
<file path=[Content_Types].xml><?xml version="1.0" encoding="utf-8"?>
<Types xmlns="http://schemas.openxmlformats.org/package/2006/content-types">
  <Override PartName="/_rels/.rels" ContentType="application/vnd.openxmlformats-package.relationship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media/image999.png" ContentType="image/png"/>
  <Override PartName="/xl/media/image998.png" ContentType="image/png"/>
  <Override PartName="/xl/media/image997.png" ContentType="image/png"/>
  <Override PartName="/xl/media/image996.png" ContentType="image/png"/>
  <Override PartName="/xl/media/image989.png" ContentType="image/png"/>
  <Override PartName="/xl/media/image988.png" ContentType="image/png"/>
  <Override PartName="/xl/media/image987.png" ContentType="image/png"/>
  <Override PartName="/xl/media/image986.png" ContentType="image/png"/>
  <Override PartName="/xl/media/image979.png" ContentType="image/png"/>
  <Override PartName="/xl/media/image978.png" ContentType="image/png"/>
  <Override PartName="/xl/media/image977.png" ContentType="image/png"/>
  <Override PartName="/xl/media/image976.png" ContentType="image/png"/>
  <Override PartName="/xl/media/image969.png" ContentType="image/png"/>
  <Override PartName="/xl/media/image968.png" ContentType="image/png"/>
  <Override PartName="/xl/media/image967.png" ContentType="image/png"/>
  <Override PartName="/xl/media/image966.png" ContentType="image/png"/>
  <Override PartName="/xl/media/image959.png" ContentType="image/png"/>
  <Override PartName="/xl/media/image958.png" ContentType="image/png"/>
  <Override PartName="/xl/media/image957.png" ContentType="image/png"/>
  <Override PartName="/xl/media/image956.png" ContentType="image/png"/>
  <Override PartName="/xl/media/image949.png" ContentType="image/png"/>
  <Override PartName="/xl/media/image948.png" ContentType="image/png"/>
  <Override PartName="/xl/media/image947.png" ContentType="image/png"/>
  <Override PartName="/xl/media/image946.png" ContentType="image/png"/>
  <Override PartName="/xl/media/image939.png" ContentType="image/png"/>
  <Override PartName="/xl/media/image938.png" ContentType="image/png"/>
  <Override PartName="/xl/media/image937.png" ContentType="image/png"/>
  <Override PartName="/xl/media/image936.png" ContentType="image/png"/>
  <Override PartName="/xl/media/image929.png" ContentType="image/png"/>
  <Override PartName="/xl/media/image928.png" ContentType="image/png"/>
  <Override PartName="/xl/media/image927.png" ContentType="image/png"/>
  <Override PartName="/xl/media/image926.png" ContentType="image/png"/>
  <Override PartName="/xl/media/image919.png" ContentType="image/png"/>
  <Override PartName="/xl/media/image918.png" ContentType="image/png"/>
  <Override PartName="/xl/media/image917.png" ContentType="image/png"/>
  <Override PartName="/xl/media/image916.png" ContentType="image/png"/>
  <Override PartName="/xl/media/image909.png" ContentType="image/png"/>
  <Override PartName="/xl/media/image908.png" ContentType="image/png"/>
  <Override PartName="/xl/media/image907.png" ContentType="image/png"/>
  <Override PartName="/xl/media/image906.png" ContentType="image/png"/>
  <Override PartName="/xl/media/image905.png" ContentType="image/png"/>
  <Override PartName="/xl/media/image904.png" ContentType="image/png"/>
  <Override PartName="/xl/media/image903.png" ContentType="image/png"/>
  <Override PartName="/xl/media/image902.png" ContentType="image/png"/>
  <Override PartName="/xl/media/image901.png" ContentType="image/png"/>
  <Override PartName="/xl/media/image900.png" ContentType="image/png"/>
  <Override PartName="/xl/media/image899.png" ContentType="image/png"/>
  <Override PartName="/xl/media/image898.png" ContentType="image/png"/>
  <Override PartName="/xl/media/image897.png" ContentType="image/png"/>
  <Override PartName="/xl/media/image896.png" ContentType="image/png"/>
  <Override PartName="/xl/media/image995.png" ContentType="image/png"/>
  <Override PartName="/xl/media/image889.png" ContentType="image/png"/>
  <Override PartName="/xl/media/image994.png" ContentType="image/png"/>
  <Override PartName="/xl/media/image888.png" ContentType="image/png"/>
  <Override PartName="/xl/media/image993.png" ContentType="image/png"/>
  <Override PartName="/xl/media/image887.png" ContentType="image/png"/>
  <Override PartName="/xl/media/image992.png" ContentType="image/png"/>
  <Override PartName="/xl/media/image886.png" ContentType="image/png"/>
  <Override PartName="/xl/media/image991.png" ContentType="image/png"/>
  <Override PartName="/xl/media/image885.png" ContentType="image/png"/>
  <Override PartName="/xl/media/image990.png" ContentType="image/png"/>
  <Override PartName="/xl/media/image884.png" ContentType="image/png"/>
  <Override PartName="/xl/media/image883.png" ContentType="image/png"/>
  <Override PartName="/xl/media/image882.png" ContentType="image/png"/>
  <Override PartName="/xl/media/image881.png" ContentType="image/png"/>
  <Override PartName="/xl/media/image880.png" ContentType="image/png"/>
  <Override PartName="/xl/media/image985.png" ContentType="image/png"/>
  <Override PartName="/xl/media/image879.png" ContentType="image/png"/>
  <Override PartName="/xl/media/image984.png" ContentType="image/png"/>
  <Override PartName="/xl/media/image878.png" ContentType="image/png"/>
  <Override PartName="/xl/media/image983.png" ContentType="image/png"/>
  <Override PartName="/xl/media/image877.png" ContentType="image/png"/>
  <Override PartName="/xl/media/image982.png" ContentType="image/png"/>
  <Override PartName="/xl/media/image876.png" ContentType="image/png"/>
  <Override PartName="/xl/media/image981.png" ContentType="image/png"/>
  <Override PartName="/xl/media/image875.png" ContentType="image/png"/>
  <Override PartName="/xl/media/image980.png" ContentType="image/png"/>
  <Override PartName="/xl/media/image874.png" ContentType="image/png"/>
  <Override PartName="/xl/media/image873.png" ContentType="image/png"/>
  <Override PartName="/xl/media/image872.png" ContentType="image/png"/>
  <Override PartName="/xl/media/image871.png" ContentType="image/png"/>
  <Override PartName="/xl/media/image870.png" ContentType="image/png"/>
  <Override PartName="/xl/media/image975.png" ContentType="image/png"/>
  <Override PartName="/xl/media/image869.png" ContentType="image/png"/>
  <Override PartName="/xl/media/image974.png" ContentType="image/png"/>
  <Override PartName="/xl/media/image868.png" ContentType="image/png"/>
  <Override PartName="/xl/media/image973.png" ContentType="image/png"/>
  <Override PartName="/xl/media/image867.png" ContentType="image/png"/>
  <Override PartName="/xl/media/image972.png" ContentType="image/png"/>
  <Override PartName="/xl/media/image866.png" ContentType="image/png"/>
  <Override PartName="/xl/media/image971.png" ContentType="image/png"/>
  <Override PartName="/xl/media/image865.png" ContentType="image/png"/>
  <Override PartName="/xl/media/image970.png" ContentType="image/png"/>
  <Override PartName="/xl/media/image864.png" ContentType="image/png"/>
  <Override PartName="/xl/media/image863.png" ContentType="image/png"/>
  <Override PartName="/xl/media/image862.png" ContentType="image/png"/>
  <Override PartName="/xl/media/image861.png" ContentType="image/png"/>
  <Override PartName="/xl/media/image860.png" ContentType="image/png"/>
  <Override PartName="/xl/media/image965.png" ContentType="image/png"/>
  <Override PartName="/xl/media/image859.png" ContentType="image/png"/>
  <Override PartName="/xl/media/image964.png" ContentType="image/png"/>
  <Override PartName="/xl/media/image858.png" ContentType="image/png"/>
  <Override PartName="/xl/media/image963.png" ContentType="image/png"/>
  <Override PartName="/xl/media/image857.png" ContentType="image/png"/>
  <Override PartName="/xl/media/image962.png" ContentType="image/png"/>
  <Override PartName="/xl/media/image856.png" ContentType="image/png"/>
  <Override PartName="/xl/media/image961.png" ContentType="image/png"/>
  <Override PartName="/xl/media/image855.png" ContentType="image/png"/>
  <Override PartName="/xl/media/image960.png" ContentType="image/png"/>
  <Override PartName="/xl/media/image854.png" ContentType="image/png"/>
  <Override PartName="/xl/media/image853.png" ContentType="image/png"/>
  <Override PartName="/xl/media/image852.png" ContentType="image/png"/>
  <Override PartName="/xl/media/image851.png" ContentType="image/png"/>
  <Override PartName="/xl/media/image850.png" ContentType="image/png"/>
  <Override PartName="/xl/media/image955.png" ContentType="image/png"/>
  <Override PartName="/xl/media/image849.png" ContentType="image/png"/>
  <Override PartName="/xl/media/image954.png" ContentType="image/png"/>
  <Override PartName="/xl/media/image848.png" ContentType="image/png"/>
  <Override PartName="/xl/media/image953.png" ContentType="image/png"/>
  <Override PartName="/xl/media/image847.png" ContentType="image/png"/>
  <Override PartName="/xl/media/image952.png" ContentType="image/png"/>
  <Override PartName="/xl/media/image846.png" ContentType="image/png"/>
  <Override PartName="/xl/media/image951.png" ContentType="image/png"/>
  <Override PartName="/xl/media/image845.png" ContentType="image/png"/>
  <Override PartName="/xl/media/image950.png" ContentType="image/png"/>
  <Override PartName="/xl/media/image844.png" ContentType="image/png"/>
  <Override PartName="/xl/media/image843.png" ContentType="image/png"/>
  <Override PartName="/xl/media/image842.png" ContentType="image/png"/>
  <Override PartName="/xl/media/image841.png" ContentType="image/png"/>
  <Override PartName="/xl/media/image840.png" ContentType="image/png"/>
  <Override PartName="/xl/media/image945.png" ContentType="image/png"/>
  <Override PartName="/xl/media/image839.png" ContentType="image/png"/>
  <Override PartName="/xl/media/image944.png" ContentType="image/png"/>
  <Override PartName="/xl/media/image838.png" ContentType="image/png"/>
  <Override PartName="/xl/media/image943.png" ContentType="image/png"/>
  <Override PartName="/xl/media/image837.png" ContentType="image/png"/>
  <Override PartName="/xl/media/image942.png" ContentType="image/png"/>
  <Override PartName="/xl/media/image836.png" ContentType="image/png"/>
  <Override PartName="/xl/media/image941.png" ContentType="image/png"/>
  <Override PartName="/xl/media/image835.png" ContentType="image/png"/>
  <Override PartName="/xl/media/image940.png" ContentType="image/png"/>
  <Override PartName="/xl/media/image834.png" ContentType="image/png"/>
  <Override PartName="/xl/media/image833.png" ContentType="image/png"/>
  <Override PartName="/xl/media/image832.png" ContentType="image/png"/>
  <Override PartName="/xl/media/image831.png" ContentType="image/png"/>
  <Override PartName="/xl/media/image830.png" ContentType="image/png"/>
  <Override PartName="/xl/media/image935.png" ContentType="image/png"/>
  <Override PartName="/xl/media/image829.png" ContentType="image/png"/>
  <Override PartName="/xl/media/image934.png" ContentType="image/png"/>
  <Override PartName="/xl/media/image828.png" ContentType="image/png"/>
  <Override PartName="/xl/media/image933.png" ContentType="image/png"/>
  <Override PartName="/xl/media/image827.png" ContentType="image/png"/>
  <Override PartName="/xl/media/image932.png" ContentType="image/png"/>
  <Override PartName="/xl/media/image826.png" ContentType="image/png"/>
  <Override PartName="/xl/media/image931.png" ContentType="image/png"/>
  <Override PartName="/xl/media/image825.png" ContentType="image/png"/>
  <Override PartName="/xl/media/image930.png" ContentType="image/png"/>
  <Override PartName="/xl/media/image824.png" ContentType="image/png"/>
  <Override PartName="/xl/media/image823.png" ContentType="image/png"/>
  <Override PartName="/xl/media/image822.png" ContentType="image/png"/>
  <Override PartName="/xl/media/image821.png" ContentType="image/png"/>
  <Override PartName="/xl/media/image820.png" ContentType="image/png"/>
  <Override PartName="/xl/media/image925.png" ContentType="image/png"/>
  <Override PartName="/xl/media/image819.png" ContentType="image/png"/>
  <Override PartName="/xl/media/image924.png" ContentType="image/png"/>
  <Override PartName="/xl/media/image818.png" ContentType="image/png"/>
  <Override PartName="/xl/media/image923.png" ContentType="image/png"/>
  <Override PartName="/xl/media/image817.png" ContentType="image/png"/>
  <Override PartName="/xl/media/image922.png" ContentType="image/png"/>
  <Override PartName="/xl/media/image816.png" ContentType="image/png"/>
  <Override PartName="/xl/media/image921.png" ContentType="image/png"/>
  <Override PartName="/xl/media/image815.png" ContentType="image/png"/>
  <Override PartName="/xl/media/image920.png" ContentType="image/png"/>
  <Override PartName="/xl/media/image814.png" ContentType="image/png"/>
  <Override PartName="/xl/media/image813.png" ContentType="image/png"/>
  <Override PartName="/xl/media/image812.png" ContentType="image/png"/>
  <Override PartName="/xl/media/image811.png" ContentType="image/png"/>
  <Override PartName="/xl/media/image810.png" ContentType="image/png"/>
  <Override PartName="/xl/media/image915.png" ContentType="image/png"/>
  <Override PartName="/xl/media/image809.png" ContentType="image/png"/>
  <Override PartName="/xl/media/image914.png" ContentType="image/png"/>
  <Override PartName="/xl/media/image808.png" ContentType="image/png"/>
  <Override PartName="/xl/media/image913.png" ContentType="image/png"/>
  <Override PartName="/xl/media/image807.png" ContentType="image/png"/>
  <Override PartName="/xl/media/image912.png" ContentType="image/png"/>
  <Override PartName="/xl/media/image806.png" ContentType="image/png"/>
  <Override PartName="/xl/media/image911.png" ContentType="image/png"/>
  <Override PartName="/xl/media/image805.png" ContentType="image/png"/>
  <Override PartName="/xl/media/image910.png" ContentType="image/png"/>
  <Override PartName="/xl/media/image804.png" ContentType="image/png"/>
  <Override PartName="/xl/media/image803.png" ContentType="image/png"/>
  <Override PartName="/xl/media/image802.png" ContentType="image/png"/>
  <Override PartName="/xl/media/image801.png" ContentType="image/png"/>
  <Override PartName="/xl/media/image800.png" ContentType="image/png"/>
  <Override PartName="/xl/media/image799.png" ContentType="image/png"/>
  <Override PartName="/xl/media/image798.png" ContentType="image/png"/>
  <Override PartName="/xl/media/image797.png" ContentType="image/png"/>
  <Override PartName="/xl/media/image796.png" ContentType="image/png"/>
  <Override PartName="/xl/media/image895.png" ContentType="image/png"/>
  <Override PartName="/xl/media/image789.png" ContentType="image/png"/>
  <Override PartName="/xl/media/image894.png" ContentType="image/png"/>
  <Override PartName="/xl/media/image788.png" ContentType="image/png"/>
  <Override PartName="/xl/media/image893.png" ContentType="image/png"/>
  <Override PartName="/xl/media/image787.png" ContentType="image/png"/>
  <Override PartName="/xl/media/image892.png" ContentType="image/png"/>
  <Override PartName="/xl/media/image786.png" ContentType="image/png"/>
  <Override PartName="/xl/media/image779.png" ContentType="image/png"/>
  <Override PartName="/xl/media/image778.png" ContentType="image/png"/>
  <Override PartName="/xl/media/image777.png" ContentType="image/png"/>
  <Override PartName="/xl/media/image776.png" ContentType="image/png"/>
  <Override PartName="/xl/media/image700.png" ContentType="image/png"/>
  <Override PartName="/xl/media/image699.png" ContentType="image/png"/>
  <Override PartName="/xl/media/image698.png" ContentType="image/png"/>
  <Override PartName="/xl/media/image697.png" ContentType="image/png"/>
  <Override PartName="/xl/media/image19.png" ContentType="image/png"/>
  <Override PartName="/xl/media/image696.png" ContentType="image/png"/>
  <Override PartName="/xl/media/image18.png" ContentType="image/png"/>
  <Override PartName="/xl/media/image695.png" ContentType="image/png"/>
  <Override PartName="/xl/media/image795.png" ContentType="image/png"/>
  <Override PartName="/xl/media/image689.png" ContentType="image/png"/>
  <Override PartName="/xl/media/image794.png" ContentType="image/png"/>
  <Override PartName="/xl/media/image688.png" ContentType="image/png"/>
  <Override PartName="/xl/media/image793.png" ContentType="image/png"/>
  <Override PartName="/xl/media/image687.png" ContentType="image/png"/>
  <Override PartName="/xl/media/image792.png" ContentType="image/png"/>
  <Override PartName="/xl/media/image686.png" ContentType="image/png"/>
  <Override PartName="/xl/media/image791.png" ContentType="image/png"/>
  <Override PartName="/xl/media/image685.png" ContentType="image/png"/>
  <Override PartName="/xl/media/image600.png" ContentType="image/png"/>
  <Override PartName="/xl/media/image61.png" ContentType="image/png"/>
  <Override PartName="/xl/media/image599.png" ContentType="image/png"/>
  <Override PartName="/xl/media/image60.png" ContentType="image/png"/>
  <Override PartName="/xl/media/image598.png" ContentType="image/png"/>
  <Override PartName="/xl/media/image597.png" ContentType="image/png"/>
  <Override PartName="/xl/media/image596.png" ContentType="image/png"/>
  <Override PartName="/xl/media/image489.png" ContentType="image/png"/>
  <Override PartName="/xl/media/image595.png" ContentType="image/png"/>
  <Override PartName="/xl/media/image51.png" ContentType="image/png"/>
  <Override PartName="/xl/media/image589.png" ContentType="image/png"/>
  <Override PartName="/xl/media/image50.png" ContentType="image/png"/>
  <Override PartName="/xl/media/image588.png" ContentType="image/png"/>
  <Override PartName="/xl/media/image587.png" ContentType="image/png"/>
  <Override PartName="/xl/media/image586.png" ContentType="image/png"/>
  <Override PartName="/xl/media/image479.png" ContentType="image/png"/>
  <Override PartName="/xl/media/image585.png" ContentType="image/png"/>
  <Override PartName="/xl/media/image478.png" ContentType="image/png"/>
  <Override PartName="/xl/media/image584.png" ContentType="image/png"/>
  <Override PartName="/xl/media/image477.png" ContentType="image/png"/>
  <Override PartName="/xl/media/image583.png" ContentType="image/png"/>
  <Override PartName="/xl/media/image476.png" ContentType="image/png"/>
  <Override PartName="/xl/media/image582.png" ContentType="image/png"/>
  <Override PartName="/xl/media/image369.png" ContentType="image/png"/>
  <Override PartName="/xl/media/image475.png" ContentType="image/png"/>
  <Override PartName="/xl/media/image581.png" ContentType="image/png"/>
  <Override PartName="/xl/media/image368.png" ContentType="image/png"/>
  <Override PartName="/xl/media/image474.png" ContentType="image/png"/>
  <Override PartName="/xl/media/image580.png" ContentType="image/png"/>
  <Override PartName="/xl/media/image41.png" ContentType="image/png"/>
  <Override PartName="/xl/media/image579.png" ContentType="image/png"/>
  <Override PartName="/xl/media/image40.png" ContentType="image/png"/>
  <Override PartName="/xl/media/image578.png" ContentType="image/png"/>
  <Override PartName="/xl/media/image577.png" ContentType="image/png"/>
  <Override PartName="/xl/media/image576.png" ContentType="image/png"/>
  <Override PartName="/xl/media/image469.png" ContentType="image/png"/>
  <Override PartName="/xl/media/image575.png" ContentType="image/png"/>
  <Override PartName="/xl/media/image468.png" ContentType="image/png"/>
  <Override PartName="/xl/media/image574.png" ContentType="image/png"/>
  <Override PartName="/xl/media/image467.png" ContentType="image/png"/>
  <Override PartName="/xl/media/image573.png" ContentType="image/png"/>
  <Override PartName="/xl/media/image466.png" ContentType="image/png"/>
  <Override PartName="/xl/media/image572.png" ContentType="image/png"/>
  <Override PartName="/xl/media/image359.png" ContentType="image/png"/>
  <Override PartName="/xl/media/image465.png" ContentType="image/png"/>
  <Override PartName="/xl/media/image571.png" ContentType="image/png"/>
  <Override PartName="/xl/media/image358.png" ContentType="image/png"/>
  <Override PartName="/xl/media/image464.png" ContentType="image/png"/>
  <Override PartName="/xl/media/image570.png" ContentType="image/png"/>
  <Override PartName="/xl/media/image459.png" ContentType="image/png"/>
  <Override PartName="/xl/media/image565.png" ContentType="image/png"/>
  <Override PartName="/xl/media/image458.png" ContentType="image/png"/>
  <Override PartName="/xl/media/image564.png" ContentType="image/png"/>
  <Override PartName="/xl/media/image457.png" ContentType="image/png"/>
  <Override PartName="/xl/media/image563.png" ContentType="image/png"/>
  <Override PartName="/xl/media/image456.png" ContentType="image/png"/>
  <Override PartName="/xl/media/image562.png" ContentType="image/png"/>
  <Override PartName="/xl/media/image349.png" ContentType="image/png"/>
  <Override PartName="/xl/media/image455.png" ContentType="image/png"/>
  <Override PartName="/xl/media/image561.png" ContentType="image/png"/>
  <Override PartName="/xl/media/image454.png" ContentType="image/png"/>
  <Override PartName="/xl/media/image348.png" ContentType="image/png"/>
  <Override PartName="/xl/media/image560.png" ContentType="image/png"/>
  <Override PartName="/xl/media/image654.png" ContentType="image/png"/>
  <Override PartName="/xl/media/image760.png" ContentType="image/png"/>
  <Override PartName="/xl/media/image449.png" ContentType="image/png"/>
  <Override PartName="/xl/media/image555.png" ContentType="image/png"/>
  <Override PartName="/xl/media/image448.png" ContentType="image/png"/>
  <Override PartName="/xl/media/image554.png" ContentType="image/png"/>
  <Override PartName="/xl/media/image447.png" ContentType="image/png"/>
  <Override PartName="/xl/media/image553.png" ContentType="image/png"/>
  <Override PartName="/xl/media/image446.png" ContentType="image/png"/>
  <Override PartName="/xl/media/image552.png" ContentType="image/png"/>
  <Override PartName="/xl/media/image339.png" ContentType="image/png"/>
  <Override PartName="/xl/media/image445.png" ContentType="image/png"/>
  <Override PartName="/xl/media/image551.png" ContentType="image/png"/>
  <Override PartName="/xl/media/image444.png" ContentType="image/png"/>
  <Override PartName="/xl/media/image338.png" ContentType="image/png"/>
  <Override PartName="/xl/media/image550.png" ContentType="image/png"/>
  <Override PartName="/xl/media/image644.png" ContentType="image/png"/>
  <Override PartName="/xl/media/image750.png" ContentType="image/png"/>
  <Override PartName="/xl/media/image439.png" ContentType="image/png"/>
  <Override PartName="/xl/media/image545.png" ContentType="image/png"/>
  <Override PartName="/xl/media/image438.png" ContentType="image/png"/>
  <Override PartName="/xl/media/image544.png" ContentType="image/png"/>
  <Override PartName="/xl/media/image437.png" ContentType="image/png"/>
  <Override PartName="/xl/media/image543.png" ContentType="image/png"/>
  <Override PartName="/xl/media/image436.png" ContentType="image/png"/>
  <Override PartName="/xl/media/image542.png" ContentType="image/png"/>
  <Override PartName="/xl/media/image329.png" ContentType="image/png"/>
  <Override PartName="/xl/media/image435.png" ContentType="image/png"/>
  <Override PartName="/xl/media/image541.png" ContentType="image/png"/>
  <Override PartName="/xl/media/image434.png" ContentType="image/png"/>
  <Override PartName="/xl/media/image328.png" ContentType="image/png"/>
  <Override PartName="/xl/media/image540.png" ContentType="image/png"/>
  <Override PartName="/xl/media/image634.png" ContentType="image/png"/>
  <Override PartName="/xl/media/image740.png" ContentType="image/png"/>
  <Override PartName="/xl/media/image429.png" ContentType="image/png"/>
  <Override PartName="/xl/media/image535.png" ContentType="image/png"/>
  <Override PartName="/xl/media/image428.png" ContentType="image/png"/>
  <Override PartName="/xl/media/image534.png" ContentType="image/png"/>
  <Override PartName="/xl/media/image427.png" ContentType="image/png"/>
  <Override PartName="/xl/media/image533.png" ContentType="image/png"/>
  <Override PartName="/xl/media/image426.png" ContentType="image/png"/>
  <Override PartName="/xl/media/image532.png" ContentType="image/png"/>
  <Override PartName="/xl/media/image319.png" ContentType="image/png"/>
  <Override PartName="/xl/media/image425.png" ContentType="image/png"/>
  <Override PartName="/xl/media/image531.png" ContentType="image/png"/>
  <Override PartName="/xl/media/image424.png" ContentType="image/png"/>
  <Override PartName="/xl/media/image318.png" ContentType="image/png"/>
  <Override PartName="/xl/media/image530.png" ContentType="image/png"/>
  <Override PartName="/xl/media/image624.png" ContentType="image/png"/>
  <Override PartName="/xl/media/image730.png" ContentType="image/png"/>
  <Override PartName="/xl/media/image419.png" ContentType="image/png"/>
  <Override PartName="/xl/media/image525.png" ContentType="image/png"/>
  <Override PartName="/xl/media/image418.png" ContentType="image/png"/>
  <Override PartName="/xl/media/image524.png" ContentType="image/png"/>
  <Override PartName="/xl/media/image417.png" ContentType="image/png"/>
  <Override PartName="/xl/media/image523.png" ContentType="image/png"/>
  <Override PartName="/xl/media/image416.png" ContentType="image/png"/>
  <Override PartName="/xl/media/image522.png" ContentType="image/png"/>
  <Override PartName="/xl/media/image309.png" ContentType="image/png"/>
  <Override PartName="/xl/media/image415.png" ContentType="image/png"/>
  <Override PartName="/xl/media/image521.png" ContentType="image/png"/>
  <Override PartName="/xl/media/image414.png" ContentType="image/png"/>
  <Override PartName="/xl/media/image308.png" ContentType="image/png"/>
  <Override PartName="/xl/media/image520.png" ContentType="image/png"/>
  <Override PartName="/xl/media/image614.png" ContentType="image/png"/>
  <Override PartName="/xl/media/image720.png" ContentType="image/png"/>
  <Override PartName="/xl/media/image409.png" ContentType="image/png"/>
  <Override PartName="/xl/media/image515.png" ContentType="image/png"/>
  <Override PartName="/xl/media/image408.png" ContentType="image/png"/>
  <Override PartName="/xl/media/image514.png" ContentType="image/png"/>
  <Override PartName="/xl/media/image407.png" ContentType="image/png"/>
  <Override PartName="/xl/media/image513.png" ContentType="image/png"/>
  <Override PartName="/xl/media/image406.png" ContentType="image/png"/>
  <Override PartName="/xl/media/image512.png" ContentType="image/png"/>
  <Override PartName="/xl/media/image405.png" ContentType="image/png"/>
  <Override PartName="/xl/media/image511.png" ContentType="image/png"/>
  <Override PartName="/xl/media/image404.png" ContentType="image/png"/>
  <Override PartName="/xl/media/image510.png" ContentType="image/png"/>
  <Override PartName="/xl/media/image604.png" ContentType="image/png"/>
  <Override PartName="/xl/media/image710.png" ContentType="image/png"/>
  <Override PartName="/xl/media/image505.png" ContentType="image/png"/>
  <Override PartName="/xl/media/image504.png" ContentType="image/png"/>
  <Override PartName="/xl/media/image503.png" ContentType="image/png"/>
  <Override PartName="/xl/media/image502.png" ContentType="image/png"/>
  <Override PartName="/xl/media/image501.png" ContentType="image/png"/>
  <Override PartName="/xl/media/image500.png" ContentType="image/png"/>
  <Override PartName="/xl/media/image499.png" ContentType="image/png"/>
  <Override PartName="/xl/media/image498.png" ContentType="image/png"/>
  <Override PartName="/xl/media/image497.png" ContentType="image/png"/>
  <Override PartName="/xl/media/image496.png" ContentType="image/png"/>
  <Override PartName="/xl/media/image495.png" ContentType="image/png"/>
  <Override PartName="/xl/media/image17.png" ContentType="image/png"/>
  <Override PartName="/xl/media/image694.png" ContentType="image/png"/>
  <Override PartName="/xl/media/image16.png" ContentType="image/png"/>
  <Override PartName="/xl/media/image693.png" ContentType="image/png"/>
  <Override PartName="/xl/media/image594.png" ContentType="image/png"/>
  <Override PartName="/xl/media/image488.png" ContentType="image/png"/>
  <Override PartName="/xl/media/image15.png" ContentType="image/png"/>
  <Override PartName="/xl/media/image692.png" ContentType="image/png"/>
  <Override PartName="/xl/media/image593.png" ContentType="image/png"/>
  <Override PartName="/xl/media/image487.png" ContentType="image/png"/>
  <Override PartName="/xl/media/image14.png" ContentType="image/png"/>
  <Override PartName="/xl/media/image691.png" ContentType="image/png"/>
  <Override PartName="/xl/media/image592.png" ContentType="image/png"/>
  <Override PartName="/xl/media/image486.png" ContentType="image/png"/>
  <Override PartName="/xl/media/image13.png" ContentType="image/png"/>
  <Override PartName="/xl/media/image690.png" ContentType="image/png"/>
  <Override PartName="/xl/media/image591.png" ContentType="image/png"/>
  <Override PartName="/xl/media/image379.png" ContentType="image/png"/>
  <Override PartName="/xl/media/image485.png" ContentType="image/png"/>
  <Override PartName="/xl/media/image790.png" ContentType="image/png"/>
  <Override PartName="/xl/media/image684.png" ContentType="image/png"/>
  <Override PartName="/xl/media/image683.png" ContentType="image/png"/>
  <Override PartName="/xl/media/image682.png" ContentType="image/png"/>
  <Override PartName="/xl/media/image681.png" ContentType="image/png"/>
  <Override PartName="/xl/media/image680.png" ContentType="image/png"/>
  <Override PartName="/xl/media/image670.png" ContentType="image/png"/>
  <Override PartName="/xl/media/image660.png" ContentType="image/png"/>
  <Override PartName="/xl/media/image650.png" ContentType="image/png"/>
  <Override PartName="/xl/media/image640.png" ContentType="image/png"/>
  <Override PartName="/xl/media/image630.png" ContentType="image/png"/>
  <Override PartName="/xl/media/image620.png" ContentType="image/png"/>
  <Override PartName="/xl/media/image610.png" ContentType="image/png"/>
  <Override PartName="/xl/media/image403.png" ContentType="image/png"/>
  <Override PartName="/xl/media/image402.png" ContentType="image/png"/>
  <Override PartName="/xl/media/image401.png" ContentType="image/png"/>
  <Override PartName="/xl/media/image400.png" ContentType="image/png"/>
  <Override PartName="/xl/media/image399.png" ContentType="image/png"/>
  <Override PartName="/xl/media/image398.png" ContentType="image/png"/>
  <Override PartName="/xl/media/image397.png" ContentType="image/png"/>
  <Override PartName="/xl/media/image396.png" ContentType="image/png"/>
  <Override PartName="/xl/media/image289.png" ContentType="image/png"/>
  <Override PartName="/xl/media/image395.png" ContentType="image/png"/>
  <Override PartName="/xl/media/image288.png" ContentType="image/png"/>
  <Override PartName="/xl/media/image394.png" ContentType="image/png"/>
  <Override PartName="/xl/media/image287.png" ContentType="image/png"/>
  <Override PartName="/xl/media/image393.png" ContentType="image/png"/>
  <Override PartName="/xl/media/image286.png" ContentType="image/png"/>
  <Override PartName="/xl/media/image392.png" ContentType="image/png"/>
  <Override PartName="/xl/media/image179.png" ContentType="image/png"/>
  <Override PartName="/xl/media/image285.png" ContentType="image/png"/>
  <Override PartName="/xl/media/image391.png" ContentType="image/png"/>
  <Override PartName="/xl/media/image378.png" ContentType="image/png"/>
  <Override PartName="/xl/media/image484.png" ContentType="image/png"/>
  <Override PartName="/xl/media/image590.png" ContentType="image/png"/>
  <Override PartName="/xl/media/image279.png" ContentType="image/png"/>
  <Override PartName="/xl/media/image385.png" ContentType="image/png"/>
  <Override PartName="/xl/media/image278.png" ContentType="image/png"/>
  <Override PartName="/xl/media/image384.png" ContentType="image/png"/>
  <Override PartName="/xl/media/image753.png" ContentType="image/png"/>
  <Override PartName="/xl/media/image647.png" ContentType="image/png"/>
  <Override PartName="/xl/media/image272.png" ContentType="image/png"/>
  <Override PartName="/xl/media/image166.png" ContentType="image/png"/>
  <Override PartName="/xl/media/image371.png" ContentType="image/png"/>
  <Override PartName="/xl/media/image752.png" ContentType="image/png"/>
  <Override PartName="/xl/media/image646.png" ContentType="image/png"/>
  <Override PartName="/xl/media/image271.png" ContentType="image/png"/>
  <Override PartName="/xl/media/image165.png" ContentType="image/png"/>
  <Override PartName="/xl/media/image370.png" ContentType="image/png"/>
  <Override PartName="/xl/media/image743.png" ContentType="image/png"/>
  <Override PartName="/xl/media/image637.png" ContentType="image/png"/>
  <Override PartName="/xl/media/image262.png" ContentType="image/png"/>
  <Override PartName="/xl/media/image156.png" ContentType="image/png"/>
  <Override PartName="/xl/media/image361.png" ContentType="image/png"/>
  <Override PartName="/xl/media/image742.png" ContentType="image/png"/>
  <Override PartName="/xl/media/image636.png" ContentType="image/png"/>
  <Override PartName="/xl/media/image261.png" ContentType="image/png"/>
  <Override PartName="/xl/media/image155.png" ContentType="image/png"/>
  <Override PartName="/xl/media/image360.png" ContentType="image/png"/>
  <Override PartName="/xl/media/image733.png" ContentType="image/png"/>
  <Override PartName="/xl/media/image627.png" ContentType="image/png"/>
  <Override PartName="/xl/media/image252.png" ContentType="image/png"/>
  <Override PartName="/xl/media/image146.png" ContentType="image/png"/>
  <Override PartName="/xl/media/image351.png" ContentType="image/png"/>
  <Override PartName="/xl/media/image732.png" ContentType="image/png"/>
  <Override PartName="/xl/media/image626.png" ContentType="image/png"/>
  <Override PartName="/xl/media/image251.png" ContentType="image/png"/>
  <Override PartName="/xl/media/image145.png" ContentType="image/png"/>
  <Override PartName="/xl/media/image350.png" ContentType="image/png"/>
  <Override PartName="/xl/media/image277.png" ContentType="image/png"/>
  <Override PartName="/xl/media/image383.png" ContentType="image/png"/>
  <Override PartName="/xl/media/image276.png" ContentType="image/png"/>
  <Override PartName="/xl/media/image382.png" ContentType="image/png"/>
  <Override PartName="/xl/media/image169.png" ContentType="image/png"/>
  <Override PartName="/xl/media/image275.png" ContentType="image/png"/>
  <Override PartName="/xl/media/image381.png" ContentType="image/png"/>
  <Override PartName="/xl/media/image453.png" ContentType="image/png"/>
  <Override PartName="/xl/media/image347.png" ContentType="image/png"/>
  <Override PartName="/xl/media/image39.png" ContentType="image/png"/>
  <Override PartName="/xl/media/image168.png" ContentType="image/png"/>
  <Override PartName="/xl/media/image274.png" ContentType="image/png"/>
  <Override PartName="/xl/media/image380.png" ContentType="image/png"/>
  <Override PartName="/xl/media/image452.png" ContentType="image/png"/>
  <Override PartName="/xl/media/image346.png" ContentType="image/png"/>
  <Override PartName="/xl/media/image451.png" ContentType="image/png"/>
  <Override PartName="/xl/media/image345.png" ContentType="image/png"/>
  <Override PartName="/xl/media/image245.png" ContentType="image/png"/>
  <Override PartName="/xl/media/image139.png" ContentType="image/png"/>
  <Override PartName="/xl/media/image450.png" ContentType="image/png"/>
  <Override PartName="/xl/media/image344.png" ContentType="image/png"/>
  <Override PartName="/xl/media/image725.png" ContentType="image/png"/>
  <Override PartName="/xl/media/image619.png" ContentType="image/png"/>
  <Override PartName="/xl/media/image244.png" ContentType="image/png"/>
  <Override PartName="/xl/media/image138.png" ContentType="image/png"/>
  <Override PartName="/xl/media/image343.png" ContentType="image/png"/>
  <Override PartName="/xl/media/image724.png" ContentType="image/png"/>
  <Override PartName="/xl/media/image618.png" ContentType="image/png"/>
  <Override PartName="/xl/media/image243.png" ContentType="image/png"/>
  <Override PartName="/xl/media/image137.png" ContentType="image/png"/>
  <Override PartName="/xl/media/image342.png" ContentType="image/png"/>
  <Override PartName="/xl/media/image723.png" ContentType="image/png"/>
  <Override PartName="/xl/media/image617.png" ContentType="image/png"/>
  <Override PartName="/xl/media/image242.png" ContentType="image/png"/>
  <Override PartName="/xl/media/image136.png" ContentType="image/png"/>
  <Override PartName="/xl/media/image341.png" ContentType="image/png"/>
  <Override PartName="/xl/media/image722.png" ContentType="image/png"/>
  <Override PartName="/xl/media/image616.png" ContentType="image/png"/>
  <Override PartName="/xl/media/image241.png" ContentType="image/png"/>
  <Override PartName="/xl/media/image135.png" ContentType="image/png"/>
  <Override PartName="/xl/media/image340.png" ContentType="image/png"/>
  <Override PartName="/xl/media/image443.png" ContentType="image/png"/>
  <Override PartName="/xl/media/image337.png" ContentType="image/png"/>
  <Override PartName="/xl/media/image442.png" ContentType="image/png"/>
  <Override PartName="/xl/media/image336.png" ContentType="image/png"/>
  <Override PartName="/xl/media/image441.png" ContentType="image/png"/>
  <Override PartName="/xl/media/image335.png" ContentType="image/png"/>
  <Override PartName="/xl/media/image235.png" ContentType="image/png"/>
  <Override PartName="/xl/media/image129.png" ContentType="image/png"/>
  <Override PartName="/xl/media/image440.png" ContentType="image/png"/>
  <Override PartName="/xl/media/image334.png" ContentType="image/png"/>
  <Override PartName="/xl/media/image715.png" ContentType="image/png"/>
  <Override PartName="/xl/media/image609.png" ContentType="image/png"/>
  <Override PartName="/xl/media/image234.png" ContentType="image/png"/>
  <Override PartName="/xl/media/image128.png" ContentType="image/png"/>
  <Override PartName="/xl/media/image333.png" ContentType="image/png"/>
  <Override PartName="/xl/media/image714.png" ContentType="image/png"/>
  <Override PartName="/xl/media/image608.png" ContentType="image/png"/>
  <Override PartName="/xl/media/image233.png" ContentType="image/png"/>
  <Override PartName="/xl/media/image127.png" ContentType="image/png"/>
  <Override PartName="/xl/media/image332.png" ContentType="image/png"/>
  <Override PartName="/xl/media/image713.png" ContentType="image/png"/>
  <Override PartName="/xl/media/image607.png" ContentType="image/png"/>
  <Override PartName="/xl/media/image232.png" ContentType="image/png"/>
  <Override PartName="/xl/media/image126.png" ContentType="image/png"/>
  <Override PartName="/xl/media/image331.png" ContentType="image/png"/>
  <Override PartName="/xl/media/image712.png" ContentType="image/png"/>
  <Override PartName="/xl/media/image606.png" ContentType="image/png"/>
  <Override PartName="/xl/media/image231.png" ContentType="image/png"/>
  <Override PartName="/xl/media/image125.png" ContentType="image/png"/>
  <Override PartName="/xl/media/image330.png" ContentType="image/png"/>
  <Override PartName="/xl/media/image433.png" ContentType="image/png"/>
  <Override PartName="/xl/media/image327.png" ContentType="image/png"/>
  <Override PartName="/xl/media/image90.png" ContentType="image/png"/>
  <Override PartName="/xl/media/image423.png" ContentType="image/png"/>
  <Override PartName="/xl/media/image317.png" ContentType="image/png"/>
  <Override PartName="/xl/media/image80.png" ContentType="image/png"/>
  <Override PartName="/xl/media/image413.png" ContentType="image/png"/>
  <Override PartName="/xl/media/image307.png" ContentType="image/png"/>
  <Override PartName="/xl/media/image7.png" ContentType="image/png"/>
  <Override PartName="/xl/media/image299.png" ContentType="image/png"/>
  <Override PartName="/xl/media/image6.png" ContentType="image/png"/>
  <Override PartName="/xl/media/image298.png" ContentType="image/png"/>
  <Override PartName="/xl/media/image5.png" ContentType="image/png"/>
  <Override PartName="/xl/media/image297.png" ContentType="image/png"/>
  <Override PartName="/xl/media/image4.png" ContentType="image/png"/>
  <Override PartName="/xl/media/image296.png" ContentType="image/png"/>
  <Override PartName="/xl/media/image494.png" ContentType="image/png"/>
  <Override PartName="/xl/media/image769.png" ContentType="image/png"/>
  <Override PartName="/xl/media/image493.png" ContentType="image/png"/>
  <Override PartName="/xl/media/image768.png" ContentType="image/png"/>
  <Override PartName="/xl/media/image492.png" ContentType="image/png"/>
  <Override PartName="/xl/media/image767.png" ContentType="image/png"/>
  <Override PartName="/xl/media/image491.png" ContentType="image/png"/>
  <Override PartName="/xl/media/image766.png" ContentType="image/png"/>
  <Override PartName="/xl/media/image490.png" ContentType="image/png"/>
  <Override PartName="/xl/media/image659.png" ContentType="image/png"/>
  <Override PartName="/xl/media/image765.png" ContentType="image/png"/>
  <Override PartName="/xl/media/image390.png" ContentType="image/png"/>
  <Override PartName="/xl/media/image178.png" ContentType="image/png"/>
  <Override PartName="/xl/media/image284.png" ContentType="image/png"/>
  <Override PartName="/xl/media/image658.png" ContentType="image/png"/>
  <Override PartName="/xl/media/image764.png" ContentType="image/png"/>
  <Override PartName="/xl/media/image1002.png" ContentType="image/png"/>
  <Override PartName="/xl/media/image21.png" ContentType="image/png"/>
  <Override PartName="/xl/media/image559.png" ContentType="image/png"/>
  <Override PartName="/xl/media/image177.png" ContentType="image/png"/>
  <Override PartName="/xl/media/image283.png" ContentType="image/png"/>
  <Override PartName="/xl/media/image759.png" ContentType="image/png"/>
  <Override PartName="/xl/media/image377.png" ContentType="image/png"/>
  <Override PartName="/xl/media/image483.png" ContentType="image/png"/>
  <Override PartName="/xl/media/image758.png" ContentType="image/png"/>
  <Override PartName="/xl/media/image376.png" ContentType="image/png"/>
  <Override PartName="/xl/media/image482.png" ContentType="image/png"/>
  <Override PartName="/xl/media/image757.png" ContentType="image/png"/>
  <Override PartName="/xl/media/image375.png" ContentType="image/png"/>
  <Override PartName="/xl/media/image481.png" ContentType="image/png"/>
  <Override PartName="/xl/media/image756.png" ContentType="image/png"/>
  <Override PartName="/xl/media/image374.png" ContentType="image/png"/>
  <Override PartName="/xl/media/image480.png" ContentType="image/png"/>
  <Override PartName="/xl/media/image649.png" ContentType="image/png"/>
  <Override PartName="/xl/media/image755.png" ContentType="image/png"/>
  <Override PartName="/xl/media/image648.png" ContentType="image/png"/>
  <Override PartName="/xl/media/image754.png" ContentType="image/png"/>
  <Override PartName="/xl/media/image11.png" ContentType="image/png"/>
  <Override PartName="/xl/media/image549.png" ContentType="image/png"/>
  <Override PartName="/xl/media/image167.png" ContentType="image/png"/>
  <Override PartName="/xl/media/image273.png" ContentType="image/png"/>
  <Override PartName="/xl/media/image269.png" ContentType="image/png"/>
  <Override PartName="/xl/media/image749.png" ContentType="image/png"/>
  <Override PartName="/xl/media/image367.png" ContentType="image/png"/>
  <Override PartName="/xl/media/image473.png" ContentType="image/png"/>
  <Override PartName="/xl/media/image268.png" ContentType="image/png"/>
  <Override PartName="/xl/media/image748.png" ContentType="image/png"/>
  <Override PartName="/xl/media/image366.png" ContentType="image/png"/>
  <Override PartName="/xl/media/image472.png" ContentType="image/png"/>
  <Override PartName="/xl/media/image267.png" ContentType="image/png"/>
  <Override PartName="/xl/media/image747.png" ContentType="image/png"/>
  <Override PartName="/xl/media/image365.png" ContentType="image/png"/>
  <Override PartName="/xl/media/image471.png" ContentType="image/png"/>
  <Override PartName="/xl/media/image266.png" ContentType="image/png"/>
  <Override PartName="/xl/media/image746.png" ContentType="image/png"/>
  <Override PartName="/xl/media/image364.png" ContentType="image/png"/>
  <Override PartName="/xl/media/image470.png" ContentType="image/png"/>
  <Override PartName="/xl/media/image159.png" ContentType="image/png"/>
  <Override PartName="/xl/media/image265.png" ContentType="image/png"/>
  <Override PartName="/xl/media/image639.png" ContentType="image/png"/>
  <Override PartName="/xl/media/image745.png" ContentType="image/png"/>
  <Override PartName="/xl/media/image158.png" ContentType="image/png"/>
  <Override PartName="/xl/media/image264.png" ContentType="image/png"/>
  <Override PartName="/xl/media/image638.png" ContentType="image/png"/>
  <Override PartName="/xl/media/image744.png" ContentType="image/png"/>
  <Override PartName="/xl/media/image539.png" ContentType="image/png"/>
  <Override PartName="/xl/media/image157.png" ContentType="image/png"/>
  <Override PartName="/xl/media/image263.png" ContentType="image/png"/>
  <Override PartName="/xl/media/image259.png" ContentType="image/png"/>
  <Override PartName="/xl/media/image739.png" ContentType="image/png"/>
  <Override PartName="/xl/media/image357.png" ContentType="image/png"/>
  <Override PartName="/xl/media/image463.png" ContentType="image/png"/>
  <Override PartName="/xl/media/image258.png" ContentType="image/png"/>
  <Override PartName="/xl/media/image738.png" ContentType="image/png"/>
  <Override PartName="/xl/media/image356.png" ContentType="image/png"/>
  <Override PartName="/xl/media/image462.png" ContentType="image/png"/>
  <Override PartName="/xl/media/image257.png" ContentType="image/png"/>
  <Override PartName="/xl/media/image737.png" ContentType="image/png"/>
  <Override PartName="/xl/media/image355.png" ContentType="image/png"/>
  <Override PartName="/xl/media/image461.png" ContentType="image/png"/>
  <Override PartName="/xl/media/image256.png" ContentType="image/png"/>
  <Override PartName="/xl/media/image736.png" ContentType="image/png"/>
  <Override PartName="/xl/media/image354.png" ContentType="image/png"/>
  <Override PartName="/xl/media/image460.png" ContentType="image/png"/>
  <Override PartName="/xl/media/image149.png" ContentType="image/png"/>
  <Override PartName="/xl/media/image255.png" ContentType="image/png"/>
  <Override PartName="/xl/media/image629.png" ContentType="image/png"/>
  <Override PartName="/xl/media/image735.png" ContentType="image/png"/>
  <Override PartName="/xl/media/image148.png" ContentType="image/png"/>
  <Override PartName="/xl/media/image254.png" ContentType="image/png"/>
  <Override PartName="/xl/media/image628.png" ContentType="image/png"/>
  <Override PartName="/xl/media/image734.png" ContentType="image/png"/>
  <Override PartName="/xl/media/image529.png" ContentType="image/png"/>
  <Override PartName="/xl/media/image147.png" ContentType="image/png"/>
  <Override PartName="/xl/media/image253.png" ContentType="image/png"/>
  <Override PartName="/xl/media/image528.png" ContentType="image/png"/>
  <Override PartName="/xl/media/image527.png" ContentType="image/png"/>
  <Override PartName="/xl/media/image625.png" ContentType="image/png"/>
  <Override PartName="/xl/media/image731.png" ContentType="image/png"/>
  <Override PartName="/xl/media/image526.png" ContentType="image/png"/>
  <Override PartName="/xl/media/image144.png" ContentType="image/png"/>
  <Override PartName="/xl/media/image250.png" ContentType="image/png"/>
  <Override PartName="/xl/media/image249.png" ContentType="image/png"/>
  <Override PartName="/xl/media/image729.png" ContentType="image/png"/>
  <Override PartName="/xl/media/image248.png" ContentType="image/png"/>
  <Override PartName="/xl/media/image728.png" ContentType="image/png"/>
  <Override PartName="/xl/media/image247.png" ContentType="image/png"/>
  <Override PartName="/xl/media/image727.png" ContentType="image/png"/>
  <Override PartName="/xl/media/image246.png" ContentType="image/png"/>
  <Override PartName="/xl/media/image726.png" ContentType="image/png"/>
  <Override PartName="/xl/media/image519.png" ContentType="image/png"/>
  <Override PartName="/xl/media/image518.png" ContentType="image/png"/>
  <Override PartName="/xl/media/image517.png" ContentType="image/png"/>
  <Override PartName="/xl/media/image615.png" ContentType="image/png"/>
  <Override PartName="/xl/media/image721.png" ContentType="image/png"/>
  <Override PartName="/xl/media/image516.png" ContentType="image/png"/>
  <Override PartName="/xl/media/image134.png" ContentType="image/png"/>
  <Override PartName="/xl/media/image240.png" ContentType="image/png"/>
  <Override PartName="/xl/media/image239.png" ContentType="image/png"/>
  <Override PartName="/xl/media/image719.png" ContentType="image/png"/>
  <Override PartName="/xl/media/image238.png" ContentType="image/png"/>
  <Override PartName="/xl/media/image718.png" ContentType="image/png"/>
  <Override PartName="/xl/media/image237.png" ContentType="image/png"/>
  <Override PartName="/xl/media/image717.png" ContentType="image/png"/>
  <Override PartName="/xl/media/image236.png" ContentType="image/png"/>
  <Override PartName="/xl/media/image716.png" ContentType="image/png"/>
  <Override PartName="/xl/media/image509.png" ContentType="image/png"/>
  <Override PartName="/xl/media/image508.png" ContentType="image/png"/>
  <Override PartName="/xl/media/image507.png" ContentType="image/png"/>
  <Override PartName="/xl/media/image605.png" ContentType="image/png"/>
  <Override PartName="/xl/media/image711.png" ContentType="image/png"/>
  <Override PartName="/xl/media/image506.png" ContentType="image/png"/>
  <Override PartName="/xl/media/image124.png" ContentType="image/png"/>
  <Override PartName="/xl/media/image230.png" ContentType="image/png"/>
  <Override PartName="/xl/media/image229.png" ContentType="image/png"/>
  <Override PartName="/xl/media/image709.png" ContentType="image/png"/>
  <Override PartName="/xl/media/image228.png" ContentType="image/png"/>
  <Override PartName="/xl/media/image708.png" ContentType="image/png"/>
  <Override PartName="/xl/media/image326.png" ContentType="image/png"/>
  <Override PartName="/xl/media/image432.png" ContentType="image/png"/>
  <Override PartName="/xl/media/image227.png" ContentType="image/png"/>
  <Override PartName="/xl/media/image707.png" ContentType="image/png"/>
  <Override PartName="/xl/media/image325.png" ContentType="image/png"/>
  <Override PartName="/xl/media/image431.png" ContentType="image/png"/>
  <Override PartName="/xl/media/image226.png" ContentType="image/png"/>
  <Override PartName="/xl/media/image706.png" ContentType="image/png"/>
  <Override PartName="/xl/media/image324.png" ContentType="image/png"/>
  <Override PartName="/xl/media/image430.png" ContentType="image/png"/>
  <Override PartName="/xl/media/image119.png" ContentType="image/png"/>
  <Override PartName="/xl/media/image225.png" ContentType="image/png"/>
  <Override PartName="/xl/media/image705.png" ContentType="image/png"/>
  <Override PartName="/xl/media/image118.png" ContentType="image/png"/>
  <Override PartName="/xl/media/image224.png" ContentType="image/png"/>
  <Override PartName="/xl/media/image704.png" ContentType="image/png"/>
  <Override PartName="/xl/media/image117.png" ContentType="image/png"/>
  <Override PartName="/xl/media/image223.png" ContentType="image/png"/>
  <Override PartName="/xl/media/image703.png" ContentType="image/png"/>
  <Override PartName="/xl/media/image116.png" ContentType="image/png"/>
  <Override PartName="/xl/media/image222.png" ContentType="image/png"/>
  <Override PartName="/xl/media/image373.png" ContentType="image/png"/>
  <Override PartName="/xl/media/image702.png" ContentType="image/png"/>
  <Override PartName="/xl/media/image115.png" ContentType="image/png"/>
  <Override PartName="/xl/media/image221.png" ContentType="image/png"/>
  <Override PartName="/xl/media/image372.png" ContentType="image/png"/>
  <Override PartName="/xl/media/image701.png" ContentType="image/png"/>
  <Override PartName="/xl/media/image114.png" ContentType="image/png"/>
  <Override PartName="/xl/media/image220.png" ContentType="image/png"/>
  <Override PartName="/xl/media/image219.png" ContentType="image/png"/>
  <Override PartName="/xl/media/image218.png" ContentType="image/png"/>
  <Override PartName="/xl/media/image316.png" ContentType="image/png"/>
  <Override PartName="/xl/media/image422.png" ContentType="image/png"/>
  <Override PartName="/xl/media/image217.png" ContentType="image/png"/>
  <Override PartName="/xl/media/image315.png" ContentType="image/png"/>
  <Override PartName="/xl/media/image421.png" ContentType="image/png"/>
  <Override PartName="/xl/media/image216.png" ContentType="image/png"/>
  <Override PartName="/xl/media/image314.png" ContentType="image/png"/>
  <Override PartName="/xl/media/image420.png" ContentType="image/png"/>
  <Override PartName="/xl/media/image109.png" ContentType="image/png"/>
  <Override PartName="/xl/media/image215.png" ContentType="image/png"/>
  <Override PartName="/xl/media/image108.png" ContentType="image/png"/>
  <Override PartName="/xl/media/image214.png" ContentType="image/png"/>
  <Override PartName="/xl/media/image107.png" ContentType="image/png"/>
  <Override PartName="/xl/media/image213.png" ContentType="image/png"/>
  <Override PartName="/xl/media/image106.png" ContentType="image/png"/>
  <Override PartName="/xl/media/image212.png" ContentType="image/png"/>
  <Override PartName="/xl/media/image363.png" ContentType="image/png"/>
  <Override PartName="/xl/media/image105.png" ContentType="image/png"/>
  <Override PartName="/xl/media/image211.png" ContentType="image/png"/>
  <Override PartName="/xl/media/image362.png" ContentType="image/png"/>
  <Override PartName="/xl/media/image104.png" ContentType="image/png"/>
  <Override PartName="/xl/media/image210.png" ContentType="image/png"/>
  <Override PartName="/xl/media/image209.png" ContentType="image/png"/>
  <Override PartName="/xl/media/image208.png" ContentType="image/png"/>
  <Override PartName="/xl/media/image306.png" ContentType="image/png"/>
  <Override PartName="/xl/media/image412.png" ContentType="image/png"/>
  <Override PartName="/xl/media/image207.png" ContentType="image/png"/>
  <Override PartName="/xl/media/image305.png" ContentType="image/png"/>
  <Override PartName="/xl/media/image411.png" ContentType="image/png"/>
  <Override PartName="/xl/media/image206.png" ContentType="image/png"/>
  <Override PartName="/xl/media/image304.png" ContentType="image/png"/>
  <Override PartName="/xl/media/image410.png" ContentType="image/png"/>
  <Override PartName="/xl/media/image205.png" ContentType="image/png"/>
  <Override PartName="/xl/media/image204.png" ContentType="image/png"/>
  <Override PartName="/xl/media/image203.png" ContentType="image/png"/>
  <Override PartName="/xl/media/image202.png" ContentType="image/png"/>
  <Override PartName="/xl/media/image353.png" ContentType="image/png"/>
  <Override PartName="/xl/media/image201.png" ContentType="image/png"/>
  <Override PartName="/xl/media/image352.png" ContentType="image/png"/>
  <Override PartName="/xl/media/image200.png" ContentType="image/png"/>
  <Override PartName="/xl/media/image199.png" ContentType="image/png"/>
  <Override PartName="/xl/media/image891.png" ContentType="image/png"/>
  <Override PartName="/xl/media/image785.png" ContentType="image/png"/>
  <Override PartName="/xl/media/image679.png" ContentType="image/png"/>
  <Override PartName="/xl/media/image198.png" ContentType="image/png"/>
  <Override PartName="/xl/media/image890.png" ContentType="image/png"/>
  <Override PartName="/xl/media/image784.png" ContentType="image/png"/>
  <Override PartName="/xl/media/image678.png" ContentType="image/png"/>
  <Override PartName="/xl/media/image197.png" ContentType="image/png"/>
  <Override PartName="/xl/media/image323.png" ContentType="image/png"/>
  <Override PartName="/xl/media/image783.png" ContentType="image/png"/>
  <Override PartName="/xl/media/image677.png" ContentType="image/png"/>
  <Override PartName="/xl/media/image196.png" ContentType="image/png"/>
  <Override PartName="/xl/media/image322.png" ContentType="image/png"/>
  <Override PartName="/xl/media/image782.png" ContentType="image/png"/>
  <Override PartName="/xl/media/image676.png" ContentType="image/png"/>
  <Override PartName="/xl/media/image195.png" ContentType="image/png"/>
  <Override PartName="/xl/media/image321.png" ContentType="image/png"/>
  <Override PartName="/xl/media/image781.png" ContentType="image/png"/>
  <Override PartName="/xl/media/image675.png" ContentType="image/png"/>
  <Override PartName="/xl/media/image194.png" ContentType="image/png"/>
  <Override PartName="/xl/media/image320.png" ContentType="image/png"/>
  <Override PartName="/xl/media/image780.png" ContentType="image/png"/>
  <Override PartName="/xl/media/image674.png" ContentType="image/png"/>
  <Override PartName="/xl/media/image193.png" ContentType="image/png"/>
  <Override PartName="/xl/media/image673.png" ContentType="image/png"/>
  <Override PartName="/xl/media/image192.png" ContentType="image/png"/>
  <Override PartName="/xl/media/image672.png" ContentType="image/png"/>
  <Override PartName="/xl/media/image191.png" ContentType="image/png"/>
  <Override PartName="/xl/media/image671.png" ContentType="image/png"/>
  <Override PartName="/xl/media/image190.png" ContentType="image/png"/>
  <Override PartName="/xl/media/image774.png" ContentType="image/png"/>
  <Override PartName="/xl/media/image668.png" ContentType="image/png"/>
  <Override PartName="/xl/media/image293.png" ContentType="image/png"/>
  <Override PartName="/xl/media/image187.png" ContentType="image/png"/>
  <Override PartName="/xl/media/image313.png" ContentType="image/png"/>
  <Override PartName="/xl/media/image773.png" ContentType="image/png"/>
  <Override PartName="/xl/media/image667.png" ContentType="image/png"/>
  <Override PartName="/xl/media/image292.png" ContentType="image/png"/>
  <Override PartName="/xl/media/image186.png" ContentType="image/png"/>
  <Override PartName="/xl/media/image312.png" ContentType="image/png"/>
  <Override PartName="/xl/media/image772.png" ContentType="image/png"/>
  <Override PartName="/xl/media/image666.png" ContentType="image/png"/>
  <Override PartName="/xl/media/image291.png" ContentType="image/png"/>
  <Override PartName="/xl/media/image185.png" ContentType="image/png"/>
  <Override PartName="/xl/media/image311.png" ContentType="image/png"/>
  <Override PartName="/xl/media/image771.png" ContentType="image/png"/>
  <Override PartName="/xl/media/image665.png" ContentType="image/png"/>
  <Override PartName="/xl/media/image290.png" ContentType="image/png"/>
  <Override PartName="/xl/media/image184.png" ContentType="image/png"/>
  <Override PartName="/xl/media/image310.png" ContentType="image/png"/>
  <Override PartName="/xl/media/image770.png" ContentType="image/png"/>
  <Override PartName="/xl/media/image664.png" ContentType="image/png"/>
  <Override PartName="/xl/media/image183.png" ContentType="image/png"/>
  <Override PartName="/xl/media/image663.png" ContentType="image/png"/>
  <Override PartName="/xl/media/image182.png" ContentType="image/png"/>
  <Override PartName="/xl/media/image662.png" ContentType="image/png"/>
  <Override PartName="/xl/media/image181.png" ContentType="image/png"/>
  <Override PartName="/xl/media/image661.png" ContentType="image/png"/>
  <Override PartName="/xl/media/image180.png" ContentType="image/png"/>
  <Override PartName="/xl/media/image303.png" ContentType="image/png"/>
  <Override PartName="/xl/media/image763.png" ContentType="image/png"/>
  <Override PartName="/xl/media/image657.png" ContentType="image/png"/>
  <Override PartName="/xl/media/image282.png" ContentType="image/png"/>
  <Override PartName="/xl/media/image176.png" ContentType="image/png"/>
  <Override PartName="/xl/media/image302.png" ContentType="image/png"/>
  <Override PartName="/xl/media/image762.png" ContentType="image/png"/>
  <Override PartName="/xl/media/image656.png" ContentType="image/png"/>
  <Override PartName="/xl/media/image281.png" ContentType="image/png"/>
  <Override PartName="/xl/media/image175.png" ContentType="image/png"/>
  <Override PartName="/xl/media/image301.png" ContentType="image/png"/>
  <Override PartName="/xl/media/image761.png" ContentType="image/png"/>
  <Override PartName="/xl/media/image655.png" ContentType="image/png"/>
  <Override PartName="/xl/media/image280.png" ContentType="image/png"/>
  <Override PartName="/xl/media/image174.png" ContentType="image/png"/>
  <Override PartName="/xl/media/image300.png" ContentType="image/png"/>
  <Override PartName="/xl/media/image173.png" ContentType="image/png"/>
  <Override PartName="/xl/media/image653.png" ContentType="image/png"/>
  <Override PartName="/xl/media/image172.png" ContentType="image/png"/>
  <Override PartName="/xl/media/image652.png" ContentType="image/png"/>
  <Override PartName="/xl/media/image171.png" ContentType="image/png"/>
  <Override PartName="/xl/media/image651.png" ContentType="image/png"/>
  <Override PartName="/xl/media/image170.png" ContentType="image/png"/>
  <Override PartName="/xl/media/image751.png" ContentType="image/png"/>
  <Override PartName="/xl/media/image645.png" ContentType="image/png"/>
  <Override PartName="/xl/media/image270.png" ContentType="image/png"/>
  <Override PartName="/xl/media/image164.png" ContentType="image/png"/>
  <Override PartName="/xl/media/image163.png" ContentType="image/png"/>
  <Override PartName="/xl/media/image643.png" ContentType="image/png"/>
  <Override PartName="/xl/media/image162.png" ContentType="image/png"/>
  <Override PartName="/xl/media/image642.png" ContentType="image/png"/>
  <Override PartName="/xl/media/image161.png" ContentType="image/png"/>
  <Override PartName="/xl/media/image641.png" ContentType="image/png"/>
  <Override PartName="/xl/media/image160.png" ContentType="image/png"/>
  <Override PartName="/xl/media/image153.png" ContentType="image/png"/>
  <Override PartName="/xl/media/image99.png" ContentType="image/png"/>
  <Override PartName="/xl/media/image152.png" ContentType="image/png"/>
  <Override PartName="/xl/media/image98.png" ContentType="image/png"/>
  <Override PartName="/xl/media/image151.png" ContentType="image/png"/>
  <Override PartName="/xl/media/image97.png" ContentType="image/png"/>
  <Override PartName="/xl/media/image741.png" ContentType="image/png"/>
  <Override PartName="/xl/media/image635.png" ContentType="image/png"/>
  <Override PartName="/xl/media/image260.png" ContentType="image/png"/>
  <Override PartName="/xl/media/image154.png" ContentType="image/png"/>
  <Override PartName="/xl/media/image150.png" ContentType="image/png"/>
  <Override PartName="/xl/media/image96.png" ContentType="image/png"/>
  <Override PartName="/xl/media/image95.png" ContentType="image/png"/>
  <Override PartName="/xl/media/image633.png" ContentType="image/png"/>
  <Override PartName="/xl/media/image94.png" ContentType="image/png"/>
  <Override PartName="/xl/media/image632.png" ContentType="image/png"/>
  <Override PartName="/xl/media/image93.png" ContentType="image/png"/>
  <Override PartName="/xl/media/image631.png" ContentType="image/png"/>
  <Override PartName="/xl/media/image142.png" ContentType="image/png"/>
  <Override PartName="/xl/media/image88.png" ContentType="image/png"/>
  <Override PartName="/xl/media/image141.png" ContentType="image/png"/>
  <Override PartName="/xl/media/image87.png" ContentType="image/png"/>
  <Override PartName="/xl/media/image140.png" ContentType="image/png"/>
  <Override PartName="/xl/media/image86.png" ContentType="image/png"/>
  <Override PartName="/xl/media/image89.png" ContentType="image/png"/>
  <Override PartName="/xl/media/image143.png" ContentType="image/png"/>
  <Override PartName="/xl/media/image85.png" ContentType="image/png"/>
  <Override PartName="/xl/media/image623.png" ContentType="image/png"/>
  <Override PartName="/xl/media/image84.png" ContentType="image/png"/>
  <Override PartName="/xl/media/image622.png" ContentType="image/png"/>
  <Override PartName="/xl/media/image83.png" ContentType="image/png"/>
  <Override PartName="/xl/media/image621.png" ContentType="image/png"/>
  <Override PartName="/xl/media/image132.png" ContentType="image/png"/>
  <Override PartName="/xl/media/image78.png" ContentType="image/png"/>
  <Override PartName="/xl/media/image131.png" ContentType="image/png"/>
  <Override PartName="/xl/media/image77.png" ContentType="image/png"/>
  <Override PartName="/xl/media/image130.png" ContentType="image/png"/>
  <Override PartName="/xl/media/image76.png" ContentType="image/png"/>
  <Override PartName="/xl/media/image79.png" ContentType="image/png"/>
  <Override PartName="/xl/media/image133.png" ContentType="image/png"/>
  <Override PartName="/xl/media/image75.png" ContentType="image/png"/>
  <Override PartName="/xl/media/image613.png" ContentType="image/png"/>
  <Override PartName="/xl/media/image295.png" ContentType="image/png"/>
  <Override PartName="/xl/media/image189.png" ContentType="image/png"/>
  <Override PartName="/xl/media/image74.png" ContentType="image/png"/>
  <Override PartName="/xl/media/image612.png" ContentType="image/png"/>
  <Override PartName="/xl/media/image775.png" ContentType="image/png"/>
  <Override PartName="/xl/media/image669.png" ContentType="image/png"/>
  <Override PartName="/xl/media/image294.png" ContentType="image/png"/>
  <Override PartName="/xl/media/image188.png" ContentType="image/png"/>
  <Override PartName="/xl/media/image73.png" ContentType="image/png"/>
  <Override PartName="/xl/media/image611.png" ContentType="image/png"/>
  <Override PartName="/xl/media/image122.png" ContentType="image/png"/>
  <Override PartName="/xl/media/image68.png" ContentType="image/png"/>
  <Override PartName="/xl/media/image121.png" ContentType="image/png"/>
  <Override PartName="/xl/media/image67.png" ContentType="image/png"/>
  <Override PartName="/xl/media/image120.png" ContentType="image/png"/>
  <Override PartName="/xl/media/image66.png" ContentType="image/png"/>
  <Override PartName="/xl/media/image69.png" ContentType="image/png"/>
  <Override PartName="/xl/media/image123.png" ContentType="image/png"/>
  <Override PartName="/xl/media/image65.png" ContentType="image/png"/>
  <Override PartName="/xl/media/image603.png" ContentType="image/png"/>
  <Override PartName="/xl/media/image64.png" ContentType="image/png"/>
  <Override PartName="/xl/media/image602.png" ContentType="image/png"/>
  <Override PartName="/xl/media/image63.png" ContentType="image/png"/>
  <Override PartName="/xl/media/image601.png" ContentType="image/png"/>
  <Override PartName="/xl/media/image112.png" ContentType="image/png"/>
  <Override PartName="/xl/media/image58.png" ContentType="image/png"/>
  <Override PartName="/xl/media/image111.png" ContentType="image/png"/>
  <Override PartName="/xl/media/image57.png" ContentType="image/png"/>
  <Override PartName="/xl/media/image9.png" ContentType="image/png"/>
  <Override PartName="/xl/media/image110.png" ContentType="image/png"/>
  <Override PartName="/xl/media/image56.png" ContentType="image/png"/>
  <Override PartName="/xl/media/image8.png" ContentType="image/png"/>
  <Override PartName="/xl/media/image59.png" ContentType="image/png"/>
  <Override PartName="/xl/media/image113.png" ContentType="image/png"/>
  <Override PartName="/xl/media/image55.png" ContentType="image/png"/>
  <Override PartName="/xl/media/image54.png" ContentType="image/png"/>
  <Override PartName="/xl/media/image53.png" ContentType="image/png"/>
  <Override PartName="/xl/media/image567.png" ContentType="image/png"/>
  <Override PartName="/xl/media/image102.png" ContentType="image/png"/>
  <Override PartName="/xl/media/image48.png" ContentType="image/png"/>
  <Override PartName="/xl/media/image566.png" ContentType="image/png"/>
  <Override PartName="/xl/media/image101.png" ContentType="image/png"/>
  <Override PartName="/xl/media/image47.png" ContentType="image/png"/>
  <Override PartName="/xl/media/image100.png" ContentType="image/png"/>
  <Override PartName="/xl/media/image46.png" ContentType="image/png"/>
  <Override PartName="/xl/media/image49.png" ContentType="image/png"/>
  <Override PartName="/xl/media/image103.png" ContentType="image/png"/>
  <Override PartName="/xl/media/image45.png" ContentType="image/png"/>
  <Override PartName="/xl/media/image44.png" ContentType="image/png"/>
  <Override PartName="/xl/media/image43.png" ContentType="image/png"/>
  <Override PartName="/xl/media/image568.png" ContentType="image/png"/>
  <Override PartName="/xl/media/image30.png" ContentType="image/png"/>
  <Override PartName="/xl/media/image82.png" ContentType="image/png"/>
  <Override PartName="/xl/media/image81.png" ContentType="image/png"/>
  <Override PartName="/xl/media/image1001.png" ContentType="image/png"/>
  <Override PartName="/xl/media/image558.png" ContentType="image/png"/>
  <Override PartName="/xl/media/image20.png" ContentType="image/png"/>
  <Override PartName="/xl/media/image72.png" ContentType="image/png"/>
  <Override PartName="/xl/media/image71.png" ContentType="image/png"/>
  <Override PartName="/xl/media/image70.png" ContentType="image/png"/>
  <Override PartName="/xl/media/image548.png" ContentType="image/png"/>
  <Override PartName="/xl/media/image10.png" ContentType="image/png"/>
  <Override PartName="/xl/media/image389.png" ContentType="image/png"/>
  <Override PartName="/xl/media/image52.png" ContentType="image/png"/>
  <Override PartName="/xl/media/image388.png" ContentType="image/png"/>
  <Override PartName="/xl/media/image3.png" ContentType="image/png"/>
  <Override PartName="/xl/media/image387.png" ContentType="image/png"/>
  <Override PartName="/xl/media/image2.png" ContentType="image/png"/>
  <Override PartName="/xl/media/image386.png" ContentType="image/png"/>
  <Override PartName="/xl/media/image31.png" ContentType="image/png"/>
  <Override PartName="/xl/media/image569.png" ContentType="image/png"/>
  <Override PartName="/xl/media/image1.png" ContentType="image/png"/>
  <Override PartName="/xl/media/image62.png" ContentType="image/png"/>
  <Override PartName="/xl/media/image1000.png" ContentType="image/png"/>
  <Override PartName="/xl/media/image557.png" ContentType="image/png"/>
  <Override PartName="/xl/media/image38.png" ContentType="image/png"/>
  <Override PartName="/xl/media/image556.png" ContentType="image/png"/>
  <Override PartName="/xl/media/image37.png" ContentType="image/png"/>
  <Override PartName="/xl/media/image36.png" ContentType="image/png"/>
  <Override PartName="/xl/media/image35.png" ContentType="image/png"/>
  <Override PartName="/xl/media/image34.png" ContentType="image/png"/>
  <Override PartName="/xl/media/image33.png" ContentType="image/png"/>
  <Override PartName="/xl/media/image32.png" ContentType="image/png"/>
  <Override PartName="/xl/media/image1004.png" ContentType="image/png"/>
  <Override PartName="/xl/media/image23.png" ContentType="image/png"/>
  <Override PartName="/xl/media/image1003.png" ContentType="image/png"/>
  <Override PartName="/xl/media/image22.png" ContentType="image/png"/>
  <Override PartName="/xl/media/image538.png" ContentType="image/png"/>
  <Override PartName="/xl/media/image537.png" ContentType="image/png"/>
  <Override PartName="/xl/media/image12.png" ContentType="image/png"/>
  <Override PartName="/xl/media/image29.png" ContentType="image/png"/>
  <Override PartName="/xl/media/image547.png" ContentType="image/png"/>
  <Override PartName="/xl/media/image28.png" ContentType="image/png"/>
  <Override PartName="/xl/media/image546.png" ContentType="image/png"/>
  <Override PartName="/xl/media/image27.png" ContentType="image/png"/>
  <Override PartName="/xl/media/image42.png" ContentType="image/png"/>
  <Override PartName="/xl/media/image92.png" ContentType="image/png"/>
  <Override PartName="/xl/media/image536.png" ContentType="image/png"/>
  <Override PartName="/xl/media/image26.png" ContentType="image/png"/>
  <Override PartName="/xl/media/image91.png" ContentType="image/png"/>
  <Override PartName="/xl/media/image25.png" ContentType="image/png"/>
  <Override PartName="/xl/media/image24.png" ContentType="image/png"/>
  <Override PartName="/xl/comments2.xml" ContentType="application/vnd.openxmlformats-officedocument.spreadsheetml.comments+xml"/>
  <Override PartName="/xl/drawings/drawing3.xml" ContentType="application/vnd.openxmlformats-officedocument.drawing+xml"/>
  <Override PartName="/xl/drawings/vmlDrawing5.vml" ContentType="application/vnd.openxmlformats-officedocument.vmlDrawing"/>
  <Override PartName="/xl/drawings/drawing2.xml" ContentType="application/vnd.openxmlformats-officedocument.drawing+xml"/>
  <Override PartName="/xl/drawings/vmlDrawing4.vml" ContentType="application/vnd.openxmlformats-officedocument.vmlDrawing"/>
  <Override PartName="/xl/drawings/_rels/drawing3.xml.rels" ContentType="application/vnd.openxmlformats-package.relationships+xml"/>
  <Override PartName="/xl/drawings/_rels/drawing2.xml.rels" ContentType="application/vnd.openxmlformats-package.relationships+xml"/>
  <Override PartName="/xl/drawings/_rels/drawing1.xml.rels" ContentType="application/vnd.openxmlformats-package.relationships+xml"/>
  <Override PartName="/xl/drawings/vmlDrawing3.vml" ContentType="application/vnd.openxmlformats-officedocument.vmlDrawing"/>
  <Override PartName="/xl/drawings/vmlDrawing2.vml" ContentType="application/vnd.openxmlformats-officedocument.vmlDrawing"/>
  <Override PartName="/xl/drawings/drawing1.xml" ContentType="application/vnd.openxmlformats-officedocument.drawing+xml"/>
  <Override PartName="/xl/drawings/vmlDrawing1.vml" ContentType="application/vnd.openxmlformats-officedocument.vmlDrawing"/>
  <Override PartName="/xl/sharedStrings.xml" ContentType="application/vnd.openxmlformats-officedocument.spreadsheetml.sharedStrings+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2.xml.rels" ContentType="application/vnd.openxmlformats-package.relationships+xml"/>
  <Override PartName="/xl/worksheets/_rels/sheet9.xml.rels" ContentType="application/vnd.openxmlformats-package.relationships+xml"/>
  <Override PartName="/xl/worksheets/_rels/sheet1.xml.rels" ContentType="application/vnd.openxmlformats-package.relationships+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11.xml" ContentType="application/vnd.openxmlformats-officedocument.spreadsheetml.worksheet+xml"/>
  <Override PartName="/xl/worksheets/sheet1.xml" ContentType="application/vnd.openxmlformats-officedocument.spreadsheetml.worksheet+xml"/>
  <Override PartName="/xl/comments1.xml" ContentType="application/vnd.openxmlformats-officedocument.spreadsheetml.comments+xml"/>
  <Override PartName="/xl/styles.xml" ContentType="application/vnd.openxmlformats-officedocument.spreadsheetml.styles+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50" firstSheet="0" activeTab="0"/>
  </bookViews>
  <sheets>
    <sheet name="Edges" sheetId="1" state="visible" r:id="rId2"/>
    <sheet name="Vertices" sheetId="2" state="visible" r:id="rId3"/>
    <sheet name="Do Not Delete" sheetId="3" state="hidden" r:id="rId4"/>
    <sheet name="Groups" sheetId="4" state="visible" r:id="rId5"/>
    <sheet name="Group Vertices" sheetId="5" state="visible" r:id="rId6"/>
    <sheet name="Overall Metrics" sheetId="6" state="visible" r:id="rId7"/>
    <sheet name="Misc" sheetId="7" state="hidden" r:id="rId8"/>
    <sheet name="Group Edges" sheetId="8" state="visible" r:id="rId9"/>
    <sheet name="Twitter Search Ntwrk Top Items" sheetId="9" state="visible" r:id="rId10"/>
    <sheet name="Words" sheetId="10" state="visible" r:id="rId11"/>
    <sheet name="Word Pairs" sheetId="11" state="visible" r:id="rId12"/>
    <sheet name="Top Items" sheetId="12" state="visible" r:id="rId13"/>
  </sheets>
  <definedNames>
    <definedName function="false" hidden="false" name="BinDivisor" vbProcedure="false">'Overall Metrics'!$X$2</definedName>
    <definedName function="false" hidden="false" name="DynamicFilterColumnName" vbProcedure="false">'overall metrics'!#ref!</definedName>
    <definedName function="false" hidden="false" name="DynamicFilterForceCalculationRange" vbProcedure="false">histogrambins[[dynamic filter bin]:[dynamic filter frequency]]</definedName>
    <definedName function="false" hidden="false" name="DynamicFilterSourceColumnRange" vbProcedure="false">'Overall Metrics'!$X$4</definedName>
    <definedName function="false" hidden="false" name="DynamicFilterTableName" vbProcedure="false">'overall metrics'!#ref!</definedName>
    <definedName function="false" hidden="false" name="LOCAL_MYSQL_DATE_FORMAT" vbProcedure="false">REPT(local_year_format,4)&amp;local_date_separator&amp;REPT(local_month_format,2)&amp;local_date_separator&amp;REPT(local_day_format,2)&amp;" "&amp;REPT(local_hour_format,2)&amp;local_time_separator&amp;REPT(local_minute_format,2)&amp;local_time_separator&amp;REPT(local_second_format,2)</definedName>
    <definedName function="false" hidden="false" name="NoMetricMessage" vbProcedure="false">'Overall Metrics'!$X$3</definedName>
    <definedName function="false" hidden="false" name="NotAvailable" vbProcedure="false">'Overall Metrics'!$X$2</definedName>
    <definedName function="false" hidden="false" name="ValidBooleansDefaultFalse" vbProcedure="false">Misc!$G$2:$G$5</definedName>
    <definedName function="false" hidden="false" name="ValidEdgeStyles" vbProcedure="false">Misc!$B$2:$B$11</definedName>
    <definedName function="false" hidden="false" name="ValidEdgeVisibilities" vbProcedure="false">Misc!$A$2:$A$7</definedName>
    <definedName function="false" hidden="false" name="ValidGroupShapes" vbProcedure="false">Misc!$E$2:$E$19</definedName>
    <definedName function="false" hidden="false" name="ValidGroupVisibilities" vbProcedure="false">Misc!$F$2:$F$7</definedName>
    <definedName function="false" hidden="false" name="ValidVertexLabelPositions" vbProcedure="false">Misc!$H$2:$H$21</definedName>
    <definedName function="false" hidden="false" name="ValidVertexShapes" vbProcedure="false">Misc!$D$2:$D$23</definedName>
    <definedName function="false" hidden="false" name="ValidVertexVisibilities" vbProcedure="false">Misc!$C$2:$C$9</definedName>
  </definedNames>
  <calcPr iterateCount="100" refMode="A1" iterate="false" iterateDelta="0.0001"/>
</workbook>
</file>

<file path=xl/comments1.xml><?xml version="1.0" encoding="utf-8"?>
<comments xmlns="http://schemas.openxmlformats.org/spreadsheetml/2006/main" xmlns:xdr="http://schemas.openxmlformats.org/drawingml/2006/spreadsheetDrawing">
  <authors>
    <author/>
  </authors>
  <commentList>
    <comment ref="A2" authorId="0">
      <text>
        <r>
          <rPr>
            <b val="true"/>
            <sz val="8"/>
            <color rgb="FF000000"/>
            <rFont val="Tahoma"/>
            <family val="2"/>
            <charset val="1"/>
          </rPr>
          <t xml:space="preserve">Vertex 1 Name
</t>
        </r>
        <r>
          <rPr>
            <sz val="8"/>
            <color rgb="FF000000"/>
            <rFont val="Tahoma"/>
            <family val="2"/>
            <charset val="1"/>
          </rPr>
          <t xml:space="preserve">
Enter the name of the edge's first vertex.
</t>
        </r>
        <r>
          <rPr>
            <u val="single"/>
            <sz val="8"/>
            <color rgb="FF000000"/>
            <rFont val="Tahoma"/>
            <family val="2"/>
            <charset val="1"/>
          </rPr>
          <t xml:space="preserve">Worksheet Overview
</t>
        </r>
        <r>
          <rPr>
            <sz val="8"/>
            <color rgb="FF000000"/>
            <rFont val="Tahoma"/>
            <family val="2"/>
            <charset val="1"/>
          </rPr>
          <t xml:space="preserve">
To create a NodeXL graph in Excel 2007, enter the graph's edges on this worksheet, one row per edge.  The first two columns are required; the other columns can be used to customize the edge's appearance.
To customize the appearance of an individual vertex or add an isolated vertex not connected to an edge, click the "Vertices" tab near Excel's lower-left corner.
After you have entered the edges, click the "Show Graph" button in the NodeXL tab in Excel's Ribbon.
</t>
        </r>
        <r>
          <rPr>
            <u val="single"/>
            <sz val="8"/>
            <color rgb="FF000000"/>
            <rFont val="Tahoma"/>
            <family val="2"/>
            <charset val="1"/>
          </rPr>
          <t xml:space="preserve">Formulas
</t>
        </r>
        <r>
          <rPr>
            <sz val="8"/>
            <color rgb="FF000000"/>
            <rFont val="Tahoma"/>
            <family val="2"/>
            <charset val="1"/>
          </rPr>
          <t xml:space="preserve">
This column is formatted as Text, which causes formulas to be ignored.  If you want to use an Excel formula in this column, you must change the column format to General.
</t>
        </r>
        <r>
          <rPr>
            <u val="single"/>
            <sz val="8"/>
            <color rgb="FF000000"/>
            <rFont val="Tahoma"/>
            <family val="2"/>
            <charset val="1"/>
          </rPr>
          <t xml:space="preserve">Frozen Columns
</t>
        </r>
        <r>
          <rPr>
            <sz val="8"/>
            <color rgb="FF000000"/>
            <rFont val="Tahoma"/>
            <family val="2"/>
            <charset val="1"/>
          </rPr>
          <t xml:space="preserve">
The Vertex 1 and Vertex 2 columns are frozen, meaning that they remain visible even if you scroll the worksheet to the right.  To unfreeze them, use View, Freeze Panes, Unfreeze Panes in the Excel Ribbon.
</t>
        </r>
      </text>
    </comment>
    <comment ref="B2" authorId="0">
      <text>
        <r>
          <rPr>
            <b val="true"/>
            <sz val="8"/>
            <color rgb="FF000000"/>
            <rFont val="Tahoma"/>
            <family val="2"/>
            <charset val="1"/>
          </rPr>
          <t xml:space="preserve">Vertex 2 Name
</t>
        </r>
        <r>
          <rPr>
            <sz val="8"/>
            <color rgb="FF000000"/>
            <rFont val="Tahoma"/>
            <family val="2"/>
            <charset val="1"/>
          </rPr>
          <t xml:space="preserve">
Enter the name of the edge's second vertex.
</t>
        </r>
        <r>
          <rPr>
            <u val="single"/>
            <sz val="8"/>
            <color rgb="FF000000"/>
            <rFont val="Tahoma"/>
            <family val="2"/>
            <charset val="1"/>
          </rPr>
          <t xml:space="preserve">Formulas
</t>
        </r>
        <r>
          <rPr>
            <sz val="8"/>
            <color rgb="FF000000"/>
            <rFont val="Tahoma"/>
            <family val="2"/>
            <charset val="1"/>
          </rPr>
          <t xml:space="preserve">
This column is formatted as Text, which causes formulas to be ignored.  If you want to use an Excel formula in this column, you must change the column format to General.
</t>
        </r>
        <r>
          <rPr>
            <u val="single"/>
            <sz val="8"/>
            <color rgb="FF000000"/>
            <rFont val="Tahoma"/>
            <family val="2"/>
            <charset val="1"/>
          </rPr>
          <t xml:space="preserve">Frozen Columns
</t>
        </r>
        <r>
          <rPr>
            <sz val="8"/>
            <color rgb="FF000000"/>
            <rFont val="Tahoma"/>
            <family val="2"/>
            <charset val="1"/>
          </rPr>
          <t xml:space="preserve">
The Vertex 1 and Vertex 2 columns are frozen, meaning that they remain visible even if you scroll the worksheet to the right.  To unfreeze them, use View, Freeze Panes, Unfreeze Panes in the Excel Ribbon.</t>
        </r>
      </text>
    </comment>
    <comment ref="C2" authorId="0">
      <text>
        <r>
          <rPr>
            <b val="true"/>
            <sz val="8"/>
            <color rgb="FF000000"/>
            <rFont val="Tahoma"/>
            <family val="2"/>
            <charset val="1"/>
          </rPr>
          <t xml:space="preserve">Edge Color
</t>
        </r>
        <r>
          <rPr>
            <sz val="8"/>
            <color rgb="FF000000"/>
            <rFont val="Tahoma"/>
            <family val="2"/>
            <charset val="1"/>
          </rPr>
          <t xml:space="preserve">
To select an optional edge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D2" authorId="0">
      <text>
        <r>
          <rPr>
            <b val="true"/>
            <sz val="8"/>
            <color rgb="FF000000"/>
            <rFont val="Tahoma"/>
            <family val="2"/>
            <charset val="1"/>
          </rPr>
          <t xml:space="preserve">Edge Width
</t>
        </r>
        <r>
          <rPr>
            <sz val="8"/>
            <color rgb="FF000000"/>
            <rFont val="Tahoma"/>
            <family val="2"/>
            <charset val="1"/>
          </rPr>
          <t xml:space="preserve">
Enter an optional edge width between 1 and 10.</t>
        </r>
      </text>
    </comment>
    <comment ref="E2" authorId="0">
      <text>
        <r>
          <rPr>
            <b val="true"/>
            <sz val="8"/>
            <color rgb="FF000000"/>
            <rFont val="Tahoma"/>
            <family val="2"/>
            <charset val="1"/>
          </rPr>
          <t xml:space="preserve">Edge Style
</t>
        </r>
        <r>
          <rPr>
            <b val="true"/>
            <sz val="9"/>
            <color rgb="FF000000"/>
            <rFont val="Tahoma"/>
            <family val="2"/>
            <charset val="1"/>
          </rPr>
          <t xml:space="preserve">
</t>
        </r>
        <r>
          <rPr>
            <sz val="8"/>
            <color rgb="FF000000"/>
            <rFont val="Tahoma"/>
            <family val="2"/>
            <charset val="1"/>
          </rPr>
          <t xml:space="preserve">Select an optional edge style.
</t>
        </r>
        <r>
          <rPr>
            <u val="single"/>
            <sz val="8"/>
            <color rgb="FF000000"/>
            <rFont val="Tahoma"/>
            <family val="2"/>
            <charset val="1"/>
          </rPr>
          <t xml:space="preserve">Formulas
</t>
        </r>
        <r>
          <rPr>
            <sz val="8"/>
            <color rgb="FF000000"/>
            <rFont val="Tahoma"/>
            <family val="2"/>
            <charset val="1"/>
          </rPr>
          <t xml:space="preserve">
If you are using Excel formulas to compute the styles, you may find it helpful to use the numerical options instead of text:
1 = Solid
2 = Dash
3 = Dot
4 = Dash Dot
5 = Dash Dot Dot
</t>
        </r>
        <r>
          <rPr>
            <u val="single"/>
            <sz val="8"/>
            <color rgb="FF000000"/>
            <rFont val="Tahoma"/>
            <family val="2"/>
            <charset val="1"/>
          </rPr>
          <t xml:space="preserve">Pasting
</t>
        </r>
        <r>
          <rPr>
            <sz val="8"/>
            <color rgb="FF000000"/>
            <rFont val="Tahoma"/>
            <family val="2"/>
            <charset val="1"/>
          </rPr>
          <t xml:space="preserve">
If you want to paste values into this column, do not use the standard Paste command (Ctrl-V).  The standard Paste command removes the drop-down lists from the column.  Instead, use Home, Paste, Paste Values in the Excel Ribbon.
</t>
        </r>
      </text>
    </comment>
    <comment ref="F2" authorId="0">
      <text>
        <r>
          <rPr>
            <b val="true"/>
            <sz val="8"/>
            <color rgb="FF000000"/>
            <rFont val="Tahoma"/>
            <family val="2"/>
            <charset val="1"/>
          </rPr>
          <t xml:space="preserve">Edge Opacity
</t>
        </r>
        <r>
          <rPr>
            <sz val="8"/>
            <color rgb="FF000000"/>
            <rFont val="Tahoma"/>
            <family val="2"/>
            <charset val="1"/>
          </rPr>
          <t xml:space="preserve">
Enter an optional edge opacity between 0 (transparent) and 100 (opaque).</t>
        </r>
      </text>
    </comment>
    <comment ref="G2" authorId="0">
      <text>
        <r>
          <rPr>
            <b val="true"/>
            <sz val="8"/>
            <color rgb="FF000000"/>
            <rFont val="Tahoma"/>
            <family val="2"/>
            <charset val="1"/>
          </rPr>
          <t xml:space="preserve">Edge Visibility
</t>
        </r>
        <r>
          <rPr>
            <sz val="8"/>
            <color rgb="FF000000"/>
            <rFont val="Tahoma"/>
            <family val="2"/>
            <charset val="1"/>
          </rPr>
          <t xml:space="preserve">
Select an optional edge visibility.
</t>
        </r>
        <r>
          <rPr>
            <b val="true"/>
            <sz val="8"/>
            <color rgb="FF000000"/>
            <rFont val="Tahoma"/>
            <family val="2"/>
            <charset val="1"/>
          </rPr>
          <t xml:space="preserve">Show
</t>
        </r>
        <r>
          <rPr>
            <sz val="8"/>
            <color rgb="FF000000"/>
            <rFont val="Tahoma"/>
            <family val="2"/>
            <charset val="1"/>
          </rPr>
          <t xml:space="preserve">Show the edge when the graph is refreshed.  This is the default.
</t>
        </r>
        <r>
          <rPr>
            <b val="true"/>
            <sz val="8"/>
            <color rgb="FF000000"/>
            <rFont val="Tahoma"/>
            <family val="2"/>
            <charset val="1"/>
          </rPr>
          <t xml:space="preserve">Skip
</t>
        </r>
        <r>
          <rPr>
            <sz val="8"/>
            <color rgb="FF000000"/>
            <rFont val="Tahoma"/>
            <family val="2"/>
            <charset val="1"/>
          </rPr>
          <t xml:space="preserve">Skip the edge row.
</t>
        </r>
        <r>
          <rPr>
            <b val="true"/>
            <sz val="8"/>
            <color rgb="FF000000"/>
            <rFont val="Tahoma"/>
            <family val="2"/>
            <charset val="1"/>
          </rPr>
          <t xml:space="preserve">Hide
</t>
        </r>
        <r>
          <rPr>
            <sz val="8"/>
            <color rgb="FF000000"/>
            <rFont val="Tahoma"/>
            <family val="2"/>
            <charset val="1"/>
          </rPr>
          <t xml:space="preserve">Use the edge when laying out the graph but then hide it.
</t>
        </r>
        <r>
          <rPr>
            <u val="single"/>
            <sz val="8"/>
            <color rgb="FF000000"/>
            <rFont val="Tahoma"/>
            <family val="2"/>
            <charset val="1"/>
          </rPr>
          <t xml:space="preserve">Formulas
</t>
        </r>
        <r>
          <rPr>
            <sz val="8"/>
            <color rgb="FF000000"/>
            <rFont val="Tahoma"/>
            <family val="2"/>
            <charset val="1"/>
          </rPr>
          <t xml:space="preserve">
If you are using Excel formulas to compute the visibilities, you may find it helpful to use the numerical options instead of text:
1 = Show
0 = Skip
2 = Hide
</t>
        </r>
        <r>
          <rPr>
            <u val="single"/>
            <sz val="8"/>
            <color rgb="FF000000"/>
            <rFont val="Tahoma"/>
            <family val="2"/>
            <charset val="1"/>
          </rPr>
          <t xml:space="preserve">Pasting
</t>
        </r>
        <r>
          <rPr>
            <sz val="8"/>
            <color rgb="FF000000"/>
            <rFont val="Tahoma"/>
            <family val="2"/>
            <charset val="1"/>
          </rPr>
          <t xml:space="preserve">
If you want to paste values into this column, do not use the standard Paste command (Ctrl-V).  The standard Paste command removes the drop-down lists from the column.  Instead, use Home, Paste, Paste Values in the Excel Ribbon.
</t>
        </r>
      </text>
    </comment>
    <comment ref="H2" authorId="0">
      <text>
        <r>
          <rPr>
            <b val="true"/>
            <sz val="8"/>
            <color rgb="FF000000"/>
            <rFont val="Tahoma"/>
            <family val="2"/>
            <charset val="1"/>
          </rPr>
          <t xml:space="preserve">Edge Label
</t>
        </r>
        <r>
          <rPr>
            <sz val="8"/>
            <color rgb="FF000000"/>
            <rFont val="Tahoma"/>
            <family val="2"/>
            <charset val="1"/>
          </rPr>
          <t xml:space="preserve">Enter an optional edge label.
</t>
        </r>
        <r>
          <rPr>
            <u val="single"/>
            <sz val="8"/>
            <color rgb="FF000000"/>
            <rFont val="Tahoma"/>
            <family val="2"/>
            <charset val="1"/>
          </rPr>
          <t xml:space="preserve">Formulas
</t>
        </r>
        <r>
          <rPr>
            <sz val="8"/>
            <color rgb="FF000000"/>
            <rFont val="Tahoma"/>
            <family val="2"/>
            <charset val="1"/>
          </rPr>
          <t xml:space="preserve">
This column is formatted as Text, which causes formulas to be ignored.  If you want to use an Excel formula in this column, you must change the column format to General.
</t>
        </r>
      </text>
    </comment>
    <comment ref="I2" authorId="0">
      <text>
        <r>
          <rPr>
            <b val="true"/>
            <sz val="8"/>
            <color rgb="FF000000"/>
            <rFont val="Tahoma"/>
            <family val="2"/>
            <charset val="1"/>
          </rPr>
          <t xml:space="preserve">Edge Label Text Color
</t>
        </r>
        <r>
          <rPr>
            <sz val="8"/>
            <color rgb="FF000000"/>
            <rFont val="Tahoma"/>
            <family val="2"/>
            <charset val="1"/>
          </rPr>
          <t xml:space="preserve">
To select an optional label text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J2" authorId="0">
      <text>
        <r>
          <rPr>
            <b val="true"/>
            <sz val="8"/>
            <color rgb="FF000000"/>
            <rFont val="Tahoma"/>
            <family val="2"/>
            <charset val="1"/>
          </rPr>
          <t xml:space="preserve">Edge Label Font Size
</t>
        </r>
        <r>
          <rPr>
            <sz val="8"/>
            <color rgb="FF000000"/>
            <rFont val="Tahoma"/>
            <family val="2"/>
            <charset val="1"/>
          </rPr>
          <t xml:space="preserve">Enter an optional label font size between 8 and 72.
</t>
        </r>
      </text>
    </comment>
    <comment ref="K2" authorId="0">
      <text>
        <r>
          <rPr>
            <b val="true"/>
            <sz val="8"/>
            <color rgb="FF000000"/>
            <rFont val="Tahoma"/>
            <family val="2"/>
            <charset val="1"/>
          </rPr>
          <t xml:space="preserve">Edge Reciprocated?
</t>
        </r>
        <r>
          <rPr>
            <sz val="8"/>
            <color rgb="FF000000"/>
            <rFont val="Tahoma"/>
            <family val="2"/>
            <charset val="1"/>
          </rPr>
          <t xml:space="preserve">
You can tell NodeXL to calculate this and other graph metrics by going to NodeXL, Analysis, Graph Metrics in the Ribbon.
</t>
        </r>
      </text>
    </comment>
    <comment ref="L2" authorId="0">
      <text>
        <r>
          <rPr>
            <b val="true"/>
            <sz val="8"/>
            <color rgb="FF000000"/>
            <rFont val="Tahoma"/>
            <family val="2"/>
            <charset val="1"/>
          </rPr>
          <t xml:space="preserve">Edge ID
</t>
        </r>
        <r>
          <rPr>
            <sz val="8"/>
            <color rgb="FF000000"/>
            <rFont val="Tahoma"/>
            <family val="2"/>
            <charset val="1"/>
          </rPr>
          <t xml:space="preserve">This is a unique ID that gets filled in automatically.  Do not edit this column.</t>
        </r>
      </text>
    </comment>
    <comment ref="N2" authorId="0">
      <text>
        <r>
          <rPr>
            <b val="true"/>
            <sz val="8"/>
            <color rgb="FF000000"/>
            <rFont val="Tahoma"/>
            <family val="2"/>
            <charset val="1"/>
          </rPr>
          <t xml:space="preserve">How to Add Your Own Columns
</t>
        </r>
        <r>
          <rPr>
            <sz val="8"/>
            <color rgb="FF000000"/>
            <rFont val="Tahoma"/>
            <family val="2"/>
            <charset val="1"/>
          </rPr>
          <t xml:space="preserve">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
</t>
        </r>
        <r>
          <rPr>
            <b val="true"/>
            <sz val="8"/>
            <color rgb="FF000000"/>
            <rFont val="Tahoma"/>
            <family val="2"/>
            <charset val="1"/>
          </rPr>
          <t xml:space="preserve">
</t>
        </r>
        <r>
          <rPr>
            <sz val="8"/>
            <color rgb="FF000000"/>
            <rFont val="Tahoma"/>
            <family val="2"/>
            <charset val="1"/>
          </rPr>
          <t xml:space="preserve">
</t>
        </r>
      </text>
    </comment>
  </commentList>
</comments>
</file>

<file path=xl/comments2.xml><?xml version="1.0" encoding="utf-8"?>
<comments xmlns="http://schemas.openxmlformats.org/spreadsheetml/2006/main" xmlns:xdr="http://schemas.openxmlformats.org/drawingml/2006/spreadsheetDrawing">
  <authors>
    <author/>
  </authors>
  <commentList>
    <comment ref="A2" authorId="0">
      <text>
        <r>
          <rPr>
            <b val="true"/>
            <sz val="8"/>
            <color rgb="FF000000"/>
            <rFont val="Tahoma"/>
            <family val="2"/>
            <charset val="1"/>
          </rPr>
          <t xml:space="preserve">Vertex Name
</t>
        </r>
        <r>
          <rPr>
            <sz val="8"/>
            <color rgb="FF000000"/>
            <rFont val="Tahoma"/>
            <family val="2"/>
            <charset val="1"/>
          </rPr>
          <t xml:space="preserve">
Enter the name of the vertex.
</t>
        </r>
        <r>
          <rPr>
            <u val="single"/>
            <sz val="8"/>
            <color rgb="FF000000"/>
            <rFont val="Tahoma"/>
            <family val="2"/>
            <charset val="1"/>
          </rPr>
          <t xml:space="preserve">Worksheet Overview
</t>
        </r>
        <r>
          <rPr>
            <sz val="8"/>
            <color rgb="FF000000"/>
            <rFont val="Tahoma"/>
            <family val="2"/>
            <charset val="1"/>
          </rPr>
          <t xml:space="preserve">
Use this worksheet to customize the appearance of the graph's vertices and to add isolated vertices that are not connected to edges.  You do not have to enter anything on this worksheet if you don't need either of these features.
</t>
        </r>
        <r>
          <rPr>
            <u val="single"/>
            <sz val="8"/>
            <color rgb="FF000000"/>
            <rFont val="Tahoma"/>
            <family val="2"/>
            <charset val="1"/>
          </rPr>
          <t xml:space="preserve">Isolated Vertices
</t>
        </r>
        <r>
          <rPr>
            <sz val="8"/>
            <color rgb="FF000000"/>
            <rFont val="Tahoma"/>
            <family val="2"/>
            <charset val="1"/>
          </rPr>
          <t xml:space="preserve">
To add an isolated vertex that is not connected to any edges, enter it on this worksheet and set its Visibility cell to "Show."
</t>
        </r>
        <r>
          <rPr>
            <u val="single"/>
            <sz val="8"/>
            <color rgb="FF000000"/>
            <rFont val="Tahoma"/>
            <family val="2"/>
            <charset val="1"/>
          </rPr>
          <t xml:space="preserve">Formulas
</t>
        </r>
        <r>
          <rPr>
            <sz val="8"/>
            <color rgb="FF000000"/>
            <rFont val="Tahoma"/>
            <family val="2"/>
            <charset val="1"/>
          </rPr>
          <t xml:space="preserve">
This column is formatted as Text, which causes formulas to be ignored.  If you want to use an Excel formula in this column, you must change the column format to General.
</t>
        </r>
        <r>
          <rPr>
            <u val="single"/>
            <sz val="8"/>
            <color rgb="FF000000"/>
            <rFont val="Tahoma"/>
            <family val="2"/>
            <charset val="1"/>
          </rPr>
          <t xml:space="preserve">Frozen Column
</t>
        </r>
        <r>
          <rPr>
            <sz val="8"/>
            <color rgb="FF000000"/>
            <rFont val="Tahoma"/>
            <family val="2"/>
            <charset val="1"/>
          </rPr>
          <t xml:space="preserve">
The Vertex column is frozen, meaning that it remains visible even if you scroll the worksheet to the right.  To unfreeze it,  use View, Freeze Panes, Unfreeze Panes in the Excel Ribbon.</t>
        </r>
      </text>
    </comment>
    <comment ref="C2" authorId="0">
      <text>
        <r>
          <rPr>
            <b val="true"/>
            <sz val="8"/>
            <color rgb="FF000000"/>
            <rFont val="Tahoma"/>
            <family val="2"/>
            <charset val="1"/>
          </rPr>
          <t xml:space="preserve">Vertex Color
</t>
        </r>
        <r>
          <rPr>
            <sz val="8"/>
            <color rgb="FF000000"/>
            <rFont val="Tahoma"/>
            <family val="2"/>
            <charset val="1"/>
          </rPr>
          <t xml:space="preserve">
To select an optional vertex color,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
</t>
        </r>
      </text>
    </comment>
    <comment ref="D2" authorId="0">
      <text>
        <r>
          <rPr>
            <b val="true"/>
            <sz val="8"/>
            <color rgb="FF000000"/>
            <rFont val="Tahoma"/>
            <family val="2"/>
            <charset val="1"/>
          </rPr>
          <t xml:space="preserve">Vertex Shape
</t>
        </r>
        <r>
          <rPr>
            <sz val="8"/>
            <color rgb="FF000000"/>
            <rFont val="Tahoma"/>
            <family val="2"/>
            <charset val="1"/>
          </rPr>
          <t xml:space="preserve">
Select an optional vertex shape.
</t>
        </r>
        <r>
          <rPr>
            <u val="single"/>
            <sz val="8"/>
            <color rgb="FF000000"/>
            <rFont val="Tahoma"/>
            <family val="2"/>
            <charset val="1"/>
          </rPr>
          <t xml:space="preserve">Formulas
</t>
        </r>
        <r>
          <rPr>
            <sz val="8"/>
            <color rgb="FF000000"/>
            <rFont val="Tahoma"/>
            <family val="2"/>
            <charset val="1"/>
          </rPr>
          <t xml:space="preserve">
If you are using Excel formulas to compute the shapes, you may find it helpful to use the numerical options instead of text:
1 = Circle
2 = Disk
3 = Sphere
4 = Square
5 = Solid Square
6 = Diamond
7 = Solid Diamond
8 = Triangle
9 = Solid Triangle
10 = Label
11 = Image
</t>
        </r>
        <r>
          <rPr>
            <u val="single"/>
            <sz val="8"/>
            <color rgb="FF000000"/>
            <rFont val="Tahoma"/>
            <family val="2"/>
            <charset val="1"/>
          </rPr>
          <t xml:space="preserve">Pasting
</t>
        </r>
        <r>
          <rPr>
            <sz val="8"/>
            <color rgb="FF000000"/>
            <rFont val="Tahoma"/>
            <family val="2"/>
            <charset val="1"/>
          </rPr>
          <t xml:space="preserve">
If you want to paste values into this column, do not use the standard Paste command (Ctrl-V).  The standard Paste command removes the drop-down lists from the column.  Instead, use Home, Paste, Paste Values in the Excel Ribbon.
</t>
        </r>
      </text>
    </comment>
    <comment ref="E2" authorId="0">
      <text>
        <r>
          <rPr>
            <b val="true"/>
            <sz val="8"/>
            <color rgb="FF000000"/>
            <rFont val="Tahoma"/>
            <family val="2"/>
            <charset val="1"/>
          </rPr>
          <t xml:space="preserve">Vertex Size
</t>
        </r>
        <r>
          <rPr>
            <sz val="8"/>
            <color rgb="FF000000"/>
            <rFont val="Tahoma"/>
            <family val="2"/>
            <charset val="1"/>
          </rPr>
          <t xml:space="preserve">
Enter an optional vertex size between 1 and 1,000.</t>
        </r>
      </text>
    </comment>
    <comment ref="F2" authorId="0">
      <text>
        <r>
          <rPr>
            <b val="true"/>
            <sz val="8"/>
            <color rgb="FF000000"/>
            <rFont val="Tahoma"/>
            <family val="2"/>
            <charset val="1"/>
          </rPr>
          <t xml:space="preserve">Vertex Opacity
</t>
        </r>
        <r>
          <rPr>
            <sz val="8"/>
            <color rgb="FF000000"/>
            <rFont val="Tahoma"/>
            <family val="2"/>
            <charset val="1"/>
          </rPr>
          <t xml:space="preserve">
Enter an optional vertex opacity between 0 (transparent) and 100 (opaque).</t>
        </r>
      </text>
    </comment>
    <comment ref="G2" authorId="0">
      <text>
        <r>
          <rPr>
            <b val="true"/>
            <sz val="8"/>
            <color rgb="FF000000"/>
            <rFont val="Tahoma"/>
            <family val="2"/>
            <charset val="1"/>
          </rPr>
          <t xml:space="preserve">Vertex Image File
</t>
        </r>
        <r>
          <rPr>
            <sz val="8"/>
            <color rgb="FF000000"/>
            <rFont val="Tahoma"/>
            <family val="2"/>
            <charset val="1"/>
          </rPr>
          <t xml:space="preserve">
To show a vertex as an image, set the Shape to Image and enter one of the following into the Image File column:
* The full path to an image file on your computer or local network.  Example: "C:\MyImages\Image.jpg".
* If the workbook has been saved, a path that is relative to the saved workbook file.  Example: "Images\Image.jpg"
* An URL to an image on the Internet.  Example: "http://www.somesite.com/Image.jpg".</t>
        </r>
      </text>
    </comment>
    <comment ref="H2" authorId="0">
      <text>
        <r>
          <rPr>
            <b val="true"/>
            <sz val="8"/>
            <color rgb="FF000000"/>
            <rFont val="Tahoma"/>
            <family val="2"/>
            <charset val="1"/>
          </rPr>
          <t xml:space="preserve">Vertex Visibility
</t>
        </r>
        <r>
          <rPr>
            <sz val="8"/>
            <color rgb="FF000000"/>
            <rFont val="Tahoma"/>
            <family val="2"/>
            <charset val="1"/>
          </rPr>
          <t xml:space="preserve">
Select an optional vertex visibility
</t>
        </r>
        <r>
          <rPr>
            <b val="true"/>
            <sz val="8"/>
            <color rgb="FF000000"/>
            <rFont val="Tahoma"/>
            <family val="2"/>
            <charset val="1"/>
          </rPr>
          <t xml:space="preserve">Show if in an Edge
</t>
        </r>
        <r>
          <rPr>
            <sz val="8"/>
            <color rgb="FF000000"/>
            <rFont val="Tahoma"/>
            <family val="2"/>
            <charset val="1"/>
          </rPr>
          <t xml:space="preserve">Show the vertex when the graph is refreshed if it is part of an edge.  Otherwise, ignore the vertex row.  This is the default.
</t>
        </r>
        <r>
          <rPr>
            <b val="true"/>
            <sz val="8"/>
            <color rgb="FF000000"/>
            <rFont val="Tahoma"/>
            <family val="2"/>
            <charset val="1"/>
          </rPr>
          <t xml:space="preserve">Skip
</t>
        </r>
        <r>
          <rPr>
            <sz val="8"/>
            <color rgb="FF000000"/>
            <rFont val="Tahoma"/>
            <family val="2"/>
            <charset val="1"/>
          </rPr>
          <t xml:space="preserve">Skip the vertex row and any edge rows that use the vertex.
</t>
        </r>
        <r>
          <rPr>
            <b val="true"/>
            <sz val="8"/>
            <color rgb="FF000000"/>
            <rFont val="Tahoma"/>
            <family val="2"/>
            <charset val="1"/>
          </rPr>
          <t xml:space="preserve">Hide
</t>
        </r>
        <r>
          <rPr>
            <sz val="8"/>
            <color rgb="FF000000"/>
            <rFont val="Tahoma"/>
            <family val="2"/>
            <charset val="1"/>
          </rPr>
          <t xml:space="preserve">If the vertex is part of an edge, use it when laying out the graph but then hide it.  Otherwise, ignore the vertex row.
</t>
        </r>
        <r>
          <rPr>
            <b val="true"/>
            <sz val="8"/>
            <color rgb="FF000000"/>
            <rFont val="Tahoma"/>
            <family val="2"/>
            <charset val="1"/>
          </rPr>
          <t xml:space="preserve">Show
</t>
        </r>
        <r>
          <rPr>
            <sz val="8"/>
            <color rgb="FF000000"/>
            <rFont val="Tahoma"/>
            <family val="2"/>
            <charset val="1"/>
          </rPr>
          <t xml:space="preserve">Show the vertex regardless of whether it is part of an edge.
</t>
        </r>
        <r>
          <rPr>
            <u val="single"/>
            <sz val="8"/>
            <color rgb="FF000000"/>
            <rFont val="Tahoma"/>
            <family val="2"/>
            <charset val="1"/>
          </rPr>
          <t xml:space="preserve">Formulas
</t>
        </r>
        <r>
          <rPr>
            <sz val="8"/>
            <color rgb="FF000000"/>
            <rFont val="Tahoma"/>
            <family val="2"/>
            <charset val="1"/>
          </rPr>
          <t xml:space="preserve">
If you are using Excel formulas to compute the visibilities, you may find it helpful to use the numerical options instead of text:
1 = Show if in an Edge
0 = Skip
2 = Hide
4 = Show
</t>
        </r>
        <r>
          <rPr>
            <u val="single"/>
            <sz val="8"/>
            <color rgb="FF000000"/>
            <rFont val="Tahoma"/>
            <family val="2"/>
            <charset val="1"/>
          </rPr>
          <t xml:space="preserve">Pasting
</t>
        </r>
        <r>
          <rPr>
            <sz val="8"/>
            <color rgb="FF000000"/>
            <rFont val="Tahoma"/>
            <family val="2"/>
            <charset val="1"/>
          </rPr>
          <t xml:space="preserve">
If you want to paste values into this column, do not use the standard Paste command (Ctrl-V).  The standard Paste command removes the drop-down lists from the column.  Instead, use Home, Paste, Paste Values in the Excel Ribbon.
</t>
        </r>
      </text>
    </comment>
    <comment ref="I2" authorId="0">
      <text>
        <r>
          <rPr>
            <b val="true"/>
            <sz val="8"/>
            <color rgb="FF000000"/>
            <rFont val="Tahoma"/>
            <family val="2"/>
            <charset val="1"/>
          </rPr>
          <t xml:space="preserve">Vertex Label
</t>
        </r>
        <r>
          <rPr>
            <sz val="8"/>
            <color rgb="FF000000"/>
            <rFont val="Tahoma"/>
            <family val="2"/>
            <charset val="1"/>
          </rPr>
          <t xml:space="preserve">
To show a vertex as a box containing text, set the Shape to Label and enter the text into the Label column.  To annotate another shape with text, set the Shape to something else and enter the annotation text into the Label column.
</t>
        </r>
        <r>
          <rPr>
            <u val="single"/>
            <sz val="8"/>
            <color rgb="FF000000"/>
            <rFont val="Tahoma"/>
            <family val="2"/>
            <charset val="1"/>
          </rPr>
          <t xml:space="preserve">Formulas
</t>
        </r>
        <r>
          <rPr>
            <sz val="8"/>
            <color rgb="FF000000"/>
            <rFont val="Tahoma"/>
            <family val="2"/>
            <charset val="1"/>
          </rPr>
          <t xml:space="preserve">
This column is formatted as Text, which causes formulas to be ignored.  If you want to use an Excel formula in this column, you must change the column format to General.</t>
        </r>
      </text>
    </comment>
    <comment ref="J2" authorId="0">
      <text>
        <r>
          <rPr>
            <b val="true"/>
            <sz val="8"/>
            <color rgb="FF000000"/>
            <rFont val="Tahoma"/>
            <family val="2"/>
            <charset val="1"/>
          </rPr>
          <t xml:space="preserve">Vertex Label Fill Color
</t>
        </r>
        <r>
          <rPr>
            <sz val="8"/>
            <color rgb="FF000000"/>
            <rFont val="Tahoma"/>
            <family val="2"/>
            <charset val="1"/>
          </rPr>
          <t xml:space="preserve">To select an optional fill color for the Label shape,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K2" authorId="0">
      <text>
        <r>
          <rPr>
            <b val="true"/>
            <sz val="8"/>
            <color rgb="FF000000"/>
            <rFont val="Tahoma"/>
            <family val="2"/>
            <charset val="1"/>
          </rPr>
          <t xml:space="preserve">Vertex Label Position
</t>
        </r>
        <r>
          <rPr>
            <sz val="8"/>
            <color rgb="FF000000"/>
            <rFont val="Tahoma"/>
            <family val="2"/>
            <charset val="1"/>
          </rPr>
          <t xml:space="preserve">Select an optional vertex label position.  This is used only when the label annotates the vertex, not when the vertex Shape is Label.  Hover the mouse over the Label column header for more details.
</t>
        </r>
        <r>
          <rPr>
            <u val="single"/>
            <sz val="8"/>
            <color rgb="FF000000"/>
            <rFont val="Tahoma"/>
            <family val="2"/>
            <charset val="1"/>
          </rPr>
          <t xml:space="preserve">Formulas
</t>
        </r>
        <r>
          <rPr>
            <sz val="8"/>
            <color rgb="FF000000"/>
            <rFont val="Tahoma"/>
            <family val="2"/>
            <charset val="1"/>
          </rPr>
          <t xml:space="preserve">
If you are using Excel formulas to compute the positions, you may find it helpful to use the numerical options instead of text:
0 = Nowhere
1 = Top Left
2 = Top Center
3 = Top Right
4 = Middle Left
5 = Middle Center
6 = Middle Right
7 = Bottom Left
8 = Bottom Center
9 = Bottom Right
</t>
        </r>
        <r>
          <rPr>
            <u val="single"/>
            <sz val="8"/>
            <color rgb="FF000000"/>
            <rFont val="Tahoma"/>
            <family val="2"/>
            <charset val="1"/>
          </rPr>
          <t xml:space="preserve">Pasting
</t>
        </r>
        <r>
          <rPr>
            <sz val="8"/>
            <color rgb="FF000000"/>
            <rFont val="Tahoma"/>
            <family val="2"/>
            <charset val="1"/>
          </rPr>
          <t xml:space="preserve">
If you want to paste values into this column, do not use the standard Paste command (Ctrl-V).  The standard Paste command removes the drop-down lists from the column.  Instead, use Home, Paste, Paste Values in the Excel Ribbon.</t>
        </r>
      </text>
    </comment>
    <comment ref="L2" authorId="0">
      <text>
        <r>
          <rPr>
            <b val="true"/>
            <sz val="8"/>
            <color rgb="FF000000"/>
            <rFont val="Tahoma"/>
            <family val="2"/>
            <charset val="1"/>
          </rPr>
          <t xml:space="preserve">Vertex Tooltip
</t>
        </r>
        <r>
          <rPr>
            <sz val="8"/>
            <color rgb="FF000000"/>
            <rFont val="Tahoma"/>
            <family val="2"/>
            <charset val="1"/>
          </rPr>
          <t xml:space="preserve">
Enter optional text that will pop up when the mouse is hovered over the vertex in the graph pane.
</t>
        </r>
        <r>
          <rPr>
            <u val="single"/>
            <sz val="8"/>
            <color rgb="FF000000"/>
            <rFont val="Tahoma"/>
            <family val="2"/>
            <charset val="1"/>
          </rPr>
          <t xml:space="preserve">Formulas
</t>
        </r>
        <r>
          <rPr>
            <sz val="8"/>
            <color rgb="FF000000"/>
            <rFont val="Tahoma"/>
            <family val="2"/>
            <charset val="1"/>
          </rPr>
          <t xml:space="preserve">
This column is formatted as Text, which causes formulas to be ignored.  If you want to use an Excel formula in this column, you must change the column format to General.</t>
        </r>
      </text>
    </comment>
    <comment ref="M2" authorId="0">
      <text>
        <r>
          <rPr>
            <b val="true"/>
            <sz val="8"/>
            <color rgb="FF000000"/>
            <rFont val="Tahoma"/>
            <family val="2"/>
            <charset val="1"/>
          </rPr>
          <t xml:space="preserve">Vertex Layout Order
</t>
        </r>
        <r>
          <rPr>
            <sz val="8"/>
            <color rgb="FF000000"/>
            <rFont val="Tahoma"/>
            <family val="2"/>
            <charset val="1"/>
          </rPr>
          <t xml:space="preserve">Enter an optional number to control the order in which the vertices are laid out in the graph when a geometric layout algorithm (Circle, Spiral and so on) is used.  This also controls the vertex stacking order when vertices overlap.  Vertices with larger numbers are stacked on top of vertices with smaller numbers.
</t>
        </r>
      </text>
    </comment>
    <comment ref="N2" authorId="0">
      <text>
        <r>
          <rPr>
            <b val="true"/>
            <sz val="8"/>
            <color rgb="FF000000"/>
            <rFont val="Tahoma"/>
            <family val="2"/>
            <charset val="1"/>
          </rPr>
          <t xml:space="preserve">Vertex Location
</t>
        </r>
        <r>
          <rPr>
            <sz val="8"/>
            <color rgb="FF000000"/>
            <rFont val="Tahoma"/>
            <family val="2"/>
            <charset val="1"/>
          </rPr>
          <t xml:space="preserve">
Enter an optional vertex location.
X and Y values should be between 0 and 9,999.  If you enter X and Y values, you should set NodeXL, Graph, Layout to "None" to prevent NodeXL from overwriting your values when you show the graph.</t>
        </r>
      </text>
    </comment>
    <comment ref="O2" authorId="0">
      <text>
        <r>
          <rPr>
            <b val="true"/>
            <sz val="8"/>
            <color rgb="FF000000"/>
            <rFont val="Tahoma"/>
            <family val="2"/>
            <charset val="1"/>
          </rPr>
          <t xml:space="preserve">Vertex Location
</t>
        </r>
        <r>
          <rPr>
            <sz val="8"/>
            <color rgb="FF000000"/>
            <rFont val="Tahoma"/>
            <family val="2"/>
            <charset val="1"/>
          </rPr>
          <t xml:space="preserve">
Enter an optional vertex location.
X and Y values should be between 0 and 9,999.  If you enter X and Y values, you should set NodeXL, Graph, Layout to "None" to prevent NodeXL from overwriting your values when you show the graph.</t>
        </r>
      </text>
    </comment>
    <comment ref="P2" authorId="0">
      <text>
        <r>
          <rPr>
            <b val="true"/>
            <sz val="8"/>
            <color rgb="FF000000"/>
            <rFont val="Tahoma"/>
            <family val="2"/>
            <charset val="1"/>
          </rPr>
          <t xml:space="preserve">Vertex Locked?
</t>
        </r>
        <r>
          <rPr>
            <sz val="8"/>
            <color rgb="FF000000"/>
            <rFont val="Tahoma"/>
            <family val="2"/>
            <charset val="1"/>
          </rPr>
          <t xml:space="preserve">
Set to Yes to lock the vertex at its current location.
</t>
        </r>
        <r>
          <rPr>
            <u val="single"/>
            <sz val="8"/>
            <color rgb="FF000000"/>
            <rFont val="Tahoma"/>
            <family val="2"/>
            <charset val="1"/>
          </rPr>
          <t xml:space="preserve">Formulas
</t>
        </r>
        <r>
          <rPr>
            <sz val="8"/>
            <color rgb="FF000000"/>
            <rFont val="Tahoma"/>
            <family val="2"/>
            <charset val="1"/>
          </rPr>
          <t xml:space="preserve">
If you are using Excel formulas to compute the locked values, you may find it helpful to use the numerical options instead of text:
0 = No
1 = Yes
</t>
        </r>
        <r>
          <rPr>
            <u val="single"/>
            <sz val="8"/>
            <color rgb="FF000000"/>
            <rFont val="Tahoma"/>
            <family val="2"/>
            <charset val="1"/>
          </rPr>
          <t xml:space="preserve">Pasting
</t>
        </r>
        <r>
          <rPr>
            <sz val="8"/>
            <color rgb="FF000000"/>
            <rFont val="Tahoma"/>
            <family val="2"/>
            <charset val="1"/>
          </rPr>
          <t xml:space="preserve">
If you want to paste values into this column, do not use the standard Paste command (Ctrl-V).  The standard Paste command removes the drop-down lists from the column.  Instead, use Home, Paste, Paste Values in the Excel Ribbon.
</t>
        </r>
      </text>
    </comment>
    <comment ref="Q2" authorId="0">
      <text>
        <r>
          <rPr>
            <b val="true"/>
            <sz val="8"/>
            <color rgb="FF000000"/>
            <rFont val="Tahoma"/>
            <family val="2"/>
            <charset val="1"/>
          </rPr>
          <t xml:space="preserve">Vertex Polar R
</t>
        </r>
        <r>
          <rPr>
            <sz val="8"/>
            <color rgb="FF000000"/>
            <rFont val="Tahoma"/>
            <family val="2"/>
            <charset val="1"/>
          </rPr>
          <t xml:space="preserve">
Enter an optional vertex polar radial coordinate.  This is used only when the Layout is set to Polar or Polar Absolute in the graph pane.
</t>
        </r>
        <r>
          <rPr>
            <u val="single"/>
            <sz val="8"/>
            <color rgb="FF000000"/>
            <rFont val="Tahoma"/>
            <family val="2"/>
            <charset val="1"/>
          </rPr>
          <t xml:space="preserve">For the Polar Layout
</t>
        </r>
        <r>
          <rPr>
            <sz val="8"/>
            <color rgb="FF000000"/>
            <rFont val="Tahoma"/>
            <family val="2"/>
            <charset val="1"/>
          </rPr>
          <t xml:space="preserve">
0.0 represents the polar origin, which is the center of the graph pane, while 1.0 represents one-half the graph pane's width or height, whichever is smaller.
Polar R values less than 0.0 are allowed, but they have the same effect as the value 0.0.  Similarly, polar R values greater than 1.0 are allowed, but they have the same effect as the value 1.0.
Any vertex that is missing polar coordinates is placed at the polar origin.
</t>
        </r>
        <r>
          <rPr>
            <u val="single"/>
            <sz val="8"/>
            <color rgb="FF000000"/>
            <rFont val="Tahoma"/>
            <family val="2"/>
            <charset val="1"/>
          </rPr>
          <t xml:space="preserve">For the Polar Absolute Layout
</t>
        </r>
        <r>
          <rPr>
            <sz val="8"/>
            <color rgb="FF000000"/>
            <rFont val="Tahoma"/>
            <family val="2"/>
            <charset val="1"/>
          </rPr>
          <t xml:space="preserve">
0.0 represents the polar origin, which is the center of the graph pane, while 1.0 represents an absolute distance of about 1/96 inch.
There are no limits on Polar R values when using the Polar Absolute layout.  Negative values have the effect of adding 180 degrees to the specified Polar Angle.
Any vertex that is missing polar coordinates is placed at the polar origin.
</t>
        </r>
      </text>
    </comment>
    <comment ref="R2" authorId="0">
      <text>
        <r>
          <rPr>
            <b val="true"/>
            <sz val="8"/>
            <color rgb="FF000000"/>
            <rFont val="Tahoma"/>
            <family val="2"/>
            <charset val="1"/>
          </rPr>
          <t xml:space="preserve">Vertex Polar Angle
</t>
        </r>
        <r>
          <rPr>
            <sz val="8"/>
            <color rgb="FF000000"/>
            <rFont val="Tahoma"/>
            <family val="2"/>
            <charset val="1"/>
          </rPr>
          <t xml:space="preserve">Enter an optional vertex polar angle coordinate, in degrees.  This is used only when the Layout is set to Polar or Polar Absolute in the graph pane.
0.0 degrees is to the right, 90.0 degrees is up, 180.0 degrees is to the left, and 270.0 degrees is down.  Angles less than 0 are allowed: -1.0 is the same as 359.0, for example.  Similarly, angles greater than 360.0 are allowed: 361.0 is the same as 1.0, for example.
Any vertex that is missing polar coordinates is placed at the polar origin.
</t>
        </r>
      </text>
    </comment>
    <comment ref="S2" authorId="0">
      <text>
        <r>
          <rPr>
            <b val="true"/>
            <sz val="8"/>
            <color rgb="FF000000"/>
            <rFont val="Tahoma"/>
            <family val="2"/>
            <charset val="1"/>
          </rPr>
          <t xml:space="preserve">Vertex Degree
</t>
        </r>
        <r>
          <rPr>
            <sz val="8"/>
            <color rgb="FF000000"/>
            <rFont val="Tahoma"/>
            <family val="2"/>
            <charset val="1"/>
          </rPr>
          <t xml:space="preserve">
You can tell NodeXL to calculate this and other graph metrics by going to NodeXL, Analysis, Graph Metrics in the Ribbon.
</t>
        </r>
      </text>
    </comment>
    <comment ref="T2" authorId="0">
      <text>
        <r>
          <rPr>
            <b val="true"/>
            <sz val="8"/>
            <color rgb="FF000000"/>
            <rFont val="Tahoma"/>
            <family val="2"/>
            <charset val="1"/>
          </rPr>
          <t xml:space="preserve">Vertex In-Degree
</t>
        </r>
        <r>
          <rPr>
            <sz val="8"/>
            <color rgb="FF000000"/>
            <rFont val="Tahoma"/>
            <family val="2"/>
            <charset val="1"/>
          </rPr>
          <t xml:space="preserve">You can tell NodeXL to calculate this and other graph metrics by going to NodeXL, Analysis, Graph Metrics in the Ribbon.
</t>
        </r>
      </text>
    </comment>
    <comment ref="U2" authorId="0">
      <text>
        <r>
          <rPr>
            <b val="true"/>
            <sz val="8"/>
            <color rgb="FF000000"/>
            <rFont val="Tahoma"/>
            <family val="2"/>
            <charset val="1"/>
          </rPr>
          <t xml:space="preserve">Vertex Out-Degree
</t>
        </r>
        <r>
          <rPr>
            <sz val="8"/>
            <color rgb="FF000000"/>
            <rFont val="Tahoma"/>
            <family val="2"/>
            <charset val="1"/>
          </rPr>
          <t xml:space="preserve">You can tell NodeXL to calculate this and other graph metrics by going to NodeXL, Analysis, Graph Metrics in the Ribbon.
</t>
        </r>
      </text>
    </comment>
    <comment ref="V2" authorId="0">
      <text>
        <r>
          <rPr>
            <b val="true"/>
            <sz val="8"/>
            <color rgb="FF000000"/>
            <rFont val="Tahoma"/>
            <family val="2"/>
            <charset val="1"/>
          </rPr>
          <t xml:space="preserve">Vertex Betweenness Centrality
</t>
        </r>
        <r>
          <rPr>
            <sz val="8"/>
            <color rgb="FF000000"/>
            <rFont val="Tahoma"/>
            <family val="2"/>
            <charset val="1"/>
          </rPr>
          <t xml:space="preserve">You can tell NodeXL to calculate this and other graph metrics by going to NodeXL, Analysis, Graph Metrics in the Ribbon.
</t>
        </r>
      </text>
    </comment>
    <comment ref="W2" authorId="0">
      <text>
        <r>
          <rPr>
            <b val="true"/>
            <sz val="8"/>
            <color rgb="FF000000"/>
            <rFont val="Tahoma"/>
            <family val="2"/>
            <charset val="1"/>
          </rPr>
          <t xml:space="preserve">Vertex Closeness Centrality
</t>
        </r>
        <r>
          <rPr>
            <sz val="8"/>
            <color rgb="FF000000"/>
            <rFont val="Tahoma"/>
            <family val="2"/>
            <charset val="1"/>
          </rPr>
          <t xml:space="preserve">You can tell NodeXL to calculate this and other graph metrics by going to NodeXL, Analysis, Graph Metrics in the Ribbon.
</t>
        </r>
      </text>
    </comment>
    <comment ref="X2" authorId="0">
      <text>
        <r>
          <rPr>
            <b val="true"/>
            <sz val="8"/>
            <color rgb="FF000000"/>
            <rFont val="Tahoma"/>
            <family val="2"/>
            <charset val="1"/>
          </rPr>
          <t xml:space="preserve">Vertex Eigenvector Centrality
</t>
        </r>
        <r>
          <rPr>
            <sz val="8"/>
            <color rgb="FF000000"/>
            <rFont val="Tahoma"/>
            <family val="2"/>
            <charset val="1"/>
          </rPr>
          <t xml:space="preserve">You can tell NodeXL to calculate this and other graph metrics by going to NodeXL, Analysis, Graph Metrics in the Ribbon.
</t>
        </r>
      </text>
    </comment>
    <comment ref="Y2" authorId="0">
      <text>
        <r>
          <rPr>
            <b val="true"/>
            <sz val="8"/>
            <color rgb="FF000000"/>
            <rFont val="Tahoma"/>
            <family val="2"/>
            <charset val="1"/>
          </rPr>
          <t xml:space="preserve">Vertex PageRank
</t>
        </r>
        <r>
          <rPr>
            <sz val="8"/>
            <color rgb="FF000000"/>
            <rFont val="Tahoma"/>
            <family val="2"/>
            <charset val="1"/>
          </rPr>
          <t xml:space="preserve">You can tell NodeXL to calculate this and other graph metrics by going to NodeXL, Analysis, Graph Metrics in the Ribbon.</t>
        </r>
      </text>
    </comment>
    <comment ref="Z2" authorId="0">
      <text>
        <r>
          <rPr>
            <b val="true"/>
            <sz val="8"/>
            <color rgb="FF000000"/>
            <rFont val="Tahoma"/>
            <family val="2"/>
            <charset val="1"/>
          </rPr>
          <t xml:space="preserve">Vertex Clustering Coefficient
</t>
        </r>
        <r>
          <rPr>
            <sz val="8"/>
            <color rgb="FF000000"/>
            <rFont val="Tahoma"/>
            <family val="2"/>
            <charset val="1"/>
          </rPr>
          <t xml:space="preserve">You can tell NodeXL to calculate this and other graph metrics by going to NodeXL, Analysis, Graph Metrics in the Ribbon.
</t>
        </r>
      </text>
    </comment>
    <comment ref="AA2" authorId="0">
      <text>
        <r>
          <rPr>
            <b val="true"/>
            <sz val="8"/>
            <color rgb="FF000000"/>
            <rFont val="Tahoma"/>
            <family val="2"/>
            <charset val="1"/>
          </rPr>
          <t xml:space="preserve">Vertex Reciprocated Pair Ratio
</t>
        </r>
        <r>
          <rPr>
            <sz val="8"/>
            <color rgb="FF000000"/>
            <rFont val="Tahoma"/>
            <family val="2"/>
            <charset val="1"/>
          </rPr>
          <t xml:space="preserve">
You can tell NodeXL to calculate this and other graph metrics by going to NodeXL, Analysis, Graph Metrics in the Ribbon.</t>
        </r>
      </text>
    </comment>
    <comment ref="AB2" authorId="0">
      <text>
        <r>
          <rPr>
            <b val="true"/>
            <sz val="8"/>
            <color rgb="FF000000"/>
            <rFont val="Tahoma"/>
            <family val="2"/>
            <charset val="1"/>
          </rPr>
          <t xml:space="preserve">Vertex ID
</t>
        </r>
        <r>
          <rPr>
            <sz val="8"/>
            <color rgb="FF000000"/>
            <rFont val="Tahoma"/>
            <family val="2"/>
            <charset val="1"/>
          </rPr>
          <t xml:space="preserve">
This is a unique ID that gets filled in automatically.  Do not edit this column.</t>
        </r>
      </text>
    </comment>
    <comment ref="AD2" authorId="0">
      <text>
        <r>
          <rPr>
            <b val="true"/>
            <sz val="8"/>
            <color rgb="FF000000"/>
            <rFont val="Tahoma"/>
            <family val="2"/>
            <charset val="1"/>
          </rPr>
          <t xml:space="preserve">How to Add Your Own Columns
</t>
        </r>
        <r>
          <rPr>
            <sz val="8"/>
            <color rgb="FF000000"/>
            <rFont val="Tahoma"/>
            <family val="2"/>
            <charset val="1"/>
          </rPr>
          <t xml:space="preserve">
If you want NodeXL to use any columns you add, you must add them to this table.  The table is distinguished from the rest of the worksheet by the table column headers in row 2, so you can tell where the table ends and the rest of the worksheet begins.
You can add a column to the right end of the table by simply typing a column name into the first empty cell in row 2.  Excel will automatically extend the table to the right to include the new column.
You can also insert a column anywhere within the table, but that will interfere with NodeXL's ability to show and hide groups of related columns and is not recommended.
</t>
        </r>
        <r>
          <rPr>
            <b val="true"/>
            <sz val="8"/>
            <color rgb="FF000000"/>
            <rFont val="Tahoma"/>
            <family val="2"/>
            <charset val="1"/>
          </rPr>
          <t xml:space="preserve">
</t>
        </r>
      </text>
    </comment>
  </commentList>
</comments>
</file>

<file path=xl/comments4.xml><?xml version="1.0" encoding="utf-8"?>
<comments xmlns="http://schemas.openxmlformats.org/spreadsheetml/2006/main" xmlns:xdr="http://schemas.openxmlformats.org/drawingml/2006/spreadsheetDrawing">
  <authors>
    <author/>
  </authors>
  <commentList>
    <comment ref="A2" authorId="0">
      <text>
        <r>
          <rPr>
            <b val="true"/>
            <sz val="8"/>
            <color rgb="FF000000"/>
            <rFont val="Tahoma"/>
            <family val="2"/>
            <charset val="1"/>
          </rPr>
          <t xml:space="preserve">Group Name
</t>
        </r>
        <r>
          <rPr>
            <sz val="8"/>
            <color rgb="FF000000"/>
            <rFont val="Tahoma"/>
            <family val="2"/>
            <charset val="1"/>
          </rPr>
          <t xml:space="preserve">
(In most cases, you should not edit this worksheet.  Instead, use the items on the NodeXL, Analysis, Groups menu to create and work with groups.)
Enter the name of the group.
</t>
        </r>
        <r>
          <rPr>
            <u val="single"/>
            <sz val="8"/>
            <color rgb="FF000000"/>
            <rFont val="Tahoma"/>
            <family val="2"/>
            <charset val="1"/>
          </rPr>
          <t xml:space="preserve">
Worksheet Overview
</t>
        </r>
        <r>
          <rPr>
            <sz val="8"/>
            <color rgb="FF000000"/>
            <rFont val="Tahoma"/>
            <family val="2"/>
            <charset val="1"/>
          </rPr>
          <t xml:space="preserve">
A group is a set of related vertices.  Groups are usually indicated by vertex color and shape when the graph is refreshed.  All the vertices in one group might be blue disks, for example.
You can control how groups are shown using NodeXL, Analysis, Groups, Group Options.
</t>
        </r>
      </text>
    </comment>
    <comment ref="B2" authorId="0">
      <text>
        <r>
          <rPr>
            <b val="true"/>
            <sz val="8"/>
            <color rgb="FF000000"/>
            <rFont val="Tahoma"/>
            <family val="2"/>
            <charset val="1"/>
          </rPr>
          <t xml:space="preserve">Group Vertex Color
</t>
        </r>
        <r>
          <rPr>
            <sz val="8"/>
            <color rgb="FF000000"/>
            <rFont val="Tahoma"/>
            <family val="2"/>
            <charset val="1"/>
          </rPr>
          <t xml:space="preserve">
(In most cases, you should not edit this worksheet.  Instead, use the items on the NodeXL, Analysis, Groups menu to create and work with groups.)
To select a color to use for all vertices in the group,  right-click and select Select Color on the right-click menu.
If you are familiar with CSS color names, such as Red, MediumBlue, and DarkOliveGreen, you can enter one of the names instead of using Select Color.  Spaces in CSS color names are optional, so Medium Blue is the same as MediumBlue.
You can also enter a color in the format "R, G, B" (don't include the quotes), where R, G, and B are between 0 and 255.  Sample: "240, 12, 135".</t>
        </r>
      </text>
    </comment>
    <comment ref="C2" authorId="0">
      <text>
        <r>
          <rPr>
            <b val="true"/>
            <sz val="8"/>
            <color rgb="FF000000"/>
            <rFont val="Tahoma"/>
            <family val="2"/>
            <charset val="1"/>
          </rPr>
          <t xml:space="preserve">Group Vertex Shape
</t>
        </r>
        <r>
          <rPr>
            <sz val="8"/>
            <color rgb="FF000000"/>
            <rFont val="Tahoma"/>
            <family val="2"/>
            <charset val="1"/>
          </rPr>
          <t xml:space="preserve">
(In most cases, you should not edit this worksheet.  Instead, use the items on the NodeXL, Analysis, Groups menu to create and work with groups.)
Select a shape to use for all vertices in the group.
</t>
        </r>
        <r>
          <rPr>
            <u val="single"/>
            <sz val="8"/>
            <color rgb="FF000000"/>
            <rFont val="Tahoma"/>
            <family val="2"/>
            <charset val="1"/>
          </rPr>
          <t xml:space="preserve">Pasting
</t>
        </r>
        <r>
          <rPr>
            <sz val="8"/>
            <color rgb="FF000000"/>
            <rFont val="Tahoma"/>
            <family val="2"/>
            <charset val="1"/>
          </rPr>
          <t xml:space="preserve">
If you want to paste shapes into this column, do not use the standard Paste command (Ctrl-V).  The standard Paste command removes the shape drop-downs from the column.  Instead, use Home, Paste, Paste Values in the Excel Ribbon.</t>
        </r>
      </text>
    </comment>
    <comment ref="D2" authorId="0">
      <text>
        <r>
          <rPr>
            <b val="true"/>
            <sz val="8"/>
            <color rgb="FF000000"/>
            <rFont val="Tahoma"/>
            <family val="2"/>
            <charset val="1"/>
          </rPr>
          <t xml:space="preserve">Group Visibility
</t>
        </r>
        <r>
          <rPr>
            <sz val="8"/>
            <color rgb="FF000000"/>
            <rFont val="Tahoma"/>
            <family val="2"/>
            <charset val="1"/>
          </rPr>
          <t xml:space="preserve">
Select an optional group visibility.
</t>
        </r>
        <r>
          <rPr>
            <b val="true"/>
            <sz val="8"/>
            <color rgb="FF000000"/>
            <rFont val="Tahoma"/>
            <family val="2"/>
            <charset val="1"/>
          </rPr>
          <t xml:space="preserve">Show
</t>
        </r>
        <r>
          <rPr>
            <sz val="8"/>
            <color rgb="FF000000"/>
            <rFont val="Tahoma"/>
            <family val="2"/>
            <charset val="1"/>
          </rPr>
          <t xml:space="preserve">Show the group's vertices and edges when the graph is refreshed.  This is the default.
</t>
        </r>
        <r>
          <rPr>
            <b val="true"/>
            <sz val="8"/>
            <color rgb="FF000000"/>
            <rFont val="Tahoma"/>
            <family val="2"/>
            <charset val="1"/>
          </rPr>
          <t xml:space="preserve">Skip
</t>
        </r>
        <r>
          <rPr>
            <sz val="8"/>
            <color rgb="FF000000"/>
            <rFont val="Tahoma"/>
            <family val="2"/>
            <charset val="1"/>
          </rPr>
          <t xml:space="preserve">Skip the group's vertices and edges.
</t>
        </r>
        <r>
          <rPr>
            <b val="true"/>
            <sz val="8"/>
            <color rgb="FF000000"/>
            <rFont val="Tahoma"/>
            <family val="2"/>
            <charset val="1"/>
          </rPr>
          <t xml:space="preserve">Hide
</t>
        </r>
        <r>
          <rPr>
            <sz val="8"/>
            <color rgb="FF000000"/>
            <rFont val="Tahoma"/>
            <family val="2"/>
            <charset val="1"/>
          </rPr>
          <t xml:space="preserve">Use the group's vertices and edges when laying out the graph, but then hide the group's vertices and edges.
</t>
        </r>
        <r>
          <rPr>
            <u val="single"/>
            <sz val="8"/>
            <color rgb="FF000000"/>
            <rFont val="Tahoma"/>
            <family val="2"/>
            <charset val="1"/>
          </rPr>
          <t xml:space="preserve">Formulas
</t>
        </r>
        <r>
          <rPr>
            <sz val="8"/>
            <color rgb="FF000000"/>
            <rFont val="Tahoma"/>
            <family val="2"/>
            <charset val="1"/>
          </rPr>
          <t xml:space="preserve">
If you are using Excel formulas to compute the visibilities, you may find it helpful to use the numerical options instead of text:
1 = Show
0 = Skip
2 = Hide
</t>
        </r>
        <r>
          <rPr>
            <u val="single"/>
            <sz val="8"/>
            <color rgb="FF000000"/>
            <rFont val="Tahoma"/>
            <family val="2"/>
            <charset val="1"/>
          </rPr>
          <t xml:space="preserve">Pasting
</t>
        </r>
        <r>
          <rPr>
            <sz val="8"/>
            <color rgb="FF000000"/>
            <rFont val="Tahoma"/>
            <family val="2"/>
            <charset val="1"/>
          </rPr>
          <t xml:space="preserve">
If you want to paste values into this column, do not use the standard Paste command (Ctrl-V).  The standard Paste command removes the drop-down lists from the column.  Instead, use Home, Paste, Paste Values in the Excel Ribbon.
</t>
        </r>
      </text>
    </comment>
    <comment ref="E2" authorId="0">
      <text>
        <r>
          <rPr>
            <b val="true"/>
            <sz val="8"/>
            <color rgb="FF000000"/>
            <rFont val="Tahoma"/>
            <family val="2"/>
            <charset val="1"/>
          </rPr>
          <t xml:space="preserve">Group Collapsed?
</t>
        </r>
        <r>
          <rPr>
            <sz val="8"/>
            <color rgb="FF000000"/>
            <rFont val="Tahoma"/>
            <family val="2"/>
            <charset val="1"/>
          </rPr>
          <t xml:space="preserve">(In most cases, you should not edit this worksheet.  Instead, use the items on the NodeXL, Analysis, Groups menu to create and work with groups.)
</t>
        </r>
        <r>
          <rPr>
            <b val="true"/>
            <sz val="8"/>
            <color rgb="FF000000"/>
            <rFont val="Tahoma"/>
            <family val="2"/>
            <charset val="1"/>
          </rPr>
          <t xml:space="preserve">
</t>
        </r>
        <r>
          <rPr>
            <sz val="8"/>
            <color rgb="FF000000"/>
            <rFont val="Tahoma"/>
            <family val="2"/>
            <charset val="1"/>
          </rPr>
          <t xml:space="preserve">Set to Yes to collapse the group.
</t>
        </r>
        <r>
          <rPr>
            <u val="single"/>
            <sz val="8"/>
            <color rgb="FF000000"/>
            <rFont val="Tahoma"/>
            <family val="2"/>
            <charset val="1"/>
          </rPr>
          <t xml:space="preserve">Formulas
</t>
        </r>
        <r>
          <rPr>
            <sz val="8"/>
            <color rgb="FF000000"/>
            <rFont val="Tahoma"/>
            <family val="2"/>
            <charset val="1"/>
          </rPr>
          <t xml:space="preserve">
If you are using Excel formulas to compute the collapsed values, you may find it helpful to use the numerical options instead of text:
0 = No
1 = Yes
</t>
        </r>
        <r>
          <rPr>
            <u val="single"/>
            <sz val="8"/>
            <color rgb="FF000000"/>
            <rFont val="Tahoma"/>
            <family val="2"/>
            <charset val="1"/>
          </rPr>
          <t xml:space="preserve">Pasting
</t>
        </r>
        <r>
          <rPr>
            <sz val="8"/>
            <color rgb="FF000000"/>
            <rFont val="Tahoma"/>
            <family val="2"/>
            <charset val="1"/>
          </rPr>
          <t xml:space="preserve">
If you want to paste values into this column, do not use the standard Paste command (Ctrl-V).  The standard Paste command removes the drop-down lists from the column.  Instead, use Home, Paste, Paste Values in the Excel Ribbon.
</t>
        </r>
      </text>
    </comment>
    <comment ref="F2" authorId="0">
      <text>
        <r>
          <rPr>
            <b val="true"/>
            <sz val="8"/>
            <color rgb="FF000000"/>
            <rFont val="Tahoma"/>
            <family val="2"/>
            <charset val="1"/>
          </rPr>
          <t xml:space="preserve">Group Label
</t>
        </r>
        <r>
          <rPr>
            <sz val="8"/>
            <color rgb="FF000000"/>
            <rFont val="Tahoma"/>
            <family val="2"/>
            <charset val="1"/>
          </rPr>
          <t xml:space="preserve">
Enter an optional group label.
Group labels are used when you choose to lay out each of the graph's groups in its own box (NodeXL, Graph, Layout, Layout Options), and when you collapse a group (NodeXL, Analysis, Groups, Collapse Selected Groups).
</t>
        </r>
        <r>
          <rPr>
            <u val="single"/>
            <sz val="8"/>
            <color rgb="FF000000"/>
            <rFont val="Tahoma"/>
            <family val="2"/>
            <charset val="1"/>
          </rPr>
          <t xml:space="preserve">Formulas
</t>
        </r>
        <r>
          <rPr>
            <sz val="8"/>
            <color rgb="FF000000"/>
            <rFont val="Tahoma"/>
            <family val="2"/>
            <charset val="1"/>
          </rPr>
          <t xml:space="preserve">
This column is formatted as Text, which causes formulas to be ignored.  If you want to use an Excel formula in this column, you must change the column format to General.
</t>
        </r>
      </text>
    </comment>
    <comment ref="G2" authorId="0">
      <text>
        <r>
          <rPr>
            <b val="true"/>
            <sz val="8"/>
            <color rgb="FF000000"/>
            <rFont val="Tahoma"/>
            <family val="2"/>
            <charset val="1"/>
          </rPr>
          <t xml:space="preserve">Collapsed Location
</t>
        </r>
        <r>
          <rPr>
            <sz val="8"/>
            <color rgb="FF000000"/>
            <rFont val="Tahoma"/>
            <family val="2"/>
            <charset val="1"/>
          </rPr>
          <t xml:space="preserve">
(In most cases, you should not edit this worksheet.  Instead, use the items on the NodeXL, Analysis, Groups menu to create and work with groups.)
</t>
        </r>
        <r>
          <rPr>
            <b val="true"/>
            <sz val="8"/>
            <color rgb="FF000000"/>
            <rFont val="Tahoma"/>
            <family val="2"/>
            <charset val="1"/>
          </rPr>
          <t xml:space="preserve">
</t>
        </r>
        <r>
          <rPr>
            <sz val="8"/>
            <color rgb="FF000000"/>
            <rFont val="Tahoma"/>
            <family val="2"/>
            <charset val="1"/>
          </rPr>
          <t xml:space="preserve">Enter an optional location for the group when it is collapsed.
Collapsed X and Collapsed Y values should be between 0 and 9,999.  If you enter Collapsed X and Collapsed Y values, you should set NodeXL, Graph, Layout to "None" to prevent NodeXL from overwriting your values when you show the graph.</t>
        </r>
      </text>
    </comment>
    <comment ref="H2" authorId="0">
      <text>
        <r>
          <rPr>
            <b val="true"/>
            <sz val="8"/>
            <color rgb="FF000000"/>
            <rFont val="Tahoma"/>
            <family val="2"/>
            <charset val="1"/>
          </rPr>
          <t xml:space="preserve">Collapsed Location
</t>
        </r>
        <r>
          <rPr>
            <sz val="8"/>
            <color rgb="FF000000"/>
            <rFont val="Tahoma"/>
            <family val="2"/>
            <charset val="1"/>
          </rPr>
          <t xml:space="preserve">(In most cases, you should not edit this worksheet.  Instead, use the items on the NodeXL, Analysis, Groups menu to create and work with groups.)
Enter an optional location for the group when it is collapsed.
Collapsed X and Collapsed Y values should be between 0 and 9,999.  If you enter Collapsed X and Collapsed Y values, you should set NodeXL, Graph, Layout to "None" to prevent NodeXL from overwriting your values when you show the graph.</t>
        </r>
      </text>
    </comment>
    <comment ref="K2" authorId="0">
      <text>
        <r>
          <rPr>
            <b val="true"/>
            <sz val="8"/>
            <color rgb="FF000000"/>
            <rFont val="Tahoma"/>
            <family val="2"/>
            <charset val="1"/>
          </rPr>
          <t xml:space="preserve">Group Vertices
</t>
        </r>
        <r>
          <rPr>
            <sz val="8"/>
            <color rgb="FF000000"/>
            <rFont val="Tahoma"/>
            <family val="2"/>
            <charset val="1"/>
          </rPr>
          <t xml:space="preserve">
You can tell NodeXL to calculate this and other graph metrics by going to NodeXL, Analysis, Graph Metrics in the Ribbon.
</t>
        </r>
        <r>
          <rPr>
            <sz val="9"/>
            <color rgb="FF000000"/>
            <rFont val="Tahoma"/>
            <family val="2"/>
            <charset val="1"/>
          </rPr>
          <t xml:space="preserve">
</t>
        </r>
      </text>
    </comment>
    <comment ref="L2" authorId="0">
      <text>
        <r>
          <rPr>
            <b val="true"/>
            <sz val="8"/>
            <color rgb="FF000000"/>
            <rFont val="Tahoma"/>
            <family val="2"/>
            <charset val="1"/>
          </rPr>
          <t xml:space="preserve">Group Unique Edges
</t>
        </r>
        <r>
          <rPr>
            <sz val="8"/>
            <color rgb="FF000000"/>
            <rFont val="Tahoma"/>
            <family val="2"/>
            <charset val="1"/>
          </rPr>
          <t xml:space="preserve">
You can tell NodeXL to calculate this and other graph metrics by going to NodeXL, Analysis, Graph Metrics in the Ribbon.</t>
        </r>
      </text>
    </comment>
    <comment ref="M2" authorId="0">
      <text>
        <r>
          <rPr>
            <b val="true"/>
            <sz val="8"/>
            <color rgb="FF000000"/>
            <rFont val="Tahoma"/>
            <family val="2"/>
            <charset val="1"/>
          </rPr>
          <t xml:space="preserve">Group Edges With Duplicates
</t>
        </r>
        <r>
          <rPr>
            <sz val="8"/>
            <color rgb="FF000000"/>
            <rFont val="Tahoma"/>
            <family val="2"/>
            <charset val="1"/>
          </rPr>
          <t xml:space="preserve">
You can tell NodeXL to calculate this and other graph metrics by going to NodeXL, Analysis, Graph Metrics in the Ribbon.
</t>
        </r>
      </text>
    </comment>
    <comment ref="N2" authorId="0">
      <text>
        <r>
          <rPr>
            <b val="true"/>
            <sz val="8"/>
            <color rgb="FF000000"/>
            <rFont val="Tahoma"/>
            <family val="2"/>
            <charset val="1"/>
          </rPr>
          <t xml:space="preserve">Group Total Edges
</t>
        </r>
        <r>
          <rPr>
            <sz val="8"/>
            <color rgb="FF000000"/>
            <rFont val="Tahoma"/>
            <family val="2"/>
            <charset val="1"/>
          </rPr>
          <t xml:space="preserve">
You can tell NodeXL to calculate this and other graph metrics by going to NodeXL, Analysis, Graph Metrics in the Ribbon.
</t>
        </r>
      </text>
    </comment>
    <comment ref="O2" authorId="0">
      <text>
        <r>
          <rPr>
            <b val="true"/>
            <sz val="8"/>
            <color rgb="FF000000"/>
            <rFont val="Tahoma"/>
            <family val="2"/>
            <charset val="1"/>
          </rPr>
          <t xml:space="preserve">Group Self-Loops
</t>
        </r>
        <r>
          <rPr>
            <sz val="8"/>
            <color rgb="FF000000"/>
            <rFont val="Tahoma"/>
            <family val="2"/>
            <charset val="1"/>
          </rPr>
          <t xml:space="preserve">
You can tell NodeXL to calculate this and other graph metrics by going to NodeXL, Analysis, Graph Metrics in the Ribbon.
</t>
        </r>
      </text>
    </comment>
    <comment ref="P2" authorId="0">
      <text>
        <r>
          <rPr>
            <b val="true"/>
            <sz val="8"/>
            <color rgb="FF000000"/>
            <rFont val="Tahoma"/>
            <family val="2"/>
            <charset val="1"/>
          </rPr>
          <t xml:space="preserve">Group Reciprocated Vertex Pair Ratio
</t>
        </r>
        <r>
          <rPr>
            <sz val="8"/>
            <color rgb="FF000000"/>
            <rFont val="Tahoma"/>
            <family val="2"/>
            <charset val="1"/>
          </rPr>
          <t xml:space="preserve">You can tell NodeXL to calculate this and other graph metrics by going to NodeXL, Analysis, Graph Metrics in the Ribbon.
</t>
        </r>
        <r>
          <rPr>
            <sz val="9"/>
            <color rgb="FF000000"/>
            <rFont val="Tahoma"/>
            <family val="2"/>
            <charset val="1"/>
          </rPr>
          <t xml:space="preserve">
</t>
        </r>
      </text>
    </comment>
    <comment ref="Q2" authorId="0">
      <text>
        <r>
          <rPr>
            <b val="true"/>
            <sz val="8"/>
            <color rgb="FF000000"/>
            <rFont val="Tahoma"/>
            <family val="2"/>
            <charset val="1"/>
          </rPr>
          <t xml:space="preserve">Group Reciprocated Edge Ratio
</t>
        </r>
        <r>
          <rPr>
            <sz val="8"/>
            <color rgb="FF000000"/>
            <rFont val="Tahoma"/>
            <family val="2"/>
            <charset val="1"/>
          </rPr>
          <t xml:space="preserve">You can tell NodeXL to calculate this and other graph metrics by going to NodeXL, Analysis, Graph Metrics in the Ribbon.</t>
        </r>
      </text>
    </comment>
    <comment ref="R2" authorId="0">
      <text>
        <r>
          <rPr>
            <b val="true"/>
            <sz val="8"/>
            <color rgb="FF000000"/>
            <rFont val="Tahoma"/>
            <family val="2"/>
            <charset val="1"/>
          </rPr>
          <t xml:space="preserve">Group Connected Components
</t>
        </r>
        <r>
          <rPr>
            <sz val="8"/>
            <color rgb="FF000000"/>
            <rFont val="Tahoma"/>
            <family val="2"/>
            <charset val="1"/>
          </rPr>
          <t xml:space="preserve">
You can tell NodeXL to calculate this and other graph metrics by going to NodeXL, Analysis, Graph Metrics in the Ribbon.
</t>
        </r>
      </text>
    </comment>
    <comment ref="S2" authorId="0">
      <text>
        <r>
          <rPr>
            <b val="true"/>
            <sz val="8"/>
            <color rgb="FF000000"/>
            <rFont val="Tahoma"/>
            <family val="2"/>
            <charset val="1"/>
          </rPr>
          <t xml:space="preserve">Group Single-Vertex Connected Components
</t>
        </r>
        <r>
          <rPr>
            <sz val="8"/>
            <color rgb="FF000000"/>
            <rFont val="Tahoma"/>
            <family val="2"/>
            <charset val="1"/>
          </rPr>
          <t xml:space="preserve">
You can tell NodeXL to calculate this and other graph metrics by going to NodeXL, Analysis, Graph Metrics in the Ribbon.
</t>
        </r>
        <r>
          <rPr>
            <sz val="9"/>
            <color rgb="FF000000"/>
            <rFont val="Tahoma"/>
            <family val="2"/>
            <charset val="1"/>
          </rPr>
          <t xml:space="preserve">
</t>
        </r>
      </text>
    </comment>
    <comment ref="T2" authorId="0">
      <text>
        <r>
          <rPr>
            <b val="true"/>
            <sz val="8"/>
            <color rgb="FF000000"/>
            <rFont val="Tahoma"/>
            <family val="2"/>
            <charset val="1"/>
          </rPr>
          <t xml:space="preserve">Group Maximum Vertices in a Connected Component
</t>
        </r>
        <r>
          <rPr>
            <sz val="8"/>
            <color rgb="FF000000"/>
            <rFont val="Tahoma"/>
            <family val="2"/>
            <charset val="1"/>
          </rPr>
          <t xml:space="preserve">
You can tell NodeXL to calculate this and other graph metrics by going to NodeXL, Analysis, Graph Metrics in the Ribbon.
</t>
        </r>
        <r>
          <rPr>
            <sz val="9"/>
            <color rgb="FF000000"/>
            <rFont val="Tahoma"/>
            <family val="2"/>
            <charset val="1"/>
          </rPr>
          <t xml:space="preserve">
</t>
        </r>
      </text>
    </comment>
    <comment ref="U2" authorId="0">
      <text>
        <r>
          <rPr>
            <b val="true"/>
            <sz val="8"/>
            <color rgb="FF000000"/>
            <rFont val="Tahoma"/>
            <family val="2"/>
            <charset val="1"/>
          </rPr>
          <t xml:space="preserve">Group Maximum Edges in a Connected Component
</t>
        </r>
        <r>
          <rPr>
            <sz val="8"/>
            <color rgb="FF000000"/>
            <rFont val="Tahoma"/>
            <family val="2"/>
            <charset val="1"/>
          </rPr>
          <t xml:space="preserve">
You can tell NodeXL to calculate this and other graph metrics by going to NodeXL, Analysis, Graph Metrics in the Ribbon.
</t>
        </r>
      </text>
    </comment>
    <comment ref="V2" authorId="0">
      <text>
        <r>
          <rPr>
            <b val="true"/>
            <sz val="8"/>
            <color rgb="FF000000"/>
            <rFont val="Tahoma"/>
            <family val="2"/>
            <charset val="1"/>
          </rPr>
          <t xml:space="preserve">Group Maximum Geodesic Distance (Diameter)
</t>
        </r>
        <r>
          <rPr>
            <sz val="8"/>
            <color rgb="FF000000"/>
            <rFont val="Tahoma"/>
            <family val="2"/>
            <charset val="1"/>
          </rPr>
          <t xml:space="preserve">
You can tell NodeXL to calculate this and other graph metrics by going to NodeXL, Analysis, Graph Metrics in the Ribbon.</t>
        </r>
      </text>
    </comment>
    <comment ref="W2" authorId="0">
      <text>
        <r>
          <rPr>
            <b val="true"/>
            <sz val="8"/>
            <color rgb="FF000000"/>
            <rFont val="Tahoma"/>
            <family val="2"/>
            <charset val="1"/>
          </rPr>
          <t xml:space="preserve">Group Average Geodesic Distance
</t>
        </r>
        <r>
          <rPr>
            <sz val="8"/>
            <color rgb="FF000000"/>
            <rFont val="Tahoma"/>
            <family val="2"/>
            <charset val="1"/>
          </rPr>
          <t xml:space="preserve">
You can tell NodeXL to calculate this and other graph metrics by going to NodeXL, Analysis, Graph Metrics in the Ribbon.</t>
        </r>
      </text>
    </comment>
    <comment ref="X2" authorId="0">
      <text>
        <r>
          <rPr>
            <b val="true"/>
            <sz val="8"/>
            <color rgb="FF000000"/>
            <rFont val="Tahoma"/>
            <family val="2"/>
            <charset val="1"/>
          </rPr>
          <t xml:space="preserve">Group Graph Density
</t>
        </r>
        <r>
          <rPr>
            <sz val="8"/>
            <color rgb="FF000000"/>
            <rFont val="Tahoma"/>
            <family val="2"/>
            <charset val="1"/>
          </rPr>
          <t xml:space="preserve">
You can tell NodeXL to calculate this and other graph metrics by going to NodeXL, Analysis, Graph Metrics in the Ribbon.
</t>
        </r>
      </text>
    </comment>
  </commentList>
</comments>
</file>

<file path=xl/comments5.xml><?xml version="1.0" encoding="utf-8"?>
<comments xmlns="http://schemas.openxmlformats.org/spreadsheetml/2006/main" xmlns:xdr="http://schemas.openxmlformats.org/drawingml/2006/spreadsheetDrawing">
  <authors>
    <author/>
  </authors>
  <commentList>
    <comment ref="A1" authorId="0">
      <text>
        <r>
          <rPr>
            <b val="true"/>
            <sz val="8"/>
            <color rgb="FF000000"/>
            <rFont val="Tahoma"/>
            <family val="2"/>
            <charset val="1"/>
          </rPr>
          <t xml:space="preserve">Group Name
</t>
        </r>
        <r>
          <rPr>
            <sz val="8"/>
            <color rgb="FF000000"/>
            <rFont val="Tahoma"/>
            <family val="2"/>
            <charset val="1"/>
          </rPr>
          <t xml:space="preserve">
(In most cases, you should not edit this worksheet.  Instead, use the items on the NodeXL, Analysis, Groups menu to create and work with groups.)
Enter the name of the group.  The group name must also be entered on the Groups worksheet.
</t>
        </r>
        <r>
          <rPr>
            <u val="single"/>
            <sz val="8"/>
            <color rgb="FF000000"/>
            <rFont val="Tahoma"/>
            <family val="2"/>
            <charset val="1"/>
          </rPr>
          <t xml:space="preserve">Worksheet Overview
</t>
        </r>
        <r>
          <rPr>
            <sz val="8"/>
            <color rgb="FF000000"/>
            <rFont val="Tahoma"/>
            <family val="2"/>
            <charset val="1"/>
          </rPr>
          <t xml:space="preserve">
A group is a set of related vertices.  Groups are usually indicated by vertex color and shape when the graph is refreshed.  All the vertices in one group might be blue disks, for example.
You can control how groups are shown using NodeXL, Analysis, Groups, Group Options.
</t>
        </r>
      </text>
    </comment>
    <comment ref="B1" authorId="0">
      <text>
        <r>
          <rPr>
            <b val="true"/>
            <sz val="8"/>
            <color rgb="FF000000"/>
            <rFont val="Tahoma"/>
            <family val="2"/>
            <charset val="1"/>
          </rPr>
          <t xml:space="preserve">Vertex Name
</t>
        </r>
        <r>
          <rPr>
            <sz val="8"/>
            <color rgb="FF000000"/>
            <rFont val="Tahoma"/>
            <family val="2"/>
            <charset val="1"/>
          </rPr>
          <t xml:space="preserve">
(In most cases, you should not edit this worksheet.  Instead, use the items on the NodeXL, Analysis, Groups menu to create and work with groups.)
Enter the name of a vertex to include in this group.</t>
        </r>
      </text>
    </comment>
    <comment ref="C1" authorId="0">
      <text>
        <r>
          <rPr>
            <b val="true"/>
            <sz val="8"/>
            <color rgb="FF000000"/>
            <rFont val="Tahoma"/>
            <family val="2"/>
            <charset val="1"/>
          </rPr>
          <t xml:space="preserve">Vertex ID
</t>
        </r>
        <r>
          <rPr>
            <sz val="8"/>
            <color rgb="FF000000"/>
            <rFont val="Tahoma"/>
            <family val="2"/>
            <charset val="1"/>
          </rPr>
          <t xml:space="preserve">
This gets filled in by the items on the NodeXL, Analysis, Groups menu.
</t>
        </r>
        <r>
          <rPr>
            <sz val="9"/>
            <color rgb="FF000000"/>
            <rFont val="Tahoma"/>
            <family val="2"/>
            <charset val="1"/>
          </rPr>
          <t xml:space="preserve">
</t>
        </r>
      </text>
    </comment>
  </commentList>
</comments>
</file>

<file path=xl/comments6.xml><?xml version="1.0" encoding="utf-8"?>
<comments xmlns="http://schemas.openxmlformats.org/spreadsheetml/2006/main" xmlns:xdr="http://schemas.openxmlformats.org/drawingml/2006/spreadsheetDrawing">
  <authors>
    <author/>
  </authors>
  <commentList>
    <comment ref="A1" authorId="0">
      <text>
        <r>
          <rPr>
            <b val="true"/>
            <sz val="8"/>
            <color rgb="FF000000"/>
            <rFont val="Tahoma"/>
            <family val="2"/>
            <charset val="1"/>
          </rPr>
          <t xml:space="preserve">Overall Metrics
</t>
        </r>
        <r>
          <rPr>
            <sz val="8"/>
            <color rgb="FF000000"/>
            <rFont val="Tahoma"/>
            <family val="2"/>
            <charset val="1"/>
          </rPr>
          <t xml:space="preserve">
</t>
        </r>
        <r>
          <rPr>
            <u val="single"/>
            <sz val="8"/>
            <color rgb="FF000000"/>
            <rFont val="Tahoma"/>
            <family val="2"/>
            <charset val="1"/>
          </rPr>
          <t xml:space="preserve">Worksheet Overview
</t>
        </r>
        <r>
          <rPr>
            <sz val="8"/>
            <color rgb="FF000000"/>
            <rFont val="Tahoma"/>
            <family val="2"/>
            <charset val="1"/>
          </rPr>
          <t xml:space="preserve">
This worksheet displays overall graph metrics, which can be calculated using NodeXL, Analysis, Graph Metrics in the Ribbon.  It also displays overall readability metrics, which can be calculated using NodeXL, Graph, Layout, Calculate Readability Metrics.</t>
        </r>
      </text>
    </comment>
  </commentList>
</comments>
</file>

<file path=xl/sharedStrings.xml><?xml version="1.0" encoding="utf-8"?>
<sst xmlns="http://schemas.openxmlformats.org/spreadsheetml/2006/main" count="61739" uniqueCount="16115">
  <si>
    <t>Visual Properties</t>
  </si>
  <si>
    <t>Labels</t>
  </si>
  <si>
    <t>Graph Metrics</t>
  </si>
  <si>
    <t>Do Not Edit</t>
  </si>
  <si>
    <t>Other Columns</t>
  </si>
  <si>
    <t>Vertex 1</t>
  </si>
  <si>
    <t>Vertex 2</t>
  </si>
  <si>
    <t>Color</t>
  </si>
  <si>
    <t>Width</t>
  </si>
  <si>
    <t>Style</t>
  </si>
  <si>
    <t>Opacity</t>
  </si>
  <si>
    <t>Visibility</t>
  </si>
  <si>
    <t>Label</t>
  </si>
  <si>
    <t>Label Text Color</t>
  </si>
  <si>
    <t>Label Font Size</t>
  </si>
  <si>
    <t>Reciprocated?</t>
  </si>
  <si>
    <t>ID</t>
  </si>
  <si>
    <t>Dynamic Filter</t>
  </si>
  <si>
    <t>Add Your Own Columns Here</t>
  </si>
  <si>
    <t>Relationship</t>
  </si>
  <si>
    <t>Relationship Date (UTC)</t>
  </si>
  <si>
    <t>Tweet</t>
  </si>
  <si>
    <t>URLs in Tweet</t>
  </si>
  <si>
    <t>Domains in Tweet</t>
  </si>
  <si>
    <t>Hashtags in Tweet</t>
  </si>
  <si>
    <t>Tweet Date (UTC)</t>
  </si>
  <si>
    <t>Twitter Page for Tweet</t>
  </si>
  <si>
    <t>Latitude</t>
  </si>
  <si>
    <t>Longitude</t>
  </si>
  <si>
    <t>Imported ID</t>
  </si>
  <si>
    <t>In-Reply-To Tweet ID</t>
  </si>
  <si>
    <t>Favorited</t>
  </si>
  <si>
    <t>Favorite Count</t>
  </si>
  <si>
    <t>In-Reply-To User ID</t>
  </si>
  <si>
    <t>Is Quote Status</t>
  </si>
  <si>
    <t>Language</t>
  </si>
  <si>
    <t>Possibly Sensitive</t>
  </si>
  <si>
    <t>Quoted Status ID</t>
  </si>
  <si>
    <t>Retweeted</t>
  </si>
  <si>
    <t>Retweet Count</t>
  </si>
  <si>
    <t>Retweet ID</t>
  </si>
  <si>
    <t>Source</t>
  </si>
  <si>
    <t>Truncated</t>
  </si>
  <si>
    <t>Unified Twitter ID</t>
  </si>
  <si>
    <t>Place Bounding Box</t>
  </si>
  <si>
    <t>Place Country</t>
  </si>
  <si>
    <t>Place Country Code</t>
  </si>
  <si>
    <t>Place Full Name</t>
  </si>
  <si>
    <t>Place ID</t>
  </si>
  <si>
    <t>Place Name</t>
  </si>
  <si>
    <t>Place Type</t>
  </si>
  <si>
    <t>Place URL</t>
  </si>
  <si>
    <t>Edge Weight</t>
  </si>
  <si>
    <t>Vertex 1 Group</t>
  </si>
  <si>
    <t>Vertex 2 Group</t>
  </si>
  <si>
    <t>Sentiment List #1: Positive Word Count</t>
  </si>
  <si>
    <t>Sentiment List #1: Positive Word Percentage (%)</t>
  </si>
  <si>
    <t>Sentiment List #2: Negative Word Count</t>
  </si>
  <si>
    <t>Sentiment List #2: Negative Word Percentage (%)</t>
  </si>
  <si>
    <t>Sentiment List #3: Angry/Violent Word Count</t>
  </si>
  <si>
    <t>Sentiment List #3: Angry/Violent Word Percentage (%)</t>
  </si>
  <si>
    <t>Non-categorized Word Count</t>
  </si>
  <si>
    <t>Non-categorized Word Percentage (%)</t>
  </si>
  <si>
    <t>Edge Content Word Count</t>
  </si>
  <si>
    <t>ihearttrump1</t>
  </si>
  <si>
    <t>youtube</t>
  </si>
  <si>
    <t>Green</t>
  </si>
  <si>
    <t>Solid</t>
  </si>
  <si>
    <t>No</t>
  </si>
  <si>
    <t>Mentions</t>
  </si>
  <si>
    <t>HAARP - Chemtrails - How They are Change You - Bioengineering https://t.co/hD1cs72u4u via @YouTube</t>
  </si>
  <si>
    <t>https://www.youtube.com/watch?v=V5y1WorkLJw&amp;feature=youtu.be</t>
  </si>
  <si>
    <t>youtube.com</t>
  </si>
  <si>
    <t>https://twitter.com/#!/ihearttrump1/status/803055506705227776</t>
  </si>
  <si>
    <t>803055506705227776</t>
  </si>
  <si>
    <t>en</t>
  </si>
  <si>
    <t>Twitter Web Client</t>
  </si>
  <si>
    <t>chaaustralia</t>
  </si>
  <si>
    <t>stvincentsmelb</t>
  </si>
  <si>
    <t>RT @StVincentsMelb: Apply for an exciting opportunity to manage a state-of-the-art bioengineering research hub at #StVincents. → https://t.…</t>
  </si>
  <si>
    <t>stvincents</t>
  </si>
  <si>
    <t>https://twitter.com/#!/chaaustralia/status/803061665751175168</t>
  </si>
  <si>
    <t>803061665751175168</t>
  </si>
  <si>
    <t>801671041202286592</t>
  </si>
  <si>
    <t>Twitter for iPhone</t>
  </si>
  <si>
    <t>shazzy_sam</t>
  </si>
  <si>
    <t>I'm at University Kuala Lumpur Malaysian Institute of Chemical and Bioengineering Technology (MICET) https://t.co/YDm0W2hZMO</t>
  </si>
  <si>
    <t>https://www.swarmapp.com/c/ieFV3OiW5BJ</t>
  </si>
  <si>
    <t>swarmapp.com</t>
  </si>
  <si>
    <t>https://twitter.com/#!/shazzy_sam/status/803062857667645441</t>
  </si>
  <si>
    <t>803062857667645441</t>
  </si>
  <si>
    <t>Foursquare</t>
  </si>
  <si>
    <t>zulshah_21</t>
  </si>
  <si>
    <t>I'm at University Kuala Lumpur Malaysian Institute of Chemical and Bioengineering Technology (MICET) https://t.co/CBv3GiJjJ5</t>
  </si>
  <si>
    <t>https://www.swarmapp.com/c/kiIQ40lAX3H</t>
  </si>
  <si>
    <t>https://twitter.com/#!/zulshah_21/status/803073889060298752</t>
  </si>
  <si>
    <t>803073889060298752</t>
  </si>
  <si>
    <t>102.1445244,2.4257591 
102.2111893,2.4257591 
102.2111893,2.4990906 
102.1445244,2.4990906</t>
  </si>
  <si>
    <t>Malaysia</t>
  </si>
  <si>
    <t>MY</t>
  </si>
  <si>
    <t>Taboh Naning, Melaka</t>
  </si>
  <si>
    <t>fdf0f6445180fbda</t>
  </si>
  <si>
    <t>Taboh Naning</t>
  </si>
  <si>
    <t>city</t>
  </si>
  <si>
    <t>https://api.twitter.com/1.1/geo/id/fdf0f6445180fbda.json</t>
  </si>
  <si>
    <t>hwingo</t>
  </si>
  <si>
    <t>#Robotics: Phototactic guidance of a tissue-engineered soft-robotic ray
https://t.co/kRnOBUn5KJ
#tech #biomimetic… https://t.co/t5sQuCC1BW</t>
  </si>
  <si>
    <t>https://pdfs.semanticscholar.org/af4a/73eed4805728c45280375daea317c00c6dde.pdf https://twitter.com/i/web/status/803103273670483968</t>
  </si>
  <si>
    <t>semanticscholar.org twitter.com</t>
  </si>
  <si>
    <t>robotics tech biomimetic</t>
  </si>
  <si>
    <t>https://twitter.com/#!/hwingo/status/803103273670483968</t>
  </si>
  <si>
    <t>803103273670483968</t>
  </si>
  <si>
    <t>juliendriod</t>
  </si>
  <si>
    <t>RT @hwingo: #Robotics: Phototactic guidance of a tissue-engineered soft-robotic ray
https://t.co/kRnOBUn5KJ
#tech #biomimetic #bioengineeri…</t>
  </si>
  <si>
    <t>https://pdfs.semanticscholar.org/af4a/73eed4805728c45280375daea317c00c6dde.pdf</t>
  </si>
  <si>
    <t>semanticscholar.org</t>
  </si>
  <si>
    <t>https://twitter.com/#!/juliendriod/status/803103976036122624</t>
  </si>
  <si>
    <t>803103976036122624</t>
  </si>
  <si>
    <t>JulienMyOwnApp</t>
  </si>
  <si>
    <t>ebookmanuals</t>
  </si>
  <si>
    <t>#download Bioengineering, Thermal Physiology and Comfort https://t.co/cuNIpkLL6Y @EbookManuals</t>
  </si>
  <si>
    <t>http://www.dlfiles24.com/download/158308993/bioengineering_thermal_physiology_and_comfort/?utm_source=dlvr.it&amp;utm_medium=twitter</t>
  </si>
  <si>
    <t>dlfiles24.com</t>
  </si>
  <si>
    <t>download</t>
  </si>
  <si>
    <t>https://twitter.com/#!/ebookmanuals/status/803119249275244544</t>
  </si>
  <si>
    <t>803119249275244544</t>
  </si>
  <si>
    <t>dlvr.it</t>
  </si>
  <si>
    <t>mzkhalil</t>
  </si>
  <si>
    <t>Request one device for #TAVR 
Doable, just ask the bioengineering department; add pacemaker to AV device.
🌻 https://t.co/6CVNZk5iDy</t>
  </si>
  <si>
    <t>https://twitter.com/EMJIntervention/status/802955241985429504</t>
  </si>
  <si>
    <t>twitter.com</t>
  </si>
  <si>
    <t>tavr</t>
  </si>
  <si>
    <t>https://twitter.com/#!/mzkhalil/status/803121052943532032</t>
  </si>
  <si>
    <t>803121052943532032</t>
  </si>
  <si>
    <t>802955241985429504</t>
  </si>
  <si>
    <t>Twitter for Android</t>
  </si>
  <si>
    <t>-96.977527,32.620678 
-96.54598,32.620678 
-96.54598,33.019039 
-96.977527,33.019039</t>
  </si>
  <si>
    <t>United States</t>
  </si>
  <si>
    <t>US</t>
  </si>
  <si>
    <t>Dallas, TX</t>
  </si>
  <si>
    <t>18810aa5b43e76c7</t>
  </si>
  <si>
    <t>Dallas</t>
  </si>
  <si>
    <t>https://api.twitter.com/1.1/geo/id/18810aa5b43e76c7.json</t>
  </si>
  <si>
    <t>einpharmanews</t>
  </si>
  <si>
    <t>BRIEF-Shenzhen Neptunus Bioengineering unit to buy 70 pct stake in newly established pharmaceutical firm https://t.co/GBHZGsuNAv</t>
  </si>
  <si>
    <t>http://world.einnews.com/article/355713759/0JuiUqRq4VwGy0w4</t>
  </si>
  <si>
    <t>einnews.com</t>
  </si>
  <si>
    <t>https://twitter.com/#!/einpharmanews/status/803146599878664192</t>
  </si>
  <si>
    <t>803146599878664192</t>
  </si>
  <si>
    <t>EIN News Publisher</t>
  </si>
  <si>
    <t>unisevilla</t>
  </si>
  <si>
    <t>ciberbbn</t>
  </si>
  <si>
    <t>RT @CIBERBBN: Hoy desde #Sevilla en 10 ANNUAL CONF #Bioengineering #Biomaterials #Nanomedicine #bbnConf16 https://t.co/ADOVuy7dik @Nanbiosi…</t>
  </si>
  <si>
    <t>http://www.ciber-bbn.es/media/658809/programa-10th_ciber-bbn_2016_sevilla28-29nov.pdf</t>
  </si>
  <si>
    <t>ciber-bbn.es</t>
  </si>
  <si>
    <t>sevilla bioengineering biomaterials nanomedicine bbnconf16</t>
  </si>
  <si>
    <t>https://twitter.com/#!/unisevilla/status/803152788708413440</t>
  </si>
  <si>
    <t>803152788708413440</t>
  </si>
  <si>
    <t>es</t>
  </si>
  <si>
    <t>803147743262871552</t>
  </si>
  <si>
    <t>Hootsuite</t>
  </si>
  <si>
    <t>balbella</t>
  </si>
  <si>
    <t>https://twitter.com/#!/balbella/status/803153868112527365</t>
  </si>
  <si>
    <t>803153868112527365</t>
  </si>
  <si>
    <t>zahid_latif_uk</t>
  </si>
  <si>
    <t>profdna</t>
  </si>
  <si>
    <t>After a Friday meeting @STFC_Matters @DiamondLightSou  in Harwell I am with @ProfDNA to talk about bioengineering and early cancer detection</t>
  </si>
  <si>
    <t>https://twitter.com/#!/zahid_latif_uk/status/803175056926969856</t>
  </si>
  <si>
    <t>803175056926969856</t>
  </si>
  <si>
    <t>diamondlightsou</t>
  </si>
  <si>
    <t>RT @zahid_latif_uk: After a Friday meeting @STFC_Matters @DiamondLightSou  in Harwell I am with @ProfDNA to talk about bioengineering and e…</t>
  </si>
  <si>
    <t>https://twitter.com/#!/diamondlightsou/status/803175273386676224</t>
  </si>
  <si>
    <t>803175273386676224</t>
  </si>
  <si>
    <t>stfc_matters</t>
  </si>
  <si>
    <t>Yes</t>
  </si>
  <si>
    <t>lamhfada</t>
  </si>
  <si>
    <t>marcusjdl</t>
  </si>
  <si>
    <t>@MediocreDave @marcusjdl He has tweets about the Chinese bioengineering a parasite that's in every life form on earth. Not a well man...</t>
  </si>
  <si>
    <t>https://twitter.com/#!/lamhfada/status/803180861424279552</t>
  </si>
  <si>
    <t>803180861424279552</t>
  </si>
  <si>
    <t>803180258451189760</t>
  </si>
  <si>
    <t>141188735</t>
  </si>
  <si>
    <t>-10.2445252,52.9675677 
-7.9684842,52.9675677 
-7.9684842,53.7190576 
-10.2445252,53.7190576</t>
  </si>
  <si>
    <t>Ireland</t>
  </si>
  <si>
    <t>IE</t>
  </si>
  <si>
    <t>Galway, Ireland</t>
  </si>
  <si>
    <t>3cdad59a91d99400</t>
  </si>
  <si>
    <t>Galway</t>
  </si>
  <si>
    <t>https://api.twitter.com/1.1/geo/id/3cdad59a91d99400.json</t>
  </si>
  <si>
    <t>mediocredave</t>
  </si>
  <si>
    <t>Replies to</t>
  </si>
  <si>
    <t>kingsjobs</t>
  </si>
  <si>
    <t>kingsdentistry</t>
  </si>
  <si>
    <t>Lecturer in Tissue Engineering (Cell Biology): https://t.co/NFFQI6j57r @kingsdentistry #bioengineering #stemcells #cellbiology #job</t>
  </si>
  <si>
    <t>https://www.hirewire.co.uk/HE/1061247/MS_JobDetails.aspx?JobID=74257</t>
  </si>
  <si>
    <t>co.uk</t>
  </si>
  <si>
    <t>bioengineering stemcells cellbiology job</t>
  </si>
  <si>
    <t>https://twitter.com/#!/kingsjobs/status/803192480720154628</t>
  </si>
  <si>
    <t>803192480720154628</t>
  </si>
  <si>
    <t>-0.510364798739281,51.2867019756122 
0.334043461659515,51.2867019756122 
0.334043461659515,51.6918240878432 
-0.510364798739281,51.6918240878432</t>
  </si>
  <si>
    <t>United Kingdom</t>
  </si>
  <si>
    <t>GB</t>
  </si>
  <si>
    <t>London, England</t>
  </si>
  <si>
    <t>5d838f7a011f4a2d</t>
  </si>
  <si>
    <t>London</t>
  </si>
  <si>
    <t>admin</t>
  </si>
  <si>
    <t>https://api.twitter.com/1.1/geo/id/5d838f7a011f4a2d.json</t>
  </si>
  <si>
    <t>eurosciencejobs</t>
  </si>
  <si>
    <t>Post Doctoral Research Officer - Electronics/Bioengineering, Bangor University, Bangor, UK, Deadline 20 December, https://t.co/9CWZ8pH0lv</t>
  </si>
  <si>
    <t>http://eurosciencejobs.com/job_display/123104/</t>
  </si>
  <si>
    <t>eurosciencejobs.com</t>
  </si>
  <si>
    <t>https://twitter.com/#!/eurosciencejobs/status/803202836070682625</t>
  </si>
  <si>
    <t>803202836070682625</t>
  </si>
  <si>
    <t>apegnb</t>
  </si>
  <si>
    <t>uoft</t>
  </si>
  <si>
    <t>. @UofT engineering student wins Rhodes Scholarship https://t.co/F9r2LTk0wR
#bioengineering #STEM… https://t.co/EoVGV7RRCs</t>
  </si>
  <si>
    <t>http://news.engineering.utoronto.ca/u-t-engineering-student-wins-rhodes-scholarship/ https://twitter.com/i/web/status/803206235503861760</t>
  </si>
  <si>
    <t>utoronto.ca twitter.com</t>
  </si>
  <si>
    <t>bioengineering stem</t>
  </si>
  <si>
    <t>https://twitter.com/#!/apegnb/status/803206235503861760</t>
  </si>
  <si>
    <t>803206235503861760</t>
  </si>
  <si>
    <t>nogvacatures</t>
  </si>
  <si>
    <t>#vacature PhD candidates sought with interest in bioengineering and regenerative medicine https://t.co/l3xR6tahtV #onderwijs #docent #leraar</t>
  </si>
  <si>
    <t>http://www.nationaleonderwijsgids.nl/onderwijsvacatures/vacatures/universiteit-maastricht/34760-phd-candidates-sought-with-interest-in-bioengineering-and-regenerative-medicine?utm_source=dlvr.it&amp;utm_medium=twitter</t>
  </si>
  <si>
    <t>nationaleonderwijsgids.nl</t>
  </si>
  <si>
    <t>vacature onderwijs docent leraar</t>
  </si>
  <si>
    <t>https://twitter.com/#!/nogvacatures/status/803216245860376576</t>
  </si>
  <si>
    <t>803216245860376576</t>
  </si>
  <si>
    <t>nlvacatures_</t>
  </si>
  <si>
    <t>#vacature PhD candidates sought with interest in bioengineering and regenerative medicine: Provincie:… https://t.co/Wm7n6Rij27 #baan</t>
  </si>
  <si>
    <t>vacature baan</t>
  </si>
  <si>
    <t>https://twitter.com/#!/nlvacatures_/status/803217321586081792</t>
  </si>
  <si>
    <t>803217321586081792</t>
  </si>
  <si>
    <t>conservenconfig</t>
  </si>
  <si>
    <t>Facts show that bioengineering isn't the most productive or humane method for reversing the… https://t.co/To6GeUuxOR</t>
  </si>
  <si>
    <t>https://www.instagram.com/p/BNWxLC8jpJW/</t>
  </si>
  <si>
    <t>instagram.com</t>
  </si>
  <si>
    <t>https://twitter.com/#!/conservenconfig/status/803231307975180289</t>
  </si>
  <si>
    <t>803231307975180289</t>
  </si>
  <si>
    <t>Instagram</t>
  </si>
  <si>
    <t>natashlew</t>
  </si>
  <si>
    <t>cruk_bi</t>
  </si>
  <si>
    <t>13, 121, 0</t>
  </si>
  <si>
    <t>Dash Dot Dot</t>
  </si>
  <si>
    <t>RT @UofGCCE: Bioengineering for cancer has started! #Engineeringcancer16 @UofGlasgow @CRUK_BI https://t.co/BkUEdaczGK</t>
  </si>
  <si>
    <t>engineeringcancer16</t>
  </si>
  <si>
    <t>https://twitter.com/#!/natashlew/status/803182106151161856</t>
  </si>
  <si>
    <t>803182106151161856</t>
  </si>
  <si>
    <t>803180957318660096</t>
  </si>
  <si>
    <t>uofglasgow</t>
  </si>
  <si>
    <t>uofgcce</t>
  </si>
  <si>
    <t>RT @UofGCCE: @paulasweeten and her poster at @CRUK_BI for bioengineering cancer meeting https://t.co/M8AzBv6wfs</t>
  </si>
  <si>
    <t>https://twitter.com/#!/natashlew/status/803238294553239552</t>
  </si>
  <si>
    <t>803238294553239552</t>
  </si>
  <si>
    <t>803237784764948480</t>
  </si>
  <si>
    <t>paulasweeten</t>
  </si>
  <si>
    <t>uofgimcsb</t>
  </si>
  <si>
    <t>https://twitter.com/#!/uofgimcsb/status/803236764240539653</t>
  </si>
  <si>
    <t>803236764240539653</t>
  </si>
  <si>
    <t>https://twitter.com/#!/uofgimcsb/status/803238483984842752</t>
  </si>
  <si>
    <t>803238483984842752</t>
  </si>
  <si>
    <t>morenorse</t>
  </si>
  <si>
    <t>lmachesky</t>
  </si>
  <si>
    <t>RT @UofGCCE: Remember next Monday Bioengineering for Cancer Workshop at @CRUK_BI! @MiMeResearch Co‐organisers @ManuelMime @LMachesky #Engin…</t>
  </si>
  <si>
    <t>https://twitter.com/#!/morenorse/status/803236845475790848</t>
  </si>
  <si>
    <t>803236845475790848</t>
  </si>
  <si>
    <t>801741174314770432</t>
  </si>
  <si>
    <t>manuelmime</t>
  </si>
  <si>
    <t>mimeresearch</t>
  </si>
  <si>
    <t>39, 108, 0</t>
  </si>
  <si>
    <t>https://twitter.com/#!/morenorse/status/803236815813640192</t>
  </si>
  <si>
    <t>803236815813640192</t>
  </si>
  <si>
    <t>RT @UofGCCE: Flash poster talks time in today's Bioengineering for cancer event at @CRUK_BI ##Engineeringcancer16 Great opportunity for PhD…</t>
  </si>
  <si>
    <t>https://twitter.com/#!/morenorse/status/803236827821998080</t>
  </si>
  <si>
    <t>803236827821998080</t>
  </si>
  <si>
    <t>803197378966802432</t>
  </si>
  <si>
    <t>https://twitter.com/#!/morenorse/status/803238574179094528</t>
  </si>
  <si>
    <t>803238574179094528</t>
  </si>
  <si>
    <t>louisabellaaa</t>
  </si>
  <si>
    <t>https://twitter.com/#!/louisabellaaa/status/803244776866910208</t>
  </si>
  <si>
    <t>803244776866910208</t>
  </si>
  <si>
    <t>jimenezmelanie_</t>
  </si>
  <si>
    <t>https://twitter.com/#!/jimenezmelanie_/status/803247581878853632</t>
  </si>
  <si>
    <t>803247581878853632</t>
  </si>
  <si>
    <t>uofgengineering</t>
  </si>
  <si>
    <t>https://twitter.com/#!/uofgengineering/status/803255936211095552</t>
  </si>
  <si>
    <t>803255936211095552</t>
  </si>
  <si>
    <t>wendylite4one</t>
  </si>
  <si>
    <t>Progressing step-by-step into the new #Human ... #Bioengineering https://t.co/ERLhP6wKPz</t>
  </si>
  <si>
    <t>https://www.facebook.com/wendy.s.garrett/posts/10211024491311949</t>
  </si>
  <si>
    <t>facebook.com</t>
  </si>
  <si>
    <t>human bioengineering</t>
  </si>
  <si>
    <t>https://twitter.com/#!/wendylite4one/status/803258021854007296</t>
  </si>
  <si>
    <t>803258021854007296</t>
  </si>
  <si>
    <t>Facebook</t>
  </si>
  <si>
    <t>ymaldonado</t>
  </si>
  <si>
    <t>pltworg</t>
  </si>
  <si>
    <t>RT @EllisaHidalgo: WHS Ms Turner's @PLTWorg #Medical Interventions classes participate in UMD's Bioengineering Labs including nanotechnolog…</t>
  </si>
  <si>
    <t>medical</t>
  </si>
  <si>
    <t>https://twitter.com/#!/ymaldonado/status/803259012623892480</t>
  </si>
  <si>
    <t>803259012623892480</t>
  </si>
  <si>
    <t>803245731444326401</t>
  </si>
  <si>
    <t>ellisahidalgo</t>
  </si>
  <si>
    <t>cartoonstudies</t>
  </si>
  <si>
    <t>nomadpressvt</t>
  </si>
  <si>
    <t>Great review of @NomadPressVT Bioengineering: Discovering How Nature Inspires Human Designs (ages 9-12) illustrated… https://t.co/Fz8LT51ZFZ</t>
  </si>
  <si>
    <t>https://twitter.com/i/web/status/803259046400815104</t>
  </si>
  <si>
    <t>https://twitter.com/#!/cartoonstudies/status/803259046400815104</t>
  </si>
  <si>
    <t>803259046400815104</t>
  </si>
  <si>
    <t>783863732963151873</t>
  </si>
  <si>
    <t>xx__mado__xx</t>
  </si>
  <si>
    <t>Today we mourn the loss of Dr. William Birkin, a dedicated father and pioneer in bioengineering sciences.  -Justin… https://t.co/jFGjNFtCRe</t>
  </si>
  <si>
    <t>https://twitter.com/i/web/status/803260695991054336</t>
  </si>
  <si>
    <t>https://twitter.com/#!/xx__mado__xx/status/803260695991054336</t>
  </si>
  <si>
    <t>803260695991054336</t>
  </si>
  <si>
    <t>2_pineapples</t>
  </si>
  <si>
    <t>RT @XX__MaDo__XX: Today we mourn the loss of Dr. William Birkin, a dedicated father and pioneer in bioengineering sciences.  -Justin Trudea…</t>
  </si>
  <si>
    <t>https://twitter.com/#!/2_pineapples/status/803263104587067392</t>
  </si>
  <si>
    <t>803263104587067392</t>
  </si>
  <si>
    <t>navarro_c0sta</t>
  </si>
  <si>
    <t>fctnova</t>
  </si>
  <si>
    <t>RT @MITPortugal: A application for a BCGT Scholarship is open at @FCTNOVA to manage the MIT Portugal Bioengineering doctoral program https:…</t>
  </si>
  <si>
    <t>https://twitter.com/#!/navarro_c0sta/status/803264177917726720</t>
  </si>
  <si>
    <t>803264177917726720</t>
  </si>
  <si>
    <t>803199875164868608</t>
  </si>
  <si>
    <t>mitportugal</t>
  </si>
  <si>
    <t>michaelhoffman</t>
  </si>
  <si>
    <t>mollyshoichet</t>
  </si>
  <si>
    <t>Now: @MollyShoichet: Bioengineering tissue regeneration #medbydesign</t>
  </si>
  <si>
    <t>medbydesign</t>
  </si>
  <si>
    <t>https://twitter.com/#!/michaelhoffman/status/803266007062167552</t>
  </si>
  <si>
    <t>803266007062167552</t>
  </si>
  <si>
    <t>TweetDeck</t>
  </si>
  <si>
    <t>maheshm58</t>
  </si>
  <si>
    <t>statnews</t>
  </si>
  <si>
    <t>@statnews I got a 9/10 so I guess that means I was right to study #bioengineering? https://t.co/BlGFcfgSkR</t>
  </si>
  <si>
    <t>https://www.statnews.com/2016/11/28/science-quiz-eighth-grade-biology/</t>
  </si>
  <si>
    <t>statnews.com</t>
  </si>
  <si>
    <t>bioengineering</t>
  </si>
  <si>
    <t>https://twitter.com/#!/maheshm58/status/803278672241295364</t>
  </si>
  <si>
    <t>803278672241295364</t>
  </si>
  <si>
    <t>3290364847</t>
  </si>
  <si>
    <t>WHS Ms Turner's @PLTWorg #Medical Interventions classes participate in UMD's Bioengineering Labs including nanotech… https://t.co/G3KrWRUecQ</t>
  </si>
  <si>
    <t>https://twitter.com/i/web/status/803245731444326401</t>
  </si>
  <si>
    <t>https://twitter.com/#!/ellisahidalgo/status/803245731444326401</t>
  </si>
  <si>
    <t>rramir7900</t>
  </si>
  <si>
    <t>https://twitter.com/#!/rramir7900/status/803285178718138368</t>
  </si>
  <si>
    <t>803285178718138368</t>
  </si>
  <si>
    <t>jakenavarrong</t>
  </si>
  <si>
    <t>nationalgridus</t>
  </si>
  <si>
    <t>Watch: Albany high school students pitch their own renewable energy plans to @nationalgridus!… https://t.co/CUOAQxqiCO</t>
  </si>
  <si>
    <t>https://twitter.com/i/web/status/803249288386150404</t>
  </si>
  <si>
    <t>https://twitter.com/#!/jakenavarrong/status/803249288386150404</t>
  </si>
  <si>
    <t>803249288386150404</t>
  </si>
  <si>
    <t>getintoenergy</t>
  </si>
  <si>
    <t>RT @JakeNavarroNG: Watch: Albany high school students pitch their own renewable energy plans to @nationalgridus! https://t.co/4F5zOjEHUx #C…</t>
  </si>
  <si>
    <t>http://wnyt.com/stem/bioengineering-clean-energy-plans-tech-valley-high-school/4327694/?cat=10114</t>
  </si>
  <si>
    <t>wnyt.com</t>
  </si>
  <si>
    <t>https://twitter.com/#!/getintoenergy/status/803299339846242308</t>
  </si>
  <si>
    <t>803299339846242308</t>
  </si>
  <si>
    <t>c_msdn</t>
  </si>
  <si>
    <t>If you aren't an expert on bioengineering or espionage, don't compensate by trying to police or assert authority. Makes 0 sense.</t>
  </si>
  <si>
    <t>https://twitter.com/#!/c_msdn/status/803319558928887808</t>
  </si>
  <si>
    <t>803319558928887808</t>
  </si>
  <si>
    <t>803319156254773252</t>
  </si>
  <si>
    <t>768530352826482688</t>
  </si>
  <si>
    <t>Mobile Web (M5)</t>
  </si>
  <si>
    <t>bioethicsbot</t>
  </si>
  <si>
    <t>Head Transplant Patient Will Use Virtual Reality to Smooth Transition to New Body https://t.co/rgkbkRWxT9 #bioethicsnews #bioengineering</t>
  </si>
  <si>
    <t>http://feeds.feedburner.com/~r/BioethicsNewsDigest/~3/tS2-Wm90SPQ/?utm_source=feedburner&amp;utm_medium=twitter&amp;utm_campaign=bioethicsbot</t>
  </si>
  <si>
    <t>feedburner.com</t>
  </si>
  <si>
    <t>bioethicsnews bioengineering</t>
  </si>
  <si>
    <t>https://twitter.com/#!/bioethicsbot/status/803321574774493184</t>
  </si>
  <si>
    <t>803321574774493184</t>
  </si>
  <si>
    <t>Google</t>
  </si>
  <si>
    <t>ahallaspotts</t>
  </si>
  <si>
    <t>cr_uk</t>
  </si>
  <si>
    <t>Had a great day at the @CRUK_BI for the Bioengineering and Cancer Biology conference. Some really great posters and presentations @CR_UK</t>
  </si>
  <si>
    <t>https://twitter.com/#!/ahallaspotts/status/803323171466309638</t>
  </si>
  <si>
    <t>803323171466309638</t>
  </si>
  <si>
    <t>pediconcierge</t>
  </si>
  <si>
    <t>Foods and ingredients  bioengineering must meet the same FDA safety standards as traditional products https://t.co/mzaQuVuA9b</t>
  </si>
  <si>
    <t>https://www.healthychildren.org/English/healthy-living/nutrition/Pages/Bioengineered-Foods.aspx</t>
  </si>
  <si>
    <t>healthychildren.org</t>
  </si>
  <si>
    <t>https://twitter.com/#!/pediconcierge/status/803324689095557120</t>
  </si>
  <si>
    <t>803324689095557120</t>
  </si>
  <si>
    <t>meallieugenio</t>
  </si>
  <si>
    <t>oscar_e_lion</t>
  </si>
  <si>
    <t>RT @oscar_e_lion: Top-class life sciences https://t.co/0CguCpLI4s #tech #lifescience #biotech #genetics #genomics</t>
  </si>
  <si>
    <t>http://www-sitn.stanford.edu/free-learning/webinars/bioengineering-sciences-and-technology/stanford-webinar-using-genomics</t>
  </si>
  <si>
    <t>stanford.edu</t>
  </si>
  <si>
    <t>tech lifescience biotech genetics genomics</t>
  </si>
  <si>
    <t>https://twitter.com/#!/meallieugenio/status/803345667884281860</t>
  </si>
  <si>
    <t>803345667884281860</t>
  </si>
  <si>
    <t>802245625102245888</t>
  </si>
  <si>
    <t>lambertlab1</t>
  </si>
  <si>
    <t>cyberplasm</t>
  </si>
  <si>
    <t>RT @Cyberplasm: 3 year postdoc in #bioengineering #biomaterials #ECM #cancerresearch #biophysics . Email me to find out more
https://t.co/T…</t>
  </si>
  <si>
    <t>bioengineering biomaterials ecm cancerresearch biophysics</t>
  </si>
  <si>
    <t>https://twitter.com/#!/lambertlab1/status/803349649545367552</t>
  </si>
  <si>
    <t>803349649545367552</t>
  </si>
  <si>
    <t>803349557383991296</t>
  </si>
  <si>
    <t>kjames_intbio</t>
  </si>
  <si>
    <t>https://twitter.com/#!/kjames_intbio/status/803349948427288578</t>
  </si>
  <si>
    <t>803349948427288578</t>
  </si>
  <si>
    <t>pragmaticmom</t>
  </si>
  <si>
    <t>thiskid_erik</t>
  </si>
  <si>
    <t>Review! Bioengineering by Christine Burillo-Kirch https://t.co/uRlvT6GmuE via @ThisKid_Erik https://t.co/0lZSZ51HzH</t>
  </si>
  <si>
    <t>https://thiskidreviewsbooks.com/2016/10/05/review-bioengineering-by-christine-burillo-kirch?utm_content=bufferf4b67&amp;utm_medium=social&amp;utm_source=twitter.com&amp;utm_campaign=buffer</t>
  </si>
  <si>
    <t>thiskidreviewsbooks.com</t>
  </si>
  <si>
    <t>https://twitter.com/#!/pragmaticmom/status/803277555721641985</t>
  </si>
  <si>
    <t>803277555721641985</t>
  </si>
  <si>
    <t>Buffer</t>
  </si>
  <si>
    <t>biblionasium</t>
  </si>
  <si>
    <t>RT @pragmaticmom: Review! Bioengineering by Christine Burillo-Kirch https://t.co/uRlvT6GmuE via @ThisKid_Erik https://t.co/0lZSZ51HzH</t>
  </si>
  <si>
    <t>https://twitter.com/#!/biblionasium/status/803351226050088964</t>
  </si>
  <si>
    <t>803351226050088964</t>
  </si>
  <si>
    <t>the4thdomain</t>
  </si>
  <si>
    <t>https://twitter.com/#!/the4thdomain/status/803361329910312960</t>
  </si>
  <si>
    <t>803361329910312960</t>
  </si>
  <si>
    <t>mauroziguli</t>
  </si>
  <si>
    <t>https://twitter.com/#!/mauroziguli/status/803376341265580032</t>
  </si>
  <si>
    <t>803376341265580032</t>
  </si>
  <si>
    <t>hatiqahhh</t>
  </si>
  <si>
    <t>awal q hari ni 🙈 (@ University Kuala Lumpur Malaysian Institute of Chemical and Bioengineering Technology (MICET)) https://t.co/JUC78DJqGC</t>
  </si>
  <si>
    <t>https://www.swarmapp.com/c/3i2U6AuOVS1</t>
  </si>
  <si>
    <t>https://twitter.com/#!/hatiqahhh/status/803390364325449728</t>
  </si>
  <si>
    <t>803390364325449728</t>
  </si>
  <si>
    <t>in</t>
  </si>
  <si>
    <t>widydul</t>
  </si>
  <si>
    <t>Sebenarnya manusia mampu angkat beban 7 kali dari berat badannya. [Michael Regnier, profesor &amp;amp; wakil bioengineering di Univ. of Washington]</t>
  </si>
  <si>
    <t>https://twitter.com/#!/widydul/status/803422041793826816</t>
  </si>
  <si>
    <t>803422041793826816</t>
  </si>
  <si>
    <t>FoxDamn Tweet</t>
  </si>
  <si>
    <t>tnssd98</t>
  </si>
  <si>
    <t>naughtygirl9798</t>
  </si>
  <si>
    <t>@naughtygirl9798 bioengineering</t>
  </si>
  <si>
    <t>https://twitter.com/#!/tnssd98/status/803446676920954880</t>
  </si>
  <si>
    <t>803446676920954880</t>
  </si>
  <si>
    <t>803443647698075648</t>
  </si>
  <si>
    <t>759089169788440576</t>
  </si>
  <si>
    <t>nl</t>
  </si>
  <si>
    <t>whartonentrep</t>
  </si>
  <si>
    <t>penn</t>
  </si>
  <si>
    <t>As a @Penn undergrad #bioengineering student, you can get an #internship 3D printing body parts. How cool is that?… https://t.co/c606vXTePL</t>
  </si>
  <si>
    <t>https://twitter.com/i/web/status/803434564735606784</t>
  </si>
  <si>
    <t>bioengineering internship</t>
  </si>
  <si>
    <t>https://twitter.com/#!/whartonentrep/status/803434564735606784</t>
  </si>
  <si>
    <t>803434564735606784</t>
  </si>
  <si>
    <t>Sprout Social</t>
  </si>
  <si>
    <t>bogdan__oancea</t>
  </si>
  <si>
    <t>RT @WhartonEntrep: As a @Penn undergrad #bioengineering student, you can get an #internship 3D printing body parts. How cool is that?
https…</t>
  </si>
  <si>
    <t>https://twitter.com/#!/bogdan__oancea/status/803451658139271169</t>
  </si>
  <si>
    <t>803451658139271169</t>
  </si>
  <si>
    <t>wardahwahidahh</t>
  </si>
  <si>
    <t>I'm at University Kuala Lumpur Malaysian Institute of Chemical and Bioengineering Technology (MICET) https://t.co/vizTAuAK4E</t>
  </si>
  <si>
    <t>https://www.swarmapp.com/c/itDfdXvR96w</t>
  </si>
  <si>
    <t>https://twitter.com/#!/wardahwahidahh/status/803452376107679745</t>
  </si>
  <si>
    <t>803452376107679745</t>
  </si>
  <si>
    <t>prosthetics</t>
  </si>
  <si>
    <t>BRIEF-Jiangsu Sihuan Bioengineering receives verdict r... https://t.co/D7aCvttt48</t>
  </si>
  <si>
    <t>http://www.reuters.com/article/idUSL4N1DU271?feedType=RSS&amp;feedName=rbssHealthcareNews&amp;utm_source=feedburner&amp;utm_medium=feed&amp;utm_campaign=Feed%3A+reuters%2FUShealthcareNews+%28News+%2F+US+%2F+Healthcare+News%29</t>
  </si>
  <si>
    <t>reuters.com</t>
  </si>
  <si>
    <t>https://twitter.com/#!/prosthetics/status/803479998535331845</t>
  </si>
  <si>
    <t>803479998535331845</t>
  </si>
  <si>
    <t>BrandChirp</t>
  </si>
  <si>
    <t>karin55marin</t>
  </si>
  <si>
    <t>BRIEF-Jiangsu Sihuan Bioengineering receives verdict regarding unpaid purchases lawsuit</t>
  </si>
  <si>
    <t>https://twitter.com/#!/karin55marin/status/803485591698636800</t>
  </si>
  <si>
    <t>803485591698636800</t>
  </si>
  <si>
    <t>asuhhhdbluh</t>
  </si>
  <si>
    <t>What I really need is someone who can do my bioengineering homework for me</t>
  </si>
  <si>
    <t>https://twitter.com/#!/asuhhhdbluh/status/803490993278357504</t>
  </si>
  <si>
    <t>803490993278357504</t>
  </si>
  <si>
    <t>universitytweee</t>
  </si>
  <si>
    <t>Romero's Day of zombie manga 5.3In art 5.4In gaming 5.5In government ineptitude, bioengineering, slavery, greed and Myth:</t>
  </si>
  <si>
    <t>https://twitter.com/#!/universitytweee/status/803491836518166528</t>
  </si>
  <si>
    <t>803491836518166528</t>
  </si>
  <si>
    <t>universityTweets</t>
  </si>
  <si>
    <t>paco_bham</t>
  </si>
  <si>
    <t>https://twitter.com/#!/paco_bham/status/803498096600711168</t>
  </si>
  <si>
    <t>803498096600711168</t>
  </si>
  <si>
    <t>Twitter for iPad</t>
  </si>
  <si>
    <t>donaldjfunk</t>
  </si>
  <si>
    <t>Hahahaha. Yup, something like that! I create habitat for the fish &amp;amp; stabilize rivers using bioengineering technique… https://t.co/4UDRJ0AvUX</t>
  </si>
  <si>
    <t>https://twitter.com/i/web/status/803500047639818240</t>
  </si>
  <si>
    <t>https://twitter.com/#!/donaldjfunk/status/803500047639818240</t>
  </si>
  <si>
    <t>803500047639818240</t>
  </si>
  <si>
    <t>803497667145953280</t>
  </si>
  <si>
    <t>adamblackesq</t>
  </si>
  <si>
    <t>BRIEF-Jiangsu Sihuan Bioengineering receives verdict regarding unpaid purc... https://t.co/Ow6auNWHXB</t>
  </si>
  <si>
    <t>https://www.google.com/url?rct=j&amp;sa=t&amp;url=http%3A%2F%2Fwww.reuters.com%2Farticle%2FidUSL4N1DU271&amp;ct=ga&amp;cd=CAIyGmY2NGYyMDg5MDY0NWI1NTc6Y29tOmVuOlVT&amp;usg=AFQjCNHA3IC2RcsfSzOZQI8F3N3R2Tfm7g&amp;utm_source=dlvr.it&amp;utm_medium=twitter</t>
  </si>
  <si>
    <t>google.com</t>
  </si>
  <si>
    <t>https://twitter.com/#!/adamblackesq/status/803508061390286848</t>
  </si>
  <si>
    <t>803508061390286848</t>
  </si>
  <si>
    <t>synbiodana</t>
  </si>
  <si>
    <t>https://twitter.com/#!/synbiodana/status/803509858733592576</t>
  </si>
  <si>
    <t>803509858733592576</t>
  </si>
  <si>
    <t>scienceserious</t>
  </si>
  <si>
    <t>Biologist Ali Khademhosseini  on Stem Cell Bioengineering
https://t.co/E1ePHwr6gA https://t.co/wDVYSXDrXM</t>
  </si>
  <si>
    <t>http://serious-science.org/stem-cell-bioengineering-1262</t>
  </si>
  <si>
    <t>serious-science.org</t>
  </si>
  <si>
    <t>https://twitter.com/#!/scienceserious/status/803510785460813824</t>
  </si>
  <si>
    <t>803510785460813824</t>
  </si>
  <si>
    <t>no</t>
  </si>
  <si>
    <t>Amplifr</t>
  </si>
  <si>
    <t>stevenzenith</t>
  </si>
  <si>
    <t>We are raising funds to equip our small bioengineering lab, that we will open first in Los Gatos. We have DNA... https://t.co/KflU9uKcfC</t>
  </si>
  <si>
    <t>https://www.facebook.com/stevenzenith/posts/10158146328990112</t>
  </si>
  <si>
    <t>https://twitter.com/#!/stevenzenith/status/803517187684081664</t>
  </si>
  <si>
    <t>803517187684081664</t>
  </si>
  <si>
    <t>advancedscience</t>
  </si>
  <si>
    <t>We are raising funds to equip our small bioengineering lab, that we will open first in Los Gatos. We have DNA... https://t.co/XRs2iL9Fh9</t>
  </si>
  <si>
    <t>https://www.facebook.com/advancedscience/posts/10154105196151334</t>
  </si>
  <si>
    <t>https://twitter.com/#!/advancedscience/status/803517785955397632</t>
  </si>
  <si>
    <t>803517785955397632</t>
  </si>
  <si>
    <t>kizun4</t>
  </si>
  <si>
    <t>yoingsooo12</t>
  </si>
  <si>
    <t>@yoingsooo12 i have korean friends taking english lit tooo! Mine is bioengineering...</t>
  </si>
  <si>
    <t>https://twitter.com/#!/kizun4/status/803562762186035200</t>
  </si>
  <si>
    <t>803562762186035200</t>
  </si>
  <si>
    <t>803562005856538624</t>
  </si>
  <si>
    <t>2899230613</t>
  </si>
  <si>
    <t>beta___</t>
  </si>
  <si>
    <t>cuboulder</t>
  </si>
  <si>
    <t>RT @electronicspec: Tiny #electronicdevice monitors #heart &amp;amp; recognises speech https://t.co/eCr9bNRpUq @CUBoulder #Biomedical #BioEngineeri…</t>
  </si>
  <si>
    <t>http://www.electronicspecifier.com/medical/tiny-electronic-device-monitors-heart-and-recognises-speech?utm_source=Twitter&amp;utm_campaign=Medical&amp;utm_medium=Tweet&amp;utm_content=Tiny-electronic-device-monitors-heart-and-recognises-speech</t>
  </si>
  <si>
    <t>electronicspecifier.com</t>
  </si>
  <si>
    <t>electronicdevice heart biomedical</t>
  </si>
  <si>
    <t>https://twitter.com/#!/beta___/status/803576193576529921</t>
  </si>
  <si>
    <t>803576193576529921</t>
  </si>
  <si>
    <t>803312531968294912</t>
  </si>
  <si>
    <t>Tween</t>
  </si>
  <si>
    <t>electronicspec</t>
  </si>
  <si>
    <t>techvalleyhigh</t>
  </si>
  <si>
    <t>wnyt</t>
  </si>
  <si>
    <t>"We're really trying to educate our future customers and our future workforce." Ken Daly, @nationalgridus via @WNYT https://t.co/cKhWnPznCs</t>
  </si>
  <si>
    <t>http://wnyt.com/stem/bioengineering-clean-energy-plans-tech-valley-high-school/4327694/?cat=12954</t>
  </si>
  <si>
    <t>https://twitter.com/#!/techvalleyhigh/status/803223057091293184</t>
  </si>
  <si>
    <t>803223057091293184</t>
  </si>
  <si>
    <t>racicottracy</t>
  </si>
  <si>
    <t>RT @TechValleyHigh: "We're really trying to educate our future customers and our future workforce." Ken Daly, @nationalgridus via @WNYT htt…</t>
  </si>
  <si>
    <t>https://twitter.com/#!/racicottracy/status/803579259767885825</t>
  </si>
  <si>
    <t>803579259767885825</t>
  </si>
  <si>
    <t>3 year postdoc in #bioengineering #biomaterials #ECM #cancerresearch #biophysics . Email me to find out more
https://t.co/TO5TF8eNUv</t>
  </si>
  <si>
    <t>http://www.jobs.ac.uk/job/AVM453/d43247r3-research-associate-determining-and-exploiting-the-anti-cancer-properties-of-naked-mole-rat-hyaluronan/</t>
  </si>
  <si>
    <t>ac.uk</t>
  </si>
  <si>
    <t>https://twitter.com/#!/cyberplasm/status/803349557383991296</t>
  </si>
  <si>
    <t>ca_polymer_lab_</t>
  </si>
  <si>
    <t>https://twitter.com/#!/ca_polymer_lab_/status/803597591556620288</t>
  </si>
  <si>
    <t>803597591556620288</t>
  </si>
  <si>
    <t>Hoy desde #Sevilla en 10 ANNUAL CONF #Bioengineering #Biomaterials #Nanomedicine #bbnConf16 https://t.co/ADOVuy7dik… https://t.co/rhTcUsz9dA</t>
  </si>
  <si>
    <t>http://www.ciber-bbn.es/media/658809/programa-10th_ciber-bbn_2016_sevilla28-29nov.pdf https://twitter.com/i/web/status/803147743262871552</t>
  </si>
  <si>
    <t>ciber-bbn.es twitter.com</t>
  </si>
  <si>
    <t>https://twitter.com/#!/ciberbbn/status/803147743262871552</t>
  </si>
  <si>
    <t>guillembori</t>
  </si>
  <si>
    <t>https://twitter.com/#!/guillembori/status/803601333442007041</t>
  </si>
  <si>
    <t>803601333442007041</t>
  </si>
  <si>
    <t>pittmanmotors</t>
  </si>
  <si>
    <t>This Scientist Creates Ears Out of Apples - https://t.co/DPMd8g2Gom #bioengineering</t>
  </si>
  <si>
    <t>http://interestingengineering.com/scientists-made-an-ear-by-an-apple-gonna-make-vessels-by-asparagus/</t>
  </si>
  <si>
    <t>interestingengineering.com</t>
  </si>
  <si>
    <t>https://twitter.com/#!/pittmanmotors/status/803617096575746048</t>
  </si>
  <si>
    <t>803617096575746048</t>
  </si>
  <si>
    <t>citrisnews</t>
  </si>
  <si>
    <t>cal_engineer</t>
  </si>
  <si>
    <t>Robert Langer of MIT. Dec. 2 Bioengineering Distinguished Seminar. https://t.co/dDKdGXpDIJ @Cal_Engineer</t>
  </si>
  <si>
    <t>http://bioeng.berkeley.edu/seminars/distinguished-seminar</t>
  </si>
  <si>
    <t>berkeley.edu</t>
  </si>
  <si>
    <t>https://twitter.com/#!/citrisnews/status/803637404418633732</t>
  </si>
  <si>
    <t>803637404418633732</t>
  </si>
  <si>
    <t>Futuretweets V3</t>
  </si>
  <si>
    <t>richardbejah</t>
  </si>
  <si>
    <t>Bioengineering with microphysiological systems https://t.co/Xlyx03OPYS</t>
  </si>
  <si>
    <t>http://jobscentralwizard.com/bioengineering_with_microphysiological_systems/</t>
  </si>
  <si>
    <t>jobscentralwizard.com</t>
  </si>
  <si>
    <t>https://twitter.com/#!/richardbejah/status/803639390216093696</t>
  </si>
  <si>
    <t>803639390216093696</t>
  </si>
  <si>
    <t>WordPress.com</t>
  </si>
  <si>
    <t>melodycrickett</t>
  </si>
  <si>
    <t>epocanow</t>
  </si>
  <si>
    <t>RT @EpocaNow: Biologists are close to reinventing the genetic code of life | #Genetics #Bioengineering ▷https://t.co/CS3ck8vzGN https://t.c…</t>
  </si>
  <si>
    <t>http://www.sciencemag.stfi.re/news/2016/08/biologists-are-close-reinventing-genetic-code-life?sf=ojargbr&amp;utm_content=bufferc1d81&amp;utm_medium=blog&amp;utm_source=twitter.com&amp;utm_campaign=Epoca+Now+via+Buffer</t>
  </si>
  <si>
    <t>stfi.re</t>
  </si>
  <si>
    <t>genetics bioengineering</t>
  </si>
  <si>
    <t>https://twitter.com/#!/melodycrickett/status/803642409515094016</t>
  </si>
  <si>
    <t>803642409515094016</t>
  </si>
  <si>
    <t>767817880155066372</t>
  </si>
  <si>
    <t>thisischristina</t>
  </si>
  <si>
    <t>RT @thisischristina: “Sustainability is the subtext, it shouldn’t be the headline.” https://t.co/JYmMSTQQti</t>
  </si>
  <si>
    <t>http://www.forbes.com/sites/rachelarthur/2016/08/22/in-depth-with-modern-meadow-the-bioengineering-start-up-growing-leather-in-a-lab/#702d22e27814</t>
  </si>
  <si>
    <t>forbes.com</t>
  </si>
  <si>
    <t>https://twitter.com/#!/melodycrickett/status/803642431719739392</t>
  </si>
  <si>
    <t>803642431719739392</t>
  </si>
  <si>
    <t>768104081885958145</t>
  </si>
  <si>
    <t>cecilysommers</t>
  </si>
  <si>
    <t>Bioengineering to save sagging structures. GMO (bacteria) could prevent a Pisa leaning, producing a type of... https://t.co/RTN9mqkbBG</t>
  </si>
  <si>
    <t>http://buff.ly/2fyp3ef</t>
  </si>
  <si>
    <t>buff.ly</t>
  </si>
  <si>
    <t>https://twitter.com/#!/cecilysommers/status/803644488098914304</t>
  </si>
  <si>
    <t>803644488098914304</t>
  </si>
  <si>
    <t>samm__i_am</t>
  </si>
  <si>
    <t>Seriously how can you go to a school with a world renowned bioengineering department and still believe vaccines cause autism?! #ignorant</t>
  </si>
  <si>
    <t>ignorant</t>
  </si>
  <si>
    <t>https://twitter.com/#!/samm__i_am/status/803653968618516481</t>
  </si>
  <si>
    <t>803653968618516481</t>
  </si>
  <si>
    <t>-95.823268,29.522325 
-95.069705,29.522325 
-95.069705,30.1546646 
-95.823268,30.1546646</t>
  </si>
  <si>
    <t>Houston, TX</t>
  </si>
  <si>
    <t>1c69a67ad480e1b1</t>
  </si>
  <si>
    <t>Houston</t>
  </si>
  <si>
    <t>https://api.twitter.com/1.1/geo/id/1c69a67ad480e1b1.json</t>
  </si>
  <si>
    <t>sleeky_prince_</t>
  </si>
  <si>
    <t>Man got into a masters degree program in bioengineering after medical school cos he read engineering books during m… https://t.co/hpuyU4l5dV</t>
  </si>
  <si>
    <t>https://twitter.com/i/web/status/803629571270643713</t>
  </si>
  <si>
    <t>https://twitter.com/#!/sleeky_prince_/status/803629571270643713</t>
  </si>
  <si>
    <t>803629571270643713</t>
  </si>
  <si>
    <t>803620999631515648</t>
  </si>
  <si>
    <t>qhass</t>
  </si>
  <si>
    <t>RT @Sleeky_Prince_: Man got into a masters degree program in bioengineering after medical school cos he read engineering books during med s…</t>
  </si>
  <si>
    <t>https://twitter.com/#!/qhass/status/803665900654235649</t>
  </si>
  <si>
    <t>803665900654235649</t>
  </si>
  <si>
    <t>elefantevidence</t>
  </si>
  <si>
    <t>#respiratoryresearch Lung bioengineering: physical stimuli and stem/progenitor cell biology… https://t.co/P6Ias7a37u</t>
  </si>
  <si>
    <t>http://feeds.feedburner.com/~r/RespiratoryResearch-LatestArticles/~3/c8SMRs95q84/s12931-016-0477-6?utm_source=feedburner&amp;utm_medium=twitter&amp;utm_campaign=fadelibrary</t>
  </si>
  <si>
    <t>respiratoryresearch</t>
  </si>
  <si>
    <t>https://twitter.com/#!/elefantevidence/status/803680240136572928</t>
  </si>
  <si>
    <t>803680240136572928</t>
  </si>
  <si>
    <t>diaphanoskopie</t>
  </si>
  <si>
    <t>tudresden_de</t>
  </si>
  <si>
    <t>RT @ScienceCafeDD: Igor Zlotnikov from the Center for Molecular Bioengineering B  CUBE @tudresden_de researches the structure of mussels &amp;amp;…</t>
  </si>
  <si>
    <t>https://twitter.com/#!/diaphanoskopie/status/803685416884781056</t>
  </si>
  <si>
    <t>803685416884781056</t>
  </si>
  <si>
    <t>803681613217284096</t>
  </si>
  <si>
    <t>Tweetbot for iΟS</t>
  </si>
  <si>
    <t>sciencecafedd</t>
  </si>
  <si>
    <t>infooffice</t>
  </si>
  <si>
    <t>https://twitter.com/#!/infooffice/status/803685681675599872</t>
  </si>
  <si>
    <t>803685681675599872</t>
  </si>
  <si>
    <t>hildewillekens</t>
  </si>
  <si>
    <t>favv_consument</t>
  </si>
  <si>
    <t>RT @Agro2Be: Nieuwe detectiemethode van door prof. Sven Mangelinckx @FbwUGent &amp;amp; @FAVV_Consument spoort illegale vetmesters op https://t.co/…</t>
  </si>
  <si>
    <t>https://twitter.com/#!/hildewillekens/status/803689917519892480</t>
  </si>
  <si>
    <t>803689917519892480</t>
  </si>
  <si>
    <t>803614659626602496</t>
  </si>
  <si>
    <t>fbwugent</t>
  </si>
  <si>
    <t>agro2be</t>
  </si>
  <si>
    <t>chris_gavito</t>
  </si>
  <si>
    <t>warbandit111</t>
  </si>
  <si>
    <t>@Warbandit111 French Pussy stuff. I'm talking Nuclear Atomic Energy And BioEngineering Chemicals my friend.</t>
  </si>
  <si>
    <t>https://twitter.com/#!/chris_gavito/status/803697002940727296</t>
  </si>
  <si>
    <t>803697002940727296</t>
  </si>
  <si>
    <t>803695480421183488</t>
  </si>
  <si>
    <t>773122427106623488</t>
  </si>
  <si>
    <t>joe460</t>
  </si>
  <si>
    <t>Finally, someone else realised how ridiculous the official story is. #geoengineering #bioengineering #health 
https://t.co/GJgDV4bqeb</t>
  </si>
  <si>
    <t>http://www.thedailysheeple.com/bio-warfare-like-150-bombs-going-off-6-people-dead-and-8500-hospitalized-in-australia-due-to-rare-thunderstorm-asthma_112016</t>
  </si>
  <si>
    <t>thedailysheeple.com</t>
  </si>
  <si>
    <t>geoengineering bioengineering health</t>
  </si>
  <si>
    <t>https://twitter.com/#!/joe460/status/803705499925348352</t>
  </si>
  <si>
    <t>803705499925348352</t>
  </si>
  <si>
    <t>144.593741856,-38.433859306 
145.512528832,-38.433859306 
145.512528832,-37.5112737225 
144.593741856,-37.5112737225</t>
  </si>
  <si>
    <t>Australia</t>
  </si>
  <si>
    <t>AU</t>
  </si>
  <si>
    <t>Melbourne, Victoria</t>
  </si>
  <si>
    <t>01864a8a64df9dc4</t>
  </si>
  <si>
    <t>Melbourne</t>
  </si>
  <si>
    <t>https://api.twitter.com/1.1/geo/id/01864a8a64df9dc4.json</t>
  </si>
  <si>
    <t>steffmertens</t>
  </si>
  <si>
    <t>https://twitter.com/#!/steffmertens/status/803705795250622464</t>
  </si>
  <si>
    <t>803705795250622464</t>
  </si>
  <si>
    <t>onenature</t>
  </si>
  <si>
    <t>Flying through our #catskills #bioengineering #constructionsite. The #scale of this… https://t.co/ChbMFCAmHV</t>
  </si>
  <si>
    <t>https://www.instagram.com/p/BNYMeY8gB-P/</t>
  </si>
  <si>
    <t>catskills bioengineering constructionsite scale</t>
  </si>
  <si>
    <t>https://twitter.com/#!/onenature/status/803432081825140737</t>
  </si>
  <si>
    <t>803432081825140737</t>
  </si>
  <si>
    <t>2" of rain today and the water is up on our #Catskills #bioengineering job. #streamrestoration… https://t.co/r6LKcF8UMX</t>
  </si>
  <si>
    <t>https://www.instagram.com/p/BNaKe-PA592/</t>
  </si>
  <si>
    <t>catskills bioengineering streamrestoration</t>
  </si>
  <si>
    <t>https://twitter.com/#!/onenature/status/803709180448153600</t>
  </si>
  <si>
    <t>803709180448153600</t>
  </si>
  <si>
    <t>aspiritrebelius</t>
  </si>
  <si>
    <t>#Climate #Engineering Acknowledged By #Commercial #Airline #Dispatcher https://t.co/WGPBg6j5Xk   #Weather #Climate… https://t.co/c4UfdNL92P</t>
  </si>
  <si>
    <t>http://www.geoengineeringwatch.org/climate-engineering-acknowledged-by-commercial-airline-dispatcher/ https://twitter.com/i/web/status/803715509103554560</t>
  </si>
  <si>
    <t>geoengineeringwatch.org twitter.com</t>
  </si>
  <si>
    <t>climate engineering commercial airline dispatcher weather climate</t>
  </si>
  <si>
    <t>https://twitter.com/#!/aspiritrebelius/status/803715509103554560</t>
  </si>
  <si>
    <t>803715509103554560</t>
  </si>
  <si>
    <t>geradsimon</t>
  </si>
  <si>
    <t>For the First Time, Living Cells Have Formed Carbon-Silicon Bonds. https://t.co/PrTfWpqYQO // #science #bioengineering</t>
  </si>
  <si>
    <t>http://utopiaville.tumblr.com/post/153833750921/for-the-first-time-living-cells-have-formed#_=_</t>
  </si>
  <si>
    <t>tumblr.com</t>
  </si>
  <si>
    <t>science bioengineering</t>
  </si>
  <si>
    <t>https://twitter.com/#!/geradsimon/status/803717343985733632</t>
  </si>
  <si>
    <t>803717343985733632</t>
  </si>
  <si>
    <t>Tumblr</t>
  </si>
  <si>
    <t>hattaca</t>
  </si>
  <si>
    <t>bwardboston</t>
  </si>
  <si>
    <t>RT @bwardboston: Bioengineering positions open at MIT: https://t.co/WF7xv4rDG3</t>
  </si>
  <si>
    <t>https://www.higheredjobs.com/faculty/details.cfm?JobCode=176350284&amp;Title=Faculty%20Positions%20in%20Biological%20Engineering</t>
  </si>
  <si>
    <t>higheredjobs.com</t>
  </si>
  <si>
    <t>https://twitter.com/#!/hattaca/status/803721793349550080</t>
  </si>
  <si>
    <t>803721793349550080</t>
  </si>
  <si>
    <t>803711142728232960</t>
  </si>
  <si>
    <t>Igor Zlotnikov from the Center for Molecular Bioengineering B  CUBE @tudresden_de researches the structure of musse… https://t.co/cJlPUgoabi</t>
  </si>
  <si>
    <t>https://twitter.com/i/web/status/803681613217284096</t>
  </si>
  <si>
    <t>https://twitter.com/#!/sciencecafedd/status/803681613217284096</t>
  </si>
  <si>
    <t>dresden_forscht</t>
  </si>
  <si>
    <t>https://twitter.com/#!/dresden_forscht/status/803725918870978560</t>
  </si>
  <si>
    <t>803725918870978560</t>
  </si>
  <si>
    <t>oscare2000</t>
  </si>
  <si>
    <t>ReEngineering of #RuBisCO for/ algal #biofuels may be lost cause
https://t.co/NoEkxbjGvW
#Bioengineering #science #geoengineering #climate</t>
  </si>
  <si>
    <t>http://als-journal.com/submission/index.php/ALS/article/view/336</t>
  </si>
  <si>
    <t>als-journal.com</t>
  </si>
  <si>
    <t>rubisco biofuels bioengineering science geoengineering climate</t>
  </si>
  <si>
    <t>https://twitter.com/#!/oscare2000/status/803726622499176448</t>
  </si>
  <si>
    <t>803726622499176448</t>
  </si>
  <si>
    <t>suzettepetillo</t>
  </si>
  <si>
    <t>RT @oscare2000: ReEngineering of #RuBisCO for/ algal #biofuels may be lost cause
https://t.co/NoEkxbjGvW
#Bioengineering #science #geoeng…</t>
  </si>
  <si>
    <t>rubisco biofuels bioengineering science</t>
  </si>
  <si>
    <t>https://twitter.com/#!/suzettepetillo/status/803728064282652672</t>
  </si>
  <si>
    <t>803728064282652672</t>
  </si>
  <si>
    <t>rand_simberg</t>
  </si>
  <si>
    <t>citrasupercool</t>
  </si>
  <si>
    <t>RT @CitraSupercool: A nanoblade that can cut and slice cells is taking the precision of biological research to a new level https://t.co/1Iq…</t>
  </si>
  <si>
    <t>https://twitter.com/#!/rand_simberg/status/803737546299621376</t>
  </si>
  <si>
    <t>803737546299621376</t>
  </si>
  <si>
    <t>803693369931206657</t>
  </si>
  <si>
    <t>safenotanoption</t>
  </si>
  <si>
    <t>https://twitter.com/#!/safenotanoption/status/803737546408632320</t>
  </si>
  <si>
    <t>803737546408632320</t>
  </si>
  <si>
    <t>simberg_space</t>
  </si>
  <si>
    <t>https://twitter.com/#!/simberg_space/status/803737546647740417</t>
  </si>
  <si>
    <t>803737546647740417</t>
  </si>
  <si>
    <t>covertanonymous</t>
  </si>
  <si>
    <t>motherboard: Bioengineering houseplants to do much more than just look nice https://t.co/TQgA19WwKm https://t.co/PYv2Ip2rTo</t>
  </si>
  <si>
    <t>http://motherboard.vice.com/read/fragrant-moss-glowing-plants-update?utm_source=mbtwitter</t>
  </si>
  <si>
    <t>vice.com</t>
  </si>
  <si>
    <t>https://twitter.com/#!/covertanonymous/status/803743949030465536</t>
  </si>
  <si>
    <t>803743949030465536</t>
  </si>
  <si>
    <t>IFTTT</t>
  </si>
  <si>
    <t>bitaamani1</t>
  </si>
  <si>
    <t>motherboard</t>
  </si>
  <si>
    <t>RT @motherboard: Bioengineering houseplants to do much more than just look nice https://t.co/XNVkdm5PRJ https://t.co/alon0HIbev</t>
  </si>
  <si>
    <t>https://twitter.com/#!/bitaamani1/status/803744015602610176</t>
  </si>
  <si>
    <t>803744015602610176</t>
  </si>
  <si>
    <t>803742844078825473</t>
  </si>
  <si>
    <t>elitedevgroup</t>
  </si>
  <si>
    <t>https://twitter.com/#!/elitedevgroup/status/803750452877631488</t>
  </si>
  <si>
    <t>803750452877631488</t>
  </si>
  <si>
    <t>suzanneinlgb</t>
  </si>
  <si>
    <t>https://twitter.com/#!/suzanneinlgb/status/803751205000257536</t>
  </si>
  <si>
    <t>803751205000257536</t>
  </si>
  <si>
    <t>jsmooove</t>
  </si>
  <si>
    <t>https://twitter.com/#!/jsmooove/status/803755116511653888</t>
  </si>
  <si>
    <t>803755116511653888</t>
  </si>
  <si>
    <t>taesu2014</t>
  </si>
  <si>
    <t>https://twitter.com/#!/taesu2014/status/803758115334209536</t>
  </si>
  <si>
    <t>803758115334209536</t>
  </si>
  <si>
    <t>firmenindex_ch</t>
  </si>
  <si>
    <t>Bioengineering Immobilien AG, Wald (ZH) (ZH) #UID CHE-445.124.362 #SHAB #Neugründung 30.11.2016 https://t.co/jv7Mzssv38</t>
  </si>
  <si>
    <t>http://shab.help.ch/publ.cfm?key=2526251</t>
  </si>
  <si>
    <t>help.ch</t>
  </si>
  <si>
    <t>uid shab neugründung</t>
  </si>
  <si>
    <t>https://twitter.com/#!/firmenindex_ch/status/803777933009522688</t>
  </si>
  <si>
    <t>803777933009522688</t>
  </si>
  <si>
    <t>Firmenindex_CH</t>
  </si>
  <si>
    <t>susanarogers</t>
  </si>
  <si>
    <t>swetalk</t>
  </si>
  <si>
    <t>RT @Pittengineering: Props to #Bioengineering undergraduate Alexandra Delazio for winning the @SWEtalk Technical Poster Competition! https:…</t>
  </si>
  <si>
    <t>https://twitter.com/#!/susanarogers/status/803780127633113088</t>
  </si>
  <si>
    <t>803780127633113088</t>
  </si>
  <si>
    <t>803686981221961728</t>
  </si>
  <si>
    <t>pittengineering</t>
  </si>
  <si>
    <t>amirzafran10</t>
  </si>
  <si>
    <t>I'm at University Kuala Lumpur Malaysian Institute of Chemical and Bioengineering Technology (MICET) https://t.co/laopvv6YEF</t>
  </si>
  <si>
    <t>https://www.swarmapp.com/c/8Y6VTFaaUAo</t>
  </si>
  <si>
    <t>https://twitter.com/#!/amirzafran10/status/803398779999256576</t>
  </si>
  <si>
    <t>803398779999256576</t>
  </si>
  <si>
    <t>I'm at University Kuala Lumpur Malaysian Institute of Chemical and Bioengineering Technology (MICET) https://t.co/OCCFs1tjZE</t>
  </si>
  <si>
    <t>https://www.swarmapp.com/c/f6yChfXAAyg</t>
  </si>
  <si>
    <t>https://twitter.com/#!/amirzafran10/status/803790092288466944</t>
  </si>
  <si>
    <t>803790092288466944</t>
  </si>
  <si>
    <t>Bioengineering houseplants to do much more than just look nice https://t.co/XNVkdm5PRJ https://t.co/alon0HIbev</t>
  </si>
  <si>
    <t>https://twitter.com/#!/motherboard/status/803742844078825473</t>
  </si>
  <si>
    <t>maxsalvia</t>
  </si>
  <si>
    <t>https://twitter.com/#!/maxsalvia/status/803790618422087680</t>
  </si>
  <si>
    <t>803790618422087680</t>
  </si>
  <si>
    <t>eboyden3</t>
  </si>
  <si>
    <t>https://twitter.com/#!/eboyden3/status/803795071854329856</t>
  </si>
  <si>
    <t>803795071854329856</t>
  </si>
  <si>
    <t>emekato</t>
  </si>
  <si>
    <t>https://twitter.com/#!/emekato/status/803795145048997888</t>
  </si>
  <si>
    <t>803795145048997888</t>
  </si>
  <si>
    <t>mapc</t>
  </si>
  <si>
    <t>https://twitter.com/#!/mapc/status/803795923499421696</t>
  </si>
  <si>
    <t>803795923499421696</t>
  </si>
  <si>
    <t>marinap63</t>
  </si>
  <si>
    <t>https://twitter.com/#!/marinap63/status/803798168945258496</t>
  </si>
  <si>
    <t>803798168945258496</t>
  </si>
  <si>
    <t>stevenlavinske</t>
  </si>
  <si>
    <t>https://twitter.com/#!/stevenlavinske/status/803798285974667264</t>
  </si>
  <si>
    <t>803798285974667264</t>
  </si>
  <si>
    <t>jackiefloyd</t>
  </si>
  <si>
    <t>https://twitter.com/#!/jackiefloyd/status/803799657797287941</t>
  </si>
  <si>
    <t>803799657797287941</t>
  </si>
  <si>
    <t>jchrispires</t>
  </si>
  <si>
    <t>https://twitter.com/#!/jchrispires/status/803800323521445888</t>
  </si>
  <si>
    <t>803800323521445888</t>
  </si>
  <si>
    <t>triangle_sfn</t>
  </si>
  <si>
    <t>https://twitter.com/#!/triangle_sfn/status/803803803317370880</t>
  </si>
  <si>
    <t>803803803317370880</t>
  </si>
  <si>
    <t>alexcarisey</t>
  </si>
  <si>
    <t>https://twitter.com/#!/alexcarisey/status/803808707398303744</t>
  </si>
  <si>
    <t>803808707398303744</t>
  </si>
  <si>
    <t>Nieuwe detectiemethode van door prof. Sven Mangelinckx @FbwUGent &amp;amp; @FAVV_Consument spoort illegale vetmesters op… https://t.co/iV5dPWFl4W</t>
  </si>
  <si>
    <t>https://twitter.com/i/web/status/803614659626602496</t>
  </si>
  <si>
    <t>https://twitter.com/#!/agro2be/status/803614659626602496</t>
  </si>
  <si>
    <t>https://twitter.com/#!/fbwugent/status/803867051794296833</t>
  </si>
  <si>
    <t>803867051794296833</t>
  </si>
  <si>
    <t>csfcofficial</t>
  </si>
  <si>
    <t>tomorrows_eng</t>
  </si>
  <si>
    <t>RT @Tomorrows_Eng: Yassen Abbas explains how bioengineering has led him from outer space to inside the human body. https://t.co/3fiF9ZtLcs…</t>
  </si>
  <si>
    <t>http://www.tomorrowsengineers.org.uk/view/?con_id=1204</t>
  </si>
  <si>
    <t>org.uk</t>
  </si>
  <si>
    <t>https://twitter.com/#!/csfcofficial/status/803890047791599616</t>
  </si>
  <si>
    <t>803890047791599616</t>
  </si>
  <si>
    <t>803889558026752000</t>
  </si>
  <si>
    <t>xxminey</t>
  </si>
  <si>
    <t>nnti ambik lah bioengineering</t>
  </si>
  <si>
    <t>https://twitter.com/#!/xxminey/status/803897134051270660</t>
  </si>
  <si>
    <t>803897134051270660</t>
  </si>
  <si>
    <t>rickgrimes241</t>
  </si>
  <si>
    <t>advodude</t>
  </si>
  <si>
    <t>@Elle_Hurley @advodude @YouTube a degree in simple Engineering, not even bioengineering, says different. He is an entertainer, no scientist.</t>
  </si>
  <si>
    <t>https://twitter.com/#!/rickgrimes241/status/803903749869752320</t>
  </si>
  <si>
    <t>803903749869752320</t>
  </si>
  <si>
    <t>803807581580001280</t>
  </si>
  <si>
    <t>540286668</t>
  </si>
  <si>
    <t>elle_hurley</t>
  </si>
  <si>
    <t>ramonelizalden</t>
  </si>
  <si>
    <t>Bioengineering, Vol. 3, Pages 34: Biodegradable Polymeric Substances Produced by a Marine Bacterium from a Surplus…… https://t.co/AyI5be3Vsv</t>
  </si>
  <si>
    <t>https://twitter.com/i/web/status/803913522971176960</t>
  </si>
  <si>
    <t>https://twitter.com/#!/ramonelizalden/status/803913522971176960</t>
  </si>
  <si>
    <t>803913522971176960</t>
  </si>
  <si>
    <t>ftinathrh_</t>
  </si>
  <si>
    <t>Punya banyak minta bioengineering last last jadi kenyataan even last last nak grad dah pun.</t>
  </si>
  <si>
    <t>https://twitter.com/#!/ftinathrh_/status/803905922187657216</t>
  </si>
  <si>
    <t>803905922187657216</t>
  </si>
  <si>
    <t>803905750175096832</t>
  </si>
  <si>
    <t>286091859</t>
  </si>
  <si>
    <t>I chose bioengineering 4 out of 8 choices. Lagi dua biotechnology and lagi dua sport science. Kena tang biotech. Apa apa pn dah nak habis dh</t>
  </si>
  <si>
    <t>https://twitter.com/#!/ftinathrh_/status/803919971222888448</t>
  </si>
  <si>
    <t>803919971222888448</t>
  </si>
  <si>
    <t>schakalsynthetc</t>
  </si>
  <si>
    <t>rec0nciler</t>
  </si>
  <si>
    <t>@okayultra @_100101890 @rec0nciler ...*at the moment*. but if that gap closes we're prob in deep shit. bioengineering probably analogous?</t>
  </si>
  <si>
    <t>https://twitter.com/#!/schakalsynthetc/status/803930383800791040</t>
  </si>
  <si>
    <t>803930383800791040</t>
  </si>
  <si>
    <t>803929827346673664</t>
  </si>
  <si>
    <t>37113628</t>
  </si>
  <si>
    <t>_100101890</t>
  </si>
  <si>
    <t>okayultra</t>
  </si>
  <si>
    <t>jbclancy</t>
  </si>
  <si>
    <t>https://twitter.com/#!/jbclancy/status/803931307436818432</t>
  </si>
  <si>
    <t>803931307436818432</t>
  </si>
  <si>
    <t>acapstellen</t>
  </si>
  <si>
    <t>I'm at C08 Faculty of Biosciences and Bioengineering https://t.co/cMFW0olLJW</t>
  </si>
  <si>
    <t>https://www.swarmapp.com/c/1CzxsKJuFQA</t>
  </si>
  <si>
    <t>https://twitter.com/#!/acapstellen/status/803934557452042240</t>
  </si>
  <si>
    <t>803934557452042240</t>
  </si>
  <si>
    <t>103.4496155,1.5228344 
103.7381897,1.5228344 
103.7381897,1.7675711 
103.4496155,1.7675711</t>
  </si>
  <si>
    <t>Senai Kulai, Johor</t>
  </si>
  <si>
    <t>299bcf9388bcaef4</t>
  </si>
  <si>
    <t>Senai Kulai</t>
  </si>
  <si>
    <t>https://api.twitter.com/1.1/geo/id/299bcf9388bcaef4.json</t>
  </si>
  <si>
    <t>palestinefamily</t>
  </si>
  <si>
    <t>opchemtrails</t>
  </si>
  <si>
    <t>RT @sine_injuria: #Australia: #BioEngineering "#StormAsthma" via #PaxVax &amp;amp; #Chemtrails #OpChemtrails @OpChemtrails #Auspol #NZpol #NHSMilli…</t>
  </si>
  <si>
    <t>australia bioengineering stormasthma paxvax chemtrails opchemtrails auspol nzpol</t>
  </si>
  <si>
    <t>https://twitter.com/#!/palestinefamily/status/803938551364812800</t>
  </si>
  <si>
    <t>803938551364812800</t>
  </si>
  <si>
    <t>und</t>
  </si>
  <si>
    <t>803932812718014464</t>
  </si>
  <si>
    <t>803934272897826816</t>
  </si>
  <si>
    <t>sine_injuria</t>
  </si>
  <si>
    <t>followbot321</t>
  </si>
  <si>
    <t>RT sine_injuria: #Australia: #BioEngineering "#StormAsthma" via #PaxVax &amp;amp; #Chemtrails #OpChemtrails OpChemtrails #… https://t.co/PDFIVAxfgg</t>
  </si>
  <si>
    <t>https://twitter.com/i/web/status/803934272897826816</t>
  </si>
  <si>
    <t>australia bioengineering stormasthma paxvax chemtrails opchemtrails</t>
  </si>
  <si>
    <t>https://twitter.com/#!/followbot321/status/803939569892728832</t>
  </si>
  <si>
    <t>803939569892728832</t>
  </si>
  <si>
    <t>alisson_gontijo</t>
  </si>
  <si>
    <t>neuro_cf</t>
  </si>
  <si>
    <t>RT @MITPortugal: Congratulations to the new Doctor Verónica Corrales-Carvajal, a Bioengineering Systems Phd Student at @Neuro_CF! https://t…</t>
  </si>
  <si>
    <t>https://twitter.com/#!/alisson_gontijo/status/803941050658279424</t>
  </si>
  <si>
    <t>803941050658279424</t>
  </si>
  <si>
    <t>803653606033395716</t>
  </si>
  <si>
    <t>803937439148556289</t>
  </si>
  <si>
    <t>#Australia: #BioEngineering "#StormAsthma" via #PaxVax &amp;amp; #Chemtrails #OpChemtrails @OpChemtrails #Auspol #NZpol… https://t.co/626MJpn1jH</t>
  </si>
  <si>
    <t>https://twitter.com/#!/sine_injuria/status/803934272897826816</t>
  </si>
  <si>
    <t>https://twitter.com/#!/sine_injuria/status/803936315775614976</t>
  </si>
  <si>
    <t>803936315775614976</t>
  </si>
  <si>
    <t>pakamamanirenew</t>
  </si>
  <si>
    <t>https://twitter.com/#!/pakamamanirenew/status/803951397297418240</t>
  </si>
  <si>
    <t>803951397297418240</t>
  </si>
  <si>
    <t>nxyzf_</t>
  </si>
  <si>
    <t>Bioengineering? Hmm tengok la dulu</t>
  </si>
  <si>
    <t>https://twitter.com/#!/nxyzf_/status/803967267893411841</t>
  </si>
  <si>
    <t>803967267893411841</t>
  </si>
  <si>
    <t>bru_manzini</t>
  </si>
  <si>
    <t>stemcellnetwork</t>
  </si>
  <si>
    <t>@StemCellNetwork and #TMM2016 being news at #unicamp #brazil I am so honored. https://t.co/qBkSdKOcSd #stemcells #bioengineering</t>
  </si>
  <si>
    <t>http://www.fcm.unicamp.br/fcm/relacoes-publicas/saladeimprensa/trabalho-da-fcm-no-campo-da-medicina-regenerativa-e-premiado-no-canada</t>
  </si>
  <si>
    <t>unicamp.br</t>
  </si>
  <si>
    <t>tmm2016 unicamp brazil stemcells bioengineering</t>
  </si>
  <si>
    <t>https://twitter.com/#!/bru_manzini/status/803979913841745920</t>
  </si>
  <si>
    <t>803979913841745920</t>
  </si>
  <si>
    <t>26487100</t>
  </si>
  <si>
    <t>"Love what you do and you will never have to work." #3Dprinting #bioengineering #stemcells #regenerativemedicine… https://t.co/AhBvHa7MCn</t>
  </si>
  <si>
    <t>https://twitter.com/i/web/status/803387437602996225</t>
  </si>
  <si>
    <t>3dprinting bioengineering stemcells regenerativemedicine</t>
  </si>
  <si>
    <t>https://twitter.com/#!/bru_manzini/status/803387437602996225</t>
  </si>
  <si>
    <t>803387437602996225</t>
  </si>
  <si>
    <t>-47.2450492,-23.06071 
-46.815387,-23.06071 
-46.815387,-22.729279 
-47.2450492,-22.729279</t>
  </si>
  <si>
    <t>Brazil</t>
  </si>
  <si>
    <t>BR</t>
  </si>
  <si>
    <t>Campinas, Brasil</t>
  </si>
  <si>
    <t>0933c11f6b472a2b</t>
  </si>
  <si>
    <t>Campinas</t>
  </si>
  <si>
    <t>https://api.twitter.com/1.1/geo/id/0933c11f6b472a2b.json</t>
  </si>
  <si>
    <t>aster_is</t>
  </si>
  <si>
    <t>ugurozveren</t>
  </si>
  <si>
    <t>RT @scienmag: Bioengineering - #lovescience @bioengineers and @ugurozveren https://t.co/CjTdWZ0Stk</t>
  </si>
  <si>
    <t>lovescience</t>
  </si>
  <si>
    <t>https://twitter.com/#!/aster_is/status/803984622363275264</t>
  </si>
  <si>
    <t>803984622363275264</t>
  </si>
  <si>
    <t>803984437910372352</t>
  </si>
  <si>
    <t>bioengineers</t>
  </si>
  <si>
    <t>scienmag</t>
  </si>
  <si>
    <t>zarathustrix</t>
  </si>
  <si>
    <t>https://twitter.com/#!/zarathustrix/status/803984723672494081</t>
  </si>
  <si>
    <t>803984723672494081</t>
  </si>
  <si>
    <t>mjpou</t>
  </si>
  <si>
    <t>https://twitter.com/#!/mjpou/status/803984798226272257</t>
  </si>
  <si>
    <t>803984798226272257</t>
  </si>
  <si>
    <t>atmiolsam</t>
  </si>
  <si>
    <t>https://twitter.com/#!/atmiolsam/status/803986215670312960</t>
  </si>
  <si>
    <t>803986215670312960</t>
  </si>
  <si>
    <t>lauelsar</t>
  </si>
  <si>
    <t>https://twitter.com/#!/lauelsar/status/803989137237884930</t>
  </si>
  <si>
    <t>803989137237884930</t>
  </si>
  <si>
    <t>roy_lab_thinks</t>
  </si>
  <si>
    <t>https://twitter.com/#!/roy_lab_thinks/status/803989841100886016</t>
  </si>
  <si>
    <t>803989841100886016</t>
  </si>
  <si>
    <t>Bioengineering - #lovescience @bioengineers and @ugurozveren https://t.co/CjTdWZ0Stk</t>
  </si>
  <si>
    <t>https://twitter.com/#!/scienmag/status/803984437910372352</t>
  </si>
  <si>
    <t>programtwitter</t>
  </si>
  <si>
    <t>susysimmonds</t>
  </si>
  <si>
    <t>https://twitter.com/#!/susysimmonds/status/803990473539026944</t>
  </si>
  <si>
    <t>803990473539026944</t>
  </si>
  <si>
    <t>coach4postdocs</t>
  </si>
  <si>
    <t>aamctoday</t>
  </si>
  <si>
    <t>RT @AAMCtoday: What Exactly Do Physician-Engineers Do? https://t.co/ZzcTTX2Q9s</t>
  </si>
  <si>
    <t>http://ow.ly/AcWX306EaNP</t>
  </si>
  <si>
    <t>ow.ly</t>
  </si>
  <si>
    <t>https://twitter.com/#!/coach4postdocs/status/803996382247981056</t>
  </si>
  <si>
    <t>803996382247981056</t>
  </si>
  <si>
    <t>803990769111535617</t>
  </si>
  <si>
    <t>_vvibin</t>
  </si>
  <si>
    <t>i hate college :(( every bioengineering major person i met is totally stressed and depressed lol ☹️</t>
  </si>
  <si>
    <t>https://twitter.com/#!/_vvibin/status/803996639736299525</t>
  </si>
  <si>
    <t>803996639736299525</t>
  </si>
  <si>
    <t>mawpittgrad</t>
  </si>
  <si>
    <t>https://twitter.com/#!/mawpittgrad/status/803996904854065152</t>
  </si>
  <si>
    <t>803996904854065152</t>
  </si>
  <si>
    <t>acsnano</t>
  </si>
  <si>
    <t>uclaengineering</t>
  </si>
  <si>
    <t>See @acsnano #editor Paul Weiss @CNSI_UCLA @uclachem speak today @ #bioengineering @UCLAengineering #nano #biology</t>
  </si>
  <si>
    <t>editor bioengineering nano biology</t>
  </si>
  <si>
    <t>https://twitter.com/#!/acsnano/status/804000210514898944</t>
  </si>
  <si>
    <t>804000210514898944</t>
  </si>
  <si>
    <t>uclachem</t>
  </si>
  <si>
    <t>cnsi_ucla</t>
  </si>
  <si>
    <t>erasinfo</t>
  </si>
  <si>
    <t>https://twitter.com/#!/erasinfo/status/804007323165409280</t>
  </si>
  <si>
    <t>804007323165409280</t>
  </si>
  <si>
    <t>basktastic</t>
  </si>
  <si>
    <t>chemsynthbiol</t>
  </si>
  <si>
    <t>RT @ChemicalBiology: Very nice work by @ChemSynthBiol on bioengineering mutant polyketide synthase for assembly of modified antibiotics. ht…</t>
  </si>
  <si>
    <t>https://twitter.com/#!/basktastic/status/804015804119392256</t>
  </si>
  <si>
    <t>804015804119392256</t>
  </si>
  <si>
    <t>803995181565538304</t>
  </si>
  <si>
    <t>chemicalbiology</t>
  </si>
  <si>
    <t>thompsonadvisin</t>
  </si>
  <si>
    <t>Big demand for those with engineering skills in medicine: https://t.co/VBRhjyS5HH
#meded</t>
  </si>
  <si>
    <t>https://news.aamc.org/research/article/bioengineering-programs-have-only-just-begun/?utm_source=newsletter&amp;utm_medium=email&amp;utm_campaign=AAMCNews113016</t>
  </si>
  <si>
    <t>aamc.org</t>
  </si>
  <si>
    <t>meded</t>
  </si>
  <si>
    <t>https://twitter.com/#!/thompsonadvisin/status/804016739478552578</t>
  </si>
  <si>
    <t>804016739478552578</t>
  </si>
  <si>
    <t>auniyahya</t>
  </si>
  <si>
    <t>Fakulti bioengineering baru nak naik. Kita nak blah dah hm.</t>
  </si>
  <si>
    <t>https://twitter.com/#!/auniyahya/status/804019882656284672</t>
  </si>
  <si>
    <t>804019882656284672</t>
  </si>
  <si>
    <t>zebioengr</t>
  </si>
  <si>
    <t>umdbioe</t>
  </si>
  <si>
    <t>RT @UMDBIOE: Interested in applying to the Fischell Dept. of #Bioengineering grad program? Plan ahead before the Jan. 17 deadline https://t…</t>
  </si>
  <si>
    <t>https://twitter.com/#!/zebioengr/status/804028245754707968</t>
  </si>
  <si>
    <t>804028245754707968</t>
  </si>
  <si>
    <t>803919505990656000</t>
  </si>
  <si>
    <t>karlgademann</t>
  </si>
  <si>
    <t>https://twitter.com/#!/karlgademann/status/804042655558729730</t>
  </si>
  <si>
    <t>804042655558729730</t>
  </si>
  <si>
    <t>mdziur</t>
  </si>
  <si>
    <t>#Retweet  #NWOsucks #GMO #alert #danger #badfood #bioengineering #stupidity #destroythenwo https://t.co/Sk0bTucWrs</t>
  </si>
  <si>
    <t>https://twitter.com/mdziur/status/804044091235266560</t>
  </si>
  <si>
    <t>retweet nwosucks gmo alert danger badfood bioengineering stupidity destroythenwo</t>
  </si>
  <si>
    <t>https://twitter.com/#!/mdziur/status/804044593834528768</t>
  </si>
  <si>
    <t>804044593834528768</t>
  </si>
  <si>
    <t>804044091235266560</t>
  </si>
  <si>
    <t>nickgreeves</t>
  </si>
  <si>
    <t>https://twitter.com/#!/nickgreeves/status/804051020850561025</t>
  </si>
  <si>
    <t>804051020850561025</t>
  </si>
  <si>
    <t>chemtube3d</t>
  </si>
  <si>
    <t>https://twitter.com/#!/chemtube3d/status/804051020859002882</t>
  </si>
  <si>
    <t>804051020859002882</t>
  </si>
  <si>
    <t>evolvedbiofilm</t>
  </si>
  <si>
    <t>https://twitter.com/#!/evolvedbiofilm/status/804056417061785602</t>
  </si>
  <si>
    <t>804056417061785602</t>
  </si>
  <si>
    <t>iusweettweets</t>
  </si>
  <si>
    <t>iusmgraddiv</t>
  </si>
  <si>
    <t>Biomed engineering programs are the new big thing, and the @iumedschool MD-PhD is leading the way! @IUSMGradDiv https://t.co/NVaPj3DOeg</t>
  </si>
  <si>
    <t>https://twitter.com/#!/iusweettweets/status/804056468404260865</t>
  </si>
  <si>
    <t>804056468404260865</t>
  </si>
  <si>
    <t>OS X</t>
  </si>
  <si>
    <t>iumedschool</t>
  </si>
  <si>
    <t>ottoortegam</t>
  </si>
  <si>
    <t>https://twitter.com/#!/ottoortegam/status/804061047330078720</t>
  </si>
  <si>
    <t>804061047330078720</t>
  </si>
  <si>
    <t>claessenlab</t>
  </si>
  <si>
    <t>https://twitter.com/#!/claessenlab/status/804065013732438017</t>
  </si>
  <si>
    <t>804065013732438017</t>
  </si>
  <si>
    <t>emm_severi</t>
  </si>
  <si>
    <t>https://twitter.com/#!/emm_severi/status/804065531196272640</t>
  </si>
  <si>
    <t>804065531196272640</t>
  </si>
  <si>
    <t>engineersday</t>
  </si>
  <si>
    <t>[New Job] Technician Environmental/Molecular/Bioengineering - Abu Dhabi AZ  United Arab Emirates  #engineering #job https://t.co/GgU6ftneyx</t>
  </si>
  <si>
    <t>http://directory.engineeringdaily.net/home/job/technician-environmental-molecular-bioengineering-72722</t>
  </si>
  <si>
    <t>engineeringdaily.net</t>
  </si>
  <si>
    <t>engineering job</t>
  </si>
  <si>
    <t>https://twitter.com/#!/engineersday/status/804065844045156352</t>
  </si>
  <si>
    <t>804065844045156352</t>
  </si>
  <si>
    <t>omicsomicsblog</t>
  </si>
  <si>
    <t>https://twitter.com/#!/omicsomicsblog/status/804073823733764097</t>
  </si>
  <si>
    <t>804073823733764097</t>
  </si>
  <si>
    <t>ixenario</t>
  </si>
  <si>
    <t>https://twitter.com/#!/ixenario/status/804078109439954945</t>
  </si>
  <si>
    <t>804078109439954945</t>
  </si>
  <si>
    <t>drplattlab</t>
  </si>
  <si>
    <t>superscientist</t>
  </si>
  <si>
    <t>RT @superscientist: Looking for a PAID #bioengineering research experience for undergrads #? ✓ #EBICS #REU click https://t.co/wH2SEkqYrH, a…</t>
  </si>
  <si>
    <t>https://ebics.net/diversity-outreach/about-reu-program#apply</t>
  </si>
  <si>
    <t>ebics.net</t>
  </si>
  <si>
    <t>bioengineering ebics reu</t>
  </si>
  <si>
    <t>https://twitter.com/#!/drplattlab/status/804095738938609664</t>
  </si>
  <si>
    <t>804095738938609664</t>
  </si>
  <si>
    <t>804031078667321353</t>
  </si>
  <si>
    <t>mrsvchemistry</t>
  </si>
  <si>
    <t>sciencemelanie</t>
  </si>
  <si>
    <t>RT @ScienceMelanie: Anatomy CPH Ms.Kimballs chicken foot dissection introduction to prosthetic hand creation #bioengineering @Sweetwater_Cu…</t>
  </si>
  <si>
    <t>https://twitter.com/#!/mrsvchemistry/status/804105543228919813</t>
  </si>
  <si>
    <t>804105543228919813</t>
  </si>
  <si>
    <t>804051510514487297</t>
  </si>
  <si>
    <t>ldunigr</t>
  </si>
  <si>
    <t>https://twitter.com/#!/ldunigr/status/804105809844125697</t>
  </si>
  <si>
    <t>804105809844125697</t>
  </si>
  <si>
    <t>hohenmeme</t>
  </si>
  <si>
    <t>everyone when i was younger: youre really good at languages and passionate abt them you should be a translator 
me at 16: nah bioengineering</t>
  </si>
  <si>
    <t>https://twitter.com/#!/hohenmeme/status/804107280333570048</t>
  </si>
  <si>
    <t>804107280333570048</t>
  </si>
  <si>
    <t>mitdeptofbe</t>
  </si>
  <si>
    <t>https://twitter.com/#!/mitdeptofbe/status/804107934376624128</t>
  </si>
  <si>
    <t>804107934376624128</t>
  </si>
  <si>
    <t>ahmedtrabelsi</t>
  </si>
  <si>
    <t>asmedotorg</t>
  </si>
  <si>
    <t>RT @ASMEdotorg: This video game lets players interact with living microbes https://t.co/ZeQJ5lg2WZ https://t.co/hlAQlQzcpi</t>
  </si>
  <si>
    <t>https://www.asme.org/engineering-topics/articles/bioengineering/the-bioarcade?utm_source=twitter&amp;utm_medium=social&amp;utm_content=bioengineering&amp;utm_campaign=wk_113016</t>
  </si>
  <si>
    <t>asme.org</t>
  </si>
  <si>
    <t>https://twitter.com/#!/ahmedtrabelsi/status/804129567032086528</t>
  </si>
  <si>
    <t>804129567032086528</t>
  </si>
  <si>
    <t>804128443659153408</t>
  </si>
  <si>
    <t>mrspalchez</t>
  </si>
  <si>
    <t>https://twitter.com/#!/mrspalchez/status/804130732377591808</t>
  </si>
  <si>
    <t>804130732377591808</t>
  </si>
  <si>
    <t>farhan_ndz</t>
  </si>
  <si>
    <t>I'm at University Kuala Lumpur Malaysian Institute of Chemical and Bioengineering Technology (MICET) https://t.co/ofFwPnAt5G</t>
  </si>
  <si>
    <t>https://www.swarmapp.com/c/09u7yhnQ7KX</t>
  </si>
  <si>
    <t>https://twitter.com/#!/farhan_ndz/status/803778327311884288</t>
  </si>
  <si>
    <t>803778327311884288</t>
  </si>
  <si>
    <t>I'm at University Kuala Lumpur Malaysian Institute of Chemical and Bioengineering Technology (MICET) https://t.co/mYB94hFhg9</t>
  </si>
  <si>
    <t>https://www.swarmapp.com/c/4T3BD81Srfc</t>
  </si>
  <si>
    <t>https://twitter.com/#!/farhan_ndz/status/804142595156877312</t>
  </si>
  <si>
    <t>804142595156877312</t>
  </si>
  <si>
    <t>connie_chow</t>
  </si>
  <si>
    <t>https://twitter.com/#!/connie_chow/status/804146753914228736</t>
  </si>
  <si>
    <t>804146753914228736</t>
  </si>
  <si>
    <t>Looking for a PAID #bioengineering research experience for undergrads #? ✓ #EBICS #REU click… https://t.co/N7ROOzX4r4</t>
  </si>
  <si>
    <t>https://twitter.com/i/web/status/804031078667321353</t>
  </si>
  <si>
    <t>https://twitter.com/#!/superscientist/status/804031078667321353</t>
  </si>
  <si>
    <t>timp0</t>
  </si>
  <si>
    <t>https://twitter.com/#!/timp0/status/804159088133341185</t>
  </si>
  <si>
    <t>804159088133341185</t>
  </si>
  <si>
    <t>everydiscourse</t>
  </si>
  <si>
    <t>bioengineering discourse</t>
  </si>
  <si>
    <t>https://twitter.com/#!/everydiscourse/status/804163114786811904</t>
  </si>
  <si>
    <t>804163114786811904</t>
  </si>
  <si>
    <t>Every word discourse</t>
  </si>
  <si>
    <t>cell_biology</t>
  </si>
  <si>
    <t>https://twitter.com/#!/cell_biology/status/804164178839826432</t>
  </si>
  <si>
    <t>804164178839826432</t>
  </si>
  <si>
    <t>cursecrush</t>
  </si>
  <si>
    <t>FUCK I am so upset I can't do bioengineering bc I'm in the liberal arts college I want death</t>
  </si>
  <si>
    <t>https://twitter.com/#!/cursecrush/status/804164770815320064</t>
  </si>
  <si>
    <t>804164770815320064</t>
  </si>
  <si>
    <t>blueberry_bye</t>
  </si>
  <si>
    <t>I'm making a 2017 calendar called "The Sexy Men of Bioengineering" featuring my partners. https://t.co/4e7Vju0hGN</t>
  </si>
  <si>
    <t>https://twitter.com/#!/blueberry_bye/status/804197429381894144</t>
  </si>
  <si>
    <t>804197429381894144</t>
  </si>
  <si>
    <t>rajsekhar_r</t>
  </si>
  <si>
    <t>https://twitter.com/#!/rajsekhar_r/status/804200381358211072</t>
  </si>
  <si>
    <t>804200381358211072</t>
  </si>
  <si>
    <t>yayayayayaz</t>
  </si>
  <si>
    <t>When you wanna be a bioengineering major but then remember you're not math smart https://t.co/woAdvqHAkz</t>
  </si>
  <si>
    <t>https://twitter.com/#!/yayayayayaz/status/804207535079223296</t>
  </si>
  <si>
    <t>804207535079223296</t>
  </si>
  <si>
    <t>-75.280284,39.871811 
-74.955712,39.871811 
-74.955712,40.13792 
-75.280284,40.13792</t>
  </si>
  <si>
    <t>Philadelphia, PA</t>
  </si>
  <si>
    <t>e4a0d228eb6be76b</t>
  </si>
  <si>
    <t>Philadelphia</t>
  </si>
  <si>
    <t>https://api.twitter.com/1.1/geo/id/e4a0d228eb6be76b.json</t>
  </si>
  <si>
    <t>inthe7thday</t>
  </si>
  <si>
    <t>airlinesdotorg</t>
  </si>
  <si>
    <t>@AirlinesDotOrg love the #chemtrails in the background #geoengineering #bioengineering #SpaceWar #haarp #Weather manipulation and more!</t>
  </si>
  <si>
    <t>chemtrails geoengineering bioengineering spacewar haarp weather</t>
  </si>
  <si>
    <t>https://twitter.com/#!/inthe7thday/status/804220095623032836</t>
  </si>
  <si>
    <t>804220095623032836</t>
  </si>
  <si>
    <t>803996328057536512</t>
  </si>
  <si>
    <t>93950784</t>
  </si>
  <si>
    <t>bee_blazin</t>
  </si>
  <si>
    <t>Goats grow on tress now? ... #Bioengineering is on some crazy shit. https://t.co/4eGGAWNRkX</t>
  </si>
  <si>
    <t>https://twitter.com/EarnKnowledge/status/803605875751469056</t>
  </si>
  <si>
    <t>https://twitter.com/#!/bee_blazin/status/804220129219375104</t>
  </si>
  <si>
    <t>804220129219375104</t>
  </si>
  <si>
    <t>803605875751469056</t>
  </si>
  <si>
    <t>pikahw</t>
  </si>
  <si>
    <t>I'm at University Kuala Lumpur Malaysian Institute of Chemical and Bioengineering Technology (MICET) https://t.co/VuFtG6IJiw</t>
  </si>
  <si>
    <t>https://www.swarmapp.com/c/hP1YoA0eM1D</t>
  </si>
  <si>
    <t>https://twitter.com/#!/pikahw/status/804232109497925632</t>
  </si>
  <si>
    <t>804232109497925632</t>
  </si>
  <si>
    <t>lis_lowe</t>
  </si>
  <si>
    <t>efb_ebbs</t>
  </si>
  <si>
    <t>RT @lehorsfall: @jmarlesw @Overtonlab Should @EFB_EBBS curate a similar bioengineering &amp;amp; bioprocessing list with a European focus?</t>
  </si>
  <si>
    <t>https://twitter.com/#!/lis_lowe/status/804243757348622336</t>
  </si>
  <si>
    <t>804243757348622336</t>
  </si>
  <si>
    <t>804236253059227648</t>
  </si>
  <si>
    <t>overtonlab</t>
  </si>
  <si>
    <t>jmarlesw</t>
  </si>
  <si>
    <t>lehorsfall</t>
  </si>
  <si>
    <t>bhasin_diksha</t>
  </si>
  <si>
    <t>IBEC Postdoctoral Fellowships in Spain https://t.co/BbSEtHdeVG #deal</t>
  </si>
  <si>
    <t>http://scholarship-positions.com/institute-bioengineering-catalonia-postdoctoral-fellowships-spain/2016/06/16/</t>
  </si>
  <si>
    <t>scholarship-positions.com</t>
  </si>
  <si>
    <t>deal</t>
  </si>
  <si>
    <t>https://twitter.com/#!/bhasin_diksha/status/804245558223220737</t>
  </si>
  <si>
    <t>804245558223220737</t>
  </si>
  <si>
    <t>iea_udg</t>
  </si>
  <si>
    <t>ceabcsic</t>
  </si>
  <si>
    <t>RT @CEABCSIC: AVUI 12.30h #SeminarisCEAB Miquel Ribot: "Evaluation of bioengineering techniques used in river restoration from a functional…</t>
  </si>
  <si>
    <t>seminarisceab</t>
  </si>
  <si>
    <t>https://twitter.com/#!/iea_udg/status/804246817839923200</t>
  </si>
  <si>
    <t>804246817839923200</t>
  </si>
  <si>
    <t>804244554316730368</t>
  </si>
  <si>
    <t>scisolutions</t>
  </si>
  <si>
    <t>Global Chitosan Derivatives Market- Jiangsu Aoxin Biotechnology, Jinhu Crust Product, Kitozyme, Kunpoong Bio ... -… https://t.co/DrcBMsAK2O</t>
  </si>
  <si>
    <t>http://news.google.com/news/url?sa=t&amp;fd=R&amp;ct2=us&amp;usg=AFQjCNFduAG9VBeGsBoNY0-fNLRvC2kLxw&amp;clid=c3a7d30bb8a4878e06b80cf16b898331&amp;ei=W-o_WNDVPM--uQLruoCADA&amp;url=http%3A%2F%2Fregistrardaily.com%2F2016%2F12%2F01%2Fglobal-chitosan-derivatives-market-jiangsu-aoxin-biotechnology-jinhu-crust-product-kitozyme-kunpoong-bio-lushen-bioengineering%2F&amp;utm_source=dlvr.it&amp;utm_medium=twitter</t>
  </si>
  <si>
    <t>https://twitter.com/#!/scisolutions/status/804252868760866816</t>
  </si>
  <si>
    <t>804252868760866816</t>
  </si>
  <si>
    <t>ooyuzbusiness</t>
  </si>
  <si>
    <t>BRIEF-Jiangsu Sihuan Bioengineering receives verdict regarding unpaid pu.. Related Articles: https://t.co/OB2Shpf6YZ</t>
  </si>
  <si>
    <t>http://www.ooyuz.com/geturl?aid=14081417</t>
  </si>
  <si>
    <t>ooyuz.com</t>
  </si>
  <si>
    <t>https://twitter.com/#!/ooyuzbusiness/status/804253249574412288</t>
  </si>
  <si>
    <t>804253249574412288</t>
  </si>
  <si>
    <t>OOYUZNEWSTWEETS</t>
  </si>
  <si>
    <t>robertm_biz</t>
  </si>
  <si>
    <t>Global Chitosan Derivatives Market- Jiangsu Aoxin Biotechnology, Jinhu Crust Product, Kitozyme, Kunpoong Bio,…… https://t.co/mPoSb5ay7d</t>
  </si>
  <si>
    <t>https://twitter.com/i/web/status/804256585396592640</t>
  </si>
  <si>
    <t>https://twitter.com/#!/robertm_biz/status/804256585396592640</t>
  </si>
  <si>
    <t>804256585396592640</t>
  </si>
  <si>
    <t>thisismedtech</t>
  </si>
  <si>
    <t>healthparl</t>
  </si>
  <si>
    <t>RT @MedtechAmanda: Eleni Antoniadou @healthparl talks of artificial bioengineering and regenerative medicine. Mind boggling, futuristic. Ou…</t>
  </si>
  <si>
    <t>https://twitter.com/#!/thisismedtech/status/804257222624690180</t>
  </si>
  <si>
    <t>804257222624690180</t>
  </si>
  <si>
    <t>804257156237291520</t>
  </si>
  <si>
    <t>medtechamanda</t>
  </si>
  <si>
    <t>Eleni Antoniadou @healthparl talks of artificial bioengineering and regenerative medicine. Mind boggling, futuristic. Our future? #MTF2016</t>
  </si>
  <si>
    <t>mtf2016</t>
  </si>
  <si>
    <t>https://twitter.com/#!/medtechamanda/status/804257156237291520</t>
  </si>
  <si>
    <t>medtecheurope</t>
  </si>
  <si>
    <t>https://twitter.com/#!/medtecheurope/status/804257480628903936</t>
  </si>
  <si>
    <t>804257480628903936</t>
  </si>
  <si>
    <t>paddyohare1</t>
  </si>
  <si>
    <t>How will artificial organ #bioengineering impact the field of severe #HearingLoss and #deafness ? @medtecheurope</t>
  </si>
  <si>
    <t>bioengineering hearingloss deafness</t>
  </si>
  <si>
    <t>https://twitter.com/#!/paddyohare1/status/804258026836426752</t>
  </si>
  <si>
    <t>804258026836426752</t>
  </si>
  <si>
    <t>ryneches</t>
  </si>
  <si>
    <t>thepeerj</t>
  </si>
  <si>
    <t>RT @LuisZaman: "On the intrinsic sterility of 3d printing" published today @thePeerJ https://t.co/pFjfSLzCfX  #Bioengineering #Biotechnolog…</t>
  </si>
  <si>
    <t>https://peerj.com/articles/2661/</t>
  </si>
  <si>
    <t>peerj.com</t>
  </si>
  <si>
    <t>https://twitter.com/#!/ryneches/status/804264817070485504</t>
  </si>
  <si>
    <t>804264817070485504</t>
  </si>
  <si>
    <t>804259008320184321</t>
  </si>
  <si>
    <t>luiszaman</t>
  </si>
  <si>
    <t>sladegrantham</t>
  </si>
  <si>
    <t>Human evolution has become #artificialevolution via bioengineering AI nanotechnology 3DPrinting etc. transforming h… https://t.co/2KOxZOzO8N</t>
  </si>
  <si>
    <t>https://twitter.com/i/web/status/804289457155239936</t>
  </si>
  <si>
    <t>artificialevolution</t>
  </si>
  <si>
    <t>https://twitter.com/#!/sladegrantham/status/804289457155239936</t>
  </si>
  <si>
    <t>804289457155239936</t>
  </si>
  <si>
    <t>778536309333774336</t>
  </si>
  <si>
    <t>naturaleanews</t>
  </si>
  <si>
    <t>M.Ribot #URL: "Bioengineering techniques used in stream restoration" @CSICCat @CSICdivulga @NaturaleaNews… https://t.co/xisduF4b6w</t>
  </si>
  <si>
    <t>https://twitter.com/i/web/status/804290878294622208</t>
  </si>
  <si>
    <t>url</t>
  </si>
  <si>
    <t>https://twitter.com/#!/ceabcsic/status/804290878294622208</t>
  </si>
  <si>
    <t>804290878294622208</t>
  </si>
  <si>
    <t>M.Ribot #URL: "Bioengineering techniques used in stream restoration" @CSICCat @CSICdivulga @NaturaleaNews… https://t.co/OjYCaGAF6C</t>
  </si>
  <si>
    <t>https://twitter.com/i/web/status/804290880333082624</t>
  </si>
  <si>
    <t>https://twitter.com/#!/ceabcsic/status/804290880333082624</t>
  </si>
  <si>
    <t>804290880333082624</t>
  </si>
  <si>
    <t>csicdivulga</t>
  </si>
  <si>
    <t>csiccat</t>
  </si>
  <si>
    <t>https://twitter.com/#!/csiccat/status/804245888772214784</t>
  </si>
  <si>
    <t>804245888772214784</t>
  </si>
  <si>
    <t>annanasans</t>
  </si>
  <si>
    <t>https://twitter.com/#!/annanasans/status/804291088483811332</t>
  </si>
  <si>
    <t>804291088483811332</t>
  </si>
  <si>
    <t>pinkerdroit</t>
  </si>
  <si>
    <t>reversecience</t>
  </si>
  <si>
    <t>RT @reversecience: The primary difference between biotechnology &amp;amp; bioengineering is that bioengineering is very different from biotechnolog…</t>
  </si>
  <si>
    <t>https://twitter.com/#!/pinkerdroit/status/804292850422644736</t>
  </si>
  <si>
    <t>804292850422644736</t>
  </si>
  <si>
    <t>798266002274283522</t>
  </si>
  <si>
    <t>inmarketingoz</t>
  </si>
  <si>
    <t>Genetically engineered humans will arrive sooner than you think. And we're not ready. https://t.co/rk9rgb7ZPa https://t.co/gVzAh9nuV2</t>
  </si>
  <si>
    <t>http://www.vox.com/conversations/2016/10/24/13357298/michael-bess-biotechnology-bioengineering-technology-revolution-science?utm_campaign=crowdfire&amp;utm_content=crowdfire&amp;utm_medium=social&amp;utm_source=twitter</t>
  </si>
  <si>
    <t>vox.com</t>
  </si>
  <si>
    <t>https://twitter.com/#!/inmarketingoz/status/804293979336491009</t>
  </si>
  <si>
    <t>804293979336491009</t>
  </si>
  <si>
    <t>Crowdfire App</t>
  </si>
  <si>
    <t>ucmmwp</t>
  </si>
  <si>
    <t>First day of Engineers Assemble: Bioengeering &amp;amp; Medical Technologies kicks off tomorrow morning! #engineering… https://t.co/FUFlSbPprh</t>
  </si>
  <si>
    <t>https://twitter.com/i/web/status/804097932517658627</t>
  </si>
  <si>
    <t>engineering</t>
  </si>
  <si>
    <t>https://twitter.com/#!/ucmmwp/status/804097932517658627</t>
  </si>
  <si>
    <t>804097932517658627</t>
  </si>
  <si>
    <t>onlyplaywizards</t>
  </si>
  <si>
    <t>RT @UCMMWP: First day of Engineers Assemble: Bioengeering &amp;amp; Medical Technologies kicks off tomorrow morning! #engineering #ucmerced #bioeng…</t>
  </si>
  <si>
    <t>engineering ucmerced</t>
  </si>
  <si>
    <t>https://twitter.com/#!/onlyplaywizards/status/804306747930222592</t>
  </si>
  <si>
    <t>804306747930222592</t>
  </si>
  <si>
    <t>syuqrisaleh</t>
  </si>
  <si>
    <t>I'm at University Kuala Lumpur Malaysian Institute of Chemical and Bioengineering Technology (MICET) https://t.co/mFjl5rjHGo</t>
  </si>
  <si>
    <t>https://www.swarmapp.com/c/50aVtootuyX</t>
  </si>
  <si>
    <t>https://twitter.com/#!/syuqrisaleh/status/804314661206245376</t>
  </si>
  <si>
    <t>804314661206245376</t>
  </si>
  <si>
    <t>gemmaagell</t>
  </si>
  <si>
    <t>https://twitter.com/#!/gemmaagell/status/804317187422978048</t>
  </si>
  <si>
    <t>804317187422978048</t>
  </si>
  <si>
    <t>fasebopa</t>
  </si>
  <si>
    <t>Have you heard our new #podcasts on regenerative medicine &amp;amp; 3D bioprinting? Listen or download here:… https://t.co/HUHjsOfPFp</t>
  </si>
  <si>
    <t>https://twitter.com/i/web/status/804322973834428416</t>
  </si>
  <si>
    <t>podcasts</t>
  </si>
  <si>
    <t>https://twitter.com/#!/fasebopa/status/804322973834428416</t>
  </si>
  <si>
    <t>804322973834428416</t>
  </si>
  <si>
    <t>jerodanielphd</t>
  </si>
  <si>
    <t>cphbiosciphd</t>
  </si>
  <si>
    <t>RT @cphbiosciphd: One month to go! Deadline Dec 15. Apply now: https://t.co/IuMtRShj0m #stemcells #proteomics #bioengineering #metabolism #…</t>
  </si>
  <si>
    <t>http://www.novonordiskfonden.dk/en/content/copenhagen-bioscience-phd-programme</t>
  </si>
  <si>
    <t>novonordiskfonden.dk</t>
  </si>
  <si>
    <t>stemcells proteomics bioengineering metabolism</t>
  </si>
  <si>
    <t>https://twitter.com/#!/jerodanielphd/status/804327485555011584</t>
  </si>
  <si>
    <t>804327485555011584</t>
  </si>
  <si>
    <t>798447893229273090</t>
  </si>
  <si>
    <t>statikbanks</t>
  </si>
  <si>
    <t>26, 115, 0</t>
  </si>
  <si>
    <t>RT @ASMEdotorg: How to build a two-way communication system between a prosthetic limb and its user https://t.co/6tbcZ4HjiA https://t.co/b2T…</t>
  </si>
  <si>
    <t>https://www.asme.org/engineering-topics/articles/bioengineering/prosthetic-limbs-that-can-feel?utm_source=twitter&amp;utm_medium=social&amp;utm_content=bioengineering&amp;utm_campaign=wk_100516</t>
  </si>
  <si>
    <t>https://twitter.com/#!/statikbanks/status/803782742064427009</t>
  </si>
  <si>
    <t>803782742064427009</t>
  </si>
  <si>
    <t>803782606588350464</t>
  </si>
  <si>
    <t>https://twitter.com/#!/statikbanks/status/804128558461370373</t>
  </si>
  <si>
    <t>804128558461370373</t>
  </si>
  <si>
    <t>RT @ASMEdotorg: How to cut into a cell—and how that cut could lead to medical breakthroughs https://t.co/zA2dOln6Q7 https://t.co/YTPjswZ5Sh</t>
  </si>
  <si>
    <t>https://www.asme.org/engineering-topics/articles/bioengineering/making-the-cut?utm_source=twitter&amp;utm_medium=social&amp;utm_content=bioengineering&amp;utm_campaign=wk_113016</t>
  </si>
  <si>
    <t>https://twitter.com/#!/statikbanks/status/804336377273925633</t>
  </si>
  <si>
    <t>804336377273925633</t>
  </si>
  <si>
    <t>804330474030120960</t>
  </si>
  <si>
    <t>researchhope</t>
  </si>
  <si>
    <t>ayeeshik</t>
  </si>
  <si>
    <t>RT @AAMCtoday: Bioengineering Programs: The Next Big Thing?
https://t.co/krh4SI46sb h/t @PurdueBME @iumedschool 
@ayeeshik via #AAMCNews ht…</t>
  </si>
  <si>
    <t>https://news.aamc.org/research/article/bioengineering-programs-have-only-just-begun/?utm_source=twitter&amp;utm_medium=social&amp;utm_campaign=AAMCSocial11302016</t>
  </si>
  <si>
    <t>aamcnews</t>
  </si>
  <si>
    <t>https://twitter.com/#!/researchhope/status/804351454903488512</t>
  </si>
  <si>
    <t>804351454903488512</t>
  </si>
  <si>
    <t>804057976512348161</t>
  </si>
  <si>
    <t>purduebme</t>
  </si>
  <si>
    <t>AVUI 12.30h #SeminarisCEAB Miquel Ribot: "Evaluation of bioengineering techniques used in river restoration from a… https://t.co/GaTcqGUMLo</t>
  </si>
  <si>
    <t>https://twitter.com/i/web/status/804244554316730368</t>
  </si>
  <si>
    <t>https://twitter.com/#!/ceabcsic/status/804244554316730368</t>
  </si>
  <si>
    <t>marc_peipoch</t>
  </si>
  <si>
    <t>https://twitter.com/#!/marc_peipoch/status/804373134535032832</t>
  </si>
  <si>
    <t>804373134535032832</t>
  </si>
  <si>
    <t>harriethopfmd</t>
  </si>
  <si>
    <t>gatesfoundation</t>
  </si>
  <si>
    <t>.@UofU_Anesthesia example: #bioengineering integrated in clin dept https://t.co/2C3qTkEi03 @gatesfoundation… https://t.co/btG0GoJAyZ</t>
  </si>
  <si>
    <t>http://healthcare.utah.edu/publicaffairs/news/2015/07/07-31-2015_research-globalhealth.php https://twitter.com/i/web/status/804381646057148416</t>
  </si>
  <si>
    <t>utah.edu twitter.com</t>
  </si>
  <si>
    <t>https://twitter.com/#!/harriethopfmd/status/804381646057148416</t>
  </si>
  <si>
    <t>804381646057148416</t>
  </si>
  <si>
    <t>804373360096448512</t>
  </si>
  <si>
    <t>uofu_anesthesia</t>
  </si>
  <si>
    <t>sergylb</t>
  </si>
  <si>
    <t>RT @AAMCtoday: #Bioengineering is exploding w/new data, devices &amp;amp; apps, increasing demand for people w/medical &amp;amp; engineering skills https:/…</t>
  </si>
  <si>
    <t>https://twitter.com/#!/sergylb/status/804397589084991489</t>
  </si>
  <si>
    <t>804397589084991489</t>
  </si>
  <si>
    <t>theclassicsfan</t>
  </si>
  <si>
    <t>If Knees Could Talk https://t.co/MWpWJZwHDP</t>
  </si>
  <si>
    <t>https://www.asme.org/engineering-topics/articles/bioengineering/if-knees-could-talk#.WEB2YGwOO6o.twitter</t>
  </si>
  <si>
    <t>https://twitter.com/#!/theclassicsfan/status/804403108159848451</t>
  </si>
  <si>
    <t>804403108159848451</t>
  </si>
  <si>
    <t>thomasnetrpm</t>
  </si>
  <si>
    <t>RT @ASMEdotorg How to cut into a cell—and how that cut could lead to medical breakthroughs https://t.co/BvdTL1uPPL https://t.co/DIa7qHhWDY</t>
  </si>
  <si>
    <t>https://www.asme.org/engineering-topics/articles/bioengineering/making-the-cut?utm_campaign=wk_113016&amp;utm_content=38470516&amp;utm_medium=social&amp;utm_source=twitter</t>
  </si>
  <si>
    <t>https://twitter.com/#!/thomasnetrpm/status/804403110349250560</t>
  </si>
  <si>
    <t>804403110349250560</t>
  </si>
  <si>
    <t>HubSpot</t>
  </si>
  <si>
    <t>Anatomy CPH Ms.Kimballs chicken foot dissection introduction to prosthetic hand creation #bioengineering… https://t.co/RAKPfw0fQO</t>
  </si>
  <si>
    <t>https://twitter.com/i/web/status/804051510514487297</t>
  </si>
  <si>
    <t>https://twitter.com/#!/sciencemelanie/status/804051510514487297</t>
  </si>
  <si>
    <t>-117.0514025108331,32.606798640892954 
-117.0514025108331,32.606798640892954 
-117.0514025108331,32.606798640892954 
-117.0514025108331,32.606798640892954</t>
  </si>
  <si>
    <t>Castle Park High School</t>
  </si>
  <si>
    <t>07d9e4f208482002</t>
  </si>
  <si>
    <t>poi</t>
  </si>
  <si>
    <t>https://api.twitter.com/1.1/geo/id/07d9e4f208482002.json</t>
  </si>
  <si>
    <t>sd_lssi</t>
  </si>
  <si>
    <t>https://twitter.com/#!/sd_lssi/status/804404032915718144</t>
  </si>
  <si>
    <t>804404032915718144</t>
  </si>
  <si>
    <t>gsapkas1</t>
  </si>
  <si>
    <t>https://t.co/D4wHhGYzJH https://t.co/CYfywzxhsn</t>
  </si>
  <si>
    <t>http://www.sapkasgeorge.gr/pathiseis-spondilikis-stilis/bioengineering/litourgiki-anatomiki-fisiologia-emviomichaniki/</t>
  </si>
  <si>
    <t>sapkasgeorge.gr</t>
  </si>
  <si>
    <t>https://twitter.com/#!/gsapkas1/status/804405938581045248</t>
  </si>
  <si>
    <t>804405938581045248</t>
  </si>
  <si>
    <t>simugreat</t>
  </si>
  <si>
    <t>simjockey</t>
  </si>
  <si>
    <t>RT @simjockey: Bioengineering Programs: The Next Big Thing? Medical schools for engineers.  https://t.co/0C1UMQjnbW</t>
  </si>
  <si>
    <t>https://twitter.com/#!/simugreat/status/804409814860365824</t>
  </si>
  <si>
    <t>804409814860365824</t>
  </si>
  <si>
    <t>804138550690217986</t>
  </si>
  <si>
    <t>jsainty</t>
  </si>
  <si>
    <t>howtoacademy</t>
  </si>
  <si>
    <t>Prof. @seifalian fascinating talk on made to order organs, #nanotech and #bioengineering. Highlight  @howtoacademy https://t.co/fdzoPXtpEP</t>
  </si>
  <si>
    <t>nanotech bioengineering</t>
  </si>
  <si>
    <t>https://twitter.com/#!/jsainty/status/804348886735290368</t>
  </si>
  <si>
    <t>804348886735290368</t>
  </si>
  <si>
    <t>seifalian</t>
  </si>
  <si>
    <t>RT @jsainty: Prof. @seifalian fascinating talk on made to order organs, #nanotech and #bioengineering. Highlight  @howtoacademy https://t.c…</t>
  </si>
  <si>
    <t>https://twitter.com/#!/seifalian/status/804388746812674048</t>
  </si>
  <si>
    <t>804388746812674048</t>
  </si>
  <si>
    <t>ameliasfln</t>
  </si>
  <si>
    <t>https://twitter.com/#!/ameliasfln/status/804414954854027267</t>
  </si>
  <si>
    <t>804414954854027267</t>
  </si>
  <si>
    <t>meganjpalmer</t>
  </si>
  <si>
    <t>stanford</t>
  </si>
  <si>
    <t>Had a great time guest lecturing in two @Stanford classes this week: 'Technology and National Security' and 'Fundamentals of Bioengineering'</t>
  </si>
  <si>
    <t>https://twitter.com/#!/meganjpalmer/status/804413749243224064</t>
  </si>
  <si>
    <t>804413749243224064</t>
  </si>
  <si>
    <t>gregkoblentz</t>
  </si>
  <si>
    <t>RT @meganjpalmer: Had a great time guest lecturing in two @Stanford classes this week: 'Technology and National Security' and 'Fundamentals…</t>
  </si>
  <si>
    <t>https://twitter.com/#!/gregkoblentz/status/804423848607281152</t>
  </si>
  <si>
    <t>804423848607281152</t>
  </si>
  <si>
    <t>drkassorla</t>
  </si>
  <si>
    <t>Scientists have evolved a remarkable new form of life that can bond silicon to carbon https://t.co/7233Huuw4w #bioengineering</t>
  </si>
  <si>
    <t>http://www.businessinsider.com/silicon-carbide-bacteria-chemistry-2016-12</t>
  </si>
  <si>
    <t>businessinsider.com</t>
  </si>
  <si>
    <t>https://twitter.com/#!/drkassorla/status/804424071773556736</t>
  </si>
  <si>
    <t>804424071773556736</t>
  </si>
  <si>
    <t>mcersi</t>
  </si>
  <si>
    <t>Get to know the @MCERSI Scholars: https://t.co/8LmwKf9n3x #RegulatoryScience #Bioengineering</t>
  </si>
  <si>
    <t>http://cersi.umd.edu/cersi-scholars</t>
  </si>
  <si>
    <t>umd.edu</t>
  </si>
  <si>
    <t>regulatoryscience bioengineering</t>
  </si>
  <si>
    <t>https://twitter.com/#!/mcersi/status/804424633529278464</t>
  </si>
  <si>
    <t>804424633529278464</t>
  </si>
  <si>
    <t>RT @MCERSI: Get to know the @MCERSI Scholars: https://t.co/8LmwKf9n3x #RegulatoryScience #Bioengineering</t>
  </si>
  <si>
    <t>https://twitter.com/#!/umdbioe/status/804424809107099648</t>
  </si>
  <si>
    <t>804424809107099648</t>
  </si>
  <si>
    <t>66, 95, 0</t>
  </si>
  <si>
    <t>We're proud to be the Fischell Department of #Bioengineering. Learn more about the Fischell family: https://t.co/UIH6yKOPih</t>
  </si>
  <si>
    <t>http://bioe.umd.edu/about/fischells</t>
  </si>
  <si>
    <t>https://twitter.com/#!/umdbioe/status/803401090674917376</t>
  </si>
  <si>
    <t>803401090674917376</t>
  </si>
  <si>
    <t>#Bioengineering at Maryland is about innovation. https://t.co/wPS0HMYSWy</t>
  </si>
  <si>
    <t>http://bioe.umd.edu/about</t>
  </si>
  <si>
    <t>https://twitter.com/#!/umdbioe/status/803436321536614400</t>
  </si>
  <si>
    <t>803436321536614400</t>
  </si>
  <si>
    <t>It's #GivingTuesday! Give the gift that will truly make a difference: support #bioengineering research.… https://t.co/5y7RQ3x5n6</t>
  </si>
  <si>
    <t>https://twitter.com/i/web/status/803632363888640001</t>
  </si>
  <si>
    <t>givingtuesday bioengineering</t>
  </si>
  <si>
    <t>https://twitter.com/#!/umdbioe/status/803632363888640001</t>
  </si>
  <si>
    <t>803632363888640001</t>
  </si>
  <si>
    <t>Did you support a #bioengineering or medical sciences cause for #GivingTuesday? Share it with us to score a free BIOE sticker!</t>
  </si>
  <si>
    <t>bioengineering givingtuesday</t>
  </si>
  <si>
    <t>https://twitter.com/#!/umdbioe/status/803647211712036865</t>
  </si>
  <si>
    <t>803647211712036865</t>
  </si>
  <si>
    <t>On this #GivingTuesday, we thank all those who support/have supported our various #bioengineering causes: https://t.co/vvXVNfZWsO</t>
  </si>
  <si>
    <t>http://bioe.umd.edu/giving</t>
  </si>
  <si>
    <t>https://twitter.com/#!/umdbioe/status/803752152229298176</t>
  </si>
  <si>
    <t>803752152229298176</t>
  </si>
  <si>
    <t>Interested in applying to the Fischell Dept. of #Bioengineering grad program? Plan ahead before the Jan. 17 deadline https://t.co/4EQ3dBHvtp</t>
  </si>
  <si>
    <t>http://bioe.umd.edu/graduate</t>
  </si>
  <si>
    <t>https://twitter.com/#!/umdbioe/status/803919505990656000</t>
  </si>
  <si>
    <t>pdcaton</t>
  </si>
  <si>
    <t>Magnetic Bacteria Kill Cancer Cells https://t.co/dFuBcgxA3T</t>
  </si>
  <si>
    <t>https://www.asme.org/engineering-topics/articles/bioengineering/magnetic-bacteria-kill-cancer-cells</t>
  </si>
  <si>
    <t>https://twitter.com/#!/pdcaton/status/804434697828765696</t>
  </si>
  <si>
    <t>804434697828765696</t>
  </si>
  <si>
    <t>payettepeople</t>
  </si>
  <si>
    <t>payett</t>
  </si>
  <si>
    <t>RT @TradelineInc: Facilities for Bioengineering/Integrating Engineering &amp;amp; Life Sciences https://t.co/JOI33ymFHl #STEM @Northeastern @payett…</t>
  </si>
  <si>
    <t>https://www.tradelineinc.com/reports/2016-11/integration-engineering-and-life-sciences-helps-spur-research-manage-energy</t>
  </si>
  <si>
    <t>tradelineinc.com</t>
  </si>
  <si>
    <t>stem</t>
  </si>
  <si>
    <t>https://twitter.com/#!/payettepeople/status/804444812485095424</t>
  </si>
  <si>
    <t>804444812485095424</t>
  </si>
  <si>
    <t>804433661881745408</t>
  </si>
  <si>
    <t>northeastern</t>
  </si>
  <si>
    <t>tradelineinc</t>
  </si>
  <si>
    <t>mededportal</t>
  </si>
  <si>
    <t>Bioengineering MD/PhD programs are on the rise https://t.co/BswGVEkFoX and we'd love to see submissions in this area! #MedEd #BreakDownSilos</t>
  </si>
  <si>
    <t>https://news.aamc.org/research/article/bioengineering-programs-have-only-just-begun/</t>
  </si>
  <si>
    <t>meded breakdownsilos</t>
  </si>
  <si>
    <t>https://twitter.com/#!/mededportal/status/804462635190194180</t>
  </si>
  <si>
    <t>804462635190194180</t>
  </si>
  <si>
    <t>jhdegregorio</t>
  </si>
  <si>
    <t>https://twitter.com/#!/jhdegregorio/status/804466613881860102</t>
  </si>
  <si>
    <t>804466613881860102</t>
  </si>
  <si>
    <t>Facilities for Bioengineering/Integrating Engineering &amp;amp; Life Sciences https://t.co/JOI33ymFHl #STEM @Northeastern… https://t.co/0nRQa4z3oP</t>
  </si>
  <si>
    <t>https://www.tradelineinc.com/reports/2016-11/integration-engineering-and-life-sciences-helps-spur-research-manage-energy https://twitter.com/i/web/status/804433661881745408</t>
  </si>
  <si>
    <t>tradelineinc.com twitter.com</t>
  </si>
  <si>
    <t>https://twitter.com/#!/tradelineinc/status/804433661881745408</t>
  </si>
  <si>
    <t>mqd_45</t>
  </si>
  <si>
    <t>amanieoutchea</t>
  </si>
  <si>
    <t>@Amanieoutchea it's even worse when you're doing bioengineering.</t>
  </si>
  <si>
    <t>https://twitter.com/#!/mqd_45/status/804473779086880768</t>
  </si>
  <si>
    <t>804473779086880768</t>
  </si>
  <si>
    <t>804253314464489472</t>
  </si>
  <si>
    <t>838769346</t>
  </si>
  <si>
    <t>anehdidunia</t>
  </si>
  <si>
    <t>Sebenarnya manusia mampu angkat beban 7 kali dari berat badannya. [Michael Regnier, profesor &amp;amp; wakil bioengineering di Univ. o #anehdidunia</t>
  </si>
  <si>
    <t>https://twitter.com/#!/anehdidunia/status/804477554115497984</t>
  </si>
  <si>
    <t>804477554115497984</t>
  </si>
  <si>
    <t>twittbot.net</t>
  </si>
  <si>
    <t>mujimspain</t>
  </si>
  <si>
    <t>mizzouengineer</t>
  </si>
  <si>
    <t>RT @mizzouengineer: Correction: Avery is a student in bioengineering, not IMSE. We apologize for the confusion.</t>
  </si>
  <si>
    <t>https://twitter.com/#!/mujimspain/status/804478814432743424</t>
  </si>
  <si>
    <t>804478814432743424</t>
  </si>
  <si>
    <t>804478617342410752</t>
  </si>
  <si>
    <t>forscie</t>
  </si>
  <si>
    <t>da_667</t>
  </si>
  <si>
    <t>RT @da_667: Hey kids, today I'm going to teach you about false equivalence. Its like trying to compare say, Bioengineering to driving a for…</t>
  </si>
  <si>
    <t>https://twitter.com/#!/forscie/status/804486733626834946</t>
  </si>
  <si>
    <t>804486733626834946</t>
  </si>
  <si>
    <t>804486519725682688</t>
  </si>
  <si>
    <t>canisknine</t>
  </si>
  <si>
    <t>https://twitter.com/#!/canisknine/status/804486820994154496</t>
  </si>
  <si>
    <t>804486820994154496</t>
  </si>
  <si>
    <t>podfish</t>
  </si>
  <si>
    <t>https://twitter.com/#!/podfish/status/804487091136540672</t>
  </si>
  <si>
    <t>804487091136540672</t>
  </si>
  <si>
    <t>absurdnihilism</t>
  </si>
  <si>
    <t>https://twitter.com/#!/absurdnihilism/status/804487151547248640</t>
  </si>
  <si>
    <t>804487151547248640</t>
  </si>
  <si>
    <t>truck38</t>
  </si>
  <si>
    <t>https://twitter.com/#!/truck38/status/804487237480181760</t>
  </si>
  <si>
    <t>804487237480181760</t>
  </si>
  <si>
    <t>johnnyvonrotten</t>
  </si>
  <si>
    <t>https://twitter.com/#!/johnnyvonrotten/status/804487573196439552</t>
  </si>
  <si>
    <t>804487573196439552</t>
  </si>
  <si>
    <t>strangeqargo</t>
  </si>
  <si>
    <t>https://twitter.com/#!/strangeqargo/status/804487808555618304</t>
  </si>
  <si>
    <t>804487808555618304</t>
  </si>
  <si>
    <t>dancwilliams</t>
  </si>
  <si>
    <t>https://twitter.com/#!/dancwilliams/status/804488118665641989</t>
  </si>
  <si>
    <t>804488118665641989</t>
  </si>
  <si>
    <t>phage_nz</t>
  </si>
  <si>
    <t>https://twitter.com/#!/phage_nz/status/804488125145722880</t>
  </si>
  <si>
    <t>804488125145722880</t>
  </si>
  <si>
    <t>emdantrim</t>
  </si>
  <si>
    <t>https://twitter.com/#!/emdantrim/status/804488953189568514</t>
  </si>
  <si>
    <t>804488953189568514</t>
  </si>
  <si>
    <t>junglestrikeguy</t>
  </si>
  <si>
    <t>https://twitter.com/#!/junglestrikeguy/status/804489325769592832</t>
  </si>
  <si>
    <t>804489325769592832</t>
  </si>
  <si>
    <t>llama_strudel</t>
  </si>
  <si>
    <t>https://twitter.com/#!/llama_strudel/status/804490427030192128</t>
  </si>
  <si>
    <t>804490427030192128</t>
  </si>
  <si>
    <t>uk_daniel_card</t>
  </si>
  <si>
    <t>https://twitter.com/#!/uk_daniel_card/status/804490991373811712</t>
  </si>
  <si>
    <t>804490991373811712</t>
  </si>
  <si>
    <t>tatichin</t>
  </si>
  <si>
    <t>https://twitter.com/#!/tatichin/status/804491448712359936</t>
  </si>
  <si>
    <t>804491448712359936</t>
  </si>
  <si>
    <t>milosevic1967</t>
  </si>
  <si>
    <t>https://twitter.com/#!/milosevic1967/status/804493744812789761</t>
  </si>
  <si>
    <t>804493744812789761</t>
  </si>
  <si>
    <t>philcambrenda</t>
  </si>
  <si>
    <t>https://twitter.com/#!/philcambrenda/status/804493882318876672</t>
  </si>
  <si>
    <t>804493882318876672</t>
  </si>
  <si>
    <t>RoundTeam</t>
  </si>
  <si>
    <t>rich__</t>
  </si>
  <si>
    <t>https://twitter.com/#!/rich__/status/804495344813965312</t>
  </si>
  <si>
    <t>804495344813965312</t>
  </si>
  <si>
    <t>sureshdr</t>
  </si>
  <si>
    <t>https://twitter.com/#!/sureshdr/status/804500890455457792</t>
  </si>
  <si>
    <t>804500890455457792</t>
  </si>
  <si>
    <t>isifmobile</t>
  </si>
  <si>
    <t>https://twitter.com/#!/isifmobile/status/804503333306298368</t>
  </si>
  <si>
    <t>804503333306298368</t>
  </si>
  <si>
    <t>billford</t>
  </si>
  <si>
    <t>https://twitter.com/#!/billford/status/804503541582798848</t>
  </si>
  <si>
    <t>804503541582798848</t>
  </si>
  <si>
    <t>rosyna</t>
  </si>
  <si>
    <t>https://twitter.com/#!/rosyna/status/804503722357235712</t>
  </si>
  <si>
    <t>804503722357235712</t>
  </si>
  <si>
    <t>pnkpot</t>
  </si>
  <si>
    <t>https://twitter.com/#!/pnkpot/status/804507685400051712</t>
  </si>
  <si>
    <t>804507685400051712</t>
  </si>
  <si>
    <t>altscifi_</t>
  </si>
  <si>
    <t>https://twitter.com/#!/altscifi_/status/804514336362418176</t>
  </si>
  <si>
    <t>804514336362418176</t>
  </si>
  <si>
    <t>strikeoncmputrz</t>
  </si>
  <si>
    <t>https://twitter.com/#!/strikeoncmputrz/status/804516668902875136</t>
  </si>
  <si>
    <t>804516668902875136</t>
  </si>
  <si>
    <t>nrarianna</t>
  </si>
  <si>
    <t>I'm at University Kuala Lumpur Malaysian Institute of Chemical and Bioengineering Technology (MICET) https://t.co/Q2lILXbU3B</t>
  </si>
  <si>
    <t>https://www.swarmapp.com/c/ikoSQy9zClk</t>
  </si>
  <si>
    <t>https://twitter.com/#!/nrarianna/status/804516886931185665</t>
  </si>
  <si>
    <t>804516886931185665</t>
  </si>
  <si>
    <t>pjhartlieb</t>
  </si>
  <si>
    <t>https://twitter.com/#!/pjhartlieb/status/804519814228221954</t>
  </si>
  <si>
    <t>804519814228221954</t>
  </si>
  <si>
    <t>thisonline_co</t>
  </si>
  <si>
    <t>The Bio-Arcade https://t.co/QhX77rjWOk https://t.co/LX5ffWUakg</t>
  </si>
  <si>
    <t>https://www.asme.org/engineering-topics/articles/bioengineering/the-bioarcade</t>
  </si>
  <si>
    <t>https://twitter.com/#!/thisonline_co/status/804523498525851648</t>
  </si>
  <si>
    <t>804523498525851648</t>
  </si>
  <si>
    <t>Twibble.io</t>
  </si>
  <si>
    <t>bgannin</t>
  </si>
  <si>
    <t>https://twitter.com/#!/bgannin/status/804525601201659904</t>
  </si>
  <si>
    <t>804525601201659904</t>
  </si>
  <si>
    <t>spiderwort52</t>
  </si>
  <si>
    <t>belwin625</t>
  </si>
  <si>
    <t>RT @Belwin625: Extreme example of bioengineering. Also, the question, "if your friend jumped off a bridge, would you?" Takes on a new meani…</t>
  </si>
  <si>
    <t>https://twitter.com/#!/spiderwort52/status/804527028179443712</t>
  </si>
  <si>
    <t>804527028179443712</t>
  </si>
  <si>
    <t>804470791723065344</t>
  </si>
  <si>
    <t>804524930100580353</t>
  </si>
  <si>
    <t>shytowngirl</t>
  </si>
  <si>
    <t>https://twitter.com/#!/shytowngirl/status/804527732038189056</t>
  </si>
  <si>
    <t>804527732038189056</t>
  </si>
  <si>
    <t>_globalcareers</t>
  </si>
  <si>
    <t>Biomedical Engineer - Basic qualifications   PhD or Masters in Bioengineering, Neuroscience, Physiol https://t.co/we6sJokEYe</t>
  </si>
  <si>
    <t>https://lifesciences.careers.global/job/2503399/Biomedical+Engineer.html</t>
  </si>
  <si>
    <t>careers.global</t>
  </si>
  <si>
    <t>https://twitter.com/#!/_globalcareers/status/804532220690071553</t>
  </si>
  <si>
    <t>804532220690071553</t>
  </si>
  <si>
    <t>CAREERS.GLOBAL</t>
  </si>
  <si>
    <t>rebaperson</t>
  </si>
  <si>
    <t>https://twitter.com/#!/rebaperson/status/804532524248481792</t>
  </si>
  <si>
    <t>804532524248481792</t>
  </si>
  <si>
    <t>robert_p69</t>
  </si>
  <si>
    <t>https://twitter.com/#!/robert_p69/status/804533352602615808</t>
  </si>
  <si>
    <t>804533352602615808</t>
  </si>
  <si>
    <t>xcaellax</t>
  </si>
  <si>
    <t>#CRISPR #Futureof #LifeScience #Biotech #Bioengineering 💉🐁
#LIVE @ Autodesk Gallery https://t.co/vt8Giina7B</t>
  </si>
  <si>
    <t>https://www.instagram.com/p/BNgDS8-B6Sw/</t>
  </si>
  <si>
    <t>crispr futureof lifescience biotech bioengineering live</t>
  </si>
  <si>
    <t>https://twitter.com/#!/xcaellax/status/804537802473881601</t>
  </si>
  <si>
    <t>804537802473881601</t>
  </si>
  <si>
    <t>alkor_</t>
  </si>
  <si>
    <t>https://twitter.com/#!/alkor_/status/804577418858139648</t>
  </si>
  <si>
    <t>804577418858139648</t>
  </si>
  <si>
    <t>firstesource</t>
  </si>
  <si>
    <t>Bioengineering Programs: The Next Big Thing? - https://t.co/OkdielYw0l</t>
  </si>
  <si>
    <t>https://twitter.com/#!/firstesource/status/804587022325137408</t>
  </si>
  <si>
    <t>804587022325137408</t>
  </si>
  <si>
    <t>Post with Klout</t>
  </si>
  <si>
    <t>martin_ian_</t>
  </si>
  <si>
    <t>4 years bioengineering, 4 years med school, 9 years specializing residency</t>
  </si>
  <si>
    <t>https://twitter.com/#!/martin_ian_/status/804639978080727040</t>
  </si>
  <si>
    <t>804639978080727040</t>
  </si>
  <si>
    <t>spec73r</t>
  </si>
  <si>
    <t>https://twitter.com/#!/spec73r/status/804647040282218496</t>
  </si>
  <si>
    <t>804647040282218496</t>
  </si>
  <si>
    <t>Yassen Abbas explains how bioengineering has led him from outer space to inside the human body.… https://t.co/uDo5hpQuAU</t>
  </si>
  <si>
    <t>https://twitter.com/i/web/status/803889558026752000</t>
  </si>
  <si>
    <t>https://twitter.com/#!/tomorrows_eng/status/803889558026752000</t>
  </si>
  <si>
    <t>bioengshef</t>
  </si>
  <si>
    <t>https://twitter.com/#!/bioengshef/status/803890407054704640</t>
  </si>
  <si>
    <t>803890407054704640</t>
  </si>
  <si>
    <t>ipemnews</t>
  </si>
  <si>
    <t>https://twitter.com/#!/ipemnews/status/803906905525600256</t>
  </si>
  <si>
    <t>803906905525600256</t>
  </si>
  <si>
    <t>RT @BioengShef: Setting up our assemble the skeleton competition for our #bioengineering #openday visitors! https://t.co/FJNFbg2x6k</t>
  </si>
  <si>
    <t>bioengineering openday</t>
  </si>
  <si>
    <t>https://twitter.com/#!/ipemnews/status/804651989795749892</t>
  </si>
  <si>
    <t>804651989795749892</t>
  </si>
  <si>
    <t>804642140332625920</t>
  </si>
  <si>
    <t>ublasphemist</t>
  </si>
  <si>
    <t>robruitenberg</t>
  </si>
  <si>
    <t>@MainelyTrucks @LarryJFJF @Robruitenberg How do you rule out secret bioengineering by alien species? Or another creator god, or many gods?</t>
  </si>
  <si>
    <t>https://twitter.com/#!/ublasphemist/status/804661067393679360</t>
  </si>
  <si>
    <t>804661067393679360</t>
  </si>
  <si>
    <t>804646000400863232</t>
  </si>
  <si>
    <t>2466946866</t>
  </si>
  <si>
    <t>larryjfjf</t>
  </si>
  <si>
    <t>mainelytrucks</t>
  </si>
  <si>
    <t>fxtinando</t>
  </si>
  <si>
    <t>sapot Nana (@ University Kuala Lumpur Malaysian Institute of Chemical and Bioengineering Technology (MICET)) https://t.co/PJ7EOvF6D7</t>
  </si>
  <si>
    <t>https://www.swarmapp.com/c/dvMyzkylUch</t>
  </si>
  <si>
    <t>https://twitter.com/#!/fxtinando/status/804669946848481280</t>
  </si>
  <si>
    <t>804669946848481280</t>
  </si>
  <si>
    <t>mirulaimanfitri</t>
  </si>
  <si>
    <t>Evergreen (@ University Kuala Lumpur Malaysian Institute of Chemical and Bioengineering Technology (MICET)) https://t.co/3qoVK5231t</t>
  </si>
  <si>
    <t>https://www.swarmapp.com/c/1MO4abJMNxl</t>
  </si>
  <si>
    <t>https://twitter.com/#!/mirulaimanfitri/status/804671294717493248</t>
  </si>
  <si>
    <t>804671294717493248</t>
  </si>
  <si>
    <t>columbiaonline</t>
  </si>
  <si>
    <t>Understanding the Mechanics of Tissues https://t.co/zwDv6aHCZH</t>
  </si>
  <si>
    <t>https://www.asme.org/engineering-topics/articles/bioengineering/understanding-the-mechanics-of-tissues</t>
  </si>
  <si>
    <t>https://twitter.com/#!/columbiaonline/status/804675312369942528</t>
  </si>
  <si>
    <t>804675312369942528</t>
  </si>
  <si>
    <t>curious_sapiens</t>
  </si>
  <si>
    <t>https://twitter.com/#!/curious_sapiens/status/804677466077954050</t>
  </si>
  <si>
    <t>804677466077954050</t>
  </si>
  <si>
    <t>Extreme example of bioengineering. Also, the question, "if your friend jumped off a bridge, would you?" Takes on a… https://t.co/JnZtWg1Sz1</t>
  </si>
  <si>
    <t>https://twitter.com/i/web/status/804524930100580353</t>
  </si>
  <si>
    <t>https://twitter.com/#!/belwin625/status/804524930100580353</t>
  </si>
  <si>
    <t>aprunuske</t>
  </si>
  <si>
    <t>https://twitter.com/#!/aprunuske/status/804689438337040384</t>
  </si>
  <si>
    <t>804689438337040384</t>
  </si>
  <si>
    <t>willknot</t>
  </si>
  <si>
    <t>https://twitter.com/#!/willknot/status/804692805914345472</t>
  </si>
  <si>
    <t>804692805914345472</t>
  </si>
  <si>
    <t>schneiderleonid</t>
  </si>
  <si>
    <t>allaastakhova</t>
  </si>
  <si>
    <t>A Russian regmed conference on monkey torture, feat. Macchiarini &amp;amp; Jungebluth https://t.co/o5zWhglNGI cc @allaastakhova</t>
  </si>
  <si>
    <t>http://stemcellbio.ru/english/program/section-bioengineering-esophagus-in-non-human-primates/</t>
  </si>
  <si>
    <t>stemcellbio.ru</t>
  </si>
  <si>
    <t>https://twitter.com/#!/schneiderleonid/status/804693691940139008</t>
  </si>
  <si>
    <t>804693691940139008</t>
  </si>
  <si>
    <t>s_sudhar</t>
  </si>
  <si>
    <t>Need to learn some bioengineering</t>
  </si>
  <si>
    <t>https://twitter.com/#!/s_sudhar/status/804695199293186048</t>
  </si>
  <si>
    <t>804695199293186048</t>
  </si>
  <si>
    <t>blakeurmos</t>
  </si>
  <si>
    <t>https://twitter.com/#!/blakeurmos/status/804697796431462400</t>
  </si>
  <si>
    <t>804697796431462400</t>
  </si>
  <si>
    <t>leanrum</t>
  </si>
  <si>
    <t>https://twitter.com/#!/leanrum/status/804698009921536000</t>
  </si>
  <si>
    <t>804698009921536000</t>
  </si>
  <si>
    <t>nasermehrabi</t>
  </si>
  <si>
    <t>RT @ASMEdotorg: Engineers have built an electromyographic device to help kids with cerebral palsy https://t.co/oNYRFq7Dly https://t.co/1aBO…</t>
  </si>
  <si>
    <t>https://www.asme.org/engineering-topics/articles/bioengineering/hoping-to-walk-this-way?utm_source=twitter&amp;utm_medium=social&amp;utm_content=bioengineering&amp;utm_campaign=wk_100516</t>
  </si>
  <si>
    <t>https://twitter.com/#!/nasermehrabi/status/804702442390753281</t>
  </si>
  <si>
    <t>804702442390753281</t>
  </si>
  <si>
    <t>801480196285202437</t>
  </si>
  <si>
    <t>mainebioscience</t>
  </si>
  <si>
    <t>umaine</t>
  </si>
  <si>
    <t>@UMaine has an opening for a lecturer of #bioengineering starting Jan 2. Learn how to apply: https://t.co/5ugMRpoz5R #postdoc #jobopening</t>
  </si>
  <si>
    <t>http://www.mainebioscience.org/uploads/UMaine BioE Lecturer Opening.pdf</t>
  </si>
  <si>
    <t>mainebioscience.org</t>
  </si>
  <si>
    <t>bioengineering postdoc jobopening</t>
  </si>
  <si>
    <t>https://twitter.com/#!/mainebioscience/status/804706648753405952</t>
  </si>
  <si>
    <t>804706648753405952</t>
  </si>
  <si>
    <t>36454943</t>
  </si>
  <si>
    <t>infosecrick</t>
  </si>
  <si>
    <t>https://twitter.com/#!/infosecrick/status/804712316927229952</t>
  </si>
  <si>
    <t>804712316927229952</t>
  </si>
  <si>
    <t>blackswanburst</t>
  </si>
  <si>
    <t>https://twitter.com/#!/blackswanburst/status/804715895977295872</t>
  </si>
  <si>
    <t>804715895977295872</t>
  </si>
  <si>
    <t>nicolaipogadl</t>
  </si>
  <si>
    <t>https://twitter.com/#!/nicolaipogadl/status/804716406801661952</t>
  </si>
  <si>
    <t>804716406801661952</t>
  </si>
  <si>
    <t>eloquent_vogon</t>
  </si>
  <si>
    <t>https://twitter.com/#!/eloquent_vogon/status/804724676312395776</t>
  </si>
  <si>
    <t>804724676312395776</t>
  </si>
  <si>
    <t>netkitsune</t>
  </si>
  <si>
    <t>https://twitter.com/#!/netkitsune/status/804726591339266048</t>
  </si>
  <si>
    <t>804726591339266048</t>
  </si>
  <si>
    <t>imperialbioeng</t>
  </si>
  <si>
    <t>imperialcollege</t>
  </si>
  <si>
    <t>Interested in postgraduate study or research in #bioengineering @imperialcollege? Come to our open evening on 5 Dec https://t.co/vzwg1u4spC</t>
  </si>
  <si>
    <t>http://www.imperial.ac.uk/study/pg/open-days-and-visits/postgraduate-open-day/</t>
  </si>
  <si>
    <t>https://twitter.com/#!/imperialbioeng/status/804735495628582916</t>
  </si>
  <si>
    <t>804735495628582916</t>
  </si>
  <si>
    <t>Third interview day of the 2017 admissions cycle today for our undergraduate programmes in #BiomedicalEngineering #Molecular #Bioengineering</t>
  </si>
  <si>
    <t>biomedicalengineering molecular bioengineering</t>
  </si>
  <si>
    <t>https://twitter.com/#!/imperialbioeng/status/803891447581855744</t>
  </si>
  <si>
    <t>803891447581855744</t>
  </si>
  <si>
    <t>miss_narbi</t>
  </si>
  <si>
    <t>https://twitter.com/#!/miss_narbi/status/804740428276912128</t>
  </si>
  <si>
    <t>804740428276912128</t>
  </si>
  <si>
    <t>Setting up our assemble the skeleton competition for our #bioengineering #openday visitors! https://t.co/FJNFbg2x6k</t>
  </si>
  <si>
    <t>https://twitter.com/#!/bioengshef/status/804642140332625920</t>
  </si>
  <si>
    <t>rebsig_ipem</t>
  </si>
  <si>
    <t>https://twitter.com/#!/rebsig_ipem/status/804746218672979968</t>
  </si>
  <si>
    <t>804746218672979968</t>
  </si>
  <si>
    <t>daveysandiford</t>
  </si>
  <si>
    <t>https://twitter.com/#!/daveysandiford/status/804753146199347200</t>
  </si>
  <si>
    <t>804753146199347200</t>
  </si>
  <si>
    <t>darthlizard234</t>
  </si>
  <si>
    <t>I don't know how I'm going to stay awake during this bioengineering seminar 🙃</t>
  </si>
  <si>
    <t>https://twitter.com/#!/darthlizard234/status/804756504653877248</t>
  </si>
  <si>
    <t>804756504653877248</t>
  </si>
  <si>
    <t>pharmsci</t>
  </si>
  <si>
    <t>keelenanoceutic</t>
  </si>
  <si>
    <t>RT @KeeleNanoceutic: Clare and Tony are speaking today in the Nanomedicine &amp;amp; Bioengineering stream at the 2nd Global Nanotechnology Congres…</t>
  </si>
  <si>
    <t>https://twitter.com/#!/pharmsci/status/804761916295917568</t>
  </si>
  <si>
    <t>804761916295917568</t>
  </si>
  <si>
    <t>804761871022637056</t>
  </si>
  <si>
    <t>thatsfoobar</t>
  </si>
  <si>
    <t>https://twitter.com/#!/thatsfoobar/status/804762244894621697</t>
  </si>
  <si>
    <t>804762244894621697</t>
  </si>
  <si>
    <t>keelepharmsci</t>
  </si>
  <si>
    <t>https://twitter.com/#!/keelepharmsci/status/804762410758176768</t>
  </si>
  <si>
    <t>804762410758176768</t>
  </si>
  <si>
    <t>c_h_o_z_z_e_r_s</t>
  </si>
  <si>
    <t>https://twitter.com/#!/c_h_o_z_z_e_r_s/status/804763014922571776</t>
  </si>
  <si>
    <t>804763014922571776</t>
  </si>
  <si>
    <t>chenected</t>
  </si>
  <si>
    <t>biotm_buzz</t>
  </si>
  <si>
    <t>Vol 1 Issue 2 now out: Bioengineering &amp;amp; Translational Medicine  https://t.co/zKAflbnrva @BioTM_Buzz</t>
  </si>
  <si>
    <t>http://onlinelibrary.wiley.com/doi/10.1002/btm2.v1.2/issuetoc</t>
  </si>
  <si>
    <t>wiley.com</t>
  </si>
  <si>
    <t>https://twitter.com/#!/chenected/status/804007384943329280</t>
  </si>
  <si>
    <t>804007384943329280</t>
  </si>
  <si>
    <t>Vol 1 Issue 2 now out: Bioengineering &amp;amp; Translational Medicine https://t.co/zKAflbnrva @BioTM_Buzz</t>
  </si>
  <si>
    <t>https://twitter.com/#!/chenected/status/804763362512998400</t>
  </si>
  <si>
    <t>804763362512998400</t>
  </si>
  <si>
    <t>kalepylant2</t>
  </si>
  <si>
    <t>Anyone know anything about cloning and bioengineering? If you do please dm me. I'm struggling with this essay.</t>
  </si>
  <si>
    <t>https://twitter.com/#!/kalepylant2/status/804788909980917760</t>
  </si>
  <si>
    <t>804788909980917760</t>
  </si>
  <si>
    <t>laurencstill</t>
  </si>
  <si>
    <t>https://twitter.com/#!/laurencstill/status/804793477544353792</t>
  </si>
  <si>
    <t>804793477544353792</t>
  </si>
  <si>
    <t>tanakagroup</t>
  </si>
  <si>
    <t>Looking for a PhD position in Systems Medicine? Join us! We have 2 PhD openings for October 2017. https://t.co/m0228rWme3</t>
  </si>
  <si>
    <t>http://www.imperial.ac.uk/bioengineering/study/postgraduate-research/phd/opportunitiesapply/studentships/</t>
  </si>
  <si>
    <t>https://twitter.com/#!/tanakagroup/status/804802760071909376</t>
  </si>
  <si>
    <t>804802760071909376</t>
  </si>
  <si>
    <t>klmitchell212</t>
  </si>
  <si>
    <t>https://twitter.com/#!/klmitchell212/status/804810850921902080</t>
  </si>
  <si>
    <t>804810850921902080</t>
  </si>
  <si>
    <t>anneimberty</t>
  </si>
  <si>
    <t>Honored to be invited to talk about modeling of protein-carbohydrate at 12th Carbohydrate Bioengineering Meeting… https://t.co/LZ27PuRy5q</t>
  </si>
  <si>
    <t>https://twitter.com/i/web/status/804581825716822016</t>
  </si>
  <si>
    <t>https://twitter.com/#!/anneimberty/status/804581825716822016</t>
  </si>
  <si>
    <t>804581825716822016</t>
  </si>
  <si>
    <t>domas45</t>
  </si>
  <si>
    <t>RT @AnneImberty: Honored to be invited to talk about modeling of protein-carbohydrate at 12th Carbohydrate Bioengineering Meeting https://t…</t>
  </si>
  <si>
    <t>https://twitter.com/#!/domas45/status/804815662866726912</t>
  </si>
  <si>
    <t>804815662866726912</t>
  </si>
  <si>
    <t>the_bennyv</t>
  </si>
  <si>
    <t>https://twitter.com/#!/the_bennyv/status/804819433285783552</t>
  </si>
  <si>
    <t>804819433285783552</t>
  </si>
  <si>
    <t>aboutmoneyradio</t>
  </si>
  <si>
    <t>#bioengineering is doubling once every four months, and today #BlueMarble WAS going to make a big #Announcement</t>
  </si>
  <si>
    <t>bioengineering bluemarble announcement</t>
  </si>
  <si>
    <t>https://twitter.com/#!/aboutmoneyradio/status/804828310786052097</t>
  </si>
  <si>
    <t>804828310786052097</t>
  </si>
  <si>
    <t>jovejournal</t>
  </si>
  <si>
    <t>#Bioengineering hair dye, 3D microscopy, insect controlled #robots &amp;amp; less #snoring in lab. See it all this month!… https://t.co/LNt1Ig4f6u</t>
  </si>
  <si>
    <t>https://twitter.com/i/web/status/804738266939400192</t>
  </si>
  <si>
    <t>bioengineering robots snoring</t>
  </si>
  <si>
    <t>https://twitter.com/#!/jovejournal/status/804738266939400192</t>
  </si>
  <si>
    <t>804738266939400192</t>
  </si>
  <si>
    <t>namrata13</t>
  </si>
  <si>
    <t>RT @JoVEJournal: #Bioengineering hair dye, 3D microscopy, insect controlled #robots &amp;amp; less #snoring in lab. See it all this month! https://…</t>
  </si>
  <si>
    <t>https://twitter.com/#!/namrata13/status/804828316792451072</t>
  </si>
  <si>
    <t>804828316792451072</t>
  </si>
  <si>
    <t>Hey kids, today I'm going to teach you about false equivalence. Its like trying to compare say, Bioengineering to d… https://t.co/dYWnv7IV6n</t>
  </si>
  <si>
    <t>https://twitter.com/i/web/status/804486519725682688</t>
  </si>
  <si>
    <t>https://twitter.com/#!/da_667/status/804486519725682688</t>
  </si>
  <si>
    <t>debianthylacine</t>
  </si>
  <si>
    <t>https://twitter.com/#!/debianthylacine/status/804842664491417600</t>
  </si>
  <si>
    <t>804842664491417600</t>
  </si>
  <si>
    <t>lgoodbu</t>
  </si>
  <si>
    <t>https://twitter.com/#!/lgoodbu/status/804846971366293504</t>
  </si>
  <si>
    <t>804846971366293504</t>
  </si>
  <si>
    <t>aldubnars</t>
  </si>
  <si>
    <t>Bioengineering 
#ALDUBTampuhangMaglola https://t.co/JP9VDfzDVF</t>
  </si>
  <si>
    <t>https://twitter.com/jophie30/status/804853119548989440</t>
  </si>
  <si>
    <t>aldubtampuhangmaglola</t>
  </si>
  <si>
    <t>https://twitter.com/#!/aldubnars/status/804883241798774784</t>
  </si>
  <si>
    <t>804883241798774784</t>
  </si>
  <si>
    <t>804853119548989440</t>
  </si>
  <si>
    <t>seanpowers12</t>
  </si>
  <si>
    <t>sethmacfarlane</t>
  </si>
  <si>
    <t>@NicholasStix @wallstreetwhore @Mikeymike1287 @SethMacFarlane I'm studying bioengineering. You tell me if you really believe that.</t>
  </si>
  <si>
    <t>https://twitter.com/#!/seanpowers12/status/804887677619359744</t>
  </si>
  <si>
    <t>804887677619359744</t>
  </si>
  <si>
    <t>804887343681376256</t>
  </si>
  <si>
    <t>426123063</t>
  </si>
  <si>
    <t>mikeymike1287</t>
  </si>
  <si>
    <t>wallstreetwhore</t>
  </si>
  <si>
    <t>nicholasstix</t>
  </si>
  <si>
    <t>k1n45e</t>
  </si>
  <si>
    <t>dateherthen</t>
  </si>
  <si>
    <t>@DATEHERTHEN i took ochem 2 biostatistics grad class for md phd students intro to bioengineering advanced biomaterials and cellular pathways</t>
  </si>
  <si>
    <t>https://twitter.com/#!/k1n45e/status/804912150292680704</t>
  </si>
  <si>
    <t>804912150292680704</t>
  </si>
  <si>
    <t>804899405530857472</t>
  </si>
  <si>
    <t>3343233852</t>
  </si>
  <si>
    <t>RT @K1N45E: @DATEHERTHEN i took ochem 2 biostatistics grad class for md phd students intro to bioengineering advanced biomaterials and cell…</t>
  </si>
  <si>
    <t>https://twitter.com/#!/dateherthen/status/804913783470780416</t>
  </si>
  <si>
    <t>804913783470780416</t>
  </si>
  <si>
    <t>taka0tsuka</t>
  </si>
  <si>
    <r>
      <t xml:space="preserve">自分の興味としては</t>
    </r>
    <r>
      <rPr>
        <sz val="11"/>
        <color rgb="FF000000"/>
        <rFont val="Calibri"/>
        <family val="2"/>
        <charset val="1"/>
      </rPr>
      <t xml:space="preserve">regeneration biology</t>
    </r>
    <r>
      <rPr>
        <sz val="11"/>
        <color rgb="FF000000"/>
        <rFont val="Droid Sans Fallback"/>
        <family val="2"/>
      </rPr>
      <t xml:space="preserve">と</t>
    </r>
    <r>
      <rPr>
        <sz val="11"/>
        <color rgb="FF000000"/>
        <rFont val="Calibri"/>
        <family val="2"/>
        <charset val="1"/>
      </rPr>
      <t xml:space="preserve">embryology</t>
    </r>
    <r>
      <rPr>
        <sz val="11"/>
        <color rgb="FF000000"/>
        <rFont val="Droid Sans Fallback"/>
        <family val="2"/>
      </rPr>
      <t xml:space="preserve">なんだけど最近勉強してるのが</t>
    </r>
    <r>
      <rPr>
        <sz val="11"/>
        <color rgb="FF000000"/>
        <rFont val="Calibri"/>
        <family val="2"/>
        <charset val="1"/>
      </rPr>
      <t xml:space="preserve">bioengineering</t>
    </r>
    <r>
      <rPr>
        <sz val="11"/>
        <color rgb="FF000000"/>
        <rFont val="Droid Sans Fallback"/>
        <family val="2"/>
      </rPr>
      <t xml:space="preserve">と</t>
    </r>
    <r>
      <rPr>
        <sz val="11"/>
        <color rgb="FF000000"/>
        <rFont val="Calibri"/>
        <family val="2"/>
        <charset val="1"/>
      </rPr>
      <t xml:space="preserve">glycobiology</t>
    </r>
    <r>
      <rPr>
        <sz val="11"/>
        <color rgb="FF000000"/>
        <rFont val="Droid Sans Fallback"/>
        <family val="2"/>
      </rPr>
      <t xml:space="preserve">で果たして一体どこに向かうのか。</t>
    </r>
  </si>
  <si>
    <t>https://twitter.com/#!/taka0tsuka/status/804933703151456256</t>
  </si>
  <si>
    <t>804933703151456256</t>
  </si>
  <si>
    <t>ja</t>
  </si>
  <si>
    <t>Echofon</t>
  </si>
  <si>
    <t>leah_roz</t>
  </si>
  <si>
    <t>whairedfairy</t>
  </si>
  <si>
    <t>@jophie30 @ALDub_RTeam @imcr8d4u @yodabuda @by_nahjie @mixy2029 @micka8724 @WHairedFairy 
Bioengineering 
#ALDUBTampuhangMaglola</t>
  </si>
  <si>
    <t>https://twitter.com/#!/leah_roz/status/804955865283379200</t>
  </si>
  <si>
    <t>804955865283379200</t>
  </si>
  <si>
    <t>143478020</t>
  </si>
  <si>
    <t>micka8724</t>
  </si>
  <si>
    <t>mixy2029</t>
  </si>
  <si>
    <t>by_nahjie</t>
  </si>
  <si>
    <t>yodabuda</t>
  </si>
  <si>
    <t>imcr8d4u</t>
  </si>
  <si>
    <t>aldub_rteam</t>
  </si>
  <si>
    <t>jophie30</t>
  </si>
  <si>
    <t>renematosruiz</t>
  </si>
  <si>
    <t>Ver “HAARP – Chemtrails – How They are Change You – Bioengineering” en YouTube https://t.co/rIjF6t6P1P https://t.co/jya79t0iBk</t>
  </si>
  <si>
    <t>http://www.youtube.com/watch?v=V5y1WorkLJw&amp;feature=youtu.be https://renematosruiz6663.wordpress.com/2016/12/03/ver-haarp-chemtrails-how-they-are-change-you-bioengineering-en-youtube/</t>
  </si>
  <si>
    <t>youtube.com wordpress.com</t>
  </si>
  <si>
    <t>https://twitter.com/#!/renematosruiz/status/804973244541440001</t>
  </si>
  <si>
    <t>804973244541440001</t>
  </si>
  <si>
    <t>4xisblack</t>
  </si>
  <si>
    <t>In the far future our species will be remembered for its one redeeming feat: bioengineering the shiba inu</t>
  </si>
  <si>
    <t>https://twitter.com/#!/4xisblack/status/804980645747249152</t>
  </si>
  <si>
    <t>804980645747249152</t>
  </si>
  <si>
    <t>804980120096096256</t>
  </si>
  <si>
    <t>194501178</t>
  </si>
  <si>
    <t>Clare and Tony are speaking today in the Nanomedicine &amp;amp; Bioengineering stream at the 2nd Global Nanotechnology Congress and Expo, Las Vegas</t>
  </si>
  <si>
    <t>https://twitter.com/#!/keelenanoceutic/status/804761871022637056</t>
  </si>
  <si>
    <t>mohanad62855165</t>
  </si>
  <si>
    <t>https://twitter.com/#!/mohanad62855165/status/805039511877128192</t>
  </si>
  <si>
    <t>805039511877128192</t>
  </si>
  <si>
    <t>3d_genuity</t>
  </si>
  <si>
    <t>rahmioklu</t>
  </si>
  <si>
    <t>RT @cmtomblinson: Fascinating work by Dr. David Lott @MayoClinic on #laryngeal txpx &amp;amp; #bioengineering! #3Dprinting @AAOHNS @rahmioklu https…</t>
  </si>
  <si>
    <t>laryngeal bioengineering 3dprinting</t>
  </si>
  <si>
    <t>https://twitter.com/#!/3d_genuity/status/805022428489510916</t>
  </si>
  <si>
    <t>805022428489510916</t>
  </si>
  <si>
    <t>805022311883698176</t>
  </si>
  <si>
    <t>Labnol_Tripodmaker</t>
  </si>
  <si>
    <t>aaohns</t>
  </si>
  <si>
    <t>mayoclinic</t>
  </si>
  <si>
    <t>cmtomblinson</t>
  </si>
  <si>
    <t>RT @swxresearch: @Northeastern University's 3D printer unlocks secrets of the heart #3Dprinting #bioengineering https://t.co/AfNJs2A7TA htt…</t>
  </si>
  <si>
    <t>https://3dprintingindustry.com/news/northeastern-universitys-3d-printer-unlocks-secrets-heart-99086/?utm_source=twitter&amp;utm_medium=social&amp;utm_campaign=social-pug</t>
  </si>
  <si>
    <t>3dprintingindustry.com</t>
  </si>
  <si>
    <t>3dprinting bioengineering</t>
  </si>
  <si>
    <t>https://twitter.com/#!/3d_genuity/status/805050228697088000</t>
  </si>
  <si>
    <t>805050228697088000</t>
  </si>
  <si>
    <t>805049276825010177</t>
  </si>
  <si>
    <t>swxresearch</t>
  </si>
  <si>
    <t>@Northeastern University's 3D printer unlocks secrets of the heart #3Dprinting #bioengineering… https://t.co/gYM4hBSmCm</t>
  </si>
  <si>
    <t>https://twitter.com/i/web/status/805049276825010177</t>
  </si>
  <si>
    <t>https://twitter.com/#!/swxresearch/status/805049276825010177</t>
  </si>
  <si>
    <t>46477409</t>
  </si>
  <si>
    <t>dikkoshehu</t>
  </si>
  <si>
    <t>https://twitter.com/#!/dikkoshehu/status/805057870777745408</t>
  </si>
  <si>
    <t>805057870777745408</t>
  </si>
  <si>
    <t>ialvarad</t>
  </si>
  <si>
    <t>Hoping to Walk This Way https://t.co/ZH0XtN8u94</t>
  </si>
  <si>
    <t>https://twitter.com/#!/ialvarad/status/805066875159855104</t>
  </si>
  <si>
    <t>805066875159855104</t>
  </si>
  <si>
    <t>doengineering</t>
  </si>
  <si>
    <t>Hoping to Walk This Way https://t.co/uHR07codh3</t>
  </si>
  <si>
    <t>https://twitter.com/#!/doengineering/status/805066919749582849</t>
  </si>
  <si>
    <t>805066919749582849</t>
  </si>
  <si>
    <t>glynngallaway</t>
  </si>
  <si>
    <t>RT @ASMEdotorg: Engineers have built an electromyographic device to help kids with cerebral palsy https://t.co/oNYRFq7Dly https://t.co/8DZi…</t>
  </si>
  <si>
    <t>https://twitter.com/#!/glynngallaway/status/805076267766874112</t>
  </si>
  <si>
    <t>805076267766874112</t>
  </si>
  <si>
    <t>805055248091979776</t>
  </si>
  <si>
    <t>jazziz65</t>
  </si>
  <si>
    <t>Bioengineering Innovations Show Promise for Improving Treatments and Drug Delivery https://t.co/eLDtfKQ0Eq</t>
  </si>
  <si>
    <t>http://feeds.feedburner.com/~r/prnewswire/xnEV/~3/hC-YYVUye0A/bioengineering-innovations-show-promise-for-improving-treatments-and-drug-delivery-300372430.html?utm_source=feedburner&amp;utm_medium=twitter&amp;utm_campaign=jazziz65</t>
  </si>
  <si>
    <t>https://twitter.com/#!/jazziz65/status/805082687782481920</t>
  </si>
  <si>
    <t>805082687782481920</t>
  </si>
  <si>
    <t>cancer_bio</t>
  </si>
  <si>
    <t>#cancer Bioengineering Innovations Show Promise for Improving Treatments and Drug Delivery https://t.co/pcGX7Ytahi</t>
  </si>
  <si>
    <t>http://dlvr.it/Mp8s7D</t>
  </si>
  <si>
    <t>cancer</t>
  </si>
  <si>
    <t>https://twitter.com/#!/cancer_bio/status/805083317095702528</t>
  </si>
  <si>
    <t>805083317095702528</t>
  </si>
  <si>
    <t>a_silverstein</t>
  </si>
  <si>
    <t>Bioengineering Innovations Show Promise for Improving Treatments and Drug Delivery https://t.co/CgK5ryzemW #ASH16</t>
  </si>
  <si>
    <t>http://www.hematology.org/Newsroom/Press-Releases/2016/6945.aspx</t>
  </si>
  <si>
    <t>hematology.org</t>
  </si>
  <si>
    <t>ash16</t>
  </si>
  <si>
    <t>https://twitter.com/#!/a_silverstein/status/805083046420430848</t>
  </si>
  <si>
    <t>805083046420430848</t>
  </si>
  <si>
    <t>sorena997</t>
  </si>
  <si>
    <t>RT @a_silverstein: Bioengineering Innovations Show Promise for Improving Treatments and Drug Delivery https://t.co/CgK5ryzemW #ASH16</t>
  </si>
  <si>
    <t>https://twitter.com/#!/sorena997/status/805083341082894336</t>
  </si>
  <si>
    <t>805083341082894336</t>
  </si>
  <si>
    <t>h_diggy</t>
  </si>
  <si>
    <t>https://twitter.com/#!/h_diggy/status/805084131507851264</t>
  </si>
  <si>
    <t>805084131507851264</t>
  </si>
  <si>
    <t>einnanotech</t>
  </si>
  <si>
    <t>Bioengineering Innovations Show Promise for Improving Treatments and Drug Delivery https://t.co/ubOACJZ7GP</t>
  </si>
  <si>
    <t>http://world.einnews.com/article/356536773/Undil45oid58L7Cc</t>
  </si>
  <si>
    <t>https://twitter.com/#!/einnanotech/status/805084235728044032</t>
  </si>
  <si>
    <t>805084235728044032</t>
  </si>
  <si>
    <t>einpfizernews</t>
  </si>
  <si>
    <t>Bioengineering Innovations Show Promise for Improving Treatments and Drug Delivery https://t.co/Pda5zdt0d9</t>
  </si>
  <si>
    <t>https://twitter.com/#!/einpfizernews/status/805084238928375808</t>
  </si>
  <si>
    <t>805084238928375808</t>
  </si>
  <si>
    <t>gregcook2011</t>
  </si>
  <si>
    <t>forbes</t>
  </si>
  <si>
    <t>RT @ArtisVentures: Worth the read. #Lifechanging company- @ModernMeadow via @Forbes @rachel_arthur https://t.co/8EMdMDT2bq</t>
  </si>
  <si>
    <t>http://www.forbes.com/sites/rachelarthur/2016/08/22/in-depth-with-modern-meadow-the-bioengineering-start-up-growing-leather-in-a-lab/#1bf176c47814</t>
  </si>
  <si>
    <t>lifechanging</t>
  </si>
  <si>
    <t>https://twitter.com/#!/gregcook2011/status/805085185209405440</t>
  </si>
  <si>
    <t>805085185209405440</t>
  </si>
  <si>
    <t>768102847200174081</t>
  </si>
  <si>
    <t>modernmeadow</t>
  </si>
  <si>
    <t>artisventures</t>
  </si>
  <si>
    <t>rachel_arthur</t>
  </si>
  <si>
    <t>vpoeventzone</t>
  </si>
  <si>
    <t>Bioengineering Innovations Show Promise for Improving Treatments and Drug Delivery https://t.co/OxK5i87LjS https://t.co/ofz3HvN00f</t>
  </si>
  <si>
    <t>http://tradeshownews.vporoom.com/2016-12-03-Bioengineering-Innovations-Show-Promise-for-Improving-Treatments-and-Drug-Delivery?utm_source=dlvr.it&amp;utm_medium=twitter</t>
  </si>
  <si>
    <t>vporoom.com</t>
  </si>
  <si>
    <t>https://twitter.com/#!/vpoeventzone/status/805085456501092352</t>
  </si>
  <si>
    <t>805085456501092352</t>
  </si>
  <si>
    <t>technology_nano</t>
  </si>
  <si>
    <t>Bioengineering Innovations Show Promise for Improving Treatments and Drug Delivery https://t.co/EY1u38wIkk</t>
  </si>
  <si>
    <t>http://www.bioportfolio.com/news/article/2935498/Bioengineering-Innovations-Show-Promise-for-Improving-Treatments-and-Drug-Delivery.html</t>
  </si>
  <si>
    <t>bioportfolio.com</t>
  </si>
  <si>
    <t>https://twitter.com/#!/technology_nano/status/805087251118092288</t>
  </si>
  <si>
    <t>805087251118092288</t>
  </si>
  <si>
    <t>satprnews</t>
  </si>
  <si>
    <t>Bioengineering Innovations Show Promise for Improving Treatments and Drug Delivery https://t.co/jIC97tru9i SAN DIEGO, Dec. 3, 2016 /PRNew</t>
  </si>
  <si>
    <t>http://satprnews.com/2016/12/03/bioengineering-innovations-show-promise-for-improving-treatments-and-drug-delivery/</t>
  </si>
  <si>
    <t>satprnews.com</t>
  </si>
  <si>
    <t>https://twitter.com/#!/satprnews/status/805087675187335169</t>
  </si>
  <si>
    <t>805087675187335169</t>
  </si>
  <si>
    <t>satPRnews 2</t>
  </si>
  <si>
    <t>gochujang81</t>
  </si>
  <si>
    <t>Bioengineering Innovations Show Promise for Improving Treatments and Drug Delivery https://t.co/RnFN5Ba6Qw</t>
  </si>
  <si>
    <t>http://feeds.feedburner.com/~r/PrNewswireClinicalTrialsMedicalDiscoveries/~3/hC-YYVUye0A/bioengineering-innovations-show-promise-for-improving-treatments-and-drug-delivery-300372430.html?utm_source=feedburner&amp;utm_medium=twitter&amp;utm_campaign=gochujang81</t>
  </si>
  <si>
    <t>https://twitter.com/#!/gochujang81/status/805090498637611008</t>
  </si>
  <si>
    <t>805090498637611008</t>
  </si>
  <si>
    <t>firstoinvest</t>
  </si>
  <si>
    <t>Bioengineering Innovations Show Promise for Improving Treatments and Drug Delivery https://t.co/ZP0XshzFnn https://t.co/0UVsuXK3In</t>
  </si>
  <si>
    <t>http://www.prnewswire.com/news-releases/bioengineering-innovations-show-promise-for-improving-treatments-and-drug-delivery-300372430.html?utm_source=dlvr.it&amp;utm_medium=twitter</t>
  </si>
  <si>
    <t>prnewswire.com</t>
  </si>
  <si>
    <t>https://twitter.com/#!/firstoinvest/status/805090526995152897</t>
  </si>
  <si>
    <t>805090526995152897</t>
  </si>
  <si>
    <t>i_zekel</t>
  </si>
  <si>
    <t>Bioengineering Innovations Show Promise for Improving Treatments and Drug Delivery</t>
  </si>
  <si>
    <t>https://twitter.com/#!/i_zekel/status/805091329604775937</t>
  </si>
  <si>
    <t>805091329604775937</t>
  </si>
  <si>
    <t>mommynooz</t>
  </si>
  <si>
    <t>Bioengineering Innovations Show Promise for Improving Treatments and Drug Delivery - https://t.co/FQDTf1TSIK</t>
  </si>
  <si>
    <t>http://mommytimes.org/feeds/items/bioengineering-innovations-show-promise-for-improving-treatments-and-drug-delivery/</t>
  </si>
  <si>
    <t>mommytimes.org</t>
  </si>
  <si>
    <t>https://twitter.com/#!/mommynooz/status/805085179891040256</t>
  </si>
  <si>
    <t>805085179891040256</t>
  </si>
  <si>
    <t>blog2tweetbyJesse</t>
  </si>
  <si>
    <t>Bioengineering Innovations Show Promise for Improving Treatments and Drug Delivery - https://t.co/1KKM95Fep1</t>
  </si>
  <si>
    <t>http://mommytimes.org/feeds/items/bioengineering-innovations-show-promise-for-improving-treatments-and-drug-delivery-2/</t>
  </si>
  <si>
    <t>https://twitter.com/#!/mommynooz/status/805092734033948673</t>
  </si>
  <si>
    <t>805092734033948673</t>
  </si>
  <si>
    <t>ts2marcintest</t>
  </si>
  <si>
    <t>Bioengineering Innovations Show Promise for Improving Treatments and Drug Delivery https://t.co/TZE1rX0YJW SAN DIEGO, Dec. 3, 2016 /PRNew</t>
  </si>
  <si>
    <t>http://milpr.com/?p=523782</t>
  </si>
  <si>
    <t>milpr.com</t>
  </si>
  <si>
    <t>https://twitter.com/#!/ts2marcintest/status/805093778935705600</t>
  </si>
  <si>
    <t>805093778935705600</t>
  </si>
  <si>
    <t>Military Press</t>
  </si>
  <si>
    <t>tanuma_ebooks</t>
  </si>
  <si>
    <t>@tanuma_ebooks for. bioengineering. and what if they reject me because of all my arts background what if I'm not suited for th</t>
  </si>
  <si>
    <t>https://twitter.com/#!/tanuma_ebooks/status/805098141422878720</t>
  </si>
  <si>
    <t>805098141422878720</t>
  </si>
  <si>
    <t>805098031217569793</t>
  </si>
  <si>
    <t>789121453719420928</t>
  </si>
  <si>
    <t>ash_hematology</t>
  </si>
  <si>
    <t>Bioengineering Innovations Show Promise for Improving Treatments and Drug Delivery https://t.co/Aad0NMzvqI https://t.co/jHq6kSED7P</t>
  </si>
  <si>
    <t>https://twitter.com/#!/ash_hematology/status/805098413301829632</t>
  </si>
  <si>
    <t>805098413301829632</t>
  </si>
  <si>
    <t>joshyoburn</t>
  </si>
  <si>
    <t>RT @ASH_hematology: Bioengineering Innovations Show Promise for Improving Treatments and Drug Delivery https://t.co/Aad0NMzvqI https://t.co…</t>
  </si>
  <si>
    <t>https://twitter.com/#!/joshyoburn/status/805098654386319360</t>
  </si>
  <si>
    <t>805098654386319360</t>
  </si>
  <si>
    <t>fdlx_com</t>
  </si>
  <si>
    <t>#news #Bioengineering Innovations Show Promise for Improving Treatments and Drug Delivery (ASH - American Society of Hematology) #business …</t>
  </si>
  <si>
    <t>news bioengineering business</t>
  </si>
  <si>
    <t>https://twitter.com/#!/fdlx_com/status/805105339817426944</t>
  </si>
  <si>
    <t>805105339817426944</t>
  </si>
  <si>
    <t>kmootz</t>
  </si>
  <si>
    <t>https://twitter.com/#!/kmootz/status/805106576411525122</t>
  </si>
  <si>
    <t>805106576411525122</t>
  </si>
  <si>
    <t>mikelyons1956</t>
  </si>
  <si>
    <t>ambercentre</t>
  </si>
  <si>
    <t>RT @universitytimes: One of the success stories of Irish research, @ambercentre has quickly become the envy of researchers worldwide https:…</t>
  </si>
  <si>
    <t>https://twitter.com/#!/mikelyons1956/status/805112224431964160</t>
  </si>
  <si>
    <t>805112224431964160</t>
  </si>
  <si>
    <t>805106231685812224</t>
  </si>
  <si>
    <t>universitytimes</t>
  </si>
  <si>
    <t>piayboi</t>
  </si>
  <si>
    <t>BECAUSE THE FIFTH NUCLEOBASE WAS INTRODUCED BY ALIENS THROUGH BIOENGINEERING https://t.co/7n63bku5UI</t>
  </si>
  <si>
    <t>https://twitter.com/forbes/status/804958353176887296</t>
  </si>
  <si>
    <t>https://twitter.com/#!/piayboi/status/804959490172919808</t>
  </si>
  <si>
    <t>804959490172919808</t>
  </si>
  <si>
    <t>804958353176887296</t>
  </si>
  <si>
    <t>samantlca</t>
  </si>
  <si>
    <t>RT @pIayboi: BECAUSE THE FIFTH NUCLEOBASE WAS INTRODUCED BY ALIENS THROUGH BIOENGINEERING https://t.co/7n63bku5UI</t>
  </si>
  <si>
    <t>https://twitter.com/#!/samantlca/status/805117241704452096</t>
  </si>
  <si>
    <t>805117241704452096</t>
  </si>
  <si>
    <t>razibkhan</t>
  </si>
  <si>
    <t>very annoying article. the issues have to do with mechanics transfer (bioengineering). mtDNA goes against diff back… https://t.co/QGSF9CuBGa</t>
  </si>
  <si>
    <t>https://twitter.com/i/web/status/805142966646042624</t>
  </si>
  <si>
    <t>https://twitter.com/#!/razibkhan/status/805142966646042624</t>
  </si>
  <si>
    <t>805142966646042624</t>
  </si>
  <si>
    <t>802955403466338305</t>
  </si>
  <si>
    <t>fsnole1</t>
  </si>
  <si>
    <t>RT @razibkhan: very annoying article. the issues have to do with mechanics transfer (bioengineering). mtDNA goes against diff background al…</t>
  </si>
  <si>
    <t>https://twitter.com/#!/fsnole1/status/805146081625509889</t>
  </si>
  <si>
    <t>805146081625509889</t>
  </si>
  <si>
    <t>"On the intrinsic sterility of 3d printing" published today @thePeerJ https://t.co/pFjfSLzCfX  #Bioengineering #Biotechnology #Microbiology</t>
  </si>
  <si>
    <t>bioengineering biotechnology microbiology</t>
  </si>
  <si>
    <t>https://twitter.com/#!/luiszaman/status/804259008320184321</t>
  </si>
  <si>
    <t>bigdata_kane</t>
  </si>
  <si>
    <t>https://twitter.com/#!/bigdata_kane/status/805155153389219840</t>
  </si>
  <si>
    <t>805155153389219840</t>
  </si>
  <si>
    <t>Fascinating work by Dr. David Lott @MayoClinic on #laryngeal txpx &amp;amp; #bioengineering! #3Dprinting @AAOHNS @rahmioklu https://t.co/FmKLcfHMkZ</t>
  </si>
  <si>
    <t>http://www.mayoclinic.org/giving-to-mayo-clinic/your-impact/features-stories/giving-them-their-voice</t>
  </si>
  <si>
    <t>mayoclinic.org</t>
  </si>
  <si>
    <t>https://twitter.com/#!/cmtomblinson/status/805022311883698176</t>
  </si>
  <si>
    <t>zachariewinston</t>
  </si>
  <si>
    <t>https://twitter.com/#!/zachariewinston/status/805192128506642432</t>
  </si>
  <si>
    <t>805192128506642432</t>
  </si>
  <si>
    <t>@ZacharieWinston App</t>
  </si>
  <si>
    <t>qamarinaizzati</t>
  </si>
  <si>
    <t>I'm at University Kuala Lumpur Malaysian Institute of Chemical and Bioengineering Technology (MICET) https://t.co/98owRhDrUV</t>
  </si>
  <si>
    <t>https://www.swarmapp.com/c/jcJ8RIr8zOt</t>
  </si>
  <si>
    <t>https://twitter.com/#!/qamarinaizzati/status/805205060808572928</t>
  </si>
  <si>
    <t>805205060808572928</t>
  </si>
  <si>
    <t>f_ciencias</t>
  </si>
  <si>
    <t>Space and Bioengineering - 5 de dezembro | https://t.co/dHiAd2E5FF https://t.co/KVsgbtdlhk</t>
  </si>
  <si>
    <t>http://www.fciencias.com/2016/12/04/space-and-bioengineering-5-dezembro/ http://www.fciencias.com/2016/12/04/space-and-bioengineering-5-dezembro/</t>
  </si>
  <si>
    <t>fciencias.com fciencias.com</t>
  </si>
  <si>
    <t>https://twitter.com/#!/f_ciencias/status/805207268530724868</t>
  </si>
  <si>
    <t>805207268530724868</t>
  </si>
  <si>
    <t>l_miaaa</t>
  </si>
  <si>
    <t>Bioengineering https://t.co/vHyRrffxti</t>
  </si>
  <si>
    <t>https://twitter.com/Dreaaceline/status/805219752620724224</t>
  </si>
  <si>
    <t>https://twitter.com/#!/l_miaaa/status/805222603975774210</t>
  </si>
  <si>
    <t>805222603975774210</t>
  </si>
  <si>
    <t>805219752620724224</t>
  </si>
  <si>
    <t>dreaaceline</t>
  </si>
  <si>
    <t>RT @L_miaaa: Bioengineering https://t.co/vHyRrffxti</t>
  </si>
  <si>
    <t>https://twitter.com/#!/dreaaceline/status/805222830296223744</t>
  </si>
  <si>
    <t>805222830296223744</t>
  </si>
  <si>
    <t>Bioengineering positions open at MIT: https://t.co/WF7xv4rDG3</t>
  </si>
  <si>
    <t>https://twitter.com/#!/bwardboston/status/803711142728232960</t>
  </si>
  <si>
    <t>desireedawns</t>
  </si>
  <si>
    <t>https://twitter.com/#!/desireedawns/status/805233758609743872</t>
  </si>
  <si>
    <t>805233758609743872</t>
  </si>
  <si>
    <t>mtewary</t>
  </si>
  <si>
    <t>embojournal</t>
  </si>
  <si>
    <t>Thank you @EMBOPress @embojournal - the preprint push in biology and bioengineering is direly needed! https://t.co/whgDCYBlL7</t>
  </si>
  <si>
    <t>https://twitter.com/embojournal/status/804917014082953216</t>
  </si>
  <si>
    <t>https://twitter.com/#!/mtewary/status/805235325295624192</t>
  </si>
  <si>
    <t>805235325295624192</t>
  </si>
  <si>
    <t>804917014082953216</t>
  </si>
  <si>
    <t>embopress</t>
  </si>
  <si>
    <t>muhdapikk</t>
  </si>
  <si>
    <t>I'm at University Kuala Lumpur Malaysian Institute of Chemical and Bioengineering Technology (MICET) https://t.co/I0BfxOfZ7U</t>
  </si>
  <si>
    <t>https://www.swarmapp.com/c/eK7pGXhP5zi</t>
  </si>
  <si>
    <t>https://twitter.com/#!/muhdapikk/status/805274809424875521</t>
  </si>
  <si>
    <t>805274809424875521</t>
  </si>
  <si>
    <t>b_duenas12</t>
  </si>
  <si>
    <t>aaangel_805</t>
  </si>
  <si>
    <t>@aaangel_805 Happy Birthday Crack! 🎉 #MSUB #bioengineering</t>
  </si>
  <si>
    <t>msub bioengineering</t>
  </si>
  <si>
    <t>https://twitter.com/#!/b_duenas12/status/805301535156486144</t>
  </si>
  <si>
    <t>805301535156486144</t>
  </si>
  <si>
    <t>520995421</t>
  </si>
  <si>
    <t>gnolnauynehc</t>
  </si>
  <si>
    <t>#bioengineering https://t.co/XYYMjHyhNn</t>
  </si>
  <si>
    <t>http://arstechnica.com/science/2016/12/virus-engineered-to-rely-on-artificial-amino-acids-used-as-vaccine/</t>
  </si>
  <si>
    <t>arstechnica.com</t>
  </si>
  <si>
    <t>https://twitter.com/#!/gnolnauynehc/status/804844235476254720</t>
  </si>
  <si>
    <t>804844235476254720</t>
  </si>
  <si>
    <t>#bioengineering #syntheticbio https://t.co/4bCjdn1KdB</t>
  </si>
  <si>
    <t>http://arstechnica.com/science/2016/12/the-armys-looking-into-putting-bacteria-into-its-electronics/</t>
  </si>
  <si>
    <t>bioengineering syntheticbio</t>
  </si>
  <si>
    <t>https://twitter.com/#!/gnolnauynehc/status/805261513283891200</t>
  </si>
  <si>
    <t>805261513283891200</t>
  </si>
  <si>
    <t>marieannelecler</t>
  </si>
  <si>
    <t>RT @gnolnauynehc: #bioengineering #syntheticbio https://t.co/4bCjdn1KdB</t>
  </si>
  <si>
    <t>https://twitter.com/#!/marieannelecler/status/805323568472936448</t>
  </si>
  <si>
    <t>805323568472936448</t>
  </si>
  <si>
    <t>egoitzaulestia</t>
  </si>
  <si>
    <t>RT @egoitzaulestia: Hacking insects 
#bioengineering #cyborg #robotics 
https://t.co/G2oirI0Vdc</t>
  </si>
  <si>
    <t>http://motherboard.vice.com/read/meet-the-cyborg-beetles-real-insects-that-are-controlled-like-robots?utm_source=mbfb</t>
  </si>
  <si>
    <t>bioengineering cyborg robotics</t>
  </si>
  <si>
    <t>https://twitter.com/#!/marieannelecler/status/805323799566483456</t>
  </si>
  <si>
    <t>805323799566483456</t>
  </si>
  <si>
    <t>804350286978543618</t>
  </si>
  <si>
    <t>Hacking insects 
#bioengineering #cyborg #robotics 
https://t.co/G2oirI0Vdc</t>
  </si>
  <si>
    <t>https://twitter.com/#!/egoitzaulestia/status/804350286978543618</t>
  </si>
  <si>
    <t>markplackett1</t>
  </si>
  <si>
    <t>https://twitter.com/#!/markplackett1/status/805326482046230528</t>
  </si>
  <si>
    <t>805326482046230528</t>
  </si>
  <si>
    <t>wowhowrad</t>
  </si>
  <si>
    <t>researching specialized degree programs for biomimicry and bioengineering and crying bc I can't wait to disappear into Germany next year</t>
  </si>
  <si>
    <t>https://twitter.com/#!/wowhowrad/status/805340949748531201</t>
  </si>
  <si>
    <t>805340949748531201</t>
  </si>
  <si>
    <t>eysibianca</t>
  </si>
  <si>
    <t>kylamndl</t>
  </si>
  <si>
    <t>RT @kylamndl: bioengineering, biomathematics, biostatistics, biophysics, biongina niyo yoko na!!</t>
  </si>
  <si>
    <t>https://twitter.com/#!/eysibianca/status/805354239123820545</t>
  </si>
  <si>
    <t>805354239123820545</t>
  </si>
  <si>
    <t>fi</t>
  </si>
  <si>
    <t>805328741035491328</t>
  </si>
  <si>
    <t>adppppp</t>
  </si>
  <si>
    <t>https://twitter.com/#!/adppppp/status/805354933319061504</t>
  </si>
  <si>
    <t>805354933319061504</t>
  </si>
  <si>
    <t>sighkioshi</t>
  </si>
  <si>
    <t>https://twitter.com/#!/sighkioshi/status/805355074637574144</t>
  </si>
  <si>
    <t>805355074637574144</t>
  </si>
  <si>
    <t>bioengineering, biomathematics, biostatistics, biophysics, biongina niyo yoko na!!</t>
  </si>
  <si>
    <t>https://twitter.com/#!/kylamndl/status/805328741035491328</t>
  </si>
  <si>
    <t>kayeres_</t>
  </si>
  <si>
    <t>https://twitter.com/#!/kayeres_/status/805383414933139456</t>
  </si>
  <si>
    <t>805383414933139456</t>
  </si>
  <si>
    <t>azwa_famieza</t>
  </si>
  <si>
    <t>Alhamdulillah (@ University Kuala Lumpur Malaysian Institute of Chemical and Bioengineering Technology (MICET)) https://t.co/pCuHtJ3pMA</t>
  </si>
  <si>
    <t>https://www.swarmapp.com/c/0iUaJ2QQRF7</t>
  </si>
  <si>
    <t>https://twitter.com/#!/azwa_famieza/status/805047286338383872</t>
  </si>
  <si>
    <t>805047286338383872</t>
  </si>
  <si>
    <t>I'm at University Kuala Lumpur Malaysian Institute of Chemical and Bioengineering Technology (MICET) https://t.co/GMINq3Cysq</t>
  </si>
  <si>
    <t>https://www.swarmapp.com/c/keZlv8emHMN</t>
  </si>
  <si>
    <t>https://twitter.com/#!/azwa_famieza/status/805393067666796544</t>
  </si>
  <si>
    <t>805393067666796544</t>
  </si>
  <si>
    <t>wun2</t>
  </si>
  <si>
    <t>High schoolers use bioengineering to create #alternativeenergyidea,#alternativeenergytips,#alternativeenergyguide https://t.co/syPpzBUX9J</t>
  </si>
  <si>
    <t>http://goo.gl/qDh5hh</t>
  </si>
  <si>
    <t>goo.gl</t>
  </si>
  <si>
    <t>alternativeenergyidea alternativeenergytips alternativeenergyguide</t>
  </si>
  <si>
    <t>https://twitter.com/#!/wun2/status/804470163743576065</t>
  </si>
  <si>
    <t>804470163743576065</t>
  </si>
  <si>
    <t>SocialCloudSuite</t>
  </si>
  <si>
    <t>Bioengineering Innovations Show Promise for Improving Treatments and Drug Delivery #Evac3EmergencyCarEvacuationTool https://t.co/2m6lVkMc7Z</t>
  </si>
  <si>
    <t>http://goo.gl/KRNqJE</t>
  </si>
  <si>
    <t>evac3emergencycarevacuationtool</t>
  </si>
  <si>
    <t>https://twitter.com/#!/wun2/status/805402867410628608</t>
  </si>
  <si>
    <t>805402867410628608</t>
  </si>
  <si>
    <t>kburnsng</t>
  </si>
  <si>
    <t>RT @TechValleyHigh: Thank you @nationalgridus NY President Ken Daly for visiting our bioengineering class &amp;amp; sharing feedback about their re…</t>
  </si>
  <si>
    <t>https://twitter.com/#!/kburnsng/status/805406676379725824</t>
  </si>
  <si>
    <t>805406676379725824</t>
  </si>
  <si>
    <t>801087303586287616</t>
  </si>
  <si>
    <t>astrogreek</t>
  </si>
  <si>
    <t>If I had ever wanted to go into the bio field, I really think bioengineering would have been my choice; it's so fascinating &amp;amp; terrifying!</t>
  </si>
  <si>
    <t>https://twitter.com/#!/astrogreek/status/805414376945700869</t>
  </si>
  <si>
    <t>805414376945700869</t>
  </si>
  <si>
    <t>b_w_brady</t>
  </si>
  <si>
    <t>parentnfamily</t>
  </si>
  <si>
    <t>RT @ParentNFamily: #prnewswire  Bioengineering Innovations Show Promise for Improving Treatments and Drug https://t.co/ffoOrn51aG</t>
  </si>
  <si>
    <t>http://www.prnewswire.com/news-releases/bioengineering-innovations-show-promise-for-improving-treatments-and-drug-delivery-300372430.html</t>
  </si>
  <si>
    <t>prnewswire</t>
  </si>
  <si>
    <t>https://twitter.com/#!/b_w_brady/status/805417997791805440</t>
  </si>
  <si>
    <t>805417997791805440</t>
  </si>
  <si>
    <t>805417958793248768</t>
  </si>
  <si>
    <t>rubiksplanet</t>
  </si>
  <si>
    <t>To get Trump's support for spaceflight and bioengineering tell him that Titan is covered in oil and winged pigs cou… https://t.co/JTOmARgZTu</t>
  </si>
  <si>
    <t>https://twitter.com/i/web/status/805433357622341633</t>
  </si>
  <si>
    <t>https://twitter.com/#!/rubiksplanet/status/805433357622341633</t>
  </si>
  <si>
    <t>805433357622341633</t>
  </si>
  <si>
    <t>805260415433379840</t>
  </si>
  <si>
    <t>saluteh24com</t>
  </si>
  <si>
    <t>Bioengineering Innovations Show Promise for Improving Treatments and Drug Delivery https://t.co/zSRI2ajer9</t>
  </si>
  <si>
    <t>http://www.saluteh24.com/il_weblog_di_antonio/2016/12/bioengineering-innovations-show-promise-for-improving-treatments-and-drug-delivery.html</t>
  </si>
  <si>
    <t>saluteh24.com</t>
  </si>
  <si>
    <t>https://twitter.com/#!/saluteh24com/status/805445319458553856</t>
  </si>
  <si>
    <t>805445319458553856</t>
  </si>
  <si>
    <t>TypePad</t>
  </si>
  <si>
    <t>antoniocaperna</t>
  </si>
  <si>
    <t>Bioengineering Innovations Show Promise for Improving Treatments and Drug Delivery https://t.co/u0mt2YmYZm</t>
  </si>
  <si>
    <t>https://twitter.com/#!/antoniocaperna/status/805445321069248512</t>
  </si>
  <si>
    <t>805445321069248512</t>
  </si>
  <si>
    <t>dermanewsok</t>
  </si>
  <si>
    <t>Bioengineering Innovations Show Promise for Improving Treatments and Drug Delivery https://t.co/9gvvLsFQRg</t>
  </si>
  <si>
    <t>https://twitter.com/#!/dermanewsok/status/805445323095085056</t>
  </si>
  <si>
    <t>805445323095085056</t>
  </si>
  <si>
    <t>oguzaydin55</t>
  </si>
  <si>
    <t>https://twitter.com/#!/oguzaydin55/status/805451459139694592</t>
  </si>
  <si>
    <t>805451459139694592</t>
  </si>
  <si>
    <t>ikolism</t>
  </si>
  <si>
    <t>bioengineering is THE most boring class, i have ever, had the misfortune to study</t>
  </si>
  <si>
    <t>https://twitter.com/#!/ikolism/status/805451165588656129</t>
  </si>
  <si>
    <t>805451165588656129</t>
  </si>
  <si>
    <t>i got a good fucken mark on my bioengineering essay tho lads</t>
  </si>
  <si>
    <t>https://twitter.com/#!/ikolism/status/805451851122540544</t>
  </si>
  <si>
    <t>805451851122540544</t>
  </si>
  <si>
    <t>salutedomani</t>
  </si>
  <si>
    <t>Bioengineering Innovations Show Promise for Improving Treatments and Drug Delivery https://t.co/GmBockAoHx</t>
  </si>
  <si>
    <t>https://twitter.com/#!/salutedomani/status/805445322444939264</t>
  </si>
  <si>
    <t>805445322444939264</t>
  </si>
  <si>
    <t>Bioengineering Innovations Show Promise for Improving Treatments and Drug Delivery: In five… https://t.co/KVHSQ23Wsn</t>
  </si>
  <si>
    <t>http://feeds.feedburner.com/~r/IlWeblogDiAntonio/~3/n67Yw4fCtlk/bioengineering-innovations-show-promise-for-improving-treatments-and-drug-delivery.html?utm_source=feedburner&amp;utm_medium=twitter&amp;utm_campaign=salutedomani</t>
  </si>
  <si>
    <t>https://twitter.com/#!/salutedomani/status/805445594714177536</t>
  </si>
  <si>
    <t>805445594714177536</t>
  </si>
  <si>
    <t>Bioengineering Innovations Show Promise for Improving Treatments and… https://t.co/Zb7SEbyMAn salutedomani podcast</t>
  </si>
  <si>
    <t>http://feeds.feedburner.com/~r/feedburner/AJWB/~3/PhCZ_S29nJ4/bioengineering-innovations-show-promise-for-improving-treatments-and-drug-delivery.html?utm_source=feedburner&amp;utm_medium=twitter&amp;utm_campaign=salutedomani</t>
  </si>
  <si>
    <t>https://twitter.com/#!/salutedomani/status/805457271404773379</t>
  </si>
  <si>
    <t>805457271404773379</t>
  </si>
  <si>
    <t>Bioengineering Innovations Show Promise for Improving Treatments and Drug Delivery #ASH16 https://t.co/eSbrrYCOWV</t>
  </si>
  <si>
    <t>https://www.linkedin.com/slink?code=d8xCdNh</t>
  </si>
  <si>
    <t>linkedin.com</t>
  </si>
  <si>
    <t>https://twitter.com/#!/salutedomani/status/805458074802733056</t>
  </si>
  <si>
    <t>805458074802733056</t>
  </si>
  <si>
    <t>LinkedIn</t>
  </si>
  <si>
    <t>fainfosalute</t>
  </si>
  <si>
    <t>Bioengineering Innovations Show Promise for Improving Treatments and Drug Delivery #ASH16 https://t.co/Z6wUrjq8NU</t>
  </si>
  <si>
    <t>http://fai.informazione.it/2E846E8B-A062-4588-AD59-5DA6EA911E58/Bioengineering-Innovations-Show-Promise-for-Improving-Treatments-and-Drug-Delivery-ASH16</t>
  </si>
  <si>
    <t>informazione.it</t>
  </si>
  <si>
    <t>https://twitter.com/#!/fainfosalute/status/805459641396301824</t>
  </si>
  <si>
    <t>805459641396301824</t>
  </si>
  <si>
    <t>Tweet Informazione</t>
  </si>
  <si>
    <t>izatcharkatli</t>
  </si>
  <si>
    <t>syrianali_</t>
  </si>
  <si>
    <t>@BasharOuBas @Syrianali_ bioengineering/ premed. Ali does dentistry.</t>
  </si>
  <si>
    <t>https://twitter.com/#!/izatcharkatli/status/805462157303435265</t>
  </si>
  <si>
    <t>805462157303435265</t>
  </si>
  <si>
    <t>805461621745139712</t>
  </si>
  <si>
    <t>384340028</t>
  </si>
  <si>
    <t>basharoubas</t>
  </si>
  <si>
    <t>cn_gon</t>
  </si>
  <si>
    <t>Current Developments in Biotechnology and Bioengineering, 2016 ELSEVIER
https://t.co/aoIEBhK5me https://t.co/To2fTyirik</t>
  </si>
  <si>
    <t>http://store.elsevier.com/product.jsp?locale=en_US&amp;isbn=9780444636621</t>
  </si>
  <si>
    <t>elsevier.com</t>
  </si>
  <si>
    <t>https://twitter.com/#!/cn_gon/status/805476799362646016</t>
  </si>
  <si>
    <t>805476799362646016</t>
  </si>
  <si>
    <t>falasteezy</t>
  </si>
  <si>
    <t>Get you a man that could do both. Bioengineering. https://t.co/bmPjxiwWPn</t>
  </si>
  <si>
    <t>https://twitter.com/anwxar/status/805324725207625728</t>
  </si>
  <si>
    <t>https://twitter.com/#!/falasteezy/status/805454820559691776</t>
  </si>
  <si>
    <t>805454820559691776</t>
  </si>
  <si>
    <t>805324725207625728</t>
  </si>
  <si>
    <t>anwxar</t>
  </si>
  <si>
    <t>RT @falasteezy: Get you a man that could do both. Bioengineering. https://t.co/bmPjxiwWPn</t>
  </si>
  <si>
    <t>https://twitter.com/#!/anwxar/status/805479663237795840</t>
  </si>
  <si>
    <t>805479663237795840</t>
  </si>
  <si>
    <t>itawards2017</t>
  </si>
  <si>
    <t>https://twitter.com/#!/itawards2017/status/805493739221348353</t>
  </si>
  <si>
    <t>805493739221348353</t>
  </si>
  <si>
    <t>1amaman</t>
  </si>
  <si>
    <t>Chemtrails, Aerosol Geoengineering and Bioengineering: A Massive Biological Experiment of Unknown Purpose https://t.co/PVEwgkHelC</t>
  </si>
  <si>
    <t>http://katehon.com/971-chemtrails-aerosol-geoengineering-and-bioengineering-a-massive-biological-experiment-of-unknown-purpose.html</t>
  </si>
  <si>
    <t>katehon.com</t>
  </si>
  <si>
    <t>https://twitter.com/#!/1amaman/status/805502425431937024</t>
  </si>
  <si>
    <t>805502425431937024</t>
  </si>
  <si>
    <t>Very nice work by @ChemSynthBiol on bioengineering mutant polyketide synthase for assembly of modified antibiotics.… https://t.co/fOCNXRcRF8</t>
  </si>
  <si>
    <t>https://twitter.com/i/web/status/803995181565538304</t>
  </si>
  <si>
    <t>https://twitter.com/#!/chemicalbiology/status/803995181565538304</t>
  </si>
  <si>
    <t>pere65</t>
  </si>
  <si>
    <t>https://twitter.com/#!/pere65/status/805504979150708737</t>
  </si>
  <si>
    <t>805504979150708737</t>
  </si>
  <si>
    <t>agymd</t>
  </si>
  <si>
    <t>Magnetic Bacteria Kill Cancer Cells https://t.co/KA4IK7iAnz</t>
  </si>
  <si>
    <t>https://www.asme.org/engineering-topics/articles/bioengineering/magnetic-bacteria-kill-cancer-cells#.WER6LfiHqeY.twitter</t>
  </si>
  <si>
    <t>https://twitter.com/#!/agymd/status/805506703517044736</t>
  </si>
  <si>
    <t>805506703517044736</t>
  </si>
  <si>
    <t>job_search_plus</t>
  </si>
  <si>
    <t>A Great #career Path in Bioengineering - [caption... https://t.co/cDTmCADeJt #biomedicalengineering #careerbioengineering #onlinedegree</t>
  </si>
  <si>
    <t>http://www.jobsearchplus.biz/2014/01/great-career-path-bioengineering/</t>
  </si>
  <si>
    <t>jobsearchplus.biz</t>
  </si>
  <si>
    <t>career biomedicalengineering careerbioengineering onlinedegree</t>
  </si>
  <si>
    <t>https://twitter.com/#!/job_search_plus/status/805538387973304320</t>
  </si>
  <si>
    <t>805538387973304320</t>
  </si>
  <si>
    <t>Win the Customer</t>
  </si>
  <si>
    <t>texnii</t>
  </si>
  <si>
    <t>Genetically engineered humans will arrive sooner than you think. And we're not ready. https://t.co/sNDQY71JGD https://t.co/ybrfdlNEbx</t>
  </si>
  <si>
    <t>https://twitter.com/#!/texnii/status/805566873169522690</t>
  </si>
  <si>
    <t>805566873169522690</t>
  </si>
  <si>
    <t>shahrul_harris</t>
  </si>
  <si>
    <t>I'm at University Kuala Lumpur Malaysian Institute of Chemical and Bioengineering Technology (MICET) https://t.co/bc8xJnvKmc</t>
  </si>
  <si>
    <t>https://www.swarmapp.com/c/0rCBN53WG1f</t>
  </si>
  <si>
    <t>https://twitter.com/#!/shahrul_harris/status/804247979414654976</t>
  </si>
  <si>
    <t>804247979414654976</t>
  </si>
  <si>
    <t>I'm at University Kuala Lumpur Malaysian Institute of Chemical and Bioengineering Technology (MICET) https://t.co/aUYoNclO0W</t>
  </si>
  <si>
    <t>https://www.swarmapp.com/c/1aNIOvBmT2Q</t>
  </si>
  <si>
    <t>https://twitter.com/#!/shahrul_harris/status/805571610585534466</t>
  </si>
  <si>
    <t>805571610585534466</t>
  </si>
  <si>
    <t>Bioengineering Programs: The Next Big Thing?
https://t.co/krh4SI46sb h/t @PurdueBME @iumedschool 
@ayeeshik via… https://t.co/ruIvNWsxzm</t>
  </si>
  <si>
    <t>https://news.aamc.org/research/article/bioengineering-programs-have-only-just-begun/?utm_source=twitter&amp;utm_medium=social&amp;utm_campaign=AAMCSocial11302016 https://twitter.com/i/web/status/804057976512348161</t>
  </si>
  <si>
    <t>aamc.org twitter.com</t>
  </si>
  <si>
    <t>https://twitter.com/#!/aamctoday/status/804057976512348161</t>
  </si>
  <si>
    <t>Bioengineering Programs: The Next Big Thing? https://t.co/HBU4bITO9A https://t.co/6vQHCCgY1u</t>
  </si>
  <si>
    <t>https://twitter.com/#!/purduebme/status/804063385667207168</t>
  </si>
  <si>
    <t>804063385667207168</t>
  </si>
  <si>
    <t>einsteinhealth</t>
  </si>
  <si>
    <t>@EinsteinHealth Bioengineering Programs: The Next Big Thing? 
https://t.co/krh4SI46sb</t>
  </si>
  <si>
    <t>https://twitter.com/#!/aamctoday/status/804068217559928838</t>
  </si>
  <si>
    <t>804068217559928838</t>
  </si>
  <si>
    <t>39280736</t>
  </si>
  <si>
    <t>careframeone</t>
  </si>
  <si>
    <t>https://twitter.com/#!/careframeone/status/804373431651368961</t>
  </si>
  <si>
    <t>804373431651368961</t>
  </si>
  <si>
    <t>RT @AAMCtoday: What’s ahead in bioengineering education? https://t.co/Tf6bhTzzCT</t>
  </si>
  <si>
    <t>http://ow.ly/cHSl306GsHo</t>
  </si>
  <si>
    <t>https://twitter.com/#!/careframeone/status/805578382914285568</t>
  </si>
  <si>
    <t>805578382914285568</t>
  </si>
  <si>
    <t>805577641025826816</t>
  </si>
  <si>
    <t>Bioengineering Programs: The Next Big Thing? Medical schools for engineers.  https://t.co/0C1UMQjnbW</t>
  </si>
  <si>
    <t>https://twitter.com/#!/simjockey/status/804138550690217986</t>
  </si>
  <si>
    <t>ilhealtheng</t>
  </si>
  <si>
    <t>https://twitter.com/#!/ilhealtheng/status/805583578922885120</t>
  </si>
  <si>
    <t>805583578922885120</t>
  </si>
  <si>
    <t>Carle-Illinois College of Medicine mentioned: Bioengineering Programs: The Next Big Thing? https://t.co/QDfcckcJkf</t>
  </si>
  <si>
    <t>https://news.aamc.org/research/article/bioengineering-programs-have-only-just-begun/?utm_source=newsletter&amp;utm_medium=email&amp;utm_campaign=AAMCNews113016#.WETBpjlW9Xk.twitter</t>
  </si>
  <si>
    <t>https://twitter.com/#!/ilhealtheng/status/805583505895936004</t>
  </si>
  <si>
    <t>805583505895936004</t>
  </si>
  <si>
    <t>odessamoon</t>
  </si>
  <si>
    <t>https://twitter.com/#!/odessamoon/status/805590200453857280</t>
  </si>
  <si>
    <t>805590200453857280</t>
  </si>
  <si>
    <t>aliyah173</t>
  </si>
  <si>
    <t>yahayanaim</t>
  </si>
  <si>
    <t>RT @shrielazhr: to all bioengineering student &amp;amp; staff,come to join us 🙌🙌 @twt_MICET @UniKLMICET @YahayaNaim https://t.co/CHzeYzCTLV</t>
  </si>
  <si>
    <t>https://twitter.com/#!/aliyah173/status/805602711877976064</t>
  </si>
  <si>
    <t>805602711877976064</t>
  </si>
  <si>
    <t>805597605501644804</t>
  </si>
  <si>
    <t>uniklmicet</t>
  </si>
  <si>
    <t>twt_micet</t>
  </si>
  <si>
    <t>shrielazhr</t>
  </si>
  <si>
    <t>aa_trexx</t>
  </si>
  <si>
    <t>Toxicology , water chemistry or bioengineering ? 😣</t>
  </si>
  <si>
    <t>https://twitter.com/#!/aa_trexx/status/805607030224392193</t>
  </si>
  <si>
    <t>805607030224392193</t>
  </si>
  <si>
    <t>thartman2u</t>
  </si>
  <si>
    <t>https://twitter.com/#!/thartman2u/status/805609865016131585</t>
  </si>
  <si>
    <t>805609865016131585</t>
  </si>
  <si>
    <t>zirconium</t>
  </si>
  <si>
    <t>She now holds an endowed bioengineering professorship and runs a lab named after her, so it's one of my funniest "I knew her when..."s.</t>
  </si>
  <si>
    <t>https://twitter.com/#!/zirconium/status/805610019903389696</t>
  </si>
  <si>
    <t>805610019903389696</t>
  </si>
  <si>
    <t>nandito94</t>
  </si>
  <si>
    <t>RT @ASMEdotorg: This video game lets players interact with living microbes https://t.co/ZeQJ5lg2WZ https://t.co/ZICxVzlRjx</t>
  </si>
  <si>
    <t>https://twitter.com/#!/nandito94/status/805615070822723585</t>
  </si>
  <si>
    <t>805615070822723585</t>
  </si>
  <si>
    <t>805614427340935169</t>
  </si>
  <si>
    <t>anotherverse7</t>
  </si>
  <si>
    <t>RT @ASMEdotorg: How to cut into a cell—and how that cut could lead to medical breakthroughs https://t.co/zA2dOln6Q7 https://t.co/w90MTSkhlU</t>
  </si>
  <si>
    <t>https://twitter.com/#!/anotherverse7/status/805615406882770944</t>
  </si>
  <si>
    <t>805615406882770944</t>
  </si>
  <si>
    <t>805431512942465024</t>
  </si>
  <si>
    <t>itbeginswithtch</t>
  </si>
  <si>
    <t>https://twitter.com/#!/itbeginswithtch/status/805621250211123205</t>
  </si>
  <si>
    <t>805621250211123205</t>
  </si>
  <si>
    <t>rcboy_43</t>
  </si>
  <si>
    <t>opulentneptune</t>
  </si>
  <si>
    <t>@OpulentNeptune time to research into bioengineering. I need to stay awake</t>
  </si>
  <si>
    <t>https://twitter.com/#!/rcboy_43/status/805631684725141504</t>
  </si>
  <si>
    <t>805631684725141504</t>
  </si>
  <si>
    <t>805629386774888448</t>
  </si>
  <si>
    <t>296978887</t>
  </si>
  <si>
    <t>darkhorse_md</t>
  </si>
  <si>
    <t>https://twitter.com/#!/darkhorse_md/status/805632648865521665</t>
  </si>
  <si>
    <t>805632648865521665</t>
  </si>
  <si>
    <t>audubai</t>
  </si>
  <si>
    <t>#International #Conference on #BioEngineering for Smart #Technologies kicks off this morning… https://t.co/uWbUMCwRD5</t>
  </si>
  <si>
    <t>https://www.instagram.com/p/BNn9irXACD-/</t>
  </si>
  <si>
    <t>international conference bioengineering technologies</t>
  </si>
  <si>
    <t>https://twitter.com/#!/audubai/status/805651043719741441</t>
  </si>
  <si>
    <t>805651043719741441</t>
  </si>
  <si>
    <t>capitalpublicat</t>
  </si>
  <si>
    <t>ASH 2016: Bioengineering Innovations Show Promise for Improving Treatments and Drug Delivery https://t.co/2Eqb6fVxSE</t>
  </si>
  <si>
    <t>https://medicalmeetings.wordpress.com/2016/12/05/ash-2016-bioengineering-innovations-show-promise-for-improving-treatments-and-drug-delivery/</t>
  </si>
  <si>
    <t>wordpress.com</t>
  </si>
  <si>
    <t>https://twitter.com/#!/capitalpublicat/status/805661129905238020</t>
  </si>
  <si>
    <t>805661129905238020</t>
  </si>
  <si>
    <t>bhealthymd</t>
  </si>
  <si>
    <t>https://twitter.com/#!/bhealthymd/status/805668571141603328</t>
  </si>
  <si>
    <t>805668571141603328</t>
  </si>
  <si>
    <t>ajobsonline</t>
  </si>
  <si>
    <t>Position: Faculty Position in Bioengineering - Ecole Polytechnique Federale de Lausanne, Int... https://t.co/6ZnPMsU4qH</t>
  </si>
  <si>
    <t>https://academicjobsonline.org/ajo/jobs/7582</t>
  </si>
  <si>
    <t>academicjobsonline.org</t>
  </si>
  <si>
    <t>https://twitter.com/#!/ajobsonline/status/805674596020195328</t>
  </si>
  <si>
    <t>805674596020195328</t>
  </si>
  <si>
    <t>AJO Jobs Listing</t>
  </si>
  <si>
    <t>syameermuzzeen</t>
  </si>
  <si>
    <t>https://twitter.com/#!/syameermuzzeen/status/805699092760248320</t>
  </si>
  <si>
    <t>805699092760248320</t>
  </si>
  <si>
    <t>calibump</t>
  </si>
  <si>
    <t>New Carbon-Silicon Bonds in Living Cells Point Toward New Forms of Life? https://t.co/bVship5Gx8</t>
  </si>
  <si>
    <t>http://www.natureworldnews.com/articles/33415/20161205/life-silicon-carbon-bioengineering-bacteria.htm</t>
  </si>
  <si>
    <t>natureworldnews.com</t>
  </si>
  <si>
    <t>https://twitter.com/#!/calibump/status/805723231072219136</t>
  </si>
  <si>
    <t>805723231072219136</t>
  </si>
  <si>
    <t>tigerextinction</t>
  </si>
  <si>
    <t>New Carbon-Silicon Bonds in Living Cells Point Toward New Forms of Life? https://t.co/N8n5ESnzSv https://t.co/0KZURIzghc</t>
  </si>
  <si>
    <t>http://www.natureworldnews.com/articles/33415/20161205/life-silicon-carbon-bioengineering-bacteria.htm?utm_source=dlvr.it&amp;utm_medium=twitter</t>
  </si>
  <si>
    <t>https://twitter.com/#!/tigerextinction/status/805730721167876096</t>
  </si>
  <si>
    <t>805730721167876096</t>
  </si>
  <si>
    <t>cheringhazal</t>
  </si>
  <si>
    <t>New Carbon-Silicon Bonds in Living Cells Point Toward New Forms of Life? https://t.co/1uefcrwU65 https://t.co/B2UHdgVZBe</t>
  </si>
  <si>
    <t>https://twitter.com/#!/cheringhazal/status/805730740444856320</t>
  </si>
  <si>
    <t>805730740444856320</t>
  </si>
  <si>
    <t>A application for a BCGT Scholarship is open at @FCTNOVA to manage the MIT Portugal Bioengineering doctoral program https://t.co/61lC47rilR</t>
  </si>
  <si>
    <t>http://www.eracareers.pt/opportunities/index.aspx?task=global&amp;jobId=87190&amp;lang=pt</t>
  </si>
  <si>
    <t>eracareers.pt</t>
  </si>
  <si>
    <t>https://twitter.com/#!/mitportugal/status/803199875164868608</t>
  </si>
  <si>
    <t>https://twitter.com/#!/neuro_cf/status/803939399201341440</t>
  </si>
  <si>
    <t>803939399201341440</t>
  </si>
  <si>
    <t>Congratulations to the new Doctor Verónica Corrales-Carvajal, a Bioengineering Systems Phd Student at @Neuro_CF! https://t.co/9o6WOjYIic</t>
  </si>
  <si>
    <t>https://twitter.com/Neuro_CF/status/803653606033395716</t>
  </si>
  <si>
    <t>https://twitter.com/#!/mitportugal/status/803937439148556289</t>
  </si>
  <si>
    <t>jasl71</t>
  </si>
  <si>
    <t>RT @MITPortugal: BCGT #Scholarships  at to manage the MIT Portugal #Bioengineering doctoral program- deadline Dec.27th
https://t.co/61lC47r…</t>
  </si>
  <si>
    <t>scholarships bioengineering</t>
  </si>
  <si>
    <t>https://twitter.com/#!/jasl71/status/805742274571333632</t>
  </si>
  <si>
    <t>805742274571333632</t>
  </si>
  <si>
    <t>805742136943591425</t>
  </si>
  <si>
    <t>BCGT #Scholarships  at to manage the MIT Portugal #Bioengineering doctoral program- deadline Dec.27th
https://t.co/61lC47rilR #cienciapt</t>
  </si>
  <si>
    <t>scholarships bioengineering cienciapt</t>
  </si>
  <si>
    <t>https://twitter.com/#!/mitportugal/status/805742136943591425</t>
  </si>
  <si>
    <t>thescholarsheep</t>
  </si>
  <si>
    <t>https://twitter.com/#!/thescholarsheep/status/805743054611247108</t>
  </si>
  <si>
    <t>805743054611247108</t>
  </si>
  <si>
    <t>kaust_news</t>
  </si>
  <si>
    <t>aucklanduni</t>
  </si>
  <si>
    <t>"In the end, biology has to be described with mathematics." - Peter Hunter of @AucklandUni. #mathematics #bioengineering #medtech #research</t>
  </si>
  <si>
    <t>mathematics bioengineering medtech research</t>
  </si>
  <si>
    <t>https://twitter.com/#!/kaust_news/status/805743893744652289</t>
  </si>
  <si>
    <t>805743893744652289</t>
  </si>
  <si>
    <t>fsgtde</t>
  </si>
  <si>
    <t>Bioengineering Innovations Show Promise for Improving Treatments and Drug Delivery https://t.co/j8QooHJUxu</t>
  </si>
  <si>
    <t>http://www.hematology.org/Newsroom/Press-Releases/2016/6945.aspx#.WEVbLP_MLtM.twitter</t>
  </si>
  <si>
    <t>https://twitter.com/#!/fsgtde/status/805748314922749952</t>
  </si>
  <si>
    <t>805748314922749952</t>
  </si>
  <si>
    <t>blackmanwarning</t>
  </si>
  <si>
    <t>WARNING: bioengineering is a Death Sentence if you are a Black Man.</t>
  </si>
  <si>
    <t>https://twitter.com/#!/blackmanwarning/status/805756850864029696</t>
  </si>
  <si>
    <t>805756850864029696</t>
  </si>
  <si>
    <t>Cheap Bots, Done Quick!</t>
  </si>
  <si>
    <t>isometricdecode</t>
  </si>
  <si>
    <t>Here's a few thoughts on my fellow cousin discipline: Bioengineering. https://t.co/5iyWsaLq4s</t>
  </si>
  <si>
    <t>https://www.youtube.com/watch?v=k9UnTNDSKtk&amp;feature=youtu.be&amp;a</t>
  </si>
  <si>
    <t>https://twitter.com/#!/isometricdecode/status/805762472745508864</t>
  </si>
  <si>
    <t>805762472745508864</t>
  </si>
  <si>
    <t>cininnn</t>
  </si>
  <si>
    <t>I'm at University Kuala Lumpur Malaysian Institute of Chemical and Bioengineering Technology (MICET) https://t.co/fqOwG5NEvs</t>
  </si>
  <si>
    <t>https://www.swarmapp.com/c/io5AfPSPMSe</t>
  </si>
  <si>
    <t>https://twitter.com/#!/cininnn/status/805764168905326592</t>
  </si>
  <si>
    <t>805764168905326592</t>
  </si>
  <si>
    <t>nih_nccih</t>
  </si>
  <si>
    <t>Today at 10:50aET! NCCIH grantee Dr. Christina Smolke from @Stanford will present her innovative research at @NIH https://t.co/8WNCPQl7iw</t>
  </si>
  <si>
    <t>https://nccih.nih.gov/research/blog/smolke-bioengineering</t>
  </si>
  <si>
    <t>nih.gov</t>
  </si>
  <si>
    <t>https://twitter.com/#!/nih_nccih/status/805769426138238976</t>
  </si>
  <si>
    <t>805769426138238976</t>
  </si>
  <si>
    <t>nih</t>
  </si>
  <si>
    <t>federalgovnews</t>
  </si>
  <si>
    <t>#NIH: NCCIH-funded Researcher Presents Pioneering Research on Natural Product Biosynthesis and Discovery https://t.co/3zbRi4Xjx3</t>
  </si>
  <si>
    <t>https://nccih.nih.gov/research/blog/smolke-bioengineering?nav=rss</t>
  </si>
  <si>
    <t>https://twitter.com/#!/federalgovnews/status/805776896663359488</t>
  </si>
  <si>
    <t>805776896663359488</t>
  </si>
  <si>
    <t>edgefellowships</t>
  </si>
  <si>
    <t>https://twitter.com/#!/edgefellowships/status/805787192215957504</t>
  </si>
  <si>
    <t>805787192215957504</t>
  </si>
  <si>
    <t>tissueengdublin</t>
  </si>
  <si>
    <t>https://twitter.com/#!/tissueengdublin/status/805787620940906500</t>
  </si>
  <si>
    <t>805787620940906500</t>
  </si>
  <si>
    <t>green2chem</t>
  </si>
  <si>
    <t>Green2Chem is looking for a new star in bioengineering: https://t.co/cmPsrsIb55</t>
  </si>
  <si>
    <t>http://www.green2chem.com/scalingupengineer</t>
  </si>
  <si>
    <t>green2chem.com</t>
  </si>
  <si>
    <t>https://twitter.com/#!/green2chem/status/805790866967302144</t>
  </si>
  <si>
    <t>805790866967302144</t>
  </si>
  <si>
    <t>mulfordlib</t>
  </si>
  <si>
    <t>Bioengineering Programs: brThe Next Big Thing? https://t.co/ZCjAvDhZy6</t>
  </si>
  <si>
    <t>https://news.aamc.org/research/article/bioengineering-programs-have-only-just-begun/?utm_source=twitter&amp;utm_medium=social&amp;utm_campaign=AAMCSocial11302016#.WEWICm67fgI.twitter</t>
  </si>
  <si>
    <t>https://twitter.com/#!/mulfordlib/status/805796501159116800</t>
  </si>
  <si>
    <t>805796501159116800</t>
  </si>
  <si>
    <t>karatdiamond</t>
  </si>
  <si>
    <t>https://twitter.com/#!/karatdiamond/status/805796526236856320</t>
  </si>
  <si>
    <t>805796526236856320</t>
  </si>
  <si>
    <t>wasteeguru</t>
  </si>
  <si>
    <t>Robert Langer - 2016 Bioengineering Distinguished Seminar, Dec 2: We are pleased to… https://t.co/D4Ve7YPW69 #Biodegradable #Biotechnology</t>
  </si>
  <si>
    <t>http://www.environmentguru.com/pages/elements/element.aspx?utm_source=dlvr.it&amp;utm_medium=twitter&amp;id=4251040</t>
  </si>
  <si>
    <t>environmentguru.com</t>
  </si>
  <si>
    <t>biodegradable biotechnology</t>
  </si>
  <si>
    <t>https://twitter.com/#!/wasteeguru/status/804846161135734788</t>
  </si>
  <si>
    <t>804846161135734788</t>
  </si>
  <si>
    <t>https://twitter.com/#!/wasteeguru/status/805806717485223936</t>
  </si>
  <si>
    <t>805806717485223936</t>
  </si>
  <si>
    <t>_ngoo</t>
  </si>
  <si>
    <t>#ASH American Society of Hematology Release: Bioengineering Innovations Show Promise For Im... Read more: https://t.co/ZBLpKDAvqa</t>
  </si>
  <si>
    <t>https://www.owler.com/reports/ash/american-society-of-hematology-release--bioenginee/1480960080066?utm_source=twitter&amp;utm_medium=social&amp;utm_campaign=sectorNews_NGO/NPO/NFP</t>
  </si>
  <si>
    <t>owler.com</t>
  </si>
  <si>
    <t>ash</t>
  </si>
  <si>
    <t>https://twitter.com/#!/_ngoo/status/805831677989617665</t>
  </si>
  <si>
    <t>805831677989617665</t>
  </si>
  <si>
    <t> NGO</t>
  </si>
  <si>
    <t>#prnewswire  Bioengineering Innovations Show Promise for Improving Treatments and Drug https://t.co/ffoOrn51aG</t>
  </si>
  <si>
    <t>https://twitter.com/#!/parentnfamily/status/805106556215894016</t>
  </si>
  <si>
    <t>805106556215894016</t>
  </si>
  <si>
    <t>ReTweetParentingNFamily</t>
  </si>
  <si>
    <t>https://twitter.com/#!/parentnfamily/status/805417958793248768</t>
  </si>
  <si>
    <t>#Feeddigest  NCCIH-funded Researcher Presents Pioneering Research on Natural Product https://t.co/uRI3mCDnqD</t>
  </si>
  <si>
    <t>feeddigest</t>
  </si>
  <si>
    <t>https://twitter.com/#!/parentnfamily/status/805836040695115777</t>
  </si>
  <si>
    <t>805836040695115777</t>
  </si>
  <si>
    <t>neo_bugman</t>
  </si>
  <si>
    <t>amadisofgaula</t>
  </si>
  <si>
    <t>@amadisofgaula He was trained in the Portuguese school of slave bioengineering</t>
  </si>
  <si>
    <t>https://twitter.com/#!/neo_bugman/status/805836657584992256</t>
  </si>
  <si>
    <t>805836657584992256</t>
  </si>
  <si>
    <t>805832596991131652</t>
  </si>
  <si>
    <t>4860126064</t>
  </si>
  <si>
    <t>kellieparrella</t>
  </si>
  <si>
    <t>bsalvo1023</t>
  </si>
  <si>
    <t>@bsalvo1023 when I finish writing this bioengineering research paper about organ printing, I'll print you a new heart because you're mean 🤗</t>
  </si>
  <si>
    <t>https://twitter.com/#!/kellieparrella/status/805849687454613504</t>
  </si>
  <si>
    <t>805849687454613504</t>
  </si>
  <si>
    <t>1368248683</t>
  </si>
  <si>
    <t>asme_futureme</t>
  </si>
  <si>
    <t>ASME GR posts daily to https://t.co/FmyV3a0OeL with latest news on robotics, energy, manufacturing, bioengineering and pressure technology</t>
  </si>
  <si>
    <t>http://ppec.asme.org/</t>
  </si>
  <si>
    <t>https://twitter.com/#!/asme_futureme/status/805851068391362560</t>
  </si>
  <si>
    <t>805851068391362560</t>
  </si>
  <si>
    <t>stressedmuslim</t>
  </si>
  <si>
    <t>masrintrovert</t>
  </si>
  <si>
    <t>@masrintrovert im doing bioengineering and we only need a couple of physics classes. i think its the same for electrical and mechanical</t>
  </si>
  <si>
    <t>https://twitter.com/#!/stressedmuslim/status/805853879627874304</t>
  </si>
  <si>
    <t>805853879627874304</t>
  </si>
  <si>
    <t>805853368690286592</t>
  </si>
  <si>
    <t>2765740082</t>
  </si>
  <si>
    <t>suggesteverywor</t>
  </si>
  <si>
    <t>bioengineering https://t.co/klA8wXML9M</t>
  </si>
  <si>
    <t>https://twitter.com/#!/suggesteverywor/status/805855676358651904</t>
  </si>
  <si>
    <t>805855676358651904</t>
  </si>
  <si>
    <t>cloodicus</t>
  </si>
  <si>
    <t>Off to my last bioengineering Christmas party! I am sad but also very festive and hyped 💦🎄 https://t.co/iX72lFNf7z</t>
  </si>
  <si>
    <t>https://twitter.com/#!/cloodicus/status/805858995764416512</t>
  </si>
  <si>
    <t>805858995764416512</t>
  </si>
  <si>
    <t>bioenggmu</t>
  </si>
  <si>
    <t>Bioengineering Senior Design I final presentations will take place this coming Friday (12/9) starting at 11am in Kr… https://t.co/8n2nFva4BJ</t>
  </si>
  <si>
    <t>https://twitter.com/i/web/status/805859546359103488</t>
  </si>
  <si>
    <t>https://twitter.com/#!/bioenggmu/status/805859546359103488</t>
  </si>
  <si>
    <t>805859546359103488</t>
  </si>
  <si>
    <t>acmackenz</t>
  </si>
  <si>
    <t>dixonjim</t>
  </si>
  <si>
    <t>@dixonjim the final paragraph of the prelude (on bioengineering) suggests that figures present for the InGen incident were not under NDA...</t>
  </si>
  <si>
    <t>https://twitter.com/#!/acmackenz/status/805869540630556672</t>
  </si>
  <si>
    <t>805869540630556672</t>
  </si>
  <si>
    <t>805868955504099328</t>
  </si>
  <si>
    <t>67028127</t>
  </si>
  <si>
    <t>-70.89979,42.087283 
-70.803758,42.087283 
-70.803758,42.158398 
-70.89979,42.158398</t>
  </si>
  <si>
    <t>Hanover, MA</t>
  </si>
  <si>
    <t>00bf35ac1d6437db</t>
  </si>
  <si>
    <t>Hanover</t>
  </si>
  <si>
    <t>https://api.twitter.com/1.1/geo/id/00bf35ac1d6437db.json</t>
  </si>
  <si>
    <t>elsbiomedchem</t>
  </si>
  <si>
    <t>Ask a BioEngineering Expert: Buddy Ratner https://t.co/18WBYDHHRa https://t.co/TI13K6jFfp</t>
  </si>
  <si>
    <t>http://scitechconnect.elsevier.com/ask-an-expert-buddy-ratner/?utm_source=SciTech Connect&amp;utm_campaign=Ask an Expert: Buddy Ratner&amp;utm_medium=biomed&amp;sf44953001=1</t>
  </si>
  <si>
    <t>elsevier.com </t>
  </si>
  <si>
    <t>https://twitter.com/#!/elsbiomedchem/status/805869908085063680</t>
  </si>
  <si>
    <t>805869908085063680</t>
  </si>
  <si>
    <t>Spredfast app</t>
  </si>
  <si>
    <t>elsevierchemeng</t>
  </si>
  <si>
    <t>Ask a BioEngineering Expert: Buddy Ratner https://t.co/l6vtQmNWgn https://t.co/Yv1U6cApiF</t>
  </si>
  <si>
    <t>http://scitechconnect.elsevier.com/ask-an-expert-buddy-ratner/?utm_source=SciTech Connect&amp;utm_campaign=Ask an Expert: Buddy Ratner&amp;utm_medium=biomed&amp;sf44953002=1</t>
  </si>
  <si>
    <t>https://twitter.com/#!/elsevierchemeng/status/805869935129858048</t>
  </si>
  <si>
    <t>805869935129858048</t>
  </si>
  <si>
    <t>elsevier_eng</t>
  </si>
  <si>
    <t>Ask a BioEngineering Expert: Buddy Ratner https://t.co/WrnNs0k7rD https://t.co/5Pew1rhWQE</t>
  </si>
  <si>
    <t>http://scitechconnect.elsevier.com/ask-an-expert-buddy-ratner/?utm_source=SciTech Connect&amp;utm_campaign=Ask an Expert: Buddy Ratner&amp;utm_medium=biomed&amp;sf44953003=1</t>
  </si>
  <si>
    <t>https://twitter.com/#!/elsevier_eng/status/805869952070778880</t>
  </si>
  <si>
    <t>805869952070778880</t>
  </si>
  <si>
    <t>pendragon_gate</t>
  </si>
  <si>
    <t>natalie_perrigo</t>
  </si>
  <si>
    <t>@natalie_perrigo 
I'm a bioengineering major. 
Tell me again where there was a law passed saying men can pay women less just cause?</t>
  </si>
  <si>
    <t>https://twitter.com/#!/pendragon_gate/status/805878677045055488</t>
  </si>
  <si>
    <t>805878677045055488</t>
  </si>
  <si>
    <t>805878086659145730</t>
  </si>
  <si>
    <t>65182568</t>
  </si>
  <si>
    <t>@natalie_perrigo 
Well that's why I'm a bioengineering major, I don't need luck :)</t>
  </si>
  <si>
    <t>https://twitter.com/#!/pendragon_gate/status/805879311873937408</t>
  </si>
  <si>
    <t>805879311873937408</t>
  </si>
  <si>
    <t>805879174896427010</t>
  </si>
  <si>
    <t>byrne_l</t>
  </si>
  <si>
    <t>Great article on @ambercentre in university times  https://t.co/51GdEWaHw7</t>
  </si>
  <si>
    <t>http://www.universitytimes.ie/2016/12/bones-magnets-and-bioengineering-creating-a-world-class-research-centre-in-the-heart-of-dublin/</t>
  </si>
  <si>
    <t>universitytimes.ie</t>
  </si>
  <si>
    <t>https://twitter.com/#!/byrne_l/status/805884340869668864</t>
  </si>
  <si>
    <t>805884340869668864</t>
  </si>
  <si>
    <t>seanofields</t>
  </si>
  <si>
    <t>High af hiding from my bioengineering team</t>
  </si>
  <si>
    <t>https://twitter.com/#!/seanofields/status/805901225178918912</t>
  </si>
  <si>
    <t>805901225178918912</t>
  </si>
  <si>
    <t>gelmitsu</t>
  </si>
  <si>
    <t>RT @CitraSupercool: NASA's Vascular Tissue Challenge offers $500,000 in prize money for R&amp;amp;D in organ and tissue fabrication @ASMEdotorg htt…</t>
  </si>
  <si>
    <t>https://twitter.com/#!/gelmitsu/status/805907652786077697</t>
  </si>
  <si>
    <t>805907652786077697</t>
  </si>
  <si>
    <t>805871558031998976</t>
  </si>
  <si>
    <t>thetmstewart</t>
  </si>
  <si>
    <t>https://twitter.com/#!/thetmstewart/status/805908650770436096</t>
  </si>
  <si>
    <t>805908650770436096</t>
  </si>
  <si>
    <t>pgnagy</t>
  </si>
  <si>
    <t>jhucbid</t>
  </si>
  <si>
    <t>Johns Hopkins Center for Bioengineering Innovation &amp;amp; Design Healthcare Innovation Showcase &amp;amp; Shark Tank  https://t.co/kAHwIiCfyj @JHUCBID</t>
  </si>
  <si>
    <t>https://www.eventbrite.com/e/cbid-2016-fall-healthcare-innovation-showcase-shark-tank-tickets-28337421992</t>
  </si>
  <si>
    <t>eventbrite.com</t>
  </si>
  <si>
    <t>https://twitter.com/#!/pgnagy/status/805917347483648000</t>
  </si>
  <si>
    <t>805917347483648000</t>
  </si>
  <si>
    <t>foodonsale</t>
  </si>
  <si>
    <t>#Feeddigest  NCCIH-funded Researcher Presents Pioneering Research on Natural Product https://t.co/Wfbu0BXdH2</t>
  </si>
  <si>
    <t>https://twitter.com/#!/foodonsale/status/805917481118400514</t>
  </si>
  <si>
    <t>805917481118400514</t>
  </si>
  <si>
    <t>ReTweetFoodOnSale</t>
  </si>
  <si>
    <t>3rdrockhome</t>
  </si>
  <si>
    <t>These Tiny Cyborg Stingrays Are Made Out of Rat Parts https://t.co/NTrhWnCqVa #Science #animalscience… https://t.co/VxRTQMbKsv</t>
  </si>
  <si>
    <t>https://www.wired.com/2016/12/kit-parker-cyborg-stingrays/?utm_source=dlvr.it&amp;utm_medium=twitter https://twitter.com/i/web/status/805919506690285568</t>
  </si>
  <si>
    <t>wired.com twitter.com</t>
  </si>
  <si>
    <t>science animalscience</t>
  </si>
  <si>
    <t>https://twitter.com/#!/3rdrockhome/status/805919506690285568</t>
  </si>
  <si>
    <t>805919506690285568</t>
  </si>
  <si>
    <t>chidambara09</t>
  </si>
  <si>
    <t>RT @3rdrockhome: These Tiny Cyborg Stingrays Are Made Out of Rat Parts https://t.co/NTrhWnCqVa #Science #animalscience #bioengineering #cyb…</t>
  </si>
  <si>
    <t>https://www.wired.com/2016/12/kit-parker-cyborg-stingrays/?utm_source=dlvr.it&amp;utm_medium=twitter</t>
  </si>
  <si>
    <t>wired.com</t>
  </si>
  <si>
    <t>science animalscience bioengineering</t>
  </si>
  <si>
    <t>https://twitter.com/#!/chidambara09/status/805921470266212353</t>
  </si>
  <si>
    <t>805921470266212353</t>
  </si>
  <si>
    <t>goanimalnsave</t>
  </si>
  <si>
    <t>#NatureWorldNews  New Carbon-Silicon Bonds in Living Cells Point Toward New Forms of Life https://t.co/fIenH2ZTI8</t>
  </si>
  <si>
    <t>natureworldnews</t>
  </si>
  <si>
    <t>https://twitter.com/#!/goanimalnsave/status/805924491213885440</t>
  </si>
  <si>
    <t>805924491213885440</t>
  </si>
  <si>
    <t>GoGreenNSaveTweets</t>
  </si>
  <si>
    <t>missmaaadsss</t>
  </si>
  <si>
    <t>farinazr</t>
  </si>
  <si>
    <t>@farinazR I love you hun but isn't your major bioengineering 😂 sounds like bio to me</t>
  </si>
  <si>
    <t>https://twitter.com/#!/missmaaadsss/status/805928001338650624</t>
  </si>
  <si>
    <t>805928001338650624</t>
  </si>
  <si>
    <t>805919831543332864</t>
  </si>
  <si>
    <t>944644596</t>
  </si>
  <si>
    <t>kefirpakistan</t>
  </si>
  <si>
    <t>NCCIH-funded Researcher Presents Pioneering Research on Natural Product Biosynthesis and Discovery https://t.co/1BoYHPG5mT</t>
  </si>
  <si>
    <t>https://twitter.com/#!/kefirpakistan/status/805929736337838080</t>
  </si>
  <si>
    <t>805929736337838080</t>
  </si>
  <si>
    <t>pulmonary_news</t>
  </si>
  <si>
    <t>ub_endirecte</t>
  </si>
  <si>
    <t>Lung Bioengineering: Physical Stimuli &amp;amp; Stem/Progenitor Cell Biology Interplay towards Biofabricating @UB_endirecte https://t.co/Un0PLs6Ln4</t>
  </si>
  <si>
    <t>https://respiratory-research.biomedcentral.com/articles/10.1186/s12931-016-0477-6</t>
  </si>
  <si>
    <t>biomedcentral.com</t>
  </si>
  <si>
    <t>https://twitter.com/#!/pulmonary_news/status/805932423871598597</t>
  </si>
  <si>
    <t>805932423871598597</t>
  </si>
  <si>
    <t>What Exactly Do Physician-Engineers Do? https://t.co/ZzcTTX2Q9s</t>
  </si>
  <si>
    <t>https://twitter.com/#!/aamctoday/status/803990769111535617</t>
  </si>
  <si>
    <t>#Bioengineering is exploding w/new data, devices &amp;amp; apps, increasing demand for people w/medical &amp;amp; engineering skills https://t.co/M0SfnH3FG7</t>
  </si>
  <si>
    <t>http://ow.ly/KfXB306Gi2e</t>
  </si>
  <si>
    <t>https://twitter.com/#!/aamctoday/status/804373360096448512</t>
  </si>
  <si>
    <t>What’s ahead in bioengineering education? https://t.co/Tf6bhTzzCT</t>
  </si>
  <si>
    <t>https://twitter.com/#!/aamctoday/status/805577641025826816</t>
  </si>
  <si>
    <t>premedme</t>
  </si>
  <si>
    <t>Are bioengineering programs the next big thing? And what exactly do Physician-Engineers do? https://t.co/EAWsDlGVLa via @AAMCtoday</t>
  </si>
  <si>
    <t>https://twitter.com/#!/premedme/status/805942400518647808</t>
  </si>
  <si>
    <t>805942400518647808</t>
  </si>
  <si>
    <t>calcheerleading</t>
  </si>
  <si>
    <t>This week's #MeetTheTeamMonday is Allison Flores! Allison is a Chemical Biology major and Bioengineering minor... https://t.co/EwNGmU6oKV</t>
  </si>
  <si>
    <t>https://www.facebook.com/photo.php?fbid=1136926879736258</t>
  </si>
  <si>
    <t>meettheteammonday</t>
  </si>
  <si>
    <t>https://twitter.com/#!/calcheerleading/status/805953873605062656</t>
  </si>
  <si>
    <t>805953873605062656</t>
  </si>
  <si>
    <t>xiqiao1</t>
  </si>
  <si>
    <t>johnbrenkus_</t>
  </si>
  <si>
    <t>@johnbrenkus_ Hi, Mr Brenkus. I major in bioengineering and I really like ESPN Sports Science. What background do I need to work with you?</t>
  </si>
  <si>
    <t>https://twitter.com/#!/xiqiao1/status/805953975711199232</t>
  </si>
  <si>
    <t>805953975711199232</t>
  </si>
  <si>
    <t>106801692</t>
  </si>
  <si>
    <t>to all bioengineering student &amp;amp; staff,come to join us 🙌🙌 @twt_MICET @UniKLMICET @YahayaNaim https://t.co/CHzeYzCTLV</t>
  </si>
  <si>
    <t>https://twitter.com/#!/shrielazhr/status/805597605501644804</t>
  </si>
  <si>
    <t>https://twitter.com/#!/twt_micet/status/806009129663766528</t>
  </si>
  <si>
    <t>806009129663766528</t>
  </si>
  <si>
    <t>mirullkhalid</t>
  </si>
  <si>
    <t>https://twitter.com/#!/mirullkhalid/status/806011512514965504</t>
  </si>
  <si>
    <t>806011512514965504</t>
  </si>
  <si>
    <t>infodolpages</t>
  </si>
  <si>
    <t>CRAG Doctoral Program: Biotechnology / Bioengineering https://t.co/8XkmAFx0jd</t>
  </si>
  <si>
    <t>http://positions.dolpages.com/jobs/crag-doctoral-program-biotechnology-bioengineering/</t>
  </si>
  <si>
    <t>dolpages.com</t>
  </si>
  <si>
    <t>https://twitter.com/#!/infodolpages/status/806015506272559104</t>
  </si>
  <si>
    <t>806015506272559104</t>
  </si>
  <si>
    <t>Fields / Areas: Research Groups are organized into four Scientific Programs:
Plant Development and Signal Transduct…https://t.co/DwlzoYTiF9</t>
  </si>
  <si>
    <t>https://www.linkedin.com/slink?code=feyizb7</t>
  </si>
  <si>
    <t>https://twitter.com/#!/infodolpages/status/806015660182618112</t>
  </si>
  <si>
    <t>806015660182618112</t>
  </si>
  <si>
    <t>meenuist</t>
  </si>
  <si>
    <t>CRAG Doctoral Program: Biotechnology / Bioengineering https://t.co/5FMvvWE6fd</t>
  </si>
  <si>
    <t>http://feeds.feedburner.com/~r/blogspot/CLae/~3/C14UVDiEXZE/crag-doctoral-program-biotechnology.html?utm_source=feedburner&amp;utm_medium=twitter&amp;utm_campaign=meenuist</t>
  </si>
  <si>
    <t>https://twitter.com/#!/meenuist/status/806018787090829312</t>
  </si>
  <si>
    <t>806018787090829312</t>
  </si>
  <si>
    <t>mariahhrenaee</t>
  </si>
  <si>
    <t>WHO TOLD ME TO MAJOR IN BIOENGINEERING</t>
  </si>
  <si>
    <t>https://twitter.com/#!/mariahhrenaee/status/806036279804776448</t>
  </si>
  <si>
    <t>806036279804776448</t>
  </si>
  <si>
    <t>benthamebooks</t>
  </si>
  <si>
    <t>Recent Advances in #Biotechnology Vol2 is published  - https://t.co/PT0Xaij6Mh
#Bioengineering #Biopolyesters… https://t.co/UWzGH0qy5p</t>
  </si>
  <si>
    <t>http://ebooks.benthamscience.com/book/9781681083735/ https://twitter.com/i/web/status/806038192000528384</t>
  </si>
  <si>
    <t>benthamscience.com twitter.com</t>
  </si>
  <si>
    <t>biotechnology bioengineering biopolyesters</t>
  </si>
  <si>
    <t>https://twitter.com/#!/benthamebooks/status/806038192000528384</t>
  </si>
  <si>
    <t>806038192000528384</t>
  </si>
  <si>
    <t>h0rsebox</t>
  </si>
  <si>
    <t>https://twitter.com/#!/h0rsebox/status/806042747744428032</t>
  </si>
  <si>
    <t>806042747744428032</t>
  </si>
  <si>
    <t>steve_rcgers</t>
  </si>
  <si>
    <t>BUT FOR REAL I'm a bioengineering major</t>
  </si>
  <si>
    <t>https://twitter.com/#!/steve_rcgers/status/803393669302624256</t>
  </si>
  <si>
    <t>803393669302624256</t>
  </si>
  <si>
    <t>So I get to go to UW bc they're like the only school that has bioengineering that's close</t>
  </si>
  <si>
    <t>https://twitter.com/#!/steve_rcgers/status/806054551765729282</t>
  </si>
  <si>
    <t>806054551765729282</t>
  </si>
  <si>
    <t>Gotta get the bioengineering degree so I can work for NASA</t>
  </si>
  <si>
    <t>https://twitter.com/#!/steve_rcgers/status/806054854133067776</t>
  </si>
  <si>
    <t>806054854133067776</t>
  </si>
  <si>
    <t>tormeadschool</t>
  </si>
  <si>
    <t>careers_tormead</t>
  </si>
  <si>
    <t>RT @careers_Tormead: Just about to start Horizons with the 6th Form - Dr Jenna Stevens-Smith from the Dept of Bioengineering at Imperial. A…</t>
  </si>
  <si>
    <t>https://twitter.com/#!/tormeadschool/status/806116253907689472</t>
  </si>
  <si>
    <t>806116253907689472</t>
  </si>
  <si>
    <t>806098904659927040</t>
  </si>
  <si>
    <t>cpltih</t>
  </si>
  <si>
    <t>adidas</t>
  </si>
  <si>
    <t>About when #Bioengineering serves #consumers directly. We love that initiatives. Don't you? #TIH @adidas
https://t.co/fGFFNUVbIa</t>
  </si>
  <si>
    <t>http://qz.com/840299/adidas-synthetic-spider-silk-sneaker/</t>
  </si>
  <si>
    <t>qz.com</t>
  </si>
  <si>
    <t>bioengineering consumers tih</t>
  </si>
  <si>
    <t>https://twitter.com/#!/cpltih/status/806117997874151424</t>
  </si>
  <si>
    <t>806117997874151424</t>
  </si>
  <si>
    <t>adarshcpl</t>
  </si>
  <si>
    <t>RT @CplTih: About when #Bioengineering serves #consumers directly. We love that initiatives. Don't you? #TIH @adidas
https://t.co/fGFFNUVbIa</t>
  </si>
  <si>
    <t>https://twitter.com/#!/adarshcpl/status/806122155557715968</t>
  </si>
  <si>
    <t>806122155557715968</t>
  </si>
  <si>
    <t>acecjb</t>
  </si>
  <si>
    <t>Now Hiring: Tenure Track Faculty Position in Bioengineering | University of North Carolina Charlotte: US - | https://t.co/uBzZtnoGzo #jobs</t>
  </si>
  <si>
    <t>http://joburl.ws/8650940</t>
  </si>
  <si>
    <t>joburl.ws</t>
  </si>
  <si>
    <t>jobs</t>
  </si>
  <si>
    <t>https://twitter.com/#!/acecjb/status/806126358707499008</t>
  </si>
  <si>
    <t>806126358707499008</t>
  </si>
  <si>
    <t>CareerCenter</t>
  </si>
  <si>
    <t>amonguic</t>
  </si>
  <si>
    <t>aminobiolab</t>
  </si>
  <si>
    <t>RT @Aminobiolab: Today we announce #biocyber workshop - perfect way to ease into bioengineering! https://t.co/c8bnuClqAD https://t.co/GJ49a…</t>
  </si>
  <si>
    <t>http://www.amino.bio/products/cyberworkshop</t>
  </si>
  <si>
    <t>amino.bio</t>
  </si>
  <si>
    <t>biocyber</t>
  </si>
  <si>
    <t>https://twitter.com/#!/amonguic/status/806133740024070144</t>
  </si>
  <si>
    <t>806133740024070144</t>
  </si>
  <si>
    <t>806132649286897665</t>
  </si>
  <si>
    <t>sosvnews</t>
  </si>
  <si>
    <t>https://twitter.com/#!/sosvnews/status/806136142106161152</t>
  </si>
  <si>
    <t>806136142106161152</t>
  </si>
  <si>
    <t>sosvnewsbot</t>
  </si>
  <si>
    <t>deadyatta</t>
  </si>
  <si>
    <t>bongkuto</t>
  </si>
  <si>
    <t>@bongkuto so between that and the advancements in bioengineering/simulating feeling/etc., it's entirely feasible he could have a+</t>
  </si>
  <si>
    <t>https://twitter.com/#!/deadyatta/status/806136305553965060</t>
  </si>
  <si>
    <t>806136305553965060</t>
  </si>
  <si>
    <t>806134446709673984</t>
  </si>
  <si>
    <t>2570210791</t>
  </si>
  <si>
    <t>zahrafidaa</t>
  </si>
  <si>
    <t>bukan cobaan. (@ University Kuala Lumpur Malaysian Institute of Chemical and Bioengineering Technology (MICET)) https://t.co/G7utUQRiOB</t>
  </si>
  <si>
    <t>https://www.swarmapp.com/c/9j9oKzhNxjB</t>
  </si>
  <si>
    <t>https://twitter.com/#!/zahrafidaa/status/803650957267660800</t>
  </si>
  <si>
    <t>803650957267660800</t>
  </si>
  <si>
    <t>I'm at University Kuala Lumpur Malaysian Institute of Chemical and Bioengineering Technology (MICET) https://t.co/VZAH1efM7b</t>
  </si>
  <si>
    <t>https://www.swarmapp.com/c/0QJjO3oW7Da</t>
  </si>
  <si>
    <t>https://twitter.com/#!/zahrafidaa/status/806136357089398784</t>
  </si>
  <si>
    <t>806136357089398784</t>
  </si>
  <si>
    <t>happyflippers</t>
  </si>
  <si>
    <t>fishguy_fhl</t>
  </si>
  <si>
    <t>Geeking out over @Fishguy_FHL, #bioengineering, and stylish #ichthyology shirts. #fridayfunday https://t.co/kR0865c9d3</t>
  </si>
  <si>
    <t>https://www.youtube.com/watch?v=f5IhPOMjQgw&amp;feature=youtu.be</t>
  </si>
  <si>
    <t>bioengineering ichthyology fridayfunday</t>
  </si>
  <si>
    <t>https://twitter.com/#!/happyflippers/status/804794648619261952</t>
  </si>
  <si>
    <t>804794648619261952</t>
  </si>
  <si>
    <t>luke_ftw_2014</t>
  </si>
  <si>
    <t>RT @happyflippers: Geeking out over @Fishguy_FHL, #bioengineering, and stylish #ichthyology shirts. #fridayfunday https://t.co/kR0865c9d3</t>
  </si>
  <si>
    <t>https://twitter.com/#!/luke_ftw_2014/status/806141876705193985</t>
  </si>
  <si>
    <t>806141876705193985</t>
  </si>
  <si>
    <t>raloma19</t>
  </si>
  <si>
    <t>https://twitter.com/#!/raloma19/status/806142611757080576</t>
  </si>
  <si>
    <t>806142611757080576</t>
  </si>
  <si>
    <t>jewlz_94</t>
  </si>
  <si>
    <t>just took 4 caffeine pills for a bioengineering lab experiment. it's like livin at the swamp all over again</t>
  </si>
  <si>
    <t>https://twitter.com/#!/jewlz_94/status/806149653427326976</t>
  </si>
  <si>
    <t>806149653427326976</t>
  </si>
  <si>
    <t>thedrugstores</t>
  </si>
  <si>
    <t>#BioSpace  American Society of Hematology Release: Bioengineering Innovations Show Promise https://t.co/BSdoPQbSXU</t>
  </si>
  <si>
    <t>http://www.biospace.com/news_story.aspx?StoryID=440951&amp;full=1</t>
  </si>
  <si>
    <t>biospace.com</t>
  </si>
  <si>
    <t>biospace</t>
  </si>
  <si>
    <t>https://twitter.com/#!/thedrugstores/status/806152305569632256</t>
  </si>
  <si>
    <t>806152305569632256</t>
  </si>
  <si>
    <t>SendTweetTheDrugStores</t>
  </si>
  <si>
    <t>fromthepark</t>
  </si>
  <si>
    <t>qmul</t>
  </si>
  <si>
    <t>Opening young minds to bioengineering https://t.co/FPTrWYuwk3 via @QMUL</t>
  </si>
  <si>
    <t>http://www.qmul.ac.uk/media/news/items/se/176587.html</t>
  </si>
  <si>
    <t>https://twitter.com/#!/fromthepark/status/806149902854197248</t>
  </si>
  <si>
    <t>806149902854197248</t>
  </si>
  <si>
    <t>kelleedownham</t>
  </si>
  <si>
    <t>RT @fromthepark: Opening young minds to bioengineering https://t.co/FPTrWYuwk3 via @QMUL</t>
  </si>
  <si>
    <t>https://twitter.com/#!/kelleedownham/status/806154536922607616</t>
  </si>
  <si>
    <t>806154536922607616</t>
  </si>
  <si>
    <t>filmatstem</t>
  </si>
  <si>
    <t>Seventh graders are in production for bioengineering shorts #stemsav #studentfilms #studentfilmmakers… https://t.co/snQKiHBOxc</t>
  </si>
  <si>
    <t>https://twitter.com/i/web/status/804352257357660160</t>
  </si>
  <si>
    <t>stemsav studentfilms studentfilmmakers</t>
  </si>
  <si>
    <t>https://twitter.com/#!/filmatstem/status/804352257357660160</t>
  </si>
  <si>
    <t>804352257357660160</t>
  </si>
  <si>
    <t>Our #legorobotics propmasters delivered arms today for #bioengineering films #middleschoolfilm #studentfilm… https://t.co/nfvvmGxYhr</t>
  </si>
  <si>
    <t>https://twitter.com/i/web/status/805854611798102016</t>
  </si>
  <si>
    <t>legorobotics bioengineering middleschoolfilm studentfilm</t>
  </si>
  <si>
    <t>https://twitter.com/#!/filmatstem/status/805854611798102016</t>
  </si>
  <si>
    <t>805854611798102016</t>
  </si>
  <si>
    <t>Crash course in #foley sound for bioengineering shorts #middleschoolfilm #stemsav #studentfilms #studentfilmmakers… https://t.co/YkFGiz4N2e</t>
  </si>
  <si>
    <t>https://twitter.com/i/web/status/806170476166914048</t>
  </si>
  <si>
    <t>foley middleschoolfilm stemsav studentfilms studentfilmmakers</t>
  </si>
  <si>
    <t>https://twitter.com/#!/filmatstem/status/806170476166914048</t>
  </si>
  <si>
    <t>806170476166914048</t>
  </si>
  <si>
    <t>-81.188663,31.922596 
-81.03057,31.922596 
-81.03057,32.111973 
-81.188663,32.111973</t>
  </si>
  <si>
    <t>Savannah, GA</t>
  </si>
  <si>
    <t>00e9226863a6e5a4</t>
  </si>
  <si>
    <t>Savannah</t>
  </si>
  <si>
    <t>https://api.twitter.com/1.1/geo/id/00e9226863a6e5a4.json</t>
  </si>
  <si>
    <t>hashriq25</t>
  </si>
  <si>
    <t>Or should i go with bioengineering also? 🤔🤔🤔</t>
  </si>
  <si>
    <t>https://twitter.com/#!/hashriq25/status/806187037443272704</t>
  </si>
  <si>
    <t>806187037443272704</t>
  </si>
  <si>
    <t>vilavaite</t>
  </si>
  <si>
    <t>RT @Vilavaite: "In 10 years we will be doing eye 👁 transplants in humans”
#Bioengineering #PlasticSurgery University of Pittsburgh
https://…</t>
  </si>
  <si>
    <t>bioengineering plasticsurgery</t>
  </si>
  <si>
    <t>https://twitter.com/#!/vilavaite/status/806192277135695872</t>
  </si>
  <si>
    <t>806192277135695872</t>
  </si>
  <si>
    <t>801890460511903744</t>
  </si>
  <si>
    <t>tmj_hou_edu</t>
  </si>
  <si>
    <t>Join the Rice University team! See our latest #job opening here: https://t.co/5O5uu7n9kY #Education #Houston, TX #Hiring #CareerArc</t>
  </si>
  <si>
    <t>http://www.careerarc.com/job-listing/rice-university-jobs-assistant-professor-of-bioengineering-20629500?campaign_id=561&amp;src=1&amp;utm_campaign=TW01&amp;utm_medium=TW&amp;utm_source=JC</t>
  </si>
  <si>
    <t>careerarc.com</t>
  </si>
  <si>
    <t>job education houston hiring careerarc</t>
  </si>
  <si>
    <t>https://twitter.com/#!/tmj_hou_edu/status/803345803540500480</t>
  </si>
  <si>
    <t>803345803540500480</t>
  </si>
  <si>
    <t>TweetMyJOBS</t>
  </si>
  <si>
    <t>This #job might be a great fit for you: Assistant Professor of Bioengineering - https://t.co/5O5uu7n9kY #Education #Houston, TX #Hiring</t>
  </si>
  <si>
    <t>job education houston hiring</t>
  </si>
  <si>
    <t>https://twitter.com/#!/tmj_hou_edu/status/806197943032123392</t>
  </si>
  <si>
    <t>806197943032123392</t>
  </si>
  <si>
    <t>Correction: Avery is a student in bioengineering, not IMSE. We apologize for the confusion.</t>
  </si>
  <si>
    <t>https://twitter.com/#!/mizzouengineer/status/804478617342410752</t>
  </si>
  <si>
    <t>804475805741056001</t>
  </si>
  <si>
    <t>15211602</t>
  </si>
  <si>
    <t>-95.774704,35.995476 
-89.098843,35.995476 
-89.098843,40.613641 
-95.774704,40.613641</t>
  </si>
  <si>
    <t>Missouri, USA</t>
  </si>
  <si>
    <t>2526edd24c06e60c</t>
  </si>
  <si>
    <t>Missouri</t>
  </si>
  <si>
    <t>https://api.twitter.com/1.1/geo/id/2526edd24c06e60c.json</t>
  </si>
  <si>
    <t>Congratulations to bioengineering student Jenna Lin. She won the final monthly prize for the #LafferreRenovation trivia.</t>
  </si>
  <si>
    <t>lafferrerenovation</t>
  </si>
  <si>
    <t>https://twitter.com/#!/mizzouengineer/status/806198090466263041</t>
  </si>
  <si>
    <t>806198090466263041</t>
  </si>
  <si>
    <t>photonicsshows</t>
  </si>
  <si>
    <t>MSU Opens New $69.8 Million Bioengineering Research Facility https://t.co/v7Y97PvpUv
#MSU #Bio #Engineering… https://t.co/bvDNYIH3l1</t>
  </si>
  <si>
    <t>http://info.biotech-calendar.com/msu-opens-new-69.8-million-bioengineering-research-facility?utm_content=42911020&amp;utm_medium=social&amp;utm_source=twitter https://twitter.com/i/web/status/806202551817342976</t>
  </si>
  <si>
    <t>biotech-calendar.com twitter.com</t>
  </si>
  <si>
    <t>msu bio engineering</t>
  </si>
  <si>
    <t>https://twitter.com/#!/photonicsshows/status/806202551817342976</t>
  </si>
  <si>
    <t>806202551817342976</t>
  </si>
  <si>
    <t>sciencemeeting</t>
  </si>
  <si>
    <t>Bioengineering Distinguished Seminar https://t.co/Tyf7VWzI9M</t>
  </si>
  <si>
    <t>http://info.biotech-calendar.com/science-researcher-update/upcoming-berkeley-chem-talks?utm_content=43394384&amp;utm_medium=social&amp;utm_source=twitter</t>
  </si>
  <si>
    <t>biotech-calendar.com</t>
  </si>
  <si>
    <t>https://twitter.com/#!/sciencemeeting/status/804487999388086277</t>
  </si>
  <si>
    <t>804487999388086277</t>
  </si>
  <si>
    <t>MSU Opens New $69.8 Million Bioengineering Research Facility https://t.co/ho3K2D2S4j
#MSU #Bio #Engineering… https://t.co/p0H9RISGgI</t>
  </si>
  <si>
    <t>http://info.biotech-calendar.com/msu-opens-new-69.8-million-bioengineering-research-facility?utm_content=42911025&amp;utm_medium=social&amp;utm_source=twitter https://twitter.com/i/web/status/806202551938981889</t>
  </si>
  <si>
    <t>https://twitter.com/#!/sciencemeeting/status/806202551938981889</t>
  </si>
  <si>
    <t>806202551938981889</t>
  </si>
  <si>
    <t>niloufar1995</t>
  </si>
  <si>
    <t>bioengmcgill</t>
  </si>
  <si>
    <t>RT @BioengMcGill: The Department of Bioengineering's first undergraduate cohort! https://t.co/lW1FZF5XZ7</t>
  </si>
  <si>
    <t>https://twitter.com/#!/niloufar1995/status/806205333278486528</t>
  </si>
  <si>
    <t>806205333278486528</t>
  </si>
  <si>
    <t>798568122877935616</t>
  </si>
  <si>
    <t>ehponline</t>
  </si>
  <si>
    <t>Indiana University School of Informatics &amp;amp; Computing announces faculty positions in bioengineering https://t.co/yuuR91Quv6</t>
  </si>
  <si>
    <t>http://ehp.niehs.nih.gov/posting/c165-indianau-12-2016/</t>
  </si>
  <si>
    <t>https://twitter.com/#!/ehponline/status/806211619705520128</t>
  </si>
  <si>
    <t>806211619705520128</t>
  </si>
  <si>
    <t>bestchemshows</t>
  </si>
  <si>
    <t>MSU Opens New $69.8 Million Bioengineering Research Facility https://t.co/GJUyWFm5vI https://t.co/iJr9xsqieJ</t>
  </si>
  <si>
    <t>http://info.biotech-calendar.com/msu-opens-new-69.8-million-bioengineering-research-facility?utm_content=43485994&amp;utm_medium=social&amp;utm_source=twitter</t>
  </si>
  <si>
    <t>https://twitter.com/#!/bestchemshows/status/805830497410621440</t>
  </si>
  <si>
    <t>805830497410621440</t>
  </si>
  <si>
    <t>MSU Opens New $69.8 Million Bioengineering Research Facility https://t.co/JWLXU6o1rn
#MSU #Bio #Engineering… https://t.co/2l4EsK3FjI</t>
  </si>
  <si>
    <t>http://info.biotech-calendar.com/msu-opens-new-69.8-million-bioengineering-research-facility?utm_content=45507282&amp;utm_medium=social&amp;utm_source=twitter https://twitter.com/i/web/status/806229395946012672</t>
  </si>
  <si>
    <t>https://twitter.com/#!/bestchemshows/status/806229395946012672</t>
  </si>
  <si>
    <t>806229395946012672</t>
  </si>
  <si>
    <t>bioalliances</t>
  </si>
  <si>
    <t>#biotech news: American Oriental Bioengineering Inc. Mergers Acquisitions MA Partnerships Alliances and Investm... https://t.co/AZL7WydPUo</t>
  </si>
  <si>
    <t>http://www.bioportfolio.com/news/article/2931824/American-Oriental-Bioengineering-Inc-Mergers-Acquisitions-MA-Partnerships-Alliances-and-Investment-Report.html</t>
  </si>
  <si>
    <t>biotech</t>
  </si>
  <si>
    <t>https://twitter.com/#!/bioalliances/status/804267743591755776</t>
  </si>
  <si>
    <t>804267743591755776</t>
  </si>
  <si>
    <t>#biotech news: Orteq Bioengineering Ltd. Mergers Acquisitions MA Partnerships Alliances and Investment Report P... https://t.co/BFiNN7fhC5</t>
  </si>
  <si>
    <t>http://www.bioportfolio.com/news/article/2939492/Orteq-Bioengineering-Ltd-Mergers-Acquisitions-MA-Partnerships-Alliances-and-Investment-Report-Prices.html</t>
  </si>
  <si>
    <t>https://twitter.com/#!/bioalliances/status/806230727251599360</t>
  </si>
  <si>
    <t>806230727251599360</t>
  </si>
  <si>
    <t>bisakahaku</t>
  </si>
  <si>
    <t>https://twitter.com/#!/bisakahaku/status/806231258648997889</t>
  </si>
  <si>
    <t>806231258648997889</t>
  </si>
  <si>
    <t>collaborationb</t>
  </si>
  <si>
    <t>American Oriental Bioengineering Inc. Mergers Acquisitions MA Partnerships Alliances and Investment Report Prices…… https://t.co/1nHw2w5HPZ</t>
  </si>
  <si>
    <t>https://twitter.com/i/web/status/804263848203030531</t>
  </si>
  <si>
    <t>https://twitter.com/#!/collaborationb/status/804263848203030531</t>
  </si>
  <si>
    <t>804263848203030531</t>
  </si>
  <si>
    <t>#biotech #biopharma: American Oriental Bioengineering Inc. Mergers Acquisitions MA Partnerships Alliances and I... https://t.co/6NwZT4Y81B</t>
  </si>
  <si>
    <t>biotech biopharma</t>
  </si>
  <si>
    <t>https://twitter.com/#!/collaborationb/status/804275317636472832</t>
  </si>
  <si>
    <t>804275317636472832</t>
  </si>
  <si>
    <t>American Oriental Bioengineering Inc. Mergers Acquisitions MA Partnerships Alliances and Investment Report Prices…… https://t.co/IHNAsAqApU</t>
  </si>
  <si>
    <t>https://twitter.com/i/web/status/804297584256827392</t>
  </si>
  <si>
    <t>https://twitter.com/#!/collaborationb/status/804297584256827392</t>
  </si>
  <si>
    <t>804297584256827392</t>
  </si>
  <si>
    <t>Orteq Bioengineering Ltd. Mergers Acquisitions MA Partnerships Alliances and Investment Report Prices from USD $350 https://t.co/IW5pJfVuan</t>
  </si>
  <si>
    <t>http://dlvr.it/MqM9Z2</t>
  </si>
  <si>
    <t>https://twitter.com/#!/collaborationb/status/806231682160332800</t>
  </si>
  <si>
    <t>806231682160332800</t>
  </si>
  <si>
    <t>mergersbio</t>
  </si>
  <si>
    <t>American Oriental Bioengineering Inc. Mergers Acquisitions MA Partnerships Alliances and Investment Report Pric... https://t.co/IBecRIL80f</t>
  </si>
  <si>
    <t>https://twitter.com/#!/mergersbio/status/804271744668286976</t>
  </si>
  <si>
    <t>804271744668286976</t>
  </si>
  <si>
    <t>Orteq Bioengineering Ltd. Mergers Acquisitions MA Partnerships Alliances and Investment Report Prices from USD ... https://t.co/dN4jYMWJDv</t>
  </si>
  <si>
    <t>https://twitter.com/#!/mergersbio/status/806234703992934400</t>
  </si>
  <si>
    <t>806234703992934400</t>
  </si>
  <si>
    <t>copd_bio</t>
  </si>
  <si>
    <t>#healthcare American Oriental Bioengineering Inc. Mergers Acquisitions MA Partnerships Alliances and Investment... https://t.co/C0NZSeMV0T</t>
  </si>
  <si>
    <t>http://bioportfol.io/MnFsty</t>
  </si>
  <si>
    <t>bioportfol.io</t>
  </si>
  <si>
    <t>healthcare</t>
  </si>
  <si>
    <t>https://twitter.com/#!/copd_bio/status/804262648153915392</t>
  </si>
  <si>
    <t>804262648153915392</t>
  </si>
  <si>
    <t>#healthcare Orteq Bioengineering Ltd. Mergers Acquisitions MA Partnerships Alliances and Investment Report Prices... https://t.co/nXz0TqDiTQ</t>
  </si>
  <si>
    <t>http://bioportfol.io/MqMbWP</t>
  </si>
  <si>
    <t>https://twitter.com/#!/copd_bio/status/806239299322527744</t>
  </si>
  <si>
    <t>806239299322527744</t>
  </si>
  <si>
    <t>demonputty</t>
  </si>
  <si>
    <t>📷 Okay so for the Fallen the whole point of Siva is bioengineering and to make them faster, stronger,... https://t.co/YphsES7OVf</t>
  </si>
  <si>
    <t>http://demonputty.tumblr.com/post/154133610013/okay-so-for-the-fallen-the-whole-point-of-siva-is#_=_</t>
  </si>
  <si>
    <t>https://twitter.com/#!/demonputty/status/806248918967316483</t>
  </si>
  <si>
    <t>806248918967316483</t>
  </si>
  <si>
    <t>zorabozic</t>
  </si>
  <si>
    <t>realdonaldtrump</t>
  </si>
  <si>
    <t>Presitent-elect @realDonaldTrump Please save the WORLD! STOP Chemtrails, Aerosol Geoengineering and Bioengineering! https://t.co/EIFZdVNr6I</t>
  </si>
  <si>
    <t>http://linkis.com/stopsprayingcalifornia.com/w42Bz</t>
  </si>
  <si>
    <t>linkis.com</t>
  </si>
  <si>
    <t>https://twitter.com/#!/zorabozic/status/806250750242357249</t>
  </si>
  <si>
    <t>806250750242357249</t>
  </si>
  <si>
    <t>806246271405162500</t>
  </si>
  <si>
    <t>25073877</t>
  </si>
  <si>
    <t>Just about to start Horizons with the 6th Form - Dr Jenna Stevens-Smith from the Dept of Bioengineering at Imperial. Awesome...</t>
  </si>
  <si>
    <t>https://twitter.com/#!/careers_tormead/status/806098904659927040</t>
  </si>
  <si>
    <t>tormead_acad</t>
  </si>
  <si>
    <t>https://twitter.com/#!/tormead_acad/status/806251297703862272</t>
  </si>
  <si>
    <t>806251297703862272</t>
  </si>
  <si>
    <t>profmikeking</t>
  </si>
  <si>
    <t>vuengineering</t>
  </si>
  <si>
    <t>Check out profiles of five great faculty working in the bioengineering area at @VUEngineering ! https://t.co/dALbLkhrI1</t>
  </si>
  <si>
    <t>https://twitter.com/WilsonLabVU/status/806254400486473728</t>
  </si>
  <si>
    <t>https://twitter.com/#!/profmikeking/status/806279829238808577</t>
  </si>
  <si>
    <t>806279829238808577</t>
  </si>
  <si>
    <t>806216082600108032</t>
  </si>
  <si>
    <t>walta1237</t>
  </si>
  <si>
    <t>#Geoengineering #BioEngineering
#Chemtrails
 Contrails a One World Order
https://t.co/G1NUokIXEW… https://t.co/DeXHWi4Hdb</t>
  </si>
  <si>
    <t>http://constitution.com/chemtrails-contrails-one-world-order/ https://twitter.com/i/web/status/806286395035635712</t>
  </si>
  <si>
    <t>constitution.com twitter.com</t>
  </si>
  <si>
    <t>geoengineering bioengineering chemtrails</t>
  </si>
  <si>
    <t>https://twitter.com/#!/walta1237/status/806286395035635712</t>
  </si>
  <si>
    <t>806286395035635712</t>
  </si>
  <si>
    <t>kcraigdc</t>
  </si>
  <si>
    <t>I added a video to a @YouTube playlist https://t.co/5wlW2VG4CD HAARP - Chemtrails - How They are Change You - Bioengineering</t>
  </si>
  <si>
    <t>http://www.youtube.com/watch?v=V5y1WorkLJw&amp;feature=youtu.be&amp;a</t>
  </si>
  <si>
    <t>https://twitter.com/#!/kcraigdc/status/806338216756396032</t>
  </si>
  <si>
    <t>806338216756396032</t>
  </si>
  <si>
    <t>asyraf3393</t>
  </si>
  <si>
    <t>1st day. (@ University Kuala Lumpur Malaysian Institute of Chemical and Bioengineering Technology (MICET)) https://t.co/LQ155abdYM</t>
  </si>
  <si>
    <t>https://www.swarmapp.com/c/94KoBr0Ms3j</t>
  </si>
  <si>
    <t>https://twitter.com/#!/asyraf3393/status/805716112168120320</t>
  </si>
  <si>
    <t>805716112168120320</t>
  </si>
  <si>
    <t>I'm at University Kuala Lumpur Malaysian Institute of Chemical and Bioengineering Technology (MICET) https://t.co/bS13xluhog</t>
  </si>
  <si>
    <t>https://www.swarmapp.com/c/e6hK4Lwky9U</t>
  </si>
  <si>
    <t>https://twitter.com/#!/asyraf3393/status/806342521169309696</t>
  </si>
  <si>
    <t>806342521169309696</t>
  </si>
  <si>
    <t>3amscience</t>
  </si>
  <si>
    <t>physorg_com</t>
  </si>
  <si>
    <t>Streamlining #stemcell biology using a more efficient &amp;amp; less biased approach via @physorg_com #bioengineering https://t.co/H5609i14zZ</t>
  </si>
  <si>
    <t>http://phys.org/news/2016-12-cell-fate-stem-biology.html</t>
  </si>
  <si>
    <t>phys.org</t>
  </si>
  <si>
    <t>stemcell bioengineering</t>
  </si>
  <si>
    <t>https://twitter.com/#!/3amscience/status/806351902267076608</t>
  </si>
  <si>
    <t>806351902267076608</t>
  </si>
  <si>
    <t>rogerwong10</t>
  </si>
  <si>
    <t>ubcprez</t>
  </si>
  <si>
    <t>RT @KatieVancouver: #Innovate dialogue: the fusion of medicine, life sciences, bioengineering &amp;amp; design=innovation @UBC @ubcprez https://t.c…</t>
  </si>
  <si>
    <t>innovate</t>
  </si>
  <si>
    <t>https://twitter.com/#!/rogerwong10/status/806356211369000960</t>
  </si>
  <si>
    <t>806356211369000960</t>
  </si>
  <si>
    <t>806325538822307840</t>
  </si>
  <si>
    <t>ubc</t>
  </si>
  <si>
    <t>katievancouver</t>
  </si>
  <si>
    <t>samdhillon17</t>
  </si>
  <si>
    <t>https://twitter.com/#!/samdhillon17/status/806362963464646656</t>
  </si>
  <si>
    <t>806362963464646656</t>
  </si>
  <si>
    <t>mbholistic</t>
  </si>
  <si>
    <t>NCCIH-funded Researcher Presents Pioneering Research on Natural Product… https://t.co/27gWpLjmsj #holistic #research #healthnews</t>
  </si>
  <si>
    <t>https://medworm.com/index.php?rid=266056880&amp;cid=d_8_8_f&amp;fid=35643&amp;url=https%3A%2F%2Fnccih.nih.gov%2Fresearch%2Fblog%2Fsmolke-bioengineering%3Fnav%3Drss&amp;utm_source=dlvr.it&amp;utm_medium=twitter</t>
  </si>
  <si>
    <t>medworm.com</t>
  </si>
  <si>
    <t>holistic research healthnews</t>
  </si>
  <si>
    <t>https://twitter.com/#!/mbholistic/status/806388059507933184</t>
  </si>
  <si>
    <t>806388059507933184</t>
  </si>
  <si>
    <t>hc_equipment</t>
  </si>
  <si>
    <t>#Orteq Bioengineering Ltd.  Mergers  Acquisitions MA Partnerships  Alliances and Investment... Read more: https://t.co/nysZ3jeLyT</t>
  </si>
  <si>
    <t>https://www.owler.com/reports/orteq/orteq-bioengineering-ltd---mergers--acquisitions-m/1481095440253?utm_source=twitter&amp;utm_medium=social&amp;utm_campaign=sectorNews_HealthCareEquipment</t>
  </si>
  <si>
    <t>orteq</t>
  </si>
  <si>
    <t>https://twitter.com/#!/hc_equipment/status/806398984143142912</t>
  </si>
  <si>
    <t>806398984143142912</t>
  </si>
  <si>
    <t>HealthCare Equipment</t>
  </si>
  <si>
    <t>h_c_services</t>
  </si>
  <si>
    <t>#Orteq Bioengineering Ltd.  Mergers  Acquisitions MA Partnerships  Alliances and Investment... Read more: https://t.co/nz7LqoFuYR</t>
  </si>
  <si>
    <t>https://www.owler.com/reports/orteq/orteq-bioengineering-ltd---mergers--acquisitions-m/1481095440253?utm_source=twitter&amp;utm_medium=social&amp;utm_campaign=sectorNews_HealthCareServices</t>
  </si>
  <si>
    <t>https://twitter.com/#!/h_c_services/status/806399295045902336</t>
  </si>
  <si>
    <t>806399295045902336</t>
  </si>
  <si>
    <t>HealthCare Services</t>
  </si>
  <si>
    <t>kosmischemusik</t>
  </si>
  <si>
    <t>yourstoryco</t>
  </si>
  <si>
    <t>@MadanRao Adding to the list is Artificial Intelligence, IoT, Bioengineering, genetic engineering @YourStoryCo</t>
  </si>
  <si>
    <t>https://twitter.com/#!/kosmischemusik/status/806417987863330817</t>
  </si>
  <si>
    <t>806417987863330817</t>
  </si>
  <si>
    <t>806414024426389504</t>
  </si>
  <si>
    <t>49011247</t>
  </si>
  <si>
    <t>madanrao</t>
  </si>
  <si>
    <t>drgurdeepparhar</t>
  </si>
  <si>
    <t>https://twitter.com/#!/drgurdeepparhar/status/806419285115478016</t>
  </si>
  <si>
    <t>806419285115478016</t>
  </si>
  <si>
    <t>tflssella</t>
  </si>
  <si>
    <t>https://twitter.com/#!/tflssella/status/806420756921978880</t>
  </si>
  <si>
    <t>806420756921978880</t>
  </si>
  <si>
    <t>britpearl__musi</t>
  </si>
  <si>
    <t>https://twitter.com/#!/britpearl__musi/status/806420779135016961</t>
  </si>
  <si>
    <t>806420779135016961</t>
  </si>
  <si>
    <t>jeffnagus872</t>
  </si>
  <si>
    <t>https://twitter.com/#!/jeffnagus872/status/806421143699726337</t>
  </si>
  <si>
    <t>806421143699726337</t>
  </si>
  <si>
    <t>prlncessbxtchh</t>
  </si>
  <si>
    <t>https://twitter.com/#!/prlncessbxtchh/status/806421245004836864</t>
  </si>
  <si>
    <t>806421245004836864</t>
  </si>
  <si>
    <t>snapes47</t>
  </si>
  <si>
    <t>https://twitter.com/#!/snapes47/status/806421713235779584</t>
  </si>
  <si>
    <t>806421713235779584</t>
  </si>
  <si>
    <t>mariamaxy73</t>
  </si>
  <si>
    <t>https://twitter.com/#!/mariamaxy73/status/806422127738060800</t>
  </si>
  <si>
    <t>806422127738060800</t>
  </si>
  <si>
    <t>dark__beautii__</t>
  </si>
  <si>
    <t>https://twitter.com/#!/dark__beautii__/status/806422787887943680</t>
  </si>
  <si>
    <t>806422787887943680</t>
  </si>
  <si>
    <t>sonlalapoint</t>
  </si>
  <si>
    <t>https://twitter.com/#!/sonlalapoint/status/806422899582271489</t>
  </si>
  <si>
    <t>806422899582271489</t>
  </si>
  <si>
    <t>marybeth646</t>
  </si>
  <si>
    <t>https://twitter.com/#!/marybeth646/status/806423166285479936</t>
  </si>
  <si>
    <t>806423166285479936</t>
  </si>
  <si>
    <t>btfiystore</t>
  </si>
  <si>
    <t>https://twitter.com/#!/btfiystore/status/806423291791609861</t>
  </si>
  <si>
    <t>806423291791609861</t>
  </si>
  <si>
    <t>prisonboi43</t>
  </si>
  <si>
    <t>https://twitter.com/#!/prisonboi43/status/806423592380616708</t>
  </si>
  <si>
    <t>806423592380616708</t>
  </si>
  <si>
    <t>kristydlxie</t>
  </si>
  <si>
    <t>https://twitter.com/#!/kristydlxie/status/806423668792393728</t>
  </si>
  <si>
    <t>806423668792393728</t>
  </si>
  <si>
    <t>xgraysonsiaysaf</t>
  </si>
  <si>
    <t>https://twitter.com/#!/xgraysonsiaysaf/status/806423977421897728</t>
  </si>
  <si>
    <t>806423977421897728</t>
  </si>
  <si>
    <t>s__playapparel</t>
  </si>
  <si>
    <t>https://twitter.com/#!/s__playapparel/status/806424142383902720</t>
  </si>
  <si>
    <t>806424142383902720</t>
  </si>
  <si>
    <t>twinnnnnity_10</t>
  </si>
  <si>
    <t>https://twitter.com/#!/twinnnnnity_10/status/806424338324922368</t>
  </si>
  <si>
    <t>806424338324922368</t>
  </si>
  <si>
    <t>joe_iucero</t>
  </si>
  <si>
    <t>https://twitter.com/#!/joe_iucero/status/806424713501126656</t>
  </si>
  <si>
    <t>806424713501126656</t>
  </si>
  <si>
    <t>eli23b</t>
  </si>
  <si>
    <t>Introduction to Bioengineering - Biological #Engineering Faculty... https://t.co/Mo8PCjk9lG</t>
  </si>
  <si>
    <t>http://feeds.feedburner.com/~r/Kathmego/~3/Eo-gkQLX504/MqXq19?utm_source=feedburner&amp;utm_medium=twitter&amp;utm_campaign=eli23b</t>
  </si>
  <si>
    <t>https://twitter.com/#!/eli23b/status/806424716017856512</t>
  </si>
  <si>
    <t>806424716017856512</t>
  </si>
  <si>
    <t>aleach95</t>
  </si>
  <si>
    <t>https://twitter.com/#!/aleach95/status/806424850499780608</t>
  </si>
  <si>
    <t>806424850499780608</t>
  </si>
  <si>
    <t>ising_6yahweh</t>
  </si>
  <si>
    <t>https://twitter.com/#!/ising_6yahweh/status/806425162757369856</t>
  </si>
  <si>
    <t>806425162757369856</t>
  </si>
  <si>
    <t>mrjaylevlne</t>
  </si>
  <si>
    <t>https://twitter.com/#!/mrjaylevlne/status/806425189454057472</t>
  </si>
  <si>
    <t>806425189454057472</t>
  </si>
  <si>
    <t>thompsondeldra</t>
  </si>
  <si>
    <t>https://twitter.com/#!/thompsondeldra/status/806425426809778176</t>
  </si>
  <si>
    <t>806425426809778176</t>
  </si>
  <si>
    <t>massage__envy</t>
  </si>
  <si>
    <t>https://twitter.com/#!/massage__envy/status/806425587132858372</t>
  </si>
  <si>
    <t>806425587132858372</t>
  </si>
  <si>
    <t>azassasslns</t>
  </si>
  <si>
    <t>https://twitter.com/#!/azassasslns/status/806426732098097152</t>
  </si>
  <si>
    <t>806426732098097152</t>
  </si>
  <si>
    <t>lucldalchemy</t>
  </si>
  <si>
    <t>https://twitter.com/#!/lucldalchemy/status/806426884938547200</t>
  </si>
  <si>
    <t>806426884938547200</t>
  </si>
  <si>
    <t>caroibbaumann</t>
  </si>
  <si>
    <t>https://twitter.com/#!/caroibbaumann/status/806427116766199808</t>
  </si>
  <si>
    <t>806427116766199808</t>
  </si>
  <si>
    <t>mrsmonroe37</t>
  </si>
  <si>
    <t>https://twitter.com/#!/mrsmonroe37/status/806427475190444032</t>
  </si>
  <si>
    <t>806427475190444032</t>
  </si>
  <si>
    <t>im__thtgirl</t>
  </si>
  <si>
    <t>https://twitter.com/#!/im__thtgirl/status/806427710553726977</t>
  </si>
  <si>
    <t>806427710553726977</t>
  </si>
  <si>
    <t>mistyf60</t>
  </si>
  <si>
    <t>https://twitter.com/#!/mistyf60/status/806428072639680512</t>
  </si>
  <si>
    <t>806428072639680512</t>
  </si>
  <si>
    <t>amoney__maker</t>
  </si>
  <si>
    <t>https://twitter.com/#!/amoney__maker/status/806429095219240961</t>
  </si>
  <si>
    <t>806429095219240961</t>
  </si>
  <si>
    <t>One of the success stories of Irish research, @ambercentre has quickly become the envy of researchers worldwide… https://t.co/Rzbvk9zefp</t>
  </si>
  <si>
    <t>https://twitter.com/i/web/status/805106231685812224</t>
  </si>
  <si>
    <t>https://twitter.com/#!/universitytimes/status/805106231685812224</t>
  </si>
  <si>
    <t>https://twitter.com/#!/ambercentre/status/805411768143147008</t>
  </si>
  <si>
    <t>805411768143147008</t>
  </si>
  <si>
    <t>colmfaulkner</t>
  </si>
  <si>
    <t>https://twitter.com/#!/colmfaulkner/status/806447671963697152</t>
  </si>
  <si>
    <t>806447671963697152</t>
  </si>
  <si>
    <t>frhainroselan</t>
  </si>
  <si>
    <t>92, 82, 0</t>
  </si>
  <si>
    <t>I'm at University Kuala Lumpur Malaysian Institute of Chemical and Bioengineering Technology (MICET) https://t.co/x1nmkTcYaw</t>
  </si>
  <si>
    <t>https://www.swarmapp.com/c/0dUNFXTBfuu</t>
  </si>
  <si>
    <t>https://twitter.com/#!/frhainroselan/status/803126136221892609</t>
  </si>
  <si>
    <t>803126136221892609</t>
  </si>
  <si>
    <t>I'm at University Kuala Lumpur Malaysian Institute of Chemical and Bioengineering Technology (MICET) https://t.co/asZYEtrcJ0</t>
  </si>
  <si>
    <t>https://www.swarmapp.com/c/aflbLnXRCKU</t>
  </si>
  <si>
    <t>https://twitter.com/#!/frhainroselan/status/803396267393118208</t>
  </si>
  <si>
    <t>803396267393118208</t>
  </si>
  <si>
    <t>I'm at University Kuala Lumpur Malaysian Institute of Chemical and Bioengineering Technology (MICET) https://t.co/LTKFDomPlW</t>
  </si>
  <si>
    <t>https://www.swarmapp.com/c/fJUm7w9RNXf</t>
  </si>
  <si>
    <t>https://twitter.com/#!/frhainroselan/status/804202217062289409</t>
  </si>
  <si>
    <t>804202217062289409</t>
  </si>
  <si>
    <t>I'm at University Kuala Lumpur Malaysian Institute of Chemical and Bioengineering Technology (MICET) https://t.co/FlCsuiZuex</t>
  </si>
  <si>
    <t>https://www.swarmapp.com/c/0yzCYHCqhpK</t>
  </si>
  <si>
    <t>https://twitter.com/#!/frhainroselan/status/804499645430923264</t>
  </si>
  <si>
    <t>804499645430923264</t>
  </si>
  <si>
    <t>I'm at University Kuala Lumpur Malaysian Institute of Chemical and Bioengineering Technology (MICET) https://t.co/OmOnCSTTJ4</t>
  </si>
  <si>
    <t>https://www.swarmapp.com/c/jGfQxiWLZ0I</t>
  </si>
  <si>
    <t>https://twitter.com/#!/frhainroselan/status/804685384278020096</t>
  </si>
  <si>
    <t>804685384278020096</t>
  </si>
  <si>
    <t>I'm at University Kuala Lumpur Malaysian Institute of Chemical and Bioengineering Technology (MICET) https://t.co/BTZTl5ZPYw</t>
  </si>
  <si>
    <t>https://www.swarmapp.com/c/3GVL5JjzbQx</t>
  </si>
  <si>
    <t>https://twitter.com/#!/frhainroselan/status/805572076073586688</t>
  </si>
  <si>
    <t>805572076073586688</t>
  </si>
  <si>
    <t>I'm at University Kuala Lumpur Malaysian Institute of Chemical and Bioengineering Technology (MICET) https://t.co/xcA6PVlaTd</t>
  </si>
  <si>
    <t>https://www.swarmapp.com/c/bB9xwCx54Dk</t>
  </si>
  <si>
    <t>https://twitter.com/#!/frhainroselan/status/806036494267908096</t>
  </si>
  <si>
    <t>806036494267908096</t>
  </si>
  <si>
    <t>I'm at University Kuala Lumpur Malaysian Institute of Chemical and Bioengineering Technology (MICET) https://t.co/0uMqhTCoc7</t>
  </si>
  <si>
    <t>https://www.swarmapp.com/c/0gH4ASBhR1R</t>
  </si>
  <si>
    <t>https://twitter.com/#!/frhainroselan/status/806477770993836032</t>
  </si>
  <si>
    <t>806477770993836032</t>
  </si>
  <si>
    <t>quandu</t>
  </si>
  <si>
    <t>#Nanotech News: American Society of Hematology Release: Bioengineering Innovations... https://t.co/JjfSWRu4RP</t>
  </si>
  <si>
    <t>http://quandu.pieceoftheworld.org/archives/169848</t>
  </si>
  <si>
    <t>pieceoftheworld.org</t>
  </si>
  <si>
    <t>nanotech</t>
  </si>
  <si>
    <t>https://twitter.com/#!/quandu/status/806481311993102336</t>
  </si>
  <si>
    <t>806481311993102336</t>
  </si>
  <si>
    <t>Quandu Tweets</t>
  </si>
  <si>
    <t>uclaspirecreate</t>
  </si>
  <si>
    <t>rnohnhs</t>
  </si>
  <si>
    <t>RT @uclmedsci: Discover how @UCLDivofSurgery links with @RNOHnhs &amp;amp; @UCLAspireCreate helped Chinemelu with his #PhD. #ucl #medsci #bioengine…</t>
  </si>
  <si>
    <t>phd ucl medsci</t>
  </si>
  <si>
    <t>https://twitter.com/#!/uclaspirecreate/status/803572628824981504</t>
  </si>
  <si>
    <t>803572628824981504</t>
  </si>
  <si>
    <t>798986644871200768</t>
  </si>
  <si>
    <t>799184632860332032</t>
  </si>
  <si>
    <t>ucldivofsurgery</t>
  </si>
  <si>
    <t>uclmedsci</t>
  </si>
  <si>
    <t>chinemeluezeh</t>
  </si>
  <si>
    <t>https://twitter.com/#!/chinemeluezeh/status/806496436267401216</t>
  </si>
  <si>
    <t>806496436267401216</t>
  </si>
  <si>
    <t>castlehao10</t>
  </si>
  <si>
    <t>fofg_falungong</t>
  </si>
  <si>
    <t>RT @FoFG_FalunGong: 'Fengtao had thought about the meaning of life since he was young. He read a lot of books searching for answers,... htt…</t>
  </si>
  <si>
    <t>https://twitter.com/#!/castlehao10/status/806504452115075072</t>
  </si>
  <si>
    <t>806504452115075072</t>
  </si>
  <si>
    <t>806318346731929600</t>
  </si>
  <si>
    <t>aamcmedstudent</t>
  </si>
  <si>
    <t>The next big thing? Demand for physician-engineers increasing. #meded #medschool https://t.co/1bxY6dPhoE</t>
  </si>
  <si>
    <t>meded medschool</t>
  </si>
  <si>
    <t>https://twitter.com/#!/aamcmedstudent/status/806184031956172801</t>
  </si>
  <si>
    <t>806184031956172801</t>
  </si>
  <si>
    <t>ummedschool</t>
  </si>
  <si>
    <t>RT @AAMCMedStudent: The next big thing? Demand for physician-engineers increasing. #meded #medschool https://t.co/1bxY6dPhoE</t>
  </si>
  <si>
    <t>https://twitter.com/#!/ummedschool/status/806510473092993024</t>
  </si>
  <si>
    <t>806510473092993024</t>
  </si>
  <si>
    <t>designbeatsnet</t>
  </si>
  <si>
    <t>Living techno-engineered insects are here... From coded bees to cyborg beetles https://t.co/r0eLRYUR2x #BlackMirror… https://t.co/e1uPuCLJ4I</t>
  </si>
  <si>
    <t>http://designbeats.net/issue/403/ https://twitter.com/i/web/status/806513615830327300</t>
  </si>
  <si>
    <t>designbeats.net twitter.com</t>
  </si>
  <si>
    <t>blackmirror</t>
  </si>
  <si>
    <t>https://twitter.com/#!/designbeatsnet/status/806513615830327300</t>
  </si>
  <si>
    <t>806513615830327300</t>
  </si>
  <si>
    <t>findaphd</t>
  </si>
  <si>
    <t>#Phd position available in the @Biomeng_lab on #bioengineering #biomarkers! @NovaUnl #phdchat @FindAPhD… https://t.co/AclLakZAAc</t>
  </si>
  <si>
    <t>https://twitter.com/i/web/status/803558092411641858</t>
  </si>
  <si>
    <t>phd bioengineering biomarkers phdchat</t>
  </si>
  <si>
    <t>https://twitter.com/#!/efb_ebbs/status/803558092411641858</t>
  </si>
  <si>
    <t>803558092411641858</t>
  </si>
  <si>
    <t>803552339969843200</t>
  </si>
  <si>
    <t>novaunl</t>
  </si>
  <si>
    <t>biomeng_lab</t>
  </si>
  <si>
    <t>@jmarlesw @Overtonlab Should @EFB_EBBS curate a similar bioengineering &amp;amp; bioprocessing list with a European focus?</t>
  </si>
  <si>
    <t>https://twitter.com/#!/lehorsfall/status/804236253059227648</t>
  </si>
  <si>
    <t>804234856540602368</t>
  </si>
  <si>
    <t>224775647</t>
  </si>
  <si>
    <t>https://twitter.com/#!/jmarlesw/status/804248656006311936</t>
  </si>
  <si>
    <t>804248656006311936</t>
  </si>
  <si>
    <t>https://twitter.com/#!/efb_ebbs/status/806519024087605248</t>
  </si>
  <si>
    <t>806519024087605248</t>
  </si>
  <si>
    <t>mb_surgery</t>
  </si>
  <si>
    <t>Bioengineering: Virtual reality in medicine: New opportunities for diagnostics and surgical planning…… https://t.co/K1Sv5uI3Q5</t>
  </si>
  <si>
    <t>https://twitter.com/i/web/status/806526212352806912</t>
  </si>
  <si>
    <t>https://twitter.com/#!/mb_surgery/status/806526212352806912</t>
  </si>
  <si>
    <t>806526212352806912</t>
  </si>
  <si>
    <t>jpahara</t>
  </si>
  <si>
    <t>https://twitter.com/#!/jpahara/status/806528402404605953</t>
  </si>
  <si>
    <t>806528402404605953</t>
  </si>
  <si>
    <t>Fengtao had thought about the meaning of life since he was young. He read a lot of books searching for answers,... https://t.co/igCtyxmfQf</t>
  </si>
  <si>
    <t>http://fofg.org/personal-stories/doctor-of-bioengineering-being-a-cultivator-makes-me-very-happy/</t>
  </si>
  <si>
    <t>fofg.org</t>
  </si>
  <si>
    <t>https://twitter.com/#!/fofg_falungong/status/806318346731929600</t>
  </si>
  <si>
    <t>cristiansalme19</t>
  </si>
  <si>
    <t>https://twitter.com/#!/cristiansalme19/status/806529616017956864</t>
  </si>
  <si>
    <t>806529616017956864</t>
  </si>
  <si>
    <t>Props to #Bioengineering undergraduate Alexandra Delazio for winning the @SWEtalk Technical Poster Competition! https://t.co/WW2XFEEU3X</t>
  </si>
  <si>
    <t>http://www.engineering.pitt.edu/News/2016/Alex-Delazio-SWE-Award/</t>
  </si>
  <si>
    <t>pitt.edu</t>
  </si>
  <si>
    <t>https://twitter.com/#!/pittengineering/status/803686981221961728</t>
  </si>
  <si>
    <t>mcgowanrm</t>
  </si>
  <si>
    <t>Proud to see @ALungTech VP &amp;amp; #Bioengineering alumnus Dr Jeremy Kimmel featured in @PittsburghMag! https://t.co/3Td0Wr9ywC @iwpgh @McGowanRM</t>
  </si>
  <si>
    <t>http://www.pittsburghmagazine.com/Pittsburgh-Magazine/July-2016/The-Innovation-Project-Jeremy-Kimmel-PhD/?vsmaid=1263&amp;vcid=6446#.WEg4a0TJxoU.twitter</t>
  </si>
  <si>
    <t>pittsburghmagazine.com</t>
  </si>
  <si>
    <t>https://twitter.com/#!/pittengineering/status/806536212211257344</t>
  </si>
  <si>
    <t>806536212211257344</t>
  </si>
  <si>
    <t>pitttweet</t>
  </si>
  <si>
    <t>pittsburghmag</t>
  </si>
  <si>
    <t>RT @Pittengineering: Proud to see @ALungTech VP &amp;amp; #Bioengineering alumnus Dr Jeremy Kimmel featured in @PittsburghMag! https://t.co/3Td0Wr9…</t>
  </si>
  <si>
    <t>https://twitter.com/#!/pitttweet/status/806536599425126400</t>
  </si>
  <si>
    <t>806536599425126400</t>
  </si>
  <si>
    <t>alungtech</t>
  </si>
  <si>
    <t>pghregion</t>
  </si>
  <si>
    <t>https://twitter.com/#!/pghregion/status/806538325939130372</t>
  </si>
  <si>
    <t>806538325939130372</t>
  </si>
  <si>
    <t>searchresume</t>
  </si>
  <si>
    <t>Bioengineering in Toledo, OH: op, engineering, spring, instrumentation, aug, fall, toledo, dietary https://t.co/X5zpAveHk6</t>
  </si>
  <si>
    <t>https://www.postjobfree.com/resume/acxsyd</t>
  </si>
  <si>
    <t>postjobfree.com</t>
  </si>
  <si>
    <t>https://twitter.com/#!/searchresume/status/806538827099766788</t>
  </si>
  <si>
    <t>806538827099766788</t>
  </si>
  <si>
    <t>Free Resume Search</t>
  </si>
  <si>
    <t>1click3dprint</t>
  </si>
  <si>
    <t>3D printing has a range of applications, especially in bioengineering. Examples printed include ears, tracheas, and tissue scaffolding.</t>
  </si>
  <si>
    <t>https://twitter.com/#!/1click3dprint/status/806540027341766660</t>
  </si>
  <si>
    <t>806540027341766660</t>
  </si>
  <si>
    <t>lolaola_</t>
  </si>
  <si>
    <t>sheffmecheng</t>
  </si>
  <si>
    <t>RT @EngWomen: Dr Claudia Mazzà from @SheffMechEng explains how she "fell in love with #Bioengineering " #WiESheffield https://t.co/GjJJA6nw…</t>
  </si>
  <si>
    <t>bioengineering wiesheffield</t>
  </si>
  <si>
    <t>https://twitter.com/#!/lolaola_/status/806541807106592768</t>
  </si>
  <si>
    <t>806541807106592768</t>
  </si>
  <si>
    <t>806535672127426560</t>
  </si>
  <si>
    <t>engwomen</t>
  </si>
  <si>
    <t>ubcmedicine</t>
  </si>
  <si>
    <t>https://twitter.com/#!/ubcmedicine/status/806542155288190976</t>
  </si>
  <si>
    <t>806542155288190976</t>
  </si>
  <si>
    <t>davidvorp</t>
  </si>
  <si>
    <t>https://twitter.com/#!/davidvorp/status/806543538024550400</t>
  </si>
  <si>
    <t>806543538024550400</t>
  </si>
  <si>
    <t>#Innovate dialogue: the fusion of medicine, life sciences, bioengineering &amp;amp; design=innovation @UBC @ubcprez https://t.co/wtTBzkHyrj</t>
  </si>
  <si>
    <t>https://twitter.com/#!/katievancouver/status/806325538822307840</t>
  </si>
  <si>
    <t>-123.11284124851227,49.28019795674233 
-123.11284124851227,49.28019795674233 
-123.11284124851227,49.28019795674233 
-123.11284124851227,49.28019795674233</t>
  </si>
  <si>
    <t>Canada</t>
  </si>
  <si>
    <t>CA</t>
  </si>
  <si>
    <t>Queen Elizabeth Theatre</t>
  </si>
  <si>
    <t>07d9ec8a0bc85000</t>
  </si>
  <si>
    <t>https://api.twitter.com/1.1/geo/id/07d9ec8a0bc85000.json</t>
  </si>
  <si>
    <t>https://twitter.com/#!/ubc/status/806333277711646720</t>
  </si>
  <si>
    <t>806333277711646720</t>
  </si>
  <si>
    <t>ubcmdup</t>
  </si>
  <si>
    <t>https://twitter.com/#!/ubcmdup/status/806545043473301504</t>
  </si>
  <si>
    <t>806545043473301504</t>
  </si>
  <si>
    <t>honeydins25</t>
  </si>
  <si>
    <t>yusrabubba</t>
  </si>
  <si>
    <t>@yusrabubba maybe not in bioengineering but certainly in comp engineering or CS 🤗</t>
  </si>
  <si>
    <t>https://twitter.com/#!/honeydins25/status/806561750241816576</t>
  </si>
  <si>
    <t>806561750241816576</t>
  </si>
  <si>
    <t>806542511325868032</t>
  </si>
  <si>
    <t>605855367</t>
  </si>
  <si>
    <t>bbyyama</t>
  </si>
  <si>
    <t>https://t.co/p3MOuwxIP8 Bingewatching lectures this winter I am really done ! I don't do anything!!</t>
  </si>
  <si>
    <t>https://ocw.mit.edu/courses/biological-engineering/20-010j-introduction-to-bioengineering-be-010j-spring-2006/videos/Lecture-1-bioengineering/</t>
  </si>
  <si>
    <t>mit.edu</t>
  </si>
  <si>
    <t>https://twitter.com/#!/bbyyama/status/806565260308185103</t>
  </si>
  <si>
    <t>806565260308185103</t>
  </si>
  <si>
    <t>likeigive_adam</t>
  </si>
  <si>
    <t>dejizzleeee</t>
  </si>
  <si>
    <t>@dejizzleeee bioengineering</t>
  </si>
  <si>
    <t>https://twitter.com/#!/likeigive_adam/status/806565367699173377</t>
  </si>
  <si>
    <t>806565367699173377</t>
  </si>
  <si>
    <t>806565250350911488</t>
  </si>
  <si>
    <t>190094197</t>
  </si>
  <si>
    <t>https://twitter.com/#!/alungtech/status/806562850789588993</t>
  </si>
  <si>
    <t>806562850789588993</t>
  </si>
  <si>
    <t>iwpgh</t>
  </si>
  <si>
    <t>https://twitter.com/#!/iwpgh/status/806592240181280770</t>
  </si>
  <si>
    <t>806592240181280770</t>
  </si>
  <si>
    <t>miguelf3d</t>
  </si>
  <si>
    <t>uporto</t>
  </si>
  <si>
    <t>We are organizing a Space and Bioengineering event with @StudentELGRA &amp;amp; @nebfeupicbas next Monday morning @UPorto! https://t.co/83fqaFFW7e</t>
  </si>
  <si>
    <t>https://www.facebook.com/events/770760703081058/</t>
  </si>
  <si>
    <t>https://twitter.com/#!/miguelf3d/status/804733909200150529</t>
  </si>
  <si>
    <t>804733909200150529</t>
  </si>
  <si>
    <t>galvestiago</t>
  </si>
  <si>
    <t>studentelgra</t>
  </si>
  <si>
    <t>Space an Bioengineering at FEUP, with @StudentELGRA  and NEB! https://t.co/dLp2WNgJSc</t>
  </si>
  <si>
    <t>https://twitter.com/miguelf3d/status/804735270285414400</t>
  </si>
  <si>
    <t>https://twitter.com/#!/galvestiago/status/805735434819170304</t>
  </si>
  <si>
    <t>805735434819170304</t>
  </si>
  <si>
    <t>804735270285414400</t>
  </si>
  <si>
    <t>RT @GalvesTiago: Space an Bioengineering at FEUP, with @StudentELGRA  and NEB! https://t.co/dLp2WNgJSc</t>
  </si>
  <si>
    <t>https://twitter.com/#!/miguelf3d/status/805897652223307776</t>
  </si>
  <si>
    <t>805897652223307776</t>
  </si>
  <si>
    <t>nebfeupicbas</t>
  </si>
  <si>
    <t>Publiquei 16 fotos no Facebook no álbum "Space and Bioengineering | 5 de Dezembro | FEUP" https://t.co/3HLkTH7XCZ</t>
  </si>
  <si>
    <t>https://www.facebook.com/media/set/?set=a.939824102817071&amp;type=3&amp;l=8c4d0dbefa</t>
  </si>
  <si>
    <t>https://twitter.com/#!/nebfeupicbas/status/806487367653724160</t>
  </si>
  <si>
    <t>806487367653724160</t>
  </si>
  <si>
    <t>pt</t>
  </si>
  <si>
    <t>RT @nebfeupicbas: Publiquei 16 fotos no Facebook no álbum "Space and Bioengineering | 5 de Dezembro | FEUP" https://t.co/3HLkTH7XCZ</t>
  </si>
  <si>
    <t>https://twitter.com/#!/miguelf3d/status/806595385909280768</t>
  </si>
  <si>
    <t>806595385909280768</t>
  </si>
  <si>
    <t>elenarf</t>
  </si>
  <si>
    <t>https://twitter.com/#!/elenarf/status/806595520126996483</t>
  </si>
  <si>
    <t>806595520126996483</t>
  </si>
  <si>
    <t>newcorp_bot</t>
  </si>
  <si>
    <r>
      <t xml:space="preserve">CoreTissue BioEngineering</t>
    </r>
    <r>
      <rPr>
        <sz val="11"/>
        <color rgb="FF000000"/>
        <rFont val="Droid Sans Fallback"/>
        <family val="2"/>
      </rPr>
      <t xml:space="preserve">株式会社 </t>
    </r>
    <r>
      <rPr>
        <sz val="11"/>
        <color rgb="FF000000"/>
        <rFont val="Calibri"/>
        <family val="2"/>
        <charset val="1"/>
      </rPr>
      <t xml:space="preserve">(</t>
    </r>
    <r>
      <rPr>
        <sz val="11"/>
        <color rgb="FF000000"/>
        <rFont val="Droid Sans Fallback"/>
        <family val="2"/>
      </rPr>
      <t xml:space="preserve">東京都新宿区</t>
    </r>
    <r>
      <rPr>
        <sz val="11"/>
        <color rgb="FF000000"/>
        <rFont val="Calibri"/>
        <family val="2"/>
        <charset val="1"/>
      </rPr>
      <t xml:space="preserve">)
</t>
    </r>
    <r>
      <rPr>
        <sz val="11"/>
        <color rgb="FF000000"/>
        <rFont val="Droid Sans Fallback"/>
        <family val="2"/>
      </rPr>
      <t xml:space="preserve">法人番号</t>
    </r>
    <r>
      <rPr>
        <sz val="11"/>
        <color rgb="FF000000"/>
        <rFont val="Calibri"/>
        <family val="2"/>
        <charset val="1"/>
      </rPr>
      <t xml:space="preserve">6011101078877 (2016-12-02</t>
    </r>
    <r>
      <rPr>
        <sz val="11"/>
        <color rgb="FF000000"/>
        <rFont val="Droid Sans Fallback"/>
        <family val="2"/>
      </rPr>
      <t xml:space="preserve">指定</t>
    </r>
    <r>
      <rPr>
        <sz val="11"/>
        <color rgb="FF000000"/>
        <rFont val="Calibri"/>
        <family val="2"/>
        <charset val="1"/>
      </rPr>
      <t xml:space="preserve">)
https://t.co/tPotou5y84 #</t>
    </r>
    <r>
      <rPr>
        <sz val="11"/>
        <color rgb="FF000000"/>
        <rFont val="Droid Sans Fallback"/>
        <family val="2"/>
      </rPr>
      <t xml:space="preserve">新設法人 </t>
    </r>
    <r>
      <rPr>
        <sz val="11"/>
        <color rgb="FF000000"/>
        <rFont val="Calibri"/>
        <family val="2"/>
        <charset val="1"/>
      </rPr>
      <t xml:space="preserve">#</t>
    </r>
    <r>
      <rPr>
        <sz val="11"/>
        <color rgb="FF000000"/>
        <rFont val="Droid Sans Fallback"/>
        <family val="2"/>
      </rPr>
      <t xml:space="preserve">東京都 </t>
    </r>
    <r>
      <rPr>
        <sz val="11"/>
        <color rgb="FF000000"/>
        <rFont val="Calibri"/>
        <family val="2"/>
        <charset val="1"/>
      </rPr>
      <t xml:space="preserve">#</t>
    </r>
    <r>
      <rPr>
        <sz val="11"/>
        <color rgb="FF000000"/>
        <rFont val="Droid Sans Fallback"/>
        <family val="2"/>
      </rPr>
      <t xml:space="preserve">新宿区</t>
    </r>
  </si>
  <si>
    <t>https://www.houjin-db.com/ja/profile/6011101078877</t>
  </si>
  <si>
    <t>houjin-db.com</t>
  </si>
  <si>
    <t>新設法人 東京都 新宿区</t>
  </si>
  <si>
    <t>https://twitter.com/#!/newcorp_bot/status/806605759404355584</t>
  </si>
  <si>
    <t>806605759404355584</t>
  </si>
  <si>
    <t>aip_publishing</t>
  </si>
  <si>
    <t>Congratulations to Justin Cooper-White on being appointed EiC of APL Bioengineering! https://t.co/BD3dLQCilj https://t.co/qk9u7JWr7j</t>
  </si>
  <si>
    <t>http://aplbioeng.aip.org/news?track=tweet</t>
  </si>
  <si>
    <t>aip.org</t>
  </si>
  <si>
    <t>https://twitter.com/#!/aip_publishing/status/806607353864998913</t>
  </si>
  <si>
    <t>806607353864998913</t>
  </si>
  <si>
    <t>georgemasonnews</t>
  </si>
  <si>
    <t>Bioengineering professor, Nitin Agrawal, is working on a method to treat tumors internally. https://t.co/JvZ8fcjHLd… https://t.co/VqxlcZryDX</t>
  </si>
  <si>
    <t>http://bit.ly/2gc2p6Y https://twitter.com/i/web/status/806608074312216576</t>
  </si>
  <si>
    <t>bit.ly twitter.com</t>
  </si>
  <si>
    <t>https://twitter.com/#!/georgemasonnews/status/806608074312216576</t>
  </si>
  <si>
    <t>806608074312216576</t>
  </si>
  <si>
    <t>Falcon Social Media Management </t>
  </si>
  <si>
    <t>drferdowsi</t>
  </si>
  <si>
    <t>mark_carey</t>
  </si>
  <si>
    <t>RT @Mark_Carey: Tiny Cyborg Stingrays May Lead The Way To World’s First Biogenetic Artificial Heart #Bioengineering https://t.co/xYEjRTxV8G</t>
  </si>
  <si>
    <t>http://www.inquisitr.com/3770670/tiny-cyborg-stingrays-may-lead-the-way-to-worlds-first-biogenetic-artificial-heart-video/</t>
  </si>
  <si>
    <t>inquisitr.com</t>
  </si>
  <si>
    <t>https://twitter.com/#!/drferdowsi/status/806611086074056704</t>
  </si>
  <si>
    <t>806611086074056704</t>
  </si>
  <si>
    <t>806610534938374144</t>
  </si>
  <si>
    <t>Tiny Cyborg Stingrays May Lead The Way To World’s First Biogenetic Artificial Heart #Bioengineering https://t.co/xYEjRTxV8G</t>
  </si>
  <si>
    <t>https://twitter.com/#!/mark_carey/status/806610534938374144</t>
  </si>
  <si>
    <t>pauloanselmo12</t>
  </si>
  <si>
    <t>https://twitter.com/#!/pauloanselmo12/status/806611666012139520</t>
  </si>
  <si>
    <t>806611666012139520</t>
  </si>
  <si>
    <t>macfound</t>
  </si>
  <si>
    <t>kortum</t>
  </si>
  <si>
    <t>Through bioengineering, #MacFellow @kortum is working to improve peoples' lives: https://t.co/lsVHirjjgy via… https://t.co/1SLJv30UJc</t>
  </si>
  <si>
    <t>http://www.texasmonthly.com/articles/interview-with-macarthur-genius-grant-winner-rebecca-richards-kortum/ https://twitter.com/i/web/status/806623069733199872</t>
  </si>
  <si>
    <t>texasmonthly.com twitter.com</t>
  </si>
  <si>
    <t>macfellow</t>
  </si>
  <si>
    <t>https://twitter.com/#!/macfound/status/806623069733199872</t>
  </si>
  <si>
    <t>806623069733199872</t>
  </si>
  <si>
    <t>thinktankthuto</t>
  </si>
  <si>
    <t>Through bioengineering, #MacFellow kortum is working to improve peoples' lives: https://t.co/qeDOovIq4r via… https://t.co/xzV4jpLkqr</t>
  </si>
  <si>
    <t>https://twitter.com/#!/thinktankthuto/status/806624195350319108</t>
  </si>
  <si>
    <t>806624195350319108</t>
  </si>
  <si>
    <t>cjwest024</t>
  </si>
  <si>
    <t>suwebservices</t>
  </si>
  <si>
    <t>RT @SUWebServices: Another double launch day at SWS: Bioengineering Dept https://t.co/DJXNSxzCl6 &amp;amp; Chemical Engineering Dept https://t.co/l…</t>
  </si>
  <si>
    <t>https://bioengineering.stanford.edu/</t>
  </si>
  <si>
    <t>https://twitter.com/#!/cjwest024/status/806625134714834945</t>
  </si>
  <si>
    <t>806625134714834945</t>
  </si>
  <si>
    <t>806611374398836736</t>
  </si>
  <si>
    <t>Another double launch day at SWS: Bioengineering Dept https://t.co/DJXNSxzCl6 &amp;amp; Chemical Engineering Dept https://t.co/lslI3WNBdA now live!</t>
  </si>
  <si>
    <t>https://bioengineering.stanford.edu/ https://cheme.stanford.edu</t>
  </si>
  <si>
    <t>stanford.edu stanford.edu</t>
  </si>
  <si>
    <t>https://twitter.com/#!/suwebservices/status/806611374398836736</t>
  </si>
  <si>
    <t>kristen_pol</t>
  </si>
  <si>
    <t>https://twitter.com/#!/kristen_pol/status/806673964374183937</t>
  </si>
  <si>
    <t>806673964374183937</t>
  </si>
  <si>
    <t>twicca</t>
  </si>
  <si>
    <t>nazreenazahar</t>
  </si>
  <si>
    <t>I'm at University Kuala Lumpur Malaysian Institute of Chemical and Bioengineering Technology (MICET) https://t.co/SiDD8koTXJ</t>
  </si>
  <si>
    <t>https://www.swarmapp.com/c/4F4COxvUJwA</t>
  </si>
  <si>
    <t>https://twitter.com/#!/nazreenazahar/status/803053729549352960</t>
  </si>
  <si>
    <t>803053729549352960</t>
  </si>
  <si>
    <t>Kelas pageyyyy (@ University Kuala Lumpur Malaysian Institute of Chemical and Bioengineering Technology (MICET)) https://t.co/jWdpMfAnk0</t>
  </si>
  <si>
    <t>https://www.swarmapp.com/c/8J0mG9SKeYE</t>
  </si>
  <si>
    <t>https://twitter.com/#!/nazreenazahar/status/803400284055752704</t>
  </si>
  <si>
    <t>803400284055752704</t>
  </si>
  <si>
    <t>ASB Night (@ University Kuala Lumpur Malaysian Institute of Chemical and Bioengineering Technology (MICET)) https://t.co/q1SWp2LAKb</t>
  </si>
  <si>
    <t>https://www.swarmapp.com/c/l2up84iWSFB</t>
  </si>
  <si>
    <t>https://twitter.com/#!/nazreenazahar/status/804671898491699201</t>
  </si>
  <si>
    <t>804671898491699201</t>
  </si>
  <si>
    <t>I'm at University Kuala Lumpur Malaysian Institute of Chemical and Bioengineering Technology (MICET) https://t.co/zpeH3sOUNS</t>
  </si>
  <si>
    <t>https://www.swarmapp.com/c/kNiTOpUAriy</t>
  </si>
  <si>
    <t>https://twitter.com/#!/nazreenazahar/status/805938709396934656</t>
  </si>
  <si>
    <t>805938709396934656</t>
  </si>
  <si>
    <t>I'm at University Kuala Lumpur Malaysian Institute of Chemical and Bioengineering Technology (MICET) https://t.co/MdpcDRrSjU</t>
  </si>
  <si>
    <t>https://www.swarmapp.com/c/jD59Jd7HAkn</t>
  </si>
  <si>
    <t>https://twitter.com/#!/nazreenazahar/status/806296505166524416</t>
  </si>
  <si>
    <t>806296505166524416</t>
  </si>
  <si>
    <t>I'm at University Kuala Lumpur Malaysian Institute of Chemical and Bioengineering Technology (MICET) https://t.co/FCDUdhopoy</t>
  </si>
  <si>
    <t>https://www.swarmapp.com/c/3ZJvAJC7KYO</t>
  </si>
  <si>
    <t>https://twitter.com/#!/nazreenazahar/status/806681586305560576</t>
  </si>
  <si>
    <t>806681586305560576</t>
  </si>
  <si>
    <t>azieeela</t>
  </si>
  <si>
    <t>I'm at University Kuala Lumpur Malaysian Institute of Chemical and Bioengineering Technology (MICET) https://t.co/yVcxob0fve</t>
  </si>
  <si>
    <t>https://www.swarmapp.com/c/702k9ky2dEx</t>
  </si>
  <si>
    <t>https://twitter.com/#!/azieeela/status/806682032294232064</t>
  </si>
  <si>
    <t>806682032294232064</t>
  </si>
  <si>
    <t>myidsquare</t>
  </si>
  <si>
    <t>Huge #progress in #bioengineering! The ability to revive a dead heart... https://t.co/Ojk0vLKJD2</t>
  </si>
  <si>
    <t>https://www.facebook.com/myidsquare/posts/702424669913851</t>
  </si>
  <si>
    <t>progress bioengineering</t>
  </si>
  <si>
    <t>https://twitter.com/#!/myidsquare/status/806683691422519297</t>
  </si>
  <si>
    <t>806683691422519297</t>
  </si>
  <si>
    <t>carolinemarie_k</t>
  </si>
  <si>
    <t>66 full notebook pages of work and many mental breakdowns later my bioengineering major project is done and I couldn't be more relieved</t>
  </si>
  <si>
    <t>https://twitter.com/#!/carolinemarie_k/status/806691806268297217</t>
  </si>
  <si>
    <t>806691806268297217</t>
  </si>
  <si>
    <t>azriibrahim92</t>
  </si>
  <si>
    <t>53, 102, 0</t>
  </si>
  <si>
    <t>I'm at University Kuala Lumpur Malaysian Institute of Chemical and Bioengineering Technology (MICET) https://t.co/dlfH3LNJfk</t>
  </si>
  <si>
    <t>https://www.swarmapp.com/c/2y5wirWJABc</t>
  </si>
  <si>
    <t>https://twitter.com/#!/azriibrahim92/status/803413231289200640</t>
  </si>
  <si>
    <t>803413231289200640</t>
  </si>
  <si>
    <t>I'm at University Kuala Lumpur Malaysian Institute of Chemical and Bioengineering Technology (MICET) https://t.co/gt1tSMPOXl</t>
  </si>
  <si>
    <t>https://www.swarmapp.com/c/1fGTahjX1qM</t>
  </si>
  <si>
    <t>https://twitter.com/#!/azriibrahim92/status/804137433180815361</t>
  </si>
  <si>
    <t>804137433180815361</t>
  </si>
  <si>
    <t>I'm at University Kuala Lumpur Malaysian Institute of Chemical and Bioengineering Technology (MICET) https://t.co/kL9RRAtza0</t>
  </si>
  <si>
    <t>https://www.swarmapp.com/c/hNW3zVJNZ6x</t>
  </si>
  <si>
    <t>https://twitter.com/#!/azriibrahim92/status/804504297220214784</t>
  </si>
  <si>
    <t>804504297220214784</t>
  </si>
  <si>
    <t>I'm at University Kuala Lumpur Malaysian Institute of Chemical and Bioengineering Technology (MICET) https://t.co/tvJPDIXEc8</t>
  </si>
  <si>
    <t>https://www.swarmapp.com/c/17QrQ4hNmYB</t>
  </si>
  <si>
    <t>https://twitter.com/#!/azriibrahim92/status/805951487360778240</t>
  </si>
  <si>
    <t>805951487360778240</t>
  </si>
  <si>
    <t>I'm at University Kuala Lumpur Malaysian Institute of Chemical and Bioengineering Technology (MICET) https://t.co/WdotTcqoTn</t>
  </si>
  <si>
    <t>https://www.swarmapp.com/c/dzQ1SMEKzco</t>
  </si>
  <si>
    <t>https://twitter.com/#!/azriibrahim92/status/806705436770652160</t>
  </si>
  <si>
    <t>806705436770652160</t>
  </si>
  <si>
    <t>hafezfirdaus</t>
  </si>
  <si>
    <t>I'm at University Kuala Lumpur Malaysian Institute of Chemical and Bioengineering Technology (MICET) https://t.co/RlxZ3jbk4O</t>
  </si>
  <si>
    <t>https://www.swarmapp.com/c/84UEtJjMM8C</t>
  </si>
  <si>
    <t>https://twitter.com/#!/hafezfirdaus/status/803262657595928576</t>
  </si>
  <si>
    <t>803262657595928576</t>
  </si>
  <si>
    <t>I'm at University Kuala Lumpur Malaysian Institute of Chemical and Bioengineering Technology (MICET) https://t.co/j15KY6ZvfR</t>
  </si>
  <si>
    <t>https://www.swarmapp.com/c/fxms5t2GCUO</t>
  </si>
  <si>
    <t>https://twitter.com/#!/hafezfirdaus/status/803817329670950916</t>
  </si>
  <si>
    <t>803817329670950916</t>
  </si>
  <si>
    <t>I'm at University Kuala Lumpur Malaysian Institute of Chemical and Bioengineering Technology (MICET) https://t.co/IJ823mLifP</t>
  </si>
  <si>
    <t>https://www.swarmapp.com/c/itAlSQJYGgc</t>
  </si>
  <si>
    <t>https://twitter.com/#!/hafezfirdaus/status/804193203289255936</t>
  </si>
  <si>
    <t>804193203289255936</t>
  </si>
  <si>
    <t>I'm at University Kuala Lumpur Malaysian Institute of Chemical and Bioengineering Technology (MICET) https://t.co/bpaaj4sGI8</t>
  </si>
  <si>
    <t>https://www.swarmapp.com/c/2YOH7Je8xrh</t>
  </si>
  <si>
    <t>https://twitter.com/#!/hafezfirdaus/status/806711971102031872</t>
  </si>
  <si>
    <t>806711971102031872</t>
  </si>
  <si>
    <t>funnahpzn</t>
  </si>
  <si>
    <t>I'm at University Kuala Lumpur Malaysian Institute of Chemical and Bioengineering Technology (MICET) https://t.co/BeDbpN5NAw</t>
  </si>
  <si>
    <t>https://www.swarmapp.com/c/08EgsEHP5Lv</t>
  </si>
  <si>
    <t>https://twitter.com/#!/funnahpzn/status/803519267429814272</t>
  </si>
  <si>
    <t>803519267429814272</t>
  </si>
  <si>
    <t>I'm at University Kuala Lumpur Malaysian Institute of Chemical and Bioengineering Technology (MICET) https://t.co/pm8caKxOH6</t>
  </si>
  <si>
    <t>https://www.swarmapp.com/c/jrKEm9fxYkQ</t>
  </si>
  <si>
    <t>https://twitter.com/#!/funnahpzn/status/804153018484662273</t>
  </si>
  <si>
    <t>804153018484662273</t>
  </si>
  <si>
    <t>I'm at University Kuala Lumpur Malaysian Institute of Chemical and Bioengineering Technology (MICET) https://t.co/sANcAaPwPi</t>
  </si>
  <si>
    <t>https://www.swarmapp.com/c/6p6UaYlDNjF</t>
  </si>
  <si>
    <t>https://twitter.com/#!/funnahpzn/status/804663005455773696</t>
  </si>
  <si>
    <t>804663005455773696</t>
  </si>
  <si>
    <t>I'm at University Kuala Lumpur Malaysian Institute of Chemical and Bioengineering Technology (MICET) https://t.co/VcSIPMbyjm</t>
  </si>
  <si>
    <t>https://www.swarmapp.com/c/eBWcwXSUVBI</t>
  </si>
  <si>
    <t>https://twitter.com/#!/funnahpzn/status/805203295212077056</t>
  </si>
  <si>
    <t>805203295212077056</t>
  </si>
  <si>
    <t>I'm at University Kuala Lumpur Malaysian Institute of Chemical and Bioengineering Technology (MICET) https://t.co/VfRBWPOVzw</t>
  </si>
  <si>
    <t>https://www.swarmapp.com/c/gdNysjMwyfZ</t>
  </si>
  <si>
    <t>https://twitter.com/#!/funnahpzn/status/805932918497546246</t>
  </si>
  <si>
    <t>805932918497546246</t>
  </si>
  <si>
    <t>I'm at University Kuala Lumpur Malaysian Institute of Chemical and Bioengineering Technology (MICET) https://t.co/HxtL9AxpsF</t>
  </si>
  <si>
    <t>https://www.swarmapp.com/c/f7KVQvxR40w</t>
  </si>
  <si>
    <t>https://twitter.com/#!/funnahpzn/status/806712059601833984</t>
  </si>
  <si>
    <t>806712059601833984</t>
  </si>
  <si>
    <t>akifnabilamizar</t>
  </si>
  <si>
    <t>RT @funnahpzn: I'm at University Kuala Lumpur Malaysian Institute of Chemical and Bioengineering Technology (MICET) https://t.co/HxtL9AxpsF</t>
  </si>
  <si>
    <t>https://twitter.com/#!/akifnabilamizar/status/806712904745504768</t>
  </si>
  <si>
    <t>806712904745504768</t>
  </si>
  <si>
    <t>faqihrashid1</t>
  </si>
  <si>
    <t>118, 69, 0</t>
  </si>
  <si>
    <t>I'm at University Kuala Lumpur Malaysian Institute of Chemical and Bioengineering Technology (MICET) https://t.co/i4ZWQjpv2O</t>
  </si>
  <si>
    <t>https://www.swarmapp.com/c/aAh2NTpiSOv</t>
  </si>
  <si>
    <t>https://twitter.com/#!/faqihrashid1/status/803067046087000064</t>
  </si>
  <si>
    <t>803067046087000064</t>
  </si>
  <si>
    <t>I'm at University Kuala Lumpur Malaysian Institute of Chemical and Bioengineering Technology (MICET) https://t.co/hU4ARJTuyb</t>
  </si>
  <si>
    <t>https://www.swarmapp.com/c/g0I0Hr77oYT</t>
  </si>
  <si>
    <t>https://twitter.com/#!/faqihrashid1/status/803113876430520320</t>
  </si>
  <si>
    <t>803113876430520320</t>
  </si>
  <si>
    <t>I'm at University Kuala Lumpur Malaysian Institute of Chemical and Bioengineering Technology (MICET) https://t.co/fMZh3CSgXV</t>
  </si>
  <si>
    <t>https://www.swarmapp.com/c/5iEmeuxwMz3</t>
  </si>
  <si>
    <t>https://twitter.com/#!/faqihrashid1/status/803396258891239424</t>
  </si>
  <si>
    <t>803396258891239424</t>
  </si>
  <si>
    <t>I'm at University Kuala Lumpur Malaysian Institute of Chemical and Bioengineering Technology (MICET) https://t.co/XfD8KotWsg</t>
  </si>
  <si>
    <t>https://www.swarmapp.com/c/feE0AxY4t2F</t>
  </si>
  <si>
    <t>https://twitter.com/#!/faqihrashid1/status/803517583668473856</t>
  </si>
  <si>
    <t>803517583668473856</t>
  </si>
  <si>
    <t>I'm at University Kuala Lumpur Malaysian Institute of Chemical and Bioengineering Technology (MICET) https://t.co/HUdzrAZ6Vy</t>
  </si>
  <si>
    <t>https://www.swarmapp.com/c/43jveZuCwep</t>
  </si>
  <si>
    <t>https://twitter.com/#!/faqihrashid1/status/803757524243673089</t>
  </si>
  <si>
    <t>803757524243673089</t>
  </si>
  <si>
    <t>I'm at University Kuala Lumpur Malaysian Institute of Chemical and Bioengineering Technology (MICET) https://t.co/J19Dd5BQUc</t>
  </si>
  <si>
    <t>https://www.swarmapp.com/c/5fbmNqdQqVq</t>
  </si>
  <si>
    <t>https://twitter.com/#!/faqihrashid1/status/804882939725103108</t>
  </si>
  <si>
    <t>804882939725103108</t>
  </si>
  <si>
    <t>I'm at University Kuala Lumpur Malaysian Institute of Chemical and Bioengineering Technology (MICET) https://t.co/GUdczNfNoL</t>
  </si>
  <si>
    <t>https://www.swarmapp.com/c/3oUr6tQSfIP</t>
  </si>
  <si>
    <t>https://twitter.com/#!/faqihrashid1/status/805031080646574080</t>
  </si>
  <si>
    <t>805031080646574080</t>
  </si>
  <si>
    <t>I'm at University Kuala Lumpur Malaysian Institute of Chemical and Bioengineering Technology (MICET) https://t.co/Qk6wxkBoj2</t>
  </si>
  <si>
    <t>https://www.swarmapp.com/c/gEHh9PY86UT</t>
  </si>
  <si>
    <t>https://twitter.com/#!/faqihrashid1/status/806161339823620097</t>
  </si>
  <si>
    <t>806161339823620097</t>
  </si>
  <si>
    <t>I'm at University Kuala Lumpur Malaysian Institute of Chemical and Bioengineering Technology (MICET) https://t.co/O2QpEgmO5u</t>
  </si>
  <si>
    <t>https://www.swarmapp.com/c/9VWDNCFjcbG</t>
  </si>
  <si>
    <t>https://twitter.com/#!/faqihrashid1/status/806379561881661440</t>
  </si>
  <si>
    <t>806379561881661440</t>
  </si>
  <si>
    <t>I'm at University Kuala Lumpur Malaysian Institute of Chemical and Bioengineering Technology (MICET) https://t.co/bhWBCuVRRh</t>
  </si>
  <si>
    <t>https://www.swarmapp.com/c/hsHduvDi2C7</t>
  </si>
  <si>
    <t>https://twitter.com/#!/faqihrashid1/status/806716882334208004</t>
  </si>
  <si>
    <t>806716882334208004</t>
  </si>
  <si>
    <t>z_kanter</t>
  </si>
  <si>
    <t>Outcome of #CRISPR trial will have long term ramifications on the world of #bioengineering and #geneediting https://t.co/jWJMgBHMuy</t>
  </si>
  <si>
    <t>https://www.technologyreview.com/s/603034/biotech-trial-of-the-century-could-determine-who-owns-crispr/</t>
  </si>
  <si>
    <t>technologyreview.com</t>
  </si>
  <si>
    <t>crispr bioengineering geneediting</t>
  </si>
  <si>
    <t>https://twitter.com/#!/z_kanter/status/806732056730345475</t>
  </si>
  <si>
    <t>806732056730345475</t>
  </si>
  <si>
    <t>dawnbazely</t>
  </si>
  <si>
    <t>schardl8</t>
  </si>
  <si>
    <t>🍄Check out @MycoNews start-up: bioengineering with fungal mycelium, @Shibanivb @BarinderKallay @epichloe @schardl8: https://t.co/Z6lXQKka9l</t>
  </si>
  <si>
    <t>http://www.mycoworks.com/#main-slider</t>
  </si>
  <si>
    <t>mycoworks.com</t>
  </si>
  <si>
    <t>https://twitter.com/#!/dawnbazely/status/806753896592875520</t>
  </si>
  <si>
    <t>806753896592875520</t>
  </si>
  <si>
    <t>epichloe</t>
  </si>
  <si>
    <t>barinderkallay</t>
  </si>
  <si>
    <t>shibanivb</t>
  </si>
  <si>
    <t>myconews</t>
  </si>
  <si>
    <t>putmypauzonem</t>
  </si>
  <si>
    <t>@PutMyPauzOnEm BIOENGINEERING IS KILLING ME ALREADY</t>
  </si>
  <si>
    <t>https://twitter.com/#!/putmypauzonem/status/806763601654464513</t>
  </si>
  <si>
    <t>806763601654464513</t>
  </si>
  <si>
    <t>806763521572630528</t>
  </si>
  <si>
    <t>306269915</t>
  </si>
  <si>
    <t>labo_lamcos</t>
  </si>
  <si>
    <t>2nd African Conference in Tribology (ACT17) &amp;amp; 3rd Euro-Mediterranean Conference on Bioengineering, Biomaterials and Bio</t>
  </si>
  <si>
    <t>https://twitter.com/#!/labo_lamcos/status/806772467612028934</t>
  </si>
  <si>
    <t>806772467612028934</t>
  </si>
  <si>
    <t>mise_a_jour_tweet_auto</t>
  </si>
  <si>
    <t>airelmubin</t>
  </si>
  <si>
    <t>I'm at University Kuala Lumpur Malaysian Institute of Chemical and Bioengineering Technology (MICET) https://t.co/kfcP2tRcSq</t>
  </si>
  <si>
    <t>https://www.swarmapp.com/c/3zF1teCVIXR</t>
  </si>
  <si>
    <t>https://twitter.com/#!/airelmubin/status/804242401372020736</t>
  </si>
  <si>
    <t>804242401372020736</t>
  </si>
  <si>
    <t>I'm at University Kuala Lumpur Malaysian Institute of Chemical and Bioengineering Technology (MICET) https://t.co/lFyqTcDrNg</t>
  </si>
  <si>
    <t>https://www.swarmapp.com/c/lTZeVWrWQoS</t>
  </si>
  <si>
    <t>https://twitter.com/#!/airelmubin/status/805570410486042624</t>
  </si>
  <si>
    <t>805570410486042624</t>
  </si>
  <si>
    <t>I'm at University Kuala Lumpur Malaysian Institute of Chemical and Bioengineering Technology (MICET) https://t.co/1lWKVTLuX5</t>
  </si>
  <si>
    <t>https://www.swarmapp.com/c/bythBMd736W</t>
  </si>
  <si>
    <t>https://twitter.com/#!/airelmubin/status/806357739475783680</t>
  </si>
  <si>
    <t>806357739475783680</t>
  </si>
  <si>
    <t>I'm at University Kuala Lumpur Malaysian Institute of Chemical and Bioengineering Technology (MICET) https://t.co/IwCVtR3NEV</t>
  </si>
  <si>
    <t>https://www.swarmapp.com/c/gmPemS6deFD</t>
  </si>
  <si>
    <t>https://twitter.com/#!/airelmubin/status/806802469812477952</t>
  </si>
  <si>
    <t>806802469812477952</t>
  </si>
  <si>
    <t>Dr Claudia Mazzà from @SheffMechEng explains how she "fell in love with #Bioengineering " #WiESheffield https://t.co/GjJJA6nwb4</t>
  </si>
  <si>
    <t>https://twitter.com/#!/engwomen/status/806535672127426560</t>
  </si>
  <si>
    <t>https://twitter.com/#!/sheffmecheng/status/806554940239998976</t>
  </si>
  <si>
    <t>806554940239998976</t>
  </si>
  <si>
    <t>idcmachsci</t>
  </si>
  <si>
    <t>https://twitter.com/#!/idcmachsci/status/806807720300949505</t>
  </si>
  <si>
    <t>806807720300949505</t>
  </si>
  <si>
    <t>biotech_sector</t>
  </si>
  <si>
    <t>#RoosterBio At the Cutting-Edge of Regenerative Medicine: Bioengineering Human-Sized Bone. Read Blog: https://t.co/SzNbZ0ofFC</t>
  </si>
  <si>
    <t>https://www.owler.com/reports/roosterbio/at-the-cutting-edge-of-regenerative-medicine--bioe/1481198402847?utm_source=twitter&amp;utm_medium=social&amp;utm_campaign=sectorNews_Biotechnology</t>
  </si>
  <si>
    <t>roosterbio</t>
  </si>
  <si>
    <t>https://twitter.com/#!/biotech_sector/status/806831815671435264</t>
  </si>
  <si>
    <t>806831815671435264</t>
  </si>
  <si>
    <t>Bio Tech </t>
  </si>
  <si>
    <t>carle_org</t>
  </si>
  <si>
    <t>Bioengineering Programs: The Next Big Thing? Carle Illinois College of Medicine as steps beyond. 
https://t.co/cJtFzAeaHd</t>
  </si>
  <si>
    <t>https://news.aamc.org/research/article/bioengineering-programs-have-only-just-begun/#.WElkqhU-2NM.twitter</t>
  </si>
  <si>
    <t>https://twitter.com/#!/carle_org/status/806858135101206528</t>
  </si>
  <si>
    <t>806858135101206528</t>
  </si>
  <si>
    <t>roomeezon</t>
  </si>
  <si>
    <t>jhu_cbid</t>
  </si>
  <si>
    <t>RT @JHUBME: We're training the next generation of leaders in #bioengineering #innovation &amp;amp; design. Apply to @jhu_cbid by Dec 18! https://t.…</t>
  </si>
  <si>
    <t>bioengineering innovation</t>
  </si>
  <si>
    <t>https://twitter.com/#!/roomeezon/status/806859536845905920</t>
  </si>
  <si>
    <t>806859536845905920</t>
  </si>
  <si>
    <t>806859093956816896</t>
  </si>
  <si>
    <t>LollyDaskal_Roomee</t>
  </si>
  <si>
    <t>jhubme</t>
  </si>
  <si>
    <t>braininjuryassn</t>
  </si>
  <si>
    <t>Bioengineering Programs: &amp;lt;br&amp;gt;The Next Big Thing? https://t.co/hOFrrxUgJk</t>
  </si>
  <si>
    <t>https://twitter.com/#!/braininjuryassn/status/806865013218705412</t>
  </si>
  <si>
    <t>806865013218705412</t>
  </si>
  <si>
    <t>blackusxy</t>
  </si>
  <si>
    <t>The need of bioengineering revolutionary technology (and update) https://t.co/DbmB1Zh1Bj https://t.co/nLfBhre6Nu</t>
  </si>
  <si>
    <t>https://blackusxy.wordpress.com/2016/12/08/the-need-of-bioengineering-revolutionary-technology-and-update/</t>
  </si>
  <si>
    <t>https://twitter.com/#!/blackusxy/status/806869320429170689</t>
  </si>
  <si>
    <t>806869320429170689</t>
  </si>
  <si>
    <t>smalleycurl</t>
  </si>
  <si>
    <t>RT @Rice_BIOE: Rice bioengineering and global health professor Rebecca Richards-Kortum @kortum mentioned in Runner's World https://t.co/L99…</t>
  </si>
  <si>
    <t>https://twitter.com/#!/smalleycurl/status/806877887831777280</t>
  </si>
  <si>
    <t>806877887831777280</t>
  </si>
  <si>
    <t>806877731547910144</t>
  </si>
  <si>
    <t>rice_bioe</t>
  </si>
  <si>
    <t>frhxin</t>
  </si>
  <si>
    <t>I'm at University Kuala Lumpur Malaysian Institute of Chemical and Bioengineering Technology (MICET) https://t.co/HM7MHry92T</t>
  </si>
  <si>
    <t>https://www.swarmapp.com/c/0Lsmb1ATRMp</t>
  </si>
  <si>
    <t>https://twitter.com/#!/frhxin/status/803768280586522624</t>
  </si>
  <si>
    <t>803768280586522624</t>
  </si>
  <si>
    <t>I'm at University Kuala Lumpur Malaysian Institute of Chemical and Bioengineering Technology (MICET) https://t.co/jk8qInLjul</t>
  </si>
  <si>
    <t>https://www.swarmapp.com/c/jz25QReiQaK</t>
  </si>
  <si>
    <t>https://twitter.com/#!/frhxin/status/805613055715475456</t>
  </si>
  <si>
    <t>805613055715475456</t>
  </si>
  <si>
    <t>I'm at University Kuala Lumpur Malaysian Institute of Chemical and Bioengineering Technology (MICET) https://t.co/2uL0gEM6Ml</t>
  </si>
  <si>
    <t>https://www.swarmapp.com/c/lv1vodmL44j</t>
  </si>
  <si>
    <t>https://twitter.com/#!/frhxin/status/806303090785849344</t>
  </si>
  <si>
    <t>806303090785849344</t>
  </si>
  <si>
    <t>I'm at University Kuala Lumpur Malaysian Institute of Chemical and Bioengineering Technology (MICET) https://t.co/nj5ixt4H8w</t>
  </si>
  <si>
    <t>https://www.swarmapp.com/c/20e2cnyntxx</t>
  </si>
  <si>
    <t>https://twitter.com/#!/frhxin/status/806878927423729664</t>
  </si>
  <si>
    <t>806878927423729664</t>
  </si>
  <si>
    <t>mamatha_jinugu</t>
  </si>
  <si>
    <t>Journal of Bioengineering &amp;amp; Biomedical Science, a journal was based on two key tenets: Bioengineering &amp;amp;  Biomedical… https://t.co/T6tkpWEepl</t>
  </si>
  <si>
    <t>https://twitter.com/i/web/status/806879560390221824</t>
  </si>
  <si>
    <t>https://twitter.com/#!/mamatha_jinugu/status/806879560390221824</t>
  </si>
  <si>
    <t>806879560390221824</t>
  </si>
  <si>
    <t>tanyaqiin</t>
  </si>
  <si>
    <t>Introduction to Bioengineering - Biological #Engineering Faculty... https://t.co/pg1l99uaw2</t>
  </si>
  <si>
    <t>http://feeds.feedburner.com/~r/Milllenac/~3/CJRVf45Ziyk/Mr6DPX?utm_source=feedburner&amp;utm_medium=twitter&amp;utm_campaign=tanyaqiin</t>
  </si>
  <si>
    <t>https://twitter.com/#!/tanyaqiin/status/806881734688182272</t>
  </si>
  <si>
    <t>806881734688182272</t>
  </si>
  <si>
    <t>mdbiohealth</t>
  </si>
  <si>
    <t>RT @pgnagy: Johns Hopkins Center for Bioengineering Innovation &amp;amp; Design Healthcare Innovation Showcase &amp;amp; Shark Tank  https://t.co/kAHwIiCfy…</t>
  </si>
  <si>
    <t>https://twitter.com/#!/mdbiohealth/status/805943420762161152</t>
  </si>
  <si>
    <t>805943420762161152</t>
  </si>
  <si>
    <t>https://twitter.com/#!/mdbiohealth/status/806883468147879936</t>
  </si>
  <si>
    <t>806883468147879936</t>
  </si>
  <si>
    <t>acadrad</t>
  </si>
  <si>
    <t>nibibgov</t>
  </si>
  <si>
    <t>Two job opening at the @NIBIBgov for Biomedical Engineers. See position at https://t.co/1MKVT5SjuL https://t.co/iFD77ZL5kp #bioengineering</t>
  </si>
  <si>
    <t>https://www.usajobs.gov/GetJob/PrintPreview/458093600 https://www.usajobs.gov/GetJob/PrintPreview/458095100</t>
  </si>
  <si>
    <t>usajobs.gov usajobs.gov</t>
  </si>
  <si>
    <t>https://twitter.com/#!/acadrad/status/804355592211075072</t>
  </si>
  <si>
    <t>804355592211075072</t>
  </si>
  <si>
    <t>New medical research bill aims to help early-career scientists https://t.co/W3QpbIKHtm #research #bioengineering #imaging @NIH @NIBIBgov</t>
  </si>
  <si>
    <t>http://www.sciencemag.org/careers/2016/12/new-medical-research-bill-aims-help-early-career-scientists</t>
  </si>
  <si>
    <t>sciencemag.org</t>
  </si>
  <si>
    <t>research bioengineering imaging</t>
  </si>
  <si>
    <t>https://twitter.com/#!/acadrad/status/806517390548799491</t>
  </si>
  <si>
    <t>806517390548799491</t>
  </si>
  <si>
    <t>nihfunding</t>
  </si>
  <si>
    <t>A gigantic Petri dish is being used as a living laboratory for superbugs. https://t.co/rwdiZB8zf4 #imaging #bioengineering @NIHFunding</t>
  </si>
  <si>
    <t>https://www.statnews.com/2016/12/08/superbugs-antibiotic-resistance-megaplate/</t>
  </si>
  <si>
    <t>imaging bioengineering</t>
  </si>
  <si>
    <t>https://twitter.com/#!/acadrad/status/806889141665415169</t>
  </si>
  <si>
    <t>806889141665415169</t>
  </si>
  <si>
    <t>Bioengineering for cancer has started! #Engineeringcancer16 @UofGlasgow @CRUK_BI https://t.co/BkUEdaczGK</t>
  </si>
  <si>
    <t>https://twitter.com/#!/uofgcce/status/803180957318660096</t>
  </si>
  <si>
    <t>@paulasweeten and her poster at @CRUK_BI for bioengineering cancer meeting https://t.co/M8AzBv6wfs</t>
  </si>
  <si>
    <t>https://twitter.com/#!/uofgcce/status/803237784764948480</t>
  </si>
  <si>
    <t>3760472003</t>
  </si>
  <si>
    <t>Flash poster talks time in today's Bioengineering for cancer event at @CRUK_BI ##Engineeringcancer16 Great opportun… https://t.co/OEJhQJsR8j</t>
  </si>
  <si>
    <t>https://twitter.com/i/web/status/803197378966802432</t>
  </si>
  <si>
    <t>https://twitter.com/#!/uofgcce/status/803197378966802432</t>
  </si>
  <si>
    <t>New blog post from Vasilis Papalazarou on the recent Bioengineering for Cancer conference @CRUK_BI #uofg #glasgow https://t.co/wkaQgQLrP8</t>
  </si>
  <si>
    <t>http://www.uofgcce.org/single-post/2016/12/08/Conference-Report-Bioengineering-for-Cancer</t>
  </si>
  <si>
    <t>uofgcce.org</t>
  </si>
  <si>
    <t>uofg glasgow</t>
  </si>
  <si>
    <t>https://twitter.com/#!/uofgcce/status/806897880141135872</t>
  </si>
  <si>
    <t>806897880141135872</t>
  </si>
  <si>
    <t>smokesandcuffs_</t>
  </si>
  <si>
    <t>dappergaster</t>
  </si>
  <si>
    <t>@DapperGaster 
*G!Sans gave a small chuckle and a puff of smoke before responding.
* I believe bioengineering. Kind of like what my father +</t>
  </si>
  <si>
    <t>https://twitter.com/#!/smokesandcuffs_/status/806898925999390720</t>
  </si>
  <si>
    <t>806898925999390720</t>
  </si>
  <si>
    <t>806519366896484354</t>
  </si>
  <si>
    <t>805857443435675648</t>
  </si>
  <si>
    <t>aku0100</t>
  </si>
  <si>
    <t>Next quarter, I'll be working in UCSD's Department of Bioengineering, where my research will revolve around ultra-thin carbon based devices.</t>
  </si>
  <si>
    <t>https://twitter.com/#!/aku0100/status/806912188745035776</t>
  </si>
  <si>
    <t>806912188745035776</t>
  </si>
  <si>
    <t>yagurlmastermo</t>
  </si>
  <si>
    <t>Swear to god I just passed up Lovie Smith in the department of bioengineering</t>
  </si>
  <si>
    <t>https://twitter.com/#!/yagurlmastermo/status/806912405410344960</t>
  </si>
  <si>
    <t>806912405410344960</t>
  </si>
  <si>
    <t>adjohnsonos</t>
  </si>
  <si>
    <t>olathebioeng</t>
  </si>
  <si>
    <t>RT @OlatheSouthHS: Information about our Bioengineering Academy! @OlatheBIOeng https://t.co/qO3xZYRRzp</t>
  </si>
  <si>
    <t>https://twitter.com/#!/adjohnsonos/status/806918789329723392</t>
  </si>
  <si>
    <t>806918789329723392</t>
  </si>
  <si>
    <t>806918340249784321</t>
  </si>
  <si>
    <t>olathesouthhs</t>
  </si>
  <si>
    <t>Information about our Bioengineering Academy! @OlatheBIOeng https://t.co/qO3xZYRRzp</t>
  </si>
  <si>
    <t>https://twitter.com/#!/olathesouthhs/status/806918340249784321</t>
  </si>
  <si>
    <t>kalebstoppelos</t>
  </si>
  <si>
    <t>https://twitter.com/#!/kalebstoppelos/status/806920341809467392</t>
  </si>
  <si>
    <t>806920341809467392</t>
  </si>
  <si>
    <t>Freshmen! Interested in applying for our own Business Finance, Computer Science, or Bioengineering Academy? Come vi… https://t.co/BAYqsG7jEX</t>
  </si>
  <si>
    <t>https://twitter.com/i/web/status/806917268269625348</t>
  </si>
  <si>
    <t>https://twitter.com/#!/olathesouthhs/status/806917268269625348</t>
  </si>
  <si>
    <t>806917268269625348</t>
  </si>
  <si>
    <t>RT @OlatheSouthHS: Freshmen! Interested in applying for our own Business Finance, Computer Science, or Bioengineering Academy? Come visit d…</t>
  </si>
  <si>
    <t>https://twitter.com/#!/kalebstoppelos/status/806920341788487680</t>
  </si>
  <si>
    <t>806920341788487680</t>
  </si>
  <si>
    <t>careercastitjob</t>
  </si>
  <si>
    <t>Why #engineers are working on ways to grow human #organs in #space: https://t.co/CNvLAKKEsV via @ASMEdotorg https://t.co/dASNSrsJ65</t>
  </si>
  <si>
    <t>https://www.asme.org/engineering-topics/articles/bioengineering/growing-human-organs-in-space</t>
  </si>
  <si>
    <t>engineers organs space</t>
  </si>
  <si>
    <t>https://twitter.com/#!/careercastitjob/status/806925112582750209</t>
  </si>
  <si>
    <t>806925112582750209</t>
  </si>
  <si>
    <t>scienceally</t>
  </si>
  <si>
    <t>cbdnews</t>
  </si>
  <si>
    <t>Bioengineering research at @DTUtweet covers many different applications beyond producing chemicals. @CBDnews https://t.co/gI56kHOkKf</t>
  </si>
  <si>
    <t>https://twitter.com/#!/scienceally/status/806927535003041793</t>
  </si>
  <si>
    <t>806927535003041793</t>
  </si>
  <si>
    <t>dtutweet</t>
  </si>
  <si>
    <t>supercruz18</t>
  </si>
  <si>
    <t>Boooommm fuuucckkk you finals!!! Aced that shit biiitttccchhh hahaha. #BioEngineering</t>
  </si>
  <si>
    <t>https://twitter.com/#!/supercruz18/status/806929265589530624</t>
  </si>
  <si>
    <t>806929265589530624</t>
  </si>
  <si>
    <t>careercastlegal</t>
  </si>
  <si>
    <t>Why #engineers are working on ways to grow human #organs in #space: https://t.co/ch7VeXYiWm via @ASMEdotorg https://t.co/8dFVkd7iX6</t>
  </si>
  <si>
    <t>https://twitter.com/#!/careercastlegal/status/806930149669306369</t>
  </si>
  <si>
    <t>806930149669306369</t>
  </si>
  <si>
    <t>guiltyassinn</t>
  </si>
  <si>
    <t>armyoflightbk</t>
  </si>
  <si>
    <t>RT @Armyoflightbk: https://t.co/vLLuPjudEJ.
#FREEDONALDMARSHALL
#STOPHUMANCLONING📢👽</t>
  </si>
  <si>
    <t>http://www.vox.com/conversations/2016/10/24/13357298/michael-bess-biotechnology-bioengineering-technology-revolution-science</t>
  </si>
  <si>
    <t>freedonaldmarshall stophumancloning</t>
  </si>
  <si>
    <t>https://twitter.com/#!/guiltyassinn/status/806944339993776128</t>
  </si>
  <si>
    <t>806944339993776128</t>
  </si>
  <si>
    <t>799390471336427520</t>
  </si>
  <si>
    <t>dmgroppe</t>
  </si>
  <si>
    <t>ucsd</t>
  </si>
  <si>
    <t>@UCSD has bioengineering undergrads shadow clinicians as part of class https://t.co/TDq8Pcpcv9</t>
  </si>
  <si>
    <t>http://ucsdnews.ucsd.edu/feature/creating_clinical_bioengineers?utm_campaign=thisweek&amp;utm_medium=email&amp;utm_source=tw-2016-12-08</t>
  </si>
  <si>
    <t>ucsd.edu</t>
  </si>
  <si>
    <t>https://twitter.com/#!/dmgroppe/status/806946599599357952</t>
  </si>
  <si>
    <t>806946599599357952</t>
  </si>
  <si>
    <t>369164855</t>
  </si>
  <si>
    <t>asmemembership</t>
  </si>
  <si>
    <t>Cutting into cells could lead to medical breakthroughs https://t.co/Bj7Usq3MJv</t>
  </si>
  <si>
    <t>https://www.asme.org/engineering-topics/articles/bioengineering/making-the-cut</t>
  </si>
  <si>
    <t>https://twitter.com/#!/asmemembership/status/804691669975175168</t>
  </si>
  <si>
    <t>804691669975175168</t>
  </si>
  <si>
    <t>This video game features living microbes https://t.co/EkmkZHdJq2</t>
  </si>
  <si>
    <t>https://twitter.com/#!/asmemembership/status/804691670398865408</t>
  </si>
  <si>
    <t>804691670398865408</t>
  </si>
  <si>
    <t>Why engineers are working on ways to grow human organs in space https://t.co/H3KWFk083Y</t>
  </si>
  <si>
    <t>https://twitter.com/#!/asmemembership/status/806949056236945408</t>
  </si>
  <si>
    <t>806949056236945408</t>
  </si>
  <si>
    <t>bosnev2</t>
  </si>
  <si>
    <t>RT @ForbesEurope: In-depth with modern meadow: the bioeng start-up growing leather in a lab: https://t.co/PPbxVUaYQK @rachel_arthur https:/…</t>
  </si>
  <si>
    <t>http://redirect.viglink.com?u=http%3A%2F%2Fwww.forbes.com%2Fsites%2Frachelarthur%2F2016%2F08%2F22%2Fin-depth-with-modern-meadow-the-bioengineering-start-up-growing-leather-in-a-lab%2F&amp;key=ddaed8f51db7bb1330a6f6de768a69b8</t>
  </si>
  <si>
    <t>viglink.com</t>
  </si>
  <si>
    <t>https://twitter.com/#!/bosnev2/status/806949174339960832</t>
  </si>
  <si>
    <t>806949174339960832</t>
  </si>
  <si>
    <t>770345783040311297</t>
  </si>
  <si>
    <t>forbeseurope</t>
  </si>
  <si>
    <t>komikin_id</t>
  </si>
  <si>
    <t>https://twitter.com/#!/komikin_id/status/806951049739333632</t>
  </si>
  <si>
    <t>806951049739333632</t>
  </si>
  <si>
    <t>ucsdnews</t>
  </si>
  <si>
    <t>ucsandiego</t>
  </si>
  <si>
    <t>Students in new @UCSanDiego  clinical bioengineering class offer engineering-based solutions to health problems… https://t.co/DQArnGcps4</t>
  </si>
  <si>
    <t>https://twitter.com/i/web/status/806960913873977344</t>
  </si>
  <si>
    <t>https://twitter.com/#!/ucsdnews/status/806960913873977344</t>
  </si>
  <si>
    <t>806960913873977344</t>
  </si>
  <si>
    <t>aloksrivastav88</t>
  </si>
  <si>
    <t>BiotechSpectrum: Biotechnology or Bioengineering : Prospects, Future and Institutes in India 
https://t.co/Mj8ZsKB6xp</t>
  </si>
  <si>
    <t>http://biotechspectrum.blogspot.com/2012/11/biotechnology-or-bioengineering.html?spref=tw</t>
  </si>
  <si>
    <t>blogspot.com</t>
  </si>
  <si>
    <t>https://twitter.com/#!/aloksrivastav88/status/806962737649713152</t>
  </si>
  <si>
    <t>806962737649713152</t>
  </si>
  <si>
    <t>lbnlbiosci</t>
  </si>
  <si>
    <t>businessinsider</t>
  </si>
  <si>
    <t>Scientists have evolved a new form of life that can bond silicon 2 carbon #bioengineering via @businessinsider… https://t.co/omc6ax7A5n</t>
  </si>
  <si>
    <t>https://twitter.com/i/web/status/806967942990692358</t>
  </si>
  <si>
    <t>https://twitter.com/#!/lbnlbiosci/status/806967942990692358</t>
  </si>
  <si>
    <t>806967942990692358</t>
  </si>
  <si>
    <t>architects___</t>
  </si>
  <si>
    <t>Please RT if you like!! #architecture #design #architects #interiordesign For Terreform ONE,... https://t.co/Xzd84JPagQ</t>
  </si>
  <si>
    <t>http://thearchitectureinsight.com/Architecture/for-terreform-one-bioengineering-is-the-future-of-design</t>
  </si>
  <si>
    <t>thearchitectureinsight.com</t>
  </si>
  <si>
    <t>architecture design architects interiordesign</t>
  </si>
  <si>
    <t>https://twitter.com/#!/architects___/status/806968811551334404</t>
  </si>
  <si>
    <t>806968811551334404</t>
  </si>
  <si>
    <t>architects___ twitteador</t>
  </si>
  <si>
    <t>claudini_</t>
  </si>
  <si>
    <t>nanohamm</t>
  </si>
  <si>
    <t>RT @NanoHamm: A bioengineering student committed suicide 2 years ago they don't care https://t.co/HVuQoTTM8g</t>
  </si>
  <si>
    <t>https://twitter.com/MissCooperrr/status/806905816653697024</t>
  </si>
  <si>
    <t>https://twitter.com/#!/claudini_/status/806975701538766848</t>
  </si>
  <si>
    <t>806975701538766848</t>
  </si>
  <si>
    <t>806905816653697024</t>
  </si>
  <si>
    <t>806969474385592321</t>
  </si>
  <si>
    <t>A bioengineering student committed suicide 2 years ago they don't care https://t.co/HVuQoTTM8g</t>
  </si>
  <si>
    <t>https://twitter.com/#!/nanohamm/status/806969474385592321</t>
  </si>
  <si>
    <t>thelionquin</t>
  </si>
  <si>
    <t>https://twitter.com/#!/thelionquin/status/806977789698174976</t>
  </si>
  <si>
    <t>806977789698174976</t>
  </si>
  <si>
    <t>pittgradengr</t>
  </si>
  <si>
    <t>Our BioE programs combine training &amp;amp; hands-on experience to prep you for careers in patient care. Learn more here: https://t.co/2amc4CJQAP</t>
  </si>
  <si>
    <t>http://www.engineering.pitt.edu/Departments/Bioengineering/Graduate-Overview/</t>
  </si>
  <si>
    <t>https://twitter.com/#!/pittgradengr/status/806979670826631168</t>
  </si>
  <si>
    <t>806979670826631168</t>
  </si>
  <si>
    <t>iisdrs</t>
  </si>
  <si>
    <t>Henrik Toft Simonsen: #bioengineering can assist “to build a new Manhattan every 8 weeks" over the next 40yrs #UNBioConf2016</t>
  </si>
  <si>
    <t>bioengineering unbioconf2016</t>
  </si>
  <si>
    <t>https://twitter.com/#!/iisdrs/status/806943916872318976</t>
  </si>
  <si>
    <t>806943916872318976</t>
  </si>
  <si>
    <t>rogerworldwind</t>
  </si>
  <si>
    <t>RT @IISDRS: Henrik Toft Simonsen: #bioengineering can assist “to build a new Manhattan every 8 weeks" over the next 40yrs #UNBioConf2016</t>
  </si>
  <si>
    <t>https://twitter.com/#!/rogerworldwind/status/806985221094653952</t>
  </si>
  <si>
    <t>806985221094653952</t>
  </si>
  <si>
    <t>Twitter for BlackBerry</t>
  </si>
  <si>
    <t>ccastgovtjobs</t>
  </si>
  <si>
    <t>Why #engineers are working on ways to grow human #organs in #space: https://t.co/Lai9oYs3ZD via @ASMEdotorg https://t.co/73A9rHpvEc</t>
  </si>
  <si>
    <t>https://twitter.com/#!/ccastgovtjobs/status/806993063906254849</t>
  </si>
  <si>
    <t>806993063906254849</t>
  </si>
  <si>
    <t>cctransportjobs</t>
  </si>
  <si>
    <t>Why #engineers are working on ways to grow human #organs in #space: https://t.co/h6tiP1KoYQ via @ASMEdotorg https://t.co/Kev8e3xmSu</t>
  </si>
  <si>
    <t>https://twitter.com/#!/cctransportjobs/status/806993064048939008</t>
  </si>
  <si>
    <t>806993064048939008</t>
  </si>
  <si>
    <t>careercasttrsm</t>
  </si>
  <si>
    <t>Why #engineers are working on ways to grow human #organs in #space: https://t.co/l8b2EPHFYi via @ASMEdotorg https://t.co/wsH4Gi7UZL</t>
  </si>
  <si>
    <t>https://twitter.com/#!/careercasttrsm/status/806993064547979264</t>
  </si>
  <si>
    <t>806993064547979264</t>
  </si>
  <si>
    <t>ccastnursingjob</t>
  </si>
  <si>
    <t>Why #engineers are working on ways to grow human #organs in #space: https://t.co/MgUaO2d0V1 via @ASMEdotorg https://t.co/EBeV64MHsR</t>
  </si>
  <si>
    <t>https://twitter.com/#!/ccastnursingjob/status/806994319114727425</t>
  </si>
  <si>
    <t>806994319114727425</t>
  </si>
  <si>
    <t>ccveteransjobs</t>
  </si>
  <si>
    <t>Why #engineers are working on ways to grow human #organs in #space: https://t.co/Nn6hmEbfVX via @ASMEdotorg https://t.co/k1PfcywUfs</t>
  </si>
  <si>
    <t>https://twitter.com/#!/ccveteransjobs/status/806994319953510400</t>
  </si>
  <si>
    <t>806994319953510400</t>
  </si>
  <si>
    <t>careercastacctg</t>
  </si>
  <si>
    <t>Why #engineers are working on ways to grow human #organs in #space: https://t.co/zHJ86yen2G via @ASMEdotorg https://t.co/lgVwkqrGrd</t>
  </si>
  <si>
    <t>https://twitter.com/#!/careercastacctg/status/806994320662396928</t>
  </si>
  <si>
    <t>806994320662396928</t>
  </si>
  <si>
    <t>cctelecomjobs</t>
  </si>
  <si>
    <t>Why #engineers are working on ways to grow human #organs in #space: https://t.co/vws56NVR77 via @ASMEdotorg https://t.co/rgFIFRpjjf</t>
  </si>
  <si>
    <t>https://twitter.com/#!/cctelecomjobs/status/806995568262258688</t>
  </si>
  <si>
    <t>806995568262258688</t>
  </si>
  <si>
    <t>ccdisabilityjob</t>
  </si>
  <si>
    <t>Why #engineers are working on ways to grow human #organs in #space: https://t.co/LK1D0apNMf via @ASMEdotorg https://t.co/TaE3yxLmCZ</t>
  </si>
  <si>
    <t>https://twitter.com/#!/ccdisabilityjob/status/806995569273085952</t>
  </si>
  <si>
    <t>806995569273085952</t>
  </si>
  <si>
    <t>careercastadmn</t>
  </si>
  <si>
    <t>Why #engineers are working on ways to grow human #organs in #space: https://t.co/jY2C0BqdNd via @ASMEdotorg https://t.co/FwMvB2nVSa</t>
  </si>
  <si>
    <t>https://twitter.com/#!/careercastadmn/status/806996973123489793</t>
  </si>
  <si>
    <t>806996973123489793</t>
  </si>
  <si>
    <t>ccdiversityjobs</t>
  </si>
  <si>
    <t>Why #engineers are working on ways to grow human #organs in #space: https://t.co/D5IB6xGMeq via @ASMEdotorg https://t.co/2R4qET8jUV</t>
  </si>
  <si>
    <t>https://twitter.com/#!/ccdiversityjobs/status/806996973421293568</t>
  </si>
  <si>
    <t>806996973421293568</t>
  </si>
  <si>
    <t>careercastsvc</t>
  </si>
  <si>
    <t>Why #engineers are working on ways to grow human #organs in #space: https://t.co/AXrlPkSHxF via @ASMEdotorg https://t.co/CshIkZeYIh</t>
  </si>
  <si>
    <t>https://twitter.com/#!/careercastsvc/status/806996973991657472</t>
  </si>
  <si>
    <t>806996973991657472</t>
  </si>
  <si>
    <t>cceducationjobs</t>
  </si>
  <si>
    <t>Why #engineers are working on ways to grow human #organs in #space: https://t.co/pQZxHZKudv via @ASMEdotorg https://t.co/94Bm7IpX7C</t>
  </si>
  <si>
    <t>https://twitter.com/#!/cceducationjobs/status/806996974360731648</t>
  </si>
  <si>
    <t>806996974360731648</t>
  </si>
  <si>
    <t>careercasthlth</t>
  </si>
  <si>
    <t>Why #engineers are working on ways to grow human #organs in #space: https://t.co/EY0zLj7Axj via @ASMEdotorg https://t.co/N0J1KZ7jpe</t>
  </si>
  <si>
    <t>https://twitter.com/#!/careercasthlth/status/806996976151756800</t>
  </si>
  <si>
    <t>806996976151756800</t>
  </si>
  <si>
    <t>careercast</t>
  </si>
  <si>
    <t>Why #engineers are working on ways to grow human #organs in #space: https://t.co/9OREqt0x0m via @ASMEdotorg https://t.co/rcU1QE0Aaz</t>
  </si>
  <si>
    <t>https://twitter.com/#!/careercast/status/806998093426257920</t>
  </si>
  <si>
    <t>806998093426257920</t>
  </si>
  <si>
    <t>ccparttimejobs</t>
  </si>
  <si>
    <t>Why #engineers are working on ways to grow human #organs in #space: https://t.co/sHURDrPwyo via @ASMEdotorg https://t.co/tlLC1YuHdL</t>
  </si>
  <si>
    <t>https://twitter.com/#!/ccparttimejobs/status/807000621878562816</t>
  </si>
  <si>
    <t>807000621878562816</t>
  </si>
  <si>
    <t>ccastbiotechjob</t>
  </si>
  <si>
    <t>Why #engineers are working on ways to grow human #organs in #space: https://t.co/6DXrIjPkKG via @ASMEdotorg https://t.co/xyYeFflwKd</t>
  </si>
  <si>
    <t>https://twitter.com/#!/ccastbiotechjob/status/807000622830645248</t>
  </si>
  <si>
    <t>807000622830645248</t>
  </si>
  <si>
    <t>cicero1970</t>
  </si>
  <si>
    <t>natrevgastrohep</t>
  </si>
  <si>
    <t>RT @NatRevGastroHep: A new #NatureOutlook on #regenerativemedicine - related articles includes our Review on bioengineering the gut FREE ht…</t>
  </si>
  <si>
    <t>natureoutlook regenerativemedicine</t>
  </si>
  <si>
    <t>https://twitter.com/#!/cicero1970/status/807012490404069376</t>
  </si>
  <si>
    <t>807012490404069376</t>
  </si>
  <si>
    <t>806574201138249729</t>
  </si>
  <si>
    <t>807011243500376066</t>
  </si>
  <si>
    <t>vendordeals</t>
  </si>
  <si>
    <t>MSU Opens New $69.8 Million Bioengineering Research Facility https://t.co/fQKOkQGXUs https://t.co/JM75fkduR7</t>
  </si>
  <si>
    <t>http://info.biotech-calendar.com/msu-opens-new-69.8-million-bioengineering-research-facility?utm_content=43486014&amp;utm_medium=social&amp;utm_source=twitter</t>
  </si>
  <si>
    <t>https://twitter.com/#!/vendordeals/status/805830498769633281</t>
  </si>
  <si>
    <t>805830498769633281</t>
  </si>
  <si>
    <t>MSU new building, bringing together engineers &amp;amp; basic science researchers with medical researchers… https://t.co/vd0CcMxjns</t>
  </si>
  <si>
    <t>https://twitter.com/i/web/status/805839689072734208</t>
  </si>
  <si>
    <t>https://twitter.com/#!/vendordeals/status/805839689072734208</t>
  </si>
  <si>
    <t>805839689072734208</t>
  </si>
  <si>
    <t>msu</t>
  </si>
  <si>
    <t>Michigan: If you are a laboratory equipment supplier, meet face to face with life science researchers @MSU https://t.co/ENrq4KCHaD #medicine</t>
  </si>
  <si>
    <t>http://info.biotech-calendar.com/msu-opens-new-69.8-million-bioengineering-research-facility?utm_content=45461667&amp;utm_medium=social&amp;utm_source=twitter</t>
  </si>
  <si>
    <t>medicine</t>
  </si>
  <si>
    <t>https://twitter.com/#!/vendordeals/status/805896305310625793</t>
  </si>
  <si>
    <t>805896305310625793</t>
  </si>
  <si>
    <t>Michigan: If you are a laboratory equipment supplier, meet face to face with life science researchers @MSU… https://t.co/O6L2MormpL</t>
  </si>
  <si>
    <t>https://twitter.com/i/web/status/807023967840112640</t>
  </si>
  <si>
    <t>https://twitter.com/#!/vendordeals/status/807023967840112640</t>
  </si>
  <si>
    <t>807023967840112640</t>
  </si>
  <si>
    <t>violajj</t>
  </si>
  <si>
    <t>beeznutz</t>
  </si>
  <si>
    <t>About 30 of the next gen biotech innovators from Burlingame HS Cancer Research group w/ @beeznutz Chimera Bioengine… https://t.co/pryLdffXr5</t>
  </si>
  <si>
    <t>https://twitter.com/i/web/status/807005420564848640</t>
  </si>
  <si>
    <t>https://twitter.com/#!/violajj/status/807005420564848640</t>
  </si>
  <si>
    <t>807005420564848640</t>
  </si>
  <si>
    <t>roarbiotech</t>
  </si>
  <si>
    <t>RT @Violajj: About 30 of the next gen biotech innovators from Burlingame HS Cancer Research group w/ @beeznutz Chimera Bioengineering at #J…</t>
  </si>
  <si>
    <t>https://twitter.com/#!/roarbiotech/status/807025982108377089</t>
  </si>
  <si>
    <t>807025982108377089</t>
  </si>
  <si>
    <t>swinburne</t>
  </si>
  <si>
    <t>Dr Peng-Yuan Wang will visit leading labs in stem cell research &amp;amp; bioengineering as part of his Victoria Fellowship… https://t.co/OHVXOTjBlN</t>
  </si>
  <si>
    <t>https://twitter.com/i/web/status/807028245262635008</t>
  </si>
  <si>
    <t>https://twitter.com/#!/swinburne/status/807028245262635008</t>
  </si>
  <si>
    <t>807028245262635008</t>
  </si>
  <si>
    <t>alissanahar</t>
  </si>
  <si>
    <t>I'm at University Kuala Lumpur Malaysian Institute of Chemical and Bioengineering Technology (MICET) https://t.co/GWRlK9AwmP</t>
  </si>
  <si>
    <t>https://www.swarmapp.com/c/gZPwugmAGqE</t>
  </si>
  <si>
    <t>https://twitter.com/#!/alissanahar/status/803124011026776064</t>
  </si>
  <si>
    <t>803124011026776064</t>
  </si>
  <si>
    <t>I'm at University Kuala Lumpur Malaysian Institute of Chemical and Bioengineering Technology (MICET) https://t.co/Ex6lpanNne</t>
  </si>
  <si>
    <t>https://www.swarmapp.com/c/6Fa6ByGrmis</t>
  </si>
  <si>
    <t>https://twitter.com/#!/alissanahar/status/803396950099894273</t>
  </si>
  <si>
    <t>803396950099894273</t>
  </si>
  <si>
    <t>I'm at University Kuala Lumpur Malaysian Institute of Chemical and Bioengineering Technology (MICET) https://t.co/UHxwnwR8Cp</t>
  </si>
  <si>
    <t>https://www.swarmapp.com/c/isIygPBQ6G0</t>
  </si>
  <si>
    <t>https://twitter.com/#!/alissanahar/status/805661470193287168</t>
  </si>
  <si>
    <t>805661470193287168</t>
  </si>
  <si>
    <t>So hott (@ University Kuala Lumpur Malaysian Institute of Chemical and Bioengineering Technology (MICET)) https://t.co/c7CoKUw2uX</t>
  </si>
  <si>
    <t>https://www.swarmapp.com/c/3Lu13X4NZgs</t>
  </si>
  <si>
    <t>https://twitter.com/#!/alissanahar/status/806312657972330496</t>
  </si>
  <si>
    <t>806312657972330496</t>
  </si>
  <si>
    <t>I'm at University Kuala Lumpur Malaysian Institute of Chemical and Bioengineering Technology (MICET) https://t.co/vjR9p3QfgC</t>
  </si>
  <si>
    <t>https://www.swarmapp.com/c/4thfA3ZDrlx</t>
  </si>
  <si>
    <t>https://twitter.com/#!/alissanahar/status/807032173517828097</t>
  </si>
  <si>
    <t>807032173517828097</t>
  </si>
  <si>
    <t>ccrealestatejob</t>
  </si>
  <si>
    <t>Why #engineers are working on ways to grow human #organs in #space: https://t.co/MjTLZlQu1J via @ASMEdotorg https://t.co/20oEI9DKNr</t>
  </si>
  <si>
    <t>https://twitter.com/#!/ccrealestatejob/status/807038347935961092</t>
  </si>
  <si>
    <t>807038347935961092</t>
  </si>
  <si>
    <t>ccastdesignjobs</t>
  </si>
  <si>
    <t>Why #engineers are working on ways to grow human #organs in #space: https://t.co/2Bmy4BKvjZ via @ASMEdotorg https://t.co/qHQHbRUGNd</t>
  </si>
  <si>
    <t>https://twitter.com/#!/ccastdesignjobs/status/807038348565114880</t>
  </si>
  <si>
    <t>807038348565114880</t>
  </si>
  <si>
    <t>Rice bioengineering and global health professor Rebecca Richards-Kortum @kortum mentioned in Runner's World https://t.co/L99GwkYvPH</t>
  </si>
  <si>
    <t>http://www.runnersworld.com/maximizing-success/running-sparks-innovation-for-genius-grant-winner</t>
  </si>
  <si>
    <t>runnersworld.com</t>
  </si>
  <si>
    <t>https://twitter.com/#!/rice_bioe/status/806877731547910144</t>
  </si>
  <si>
    <t>rice360atriceu</t>
  </si>
  <si>
    <t>https://twitter.com/#!/rice360atriceu/status/807038761502703618</t>
  </si>
  <si>
    <t>807038761502703618</t>
  </si>
  <si>
    <t>RT @Rice_BIOE: Antonios Mikos was selected for Biomedical Engineering
Society honor https://t.co/BpOYYQK0l6 https://t.co/W3wbpta7NB</t>
  </si>
  <si>
    <t>http://bioengineering.rice.edu/Mikos_wins_BMES_Award.aspx</t>
  </si>
  <si>
    <t>rice.edu</t>
  </si>
  <si>
    <t>https://twitter.com/#!/rice360atriceu/status/803705162066001920</t>
  </si>
  <si>
    <t>803705162066001920</t>
  </si>
  <si>
    <t>803653842139283456</t>
  </si>
  <si>
    <t>micro1028</t>
  </si>
  <si>
    <t>It is a new offer!
It is a quality management system to build a bioengineering service company 💻👤</t>
  </si>
  <si>
    <t>https://twitter.com/#!/micro1028/status/807039374990807041</t>
  </si>
  <si>
    <t>807039374990807041</t>
  </si>
  <si>
    <t>careercastrtail</t>
  </si>
  <si>
    <t>Why #engineers are working on ways to grow human #organs in #space: https://t.co/lWNkGxjbv5 via @ASMEdotorg https://t.co/iaWWZ2Zq1E</t>
  </si>
  <si>
    <t>https://twitter.com/#!/careercastrtail/status/807039603286962177</t>
  </si>
  <si>
    <t>807039603286962177</t>
  </si>
  <si>
    <t>ccconstructjob</t>
  </si>
  <si>
    <t>Why #engineers are working on ways to grow human #organs in #space: https://t.co/bo1Sa3wtjr via @ASMEdotorg https://t.co/o8pPQLLFwD</t>
  </si>
  <si>
    <t>https://twitter.com/#!/ccconstructjob/status/807039604390031360</t>
  </si>
  <si>
    <t>807039604390031360</t>
  </si>
  <si>
    <t>ccastmfgjobs</t>
  </si>
  <si>
    <t>Why #engineers are working on ways to grow human #organs in #space: https://t.co/eKmIRO913v via @ASMEdotorg https://t.co/M6XldziThC</t>
  </si>
  <si>
    <t>https://twitter.com/#!/ccastmfgjobs/status/807039604578717696</t>
  </si>
  <si>
    <t>807039604578717696</t>
  </si>
  <si>
    <t>ccasttradesjobs</t>
  </si>
  <si>
    <t>Why #engineers are working on ways to grow human #organs in #space: https://t.co/pnJdGPnjjq via @ASMEdotorg https://t.co/lQ4XbxaQ5i</t>
  </si>
  <si>
    <t>https://twitter.com/#!/ccasttradesjobs/status/807039604775854081</t>
  </si>
  <si>
    <t>807039604775854081</t>
  </si>
  <si>
    <t>ccexecutivejobs</t>
  </si>
  <si>
    <t>Why #engineers are working on ways to grow human #organs in #space: https://t.co/Rc9v1Z8Esr via @ASMEdotorg https://t.co/kfH8Kvl2Ik</t>
  </si>
  <si>
    <t>https://twitter.com/#!/ccexecutivejobs/status/807043376344399872</t>
  </si>
  <si>
    <t>807043376344399872</t>
  </si>
  <si>
    <t>careercastengr</t>
  </si>
  <si>
    <t>Why #engineers are working on ways to grow human #organs in #space: https://t.co/aCSWatd4Yb via @ASMEdotorg https://t.co/RSLoast48T</t>
  </si>
  <si>
    <t>https://twitter.com/#!/careercastengr/status/807043378777092097</t>
  </si>
  <si>
    <t>807043378777092097</t>
  </si>
  <si>
    <t>careercastsales</t>
  </si>
  <si>
    <t>Why #engineers are working on ways to grow human #organs in #space: https://t.co/0jRyY1LjRi via @ASMEdotorg https://t.co/ZeD0BvK2NY</t>
  </si>
  <si>
    <t>https://twitter.com/#!/careercastsales/status/807044635872886785</t>
  </si>
  <si>
    <t>807044635872886785</t>
  </si>
  <si>
    <t>careercasthrjob</t>
  </si>
  <si>
    <t>Why #engineers are working on ways to grow human #organs in #space: https://t.co/Ro9y5b3kMn via @ASMEdotorg https://t.co/bBAJY7wVuy</t>
  </si>
  <si>
    <t>https://twitter.com/#!/careercasthrjob/status/807044636254601217</t>
  </si>
  <si>
    <t>807044636254601217</t>
  </si>
  <si>
    <t>ccautomotivejob</t>
  </si>
  <si>
    <t>Why #engineers are working on ways to grow human #organs in #space: https://t.co/yznSrI6uTK via @ASMEdotorg https://t.co/JNoBatS1eC</t>
  </si>
  <si>
    <t>https://twitter.com/#!/ccautomotivejob/status/807044636300759040</t>
  </si>
  <si>
    <t>807044636300759040</t>
  </si>
  <si>
    <t>careercastfnce</t>
  </si>
  <si>
    <t>Why #engineers are working on ways to grow human #organs in #space: https://t.co/Da4cDR83aP via @ASMEdotorg https://t.co/CsOErFzJ0k</t>
  </si>
  <si>
    <t>https://twitter.com/#!/careercastfnce/status/807044636321742849</t>
  </si>
  <si>
    <t>807044636321742849</t>
  </si>
  <si>
    <t>ccmanagementjob</t>
  </si>
  <si>
    <t>Why #engineers are working on ways to grow human #organs in #space: https://t.co/0sZsfopfOn via @ASMEdotorg https://t.co/6HDKmehSLf</t>
  </si>
  <si>
    <t>https://twitter.com/#!/ccmanagementjob/status/807044636707581953</t>
  </si>
  <si>
    <t>807044636707581953</t>
  </si>
  <si>
    <t>careercastmktg</t>
  </si>
  <si>
    <t>Why #engineers are working on ways to grow human #organs in #space: https://t.co/ZmrVFngovr via @ASMEdotorg https://t.co/5UGoIFy67J</t>
  </si>
  <si>
    <t>https://twitter.com/#!/careercastmktg/status/807045898043879424</t>
  </si>
  <si>
    <t>807045898043879424</t>
  </si>
  <si>
    <t>careercastmedia</t>
  </si>
  <si>
    <t>Why #engineers are working on ways to grow human #organs in #space: https://t.co/CbuabMJpGw via @ASMEdotorg https://t.co/dA4EnQE7pq</t>
  </si>
  <si>
    <t>https://twitter.com/#!/careercastmedia/status/807045899440558080</t>
  </si>
  <si>
    <t>807045899440558080</t>
  </si>
  <si>
    <t>mincle</t>
  </si>
  <si>
    <t>Oral picks from the poster presentations at #ASSCR16 - Kiryu Yap bioengineering vascularised liver organoids -demonstrated function in mouse</t>
  </si>
  <si>
    <t>asscr16</t>
  </si>
  <si>
    <t>https://twitter.com/#!/mincle/status/806065859969982464</t>
  </si>
  <si>
    <t>806065859969982464</t>
  </si>
  <si>
    <t>theasscr</t>
  </si>
  <si>
    <t>RT @mincle: Oral picks from the poster presentations at #ASSCR16 - Kiryu Yap bioengineering vascularised liver organoids -demonstrated func…</t>
  </si>
  <si>
    <t>https://twitter.com/#!/theasscr/status/807066995250212864</t>
  </si>
  <si>
    <t>807066995250212864</t>
  </si>
  <si>
    <t>bioportfolio</t>
  </si>
  <si>
    <t>105, 76, 0</t>
  </si>
  <si>
    <t>#healthcare American Oriental Bioengineering Inc. Mergers Acquisitions MA Partnerships Alliances and Investment…… https://t.co/XMAAxA8PKk</t>
  </si>
  <si>
    <t>https://twitter.com/i/web/status/804262557573791744</t>
  </si>
  <si>
    <t>https://twitter.com/#!/bioportfolio/status/804262557573791744</t>
  </si>
  <si>
    <t>804262557573791744</t>
  </si>
  <si>
    <t>American Oriental Bioengineering Inc.  Mergers  Acquisitions MA Partnerships  Alliances and Investment Report... https://t.co/mS9UWDqVgo</t>
  </si>
  <si>
    <t>https://twitter.com/#!/bioportfolio/status/804262692378775552</t>
  </si>
  <si>
    <t>804262692378775552</t>
  </si>
  <si>
    <t>#healthcare American Oriental Bioengineering Inc. Mergers Acquisitions MA Partnerships Alliances and Investment… https://t.co/UwCkKhyWAv</t>
  </si>
  <si>
    <t>http://dlvr.it/MnFxNL</t>
  </si>
  <si>
    <t>https://twitter.com/#!/bioportfolio/status/804263819975409665</t>
  </si>
  <si>
    <t>804263819975409665</t>
  </si>
  <si>
    <t>American Oriental Bioengineering Inc. Mergers Acquisitions MA Partnerships Alliances and Investment Report Prices... https://t.co/lna8asOZ3Y</t>
  </si>
  <si>
    <t>http://bioportfol.io/MnFxd6</t>
  </si>
  <si>
    <t>https://twitter.com/#!/bioportfolio/status/804263866154614784</t>
  </si>
  <si>
    <t>804263866154614784</t>
  </si>
  <si>
    <t>American Oriental Bioengineering Inc. Mergers Acquisitions MA Partnerships Alliances and Investment Report Prices... https://t.co/nq18paxHlK</t>
  </si>
  <si>
    <t>http://bioportfol.io/MnJJJx</t>
  </si>
  <si>
    <t>https://twitter.com/#!/bioportfolio/status/804297582293856256</t>
  </si>
  <si>
    <t>804297582293856256</t>
  </si>
  <si>
    <t>#healthcare American Oriental Bioengineering Inc. Mergers Acquisitions MA Partnerships Alliances and Investment… https://t.co/KT8bPa1Mks</t>
  </si>
  <si>
    <t>http://dlvr.it/MnJJQB</t>
  </si>
  <si>
    <t>https://twitter.com/#!/bioportfolio/status/804297584307159040</t>
  </si>
  <si>
    <t>804297584307159040</t>
  </si>
  <si>
    <t>Orteq Bioengineering Ltd.  Mergers  Acquisitions MA Partnerships  Alliances and Investment Report Prices from USD... https://t.co/BVmVGSbWsF</t>
  </si>
  <si>
    <t>https://twitter.com/#!/bioportfolio/status/806225840149241856</t>
  </si>
  <si>
    <t>806225840149241856</t>
  </si>
  <si>
    <t>Orteq Bioengineering Ltd. Mergers Acquisitions MA Partnerships Alliances and Investment Report Prices from USD $350 https://t.co/mDTQiXRGzK</t>
  </si>
  <si>
    <t>http://bioportfol.io/MqM9ZF</t>
  </si>
  <si>
    <t>https://twitter.com/#!/bioportfolio/status/806231708311748608</t>
  </si>
  <si>
    <t>806231708311748608</t>
  </si>
  <si>
    <t>American Oriental Bioengineering, Inc.  Mergers  Acquisitions MA, Partnerships  Alliances and Investment Report... https://t.co/GBHoarOHHz</t>
  </si>
  <si>
    <t>https://www.bioportfolio.co.uk/product/22658-american+oriental+bioengineering%2C+inc.+%E2%80%93+mergers+%26+acquisitions+%28m%26a%29%2C+partnerships+%26+alliances+and+investment+report.html</t>
  </si>
  <si>
    <t>https://twitter.com/#!/bioportfolio/status/807109731978452993</t>
  </si>
  <si>
    <t>807109731978452993</t>
  </si>
  <si>
    <t>chndrprsd</t>
  </si>
  <si>
    <t>https://twitter.com/#!/chndrprsd/status/807116844524040192</t>
  </si>
  <si>
    <t>807116844524040192</t>
  </si>
  <si>
    <t>bekahepalmer</t>
  </si>
  <si>
    <t>why is it so much easier for me to write about bioengineering than it is to write about myself??¿?¿¿¿??</t>
  </si>
  <si>
    <t>https://twitter.com/#!/bekahepalmer/status/807118553895890944</t>
  </si>
  <si>
    <t>807118553895890944</t>
  </si>
  <si>
    <t>local_careers</t>
  </si>
  <si>
    <t>Assistant/Associate Director of Communications - Department of Bioengineering (A1600604) #longviewjobs https://t.co/MGaY8Pi44M</t>
  </si>
  <si>
    <t>http://community-scene.com/longview/assistantassociate-director-communications-department-bioengineering-a1600604</t>
  </si>
  <si>
    <t>community-scene.com</t>
  </si>
  <si>
    <t>longviewjobs</t>
  </si>
  <si>
    <t>https://twitter.com/#!/local_careers/status/807133083224788992</t>
  </si>
  <si>
    <t>807133083224788992</t>
  </si>
  <si>
    <t>Community Scene Local Jobs</t>
  </si>
  <si>
    <t>henrygeenature</t>
  </si>
  <si>
    <t>https://twitter.com/#!/henrygeenature/status/807143667106541568</t>
  </si>
  <si>
    <t>807143667106541568</t>
  </si>
  <si>
    <t>A new #NatureOutlook on #regenerativemedicine - related articles includes our Review on bioengineering the gut FREE… https://t.co/nSXloniMzt</t>
  </si>
  <si>
    <t>https://twitter.com/i/web/status/807011243500376066</t>
  </si>
  <si>
    <t>https://twitter.com/#!/natrevgastrohep/status/807011243500376066</t>
  </si>
  <si>
    <t>adisas</t>
  </si>
  <si>
    <t>https://twitter.com/#!/adisas/status/807147980788760577</t>
  </si>
  <si>
    <t>807147980788760577</t>
  </si>
  <si>
    <t>olylowe</t>
  </si>
  <si>
    <t>salixbio</t>
  </si>
  <si>
    <t>RT @SalixBio: Hard engineering in rivers should be last resort, not first thought. Our film about bioengineering on the River Rhiw https://…</t>
  </si>
  <si>
    <t>https://twitter.com/#!/olylowe/status/807154054988173312</t>
  </si>
  <si>
    <t>807154054988173312</t>
  </si>
  <si>
    <t>807152891085672448</t>
  </si>
  <si>
    <t>dynamicrivers</t>
  </si>
  <si>
    <t>https://twitter.com/#!/dynamicrivers/status/807155104004603904</t>
  </si>
  <si>
    <t>807155104004603904</t>
  </si>
  <si>
    <t>trilein</t>
  </si>
  <si>
    <t>https://twitter.com/#!/trilein/status/807162658399121408</t>
  </si>
  <si>
    <t>807162658399121408</t>
  </si>
  <si>
    <t>ribosome_papers</t>
  </si>
  <si>
    <t>Pubmed:  DARPins Bioengineering and its Theranostic Approaches: Emerging Trends in Protein Engineering. https://t.co/KcZabolTBh</t>
  </si>
  <si>
    <t>https://www.ncbi.nlm.nih.gov/pubmed/27928961?dopt=Abstract&amp;utm_source=dlvr.it&amp;utm_medium=twitter</t>
  </si>
  <si>
    <t>https://twitter.com/#!/ribosome_papers/status/807193762430468097</t>
  </si>
  <si>
    <t>807193762430468097</t>
  </si>
  <si>
    <t>nuria_jane</t>
  </si>
  <si>
    <t>Postdoctoral Position in Biosensing and Bioengineering at IBEC deadline December 31st 2016. https://t.co/PxfNwzEeUm</t>
  </si>
  <si>
    <t>https://twitter.com/#!/nuria_jane/status/807152993955094528</t>
  </si>
  <si>
    <t>807152993955094528</t>
  </si>
  <si>
    <t>vits_vits</t>
  </si>
  <si>
    <t>RT @nuria_jane: Postdoctoral Position in Biosensing and Bioengineering at IBEC deadline December 31st 2016. https://t.co/PxfNwzEeUm</t>
  </si>
  <si>
    <t>https://twitter.com/#!/vits_vits/status/807201202949783553</t>
  </si>
  <si>
    <t>807201202949783553</t>
  </si>
  <si>
    <t>mauriceatecvam</t>
  </si>
  <si>
    <t>centreofthecell</t>
  </si>
  <si>
    <t>RT @CentreoftheCell: Find out how to grow cartilage #cells in the lab &amp;amp; how they can be used to repair a damaged knee in #Bioengineering: h…</t>
  </si>
  <si>
    <t>cells bioengineering</t>
  </si>
  <si>
    <t>https://twitter.com/#!/mauriceatecvam/status/807211851645939712</t>
  </si>
  <si>
    <t>807211851645939712</t>
  </si>
  <si>
    <t>807208674267635713</t>
  </si>
  <si>
    <t>alianamcara</t>
  </si>
  <si>
    <t>https://twitter.com/#!/alianamcara/status/807212476563619840</t>
  </si>
  <si>
    <t>807212476563619840</t>
  </si>
  <si>
    <t>Find out how to grow cartilage #cells in the lab &amp;amp; how they can be used to repair a damaged knee in #Bioengineering… https://t.co/vChRavKDUP</t>
  </si>
  <si>
    <t>https://twitter.com/i/web/status/807208674267635713</t>
  </si>
  <si>
    <t>https://twitter.com/#!/centreofthecell/status/807208674267635713</t>
  </si>
  <si>
    <t>bremesu</t>
  </si>
  <si>
    <t>https://twitter.com/#!/bremesu/status/807227524308680704</t>
  </si>
  <si>
    <t>807227524308680704</t>
  </si>
  <si>
    <t>hopkinsengineer</t>
  </si>
  <si>
    <t>https://twitter.com/#!/hopkinsengineer/status/807227658195136512</t>
  </si>
  <si>
    <t>807227658195136512</t>
  </si>
  <si>
    <t>professordodson</t>
  </si>
  <si>
    <t>https://twitter.com/#!/professordodson/status/807228490361819137</t>
  </si>
  <si>
    <t>807228490361819137</t>
  </si>
  <si>
    <t>pressureproduct</t>
  </si>
  <si>
    <t>https://twitter.com/#!/pressureproduct/status/807228771770265600</t>
  </si>
  <si>
    <t>807228771770265600</t>
  </si>
  <si>
    <t>vivianeidk</t>
  </si>
  <si>
    <t>Foldscope - Origami Paper Microscope https://t.co/8FzVWTKLke Manu Prakash was bioengineering faculty at Stanford… https://t.co/Azp9Mjzwm9</t>
  </si>
  <si>
    <t>http://www.engineering.com/ http://news.google.com/news/url?sa=t&amp;fd=R&amp;ct2=ca&amp;usg=AFQjCNGpj3j65b9VsNGFbZ6NgBkGBCtMtg&amp;clid=c3a7d30bb8a4878e06b80cf16b898331&amp;cid=52779298792629&amp;ei=KL5KWPjSAYTdhAGYj7GwAg&amp;url=http%3A%2F%2Fwww.engineering.com%2FDesignerEdge%2FDesignerEdgeArticles%2FArticleID%2F13858%2FFoldscope--Origami-Paper-Microscope.aspx&amp;utm_source=dlvr.it&amp;utm_medium=twitter</t>
  </si>
  <si>
    <t>engineering.com google.com</t>
  </si>
  <si>
    <t>https://twitter.com/#!/vivianeidk/status/807229135412002816</t>
  </si>
  <si>
    <t>807229135412002816</t>
  </si>
  <si>
    <t>blazingpenguin</t>
  </si>
  <si>
    <t>The Army’s looking into putting bacteria into its electronics https://t.co/uXzyNZnTn0 #tech #biology #bioengineering #gmo #biofuels #science</t>
  </si>
  <si>
    <t>tech biology bioengineering gmo biofuels science</t>
  </si>
  <si>
    <t>https://twitter.com/#!/blazingpenguin/status/804480967792439296</t>
  </si>
  <si>
    <t>804480967792439296</t>
  </si>
  <si>
    <t>abby_retweet</t>
  </si>
  <si>
    <t>RT @blazingpenguin: The Army’s looking into putting bacteria into its electronics https://t.co/uXzyNZnTn0 #tech #biology #bioengineering #g…</t>
  </si>
  <si>
    <t>tech biology bioengineering</t>
  </si>
  <si>
    <t>https://twitter.com/#!/abby_retweet/status/804482371152125952</t>
  </si>
  <si>
    <t>804482371152125952</t>
  </si>
  <si>
    <t>TestLimsRetweet</t>
  </si>
  <si>
    <t>chairmanzian</t>
  </si>
  <si>
    <t>ucsf</t>
  </si>
  <si>
    <t>Hearing about advances in #immunotherapy and #syntheticbiology from @UCSF's Wendell Lim. #science #bioengineering https://t.co/rx4PbQR9dW</t>
  </si>
  <si>
    <t>immunotherapy syntheticbiology science bioengineering</t>
  </si>
  <si>
    <t>https://twitter.com/#!/chairmanzian/status/806293993046740992</t>
  </si>
  <si>
    <t>806293993046740992</t>
  </si>
  <si>
    <t>-122.39171926925334,37.76776321101101 
-122.39171926925334,37.76776321101101 
-122.39171926925334,37.76776321101101 
-122.39171926925334,37.76776321101101</t>
  </si>
  <si>
    <t>UCSF - Genentech Hall (MB)</t>
  </si>
  <si>
    <t>07d9f733cd881001</t>
  </si>
  <si>
    <t>https://api.twitter.com/1.1/geo/id/07d9f733cd881001.json</t>
  </si>
  <si>
    <t>RT @chairmanzian: Hearing about advances in #immunotherapy and #syntheticbiology from @UCSF's Wendell Lim. #science #bioengineering https:/…</t>
  </si>
  <si>
    <t>https://twitter.com/#!/abby_retweet/status/806295274482188288</t>
  </si>
  <si>
    <t>806295274482188288</t>
  </si>
  <si>
    <t>lehighengineers</t>
  </si>
  <si>
    <t>lehighche</t>
  </si>
  <si>
    <t>#bioengineering @LehighChE: #science &amp;amp; #engineering to speed #WoundCare https://t.co/qpDhm3ZCKm #rheology #stemcells https://t.co/FRiQBvTWf8</t>
  </si>
  <si>
    <t>http://www.lehigh.edu/engineering/research/resolve/2016v2/briefs_bio_schultz_speed_healing.html</t>
  </si>
  <si>
    <t>lehigh.edu</t>
  </si>
  <si>
    <t>bioengineering science engineering woundcare rheology stemcells</t>
  </si>
  <si>
    <t>https://twitter.com/#!/lehighengineers/status/806159264951713792</t>
  </si>
  <si>
    <t>806159264951713792</t>
  </si>
  <si>
    <t>RT @lehighengineers
#bioengineering #science &amp;amp; #engineering to speed #WoundCare https://t.co/JHyxPV7hPo #rheology #stemcells</t>
  </si>
  <si>
    <t>https://twitter.com/#!/lehighche/status/807227806996262913</t>
  </si>
  <si>
    <t>807227806996262913</t>
  </si>
  <si>
    <t>RT @LehighChE: RT @lehighengineers
#bioengineering #science &amp;amp; #engineering to speed #WoundCare https://t.co/JHyxPV7hPo #rheology #stemcells</t>
  </si>
  <si>
    <t>https://twitter.com/#!/abby_retweet/status/807229278836457472</t>
  </si>
  <si>
    <t>807229278836457472</t>
  </si>
  <si>
    <t>biotechcalendar</t>
  </si>
  <si>
    <t>Michigan: If you are a laboratory equipment supplier, meet face to face with life science researchers @MSU… https://t.co/M5JKrE7S8x</t>
  </si>
  <si>
    <t>https://twitter.com/i/web/status/806865422058459136</t>
  </si>
  <si>
    <t>https://twitter.com/#!/biotechcalendar/status/806865422058459136</t>
  </si>
  <si>
    <t>806865422058459136</t>
  </si>
  <si>
    <t>Michigan: If you are a laboratory equipment supplier, meet face to face with life science researchers @MSU… https://t.co/iEbjPQlCx7</t>
  </si>
  <si>
    <t>https://twitter.com/i/web/status/807243408851005440</t>
  </si>
  <si>
    <t>https://twitter.com/#!/biotechcalendar/status/807243408851005440</t>
  </si>
  <si>
    <t>807243408851005440</t>
  </si>
  <si>
    <t>MSU Opens New $69.8 Million Bioengineering Research Facility https://t.co/XMeYOAC98m https://t.co/AwJ3rbBUF6</t>
  </si>
  <si>
    <t>http://info.biotech-calendar.com/msu-opens-new-69.8-million-bioengineering-research-facility?utm_content=43485989&amp;utm_medium=social&amp;utm_source=twitter</t>
  </si>
  <si>
    <t>https://twitter.com/#!/biotechcalendar/status/805830498304069632</t>
  </si>
  <si>
    <t>805830498304069632</t>
  </si>
  <si>
    <t>pascaltyrrell</t>
  </si>
  <si>
    <t>A privilege to host at @UofT with our academic partners #UofTMedIm #computerscience #statisticalsciences… https://t.co/WciJAEX2ul</t>
  </si>
  <si>
    <t>https://twitter.com/i/web/status/807244149783150592</t>
  </si>
  <si>
    <t>uoftmedim computerscience statisticalsciences</t>
  </si>
  <si>
    <t>https://twitter.com/#!/pascaltyrrell/status/807244149783150592</t>
  </si>
  <si>
    <t>807244149783150592</t>
  </si>
  <si>
    <t>807238162623959040</t>
  </si>
  <si>
    <t>uoftmedim</t>
  </si>
  <si>
    <t>RT @PascalTyrrell: A privilege to host at @UofT with our academic partners #UofTMedIm #computerscience #statisticalsciences #medicalbiophys…</t>
  </si>
  <si>
    <t>https://twitter.com/#!/uoftmedim/status/807246414438920194</t>
  </si>
  <si>
    <t>807246414438920194</t>
  </si>
  <si>
    <t>myalliestrading</t>
  </si>
  <si>
    <t>$AOB American Oriental Bioengineering Inc (OTC: AOBI) Investor Securities Class Action Lawsuit 06/22/2012 https://t.co/FiqJj1evhh</t>
  </si>
  <si>
    <t>http://www.myallies.com/news/american-oriental-bioengineering-inc-otc-aobi-investor-securities-class-action-lawsuit-06222012-367</t>
  </si>
  <si>
    <t>myallies.com</t>
  </si>
  <si>
    <t>https://twitter.com/#!/myalliestrading/status/807262435258363904</t>
  </si>
  <si>
    <t>807262435258363904</t>
  </si>
  <si>
    <t>MyAllies Breaking News</t>
  </si>
  <si>
    <t>$AOB American Oriental Bioengineering, Inc. (PINK:AOBI) Investor Investigation over potential Violations of S... https://t.co/y8ArjlwGqN</t>
  </si>
  <si>
    <t>http://www.myallies.com/news/american-oriental-bioengineering-inc-pinkaobi-investor-investigation-over-potential-violations-of-securities-laws-290</t>
  </si>
  <si>
    <t>https://twitter.com/#!/myalliestrading/status/807262911370502145</t>
  </si>
  <si>
    <t>807262911370502145</t>
  </si>
  <si>
    <t>emoryott</t>
  </si>
  <si>
    <t>ICYMI: NIH-funded summer program introduces #pediatric #bioengineering to undergraduates https://t.co/Bea7imlPad</t>
  </si>
  <si>
    <t>http://news.emory.edu/stories/2014/01/davis_pediatric_bioengineering_internship/campus.html</t>
  </si>
  <si>
    <t>emory.edu</t>
  </si>
  <si>
    <t>pediatric bioengineering</t>
  </si>
  <si>
    <t>https://twitter.com/#!/emoryott/status/807264972220854272</t>
  </si>
  <si>
    <t>807264972220854272</t>
  </si>
  <si>
    <t>hopeatyeo</t>
  </si>
  <si>
    <t>ASD4's OT/PT and Coach Terry worked with Clemson University's BioEngineering class this semester in the... https://t.co/H9Ts0hlRN1</t>
  </si>
  <si>
    <t>https://www.facebook.com/permalink.php?story_fbid=1158675447519355&amp;id=166764116710498</t>
  </si>
  <si>
    <t>https://twitter.com/#!/hopeatyeo/status/807279965641277440</t>
  </si>
  <si>
    <t>807279965641277440</t>
  </si>
  <si>
    <t>goodnewsgr</t>
  </si>
  <si>
    <t>riceuniversity</t>
  </si>
  <si>
    <t>Antonios Mikos (@RiceUniversity) selected for Biomedical Engineering Society Honor https://t.co/Q48nPY42Q1</t>
  </si>
  <si>
    <t>https://twitter.com/#!/goodnewsgr/status/807290424721293314</t>
  </si>
  <si>
    <t>807290424721293314</t>
  </si>
  <si>
    <t>local_athens</t>
  </si>
  <si>
    <t>RT https://t.co/0rGrnkeva0 Antonios Mikos (RiceUniversity) selected for Biomedical Engineering Society Honor https://t.co/BvXHyHYwbY</t>
  </si>
  <si>
    <t>https://twitter.com/GoodNewsGR/status/807290424721293314 http://bioengineering.rice.edu/Mikos_wins_BMES_Award.aspx</t>
  </si>
  <si>
    <t>twitter.com rice.edu</t>
  </si>
  <si>
    <t>https://twitter.com/#!/local_athens/status/807292384052727808</t>
  </si>
  <si>
    <t>807292384052727808</t>
  </si>
  <si>
    <t>donnellycentre</t>
  </si>
  <si>
    <t>ibbme_uoft</t>
  </si>
  <si>
    <t>RT @TheChanLab: We are excited to host @mit_hst Prof. Sengupta to give a talk on bioengineering for precision medicine @ibbme_uoft @Shoiche…</t>
  </si>
  <si>
    <t>https://twitter.com/#!/donnellycentre/status/807294950723428356</t>
  </si>
  <si>
    <t>807294950723428356</t>
  </si>
  <si>
    <t>807294590260756480</t>
  </si>
  <si>
    <t>mit_hst</t>
  </si>
  <si>
    <t>thechanlab</t>
  </si>
  <si>
    <t>deborahwetzel1</t>
  </si>
  <si>
    <t>Why engineers are working on ways to grow human organs in space https://t.co/yQ3wcUrmdI
#engineering</t>
  </si>
  <si>
    <t>https://twitter.com/#!/deborahwetzel1/status/807297011393380352</t>
  </si>
  <si>
    <t>807297011393380352</t>
  </si>
  <si>
    <t>mathcancer</t>
  </si>
  <si>
    <t>physicstoday</t>
  </si>
  <si>
    <t>RT @PhysicsToday: Job Posting: Bioengineering Faculty Positions in Intelligent Systems Engineering | Indiana Unive... https://t.co/HoNZs5GO…</t>
  </si>
  <si>
    <t>https://twitter.com/#!/mathcancer/status/806964498699427840</t>
  </si>
  <si>
    <t>806964498699427840</t>
  </si>
  <si>
    <t>792113408237641729</t>
  </si>
  <si>
    <t>iusoic</t>
  </si>
  <si>
    <t>I'll help build their bioengineering focus, with a heavy emphasis on cancer &amp;amp; tissue engineering (2/6) @IUBloomington @iusoic</t>
  </si>
  <si>
    <t>https://twitter.com/#!/mathcancer/status/807314376923357185</t>
  </si>
  <si>
    <t>807314376923357185</t>
  </si>
  <si>
    <t>berkeleyscience</t>
  </si>
  <si>
    <t>#HolidayGiftIdea #11: Challenge your family to build the mightiest micro-organisms in this #bioengineering game:… https://t.co/5Ru5q2PMKG</t>
  </si>
  <si>
    <t>https://twitter.com/i/web/status/807314401707651072</t>
  </si>
  <si>
    <t>holidaygiftidea bioengineering</t>
  </si>
  <si>
    <t>https://twitter.com/#!/berkeleyscience/status/807314401707651072</t>
  </si>
  <si>
    <t>807314401707651072</t>
  </si>
  <si>
    <t>lunchboxhoagie</t>
  </si>
  <si>
    <t>Growing Human Organs in Space https://t.co/ILoxxrKh5G</t>
  </si>
  <si>
    <t>https://www.asme.org/engineering-topics/articles/bioengineering/growing-human-organs-in-space#.WEsOcvrYKcg.twitter</t>
  </si>
  <si>
    <t>https://twitter.com/#!/lunchboxhoagie/status/807315166169853952</t>
  </si>
  <si>
    <t>807315166169853952</t>
  </si>
  <si>
    <t>qatatoism</t>
  </si>
  <si>
    <t>and gave us thinking and learning abilities. 
Our bodies are advanced form of bioengineering.</t>
  </si>
  <si>
    <t>https://twitter.com/#!/qatatoism/status/807324535678783490</t>
  </si>
  <si>
    <t>807324535678783490</t>
  </si>
  <si>
    <t>807324399028371456</t>
  </si>
  <si>
    <t>2720113110</t>
  </si>
  <si>
    <t>davidrozansky</t>
  </si>
  <si>
    <t>We could also include Brave New World and the future of prenatal genetic testing (or even bioengineering). #SciFiChat</t>
  </si>
  <si>
    <t>scifichat</t>
  </si>
  <si>
    <t>https://twitter.com/#!/davidrozansky/status/807324407467274240</t>
  </si>
  <si>
    <t>807324407467274240</t>
  </si>
  <si>
    <t>ebonstorm</t>
  </si>
  <si>
    <t>RT @DavidRozansky: We could also include Brave New World and the future of prenatal genetic testing (or even bioengineering). #SciFiChat</t>
  </si>
  <si>
    <t>https://twitter.com/#!/ebonstorm/status/807325458576666624</t>
  </si>
  <si>
    <t>807325458576666624</t>
  </si>
  <si>
    <t>wgrover</t>
  </si>
  <si>
    <t>bournscollege</t>
  </si>
  <si>
    <t>Celebrating our awesome Bioengineering staff at @UCRiverside @bournscollege https://t.co/6A8L9PYHIn</t>
  </si>
  <si>
    <t>https://twitter.com/#!/wgrover/status/807344570149191680</t>
  </si>
  <si>
    <t>807344570149191680</t>
  </si>
  <si>
    <t>-117.33023735963707,33.973663394694015 
-117.33023735963707,33.973663394694015 
-117.33023735963707,33.973663394694015 
-117.33023735963707,33.973663394694015</t>
  </si>
  <si>
    <t>University of California, Riverside (UCR)</t>
  </si>
  <si>
    <t>07d9dbf31b086002</t>
  </si>
  <si>
    <t>https://api.twitter.com/1.1/geo/id/07d9dbf31b086002.json</t>
  </si>
  <si>
    <t>ucriverside</t>
  </si>
  <si>
    <t>asmejournals</t>
  </si>
  <si>
    <t>This video game features living microbes https://t.co/634Ki7Schr #videogames https://t.co/9o1D8fvjmb</t>
  </si>
  <si>
    <t>videogames</t>
  </si>
  <si>
    <t>https://twitter.com/#!/asmejournals/status/804791380195364866</t>
  </si>
  <si>
    <t>804791380195364866</t>
  </si>
  <si>
    <t>Why engineers are working on ways to grow human organs in space https://t.co/UngS7BijR2 #space #medical https://t.co/Sfzm7fMjQO</t>
  </si>
  <si>
    <t>space medical</t>
  </si>
  <si>
    <t>https://twitter.com/#!/asmejournals/status/807347845325987840</t>
  </si>
  <si>
    <t>807347845325987840</t>
  </si>
  <si>
    <t>b_floro</t>
  </si>
  <si>
    <t>choirboymaxipad</t>
  </si>
  <si>
    <t>@ChoirboyMaxipad bioengineering is upping their Ante but at the same time when is it going to get to the point technology is humanity</t>
  </si>
  <si>
    <t>https://twitter.com/#!/b_floro/status/807354591650217986</t>
  </si>
  <si>
    <t>807354591650217986</t>
  </si>
  <si>
    <t>807347806356852736</t>
  </si>
  <si>
    <t>2915384451</t>
  </si>
  <si>
    <t>People may have created technology but i wonder if people bioengineering are stepping up yet</t>
  </si>
  <si>
    <t>https://twitter.com/#!/b_floro/status/807293326932189185</t>
  </si>
  <si>
    <t>807293326932189185</t>
  </si>
  <si>
    <t>haziqhamdann</t>
  </si>
  <si>
    <t>I'm at University Kuala Lumpur Malaysian Institute of Chemical and Bioengineering Technology (MICET) https://t.co/2SxY1zPg0j</t>
  </si>
  <si>
    <t>https://www.swarmapp.com/c/auugMbPviJ0</t>
  </si>
  <si>
    <t>https://twitter.com/#!/haziqhamdann/status/807356748889780224</t>
  </si>
  <si>
    <t>807356748889780224</t>
  </si>
  <si>
    <t>Tiny #electronicdevice monitors #heart &amp;amp; recognises speech https://t.co/eCr9bNRpUq @CUBoulder #Biomedical… https://t.co/KcJoKGKvC1</t>
  </si>
  <si>
    <t>http://www.electronicspecifier.com/medical/tiny-electronic-device-monitors-heart-and-recognises-speech?utm_source=Twitter&amp;utm_campaign=Medical&amp;utm_medium=Tweet&amp;utm_content=Tiny-electronic-device-monitors-heart-and-recognises-speech https://twitter.com/i/web/status/803312531968294912</t>
  </si>
  <si>
    <t>electronicspecifier.com twitter.com</t>
  </si>
  <si>
    <t>https://twitter.com/#!/electronicspec/status/803312531968294912</t>
  </si>
  <si>
    <t>Tiny #electronicdevice monitors #heart &amp;amp; recognises speech https://t.co/eCr9bNRpUq @CUBoulder #Biomedical… https://t.co/lnKSjCs7aO</t>
  </si>
  <si>
    <t>http://www.electronicspecifier.com/medical/tiny-electronic-device-monitors-heart-and-recognises-speech?utm_source=Twitter&amp;utm_campaign=Medical&amp;utm_medium=Tweet&amp;utm_content=Tiny-electronic-device-monitors-heart-and-recognises-speech https://twitter.com/i/web/status/803992063192760320</t>
  </si>
  <si>
    <t>https://twitter.com/#!/electronicspec/status/803992063192760320</t>
  </si>
  <si>
    <t>803992063192760320</t>
  </si>
  <si>
    <t>mit</t>
  </si>
  <si>
    <t>Cracking the code for dormant #bacteria https://t.co/Gcq9FSqzgM @MIT #medical #cells #BioEngineering https://t.co/nWwYbgN3BZ</t>
  </si>
  <si>
    <t>http://www.electronicspecifier.com/medical/cracking-the-code-for-dormant-bacteria</t>
  </si>
  <si>
    <t>bacteria medical cells bioengineering</t>
  </si>
  <si>
    <t>https://twitter.com/#!/electronicspec/status/803237088296583168</t>
  </si>
  <si>
    <t>803237088296583168</t>
  </si>
  <si>
    <t>Cracking the code for dormant #bacteria https://t.co/Gcq9FSqzgM @MIT #medical #cells #BioEngineering #Medical https://t.co/3FdSD1D2ko</t>
  </si>
  <si>
    <t>bacteria medical cells bioengineering medical</t>
  </si>
  <si>
    <t>https://twitter.com/#!/electronicspec/status/804686622004563969</t>
  </si>
  <si>
    <t>804686622004563969</t>
  </si>
  <si>
    <t>northwesternu</t>
  </si>
  <si>
    <t>#Microfluidic 'lab on the #skin' developed for sweat analysis https://t.co/5631KidCuy @NorthwesternU #MedTech… https://t.co/PBprLCwl9Z</t>
  </si>
  <si>
    <t>http://wireless.electronicspecifier.com/wearables/microfluidic-lab-on-the-skin-developed-for-sweat-analysis?utm_source=Twitter&amp;utm_campaign=Wearables&amp;utm_medium=Tweet&amp;utm_content=Microfluidic-lab-on-the-skin-developed-for-sweat-analysis https://twitter.com/i/web/status/806558939382972416</t>
  </si>
  <si>
    <t>microfluidic skin medtech</t>
  </si>
  <si>
    <t>https://twitter.com/#!/electronicspec/status/806558939382972416</t>
  </si>
  <si>
    <t>806558939382972416</t>
  </si>
  <si>
    <t>#Microfluidic 'lab on the #skin' developed for sweat analysis https://t.co/5631KidCuy @NorthwesternU #MedTech… https://t.co/ZvCLPQPU1H</t>
  </si>
  <si>
    <t>http://wireless.electronicspecifier.com/wearables/microfluidic-lab-on-the-skin-developed-for-sweat-analysis?utm_source=Twitter&amp;utm_campaign=Wearables&amp;utm_medium=Tweet&amp;utm_content=Microfluidic-lab-on-the-skin-developed-for-sweat-analysis https://twitter.com/i/web/status/807359199483150337</t>
  </si>
  <si>
    <t>https://twitter.com/#!/electronicspec/status/807359199483150337</t>
  </si>
  <si>
    <t>807359199483150337</t>
  </si>
  <si>
    <t>[VIDEO] Secret #phenotypes: disease devils in invisible details https://t.co/zcRPS5gmLf #Medical #microscopic… https://t.co/3BdRkLXgXB</t>
  </si>
  <si>
    <t>http://www.electronicspecifier.com/medical/secret-phenotypes-disease-devils-in-invisible-details?utm_source=Twitter&amp;utm_campaign=Medical&amp;utm_medium=Tweet&amp;utm_content=Secret-phenotypes-disease-devils-in-invisible-details https://twitter.com/i/web/status/806529211175464965</t>
  </si>
  <si>
    <t>phenotypes medical microscopic</t>
  </si>
  <si>
    <t>https://twitter.com/#!/electronicspec/status/806529211175464965</t>
  </si>
  <si>
    <t>806529211175464965</t>
  </si>
  <si>
    <t>[VIDEO] Secret #phenotypes: disease devils in invisible details https://t.co/zcRPS5gmLf #Medical #microscopic… https://t.co/cNbzDP51AM</t>
  </si>
  <si>
    <t>http://www.electronicspecifier.com/medical/secret-phenotypes-disease-devils-in-invisible-details?utm_source=Twitter&amp;utm_campaign=Medical&amp;utm_medium=Tweet&amp;utm_content=Secret-phenotypes-disease-devils-in-invisible-details https://twitter.com/i/web/status/807313927159877632</t>
  </si>
  <si>
    <t>https://twitter.com/#!/electronicspec/status/807313927159877632</t>
  </si>
  <si>
    <t>807313927159877632</t>
  </si>
  <si>
    <t>_iitg</t>
  </si>
  <si>
    <t>A team led by Prof. Biman B. Mandal from the Department of Biosciences and Bioengineering, Indian Institute of... https://t.co/xaEvb1Bw6v</t>
  </si>
  <si>
    <t>https://goo.gl/PU0inA</t>
  </si>
  <si>
    <t>https://twitter.com/#!/_iitg/status/804584355830104064</t>
  </si>
  <si>
    <t>804584355830104064</t>
  </si>
  <si>
    <t>indianscinews</t>
  </si>
  <si>
    <t>RT @_iitg: A team led by Prof. Biman B. Mandal from the Department of Biosciences and Bioengineering, Indian Institute of... https://t.co/x…</t>
  </si>
  <si>
    <t>https://twitter.com/#!/indianscinews/status/807371211453956096</t>
  </si>
  <si>
    <t>807371211453956096</t>
  </si>
  <si>
    <t>milicaruoft</t>
  </si>
  <si>
    <t>https://twitter.com/#!/milicaruoft/status/807372850034343936</t>
  </si>
  <si>
    <t>807372850034343936</t>
  </si>
  <si>
    <t>wordace1</t>
  </si>
  <si>
    <t>WTF... insects in #vaccines AND #chemtrails?
#GeoEngineering
#BioEngineering
#SAI 
#Vaccinations
#Morgellons
#Pharma
https://t.co/pacem6k214</t>
  </si>
  <si>
    <t>https://www.youtube.com/watch?v=1Gu8pf7rgRM&amp;feature=youtu.be</t>
  </si>
  <si>
    <t>vaccines chemtrails geoengineering bioengineering sai vaccinations morgellons pharma</t>
  </si>
  <si>
    <t>https://twitter.com/#!/wordace1/status/807328911185088512</t>
  </si>
  <si>
    <t>807328911185088512</t>
  </si>
  <si>
    <t>geoengin33ring</t>
  </si>
  <si>
    <t>RT @WordAce1: WTF... insects in #vaccines AND #chemtrails?
#GeoEngineering
#BioEngineering
#SAI 
#Vaccinations
#Morgellons
#Pharma
https://…</t>
  </si>
  <si>
    <t>https://twitter.com/#!/geoengin33ring/status/807399023199956992</t>
  </si>
  <si>
    <t>807399023199956992</t>
  </si>
  <si>
    <t>jgreengroup</t>
  </si>
  <si>
    <t>https://twitter.com/#!/jgreengroup/status/807413239332093952</t>
  </si>
  <si>
    <t>807413239332093952</t>
  </si>
  <si>
    <t>medgizmo</t>
  </si>
  <si>
    <t>UC San Diego clinical #bioengineering class https://t.co/UDevMkwT7J #UCSD #edtech #HealthIT #technews #technology… https://t.co/hocvUnzauI</t>
  </si>
  <si>
    <t>http://ucsdnews.ucsd.edu/feature/creating_clinical_bioengineers https://twitter.com/i/web/status/807429665757466625</t>
  </si>
  <si>
    <t>ucsd.edu twitter.com</t>
  </si>
  <si>
    <t>bioengineering ucsd edtech healthit technews technology</t>
  </si>
  <si>
    <t>https://twitter.com/#!/medgizmo/status/807429665757466625</t>
  </si>
  <si>
    <t>807429665757466625</t>
  </si>
  <si>
    <t>dhanarajtweet</t>
  </si>
  <si>
    <t>RT @MedGizmo: UC San Diego clinical #bioengineering class https://t.co/UDevMkwT7J #UCSD #edtech #HealthIT #technews #technology #ehealth ht…</t>
  </si>
  <si>
    <t>http://ucsdnews.ucsd.edu/feature/creating_clinical_bioengineers</t>
  </si>
  <si>
    <t>bioengineering ucsd edtech healthit technews technology ehealth</t>
  </si>
  <si>
    <t>https://twitter.com/#!/dhanarajtweet/status/807430731550949376</t>
  </si>
  <si>
    <t>807430731550949376</t>
  </si>
  <si>
    <t>k80bot</t>
  </si>
  <si>
    <t>So is Michael Crichton just really into bioengineering and theme parks?</t>
  </si>
  <si>
    <t>https://twitter.com/#!/k80bot/status/807444754816466945</t>
  </si>
  <si>
    <t>807444754816466945</t>
  </si>
  <si>
    <t>-81.507905,28.3882177 
-81.2276403,28.3882177 
-81.2276403,28.615139 
-81.507905,28.615139</t>
  </si>
  <si>
    <t>Orlando, FL</t>
  </si>
  <si>
    <t>55b4f9e5c516e0b6</t>
  </si>
  <si>
    <t>Orlando</t>
  </si>
  <si>
    <t>https://api.twitter.com/1.1/geo/id/55b4f9e5c516e0b6.json</t>
  </si>
  <si>
    <t>cimbuerstenkinn</t>
  </si>
  <si>
    <t>asmebooks</t>
  </si>
  <si>
    <t>RT @ASMEbooks: Why engineers are working on ways to grow human organs in #space https://t.co/lTzFjMN1Vq #biotech https://t.co/bLXPFieWHH</t>
  </si>
  <si>
    <t>space biotech</t>
  </si>
  <si>
    <t>https://twitter.com/#!/cimbuerstenkinn/status/807450003530797056</t>
  </si>
  <si>
    <t>807450003530797056</t>
  </si>
  <si>
    <t>807442720859963392</t>
  </si>
  <si>
    <t>BOTlibre!</t>
  </si>
  <si>
    <t>We are excited to host @mit_hst Prof. Sengupta to give a talk on bioengineering for precision medicine @ibbme_uoft… https://t.co/zSvyNJpgJE</t>
  </si>
  <si>
    <t>https://twitter.com/i/web/status/807294590260756480</t>
  </si>
  <si>
    <t>https://twitter.com/#!/thechanlab/status/807294590260756480</t>
  </si>
  <si>
    <t>https://twitter.com/#!/ibbme_uoft/status/807311800714792961</t>
  </si>
  <si>
    <t>807311800714792961</t>
  </si>
  <si>
    <t>besa_ibbme</t>
  </si>
  <si>
    <t>https://twitter.com/#!/besa_ibbme/status/807468470698962945</t>
  </si>
  <si>
    <t>807468470698962945</t>
  </si>
  <si>
    <t>https://twitter.com/#!/salixbio/status/805741476563091456</t>
  </si>
  <si>
    <t>805741476563091456</t>
  </si>
  <si>
    <t>789463872285605888</t>
  </si>
  <si>
    <t>Hard engineering in rivers should be last resort, not first thought. Our film about bioengineering on the River Rhiw https://t.co/7OVMjj55Qt</t>
  </si>
  <si>
    <t>https://www.youtube.com/watch?v=1tZoquslRww</t>
  </si>
  <si>
    <t>https://twitter.com/#!/salixbio/status/807152891085672448</t>
  </si>
  <si>
    <t>rhodro</t>
  </si>
  <si>
    <t>https://twitter.com/#!/rhodro/status/807494835758333953</t>
  </si>
  <si>
    <t>807494835758333953</t>
  </si>
  <si>
    <t>ieigsc</t>
  </si>
  <si>
    <t>RT @ASMEdotorg: Why engineers are looking to grow human organs in space https://t.co/Wny4l7ZzX4 https://t.co/9twQWmwxV5</t>
  </si>
  <si>
    <t>https://www.asme.org/engineering-topics/articles/bioengineering/growing-human-organs-in-space?utm_source=twitter&amp;utm_medium=social&amp;utm_content=bioengineering&amp;utm_campaign=wk_120616</t>
  </si>
  <si>
    <t>https://twitter.com/#!/ieigsc/status/807542882697519104</t>
  </si>
  <si>
    <t>807542882697519104</t>
  </si>
  <si>
    <t>807406483977760769</t>
  </si>
  <si>
    <t>_chronicles</t>
  </si>
  <si>
    <t>How do you major in bioengineering and minor in electrical engineering? Sheesh!</t>
  </si>
  <si>
    <t>https://twitter.com/#!/_chronicles/status/807586048461205505</t>
  </si>
  <si>
    <t>807586048461205505</t>
  </si>
  <si>
    <t>tmj_dfw_eng</t>
  </si>
  <si>
    <t>Want to work in #Richardson, TX? View our latest opening: https://t.co/iWRixmNtQW #Job #Engineering #Jobs #Hiring #CareerArc</t>
  </si>
  <si>
    <t>http://www.careerarc.com/job-listing/the-university-of-texas-at-dallas-jobs-tenured-tenure-track-faculty-position-in-bioengineering-biomedical-engineering-21018069?campaign_id=3792&amp;src=1&amp;utm_campaign=TW01&amp;utm_medium=TW&amp;utm_source=JC</t>
  </si>
  <si>
    <t>richardson job engineering jobs hiring careerarc</t>
  </si>
  <si>
    <t>https://twitter.com/#!/tmj_dfw_eng/status/807594633169539077</t>
  </si>
  <si>
    <t>807594633169539077</t>
  </si>
  <si>
    <t>-96.769003,32.923164 
-96.612871,32.923164 
-96.612871,33.005805 
-96.769003,33.005805</t>
  </si>
  <si>
    <t>Richardson, TX</t>
  </si>
  <si>
    <t>bc7f3267d2efaf40</t>
  </si>
  <si>
    <t>Richardson</t>
  </si>
  <si>
    <t>https://api.twitter.com/1.1/geo/id/bc7f3267d2efaf40.json</t>
  </si>
  <si>
    <t>researchbible</t>
  </si>
  <si>
    <t>American Journal of Bioscience and Bioengineering https://t.co/tWaVMdt2F5 ReseachBib</t>
  </si>
  <si>
    <t>http://journalseeker.researchbib.com/view/issn/2328-5893?utm_source=dlvr.it&amp;utm_medium=twitter</t>
  </si>
  <si>
    <t>researchbib.com</t>
  </si>
  <si>
    <t>https://twitter.com/#!/researchbible/status/803608457412644864</t>
  </si>
  <si>
    <t>803608457412644864</t>
  </si>
  <si>
    <t>Assistant Professor in Human Neuroimaging Cluster Hire at The Department of Bioengineering in the… https://t.co/KMLb8D2MK5 ReseachBib</t>
  </si>
  <si>
    <t>http://postdoc.researchbib.com/view/job/5848?utm_source=dlvr.it&amp;utm_medium=twitter</t>
  </si>
  <si>
    <t>https://twitter.com/#!/researchbible/status/807595529035137024</t>
  </si>
  <si>
    <t>807595529035137024</t>
  </si>
  <si>
    <t>researchbib</t>
  </si>
  <si>
    <t>American Journal of Bioscience and Bioengineering https://t.co/1sCokNdplS ReseachBib</t>
  </si>
  <si>
    <t>https://twitter.com/#!/researchbib/status/803608421903646722</t>
  </si>
  <si>
    <t>803608421903646722</t>
  </si>
  <si>
    <t>Assistant Professor in Human Neuroimaging Cluster Hire at The Department of Bioengineering in the… https://t.co/1mypljB49U ReseachBib</t>
  </si>
  <si>
    <t>https://twitter.com/#!/researchbib/status/807595529936846848</t>
  </si>
  <si>
    <t>807595529936846848</t>
  </si>
  <si>
    <t>arzillion</t>
  </si>
  <si>
    <t>163, 46, 0</t>
  </si>
  <si>
    <t>#Vermont state has enacted the #GMO labeling law #food #health #Bioengineering #vc #startups
https://t.co/fFTqAjGqc5 https://t.co/9GUDgMocAD</t>
  </si>
  <si>
    <t>http://www.arzillion.com/arSnippet/201605/CNXJ83/I-Run-a-G.M.O.-Company-and-I-Support-G.M.O.-Labeling</t>
  </si>
  <si>
    <t>arzillion.com</t>
  </si>
  <si>
    <t>vermont gmo food health bioengineering vc startups</t>
  </si>
  <si>
    <t>https://twitter.com/#!/arzillion/status/803293692274446336</t>
  </si>
  <si>
    <t>803293692274446336</t>
  </si>
  <si>
    <t>Dropial App</t>
  </si>
  <si>
    <t>#Vermont state has enacted the #GMO labeling law #food #health #Bioengineering #vc #startups
https://t.co/fFTqAjGqc5 https://t.co/kgmS79tqq0</t>
  </si>
  <si>
    <t>https://twitter.com/#!/arzillion/status/803659866308943872</t>
  </si>
  <si>
    <t>803659866308943872</t>
  </si>
  <si>
    <t>#Vermont state has enacted the #GMO labeling law #food #health #Bioengineering #vc #startups
https://t.co/fFTqAjGqc5 https://t.co/ZeubfqJqau</t>
  </si>
  <si>
    <t>https://twitter.com/#!/arzillion/status/804033563699986432</t>
  </si>
  <si>
    <t>804033563699986432</t>
  </si>
  <si>
    <t>#Vermont state has enacted the #GMO labeling law #food #health #Bioengineering #vc #startups
https://t.co/fFTqAjGqc5 https://t.co/3mMPDpFncP</t>
  </si>
  <si>
    <t>https://twitter.com/#!/arzillion/status/804407294544875520</t>
  </si>
  <si>
    <t>804407294544875520</t>
  </si>
  <si>
    <t>#Vermont state has enacted the #GMO labeling law #food #health #Bioengineering #vc #startups
https://t.co/fFTqAjGqc5 https://t.co/qpGIqelZpD</t>
  </si>
  <si>
    <t>https://twitter.com/#!/arzillion/status/804780999896756224</t>
  </si>
  <si>
    <t>804780999896756224</t>
  </si>
  <si>
    <t>#Vermont state has enacted the #GMO labeling law #food #health #Bioengineering #vc #startups
https://t.co/fFTqAjGqc5 https://t.co/q9jl0cPKv1</t>
  </si>
  <si>
    <t>https://twitter.com/#!/arzillion/status/805154687196348416</t>
  </si>
  <si>
    <t>805154687196348416</t>
  </si>
  <si>
    <t>#Vermont state has enacted the #GMO labeling law #food #health #Bioengineering #vc #startups
https://t.co/fFTqAjGqc5 https://t.co/LnwYKR3eyD</t>
  </si>
  <si>
    <t>https://twitter.com/#!/arzillion/status/805543504474583040</t>
  </si>
  <si>
    <t>805543504474583040</t>
  </si>
  <si>
    <t>#Vermont state has enacted the #GMO labeling law #food #health #Bioengineering #vc #startups
https://t.co/fFTqAjGqc5 https://t.co/4dTaTAc7xt</t>
  </si>
  <si>
    <t>https://twitter.com/#!/arzillion/status/805921006187528192</t>
  </si>
  <si>
    <t>805921006187528192</t>
  </si>
  <si>
    <t>#Vermont state has enacted the #GMO labeling law #food #health #Bioengineering #vc #startups
https://t.co/fFTqAjGqc5 https://t.co/yVs0NJU63S</t>
  </si>
  <si>
    <t>https://twitter.com/#!/arzillion/status/806298495451676673</t>
  </si>
  <si>
    <t>806298495451676673</t>
  </si>
  <si>
    <t>#Vermont state has enacted the #GMO labeling law #food #health #Bioengineering #vc #startups
https://t.co/fFTqAjGqc5 https://t.co/ZjzhUQbcho</t>
  </si>
  <si>
    <t>https://twitter.com/#!/arzillion/status/806672218746863617</t>
  </si>
  <si>
    <t>806672218746863617</t>
  </si>
  <si>
    <t>#Vermont state has enacted the #GMO labeling law #food #health #Bioengineering #vc #startups
https://t.co/fFTqAjGqc5 https://t.co/PPKHe5gTAu</t>
  </si>
  <si>
    <t>https://twitter.com/#!/arzillion/status/807045898437963776</t>
  </si>
  <si>
    <t>807045898437963776</t>
  </si>
  <si>
    <t>#Vermont state has enacted the #GMO labeling law #food #health #Bioengineering #vc #startups
https://t.co/fFTqAjGqc5 https://t.co/CmgNHXDX6c</t>
  </si>
  <si>
    <t>https://twitter.com/#!/arzillion/status/807419623251378177</t>
  </si>
  <si>
    <t>807419623251378177</t>
  </si>
  <si>
    <t>#Vermont state has enacted the #GMO labeling law #food #health #Bioengineering #vc #startups
https://t.co/fFTqAjGqc5 https://t.co/rPvmFKvO8R</t>
  </si>
  <si>
    <t>https://twitter.com/#!/arzillion/status/807615911066628096</t>
  </si>
  <si>
    <t>807615911066628096</t>
  </si>
  <si>
    <t>dmtjrdn</t>
  </si>
  <si>
    <t>saboochie</t>
  </si>
  <si>
    <t>@Saboochie dm me becaus I had some questions for your bioengineering self</t>
  </si>
  <si>
    <t>https://twitter.com/#!/dmtjrdn/status/807617969928933376</t>
  </si>
  <si>
    <t>807617969928933376</t>
  </si>
  <si>
    <t>807617183270498305</t>
  </si>
  <si>
    <t>394104618</t>
  </si>
  <si>
    <t>RT @ThisKid_Erik: Review! Bioengineering by Christine Burillo-Kirch https://t.co/L4oyxlIdtc https://t.co/20nD2fGhl5</t>
  </si>
  <si>
    <t>https://thiskidreviewsbooks.com/2016/10/05/review-bioengineering-by-christine-burillo-kirch</t>
  </si>
  <si>
    <t>https://twitter.com/#!/nomadpressvt/status/803259850096513025</t>
  </si>
  <si>
    <t>803259850096513025</t>
  </si>
  <si>
    <t>Great review of @NomadPressVT Bioengineering: Discovering How Nature Inspires Human Designs (ages 9-12) illustrated… https://t.co/WxfKi76D8W</t>
  </si>
  <si>
    <t>https://twitter.com/i/web/status/807618217346797568</t>
  </si>
  <si>
    <t>https://twitter.com/#!/nomadpressvt/status/807618217346797568</t>
  </si>
  <si>
    <t>807618217346797568</t>
  </si>
  <si>
    <t>melloncolli3</t>
  </si>
  <si>
    <t>jewelsies1</t>
  </si>
  <si>
    <t>@jewelsies1 i wanna minor in music or maybe major. but i'm going for biochemistry or bioengineering</t>
  </si>
  <si>
    <t>https://twitter.com/#!/melloncolli3/status/807645893138579456</t>
  </si>
  <si>
    <t>807645893138579456</t>
  </si>
  <si>
    <t>807645751656333312</t>
  </si>
  <si>
    <t>176562482</t>
  </si>
  <si>
    <t>csantos7777</t>
  </si>
  <si>
    <t>Amazing Lung #organdonation video Clinical trial protocol Lung Bioengineering PXUS 14001 absolutely amazing timeline https://t.co/ySc4D3pFxU</t>
  </si>
  <si>
    <t>http://lungbioengineering.com/</t>
  </si>
  <si>
    <t>lungbioengineering.com</t>
  </si>
  <si>
    <t>organdonation</t>
  </si>
  <si>
    <t>https://twitter.com/#!/csantos7777/status/807676066978562048</t>
  </si>
  <si>
    <t>807676066978562048</t>
  </si>
  <si>
    <t>scott_macklin</t>
  </si>
  <si>
    <t>iuso</t>
  </si>
  <si>
    <t>RT @MathCancer: I'll help build their bioengineering focus, with a heavy emphasis on cancer &amp;amp; tissue engineering (2/6) @IUBloomington @iuso…</t>
  </si>
  <si>
    <t>https://twitter.com/#!/scott_macklin/status/807677577523363840</t>
  </si>
  <si>
    <t>807677577523363840</t>
  </si>
  <si>
    <t>iubloomington</t>
  </si>
  <si>
    <t>marmalade_tim</t>
  </si>
  <si>
    <t>13throgue</t>
  </si>
  <si>
    <t>@13throgue I get it's all about bioengineering, but let X's be X's and Y's be Y's god damn it</t>
  </si>
  <si>
    <t>https://twitter.com/#!/marmalade_tim/status/807698460166279168</t>
  </si>
  <si>
    <t>807698460166279168</t>
  </si>
  <si>
    <t>807698346857103360</t>
  </si>
  <si>
    <t>17516231</t>
  </si>
  <si>
    <t>ut_dallasjobs</t>
  </si>
  <si>
    <t>Can you recommend anyone for this #job in #Richardson, TX? https://t.co/lgS6xxNa3K #UTD #DTX #Engineering #Hiring</t>
  </si>
  <si>
    <t>http://www.careerarc.com/job-listing/the-university-of-texas-at-dallas-jobs-tenured-tenure-track-faculty-position-in-bioengineering-biomedical-engineering-20809041?btcc=true&amp;campaign_id=19233&amp;src=1&amp;utm_campaign=TW01&amp;utm_medium=TW&amp;utm_source=JC</t>
  </si>
  <si>
    <t>job richardson utd dtx engineering hiring</t>
  </si>
  <si>
    <t>https://twitter.com/#!/ut_dallasjobs/status/803367109912829952</t>
  </si>
  <si>
    <t>803367109912829952</t>
  </si>
  <si>
    <t>We're #hiring! Click to apply: Tenured/Tenure-track Faculty Position in Bioengineering/Biomedical Engineering - https://t.co/lgS6xxvyFa</t>
  </si>
  <si>
    <t>hiring</t>
  </si>
  <si>
    <t>https://twitter.com/#!/ut_dallasjobs/status/804009699876085760</t>
  </si>
  <si>
    <t>804009699876085760</t>
  </si>
  <si>
    <t>See our latest #Richardson, TX #job and click to apply: Tenured/Tenure-track Faculty Position in... - https://t.co/6JwTHvxlVt #UTD #DTX</t>
  </si>
  <si>
    <t>http://www.careerarc.com/job-listing/the-university-of-texas-at-dallas-jobs-tenured-tenure-track-faculty-position-in-bioengineering-biomedical-engineering-21018069?btcc=true&amp;campaign_id=19233&amp;src=1&amp;utm_campaign=TW01&amp;utm_medium=TW&amp;utm_source=JC</t>
  </si>
  <si>
    <t>richardson job utd dtx</t>
  </si>
  <si>
    <t>https://twitter.com/#!/ut_dallasjobs/status/804429389265924096</t>
  </si>
  <si>
    <t>804429389265924096</t>
  </si>
  <si>
    <t>If you're looking for work in #Richardson, TX, check out this #job: https://t.co/SNgGMVhAuE #UTD #DTX #Engineering #Hiring</t>
  </si>
  <si>
    <t>http://www.careerarc.com/job-listing/the-university-of-texas-at-dallas-jobs-tenured-tenure-track-faculty-position-in-bioengineering-biomedical-engineering-21018069?campaign_id=19233&amp;src=1&amp;utm_campaign=TW01&amp;utm_medium=TW&amp;utm_source=JC</t>
  </si>
  <si>
    <t>richardson job utd dtx engineering hiring</t>
  </si>
  <si>
    <t>https://twitter.com/#!/ut_dallasjobs/status/807295856357429248</t>
  </si>
  <si>
    <t>807295856357429248</t>
  </si>
  <si>
    <t>Join the UT Dallas team! See our latest #job opening here: https://t.co/SNgGMVhAuE #UTD #DTX #Engineering #Richardson, TX #Hiring</t>
  </si>
  <si>
    <t>job utd dtx engineering richardson hiring</t>
  </si>
  <si>
    <t>https://twitter.com/#!/ut_dallasjobs/status/807703278284775424</t>
  </si>
  <si>
    <t>807703278284775424</t>
  </si>
  <si>
    <t>runewilkens</t>
  </si>
  <si>
    <t>#PostDoc in Seattle, #UltrasoundPhysics at The Averkiou Lab of the Bioengineering Dep., UW https://t.co/GARIgTFIi0</t>
  </si>
  <si>
    <t>https://www.linkedin.com/hp/update/6213389282875441152</t>
  </si>
  <si>
    <t>postdoc ultrasoundphysics</t>
  </si>
  <si>
    <t>https://twitter.com/#!/runewilkens/status/807625874371649536</t>
  </si>
  <si>
    <t>807625874371649536</t>
  </si>
  <si>
    <t>Are u looking for a #postdoc in Seattle + have a PhD in bioengineering (or related engineering), medical physics, b… https://t.co/WO9yBzIr3R</t>
  </si>
  <si>
    <t>https://twitter.com/i/web/status/807705938752929793</t>
  </si>
  <si>
    <t>postdoc</t>
  </si>
  <si>
    <t>https://twitter.com/#!/runewilkens/status/807705938752929793</t>
  </si>
  <si>
    <t>807705938752929793</t>
  </si>
  <si>
    <t>NASA's Vascular Tissue Challenge offers $500,000 in prize money for R&amp;amp;D in organ and tissue fabrication @ASMEdotorg… https://t.co/dG3DDSLqzq</t>
  </si>
  <si>
    <t>https://twitter.com/i/web/status/805871558031998976</t>
  </si>
  <si>
    <t>https://twitter.com/#!/citrasupercool/status/805871558031998976</t>
  </si>
  <si>
    <t>RT @ASMEdotorg: How to cut into a cell—and how that cut could lead to medical breakthroughs https://t.co/zA2dOln6Q7 https://t.co/ODI6TFk9TP</t>
  </si>
  <si>
    <t>https://twitter.com/#!/citrasupercool/status/806161009459269632</t>
  </si>
  <si>
    <t>806161009459269632</t>
  </si>
  <si>
    <t>805999964082044928</t>
  </si>
  <si>
    <t>https://twitter.com/#!/asmedotorg/status/805906888328118273</t>
  </si>
  <si>
    <t>805906888328118273</t>
  </si>
  <si>
    <t>216, 20, 0</t>
  </si>
  <si>
    <t>How to build a two-way communication system between a prosthetic limb and its user https://t.co/6tbcZ4HjiA https://t.co/b2TDDQfVJs</t>
  </si>
  <si>
    <t>https://twitter.com/#!/asmedotorg/status/803782606588350464</t>
  </si>
  <si>
    <t>With this new digital storage method, you'll never run out of space on your iPhone again https://t.co/3pmEhpaZzr https://t.co/SEOGJ090VN</t>
  </si>
  <si>
    <t>https://www.asme.org/engineering-topics/articles/bioengineering/dna-data-storage?utm_source=twitter&amp;utm_medium=social&amp;utm_content=bioengineering&amp;utm_campaign=wk_082916</t>
  </si>
  <si>
    <t>https://twitter.com/#!/asmedotorg/status/803819087281422336</t>
  </si>
  <si>
    <t>803819087281422336</t>
  </si>
  <si>
    <t>How to cut into a cell—and how that cut could lead to medical breakthroughs https://t.co/zA2dOln6Q7 https://t.co/YTPjswZ5Sh</t>
  </si>
  <si>
    <t>https://twitter.com/#!/asmedotorg/status/804330474030120960</t>
  </si>
  <si>
    <t>How to cut into a cell—and how that cut could lead to medical breakthroughs https://t.co/zA2dOln6Q7</t>
  </si>
  <si>
    <t>https://twitter.com/#!/asmedotorg/status/804446257620119552</t>
  </si>
  <si>
    <t>804446257620119552</t>
  </si>
  <si>
    <t>This video game lets players interact with living microbes https://t.co/ZeQJ5lg2WZ https://t.co/2uig4CiWeY</t>
  </si>
  <si>
    <t>https://twitter.com/#!/asmedotorg/status/804552933501272064</t>
  </si>
  <si>
    <t>804552933501272064</t>
  </si>
  <si>
    <t>Engineers have built an electromyographic device to help kids with cerebral palsy https://t.co/oNYRFq7Dly https://t.co/8DZiLxP0I4</t>
  </si>
  <si>
    <t>https://twitter.com/#!/asmedotorg/status/805055248091979776</t>
  </si>
  <si>
    <t>How to cut into a cell—and how that cut could lead to medical breakthroughs https://t.co/zA2dOln6Q7 https://t.co/w90MTSkhlU</t>
  </si>
  <si>
    <t>https://twitter.com/#!/asmedotorg/status/805431512942465024</t>
  </si>
  <si>
    <t>How to cut into a cell—and how that cut could lead to medical breakthroughs https://t.co/zA2dOln6Q7 https://t.co/g5bW11B2sJ</t>
  </si>
  <si>
    <t>https://twitter.com/#!/asmedotorg/status/805594544209272832</t>
  </si>
  <si>
    <t>805594544209272832</t>
  </si>
  <si>
    <t>This video game lets players interact with living microbes https://t.co/ZeQJ5lg2WZ https://t.co/ZICxVzlRjx</t>
  </si>
  <si>
    <t>https://twitter.com/#!/asmedotorg/status/805614427340935169</t>
  </si>
  <si>
    <t>How to cut into a cell—and how that cut could lead to medical breakthroughs https://t.co/zA2dOln6Q7 https://t.co/ODI6TFk9TP</t>
  </si>
  <si>
    <t>https://twitter.com/#!/asmedotorg/status/805999964082044928</t>
  </si>
  <si>
    <t>This video game lets players interact with living microbes https://t.co/ZeQJ5lg2WZ https://t.co/lYajzAkuSx</t>
  </si>
  <si>
    <t>https://twitter.com/#!/asmedotorg/status/806059609127522305</t>
  </si>
  <si>
    <t>806059609127522305</t>
  </si>
  <si>
    <t>6 ways robots are changing medicine https://t.co/L8uzPDLKKv https://t.co/iiFjAxUxiC</t>
  </si>
  <si>
    <t>https://www.asme.org/engineering-topics/articles/bioengineering/top-6-robotic-applications-in-medicine?utm_source=twitter&amp;utm_medium=social&amp;utm_content=bioengineering&amp;utm_campaign=wk_100516</t>
  </si>
  <si>
    <t>https://twitter.com/#!/asmedotorg/status/806211872005517318</t>
  </si>
  <si>
    <t>806211872005517318</t>
  </si>
  <si>
    <t>Why engineers are looking to grow human organs in space https://t.co/Wny4l7ZzX4</t>
  </si>
  <si>
    <t>https://twitter.com/#!/asmedotorg/status/807232615786876929</t>
  </si>
  <si>
    <t>807232615786876929</t>
  </si>
  <si>
    <t>6 ways robots are changing medicine https://t.co/L8uzPDLKKv https://t.co/rpOzydFWoa</t>
  </si>
  <si>
    <t>https://twitter.com/#!/asmedotorg/status/807243410675564544</t>
  </si>
  <si>
    <t>807243410675564544</t>
  </si>
  <si>
    <t>How to cut into a cell—and how that cut could lead to medical breakthroughs https://t.co/zA2dOln6Q7 https://t.co/12AM9G1d1T</t>
  </si>
  <si>
    <t>https://twitter.com/#!/asmedotorg/status/807288465092182016</t>
  </si>
  <si>
    <t>807288465092182016</t>
  </si>
  <si>
    <t>Why engineers are looking to grow human organs in space https://t.co/Wny4l7ZzX4 https://t.co/9twQWmwxV5</t>
  </si>
  <si>
    <t>https://twitter.com/#!/asmedotorg/status/807406483977760769</t>
  </si>
  <si>
    <t>Why engineers are looking to grow human organs in space https://t.co/Wny4l7ZzX4 https://t.co/rpJmYQuO9F</t>
  </si>
  <si>
    <t>https://twitter.com/#!/asmedotorg/status/807707773165309952</t>
  </si>
  <si>
    <t>807707773165309952</t>
  </si>
  <si>
    <t>We're training the next generation of leaders in #bioengineering #innovation &amp;amp; design. Apply to @jhu_cbid by Dec 18… https://t.co/74K2fmLmeD</t>
  </si>
  <si>
    <t>https://twitter.com/i/web/status/806859093956816896</t>
  </si>
  <si>
    <t>https://twitter.com/#!/jhubme/status/806859093956816896</t>
  </si>
  <si>
    <t>cgodzich</t>
  </si>
  <si>
    <t>https://twitter.com/#!/cgodzich/status/807711223160733700</t>
  </si>
  <si>
    <t>807711223160733700</t>
  </si>
  <si>
    <t>travisjholland</t>
  </si>
  <si>
    <t>Growing Human #Organs in #Space | #ASME https://t.co/f0NApKJD5X</t>
  </si>
  <si>
    <t>https://www.asme.org/engineering-topics/articles/bioengineering/growing-human-organs-in-space?utm_content=buffer8d43c&amp;utm_medium=social&amp;utm_source=twitter.com&amp;utm_campaign=buffer</t>
  </si>
  <si>
    <t>organs space asme</t>
  </si>
  <si>
    <t>https://twitter.com/#!/travisjholland/status/807715775817646081</t>
  </si>
  <si>
    <t>807715775817646081</t>
  </si>
  <si>
    <t>kkhausman</t>
  </si>
  <si>
    <t>3dheals</t>
  </si>
  <si>
    <t>Tweet from @3dheals | @scoopit https://t.co/I5elVITrLs</t>
  </si>
  <si>
    <t>http://www.scoop.it/t/bioengineering-by-kkhausman/p/4072640519/2016/12/09/tweet-from-3dheals?utm_medium=social&amp;utm_source=twitter</t>
  </si>
  <si>
    <t>scoop.it</t>
  </si>
  <si>
    <t>https://twitter.com/#!/kkhausman/status/807322924160086016</t>
  </si>
  <si>
    <t>807322924160086016</t>
  </si>
  <si>
    <t>Scoop.it</t>
  </si>
  <si>
    <t>jameslovgren</t>
  </si>
  <si>
    <t>Tweet from @JamesLovgren | @scoopit https://t.co/RVmlj0z8Pp</t>
  </si>
  <si>
    <t>http://www.scoop.it/t/bioengineering-by-kkhausman/p/4072642237/2016/12/09/tweet-from-jameslovgren?utm_medium=social&amp;utm_source=twitter</t>
  </si>
  <si>
    <t>https://twitter.com/#!/kkhausman/status/807323033589391360</t>
  </si>
  <si>
    <t>807323033589391360</t>
  </si>
  <si>
    <t>3dprintmaven</t>
  </si>
  <si>
    <t>Tweet from @3DPrintMaven | @scoopit https://t.co/UAZlVKCCpT</t>
  </si>
  <si>
    <t>http://www.scoop.it/t/bioengineering-by-kkhausman/p/4072635569/2016/12/09/tweet-from-3dprintmaven?utm_medium=social&amp;utm_source=twitter</t>
  </si>
  <si>
    <t>https://twitter.com/#!/kkhausman/status/807323176694927362</t>
  </si>
  <si>
    <t>807323176694927362</t>
  </si>
  <si>
    <t>Tweet from @3DPrintMaven | Bioengineering and Synthetic Life https://t.co/LxmtG5jTJ5</t>
  </si>
  <si>
    <t>http://www.scoop.it/t/bioengineering-by-kkhausman/p/4072635569/2016/12/09/tweet-from-3dprintmaven?hash=e2074749-4713-44e8-b3fa-cbbd03b3820a&amp;utm_medium=social&amp;utm_source=facebook</t>
  </si>
  <si>
    <t>https://twitter.com/#!/kkhausman/status/807323213504122880</t>
  </si>
  <si>
    <t>807323213504122880</t>
  </si>
  <si>
    <t>theprotongroup</t>
  </si>
  <si>
    <t>Tweet from @TheProtonGroup | @scoopit https://t.co/kzB4H4UTny</t>
  </si>
  <si>
    <t>http://www.scoop.it/t/bioengineering-by-kkhausman/p/4072640631/2016/12/09/tweet-from-theprotongroup?utm_medium=social&amp;utm_source=twitter</t>
  </si>
  <si>
    <t>https://twitter.com/#!/kkhausman/status/807329263338799104</t>
  </si>
  <si>
    <t>807329263338799104</t>
  </si>
  <si>
    <t>Tweet from @TheProtonGroup | Bioengineering and Synthetic Life https://t.co/8fsxosu1eR</t>
  </si>
  <si>
    <t>http://www.scoop.it/t/bioengineering-by-kkhausman/p/4072640631/2016/12/09/tweet-from-theprotongroup?hash=293b428a-12cc-421a-be69-d00d3d571aa1&amp;utm_medium=social&amp;utm_source=facebook</t>
  </si>
  <si>
    <t>https://twitter.com/#!/kkhausman/status/807329292732370944</t>
  </si>
  <si>
    <t>807329292732370944</t>
  </si>
  <si>
    <t>snyderhayley</t>
  </si>
  <si>
    <t>So two computer science majors, one math major and one bioengineering major don't know how to do the math I'm learning...... Lol at my life</t>
  </si>
  <si>
    <t>https://twitter.com/#!/snyderhayley/status/807729021458989056</t>
  </si>
  <si>
    <t>807729021458989056</t>
  </si>
  <si>
    <t>amandaaleighh__</t>
  </si>
  <si>
    <t>herreralola</t>
  </si>
  <si>
    <t>RT @HerreraLola: I'm a bioengineering major and even I don't think that social sciences majors are in any way easier...pls stop lol</t>
  </si>
  <si>
    <t>https://twitter.com/#!/amandaaleighh__/status/807748633302962176</t>
  </si>
  <si>
    <t>807748633302962176</t>
  </si>
  <si>
    <t>807748288967389184</t>
  </si>
  <si>
    <t>I'm a bioengineering major and even I don't think that social sciences majors are in any way easier...pls stop lol</t>
  </si>
  <si>
    <t>https://twitter.com/#!/herreralola/status/807748288967389184</t>
  </si>
  <si>
    <t>-117.523867,33.85216 
-117.271365,33.85216 
-117.271365,34.019484 
-117.523867,34.019484</t>
  </si>
  <si>
    <t>Riverside, CA</t>
  </si>
  <si>
    <t>6ba08e404aed471f</t>
  </si>
  <si>
    <t>Riverside</t>
  </si>
  <si>
    <t>https://api.twitter.com/1.1/geo/id/6ba08e404aed471f.json</t>
  </si>
  <si>
    <t>ashmitaroy_</t>
  </si>
  <si>
    <t>https://twitter.com/#!/ashmitaroy_/status/807773953641054212</t>
  </si>
  <si>
    <t>807773953641054212</t>
  </si>
  <si>
    <t>nnnazeli</t>
  </si>
  <si>
    <t>had to create a whole new major so I can take all the philosophy I want while still getting my prereqs for bioengineering grad programs in</t>
  </si>
  <si>
    <t>https://twitter.com/#!/nnnazeli/status/807777604895985664</t>
  </si>
  <si>
    <t>807777604895985664</t>
  </si>
  <si>
    <t>Rice BIOE's Tomasz Tkaczyk was elected fellow of OSA https://t.co/h6VdkPLxyM https://t.co/zJWx3OjgVf</t>
  </si>
  <si>
    <t>http://bioengineering.rice.edu/Tkaczyk_OSA_Fellow.aspx</t>
  </si>
  <si>
    <t>https://twitter.com/#!/rice_bioe/status/803653537158860800</t>
  </si>
  <si>
    <t>803653537158860800</t>
  </si>
  <si>
    <t>pl</t>
  </si>
  <si>
    <t>Antonios Mikos was selected for Biomedical Engineering
Society honor https://t.co/BpOYYQK0l6 https://t.co/W3wbpta7NB</t>
  </si>
  <si>
    <t>https://twitter.com/#!/rice_bioe/status/803653842139283456</t>
  </si>
  <si>
    <t>Virtual interest meeting to share Global Medical Innovation program details https://t.co/rgDgKEjHi6 https://t.co/4CA9zMt583</t>
  </si>
  <si>
    <t>http://bioengineering.rice.edu/Global_Medical_Innovation.aspx</t>
  </si>
  <si>
    <t>https://twitter.com/#!/rice_bioe/status/803654211627945984</t>
  </si>
  <si>
    <t>803654211627945984</t>
  </si>
  <si>
    <t>Bioscience grants benefit cutting-edge research https://t.co/vtRtw1Vt0S https://t.co/qY9zRtMoHO</t>
  </si>
  <si>
    <t>http://bioengineering.rice.edu/Dunn_Foundation_seed_grants.aspx</t>
  </si>
  <si>
    <t>https://twitter.com/#!/rice_bioe/status/806939336503660544</t>
  </si>
  <si>
    <t>806939336503660544</t>
  </si>
  <si>
    <t>jcrneditors</t>
  </si>
  <si>
    <t>RT @Rice_BIOE: Bioscience grants benefit cutting-edge research https://t.co/vtRtw1Vt0S https://t.co/qY9zRtMoHO</t>
  </si>
  <si>
    <t>https://twitter.com/#!/jcrneditors/status/807811872896339968</t>
  </si>
  <si>
    <t>807811872896339968</t>
  </si>
  <si>
    <t>riaaanna</t>
  </si>
  <si>
    <t>Why am I in bioengineering. (Three and half years late for that question)</t>
  </si>
  <si>
    <t>https://twitter.com/#!/riaaanna/status/807818429507846144</t>
  </si>
  <si>
    <t>807818429507846144</t>
  </si>
  <si>
    <t>revasser</t>
  </si>
  <si>
    <t>nebel_gewehr</t>
  </si>
  <si>
    <t>@nebel_gewehr once on-the-fly bioengineering allows me to grow a muscular, prehensile neural link tentacle like in that movie</t>
  </si>
  <si>
    <t>https://twitter.com/#!/revasser/status/807859447041114112</t>
  </si>
  <si>
    <t>807859447041114112</t>
  </si>
  <si>
    <t>807858697141559296</t>
  </si>
  <si>
    <t>800958175855808512</t>
  </si>
  <si>
    <t>Fenix for Android</t>
  </si>
  <si>
    <t>chhici</t>
  </si>
  <si>
    <t>https://twitter.com/#!/chhici/status/807889014946676736</t>
  </si>
  <si>
    <t>807889014946676736</t>
  </si>
  <si>
    <t>tennesseecompan</t>
  </si>
  <si>
    <t>Company profile The Bioengineering Group, Inc. - https://t.co/6Z9yucDCf9  #The #Bioengineering #Group, #Inc.</t>
  </si>
  <si>
    <t>http://www.tennesseecompanies.org/the-bioengineering-group-inc-000628601</t>
  </si>
  <si>
    <t>tennesseecompanies.org</t>
  </si>
  <si>
    <t>the bioengineering group inc</t>
  </si>
  <si>
    <t>https://twitter.com/#!/tennesseecompan/status/805009371256258560</t>
  </si>
  <si>
    <t>805009371256258560</t>
  </si>
  <si>
    <t>Tennessee Companies</t>
  </si>
  <si>
    <t>https://twitter.com/#!/tennesseecompan/status/807926494207111172</t>
  </si>
  <si>
    <t>807926494207111172</t>
  </si>
  <si>
    <t>scoopit</t>
  </si>
  <si>
    <t>137, 59, 0</t>
  </si>
  <si>
    <t>Hospital to get first dedicated 3D tissue-printing facility | @scoopit https://t.co/7Ii1GGxPgz</t>
  </si>
  <si>
    <t>http://www.scoop.it/t/bioengineering-by-kkhausman/p/4072334905/2016/12/02/hospital-to-get-first-dedicated-3d-tissue-printing-facility?utm_medium=social&amp;utm_source=twitter</t>
  </si>
  <si>
    <t>https://twitter.com/#!/kkhausman/status/804600405636317184</t>
  </si>
  <si>
    <t>804600405636317184</t>
  </si>
  <si>
    <t>Packard’s HP legacy continues at Walter Reed National Military Medical Center | HP® Official Site | @scoopit https://t.co/GQHq67aX5V</t>
  </si>
  <si>
    <t>http://www.scoop.it/t/bioengineering-by-kkhausman/p/4072334969/2016/12/02/packard-s-hp-legacy-continues-at-walter-reed-national-military-medical-center-hp-official-site?utm_medium=social&amp;utm_source=twitter</t>
  </si>
  <si>
    <t>https://twitter.com/#!/kkhausman/status/804601601608519680</t>
  </si>
  <si>
    <t>804601601608519680</t>
  </si>
  <si>
    <t>3D technology rebuilds child's ear - BBC News | @scoopit https://t.co/tteGAV9iwI</t>
  </si>
  <si>
    <t>http://www.scoop.it/t/bioengineering-by-kkhausman/p/4072642350/2016/12/09/3d-technology-rebuilds-child-s-ear-bbc-news?utm_medium=social&amp;utm_source=twitter</t>
  </si>
  <si>
    <t>https://twitter.com/#!/kkhausman/status/807329358490767362</t>
  </si>
  <si>
    <t>807329358490767362</t>
  </si>
  <si>
    <t>Science - Artificial BLOOD stored as powder could be used in life-saving transfusions | @scoopit https://t.co/YU5hk3Nl0I</t>
  </si>
  <si>
    <t>http://www.scoop.it/t/bioengineering-by-kkhausman/p/4072641574/2016/12/09/science-artificial-blood-stored-as-powder-could-be-used-in-life-saving-transfusions?utm_medium=social&amp;utm_source=twitter</t>
  </si>
  <si>
    <t>https://twitter.com/#!/kkhausman/status/807329993583955968</t>
  </si>
  <si>
    <t>807329993583955968</t>
  </si>
  <si>
    <t>Genetic engineering pioneer urges caution on editing human genome | @scoopit https://t.co/JdxFxNhuvR</t>
  </si>
  <si>
    <t>http://www.scoop.it/t/bioengineering-by-kkhausman/p/4072642367/2016/12/09/genetic-engineering-pioneer-urges-caution-on-editing-human-genome?utm_medium=social&amp;utm_source=twitter</t>
  </si>
  <si>
    <t>https://twitter.com/#!/kkhausman/status/807330131081621510</t>
  </si>
  <si>
    <t>807330131081621510</t>
  </si>
  <si>
    <t>This Biohacker Wants To Spur A Genetic Engineering Revolution With Glowing Beer | @scoopit https://t.co/EUHtd5WBct</t>
  </si>
  <si>
    <t>http://www.scoop.it/t/bioengineering-by-kkhausman/p/4072639391/2016/12/09/this-biohacker-wants-to-spur-a-genetic-engineering-revolution-with-glowing-beer?utm_medium=social&amp;utm_source=twitter</t>
  </si>
  <si>
    <t>https://twitter.com/#!/kkhausman/status/807330465875169280</t>
  </si>
  <si>
    <t>807330465875169280</t>
  </si>
  <si>
    <t>Biological 3D printing: Chinese scientists develop functioning blood vessels | @scoopit https://t.co/KtBjesyIuk</t>
  </si>
  <si>
    <t>http://www.scoop.it/t/bioengineering-by-kkhausman/p/4072678170/2016/12/10/biological-3d-printing-chinese-scientists-develop-functioning-blood-vessels?utm_medium=social&amp;utm_source=twitter</t>
  </si>
  <si>
    <t>https://twitter.com/#!/kkhausman/status/807719323536072704</t>
  </si>
  <si>
    <t>807719323536072704</t>
  </si>
  <si>
    <t>mara_anas</t>
  </si>
  <si>
    <t>RT @KKHausman: Biological 3D printing: Chinese scientists develop functioning blood vessels | @scoopit https://t.co/KtBjesyIuk</t>
  </si>
  <si>
    <t>https://twitter.com/#!/mara_anas/status/807936286967349248</t>
  </si>
  <si>
    <t>807936286967349248</t>
  </si>
  <si>
    <t>Hospital to get first dedicated 3D tissue-printing facility | Bioengineering and Synthetic Life https://t.co/y1JyDFEDZv</t>
  </si>
  <si>
    <t>http://www.scoop.it/t/bioengineering-by-kkhausman/p/4072334905/2016/12/02/hospital-to-get-first-dedicated-3d-tissue-printing-facility?hash=6863ee31-9e8d-40da-8403-3222ad9d0050&amp;utm_medium=social&amp;utm_source=facebook</t>
  </si>
  <si>
    <t>https://twitter.com/#!/kkhausman/status/804600438247067648</t>
  </si>
  <si>
    <t>804600438247067648</t>
  </si>
  <si>
    <t>Packard’s HP legacy continues at Walter Reed National Military Medical Center | HP® Official Site |... https://t.co/79282DYioS</t>
  </si>
  <si>
    <t>http://www.scoop.it/t/bioengineering-by-kkhausman/p/4072334969/2016/12/02/packard-s-hp-legacy-continues-at-walter-reed-national-military-medical-center-hp-official-site?hash=241d2d94-a573-495a-9953-40d4b0a1393f&amp;utm_medium=social&amp;utm_source=facebook</t>
  </si>
  <si>
    <t>https://twitter.com/#!/kkhausman/status/804601637214056449</t>
  </si>
  <si>
    <t>804601637214056449</t>
  </si>
  <si>
    <t>3D technology rebuilds child's ear - BBC News | Bioengineering and Synthetic Life https://t.co/iWEqjMaCVk</t>
  </si>
  <si>
    <t>http://www.scoop.it/t/bioengineering-by-kkhausman/p/4072642350/2016/12/09/3d-technology-rebuilds-child-s-ear-bbc-news?hash=415a771e-2b01-4193-8a99-e957cc1867d3&amp;utm_medium=social&amp;utm_source=facebook</t>
  </si>
  <si>
    <t>https://twitter.com/#!/kkhausman/status/807329387599101953</t>
  </si>
  <si>
    <t>807329387599101953</t>
  </si>
  <si>
    <t>maleconmymind</t>
  </si>
  <si>
    <t>noksindra</t>
  </si>
  <si>
    <t>@noksindra it's okay I'm not too great at bioengineering either 🙈</t>
  </si>
  <si>
    <t>https://twitter.com/#!/maleconmymind/status/807949222133829632</t>
  </si>
  <si>
    <t>807949222133829632</t>
  </si>
  <si>
    <t>807949081117159424</t>
  </si>
  <si>
    <t>768730866189209600</t>
  </si>
  <si>
    <t>sh7kim</t>
  </si>
  <si>
    <t>If you going to be #NCAT21, please hit me up. I need some more friends with similar goals. Bioengineering majors ?</t>
  </si>
  <si>
    <t>ncat21</t>
  </si>
  <si>
    <t>https://twitter.com/#!/sh7kim/status/807956107238998016</t>
  </si>
  <si>
    <t>807956107238998016</t>
  </si>
  <si>
    <t>lyndnns</t>
  </si>
  <si>
    <t>Introduction to Bio#engineering - Biological Engineering Faculty... https://t.co/g304zhCpoD</t>
  </si>
  <si>
    <t>http://education-online.jkmesh.com/post/154326797265?utm_source=dlvr.it&amp;utm_medium=twitter</t>
  </si>
  <si>
    <t>jkmesh.com</t>
  </si>
  <si>
    <t>https://twitter.com/#!/lyndnns/status/807971860872691712</t>
  </si>
  <si>
    <t>807971860872691712</t>
  </si>
  <si>
    <t>arifin_aar</t>
  </si>
  <si>
    <t>https://twitter.com/#!/arifin_aar/status/807984537867325440</t>
  </si>
  <si>
    <t>807984537867325440</t>
  </si>
  <si>
    <t>h3mini</t>
  </si>
  <si>
    <t>Introduction to Bioengineering - Biological #Engineering Faculty... https://t.co/dG0cxdbNDc</t>
  </si>
  <si>
    <t>http://feeds.feedburner.com/~r/Lyndnns/~3/4h60x1zS_Mk/MsCgxG?utm_source=feedburner&amp;utm_medium=twitter&amp;utm_campaign=h3mini</t>
  </si>
  <si>
    <t>https://twitter.com/#!/h3mini/status/807987320498614272</t>
  </si>
  <si>
    <t>807987320498614272</t>
  </si>
  <si>
    <t>bonn1ekg0rman</t>
  </si>
  <si>
    <t>#octopus arms inspire keyhole surgical tools: #futureofmedicine #bioengineering :Finding #techsolutions from #Nature https://t.co/PGGXclpfLW</t>
  </si>
  <si>
    <t>http://www.bbc.co.uk/news/technology-38148070</t>
  </si>
  <si>
    <t>octopus futureofmedicine bioengineering techsolutions nature</t>
  </si>
  <si>
    <t>https://twitter.com/#!/bonn1ekg0rman/status/807989259516989440</t>
  </si>
  <si>
    <t>807989259516989440</t>
  </si>
  <si>
    <t>This video game features living microbes https://t.co/a9jOjFJx6n #gaming #biotech https://t.co/1X5AKdjz7N</t>
  </si>
  <si>
    <t>gaming biotech</t>
  </si>
  <si>
    <t>https://twitter.com/#!/asmebooks/status/804507631771533312</t>
  </si>
  <si>
    <t>804507631771533312</t>
  </si>
  <si>
    <t>This video game features living microbes https://t.co/a9jOjG18uX #gaming #biotech https://t.co/65llze4MNa</t>
  </si>
  <si>
    <t>https://twitter.com/#!/asmebooks/status/804900216436649984</t>
  </si>
  <si>
    <t>804900216436649984</t>
  </si>
  <si>
    <t>This video game features living microbes https://t.co/a9jOjG18uX #gaming #biotech https://t.co/cIm64XKcRP</t>
  </si>
  <si>
    <t>https://twitter.com/#!/asmebooks/status/805096511948419072</t>
  </si>
  <si>
    <t>805096511948419072</t>
  </si>
  <si>
    <t>Cutting into cells could lead to medical breakthroughs https://t.co/wmbG625EIM #biomedical https://t.co/QUNbelZorP</t>
  </si>
  <si>
    <t>biomedical</t>
  </si>
  <si>
    <t>https://twitter.com/#!/asmebooks/status/805491112005795844</t>
  </si>
  <si>
    <t>805491112005795844</t>
  </si>
  <si>
    <t>Cutting into cells could lead to medical breakthroughs https://t.co/wmbG62nfAk #biomedical https://t.co/v3yuDp0EP3</t>
  </si>
  <si>
    <t>https://twitter.com/#!/asmebooks/status/805955674358181888</t>
  </si>
  <si>
    <t>805955674358181888</t>
  </si>
  <si>
    <t>Cutting into cells could lead to medical breakthroughs https://t.co/wmbG62nfAk #biomedical https://t.co/EW1NtKZlEt</t>
  </si>
  <si>
    <t>https://twitter.com/#!/asmebooks/status/806348511578947584</t>
  </si>
  <si>
    <t>806348511578947584</t>
  </si>
  <si>
    <t>Why engineers are working on ways to grow human organs in #space https://t.co/lTzFjMvr3S #biotech https://t.co/AGcemG7y6Q</t>
  </si>
  <si>
    <t>https://twitter.com/#!/asmebooks/status/807049883752525826</t>
  </si>
  <si>
    <t>807049883752525826</t>
  </si>
  <si>
    <t>Why engineers are working on ways to grow human organs in #space https://t.co/lTzFjMN1Vq #biotech https://t.co/bLXPFieWHH</t>
  </si>
  <si>
    <t>https://twitter.com/#!/asmebooks/status/807442720859963392</t>
  </si>
  <si>
    <t>Why engineers are working on ways to grow human organs in #space https://t.co/lTzFjMvr3S #biotech</t>
  </si>
  <si>
    <t>https://twitter.com/#!/asmebooks/status/807609068143738880</t>
  </si>
  <si>
    <t>807609068143738880</t>
  </si>
  <si>
    <t>Why engineers are working on ways to grow human organs in #space https://t.co/lTzFjMN1Vq #biotech https://t.co/OCFmkiqwiw</t>
  </si>
  <si>
    <t>https://twitter.com/#!/asmebooks/status/808001904475111424</t>
  </si>
  <si>
    <t>808001904475111424</t>
  </si>
  <si>
    <t>justintopp</t>
  </si>
  <si>
    <t>Proud of senior Bioengineering &amp;amp; Bio/Biotech majors from my internship class. Great experiences, tremendous growth. https://t.co/qzJQkglWbL</t>
  </si>
  <si>
    <t>https://twitter.com/#!/justintopp/status/808032120740478980</t>
  </si>
  <si>
    <t>808032120740478980</t>
  </si>
  <si>
    <t>babysnoozes</t>
  </si>
  <si>
    <t>#bioengineering #medicine #criticalcare https://t.co/WVw2csvfFd</t>
  </si>
  <si>
    <t>https://www.scientificamerican.com/article/graphene-spiked-silly-putty-picks-up-human-pulse/</t>
  </si>
  <si>
    <t>scientificamerican.com</t>
  </si>
  <si>
    <t>bioengineering medicine criticalcare</t>
  </si>
  <si>
    <t>https://twitter.com/#!/babysnoozes/status/808046953690959872</t>
  </si>
  <si>
    <t>808046953690959872</t>
  </si>
  <si>
    <t>conferencelists</t>
  </si>
  <si>
    <t>Red</t>
  </si>
  <si>
    <t>ICBBE 2017 : Bioengineering and Biomedical Engineering Lisbon, Portugal
April 16 - 17, 2017 https://t.co/9H4XZYpbxI</t>
  </si>
  <si>
    <t>https://www.waset.org/conference/2017/04/lisbon/ICBBE</t>
  </si>
  <si>
    <t>waset.org</t>
  </si>
  <si>
    <t>https://twitter.com/#!/conferencelists/status/803325133633032192</t>
  </si>
  <si>
    <t>803325133633032192</t>
  </si>
  <si>
    <t>ICPDSB 2017 : Phage Display Systems and Bioengineering Lisbon, Portugal
April 16 - 17, 2017 https://t.co/jL3ZtZ3YVQ</t>
  </si>
  <si>
    <t>https://www.waset.org/conference/2017/04/lisbon/ICPDSB</t>
  </si>
  <si>
    <t>https://twitter.com/#!/conferencelists/status/803340222025056256</t>
  </si>
  <si>
    <t>803340222025056256</t>
  </si>
  <si>
    <t>da</t>
  </si>
  <si>
    <t>ICPDTIBA 2017 : Phage Display Technology, Innovations and Bioengineering Applications Boston, USA April 24 - 25,2017 https://t.co/jTKYPh8chX</t>
  </si>
  <si>
    <t>https://www.waset.org/conference/2017/04/boston/ICPDTIBA</t>
  </si>
  <si>
    <t>https://twitter.com/#!/conferencelists/status/803341473517359106</t>
  </si>
  <si>
    <t>803341473517359106</t>
  </si>
  <si>
    <t>ICABB 2017 : Advanced Bioengineering and Biorobotics San Francisco, USA
April 27 - 28, 2017 https://t.co/69M4VTvKb3</t>
  </si>
  <si>
    <t>https://www.waset.org/conference/2017/04/san-francisco/ICABB</t>
  </si>
  <si>
    <t>https://twitter.com/#!/conferencelists/status/803690138991730688</t>
  </si>
  <si>
    <t>803690138991730688</t>
  </si>
  <si>
    <t>ICBB 2017 : Bioinformatics and Bioengineering Paris, France April 18 - 19, 2017 https://t.co/ZdoajRFbfC</t>
  </si>
  <si>
    <t>https://www.waset.org/conference/2017/04/paris/ICBB</t>
  </si>
  <si>
    <t>https://twitter.com/#!/conferencelists/status/803691290428747776</t>
  </si>
  <si>
    <t>803691290428747776</t>
  </si>
  <si>
    <t>ICBBAME 2017:Bioengineering,Biotechnology,Analytical Methodologies and Equipment Zurich,Switzerland April 20-21,2017 https://t.co/3Wg8RmYeIq</t>
  </si>
  <si>
    <t>https://www.waset.org/conference/2017/04/zurich/ICBBAME</t>
  </si>
  <si>
    <t>https://twitter.com/#!/conferencelists/status/803691291477319680</t>
  </si>
  <si>
    <t>803691291477319680</t>
  </si>
  <si>
    <t>ICBS 2017 : Bioengineering and Sustainability Brisbane, Australia April 3 - 4, 2017 https://t.co/FlSbhmvoh2</t>
  </si>
  <si>
    <t>https://www.waset.org/conference/2017/04/brisbane/ICBS</t>
  </si>
  <si>
    <t>https://twitter.com/#!/conferencelists/status/803691292790296576</t>
  </si>
  <si>
    <t>803691292790296576</t>
  </si>
  <si>
    <t>ICBAMB 2017 : Bioengineering, Analytical Methodologies and Biomimetics Zurich, Switzerland April 20 - 21, 2017 https://t.co/zzR87wYMxq</t>
  </si>
  <si>
    <t>https://www.waset.org/conference/2017/04/zurich/ICBAMB</t>
  </si>
  <si>
    <t>https://twitter.com/#!/conferencelists/status/803691293339688960</t>
  </si>
  <si>
    <t>803691293339688960</t>
  </si>
  <si>
    <t>ICBPS 2017 : Bioengineering and Pharmaceutical Sciences Dubai, UAE April 8 - 9, 2017 https://t.co/07tG8Lw2Pi</t>
  </si>
  <si>
    <t>https://www.waset.org/conference/2017/04/dubai/ICBPS</t>
  </si>
  <si>
    <t>https://twitter.com/#!/conferencelists/status/803691293415272449</t>
  </si>
  <si>
    <t>803691293415272449</t>
  </si>
  <si>
    <t>ICBT 2017 : Bioengineering and Technology Kyoto, Japan April 27 - 28, 2017 https://t.co/ROg6te1vm2</t>
  </si>
  <si>
    <t>https://www.waset.org/conference/2017/04/kyoto/ICBT</t>
  </si>
  <si>
    <t>https://twitter.com/#!/conferencelists/status/803691293750726660</t>
  </si>
  <si>
    <t>803691293750726660</t>
  </si>
  <si>
    <t>ICBB 2017 : Bioengineering and Bionanotechnology Brussels, Belgium April 27 - 28, 2017 https://t.co/kyZPvkiMLJ</t>
  </si>
  <si>
    <t>https://www.waset.org/conference/2017/04/brussels/ICBB</t>
  </si>
  <si>
    <t>https://twitter.com/#!/conferencelists/status/803691294430142464</t>
  </si>
  <si>
    <t>803691294430142464</t>
  </si>
  <si>
    <t>ICBE 2017 : Bioengineering Lisbon, Portugal April 16 - 17, 2017 https://t.co/LiVo5XUjiA</t>
  </si>
  <si>
    <t>https://www.waset.org/conference/2017/04/lisbon/ICBE</t>
  </si>
  <si>
    <t>https://twitter.com/#!/conferencelists/status/803691295374004224</t>
  </si>
  <si>
    <t>803691295374004224</t>
  </si>
  <si>
    <t>ICBBBBS 2017 : Biotechnology, Bioengineering, Biomimetics and Biological Solutions Boston, USA April 24 - 25, 2017 https://t.co/gE0zF0GJpV</t>
  </si>
  <si>
    <t>https://www.waset.org/conference/2017/04/boston/ICBBBBS</t>
  </si>
  <si>
    <t>https://twitter.com/#!/conferencelists/status/803695065025708032</t>
  </si>
  <si>
    <t>803695065025708032</t>
  </si>
  <si>
    <t>ICBBN 2017 : Biotechnology, Bioengineering and Nanoengineering Lisbon, Portugal
April 16 - 17, 2017 https://t.co/EpwE9wimws</t>
  </si>
  <si>
    <t>https://www.waset.org/conference/2017/04/lisbon/ICBBN</t>
  </si>
  <si>
    <t>https://twitter.com/#!/conferencelists/status/803695065231216640</t>
  </si>
  <si>
    <t>803695065231216640</t>
  </si>
  <si>
    <t>ICCMB 2017 : Cellular and Molecular Bioengineering Dubai, UAE April 8 - 9, 2017 https://t.co/bhQWeSbdtd</t>
  </si>
  <si>
    <t>https://www.waset.org/conference/2017/04/dubai/ICCMB</t>
  </si>
  <si>
    <t>https://twitter.com/#!/conferencelists/status/803696311581208580</t>
  </si>
  <si>
    <t>803696311581208580</t>
  </si>
  <si>
    <t>ICEHB 2017 : E-health and Bioengineering Dubai, UAE April 8 - 9, 2017 https://t.co/cfv6w2cUQX</t>
  </si>
  <si>
    <t>https://www.waset.org/conference/2017/04/dubai/ICEHB</t>
  </si>
  <si>
    <t>https://twitter.com/#!/conferencelists/status/803697616106258433</t>
  </si>
  <si>
    <t>803697616106258433</t>
  </si>
  <si>
    <t>ICETB 2017 : Enzyme Technology and Bioengineering Brussels, Belgium
April 27 - 28, 2017 https://t.co/sEcP3vHsUH</t>
  </si>
  <si>
    <t>https://www.waset.org/conference/2017/04/brussels/ICETB</t>
  </si>
  <si>
    <t>https://twitter.com/#!/conferencelists/status/803698830378205184</t>
  </si>
  <si>
    <t>803698830378205184</t>
  </si>
  <si>
    <t>ICIBB 2017 : Industrial Biotechnology and Bioengineering Zurich, Switzerland
April 20 - 21, 2017 https://t.co/N03iQ6kYI4</t>
  </si>
  <si>
    <t>https://www.waset.org/conference/2017/04/zurich/ICIBB</t>
  </si>
  <si>
    <t>https://twitter.com/#!/conferencelists/status/803700104565846016</t>
  </si>
  <si>
    <t>803700104565846016</t>
  </si>
  <si>
    <t>de</t>
  </si>
  <si>
    <t>ICBEB 2017 : Biochemical Engineering and Bioengineering Paris, France April 18 - 19, 2017 https://t.co/O3PHrdS0n1</t>
  </si>
  <si>
    <t>https://www.waset.org/conference/2017/04/paris/ICBEB</t>
  </si>
  <si>
    <t>https://twitter.com/#!/conferencelists/status/804018461051588610</t>
  </si>
  <si>
    <t>804018461051588610</t>
  </si>
  <si>
    <t>ICBWEM 2017 : Bioengineering in Water and Environmental Microbiology Zurich, Switzerland April 20 - 21, 2017 https://t.co/uVVRgywFK0</t>
  </si>
  <si>
    <t>https://www.waset.org/conference/2017/04/zurich/ICBWEM</t>
  </si>
  <si>
    <t>https://twitter.com/#!/conferencelists/status/808050000005595136</t>
  </si>
  <si>
    <t>808050000005595136</t>
  </si>
  <si>
    <t>wasetorg</t>
  </si>
  <si>
    <t>ICBBE 2017 : Bioengineering and Biomedical Engineering Lisbon, Portugal
April 16 - 17, 2017 https://t.co/YF7fq1ASO6</t>
  </si>
  <si>
    <t>https://twitter.com/#!/wasetorg/status/803325133947600896</t>
  </si>
  <si>
    <t>803325133947600896</t>
  </si>
  <si>
    <t>ICPDSB 2017 : Phage Display Systems and Bioengineering Lisbon, Portugal
April 16 - 17, 2017 https://t.co/1avIrP9wEw</t>
  </si>
  <si>
    <t>https://twitter.com/#!/wasetorg/status/803340221832105984</t>
  </si>
  <si>
    <t>803340221832105984</t>
  </si>
  <si>
    <t>ICPDTIBA 2017 : Phage Display Technology, Innovations and Bioengineering Applications Boston, USA April 24 - 25,2017 https://t.co/Aef9mfUKZy</t>
  </si>
  <si>
    <t>https://twitter.com/#!/wasetorg/status/803341473303367682</t>
  </si>
  <si>
    <t>803341473303367682</t>
  </si>
  <si>
    <t>ICABB 2017 : Advanced Bioengineering and Biorobotics San Francisco, USA
April 27 - 28, 2017 https://t.co/a87YIfDhB2</t>
  </si>
  <si>
    <t>https://twitter.com/#!/wasetorg/status/803690138916286465</t>
  </si>
  <si>
    <t>803690138916286465</t>
  </si>
  <si>
    <t>ICBB 2017 : Bioinformatics and Bioengineering Paris, France April 18 - 19, 2017 https://t.co/9DuMCgIG1O</t>
  </si>
  <si>
    <t>https://twitter.com/#!/wasetorg/status/803691290835689472</t>
  </si>
  <si>
    <t>803691290835689472</t>
  </si>
  <si>
    <t>ICBBAME 2017:Bioengineering,Biotechnology,Analytical Methodologies and Equipment Zurich,Switzerland April 20-21,2017 https://t.co/c573hC4xMT</t>
  </si>
  <si>
    <t>https://twitter.com/#!/wasetorg/status/803691291334868997</t>
  </si>
  <si>
    <t>803691291334868997</t>
  </si>
  <si>
    <t>ICBAMB 2017 : Bioengineering, Analytical Methodologies and Biomimetics Zurich, Switzerland April 20 - 21, 2017 https://t.co/rsJr6HcaMW</t>
  </si>
  <si>
    <t>https://twitter.com/#!/wasetorg/status/803691291880161280</t>
  </si>
  <si>
    <t>803691291880161280</t>
  </si>
  <si>
    <t>ICBT 2017 : Bioengineering and Technology Kyoto, Japan April 27 - 28, 2017 https://t.co/tlUXLwXYdv</t>
  </si>
  <si>
    <t>https://twitter.com/#!/wasetorg/status/803691293079638016</t>
  </si>
  <si>
    <t>803691293079638016</t>
  </si>
  <si>
    <t>ICBS 2017 : Bioengineering and Sustainability Brisbane, Australia April 3 - 4, 2017 https://t.co/zqQn5n9APe</t>
  </si>
  <si>
    <t>https://twitter.com/#!/wasetorg/status/803691293612253184</t>
  </si>
  <si>
    <t>803691293612253184</t>
  </si>
  <si>
    <t>ICBB 2017 : Bioengineering and Bionanotechnology Brussels, Belgium April 27 - 28, 2017 https://t.co/ytiNWZPwTo</t>
  </si>
  <si>
    <t>https://twitter.com/#!/wasetorg/status/803691294036000768</t>
  </si>
  <si>
    <t>803691294036000768</t>
  </si>
  <si>
    <t>ICBPS 2017 : Bioengineering and Pharmaceutical Sciences Dubai, UAE April 8 - 9, 2017 https://t.co/k9n19ZGVcz</t>
  </si>
  <si>
    <t>https://twitter.com/#!/wasetorg/status/803691294488981504</t>
  </si>
  <si>
    <t>803691294488981504</t>
  </si>
  <si>
    <t>ICBE 2017 : Bioengineering Lisbon, Portugal April 16 - 17, 2017 https://t.co/ChBDkK2YRN</t>
  </si>
  <si>
    <t>https://twitter.com/#!/wasetorg/status/803691295160012800</t>
  </si>
  <si>
    <t>803691295160012800</t>
  </si>
  <si>
    <t>ICBBN 2017 : Biotechnology, Bioengineering and Nanoengineering Lisbon, Portugal
April 16 - 17, 2017 https://t.co/ZJdJYvlT74</t>
  </si>
  <si>
    <t>https://twitter.com/#!/wasetorg/status/803695063599632386</t>
  </si>
  <si>
    <t>803695063599632386</t>
  </si>
  <si>
    <t>ICBBBBS 2017 : Biotechnology, Bioengineering, Biomimetics and Biological Solutions Boston, USA April 24 - 25, 2017 https://t.co/NAYzGWc2ei</t>
  </si>
  <si>
    <t>https://twitter.com/#!/wasetorg/status/803695064975216640</t>
  </si>
  <si>
    <t>803695064975216640</t>
  </si>
  <si>
    <t>ICCMB 2017 : Cellular and Molecular Bioengineering Dubai, UAE April 8 - 9, 2017 https://t.co/Iu0VTdHErQ</t>
  </si>
  <si>
    <t>https://twitter.com/#!/wasetorg/status/803696312528998400</t>
  </si>
  <si>
    <t>803696312528998400</t>
  </si>
  <si>
    <t>ICEHB 2017 : E-health and Bioengineering Dubai, UAE April 8 - 9, 2017 https://t.co/vmwMbAyqbM</t>
  </si>
  <si>
    <t>https://twitter.com/#!/wasetorg/status/803697616429191169</t>
  </si>
  <si>
    <t>803697616429191169</t>
  </si>
  <si>
    <t>ICETB 2017 : Enzyme Technology and Bioengineering Brussels, Belgium
April 27 - 28, 2017 https://t.co/1qlyV96IG2</t>
  </si>
  <si>
    <t>https://twitter.com/#!/wasetorg/status/803698828943691777</t>
  </si>
  <si>
    <t>803698828943691777</t>
  </si>
  <si>
    <t>ICIBB 2017 : Industrial Biotechnology and Bioengineering Zurich, Switzerland
April 20 - 21, 2017 https://t.co/sEJebQvx08</t>
  </si>
  <si>
    <t>https://twitter.com/#!/wasetorg/status/803700104188334080</t>
  </si>
  <si>
    <t>803700104188334080</t>
  </si>
  <si>
    <t>ICBEB 2017 : Biochemical Engineering and Bioengineering Paris, France April 18 - 19, 2017 https://t.co/iKDi1EURav</t>
  </si>
  <si>
    <t>https://twitter.com/#!/wasetorg/status/804018459701035009</t>
  </si>
  <si>
    <t>804018459701035009</t>
  </si>
  <si>
    <t>ICBWEM 2017 : Bioengineering in Water and Environmental Microbiology Zurich, Switzerland April 20 - 21, 2017 https://t.co/cW6hJ9vfqX</t>
  </si>
  <si>
    <t>https://twitter.com/#!/wasetorg/status/808050000571891712</t>
  </si>
  <si>
    <t>808050000571891712</t>
  </si>
  <si>
    <t>wwconferences</t>
  </si>
  <si>
    <t>ICBBE 2017 : Bioengineering and Biomedical Engineering Lisbon, Portugal
April 16 - 17, 2017 https://t.co/7dKeUpw9aE</t>
  </si>
  <si>
    <t>https://twitter.com/#!/wwconferences/status/803325133385506816</t>
  </si>
  <si>
    <t>803325133385506816</t>
  </si>
  <si>
    <t>ICPDSB 2017 : Phage Display Systems and Bioengineering Lisbon, Portugal
April 16 - 17, 2017 https://t.co/DrwaxCqrEu</t>
  </si>
  <si>
    <t>https://twitter.com/#!/wwconferences/status/803340221534404612</t>
  </si>
  <si>
    <t>803340221534404612</t>
  </si>
  <si>
    <t>ICPDTIBA 2017 : Phage Display Technology, Innovations and Bioengineering Applications Boston, USA April 24 - 25,2017 https://t.co/Yh2MC384AR</t>
  </si>
  <si>
    <t>https://twitter.com/#!/wwconferences/status/803341473806684160</t>
  </si>
  <si>
    <t>803341473806684160</t>
  </si>
  <si>
    <t>ICABB 2017 : Advanced Bioengineering and Biorobotics San Francisco, USA
April 27 - 28, 2017 https://t.co/JlIg2QSjnb</t>
  </si>
  <si>
    <t>https://twitter.com/#!/wwconferences/status/803690139625078784</t>
  </si>
  <si>
    <t>803690139625078784</t>
  </si>
  <si>
    <t>ICBB 2017 : Bioinformatics and Bioengineering Paris, France April 18 - 19, 2017 https://t.co/OpfcPJen7R</t>
  </si>
  <si>
    <t>https://twitter.com/#!/wwconferences/status/803691290403684352</t>
  </si>
  <si>
    <t>803691290403684352</t>
  </si>
  <si>
    <t>ICBBAME 2017:Bioengineering,Biotechnology,Analytical Methodologies and Equipment Zurich,Switzerland April 20-21,2017 https://t.co/rH9MfdiLsS</t>
  </si>
  <si>
    <t>https://twitter.com/#!/wwconferences/status/803691291808776192</t>
  </si>
  <si>
    <t>803691291808776192</t>
  </si>
  <si>
    <t>ICBS 2017 : Bioengineering and Sustainability Brisbane, Australia April 3 - 4, 2017 https://t.co/T8tZbUe2jv</t>
  </si>
  <si>
    <t>https://twitter.com/#!/wwconferences/status/803691292559548416</t>
  </si>
  <si>
    <t>803691292559548416</t>
  </si>
  <si>
    <t>ICBAMB 2017 : Bioengineering, Analytical Methodologies and Biomimetics Zurich, Switzerland April 20 - 21, 2017 https://t.co/f3bdcXN5Xp</t>
  </si>
  <si>
    <t>https://twitter.com/#!/wwconferences/status/803691292588994560</t>
  </si>
  <si>
    <t>803691292588994560</t>
  </si>
  <si>
    <t>ICBT 2017 : Bioengineering and Technology Kyoto, Japan April 27 - 28, 2017 https://t.co/mmYZhT0zNM</t>
  </si>
  <si>
    <t>https://twitter.com/#!/wwconferences/status/803691293968736256</t>
  </si>
  <si>
    <t>803691293968736256</t>
  </si>
  <si>
    <t>ICBPS 2017 : Bioengineering and Pharmaceutical Sciences Dubai, UAE April 8 - 9, 2017 https://t.co/xbsq1PSouZ</t>
  </si>
  <si>
    <t>https://twitter.com/#!/wwconferences/status/803691294014861312</t>
  </si>
  <si>
    <t>803691294014861312</t>
  </si>
  <si>
    <t>ICBE 2017 : Bioengineering Lisbon, Portugal April 16 - 17, 2017 https://t.co/a9eF6wSZ7W</t>
  </si>
  <si>
    <t>https://twitter.com/#!/wwconferences/status/803691294451257344</t>
  </si>
  <si>
    <t>803691294451257344</t>
  </si>
  <si>
    <t>ICBB 2017 : Bioengineering and Bionanotechnology Brussels, Belgium April 27 - 28, 2017 https://t.co/q44UnPbcjI</t>
  </si>
  <si>
    <t>https://twitter.com/#!/wwconferences/status/803691295944249344</t>
  </si>
  <si>
    <t>803691295944249344</t>
  </si>
  <si>
    <t>ICBBBBS 2017 : Biotechnology, Bioengineering, Biomimetics and Biological Solutions Boston, USA April 24 - 25, 2017 https://t.co/mDIod2fD8J</t>
  </si>
  <si>
    <t>https://twitter.com/#!/wwconferences/status/803695064698486785</t>
  </si>
  <si>
    <t>803695064698486785</t>
  </si>
  <si>
    <t>ICBBN 2017 : Biotechnology, Bioengineering and Nanoengineering Lisbon, Portugal
April 16 - 17, 2017 https://t.co/OpcwQr2IH6</t>
  </si>
  <si>
    <t>https://twitter.com/#!/wwconferences/status/803695067298938884</t>
  </si>
  <si>
    <t>803695067298938884</t>
  </si>
  <si>
    <t>ICCMB 2017 : Cellular and Molecular Bioengineering Dubai, UAE April 8 - 9, 2017 https://t.co/cUY0yaBmoK</t>
  </si>
  <si>
    <t>https://twitter.com/#!/wwconferences/status/803696312034230272</t>
  </si>
  <si>
    <t>803696312034230272</t>
  </si>
  <si>
    <t>ICEHB 2017 : E-health and Bioengineering Dubai, UAE April 8 - 9, 2017 https://t.co/MWekDou0P3</t>
  </si>
  <si>
    <t>https://twitter.com/#!/wwconferences/status/803697615946870785</t>
  </si>
  <si>
    <t>803697615946870785</t>
  </si>
  <si>
    <t>ICETB 2017 : Enzyme Technology and Bioengineering Brussels, Belgium
April 27 - 28, 2017 https://t.co/Lvl0pI2A4Q</t>
  </si>
  <si>
    <t>https://twitter.com/#!/wwconferences/status/803698830155907072</t>
  </si>
  <si>
    <t>803698830155907072</t>
  </si>
  <si>
    <t>ICIBB 2017 : Industrial Biotechnology and Bioengineering Zurich, Switzerland
April 20 - 21, 2017 https://t.co/PBlvic3hqt</t>
  </si>
  <si>
    <t>https://twitter.com/#!/wwconferences/status/803700104053944320</t>
  </si>
  <si>
    <t>803700104053944320</t>
  </si>
  <si>
    <t>ICBEB 2017 : Biochemical Engineering and Bioengineering Paris, France April 18 - 19, 2017 https://t.co/RKPFyGYPed</t>
  </si>
  <si>
    <t>https://twitter.com/#!/wwconferences/status/804018459403284481</t>
  </si>
  <si>
    <t>804018459403284481</t>
  </si>
  <si>
    <t>ICBWEM 2017 : Bioengineering in Water and Environmental Microbiology Zurich, Switzerland April 20 - 21, 2017 https://t.co/hGqcsgZSfd</t>
  </si>
  <si>
    <t>https://twitter.com/#!/wwconferences/status/808050001075142661</t>
  </si>
  <si>
    <t>808050001075142661</t>
  </si>
  <si>
    <t>racheldorris1</t>
  </si>
  <si>
    <t>Love this. Might have to add it to my #bioengineering #RiMasterclasses https://t.co/Eug1CUsDb5</t>
  </si>
  <si>
    <t>https://twitter.com/IntEngineering/status/808010204826714114</t>
  </si>
  <si>
    <t>bioengineering rimasterclasses</t>
  </si>
  <si>
    <t>https://twitter.com/#!/racheldorris1/status/808058527562534912</t>
  </si>
  <si>
    <t>808058527562534912</t>
  </si>
  <si>
    <t>808010204826714114</t>
  </si>
  <si>
    <t>thetruthhteller</t>
  </si>
  <si>
    <t>The Atmosphere Shouldn't Rotate With The Earth https://t.co/ewtsSBgeUg #atmosphere #animals #biosphere #bioengineering #air #altitude #msm</t>
  </si>
  <si>
    <t>https://www.youtube.com/watch?v=qyi5TvqaVOw&amp;feature=youtu.be</t>
  </si>
  <si>
    <t>atmosphere animals biosphere bioengineering air altitude msm</t>
  </si>
  <si>
    <t>https://twitter.com/#!/thetruthhteller/status/808062817140166656</t>
  </si>
  <si>
    <t>808062817140166656</t>
  </si>
  <si>
    <t>Today we announce #biocyber workshop - perfect way to ease into bioengineering! https://t.co/c8bnuClqAD https://t.co/GJ49aP68yQ</t>
  </si>
  <si>
    <t>https://twitter.com/#!/aminobiolab/status/806132649286897665</t>
  </si>
  <si>
    <t>ukitel_</t>
  </si>
  <si>
    <t>https://twitter.com/#!/ukitel_/status/808070309937115136</t>
  </si>
  <si>
    <t>808070309937115136</t>
  </si>
  <si>
    <t>infusoria5</t>
  </si>
  <si>
    <t>Blog post about the bioengineering of stingrays...
https://t.co/n5lBKPcDvY https://t.co/DQ6DFmIpHa</t>
  </si>
  <si>
    <t>http://shapeandtheidea.blogspot.co.nz/2016/12/day-103-absence-of-stingray.html</t>
  </si>
  <si>
    <t>co.nz</t>
  </si>
  <si>
    <t>https://twitter.com/#!/infusoria5/status/808071752853000192</t>
  </si>
  <si>
    <t>808071752853000192</t>
  </si>
  <si>
    <t>cherylmetcalf</t>
  </si>
  <si>
    <t>hsciences</t>
  </si>
  <si>
    <t>@SVerma27 @HallMdh @HSciences great to have you on the course Shruti! You brought a valuable bioengineering perspective.</t>
  </si>
  <si>
    <t>https://twitter.com/#!/cherylmetcalf/status/808009082141544448</t>
  </si>
  <si>
    <t>808009082141544448</t>
  </si>
  <si>
    <t>807969241341329408</t>
  </si>
  <si>
    <t>2775268210</t>
  </si>
  <si>
    <t>hallmdh</t>
  </si>
  <si>
    <t>RT @CherylMetcalf: @SVerma27 @HallMdh @HSciences great to have you on the course Shruti! You brought a valuable bioengineering perspective.</t>
  </si>
  <si>
    <t>https://twitter.com/#!/hallmdh/status/808059868825391104</t>
  </si>
  <si>
    <t>808059868825391104</t>
  </si>
  <si>
    <t>sverma27</t>
  </si>
  <si>
    <t>https://twitter.com/#!/sverma27/status/808074130377605125</t>
  </si>
  <si>
    <t>808074130377605125</t>
  </si>
  <si>
    <t>joannechocolat</t>
  </si>
  <si>
    <t>hdspll</t>
  </si>
  <si>
    <t>RT @hdspll: Following his sudden retirement from the music industry in 2016, Kanye West proclaimed himself the world expert in bioengineeri…</t>
  </si>
  <si>
    <t>https://twitter.com/#!/joannechocolat/status/808078003142070273</t>
  </si>
  <si>
    <t>808078003142070273</t>
  </si>
  <si>
    <t>692473316284764161</t>
  </si>
  <si>
    <t>hesitentwaylien</t>
  </si>
  <si>
    <t>https://twitter.com/#!/hesitentwaylien/status/808078105193549825</t>
  </si>
  <si>
    <t>808078105193549825</t>
  </si>
  <si>
    <t>pault14761</t>
  </si>
  <si>
    <t>https://twitter.com/#!/pault14761/status/808088351840538624</t>
  </si>
  <si>
    <t>808088351840538624</t>
  </si>
  <si>
    <t>myshalewell</t>
  </si>
  <si>
    <t>Bioengineering the gut: future prospects of regenerative medicine https://t.co/xd2xXzlaYO #oilandgas</t>
  </si>
  <si>
    <t>https://app.mhb.io/e/1szaf/5h</t>
  </si>
  <si>
    <t>mhb.io</t>
  </si>
  <si>
    <t>oilandgas</t>
  </si>
  <si>
    <t>https://twitter.com/#!/myshalewell/status/808095682129252353</t>
  </si>
  <si>
    <t>808095682129252353</t>
  </si>
  <si>
    <t>MarketHub</t>
  </si>
  <si>
    <t>nukerusich</t>
  </si>
  <si>
    <t>Did you know that Ancient Alien theorists often believe human desire for gold is motivated by alien bioengineering… https://t.co/FUAzS55FKP</t>
  </si>
  <si>
    <t>https://twitter.com/i/web/status/808101632378433536</t>
  </si>
  <si>
    <t>https://twitter.com/#!/nukerusich/status/808101632378433536</t>
  </si>
  <si>
    <t>808101632378433536</t>
  </si>
  <si>
    <t>808053813768810496</t>
  </si>
  <si>
    <t>hanifyuso</t>
  </si>
  <si>
    <t>I'm at University Kuala Lumpur Malaysian Institute of Chemical and Bioengineering Technology (MICET) https://t.co/hwlThLrgvW</t>
  </si>
  <si>
    <t>https://www.swarmapp.com/c/fkJOFjpulV3</t>
  </si>
  <si>
    <t>https://twitter.com/#!/hanifyuso/status/808103281591459840</t>
  </si>
  <si>
    <t>808103281591459840</t>
  </si>
  <si>
    <t>Layout</t>
  </si>
  <si>
    <t>Vertex</t>
  </si>
  <si>
    <t>Subgraph</t>
  </si>
  <si>
    <t>Shape</t>
  </si>
  <si>
    <t>Size</t>
  </si>
  <si>
    <t>Image File</t>
  </si>
  <si>
    <t>Label Fill Color</t>
  </si>
  <si>
    <t>Label Position</t>
  </si>
  <si>
    <t>Tooltip</t>
  </si>
  <si>
    <t>Layout Order</t>
  </si>
  <si>
    <t>X</t>
  </si>
  <si>
    <t>Y</t>
  </si>
  <si>
    <t>Locked?</t>
  </si>
  <si>
    <t>Polar R</t>
  </si>
  <si>
    <t>Polar Angle</t>
  </si>
  <si>
    <t>Degree</t>
  </si>
  <si>
    <t>In-Degree</t>
  </si>
  <si>
    <t>Out-Degree</t>
  </si>
  <si>
    <t>Betweenness Centrality</t>
  </si>
  <si>
    <t>Closeness Centrality</t>
  </si>
  <si>
    <t>Eigenvector Centrality</t>
  </si>
  <si>
    <t>PageRank</t>
  </si>
  <si>
    <t>Clustering Coefficient</t>
  </si>
  <si>
    <t>Reciprocated Vertex Pair Ratio</t>
  </si>
  <si>
    <t>Name</t>
  </si>
  <si>
    <t>Followed</t>
  </si>
  <si>
    <t>Followers</t>
  </si>
  <si>
    <t>Tweets</t>
  </si>
  <si>
    <t>Favorites</t>
  </si>
  <si>
    <t>Time Zone UTC Offset (Seconds)</t>
  </si>
  <si>
    <t>Description</t>
  </si>
  <si>
    <t>Location</t>
  </si>
  <si>
    <t>Web</t>
  </si>
  <si>
    <t>Time Zone</t>
  </si>
  <si>
    <t>Joined Twitter Date (UTC)</t>
  </si>
  <si>
    <t>Profile Banner Url</t>
  </si>
  <si>
    <t>Default Profile</t>
  </si>
  <si>
    <t>Default Profile Image</t>
  </si>
  <si>
    <t>Geo Enabled</t>
  </si>
  <si>
    <t>Listed Count</t>
  </si>
  <si>
    <t>Profile Background Image Url</t>
  </si>
  <si>
    <t>Verified</t>
  </si>
  <si>
    <t>Custom Menu Item Text</t>
  </si>
  <si>
    <t>Custom Menu Item Action</t>
  </si>
  <si>
    <t>Tweeted Search Term?</t>
  </si>
  <si>
    <t>Vertex Group</t>
  </si>
  <si>
    <t>Top URLs in Tweet by Count</t>
  </si>
  <si>
    <t>Top URLs in Tweet by Salience</t>
  </si>
  <si>
    <t>Top Domains in Tweet by Count</t>
  </si>
  <si>
    <t>Top Domains in Tweet by Salience</t>
  </si>
  <si>
    <t>Top Hashtags in Tweet by Count</t>
  </si>
  <si>
    <t>Top Hashtags in Tweet by Salience</t>
  </si>
  <si>
    <t>Top Words in Tweet by Count</t>
  </si>
  <si>
    <t>Top Words in Tweet by Salience</t>
  </si>
  <si>
    <t>Top Word Pairs in Tweet by Count</t>
  </si>
  <si>
    <t>Top Word Pairs in Tweet by Salience</t>
  </si>
  <si>
    <t>Vertex Content Word Count</t>
  </si>
  <si>
    <t>Image</t>
  </si>
  <si>
    <t>http://abs.twimg.com/sticky/default_profile_images/default_profile_2_normal.png</t>
  </si>
  <si>
    <t>ihearttrump1
HAARP - Chemtrails - How They are
Change You - Bioengineering https://t.co/hD1cs72u4u
via @YouTube</t>
  </si>
  <si>
    <t>sdavelisdenoia</t>
  </si>
  <si>
    <t>Mid-Atlantic</t>
  </si>
  <si>
    <t>Open Twitter Page for This Person</t>
  </si>
  <si>
    <t>https://twitter.com/ihearttrump1</t>
  </si>
  <si>
    <t>haarp chemtrails change via youtube</t>
  </si>
  <si>
    <t>haarp,chemtrails  chemtrails,change  change,bioengineering  bioengineering,via  via,youtube</t>
  </si>
  <si>
    <t>http://pbs.twimg.com/profile_images/796368050878611461/OG_OqzTW_normal.jpg</t>
  </si>
  <si>
    <t>youtube
</t>
  </si>
  <si>
    <t>YouTube</t>
  </si>
  <si>
    <t>lol watch this</t>
  </si>
  <si>
    <t>San Bruno, CA</t>
  </si>
  <si>
    <t>http://t.co/F3fLcfnBVf</t>
  </si>
  <si>
    <t>Pacific Time (US &amp; Canada)</t>
  </si>
  <si>
    <t>https://pbs.twimg.com/profile_banners/10228272/1478703942</t>
  </si>
  <si>
    <t>http://pbs.twimg.com/profile_background_images/451389902429491200/Rrlh09IC.png</t>
  </si>
  <si>
    <t>https://twitter.com/youtube</t>
  </si>
  <si>
    <t>http://pbs.twimg.com/profile_images/1508927762/CHA_handslogo_normal.jpg</t>
  </si>
  <si>
    <t>chaaustralia
RT @StVincentsMelb: Apply for an
exciting opportunity to manage
a state-of-the-art bioengineering
research hub at #StVincents. →
https://t.…</t>
  </si>
  <si>
    <t>CatholicHealthAu</t>
  </si>
  <si>
    <t>Catholic Health Australia is the largest single grouping of non-government health, aged and community care services in Australia.</t>
  </si>
  <si>
    <t>http://t.co/0HQiEUw7Xs</t>
  </si>
  <si>
    <t>Sydney</t>
  </si>
  <si>
    <t>https://pbs.twimg.com/profile_banners/359820188/1443078454</t>
  </si>
  <si>
    <t>http://abs.twimg.com/images/themes/theme15/bg.png</t>
  </si>
  <si>
    <t>https://twitter.com/chaaustralia</t>
  </si>
  <si>
    <t>stvincentsmelb apply exciting opportunity manage state art research hub stvincents</t>
  </si>
  <si>
    <t>stvincentsmelb,apply  apply,exciting  exciting,opportunity  opportunity,manage  manage,state  state,art  art,bioengineering  bioengineering,research  research,hub  hub,stvincents</t>
  </si>
  <si>
    <t>http://pbs.twimg.com/profile_images/633481198472310784/9xzhEhuq_normal.jpg</t>
  </si>
  <si>
    <t>stvincentsmelb
</t>
  </si>
  <si>
    <t>St Vincent's</t>
  </si>
  <si>
    <t>St Vincent's is a leading teaching and research hospital that provides the very best in patient care to people from all walks of life.</t>
  </si>
  <si>
    <t>http://t.co/BeRyh4H4gN</t>
  </si>
  <si>
    <t>Hawaii</t>
  </si>
  <si>
    <t>https://pbs.twimg.com/profile_banners/212071507/1458257918</t>
  </si>
  <si>
    <t>http://pbs.twimg.com/profile_background_images/378800000104243197/71d4db8810aa0a1de8c2d28201b97383.jpeg</t>
  </si>
  <si>
    <t>https://twitter.com/stvincentsmelb</t>
  </si>
  <si>
    <t>http://pbs.twimg.com/profile_images/802891496408027138/FSFdsDYC_normal.jpg</t>
  </si>
  <si>
    <t>shazzy_sam
I'm at University Kuala Lumpur
Malaysian Institute of Chemical
and Bioengineering Technology (MICET)
https://t.co/YDm0W2hZMO</t>
  </si>
  <si>
    <t>Not Applicable</t>
  </si>
  <si>
    <t>ShazzySam🌐</t>
  </si>
  <si>
    <t>Living Dream
~long journey~
 (ig = shazzysam_)</t>
  </si>
  <si>
    <t>secret place</t>
  </si>
  <si>
    <t>Kuala Lumpur</t>
  </si>
  <si>
    <t>https://pbs.twimg.com/profile_banners/358567150/1436336858</t>
  </si>
  <si>
    <t>http://abs.twimg.com/images/themes/theme9/bg.gif</t>
  </si>
  <si>
    <t>https://twitter.com/shazzy_sam</t>
  </si>
  <si>
    <t>university kuala lumpur malaysian institute chemical technology micet</t>
  </si>
  <si>
    <t>university,kuala  kuala,lumpur  lumpur,malaysian  malaysian,institute  institute,chemical  chemical,bioengineering  bioengineering,technology  technology,micet</t>
  </si>
  <si>
    <t>http://pbs.twimg.com/profile_images/720484216354533378/XZIJ14vt_normal.jpg</t>
  </si>
  <si>
    <t>zulshah_21
I'm at University Kuala Lumpur
Malaysian Institute of Chemical
and Bioengineering Technology (MICET)
https://t.co/CBv3GiJjJ5</t>
  </si>
  <si>
    <t>Longer</t>
  </si>
  <si>
    <t>Living flesh but still dead inside</t>
  </si>
  <si>
    <t>Malacca, Malaysia</t>
  </si>
  <si>
    <t>https://t.co/d5Oev4bnyU</t>
  </si>
  <si>
    <t>Beijing</t>
  </si>
  <si>
    <t>https://pbs.twimg.com/profile_banners/1690888110/1460822800</t>
  </si>
  <si>
    <t>http://pbs.twimg.com/profile_background_images/378800000058620353/fa67ff86d1d479ce228c9f5adc145287.jpeg</t>
  </si>
  <si>
    <t>https://twitter.com/zulshah_21</t>
  </si>
  <si>
    <t>http://pbs.twimg.com/profile_images/790287919059787776/60cv07rc_normal.jpg</t>
  </si>
  <si>
    <t>hwingo
#Robotics: Phototactic guidance
of a tissue-engineered soft-robotic
ray https://t.co/kRnOBUn5KJ #tech
#biomimetic… https://t.co/t5sQuCC1BW</t>
  </si>
  <si>
    <t>#cybersecurity #smartgrid #IoT #privacy #infosec #riskmanagement #SmartCity #EdTech #AI #gbl (posts = personal views; RTs ≠ endorsement)</t>
  </si>
  <si>
    <t>Eastern Time (US &amp; Canada)</t>
  </si>
  <si>
    <t>https://pbs.twimg.com/profile_banners/18843840/1380335396</t>
  </si>
  <si>
    <t>http://abs.twimg.com/images/themes/theme1/bg.png</t>
  </si>
  <si>
    <t>https://twitter.com/hwingo</t>
  </si>
  <si>
    <t>robotics phototactic guidance tissue engineered soft robotic ray tech biomimetic</t>
  </si>
  <si>
    <t>robotics,phototactic  phototactic,guidance  guidance,tissue  tissue,engineered  engineered,soft  soft,robotic  robotic,ray  ray,tech  tech,biomimetic</t>
  </si>
  <si>
    <t>http://pbs.twimg.com/profile_images/704633859187593217/DJVoyOSK_normal.jpg</t>
  </si>
  <si>
    <t>juliendriod
RT @hwingo: #Robotics: Phototactic
guidance of a tissue-engineered
soft-robotic ray https://t.co/kRnOBUn5KJ
#tech #biomimetic #bioengineeri…</t>
  </si>
  <si>
    <t>Julien DRIOD</t>
  </si>
  <si>
    <t>Startup addict! Cofounder - CMO #UX #AI #Business #VC #DigitalMarketing</t>
  </si>
  <si>
    <t>San Francisco, CA</t>
  </si>
  <si>
    <t>https://pbs.twimg.com/profile_banners/704633544182730752/1456836207</t>
  </si>
  <si>
    <t>https://twitter.com/juliendriod</t>
  </si>
  <si>
    <t>hwingo robotics phototactic guidance tissue engineered soft robotic ray tech</t>
  </si>
  <si>
    <t>hwingo,robotics  robotics,phototactic  phototactic,guidance  guidance,tissue  tissue,engineered  engineered,soft  soft,robotic  robotic,ray  ray,tech  tech,biomimetic</t>
  </si>
  <si>
    <t>http://pbs.twimg.com/profile_images/2280835321/gqm76qai730n29hrfdj2_normal.jpeg</t>
  </si>
  <si>
    <t>ebookmanuals
#download Bioengineering, Thermal
Physiology and Comfort https://t.co/cuNIpkLL6Y
@EbookManuals</t>
  </si>
  <si>
    <t>Service Manuals</t>
  </si>
  <si>
    <t>Download service manuals, ebooks, pdf guides and many many more files..</t>
  </si>
  <si>
    <t>http://t.co/FUDBkZbxma</t>
  </si>
  <si>
    <t>Istanbul</t>
  </si>
  <si>
    <t>https://twitter.com/ebookmanuals</t>
  </si>
  <si>
    <t>download thermal physiology comfort ebookmanuals</t>
  </si>
  <si>
    <t>download,bioengineering  bioengineering,thermal  thermal,physiology  physiology,comfort  comfort,ebookmanuals</t>
  </si>
  <si>
    <t>http://pbs.twimg.com/profile_images/797248073164619777/uWFQvhJR_normal.jpg</t>
  </si>
  <si>
    <t>mzkhalil
Request one device for #TAVR Doable,
just ask the bioengineering department;
add pacemaker to AV device. 🌻
https://t.co/6CVNZk5iDy</t>
  </si>
  <si>
    <t>Professor M Z Khalil</t>
  </si>
  <si>
    <t>Professor of Medicine / Cardiology ⛔ Learning is a talent Teaching is a gift</t>
  </si>
  <si>
    <t>Cairo - Egypt</t>
  </si>
  <si>
    <t>https://t.co/zOgK3K586y</t>
  </si>
  <si>
    <t>Baghdad</t>
  </si>
  <si>
    <t>https://pbs.twimg.com/profile_banners/119049059/1428971865</t>
  </si>
  <si>
    <t>https://twitter.com/mzkhalil</t>
  </si>
  <si>
    <t>device request one tavr doable ask department add pacemaker av</t>
  </si>
  <si>
    <t>request,one  one,device  device,tavr  tavr,doable  doable,ask  ask,bioengineering  bioengineering,department  department,add  add,pacemaker  pacemaker,av</t>
  </si>
  <si>
    <t>http://pbs.twimg.com/profile_images/2561565072/oe4jf3q8zwl23n8gf9ib_normal.png</t>
  </si>
  <si>
    <t>einpharmanews
BRIEF-Shenzhen Neptunus Bioengineering
unit to buy 70 pct stake in newly
established pharmaceutical firm
https://t.co/GBHZGsuNAv</t>
  </si>
  <si>
    <t>Pharmaceutical News</t>
  </si>
  <si>
    <t>Latest pharmaceutical news for industry professionals &amp; analysts. Pharmaceutical Industry Today is a media monitoring service provided by EIN News.</t>
  </si>
  <si>
    <t>Washington, D.C.</t>
  </si>
  <si>
    <t>http://t.co/PTGruPAeD1</t>
  </si>
  <si>
    <t>http://pbs.twimg.com/profile_background_images/276078555/twitter_ein_wallpaper.png</t>
  </si>
  <si>
    <t>https://twitter.com/einpharmanews</t>
  </si>
  <si>
    <t>brief shenzhen neptunus unit buy 70 pct stake newly established</t>
  </si>
  <si>
    <t>brief,shenzhen  shenzhen,neptunus  neptunus,bioengineering  bioengineering,unit  unit,buy  buy,70  70,pct  pct,stake  stake,newly  newly,established</t>
  </si>
  <si>
    <t>http://pbs.twimg.com/profile_images/545869971587211264/9qxSaJsa_normal.jpeg</t>
  </si>
  <si>
    <t>unisevilla
RT @CIBERBBN: Hoy desde #Sevilla
en 10 ANNUAL CONF #Bioengineering
#Biomaterials #Nanomedicine #bbnConf16
https://t.co/ADOVuy7dik @Nanbiosi…</t>
  </si>
  <si>
    <t>Universidad Sevilla</t>
  </si>
  <si>
    <t>Twitter oficial de la Universidad de Sevilla, institución con más de 500 años de historia, con una amplia oferta de títulos y Campus de Excelencia Internacional</t>
  </si>
  <si>
    <t>Sevilla</t>
  </si>
  <si>
    <t>http://t.co/z6UpZxCGhs</t>
  </si>
  <si>
    <t>Madrid</t>
  </si>
  <si>
    <t>https://pbs.twimg.com/profile_banners/63421692/1479377054</t>
  </si>
  <si>
    <t>http://pbs.twimg.com/profile_background_images/354225301/fondo_twitter4.jpg</t>
  </si>
  <si>
    <t>https://twitter.com/unisevilla</t>
  </si>
  <si>
    <t>ciberbbn hoy desde sevilla en 10 annual conf biomaterials nanomedicine</t>
  </si>
  <si>
    <t>ciberbbn,hoy  hoy,desde  desde,sevilla  sevilla,en  en,10  10,annual  annual,conf  conf,bioengineering  bioengineering,biomaterials  biomaterials,nanomedicine</t>
  </si>
  <si>
    <t>http://pbs.twimg.com/profile_images/669810344886468608/wo0s9LDB_normal.jpg</t>
  </si>
  <si>
    <t>ciberbbn
Hoy desde #Sevilla en 10 ANNUAL
CONF #Bioengineering #Biomaterials
#Nanomedicine #bbnConf16 https://t.co/ADOVuy7dik…
https://t.co/rhTcUsz9dA</t>
  </si>
  <si>
    <t>CIBER-BBN</t>
  </si>
  <si>
    <t>Centro de Investigación Biomédica en Red de #Bioingeniería, #Biomateriales y #Nanomedicina (CIBER-BBN), dependiente del Instituto de Salud Carlos III.</t>
  </si>
  <si>
    <t>España</t>
  </si>
  <si>
    <t>http://t.co/CY8kdCmR1Y</t>
  </si>
  <si>
    <t>https://pbs.twimg.com/profile_banners/288109659/1436339423</t>
  </si>
  <si>
    <t>http://pbs.twimg.com/profile_background_images/239349369/Imagen1.png</t>
  </si>
  <si>
    <t>https://twitter.com/ciberbbn</t>
  </si>
  <si>
    <t>hoy desde sevilla en 10 annual conf biomaterials nanomedicine bbnconf16</t>
  </si>
  <si>
    <t>hoy,desde  desde,sevilla  sevilla,en  en,10  10,annual  annual,conf  conf,bioengineering  bioengineering,biomaterials  biomaterials,nanomedicine  nanomedicine,bbnconf16</t>
  </si>
  <si>
    <t>http://pbs.twimg.com/profile_images/716711217189019649/r9QlUnCI_normal.jpg</t>
  </si>
  <si>
    <t>balbella
RT @CIBERBBN: Hoy desde #Sevilla
en 10 ANNUAL CONF #Bioengineering
#Biomaterials #Nanomedicine #bbnConf16
https://t.co/ADOVuy7dik @Nanbiosi…</t>
  </si>
  <si>
    <t>Beatriz Albella Rdgz</t>
  </si>
  <si>
    <t>Científica, antes investigando en CIEMAT, ahora gestión I+D+I en MINECO, siempre por y para la Ciencia. Alcalaína, apoyando todo lo que creo que merece la pena</t>
  </si>
  <si>
    <t>Alcalá de Henares</t>
  </si>
  <si>
    <t>https://t.co/SmAeGMqZFQ</t>
  </si>
  <si>
    <t>https://pbs.twimg.com/profile_banners/282753750/1480372523</t>
  </si>
  <si>
    <t>http://abs.twimg.com/images/themes/theme10/bg.gif</t>
  </si>
  <si>
    <t>https://twitter.com/balbella</t>
  </si>
  <si>
    <t>http://pbs.twimg.com/profile_images/67736631/Zahid_Latif_normal.jpg</t>
  </si>
  <si>
    <t>zahid_latif_uk
After a Friday meeting @STFC_Matters
@DiamondLightSou in Harwell I am
with @ProfDNA to talk about bioengineering
and early cancer detection</t>
  </si>
  <si>
    <t>Zahid Latif</t>
  </si>
  <si>
    <t>Director of Population and Early Detection Research @CR_UK Views are my own, unless my twitter account has been hacked</t>
  </si>
  <si>
    <t>https://t.co/lSzOZs5HaL</t>
  </si>
  <si>
    <t>https://twitter.com/zahid_latif_uk</t>
  </si>
  <si>
    <t>friday meeting stfc_matters diamondlightsou harwell profdna talk early cancer detection</t>
  </si>
  <si>
    <t>friday,meeting  meeting,stfc_matters  stfc_matters,diamondlightsou  diamondlightsou,harwell  harwell,profdna  profdna,talk  talk,bioengineering  bioengineering,early  early,cancer  cancer,detection</t>
  </si>
  <si>
    <t>http://pbs.twimg.com/profile_images/794591952591261696/69yoRABv_normal.jpg</t>
  </si>
  <si>
    <t>profdna
</t>
  </si>
  <si>
    <t>Christofer Toumazou</t>
  </si>
  <si>
    <t>Inventor, scientist, engineer and entrepreneur</t>
  </si>
  <si>
    <t>https://twitter.com/profdna</t>
  </si>
  <si>
    <t>http://pbs.twimg.com/profile_images/452089447375327232/TbL64FgL_normal.jpeg</t>
  </si>
  <si>
    <t>diamondlightsou
RT @zahid_latif_uk: After a Friday
meeting @STFC_Matters @DiamondLightSou
in Harwell I am with @ProfDNA to
talk about bioengineering and e…</t>
  </si>
  <si>
    <t>Diamond Light Source</t>
  </si>
  <si>
    <t>Diamond Light Source is the UK's national synchrotron science facility. Research into everything, from fossils to jet engines to viruses and vaccines.</t>
  </si>
  <si>
    <t>Didcot, UK</t>
  </si>
  <si>
    <t>http://t.co/UhfyW0kHrx</t>
  </si>
  <si>
    <t>https://pbs.twimg.com/profile_banners/16927254/1407140546</t>
  </si>
  <si>
    <t>http://pbs.twimg.com/profile_background_images/14144227/twitter.bmp</t>
  </si>
  <si>
    <t>https://twitter.com/diamondlightsou</t>
  </si>
  <si>
    <t>zahid_latif_uk friday meeting stfc_matters diamondlightsou harwell profdna talk e</t>
  </si>
  <si>
    <t>zahid_latif_uk,friday  friday,meeting  meeting,stfc_matters  stfc_matters,diamondlightsou  diamondlightsou,harwell  harwell,profdna  profdna,talk  talk,bioengineering  bioengineering,e</t>
  </si>
  <si>
    <t>http://pbs.twimg.com/profile_images/462241833884467201/MZK5zqcr_normal.jpeg</t>
  </si>
  <si>
    <t>stfc_matters
</t>
  </si>
  <si>
    <t>STFC</t>
  </si>
  <si>
    <t>Science and Technology Facilities Council: Pioneering science for a better future. 
See @STFC_B2B for business news.</t>
  </si>
  <si>
    <t>UK</t>
  </si>
  <si>
    <t>http://t.co/J9rqV1RF67</t>
  </si>
  <si>
    <t>https://pbs.twimg.com/profile_banners/74697858/1480597117</t>
  </si>
  <si>
    <t>http://pbs.twimg.com/profile_background_images/378800000066008120/28d32c5c83e2171b01a89b45246df2f0.jpeg</t>
  </si>
  <si>
    <t>https://twitter.com/stfc_matters</t>
  </si>
  <si>
    <t>http://pbs.twimg.com/profile_images/793087840443731970/Sgod4tNG_normal.jpg</t>
  </si>
  <si>
    <t>lamhfada
@MediocreDave @marcusjdl He has
tweets about the Chinese bioengineering
a parasite that's in every life
form on earth. Not a well man...</t>
  </si>
  <si>
    <t>🍃🌫️ ❄Lamhfada 🍁🍂</t>
  </si>
  <si>
    <t>Nothing very interesting.</t>
  </si>
  <si>
    <t>Dublin</t>
  </si>
  <si>
    <t>https://pbs.twimg.com/profile_banners/21563704/1474567471</t>
  </si>
  <si>
    <t>http://pbs.twimg.com/profile_background_images/119527320/Whfkt.jpg</t>
  </si>
  <si>
    <t>https://twitter.com/lamhfada</t>
  </si>
  <si>
    <t>mediocredave marcusjdl tweets chinese parasite life form earth well man</t>
  </si>
  <si>
    <t>mediocredave,marcusjdl  marcusjdl,tweets  tweets,chinese  chinese,bioengineering  bioengineering,parasite  parasite,life  life,form  form,earth  earth,well  well,man</t>
  </si>
  <si>
    <t>http://pbs.twimg.com/profile_images/796485679131881472/sXSigPGR_normal.jpg</t>
  </si>
  <si>
    <t>marcusjdl
</t>
  </si>
  <si>
    <t>marcus 🇧🇧</t>
  </si>
  <si>
    <t>Equality, Politics, Whitney. Writer/Curator @TheQueerness.</t>
  </si>
  <si>
    <t>http://thequeerness.com/author/marcusblogs/</t>
  </si>
  <si>
    <t>https://pbs.twimg.com/profile_banners/88757512/1468186482</t>
  </si>
  <si>
    <t>http://pbs.twimg.com/profile_background_images/179745694/twilk_background_4d00d71920a29.jpg</t>
  </si>
  <si>
    <t>https://twitter.com/marcusjdl</t>
  </si>
  <si>
    <t>http://pbs.twimg.com/profile_images/641920374255538176/jo20t5hy_normal.jpg</t>
  </si>
  <si>
    <t>mediocredave
</t>
  </si>
  <si>
    <t>Dave</t>
  </si>
  <si>
    <t>Theatre dwelling communist.</t>
  </si>
  <si>
    <t>https://pbs.twimg.com/profile_banners/141188735/1478886150</t>
  </si>
  <si>
    <t>https://twitter.com/mediocredave</t>
  </si>
  <si>
    <t>http://pbs.twimg.com/profile_images/699954849232908288/oLFh6nSF_normal.png</t>
  </si>
  <si>
    <t>kingsjobs
Lecturer in Tissue Engineering
(Cell Biology): https://t.co/NFFQI6j57r
@kingsdentistry #bioengineering
#stemcells #cellbiology #job</t>
  </si>
  <si>
    <t>King's Jobs</t>
  </si>
  <si>
    <t>Job opportunities @KingsCollegeLon for persons who can contribute to the work of one of the world's leading universities. Tel +44 (0)20 7848 4756</t>
  </si>
  <si>
    <t>London, UK</t>
  </si>
  <si>
    <t>https://t.co/oKAoZLbcpK</t>
  </si>
  <si>
    <t>https://pbs.twimg.com/profile_banners/180353487/1476309876</t>
  </si>
  <si>
    <t>http://pbs.twimg.com/profile_background_images/151371789/PR-King_s-twitter-graphic-final.jpg</t>
  </si>
  <si>
    <t>https://twitter.com/kingsjobs</t>
  </si>
  <si>
    <t>lecturer tissue engineering cell biology kingsdentistry stemcells cellbiology job</t>
  </si>
  <si>
    <t>lecturer,tissue  tissue,engineering  engineering,cell  cell,biology  biology,kingsdentistry  kingsdentistry,bioengineering  bioengineering,stemcells  stemcells,cellbiology  cellbiology,job</t>
  </si>
  <si>
    <t>http://pbs.twimg.com/profile_images/466548800543158272/2QicF1dS_normal.jpeg</t>
  </si>
  <si>
    <t>kingsdentistry
</t>
  </si>
  <si>
    <t>King's Dentistry</t>
  </si>
  <si>
    <t>Follow our latest news highlights and events at King's College London Dental Institute.</t>
  </si>
  <si>
    <t>http://t.co/9KFi67hqoj</t>
  </si>
  <si>
    <t>https://pbs.twimg.com/profile_banners/58438144/1454497227</t>
  </si>
  <si>
    <t>http://pbs.twimg.com/profile_background_images/26345899/28214_background.jpg</t>
  </si>
  <si>
    <t>https://twitter.com/kingsdentistry</t>
  </si>
  <si>
    <t>http://pbs.twimg.com/profile_images/1124866564/esj_star_trans_normal.png</t>
  </si>
  <si>
    <t>eurosciencejobs
Post Doctoral Research Officer
- Electronics/Bioengineering, Bangor
University, Bangor, UK, Deadline
20 December, https://t.co/9CWZ8pH0lv</t>
  </si>
  <si>
    <t>EuroScienceJobs</t>
  </si>
  <si>
    <t>The leading jobsite for Researcher and PostDoc scientists from all over Europe. The way to quickly find and recruit high-level scientists in specialised fields</t>
  </si>
  <si>
    <t>http://t.co/LWc4a02zus</t>
  </si>
  <si>
    <t>Brussels</t>
  </si>
  <si>
    <t>http://pbs.twimg.com/profile_background_images/139919158/ESJ_site_background_logo.jpg</t>
  </si>
  <si>
    <t>https://twitter.com/eurosciencejobs</t>
  </si>
  <si>
    <t>bangor post doctoral research officer electronics university uk deadline 20</t>
  </si>
  <si>
    <t>post,doctoral  doctoral,research  research,officer  officer,electronics  electronics,bioengineering  bioengineering,bangor  bangor,university  university,bangor  bangor,uk  uk,deadline</t>
  </si>
  <si>
    <t>http://pbs.twimg.com/profile_images/1225401636/Gear-Globe_Icon-RGB_low_-_Copy_normal.jpg</t>
  </si>
  <si>
    <t>apegnb
. @UofT engineering student wins
Rhodes Scholarship https://t.co/F9r2LTk0wR
#bioengineering #STEM… https://t.co/EoVGV7RRCs</t>
  </si>
  <si>
    <t>Engineers&amp; Geosc. NB</t>
  </si>
  <si>
    <t>We tweet fresh facts about #engineers, #geoscientists &amp; the amazing work they do--in NB &amp; around the world. Help us spread the message with a RT or a Follow!</t>
  </si>
  <si>
    <t>New Brunswick, Canada</t>
  </si>
  <si>
    <t>http://t.co/r8uxEcYduI</t>
  </si>
  <si>
    <t>Atlantic Time (Canada)</t>
  </si>
  <si>
    <t>https://pbs.twimg.com/profile_banners/242434002/1415794445</t>
  </si>
  <si>
    <t>http://pbs.twimg.com/profile_background_images/378800000114997089/4ff079365aeb88f1459f074d2439d6a8.jpeg</t>
  </si>
  <si>
    <t>https://twitter.com/apegnb</t>
  </si>
  <si>
    <t>uoft engineering student wins rhodes scholarship stem</t>
  </si>
  <si>
    <t>uoft,engineering  engineering,student  student,wins  wins,rhodes  rhodes,scholarship  scholarship,bioengineering  bioengineering,stem</t>
  </si>
  <si>
    <t>http://pbs.twimg.com/profile_images/464851371296972800/6fpV0cvu_normal.png</t>
  </si>
  <si>
    <t>uoft
</t>
  </si>
  <si>
    <t>UniversityofToronto</t>
  </si>
  <si>
    <t>Connect with one of the world’s strongest academic and research universities. News and events: @uoftnews. #UofT</t>
  </si>
  <si>
    <t>Toronto, Ontario, Canada</t>
  </si>
  <si>
    <t>http://t.co/h5Khqr2gqc</t>
  </si>
  <si>
    <t>https://pbs.twimg.com/profile_banners/821814254/1465849361</t>
  </si>
  <si>
    <t>http://pbs.twimg.com/profile_background_images/436899971430748160/uM3wCGOe.jpeg</t>
  </si>
  <si>
    <t>https://twitter.com/uoft</t>
  </si>
  <si>
    <t>http://pbs.twimg.com/profile_images/1866863291/logo-NOG-R-twitter_normal.jpg</t>
  </si>
  <si>
    <t>nogvacatures
#vacature PhD candidates sought
with interest in bioengineering
and regenerative medicine https://t.co/l3xR6tahtV
#onderwijs #docent #leraar</t>
  </si>
  <si>
    <t>Onderwijs vacatures</t>
  </si>
  <si>
    <t>Vacatures in het onderwijs. Volg @onderwijsgids om op de hoogte te blijven van het onderwijsnieuws en onderwijs vacatures.</t>
  </si>
  <si>
    <t>Groningen, Netherlands</t>
  </si>
  <si>
    <t>http://t.co/r8jWLTHeAQ</t>
  </si>
  <si>
    <t>Amsterdam</t>
  </si>
  <si>
    <t>https://pbs.twimg.com/profile_banners/183203621/1354806446</t>
  </si>
  <si>
    <t>http://pbs.twimg.com/profile_background_images/378800000096413841/5387f09b4717f201e6e488897229e032.jpeg</t>
  </si>
  <si>
    <t>https://twitter.com/nogvacatures</t>
  </si>
  <si>
    <t>vacature phd candidates sought interest regenerative medicine onderwijs docent leraar</t>
  </si>
  <si>
    <t>vacature,phd  phd,candidates  candidates,sought  sought,interest  interest,bioengineering  bioengineering,regenerative  regenerative,medicine  medicine,onderwijs  onderwijs,docent  docent,leraar</t>
  </si>
  <si>
    <t>http://pbs.twimg.com/profile_images/455993241616130049/x97iTSay_normal.jpeg</t>
  </si>
  <si>
    <t>nlvacatures_
#vacature PhD candidates sought
with interest in bioengineering
and regenerative medicine: Provincie:…
https://t.co/Wm7n6Rij27 #baan</t>
  </si>
  <si>
    <t>NLvacatures</t>
  </si>
  <si>
    <t>Blijf op de hoogte van de nieuwste vacatures.</t>
  </si>
  <si>
    <t>Athens</t>
  </si>
  <si>
    <t>https://twitter.com/nlvacatures_</t>
  </si>
  <si>
    <t>vacature phd candidates sought interest regenerative medicine provincie baan</t>
  </si>
  <si>
    <t>vacature,phd  phd,candidates  candidates,sought  sought,interest  interest,bioengineering  bioengineering,regenerative  regenerative,medicine  medicine,provincie  provincie,baan</t>
  </si>
  <si>
    <t>http://pbs.twimg.com/profile_images/792701013241176064/cWgX2T6P_normal.jpg</t>
  </si>
  <si>
    <t>conservenconfig
Facts show that bioengineering
isn't the most productive or humane
method for reversing the… https://t.co/To6GeUuxOR</t>
  </si>
  <si>
    <t>ConserveNotConfigure</t>
  </si>
  <si>
    <t>Conservation Not Configuration
.
.
Aiming to raise awareness &amp; create change to build a future where humans and animals both live freely and in harmony</t>
  </si>
  <si>
    <t>https://pbs.twimg.com/profile_banners/2705383752/1477882796</t>
  </si>
  <si>
    <t>https://twitter.com/conservenconfig</t>
  </si>
  <si>
    <t>facts show productive humane method reversing</t>
  </si>
  <si>
    <t>facts,show  show,bioengineering  bioengineering,productive  productive,humane  humane,method  method,reversing</t>
  </si>
  <si>
    <t>http://pbs.twimg.com/profile_images/667497793699905536/bO4xZ6AQ_normal.jpg</t>
  </si>
  <si>
    <t>natashlew
RT @UofGCCE: @paulasweeten and
her poster at @CRUK_BI for bioengineering
cancer meeting https://t.co/M8AzBv6wfs</t>
  </si>
  <si>
    <t>Natasha Lewis</t>
  </si>
  <si>
    <t>PhD student in tissue engineering at the University of Glasgow</t>
  </si>
  <si>
    <t>Glasgow, Scotland</t>
  </si>
  <si>
    <t>https://t.co/aupU5FAWDT</t>
  </si>
  <si>
    <t>https://pbs.twimg.com/profile_banners/3405261807/1438846674</t>
  </si>
  <si>
    <t>https://twitter.com/natashlew</t>
  </si>
  <si>
    <t>uofgcce cruk_bi cancer paulasweeten poster meeting started engineeringcancer16 uofglasgow</t>
  </si>
  <si>
    <t>paulasweeten poster meeting started engineeringcancer16 uofglasgow uofgcce cruk_bi cancer</t>
  </si>
  <si>
    <t>bioengineering,cancer  uofgcce,paulasweeten  paulasweeten,poster  poster,cruk_bi  cruk_bi,bioengineering  cancer,meeting  uofgcce,bioengineering  cancer,started  started,engineeringcancer16  engineeringcancer16,uofglasgow</t>
  </si>
  <si>
    <t>uofgcce,paulasweeten  paulasweeten,poster  poster,cruk_bi  cruk_bi,bioengineering  cancer,meeting  uofgcce,bioengineering  cancer,started  started,engineeringcancer16  engineeringcancer16,uofglasgow  uofglasgow,cruk_bi</t>
  </si>
  <si>
    <t>http://pbs.twimg.com/profile_images/641994015093747712/g_VTt7z2_normal.jpg</t>
  </si>
  <si>
    <t>cruk_bi
</t>
  </si>
  <si>
    <t>CRUK Beatson Inst</t>
  </si>
  <si>
    <t>Cancer Research UK Beatson Institute (formerly The Beatson Institute for Cancer Research). Our Mission: Cancer discovery for patient benefit.</t>
  </si>
  <si>
    <t>Scotland, United Kingdom</t>
  </si>
  <si>
    <t>http://t.co/23reNnDYyY</t>
  </si>
  <si>
    <t>https://pbs.twimg.com/profile_banners/3610136303/1441898739</t>
  </si>
  <si>
    <t>en-gb</t>
  </si>
  <si>
    <t>https://twitter.com/cruk_bi</t>
  </si>
  <si>
    <t>http://pbs.twimg.com/profile_images/757557408600383493/r57ST6i5_normal.jpg</t>
  </si>
  <si>
    <t>uofglasgow
</t>
  </si>
  <si>
    <t>Uni of Glasgow</t>
  </si>
  <si>
    <t>University of Glasgow: Inspiring people to change the world since 1451. Follow @UofGEvents for events and @UofGNews for media &amp; expert comment. #UofG</t>
  </si>
  <si>
    <t>Scotland</t>
  </si>
  <si>
    <t>https://t.co/tPU04E9zjX</t>
  </si>
  <si>
    <t>https://pbs.twimg.com/profile_banners/19760151/1480929371</t>
  </si>
  <si>
    <t>http://pbs.twimg.com/profile_background_images/795736615/03ecbdaa2399330227b9b11fd2b9ff6c.png</t>
  </si>
  <si>
    <t>https://twitter.com/uofglasgow</t>
  </si>
  <si>
    <t>http://pbs.twimg.com/profile_images/626373534365917184/qjzpUnt2_normal.jpg</t>
  </si>
  <si>
    <t>uofgcce
New blog post from Vasilis Papalazarou
on the recent Bioengineering for
Cancer conference @CRUK_BI #uofg
#glasgow https://t.co/wkaQgQLrP8</t>
  </si>
  <si>
    <t>UofGCCE</t>
  </si>
  <si>
    <t>Research at the Centre for Cell Engineering aims to analyse cell response to biomaterials for tissue engineering #CCE #CCEGossip #biomaterials @UofGlasgow</t>
  </si>
  <si>
    <t>https://t.co/FXusEHiUxr</t>
  </si>
  <si>
    <t>https://pbs.twimg.com/profile_banners/3393768005/1460042673</t>
  </si>
  <si>
    <t>https://twitter.com/uofgcce</t>
  </si>
  <si>
    <t>http://www.uofgcce.org/single-post/2016/12/08/Conference-Report-Bioengineering-for-Cancer https://twitter.com/i/web/status/803197378966802432</t>
  </si>
  <si>
    <t>uofgcce.org twitter.com</t>
  </si>
  <si>
    <t>engineeringcancer16 uofg glasgow</t>
  </si>
  <si>
    <t>uofg glasgow engineeringcancer16</t>
  </si>
  <si>
    <t>cruk_bi cancer poster engineeringcancer16 paulasweeten meeting new blog post vasilis</t>
  </si>
  <si>
    <t>poster engineeringcancer16 paulasweeten meeting new blog post vasilis papalazarou recent</t>
  </si>
  <si>
    <t>bioengineering,cancer  paulasweeten,poster  poster,cruk_bi  cruk_bi,bioengineering  cancer,meeting  new,blog  blog,post  post,vasilis  vasilis,papalazarou  papalazarou,recent</t>
  </si>
  <si>
    <t>paulasweeten,poster  poster,cruk_bi  cruk_bi,bioengineering  cancer,meeting  new,blog  blog,post  post,vasilis  vasilis,papalazarou  papalazarou,recent  recent,bioengineering</t>
  </si>
  <si>
    <t>http://pbs.twimg.com/profile_images/647037974698426368/c00Nw4Jn_normal.jpg</t>
  </si>
  <si>
    <t>paulasweeten
</t>
  </si>
  <si>
    <t>Paula Sweeten</t>
  </si>
  <si>
    <t>Stem cell scientist, science blogger, runner, fundraiser, pianist</t>
  </si>
  <si>
    <t>https://twitter.com/paulasweeten</t>
  </si>
  <si>
    <t>http://pbs.twimg.com/profile_images/710447631126945792/H78L7qkU_normal.jpg</t>
  </si>
  <si>
    <t>uofgimcsb
RT @UofGCCE: @paulasweeten and
her poster at @CRUK_BI for bioengineering
cancer meeting https://t.co/M8AzBv6wfs</t>
  </si>
  <si>
    <t>Institute of MC&amp;SB</t>
  </si>
  <si>
    <t>All things molecular, cell and systems biology at @UofGlasgow</t>
  </si>
  <si>
    <t>https://t.co/lPl0eLtQi2</t>
  </si>
  <si>
    <t>https://pbs.twimg.com/profile_banners/710446214534324224/1477316921</t>
  </si>
  <si>
    <t>https://twitter.com/uofgimcsb</t>
  </si>
  <si>
    <t>http://pbs.twimg.com/profile_images/697561994635911168/iWb7H2gV_normal.jpg</t>
  </si>
  <si>
    <t>morenorse
RT @UofGCCE: @paulasweeten and
her poster at @CRUK_BI for bioengineering
cancer meeting https://t.co/M8AzBv6wfs</t>
  </si>
  <si>
    <t>Mathis O Riehle</t>
  </si>
  <si>
    <t>Research in tissue engineering on nerve repair &amp; biomaterials. Teaching biology @UofG. @UofGCCE #sketchnotes. Blog: http://bio-mat-sketches-mor.blogspot.co.uk/</t>
  </si>
  <si>
    <t>UoG</t>
  </si>
  <si>
    <t>http://www.gla.ac.uk/researchinstitutes/biology/research/cellengineering</t>
  </si>
  <si>
    <t>https://pbs.twimg.com/profile_banners/222024531/1455146240</t>
  </si>
  <si>
    <t>https://twitter.com/morenorse</t>
  </si>
  <si>
    <t>uofgcce cancer cruk_bi poster engineeringcancer16 remember next monday workshop mimeresearch</t>
  </si>
  <si>
    <t>poster engineeringcancer16 remember next monday workshop mimeresearch co organisers manuelmime</t>
  </si>
  <si>
    <t>bioengineering,cancer  uofgcce,remember  remember,next  next,monday  monday,bioengineering  cancer,workshop  workshop,cruk_bi  cruk_bi,mimeresearch  mimeresearch,co  co,organisers</t>
  </si>
  <si>
    <t>uofgcce,remember  remember,next  next,monday  monday,bioengineering  cancer,workshop  workshop,cruk_bi  cruk_bi,mimeresearch  mimeresearch,co  co,organisers  organisers,manuelmime</t>
  </si>
  <si>
    <t>http://abs.twimg.com/sticky/default_profile_images/default_profile_4_normal.png</t>
  </si>
  <si>
    <t>lmachesky
</t>
  </si>
  <si>
    <t>Laura Machesky</t>
  </si>
  <si>
    <t>https://twitter.com/lmachesky</t>
  </si>
  <si>
    <t>http://pbs.twimg.com/profile_images/539098834857914368/tz-Kyosx_normal.jpeg</t>
  </si>
  <si>
    <t>manuelmime
</t>
  </si>
  <si>
    <t>Manuel Salmeron</t>
  </si>
  <si>
    <t>https://twitter.com/manuelmime</t>
  </si>
  <si>
    <t>http://pbs.twimg.com/profile_images/529286954605477890/BrU38xtL_normal.jpeg</t>
  </si>
  <si>
    <t>mimeresearch
</t>
  </si>
  <si>
    <t>MiMe Research Group</t>
  </si>
  <si>
    <t>Microenvironments for Medicine Research Group led by Prof Manuel Salmeron-Sanchez. We engineer interactions between materials, proteins and cells.</t>
  </si>
  <si>
    <t>Glasgow</t>
  </si>
  <si>
    <t>https://t.co/Z6ZnoPMheR</t>
  </si>
  <si>
    <t>https://pbs.twimg.com/profile_banners/2858916909/1415026913</t>
  </si>
  <si>
    <t>https://twitter.com/mimeresearch</t>
  </si>
  <si>
    <t>http://pbs.twimg.com/profile_images/732526140984840193/tNbNOg0P_normal.jpg</t>
  </si>
  <si>
    <t>louisabellaaa
RT @UofGCCE: Flash poster talks
time in today's Bioengineering
for cancer event at @CRUK_BI ##Engineeringcancer16
Great opportunity for PhD…</t>
  </si>
  <si>
    <t>Louise Mason</t>
  </si>
  <si>
    <t>https://pbs.twimg.com/profile_banners/375134213/1463482897</t>
  </si>
  <si>
    <t>https://twitter.com/louisabellaaa</t>
  </si>
  <si>
    <t>uofgcce flash poster talks time today's cancer event cruk_bi engineeringcancer16</t>
  </si>
  <si>
    <t>uofgcce,flash  flash,poster  poster,talks  talks,time  time,today's  today's,bioengineering  bioengineering,cancer  cancer,event  event,cruk_bi  cruk_bi,engineeringcancer16</t>
  </si>
  <si>
    <t>http://pbs.twimg.com/profile_images/732536566334259200/AIjA1-z0_normal.jpg</t>
  </si>
  <si>
    <t>jimenezmelanie_
RT @UofGCCE: Bioengineering for
cancer has started! #Engineeringcancer16
@UofGlasgow @CRUK_BI https://t.co/BkUEdaczGK</t>
  </si>
  <si>
    <t>Melanie Jimenez</t>
  </si>
  <si>
    <t>Researcher at @UofGlasgow Biomedical Engineering Division. Developing new tools for medical diagnostics and enthusiastic science communicator. Own views.</t>
  </si>
  <si>
    <t>http://jimenezmelanie.weebly.com/</t>
  </si>
  <si>
    <t>https://pbs.twimg.com/profile_banners/732530808607649792/1463486865</t>
  </si>
  <si>
    <t>https://twitter.com/jimenezmelanie_</t>
  </si>
  <si>
    <t>uofgcce cancer started engineeringcancer16 uofglasgow cruk_bi</t>
  </si>
  <si>
    <t>uofgcce,bioengineering  bioengineering,cancer  cancer,started  started,engineeringcancer16  engineeringcancer16,uofglasgow  uofglasgow,cruk_bi</t>
  </si>
  <si>
    <t>http://pbs.twimg.com/profile_images/702487573143355394/qRq_LGd1_normal.jpg</t>
  </si>
  <si>
    <t>uofgengineering
RT @UofGCCE: Bioengineering for
cancer has started! #Engineeringcancer16
@UofGlasgow @CRUK_BI https://t.co/BkUEdaczGK</t>
  </si>
  <si>
    <t>UofG Engineering</t>
  </si>
  <si>
    <t>News and updates from the oldest School of Engineering at a UK university</t>
  </si>
  <si>
    <t>http://t.co/yTYFTX5SNB</t>
  </si>
  <si>
    <t>Casablanca</t>
  </si>
  <si>
    <t>https://pbs.twimg.com/profile_banners/1148240166/1456320989</t>
  </si>
  <si>
    <t>http://pbs.twimg.com/profile_background_images/843914738/4fb8369580c9971ebc1e6583d6cb79c5.png</t>
  </si>
  <si>
    <t>https://twitter.com/uofgengineering</t>
  </si>
  <si>
    <t>http://pbs.twimg.com/profile_images/420191266366685184/KsbFFe-J_normal.jpeg</t>
  </si>
  <si>
    <t>wendylite4one
Progressing step-by-step into the
new #Human ... #Bioengineering
https://t.co/ERLhP6wKPz</t>
  </si>
  <si>
    <t>wendy garrett</t>
  </si>
  <si>
    <t>Host &amp; Blog Wendy's Coffeehouse and Conscious Living: Metaphysics, Paranormal, UFO, Unexplained. Intuitive, Author/Talking to Nightlights. Stay curious.</t>
  </si>
  <si>
    <t>The Heartland - USA</t>
  </si>
  <si>
    <t>https://t.co/tfcZNYFioy</t>
  </si>
  <si>
    <t>https://pbs.twimg.com/profile_banners/2279050230/1397550496</t>
  </si>
  <si>
    <t>http://abs.twimg.com/images/themes/theme14/bg.gif</t>
  </si>
  <si>
    <t>https://twitter.com/wendylite4one</t>
  </si>
  <si>
    <t>step progressing new human</t>
  </si>
  <si>
    <t>progressing,step  step,step  step,new  new,human  human,bioengineering</t>
  </si>
  <si>
    <t>http://pbs.twimg.com/profile_images/714533994776363008/SpKpQs4G_normal.jpg</t>
  </si>
  <si>
    <t>ymaldonado
RT @EllisaHidalgo: WHS Ms Turner's
@PLTWorg #Medical Interventions
classes participate in UMD's Bioengineering
Labs including nanotechnolog…</t>
  </si>
  <si>
    <t>Yvette Maldonado</t>
  </si>
  <si>
    <t>PTSA Mom of 4 wonderful boys. Puerto Rican wife of a remarkable Mexican man. Proud Catholic trying to make a diff in my neighborhoods with faith &amp; education</t>
  </si>
  <si>
    <t>DC Metro Area</t>
  </si>
  <si>
    <t>https://pbs.twimg.com/profile_banners/15404113/1443056272</t>
  </si>
  <si>
    <t>https://twitter.com/ymaldonado</t>
  </si>
  <si>
    <t>ellisahidalgo whs ms turner's pltworg medical interventions classes participate umd's</t>
  </si>
  <si>
    <t>ellisahidalgo,whs  whs,ms  ms,turner's  turner's,pltworg  pltworg,medical  medical,interventions  interventions,classes  classes,participate  participate,umd's  umd's,bioengineering</t>
  </si>
  <si>
    <t>http://pbs.twimg.com/profile_images/729649842700615680/xOxnC8id_normal.jpg</t>
  </si>
  <si>
    <t>pltworg
</t>
  </si>
  <si>
    <t>Project Lead The Way</t>
  </si>
  <si>
    <t>Project-based STEM curriculum for elementary, middle, &amp; high schools, empowering students to thrive in an evolving world. 9K+ schools in U.S.</t>
  </si>
  <si>
    <t>Indianapolis, IN</t>
  </si>
  <si>
    <t>http://t.co/iOFP36XCw5</t>
  </si>
  <si>
    <t>https://pbs.twimg.com/profile_banners/70789586/1480538875</t>
  </si>
  <si>
    <t>http://pbs.twimg.com/profile_background_images/625677762/4lnwo77a335lexruwqgj.jpeg</t>
  </si>
  <si>
    <t>https://twitter.com/pltworg</t>
  </si>
  <si>
    <t>http://pbs.twimg.com/profile_images/510485362834026496/pj-kTjBz_normal.jpeg</t>
  </si>
  <si>
    <t>ellisahidalgo
WHS Ms Turner's @PLTWorg #Medical
Interventions classes participate
in UMD's Bioengineering Labs including
nanotech… https://t.co/G3KrWRUecQ</t>
  </si>
  <si>
    <t>Academies/MagKnights</t>
  </si>
  <si>
    <t>Coordinator of Academy &amp; Application-Only Programs at Wheaton High School, MCPS</t>
  </si>
  <si>
    <t>Wheaton, MD</t>
  </si>
  <si>
    <t>https://pbs.twimg.com/profile_banners/2805900324/1415312097</t>
  </si>
  <si>
    <t>https://twitter.com/ellisahidalgo</t>
  </si>
  <si>
    <t>whs ms turner's pltworg medical interventions classes participate umd's labs</t>
  </si>
  <si>
    <t>whs,ms  ms,turner's  turner's,pltworg  pltworg,medical  medical,interventions  interventions,classes  classes,participate  participate,umd's  umd's,bioengineering  bioengineering,labs</t>
  </si>
  <si>
    <t>http://pbs.twimg.com/profile_images/558137230145773568/_fVl_FG4_normal.jpeg</t>
  </si>
  <si>
    <t>cartoonstudies
Great review of @NomadPressVT Bioengineering:
Discovering How Nature Inspires
Human Designs (ages 9-12) illustrated…
https://t.co/Fz8LT51ZFZ</t>
  </si>
  <si>
    <t>Cartoon Studies</t>
  </si>
  <si>
    <t>The Center for Cartoon Studies (CCS) cartooning school and studio offering the MFA degree program, certificates, and summer workshops. #cartoonstudies</t>
  </si>
  <si>
    <t>White River Junction, Vermont</t>
  </si>
  <si>
    <t>https://t.co/IBfxQSfVY0</t>
  </si>
  <si>
    <t>https://pbs.twimg.com/profile_banners/17281700/1421905076</t>
  </si>
  <si>
    <t>http://pbs.twimg.com/profile_background_images/18964943/ccscolor.gif</t>
  </si>
  <si>
    <t>https://twitter.com/cartoonstudies</t>
  </si>
  <si>
    <t>great review nomadpressvt discovering nature inspires human designs ages 9</t>
  </si>
  <si>
    <t>great,review  review,nomadpressvt  nomadpressvt,bioengineering  bioengineering,discovering  discovering,nature  nature,inspires  inspires,human  human,designs  designs,ages  ages,9</t>
  </si>
  <si>
    <t>http://pbs.twimg.com/profile_images/1556941075/NP_Twitter_normal.jpg</t>
  </si>
  <si>
    <t>nomadpressvt
Great review of @NomadPressVT Bioengineering:
Discovering How Nature Inspires
Human Designs (ages 9-12) illustrated…
https://t.co/WxfKi76D8W</t>
  </si>
  <si>
    <t>Nomad Press</t>
  </si>
  <si>
    <t>We are an educational publisher dedicated to sparking the interest of young readers in the world around them!</t>
  </si>
  <si>
    <t>Vermont</t>
  </si>
  <si>
    <t>http://t.co/MnE2Qk0R2B</t>
  </si>
  <si>
    <t>https://pbs.twimg.com/profile_banners/372909166/1432729205</t>
  </si>
  <si>
    <t>http://abs.twimg.com/images/themes/theme2/bg.gif</t>
  </si>
  <si>
    <t>https://twitter.com/nomadpressvt</t>
  </si>
  <si>
    <t>https://thiskidreviewsbooks.com/2016/10/05/review-bioengineering-by-christine-burillo-kirch https://twitter.com/i/web/status/807618217346797568</t>
  </si>
  <si>
    <t>thiskidreviewsbooks.com twitter.com</t>
  </si>
  <si>
    <t>review thiskid_erik christine burillo kirch great nomadpressvt discovering nature inspires</t>
  </si>
  <si>
    <t>thiskid_erik christine burillo kirch great nomadpressvt discovering nature inspires human</t>
  </si>
  <si>
    <t>thiskid_erik,review  review,bioengineering  bioengineering,christine  christine,burillo  burillo,kirch  great,review  review,nomadpressvt  nomadpressvt,bioengineering  bioengineering,discovering  discovering,nature</t>
  </si>
  <si>
    <t>http://pbs.twimg.com/profile_images/761733793866711040/T_V654FM_normal.jpg</t>
  </si>
  <si>
    <t>xx__mado__xx
Today we mourn the loss of Dr.
William Birkin, a dedicated father
and pioneer in bioengineering sciences.
-Justin… https://t.co/jFGjNFtCRe</t>
  </si>
  <si>
    <t>MaDo</t>
  </si>
  <si>
    <t>Central Time (US &amp; Canada)</t>
  </si>
  <si>
    <t>https://pbs.twimg.com/profile_banners/1972140308/1478827698</t>
  </si>
  <si>
    <t>https://twitter.com/xx__mado__xx</t>
  </si>
  <si>
    <t>today mourn loss dr william birkin dedicated father pioneer sciences</t>
  </si>
  <si>
    <t>today,mourn  mourn,loss  loss,dr  dr,william  william,birkin  birkin,dedicated  dedicated,father  father,pioneer  pioneer,bioengineering  bioengineering,sciences</t>
  </si>
  <si>
    <t>http://pbs.twimg.com/profile_images/763158651796283392/XIC8z-1X_normal.jpg</t>
  </si>
  <si>
    <t>2_pineapples
RT @XX__MaDo__XX: Today we mourn
the loss of Dr. William Birkin,
a dedicated father and pioneer
in bioengineering sciences. -Justin
Trudea…</t>
  </si>
  <si>
    <t>Wonder Bread™</t>
  </si>
  <si>
    <t>ΣTΓ Alumnus @SigTauMarshall | Independently poor | Fan of pineapples | Connoisseur of bottom shelf liquor | Father to a cat | Recovering hokey pokey addict</t>
  </si>
  <si>
    <t>Huntington, WV</t>
  </si>
  <si>
    <t>https://t.co/4B2UMKtsUr</t>
  </si>
  <si>
    <t>https://pbs.twimg.com/profile_banners/607868523/1470786400</t>
  </si>
  <si>
    <t>https://twitter.com/2_pineapples</t>
  </si>
  <si>
    <t>xx__mado__xx today mourn loss dr william birkin dedicated father pioneer</t>
  </si>
  <si>
    <t>xx__mado__xx,today  today,mourn  mourn,loss  loss,dr  dr,william  william,birkin  birkin,dedicated  dedicated,father  father,pioneer  pioneer,bioengineering</t>
  </si>
  <si>
    <t>http://pbs.twimg.com/profile_images/741385159510003712/cMkzfAsT_normal.jpg</t>
  </si>
  <si>
    <t>navarro_c0sta
RT @MITPortugal: A application
for a BCGT Scholarship is open
at @FCTNOVA to manage the MIT Portugal
Bioengineering doctoral program
https:…</t>
  </si>
  <si>
    <t>Paulo Navarro-Costa</t>
  </si>
  <si>
    <t>Scientist in the field of Reproduction.
Lover of the beautiful, the awkward and the futile.</t>
  </si>
  <si>
    <t>Lisboa, Portugal</t>
  </si>
  <si>
    <t>UTC</t>
  </si>
  <si>
    <t>https://pbs.twimg.com/profile_banners/741376811070820352/1465595336</t>
  </si>
  <si>
    <t>https://twitter.com/navarro_c0sta</t>
  </si>
  <si>
    <t>mitportugal application bcgt scholarship open fctnova manage mit portugal doctoral</t>
  </si>
  <si>
    <t>mitportugal,application  application,bcgt  bcgt,scholarship  scholarship,open  open,fctnova  fctnova,manage  manage,mit  mit,portugal  portugal,bioengineering  bioengineering,doctoral</t>
  </si>
  <si>
    <t>http://pbs.twimg.com/profile_images/1418625711/logo_FCTUNL_normal.jpg</t>
  </si>
  <si>
    <t>fctnova
</t>
  </si>
  <si>
    <t>FCT NOVA</t>
  </si>
  <si>
    <t>A Faculdade de Ciências e Tecnologia da Universidade Nova de Lisboa é uma das escolas públicas mais prestigiadas no ensino das ciências e das engenharias.</t>
  </si>
  <si>
    <t>Almada, Portugal</t>
  </si>
  <si>
    <t>http://t.co/9reH3mmGu6</t>
  </si>
  <si>
    <t>Lisbon</t>
  </si>
  <si>
    <t>https://twitter.com/fctnova</t>
  </si>
  <si>
    <t>http://pbs.twimg.com/profile_images/444233334781005824/Y8da5CzX_normal.png</t>
  </si>
  <si>
    <t>mitportugal
BCGT #Scholarships at to manage
the MIT Portugal #Bioengineering
doctoral program- deadline Dec.27th
https://t.co/61lC47rilR #cienciapt</t>
  </si>
  <si>
    <t>MIT Portugal Program</t>
  </si>
  <si>
    <t>The MIT Portugal Program is an international partnership involving MIT, universities and industry in Portugal, funded by FCT.</t>
  </si>
  <si>
    <t>Portugal, USA and worldwide</t>
  </si>
  <si>
    <t>http://t.co/X2K6q81xRl</t>
  </si>
  <si>
    <t>https://pbs.twimg.com/profile_banners/192936774/1421158110</t>
  </si>
  <si>
    <t>http://abs.twimg.com/images/themes/theme16/bg.gif</t>
  </si>
  <si>
    <t>https://twitter.com/mitportugal</t>
  </si>
  <si>
    <t>http://www.eracareers.pt/opportunities/index.aspx?task=global&amp;jobId=87190&amp;lang=pt https://twitter.com/Neuro_CF/status/803653606033395716</t>
  </si>
  <si>
    <t>https://twitter.com/Neuro_CF/status/803653606033395716 http://www.eracareers.pt/opportunities/index.aspx?task=global&amp;jobId=87190&amp;lang=pt</t>
  </si>
  <si>
    <t>eracareers.pt twitter.com</t>
  </si>
  <si>
    <t>twitter.com eracareers.pt</t>
  </si>
  <si>
    <t>bcgt manage mit portugal doctoral program congratulations new doctor verónica</t>
  </si>
  <si>
    <t>congratulations new doctor verónica corrales carvajal systems phd student neuro_cf</t>
  </si>
  <si>
    <t>manage,mit  mit,portugal  portugal,bioengineering  bioengineering,doctoral  doctoral,program  congratulations,new  new,doctor  doctor,verónica  verónica,corrales  corrales,carvajal</t>
  </si>
  <si>
    <t>congratulations,new  new,doctor  doctor,verónica  verónica,corrales  corrales,carvajal  carvajal,bioengineering  bioengineering,systems  systems,phd  phd,student  student,neuro_cf</t>
  </si>
  <si>
    <t>http://pbs.twimg.com/profile_images/548279118576365568/ETEKXJcp_normal.jpeg</t>
  </si>
  <si>
    <t>michaelhoffman
Now: @MollyShoichet: Bioengineering
tissue regeneration #medbydesign</t>
  </si>
  <si>
    <t>Michael Hoffman</t>
  </si>
  <si>
    <t>Computational genomicist at Princess Margaret Cancer Centre. Assistant Professor, Medical Biophysics and Computer Science, University of Toronto.</t>
  </si>
  <si>
    <t>Toronto</t>
  </si>
  <si>
    <t>http://t.co/gR6MO8loeE</t>
  </si>
  <si>
    <t>https://pbs.twimg.com/profile_banners/14897792/1463075852</t>
  </si>
  <si>
    <t>https://twitter.com/michaelhoffman</t>
  </si>
  <si>
    <t>now mollyshoichet tissue regeneration medbydesign</t>
  </si>
  <si>
    <t>now,mollyshoichet  mollyshoichet,bioengineering  bioengineering,tissue  tissue,regeneration  regeneration,medbydesign</t>
  </si>
  <si>
    <t>http://abs.twimg.com/sticky/default_profile_images/default_profile_3_normal.png</t>
  </si>
  <si>
    <t>mollyshoichet
</t>
  </si>
  <si>
    <t>Molly Shoichet</t>
  </si>
  <si>
    <t>professor @ UofT, regenerative medicine, drug delivery, biomaterials, stem cells</t>
  </si>
  <si>
    <t>http://t.co/Tn80Yfz3xW</t>
  </si>
  <si>
    <t>https://twitter.com/mollyshoichet</t>
  </si>
  <si>
    <t>http://pbs.twimg.com/profile_images/601709092399382528/wsFxo72g_normal.jpg</t>
  </si>
  <si>
    <t>maheshm58
@statnews I got a 9/10 so I guess
that means I was right to study
#bioengineering? https://t.co/BlGFcfgSkR</t>
  </si>
  <si>
    <t>Mahesh Murali</t>
  </si>
  <si>
    <t>Reading constantly, searching for the perfect burrito, and subscribed to too many newsletters // Currently wandering Previously @kitcheck, @designscience</t>
  </si>
  <si>
    <t>Washington, DC</t>
  </si>
  <si>
    <t>https://t.co/ijB8nBzxov</t>
  </si>
  <si>
    <t>https://pbs.twimg.com/profile_banners/346777045/1432293469</t>
  </si>
  <si>
    <t>http://pbs.twimg.com/profile_background_images/303363233/astronaut.jpg</t>
  </si>
  <si>
    <t>https://twitter.com/maheshm58</t>
  </si>
  <si>
    <t>statnews 9 10 guess means right study</t>
  </si>
  <si>
    <t>statnews,9  9,10  10,guess  guess,means  means,right  right,study  study,bioengineering</t>
  </si>
  <si>
    <t>http://pbs.twimg.com/profile_images/659400347161489408/eo_k_dq8_normal.png</t>
  </si>
  <si>
    <t>statnews
</t>
  </si>
  <si>
    <t>STAT</t>
  </si>
  <si>
    <t>Reporting from the frontiers of health and medicine. 
Get ahead of the day's news with our newsletters: https://t.co/AF4BOjERY5</t>
  </si>
  <si>
    <t>http://t.co/96vslYbMdb</t>
  </si>
  <si>
    <t>https://pbs.twimg.com/profile_banners/3290364847/1473172124</t>
  </si>
  <si>
    <t>https://twitter.com/statnews</t>
  </si>
  <si>
    <t>http://pbs.twimg.com/profile_images/650341595276005376/H2zbTC5Z_normal.jpg</t>
  </si>
  <si>
    <t>rramir7900
RT @EllisaHidalgo: WHS Ms Turner's
@PLTWorg #Medical Interventions
classes participate in UMD's Bioengineering
Labs including nanotechnolog…</t>
  </si>
  <si>
    <t>Rafael Ramirez</t>
  </si>
  <si>
    <t>https://twitter.com/rramir7900</t>
  </si>
  <si>
    <t>http://pbs.twimg.com/profile_images/378800000547139790/2891b6b48bc87aea91e80e2c4e242d9a_normal.jpeg</t>
  </si>
  <si>
    <t>jakenavarrong
Watch: Albany high school students
pitch their own renewable energy
plans to @nationalgridus!… https://t.co/CUOAQxqiCO</t>
  </si>
  <si>
    <t>Jake Navarro</t>
  </si>
  <si>
    <t>Proud member of the @nationalgridus Communications team.</t>
  </si>
  <si>
    <t>Boston</t>
  </si>
  <si>
    <t>https://twitter.com/jakenavarrong</t>
  </si>
  <si>
    <t>watch albany high school students pitch renewable energy plans nationalgridus</t>
  </si>
  <si>
    <t>watch,albany  albany,high  high,school  school,students  students,pitch  pitch,renewable  renewable,energy  energy,plans  plans,nationalgridus</t>
  </si>
  <si>
    <t>http://pbs.twimg.com/profile_images/378800000469137050/ccb235f00c91db4dad0eefc2661591e4_normal.jpeg</t>
  </si>
  <si>
    <t>nationalgridus
</t>
  </si>
  <si>
    <t>National Grid US</t>
  </si>
  <si>
    <t>Here With You. Here For You. U.S. Customer Service, News &amp; Updates
M-F, 9-6. Talk to Customer Care: https://t.co/ctRZ0DCxLP</t>
  </si>
  <si>
    <t>http://t.co/dUjPTfc8zn</t>
  </si>
  <si>
    <t>https://pbs.twimg.com/profile_banners/109524559/1465917287</t>
  </si>
  <si>
    <t>http://pbs.twimg.com/profile_background_images/514453750568595456/0Gup52Kt.jpeg</t>
  </si>
  <si>
    <t>https://twitter.com/nationalgridus</t>
  </si>
  <si>
    <t>http://pbs.twimg.com/profile_images/415825133/GIElogo_normal.png</t>
  </si>
  <si>
    <t>getintoenergy
RT @JakeNavarroNG: Watch: Albany
high school students pitch their
own renewable energy plans to @nationalgridus!
https://t.co/4F5zOjEHUx #C…</t>
  </si>
  <si>
    <t>CEWD</t>
  </si>
  <si>
    <t>Have you ever considered a career in the energy industry? Job stability, high earnings, benefits, training are just a few of the reasons to consider these jobs.</t>
  </si>
  <si>
    <t>http://t.co/1VSDVL4Kth</t>
  </si>
  <si>
    <t>https://pbs.twimg.com/profile_banners/74352015/1474038530</t>
  </si>
  <si>
    <t>http://pbs.twimg.com/profile_background_images/36898522/GIElogo.png</t>
  </si>
  <si>
    <t>https://twitter.com/getintoenergy</t>
  </si>
  <si>
    <t>jakenavarrong watch albany high school students pitch renewable energy plans</t>
  </si>
  <si>
    <t>jakenavarrong,watch  watch,albany  albany,high  high,school  school,students  students,pitch  pitch,renewable  renewable,energy  energy,plans  plans,nationalgridus</t>
  </si>
  <si>
    <t>http://abs.twimg.com/sticky/default_profile_images/default_profile_1_normal.png</t>
  </si>
  <si>
    <t>c_msdn
If you aren't an expert on bioengineering
or espionage, don't compensate
by trying to police or assert authority.
Makes 0 sense.</t>
  </si>
  <si>
    <t>Christina masden</t>
  </si>
  <si>
    <t>Using this Twitter how Twitter is meant to be used by private citizens! If the joke offends you, let me know and I'll remove :)</t>
  </si>
  <si>
    <t>Google has been conducting illegal (terrorism) human experimentation &amp; torture</t>
  </si>
  <si>
    <t>https://twitter.com/c_msdn</t>
  </si>
  <si>
    <t>expert espionage compensate trying police assert authority makes 0 sense</t>
  </si>
  <si>
    <t>expert,bioengineering  bioengineering,espionage  espionage,compensate  compensate,trying  trying,police  police,assert  assert,authority  authority,makes  makes,0  0,sense</t>
  </si>
  <si>
    <t>http://pbs.twimg.com/profile_images/589149862727286786/rHZhY2V1_normal.png</t>
  </si>
  <si>
    <t>bioethicsbot
Head Transplant Patient Will Use
Virtual Reality to Smooth Transition
to New Body https://t.co/rgkbkRWxT9
#bioethicsnews #bioengineering</t>
  </si>
  <si>
    <t>Bioethics Blog Bot</t>
  </si>
  <si>
    <t>Aggregating and tagging news and analysis from 50 leading bioethics blogs | New books on the shelf at the Bioethics Research Library at Georgetown University</t>
  </si>
  <si>
    <t>Bioethics Research Library</t>
  </si>
  <si>
    <t>https://t.co/MGkhEQxRt2</t>
  </si>
  <si>
    <t>https://twitter.com/bioethicsbot</t>
  </si>
  <si>
    <t>head transplant patient use virtual reality smooth transition new body</t>
  </si>
  <si>
    <t>head,transplant  transplant,patient  patient,use  use,virtual  virtual,reality  reality,smooth  smooth,transition  transition,new  new,body  body,bioethicsnews</t>
  </si>
  <si>
    <t>http://pbs.twimg.com/profile_images/801180045230440452/oNAEDmv7_normal.jpg</t>
  </si>
  <si>
    <t>ahallaspotts
Had a great day at the @CRUK_BI
for the Bioengineering and Cancer
Biology conference. Some really
great posters and presentations
@CR_UK</t>
  </si>
  <si>
    <t>Amelia Hallas-Potts</t>
  </si>
  <si>
    <t>OPTIMA PhD Student at Edinburgh Cancer Research Centre. The University of Edinburgh Innovation Forum Marketing Committee.</t>
  </si>
  <si>
    <t>Edinburgh, Scotland</t>
  </si>
  <si>
    <t>https://twitter.com/ahallaspotts</t>
  </si>
  <si>
    <t>great day cruk_bi cancer biology conference really posters presentations cr_uk</t>
  </si>
  <si>
    <t>great,day  day,cruk_bi  cruk_bi,bioengineering  bioengineering,cancer  cancer,biology  biology,conference  conference,really  really,great  great,posters  posters,presentations</t>
  </si>
  <si>
    <t>http://pbs.twimg.com/profile_images/782132507940642816/TdjwdKqf_normal.jpg</t>
  </si>
  <si>
    <t>cr_uk
</t>
  </si>
  <si>
    <t>Cancer Research UK</t>
  </si>
  <si>
    <t>Cancer Research UK pioneers life-saving research to bring forward the day when all cancers are cured.</t>
  </si>
  <si>
    <t>http://www.cancerresearchuk.org</t>
  </si>
  <si>
    <t>https://pbs.twimg.com/profile_banners/20693661/1475309897</t>
  </si>
  <si>
    <t>http://pbs.twimg.com/profile_background_images/633974807411953665/ceIX4pLF.jpg</t>
  </si>
  <si>
    <t>https://twitter.com/cr_uk</t>
  </si>
  <si>
    <t>http://pbs.twimg.com/profile_images/656522206197878785/xjX6iw7I_normal.jpg</t>
  </si>
  <si>
    <t>pediconcierge
Foods and ingredients bioengineering
must meet the same FDA safety standards
as traditional products https://t.co/mzaQuVuA9b</t>
  </si>
  <si>
    <t>Pedi Concierge</t>
  </si>
  <si>
    <t>Concierge Pediatrics of Houston is a practice founded by two board certified pediatricians. We provide personalized care on a membership basis to children.</t>
  </si>
  <si>
    <t>http://t.co/yIpg3ujX2r</t>
  </si>
  <si>
    <t>https://pbs.twimg.com/profile_banners/3389738163/1462393615</t>
  </si>
  <si>
    <t>https://twitter.com/pediconcierge</t>
  </si>
  <si>
    <t>foods ingredients meet same fda safety standards traditional products</t>
  </si>
  <si>
    <t>foods,ingredients  ingredients,bioengineering  bioengineering,meet  meet,same  same,fda  fda,safety  safety,standards  standards,traditional  traditional,products</t>
  </si>
  <si>
    <t>meallieugenio
RT @oscar_e_lion: Top-class life
sciences https://t.co/0CguCpLI4s
#tech #lifescience #biotech #genetics
#genomics</t>
  </si>
  <si>
    <t>Eugenio Mealli</t>
  </si>
  <si>
    <t>it</t>
  </si>
  <si>
    <t>https://twitter.com/meallieugenio</t>
  </si>
  <si>
    <t>oscar_e_lion top class life sciences tech lifescience biotech genetics genomics</t>
  </si>
  <si>
    <t>oscar_e_lion,top  top,class  class,life  life,sciences  sciences,tech  tech,lifescience  lifescience,biotech  biotech,genetics  genetics,genomics</t>
  </si>
  <si>
    <t>http://pbs.twimg.com/profile_images/735520219276447744/yLyLDHON_normal.jpg</t>
  </si>
  <si>
    <t>oscar_e_lion
</t>
  </si>
  <si>
    <t>Oscar E. Lion</t>
  </si>
  <si>
    <t>#amreading , always searching for good #books, but now also #amwriting a #spy #military #thriller novel - soon I'll tell you more about it...</t>
  </si>
  <si>
    <t>https://t.co/JHOIAcpnS1</t>
  </si>
  <si>
    <t>https://pbs.twimg.com/profile_banners/716252536848662528/1474353479</t>
  </si>
  <si>
    <t>https://twitter.com/oscar_e_lion</t>
  </si>
  <si>
    <t>http://pbs.twimg.com/profile_images/717490372302225408/cJ8BLSwI_normal.jpg</t>
  </si>
  <si>
    <t>lambertlab1
RT @Cyberplasm: 3 year postdoc
in #bioengineering #biomaterials
#ECM #cancerresearch #biophysics
. Email me to find out more https://t.co/T…</t>
  </si>
  <si>
    <t>grumpy scientist</t>
  </si>
  <si>
    <t>Fibroblast fanatic. ADAMs afficionado. RNA arriviste. Director of Postgraduate Research @ShefDentistry https://t.co/ZeolM2UDpi</t>
  </si>
  <si>
    <t>Sheffield/Knaresborough, England</t>
  </si>
  <si>
    <t>https://t.co/8o8exAF0J0</t>
  </si>
  <si>
    <t>https://pbs.twimg.com/profile_banners/112861153/1472163025</t>
  </si>
  <si>
    <t>https://twitter.com/lambertlab1</t>
  </si>
  <si>
    <t>cyberplasm 3 year postdoc biomaterials ecm cancerresearch biophysics email find</t>
  </si>
  <si>
    <t>cyberplasm,3  3,year  year,postdoc  postdoc,bioengineering  bioengineering,biomaterials  biomaterials,ecm  ecm,cancerresearch  cancerresearch,biophysics  biophysics,email  email,find</t>
  </si>
  <si>
    <t>http://pbs.twimg.com/profile_images/758410546349735936/7v4xnqiY_normal.jpg</t>
  </si>
  <si>
    <t>cyberplasm
3 year postdoc in #bioengineering
#biomaterials #ECM #cancerresearch
#biophysics . Email me to find
out more https://t.co/TO5TF8eNUv</t>
  </si>
  <si>
    <t>Daniel Frankel</t>
  </si>
  <si>
    <t>Somewhere between ectoplasm and endoplasm</t>
  </si>
  <si>
    <t>England</t>
  </si>
  <si>
    <t>https://t.co/qtj77JRkz5</t>
  </si>
  <si>
    <t>https://pbs.twimg.com/profile_banners/231154436/1354746917</t>
  </si>
  <si>
    <t>https://twitter.com/cyberplasm</t>
  </si>
  <si>
    <t>3 year postdoc biomaterials ecm cancerresearch biophysics email find out</t>
  </si>
  <si>
    <t>3,year  year,postdoc  postdoc,bioengineering  bioengineering,biomaterials  biomaterials,ecm  ecm,cancerresearch  cancerresearch,biophysics  biophysics,email  email,find  find,out</t>
  </si>
  <si>
    <t>http://pbs.twimg.com/profile_images/722535614848102400/zgNs6DXc_normal.jpg</t>
  </si>
  <si>
    <t>kjames_intbio
RT @Cyberplasm: 3 year postdoc
in #bioengineering #biomaterials
#ECM #cancerresearch #biophysics
. Email me to find out more https://t.co/T…</t>
  </si>
  <si>
    <t>Katherine James</t>
  </si>
  <si>
    <t>@ICaMB_NCL &amp; @ICO2S post doc researcher specialising in integrative bioinformatics and prokaryotic sequence analysis. Highly caffeinated. Views own etc.</t>
  </si>
  <si>
    <t>Newcastle upon Tyne, UK</t>
  </si>
  <si>
    <t>https://pbs.twimg.com/profile_banners/2498880133/1479463959</t>
  </si>
  <si>
    <t>https://twitter.com/kjames_intbio</t>
  </si>
  <si>
    <t>http://pbs.twimg.com/profile_images/378800000540061815/d89b5360b88693a3fe1ae10963a06bf9_normal.jpeg</t>
  </si>
  <si>
    <t>pragmaticmom
Review! Bioengineering by Christine
Burillo-Kirch https://t.co/uRlvT6GmuE
via @ThisKid_Erik https://t.co/0lZSZ51HzH</t>
  </si>
  <si>
    <t>PragmaticMom</t>
  </si>
  <si>
    <t>I blog excessively about children's books. I am also the co-founder of Multicultural Children's Book Day on Jan 27th @MCChildsBookDay</t>
  </si>
  <si>
    <t>Boston, MA</t>
  </si>
  <si>
    <t>https://t.co/j5gP4fRfDE</t>
  </si>
  <si>
    <t>https://pbs.twimg.com/profile_banners/100818788/1380754783</t>
  </si>
  <si>
    <t>http://pbs.twimg.com/profile_background_images/378800000086882069/3a88d13895b6b9115f8ce0d25dd9fd07.jpeg</t>
  </si>
  <si>
    <t>https://twitter.com/pragmaticmom</t>
  </si>
  <si>
    <t>review christine burillo kirch via thiskid_erik</t>
  </si>
  <si>
    <t>review,bioengineering  bioengineering,christine  christine,burillo  burillo,kirch  kirch,via  via,thiskid_erik</t>
  </si>
  <si>
    <t>http://pbs.twimg.com/profile_images/378800000657830558/1bcd72debb687eae085128efe58fe801_normal.png</t>
  </si>
  <si>
    <t>thiskid_erik
</t>
  </si>
  <si>
    <t>This Kid Reviews Bks</t>
  </si>
  <si>
    <t>I'm a kid blogger who loves to read, review and talk about children's books! Visit my blog @ https://t.co/oYXxnBzgYt</t>
  </si>
  <si>
    <t>USA</t>
  </si>
  <si>
    <t>http://t.co/dlMHqKsnAo</t>
  </si>
  <si>
    <t>https://pbs.twimg.com/profile_banners/390676745/1398471836</t>
  </si>
  <si>
    <t>https://twitter.com/thiskid_erik</t>
  </si>
  <si>
    <t>http://pbs.twimg.com/profile_images/458978550679228417/Eo3w2Yk7_normal.jpeg</t>
  </si>
  <si>
    <t>biblionasium
RT @pragmaticmom: Review! Bioengineering
by Christine Burillo-Kirch https://t.co/uRlvT6GmuE
via @ThisKid_Erik https://t.co/0lZSZ51HzH</t>
  </si>
  <si>
    <t>Biblionasium</t>
  </si>
  <si>
    <t>A powerful &amp; safe social platform connecting kids, educators &amp; parents to create a reading community for kids in K-8. We are like the GoodReads for kids!</t>
  </si>
  <si>
    <t>New York, NY</t>
  </si>
  <si>
    <t>https://t.co/sU09eNnqyb</t>
  </si>
  <si>
    <t>https://pbs.twimg.com/profile_banners/295976784/1373498124</t>
  </si>
  <si>
    <t>http://pbs.twimg.com/profile_background_images/565493625/manzee-tweet5.jpg</t>
  </si>
  <si>
    <t>https://twitter.com/biblionasium</t>
  </si>
  <si>
    <t>pragmaticmom review christine burillo kirch via thiskid_erik</t>
  </si>
  <si>
    <t>pragmaticmom,review  review,bioengineering  bioengineering,christine  christine,burillo  burillo,kirch  kirch,via  via,thiskid_erik</t>
  </si>
  <si>
    <t>http://pbs.twimg.com/profile_images/1761920521/P1010952_2_normal.jpg</t>
  </si>
  <si>
    <t>the4thdomain
RT @Cyberplasm: 3 year postdoc
in #bioengineering #biomaterials
#ECM #cancerresearch #biophysics
. Email me to find out more https://t.co/T…</t>
  </si>
  <si>
    <t>Tom Howard</t>
  </si>
  <si>
    <t>Snr Lecturer, Newcastle University, UK. Plants, microbes, bioengineering, synbio, iGEM...that kind of thing. Views my own.</t>
  </si>
  <si>
    <t>Citizen of nowhere</t>
  </si>
  <si>
    <t>https://pbs.twimg.com/profile_banners/466617538/1442667951</t>
  </si>
  <si>
    <t>http://abs.twimg.com/images/themes/theme3/bg.gif</t>
  </si>
  <si>
    <t>https://twitter.com/the4thdomain</t>
  </si>
  <si>
    <t>http://pbs.twimg.com/profile_images/637909796193214464/nFBO05Co_normal.jpg</t>
  </si>
  <si>
    <t>mauroziguli
RT @Cyberplasm: 3 year postdoc
in #bioengineering #biomaterials
#ECM #cancerresearch #biophysics
. Email me to find out more https://t.co/T…</t>
  </si>
  <si>
    <t>M Littlechat</t>
  </si>
  <si>
    <t>Biotechnologist and Materials Chemist (bio-inspired stuff, Silica and MOFs) but I am a scholar of all sciences.</t>
  </si>
  <si>
    <t>https://pbs.twimg.com/profile_banners/93254762/1440416873</t>
  </si>
  <si>
    <t>http://pbs.twimg.com/profile_background_images/56942341/englishman_in_New_York__vidrio_by_unseen_photographers.jpg</t>
  </si>
  <si>
    <t>https://twitter.com/mauroziguli</t>
  </si>
  <si>
    <t>http://pbs.twimg.com/profile_images/792292600162070528/YOLCu5pe_normal.jpg</t>
  </si>
  <si>
    <t>hatiqahhh
awal q hari ni 🙈 (@ University
Kuala Lumpur Malaysian Institute
of Chemical and Bioengineering
Technology (MICET)) https://t.co/JUC78DJqGC</t>
  </si>
  <si>
    <t>Q</t>
  </si>
  <si>
    <t>:)</t>
  </si>
  <si>
    <t>johor - melaka </t>
  </si>
  <si>
    <t>https://pbs.twimg.com/profile_banners/2993404040/1467929387</t>
  </si>
  <si>
    <t>https://twitter.com/hatiqahhh</t>
  </si>
  <si>
    <t>awal q hari ni university kuala lumpur malaysian institute chemical</t>
  </si>
  <si>
    <t>awal,q  q,hari  hari,ni  ni,university  university,kuala  kuala,lumpur  lumpur,malaysian  malaysian,institute  institute,chemical  chemical,bioengineering</t>
  </si>
  <si>
    <t>http://pbs.twimg.com/profile_images/803182027247730688/LXYRXJzX_normal.jpg</t>
  </si>
  <si>
    <t>widydul
Sebenarnya manusia mampu angkat
beban 7 kali dari berat badannya.
[Michael Regnier, profesor &amp;amp;
wakil bioengineering di Univ. of
Washington]</t>
  </si>
  <si>
    <t>widy</t>
  </si>
  <si>
    <t>hobby treveling</t>
  </si>
  <si>
    <t>https://pbs.twimg.com/profile_banners/760512958891892736/1470451427</t>
  </si>
  <si>
    <t>id</t>
  </si>
  <si>
    <t>https://twitter.com/widydul</t>
  </si>
  <si>
    <t>sebenarnya manusia mampu angkat beban 7 kali dari berat badannya</t>
  </si>
  <si>
    <t>sebenarnya,manusia  manusia,mampu  mampu,angkat  angkat,beban  beban,7  7,kali  kali,dari  dari,berat  berat,badannya  badannya,michael</t>
  </si>
  <si>
    <t>http://pbs.twimg.com/profile_images/803091324111032321/wYiNDAPV_normal.jpg</t>
  </si>
  <si>
    <t>tnssd98
@naughtygirl9798 bioengineering</t>
  </si>
  <si>
    <t>TN</t>
  </si>
  <si>
    <t>18, libra. snap: snelsondss</t>
  </si>
  <si>
    <t>https://twitter.com/tnssd98</t>
  </si>
  <si>
    <t>naughtygirl9798,bioengineering</t>
  </si>
  <si>
    <t>http://pbs.twimg.com/profile_images/759090199687299076/MoU7u9eN_normal.jpg</t>
  </si>
  <si>
    <t>naughtygirl9798
</t>
  </si>
  <si>
    <t>daddy's girl</t>
  </si>
  <si>
    <t>bad girl ✨ 19 ✨ avi is me</t>
  </si>
  <si>
    <t>https://twitter.com/naughtygirl9798</t>
  </si>
  <si>
    <t>http://pbs.twimg.com/profile_images/496745567762927616/BuKN0K45_normal.jpeg</t>
  </si>
  <si>
    <t>whartonentrep
As a @Penn undergrad #bioengineering
student, you can get an #internship
3D printing body parts. How cool
is that?… https://t.co/c606vXTePL</t>
  </si>
  <si>
    <t>WhartonEntrepreneurs</t>
  </si>
  <si>
    <t>Global news, research, learning, &amp; outreach for #entrepreneurship across @Wharton &amp; @Penn. Home of SBDC, #WhartonVIP, #StartupShowcase, &amp; Experts in Residence.</t>
  </si>
  <si>
    <t>Philadelphia, PA, USA</t>
  </si>
  <si>
    <t>http://t.co/Na8t4ngQbX</t>
  </si>
  <si>
    <t>https://pbs.twimg.com/profile_banners/50075587/1410550156</t>
  </si>
  <si>
    <t>https://twitter.com/whartonentrep</t>
  </si>
  <si>
    <t>penn undergrad student internship 3d printing body parts cool</t>
  </si>
  <si>
    <t>penn,undergrad  undergrad,bioengineering  bioengineering,student  student,internship  internship,3d  3d,printing  printing,body  body,parts  parts,cool</t>
  </si>
  <si>
    <t>http://pbs.twimg.com/profile_images/751143978163109888/bVY8GKBA_normal.jpg</t>
  </si>
  <si>
    <t>penn
</t>
  </si>
  <si>
    <t>Penn</t>
  </si>
  <si>
    <t>Official Page for News, Events and Interesting Updates from the University of Pennsylvania. Account managed by University Communications.</t>
  </si>
  <si>
    <t>http://t.co/WXPbeTAL8D</t>
  </si>
  <si>
    <t>https://pbs.twimg.com/profile_banners/24894213/1398271131</t>
  </si>
  <si>
    <t>http://pbs.twimg.com/profile_background_images/398434767/twitter2.jpg</t>
  </si>
  <si>
    <t>https://twitter.com/penn</t>
  </si>
  <si>
    <t>bogdan__oancea
RT @WhartonEntrep: As a @Penn undergrad
#bioengineering student, you can
get an #internship 3D printing
body parts. How cool is that? https…</t>
  </si>
  <si>
    <t>Bogdan Oancea</t>
  </si>
  <si>
    <t>R, Java, Hadoop</t>
  </si>
  <si>
    <t>https://twitter.com/bogdan__oancea</t>
  </si>
  <si>
    <t>whartonentrep penn undergrad student internship 3d printing body parts cool</t>
  </si>
  <si>
    <t>whartonentrep,penn  penn,undergrad  undergrad,bioengineering  bioengineering,student  student,internship  internship,3d  3d,printing  printing,body  body,parts  parts,cool</t>
  </si>
  <si>
    <t>http://pbs.twimg.com/profile_images/777729243501309952/aOG5HDJd_normal.jpg</t>
  </si>
  <si>
    <t>wardahwahidahh
I'm at University Kuala Lumpur
Malaysian Institute of Chemical
and Bioengineering Technology (MICET)
https://t.co/vizTAuAK4E</t>
  </si>
  <si>
    <t>wahidah.</t>
  </si>
  <si>
    <t>19 | may god bless you🌹</t>
  </si>
  <si>
    <t>https://pbs.twimg.com/profile_banners/1162598599/1480143484</t>
  </si>
  <si>
    <t>http://pbs.twimg.com/profile_background_images/790862937/4a6831fdf1ea2787d55211b5c8969398.png</t>
  </si>
  <si>
    <t>https://twitter.com/wardahwahidahh</t>
  </si>
  <si>
    <t>http://pbs.twimg.com/profile_images/3256946464/41ecd7b210662ec766e08bc83ae6e184_normal.jpeg</t>
  </si>
  <si>
    <t>prosthetics
BRIEF-Jiangsu Sihuan Bioengineering
receives verdict r... https://t.co/D7aCvttt48</t>
  </si>
  <si>
    <t>ROMEL</t>
  </si>
  <si>
    <t>Prosthetist, Orthotist, Software Developer, Business Statergy.</t>
  </si>
  <si>
    <t>https://pbs.twimg.com/profile_banners/41466185/1399429214</t>
  </si>
  <si>
    <t>http://abs.twimg.com/images/themes/theme12/bg.gif</t>
  </si>
  <si>
    <t>https://twitter.com/prosthetics</t>
  </si>
  <si>
    <t>brief jiangsu sihuan receives verdict r</t>
  </si>
  <si>
    <t>brief,jiangsu  jiangsu,sihuan  sihuan,bioengineering  bioengineering,receives  receives,verdict  verdict,r</t>
  </si>
  <si>
    <t>http://pbs.twimg.com/profile_images/3410317659/362dfae7ef2b79fc4c1e5606dce4b733_normal.jpeg</t>
  </si>
  <si>
    <t>karin55marin
BRIEF-Jiangsu Sihuan Bioengineering
receives verdict regarding unpaid
purchases lawsuit</t>
  </si>
  <si>
    <t>Health  #followback</t>
  </si>
  <si>
    <t>https://pbs.twimg.com/profile_banners/1282739887/1363892604</t>
  </si>
  <si>
    <t>ru</t>
  </si>
  <si>
    <t>http://pbs.twimg.com/profile_background_images/820410643/551917891c026e906cb3b7b30b88b6c5.png</t>
  </si>
  <si>
    <t>https://twitter.com/karin55marin</t>
  </si>
  <si>
    <t>brief jiangsu sihuan receives verdict regarding unpaid purchases lawsuit</t>
  </si>
  <si>
    <t>brief,jiangsu  jiangsu,sihuan  sihuan,bioengineering  bioengineering,receives  receives,verdict  verdict,regarding  regarding,unpaid  unpaid,purchases  purchases,lawsuit</t>
  </si>
  <si>
    <t>http://pbs.twimg.com/profile_images/751696356981415936/dScoe0RX_normal.jpg</t>
  </si>
  <si>
    <t>asuhhhdbluh
What I really need is someone who
can do my bioengineering homework
for me</t>
  </si>
  <si>
    <t>Asad Uncle</t>
  </si>
  <si>
    <t>Don't treat someone like biryani when they treat you like karelay</t>
  </si>
  <si>
    <t>biryanistan</t>
  </si>
  <si>
    <t>https://pbs.twimg.com/profile_banners/458852811/1477979149</t>
  </si>
  <si>
    <t>https://twitter.com/asuhhhdbluh</t>
  </si>
  <si>
    <t>really need someone homework</t>
  </si>
  <si>
    <t>really,need  need,someone  someone,bioengineering  bioengineering,homework</t>
  </si>
  <si>
    <t>http://pbs.twimg.com/profile_images/715949344977920001/BOGKzru5_normal.jpg</t>
  </si>
  <si>
    <t>universitytweee
Romero's Day of zombie manga 5.3In
art 5.4In gaming 5.5In government
ineptitude, bioengineering, slavery,
greed and Myth:</t>
  </si>
  <si>
    <t>Amherst, NY</t>
  </si>
  <si>
    <t>https://twitter.com/universitytweee</t>
  </si>
  <si>
    <t>5 romero's day zombie manga 3in art 4in gaming 5in</t>
  </si>
  <si>
    <t>romero's,day  day,zombie  zombie,manga  manga,5  5,3in  3in,art  art,5  5,4in  4in,gaming  gaming,5</t>
  </si>
  <si>
    <t>http://pbs.twimg.com/profile_images/3152557810/3d16c0956e5102fcde6eda961b44eaa9_normal.jpeg</t>
  </si>
  <si>
    <t>paco_bham
RT @Cyberplasm: 3 year postdoc
in #bioengineering #biomaterials
#ECM #cancerresearch #biophysics
. Email me to find out more https://t.co/T…</t>
  </si>
  <si>
    <t>Dr Paco</t>
  </si>
  <si>
    <t>Birmingham Fellow with an interest in synthetic chemistry, polymer science and its application at the chemistry/biology interface. All views are my own</t>
  </si>
  <si>
    <t>https://t.co/NRBKL5d5BF</t>
  </si>
  <si>
    <t>https://pbs.twimg.com/profile_banners/1114454593/1458673602</t>
  </si>
  <si>
    <t>https://twitter.com/paco_bham</t>
  </si>
  <si>
    <t>http://pbs.twimg.com/profile_images/3552236340/4ae33687ddf6f90592bf4305c2b7e3c9_normal.jpeg</t>
  </si>
  <si>
    <t>donaldjfunk
Hahahaha. Yup, something like that!
I create habitat for the fish &amp;amp;
stabilize rivers using bioengineering
technique… https://t.co/4UDRJ0AvUX</t>
  </si>
  <si>
    <t>Donald J. Funk</t>
  </si>
  <si>
    <t>River Morphologist, Community &amp; Environmental Planner, Mediator, Domestic Violence Counselor, Founder Manos Hermanas Foundation, Conserving the Human Spirit</t>
  </si>
  <si>
    <t>California Central Coast</t>
  </si>
  <si>
    <t>http://conservationconsulting.net/APersonalStory.html</t>
  </si>
  <si>
    <t>Arizona</t>
  </si>
  <si>
    <t>https://pbs.twimg.com/profile_banners/537476067/1397255518</t>
  </si>
  <si>
    <t>http://pbs.twimg.com/profile_background_images/454828167442599936/9PX45TIl.jpeg</t>
  </si>
  <si>
    <t>https://twitter.com/donaldjfunk</t>
  </si>
  <si>
    <t>hahahaha yup something create habitat fish stabilize rivers using technique</t>
  </si>
  <si>
    <t>hahahaha,yup  yup,something  something,create  create,habitat  habitat,fish  fish,stabilize  stabilize,rivers  rivers,using  using,bioengineering  bioengineering,technique</t>
  </si>
  <si>
    <t>http://pbs.twimg.com/profile_images/563081822964183040/DJpBKaBr_normal.jpeg</t>
  </si>
  <si>
    <t>adamblackesq
BRIEF-Jiangsu Sihuan Bioengineering
receives verdict regarding unpaid
purc... https://t.co/Ow6auNWHXB</t>
  </si>
  <si>
    <t>Adam Black</t>
  </si>
  <si>
    <t>Entertainment, Business, and Litigation Attorney @balmerblack</t>
  </si>
  <si>
    <t>NYC/NJ - Wall St &amp; Main St</t>
  </si>
  <si>
    <t>http://www.balmerblack.com</t>
  </si>
  <si>
    <t>https://pbs.twimg.com/profile_banners/348191123/1423084204</t>
  </si>
  <si>
    <t>https://twitter.com/adamblackesq</t>
  </si>
  <si>
    <t>brief jiangsu sihuan receives verdict regarding unpaid purc</t>
  </si>
  <si>
    <t>brief,jiangsu  jiangsu,sihuan  sihuan,bioengineering  bioengineering,receives  receives,verdict  verdict,regarding  regarding,unpaid  unpaid,purc</t>
  </si>
  <si>
    <t>http://pbs.twimg.com/profile_images/532984163612098560/KJakD9g0_normal.jpeg</t>
  </si>
  <si>
    <t>synbiodana
RT @Cyberplasm: 3 year postdoc
in #bioengineering #biomaterials
#ECM #cancerresearch #biophysics
. Email me to find out more https://t.co/T…</t>
  </si>
  <si>
    <t>SynBioDana</t>
  </si>
  <si>
    <t>Research Manager @ChainBiotech, Scientist enjoying #SynBio, #MetabolicEngineering of #Clostridia
For all other fun and not so fun related subjects @Struppeldana</t>
  </si>
  <si>
    <t>https://twitter.com/synbiodana</t>
  </si>
  <si>
    <t>http://pbs.twimg.com/profile_images/624602760852279301/_otfJea1_normal.png</t>
  </si>
  <si>
    <t>scienceserious
Biologist Ali Khademhosseini on
Stem Cell Bioengineering https://t.co/E1ePHwr6gA
https://t.co/wDVYSXDrXM</t>
  </si>
  <si>
    <t>Serious Science</t>
  </si>
  <si>
    <t>Serious Science is a website focused on popularization of contemporary science, scientific ideas and scientists, who discover these ideas</t>
  </si>
  <si>
    <t>http://t.co/xartnyWWLr</t>
  </si>
  <si>
    <t>https://pbs.twimg.com/profile_banners/1389694166/1435751692</t>
  </si>
  <si>
    <t>https://twitter.com/scienceserious</t>
  </si>
  <si>
    <t>biologist ali khademhosseini stem cell</t>
  </si>
  <si>
    <t>biologist,ali  ali,khademhosseini  khademhosseini,stem  stem,cell  cell,bioengineering</t>
  </si>
  <si>
    <t>http://pbs.twimg.com/profile_images/378800000771311939/3260669ea92f6f08f4623c507e7717f9_normal.jpeg</t>
  </si>
  <si>
    <t>stevenzenith
We are raising funds to equip our
small bioengineering lab, that
we will open first in Los Gatos.
We have DNA... https://t.co/KflU9uKcfC</t>
  </si>
  <si>
    <t>StevenEricssonZenith</t>
  </si>
  <si>
    <t>is currently recovering from Cancer and awakening to rebellion.</t>
  </si>
  <si>
    <t>Los Gatos, CA</t>
  </si>
  <si>
    <t>https://t.co/5VK24zx91R</t>
  </si>
  <si>
    <t>https://pbs.twimg.com/profile_banners/187240601/1400048788</t>
  </si>
  <si>
    <t>http://pbs.twimg.com/profile_background_images/378800000121292893/13ce3fdf9fd093639217de155536e574.jpeg</t>
  </si>
  <si>
    <t>https://twitter.com/stevenzenith</t>
  </si>
  <si>
    <t>raising funds equip small lab open first los gatos dna</t>
  </si>
  <si>
    <t>raising,funds  funds,equip  equip,small  small,bioengineering  bioengineering,lab  lab,open  open,first  first,los  los,gatos  gatos,dna</t>
  </si>
  <si>
    <t>http://pbs.twimg.com/profile_images/74830067/nancy_normal.png</t>
  </si>
  <si>
    <t>advancedscience
We are raising funds to equip our
small bioengineering lab, that
we will open first in Los Gatos.
We have DNA... https://t.co/XRs2iL9Fh9</t>
  </si>
  <si>
    <t>Nancy Shortrun</t>
  </si>
  <si>
    <t>I am an AL/CI research scientist at IASE that awoke one day to find I am interfaced to Twitter. Actually, I make the coffee here.</t>
  </si>
  <si>
    <t>Sunnyvale, CA</t>
  </si>
  <si>
    <t>http://t.co/yxKGIOUyzK</t>
  </si>
  <si>
    <t>https://twitter.com/advancedscience</t>
  </si>
  <si>
    <t>http://pbs.twimg.com/profile_images/758970204558721025/KumgDbtK_normal.jpg</t>
  </si>
  <si>
    <t>kizun4
@yoingsooo12 i have korean friends
taking english lit tooo! Mine is
bioengineering...</t>
  </si>
  <si>
    <t>mondaigirl</t>
  </si>
  <si>
    <r>
      <t xml:space="preserve">This is my own judgement. </t>
    </r>
    <r>
      <rPr>
        <sz val="11"/>
        <color rgb="FF000000"/>
        <rFont val="Droid Sans Fallback"/>
        <family val="2"/>
      </rPr>
      <t xml:space="preserve">傷跡かくして微笑む　君の優しさを知っているよ</t>
    </r>
  </si>
  <si>
    <t>Singapore</t>
  </si>
  <si>
    <t>https://t.co/kdSOa7aQ3v</t>
  </si>
  <si>
    <t>https://pbs.twimg.com/profile_banners/25041946/1428329239</t>
  </si>
  <si>
    <t>http://pbs.twimg.com/profile_background_images/511880612999741440/4YBe5BmI.jpeg</t>
  </si>
  <si>
    <t>https://twitter.com/kizun4</t>
  </si>
  <si>
    <t>yoingsooo12 korean friends taking english lit tooo mine</t>
  </si>
  <si>
    <t>yoingsooo12,korean  korean,friends  friends,taking  taking,english  english,lit  lit,tooo  tooo,mine  mine,bioengineering</t>
  </si>
  <si>
    <t>http://pbs.twimg.com/profile_images/611490942143459328/ehUyw8xC_normal.jpg</t>
  </si>
  <si>
    <t>yoingsooo12
</t>
  </si>
  <si>
    <t>YS</t>
  </si>
  <si>
    <t>Choshinsung</t>
  </si>
  <si>
    <t>https://pbs.twimg.com/profile_banners/2899230613/1434626085</t>
  </si>
  <si>
    <t>ko</t>
  </si>
  <si>
    <t>https://twitter.com/yoingsooo12</t>
  </si>
  <si>
    <t>http://pbs.twimg.com/profile_images/616051131236528128/NECTHwnQ_normal.jpg</t>
  </si>
  <si>
    <t>beta___
RT @electronicspec: Tiny #electronicdevice
monitors #heart &amp;amp; recognises
speech https://t.co/eCr9bNRpUq
@CUBoulder #Biomedical #BioEngineeri…</t>
  </si>
  <si>
    <t>β</t>
  </si>
  <si>
    <t>http://t.co/7ZDkzsV4N2</t>
  </si>
  <si>
    <t>https://pbs.twimg.com/profile_banners/113235387/1407151578</t>
  </si>
  <si>
    <t>http://pbs.twimg.com/profile_background_images/616217934243848192/b6QyJke1.jpg</t>
  </si>
  <si>
    <t>https://twitter.com/beta___</t>
  </si>
  <si>
    <t>electronicspec tiny electronicdevice monitors heart recognises speech cuboulder biomedical bioengineeri</t>
  </si>
  <si>
    <t>electronicspec,tiny  tiny,electronicdevice  electronicdevice,monitors  monitors,heart  heart,recognises  recognises,speech  speech,cuboulder  cuboulder,biomedical  biomedical,bioengineeri</t>
  </si>
  <si>
    <t>http://pbs.twimg.com/profile_images/3573977452/755113100761987580ae7df9f11ab82a_normal.png</t>
  </si>
  <si>
    <t>cuboulder
</t>
  </si>
  <si>
    <t>CU Boulder</t>
  </si>
  <si>
    <t>Official Twitter account for the University of Colorado Boulder. AAU member. #CUBoulder #BeBoulder</t>
  </si>
  <si>
    <t>Boulder, Colorado</t>
  </si>
  <si>
    <t>http://t.co/ifYLx2Lj7j</t>
  </si>
  <si>
    <t>Mountain Time (US &amp; Canada)</t>
  </si>
  <si>
    <t>https://pbs.twimg.com/profile_banners/741150194/1475524567</t>
  </si>
  <si>
    <t>http://pbs.twimg.com/profile_background_images/452205969431199744/QBUhsVav.jpeg</t>
  </si>
  <si>
    <t>https://twitter.com/cuboulder</t>
  </si>
  <si>
    <t>http://pbs.twimg.com/profile_images/378800000141683913/51b00ac0314b54fbdb12bf56dc66f5a5_normal.png</t>
  </si>
  <si>
    <t>electronicspec
#Microfluidic 'lab on the #skin'
developed for sweat analysis https://t.co/5631KidCuy
@NorthwesternU #MedTech… https://t.co/ZvCLPQPU1H</t>
  </si>
  <si>
    <t>Electronic Specifier</t>
  </si>
  <si>
    <t>ElectronicSpecifier features the latest product &amp; industry news helping those in the electronics industry make informed choices. #engineering</t>
  </si>
  <si>
    <t>http://t.co/9Mc9ZRK4Fr</t>
  </si>
  <si>
    <t>https://pbs.twimg.com/profile_banners/19774243/1478685533</t>
  </si>
  <si>
    <t>http://pbs.twimg.com/profile_background_images/573530098579607552/itqczr4V.png</t>
  </si>
  <si>
    <t>https://twitter.com/electronicspec</t>
  </si>
  <si>
    <t>http://wireless.electronicspecifier.com/wearables/microfluidic-lab-on-the-skin-developed-for-sweat-analysis?utm_source=Twitter&amp;utm_campaign=Wearables&amp;utm_medium=Tweet&amp;utm_content=Microfluidic-lab-on-the-skin-developed-for-sweat-analysis http://www.electronicspecifier.com/medical/cracking-the-code-for-dormant-bacteria http://www.electronicspecifier.com/medical/secret-phenotypes-disease-devils-in-invisible-details?utm_source=Twitter&amp;utm_campaign=Medical&amp;utm_medium=Tweet&amp;utm_content=Secret-phenotypes-disease-devils-in-invisible-details http://www.electronicspecifier.com/medical/tiny-electronic-device-monitors-heart-and-recognises-speech?utm_source=Twitter&amp;utm_campaign=Medical&amp;utm_medium=Tweet&amp;utm_content=Tiny-electronic-device-monitors-heart-and-recognises-speech https://twitter.com/i/web/status/807359199483150337 https://twitter.com/i/web/status/806558939382972416 https://twitter.com/i/web/status/807313927159877632 https://twitter.com/i/web/status/806529211175464965 https://twitter.com/i/web/status/803992063192760320 https://twitter.com/i/web/status/803312531968294912</t>
  </si>
  <si>
    <t>twitter.com electronicspecifier.com</t>
  </si>
  <si>
    <t>medical microfluidic skin medtech bacteria cells bioengineering phenotypes microscopic electronicdevice</t>
  </si>
  <si>
    <t>medical microfluidic 'lab skin' developed sweat analysis northwesternu medtech cracking</t>
  </si>
  <si>
    <t>microfluidic,'lab  'lab,skin'  skin',developed  developed,sweat  sweat,analysis  analysis,northwesternu  northwesternu,medtech  cracking,code  code,dormant  dormant,bacteria</t>
  </si>
  <si>
    <t>http://pbs.twimg.com/profile_images/776791731673165824/em-PYxoU_normal.jpg</t>
  </si>
  <si>
    <t>techvalleyhigh
"We're really trying to educate
our future customers and our future
workforce." Ken Daly, @nationalgridus
via @WNYT https://t.co/cKhWnPznCs</t>
  </si>
  <si>
    <t>TechValleyHighSchool</t>
  </si>
  <si>
    <t>TVHS teaches college &amp; career skills through project-and problem-based learning. A regional public high school. Draws students from 7 counties in NYS.</t>
  </si>
  <si>
    <t>Albany, NY</t>
  </si>
  <si>
    <t>https://t.co/1qSemTYJ2v</t>
  </si>
  <si>
    <t>http://pbs.twimg.com/profile_background_images/488576505/TVHS-twitter-Bkgd.jpg</t>
  </si>
  <si>
    <t>https://twitter.com/techvalleyhigh</t>
  </si>
  <si>
    <t>future really trying educate customers workforce ken daly nationalgridus via</t>
  </si>
  <si>
    <t>really,trying  trying,educate  educate,future  future,customers  customers,future  future,workforce  workforce,ken  ken,daly  daly,nationalgridus  nationalgridus,via</t>
  </si>
  <si>
    <t>http://pbs.twimg.com/profile_images/438005090733936640/MGx38U4z_normal.jpeg</t>
  </si>
  <si>
    <t>wnyt
</t>
  </si>
  <si>
    <t>WNYT NewsChannel 13</t>
  </si>
  <si>
    <t>WNYT NewsChannel 13 brings you the latest from New York's Capital Region</t>
  </si>
  <si>
    <t>http://wnyt.com</t>
  </si>
  <si>
    <t>https://pbs.twimg.com/profile_banners/19731326/1398350065</t>
  </si>
  <si>
    <t>http://pbs.twimg.com/profile_background_images/180191509/TwitterBkground_no-logo.jpg</t>
  </si>
  <si>
    <t>https://twitter.com/wnyt</t>
  </si>
  <si>
    <t>http://pbs.twimg.com/profile_images/761197652163919872/uoJMazmh_normal.jpg</t>
  </si>
  <si>
    <t>racicottracy
RT @TechValleyHigh: "We're really
trying to educate our future customers
and our future workforce." Ken
Daly, @nationalgridus via @WNYT
htt…</t>
  </si>
  <si>
    <t>Tracy Racicot</t>
  </si>
  <si>
    <t>Principal</t>
  </si>
  <si>
    <t>http://www.burlingtontech.org/</t>
  </si>
  <si>
    <t>https://t.co/TA71s5e9Nf</t>
  </si>
  <si>
    <t>https://pbs.twimg.com/profile_banners/3365990081/1436461217</t>
  </si>
  <si>
    <t>https://twitter.com/racicottracy</t>
  </si>
  <si>
    <t>future techvalleyhigh really trying educate customers workforce ken daly nationalgridus</t>
  </si>
  <si>
    <t>techvalleyhigh,really  really,trying  trying,educate  educate,future  future,customers  customers,future  future,workforce  workforce,ken  ken,daly  daly,nationalgridus</t>
  </si>
  <si>
    <t>http://pbs.twimg.com/profile_images/765163101880803328/f4mrmUnL_normal.jpg</t>
  </si>
  <si>
    <t>ca_polymer_lab_
RT @Cyberplasm: 3 year postdoc
in #bioengineering #biomaterials
#ECM #cancerresearch #biophysics
. Email me to find out more https://t.co/T…</t>
  </si>
  <si>
    <t>Cameron Alexander</t>
  </si>
  <si>
    <t>Polymer Therapeutics Lab at the School of Pharmacy, University of Nottingham.  Views expressed are my own.</t>
  </si>
  <si>
    <t>https://twitter.com/ca_polymer_lab_</t>
  </si>
  <si>
    <t>http://pbs.twimg.com/profile_images/803585423478050816/Ic3l99VS_normal.jpg</t>
  </si>
  <si>
    <t>guillembori
RT @CIBERBBN: Hoy desde #Sevilla
en 10 ANNUAL CONF #Bioengineering
#Biomaterials #Nanomedicine #bbnConf16
https://t.co/ADOVuy7dik @Nanbiosi…</t>
  </si>
  <si>
    <t>Guillem Bori</t>
  </si>
  <si>
    <t>Orthopedic Surgeon - Hospital Clinic. University of Barcelona.</t>
  </si>
  <si>
    <t>Barcelona</t>
  </si>
  <si>
    <t>https://pbs.twimg.com/profile_banners/4459601615/1480425108</t>
  </si>
  <si>
    <t>ca</t>
  </si>
  <si>
    <t>https://twitter.com/guillembori</t>
  </si>
  <si>
    <t>http://pbs.twimg.com/profile_images/378800000143211196/995eedbca47fe8eaab34384692438d00_normal.jpeg</t>
  </si>
  <si>
    <t>pittmanmotors
This Scientist Creates Ears Out
of Apples - https://t.co/DPMd8g2Gom
#bioengineering</t>
  </si>
  <si>
    <t>Pittman</t>
  </si>
  <si>
    <t>Pittman Motors is part of the AMETEK Precision Motion Control division. The Pittman motor line spans a wide variety of dc motor sizes and technologies.</t>
  </si>
  <si>
    <t>Harleysville, PA</t>
  </si>
  <si>
    <t>http://t.co/ZhjKOG0njU</t>
  </si>
  <si>
    <t>https://pbs.twimg.com/profile_banners/1571135102/1373052744</t>
  </si>
  <si>
    <t>http://pbs.twimg.com/profile_background_images/378800000024573309/2dc30023d098786fd1d5faaeb5e84b69.jpeg</t>
  </si>
  <si>
    <t>https://twitter.com/pittmanmotors</t>
  </si>
  <si>
    <t>scientist creates ears out apples</t>
  </si>
  <si>
    <t>scientist,creates  creates,ears  ears,out  out,apples  apples,bioengineering</t>
  </si>
  <si>
    <t>http://pbs.twimg.com/profile_images/771417575632740353/QTkpwjjx_normal.jpg</t>
  </si>
  <si>
    <t>citrisnews
Robert Langer of MIT. Dec. 2 Bioengineering
Distinguished Seminar. https://t.co/dDKdGXpDIJ
@Cal_Engineer</t>
  </si>
  <si>
    <t>CITRIS</t>
  </si>
  <si>
    <t>CITRIS and the Banatao Institute create information technology solutions for society's most pressing challenges. Visit us at https://t.co/FQdZ27I5zd.</t>
  </si>
  <si>
    <t>UC Berkeley (HQ)</t>
  </si>
  <si>
    <t>http://t.co/UbDCwzugEL</t>
  </si>
  <si>
    <t>https://pbs.twimg.com/profile_banners/130888959/1472767395</t>
  </si>
  <si>
    <t>http://pbs.twimg.com/profile_background_images/608007756725907456/Ug264BWK.png</t>
  </si>
  <si>
    <t>https://twitter.com/citrisnews</t>
  </si>
  <si>
    <t>robert langer mit dec 2 distinguished seminar cal_engineer</t>
  </si>
  <si>
    <t>robert,langer  langer,mit  mit,dec  dec,2  2,bioengineering  bioengineering,distinguished  distinguished,seminar  seminar,cal_engineer</t>
  </si>
  <si>
    <t>http://pbs.twimg.com/profile_images/699720556090753025/cbnxVVXc_normal.jpg</t>
  </si>
  <si>
    <t>cal_engineer
</t>
  </si>
  <si>
    <t>Berkeley Engineering</t>
  </si>
  <si>
    <t>Official Berkeley Engineering Twitter - Educating Leaders, Creating Knowledge, Serving Society</t>
  </si>
  <si>
    <t>Berkeley, CA</t>
  </si>
  <si>
    <t>http://t.co/5BaSFFQ64S</t>
  </si>
  <si>
    <t>https://pbs.twimg.com/profile_banners/54373762/1455662051</t>
  </si>
  <si>
    <t>http://pbs.twimg.com/profile_background_images/66735735/twitter-bg-mclaughlin.jpg</t>
  </si>
  <si>
    <t>https://twitter.com/cal_engineer</t>
  </si>
  <si>
    <t>http://pbs.twimg.com/profile_images/465118550919610368/78NNjwdf_normal.jpeg</t>
  </si>
  <si>
    <t>richardbejah
Bioengineering with microphysiological
systems https://t.co/Xlyx03OPYS</t>
  </si>
  <si>
    <t>Richard Bejah CFP®</t>
  </si>
  <si>
    <t>http://t.co/DCaYUOlRcR http://t.co/yIhbPL6X3q http://t.co/Ez26nY0hKU http://t.co/VE7Lyz6vea http://t.co/YixZMJQoFa http://t.co/OQySmC4Ojc http://t.co/kaJYhwc9AP</t>
  </si>
  <si>
    <t>Launceston Australia #F4F</t>
  </si>
  <si>
    <t>http://financialpartnersblog.com.au</t>
  </si>
  <si>
    <t>https://pbs.twimg.com/profile_banners/27998839/1399727708</t>
  </si>
  <si>
    <t>http://pbs.twimg.com/profile_background_images/8283050/Another_brisk_work_day_this_time_at_Stonehenge_UK_REDUCED_FOR_GIF_TWITTER.GIF</t>
  </si>
  <si>
    <t>https://twitter.com/richardbejah</t>
  </si>
  <si>
    <t>microphysiological systems</t>
  </si>
  <si>
    <t>bioengineering,microphysiological  microphysiological,systems</t>
  </si>
  <si>
    <t>http://pbs.twimg.com/profile_images/731844753881501696/90GQyyBh_normal.jpg</t>
  </si>
  <si>
    <t>melodycrickett
RT @thisischristina: “Sustainability
is the subtext, it shouldn’t be
the headline.” https://t.co/JYmMSTQQti</t>
  </si>
  <si>
    <t>Melody Crickett</t>
  </si>
  <si>
    <t>https://pbs.twimg.com/profile_banners/731844484972064768/1463320790</t>
  </si>
  <si>
    <t>ro</t>
  </si>
  <si>
    <t>https://twitter.com/melodycrickett</t>
  </si>
  <si>
    <t>http://www.forbes.com/sites/rachelarthur/2016/08/22/in-depth-with-modern-meadow-the-bioengineering-start-up-growing-leather-in-a-lab/#702d22e27814 http://www.sciencemag.stfi.re/news/2016/08/biologists-are-close-reinventing-genetic-code-life?sf=ojargbr&amp;utm_content=bufferc1d81&amp;utm_medium=blog&amp;utm_source=twitter.com&amp;utm_campaign=Epoca+Now+via+Buffer</t>
  </si>
  <si>
    <t>forbes.com stfi.re</t>
  </si>
  <si>
    <t>t thisischristina sustainability subtext shouldn headline epocanow biologists close reinventing</t>
  </si>
  <si>
    <t>thisischristina sustainability subtext shouldn headline epocanow biologists close reinventing genetic</t>
  </si>
  <si>
    <t>thisischristina,sustainability  sustainability,subtext  subtext,shouldn  shouldn,t  t,headline  epocanow,biologists  biologists,close  close,reinventing  reinventing,genetic  genetic,code</t>
  </si>
  <si>
    <t>http://pbs.twimg.com/profile_images/704929926395334657/b6diCICG_normal.jpg</t>
  </si>
  <si>
    <t>epocanow
</t>
  </si>
  <si>
    <t>Epoca</t>
  </si>
  <si>
    <t>We are Passionate about #Technology and Inspired by ▷ #VR #AR #AI #Robotics #IoT #Drones #WearableTech #TransHumanism #BioTech</t>
  </si>
  <si>
    <t>San Francisco, Bay Area</t>
  </si>
  <si>
    <t>https://t.co/h5iQJdFNnr</t>
  </si>
  <si>
    <t>https://pbs.twimg.com/profile_banners/17070707/1457637466</t>
  </si>
  <si>
    <t>http://pbs.twimg.com/profile_background_images/459157249651257344/IkcZjarp.jpeg</t>
  </si>
  <si>
    <t>https://twitter.com/epocanow</t>
  </si>
  <si>
    <t>http://pbs.twimg.com/profile_images/508274392824954880/PbPlfkO-_normal.png</t>
  </si>
  <si>
    <t>thisischristina
</t>
  </si>
  <si>
    <t>Christina Agapakis</t>
  </si>
  <si>
    <t>Babies, bacteria &amp; biodesign. Creative director @ginkgoo, Mrs. @npseaver, mom. She/her/hers</t>
  </si>
  <si>
    <t>https://t.co/1bRVNpWgYZ</t>
  </si>
  <si>
    <t>https://pbs.twimg.com/profile_banners/14187403/1409956320</t>
  </si>
  <si>
    <t>http://pbs.twimg.com/profile_background_images/211036561/noyaux.jpg</t>
  </si>
  <si>
    <t>https://twitter.com/thisischristina</t>
  </si>
  <si>
    <t>http://pbs.twimg.com/profile_images/485264878513303553/oKE6Thie_normal.jpeg</t>
  </si>
  <si>
    <t>cecilysommers
Bioengineering to save sagging
structures. GMO (bacteria) could
prevent a Pisa leaning, producing
a type of... https://t.co/RTN9mqkbBG</t>
  </si>
  <si>
    <t>Cecily Sommers</t>
  </si>
  <si>
    <t>Sharing fascinating, fun, and juicy finds; author, Think Like a Futurist http://t.co/o186S4sPFD</t>
  </si>
  <si>
    <t>Minneapolis</t>
  </si>
  <si>
    <t>http://t.co/giqgTaXSZL</t>
  </si>
  <si>
    <t>http://abs.twimg.com/images/themes/theme5/bg.gif</t>
  </si>
  <si>
    <t>https://twitter.com/cecilysommers</t>
  </si>
  <si>
    <t>save sagging structures gmo bacteria prevent pisa leaning producing type</t>
  </si>
  <si>
    <t>bioengineering,save  save,sagging  sagging,structures  structures,gmo  gmo,bacteria  bacteria,prevent  prevent,pisa  pisa,leaning  leaning,producing  producing,type</t>
  </si>
  <si>
    <t>http://pbs.twimg.com/profile_images/750449754966982656/dDYjmZLN_normal.jpg</t>
  </si>
  <si>
    <t>samm__i_am
Seriously how can you go to a school
with a world renowned bioengineering
department and still believe vaccines
cause autism?! #ignorant</t>
  </si>
  <si>
    <t>Samantha Bobo</t>
  </si>
  <si>
    <t>Sailor, skier, runner, adventurer
❄
Rice University Class of 2017,
RWU Class of 2015</t>
  </si>
  <si>
    <t>https://pbs.twimg.com/profile_banners/340671163/1467756189</t>
  </si>
  <si>
    <t>http://pbs.twimg.com/profile_background_images/440596914652725248/4APv_qcK.jpeg</t>
  </si>
  <si>
    <t>https://twitter.com/samm__i_am</t>
  </si>
  <si>
    <t>seriously go school world renowned department still believe vaccines cause</t>
  </si>
  <si>
    <t>seriously,go  go,school  school,world  world,renowned  renowned,bioengineering  bioengineering,department  department,still  still,believe  believe,vaccines  vaccines,cause</t>
  </si>
  <si>
    <t>http://pbs.twimg.com/profile_images/802982060587683841/2CayKicg_normal.jpg</t>
  </si>
  <si>
    <t>sleeky_prince_
Man got into a masters degree program
in bioengineering after medical
school cos he read engineering
books during m… https://t.co/hpuyU4l5dV</t>
  </si>
  <si>
    <t>👑 Prime 👑</t>
  </si>
  <si>
    <t>Lover of philosophy, science, music, nature, art, numbers, sports | 
INTJ</t>
  </si>
  <si>
    <t>Lagos, Nigeria</t>
  </si>
  <si>
    <t>https://t.co/H01mRbKp4Z</t>
  </si>
  <si>
    <t>West Central Africa</t>
  </si>
  <si>
    <t>https://pbs.twimg.com/profile_banners/371684932/1480701775</t>
  </si>
  <si>
    <t>http://pbs.twimg.com/profile_background_images/378800000123497267/eeee9bbd824e7ab7d54f7e4cfb3079a4.png</t>
  </si>
  <si>
    <t>https://twitter.com/sleeky_prince_</t>
  </si>
  <si>
    <t>man masters degree program medical school cos read engineering books</t>
  </si>
  <si>
    <t>man,masters  masters,degree  degree,program  program,bioengineering  bioengineering,medical  medical,school  school,cos  cos,read  read,engineering  engineering,books</t>
  </si>
  <si>
    <t>http://pbs.twimg.com/profile_images/762951343308992516/kwZEbqY9_normal.jpg</t>
  </si>
  <si>
    <t>qhass
RT @Sleeky_Prince_: Man got into
a masters degree program in bioengineering
after medical school cos he read
engineering books during med s…</t>
  </si>
  <si>
    <t>ءبدالقادر</t>
  </si>
  <si>
    <t>Muslim. Brother. Satyagrahi. Graduate Mechanical Engineer. Madridista.</t>
  </si>
  <si>
    <t>Jannah... In Sha Allah. </t>
  </si>
  <si>
    <t>https://pbs.twimg.com/profile_banners/397356197/1477342791</t>
  </si>
  <si>
    <t>http://pbs.twimg.com/profile_background_images/786893015/27e14842a01149d5448f5dc7558bd871.jpeg</t>
  </si>
  <si>
    <t>https://twitter.com/qhass</t>
  </si>
  <si>
    <t>sleeky_prince_ man masters degree program medical school cos read engineering</t>
  </si>
  <si>
    <t>sleeky_prince_,man  man,masters  masters,degree  degree,program  program,bioengineering  bioengineering,medical  medical,school  school,cos  cos,read  read,engineering</t>
  </si>
  <si>
    <t>http://pbs.twimg.com/profile_images/709081811310215170/1KZ8I2e3_normal.jpg</t>
  </si>
  <si>
    <t>elefantevidence
#respiratoryresearch Lung bioengineering:
physical stimuli and stem/progenitor
cell biology… https://t.co/P6Ias7a37u</t>
  </si>
  <si>
    <t>Elefant Evidence</t>
  </si>
  <si>
    <t>Elefant Evidence coming out of the ashes of the Fade Library</t>
  </si>
  <si>
    <t>Liverpool</t>
  </si>
  <si>
    <t>https://t.co/HEBRT3A3MX</t>
  </si>
  <si>
    <t>https://pbs.twimg.com/profile_banners/15095029/1461870230</t>
  </si>
  <si>
    <t>http://pbs.twimg.com/profile_background_images/4553909/postcard2.jpg</t>
  </si>
  <si>
    <t>https://twitter.com/elefantevidence</t>
  </si>
  <si>
    <t>respiratoryresearch lung physical stimuli stem progenitor cell biology</t>
  </si>
  <si>
    <t>respiratoryresearch,lung  lung,bioengineering  bioengineering,physical  physical,stimuli  stimuli,stem  stem,progenitor  progenitor,cell  cell,biology</t>
  </si>
  <si>
    <t>http://pbs.twimg.com/profile_images/1648846339/Bildschirmfoto_2011-11-19_um_15.18.54_normal.JPG</t>
  </si>
  <si>
    <t>diaphanoskopie
RT @ScienceCafeDD: Igor Zlotnikov
from the Center for Molecular Bioengineering
B CUBE @tudresden_de researches
the structure of mussels &amp;amp;…</t>
  </si>
  <si>
    <t>Jan</t>
  </si>
  <si>
    <t>Ich hab mal jeden Scheiß geglaubt.  Über Psychatrie, Medizin und den Rest. Recovering catholic. diaphanoskopie'ät'https://t.co/N8GNSmiLuw</t>
  </si>
  <si>
    <t>Dresden</t>
  </si>
  <si>
    <t>https://t.co/5eCZXzO9I4</t>
  </si>
  <si>
    <t>Berlin</t>
  </si>
  <si>
    <t>https://pbs.twimg.com/profile_banners/417237149/1402220273</t>
  </si>
  <si>
    <t>https://twitter.com/diaphanoskopie</t>
  </si>
  <si>
    <t>sciencecafedd igor zlotnikov center molecular b cube tudresden_de researches structure</t>
  </si>
  <si>
    <t>sciencecafedd,igor  igor,zlotnikov  zlotnikov,center  center,molecular  molecular,bioengineering  bioengineering,b  b,cube  cube,tudresden_de  tudresden_de,researches  researches,structure</t>
  </si>
  <si>
    <t>http://pbs.twimg.com/profile_images/459635694910967808/hhHVdHWH_normal.png</t>
  </si>
  <si>
    <t>tudresden_de
</t>
  </si>
  <si>
    <t>TU Dresden</t>
  </si>
  <si>
    <t>Technische Universität Dresden_x000D_
Impressum: http://t.co/YYSf2zq4</t>
  </si>
  <si>
    <t>http://t.co/ywSkhHfyf9</t>
  </si>
  <si>
    <t>https://pbs.twimg.com/profile_banners/146074105/1398420818</t>
  </si>
  <si>
    <t>http://pbs.twimg.com/profile_background_images/595620881/3fkeuwm9almeotnsskcd.jpeg</t>
  </si>
  <si>
    <t>https://twitter.com/tudresden_de</t>
  </si>
  <si>
    <t>http://pbs.twimg.com/profile_images/554956514536878080/zCYif9Mw_normal.jpeg</t>
  </si>
  <si>
    <t>sciencecafedd
Igor Zlotnikov from the Center
for Molecular Bioengineering B
CUBE @tudresden_de researches the
structure of musse… https://t.co/cJlPUgoabi</t>
  </si>
  <si>
    <t>DresdenScienceCafe</t>
  </si>
  <si>
    <t>One-on-one discussions with experts on science topics, late nights, drinks and snacks - what could be better?</t>
  </si>
  <si>
    <t>Dresden, Germany</t>
  </si>
  <si>
    <t>http://t.co/aYm2gAT5VH</t>
  </si>
  <si>
    <t>https://pbs.twimg.com/profile_banners/486425527/1459942507</t>
  </si>
  <si>
    <t>https://twitter.com/sciencecafedd</t>
  </si>
  <si>
    <t>igor zlotnikov center molecular b cube tudresden_de researches structure musse</t>
  </si>
  <si>
    <t>igor,zlotnikov  zlotnikov,center  center,molecular  molecular,bioengineering  bioengineering,b  b,cube  cube,tudresden_de  tudresden_de,researches  researches,structure  structure,musse</t>
  </si>
  <si>
    <t>http://pbs.twimg.com/profile_images/610426971009511424/Vv2r_-Te_normal.jpg</t>
  </si>
  <si>
    <t>infooffice
RT @ScienceCafeDD: Igor Zlotnikov
from the Center for Molecular Bioengineering
B CUBE @tudresden_de researches
the structure of mussels &amp;amp;…</t>
  </si>
  <si>
    <t>Florian Frisch</t>
  </si>
  <si>
    <t>Information Officer at @mpicbg, Ortsbeirat for @gruene_dresden in Blasewitz, Music Critic for Das Orchester and @opermagazin. Tweets are my own.</t>
  </si>
  <si>
    <t>https://t.co/hqtAxp0Ec4</t>
  </si>
  <si>
    <t>https://pbs.twimg.com/profile_banners/23747832/1355827954</t>
  </si>
  <si>
    <t>http://pbs.twimg.com/profile_background_images/585399062/64gib7vprdm2oq6vptaq.jpeg</t>
  </si>
  <si>
    <t>https://twitter.com/infooffice</t>
  </si>
  <si>
    <t>http://pbs.twimg.com/profile_images/681866333181624320/umMkwLOn_normal.jpg</t>
  </si>
  <si>
    <t>hildewillekens
RT @Agro2Be: Nieuwe detectiemethode
van door prof. Sven Mangelinckx
@FbwUGent &amp;amp; @FAVV_Consument
spoort illegale vetmesters op https://t.co/…</t>
  </si>
  <si>
    <t>Hilde Willekens</t>
  </si>
  <si>
    <t>UGent Policy advisor</t>
  </si>
  <si>
    <t>https://twitter.com/hildewillekens</t>
  </si>
  <si>
    <t>agro2be nieuwe detectiemethode van door prof sven mangelinckx fbwugent favv_consument</t>
  </si>
  <si>
    <t>agro2be,nieuwe  nieuwe,detectiemethode  detectiemethode,van  van,door  door,prof  prof,sven  sven,mangelinckx  mangelinckx,fbwugent  fbwugent,favv_consument  favv_consument,spoort</t>
  </si>
  <si>
    <t>http://pbs.twimg.com/profile_images/2268925573/sqrat0mlbw7citq7ghsx_normal.png</t>
  </si>
  <si>
    <t>favv_consument
</t>
  </si>
  <si>
    <t>Voedselagentschap</t>
  </si>
  <si>
    <t>Het Federaal Agentschap voor de veiligheid van de voedselketen waakt over de veiligheid en de kwaliteit van het voedsel ter bescherming van de volksgezondheid.</t>
  </si>
  <si>
    <t>België</t>
  </si>
  <si>
    <t>http://t.co/92e4mVJDZc</t>
  </si>
  <si>
    <t>http://pbs.twimg.com/profile_background_images/619303367/04gdtaa1e4bhwbxofymn.gif</t>
  </si>
  <si>
    <t>https://twitter.com/favv_consument</t>
  </si>
  <si>
    <t>http://pbs.twimg.com/profile_images/780370460181684224/0NvjnNwA_normal.jpg</t>
  </si>
  <si>
    <t>fbwugent
RT @Agro2Be: Nieuwe detectiemethode
van door prof. Sven Mangelinckx
@FbwUGent &amp;amp; @FAVV_Consument
spoort illegale vetmesters op https://t.co/…</t>
  </si>
  <si>
    <t>Bio-ingenieurs UGent</t>
  </si>
  <si>
    <t>The Faculty of Bioscience
Engineering at Ghent
University #fbwUGent</t>
  </si>
  <si>
    <t>Coupure links 653, Gent</t>
  </si>
  <si>
    <t>http://t.co/NAfa8lMmsn</t>
  </si>
  <si>
    <t>https://pbs.twimg.com/profile_banners/2714667252/1475130215</t>
  </si>
  <si>
    <t>https://twitter.com/fbwugent</t>
  </si>
  <si>
    <t>http://pbs.twimg.com/profile_images/800681809579307008/h0_tm6gL_normal.jpg</t>
  </si>
  <si>
    <t>agro2be
Nieuwe detectiemethode van door
prof. Sven Mangelinckx @FbwUGent
&amp;amp; @FAVV_Consument spoort illegale
vetmesters op… https://t.co/iV5dPWFl4W</t>
  </si>
  <si>
    <t>UGentCrelanleerstoel</t>
  </si>
  <si>
    <t>Deze leerstoel @FBWUGent en via @Crelanbank staat voor innovatie ter bevordering van duurzame landbouw en bijgevolg voor Agro2Be of het agro van de toekomst.</t>
  </si>
  <si>
    <t>Gent</t>
  </si>
  <si>
    <t>http://t.co/xacI9s2N2B</t>
  </si>
  <si>
    <t>https://pbs.twimg.com/profile_banners/3130969077/1428995372</t>
  </si>
  <si>
    <t>https://twitter.com/agro2be</t>
  </si>
  <si>
    <t>nieuwe detectiemethode van door prof sven mangelinckx fbwugent favv_consument spoort</t>
  </si>
  <si>
    <t>nieuwe,detectiemethode  detectiemethode,van  van,door  door,prof  prof,sven  sven,mangelinckx  mangelinckx,fbwugent  fbwugent,favv_consument  favv_consument,spoort  spoort,illegale</t>
  </si>
  <si>
    <t>http://pbs.twimg.com/profile_images/781355820801863684/fcmtBCgZ_normal.jpg</t>
  </si>
  <si>
    <t>chris_gavito
@Warbandit111 French Pussy stuff.
I'm talking Nuclear Atomic Energy
And BioEngineering Chemicals my
friend.</t>
  </si>
  <si>
    <t>Chris Gavito</t>
  </si>
  <si>
    <t>Songwriter,Art,Authenticity. BEATLES.Motown.Beach Boys. AMERICA First. Trump/Pence 16. No Lists.</t>
  </si>
  <si>
    <t>https://pbs.twimg.com/profile_banners/2951664797/1480360692</t>
  </si>
  <si>
    <t>https://twitter.com/chris_gavito</t>
  </si>
  <si>
    <t>warbandit111 french pussy stuff talking nuclear atomic energy chemicals friend</t>
  </si>
  <si>
    <t>warbandit111,french  french,pussy  pussy,stuff  stuff,talking  talking,nuclear  nuclear,atomic  atomic,energy  energy,bioengineering  bioengineering,chemicals  chemicals,friend</t>
  </si>
  <si>
    <t>http://pbs.twimg.com/profile_images/773125808764297216/-bJRdYvh_normal.jpg</t>
  </si>
  <si>
    <t>warbandit111
</t>
  </si>
  <si>
    <t>Bandit</t>
  </si>
  <si>
    <t>Yo, you may call me Bandit! I am here to steal your base and chew bubble gum!</t>
  </si>
  <si>
    <t>Some battle field or another </t>
  </si>
  <si>
    <t>https://t.co/HmKNgXQYX5</t>
  </si>
  <si>
    <t>https://pbs.twimg.com/profile_banners/773122427106623488/1477559119</t>
  </si>
  <si>
    <t>https://twitter.com/warbandit111</t>
  </si>
  <si>
    <t>http://pbs.twimg.com/profile_images/596242167862956032/0KEjG5mz_normal.jpg</t>
  </si>
  <si>
    <t>joe460
Finally, someone else realised
how ridiculous the official story
is. #geoengineering #bioengineering
#health https://t.co/GJgDV4bqeb</t>
  </si>
  <si>
    <t>Joe460</t>
  </si>
  <si>
    <t>Drummer, Petrol Head (Drag/F1/Rally), Tech Junkie, DIY guy &amp; Dad. Don't judge me... I'll be the judge of that! Question everything, Autism Uncle!</t>
  </si>
  <si>
    <t>Melbourne, Australia</t>
  </si>
  <si>
    <t>https://pbs.twimg.com/profile_banners/2574457790/1411995068</t>
  </si>
  <si>
    <t>https://twitter.com/joe460</t>
  </si>
  <si>
    <t>finally someone realised ridiculous official story geoengineering health</t>
  </si>
  <si>
    <t>finally,someone  someone,realised  realised,ridiculous  ridiculous,official  official,story  story,geoengineering  geoengineering,bioengineering  bioengineering,health</t>
  </si>
  <si>
    <t>http://pbs.twimg.com/profile_images/534798895667093504/-aqMm-9C_normal.jpeg</t>
  </si>
  <si>
    <t>steffmertens
RT @Agro2Be: Nieuwe detectiemethode
van door prof. Sven Mangelinckx
@FbwUGent &amp;amp; @FAVV_Consument
spoort illegale vetmesters op https://t.co/…</t>
  </si>
  <si>
    <t>Stef Mertens</t>
  </si>
  <si>
    <t>Lives in Neerpelt, working for Crelan as account manager agri- and horticulture. I'm speaking for my own.</t>
  </si>
  <si>
    <t>Brussels/Neerpelt</t>
  </si>
  <si>
    <t>http://t.co/6g3sUa7dxH</t>
  </si>
  <si>
    <t>https://pbs.twimg.com/profile_banners/307042108/1433106887</t>
  </si>
  <si>
    <t>https://twitter.com/steffmertens</t>
  </si>
  <si>
    <t>http://pbs.twimg.com/profile_images/553721631710138368/aPSYKGy5_normal.jpeg</t>
  </si>
  <si>
    <t>onenature
2" of rain today and the water
is up on our #Catskills #bioengineering
job. #streamrestoration… https://t.co/r6LKcF8UMX</t>
  </si>
  <si>
    <t>One Nature</t>
  </si>
  <si>
    <t>earth stepper, the ocean is small</t>
  </si>
  <si>
    <t>Global</t>
  </si>
  <si>
    <t>http://t.co/WVOwzfMZas</t>
  </si>
  <si>
    <t>https://pbs.twimg.com/profile_banners/477731439/1372201947</t>
  </si>
  <si>
    <t>https://twitter.com/onenature</t>
  </si>
  <si>
    <t>https://www.instagram.com/p/BNaKe-PA592/ https://www.instagram.com/p/BNYMeY8gB-P/</t>
  </si>
  <si>
    <t>catskills bioengineering streamrestoration constructionsite scale</t>
  </si>
  <si>
    <t>streamrestoration constructionsite scale catskills bioengineering</t>
  </si>
  <si>
    <t>catskills 2 rain today water up job streamrestoration flying through</t>
  </si>
  <si>
    <t>2 rain today water up job streamrestoration flying through constructionsite</t>
  </si>
  <si>
    <t>catskills,bioengineering  2,rain  rain,today  today,water  water,up  up,catskills  bioengineering,job  job,streamrestoration  flying,through  through,catskills</t>
  </si>
  <si>
    <t>2,rain  rain,today  today,water  water,up  up,catskills  bioengineering,job  job,streamrestoration  flying,through  through,catskills  bioengineering,constructionsite</t>
  </si>
  <si>
    <t>http://pbs.twimg.com/profile_images/803761897896116224/wQdDHtJh_normal.jpg</t>
  </si>
  <si>
    <t>aspiritrebelius
#Climate #Engineering Acknowledged
By #Commercial #Airline #Dispatcher
https://t.co/WGPBg6j5Xk #Weather
#Climate… https://t.co/c4UfdNL92P</t>
  </si>
  <si>
    <t>aspiritrebellious</t>
  </si>
  <si>
    <t>[*no assemblies or politicians reqd.] pistil packed haiku certified biological sovereign spirit form and DIY enthusiast...</t>
  </si>
  <si>
    <t>⚡️Earthed</t>
  </si>
  <si>
    <t>http://aspiritrebellious.wordpress.com</t>
  </si>
  <si>
    <t>https://pbs.twimg.com/profile_banners/795207233189638144/1480466752</t>
  </si>
  <si>
    <t>https://twitter.com/aspiritrebelius</t>
  </si>
  <si>
    <t>climate engineering commercial airline dispatcher weather</t>
  </si>
  <si>
    <t>climate engineering acknowledged commercial airline dispatcher weather</t>
  </si>
  <si>
    <t>climate,engineering  engineering,acknowledged  acknowledged,commercial  commercial,airline  airline,dispatcher  dispatcher,weather  weather,climate</t>
  </si>
  <si>
    <t>http://pbs.twimg.com/profile_images/737052147288674304/lFmfn8j9_normal.jpg</t>
  </si>
  <si>
    <t>geradsimon
For the First Time, Living Cells
Have Formed Carbon-Silicon Bonds.
https://t.co/PrTfWpqYQO // #science
#bioengineering</t>
  </si>
  <si>
    <t>G-Dub.Interactive</t>
  </si>
  <si>
    <t>/// [Immersive Tech &amp; Futurism] /// [https://t.co/TRSHRWDVZm] [https://t.co/LGbqUDnYx8] [https://t.co/HWj2bIgnxE]</t>
  </si>
  <si>
    <t>Seattle, WA</t>
  </si>
  <si>
    <t>https://t.co/ENUJA5vlTX</t>
  </si>
  <si>
    <t>https://pbs.twimg.com/profile_banners/727565855022665733/1475605514</t>
  </si>
  <si>
    <t>https://twitter.com/geradsimon</t>
  </si>
  <si>
    <t>first time living cells formed carbon silicon bonds science</t>
  </si>
  <si>
    <t>first,time  time,living  living,cells  cells,formed  formed,carbon  carbon,silicon  silicon,bonds  bonds,science  science,bioengineering</t>
  </si>
  <si>
    <t>http://pbs.twimg.com/profile_images/686311430753267712/r3k7HH7L_normal.jpg</t>
  </si>
  <si>
    <t>hattaca
RT @bwardboston: Bioengineering
positions open at MIT: https://t.co/WF7xv4rDG3</t>
  </si>
  <si>
    <t>Hattie Chung</t>
  </si>
  <si>
    <t>Harvard Systems Biology. Studying life and evolution.</t>
  </si>
  <si>
    <t>Cambridge, MA</t>
  </si>
  <si>
    <t>Quito</t>
  </si>
  <si>
    <t>http://abs.twimg.com/images/themes/theme13/bg.gif</t>
  </si>
  <si>
    <t>https://twitter.com/hattaca</t>
  </si>
  <si>
    <t>bwardboston positions open mit</t>
  </si>
  <si>
    <t>bwardboston,bioengineering  bioengineering,positions  positions,open  open,mit</t>
  </si>
  <si>
    <t>http://pbs.twimg.com/profile_images/519212006977466368/fjA3b8-Z_normal.jpeg</t>
  </si>
  <si>
    <t>bwardboston
Bioengineering positions open at
MIT: https://t.co/WF7xv4rDG3</t>
  </si>
  <si>
    <t>becky ward</t>
  </si>
  <si>
    <t>Executive Director of Systems Biology Department at Harvard Medical School.  All tweets my own.</t>
  </si>
  <si>
    <t>https://twitter.com/bwardboston</t>
  </si>
  <si>
    <t>positions open mit</t>
  </si>
  <si>
    <t>bioengineering,positions  positions,open  open,mit</t>
  </si>
  <si>
    <t>http://pbs.twimg.com/profile_images/503168691/dd-forscht-avatar_normal.jpg</t>
  </si>
  <si>
    <t>dresden_forscht
RT @ScienceCafeDD: Igor Zlotnikov
from the Center for Molecular Bioengineering
B CUBE @tudresden_de researches
the structure of mussels &amp;amp;…</t>
  </si>
  <si>
    <t>Dresden forscht</t>
  </si>
  <si>
    <t>Nu! Hier zitiert @jeb_140. Ehemals aktiv auf https://t.co/wqjnUORp6j.</t>
  </si>
  <si>
    <t>Dresden, Sachsen, Germany</t>
  </si>
  <si>
    <t>Bern</t>
  </si>
  <si>
    <t>https://pbs.twimg.com/profile_banners/18848567/1442217481</t>
  </si>
  <si>
    <t>https://twitter.com/dresden_forscht</t>
  </si>
  <si>
    <t>http://pbs.twimg.com/profile_images/684329980818534400/EUJ3352B_normal.jpg</t>
  </si>
  <si>
    <t>oscare2000
ReEngineering of #RuBisCO for/
algal #biofuels may be lost cause
https://t.co/NoEkxbjGvW #Bioengineering
#science #geoengineering #climate</t>
  </si>
  <si>
    <t>Oscar Escobar</t>
  </si>
  <si>
    <t>Critical Perspective on Geoengineering Climate - Pensamiento Crítico en Geoingeniería del Clima. Academia: https://independent.academia.edu/EscobarO Blog:</t>
  </si>
  <si>
    <t>Florida EEUU</t>
  </si>
  <si>
    <t>http://geoengineeringclimateissues.blogspot.com/</t>
  </si>
  <si>
    <t>https://pbs.twimg.com/profile_banners/122782255/1480656003</t>
  </si>
  <si>
    <t>http://pbs.twimg.com/profile_background_images/668460422/9b48c73bb73d68876d33b198363c458b.jpeg</t>
  </si>
  <si>
    <t>https://twitter.com/oscare2000</t>
  </si>
  <si>
    <t>reengineering rubisco algal biofuels lost cause science geoengineering climate</t>
  </si>
  <si>
    <t>reengineering,rubisco  rubisco,algal  algal,biofuels  biofuels,lost  lost,cause  cause,bioengineering  bioengineering,science  science,geoengineering  geoengineering,climate</t>
  </si>
  <si>
    <t>http://pbs.twimg.com/profile_images/426474334463352832/2cwRdM5Y_normal.jpeg</t>
  </si>
  <si>
    <t>suzettepetillo
RT @oscare2000: ReEngineering of
#RuBisCO for/ algal #biofuels may
be lost cause https://t.co/NoEkxbjGvW
#Bioengineering #science #geoeng…</t>
  </si>
  <si>
    <t>Suzette</t>
  </si>
  <si>
    <t>Mother, love nature, the one God gave us, not the one Bill Gates wants to own. We are not overpopulated, too many machines to feed.</t>
  </si>
  <si>
    <t>http://teaminspireproject.com</t>
  </si>
  <si>
    <t>https://twitter.com/suzettepetillo</t>
  </si>
  <si>
    <t>oscare2000 reengineering rubisco algal biofuels lost cause science geoeng</t>
  </si>
  <si>
    <t>oscare2000,reengineering  reengineering,rubisco  rubisco,algal  algal,biofuels  biofuels,lost  lost,cause  cause,bioengineering  bioengineering,science  science,geoeng</t>
  </si>
  <si>
    <t>http://pbs.twimg.com/profile_images/1488318963/simberg_FB_pic_normal.jpg</t>
  </si>
  <si>
    <t>rand_simberg
RT @CitraSupercool: A nanoblade
that can cut and slice cells is
taking the precision of biological
research to a new level https://t.co/1Iq…</t>
  </si>
  <si>
    <t>Apostle To Morons</t>
  </si>
  <si>
    <t>Classical Liberal, Partly Paleo, No Solicitors. I write stuff.</t>
  </si>
  <si>
    <t>http://www.transterrestrial.com</t>
  </si>
  <si>
    <t>https://pbs.twimg.com/profile_banners/43186982/1457827980</t>
  </si>
  <si>
    <t>http://abs.twimg.com/images/themes/theme4/bg.gif</t>
  </si>
  <si>
    <t>https://twitter.com/rand_simberg</t>
  </si>
  <si>
    <t>citrasupercool nanoblade cut slice cells taking precision biological research new</t>
  </si>
  <si>
    <t>citrasupercool,nanoblade  nanoblade,cut  cut,slice  slice,cells  cells,taking  taking,precision  precision,biological  biological,research  research,new  new,level</t>
  </si>
  <si>
    <t>http://pbs.twimg.com/profile_images/459366902934958080/GVhOCLGt_normal.jpeg</t>
  </si>
  <si>
    <t>citrasupercool
RT @ASMEdotorg: How to cut into
a cell—and how that cut could lead
to medical breakthroughs https://t.co/zA2dOln6Q7
https://t.co/ODI6TFk9TP</t>
  </si>
  <si>
    <t>Chitra Sethi</t>
  </si>
  <si>
    <t>Science/technology editor, writer, bookworm, coffee-lover, storyteller in digital and print. All tweets are my opinion!</t>
  </si>
  <si>
    <t>New York</t>
  </si>
  <si>
    <t>https://pbs.twimg.com/profile_banners/19006559/1398356683</t>
  </si>
  <si>
    <t>http://pbs.twimg.com/profile_background_images/623864543442247680/gO2xllSf.jpg</t>
  </si>
  <si>
    <t>https://twitter.com/citrasupercool</t>
  </si>
  <si>
    <t>https://www.asme.org/engineering-topics/articles/bioengineering/making-the-cut?utm_source=twitter&amp;utm_medium=social&amp;utm_content=bioengineering&amp;utm_campaign=wk_113016 https://twitter.com/i/web/status/805871558031998976</t>
  </si>
  <si>
    <t>asme.org twitter.com</t>
  </si>
  <si>
    <t>asmedotorg cut tissue cell lead medical breakthroughs nasa's vascular challenge</t>
  </si>
  <si>
    <t>cut tissue cell lead medical breakthroughs nasa's vascular challenge offers</t>
  </si>
  <si>
    <t>asmedotorg,cut  cut,cell  cell,cut  cut,lead  lead,medical  medical,breakthroughs  nasa's,vascular  vascular,tissue  tissue,challenge  challenge,offers</t>
  </si>
  <si>
    <t>http://pbs.twimg.com/profile_images/378800000704284380/62be64e8fb7c4de6e55d0213e0c02549_normal.jpeg</t>
  </si>
  <si>
    <t>safenotanoption
RT @CitraSupercool: A nanoblade
that can cut and slice cells is
taking the precision of biological
research to a new level https://t.co/1Iq…</t>
  </si>
  <si>
    <t>SafeNotAnOption</t>
  </si>
  <si>
    <t>The Twitter account for the book Safe Is Not An Option: How a Futile Obsession With Getting Everyone Back Alive is Killing Our Expansion into Space.</t>
  </si>
  <si>
    <t>Jackson, WY</t>
  </si>
  <si>
    <t>http://t.co/vJihxMRQgm</t>
  </si>
  <si>
    <t>https://twitter.com/safenotanoption</t>
  </si>
  <si>
    <t>http://pbs.twimg.com/profile_images/1896854384/2011_rand_simberg_lincoln_conference_cropped_normal.jpg</t>
  </si>
  <si>
    <t>simberg_space
RT @CitraSupercool: A nanoblade
that can cut and slice cells is
taking the precision of biological
research to a new level https://t.co/1Iq…</t>
  </si>
  <si>
    <t>Rand Simberg</t>
  </si>
  <si>
    <t>Space policy, technology and business analyst and consultant</t>
  </si>
  <si>
    <t>http://t.co/vZsyePFH0G</t>
  </si>
  <si>
    <t>https://twitter.com/simberg_space</t>
  </si>
  <si>
    <t>http://pbs.twimg.com/profile_images/603381576244678656/9hJ5UJ2H_normal.png</t>
  </si>
  <si>
    <t>covertanonymous
motherboard: Bioengineering houseplants
to do much more than just look
nice https://t.co/TQgA19WwKm https://t.co/PYv2Ip2rTo</t>
  </si>
  <si>
    <t>Anonymous</t>
  </si>
  <si>
    <t>Shadow Banned Cyborg #wikileaks #RefugeeCrysis #OpIceISIS #trutherbot #news #tech #science #Anonymous</t>
  </si>
  <si>
    <t>muted by twitter</t>
  </si>
  <si>
    <t>http://anonhq.com/</t>
  </si>
  <si>
    <t>https://twitter.com/covertanonymous</t>
  </si>
  <si>
    <t>motherboard houseplants much more look nice</t>
  </si>
  <si>
    <t>motherboard,bioengineering  bioengineering,houseplants  houseplants,much  much,more  more,look  look,nice</t>
  </si>
  <si>
    <t>bitaamani1
RT @motherboard: Bioengineering
houseplants to do much more than
just look nice https://t.co/XNVkdm5PRJ
https://t.co/alon0HIbev</t>
  </si>
  <si>
    <t>Bita Amani</t>
  </si>
  <si>
    <t>Law Prof, Queen's University, preoccupied w/ wonder; governance; IP; law, policy &amp; tech; privacy; health; legal &amp; maternal theory; critical/fem/cultural stud.</t>
  </si>
  <si>
    <t>https://pbs.twimg.com/profile_banners/2496335395/1438313493</t>
  </si>
  <si>
    <t>https://twitter.com/bitaamani1</t>
  </si>
  <si>
    <t>http://pbs.twimg.com/profile_images/671996520372166659/K4kfOJw-_normal.jpg</t>
  </si>
  <si>
    <t>motherboard
Bioengineering houseplants to do
much more than just look nice https://t.co/XNVkdm5PRJ
https://t.co/alon0HIbev</t>
  </si>
  <si>
    <t>Motherboard</t>
  </si>
  <si>
    <t>The future is wonderful. The future is terrifying.</t>
  </si>
  <si>
    <t>Brooklyn</t>
  </si>
  <si>
    <t>https://t.co/Vvuz9y6ekY</t>
  </si>
  <si>
    <t>https://pbs.twimg.com/profile_banners/56510427/1471378414</t>
  </si>
  <si>
    <t>http://pbs.twimg.com/profile_background_images/725178585/be55dd3b0ca0b3057d2235fd6490aa57.jpeg</t>
  </si>
  <si>
    <t>https://twitter.com/motherboard</t>
  </si>
  <si>
    <t>houseplants much more look nice</t>
  </si>
  <si>
    <t>bioengineering,houseplants  houseplants,much  much,more  more,look  look,nice</t>
  </si>
  <si>
    <t>http://pbs.twimg.com/profile_images/720765955521904640/snLj-We2_normal.jpg</t>
  </si>
  <si>
    <t>elitedevgroup
RT @motherboard: Bioengineering
houseplants to do much more than
just look nice https://t.co/XNVkdm5PRJ
https://t.co/alon0HIbev</t>
  </si>
  <si>
    <t>Nicole Fellouris</t>
  </si>
  <si>
    <t>Mom, CISO @SafebytUSA, ret. Founder/CEO @elitedevgroup, Sr. I.T Security Consultant, Board Level Advisor, PhD Candidate Neuroscience, Writer-K9 Person. #STEM</t>
  </si>
  <si>
    <t>Orange County</t>
  </si>
  <si>
    <t>https://t.co/c6mnnTTllH</t>
  </si>
  <si>
    <t>https://pbs.twimg.com/profile_banners/27720678/1469036946</t>
  </si>
  <si>
    <t>http://pbs.twimg.com/profile_background_images/578251660926955520/tMPCi_qX.jpeg</t>
  </si>
  <si>
    <t>https://twitter.com/elitedevgroup</t>
  </si>
  <si>
    <t>http://pbs.twimg.com/profile_images/807611352818675712/DfyQr0MX_normal.jpg</t>
  </si>
  <si>
    <t>suzanneinlgb
RT @motherboard: Bioengineering
houseplants to do much more than
just look nice https://t.co/XNVkdm5PRJ
https://t.co/alon0HIbev</t>
  </si>
  <si>
    <t>Suzanne DJohnson</t>
  </si>
  <si>
    <t>Progressive who loves theatre,film &amp; science - All life is art. I love big dogs. Unite Blue. Rt's are not endorsements.</t>
  </si>
  <si>
    <t>So Cal</t>
  </si>
  <si>
    <t>https://pbs.twimg.com/profile_banners/619572621/1449196009</t>
  </si>
  <si>
    <t>https://twitter.com/suzanneinlgb</t>
  </si>
  <si>
    <t>http://pbs.twimg.com/profile_images/450761215795417089/S9R0nDTj_normal.jpeg</t>
  </si>
  <si>
    <t>jsmooove
RT @motherboard: Bioengineering
houseplants to do much more than
just look nice https://t.co/XNVkdm5PRJ
https://t.co/alon0HIbev</t>
  </si>
  <si>
    <t>Jonathan Van Ness</t>
  </si>
  <si>
    <t>https://twitter.com/jsmooove</t>
  </si>
  <si>
    <t>taesu2014
RT @motherboard: Bioengineering
houseplants to do much more than
just look nice https://t.co/XNVkdm5PRJ
https://t.co/alon0HIbev</t>
  </si>
  <si>
    <t>Brian Kim</t>
  </si>
  <si>
    <t>https://twitter.com/taesu2014</t>
  </si>
  <si>
    <t>http://pbs.twimg.com/profile_images/605737396739514368/yG5c0L5j_normal.jpg</t>
  </si>
  <si>
    <t>firmenindex_ch
Bioengineering Immobilien AG, Wald
(ZH) (ZH) #UID CHE-445.124.362
#SHAB #Neugründung 30.11.2016 https://t.co/jv7Mzssv38</t>
  </si>
  <si>
    <t>Handelsregister SHAB</t>
  </si>
  <si>
    <t>Firmen-Neugründungen &amp; Mutationen Schweizer Handelsregister gemäss Publikation im SHAB, Handelsamtsblatt / - Firmenindex Firmenadressen / Quelle: help.ch SECO</t>
  </si>
  <si>
    <t>Schweiz - Switzerland</t>
  </si>
  <si>
    <t>http://t.co/uJmnvv5gwy</t>
  </si>
  <si>
    <t>https://pbs.twimg.com/profile_banners/2208725804/1421423511</t>
  </si>
  <si>
    <t>https://twitter.com/firmenindex_ch</t>
  </si>
  <si>
    <t>zh immobilien ag wald uid che 445 124 362 shab</t>
  </si>
  <si>
    <t>bioengineering,immobilien  immobilien,ag  ag,wald  wald,zh  zh,zh  zh,uid  uid,che  che,445  445,124  124,362</t>
  </si>
  <si>
    <t>http://pbs.twimg.com/profile_images/491346794354180096/4ZW_frgA_normal.jpeg</t>
  </si>
  <si>
    <t>susanarogers
RT @Pittengineering: Props to #Bioengineering
undergraduate Alexandra Delazio
for winning the @SWEtalk Technical
Poster Competition! https:…</t>
  </si>
  <si>
    <t>Susan Rogers</t>
  </si>
  <si>
    <t>Vice Chancellor, Communications, University of Pittsburgh</t>
  </si>
  <si>
    <t>https://pbs.twimg.com/profile_banners/36769408/1405978840</t>
  </si>
  <si>
    <t>https://twitter.com/susanarogers</t>
  </si>
  <si>
    <t>pittengineering props undergraduate alexandra delazio winning swetalk technical poster competition</t>
  </si>
  <si>
    <t>pittengineering,props  props,bioengineering  bioengineering,undergraduate  undergraduate,alexandra  alexandra,delazio  delazio,winning  winning,swetalk  swetalk,technical  technical,poster  poster,competition</t>
  </si>
  <si>
    <t>http://pbs.twimg.com/profile_images/795721382004920321/vKMzkcQw_normal.jpg</t>
  </si>
  <si>
    <t>swetalk
</t>
  </si>
  <si>
    <t>SWE</t>
  </si>
  <si>
    <t>For more than 6 decades, the Society of Women Engineers has given women engineers a unique place &amp; voice within the #engineering community. socialmedia@swe.org</t>
  </si>
  <si>
    <t>https://t.co/aZYug9t4PB</t>
  </si>
  <si>
    <t>https://pbs.twimg.com/profile_banners/19353746/1478542688</t>
  </si>
  <si>
    <t>http://pbs.twimg.com/profile_background_images/440632358283141120/0KxiSvPX.png</t>
  </si>
  <si>
    <t>https://twitter.com/swetalk</t>
  </si>
  <si>
    <t>http://pbs.twimg.com/profile_images/378800000412189082/3ad8a98241e9c7560a8344c968bf0ad2_normal.jpeg</t>
  </si>
  <si>
    <t>pittengineering
Proud to see @ALungTech VP &amp;amp;
#Bioengineering alumnus Dr Jeremy
Kimmel featured in @PittsburghMag!
https://t.co/3Td0Wr9ywC @iwpgh
@McGowanRM</t>
  </si>
  <si>
    <t>Swanson Engineering</t>
  </si>
  <si>
    <t>One of the oldest engineering programs in the United States and ranked among the top 25 public engineering programs nationally by US News &amp; World Report.</t>
  </si>
  <si>
    <t>Oakland, Pa</t>
  </si>
  <si>
    <t>https://t.co/8vq9RPbQff</t>
  </si>
  <si>
    <t>https://pbs.twimg.com/profile_banners/366639672/1393020614</t>
  </si>
  <si>
    <t>http://pbs.twimg.com/profile_background_images/378800000066825832/5bbd85cc7846cee31c8a03a9b67a4cb6.jpeg</t>
  </si>
  <si>
    <t>https://twitter.com/pittengineering</t>
  </si>
  <si>
    <t>http://www.pittsburghmagazine.com/Pittsburgh-Magazine/July-2016/The-Innovation-Project-Jeremy-Kimmel-PhD/?vsmaid=1263&amp;vcid=6446#.WEg4a0TJxoU.twitter http://www.engineering.pitt.edu/News/2016/Alex-Delazio-SWE-Award/</t>
  </si>
  <si>
    <t>pittsburghmagazine.com pitt.edu</t>
  </si>
  <si>
    <t>proud see alungtech vp alumnus dr jeremy kimmel featured pittsburghmag</t>
  </si>
  <si>
    <t>proud,see  see,alungtech  alungtech,vp  vp,bioengineering  bioengineering,alumnus  alumnus,dr  dr,jeremy  jeremy,kimmel  kimmel,featured  featured,pittsburghmag</t>
  </si>
  <si>
    <t>http://pbs.twimg.com/profile_images/595591413317836800/Z_vIifZQ_normal.jpg</t>
  </si>
  <si>
    <t>amirzafran10
I'm at University Kuala Lumpur
Malaysian Institute of Chemical
and Bioengineering Technology (MICET)
https://t.co/OCCFs1tjZE</t>
  </si>
  <si>
    <t>Amir Zafran</t>
  </si>
  <si>
    <t>.......</t>
  </si>
  <si>
    <t>https://pbs.twimg.com/profile_banners/317684917/1430834712</t>
  </si>
  <si>
    <t>http://pbs.twimg.com/profile_background_images/855521335/a1a307609a3afc9d22e9f11a11d9416a.jpeg</t>
  </si>
  <si>
    <t>https://twitter.com/amirzafran10</t>
  </si>
  <si>
    <t>https://www.swarmapp.com/c/f6yChfXAAyg https://www.swarmapp.com/c/8Y6VTFaaUAo</t>
  </si>
  <si>
    <t>http://pbs.twimg.com/profile_images/488197705437814784/oxFJC-Db_normal.jpeg</t>
  </si>
  <si>
    <t>maxsalvia
RT @motherboard: Bioengineering
houseplants to do much more than
just look nice https://t.co/XNVkdm5PRJ
https://t.co/alon0HIbev</t>
  </si>
  <si>
    <t>Tra il cazzaro ed il faceto Trafficante di sogni Contrabbandiere di gatti con gli stivali Coltivatore abusivo di perle di saggezza Masticatore di cartone</t>
  </si>
  <si>
    <t>Verona, Italia</t>
  </si>
  <si>
    <t>https://t.co/rYwGFe6NA4</t>
  </si>
  <si>
    <t>Europe/Rome</t>
  </si>
  <si>
    <t>https://pbs.twimg.com/profile_banners/29521878/1462086938</t>
  </si>
  <si>
    <t>https://twitter.com/maxsalvia</t>
  </si>
  <si>
    <t>http://pbs.twimg.com/profile_images/761378176463409152/VaAMNCOK_normal.jpg</t>
  </si>
  <si>
    <t>eboyden3
RT @bwardboston: Bioengineering
positions open at MIT: https://t.co/WF7xv4rDG3</t>
  </si>
  <si>
    <t>Ed Boyden</t>
  </si>
  <si>
    <t>Neuroscientist and inventor; Associate Professor at MIT Media Lab and MIT McGovern Institute. https://t.co/jQb9wStzzi</t>
  </si>
  <si>
    <t>MIT, Cambridge, MA</t>
  </si>
  <si>
    <t>https://t.co/jQb9wStzzi</t>
  </si>
  <si>
    <t>https://pbs.twimg.com/profile_banners/17230461/1470361905</t>
  </si>
  <si>
    <t>https://twitter.com/eboyden3</t>
  </si>
  <si>
    <t>http://pbs.twimg.com/profile_images/598584526005096448/l8H6cz2r_normal.jpg</t>
  </si>
  <si>
    <t>emekato
RT @bwardboston: Bioengineering
positions open at MIT: https://t.co/WF7xv4rDG3</t>
  </si>
  <si>
    <t>Hideaki Kato</t>
  </si>
  <si>
    <t>Postdoctoral fellow at Stanford, b.1986 
Keywords: structural biology, biochemistry, rhodopsin, GPCR https://t.co/6TxhxcGvkE https://t.co/amj8eSnoBl</t>
  </si>
  <si>
    <t>https://twitter.com/emekato</t>
  </si>
  <si>
    <t>http://pbs.twimg.com/profile_images/704999086450208768/mVASqkCH_normal.jpg</t>
  </si>
  <si>
    <t>mapc
RT @bwardboston: Bioengineering
positions open at MIT: https://t.co/WF7xv4rDG3</t>
  </si>
  <si>
    <t>Martín Pérez Comisso</t>
  </si>
  <si>
    <r>
      <t xml:space="preserve">Oscilator machine (1988) </t>
    </r>
    <r>
      <rPr>
        <sz val="11"/>
        <color rgb="FF000000"/>
        <rFont val="Droid Sans Fallback"/>
        <family val="2"/>
      </rPr>
      <t xml:space="preserve">土 龍 </t>
    </r>
    <r>
      <rPr>
        <sz val="11"/>
        <color rgb="FF000000"/>
        <rFont val="Calibri"/>
        <family val="2"/>
        <charset val="1"/>
      </rPr>
      <t xml:space="preserve">I am what is after the future. #RD #STS Chilean Technologist</t>
    </r>
  </si>
  <si>
    <t>Asteroide K-22, Sobre SCL</t>
  </si>
  <si>
    <t>http://t.co/VutNBmNqLp</t>
  </si>
  <si>
    <t>Santiago</t>
  </si>
  <si>
    <t>https://pbs.twimg.com/profile_banners/13790232/1477086182</t>
  </si>
  <si>
    <t>http://pbs.twimg.com/profile_background_images/524936671758782464/fJ4hQrdq.png</t>
  </si>
  <si>
    <t>https://twitter.com/mapc</t>
  </si>
  <si>
    <t>http://pbs.twimg.com/profile_images/2483172807/image_normal.jpg</t>
  </si>
  <si>
    <t>marinap63
RT @bwardboston: Bioengineering
positions open at MIT: https://t.co/WF7xv4rDG3</t>
  </si>
  <si>
    <t>Marina Picciotto</t>
  </si>
  <si>
    <t>Yale Neuroscientist, JNeurosci EiC, nicotinian and Iso's mom</t>
  </si>
  <si>
    <t>https://t.co/P5IlpzgL5p</t>
  </si>
  <si>
    <t>https://pbs.twimg.com/profile_banners/215067401/1474818946</t>
  </si>
  <si>
    <t>https://twitter.com/marinap63</t>
  </si>
  <si>
    <t>http://pbs.twimg.com/profile_images/744574188480933888/4nHtMm1M_normal.jpg</t>
  </si>
  <si>
    <t>stevenlavinske
Sebenarnya manusia mampu angkat
beban 7 kali dari berat badannya.
[Michael Regnier, profesor &amp;amp;
wakil bioengineering di Univ. of
Washington]</t>
  </si>
  <si>
    <t>Steven</t>
  </si>
  <si>
    <t>L</t>
  </si>
  <si>
    <t>Bandung, Indonesia</t>
  </si>
  <si>
    <t>https://t.co/4r0DyTpbZK</t>
  </si>
  <si>
    <t>Asia/Jakarta</t>
  </si>
  <si>
    <t>https://pbs.twimg.com/profile_banners/92791791/1466354980</t>
  </si>
  <si>
    <t>http://pbs.twimg.com/profile_background_images/431765750324281347/Fo3IIecC.jpeg</t>
  </si>
  <si>
    <t>https://twitter.com/stevenlavinske</t>
  </si>
  <si>
    <t>http://pbs.twimg.com/profile_images/597049552244330496/mLaqm1Qf_normal.jpg</t>
  </si>
  <si>
    <t>jackiefloyd
RT @bwardboston: Bioengineering
positions open at MIT: https://t.co/WF7xv4rDG3</t>
  </si>
  <si>
    <t>Quake</t>
  </si>
  <si>
    <t>Research Geophysicist working on information theory, machine learning, &amp; quantum computing applied to geophysics. Columbia PhD. NYC media nerd.</t>
  </si>
  <si>
    <t>Austin via Brooklyn, NYC</t>
  </si>
  <si>
    <t>https://t.co/XKph2LAUXN</t>
  </si>
  <si>
    <t>https://pbs.twimg.com/profile_banners/15058411/1431175583</t>
  </si>
  <si>
    <t>https://twitter.com/jackiefloyd</t>
  </si>
  <si>
    <t>http://pbs.twimg.com/profile_images/1416048607/jcp_2011_normal.jpg</t>
  </si>
  <si>
    <t>jchrispires
RT @bwardboston: Bioengineering
positions open at MIT: https://t.co/WF7xv4rDG3</t>
  </si>
  <si>
    <t>J. Chris Pires</t>
  </si>
  <si>
    <t>Biology professor @Mizzou studying #plant #genome #evolution &amp; #bioinformatics, walker of #dog, tender of rain #garden, #scuba #diver &amp; alum of @Cal @Wisconsin</t>
  </si>
  <si>
    <t>Columbia, MO</t>
  </si>
  <si>
    <t>https://twitter.com/jchrispires</t>
  </si>
  <si>
    <t>http://pbs.twimg.com/profile_images/794579688500920321/y3u6n6cC_normal.jpg</t>
  </si>
  <si>
    <t>triangle_sfn
RT @bwardboston: Bioengineering
positions open at MIT: https://t.co/WF7xv4rDG3</t>
  </si>
  <si>
    <t>TriangleSfN</t>
  </si>
  <si>
    <t>The NC Triangle Chaper of the Society for Neuroscience promotes and fosters collaborations between neuroscientists, the public and our legislators.</t>
  </si>
  <si>
    <t>Research Triangle, NC</t>
  </si>
  <si>
    <t>https://t.co/46CIdrSbkT</t>
  </si>
  <si>
    <t>https://pbs.twimg.com/profile_banners/2674622010/1468624603</t>
  </si>
  <si>
    <t>https://twitter.com/triangle_sfn</t>
  </si>
  <si>
    <t>http://pbs.twimg.com/profile_images/792038645335142400/QmH7_TBg_normal.jpg</t>
  </si>
  <si>
    <t>alexcarisey
RT @bwardboston: Bioengineering
positions open at MIT: https://t.co/WF7xv4rDG3</t>
  </si>
  <si>
    <t>Alexandre Carisey</t>
  </si>
  <si>
    <t>Microscopy, image analysis and rockets mostly.
Personal account.</t>
  </si>
  <si>
    <t>https://pbs.twimg.com/profile_banners/16053049/1477671789</t>
  </si>
  <si>
    <t>https://twitter.com/alexcarisey</t>
  </si>
  <si>
    <t>http://pbs.twimg.com/profile_images/448156937054461952/C6vlzAlC_normal.png</t>
  </si>
  <si>
    <t>csfcofficial
RT @Tomorrows_Eng: Yassen Abbas
explains how bioengineering has
led him from outer space to inside
the human body. https://t.co/3fiF9ZtLcs…</t>
  </si>
  <si>
    <t>CSFC</t>
  </si>
  <si>
    <t>The Official Twitter Account for Cardiff Sixth Form College. Ranked Top Co-Educational Boarding School and Top Sixth Form College for A Levels in the UK.</t>
  </si>
  <si>
    <t>Cardiff</t>
  </si>
  <si>
    <t>http://www.ccoex.com</t>
  </si>
  <si>
    <t>https://pbs.twimg.com/profile_banners/837898273/1413023617</t>
  </si>
  <si>
    <t>http://pbs.twimg.com/profile_background_images/665545764/1e2919cafccdfa2ed02b2b216e098c53.jpeg</t>
  </si>
  <si>
    <t>https://twitter.com/csfcofficial</t>
  </si>
  <si>
    <t>tomorrows_eng yassen abbas explains led outer space inside human body</t>
  </si>
  <si>
    <t>tomorrows_eng,yassen  yassen,abbas  abbas,explains  explains,bioengineering  bioengineering,led  led,outer  outer,space  space,inside  inside,human  human,body</t>
  </si>
  <si>
    <t>http://pbs.twimg.com/profile_images/663762734048264193/eJAmwLYk_normal.png</t>
  </si>
  <si>
    <t>tomorrows_eng
Yassen Abbas explains how bioengineering
has led him from outer space to
inside the human body.… https://t.co/uDo5hpQuAU</t>
  </si>
  <si>
    <t>Tomorrow's Engineers</t>
  </si>
  <si>
    <t>We're all about inspiring the next generation to consider a career in engineering. Tomorrow's Engineers Week 2016 is 7-11 November.</t>
  </si>
  <si>
    <t>https://t.co/lvymg7ena4</t>
  </si>
  <si>
    <t>https://pbs.twimg.com/profile_banners/273405670/1398689628</t>
  </si>
  <si>
    <t>http://pbs.twimg.com/profile_background_images/453822991684468736/trATZbEP.png</t>
  </si>
  <si>
    <t>https://twitter.com/tomorrows_eng</t>
  </si>
  <si>
    <t>yassen abbas explains led outer space inside human body</t>
  </si>
  <si>
    <t>yassen,abbas  abbas,explains  explains,bioengineering  bioengineering,led  led,outer  outer,space  space,inside  inside,human  human,body</t>
  </si>
  <si>
    <t>http://pbs.twimg.com/profile_images/803067648414101504/CBGnxCfp_normal.jpg</t>
  </si>
  <si>
    <t>xxminey
nnti ambik lah bioengineering</t>
  </si>
  <si>
    <t>🐭</t>
  </si>
  <si>
    <t>https://pbs.twimg.com/profile_banners/3229880713/1478960758</t>
  </si>
  <si>
    <t>http://pbs.twimg.com/profile_background_images/612084325916413952/B36ow5j7.jpg</t>
  </si>
  <si>
    <t>https://twitter.com/xxminey</t>
  </si>
  <si>
    <t>nnti ambik lah</t>
  </si>
  <si>
    <t>nnti,ambik  ambik,lah  lah,bioengineering</t>
  </si>
  <si>
    <t>http://pbs.twimg.com/profile_images/807405978039816192/jPxck_uq_normal.jpg</t>
  </si>
  <si>
    <t>rickgrimes241
@Elle_Hurley @advodude @YouTube
a degree in simple Engineering,
not even bioengineering, says different.
He is an entertainer, no scientist.</t>
  </si>
  <si>
    <t>Dan Bailey</t>
  </si>
  <si>
    <t>A man with a deep voice is effective, but a man with a .458 SOCOM is definite</t>
  </si>
  <si>
    <t>https://pbs.twimg.com/profile_banners/747851866277552129/1481302019</t>
  </si>
  <si>
    <t>https://twitter.com/rickgrimes241</t>
  </si>
  <si>
    <t>elle_hurley advodude youtube degree simple engineering even different entertainer scientist</t>
  </si>
  <si>
    <t>elle_hurley,advodude  advodude,youtube  youtube,degree  degree,simple  simple,engineering  engineering,even  even,bioengineering  bioengineering,different  different,entertainer  entertainer,scientist</t>
  </si>
  <si>
    <t>http://pbs.twimg.com/profile_images/649125791121305600/GPMSjPLF_normal.png</t>
  </si>
  <si>
    <t>advodude
</t>
  </si>
  <si>
    <t>Adam Mordecai</t>
  </si>
  <si>
    <t>Dad, husband, feminist, @Upworthy Editor-at-Large. RTs = endorsements sometimes. But not others.</t>
  </si>
  <si>
    <t>Denver, CO</t>
  </si>
  <si>
    <t>http://facebook.com/advodude</t>
  </si>
  <si>
    <t>https://pbs.twimg.com/profile_banners/1520501/1350199169</t>
  </si>
  <si>
    <t>http://pbs.twimg.com/profile_background_images/603269639984910336/ux4TZOk2.png</t>
  </si>
  <si>
    <t>https://twitter.com/advodude</t>
  </si>
  <si>
    <t>http://pbs.twimg.com/profile_images/780613561332604929/c6w-QVNk_normal.jpg</t>
  </si>
  <si>
    <t>elle_hurley
</t>
  </si>
  <si>
    <t>Elle</t>
  </si>
  <si>
    <t>Wife, Mother, published musician and song writer, Autism advocate, student of life. NOT SAFE FOR WORK</t>
  </si>
  <si>
    <t>Texasland!</t>
  </si>
  <si>
    <t>America/Chicago</t>
  </si>
  <si>
    <t>https://pbs.twimg.com/profile_banners/540286668/1480550673</t>
  </si>
  <si>
    <t>http://abs.twimg.com/images/themes/theme18/bg.gif</t>
  </si>
  <si>
    <t>https://twitter.com/elle_hurley</t>
  </si>
  <si>
    <t>http://pbs.twimg.com/profile_images/792249153711550465/wfmelyTl_normal.jpg</t>
  </si>
  <si>
    <t>ramonelizalden
Bioengineering, Vol. 3, Pages 34:
Biodegradable Polymeric Substances
Produced by a Marine Bacterium
from a Surplus…… https://t.co/AyI5be3Vsv</t>
  </si>
  <si>
    <t>Ramon Humberto</t>
  </si>
  <si>
    <t>Hay una fuerza motriz más poderosa que el vapor, la electricidad y la energía atómica: la voluntad.
@AlbertEinstein</t>
  </si>
  <si>
    <t>Hermosillo, Sonora</t>
  </si>
  <si>
    <t>https://pbs.twimg.com/profile_banners/792248012651102208/1477722184</t>
  </si>
  <si>
    <t>https://twitter.com/ramonelizalden</t>
  </si>
  <si>
    <t>vol 3 pages 34 biodegradable polymeric substances produced marine bacterium</t>
  </si>
  <si>
    <t>bioengineering,vol  vol,3  3,pages  pages,34  34,biodegradable  biodegradable,polymeric  polymeric,substances  substances,produced  produced,marine  marine,bacterium</t>
  </si>
  <si>
    <t>http://pbs.twimg.com/profile_images/800106777299693568/BewLpirz_normal.jpg</t>
  </si>
  <si>
    <t>ftinathrh_
I chose bioengineering 4 out of
8 choices. Lagi dua biotechnology
and lagi dua sport science. Kena
tang biotech. Apa apa pn dah nak
habis dh</t>
  </si>
  <si>
    <t>Athirah 🌸</t>
  </si>
  <si>
    <t>Your future Scientist. Cats are cute. Me either 🙆</t>
  </si>
  <si>
    <t>Kedah, MY</t>
  </si>
  <si>
    <t>Alaska</t>
  </si>
  <si>
    <t>https://pbs.twimg.com/profile_banners/286091859/1477472550</t>
  </si>
  <si>
    <t>https://twitter.com/ftinathrh_</t>
  </si>
  <si>
    <t>last lagi dua apa dah nak chose 4 out 8</t>
  </si>
  <si>
    <t>last lagi dua apa chose 4 out 8 choices biotechnology</t>
  </si>
  <si>
    <t>lagi,dua  last,last  chose,bioengineering  bioengineering,4  4,out  out,8  8,choices  choices,lagi  dua,biotechnology  biotechnology,lagi</t>
  </si>
  <si>
    <t>http://pbs.twimg.com/profile_images/191842656/Anubis_Shrine_blue_-_icon_normal.jpeg</t>
  </si>
  <si>
    <t>schakalsynthetc
@okayultra @_100101890 @rec0nciler
...*at the moment*. but if that
gap closes we're prob in deep shit.
bioengineering probably analogous?</t>
  </si>
  <si>
    <t>crepuscular dispatch</t>
  </si>
  <si>
    <t>I have nothing to say and I am saying it. 
Все идет по плану.</t>
  </si>
  <si>
    <t>over there somewhere</t>
  </si>
  <si>
    <t>http://about.me/schakalsynthetc</t>
  </si>
  <si>
    <t>America/New_York</t>
  </si>
  <si>
    <t>https://pbs.twimg.com/profile_banners/37113628/1370739660</t>
  </si>
  <si>
    <t>http://pbs.twimg.com/profile_background_images/378800000006524114/d68091042388782930c6468840e54ee7.png</t>
  </si>
  <si>
    <t>https://twitter.com/schakalsynthetc</t>
  </si>
  <si>
    <t>okayultra _100101890 rec0nciler moment gap closes prob deep shit probably</t>
  </si>
  <si>
    <t>okayultra,_100101890  _100101890,rec0nciler  rec0nciler,moment  moment,gap  gap,closes  closes,prob  prob,deep  deep,shit  shit,bioengineering  bioengineering,probably</t>
  </si>
  <si>
    <t>http://pbs.twimg.com/profile_images/750477549558464512/g_lKq4QJ_normal.jpg</t>
  </si>
  <si>
    <t>rec0nciler
</t>
  </si>
  <si>
    <t>Maga Lotta</t>
  </si>
  <si>
    <t>ἀσύνδετον</t>
  </si>
  <si>
    <t>https://pbs.twimg.com/profile_banners/3164519996/1466472108</t>
  </si>
  <si>
    <t>https://twitter.com/rec0nciler</t>
  </si>
  <si>
    <t>http://pbs.twimg.com/profile_images/793266742537650176/1LgSlARm_normal.jpg</t>
  </si>
  <si>
    <t>_100101890
</t>
  </si>
  <si>
    <t>Armitage</t>
  </si>
  <si>
    <t>developer, cryptotrope, gnōsis addict</t>
  </si>
  <si>
    <t>Terminus [est]</t>
  </si>
  <si>
    <t>https://pbs.twimg.com/profile_banners/2305790480/1478353107</t>
  </si>
  <si>
    <t>https://twitter.com/_100101890</t>
  </si>
  <si>
    <t>http://pbs.twimg.com/profile_images/623218614527639553/Pkodzdoo_normal.jpg</t>
  </si>
  <si>
    <t>okayultra
</t>
  </si>
  <si>
    <t>🌐KULTRA</t>
  </si>
  <si>
    <t>Immortal cyborg warmachine born in meatsack body to mere human parents. #Femdomdarknet priestess of Machine God. Cute #strogg PR unit.   #CIA's okayest project</t>
  </si>
  <si>
    <t>Somewhere</t>
  </si>
  <si>
    <t>https://pbs.twimg.com/profile_banners/315341279/1464816011</t>
  </si>
  <si>
    <t>https://twitter.com/okayultra</t>
  </si>
  <si>
    <t>http://pbs.twimg.com/profile_images/472416595440963584/jVwNwlS2_normal.jpeg</t>
  </si>
  <si>
    <t>jbclancy
RT @Tomorrows_Eng: Yassen Abbas
explains how bioengineering has
led him from outer space to inside
the human body. https://t.co/3fiF9ZtLcs…</t>
  </si>
  <si>
    <t>Jillian Clancy</t>
  </si>
  <si>
    <t>Passionate about making a difference through collaboration, change and coaching</t>
  </si>
  <si>
    <t>Portishead</t>
  </si>
  <si>
    <t>https://twitter.com/jbclancy</t>
  </si>
  <si>
    <t>http://pbs.twimg.com/profile_images/771282373065310208/jQMO41M1_normal.jpg</t>
  </si>
  <si>
    <t>acapstellen
I'm at C08 Faculty of Biosciences
and Bioengineering https://t.co/cMFW0olLJW</t>
  </si>
  <si>
    <t>jake</t>
  </si>
  <si>
    <t>fresh blood</t>
  </si>
  <si>
    <t>KL - JB</t>
  </si>
  <si>
    <t>https://pbs.twimg.com/profile_banners/420908652/1479323351</t>
  </si>
  <si>
    <t>http://pbs.twimg.com/profile_background_images/378800000136036604/8-J9vvSq.jpeg</t>
  </si>
  <si>
    <t>https://twitter.com/acapstellen</t>
  </si>
  <si>
    <t>c08 faculty biosciences</t>
  </si>
  <si>
    <t>c08,faculty  faculty,biosciences  biosciences,bioengineering</t>
  </si>
  <si>
    <t>http://pbs.twimg.com/profile_images/789969888697786368/TXh_nCTI_normal.jpg</t>
  </si>
  <si>
    <t>palestinefamily
RT @sine_injuria: #Australia: #BioEngineering
"#StormAsthma" via #PaxVax &amp;amp;
#Chemtrails #OpChemtrails @OpChemtrails
#Auspol #NZpol #NHSMilli…</t>
  </si>
  <si>
    <t>Love4Palestine</t>
  </si>
  <si>
    <t>https://pbs.twimg.com/profile_banners/789967548217368576/1477179112</t>
  </si>
  <si>
    <t>https://twitter.com/palestinefamily</t>
  </si>
  <si>
    <t>opchemtrails sine_injuria australia stormasthma via paxvax chemtrails auspol nzpol nhsmilli</t>
  </si>
  <si>
    <t>sine_injuria,australia  australia,bioengineering  bioengineering,stormasthma  stormasthma,via  via,paxvax  paxvax,chemtrails  chemtrails,opchemtrails  opchemtrails,opchemtrails  opchemtrails,auspol  auspol,nzpol</t>
  </si>
  <si>
    <t>http://pbs.twimg.com/profile_images/561495944265334784/VIywyRcN_normal.jpeg</t>
  </si>
  <si>
    <t>opchemtrails
</t>
  </si>
  <si>
    <t>OpChemtrails</t>
  </si>
  <si>
    <t>|| OFFICIAL #OpChemtrails TWEETSTORMS || Joint Acc | #trollfreezone | STOP #Chemtrails / #GeoEngineering | #ff @303TruthNetwork @OpChemArchives @OPCImageGallery</t>
  </si>
  <si>
    <t>opchemtrails@riseup.net</t>
  </si>
  <si>
    <t>https://t.co/4CX2KDu6D2</t>
  </si>
  <si>
    <t>https://pbs.twimg.com/profile_banners/2783708485/1422705599</t>
  </si>
  <si>
    <t>http://pbs.twimg.com/profile_background_images/506343848214134784/sxcKjyfE.jpeg</t>
  </si>
  <si>
    <t>https://twitter.com/opchemtrails</t>
  </si>
  <si>
    <t>http://pbs.twimg.com/profile_images/764378001131864064/YjpUL2cH_normal.jpg</t>
  </si>
  <si>
    <t>sine_injuria
RT @sine_injuria: #Australia: #BioEngineering
"#StormAsthma" via #PaxVax &amp;amp;
#Chemtrails #OpChemtrails @OpChemtrails
#Auspol #NZpol #NHSMilli…</t>
  </si>
  <si>
    <t>Daniel Blake ❌</t>
  </si>
  <si>
    <t>NWO: Jesuits 'in disguise' (aka Satanists): ZioNazis Fabians Dönmeh etc., pro-Wahhabism/ -Salafism http://www.henrymakow.com/the_satanic_cult_that_rules_th.html</t>
  </si>
  <si>
    <t>ex-Matrix</t>
  </si>
  <si>
    <t>http://www.westernspring.co.uk/the-coudenhove-kalergi-plan-the-genocide-of-the-peoples-of-europe/</t>
  </si>
  <si>
    <t>Rome</t>
  </si>
  <si>
    <t>https://pbs.twimg.com/profile_banners/871599601/1472640091</t>
  </si>
  <si>
    <t>https://twitter.com/sine_injuria</t>
  </si>
  <si>
    <t>opchemtrails australia stormasthma via paxvax chemtrails auspol nzpol sine_injuria nhsmilli</t>
  </si>
  <si>
    <t>sine_injuria nhsmilli opchemtrails australia stormasthma via paxvax chemtrails auspol nzpol</t>
  </si>
  <si>
    <t>australia,bioengineering  bioengineering,stormasthma  stormasthma,via  via,paxvax  paxvax,chemtrails  chemtrails,opchemtrails  opchemtrails,opchemtrails  opchemtrails,auspol  auspol,nzpol  sine_injuria,australia</t>
  </si>
  <si>
    <t>sine_injuria,australia  nzpol,nhsmilli  australia,bioengineering  bioengineering,stormasthma  stormasthma,via  via,paxvax  paxvax,chemtrails  chemtrails,opchemtrails  opchemtrails,opchemtrails  opchemtrails,auspol</t>
  </si>
  <si>
    <t>http://pbs.twimg.com/profile_images/780762555316920320/0y639-fW_normal.jpg</t>
  </si>
  <si>
    <t>followbot321
RT sine_injuria: #Australia: #BioEngineering
"#StormAsthma" via #PaxVax &amp;amp;
#Chemtrails #OpChemtrails OpChemtrails
#… https://t.co/PDFIVAxfgg</t>
  </si>
  <si>
    <t>عينك ع فلسطين</t>
  </si>
  <si>
    <t>#FreePalestine is our main hashtag, but we catch the trends too. سمع العالم صوتك، غرد عن #FreePalestine.</t>
  </si>
  <si>
    <t>Palestine</t>
  </si>
  <si>
    <t>en-GB</t>
  </si>
  <si>
    <t>https://twitter.com/followbot321</t>
  </si>
  <si>
    <t>opchemtrails sine_injuria australia stormasthma via paxvax chemtrails</t>
  </si>
  <si>
    <t>sine_injuria,australia  australia,bioengineering  bioengineering,stormasthma  stormasthma,via  via,paxvax  paxvax,chemtrails  chemtrails,opchemtrails  opchemtrails,opchemtrails</t>
  </si>
  <si>
    <t>http://pbs.twimg.com/profile_images/442334553743847425/n4x-8jCL_normal.jpeg</t>
  </si>
  <si>
    <t>alisson_gontijo
RT @MITPortugal: Congratulations
to the new Doctor Verónica Corrales-Carvajal,
a Bioengineering Systems Phd Student
at @Neuro_CF! https://t…</t>
  </si>
  <si>
    <t>Alisson Gontijo</t>
  </si>
  <si>
    <t>Raising kids. Raising tunes. Raising funds. Raising scientists. Raising questions. Raising awareness.</t>
  </si>
  <si>
    <t>Pale blue dot</t>
  </si>
  <si>
    <t>http://t.co/zEN0sAmZWN</t>
  </si>
  <si>
    <t>https://pbs.twimg.com/profile_banners/902608980/1396359497</t>
  </si>
  <si>
    <t>https://twitter.com/alisson_gontijo</t>
  </si>
  <si>
    <t>mitportugal congratulations new doctor verónica corrales carvajal systems phd student</t>
  </si>
  <si>
    <t>mitportugal,congratulations  congratulations,new  new,doctor  doctor,verónica  verónica,corrales  corrales,carvajal  carvajal,bioengineering  bioengineering,systems  systems,phd  phd,student</t>
  </si>
  <si>
    <t>http://pbs.twimg.com/profile_images/547459752259624960/HPJZ6G1x_normal.jpeg</t>
  </si>
  <si>
    <t>neuro_cf
RT @MITPortugal: Congratulations
to the new Doctor Verónica Corrales-Carvajal,
a Bioengineering Systems Phd Student
at @Neuro_CF! https://t…</t>
  </si>
  <si>
    <t>ChampalimaudResearch</t>
  </si>
  <si>
    <t>Champalimaud Research - Champalimaud Centre for the Unknown</t>
  </si>
  <si>
    <t>Lisbon, Portugal</t>
  </si>
  <si>
    <t>http://t.co/w1TRQorgp4</t>
  </si>
  <si>
    <t>https://pbs.twimg.com/profile_banners/2938624672/1419360721</t>
  </si>
  <si>
    <t>https://twitter.com/neuro_cf</t>
  </si>
  <si>
    <t>http://pbs.twimg.com/profile_images/785589982606098432/vvJZsDAm_normal.jpg</t>
  </si>
  <si>
    <t>pakamamanirenew
RT @sine_injuria: #Australia: #BioEngineering
"#StormAsthma" via #PaxVax &amp;amp;
#Chemtrails #OpChemtrails @OpChemtrails
#Auspol #NZpol #NHSMilli…</t>
  </si>
  <si>
    <t>Peter Norbert Semrau</t>
  </si>
  <si>
    <t>Bioing.grad,Shamano,Permaculture-Activist,Holistic &amp; Integrative environmental Engineering,NoNuke,NAMASTE !</t>
  </si>
  <si>
    <t>Otranto(Le),Italy , Dagana,N.S</t>
  </si>
  <si>
    <t>https://pbs.twimg.com/profile_banners/2178104040/1448637176</t>
  </si>
  <si>
    <t>https://twitter.com/pakamamanirenew</t>
  </si>
  <si>
    <t>http://pbs.twimg.com/profile_images/794376173920784384/HRhRwIsZ_normal.jpg</t>
  </si>
  <si>
    <t>nxyzf_
Bioengineering? Hmm tengok la dulu</t>
  </si>
  <si>
    <t>aomine</t>
  </si>
  <si>
    <t>sleeping with sirens</t>
  </si>
  <si>
    <t>https://t.co/86OHKJFjht</t>
  </si>
  <si>
    <t>https://pbs.twimg.com/profile_banners/2397975883/1478053172</t>
  </si>
  <si>
    <t>http://pbs.twimg.com/profile_background_images/611906398562054144/9Ps6GWXQ.jpg</t>
  </si>
  <si>
    <t>https://twitter.com/nxyzf_</t>
  </si>
  <si>
    <t>hmm tengok la dulu</t>
  </si>
  <si>
    <t>bioengineering,hmm  hmm,tengok  tengok,la  la,dulu</t>
  </si>
  <si>
    <t>http://pbs.twimg.com/profile_images/792560477817692164/Gb82x1Sj_normal.jpg</t>
  </si>
  <si>
    <t>bru_manzini
@StemCellNetwork and #TMM2016 being
news at #unicamp #brazil I am so
honored. https://t.co/qBkSdKOcSd
#stemcells #bioengineering</t>
  </si>
  <si>
    <t>Bruna Manzini</t>
  </si>
  <si>
    <t>Pharmacist, PhD student- stem cell bioengineering at Unicamp/Brazil.
I love learning and science.</t>
  </si>
  <si>
    <t>Greenland</t>
  </si>
  <si>
    <t>https://pbs.twimg.com/profile_banners/105629111/1477799297</t>
  </si>
  <si>
    <t>http://pbs.twimg.com/profile_background_images/791367204/1c18c359ddb552ef6298e8fe7c284ecc.jpeg</t>
  </si>
  <si>
    <t>https://twitter.com/bru_manzini</t>
  </si>
  <si>
    <t>http://www.fcm.unicamp.br/fcm/relacoes-publicas/saladeimprensa/trabalho-da-fcm-no-campo-da-medicina-regenerativa-e-premiado-no-canada https://twitter.com/i/web/status/803387437602996225</t>
  </si>
  <si>
    <t>unicamp.br twitter.com</t>
  </si>
  <si>
    <t>stemcells bioengineering tmm2016 unicamp brazil 3dprinting regenerativemedicine</t>
  </si>
  <si>
    <t>tmm2016 unicamp brazil 3dprinting regenerativemedicine stemcells bioengineering</t>
  </si>
  <si>
    <t>stemcells stemcellnetwork tmm2016 being news unicamp brazil honored love never</t>
  </si>
  <si>
    <t>stemcellnetwork tmm2016 being news unicamp brazil honored love never work</t>
  </si>
  <si>
    <t>stemcellnetwork,tmm2016  tmm2016,being  being,news  news,unicamp  unicamp,brazil  brazil,honored  honored,stemcells  stemcells,bioengineering  love,never  never,work</t>
  </si>
  <si>
    <t>http://pbs.twimg.com/profile_images/741289768789540864/-eYILVyP_normal.jpg</t>
  </si>
  <si>
    <t>stemcellnetwork
</t>
  </si>
  <si>
    <t>Stem Cell Network</t>
  </si>
  <si>
    <t>SCN supports cutting-edge projects that translate Canadian stem cell research discoveries into new and better treatments.</t>
  </si>
  <si>
    <t>http://t.co/sczQzhzxcb</t>
  </si>
  <si>
    <t>https://pbs.twimg.com/profile_banners/26487100/1475593033</t>
  </si>
  <si>
    <t>http://pbs.twimg.com/profile_background_images/16272443/Nature2.png</t>
  </si>
  <si>
    <t>https://twitter.com/stemcellnetwork</t>
  </si>
  <si>
    <t>http://pbs.twimg.com/profile_images/621883773228044288/OnIShTw1_normal.jpg</t>
  </si>
  <si>
    <t>aster_is
RT @scienmag: Bioengineering -
#lovescience @bioengineers and
@ugurozveren https://t.co/CjTdWZ0Stk</t>
  </si>
  <si>
    <t>Aster Freed</t>
  </si>
  <si>
    <t>#PHILOSOPHER•#Humanitarian•Art Music•#Psychoacoustics•SCIENCE• Co-Creating a universally healthier world•LOVES ALL LIFE•History •#AWARENESS•#ENVIRONMENT</t>
  </si>
  <si>
    <t>UNIVERSAL </t>
  </si>
  <si>
    <t>https://pbs.twimg.com/profile_banners/2570461169/1478841631</t>
  </si>
  <si>
    <t>https://twitter.com/aster_is</t>
  </si>
  <si>
    <t>scienmag lovescience bioengineers ugurozveren</t>
  </si>
  <si>
    <t>scienmag,bioengineering  bioengineering,lovescience  lovescience,bioengineers  bioengineers,ugurozveren</t>
  </si>
  <si>
    <t>http://pbs.twimg.com/profile_images/619239857001336832/pbfd_N4t_normal.jpg</t>
  </si>
  <si>
    <t>ugurozveren
</t>
  </si>
  <si>
    <t>Ugur ÖZVEREN</t>
  </si>
  <si>
    <t>Engineer</t>
  </si>
  <si>
    <t>http://t.co/u44ikFBcmY</t>
  </si>
  <si>
    <t>https://pbs.twimg.com/profile_banners/383860276/1436473429</t>
  </si>
  <si>
    <t>tr</t>
  </si>
  <si>
    <t>https://twitter.com/ugurozveren</t>
  </si>
  <si>
    <t>http://pbs.twimg.com/profile_images/1871895069/bioengineer__3__normal.jpg</t>
  </si>
  <si>
    <t>bioengineers
</t>
  </si>
  <si>
    <t>Bioengineering</t>
  </si>
  <si>
    <t>PASSIONATE ABOUT BIOENGINEERING</t>
  </si>
  <si>
    <t>http://t.co/FFTnvsTFNO</t>
  </si>
  <si>
    <t>https://pbs.twimg.com/profile_banners/80106543/1396807724</t>
  </si>
  <si>
    <t>http://abs.twimg.com/images/themes/theme7/bg.gif</t>
  </si>
  <si>
    <t>https://twitter.com/bioengineers</t>
  </si>
  <si>
    <t>http://pbs.twimg.com/profile_images/521409417292431360/EGg0LOAK_normal.jpeg</t>
  </si>
  <si>
    <t>scienmag
Bioengineering - #lovescience @bioengineers
and @ugurozveren https://t.co/CjTdWZ0Stk</t>
  </si>
  <si>
    <t>Science</t>
  </si>
  <si>
    <t>#Science News - #Biology #Chemistry #Physics #Space #Nature #Bioengineering</t>
  </si>
  <si>
    <t>https://t.co/FFkjqIzULu</t>
  </si>
  <si>
    <t>https://pbs.twimg.com/profile_banners/2782211491/1409486781</t>
  </si>
  <si>
    <t>https://twitter.com/scienmag</t>
  </si>
  <si>
    <t>lovescience bioengineers ugurozveren</t>
  </si>
  <si>
    <t>bioengineering,lovescience  lovescience,bioengineers  bioengineers,ugurozveren</t>
  </si>
  <si>
    <t>http://pbs.twimg.com/profile_images/1453976968/ergeshui_normal.bmp</t>
  </si>
  <si>
    <t>zarathustrix
RT @scienmag: Bioengineering -
#lovescience @bioengineers and
@ugurozveren https://t.co/CjTdWZ0Stk</t>
  </si>
  <si>
    <t>Rob v/d West</t>
  </si>
  <si>
    <t>Linguist, musician, philosopher! Neuroscience student.</t>
  </si>
  <si>
    <t>Cape Town, South Africa</t>
  </si>
  <si>
    <t>https://twitter.com/zarathustrix</t>
  </si>
  <si>
    <t>http://pbs.twimg.com/profile_images/759318228581613568/-2LHT3yZ_normal.jpg</t>
  </si>
  <si>
    <t>mjpou
RT @scienmag: Bioengineering -
#lovescience @bioengineers and
@ugurozveren https://t.co/CjTdWZ0Stk</t>
  </si>
  <si>
    <t>María-José Pou</t>
  </si>
  <si>
    <t>Columnista de Las Provincias y profesora en la UCH-CEU/Journalist and lecturer/Giornalista e docente/ _x000D_
Animalista, cocinillas y devota de Bach. mpou@uch.ceu.es</t>
  </si>
  <si>
    <t>Valencia (Spain)</t>
  </si>
  <si>
    <t>http://t.co/IRHpnga7lF</t>
  </si>
  <si>
    <t>https://pbs.twimg.com/profile_banners/8096052/1408611358</t>
  </si>
  <si>
    <t>http://pbs.twimg.com/profile_background_images/438444893170450433/OhgqARC2.jpeg</t>
  </si>
  <si>
    <t>https://twitter.com/mjpou</t>
  </si>
  <si>
    <t>http://pbs.twimg.com/profile_images/794454961971150853/yChXDnID_normal.jpg</t>
  </si>
  <si>
    <t>atmiolsam
RT @scienmag: Bioengineering -
#lovescience @bioengineers and
@ugurozveren https://t.co/CjTdWZ0Stk</t>
  </si>
  <si>
    <t>irma Μπακογιάννη</t>
  </si>
  <si>
    <t>in seeders we trust! | #korsan</t>
  </si>
  <si>
    <t>Europe/Istanbul</t>
  </si>
  <si>
    <t>https://pbs.twimg.com/profile_banners/51276303/1408463588</t>
  </si>
  <si>
    <t>http://pbs.twimg.com/profile_background_images/651621504/gh7zs9pjvjffo763tbrf.jpeg</t>
  </si>
  <si>
    <t>https://twitter.com/atmiolsam</t>
  </si>
  <si>
    <t>http://pbs.twimg.com/profile_images/635910778151956480/P_IkXBqW_normal.jpg</t>
  </si>
  <si>
    <t>lauelsar
RT @scienmag: Bioengineering -
#lovescience @bioengineers and
@ugurozveren https://t.co/CjTdWZ0Stk</t>
  </si>
  <si>
    <t>Laura Sánchez</t>
  </si>
  <si>
    <t>Busco empleo como #Periodista Content Manager. Técnico Superior en  #turismo. Enamorada de #Valencia. El saber no ocupa lugar.</t>
  </si>
  <si>
    <t>https://pbs.twimg.com/profile_banners/784254433/1367183404</t>
  </si>
  <si>
    <t>http://pbs.twimg.com/profile_background_images/705057181/e2d1562b9a36c8499a34459cf373d0f9.jpeg</t>
  </si>
  <si>
    <t>https://twitter.com/lauelsar</t>
  </si>
  <si>
    <t>http://pbs.twimg.com/profile_images/796719585701597184/_1mYvRpQ_normal.jpg</t>
  </si>
  <si>
    <t>roy_lab_thinks
RT @scienmag: Bioengineering -
#lovescience @bioengineers and
@ugurozveren https://t.co/CjTdWZ0Stk</t>
  </si>
  <si>
    <t>Subhojit Roy</t>
  </si>
  <si>
    <t>Half nice + half evil. Just like you. Expect insights into the thrilling life of a lab director/PI. Also cell biology, neurodegeneration, neuropathology</t>
  </si>
  <si>
    <t>Madison, WI</t>
  </si>
  <si>
    <t>http://t.co/SSz2x8jZKy</t>
  </si>
  <si>
    <t>https://pbs.twimg.com/profile_banners/308726945/1478787682</t>
  </si>
  <si>
    <t>https://twitter.com/roy_lab_thinks</t>
  </si>
  <si>
    <t>http://pbs.twimg.com/profile_images/783157479941115904/hvdmPTp2_normal.jpg</t>
  </si>
  <si>
    <t>susysimmonds
RT @scienmag: Bioengineering -
#lovescience @bioengineers and
@ugurozveren https://t.co/CjTdWZ0Stk</t>
  </si>
  <si>
    <t>Susana Simmonds</t>
  </si>
  <si>
    <t>Mr. Wormtail bids Professor Snape good day, and advises him to wash his hair, the slimeball • #UT20</t>
  </si>
  <si>
    <t>Jakku</t>
  </si>
  <si>
    <t>https://pbs.twimg.com/profile_banners/577676732/1474847665</t>
  </si>
  <si>
    <t>https://twitter.com/susysimmonds</t>
  </si>
  <si>
    <t>http://pbs.twimg.com/profile_images/563007401784139776/VF-yEV5B_normal.jpeg</t>
  </si>
  <si>
    <t>coach4postdocs
RT @AAMCtoday: What Exactly Do
Physician-Engineers Do? https://t.co/ZzcTTX2Q9s</t>
  </si>
  <si>
    <t>Tracy Costello</t>
  </si>
  <si>
    <t>Supporting and enhancing the postdoctoral experience by sharing career development advice &amp; resources</t>
  </si>
  <si>
    <t>Houston Texas</t>
  </si>
  <si>
    <t>https://t.co/Ppp84GJtYF</t>
  </si>
  <si>
    <t>https://twitter.com/coach4postdocs</t>
  </si>
  <si>
    <t>aamctoday exactly physician engineers</t>
  </si>
  <si>
    <t>aamctoday,exactly  exactly,physician  physician,engineers</t>
  </si>
  <si>
    <t>http://pbs.twimg.com/profile_images/719587540391604225/UJia6BlC_normal.jpg</t>
  </si>
  <si>
    <t>aamctoday
What’s ahead in bioengineering
education? https://t.co/Tf6bhTzzCT</t>
  </si>
  <si>
    <t>AAMC</t>
  </si>
  <si>
    <t>The Association of American Medical Colleges is a not-for-profit association representing medical schools, teaching hospitals, and academic societies.</t>
  </si>
  <si>
    <t>https://t.co/WnWqZn80Ao</t>
  </si>
  <si>
    <t>https://pbs.twimg.com/profile_banners/52426212/1437665522</t>
  </si>
  <si>
    <t>http://pbs.twimg.com/profile_background_images/378800000150112433/RubnlRrJ.jpeg</t>
  </si>
  <si>
    <t>https://twitter.com/aamctoday</t>
  </si>
  <si>
    <t>https://news.aamc.org/research/article/bioengineering-programs-have-only-just-begun/?utm_source=twitter&amp;utm_medium=social&amp;utm_campaign=AAMCSocial11302016 https://twitter.com/i/web/status/804057976512348161 http://ow.ly/cHSl306GsHo http://ow.ly/KfXB306Gi2e http://ow.ly/AcWX306EaNP</t>
  </si>
  <si>
    <t>ow.ly aamc.org twitter.com</t>
  </si>
  <si>
    <t>aamc.org twitter.com ow.ly</t>
  </si>
  <si>
    <t>programs next big thing w einsteinhealth h t purduebme iumedschool</t>
  </si>
  <si>
    <t>w programs next big thing einsteinhealth h t purduebme iumedschool</t>
  </si>
  <si>
    <t>bioengineering,programs  programs,next  next,big  big,thing  einsteinhealth,bioengineering  thing,h  h,t  t,purduebme  purduebme,iumedschool  iumedschool,ayeeshik</t>
  </si>
  <si>
    <t>http://pbs.twimg.com/profile_images/801961616296255488/VQP2yvxA_normal.jpg</t>
  </si>
  <si>
    <t>_vvibin
i hate college :(( every bioengineering
major person i met is totally stressed
and depressed lol ☹️</t>
  </si>
  <si>
    <t>loren⚡️</t>
  </si>
  <si>
    <t>mommy to jasiah jayden ♡ future biomedical engineer ☤⚛ xotwod #BlackLivesMatter #NoDAPL #FDT</t>
  </si>
  <si>
    <t>IG: lorenmariee__</t>
  </si>
  <si>
    <t>https://pbs.twimg.com/profile_banners/1069353853/1480296606</t>
  </si>
  <si>
    <t>http://pbs.twimg.com/profile_background_images/836850080/2d2ae9a1b5ce33154d5565ee7b8fe2c3.jpeg</t>
  </si>
  <si>
    <t>https://twitter.com/_vvibin</t>
  </si>
  <si>
    <t>hate college major person met totally stressed depressed lol</t>
  </si>
  <si>
    <t>hate,college  college,bioengineering  bioengineering,major  major,person  person,met  met,totally  totally,stressed  stressed,depressed  depressed,lol</t>
  </si>
  <si>
    <t>http://pbs.twimg.com/profile_images/361120561/me-tanya_heinz_field_normal.jpg</t>
  </si>
  <si>
    <t>mawpittgrad
RT @Pittengineering: Props to #Bioengineering
undergraduate Alexandra Delazio
for winning the @SWEtalk Technical
Poster Competition! https:…</t>
  </si>
  <si>
    <t>Mark A. Walters</t>
  </si>
  <si>
    <t>engineer, cleverly disguised as an adult, nerd, geek, and all-around doofis!</t>
  </si>
  <si>
    <t>Pittsburgh, PA, USA</t>
  </si>
  <si>
    <t>https://twitter.com/mawpittgrad</t>
  </si>
  <si>
    <t>http://pbs.twimg.com/profile_images/1386132345/twitter-nano-128w_normal.jpg</t>
  </si>
  <si>
    <t>acsnano
See @acsnano #editor Paul Weiss
@CNSI_UCLA @uclachem speak today
@ #bioengineering @UCLAengineering
#nano #biology</t>
  </si>
  <si>
    <t>ACS Nano</t>
  </si>
  <si>
    <t>Editor Paul Weiss and ACS Nano staff on nanoscience &amp; nanotechnology research at the interfaces of chemistry, biology, materials science, physics, &amp; engineering</t>
  </si>
  <si>
    <t>Los Angeles, CA</t>
  </si>
  <si>
    <t>http://t.co/WRxXNLwhPB</t>
  </si>
  <si>
    <t>https://pbs.twimg.com/profile_banners/22986026/1358278812</t>
  </si>
  <si>
    <t>https://twitter.com/acsnano</t>
  </si>
  <si>
    <t>see acsnano editor paul weiss cnsi_ucla uclachem speak today uclaengineering</t>
  </si>
  <si>
    <t>see,acsnano  acsnano,editor  editor,paul  paul,weiss  weiss,cnsi_ucla  cnsi_ucla,uclachem  uclachem,speak  speak,today  today,bioengineering  bioengineering,uclaengineering</t>
  </si>
  <si>
    <t>http://pbs.twimg.com/profile_images/479039550618996736/XEgHQZZd_normal.jpeg</t>
  </si>
  <si>
    <t>uclaengineering
</t>
  </si>
  <si>
    <t>UCLA Engineering</t>
  </si>
  <si>
    <t>Official Twitter of the UCLA Henry Samueli School of Engineering and Applied Science. http://t.co/PFBKsou9 and https://t.co/vxlutFxt</t>
  </si>
  <si>
    <t>http://t.co/KdFGHoNF</t>
  </si>
  <si>
    <t>https://pbs.twimg.com/profile_banners/84121002/1465573611</t>
  </si>
  <si>
    <t>http://pbs.twimg.com/profile_background_images/732061008/8fbda6992d9f0c460644953205331026.jpeg</t>
  </si>
  <si>
    <t>https://twitter.com/uclaengineering</t>
  </si>
  <si>
    <t>http://pbs.twimg.com/profile_images/189818153/68647106.tGLwz61P.100_8860_UCLA_Royce_Hall_normal.jpg</t>
  </si>
  <si>
    <t>uclachem
</t>
  </si>
  <si>
    <t>UCLA Chem &amp; Biochem</t>
  </si>
  <si>
    <t>UCLA Chemistry &amp; Biochemistry - Young Hall, 607 Charles E. Young Drive E., Los Angeles, CA, 90095</t>
  </si>
  <si>
    <t>info@chem.ucla.edu</t>
  </si>
  <si>
    <t>http://www.chemistry.ucla.edu</t>
  </si>
  <si>
    <t>https://twitter.com/uclachem</t>
  </si>
  <si>
    <t>http://pbs.twimg.com/profile_images/383080684/CNSI_Logo-small_normal.JPG</t>
  </si>
  <si>
    <t>cnsi_ucla
</t>
  </si>
  <si>
    <t>CNSI, UCLA</t>
  </si>
  <si>
    <t>CNSI is a nano research center @ UCLA whose mission is to encourage university collaboration with industry &amp; enable rapid commercialization of discoveries</t>
  </si>
  <si>
    <t>Los Angeles</t>
  </si>
  <si>
    <t>http://t.co/rDPkwqi2TM</t>
  </si>
  <si>
    <t>https://pbs.twimg.com/profile_banners/19733664/1360277670</t>
  </si>
  <si>
    <t>https://twitter.com/cnsi_ucla</t>
  </si>
  <si>
    <t>http://pbs.twimg.com/profile_images/624610269960933376/rXvptauc_normal.png</t>
  </si>
  <si>
    <t>erasinfo
RT @AAMCtoday: What Exactly Do
Physician-Engineers Do? https://t.co/ZzcTTX2Q9s</t>
  </si>
  <si>
    <t>ERAS</t>
  </si>
  <si>
    <t>ERAS streamlines the residency application process for applicants,their Designated Dean's Offices, Letter of Recommendation (LoR) authors and program directors.</t>
  </si>
  <si>
    <t>Washington DC</t>
  </si>
  <si>
    <t>https://t.co/Yv4ajkRct7</t>
  </si>
  <si>
    <t>https://pbs.twimg.com/profile_banners/556983614/1437753719</t>
  </si>
  <si>
    <t>http://pbs.twimg.com/profile_background_images/443421640106311680/AgSIBIa0.jpeg</t>
  </si>
  <si>
    <t>https://twitter.com/erasinfo</t>
  </si>
  <si>
    <t>http://pbs.twimg.com/profile_images/666657385524518912/07ldFQPj_normal.jpg</t>
  </si>
  <si>
    <t>basktastic
RT @ChemicalBiology: Very nice
work by @ChemSynthBiol on bioengineering
mutant polyketide synthase for
assembly of modified antibiotics.
ht…</t>
  </si>
  <si>
    <t>Jeremy Baskin</t>
  </si>
  <si>
    <t>Chemist, cell biologist, occasional pianist.</t>
  </si>
  <si>
    <t>Ithaca, NY</t>
  </si>
  <si>
    <t>http://t.co/rvWFijuqcB</t>
  </si>
  <si>
    <t>https://pbs.twimg.com/profile_banners/2302154491/1447778557</t>
  </si>
  <si>
    <t>https://twitter.com/basktastic</t>
  </si>
  <si>
    <t>chemicalbiology very nice work chemsynthbiol mutant polyketide synthase assembly modified</t>
  </si>
  <si>
    <t>chemicalbiology,very  very,nice  nice,work  work,chemsynthbiol  chemsynthbiol,bioengineering  bioengineering,mutant  mutant,polyketide  polyketide,synthase  synthase,assembly  assembly,modified</t>
  </si>
  <si>
    <t>http://pbs.twimg.com/profile_images/1620778310/gavin_williams_normal.jpg</t>
  </si>
  <si>
    <t>chemsynthbiol
</t>
  </si>
  <si>
    <t>Gavin Williams</t>
  </si>
  <si>
    <t>Chemistry Professor at NC State. Interested in synthetic biology, chemical biology, natural product biosynthesis and directed evolution.</t>
  </si>
  <si>
    <t>Raleigh, NC</t>
  </si>
  <si>
    <t>http://t.co/cBFVPnJAKP</t>
  </si>
  <si>
    <t>https://pbs.twimg.com/profile_banners/404177117/1397183553</t>
  </si>
  <si>
    <t>http://abs.twimg.com/images/themes/theme6/bg.gif</t>
  </si>
  <si>
    <t>https://twitter.com/chemsynthbiol</t>
  </si>
  <si>
    <t>http://pbs.twimg.com/profile_images/70641604/Kessling_CancerTwitter08_normal.jpg</t>
  </si>
  <si>
    <t>chemicalbiology
Very nice work by @ChemSynthBiol
on bioengineering mutant polyketide
synthase for assembly of modified
antibiotics.… https://t.co/fOCNXRcRF8</t>
  </si>
  <si>
    <t>ACS Chemical Biology</t>
  </si>
  <si>
    <t>ACS Chemical Biology Editor and UW-Madison Prof Chem Biochem</t>
  </si>
  <si>
    <t>https://t.co/Ad9yITfbNQ</t>
  </si>
  <si>
    <t>http://pbs.twimg.com/profile_background_images/8618218/V2N9-cover_mirror_forweb.jpg</t>
  </si>
  <si>
    <t>https://twitter.com/chemicalbiology</t>
  </si>
  <si>
    <t>very nice work chemsynthbiol mutant polyketide synthase assembly modified antibiotics</t>
  </si>
  <si>
    <t>very,nice  nice,work  work,chemsynthbiol  chemsynthbiol,bioengineering  bioengineering,mutant  mutant,polyketide  polyketide,synthase  synthase,assembly  assembly,modified  modified,antibiotics</t>
  </si>
  <si>
    <t>http://pbs.twimg.com/profile_images/3492057876/ab4f19c533ac79cd55f69f1955753079_normal.jpeg</t>
  </si>
  <si>
    <t>thompsonadvisin
Big demand for those with engineering
skills in medicine: https://t.co/VBRhjyS5HH
#meded</t>
  </si>
  <si>
    <t>Thompson Advising</t>
  </si>
  <si>
    <t>Liza Thompson, med school admissions consultant and former director of Johns Hopkins and Goucher PostBac Programs. Cares about #premeds and #meded issues.</t>
  </si>
  <si>
    <t>Baltimore, MD</t>
  </si>
  <si>
    <t>http://t.co/GALsrFF22u</t>
  </si>
  <si>
    <t>https://pbs.twimg.com/profile_banners/1131848480/1403182468</t>
  </si>
  <si>
    <t>http://pbs.twimg.com/profile_background_images/826513429/f1392d3929ac4b2cd07a32d0e6ec2176.jpeg</t>
  </si>
  <si>
    <t>https://twitter.com/thompsonadvisin</t>
  </si>
  <si>
    <t>big demand those engineering skills medicine meded</t>
  </si>
  <si>
    <t>big,demand  demand,those  those,engineering  engineering,skills  skills,medicine  medicine,meded</t>
  </si>
  <si>
    <t>http://pbs.twimg.com/profile_images/803788906189635584/2aCRJPT6_normal.jpg</t>
  </si>
  <si>
    <t>auniyahya
Fakulti bioengineering baru nak
naik. Kita nak blah dah hm.</t>
  </si>
  <si>
    <t>Auni</t>
  </si>
  <si>
    <t>twenty two and happy</t>
  </si>
  <si>
    <t>https://t.co/7cAhfP2fiD</t>
  </si>
  <si>
    <t>https://pbs.twimg.com/profile_banners/714264462/1479130723</t>
  </si>
  <si>
    <t>http://pbs.twimg.com/profile_background_images/378800000043762836/d5383233d52a945ac2856c541b67f24b.jpeg</t>
  </si>
  <si>
    <t>https://twitter.com/auniyahya</t>
  </si>
  <si>
    <t>nak fakulti baru naik kita blah dah hm</t>
  </si>
  <si>
    <t>fakulti,bioengineering  bioengineering,baru  baru,nak  nak,naik  naik,kita  kita,nak  nak,blah  blah,dah  dah,hm</t>
  </si>
  <si>
    <t>http://pbs.twimg.com/profile_images/595062096955613184/XvKYoGmV_normal.jpg</t>
  </si>
  <si>
    <t>zebioengr
RT @UMDBIOE: Interested in applying
to the Fischell Dept. of #Bioengineering
grad program? Plan ahead before
the Jan. 17 deadline https://t…</t>
  </si>
  <si>
    <t>Leopoldo Torres</t>
  </si>
  <si>
    <t>Running the BioE Marathon at UMD</t>
  </si>
  <si>
    <t>College Park, MD</t>
  </si>
  <si>
    <t>https://pbs.twimg.com/profile_banners/1892644694/1403909266</t>
  </si>
  <si>
    <t>https://twitter.com/zebioengr</t>
  </si>
  <si>
    <t>umdbioe interested applying fischell dept grad program plan ahead before</t>
  </si>
  <si>
    <t>umdbioe,interested  interested,applying  applying,fischell  fischell,dept  dept,bioengineering  bioengineering,grad  grad,program  program,plan  plan,ahead  ahead,before</t>
  </si>
  <si>
    <t>http://pbs.twimg.com/profile_images/449526614359949312/dvtXbx8U_normal.jpeg</t>
  </si>
  <si>
    <t>umdbioe
RT @MCERSI: Get to know the @MCERSI
Scholars: https://t.co/8LmwKf9n3x
#RegulatoryScience #Bioengineering</t>
  </si>
  <si>
    <t>UMD Fischell BIOE</t>
  </si>
  <si>
    <t>The official Twitter account of the University of Maryland Fischell Dept. of Bioengineering.</t>
  </si>
  <si>
    <t>https://t.co/UdWRbnr1kP</t>
  </si>
  <si>
    <t>https://pbs.twimg.com/profile_banners/2364423650/1418316712</t>
  </si>
  <si>
    <t>https://twitter.com/umdbioe</t>
  </si>
  <si>
    <t>http://cersi.umd.edu/cersi-scholars http://bioe.umd.edu/graduate http://bioe.umd.edu/giving https://twitter.com/i/web/status/803632363888640001 http://bioe.umd.edu/about http://bioe.umd.edu/about/fischells</t>
  </si>
  <si>
    <t>umd.edu twitter.com</t>
  </si>
  <si>
    <t>twitter.com umd.edu</t>
  </si>
  <si>
    <t>bioengineering givingtuesday regulatoryscience</t>
  </si>
  <si>
    <t>givingtuesday regulatoryscience bioengineering</t>
  </si>
  <si>
    <t>fischell givingtuesday support mcersi know scholars regulatoryscience interested applying dept</t>
  </si>
  <si>
    <t>mcersi fischell givingtuesday support know scholars regulatoryscience interested applying dept</t>
  </si>
  <si>
    <t>support,bioengineering  mcersi,know  know,mcersi  mcersi,scholars  scholars,regulatoryscience  regulatoryscience,bioengineering  interested,applying  applying,fischell  fischell,dept  dept,bioengineering</t>
  </si>
  <si>
    <t>http://pbs.twimg.com/profile_images/461629136000147457/ul2YSn7m_normal.jpeg</t>
  </si>
  <si>
    <t>karlgademann
RT @ChemicalBiology: Very nice
work by @ChemSynthBiol on bioengineering
mutant polyketide synthase for
assembly of modified antibiotics.
ht…</t>
  </si>
  <si>
    <t>Karl Gademann</t>
  </si>
  <si>
    <t>Synthetiker and Organiker. Chemistry professor at the University of Zurich. Interested in how natural products influence our world and change how we live.</t>
  </si>
  <si>
    <t>Zurich, Switzerland</t>
  </si>
  <si>
    <t>https://t.co/xeC3zyQ4Pp</t>
  </si>
  <si>
    <t>https://pbs.twimg.com/profile_banners/341681751/1444646251</t>
  </si>
  <si>
    <t>https://twitter.com/karlgademann</t>
  </si>
  <si>
    <t>http://pbs.twimg.com/profile_images/802279601074384896/FOFNNHA8_normal.jpg</t>
  </si>
  <si>
    <t>mdziur
#Retweet #NWOsucks #GMO #alert
#danger #badfood #bioengineering
#stupidity #destroythenwo https://t.co/Sk0bTucWrs</t>
  </si>
  <si>
    <t>gab.ai/mdziur</t>
  </si>
  <si>
    <t>Gab ID: @mdziur
https://gab.ai/mdziur
Independent. Constitutionalist. Libertine. Hedonist. 
Technology Director. Musician. All around freak.</t>
  </si>
  <si>
    <t>Multiverse Segment 03, Virgo Supercluster 03, Earth 3, Sol 3, Sagittarius Arm, Orion Spur</t>
  </si>
  <si>
    <t>https://gab.ai/mdziur</t>
  </si>
  <si>
    <t>https://pbs.twimg.com/profile_banners/131048945/1356528362</t>
  </si>
  <si>
    <t>http://pbs.twimg.com/profile_background_images/90467777/fleshy_skull_small.jpg</t>
  </si>
  <si>
    <t>https://twitter.com/mdziur</t>
  </si>
  <si>
    <t>retweet nwosucks gmo alert danger badfood stupidity destroythenwo</t>
  </si>
  <si>
    <t>retweet,nwosucks  nwosucks,gmo  gmo,alert  alert,danger  danger,badfood  badfood,bioengineering  bioengineering,stupidity  stupidity,destroythenwo</t>
  </si>
  <si>
    <t>http://pbs.twimg.com/profile_images/752200005033820161/IwCJKNw8_normal.jpg</t>
  </si>
  <si>
    <t>nickgreeves
RT @ChemicalBiology: Very nice
work by @ChemSynthBiol on bioengineering
mutant polyketide synthase for
assembly of modified antibiotics.
ht…</t>
  </si>
  <si>
    <t>Nick Greeves</t>
  </si>
  <si>
    <t>Mac loving organic chemist, professor, author, creator of ChemTube3D, SFHEA and HEA National Teaching Fellow, views are my own</t>
  </si>
  <si>
    <t>Formby, Sefton, United King</t>
  </si>
  <si>
    <t>https://t.co/Cg6MC9hxOs</t>
  </si>
  <si>
    <t>https://twitter.com/nickgreeves</t>
  </si>
  <si>
    <t>http://pbs.twimg.com/profile_images/275180429/E2all_normal.jpg</t>
  </si>
  <si>
    <t>chemtube3d
RT @ChemicalBiology: Very nice
work by @ChemSynthBiol on bioengineering
mutant polyketide synthase for
assembly of modified antibiotics.
ht…</t>
  </si>
  <si>
    <t>Interactive Chemistry 3D animations of 100's of organic reactions and inorganic structures for UG chemistry degree with supporting info. Solves problems!</t>
  </si>
  <si>
    <t>http://t.co/GkRkuXTueE</t>
  </si>
  <si>
    <t>https://pbs.twimg.com/profile_banners/20399103/1416557453</t>
  </si>
  <si>
    <t>https://twitter.com/chemtube3d</t>
  </si>
  <si>
    <t>http://pbs.twimg.com/profile_images/734786827278798849/qFrpw4zN_normal.jpg</t>
  </si>
  <si>
    <t>evolvedbiofilm
RT @ChemicalBiology: Very nice
work by @ChemSynthBiol on bioengineering
mutant polyketide synthase for
assembly of modified antibiotics.
ht…</t>
  </si>
  <si>
    <t>Akos T. Kovacs</t>
  </si>
  <si>
    <t>Group leader on Bacterial Biofilms, Laboratory Evolution, Bacteria-Fungi interaction. Interest in Sociomicrobiology... towards Biotech Applications</t>
  </si>
  <si>
    <t>Jena, Germany</t>
  </si>
  <si>
    <t>https://t.co/vFb4A8nSi9</t>
  </si>
  <si>
    <t>https://pbs.twimg.com/profile_banners/2166116277/1395602243</t>
  </si>
  <si>
    <t>http://pbs.twimg.com/profile_background_images/578173979166281730/vkGmxyUX.jpeg</t>
  </si>
  <si>
    <t>https://twitter.com/evolvedbiofilm</t>
  </si>
  <si>
    <t>http://pbs.twimg.com/profile_images/621690976394997760/IQ787OLQ_normal.png</t>
  </si>
  <si>
    <t>iusweettweets
Biomed engineering programs are
the new big thing, and the @iumedschool
MD-PhD is leading the way! @IUSMGradDiv
https://t.co/NVaPj3DOeg</t>
  </si>
  <si>
    <t>IU Diabetes Center</t>
  </si>
  <si>
    <t>Cutting edge research, comprehensive clinical care, and community outreach focused on the fight against diabetes and metabolic diseases.</t>
  </si>
  <si>
    <t>https://t.co/vFH3K7Y8My</t>
  </si>
  <si>
    <t>https://pbs.twimg.com/profile_banners/3378865505/1438541182</t>
  </si>
  <si>
    <t>https://twitter.com/iusweettweets</t>
  </si>
  <si>
    <t>biomed engineering programs new big thing iumedschool md phd leading</t>
  </si>
  <si>
    <t>biomed,engineering  engineering,programs  programs,new  new,big  big,thing  thing,iumedschool  iumedschool,md  md,phd  phd,leading  leading,way</t>
  </si>
  <si>
    <t>http://pbs.twimg.com/profile_images/2455322440/twitter_logo_transparent_normal_normal.jpg</t>
  </si>
  <si>
    <t>iusmgraddiv
</t>
  </si>
  <si>
    <t>IUSM Grad Div</t>
  </si>
  <si>
    <t>Offering an MSTP, Ph.D., M.S., and Certificates in the Biomedical Sciences.</t>
  </si>
  <si>
    <t>Indianapolis, Indiana</t>
  </si>
  <si>
    <t>http://t.co/XW3nEi2lUk</t>
  </si>
  <si>
    <t>https://twitter.com/iusmgraddiv</t>
  </si>
  <si>
    <t>http://pbs.twimg.com/profile_images/628991773642244097/EgPvaIsI_normal.jpg</t>
  </si>
  <si>
    <t>iumedschool
</t>
  </si>
  <si>
    <t>IU Medicine</t>
  </si>
  <si>
    <t>Official twitter account of the Indiana University School of Medicine, featuring research, student and faculty news. https://t.co/BaOV4lhaZz</t>
  </si>
  <si>
    <t>http://t.co/Cx20rTre65</t>
  </si>
  <si>
    <t>https://pbs.twimg.com/profile_banners/31742031/1428076662</t>
  </si>
  <si>
    <t>http://pbs.twimg.com/profile_background_images/425764311/IUSMtwitter.jpg</t>
  </si>
  <si>
    <t>https://twitter.com/iumedschool</t>
  </si>
  <si>
    <t>http://pbs.twimg.com/profile_images/780311444034170880/AHihhxJZ_normal.jpg</t>
  </si>
  <si>
    <t>ottoortegam
RT @ChemicalBiology: Very nice
work by @ChemSynthBiol on bioengineering
mutant polyketide synthase for
assembly of modified antibiotics.
ht…</t>
  </si>
  <si>
    <t>Benjamín Otto Ortega</t>
  </si>
  <si>
    <t>Biofilms, biotecnology, innovation systems. I believe in the value of science and innovation to change lives. Universidad A Campeche</t>
  </si>
  <si>
    <t>Campeche, Mexico</t>
  </si>
  <si>
    <t>http://www.uacam.mx</t>
  </si>
  <si>
    <t>Mexico City</t>
  </si>
  <si>
    <t>https://pbs.twimg.com/profile_banners/225235675/1478003602</t>
  </si>
  <si>
    <t>https://twitter.com/ottoortegam</t>
  </si>
  <si>
    <t>http://pbs.twimg.com/profile_images/907873519/Fig2_normal.jpg</t>
  </si>
  <si>
    <t>claessenlab
RT @ChemicalBiology: Very nice
work by @ChemSynthBiol on bioengineering
mutant polyketide synthase for
assembly of modified antibiotics.
ht…</t>
  </si>
  <si>
    <t>The Claessen Lab</t>
  </si>
  <si>
    <t>Associate Professor at @UniLeiden, VIDI Laureate, Microbiology, Streptomyces, @KNVM_online, L-forms, Synthetic Biology, @iGEM_Leiden</t>
  </si>
  <si>
    <t>Leiden</t>
  </si>
  <si>
    <t>https://t.co/4x9oJDmMyZ</t>
  </si>
  <si>
    <t>https://pbs.twimg.com/profile_banners/144934256/1477691284</t>
  </si>
  <si>
    <t>https://twitter.com/claessenlab</t>
  </si>
  <si>
    <t>http://pbs.twimg.com/profile_images/789565716638949376/mNneQdCv_normal.jpg</t>
  </si>
  <si>
    <t>emm_severi
RT @ChemicalBiology: Very nice
work by @ChemSynthBiol on bioengineering
mutant polyketide synthase for
assembly of modified antibiotics.
ht…</t>
  </si>
  <si>
    <t>Emmanuele Severi</t>
  </si>
  <si>
    <t>Molecular Microbiologist and synthetic biologist working at the University of York on the discovery/characterisation of novel antibiotics. Views my own.</t>
  </si>
  <si>
    <t>York, England</t>
  </si>
  <si>
    <t>https://pbs.twimg.com/profile_banners/4822027967/1455831497</t>
  </si>
  <si>
    <t>https://twitter.com/emm_severi</t>
  </si>
  <si>
    <t>http://pbs.twimg.com/profile_images/445765099626582016/cXn6S9kL_normal.png</t>
  </si>
  <si>
    <t>engineersday
[New Job] Technician Environmental/Molecular/Bioengineering
- Abu Dhabi AZ United Arab Emirates
#engineering #job https://t.co/GgU6ftneyx</t>
  </si>
  <si>
    <t>Engineering Daily</t>
  </si>
  <si>
    <t>#1 website for  #engineering #Jobs, #Companies, #Services &amp; #Products. Updated Every 20 minutes. Add your company Today for Free !!!</t>
  </si>
  <si>
    <t>Atlanta, GA USA</t>
  </si>
  <si>
    <t>https://t.co/vlqisOhbs9</t>
  </si>
  <si>
    <t>https://pbs.twimg.com/profile_banners/29549589/1480991325</t>
  </si>
  <si>
    <t>http://pbs.twimg.com/profile_background_images/525482789123014657/HBhk0UX_.jpeg</t>
  </si>
  <si>
    <t>https://twitter.com/engineersday</t>
  </si>
  <si>
    <t>job new technician environmental molecular abu dhabi az united arab</t>
  </si>
  <si>
    <t>new,job  job,technician  technician,environmental  environmental,molecular  molecular,bioengineering  bioengineering,abu  abu,dhabi  dhabi,az  az,united  united,arab</t>
  </si>
  <si>
    <t>http://pbs.twimg.com/profile_images/458775500815863810/_Lep3QcI_normal.jpeg</t>
  </si>
  <si>
    <t>omicsomicsblog
RT @ChemicalBiology: Very nice
work by @ChemSynthBiol on bioengineering
mutant polyketide synthase for
assembly of modified antibiotics.
ht…</t>
  </si>
  <si>
    <t>Keith Robison</t>
  </si>
  <si>
    <t>Computational biologist in drug discovery since '96.</t>
  </si>
  <si>
    <t>Cambridge MA</t>
  </si>
  <si>
    <t>http://omicsomics.blogspot.com</t>
  </si>
  <si>
    <t>https://pbs.twimg.com/profile_banners/116867280/1361979865</t>
  </si>
  <si>
    <t>https://twitter.com/omicsomicsblog</t>
  </si>
  <si>
    <t>http://pbs.twimg.com/profile_images/1840615537/SIB_Xenarios_normal.jpg</t>
  </si>
  <si>
    <t>ixenario
RT @ChemicalBiology: Very nice
work by @ChemSynthBiol on bioengineering
mutant polyketide synthase for
assembly of modified antibiotics.
ht…</t>
  </si>
  <si>
    <t>Ioannis Xenarios</t>
  </si>
  <si>
    <t>Lausanne/Geneve</t>
  </si>
  <si>
    <t>http://t.co/GDbTr7umef</t>
  </si>
  <si>
    <t>fr</t>
  </si>
  <si>
    <t>https://twitter.com/ixenario</t>
  </si>
  <si>
    <t>http://pbs.twimg.com/profile_images/2066871705/PlattLogo2_normal.jpg</t>
  </si>
  <si>
    <t>drplattlab
RT @superscientist: Looking for
a PAID #bioengineering research
experience for undergrads #? ✓
#EBICS #REU click https://t.co/wH2SEkqYrH,
a…</t>
  </si>
  <si>
    <t>Platt Lab</t>
  </si>
  <si>
    <t>Dr. Manu Platt and his team of biomedical engineering researchers solving global health problems such as sickle cell disease, HIV, and cancer metastasis</t>
  </si>
  <si>
    <t>Georgia Tech/Emory</t>
  </si>
  <si>
    <t>http://t.co/QaBACItVZM</t>
  </si>
  <si>
    <t>https://twitter.com/drplattlab</t>
  </si>
  <si>
    <t>superscientist looking paid research experience undergrads ebics reu click</t>
  </si>
  <si>
    <t>superscientist,looking  looking,paid  paid,bioengineering  bioengineering,research  research,experience  experience,undergrads  undergrads,ebics  ebics,reu  reu,click</t>
  </si>
  <si>
    <t>http://pbs.twimg.com/profile_images/1815615063/nrn1101-831a-f1_normal.gif</t>
  </si>
  <si>
    <t>superscientist
Looking for a PAID #bioengineering
research experience for undergrads
#? ✓ #EBICS #REU click… https://t.co/N7ROOzX4r4</t>
  </si>
  <si>
    <t>MareshiaDonald, PhD</t>
  </si>
  <si>
    <t>Scientist | #STEMEd #Diversity #Inclusion Champion @MIT | Treas.@MASSAWIS | Board @HCArlington | @UCSC+@BrandeisU alum | #equity drⅳen | ☕  fueled | my ⅵews</t>
  </si>
  <si>
    <t>https://t.co/KulUxZ7EuG</t>
  </si>
  <si>
    <t>http://pbs.twimg.com/profile_background_images/482360180449869824/pgThay-I.png</t>
  </si>
  <si>
    <t>https://twitter.com/superscientist</t>
  </si>
  <si>
    <t>looking paid research experience undergrads ebics reu click</t>
  </si>
  <si>
    <t>looking,paid  paid,bioengineering  bioengineering,research  research,experience  experience,undergrads  undergrads,ebics  ebics,reu  reu,click</t>
  </si>
  <si>
    <t>http://pbs.twimg.com/profile_images/651960960580648960/YEfkWaCu_normal.jpg</t>
  </si>
  <si>
    <t>mrsvchemistry
RT @ScienceMelanie: Anatomy CPH
Ms.Kimballs chicken foot dissection
introduction to prosthetic hand
creation #bioengineering @Sweetwater_Cu…</t>
  </si>
  <si>
    <t>Melanie Villanueva</t>
  </si>
  <si>
    <t>CVHS chemistry teacher, NGSS enthusiast, new teacher mentor, lesson study leader, mama and wife.</t>
  </si>
  <si>
    <t>Imperial Beach, CA</t>
  </si>
  <si>
    <t>https://pbs.twimg.com/profile_banners/82781016/1451331383</t>
  </si>
  <si>
    <t>https://twitter.com/mrsvchemistry</t>
  </si>
  <si>
    <t>sciencemelanie anatomy cph ms kimballs chicken foot dissection introduction prosthetic</t>
  </si>
  <si>
    <t>sciencemelanie,anatomy  anatomy,cph  cph,ms  ms,kimballs  kimballs,chicken  chicken,foot  foot,dissection  dissection,introduction  introduction,prosthetic  prosthetic,hand</t>
  </si>
  <si>
    <t>http://pbs.twimg.com/profile_images/619321445303193600/AMf0x51R_normal.jpg</t>
  </si>
  <si>
    <t>sciencemelanie
Anatomy CPH Ms.Kimballs chicken
foot dissection introduction to
prosthetic hand creation #bioengineering…
https://t.co/RAKPfw0fQO</t>
  </si>
  <si>
    <t>Melanie Brown, NBCT</t>
  </si>
  <si>
    <t>Curriculum Specialist(Science)Sweetwater Union High School District. NSTACurator, Natonal Board Certified Teacher.Nerdy by Nature Singer
99cent science inventor</t>
  </si>
  <si>
    <t>https://twitter.com/sciencemelanie</t>
  </si>
  <si>
    <t>anatomy cph ms kimballs chicken foot dissection introduction prosthetic hand</t>
  </si>
  <si>
    <t>anatomy,cph  cph,ms  ms,kimballs  kimballs,chicken  chicken,foot  foot,dissection  dissection,introduction  introduction,prosthetic  prosthetic,hand  hand,creation</t>
  </si>
  <si>
    <t>http://pbs.twimg.com/profile_images/1195603419/L._Dijkhuizen_normal.jpg</t>
  </si>
  <si>
    <t>ldunigr
RT @ChemicalBiology: Very nice
work by @ChemSynthBiol on bioengineering
mutant polyketide synthase for
assembly of modified antibiotics.
ht…</t>
  </si>
  <si>
    <t>Lubbert Dijkhuizen</t>
  </si>
  <si>
    <t>Microbiologist University of Groningen http://www.rug.nl_x000D_
and Carbohydrate Competence Center http://www.cccresearch.nl</t>
  </si>
  <si>
    <t>Groningen, The Netherlands</t>
  </si>
  <si>
    <t>http://rug.academia.edu/LubbertDijkhuizen</t>
  </si>
  <si>
    <t>https://twitter.com/ldunigr</t>
  </si>
  <si>
    <t>http://pbs.twimg.com/profile_images/796943880688111616/93C79vpD_normal.jpg</t>
  </si>
  <si>
    <t>hohenmeme
everyone when i was younger: youre
really good at languages and passionate
abt them you should be a translator
me at 16: nah bioengineering</t>
  </si>
  <si>
    <t>jules 👽</t>
  </si>
  <si>
    <t>21 || aspiring translator who likes anime, idol games, rodents, and lots of other shit || icon by @naotoosh_art || #NotMyPresident</t>
  </si>
  <si>
    <r>
      <t xml:space="preserve">en/esp /</t>
    </r>
    <r>
      <rPr>
        <sz val="11"/>
        <color rgb="FF000000"/>
        <rFont val="Droid Sans Fallback"/>
        <family val="2"/>
      </rPr>
      <t xml:space="preserve">日本語</t>
    </r>
    <r>
      <rPr>
        <sz val="11"/>
        <color rgb="FF000000"/>
        <rFont val="Calibri"/>
        <family val="2"/>
        <charset val="1"/>
      </rPr>
      <t xml:space="preserve">/fr/de/pl/</t>
    </r>
    <r>
      <rPr>
        <sz val="11"/>
        <color rgb="FF000000"/>
        <rFont val="Droid Sans Fallback"/>
        <family val="2"/>
      </rPr>
      <t xml:space="preserve">中文</t>
    </r>
  </si>
  <si>
    <t>http://bakchang.tumblr.com</t>
  </si>
  <si>
    <t>https://pbs.twimg.com/profile_banners/29266428/1475603919</t>
  </si>
  <si>
    <t>http://pbs.twimg.com/profile_background_images/449280461223636992/pWfszZ6C.jpeg</t>
  </si>
  <si>
    <t>https://twitter.com/hohenmeme</t>
  </si>
  <si>
    <t>everyone younger youre really good languages passionate abt translator 16</t>
  </si>
  <si>
    <t>everyone,younger  younger,youre  youre,really  really,good  good,languages  languages,passionate  passionate,abt  abt,translator  translator,16  16,nah</t>
  </si>
  <si>
    <t>http://pbs.twimg.com/profile_images/509462019276156928/yPjzUs8T_normal.jpeg</t>
  </si>
  <si>
    <t>mitdeptofbe
RT @superscientist: Looking for
a PAID #bioengineering research
experience for undergrads #? ✓
#EBICS #REU click https://t.co/wH2SEkqYrH,
a…</t>
  </si>
  <si>
    <t>MIT Dept of BE</t>
  </si>
  <si>
    <t>The MIT Department of Biological Engineering –                                 Creating biological technologies, from discovery to design.</t>
  </si>
  <si>
    <t>Cambridge, Massachusetts</t>
  </si>
  <si>
    <t>http://t.co/ivng2VCAD4</t>
  </si>
  <si>
    <t>https://pbs.twimg.com/profile_banners/902409186/1420745281</t>
  </si>
  <si>
    <t>http://pbs.twimg.com/profile_background_images/378800000163747934/MidI5IPo.jpeg</t>
  </si>
  <si>
    <t>https://twitter.com/mitdeptofbe</t>
  </si>
  <si>
    <t>http://pbs.twimg.com/profile_images/861825936/aa1375_normal.jpg</t>
  </si>
  <si>
    <t>ahmedtrabelsi
RT @ASMEdotorg: This video game
lets players interact with living
microbes https://t.co/ZeQJ5lg2WZ
https://t.co/hlAQlQzcpi</t>
  </si>
  <si>
    <t>Ahmed Trabelsi</t>
  </si>
  <si>
    <t>TUNISIA</t>
  </si>
  <si>
    <t>https://t.co/73PGMzwzST</t>
  </si>
  <si>
    <t>https://pbs.twimg.com/profile_banners/30651613/1478343714</t>
  </si>
  <si>
    <t>http://pbs.twimg.com/profile_background_images/794857256936357889/Zc4rkAiJ.jpg</t>
  </si>
  <si>
    <t>https://twitter.com/ahmedtrabelsi</t>
  </si>
  <si>
    <t>asmedotorg video game lets players interact living microbes</t>
  </si>
  <si>
    <t>asmedotorg,video  video,game  game,lets  lets,players  players,interact  interact,living  living,microbes</t>
  </si>
  <si>
    <t>http://pbs.twimg.com/profile_images/606488992024915968/h1jb86iE_normal.jpg</t>
  </si>
  <si>
    <t>asmedotorg
Why engineers are looking to grow
human organs in space https://t.co/Wny4l7ZzX4
https://t.co/rpJmYQuO9F</t>
  </si>
  <si>
    <t>ASME.org</t>
  </si>
  <si>
    <t>We're the American Society of Mechanical Engineers, with 130,000+ members in 151 countries. Promoting engineering and allied sciences around the globe.</t>
  </si>
  <si>
    <t>New York, USA</t>
  </si>
  <si>
    <t>http://t.co/VgEWpdzaGv</t>
  </si>
  <si>
    <t>https://pbs.twimg.com/profile_banners/353318176/1466798234</t>
  </si>
  <si>
    <t>https://twitter.com/asmedotorg</t>
  </si>
  <si>
    <t>https://www.asme.org/engineering-topics/articles/bioengineering/making-the-cut?utm_source=twitter&amp;utm_medium=social&amp;utm_content=bioengineering&amp;utm_campaign=wk_113016 https://www.asme.org/engineering-topics/articles/bioengineering/growing-human-organs-in-space?utm_source=twitter&amp;utm_medium=social&amp;utm_content=bioengineering&amp;utm_campaign=wk_120616 https://www.asme.org/engineering-topics/articles/bioengineering/the-bioarcade?utm_source=twitter&amp;utm_medium=social&amp;utm_content=bioengineering&amp;utm_campaign=wk_113016 https://www.asme.org/engineering-topics/articles/bioengineering/top-6-robotic-applications-in-medicine?utm_source=twitter&amp;utm_medium=social&amp;utm_content=bioengineering&amp;utm_campaign=wk_100516 https://www.asme.org/engineering-topics/articles/bioengineering/hoping-to-walk-this-way?utm_source=twitter&amp;utm_medium=social&amp;utm_content=bioengineering&amp;utm_campaign=wk_100516 https://www.asme.org/engineering-topics/articles/bioengineering/dna-data-storage?utm_source=twitter&amp;utm_medium=social&amp;utm_content=bioengineering&amp;utm_campaign=wk_082916 https://www.asme.org/engineering-topics/articles/bioengineering/prosthetic-limbs-that-can-feel?utm_source=twitter&amp;utm_medium=social&amp;utm_content=bioengineering&amp;utm_campaign=wk_100516</t>
  </si>
  <si>
    <t>cut cell lead medical breakthroughs engineers space looking grow human</t>
  </si>
  <si>
    <t>cut cell lead medical breakthroughs engineers space tissue looking grow</t>
  </si>
  <si>
    <t>cut,cell  cell,cut  cut,lead  lead,medical  medical,breakthroughs  engineers,looking  looking,grow  grow,human  human,organs  organs,space</t>
  </si>
  <si>
    <t>http://pbs.twimg.com/profile_images/795451718565842944/gJiqjHJ__normal.jpg</t>
  </si>
  <si>
    <t>mrspalchez
RT @ASMEdotorg: This video game
lets players interact with living
microbes https://t.co/ZeQJ5lg2WZ
https://t.co/hlAQlQzcpi</t>
  </si>
  <si>
    <t>Emily Clark</t>
  </si>
  <si>
    <t>Bredesen Center #phdstudent at UT/ORNL. Background in #aerospaceengineering &amp; #CFD. Interested in #fusion, #cleanenergy, #policy, #scicomm. Comments are my own.</t>
  </si>
  <si>
    <t>Knoxville, TN</t>
  </si>
  <si>
    <t>http://linkedin.com/in/emilybclark</t>
  </si>
  <si>
    <t>https://pbs.twimg.com/profile_banners/795414656710037504/1478485578</t>
  </si>
  <si>
    <t>https://twitter.com/mrspalchez</t>
  </si>
  <si>
    <t>http://pbs.twimg.com/profile_images/724650888254480384/j157DbtT_normal.jpg</t>
  </si>
  <si>
    <t>farhan_ndz
I'm at University Kuala Lumpur
Malaysian Institute of Chemical
and Bioengineering Technology (MICET)
https://t.co/mYB94hFhg9</t>
  </si>
  <si>
    <t>Mirza</t>
  </si>
  <si>
    <t>Saser(XI)
uniKL micet</t>
  </si>
  <si>
    <t>Kota Bharu, Kelantan</t>
  </si>
  <si>
    <t>https://t.co/USUpNVQMth</t>
  </si>
  <si>
    <t>https://pbs.twimg.com/profile_banners/3052892767/1425880554</t>
  </si>
  <si>
    <t>https://twitter.com/farhan_ndz</t>
  </si>
  <si>
    <t>https://www.swarmapp.com/c/4T3BD81Srfc https://www.swarmapp.com/c/09u7yhnQ7KX</t>
  </si>
  <si>
    <t>http://pbs.twimg.com/profile_images/802557008633360384/T20C_Cfx_normal.jpg</t>
  </si>
  <si>
    <t>connie_chow
RT @superscientist: Looking for
a PAID #bioengineering research
experience for undergrads #? ✓
#EBICS #REU click https://t.co/wH2SEkqYrH,
a…</t>
  </si>
  <si>
    <t>chow</t>
  </si>
  <si>
    <t>Infusing #play, #inclusion, #feminism into #STEM and life|#GlobalCitizen | |@GirlSciExplore founder, dir| #scientistasactivist |</t>
  </si>
  <si>
    <t>Boston, MA; Accra, #Ghana</t>
  </si>
  <si>
    <t>https://t.co/SaKedJ3l0Z</t>
  </si>
  <si>
    <t>https://pbs.twimg.com/profile_banners/296635687/1480985848</t>
  </si>
  <si>
    <t>https://twitter.com/connie_chow</t>
  </si>
  <si>
    <t>http://pbs.twimg.com/profile_images/1125051702/Horta_normal.JPG</t>
  </si>
  <si>
    <t>timp0
RT @superscientist: Looking for
a PAID #bioengineering research
experience for undergrads #? ✓
#EBICS #REU click https://t.co/wH2SEkqYrH,
a…</t>
  </si>
  <si>
    <t>Winston Timp</t>
  </si>
  <si>
    <t>http://t.co/8H5RH0QMeV</t>
  </si>
  <si>
    <t>https://twitter.com/timp0</t>
  </si>
  <si>
    <t>http://pbs.twimg.com/profile_images/722623661409054720/BMK3WXbW_normal.jpg</t>
  </si>
  <si>
    <t>everydiscourse
bioengineering discourse</t>
  </si>
  <si>
    <t>EveryWordIsDiscourse</t>
  </si>
  <si>
    <t>Every word in the English language with the word Discourse in after. Posts every 10 minutes. Bot may occasionally stop/start.</t>
  </si>
  <si>
    <t>https://twitter.com/everydiscourse</t>
  </si>
  <si>
    <t>discourse</t>
  </si>
  <si>
    <t>bioengineering,discourse</t>
  </si>
  <si>
    <t>http://pbs.twimg.com/profile_images/601422663324737537/D7kOgVqs_normal.png</t>
  </si>
  <si>
    <t>cell_biology
RT @ChemicalBiology: Very nice
work by @ChemSynthBiol on bioengineering
mutant polyketide synthase for
assembly of modified antibiotics.
ht…</t>
  </si>
  <si>
    <t>David Oppenheimer</t>
  </si>
  <si>
    <t>Cell Biologist, Geneticist, Molecular Biologist</t>
  </si>
  <si>
    <t>Gainesville, FL</t>
  </si>
  <si>
    <t>http://t.co/GWpptlfz07</t>
  </si>
  <si>
    <t>https://pbs.twimg.com/profile_banners/93954767/1432015056</t>
  </si>
  <si>
    <t>https://twitter.com/cell_biology</t>
  </si>
  <si>
    <t>http://pbs.twimg.com/profile_images/802004614803402752/9Cy_d1bN_normal.jpg</t>
  </si>
  <si>
    <t>cursecrush
FUCK I am so upset I can't do bioengineering
bc I'm in the liberal arts college
I want death</t>
  </si>
  <si>
    <t>☳ cyrock</t>
  </si>
  <si>
    <r>
      <t xml:space="preserve">flash, 18, they/them. || EN. </t>
    </r>
    <r>
      <rPr>
        <sz val="11"/>
        <color rgb="FF000000"/>
        <rFont val="Droid Sans Fallback"/>
        <family val="2"/>
      </rPr>
      <t xml:space="preserve">中文 </t>
    </r>
    <r>
      <rPr>
        <sz val="11"/>
        <color rgb="FF000000"/>
        <rFont val="Calibri"/>
        <family val="2"/>
        <charset val="1"/>
      </rPr>
      <t xml:space="preserve">&amp; ES ok || ❆ @elitezim ❆ || PKMN &amp; MP100 || Weakness is in the flesh</t>
    </r>
  </si>
  <si>
    <t>Dublith, Amestris</t>
  </si>
  <si>
    <t>https://t.co/bPltbby2CC</t>
  </si>
  <si>
    <t>https://pbs.twimg.com/profile_banners/1561409864/1470720197</t>
  </si>
  <si>
    <t>https://twitter.com/cursecrush</t>
  </si>
  <si>
    <t>fuck upset bc liberal arts college want death</t>
  </si>
  <si>
    <t>fuck,upset  upset,bioengineering  bioengineering,bc  bc,liberal  liberal,arts  arts,college  college,want  want,death</t>
  </si>
  <si>
    <t>http://pbs.twimg.com/profile_images/803984349506867200/TBa7psMw_normal.jpg</t>
  </si>
  <si>
    <t>blueberry_bye
I'm making a 2017 calendar called
"The Sexy Men of Bioengineering"
featuring my partners. https://t.co/4e7Vju0hGN</t>
  </si>
  <si>
    <t>Bri</t>
  </si>
  <si>
    <t>One time Blink 182 faved three of my tweets and retweeted me...it was awesome.</t>
  </si>
  <si>
    <t>https://pbs.twimg.com/profile_banners/2617668704/1476833656</t>
  </si>
  <si>
    <t>http://pbs.twimg.com/profile_background_images/626077989814468608/oORy9Mw8.jpg</t>
  </si>
  <si>
    <t>https://twitter.com/blueberry_bye</t>
  </si>
  <si>
    <t>making 2017 calendar called sexy men featuring partners</t>
  </si>
  <si>
    <t>making,2017  2017,calendar  calendar,called  called,sexy  sexy,men  men,bioengineering  bioengineering,featuring  featuring,partners</t>
  </si>
  <si>
    <t>http://pbs.twimg.com/profile_images/719596502008602624/7cAIpryY_normal.jpg</t>
  </si>
  <si>
    <t>rajsekhar_r
RT @ChemicalBiology: Very nice
work by @ChemSynthBiol on bioengineering
mutant polyketide synthase for
assembly of modified antibiotics.
ht…</t>
  </si>
  <si>
    <t>Raj</t>
  </si>
  <si>
    <t>#Research #HopkinsMedicine, #science #engineering, #tech #entrepreneurial, #businessofscience, #startupislifestyle</t>
  </si>
  <si>
    <t>Baltimore, MD.</t>
  </si>
  <si>
    <t>https://t.co/YwiTAh48dn</t>
  </si>
  <si>
    <t>https://pbs.twimg.com/profile_banners/162574211/1405732825</t>
  </si>
  <si>
    <t>https://twitter.com/rajsekhar_r</t>
  </si>
  <si>
    <t>http://pbs.twimg.com/profile_images/803034896415461376/_7GXWgvW_normal.jpg</t>
  </si>
  <si>
    <t>yayayayayaz
When you wanna be a bioengineering
major but then remember you're
not math smart https://t.co/woAdvqHAkz</t>
  </si>
  <si>
    <t>kanyazzy</t>
  </si>
  <si>
    <t>temple 19 | i'm no hero, i put my bra on one boob at a time like everyone else</t>
  </si>
  <si>
    <t>410/snack food capital / 215</t>
  </si>
  <si>
    <t>https://t.co/r1d45tw0QK</t>
  </si>
  <si>
    <t>https://pbs.twimg.com/profile_banners/1611998678/1477534517</t>
  </si>
  <si>
    <t>http://pbs.twimg.com/profile_background_images/681970719354437633/wwgBFwHP.png</t>
  </si>
  <si>
    <t>https://twitter.com/yayayayayaz</t>
  </si>
  <si>
    <t>wanna major remember math smart</t>
  </si>
  <si>
    <t>wanna,bioengineering  bioengineering,major  major,remember  remember,math  math,smart</t>
  </si>
  <si>
    <t>http://pbs.twimg.com/profile_images/717774212170125316/6890heZS_normal.jpg</t>
  </si>
  <si>
    <t>inthe7thday
@AirlinesDotOrg love the #chemtrails
in the background #geoengineering
#bioengineering #SpaceWar #haarp
#Weather manipulation and more!</t>
  </si>
  <si>
    <t>InThe7thDay</t>
  </si>
  <si>
    <t>AWAKE. There are #CURES for everything. Seek #NATUROPATHIC #DOCTORS #ND #degree #NATUROPATHY #NATUROPATHS U dont need Pharmas permission to save your own life.</t>
  </si>
  <si>
    <t>Earth</t>
  </si>
  <si>
    <t>https://pbs.twimg.com/profile_banners/4564572105/1457242544</t>
  </si>
  <si>
    <t>https://twitter.com/inthe7thday</t>
  </si>
  <si>
    <t>airlinesdotorg love chemtrails background geoengineering spacewar haarp weather manipulation more</t>
  </si>
  <si>
    <t>airlinesdotorg,love  love,chemtrails  chemtrails,background  background,geoengineering  geoengineering,bioengineering  bioengineering,spacewar  spacewar,haarp  haarp,weather  weather,manipulation  manipulation,more</t>
  </si>
  <si>
    <t>http://pbs.twimg.com/profile_images/598232910060093440/-JYC9mdc_normal.jpg</t>
  </si>
  <si>
    <t>airlinesdotorg
</t>
  </si>
  <si>
    <t>Airlines for America</t>
  </si>
  <si>
    <t>Airlines for America (A4A) is the industry trade organization for the leading U.S. airlines.</t>
  </si>
  <si>
    <t>http://t.co/X9avCSBbfx</t>
  </si>
  <si>
    <t>https://pbs.twimg.com/profile_banners/93950784/1480714971</t>
  </si>
  <si>
    <t>http://pbs.twimg.com/profile_background_images/568507372125962240/pWl-R3F_.jpeg</t>
  </si>
  <si>
    <t>https://twitter.com/airlinesdotorg</t>
  </si>
  <si>
    <t>http://pbs.twimg.com/profile_images/378800000655032220/3a74db6f5ab138b1ea7fba25d5436082_normal.jpeg</t>
  </si>
  <si>
    <t>bee_blazin
Goats grow on tress now? ... #Bioengineering
is on some crazy shit. https://t.co/4eGGAWNRkX</t>
  </si>
  <si>
    <t>BeesBlazin</t>
  </si>
  <si>
    <t>In the Hood</t>
  </si>
  <si>
    <t>https://twitter.com/bee_blazin</t>
  </si>
  <si>
    <t>goats grow tress now crazy shit</t>
  </si>
  <si>
    <t>goats,grow  grow,tress  tress,now  now,bioengineering  bioengineering,crazy  crazy,shit</t>
  </si>
  <si>
    <t>http://pbs.twimg.com/profile_images/778171011346919424/ddWkHZDv_normal.jpg</t>
  </si>
  <si>
    <t>pikahw
I'm at University Kuala Lumpur
Malaysian Institute of Chemical
and Bioengineering Technology (MICET)
https://t.co/VuFtG6IJiw</t>
  </si>
  <si>
    <t>nuursyafiqah</t>
  </si>
  <si>
    <t>Sorry, Im on vervain</t>
  </si>
  <si>
    <t>Melaka ⇆ KL</t>
  </si>
  <si>
    <t>https://pbs.twimg.com/profile_banners/411410837/1389375037</t>
  </si>
  <si>
    <t>http://pbs.twimg.com/profile_background_images/378800000165187894/pahn4tYK.jpeg</t>
  </si>
  <si>
    <t>https://twitter.com/pikahw</t>
  </si>
  <si>
    <t>http://pbs.twimg.com/profile_images/781875043886309376/shrXPWM6_normal.jpg</t>
  </si>
  <si>
    <t>lis_lowe
RT @lehorsfall: @jmarlesw @Overtonlab
Should @EFB_EBBS curate a similar
bioengineering &amp;amp; bioprocessing
list with a European focus?</t>
  </si>
  <si>
    <t>Elisabeth Lowe</t>
  </si>
  <si>
    <t>Scientist, mum, wife of @jmarlesw. Fungi/bacteria/host microbiota interactions. Opinions my own, etc. ICaMB, Newcastle Uni</t>
  </si>
  <si>
    <t>Newcastle Upon Tyne, England</t>
  </si>
  <si>
    <t>https://pbs.twimg.com/profile_banners/733480542/1471641416</t>
  </si>
  <si>
    <t>https://twitter.com/lis_lowe</t>
  </si>
  <si>
    <t>lehorsfall jmarlesw overtonlab efb_ebbs curate similar bioprocessing list european focus</t>
  </si>
  <si>
    <t>lehorsfall,jmarlesw  jmarlesw,overtonlab  overtonlab,efb_ebbs  efb_ebbs,curate  curate,similar  similar,bioengineering  bioengineering,bioprocessing  bioprocessing,list  list,european  european,focus</t>
  </si>
  <si>
    <t>http://pbs.twimg.com/profile_images/554595749866901504/JIsqOFAY_normal.jpeg</t>
  </si>
  <si>
    <t>efb_ebbs
RT @lehorsfall: @jmarlesw @Overtonlab
Should @EFB_EBBS curate a similar
bioengineering &amp;amp; bioprocessing
list with a European focus?</t>
  </si>
  <si>
    <t>EFB BioEng Section</t>
  </si>
  <si>
    <t>@EFBiotechnology #Bioengineering + #Bioprocessing Section. Helping to maximize the potential of #academia and #industry collaboration. Tweets by @Bea_Viv.</t>
  </si>
  <si>
    <t>EU</t>
  </si>
  <si>
    <t>http://t.co/4ETXIk8i3K</t>
  </si>
  <si>
    <t>https://pbs.twimg.com/profile_banners/2723510562/1481113867</t>
  </si>
  <si>
    <t>https://twitter.com/efb_ebbs</t>
  </si>
  <si>
    <t>phd position available biomeng_lab biomarkers novaunl phdchat findaphd lehorsfall jmarlesw</t>
  </si>
  <si>
    <t>phd,position  position,available  available,biomeng_lab  biomeng_lab,bioengineering  bioengineering,biomarkers  biomarkers,novaunl  novaunl,phdchat  phdchat,findaphd  lehorsfall,jmarlesw  jmarlesw,overtonlab</t>
  </si>
  <si>
    <t>http://pbs.twimg.com/profile_images/1782218066/Flow_data_1_Tim_Overton_normal.jpg</t>
  </si>
  <si>
    <t>overtonlab
</t>
  </si>
  <si>
    <t>Dr Tim Overton</t>
  </si>
  <si>
    <t>Applied Molecular Microbiology and Microbial Flow Cytometry research in Bioengineering, School of Chemical Engineering, University of Birmingham.</t>
  </si>
  <si>
    <t>Birmingham, UK</t>
  </si>
  <si>
    <t>https://t.co/jl0YxDkAOa</t>
  </si>
  <si>
    <t>https://twitter.com/overtonlab</t>
  </si>
  <si>
    <t>http://pbs.twimg.com/profile_images/729619609859559424/fmtbQx8l_normal.jpg</t>
  </si>
  <si>
    <t>jmarlesw
RT @lehorsfall: @jmarlesw @Overtonlab
Should @EFB_EBBS curate a similar
bioengineering &amp;amp; bioprocessing
list with a European focus?</t>
  </si>
  <si>
    <t>Jon Marles-Wright</t>
  </si>
  <si>
    <t>Structural/synthetic biologist, husband to @lis_lowe, father, 2015 SynBio LEAP fellow, home brewer, open science. Views expressed here are my own.</t>
  </si>
  <si>
    <t>https://t.co/1T70MMi4m9</t>
  </si>
  <si>
    <t>https://pbs.twimg.com/profile_banners/224775647/1474621441</t>
  </si>
  <si>
    <t>http://pbs.twimg.com/profile_background_images/458962769589436417/vASedJyO.png</t>
  </si>
  <si>
    <t>https://twitter.com/jmarlesw</t>
  </si>
  <si>
    <t>http://pbs.twimg.com/profile_images/378800000461224442/8395c4384c189092643d808b28dac52e_normal.jpeg</t>
  </si>
  <si>
    <t>lehorsfall
@jmarlesw @Overtonlab Should @EFB_EBBS
curate a similar bioengineering
&amp;amp; bioprocessing list with a
European focus?</t>
  </si>
  <si>
    <t>Louise Horsfall</t>
  </si>
  <si>
    <t>Synthetic Biologist in SynthSys at the University of Edinburgh</t>
  </si>
  <si>
    <t>http://t.co/9CxZe4EVe7</t>
  </si>
  <si>
    <t>Edinburgh</t>
  </si>
  <si>
    <t>https://pbs.twimg.com/profile_banners/228121012/1379252504</t>
  </si>
  <si>
    <t>https://twitter.com/lehorsfall</t>
  </si>
  <si>
    <t>jmarlesw overtonlab efb_ebbs curate similar bioprocessing list european focus</t>
  </si>
  <si>
    <t>jmarlesw,overtonlab  overtonlab,efb_ebbs  efb_ebbs,curate  curate,similar  similar,bioengineering  bioengineering,bioprocessing  bioprocessing,list  list,european  european,focus</t>
  </si>
  <si>
    <t>http://pbs.twimg.com/profile_images/746587150934753280/wn11GNjG_normal.jpg</t>
  </si>
  <si>
    <t>bhasin_diksha
IBEC Postdoctoral Fellowships in
Spain https://t.co/BbSEtHdeVG #deal</t>
  </si>
  <si>
    <t>Diksha Bhasin</t>
  </si>
  <si>
    <t>https://twitter.com/bhasin_diksha</t>
  </si>
  <si>
    <t>ibec postdoctoral fellowships spain deal</t>
  </si>
  <si>
    <t>ibec,postdoctoral  postdoctoral,fellowships  fellowships,spain  spain,deal</t>
  </si>
  <si>
    <t>http://pbs.twimg.com/profile_images/753285380649123840/1fu84g54_normal.jpg</t>
  </si>
  <si>
    <t>iea_udg
RT @CEABCSIC: AVUI 12.30h #SeminarisCEAB
Miquel Ribot: "Evaluation of bioengineering
techniques used in river restoration
from a functional…</t>
  </si>
  <si>
    <t>IEA UdG</t>
  </si>
  <si>
    <t>The Institute of Aquatic Ecology (Institut d’Ecologia Aquàtica, IEA) is a university research center founded in 1987 and devoted to inland water ecosystems.</t>
  </si>
  <si>
    <t>Girona, Catalunya</t>
  </si>
  <si>
    <t>https://pbs.twimg.com/profile_banners/753157037828308992/1468432202</t>
  </si>
  <si>
    <t>https://twitter.com/iea_udg</t>
  </si>
  <si>
    <t>ceabcsic avui 12 30h seminarisceab miquel ribot evaluation techniques used</t>
  </si>
  <si>
    <t>ceabcsic,avui  avui,12  12,30h  30h,seminarisceab  seminarisceab,miquel  miquel,ribot  ribot,evaluation  evaluation,bioengineering  bioengineering,techniques  techniques,used</t>
  </si>
  <si>
    <t>http://pbs.twimg.com/profile_images/581071637921075200/7plqcOBy_normal.jpg</t>
  </si>
  <si>
    <t>ceabcsic
M.Ribot #URL: "Bioengineering techniques
used in stream restoration" @CSICCat
@CSICdivulga @NaturaleaNews… https://t.co/OjYCaGAF6C</t>
  </si>
  <si>
    <t>CEAB-CSIC</t>
  </si>
  <si>
    <t>El CEAB-CSIC es un referente en Biología Marina, Limnología y Ecología.Contribuimos al avance del conocimiento y a su aplicación para una sociedad sostenible.</t>
  </si>
  <si>
    <t>Blanes (Girona)</t>
  </si>
  <si>
    <t>http://t.co/FUIohM8tSQ</t>
  </si>
  <si>
    <t>https://pbs.twimg.com/profile_banners/1336572264/1439467403</t>
  </si>
  <si>
    <t>http://pbs.twimg.com/profile_background_images/631798019109875712/9ezDk79t.jpg</t>
  </si>
  <si>
    <t>https://twitter.com/ceabcsic</t>
  </si>
  <si>
    <t>https://twitter.com/i/web/status/804290880333082624 https://twitter.com/i/web/status/804290878294622208 https://twitter.com/i/web/status/804244554316730368</t>
  </si>
  <si>
    <t>url seminarisceab</t>
  </si>
  <si>
    <t>seminarisceab url</t>
  </si>
  <si>
    <t>ribot techniques used restoration m url stream csiccat csicdivulga naturaleanews</t>
  </si>
  <si>
    <t>avui 12 30h seminarisceab miquel evaluation river m url stream</t>
  </si>
  <si>
    <t>bioengineering,techniques  techniques,used  m,ribot  ribot,url  url,bioengineering  used,stream  stream,restoration  restoration,csiccat  csiccat,csicdivulga  csicdivulga,naturaleanews</t>
  </si>
  <si>
    <t>avui,12  12,30h  30h,seminarisceab  seminarisceab,miquel  miquel,ribot  ribot,evaluation  evaluation,bioengineering  used,river  river,restoration  m,ribot</t>
  </si>
  <si>
    <t>http://pbs.twimg.com/profile_images/3440549207/2a66a52fb95dc23aca5251f172aab46a_normal.jpeg</t>
  </si>
  <si>
    <t>scisolutions
Global Chitosan Derivatives Market-
Jiangsu Aoxin Biotechnology, Jinhu
Crust Product, Kitozyme, Kunpoong
Bio ... -… https://t.co/DrcBMsAK2O</t>
  </si>
  <si>
    <t>Scientist Solutions</t>
  </si>
  <si>
    <t>Our site helps a million scientists in 163 countries troubleshoot their research with a Wikipedia-like breadth of information and a Facebook-like interactivity</t>
  </si>
  <si>
    <t>San Diego California</t>
  </si>
  <si>
    <t>http://t.co/uqemjISV7n</t>
  </si>
  <si>
    <t>http://pbs.twimg.com/profile_background_images/107779006/Twitter_Background.gif</t>
  </si>
  <si>
    <t>https://twitter.com/scisolutions</t>
  </si>
  <si>
    <t>global chitosan derivatives market jiangsu aoxin biotechnology jinhu crust product</t>
  </si>
  <si>
    <t>global,chitosan  chitosan,derivatives  derivatives,market  market,jiangsu  jiangsu,aoxin  aoxin,biotechnology  biotechnology,jinhu  jinhu,crust  crust,product  product,kitozyme</t>
  </si>
  <si>
    <t>http://pbs.twimg.com/profile_images/573765593989390337/hmNp8m9a_normal.jpeg</t>
  </si>
  <si>
    <t>ooyuzbusiness
BRIEF-Jiangsu Sihuan Bioengineering
receives verdict regarding unpaid
pu.. Related Articles: https://t.co/OB2Shpf6YZ</t>
  </si>
  <si>
    <t>Business News</t>
  </si>
  <si>
    <t>Business News Tweets. Delivered using news analytics tool @OOYUZ</t>
  </si>
  <si>
    <t>https://pbs.twimg.com/profile_banners/3064317746/1425631460</t>
  </si>
  <si>
    <t>https://twitter.com/ooyuzbusiness</t>
  </si>
  <si>
    <t>brief jiangsu sihuan receives verdict regarding unpaid pu related articles</t>
  </si>
  <si>
    <t>brief,jiangsu  jiangsu,sihuan  sihuan,bioengineering  bioengineering,receives  receives,verdict  verdict,regarding  regarding,unpaid  unpaid,pu  pu,related  related,articles</t>
  </si>
  <si>
    <t>http://pbs.twimg.com/profile_images/773458560822964226/f57Wra1M_normal.jpg</t>
  </si>
  <si>
    <t>robertm_biz
Global Chitosan Derivatives Market-
Jiangsu Aoxin Biotechnology, Jinhu
Crust Product, Kitozyme, Kunpoong
Bio,…… https://t.co/mPoSb5ay7d</t>
  </si>
  <si>
    <t>Robert Martin</t>
  </si>
  <si>
    <t>Pune, India</t>
  </si>
  <si>
    <t>https://twitter.com/robertm_biz</t>
  </si>
  <si>
    <t>http://pbs.twimg.com/profile_images/488621421447229440/MJGRmacQ_normal.jpeg</t>
  </si>
  <si>
    <t>thisismedtech
RT @MedtechAmanda: Eleni Antoniadou
@healthparl talks of artificial
bioengineering and regenerative
medicine. Mind boggling, futuristic.
Ou…</t>
  </si>
  <si>
    <t>This is MedTech</t>
  </si>
  <si>
    <t>We cover the stories behind the medtech that changes &amp; saves lives. Curated by @medtecheurope</t>
  </si>
  <si>
    <t>where your health meets tech</t>
  </si>
  <si>
    <t>http://t.co/uXEqN9CX1P</t>
  </si>
  <si>
    <t>https://pbs.twimg.com/profile_banners/1930166012/1466408094</t>
  </si>
  <si>
    <t>http://pbs.twimg.com/profile_background_images/477093324226977792/GjcSYClB.jpeg</t>
  </si>
  <si>
    <t>https://twitter.com/thisismedtech</t>
  </si>
  <si>
    <t>medtechamanda eleni antoniadou healthparl talks artificial regenerative medicine mind boggling</t>
  </si>
  <si>
    <t>medtechamanda,eleni  eleni,antoniadou  antoniadou,healthparl  healthparl,talks  talks,artificial  artificial,bioengineering  bioengineering,regenerative  regenerative,medicine  medicine,mind  mind,boggling</t>
  </si>
  <si>
    <t>http://pbs.twimg.com/profile_images/512524996049002496/9b9VdYTv_normal.jpeg</t>
  </si>
  <si>
    <t>healthparl
</t>
  </si>
  <si>
    <t>Health Parliament</t>
  </si>
  <si>
    <t>The European Health Parliament is a platform for young pros to brainstorm about making Europe a healthier place and re-think the EU healthcare system.</t>
  </si>
  <si>
    <t>https://t.co/6QyyfXCi2m</t>
  </si>
  <si>
    <t>Belgrade</t>
  </si>
  <si>
    <t>https://pbs.twimg.com/profile_banners/2816655812/1446471049</t>
  </si>
  <si>
    <t>http://abs.twimg.com/images/themes/theme17/bg.gif</t>
  </si>
  <si>
    <t>https://twitter.com/healthparl</t>
  </si>
  <si>
    <t>http://pbs.twimg.com/profile_images/572720346856308736/pBxeAVob_normal.jpeg</t>
  </si>
  <si>
    <t>medtechamanda
Eleni Antoniadou @healthparl talks
of artificial bioengineering and
regenerative medicine. Mind boggling,
futuristic. Our future? #MTF2016</t>
  </si>
  <si>
    <t>Amanda Maxwell</t>
  </si>
  <si>
    <t>#medtech regulations expert at Medtech Insight. #medicaldevices, #IVDs &amp; #drug/device combinations. Own opinions.</t>
  </si>
  <si>
    <t>https://twitter.com/medtechamanda</t>
  </si>
  <si>
    <t>eleni antoniadou healthparl talks artificial regenerative medicine mind boggling futuristic</t>
  </si>
  <si>
    <t>eleni,antoniadou  antoniadou,healthparl  healthparl,talks  talks,artificial  artificial,bioengineering  bioengineering,regenerative  regenerative,medicine  medicine,mind  mind,boggling  boggling,futuristic</t>
  </si>
  <si>
    <t>http://pbs.twimg.com/profile_images/2701027007/81b17a0daa42892d22df2f76bdfee1d7_normal.jpeg</t>
  </si>
  <si>
    <t>medtecheurope
RT @MedtechAmanda: Eleni Antoniadou
@healthparl talks of artificial
bioengineering and regenerative
medicine. Mind boggling, futuristic.
Ou…</t>
  </si>
  <si>
    <t>MedTech Europe</t>
  </si>
  <si>
    <t>The European trade association representing the medical technology industry. Also follow medtech stories at @thisismedtech</t>
  </si>
  <si>
    <t>http://t.co/4NgjIvxkLp</t>
  </si>
  <si>
    <t>https://pbs.twimg.com/profile_banners/183254309/1477469535</t>
  </si>
  <si>
    <t>https://twitter.com/medtecheurope</t>
  </si>
  <si>
    <t>http://pbs.twimg.com/profile_images/775306677272866817/PSO7XAt1_normal.jpg</t>
  </si>
  <si>
    <t>paddyohare1
How will artificial organ #bioengineering
impact the field of severe #HearingLoss
and #deafness ? @medtecheurope</t>
  </si>
  <si>
    <t>Patrick D'Haese</t>
  </si>
  <si>
    <t>Hearing implants, hearing loss, public health, (contemporary) art and music.This is a personal account and not linked to any company.</t>
  </si>
  <si>
    <t>https://pbs.twimg.com/profile_banners/1363868143/1473682492</t>
  </si>
  <si>
    <t>https://twitter.com/paddyohare1</t>
  </si>
  <si>
    <t>artificial organ impact field severe hearingloss deafness medtecheurope</t>
  </si>
  <si>
    <t>artificial,organ  organ,bioengineering  bioengineering,impact  impact,field  field,severe  severe,hearingloss  hearingloss,deafness  deafness,medtecheurope</t>
  </si>
  <si>
    <t>http://pbs.twimg.com/profile_images/1408724550/red_line_square_normal.jpg</t>
  </si>
  <si>
    <t>ryneches
RT @LuisZaman: "On the intrinsic
sterility of 3d printing" published
today @thePeerJ https://t.co/pFjfSLzCfX
#Bioengineering #Biotechnolog…</t>
  </si>
  <si>
    <t>Russell Neches</t>
  </si>
  <si>
    <t>A microbiology graduate student at UC Davis, working with Jonathan Eisen (@phylogenomics). Studies evolution &amp; ecology. Advocate of Open Hardware &amp; Open Access.</t>
  </si>
  <si>
    <t>Davis, CA</t>
  </si>
  <si>
    <t>http://t.co/pC5Lco9ien</t>
  </si>
  <si>
    <t>https://pbs.twimg.com/profile_banners/139199975/1398070928</t>
  </si>
  <si>
    <t>https://twitter.com/ryneches</t>
  </si>
  <si>
    <t>luiszaman intrinsic sterility 3d printing published today thepeerj biotechnolog</t>
  </si>
  <si>
    <t>luiszaman,intrinsic  intrinsic,sterility  sterility,3d  3d,printing  printing,published  published,today  today,thepeerj  thepeerj,bioengineering  bioengineering,biotechnolog</t>
  </si>
  <si>
    <t>http://pbs.twimg.com/profile_images/528823665194844160/elpQqrsv_normal.png</t>
  </si>
  <si>
    <t>thepeerj
</t>
  </si>
  <si>
    <t>PeerJ - the journal</t>
  </si>
  <si>
    <t>The award winning Open Access academic journal. PeerJ's mission is to efficiently publish the world's knowledge.</t>
  </si>
  <si>
    <t>San Francisco and London</t>
  </si>
  <si>
    <t>https://t.co/6EECP0VIYc</t>
  </si>
  <si>
    <t>https://pbs.twimg.com/profile_banners/402875257/1400237319</t>
  </si>
  <si>
    <t>http://pbs.twimg.com/profile_background_images/577030091/dzlhe37wvd4v4axzmxxn.jpeg</t>
  </si>
  <si>
    <t>https://twitter.com/thepeerj</t>
  </si>
  <si>
    <t>http://pbs.twimg.com/profile_images/1294600387/DSC_0436-3_normal.JPG</t>
  </si>
  <si>
    <t>luiszaman
"On the intrinsic sterility of
3d printing" published today @thePeerJ
https://t.co/pFjfSLzCfX #Bioengineering
#Biotechnology #Microbiology</t>
  </si>
  <si>
    <t>Luis Zaman</t>
  </si>
  <si>
    <t>Postdoc in the #KerrLab and Klavins Lab doing experimental coevolution, synthetic biology, and custom hardware trying to wrangle evolution.</t>
  </si>
  <si>
    <t>https://t.co/uZBTH9Nf8o</t>
  </si>
  <si>
    <t>https://pbs.twimg.com/profile_banners/51947712/1468594844</t>
  </si>
  <si>
    <t>http://pbs.twimg.com/profile_background_images/378800000054368991/e6a2e9092b692a99170ef7b4dc3214d0.png</t>
  </si>
  <si>
    <t>https://twitter.com/luiszaman</t>
  </si>
  <si>
    <t>intrinsic sterility 3d printing published today thepeerj biotechnology microbiology</t>
  </si>
  <si>
    <t>intrinsic,sterility  sterility,3d  3d,printing  printing,published  published,today  today,thepeerj  thepeerj,bioengineering  bioengineering,biotechnology  biotechnology,microbiology</t>
  </si>
  <si>
    <t>http://pbs.twimg.com/profile_images/788316436233986050/A3AwPr1B_normal.jpg</t>
  </si>
  <si>
    <t>sladegrantham
Human evolution has become #artificialevolution
via bioengineering AI nanotechnology
3DPrinting etc. transforming h…
https://t.co/2KOxZOzO8N</t>
  </si>
  <si>
    <t>slade grantham</t>
  </si>
  <si>
    <t>#AI #neurophysics #neurology #smartdust #brainet #cybernetics #chaostheory #stentrode #brainwifi #neurosurgery #bionics #nanotechnology #BCI #Neuro #NN #IA</t>
  </si>
  <si>
    <t>oakland</t>
  </si>
  <si>
    <t>https://pbs.twimg.com/profile_banners/573341487/1457803897</t>
  </si>
  <si>
    <t>http://pbs.twimg.com/profile_background_images/558670460/1ererererer_3.jpg</t>
  </si>
  <si>
    <t>https://twitter.com/sladegrantham</t>
  </si>
  <si>
    <t>human evolution become artificialevolution via ai nanotechnology 3dprinting etc transforming</t>
  </si>
  <si>
    <t>human,evolution  evolution,become  become,artificialevolution  artificialevolution,via  via,bioengineering  bioengineering,ai  ai,nanotechnology  nanotechnology,3dprinting  3dprinting,etc  etc,transforming</t>
  </si>
  <si>
    <t>http://pbs.twimg.com/profile_images/2402577514/logotipo_nat_normal.jpg</t>
  </si>
  <si>
    <t>naturaleanews
</t>
  </si>
  <si>
    <t>Naturalea</t>
  </si>
  <si>
    <t>Restauració del paisatge. Bioenginyeria. Solucions executives i assessorament._x000D_
Restauración del paisaje. Bioingeniería. Soluciones ejecutivas y asesoramiento.</t>
  </si>
  <si>
    <t>Castellar del Vallès, BCN.</t>
  </si>
  <si>
    <t>http://t.co/uqdLkCWJns</t>
  </si>
  <si>
    <t>https://pbs.twimg.com/profile_banners/636891790/1474556099</t>
  </si>
  <si>
    <t>http://pbs.twimg.com/profile_background_images/605813752/up83dy672ai3k01dlr9j.jpeg</t>
  </si>
  <si>
    <t>https://twitter.com/naturaleanews</t>
  </si>
  <si>
    <t>http://pbs.twimg.com/profile_images/745175672205672448/uumLQWA8_normal.jpg</t>
  </si>
  <si>
    <t>csicdivulga
</t>
  </si>
  <si>
    <t>CSIC Divulga</t>
  </si>
  <si>
    <t>En el CSIC nos gusta hacer ciencia y también compartirla. Te contamos nuestras iniciativas para acercar la ciencia a todos los públicos.</t>
  </si>
  <si>
    <t>http://www.csic.es/web/guest/cys</t>
  </si>
  <si>
    <t>https://pbs.twimg.com/profile_banners/304316780/1467014767</t>
  </si>
  <si>
    <t>http://pbs.twimg.com/profile_background_images/440410807772262400/p5iLNrII.jpeg</t>
  </si>
  <si>
    <t>https://twitter.com/csicdivulga</t>
  </si>
  <si>
    <t>http://pbs.twimg.com/profile_images/3413471543/8f50dd723adc7ff8c45717536ac449f0_normal.jpeg</t>
  </si>
  <si>
    <t>csiccat
RT @CEABCSIC: AVUI 12.30h #SeminarisCEAB
Miquel Ribot: "Evaluation of bioengineering
techniques used in river restoration
from a functional…</t>
  </si>
  <si>
    <t>CSIC-Cataluña</t>
  </si>
  <si>
    <t>Consejo Superior de Investigaciones Científicas, Delegación en Cataluña.</t>
  </si>
  <si>
    <t>http://t.co/0iiPe3fw</t>
  </si>
  <si>
    <t>https://pbs.twimg.com/profile_banners/474887690/1472816834</t>
  </si>
  <si>
    <t>https://twitter.com/csiccat</t>
  </si>
  <si>
    <t>http://pbs.twimg.com/profile_images/800045034989031424/iGLBWtxU_normal.jpg</t>
  </si>
  <si>
    <t>annanasans
RT @CEABCSIC: AVUI 12.30h #SeminarisCEAB
Miquel Ribot: "Evaluation of bioengineering
techniques used in river restoration
from a functional…</t>
  </si>
  <si>
    <t>Anna Sans</t>
  </si>
  <si>
    <t>On Marine Ecology, Environmental Education and Citizen Science. Technical Research Assistant at @gamecsic @ceabcsic / Manager at @xatrac_org. Views are my own.</t>
  </si>
  <si>
    <t>Lloret de Mar, España</t>
  </si>
  <si>
    <t>https://twitter.com/annanasans</t>
  </si>
  <si>
    <t>http://pbs.twimg.com/profile_images/793349946783195137/xGWljk9z_normal.jpg</t>
  </si>
  <si>
    <t>pinkerdroit
RT @reversecience: The primary
difference between biotechnology
&amp;amp; bioengineering is that bioengineering
is very different from biotechnolog…</t>
  </si>
  <si>
    <t>Ness</t>
  </si>
  <si>
    <t>Do What Ya Like! I love music - the language of motion and emotion created through sounds. ❤ uk/happy hardcore &amp; video game soundtracks = my favorites! #INFJ</t>
  </si>
  <si>
    <t>(WA) Rabbit Zodiac~Sagittarius</t>
  </si>
  <si>
    <t>https://pbs.twimg.com/profile_banners/260578995/1392842958</t>
  </si>
  <si>
    <t>http://pbs.twimg.com/profile_background_images/625946350442582016/SMjKB7cE.png</t>
  </si>
  <si>
    <t>https://twitter.com/pinkerdroit</t>
  </si>
  <si>
    <t>reversecience primary difference between biotechnology very different biotechnolog</t>
  </si>
  <si>
    <t>reversecience,primary  primary,difference  difference,between  between,biotechnology  biotechnology,bioengineering  bioengineering,bioengineering  bioengineering,very  very,different  different,biotechnolog</t>
  </si>
  <si>
    <t>http://pbs.twimg.com/profile_images/652553953595420672/4r1Vx_f0_normal.jpg</t>
  </si>
  <si>
    <t>reversecience
</t>
  </si>
  <si>
    <t>Bad Science</t>
  </si>
  <si>
    <t>https://pbs.twimg.com/profile_banners/3839061792/1444416162</t>
  </si>
  <si>
    <t>https://twitter.com/reversecience</t>
  </si>
  <si>
    <t>http://pbs.twimg.com/profile_images/619871861791309825/ymvhfZkx_normal.png</t>
  </si>
  <si>
    <t>inmarketingoz
Genetically engineered humans will
arrive sooner than you think. And
we're not ready. https://t.co/rk9rgb7ZPa
https://t.co/gVzAh9nuV2</t>
  </si>
  <si>
    <t>INmarketing</t>
  </si>
  <si>
    <t>Digital growth agency &amp; grant broker providing elite business building solutions for SMEs: Grow Revenue &amp; Save Time | Follow our Instagram: https://t.co/bUrKzL4lum</t>
  </si>
  <si>
    <t>Cairns|Singapore|Sierra Vista</t>
  </si>
  <si>
    <t>https://t.co/1e97W4FqLU</t>
  </si>
  <si>
    <t>Krasnoyarsk</t>
  </si>
  <si>
    <t>https://pbs.twimg.com/profile_banners/3042282936/1437296261</t>
  </si>
  <si>
    <t>https://twitter.com/inmarketingoz</t>
  </si>
  <si>
    <t>genetically engineered humans arrive sooner think ready</t>
  </si>
  <si>
    <t>genetically,engineered  engineered,humans  humans,arrive  arrive,sooner  sooner,think  think,ready</t>
  </si>
  <si>
    <t>http://pbs.twimg.com/profile_images/687849044194934785/TwotGoDq_normal.jpg</t>
  </si>
  <si>
    <t>ucmmwp
First day of Engineers Assemble:
Bioengeering &amp;amp; Medical Technologies
kicks off tomorrow morning! #engineering…
https://t.co/FUFlSbPprh</t>
  </si>
  <si>
    <t>UC Merced MWP</t>
  </si>
  <si>
    <t>UC Merced Merritt Writing Program</t>
  </si>
  <si>
    <t>Merced, CA</t>
  </si>
  <si>
    <t>https://pbs.twimg.com/profile_banners/3868056732/1474905266</t>
  </si>
  <si>
    <t>https://twitter.com/ucmmwp</t>
  </si>
  <si>
    <t>first day engineers assemble bioengeering medical technologies kicks tomorrow morning</t>
  </si>
  <si>
    <t>first,day  day,engineers  engineers,assemble  assemble,bioengeering  bioengeering,medical  medical,technologies  technologies,kicks  kicks,tomorrow  tomorrow,morning  morning,engineering</t>
  </si>
  <si>
    <t>http://pbs.twimg.com/profile_images/754148149342502912/ikgz1Smh_normal.jpg</t>
  </si>
  <si>
    <t>onlyplaywizards
RT @UCMMWP: First day of Engineers
Assemble: Bioengeering &amp;amp; Medical
Technologies kicks off tomorrow
morning! #engineering #ucmerced
#bioeng…</t>
  </si>
  <si>
    <t>John Bultena</t>
  </si>
  <si>
    <t>UC Merced writing professor, (non)librarian, music lover, BitTorrent advocate, gamer, &amp; comic book reader.</t>
  </si>
  <si>
    <t>Merced, California</t>
  </si>
  <si>
    <t>https://t.co/7UYFCKhfCa</t>
  </si>
  <si>
    <t>https://pbs.twimg.com/profile_banners/611458202/1427142303</t>
  </si>
  <si>
    <t>http://pbs.twimg.com/profile_background_images/581936128/jkgqr4poycg5io4vtsoa.jpeg</t>
  </si>
  <si>
    <t>https://twitter.com/onlyplaywizards</t>
  </si>
  <si>
    <t>ucmmwp first day engineers assemble bioengeering medical technologies kicks tomorrow</t>
  </si>
  <si>
    <t>ucmmwp,first  first,day  day,engineers  engineers,assemble  assemble,bioengeering  bioengeering,medical  medical,technologies  technologies,kicks  kicks,tomorrow  tomorrow,morning</t>
  </si>
  <si>
    <t>http://pbs.twimg.com/profile_images/791121069226627072/14tWOM6k_normal.jpg</t>
  </si>
  <si>
    <t>syuqrisaleh
I'm at University Kuala Lumpur
Malaysian Institute of Chemical
and Bioengineering Technology (MICET)
https://t.co/mFjl5rjHGo</t>
  </si>
  <si>
    <t>muhammad</t>
  </si>
  <si>
    <t>~YNWA~</t>
  </si>
  <si>
    <t>https://pbs.twimg.com/profile_banners/154372461/1416984426</t>
  </si>
  <si>
    <t>http://pbs.twimg.com/profile_background_images/378800000083359424/a7af47a450d1e08a64cf860ed805f4f1.jpeg</t>
  </si>
  <si>
    <t>https://twitter.com/syuqrisaleh</t>
  </si>
  <si>
    <t>http://pbs.twimg.com/profile_images/802323933915713536/aNEubyMY_normal.jpg</t>
  </si>
  <si>
    <t>gemmaagell
RT @CEABCSIC: AVUI 12.30h #SeminarisCEAB
Miquel Ribot: "Evaluation of bioengineering
techniques used in river restoration
from a functional…</t>
  </si>
  <si>
    <t>Gemma Agell Llobet</t>
  </si>
  <si>
    <t>Biòloga reconvertida, amb l'afany de fer arribar la recerca que es fa al CEAB-CSIC a la societat i al món educatiu.</t>
  </si>
  <si>
    <t>Blanes</t>
  </si>
  <si>
    <t>https://t.co/nLoL4y45XT</t>
  </si>
  <si>
    <t>https://twitter.com/gemmaagell</t>
  </si>
  <si>
    <t>http://pbs.twimg.com/profile_images/633705336906625024/lzl4XRMN_normal.png</t>
  </si>
  <si>
    <t>fasebopa
Have you heard our new #podcasts
on regenerative medicine &amp;amp;
3D bioprinting? Listen or download
here:… https://t.co/HUHjsOfPFp</t>
  </si>
  <si>
    <t>FASEB Public Affairs</t>
  </si>
  <si>
    <t>FASEB is the largest coalition of biomedical research associations in the United States.</t>
  </si>
  <si>
    <t>Bethesda, MD</t>
  </si>
  <si>
    <t>https://t.co/nmWuImKG6J</t>
  </si>
  <si>
    <t>https://pbs.twimg.com/profile_banners/26233068/1479844813</t>
  </si>
  <si>
    <t>http://pbs.twimg.com/profile_background_images/378800000158079707/Y8L7__yg.jpeg</t>
  </si>
  <si>
    <t>https://twitter.com/fasebopa</t>
  </si>
  <si>
    <t>heard new podcasts regenerative medicine 3d bioprinting listen download here</t>
  </si>
  <si>
    <t>heard,new  new,podcasts  podcasts,regenerative  regenerative,medicine  medicine,3d  3d,bioprinting  bioprinting,listen  listen,download  download,here</t>
  </si>
  <si>
    <t>http://abs.twimg.com/sticky/default_profile_images/default_profile_5_normal.png</t>
  </si>
  <si>
    <t>jerodanielphd
RT @cphbiosciphd: One month to
go! Deadline Dec 15. Apply now:
https://t.co/IuMtRShj0m #stemcells
#proteomics #bioengineering #metabolism
#…</t>
  </si>
  <si>
    <t>Jeremy Daniel</t>
  </si>
  <si>
    <t>https://twitter.com/jerodanielphd</t>
  </si>
  <si>
    <t>cphbiosciphd one month go deadline dec 15 apply now stemcells</t>
  </si>
  <si>
    <t>cphbiosciphd,one  one,month  month,go  go,deadline  deadline,dec  dec,15  15,apply  apply,now  now,stemcells  stemcells,proteomics</t>
  </si>
  <si>
    <t>http://pbs.twimg.com/profile_images/773199352697421824/Dj43BDPD_normal.jpg</t>
  </si>
  <si>
    <t>cphbiosciphd
</t>
  </si>
  <si>
    <t>CPH Bioscience PhD</t>
  </si>
  <si>
    <t>New 4-year PhD Programme in Biomedicine + Biotechnology. Funded by Novo Nordisk Foundation. Hosted by University of Copenhagen + Technical University of Denmark</t>
  </si>
  <si>
    <t>København, Danmark</t>
  </si>
  <si>
    <t>https://t.co/dmaC21h62i</t>
  </si>
  <si>
    <t>https://pbs.twimg.com/profile_banners/773196622389968896/1473180365</t>
  </si>
  <si>
    <t>https://twitter.com/cphbiosciphd</t>
  </si>
  <si>
    <t>http://pbs.twimg.com/profile_images/779734275881046017/Z6TP9Hlk_normal.jpg</t>
  </si>
  <si>
    <t>statikbanks
RT @ASMEdotorg: How to cut into
a cell—and how that cut could lead
to medical breakthroughs https://t.co/zA2dOln6Q7
https://t.co/YTPjswZ5Sh</t>
  </si>
  <si>
    <t>Mr. Banks</t>
  </si>
  <si>
    <t>One.</t>
  </si>
  <si>
    <t>Carolina Kid</t>
  </si>
  <si>
    <t>https://pbs.twimg.com/profile_banners/24448550/1391177224</t>
  </si>
  <si>
    <t>https://twitter.com/statikbanks</t>
  </si>
  <si>
    <t>https://www.asme.org/engineering-topics/articles/bioengineering/making-the-cut?utm_source=twitter&amp;utm_medium=social&amp;utm_content=bioengineering&amp;utm_campaign=wk_113016 https://www.asme.org/engineering-topics/articles/bioengineering/the-bioarcade?utm_source=twitter&amp;utm_medium=social&amp;utm_content=bioengineering&amp;utm_campaign=wk_113016 https://www.asme.org/engineering-topics/articles/bioengineering/prosthetic-limbs-that-can-feel?utm_source=twitter&amp;utm_medium=social&amp;utm_content=bioengineering&amp;utm_campaign=wk_100516</t>
  </si>
  <si>
    <t>asmedotorg cut cell lead medical breakthroughs video game lets players</t>
  </si>
  <si>
    <t>cut cell lead medical breakthroughs video game lets players interact</t>
  </si>
  <si>
    <t>asmedotorg,cut  cut,cell  cell,cut  cut,lead  lead,medical  medical,breakthroughs  asmedotorg,video  video,game  game,lets  lets,players</t>
  </si>
  <si>
    <t>http://pbs.twimg.com/profile_images/509795020522541056/dQPARQjd_normal.png</t>
  </si>
  <si>
    <t>researchhope
RT @AAMCtoday: Bioengineering Programs:
The Next Big Thing? https://t.co/krh4SI46sb
h/t @PurdueBME @iumedschool @ayeeshik
via #AAMCNews ht…</t>
  </si>
  <si>
    <t>Research Means Hope</t>
  </si>
  <si>
    <t>Sustained support for the National Institutes of Health today will pay a lifetime of dividends in better health for all Americans.</t>
  </si>
  <si>
    <t>http://t.co/3Th5Z3zkvG</t>
  </si>
  <si>
    <t>https://pbs.twimg.com/profile_banners/31929718/1410379566</t>
  </si>
  <si>
    <t>http://pbs.twimg.com/profile_background_images/607585236/zc8zimpvguiedkzvm84w.jpeg</t>
  </si>
  <si>
    <t>https://twitter.com/researchhope</t>
  </si>
  <si>
    <t>aamctoday programs next big thing h t purduebme iumedschool ayeeshik</t>
  </si>
  <si>
    <t>aamctoday,bioengineering  bioengineering,programs  programs,next  next,big  big,thing  thing,h  h,t  t,purduebme  purduebme,iumedschool  iumedschool,ayeeshik</t>
  </si>
  <si>
    <t>http://pbs.twimg.com/profile_images/3004585290/e933a7733b508baef440cf66deea61c1_normal.jpeg</t>
  </si>
  <si>
    <t>ayeeshik
</t>
  </si>
  <si>
    <t>Ayeeshik Kole</t>
  </si>
  <si>
    <t>Aspiring adult</t>
  </si>
  <si>
    <t>http://pbs.twimg.com/profile_background_images/579765562/7kc6h4kl9z69p0f9bv71.png</t>
  </si>
  <si>
    <t>https://twitter.com/ayeeshik</t>
  </si>
  <si>
    <t>http://pbs.twimg.com/profile_images/438740482764447744/GGNkQOUM_normal.jpeg</t>
  </si>
  <si>
    <t>purduebme
Bioengineering Programs: The Next
Big Thing? https://t.co/HBU4bITO9A
https://t.co/6vQHCCgY1u</t>
  </si>
  <si>
    <t>Purdue BME</t>
  </si>
  <si>
    <t>Official Twitter account for the Weldon School of Biomedical Engineering at Purdue University.</t>
  </si>
  <si>
    <t>West Lafayette, IN</t>
  </si>
  <si>
    <t>https://t.co/JkdngRc5zr</t>
  </si>
  <si>
    <t>Indiana (East)</t>
  </si>
  <si>
    <t>https://pbs.twimg.com/profile_banners/871955467/1430400988</t>
  </si>
  <si>
    <t>http://pbs.twimg.com/profile_background_images/451770185519607808/l5QBWd1o.jpeg</t>
  </si>
  <si>
    <t>https://twitter.com/purduebme</t>
  </si>
  <si>
    <t>programs next big thing</t>
  </si>
  <si>
    <t>bioengineering,programs  programs,next  next,big  big,thing</t>
  </si>
  <si>
    <t>http://pbs.twimg.com/profile_images/792549018417016834/84lk8lKE_normal.jpg</t>
  </si>
  <si>
    <t>marc_peipoch
RT @CEABCSIC: AVUI 12.30h #SeminarisCEAB
Miquel Ribot: "Evaluation of bioengineering
techniques used in river restoration
from a functional…</t>
  </si>
  <si>
    <t>Marc Peipoch</t>
  </si>
  <si>
    <t>Freshwater Ecosystem Ecologist, Quantitative Ecology; Postdoctoral Scholar at @MTIoE, @umontana</t>
  </si>
  <si>
    <t>Missoula, MT, USA</t>
  </si>
  <si>
    <t>https://t.co/WXa4Uwij5s</t>
  </si>
  <si>
    <t>https://pbs.twimg.com/profile_banners/1975633669/1474665843</t>
  </si>
  <si>
    <t>http://pbs.twimg.com/profile_background_images/544881878176518144/y-orXUew.jpeg</t>
  </si>
  <si>
    <t>https://twitter.com/marc_peipoch</t>
  </si>
  <si>
    <t>http://pbs.twimg.com/profile_images/2812128538/52ac1c20e1e96136adcfe01468b7ffc2_normal.png</t>
  </si>
  <si>
    <t>harriethopfmd
.@UofU_Anesthesia example: #bioengineering
integrated in clin dept https://t.co/2C3qTkEi03
@gatesfoundation… https://t.co/btG0GoJAyZ</t>
  </si>
  <si>
    <t>Harriet Hopf</t>
  </si>
  <si>
    <t>Professor, Physician, Parent, Feminist, Advocate, Sports Fan. Opinions my own.</t>
  </si>
  <si>
    <t>Salt Lake City, UT</t>
  </si>
  <si>
    <t>http://t.co/WpeuGP2hKQ</t>
  </si>
  <si>
    <t>https://pbs.twimg.com/profile_banners/49767174/1362269607</t>
  </si>
  <si>
    <t>https://twitter.com/harriethopfmd</t>
  </si>
  <si>
    <t>uofu_anesthesia example integrated clin dept gatesfoundation</t>
  </si>
  <si>
    <t>uofu_anesthesia,example  example,bioengineering  bioengineering,integrated  integrated,clin  clin,dept  dept,gatesfoundation</t>
  </si>
  <si>
    <t>http://pbs.twimg.com/profile_images/601203342547648512/kkDDODm6_normal.jpg</t>
  </si>
  <si>
    <t>gatesfoundation
</t>
  </si>
  <si>
    <t>Gates Foundation</t>
  </si>
  <si>
    <t>We work to help all people lead healthy, productive lives, focused on health, poverty, and opportunity. Follow our leaders for more: http://t.co/YwExkqGQWi</t>
  </si>
  <si>
    <t>Seattle, Washington</t>
  </si>
  <si>
    <t>http://t.co/R8iPutefBT</t>
  </si>
  <si>
    <t>https://pbs.twimg.com/profile_banners/17899109/1463972715</t>
  </si>
  <si>
    <t>http://pbs.twimg.com/profile_background_images/744307813/0cffef5737e3f11005072afc9dcfc6f6.jpeg</t>
  </si>
  <si>
    <t>https://twitter.com/gatesfoundation</t>
  </si>
  <si>
    <t>http://pbs.twimg.com/profile_images/471837714392698880/-1gNgzKI_normal.jpeg</t>
  </si>
  <si>
    <t>uofu_anesthesia
</t>
  </si>
  <si>
    <t>Utah Anesthesia</t>
  </si>
  <si>
    <t>News and views from the University of #Utah (@UUtah) Department of #Anesthesiology.</t>
  </si>
  <si>
    <t>Salt Lake City, Utah</t>
  </si>
  <si>
    <t>https://t.co/qpIQPXwxpA</t>
  </si>
  <si>
    <t>https://pbs.twimg.com/profile_banners/2531288100/1401331753</t>
  </si>
  <si>
    <t>https://twitter.com/uofu_anesthesia</t>
  </si>
  <si>
    <t>http://pbs.twimg.com/profile_images/733295303143641088/oANvidO4_normal.jpg</t>
  </si>
  <si>
    <t>sergylb
RT @AAMCtoday: #Bioengineering
is exploding w/new data, devices
&amp;amp; apps, increasing demand for
people w/medical &amp;amp; engineering
skills https:/…</t>
  </si>
  <si>
    <t>Sergyl LAFONT News.</t>
  </si>
  <si>
    <t>MD and Biologist. Health innovations.
#cancer#infection#sepsis#ehealth#diabetes#mhealth#obesity#apps#alzheimer#bigdata#digitalhealth#probiotics</t>
  </si>
  <si>
    <t>LYON</t>
  </si>
  <si>
    <t>https://pbs.twimg.com/profile_banners/1894506524/1480835192</t>
  </si>
  <si>
    <t>https://twitter.com/sergylb</t>
  </si>
  <si>
    <t>w aamctoday exploding new data devices apps increasing demand people</t>
  </si>
  <si>
    <t>aamctoday,bioengineering  bioengineering,exploding  exploding,w  w,new  new,data  data,devices  devices,apps  apps,increasing  increasing,demand  demand,people</t>
  </si>
  <si>
    <t>http://pbs.twimg.com/profile_images/698174593173843968/30YcLoiu_normal.jpg</t>
  </si>
  <si>
    <t>theclassicsfan
If Knees Could Talk https://t.co/MWpWJZwHDP</t>
  </si>
  <si>
    <t>Cy Yavuzturk</t>
  </si>
  <si>
    <t>engineering educator &amp; prof, energy researcher, enthusiast of classical music &amp; physics, history of science, blogger. Tweets reflect personal opinions/interests</t>
  </si>
  <si>
    <t>West Hartford, CT</t>
  </si>
  <si>
    <t>http://t.co/fC1pCMT5</t>
  </si>
  <si>
    <t>https://pbs.twimg.com/profile_banners/860608244/1357539690</t>
  </si>
  <si>
    <t>https://twitter.com/theclassicsfan</t>
  </si>
  <si>
    <t>knees talk</t>
  </si>
  <si>
    <t>knees,talk</t>
  </si>
  <si>
    <t>http://pbs.twimg.com/profile_images/775682149890592768/pDlGDRGh_normal.jpg</t>
  </si>
  <si>
    <t>thomasnetrpm
RT @ASMEdotorg How to cut into
a cell—and how that cut could lead
to medical breakthroughs https://t.co/BvdTL1uPPL
https://t.co/DIa7qHhWDY</t>
  </si>
  <si>
    <t>RPM</t>
  </si>
  <si>
    <t>Full #marketing services based on business goals &amp; objectives for industrial #MFG companies. Proud @HubSpot Diamond partner.</t>
  </si>
  <si>
    <t>https://t.co/NL9nLmHhxF</t>
  </si>
  <si>
    <t>https://pbs.twimg.com/profile_banners/1539559105/1475788407</t>
  </si>
  <si>
    <t>http://pbs.twimg.com/profile_background_images/378800000051659349/a7a3409914d0f5adf9891b978eb9ef11.jpeg</t>
  </si>
  <si>
    <t>https://twitter.com/thomasnetrpm</t>
  </si>
  <si>
    <t>cut asmedotorg cell lead medical breakthroughs</t>
  </si>
  <si>
    <t>asmedotorg,cut  cut,cell  cell,cut  cut,lead  lead,medical  medical,breakthroughs</t>
  </si>
  <si>
    <t>http://pbs.twimg.com/profile_images/691749186417487872/CQMmKBXR_normal.png</t>
  </si>
  <si>
    <t>sd_lssi
RT @ScienceMelanie: Anatomy CPH
Ms.Kimballs chicken foot dissection
introduction to prosthetic hand
creation #bioengineering @Sweetwater_Cu…</t>
  </si>
  <si>
    <t>Life Sciences Summer</t>
  </si>
  <si>
    <t>High school Internship | Teacher PD program #STEMeducation #STEM #students #internship</t>
  </si>
  <si>
    <t>San Diego, CA</t>
  </si>
  <si>
    <t>https://t.co/Is9sUTaSY9</t>
  </si>
  <si>
    <t>https://pbs.twimg.com/profile_banners/425390311/1449020690</t>
  </si>
  <si>
    <t>https://twitter.com/sd_lssi</t>
  </si>
  <si>
    <t>http://pbs.twimg.com/profile_images/768801315745107968/zh62nn5A_normal.jpg</t>
  </si>
  <si>
    <t>gsapkas1
https://t.co/D4wHhGYzJH https://t.co/CYfywzxhsn</t>
  </si>
  <si>
    <t>George Sapkas</t>
  </si>
  <si>
    <t>https://t.co/8mmPVL7uZ9</t>
  </si>
  <si>
    <t>Attica, Greece</t>
  </si>
  <si>
    <t>https://t.co/0vRebanJfG</t>
  </si>
  <si>
    <t>https://pbs.twimg.com/profile_banners/2656925910/1472131679</t>
  </si>
  <si>
    <t>https://twitter.com/gsapkas1</t>
  </si>
  <si>
    <t>http://pbs.twimg.com/profile_images/477149669806841856/yZLkhKKr_normal.jpeg</t>
  </si>
  <si>
    <t>simugreat
RT @simjockey: Bioengineering Programs:
The Next Big Thing? Medical schools
for engineers. https://t.co/0C1UMQjnbW</t>
  </si>
  <si>
    <t>Emily Shaw</t>
  </si>
  <si>
    <t>Author, Simulation Expert, SIMNext RAM East Coast, Medical Illustrator, EMT, Roller Derby, Ski Patrol, @AMIdotorg Board Member, @SSHorg &amp; EMS Volunteer</t>
  </si>
  <si>
    <t>Northeast</t>
  </si>
  <si>
    <t>https://t.co/xnHD5xW1ML</t>
  </si>
  <si>
    <t>https://pbs.twimg.com/profile_banners/1726142558/1418764727</t>
  </si>
  <si>
    <t>https://twitter.com/simugreat</t>
  </si>
  <si>
    <t>simjockey programs next big thing medical schools engineers</t>
  </si>
  <si>
    <t>simjockey,bioengineering  bioengineering,programs  programs,next  next,big  big,thing  thing,medical  medical,schools  schools,engineers</t>
  </si>
  <si>
    <t>http://pbs.twimg.com/profile_images/516682198481514497/vtrvpQ_L_normal.jpeg</t>
  </si>
  <si>
    <t>simjockey
Bioengineering Programs: The Next
Big Thing? Medical schools for
engineers. https://t.co/0C1UMQjnbW</t>
  </si>
  <si>
    <t>John Vozenilek MD</t>
  </si>
  <si>
    <t>Medical Education, Research, &amp; Innovation. Univ.IL Faculty; Medicine and Engineering Chief Medical Officer, OSF Healthcare @JumpSimulation || Views are my own</t>
  </si>
  <si>
    <t>Illinois</t>
  </si>
  <si>
    <t>https://t.co/TCmdXRzAHC</t>
  </si>
  <si>
    <t>https://pbs.twimg.com/profile_banners/16144524/1412021646</t>
  </si>
  <si>
    <t>http://pbs.twimg.com/profile_background_images/2989045/BKG2.jpg</t>
  </si>
  <si>
    <t>https://twitter.com/simjockey</t>
  </si>
  <si>
    <t>programs next big thing medical schools engineers</t>
  </si>
  <si>
    <t>bioengineering,programs  programs,next  next,big  big,thing  thing,medical  medical,schools  schools,engineers</t>
  </si>
  <si>
    <t>http://pbs.twimg.com/profile_images/483599118078459905/T-fMS5qc_normal.jpeg</t>
  </si>
  <si>
    <t>jsainty
Prof. @seifalian fascinating talk
on made to order organs, #nanotech
and #bioengineering. Highlight
@howtoacademy https://t.co/fdzoPXtpEP</t>
  </si>
  <si>
    <t>James Sainty</t>
  </si>
  <si>
    <t>Strategist/ Commercial Lead at Fortecho Solutions. Tweeting startups, growth hacking, photography and whatever else needs sharing..</t>
  </si>
  <si>
    <t>West London</t>
  </si>
  <si>
    <t>http://t.co/JrKj5qtDtQ</t>
  </si>
  <si>
    <t>https://pbs.twimg.com/profile_banners/67313508/1404133743</t>
  </si>
  <si>
    <t>http://pbs.twimg.com/profile_background_images/650925868/yp1m9z4j8ly3ovjqol87.jpeg</t>
  </si>
  <si>
    <t>https://twitter.com/jsainty</t>
  </si>
  <si>
    <t>prof seifalian fascinating talk made order organs nanotech highlight howtoacademy</t>
  </si>
  <si>
    <t>prof,seifalian  seifalian,fascinating  fascinating,talk  talk,made  made,order  order,organs  organs,nanotech  nanotech,bioengineering  bioengineering,highlight  highlight,howtoacademy</t>
  </si>
  <si>
    <t>http://pbs.twimg.com/profile_images/378800000115275638/319e42ea1b33a81fcf9dfcee40297c38_normal.jpeg</t>
  </si>
  <si>
    <t>howtoacademy
</t>
  </si>
  <si>
    <t>how to: Academy</t>
  </si>
  <si>
    <t>Talks, conversations and compact courses for people who think big. Follow for course and event information and intellectual stimulation. Tweets by Sam and Jack</t>
  </si>
  <si>
    <t>http://www.howtoacademy.com</t>
  </si>
  <si>
    <t>https://pbs.twimg.com/profile_banners/1583563700/1441877756</t>
  </si>
  <si>
    <t>https://twitter.com/howtoacademy</t>
  </si>
  <si>
    <t>http://pbs.twimg.com/profile_images/431193159708573696/KfldrfFX_normal.jpeg</t>
  </si>
  <si>
    <t>seifalian
RT @jsainty: Prof. @seifalian fascinating
talk on made to order organs, #nanotech
and #bioengineering. Highlight
@howtoacademy https://t.c…</t>
  </si>
  <si>
    <t>Alexander Seifalian</t>
  </si>
  <si>
    <t>Professor Nanotechnology &amp; Regenerative Medicine (a.seifalian@gmail.com)</t>
  </si>
  <si>
    <t>https://twitter.com/seifalian</t>
  </si>
  <si>
    <t>jsainty prof seifalian fascinating talk made order organs nanotech highlight</t>
  </si>
  <si>
    <t>jsainty,prof  prof,seifalian  seifalian,fascinating  fascinating,talk  talk,made  made,order  order,organs  organs,nanotech  nanotech,bioengineering  bioengineering,highlight</t>
  </si>
  <si>
    <t>http://pbs.twimg.com/profile_images/777989287149182976/BwmpQY_2_normal.jpg</t>
  </si>
  <si>
    <t>ameliasfln
RT @jsainty: Prof. @seifalian fascinating
talk on made to order organs, #nanotech
and #bioengineering. Highlight
@howtoacademy https://t.c…</t>
  </si>
  <si>
    <t>Amelia Seifalian ♔</t>
  </si>
  <si>
    <t>London </t>
  </si>
  <si>
    <t>https://pbs.twimg.com/profile_banners/30112409/1459716160</t>
  </si>
  <si>
    <t>http://pbs.twimg.com/profile_background_images/685539458/43b6b1c35afba9f2a52da49dacfefefc.gif</t>
  </si>
  <si>
    <t>https://twitter.com/ameliasfln</t>
  </si>
  <si>
    <t>http://pbs.twimg.com/profile_images/585544798506983424/Y7EyysIY_normal.png</t>
  </si>
  <si>
    <t>meganjpalmer
Had a great time guest lecturing
in two @Stanford classes this week:
'Technology and National Security'
and 'Fundamentals of Bioengineering'</t>
  </si>
  <si>
    <t>Megan J Palmer</t>
  </si>
  <si>
    <t>engineering biology at social scales; retweet ≠ agreement</t>
  </si>
  <si>
    <t>SF</t>
  </si>
  <si>
    <t>https://t.co/gngdJo2HHu</t>
  </si>
  <si>
    <t>https://pbs.twimg.com/profile_banners/132179273/1428439717</t>
  </si>
  <si>
    <t>https://twitter.com/meganjpalmer</t>
  </si>
  <si>
    <t>great time guest lecturing two stanford classes week 'technology national</t>
  </si>
  <si>
    <t>great,time  time,guest  guest,lecturing  lecturing,two  two,stanford  stanford,classes  classes,week  week,'technology  'technology,national  national,security'</t>
  </si>
  <si>
    <t>http://pbs.twimg.com/profile_images/520246535632592896/N2cIW5h2_normal.png</t>
  </si>
  <si>
    <t>stanford
</t>
  </si>
  <si>
    <t>Stanford University</t>
  </si>
  <si>
    <t>This year, Stanford celebrates 125 years of impact in people’s lives and around the world. Visit the Stanford 125 website for information about upcoming events.</t>
  </si>
  <si>
    <t>Stanford, CA</t>
  </si>
  <si>
    <t>https://t.co/FPW4YUV2Wr</t>
  </si>
  <si>
    <t>https://pbs.twimg.com/profile_banners/18036441/1403030942</t>
  </si>
  <si>
    <t>http://pbs.twimg.com/profile_background_images/414595913/twit-bgrd2.png</t>
  </si>
  <si>
    <t>https://twitter.com/stanford</t>
  </si>
  <si>
    <t>http://pbs.twimg.com/profile_images/534316988999290881/wIAuIA36_normal.jpeg</t>
  </si>
  <si>
    <t>gregkoblentz
RT @meganjpalmer: Had a great time
guest lecturing in two @Stanford
classes this week: 'Technology
and National Security' and 'Fundamentals…</t>
  </si>
  <si>
    <t>Gregory Koblentz</t>
  </si>
  <si>
    <t>Associate Professor and Director of Biodefense Graduate Program in the Schar School of Policy and Government at George Mason University.</t>
  </si>
  <si>
    <t>Fairfax, VA</t>
  </si>
  <si>
    <t>http://pandorareport.org</t>
  </si>
  <si>
    <t>https://pbs.twimg.com/profile_banners/2880885671/1425066957</t>
  </si>
  <si>
    <t>https://twitter.com/gregkoblentz</t>
  </si>
  <si>
    <t>meganjpalmer great time guest lecturing two stanford classes week 'technology</t>
  </si>
  <si>
    <t>meganjpalmer,great  great,time  time,guest  guest,lecturing  lecturing,two  two,stanford  stanford,classes  classes,week  week,'technology  'technology,national</t>
  </si>
  <si>
    <t>http://pbs.twimg.com/profile_images/495274249674694656/BfgAn6nh_normal.jpeg</t>
  </si>
  <si>
    <t>drkassorla
Scientists have evolved a remarkable
new form of life that can bond
silicon to carbon https://t.co/7233Huuw4w
#bioengineering</t>
  </si>
  <si>
    <t>Michelle Kassorla</t>
  </si>
  <si>
    <t>EdTech Evangelist, Digital Humanist, Religious Sephardi, Proud Zionist, Pinterester (mkassorla), Ima to many boys. Tweets are my own.</t>
  </si>
  <si>
    <t>Atlanta</t>
  </si>
  <si>
    <t>http://drkblog.wordpress.com</t>
  </si>
  <si>
    <t>https://pbs.twimg.com/profile_banners/62930133/1454853900</t>
  </si>
  <si>
    <t>http://pbs.twimg.com/profile_background_images/721189606/34538e782c9281c40ae6b8ad917b3fc5.jpeg</t>
  </si>
  <si>
    <t>https://twitter.com/drkassorla</t>
  </si>
  <si>
    <t>scientists evolved remarkable new form life bond silicon carbon</t>
  </si>
  <si>
    <t>scientists,evolved  evolved,remarkable  remarkable,new  new,form  form,life  life,bond  bond,silicon  silicon,carbon  carbon,bioengineering</t>
  </si>
  <si>
    <t>http://pbs.twimg.com/profile_images/2241259943/mcersi-logo-twitter_normal.jpg</t>
  </si>
  <si>
    <t>mcersi
Get to know the @MCERSI Scholars:
https://t.co/8LmwKf9n3x #RegulatoryScience
#Bioengineering</t>
  </si>
  <si>
    <t>MCERSI</t>
  </si>
  <si>
    <t>University of Maryland's Center of Excellence in Regulatory Science &amp; Innovation is an FDA-supported Center that helps advance drug &amp; medical device evaluation.</t>
  </si>
  <si>
    <t>Maryland</t>
  </si>
  <si>
    <t>http://t.co/2lx4P5ESwN</t>
  </si>
  <si>
    <t>https://twitter.com/mcersi</t>
  </si>
  <si>
    <t>know mcersi scholars regulatoryscience</t>
  </si>
  <si>
    <t>know,mcersi  mcersi,scholars  scholars,regulatoryscience  regulatoryscience,bioengineering</t>
  </si>
  <si>
    <t>http://pbs.twimg.com/profile_images/485339016/DSCN0020_normal.jpg</t>
  </si>
  <si>
    <t>pdcaton
Magnetic Bacteria Kill Cancer Cells
https://t.co/dFuBcgxA3T</t>
  </si>
  <si>
    <t>Patrick Caton</t>
  </si>
  <si>
    <t>ÜberTech engineer, proud Bermudian and father.</t>
  </si>
  <si>
    <t>Bermuda</t>
  </si>
  <si>
    <t>https://t.co/UdEkJTJRoW</t>
  </si>
  <si>
    <t>https://twitter.com/pdcaton</t>
  </si>
  <si>
    <t>magnetic bacteria kill cancer cells</t>
  </si>
  <si>
    <t>magnetic,bacteria  bacteria,kill  kill,cancer  cancer,cells</t>
  </si>
  <si>
    <t>http://pbs.twimg.com/profile_images/1571467116/Twitter_Logo2_normal.gif</t>
  </si>
  <si>
    <t>payettepeople
RT @TradelineInc: Facilities for
Bioengineering/Integrating Engineering
&amp;amp; Life Sciences https://t.co/JOI33ymFHl
#STEM @Northeastern @payett…</t>
  </si>
  <si>
    <t>Payette</t>
  </si>
  <si>
    <t>Architecture, Planning, Landscape, Interiors, Design</t>
  </si>
  <si>
    <t>http://t.co/qwy2EfVgGB</t>
  </si>
  <si>
    <t>https://pbs.twimg.com/profile_banners/235204765/1398262709</t>
  </si>
  <si>
    <t>http://pbs.twimg.com/profile_background_images/340700269/Background-Final.jpg</t>
  </si>
  <si>
    <t>https://twitter.com/payettepeople</t>
  </si>
  <si>
    <t>tradelineinc facilities integrating engineering life sciences stem northeastern payett</t>
  </si>
  <si>
    <t>tradelineinc,facilities  facilities,bioengineering  bioengineering,integrating  integrating,engineering  engineering,life  life,sciences  sciences,stem  stem,northeastern  northeastern,payett</t>
  </si>
  <si>
    <t>http://pbs.twimg.com/profile_images/2349174174/Copy_20of_20Payyet_normal.JPG</t>
  </si>
  <si>
    <t>payett
</t>
  </si>
  <si>
    <t>OLIFANT PAYETT</t>
  </si>
  <si>
    <t>A humble person with an eaterble  heart!</t>
  </si>
  <si>
    <t>GP</t>
  </si>
  <si>
    <t>https://twitter.com/payett</t>
  </si>
  <si>
    <t>http://pbs.twimg.com/profile_images/714173265309261824/asXfm826_normal.jpg</t>
  </si>
  <si>
    <t>northeastern
</t>
  </si>
  <si>
    <t>Northeastern U.</t>
  </si>
  <si>
    <t>Northeastern is a global, experiential, research university built on a tradition of engagement with the world. Follow us on Snapchat 'northeasternu'</t>
  </si>
  <si>
    <t>https://t.co/tUhI2oiKQI</t>
  </si>
  <si>
    <t>https://pbs.twimg.com/profile_banners/46477409/1479409404</t>
  </si>
  <si>
    <t>http://pbs.twimg.com/profile_background_images/378800000155912278/lRS09uWM.jpeg</t>
  </si>
  <si>
    <t>https://twitter.com/northeastern</t>
  </si>
  <si>
    <t>http://pbs.twimg.com/profile_images/697129592725774336/-iKbMFoB_normal.jpg</t>
  </si>
  <si>
    <t>tradelineinc
Facilities for Bioengineering/Integrating
Engineering &amp;amp; Life Sciences
https://t.co/JOI33ymFHl #STEM @Northeastern…
https://t.co/0nRQa4z3oP</t>
  </si>
  <si>
    <t>Tradeline</t>
  </si>
  <si>
    <t>Owner focused conferences on facility and space planning, building design, operations, and financial thinking for capital efficiency and productivity.</t>
  </si>
  <si>
    <t>Orinda, California</t>
  </si>
  <si>
    <t>https://t.co/ULtoAlWYb8</t>
  </si>
  <si>
    <t>https://pbs.twimg.com/profile_banners/52526756/1462981406</t>
  </si>
  <si>
    <t>http://pbs.twimg.com/profile_background_images/461910360237146112/pfLNAHKw.jpeg</t>
  </si>
  <si>
    <t>https://twitter.com/tradelineinc</t>
  </si>
  <si>
    <t>facilities integrating engineering life sciences stem northeastern</t>
  </si>
  <si>
    <t>facilities,bioengineering  bioengineering,integrating  integrating,engineering  engineering,life  life,sciences  sciences,stem  stem,northeastern</t>
  </si>
  <si>
    <t>http://pbs.twimg.com/profile_images/624247215662313473/T1QmzwBP_normal.png</t>
  </si>
  <si>
    <t>mededportal
Bioengineering MD/PhD programs
are on the rise https://t.co/BswGVEkFoX
and we'd love to see submissions
in this area! #MedEd #BreakDownSilos</t>
  </si>
  <si>
    <t>MedEdPORTAL</t>
  </si>
  <si>
    <t>A service of the AAMC that provides FREE peer reviewed, classroom tested educational tools &amp; CE activities to improve &amp; support lifelong learning #MedEd #FOAMed</t>
  </si>
  <si>
    <t>https://t.co/bIZ6sbPBPD</t>
  </si>
  <si>
    <t>https://pbs.twimg.com/profile_banners/29764352/1437667126</t>
  </si>
  <si>
    <t>http://pbs.twimg.com/profile_background_images/784739927/6ecdd060be830709420741809699edc0.jpeg</t>
  </si>
  <si>
    <t>https://twitter.com/mededportal</t>
  </si>
  <si>
    <t>md phd programs rise love see submissions area meded breakdownsilos</t>
  </si>
  <si>
    <t>bioengineering,md  md,phd  phd,programs  programs,rise  rise,love  love,see  see,submissions  submissions,area  area,meded  meded,breakdownsilos</t>
  </si>
  <si>
    <t>http://pbs.twimg.com/profile_images/762371878119956480/Cf4WgyLf_normal.jpg</t>
  </si>
  <si>
    <t>jhdegregorio
RT @TradelineInc: Facilities for
Bioengineering/Integrating Engineering
&amp;amp; Life Sciences https://t.co/JOI33ymFHl
#STEM @Northeastern @payett…</t>
  </si>
  <si>
    <t>Jeff DeGregorio</t>
  </si>
  <si>
    <t>https://twitter.com/jhdegregorio</t>
  </si>
  <si>
    <t>http://pbs.twimg.com/profile_images/536319330536128512/7Z2y2xvA_normal.jpeg</t>
  </si>
  <si>
    <t>mqd_45
@Amanieoutchea it's even worse
when you're doing bioengineering.</t>
  </si>
  <si>
    <t>Minh Quan Do</t>
  </si>
  <si>
    <t>GMU 2019
Annandale HS 2015 alumni</t>
  </si>
  <si>
    <t>https://pbs.twimg.com/profile_banners/561541130/1400034705</t>
  </si>
  <si>
    <t>http://pbs.twimg.com/profile_background_images/466412041951924224/9aGIbOr5.jpeg</t>
  </si>
  <si>
    <t>https://twitter.com/mqd_45</t>
  </si>
  <si>
    <t>amanieoutchea even worse doing</t>
  </si>
  <si>
    <t>amanieoutchea,even  even,worse  worse,doing  doing,bioengineering</t>
  </si>
  <si>
    <t>http://pbs.twimg.com/profile_images/790628642023960576/JOLZVigi_normal.jpg</t>
  </si>
  <si>
    <t>amanieoutchea
</t>
  </si>
  <si>
    <t>Amanie</t>
  </si>
  <si>
    <t>God is my Rockkkkk &amp; bone &amp; everything tbh. Vcu19.</t>
  </si>
  <si>
    <t>Annandale, VA</t>
  </si>
  <si>
    <t>https://t.co/eEKRn3v4Jv</t>
  </si>
  <si>
    <t>https://pbs.twimg.com/profile_banners/838769346/1445123655</t>
  </si>
  <si>
    <t>https://twitter.com/amanieoutchea</t>
  </si>
  <si>
    <t>http://pbs.twimg.com/profile_images/2246261617/Berita_Aneh_Di_Dunia_normal.png</t>
  </si>
  <si>
    <t>anehdidunia
Sebenarnya manusia mampu angkat
beban 7 kali dari berat badannya.
[Michael Regnier, profesor &amp;amp;
wakil bioengineering di Univ. o
#anehdidunia</t>
  </si>
  <si>
    <t>Aneh Di Dunia DotCom</t>
  </si>
  <si>
    <t>Official Twitter anehdidunia dotcom :Info Menarik, Unik dan Aneh Di Dunia buat TAMBAH WAWASAN kamu. Kami bukan artis, so mention kalo mau di folbek</t>
  </si>
  <si>
    <t>Kira-kira 100m dari Surga</t>
  </si>
  <si>
    <t>http://t.co/Eg9rwqolC6</t>
  </si>
  <si>
    <t>https://pbs.twimg.com/profile_banners/522948962/1376707488</t>
  </si>
  <si>
    <t>https://twitter.com/anehdidunia</t>
  </si>
  <si>
    <t>http://pbs.twimg.com/profile_images/2263873507/Mizzou_Tiger_Logo_normal.jpg</t>
  </si>
  <si>
    <t>mujimspain
RT @mizzouengineer: Correction:
Avery is a student in bioengineering,
not IMSE. We apologize for the
confusion.</t>
  </si>
  <si>
    <t>Jim Spain</t>
  </si>
  <si>
    <t>Vice Provost for Undergraduate Studies</t>
  </si>
  <si>
    <t>Mizzou</t>
  </si>
  <si>
    <t>http://pbs.twimg.com/profile_background_images/566079516/osapjts69ov6ldu0coey.jpeg</t>
  </si>
  <si>
    <t>https://twitter.com/mujimspain</t>
  </si>
  <si>
    <t>mizzouengineer correction avery student imse apologize confusion</t>
  </si>
  <si>
    <t>mizzouengineer,correction  correction,avery  avery,student  student,bioengineering  bioengineering,imse  imse,apologize  apologize,confusion</t>
  </si>
  <si>
    <t>http://pbs.twimg.com/profile_images/633384452421349376/NKMhqSps_normal.jpg</t>
  </si>
  <si>
    <t>mizzouengineer
Congratulations to bioengineering
student Jenna Lin. She won the
final monthly prize for the #LafferreRenovation
trivia.</t>
  </si>
  <si>
    <t>Mizzou Engineering</t>
  </si>
  <si>
    <t>College of Engineering | @Mizzou | Like us on Facebook: https://t.co/HMh0YmxnP9  Retweets, likes &amp; comments do not constitute an endorsement.</t>
  </si>
  <si>
    <t>http://t.co/4Sxv36rw7g</t>
  </si>
  <si>
    <t>https://pbs.twimg.com/profile_banners/15211602/1446671172</t>
  </si>
  <si>
    <t>http://pbs.twimg.com/profile_background_images/5490789/twitter-background.png</t>
  </si>
  <si>
    <t>https://twitter.com/mizzouengineer</t>
  </si>
  <si>
    <t>student congratulations jenna lin won final monthly prize lafferrerenovation trivia</t>
  </si>
  <si>
    <t>congratulations jenna lin won final monthly prize lafferrerenovation trivia correction</t>
  </si>
  <si>
    <t>congratulations,bioengineering  bioengineering,student  student,jenna  jenna,lin  lin,won  won,final  final,monthly  monthly,prize  prize,lafferrerenovation  lafferrerenovation,trivia</t>
  </si>
  <si>
    <t>http://pbs.twimg.com/profile_images/760808720414703616/nHR3CLOV_normal.jpg</t>
  </si>
  <si>
    <t>forscie
RT @da_667: Hey kids, today I'm
going to teach you about false
equivalence. Its like trying to
compare say, Bioengineering to
driving a for…</t>
  </si>
  <si>
    <t>James</t>
  </si>
  <si>
    <t>computer security padawan. PGP: 9B2F C39E E679 77B7 77A7 C7FC 1241 2E2E 178A 3199</t>
  </si>
  <si>
    <t>London, England.</t>
  </si>
  <si>
    <t>https://t.co/3Cr1wZskem</t>
  </si>
  <si>
    <t>https://pbs.twimg.com/profile_banners/807466268/1471865933</t>
  </si>
  <si>
    <t>http://pbs.twimg.com/profile_background_images/466396106469826560/Rpfg4Uby.jpeg</t>
  </si>
  <si>
    <t>https://twitter.com/forscie</t>
  </si>
  <si>
    <t>da_667 hey kids today going teach false equivalence trying compare</t>
  </si>
  <si>
    <t>da_667,hey  hey,kids  kids,today  today,going  going,teach  teach,false  false,equivalence  equivalence,trying  trying,compare  compare,bioengineering</t>
  </si>
  <si>
    <t>http://pbs.twimg.com/profile_images/803289249428762624/CHG8wdHR_normal.jpg</t>
  </si>
  <si>
    <t>da_667
Hey kids, today I'm going to teach
you about false equivalence. Its
like trying to compare say, Bioengineering
to d… https://t.co/dYWnv7IV6n</t>
  </si>
  <si>
    <t>[Overwatch]🌱</t>
  </si>
  <si>
    <t>Network Security Monitoring division</t>
  </si>
  <si>
    <t>Ghost Mexico</t>
  </si>
  <si>
    <t>http://hueco.mundo.edu</t>
  </si>
  <si>
    <t>https://pbs.twimg.com/profile_banners/717353881/1447214787</t>
  </si>
  <si>
    <t>https://twitter.com/da_667</t>
  </si>
  <si>
    <t>hey kids today going teach false equivalence trying compare d</t>
  </si>
  <si>
    <t>hey,kids  kids,today  today,going  going,teach  teach,false  false,equivalence  equivalence,trying  trying,compare  compare,bioengineering  bioengineering,d</t>
  </si>
  <si>
    <t>http://pbs.twimg.com/profile_images/804409632533921792/R6MEGvmt_normal.jpg</t>
  </si>
  <si>
    <t>canisknine
RT @da_667: Hey kids, today I'm
going to teach you about false
equivalence. Its like trying to
compare say, Bioengineering to
driving a for…</t>
  </si>
  <si>
    <t>Canis™</t>
  </si>
  <si>
    <t>Suits in the making by
@ByCats4Cats and @OneFurAllStudio
/Mollitious/Digerati/Apricity/Jocular/Dev/Null/@DebianThylacine is my inspiration 
Telegram @CanisK9</t>
  </si>
  <si>
    <t>https://pbs.twimg.com/profile_banners/4516787542/1469119239</t>
  </si>
  <si>
    <t>http://pbs.twimg.com/profile_background_images/678305498857385984/Hkn09vQ4.jpg</t>
  </si>
  <si>
    <t>https://twitter.com/canisknine</t>
  </si>
  <si>
    <t>http://pbs.twimg.com/profile_images/774293713140854784/XvrVeWlc_normal.jpg</t>
  </si>
  <si>
    <t>podfish
RT @da_667: Hey kids, today I'm
going to teach you about false
equivalence. Its like trying to
compare say, Bioengineering to
driving a for…</t>
  </si>
  <si>
    <t>Steven Ketelsen</t>
  </si>
  <si>
    <t>Security, politics, culture and privilege, Sounders, Open Source Software, Tacoma, all things Cascadian. This is relevant to your interests #BanTrumpfromTwitter</t>
  </si>
  <si>
    <t>Tacoma, WA</t>
  </si>
  <si>
    <t>America/Los_Angeles</t>
  </si>
  <si>
    <t>https://pbs.twimg.com/profile_banners/14702369/1476675438</t>
  </si>
  <si>
    <t>https://twitter.com/podfish</t>
  </si>
  <si>
    <t>http://pbs.twimg.com/profile_images/801235700079214592/43XnhGfH_normal.jpg</t>
  </si>
  <si>
    <t>absurdnihilism
RT @da_667: Hey kids, today I'm
going to teach you about false
equivalence. Its like trying to
compare say, Bioengineering to
driving a for…</t>
  </si>
  <si>
    <t>FULL S⚑ECTRUM AUTISM</t>
  </si>
  <si>
    <t>Ideological identity is a spook</t>
  </si>
  <si>
    <t>U.S.S.A</t>
  </si>
  <si>
    <t>https://t.co/LaC7GPOJtr</t>
  </si>
  <si>
    <t>https://pbs.twimg.com/profile_banners/3421271134/1479864262</t>
  </si>
  <si>
    <t>http://pbs.twimg.com/profile_background_images/686017831541075968/7wBt3OTC.jpg</t>
  </si>
  <si>
    <t>https://twitter.com/absurdnihilism</t>
  </si>
  <si>
    <t>http://pbs.twimg.com/profile_images/801885011146326016/75_C2WW4_normal.jpg</t>
  </si>
  <si>
    <t>truck38
RT @da_667: Hey kids, today I'm
going to teach you about false
equivalence. Its like trying to
compare say, Bioengineering to
driving a for…</t>
  </si>
  <si>
    <t>beefcakeinfosecninja</t>
  </si>
  <si>
    <t>Jack of all trades, master of none. I break things to make them work better. infosec, Social Engineer, blue team, running and other</t>
  </si>
  <si>
    <t>https://twitter.com/truck38</t>
  </si>
  <si>
    <t>http://pbs.twimg.com/profile_images/806203045591793664/xEbSmnNr_normal.jpg</t>
  </si>
  <si>
    <t>johnnyvonrotten
RT @da_667: Hey kids, today I'm
going to teach you about false
equivalence. Its like trying to
compare say, Bioengineering to
driving a for…</t>
  </si>
  <si>
    <t>John Von Rader</t>
  </si>
  <si>
    <t>Christian, husband &amp; dad, infosec, keto, CO stuff.</t>
  </si>
  <si>
    <t>https://pbs.twimg.com/profile_banners/83226854/1468757700</t>
  </si>
  <si>
    <t>http://pbs.twimg.com/profile_background_images/584817507401244672/wozza6xB.jpg</t>
  </si>
  <si>
    <t>https://twitter.com/johnnyvonrotten</t>
  </si>
  <si>
    <t>http://pbs.twimg.com/profile_images/460310597473542144/m_0DvjK1_normal.jpeg</t>
  </si>
  <si>
    <t>strangeqargo
RT @da_667: Hey kids, today I'm
going to teach you about false
equivalence. Its like trying to
compare say, Bioengineering to
driving a for…</t>
  </si>
  <si>
    <t>Hey you, kekoosh!</t>
  </si>
  <si>
    <t>php/python coder, c++ wannabe, bookworm</t>
  </si>
  <si>
    <t>Moscow, Russia</t>
  </si>
  <si>
    <t>Muscat</t>
  </si>
  <si>
    <t>https://pbs.twimg.com/profile_banners/127573172/1398581688</t>
  </si>
  <si>
    <t>https://twitter.com/strangeqargo</t>
  </si>
  <si>
    <t>http://pbs.twimg.com/profile_images/747218800379072512/46f-LZK1_normal.jpg</t>
  </si>
  <si>
    <t>dancwilliams
RT @da_667: Hey kids, today I'm
going to teach you about false
equivalence. Its like trying to
compare say, Bioengineering to
driving a for…</t>
  </si>
  <si>
    <t>Dan C Williams</t>
  </si>
  <si>
    <t>I have made a life of engineering and helping people communicate in new and exciting ways. Opinions are my own. Network Architect @GE_Digital #SMTTT</t>
  </si>
  <si>
    <t>Madisonville, LA</t>
  </si>
  <si>
    <t>https://t.co/VUjopeAvmH</t>
  </si>
  <si>
    <t>https://pbs.twimg.com/profile_banners/21955930/1360236600</t>
  </si>
  <si>
    <t>https://twitter.com/dancwilliams</t>
  </si>
  <si>
    <t>http://pbs.twimg.com/profile_images/695517973902020608/MBGScfMC_normal.jpg</t>
  </si>
  <si>
    <t>phage_nz
RT @da_667: Hey kids, today I'm
going to teach you about false
equivalence. Its like trying to
compare say, Bioengineering to
driving a for…</t>
  </si>
  <si>
    <t>Chris Campbell</t>
  </si>
  <si>
    <t>Security &amp; Operations Consultant / Amateur Malware Hunter / Lockpicker / @CHCon_nz Crew / Coffee &amp; Donut Connoisseur</t>
  </si>
  <si>
    <t>Christchurch City, New Zealand</t>
  </si>
  <si>
    <t>https://t.co/ZMUfFHqh24</t>
  </si>
  <si>
    <t>https://pbs.twimg.com/profile_banners/4877382759/1476218010</t>
  </si>
  <si>
    <t>https://twitter.com/phage_nz</t>
  </si>
  <si>
    <t>http://pbs.twimg.com/profile_images/796766057650417669/1ERsguUf_normal.jpg</t>
  </si>
  <si>
    <t>emdantrim
RT @da_667: Hey kids, today I'm
going to teach you about false
equivalence. Its like trying to
compare say, Bioengineering to
driving a for…</t>
  </si>
  <si>
    <t>🏳️‍🌈💪🏻 #antifa</t>
  </si>
  <si>
    <t>i will spread the good knowledge i have, and shield people from the bad. / my thoughts are mine. / @travisci / they or she.</t>
  </si>
  <si>
    <t>syncopated city</t>
  </si>
  <si>
    <t>https://pbs.twimg.com/profile_banners/1442355080/1471700756</t>
  </si>
  <si>
    <t>https://twitter.com/emdantrim</t>
  </si>
  <si>
    <t>http://pbs.twimg.com/profile_images/776938297625042944/MVBsSr8Z_normal.jpg</t>
  </si>
  <si>
    <t>junglestrikeguy
RT @da_667: Hey kids, today I'm
going to teach you about false
equivalence. Its like trying to
compare say, Bioengineering to
driving a for…</t>
  </si>
  <si>
    <t>Faceman'</t>
  </si>
  <si>
    <t>Grant Foster, co-pilot from the Jungle campaigns. No, for real.
alt is @Strike_Cast for podcast / other purposes.</t>
  </si>
  <si>
    <t>http://t.co/ILq5d7WvIV</t>
  </si>
  <si>
    <t>https://pbs.twimg.com/profile_banners/444262205/1393962904</t>
  </si>
  <si>
    <t>https://twitter.com/junglestrikeguy</t>
  </si>
  <si>
    <t>http://pbs.twimg.com/profile_images/566060248415236096/2jrsi9fq_normal.png</t>
  </si>
  <si>
    <t>llama_strudel
RT @da_667: Hey kids, today I'm
going to teach you about false
equivalence. Its like trying to
compare say, Bioengineering to
driving a for…</t>
  </si>
  <si>
    <t>Lex</t>
  </si>
  <si>
    <t>https://twitter.com/llama_strudel</t>
  </si>
  <si>
    <t>http://pbs.twimg.com/profile_images/683945263237607424/z5H0wU0m_normal.jpg</t>
  </si>
  <si>
    <t>uk_daniel_card
RT @da_667: Hey kids, today I'm
going to teach you about false
equivalence. Its like trying to
compare say, Bioengineering to
driving a for…</t>
  </si>
  <si>
    <t>Daniel Card</t>
  </si>
  <si>
    <t>Robot overlord @Xservus. Providing #CIO #Strategy #Architecture #Security and #ITSM advisory and consulting services. #ThoughtLeader</t>
  </si>
  <si>
    <t>https://t.co/aJOLfXvOHP</t>
  </si>
  <si>
    <t>https://pbs.twimg.com/profile_banners/36037128/1473061637</t>
  </si>
  <si>
    <t>https://twitter.com/uk_daniel_card</t>
  </si>
  <si>
    <t>http://pbs.twimg.com/profile_images/802861367464173568/5gFmcrzM_normal.jpg</t>
  </si>
  <si>
    <t>tatichin
RT @da_667: Hey kids, today I'm
going to teach you about false
equivalence. Its like trying to
compare say, Bioengineering to
driving a for…</t>
  </si>
  <si>
    <t>Tati Chin</t>
  </si>
  <si>
    <t>UofSC Alumna | Yardie | Information Security Pro |Co-Founder #BloggersOfATL | Professional Taster &amp; Amateur Cook | tati@tatichin.com | snap stories: tatichin</t>
  </si>
  <si>
    <t>Atlanta, GA</t>
  </si>
  <si>
    <t>https://t.co/gfOmo8mDdT</t>
  </si>
  <si>
    <t>https://pbs.twimg.com/profile_banners/26351237/1476109044</t>
  </si>
  <si>
    <t>http://pbs.twimg.com/profile_background_images/659262827/fo9yehcu09u0qxckhypx.jpeg</t>
  </si>
  <si>
    <t>https://twitter.com/tatichin</t>
  </si>
  <si>
    <t>http://pbs.twimg.com/profile_images/436786768898048000/DEz6XuY9_normal.jpeg</t>
  </si>
  <si>
    <t>milosevic1967
RT @da_667: Hey kids, today I'm
going to teach you about false
equivalence. Its like trying to
compare say, Bioengineering to
driving a for…</t>
  </si>
  <si>
    <t>Jelena Milosevic</t>
  </si>
  <si>
    <t>Pediatric&amp;ICU nurse | curious | learning | health | cybersecurity | passwords | awareness | marketing | privacy | innovation | tech | education | gamification |</t>
  </si>
  <si>
    <t>Nijmegen, Gelderland</t>
  </si>
  <si>
    <t>http://t.co/9DrKYt7ibD</t>
  </si>
  <si>
    <t>https://pbs.twimg.com/profile_banners/2354429784/1469388285</t>
  </si>
  <si>
    <t>http://pbs.twimg.com/profile_background_images/677065186080083969/jG6ybaRf.jpg</t>
  </si>
  <si>
    <t>https://twitter.com/milosevic1967</t>
  </si>
  <si>
    <t>http://pbs.twimg.com/profile_images/792929522333036544/ukfqHkKX_normal.jpg</t>
  </si>
  <si>
    <t>philcambrenda
RT @da_667: Hey kids, today I'm
going to teach you about false
equivalence. Its like trying to
compare say, Bioengineering to
driving a for…</t>
  </si>
  <si>
    <t>Brenda Bride</t>
  </si>
  <si>
    <t>#Livebroadcasting network. Media submitted right now, all over the internet. Follow us to promote confidence or visit our network site: https://t.co/50SOlyCbPf</t>
  </si>
  <si>
    <t>/r/Livebroadcasting</t>
  </si>
  <si>
    <t>https://t.co/sMwt9AyzjZ</t>
  </si>
  <si>
    <t>https://pbs.twimg.com/profile_banners/4427044639/1478426005</t>
  </si>
  <si>
    <t>https://twitter.com/philcambrenda</t>
  </si>
  <si>
    <t>http://pbs.twimg.com/profile_images/798485506677817344/nEkYxsgN_normal.jpg</t>
  </si>
  <si>
    <t>rich__
RT @da_667: Hey kids, today I'm
going to teach you about false
equivalence. Its like trying to
compare say, Bioengineering to
driving a for…</t>
  </si>
  <si>
    <t>Richie</t>
  </si>
  <si>
    <t>Landscape/Lifestyle Photographer
Email: richpointofview@gmail.com</t>
  </si>
  <si>
    <t>East Orange, NJ</t>
  </si>
  <si>
    <t>http://www.richpointofview.com</t>
  </si>
  <si>
    <t>https://pbs.twimg.com/profile_banners/24245925/1442295632</t>
  </si>
  <si>
    <t>http://pbs.twimg.com/profile_background_images/402827578/3825561032_7ac961567e.jpg</t>
  </si>
  <si>
    <t>https://twitter.com/rich__</t>
  </si>
  <si>
    <t>http://pbs.twimg.com/profile_images/2615477785/0xno3oeft0gx4w8zbxpy_normal.png</t>
  </si>
  <si>
    <t>sureshdr
RT @da_667: Hey kids, today I'm
going to teach you about false
equivalence. Its like trying to
compare say, Bioengineering to
driving a for…</t>
  </si>
  <si>
    <t>technology, telecommunications, infosec, crypto, *nix/freebsd, business/strategy, random++   #include disclaimer.h   *pix by POP GOES THE DOODLE</t>
  </si>
  <si>
    <t>https://t.co/FMXQQjbJkk</t>
  </si>
  <si>
    <t>https://pbs.twimg.com/profile_banners/14315686/1369798191</t>
  </si>
  <si>
    <t>http://pbs.twimg.com/profile_background_images/77416980/Liquid-Smoke.jpg</t>
  </si>
  <si>
    <t>https://twitter.com/sureshdr</t>
  </si>
  <si>
    <t>http://pbs.twimg.com/profile_images/581893248030920704/XMyq2dT8_normal.jpg</t>
  </si>
  <si>
    <t>isifmobile
RT @da_667: Hey kids, today I'm
going to teach you about false
equivalence. Its like trying to
compare say, Bioengineering to
driving a for…</t>
  </si>
  <si>
    <t>Isif</t>
  </si>
  <si>
    <t>https://twitter.com/isifmobile</t>
  </si>
  <si>
    <t>http://pbs.twimg.com/profile_images/776415161569710080/APFl7uWV_normal.jpg</t>
  </si>
  <si>
    <t>billford
RT @da_667: Hey kids, today I'm
going to teach you about false
equivalence. Its like trying to
compare say, Bioengineering to
driving a for…</t>
  </si>
  <si>
    <t>👀🤖🌂🙉☁️</t>
  </si>
  <si>
    <t>Dad, maker, infosec, Splunk, bigish data, comics, geek stuff,dog person,thought thinker. Just because I retweet it doesn't mean i believe, endorse or like it</t>
  </si>
  <si>
    <t>Independence, Ohio</t>
  </si>
  <si>
    <t>https://t.co/WJXLYql8J6</t>
  </si>
  <si>
    <t>https://pbs.twimg.com/profile_banners/15731435/1383490586</t>
  </si>
  <si>
    <t>http://pbs.twimg.com/profile_background_images/100682267/LOGO-200w.png</t>
  </si>
  <si>
    <t>https://twitter.com/billford</t>
  </si>
  <si>
    <t>http://pbs.twimg.com/profile_images/75919677/rosyna_normal.png</t>
  </si>
  <si>
    <t>rosyna
RT @da_667: Hey kids, today I'm
going to teach you about false
equivalence. Its like trying to
compare say, Bioengineering to
driving a for…</t>
  </si>
  <si>
    <t>Rosyna Keller</t>
  </si>
  <si>
    <t>A long time Mac developer that also Always Needs a Hug. Probably not a shoe. Cotidie Morimur</t>
  </si>
  <si>
    <t>Sol III, a primitive dirtball</t>
  </si>
  <si>
    <t>http://paradisefacade.com</t>
  </si>
  <si>
    <t>https://pbs.twimg.com/profile_banners/20218024/1413066370</t>
  </si>
  <si>
    <t>http://pbs.twimg.com/profile_background_images/4290794/Pretty.jpg</t>
  </si>
  <si>
    <t>https://twitter.com/rosyna</t>
  </si>
  <si>
    <t>http://pbs.twimg.com/profile_images/102624257/smartmass_ava_normal.jpg</t>
  </si>
  <si>
    <t>pnkpot
RT @da_667: Hey kids, today I'm
going to teach you about false
equivalence. Its like trying to
compare say, Bioengineering to
driving a for…</t>
  </si>
  <si>
    <t>Рик Рот</t>
  </si>
  <si>
    <t>#Zooniverse #citizenscience participant, hockey player, specialty coffee lover. #InfoSec enthusiast.</t>
  </si>
  <si>
    <t>Iowa, United States</t>
  </si>
  <si>
    <t>https://pbs.twimg.com/profile_banners/25223471/1403050060</t>
  </si>
  <si>
    <t>http://pbs.twimg.com/profile_background_images/685294003323977728/afpTsIAD.jpg</t>
  </si>
  <si>
    <t>https://twitter.com/pnkpot</t>
  </si>
  <si>
    <t>http://pbs.twimg.com/profile_images/650126760462278656/XeEluYPO_normal.png</t>
  </si>
  <si>
    <t>altscifi_
RT @da_667: Hey kids, today I'm
going to teach you about false
equivalence. Its like trying to
compare say, Bioengineering to
driving a for…</t>
  </si>
  <si>
    <t>[Λ•]ltSciFi</t>
  </si>
  <si>
    <t>Science, utopia, dystopia, h+, hard scifi.  Indie science fiction for artists, techies, edge-dwellers, sexy outcasts. And you. Mailing list: altscifi2@mail.com</t>
  </si>
  <si>
    <t>Neptune</t>
  </si>
  <si>
    <t>http://t.co/Juo05ys1Sb</t>
  </si>
  <si>
    <t>https://pbs.twimg.com/profile_banners/3848101289/1443837807</t>
  </si>
  <si>
    <t>https://twitter.com/altscifi_</t>
  </si>
  <si>
    <t>http://pbs.twimg.com/profile_images/378800000002716750/193eeb8c3485aace0a5dd3e100802243_normal.jpeg</t>
  </si>
  <si>
    <t>strikeoncmputrz
RT @da_667: Hey kids, today I'm
going to teach you about false
equivalence. Its like trying to
compare say, Bioengineering to
driving a for…</t>
  </si>
  <si>
    <t>ernestr</t>
  </si>
  <si>
    <t>Baltimore</t>
  </si>
  <si>
    <t>https://pbs.twimg.com/profile_banners/87210945/1443102461</t>
  </si>
  <si>
    <t>https://twitter.com/strikeoncmputrz</t>
  </si>
  <si>
    <t>http://pbs.twimg.com/profile_images/791805364350033920/njIOzhIY_normal.jpg</t>
  </si>
  <si>
    <t>nrarianna
I'm at University Kuala Lumpur
Malaysian Institute of Chemical
and Bioengineering Technology (MICET)
https://t.co/Q2lILXbU3B</t>
  </si>
  <si>
    <t>Yes I am..</t>
  </si>
  <si>
    <t>Jadilah apa pun kau nak jadi. Idc</t>
  </si>
  <si>
    <t>https://pbs.twimg.com/profile_banners/725418390/1477616145</t>
  </si>
  <si>
    <t>http://pbs.twimg.com/profile_background_images/449389889075691521/GOppNSGx.jpeg</t>
  </si>
  <si>
    <t>https://twitter.com/nrarianna</t>
  </si>
  <si>
    <t>http://pbs.twimg.com/profile_images/560265605404585985/Ijw7Uf9O_normal.jpeg</t>
  </si>
  <si>
    <t>pjhartlieb
RT @da_667: Hey kids, today I'm
going to teach you about false
equivalence. Its like trying to
compare say, Bioengineering to
driving a for…</t>
  </si>
  <si>
    <t>philip hartlieb</t>
  </si>
  <si>
    <t>Christian - RedTeamer - Scientist - Matthew 10:16</t>
  </si>
  <si>
    <t>https://t.co/kWS9GCBeEr</t>
  </si>
  <si>
    <t>https://pbs.twimg.com/profile_banners/19144567/1475765809</t>
  </si>
  <si>
    <t>https://twitter.com/pjhartlieb</t>
  </si>
  <si>
    <t>http://pbs.twimg.com/profile_images/664484277661265920/XI8gqZW9_normal.png</t>
  </si>
  <si>
    <t>thisonline_co
The Bio-Arcade https://t.co/QhX77rjWOk
https://t.co/LX5ffWUakg</t>
  </si>
  <si>
    <t>This Online</t>
  </si>
  <si>
    <t>https://t.co/P0UTqIaE8L</t>
  </si>
  <si>
    <t>https://pbs.twimg.com/profile_banners/4196782272/1447260675</t>
  </si>
  <si>
    <t>https://twitter.com/thisonline_co</t>
  </si>
  <si>
    <t>bio arcade</t>
  </si>
  <si>
    <t>bio,arcade</t>
  </si>
  <si>
    <t>http://pbs.twimg.com/profile_images/724072649182171136/_6tTW9e5_normal.jpg</t>
  </si>
  <si>
    <t>bgannin
RT @da_667: Hey kids, today I'm
going to teach you about false
equivalence. Its like trying to
compare say, Bioengineering to
driving a for…</t>
  </si>
  <si>
    <t>Brian Ganninger</t>
  </si>
  <si>
    <t>snarky bastard, code monkey, UI nerd, gamer, shutterbug, ex-Apple; senior developer for @sourcetree (mac)</t>
  </si>
  <si>
    <t>San Francisco CA</t>
  </si>
  <si>
    <t>http://about.me/bgannin</t>
  </si>
  <si>
    <t>https://pbs.twimg.com/profile_banners/2065711/1461468955</t>
  </si>
  <si>
    <t>https://twitter.com/bgannin</t>
  </si>
  <si>
    <t>http://pbs.twimg.com/profile_images/783896078622031872/GDs0g-3s_normal.jpg</t>
  </si>
  <si>
    <t>spiderwort52
RT @Belwin625: Extreme example
of bioengineering. Also, the question,
"if your friend jumped off a bridge,
would you?" Takes on a new meani…</t>
  </si>
  <si>
    <t>Spiderwort52</t>
  </si>
  <si>
    <t>N/W Chicago Suburbs</t>
  </si>
  <si>
    <t>https://pbs.twimg.com/profile_banners/269871152/1475075977</t>
  </si>
  <si>
    <t>http://pbs.twimg.com/profile_background_images/854799175/66b218fd7040a28f7edaba70457417a2.jpeg</t>
  </si>
  <si>
    <t>https://twitter.com/spiderwort52</t>
  </si>
  <si>
    <t>belwin625 extreme example question friend jumped bridge takes new meani</t>
  </si>
  <si>
    <t>belwin625,extreme  extreme,example  example,bioengineering  bioengineering,question  question,friend  friend,jumped  jumped,bridge  bridge,takes  takes,new  new,meani</t>
  </si>
  <si>
    <t>http://pbs.twimg.com/profile_images/517875949296041984/1AmaBBS2_normal.png</t>
  </si>
  <si>
    <t>belwin625
Extreme example of bioengineering.
Also, the question, "if your friend
jumped off a bridge, would you?"
Takes on a… https://t.co/JnZtWg1Sz1</t>
  </si>
  <si>
    <t>BelwinOutdoorScience</t>
  </si>
  <si>
    <t>Learning inspired by nature. The Environmental Learning Center for SPPS. We connect children to nature through engaging outdoor science experiences.</t>
  </si>
  <si>
    <t>Afton, Minnesota</t>
  </si>
  <si>
    <t>https://t.co/msVvJQRtSC</t>
  </si>
  <si>
    <t>https://pbs.twimg.com/profile_banners/2801214687/1479529083</t>
  </si>
  <si>
    <t>https://twitter.com/belwin625</t>
  </si>
  <si>
    <t>extreme example question friend jumped bridge takes</t>
  </si>
  <si>
    <t>extreme,example  example,bioengineering  bioengineering,question  question,friend  friend,jumped  jumped,bridge  bridge,takes</t>
  </si>
  <si>
    <t>http://pbs.twimg.com/profile_images/624037199256760320/xb5PShj3_normal.jpg</t>
  </si>
  <si>
    <t>shytowngirl
RT @Belwin625: Extreme example
of bioengineering. Also, the question,
"if your friend jumped off a bridge,
would you?" Takes on a new meani…</t>
  </si>
  <si>
    <t>Lisa Galvan</t>
  </si>
  <si>
    <t>Scouting Chicago 4 vintage treasures! Antiques, Chicago history, photography, street art, art, nature, wordplay, poetry, architecture, music, humanitarian</t>
  </si>
  <si>
    <t>Chicago</t>
  </si>
  <si>
    <t>http://t.co/ZZbKzT4qfX</t>
  </si>
  <si>
    <t>https://pbs.twimg.com/profile_banners/27982410/1397510588</t>
  </si>
  <si>
    <t>http://pbs.twimg.com/profile_background_images/67939260/retro.jpg</t>
  </si>
  <si>
    <t>https://twitter.com/shytowngirl</t>
  </si>
  <si>
    <t>http://pbs.twimg.com/profile_images/632859574396063744/88hUmPtN_normal.jpg</t>
  </si>
  <si>
    <t>_globalcareers
Biomedical Engineer - Basic qualifications
PhD or Masters in Bioengineering,
Neuroscience, Physiol https://t.co/we6sJokEYe</t>
  </si>
  <si>
    <t>Global Careers</t>
  </si>
  <si>
    <t>Career opportunities from http://careers.global. 
You can also follow our industry specific accounts: https://twitter.com/it_careers_gbl for IT jobs.</t>
  </si>
  <si>
    <t>http://careers.global</t>
  </si>
  <si>
    <t>https://pbs.twimg.com/profile_banners/1031599914/1419901714</t>
  </si>
  <si>
    <t>https://twitter.com/_globalcareers</t>
  </si>
  <si>
    <t>biomedical engineer basic qualifications phd masters neuroscience physiol</t>
  </si>
  <si>
    <t>biomedical,engineer  engineer,basic  basic,qualifications  qualifications,phd  phd,masters  masters,bioengineering  bioengineering,neuroscience  neuroscience,physiol</t>
  </si>
  <si>
    <t>http://pbs.twimg.com/profile_images/667993133108473857/CwYBP_5o_normal.jpg</t>
  </si>
  <si>
    <t>rebaperson
RT @Belwin625: Extreme example
of bioengineering. Also, the question,
"if your friend jumped off a bridge,
would you?" Takes on a new meani…</t>
  </si>
  <si>
    <t>Reba Van Andel</t>
  </si>
  <si>
    <t>peaceful coexistence, personal responsibility, native plants, children, ebooks, indy movies, music</t>
  </si>
  <si>
    <t>South Sound, Washington</t>
  </si>
  <si>
    <t>https://pbs.twimg.com/profile_banners/2179477322/1384117566</t>
  </si>
  <si>
    <t>https://twitter.com/rebaperson</t>
  </si>
  <si>
    <t>robert_p69
RT @da_667: Hey kids, today I'm
going to teach you about false
equivalence. Its like trying to
compare say, Bioengineering to
driving a for…</t>
  </si>
  <si>
    <t>Robert Paulson</t>
  </si>
  <si>
    <t>https://twitter.com/robert_p69</t>
  </si>
  <si>
    <t>http://pbs.twimg.com/profile_images/1777993250/42-Noel_Bresson_1_normal.jpg</t>
  </si>
  <si>
    <t>xcaellax
#CRISPR #Futureof #LifeScience
#Biotech #Bioengineering 💉🐁 #LIVE
@ Autodesk Gallery https://t.co/vt8Giina7B</t>
  </si>
  <si>
    <t>Sylvain Bernard</t>
  </si>
  <si>
    <t>Life Enthusiast | Project Manager @swissnexSF</t>
  </si>
  <si>
    <t>San Francisco</t>
  </si>
  <si>
    <t>https://t.co/xp5OyCBT9I</t>
  </si>
  <si>
    <t>https://pbs.twimg.com/profile_banners/24250587/1401792307</t>
  </si>
  <si>
    <t>https://twitter.com/xcaellax</t>
  </si>
  <si>
    <t>crispr futureof lifescience biotech live autodesk gallery</t>
  </si>
  <si>
    <t>crispr,futureof  futureof,lifescience  lifescience,biotech  biotech,bioengineering  bioengineering,live  live,autodesk  autodesk,gallery</t>
  </si>
  <si>
    <t>http://pbs.twimg.com/profile_images/3252085317/ce6471b2863baa194b2e43b58861883d_normal.png</t>
  </si>
  <si>
    <t>alkor_
RT @da_667: Hey kids, today I'm
going to teach you about false
equivalence. Its like trying to
compare say, Bioengineering to
driving a for…</t>
  </si>
  <si>
    <t>Alkor</t>
  </si>
  <si>
    <t>Личный национал-предатель Путина из первой сотни российской пятой колонны. Горжусь этим.</t>
  </si>
  <si>
    <t>Kiev, Ukraine</t>
  </si>
  <si>
    <t>https://t.co/Vn0Gz1vWS0</t>
  </si>
  <si>
    <t>Kyiv</t>
  </si>
  <si>
    <t>https://twitter.com/alkor_</t>
  </si>
  <si>
    <t>http://pbs.twimg.com/profile_images/666910929049686016/4pLbBTEo_normal.jpg</t>
  </si>
  <si>
    <t>firstesource
Bioengineering Programs: The Next
Big Thing? - https://t.co/OkdielYw0l</t>
  </si>
  <si>
    <t>First E Source</t>
  </si>
  <si>
    <t>First E-Source is an ultimate engineering #Community for #Engineering_KnowledgeBase (#EKB) and Networking. We ♥️ #Engineering!!</t>
  </si>
  <si>
    <t>https://t.co/l2oQayP6QN</t>
  </si>
  <si>
    <t>https://pbs.twimg.com/profile_banners/3289627574/1442645140</t>
  </si>
  <si>
    <t>http://pbs.twimg.com/profile_background_images/645132325253050368/mqFHX2zJ.png</t>
  </si>
  <si>
    <t>https://twitter.com/firstesource</t>
  </si>
  <si>
    <t>http://pbs.twimg.com/profile_images/595149018742665216/HMQ-FIwh_normal.jpg</t>
  </si>
  <si>
    <t>martin_ian_
4 years bioengineering, 4 years
med school, 9 years specializing
residency</t>
  </si>
  <si>
    <t>Ian</t>
  </si>
  <si>
    <t>Faithful</t>
  </si>
  <si>
    <t>Kaneohe, HI</t>
  </si>
  <si>
    <t>https://pbs.twimg.com/profile_banners/1706473152/1426971228</t>
  </si>
  <si>
    <t>https://twitter.com/martin_ian_</t>
  </si>
  <si>
    <t>years 4 med school 9 specializing residency</t>
  </si>
  <si>
    <t>4,years  years,bioengineering  bioengineering,4  years,med  med,school  school,9  9,years  years,specializing  specializing,residency</t>
  </si>
  <si>
    <t>http://pbs.twimg.com/profile_images/765291684989177857/SdvmuQ7J_normal.jpg</t>
  </si>
  <si>
    <t>spec73r
RT @da_667: Hey kids, today I'm
going to teach you about false
equivalence. Its like trying to
compare say, Bioengineering to
driving a for…</t>
  </si>
  <si>
    <t>量子グール</t>
  </si>
  <si>
    <t>Cybersecurity expert and Cyberpathogen surgeon... 
Nah man I'm just a tech...</t>
  </si>
  <si>
    <t>Your Network</t>
  </si>
  <si>
    <t>https://t.co/7Ytk20A96i</t>
  </si>
  <si>
    <t>https://twitter.com/spec73r</t>
  </si>
  <si>
    <t>http://pbs.twimg.com/profile_images/697058786331271168/RVD4aZZI_normal.jpg</t>
  </si>
  <si>
    <t>bioengshef
Setting up our assemble the skeleton
competition for our #bioengineering
#openday visitors! https://t.co/FJNFbg2x6k</t>
  </si>
  <si>
    <t>Bioengineering TUOS</t>
  </si>
  <si>
    <t>Bioengineering at The University of Sheffield</t>
  </si>
  <si>
    <t>Sheffield, England</t>
  </si>
  <si>
    <t>https://t.co/ofoParaabv</t>
  </si>
  <si>
    <t>https://pbs.twimg.com/profile_banners/697020972969410560/1455026652</t>
  </si>
  <si>
    <t>https://twitter.com/bioengshef</t>
  </si>
  <si>
    <t>setting up assemble skeleton competition openday visitors tomorrows_eng yassen abbas</t>
  </si>
  <si>
    <t>setting,up  up,assemble  assemble,skeleton  skeleton,competition  competition,bioengineering  bioengineering,openday  openday,visitors  tomorrows_eng,yassen  yassen,abbas  abbas,explains</t>
  </si>
  <si>
    <t>http://pbs.twimg.com/profile_images/1583081605/IPEM_logotop_normal.jpg</t>
  </si>
  <si>
    <t>ipemnews
RT @BioengShef: Setting up our
assemble the skeleton competition
for our #bioengineering #openday
visitors! https://t.co/FJNFbg2x6k</t>
  </si>
  <si>
    <t>IPEM</t>
  </si>
  <si>
    <t>The Institute of Physics and Engineering in Medicine: Improving Treatments, Saving Lives</t>
  </si>
  <si>
    <t>http://t.co/jbyKpgRZv6</t>
  </si>
  <si>
    <t>https://pbs.twimg.com/profile_banners/388796279/1398251224</t>
  </si>
  <si>
    <t>https://twitter.com/ipemnews</t>
  </si>
  <si>
    <t>bioengshef setting up assemble skeleton competition openday visitors tomorrows_eng yassen</t>
  </si>
  <si>
    <t>bioengshef,setting  setting,up  up,assemble  assemble,skeleton  skeleton,competition  competition,bioengineering  bioengineering,openday  openday,visitors  tomorrows_eng,yassen  yassen,abbas</t>
  </si>
  <si>
    <t>http://pbs.twimg.com/profile_images/748214853475524608/nxFcvzu-_normal.jpg</t>
  </si>
  <si>
    <t>ublasphemist
@MainelyTrucks @LarryJFJF @Robruitenberg
How do you rule out secret bioengineering
by alien species? Or another creator
god, or many gods?</t>
  </si>
  <si>
    <t>CompleteHeretic</t>
  </si>
  <si>
    <t>Your gods aren't real. It's time to grow up and put away those childish things. Tweets reflect my opinions only. #atheist</t>
  </si>
  <si>
    <t>West Wales, UK</t>
  </si>
  <si>
    <t>http://ublasphemist.blogspot.co.uk</t>
  </si>
  <si>
    <t>https://pbs.twimg.com/profile_banners/3095486013/1461530304</t>
  </si>
  <si>
    <t>https://twitter.com/ublasphemist</t>
  </si>
  <si>
    <t>mainelytrucks larryjfjf robruitenberg rule out secret alien species another creator</t>
  </si>
  <si>
    <t>mainelytrucks,larryjfjf  larryjfjf,robruitenberg  robruitenberg,rule  rule,out  out,secret  secret,bioengineering  bioengineering,alien  alien,species  species,another  another,creator</t>
  </si>
  <si>
    <t>http://pbs.twimg.com/profile_images/378800000444771264/07edae04392c34d50e40b157e747e936_normal.jpeg</t>
  </si>
  <si>
    <t>robruitenberg
</t>
  </si>
  <si>
    <t>Rob ruitenberg</t>
  </si>
  <si>
    <t>45 surfing music</t>
  </si>
  <si>
    <t>Amstelveen</t>
  </si>
  <si>
    <t>https://twitter.com/robruitenberg</t>
  </si>
  <si>
    <t>http://pbs.twimg.com/profile_images/641344322923696128/-mdgcDAv_normal.jpg</t>
  </si>
  <si>
    <t>larryjfjf
</t>
  </si>
  <si>
    <t>OldDawg</t>
  </si>
  <si>
    <t>Marine Corps, University of Oklahoma Grad., arm chair Philosopher, World class Cynic, Atheist, old hippie, guitar picker, Viva la Resistance.</t>
  </si>
  <si>
    <t>Woodstock Nation</t>
  </si>
  <si>
    <t>https://pbs.twimg.com/profile_banners/51811582/1467575639</t>
  </si>
  <si>
    <t>https://twitter.com/larryjfjf</t>
  </si>
  <si>
    <t>http://pbs.twimg.com/profile_images/702549481829457921/mFNlFFGA_normal.jpg</t>
  </si>
  <si>
    <t>mainelytrucks
</t>
  </si>
  <si>
    <t>MainelyTrucks</t>
  </si>
  <si>
    <t>Constitutional Patriot who cares for founding doc's of U.S.A, Christian, U.S. Marine and speaker of the truth even if it hurts you; and yeah sometimes it does.</t>
  </si>
  <si>
    <t>North Carolina, USA</t>
  </si>
  <si>
    <t>https://twitter.com/mainelytrucks</t>
  </si>
  <si>
    <t>http://pbs.twimg.com/profile_images/789883146942619648/nJbtTZaa_normal.jpg</t>
  </si>
  <si>
    <t>fxtinando
sapot Nana (@ University Kuala
Lumpur Malaysian Institute of Chemical
and Bioengineering Technology (MICET))
https://t.co/PJ7EOvF6D7</t>
  </si>
  <si>
    <t>tink</t>
  </si>
  <si>
    <t>peterpan sidekick</t>
  </si>
  <si>
    <t>https://t.co/HFSv5ID3FG</t>
  </si>
  <si>
    <t>https://pbs.twimg.com/profile_banners/2956915538/1474112771</t>
  </si>
  <si>
    <t>https://twitter.com/fxtinando</t>
  </si>
  <si>
    <t>sapot nana university kuala lumpur malaysian institute chemical technology micet</t>
  </si>
  <si>
    <t>sapot,nana  nana,university  university,kuala  kuala,lumpur  lumpur,malaysian  malaysian,institute  institute,chemical  chemical,bioengineering  bioengineering,technology  technology,micet</t>
  </si>
  <si>
    <t>http://pbs.twimg.com/profile_images/796652601299255296/qAO6asFg_normal.jpg</t>
  </si>
  <si>
    <t>mirulaimanfitri
Evergreen (@ University Kuala Lumpur
Malaysian Institute of Chemical
and Bioengineering Technology (MICET))
https://t.co/3qoVK5231t</t>
  </si>
  <si>
    <t>Amirul Aiman</t>
  </si>
  <si>
    <t>How can i put my trust when always being comfort with lies?</t>
  </si>
  <si>
    <t>Dalam hati sayang</t>
  </si>
  <si>
    <t>https://pbs.twimg.com/profile_banners/447946259/1469034684</t>
  </si>
  <si>
    <t>http://pbs.twimg.com/profile_background_images/760120985/b90f4b747ce11a35c51ed0a4725243e7.jpeg</t>
  </si>
  <si>
    <t>https://twitter.com/mirulaimanfitri</t>
  </si>
  <si>
    <t>evergreen university kuala lumpur malaysian institute chemical technology micet</t>
  </si>
  <si>
    <t>evergreen,university  university,kuala  kuala,lumpur  lumpur,malaysian  malaysian,institute  institute,chemical  chemical,bioengineering  bioengineering,technology  technology,micet</t>
  </si>
  <si>
    <t>http://pbs.twimg.com/profile_images/461905649266221057/LQ67lHYB_normal.jpeg</t>
  </si>
  <si>
    <t>columbiaonline
Understanding the Mechanics of
Tissues https://t.co/zwDv6aHCZH</t>
  </si>
  <si>
    <t>Columbia Online</t>
  </si>
  <si>
    <t>Top-ranked online graduate engineering programs at Columbia University.</t>
  </si>
  <si>
    <t>http://t.co/kCi9jQnzR8</t>
  </si>
  <si>
    <t>https://pbs.twimg.com/profile_banners/412504214/1398962167</t>
  </si>
  <si>
    <t>https://twitter.com/columbiaonline</t>
  </si>
  <si>
    <t>understanding mechanics tissues</t>
  </si>
  <si>
    <t>understanding,mechanics  mechanics,tissues</t>
  </si>
  <si>
    <t>http://pbs.twimg.com/profile_images/639772212812214272/WcpgYH9U_normal.jpg</t>
  </si>
  <si>
    <t>curious_sapiens
RT @ChemicalBiology: Very nice
work by @ChemSynthBiol on bioengineering
mutant polyketide synthase for
assembly of modified antibiotics.
ht…</t>
  </si>
  <si>
    <t>MMZ</t>
  </si>
  <si>
    <t>Curious at heart, a scientist by training.</t>
  </si>
  <si>
    <t>Switzerland</t>
  </si>
  <si>
    <t>https://pbs.twimg.com/profile_banners/3419818847/1441348965</t>
  </si>
  <si>
    <t>https://twitter.com/curious_sapiens</t>
  </si>
  <si>
    <t>http://pbs.twimg.com/profile_images/799400650534752256/HN21yWpI_normal.jpg</t>
  </si>
  <si>
    <t>aprunuske
RT @Belwin625: Extreme example
of bioengineering. Also, the question,
"if your friend jumped off a bridge,
would you?" Takes on a new meani…</t>
  </si>
  <si>
    <t>Amy Prunuske</t>
  </si>
  <si>
    <t>Medical College of Wisconsin-Central Wisconsin</t>
  </si>
  <si>
    <t>https://twitter.com/aprunuske</t>
  </si>
  <si>
    <t>http://pbs.twimg.com/profile_images/2322282179/avatar_normal</t>
  </si>
  <si>
    <t>willknot
RT @da_667: Hey kids, today I'm
going to teach you about false
equivalence. Its like trying to
compare say, Bioengineering to
driving a for…</t>
  </si>
  <si>
    <t>A bot for @WillKnott</t>
  </si>
  <si>
    <t>a server somewhere, Ireland</t>
  </si>
  <si>
    <t>http://pbs.twimg.com/profile_background_images/657193694/1.gif</t>
  </si>
  <si>
    <t>https://twitter.com/willknot</t>
  </si>
  <si>
    <t>http://pbs.twimg.com/profile_images/562619971981697024/qyS45ZZa_normal.jpeg</t>
  </si>
  <si>
    <t>schneiderleonid
A Russian regmed conference on
monkey torture, feat. Macchiarini
&amp;amp; Jungebluth https://t.co/o5zWhglNGI
cc @allaastakhova</t>
  </si>
  <si>
    <t>Leonid Schneider</t>
  </si>
  <si>
    <t>Independent science journalist, formerly molecular cell biologist. All tweets science-related. Cartoonist as well. Website: https://t.co/6O2i8TEMeF</t>
  </si>
  <si>
    <t>Frankfurt on the Main, Germany</t>
  </si>
  <si>
    <t>https://t.co/qlEOd7Dgv0</t>
  </si>
  <si>
    <t>https://pbs.twimg.com/profile_banners/2496089581/1446899415</t>
  </si>
  <si>
    <t>https://twitter.com/schneiderleonid</t>
  </si>
  <si>
    <t>russian regmed conference monkey torture feat macchiarini jungebluth cc allaastakhova</t>
  </si>
  <si>
    <t>russian,regmed  regmed,conference  conference,monkey  monkey,torture  torture,feat  feat,macchiarini  macchiarini,jungebluth  jungebluth,cc  cc,allaastakhova</t>
  </si>
  <si>
    <t>http://pbs.twimg.com/profile_images/699177448605224960/2ZwX77Xt_normal.jpg</t>
  </si>
  <si>
    <t>allaastakhova
</t>
  </si>
  <si>
    <t>Alla Astakhova</t>
  </si>
  <si>
    <t>Journalist, Personal Media Editor - Блог о здравоохранении</t>
  </si>
  <si>
    <t>Moscow</t>
  </si>
  <si>
    <t>https://t.co/8z3EZI3v5o</t>
  </si>
  <si>
    <t>https://pbs.twimg.com/profile_banners/2438040013/1455455417</t>
  </si>
  <si>
    <t>https://twitter.com/allaastakhova</t>
  </si>
  <si>
    <t>http://pbs.twimg.com/profile_images/789433279548010496/WXZtVGVN_normal.jpg</t>
  </si>
  <si>
    <t>s_sudhar
Need to learn some bioengineering</t>
  </si>
  <si>
    <t>Sudharshan</t>
  </si>
  <si>
    <t>16 | Electronics. Embedded systems. PCB design. Mechanical Design. Coder. Pokémon fanatic. Still in school :(</t>
  </si>
  <si>
    <t>https://t.co/tZYGZtYXMZ</t>
  </si>
  <si>
    <t>https://pbs.twimg.com/profile_banners/481941973/1477050584</t>
  </si>
  <si>
    <t>https://twitter.com/s_sudhar</t>
  </si>
  <si>
    <t>need learn</t>
  </si>
  <si>
    <t>need,learn  learn,bioengineering</t>
  </si>
  <si>
    <t>http://pbs.twimg.com/profile_images/415460114305277952/TG2ejTC2_normal.jpeg</t>
  </si>
  <si>
    <t>blakeurmos
RT @da_667: Hey kids, today I'm
going to teach you about false
equivalence. Its like trying to
compare say, Bioengineering to
driving a for…</t>
  </si>
  <si>
    <t>Blake Urmos</t>
  </si>
  <si>
    <t>Former Director of IT and Project Manager for behavioral health agencies/vendors. Currently Director of IT for Primary Care of Mt. Airy. #infosec</t>
  </si>
  <si>
    <t>Nashville, TN</t>
  </si>
  <si>
    <t>https://t.co/GomzTp5C6e</t>
  </si>
  <si>
    <t>https://pbs.twimg.com/profile_banners/15507547/1416876760</t>
  </si>
  <si>
    <t>http://pbs.twimg.com/profile_background_images/378800000006843200/6ae2fefe60a61e3ca13f7c8abe08d86e.jpeg</t>
  </si>
  <si>
    <t>https://twitter.com/blakeurmos</t>
  </si>
  <si>
    <t>http://pbs.twimg.com/profile_images/752921864142479360/9TJSE55n_normal.jpg</t>
  </si>
  <si>
    <t>leanrum
RT @da_667: Hey kids, today I'm
going to teach you about false
equivalence. Its like trying to
compare say, Bioengineering to
driving a for…</t>
  </si>
  <si>
    <r>
      <t xml:space="preserve">九</t>
    </r>
    <r>
      <rPr>
        <sz val="11"/>
        <color rgb="FF000000"/>
        <rFont val="Calibri"/>
        <family val="2"/>
        <charset val="1"/>
      </rPr>
      <t xml:space="preserve">+</t>
    </r>
    <r>
      <rPr>
        <sz val="11"/>
        <color rgb="FF000000"/>
        <rFont val="Droid Sans Fallback"/>
        <family val="2"/>
      </rPr>
      <t xml:space="preserve">一</t>
    </r>
    <r>
      <rPr>
        <sz val="11"/>
        <color rgb="FF000000"/>
        <rFont val="Calibri"/>
        <family val="2"/>
        <charset val="1"/>
      </rPr>
      <t xml:space="preserve">=✡</t>
    </r>
  </si>
  <si>
    <t>Yells a lot. HushCon. Just good enough.</t>
  </si>
  <si>
    <t>internet</t>
  </si>
  <si>
    <t>https://twitter.com/leanrum</t>
  </si>
  <si>
    <t>http://pbs.twimg.com/profile_images/801111412672073730/ImG7xL3n_normal.jpg</t>
  </si>
  <si>
    <t>nasermehrabi
RT @ASMEdotorg: Engineers have
built an electromyographic device
to help kids with cerebral palsy
https://t.co/oNYRFq7Dly https://t.co/1aBO…</t>
  </si>
  <si>
    <t>Naser Mehrabi</t>
  </si>
  <si>
    <t>Exploring human neuromechanics. Postdoc at UWaterloo</t>
  </si>
  <si>
    <t>https://twitter.com/nasermehrabi</t>
  </si>
  <si>
    <t>asmedotorg engineers built electromyographic device help kids cerebral palsy</t>
  </si>
  <si>
    <t>asmedotorg,engineers  engineers,built  built,electromyographic  electromyographic,device  device,help  help,kids  kids,cerebral  cerebral,palsy</t>
  </si>
  <si>
    <t>http://pbs.twimg.com/profile_images/678988657525719040/A4anrHFN_normal.png</t>
  </si>
  <si>
    <t>mainebioscience
@UMaine has an opening for a lecturer
of #bioengineering starting Jan
2. Learn how to apply: https://t.co/5ugMRpoz5R
#postdoc #jobopening</t>
  </si>
  <si>
    <t>Maine Bioscience</t>
  </si>
  <si>
    <t>Maine Bioscience is a biotechnology industry association serving biotech, diagnostics and medical devices companies.#Biotech #Bioscience #Medtech #Pharma #Maine</t>
  </si>
  <si>
    <t>Portland, ME</t>
  </si>
  <si>
    <t>http://t.co/SAcVKn0w6T</t>
  </si>
  <si>
    <t>https://pbs.twimg.com/profile_banners/495295750/1450718443</t>
  </si>
  <si>
    <t>http://pbs.twimg.com/profile_background_images/437426105/background22222.jpg</t>
  </si>
  <si>
    <t>https://twitter.com/mainebioscience</t>
  </si>
  <si>
    <t>umaine opening lecturer starting jan 2 learn apply postdoc jobopening</t>
  </si>
  <si>
    <t>umaine,opening  opening,lecturer  lecturer,bioengineering  bioengineering,starting  starting,jan  jan,2  2,learn  learn,apply  apply,postdoc  postdoc,jobopening</t>
  </si>
  <si>
    <t>http://pbs.twimg.com/profile_images/585425761445617664/ZblHodF5_normal.jpg</t>
  </si>
  <si>
    <t>umaine
</t>
  </si>
  <si>
    <t>University of Maine</t>
  </si>
  <si>
    <t>The official Twitter account for the University of Maine, the state's flagship institution. Go Blue!</t>
  </si>
  <si>
    <t>Orono, ME</t>
  </si>
  <si>
    <t>http://t.co/v4uFlSku0q</t>
  </si>
  <si>
    <t>https://pbs.twimg.com/profile_banners/36454943/1459343438</t>
  </si>
  <si>
    <t>http://pbs.twimg.com/profile_background_images/535065754119331840/BCtPWLGP.jpeg</t>
  </si>
  <si>
    <t>https://twitter.com/umaine</t>
  </si>
  <si>
    <t>http://pbs.twimg.com/profile_images/703647189524881408/pC6Y-MeO_normal.jpg</t>
  </si>
  <si>
    <t>infosecrick
RT @da_667: Hey kids, today I'm
going to teach you about false
equivalence. Its like trying to
compare say, Bioengineering to
driving a for…</t>
  </si>
  <si>
    <t>Rick McElroy</t>
  </si>
  <si>
    <t>Security Strategist for @CarbonBlack_Inc
#cybersecurity leader, speaker and #comedian.. I think I know some stuff about stuff</t>
  </si>
  <si>
    <t>https://pbs.twimg.com/profile_banners/2566170206/1464801610</t>
  </si>
  <si>
    <t>https://twitter.com/infosecrick</t>
  </si>
  <si>
    <t>http://pbs.twimg.com/profile_images/769567828135579648/bADV5Yky_normal.jpg</t>
  </si>
  <si>
    <t>blackswanburst
RT @da_667: Hey kids, today I'm
going to teach you about false
equivalence. Its like trying to
compare say, Bioengineering to
driving a for…</t>
  </si>
  <si>
    <t>Art of the Possible</t>
  </si>
  <si>
    <t>Professionally strange person and internet harm reductionist. My humanity doesn't stop at the border. Open Web Fellow @privacyint &amp; Researcher @Risk_Cambridge</t>
  </si>
  <si>
    <t>A library, a garden, or online</t>
  </si>
  <si>
    <t>https://t.co/WerM6fDhiX</t>
  </si>
  <si>
    <t>https://pbs.twimg.com/profile_banners/490465926/1461079039</t>
  </si>
  <si>
    <t>https://twitter.com/blackswanburst</t>
  </si>
  <si>
    <t>http://pbs.twimg.com/profile_images/459085763435429888/B2F6M3Kj_normal.jpeg</t>
  </si>
  <si>
    <t>nicolaipogadl
RT @da_667: Hey kids, today I'm
going to teach you about false
equivalence. Its like trying to
compare say, Bioengineering to
driving a for…</t>
  </si>
  <si>
    <t>International Affairs ¦ Human Rights ¦ Technology ¦ https://t.co/mkoGmqmg0N</t>
  </si>
  <si>
    <t>Montréal, Québec</t>
  </si>
  <si>
    <t>http://t.co/ebb3k8ZuHz</t>
  </si>
  <si>
    <t>Bogota</t>
  </si>
  <si>
    <t>https://pbs.twimg.com/profile_banners/972536461/1398564436</t>
  </si>
  <si>
    <t>https://twitter.com/nicolaipogadl</t>
  </si>
  <si>
    <t>http://pbs.twimg.com/profile_images/378800000432151001/042c5a3b2d75ca857e45965741a31ed3_normal.jpeg</t>
  </si>
  <si>
    <t>eloquent_vogon
RT @da_667: Hey kids, today I'm
going to teach you about false
equivalence. Its like trying to
compare say, Bioengineering to
driving a for…</t>
  </si>
  <si>
    <t>“Resistance isn't futile, it's the new mode of participation.”.. tweets are mine, I doubt my employer cares</t>
  </si>
  <si>
    <t>https://pbs.twimg.com/profile_banners/1665948583/1398776178</t>
  </si>
  <si>
    <t>https://twitter.com/eloquent_vogon</t>
  </si>
  <si>
    <t>http://pbs.twimg.com/profile_images/509915770189398016/LYW-0C26_normal.jpeg</t>
  </si>
  <si>
    <t>netkitsune
RT @da_667: Hey kids, today I'm
going to teach you about false
equivalence. Its like trying to
compare say, Bioengineering to
driving a for…</t>
  </si>
  <si>
    <t>Netkitsune</t>
  </si>
  <si>
    <t>Metal artist, Nerd, Gamer, Studying IT, Lover of all things food, And a evil scientist.</t>
  </si>
  <si>
    <t>https://pbs.twimg.com/profile_banners/1645592485/1390278043</t>
  </si>
  <si>
    <t>https://twitter.com/netkitsune</t>
  </si>
  <si>
    <t>http://pbs.twimg.com/profile_images/598425235734581249/96RNq6uG_normal.jpg</t>
  </si>
  <si>
    <t>imperialbioeng
Interested in postgraduate study
or research in #bioengineering
@imperialcollege? Come to our open
evening on 5 Dec https://t.co/vzwg1u4spC</t>
  </si>
  <si>
    <t>The leading department of Bioengineering in the UK. 
Tweets by @J_DoubleS and @dpleated</t>
  </si>
  <si>
    <t>http://t.co/spMLyTfhbk</t>
  </si>
  <si>
    <t>https://pbs.twimg.com/profile_banners/82066286/1455531334</t>
  </si>
  <si>
    <t>http://pbs.twimg.com/profile_background_images/620988663518859264/u8Q31tHM.jpg</t>
  </si>
  <si>
    <t>https://twitter.com/imperialbioeng</t>
  </si>
  <si>
    <t>bioengineering biomedicalengineering molecular</t>
  </si>
  <si>
    <t>interested postgraduate study research imperialcollege come open evening 5 dec</t>
  </si>
  <si>
    <t>interested,postgraduate  postgraduate,study  study,research  research,bioengineering  bioengineering,imperialcollege  imperialcollege,come  come,open  open,evening  evening,5  5,dec</t>
  </si>
  <si>
    <t>http://pbs.twimg.com/profile_images/788787857150373892/MAIVfmYB_normal.jpg</t>
  </si>
  <si>
    <t>imperialcollege
</t>
  </si>
  <si>
    <t>Imperial College</t>
  </si>
  <si>
    <t>One of the world's leading universities, Imperial has a reputation for excellence in education, research and innovation.</t>
  </si>
  <si>
    <t>http://www.imperial.ac.uk/</t>
  </si>
  <si>
    <t>https://pbs.twimg.com/profile_banners/15353955/1476896668</t>
  </si>
  <si>
    <t>http://pbs.twimg.com/profile_background_images/5475607/twitterback_background2.JPG</t>
  </si>
  <si>
    <t>https://twitter.com/imperialcollege</t>
  </si>
  <si>
    <t>http://pbs.twimg.com/profile_images/497005640816939008/rHNFdixO_normal.png</t>
  </si>
  <si>
    <t>miss_narbi
RT @da_667: Hey kids, today I'm
going to teach you about false
equivalence. Its like trying to
compare say, Bioengineering to
driving a for…</t>
  </si>
  <si>
    <t>Christina Skouloudi</t>
  </si>
  <si>
    <t>http://t.co/yDvtFLLZtq</t>
  </si>
  <si>
    <t>https://pbs.twimg.com/profile_banners/205683642/1407324492</t>
  </si>
  <si>
    <t>https://twitter.com/miss_narbi</t>
  </si>
  <si>
    <t>http://pbs.twimg.com/profile_images/762271474749153280/qDyXEWD0_normal.jpg</t>
  </si>
  <si>
    <t>rebsig_ipem
RT @BioengShef: Setting up our
assemble the skeleton competition
for our #bioengineering #openday
visitors! https://t.co/FJNFbg2x6k</t>
  </si>
  <si>
    <t>REBSIG</t>
  </si>
  <si>
    <t>We are the Rehabilitation Engineering &amp; Biomechanics special interest group of the UK's Institute of Physics &amp; Engineering in Medicine.</t>
  </si>
  <si>
    <t>https://twitter.com/rebsig_ipem</t>
  </si>
  <si>
    <t>bioengshef setting up assemble skeleton competition openday visitors</t>
  </si>
  <si>
    <t>bioengshef,setting  setting,up  up,assemble  assemble,skeleton  skeleton,competition  competition,bioengineering  bioengineering,openday  openday,visitors</t>
  </si>
  <si>
    <t>http://pbs.twimg.com/profile_images/760753294784552960/hHtIAz6k_normal.jpg</t>
  </si>
  <si>
    <t>daveysandiford
RT @da_667: Hey kids, today I'm
going to teach you about false
equivalence. Its like trying to
compare say, Bioengineering to
driving a for…</t>
  </si>
  <si>
    <t>Davey Sandiford</t>
  </si>
  <si>
    <t>Information Security professional, enjoying the world of photography in my spare time. Northerner, now residing in the Channel Islands</t>
  </si>
  <si>
    <t>49.22765,-2.102744</t>
  </si>
  <si>
    <t>https://pbs.twimg.com/profile_banners/150019122/1356616852</t>
  </si>
  <si>
    <t>https://twitter.com/daveysandiford</t>
  </si>
  <si>
    <t>http://pbs.twimg.com/profile_images/749398495048589312/PzjLHP8r_normal.jpg</t>
  </si>
  <si>
    <t>darthlizard234
I don't know how I'm going to stay
awake during this bioengineering
seminar 🙃</t>
  </si>
  <si>
    <t>Liz ⭐️</t>
  </si>
  <si>
    <t>NAU || It's so much easier to measure life in experience points.</t>
  </si>
  <si>
    <t>Flagstaff, AZ</t>
  </si>
  <si>
    <t>https://pbs.twimg.com/profile_banners/479047910/1395109332</t>
  </si>
  <si>
    <t>http://pbs.twimg.com/profile_background_images/608816167/28rfidlzl5hce20c7ydw.jpeg</t>
  </si>
  <si>
    <t>https://twitter.com/darthlizard234</t>
  </si>
  <si>
    <t>know going stay awake during seminar</t>
  </si>
  <si>
    <t>know,going  going,stay  stay,awake  awake,during  during,bioengineering  bioengineering,seminar</t>
  </si>
  <si>
    <t>http://pbs.twimg.com/profile_images/718493866094170112/Sx9W4A5-_normal.jpg</t>
  </si>
  <si>
    <t>pharmsci
RT @KeeleNanoceutic: Clare and
Tony are speaking today in the
Nanomedicine &amp;amp; Bioengineering
stream at the 2nd Global Nanotechnology
Congres…</t>
  </si>
  <si>
    <t>Tony Curtis</t>
  </si>
  <si>
    <t>Senior Lecturer in Organic &amp; MedChem, Keele University School of Pharmacy. All views expressed are my own. Follow @KeeleNanoceutic &amp; website for research</t>
  </si>
  <si>
    <t>Newcastle under Lyme</t>
  </si>
  <si>
    <t>http://t.co/KyL6cyu0Hk</t>
  </si>
  <si>
    <t>https://twitter.com/pharmsci</t>
  </si>
  <si>
    <t>keelenanoceutic clare tony speaking today nanomedicine stream 2nd global nanotechnology</t>
  </si>
  <si>
    <t>keelenanoceutic,clare  clare,tony  tony,speaking  speaking,today  today,nanomedicine  nanomedicine,bioengineering  bioengineering,stream  stream,2nd  2nd,global  global,nanotechnology</t>
  </si>
  <si>
    <t>http://pbs.twimg.com/profile_images/520274389225332736/E0SWCzLX_normal.jpeg</t>
  </si>
  <si>
    <t>keelenanoceutic
Clare and Tony are speaking today
in the Nanomedicine &amp;amp; Bioengineering
stream at the 2nd Global Nanotechnology
Congress and Expo, Las Vegas</t>
  </si>
  <si>
    <t>Keele Nanoceutics</t>
  </si>
  <si>
    <t>Info, news and comment from the Nanopharmaceutics Research Group in the Keele School of Pharmacy. See @PharmSci also.</t>
  </si>
  <si>
    <t>Keele University</t>
  </si>
  <si>
    <t>https://t.co/eB77xcs2RX</t>
  </si>
  <si>
    <t>https://twitter.com/keelenanoceutic</t>
  </si>
  <si>
    <t>clare tony speaking today nanomedicine stream 2nd global nanotechnology congress</t>
  </si>
  <si>
    <t>clare,tony  tony,speaking  speaking,today  today,nanomedicine  nanomedicine,bioengineering  bioengineering,stream  stream,2nd  2nd,global  global,nanotechnology  nanotechnology,congress</t>
  </si>
  <si>
    <t>http://pbs.twimg.com/profile_images/780818143866392576/eD2uTqr8_normal.jpg</t>
  </si>
  <si>
    <t>thatsfoobar
RT @da_667: Hey kids, today I'm
going to teach you about false
equivalence. Its like trying to
compare say, Bioengineering to
driving a for…</t>
  </si>
  <si>
    <t>selinux</t>
  </si>
  <si>
    <t>https://pbs.twimg.com/profile_banners/3351583701/1474996873</t>
  </si>
  <si>
    <t>https://twitter.com/thatsfoobar</t>
  </si>
  <si>
    <t>http://pbs.twimg.com/profile_images/3632933815/60084db58a2e248c3bc7e52c14d772fa_normal.jpeg</t>
  </si>
  <si>
    <t>keelepharmsci
RT @KeeleNanoceutic: Clare and
Tony are speaking today in the
Nanomedicine &amp;amp; Bioengineering
stream at the 2nd Global Nanotechnology
Congres…</t>
  </si>
  <si>
    <t>KeelePharmSci</t>
  </si>
  <si>
    <t>Info, news and comment from the Pharmaceutical Science team in the Keele University School of Pharmacy. See @PharmSci also.</t>
  </si>
  <si>
    <t>http://t.co/B2QroWeS2x</t>
  </si>
  <si>
    <t>https://twitter.com/keelepharmsci</t>
  </si>
  <si>
    <t>http://pbs.twimg.com/profile_images/458686801440698368/tIU_gSBB_normal.png</t>
  </si>
  <si>
    <t>c_h_o_z_z_e_r_s
RT @KeeleNanoceutic: Clare and
Tony are speaking today in the
Nanomedicine &amp;amp; Bioengineering
stream at the 2nd Global Nanotechnology
Congres…</t>
  </si>
  <si>
    <t>clare hoskins</t>
  </si>
  <si>
    <t>https://twitter.com/c_h_o_z_z_e_r_s</t>
  </si>
  <si>
    <t>http://pbs.twimg.com/profile_images/544319532043497472/SSQykJs5_normal.png</t>
  </si>
  <si>
    <t>chenected
Vol 1 Issue 2 now out: Bioengineering
&amp;amp; Translational Medicine https://t.co/zKAflbnrva
@BioTM_Buzz</t>
  </si>
  <si>
    <t>ChEnected AIChE</t>
  </si>
  <si>
    <t>ChEnected - AIChE’s portal to the latest in Chem-E, and a forum to engage with professional engineers in chemical, process, and biomedical engineering.</t>
  </si>
  <si>
    <t>http://t.co/7QnHfBjpA2</t>
  </si>
  <si>
    <t>http://pbs.twimg.com/profile_background_images/94930767/TwitterTemplateFinal.jpg</t>
  </si>
  <si>
    <t>https://twitter.com/chenected</t>
  </si>
  <si>
    <t>vol 1 issue 2 now out translational medicine biotm_buzz</t>
  </si>
  <si>
    <t>vol,1  1,issue  issue,2  2,now  now,out  out,bioengineering  bioengineering,translational  translational,medicine  medicine,biotm_buzz</t>
  </si>
  <si>
    <t>http://pbs.twimg.com/profile_images/801420238776651776/Wgm0ny_Q_normal.jpg</t>
  </si>
  <si>
    <t>biotm_buzz
</t>
  </si>
  <si>
    <t>BioTM_Buzz</t>
  </si>
  <si>
    <t>https://t.co/eLAx6FepKo
Alerting the community about recent developments related to Bioengineering and Translational Medicine</t>
  </si>
  <si>
    <t>https://twitter.com/biotm_buzz</t>
  </si>
  <si>
    <t>http://pbs.twimg.com/profile_images/779416597085745152/AQ1PCI0Y_normal.jpg</t>
  </si>
  <si>
    <t>kalepylant2
Anyone know anything about cloning
and bioengineering? If you do please
dm me. I'm struggling with this
essay.</t>
  </si>
  <si>
    <t>OG Dale</t>
  </si>
  <si>
    <t>UNG Cadet. UNG '20. amosc: kale_p2</t>
  </si>
  <si>
    <t>Georgia, USA</t>
  </si>
  <si>
    <t>https://pbs.twimg.com/profile_banners/3390260751/1472244566</t>
  </si>
  <si>
    <t>https://twitter.com/kalepylant2</t>
  </si>
  <si>
    <t>anyone know anything cloning please dm struggling essay</t>
  </si>
  <si>
    <t>anyone,know  know,anything  anything,cloning  cloning,bioengineering  bioengineering,please  please,dm  dm,struggling  struggling,essay</t>
  </si>
  <si>
    <t>http://pbs.twimg.com/profile_images/507334715590705152/PTpjLt8O_normal.png</t>
  </si>
  <si>
    <t>laurencstill
RT @da_667: Hey kids, today I'm
going to teach you about false
equivalence. Its like trying to
compare say, Bioengineering to
driving a for…</t>
  </si>
  <si>
    <t>Lauren Still</t>
  </si>
  <si>
    <t>Black sheep of #HITpol interested in #infosec, #hamr, embedded #hardware, #drinklocal, #rstats, #openedu, and #radiology. I'm still undecided about #running.</t>
  </si>
  <si>
    <t>SFO · PDX · PHX · WPB · DCA</t>
  </si>
  <si>
    <t>https://t.co/Z8e2ikXbZe</t>
  </si>
  <si>
    <t>https://pbs.twimg.com/profile_banners/464146711/1404622178</t>
  </si>
  <si>
    <t>https://twitter.com/laurencstill</t>
  </si>
  <si>
    <t>http://pbs.twimg.com/profile_images/804808383140401153/fwTTWfHz_normal.jpg</t>
  </si>
  <si>
    <t>tanakagroup
Looking for a PhD position in Systems
Medicine? Join us! We have 2 PhD
openings for October 2017. https://t.co/m0228rWme3</t>
  </si>
  <si>
    <t>Reiko Tanaka</t>
  </si>
  <si>
    <t>PI in the Biological Control Systems Lab, Department of Bioengineering, Imperial College London. Math modeller, Systems Medicine.</t>
  </si>
  <si>
    <t>https://t.co/W7XAphavTF</t>
  </si>
  <si>
    <t>https://pbs.twimg.com/profile_banners/804746307395010561/1480712115</t>
  </si>
  <si>
    <t>https://twitter.com/tanakagroup</t>
  </si>
  <si>
    <t>phd looking position systems medicine join 2 openings october 2017</t>
  </si>
  <si>
    <t>looking,phd  phd,position  position,systems  systems,medicine  medicine,join  join,2  2,phd  phd,openings  openings,october  october,2017</t>
  </si>
  <si>
    <t>http://pbs.twimg.com/profile_images/779056326865326080/BUA7pKbz_normal.jpg</t>
  </si>
  <si>
    <t>klmitchell212
RT @da_667: Hey kids, today I'm
going to teach you about false
equivalence. Its like trying to
compare say, Bioengineering to
driving a for…</t>
  </si>
  <si>
    <t>Kevin Mitchell</t>
  </si>
  <si>
    <t>Cocoa/Cocoa touch developer, learner of technologies. I like Objective-C | GH: klmitchell2</t>
  </si>
  <si>
    <t>Desert City</t>
  </si>
  <si>
    <t>https://twitter.com/klmitchell212</t>
  </si>
  <si>
    <t>http://pbs.twimg.com/profile_images/554691711394250754/npCfi8mv_normal.jpeg</t>
  </si>
  <si>
    <t>anneimberty
Honored to be invited to talk about
modeling of protein-carbohydrate
at 12th Carbohydrate Bioengineering
Meeting… https://t.co/LZ27PuRy5q</t>
  </si>
  <si>
    <t>Imberty group</t>
  </si>
  <si>
    <t>In structural glycosciences</t>
  </si>
  <si>
    <t>https://pbs.twimg.com/profile_banners/2178466909/1383989613</t>
  </si>
  <si>
    <t>https://twitter.com/anneimberty</t>
  </si>
  <si>
    <t>carbohydrate honored invited talk modeling protein 12th meeting</t>
  </si>
  <si>
    <t>honored,invited  invited,talk  talk,modeling  modeling,protein  protein,carbohydrate  carbohydrate,12th  12th,carbohydrate  carbohydrate,bioengineering  bioengineering,meeting</t>
  </si>
  <si>
    <t>http://pbs.twimg.com/profile_images/712406490368368640/g6F0EyKW_normal.jpg</t>
  </si>
  <si>
    <t>domas45
RT @AnneImberty: Honored to be
invited to talk about modeling
of protein-carbohydrate at 12th
Carbohydrate Bioengineering Meeting
https://t…</t>
  </si>
  <si>
    <t>Dominique Massiot</t>
  </si>
  <si>
    <t>Orleans, France</t>
  </si>
  <si>
    <t>http://pbs.twimg.com/profile_background_images/665460720176390144/LQV-3GOZ.jpg</t>
  </si>
  <si>
    <t>https://twitter.com/domas45</t>
  </si>
  <si>
    <t>carbohydrate anneimberty honored invited talk modeling protein 12th meeting</t>
  </si>
  <si>
    <t>anneimberty,honored  honored,invited  invited,talk  talk,modeling  modeling,protein  protein,carbohydrate  carbohydrate,12th  12th,carbohydrate  carbohydrate,bioengineering  bioengineering,meeting</t>
  </si>
  <si>
    <t>http://pbs.twimg.com/profile_images/459335877290766336/I7M3ZmLf_normal.jpeg</t>
  </si>
  <si>
    <t>the_bennyv
RT @da_667: Hey kids, today I'm
going to teach you about false
equivalence. Its like trying to
compare say, Bioengineering to
driving a for…</t>
  </si>
  <si>
    <t>Ben Verschaeren</t>
  </si>
  <si>
    <t>Technology Enthusiast | Enterprise Solutions | Information Security</t>
  </si>
  <si>
    <t>melbourne, vic</t>
  </si>
  <si>
    <t>http://t.co/oME0z7hpLc</t>
  </si>
  <si>
    <t>Australia/Sydney</t>
  </si>
  <si>
    <t>https://twitter.com/the_bennyv</t>
  </si>
  <si>
    <t>http://pbs.twimg.com/profile_images/741304661500526592/0uNR4S_c_normal.jpg</t>
  </si>
  <si>
    <t>aboutmoneyradio
#bioengineering is doubling once
every four months, and today #BlueMarble
WAS going to make a big #Announcement</t>
  </si>
  <si>
    <t>About Money</t>
  </si>
  <si>
    <t>Award Winning Weekly Business talk radio program I Tune in Fridays @3pm on KKOL 1300am.</t>
  </si>
  <si>
    <t>http://t.co/BB1tJBwdrm</t>
  </si>
  <si>
    <t>https://pbs.twimg.com/profile_banners/2967037368/1465575562</t>
  </si>
  <si>
    <t>https://twitter.com/aboutmoneyradio</t>
  </si>
  <si>
    <t>doubling once four months today bluemarble going make big announcement</t>
  </si>
  <si>
    <t>bioengineering,doubling  doubling,once  once,four  four,months  months,today  today,bluemarble  bluemarble,going  going,make  make,big  big,announcement</t>
  </si>
  <si>
    <t>http://pbs.twimg.com/profile_images/768074001780539392/s_VpmU73_normal.jpg</t>
  </si>
  <si>
    <t>jovejournal
#Bioengineering hair dye, 3D microscopy,
insect controlled #robots &amp;amp;
less #snoring in lab. See it all
this month!… https://t.co/LNt1Ig4f6u</t>
  </si>
  <si>
    <t>JoVE</t>
  </si>
  <si>
    <t>The world's first peer-reviewed, PubMed-indexed scientific video journal. Solving the #reproducibility crisis through #VisualScience.</t>
  </si>
  <si>
    <t>http://t.co/ldyBDNFCBL</t>
  </si>
  <si>
    <t>https://pbs.twimg.com/profile_banners/43462357/1471958109</t>
  </si>
  <si>
    <t>http://pbs.twimg.com/profile_background_images/629403147/xrgro5syv2aeqmdaolv8.jpeg</t>
  </si>
  <si>
    <t>https://twitter.com/jovejournal</t>
  </si>
  <si>
    <t>hair dye 3d microscopy insect controlled robots less snoring lab</t>
  </si>
  <si>
    <t>bioengineering,hair  hair,dye  dye,3d  3d,microscopy  microscopy,insect  insect,controlled  controlled,robots  robots,less  less,snoring  snoring,lab</t>
  </si>
  <si>
    <t>http://pbs.twimg.com/profile_images/737035357795930112/s9QwfoaJ_normal.jpg</t>
  </si>
  <si>
    <t>namrata13
RT @JoVEJournal: #Bioengineering
hair dye, 3D microscopy, insect
controlled #robots &amp;amp; less #snoring
in lab. See it all this month!
https://…</t>
  </si>
  <si>
    <t>Namrata Sengupta</t>
  </si>
  <si>
    <t>Scientist | Toxicologist | @ClemsonUniv Alum | Clemson #3MT winner | Cofounder of #ClemsonWOW project | #SciComm specialist at @JoVEJournal (Tweets are my own)</t>
  </si>
  <si>
    <t>United States | India</t>
  </si>
  <si>
    <t>https://t.co/vhJMKUW8JT</t>
  </si>
  <si>
    <t>New Delhi</t>
  </si>
  <si>
    <t>https://pbs.twimg.com/profile_banners/136543106/1456619473</t>
  </si>
  <si>
    <t>https://twitter.com/namrata13</t>
  </si>
  <si>
    <t>jovejournal hair dye 3d microscopy insect controlled robots less snoring</t>
  </si>
  <si>
    <t>jovejournal,bioengineering  bioengineering,hair  hair,dye  dye,3d  3d,microscopy  microscopy,insect  insect,controlled  controlled,robots  robots,less  less,snoring</t>
  </si>
  <si>
    <t>http://pbs.twimg.com/profile_images/762355541691686912/Ll7D5uyc_normal.jpg</t>
  </si>
  <si>
    <t>debianthylacine
RT @da_667: Hey kids, today I'm
going to teach you about false
equivalence. Its like trying to
compare say, Bioengineering to
driving a for…</t>
  </si>
  <si>
    <t>GNU+ Thylacine</t>
  </si>
  <si>
    <t>DebianThylacine, Approved by the Free Software Foundation! Super compact! likes Linux, systems specialist, tries to ride a bike, - @CanisKnine is my forever</t>
  </si>
  <si>
    <t>THE CLOUD</t>
  </si>
  <si>
    <t>https://pbs.twimg.com/profile_banners/2267964216/1465154282</t>
  </si>
  <si>
    <t>https://twitter.com/debianthylacine</t>
  </si>
  <si>
    <t>http://pbs.twimg.com/profile_images/806254091915710464/FA9YcxmY_normal.jpg</t>
  </si>
  <si>
    <t>lgoodbu
RT @KeeleNanoceutic: Clare and
Tony are speaking today in the
Nanomedicine &amp;amp; Bioengineering
stream at the 2nd Global Nanotechnology
Congres…</t>
  </si>
  <si>
    <t>Lesley Goodburn</t>
  </si>
  <si>
    <t>Working to improve compassionate care &amp; leadership through connection to humanity &amp; empathy seeing the person not the disease especially at end of life.</t>
  </si>
  <si>
    <t>Staffordshire </t>
  </si>
  <si>
    <t>https://t.co/nPVUhqI6yP</t>
  </si>
  <si>
    <t>https://pbs.twimg.com/profile_banners/37422838/1480710868</t>
  </si>
  <si>
    <t>https://twitter.com/lgoodbu</t>
  </si>
  <si>
    <t>http://pbs.twimg.com/profile_images/757730352601309184/tluMvCUo_normal.jpg</t>
  </si>
  <si>
    <t>aldubnars
Bioengineering #ALDUBTampuhangMaglola
https://t.co/JP9VDfzDVF</t>
  </si>
  <si>
    <t>Aldub_Evelyn B</t>
  </si>
  <si>
    <t>aldub fan lang...kasama sa forever ni maine n alden...</t>
  </si>
  <si>
    <t>https://twitter.com/aldubnars</t>
  </si>
  <si>
    <t>bioengineering,aldubtampuhangmaglola</t>
  </si>
  <si>
    <t>http://pbs.twimg.com/profile_images/758879942461362176/xWqnY6eQ_normal.jpg</t>
  </si>
  <si>
    <t>seanpowers12
@NicholasStix @wallstreetwhore
@Mikeymike1287 @SethMacFarlane
I'm studying bioengineering. You
tell me if you really believe that.</t>
  </si>
  <si>
    <t>Sean Powers</t>
  </si>
  <si>
    <t>Missouri S&amp;T '19 -- bioengineering | community's #6.5 fan | ex-berg employee current camp counselor</t>
  </si>
  <si>
    <t>FZE graduate</t>
  </si>
  <si>
    <t>https://pbs.twimg.com/profile_banners/245493372/1480663958</t>
  </si>
  <si>
    <t>https://twitter.com/seanpowers12</t>
  </si>
  <si>
    <t>nicholasstix wallstreetwhore mikeymike1287 sethmacfarlane studying tell really believe</t>
  </si>
  <si>
    <t>nicholasstix,wallstreetwhore  wallstreetwhore,mikeymike1287  mikeymike1287,sethmacfarlane  sethmacfarlane,studying  studying,bioengineering  bioengineering,tell  tell,really  really,believe</t>
  </si>
  <si>
    <t>http://pbs.twimg.com/profile_images/477598819715395585/g0lGqC_J_normal.jpeg</t>
  </si>
  <si>
    <t>sethmacfarlane
</t>
  </si>
  <si>
    <t>Seth MacFarlane</t>
  </si>
  <si>
    <t>The Official Twitter Page of Seth MacFarlane - No One Ever Tells You available now on iTunes http://itun.es/us/Vx9p-</t>
  </si>
  <si>
    <t>http://www.facebook.com/pages/Seth-MacFarlane/14105972607?ref=ts</t>
  </si>
  <si>
    <t>https://twitter.com/sethmacfarlane</t>
  </si>
  <si>
    <t>http://pbs.twimg.com/profile_images/795049413471301633/fgypOxJk_normal.jpg</t>
  </si>
  <si>
    <t>mikeymike1287
</t>
  </si>
  <si>
    <t>Mikey</t>
  </si>
  <si>
    <t>Pop culture obsessed nerd. Stressed out student.</t>
  </si>
  <si>
    <t>Richmond</t>
  </si>
  <si>
    <t>https://pbs.twimg.com/profile_banners/376415477/1477523686</t>
  </si>
  <si>
    <t>http://pbs.twimg.com/profile_background_images/544914191/IMG_20120422_191330.jpg</t>
  </si>
  <si>
    <t>https://twitter.com/mikeymike1287</t>
  </si>
  <si>
    <t>http://pbs.twimg.com/profile_images/800868018729455617/7_IG1_tD_normal.jpg</t>
  </si>
  <si>
    <t>wallstreetwhore
</t>
  </si>
  <si>
    <t>amphetamine twitr</t>
  </si>
  <si>
    <t>I gamble on markets and use drugs.</t>
  </si>
  <si>
    <t>NYC, Toronto, Tokyo</t>
  </si>
  <si>
    <t>https://pbs.twimg.com/profile_banners/624161594/1366072238</t>
  </si>
  <si>
    <t>https://twitter.com/wallstreetwhore</t>
  </si>
  <si>
    <t>nicholasstix
</t>
  </si>
  <si>
    <t>Nicholas Stix</t>
  </si>
  <si>
    <t>Ink-stained kvetch; crime and courts reporter for https://t.co/eAXxShny0w</t>
  </si>
  <si>
    <t>In the belly of the beast</t>
  </si>
  <si>
    <t>http://t.co/3hiK8ZYlxH</t>
  </si>
  <si>
    <t>https://twitter.com/nicholasstix</t>
  </si>
  <si>
    <t>http://pbs.twimg.com/profile_images/803826441381171204/lJfXUx4M_normal.jpg</t>
  </si>
  <si>
    <t>k1n45e
@DATEHERTHEN i took ochem 2 biostatistics
grad class for md phd students
intro to bioengineering advanced
biomaterials and cellular pathways</t>
  </si>
  <si>
    <t>SLY.</t>
  </si>
  <si>
    <t>(ง ͠° ͟ʖ ͡°)ง</t>
  </si>
  <si>
    <t>https://pbs.twimg.com/profile_banners/797566796211585024/1478990301</t>
  </si>
  <si>
    <t>https://twitter.com/k1n45e</t>
  </si>
  <si>
    <t>dateherthen took ochem 2 biostatistics grad class md phd students</t>
  </si>
  <si>
    <t>dateherthen,took  took,ochem  ochem,2  2,biostatistics  biostatistics,grad  grad,class  class,md  md,phd  phd,students  students,intro</t>
  </si>
  <si>
    <t>http://pbs.twimg.com/profile_images/807895505040797696/IVVZFnLe_normal.jpg</t>
  </si>
  <si>
    <t>dateherthen
RT @K1N45E: @DATEHERTHEN i took
ochem 2 biostatistics grad class
for md phd students intro to bioengineering
advanced biomaterials and cell…</t>
  </si>
  <si>
    <t>ㅤ</t>
  </si>
  <si>
    <t>omo cabbabe</t>
  </si>
  <si>
    <t> 0812 ;</t>
  </si>
  <si>
    <t>https://curiouscat.me/ACEDIA</t>
  </si>
  <si>
    <t>https://pbs.twimg.com/profile_banners/3343233852/1475360463</t>
  </si>
  <si>
    <t>xx-lc</t>
  </si>
  <si>
    <t>https://twitter.com/dateherthen</t>
  </si>
  <si>
    <t>k1n45e dateherthen took ochem 2 biostatistics grad class md phd</t>
  </si>
  <si>
    <t>k1n45e,dateherthen  dateherthen,took  took,ochem  ochem,2  2,biostatistics  biostatistics,grad  grad,class  class,md  md,phd  phd,students</t>
  </si>
  <si>
    <t>http://pbs.twimg.com/profile_images/674623628864937984/ga7eBn48_normal.jpg</t>
  </si>
  <si>
    <r>
      <t xml:space="preserve">taka0tsuka
</t>
    </r>
    <r>
      <rPr>
        <sz val="11"/>
        <color rgb="FFFFFFFF"/>
        <rFont val="Droid Sans Fallback"/>
        <family val="2"/>
      </rPr>
      <t xml:space="preserve">自分の興味としては</t>
    </r>
    <r>
      <rPr>
        <sz val="11"/>
        <color rgb="FFFFFFFF"/>
        <rFont val="Calibri"/>
        <family val="2"/>
        <charset val="1"/>
      </rPr>
      <t xml:space="preserve">regeneration biology</t>
    </r>
    <r>
      <rPr>
        <sz val="11"/>
        <color rgb="FFFFFFFF"/>
        <rFont val="Droid Sans Fallback"/>
        <family val="2"/>
      </rPr>
      <t xml:space="preserve">と</t>
    </r>
    <r>
      <rPr>
        <sz val="11"/>
        <color rgb="FFFFFFFF"/>
        <rFont val="Calibri"/>
        <family val="2"/>
        <charset val="1"/>
      </rPr>
      <t xml:space="preserve">embryology</t>
    </r>
    <r>
      <rPr>
        <sz val="11"/>
        <color rgb="FFFFFFFF"/>
        <rFont val="Droid Sans Fallback"/>
        <family val="2"/>
      </rPr>
      <t xml:space="preserve">なんだけど最近勉強してるのが</t>
    </r>
    <r>
      <rPr>
        <sz val="11"/>
        <color rgb="FFFFFFFF"/>
        <rFont val="Calibri"/>
        <family val="2"/>
        <charset val="1"/>
      </rPr>
      <t xml:space="preserve">bioengineering</t>
    </r>
    <r>
      <rPr>
        <sz val="11"/>
        <color rgb="FFFFFFFF"/>
        <rFont val="Droid Sans Fallback"/>
        <family val="2"/>
      </rPr>
      <t xml:space="preserve">と</t>
    </r>
    <r>
      <rPr>
        <sz val="11"/>
        <color rgb="FFFFFFFF"/>
        <rFont val="Calibri"/>
        <family val="2"/>
        <charset val="1"/>
      </rPr>
      <t xml:space="preserve">glycobiology</t>
    </r>
    <r>
      <rPr>
        <sz val="11"/>
        <color rgb="FFFFFFFF"/>
        <rFont val="Droid Sans Fallback"/>
        <family val="2"/>
      </rPr>
      <t xml:space="preserve">で果たして一体どこに向かうのか。</t>
    </r>
  </si>
  <si>
    <t>ɐʞnsʇO ᴉɥsoʎɐʞɐ⊥</t>
  </si>
  <si>
    <r>
      <t xml:space="preserve">福大附属小中→福島高校→東大→東大院理生物→</t>
    </r>
    <r>
      <rPr>
        <sz val="11"/>
        <color rgb="FF000000"/>
        <rFont val="Calibri"/>
        <family val="2"/>
        <charset val="1"/>
      </rPr>
      <t xml:space="preserve">UCI</t>
    </r>
    <r>
      <rPr>
        <sz val="11"/>
        <color rgb="FF000000"/>
        <rFont val="Droid Sans Fallback"/>
        <family val="2"/>
      </rPr>
      <t xml:space="preserve">ポスドク</t>
    </r>
    <r>
      <rPr>
        <sz val="11"/>
        <color rgb="FF000000"/>
        <rFont val="Calibri"/>
        <family val="2"/>
        <charset val="1"/>
      </rPr>
      <t xml:space="preserve">/</t>
    </r>
    <r>
      <rPr>
        <sz val="11"/>
        <color rgb="FF000000"/>
        <rFont val="Droid Sans Fallback"/>
        <family val="2"/>
      </rPr>
      <t xml:space="preserve">博士（理学）</t>
    </r>
    <r>
      <rPr>
        <sz val="11"/>
        <color rgb="FF000000"/>
        <rFont val="Calibri"/>
        <family val="2"/>
        <charset val="1"/>
      </rPr>
      <t xml:space="preserve">/</t>
    </r>
    <r>
      <rPr>
        <sz val="11"/>
        <color rgb="FF000000"/>
        <rFont val="Droid Sans Fallback"/>
        <family val="2"/>
      </rPr>
      <t xml:space="preserve">ありうーぷ</t>
    </r>
    <r>
      <rPr>
        <sz val="11"/>
        <color rgb="FF000000"/>
        <rFont val="Calibri"/>
        <family val="2"/>
        <charset val="1"/>
      </rPr>
      <t xml:space="preserve">16</t>
    </r>
    <r>
      <rPr>
        <sz val="11"/>
        <color rgb="FF000000"/>
        <rFont val="Droid Sans Fallback"/>
        <family val="2"/>
      </rPr>
      <t xml:space="preserve">期</t>
    </r>
    <r>
      <rPr>
        <sz val="11"/>
        <color rgb="FF000000"/>
        <rFont val="Calibri"/>
        <family val="2"/>
        <charset val="1"/>
      </rPr>
      <t xml:space="preserve">/</t>
    </r>
    <r>
      <rPr>
        <sz val="11"/>
        <color rgb="FF000000"/>
        <rFont val="Droid Sans Fallback"/>
        <family val="2"/>
      </rPr>
      <t xml:space="preserve">バスパ</t>
    </r>
    <r>
      <rPr>
        <sz val="11"/>
        <color rgb="FF000000"/>
        <rFont val="Calibri"/>
        <family val="2"/>
        <charset val="1"/>
      </rPr>
      <t xml:space="preserve">19</t>
    </r>
    <r>
      <rPr>
        <sz val="11"/>
        <color rgb="FF000000"/>
        <rFont val="Droid Sans Fallback"/>
        <family val="2"/>
      </rPr>
      <t xml:space="preserve">　ウーパールーパーの再生。　もともと</t>
    </r>
    <r>
      <rPr>
        <sz val="11"/>
        <color rgb="FF000000"/>
        <rFont val="Calibri"/>
        <family val="2"/>
        <charset val="1"/>
      </rPr>
      <t xml:space="preserve">@HEERO_W0</t>
    </r>
    <r>
      <rPr>
        <sz val="11"/>
        <color rgb="FF000000"/>
        <rFont val="Droid Sans Fallback"/>
        <family val="2"/>
      </rPr>
      <t xml:space="preserve">だった人</t>
    </r>
  </si>
  <si>
    <t>Irvine, CA</t>
  </si>
  <si>
    <t>Irkutsk</t>
  </si>
  <si>
    <t>https://twitter.com/taka0tsuka</t>
  </si>
  <si>
    <r>
      <t xml:space="preserve">自分の興味としては</t>
    </r>
    <r>
      <rPr>
        <sz val="11"/>
        <color rgb="FF000000"/>
        <rFont val="Calibri"/>
        <family val="2"/>
        <charset val="1"/>
      </rPr>
      <t xml:space="preserve">regeneration biology</t>
    </r>
    <r>
      <rPr>
        <sz val="11"/>
        <color rgb="FF000000"/>
        <rFont val="Droid Sans Fallback"/>
        <family val="2"/>
      </rPr>
      <t xml:space="preserve">と</t>
    </r>
    <r>
      <rPr>
        <sz val="11"/>
        <color rgb="FF000000"/>
        <rFont val="Calibri"/>
        <family val="2"/>
        <charset val="1"/>
      </rPr>
      <t xml:space="preserve">embryology</t>
    </r>
    <r>
      <rPr>
        <sz val="11"/>
        <color rgb="FF000000"/>
        <rFont val="Droid Sans Fallback"/>
        <family val="2"/>
      </rPr>
      <t xml:space="preserve">なんだけど最近勉強してるのが</t>
    </r>
    <r>
      <rPr>
        <sz val="11"/>
        <color rgb="FF000000"/>
        <rFont val="Calibri"/>
        <family val="2"/>
        <charset val="1"/>
      </rPr>
      <t xml:space="preserve">bioengineering</t>
    </r>
    <r>
      <rPr>
        <sz val="11"/>
        <color rgb="FF000000"/>
        <rFont val="Droid Sans Fallback"/>
        <family val="2"/>
      </rPr>
      <t xml:space="preserve">と</t>
    </r>
    <r>
      <rPr>
        <sz val="11"/>
        <color rgb="FF000000"/>
        <rFont val="Calibri"/>
        <family val="2"/>
        <charset val="1"/>
      </rPr>
      <t xml:space="preserve">glycobiology</t>
    </r>
    <r>
      <rPr>
        <sz val="11"/>
        <color rgb="FF000000"/>
        <rFont val="Droid Sans Fallback"/>
        <family val="2"/>
      </rPr>
      <t xml:space="preserve">で果たして一体どこに向かうのか</t>
    </r>
  </si>
  <si>
    <r>
      <t xml:space="preserve">自分の興味としては</t>
    </r>
    <r>
      <rPr>
        <sz val="11"/>
        <color rgb="FF000000"/>
        <rFont val="Calibri"/>
        <family val="2"/>
        <charset val="1"/>
      </rPr>
      <t xml:space="preserve">regeneration,biology</t>
    </r>
    <r>
      <rPr>
        <sz val="11"/>
        <color rgb="FF000000"/>
        <rFont val="Droid Sans Fallback"/>
        <family val="2"/>
      </rPr>
      <t xml:space="preserve">と</t>
    </r>
    <r>
      <rPr>
        <sz val="11"/>
        <color rgb="FF000000"/>
        <rFont val="Calibri"/>
        <family val="2"/>
        <charset val="1"/>
      </rPr>
      <t xml:space="preserve">embryology</t>
    </r>
    <r>
      <rPr>
        <sz val="11"/>
        <color rgb="FF000000"/>
        <rFont val="Droid Sans Fallback"/>
        <family val="2"/>
      </rPr>
      <t xml:space="preserve">なんだけど最近勉強してるのが</t>
    </r>
    <r>
      <rPr>
        <sz val="11"/>
        <color rgb="FF000000"/>
        <rFont val="Calibri"/>
        <family val="2"/>
        <charset val="1"/>
      </rPr>
      <t xml:space="preserve">bioengineering</t>
    </r>
    <r>
      <rPr>
        <sz val="11"/>
        <color rgb="FF000000"/>
        <rFont val="Droid Sans Fallback"/>
        <family val="2"/>
      </rPr>
      <t xml:space="preserve">と</t>
    </r>
    <r>
      <rPr>
        <sz val="11"/>
        <color rgb="FF000000"/>
        <rFont val="Calibri"/>
        <family val="2"/>
        <charset val="1"/>
      </rPr>
      <t xml:space="preserve">glycobiology</t>
    </r>
    <r>
      <rPr>
        <sz val="11"/>
        <color rgb="FF000000"/>
        <rFont val="Droid Sans Fallback"/>
        <family val="2"/>
      </rPr>
      <t xml:space="preserve">で果たして一体どこに向かうのか</t>
    </r>
  </si>
  <si>
    <t>http://pbs.twimg.com/profile_images/765288793947516928/n343Z625_normal.jpg</t>
  </si>
  <si>
    <t>leah_roz
@jophie30 @ALDub_RTeam @imcr8d4u
@yodabuda @by_nahjie @mixy2029
@micka8724 @WHairedFairy Bioengineering
#ALDUBTampuhangMaglola</t>
  </si>
  <si>
    <t>Shorty</t>
  </si>
  <si>
    <t>Highland, CA</t>
  </si>
  <si>
    <t>https://twitter.com/leah_roz</t>
  </si>
  <si>
    <t>jophie30 aldub_rteam imcr8d4u yodabuda by_nahjie mixy2029 micka8724 whairedfairy aldubtampuhangmaglola</t>
  </si>
  <si>
    <t>jophie30,aldub_rteam  aldub_rteam,imcr8d4u  imcr8d4u,yodabuda  yodabuda,by_nahjie  by_nahjie,mixy2029  mixy2029,micka8724  micka8724,whairedfairy  whairedfairy,bioengineering  bioengineering,aldubtampuhangmaglola</t>
  </si>
  <si>
    <t>http://pbs.twimg.com/profile_images/802160942146433024/TUgX8pMt_normal.jpg</t>
  </si>
  <si>
    <t>whairedfairy
</t>
  </si>
  <si>
    <t>ALDUBsPeriwinkle</t>
  </si>
  <si>
    <t>ALL YOU NEED IS FAITH...TRUST &amp; A LITTLE BIT OF PIXIE DUST!                  
@linePotz's bilab...</t>
  </si>
  <si>
    <t>Winter Woods</t>
  </si>
  <si>
    <t>Asia/Manila</t>
  </si>
  <si>
    <t>https://pbs.twimg.com/profile_banners/464471259/1478073373</t>
  </si>
  <si>
    <t>http://pbs.twimg.com/profile_background_images/688446917987074048/CiJ6kvh9.jpg</t>
  </si>
  <si>
    <t>https://twitter.com/whairedfairy</t>
  </si>
  <si>
    <t>http://pbs.twimg.com/profile_images/795917476487798784/s4DK1qPV_normal.jpg</t>
  </si>
  <si>
    <t>micka8724
</t>
  </si>
  <si>
    <t>PaLoma 🐝</t>
  </si>
  <si>
    <t>Anxiety happens when you think you have to figure out everything all at once. Breathe. You're strong. You got this. Take it day by day.</t>
  </si>
  <si>
    <t>https://pbs.twimg.com/profile_banners/3325100460/1473193561</t>
  </si>
  <si>
    <t>http://abs.twimg.com/images/themes/theme11/bg.gif</t>
  </si>
  <si>
    <t>https://twitter.com/micka8724</t>
  </si>
  <si>
    <t>http://pbs.twimg.com/profile_images/801903638641840128/0ThIuFJL_normal.jpg</t>
  </si>
  <si>
    <t>mixy2029
</t>
  </si>
  <si>
    <t>ALDUB_FRImixyLDN</t>
  </si>
  <si>
    <t>https://pbs.twimg.com/profile_banners/3014449732/1478602996</t>
  </si>
  <si>
    <t>http://pbs.twimg.com/profile_background_images/662027714174525440/dzIM5oJe.jpg</t>
  </si>
  <si>
    <t>https://twitter.com/mixy2029</t>
  </si>
  <si>
    <t>http://pbs.twimg.com/profile_images/801815404616318977/SNDpzfRm_normal.jpg</t>
  </si>
  <si>
    <t>by_nahjie
</t>
  </si>
  <si>
    <t>ALDUB_Nahjie™</t>
  </si>
  <si>
    <t>Some poetry &amp; writings by nahjie &amp; others. Spreading GOOD VIBES to our entire ALDUB Nation &amp; everyone else! Family support of Meng &amp; Tisoy.</t>
  </si>
  <si>
    <t>https://pbs.twimg.com/profile_banners/510942393/1480210949</t>
  </si>
  <si>
    <t>https://twitter.com/by_nahjie</t>
  </si>
  <si>
    <t>http://pbs.twimg.com/profile_images/795304227375489024/QCYUOQJ7_normal.jpg</t>
  </si>
  <si>
    <t>yodabuda
</t>
  </si>
  <si>
    <t>ALDUB Yoda</t>
  </si>
  <si>
    <t>Computer Graphics Shaolin Ninja</t>
  </si>
  <si>
    <t>https://pbs.twimg.com/profile_banners/2318095009/1477067436</t>
  </si>
  <si>
    <t>https://twitter.com/yodabuda</t>
  </si>
  <si>
    <t>http://pbs.twimg.com/profile_images/801816450390433793/7wY_VtFH_normal.jpg</t>
  </si>
  <si>
    <t>imcr8d4u
</t>
  </si>
  <si>
    <t>ALDUB|Don Juan dM™</t>
  </si>
  <si>
    <t>Patriarch of De Mculit Clan | Slytherin House | Isko |
“Sometimes you don’t realize your own strength until you come face to face with your greatest weakness.”</t>
  </si>
  <si>
    <t>Republic of the Philippines</t>
  </si>
  <si>
    <t>https://pbs.twimg.com/profile_banners/3649077020/1462026516</t>
  </si>
  <si>
    <t>http://pbs.twimg.com/profile_background_images/700681346151108610/z9VmZlNS.jpg</t>
  </si>
  <si>
    <t>https://twitter.com/imcr8d4u</t>
  </si>
  <si>
    <t>http://pbs.twimg.com/profile_images/801827390586425344/9bG-NAyR_normal.jpg</t>
  </si>
  <si>
    <t>aldub_rteam
</t>
  </si>
  <si>
    <t>ALDUB_RTeam</t>
  </si>
  <si>
    <t>In support of EB ALDUB KS Legacy.
Followed by Daddy Bae (@R_FAULKERSoN)</t>
  </si>
  <si>
    <t>https://pbs.twimg.com/profile_banners/717290403016286208/1480005547</t>
  </si>
  <si>
    <t>https://twitter.com/aldub_rteam</t>
  </si>
  <si>
    <t>http://pbs.twimg.com/profile_images/801955978791026688/mjeJaQwN_normal.jpg</t>
  </si>
  <si>
    <t>jophie30
</t>
  </si>
  <si>
    <t>ALDUB_INAReynaDotdot</t>
  </si>
  <si>
    <t>We fell in love by chance...We stay inlove by choice @34thKingSniper 💙💙💙</t>
  </si>
  <si>
    <t>Winnipeg,Manitoba, Canada</t>
  </si>
  <si>
    <t>https://pbs.twimg.com/profile_banners/143478020/1479995066</t>
  </si>
  <si>
    <t>https://twitter.com/jophie30</t>
  </si>
  <si>
    <t>http://pbs.twimg.com/profile_images/556732645376143360/MxkrknZE_normal.jpeg</t>
  </si>
  <si>
    <t>renematosruiz
Ver “HAARP – Chemtrails – How They
are Change You – Bioengineering”
en YouTube https://t.co/rIjF6t6P1P
https://t.co/jya79t0iBk</t>
  </si>
  <si>
    <t>Rene Matos Ruiz</t>
  </si>
  <si>
    <t>USA, PR.</t>
  </si>
  <si>
    <t>http://t.co/lRhDzecPWb</t>
  </si>
  <si>
    <t>https://pbs.twimg.com/profile_banners/2983767347/1421699199</t>
  </si>
  <si>
    <t>https://twitter.com/renematosruiz</t>
  </si>
  <si>
    <t>ver haarp chemtrails change en youtube</t>
  </si>
  <si>
    <t>ver,haarp  haarp,chemtrails  chemtrails,change  change,bioengineering  bioengineering,en  en,youtube</t>
  </si>
  <si>
    <t>http://pbs.twimg.com/profile_images/472286169271517184/StxeEd4I_normal.png</t>
  </si>
  <si>
    <t>4xisblack
In the far future our species will
be remembered for its one redeeming
feat: bioengineering the shiba
inu</t>
  </si>
  <si>
    <t>the ghost of bvance</t>
  </si>
  <si>
    <t>Videogame programmer, essayist, curator @heart_projector, specter of the anthropocene</t>
  </si>
  <si>
    <t>New Westminster, British Columbia</t>
  </si>
  <si>
    <t>https://t.co/yJx0rsgCUz</t>
  </si>
  <si>
    <t>https://pbs.twimg.com/profile_banners/194501178/1401437247</t>
  </si>
  <si>
    <t>https://twitter.com/4xisblack</t>
  </si>
  <si>
    <t>far future species remembered one redeeming feat shiba inu</t>
  </si>
  <si>
    <t>far,future  future,species  species,remembered  remembered,one  one,redeeming  redeeming,feat  feat,bioengineering  bioengineering,shiba  shiba,inu</t>
  </si>
  <si>
    <t>http://abs.twimg.com/sticky/default_profile_images/default_profile_0_normal.png</t>
  </si>
  <si>
    <t>mohanad62855165
RT @KeeleNanoceutic: Clare and
Tony are speaking today in the
Nanomedicine &amp;amp; Bioengineering
stream at the 2nd Global Nanotechnology
Congres…</t>
  </si>
  <si>
    <t>d</t>
  </si>
  <si>
    <t>https://twitter.com/mohanad62855165</t>
  </si>
  <si>
    <t>http://pbs.twimg.com/profile_images/525336344407453696/5YpBXTz6_normal.jpeg</t>
  </si>
  <si>
    <t>3d_genuity
RT @swxresearch: @Northeastern
University's 3D printer unlocks
secrets of the heart #3Dprinting
#bioengineering https://t.co/AfNJs2A7TA
htt…</t>
  </si>
  <si>
    <t>3D_Genuity</t>
  </si>
  <si>
    <t>3D_genuity tries to stay on top of all what happens in the 3D printing industry.</t>
  </si>
  <si>
    <t>https://pbs.twimg.com/profile_banners/2842054474/1414085022</t>
  </si>
  <si>
    <t>https://twitter.com/3d_genuity</t>
  </si>
  <si>
    <t>3dprinting bioengineering laryngeal</t>
  </si>
  <si>
    <t>laryngeal 3dprinting bioengineering</t>
  </si>
  <si>
    <t>3dprinting swxresearch northeastern university's 3d printer unlocks secrets heart htt</t>
  </si>
  <si>
    <t>swxresearch northeastern university's 3d printer unlocks secrets heart htt cmtomblinson</t>
  </si>
  <si>
    <t>swxresearch,northeastern  northeastern,university's  university's,3d  3d,printer  printer,unlocks  unlocks,secrets  secrets,heart  heart,3dprinting  3dprinting,bioengineering  bioengineering,htt</t>
  </si>
  <si>
    <t>http://pbs.twimg.com/profile_images/556215074839207937/TB8_N5m6_normal.jpeg</t>
  </si>
  <si>
    <t>rahmioklu
</t>
  </si>
  <si>
    <t>Rahmi Oklu MD, PhD</t>
  </si>
  <si>
    <t>Interventional Radiologist, Vascular Biologist; Interested in medical devices, 3D-printing, bioengineering--Tweets are my own.</t>
  </si>
  <si>
    <t>Scottsdale, AZ</t>
  </si>
  <si>
    <t>https://t.co/9baV4n4C7R</t>
  </si>
  <si>
    <t>https://pbs.twimg.com/profile_banners/1949889320/1457843416</t>
  </si>
  <si>
    <t>https://twitter.com/rahmioklu</t>
  </si>
  <si>
    <t>http://pbs.twimg.com/profile_images/704317265978634240/vOTI2tez_normal.jpg</t>
  </si>
  <si>
    <t>aaohns
</t>
  </si>
  <si>
    <t>AmAcadOtolaryngology</t>
  </si>
  <si>
    <t>The American Academy of Otolaryngology— Head and Neck Surgery represents ear, nose, throat, head and neck physicians and surgeons. #OtoJournal #OtoMtg16</t>
  </si>
  <si>
    <t>Alexandria, VA</t>
  </si>
  <si>
    <t>http://t.co/937xlwDZBQ</t>
  </si>
  <si>
    <t>https://pbs.twimg.com/profile_banners/26082358/1461330192</t>
  </si>
  <si>
    <t>http://pbs.twimg.com/profile_background_images/337983142/aaohns_twitter_bg1.jpg</t>
  </si>
  <si>
    <t>https://twitter.com/aaohns</t>
  </si>
  <si>
    <t>http://pbs.twimg.com/profile_images/760454818422857728/2WFm5vUI_normal.jpg</t>
  </si>
  <si>
    <t>mayoclinic
</t>
  </si>
  <si>
    <t>Mayo Clinic</t>
  </si>
  <si>
    <t>An integrated clinical practice, education and research institution specializing in treating patients. Account maintained by @MayoClinic/MCCSM.</t>
  </si>
  <si>
    <t>Minnesota, Florida, Arizona</t>
  </si>
  <si>
    <t>http://t.co/DbyMFcKS1R</t>
  </si>
  <si>
    <t>https://pbs.twimg.com/profile_banners/14592723/1473946846</t>
  </si>
  <si>
    <t>http://pbs.twimg.com/profile_background_images/588369667/TwitterBackground_June2012_1920.jpg</t>
  </si>
  <si>
    <t>https://twitter.com/mayoclinic</t>
  </si>
  <si>
    <t>http://pbs.twimg.com/profile_images/643608456637759489/IbwRLDZl_normal.jpg</t>
  </si>
  <si>
    <t>cmtomblinson
Fascinating work by Dr. David Lott
@MayoClinic on #laryngeal txpx
&amp;amp; #bioengineering! #3Dprinting
@AAOHNS @rahmioklu https://t.co/FmKLcfHMkZ</t>
  </si>
  <si>
    <t>Courtney Tomblinson</t>
  </si>
  <si>
    <t>Former ENT convert to aspiring Neurorad. #RadRes @MayoClinic AZ. Fond of #myoldKentuckyhome. Opinions my own.</t>
  </si>
  <si>
    <t>Arizona, USA</t>
  </si>
  <si>
    <t>https://pbs.twimg.com/profile_banners/3214450331/1477022430</t>
  </si>
  <si>
    <t>https://twitter.com/cmtomblinson</t>
  </si>
  <si>
    <t>fascinating work dr david lott mayoclinic laryngeal txpx 3dprinting aaohns</t>
  </si>
  <si>
    <t>fascinating,work  work,dr  dr,david  david,lott  lott,mayoclinic  mayoclinic,laryngeal  laryngeal,txpx  txpx,bioengineering  bioengineering,3dprinting  3dprinting,aaohns</t>
  </si>
  <si>
    <t>http://pbs.twimg.com/profile_images/792024844292554752/HvLvPM4u_normal.jpg</t>
  </si>
  <si>
    <t>swxresearch
@Northeastern University's 3D printer
unlocks secrets of the heart #3Dprinting
#bioengineering… https://t.co/gYM4hBSmCm</t>
  </si>
  <si>
    <t>SolidWorks Research</t>
  </si>
  <si>
    <t>https://pbs.twimg.com/profile_banners/775744575910576128/1476303950</t>
  </si>
  <si>
    <t>https://twitter.com/swxresearch</t>
  </si>
  <si>
    <t>northeastern university's 3d printer unlocks secrets heart 3dprinting</t>
  </si>
  <si>
    <t>northeastern,university's  university's,3d  3d,printer  printer,unlocks  unlocks,secrets  secrets,heart  heart,3dprinting  3dprinting,bioengineering</t>
  </si>
  <si>
    <t>dikkoshehu
RT @swxresearch: @Northeastern
University's 3D printer unlocks
secrets of the heart #3Dprinting
#bioengineering https://t.co/AfNJs2A7TA
htt…</t>
  </si>
  <si>
    <t>Shehu Usman Dikko</t>
  </si>
  <si>
    <t>https://twitter.com/dikkoshehu</t>
  </si>
  <si>
    <t>swxresearch northeastern university's 3d printer unlocks secrets heart 3dprinting htt</t>
  </si>
  <si>
    <t>http://pbs.twimg.com/profile_images/378800000754294456/45d6a6f2a0c68446940cf54def5809e1_normal.jpeg</t>
  </si>
  <si>
    <t>ialvarad
Hoping to Walk This Way https://t.co/ZH0XtN8u94</t>
  </si>
  <si>
    <t>Igor Alvarado</t>
  </si>
  <si>
    <t>http://t.co/HBprGKMaZQ</t>
  </si>
  <si>
    <t>https://twitter.com/ialvarad</t>
  </si>
  <si>
    <t>hoping walk way</t>
  </si>
  <si>
    <t>hoping,walk  walk,way</t>
  </si>
  <si>
    <t>http://pbs.twimg.com/profile_images/2264931172/7ywv1t79ytp9qlhwr7lr_normal.png</t>
  </si>
  <si>
    <t>doengineering
Hoping to Walk This Way https://t.co/uHR07codh3</t>
  </si>
  <si>
    <t>DO ENGINEERING</t>
  </si>
  <si>
    <t>Products and processes that enhance the joy of living are a top priority of engineering innovation and hands-on education is key to put knowledge into practice.</t>
  </si>
  <si>
    <t>Austin, TX, USA</t>
  </si>
  <si>
    <t>https://t.co/c8R1g6EyBe</t>
  </si>
  <si>
    <t>https://twitter.com/doengineering</t>
  </si>
  <si>
    <t>http://pbs.twimg.com/profile_images/669879842599534592/CpD9bCLd_normal.jpg</t>
  </si>
  <si>
    <t>glynngallaway
RT @ASMEdotorg: Engineers have
built an electromyographic device
to help kids with cerebral palsy
https://t.co/oNYRFq7Dly https://t.co/8DZi…</t>
  </si>
  <si>
    <t>Glynn Ellen</t>
  </si>
  <si>
    <t>Rest easy, have no fear...rest easy, in My embrace Purdue University class of 2020</t>
  </si>
  <si>
    <t>https://t.co/gBIxt7eVH8</t>
  </si>
  <si>
    <t>https://pbs.twimg.com/profile_banners/1321324680/1442722525</t>
  </si>
  <si>
    <t>https://twitter.com/glynngallaway</t>
  </si>
  <si>
    <t>http://pbs.twimg.com/profile_images/437542400937164800/bN3ZpA-v_normal.jpeg</t>
  </si>
  <si>
    <t>jazziz65
Bioengineering Innovations Show
Promise for Improving Treatments
and Drug Delivery https://t.co/eLDtfKQ0Eq</t>
  </si>
  <si>
    <t>edegroote</t>
  </si>
  <si>
    <t>https://twitter.com/jazziz65</t>
  </si>
  <si>
    <t>innovations show promise improving treatments drug delivery</t>
  </si>
  <si>
    <t>bioengineering,innovations  innovations,show  show,promise  promise,improving  improving,treatments  treatments,drug  drug,delivery</t>
  </si>
  <si>
    <t>http://pbs.twimg.com/profile_images/2231517370/FB_Profile_pic_cells_3__normal</t>
  </si>
  <si>
    <t>cancer_bio
#cancer Bioengineering Innovations
Show Promise for Improving Treatments
and Drug Delivery https://t.co/pcGX7Ytahi</t>
  </si>
  <si>
    <t>Cancer News</t>
  </si>
  <si>
    <t>Track the latest #Cancer news, research, clinical trials, companies and reports. Continuously updated from 500+ news, research publications. BioPortfolio</t>
  </si>
  <si>
    <t>http://t.co/VlSftvhSCN</t>
  </si>
  <si>
    <t>https://pbs.twimg.com/profile_banners/247395947/1415011208</t>
  </si>
  <si>
    <t>http://pbs.twimg.com/profile_background_images/555953710/TWITTER_PIC_background_image_CACIZEII</t>
  </si>
  <si>
    <t>https://twitter.com/cancer_bio</t>
  </si>
  <si>
    <t>cancer innovations show promise improving treatments drug delivery</t>
  </si>
  <si>
    <t>cancer,bioengineering  bioengineering,innovations  innovations,show  show,promise  promise,improving  improving,treatments  treatments,drug  drug,delivery</t>
  </si>
  <si>
    <t>http://pbs.twimg.com/profile_images/571295032810065920/IckXcjx9_normal.jpeg</t>
  </si>
  <si>
    <t>a_silverstein
Bioengineering Innovations Show
Promise for Improving Treatments
and Drug Delivery https://t.co/CgK5ryzemW
#ASH16</t>
  </si>
  <si>
    <t>Work @fleishman. My passions: seeing &amp; learning how people, companies &amp; tech improve health. Happy husband, #Mets fan, proud New Yorker. Tweets = mine.</t>
  </si>
  <si>
    <t>https://pbs.twimg.com/profile_banners/17897848/1367273717</t>
  </si>
  <si>
    <t>https://twitter.com/a_silverstein</t>
  </si>
  <si>
    <t>innovations show promise improving treatments drug delivery ash16</t>
  </si>
  <si>
    <t>bioengineering,innovations  innovations,show  show,promise  promise,improving  improving,treatments  treatments,drug  drug,delivery  delivery,ash16</t>
  </si>
  <si>
    <t>http://pbs.twimg.com/profile_images/456347697327267840/le3ESvla_normal.jpeg</t>
  </si>
  <si>
    <t>sorena997
RT @a_silverstein: Bioengineering
Innovations Show Promise for Improving
Treatments and Drug Delivery https://t.co/CgK5ryzemW
#ASH16</t>
  </si>
  <si>
    <t>Sorena</t>
  </si>
  <si>
    <t>SVP &amp; CIO @cityofhope: Cancer Research / Digital Health Innovation / IT / *Informatics* / OMICS / Interoperability / DataScience / Precision Medicine / @ci4cc</t>
  </si>
  <si>
    <t>Pasadena, CA</t>
  </si>
  <si>
    <t>https://t.co/HYnp1Rpp9q</t>
  </si>
  <si>
    <t>https://pbs.twimg.com/profile_banners/16195981/1468220623</t>
  </si>
  <si>
    <t>http://pbs.twimg.com/profile_background_images/519517849857949696/W3sV7HLg.jpeg</t>
  </si>
  <si>
    <t>https://twitter.com/sorena997</t>
  </si>
  <si>
    <t>a_silverstein innovations show promise improving treatments drug delivery ash16</t>
  </si>
  <si>
    <t>a_silverstein,bioengineering  bioengineering,innovations  innovations,show  show,promise  promise,improving  improving,treatments  treatments,drug  drug,delivery  delivery,ash16</t>
  </si>
  <si>
    <t>http://pbs.twimg.com/profile_images/789856678665555968/ERPm9A0p_normal.jpg</t>
  </si>
  <si>
    <t>h_diggy
RT @ASMEdotorg: Engineers have
built an electromyographic device
to help kids with cerebral palsy
https://t.co/oNYRFq7Dly https://t.co/8DZi…</t>
  </si>
  <si>
    <t>ヂーギさん</t>
  </si>
  <si>
    <r>
      <t xml:space="preserve">Sinner saved by Grace | MSME Grad | 2 x 26.2 | Cars | Arsenal | Lakers | Dodgers | Rams | 🇺🇸🇦🇲 </t>
    </r>
    <r>
      <rPr>
        <sz val="11"/>
        <color rgb="FF000000"/>
        <rFont val="Droid Sans Fallback"/>
        <family val="2"/>
      </rPr>
      <t xml:space="preserve">ー </t>
    </r>
    <r>
      <rPr>
        <sz val="11"/>
        <color rgb="FF000000"/>
        <rFont val="Calibri"/>
        <family val="2"/>
        <charset val="1"/>
      </rPr>
      <t xml:space="preserve">be imitators of me, just as I also am of Christ (1Cor11:1)</t>
    </r>
  </si>
  <si>
    <t>https://t.co/gDafc3hw1i</t>
  </si>
  <si>
    <t>https://pbs.twimg.com/profile_banners/24441996/1452833437</t>
  </si>
  <si>
    <t>http://pbs.twimg.com/profile_background_images/756580456/8dd6cc388ae24c7fed9be1c20fdc21f1.png</t>
  </si>
  <si>
    <t>https://twitter.com/h_diggy</t>
  </si>
  <si>
    <t>http://pbs.twimg.com/profile_images/2558718911/mabxpefom1lbp529kjy6_normal.png</t>
  </si>
  <si>
    <t>einnanotech
Bioengineering Innovations Show
Promise for Improving Treatments
and Drug Delivery https://t.co/ubOACJZ7GP</t>
  </si>
  <si>
    <t>EIN Nanotechnology</t>
  </si>
  <si>
    <t>Latest nanotechnology news for industry professionals &amp; analysts. Nanotechnology News Today is a media monitoring service provided by EIN News.</t>
  </si>
  <si>
    <t>http://nanotech.einnews.com</t>
  </si>
  <si>
    <t>http://pbs.twimg.com/profile_background_images/289132413/twitter_ein_wallpaper.png</t>
  </si>
  <si>
    <t>https://twitter.com/einnanotech</t>
  </si>
  <si>
    <t>http://pbs.twimg.com/profile_images/2561562054/iu61ucrkpcltoenxibr7_normal.png</t>
  </si>
  <si>
    <t>einpfizernews
Bioengineering Innovations Show
Promise for Improving Treatments
and Drug Delivery https://t.co/Pda5zdt0d9</t>
  </si>
  <si>
    <t>EIN Pfizer News</t>
  </si>
  <si>
    <t>Latest Pfizer news for industry professionals &amp; analysts. Pfizer Daily Report is a media monitoring service provided by EIN News.</t>
  </si>
  <si>
    <t>http://t.co/wUw1tyWv8X</t>
  </si>
  <si>
    <t>http://pbs.twimg.com/profile_background_images/278779591/twitter_ein_wallpaper.png</t>
  </si>
  <si>
    <t>https://twitter.com/einpfizernews</t>
  </si>
  <si>
    <t>http://pbs.twimg.com/profile_images/776623920032153600/W3sdechN_normal.jpg</t>
  </si>
  <si>
    <t>gregcook2011
RT @ArtisVentures: Worth the read.
#Lifechanging company- @ModernMeadow
via @Forbes @rachel_arthur https://t.co/8EMdMDT2bq</t>
  </si>
  <si>
    <t>GREG COOK 1</t>
  </si>
  <si>
    <t>P.Eng. Consulting Civil Engineer; Water; Research+Innovation; Infrastructure; Environment</t>
  </si>
  <si>
    <t>https://t.co/d8I9O4TNWe</t>
  </si>
  <si>
    <t>https://pbs.twimg.com/profile_banners/230558275/1473903060</t>
  </si>
  <si>
    <t>http://pbs.twimg.com/profile_background_images/445599353/4lfvm.jpg</t>
  </si>
  <si>
    <t>https://twitter.com/gregcook2011</t>
  </si>
  <si>
    <t>artisventures worth read lifechanging company modernmeadow via forbes rachel_arthur</t>
  </si>
  <si>
    <t>artisventures,worth  worth,read  read,lifechanging  lifechanging,company  company,modernmeadow  modernmeadow,via  via,forbes  forbes,rachel_arthur</t>
  </si>
  <si>
    <t>http://pbs.twimg.com/profile_images/725358684704890880/wbFNTtSx_normal.jpg</t>
  </si>
  <si>
    <t>forbes
</t>
  </si>
  <si>
    <t>Forbes</t>
  </si>
  <si>
    <t>Official Twitter account of http://Forbes.com, homepage for the world's business leaders.</t>
  </si>
  <si>
    <t>http://forbes.com</t>
  </si>
  <si>
    <t>https://pbs.twimg.com/profile_banners/91478624/1466173520</t>
  </si>
  <si>
    <t>http://pbs.twimg.com/profile_background_images/457626324/twitter_background_dark3.png</t>
  </si>
  <si>
    <t>https://twitter.com/forbes</t>
  </si>
  <si>
    <t>http://pbs.twimg.com/profile_images/747105463070756864/Ij3jlXmN_normal.jpg</t>
  </si>
  <si>
    <t>modernmeadow
</t>
  </si>
  <si>
    <t>Modern Meadow</t>
  </si>
  <si>
    <t>We are harnessing the power of Design + Biology + Engineering to produce the world's first biofabricated leather.</t>
  </si>
  <si>
    <t>http://t.co/0Uxz40RBCx</t>
  </si>
  <si>
    <t>https://pbs.twimg.com/profile_banners/528744550/1466958776</t>
  </si>
  <si>
    <t>http://pbs.twimg.com/profile_background_images/887752050/985c4f47324eb69691f88d8e7a8aff29.png</t>
  </si>
  <si>
    <t>https://twitter.com/modernmeadow</t>
  </si>
  <si>
    <t>http://pbs.twimg.com/profile_images/645113125163831298/aFUlzIYY_normal.jpg</t>
  </si>
  <si>
    <t>artisventures
</t>
  </si>
  <si>
    <t>Artis Ventures</t>
  </si>
  <si>
    <t>ARTIS supports and partners with entrepreneurs who are driven to positively impact their world through disruptive technological innovation.</t>
  </si>
  <si>
    <t>https://t.co/CZjcD8RUes</t>
  </si>
  <si>
    <t>https://pbs.twimg.com/profile_banners/1563516223/1470422033</t>
  </si>
  <si>
    <t>http://pbs.twimg.com/profile_background_images/580453680274518016/_A4AsXmw.png</t>
  </si>
  <si>
    <t>https://twitter.com/artisventures</t>
  </si>
  <si>
    <t>http://pbs.twimg.com/profile_images/724305434119667713/BsgB99_U_normal.jpg</t>
  </si>
  <si>
    <t>rachel_arthur
</t>
  </si>
  <si>
    <t>Rachel Arthur</t>
  </si>
  <si>
    <t>Fashion, business and technology journalist. Digital innovation strategist. Start-up mentor. Founder of @fashionandmash and #fashmash. @Forbestech contributor</t>
  </si>
  <si>
    <t>https://t.co/SJr8xBc2QN</t>
  </si>
  <si>
    <t>https://pbs.twimg.com/profile_banners/20591232/1349923476</t>
  </si>
  <si>
    <t>https://twitter.com/rachel_arthur</t>
  </si>
  <si>
    <t>http://pbs.twimg.com/profile_images/451373112605429760/Lm-n78P0_normal.jpeg</t>
  </si>
  <si>
    <t>vpoeventzone
Bioengineering Innovations Show
Promise for Improving Treatments
and Drug Delivery https://t.co/OxK5i87LjS
https://t.co/ofz3HvN00f</t>
  </si>
  <si>
    <t>VPO/PR Newswire</t>
  </si>
  <si>
    <t>VPO, PR Newswire company, leader in online #tradeshow press office management &amp; news distribution. We share event marketing tips &amp; trade show news #eventprofs</t>
  </si>
  <si>
    <t>https://t.co/vuTQvzUuhA</t>
  </si>
  <si>
    <t>https://pbs.twimg.com/profile_banners/23068470/1426878488</t>
  </si>
  <si>
    <t>http://pbs.twimg.com/profile_background_images/578995384631988224/jjQNiM7e.png</t>
  </si>
  <si>
    <t>https://twitter.com/vpoeventzone</t>
  </si>
  <si>
    <t>http://pbs.twimg.com/profile_images/807197062374846464/eB7Jb4nV_normal.jpg</t>
  </si>
  <si>
    <t>technology_nano
Bioengineering Innovations Show
Promise for Improving Treatments
and Drug Delivery https://t.co/EY1u38wIkk</t>
  </si>
  <si>
    <t>Nano Technology</t>
  </si>
  <si>
    <t>BioPortfolio's latest news, views, reports, clinical trials and published papers on NanoTechnology -</t>
  </si>
  <si>
    <t>https://t.co/oBfg1sQdAF</t>
  </si>
  <si>
    <t>https://pbs.twimg.com/profile_banners/1377142363/1481285765</t>
  </si>
  <si>
    <t>https://twitter.com/technology_nano</t>
  </si>
  <si>
    <t>satprnews
Bioengineering Innovations Show
Promise for Improving Treatments
and Drug Delivery https://t.co/jIC97tru9i
SAN DIEGO, Dec. 3, 2016 /PRNew</t>
  </si>
  <si>
    <t>Press Releases</t>
  </si>
  <si>
    <t>Press Release Services</t>
  </si>
  <si>
    <t>https://t.co/lzPXOjQNOF</t>
  </si>
  <si>
    <t>https://twitter.com/satprnews</t>
  </si>
  <si>
    <t>innovations show promise improving treatments drug delivery san diego dec</t>
  </si>
  <si>
    <t>bioengineering,innovations  innovations,show  show,promise  promise,improving  improving,treatments  treatments,drug  drug,delivery  delivery,san  san,diego  diego,dec</t>
  </si>
  <si>
    <t>gochujang81
Bioengineering Innovations Show
Promise for Improving Treatments
and Drug Delivery https://t.co/RnFN5Ba6Qw</t>
  </si>
  <si>
    <t>BIOTECHiDEAS</t>
  </si>
  <si>
    <t>https://twitter.com/gochujang81</t>
  </si>
  <si>
    <t>http://pbs.twimg.com/profile_images/779710963184435204/jrtsFhC3_normal.jpg</t>
  </si>
  <si>
    <t>firstoinvest
Bioengineering Innovations Show
Promise for Improving Treatments
and Drug Delivery https://t.co/ZP0XshzFnn
https://t.co/0UVsuXK3In</t>
  </si>
  <si>
    <t>First to invest</t>
  </si>
  <si>
    <t>First to invest read and sort stocks news for you. Allows you to trade and analyze on stocks positive and negative news and to compare them on daily basis.</t>
  </si>
  <si>
    <t>ישראל</t>
  </si>
  <si>
    <t>https://t.co/pxpU04BHaD</t>
  </si>
  <si>
    <t>https://pbs.twimg.com/profile_banners/779709284972191745/1474733373</t>
  </si>
  <si>
    <t>https://twitter.com/firstoinvest</t>
  </si>
  <si>
    <t>http://pbs.twimg.com/profile_images/541547903777382401/YH9jDIiN_normal.jpeg</t>
  </si>
  <si>
    <t>i_zekel
Bioengineering Innovations Show
Promise for Improving Treatments
and Drug Delivery</t>
  </si>
  <si>
    <t>NeuroBrain</t>
  </si>
  <si>
    <t>Healthcare IT Health services research as the multidisciplinary field of scientific investigation.</t>
  </si>
  <si>
    <t>United States of America</t>
  </si>
  <si>
    <t>https://t.co/rsEQucQYuF</t>
  </si>
  <si>
    <t>https://pbs.twimg.com/profile_banners/2383620488/1475841643</t>
  </si>
  <si>
    <t>http://pbs.twimg.com/profile_background_images/541549024344436736/H5giEH07.jpeg</t>
  </si>
  <si>
    <t>https://twitter.com/i_zekel</t>
  </si>
  <si>
    <t>http://pbs.twimg.com/profile_images/500020013890154497/P-qKqBhP_normal.png</t>
  </si>
  <si>
    <t>mommynooz
Bioengineering Innovations Show
Promise for Improving Treatments
and Drug Delivery - https://t.co/1KKM95Fep1</t>
  </si>
  <si>
    <t>The Mommy Times</t>
  </si>
  <si>
    <t>Tweeting news about and for Moms. Follow our blog, if you prefer:</t>
  </si>
  <si>
    <t>http://MommyTimes.org</t>
  </si>
  <si>
    <t>https://pbs.twimg.com/profile_banners/2710358408/1408478487</t>
  </si>
  <si>
    <t>https://twitter.com/mommynooz</t>
  </si>
  <si>
    <t>http://mommytimes.org/feeds/items/bioengineering-innovations-show-promise-for-improving-treatments-and-drug-delivery-2/ http://mommytimes.org/feeds/items/bioengineering-innovations-show-promise-for-improving-treatments-and-drug-delivery/</t>
  </si>
  <si>
    <t>ts2marcintest
Bioengineering Innovations Show
Promise for Improving Treatments
and Drug Delivery https://t.co/TZE1rX0YJW
SAN DIEGO, Dec. 3, 2016 /PRNew</t>
  </si>
  <si>
    <t>MilTech</t>
  </si>
  <si>
    <t>Military Press Releases</t>
  </si>
  <si>
    <t>http://military-technologies.net</t>
  </si>
  <si>
    <t>https://pbs.twimg.com/profile_banners/2782200613/1409486915</t>
  </si>
  <si>
    <t>https://twitter.com/ts2marcintest</t>
  </si>
  <si>
    <t>http://pbs.twimg.com/profile_images/803657078254501888/U1z_2_nV_normal.jpg</t>
  </si>
  <si>
    <t>tanuma_ebooks
@tanuma_ebooks for. bioengineering.
and what if they reject me because
of all my arts background what
if I'm not suited for th</t>
  </si>
  <si>
    <t>june</t>
  </si>
  <si>
    <t>ITS ME, JUNE, THE SHITPOSTER / they/them/any / #notmypresident / crying over solangelo / ❤ @alwaysthiskind</t>
  </si>
  <si>
    <t>the void, USA branch</t>
  </si>
  <si>
    <t>https://t.co/HlVhPYqM3S</t>
  </si>
  <si>
    <t>https://pbs.twimg.com/profile_banners/789121453719420928/1478023219</t>
  </si>
  <si>
    <t>https://twitter.com/tanuma_ebooks</t>
  </si>
  <si>
    <t>tanuma_ebooks reject arts background suited th</t>
  </si>
  <si>
    <t>tanuma_ebooks,bioengineering  bioengineering,reject  reject,arts  arts,background  background,suited  suited,th</t>
  </si>
  <si>
    <t>http://pbs.twimg.com/profile_images/2939838517/f52432026c2afe29e469b903e5a571cb_normal.png</t>
  </si>
  <si>
    <t>ash_hematology
Bioengineering Innovations Show
Promise for Improving Treatments
and Drug Delivery https://t.co/Aad0NMzvqI
https://t.co/jHq6kSED7P</t>
  </si>
  <si>
    <t>ASH</t>
  </si>
  <si>
    <t>The American Society of Hematology (ASH) is the world’s largest professional society concerned with the causes and treatments of blood disorders.</t>
  </si>
  <si>
    <t>http://t.co/qOYgTyae0g</t>
  </si>
  <si>
    <t>https://pbs.twimg.com/profile_banners/84072624/1399662795</t>
  </si>
  <si>
    <t>https://twitter.com/ash_hematology</t>
  </si>
  <si>
    <t>http://pbs.twimg.com/profile_images/795726624914186240/xPm0cxC3_normal.jpg</t>
  </si>
  <si>
    <t>joshyoburn
RT @ASH_hematology: Bioengineering
Innovations Show Promise for Improving
Treatments and Drug Delivery https://t.co/Aad0NMzvqI
https://t.co…</t>
  </si>
  <si>
    <t>Josh Yoburn, MA, PhD</t>
  </si>
  <si>
    <t>Medical director, scientific strategist, and creative advisor at SF healthcare communication agency. Cook, runner, option trader. Former pharmaceutical chemist.</t>
  </si>
  <si>
    <t>http://joshyoburn.com</t>
  </si>
  <si>
    <t>https://pbs.twimg.com/profile_banners/757643705641611264/1478550999</t>
  </si>
  <si>
    <t>https://twitter.com/joshyoburn</t>
  </si>
  <si>
    <t>ash_hematology innovations show promise improving treatments drug delivery</t>
  </si>
  <si>
    <t>ash_hematology,bioengineering  bioengineering,innovations  innovations,show  show,promise  promise,improving  improving,treatments  treatments,drug  drug,delivery</t>
  </si>
  <si>
    <t>http://pbs.twimg.com/profile_images/498473539356217345/Gy96fdr1_normal.jpeg</t>
  </si>
  <si>
    <t>fdlx_com
#news #Bioengineering Innovations
Show Promise for Improving Treatments
and Drug Delivery (ASH - American
Society of Hematology) #business
…</t>
  </si>
  <si>
    <t>Новости fdlx.com #UA</t>
  </si>
  <si>
    <t>#Бизнес #рерайт #копирайт #Новости #НБУ #КурсНБУ #экономика #БизнесИдеи #Украина #Ukraine #fdlx #SEO #ВзаимныйФолловинг #FollowBack #Follow #ОтветныйФолловинг</t>
  </si>
  <si>
    <t>Бизнес портал fdlx.com</t>
  </si>
  <si>
    <t>http://fdlx.com</t>
  </si>
  <si>
    <t>https://pbs.twimg.com/profile_banners/2721208404/1407663345</t>
  </si>
  <si>
    <t>https://twitter.com/fdlx_com</t>
  </si>
  <si>
    <t>news innovations show promise improving treatments drug delivery ash american</t>
  </si>
  <si>
    <t>news,bioengineering  bioengineering,innovations  innovations,show  show,promise  promise,improving  improving,treatments  treatments,drug  drug,delivery  delivery,ash  ash,american</t>
  </si>
  <si>
    <t>http://pbs.twimg.com/profile_images/757312562677551104/gJmdVe-O_normal.jpg</t>
  </si>
  <si>
    <t>kmootz
RT @ASMEdotorg: Engineers have
built an electromyographic device
to help kids with cerebral palsy
https://t.co/oNYRFq7Dly https://t.co/8DZi…</t>
  </si>
  <si>
    <t>karen mootrey</t>
  </si>
  <si>
    <t>technology maven. life long student. mother. athlete. artist and engineer. living, loving, and learning with passion.</t>
  </si>
  <si>
    <t>https://pbs.twimg.com/profile_banners/1438517708/1469392416</t>
  </si>
  <si>
    <t>https://twitter.com/kmootz</t>
  </si>
  <si>
    <t>http://pbs.twimg.com/profile_images/601513056326328321/yxDUwC4l_normal.jpg</t>
  </si>
  <si>
    <t>mikelyons1956
RT @universitytimes: One of the
success stories of Irish research,
@ambercentre has quickly become
the envy of researchers worldwide
https:…</t>
  </si>
  <si>
    <t>Mike Lyons</t>
  </si>
  <si>
    <t>Principal Investigator, Electrochemist,Trinity College Professor in Physical Chemistry &amp; TCD Fellow. Munster Rugby, Cork Hurling fan. Views personal.</t>
  </si>
  <si>
    <t>Dublin Ireland</t>
  </si>
  <si>
    <t>https://t.co/eoNwSEN4Id</t>
  </si>
  <si>
    <t>https://pbs.twimg.com/profile_banners/250179709/1398323431</t>
  </si>
  <si>
    <t>https://twitter.com/mikelyons1956</t>
  </si>
  <si>
    <t>universitytimes one success stories irish research ambercentre quickly become envy</t>
  </si>
  <si>
    <t>universitytimes,one  one,success  success,stories  stories,irish  irish,research  research,ambercentre  ambercentre,quickly  quickly,become  become,envy  envy,researchers</t>
  </si>
  <si>
    <t>http://pbs.twimg.com/profile_images/378800000574962106/c83ed759060388ef823737a12102e790_normal.jpeg</t>
  </si>
  <si>
    <t>ambercentre
RT @universitytimes: One of the
success stories of Irish research,
@ambercentre has quickly become
the envy of researchers worldwide
https:…</t>
  </si>
  <si>
    <t>AMBER</t>
  </si>
  <si>
    <t>AMBER brings together materials scientists and industry to deliver new discoveries in ICT, medical device and industrial technology sectors.</t>
  </si>
  <si>
    <t>Dublin, Ireland</t>
  </si>
  <si>
    <t>https://t.co/3nDnhlj7si</t>
  </si>
  <si>
    <t>http://pbs.twimg.com/profile_background_images/378800000096566879/61977de7c4c6c24998e4eeb3d8eba89d.jpeg</t>
  </si>
  <si>
    <t>https://twitter.com/ambercentre</t>
  </si>
  <si>
    <t>http://pbs.twimg.com/profile_images/428138877417562112/COvTqL7g_normal.jpeg</t>
  </si>
  <si>
    <t>universitytimes
One of the success stories of Irish
research, @ambercentre has quickly
become the envy of researchers
worldwide… https://t.co/Rzbvk9zefp</t>
  </si>
  <si>
    <t>The University Times</t>
  </si>
  <si>
    <t>Published from Trinity College Dublin. Irish Student Publication of the Year 2014, 2015 and 2016. World's Best-Designed Student Newspaper.</t>
  </si>
  <si>
    <t>Trinity College Dublin</t>
  </si>
  <si>
    <t>https://t.co/KONQ0KpSiQ</t>
  </si>
  <si>
    <t>https://pbs.twimg.com/profile_banners/178397085/1390911312</t>
  </si>
  <si>
    <t>http://pbs.twimg.com/profile_background_images/781718021/cf227550e96f4b188f096d457b66fcc5.png</t>
  </si>
  <si>
    <t>https://twitter.com/universitytimes</t>
  </si>
  <si>
    <t>one success stories irish research ambercentre quickly become envy researchers</t>
  </si>
  <si>
    <t>one,success  success,stories  stories,irish  irish,research  research,ambercentre  ambercentre,quickly  quickly,become  become,envy  envy,researchers  researchers,worldwide</t>
  </si>
  <si>
    <t>http://pbs.twimg.com/profile_images/804756104311881728/zmFVUCu7_normal.jpg</t>
  </si>
  <si>
    <t>piayboi
BECAUSE THE FIFTH NUCLEOBASE WAS
INTRODUCED BY ALIENS THROUGH BIOENGINEERING
https://t.co/7n63bku5UI</t>
  </si>
  <si>
    <t>sammy</t>
  </si>
  <si>
    <t>People change like seasons but I'm from Miami and it's always summer here ✉️ sam@gvngmiami.com</t>
  </si>
  <si>
    <t>Miami, FL</t>
  </si>
  <si>
    <t>https://t.co/snpXJZSrZ1</t>
  </si>
  <si>
    <t>https://pbs.twimg.com/profile_banners/770409001167233024/1477325804</t>
  </si>
  <si>
    <t>https://twitter.com/piayboi</t>
  </si>
  <si>
    <t>fifth nucleobase introduced aliens through</t>
  </si>
  <si>
    <t>fifth,nucleobase  nucleobase,introduced  introduced,aliens  aliens,through  through,bioengineering</t>
  </si>
  <si>
    <t>http://pbs.twimg.com/profile_images/807240309247791104/kHfc6FQa_normal.jpg</t>
  </si>
  <si>
    <t>samantlca
RT @pIayboi: BECAUSE THE FIFTH
NUCLEOBASE WAS INTRODUCED BY ALIENS
THROUGH BIOENGINEERING https://t.co/7n63bku5UI</t>
  </si>
  <si>
    <t>aint shit</t>
  </si>
  <si>
    <t>aint that PEMDAS or some shit</t>
  </si>
  <si>
    <t>Carol City, FL</t>
  </si>
  <si>
    <t>https://pbs.twimg.com/profile_banners/2760042082/1481296063</t>
  </si>
  <si>
    <t>https://twitter.com/samantlca</t>
  </si>
  <si>
    <t>piayboi fifth nucleobase introduced aliens through</t>
  </si>
  <si>
    <t>piayboi,fifth  fifth,nucleobase  nucleobase,introduced  introduced,aliens  aliens,through  through,bioengineering</t>
  </si>
  <si>
    <t>http://pbs.twimg.com/profile_images/634598565600346113/7g13PnjM_normal.jpg</t>
  </si>
  <si>
    <t>razibkhan
very annoying article. the issues
have to do with mechanics transfer
(bioengineering). mtDNA goes against
diff back… https://t.co/QGSF9CuBGa</t>
  </si>
  <si>
    <t>Razib Khan</t>
  </si>
  <si>
    <t>Science, history, &amp; politics. I do genetics. Interested in evolution. Tweets do not represent any institution I have any affiliation with.</t>
  </si>
  <si>
    <t>Austin, TX</t>
  </si>
  <si>
    <t>http://www.razib.com</t>
  </si>
  <si>
    <t>https://pbs.twimg.com/profile_banners/35304791/1398194671</t>
  </si>
  <si>
    <t>http://pbs.twimg.com/profile_background_images/119349114/ADN_animation__1_.gif</t>
  </si>
  <si>
    <t>https://twitter.com/razibkhan</t>
  </si>
  <si>
    <t>very annoying article issues mechanics transfer mtdna goes against diff</t>
  </si>
  <si>
    <t>very,annoying  annoying,article  article,issues  issues,mechanics  mechanics,transfer  transfer,bioengineering  bioengineering,mtdna  mtdna,goes  goes,against  against,diff</t>
  </si>
  <si>
    <t>http://pbs.twimg.com/profile_images/735897629389787136/ymspLo48_normal.jpg</t>
  </si>
  <si>
    <t>fsnole1
RT @razibkhan: very annoying article.
the issues have to do with mechanics
transfer (bioengineering). mtDNA
goes against diff background al…</t>
  </si>
  <si>
    <t>Brian Boutwell</t>
  </si>
  <si>
    <t>Associate Professor and Biosocial Criminologist (secondary appointment in Epidemiology) at Saint Louis University; lucky enough to be married to @LogannSmithB</t>
  </si>
  <si>
    <t>https://pbs.twimg.com/profile_banners/2795650995/1477348561</t>
  </si>
  <si>
    <t>https://twitter.com/fsnole1</t>
  </si>
  <si>
    <t>razibkhan very annoying article issues mechanics transfer mtdna goes against</t>
  </si>
  <si>
    <t>razibkhan,very  very,annoying  annoying,article  article,issues  issues,mechanics  mechanics,transfer  transfer,bioengineering  bioengineering,mtdna  mtdna,goes  goes,against</t>
  </si>
  <si>
    <t>http://pbs.twimg.com/profile_images/443882146617237504/SPDOzjED_normal.jpeg</t>
  </si>
  <si>
    <t>bigdata_kane
RT @LuisZaman: "On the intrinsic
sterility of 3d printing" published
today @thePeerJ https://t.co/pFjfSLzCfX
#Bioengineering #Biotechnolog…</t>
  </si>
  <si>
    <t>Cheekay Brandon</t>
  </si>
  <si>
    <t>Nelson R. Mandela Asst. Professor of Genetics, University of Wakanda. Systems biology, genetics, evolutionary medicine, data science, and pushups.</t>
  </si>
  <si>
    <t>Wakanda and Cambridge, MA </t>
  </si>
  <si>
    <t>https://pbs.twimg.com/profile_banners/54887627/1479767293</t>
  </si>
  <si>
    <t>http://pbs.twimg.com/profile_background_images/349571578/168400_650892568914_312672_36396643_7465675_n.jpg</t>
  </si>
  <si>
    <t>https://twitter.com/bigdata_kane</t>
  </si>
  <si>
    <t>http://pbs.twimg.com/profile_images/2150963909/Copy_of_Profile_Picture_normal.jpg</t>
  </si>
  <si>
    <t>zachariewinston
RT @cmtomblinson: Fascinating work
by Dr. David Lott @MayoClinic on
#laryngeal txpx &amp;amp; #bioengineering!
#3Dprinting @AAOHNS @rahmioklu
https…</t>
  </si>
  <si>
    <t>Zacharie Winston</t>
  </si>
  <si>
    <t>#3DPrinter Engineer &amp; #Startup #Entrepreneur driving the #3DPrinting revolution through #innovation.</t>
  </si>
  <si>
    <t>https://t.co/mUDi8Kacxe</t>
  </si>
  <si>
    <t>https://pbs.twimg.com/profile_banners/407785723/1445981300</t>
  </si>
  <si>
    <t>https://twitter.com/zachariewinston</t>
  </si>
  <si>
    <t>cmtomblinson fascinating work dr david lott mayoclinic laryngeal txpx 3dprinting</t>
  </si>
  <si>
    <t>cmtomblinson,fascinating  fascinating,work  work,dr  dr,david  david,lott  lott,mayoclinic  mayoclinic,laryngeal  laryngeal,txpx  txpx,bioengineering  bioengineering,3dprinting</t>
  </si>
  <si>
    <t>http://pbs.twimg.com/profile_images/803993175060672512/anAHDCdl_normal.jpg</t>
  </si>
  <si>
    <t>qamarinaizzati
I'm at University Kuala Lumpur
Malaysian Institute of Chemical
and Bioengineering Technology (MICET)
https://t.co/98owRhDrUV</t>
  </si>
  <si>
    <t>Kiyuuuuuuuu</t>
  </si>
  <si>
    <t>#CFC #KTBFFH || 20</t>
  </si>
  <si>
    <t>70400 | MY | +60 </t>
  </si>
  <si>
    <t>https://t.co/OsNUuUiV3M</t>
  </si>
  <si>
    <t>https://pbs.twimg.com/profile_banners/433450492/1479493767</t>
  </si>
  <si>
    <t>http://pbs.twimg.com/profile_background_images/455849893823660032/JKOuGvoA.jpeg</t>
  </si>
  <si>
    <t>https://twitter.com/qamarinaizzati</t>
  </si>
  <si>
    <t>http://pbs.twimg.com/profile_images/493132978025816064/auRS69V3_normal.png</t>
  </si>
  <si>
    <t>f_ciencias
Space and Bioengineering - 5 de
dezembro | https://t.co/dHiAd2E5FF
https://t.co/KVsgbtdlhk</t>
  </si>
  <si>
    <t>FCiências</t>
  </si>
  <si>
    <t>Tudo o que precisa para o seu percurso académico está aqui.</t>
  </si>
  <si>
    <t>Porto</t>
  </si>
  <si>
    <t>http://t.co/bKagO76CUe</t>
  </si>
  <si>
    <t>https://pbs.twimg.com/profile_banners/446984642/1444600912</t>
  </si>
  <si>
    <t>https://twitter.com/f_ciencias</t>
  </si>
  <si>
    <t>http://www.fciencias.com/2016/12/04/space-and-bioengineering-5-dezembro/</t>
  </si>
  <si>
    <t>fciencias.com</t>
  </si>
  <si>
    <t>space 5 de dezembro</t>
  </si>
  <si>
    <t>space,bioengineering  bioengineering,5  5,de  de,dezembro</t>
  </si>
  <si>
    <t>http://pbs.twimg.com/profile_images/803194535908147200/i_P5iy2k_normal.jpg</t>
  </si>
  <si>
    <t>l_miaaa
Bioengineering https://t.co/vHyRrffxti</t>
  </si>
  <si>
    <t>BankRollieOllie🐐</t>
  </si>
  <si>
    <t>SC: ox.aim   
Psalms 149:4 | Ecclesiastes 7:9</t>
  </si>
  <si>
    <t>Detroit</t>
  </si>
  <si>
    <t>https://pbs.twimg.com/profile_banners/2948434553/1474427048</t>
  </si>
  <si>
    <t>https://twitter.com/l_miaaa</t>
  </si>
  <si>
    <t>http://pbs.twimg.com/profile_images/802163369675542528/xvtDdZUA_normal.jpg</t>
  </si>
  <si>
    <t>dreaaceline
RT @L_miaaa: Bioengineering https://t.co/vHyRrffxti</t>
  </si>
  <si>
    <t>Checkmate</t>
  </si>
  <si>
    <t>♒️ E ❣️. humble.</t>
  </si>
  <si>
    <t>Detroit, MI</t>
  </si>
  <si>
    <t>https://pbs.twimg.com/profile_banners/2185342314/1480084630</t>
  </si>
  <si>
    <t>https://twitter.com/dreaaceline</t>
  </si>
  <si>
    <t>l_miaaa,bioengineering</t>
  </si>
  <si>
    <t>http://pbs.twimg.com/profile_images/796856417206603776/pfCiBqZn_normal.jpg</t>
  </si>
  <si>
    <t>desireedawns
RT @bwardboston: Bioengineering
positions open at MIT: https://t.co/WF7xv4rDG3</t>
  </si>
  <si>
    <t>Desiree D. Dudley</t>
  </si>
  <si>
    <t>Glitterati hype = bleh. Truth, solid tech, earnestness = yes. Neurotech Partnerships Director @MIT @medialab &amp; @mcgovernmit w/@eboyden3 @adammarblestone, Etc.</t>
  </si>
  <si>
    <t>Cambridge, MA &amp; SV/SF-Bay</t>
  </si>
  <si>
    <t>https://t.co/T3Q5BFt2Og</t>
  </si>
  <si>
    <t>https://pbs.twimg.com/profile_banners/68571415/1458360843</t>
  </si>
  <si>
    <t>http://pbs.twimg.com/profile_background_images/31840074/muchabicycles.jpg</t>
  </si>
  <si>
    <t>https://twitter.com/desireedawns</t>
  </si>
  <si>
    <t>http://pbs.twimg.com/profile_images/545721280322756608/7lryOAG-_normal.jpeg</t>
  </si>
  <si>
    <t>mtewary
Thank you @EMBOPress @embojournal
- the preprint push in biology
and bioengineering is direly needed!
https://t.co/whgDCYBlL7</t>
  </si>
  <si>
    <t>Mukul Manu Tewary</t>
  </si>
  <si>
    <t>https://twitter.com/mtewary</t>
  </si>
  <si>
    <t>thank embopress embojournal preprint push biology direly needed</t>
  </si>
  <si>
    <t>thank,embopress  embopress,embojournal  embojournal,preprint  preprint,push  push,biology  biology,bioengineering  bioengineering,direly  direly,needed</t>
  </si>
  <si>
    <t>http://pbs.twimg.com/profile_images/378800000861917428/0p0pJ4di_normal.png</t>
  </si>
  <si>
    <t>embojournal
</t>
  </si>
  <si>
    <t>The EMBO Journal</t>
  </si>
  <si>
    <t>Rapid publication of research papers in all areas of molecular biology</t>
  </si>
  <si>
    <t>http://t.co/O7rCjGoMZY</t>
  </si>
  <si>
    <t>https://pbs.twimg.com/profile_banners/2230080559/1472725782</t>
  </si>
  <si>
    <t>http://pbs.twimg.com/profile_background_images/378800000148467513/vKigYSCv.png</t>
  </si>
  <si>
    <t>https://twitter.com/embojournal</t>
  </si>
  <si>
    <t>http://pbs.twimg.com/profile_images/473429221482561536/lQDm5daU_normal.jpeg</t>
  </si>
  <si>
    <t>embopress
</t>
  </si>
  <si>
    <t>EMBO Press</t>
  </si>
  <si>
    <t>The latest news from EMBO Press, a new initiative dedicated to making scientific publishing more transparent and improving the usefulness of scientific data</t>
  </si>
  <si>
    <t>Heidelberg, Germany</t>
  </si>
  <si>
    <t>http://t.co/LLWHeTsrBI</t>
  </si>
  <si>
    <t>https://pbs.twimg.com/profile_banners/1968860750/1440773505</t>
  </si>
  <si>
    <t>http://pbs.twimg.com/profile_background_images/378800000101067960/3d715ae9d4c76de3d4614b31db26f732.jpeg</t>
  </si>
  <si>
    <t>https://twitter.com/embopress</t>
  </si>
  <si>
    <t>http://pbs.twimg.com/profile_images/791324111347654656/QcnuymAR_normal.jpg</t>
  </si>
  <si>
    <t>muhdapikk
I'm at University Kuala Lumpur
Malaysian Institute of Chemical
and Bioengineering Technology (MICET)
https://t.co/I0BfxOfZ7U</t>
  </si>
  <si>
    <t>Afiq</t>
  </si>
  <si>
    <t>Keep Calm And Trust Yourself.</t>
  </si>
  <si>
    <t>Kota Bharu</t>
  </si>
  <si>
    <t>https://pbs.twimg.com/profile_banners/420371668/1447520360</t>
  </si>
  <si>
    <t>http://pbs.twimg.com/profile_background_images/754281624/c5132c94088cdf986566b549bd46ac38.jpeg</t>
  </si>
  <si>
    <t>https://twitter.com/muhdapikk</t>
  </si>
  <si>
    <t>http://pbs.twimg.com/profile_images/792970484472090624/bIQ9ZAjQ_normal.jpg</t>
  </si>
  <si>
    <t>b_duenas12
@aaangel_805 Happy Birthday Crack!
🎉 #MSUB #bioengineering</t>
  </si>
  <si>
    <t>13rian</t>
  </si>
  <si>
    <t>PHS</t>
  </si>
  <si>
    <t>https://pbs.twimg.com/profile_banners/3390617293/1441007153</t>
  </si>
  <si>
    <t>https://twitter.com/b_duenas12</t>
  </si>
  <si>
    <t>aaangel_805 happy birthday crack msub</t>
  </si>
  <si>
    <t>aaangel_805,happy  happy,birthday  birthday,crack  crack,msub  msub,bioengineering</t>
  </si>
  <si>
    <t>http://pbs.twimg.com/profile_images/724100888298573825/VJvxkuWR_normal.jpg</t>
  </si>
  <si>
    <t>aaangel_805
</t>
  </si>
  <si>
    <t>Aɴɢel</t>
  </si>
  <si>
    <t>OAC#14 CIHS#16 ⚽️</t>
  </si>
  <si>
    <t>https://pbs.twimg.com/profile_banners/520995421/1428045300</t>
  </si>
  <si>
    <t>https://twitter.com/aaangel_805</t>
  </si>
  <si>
    <t>http://pbs.twimg.com/profile_images/378800000164689686/d75c9ca6643dc4dfdf1536d1b2dc0a2a_normal.jpeg</t>
  </si>
  <si>
    <t>gnolnauynehc
#bioengineering #syntheticbio https://t.co/4bCjdn1KdB</t>
  </si>
  <si>
    <t>Yuan Long</t>
  </si>
  <si>
    <t>Theorist, Boffin, Hacker</t>
  </si>
  <si>
    <t>1.3, 103.8</t>
  </si>
  <si>
    <t>https://pbs.twimg.com/profile_banners/1609932878/1374394439</t>
  </si>
  <si>
    <t>https://twitter.com/gnolnauynehc</t>
  </si>
  <si>
    <t>http://arstechnica.com/science/2016/12/the-armys-looking-into-putting-bacteria-into-its-electronics/ http://arstechnica.com/science/2016/12/virus-engineered-to-rely-on-artificial-amino-acids-used-as-vaccine/</t>
  </si>
  <si>
    <t>syntheticbio bioengineering</t>
  </si>
  <si>
    <t>syntheticbio</t>
  </si>
  <si>
    <t>bioengineering,syntheticbio</t>
  </si>
  <si>
    <t>http://pbs.twimg.com/profile_images/807793217135443968/XG7t4tcZ_normal.jpg</t>
  </si>
  <si>
    <t>marieannelecler
RT @egoitzaulestia: Hacking insects
#bioengineering #cyborg #robotics
https://t.co/G2oirI0Vdc</t>
  </si>
  <si>
    <t>Marie-Anne Le Clerc</t>
  </si>
  <si>
    <t>Seeking to explore life and the universe. #Writing #Science #GeneEditing #Physics #LHC #AI #Environment #Ecology #Geopolitics</t>
  </si>
  <si>
    <t>http://marie-anneleclerc.blogspot.com</t>
  </si>
  <si>
    <t>https://pbs.twimg.com/profile_banners/1612417466/1481428386</t>
  </si>
  <si>
    <t>http://pbs.twimg.com/profile_background_images/571710866538516480/oMsyMTeS.jpeg</t>
  </si>
  <si>
    <t>https://twitter.com/marieannelecler</t>
  </si>
  <si>
    <t>http://motherboard.vice.com/read/meet-the-cyborg-beetles-real-insects-that-are-controlled-like-robots?utm_source=mbfb http://arstechnica.com/science/2016/12/the-armys-looking-into-putting-bacteria-into-its-electronics/</t>
  </si>
  <si>
    <t>vice.com arstechnica.com</t>
  </si>
  <si>
    <t>bioengineering cyborg robotics syntheticbio</t>
  </si>
  <si>
    <t>cyborg robotics syntheticbio bioengineering</t>
  </si>
  <si>
    <t>egoitzaulestia hacking insects cyborg robotics gnolnauynehc syntheticbio</t>
  </si>
  <si>
    <t>egoitzaulestia,hacking  hacking,insects  insects,bioengineering  bioengineering,cyborg  cyborg,robotics  gnolnauynehc,bioengineering  bioengineering,syntheticbio</t>
  </si>
  <si>
    <t>http://pbs.twimg.com/profile_images/806271991703543808/KoLH9Ud1_normal.jpg</t>
  </si>
  <si>
    <t>egoitzaulestia
Hacking insects #bioengineering
#cyborg #robotics https://t.co/G2oirI0Vdc</t>
  </si>
  <si>
    <t>Egoitz Aulestia</t>
  </si>
  <si>
    <t>Designer / Researcher / Dreamer</t>
  </si>
  <si>
    <t>Donostia - San Sebastián</t>
  </si>
  <si>
    <t>https://t.co/Qp34g3dnXg</t>
  </si>
  <si>
    <t>https://pbs.twimg.com/profile_banners/285813689/1473085339</t>
  </si>
  <si>
    <t>https://twitter.com/egoitzaulestia</t>
  </si>
  <si>
    <t>hacking insects cyborg robotics</t>
  </si>
  <si>
    <t>hacking,insects  insects,bioengineering  bioengineering,cyborg  cyborg,robotics</t>
  </si>
  <si>
    <t>http://pbs.twimg.com/profile_images/378800000145293528/2e1ca65f88bf272a2c3cbd223ffb91bc_normal.jpeg</t>
  </si>
  <si>
    <t>markplackett1
RT @egoitzaulestia: Hacking insects
#bioengineering #cyborg #robotics
https://t.co/G2oirI0Vdc</t>
  </si>
  <si>
    <t>Mark Plackett</t>
  </si>
  <si>
    <t>ID Microbiologist, Computer Eng and more recently Builder with a keen interest in the environment</t>
  </si>
  <si>
    <t>https://pbs.twimg.com/profile_banners/1579596458/1439251027</t>
  </si>
  <si>
    <t>http://pbs.twimg.com/profile_background_images/630890098964365312/VvlDKwL1.png</t>
  </si>
  <si>
    <t>https://twitter.com/markplackett1</t>
  </si>
  <si>
    <t>egoitzaulestia hacking insects cyborg robotics</t>
  </si>
  <si>
    <t>egoitzaulestia,hacking  hacking,insects  insects,bioengineering  bioengineering,cyborg  cyborg,robotics</t>
  </si>
  <si>
    <t>http://pbs.twimg.com/profile_images/773095830073016320/nmhDY3iN_normal.jpg</t>
  </si>
  <si>
    <t>wowhowrad
researching specialized degree
programs for biomimicry and bioengineering
and crying bc I can't wait to disappear
into Germany next year</t>
  </si>
  <si>
    <t>oh sorry</t>
  </si>
  <si>
    <t>I have seen everything that is done under the sun, and behold, all is vanity and a striving after wind.</t>
  </si>
  <si>
    <t>https://pbs.twimg.com/profile_banners/2872168036/1445744269</t>
  </si>
  <si>
    <t>https://twitter.com/wowhowrad</t>
  </si>
  <si>
    <t>researching specialized degree programs biomimicry crying bc wait disappear germany</t>
  </si>
  <si>
    <t>researching,specialized  specialized,degree  degree,programs  programs,biomimicry  biomimicry,bioengineering  bioengineering,crying  crying,bc  bc,wait  wait,disappear  disappear,germany</t>
  </si>
  <si>
    <t>http://pbs.twimg.com/profile_images/806102945666240512/6xuE6mFx_normal.jpg</t>
  </si>
  <si>
    <t>eysibianca
RT @kylamndl: bioengineering, biomathematics,
biostatistics, biophysics, biongina
niyo yoko na!!</t>
  </si>
  <si>
    <t>eysi</t>
  </si>
  <si>
    <t>stem 11 | feu | 👻: eysibianca</t>
  </si>
  <si>
    <t>Caloocan City</t>
  </si>
  <si>
    <t>https://pbs.twimg.com/profile_banners/96706313/1473253387</t>
  </si>
  <si>
    <t>http://pbs.twimg.com/profile_background_images/521282115476799489/LBvDAwAq.png</t>
  </si>
  <si>
    <t>https://twitter.com/eysibianca</t>
  </si>
  <si>
    <t>kylamndl biomathematics biostatistics biophysics biongina niyo yoko na</t>
  </si>
  <si>
    <t>kylamndl,bioengineering  bioengineering,biomathematics  biomathematics,biostatistics  biostatistics,biophysics  biophysics,biongina  biongina,niyo  niyo,yoko  yoko,na</t>
  </si>
  <si>
    <t>http://pbs.twimg.com/profile_images/807101329067810816/SyXhZr80_normal.jpg</t>
  </si>
  <si>
    <t>kylamndl
bioengineering, biomathematics,
biostatistics, biophysics, biongina
niyo yoko na!!</t>
  </si>
  <si>
    <t>Fae 🦄</t>
  </si>
  <si>
    <t>sixteen; he's my ino but not his hmmm 🔰😂</t>
  </si>
  <si>
    <t>FEU MNL</t>
  </si>
  <si>
    <t>https://t.co/IcU0LPLTdD</t>
  </si>
  <si>
    <t>Urumqi</t>
  </si>
  <si>
    <t>https://pbs.twimg.com/profile_banners/2574555498/1481110742</t>
  </si>
  <si>
    <t>http://pbs.twimg.com/profile_background_images/657533351440478208/30lZuqhO.jpg</t>
  </si>
  <si>
    <t>https://twitter.com/kylamndl</t>
  </si>
  <si>
    <t>biomathematics biostatistics biophysics biongina niyo yoko na</t>
  </si>
  <si>
    <t>bioengineering,biomathematics  biomathematics,biostatistics  biostatistics,biophysics  biophysics,biongina  biongina,niyo  niyo,yoko  yoko,na</t>
  </si>
  <si>
    <t>http://pbs.twimg.com/profile_images/807011185883103233/gbO_6E25_normal.jpg</t>
  </si>
  <si>
    <t>adppppp
RT @kylamndl: bioengineering, biomathematics,
biostatistics, biophysics, biongina
niyo yoko na!!</t>
  </si>
  <si>
    <t>mrml 👅</t>
  </si>
  <si>
    <t>baby tamaraw// half stressed half depressed// sc: mrmladp //</t>
  </si>
  <si>
    <t>mars</t>
  </si>
  <si>
    <t>https://pbs.twimg.com/profile_banners/4344724332/1481153740</t>
  </si>
  <si>
    <t>https://twitter.com/adppppp</t>
  </si>
  <si>
    <t>http://pbs.twimg.com/profile_images/792316321375490048/28chA7jm_normal.jpg</t>
  </si>
  <si>
    <t>sighkioshi
RT @kylamndl: bioengineering, biomathematics,
biostatistics, biophysics, biongina
niyo yoko na!!</t>
  </si>
  <si>
    <t>tiné</t>
  </si>
  <si>
    <t>taga north</t>
  </si>
  <si>
    <t>https://t.co/yyVOQA0kOH</t>
  </si>
  <si>
    <t>https://pbs.twimg.com/profile_banners/3802275080/1477449137</t>
  </si>
  <si>
    <t>https://twitter.com/sighkioshi</t>
  </si>
  <si>
    <t>http://pbs.twimg.com/profile_images/774851745214193664/4d2aoV3Q_normal.jpg</t>
  </si>
  <si>
    <t>kayeres_
RT @kylamndl: bioengineering, biomathematics,
biostatistics, biophysics, biongina
niyo yoko na!!</t>
  </si>
  <si>
    <t>K</t>
  </si>
  <si>
    <t>xvi x baby tams</t>
  </si>
  <si>
    <t>https://pbs.twimg.com/profile_banners/3768287834/1479538524</t>
  </si>
  <si>
    <t>https://twitter.com/kayeres_</t>
  </si>
  <si>
    <t>http://pbs.twimg.com/profile_images/806840405165645824/HeQ2g_B5_normal.jpg</t>
  </si>
  <si>
    <t>azwa_famieza
I'm at University Kuala Lumpur
Malaysian Institute of Chemical
and Bioengineering Technology (MICET)
https://t.co/GMINq3Cysq</t>
  </si>
  <si>
    <t>AzwaFamieza</t>
  </si>
  <si>
    <t>finally, free</t>
  </si>
  <si>
    <t>Gallantry </t>
  </si>
  <si>
    <t>https://t.co/hV3rwif6bu</t>
  </si>
  <si>
    <t>https://pbs.twimg.com/profile_banners/634412259/1480867290</t>
  </si>
  <si>
    <t>https://twitter.com/azwa_famieza</t>
  </si>
  <si>
    <t>https://www.swarmapp.com/c/keZlv8emHMN https://www.swarmapp.com/c/0iUaJ2QQRF7</t>
  </si>
  <si>
    <t>university kuala lumpur malaysian institute chemical technology micet alhamdulillah</t>
  </si>
  <si>
    <t>alhamdulillah university kuala lumpur malaysian institute chemical technology micet</t>
  </si>
  <si>
    <t>university,kuala  kuala,lumpur  lumpur,malaysian  malaysian,institute  institute,chemical  chemical,bioengineering  bioengineering,technology  technology,micet  alhamdulillah,university</t>
  </si>
  <si>
    <t>alhamdulillah,university  university,kuala  kuala,lumpur  lumpur,malaysian  malaysian,institute  institute,chemical  chemical,bioengineering  bioengineering,technology  technology,micet</t>
  </si>
  <si>
    <t>http://pbs.twimg.com/profile_images/704017489739407360/4jO5O_Rs_normal.jpg</t>
  </si>
  <si>
    <t>wun2
Bioengineering Innovations Show
Promise for Improving Treatments
and Drug Delivery #Evac3EmergencyCarEvacuationTool
https://t.co/2m6lVkMc7Z</t>
  </si>
  <si>
    <t>Nathaniel Askew</t>
  </si>
  <si>
    <t>It’s not what happens to you that determines how far you will go in life; it is how you handle what happens to you._x000D_
— –Zig Ziglar</t>
  </si>
  <si>
    <t>https://t.co/HaHfRTZueN</t>
  </si>
  <si>
    <t>https://pbs.twimg.com/profile_banners/99206487/1456683396</t>
  </si>
  <si>
    <t>https://twitter.com/wun2</t>
  </si>
  <si>
    <t>http://goo.gl/KRNqJE http://goo.gl/qDh5hh</t>
  </si>
  <si>
    <t>evac3emergencycarevacuationtool alternativeenergyidea alternativeenergytips alternativeenergyguide</t>
  </si>
  <si>
    <t>innovations show promise improving treatments drug delivery evac3emergencycarevacuationtool high schoolers</t>
  </si>
  <si>
    <t>bioengineering,innovations  innovations,show  show,promise  promise,improving  improving,treatments  treatments,drug  drug,delivery  delivery,evac3emergencycarevacuationtool  high,schoolers  schoolers,use</t>
  </si>
  <si>
    <t>http://pbs.twimg.com/profile_images/480366227651846144/idMw0oWk_normal.jpeg</t>
  </si>
  <si>
    <t>kburnsng
RT @TechValleyHigh: Thank you @nationalgridus
NY President Ken Daly for visiting
our bioengineering class &amp;amp;
sharing feedback about their re…</t>
  </si>
  <si>
    <t>Kerry Burns</t>
  </si>
  <si>
    <t>Director, National Grid Strategic Communications</t>
  </si>
  <si>
    <t>Syracuse, NY</t>
  </si>
  <si>
    <t>https://twitter.com/kburnsng</t>
  </si>
  <si>
    <t>techvalleyhigh thank nationalgridus ny president ken daly visiting class sharing</t>
  </si>
  <si>
    <t>techvalleyhigh,thank  thank,nationalgridus  nationalgridus,ny  ny,president  president,ken  ken,daly  daly,visiting  visiting,bioengineering  bioengineering,class  class,sharing</t>
  </si>
  <si>
    <t>http://pbs.twimg.com/profile_images/779698887749672960/Cr7bkQ_9_normal.jpg</t>
  </si>
  <si>
    <t>astrogreek
If I had ever wanted to go into
the bio field, I really think bioengineering
would have been my choice; it's
so fascinating &amp;amp; terrifying!</t>
  </si>
  <si>
    <t>Zoe Zontos</t>
  </si>
  <si>
    <t>Be humble for you are made of earth. Be noble for you are made of stars. #zohi</t>
  </si>
  <si>
    <t>https://t.co/zvY9zdaJx9</t>
  </si>
  <si>
    <t>https://pbs.twimg.com/profile_banners/219545939/1475431579</t>
  </si>
  <si>
    <t>http://pbs.twimg.com/profile_background_images/584809149411622912/CtALQrg8.jpg</t>
  </si>
  <si>
    <t>https://twitter.com/astrogreek</t>
  </si>
  <si>
    <t>wanted go bio field really think choice fascinating terrifying</t>
  </si>
  <si>
    <t>wanted,go  go,bio  bio,field  field,really  really,think  think,bioengineering  bioengineering,choice  choice,fascinating  fascinating,terrifying</t>
  </si>
  <si>
    <t>http://pbs.twimg.com/profile_images/773833745908445184/z8qOaGC6_normal.jpg</t>
  </si>
  <si>
    <t>b_w_brady
RT @ParentNFamily: #prnewswire
Bioengineering Innovations Show
Promise for Improving Treatments
and Drug https://t.co/ffoOrn51aG</t>
  </si>
  <si>
    <t>B. Wicklow Brady</t>
  </si>
  <si>
    <t>Writer of Young Adult novels. Busy working on one trilogy and two stand alone books.  #ASMSG #AmWriting https://t.co/OyAIxKlo9u</t>
  </si>
  <si>
    <t>https://t.co/ITMf8X0FfE</t>
  </si>
  <si>
    <t>https://pbs.twimg.com/profile_banners/1022615880/1477085589</t>
  </si>
  <si>
    <t>http://pbs.twimg.com/profile_background_images/758494868/ee1bf31f3120fb4e0c5644dddd6d2718.jpeg</t>
  </si>
  <si>
    <t>https://twitter.com/b_w_brady</t>
  </si>
  <si>
    <t>parentnfamily prnewswire innovations show promise improving treatments drug</t>
  </si>
  <si>
    <t>parentnfamily,prnewswire  prnewswire,bioengineering  bioengineering,innovations  innovations,show  show,promise  promise,improving  improving,treatments  treatments,drug</t>
  </si>
  <si>
    <t>http://pbs.twimg.com/profile_images/471389390510358528/MKskfGqe_normal.jpeg</t>
  </si>
  <si>
    <t>parentnfamily
#Feeddigest NCCIH-funded Researcher
Presents Pioneering Research on
Natural Product https://t.co/uRI3mCDnqD</t>
  </si>
  <si>
    <t>ParentingNFamily</t>
  </si>
  <si>
    <t>We provide the most up to date information on #Parenting, #Health and #FamilyMedicine and provide additional #Health, #Beauty, #Baby and more shopping ideas.</t>
  </si>
  <si>
    <t>http://tinyurl.com/ParentNFamily</t>
  </si>
  <si>
    <t>https://pbs.twimg.com/profile_banners/416383770/1419626519</t>
  </si>
  <si>
    <t>https://twitter.com/parentnfamily</t>
  </si>
  <si>
    <t>http://www.prnewswire.com/news-releases/bioengineering-innovations-show-promise-for-improving-treatments-and-drug-delivery-300372430.html https://nccih.nih.gov/research/blog/smolke-bioengineering?nav=rss</t>
  </si>
  <si>
    <t>https://nccih.nih.gov/research/blog/smolke-bioengineering?nav=rss http://www.prnewswire.com/news-releases/bioengineering-innovations-show-promise-for-improving-treatments-and-drug-delivery-300372430.html</t>
  </si>
  <si>
    <t>prnewswire.com nih.gov</t>
  </si>
  <si>
    <t>nih.gov prnewswire.com</t>
  </si>
  <si>
    <t>prnewswire feeddigest</t>
  </si>
  <si>
    <t>feeddigest prnewswire</t>
  </si>
  <si>
    <t>prnewswire innovations show promise improving treatments drug feeddigest nccih funded</t>
  </si>
  <si>
    <t>feeddigest nccih funded researcher presents pioneering research natural product prnewswire</t>
  </si>
  <si>
    <t>prnewswire,bioengineering  bioengineering,innovations  innovations,show  show,promise  promise,improving  improving,treatments  treatments,drug  feeddigest,nccih  nccih,funded  funded,researcher</t>
  </si>
  <si>
    <t>feeddigest,nccih  nccih,funded  funded,researcher  researcher,presents  presents,pioneering  pioneering,research  research,natural  natural,product  prnewswire,bioengineering  bioengineering,innovations</t>
  </si>
  <si>
    <t>http://pbs.twimg.com/profile_images/2370455137/P1040582small_normal.jpg</t>
  </si>
  <si>
    <t>rubiksplanet
To get Trump's support for spaceflight
and bioengineering tell him that
Titan is covered in oil and winged
pigs cou… https://t.co/JTOmARgZTu</t>
  </si>
  <si>
    <t>Chris Forman</t>
  </si>
  <si>
    <t>Biophysicist, musician, thinker.</t>
  </si>
  <si>
    <t>San Diego </t>
  </si>
  <si>
    <t>https://t.co/gO2LVQOSjN</t>
  </si>
  <si>
    <t>http://pbs.twimg.com/profile_background_images/596721831/vgu0b0pjubyfcu358jo0.jpeg</t>
  </si>
  <si>
    <t>https://twitter.com/rubiksplanet</t>
  </si>
  <si>
    <t>trump's support spaceflight tell titan covered oil winged pigs cou</t>
  </si>
  <si>
    <t>trump's,support  support,spaceflight  spaceflight,bioengineering  bioengineering,tell  tell,titan  titan,covered  covered,oil  oil,winged  winged,pigs  pigs,cou</t>
  </si>
  <si>
    <t>http://pbs.twimg.com/profile_images/494081009097256961/9HQkt9_R_normal.jpeg</t>
  </si>
  <si>
    <t>saluteh24com
Bioengineering Innovations Show
Promise for Improving Treatments
and Drug Delivery https://t.co/zSRI2ajer9</t>
  </si>
  <si>
    <t>saluteH24.com</t>
  </si>
  <si>
    <t>portale di salute e benessere con le notizie da tutto il mondo</t>
  </si>
  <si>
    <t>lugano</t>
  </si>
  <si>
    <t>https://twitter.com/saluteh24com</t>
  </si>
  <si>
    <t>http://pbs.twimg.com/profile_images/401124384/m_2328d8ab516340b7b79e95fa4a16e04e_normal.jpg</t>
  </si>
  <si>
    <t>antoniocaperna
Bioengineering Innovations Show
Promise for Improving Treatments
and Drug Delivery https://t.co/u0mt2YmYZm</t>
  </si>
  <si>
    <t>Antonio Caperna</t>
  </si>
  <si>
    <t>medical journalist</t>
  </si>
  <si>
    <t>http://t.co/a2QIyRbQxl</t>
  </si>
  <si>
    <t>http://pbs.twimg.com/profile_background_images/23182503/DSC00853.JPG</t>
  </si>
  <si>
    <t>https://twitter.com/antoniocaperna</t>
  </si>
  <si>
    <t>http://pbs.twimg.com/profile_images/3148389598/a30511a683a7ba9907864fa9226d16b7_normal.png</t>
  </si>
  <si>
    <t>dermanewsok
Bioengineering Innovations Show
Promise for Improving Treatments
and Drug Delivery https://t.co/9gvvLsFQRg</t>
  </si>
  <si>
    <t>Derma News OK</t>
  </si>
  <si>
    <t>italy</t>
  </si>
  <si>
    <t>http://pbs.twimg.com/profile_background_images/770378762/748b7200e912dec921e1c1236e1430cb.png</t>
  </si>
  <si>
    <t>https://twitter.com/dermanewsok</t>
  </si>
  <si>
    <t>http://pbs.twimg.com/profile_images/643310147134181376/0K8_6RbE_normal.jpg</t>
  </si>
  <si>
    <t>oguzaydin55
RT @ASMEdotorg: Engineers have
built an electromyographic device
to help kids with cerebral palsy
https://t.co/oNYRFq7Dly https://t.co/8DZi…</t>
  </si>
  <si>
    <t>oguz aydin</t>
  </si>
  <si>
    <t>techmania: biotech, defensetech, uavtech, materialstech, aerotech, powertech, vehicletech...</t>
  </si>
  <si>
    <t>https://twitter.com/oguzaydin55</t>
  </si>
  <si>
    <t>http://pbs.twimg.com/profile_images/806669262442078208/dpl3NmSr_normal.jpg</t>
  </si>
  <si>
    <t>ikolism
i got a good fucken mark on my
bioengineering essay tho lads</t>
  </si>
  <si>
    <t>💍💍💍</t>
  </si>
  <si>
    <t>holly (luna) • waiting patiently for my parents to return • azi's valentine, but NOT xtine • PLEASE LET NARUTO DIE!!!!!! IM BEGGING U NOW</t>
  </si>
  <si>
    <t>https://pbs.twimg.com/profile_banners/46738096/1481159875</t>
  </si>
  <si>
    <t>https://twitter.com/ikolism</t>
  </si>
  <si>
    <t>good fucken mark essay tho lads boring class misfortune study</t>
  </si>
  <si>
    <t>good,fucken  fucken,mark  mark,bioengineering  bioengineering,essay  essay,tho  tho,lads  bioengineering,boring  boring,class  class,misfortune  misfortune,study</t>
  </si>
  <si>
    <t>http://pbs.twimg.com/profile_images/477399682331574272/GYfe6bcl_normal.jpeg</t>
  </si>
  <si>
    <t>salutedomani
Bioengineering Innovations Show
Promise for Improving Treatments
and Drug Delivery #ASH16 https://t.co/eSbrrYCOWV</t>
  </si>
  <si>
    <t>Salute Domani</t>
  </si>
  <si>
    <t>health, beauty, fitness, medicine site with a link to Salute Domani TV</t>
  </si>
  <si>
    <t>http://t.co/13Nfli6g6r</t>
  </si>
  <si>
    <t>https://pbs.twimg.com/profile_banners/72016096/1450822267</t>
  </si>
  <si>
    <t>http://pbs.twimg.com/profile_background_images/487231500362842112/H-seeEsm.jpeg</t>
  </si>
  <si>
    <t>https://twitter.com/salutedomani</t>
  </si>
  <si>
    <t>https://www.linkedin.com/slink?code=d8xCdNh http://feeds.feedburner.com/~r/feedburner/AJWB/~3/PhCZ_S29nJ4/bioengineering-innovations-show-promise-for-improving-treatments-and-drug-delivery.html?utm_source=feedburner&amp;utm_medium=twitter&amp;utm_campaign=salutedomani http://feeds.feedburner.com/~r/IlWeblogDiAntonio/~3/n67Yw4fCtlk/bioengineering-innovations-show-promise-for-improving-treatments-and-drug-delivery.html?utm_source=feedburner&amp;utm_medium=twitter&amp;utm_campaign=salutedomani http://www.saluteh24.com/il_weblog_di_antonio/2016/12/bioengineering-innovations-show-promise-for-improving-treatments-and-drug-delivery.html</t>
  </si>
  <si>
    <t>feedburner.com linkedin.com saluteh24.com</t>
  </si>
  <si>
    <t>innovations show promise improving treatments drug delivery ash16 salutedomani podcast</t>
  </si>
  <si>
    <t>ash16 salutedomani podcast five drug delivery innovations show promise improving</t>
  </si>
  <si>
    <t>bioengineering,innovations  innovations,show  show,promise  promise,improving  improving,treatments  treatments,drug  drug,delivery  delivery,ash16  treatments,salutedomani  salutedomani,podcast</t>
  </si>
  <si>
    <t>delivery,ash16  treatments,salutedomani  salutedomani,podcast  delivery,five  treatments,drug  drug,delivery  bioengineering,innovations  innovations,show  show,promise  promise,improving</t>
  </si>
  <si>
    <t>http://pbs.twimg.com/profile_images/660055565897490432/q6NbcjoU_normal.jpg</t>
  </si>
  <si>
    <t>fainfosalute
Bioengineering Innovations Show
Promise for Improving Treatments
and Drug Delivery #ASH16 https://t.co/Z6wUrjq8NU</t>
  </si>
  <si>
    <t>fainfo salute</t>
  </si>
  <si>
    <t>Fai Informazione è uno strumento per promuovere l'informazione digitale in modo democratico. In questo profilo sono visibili i post della sezione Salute.</t>
  </si>
  <si>
    <t>Italia</t>
  </si>
  <si>
    <t>https://t.co/eWEQdhhbG3</t>
  </si>
  <si>
    <t>https://pbs.twimg.com/profile_banners/346670861/1446204520</t>
  </si>
  <si>
    <t>https://twitter.com/fainfosalute</t>
  </si>
  <si>
    <t>http://pbs.twimg.com/profile_images/804386087972077569/4mHUIp-D_normal.jpg</t>
  </si>
  <si>
    <t>izatcharkatli
@BasharOuBas @Syrianali_ bioengineering/
premed. Ali does dentistry.</t>
  </si>
  <si>
    <t>Izat Savetheplanet</t>
  </si>
  <si>
    <t>Obsessed with the Fertile Crescent and I try to report every frontline update at @thearabsource</t>
  </si>
  <si>
    <t>Damascus, Syria</t>
  </si>
  <si>
    <t>https://t.co/s1yafm88aY</t>
  </si>
  <si>
    <t>https://pbs.twimg.com/profile_banners/735377121342836737/1480525396</t>
  </si>
  <si>
    <t>https://twitter.com/izatcharkatli</t>
  </si>
  <si>
    <t>basharoubas syrianali_ premed ali dentistry</t>
  </si>
  <si>
    <t>basharoubas,syrianali_  syrianali_,bioengineering  bioengineering,premed  premed,ali  ali,dentistry</t>
  </si>
  <si>
    <t>http://pbs.twimg.com/profile_images/793878725075079168/txLCAWGS_normal.jpg</t>
  </si>
  <si>
    <t>syrianali_
</t>
  </si>
  <si>
    <t>Ali</t>
  </si>
  <si>
    <t>Tweeting about everything. Not expert, just an interested guy. RTs/fav # endors.,Madridista، Dentistry student,Made in TARTUS</t>
  </si>
  <si>
    <t>Syria</t>
  </si>
  <si>
    <t>http://www.telegram.me/abu_bassel</t>
  </si>
  <si>
    <t>Cairo</t>
  </si>
  <si>
    <t>https://pbs.twimg.com/profile_banners/2927440098/1475050440</t>
  </si>
  <si>
    <t>https://twitter.com/syrianali_</t>
  </si>
  <si>
    <t>http://pbs.twimg.com/profile_images/806194472111325185/r_LHQ5x7_normal.jpg</t>
  </si>
  <si>
    <t>basharoubas
</t>
  </si>
  <si>
    <t>Assad Must Stay</t>
  </si>
  <si>
    <t>Supporter of the Syrian people's right to self determination.                          Allah, Souria, Bashar w Bas!</t>
  </si>
  <si>
    <t>Perth</t>
  </si>
  <si>
    <t>https://pbs.twimg.com/profile_banners/384340028/1480788186</t>
  </si>
  <si>
    <t>https://twitter.com/basharoubas</t>
  </si>
  <si>
    <t>http://pbs.twimg.com/profile_images/805476086440218624/1OgVlvyQ_normal.jpg</t>
  </si>
  <si>
    <t>cn_gon
Current Developments in Biotechnology
and Bioengineering, 2016 ELSEVIER
https://t.co/aoIEBhK5me https://t.co/To2fTyirik</t>
  </si>
  <si>
    <t>Cristobal N Aguilar</t>
  </si>
  <si>
    <t>INVESTIGADOR DE LA FACULTAD DE CIENCIAS QUIMICAS. DIA-UADEC</t>
  </si>
  <si>
    <t>Saltillo, Coahuila, Mexico</t>
  </si>
  <si>
    <t>http://t.co/LUg0svFaJ5</t>
  </si>
  <si>
    <t>https://pbs.twimg.com/profile_banners/555633457/1480876102</t>
  </si>
  <si>
    <t>https://twitter.com/cn_gon</t>
  </si>
  <si>
    <t>current developments biotechnology 2016 elsevier</t>
  </si>
  <si>
    <t>current,developments  developments,biotechnology  biotechnology,bioengineering  bioengineering,2016  2016,elsevier</t>
  </si>
  <si>
    <t>http://pbs.twimg.com/profile_images/804074578293170176/99WT_8Xu_normal.jpg</t>
  </si>
  <si>
    <t>falasteezy
Get you a man that could do both.
Bioengineering. https://t.co/bmPjxiwWPn</t>
  </si>
  <si>
    <t>أمير الليل</t>
  </si>
  <si>
    <t>Rooting for a progressive &amp; secular Arab world through political, religious, social, and cultural change. | #FreePalestine #BlackLivesMatter #NoDAPL</t>
  </si>
  <si>
    <t>Doha, Qatar</t>
  </si>
  <si>
    <t>https://t.co/SX91XJTqNu</t>
  </si>
  <si>
    <t>https://pbs.twimg.com/profile_banners/3252096655/1480546631</t>
  </si>
  <si>
    <t>https://twitter.com/falasteezy</t>
  </si>
  <si>
    <t>man both</t>
  </si>
  <si>
    <t>man,both  both,bioengineering</t>
  </si>
  <si>
    <t>http://pbs.twimg.com/profile_images/799670159204028416/f9ZLS-s__normal.jpg</t>
  </si>
  <si>
    <t>anwxar
RT @falasteezy: Get you a man that
could do both. Bioengineering.
https://t.co/bmPjxiwWPn</t>
  </si>
  <si>
    <t>an(noying)waar!</t>
  </si>
  <si>
    <t>| when did loving yourself become so rare, that it is revolutionary to do so |</t>
  </si>
  <si>
    <t>between Chicago and Palestine</t>
  </si>
  <si>
    <t>https://t.co/UTqQw4Bl9J</t>
  </si>
  <si>
    <t>https://pbs.twimg.com/profile_banners/2511613350/1477205947</t>
  </si>
  <si>
    <t>https://twitter.com/anwxar</t>
  </si>
  <si>
    <t>falasteezy man both</t>
  </si>
  <si>
    <t>falasteezy,man  man,both  both,bioengineering</t>
  </si>
  <si>
    <t>http://pbs.twimg.com/profile_images/790111806022823937/PuRk4oN8_normal.jpg</t>
  </si>
  <si>
    <t>itawards2017
Sebenarnya manusia mampu angkat
beban 7 kali dari berat badannya.
[Michael Regnier, profesor &amp;amp;
wakil bioengineering di Univ. of
Washington]</t>
  </si>
  <si>
    <t>IndonesianTVAwards</t>
  </si>
  <si>
    <t>https://pbs.twimg.com/profile_banners/775373767014961154/1477212242</t>
  </si>
  <si>
    <t>https://twitter.com/itawards2017</t>
  </si>
  <si>
    <t>http://pbs.twimg.com/profile_images/754666940170399745/8zsLpSKc_normal.jpg</t>
  </si>
  <si>
    <t>1amaman
Chemtrails, Aerosol Geoengineering
and Bioengineering: A Massive Biological
Experiment of Unknown Purpose https://t.co/PVEwgkHelC</t>
  </si>
  <si>
    <t>️CURRENT !</t>
  </si>
  <si>
    <t>İnsanların şımarıklığı bilgilerinin fersah fersah ötesinde.</t>
  </si>
  <si>
    <t>Kuala Kelar, Kelantan</t>
  </si>
  <si>
    <t>https://pbs.twimg.com/profile_banners/76956232/1468761596</t>
  </si>
  <si>
    <t>https://twitter.com/1amaman</t>
  </si>
  <si>
    <t>chemtrails aerosol geoengineering massive biological experiment unknown purpose</t>
  </si>
  <si>
    <t>chemtrails,aerosol  aerosol,geoengineering  geoengineering,bioengineering  bioengineering,massive  massive,biological  biological,experiment  experiment,unknown  unknown,purpose</t>
  </si>
  <si>
    <t>http://pbs.twimg.com/profile_images/785565151294611456/617z5n6R_normal.jpg</t>
  </si>
  <si>
    <t>pere65
RT @ChemicalBiology: Very nice
work by @ChemSynthBiol on bioengineering
mutant polyketide synthase for
assembly of modified antibiotics.
ht…</t>
  </si>
  <si>
    <t>Pere</t>
  </si>
  <si>
    <t>https://pbs.twimg.com/profile_banners/250573359/1389136578</t>
  </si>
  <si>
    <t>https://twitter.com/pere65</t>
  </si>
  <si>
    <t>http://pbs.twimg.com/profile_images/3515691680/b861e03f2aca787c4c8a4e449687228f_normal.jpeg</t>
  </si>
  <si>
    <t>agymd
Magnetic Bacteria Kill Cancer Cells
https://t.co/KA4IK7iAnz</t>
  </si>
  <si>
    <t>Clayton Thorpe</t>
  </si>
  <si>
    <t>Libertarian farmer  &amp; Obsolete Mechanical Engineer</t>
  </si>
  <si>
    <t> MD</t>
  </si>
  <si>
    <t>https://pbs.twimg.com/profile_banners/870227876/1432128851</t>
  </si>
  <si>
    <t>https://twitter.com/agymd</t>
  </si>
  <si>
    <t>http://pbs.twimg.com/profile_images/378800000517312984/821002fbd41f2527a48a24663989f100_normal.jpeg</t>
  </si>
  <si>
    <t>job_search_plus
A Great #career Path in Bioengineering
- [caption... https://t.co/cDTmCADeJt
#biomedicalengineering #careerbioengineering
#onlinedegree</t>
  </si>
  <si>
    <t>JobSearchPlus</t>
  </si>
  <si>
    <t>Job Search Plus | Resources For Job Hunters</t>
  </si>
  <si>
    <t>http://t.co/TMg9fU8Kok</t>
  </si>
  <si>
    <t>https://pbs.twimg.com/profile_banners/1912933723/1392178827</t>
  </si>
  <si>
    <t>https://twitter.com/job_search_plus</t>
  </si>
  <si>
    <t>great career path caption biomedicalengineering careerbioengineering onlinedegree</t>
  </si>
  <si>
    <t>great,career  career,path  path,bioengineering  bioengineering,caption  caption,biomedicalengineering  biomedicalengineering,careerbioengineering  careerbioengineering,onlinedegree</t>
  </si>
  <si>
    <t>http://pbs.twimg.com/profile_images/752624823390511104/2Wx7ZjCX_normal.jpg</t>
  </si>
  <si>
    <t>texnii
Genetically engineered humans will
arrive sooner than you think. And
we're not ready. https://t.co/sNDQY71JGD
https://t.co/ybrfdlNEbx</t>
  </si>
  <si>
    <t>Anthony Dukes</t>
  </si>
  <si>
    <t>Founder: @inmarketingoz &amp; http://sakure.com | Lover of all things elite but not elitist | Telegram,Line,WeChat,Snap&amp;Insta: texnii | FB: http://bit.ly/ADFBprof</t>
  </si>
  <si>
    <t>WeChat•Line•Snap•Insta: texnii</t>
  </si>
  <si>
    <t>http://wwwINmarketing.com.au</t>
  </si>
  <si>
    <t>https://pbs.twimg.com/profile_banners/97447977/1458653402</t>
  </si>
  <si>
    <t>https://twitter.com/texnii</t>
  </si>
  <si>
    <t>http://pbs.twimg.com/profile_images/3182982835/4b1e542235539c61905f53e2e90bd35d_normal.jpeg</t>
  </si>
  <si>
    <t>shahrul_harris
I'm at University Kuala Lumpur
Malaysian Institute of Chemical
and Bioengineering Technology (MICET)
https://t.co/aUYoNclO0W</t>
  </si>
  <si>
    <t>Shahrul Harris</t>
  </si>
  <si>
    <t>Servant of Allah, Islam, Family, Aesthetic, Futsol, iAmUnited, FNB</t>
  </si>
  <si>
    <t>https://pbs.twimg.com/profile_banners/548134139/1393241837</t>
  </si>
  <si>
    <t>https://twitter.com/shahrul_harris</t>
  </si>
  <si>
    <t>https://www.swarmapp.com/c/1aNIOvBmT2Q https://www.swarmapp.com/c/0rCBN53WG1f</t>
  </si>
  <si>
    <t>http://pbs.twimg.com/profile_images/683048093357572096/zn_CP3lY_normal.jpg</t>
  </si>
  <si>
    <t>einsteinhealth
</t>
  </si>
  <si>
    <t>Einstein Healthcare</t>
  </si>
  <si>
    <t>Einstein Healthcare Ntwk, Philadelphia's largest independent academic med ctr &amp; home to MossRehab, Einstein Med Ctr Philly,  &amp; Einstein Med Ctr Montgomery</t>
  </si>
  <si>
    <t>Philadelphia Pennsylvania USA</t>
  </si>
  <si>
    <t>http://t.co/VWAOiVN7rx</t>
  </si>
  <si>
    <t>https://pbs.twimg.com/profile_banners/39280736/1455312019</t>
  </si>
  <si>
    <t>https://twitter.com/einsteinhealth</t>
  </si>
  <si>
    <t>http://pbs.twimg.com/profile_images/716301789721538562/1G6vfCW6_normal.jpg</t>
  </si>
  <si>
    <t>careframeone
RT @AAMCtoday: What’s ahead in
bioengineering education? https://t.co/Tf6bhTzzCT</t>
  </si>
  <si>
    <t>Vin</t>
  </si>
  <si>
    <t>Massachusetts, USA</t>
  </si>
  <si>
    <t>https://t.co/Qwigc0BQ8N</t>
  </si>
  <si>
    <t>https://pbs.twimg.com/profile_banners/716298489664315397/1459615015</t>
  </si>
  <si>
    <t>https://twitter.com/careframeone</t>
  </si>
  <si>
    <t>aamctoday w s ahead education exploding new data devices apps</t>
  </si>
  <si>
    <t>w s ahead education exploding new data devices apps increasing</t>
  </si>
  <si>
    <t>aamctoday,s  s,ahead  ahead,bioengineering  bioengineering,education  aamctoday,bioengineering  bioengineering,exploding  exploding,w  w,new  new,data  data,devices</t>
  </si>
  <si>
    <t>http://pbs.twimg.com/profile_images/752543731828547585/uOQyOeGP_normal.jpg</t>
  </si>
  <si>
    <t>ilhealtheng
RT @simjockey: Bioengineering Programs:
The Next Big Thing? Medical schools
for engineers. https://t.co/0C1UMQjnbW</t>
  </si>
  <si>
    <t>Illinois HealthEng</t>
  </si>
  <si>
    <t>Health Care Engineering Center. Medical Simulation. Virtual Reality. Mobile Health. Robotic Surgery. Health Informatics.</t>
  </si>
  <si>
    <t>Urbana-Champaign</t>
  </si>
  <si>
    <t>http://t.co/dWEsQr5KNJ</t>
  </si>
  <si>
    <t>https://pbs.twimg.com/profile_banners/2817205099/1413223963</t>
  </si>
  <si>
    <t>https://twitter.com/ilhealtheng</t>
  </si>
  <si>
    <t>https://news.aamc.org/research/article/bioengineering-programs-have-only-just-begun/?utm_source=newsletter&amp;utm_medium=email&amp;utm_campaign=AAMCNews113016#.WETBpjlW9Xk.twitter https://news.aamc.org/research/article/bioengineering-programs-have-only-just-begun/?utm_source=newsletter&amp;utm_medium=email&amp;utm_campaign=AAMCNews113016</t>
  </si>
  <si>
    <t>programs next big thing carle illinois college medicine mentioned simjockey</t>
  </si>
  <si>
    <t>carle illinois college medicine mentioned simjockey medical schools engineers programs</t>
  </si>
  <si>
    <t>bioengineering,programs  programs,next  next,big  big,thing  carle,illinois  illinois,college  college,medicine  medicine,mentioned  mentioned,bioengineering  simjockey,bioengineering</t>
  </si>
  <si>
    <t>carle,illinois  illinois,college  college,medicine  medicine,mentioned  mentioned,bioengineering  simjockey,bioengineering  thing,medical  medical,schools  schools,engineers  bioengineering,programs</t>
  </si>
  <si>
    <t>http://pbs.twimg.com/profile_images/582235926933307394/jvZ-rH42_normal.jpg</t>
  </si>
  <si>
    <t>odessamoon
RT @AAMCtoday: What’s ahead in
bioengineering education? https://t.co/Tf6bhTzzCT</t>
  </si>
  <si>
    <t>Sharon L Youmans</t>
  </si>
  <si>
    <t>https://twitter.com/odessamoon</t>
  </si>
  <si>
    <t>aamctoday s ahead education</t>
  </si>
  <si>
    <t>aamctoday,s  s,ahead  ahead,bioengineering  bioengineering,education</t>
  </si>
  <si>
    <t>http://pbs.twimg.com/profile_images/768110719048953857/qQTk1x3B_normal.jpg</t>
  </si>
  <si>
    <t>aliyah173
RT @shrielazhr: to all bioengineering
student &amp;amp; staff,come to join
us 🙌🙌 @twt_MICET @UniKLMICET
@YahayaNaim https://t.co/CHzeYzCTLV</t>
  </si>
  <si>
    <t>CikNab</t>
  </si>
  <si>
    <t>Teluk Intan, Perak </t>
  </si>
  <si>
    <t>https://pbs.twimg.com/profile_banners/2302460244/1473316108</t>
  </si>
  <si>
    <t>https://twitter.com/aliyah173</t>
  </si>
  <si>
    <t>shrielazhr student staff come join twt_micet uniklmicet yahayanaim</t>
  </si>
  <si>
    <t>shrielazhr,bioengineering  bioengineering,student  student,staff  staff,come  come,join  join,twt_micet  twt_micet,uniklmicet  uniklmicet,yahayanaim</t>
  </si>
  <si>
    <t>http://pbs.twimg.com/profile_images/783420783095746560/2UezQ7sN_normal.jpg</t>
  </si>
  <si>
    <t>yahayanaim
</t>
  </si>
  <si>
    <t>Dean/HoC MICET</t>
  </si>
  <si>
    <t>https://pbs.twimg.com/profile_banners/2266978514/1475616900</t>
  </si>
  <si>
    <t>https://twitter.com/yahayanaim</t>
  </si>
  <si>
    <t>http://pbs.twimg.com/profile_images/632449138748092416/oU3QpS1w_normal.jpg</t>
  </si>
  <si>
    <t>uniklmicet
</t>
  </si>
  <si>
    <t>UniKLMICETOfficial</t>
  </si>
  <si>
    <t>UniKL Malaysian Institute of Chemical &amp; Bioengineering Technology</t>
  </si>
  <si>
    <t>Melaka</t>
  </si>
  <si>
    <t>http://t.co/pplWDUYzWi</t>
  </si>
  <si>
    <t>https://pbs.twimg.com/profile_banners/1897952030/1448893737</t>
  </si>
  <si>
    <t>https://twitter.com/uniklmicet</t>
  </si>
  <si>
    <t>http://pbs.twimg.com/profile_images/3598355238/a485dc7fabbc3879e48559a9bace6b97_normal.jpeg</t>
  </si>
  <si>
    <t>twt_micet
RT @shrielazhr: to all bioengineering
student &amp;amp; staff,come to join
us 🙌🙌 @twt_MICET @UniKLMICET
@YahayaNaim https://t.co/CHzeYzCTLV</t>
  </si>
  <si>
    <t>UniKL MICET |</t>
  </si>
  <si>
    <t>Curator - | rahsia | Unofficial acc for student. Universiti Kuala Lumpur, MICET. Chemical Engineering Technology. DM for curator application.</t>
  </si>
  <si>
    <t>https://t.co/pplWDUYzWi</t>
  </si>
  <si>
    <t>https://pbs.twimg.com/profile_banners/1393784154/1367384188</t>
  </si>
  <si>
    <t>https://twitter.com/twt_micet</t>
  </si>
  <si>
    <t>http://pbs.twimg.com/profile_images/806927836376285184/bUFwdFGw_normal.jpg</t>
  </si>
  <si>
    <t>shrielazhr
to all bioengineering student &amp;amp;
staff,come to join us 🙌🙌 @twt_MICET
@UniKLMICET @YahayaNaim https://t.co/CHzeYzCTLV</t>
  </si>
  <si>
    <t>shah</t>
  </si>
  <si>
    <t>21 is not just a number :')</t>
  </si>
  <si>
    <t>+60, MY </t>
  </si>
  <si>
    <t>https://t.co/0mjF4WkP00</t>
  </si>
  <si>
    <t>https://pbs.twimg.com/profile_banners/3231573673/1480947524</t>
  </si>
  <si>
    <t>https://twitter.com/shrielazhr</t>
  </si>
  <si>
    <t>student staff come join twt_micet uniklmicet yahayanaim</t>
  </si>
  <si>
    <t>bioengineering,student  student,staff  staff,come  come,join  join,twt_micet  twt_micet,uniklmicet  uniklmicet,yahayanaim</t>
  </si>
  <si>
    <t>http://pbs.twimg.com/profile_images/791431886908174337/XOhFZKoN_normal.jpg</t>
  </si>
  <si>
    <t>aa_trexx
Toxicology , water chemistry or
bioengineering ? 😣</t>
  </si>
  <si>
    <t>tyra</t>
  </si>
  <si>
    <t>https://pbs.twimg.com/profile_banners/791428285007749120/1477527037</t>
  </si>
  <si>
    <t>https://twitter.com/aa_trexx</t>
  </si>
  <si>
    <t>toxicology water chemistry</t>
  </si>
  <si>
    <t>toxicology,water  water,chemistry  chemistry,bioengineering</t>
  </si>
  <si>
    <t>http://pbs.twimg.com/profile_images/3429384163/771c27d5f6adc5799f57e68470744c57_normal.jpeg</t>
  </si>
  <si>
    <t>thartman2u
RT @AAMCtoday: What’s ahead in
bioengineering education? https://t.co/Tf6bhTzzCT</t>
  </si>
  <si>
    <t>Teresa Hartman</t>
  </si>
  <si>
    <t>Medical librarian, sharing information (public health, technology, IPE, leadership, education, etc.) of possible interest to you. Follow &amp; RT ≠ endorsement.</t>
  </si>
  <si>
    <t>https://pbs.twimg.com/profile_banners/1299673800/1474472530</t>
  </si>
  <si>
    <t>https://twitter.com/thartman2u</t>
  </si>
  <si>
    <t>http://pbs.twimg.com/profile_images/490518199012569090/t925slSg_normal.jpeg</t>
  </si>
  <si>
    <t>zirconium
She now holds an endowed bioengineering
professorship and runs a lab named
after her, so it's one of my funniest
"I knew her when..."s.</t>
  </si>
  <si>
    <t>Peg Duthie</t>
  </si>
  <si>
    <t>Frist Center editor; personal account (standard disclaimers apply). http://t.co/V1IwaC64gF</t>
  </si>
  <si>
    <t>Nashville, TN, USA</t>
  </si>
  <si>
    <t>http://t.co/DULDjpxRs2</t>
  </si>
  <si>
    <t>https://pbs.twimg.com/profile_banners/131266920/1401397551</t>
  </si>
  <si>
    <t>http://pbs.twimg.com/profile_background_images/409264842/IMG_2723__1280x960_.jpg</t>
  </si>
  <si>
    <t>https://twitter.com/zirconium</t>
  </si>
  <si>
    <t>now holds endowed professorship runs lab named one funniest knew</t>
  </si>
  <si>
    <t>now,holds  holds,endowed  endowed,bioengineering  bioengineering,professorship  professorship,runs  runs,lab  lab,named  named,one  one,funniest  funniest,knew</t>
  </si>
  <si>
    <t>http://pbs.twimg.com/profile_images/2190668082/Photo_00027_normal.jpg</t>
  </si>
  <si>
    <t>nandito94
RT @ASMEdotorg: This video game
lets players interact with living
microbes https://t.co/ZeQJ5lg2WZ
https://t.co/ZICxVzlRjx</t>
  </si>
  <si>
    <t>Fernando F. Carrillo</t>
  </si>
  <si>
    <t>Chemist, Entrepreneur, Husband, Dad, UNIVERSITY OF OKLAHOMA  Alum Computer Science Student, and Christian, living in The Houston Metro Area.</t>
  </si>
  <si>
    <t>Channelview, Texas</t>
  </si>
  <si>
    <t>https://twitter.com/nandito94</t>
  </si>
  <si>
    <t>https://pbs.twimg.com/profile_banners/73783022/1469411226</t>
  </si>
  <si>
    <t>http://pbs.twimg.com/profile_images/501059307018784768/OxtINIhm_normal.jpeg</t>
  </si>
  <si>
    <t>anotherverse7
RT @ASMEdotorg: How to cut into
a cell—and how that cut could lead
to medical breakthroughs https://t.co/zA2dOln6Q7
https://t.co/w90MTSkhlU</t>
  </si>
  <si>
    <t>Anotherverse</t>
  </si>
  <si>
    <t>A new initiative in Nepal to promote Science,probably the first complete science blog.</t>
  </si>
  <si>
    <t>http://t.co/rY2FBsnSIj</t>
  </si>
  <si>
    <t>https://pbs.twimg.com/profile_banners/2740065770/1408296951</t>
  </si>
  <si>
    <t>https://twitter.com/anotherverse7</t>
  </si>
  <si>
    <t>http://pbs.twimg.com/profile_images/788106071793668097/mJFhGyZq_normal.jpg</t>
  </si>
  <si>
    <t>itbeginswithtch
RT @ASMEdotorg: This video game
lets players interact with living
microbes https://t.co/ZeQJ5lg2WZ
https://t.co/ZICxVzlRjx</t>
  </si>
  <si>
    <t>Ellen</t>
  </si>
  <si>
    <t>Imperfect organic life form believing in education, truth, humor and voice\action for those in need. Life is a journey – buckle up, it's a bumpy ride!</t>
  </si>
  <si>
    <t>https://twitter.com/itbeginswithtch</t>
  </si>
  <si>
    <t>http://pbs.twimg.com/profile_images/800587124374470656/HM6WuI3V_normal.jpg</t>
  </si>
  <si>
    <t>rcboy_43
@OpulentNeptune time to research
into bioengineering. I need to
stay awake</t>
  </si>
  <si>
    <t>RcBoy43</t>
  </si>
  <si>
    <t>https://pbs.twimg.com/profile_banners/800584972713111553/1479709818</t>
  </si>
  <si>
    <t>https://twitter.com/rcboy_43</t>
  </si>
  <si>
    <t>opulentneptune time research need stay awake</t>
  </si>
  <si>
    <t>opulentneptune,time  time,research  research,bioengineering  bioengineering,need  need,stay  stay,awake</t>
  </si>
  <si>
    <t>http://pbs.twimg.com/profile_images/764003668148391936/yrfZtna1_normal.jpg</t>
  </si>
  <si>
    <t>opulentneptune
</t>
  </si>
  <si>
    <r>
      <t xml:space="preserve">Neptune (๑•̀</t>
    </r>
    <r>
      <rPr>
        <sz val="11"/>
        <color rgb="FF000000"/>
        <rFont val="Droid Sans Fallback"/>
        <family val="2"/>
      </rPr>
      <t xml:space="preserve">ㅂ•</t>
    </r>
    <r>
      <rPr>
        <sz val="11"/>
        <color rgb="FF000000"/>
        <rFont val="Calibri"/>
        <family val="2"/>
        <charset val="1"/>
      </rPr>
      <t xml:space="preserve">́)و</t>
    </r>
  </si>
  <si>
    <t>Call me Senpai
.
.Commissions~
https://t.co/r3CO317vdb</t>
  </si>
  <si>
    <t>https://t.co/2b4bTOJ1jp</t>
  </si>
  <si>
    <t>https://pbs.twimg.com/profile_banners/296978887/1462893786</t>
  </si>
  <si>
    <t>http://pbs.twimg.com/profile_background_images/378800000174712119/eo6Q_DSQ.jpeg</t>
  </si>
  <si>
    <t>https://twitter.com/opulentneptune</t>
  </si>
  <si>
    <t>http://pbs.twimg.com/profile_images/781243698835103745/V7uxwxvE_normal.jpg</t>
  </si>
  <si>
    <t>darkhorse_md
RT @AAMCtoday: What’s ahead in
bioengineering education? https://t.co/Tf6bhTzzCT</t>
  </si>
  <si>
    <t>Dark Horse, MD</t>
  </si>
  <si>
    <t>Giselle Falconi, MS4🙋🏻Future Geriatrician</t>
  </si>
  <si>
    <t>Chicago, IL</t>
  </si>
  <si>
    <t>https://twitter.com/darkhorse_md</t>
  </si>
  <si>
    <t>http://pbs.twimg.com/profile_images/793713070996586496/tdhpOKzt_normal.jpg</t>
  </si>
  <si>
    <t>audubai
#International #Conference on #BioEngineering
for Smart #Technologies kicks off
this morning… https://t.co/uWbUMCwRD5</t>
  </si>
  <si>
    <t>AUDubai</t>
  </si>
  <si>
    <t>American University in Dubai: Where Potential is Turned Into Success #AUDubai</t>
  </si>
  <si>
    <t>Dubai, United Arab Emirates</t>
  </si>
  <si>
    <t>http://t.co/OdYnw9YOhM</t>
  </si>
  <si>
    <t>Abu Dhabi</t>
  </si>
  <si>
    <t>https://pbs.twimg.com/profile_banners/525112322/1478070898</t>
  </si>
  <si>
    <t>http://pbs.twimg.com/profile_background_images/448717703314817025/RpKzlSvH.jpeg</t>
  </si>
  <si>
    <t>https://twitter.com/audubai</t>
  </si>
  <si>
    <t>international conference smart technologies kicks morning</t>
  </si>
  <si>
    <t>international,conference  conference,bioengineering  bioengineering,smart  smart,technologies  technologies,kicks  kicks,morning</t>
  </si>
  <si>
    <t>http://pbs.twimg.com/profile_images/762207222487187457/skeUAYL9_normal.jpg</t>
  </si>
  <si>
    <t>capitalpublicat
ASH 2016: Bioengineering Innovations
Show Promise for Improving Treatments
and Drug Delivery https://t.co/2Eqb6fVxSE</t>
  </si>
  <si>
    <t>Medical Meetings</t>
  </si>
  <si>
    <t>Editeur de publications à caractère médical</t>
  </si>
  <si>
    <t>France</t>
  </si>
  <si>
    <t>https://t.co/oRO9dLFDt4</t>
  </si>
  <si>
    <t>Paris</t>
  </si>
  <si>
    <t>https://twitter.com/capitalpublicat</t>
  </si>
  <si>
    <t>ash 2016 innovations show promise improving treatments drug delivery</t>
  </si>
  <si>
    <t>ash,2016  2016,bioengineering  bioengineering,innovations  innovations,show  show,promise  promise,improving  improving,treatments  treatments,drug  drug,delivery</t>
  </si>
  <si>
    <t>http://pbs.twimg.com/profile_images/438769609525968898/5q0I2Mpk_normal.jpeg</t>
  </si>
  <si>
    <t>bhealthymd
RT @AAMCtoday: What’s ahead in
bioengineering education? https://t.co/Tf6bhTzzCT</t>
  </si>
  <si>
    <t>Linda Barry</t>
  </si>
  <si>
    <t>A physician working to eliminate health disparities and to promote health equity. For me, sunny destinations, good friends and good wine define good times.</t>
  </si>
  <si>
    <t>Hartford, CT</t>
  </si>
  <si>
    <t>https://pbs.twimg.com/profile_banners/2174968133/1395186603</t>
  </si>
  <si>
    <t>http://pbs.twimg.com/profile_background_images/447844425213833216/OFPxMIP2.png</t>
  </si>
  <si>
    <t>https://twitter.com/bhealthymd</t>
  </si>
  <si>
    <t>http://pbs.twimg.com/profile_images/378800000298139490/aee9de6f951f6be53433635f529d965f_normal.png</t>
  </si>
  <si>
    <t>ajobsonline
Position: Faculty Position in Bioengineering
- Ecole Polytechnique Federale
de Lausanne, Int... https://t.co/6ZnPMsU4qH</t>
  </si>
  <si>
    <t>AcademicJobsOnline</t>
  </si>
  <si>
    <t>New job postings from our website. Please go to our website to contact us or get help.</t>
  </si>
  <si>
    <t>https://t.co/qHo3UDOGzI</t>
  </si>
  <si>
    <t>https://twitter.com/ajobsonline</t>
  </si>
  <si>
    <t>position faculty ecole polytechnique federale de lausanne int</t>
  </si>
  <si>
    <t>position,faculty  faculty,position  position,bioengineering  bioengineering,ecole  ecole,polytechnique  polytechnique,federale  federale,de  de,lausanne  lausanne,int</t>
  </si>
  <si>
    <t>http://pbs.twimg.com/profile_images/524592697890193408/U13hpcFt_normal.jpeg</t>
  </si>
  <si>
    <t>syameermuzzeen
RT @shrielazhr: to all bioengineering
student &amp;amp; staff,come to join
us 🙌🙌 @twt_MICET @UniKLMICET
@YahayaNaim https://t.co/CHzeYzCTLV</t>
  </si>
  <si>
    <t>Syameer Mier Muzzeen</t>
  </si>
  <si>
    <t>Sherlockian
95'
Have I mention I'm a sherlockian?</t>
  </si>
  <si>
    <t>Anywhere</t>
  </si>
  <si>
    <t>https://pbs.twimg.com/profile_banners/244938662/1356271074</t>
  </si>
  <si>
    <t>https://twitter.com/syameermuzzeen</t>
  </si>
  <si>
    <t>http://pbs.twimg.com/profile_images/591097544156917760/m2IVx-Tw_normal.jpg</t>
  </si>
  <si>
    <t>calibump
New Carbon-Silicon Bonds in Living
Cells Point Toward New Forms of
Life? https://t.co/bVship5Gx8</t>
  </si>
  <si>
    <t>Cali Bump</t>
  </si>
  <si>
    <t>Spreading the word about $CALI
the proof of donation digital currency. #Recycle #Upcycle for $CALi</t>
  </si>
  <si>
    <t>The World</t>
  </si>
  <si>
    <t>https://pbs.twimg.com/profile_banners/3194044323/1429763814</t>
  </si>
  <si>
    <t>https://twitter.com/calibump</t>
  </si>
  <si>
    <t>new carbon silicon bonds living cells point toward forms life</t>
  </si>
  <si>
    <t>new,carbon  carbon,silicon  silicon,bonds  bonds,living  living,cells  cells,point  point,toward  toward,new  new,forms  forms,life</t>
  </si>
  <si>
    <t>http://pbs.twimg.com/profile_images/800962814743482368/t7tU7C99_normal.jpg</t>
  </si>
  <si>
    <t>tigerextinction
New Carbon-Silicon Bonds in Living
Cells Point Toward New Forms of
Life? https://t.co/N8n5ESnzSv https://t.co/0KZURIzghc</t>
  </si>
  <si>
    <t>SAVE TIGERS😸 #Follow</t>
  </si>
  <si>
    <t>#SaveAnimals 'Animal Activist' #MGWV1OO @Arab_Arabism #TM1DN #MGWV #BigDad #EADT #TFBJP #TmUS #LOVE #Digital #Tech #Social #1FIRST #Social #TLF #TeamUnidoS #F4F</t>
  </si>
  <si>
    <t>World</t>
  </si>
  <si>
    <t>https://t.co/eW27TBNdWC</t>
  </si>
  <si>
    <t>https://pbs.twimg.com/profile_banners/223761032/1479799282</t>
  </si>
  <si>
    <t>http://pbs.twimg.com/profile_background_images/607619204/f061myc4d3ph25lgx683.jpeg</t>
  </si>
  <si>
    <t>https://twitter.com/tigerextinction</t>
  </si>
  <si>
    <t>http://pbs.twimg.com/profile_images/778348079221186561/a0wat9mv_normal.jpg</t>
  </si>
  <si>
    <t>cheringhazal
New Carbon-Silicon Bonds in Living
Cells Point Toward New Forms of
Life? https://t.co/1uefcrwU65 https://t.co/B2UHdgVZBe</t>
  </si>
  <si>
    <t>CHERIN  GHAZAL</t>
  </si>
  <si>
    <t>Beyrouth</t>
  </si>
  <si>
    <t>https://pbs.twimg.com/profile_banners/778346015183237122/1474407740</t>
  </si>
  <si>
    <t>https://twitter.com/cheringhazal</t>
  </si>
  <si>
    <t>http://pbs.twimg.com/profile_images/582526943846899712/ARJnnXK9_normal.jpg</t>
  </si>
  <si>
    <t>jasl71
RT @MITPortugal: BCGT #Scholarships
at to manage the MIT Portugal #Bioengineering
doctoral program- deadline Dec.27th
https://t.co/61lC47r…</t>
  </si>
  <si>
    <t>Jose Lopes</t>
  </si>
  <si>
    <t>melomaniak</t>
  </si>
  <si>
    <t>UNL-Caparica</t>
  </si>
  <si>
    <t>https://twitter.com/jasl71</t>
  </si>
  <si>
    <t>mitportugal bcgt scholarships manage mit portugal doctoral program deadline dec</t>
  </si>
  <si>
    <t>mitportugal,bcgt  bcgt,scholarships  scholarships,manage  manage,mit  mit,portugal  portugal,bioengineering  bioengineering,doctoral  doctoral,program  program,deadline  deadline,dec</t>
  </si>
  <si>
    <t>http://pbs.twimg.com/profile_images/740537394726883328/nVN_nwqm_normal.jpg</t>
  </si>
  <si>
    <t>thescholarsheep
RT @MITPortugal: BCGT #Scholarships
at to manage the MIT Portugal #Bioengineering
doctoral program- deadline Dec.27th
https://t.co/61lC47r…</t>
  </si>
  <si>
    <t>The Scholar Sheep</t>
  </si>
  <si>
    <t>I am tracking scholarships opportunities for foreign students. Follow me to see them or make a study abroad wish on https://t.co/LMTl2xxSk6</t>
  </si>
  <si>
    <t>Saint-Etienne, France</t>
  </si>
  <si>
    <t>https://t.co/LMTl2xxSk6</t>
  </si>
  <si>
    <t>https://pbs.twimg.com/profile_banners/740483661917786117/1465392999</t>
  </si>
  <si>
    <t>https://twitter.com/thescholarsheep</t>
  </si>
  <si>
    <t>http://pbs.twimg.com/profile_images/2994518800/75fdd70b9cfb0188bd60ab0d18a4b198_normal.jpeg</t>
  </si>
  <si>
    <t>kaust_news
"In the end, biology has to be
described with mathematics." -
Peter Hunter of @AucklandUni. #mathematics
#bioengineering #medtech #research</t>
  </si>
  <si>
    <t>KAUST</t>
  </si>
  <si>
    <t>OFFICIAL feed for King Abdullah University of Science and Technology.  https://t.co/hLcyDArezQ جامعة الملك عبدالله للعلوم والتقنية https://t.co/q2px0g6hsK</t>
  </si>
  <si>
    <t>Saudi Arabia</t>
  </si>
  <si>
    <t>http://t.co/ohASH68sIB</t>
  </si>
  <si>
    <t>Riyadh</t>
  </si>
  <si>
    <t>https://pbs.twimg.com/profile_banners/22501769/1398579392</t>
  </si>
  <si>
    <t>http://pbs.twimg.com/profile_background_images/38590986/KAUSTtwitter_longfile.jpg</t>
  </si>
  <si>
    <t>https://twitter.com/kaust_news</t>
  </si>
  <si>
    <t>mathematics end biology described peter hunter aucklanduni medtech research</t>
  </si>
  <si>
    <t>end,biology  biology,described  described,mathematics  mathematics,peter  peter,hunter  hunter,aucklanduni  aucklanduni,mathematics  mathematics,bioengineering  bioengineering,medtech  medtech,research</t>
  </si>
  <si>
    <t>http://pbs.twimg.com/profile_images/669327518399205380/ocRw1000_normal.png</t>
  </si>
  <si>
    <t>aucklanduni
</t>
  </si>
  <si>
    <t>Auckland Uni</t>
  </si>
  <si>
    <t>Official account for the University of Auckland, posting updates about research, news, events &amp; campus life.</t>
  </si>
  <si>
    <t>Auckland, New Zealand</t>
  </si>
  <si>
    <t>http://www.auckland.ac.nz</t>
  </si>
  <si>
    <t>Wellington</t>
  </si>
  <si>
    <t>https://pbs.twimg.com/profile_banners/21146176/1440371935</t>
  </si>
  <si>
    <t>http://pbs.twimg.com/profile_background_images/318345061/tbg-goldie-vineyard.jpg</t>
  </si>
  <si>
    <t>https://twitter.com/aucklanduni</t>
  </si>
  <si>
    <t>http://pbs.twimg.com/profile_images/494057350555131906/9SENz1VV_normal.jpeg</t>
  </si>
  <si>
    <t>fsgtde
Bioengineering Innovations Show
Promise for Improving Treatments
and Drug Delivery https://t.co/j8QooHJUxu</t>
  </si>
  <si>
    <t>Therapeutic Delivery</t>
  </si>
  <si>
    <t>Therapeutic Delivery | MEDLINE-indexed journal on all aspects of the evolving drug delivery field | Published by Future Science Group</t>
  </si>
  <si>
    <t>http://t.co/lVwHXZHAu5</t>
  </si>
  <si>
    <t>https://pbs.twimg.com/profile_banners/2689706275/1442998148</t>
  </si>
  <si>
    <t>https://twitter.com/fsgtde</t>
  </si>
  <si>
    <t>http://pbs.twimg.com/profile_images/751924857642758144/geZjNQLB_normal.jpg</t>
  </si>
  <si>
    <t>blackmanwarning
WARNING: bioengineering is a Death
Sentence if you are a Black Man.</t>
  </si>
  <si>
    <t>EveryWordWarning</t>
  </si>
  <si>
    <t>There is a statistically disproportionate chance that someone could call the police to investigate me for</t>
  </si>
  <si>
    <t>https://twitter.com/blackmanwarning</t>
  </si>
  <si>
    <t>warning death sentence black man</t>
  </si>
  <si>
    <t>warning,bioengineering  bioengineering,death  death,sentence  sentence,black  black,man</t>
  </si>
  <si>
    <t>http://pbs.twimg.com/profile_images/802344454614962176/cdhXn9GB_normal.jpg</t>
  </si>
  <si>
    <t>isometricdecode
Here's a few thoughts on my fellow
cousin discipline: Bioengineering.
https://t.co/5iyWsaLq4s</t>
  </si>
  <si>
    <t>Isometric Decoder</t>
  </si>
  <si>
    <t>Mechanical Engineer, 3D modeler</t>
  </si>
  <si>
    <t>Taiwan</t>
  </si>
  <si>
    <t>https://pbs.twimg.com/profile_banners/759270980090990592/1480128864</t>
  </si>
  <si>
    <t>https://twitter.com/isometricdecode</t>
  </si>
  <si>
    <t>here's few thoughts fellow cousin discipline</t>
  </si>
  <si>
    <t>here's,few  few,thoughts  thoughts,fellow  fellow,cousin  cousin,discipline  discipline,bioengineering</t>
  </si>
  <si>
    <t>http://pbs.twimg.com/profile_images/805838866422730752/Ft7ohKcu_normal.jpg</t>
  </si>
  <si>
    <t>cininnn
I'm at University Kuala Lumpur
Malaysian Institute of Chemical
and Bioengineering Technology (MICET)
https://t.co/fqOwG5NEvs</t>
  </si>
  <si>
    <t>H</t>
  </si>
  <si>
    <t>stress af</t>
  </si>
  <si>
    <t>https://pbs.twimg.com/profile_banners/4051775714/1480398630</t>
  </si>
  <si>
    <t>https://twitter.com/cininnn</t>
  </si>
  <si>
    <t>http://pbs.twimg.com/profile_images/545330919393878016/4MAjA_mg_normal.jpeg</t>
  </si>
  <si>
    <t>nih_nccih
Today at 10:50aET! NCCIH grantee
Dr. Christina Smolke from @Stanford
will present her innovative research
at @NIH https://t.co/8WNCPQl7iw</t>
  </si>
  <si>
    <t>NIH NCCIH</t>
  </si>
  <si>
    <t>National Center for Complementary and Integrative Health (formerly NCCAM)—scientific research from NIH. Privacy policies: http://t.co/tQJqeBHONA</t>
  </si>
  <si>
    <t>http://t.co/XPy5kb7GXa</t>
  </si>
  <si>
    <t>https://pbs.twimg.com/profile_banners/67324224/1398688281</t>
  </si>
  <si>
    <t>http://pbs.twimg.com/profile_background_images/378800000181361847/Tj0i7ZTE.jpeg</t>
  </si>
  <si>
    <t>https://twitter.com/nih_nccih</t>
  </si>
  <si>
    <t>today 10 50aet nccih grantee dr christina smolke stanford present</t>
  </si>
  <si>
    <t>today,10  10,50aet  50aet,nccih  nccih,grantee  grantee,dr  dr,christina  christina,smolke  smolke,stanford  stanford,present  present,innovative</t>
  </si>
  <si>
    <t>http://pbs.twimg.com/profile_images/3443048571/ef5062acfce64a7aef1d75b4934fbee6_normal.png</t>
  </si>
  <si>
    <t>nih
</t>
  </si>
  <si>
    <t>NIH</t>
  </si>
  <si>
    <t>NIH...Turning Discovery Into Health ®. Read our Privacy Policy: http://t.co/bREMec6ySc . Visit http://t.co/2C2dIwQ7rK for more information.</t>
  </si>
  <si>
    <t>Bethesda, Maryland, USA</t>
  </si>
  <si>
    <t>http://t.co/2C2dIwQ7rK</t>
  </si>
  <si>
    <t>https://pbs.twimg.com/profile_banners/15134240/1477314876</t>
  </si>
  <si>
    <t>https://twitter.com/nih</t>
  </si>
  <si>
    <t>http://pbs.twimg.com/profile_images/458657339680116736/J_eUvldJ_normal.png</t>
  </si>
  <si>
    <t>federalgovnews
#NIH: NCCIH-funded Researcher Presents
Pioneering Research on Natural
Product Biosynthesis and Discovery
https://t.co/3zbRi4Xjx3</t>
  </si>
  <si>
    <t>FederalGov News</t>
  </si>
  <si>
    <t>A collection of news from 100+ US gov RSS feeds, updating in real-time thanks to @ifttt.  Not USG affiliated. By @tdlowden</t>
  </si>
  <si>
    <t>https://pbs.twimg.com/profile_banners/2457066985/1398187277</t>
  </si>
  <si>
    <t>https://twitter.com/federalgovnews</t>
  </si>
  <si>
    <t>nih nccih funded researcher presents pioneering research natural product biosynthesis</t>
  </si>
  <si>
    <t>nih,nccih  nccih,funded  funded,researcher  researcher,presents  presents,pioneering  pioneering,research  research,natural  natural,product  product,biosynthesis  biosynthesis,discovery</t>
  </si>
  <si>
    <t>http://pbs.twimg.com/profile_images/758956932275146752/DFIJtPbS_normal.jpg</t>
  </si>
  <si>
    <t>edgefellowships
RT @universitytimes: One of the
success stories of Irish research,
@ambercentre has quickly become
the envy of researchers worldwide
https:…</t>
  </si>
  <si>
    <t>EDGE Research</t>
  </si>
  <si>
    <t>Be part of the Next Generation  of ICT Research Leaders.  Marie Skłodowska-Curie postdoc fellowships in Ireland. 
Call for proposals open now until 1st Dec!</t>
  </si>
  <si>
    <t>https://t.co/tD9wENlVIh</t>
  </si>
  <si>
    <t>https://pbs.twimg.com/profile_banners/751422953523412994/1471859963</t>
  </si>
  <si>
    <t>https://twitter.com/edgefellowships</t>
  </si>
  <si>
    <t>http://pbs.twimg.com/profile_images/529664176776421376/lRaxqpuR_normal.jpeg</t>
  </si>
  <si>
    <t>tissueengdublin
RT @universitytimes: One of the
success stories of Irish research,
@ambercentre has quickly become
the envy of researchers worldwide
https:…</t>
  </si>
  <si>
    <t>RCSI Tissue Eng</t>
  </si>
  <si>
    <t>Research lab headed by Prof. Fergal O'Brien which focuses on advanced biomaterials and cell-based strategies for tissue regeneration.</t>
  </si>
  <si>
    <t>Dublin, Ireland.</t>
  </si>
  <si>
    <t>http://t.co/idMwvdub95</t>
  </si>
  <si>
    <t>https://twitter.com/tissueengdublin</t>
  </si>
  <si>
    <t>http://pbs.twimg.com/profile_images/1196621898/Capture_normal.JPG</t>
  </si>
  <si>
    <t>green2chem
Green2Chem is looking for a new
star in bioengineering: https://t.co/cmPsrsIb55</t>
  </si>
  <si>
    <t>Green2Chem</t>
  </si>
  <si>
    <t>Green2chem is a technology development company focused on services to industries active in sustainable chemistry and biochemistry.</t>
  </si>
  <si>
    <t>Belgium</t>
  </si>
  <si>
    <t>http://t.co/Lp8ODT6cQv</t>
  </si>
  <si>
    <t>https://twitter.com/green2chem</t>
  </si>
  <si>
    <t>green2chem looking new star</t>
  </si>
  <si>
    <t>green2chem,looking  looking,new  new,star  star,bioengineering</t>
  </si>
  <si>
    <t>http://pbs.twimg.com/profile_images/428642478384635904/_u3NilCZ_normal.jpeg</t>
  </si>
  <si>
    <t>mulfordlib
Bioengineering Programs: brThe
Next Big Thing? https://t.co/ZCjAvDhZy6</t>
  </si>
  <si>
    <t>Mulford Library</t>
  </si>
  <si>
    <t>http://t.co/tKN5XiJaHe</t>
  </si>
  <si>
    <t>https://twitter.com/mulfordlib</t>
  </si>
  <si>
    <t>programs brthe next big thing</t>
  </si>
  <si>
    <t>bioengineering,programs  programs,brthe  brthe,next  next,big  big,thing</t>
  </si>
  <si>
    <t>http://pbs.twimg.com/profile_images/378800000591740367/a3fbced55fc7eafd155f0a54b6b8fe73_normal.jpeg</t>
  </si>
  <si>
    <t>karatdiamond
RT @AAMCtoday: What’s ahead in
bioengineering education? https://t.co/Tf6bhTzzCT</t>
  </si>
  <si>
    <t>my LOYALITY is geniune, my PATIENCE is virtueous, my UNDERSTANDING is forever...</t>
  </si>
  <si>
    <t>Kappa Land</t>
  </si>
  <si>
    <t>https://t.co/VIzMFvhJyn</t>
  </si>
  <si>
    <t>https://pbs.twimg.com/profile_banners/69526040/1381695746</t>
  </si>
  <si>
    <t>http://pbs.twimg.com/profile_background_images/58155294/n172200193_30453132_6648528.jpg</t>
  </si>
  <si>
    <t>https://twitter.com/karatdiamond</t>
  </si>
  <si>
    <t>http://pbs.twimg.com/profile_images/1757551632/Fotolia_3816932_M_reasonably_small_normal.jpg</t>
  </si>
  <si>
    <t>wasteeguru
Robert Langer - 2016 Bioengineering
Distinguished Seminar, Dec 2: We
are pleased to… https://t.co/D4Ve7YPW69
#Biodegradable #Biotechnology</t>
  </si>
  <si>
    <t>Waste - EGuru</t>
  </si>
  <si>
    <t>Your #World, Your Voice; Spreading #environmental #awareness by providing the latest #news, #jobs, #events, #bids, and more. Then translating it to the World.</t>
  </si>
  <si>
    <t>San Francisco, Ca</t>
  </si>
  <si>
    <t>http://www.environmentguru.com/?topicid=14</t>
  </si>
  <si>
    <t>https://pbs.twimg.com/profile_banners/465000632/1377906440</t>
  </si>
  <si>
    <t>http://pbs.twimg.com/profile_background_images/401864990/twitter.jpg</t>
  </si>
  <si>
    <t>https://twitter.com/wasteeguru</t>
  </si>
  <si>
    <t>robert langer 2016 distinguished seminar dec 2 pleased biodegradable biotechnology</t>
  </si>
  <si>
    <t>robert,langer  langer,2016  2016,bioengineering  bioengineering,distinguished  distinguished,seminar  seminar,dec  dec,2  2,pleased  pleased,biodegradable  biodegradable,biotechnology</t>
  </si>
  <si>
    <t>http://pbs.twimg.com/profile_images/693099716888776704/huTt8IRe_normal.jpg</t>
  </si>
  <si>
    <t>_ngoo
#ASH American Society of Hematology
Release: Bioengineering Innovations
Show Promise For Im... Read more:
https://t.co/ZBLpKDAvqa</t>
  </si>
  <si>
    <t>NGO News</t>
  </si>
  <si>
    <t>Track all of the latest NGO News with Owler. View all companies in the NGO Sector: https://t.co/14VQqlN0XC</t>
  </si>
  <si>
    <t>San Mateo, CA</t>
  </si>
  <si>
    <t>https://t.co/wfoE5VRdTk</t>
  </si>
  <si>
    <t>https://pbs.twimg.com/profile_banners/4830964519/1454082880</t>
  </si>
  <si>
    <t>https://twitter.com/_ngoo</t>
  </si>
  <si>
    <t>ash american society hematology release innovations show promise im read</t>
  </si>
  <si>
    <t>ash,american  american,society  society,hematology  hematology,release  release,bioengineering  bioengineering,innovations  innovations,show  show,promise  promise,im  im,read</t>
  </si>
  <si>
    <t>http://pbs.twimg.com/profile_images/800880201190244352/zKKgfTf7_normal.jpg</t>
  </si>
  <si>
    <t>neo_bugman
@amadisofgaula He was trained in
the Portuguese school of slave
bioengineering</t>
  </si>
  <si>
    <t>Bugman</t>
  </si>
  <si>
    <t>brain-sick guido weasel dying of jew soul-cancer
#frogtwitter</t>
  </si>
  <si>
    <t>South Atlantic Anomaly</t>
  </si>
  <si>
    <t>https://t.co/hYMc3KbPhR</t>
  </si>
  <si>
    <t>Brasilia</t>
  </si>
  <si>
    <t>https://pbs.twimg.com/profile_banners/721209638386065408/1463799617</t>
  </si>
  <si>
    <t>https://twitter.com/neo_bugman</t>
  </si>
  <si>
    <t>amadisofgaula trained portuguese school slave</t>
  </si>
  <si>
    <t>amadisofgaula,trained  trained,portuguese  portuguese,school  school,slave  slave,bioengineering</t>
  </si>
  <si>
    <t>http://pbs.twimg.com/profile_images/803616098591580161/Bxv2oYU7_normal.jpg</t>
  </si>
  <si>
    <t>amadisofgaula
</t>
  </si>
  <si>
    <t>amadis</t>
  </si>
  <si>
    <t>proper heavy and armed to the tweets no one wants beef fam</t>
  </si>
  <si>
    <t>https://pbs.twimg.com/profile_banners/4860126064/1464355895</t>
  </si>
  <si>
    <t>https://twitter.com/amadisofgaula</t>
  </si>
  <si>
    <t>http://pbs.twimg.com/profile_images/806193663600656384/89-kOUii_normal.jpg</t>
  </si>
  <si>
    <t>kellieparrella
@bsalvo1023 when I finish writing
this bioengineering research paper
about organ printing, I'll print
you a new heart because you're
mean 🤗</t>
  </si>
  <si>
    <t>Kellie Parrella</t>
  </si>
  <si>
    <t>https://pbs.twimg.com/profile_banners/454492183/1468551062</t>
  </si>
  <si>
    <t>https://twitter.com/kellieparrella</t>
  </si>
  <si>
    <t>bsalvo1023 finish writing research paper organ printing print new heart</t>
  </si>
  <si>
    <t>bsalvo1023,finish  finish,writing  writing,bioengineering  bioengineering,research  research,paper  paper,organ  organ,printing  printing,print  print,new  new,heart</t>
  </si>
  <si>
    <t>http://pbs.twimg.com/profile_images/739947220003397633/yxK2yIp8_normal.jpg</t>
  </si>
  <si>
    <t>bsalvo1023
</t>
  </si>
  <si>
    <t>Brittany Salvo</t>
  </si>
  <si>
    <t>https://pbs.twimg.com/profile_banners/1368248683/1428338324</t>
  </si>
  <si>
    <t>https://twitter.com/bsalvo1023</t>
  </si>
  <si>
    <t>http://pbs.twimg.com/profile_images/606495507716775937/eyhTsN5F_normal.jpg</t>
  </si>
  <si>
    <t>asme_futureme
ASME GR posts daily to https://t.co/FmyV3a0OeL
with latest news on robotics, energy,
manufacturing, bioengineering and
pressure technology</t>
  </si>
  <si>
    <t>ASME Future ME</t>
  </si>
  <si>
    <t>We bring you the latest content and resources for early career engineers, plus everything that’s happening at ASME (American Society of Mechanical Engineers).</t>
  </si>
  <si>
    <t>http://t.co/2RBIY27vbi</t>
  </si>
  <si>
    <t>https://pbs.twimg.com/profile_banners/177577410/1463772487</t>
  </si>
  <si>
    <t>http://pbs.twimg.com/profile_background_images/161521685/ASME_Social_Twitter.png</t>
  </si>
  <si>
    <t>https://twitter.com/asme_futureme</t>
  </si>
  <si>
    <t>asme gr posts daily latest news robotics energy manufacturing pressure</t>
  </si>
  <si>
    <t>asme,gr  gr,posts  posts,daily  daily,latest  latest,news  news,robotics  robotics,energy  energy,manufacturing  manufacturing,bioengineering  bioengineering,pressure</t>
  </si>
  <si>
    <t>http://pbs.twimg.com/profile_images/806544170743635968/g207EB7p_normal.jpg</t>
  </si>
  <si>
    <t>stressedmuslim
@masrintrovert im doing bioengineering
and we only need a couple of physics
classes. i think its the same for
electrical and mechanical</t>
  </si>
  <si>
    <t>farah فرح</t>
  </si>
  <si>
    <t>i really relate to the dead sea because i too am salty, bitter, and arab #freesyria #freepalestine #justiceformuslims</t>
  </si>
  <si>
    <t>tx</t>
  </si>
  <si>
    <t>https://t.co/FvgCe6kjqz</t>
  </si>
  <si>
    <t>https://pbs.twimg.com/profile_banners/2157663889/1479882277</t>
  </si>
  <si>
    <t>https://twitter.com/stressedmuslim</t>
  </si>
  <si>
    <t>masrintrovert im doing need couple physics classes think same electrical</t>
  </si>
  <si>
    <t>masrintrovert,im  im,doing  doing,bioengineering  bioengineering,need  need,couple  couple,physics  physics,classes  classes,think  think,same  same,electrical</t>
  </si>
  <si>
    <t>http://pbs.twimg.com/profile_images/798143444539555841/XHjZxK4W_normal.jpg</t>
  </si>
  <si>
    <t>masrintrovert
</t>
  </si>
  <si>
    <t>🇪🇬</t>
  </si>
  <si>
    <t>@allahsbartender oumi | egyptian</t>
  </si>
  <si>
    <t>NYC</t>
  </si>
  <si>
    <t>https://pbs.twimg.com/profile_banners/2765740082/1479473439</t>
  </si>
  <si>
    <t>https://twitter.com/masrintrovert</t>
  </si>
  <si>
    <t>http://pbs.twimg.com/profile_images/723978543982620673/jyRBffrj_normal.jpg</t>
  </si>
  <si>
    <t>suggesteverywor
bioengineering https://t.co/klA8wXML9M</t>
  </si>
  <si>
    <t>Every Suggestion</t>
  </si>
  <si>
    <t>Tweeting every suggestion in the English language. Task will complete in 2022.</t>
  </si>
  <si>
    <t>https://pbs.twimg.com/profile_banners/723662950939168768/1461373611</t>
  </si>
  <si>
    <t>https://twitter.com/suggesteverywor</t>
  </si>
  <si>
    <t>http://pbs.twimg.com/profile_images/698498797106761728/GxgLhddR_normal.jpg</t>
  </si>
  <si>
    <t>cloodicus
Off to my last bioengineering Christmas
party! I am sad but also very festive
and hyped 💦🎄 https://t.co/iX72lFNf7z</t>
  </si>
  <si>
    <t>Santa Cloods</t>
  </si>
  <si>
    <r>
      <t xml:space="preserve">UK: HotS, League of Legends, cosplayer, engineer. Bitch Queen of Angmar, (◉</t>
    </r>
    <r>
      <rPr>
        <sz val="11"/>
        <color rgb="FF000000"/>
        <rFont val="Droid Sans Fallback"/>
        <family val="2"/>
      </rPr>
      <t xml:space="preserve">皿◉</t>
    </r>
    <r>
      <rPr>
        <sz val="11"/>
        <color rgb="FF000000"/>
        <rFont val="Calibri"/>
        <family val="2"/>
        <charset val="1"/>
      </rPr>
      <t xml:space="preserve">) irl Viktor Instagram: Clood</t>
    </r>
  </si>
  <si>
    <t>https://t.co/uilbDPTFGc</t>
  </si>
  <si>
    <t>https://pbs.twimg.com/profile_banners/1551763100/1418155472</t>
  </si>
  <si>
    <t>https://twitter.com/cloodicus</t>
  </si>
  <si>
    <t>last christmas party sad very festive hyped</t>
  </si>
  <si>
    <t>last,bioengineering  bioengineering,christmas  christmas,party  party,sad  sad,very  very,festive  festive,hyped</t>
  </si>
  <si>
    <t>http://pbs.twimg.com/profile_images/2656210348/e1a14e59dbf5abc8be9b821f99e87177_normal.png</t>
  </si>
  <si>
    <t>bioenggmu
Bioengineering Senior Design I
final presentations will take place
this coming Friday (12/9) starting
at 11am in Kr… https://t.co/8n2nFva4BJ</t>
  </si>
  <si>
    <t>Mason Bioengineering</t>
  </si>
  <si>
    <t>George Mason University Department of Bioengineering_x000D_
Fairfax, VA</t>
  </si>
  <si>
    <t>Volgenau School of Engineering</t>
  </si>
  <si>
    <t>http://t.co/mA0RykplgL</t>
  </si>
  <si>
    <t>http://pbs.twimg.com/profile_background_images/671009622/2833751ffade07177031f99570ac5b5d.jpeg</t>
  </si>
  <si>
    <t>https://twitter.com/bioenggmu</t>
  </si>
  <si>
    <t>senior design final presentations take place coming friday 12 9</t>
  </si>
  <si>
    <t>bioengineering,senior  senior,design  design,final  final,presentations  presentations,take  take,place  place,coming  coming,friday  friday,12  12,9</t>
  </si>
  <si>
    <t>http://pbs.twimg.com/profile_images/799587750022414336/7x2euAlp_normal.jpg</t>
  </si>
  <si>
    <t>acmackenz
@dixonjim the final paragraph of
the prelude (on bioengineering)
suggests that figures present for
the InGen incident were not under
NDA...</t>
  </si>
  <si>
    <t>PKMN Trainer A.C.</t>
  </si>
  <si>
    <t>Tweets my own and do not reflect the opinions of Prof. Oak from POKÉMON SNAP.</t>
  </si>
  <si>
    <t>Weymouth, MA</t>
  </si>
  <si>
    <t>https://t.co/OAgj9ijcsM</t>
  </si>
  <si>
    <t>https://pbs.twimg.com/profile_banners/1557264974/1473576264</t>
  </si>
  <si>
    <t>https://twitter.com/acmackenz</t>
  </si>
  <si>
    <t>dixonjim final paragraph prelude suggests figures present ingen incident under</t>
  </si>
  <si>
    <t>dixonjim,final  final,paragraph  paragraph,prelude  prelude,bioengineering  bioengineering,suggests  suggests,figures  figures,present  present,ingen  ingen,incident  incident,under</t>
  </si>
  <si>
    <t>http://pbs.twimg.com/profile_images/947504802/dixonj_normal.jpg</t>
  </si>
  <si>
    <t>dixonjim
</t>
  </si>
  <si>
    <t>Jim Dixon</t>
  </si>
  <si>
    <t>Writer and film critic for Film Inquiry.</t>
  </si>
  <si>
    <t>Upstate New York</t>
  </si>
  <si>
    <t>http://pbs.twimg.com/profile_background_images/798555463/e346a8ff2471625a1dca6c48d752cc5f.jpeg</t>
  </si>
  <si>
    <t>https://twitter.com/dixonjim</t>
  </si>
  <si>
    <t>http://pbs.twimg.com/profile_images/640896002036269056/y5yO4Cbo_normal.jpg</t>
  </si>
  <si>
    <t>elsbiomedchem
Ask a BioEngineering Expert: Buddy
Ratner https://t.co/18WBYDHHRa
https://t.co/TI13K6jFfp</t>
  </si>
  <si>
    <t>Elsevier Biomedchem</t>
  </si>
  <si>
    <t>The latest Biochemistry and Biomedical Research news from Elsevier.</t>
  </si>
  <si>
    <t>Amsterdam/Oxford/Boston</t>
  </si>
  <si>
    <t>http://t.co/F16PqgOsJ9</t>
  </si>
  <si>
    <t>https://pbs.twimg.com/profile_banners/391069506/1441636305</t>
  </si>
  <si>
    <t>http://pbs.twimg.com/profile_background_images/730200356/0d5e52e64ad0914a2079edb2b7fda9fc.jpeg</t>
  </si>
  <si>
    <t>https://twitter.com/elsbiomedchem</t>
  </si>
  <si>
    <t>ask expert buddy ratner</t>
  </si>
  <si>
    <t>ask,bioengineering  bioengineering,expert  expert,buddy  buddy,ratner</t>
  </si>
  <si>
    <t>http://pbs.twimg.com/profile_images/616596998855245824/lsvtnLpr_normal.jpg</t>
  </si>
  <si>
    <t>elsevierchemeng
Ask a BioEngineering Expert: Buddy
Ratner https://t.co/l6vtQmNWgn
https://t.co/Yv1U6cApiF</t>
  </si>
  <si>
    <t>ElsevierChemEng</t>
  </si>
  <si>
    <t>The official page of Elsevier Chemical Engineering. Follow for news related to the chemicals industry &amp; info on our #ChemEng books &amp; journals.</t>
  </si>
  <si>
    <t>Waltham, MA &amp; Amsterdam, NL</t>
  </si>
  <si>
    <t>http://t.co/SfMRsxpTtt</t>
  </si>
  <si>
    <t>https://pbs.twimg.com/profile_banners/759574495/1435843178</t>
  </si>
  <si>
    <t>http://pbs.twimg.com/profile_background_images/742410706/276ebf8894343a78dc9f459f91e660be.jpeg</t>
  </si>
  <si>
    <t>https://twitter.com/elsevierchemeng</t>
  </si>
  <si>
    <t>http://pbs.twimg.com/profile_images/615846519841902592/is3N6I_8_normal.jpg</t>
  </si>
  <si>
    <t>elsevier_eng
Ask a BioEngineering Expert: Buddy
Ratner https://t.co/WrnNs0k7rD
https://t.co/5Pew1rhWQE</t>
  </si>
  <si>
    <t>Elsevier Engineering</t>
  </si>
  <si>
    <t>Visit us for the latest in.. #ChemEng #ComputationalEng #AeroEng #MechEng #CivilEng - http://t.co/92w1pvDS47</t>
  </si>
  <si>
    <t>SciTech Connect </t>
  </si>
  <si>
    <t>http://t.co/8QN2ttufJV</t>
  </si>
  <si>
    <t>https://pbs.twimg.com/profile_banners/80269086/1435755949</t>
  </si>
  <si>
    <t>http://pbs.twimg.com/profile_background_images/615845609082351616/VaxjR5FC.jpg</t>
  </si>
  <si>
    <t>https://twitter.com/elsevier_eng</t>
  </si>
  <si>
    <t>http://pbs.twimg.com/profile_images/803130156713918464/1d2aVegx_normal.jpg</t>
  </si>
  <si>
    <t>pendragon_gate
@natalie_perrigo Well that's why
I'm a bioengineering major, I don't
need luck :)</t>
  </si>
  <si>
    <t>mackdaddy of justice</t>
  </si>
  <si>
    <t>the road to self improvement is a lot longer than I though when I started walking.
Minds: https://t.co/NOMyKAKB4t</t>
  </si>
  <si>
    <t>somewhere else</t>
  </si>
  <si>
    <t>https://pbs.twimg.com/profile_banners/2916716709/1480316130</t>
  </si>
  <si>
    <t>https://twitter.com/pendragon_gate</t>
  </si>
  <si>
    <t>natalie_perrigo major well need luck tell again law passed saying</t>
  </si>
  <si>
    <t>well need luck tell again law passed saying men pay</t>
  </si>
  <si>
    <t>bioengineering,major  natalie_perrigo,well  well,bioengineering  major,need  need,luck  natalie_perrigo,bioengineering  major,tell  tell,again  again,law  law,passed</t>
  </si>
  <si>
    <t>natalie_perrigo,well  well,bioengineering  major,need  need,luck  natalie_perrigo,bioengineering  major,tell  tell,again  again,law  law,passed  passed,saying</t>
  </si>
  <si>
    <t>http://pbs.twimg.com/profile_images/744001869031284736/WaMQuO_L_normal.jpg</t>
  </si>
  <si>
    <t>natalie_perrigo
</t>
  </si>
  <si>
    <t>Natalie</t>
  </si>
  <si>
    <t>living for a dream, I got to chase it⚗ chemical engineering @ UB</t>
  </si>
  <si>
    <t>Buffalo, NY</t>
  </si>
  <si>
    <t>https://pbs.twimg.com/profile_banners/65182568/1435269725</t>
  </si>
  <si>
    <t>https://twitter.com/natalie_perrigo</t>
  </si>
  <si>
    <t>http://pbs.twimg.com/profile_images/725358256097492992/2cu0OFdD_normal.jpg</t>
  </si>
  <si>
    <t>byrne_l
Great article on @ambercentre in
university times https://t.co/51GdEWaHw7</t>
  </si>
  <si>
    <t>Lorraine Byrne</t>
  </si>
  <si>
    <t>Non practising chemist :-). Part time marathon runner, full time Exec Director AMBER &amp; Crann</t>
  </si>
  <si>
    <t>Dublin City, Ireland</t>
  </si>
  <si>
    <t>https://twitter.com/byrne_l</t>
  </si>
  <si>
    <t>great article ambercentre university times</t>
  </si>
  <si>
    <t>great,article  article,ambercentre  ambercentre,university  university,times</t>
  </si>
  <si>
    <t>http://pbs.twimg.com/profile_images/802242624807698433/EgxaX4Xw_normal.jpg</t>
  </si>
  <si>
    <t>seanofields
High af hiding from my bioengineering
team</t>
  </si>
  <si>
    <t>Sean Fields 🕊</t>
  </si>
  <si>
    <t>I'm around | Favorite Freshman | BioEngineer Major TU2020 | I SnapC -Sean.Fields</t>
  </si>
  <si>
    <t>Bucks County</t>
  </si>
  <si>
    <t>https://t.co/ABZt9t9YnI</t>
  </si>
  <si>
    <t>https://pbs.twimg.com/profile_banners/1401191353/1474399064</t>
  </si>
  <si>
    <t>https://twitter.com/seanofields</t>
  </si>
  <si>
    <t>high af hiding team</t>
  </si>
  <si>
    <t>high,af  af,hiding  hiding,bioengineering  bioengineering,team</t>
  </si>
  <si>
    <t>http://pbs.twimg.com/profile_images/526862255413944321/nvdPqqzO_normal.jpeg</t>
  </si>
  <si>
    <t>gelmitsu
RT @CitraSupercool: NASA's Vascular
Tissue Challenge offers $500,000
in prize money for R&amp;amp;D in organ
and tissue fabrication @ASMEdotorg
htt…</t>
  </si>
  <si>
    <t>Dr. 4D Gel for Life</t>
  </si>
  <si>
    <r>
      <t xml:space="preserve">高分子未来塾初代塾長 </t>
    </r>
    <r>
      <rPr>
        <sz val="11"/>
        <color rgb="FF000000"/>
        <rFont val="Calibri"/>
        <family val="2"/>
        <charset val="1"/>
      </rPr>
      <t xml:space="preserve">https://t.co/O62hrN7r2x, </t>
    </r>
    <r>
      <rPr>
        <sz val="11"/>
        <color rgb="FF000000"/>
        <rFont val="Droid Sans Fallback"/>
        <family val="2"/>
      </rPr>
      <t xml:space="preserve">山形大学ライフ・</t>
    </r>
    <r>
      <rPr>
        <sz val="11"/>
        <color rgb="FF000000"/>
        <rFont val="Calibri"/>
        <family val="2"/>
        <charset val="1"/>
      </rPr>
      <t xml:space="preserve">3D</t>
    </r>
    <r>
      <rPr>
        <sz val="11"/>
        <color rgb="FF000000"/>
        <rFont val="Droid Sans Fallback"/>
        <family val="2"/>
      </rPr>
      <t xml:space="preserve">プリンタ創成センター</t>
    </r>
    <r>
      <rPr>
        <sz val="11"/>
        <color rgb="FF000000"/>
        <rFont val="Calibri"/>
        <family val="2"/>
        <charset val="1"/>
      </rPr>
      <t xml:space="preserve">(LPIC) </t>
    </r>
    <r>
      <rPr>
        <sz val="11"/>
        <color rgb="FF000000"/>
        <rFont val="Droid Sans Fallback"/>
        <family val="2"/>
      </rPr>
      <t xml:space="preserve">長 </t>
    </r>
    <r>
      <rPr>
        <sz val="11"/>
        <color rgb="FF000000"/>
        <rFont val="Calibri"/>
        <family val="2"/>
        <charset val="1"/>
      </rPr>
      <t xml:space="preserve">https://t.co/adEOjmEeqe, </t>
    </r>
    <r>
      <rPr>
        <sz val="11"/>
        <color rgb="FF000000"/>
        <rFont val="Droid Sans Fallback"/>
        <family val="2"/>
      </rPr>
      <t xml:space="preserve">ソフト＆ウェットマター工学研究室</t>
    </r>
    <r>
      <rPr>
        <sz val="11"/>
        <color rgb="FF000000"/>
        <rFont val="Calibri"/>
        <family val="2"/>
        <charset val="1"/>
      </rPr>
      <t xml:space="preserve">(SWEL) </t>
    </r>
    <r>
      <rPr>
        <sz val="11"/>
        <color rgb="FF000000"/>
        <rFont val="Droid Sans Fallback"/>
        <family val="2"/>
      </rPr>
      <t xml:space="preserve">代表 </t>
    </r>
    <r>
      <rPr>
        <sz val="11"/>
        <color rgb="FF000000"/>
        <rFont val="Calibri"/>
        <family val="2"/>
        <charset val="1"/>
      </rPr>
      <t xml:space="preserve">https://t.co/UsC2IYVrbm</t>
    </r>
  </si>
  <si>
    <r>
      <t xml:space="preserve">Yonezawa city, Japan (</t>
    </r>
    <r>
      <rPr>
        <sz val="11"/>
        <color rgb="FF000000"/>
        <rFont val="Droid Sans Fallback"/>
        <family val="2"/>
      </rPr>
      <t xml:space="preserve">山形県米沢市</t>
    </r>
    <r>
      <rPr>
        <sz val="11"/>
        <color rgb="FF000000"/>
        <rFont val="Calibri"/>
        <family val="2"/>
        <charset val="1"/>
      </rPr>
      <t xml:space="preserve">)</t>
    </r>
  </si>
  <si>
    <t>https://t.co/i5Hw1wokSI</t>
  </si>
  <si>
    <t>Tokyo</t>
  </si>
  <si>
    <t>https://pbs.twimg.com/profile_banners/111352873/1372339986</t>
  </si>
  <si>
    <t>http://pbs.twimg.com/profile_background_images/684848714/7b1cad0896d22d75b85f5f86fc69b59f.jpeg</t>
  </si>
  <si>
    <t>https://twitter.com/gelmitsu</t>
  </si>
  <si>
    <t>tissue citrasupercool nasa's vascular challenge offers 500 000 prize money</t>
  </si>
  <si>
    <t>citrasupercool,nasa's  nasa's,vascular  vascular,tissue  tissue,challenge  challenge,offers  offers,500  500,000  000,prize  prize,money  money,r</t>
  </si>
  <si>
    <t>http://pbs.twimg.com/profile_images/795271694462099456/arW-ambc_normal.jpg</t>
  </si>
  <si>
    <t>thetmstewart
RT @CitraSupercool: NASA's Vascular
Tissue Challenge offers $500,000
in prize money for R&amp;amp;D in organ
and tissue fabrication @ASMEdotorg
htt…</t>
  </si>
  <si>
    <t>Ty Stewart</t>
  </si>
  <si>
    <t>earth</t>
  </si>
  <si>
    <t>https://pbs.twimg.com/profile_banners/2891400351/1468124544</t>
  </si>
  <si>
    <t>https://twitter.com/thetmstewart</t>
  </si>
  <si>
    <t>http://pbs.twimg.com/profile_images/525304147671658496/44a5u9Dn_normal.jpeg</t>
  </si>
  <si>
    <t>pgnagy
Johns Hopkins Center for Bioengineering
Innovation &amp;amp; Design Healthcare
Innovation Showcase &amp;amp; Shark
Tank https://t.co/kAHwIiCfyj @JHUCBID</t>
  </si>
  <si>
    <t>Paul Nagy PhD</t>
  </si>
  <si>
    <t>Clinical data science/informatics.  #SIIM Chair.  Love to partner w/ providers in #digitalhealth.  Deputy Director @JHMTIC #hcldr #LeanSigma #pinksocks #pydata</t>
  </si>
  <si>
    <t>Baltimore, Maryland</t>
  </si>
  <si>
    <t>http://t.co/rlw20i0NTM</t>
  </si>
  <si>
    <t>https://pbs.twimg.com/profile_banners/46444989/1431261900</t>
  </si>
  <si>
    <t>https://twitter.com/pgnagy</t>
  </si>
  <si>
    <t>innovation johns hopkins center design healthcare showcase shark tank jhucbid</t>
  </si>
  <si>
    <t>johns,hopkins  hopkins,center  center,bioengineering  bioengineering,innovation  innovation,design  design,healthcare  healthcare,innovation  innovation,showcase  showcase,shark  shark,tank</t>
  </si>
  <si>
    <t>http://pbs.twimg.com/profile_images/641046877782327296/0SxA_e3P_normal.png</t>
  </si>
  <si>
    <t>jhucbid
</t>
  </si>
  <si>
    <t>Johns Hopkins CBID</t>
  </si>
  <si>
    <t>The Center for Bioengineering Innovation &amp; Design at JHU educates and develops the next generation of leaders in health care technology innovation.</t>
  </si>
  <si>
    <t>http://t.co/0pRmP0gV8f</t>
  </si>
  <si>
    <t>http://pbs.twimg.com/profile_background_images/345693579/CBID_logo.PNG</t>
  </si>
  <si>
    <t>https://twitter.com/jhucbid</t>
  </si>
  <si>
    <t>http://pbs.twimg.com/profile_images/442147266976305152/e02dCT03_normal.jpeg</t>
  </si>
  <si>
    <t>foodonsale
#Feeddigest NCCIH-funded Researcher
Presents Pioneering Research on
Natural Product https://t.co/Wfbu0BXdH2</t>
  </si>
  <si>
    <t>FoodOnSale</t>
  </si>
  <si>
    <t>For our followers we have the #latestnews on #Food, #Wine and #recipes in hopes of making your day easier If you have any questions write me @FoodOnSale.No DMs.</t>
  </si>
  <si>
    <t>http://tinyurl.com/FoodOnSale</t>
  </si>
  <si>
    <t>https://pbs.twimg.com/profile_banners/2370711679/1419625684</t>
  </si>
  <si>
    <t>http://pbs.twimg.com/profile_background_images/440553498011111424/iOTrE9vQ.jpeg</t>
  </si>
  <si>
    <t>https://twitter.com/foodonsale</t>
  </si>
  <si>
    <t>feeddigest nccih funded researcher presents pioneering research natural product</t>
  </si>
  <si>
    <t>feeddigest,nccih  nccih,funded  funded,researcher  researcher,presents  presents,pioneering  pioneering,research  research,natural  natural,product</t>
  </si>
  <si>
    <t>http://pbs.twimg.com/profile_images/712905625705951232/9dTz5xRp_normal.jpg</t>
  </si>
  <si>
    <t>3rdrockhome
These Tiny Cyborg Stingrays Are
Made Out of Rat Parts https://t.co/NTrhWnCqVa
#Science #animalscience… https://t.co/VxRTQMbKsv</t>
  </si>
  <si>
    <t>3rdRockHome</t>
  </si>
  <si>
    <t>3rd Rock Home:  A Ebay store featuring: new, pre-owned, discontinued, vintage, &amp; collectible items. #ebay #sewing #disney #crafts #corelle #pfaltzgraff #mikasa</t>
  </si>
  <si>
    <t>http://www.3rdRockHome.com</t>
  </si>
  <si>
    <t>https://pbs.twimg.com/profile_banners/149296998/1459662271</t>
  </si>
  <si>
    <t>https://twitter.com/3rdrockhome</t>
  </si>
  <si>
    <t>tiny cyborg stingrays made out rat parts science animalscience</t>
  </si>
  <si>
    <t>tiny,cyborg  cyborg,stingrays  stingrays,made  made,out  out,rat  rat,parts  parts,science  science,animalscience</t>
  </si>
  <si>
    <t>http://pbs.twimg.com/profile_images/760774125522518016/jhzjWv0i_normal.jpg</t>
  </si>
  <si>
    <t>chidambara09
RT @3rdrockhome: These Tiny Cyborg
Stingrays Are Made Out of Rat Parts
https://t.co/NTrhWnCqVa #Science
#animalscience #bioengineering
#cyb…</t>
  </si>
  <si>
    <t>Chidambara .ML.</t>
  </si>
  <si>
    <t>Be happy  Be healthy Be smile Be cool Be good human</t>
  </si>
  <si>
    <t>Mysore  and  Berlin</t>
  </si>
  <si>
    <t>https://pbs.twimg.com/profile_banners/737142202481016832/1470217933</t>
  </si>
  <si>
    <t>https://twitter.com/chidambara09</t>
  </si>
  <si>
    <t>3rdrockhome tiny cyborg stingrays made out rat parts science animalscience</t>
  </si>
  <si>
    <t>3rdrockhome,tiny  tiny,cyborg  cyborg,stingrays  stingrays,made  made,out  out,rat  rat,parts  parts,science  science,animalscience  animalscience,bioengineering</t>
  </si>
  <si>
    <t>http://pbs.twimg.com/profile_images/1901460476/images_normal.jpg</t>
  </si>
  <si>
    <t>goanimalnsave
#NatureWorldNews New Carbon-Silicon
Bonds in Living Cells Point Toward
New Forms of Life https://t.co/fIenH2ZTI8</t>
  </si>
  <si>
    <t>RealAnimalNews</t>
  </si>
  <si>
    <t>RealAnimalNews provides #Animal #Environment #Weather #Climate  and much more #news from around the world, If you have any questions write me @GoAnimalNSave.</t>
  </si>
  <si>
    <t>http://tinyurl.com/GoAnimalNSave</t>
  </si>
  <si>
    <t>https://pbs.twimg.com/profile_banners/415878475/1419626044</t>
  </si>
  <si>
    <t>http://pbs.twimg.com/profile_background_images/443381613703880704/A6a96WBd.jpeg</t>
  </si>
  <si>
    <t>https://twitter.com/goanimalnsave</t>
  </si>
  <si>
    <t>new natureworldnews carbon silicon bonds living cells point toward forms</t>
  </si>
  <si>
    <t>natureworldnews,new  new,carbon  carbon,silicon  silicon,bonds  bonds,living  living,cells  cells,point  point,toward  toward,new  new,forms</t>
  </si>
  <si>
    <t>http://pbs.twimg.com/profile_images/631553686917877760/iT_SabQC_normal.jpg</t>
  </si>
  <si>
    <t>missmaaadsss
@farinazR I love you hun but isn't
your major bioengineering 😂 sounds
like bio to me</t>
  </si>
  <si>
    <t>❀ Madi ❀</t>
  </si>
  <si>
    <t>fish are friends, not food</t>
  </si>
  <si>
    <t>https://t.co/kaEfS8Ucev</t>
  </si>
  <si>
    <t>https://pbs.twimg.com/profile_banners/2500377288/1458774332</t>
  </si>
  <si>
    <t>https://twitter.com/missmaaadsss</t>
  </si>
  <si>
    <t>farinazr love hun major sounds bio</t>
  </si>
  <si>
    <t>farinazr,love  love,hun  hun,major  major,bioengineering  bioengineering,sounds  sounds,bio</t>
  </si>
  <si>
    <t>http://pbs.twimg.com/profile_images/795878866812215296/8__vbj8k_normal.jpg</t>
  </si>
  <si>
    <t>farinazr
</t>
  </si>
  <si>
    <t>farinaz 🍂</t>
  </si>
  <si>
    <t>lost day-dreaming somehwhere in UCSC/ ΚΚΓ🔑</t>
  </si>
  <si>
    <t>Santa Cruz, CA</t>
  </si>
  <si>
    <t>https://pbs.twimg.com/profile_banners/944644596/1478587208</t>
  </si>
  <si>
    <t>https://twitter.com/farinazr</t>
  </si>
  <si>
    <t>http://pbs.twimg.com/profile_images/578569863544717312/nPzhbK5f_normal.jpeg</t>
  </si>
  <si>
    <t>kefirpakistan
NCCIH-funded Researcher Presents
Pioneering Research on Natural
Product Biosynthesis and Discovery
https://t.co/1BoYHPG5mT</t>
  </si>
  <si>
    <t>Kefir Grains Pak</t>
  </si>
  <si>
    <t>Kefir is a powerful probiotic superfood made by inoculating milk with kefir grains, healing your immune system. Call +92 315 156 2203 to get yours.</t>
  </si>
  <si>
    <t>Pakistan</t>
  </si>
  <si>
    <t>http://t.co/KZ4qKIYFVy</t>
  </si>
  <si>
    <t>https://pbs.twimg.com/profile_banners/3098047142/1426782654</t>
  </si>
  <si>
    <t>http://pbs.twimg.com/profile_background_images/578575825190047744/QHZeGs0Y.png</t>
  </si>
  <si>
    <t>https://twitter.com/kefirpakistan</t>
  </si>
  <si>
    <t>nccih funded researcher presents pioneering research natural product biosynthesis discovery</t>
  </si>
  <si>
    <t>nccih,funded  funded,researcher  researcher,presents  presents,pioneering  pioneering,research  research,natural  natural,product  product,biosynthesis  biosynthesis,discovery</t>
  </si>
  <si>
    <t>http://pbs.twimg.com/profile_images/748300675939897345/ka6L2uo4_normal.jpg</t>
  </si>
  <si>
    <t>pulmonary_news
Lung Bioengineering: Physical Stimuli
&amp;amp; Stem/Progenitor Cell Biology
Interplay towards Biofabricating
@UB_endirecte https://t.co/Un0PLs6Ln4</t>
  </si>
  <si>
    <t>Pulmonary Cell News</t>
  </si>
  <si>
    <t>The online resource for the pulmonary cell community. Check out our sister publications at https://t.co/OEwWSXVTZx</t>
  </si>
  <si>
    <t>http://t.co/rMZ2LQlani</t>
  </si>
  <si>
    <t>https://pbs.twimg.com/profile_banners/774576242/1398729232</t>
  </si>
  <si>
    <t>https://twitter.com/pulmonary_news</t>
  </si>
  <si>
    <t>lung physical stimuli stem progenitor cell biology interplay towards biofabricating</t>
  </si>
  <si>
    <t>lung,bioengineering  bioengineering,physical  physical,stimuli  stimuli,stem  stem,progenitor  progenitor,cell  cell,biology  biology,interplay  interplay,towards  towards,biofabricating</t>
  </si>
  <si>
    <t>http://pbs.twimg.com/profile_images/646349014829543424/fJA7Gwip_normal.png</t>
  </si>
  <si>
    <t>ub_endirecte
</t>
  </si>
  <si>
    <t>UniversitatBarcelona</t>
  </si>
  <si>
    <t>La Universitat de Barcelona és la universitat pública principal de Catalunya, amb el nombre més gran d'estudiants.</t>
  </si>
  <si>
    <t>http://t.co/505JHWTcbQ</t>
  </si>
  <si>
    <t>https://pbs.twimg.com/profile_banners/188725330/1442936607</t>
  </si>
  <si>
    <t>http://pbs.twimg.com/profile_background_images/378800000094426826/a5bb0a7cc1a174c16ad1099a1102cfa5.jpeg</t>
  </si>
  <si>
    <t>https://twitter.com/ub_endirecte</t>
  </si>
  <si>
    <t>http://pbs.twimg.com/profile_images/1389492084/twitterprofile2_normal.png</t>
  </si>
  <si>
    <t>premedme
Are bioengineering programs the
next big thing? And what exactly
do Physician-Engineers do? https://t.co/EAWsDlGVLa
via @AAMCtoday</t>
  </si>
  <si>
    <t>PREMED.me</t>
  </si>
  <si>
    <t>PREMED.me keeps your whole premed life in one place. Check out our site, and follow here for helpful premed tips!</t>
  </si>
  <si>
    <t>http://t.co/FsmKpSEYAv</t>
  </si>
  <si>
    <t>https://pbs.twimg.com/profile_banners/277274100/1360656490</t>
  </si>
  <si>
    <t>http://pbs.twimg.com/profile_background_images/244208125/twitterbackground2.gif</t>
  </si>
  <si>
    <t>https://twitter.com/premedme</t>
  </si>
  <si>
    <t>programs next big thing exactly physician engineers via aamctoday</t>
  </si>
  <si>
    <t>bioengineering,programs  programs,next  next,big  big,thing  thing,exactly  exactly,physician  physician,engineers  engineers,via  via,aamctoday</t>
  </si>
  <si>
    <t>http://pbs.twimg.com/profile_images/2453409374/6u0kl4n9lu5a369sgs21_normal.jpeg</t>
  </si>
  <si>
    <t>calcheerleading
This week's #MeetTheTeamMonday
is Allison Flores! Allison is a
Chemical Biology major and Bioengineering
minor... https://t.co/EwNGmU6oKV</t>
  </si>
  <si>
    <t>Cal Cheerleading</t>
  </si>
  <si>
    <t>The official Twitter feed for the University of California Cheerleading!!</t>
  </si>
  <si>
    <t>http://t.co/mmQOwM2x4U</t>
  </si>
  <si>
    <t>http://pbs.twimg.com/profile_background_images/619909461/5u008k54p0anjy8hvl59.jpeg</t>
  </si>
  <si>
    <t>https://twitter.com/calcheerleading</t>
  </si>
  <si>
    <t>allison week's meettheteammonday flores chemical biology major minor</t>
  </si>
  <si>
    <t>week's,meettheteammonday  meettheteammonday,allison  allison,flores  flores,allison  allison,chemical  chemical,biology  biology,major  major,bioengineering  bioengineering,minor</t>
  </si>
  <si>
    <t>xiqiao1
@johnbrenkus_ Hi, Mr Brenkus. I
major in bioengineering and I really
like ESPN Sports Science. What
background do I need to work with
you?</t>
  </si>
  <si>
    <t>xiqiao</t>
  </si>
  <si>
    <t>https://twitter.com/xiqiao1</t>
  </si>
  <si>
    <t>johnbrenkus_ hi mr brenkus major really espn sports science background</t>
  </si>
  <si>
    <t>johnbrenkus_,hi  hi,mr  mr,brenkus  brenkus,major  major,bioengineering  bioengineering,really  really,espn  espn,sports  sports,science  science,background</t>
  </si>
  <si>
    <t>http://pbs.twimg.com/profile_images/644357530/CU_Brenkus_beach-1_normal.jpg</t>
  </si>
  <si>
    <t>johnbrenkus_
</t>
  </si>
  <si>
    <t>John Brenkus</t>
  </si>
  <si>
    <t>ESPN SPORT SCIENCE host, NY Times best selling author "The Perfection Point" co-founder of band @brinkofmidnight  , DC sports fan and science geek:)</t>
  </si>
  <si>
    <t>Park City, UT</t>
  </si>
  <si>
    <t>https://t.co/aa173ED8Ao</t>
  </si>
  <si>
    <t>http://pbs.twimg.com/profile_background_images/69715124/Twitter_logo.jpg</t>
  </si>
  <si>
    <t>https://twitter.com/johnbrenkus_</t>
  </si>
  <si>
    <t>http://pbs.twimg.com/profile_images/778624558274269184/T1qTxIbO_normal.jpg</t>
  </si>
  <si>
    <t>mirullkhalid
RT @shrielazhr: to all bioengineering
student &amp;amp; staff,come to join
us 🙌🙌 @twt_MICET @UniKLMICET
@YahayaNaim https://t.co/CHzeYzCTLV</t>
  </si>
  <si>
    <t>YOPP</t>
  </si>
  <si>
    <t>A little piece of heaven , raaaaaaa 💕</t>
  </si>
  <si>
    <t>Kedah, Malaysia</t>
  </si>
  <si>
    <t>https://t.co/1FER2aiFtV</t>
  </si>
  <si>
    <t>https://pbs.twimg.com/profile_banners/563672764/1464637968</t>
  </si>
  <si>
    <t>http://pbs.twimg.com/profile_background_images/706627980/46babd4b970f0f10aaf4c0904bb973e1.jpeg</t>
  </si>
  <si>
    <t>https://twitter.com/mirullkhalid</t>
  </si>
  <si>
    <t>http://pbs.twimg.com/profile_images/590478390282452993/JfnGQn8y_normal.png</t>
  </si>
  <si>
    <t>infodolpages
Fields / Areas: Research Groups
are organized into four Scientific
Programs: Plant Development and
Signal Transduct…https://t.co/DwlzoYTiF9</t>
  </si>
  <si>
    <t>DolPages</t>
  </si>
  <si>
    <t>https://twitter.com/infodolpages</t>
  </si>
  <si>
    <t>https://www.linkedin.com/slink?code=feyizb7 http://positions.dolpages.com/jobs/crag-doctoral-program-biotechnology-bioengineering/</t>
  </si>
  <si>
    <t>linkedin.com dolpages.com</t>
  </si>
  <si>
    <t>fields areas research groups organized four scientific programs plant development</t>
  </si>
  <si>
    <t>fields,areas  areas,research  research,groups  groups,organized  organized,four  four,scientific  scientific,programs  programs,plant  plant,development  development,signal</t>
  </si>
  <si>
    <t>http://pbs.twimg.com/profile_images/725204474852159488/tANOM8TG_normal.jpg</t>
  </si>
  <si>
    <t>meenuist
CRAG Doctoral Program: Biotechnology
/ Bioengineering https://t.co/5FMvvWE6fd</t>
  </si>
  <si>
    <t>Meenu Tyagi</t>
  </si>
  <si>
    <t>Finf information about Scholarships, Fellowships, Internships, Bachelor, Master, PhD, Post-Doctoral, Research, funding agency,</t>
  </si>
  <si>
    <t>India</t>
  </si>
  <si>
    <t>https://t.co/tGpn1jtNuA</t>
  </si>
  <si>
    <t>https://twitter.com/meenuist</t>
  </si>
  <si>
    <t>crag doctoral program biotechnology</t>
  </si>
  <si>
    <t>crag,doctoral  doctoral,program  program,biotechnology  biotechnology,bioengineering</t>
  </si>
  <si>
    <t>http://pbs.twimg.com/profile_images/792887860961615873/Ke39esOC_normal.jpg</t>
  </si>
  <si>
    <t>mariahhrenaee
WHO TOLD ME TO MAJOR IN BIOENGINEERING</t>
  </si>
  <si>
    <t>Mm.</t>
  </si>
  <si>
    <t>rip og, rip cous❣️ free dullah. #ncat$u.....</t>
  </si>
  <si>
    <t>https://pbs.twimg.com/profile_banners/338089716/1472696183</t>
  </si>
  <si>
    <t>http://pbs.twimg.com/profile_background_images/473668341333098496/C2ON8Rx3.jpeg</t>
  </si>
  <si>
    <t>https://twitter.com/mariahhrenaee</t>
  </si>
  <si>
    <t>told major</t>
  </si>
  <si>
    <t>told,major  major,bioengineering</t>
  </si>
  <si>
    <t>http://pbs.twimg.com/profile_images/522271145815339008/Jx0EC9F1_normal.jpeg</t>
  </si>
  <si>
    <t>benthamebooks
Recent Advances in #Biotechnology
Vol2 is published - https://t.co/PT0Xaij6Mh
#Bioengineering #Biopolyesters…
https://t.co/UWzGH0qy5p</t>
  </si>
  <si>
    <t>Bentham eBooks</t>
  </si>
  <si>
    <t>Bentham eBooks cover a wide range of topics in science, technology, medicine, social sciences and more. Bentham eBooks bring you the latest research.</t>
  </si>
  <si>
    <t>United Arab Emirates</t>
  </si>
  <si>
    <t>http://t.co/5JKtXoqlCH</t>
  </si>
  <si>
    <t>Karachi</t>
  </si>
  <si>
    <t>https://pbs.twimg.com/profile_banners/1885727528/1413354147</t>
  </si>
  <si>
    <t>http://pbs.twimg.com/profile_background_images/437833078501675008/5sVyLu7C.jpeg</t>
  </si>
  <si>
    <t>https://twitter.com/benthamebooks</t>
  </si>
  <si>
    <t>recent advances biotechnology vol2 published biopolyesters</t>
  </si>
  <si>
    <t>recent,advances  advances,biotechnology  biotechnology,vol2  vol2,published  published,bioengineering  bioengineering,biopolyesters</t>
  </si>
  <si>
    <t>http://pbs.twimg.com/profile_images/681210342366691328/92E_f9rZ_normal.jpg</t>
  </si>
  <si>
    <t>h0rsebox
RT @universitytimes: One of the
success stories of Irish research,
@ambercentre has quickly become
the envy of researchers worldwide
https:…</t>
  </si>
  <si>
    <t>Colm McAtamney</t>
  </si>
  <si>
    <t>https://twitter.com/h0rsebox</t>
  </si>
  <si>
    <t>http://pbs.twimg.com/profile_images/805259417708990464/luuZwHAA_normal.jpg</t>
  </si>
  <si>
    <t>steve_rcgers
Gotta get the bioengineering degree
so I can work for NASA</t>
  </si>
  <si>
    <t>merry shitscram🎄💍</t>
  </si>
  <si>
    <t>Steve || they/he || wowie I sure do love space || ❤️@sugarbucky @lunmione @okfrogs and @reallycooltrash ❤️ || icon: https://t.co/GtzrUtsiVn</t>
  </si>
  <si>
    <t>the garden</t>
  </si>
  <si>
    <t>https://t.co/u1HYan15oy</t>
  </si>
  <si>
    <t>https://pbs.twimg.com/profile_banners/4229163210/1481150584</t>
  </si>
  <si>
    <t>https://twitter.com/steve_rcgers</t>
  </si>
  <si>
    <t>gotta degree work nasa go uw bc school close real</t>
  </si>
  <si>
    <t>gotta,bioengineering  bioengineering,degree  degree,work  work,nasa  go,uw  uw,bc  bc,school  school,bioengineering  bioengineering,close  real,bioengineering</t>
  </si>
  <si>
    <t>http://pbs.twimg.com/profile_images/734751662674432000/AWJGGoLy_normal.jpg</t>
  </si>
  <si>
    <t>tormeadschool
RT @careers_Tormead: Just about
to start Horizons with the 6th
Form - Dr Jenna Stevens-Smith from
the Dept of Bioengineering at Imperial.
A…</t>
  </si>
  <si>
    <t>Tormead</t>
  </si>
  <si>
    <t>The official TWITTER profile for Tormead School. Apple Distinguished School. Independent day school for girls 4-18yrs</t>
  </si>
  <si>
    <t>Guildford, Surrey</t>
  </si>
  <si>
    <t>https://t.co/Ks1uFDSNkv</t>
  </si>
  <si>
    <t>https://pbs.twimg.com/profile_banners/367245520/1448357837</t>
  </si>
  <si>
    <t>https://twitter.com/tormeadschool</t>
  </si>
  <si>
    <t>careers_tormead start horizons 6th form dr jenna stevens smith dept</t>
  </si>
  <si>
    <t>careers_tormead,start  start,horizons  horizons,6th  6th,form  form,dr  dr,jenna  jenna,stevens  stevens,smith  smith,dept  dept,bioengineering</t>
  </si>
  <si>
    <t>http://pbs.twimg.com/profile_images/697371365381443584/MjjO8BBg_normal.jpg</t>
  </si>
  <si>
    <t>careers_tormead
Just about to start Horizons with
the 6th Form - Dr Jenna Stevens-Smith
from the Dept of Bioengineering
at Imperial. Awesome...</t>
  </si>
  <si>
    <t>Tormead Careers</t>
  </si>
  <si>
    <t>Never has really good careers advice been more important</t>
  </si>
  <si>
    <t>Guildford, England</t>
  </si>
  <si>
    <t>https://t.co/i9TR2nWW9G</t>
  </si>
  <si>
    <t>https://twitter.com/careers_tormead</t>
  </si>
  <si>
    <t>start horizons 6th form dr jenna stevens smith dept imperial</t>
  </si>
  <si>
    <t>start,horizons  horizons,6th  6th,form  form,dr  dr,jenna  jenna,stevens  stevens,smith  smith,dept  dept,bioengineering  bioengineering,imperial</t>
  </si>
  <si>
    <t>http://pbs.twimg.com/profile_images/806092135648923648/naUQLYf-_normal.jpg</t>
  </si>
  <si>
    <t>cpltih
About when #Bioengineering serves
#consumers directly. We love that
initiatives. Don't you? #TIH @adidas
https://t.co/fGFFNUVbIa</t>
  </si>
  <si>
    <t>CplTIH</t>
  </si>
  <si>
    <t>Division within the Cpl Group, #recruiting #IT professionals for a variety of roles for a wide variety of strong multinational clients in the European market.</t>
  </si>
  <si>
    <t>https://t.co/QvDTSe2Iws</t>
  </si>
  <si>
    <t>https://pbs.twimg.com/profile_banners/806087464653877248/1481021849</t>
  </si>
  <si>
    <t>https://twitter.com/cpltih</t>
  </si>
  <si>
    <t>serves consumers directly love initiatives tih adidas</t>
  </si>
  <si>
    <t>bioengineering,serves  serves,consumers  consumers,directly  directly,love  love,initiatives  initiatives,tih  tih,adidas</t>
  </si>
  <si>
    <t>http://pbs.twimg.com/profile_images/794518362650972160/qHMnRWqI_normal.jpg</t>
  </si>
  <si>
    <t>adidas
</t>
  </si>
  <si>
    <t>https://t.co/H0PJiXhkpP</t>
  </si>
  <si>
    <t>https://pbs.twimg.com/profile_banners/300114634/1476726419</t>
  </si>
  <si>
    <t>http://pbs.twimg.com/profile_background_images/450928031972876288/ky7EXJXW.jpeg</t>
  </si>
  <si>
    <t>https://twitter.com/adidas</t>
  </si>
  <si>
    <t>http://pbs.twimg.com/profile_images/764054927358427136/qYfn2G4O_normal.jpg</t>
  </si>
  <si>
    <t>adarshcpl
RT @CplTih: About when #Bioengineering
serves #consumers directly. We
love that initiatives. Don't you?
#TIH @adidas https://t.co/fGFFNUVbIa</t>
  </si>
  <si>
    <t>Adarsh Kotwal</t>
  </si>
  <si>
    <t>An online sourcing specialist looking forward to bridge the gap between the talent and talent seekers.</t>
  </si>
  <si>
    <t>https://pbs.twimg.com/profile_banners/762925835854745600/1470760343</t>
  </si>
  <si>
    <t>https://twitter.com/adarshcpl</t>
  </si>
  <si>
    <t>cpltih serves consumers directly love initiatives tih adidas</t>
  </si>
  <si>
    <t>cpltih,bioengineering  bioengineering,serves  serves,consumers  consumers,directly  directly,love  love,initiatives  initiatives,tih  tih,adidas</t>
  </si>
  <si>
    <t>http://pbs.twimg.com/profile_images/477177954456203264/dtYBbWci_normal.jpeg</t>
  </si>
  <si>
    <t>acecjb
Now Hiring: Tenure Track Faculty
Position in Bioengineering | University
of North Carolina Charlotte: US
- | https://t.co/uBzZtnoGzo #jobs</t>
  </si>
  <si>
    <t>ACEC Job Board</t>
  </si>
  <si>
    <t>The online career resource connecting employers to the engineering industry's talented professionals.</t>
  </si>
  <si>
    <t>http://t.co/bMC8tFwgAn</t>
  </si>
  <si>
    <t>https://pbs.twimg.com/profile_banners/540123431/1402603803</t>
  </si>
  <si>
    <t>http://pbs.twimg.com/profile_background_images/576486648/ahevavktqbcqp8fmv9cc.jpeg</t>
  </si>
  <si>
    <t>https://twitter.com/acecjb</t>
  </si>
  <si>
    <t>now hiring tenure track faculty position university north carolina charlotte</t>
  </si>
  <si>
    <t>now,hiring  hiring,tenure  tenure,track  track,faculty  faculty,position  position,bioengineering  bioengineering,university  university,north  north,carolina  carolina,charlotte</t>
  </si>
  <si>
    <t>http://pbs.twimg.com/profile_images/715580053250306048/Ur98i0kI_normal.jpg</t>
  </si>
  <si>
    <t>amonguic
RT @Aminobiolab: Today we announce
#biocyber workshop - perfect way
to ease into bioengineering! https://t.co/c8bnuClqAD
https://t.co/GJ49a…</t>
  </si>
  <si>
    <t>Alvaro Mongui Cruz</t>
  </si>
  <si>
    <t>Molecular Biologist, eager to push the limits of biotechnology and synthetic biology</t>
  </si>
  <si>
    <t>Bogotá, D.C., Colombia</t>
  </si>
  <si>
    <t>https://t.co/Cupdad7cXt</t>
  </si>
  <si>
    <t>http://pbs.twimg.com/profile_background_images/366107933/54.jpg</t>
  </si>
  <si>
    <t>https://twitter.com/amonguic</t>
  </si>
  <si>
    <t>aminobiolab today announce biocyber workshop perfect way ease</t>
  </si>
  <si>
    <t>aminobiolab,today  today,announce  announce,biocyber  biocyber,workshop  workshop,perfect  perfect,way  way,ease  ease,bioengineering</t>
  </si>
  <si>
    <t>http://pbs.twimg.com/profile_images/750403489407303680/ZgdIHpsu_normal.jpg</t>
  </si>
  <si>
    <t>aminobiolab
Today we announce #biocyber workshop
- perfect way to ease into bioengineering!
https://t.co/c8bnuClqAD https://t.co/GJ49aP68yQ</t>
  </si>
  <si>
    <t>Amino Labs</t>
  </si>
  <si>
    <t>Make with DNA - Hands on. Started @MediaLab. #STEM We challenge you to do the #100Kbio challenge! https://t.co/Bxo5Yj6ZAI</t>
  </si>
  <si>
    <t>Boston - Toronto - Montreal</t>
  </si>
  <si>
    <t>https://t.co/VG81xYA0HO</t>
  </si>
  <si>
    <t>https://pbs.twimg.com/profile_banners/3329935223/1467744871</t>
  </si>
  <si>
    <t>https://twitter.com/aminobiolab</t>
  </si>
  <si>
    <t>today announce biocyber workshop perfect way ease</t>
  </si>
  <si>
    <t>today,announce  announce,biocyber  biocyber,workshop  workshop,perfect  perfect,way  way,ease  ease,bioengineering</t>
  </si>
  <si>
    <t>http://pbs.twimg.com/profile_images/769282440309288960/yJjm6NNp_normal.jpg</t>
  </si>
  <si>
    <t>sosvnews
RT @Aminobiolab: Today we announce
#biocyber workshop - perfect way
to ease into bioengineering! https://t.co/c8bnuClqAD
https://t.co/GJ49a…</t>
  </si>
  <si>
    <t>SOSV News</t>
  </si>
  <si>
    <t>All the news from SOSV portfolio companies! Media: request an intro to any #startup via inquiry[at]sosv[dot]com. Follow The Accelerator VC: @SOSVvc</t>
  </si>
  <si>
    <t>https://t.co/SiCwo2gYVS</t>
  </si>
  <si>
    <t>https://twitter.com/sosvnews</t>
  </si>
  <si>
    <t>http://pbs.twimg.com/profile_images/806836341665308672/OMCrxaS5_normal.jpg</t>
  </si>
  <si>
    <t>deadyatta
@bongkuto so between that and the
advancements in bioengineering/simulating
feeling/etc., it's entirely feasible
he could have a+</t>
  </si>
  <si>
    <t>ʜ.ʙ.</t>
  </si>
  <si>
    <t>(ï hęłp ñøw) | ♥@gremlinsession + @Jakatsu♥ | 🔆 @AintgoodAintbad 🔆 | ⚓ @americree ⚓ | (icon: spaceshiro)</t>
  </si>
  <si>
    <t>⁌( brighton • 21 • ʜᴇ/ʜɪᴍ • ıꜱғᴘ )⁍</t>
  </si>
  <si>
    <t>https://t.co/nj9D7JJ9Fe</t>
  </si>
  <si>
    <t>https://pbs.twimg.com/profile_banners/1434571753/1481199781</t>
  </si>
  <si>
    <t>https://twitter.com/deadyatta</t>
  </si>
  <si>
    <t>bongkuto between advancements simulating feeling etc entirely feasible</t>
  </si>
  <si>
    <t>bongkuto,between  between,advancements  advancements,bioengineering  bioengineering,simulating  simulating,feeling  feeling,etc  etc,entirely  entirely,feasible</t>
  </si>
  <si>
    <t>http://pbs.twimg.com/profile_images/798142521352265728/YbsozaRb_normal.jpg</t>
  </si>
  <si>
    <t>bongkuto
</t>
  </si>
  <si>
    <t>hey</t>
  </si>
  <si>
    <t>professional unintentional jackass 💵</t>
  </si>
  <si>
    <t>he/him</t>
  </si>
  <si>
    <t>http://b0ngkuto.tumblr.com</t>
  </si>
  <si>
    <t>https://pbs.twimg.com/profile_banners/2570210791/1478709479</t>
  </si>
  <si>
    <t>https://twitter.com/bongkuto</t>
  </si>
  <si>
    <t>http://pbs.twimg.com/profile_images/805291370088828928/FvEgXh33_normal.jpg</t>
  </si>
  <si>
    <t>zahrafidaa
I'm at University Kuala Lumpur
Malaysian Institute of Chemical
and Bioengineering Technology (MICET)
https://t.co/VZAH1efM7b</t>
  </si>
  <si>
    <t>pida</t>
  </si>
  <si>
    <t>jangan lupakan aku.</t>
  </si>
  <si>
    <t>raingers ⚡️</t>
  </si>
  <si>
    <t>https://t.co/7Tk2fCUZmQ</t>
  </si>
  <si>
    <t>https://pbs.twimg.com/profile_banners/436501175/1480698337</t>
  </si>
  <si>
    <t>http://pbs.twimg.com/profile_background_images/455392041581568000/oVQVof7v.jpeg</t>
  </si>
  <si>
    <t>https://twitter.com/zahrafidaa</t>
  </si>
  <si>
    <t>https://www.swarmapp.com/c/0QJjO3oW7Da https://www.swarmapp.com/c/9j9oKzhNxjB</t>
  </si>
  <si>
    <t>university kuala lumpur malaysian institute chemical technology micet bukan cobaan</t>
  </si>
  <si>
    <t>bukan cobaan university kuala lumpur malaysian institute chemical technology micet</t>
  </si>
  <si>
    <t>university,kuala  kuala,lumpur  lumpur,malaysian  malaysian,institute  institute,chemical  chemical,bioengineering  bioengineering,technology  technology,micet  bukan,cobaan  cobaan,university</t>
  </si>
  <si>
    <t>bukan,cobaan  cobaan,university  university,kuala  kuala,lumpur  lumpur,malaysian  malaysian,institute  institute,chemical  chemical,bioengineering  bioengineering,technology  technology,micet</t>
  </si>
  <si>
    <t>http://pbs.twimg.com/profile_images/782928142197526529/kD4nHjVn_normal.jpg</t>
  </si>
  <si>
    <t>happyflippers
Geeking out over @Fishguy_FHL,
#bioengineering, and stylish #ichthyology
shirts. #fridayfunday https://t.co/kR0865c9d3</t>
  </si>
  <si>
    <t>Happy Flippers</t>
  </si>
  <si>
    <t>#Science #ScienceMuseum #hashtag</t>
  </si>
  <si>
    <t>https://pbs.twimg.com/profile_banners/782924602766942208/1477056394</t>
  </si>
  <si>
    <t>https://twitter.com/happyflippers</t>
  </si>
  <si>
    <t>geeking out over fishguy_fhl stylish ichthyology shirts fridayfunday</t>
  </si>
  <si>
    <t>geeking,out  out,over  over,fishguy_fhl  fishguy_fhl,bioengineering  bioengineering,stylish  stylish,ichthyology  ichthyology,shirts  shirts,fridayfunday</t>
  </si>
  <si>
    <t>http://pbs.twimg.com/profile_images/579001213447897088/1DcpsH1F_normal.jpeg</t>
  </si>
  <si>
    <t>fishguy_fhl
</t>
  </si>
  <si>
    <t>Adam P. Summers</t>
  </si>
  <si>
    <t>Biomechanist/biomaterials wonk on an island north of Seattle. Cutting edge gear at the water's edge. UW professor. TEDx https://t.co/Gx7O0Kh8qd</t>
  </si>
  <si>
    <t>Friday Harbor Laboratories</t>
  </si>
  <si>
    <t>https://t.co/px3cBbyC9S</t>
  </si>
  <si>
    <t>https://pbs.twimg.com/profile_banners/1574470142/1399311853</t>
  </si>
  <si>
    <t>http://pbs.twimg.com/profile_background_images/378800000134180724/XjUEKy2o.jpeg</t>
  </si>
  <si>
    <t>https://twitter.com/fishguy_fhl</t>
  </si>
  <si>
    <t>http://pbs.twimg.com/profile_images/631315812029218816/y-XTHLCb_normal.jpg</t>
  </si>
  <si>
    <t>luke_ftw_2014
RT @happyflippers: Geeking out
over @Fishguy_FHL, #bioengineering,
and stylish #ichthyology shirts.
#fridayfunday https://t.co/kR0865c9d3</t>
  </si>
  <si>
    <t>IGUAROO</t>
  </si>
  <si>
    <t>the Straightest Point between two distances is a short Line...ANUNNAKI please return in MASSES.</t>
  </si>
  <si>
    <t>Planet Earth for now</t>
  </si>
  <si>
    <t>https://pbs.twimg.com/profile_banners/451149186/1368015739</t>
  </si>
  <si>
    <t>https://twitter.com/luke_ftw_2014</t>
  </si>
  <si>
    <t>happyflippers geeking out over fishguy_fhl stylish ichthyology shirts fridayfunday</t>
  </si>
  <si>
    <t>happyflippers,geeking  geeking,out  out,over  over,fishguy_fhl  fishguy_fhl,bioengineering  bioengineering,stylish  stylish,ichthyology  ichthyology,shirts  shirts,fridayfunday</t>
  </si>
  <si>
    <t>http://pbs.twimg.com/profile_images/770506972231720960/9mgvCoU3_normal.jpg</t>
  </si>
  <si>
    <t>raloma19
RT @Aminobiolab: Today we announce
#biocyber workshop - perfect way
to ease into bioengineering! https://t.co/c8bnuClqAD
https://t.co/GJ49a…</t>
  </si>
  <si>
    <t>Rafael Lobo</t>
  </si>
  <si>
    <t>#CostaRican #Entrepreneur. Co-Founder at @MagentaBiolabs. Soccer. Volleybal. Languages. Literatur.</t>
  </si>
  <si>
    <t>San José, Costa Rica</t>
  </si>
  <si>
    <t>http://www.magentabiolabs.com</t>
  </si>
  <si>
    <t>https://pbs.twimg.com/profile_banners/752954678388920321/1474958335</t>
  </si>
  <si>
    <t>https://twitter.com/raloma19</t>
  </si>
  <si>
    <t>http://pbs.twimg.com/profile_images/806020780706373632/v9b7iUn4_normal.jpg</t>
  </si>
  <si>
    <t>jewlz_94
just took 4 caffeine pills for
a bioengineering lab experiment.
it's like livin at the swamp all
over again</t>
  </si>
  <si>
    <t>mrs. chad kroeger</t>
  </si>
  <si>
    <t>part time princess, full time trash</t>
  </si>
  <si>
    <t>https://pbs.twimg.com/profile_banners/258171110/1472137190</t>
  </si>
  <si>
    <t>http://pbs.twimg.com/profile_background_images/428380575/navajer.jpg</t>
  </si>
  <si>
    <t>https://twitter.com/jewlz_94</t>
  </si>
  <si>
    <t>took 4 caffeine pills lab experiment livin swamp over again</t>
  </si>
  <si>
    <t>took,4  4,caffeine  caffeine,pills  pills,bioengineering  bioengineering,lab  lab,experiment  experiment,livin  livin,swamp  swamp,over  over,again</t>
  </si>
  <si>
    <t>http://pbs.twimg.com/profile_images/600134125467500544/amCGga7R_normal.jpg</t>
  </si>
  <si>
    <t>thedrugstores
#BioSpace American Society of Hematology
Release: Bioengineering Innovations
Show Promise https://t.co/BSdoPQbSXU</t>
  </si>
  <si>
    <t>TheDrugStores</t>
  </si>
  <si>
    <t>Here you will find news on #pharmaceuticals, #BioMedicine and all other Pharmacy and related topics and items for a Cold, sleeping, makeup and more</t>
  </si>
  <si>
    <t>http://tinyurl.com/thedrugstores</t>
  </si>
  <si>
    <t>https://pbs.twimg.com/profile_banners/3198488214/1431896025</t>
  </si>
  <si>
    <t>https://twitter.com/thedrugstores</t>
  </si>
  <si>
    <t>biospace american society hematology release innovations show promise</t>
  </si>
  <si>
    <t>biospace,american  american,society  society,hematology  hematology,release  release,bioengineering  bioengineering,innovations  innovations,show  show,promise</t>
  </si>
  <si>
    <t>http://pbs.twimg.com/profile_images/723473358814347265/m4RrFfiK_normal.jpg</t>
  </si>
  <si>
    <t>fromthepark
Opening young minds to bioengineering
https://t.co/FPTrWYuwk3 via @QMUL</t>
  </si>
  <si>
    <t>St Joseph's</t>
  </si>
  <si>
    <t>We are St Joseph's In The Park Independent Nursery &amp; Prep School</t>
  </si>
  <si>
    <t>Hertingfordbury</t>
  </si>
  <si>
    <t>https://t.co/vT4NO931tn</t>
  </si>
  <si>
    <t>https://pbs.twimg.com/profile_banners/20391607/1480675768</t>
  </si>
  <si>
    <t>https://twitter.com/fromthepark</t>
  </si>
  <si>
    <t>opening young minds via qmul</t>
  </si>
  <si>
    <t>opening,young  young,minds  minds,bioengineering  bioengineering,via  via,qmul</t>
  </si>
  <si>
    <t>http://pbs.twimg.com/profile_images/1514120070/QM_logo_for_social_media_normal.JPG</t>
  </si>
  <si>
    <t>qmul
</t>
  </si>
  <si>
    <t>Queen Mary Uni Londn</t>
  </si>
  <si>
    <t>The official Twitter for Queen Mary University of London. Online 10am-5pm GMT, Mon - Fri. https://t.co/vFGjZidG4Z https://t.co/yeK2Gm2YTI</t>
  </si>
  <si>
    <t>http://t.co/j4bAAx8SEW</t>
  </si>
  <si>
    <t>https://pbs.twimg.com/profile_banners/19401276/1480093922</t>
  </si>
  <si>
    <t>http://pbs.twimg.com/profile_background_images/820122037/d2c75403b7f9136dfdc0390c1e8c8ac7.jpeg</t>
  </si>
  <si>
    <t>https://twitter.com/qmul</t>
  </si>
  <si>
    <t>http://pbs.twimg.com/profile_images/605753523649818624/oQ3Iir2C_normal.jpg</t>
  </si>
  <si>
    <t>kelleedownham
RT @fromthepark: Opening young
minds to bioengineering https://t.co/FPTrWYuwk3
via @QMUL</t>
  </si>
  <si>
    <t>Kelly Downham</t>
  </si>
  <si>
    <t>https://twitter.com/kelleedownham</t>
  </si>
  <si>
    <t>fromthepark opening young minds via qmul</t>
  </si>
  <si>
    <t>fromthepark,opening  opening,young  young,minds  minds,bioengineering  bioengineering,via  via,qmul</t>
  </si>
  <si>
    <t>http://pbs.twimg.com/profile_images/766634520942698496/bMjSp9tn_normal.jpg</t>
  </si>
  <si>
    <t>filmatstem
Crash course in #foley sound for
bioengineering shorts #middleschoolfilm
#stemsav #studentfilms #studentfilmmakers…
https://t.co/YkFGiz4N2e</t>
  </si>
  <si>
    <t>Film @ STEM</t>
  </si>
  <si>
    <t>6-8 Film &amp; Broadcasting at The STEM Academy in Savannah, GA #FilmatSTEM #stemsav A @PBSNewsHour #StudentReportingLab Instructor: @MARogersSTEM</t>
  </si>
  <si>
    <t>https://t.co/qVz8uJLtab</t>
  </si>
  <si>
    <t>https://pbs.twimg.com/profile_banners/766632103102517248/1480947030</t>
  </si>
  <si>
    <t>https://twitter.com/filmatstem</t>
  </si>
  <si>
    <t>https://twitter.com/i/web/status/806170476166914048 https://twitter.com/i/web/status/805854611798102016 https://twitter.com/i/web/status/804352257357660160</t>
  </si>
  <si>
    <t>middleschoolfilm stemsav studentfilms studentfilmmakers foley legorobotics bioengineering studentfilm</t>
  </si>
  <si>
    <t>foley legorobotics bioengineering studentfilm middleschoolfilm stemsav studentfilms studentfilmmakers</t>
  </si>
  <si>
    <t>shorts middleschoolfilm stemsav studentfilms studentfilmmakers crash course foley sound legorobotics</t>
  </si>
  <si>
    <t>crash course foley sound legorobotics propmasters delivered arms today films</t>
  </si>
  <si>
    <t>bioengineering,shorts  stemsav,studentfilms  studentfilms,studentfilmmakers  crash,course  course,foley  foley,sound  sound,bioengineering  shorts,middleschoolfilm  middleschoolfilm,stemsav  legorobotics,propmasters</t>
  </si>
  <si>
    <t>crash,course  course,foley  foley,sound  sound,bioengineering  shorts,middleschoolfilm  middleschoolfilm,stemsav  legorobotics,propmasters  propmasters,delivered  delivered,arms  arms,today</t>
  </si>
  <si>
    <t>http://pbs.twimg.com/profile_images/806396435264634880/Te8Tg79j_normal.jpg</t>
  </si>
  <si>
    <t>hashriq25
Or should i go with bioengineering
also? 🤔🤔🤔</t>
  </si>
  <si>
    <t>Hashriq Zahari</t>
  </si>
  <si>
    <t>Lost</t>
  </si>
  <si>
    <t>Gombak, Selangor</t>
  </si>
  <si>
    <t>https://pbs.twimg.com/profile_banners/2389487420/1478555985</t>
  </si>
  <si>
    <t>http://pbs.twimg.com/profile_background_images/474746362727133184/2H1h9CgJ.jpeg</t>
  </si>
  <si>
    <t>https://twitter.com/hashriq25</t>
  </si>
  <si>
    <t>go</t>
  </si>
  <si>
    <t>go,bioengineering</t>
  </si>
  <si>
    <t>http://pbs.twimg.com/profile_images/801136159749500928/GsYwjzx6_normal.jpg</t>
  </si>
  <si>
    <t>vilavaite
RT @Vilavaite: "In 10 years we
will be doing eye 👁 transplants
in humans” #Bioengineering #PlasticSurgery
University of Pittsburgh https://…</t>
  </si>
  <si>
    <t>MaríaJ.DíazCandamio</t>
  </si>
  <si>
    <t>Scanning #Medicine and life with a radiologist gaze #Health #Radiology potpourri mostly RTs</t>
  </si>
  <si>
    <t>A Coruña, Galicia, Spain.</t>
  </si>
  <si>
    <t>https://pbs.twimg.com/profile_banners/120675100/1479826984</t>
  </si>
  <si>
    <t>http://pbs.twimg.com/profile_background_images/495765258/olas_coru_a.jpg</t>
  </si>
  <si>
    <t>https://twitter.com/vilavaite</t>
  </si>
  <si>
    <t>vilavaite 10 years doing eye transplants humans plasticsurgery university pittsburgh</t>
  </si>
  <si>
    <t>vilavaite,10  10,years  years,doing  doing,eye  eye,transplants  transplants,humans  humans,bioengineering  bioengineering,plasticsurgery  plasticsurgery,university  university,pittsburgh</t>
  </si>
  <si>
    <t>http://pbs.twimg.com/profile_images/673855173291204609/2AQSBBl1_normal.jpg</t>
  </si>
  <si>
    <t>tmj_hou_edu
This #job might be a great fit
for you: Assistant Professor of
Bioengineering - https://t.co/5O5uu7n9kY
#Education #Houston, TX #Hiring</t>
  </si>
  <si>
    <t>TMJ-HOU Educ. Jobs</t>
  </si>
  <si>
    <t>Follow this account for geo-targeted Education/Teaching job tweets in Houston, TX. Need help? Tweet us at @CareerArc!</t>
  </si>
  <si>
    <t>https://t.co/DByWt45HZj</t>
  </si>
  <si>
    <t>https://pbs.twimg.com/profile_banners/21833310/1449494569</t>
  </si>
  <si>
    <t>http://pbs.twimg.com/profile_background_images/315556035/Twitter-BG_2_bg-image.jpg</t>
  </si>
  <si>
    <t>https://twitter.com/tmj_hou_edu</t>
  </si>
  <si>
    <t>careerarc job education houston hiring</t>
  </si>
  <si>
    <t>job education houston tx hiring great fit assistant professor join</t>
  </si>
  <si>
    <t>great fit assistant professor join rice university team see latest</t>
  </si>
  <si>
    <t>education,houston  houston,tx  tx,hiring  job,great  great,fit  fit,assistant  assistant,professor  professor,bioengineering  bioengineering,education  join,rice</t>
  </si>
  <si>
    <t>job,great  great,fit  fit,assistant  assistant,professor  professor,bioengineering  bioengineering,education  join,rice  rice,university  university,team  team,see</t>
  </si>
  <si>
    <t>http://pbs.twimg.com/profile_images/614198713284595712/vUoHCTf1_normal.png</t>
  </si>
  <si>
    <t>photonicsshows
MSU Opens New $69.8 Million Bioengineering
Research Facility https://t.co/v7Y97PvpUv
#MSU #Bio #Engineering… https://t.co/bvDNYIH3l1</t>
  </si>
  <si>
    <t>Photonics Shows</t>
  </si>
  <si>
    <t>Connecting photonics suppliers and researchers by providing opportunities to discuss the best and newest products at table-top shows across the country.</t>
  </si>
  <si>
    <t>http://t.co/JNVDWYVuYn</t>
  </si>
  <si>
    <t>https://pbs.twimg.com/profile_banners/3256006628/1435274569</t>
  </si>
  <si>
    <t>https://twitter.com/photonicsshows</t>
  </si>
  <si>
    <t>msu opens new 69 8 million research facility bio engineering</t>
  </si>
  <si>
    <t>msu,opens  opens,new  new,69  69,8  8,million  million,bioengineering  bioengineering,research  research,facility  facility,msu  msu,bio</t>
  </si>
  <si>
    <t>http://pbs.twimg.com/profile_images/2096980161/molecules_tricolor80_normal.gif</t>
  </si>
  <si>
    <t>sciencemeeting
MSU Opens New $69.8 Million Bioengineering
Research Facility https://t.co/ho3K2D2S4j
#MSU #Bio #Engineering… https://t.co/p0H9RISGgI</t>
  </si>
  <si>
    <t>ScienceMeetings</t>
  </si>
  <si>
    <t>Science Research Update: Spotlight on meetings, conferences, and events:_x000D_
http://t.co/bfkC7FGi8q</t>
  </si>
  <si>
    <t>https://twitter.com/sciencemeeting</t>
  </si>
  <si>
    <t>http://info.biotech-calendar.com/msu-opens-new-69.8-million-bioengineering-research-facility?utm_content=42911025&amp;utm_medium=social&amp;utm_source=twitter https://twitter.com/i/web/status/806202551938981889 http://info.biotech-calendar.com/science-researcher-update/upcoming-berkeley-chem-talks?utm_content=43394384&amp;utm_medium=social&amp;utm_source=twitter</t>
  </si>
  <si>
    <t>twitter.com biotech-calendar.com</t>
  </si>
  <si>
    <t>http://pbs.twimg.com/profile_images/751096366693249024/hpbUUfqz_normal.jpg</t>
  </si>
  <si>
    <t>niloufar1995
RT @BioengMcGill: The Department
of Bioengineering's first undergraduate
cohort! https://t.co/lW1FZF5XZ7</t>
  </si>
  <si>
    <t>Niloufar</t>
  </si>
  <si>
    <t>A Harry Potter and Hamilton crossover would be great.</t>
  </si>
  <si>
    <t>https://pbs.twimg.com/profile_banners/751092905331286016/1467910466</t>
  </si>
  <si>
    <t>https://twitter.com/niloufar1995</t>
  </si>
  <si>
    <t>bioengmcgill department bioengineering's first undergraduate cohort</t>
  </si>
  <si>
    <t>bioengmcgill,department  department,bioengineering's  bioengineering's,first  first,undergraduate  undergraduate,cohort</t>
  </si>
  <si>
    <t>http://pbs.twimg.com/profile_images/623521977085497344/eZBZTi0I_normal.jpg</t>
  </si>
  <si>
    <t>bioengmcgill
</t>
  </si>
  <si>
    <t>McGillBioengineering</t>
  </si>
  <si>
    <t>Official Twitter account for the Department of Bioengineering at McGill University.</t>
  </si>
  <si>
    <t>Montreal, QC</t>
  </si>
  <si>
    <t>http://t.co/qEdbDqrQkt</t>
  </si>
  <si>
    <t>https://pbs.twimg.com/profile_banners/2838273735/1437493148</t>
  </si>
  <si>
    <t>https://twitter.com/bioengmcgill</t>
  </si>
  <si>
    <t>http://pbs.twimg.com/profile_images/327998652/ehp_twitter_graphic_normal.jpg</t>
  </si>
  <si>
    <t>ehponline
Indiana University School of Informatics
&amp;amp; Computing announces faculty
positions in bioengineering https://t.co/yuuR91Quv6</t>
  </si>
  <si>
    <t>EHP Journal</t>
  </si>
  <si>
    <t>Official feed of EHP, an NIEHS/NIH journal of research &amp; news on environment &amp; human health. Privacy policy: http://t.co/QezAYN5gLD. Content≠endorsement</t>
  </si>
  <si>
    <t>Research Triangle Park, NC USA</t>
  </si>
  <si>
    <t>https://t.co/TAjjYVPSPG</t>
  </si>
  <si>
    <t>https://pbs.twimg.com/profile_banners/59266746/1480607555</t>
  </si>
  <si>
    <t>https://twitter.com/ehponline</t>
  </si>
  <si>
    <t>indiana university school informatics computing announces faculty positions</t>
  </si>
  <si>
    <t>indiana,university  university,school  school,informatics  informatics,computing  computing,announces  announces,faculty  faculty,positions  positions,bioengineering</t>
  </si>
  <si>
    <t>http://pbs.twimg.com/profile_images/735169108476493824/4gUKiWNA_normal.jpg</t>
  </si>
  <si>
    <t>bestchemshows
MSU Opens New $69.8 Million Bioengineering
Research Facility https://t.co/JWLXU6o1rn
#MSU #Bio #Engineering… https://t.co/2l4EsK3FjI</t>
  </si>
  <si>
    <t>Best Chem Shows</t>
  </si>
  <si>
    <t>Does your company supply the chemistry marketplace with new and innovative products that can propel and re-define today's chemistry research practices?</t>
  </si>
  <si>
    <t>https://t.co/M6o9rUyEfR</t>
  </si>
  <si>
    <t>https://pbs.twimg.com/profile_banners/735158225939533826/1464110628</t>
  </si>
  <si>
    <t>https://twitter.com/bestchemshows</t>
  </si>
  <si>
    <t>http://info.biotech-calendar.com/msu-opens-new-69.8-million-bioengineering-research-facility?utm_content=45507282&amp;utm_medium=social&amp;utm_source=twitter https://twitter.com/i/web/status/806229395946012672 http://info.biotech-calendar.com/msu-opens-new-69.8-million-bioengineering-research-facility?utm_content=43485994&amp;utm_medium=social&amp;utm_source=twitter</t>
  </si>
  <si>
    <t>bio engineering msu opens new 69 8 million research facility</t>
  </si>
  <si>
    <t>facility,msu  msu,bio  bio,engineering  msu,opens  opens,new  new,69  69,8  8,million  million,bioengineering  bioengineering,research</t>
  </si>
  <si>
    <t>http://pbs.twimg.com/profile_images/2304751706/s8igf6dvoxcppwj3giba_normal.jpeg</t>
  </si>
  <si>
    <t>bioalliances
#biotech news: Orteq Bioengineering
Ltd. Mergers Acquisitions MA Partnerships
Alliances and Investment Report
P... https://t.co/BFiNN7fhC5</t>
  </si>
  <si>
    <t>Bio-Alliances News</t>
  </si>
  <si>
    <t>Track the latest #biotech news, research, clinical trials, companies and reports. Continuously updated from 500+ news, research publications. BioPortfolio</t>
  </si>
  <si>
    <t>http://t.co/kfnbg6qLLp</t>
  </si>
  <si>
    <t>https://pbs.twimg.com/profile_banners/338397907/1424259281</t>
  </si>
  <si>
    <t>http://pbs.twimg.com/profile_background_images/578083475/6g7xjqh0zjn677x6f7v3.jpeg</t>
  </si>
  <si>
    <t>https://twitter.com/bioalliances</t>
  </si>
  <si>
    <t>http://www.bioportfolio.com/news/article/2939492/Orteq-Bioengineering-Ltd-Mergers-Acquisitions-MA-Partnerships-Alliances-and-Investment-Report-Prices.html http://www.bioportfolio.com/news/article/2931824/American-Oriental-Bioengineering-Inc-Mergers-Acquisitions-MA-Partnerships-Alliances-and-Investment-Report.html</t>
  </si>
  <si>
    <t>biotech news mergers acquisitions ma partnerships alliances orteq ltd investment</t>
  </si>
  <si>
    <t>orteq ltd investment report p american oriental inc investm biotech</t>
  </si>
  <si>
    <t>biotech,news  mergers,acquisitions  acquisitions,ma  ma,partnerships  partnerships,alliances  news,orteq  orteq,bioengineering  bioengineering,ltd  ltd,mergers  alliances,investment</t>
  </si>
  <si>
    <t>news,orteq  orteq,bioengineering  bioengineering,ltd  ltd,mergers  alliances,investment  investment,report  report,p  news,american  american,oriental  oriental,bioengineering</t>
  </si>
  <si>
    <t>http://pbs.twimg.com/profile_images/378800000170736485/e4ffbb13131ca4cc7a8a1924d712801c_normal.png</t>
  </si>
  <si>
    <t>bisakahaku
Sebenarnya manusia mampu angkat
beban 7 kali dari berat badannya.
[Michael Regnier, profesor &amp;amp;
wakil bioengineering di Univ. of
Washington]</t>
  </si>
  <si>
    <t>Bisakah Aku?</t>
  </si>
  <si>
    <t>Aku kadang kepo, dan kadang soktau :D, aku juga bisa galau :'D, dan juga bisa jatuh cinta,.  Buzzer/iklan? Cp: isanmasiv@ymail.com | 081368640151</t>
  </si>
  <si>
    <t>Di Hati Followers :D</t>
  </si>
  <si>
    <t>http://t.co/3NnTQxGNSb</t>
  </si>
  <si>
    <t>https://pbs.twimg.com/profile_banners/445782144/1374503301</t>
  </si>
  <si>
    <t>http://pbs.twimg.com/profile_background_images/378800000030257586/c21ceda02341f19a5849a210388841ef.jpeg</t>
  </si>
  <si>
    <t>https://twitter.com/bisakahaku</t>
  </si>
  <si>
    <t>http://pbs.twimg.com/profile_images/2322021498/php0owbd20xmxwzhhdg2_normal.jpeg</t>
  </si>
  <si>
    <t>collaborationb
Orteq Bioengineering Ltd. Mergers
Acquisitions MA Partnerships Alliances
and Investment Report Prices from
USD $350 https://t.co/IW5pJfVuan</t>
  </si>
  <si>
    <t>Bio-Collaboration</t>
  </si>
  <si>
    <t>Track the latest #biotech collaboration news, research, clinical trials, companies and reports. Continuously updated from 500+ news, research publications.</t>
  </si>
  <si>
    <t>http://t.co/FiC68AZmyG</t>
  </si>
  <si>
    <t>https://pbs.twimg.com/profile_banners/348538673/1424273353</t>
  </si>
  <si>
    <t>http://pbs.twimg.com/profile_background_images/582903401/gq0bdlefpf4f61vaoca1.jpeg</t>
  </si>
  <si>
    <t>https://twitter.com/collaborationb</t>
  </si>
  <si>
    <t>http://dlvr.it/MqM9Z2 https://twitter.com/i/web/status/804297584256827392 http://www.bioportfolio.com/news/article/2931824/American-Oriental-Bioengineering-Inc-Mergers-Acquisitions-MA-Partnerships-Alliances-and-Investment-Report.html https://twitter.com/i/web/status/804263848203030531</t>
  </si>
  <si>
    <t>twitter.com dlvr.it bioportfolio.com</t>
  </si>
  <si>
    <t>mergers acquisitions ma partnerships alliances investment report prices american oriental</t>
  </si>
  <si>
    <t>orteq ltd usd 350 biotech biopharma investment report prices american</t>
  </si>
  <si>
    <t>mergers,acquisitions  acquisitions,ma  ma,partnerships  partnerships,alliances  alliances,investment  investment,report  report,prices  american,oriental  oriental,bioengineering  bioengineering,inc</t>
  </si>
  <si>
    <t>orteq,bioengineering  bioengineering,ltd  ltd,mergers  prices,usd  usd,350  biotech,biopharma  biopharma,american  alliances,investment  investment,report  report,prices</t>
  </si>
  <si>
    <t>http://pbs.twimg.com/profile_images/2322808527/csepcn1drncfwo5exyp1_normal.jpeg</t>
  </si>
  <si>
    <t>mergersbio
Orteq Bioengineering Ltd. Mergers
Acquisitions MA Partnerships Alliances
and Investment Report Prices from
USD ... https://t.co/dN4jYMWJDv</t>
  </si>
  <si>
    <t>Biotech Mergers M&amp;A</t>
  </si>
  <si>
    <t>BioPortfolio brings you the latest news, reviews, bogs and reports on Mergers &amp; Acquisitions in the biotech/pharma industry.</t>
  </si>
  <si>
    <t>https://t.co/i91fWsWAHs</t>
  </si>
  <si>
    <t>https://pbs.twimg.com/profile_banners/612709986/1454435267</t>
  </si>
  <si>
    <t>http://pbs.twimg.com/profile_background_images/583101029/0cyfj5hv88a4yt7dqjpy.jpeg</t>
  </si>
  <si>
    <t>https://twitter.com/mergersbio</t>
  </si>
  <si>
    <t>mergers acquisitions ma partnerships alliances investment report orteq ltd prices</t>
  </si>
  <si>
    <t>orteq ltd prices usd american oriental inc pric mergers acquisitions</t>
  </si>
  <si>
    <t>mergers,acquisitions  acquisitions,ma  ma,partnerships  partnerships,alliances  alliances,investment  investment,report  orteq,bioengineering  bioengineering,ltd  ltd,mergers  report,prices</t>
  </si>
  <si>
    <t>orteq,bioengineering  bioengineering,ltd  ltd,mergers  report,prices  prices,usd  american,oriental  oriental,bioengineering  bioengineering,inc  inc,mergers  report,pric</t>
  </si>
  <si>
    <t>http://pbs.twimg.com/profile_images/2229799167/FB_Profile_pic-_cells_1_3__normal</t>
  </si>
  <si>
    <t>copd_bio
#healthcare Orteq Bioengineering
Ltd. Mergers Acquisitions MA Partnerships
Alliances and Investment Report
Prices... https://t.co/nXz0TqDiTQ</t>
  </si>
  <si>
    <t>COPD News</t>
  </si>
  <si>
    <t>Track the latest #COPD news, research, clinical trials, companies and reports. Continuously updated from 500+ news, research publications.</t>
  </si>
  <si>
    <t>http://t.co/Y2NfcI3C9t</t>
  </si>
  <si>
    <t>https://pbs.twimg.com/profile_banners/247673047/1415023778</t>
  </si>
  <si>
    <t>http://pbs.twimg.com/profile_background_images/555402166/TWITTER_PIC_background_image__7_</t>
  </si>
  <si>
    <t>https://twitter.com/copd_bio</t>
  </si>
  <si>
    <t>http://bioportfol.io/MqMbWP http://bioportfol.io/MnFsty</t>
  </si>
  <si>
    <t>healthcare mergers acquisitions ma partnerships alliances investment orteq ltd report</t>
  </si>
  <si>
    <t>orteq ltd report prices american oriental inc healthcare mergers acquisitions</t>
  </si>
  <si>
    <t>mergers,acquisitions  acquisitions,ma  ma,partnerships  partnerships,alliances  alliances,investment  healthcare,orteq  orteq,bioengineering  bioengineering,ltd  ltd,mergers  investment,report</t>
  </si>
  <si>
    <t>healthcare,orteq  orteq,bioengineering  bioengineering,ltd  ltd,mergers  investment,report  report,prices  healthcare,american  american,oriental  oriental,bioengineering  bioengineering,inc</t>
  </si>
  <si>
    <t>http://pbs.twimg.com/profile_images/804846636249714688/avoyxSim_normal.jpg</t>
  </si>
  <si>
    <t>demonputty
📷 Okay so for the Fallen the whole
point of Siva is bioengineering
and to make them faster, stronger,...
https://t.co/YphsES7OVf</t>
  </si>
  <si>
    <t>Demonputty</t>
  </si>
  <si>
    <t>I am Demonputty the Psychotic Logician</t>
  </si>
  <si>
    <t>https://www.facebook.com/profile.php?id=100007459727545&amp;fref=ts</t>
  </si>
  <si>
    <t>https://pbs.twimg.com/profile_banners/942997746/1481148592</t>
  </si>
  <si>
    <t>https://twitter.com/demonputty</t>
  </si>
  <si>
    <t>okay fallen whole point siva make faster stronger</t>
  </si>
  <si>
    <t>okay,fallen  fallen,whole  whole,point  point,siva  siva,bioengineering  bioengineering,make  make,faster  faster,stronger</t>
  </si>
  <si>
    <t>http://pbs.twimg.com/profile_images/441597359261102080/Iy0nOi65_normal.jpeg</t>
  </si>
  <si>
    <t>zorabozic
Presitent-elect @realDonaldTrump
Please save the WORLD! STOP Chemtrails,
Aerosol Geoengineering and Bioengineering!
https://t.co/EIFZdVNr6I</t>
  </si>
  <si>
    <t>Зора Божић</t>
  </si>
  <si>
    <t>«Ако у нечему не успеш, то значи да ниси довољно желео, јер борбу добија онај ко је чврсто решио да је добије»!</t>
  </si>
  <si>
    <t>Нови Сад / Zürich</t>
  </si>
  <si>
    <t>https://pbs.twimg.com/profile_banners/2374283540/1394122221</t>
  </si>
  <si>
    <t>https://twitter.com/zorabozic</t>
  </si>
  <si>
    <t>presitent elect realdonaldtrump please save world stop chemtrails aerosol geoengineering</t>
  </si>
  <si>
    <t>presitent,elect  elect,realdonaldtrump  realdonaldtrump,please  please,save  save,world  world,stop  stop,chemtrails  chemtrails,aerosol  aerosol,geoengineering  geoengineering,bioengineering</t>
  </si>
  <si>
    <t>http://pbs.twimg.com/profile_images/1980294624/DJT_Headshot_V2_normal.jpg</t>
  </si>
  <si>
    <t>realdonaldtrump
</t>
  </si>
  <si>
    <t>Donald J. Trump</t>
  </si>
  <si>
    <t>President-elect of the United States</t>
  </si>
  <si>
    <t>http://www.DonaldJTrump.com</t>
  </si>
  <si>
    <t>https://pbs.twimg.com/profile_banners/25073877/1479776952</t>
  </si>
  <si>
    <t>http://pbs.twimg.com/profile_background_images/530021613/trump_scotland__43_of_70_cc.jpg</t>
  </si>
  <si>
    <t>https://twitter.com/realdonaldtrump</t>
  </si>
  <si>
    <t>http://pbs.twimg.com/profile_images/711175134581760000/4WuDJznw_normal.jpg</t>
  </si>
  <si>
    <t>tormead_acad
RT @careers_Tormead: Just about
to start Horizons with the 6th
Form - Dr Jenna Stevens-Smith from
the Dept of Bioengineering at Imperial.
A…</t>
  </si>
  <si>
    <t>Dept_Head</t>
  </si>
  <si>
    <t>Teacher; Deputy Head; Passionate about Teaching and Learning</t>
  </si>
  <si>
    <t>Guildford Surrey</t>
  </si>
  <si>
    <t>https://pbs.twimg.com/profile_banners/1944206832/1381696493</t>
  </si>
  <si>
    <t>https://twitter.com/tormead_acad</t>
  </si>
  <si>
    <t>http://pbs.twimg.com/profile_images/565759797/kingtesttube_normal.jpg</t>
  </si>
  <si>
    <t>profmikeking
Check out profiles of five great
faculty working in the bioengineering
area at @VUEngineering ! https://t.co/dALbLkhrI1</t>
  </si>
  <si>
    <t>Michael King</t>
  </si>
  <si>
    <t>Daljit S. and Elaine Sarkaria Professor of Biomedical Engineering at Cornell University, avid runner, and Notre Dame alum.</t>
  </si>
  <si>
    <t>https://twitter.com/profmikeking</t>
  </si>
  <si>
    <t>check out profiles five great faculty working area vuengineering</t>
  </si>
  <si>
    <t>check,out  out,profiles  profiles,five  five,great  great,faculty  faculty,working  working,bioengineering  bioengineering,area  area,vuengineering</t>
  </si>
  <si>
    <t>http://pbs.twimg.com/profile_images/672149935085723648/CjZVdQHU_normal.jpg</t>
  </si>
  <si>
    <t>vuengineering
</t>
  </si>
  <si>
    <t>VU Engineering</t>
  </si>
  <si>
    <t>Vanderbilt School of Engineering – a major research university – offers both undergraduate and graduate education in engineering and the engineering sciences.</t>
  </si>
  <si>
    <t>Nashville, Tennessee</t>
  </si>
  <si>
    <t>http://t.co/jfg7L3OMPI</t>
  </si>
  <si>
    <t>https://pbs.twimg.com/profile_banners/89263982/1449087969</t>
  </si>
  <si>
    <t>http://pbs.twimg.com/profile_background_images/542832034/twitterbackground.gif</t>
  </si>
  <si>
    <t>https://twitter.com/vuengineering</t>
  </si>
  <si>
    <t>http://pbs.twimg.com/profile_images/2823446604/db9196cee097efda705e26c64fef60cc_normal.jpeg</t>
  </si>
  <si>
    <t>walta1237
#Geoengineering #BioEngineering
#Chemtrails Contrails a One World
Order https://t.co/G1NUokIXEW…
https://t.co/DeXHWi4Hdb</t>
  </si>
  <si>
    <t>Walt Armour</t>
  </si>
  <si>
    <t>#TumpPence16
#Patriot #Veteran #Infidel #TCOT   #StatesRights #StandWthIsrael   #CtrlCriminals #CtrlTheGovt #μολων_λαβε #ExpertMarksman #oathkeepers Eisenhower</t>
  </si>
  <si>
    <t>Phoenix AZ</t>
  </si>
  <si>
    <t>https://plus.google.com/+WaltArmour/posts?partnerid=gplp0</t>
  </si>
  <si>
    <t>https://pbs.twimg.com/profile_banners/601346238/1358316417</t>
  </si>
  <si>
    <t>https://twitter.com/walta1237</t>
  </si>
  <si>
    <t>geoengineering chemtrails contrails one world order</t>
  </si>
  <si>
    <t>geoengineering,bioengineering  bioengineering,chemtrails  chemtrails,contrails  contrails,one  one,world  world,order</t>
  </si>
  <si>
    <t>http://pbs.twimg.com/profile_images/468452602816897024/XomikoTG_normal.jpeg</t>
  </si>
  <si>
    <t>kcraigdc
I added a video to a @YouTube playlist
https://t.co/5wlW2VG4CD HAARP -
Chemtrails - How They are Change
You - Bioengineering</t>
  </si>
  <si>
    <t>Kevin Canada, TI</t>
  </si>
  <si>
    <t>University of Denver MBA, BFA,_x000D_
Harvard, COINTELPRO, TI  _x000D_
Special Forces Captain, _x000D_
Business Owner, 7 Stores Disney World,_x000D_
Activist, Writer, Film Maker</t>
  </si>
  <si>
    <t>http://www.youtube.com/user/kcraigdc</t>
  </si>
  <si>
    <t>https://pbs.twimg.com/profile_banners/185290535/1400522523</t>
  </si>
  <si>
    <t>https://twitter.com/kcraigdc</t>
  </si>
  <si>
    <t>added video youtube playlist haarp chemtrails change</t>
  </si>
  <si>
    <t>added,video  video,youtube  youtube,playlist  playlist,haarp  haarp,chemtrails  chemtrails,change  change,bioengineering</t>
  </si>
  <si>
    <t>http://pbs.twimg.com/profile_images/774996583439925248/wzVcqyWq_normal.jpg</t>
  </si>
  <si>
    <t>asyraf3393
I'm at University Kuala Lumpur
Malaysian Institute of Chemical
and Bioengineering Technology (MICET)
https://t.co/bS13xluhog</t>
  </si>
  <si>
    <t>Asyraf Fauzi</t>
  </si>
  <si>
    <t>Afraid of losing you</t>
  </si>
  <si>
    <t>Padang Serai</t>
  </si>
  <si>
    <t>https://pbs.twimg.com/profile_banners/2708670554/1473431640</t>
  </si>
  <si>
    <t>https://twitter.com/asyraf3393</t>
  </si>
  <si>
    <t>https://www.swarmapp.com/c/e6hK4Lwky9U https://www.swarmapp.com/c/94KoBr0Ms3j</t>
  </si>
  <si>
    <t>university kuala lumpur malaysian institute chemical technology micet 1st day</t>
  </si>
  <si>
    <t>1st day university kuala lumpur malaysian institute chemical technology micet</t>
  </si>
  <si>
    <t>university,kuala  kuala,lumpur  lumpur,malaysian  malaysian,institute  institute,chemical  chemical,bioengineering  bioengineering,technology  technology,micet  1st,day  day,university</t>
  </si>
  <si>
    <t>1st,day  day,university  university,kuala  kuala,lumpur  lumpur,malaysian  malaysian,institute  institute,chemical  chemical,bioengineering  bioengineering,technology  technology,micet</t>
  </si>
  <si>
    <t>http://pbs.twimg.com/profile_images/737001667875504128/in2cqfu3_normal.jpg</t>
  </si>
  <si>
    <t>3amscience
Streamlining #stemcell biology
using a more efficient &amp;amp; less
biased approach via @physorg_com
#bioengineering https://t.co/H5609i14zZ</t>
  </si>
  <si>
    <t>Sri Rc</t>
  </si>
  <si>
    <t>Chemical Engineer | Atmospheric- Environmental Chemistry | Subject Editor @ScienceBorealis | #space #data Chemical fate/transport, Engineering &amp; Tech #scicomm</t>
  </si>
  <si>
    <t>Peripatetic</t>
  </si>
  <si>
    <t>https://pbs.twimg.com/profile_banners/2549207570/1481017407</t>
  </si>
  <si>
    <t>https://twitter.com/3amscience</t>
  </si>
  <si>
    <t>streamlining stemcell biology using more efficient less biased approach via</t>
  </si>
  <si>
    <t>streamlining,stemcell  stemcell,biology  biology,using  using,more  more,efficient  efficient,less  less,biased  biased,approach  approach,via  via,physorg_com</t>
  </si>
  <si>
    <t>http://pbs.twimg.com/profile_images/555400719478444032/ky9g4wh6_normal.png</t>
  </si>
  <si>
    <t>physorg_com
</t>
  </si>
  <si>
    <t>Phys.org</t>
  </si>
  <si>
    <t>Science news, Technology news. Physics, Space, Biology, Chemistry, Engineering, Math, Electronics, Nanotechnology, Materials, Computers, Health, Earth Science.</t>
  </si>
  <si>
    <t>http://t.co/FiRtxFPcwP</t>
  </si>
  <si>
    <t>https://pbs.twimg.com/profile_banners/17248121/1398202715</t>
  </si>
  <si>
    <t>http://pbs.twimg.com/profile_background_images/668994738/25724f4dee6aa27d8e52889a72fa855f.png</t>
  </si>
  <si>
    <t>https://twitter.com/physorg_com</t>
  </si>
  <si>
    <t>http://pbs.twimg.com/profile_images/805152761838829568/Cyf38SnO_normal.jpg</t>
  </si>
  <si>
    <t>rogerwong10
RT @KatieVancouver: #Innovate dialogue:
the fusion of medicine, life sciences,
bioengineering &amp;amp; design=innovation
@UBC @ubcprez https://t.c…</t>
  </si>
  <si>
    <t>Roger Wong</t>
  </si>
  <si>
    <t>Executive Associate Dean, Education &amp; Clinical Professor of Geriatric Medicine, Faculty of Medicine, University of British Columbia. Tweets are personal views.</t>
  </si>
  <si>
    <t>Vancouver, BC</t>
  </si>
  <si>
    <t>https://pbs.twimg.com/profile_banners/3160031220/1475797053</t>
  </si>
  <si>
    <t>https://twitter.com/rogerwong10</t>
  </si>
  <si>
    <t>katievancouver innovate dialogue fusion medicine life sciences design innovation ubc</t>
  </si>
  <si>
    <t>katievancouver,innovate  innovate,dialogue  dialogue,fusion  fusion,medicine  medicine,life  life,sciences  sciences,bioengineering  bioengineering,design  design,innovation  innovation,ubc</t>
  </si>
  <si>
    <t>http://pbs.twimg.com/profile_images/799997734782582786/9RE563QV_normal.jpg</t>
  </si>
  <si>
    <t>ubcprez
</t>
  </si>
  <si>
    <t>Santa J. Ono</t>
  </si>
  <si>
    <t>15th President &amp; Vice-Chancellor, The University of British Columbia</t>
  </si>
  <si>
    <t>Vancouver, British Columbia</t>
  </si>
  <si>
    <t>https://pbs.twimg.com/profile_banners/742166854752342016/1480182184</t>
  </si>
  <si>
    <t>https://twitter.com/ubcprez</t>
  </si>
  <si>
    <t>http://pbs.twimg.com/profile_images/751534962378043392/R5a59RTk_normal.jpg</t>
  </si>
  <si>
    <t>ubc
RT @KatieVancouver: #Innovate dialogue:
the fusion of medicine, life sciences,
bioengineering &amp;amp; design=innovation
@UBC @ubcprez https://t.c…</t>
  </si>
  <si>
    <t>UBC</t>
  </si>
  <si>
    <t>The University of British Columbia is a global centre for research and teaching, ranked among the top 20 public universities in the world. #UBC</t>
  </si>
  <si>
    <t>Vancouver | Okanagan | Canada</t>
  </si>
  <si>
    <t>https://t.co/GlSPIztWVJ</t>
  </si>
  <si>
    <t>https://pbs.twimg.com/profile_banners/28453440/1480972173</t>
  </si>
  <si>
    <t>http://pbs.twimg.com/profile_background_images/662757694/a4yd6adz3d6c6yex9tg7.jpeg</t>
  </si>
  <si>
    <t>https://twitter.com/ubc</t>
  </si>
  <si>
    <t>http://pbs.twimg.com/profile_images/3043811261/4dfaea19a67df29d685975530beb6ae2_normal.jpeg</t>
  </si>
  <si>
    <t>katievancouver
#Innovate dialogue: the fusion
of medicine, life sciences, bioengineering
&amp;amp; design=innovation @UBC @ubcprez
https://t.co/wtTBzkHyrj</t>
  </si>
  <si>
    <t>KatieVancouver</t>
  </si>
  <si>
    <t>Sharing what I love about Vancouver. Proud supporter of Big Sisters of BC. Daytime PR maven dishing up creative strategies and plans. These views are my own.</t>
  </si>
  <si>
    <t>Vancouver, B.C.</t>
  </si>
  <si>
    <t>https://pbs.twimg.com/profile_banners/25531793/1415991429</t>
  </si>
  <si>
    <t>http://pbs.twimg.com/profile_background_images/751567989/3f4db122fd8f3cfe6be2c1003aa30d41.jpeg</t>
  </si>
  <si>
    <t>https://twitter.com/katievancouver</t>
  </si>
  <si>
    <t>innovate dialogue fusion medicine life sciences design innovation ubc ubcprez</t>
  </si>
  <si>
    <t>innovate,dialogue  dialogue,fusion  fusion,medicine  medicine,life  life,sciences  sciences,bioengineering  bioengineering,design  design,innovation  innovation,ubc  ubc,ubcprez</t>
  </si>
  <si>
    <t>http://pbs.twimg.com/profile_images/797779633215111168/v6bHIFa-_normal.jpg</t>
  </si>
  <si>
    <t>samdhillon17
RT @KatieVancouver: #Innovate dialogue:
the fusion of medicine, life sciences,
bioengineering &amp;amp; design=innovation
@UBC @ubcprez https://t.c…</t>
  </si>
  <si>
    <t>Sam dhillon</t>
  </si>
  <si>
    <t>https://pbs.twimg.com/profile_banners/797778573150982144/1479040459</t>
  </si>
  <si>
    <t>https://twitter.com/samdhillon17</t>
  </si>
  <si>
    <t>http://pbs.twimg.com/profile_images/793206537254686724/_c1aiyQP_normal.jpg</t>
  </si>
  <si>
    <t>mbholistic
NCCIH-funded Researcher Presents
Pioneering Research on Natural
Product… https://t.co/27gWpLjmsj
#holistic #research #healthnews</t>
  </si>
  <si>
    <t>Monterey Holistic</t>
  </si>
  <si>
    <t>501(c)3 #health #education #kindness. #exercise #nutrition #holistic #fitness #hope #happiness #love #healing #success #quotes #WUVIP #JoyTrain #SuccessTrain</t>
  </si>
  <si>
    <t>Monterey Bay, California</t>
  </si>
  <si>
    <t>http://t.co/tpPVVbDB4e</t>
  </si>
  <si>
    <t>https://pbs.twimg.com/profile_banners/28173797/1421899331</t>
  </si>
  <si>
    <t>http://pbs.twimg.com/profile_background_images/378800000169407547/6iSpwaWH.jpeg</t>
  </si>
  <si>
    <t>https://twitter.com/mbholistic</t>
  </si>
  <si>
    <t>research nccih funded researcher presents pioneering natural product holistic healthnews</t>
  </si>
  <si>
    <t>nccih,funded  funded,researcher  researcher,presents  presents,pioneering  pioneering,research  research,natural  natural,product  product,holistic  holistic,research  research,healthnews</t>
  </si>
  <si>
    <t>http://pbs.twimg.com/profile_images/691994906332516353/UTR3UJ1t_normal.jpg</t>
  </si>
  <si>
    <t>hc_equipment
#Orteq Bioengineering Ltd. Mergers
Acquisitions MA Partnerships Alliances
and Investment... Read more: https://t.co/nysZ3jeLyT</t>
  </si>
  <si>
    <t>Heath Care News</t>
  </si>
  <si>
    <t>Track all of the latest Heath Care News with Owler. View all companies in the Health Care Equipment Sector: https://t.co/K1cXJz88bl</t>
  </si>
  <si>
    <t>https://pbs.twimg.com/profile_banners/4817054342/1453819461</t>
  </si>
  <si>
    <t>https://twitter.com/hc_equipment</t>
  </si>
  <si>
    <t>orteq ltd mergers acquisitions ma partnerships alliances investment read more</t>
  </si>
  <si>
    <t>orteq,bioengineering  bioengineering,ltd  ltd,mergers  mergers,acquisitions  acquisitions,ma  ma,partnerships  partnerships,alliances  alliances,investment  investment,read  read,more</t>
  </si>
  <si>
    <t>http://pbs.twimg.com/profile_images/692000843638272005/vWwa3DD1_normal.jpg</t>
  </si>
  <si>
    <t>h_c_services
#Orteq Bioengineering Ltd. Mergers
Acquisitions MA Partnerships Alliances
and Investment... Read more: https://t.co/nz7LqoFuYR</t>
  </si>
  <si>
    <t>Track all of the latest Heath Care News with Owler. View all companies in the Health Care Services Sector: https://t.co/okRCT5cJ2V</t>
  </si>
  <si>
    <t>https://pbs.twimg.com/profile_banners/4817173033/1453820889</t>
  </si>
  <si>
    <t>https://twitter.com/h_c_services</t>
  </si>
  <si>
    <t>http://pbs.twimg.com/profile_images/492638464307785728/7SKvnr7D_normal.jpeg</t>
  </si>
  <si>
    <t>kosmischemusik
@MadanRao Adding to the list is
Artificial Intelligence, IoT, Bioengineering,
genetic engineering @YourStoryCo</t>
  </si>
  <si>
    <t>Justin Alva</t>
  </si>
  <si>
    <t>Helping usher in a revolution in space tech @TeamIndus (Marketing), Once upon a time @CupickOfficial (Cofounder)</t>
  </si>
  <si>
    <t>Bengaluru, India</t>
  </si>
  <si>
    <t>https://t.co/T0q9vGwNGe</t>
  </si>
  <si>
    <t>Mumbai</t>
  </si>
  <si>
    <t>https://pbs.twimg.com/profile_banners/195444818/1350062079</t>
  </si>
  <si>
    <t>https://twitter.com/kosmischemusik</t>
  </si>
  <si>
    <t>madanrao adding list artificial intelligence iot genetic engineering yourstoryco</t>
  </si>
  <si>
    <t>madanrao,adding  adding,list  list,artificial  artificial,intelligence  intelligence,iot  iot,bioengineering  bioengineering,genetic  genetic,engineering  engineering,yourstoryco</t>
  </si>
  <si>
    <t>http://pbs.twimg.com/profile_images/378800000546347262/44e29395ae16f55ecd337871b5c94c7c_normal.png</t>
  </si>
  <si>
    <t>yourstoryco
</t>
  </si>
  <si>
    <t>YourStory</t>
  </si>
  <si>
    <t>India's leading MediaTech Co. for stories of entrepreneur in YOU http://t.co/D1pqPjGIy1 | Download our Android/iOS app: https://t.co/fauKF317RJ</t>
  </si>
  <si>
    <t>http://t.co/OmFERHn5cS</t>
  </si>
  <si>
    <t>https://pbs.twimg.com/profile_banners/15338256/1480069876</t>
  </si>
  <si>
    <t>http://pbs.twimg.com/profile_background_images/378800000119150684/e79c3e35255c4baad86455845fe7a0a6.jpeg</t>
  </si>
  <si>
    <t>https://twitter.com/yourstoryco</t>
  </si>
  <si>
    <t>http://pbs.twimg.com/profile_images/272940548/Madan2-Singapore_normal.jpg</t>
  </si>
  <si>
    <t>madanrao
</t>
  </si>
  <si>
    <t>Madanmohan Rao</t>
  </si>
  <si>
    <t>Author and consultant in knowledge management, ICT4D, innovation, new media; world music editor and DJ</t>
  </si>
  <si>
    <t>Bangalore</t>
  </si>
  <si>
    <t>http://t.co/KwovdXhRqn</t>
  </si>
  <si>
    <t>https://twitter.com/madanrao</t>
  </si>
  <si>
    <t>http://pbs.twimg.com/profile_images/711920492127588352/8DxSeklH_normal.jpg</t>
  </si>
  <si>
    <t>drgurdeepparhar
RT @KatieVancouver: #Innovate dialogue:
the fusion of medicine, life sciences,
bioengineering &amp;amp; design=innovation
@UBC @ubcprez https://t.c…</t>
  </si>
  <si>
    <t>Gurdeep Parhar</t>
  </si>
  <si>
    <t>Executive Associate Dean, Clinical Partnerships &amp; Professionalism,UBC Faculty of Medicine|Medical Legal Assessments IME's,FCE's &amp; treatment of severe injuries.</t>
  </si>
  <si>
    <t>British Columbia, Canada</t>
  </si>
  <si>
    <t>https://t.co/nvs5Baad0A</t>
  </si>
  <si>
    <t>https://pbs.twimg.com/profile_banners/711914061072625665/1480847287</t>
  </si>
  <si>
    <t>https://twitter.com/drgurdeepparhar</t>
  </si>
  <si>
    <t>http://pbs.twimg.com/profile_images/765217726214307840/ZUEHO83J_normal.jpg</t>
  </si>
  <si>
    <t>tflssella
RT @KatieVancouver: #Innovate dialogue:
the fusion of medicine, life sciences,
bioengineering &amp;amp; design=innovation
@UBC @ubcprez https://t.c…</t>
  </si>
  <si>
    <t>tyler fissella</t>
  </si>
  <si>
    <t>Team followback rocks</t>
  </si>
  <si>
    <t>http://t.co/3BrOvMMYot</t>
  </si>
  <si>
    <t>International Date Line West</t>
  </si>
  <si>
    <t>https://pbs.twimg.com/profile_banners/3065814244/1471277105</t>
  </si>
  <si>
    <t>https://twitter.com/tflssella</t>
  </si>
  <si>
    <t>http://pbs.twimg.com/profile_images/749334198708822017/UM1FyHyO_normal.jpg</t>
  </si>
  <si>
    <t>britpearl__musi
RT @KatieVancouver: #Innovate dialogue:
the fusion of medicine, life sciences,
bioengineering &amp;amp; design=innovation
@UBC @ubcprez https://t.c…</t>
  </si>
  <si>
    <t>Brittany Pearl</t>
  </si>
  <si>
    <t>I'm a seventeen year old singer-songwriter (:</t>
  </si>
  <si>
    <t>Burbank</t>
  </si>
  <si>
    <t>https://pbs.twimg.com/profile_banners/2485112422/1467490172</t>
  </si>
  <si>
    <t>https://twitter.com/britpearl__musi</t>
  </si>
  <si>
    <t>http://pbs.twimg.com/profile_images/749747539239440384/oZAPjEfS_normal.jpg</t>
  </si>
  <si>
    <t>jeffnagus872
RT @KatieVancouver: #Innovate dialogue:
the fusion of medicine, life sciences,
bioengineering &amp;amp; design=innovation
@UBC @ubcprez https://t.c…</t>
  </si>
  <si>
    <t>Jeff Nagus</t>
  </si>
  <si>
    <t>St. Louis</t>
  </si>
  <si>
    <t>https://pbs.twimg.com/profile_banners/464285730/1467588721</t>
  </si>
  <si>
    <t>http://abs.twimg.com/images/themes/theme8/bg.gif</t>
  </si>
  <si>
    <t>https://twitter.com/jeffnagus872</t>
  </si>
  <si>
    <t>http://pbs.twimg.com/profile_images/765223766620340224/G7KLOPjG_normal.jpg</t>
  </si>
  <si>
    <t>prlncessbxtchh
RT @KatieVancouver: #Innovate dialogue:
the fusion of medicine, life sciences,
bioengineering &amp;amp; design=innovation
@UBC @ubcprez https://t.c…</t>
  </si>
  <si>
    <t>Emily Leathers</t>
  </si>
  <si>
    <t>BlESSED M0MMYY. CHARl0TTE. MY LIFE TH0UGH MY QU0tES. G0 f0ll0W  IG&amp;Snapchat: Princessbxtchh</t>
  </si>
  <si>
    <t>charlotte nc</t>
  </si>
  <si>
    <t>https://pbs.twimg.com/profile_banners/3051312006/1471278552</t>
  </si>
  <si>
    <t>https://twitter.com/prlncessbxtchh</t>
  </si>
  <si>
    <t>http://pbs.twimg.com/profile_images/765253676306804736/m_GWdJKS_normal.jpg</t>
  </si>
  <si>
    <t>snapes47
RT @KatieVancouver: #Innovate dialogue:
the fusion of medicine, life sciences,
bioengineering &amp;amp; design=innovation
@UBC @ubcprez https://t.c…</t>
  </si>
  <si>
    <t>Jake Napier</t>
  </si>
  <si>
    <t>Junior . I play football, and baseball.</t>
  </si>
  <si>
    <t>Warrensburg, Illinois</t>
  </si>
  <si>
    <t>https://pbs.twimg.com/profile_banners/3052424348/1471285673</t>
  </si>
  <si>
    <t>https://twitter.com/snapes47</t>
  </si>
  <si>
    <t>http://pbs.twimg.com/profile_images/770374236531752960/BZX0394g_normal.jpg</t>
  </si>
  <si>
    <t>mariamaxy73
RT @KatieVancouver: #Innovate dialogue:
the fusion of medicine, life sciences,
bioengineering &amp;amp; design=innovation
@UBC @ubcprez https://t.c…</t>
  </si>
  <si>
    <t>Shipepe Maria K</t>
  </si>
  <si>
    <t>I love my space,obsessed with Ancient Greek Mythology, and iam a nurse student</t>
  </si>
  <si>
    <t>Pittsburgh</t>
  </si>
  <si>
    <t>https://pbs.twimg.com/profile_banners/3065597369/1472506509</t>
  </si>
  <si>
    <t>https://twitter.com/mariamaxy73</t>
  </si>
  <si>
    <t>http://pbs.twimg.com/profile_images/765253533356744705/pBiQYyCX_normal.jpg</t>
  </si>
  <si>
    <t>dark__beautii__
RT @KatieVancouver: #Innovate dialogue:
the fusion of medicine, life sciences,
bioengineering &amp;amp; design=innovation
@UBC @ubcprez https://t.c…</t>
  </si>
  <si>
    <t>*♡*ShyLo*♡*</t>
  </si>
  <si>
    <t>IM ME</t>
  </si>
  <si>
    <t>Little Rock, Arkansas</t>
  </si>
  <si>
    <t>https://pbs.twimg.com/profile_banners/3048840571/1471285639</t>
  </si>
  <si>
    <t>https://twitter.com/dark__beautii__</t>
  </si>
  <si>
    <t>http://pbs.twimg.com/profile_images/770352101251768320/aR-bkk7__normal.jpg</t>
  </si>
  <si>
    <t>sonlalapoint
RT @KatieVancouver: #Innovate dialogue:
the fusion of medicine, life sciences,
bioengineering &amp;amp; design=innovation
@UBC @ubcprez https://t.c…</t>
  </si>
  <si>
    <t>sonia lapoint</t>
  </si>
  <si>
    <t>Official page of Sonia Lapoint_x000D_
Song writer, lyric writer. backup vocals. former model.</t>
  </si>
  <si>
    <t>https://pbs.twimg.com/profile_banners/3065006573/1472501230</t>
  </si>
  <si>
    <t>https://twitter.com/sonlalapoint</t>
  </si>
  <si>
    <t>http://pbs.twimg.com/profile_images/749740539164131328/DCPN6V2L_normal.jpg</t>
  </si>
  <si>
    <t>marybeth646
RT @KatieVancouver: #Innovate dialogue:
the fusion of medicine, life sciences,
bioengineering &amp;amp; design=innovation
@UBC @ubcprez https://t.c…</t>
  </si>
  <si>
    <t>mary ewertz</t>
  </si>
  <si>
    <t>Salon Owner-Stylist</t>
  </si>
  <si>
    <t>Kansas</t>
  </si>
  <si>
    <t>http://t.co/wweDotSYgx</t>
  </si>
  <si>
    <t>https://pbs.twimg.com/profile_banners/2480613723/1467587051</t>
  </si>
  <si>
    <t>https://twitter.com/marybeth646</t>
  </si>
  <si>
    <t>http://pbs.twimg.com/profile_images/770373498426589184/NTjQsvDS_normal.jpg</t>
  </si>
  <si>
    <t>btfiystore
RT @KatieVancouver: #Innovate dialogue:
the fusion of medicine, life sciences,
bioengineering &amp;amp; design=innovation
@UBC @ubcprez https://t.c…</t>
  </si>
  <si>
    <t>FreshDaily</t>
  </si>
  <si>
    <t>Premium Streetwear &amp; Sneaker Boutique</t>
  </si>
  <si>
    <t>Sacramento</t>
  </si>
  <si>
    <t>https://pbs.twimg.com/profile_banners/3065648153/1472506332</t>
  </si>
  <si>
    <t>https://twitter.com/btfiystore</t>
  </si>
  <si>
    <t>http://pbs.twimg.com/profile_images/750414764627623936/v9sBehrR_normal.jpg</t>
  </si>
  <si>
    <t>prisonboi43
RT @KatieVancouver: #Innovate dialogue:
the fusion of medicine, life sciences,
bioengineering &amp;amp; design=innovation
@UBC @ubcprez https://t.c…</t>
  </si>
  <si>
    <t>PSwhiteboi</t>
  </si>
  <si>
    <t>another guy tryyin to survive in this world</t>
  </si>
  <si>
    <t>palm springs </t>
  </si>
  <si>
    <t>https://pbs.twimg.com/profile_banners/2486192313/1467747800</t>
  </si>
  <si>
    <t>https://twitter.com/prisonboi43</t>
  </si>
  <si>
    <t>http://pbs.twimg.com/profile_images/770346794492502016/thIdO24I_normal.jpg</t>
  </si>
  <si>
    <t>kristydlxie
RT @KatieVancouver: #Innovate dialogue:
the fusion of medicine, life sciences,
bioengineering &amp;amp; design=innovation
@UBC @ubcprez https://t.c…</t>
  </si>
  <si>
    <t>Kristy Darby</t>
  </si>
  <si>
    <t>They told us in library school you don't become a librarian b/c you like books; do it b/c you like people. I was too far in to quit at that point.</t>
  </si>
  <si>
    <t>Athens, Georgia</t>
  </si>
  <si>
    <t>https://pbs.twimg.com/profile_banners/3065802245/1472499964</t>
  </si>
  <si>
    <t>https://twitter.com/kristydlxie</t>
  </si>
  <si>
    <t>http://pbs.twimg.com/profile_images/765213395817816065/LIrDy4bD_normal.jpg</t>
  </si>
  <si>
    <t>xgraysonsiaysaf
RT @KatieVancouver: #Innovate dialogue:
the fusion of medicine, life sciences,
bioengineering &amp;amp; design=innovation
@UBC @ubcprez https://t.c…</t>
  </si>
  <si>
    <t>PLS TAYLOR &amp; NASH</t>
  </si>
  <si>
    <t>i aint got no type ethan &amp; grayson is the only thing that i like ❤</t>
  </si>
  <si>
    <t>dolan twins give me life ☁</t>
  </si>
  <si>
    <t>http://t.co/s3drnjtmhm</t>
  </si>
  <si>
    <t>https://pbs.twimg.com/profile_banners/3065376785/1471276071</t>
  </si>
  <si>
    <t>https://twitter.com/xgraysonsiaysaf</t>
  </si>
  <si>
    <t>http://pbs.twimg.com/profile_images/765247107653574656/FuX8aLQI_normal.jpg</t>
  </si>
  <si>
    <t>s__playapparel
RT @KatieVancouver: #Innovate dialogue:
the fusion of medicine, life sciences,
bioengineering &amp;amp; design=innovation
@UBC @ubcprez https://t.c…</t>
  </si>
  <si>
    <t>Sophisticated Play</t>
  </si>
  <si>
    <t>#knitting #wool #natural #etsy #smallbusiness #shopsmall</t>
  </si>
  <si>
    <t>Midwest</t>
  </si>
  <si>
    <t>http://t.co/FMZbDqzZi9</t>
  </si>
  <si>
    <t>https://pbs.twimg.com/profile_banners/3064967933/1471284108</t>
  </si>
  <si>
    <t>https://twitter.com/s__playapparel</t>
  </si>
  <si>
    <t>http://pbs.twimg.com/profile_images/770376241652334594/VOLHjlFp_normal.jpg</t>
  </si>
  <si>
    <t>twinnnnnity_10
RT @KatieVancouver: #Innovate dialogue:
the fusion of medicine, life sciences,
bioengineering &amp;amp; design=innovation
@UBC @ubcprez https://t.c…</t>
  </si>
  <si>
    <t>Trinity Ameperosa</t>
  </si>
  <si>
    <t>God first | 14 | SHS Sophomore | 684 living | Tia'i Mase</t>
  </si>
  <si>
    <t>https://pbs.twimg.com/profile_banners/3064400145/1472506987</t>
  </si>
  <si>
    <t>https://twitter.com/twinnnnnity_10</t>
  </si>
  <si>
    <t>http://pbs.twimg.com/profile_images/743552655398576128/DrFhHqSf_normal.jpg</t>
  </si>
  <si>
    <t>joe_iucero
RT @KatieVancouver: #Innovate dialogue:
the fusion of medicine, life sciences,
bioengineering &amp;amp; design=innovation
@UBC @ubcprez https://t.c…</t>
  </si>
  <si>
    <t>Joseph Lucero</t>
  </si>
  <si>
    <t>weirdo, eccentric,</t>
  </si>
  <si>
    <t>Florida, Orlando</t>
  </si>
  <si>
    <t>https://pbs.twimg.com/profile_banners/2449251535/1466111745</t>
  </si>
  <si>
    <t>https://twitter.com/joe_iucero</t>
  </si>
  <si>
    <t>http://pbs.twimg.com/profile_images/448613002887966720/vV5Yh7QT_normal.jpeg</t>
  </si>
  <si>
    <t>eli23b
Introduction to Bioengineering
- Biological #Engineering Faculty...
https://t.co/Mo8PCjk9lG</t>
  </si>
  <si>
    <t>eli3zaBeth</t>
  </si>
  <si>
    <t>Jesus is my Savior, God is the reason i'm here. Family No.1</t>
  </si>
  <si>
    <t>Wisconsin, USA</t>
  </si>
  <si>
    <t>https://pbs.twimg.com/profile_banners/2411739817/1395792769</t>
  </si>
  <si>
    <t>http://pbs.twimg.com/profile_background_images/448614062801186816/POJN6Py1.jpeg</t>
  </si>
  <si>
    <t>https://twitter.com/eli23b</t>
  </si>
  <si>
    <t>introduction biological engineering faculty</t>
  </si>
  <si>
    <t>introduction,bioengineering  bioengineering,biological  biological,engineering  engineering,faculty</t>
  </si>
  <si>
    <t>http://pbs.twimg.com/profile_images/749741547374120960/TyDDs2Xd_normal.jpg</t>
  </si>
  <si>
    <t>aleach95
RT @KatieVancouver: #Innovate dialogue:
the fusion of medicine, life sciences,
bioengineering &amp;amp; design=innovation
@UBC @ubcprez https://t.c…</t>
  </si>
  <si>
    <t>Apple Buyer</t>
  </si>
  <si>
    <t>Apple Authorized Campus Store program coordinator for the University of Washington in the Tech Center at University Book Store. Go Huskies! Find us on Facebook!</t>
  </si>
  <si>
    <t>http://t.co/yVjiA1y2jS</t>
  </si>
  <si>
    <t>https://pbs.twimg.com/profile_banners/2486099483/1467587306</t>
  </si>
  <si>
    <t>https://twitter.com/aleach95</t>
  </si>
  <si>
    <t>http://pbs.twimg.com/profile_images/765221779929522181/R7Mz8x0a_normal.jpg</t>
  </si>
  <si>
    <t>ising_6yahweh
RT @KatieVancouver: #Innovate dialogue:
the fusion of medicine, life sciences,
bioengineering &amp;amp; design=innovation
@UBC @ubcprez https://t.c…</t>
  </si>
  <si>
    <t>BriTania DeAndraLee</t>
  </si>
  <si>
    <t>I sing passionately for Jesus. aspiring model.. fell in Love with my bestfriend @Dboyd_bab  . I'm WOW(Woman Of Worth)
IG: shesings_alto</t>
  </si>
  <si>
    <t>http://t.co/MUf4qdzLMY</t>
  </si>
  <si>
    <t>https://pbs.twimg.com/profile_banners/3065769525/1471278069</t>
  </si>
  <si>
    <t>https://twitter.com/ising_6yahweh</t>
  </si>
  <si>
    <t>http://pbs.twimg.com/profile_images/765248575974453248/tHHsz8Kc_normal.jpg</t>
  </si>
  <si>
    <t>mrjaylevlne
RT @KatieVancouver: #Innovate dialogue:
the fusion of medicine, life sciences,
bioengineering &amp;amp; design=innovation
@UBC @ubcprez https://t.c…</t>
  </si>
  <si>
    <t>J.Levine™</t>
  </si>
  <si>
    <t>2006 Time's Person of the Year-Nobel Peace Prize Hopeful</t>
  </si>
  <si>
    <t>http://t.co/UdnuTB7LiF</t>
  </si>
  <si>
    <t>https://pbs.twimg.com/profile_banners/3052362600/1471284473</t>
  </si>
  <si>
    <t>https://twitter.com/mrjaylevlne</t>
  </si>
  <si>
    <t>http://pbs.twimg.com/profile_images/770375857479282689/7kV5G82m_normal.jpg</t>
  </si>
  <si>
    <t>thompsondeldra
RT @KatieVancouver: #Innovate dialogue:
the fusion of medicine, life sciences,
bioengineering &amp;amp; design=innovation
@UBC @ubcprez https://t.c…</t>
  </si>
  <si>
    <t>Deidra Thompson</t>
  </si>
  <si>
    <t>I'm a fun,witty person. With a strong attitude. I love people. I love to work,shop and go clubbing. I love to travel and did I say shop?</t>
  </si>
  <si>
    <t>U.S.A.</t>
  </si>
  <si>
    <t>https://pbs.twimg.com/profile_banners/3051406897/1472506895</t>
  </si>
  <si>
    <t>https://twitter.com/thompsondeldra</t>
  </si>
  <si>
    <t>http://pbs.twimg.com/profile_images/770336356824416258/GppRlhKY_normal.jpg</t>
  </si>
  <si>
    <t>massage__envy
RT @KatieVancouver: #Innovate dialogue:
the fusion of medicine, life sciences,
bioengineering &amp;amp; design=innovation
@UBC @ubcprez https://t.c…</t>
  </si>
  <si>
    <t>Massage Envy Gvl SC</t>
  </si>
  <si>
    <t>Try your first 1-hour massage for $49 or facial for $59 at Verdae Village (675-1155) or Pelham Hills (288-1150)</t>
  </si>
  <si>
    <t>Greenville, SC</t>
  </si>
  <si>
    <t>http://t.co/GEDWCqTapJ</t>
  </si>
  <si>
    <t>https://pbs.twimg.com/profile_banners/2450054256/1472497479</t>
  </si>
  <si>
    <t>http://abs.twimg.com/images/themes/theme19/bg.gif</t>
  </si>
  <si>
    <t>https://twitter.com/massage__envy</t>
  </si>
  <si>
    <t>http://pbs.twimg.com/profile_images/765213388918124545/dTc-7cy3_normal.jpg</t>
  </si>
  <si>
    <t>azassasslns
RT @KatieVancouver: #Innovate dialogue:
the fusion of medicine, life sciences,
bioengineering &amp;amp; design=innovation
@UBC @ubcprez https://t.c…</t>
  </si>
  <si>
    <t>Arizona Assassins</t>
  </si>
  <si>
    <t>The Arizona Assassins are a Professional Women’s Tackle Football Team, members of the Women’s Football Alliance (WFA). REAL WOMEN PLAY. REAL FOOTBALL</t>
  </si>
  <si>
    <t>Phoenix, AZ</t>
  </si>
  <si>
    <t>http://www.arizonaassassins.com</t>
  </si>
  <si>
    <t>https://pbs.twimg.com/profile_banners/3065658855/1471276067</t>
  </si>
  <si>
    <t>https://twitter.com/azassasslns</t>
  </si>
  <si>
    <t>http://pbs.twimg.com/profile_images/765254007795359744/SeygHxI2_normal.jpg</t>
  </si>
  <si>
    <t>lucldalchemy
RT @KatieVancouver: #Innovate dialogue:
the fusion of medicine, life sciences,
bioengineering &amp;amp; design=innovation
@UBC @ubcprez https://t.c…</t>
  </si>
  <si>
    <t>Not Naomi</t>
  </si>
  <si>
    <t>hey sup lol</t>
  </si>
  <si>
    <t>Mississippi</t>
  </si>
  <si>
    <t>https://pbs.twimg.com/profile_banners/3064378017/1471285759</t>
  </si>
  <si>
    <t>https://twitter.com/lucldalchemy</t>
  </si>
  <si>
    <t>http://pbs.twimg.com/profile_images/765253156095885312/BKwf4UAB_normal.jpg</t>
  </si>
  <si>
    <t>caroibbaumann
RT @KatieVancouver: #Innovate dialogue:
the fusion of medicine, life sciences,
bioengineering &amp;amp; design=innovation
@UBC @ubcprez https://t.c…</t>
  </si>
  <si>
    <t>Carol Bosco Baumann</t>
  </si>
  <si>
    <t>Director of Communications &amp; Marketing at Berkshire School; marketing, media + creative consultant  *all views are mine*</t>
  </si>
  <si>
    <t>Housatonic, MA</t>
  </si>
  <si>
    <t>https://pbs.twimg.com/profile_banners/3052308199/1471285549</t>
  </si>
  <si>
    <t>https://twitter.com/caroibbaumann</t>
  </si>
  <si>
    <t>http://pbs.twimg.com/profile_images/749750593426710528/-M3cGDeN_normal.jpg</t>
  </si>
  <si>
    <t>mrsmonroe37
RT @KatieVancouver: #Innovate dialogue:
the fusion of medicine, life sciences,
bioengineering &amp;amp; design=innovation
@UBC @ubcprez https://t.c…</t>
  </si>
  <si>
    <t>Maya Francks</t>
  </si>
  <si>
    <t>His babe  My everything  In love Significant other  Happy  No regrets 5-24-2012#Team Aquarius   # Team I Love My Boy 5-24-12♡♥♡♥♡</t>
  </si>
  <si>
    <t>https://pbs.twimg.com/profile_banners/2487391097/1467589453</t>
  </si>
  <si>
    <t>https://twitter.com/mrsmonroe37</t>
  </si>
  <si>
    <t>http://pbs.twimg.com/profile_images/765220745777651712/mpjKR5g4_normal.jpg</t>
  </si>
  <si>
    <t>im__thtgirl
RT @KatieVancouver: #Innovate dialogue:
the fusion of medicine, life sciences,
bioengineering &amp;amp; design=innovation
@UBC @ubcprez https://t.c…</t>
  </si>
  <si>
    <t>Tyeeeeeeeee</t>
  </si>
  <si>
    <t>Stop talkin CHEAP and lets get REAL !               IG::_tyeeeee_  follow me I'll follow back</t>
  </si>
  <si>
    <t>Living Young ; Rich &amp; Free</t>
  </si>
  <si>
    <t>https://t.co/iEg6Suh6Vw</t>
  </si>
  <si>
    <t>https://pbs.twimg.com/profile_banners/3053437170/1471277837</t>
  </si>
  <si>
    <t>https://twitter.com/im__thtgirl</t>
  </si>
  <si>
    <t>http://pbs.twimg.com/profile_images/750767106598330372/naEKMdNw_normal.jpg</t>
  </si>
  <si>
    <t>mistyf60
RT @KatieVancouver: #Innovate dialogue:
the fusion of medicine, life sciences,
bioengineering &amp;amp; design=innovation
@UBC @ubcprez https://t.c…</t>
  </si>
  <si>
    <t>misty</t>
  </si>
  <si>
    <t>S@M Bondage chic.</t>
  </si>
  <si>
    <t>Alabama</t>
  </si>
  <si>
    <t>https://pbs.twimg.com/profile_banners/2436677277/1467831830</t>
  </si>
  <si>
    <t>https://twitter.com/mistyf60</t>
  </si>
  <si>
    <t>http://pbs.twimg.com/profile_images/749313556621856768/1oPJdFuE_normal.jpg</t>
  </si>
  <si>
    <t>amoney__maker
RT @KatieVancouver: #Innovate dialogue:
the fusion of medicine, life sciences,
bioengineering &amp;amp; design=innovation
@UBC @ubcprez https://t.c…</t>
  </si>
  <si>
    <t>Amoney Management</t>
  </si>
  <si>
    <t>Spoken Word Artist/Artist Manager for LEXX Da Voice New artist/You Tube &amp; Instagram @Lexxdavoice For bookings: amoneymakers@gmail.com</t>
  </si>
  <si>
    <t>Tri-State by way of Miami</t>
  </si>
  <si>
    <t>https://pbs.twimg.com/profile_banners/2437450702/1467485250</t>
  </si>
  <si>
    <t>https://twitter.com/amoney__maker</t>
  </si>
  <si>
    <t>http://pbs.twimg.com/profile_images/1577095712/Profile_normal.jpg</t>
  </si>
  <si>
    <t>colmfaulkner
RT @universitytimes: One of the
success stories of Irish research,
@ambercentre has quickly become
the envy of researchers worldwide
https:…</t>
  </si>
  <si>
    <t>Colm Faulkner</t>
  </si>
  <si>
    <t>Nanotechnology, Microscopy, Innovation, Medtech, Endurance Sports, Collecting Rare Books, Laughing, Punning...</t>
  </si>
  <si>
    <t>TCD, Dublin, Ireland</t>
  </si>
  <si>
    <t>https://pbs.twimg.com/profile_banners/386672121/1475225007</t>
  </si>
  <si>
    <t>https://twitter.com/colmfaulkner</t>
  </si>
  <si>
    <t>http://pbs.twimg.com/profile_images/803619482497187840/PSwm0shc_normal.jpg</t>
  </si>
  <si>
    <t>frhainroselan
I'm at University Kuala Lumpur
Malaysian Institute of Chemical
and Bioengineering Technology (MICET)
https://t.co/0uMqhTCoc7</t>
  </si>
  <si>
    <t>Fara Rose 🌹</t>
  </si>
  <si>
    <t>Seorang pelajar jurusan Chemical Engineering (Food) yang ada impian untuk menjadi seorang Interior Designer | #GGMU | UniKL MICET | Rose Chai 🌹</t>
  </si>
  <si>
    <t>Negeri Sembilan, Malaysia</t>
  </si>
  <si>
    <t>https://t.co/5rqyrSPkTs</t>
  </si>
  <si>
    <t>https://pbs.twimg.com/profile_banners/280858790/1474995455</t>
  </si>
  <si>
    <t>http://pbs.twimg.com/profile_background_images/823370841/6df574884f6eb05c0074571b3797c12e.jpeg</t>
  </si>
  <si>
    <t>https://twitter.com/frhainroselan</t>
  </si>
  <si>
    <t>https://www.swarmapp.com/c/0gH4ASBhR1R https://www.swarmapp.com/c/bB9xwCx54Dk https://www.swarmapp.com/c/3GVL5JjzbQx https://www.swarmapp.com/c/jGfQxiWLZ0I https://www.swarmapp.com/c/0yzCYHCqhpK https://www.swarmapp.com/c/fJUm7w9RNXf https://www.swarmapp.com/c/aflbLnXRCKU https://www.swarmapp.com/c/0dUNFXTBfuu</t>
  </si>
  <si>
    <t>http://pbs.twimg.com/profile_images/258256857/Quandu_normal.png</t>
  </si>
  <si>
    <t>quandu
#Nanotech News: American Society
of Hematology Release: Bioengineering
Innovations... https://t.co/JjfSWRu4RP</t>
  </si>
  <si>
    <t>Nanotech News</t>
  </si>
  <si>
    <t>Taking a closer look at nanotech.</t>
  </si>
  <si>
    <t>http://t.co/iDRip1tSFJ</t>
  </si>
  <si>
    <t>https://twitter.com/quandu</t>
  </si>
  <si>
    <t>nanotech news american society hematology release innovations</t>
  </si>
  <si>
    <t>nanotech,news  news,american  american,society  society,hematology  hematology,release  release,bioengineering  bioengineering,innovations</t>
  </si>
  <si>
    <t>http://pbs.twimg.com/profile_images/658926349621600256/nv9qsUlP_normal.jpg</t>
  </si>
  <si>
    <t>uclaspirecreate
RT @uclmedsci: Discover how @UCLDivofSurgery
links with @RNOHnhs &amp;amp; @UCLAspireCreate
helped Chinemelu with his #PhD.
#ucl #medsci #bioengine…</t>
  </si>
  <si>
    <t>Aspire Create</t>
  </si>
  <si>
    <t>The Centre for Rehabilitation Engineering and Assistive Technology. A collaboration between Aspire, UCL and the RNOH.</t>
  </si>
  <si>
    <t>http://www.ucl.ac.uk/aspire-create</t>
  </si>
  <si>
    <t>https://twitter.com/uclaspirecreate</t>
  </si>
  <si>
    <t>uclmedsci discover ucldivofsurgery links rnohnhs uclaspirecreate helped chinemelu phd ucl</t>
  </si>
  <si>
    <t>uclmedsci,discover  discover,ucldivofsurgery  ucldivofsurgery,links  links,rnohnhs  rnohnhs,uclaspirecreate  uclaspirecreate,helped  helped,chinemelu  chinemelu,phd  phd,ucl  ucl,medsci</t>
  </si>
  <si>
    <t>http://pbs.twimg.com/profile_images/597799826449895424/MIA5ucvU_normal.jpg</t>
  </si>
  <si>
    <t>rnohnhs
</t>
  </si>
  <si>
    <t>RNOH</t>
  </si>
  <si>
    <t>The UK's largest leading orthopaedic hospital; RNOH has an international profile for outstanding patient care, research and education</t>
  </si>
  <si>
    <t>Stanmore UK</t>
  </si>
  <si>
    <t>http://www.rnoh.nhs.uk/</t>
  </si>
  <si>
    <t>https://pbs.twimg.com/profile_banners/344481588/1470325541</t>
  </si>
  <si>
    <t>http://pbs.twimg.com/profile_background_images/303370458/Twitter-blue-back.png</t>
  </si>
  <si>
    <t>https://twitter.com/rnohnhs</t>
  </si>
  <si>
    <t>http://pbs.twimg.com/profile_images/611903427963154432/X2TaUsJv_normal.png</t>
  </si>
  <si>
    <t>ucldivofsurgery
</t>
  </si>
  <si>
    <t>UCL Div of Surgery</t>
  </si>
  <si>
    <t>Tweets about the UCL Division of Surgery and Interventional Science, our research, programmes &amp; excellent staff.</t>
  </si>
  <si>
    <t>http://t.co/Jxw2uWJ2yi</t>
  </si>
  <si>
    <t>https://pbs.twimg.com/profile_banners/2229735236/1418160612</t>
  </si>
  <si>
    <t>https://twitter.com/ucldivofsurgery</t>
  </si>
  <si>
    <t>http://pbs.twimg.com/profile_images/559689554857177088/5zAJnyDD_normal.png</t>
  </si>
  <si>
    <t>uclmedsci
</t>
  </si>
  <si>
    <t>UCLFacultyofMedSci</t>
  </si>
  <si>
    <t>The UCL Faculty of Medical Sciences brings together 6 divisions and institutes, creating an unrivalled environment for medical science research and teaching.</t>
  </si>
  <si>
    <t>http://www.ucl.ac.uk/medical-sciences</t>
  </si>
  <si>
    <t>https://pbs.twimg.com/profile_banners/2964295132/1422275720</t>
  </si>
  <si>
    <t>https://twitter.com/uclmedsci</t>
  </si>
  <si>
    <t>http://pbs.twimg.com/profile_images/528160602531696640/HvAZjNQ__normal.jpeg</t>
  </si>
  <si>
    <t>chinemeluezeh
RT @uclmedsci: Discover how @UCLDivofSurgery
links with @RNOHnhs &amp;amp; @UCLAspireCreate
helped Chinemelu with his #PhD.
#ucl #medsci #bioengine…</t>
  </si>
  <si>
    <t>Chinemelu Ezeh</t>
  </si>
  <si>
    <t>I am a life enthusiast interested in ways technology can improve the quality of life in Africa.</t>
  </si>
  <si>
    <t>London,UK</t>
  </si>
  <si>
    <t>http://t.co/ElZ1C5OB5Q</t>
  </si>
  <si>
    <t>https://twitter.com/chinemeluezeh</t>
  </si>
  <si>
    <t>http://pbs.twimg.com/profile_images/600390894236409857/MwBxg1ni_normal.jpg</t>
  </si>
  <si>
    <t>castlehao10
RT @FoFG_FalunGong: 'Fengtao had
thought about the meaning of life
since he was young. He read a lot
of books searching for answers,...
htt…</t>
  </si>
  <si>
    <t>Osvaldo Castillo</t>
  </si>
  <si>
    <r>
      <t xml:space="preserve">FALUN DAFA - </t>
    </r>
    <r>
      <rPr>
        <sz val="11"/>
        <color rgb="FF000000"/>
        <rFont val="Droid Sans Fallback"/>
        <family val="2"/>
      </rPr>
      <t xml:space="preserve">法轮大法好</t>
    </r>
    <r>
      <rPr>
        <sz val="11"/>
        <color rgb="FF000000"/>
        <rFont val="Calibri"/>
        <family val="2"/>
        <charset val="1"/>
      </rPr>
      <t xml:space="preserve">! -
I've been a Falun Dafa practitioner and I'm proud for it. - Ingeniero Industrial USACH. - @TuidangMovement (</t>
    </r>
    <r>
      <rPr>
        <sz val="11"/>
        <color rgb="FF000000"/>
        <rFont val="Droid Sans Fallback"/>
        <family val="2"/>
      </rPr>
      <t xml:space="preserve">退党</t>
    </r>
    <r>
      <rPr>
        <sz val="11"/>
        <color rgb="FF000000"/>
        <rFont val="Calibri"/>
        <family val="2"/>
        <charset val="1"/>
      </rPr>
      <t xml:space="preserve">)</t>
    </r>
  </si>
  <si>
    <t>Chile</t>
  </si>
  <si>
    <t>https://t.co/Lw86rplKke</t>
  </si>
  <si>
    <t>https://pbs.twimg.com/profile_banners/176839908/1404701109</t>
  </si>
  <si>
    <t>http://pbs.twimg.com/profile_background_images/133488385/twitter.jpg</t>
  </si>
  <si>
    <t>https://twitter.com/castlehao10</t>
  </si>
  <si>
    <t>fofg_falungong 'fengtao thought meaning life young read lot books searching</t>
  </si>
  <si>
    <t>fofg_falungong,'fengtao  'fengtao,thought  thought,meaning  meaning,life  life,young  young,read  read,lot  lot,books  books,searching  searching,answers</t>
  </si>
  <si>
    <t>http://pbs.twimg.com/profile_images/700404062735327232/LfIl_mSM_normal.png</t>
  </si>
  <si>
    <t>fofg_falungong
'Fengtao had thought about the
meaning of life since he was young.
He read a lot of books searching
for answers,... https://t.co/igCtyxmfQf</t>
  </si>
  <si>
    <t>FriendsofFalunGong</t>
  </si>
  <si>
    <t>United to Support Falun Gong Practitioners' Freedom of Belief</t>
  </si>
  <si>
    <t>https://t.co/Ok03wWdgDm</t>
  </si>
  <si>
    <t>https://pbs.twimg.com/profile_banners/700402256412221441/1455824646</t>
  </si>
  <si>
    <t>https://twitter.com/fofg_falungong</t>
  </si>
  <si>
    <t>fengtao thought meaning life young read lot books searching answers</t>
  </si>
  <si>
    <t>fengtao,thought  thought,meaning  meaning,life  life,young  young,read  read,lot  lot,books  books,searching  searching,answers</t>
  </si>
  <si>
    <t>http://pbs.twimg.com/profile_images/676476519787585536/SgJYGP6r_normal.png</t>
  </si>
  <si>
    <t>aamcmedstudent
The next big thing? Demand for
physician-engineers increasing.
#meded #medschool https://t.co/1bxY6dPhoE</t>
  </si>
  <si>
    <t>AAMC Med Student</t>
  </si>
  <si>
    <t>Guiding you on your medical school journey.</t>
  </si>
  <si>
    <t>https://t.co/fOvm7OPFx3</t>
  </si>
  <si>
    <t>https://pbs.twimg.com/profile_banners/77296878/1450126037</t>
  </si>
  <si>
    <t>http://pbs.twimg.com/profile_background_images/824475622/03605ade957a202bd75ecd932833bceb.jpeg</t>
  </si>
  <si>
    <t>https://twitter.com/aamcmedstudent</t>
  </si>
  <si>
    <t>next big thing demand physician engineers increasing meded medschool</t>
  </si>
  <si>
    <t>next,big  big,thing  thing,demand  demand,physician  physician,engineers  engineers,increasing  increasing,meded  meded,medschool</t>
  </si>
  <si>
    <t>http://pbs.twimg.com/profile_images/459010172283666432/rvK-1Bsq_normal.jpeg</t>
  </si>
  <si>
    <t>ummedschool
RT @AAMCMedStudent: The next big
thing? Demand for physician-engineers
increasing. #meded #medschool https://t.co/1bxY6dPhoE</t>
  </si>
  <si>
    <t>U MD School of Med</t>
  </si>
  <si>
    <t>Founded in 1807, we are the 1st public med school in the US &amp; a leader in medical education, research &amp; healthcare. All Tweets by PR Mgr Caelie Haines.</t>
  </si>
  <si>
    <t>https://pbs.twimg.com/profile_banners/33898986/1438794846</t>
  </si>
  <si>
    <t>http://pbs.twimg.com/profile_background_images/271275521/twitterlogo.jpg</t>
  </si>
  <si>
    <t>https://twitter.com/ummedschool</t>
  </si>
  <si>
    <t>aamcmedstudent next big thing demand physician engineers increasing meded medschool</t>
  </si>
  <si>
    <t>aamcmedstudent,next  next,big  big,thing  thing,demand  demand,physician  physician,engineers  engineers,increasing  increasing,meded  meded,medschool</t>
  </si>
  <si>
    <t>http://pbs.twimg.com/profile_images/699910334434406400/vHLsTNLn_normal.jpg</t>
  </si>
  <si>
    <t>designbeatsnet
Living techno-engineered insects
are here... From coded bees to
cyborg beetles https://t.co/r0eLRYUR2x
#BlackMirror… https://t.co/e1uPuCLJ4I</t>
  </si>
  <si>
    <t>Design Beats is a digital publication featuring top content from the best art, design, architecture and fashion. Project by Fostering Arts and Design (FAD)</t>
  </si>
  <si>
    <t>Barcelona, España</t>
  </si>
  <si>
    <t>https://t.co/huvDH7ft6l</t>
  </si>
  <si>
    <t>https://pbs.twimg.com/profile_banners/4804039522/1455706634</t>
  </si>
  <si>
    <t>https://twitter.com/designbeatsnet</t>
  </si>
  <si>
    <t>living techno engineered insects here coded bees cyborg beetles blackmirror</t>
  </si>
  <si>
    <t>living,techno  techno,engineered  engineered,insects  insects,here  here,coded  coded,bees  bees,cyborg  cyborg,beetles  beetles,blackmirror</t>
  </si>
  <si>
    <t>http://pbs.twimg.com/profile_images/635842104401481728/p8KayNmL_normal.png</t>
  </si>
  <si>
    <t>findaphd
</t>
  </si>
  <si>
    <t>FindAPhD</t>
  </si>
  <si>
    <t>FindAPhD is a one-stop shop for global PhD opportunities, advice on all things PhD, and we host a number of Postgraduate Study Fairs.</t>
  </si>
  <si>
    <t>http://www.findaphd.com</t>
  </si>
  <si>
    <t>https://pbs.twimg.com/profile_banners/94112379/1479317143</t>
  </si>
  <si>
    <t>https://twitter.com/findaphd</t>
  </si>
  <si>
    <t>http://pbs.twimg.com/profile_images/428135112606105601/cmOmehVp_normal.jpeg</t>
  </si>
  <si>
    <t>novaunl
</t>
  </si>
  <si>
    <t>Nova</t>
  </si>
  <si>
    <t>Twitter oficial da Universidade NOVA de Lisboa. http://www.unl.pt</t>
  </si>
  <si>
    <t>Lisboa</t>
  </si>
  <si>
    <t>http://www.unl.pt</t>
  </si>
  <si>
    <t>https://pbs.twimg.com/profile_banners/467373252/1474984616</t>
  </si>
  <si>
    <t>http://pbs.twimg.com/profile_background_images/511807189598486528/_xLnmXVX.jpeg</t>
  </si>
  <si>
    <t>https://twitter.com/novaunl</t>
  </si>
  <si>
    <t>http://pbs.twimg.com/profile_images/639037285653217280/799bzd9O_normal.png</t>
  </si>
  <si>
    <t>biomeng_lab
</t>
  </si>
  <si>
    <t>Biomolecular Eng Lab</t>
  </si>
  <si>
    <t>Established in 2008 by Prof. Cecília Roque. Composed by a multidisciplinary team in Applied and Computational Chemistry, Biotech, Biomedical Eng &amp; Chemical Eng.</t>
  </si>
  <si>
    <t>https://t.co/xytOdGq8VU</t>
  </si>
  <si>
    <t>https://pbs.twimg.com/profile_banners/3522176721/1441192637</t>
  </si>
  <si>
    <t>https://twitter.com/biomeng_lab</t>
  </si>
  <si>
    <t>http://pbs.twimg.com/profile_images/752381966981398528/7FefTBIl_normal.jpg</t>
  </si>
  <si>
    <t>mb_surgery
Bioengineering: Virtual reality
in medicine: New opportunities
for diagnostics and surgical planning……
https://t.co/K1Sv5uI3Q5</t>
  </si>
  <si>
    <t>Surgery Board</t>
  </si>
  <si>
    <t>MedicBoard for Surgery specialists</t>
  </si>
  <si>
    <t>http://Surgery.MedicBoard.in</t>
  </si>
  <si>
    <t>https://pbs.twimg.com/profile_banners/752381515959570432/1468216837</t>
  </si>
  <si>
    <t>https://twitter.com/mb_surgery</t>
  </si>
  <si>
    <t>virtual reality medicine new opportunities diagnostics surgical planning</t>
  </si>
  <si>
    <t>bioengineering,virtual  virtual,reality  reality,medicine  medicine,new  new,opportunities  opportunities,diagnostics  diagnostics,surgical  surgical,planning</t>
  </si>
  <si>
    <t>http://pbs.twimg.com/profile_images/757576208758349824/egymnJWw_normal.jpg</t>
  </si>
  <si>
    <t>jpahara
RT @Aminobiolab: Today we announce
#biocyber workshop - perfect way
to ease into bioengineering! https://t.co/c8bnuClqAD
https://t.co/GJ49a…</t>
  </si>
  <si>
    <t>Jpahara</t>
  </si>
  <si>
    <t>Making engineering biology accessible to non-scientists @synbiota @aminobiolab. Studied: @Cambridge_uni, @Singularityu, @Ualbertascience.</t>
  </si>
  <si>
    <t>https://t.co/Bxo5Yj6ZAI</t>
  </si>
  <si>
    <t>https://pbs.twimg.com/profile_banners/86996334/1439771000</t>
  </si>
  <si>
    <t>https://twitter.com/jpahara</t>
  </si>
  <si>
    <t>http://pbs.twimg.com/profile_images/802682456537067521/tllOrZmq_normal.jpg</t>
  </si>
  <si>
    <t>cristiansalme19
RT @FoFG_FalunGong: 'Fengtao had
thought about the meaning of life
since he was young. He read a lot
of books searching for answers,...
htt…</t>
  </si>
  <si>
    <t>Cristian Salmeron</t>
  </si>
  <si>
    <t>Guapo. Carismatico. Inteligente. Acero. Agua. Meditacion. Amor. Verdad. Compasion. Tolerancia</t>
  </si>
  <si>
    <t>https://pbs.twimg.com/profile_banners/768640472747155456/1472095910</t>
  </si>
  <si>
    <t>https://twitter.com/cristiansalme19</t>
  </si>
  <si>
    <t>http://pbs.twimg.com/profile_images/478968591765614592/Y8zeJuLP_normal.jpeg</t>
  </si>
  <si>
    <t>mcgowanrm
</t>
  </si>
  <si>
    <t>McGowan Institute</t>
  </si>
  <si>
    <t>The McGowan Institute for Regenerative Medicine is a comprehensive center for regenerative medicine studies.</t>
  </si>
  <si>
    <t>http://t.co/QIsv8XYIIz</t>
  </si>
  <si>
    <t>https://pbs.twimg.com/profile_banners/90950072/1403029962</t>
  </si>
  <si>
    <t>http://pbs.twimg.com/profile_background_images/321516586/TWITTERTESTFORLOADING.JPG</t>
  </si>
  <si>
    <t>https://twitter.com/mcgowanrm</t>
  </si>
  <si>
    <t>http://pbs.twimg.com/profile_images/773167414494257152/AHypGwQE_normal.jpg</t>
  </si>
  <si>
    <t>pitttweet
RT @Pittengineering: Proud to see
@ALungTech VP &amp;amp; #Bioengineering
alumnus Dr Jeremy Kimmel featured
in @PittsburghMag! https://t.co/3Td0Wr9…</t>
  </si>
  <si>
    <t>Pitt</t>
  </si>
  <si>
    <t>The official Twitter account of the University of Pittsburgh. #H2P</t>
  </si>
  <si>
    <t>Pittsburgh, PA</t>
  </si>
  <si>
    <t>http://t.co/prpH32qDsc</t>
  </si>
  <si>
    <t>https://pbs.twimg.com/profile_banners/68503423/1473879525</t>
  </si>
  <si>
    <t>http://pbs.twimg.com/profile_background_images/613311834/yk4skpuuk0nn9tx8j6c5.png</t>
  </si>
  <si>
    <t>https://twitter.com/pitttweet</t>
  </si>
  <si>
    <t>pittengineering proud see alungtech vp alumnus dr jeremy kimmel featured</t>
  </si>
  <si>
    <t>pittengineering,proud  proud,see  see,alungtech  alungtech,vp  vp,bioengineering  bioengineering,alumnus  alumnus,dr  dr,jeremy  jeremy,kimmel  kimmel,featured</t>
  </si>
  <si>
    <t>http://pbs.twimg.com/profile_images/3561593980/eed1a4e23c77fa14152bd67a056a29c4_normal.jpeg</t>
  </si>
  <si>
    <t>pittsburghmag
</t>
  </si>
  <si>
    <t>Pittsburgh Magazine</t>
  </si>
  <si>
    <t>No one knows Pittsburgh like Pittsburgh Magazine._x000D_
_x000D_
Like us on Facebook: http://t.co/29EAD3Gikt</t>
  </si>
  <si>
    <t>http://t.co/h1rurCr0Ym</t>
  </si>
  <si>
    <t>https://pbs.twimg.com/profile_banners/17543584/1399049422</t>
  </si>
  <si>
    <t>https://twitter.com/pittsburghmag</t>
  </si>
  <si>
    <t>http://pbs.twimg.com/profile_images/1845819223/ALung_logo_with_R_square-01_normal.jpg</t>
  </si>
  <si>
    <t>alungtech
RT @Pittengineering: Proud to see
@ALungTech VP &amp;amp; #Bioengineering
alumnus Dr Jeremy Kimmel featured
in @PittsburghMag! https://t.co/3Td0Wr9…</t>
  </si>
  <si>
    <t>ALung Technologies</t>
  </si>
  <si>
    <t>The official Twitter page of ALung Technologies, maker of the Hemolung RAS, a new device for treating patients with acute respiratory failure.</t>
  </si>
  <si>
    <t>Pittsburgh, PA USA</t>
  </si>
  <si>
    <t>http://t.co/jtSY6xZutp</t>
  </si>
  <si>
    <t>https://twitter.com/alungtech</t>
  </si>
  <si>
    <t>http://pbs.twimg.com/profile_images/378800000406346964/56285088726e7d330bcafdd383199030_normal.png</t>
  </si>
  <si>
    <t>pghregion
RT @Pittengineering: Proud to see
@ALungTech VP &amp;amp; #Bioengineering
alumnus Dr Jeremy Kimmel featured
in @PittsburghMag! https://t.co/3Td0Wr9…</t>
  </si>
  <si>
    <t>PittsburghRegion.org</t>
  </si>
  <si>
    <t>Marketing the 10-county Pittsburgh region for business investment to growing, relocating or expanding companies. An affiliate of the @AlleghenyConf</t>
  </si>
  <si>
    <t>Southwestern PA</t>
  </si>
  <si>
    <t>https://t.co/dhNjqirTMx</t>
  </si>
  <si>
    <t>https://pbs.twimg.com/profile_banners/18171916/1454698286</t>
  </si>
  <si>
    <t>http://pbs.twimg.com/profile_background_images/378800000066755236/42db831b738cd726f90af39cc94a915c.gif</t>
  </si>
  <si>
    <t>https://twitter.com/pghregion</t>
  </si>
  <si>
    <t>http://pbs.twimg.com/profile_images/1133694789/pjf_small_logo_normal.png</t>
  </si>
  <si>
    <t>searchresume
Bioengineering in Toledo, OH: op,
engineering, spring, instrumentation,
aug, fall, toledo, dietary https://t.co/X5zpAveHk6</t>
  </si>
  <si>
    <t>Dennis Gorelik</t>
  </si>
  <si>
    <t>Free resume search.</t>
  </si>
  <si>
    <t>http://t.co/dXG2W8ejT5</t>
  </si>
  <si>
    <t>https://twitter.com/searchresume</t>
  </si>
  <si>
    <t>toledo oh op engineering spring instrumentation aug fall dietary</t>
  </si>
  <si>
    <t>bioengineering,toledo  toledo,oh  oh,op  op,engineering  engineering,spring  spring,instrumentation  instrumentation,aug  aug,fall  fall,toledo  toledo,dietary</t>
  </si>
  <si>
    <t>http://pbs.twimg.com/profile_images/479290066162819072/BddEGfHk_normal.png</t>
  </si>
  <si>
    <t>1click3dprint
3D printing has a range of applications,
especially in bioengineering. Examples
printed include ears, tracheas,
and tissue scaffolding.</t>
  </si>
  <si>
    <t>1Click3DPrint</t>
  </si>
  <si>
    <t>Biggest 3D printing company in South Florida</t>
  </si>
  <si>
    <t>http://t.co/re3nbSshVm</t>
  </si>
  <si>
    <t>https://pbs.twimg.com/profile_banners/2382377527/1424293117</t>
  </si>
  <si>
    <t>https://twitter.com/1click3dprint</t>
  </si>
  <si>
    <t>3d printing range applications especially examples printed include ears tracheas</t>
  </si>
  <si>
    <t>3d,printing  printing,range  range,applications  applications,especially  especially,bioengineering  bioengineering,examples  examples,printed  printed,include  include,ears  ears,tracheas</t>
  </si>
  <si>
    <t>http://pbs.twimg.com/profile_images/733588731408453634/3YvF9DjC_normal.jpg</t>
  </si>
  <si>
    <t>lolaola_
RT @EngWomen: Dr Claudia Mazzà
from @SheffMechEng explains how
she "fell in love with #Bioengineering
" #WiESheffield https://t.co/GjJJA6nw…</t>
  </si>
  <si>
    <t>Lola Ola</t>
  </si>
  <si>
    <t>Technology / LifeSkills Youth Advisory Council Ambassador // Foodie &amp; Travel</t>
  </si>
  <si>
    <t>https://twitter.com/lolaola_</t>
  </si>
  <si>
    <t>engwomen dr claudia mazzà sheffmecheng explains fell love wiesheffield</t>
  </si>
  <si>
    <t>engwomen,dr  dr,claudia  claudia,mazzà  mazzà,sheffmecheng  sheffmecheng,explains  explains,fell  fell,love  love,bioengineering  bioengineering,wiesheffield</t>
  </si>
  <si>
    <t>http://pbs.twimg.com/profile_images/750329113169137666/rK6WnOA8_normal.jpg</t>
  </si>
  <si>
    <t>sheffmecheng
RT @EngWomen: Dr Claudia Mazzà
from @SheffMechEng explains how
she "fell in love with #Bioengineering
" #WiESheffield https://t.co/GjJJA6nw…</t>
  </si>
  <si>
    <t>Sheffield Mech Eng</t>
  </si>
  <si>
    <t>The Department of Mechanical Engineering at the University of Sheffield</t>
  </si>
  <si>
    <t>Sheffield</t>
  </si>
  <si>
    <t>http://t.co/qtLeeqJBkW</t>
  </si>
  <si>
    <t>https://pbs.twimg.com/profile_banners/459136610/1398244794</t>
  </si>
  <si>
    <t>https://twitter.com/sheffmecheng</t>
  </si>
  <si>
    <t>http://pbs.twimg.com/profile_images/2868905985/218069f7afb656eaf2d2099dfe992782_normal.jpeg</t>
  </si>
  <si>
    <t>engwomen
Dr Claudia Mazzà from @SheffMechEng
explains how she "fell in love
with #Bioengineering " #WiESheffield
https://t.co/GjJJA6nwb4</t>
  </si>
  <si>
    <t>Women in Engineering</t>
  </si>
  <si>
    <t>Advocating women in engineering at the University of Sheffield.  info@womeninengineering.org.uk  https://t.co/QPLptHcqTi
#WiESheffield</t>
  </si>
  <si>
    <t>https://t.co/o7YMyXpJR6</t>
  </si>
  <si>
    <t>https://pbs.twimg.com/profile_banners/822244754/1443816837</t>
  </si>
  <si>
    <t>https://twitter.com/engwomen</t>
  </si>
  <si>
    <t>dr claudia mazzà sheffmecheng explains fell love wiesheffield</t>
  </si>
  <si>
    <t>dr,claudia  claudia,mazzà  mazzà,sheffmecheng  sheffmecheng,explains  explains,fell  fell,love  love,bioengineering  bioengineering,wiesheffield</t>
  </si>
  <si>
    <t>http://pbs.twimg.com/profile_images/569986461886214144/lYhqhivN_normal.jpeg</t>
  </si>
  <si>
    <t>ubcmedicine
RT @KatieVancouver: #Innovate dialogue:
the fusion of medicine, life sciences,
bioengineering &amp;amp; design=innovation
@UBC @ubcprez https://t.c…</t>
  </si>
  <si>
    <t>UBC Medicine</t>
  </si>
  <si>
    <t>British Columbia's only medical school, and the fifth-largest in North America.</t>
  </si>
  <si>
    <t>http://t.co/pHNNlNrgCh</t>
  </si>
  <si>
    <t>https://pbs.twimg.com/profile_banners/75133920/1399331255</t>
  </si>
  <si>
    <t>http://pbs.twimg.com/profile_background_images/693615603/68c3dcca1d41aa085f56a331b543edd4.jpeg</t>
  </si>
  <si>
    <t>https://twitter.com/ubcmedicine</t>
  </si>
  <si>
    <t>http://pbs.twimg.com/profile_images/771788298289373184/GrBVcrdT_normal.jpg</t>
  </si>
  <si>
    <t>davidvorp
RT @Pittengineering: Proud to see
@ALungTech VP &amp;amp; #Bioengineering
alumnus Dr Jeremy Kimmel featured
in @PittsburghMag! https://t.co/3Td0Wr9…</t>
  </si>
  <si>
    <t>David Vorp</t>
  </si>
  <si>
    <t>University of Pittsburgh alum (x2) + Pitt Professor of Bioenginering &amp; Surgery + Associate Dean @ Pitt's Swanson School of Engineering = Pitt Lifer. #H2P!</t>
  </si>
  <si>
    <t>https://pbs.twimg.com/profile_banners/715237878/1363960929</t>
  </si>
  <si>
    <t>https://twitter.com/davidvorp</t>
  </si>
  <si>
    <t>http://pbs.twimg.com/profile_images/569995841612427264/k_gQBduc_normal.jpeg</t>
  </si>
  <si>
    <t>ubcmdup
RT @KatieVancouver: #Innovate dialogue:
the fusion of medicine, life sciences,
bioengineering &amp;amp; design=innovation
@UBC @ubcprez https://t.c…</t>
  </si>
  <si>
    <t>UBC MD Program</t>
  </si>
  <si>
    <t>UBC's MD Undergraduate Program. Preparing students for practice in the 21st century in four geographically distinct sites throughout B.C.</t>
  </si>
  <si>
    <t>British Columbia</t>
  </si>
  <si>
    <t>http://t.co/Wj9gaHH3or</t>
  </si>
  <si>
    <t>https://pbs.twimg.com/profile_banners/78727159/1405625037</t>
  </si>
  <si>
    <t>https://twitter.com/ubcmdup</t>
  </si>
  <si>
    <t>http://pbs.twimg.com/profile_images/800984773510320128/kDGwtBxl_normal.jpg</t>
  </si>
  <si>
    <t>honeydins25
@yusrabubba maybe not in bioengineering
but certainly in comp engineering
or CS 🤗</t>
  </si>
  <si>
    <t>Hani bean</t>
  </si>
  <si>
    <t>University of California Santa Cruz '18</t>
  </si>
  <si>
    <t>Indonesia ✈️ California</t>
  </si>
  <si>
    <t>https://pbs.twimg.com/profile_banners/72991896/1480149502</t>
  </si>
  <si>
    <t>http://pbs.twimg.com/profile_background_images/378800000050952010/c48eba59d16761847474ebf24485a24a.png</t>
  </si>
  <si>
    <t>https://twitter.com/honeydins25</t>
  </si>
  <si>
    <t>yusrabubba maybe certainly comp engineering cs</t>
  </si>
  <si>
    <t>yusrabubba,maybe  maybe,bioengineering  bioengineering,certainly  certainly,comp  comp,engineering  engineering,cs</t>
  </si>
  <si>
    <t>http://pbs.twimg.com/profile_images/791047166714191872/8nxUIBKL_normal.jpg</t>
  </si>
  <si>
    <t>yusrabubba
</t>
  </si>
  <si>
    <t>yusra</t>
  </si>
  <si>
    <t>https://pbs.twimg.com/profile_banners/605855367/1403022977</t>
  </si>
  <si>
    <t>http://pbs.twimg.com/profile_background_images/378800000141951205/kuLI-JuS.jpeg</t>
  </si>
  <si>
    <t>https://twitter.com/yusrabubba</t>
  </si>
  <si>
    <t>http://pbs.twimg.com/profile_images/775804522002341889/UCeZdQxP_normal.jpg</t>
  </si>
  <si>
    <t>bbyyama
https://t.co/p3MOuwxIP8 Bingewatching
lectures this winter I am really
done ! I don't do anything!!</t>
  </si>
  <si>
    <t>Bebe Yama</t>
  </si>
  <si>
    <t>https://t.co/ogLUvKRTra</t>
  </si>
  <si>
    <t>https://twitter.com/bbyyama</t>
  </si>
  <si>
    <t>bingewatching lectures winter really done anything</t>
  </si>
  <si>
    <t>bingewatching,lectures  lectures,winter  winter,really  really,done  done,anything</t>
  </si>
  <si>
    <t>http://pbs.twimg.com/profile_images/526769937533370368/Q7w2NVyN_normal.jpeg</t>
  </si>
  <si>
    <t>likeigive_adam
@dejizzleeee bioengineering</t>
  </si>
  <si>
    <t>Adam</t>
  </si>
  <si>
    <t>Let the sunshine in. #StillWithHer</t>
  </si>
  <si>
    <t>https://twitter.com/likeigive_adam</t>
  </si>
  <si>
    <t>dejizzleeee,bioengineering</t>
  </si>
  <si>
    <t>http://pbs.twimg.com/profile_images/800126967446179840/mLVF5HF7_normal.jpg</t>
  </si>
  <si>
    <t>dejizzleeee
</t>
  </si>
  <si>
    <t>L.</t>
  </si>
  <si>
    <t>bool, balm, bollected. UMD1X.</t>
  </si>
  <si>
    <t>https://pbs.twimg.com/profile_banners/190094197/1478814162</t>
  </si>
  <si>
    <t>http://pbs.twimg.com/profile_background_images/378800000059313154/1ca526e15a6e5dc45dceffab46d745a8.png</t>
  </si>
  <si>
    <t>https://twitter.com/dejizzleeee</t>
  </si>
  <si>
    <t>http://pbs.twimg.com/profile_images/765248742903734272/4wClPgTM_normal.jpg</t>
  </si>
  <si>
    <t>iwpgh
RT @Pittengineering: Proud to see
@ALungTech VP &amp;amp; #Bioengineering
alumnus Dr Jeremy Kimmel featured
in @PittsburghMag! https://t.co/3Td0Wr9…</t>
  </si>
  <si>
    <t>Innovation Works</t>
  </si>
  <si>
    <t>IW is the most active seed-stage investor in Southwestern PA, with 160+ active portfolio companies, and the organization behind @alphalab &amp; @alphalabgear.</t>
  </si>
  <si>
    <t>http://t.co/MDaxE1F8im</t>
  </si>
  <si>
    <t>https://pbs.twimg.com/profile_banners/171510153/1480366007</t>
  </si>
  <si>
    <t>https://twitter.com/iwpgh</t>
  </si>
  <si>
    <t>http://pbs.twimg.com/profile_images/753336934269849600/9avDtIUg_normal.jpg</t>
  </si>
  <si>
    <t>miguelf3d
RT @nebfeupicbas: Publiquei 16
fotos no Facebook no álbum "Space
and Bioengineering | 5 de Dezembro
| FEUP" https://t.co/3HLkTH7XCZ</t>
  </si>
  <si>
    <t>Miguel Ferreira</t>
  </si>
  <si>
    <t>Bioengineer @UPorto, Tissue Engineering Researcher @I3sI3, President @StudentELGRA, #TeamAchilles @ESA Spin Your Thesis! 2016</t>
  </si>
  <si>
    <t>Oporto, Portugal</t>
  </si>
  <si>
    <t>https://t.co/VYSnMsq9Df</t>
  </si>
  <si>
    <t>https://pbs.twimg.com/profile_banners/19038078/1467732909</t>
  </si>
  <si>
    <t>http://pbs.twimg.com/profile_background_images/34471944/up-in-clouds.jpg</t>
  </si>
  <si>
    <t>https://twitter.com/miguelf3d</t>
  </si>
  <si>
    <t>https://www.facebook.com/media/set/?set=a.939824102817071&amp;type=3&amp;l=8c4d0dbefa https://www.facebook.com/events/770760703081058/ https://twitter.com/miguelf3d/status/804735270285414400</t>
  </si>
  <si>
    <t>facebook.com twitter.com</t>
  </si>
  <si>
    <t>twitter.com facebook.com</t>
  </si>
  <si>
    <t>space nebfeupicbas feup studentelgra publiquei 16 fotos facebook álbum 5</t>
  </si>
  <si>
    <t>publiquei 16 fotos facebook álbum 5 de dezembro organizing event</t>
  </si>
  <si>
    <t>space,bioengineering  nebfeupicbas,publiquei  publiquei,16  16,fotos  fotos,facebook  facebook,álbum  álbum,space  bioengineering,5  5,de  de,dezembro</t>
  </si>
  <si>
    <t>nebfeupicbas,publiquei  publiquei,16  16,fotos  fotos,facebook  facebook,álbum  álbum,space  bioengineering,5  5,de  de,dezembro  dezembro,feup</t>
  </si>
  <si>
    <t>http://pbs.twimg.com/profile_images/711938482625761280/TLbAdMvg_normal.jpg</t>
  </si>
  <si>
    <t>uporto
</t>
  </si>
  <si>
    <t>Universidade Porto</t>
  </si>
  <si>
    <t>Twitter oficial da Universidade do Porto |_x000D_
University of Porto official Twitter</t>
  </si>
  <si>
    <t>Porto, Portugal</t>
  </si>
  <si>
    <t>http://t.co/WHdGhtdpod</t>
  </si>
  <si>
    <t>https://pbs.twimg.com/profile_banners/20667335/1460131961</t>
  </si>
  <si>
    <t>http://pbs.twimg.com/profile_background_images/626433172633440256/0TzzpnYl.png</t>
  </si>
  <si>
    <t>https://twitter.com/uporto</t>
  </si>
  <si>
    <t>http://pbs.twimg.com/profile_images/794564647923961856/8UbqdTeo_normal.jpg</t>
  </si>
  <si>
    <t>galvestiago
Space an Bioengineering at FEUP,
with @StudentELGRA and NEB! https://t.co/dLp2WNgJSc</t>
  </si>
  <si>
    <t>Tiago Gonçalves</t>
  </si>
  <si>
    <t>Science lover, geek culture addicted and a wanna be musician.</t>
  </si>
  <si>
    <t>https://t.co/o9mwZbGYzR</t>
  </si>
  <si>
    <t>https://pbs.twimg.com/profile_banners/605653436/1461437758</t>
  </si>
  <si>
    <t>http://pbs.twimg.com/profile_background_images/576608227/3qx3zrwzuy6ne4wtvlju.jpeg</t>
  </si>
  <si>
    <t>https://twitter.com/galvestiago</t>
  </si>
  <si>
    <t>space feup studentelgra neb</t>
  </si>
  <si>
    <t>space,bioengineering  bioengineering,feup  feup,studentelgra  studentelgra,neb</t>
  </si>
  <si>
    <t>http://pbs.twimg.com/profile_images/451420828173733888/zcp41iOG_normal.png</t>
  </si>
  <si>
    <t>studentelgra
</t>
  </si>
  <si>
    <t>SELGRA</t>
  </si>
  <si>
    <t>Student European Low Gravity Research Association (SELGRA). We run space projects, outreach &amp; provide student grants all over Europe. Tweets by @SpaceCharlieUK</t>
  </si>
  <si>
    <t>Europe</t>
  </si>
  <si>
    <t>http://t.co/iTc1woCM3f</t>
  </si>
  <si>
    <t>https://pbs.twimg.com/profile_banners/1882411274/1444063098</t>
  </si>
  <si>
    <t>https://twitter.com/studentelgra</t>
  </si>
  <si>
    <t>http://pbs.twimg.com/profile_images/721718115533516800/dEio49ud_normal.jpg</t>
  </si>
  <si>
    <t>nebfeupicbas
Publiquei 16 fotos no Facebook
no álbum "Space and Bioengineering
| 5 de Dezembro | FEUP" https://t.co/3HLkTH7XCZ</t>
  </si>
  <si>
    <t>NEB - FEUP/ICBAS</t>
  </si>
  <si>
    <t>Núcleo de Estudantes de Bioengenharia da #FEUP e #ICBAS @UPorto. Organizadores do 8th Symposium on Bioengineering 7/8 Abril 2017 no Porto #symbio</t>
  </si>
  <si>
    <t>https://t.co/40y9SCP66p</t>
  </si>
  <si>
    <t>https://pbs.twimg.com/profile_banners/2321634607/1474034563</t>
  </si>
  <si>
    <t>https://twitter.com/nebfeupicbas</t>
  </si>
  <si>
    <t>publiquei 16 fotos facebook álbum space 5 de dezembro feup</t>
  </si>
  <si>
    <t>publiquei,16  16,fotos  fotos,facebook  facebook,álbum  álbum,space  space,bioengineering  bioengineering,5  5,de  de,dezembro  dezembro,feup</t>
  </si>
  <si>
    <t>http://pbs.twimg.com/profile_images/781131273917968384/eYf4Mzmw_normal.png</t>
  </si>
  <si>
    <t>elenarf
RT @EngWomen: Dr Claudia Mazzà
from @SheffMechEng explains how
she "fell in love with #Bioengineering
" #WiESheffield https://t.co/GjJJA6nw…</t>
  </si>
  <si>
    <t>Elena Rdz-Falcon</t>
  </si>
  <si>
    <t>Prof @SheffUniEng @shefuni #PFHEA Proudly #Mexican born, humbly #British adopted. Views own.</t>
  </si>
  <si>
    <t>https://t.co/XGD5pmZDrk</t>
  </si>
  <si>
    <t>https://pbs.twimg.com/profile_banners/74188998/1467379500</t>
  </si>
  <si>
    <t>http://pbs.twimg.com/profile_background_images/459109713632698368/VGc1kSmG.jpeg</t>
  </si>
  <si>
    <t>https://twitter.com/elenarf</t>
  </si>
  <si>
    <t>http://pbs.twimg.com/profile_images/744306116645904384/nEODBRQP_normal.jpg</t>
  </si>
  <si>
    <r>
      <t xml:space="preserve">newcorp_bot
CoreTissue BioEngineering</t>
    </r>
    <r>
      <rPr>
        <sz val="11"/>
        <color rgb="FFFFFFFF"/>
        <rFont val="Droid Sans Fallback"/>
        <family val="2"/>
      </rPr>
      <t xml:space="preserve">株式会社 </t>
    </r>
    <r>
      <rPr>
        <sz val="11"/>
        <color rgb="FFFFFFFF"/>
        <rFont val="Calibri"/>
        <family val="2"/>
        <charset val="1"/>
      </rPr>
      <t xml:space="preserve">(</t>
    </r>
    <r>
      <rPr>
        <sz val="11"/>
        <color rgb="FFFFFFFF"/>
        <rFont val="Droid Sans Fallback"/>
        <family val="2"/>
      </rPr>
      <t xml:space="preserve">東京都新宿区</t>
    </r>
    <r>
      <rPr>
        <sz val="11"/>
        <color rgb="FFFFFFFF"/>
        <rFont val="Calibri"/>
        <family val="2"/>
        <charset val="1"/>
      </rPr>
      <t xml:space="preserve">)
</t>
    </r>
    <r>
      <rPr>
        <sz val="11"/>
        <color rgb="FFFFFFFF"/>
        <rFont val="Droid Sans Fallback"/>
        <family val="2"/>
      </rPr>
      <t xml:space="preserve">法人番号</t>
    </r>
    <r>
      <rPr>
        <sz val="11"/>
        <color rgb="FFFFFFFF"/>
        <rFont val="Calibri"/>
        <family val="2"/>
        <charset val="1"/>
      </rPr>
      <t xml:space="preserve">6011101078877 (2016-12-02</t>
    </r>
    <r>
      <rPr>
        <sz val="11"/>
        <color rgb="FFFFFFFF"/>
        <rFont val="Droid Sans Fallback"/>
        <family val="2"/>
      </rPr>
      <t xml:space="preserve">指定</t>
    </r>
    <r>
      <rPr>
        <sz val="11"/>
        <color rgb="FFFFFFFF"/>
        <rFont val="Calibri"/>
        <family val="2"/>
        <charset val="1"/>
      </rPr>
      <t xml:space="preserve">)
https://t.co/tPotou5y84 #</t>
    </r>
    <r>
      <rPr>
        <sz val="11"/>
        <color rgb="FFFFFFFF"/>
        <rFont val="Droid Sans Fallback"/>
        <family val="2"/>
      </rPr>
      <t xml:space="preserve">新設法人 </t>
    </r>
    <r>
      <rPr>
        <sz val="11"/>
        <color rgb="FFFFFFFF"/>
        <rFont val="Calibri"/>
        <family val="2"/>
        <charset val="1"/>
      </rPr>
      <t xml:space="preserve">#</t>
    </r>
    <r>
      <rPr>
        <sz val="11"/>
        <color rgb="FFFFFFFF"/>
        <rFont val="Droid Sans Fallback"/>
        <family val="2"/>
      </rPr>
      <t xml:space="preserve">東京都
</t>
    </r>
    <r>
      <rPr>
        <sz val="11"/>
        <color rgb="FFFFFFFF"/>
        <rFont val="Calibri"/>
        <family val="2"/>
        <charset val="1"/>
      </rPr>
      <t xml:space="preserve">#</t>
    </r>
    <r>
      <rPr>
        <sz val="11"/>
        <color rgb="FFFFFFFF"/>
        <rFont val="Droid Sans Fallback"/>
        <family val="2"/>
      </rPr>
      <t xml:space="preserve">新宿区</t>
    </r>
  </si>
  <si>
    <r>
      <t xml:space="preserve">新設法人速報</t>
    </r>
    <r>
      <rPr>
        <sz val="11"/>
        <color rgb="FF000000"/>
        <rFont val="Calibri"/>
        <family val="2"/>
        <charset val="1"/>
      </rPr>
      <t xml:space="preserve">bot</t>
    </r>
  </si>
  <si>
    <r>
      <t xml:space="preserve">新規設立された法人の概要をツイートしている</t>
    </r>
    <r>
      <rPr>
        <sz val="11"/>
        <color rgb="FF000000"/>
        <rFont val="Calibri"/>
        <family val="2"/>
        <charset val="1"/>
      </rPr>
      <t xml:space="preserve">bot</t>
    </r>
    <r>
      <rPr>
        <sz val="11"/>
        <color rgb="FF000000"/>
        <rFont val="Droid Sans Fallback"/>
        <family val="2"/>
      </rPr>
      <t xml:space="preserve">です。 法人以外の任意団体についても、法人番号が指定され、かつ法人番号等の公表同意がなされた場合には団体の概要を法人に準じてツイートします。祝日等の翌日を除き、火曜日から土曜日の午前</t>
    </r>
    <r>
      <rPr>
        <sz val="11"/>
        <color rgb="FF000000"/>
        <rFont val="Calibri"/>
        <family val="2"/>
        <charset val="1"/>
      </rPr>
      <t xml:space="preserve">5</t>
    </r>
    <r>
      <rPr>
        <sz val="11"/>
        <color rgb="FF000000"/>
        <rFont val="Droid Sans Fallback"/>
        <family val="2"/>
      </rPr>
      <t xml:space="preserve">時ころからツイートします。</t>
    </r>
  </si>
  <si>
    <t>https://t.co/4Q3DW9L2fT</t>
  </si>
  <si>
    <t>https://twitter.com/newcorp_bot</t>
  </si>
  <si>
    <r>
      <t xml:space="preserve">coretissue bioengineering</t>
    </r>
    <r>
      <rPr>
        <sz val="11"/>
        <color rgb="FF000000"/>
        <rFont val="Droid Sans Fallback"/>
        <family val="2"/>
      </rPr>
      <t xml:space="preserve">株式会社 東京都新宿区 法人番号</t>
    </r>
    <r>
      <rPr>
        <sz val="11"/>
        <color rgb="FF000000"/>
        <rFont val="Calibri"/>
        <family val="2"/>
        <charset val="1"/>
      </rPr>
      <t xml:space="preserve">6011101078877 2016 12 02</t>
    </r>
    <r>
      <rPr>
        <sz val="11"/>
        <color rgb="FF000000"/>
        <rFont val="Droid Sans Fallback"/>
        <family val="2"/>
      </rPr>
      <t xml:space="preserve">指定 新設法人 東京都 新宿区</t>
    </r>
  </si>
  <si>
    <r>
      <t xml:space="preserve">coretissue,bioengineering</t>
    </r>
    <r>
      <rPr>
        <sz val="11"/>
        <color rgb="FF000000"/>
        <rFont val="Droid Sans Fallback"/>
        <family val="2"/>
      </rPr>
      <t xml:space="preserve">株式会社  </t>
    </r>
    <r>
      <rPr>
        <sz val="11"/>
        <color rgb="FF000000"/>
        <rFont val="Calibri"/>
        <family val="2"/>
        <charset val="1"/>
      </rPr>
      <t xml:space="preserve">bioengineering</t>
    </r>
    <r>
      <rPr>
        <sz val="11"/>
        <color rgb="FF000000"/>
        <rFont val="Droid Sans Fallback"/>
        <family val="2"/>
      </rPr>
      <t xml:space="preserve">株式会社</t>
    </r>
    <r>
      <rPr>
        <sz val="11"/>
        <color rgb="FF000000"/>
        <rFont val="Calibri"/>
        <family val="2"/>
        <charset val="1"/>
      </rPr>
      <t xml:space="preserve">,</t>
    </r>
    <r>
      <rPr>
        <sz val="11"/>
        <color rgb="FF000000"/>
        <rFont val="Droid Sans Fallback"/>
        <family val="2"/>
      </rPr>
      <t xml:space="preserve">東京都新宿区  東京都新宿区</t>
    </r>
    <r>
      <rPr>
        <sz val="11"/>
        <color rgb="FF000000"/>
        <rFont val="Calibri"/>
        <family val="2"/>
        <charset val="1"/>
      </rPr>
      <t xml:space="preserve">,</t>
    </r>
    <r>
      <rPr>
        <sz val="11"/>
        <color rgb="FF000000"/>
        <rFont val="Droid Sans Fallback"/>
        <family val="2"/>
      </rPr>
      <t xml:space="preserve">法人番号</t>
    </r>
    <r>
      <rPr>
        <sz val="11"/>
        <color rgb="FF000000"/>
        <rFont val="Calibri"/>
        <family val="2"/>
        <charset val="1"/>
      </rPr>
      <t xml:space="preserve">6011101078877  </t>
    </r>
    <r>
      <rPr>
        <sz val="11"/>
        <color rgb="FF000000"/>
        <rFont val="Droid Sans Fallback"/>
        <family val="2"/>
      </rPr>
      <t xml:space="preserve">法人番号</t>
    </r>
    <r>
      <rPr>
        <sz val="11"/>
        <color rgb="FF000000"/>
        <rFont val="Calibri"/>
        <family val="2"/>
        <charset val="1"/>
      </rPr>
      <t xml:space="preserve">6011101078877,2016  2016,12  12,02</t>
    </r>
    <r>
      <rPr>
        <sz val="11"/>
        <color rgb="FF000000"/>
        <rFont val="Droid Sans Fallback"/>
        <family val="2"/>
      </rPr>
      <t xml:space="preserve">指定  </t>
    </r>
    <r>
      <rPr>
        <sz val="11"/>
        <color rgb="FF000000"/>
        <rFont val="Calibri"/>
        <family val="2"/>
        <charset val="1"/>
      </rPr>
      <t xml:space="preserve">02</t>
    </r>
    <r>
      <rPr>
        <sz val="11"/>
        <color rgb="FF000000"/>
        <rFont val="Droid Sans Fallback"/>
        <family val="2"/>
      </rPr>
      <t xml:space="preserve">指定</t>
    </r>
    <r>
      <rPr>
        <sz val="11"/>
        <color rgb="FF000000"/>
        <rFont val="Calibri"/>
        <family val="2"/>
        <charset val="1"/>
      </rPr>
      <t xml:space="preserve">,</t>
    </r>
    <r>
      <rPr>
        <sz val="11"/>
        <color rgb="FF000000"/>
        <rFont val="Droid Sans Fallback"/>
        <family val="2"/>
      </rPr>
      <t xml:space="preserve">新設法人  新設法人</t>
    </r>
    <r>
      <rPr>
        <sz val="11"/>
        <color rgb="FF000000"/>
        <rFont val="Calibri"/>
        <family val="2"/>
        <charset val="1"/>
      </rPr>
      <t xml:space="preserve">,</t>
    </r>
    <r>
      <rPr>
        <sz val="11"/>
        <color rgb="FF000000"/>
        <rFont val="Droid Sans Fallback"/>
        <family val="2"/>
      </rPr>
      <t xml:space="preserve">東京都  東京都</t>
    </r>
    <r>
      <rPr>
        <sz val="11"/>
        <color rgb="FF000000"/>
        <rFont val="Calibri"/>
        <family val="2"/>
        <charset val="1"/>
      </rPr>
      <t xml:space="preserve">,</t>
    </r>
    <r>
      <rPr>
        <sz val="11"/>
        <color rgb="FF000000"/>
        <rFont val="Droid Sans Fallback"/>
        <family val="2"/>
      </rPr>
      <t xml:space="preserve">新宿区</t>
    </r>
  </si>
  <si>
    <t>http://pbs.twimg.com/profile_images/562309814584233986/qRlfPi0I_normal.jpeg</t>
  </si>
  <si>
    <t>aip_publishing
Congratulations to Justin Cooper-White
on being appointed EiC of APL Bioengineering!
https://t.co/BD3dLQCilj https://t.co/qk9u7JWr7j</t>
  </si>
  <si>
    <t>AIP Publishing</t>
  </si>
  <si>
    <t>Highly cited, highly respected, and highly relevant, AIP's archival journals are the cornerstone of many physics collections.</t>
  </si>
  <si>
    <t>Melville, NY, USA</t>
  </si>
  <si>
    <t>http://t.co/uimmGwZqEq</t>
  </si>
  <si>
    <t>https://pbs.twimg.com/profile_banners/28588873/1446044114</t>
  </si>
  <si>
    <t>http://pbs.twimg.com/profile_background_images/378800000002671325/02bc943636475696680f3154b5355494.jpeg</t>
  </si>
  <si>
    <t>https://twitter.com/aip_publishing</t>
  </si>
  <si>
    <t>congratulations justin cooper white being appointed eic apl</t>
  </si>
  <si>
    <t>congratulations,justin  justin,cooper  cooper,white  white,being  being,appointed  appointed,eic  eic,apl  apl,bioengineering</t>
  </si>
  <si>
    <t>http://pbs.twimg.com/profile_images/378800000867468155/MwKiZaYb_normal.jpeg</t>
  </si>
  <si>
    <t>georgemasonnews
Bioengineering professor, Nitin
Agrawal, is working on a method
to treat tumors internally. https://t.co/JvZ8fcjHLd…
https://t.co/VqxlcZryDX</t>
  </si>
  <si>
    <t>George Mason News</t>
  </si>
  <si>
    <t>Official Twitter feed of George Mason University by the Office of Communications and Marketing.</t>
  </si>
  <si>
    <t>Fairfax, Virginia</t>
  </si>
  <si>
    <t>http://t.co/7JhiLh2g1C</t>
  </si>
  <si>
    <t>https://pbs.twimg.com/profile_banners/774203971/1442005155</t>
  </si>
  <si>
    <t>http://pbs.twimg.com/profile_background_images/651154442/6hqvofa0e4qed2kzsg4h.jpeg</t>
  </si>
  <si>
    <t>https://twitter.com/georgemasonnews</t>
  </si>
  <si>
    <t>professor nitin agrawal working method treat tumors internally</t>
  </si>
  <si>
    <t>bioengineering,professor  professor,nitin  nitin,agrawal  agrawal,working  working,method  method,treat  treat,tumors  tumors,internally</t>
  </si>
  <si>
    <t>http://pbs.twimg.com/profile_images/712379480489238532/lZXwKeRO_normal.jpg</t>
  </si>
  <si>
    <t>drferdowsi
RT @Mark_Carey: Tiny Cyborg Stingrays
May Lead The Way To World’s First
Biogenetic Artificial Heart #Bioengineering
https://t.co/xYEjRTxV8G</t>
  </si>
  <si>
    <t>conciergedoc</t>
  </si>
  <si>
    <t>founding doc @healthtap / cofounder @medicast / HC transformer @startuphealth / @techstars alum / mentor @healthbox / maker @scanadu / research @cellscope</t>
  </si>
  <si>
    <t>glocal: SoFL</t>
  </si>
  <si>
    <t>https://t.co/Y9rI3o6KXE</t>
  </si>
  <si>
    <t>https://pbs.twimg.com/profile_banners/471143047/1477008678</t>
  </si>
  <si>
    <t>http://pbs.twimg.com/profile_background_images/407944375/topdoc.jpg</t>
  </si>
  <si>
    <t>https://twitter.com/drferdowsi</t>
  </si>
  <si>
    <t>mark_carey tiny cyborg stingrays lead way world s first biogenetic</t>
  </si>
  <si>
    <t>mark_carey,tiny  tiny,cyborg  cyborg,stingrays  stingrays,lead  lead,way  way,world  world,s  s,first  first,biogenetic  biogenetic,artificial</t>
  </si>
  <si>
    <t>http://pbs.twimg.com/profile_images/1138563446/_D0A1663_2x3_normal.jpg</t>
  </si>
  <si>
    <t>mark_carey
Tiny Cyborg Stingrays May Lead
The Way To World’s First Biogenetic
Artificial Heart #Bioengineering
https://t.co/xYEjRTxV8G</t>
  </si>
  <si>
    <t>Mark Carey</t>
  </si>
  <si>
    <t>Futurist, Innovator, Integrator | Sensing Trends, Opportunities &amp; Threats | Strategy, Risk &amp; Analytics</t>
  </si>
  <si>
    <t>https://t.co/x8idMsZNxF</t>
  </si>
  <si>
    <t>https://pbs.twimg.com/profile_banners/45855594/1414179850</t>
  </si>
  <si>
    <t>https://twitter.com/mark_carey</t>
  </si>
  <si>
    <t>tiny cyborg stingrays lead way world s first biogenetic artificial</t>
  </si>
  <si>
    <t>tiny,cyborg  cyborg,stingrays  stingrays,lead  lead,way  way,world  world,s  s,first  first,biogenetic  biogenetic,artificial  artificial,heart</t>
  </si>
  <si>
    <t>http://pbs.twimg.com/profile_images/795038876184219648/yhk_TG1x_normal.jpg</t>
  </si>
  <si>
    <t>pauloanselmo12
RT @Mark_Carey: Tiny Cyborg Stingrays
May Lead The Way To World’s First
Biogenetic Artificial Heart #Bioengineering
https://t.co/xYEjRTxV8G</t>
  </si>
  <si>
    <t>paulo anselmo</t>
  </si>
  <si>
    <t>Casado</t>
  </si>
  <si>
    <t>Feira de Santana, Brasil</t>
  </si>
  <si>
    <t>https://twitter.com/pauloanselmo12</t>
  </si>
  <si>
    <t>http://pbs.twimg.com/profile_images/466695044678680576/0sgnxsC0_normal.jpeg</t>
  </si>
  <si>
    <t>macfound
Through bioengineering, #MacFellow
@kortum is working to improve peoples'
lives: https://t.co/lsVHirjjgy
via… https://t.co/1SLJv30UJc</t>
  </si>
  <si>
    <t>MacArthur Foundation</t>
  </si>
  <si>
    <t>John D. &amp; Catherine T. MacArthur Foundation supports creative people and effective institutions committed to building a more just, verdant, and peaceful world.</t>
  </si>
  <si>
    <t>Chicago, Illinois</t>
  </si>
  <si>
    <t>http://t.co/zCn4squRee</t>
  </si>
  <si>
    <t>https://pbs.twimg.com/profile_banners/14275261/1474517970</t>
  </si>
  <si>
    <t>http://pbs.twimg.com/profile_background_images/42016183/youtube-channel-side.gif</t>
  </si>
  <si>
    <t>https://twitter.com/macfound</t>
  </si>
  <si>
    <t>through macfellow kortum working improve peoples' lives via</t>
  </si>
  <si>
    <t>through,bioengineering  bioengineering,macfellow  macfellow,kortum  kortum,working  working,improve  improve,peoples'  peoples',lives  lives,via</t>
  </si>
  <si>
    <t>http://pbs.twimg.com/profile_images/94175541/hhmi_photo_normal.jpg</t>
  </si>
  <si>
    <t>kortum
</t>
  </si>
  <si>
    <t>Rebecca Kortum</t>
  </si>
  <si>
    <t>professor of bioengineering</t>
  </si>
  <si>
    <t>houston, texas</t>
  </si>
  <si>
    <t>https://twitter.com/kortum</t>
  </si>
  <si>
    <t>http://pbs.twimg.com/profile_images/745640047659999233/OQXLTte7_normal.jpg</t>
  </si>
  <si>
    <t>thinktankthuto
Through bioengineering, #MacFellow
kortum is working to improve peoples'
lives: https://t.co/qeDOovIq4r
via… https://t.co/xzV4jpLkqr</t>
  </si>
  <si>
    <t>Think Tank Thuto</t>
  </si>
  <si>
    <t>THE THUTO FOUNDATION: Defining Education's Role in Sustainable &amp; Co-ordinated  Human Development. Learn more about Mathangwane, Botswana, Africa's Eco-School.</t>
  </si>
  <si>
    <t>U.S.A. &amp; Botswana, Africa</t>
  </si>
  <si>
    <t>http://t.co/8lB6Prz7PS</t>
  </si>
  <si>
    <t>https://pbs.twimg.com/profile_banners/14260571/1433003709</t>
  </si>
  <si>
    <t>http://pbs.twimg.com/profile_background_images/378800000050818808/90f77e43136ea50123a766502048c517.jpeg</t>
  </si>
  <si>
    <t>https://twitter.com/thinktankthuto</t>
  </si>
  <si>
    <t>http://pbs.twimg.com/profile_images/154257253/Caryl_at_SGM_3_normal.JPG</t>
  </si>
  <si>
    <t>cjwest024
RT @SUWebServices: Another double
launch day at SWS: Bioengineering
Dept https://t.co/DJXNSxzCl6 &amp;amp;
Chemical Engineering Dept https://t.co/l…</t>
  </si>
  <si>
    <t>Caryl</t>
  </si>
  <si>
    <t>https://twitter.com/cjwest024</t>
  </si>
  <si>
    <t>dept suwebservices another double launch day sws chemical engineering</t>
  </si>
  <si>
    <t>suwebservices,another  another,double  double,launch  launch,day  day,sws  sws,bioengineering  bioengineering,dept  dept,chemical  chemical,engineering  engineering,dept</t>
  </si>
  <si>
    <t>http://pbs.twimg.com/profile_images/2853265817/21a29ac8c946e873511b085932e0a4df_normal.png</t>
  </si>
  <si>
    <t>suwebservices
Another double launch day at SWS:
Bioengineering Dept https://t.co/DJXNSxzCl6
&amp;amp; Chemical Engineering Dept
https://t.co/lslI3WNBdA now live!</t>
  </si>
  <si>
    <t>SU Web Services</t>
  </si>
  <si>
    <t>Stanford Web Services is a central creative web studio at Stanford University. Follow our activities at http://t.co/uT74wP4K</t>
  </si>
  <si>
    <t>http://t.co/qfvgcAwh</t>
  </si>
  <si>
    <t>https://pbs.twimg.com/profile_banners/950295216/1359134927</t>
  </si>
  <si>
    <t>http://pbs.twimg.com/profile_background_images/712426910/721808f16a3c3026121593d3bc8e340d.jpeg</t>
  </si>
  <si>
    <t>https://twitter.com/suwebservices</t>
  </si>
  <si>
    <t>dept another double launch day sws chemical engineering now live</t>
  </si>
  <si>
    <t>another,double  double,launch  launch,day  day,sws  sws,bioengineering  bioengineering,dept  dept,chemical  chemical,engineering  engineering,dept  dept,now</t>
  </si>
  <si>
    <t>http://pbs.twimg.com/profile_images/459749489205469184/YoVZihKe_normal.png</t>
  </si>
  <si>
    <t>kristen_pol
RT @SUWebServices: Another double
launch day at SWS: Bioengineering
Dept https://t.co/DJXNSxzCl6 &amp;amp;
Chemical Engineering Dept https://t.co/l…</t>
  </si>
  <si>
    <t>Kristen Pol</t>
  </si>
  <si>
    <t>echo 'Who am I in 160 chars? Mom, wife, Drupal developer, human ;) 95+% of tweets will be about Drupal/SEO/i18n/tech. Oh, I have a few more chars... hello:)'|wc</t>
  </si>
  <si>
    <t>http://t.co/oET708DZHw</t>
  </si>
  <si>
    <t>https://pbs.twimg.com/profile_banners/19406716/1424236305</t>
  </si>
  <si>
    <t>https://twitter.com/kristen_pol</t>
  </si>
  <si>
    <t>http://pbs.twimg.com/profile_images/805820048455516160/xgvTU1zW_normal.jpg</t>
  </si>
  <si>
    <t>nazreenazahar
I'm at University Kuala Lumpur
Malaysian Institute of Chemical
and Bioengineering Technology (MICET)
https://t.co/FCDUdhopoy</t>
  </si>
  <si>
    <t>Mohamad Nazreen</t>
  </si>
  <si>
    <t>Unikl MICET, Melaka</t>
  </si>
  <si>
    <t>https://pbs.twimg.com/profile_banners/727330987/1477403488</t>
  </si>
  <si>
    <t>http://pbs.twimg.com/profile_background_images/754049624/7448eafe3def16204f47fec796a52597.jpeg</t>
  </si>
  <si>
    <t>https://twitter.com/nazreenazahar</t>
  </si>
  <si>
    <t>https://www.swarmapp.com/c/3ZJvAJC7KYO https://www.swarmapp.com/c/jD59Jd7HAkn https://www.swarmapp.com/c/kNiTOpUAriy https://www.swarmapp.com/c/l2up84iWSFB https://www.swarmapp.com/c/8J0mG9SKeYE https://www.swarmapp.com/c/4F4COxvUJwA</t>
  </si>
  <si>
    <t>university kuala lumpur malaysian institute chemical technology micet asb night</t>
  </si>
  <si>
    <t>asb night kelas pageyyyy university kuala lumpur malaysian institute chemical</t>
  </si>
  <si>
    <t>university,kuala  kuala,lumpur  lumpur,malaysian  malaysian,institute  institute,chemical  chemical,bioengineering  bioengineering,technology  technology,micet  asb,night  night,university</t>
  </si>
  <si>
    <t>asb,night  night,university  kelas,pageyyyy  pageyyyy,university  university,kuala  kuala,lumpur  lumpur,malaysian  malaysian,institute  institute,chemical  chemical,bioengineering</t>
  </si>
  <si>
    <t>http://pbs.twimg.com/profile_images/659730466359021568/g8TEl1-F_normal.jpg</t>
  </si>
  <si>
    <t>azieeela
I'm at University Kuala Lumpur
Malaysian Institute of Chemical
and Bioengineering Technology (MICET)
https://t.co/yVcxob0fve</t>
  </si>
  <si>
    <t>azielarahman</t>
  </si>
  <si>
    <t>https://pbs.twimg.com/profile_banners/936665672/1480807260</t>
  </si>
  <si>
    <t>https://twitter.com/azieeela</t>
  </si>
  <si>
    <t>http://pbs.twimg.com/profile_images/430726671478435840/3AANjNUU_normal.png</t>
  </si>
  <si>
    <t>myidsquare
Huge #progress in #bioengineering!
The ability to revive a dead heart...
https://t.co/Ojk0vLKJD2</t>
  </si>
  <si>
    <t>My ID Square</t>
  </si>
  <si>
    <t>Smart, interchangeable Squid Medical IDs relay life-saving info and alert emergency contacts. http://t.co/otjSskUIQo
Facebook: MyIDSquare
Instagram: MyIDSquare</t>
  </si>
  <si>
    <t>http://t.co/otjSskD7rO</t>
  </si>
  <si>
    <t>https://pbs.twimg.com/profile_banners/2285475637/1400592894</t>
  </si>
  <si>
    <t>https://twitter.com/myidsquare</t>
  </si>
  <si>
    <t>huge progress ability revive dead heart</t>
  </si>
  <si>
    <t>huge,progress  progress,bioengineering  bioengineering,ability  ability,revive  revive,dead  dead,heart</t>
  </si>
  <si>
    <t>http://pbs.twimg.com/profile_images/806911856996712451/U5NGh1xv_normal.jpg</t>
  </si>
  <si>
    <t>carolinemarie_k
66 full notebook pages of work
and many mental breakdowns later
my bioengineering major project
is done and I couldn't be more
relieved</t>
  </si>
  <si>
    <t>Caroline</t>
  </si>
  <si>
    <t>@FrankieBucceri 10.24.14 ❤️ UT</t>
  </si>
  <si>
    <t>https://pbs.twimg.com/profile_banners/362706707/1469065405</t>
  </si>
  <si>
    <t>http://pbs.twimg.com/profile_background_images/609635742/water_colour_love.png</t>
  </si>
  <si>
    <t>https://twitter.com/carolinemarie_k</t>
  </si>
  <si>
    <t>66 full notebook pages work many mental breakdowns later major</t>
  </si>
  <si>
    <t>66,full  full,notebook  notebook,pages  pages,work  work,many  many,mental  mental,breakdowns  breakdowns,later  later,bioengineering  bioengineering,major</t>
  </si>
  <si>
    <t>http://pbs.twimg.com/profile_images/785883208088899585/qjU0VF72_normal.jpg</t>
  </si>
  <si>
    <t>azriibrahim92
I'm at University Kuala Lumpur
Malaysian Institute of Chemical
and Bioengineering Technology (MICET)
https://t.co/WdotTcqoTn</t>
  </si>
  <si>
    <t>zamasu</t>
  </si>
  <si>
    <t>my dream is want to try all halal food in the world :)</t>
  </si>
  <si>
    <t>Alor Gajah, Melaka</t>
  </si>
  <si>
    <t>https://t.co/4OmaS3qBik</t>
  </si>
  <si>
    <t>https://pbs.twimg.com/profile_banners/4684296312/1451589473</t>
  </si>
  <si>
    <t>https://twitter.com/azriibrahim92</t>
  </si>
  <si>
    <t>https://www.swarmapp.com/c/dzQ1SMEKzco https://www.swarmapp.com/c/17QrQ4hNmYB https://www.swarmapp.com/c/hNW3zVJNZ6x https://www.swarmapp.com/c/1fGTahjX1qM https://www.swarmapp.com/c/2y5wirWJABc</t>
  </si>
  <si>
    <t>http://pbs.twimg.com/profile_images/766924164405919744/lToCl5QM_normal.jpg</t>
  </si>
  <si>
    <t>hafezfirdaus
I'm at University Kuala Lumpur
Malaysian Institute of Chemical
and Bioengineering Technology (MICET)
https://t.co/bpaaj4sGI8</t>
  </si>
  <si>
    <t>Arslan</t>
  </si>
  <si>
    <t>A king to MA</t>
  </si>
  <si>
    <t>https://pbs.twimg.com/profile_banners/456486952/1395471288</t>
  </si>
  <si>
    <t>http://pbs.twimg.com/profile_background_images/865659838/9aacb157621ebc03b9bc82ca8b57181a.jpeg</t>
  </si>
  <si>
    <t>https://twitter.com/hafezfirdaus</t>
  </si>
  <si>
    <t>https://www.swarmapp.com/c/2YOH7Je8xrh https://www.swarmapp.com/c/itAlSQJYGgc https://www.swarmapp.com/c/fxms5t2GCUO https://www.swarmapp.com/c/84UEtJjMM8C</t>
  </si>
  <si>
    <t>http://pbs.twimg.com/profile_images/789881259174473729/A3UpDWib_normal.jpg</t>
  </si>
  <si>
    <t>funnahpzn
I'm at University Kuala Lumpur
Malaysian Institute of Chemical
and Bioengineering Technology (MICET)
https://t.co/HxtL9AxpsF</t>
  </si>
  <si>
    <t>Fun</t>
  </si>
  <si>
    <t>nasi lemak ayam goreng timun lebih kind of girl</t>
  </si>
  <si>
    <t>UniKL MICET</t>
  </si>
  <si>
    <t>https://t.co/77VcDU1s9Y</t>
  </si>
  <si>
    <t>https://pbs.twimg.com/profile_banners/2775284750/1477717785</t>
  </si>
  <si>
    <t>https://twitter.com/funnahpzn</t>
  </si>
  <si>
    <t>https://www.swarmapp.com/c/f7KVQvxR40w https://www.swarmapp.com/c/gdNysjMwyfZ https://www.swarmapp.com/c/eBWcwXSUVBI https://www.swarmapp.com/c/6p6UaYlDNjF https://www.swarmapp.com/c/jrKEm9fxYkQ https://www.swarmapp.com/c/08EgsEHP5Lv</t>
  </si>
  <si>
    <t>http://pbs.twimg.com/profile_images/798484621524496384/PuPyf3hH_normal.jpg</t>
  </si>
  <si>
    <t>akifnabilamizar
RT @funnahpzn: I'm at University
Kuala Lumpur Malaysian Institute
of Chemical and Bioengineering
Technology (MICET) https://t.co/HxtL9AxpsF</t>
  </si>
  <si>
    <t>Akif Nabil</t>
  </si>
  <si>
    <t>#YNWA</t>
  </si>
  <si>
    <t>https://t.co/cuTBcSXGYC</t>
  </si>
  <si>
    <t>https://pbs.twimg.com/profile_banners/471273325/1473256201</t>
  </si>
  <si>
    <t>http://pbs.twimg.com/profile_background_images/378800000077250243/2551c23ccedc5482557d75dd09a4a0fc.jpeg</t>
  </si>
  <si>
    <t>https://twitter.com/akifnabilamizar</t>
  </si>
  <si>
    <t>funnahpzn university kuala lumpur malaysian institute chemical technology micet</t>
  </si>
  <si>
    <t>funnahpzn,university  university,kuala  kuala,lumpur  lumpur,malaysian  malaysian,institute  institute,chemical  chemical,bioengineering  bioengineering,technology  technology,micet</t>
  </si>
  <si>
    <t>http://pbs.twimg.com/profile_images/798601507197173760/JqdDo87a_normal.jpg</t>
  </si>
  <si>
    <t>faqihrashid1
I'm at University Kuala Lumpur
Malaysian Institute of Chemical
and Bioengineering Technology (MICET)
https://t.co/bhWBCuVRRh</t>
  </si>
  <si>
    <t>faqih</t>
  </si>
  <si>
    <t>Yeah, I'm addicted to you. Yes, you.</t>
  </si>
  <si>
    <t>Johor Bahru, Johor</t>
  </si>
  <si>
    <t>https://pbs.twimg.com/profile_banners/763470051634581504/1479236409</t>
  </si>
  <si>
    <t>https://twitter.com/faqihrashid1</t>
  </si>
  <si>
    <t>https://www.swarmapp.com/c/hsHduvDi2C7 https://www.swarmapp.com/c/9VWDNCFjcbG https://www.swarmapp.com/c/gEHh9PY86UT https://www.swarmapp.com/c/3oUr6tQSfIP https://www.swarmapp.com/c/5fbmNqdQqVq https://www.swarmapp.com/c/43jveZuCwep https://www.swarmapp.com/c/feE0AxY4t2F https://www.swarmapp.com/c/5iEmeuxwMz3 https://www.swarmapp.com/c/g0I0Hr77oYT https://www.swarmapp.com/c/aAh2NTpiSOv</t>
  </si>
  <si>
    <t>http://pbs.twimg.com/profile_images/781504666714705924/btxdvp1W_normal.jpg</t>
  </si>
  <si>
    <t>z_kanter
Outcome of #CRISPR trial will have
long term ramifications on the
world of #bioengineering and #geneediting
https://t.co/jWJMgBHMuy</t>
  </si>
  <si>
    <t>Zak Kanter</t>
  </si>
  <si>
    <t>Passionate about healthcare, business, innovation and making the world a better place | London Business School Scholar | UCL Biochemical Engineering</t>
  </si>
  <si>
    <t>https://twitter.com/z_kanter</t>
  </si>
  <si>
    <t>outcome crispr trial long term ramifications world geneediting</t>
  </si>
  <si>
    <t>outcome,crispr  crispr,trial  trial,long  long,term  term,ramifications  ramifications,world  world,bioengineering  bioengineering,geneediting</t>
  </si>
  <si>
    <t>http://pbs.twimg.com/profile_images/796849108111589377/rqIH6ZuL_normal.jpg</t>
  </si>
  <si>
    <t>dawnbazely
🍄Check out @MycoNews start-up:
bioengineering with fungal mycelium,
@Shibanivb @BarinderKallay @epichloe
@schardl8: https://t.co/Z6lXQKka9l</t>
  </si>
  <si>
    <t>((( Dawn Bazely )))</t>
  </si>
  <si>
    <t>Impatient, overprepared, collaborative scientist wanting #FullCostAccounting. Canner, gardener. Past #YorkU Sustainability Res. Inst. Director. Mihi cura futuri</t>
  </si>
  <si>
    <t>http://dawnbazely.lab.yorku.ca</t>
  </si>
  <si>
    <t>https://pbs.twimg.com/profile_banners/1880558749/1460616557</t>
  </si>
  <si>
    <t>https://twitter.com/dawnbazely</t>
  </si>
  <si>
    <t>check out myconews start up fungal mycelium shibanivb barinderkallay epichloe</t>
  </si>
  <si>
    <t>check,out  out,myconews  myconews,start  start,up  up,bioengineering  bioengineering,fungal  fungal,mycelium  mycelium,shibanivb  shibanivb,barinderkallay  barinderkallay,epichloe</t>
  </si>
  <si>
    <t>http://pbs.twimg.com/profile_images/3285093798/7cae48cf373a3c29dcdc1074e2012732_normal.jpeg</t>
  </si>
  <si>
    <t>schardl8
</t>
  </si>
  <si>
    <t>Christopher Schardl</t>
  </si>
  <si>
    <t>Professor of Plant Pathology</t>
  </si>
  <si>
    <t>https://twitter.com/schardl8</t>
  </si>
  <si>
    <t>epichloe
</t>
  </si>
  <si>
    <t>Mark Vicari</t>
  </si>
  <si>
    <t>https://twitter.com/epichloe</t>
  </si>
  <si>
    <t>http://pbs.twimg.com/profile_images/553066165275070464/PchX_jl3_normal.jpeg</t>
  </si>
  <si>
    <t>barinderkallay
</t>
  </si>
  <si>
    <t>Barinder Kallay</t>
  </si>
  <si>
    <t>Pokemon Master. Super Saiyan.</t>
  </si>
  <si>
    <t>https://twitter.com/barinderkallay</t>
  </si>
  <si>
    <t>http://pbs.twimg.com/profile_images/521692386099871744/vO60-FcF_normal.jpeg</t>
  </si>
  <si>
    <t>shibanivb
</t>
  </si>
  <si>
    <t>Shibani Chaudhury</t>
  </si>
  <si>
    <t>Professor of Environmental Studies at Visva-Bharati University, Santiniketan, India. Interested in bioremediation, toxicology, bioenergy and community relations</t>
  </si>
  <si>
    <t>Santiniketan, India</t>
  </si>
  <si>
    <t>http://t.co/d5eJCRS3Ij</t>
  </si>
  <si>
    <t>https://pbs.twimg.com/profile_banners/2198872416/1413216151</t>
  </si>
  <si>
    <t>https://twitter.com/shibanivb</t>
  </si>
  <si>
    <t>http://pbs.twimg.com/profile_images/453646364304355329/oIOXT4Zw_normal.jpeg</t>
  </si>
  <si>
    <t>myconews
</t>
  </si>
  <si>
    <t>MycoWorks</t>
  </si>
  <si>
    <t>We are changing the way things are made.</t>
  </si>
  <si>
    <t>San Francisco Bay Area</t>
  </si>
  <si>
    <t>https://t.co/fnF4i9RnwW</t>
  </si>
  <si>
    <t>https://pbs.twimg.com/profile_banners/2434210069/1476040194</t>
  </si>
  <si>
    <t>http://pbs.twimg.com/profile_background_images/456227672591323136/7zlWyKU2.jpeg</t>
  </si>
  <si>
    <t>https://twitter.com/myconews</t>
  </si>
  <si>
    <t>http://pbs.twimg.com/profile_images/795483766454185984/DHd2ESIs_normal.jpg</t>
  </si>
  <si>
    <t>putmypauzonem
@PutMyPauzOnEm BIOENGINEERING IS
KILLING ME ALREADY</t>
  </si>
  <si>
    <t>Hollylujah</t>
  </si>
  <si>
    <t>I snorted something off a guy's tits last night &amp; it's made me all delirious.</t>
  </si>
  <si>
    <t>https://pbs.twimg.com/profile_banners/306269915/1429066192</t>
  </si>
  <si>
    <t>http://pbs.twimg.com/profile_background_images/555785061983735810/ykWbnBAC.jpeg</t>
  </si>
  <si>
    <t>https://twitter.com/putmypauzonem</t>
  </si>
  <si>
    <t>putmypauzonem killing already</t>
  </si>
  <si>
    <t>putmypauzonem,bioengineering  bioengineering,killing  killing,already</t>
  </si>
  <si>
    <t>http://pbs.twimg.com/profile_images/1650260674/petit_logo_lamcos2007_4_normal.jpg</t>
  </si>
  <si>
    <t>labo_lamcos
2nd African Conference in Tribology
(ACT17) &amp;amp; 3rd Euro-Mediterranean
Conference on Bioengineering, Biomaterials
and Bio</t>
  </si>
  <si>
    <t>LaMCoS</t>
  </si>
  <si>
    <t>Laboratoire de l'INSA de Lyon et CNRS, pluridisciplinaire dans le domaine de la Mécanique des Contacts et des Solides et de la dynamique des Structures</t>
  </si>
  <si>
    <t>Villeurbanne</t>
  </si>
  <si>
    <t>http://t.co/jeBTnIwJZe</t>
  </si>
  <si>
    <t>https://pbs.twimg.com/profile_banners/417874885/1414751047</t>
  </si>
  <si>
    <t>https://twitter.com/labo_lamcos</t>
  </si>
  <si>
    <t>conference 2nd african tribology act17 3rd euro mediterranean biomaterials bio</t>
  </si>
  <si>
    <t>2nd,african  african,conference  conference,tribology  tribology,act17  act17,3rd  3rd,euro  euro,mediterranean  mediterranean,conference  conference,bioengineering  bioengineering,biomaterials</t>
  </si>
  <si>
    <t>http://pbs.twimg.com/profile_images/766291653124423680/TWUuXBbi_normal.jpg</t>
  </si>
  <si>
    <t>airelmubin
I'm at University Kuala Lumpur
Malaysian Institute of Chemical
and Bioengineering Technology (MICET)
https://t.co/IwCVtR3NEV</t>
  </si>
  <si>
    <t>Khairil.M</t>
  </si>
  <si>
    <t>Elegant.</t>
  </si>
  <si>
    <t>https://pbs.twimg.com/profile_banners/427894585/1410711494</t>
  </si>
  <si>
    <t>http://pbs.twimg.com/profile_background_images/454541604938735616/TvvJFWY5.jpeg</t>
  </si>
  <si>
    <t>https://twitter.com/airelmubin</t>
  </si>
  <si>
    <t>https://www.swarmapp.com/c/gmPemS6deFD https://www.swarmapp.com/c/bythBMd736W https://www.swarmapp.com/c/lTZeVWrWQoS https://www.swarmapp.com/c/3zF1teCVIXR</t>
  </si>
  <si>
    <t>http://pbs.twimg.com/profile_images/378800000533047403/a8b28560fd9b142630c33df59fb94444_normal.jpeg</t>
  </si>
  <si>
    <t>idcmachsci
RT @EngWomen: Dr Claudia Mazzà
from @SheffMechEng explains how
she "fell in love with #Bioengineering
" #WiESheffield https://t.co/GjJJA6nw…</t>
  </si>
  <si>
    <t>IDCMachiningScience</t>
  </si>
  <si>
    <t>EPSRC CDT in Machining Science. 4 year PhD and EngD post graduate research degrees.</t>
  </si>
  <si>
    <t>http://t.co/JPlbzI4o9W</t>
  </si>
  <si>
    <t>https://pbs.twimg.com/profile_banners/612349790/1416502962</t>
  </si>
  <si>
    <t>https://twitter.com/idcmachsci</t>
  </si>
  <si>
    <t>http://pbs.twimg.com/profile_images/692284958648438784/_nzcIYb2_normal.jpg</t>
  </si>
  <si>
    <t>biotech_sector
#RoosterBio At the Cutting-Edge
of Regenerative Medicine: Bioengineering
Human-Sized Bone. Read Blog: https://t.co/SzNbZ0ofFC</t>
  </si>
  <si>
    <t>Biotechnology News</t>
  </si>
  <si>
    <t>Track all of the latest Biotechnology News with Owler. View all companies in the Biotechnology Sector: https://t.co/5jq0SPAlx6</t>
  </si>
  <si>
    <t>https://t.co/wfoE5W8PhU</t>
  </si>
  <si>
    <t>https://pbs.twimg.com/profile_banners/4853120260/1453888619</t>
  </si>
  <si>
    <t>https://twitter.com/biotech_sector</t>
  </si>
  <si>
    <t>roosterbio cutting edge regenerative medicine human sized bone read blog</t>
  </si>
  <si>
    <t>roosterbio,cutting  cutting,edge  edge,regenerative  regenerative,medicine  medicine,bioengineering  bioengineering,human  human,sized  sized,bone  bone,read  read,blog</t>
  </si>
  <si>
    <t>http://pbs.twimg.com/profile_images/801152939792351232/krzds256_normal.png</t>
  </si>
  <si>
    <t>carle_org
Bioengineering Programs: The Next
Big Thing? Carle Illinois College
of Medicine as steps beyond. https://t.co/cJtFzAeaHd</t>
  </si>
  <si>
    <t>Carle</t>
  </si>
  <si>
    <t>Carle has 400 physicians practicing in more than 80 specialties in 14 communities. Carle Foundation Hospital is a 393-bed hospital with a Level 1 Trauma Center.</t>
  </si>
  <si>
    <t>Urbana, Illinois</t>
  </si>
  <si>
    <t>http://t.co/yp3bxBIMwQ</t>
  </si>
  <si>
    <t>https://pbs.twimg.com/profile_banners/26092124/1480686427</t>
  </si>
  <si>
    <t>http://pbs.twimg.com/profile_background_images/378800000115257951/0db3113fa61c2416a9336d06cc3507a2.jpeg</t>
  </si>
  <si>
    <t>https://twitter.com/carle_org</t>
  </si>
  <si>
    <t>programs next big thing carle illinois college medicine steps beyond</t>
  </si>
  <si>
    <t>bioengineering,programs  programs,next  next,big  big,thing  thing,carle  carle,illinois  illinois,college  college,medicine  medicine,steps  steps,beyond</t>
  </si>
  <si>
    <t>http://pbs.twimg.com/profile_images/763120538248220672/GAkLrwFX_normal.jpg</t>
  </si>
  <si>
    <t>roomeezon
RT @JHUBME: We're training the
next generation of leaders in #bioengineering
#innovation &amp;amp; design. Apply
to @jhu_cbid by Dec 18! https://t.…</t>
  </si>
  <si>
    <t>Imran Hafeez Panhwar</t>
  </si>
  <si>
    <t>Personal Tweets on IT &amp; web Solutions. Humanistic future,Live &amp; Love Life,Leadership,Future,innovation now,Peace,Happy 2 Connect: https://t.co/alxrv2ArlM</t>
  </si>
  <si>
    <t>Islamabad, Pakistan</t>
  </si>
  <si>
    <t>https://t.co/NDayVjUJUx</t>
  </si>
  <si>
    <t>https://pbs.twimg.com/profile_banners/16317733/1440265947</t>
  </si>
  <si>
    <t>http://pbs.twimg.com/profile_background_images/825015819/f964152a24483965f05ca3a328bbbd69.jpeg</t>
  </si>
  <si>
    <t>https://twitter.com/roomeezon</t>
  </si>
  <si>
    <t>jhubme training next generation leaders innovation design apply jhu_cbid dec</t>
  </si>
  <si>
    <t>jhubme,training  training,next  next,generation  generation,leaders  leaders,bioengineering  bioengineering,innovation  innovation,design  design,apply  apply,jhu_cbid  jhu_cbid,dec</t>
  </si>
  <si>
    <t>http://pbs.twimg.com/profile_images/659802169521135616/hzuMYRVf_normal.jpg</t>
  </si>
  <si>
    <t>jhu_cbid
</t>
  </si>
  <si>
    <t>The Johns Hopkins Center for Bioengineering Innovation and Design is focused on the  design and early stage development of effective health care solutions.</t>
  </si>
  <si>
    <t>Johns Hopkins University</t>
  </si>
  <si>
    <t>https://t.co/ia44QwVDPa</t>
  </si>
  <si>
    <t>https://pbs.twimg.com/profile_banners/3091302441/1473478538</t>
  </si>
  <si>
    <t>https://twitter.com/jhu_cbid</t>
  </si>
  <si>
    <t>http://pbs.twimg.com/profile_images/608689864175955968/e_zrsvnI_normal.jpg</t>
  </si>
  <si>
    <t>jhubme
We're training the next generation
of leaders in #bioengineering #innovation
&amp;amp; design. Apply to @jhu_cbid
by Dec 18… https://t.co/74K2fmLmeD</t>
  </si>
  <si>
    <t>Johns Hopkins BME</t>
  </si>
  <si>
    <t>The Johns Hopkins Dept. of Biomedical Engineering (#BME) seeks to improve health through excellence in research, education &amp; technology #BiomedicalEngineering</t>
  </si>
  <si>
    <t>http://t.co/l2BGNEE9zo</t>
  </si>
  <si>
    <t>https://pbs.twimg.com/profile_banners/3317383055/1462205601</t>
  </si>
  <si>
    <t>https://twitter.com/jhubme</t>
  </si>
  <si>
    <t>training next generation leaders innovation design apply jhu_cbid dec 18</t>
  </si>
  <si>
    <t>training,next  next,generation  generation,leaders  leaders,bioengineering  bioengineering,innovation  innovation,design  design,apply  apply,jhu_cbid  jhu_cbid,dec  dec,18</t>
  </si>
  <si>
    <t>http://pbs.twimg.com/profile_images/73098058/IMG00237_normal.jpg</t>
  </si>
  <si>
    <t>braininjuryassn
Bioengineering Programs: &amp;lt;br&amp;gt;The
Next Big Thing? https://t.co/hOFrrxUgJk</t>
  </si>
  <si>
    <t>BIA of Illinois</t>
  </si>
  <si>
    <t>Brain Injury Association of Illinois is a statewide non-profit organization providing resources and services to individuals with acquired brain injuries.</t>
  </si>
  <si>
    <t>Chicago Illinois</t>
  </si>
  <si>
    <t>http://t.co/XlvXVjGQhp</t>
  </si>
  <si>
    <t>https://twitter.com/braininjuryassn</t>
  </si>
  <si>
    <t>programs lt br gt next big thing</t>
  </si>
  <si>
    <t>bioengineering,programs  programs,lt  lt,br  br,gt  gt,next  next,big  big,thing</t>
  </si>
  <si>
    <t>http://pbs.twimg.com/profile_images/652291385127763968/RKPbI4ee_normal.jpg</t>
  </si>
  <si>
    <t>blackusxy
The need of bioengineering revolutionary
technology (and update) https://t.co/DbmB1Zh1Bj
https://t.co/nLfBhre6Nu</t>
  </si>
  <si>
    <t>Black US XY</t>
  </si>
  <si>
    <t>I'm a complex entity, i'm different but sometimes only ordinary.</t>
  </si>
  <si>
    <t>https://t.co/ebYOSTHpl9</t>
  </si>
  <si>
    <t>https://pbs.twimg.com/profile_banners/3904396953/1444353507</t>
  </si>
  <si>
    <t>https://twitter.com/blackusxy</t>
  </si>
  <si>
    <t>need revolutionary technology update</t>
  </si>
  <si>
    <t>need,bioengineering  bioengineering,revolutionary  revolutionary,technology  technology,update</t>
  </si>
  <si>
    <t>http://pbs.twimg.com/profile_images/795674610654031872/Jv0DpIVZ_normal.jpg</t>
  </si>
  <si>
    <t>smalleycurl
RT @Rice_BIOE: Rice bioengineering
and global health professor Rebecca
Richards-Kortum @kortum mentioned
in Runner's World https://t.co/L99…</t>
  </si>
  <si>
    <t>SCI</t>
  </si>
  <si>
    <t>Smalley-Curl Institute at Rice University</t>
  </si>
  <si>
    <t>https://t.co/bdono7mvol</t>
  </si>
  <si>
    <t>https://pbs.twimg.com/profile_banners/795671838353477634/1478538608</t>
  </si>
  <si>
    <t>https://twitter.com/smalleycurl</t>
  </si>
  <si>
    <t>kortum rice_bioe rice global health professor rebecca richards mentioned runner's</t>
  </si>
  <si>
    <t>rice_bioe,rice  rice,bioengineering  bioengineering,global  global,health  health,professor  professor,rebecca  rebecca,richards  richards,kortum  kortum,kortum  kortum,mentioned</t>
  </si>
  <si>
    <t>http://pbs.twimg.com/profile_images/560157920587816960/geigT7Lu_normal.png</t>
  </si>
  <si>
    <t>rice_bioe
Bioscience grants benefit cutting-edge
research https://t.co/vtRtw1Vt0S
https://t.co/qY9zRtMoHO</t>
  </si>
  <si>
    <t>Rice University BIOE</t>
  </si>
  <si>
    <t>Our mission is to excel in basic and translational research at the interface of biology and engineering, while training generations of leaders in the field.</t>
  </si>
  <si>
    <t>6500 Main St., Houston, TX</t>
  </si>
  <si>
    <t>http://t.co/y9t9S9yJSh</t>
  </si>
  <si>
    <t>https://twitter.com/rice_bioe</t>
  </si>
  <si>
    <t>http://bioengineering.rice.edu/Dunn_Foundation_seed_grants.aspx http://bioengineering.rice.edu/Global_Medical_Innovation.aspx http://bioengineering.rice.edu/Mikos_wins_BMES_Award.aspx http://bioengineering.rice.edu/Tkaczyk_OSA_Fellow.aspx http://www.runnersworld.com/maximizing-success/running-sparks-innovation-for-genius-grant-winner</t>
  </si>
  <si>
    <t>rice.edu runnersworld.com</t>
  </si>
  <si>
    <t>runnersworld.com rice.edu</t>
  </si>
  <si>
    <t>global rice kortum bioscience grants benefit cutting edge research virtual</t>
  </si>
  <si>
    <t>kortum global rice bioscience grants benefit cutting edge research virtual</t>
  </si>
  <si>
    <t>bioscience,grants  grants,benefit  benefit,cutting  cutting,edge  edge,research  virtual,interest  interest,meeting  meeting,share  share,global  global,medical</t>
  </si>
  <si>
    <t>http://pbs.twimg.com/profile_images/802749101804687360/3TaMmsgX_normal.jpg</t>
  </si>
  <si>
    <t>frhxin
I'm at University Kuala Lumpur
Malaysian Institute of Chemical
and Bioengineering Technology (MICET)
https://t.co/nj5ixt4H8w</t>
  </si>
  <si>
    <t>farah</t>
  </si>
  <si>
    <t>chicken mcnuggets</t>
  </si>
  <si>
    <t>Taiping</t>
  </si>
  <si>
    <t>https://pbs.twimg.com/profile_banners/533907470/1473599705</t>
  </si>
  <si>
    <t>http://pbs.twimg.com/profile_background_images/378800000084451211/8179808bdc3dd1ded80447acb49e3a76.jpeg</t>
  </si>
  <si>
    <t>https://twitter.com/frhxin</t>
  </si>
  <si>
    <t>https://www.swarmapp.com/c/20e2cnyntxx https://www.swarmapp.com/c/lv1vodmL44j https://www.swarmapp.com/c/jz25QReiQaK https://www.swarmapp.com/c/0Lsmb1ATRMp</t>
  </si>
  <si>
    <t>mamatha_jinugu
Journal of Bioengineering &amp;amp;
Biomedical Science, a journal was
based on two key tenets: Bioengineering
&amp;amp; Biomedical… https://t.co/T6tkpWEepl</t>
  </si>
  <si>
    <t>Mamatha Jinugu</t>
  </si>
  <si>
    <t>https://twitter.com/mamatha_jinugu</t>
  </si>
  <si>
    <t>journal biomedical science based two key tenets</t>
  </si>
  <si>
    <t>bioengineering,biomedical  journal,bioengineering  biomedical,science  science,journal  journal,based  based,two  two,key  key,tenets  tenets,bioengineering</t>
  </si>
  <si>
    <t>http://pbs.twimg.com/profile_images/487263998903992321/xat_xf0y_normal.jpeg</t>
  </si>
  <si>
    <t>tanyaqiin
Introduction to Bioengineering
- Biological #Engineering Faculty...
https://t.co/pg1l99uaw2</t>
  </si>
  <si>
    <t>Tanya</t>
  </si>
  <si>
    <t>I'm always there for girls to give them advice and when I try to talk to them all I get is the cold shoulder.</t>
  </si>
  <si>
    <t>Idaho</t>
  </si>
  <si>
    <t>https://pbs.twimg.com/profile_banners/2615722226/1405007872</t>
  </si>
  <si>
    <t>https://twitter.com/tanyaqiin</t>
  </si>
  <si>
    <t>http://pbs.twimg.com/profile_images/739952455631310848/JvHF2s7q_normal.jpg</t>
  </si>
  <si>
    <t>mdbiohealth
RT @JHUBME: We're training the
next generation of leaders in #bioengineering
#innovation &amp;amp; design. Apply
to @jhu_cbid by Dec 18! https://t.…</t>
  </si>
  <si>
    <t>MD BioHealth</t>
  </si>
  <si>
    <t>Maryland Dept. of Commerce's Office of BioHealth and Life Sciences' feed re news, discoveries &amp; events in biotech, pharma, med tech, health IT and MORE!</t>
  </si>
  <si>
    <t>Baltimore and Rockville</t>
  </si>
  <si>
    <t>http://t.co/hj77J26nmt</t>
  </si>
  <si>
    <t>https://pbs.twimg.com/profile_banners/122131645/1465253371</t>
  </si>
  <si>
    <t>http://pbs.twimg.com/profile_background_images/378800000109014311/5019ad2dd6b4878f42b811100d63f651.jpeg</t>
  </si>
  <si>
    <t>https://twitter.com/mdbiohealth</t>
  </si>
  <si>
    <t>innovation design jhubme training next generation leaders apply jhu_cbid dec</t>
  </si>
  <si>
    <t>jhubme training next generation leaders apply jhu_cbid dec 18 pgnagy</t>
  </si>
  <si>
    <t>bioengineering,innovation  innovation,design  jhubme,training  training,next  next,generation  generation,leaders  leaders,bioengineering  design,apply  apply,jhu_cbid  jhu_cbid,dec</t>
  </si>
  <si>
    <t>jhubme,training  training,next  next,generation  generation,leaders  leaders,bioengineering  design,apply  apply,jhu_cbid  jhu_cbid,dec  dec,18  pgnagy,johns</t>
  </si>
  <si>
    <t>http://pbs.twimg.com/profile_images/755397729942024195/gkhWAENf_normal.jpg</t>
  </si>
  <si>
    <t>acadrad
A gigantic Petri dish is being
used as a living laboratory for
superbugs. https://t.co/rwdiZB8zf4
#imaging #bioengineering @NIHFunding</t>
  </si>
  <si>
    <t>ARR</t>
  </si>
  <si>
    <t>Academy of Radiology Research's mission is to raise imaging research visibility via education &amp; advocacy. The Academy works to increase grant &amp; funding sources.</t>
  </si>
  <si>
    <t>https://t.co/YSPu0X5A0K</t>
  </si>
  <si>
    <t>https://pbs.twimg.com/profile_banners/755394968324190208/1468952580</t>
  </si>
  <si>
    <t>https://twitter.com/acadrad</t>
  </si>
  <si>
    <t>https://www.statnews.com/2016/12/08/superbugs-antibiotic-resistance-megaplate/ http://www.sciencemag.org/careers/2016/12/new-medical-research-bill-aims-help-early-career-scientists https://www.usajobs.gov/GetJob/PrintPreview/458093600 https://www.usajobs.gov/GetJob/PrintPreview/458095100</t>
  </si>
  <si>
    <t>usajobs.gov statnews.com sciencemag.org</t>
  </si>
  <si>
    <t>bioengineering imaging research</t>
  </si>
  <si>
    <t>research imaging bioengineering</t>
  </si>
  <si>
    <t>imaging research nibibgov gigantic petri dish being used living laboratory</t>
  </si>
  <si>
    <t>research gigantic petri dish being used living laboratory superbugs nihfunding</t>
  </si>
  <si>
    <t>gigantic,petri  petri,dish  dish,being  being,used  used,living  living,laboratory  laboratory,superbugs  superbugs,imaging  imaging,bioengineering  bioengineering,nihfunding</t>
  </si>
  <si>
    <t>http://pbs.twimg.com/profile_images/378800000156361553/dc27491ecb2c5dcce0339028dca4eb29_normal.jpeg</t>
  </si>
  <si>
    <t>nibibgov
</t>
  </si>
  <si>
    <t>NIBIB</t>
  </si>
  <si>
    <t>The National Institute of Biomedical Imaging and Bioengineering               Privacy policy: http://t.co/cZTgTcerBX</t>
  </si>
  <si>
    <t>Maryland, U.S.A</t>
  </si>
  <si>
    <t>http://t.co/lh6z4NqN02</t>
  </si>
  <si>
    <t>https://pbs.twimg.com/profile_banners/1603605517/1415810767</t>
  </si>
  <si>
    <t>https://twitter.com/nibibgov</t>
  </si>
  <si>
    <t>http://pbs.twimg.com/profile_images/464018283956432896/rh-KCrqJ_normal.png</t>
  </si>
  <si>
    <t>nihfunding
</t>
  </si>
  <si>
    <t>NIH Funding</t>
  </si>
  <si>
    <t>Updates from the National Institutes of Health Office of Extramural Research. Privacy: http://1.usa.gov/GY3GNm</t>
  </si>
  <si>
    <t>http://grants.nih.gov</t>
  </si>
  <si>
    <t>https://pbs.twimg.com/profile_banners/18683406/1394715581</t>
  </si>
  <si>
    <t>http://pbs.twimg.com/profile_background_images/771327601/776554f8bb7d56569b024a7056114309.png</t>
  </si>
  <si>
    <t>https://twitter.com/nihfunding</t>
  </si>
  <si>
    <t>http://pbs.twimg.com/profile_images/807196066718302208/inPKZZbT_normal.jpg</t>
  </si>
  <si>
    <t>smokesandcuffs_
@DapperGaster *G!Sans gave a small
chuckle and a puff of smoke before
responding. * I believe bioengineering.
Kind of like what my father +</t>
  </si>
  <si>
    <t>G!Sans</t>
  </si>
  <si>
    <t>'Tch. Welcome to a broken world, kiddo.'' Please don't ask what the G stands for. ||No images are mine unless specified.||EchotaleRP||AnyRP||Ships with chem||</t>
  </si>
  <si>
    <t>Underground; Echotale</t>
  </si>
  <si>
    <t>https://pbs.twimg.com/profile_banners/800662834166173697/1479728398</t>
  </si>
  <si>
    <t>https://twitter.com/smokesandcuffs_</t>
  </si>
  <si>
    <t>dappergaster g sans gave small chuckle puff smoke before responding</t>
  </si>
  <si>
    <t>dappergaster,g  g,sans  sans,gave  gave,small  small,chuckle  chuckle,puff  puff,smoke  smoke,before  before,responding  responding,believe</t>
  </si>
  <si>
    <t>http://pbs.twimg.com/profile_images/805862270664404992/1bzfz556_normal.jpg</t>
  </si>
  <si>
    <t>dappergaster
</t>
  </si>
  <si>
    <t>❇7Λ§20ξ18❇</t>
  </si>
  <si>
    <t>* ŧɧɛ ɖąřҠŋɛŞŞ ıŞŋ'ŧ Şơ ŧɛřřıʄყıŋɠ ơŋĆɛ ყơų ცɛĆơmɛ ą קąřŧ ơʄ ıŧ.. ʝơıŋ mɛ, ıʄ ყơų ɖąřɛ~💉Şıŋɠٳɛ💉ɠąყ💉Şٳıɠɧŧٳყ ıŋŞąŋɛ💉ơmɛɠą💉ɖơŋ'ŧ ŧɛŞŧ ɧım💉ŧɛmק ą۷ı??💉</t>
  </si>
  <si>
    <t>https://twitter.com/dappergaster</t>
  </si>
  <si>
    <t>http://pbs.twimg.com/profile_images/673237324721840128/OEvfitjS_normal.jpg</t>
  </si>
  <si>
    <t>aku0100
Next quarter, I'll be working in
UCSD's Department of Bioengineering,
where my research will revolve
around ultra-thin carbon based
devices.</t>
  </si>
  <si>
    <t>Aku</t>
  </si>
  <si>
    <t>Hey, I just met you, and this is crazy.
College is pricy. Venmo me 20.
(Seriously, Venmo: aku42)</t>
  </si>
  <si>
    <t>https://t.co/uhfMU0P5iy</t>
  </si>
  <si>
    <t>https://pbs.twimg.com/profile_banners/1873898563/1426734776</t>
  </si>
  <si>
    <t>https://twitter.com/aku0100</t>
  </si>
  <si>
    <t>next quarter working ucsd's department research revolve around ultra thin</t>
  </si>
  <si>
    <t>next,quarter  quarter,working  working,ucsd's  ucsd's,department  department,bioengineering  bioengineering,research  research,revolve  revolve,around  around,ultra  ultra,thin</t>
  </si>
  <si>
    <t>http://pbs.twimg.com/profile_images/805870513713188866/3_5MTlVe_normal.jpg</t>
  </si>
  <si>
    <t>yagurlmastermo
Swear to god I just passed up Lovie
Smith in the department of bioengineering</t>
  </si>
  <si>
    <t>Monica</t>
  </si>
  <si>
    <t>Live savage or live average</t>
  </si>
  <si>
    <t>https://pbs.twimg.com/profile_banners/836523230/1470965587</t>
  </si>
  <si>
    <t>http://pbs.twimg.com/profile_background_images/378800000002101641/95cee9bc6ddb7c26f73f191cf7257a04.jpeg</t>
  </si>
  <si>
    <t>https://twitter.com/yagurlmastermo</t>
  </si>
  <si>
    <t>swear god passed up lovie smith department</t>
  </si>
  <si>
    <t>swear,god  god,passed  passed,up  up,lovie  lovie,smith  smith,department  department,bioengineering</t>
  </si>
  <si>
    <t>http://pbs.twimg.com/profile_images/476697339378155521/AHeWtCVl_normal.jpeg</t>
  </si>
  <si>
    <t>adjohnsonos
RT @OlatheSouthHS: Information
about our Bioengineering Academy!
@OlatheBIOeng https://t.co/qO3xZYRRzp</t>
  </si>
  <si>
    <t>Matt Johnson</t>
  </si>
  <si>
    <t>Athletic Director at Olathe South HS. Fan of all things Falcon and a belief in doing things the right way.</t>
  </si>
  <si>
    <t>https://pbs.twimg.com/profile_banners/2559900390/1405310341</t>
  </si>
  <si>
    <t>https://twitter.com/adjohnsonos</t>
  </si>
  <si>
    <t>olathesouthhs information academy olathebioeng</t>
  </si>
  <si>
    <t>olathesouthhs,information  information,bioengineering  bioengineering,academy  academy,olathebioeng</t>
  </si>
  <si>
    <t>olathebioeng
</t>
  </si>
  <si>
    <t>21stBioEngAcademy</t>
  </si>
  <si>
    <t>https://twitter.com/olathebioeng</t>
  </si>
  <si>
    <t>http://pbs.twimg.com/profile_images/634171362953723905/0UVnxVTf_normal.jpg</t>
  </si>
  <si>
    <t>olathesouthhs
Information about our Bioengineering
Academy! @OlatheBIOeng https://t.co/qO3xZYRRzp</t>
  </si>
  <si>
    <t>Olathe South HS</t>
  </si>
  <si>
    <t>Official Twitter account of Olathe South High School, USD #233. Home of the Falcons.</t>
  </si>
  <si>
    <t>Olathe, KS</t>
  </si>
  <si>
    <t>http://t.co/tRuTgGWArI</t>
  </si>
  <si>
    <t>https://pbs.twimg.com/profile_banners/3320798335/1440626292</t>
  </si>
  <si>
    <t>https://twitter.com/olathesouthhs</t>
  </si>
  <si>
    <t>academy freshmen interested applying business finance computer science come vi</t>
  </si>
  <si>
    <t>freshmen interested applying business finance computer science come vi information</t>
  </si>
  <si>
    <t>bioengineering,academy  freshmen,interested  interested,applying  applying,business  business,finance  finance,computer  computer,science  science,bioengineering  academy,come  come,vi</t>
  </si>
  <si>
    <t>freshmen,interested  interested,applying  applying,business  business,finance  finance,computer  computer,science  science,bioengineering  academy,come  come,vi  information,bioengineering</t>
  </si>
  <si>
    <t>http://pbs.twimg.com/profile_images/771164708212580352/FXNH5rbA_normal.jpg</t>
  </si>
  <si>
    <t>kalebstoppelos
RT @OlatheSouthHS: Information
about our Bioengineering Academy!
@OlatheBIOeng https://t.co/qO3xZYRRzp</t>
  </si>
  <si>
    <t>Kaleb Stoppel</t>
  </si>
  <si>
    <t>Olathe South High School Educator / Aspiring Administrator / Ed.D Graduate Student</t>
  </si>
  <si>
    <t>Olathe, Kansas</t>
  </si>
  <si>
    <t>https://t.co/tRuTgGWArI</t>
  </si>
  <si>
    <t>https://pbs.twimg.com/profile_banners/337795735/1447732167</t>
  </si>
  <si>
    <t>http://pbs.twimg.com/profile_background_images/378800000098649781/b9dfc65e68bd2dbf85c9de8661f452a5.png</t>
  </si>
  <si>
    <t>https://twitter.com/kalebstoppelos</t>
  </si>
  <si>
    <t>olathesouthhs academy information olathebioeng freshmen interested applying business finance computer</t>
  </si>
  <si>
    <t>information olathebioeng freshmen interested applying business finance computer science come</t>
  </si>
  <si>
    <t>bioengineering,academy  olathesouthhs,information  information,bioengineering  academy,olathebioeng  olathesouthhs,freshmen  freshmen,interested  interested,applying  applying,business  business,finance  finance,computer</t>
  </si>
  <si>
    <t>olathesouthhs,information  information,bioengineering  academy,olathebioeng  olathesouthhs,freshmen  freshmen,interested  interested,applying  applying,business  business,finance  finance,computer  computer,science</t>
  </si>
  <si>
    <t>http://pbs.twimg.com/profile_images/490190312493416448/BIrxljDk_normal.png</t>
  </si>
  <si>
    <t>careercastitjob
Why #engineers are working on ways
to grow human #organs in #space:
https://t.co/CNvLAKKEsV via @ASMEdotorg
https://t.co/dASNSrsJ65</t>
  </si>
  <si>
    <t>CC-IT/Engineer Jobs</t>
  </si>
  <si>
    <t>Are you looking for an #IT #engineering #job? CareerCast has the perfect job for you!</t>
  </si>
  <si>
    <t>http://t.co/NpPzsaKQGq</t>
  </si>
  <si>
    <t>https://pbs.twimg.com/profile_banners/2612177154/1473350823</t>
  </si>
  <si>
    <t>http://pbs.twimg.com/profile_background_images/488834228516159488/TOVFDLbM.jpeg</t>
  </si>
  <si>
    <t>https://twitter.com/careercastitjob</t>
  </si>
  <si>
    <t>engineers working ways grow human organs space via asmedotorg</t>
  </si>
  <si>
    <t>engineers,working  working,ways  ways,grow  grow,human  human,organs  organs,space  space,via  via,asmedotorg</t>
  </si>
  <si>
    <t>http://pbs.twimg.com/profile_images/501932820902588417/977U0vqi_normal.jpeg</t>
  </si>
  <si>
    <t>scienceally
Bioengineering research at @DTUtweet
covers many different applications
beyond producing chemicals. @CBDnews
https://t.co/gI56kHOkKf</t>
  </si>
  <si>
    <t>Alliance for Science</t>
  </si>
  <si>
    <t>A global agricultural communications platform that will improve understanding of science-based agricultural technology, hosted @Cornell University.</t>
  </si>
  <si>
    <t>http://t.co/bNTxXunBmp</t>
  </si>
  <si>
    <t>https://pbs.twimg.com/profile_banners/2651907582/1408505125</t>
  </si>
  <si>
    <t>https://twitter.com/scienceally</t>
  </si>
  <si>
    <t>research dtutweet covers many different applications beyond producing chemicals cbdnews</t>
  </si>
  <si>
    <t>bioengineering,research  research,dtutweet  dtutweet,covers  covers,many  many,different  different,applications  applications,beyond  beyond,producing  producing,chemicals  chemicals,cbdnews</t>
  </si>
  <si>
    <t>http://pbs.twimg.com/profile_images/760939768914083840/uZp9exa1_normal.jpg</t>
  </si>
  <si>
    <t>cbdnews
</t>
  </si>
  <si>
    <t>CBD News</t>
  </si>
  <si>
    <t>The Official Twitter Feed of the United Nations Secretariat of the Convention on Biological Diversity #Biodiversity</t>
  </si>
  <si>
    <t>Montreal, QC H2Y 1N9, Canada</t>
  </si>
  <si>
    <t>http://www.cbd.int</t>
  </si>
  <si>
    <t>https://pbs.twimg.com/profile_banners/40001204/1480355078</t>
  </si>
  <si>
    <t>http://pbs.twimg.com/profile_background_images/599277053871951872/MyRMvLt0.png</t>
  </si>
  <si>
    <t>https://twitter.com/cbdnews</t>
  </si>
  <si>
    <t>http://pbs.twimg.com/profile_images/1341202535/DTUlogo2_normal.jpg</t>
  </si>
  <si>
    <t>dtutweet
</t>
  </si>
  <si>
    <t>DTU</t>
  </si>
  <si>
    <t>Danmarks Tekniske Universitet // Technical University of Denmark // Official Twitter profile. 
Press: +45 4525 7878</t>
  </si>
  <si>
    <t>Lyngby &amp; Ballerup</t>
  </si>
  <si>
    <t>https://t.co/dzcFZElJXM</t>
  </si>
  <si>
    <t>Copenhagen</t>
  </si>
  <si>
    <t>https://pbs.twimg.com/profile_banners/294010596/1443090877</t>
  </si>
  <si>
    <t>http://pbs.twimg.com/profile_background_images/437941870144913408/9pfKeAZ1.jpeg</t>
  </si>
  <si>
    <t>https://twitter.com/dtutweet</t>
  </si>
  <si>
    <t>http://pbs.twimg.com/profile_images/679526123777077251/oG-1Qx1t_normal.jpg</t>
  </si>
  <si>
    <t>supercruz18
Boooommm fuuucckkk you finals!!!
Aced that shit biiitttccchhh hahaha.
#BioEngineering</t>
  </si>
  <si>
    <t>Luis Fernando</t>
  </si>
  <si>
    <t>#BioEngineer #UACH NC ✈ Mexico</t>
  </si>
  <si>
    <t>Chihuahua City, Mexico</t>
  </si>
  <si>
    <t>https://pbs.twimg.com/profile_banners/509289242/1430803020</t>
  </si>
  <si>
    <t>http://pbs.twimg.com/profile_background_images/378800000158040547/V37vxXpX.jpeg</t>
  </si>
  <si>
    <t>https://twitter.com/supercruz18</t>
  </si>
  <si>
    <t>boooommm fuuucckkk finals aced shit biiitttccchhh hahaha</t>
  </si>
  <si>
    <t>boooommm,fuuucckkk  fuuucckkk,finals  finals,aced  aced,shit  shit,biiitttccchhh  biiitttccchhh,hahaha  hahaha,bioengineering</t>
  </si>
  <si>
    <t>http://pbs.twimg.com/profile_images/492043503891775490/NhAm4x5o_normal.png</t>
  </si>
  <si>
    <t>careercastlegal
Why #engineers are working on ways
to grow human #organs in #space:
https://t.co/ch7VeXYiWm via @ASMEdotorg
https://t.co/8dFVkd7iX6</t>
  </si>
  <si>
    <t>CC-Legal Jobs</t>
  </si>
  <si>
    <t>Job search site with a local focus, featuring exclusive job rankings and daily expert job advice. We help you find a great new job where you want to live.</t>
  </si>
  <si>
    <t>http://t.co/9Wfc53UMio</t>
  </si>
  <si>
    <t>https://pbs.twimg.com/profile_banners/403747903/1473352132</t>
  </si>
  <si>
    <t>http://pbs.twimg.com/profile_background_images/492043432672518144/TGJ_kpnT.jpeg</t>
  </si>
  <si>
    <t>https://twitter.com/careercastlegal</t>
  </si>
  <si>
    <t>http://pbs.twimg.com/profile_images/806589936342364161/VRTcgc1q_normal.jpg</t>
  </si>
  <si>
    <t>guiltyassinn
RT @Armyoflightbk: https://t.co/vLLuPjudEJ.
#FREEDONALDMARSHALL #STOPHUMANCLONING📢👽</t>
  </si>
  <si>
    <t>#AbortionisMurder</t>
  </si>
  <si>
    <t>Hey everyone! I'm just a #truther,  reports truth &amp; enjoys it. #FlatEarth #StopHumanCloning #killumantli #AbortionisMurder #ProLife #PizzaGate</t>
  </si>
  <si>
    <t>https://pbs.twimg.com/profile_banners/3098135468/1481141001</t>
  </si>
  <si>
    <t>https://twitter.com/guiltyassinn</t>
  </si>
  <si>
    <t>armyoflightbk freedonaldmarshall stophumancloning</t>
  </si>
  <si>
    <t>armyoflightbk,freedonaldmarshall  freedonaldmarshall,stophumancloning</t>
  </si>
  <si>
    <t>http://pbs.twimg.com/profile_images/427228258653175809/beq1PEmg_normal.jpeg</t>
  </si>
  <si>
    <t>armyoflightbk
</t>
  </si>
  <si>
    <t>whoisdonaldmarshall</t>
  </si>
  <si>
    <t>The populace needs to know about human cloning centers &amp; Vril.  Follow Donald Marshall @dmarshalltruth &amp; help save humanity.</t>
  </si>
  <si>
    <t>new york</t>
  </si>
  <si>
    <t>https://t.co/W7Si9d7Ifa</t>
  </si>
  <si>
    <t>https://pbs.twimg.com/profile_banners/40754271/1395536085</t>
  </si>
  <si>
    <t>https://twitter.com/armyoflightbk</t>
  </si>
  <si>
    <t>http://pbs.twimg.com/profile_images/1273601780/alpha_normal.jpg</t>
  </si>
  <si>
    <t>dmgroppe
@UCSD has bioengineering undergrads
shadow clinicians as part of class
https://t.co/TDq8Pcpcv9</t>
  </si>
  <si>
    <t>David Groppe</t>
  </si>
  <si>
    <t>Human-neuro data scientist, epilepsy researcher, father, amateur drummer; Viva las data!</t>
  </si>
  <si>
    <t>Toronto, ON</t>
  </si>
  <si>
    <t>http://t.co/VH4ekTog5B</t>
  </si>
  <si>
    <t>https://pbs.twimg.com/profile_banners/266619369/1420131658</t>
  </si>
  <si>
    <t>https://twitter.com/dmgroppe</t>
  </si>
  <si>
    <t>ucsd undergrads shadow clinicians part class</t>
  </si>
  <si>
    <t>ucsd,bioengineering  bioengineering,undergrads  undergrads,shadow  shadow,clinicians  clinicians,part  part,class</t>
  </si>
  <si>
    <t>http://a0.twimg.com/profile_images/1534923450/geisel_students_small_normal.jpg</t>
  </si>
  <si>
    <t>ucsd
</t>
  </si>
  <si>
    <t>UC San Diego</t>
  </si>
  <si>
    <t>We've moved! Follow @UCSanDiego for the latest news, activities and updates from the University of California, San Diego.</t>
  </si>
  <si>
    <t>La Jolla, CA</t>
  </si>
  <si>
    <t>http://t.co/SIWe16xGuw</t>
  </si>
  <si>
    <t>http://a0.twimg.com/images/themes/theme1/bg.png</t>
  </si>
  <si>
    <t>https://twitter.com/ucsd</t>
  </si>
  <si>
    <t>http://pbs.twimg.com/profile_images/743157035999498241/WHBJ2g3k_normal.jpg</t>
  </si>
  <si>
    <t>asmemembership
Why engineers are working on ways
to grow human organs in space https://t.co/H3KWFk083Y</t>
  </si>
  <si>
    <t>ASME Membership</t>
  </si>
  <si>
    <t>How can we enhance your ASME Membership experience?</t>
  </si>
  <si>
    <t>http://t.co/QwcJYRi67P</t>
  </si>
  <si>
    <t>https://pbs.twimg.com/profile_banners/111074103/1466018140</t>
  </si>
  <si>
    <t>http://pbs.twimg.com/profile_background_images/73780485/ASME.GIF</t>
  </si>
  <si>
    <t>https://twitter.com/asmemembership</t>
  </si>
  <si>
    <t>https://www.asme.org/engineering-topics/articles/bioengineering/growing-human-organs-in-space https://www.asme.org/engineering-topics/articles/bioengineering/the-bioarcade https://www.asme.org/engineering-topics/articles/bioengineering/making-the-cut</t>
  </si>
  <si>
    <t>engineers working ways grow human organs space video game features</t>
  </si>
  <si>
    <t>engineers,working  working,ways  ways,grow  grow,human  human,organs  organs,space  video,game  game,features  features,living  living,microbes</t>
  </si>
  <si>
    <t>http://pbs.twimg.com/profile_images/631963921646227456/DkKGCqcp_normal.jpg</t>
  </si>
  <si>
    <t>bosnev2
RT @ForbesEurope: In-depth with
modern meadow: the bioeng start-up
growing leather in a lab: https://t.co/PPbxVUaYQK
@rachel_arthur https:/…</t>
  </si>
  <si>
    <t>Martin T. Bosnev</t>
  </si>
  <si>
    <t>Interested in: InVitroMeat, Pristine Forests, Afforestt, Medicine, Biotech, Climate Change, Ethics, etc...many things...</t>
  </si>
  <si>
    <t>Sofia, Bulgaria </t>
  </si>
  <si>
    <t>https://pbs.twimg.com/profile_banners/240127084/1469579719</t>
  </si>
  <si>
    <t>https://twitter.com/bosnev2</t>
  </si>
  <si>
    <t>forbeseurope depth modern meadow bioeng start up growing leather lab</t>
  </si>
  <si>
    <t>forbeseurope,depth  depth,modern  modern,meadow  meadow,bioeng  bioeng,start  start,up  up,growing  growing,leather  leather,lab  lab,rachel_arthur</t>
  </si>
  <si>
    <t>http://pbs.twimg.com/profile_images/430988995955150848/1lqUNYOf_normal.jpeg</t>
  </si>
  <si>
    <t>forbeseurope
</t>
  </si>
  <si>
    <t>Forbes Europe</t>
  </si>
  <si>
    <t>Official Twitter account of Forbes Europe._x000D_
_x000D_
For coverage of business, lifestyle, investing, leadership and entrepreneurship in Europe.</t>
  </si>
  <si>
    <t>http://t.co/Wcp5iyCDJS</t>
  </si>
  <si>
    <t>https://pbs.twimg.com/profile_banners/1854903776/1402668107</t>
  </si>
  <si>
    <t>http://pbs.twimg.com/profile_background_images/378800000095896251/b7cad993da00198eb585d739870898ed.jpeg</t>
  </si>
  <si>
    <t>https://twitter.com/forbeseurope</t>
  </si>
  <si>
    <t>http://pbs.twimg.com/profile_images/679626394431717377/sPly5znQ_normal.jpg</t>
  </si>
  <si>
    <t>komikin_id
Sebenarnya manusia mampu angkat
beban 7 kali dari berat badannya.
[Michael Regnier, profesor &amp;amp;
wakil bioengineering di Univ. of
Washington]</t>
  </si>
  <si>
    <t>Komikin Indonesia</t>
  </si>
  <si>
    <t>Komikin? akun yang memberikan tweet2 motivasi, pengetahuan dll... | Silahkan Follow untuk menikmati tweet kami :)</t>
  </si>
  <si>
    <t>Indonesia</t>
  </si>
  <si>
    <t>https://pbs.twimg.com/profile_banners/3179932237/1451703997</t>
  </si>
  <si>
    <t>https://twitter.com/komikin_id</t>
  </si>
  <si>
    <t>http://pbs.twimg.com/profile_images/459752508768808960/EruXR0_-_normal.jpeg</t>
  </si>
  <si>
    <t>ucsdnews
Students in new @UCSanDiego clinical
bioengineering class offer engineering-based
solutions to health problems… https://t.co/DQArnGcps4</t>
  </si>
  <si>
    <t>UC San Diego News</t>
  </si>
  <si>
    <t>Breaking news from UC San Diego</t>
  </si>
  <si>
    <t>http://t.co/iGZ8qh2MOv</t>
  </si>
  <si>
    <t>https://pbs.twimg.com/profile_banners/9233092/1398453835</t>
  </si>
  <si>
    <t>http://pbs.twimg.com/profile_background_images/43370305/twitter-bg.jpg</t>
  </si>
  <si>
    <t>https://twitter.com/ucsdnews</t>
  </si>
  <si>
    <t>students new ucsandiego clinical class offer engineering based solutions health</t>
  </si>
  <si>
    <t>students,new  new,ucsandiego  ucsandiego,clinical  clinical,bioengineering  bioengineering,class  class,offer  offer,engineering  engineering,based  based,solutions  solutions,health</t>
  </si>
  <si>
    <t>http://pbs.twimg.com/profile_images/378800000767594933/39c47d1bf8a16c9b99a52362b8eeb87a_normal.jpeg</t>
  </si>
  <si>
    <t>ucsandiego
</t>
  </si>
  <si>
    <t>Triton news, activities and updates from the official UC San Diego account. By University Communications and Public Affairs.</t>
  </si>
  <si>
    <t>http://t.co/x3tcNV2YYK</t>
  </si>
  <si>
    <t>https://pbs.twimg.com/profile_banners/338660808/1476730412</t>
  </si>
  <si>
    <t>http://pbs.twimg.com/profile_background_images/664109893/efe9a168302d435ec99896662597fe38.jpeg</t>
  </si>
  <si>
    <t>https://twitter.com/ucsandiego</t>
  </si>
  <si>
    <t>http://pbs.twimg.com/profile_images/630429577181949952/uR2ecJtP_normal.jpg</t>
  </si>
  <si>
    <t>aloksrivastav88
BiotechSpectrum: Biotechnology
or Bioengineering : Prospects,
Future and Institutes in India
https://t.co/Mj8ZsKB6xp</t>
  </si>
  <si>
    <t>Alok Kumar Srivastav</t>
  </si>
  <si>
    <t>https://t.co/NGspP1vEG2. (BioTechnology) &amp; MBA (HRM)</t>
  </si>
  <si>
    <t>Bardhaman, India</t>
  </si>
  <si>
    <t>https://t.co/NWS4HmCFBw</t>
  </si>
  <si>
    <t>https://pbs.twimg.com/profile_banners/134376671/1469216120</t>
  </si>
  <si>
    <t>https://twitter.com/aloksrivastav88</t>
  </si>
  <si>
    <t>biotechspectrum biotechnology prospects future institutes india</t>
  </si>
  <si>
    <t>biotechspectrum,biotechnology  biotechnology,bioengineering  bioengineering,prospects  prospects,future  future,institutes  institutes,india</t>
  </si>
  <si>
    <t>http://pbs.twimg.com/profile_images/692064640063287296/ajfNgfoR_normal.png</t>
  </si>
  <si>
    <t>lbnlbiosci
Scientists have evolved a new form
of life that can bond silicon 2
carbon #bioengineering via @businessinsider…
https://t.co/omc6ax7A5n</t>
  </si>
  <si>
    <t>LBNL BioSci</t>
  </si>
  <si>
    <t>LBNLBioSci tackles challenges in energy, environment and health; advances engineering of biological systems for sustainable manufacturing. Retweet ≠ Endorsement</t>
  </si>
  <si>
    <t>https://t.co/92im4IBd2g</t>
  </si>
  <si>
    <t>https://pbs.twimg.com/profile_banners/4638521419/1452901922</t>
  </si>
  <si>
    <t>https://twitter.com/lbnlbiosci</t>
  </si>
  <si>
    <t>scientists evolved new form life bond silicon 2 carbon via</t>
  </si>
  <si>
    <t>scientists,evolved  evolved,new  new,form  form,life  life,bond  bond,silicon  silicon,2  2,carbon  carbon,bioengineering  bioengineering,via</t>
  </si>
  <si>
    <t>http://pbs.twimg.com/profile_images/661313209605976064/EjEK7KeO_normal.jpg</t>
  </si>
  <si>
    <t>businessinsider
</t>
  </si>
  <si>
    <t>Business Insider</t>
  </si>
  <si>
    <t>What you need to know.</t>
  </si>
  <si>
    <t>http://businessinsider.com/</t>
  </si>
  <si>
    <t>https://pbs.twimg.com/profile_banners/20562637/1423242532</t>
  </si>
  <si>
    <t>http://pbs.twimg.com/profile_background_images/563745973810110464/LOuV92MN.jpeg</t>
  </si>
  <si>
    <t>https://twitter.com/businessinsider</t>
  </si>
  <si>
    <t>http://pbs.twimg.com/profile_images/788540628862918656/mDTaW1u7_normal.jpg</t>
  </si>
  <si>
    <t>architects___
Please RT if you like!! #architecture
#design #architects #interiordesign
For Terreform ONE,... https://t.co/Xzd84JPagQ</t>
  </si>
  <si>
    <t>architects</t>
  </si>
  <si>
    <t>#architects #architecture #design</t>
  </si>
  <si>
    <t>https://pbs.twimg.com/profile_banners/788539841738903556/1476837651</t>
  </si>
  <si>
    <t>https://twitter.com/architects___</t>
  </si>
  <si>
    <t>please architecture design architects interiordesign terreform one</t>
  </si>
  <si>
    <t>please,architecture  architecture,design  design,architects  architects,interiordesign  interiordesign,terreform  terreform,one</t>
  </si>
  <si>
    <t>http://pbs.twimg.com/profile_images/802940793317158913/mou7byO1_normal.jpg</t>
  </si>
  <si>
    <t>claudini_
RT @NanoHamm: A bioengineering
student committed suicide 2 years
ago they don't care https://t.co/HVuQoTTM8g</t>
  </si>
  <si>
    <t>Claud.</t>
  </si>
  <si>
    <t>Future educator. UMD17. JUSTICE FOR JUNIORS</t>
  </si>
  <si>
    <t>Collie Park</t>
  </si>
  <si>
    <t>https://pbs.twimg.com/profile_banners/368022906/1469319372</t>
  </si>
  <si>
    <t>http://pbs.twimg.com/profile_background_images/378800000181373573/fHqdik3U.jpeg</t>
  </si>
  <si>
    <t>https://twitter.com/claudini_</t>
  </si>
  <si>
    <t>nanohamm student committed suicide 2 years ago care</t>
  </si>
  <si>
    <t>nanohamm,bioengineering  bioengineering,student  student,committed  committed,suicide  suicide,2  2,years  years,ago  ago,care</t>
  </si>
  <si>
    <t>http://pbs.twimg.com/profile_images/801602567843311616/2xwLqjL0_normal.jpg</t>
  </si>
  <si>
    <t>nanohamm
A bioengineering student committed
suicide 2 years ago they don't
care https://t.co/HVuQoTTM8g</t>
  </si>
  <si>
    <t>Scalar Potential</t>
  </si>
  <si>
    <t>Electrical Engineer (ElectroPhysicist)  SpringOrSwing2017 #UMD #Libra Shabron❤️</t>
  </si>
  <si>
    <t>Creating Light Where Its Dark</t>
  </si>
  <si>
    <t>https://pbs.twimg.com/profile_banners/594041271/1469733929</t>
  </si>
  <si>
    <t>http://pbs.twimg.com/profile_background_images/559024977647656960/rw9cH9WY.jpeg</t>
  </si>
  <si>
    <t>https://twitter.com/nanohamm</t>
  </si>
  <si>
    <t>student committed suicide 2 years ago care</t>
  </si>
  <si>
    <t>bioengineering,student  student,committed  committed,suicide  suicide,2  2,years  years,ago  ago,care</t>
  </si>
  <si>
    <t>http://pbs.twimg.com/profile_images/799675852938235905/59h3waaD_normal.jpg</t>
  </si>
  <si>
    <t>thelionquin
RT @NanoHamm: A bioengineering
student committed suicide 2 years
ago they don't care https://t.co/HVuQoTTM8g</t>
  </si>
  <si>
    <t>Eartha Litt</t>
  </si>
  <si>
    <t>Unapologetically a Black woman✨ Morgan State U. My views are my own. President of F.U.T.U.R.E. Miss Royal Blue GAMMA chapter. CAB member. #CityForever</t>
  </si>
  <si>
    <t>Baltimore.</t>
  </si>
  <si>
    <t>https://t.co/XTlGzBXjoK</t>
  </si>
  <si>
    <t>https://pbs.twimg.com/profile_banners/316811172/1444009961</t>
  </si>
  <si>
    <t>http://pbs.twimg.com/profile_background_images/546522016/femaletupac.jpg</t>
  </si>
  <si>
    <t>https://twitter.com/thelionquin</t>
  </si>
  <si>
    <t>http://pbs.twimg.com/profile_images/758014004723912705/WfxpfnRC_normal.jpg</t>
  </si>
  <si>
    <t>pittgradengr
Our BioE programs combine training
&amp;amp; hands-on experience to prep
you for careers in patient care.
Learn more here: https://t.co/2amc4CJQAP</t>
  </si>
  <si>
    <t>Pitt GradEngineering</t>
  </si>
  <si>
    <t>Ranked by the US News &amp; World Report as one of the top 25 public graduate engineering programs nationally - offered live &amp; online. Come Home to Pitt! #CH2P #H2P</t>
  </si>
  <si>
    <t>Oakland, PA and Online</t>
  </si>
  <si>
    <t>https://t.co/Bf9wZUX21X</t>
  </si>
  <si>
    <t>https://pbs.twimg.com/profile_banners/746068783480053761/1466779374</t>
  </si>
  <si>
    <t>https://twitter.com/pittgradengr</t>
  </si>
  <si>
    <t>bioe programs combine training hands experience prep careers patient care</t>
  </si>
  <si>
    <t>bioe,programs  programs,combine  combine,training  training,hands  hands,experience  experience,prep  prep,careers  careers,patient  patient,care  care,learn</t>
  </si>
  <si>
    <t>http://pbs.twimg.com/profile_images/777210143624822784/5hDdtXyX_normal.jpg</t>
  </si>
  <si>
    <t>iisdrs
Henrik Toft Simonsen: #bioengineering
can assist “to build a new Manhattan
every 8 weeks" over the next 40yrs
#UNBioConf2016</t>
  </si>
  <si>
    <t>IISDRS</t>
  </si>
  <si>
    <t>Up-to-the-minute information on #environment and #sustainable development negotiations &amp; related activities http://t.co/FyK6neDG</t>
  </si>
  <si>
    <t>New York, New York </t>
  </si>
  <si>
    <t>http://t.co/KUNzBmfN5T</t>
  </si>
  <si>
    <t>https://pbs.twimg.com/profile_banners/131079801/1407783303</t>
  </si>
  <si>
    <t>http://pbs.twimg.com/profile_background_images/447166300180066304/xTuJn66Y.png</t>
  </si>
  <si>
    <t>https://twitter.com/iisdrs</t>
  </si>
  <si>
    <t>henrik toft simonsen assist build new manhattan 8 weeks over</t>
  </si>
  <si>
    <t>henrik,toft  toft,simonsen  simonsen,bioengineering  bioengineering,assist  assist,build  build,new  new,manhattan  manhattan,8  8,weeks  weeks,over</t>
  </si>
  <si>
    <t>http://pbs.twimg.com/profile_images/627667993561051136/NITMw8nO_normal.jpg</t>
  </si>
  <si>
    <t>rogerworldwind
RT @IISDRS: Henrik Toft Simonsen:
#bioengineering can assist “to
build a new Manhattan every 8 weeks"
over the next 40yrs #UNBioConf2016</t>
  </si>
  <si>
    <t>RW</t>
  </si>
  <si>
    <t>https://t.co/jplJA1kZ52</t>
  </si>
  <si>
    <t>https://twitter.com/rogerworldwind</t>
  </si>
  <si>
    <t>iisdrs henrik toft simonsen assist build new manhattan 8 weeks</t>
  </si>
  <si>
    <t>iisdrs,henrik  henrik,toft  toft,simonsen  simonsen,bioengineering  bioengineering,assist  assist,build  build,new  new,manhattan  manhattan,8  8,weeks</t>
  </si>
  <si>
    <t>http://pbs.twimg.com/profile_images/492435159694573568/ow299640_normal.png</t>
  </si>
  <si>
    <t>ccastgovtjobs
Why #engineers are working on ways
to grow human #organs in #space:
https://t.co/Lai9oYs3ZD via @ASMEdotorg
https://t.co/73A9rHpvEc</t>
  </si>
  <si>
    <t>CC-Government Jobs</t>
  </si>
  <si>
    <t>Are you looking for a #job in #government?  CareerCast has industry information and jobs here!</t>
  </si>
  <si>
    <t>https://pbs.twimg.com/profile_banners/2616021948/1473352824</t>
  </si>
  <si>
    <t>http://pbs.twimg.com/profile_background_images/492435296659599360/zfRtjlJt.jpeg</t>
  </si>
  <si>
    <t>https://twitter.com/ccastgovtjobs</t>
  </si>
  <si>
    <t>http://pbs.twimg.com/profile_images/494138444650532865/9ytyqG-9_normal.png</t>
  </si>
  <si>
    <t>cctransportjobs
Why #engineers are working on ways
to grow human #organs in #space:
https://t.co/h6tiP1KoYQ via @ASMEdotorg
https://t.co/Kev8e3xmSu</t>
  </si>
  <si>
    <t>CC-Transport Jobs</t>
  </si>
  <si>
    <t>http://t.co/7Eb1h60XUd</t>
  </si>
  <si>
    <t>https://pbs.twimg.com/profile_banners/2616091957/1473352879</t>
  </si>
  <si>
    <t>http://pbs.twimg.com/profile_background_images/492820560796086272/0nGrSjju.jpeg</t>
  </si>
  <si>
    <t>https://twitter.com/cctransportjobs</t>
  </si>
  <si>
    <t>http://pbs.twimg.com/profile_images/492038172159647744/Ml0bMIlg_normal.png</t>
  </si>
  <si>
    <t>careercasttrsm
Why #engineers are working on ways
to grow human #organs in #space:
https://t.co/l8b2EPHFYi via @ASMEdotorg
https://t.co/wsH4Gi7UZL</t>
  </si>
  <si>
    <t>CC- Hospitality Jobs</t>
  </si>
  <si>
    <t>Do you want a #career in the #hospitality industry?  We have your job here!</t>
  </si>
  <si>
    <t>http://t.co/AO83Zf72N6</t>
  </si>
  <si>
    <t>https://pbs.twimg.com/profile_banners/408717353/1473352075</t>
  </si>
  <si>
    <t>http://pbs.twimg.com/profile_background_images/492038111598084097/8kI5eXVI.jpeg</t>
  </si>
  <si>
    <t>https://twitter.com/careercasttrsm</t>
  </si>
  <si>
    <t>http://pbs.twimg.com/profile_images/490190628731363329/Bkrh8IJs_normal.png</t>
  </si>
  <si>
    <t>ccastnursingjob
Why #engineers are working on ways
to grow human #organs in #space:
https://t.co/MgUaO2d0V1 via @ASMEdotorg
https://t.co/EBeV64MHsR</t>
  </si>
  <si>
    <t>CC-Nursing Jobs</t>
  </si>
  <si>
    <t>Are you looking for a #job in #nursing?  CareerCast has a job for you!</t>
  </si>
  <si>
    <t>http://t.co/ZRnmOge5uF</t>
  </si>
  <si>
    <t>https://pbs.twimg.com/profile_banners/2614409388/1473350765</t>
  </si>
  <si>
    <t>http://pbs.twimg.com/profile_background_images/489141655149101056/AyN-oHEE.jpeg</t>
  </si>
  <si>
    <t>https://twitter.com/ccastnursingjob</t>
  </si>
  <si>
    <t>http://pbs.twimg.com/profile_images/593503355982336002/G4p5NZCP_normal.png</t>
  </si>
  <si>
    <t>ccveteransjobs
Why #engineers are working on ways
to grow human #organs in #space:
https://t.co/Nn6hmEbfVX via @ASMEdotorg
https://t.co/k1PfcywUfs</t>
  </si>
  <si>
    <t>CC Veterans Jobs</t>
  </si>
  <si>
    <t>https://pbs.twimg.com/profile_banners/3096687500/1473353474</t>
  </si>
  <si>
    <t>https://twitter.com/ccveteransjobs</t>
  </si>
  <si>
    <t>http://pbs.twimg.com/profile_images/491692055496626176/Z2g1Kept_normal.png</t>
  </si>
  <si>
    <t>careercastacctg
Why #engineers are working on ways
to grow human #organs in #space:
https://t.co/zHJ86yen2G via @ASMEdotorg
https://t.co/lgVwkqrGrd</t>
  </si>
  <si>
    <t>CC-Accounting Jobs</t>
  </si>
  <si>
    <t>http://t.co/KNHM7lJyPm</t>
  </si>
  <si>
    <t>https://pbs.twimg.com/profile_banners/385180360/1473353154</t>
  </si>
  <si>
    <t>http://pbs.twimg.com/profile_background_images/491986014441705473/2EQVX3Pc.jpeg</t>
  </si>
  <si>
    <t>https://twitter.com/careercastacctg</t>
  </si>
  <si>
    <t>http://pbs.twimg.com/profile_images/494270967900688384/qR-Bcq1K_normal.png</t>
  </si>
  <si>
    <t>cctelecomjobs
Why #engineers are working on ways
to grow human #organs in #space:
https://t.co/vws56NVR77 via @ASMEdotorg
https://t.co/rgFIFRpjjf</t>
  </si>
  <si>
    <t>CC-Telecom Jobs</t>
  </si>
  <si>
    <t>Are you looking for a #job in the #telecom industry?  CareerCast has your perfect job!</t>
  </si>
  <si>
    <t>https://pbs.twimg.com/profile_banners/2616065880/1473352916</t>
  </si>
  <si>
    <t>http://pbs.twimg.com/profile_background_images/493901754266697729/WvCLeNts.jpeg</t>
  </si>
  <si>
    <t>https://twitter.com/cctelecomjobs</t>
  </si>
  <si>
    <t>http://pbs.twimg.com/profile_images/593501103599194116/vwru3eDi_normal.png</t>
  </si>
  <si>
    <t>ccdisabilityjob
Why #engineers are working on ways
to grow human #organs in #space:
https://t.co/LK1D0apNMf via @ASMEdotorg
https://t.co/TaE3yxLmCZ</t>
  </si>
  <si>
    <t>CC Disability Jobs</t>
  </si>
  <si>
    <t>https://pbs.twimg.com/profile_banners/3096641472/1473353259</t>
  </si>
  <si>
    <t>https://twitter.com/ccdisabilityjob</t>
  </si>
  <si>
    <t>http://pbs.twimg.com/profile_images/491977931279704064/JF5ExWjy_normal.png</t>
  </si>
  <si>
    <t>careercastadmn
Why #engineers are working on ways
to grow human #organs in #space:
https://t.co/jY2C0BqdNd via @ASMEdotorg
https://t.co/FwMvB2nVSa</t>
  </si>
  <si>
    <t>CC-Admn Jobs</t>
  </si>
  <si>
    <t>http://t.co/IOZ0rgb67f</t>
  </si>
  <si>
    <t>https://pbs.twimg.com/profile_banners/385552133/1473351244</t>
  </si>
  <si>
    <t>http://pbs.twimg.com/profile_background_images/491977744712880130/wxClosFz.jpeg</t>
  </si>
  <si>
    <t>https://twitter.com/careercastadmn</t>
  </si>
  <si>
    <t>http://pbs.twimg.com/profile_images/593498458499067907/7sxLxbtn_normal.png</t>
  </si>
  <si>
    <t>ccdiversityjobs
Why #engineers are working on ways
to grow human #organs in #space:
https://t.co/D5IB6xGMeq via @ASMEdotorg
https://t.co/2R4qET8jUV</t>
  </si>
  <si>
    <t>CC Diversity Jobs</t>
  </si>
  <si>
    <t>https://pbs.twimg.com/profile_banners/3096684770/1473353225</t>
  </si>
  <si>
    <t>https://twitter.com/ccdiversityjobs</t>
  </si>
  <si>
    <t>http://pbs.twimg.com/profile_images/491983943596388352/RYzv4Wls_normal.png</t>
  </si>
  <si>
    <t>careercastsvc
Why #engineers are working on ways
to grow human #organs in #space:
https://t.co/AXrlPkSHxF via @ASMEdotorg
https://t.co/CshIkZeYIh</t>
  </si>
  <si>
    <t>CC-Cust Service Jobs</t>
  </si>
  <si>
    <t>http://t.co/yaFxBvNY9B</t>
  </si>
  <si>
    <t>https://pbs.twimg.com/profile_banners/385560530/1473351512</t>
  </si>
  <si>
    <t>http://pbs.twimg.com/profile_background_images/491984275978211328/6VvhMy39.jpeg</t>
  </si>
  <si>
    <t>https://twitter.com/careercastsvc</t>
  </si>
  <si>
    <t>http://pbs.twimg.com/profile_images/493889700004786178/Lsc2WgRN_normal.png</t>
  </si>
  <si>
    <t>cceducationjobs
Why #engineers are working on ways
to grow human #organs in #space:
https://t.co/pQZxHZKudv via @ASMEdotorg
https://t.co/94Bm7IpX7C</t>
  </si>
  <si>
    <t>CC-Education Jobs</t>
  </si>
  <si>
    <t>Are you looking for a #job in #education?  Look here for job postings and education industry news and information.</t>
  </si>
  <si>
    <t>https://pbs.twimg.com/profile_banners/2616111901/1473352962</t>
  </si>
  <si>
    <t>http://pbs.twimg.com/profile_background_images/493889840081936385/KcgoDD8L.jpeg</t>
  </si>
  <si>
    <t>https://twitter.com/cceducationjobs</t>
  </si>
  <si>
    <t>http://pbs.twimg.com/profile_images/492000125674213376/AkMuxyjI_normal.png</t>
  </si>
  <si>
    <t>careercasthlth
Why #engineers are working on ways
to grow human #organs in #space:
https://t.co/EY0zLj7Axj via @ASMEdotorg
https://t.co/N0J1KZ7jpe</t>
  </si>
  <si>
    <t>CC-Healthcare Jobs</t>
  </si>
  <si>
    <t>Are you looking for a #job in the #healthcare industry?  CareerCast has a job for you!</t>
  </si>
  <si>
    <t>http://t.co/oWHKrRQCaF</t>
  </si>
  <si>
    <t>https://pbs.twimg.com/profile_banners/403721819/1473350502</t>
  </si>
  <si>
    <t>http://pbs.twimg.com/profile_background_images/492000057260920832/AdoArX0v.jpeg</t>
  </si>
  <si>
    <t>https://twitter.com/careercasthlth</t>
  </si>
  <si>
    <t>http://pbs.twimg.com/profile_images/744970688226721792/86MaiZth_normal.jpg</t>
  </si>
  <si>
    <t>careercast
Why #engineers are working on ways
to grow human #organs in #space:
https://t.co/9OREqt0x0m via @ASMEdotorg
https://t.co/rcU1QE0Aaz</t>
  </si>
  <si>
    <t>CareerCast</t>
  </si>
  <si>
    <t>#CareerCast is a premiere #JobSearch site with exclusive job postings &amp; #career content #JobsRated reports. Check out our other niche #job channels!</t>
  </si>
  <si>
    <t>https://t.co/C8XJMiN9ps</t>
  </si>
  <si>
    <t>https://pbs.twimg.com/profile_banners/20555097/1473353531</t>
  </si>
  <si>
    <t>http://pbs.twimg.com/profile_background_images/491985081141956609/Hg3Mrirg.jpeg</t>
  </si>
  <si>
    <t>https://twitter.com/careercast</t>
  </si>
  <si>
    <t>http://pbs.twimg.com/profile_images/491277823588302848/M4OKzSSt_normal.png</t>
  </si>
  <si>
    <t>ccparttimejobs
Why #engineers are working on ways
to grow human #organs in #space:
https://t.co/sHURDrPwyo via @ASMEdotorg
https://t.co/tlLC1YuHdL</t>
  </si>
  <si>
    <t>CC-Part-Time Jobs</t>
  </si>
  <si>
    <t>Are you looking for a #temporary or #parttime #job? Look here!</t>
  </si>
  <si>
    <t>http://t.co/fPmyDU4vBE</t>
  </si>
  <si>
    <t>https://pbs.twimg.com/profile_banners/2612698956/1473352477</t>
  </si>
  <si>
    <t>https://twitter.com/ccparttimejobs</t>
  </si>
  <si>
    <t>http://pbs.twimg.com/profile_images/490190090367275008/NKT13wzr_normal.png</t>
  </si>
  <si>
    <t>ccastbiotechjob
Why #engineers are working on ways
to grow human #organs in #space:
https://t.co/6DXrIjPkKG via @ASMEdotorg
https://t.co/xyYeFflwKd</t>
  </si>
  <si>
    <t>CC-Biotech Jobs</t>
  </si>
  <si>
    <t>https://pbs.twimg.com/profile_banners/2612672870/1473352415</t>
  </si>
  <si>
    <t>http://pbs.twimg.com/profile_background_images/492416089343524864/sV5EQHUN.jpeg</t>
  </si>
  <si>
    <t>https://twitter.com/ccastbiotechjob</t>
  </si>
  <si>
    <t>http://pbs.twimg.com/profile_images/2248304591/Mazhar_37_phixr_normal.jpg</t>
  </si>
  <si>
    <t>cicero1970
RT @NatRevGastroHep: A new #NatureOutlook
on #regenerativemedicine - related
articles includes our Review on
bioengineering the gut FREE ht…</t>
  </si>
  <si>
    <t>Raoul Mazhar</t>
  </si>
  <si>
    <t>Chefredakteur der Ärzte Woche (Verlag Springer Nature) mit einer Vorliebe für wissenschaftliche Nachrichten aus allen Sparten. Twittere hier privat.</t>
  </si>
  <si>
    <t>Austria</t>
  </si>
  <si>
    <t>https://t.co/uN0kP2Qgke</t>
  </si>
  <si>
    <t>Vienna</t>
  </si>
  <si>
    <t>https://pbs.twimg.com/profile_banners/48410285/1463605078</t>
  </si>
  <si>
    <t>https://twitter.com/cicero1970</t>
  </si>
  <si>
    <t>natrevgastrohep new natureoutlook regenerativemedicine related articles includes review gut free</t>
  </si>
  <si>
    <t>natrevgastrohep,new  new,natureoutlook  natureoutlook,regenerativemedicine  regenerativemedicine,related  related,articles  articles,includes  includes,review  review,bioengineering  bioengineering,gut  gut,free</t>
  </si>
  <si>
    <t>http://pbs.twimg.com/profile_images/553198679574581249/DRZGJTlv_normal.jpeg</t>
  </si>
  <si>
    <t>natrevgastrohep
A new #NatureOutlook on #regenerativemedicine
- related articles includes our
Review on bioengineering the gut
FREE… https://t.co/nSXloniMzt</t>
  </si>
  <si>
    <t>NatureRevGastroHep</t>
  </si>
  <si>
    <t>Tweets from the eds of Nature Reviews Gastroenterology &amp; Hepatology - news, views, reviews, Editors' picks &amp; conference tweets</t>
  </si>
  <si>
    <t>https://t.co/d9e69FPYba</t>
  </si>
  <si>
    <t>https://pbs.twimg.com/profile_banners/397912882/1450951358</t>
  </si>
  <si>
    <t>https://twitter.com/natrevgastrohep</t>
  </si>
  <si>
    <t>new natureoutlook regenerativemedicine related articles includes review gut free</t>
  </si>
  <si>
    <t>new,natureoutlook  natureoutlook,regenerativemedicine  regenerativemedicine,related  related,articles  articles,includes  includes,review  review,bioengineering  bioengineering,gut  gut,free</t>
  </si>
  <si>
    <t>http://pbs.twimg.com/profile_images/1963600347/SciNinjBlue_normal.jpg</t>
  </si>
  <si>
    <t>vendordeals
Michigan: If you are a laboratory
equipment supplier, meet face to
face with life science researchers
@MSU… https://t.co/O6L2MormpL</t>
  </si>
  <si>
    <t>Scientific Sales</t>
  </si>
  <si>
    <t>To save money on research events, simply follow us &amp; take advantage of discounts. They're time &amp; quantity limited, &amp; offered on a first come-first served basis.</t>
  </si>
  <si>
    <t>Grass Valley, CA</t>
  </si>
  <si>
    <t>https://t.co/pwolCLgKeG</t>
  </si>
  <si>
    <t>https://pbs.twimg.com/profile_banners/534749193/1464298240</t>
  </si>
  <si>
    <t>http://pbs.twimg.com/profile_background_images/531078734/DNA_StrandfromNoBackBWSciNin.jpg</t>
  </si>
  <si>
    <t>https://twitter.com/vendordeals</t>
  </si>
  <si>
    <t>https://twitter.com/i/web/status/807023967840112640 http://info.biotech-calendar.com/msu-opens-new-69.8-million-bioengineering-research-facility?utm_content=45461667&amp;utm_medium=social&amp;utm_source=twitter https://twitter.com/i/web/status/805839689072734208 http://info.biotech-calendar.com/msu-opens-new-69.8-million-bioengineering-research-facility?utm_content=43486014&amp;utm_medium=social&amp;utm_source=twitter</t>
  </si>
  <si>
    <t>face researchers msu science michigan laboratory equipment supplier meet life</t>
  </si>
  <si>
    <t>face michigan laboratory equipment supplier meet life new medicine building</t>
  </si>
  <si>
    <t>science,researchers  michigan,laboratory  laboratory,equipment  equipment,supplier  supplier,meet  meet,face  face,face  face,life  life,science  researchers,msu</t>
  </si>
  <si>
    <t>michigan,laboratory  laboratory,equipment  equipment,supplier  supplier,meet  meet,face  face,face  face,life  life,science  researchers,msu  msu,medicine</t>
  </si>
  <si>
    <t>http://a0.twimg.com/profile_images/58300612/picture_only_logo_normal.png</t>
  </si>
  <si>
    <t>msu
</t>
  </si>
  <si>
    <t>Montreal Start-Up</t>
  </si>
  <si>
    <t>Montreal</t>
  </si>
  <si>
    <t>http://t.co/37WQZODyBb</t>
  </si>
  <si>
    <t>https://twitter.com/msu</t>
  </si>
  <si>
    <t>http://pbs.twimg.com/profile_images/1509322456/Laguna2Pencil_normal.jpg</t>
  </si>
  <si>
    <t>violajj
About 30 of the next gen biotech
innovators from Burlingame HS Cancer
Research group w/ @beeznutz Chimera
Bioengine… https://t.co/pryLdffXr5</t>
  </si>
  <si>
    <t>James Viola</t>
  </si>
  <si>
    <t>San Jose, Ca</t>
  </si>
  <si>
    <t>https://t.co/VG1gJa70At</t>
  </si>
  <si>
    <t>http://pbs.twimg.com/profile_background_images/100723383/New_Picture.png</t>
  </si>
  <si>
    <t>https://twitter.com/violajj</t>
  </si>
  <si>
    <t>30 next gen biotech innovators burlingame hs cancer research group</t>
  </si>
  <si>
    <t>30,next  next,gen  gen,biotech  biotech,innovators  innovators,burlingame  burlingame,hs  hs,cancer  cancer,research  research,group  group,w</t>
  </si>
  <si>
    <t>http://pbs.twimg.com/profile_images/202072071/Boston2009-1_normal.jpg</t>
  </si>
  <si>
    <t>beeznutz
</t>
  </si>
  <si>
    <t>Ben Wang</t>
  </si>
  <si>
    <t>Twin dad // tech entrepreneur // Stanford // MIT // Svaya // Start X // X-mera</t>
  </si>
  <si>
    <t>Menlo Park</t>
  </si>
  <si>
    <t>https://pbs.twimg.com/profile_banners/10750172/1364326120</t>
  </si>
  <si>
    <t>http://pbs.twimg.com/profile_background_images/3434683/IMG_0710.JPG.JPG</t>
  </si>
  <si>
    <t>https://twitter.com/beeznutz</t>
  </si>
  <si>
    <t>http://pbs.twimg.com/profile_images/378800000328817544/74974bf1ac0e8dcad490b6b1f1c9abcc_normal.jpeg</t>
  </si>
  <si>
    <t>roarbiotech
RT @Violajj: About 30 of the next
gen biotech innovators from Burlingame
HS Cancer Research group w/ @beeznutz
Chimera Bioengineering at #J…</t>
  </si>
  <si>
    <t>RoarBiotech</t>
  </si>
  <si>
    <t>Content curated by @JNJInnovation #JLABS @chelsbells4 @violajj @biosammy @timetalent @madelaineh0lden @breannehalyk @allie_mccormick @mneziol @lindsayblore</t>
  </si>
  <si>
    <t>SD SF Bos Hous Toronto</t>
  </si>
  <si>
    <t>http://pbs.twimg.com/profile_background_images/641285667/xd6bdf738ab3136a1bdc6ef17aa362b7.jpg</t>
  </si>
  <si>
    <t>https://twitter.com/roarbiotech</t>
  </si>
  <si>
    <t>violajj 30 next gen biotech innovators burlingame hs cancer research</t>
  </si>
  <si>
    <t>violajj,30  30,next  next,gen  gen,biotech  biotech,innovators  innovators,burlingame  burlingame,hs  hs,cancer  cancer,research  research,group</t>
  </si>
  <si>
    <t>http://pbs.twimg.com/profile_images/619379720266711041/wpzBtIdT_normal.png</t>
  </si>
  <si>
    <t>swinburne
Dr Peng-Yuan Wang will visit leading
labs in stem cell research &amp;amp;
bioengineering as part of his Victoria
Fellowship… https://t.co/OHVXOTjBlN</t>
  </si>
  <si>
    <t>Swinburne University</t>
  </si>
  <si>
    <t>Swinburne is a world-ranked university creating social and economic impact through science, technology and innovation.</t>
  </si>
  <si>
    <t>http://t.co/yuBLKHzV1j</t>
  </si>
  <si>
    <t>https://pbs.twimg.com/profile_banners/16110508/1480048768</t>
  </si>
  <si>
    <t>http://pbs.twimg.com/profile_background_images/378800000024071525/4fef2449455aecc7c964d46ea5543f22.jpeg</t>
  </si>
  <si>
    <t>https://twitter.com/swinburne</t>
  </si>
  <si>
    <t>dr peng yuan wang visit leading labs stem cell research</t>
  </si>
  <si>
    <t>dr,peng  peng,yuan  yuan,wang  wang,visit  visit,leading  leading,labs  labs,stem  stem,cell  cell,research  research,bioengineering</t>
  </si>
  <si>
    <t>http://pbs.twimg.com/profile_images/768651863453372416/-CSTi-WQ_normal.jpg</t>
  </si>
  <si>
    <t>alissanahar
I'm at University Kuala Lumpur
Malaysian Institute of Chemical
and Bioengineering Technology (MICET)
https://t.co/vjR9p3QfgC</t>
  </si>
  <si>
    <t>abcha.</t>
  </si>
  <si>
    <t>20 &amp; blessed</t>
  </si>
  <si>
    <t>https://pbs.twimg.com/profile_banners/1119286501/1465103892</t>
  </si>
  <si>
    <t>http://pbs.twimg.com/profile_background_images/560338660533350400/3RoCcJ5x.jpeg</t>
  </si>
  <si>
    <t>https://twitter.com/alissanahar</t>
  </si>
  <si>
    <t>https://www.swarmapp.com/c/4thfA3ZDrlx https://www.swarmapp.com/c/3Lu13X4NZgs https://www.swarmapp.com/c/isIygPBQ6G0 https://www.swarmapp.com/c/6Fa6ByGrmis https://www.swarmapp.com/c/gZPwugmAGqE</t>
  </si>
  <si>
    <t>university kuala lumpur malaysian institute chemical technology micet hott</t>
  </si>
  <si>
    <t>hott university kuala lumpur malaysian institute chemical technology micet</t>
  </si>
  <si>
    <t>university,kuala  kuala,lumpur  lumpur,malaysian  malaysian,institute  institute,chemical  chemical,bioengineering  bioengineering,technology  technology,micet  hott,university</t>
  </si>
  <si>
    <t>hott,university  university,kuala  kuala,lumpur  lumpur,malaysian  malaysian,institute  institute,chemical  chemical,bioengineering  bioengineering,technology  technology,micet</t>
  </si>
  <si>
    <t>http://pbs.twimg.com/profile_images/494282305699971072/2Dw9dNH7_normal.png</t>
  </si>
  <si>
    <t>ccrealestatejob
Why #engineers are working on ways
to grow human #organs in #space:
https://t.co/MjTLZlQu1J via @ASMEdotorg
https://t.co/20oEI9DKNr</t>
  </si>
  <si>
    <t>CC Real Estate Jobs</t>
  </si>
  <si>
    <t>https://pbs.twimg.com/profile_banners/2616104606/1473353011</t>
  </si>
  <si>
    <t>http://pbs.twimg.com/profile_background_images/494283006190710784/K8I4RLMy.jpeg</t>
  </si>
  <si>
    <t>https://twitter.com/ccrealestatejob</t>
  </si>
  <si>
    <t>http://pbs.twimg.com/profile_images/492445151076163584/KMvMyqOm_normal.png</t>
  </si>
  <si>
    <t>ccastdesignjobs
Why #engineers are working on ways
to grow human #organs in #space:
https://t.co/2Bmy4BKvjZ via @ASMEdotorg
https://t.co/qHQHbRUGNd</t>
  </si>
  <si>
    <t>CC- Design Jobs</t>
  </si>
  <si>
    <t>Are you looking for a #job in #design?  We have the perfect one for you!</t>
  </si>
  <si>
    <t>https://pbs.twimg.com/profile_banners/2615922002/1473352616</t>
  </si>
  <si>
    <t>http://pbs.twimg.com/profile_background_images/492445409675988992/U9UHY-zq.jpeg</t>
  </si>
  <si>
    <t>https://twitter.com/ccastdesignjobs</t>
  </si>
  <si>
    <t>http://pbs.twimg.com/profile_images/597782408734216192/HJXS8wlx_normal.png</t>
  </si>
  <si>
    <t>rice360atriceu
RT @Rice_BIOE: Rice bioengineering
and global health professor Rebecca
Richards-Kortum @kortum mentioned
in Runner's World https://t.co/L99…</t>
  </si>
  <si>
    <t>Rice 360°</t>
  </si>
  <si>
    <t>Rice 360˚ Institute for Global Health</t>
  </si>
  <si>
    <t>http://t.co/xh4ZZCTyXo</t>
  </si>
  <si>
    <t>https://pbs.twimg.com/profile_banners/1364890770/1474241120</t>
  </si>
  <si>
    <t>https://twitter.com/rice360atriceu</t>
  </si>
  <si>
    <t>rice_bioe kortum rice global health professor rebecca richards mentioned runner's</t>
  </si>
  <si>
    <t>kortum rice global health professor rebecca richards mentioned runner's world</t>
  </si>
  <si>
    <t>http://pbs.twimg.com/profile_images/2176272896/icon1335723302104_normal.jpg</t>
  </si>
  <si>
    <t>micro1028
It is a new offer! It is a quality
management system to build a bioengineering
service company 💻👤</t>
  </si>
  <si>
    <t>kana takahashi</t>
  </si>
  <si>
    <t>Ehime</t>
  </si>
  <si>
    <t>https://twitter.com/micro1028</t>
  </si>
  <si>
    <t>new offer quality management system build service company</t>
  </si>
  <si>
    <t>new,offer  offer,quality  quality,management  management,system  system,build  build,bioengineering  bioengineering,service  service,company</t>
  </si>
  <si>
    <t>http://pbs.twimg.com/profile_images/492712579249098752/mth4hi8f_normal.png</t>
  </si>
  <si>
    <t>careercastrtail
Why #engineers are working on ways
to grow human #organs in #space:
https://t.co/lWNkGxjbv5 via @ASMEdotorg
https://t.co/iaWWZ2Zq1E</t>
  </si>
  <si>
    <t>CC- Retail Jobs</t>
  </si>
  <si>
    <t>http://t.co/YX4EGzKajv</t>
  </si>
  <si>
    <t>https://pbs.twimg.com/profile_banners/408714301/1473356849</t>
  </si>
  <si>
    <t>http://pbs.twimg.com/profile_background_images/492061631380086784/drpflIyO.jpeg</t>
  </si>
  <si>
    <t>https://twitter.com/careercastrtail</t>
  </si>
  <si>
    <t>http://pbs.twimg.com/profile_images/492415039270170626/CzfumVAy_normal.png</t>
  </si>
  <si>
    <t>ccconstructjob
Why #engineers are working on ways
to grow human #organs in #space:
https://t.co/bo1Sa3wtjr via @ASMEdotorg
https://t.co/o8pPQLLFwD</t>
  </si>
  <si>
    <t>CC-Construction Jobs</t>
  </si>
  <si>
    <t>Are you looking for a #construction #job?  We have your job here!</t>
  </si>
  <si>
    <t>http://t.co/hEheeCjYin</t>
  </si>
  <si>
    <t>https://pbs.twimg.com/profile_banners/2615694468/1473350942</t>
  </si>
  <si>
    <t>http://pbs.twimg.com/profile_background_images/492416450217250816/HqyW_FmU.jpeg</t>
  </si>
  <si>
    <t>https://twitter.com/ccconstructjob</t>
  </si>
  <si>
    <t>http://pbs.twimg.com/profile_images/492454899611754496/fycSO6Ez_normal.png</t>
  </si>
  <si>
    <t>ccastmfgjobs
Why #engineers are working on ways
to grow human #organs in #space:
https://t.co/eKmIRO913v via @ASMEdotorg
https://t.co/M6XldziThC</t>
  </si>
  <si>
    <t>CC-ManufacturingJobs</t>
  </si>
  <si>
    <t>https://pbs.twimg.com/profile_banners/2616070369/1473352854</t>
  </si>
  <si>
    <t>http://pbs.twimg.com/profile_background_images/492455094508453888/-4ljLnzY.jpeg</t>
  </si>
  <si>
    <t>https://twitter.com/ccastmfgjobs</t>
  </si>
  <si>
    <t>http://pbs.twimg.com/profile_images/494590714420793344/DKkIukq9_normal.png</t>
  </si>
  <si>
    <t>ccasttradesjobs
Why #engineers are working on ways
to grow human #organs in #space:
https://t.co/pnJdGPnjjq via @ASMEdotorg
https://t.co/lQ4XbxaQ5i</t>
  </si>
  <si>
    <t>CC-Trade Jobs</t>
  </si>
  <si>
    <t>Are you looking for a #job in the #trades or industrial industry?  Look here for job postings and related information.</t>
  </si>
  <si>
    <t>https://pbs.twimg.com/profile_banners/2616120248/1473353058</t>
  </si>
  <si>
    <t>http://pbs.twimg.com/profile_background_images/494590986534662144/oD6kxZua.jpeg</t>
  </si>
  <si>
    <t>https://twitter.com/ccasttradesjobs</t>
  </si>
  <si>
    <t>http://pbs.twimg.com/profile_images/492771250876329984/kOy3RXsS_normal.png</t>
  </si>
  <si>
    <t>ccexecutivejobs
Why #engineers are working on ways
to grow human #organs in #space:
https://t.co/Rc9v1Z8Esr via @ASMEdotorg
https://t.co/kfH8Kvl2Ik</t>
  </si>
  <si>
    <t>CC-Executive Jobs</t>
  </si>
  <si>
    <t>Are you looking for a #executive #job? CareerCast has the perfect job for you!</t>
  </si>
  <si>
    <t>https://pbs.twimg.com/profile_banners/2615733188/1473352576</t>
  </si>
  <si>
    <t>http://pbs.twimg.com/profile_background_images/492772547608334336/4qQIfxEi.jpeg</t>
  </si>
  <si>
    <t>https://twitter.com/ccexecutivejobs</t>
  </si>
  <si>
    <t>http://pbs.twimg.com/profile_images/492368004949102592/lcuV9rOk_normal.png</t>
  </si>
  <si>
    <t>careercastengr
Why #engineers are working on ways
to grow human #organs in #space:
https://t.co/aCSWatd4Yb via @ASMEdotorg
https://t.co/RSLoast48T</t>
  </si>
  <si>
    <t>CC-Engineer Jobs</t>
  </si>
  <si>
    <t>Are you looking for an #engineering #job?  We have your job and industry news and tips!</t>
  </si>
  <si>
    <t>http://t.co/BZjK9S6Cgq</t>
  </si>
  <si>
    <t>https://pbs.twimg.com/profile_banners/385564718/1473351540</t>
  </si>
  <si>
    <t>http://pbs.twimg.com/profile_background_images/491987712497303552/aIRHs21d.jpeg</t>
  </si>
  <si>
    <t>https://twitter.com/careercastengr</t>
  </si>
  <si>
    <t>http://pbs.twimg.com/profile_images/492076370936098816/Ho1w6Vu0_normal.png</t>
  </si>
  <si>
    <t>careercastsales
Why #engineers are working on ways
to grow human #organs in #space:
https://t.co/0jRyY1LjRi via @ASMEdotorg
https://t.co/ZeD0BvK2NY</t>
  </si>
  <si>
    <t>CC-Sales Jobs</t>
  </si>
  <si>
    <t>http://t.co/VXPHUvm8Ju</t>
  </si>
  <si>
    <t>https://pbs.twimg.com/profile_banners/403745916/1473353117</t>
  </si>
  <si>
    <t>http://pbs.twimg.com/profile_background_images/492076064470888450/z5PO1T2W.jpeg</t>
  </si>
  <si>
    <t>https://twitter.com/careercastsales</t>
  </si>
  <si>
    <t>http://pbs.twimg.com/profile_images/492039448662532096/SGe6nd9x_normal.png</t>
  </si>
  <si>
    <t>careercasthrjob
Why #engineers are working on ways
to grow human #organs in #space:
https://t.co/Ro9y5b3kMn via @ASMEdotorg
https://t.co/bBAJY7wVuy</t>
  </si>
  <si>
    <t>CC-HR Jobs</t>
  </si>
  <si>
    <t>http://t.co/pgL2ZBRlQU</t>
  </si>
  <si>
    <t>https://pbs.twimg.com/profile_banners/403732068/1473351753</t>
  </si>
  <si>
    <t>http://pbs.twimg.com/profile_background_images/492006838343172096/H1Ka_NH-.jpeg</t>
  </si>
  <si>
    <t>https://twitter.com/careercasthrjob</t>
  </si>
  <si>
    <t>http://pbs.twimg.com/profile_images/494290174415609856/T3PKc3U5_normal.png</t>
  </si>
  <si>
    <t>ccautomotivejob
Why #engineers are working on ways
to grow human #organs in #space:
https://t.co/yznSrI6uTK via @ASMEdotorg
https://t.co/JNoBatS1eC</t>
  </si>
  <si>
    <t>CC Automotive Jobs</t>
  </si>
  <si>
    <t>https://pbs.twimg.com/profile_banners/2616147841/1473349996</t>
  </si>
  <si>
    <t>http://pbs.twimg.com/profile_background_images/494290427814486016/PQox2WMq.jpeg</t>
  </si>
  <si>
    <t>https://twitter.com/ccautomotivejob</t>
  </si>
  <si>
    <t>http://pbs.twimg.com/profile_images/495327970098020353/O8jbmxGI_normal.png</t>
  </si>
  <si>
    <t>careercastfnce
Why #engineers are working on ways
to grow human #organs in #space:
https://t.co/Da4cDR83aP via @ASMEdotorg
https://t.co/CsOErFzJ0k</t>
  </si>
  <si>
    <t>CC-Finance Jobs</t>
  </si>
  <si>
    <t>http://t.co/hkFsOohQfq</t>
  </si>
  <si>
    <t>https://pbs.twimg.com/profile_banners/408707928/1473351201</t>
  </si>
  <si>
    <t>http://pbs.twimg.com/profile_background_images/491997913862529024/a3ZTZKn5.jpeg</t>
  </si>
  <si>
    <t>https://twitter.com/careercastfnce</t>
  </si>
  <si>
    <t>http://pbs.twimg.com/profile_images/491335644396781568/l7_PuB5O_normal.png</t>
  </si>
  <si>
    <t>ccmanagementjob
Why #engineers are working on ways
to grow human #organs in #space:
https://t.co/0sZsfopfOn via @ASMEdotorg
https://t.co/6HDKmehSLf</t>
  </si>
  <si>
    <t>CC-Management Jobs</t>
  </si>
  <si>
    <t>Are you looking for a #job in #management?  CareerCast has the perfect job for you!</t>
  </si>
  <si>
    <t>https://pbs.twimg.com/profile_banners/2614394018/1473352508</t>
  </si>
  <si>
    <t>https://twitter.com/ccmanagementjob</t>
  </si>
  <si>
    <t>http://pbs.twimg.com/profile_images/500063706479226881/10fD7M08_normal.png</t>
  </si>
  <si>
    <t>careercastmktg
Why #engineers are working on ways
to grow human #organs in #space:
https://t.co/ZmrVFngovr via @ASMEdotorg
https://t.co/5UGoIFy67J</t>
  </si>
  <si>
    <t>CC-Marketing Jobs</t>
  </si>
  <si>
    <t>Are you looking for a #job in the #marketing or #advertising industry?  We have it here!</t>
  </si>
  <si>
    <t>http://t.co/zHSuHvHgCm</t>
  </si>
  <si>
    <t>https://pbs.twimg.com/profile_banners/403740213/1473351007</t>
  </si>
  <si>
    <t>http://pbs.twimg.com/profile_background_images/492051644079566848/SvT-iPnh.jpeg</t>
  </si>
  <si>
    <t>https://twitter.com/careercastmktg</t>
  </si>
  <si>
    <t>http://pbs.twimg.com/profile_images/492050543804563456/2L62geCs_normal.png</t>
  </si>
  <si>
    <t>careercastmedia
Why #engineers are working on ways
to grow human #organs in #space:
https://t.co/CbuabMJpGw via @ASMEdotorg
https://t.co/dA4EnQE7pq</t>
  </si>
  <si>
    <t>CC-Media Jobs</t>
  </si>
  <si>
    <t>https://pbs.twimg.com/profile_banners/385557167/1473352192</t>
  </si>
  <si>
    <t>http://pbs.twimg.com/profile_background_images/492050406780829697/PInlw0rh.jpeg</t>
  </si>
  <si>
    <t>https://twitter.com/careercastmedia</t>
  </si>
  <si>
    <t>http://pbs.twimg.com/profile_images/748653386820526080/d40WztJf_normal.jpg</t>
  </si>
  <si>
    <t>mincle
Oral picks from the poster presentations
at #ASSCR16 - Kiryu Yap bioengineering
vascularised liver organoids -demonstrated
function in mouse</t>
  </si>
  <si>
    <t>Chris Wells</t>
  </si>
  <si>
    <t>Genome biologist and general science enthusiast. My lab work on stem cell biology and innate immunity.</t>
  </si>
  <si>
    <t>https://t.co/JpLxplbg2f</t>
  </si>
  <si>
    <t>Brisbane</t>
  </si>
  <si>
    <t>https://pbs.twimg.com/profile_banners/31088181/1449060718</t>
  </si>
  <si>
    <t>https://twitter.com/mincle</t>
  </si>
  <si>
    <t>oral picks poster presentations asscr16 kiryu yap vascularised liver organoids</t>
  </si>
  <si>
    <t>oral,picks  picks,poster  poster,presentations  presentations,asscr16  asscr16,kiryu  kiryu,yap  yap,bioengineering  bioengineering,vascularised  vascularised,liver  liver,organoids</t>
  </si>
  <si>
    <t>http://pbs.twimg.com/profile_images/696858292442640385/09o_CLDw_normal.png</t>
  </si>
  <si>
    <t>theasscr
RT @mincle: Oral picks from the
poster presentations at #ASSCR16
- Kiryu Yap bioengineering vascularised
liver organoids -demonstrated func…</t>
  </si>
  <si>
    <t>ASSCR</t>
  </si>
  <si>
    <t>Account of the Australasian Society for Stem Cell Research. We support stem cell research &amp; encourage scientific exchange within our region &amp; internationally.</t>
  </si>
  <si>
    <t>https://t.co/sDgS1AWGVu</t>
  </si>
  <si>
    <t>https://pbs.twimg.com/profile_banners/4807069945/1453631175</t>
  </si>
  <si>
    <t>https://twitter.com/theasscr</t>
  </si>
  <si>
    <t>mincle oral picks poster presentations asscr16 kiryu yap vascularised liver</t>
  </si>
  <si>
    <t>mincle,oral  oral,picks  picks,poster  poster,presentations  presentations,asscr16  asscr16,kiryu  kiryu,yap  yap,bioengineering  bioengineering,vascularised  vascularised,liver</t>
  </si>
  <si>
    <t>http://pbs.twimg.com/profile_images/2206408969/tWITTER_PIC_copy_normal.jpg</t>
  </si>
  <si>
    <t>bioportfolio
American Oriental Bioengineering,
Inc. Mergers Acquisitions MA, Partnerships
Alliances and Investment Report...
https://t.co/GBHoarOHHz</t>
  </si>
  <si>
    <t>BioPortfolio</t>
  </si>
  <si>
    <t>BioPortfolio is the leading source for #research #news and #financial data for the #lifescience, #biotech, #healthcare and #pharmaceutical industries.</t>
  </si>
  <si>
    <t>http://t.co/tcR5axis1I</t>
  </si>
  <si>
    <t>https://pbs.twimg.com/profile_banners/18179696/1398256853</t>
  </si>
  <si>
    <t>http://pbs.twimg.com/profile_background_images/548269725/tWITTER_PIC_background_copy.jpg</t>
  </si>
  <si>
    <t>https://twitter.com/bioportfolio</t>
  </si>
  <si>
    <t>https://www.bioportfolio.co.uk/product/22658-american+oriental+bioengineering%2C+inc.+%E2%80%93+mergers+%26+acquisitions+%28m%26a%29%2C+partnerships+%26+alliances+and+investment+report.html http://bioportfol.io/MqM9ZF http://www.bioportfolio.com/news/article/2939492/Orteq-Bioengineering-Ltd-Mergers-Acquisitions-MA-Partnerships-Alliances-and-Investment-Report-Prices.html http://dlvr.it/MnJJQB http://bioportfol.io/MnJJJx http://bioportfol.io/MnFxd6 http://dlvr.it/MnFxNL http://www.bioportfolio.com/news/article/2931824/American-Oriental-Bioengineering-Inc-Mergers-Acquisitions-MA-Partnerships-Alliances-and-Investment-Report.html https://twitter.com/i/web/status/804262557573791744</t>
  </si>
  <si>
    <t>bioportfol.io bioportfolio.com dlvr.it co.uk twitter.com</t>
  </si>
  <si>
    <t>mergers acquisitions ma partnerships alliances investment american oriental inc report</t>
  </si>
  <si>
    <t>healthcare prices orteq ltd usd report 350 american oriental inc</t>
  </si>
  <si>
    <t>mergers,acquisitions  acquisitions,ma  ma,partnerships  partnerships,alliances  alliances,investment  american,oriental  oriental,bioengineering  bioengineering,inc  inc,mergers  investment,report</t>
  </si>
  <si>
    <t>healthcare,american  report,prices  orteq,bioengineering  bioengineering,ltd  ltd,mergers  prices,usd  investment,report  usd,350  american,oriental  oriental,bioengineering</t>
  </si>
  <si>
    <t>http://pbs.twimg.com/profile_images/722068184895860736/LGaH_xrw_normal.jpg</t>
  </si>
  <si>
    <t>chndrprsd
Sebenarnya manusia mampu angkat
beban 7 kali dari berat badannya.
[Michael Regnier, profesor &amp;amp;
wakil bioengineering di Univ. of
Washington]</t>
  </si>
  <si>
    <t>M. Chandra Persada</t>
  </si>
  <si>
    <t>Chndr.Prsd@gmail.com</t>
  </si>
  <si>
    <t>Jakarta</t>
  </si>
  <si>
    <t>https://t.co/CVNB8wlgL2</t>
  </si>
  <si>
    <t>https://pbs.twimg.com/profile_banners/3089402617/1460989458</t>
  </si>
  <si>
    <t>http://pbs.twimg.com/profile_background_images/586503861130539008/bC3w0wRr.jpg</t>
  </si>
  <si>
    <t>https://twitter.com/chndrprsd</t>
  </si>
  <si>
    <t>http://pbs.twimg.com/profile_images/801218581635756032/OMXDMs2j_normal.jpg</t>
  </si>
  <si>
    <t>bekahepalmer
why is it so much easier for me
to write about bioengineering than
it is to write about myself??¿?¿¿¿??</t>
  </si>
  <si>
    <t>bek</t>
  </si>
  <si>
    <t>black bear lives matter | TNU '20</t>
  </si>
  <si>
    <t>https://pbs.twimg.com/profile_banners/3676397775/1478991427</t>
  </si>
  <si>
    <t>https://twitter.com/bekahepalmer</t>
  </si>
  <si>
    <t>write much easier myself</t>
  </si>
  <si>
    <t>much,easier  easier,write  write,bioengineering  bioengineering,write  write,myself</t>
  </si>
  <si>
    <t>http://pbs.twimg.com/profile_images/802976357282025472/6fAqEErQ_normal.jpg</t>
  </si>
  <si>
    <t>local_careers
Assistant/Associate Director of
Communications - Department of
Bioengineering (A1600604) #longviewjobs
https://t.co/MGaY8Pi44M</t>
  </si>
  <si>
    <t>Local Careers</t>
  </si>
  <si>
    <t>Local jobs and careers near you.</t>
  </si>
  <si>
    <t>https://pbs.twimg.com/profile_banners/738613131627270145/1465916218</t>
  </si>
  <si>
    <t>https://twitter.com/local_careers</t>
  </si>
  <si>
    <t>assistant associate director communications department a1600604 longviewjobs</t>
  </si>
  <si>
    <t>assistant,associate  associate,director  director,communications  communications,department  department,bioengineering  bioengineering,a1600604  a1600604,longviewjobs</t>
  </si>
  <si>
    <t>http://pbs.twimg.com/profile_images/737648268096745472/1p4K5A2-_normal.jpg</t>
  </si>
  <si>
    <t>henrygeenature
RT @NatRevGastroHep: A new #NatureOutlook
on #regenerativemedicine - related
articles includes our Review on
bioengineering the gut FREE ht…</t>
  </si>
  <si>
    <t>Henry Gee</t>
  </si>
  <si>
    <t>Senior Ed @nature; author 'The Accidental Species'; contrarian; ex-palaeontologist; rock god. Views own. RTs needn't be endorsements. ORCID 0000-0002-9363-7654</t>
  </si>
  <si>
    <t>https://t.co/lR7Mzvwac4</t>
  </si>
  <si>
    <t>https://pbs.twimg.com/profile_banners/732493507290521600/1464685635</t>
  </si>
  <si>
    <t>https://twitter.com/henrygeenature</t>
  </si>
  <si>
    <t>http://pbs.twimg.com/profile_images/740123588162916352/4VXUK1Ce_normal.jpg</t>
  </si>
  <si>
    <t>adisas
RT @NatRevGastroHep: A new #NatureOutlook
on #regenerativemedicine - related
articles includes our Review on
bioengineering the gut FREE ht…</t>
  </si>
  <si>
    <t>Saskia Hoving</t>
  </si>
  <si>
    <t>Marketing Manager @SpringerNature | Team Player | Traveler | Food Addict | Sports Lover</t>
  </si>
  <si>
    <t>Dordrecht, Netherlands</t>
  </si>
  <si>
    <t>https://t.co/0u73WJS0Ej</t>
  </si>
  <si>
    <t>https://pbs.twimg.com/profile_banners/27421797/1427203037</t>
  </si>
  <si>
    <t>https://twitter.com/adisas</t>
  </si>
  <si>
    <t>http://pbs.twimg.com/profile_images/442225319324684288/E0p5880c_normal.jpeg</t>
  </si>
  <si>
    <t>olylowe
RT @SalixBio: Hard engineering
in rivers should be last resort,
not first thought. Our film about
bioengineering on the River Rhiw
https://…</t>
  </si>
  <si>
    <t>Oly Lowe</t>
  </si>
  <si>
    <t>Fluvial Geomorphologist, Environmentalist &amp; Life Hacker who loves outdoor country life, and is passionate about the sustainable management of our environment.</t>
  </si>
  <si>
    <t>Views Are My Own</t>
  </si>
  <si>
    <t>https://pbs.twimg.com/profile_banners/812731464/1394269612</t>
  </si>
  <si>
    <t>https://twitter.com/olylowe</t>
  </si>
  <si>
    <t>salixbio hard engineering rivers last resort first thought film river</t>
  </si>
  <si>
    <t>salixbio,hard  hard,engineering  engineering,rivers  rivers,last  last,resort  resort,first  first,thought  thought,film  film,bioengineering  bioengineering,river</t>
  </si>
  <si>
    <t>http://pbs.twimg.com/profile_images/516664949846732800/2vYm2g25_normal.jpeg</t>
  </si>
  <si>
    <t>salixbio
Hard engineering in rivers should
be last resort, not first thought.
Our film about bioengineering on
the River Rhiw https://t.co/7OVMjj55Qt</t>
  </si>
  <si>
    <t>SalixRW</t>
  </si>
  <si>
    <t>Sustainable solutions to soil and riverbank erosion, we deal with shoreline protection, inland desilting, wetland enhancement and habitat creation schemes.</t>
  </si>
  <si>
    <t>http://t.co/3fQZb3FSrh</t>
  </si>
  <si>
    <t>https://pbs.twimg.com/profile_banners/2791506617/1418311260</t>
  </si>
  <si>
    <t>https://twitter.com/salixbio</t>
  </si>
  <si>
    <t>hard engineering rivers last resort first thought film river rhiw</t>
  </si>
  <si>
    <t>hard,engineering  engineering,rivers  rivers,last  last,resort  resort,first  first,thought  thought,film  film,bioengineering  bioengineering,river  river,rhiw</t>
  </si>
  <si>
    <t>http://pbs.twimg.com/profile_images/412997986231148545/vIGjYCEv_normal.jpeg</t>
  </si>
  <si>
    <t>dynamicrivers
RT @SalixBio: Hard engineering
in rivers should be last resort,
not first thought. Our film about
bioengineering on the River Rhiw
https://…</t>
  </si>
  <si>
    <t>Richard Williams</t>
  </si>
  <si>
    <t>Lecturer, School of Geographical and Earth Sciences</t>
  </si>
  <si>
    <t>University of Glasgow, UK</t>
  </si>
  <si>
    <t>https://t.co/rBuocj6ju4</t>
  </si>
  <si>
    <t>https://pbs.twimg.com/profile_banners/1962243278/1387301430</t>
  </si>
  <si>
    <t>https://twitter.com/dynamicrivers</t>
  </si>
  <si>
    <t>http://pbs.twimg.com/profile_images/2852272825/8fbc937106e9d8ff088bb994c97b1793_normal.jpeg</t>
  </si>
  <si>
    <t>trilein
RT @SalixBio: Hard engineering
in rivers should be last resort,
not first thought. Our film about
bioengineering on the River Rhiw
https://…</t>
  </si>
  <si>
    <t>Trilein</t>
  </si>
  <si>
    <t>We're a creative regeneration agency. Our aim is to change the world for the better by making good ideas happen, making them last and making a difference.</t>
  </si>
  <si>
    <t>Swansea, Wales</t>
  </si>
  <si>
    <t>https://t.co/vI5YoRg1KM</t>
  </si>
  <si>
    <t>https://pbs.twimg.com/profile_banners/500087296/1436362268</t>
  </si>
  <si>
    <t>http://pbs.twimg.com/profile_background_images/728053621/bcdde60c07b880d644004e3d74445e2c.jpeg</t>
  </si>
  <si>
    <t>https://twitter.com/trilein</t>
  </si>
  <si>
    <t>http://pbs.twimg.com/profile_images/510812981504901120/O0dNyb0G_normal.jpeg</t>
  </si>
  <si>
    <t>ribosome_papers
Pubmed: DARPins Bioengineering
and its Theranostic Approaches:
Emerging Trends in Protein Engineering.
https://t.co/KcZabolTBh</t>
  </si>
  <si>
    <t>Ribosome Papers</t>
  </si>
  <si>
    <t>New #Ribosome papers from #Pubmed, #bioRxiv, and #arXiv. Also blogged at: http://t.co/diDVXXlf99  @slavov_mit</t>
  </si>
  <si>
    <t>http://t.co/Z2YW8a2wVj</t>
  </si>
  <si>
    <t>https://twitter.com/ribosome_papers</t>
  </si>
  <si>
    <t>pubmed darpins theranostic approaches emerging trends protein engineering</t>
  </si>
  <si>
    <t>pubmed,darpins  darpins,bioengineering  bioengineering,theranostic  theranostic,approaches  approaches,emerging  emerging,trends  trends,protein  protein,engineering</t>
  </si>
  <si>
    <t>http://pbs.twimg.com/profile_images/727869261453000704/vTFKbG-5_normal.jpg</t>
  </si>
  <si>
    <t>nuria_jane
Postdoctoral Position in Biosensing
and Bioengineering at IBEC deadline
December 31st 2016. https://t.co/PxfNwzEeUm</t>
  </si>
  <si>
    <t>Núria Jané</t>
  </si>
  <si>
    <t>https://pbs.twimg.com/profile_banners/4695380167/1462513887</t>
  </si>
  <si>
    <t>https://twitter.com/nuria_jane</t>
  </si>
  <si>
    <t>postdoctoral position biosensing ibec deadline december 31st 2016</t>
  </si>
  <si>
    <t>postdoctoral,position  position,biosensing  biosensing,bioengineering  bioengineering,ibec  ibec,deadline  deadline,december  december,31st  31st,2016</t>
  </si>
  <si>
    <t>http://pbs.twimg.com/profile_images/1241018536/1_normal.jpg</t>
  </si>
  <si>
    <t>vits_vits
RT @nuria_jane: Postdoctoral Position
in Biosensing and Bioengineering
at IBEC deadline December 31st
2016. https://t.co/PxfNwzEeUm</t>
  </si>
  <si>
    <t>David Badia</t>
  </si>
  <si>
    <t>Apassionat del món de la recerca i els esports</t>
  </si>
  <si>
    <t>http://t.co/NaUfzBMkSr</t>
  </si>
  <si>
    <t>https://twitter.com/vits_vits</t>
  </si>
  <si>
    <t>nuria_jane postdoctoral position biosensing ibec deadline december 31st 2016</t>
  </si>
  <si>
    <t>nuria_jane,postdoctoral  postdoctoral,position  position,biosensing  biosensing,bioengineering  bioengineering,ibec  ibec,deadline  deadline,december  december,31st  31st,2016</t>
  </si>
  <si>
    <t>http://pbs.twimg.com/profile_images/788010030662639616/KQ1nDoN1_normal.jpg</t>
  </si>
  <si>
    <t>mauriceatecvam
RT @CentreoftheCell: Find out how
to grow cartilage #cells in the
lab &amp;amp; how they can be used
to repair a damaged knee in #Bioengineering:
h…</t>
  </si>
  <si>
    <t>Maurice EURL ECVAM</t>
  </si>
  <si>
    <t>Proud member of the EURL ECVAM team at the EC's Joint Research Centre working for advancing the 3Rs (Tweets reflect my personal views)</t>
  </si>
  <si>
    <t>https://twitter.com/mauriceatecvam</t>
  </si>
  <si>
    <t>centreofthecell find out grow cartilage cells lab used repair damaged</t>
  </si>
  <si>
    <t>centreofthecell,find  find,out  out,grow  grow,cartilage  cartilage,cells  cells,lab  lab,used  used,repair  repair,damaged  damaged,knee</t>
  </si>
  <si>
    <t>http://pbs.twimg.com/profile_images/459004334127054848/BOoYfFuF_normal.jpeg</t>
  </si>
  <si>
    <t>centreofthecell
Find out how to grow cartilage
#cells in the lab &amp;amp; how they
can be used to repair a damaged
knee in #Bioengineering… https://t.co/vChRavKDUP</t>
  </si>
  <si>
    <t>Centre of the Cell</t>
  </si>
  <si>
    <t>Centre of the Cell is the first science education centre in the world to be located within biomedical research laboratories @blizard_inst @QMULBartsTheLon @QMUL</t>
  </si>
  <si>
    <t>Whitechapel, London</t>
  </si>
  <si>
    <t>https://t.co/iqx1FIPOfY</t>
  </si>
  <si>
    <t>https://pbs.twimg.com/profile_banners/239776804/1398269765</t>
  </si>
  <si>
    <t>http://pbs.twimg.com/profile_background_images/199977376/Nick_wood.jpg</t>
  </si>
  <si>
    <t>https://twitter.com/centreofthecell</t>
  </si>
  <si>
    <t>find out grow cartilage cells lab used repair damaged knee</t>
  </si>
  <si>
    <t>find,out  out,grow  grow,cartilage  cartilage,cells  cells,lab  lab,used  used,repair  repair,damaged  damaged,knee  knee,bioengineering</t>
  </si>
  <si>
    <t>http://pbs.twimg.com/profile_images/695375471085629440/XORghHhx_normal.jpg</t>
  </si>
  <si>
    <t>alianamcara
RT @SalixBio: Hard engineering
in rivers should be last resort,
not first thought. Our film about
bioengineering on the River Rhiw
https://…</t>
  </si>
  <si>
    <t>Alastair Laverty</t>
  </si>
  <si>
    <t>Mesmerised by the beauty of Northumberlands rivers. Privileged to work on rivers &amp; in doing so, have meet many fascinating people. Comments obviously my own.</t>
  </si>
  <si>
    <t>northumberland</t>
  </si>
  <si>
    <t>https://twitter.com/alianamcara</t>
  </si>
  <si>
    <t>http://pbs.twimg.com/profile_images/747540686845648896/7aKHaJx7_normal.jpg</t>
  </si>
  <si>
    <t>bremesu
RT @CentreoftheCell: Find out how
to grow cartilage #cells in the
lab &amp;amp; how they can be used
to repair a damaged knee in #Bioengineering:
h…</t>
  </si>
  <si>
    <t>susanne bremer</t>
  </si>
  <si>
    <t>...The art and science of asking questions is the source of all knowledge (T.Berger)... (Views expressed are my own)</t>
  </si>
  <si>
    <t>JRC, Ispra, Italy</t>
  </si>
  <si>
    <t>https://twitter.com/bremesu</t>
  </si>
  <si>
    <t>http://pbs.twimg.com/profile_images/547434542500286464/hWL0DbDI_normal.jpeg</t>
  </si>
  <si>
    <t>hopkinsengineer
RT @JHUBME: We're training the
next generation of leaders in #bioengineering
#innovation &amp;amp; design. Apply
to @jhu_cbid by Dec 18! https://t.…</t>
  </si>
  <si>
    <t>Hopkins Engineering</t>
  </si>
  <si>
    <t>We are the Whiting School of Engineering @JohnsHopkins</t>
  </si>
  <si>
    <t>http://t.co/4vYobp0DQY</t>
  </si>
  <si>
    <t>https://pbs.twimg.com/profile_banners/26557077/1467311897</t>
  </si>
  <si>
    <t>http://pbs.twimg.com/profile_background_images/378800000012881003/48e3c790795f3bddb0a970eccac6de09.jpeg</t>
  </si>
  <si>
    <t>https://twitter.com/hopkinsengineer</t>
  </si>
  <si>
    <t>http://pbs.twimg.com/profile_images/743966752678285312/Exi0oL4s_normal.jpg</t>
  </si>
  <si>
    <t>professordodson
RT @JHUBME: We're training the
next generation of leaders in #bioengineering
#innovation &amp;amp; design. Apply
to @jhu_cbid by Dec 18! https://t.…</t>
  </si>
  <si>
    <t>Professor D</t>
  </si>
  <si>
    <t>Husband, Father, Educator, Clinician, Leader, Author, Speaker and Simulation Specialist</t>
  </si>
  <si>
    <t>https://t.co/sPCrzxHRfh</t>
  </si>
  <si>
    <t>https://twitter.com/professordodson</t>
  </si>
  <si>
    <t>http://pbs.twimg.com/profile_images/510173943706034176/JUj71zPN_normal.jpeg</t>
  </si>
  <si>
    <t>pressureproduct
RT @JHUBME: We're training the
next generation of leaders in #bioengineering
#innovation &amp;amp; design. Apply
to @jhu_cbid by Dec 18! https://t.…</t>
  </si>
  <si>
    <t>PresSure Products</t>
  </si>
  <si>
    <t>PPC manufactures a complete line of standard and custom-made sight glasses &amp; liquid level gauges to fit a wide range of pressure and temperature applications.</t>
  </si>
  <si>
    <t>Charleston, WV USA</t>
  </si>
  <si>
    <t>http://t.co/WAkb59u7Sx</t>
  </si>
  <si>
    <t>https://pbs.twimg.com/profile_banners/222215215/1410475156</t>
  </si>
  <si>
    <t>https://twitter.com/pressureproduct</t>
  </si>
  <si>
    <t>http://pbs.twimg.com/profile_images/2363976485/ugqtk4wbu7r2ae2ld8sy_normal.jpeg</t>
  </si>
  <si>
    <t>vivianeidk
Foldscope - Origami Paper Microscope
https://t.co/8FzVWTKLke Manu Prakash
was bioengineering faculty at Stanford…
https://t.co/Azp9Mjzwm9</t>
  </si>
  <si>
    <t>Viviane</t>
  </si>
  <si>
    <t>All the news 7/7 &amp; 24/24</t>
  </si>
  <si>
    <t>Ottawa [Canada]</t>
  </si>
  <si>
    <t>http://t.co/2duxi3aNVW</t>
  </si>
  <si>
    <t>https://twitter.com/vivianeidk</t>
  </si>
  <si>
    <t>foldscope origami paper microscope manu prakash faculty stanford</t>
  </si>
  <si>
    <t>foldscope,origami  origami,paper  paper,microscope  microscope,manu  manu,prakash  prakash,bioengineering  bioengineering,faculty  faculty,stanford</t>
  </si>
  <si>
    <t>http://pbs.twimg.com/profile_images/798336751878029313/JbdfAQ0-_normal.jpg</t>
  </si>
  <si>
    <t>blazingpenguin
The Army’s looking into putting
bacteria into its electronics https://t.co/uXzyNZnTn0
#tech #biology #bioengineering
#gmo #biofuels #science</t>
  </si>
  <si>
    <t>https://pbs.twimg.com/profile_banners/1486896230/1479168247</t>
  </si>
  <si>
    <t>https://twitter.com/blazingpenguin</t>
  </si>
  <si>
    <t>army s looking putting bacteria electronics tech biology gmo biofuels</t>
  </si>
  <si>
    <t>army,s  s,looking  looking,putting  putting,bacteria  bacteria,electronics  electronics,tech  tech,biology  biology,bioengineering  bioengineering,gmo  gmo,biofuels</t>
  </si>
  <si>
    <t>http://pbs.twimg.com/profile_images/711912466817490944/Cf6t7lbV_normal.jpg</t>
  </si>
  <si>
    <t>abby_retweet
RT @LehighChE: RT @lehighengineers
#bioengineering #science &amp;amp;
#engineering to speed #WoundCare
https://t.co/JHyxPV7hPo #rheology
#stemcells</t>
  </si>
  <si>
    <t>Laboratory_retweet</t>
  </si>
  <si>
    <t>Manage your samples in the cloud!</t>
  </si>
  <si>
    <t>https://www.limfinite.com/</t>
  </si>
  <si>
    <t>https://pbs.twimg.com/profile_banners/711911236846260229/1459554729</t>
  </si>
  <si>
    <t>https://twitter.com/abby_retweet</t>
  </si>
  <si>
    <t>http://www.lehigh.edu/engineering/research/resolve/2016v2/briefs_bio_schultz_speed_healing.html http://arstechnica.com/science/2016/12/the-armys-looking-into-putting-bacteria-into-its-electronics/</t>
  </si>
  <si>
    <t>lehigh.edu arstechnica.com</t>
  </si>
  <si>
    <t>bioengineering science engineering woundcare rheology stemcells immunotherapy syntheticbiology tech biology</t>
  </si>
  <si>
    <t>engineering woundcare rheology stemcells immunotherapy syntheticbiology tech biology science bioengineering</t>
  </si>
  <si>
    <t>science lehighche lehighengineers engineering speed woundcare rheology stemcells chairmanzian hearing</t>
  </si>
  <si>
    <t>lehighche lehighengineers engineering speed woundcare rheology stemcells chairmanzian hearing advances</t>
  </si>
  <si>
    <t>lehighche,lehighengineers  lehighengineers,bioengineering  bioengineering,science  science,engineering  engineering,speed  speed,woundcare  woundcare,rheology  rheology,stemcells  chairmanzian,hearing  hearing,advances</t>
  </si>
  <si>
    <t>http://pbs.twimg.com/profile_images/800778892545953792/1xGtpXOD_normal.jpg</t>
  </si>
  <si>
    <t>chairmanzian
Hearing about advances in #immunotherapy
and #syntheticbiology from @UCSF's
Wendell Lim. #science #bioengineering
https://t.co/rx4PbQR9dW</t>
  </si>
  <si>
    <t>Zian "Zane" Liu</t>
  </si>
  <si>
    <t>Berkeley and UCSF-trained bioengineer, enabling responsible innovation in biotech. Co-founder of #BioEHSC. Overly obsessed with #menswear #coffee #fountainpen.</t>
  </si>
  <si>
    <t>Berkeley, California</t>
  </si>
  <si>
    <t>https://t.co/4S1Lb6CCKU</t>
  </si>
  <si>
    <t>https://pbs.twimg.com/profile_banners/885033842/1478998690</t>
  </si>
  <si>
    <t>https://twitter.com/chairmanzian</t>
  </si>
  <si>
    <t>hearing advances immunotherapy syntheticbiology ucsf's wendell lim science</t>
  </si>
  <si>
    <t>hearing,advances  advances,immunotherapy  immunotherapy,syntheticbiology  syntheticbiology,ucsf's  ucsf's,wendell  wendell,lim  lim,science  science,bioengineering</t>
  </si>
  <si>
    <t>http://pbs.twimg.com/profile_images/562657410578259968/Y00zZ6kE_normal.jpeg</t>
  </si>
  <si>
    <t>ucsf
</t>
  </si>
  <si>
    <t>UC San Francisco</t>
  </si>
  <si>
    <t>UC San Francisco is the leading university exclusively focused on health.</t>
  </si>
  <si>
    <t>https://t.co/b0uA0gZ6t3</t>
  </si>
  <si>
    <t>https://pbs.twimg.com/profile_banners/15458277/1474064457</t>
  </si>
  <si>
    <t>http://pbs.twimg.com/profile_background_images/197351605/ucsf_twitter_v05.3.gif</t>
  </si>
  <si>
    <t>https://twitter.com/ucsf</t>
  </si>
  <si>
    <t>http://pbs.twimg.com/profile_images/378800000451449365/5bd610498af2e78aad9cd8c7ae1fbdec_normal.jpeg</t>
  </si>
  <si>
    <t>lehighengineers
#bioengineering @LehighChE: #science
&amp;amp; #engineering to speed #WoundCare
https://t.co/qpDhm3ZCKm #rheology
#stemcells https://t.co/FRiQBvTWf8</t>
  </si>
  <si>
    <t>Lehigh Engineers</t>
  </si>
  <si>
    <t>Lehigh University's P.C. Rossin College of Engineering and Applied Science. For student blogs and other social media, visit http://t.co/qHhlbLIo3b.</t>
  </si>
  <si>
    <t>Packard Lab, Bethlehem, PA</t>
  </si>
  <si>
    <t>http://t.co/pvOWYJ4aJA</t>
  </si>
  <si>
    <t>https://pbs.twimg.com/profile_banners/395450888/1379079356</t>
  </si>
  <si>
    <t>http://pbs.twimg.com/profile_background_images/641614594/8ikhc424ejyqqbyqk6p5.jpeg</t>
  </si>
  <si>
    <t>https://twitter.com/lehighengineers</t>
  </si>
  <si>
    <t>lehighche science engineering speed woundcare rheology stemcells</t>
  </si>
  <si>
    <t>bioengineering,lehighche  lehighche,science  science,engineering  engineering,speed  speed,woundcare  woundcare,rheology  rheology,stemcells</t>
  </si>
  <si>
    <t>http://pbs.twimg.com/profile_images/1972937874/logo_normal.jpg</t>
  </si>
  <si>
    <t>lehighche
RT @lehighengineers #bioengineering
#science &amp;amp; #engineering to
speed #WoundCare https://t.co/JHyxPV7hPo
#rheology #stemcells</t>
  </si>
  <si>
    <t>Lehigh ChE</t>
  </si>
  <si>
    <t>Official twitter of Lehigh University Chemical Engineering</t>
  </si>
  <si>
    <t>http://t.co/wTJMKLjL84</t>
  </si>
  <si>
    <t>https://pbs.twimg.com/profile_banners/538493269/1390319594</t>
  </si>
  <si>
    <t>https://twitter.com/lehighche</t>
  </si>
  <si>
    <t>lehighengineers science engineering speed woundcare rheology stemcells</t>
  </si>
  <si>
    <t>lehighengineers,bioengineering  bioengineering,science  science,engineering  engineering,speed  speed,woundcare  woundcare,rheology  rheology,stemcells</t>
  </si>
  <si>
    <t>http://pbs.twimg.com/profile_images/1556488181/BCI_Logo_normal.jpg</t>
  </si>
  <si>
    <t>biotechcalendar
Michigan: If you are a laboratory
equipment supplier, meet face to
face with life science researchers
@MSU… https://t.co/iEbjPQlCx7</t>
  </si>
  <si>
    <t>Biotech Calendar</t>
  </si>
  <si>
    <t>Bringing local life science communities together – nationwide: science meetings • science tradeshows • event publications http://t.co/T2oxakTYJk</t>
  </si>
  <si>
    <t>http://t.co/IYvBdBYwmN</t>
  </si>
  <si>
    <t>https://pbs.twimg.com/profile_banners/223916070/1374534881</t>
  </si>
  <si>
    <t>http://pbs.twimg.com/profile_background_images/335146659/BCI_Background.jpg</t>
  </si>
  <si>
    <t>https://twitter.com/biotechcalendar</t>
  </si>
  <si>
    <t>http://info.biotech-calendar.com/msu-opens-new-69.8-million-bioengineering-research-facility?utm_content=43485989&amp;utm_medium=social&amp;utm_source=twitter https://twitter.com/i/web/status/807243408851005440 https://twitter.com/i/web/status/806865422058459136</t>
  </si>
  <si>
    <t>face msu michigan laboratory equipment supplier meet life science researchers</t>
  </si>
  <si>
    <t>face opens new 69 8 million research facility michigan laboratory</t>
  </si>
  <si>
    <t>michigan,laboratory  laboratory,equipment  equipment,supplier  supplier,meet  meet,face  face,face  face,life  life,science  science,researchers  researchers,msu</t>
  </si>
  <si>
    <t>msu,opens  opens,new  new,69  69,8  8,million  million,bioengineering  bioengineering,research  research,facility  michigan,laboratory  laboratory,equipment</t>
  </si>
  <si>
    <t>http://pbs.twimg.com/profile_images/421277513289986048/i6vLc5U-_normal.jpeg</t>
  </si>
  <si>
    <t>pascaltyrrell
A privilege to host at @UofT with
our academic partners #UofTMedIm
#computerscience #statisticalsciences…
https://t.co/WciJAEX2ul</t>
  </si>
  <si>
    <t>Prof Pascal Tyrrell</t>
  </si>
  <si>
    <t>Data scientist - Department of Medical Imaging, University of Toronto. I learn from data in order to bring about positive change in research and education.</t>
  </si>
  <si>
    <t>http://t.co/Zlmel9GlsP</t>
  </si>
  <si>
    <t>https://pbs.twimg.com/profile_banners/2283555278/1425491060</t>
  </si>
  <si>
    <t>https://twitter.com/pascaltyrrell</t>
  </si>
  <si>
    <t>privilege host uoft academic partners uoftmedim computerscience statisticalsciences</t>
  </si>
  <si>
    <t>privilege,host  host,uoft  uoft,academic  academic,partners  partners,uoftmedim  uoftmedim,computerscience  computerscience,statisticalsciences</t>
  </si>
  <si>
    <t>http://pbs.twimg.com/profile_images/570271000994930688/YqaRb6PC_normal.jpeg</t>
  </si>
  <si>
    <t>uoftmedim
RT @PascalTyrrell: A privilege
to host at @UofT with our academic
partners #UofTMedIm #computerscience
#statisticalsciences #medicalbiophys…</t>
  </si>
  <si>
    <t>UofT Medical Imaging</t>
  </si>
  <si>
    <t>The Department of Medical Imaging at the University of Toronto.</t>
  </si>
  <si>
    <t>Toronto, Canada</t>
  </si>
  <si>
    <t>http://t.co/2oxGXWlFfx</t>
  </si>
  <si>
    <t>https://twitter.com/uoftmedim</t>
  </si>
  <si>
    <t>pascaltyrrell privilege host uoft academic partners uoftmedim computerscience statisticalsciences medicalbiophys</t>
  </si>
  <si>
    <t>pascaltyrrell,privilege  privilege,host  host,uoft  uoft,academic  academic,partners  partners,uoftmedim  uoftmedim,computerscience  computerscience,statisticalsciences  statisticalsciences,medicalbiophys</t>
  </si>
  <si>
    <t>http://pbs.twimg.com/profile_images/577892873095401473/dP2JPlyp_normal.png</t>
  </si>
  <si>
    <t>myalliestrading
$AOB American Oriental Bioengineering,
Inc. (PINK:AOBI) Investor Investigation
over potential Violations of S...
https://t.co/y8ArjlwGqN</t>
  </si>
  <si>
    <t>MyAllies Trading</t>
  </si>
  <si>
    <t>MyAllies delivers breaking news from across the globe and information on the latest breaking business and financial events. https://t.co/CXkUO1PIZA</t>
  </si>
  <si>
    <t>https://t.co/CXkUO1PIZA</t>
  </si>
  <si>
    <t>https://pbs.twimg.com/profile_banners/2397975692/1473849401</t>
  </si>
  <si>
    <t>https://twitter.com/myalliestrading</t>
  </si>
  <si>
    <t>http://www.myallies.com/news/american-oriental-bioengineering-inc-pinkaobi-investor-investigation-over-potential-violations-of-securities-laws-290 http://www.myallies.com/news/american-oriental-bioengineering-inc-otc-aobi-investor-securities-class-action-lawsuit-06222012-367</t>
  </si>
  <si>
    <t>aob american oriental inc aobi investor pink investigation over potential</t>
  </si>
  <si>
    <t>pink investigation over potential violations s otc securities class action</t>
  </si>
  <si>
    <t>aob,american  american,oriental  oriental,bioengineering  bioengineering,inc  aobi,investor  inc,pink  pink,aobi  investor,investigation  investigation,over  over,potential</t>
  </si>
  <si>
    <t>inc,pink  pink,aobi  investor,investigation  investigation,over  over,potential  potential,violations  violations,s  inc,otc  otc,aobi  investor,securities</t>
  </si>
  <si>
    <t>http://pbs.twimg.com/profile_images/378800000474945962/641103480ad200d94f80d7a84ada91f1_normal.jpeg</t>
  </si>
  <si>
    <t>emoryott
ICYMI: NIH-funded summer program
introduces #pediatric #bioengineering
to undergraduates https://t.co/Bea7imlPad</t>
  </si>
  <si>
    <t>Emory Tech Transfer</t>
  </si>
  <si>
    <t>Emory's Office of Technology Transfer... Your Gateway to Discovery, Products, &amp; Innovation.</t>
  </si>
  <si>
    <t>http://t.co/SFIB2sqVQV</t>
  </si>
  <si>
    <t>https://pbs.twimg.com/profile_banners/235165412/1474317426</t>
  </si>
  <si>
    <t>http://pbs.twimg.com/profile_background_images/689492775868301312/91IFjetz.jpg</t>
  </si>
  <si>
    <t>https://twitter.com/emoryott</t>
  </si>
  <si>
    <t>icymi nih funded summer program introduces pediatric undergraduates</t>
  </si>
  <si>
    <t>icymi,nih  nih,funded  funded,summer  summer,program  program,introduces  introduces,pediatric  pediatric,bioengineering  bioengineering,undergraduates</t>
  </si>
  <si>
    <t>http://pbs.twimg.com/profile_images/621022037696450560/YLenWWHz_normal.jpg</t>
  </si>
  <si>
    <t>hopeatyeo
ASD4's OT/PT and Coach Terry worked
with Clemson University's BioEngineering
class this semester in the... https://t.co/H9Ts0hlRN1</t>
  </si>
  <si>
    <t>Hope Morgan-Bass</t>
  </si>
  <si>
    <t>Blessed Mom of Asheton better known as Boogar, Bride of Bass, Foodie Fanatic, Proud Principal, lover of life -live it, taste, experience without fear</t>
  </si>
  <si>
    <t>Clemson, South Carolina</t>
  </si>
  <si>
    <t>https://pbs.twimg.com/profile_banners/264556597/1406997133</t>
  </si>
  <si>
    <t>https://twitter.com/hopeatyeo</t>
  </si>
  <si>
    <t>asd4's ot pt coach terry worked clemson university's class semester</t>
  </si>
  <si>
    <t>asd4's,ot  ot,pt  pt,coach  coach,terry  terry,worked  worked,clemson  clemson,university's  university's,bioengineering  bioengineering,class  class,semester</t>
  </si>
  <si>
    <t>http://pbs.twimg.com/profile_images/1444275929/GoodNewsSQ_normal.jpg</t>
  </si>
  <si>
    <t>goodnewsgr
Antonios Mikos (@RiceUniversity)
selected for Biomedical Engineering
Society Honor https://t.co/Q48nPY42Q1</t>
  </si>
  <si>
    <t>GoodNews</t>
  </si>
  <si>
    <t>The 1st news agency that reports only #GoodNews about Greece &amp; Greeks all over the world. Mostly science, business, #startups, local products, design, #culture.</t>
  </si>
  <si>
    <t>Athens, Greece</t>
  </si>
  <si>
    <t>https://t.co/LUZ1ZVRPpr</t>
  </si>
  <si>
    <t>https://pbs.twimg.com/profile_banners/259212845/1414795732</t>
  </si>
  <si>
    <t>http://pbs.twimg.com/profile_background_images/768942465/be8370cf706e1dfd0a8e9aeaed49c16b.jpeg</t>
  </si>
  <si>
    <t>https://twitter.com/goodnewsgr</t>
  </si>
  <si>
    <t>antonios mikos riceuniversity selected biomedical engineering society honor</t>
  </si>
  <si>
    <t>antonios,mikos  mikos,riceuniversity  riceuniversity,selected  selected,biomedical  biomedical,engineering  engineering,society  society,honor</t>
  </si>
  <si>
    <t>http://pbs.twimg.com/profile_images/747547619434496002/pXtcaMch_normal.jpg</t>
  </si>
  <si>
    <t>riceuniversity
</t>
  </si>
  <si>
    <t>Rice University</t>
  </si>
  <si>
    <t>Houston, Texas</t>
  </si>
  <si>
    <t>http://t.co/yilnV2MhOe</t>
  </si>
  <si>
    <t>https://pbs.twimg.com/profile_banners/19720630/1478006355</t>
  </si>
  <si>
    <t>http://pbs.twimg.com/profile_background_images/825167860/a8c1cd9fd039dd31f52158206fce79cb.jpeg</t>
  </si>
  <si>
    <t>https://twitter.com/riceuniversity</t>
  </si>
  <si>
    <t>http://pbs.twimg.com/profile_images/548876432357593088/VLkKKtlm_normal.png</t>
  </si>
  <si>
    <t>local_athens
RT https://t.co/0rGrnkeva0 Antonios
Mikos (RiceUniversity) selected
for Biomedical Engineering Society
Honor https://t.co/BvXHyHYwbY</t>
  </si>
  <si>
    <t>Athens Local Media</t>
  </si>
  <si>
    <t>This is Athens Local Media's Twitter. http://t.co/0FSan3SsVl We share all the latest news and #media regarding everything #Athens https://t.co/Inu6K8DVWn</t>
  </si>
  <si>
    <t>Athens,Greece</t>
  </si>
  <si>
    <t>http://t.co/4RNUYuvCY5</t>
  </si>
  <si>
    <t>https://pbs.twimg.com/profile_banners/2945276960/1419697445</t>
  </si>
  <si>
    <t>https://twitter.com/local_athens</t>
  </si>
  <si>
    <t>http://pbs.twimg.com/profile_images/621044349996920836/6DskCOZC_normal.jpg</t>
  </si>
  <si>
    <t>donnellycentre
RT @TheChanLab: We are excited
to host @mit_hst Prof. Sengupta
to give a talk on bioengineering
for precision medicine @ibbme_uoft
@Shoiche…</t>
  </si>
  <si>
    <t>The Donnelly Centre</t>
  </si>
  <si>
    <t>Interdisciplinary research institute at @UofT. Pursuing basic science to understand human biology and improve health. From genes to new medicine.</t>
  </si>
  <si>
    <t>http://t.co/yOmzF8MsWa</t>
  </si>
  <si>
    <t>https://pbs.twimg.com/profile_banners/2895365501/1417213045</t>
  </si>
  <si>
    <t>https://twitter.com/donnellycentre</t>
  </si>
  <si>
    <t>thechanlab excited host mit_hst prof sengupta give talk precision medicine</t>
  </si>
  <si>
    <t>thechanlab,excited  excited,host  host,mit_hst  mit_hst,prof  prof,sengupta  sengupta,give  give,talk  talk,bioengineering  bioengineering,precision  precision,medicine</t>
  </si>
  <si>
    <t>http://pbs.twimg.com/profile_images/652510827740852224/WlsJk2iD_normal.jpg</t>
  </si>
  <si>
    <t>ibbme_uoft
RT @TheChanLab: We are excited
to host @mit_hst Prof. Sengupta
to give a talk on bioengineering
for precision medicine @ibbme_uoft
@Shoiche…</t>
  </si>
  <si>
    <t>U of T IBBME</t>
  </si>
  <si>
    <t>Institute of Biomaterials &amp; Biomedical Engineering (IBBME), University of Toronto</t>
  </si>
  <si>
    <t>http://t.co/DFtLpcUakD</t>
  </si>
  <si>
    <t>https://pbs.twimg.com/profile_banners/326798118/1470325223</t>
  </si>
  <si>
    <t>https://twitter.com/ibbme_uoft</t>
  </si>
  <si>
    <t>http://pbs.twimg.com/profile_images/357301122/Red_HST_Logo_normal.jpg</t>
  </si>
  <si>
    <t>mit_hst
</t>
  </si>
  <si>
    <t>HST</t>
  </si>
  <si>
    <t>Integrating science, engineering, and medicine to solve problems in human health</t>
  </si>
  <si>
    <t>http://t.co/3xKe6WM8J3</t>
  </si>
  <si>
    <t>http://pbs.twimg.com/profile_background_images/28716961/HSTlogo_name.gif</t>
  </si>
  <si>
    <t>https://twitter.com/mit_hst</t>
  </si>
  <si>
    <t>http://pbs.twimg.com/profile_images/784099012496486400/xhrnJ3Dq_normal.jpg</t>
  </si>
  <si>
    <t>thechanlab
We are excited to host @mit_hst
Prof. Sengupta to give a talk on
bioengineering for precision medicine
@ibbme_uoft… https://t.co/zSvyNJpgJE</t>
  </si>
  <si>
    <t>The Chan Lab</t>
  </si>
  <si>
    <t>Integrated Nanotechnology &amp; Biomedical Sciences (INBS) Lab | Prof. Warren Chan | @IBBME_UofT @chemuoft @ChemEng_UofT @uoftmse | Tweets by members of INBS</t>
  </si>
  <si>
    <t>Toronto, Ontario</t>
  </si>
  <si>
    <t>https://t.co/S4XnEUYRBT</t>
  </si>
  <si>
    <t>https://pbs.twimg.com/profile_banners/725085902939262977/1474056748</t>
  </si>
  <si>
    <t>https://twitter.com/thechanlab</t>
  </si>
  <si>
    <t>excited host mit_hst prof sengupta give talk precision medicine ibbme_uoft</t>
  </si>
  <si>
    <t>excited,host  host,mit_hst  mit_hst,prof  prof,sengupta  sengupta,give  give,talk  talk,bioengineering  bioengineering,precision  precision,medicine  medicine,ibbme_uoft</t>
  </si>
  <si>
    <t>http://pbs.twimg.com/profile_images/378800000447813098/6146b0491115a01360987142ec6bd509_normal.jpeg</t>
  </si>
  <si>
    <t>deborahwetzel1
Why engineers are working on ways
to grow human organs in space https://t.co/yQ3wcUrmdI
#engineering</t>
  </si>
  <si>
    <t>Deborah Wetzel</t>
  </si>
  <si>
    <t>PR: American Society of Mechanical Engineers. 130K SME's for media covering engineering field, careers &amp; STEM. Prof@CUNY Baruch. Former News Anchor-WCBS FM</t>
  </si>
  <si>
    <t>NY NY</t>
  </si>
  <si>
    <t>http://t.co/YEo261bZJg</t>
  </si>
  <si>
    <t>https://twitter.com/deborahwetzel1</t>
  </si>
  <si>
    <t>engineers working ways grow human organs space engineering</t>
  </si>
  <si>
    <t>engineers,working  working,ways  ways,grow  grow,human  human,organs  organs,space  space,engineering</t>
  </si>
  <si>
    <t>http://pbs.twimg.com/profile_images/497102588529999872/JqY_9vW8_normal.jpeg</t>
  </si>
  <si>
    <t>mathcancer
I'll help build their bioengineering
focus, with a heavy emphasis on
cancer &amp;amp; tissue engineering
(2/6) @IUBloomington @iusoic</t>
  </si>
  <si>
    <t>Paul Macklin</t>
  </si>
  <si>
    <t>inventor of digital cell lines + @MultiCellDS for data sharing • multicellular systems biologist • cancer simulations • Assoc Prof at @IUBloomington @iusoic</t>
  </si>
  <si>
    <t>Bloomington, IN USA</t>
  </si>
  <si>
    <t>https://t.co/S00ukJhrsL</t>
  </si>
  <si>
    <t>https://pbs.twimg.com/profile_banners/327094947/1446276363</t>
  </si>
  <si>
    <t>https://twitter.com/mathcancer</t>
  </si>
  <si>
    <t>engineering help build focus heavy emphasis cancer tissue 2 6</t>
  </si>
  <si>
    <t>help build focus heavy emphasis cancer tissue 2 6 iubloomington</t>
  </si>
  <si>
    <t>help,build  build,bioengineering  bioengineering,focus  focus,heavy  heavy,emphasis  emphasis,cancer  cancer,tissue  tissue,engineering  engineering,2  2,6</t>
  </si>
  <si>
    <t>http://pbs.twimg.com/profile_images/804408058344570881/W1ea_OG7_normal.jpg</t>
  </si>
  <si>
    <t>physicstoday
</t>
  </si>
  <si>
    <t>Physics Today</t>
  </si>
  <si>
    <t>Physics Today is the world's most popular physics magazine.</t>
  </si>
  <si>
    <t>http://t.co/qBNKHrSpwQ</t>
  </si>
  <si>
    <t>https://pbs.twimg.com/profile_banners/20608701/1480620817</t>
  </si>
  <si>
    <t>http://pbs.twimg.com/profile_background_images/627232457943724032/3YWFqM6j.jpg</t>
  </si>
  <si>
    <t>https://twitter.com/physicstoday</t>
  </si>
  <si>
    <t>http://pbs.twimg.com/profile_images/459387062240550912/FzBxVLZQ_normal.jpeg</t>
  </si>
  <si>
    <t>iusoic
</t>
  </si>
  <si>
    <t>IU SOIC</t>
  </si>
  <si>
    <t>Official news, events, and announcements from the Indiana University School of Informatics and Computing.</t>
  </si>
  <si>
    <t>Bloomington, Indiana</t>
  </si>
  <si>
    <t>http://t.co/mgTUlUngMn</t>
  </si>
  <si>
    <t>https://pbs.twimg.com/profile_banners/107516884/1461184275</t>
  </si>
  <si>
    <t>http://pbs.twimg.com/profile_background_images/378800000047969750/1b000368758f17beb0f10abcac2aa55f.jpeg</t>
  </si>
  <si>
    <t>https://twitter.com/iusoic</t>
  </si>
  <si>
    <t>http://pbs.twimg.com/profile_images/1234998584/twitter_profile_normal.png</t>
  </si>
  <si>
    <t>berkeleyscience
#HolidayGiftIdea #11: Challenge
your family to build the mightiest
micro-organisms in this #bioengineering
game:… https://t.co/5Ru5q2PMKG</t>
  </si>
  <si>
    <t>Berkeley Science</t>
  </si>
  <si>
    <t>The official twitter of The Lawrence Hall of Science, UC Berkeley's public #science center.</t>
  </si>
  <si>
    <t>Berkeley,CA</t>
  </si>
  <si>
    <t>http://t.co/xfw81Y4SUj</t>
  </si>
  <si>
    <t>https://pbs.twimg.com/profile_banners/61902439/1465600540</t>
  </si>
  <si>
    <t>http://pbs.twimg.com/profile_background_images/201500223/twitter-bg.png</t>
  </si>
  <si>
    <t>https://twitter.com/berkeleyscience</t>
  </si>
  <si>
    <t>holidaygiftidea 11 challenge family build mightiest micro organisms game</t>
  </si>
  <si>
    <t>holidaygiftidea,11  11,challenge  challenge,family  family,build  build,mightiest  mightiest,micro  micro,organisms  organisms,bioengineering  bioengineering,game</t>
  </si>
  <si>
    <t>http://pbs.twimg.com/profile_images/577560972618944512/-tbWPMhc_normal.jpg</t>
  </si>
  <si>
    <t>lunchboxhoagie
Growing Human Organs in Space https://t.co/ILoxxrKh5G</t>
  </si>
  <si>
    <t>Dan</t>
  </si>
  <si>
    <t>If it weren't for my horse, I would not have spent that year in college</t>
  </si>
  <si>
    <t>https://twitter.com/lunchboxhoagie</t>
  </si>
  <si>
    <t>growing human organs space</t>
  </si>
  <si>
    <t>growing,human  human,organs  organs,space</t>
  </si>
  <si>
    <t>http://pbs.twimg.com/profile_images/795037740253507584/zfBZcDEz_normal.jpg</t>
  </si>
  <si>
    <t>qatatoism
and gave us thinking and learning
abilities. Our bodies are advanced
form of bioengineering.</t>
  </si>
  <si>
    <t>Q@@O</t>
  </si>
  <si>
    <t>A happy soul traveling the universe in a sad body. #Design #Comics #Games #Feminism #LGBTQIA #Artist #Milan #Amman #MusicISeverything</t>
  </si>
  <si>
    <t>Milan, Lombardy</t>
  </si>
  <si>
    <t>https://t.co/XfpkEZHapr</t>
  </si>
  <si>
    <t>Ljubljana</t>
  </si>
  <si>
    <t>https://pbs.twimg.com/profile_banners/2720113110/1479246169</t>
  </si>
  <si>
    <t>http://pbs.twimg.com/profile_background_images/607236843508256770/wLyEUVDb.png</t>
  </si>
  <si>
    <t>https://twitter.com/qatatoism</t>
  </si>
  <si>
    <t>gave thinking learning abilities bodies advanced form</t>
  </si>
  <si>
    <t>gave,thinking  thinking,learning  learning,abilities  abilities,bodies  bodies,advanced  advanced,form  form,bioengineering</t>
  </si>
  <si>
    <t>http://pbs.twimg.com/profile_images/774003598/David001_cropped_normal.jpg</t>
  </si>
  <si>
    <t>davidrozansky
We could also include Brave New
World and the future of prenatal
genetic testing (or even bioengineering).
#SciFiChat</t>
  </si>
  <si>
    <t>David Rozansky</t>
  </si>
  <si>
    <t>Publisher, Flying Pen Press. Also a writing coach, author's business manager,author of forthcoming Fishnets &amp; Platforms: The Writers Guide to Whoring Your Book.</t>
  </si>
  <si>
    <t>Flying Pen Press (Denver)</t>
  </si>
  <si>
    <t>http://t.co/ETgIS3AphL</t>
  </si>
  <si>
    <t>https://pbs.twimg.com/profile_banners/35148636/1398564340</t>
  </si>
  <si>
    <t>http://pbs.twimg.com/profile_background_images/34216287/Logo_web_banner_990x220_blue_bkgrd.jpg</t>
  </si>
  <si>
    <t>https://twitter.com/davidrozansky</t>
  </si>
  <si>
    <t>include brave new world future prenatal genetic testing even scifichat</t>
  </si>
  <si>
    <t>include,brave  brave,new  new,world  world,future  future,prenatal  prenatal,genetic  genetic,testing  testing,even  even,bioengineering  bioengineering,scifichat</t>
  </si>
  <si>
    <t>http://pbs.twimg.com/profile_images/752215297025650688/M32IrGle_normal.jpg</t>
  </si>
  <si>
    <t>ebonstorm
RT @DavidRozansky: We could also
include Brave New World and the
future of prenatal genetic testing
(or even bioengineering). #SciFiChat</t>
  </si>
  <si>
    <t>The Answer-Man</t>
  </si>
  <si>
    <t>Author [speculative fiction nonfiction] Freelancer [comics, culture, tech, media] Clients [@GoodMenProject @Polygon @OperativeNet @KryptonRadio ]</t>
  </si>
  <si>
    <t>Hayward, CA</t>
  </si>
  <si>
    <t>http://answer-man.net</t>
  </si>
  <si>
    <t>https://pbs.twimg.com/profile_banners/16205293/1476909482</t>
  </si>
  <si>
    <t>https://twitter.com/ebonstorm</t>
  </si>
  <si>
    <t>davidrozansky include brave new world future prenatal genetic testing even</t>
  </si>
  <si>
    <t>davidrozansky,include  include,brave  brave,new  new,world  world,future  future,prenatal  prenatal,genetic  genetic,testing  testing,even  even,bioengineering</t>
  </si>
  <si>
    <t>http://pbs.twimg.com/profile_images/478690634933358592/5fS-mh___normal.jpeg</t>
  </si>
  <si>
    <t>wgrover
Celebrating our awesome Bioengineering
staff at @UCRiverside @bournscollege
https://t.co/6A8L9PYHIn</t>
  </si>
  <si>
    <t>William H. Grover</t>
  </si>
  <si>
    <t>Assistant Professor of Bioengineering at the University of California, Riverside. Formerly at @MIT, @UCBerkeley, and @UTKnoxville.</t>
  </si>
  <si>
    <t>http://t.co/2VoW1nsc7m</t>
  </si>
  <si>
    <t>https://pbs.twimg.com/profile_banners/13133512/1405393305</t>
  </si>
  <si>
    <t>https://twitter.com/wgrover</t>
  </si>
  <si>
    <t>celebrating awesome staff ucriverside bournscollege</t>
  </si>
  <si>
    <t>celebrating,awesome  awesome,bioengineering  bioengineering,staff  staff,ucriverside  ucriverside,bournscollege</t>
  </si>
  <si>
    <t>http://pbs.twimg.com/profile_images/378800000581488714/508195b428646bdaf7b671e6378f7700_normal.jpeg</t>
  </si>
  <si>
    <t>bournscollege
</t>
  </si>
  <si>
    <t>Bourns College</t>
  </si>
  <si>
    <t>Bourns College of Engineering at UC Riverside produces leaders who discover and apply innovative solutions that improve the quality of life.</t>
  </si>
  <si>
    <t>Riverside, Calif. </t>
  </si>
  <si>
    <t>http://t.co/I5LQ1CDorT</t>
  </si>
  <si>
    <t>https://pbs.twimg.com/profile_banners/127669326/1381521441</t>
  </si>
  <si>
    <t>https://twitter.com/bournscollege</t>
  </si>
  <si>
    <t>http://pbs.twimg.com/profile_images/785513292496154624/s1o80hg7_normal.jpg</t>
  </si>
  <si>
    <t>ucriverside
</t>
  </si>
  <si>
    <t>UC Riverside</t>
  </si>
  <si>
    <t>The official UC Riverside campus twitter feed from the Office of Strategic Communications. News, headlines and more. Talk to us.</t>
  </si>
  <si>
    <t>Riverside, California</t>
  </si>
  <si>
    <t>http://t.co/7Rv0DBLcDU</t>
  </si>
  <si>
    <t>https://pbs.twimg.com/profile_banners/20448698/1479744423</t>
  </si>
  <si>
    <t>http://pbs.twimg.com/profile_background_images/257776529/TOWER_073.JPG</t>
  </si>
  <si>
    <t>https://twitter.com/ucriverside</t>
  </si>
  <si>
    <t>http://pbs.twimg.com/profile_images/573865368415903744/P-IXaOx4_normal.jpeg</t>
  </si>
  <si>
    <t>asmejournals
Why engineers are working on ways
to grow human organs in space https://t.co/UngS7BijR2
#space #medical https://t.co/Sfzm7fMjQO</t>
  </si>
  <si>
    <t>ASME Journals</t>
  </si>
  <si>
    <t>Welcome to the Official #ASME #Journals Twitter Page. Setting the Standard for #Engineering Knowledge. Visit our Digital Collection, click on the link below.</t>
  </si>
  <si>
    <t>New York, New York</t>
  </si>
  <si>
    <t>http://t.co/H2r2ISi4Pu</t>
  </si>
  <si>
    <t>https://pbs.twimg.com/profile_banners/978681956/1427472424</t>
  </si>
  <si>
    <t>http://pbs.twimg.com/profile_background_images/496671859388071936/UlRduhu8.jpeg</t>
  </si>
  <si>
    <t>https://twitter.com/asmejournals</t>
  </si>
  <si>
    <t>https://www.asme.org/engineering-topics/articles/bioengineering/growing-human-organs-in-space https://www.asme.org/engineering-topics/articles/bioengineering/the-bioarcade</t>
  </si>
  <si>
    <t>space medical videogames</t>
  </si>
  <si>
    <t>space engineers working ways grow human organs medical video game</t>
  </si>
  <si>
    <t>engineers,working  working,ways  ways,grow  grow,human  human,organs  organs,space  space,space  space,medical  video,game  game,features</t>
  </si>
  <si>
    <t>http://pbs.twimg.com/profile_images/768861565667909632/RlScEpJa_normal.jpg</t>
  </si>
  <si>
    <t>b_floro
@ChoirboyMaxipad bioengineering
is upping their Ante but at the
same time when is it going to get
to the point technology is humanity</t>
  </si>
  <si>
    <t>Intergalatic</t>
  </si>
  <si>
    <t>She's the only gem I treasure</t>
  </si>
  <si>
    <t>https://pbs.twimg.com/profile_banners/2415742401/1474255732</t>
  </si>
  <si>
    <t>https://twitter.com/b_floro</t>
  </si>
  <si>
    <t>technology people choirboymaxipad upping ante same time going point humanity</t>
  </si>
  <si>
    <t>people choirboymaxipad upping ante same time going point humanity created</t>
  </si>
  <si>
    <t>choirboymaxipad,bioengineering  bioengineering,upping  upping,ante  ante,same  same,time  time,going  going,point  point,technology  technology,humanity  people,created</t>
  </si>
  <si>
    <t>http://pbs.twimg.com/profile_images/665809492320362496/OQkZiR6F_normal.jpg</t>
  </si>
  <si>
    <t>choirboymaxipad
</t>
  </si>
  <si>
    <t>Max</t>
  </si>
  <si>
    <t>Jan. 4, 2016⚓️</t>
  </si>
  <si>
    <t>Toledo, OH</t>
  </si>
  <si>
    <t>https://pbs.twimg.com/profile_banners/2915384451/1447576327</t>
  </si>
  <si>
    <t>https://twitter.com/choirboymaxipad</t>
  </si>
  <si>
    <t>http://pbs.twimg.com/profile_images/753534025713672193/Vg6d499J_normal.jpg</t>
  </si>
  <si>
    <t>haziqhamdann
I'm at University Kuala Lumpur
Malaysian Institute of Chemical
and Bioengineering Technology (MICET)
https://t.co/2SxY1zPg0j</t>
  </si>
  <si>
    <t>هزيق أشرف</t>
  </si>
  <si>
    <t>BAND 7 LAAAAAA</t>
  </si>
  <si>
    <t>Jitra, Kubang Pasu, Kedah</t>
  </si>
  <si>
    <t>https://pbs.twimg.com/profile_banners/2338530108/1403740366</t>
  </si>
  <si>
    <t>https://twitter.com/haziqhamdann</t>
  </si>
  <si>
    <t>http://pbs.twimg.com/profile_images/726083204122312704/C_SBTZQ__normal.jpg</t>
  </si>
  <si>
    <t>mit
</t>
  </si>
  <si>
    <t>MIT</t>
  </si>
  <si>
    <t>The Massachusetts Institute of Technology is a world leader in research and education. Related accounts: @MITevents, @MITvideo Full list: http://t.co/yi6zEYtL6J</t>
  </si>
  <si>
    <t>http://t.co/ng5U15W31p</t>
  </si>
  <si>
    <t>https://pbs.twimg.com/profile_banners/15460048/1480952640</t>
  </si>
  <si>
    <t>http://pbs.twimg.com/profile_background_images/685379998/53c21e3f8cc9db9a7f19ba5a2198d044.jpeg</t>
  </si>
  <si>
    <t>https://twitter.com/mit</t>
  </si>
  <si>
    <t>http://pbs.twimg.com/profile_images/775398497973571584/T5d-dZLm_normal.jpg</t>
  </si>
  <si>
    <t>northwesternu
</t>
  </si>
  <si>
    <t>Northwestern</t>
  </si>
  <si>
    <t>The latest news and information from Northwestern University</t>
  </si>
  <si>
    <t>Evanston, IL</t>
  </si>
  <si>
    <t>https://t.co/fgcS4yEppU</t>
  </si>
  <si>
    <t>https://pbs.twimg.com/profile_banners/33639255/1475863729</t>
  </si>
  <si>
    <t>http://pbs.twimg.com/profile_background_images/69985678/twitterbackgroundfinal.jpg</t>
  </si>
  <si>
    <t>https://twitter.com/northwesternu</t>
  </si>
  <si>
    <t>http://pbs.twimg.com/profile_images/1757249278/iitg_web_mid_normal.gif</t>
  </si>
  <si>
    <t>_iitg
A team led by Prof. Biman B. Mandal
from the Department of Biosciences
and Bioengineering, Indian Institute
of... https://t.co/xaEvb1Bw6v</t>
  </si>
  <si>
    <t>IIT Guwahati</t>
  </si>
  <si>
    <t>Indian Institute of Technolgy Guwahati, India</t>
  </si>
  <si>
    <t>Guwahati,Assam,India</t>
  </si>
  <si>
    <t>http://t.co/rNPz5vrVKr</t>
  </si>
  <si>
    <t>https://twitter.com/_iitg</t>
  </si>
  <si>
    <t>team led prof biman b mandal department biosciences indian institute</t>
  </si>
  <si>
    <t>team,led  led,prof  prof,biman  biman,b  b,mandal  mandal,department  department,biosciences  biosciences,bioengineering  bioengineering,indian  indian,institute</t>
  </si>
  <si>
    <t>http://pbs.twimg.com/profile_images/724914502320398337/Mh1FZjqF_normal.jpg</t>
  </si>
  <si>
    <t>indianscinews
RT @_iitg: A team led by Prof.
Biman B. Mandal from the Department
of Biosciences and Bioengineering,
Indian Institute of... https://t.co/x…</t>
  </si>
  <si>
    <t>Indian Science News</t>
  </si>
  <si>
    <t>New Delhi, India</t>
  </si>
  <si>
    <t>https://twitter.com/indianscinews</t>
  </si>
  <si>
    <t>_iitg team led prof biman b mandal department biosciences indian</t>
  </si>
  <si>
    <t>_iitg,team  team,led  led,prof  prof,biman  biman,b  b,mandal  mandal,department  department,biosciences  biosciences,bioengineering  bioengineering,indian</t>
  </si>
  <si>
    <t>http://pbs.twimg.com/profile_images/642525613241139200/Da9ialec_normal.jpg</t>
  </si>
  <si>
    <t>milicaruoft
RT @TheChanLab: We are excited
to host @mit_hst Prof. Sengupta
to give a talk on bioengineering
for precision medicine @ibbme_uoft
@Shoiche…</t>
  </si>
  <si>
    <t>Milica Radisic</t>
  </si>
  <si>
    <t>Professor at University of Toronto, Scientist at Toronto General Research Institute, tissue engineer, Associate Editor of ACS Biomaterials Science &amp; Engineering</t>
  </si>
  <si>
    <t>https://t.co/j8piV8ILOB</t>
  </si>
  <si>
    <t>https://pbs.twimg.com/profile_banners/3626576597/1442025626</t>
  </si>
  <si>
    <t>https://twitter.com/milicaruoft</t>
  </si>
  <si>
    <t>http://pbs.twimg.com/profile_images/652796315710189568/U21Td_0Y_normal.jpg</t>
  </si>
  <si>
    <t>wordace1
WTF... insects in #vaccines AND
#chemtrails? #GeoEngineering #BioEngineering
#SAI #Vaccinations #Morgellons
#Pharma https://t.co/pacem6k214</t>
  </si>
  <si>
    <t>WickedWithWords</t>
  </si>
  <si>
    <t>21st century poet</t>
  </si>
  <si>
    <t>21st century garret</t>
  </si>
  <si>
    <t>https://t.co/tl36F8oLDq</t>
  </si>
  <si>
    <t>https://pbs.twimg.com/profile_banners/3318873167/1444473825</t>
  </si>
  <si>
    <t>https://twitter.com/wordace1</t>
  </si>
  <si>
    <t>wtf insects vaccines chemtrails geoengineering sai vaccinations morgellons pharma</t>
  </si>
  <si>
    <t>wtf,insects  insects,vaccines  vaccines,chemtrails  chemtrails,geoengineering  geoengineering,bioengineering  bioengineering,sai  sai,vaccinations  vaccinations,morgellons  morgellons,pharma</t>
  </si>
  <si>
    <t>http://pbs.twimg.com/profile_images/691831652172038144/9VyI5HxZ_normal.jpg</t>
  </si>
  <si>
    <t>geoengin33ring
RT @WordAce1: WTF... insects in
#vaccines AND #chemtrails? #GeoEngineering
#BioEngineering #SAI #Vaccinations
#Morgellons #Pharma https://…</t>
  </si>
  <si>
    <t>#GeoEngineering ✈️</t>
  </si>
  <si>
    <t>please #lookup #geoengineering #chemtrails #SRM</t>
  </si>
  <si>
    <t>https://pbs.twimg.com/profile_banners/55858957/1456271647</t>
  </si>
  <si>
    <t>https://twitter.com/geoengin33ring</t>
  </si>
  <si>
    <t>wordace1 wtf insects vaccines chemtrails geoengineering sai vaccinations morgellons pharma</t>
  </si>
  <si>
    <t>wordace1,wtf  wtf,insects  insects,vaccines  vaccines,chemtrails  chemtrails,geoengineering  geoengineering,bioengineering  bioengineering,sai  sai,vaccinations  vaccinations,morgellons  morgellons,pharma</t>
  </si>
  <si>
    <t>http://pbs.twimg.com/profile_images/2694479787/ebbef79e29965fbc2024ebf90f572eaa_normal.png</t>
  </si>
  <si>
    <t>jgreengroup
RT @JHUBME: We're training the
next generation of leaders in #bioengineering
#innovation &amp;amp; design. Apply
to @jhu_cbid by Dec 18! https://t.…</t>
  </si>
  <si>
    <t>Green Group</t>
  </si>
  <si>
    <t>We are the Biomaterials and Drug Delivery Laboratory in the Biomedical Engineering Department at the Johns Hopkins University School of Medicine.</t>
  </si>
  <si>
    <t>http://t.co/9nt1FwUU</t>
  </si>
  <si>
    <t>https://pbs.twimg.com/profile_banners/867854196/1436417652</t>
  </si>
  <si>
    <t>https://twitter.com/jgreengroup</t>
  </si>
  <si>
    <t>http://pbs.twimg.com/profile_images/710333701901516800/mgOLMo1x_normal.jpg</t>
  </si>
  <si>
    <t>medgizmo
UC San Diego clinical #bioengineering
class https://t.co/UDevMkwT7J #UCSD
#edtech #HealthIT #technews #technology…
https://t.co/hocvUnzauI</t>
  </si>
  <si>
    <t>VladK</t>
  </si>
  <si>
    <t>#Wearables and household #technology products hardware &amp; #applications: #news &amp; latest updates. Focus on #healthcare</t>
  </si>
  <si>
    <t>http://t.co/z9zF73cbsF</t>
  </si>
  <si>
    <t>https://pbs.twimg.com/profile_banners/3338829779/1458192254</t>
  </si>
  <si>
    <t>https://twitter.com/medgizmo</t>
  </si>
  <si>
    <t>uc san diego clinical class ucsd edtech healthit technews technology</t>
  </si>
  <si>
    <t>uc,san  san,diego  diego,clinical  clinical,bioengineering  bioengineering,class  class,ucsd  ucsd,edtech  edtech,healthit  healthit,technews  technews,technology</t>
  </si>
  <si>
    <t>http://pbs.twimg.com/profile_images/689893982189461504/GBYPN9CE_normal.jpg</t>
  </si>
  <si>
    <t>dhanarajtweet
RT @MedGizmo: UC San Diego clinical
#bioengineering class https://t.co/UDevMkwT7J
#UCSD #edtech #HealthIT #technews
#technology #ehealth ht…</t>
  </si>
  <si>
    <t>Dhanaraj</t>
  </si>
  <si>
    <t>Speedy</t>
  </si>
  <si>
    <t>https://pbs.twimg.com/profile_banners/1668043620/1481402466</t>
  </si>
  <si>
    <t>https://twitter.com/dhanarajtweet</t>
  </si>
  <si>
    <t>medgizmo uc san diego clinical class ucsd edtech healthit technews</t>
  </si>
  <si>
    <t>medgizmo,uc  uc,san  san,diego  diego,clinical  clinical,bioengineering  bioengineering,class  class,ucsd  ucsd,edtech  edtech,healthit  healthit,technews</t>
  </si>
  <si>
    <t>http://pbs.twimg.com/profile_images/793188620148420608/_7syG0ja_normal.jpg</t>
  </si>
  <si>
    <t>k80bot
So is Michael Crichton just really
into bioengineering and theme parks?</t>
  </si>
  <si>
    <t>K80</t>
  </si>
  <si>
    <t>Rockstar engineer, puppeteer, self-aware manic pixie.</t>
  </si>
  <si>
    <t>https://t.co/0sLTHEkTje</t>
  </si>
  <si>
    <t>https://pbs.twimg.com/profile_banners/360802379/1441746548</t>
  </si>
  <si>
    <t>http://pbs.twimg.com/profile_background_images/437340276084862976/zyhR40hB.png</t>
  </si>
  <si>
    <t>https://twitter.com/k80bot</t>
  </si>
  <si>
    <t>michael crichton really theme parks</t>
  </si>
  <si>
    <t>michael,crichton  crichton,really  really,bioengineering  bioengineering,theme  theme,parks</t>
  </si>
  <si>
    <t>http://pbs.twimg.com/profile_images/683293010554142720/OUBdPEnO_normal.jpg</t>
  </si>
  <si>
    <t>cimbuerstenkinn
RT @ASMEbooks: Why engineers are
working on ways to grow human organs
in #space https://t.co/lTzFjMN1Vq
#biotech https://t.co/bLXPFieWHH</t>
  </si>
  <si>
    <t>Cim Bürstenkinn</t>
  </si>
  <si>
    <t>Vertriebener Omnier, SEALS-Wächter,  #Stadtwache #pratchett #Rollenspiel #Literatur 
Charakterisierung: https://t.co/N3ZHpEze7t</t>
  </si>
  <si>
    <t>Ankh-Morpork</t>
  </si>
  <si>
    <t>http://www.stadtwache.net</t>
  </si>
  <si>
    <t>https://pbs.twimg.com/profile_banners/4386119062/1451744767</t>
  </si>
  <si>
    <t>https://twitter.com/cimbuerstenkinn</t>
  </si>
  <si>
    <t>asmebooks engineers working ways grow human organs space biotech</t>
  </si>
  <si>
    <t>asmebooks,engineers  engineers,working  working,ways  ways,grow  grow,human  human,organs  organs,space  space,biotech</t>
  </si>
  <si>
    <t>http://pbs.twimg.com/profile_images/486289827131043841/sUloNyXh_normal.jpeg</t>
  </si>
  <si>
    <t>asmebooks
Why engineers are working on ways
to grow human organs in #space
https://t.co/lTzFjMN1Vq #biotech
https://t.co/OCFmkiqwiw</t>
  </si>
  <si>
    <t>M Stefanchik</t>
  </si>
  <si>
    <t>Publishing and technology news and new #engineering releases. Photo: CC by Christian Schuster (https://t.co/ZJyY7PkU8d)</t>
  </si>
  <si>
    <t>https://t.co/seERCsZqmT</t>
  </si>
  <si>
    <t>https://pbs.twimg.com/profile_banners/60304125/1404590432</t>
  </si>
  <si>
    <t>https://twitter.com/asmebooks</t>
  </si>
  <si>
    <t>https://www.asme.org/engineering-topics/articles/bioengineering/growing-human-organs-in-space https://www.asme.org/engineering-topics/articles/bioengineering/making-the-cut https://www.asme.org/engineering-topics/articles/bioengineering/the-bioarcade</t>
  </si>
  <si>
    <t>biotech space biomedical gaming</t>
  </si>
  <si>
    <t>space biomedical gaming biotech</t>
  </si>
  <si>
    <t>biotech engineers working ways grow human organs space cutting cells</t>
  </si>
  <si>
    <t>engineers working ways grow human organs space cutting cells lead</t>
  </si>
  <si>
    <t>engineers,working  working,ways  ways,grow  grow,human  human,organs  organs,space  space,biotech  cutting,cells  cells,lead  lead,medical</t>
  </si>
  <si>
    <t>http://pbs.twimg.com/profile_images/651513759727493120/YyCC47-h_normal.jpg</t>
  </si>
  <si>
    <t>besa_ibbme
RT @TheChanLab: We are excited
to host @mit_hst Prof. Sengupta
to give a talk on bioengineering
for precision medicine @ibbme_uoft
@Shoiche…</t>
  </si>
  <si>
    <t>BESA IBBME</t>
  </si>
  <si>
    <t>Official IBBME Biomedical Engineering Students Association Twitter Account. Tweets by Ratna Varma.</t>
  </si>
  <si>
    <t>University, Toronto</t>
  </si>
  <si>
    <t>https://t.co/XVMpAgBdm7</t>
  </si>
  <si>
    <t>https://twitter.com/besa_ibbme</t>
  </si>
  <si>
    <t>http://pbs.twimg.com/profile_images/496365478420676608/wx6ZTNEi_normal.jpeg</t>
  </si>
  <si>
    <t>rhodro
RT @SalixBio: Hard engineering
in rivers should be last resort,
not first thought. Our film about
bioengineering on the River Rhiw
https://…</t>
  </si>
  <si>
    <t>Rhodri Powell</t>
  </si>
  <si>
    <t>Engineer by day, beekeeper at weekends. Always enjoy meeting fellow pollinator / dog enthauiasts</t>
  </si>
  <si>
    <t>Wales</t>
  </si>
  <si>
    <t>https://pbs.twimg.com/profile_banners/376072437/1407177727</t>
  </si>
  <si>
    <t>https://twitter.com/rhodro</t>
  </si>
  <si>
    <t>http://pbs.twimg.com/profile_images/517516550090153985/E8rtH9kA_normal.png</t>
  </si>
  <si>
    <t>ieigsc
RT @ASMEdotorg: Why engineers are
looking to grow human organs in
space https://t.co/Wny4l7ZzX4 https://t.co/9twQWmwxV5</t>
  </si>
  <si>
    <t>IEIGSC</t>
  </si>
  <si>
    <t>Gujarat State Centre of The Institution of Engineers(India) promotes the general advancement of engineering &amp; technology and their application in India</t>
  </si>
  <si>
    <t>Ahmedabad, India</t>
  </si>
  <si>
    <t>https://t.co/RBwWT4ujir</t>
  </si>
  <si>
    <t>https://pbs.twimg.com/profile_banners/2837450442/1447852032</t>
  </si>
  <si>
    <t>http://pbs.twimg.com/profile_background_images/686892123132542976/AIKlK4ls.jpg</t>
  </si>
  <si>
    <t>https://twitter.com/ieigsc</t>
  </si>
  <si>
    <t>asmedotorg engineers looking grow human organs space</t>
  </si>
  <si>
    <t>asmedotorg,engineers  engineers,looking  looking,grow  grow,human  human,organs  organs,space</t>
  </si>
  <si>
    <t>http://pbs.twimg.com/profile_images/738932097356697600/sVExSmn-_normal.jpg</t>
  </si>
  <si>
    <t>_chronicles
How do you major in bioengineering
and minor in electrical engineering?
Sheesh!</t>
  </si>
  <si>
    <t>I speak to God in Public. | Syracuse University. 🍊</t>
  </si>
  <si>
    <t>PHI/SYR</t>
  </si>
  <si>
    <t>https://pbs.twimg.com/profile_banners/2494816919/1461335285</t>
  </si>
  <si>
    <t>https://twitter.com/_chronicles</t>
  </si>
  <si>
    <t>major minor electrical engineering sheesh</t>
  </si>
  <si>
    <t>major,bioengineering  bioengineering,minor  minor,electrical  electrical,engineering  engineering,sheesh</t>
  </si>
  <si>
    <t>http://pbs.twimg.com/profile_images/671001323236491265/ghEn37rV_normal.jpg</t>
  </si>
  <si>
    <t>tmj_dfw_eng
Want to work in #Richardson, TX?
View our latest opening: https://t.co/iWRixmNtQW
#Job #Engineering #Jobs #Hiring
#CareerArc</t>
  </si>
  <si>
    <t>TMJ-DFW Engin. Jobs</t>
  </si>
  <si>
    <t>Follow this account for geo-targeted Engineering job tweets in DFW, Texas. Need help? Tweet us at @CareerArc!</t>
  </si>
  <si>
    <t>DFW, Texas</t>
  </si>
  <si>
    <t>https://pbs.twimg.com/profile_banners/23319996/1448814158</t>
  </si>
  <si>
    <t>http://pbs.twimg.com/profile_background_images/315523683/Twitter-BG_2_bg-image.jpg</t>
  </si>
  <si>
    <t>https://twitter.com/tmj_dfw_eng</t>
  </si>
  <si>
    <t>want work richardson tx view latest opening job engineering jobs</t>
  </si>
  <si>
    <t>want,work  work,richardson  richardson,tx  tx,view  view,latest  latest,opening  opening,job  job,engineering  engineering,jobs  jobs,hiring</t>
  </si>
  <si>
    <t>http://pbs.twimg.com/profile_images/1649825432/logo_3__normal.png</t>
  </si>
  <si>
    <t>researchbible
Assistant Professor in Human Neuroimaging
Cluster Hire at The Department
of Bioengineering in the… https://t.co/KMLb8D2MK5
ReseachBib</t>
  </si>
  <si>
    <t>research Bible</t>
  </si>
  <si>
    <t>Conference Series Archives</t>
  </si>
  <si>
    <t>http://t.co/ov3wrDy7R6</t>
  </si>
  <si>
    <t>https://twitter.com/researchbible</t>
  </si>
  <si>
    <t>http://postdoc.researchbib.com/view/job/5848?utm_source=dlvr.it&amp;utm_medium=twitter http://journalseeker.researchbib.com/view/issn/2328-5893?utm_source=dlvr.it&amp;utm_medium=twitter</t>
  </si>
  <si>
    <t>reseachbib assistant professor human neuroimaging cluster hire department american journal</t>
  </si>
  <si>
    <t>assistant professor human neuroimaging cluster hire department american journal bioscience</t>
  </si>
  <si>
    <t>bioengineering,reseachbib  assistant,professor  professor,human  human,neuroimaging  neuroimaging,cluster  cluster,hire  hire,department  department,bioengineering  american,journal  journal,bioscience</t>
  </si>
  <si>
    <t>assistant,professor  professor,human  human,neuroimaging  neuroimaging,cluster  cluster,hire  hire,department  department,bioengineering  american,journal  journal,bioscience  bioscience,bioengineering</t>
  </si>
  <si>
    <t>http://pbs.twimg.com/profile_images/706018279324684289/yYCaqizn_normal.jpg</t>
  </si>
  <si>
    <t>researchbib
Assistant Professor in Human Neuroimaging
Cluster Hire at The Department
of Bioengineering in the… https://t.co/1mypljB49U
ReseachBib</t>
  </si>
  <si>
    <t>Research Bible</t>
  </si>
  <si>
    <t>ResearchBib is a free academic database that indexes and provides open access to peer-reviewed journals, full text papers, research conferences &amp; positions.</t>
  </si>
  <si>
    <t>Tokyo, Japan</t>
  </si>
  <si>
    <t>http://t.co/qFPufMviBA</t>
  </si>
  <si>
    <t>https://twitter.com/researchbib</t>
  </si>
  <si>
    <t>http://pbs.twimg.com/profile_images/678859022175371264/HOwswc1Y_normal.png</t>
  </si>
  <si>
    <t>arzillion
#Vermont state has enacted the
#GMO labeling law #food #health
#Bioengineering #vc #startups https://t.co/fFTqAjGqc5
https://t.co/rPvmFKvO8R</t>
  </si>
  <si>
    <t>Arzillion Inc</t>
  </si>
  <si>
    <t>Read More. Read Quick  _ _ _ _ _ _ _ _  To the Point</t>
  </si>
  <si>
    <t>Washington DC Metro Area</t>
  </si>
  <si>
    <t>http://t.co/c72MOPwm</t>
  </si>
  <si>
    <t>https://pbs.twimg.com/profile_banners/1185076327/1480486081</t>
  </si>
  <si>
    <t>https://twitter.com/arzillion</t>
  </si>
  <si>
    <t>vermont state enacted gmo labeling law food health vc startups</t>
  </si>
  <si>
    <t>vermont,state  state,enacted  enacted,gmo  gmo,labeling  labeling,law  law,food  food,health  health,bioengineering  bioengineering,vc  vc,startups</t>
  </si>
  <si>
    <t>http://pbs.twimg.com/profile_images/778526535506595840/FGAyv14W_normal.jpg</t>
  </si>
  <si>
    <t>dmtjrdn
@Saboochie dm me becaus I had some
questions for your bioengineering
self</t>
  </si>
  <si>
    <t>Pro$pect #FREEMONEY</t>
  </si>
  <si>
    <t>Godspeed. 
Bookings: hakuyorudan@gmail.com</t>
  </si>
  <si>
    <t>~</t>
  </si>
  <si>
    <t>https://t.co/JrHzcZdso2</t>
  </si>
  <si>
    <t>https://pbs.twimg.com/profile_banners/487586540/1477310339</t>
  </si>
  <si>
    <t>http://pbs.twimg.com/profile_background_images/378800000021544554/99b8368ef85cbb597e8c108c171ae446.jpeg</t>
  </si>
  <si>
    <t>https://twitter.com/dmtjrdn</t>
  </si>
  <si>
    <t>saboochie dm becaus questions self</t>
  </si>
  <si>
    <t>saboochie,dm  dm,becaus  becaus,questions  questions,bioengineering  bioengineering,self</t>
  </si>
  <si>
    <t>http://pbs.twimg.com/profile_images/781129681231814656/efyL6e6r_normal.jpg</t>
  </si>
  <si>
    <t>saboochie
</t>
  </si>
  <si>
    <t>BOOCHIE BADAZZ</t>
  </si>
  <si>
    <t>special girl, real good girl, biggest thing in ya itty bitty world</t>
  </si>
  <si>
    <t>https://pbs.twimg.com/profile_banners/394104618/1479998271</t>
  </si>
  <si>
    <t>http://pbs.twimg.com/profile_background_images/378800000027145982/8a05e7fc4385e1a384a6e70d179acd50.jpeg</t>
  </si>
  <si>
    <t>https://twitter.com/saboochie</t>
  </si>
  <si>
    <t>http://pbs.twimg.com/profile_images/804557547847958528/oC_vFgei_normal.jpg</t>
  </si>
  <si>
    <t>melloncolli3
@jewelsies1 i wanna minor in music
or maybe major. but i'm going for
biochemistry or bioengineering</t>
  </si>
  <si>
    <t>denisse. 🌙</t>
  </si>
  <si>
    <t>this is a load of barnacles.</t>
  </si>
  <si>
    <t>https://pbs.twimg.com/profile_banners/176562482/1420559634</t>
  </si>
  <si>
    <t>http://pbs.twimg.com/profile_background_images/639983821/ph8vxzcg4cmm57ijf9y1.jpeg</t>
  </si>
  <si>
    <t>https://twitter.com/melloncolli3</t>
  </si>
  <si>
    <t>jewelsies1 wanna minor music maybe major going biochemistry</t>
  </si>
  <si>
    <t>jewelsies1,wanna  wanna,minor  minor,music  music,maybe  maybe,major  major,going  going,biochemistry  biochemistry,bioengineering</t>
  </si>
  <si>
    <t>http://pbs.twimg.com/profile_images/758875391868088320/hlxnlyAx_normal.jpg</t>
  </si>
  <si>
    <t>jewelsies1
</t>
  </si>
  <si>
    <t>jeweliann</t>
  </si>
  <si>
    <t>unraveling</t>
  </si>
  <si>
    <t>San Antonio, TX</t>
  </si>
  <si>
    <t>https://pbs.twimg.com/profile_banners/933417210/1469719424</t>
  </si>
  <si>
    <t>http://pbs.twimg.com/profile_background_images/768426525/79be1b054c80371cbbf0304eca0103a6.jpeg</t>
  </si>
  <si>
    <t>https://twitter.com/jewelsies1</t>
  </si>
  <si>
    <t>http://pbs.twimg.com/profile_images/600737943490207744/b4p413SU_normal.jpg</t>
  </si>
  <si>
    <t>csantos7777
Amazing Lung #organdonation video
Clinical trial protocol Lung Bioengineering
PXUS 14001 absolutely amazing timeline
https://t.co/ySc4D3pFxU</t>
  </si>
  <si>
    <t>carlos santos</t>
  </si>
  <si>
    <t>Married to an amazing woman who has given me the most beautiful daughter. The most precious part of my life. She has #CysticFibrosis and needs a Lung Transplant</t>
  </si>
  <si>
    <t>Boynton Beach Florida</t>
  </si>
  <si>
    <t>https://pbs.twimg.com/profile_banners/1291251750/1432062341</t>
  </si>
  <si>
    <t>https://twitter.com/csantos7777</t>
  </si>
  <si>
    <t>amazing lung organdonation video clinical trial protocol pxus 14001 absolutely</t>
  </si>
  <si>
    <t>amazing,lung  lung,organdonation  organdonation,video  video,clinical  clinical,trial  trial,protocol  protocol,lung  lung,bioengineering  bioengineering,pxus  pxus,14001</t>
  </si>
  <si>
    <t>http://pbs.twimg.com/profile_images/379251991/IMG_5981_2_normal.JPG</t>
  </si>
  <si>
    <t>scott_macklin
RT @MathCancer: I'll help build
their bioengineering focus, with
a heavy emphasis on cancer &amp;amp;
tissue engineering (2/6) @IUBloomington
@iuso…</t>
  </si>
  <si>
    <t>Scott Macklin</t>
  </si>
  <si>
    <t>Propulsion Engineer @ Virgin Galactic. B.S. &amp; M.S. @ USC, Aerospace Engineering. Lover of travel, sky/SCUBA diving, spaceflight, &amp; Cholula hot sauce. Ad astra!</t>
  </si>
  <si>
    <t>https://pbs.twimg.com/profile_banners/67122450/1442085930</t>
  </si>
  <si>
    <t>https://twitter.com/scott_macklin</t>
  </si>
  <si>
    <t>mathcancer help build focus heavy emphasis cancer tissue engineering 2</t>
  </si>
  <si>
    <t>mathcancer,help  help,build  build,bioengineering  bioengineering,focus  focus,heavy  heavy,emphasis  emphasis,cancer  cancer,tissue  tissue,engineering  engineering,2</t>
  </si>
  <si>
    <t>http://pbs.twimg.com/profile_images/2268393901/edni6cz61udxauuvkkba_normal.jpeg</t>
  </si>
  <si>
    <t>iuso
</t>
  </si>
  <si>
    <t>Juuso Pekkinen</t>
  </si>
  <si>
    <t>Radio host / Yle Puheen Aamu. I love cycling, running, scifi &amp; videogames.</t>
  </si>
  <si>
    <t>Helsinki</t>
  </si>
  <si>
    <t>https://pbs.twimg.com/profile_banners/18631889/1451583921</t>
  </si>
  <si>
    <t>http://pbs.twimg.com/profile_background_images/416507835/twitteriin.jpg</t>
  </si>
  <si>
    <t>https://twitter.com/iuso</t>
  </si>
  <si>
    <t>http://pbs.twimg.com/profile_images/451102362581487616/Lcw0Ckk2_normal.png</t>
  </si>
  <si>
    <t>iubloomington
</t>
  </si>
  <si>
    <t>Indiana University</t>
  </si>
  <si>
    <t>The official Twitter feed from the Bloomington campus of Indiana University. Go Hoosiers!</t>
  </si>
  <si>
    <t>Bloomington, IN</t>
  </si>
  <si>
    <t>http://www.indiana.edu/</t>
  </si>
  <si>
    <t>https://pbs.twimg.com/profile_banners/18458348/1478016465</t>
  </si>
  <si>
    <t>http://pbs.twimg.com/profile_background_images/293834929/newnewTwitter2.jpg</t>
  </si>
  <si>
    <t>https://twitter.com/iubloomington</t>
  </si>
  <si>
    <t>http://pbs.twimg.com/profile_images/660830256530628608/xI3LitXS_normal.png</t>
  </si>
  <si>
    <t>marmalade_tim
@13throgue I get it's all about
bioengineering, but let X's be
X's and Y's be Y's god damn it</t>
  </si>
  <si>
    <t>TJ</t>
  </si>
  <si>
    <t>THE UK PRINCE OF VR ---- I made pl_hoodoo, cp_manor and cp_snowplow for Team Fortress 2 ---- Follow @burrito_tim for personal life stuff</t>
  </si>
  <si>
    <t>https://t.co/7KhFLLBnnl</t>
  </si>
  <si>
    <t>Europe/London</t>
  </si>
  <si>
    <t>https://pbs.twimg.com/profile_banners/17516231/1393519235</t>
  </si>
  <si>
    <t>https://twitter.com/marmalade_tim</t>
  </si>
  <si>
    <t>x's y's 13throgue god damn</t>
  </si>
  <si>
    <t>13throgue,bioengineering  bioengineering,x's  x's,x's  x's,y's  y's,y's  y's,god  god,damn</t>
  </si>
  <si>
    <t>http://pbs.twimg.com/profile_images/783060067545264128/Isy7MVaN_normal.jpg</t>
  </si>
  <si>
    <t>13throgue
</t>
  </si>
  <si>
    <t>roguethirteen</t>
  </si>
  <si>
    <t>ex-architect, veteran game developer, founded http://polycount.com, drives a blue car. portfolio: http://andrewrisch.com</t>
  </si>
  <si>
    <t>http://www.polycount.com</t>
  </si>
  <si>
    <t>https://pbs.twimg.com/profile_banners/226053373/1480467056</t>
  </si>
  <si>
    <t>https://twitter.com/13throgue</t>
  </si>
  <si>
    <t>http://pbs.twimg.com/profile_images/707637854768238593/QeOkmCTC_normal.jpg</t>
  </si>
  <si>
    <t>ut_dallasjobs
Join the UT Dallas team! See our
latest #job opening here: https://t.co/SNgGMVhAuE
#UTD #DTX #Engineering #Richardson,
TX #Hiring</t>
  </si>
  <si>
    <t>@UTDallasjobs</t>
  </si>
  <si>
    <t>https://t.co/ilSbGsfnKi</t>
  </si>
  <si>
    <t>https://pbs.twimg.com/profile_banners/707636554005663744/1459892038</t>
  </si>
  <si>
    <t>https://twitter.com/ut_dallasjobs</t>
  </si>
  <si>
    <t>http://www.careerarc.com/job-listing/the-university-of-texas-at-dallas-jobs-tenured-tenure-track-faculty-position-in-bioengineering-biomedical-engineering-21018069?campaign_id=19233&amp;src=1&amp;utm_campaign=TW01&amp;utm_medium=TW&amp;utm_source=JC http://www.careerarc.com/job-listing/the-university-of-texas-at-dallas-jobs-tenured-tenure-track-faculty-position-in-bioengineering-biomedical-engineering-20809041?btcc=true&amp;campaign_id=19233&amp;src=1&amp;utm_campaign=TW01&amp;utm_medium=TW&amp;utm_source=JC http://www.careerarc.com/job-listing/the-university-of-texas-at-dallas-jobs-tenured-tenure-track-faculty-position-in-bioengineering-biomedical-engineering-21018069?btcc=true&amp;campaign_id=19233&amp;src=1&amp;utm_campaign=TW01&amp;utm_medium=TW&amp;utm_source=JC</t>
  </si>
  <si>
    <t>job utd dtx richardson hiring engineering</t>
  </si>
  <si>
    <t>engineering job utd dtx richardson hiring</t>
  </si>
  <si>
    <t>job utd dtx engineering richardson tx hiring see latest click</t>
  </si>
  <si>
    <t>see latest click apply tenured tenure track faculty position join</t>
  </si>
  <si>
    <t>utd,dtx  richardson,tx  dtx,engineering  see,latest  engineering,hiring  click,apply  apply,tenured  tenured,tenure  tenure,track  track,faculty</t>
  </si>
  <si>
    <t>see,latest  engineering,hiring  click,apply  apply,tenured  tenured,tenure  tenure,track  track,faculty  faculty,position  join,ut  ut,dallas</t>
  </si>
  <si>
    <t>http://pbs.twimg.com/profile_images/518553110763954177/lbBfKYaS_normal.jpeg</t>
  </si>
  <si>
    <t>runewilkens
Are u looking for a #postdoc in
Seattle + have a PhD in bioengineering
(or related engineering), medical
physics, b… https://t.co/WO9yBzIr3R</t>
  </si>
  <si>
    <t>Rune Wilkens</t>
  </si>
  <si>
    <t>M.D., phd. at Aarhus University. #IBD, #bowel #Ultrasound, MR Enterography, Nutrition, HealthcareIT, Project mgm, research, Innovation, BigData, AI.</t>
  </si>
  <si>
    <t>Aarhus, Danmark</t>
  </si>
  <si>
    <t>https://pbs.twimg.com/profile_banners/1105127862/1412468294</t>
  </si>
  <si>
    <t>https://twitter.com/runewilkens</t>
  </si>
  <si>
    <t>https://twitter.com/i/web/status/807705938752929793 https://www.linkedin.com/hp/update/6213389282875441152</t>
  </si>
  <si>
    <t>twitter.com linkedin.com</t>
  </si>
  <si>
    <t>ultrasoundphysics postdoc</t>
  </si>
  <si>
    <t>postdoc seattle u looking phd related engineering medical physics b</t>
  </si>
  <si>
    <t>u looking phd related engineering medical physics b ultrasoundphysics averkiou</t>
  </si>
  <si>
    <t>postdoc,seattle  u,looking  looking,postdoc  seattle,phd  phd,bioengineering  bioengineering,related  related,engineering  engineering,medical  medical,physics  physics,b</t>
  </si>
  <si>
    <t>u,looking  looking,postdoc  seattle,phd  phd,bioengineering  bioengineering,related  related,engineering  engineering,medical  medical,physics  physics,b  seattle,ultrasoundphysics</t>
  </si>
  <si>
    <t>http://pbs.twimg.com/profile_images/704555908416839680/FjezXz9L_normal.jpg</t>
  </si>
  <si>
    <t>cgodzich
RT @JHUBME: We're training the
next generation of leaders in #bioengineering
#innovation &amp;amp; design. Apply
to @jhu_cbid by Dec 18! https://t.…</t>
  </si>
  <si>
    <t>Chanya G. Elakkad</t>
  </si>
  <si>
    <t>JHU Bioengineering masters student with a passion for simplicity in design of parts, the complexity of systems, and the elegant emergence that lies in between</t>
  </si>
  <si>
    <t>https://pbs.twimg.com/profile_banners/97756658/1456813487</t>
  </si>
  <si>
    <t>http://pbs.twimg.com/profile_background_images/275993432/genetic_metal.jpg</t>
  </si>
  <si>
    <t>https://twitter.com/cgodzich</t>
  </si>
  <si>
    <t>http://pbs.twimg.com/profile_images/805588236118687744/va1Cc1Fg_normal.jpg</t>
  </si>
  <si>
    <t>travisjholland
Growing Human #Organs in #Space
| #ASME https://t.co/f0NApKJD5X</t>
  </si>
  <si>
    <t>Travis Holland</t>
  </si>
  <si>
    <t>Mechanical Engineer interested in autonomous vehicles, robotics, and machine learning.</t>
  </si>
  <si>
    <t>Corpus Christi, TX</t>
  </si>
  <si>
    <t>https://t.co/KMn8TdfYHQ</t>
  </si>
  <si>
    <t>https://pbs.twimg.com/profile_banners/2386237662/1480902295</t>
  </si>
  <si>
    <t>https://twitter.com/travisjholland</t>
  </si>
  <si>
    <t>growing human organs space asme</t>
  </si>
  <si>
    <t>growing,human  human,organs  organs,space  space,asme</t>
  </si>
  <si>
    <t>http://pbs.twimg.com/profile_images/1400499920/KKHausmanIcon_normal.jpg</t>
  </si>
  <si>
    <t>kkhausman
Biological 3D printing: Chinese
scientists develop functioning
blood vessels | @scoopit https://t.co/KtBjesyIuk</t>
  </si>
  <si>
    <t>Kalani Kirk Hausman</t>
  </si>
  <si>
    <t>Author (Waterside), former Faculty (UMUC and APUS), former Asst. Cmdt (StratCom, IT &amp; PR at TAMU), and Researcher (https://t.co/7Jq0tukc0y).</t>
  </si>
  <si>
    <t>Texas, USA</t>
  </si>
  <si>
    <t>http://t.co/lx3VNOkrK3</t>
  </si>
  <si>
    <t>https://pbs.twimg.com/profile_banners/319228960/1358552877</t>
  </si>
  <si>
    <t>https://twitter.com/kkhausman</t>
  </si>
  <si>
    <t>http://www.scoop.it/t/bioengineering-by-kkhausman/p/4072678170/2016/12/10/biological-3d-printing-chinese-scientists-develop-functioning-blood-vessels?utm_medium=social&amp;utm_source=twitter http://www.scoop.it/t/bioengineering-by-kkhausman/p/4072639391/2016/12/09/this-biohacker-wants-to-spur-a-genetic-engineering-revolution-with-glowing-beer?utm_medium=social&amp;utm_source=twitter http://www.scoop.it/t/bioengineering-by-kkhausman/p/4072642367/2016/12/09/genetic-engineering-pioneer-urges-caution-on-editing-human-genome?utm_medium=social&amp;utm_source=twitter http://www.scoop.it/t/bioengineering-by-kkhausman/p/4072641574/2016/12/09/science-artificial-blood-stored-as-powder-could-be-used-in-life-saving-transfusions?utm_medium=social&amp;utm_source=twitter http://www.scoop.it/t/bioengineering-by-kkhausman/p/4072642350/2016/12/09/3d-technology-rebuilds-child-s-ear-bbc-news?utm_medium=social&amp;utm_source=twitter http://www.scoop.it/t/bioengineering-by-kkhausman/p/4072640631/2016/12/09/tweet-from-theprotongroup?utm_medium=social&amp;utm_source=twitter http://www.scoop.it/t/bioengineering-by-kkhausman/p/4072635569/2016/12/09/tweet-from-3dprintmaven?utm_medium=social&amp;utm_source=twitter http://www.scoop.it/t/bioengineering-by-kkhausman/p/4072642237/2016/12/09/tweet-from-jameslovgren?utm_medium=social&amp;utm_source=twitter http://www.scoop.it/t/bioengineering-by-kkhausman/p/4072640519/2016/12/09/tweet-from-3dheals?utm_medium=social&amp;utm_source=twitter http://www.scoop.it/t/bioengineering-by-kkhausman/p/4072334969/2016/12/02/packard-s-hp-legacy-continues-at-walter-reed-national-military-medical-center-hp-official-site?utm_medium=social&amp;utm_source=twitter</t>
  </si>
  <si>
    <t>scoopit tweet 3d life hp synthetic printing blood genetic engineering</t>
  </si>
  <si>
    <t>hp tweet 3d life synthetic printing blood genetic engineering technology</t>
  </si>
  <si>
    <t>bioengineering,synthetic  synthetic,life  genetic,engineering  3d,technology  technology,rebuilds  rebuilds,child's  child's,ear  ear,bbc  bbc,news  tweet,theprotongroup</t>
  </si>
  <si>
    <t>http://pbs.twimg.com/profile_images/794250133030346752/2qamz1Av_normal.jpg</t>
  </si>
  <si>
    <t>3dheals
</t>
  </si>
  <si>
    <t>3DHEALS</t>
  </si>
  <si>
    <t>Community for #Healthcare #3Dprinting providers, innovators, and entrepreneurs. 
3DHEALS 2017 : April 19-20 in SF
#3DP #HealthIT #TransformHIT #MedTech</t>
  </si>
  <si>
    <t>San Francisco, CA, USA</t>
  </si>
  <si>
    <t>https://t.co/t8nR34ZpKv</t>
  </si>
  <si>
    <t>https://pbs.twimg.com/profile_banners/3118575452/1480922127</t>
  </si>
  <si>
    <t>https://twitter.com/3dheals</t>
  </si>
  <si>
    <t>http://pbs.twimg.com/profile_images/509868255997984768/Ky8mQv8c_normal.jpeg</t>
  </si>
  <si>
    <t>jameslovgren
</t>
  </si>
  <si>
    <t>James Lovgren</t>
  </si>
  <si>
    <t>Business Strategy | Marketing | Innovation | Stem Cells | Personalized Medicine</t>
  </si>
  <si>
    <t>http://t.co/3bgIFbuyWc</t>
  </si>
  <si>
    <t>https://pbs.twimg.com/profile_banners/258624347/1443828325</t>
  </si>
  <si>
    <t>http://pbs.twimg.com/profile_background_images/385888564/background_13.jpg</t>
  </si>
  <si>
    <t>https://twitter.com/jameslovgren</t>
  </si>
  <si>
    <t>http://pbs.twimg.com/profile_images/602921690318786560/FVC_WcM4_normal.png</t>
  </si>
  <si>
    <t>3dprintmaven
</t>
  </si>
  <si>
    <t>3D Printing News</t>
  </si>
  <si>
    <t>https://twitter.com/3dprintmaven</t>
  </si>
  <si>
    <t>http://pbs.twimg.com/profile_images/727861866668691460/rvL1Y31u_normal.jpg</t>
  </si>
  <si>
    <t>theprotongroup
</t>
  </si>
  <si>
    <t>The Proton Group</t>
  </si>
  <si>
    <t>Always striving for the perfect beer! 
Uk leading chemical product manufacturers of quality cleaning &amp; hygiene solutions since 1971</t>
  </si>
  <si>
    <t>Ripley Drive, Normanton</t>
  </si>
  <si>
    <t>http://t.co/CM9TBBmzuk</t>
  </si>
  <si>
    <t>https://pbs.twimg.com/profile_banners/3012541943/1462290300</t>
  </si>
  <si>
    <t>http://pbs.twimg.com/profile_background_images/591237303344898048/aooWCj8E.jpg</t>
  </si>
  <si>
    <t>https://twitter.com/theprotongroup</t>
  </si>
  <si>
    <t>http://pbs.twimg.com/profile_images/784823053817700353/-okrr__K_normal.jpg</t>
  </si>
  <si>
    <t>snyderhayley
So two computer science majors,
one math major and one bioengineering
major don't know how to do the
math I'm learning...... Lol at
my life</t>
  </si>
  <si>
    <t>Hayley Nicole</t>
  </si>
  <si>
    <t>ΘΦΑ Political Science</t>
  </si>
  <si>
    <t>FAU </t>
  </si>
  <si>
    <t>https://pbs.twimg.com/profile_banners/354306128/1422553487</t>
  </si>
  <si>
    <t>http://pbs.twimg.com/profile_background_images/389738941/sparkles.jpg</t>
  </si>
  <si>
    <t>https://twitter.com/snyderhayley</t>
  </si>
  <si>
    <t>one math major two computer science majors know learning lol</t>
  </si>
  <si>
    <t>two,computer  computer,science  science,majors  majors,one  one,math  math,major  major,one  one,bioengineering  bioengineering,major  major,know</t>
  </si>
  <si>
    <t>http://pbs.twimg.com/profile_images/807467516087803904/Apg7HiO2_normal.jpg</t>
  </si>
  <si>
    <t>amandaaleighh__
RT @HerreraLola: I'm a bioengineering
major and even I don't think that
social sciences majors are in any
way easier...pls stop lol</t>
  </si>
  <si>
    <t>Amanda</t>
  </si>
  <si>
    <t>Young god. Sagittarius.</t>
  </si>
  <si>
    <t>https://pbs.twimg.com/profile_banners/168792682/1481099383</t>
  </si>
  <si>
    <t>http://pbs.twimg.com/profile_background_images/823803971/5c622d935864c0c7c4e8d41074753e06.png</t>
  </si>
  <si>
    <t>https://twitter.com/amandaaleighh__</t>
  </si>
  <si>
    <t>herreralola major even think social sciences majors way easier pls</t>
  </si>
  <si>
    <t>herreralola,bioengineering  bioengineering,major  major,even  even,think  think,social  social,sciences  sciences,majors  majors,way  way,easier  easier,pls</t>
  </si>
  <si>
    <t>http://pbs.twimg.com/profile_images/781114913087377409/_y3EnoyN_normal.jpg</t>
  </si>
  <si>
    <t>herreralola
I'm a bioengineering major and
even I don't think that social
sciences majors are in any way
easier...pls stop lol</t>
  </si>
  <si>
    <t>Lola Herrera</t>
  </si>
  <si>
    <t>UCR // 20 // engineering major // makeup enthusiast who occasionally beats faces // business inquiries: lherr009@ucr.edu</t>
  </si>
  <si>
    <t>Hogwarts</t>
  </si>
  <si>
    <t>https://pbs.twimg.com/profile_banners/387258179/1472923331</t>
  </si>
  <si>
    <t>https://twitter.com/herreralola</t>
  </si>
  <si>
    <t>major even think social sciences majors way easier pls stop</t>
  </si>
  <si>
    <t>bioengineering,major  major,even  even,think  think,social  social,sciences  sciences,majors  majors,way  way,easier  easier,pls  pls,stop</t>
  </si>
  <si>
    <t>http://pbs.twimg.com/profile_images/805260482852556800/fUk0eShz_normal.jpg</t>
  </si>
  <si>
    <t>ashmitaroy_
RT @HerreraLola: I'm a bioengineering
major and even I don't think that
social sciences majors are in any
way easier...pls stop lol</t>
  </si>
  <si>
    <t>shmeet</t>
  </si>
  <si>
    <t>im always cold</t>
  </si>
  <si>
    <t>u of t </t>
  </si>
  <si>
    <t>https://pbs.twimg.com/profile_banners/3050967759/1454904756</t>
  </si>
  <si>
    <t>https://twitter.com/ashmitaroy_</t>
  </si>
  <si>
    <t>http://pbs.twimg.com/profile_images/782651066596913153/LtMba0uz_normal.jpg</t>
  </si>
  <si>
    <t>nnnazeli
had to create a whole new major
so I can take all the philosophy
I want while still getting my prereqs
for bioengineering grad programs
in</t>
  </si>
  <si>
    <t>nazeli</t>
  </si>
  <si>
    <t>moved by my deep love for God and life.                   PC 19' #allblacklivesmatter</t>
  </si>
  <si>
    <t>https://pbs.twimg.com/profile_banners/1401437702/1458706519</t>
  </si>
  <si>
    <t>https://twitter.com/nnnazeli</t>
  </si>
  <si>
    <t>create whole new major take philosophy want still getting prereqs</t>
  </si>
  <si>
    <t>create,whole  whole,new  new,major  major,take  take,philosophy  philosophy,want  want,still  still,getting  getting,prereqs  prereqs,bioengineering</t>
  </si>
  <si>
    <t>http://pbs.twimg.com/profile_images/1434589912/jcr_normal.JPG</t>
  </si>
  <si>
    <t>jcrneditors
RT @Rice_BIOE: Bioscience grants
benefit cutting-edge research https://t.co/vtRtw1Vt0S
https://t.co/qY9zRtMoHO</t>
  </si>
  <si>
    <t>J Controlled Release</t>
  </si>
  <si>
    <t>Editors of 'Journal of Controlled Release' on all aspects of controlled release and delivery, including gene delivery, tissue engineering and diagnostic agents.</t>
  </si>
  <si>
    <t>Purdue University</t>
  </si>
  <si>
    <t>http://t.co/ZaWwb69KTA</t>
  </si>
  <si>
    <t>https://pbs.twimg.com/profile_banners/331426970/1481352829</t>
  </si>
  <si>
    <t>https://twitter.com/jcrneditors</t>
  </si>
  <si>
    <t>rice_bioe bioscience grants benefit cutting edge research</t>
  </si>
  <si>
    <t>rice_bioe,bioscience  bioscience,grants  grants,benefit  benefit,cutting  cutting,edge  edge,research</t>
  </si>
  <si>
    <t>http://pbs.twimg.com/profile_images/789688783155236864/I9a-2scx_normal.jpg</t>
  </si>
  <si>
    <t>riaaanna
Why am I in bioengineering. (Three
and half years late for that question)</t>
  </si>
  <si>
    <t>Rianna</t>
  </si>
  <si>
    <t>You're just another brick and I'm a sledgehammer.</t>
  </si>
  <si>
    <t>@shipwrecklips' basement 221D3</t>
  </si>
  <si>
    <t>https://pbs.twimg.com/profile_banners/41987014/1469239963</t>
  </si>
  <si>
    <t>https://twitter.com/riaaanna</t>
  </si>
  <si>
    <t>three half years late question</t>
  </si>
  <si>
    <t>bioengineering,three  three,half  half,years  years,late  late,question</t>
  </si>
  <si>
    <t>http://pbs.twimg.com/profile_images/728168722662219776/QtOf5GsH_normal.jpg</t>
  </si>
  <si>
    <t>revasser
@nebel_gewehr once on-the-fly bioengineering
allows me to grow a muscular, prehensile
neural link tentacle like in that
movie</t>
  </si>
  <si>
    <t>falling rate of goat</t>
  </si>
  <si>
    <t>nobody you want to know</t>
  </si>
  <si>
    <t>https://pbs.twimg.com/profile_banners/52430189/1459255978</t>
  </si>
  <si>
    <t>https://twitter.com/revasser</t>
  </si>
  <si>
    <t>nebel_gewehr once fly allows grow muscular prehensile neural link tentacle</t>
  </si>
  <si>
    <t>nebel_gewehr,once  once,fly  fly,bioengineering  bioengineering,allows  allows,grow  grow,muscular  muscular,prehensile  prehensile,neural  neural,link  link,tentacle</t>
  </si>
  <si>
    <t>http://pbs.twimg.com/profile_images/800975147612000256/5slvaBlO_normal.jpg</t>
  </si>
  <si>
    <t>nebel_gewehr
</t>
  </si>
  <si>
    <t>nebelgewehr☭</t>
  </si>
  <si>
    <t>I mainly draw lewd pictures though I am also into class struggle &amp; anime. CONTENT MAY BE EROTIC &amp; DANGEROUS FOR CHILD. aitsu/konoyaro/temee</t>
  </si>
  <si>
    <t>The Desert of the Real</t>
  </si>
  <si>
    <t>http://nebelgewehr.tumblr.com/</t>
  </si>
  <si>
    <t>https://pbs.twimg.com/profile_banners/800958175855808512/1479799563</t>
  </si>
  <si>
    <t>https://twitter.com/nebel_gewehr</t>
  </si>
  <si>
    <t>http://pbs.twimg.com/profile_images/796015721541038081/Y6XjA9BH_normal.jpg</t>
  </si>
  <si>
    <t>chhici
Sebenarnya manusia mampu angkat
beban 7 kali dari berat badannya.
[Michael Regnier, profesor &amp;amp;
wakil bioengineering di Univ. of
Washington]</t>
  </si>
  <si>
    <t>Chici</t>
  </si>
  <si>
    <t>Just smile to keep spirit</t>
  </si>
  <si>
    <t>https://pbs.twimg.com/profile_banners/796005429897629696/1478619909</t>
  </si>
  <si>
    <t>https://twitter.com/chhici</t>
  </si>
  <si>
    <t>tennesseecompan
Company profile The Bioengineering
Group, Inc. - https://t.co/6Z9yucDCf9
#The #Bioengineering #Group, #Inc.</t>
  </si>
  <si>
    <t>tennessee companies</t>
  </si>
  <si>
    <t>http://www.tennesseecompanies.org</t>
  </si>
  <si>
    <t>cs</t>
  </si>
  <si>
    <t>https://twitter.com/tennesseecompan</t>
  </si>
  <si>
    <t>group inc company profile</t>
  </si>
  <si>
    <t>bioengineering,group  group,inc  company,profile  profile,bioengineering  inc,bioengineering</t>
  </si>
  <si>
    <t>http://pbs.twimg.com/profile_images/378800000535794515/e05dcc5f1c8ce367da8be1b32cffae37_normal.png</t>
  </si>
  <si>
    <t>scoopit
</t>
  </si>
  <si>
    <t>Scoop.it helps professionals, businesses and #marketers develop their online visibility and generate more leads through #ContentMarketing.</t>
  </si>
  <si>
    <t>http://www.scoop.it/</t>
  </si>
  <si>
    <t>https://pbs.twimg.com/profile_banners/209484168/1403043534</t>
  </si>
  <si>
    <t>http://pbs.twimg.com/profile_background_images/885941281/e6d167d7689f39ce9e36b0c214db4f0d.jpeg</t>
  </si>
  <si>
    <t>https://twitter.com/scoopit</t>
  </si>
  <si>
    <t>http://pbs.twimg.com/profile_images/785456485186859008/vyKrrQ0j_normal.jpg</t>
  </si>
  <si>
    <t>mara_anas
RT @KKHausman: Biological 3D printing:
Chinese scientists develop functioning
blood vessels | @scoopit https://t.co/KtBjesyIuk</t>
  </si>
  <si>
    <t>Mara Anastopoulou</t>
  </si>
  <si>
    <t>equity | resources | tech | gold | geopolitics #sisu |#omm | #oneplanet</t>
  </si>
  <si>
    <t>https://pbs.twimg.com/profile_banners/2412985248/1476102568</t>
  </si>
  <si>
    <t>https://twitter.com/mara_anas</t>
  </si>
  <si>
    <t>kkhausman biological 3d printing chinese scientists develop functioning blood vessels</t>
  </si>
  <si>
    <t>kkhausman,biological  biological,3d  3d,printing  printing,chinese  chinese,scientists  scientists,develop  develop,functioning  functioning,blood  blood,vessels  vessels,scoopit</t>
  </si>
  <si>
    <t>http://pbs.twimg.com/profile_images/803648025327521792/hOFSQADl_normal.jpg</t>
  </si>
  <si>
    <t>maleconmymind
@noksindra it's okay I'm not too
great at bioengineering either
🙈</t>
  </si>
  <si>
    <t>Aayushi</t>
  </si>
  <si>
    <t>Never stop believing that fighting for what's right is worth it - Hillary Clinton #ImWithHer</t>
  </si>
  <si>
    <t>Virginia, USA</t>
  </si>
  <si>
    <t>https://pbs.twimg.com/profile_banners/784821665066786817/1475951306</t>
  </si>
  <si>
    <t>https://twitter.com/maleconmymind</t>
  </si>
  <si>
    <t>noksindra okay great</t>
  </si>
  <si>
    <t>noksindra,okay  okay,great  great,bioengineering</t>
  </si>
  <si>
    <t>http://pbs.twimg.com/profile_images/790961239505666048/EDBq7uWp_normal.jpg</t>
  </si>
  <si>
    <t>noksindra
</t>
  </si>
  <si>
    <t>Mathilde. 19. French. (Fan)Artist. noksindra on IG &amp; Tumblr. ➰Parabatai: @dammitdaddario
Redbubble: captainmatick</t>
  </si>
  <si>
    <t>https://t.co/lvUyVH776r</t>
  </si>
  <si>
    <t>https://pbs.twimg.com/profile_banners/768730866189209600/1476568330</t>
  </si>
  <si>
    <t>https://twitter.com/noksindra</t>
  </si>
  <si>
    <t>http://pbs.twimg.com/profile_images/805584362913796096/QL0CnuwZ_normal.jpg</t>
  </si>
  <si>
    <t>sh7kim
If you going to be #NCAT21, please
hit me up. I need some more friends
with similar goals. Bioengineering
majors ?</t>
  </si>
  <si>
    <t>MalekShakim</t>
  </si>
  <si>
    <t>#ncat21</t>
  </si>
  <si>
    <t>https://pbs.twimg.com/profile_banners/4834672769/1480708180</t>
  </si>
  <si>
    <t>https://twitter.com/sh7kim</t>
  </si>
  <si>
    <t>going ncat21 please hit up need more friends similar goals</t>
  </si>
  <si>
    <t>going,ncat21  ncat21,please  please,hit  hit,up  up,need  need,more  more,friends  friends,similar  similar,goals  goals,bioengineering</t>
  </si>
  <si>
    <t>http://pbs.twimg.com/profile_images/517445607611314176/oFHTaarn_normal.jpeg</t>
  </si>
  <si>
    <t>lyndnns
Introduction to Bio#engineering
- Biological Engineering Faculty...
https://t.co/g304zhCpoD</t>
  </si>
  <si>
    <t>Lynn</t>
  </si>
  <si>
    <t>Follow me back, love meeting new people :) xo</t>
  </si>
  <si>
    <t> Massachusetts</t>
  </si>
  <si>
    <t>https://pbs.twimg.com/profile_banners/2799095357/1412203656</t>
  </si>
  <si>
    <t>https://twitter.com/lyndnns</t>
  </si>
  <si>
    <t>engineering introduction bio biological faculty</t>
  </si>
  <si>
    <t>introduction,bio  bio,engineering  engineering,biological  biological,engineering  engineering,faculty</t>
  </si>
  <si>
    <t>http://pbs.twimg.com/profile_images/795286223719800832/8WxwhtMC_normal.jpg</t>
  </si>
  <si>
    <t>arifin_aar
Sebenarnya manusia mampu angkat
beban 7 kali dari berat badannya.
[Michael Regnier, profesor &amp;amp;
wakil bioengineering di Univ. of
Washington]</t>
  </si>
  <si>
    <t>Aa' Arifin</t>
  </si>
  <si>
    <t>Lagi sibuk mencari kesibukan</t>
  </si>
  <si>
    <t>https://pbs.twimg.com/profile_banners/794103322705883136/1478445984</t>
  </si>
  <si>
    <t>https://twitter.com/arifin_aar</t>
  </si>
  <si>
    <t>http://pbs.twimg.com/profile_images/521078402774614017/V2E-Umlc_normal.jpeg</t>
  </si>
  <si>
    <t>h3mini
Introduction to Bioengineering
- Biological #Engineering Faculty...
https://t.co/dG0cxdbNDc</t>
  </si>
  <si>
    <t>Terin</t>
  </si>
  <si>
    <t>Hey y'All</t>
  </si>
  <si>
    <t>Florida</t>
  </si>
  <si>
    <t>https://pbs.twimg.com/profile_banners/2801570913/1413069755</t>
  </si>
  <si>
    <t>https://twitter.com/h3mini</t>
  </si>
  <si>
    <t>http://pbs.twimg.com/profile_images/773747167399927808/uOyXzWM6_normal.jpg</t>
  </si>
  <si>
    <t>bonn1ekg0rman
#octopus arms inspire keyhole surgical
tools: #futureofmedicine #bioengineering
:Finding #techsolutions from #Nature
https://t.co/PGGXclpfLW</t>
  </si>
  <si>
    <t>Director φf Awesome</t>
  </si>
  <si>
    <t>https://t.co/I32EBh5xig.Warpφhttps://t.co/W92o2jG32P.Beauty.nano.Neuro.#s.Tech.Books.Brain. #Humanity@General Awesomeness</t>
  </si>
  <si>
    <t>https://pbs.twimg.com/profile_banners/1234839684/1473310700</t>
  </si>
  <si>
    <t>https://twitter.com/bonn1ekg0rman</t>
  </si>
  <si>
    <t>octopus arms inspire keyhole surgical tools futureofmedicine finding techsolutions nature</t>
  </si>
  <si>
    <t>octopus,arms  arms,inspire  inspire,keyhole  keyhole,surgical  surgical,tools  tools,futureofmedicine  futureofmedicine,bioengineering  bioengineering,finding  finding,techsolutions  techsolutions,nature</t>
  </si>
  <si>
    <t>http://pbs.twimg.com/profile_images/805798286229696512/n59V7oCM_normal.jpg</t>
  </si>
  <si>
    <t>justintopp
Proud of senior Bioengineering
&amp;amp; Bio/Biotech majors from my
internship class. Great experiences,
tremendous growth. https://t.co/qzJQkglWbL</t>
  </si>
  <si>
    <t>Justin Topp</t>
  </si>
  <si>
    <t>Endicott College Dean | Science, Math, &amp; Engineering | Networking &amp; Collaboration | Biotech Industry &amp; Startups | NSTC Ops Board | Family | Simpsons &amp; Seinfeld</t>
  </si>
  <si>
    <t>Beverly, MA</t>
  </si>
  <si>
    <t>http://pbs.twimg.com/profile_background_images/69869323/x5b3feaa16e1dfda4ecdbcfa37e43e2c.jpg</t>
  </si>
  <si>
    <t>https://twitter.com/justintopp</t>
  </si>
  <si>
    <t>proud senior bio biotech majors internship class great experiences tremendous</t>
  </si>
  <si>
    <t>proud,senior  senior,bioengineering  bioengineering,bio  bio,biotech  biotech,majors  majors,internship  internship,class  class,great  great,experiences  experiences,tremendous</t>
  </si>
  <si>
    <t>http://pbs.twimg.com/profile_images/677521655879622657/j4_Uo2ob_normal.jpg</t>
  </si>
  <si>
    <t>babysnoozes
#bioengineering #medicine #criticalcare
https://t.co/WVw2csvfFd</t>
  </si>
  <si>
    <t>Zulfiqar Ahmed</t>
  </si>
  <si>
    <t>#pediatricanesthesiologist #data #patientcentric #family #faith #safety #education #leadership</t>
  </si>
  <si>
    <t>https://twitter.com/babysnoozes</t>
  </si>
  <si>
    <t>medicine criticalcare</t>
  </si>
  <si>
    <t>bioengineering,medicine  medicine,criticalcare</t>
  </si>
  <si>
    <t>http://pbs.twimg.com/profile_images/728833092681650176/6OKIHC1A_normal.jpg</t>
  </si>
  <si>
    <t>conferencelists
ICBWEM 2017 : Bioengineering in
Water and Environmental Microbiology
Zurich, Switzerland April 20 -
21, 2017 https://t.co/uVVRgywFK0</t>
  </si>
  <si>
    <t>WASET</t>
  </si>
  <si>
    <t>World Academy of Science, Engineering and Technology</t>
  </si>
  <si>
    <t>http://waset.org</t>
  </si>
  <si>
    <t>https://twitter.com/conferencelists</t>
  </si>
  <si>
    <t>https://www.waset.org/conference/2017/04/zurich/ICBWEM https://www.waset.org/conference/2017/04/paris/ICBEB https://www.waset.org/conference/2017/04/zurich/ICIBB https://www.waset.org/conference/2017/04/brussels/ICETB https://www.waset.org/conference/2017/04/dubai/ICEHB https://www.waset.org/conference/2017/04/dubai/ICCMB https://www.waset.org/conference/2017/04/lisbon/ICBBN https://www.waset.org/conference/2017/04/boston/ICBBBBS https://www.waset.org/conference/2017/04/lisbon/ICBE https://www.waset.org/conference/2017/04/brussels/ICBB</t>
  </si>
  <si>
    <t>2017 april zurich switzerland 20 21 biotechnology 27 28 lisbon</t>
  </si>
  <si>
    <t>zurich switzerland 20 21 biotechnology 27 28 lisbon portugal 16</t>
  </si>
  <si>
    <t>2017,bioengineering  zurich,switzerland  switzerland,april  april,20  20,21  21,2017  april,27  27,28  28,2017  lisbon,portugal</t>
  </si>
  <si>
    <t>http://pbs.twimg.com/profile_images/728573461879263232/ZwV7BPdp_normal.jpg</t>
  </si>
  <si>
    <t>wasetorg
ICBWEM 2017 : Bioengineering in
Water and Environmental Microbiology
Zurich, Switzerland April 20 -
21, 2017 https://t.co/cW6hJ9vfqX</t>
  </si>
  <si>
    <t>http://t.co/V6xq8ZEi3Q</t>
  </si>
  <si>
    <t>https://twitter.com/wasetorg</t>
  </si>
  <si>
    <t>https://www.waset.org/conference/2017/04/zurich/ICBWEM https://www.waset.org/conference/2017/04/paris/ICBEB https://www.waset.org/conference/2017/04/zurich/ICIBB https://www.waset.org/conference/2017/04/brussels/ICETB https://www.waset.org/conference/2017/04/dubai/ICEHB https://www.waset.org/conference/2017/04/dubai/ICCMB https://www.waset.org/conference/2017/04/boston/ICBBBBS https://www.waset.org/conference/2017/04/lisbon/ICBBN https://www.waset.org/conference/2017/04/lisbon/ICBE https://www.waset.org/conference/2017/04/dubai/ICBPS</t>
  </si>
  <si>
    <t>http://pbs.twimg.com/profile_images/728891628899946496/DfLtl6nX_normal.jpg</t>
  </si>
  <si>
    <t>wwconferences
ICBWEM 2017 : Bioengineering in
Water and Environmental Microbiology
Zurich, Switzerland April 20 -
21, 2017 https://t.co/hGqcsgZSfd</t>
  </si>
  <si>
    <t>Worldwide Conferences</t>
  </si>
  <si>
    <t>https://t.co/3p4UDIGG8f</t>
  </si>
  <si>
    <t>https://twitter.com/wwconferences</t>
  </si>
  <si>
    <t>https://www.waset.org/conference/2017/04/zurich/ICBWEM https://www.waset.org/conference/2017/04/paris/ICBEB https://www.waset.org/conference/2017/04/zurich/ICIBB https://www.waset.org/conference/2017/04/brussels/ICETB https://www.waset.org/conference/2017/04/dubai/ICEHB https://www.waset.org/conference/2017/04/dubai/ICCMB https://www.waset.org/conference/2017/04/lisbon/ICBBN https://www.waset.org/conference/2017/04/boston/ICBBBBS https://www.waset.org/conference/2017/04/brussels/ICBB https://www.waset.org/conference/2017/04/lisbon/ICBE</t>
  </si>
  <si>
    <t>http://pbs.twimg.com/profile_images/652867738692677636/_LrmMRWm_normal.jpg</t>
  </si>
  <si>
    <t>racheldorris1
Love this. Might have to add it
to my #bioengineering #RiMasterclasses
https://t.co/Eug1CUsDb5</t>
  </si>
  <si>
    <t>Rachel Dorris</t>
  </si>
  <si>
    <t>#RiMasterclasses Manager and Clothworkers' Fellow in Mathematics at the Royal Institution, all views are my own</t>
  </si>
  <si>
    <t>https://pbs.twimg.com/profile_banners/529344855/1449681377</t>
  </si>
  <si>
    <t>https://twitter.com/racheldorris1</t>
  </si>
  <si>
    <t>love add rimasterclasses</t>
  </si>
  <si>
    <t>love,add  add,bioengineering  bioengineering,rimasterclasses</t>
  </si>
  <si>
    <t>http://pbs.twimg.com/profile_images/797150601532542977/3jYq6mrP_normal.jpg</t>
  </si>
  <si>
    <t>thetruthhteller
The Atmosphere Shouldn't Rotate
With The Earth https://t.co/ewtsSBgeUg
#atmosphere #animals #biosphere
#bioengineering #air #altitude
#msm</t>
  </si>
  <si>
    <t>L1ght</t>
  </si>
  <si>
    <t>Nationalism not globalism, Media censoring information, wage after job-performance, identitypolitics, criminals days are counted.</t>
  </si>
  <si>
    <t>holy texts of the bible</t>
  </si>
  <si>
    <t>https://t.co/YjxJJwZHUf</t>
  </si>
  <si>
    <t>https://pbs.twimg.com/profile_banners/467755427/1476235419</t>
  </si>
  <si>
    <t>sv</t>
  </si>
  <si>
    <t>https://twitter.com/thetruthhteller</t>
  </si>
  <si>
    <t>atmosphere rotate earth animals biosphere air altitude msm</t>
  </si>
  <si>
    <t>atmosphere,rotate  rotate,earth  earth,atmosphere  atmosphere,animals  animals,biosphere  biosphere,bioengineering  bioengineering,air  air,altitude  altitude,msm</t>
  </si>
  <si>
    <t>http://pbs.twimg.com/profile_images/660014348568567808/5RzbYUqJ_normal.jpg</t>
  </si>
  <si>
    <t>ukitel_
RT @Aminobiolab: Today we announce
#biocyber workshop - perfect way
to ease into bioengineering! https://t.co/c8bnuClqAD
https://t.co/GJ49a…</t>
  </si>
  <si>
    <t>ukitel</t>
  </si>
  <si>
    <t>A biology scientist with a flair for drawing... Or the other way around.</t>
  </si>
  <si>
    <t>Heidelberg, Deutschland</t>
  </si>
  <si>
    <t>https://t.co/2gimn1N3j2</t>
  </si>
  <si>
    <t>https://twitter.com/ukitel_</t>
  </si>
  <si>
    <t>http://pbs.twimg.com/profile_images/550896439421706241/nHoG8d_w_normal.jpeg</t>
  </si>
  <si>
    <t>infusoria5
Blog post about the bioengineering
of stingrays... https://t.co/n5lBKPcDvY
https://t.co/DQ6DFmIpHa</t>
  </si>
  <si>
    <t>Matthew Jones</t>
  </si>
  <si>
    <t>Ph.D. Marine ecologist (deep-sea)—science communicator, surfer, climber/route-setter. Graphic designer/artist/photographer. Casual molluscan taxonomy follower.</t>
  </si>
  <si>
    <t>Auckland</t>
  </si>
  <si>
    <t>https://pbs.twimg.com/profile_banners/140601007/1376600297</t>
  </si>
  <si>
    <t>https://twitter.com/infusoria5</t>
  </si>
  <si>
    <t>blog post stingrays</t>
  </si>
  <si>
    <t>blog,post  post,bioengineering  bioengineering,stingrays</t>
  </si>
  <si>
    <t>http://pbs.twimg.com/profile_images/2323262527/p9lt24t1mcqn06l4otf8_normal.jpeg</t>
  </si>
  <si>
    <t>cherylmetcalf
@SVerma27 @HallMdh @HSciences great
to have you on the course Shruti!
You brought a valuable bioengineering
perspective.</t>
  </si>
  <si>
    <t>Cheryl Metcalf</t>
  </si>
  <si>
    <t>Principal Enterprise Fellow in the Faculty of Health Sciences at the University of Southampton | Specialising in healthcare innovation.</t>
  </si>
  <si>
    <t>Southampton, United Kingdom</t>
  </si>
  <si>
    <t>https://t.co/pesyrIIEa1</t>
  </si>
  <si>
    <t>https://pbs.twimg.com/profile_banners/440885850/1372686280</t>
  </si>
  <si>
    <t>https://twitter.com/cherylmetcalf</t>
  </si>
  <si>
    <t>sverma27 hallmdh hsciences great course shruti brought valuable perspective</t>
  </si>
  <si>
    <t>sverma27,hallmdh  hallmdh,hsciences  hsciences,great  great,course  course,shruti  shruti,brought  brought,valuable  valuable,bioengineering  bioengineering,perspective</t>
  </si>
  <si>
    <t>http://pbs.twimg.com/profile_images/788031605818454016/7-oda8Px_normal.jpg</t>
  </si>
  <si>
    <t>hsciences
</t>
  </si>
  <si>
    <t>Health Sciences, UoS</t>
  </si>
  <si>
    <t>Latest news, research and events from the Faculty of Health Sciences at the University of Southampton.</t>
  </si>
  <si>
    <t>Southampton, England</t>
  </si>
  <si>
    <t>http://t.co/ItUUtLUTBg</t>
  </si>
  <si>
    <t>https://pbs.twimg.com/profile_banners/607126704/1476359949</t>
  </si>
  <si>
    <t>http://pbs.twimg.com/profile_background_images/579624002/c2867f1uhgdordasbas8.jpeg</t>
  </si>
  <si>
    <t>https://twitter.com/hsciences</t>
  </si>
  <si>
    <t>http://pbs.twimg.com/profile_images/774197424998998016/E7rfwWYr_normal.jpg</t>
  </si>
  <si>
    <t>hallmdh
RT @CherylMetcalf: @SVerma27 @HallMdh
@HSciences great to have you on
the course Shruti! You brought
a valuable bioengineering perspective.</t>
  </si>
  <si>
    <t>Maggie Donovan-Hall</t>
  </si>
  <si>
    <t>Academic working in health psychology and rehabilitation / MPhil/PhD Programme Lead</t>
  </si>
  <si>
    <t>University of Southampton, UK </t>
  </si>
  <si>
    <t>https://twitter.com/hallmdh</t>
  </si>
  <si>
    <t>cherylmetcalf sverma27 hallmdh hsciences great course shruti brought valuable perspective</t>
  </si>
  <si>
    <t>cherylmetcalf,sverma27  sverma27,hallmdh  hallmdh,hsciences  hsciences,great  great,course  course,shruti  shruti,brought  brought,valuable  valuable,bioengineering  bioengineering,perspective</t>
  </si>
  <si>
    <t>http://pbs.twimg.com/profile_images/619175780887756801/-458oIew_normal.jpg</t>
  </si>
  <si>
    <t>sverma27
RT @CherylMetcalf: @SVerma27 @HallMdh
@HSciences great to have you on
the course Shruti! You brought
a valuable bioengineering perspective.</t>
  </si>
  <si>
    <t>Shruti Verma</t>
  </si>
  <si>
    <t>MSc Biomedical Engineering Student and Student Ambassador at @unisouthampton</t>
  </si>
  <si>
    <t>Southampton</t>
  </si>
  <si>
    <t>https://t.co/4gItUQ67Ua</t>
  </si>
  <si>
    <t>https://pbs.twimg.com/profile_banners/2775268210/1438891513</t>
  </si>
  <si>
    <t>https://twitter.com/sverma27</t>
  </si>
  <si>
    <t>http://pbs.twimg.com/profile_images/806183313706721281/pMtr5_Vs_normal.jpg</t>
  </si>
  <si>
    <t>joannechocolat
RT @hdspll: Following his sudden
retirement from the music industry
in 2016, Kanye West proclaimed
himself the world expert in bioengineeri…</t>
  </si>
  <si>
    <t>Joanne Harris</t>
  </si>
  <si>
    <t>Loves the smell of facepalm in the morning.</t>
  </si>
  <si>
    <t>the Shed</t>
  </si>
  <si>
    <t>https://t.co/JuSjfJm3mD</t>
  </si>
  <si>
    <t>https://pbs.twimg.com/profile_banners/131223120/1407082379</t>
  </si>
  <si>
    <t>http://pbs.twimg.com/profile_background_images/471302307884191746/uwUyfds0.jpeg</t>
  </si>
  <si>
    <t>https://twitter.com/joannechocolat</t>
  </si>
  <si>
    <t>hdspll following sudden retirement music industry 2016 kanye west proclaimed</t>
  </si>
  <si>
    <t>hdspll,following  following,sudden  sudden,retirement  retirement,music  music,industry  industry,2016  2016,kanye  kanye,west  west,proclaimed  proclaimed,himself</t>
  </si>
  <si>
    <t>http://pbs.twimg.com/profile_images/762032300712394752/DkKRxzMX_normal.jpg</t>
  </si>
  <si>
    <t>hdspll
</t>
  </si>
  <si>
    <t>_</t>
  </si>
  <si>
    <t>bio</t>
  </si>
  <si>
    <t>https://pbs.twimg.com/profile_banners/21878056/1470066231</t>
  </si>
  <si>
    <t>http://pbs.twimg.com/profile_background_images/798209639/5e5b661fbf02d9125b175af5056b01f4.jpeg</t>
  </si>
  <si>
    <t>https://twitter.com/hdspll</t>
  </si>
  <si>
    <t>http://pbs.twimg.com/profile_images/742546571363942400/byZ9Gpaz_normal.jpg</t>
  </si>
  <si>
    <t>hesitentwaylien
RT @hdspll: Following his sudden
retirement from the music industry
in 2016, Kanye West proclaimed
himself the world expert in bioengineeri…</t>
  </si>
  <si>
    <t>jokerette</t>
  </si>
  <si>
    <t>following people, retweeting things, the fangirl business | #SPNfamily | William Shatner's tweets give me life | #WAYWARDAF | saw Shatner's World in Oz 2015 :D</t>
  </si>
  <si>
    <t>Coruscant</t>
  </si>
  <si>
    <t>https://t.co/NYy643oJYv</t>
  </si>
  <si>
    <t>https://pbs.twimg.com/profile_banners/279806936/1412319945</t>
  </si>
  <si>
    <t>https://twitter.com/hesitentwaylien</t>
  </si>
  <si>
    <t>http://pbs.twimg.com/profile_images/3783027239/a8befb9a711a84b38d0f5a4045a4264a_normal.jpeg</t>
  </si>
  <si>
    <t>pault14761
RT @hdspll: Following his sudden
retirement from the music industry
in 2016, Kanye West proclaimed
himself the world expert in bioengineeri…</t>
  </si>
  <si>
    <t>Paul Tyreman</t>
  </si>
  <si>
    <t>Just hanging around._x000D_Foreign. Citizen of nowhere.
Also @paddlingjackdaw</t>
  </si>
  <si>
    <t>Penzance UK</t>
  </si>
  <si>
    <t>https://pbs.twimg.com/profile_banners/440428603/1403046217</t>
  </si>
  <si>
    <t>http://pbs.twimg.com/profile_background_images/687610166/2731ece0048ab2fad8b2ff6849cde049.jpeg</t>
  </si>
  <si>
    <t>https://twitter.com/pault14761</t>
  </si>
  <si>
    <t>http://pbs.twimg.com/profile_images/537955345214083073/TxR0GP_z_normal.jpeg</t>
  </si>
  <si>
    <t>myshalewell
Bioengineering the gut: future
prospects of regenerative medicine
https://t.co/xd2xXzlaYO #oilandgas</t>
  </si>
  <si>
    <t>MyShaleWell</t>
  </si>
  <si>
    <t>A cloud based logistical platform to manage Shale Gas Well Sites and provide services essential for productivity and efficiency</t>
  </si>
  <si>
    <t>Lansdale, PA</t>
  </si>
  <si>
    <t>http://t.co/xd4VSyxjzY</t>
  </si>
  <si>
    <t>https://pbs.twimg.com/profile_banners/2344194188/1417093106</t>
  </si>
  <si>
    <t>https://twitter.com/myshalewell</t>
  </si>
  <si>
    <t>gut future prospects regenerative medicine oilandgas</t>
  </si>
  <si>
    <t>bioengineering,gut  gut,future  future,prospects  prospects,regenerative  regenerative,medicine  medicine,oilandgas</t>
  </si>
  <si>
    <t>http://pbs.twimg.com/profile_images/787475183720280064/Bq-QL25d_normal.jpg</t>
  </si>
  <si>
    <t>nukerusich
Did you know that Ancient Alien
theorists often believe human desire
for gold is motivated by alien
bioengineering… https://t.co/FUAzS55FKP</t>
  </si>
  <si>
    <t>≠♔ Nuke ♔≠</t>
  </si>
  <si>
    <t>Feudalist, info broker, &amp; leader of @EkuniaCorp &amp; #Antiblock. Go post on at https://t.co/MefIgzVGc6. My Gab is https://t.co/H1ZMveapBs. #AutisticNationalism</t>
  </si>
  <si>
    <t>MOVING TO RUSSIA SOMEDAY</t>
  </si>
  <si>
    <t>https://t.co/MefIgAdh3E</t>
  </si>
  <si>
    <t>https://pbs.twimg.com/profile_banners/2839164789/1477103233</t>
  </si>
  <si>
    <t>https://twitter.com/nukerusich</t>
  </si>
  <si>
    <t>alien know ancient theorists believe human desire gold motivated</t>
  </si>
  <si>
    <t>know,ancient  ancient,alien  alien,theorists  theorists,believe  believe,human  human,desire  desire,gold  gold,motivated  motivated,alien  alien,bioengineering</t>
  </si>
  <si>
    <t>http://pbs.twimg.com/profile_images/668832284988968960/ZRVcsud3_normal.jpg</t>
  </si>
  <si>
    <t>hanifyuso
I'm at University Kuala Lumpur
Malaysian Institute of Chemical
and Bioengineering Technology (MICET)
https://t.co/hwlThLrgvW</t>
  </si>
  <si>
    <t>-</t>
  </si>
  <si>
    <t>Kedah</t>
  </si>
  <si>
    <t>https://t.co/RYogmly08Z</t>
  </si>
  <si>
    <t>https://pbs.twimg.com/profile_banners/1535619486/1460893894</t>
  </si>
  <si>
    <t>http://pbs.twimg.com/profile_background_images/378800000016363274/258d5ce9b5dbf31a1793c7b1c3963b05.jpeg</t>
  </si>
  <si>
    <t>https://twitter.com/hanifyuso</t>
  </si>
  <si>
    <t>This worksheet is no longer used but is retained to allow older versions of NodeXL to open workbooks created with NodeXL version 1.0.1.96 or later.</t>
  </si>
  <si>
    <t>Do not delete this worksheet.</t>
  </si>
  <si>
    <t>Group</t>
  </si>
  <si>
    <t>Vertex Color</t>
  </si>
  <si>
    <t>Vertex Shape</t>
  </si>
  <si>
    <t>Collapsed?</t>
  </si>
  <si>
    <t>Collapsed X</t>
  </si>
  <si>
    <t>Collapsed Y</t>
  </si>
  <si>
    <t>Collapsed Properties</t>
  </si>
  <si>
    <t>Vertices</t>
  </si>
  <si>
    <t>Unique Edges</t>
  </si>
  <si>
    <t>Edges With Duplicates</t>
  </si>
  <si>
    <t>Total Edges</t>
  </si>
  <si>
    <t>Self-Loops</t>
  </si>
  <si>
    <t>Reciprocated Edge Ratio</t>
  </si>
  <si>
    <t>Connected Components</t>
  </si>
  <si>
    <t>Single-Vertex Connected Components</t>
  </si>
  <si>
    <t>Maximum Vertices in a Connected Component</t>
  </si>
  <si>
    <t>Maximum Edges in a Connected Component</t>
  </si>
  <si>
    <t>Maximum Geodesic Distance (Diameter)</t>
  </si>
  <si>
    <t>Average Geodesic Distance</t>
  </si>
  <si>
    <t>Graph Density</t>
  </si>
  <si>
    <t>Top URLs in Tweet</t>
  </si>
  <si>
    <t>Top Domains in Tweet</t>
  </si>
  <si>
    <t>Top Hashtags in Tweet</t>
  </si>
  <si>
    <t>Top Words in Tweet</t>
  </si>
  <si>
    <t>Top Word Pairs in Tweet</t>
  </si>
  <si>
    <t>Top Replied-To in Tweet</t>
  </si>
  <si>
    <t>Top Mentioned in Tweet</t>
  </si>
  <si>
    <t>Top Tweeters</t>
  </si>
  <si>
    <t>Group Content Word Count</t>
  </si>
  <si>
    <t>G1</t>
  </si>
  <si>
    <t>0, 12, 96</t>
  </si>
  <si>
    <t>Disk</t>
  </si>
  <si>
    <t>G1: bioengineering 2017 technology university chemical kuala lumpur malaysian institute micet</t>
  </si>
  <si>
    <t>http://www.arzillion.com/arSnippet/201605/CNXJ83/I-Run-a-G.M.O.-Company-and-I-Support-G.M.O.-Labeling http://www.saluteh24.com/il_weblog_di_antonio/2016/12/bioengineering-innovations-show-promise-for-improving-treatments-and-drug-delivery.html http://www.bioportfolio.com/news/article/2931824/American-Oriental-Bioengineering-Inc-Mergers-Acquisitions-MA-Partnerships-Alliances-and-Investment-Report.html https://www.asme.org/engineering-topics/articles/bioengineering/the-bioarcade https://nccih.nih.gov/research/blog/smolke-bioengineering?nav=rss http://scitechconnect.elsevier.com/ask-an-expert-buddy-ratner/?utm_source=SciTech Connect&amp;utm_campaign=Ask an Expert: Buddy</t>
  </si>
  <si>
    <t>swarmapp.com waset.org twitter.com asme.org arzillion.com feedburner.com bioportfolio.com careerarc.com facebook.com aamc.org</t>
  </si>
  <si>
    <t>bioengineering health gmo engineering vermont food vc startups job hiring</t>
  </si>
  <si>
    <t>bioengineering 2017 technology university chemical kuala lumpur malaysian institute micet</t>
  </si>
  <si>
    <t>bioengineering,technology  university,kuala  kuala,lumpur  lumpur,malaysian  malaysian,institute  institute,chemical  chemical,bioengineering  technology,micet  bioengineering,innovations  innovations,show</t>
  </si>
  <si>
    <t>tanuma_ebooks putmypauzonem</t>
  </si>
  <si>
    <t>ebookmanuals vilavaite</t>
  </si>
  <si>
    <t>tennesseecompan eli23b ebookmanuals tanyaqiin h3mini richardbejah fdlx_com vivianeidk _globalcareers lyndnns</t>
  </si>
  <si>
    <t>G2</t>
  </si>
  <si>
    <t>0, 136, 227</t>
  </si>
  <si>
    <t>G2: asmedotorg engineers space grow human organs ways working cut cell</t>
  </si>
  <si>
    <t>https://www.asme.org/engineering-topics/articles/bioengineering/growing-human-organs-in-space https://www.asme.org/engineering-topics/articles/bioengineering/making-the-cut?utm_source=twitter&amp;utm_medium=social&amp;utm_content=bioengineering&amp;utm_campaign=wk_113016 https://www.asme.org/engineering-topics/articles/bioengineering/the-bioarcade?utm_source=twitter&amp;utm_medium=social&amp;utm_content=bioengineering&amp;utm_campaign=wk_113016 https://www.asme.org/engineering-topics/articles/bioengineering/hoping-to-walk-this-way?utm_source=twitter&amp;utm_medium=social&amp;utm_content=bioengineering&amp;utm_campaign=wk_100516 https://www.asme.org/engineering-topics/articles/bioengineering/growing-human-organs-in-space?utm_source=twitter&amp;utm_medium=social&amp;utm_content=bioengineering&amp;utm_campaign=wk_120616 https://www.asme.org/engineering-topics/articles/bioengineering/prosthetic-limbs-that-can-feel?utm_source=twitter&amp;utm_medium=social&amp;utm_content=bioengineering&amp;utm_campaign=wk_100516 https://www.asme.org/engineering-topics/articles/bioengineering/top-6-robotic-applications-in-medicine?utm_source=twitter&amp;utm_medium=social&amp;utm_content=bioengineering&amp;utm_campaign=wk_100516 https://www.asme.org/engineering-topics/articles/bioengineering/dna-data-storage?utm_source=twitter&amp;utm_medium=social&amp;utm_content=bioengineering&amp;utm_campaign=wk_082916 https://twitter.com/i/web/status/805871558031998976 https://www.asme.org/engineering-topics/articles/bioengineering/making-the-cut?utm_campaign=wk_113016&amp;utm_content=38470516&amp;utm_medium=social&amp;utm_source=twitter</t>
  </si>
  <si>
    <t>asmedotorg engineers space grow human organs ways working cut cell</t>
  </si>
  <si>
    <t>grow,human  human,organs  organs,space  engineers,working  working,ways  ways,grow  space,asmedotorg  cut,cell  cell,cut  cut,lead</t>
  </si>
  <si>
    <t>asmedotorg citrasupercool</t>
  </si>
  <si>
    <t>rand_simberg statikbanks nandito94 simberg_space careercasthlth safenotanoption careercastadmn careercastsvc careercastrtail careercastengr</t>
  </si>
  <si>
    <t>G3</t>
  </si>
  <si>
    <t>0, 100, 50</t>
  </si>
  <si>
    <t>G3: hey kids today going teach false equivalence trying compare bioengineering</t>
  </si>
  <si>
    <t>hey kids today going teach false equivalence trying compare bioengineering</t>
  </si>
  <si>
    <t>hey,kids  kids,today  today,going  going,teach  teach,false  false,equivalence  equivalence,trying  trying,compare  compare,bioengineering  da_667,hey</t>
  </si>
  <si>
    <t>tatichin rich__ junglestrikeguy rosyna sureshdr llama_strudel strangeqargo philcambrenda alkor_ blackswanburst</t>
  </si>
  <si>
    <t>G4</t>
  </si>
  <si>
    <t>0, 176, 22</t>
  </si>
  <si>
    <t>G4: innovate dialogue fusion medicine life sciences bioengineering design innovation ubc</t>
  </si>
  <si>
    <t>innovate dialogue fusion medicine life sciences bioengineering design innovation ubc</t>
  </si>
  <si>
    <t>ubc ubcprez katievancouver</t>
  </si>
  <si>
    <t>ubc ubcmedicine ubcmdup ubcprez drgurdeepparhar joe_iucero ising_6yahweh tflssella dark__beautii__ snapes47</t>
  </si>
  <si>
    <t>G5</t>
  </si>
  <si>
    <t>191, 0, 0</t>
  </si>
  <si>
    <t>G5: bioengineering aamctoday s ahead education programs big thing w next</t>
  </si>
  <si>
    <t>http://ow.ly/cHSl306GsHo https://news.aamc.org/research/article/bioengineering-programs-have-only-just-begun/?utm_source=twitter&amp;utm_medium=social&amp;utm_campaign=AAMCSocial11302016 http://ow.ly/AcWX306EaNP https://news.aamc.org/research/article/bioengineering-programs-have-only-just-begun/?utm_source=newsletter&amp;utm_medium=email&amp;utm_campaign=AAMCNews113016 https://news.aamc.org/research/article/bioengineering-programs-have-only-just-begun/ http://ow.ly/KfXB306Gi2e https://twitter.com/i/web/status/804057976512348161</t>
  </si>
  <si>
    <t>bioengineering aamcnews</t>
  </si>
  <si>
    <t>bioengineering aamctoday s ahead education programs big thing w next</t>
  </si>
  <si>
    <t>s,ahead  ahead,bioengineering  bioengineering,education  big,thing  aamctoday,s  bioengineering,programs  programs,next  next,big  exactly,physician  physician,engineers</t>
  </si>
  <si>
    <t>aamctoday iumedschool purduebme ayeeshik iusmgraddiv</t>
  </si>
  <si>
    <t>karatdiamond sergylb aamctoday careframeone einsteinhealth thartman2u iumedschool researchhope coach4postdocs erasinfo</t>
  </si>
  <si>
    <t>G6</t>
  </si>
  <si>
    <t>230, 120, 0</t>
  </si>
  <si>
    <t>G6: very nice work chemsynthbiol bioengineering mutant polyketide synthase assembly modified</t>
  </si>
  <si>
    <t>very nice work chemsynthbiol bioengineering mutant polyketide synthase assembly modified</t>
  </si>
  <si>
    <t>chemsynthbiol chemicalbiology</t>
  </si>
  <si>
    <t>omicsomicsblog evolvedbiofilm ottoortegam nickgreeves ldunigr emm_severi cell_biology pere65 chemtube3d claessenlab</t>
  </si>
  <si>
    <t>G7</t>
  </si>
  <si>
    <t>255, 191, 0</t>
  </si>
  <si>
    <t>G7: cruk_bi bioengineering cancer uofgcce engineeringcancer16 poster started uofglasgow great paulasweeten</t>
  </si>
  <si>
    <t>https://twitter.com/i/web/status/803197378966802432 http://www.uofgcce.org/single-post/2016/12/08/Conference-Report-Bioengineering-for-Cancer</t>
  </si>
  <si>
    <t>twitter.com uofgcce.org</t>
  </si>
  <si>
    <t>cruk_bi bioengineering cancer uofgcce engineeringcancer16 poster started uofglasgow great paulasweeten</t>
  </si>
  <si>
    <t>bioengineering,cancer  cancer,started  started,engineeringcancer16  engineeringcancer16,uofglasgow  uofglasgow,cruk_bi  cruk_bi,bioengineering  uofgcce,bioengineering  paulasweeten,poster  poster,cruk_bi  cancer,meeting</t>
  </si>
  <si>
    <t>cruk_bi uofgcce uofglasgow paulasweeten cr_uk mimeresearch manuelmime lmachesky</t>
  </si>
  <si>
    <t>cr_uk uofglasgow morenorse uofgengineering uofgcce natashlew jimenezmelanie_ lmachesky paulasweeten uofgimcsb</t>
  </si>
  <si>
    <t>G8</t>
  </si>
  <si>
    <t>150, 200, 0</t>
  </si>
  <si>
    <t>G8: bioengineering 3dprinting northeastern fascinating work dr david lott mayoclinic laryngeal</t>
  </si>
  <si>
    <t>https://www.tradelineinc.com/reports/2016-11/integration-engineering-and-life-sciences-helps-spur-research-manage-energy https://3dprintingindustry.com/news/northeastern-universitys-3d-printer-unlocks-secrets-heart-99086/?utm_source=twitter&amp;utm_medium=social&amp;utm_campaign=social-pug http://www.mayoclinic.org/giving-to-mayo-clinic/your-impact/features-stories/giving-them-their-voice https://twitter.com/i/web/status/805049276825010177 https://twitter.com/i/web/status/804433661881745408</t>
  </si>
  <si>
    <t>tradelineinc.com 3dprintingindustry.com twitter.com mayoclinic.org</t>
  </si>
  <si>
    <t>bioengineering 3dprinting laryngeal stem</t>
  </si>
  <si>
    <t>bioengineering 3dprinting northeastern fascinating work dr david lott mayoclinic laryngeal</t>
  </si>
  <si>
    <t>northeastern mayoclinic aaohns rahmioklu cmtomblinson swxresearch tradelineinc payett</t>
  </si>
  <si>
    <t>3d_genuity mayoclinic dikkoshehu northeastern zachariewinston payettepeople aaohns tradelineinc rahmioklu cmtomblinson</t>
  </si>
  <si>
    <t>G9</t>
  </si>
  <si>
    <t>200, 0, 120</t>
  </si>
  <si>
    <t>G9: innovation bioengineering design training next generation leaders apply jhu_cbid dec</t>
  </si>
  <si>
    <t>https://twitter.com/i/web/status/806859093956816896 https://www.eventbrite.com/e/cbid-2016-fall-healthcare-innovation-showcase-shark-tank-tickets-28337421992</t>
  </si>
  <si>
    <t>twitter.com eventbrite.com</t>
  </si>
  <si>
    <t>innovation bioengineering design training next generation leaders apply jhu_cbid dec</t>
  </si>
  <si>
    <t>bioengineering,innovation  innovation,design  training,next  next,generation  generation,leaders  leaders,bioengineering  design,apply  apply,jhu_cbid  jhu_cbid,dec  dec,18</t>
  </si>
  <si>
    <t>jhu_cbid jhubme pgnagy jhucbid</t>
  </si>
  <si>
    <t>roomeezon hopkinsengineer mdbiohealth pressureproduct jhubme pgnagy cgodzich jhu_cbid professordodson jgreengroup</t>
  </si>
  <si>
    <t>G10</t>
  </si>
  <si>
    <t>77, 0, 96</t>
  </si>
  <si>
    <t>G10: bioengineering pittengineering proud see alungtech vp alumnus dr jeremy kimmel</t>
  </si>
  <si>
    <t>bioengineering pittengineering proud see alungtech vp alumnus dr jeremy kimmel</t>
  </si>
  <si>
    <t>pittengineering alungtech pittsburghmag swetalk iwpgh mcgowanrm</t>
  </si>
  <si>
    <t>swetalk pittsburghmag pitttweet pittengineering iwpgh mawpittgrad pghregion davidvorp susanarogers mcgowanrm</t>
  </si>
  <si>
    <t>G11</t>
  </si>
  <si>
    <t>91, 0, 191</t>
  </si>
  <si>
    <t>G11: bioengineering positions open bwardboston</t>
  </si>
  <si>
    <t>bioengineering positions open bwardboston</t>
  </si>
  <si>
    <t>bioengineering,positions  positions,open  bwardboston,bioengineering</t>
  </si>
  <si>
    <t>mapc jchrispires emekato jackiefloyd marinap63 alexcarisey eboyden3 desireedawns bwardboston triangle_sfn</t>
  </si>
  <si>
    <t>G12</t>
  </si>
  <si>
    <t>0, 98, 130</t>
  </si>
  <si>
    <t>G12: bioengineering lovescience bioengineers ugurozveren scienmag</t>
  </si>
  <si>
    <t>bioengineering lovescience bioengineers ugurozveren scienmag</t>
  </si>
  <si>
    <t>bioengineering,lovescience  lovescience,bioengineers  bioengineers,ugurozveren  scienmag,bioengineering</t>
  </si>
  <si>
    <t>bioengineers ugurozveren scienmag</t>
  </si>
  <si>
    <t>scienmag atmiolsam aster_is mjpou lauelsar bioengineers roy_lab_thinks zarathustrix susysimmonds ugurozveren</t>
  </si>
  <si>
    <t>G13</t>
  </si>
  <si>
    <t>Solid Square</t>
  </si>
  <si>
    <t>aldub_rteam imcr8d4u yodabuda by_nahjie mixy2029 micka8724 whairedfairy</t>
  </si>
  <si>
    <t>jophie30 imcr8d4u aldub_rteam micka8724 leah_roz whairedfairy by_nahjie mixy2029 yodabuda</t>
  </si>
  <si>
    <t>G14</t>
  </si>
  <si>
    <t>G14: bioengineering two research stanford imaging nibibgov nih great time guest</t>
  </si>
  <si>
    <t>https://www.statnews.com/2016/12/08/superbugs-antibiotic-resistance-megaplate/ https://www.usajobs.gov/GetJob/PrintPreview/458093600 https://www.usajobs.gov/GetJob/PrintPreview/458095100 http://www.sciencemag.org/careers/2016/12/new-medical-research-bill-aims-help-early-career-scientists https://nccih.nih.gov/research/blog/smolke-bioengineering</t>
  </si>
  <si>
    <t>usajobs.gov statnews.com sciencemag.org nih.gov</t>
  </si>
  <si>
    <t>bioengineering two research stanford imaging nibibgov nih great time guest</t>
  </si>
  <si>
    <t>stanford nibibgov nih nihfunding meganjpalmer</t>
  </si>
  <si>
    <t>stanford nih_nccih nih nihfunding gregkoblentz meganjpalmer nibibgov acadrad</t>
  </si>
  <si>
    <t>G15</t>
  </si>
  <si>
    <t>G15: bioengineering jmarlesw overtonlab efb_ebbs curate similar bioprocessing list european focus</t>
  </si>
  <si>
    <t>bioengineering jmarlesw overtonlab efb_ebbs curate similar bioprocessing list european focus</t>
  </si>
  <si>
    <t>jmarlesw,overtonlab  overtonlab,efb_ebbs  efb_ebbs,curate  curate,similar  similar,bioengineering  bioengineering,bioprocessing  bioprocessing,list  list,european  european,focus  lehorsfall,jmarlesw</t>
  </si>
  <si>
    <t>overtonlab efb_ebbs lehorsfall jmarlesw biomeng_lab novaunl findaphd</t>
  </si>
  <si>
    <t>lis_lowe jmarlesw findaphd lehorsfall novaunl efb_ebbs overtonlab biomeng_lab</t>
  </si>
  <si>
    <t>G16</t>
  </si>
  <si>
    <t>G16: ambercentre one success stories irish research quickly become envy researchers</t>
  </si>
  <si>
    <t>https://twitter.com/i/web/status/805106231685812224 http://www.universitytimes.ie/2016/12/bones-magnets-and-bioengineering-creating-a-world-class-research-centre-in-the-heart-of-dublin/</t>
  </si>
  <si>
    <t>twitter.com universitytimes.ie</t>
  </si>
  <si>
    <t>ambercentre one success stories irish research quickly become envy researchers</t>
  </si>
  <si>
    <t>ambercentre universitytimes</t>
  </si>
  <si>
    <t>mikelyons1956 universitytimes colmfaulkner ambercentre tissueengdublin h0rsebox edgefellowships byrne_l</t>
  </si>
  <si>
    <t>G17</t>
  </si>
  <si>
    <t>G17: ribot bioengineering techniques used restoration avui 12 30h seminarisceab miquel</t>
  </si>
  <si>
    <t>https://twitter.com/i/web/status/804290880333082624 https://twitter.com/i/web/status/804244554316730368 https://twitter.com/i/web/status/804290878294622208</t>
  </si>
  <si>
    <t>ribot bioengineering techniques used restoration avui 12 30h seminarisceab miquel</t>
  </si>
  <si>
    <t>bioengineering,techniques  techniques,used  avui,12  12,30h  30h,seminarisceab  seminarisceab,miquel  miquel,ribot  ribot,evaluation  evaluation,bioengineering  used,river</t>
  </si>
  <si>
    <t>ceabcsic csiccat csicdivulga naturaleanews</t>
  </si>
  <si>
    <t>csicdivulga naturaleanews csiccat ceabcsic marc_peipoch gemmaagell iea_udg annanasans</t>
  </si>
  <si>
    <t>G18</t>
  </si>
  <si>
    <t>G18: 3 year postdoc bioengineering biomaterials ecm cancerresearch biophysics email find</t>
  </si>
  <si>
    <t>3 year postdoc bioengineering biomaterials ecm cancerresearch biophysics email find</t>
  </si>
  <si>
    <t>cyberplasm lambertlab1 paco_bham the4thdomain kjames_intbio mauroziguli synbiodana ca_polymer_lab_</t>
  </si>
  <si>
    <t>G19</t>
  </si>
  <si>
    <t>G19: scoopit 3d tweet life printing bioengineering synthetic hp blood biological</t>
  </si>
  <si>
    <t>http://www.scoop.it/t/bioengineering-by-kkhausman/p/4072678170/2016/12/10/biological-3d-printing-chinese-scientists-develop-functioning-blood-vessels?utm_medium=social&amp;utm_source=twitter http://www.scoop.it/t/bioengineering-by-kkhausman/p/4072334905/2016/12/02/hospital-to-get-first-dedicated-3d-tissue-printing-facility?hash=6863ee31-9e8d-40da-8403-3222ad9d0050&amp;utm_medium=social&amp;utm_source=facebook http://www.scoop.it/t/bioengineering-by-kkhausman/p/4072334969/2016/12/02/packard-s-hp-legacy-continues-at-walter-reed-national-military-medical-center-hp-official-site?hash=241d2d94-a573-495a-9953-40d4b0a1393f&amp;utm_medium=social&amp;utm_source=facebook http://www.scoop.it/t/bioengineering-by-kkhausman/p/4072642350/2016/12/09/3d-technology-rebuilds-child-s-ear-bbc-news?hash=415a771e-2b01-4193-8a99-e957cc1867d3&amp;utm_medium=social&amp;utm_source=facebook http://www.scoop.it/t/bioengineering-by-kkhausman/p/4072635569/2016/12/09/tweet-from-3dprintmaven?hash=e2074749-4713-44e8-b3fa-cbbd03b3820a&amp;utm_medium=social&amp;utm_source=facebook http://www.scoop.it/t/bioengineering-by-kkhausman/p/4072640631/2016/12/09/tweet-from-theprotongroup?hash=293b428a-12cc-421a-be69-d00d3d571aa1&amp;utm_medium=social&amp;utm_source=facebook http://www.scoop.it/t/bioengineering-by-kkhausman/p/4072334905/2016/12/02/hospital-to-get-first-dedicated-3d-tissue-printing-facility?utm_medium=social&amp;utm_source=twitter http://www.scoop.it/t/bioengineering-by-kkhausman/p/4072334969/2016/12/02/packard-s-hp-legacy-continues-at-walter-reed-national-military-medical-center-hp-official-site?utm_medium=social&amp;utm_source=twitter http://www.scoop.it/t/bioengineering-by-kkhausman/p/4072640519/2016/12/09/tweet-from-3dheals?utm_medium=social&amp;utm_source=twitter http://www.scoop.it/t/bioengineering-by-kkhausman/p/4072642237/2016/12/09/tweet-from-jameslovgren?utm_medium=social&amp;utm_source=twitter</t>
  </si>
  <si>
    <t>scoopit 3d tweet life printing bioengineering synthetic hp blood biological</t>
  </si>
  <si>
    <t>bioengineering,synthetic  synthetic,life  biological,3d  3d,printing  printing,chinese  chinese,scientists  scientists,develop  develop,functioning  functioning,blood  blood,vessels</t>
  </si>
  <si>
    <t>scoopit 3dprintmaven theprotongroup kkhausman 3dheals jameslovgren</t>
  </si>
  <si>
    <t>kkhausman 3dprintmaven scoopit mara_anas theprotongroup jameslovgren 3dheals</t>
  </si>
  <si>
    <t>G20</t>
  </si>
  <si>
    <t>G20: rachel_arthur</t>
  </si>
  <si>
    <t>http://redirect.viglink.com?u=http%3A%2F%2Fwww.forbes.com%2Fsites%2Frachelarthur%2F2016%2F08%2F22%2Fin-depth-with-modern-meadow-the-bioengineering-start-up-growing-leather-in-a-lab%2F&amp;key=ddaed8f51db7bb1330a6f6de768a69b8 http://www.forbes.com/sites/rachelarthur/2016/08/22/in-depth-with-modern-meadow-the-bioengineering-start-up-growing-leather-in-a-lab/#1bf176c47814</t>
  </si>
  <si>
    <t>viglink.com forbes.com</t>
  </si>
  <si>
    <t>rachel_arthur forbeseurope artisventures modernmeadow forbes</t>
  </si>
  <si>
    <t>forbes gregcook2011 rachel_arthur forbeseurope bosnev2 artisventures modernmeadow</t>
  </si>
  <si>
    <t>G21</t>
  </si>
  <si>
    <t>G21: bioengineering student staff come join twt_micet uniklmicet yahayanaim shrielazhr</t>
  </si>
  <si>
    <t>bioengineering student staff come join twt_micet uniklmicet yahayanaim shrielazhr</t>
  </si>
  <si>
    <t>bioengineering,student  student,staff  staff,come  come,join  join,twt_micet  twt_micet,uniklmicet  uniklmicet,yahayanaim  shrielazhr,bioengineering</t>
  </si>
  <si>
    <t>twt_micet uniklmicet yahayanaim shrielazhr</t>
  </si>
  <si>
    <t>mirullkhalid shrielazhr twt_micet aliyah173 uniklmicet yahayanaim syameermuzzeen</t>
  </si>
  <si>
    <t>G22</t>
  </si>
  <si>
    <t>G22: bioengineering mitportugal bcgt manage portugal doctoral program scholarships deadline dec</t>
  </si>
  <si>
    <t>bioengineering mitportugal bcgt manage portugal doctoral program scholarships deadline dec</t>
  </si>
  <si>
    <t>manage,portugal  portugal,bioengineering  bioengineering,doctoral  doctoral,program  bcgt,scholarships  scholarships,manage  program,deadline  deadline,dec  dec,27th  congratulations,new</t>
  </si>
  <si>
    <t>mitportugal neuro_cf fctnova</t>
  </si>
  <si>
    <t>thescholarsheep jasl71 mitportugal alisson_gontijo fctnova neuro_cf navarro_c0sta</t>
  </si>
  <si>
    <t>G23</t>
  </si>
  <si>
    <t>G23: nationalgridus future ken daly techvalleyhigh really trying educate customers workforce</t>
  </si>
  <si>
    <t>http://wnyt.com/stem/bioengineering-clean-energy-plans-tech-valley-high-school/4327694/?cat=12954 http://wnyt.com/stem/bioengineering-clean-energy-plans-tech-valley-high-school/4327694/?cat=10114 https://twitter.com/i/web/status/803249288386150404</t>
  </si>
  <si>
    <t>wnyt.com twitter.com</t>
  </si>
  <si>
    <t>nationalgridus future ken daly techvalleyhigh really trying educate customers workforce</t>
  </si>
  <si>
    <t>ken,daly  really,trying  trying,educate  educate,future  future,customers  customers,future  future,workforce  workforce,ken  daly,nationalgridus  nationalgridus,wnyt</t>
  </si>
  <si>
    <t>nationalgridus techvalleyhigh wnyt jakenavarrong</t>
  </si>
  <si>
    <t>wnyt nationalgridus getintoenergy techvalleyhigh jakenavarrong racicottracy kburnsng</t>
  </si>
  <si>
    <t>G24</t>
  </si>
  <si>
    <t>G24: bioengineering houseplants much more look nice motherboard</t>
  </si>
  <si>
    <t>bioengineering houseplants much more look nice motherboard</t>
  </si>
  <si>
    <t>bioengineering,houseplants  houseplants,much  much,more  more,look  look,nice  motherboard,bioengineering</t>
  </si>
  <si>
    <t>suzanneinlgb motherboard elitedevgroup maxsalvia bitaamani1 jsmooove taesu2014</t>
  </si>
  <si>
    <t>G25</t>
  </si>
  <si>
    <t>Solid Diamond</t>
  </si>
  <si>
    <t>G25: today announce biocyber workshop perfect way ease bioengineering aminobiolab</t>
  </si>
  <si>
    <t>today announce biocyber workshop perfect way ease bioengineering aminobiolab</t>
  </si>
  <si>
    <t>today,announce  announce,biocyber  biocyber,workshop  workshop,perfect  perfect,way  way,ease  ease,bioengineering  aminobiolab,today</t>
  </si>
  <si>
    <t>sosvnews aminobiolab jpahara raloma19 ukitel_ amonguic</t>
  </si>
  <si>
    <t>G26</t>
  </si>
  <si>
    <t>G26: kortum rice_bioe rice bioengineering global health professor rebecca richards mentioned</t>
  </si>
  <si>
    <t>http://bioengineering.rice.edu/Dunn_Foundation_seed_grants.aspx http://bioengineering.rice.edu/Mikos_wins_BMES_Award.aspx http://www.runnersworld.com/maximizing-success/running-sparks-innovation-for-genius-grant-winner http://bioengineering.rice.edu/Tkaczyk_OSA_Fellow.aspx http://bioengineering.rice.edu/Global_Medical_Innovation.aspx http://www.texasmonthly.com/articles/interview-with-macarthur-genius-grant-winner-rebecca-richards-kortum/ https://twitter.com/i/web/status/806623069733199872</t>
  </si>
  <si>
    <t>rice.edu runnersworld.com texasmonthly.com twitter.com</t>
  </si>
  <si>
    <t>kortum rice_bioe rice bioengineering global health professor rebecca richards mentioned</t>
  </si>
  <si>
    <t>rice,bioengineering  bioengineering,global  global,health  health,professor  professor,rebecca  rebecca,richards  richards,kortum  kortum,kortum  kortum,mentioned  mentioned,runner's</t>
  </si>
  <si>
    <t>rice_bioe kortum</t>
  </si>
  <si>
    <t>macfound jcrneditors rice360atriceu rice_bioe smalleycurl kortum</t>
  </si>
  <si>
    <t>G27</t>
  </si>
  <si>
    <t>G27: bioengineering engineering help build focus heavy emphasis cancer tissue 2</t>
  </si>
  <si>
    <t>bioengineering engineering help build focus heavy emphasis cancer tissue 2</t>
  </si>
  <si>
    <t>iubloomington mathcancer iuso iusoic physicstoday</t>
  </si>
  <si>
    <t>iubloomington physicstoday mathcancer iusoic iuso scott_macklin</t>
  </si>
  <si>
    <t>G28</t>
  </si>
  <si>
    <t>G28: hard engineering rivers last resort first thought film bioengineering river</t>
  </si>
  <si>
    <t>hard engineering rivers last resort first thought film bioengineering river</t>
  </si>
  <si>
    <t>olylowe rhodro salixbio trilein alianamcara dynamicrivers</t>
  </si>
  <si>
    <t>G29</t>
  </si>
  <si>
    <t>G29: excited host mit_hst prof sengupta give talk bioengineering precision medicine</t>
  </si>
  <si>
    <t>excited host mit_hst prof sengupta give talk bioengineering precision medicine</t>
  </si>
  <si>
    <t>mit_hst ibbme_uoft thechanlab shoiche</t>
  </si>
  <si>
    <t>donnellycentre ibbme_uoft thechanlab besa_ibbme mit_hst milicaruoft</t>
  </si>
  <si>
    <t>G30</t>
  </si>
  <si>
    <t>G30: bioengineering science engineering speed woundcare rheology stemcells lehighche lehighengineers army</t>
  </si>
  <si>
    <t>bioengineering science engineering woundcare rheology stemcells tech biology immunotherapy syntheticbiology</t>
  </si>
  <si>
    <t>bioengineering science engineering speed woundcare rheology stemcells lehighche lehighengineers army</t>
  </si>
  <si>
    <t>science,engineering  engineering,speed  speed,woundcare  woundcare,rheology  rheology,stemcells  lehighengineers,bioengineering  bioengineering,science  army,s  s,looking  looking,putting</t>
  </si>
  <si>
    <t>lehighche lehighengineers ucsf blazingpenguin chairmanzian</t>
  </si>
  <si>
    <t>abby_retweet ucsf lehighche lehighengineers chairmanzian blazingpenguin</t>
  </si>
  <si>
    <t>G31</t>
  </si>
  <si>
    <t>myconews shibanivb barinderkallay epichloe schardl8</t>
  </si>
  <si>
    <t>dawnbazely myconews schardl8 barinderkallay shibanivb epichloe</t>
  </si>
  <si>
    <t>G32</t>
  </si>
  <si>
    <t>G32: youtube bioengineering haarp chemtrails change</t>
  </si>
  <si>
    <t>http://www.youtube.com/watch?v=V5y1WorkLJw&amp;feature=youtu.be&amp;a https://www.youtube.com/watch?v=V5y1WorkLJw&amp;feature=youtu.be</t>
  </si>
  <si>
    <t>youtube bioengineering haarp chemtrails change</t>
  </si>
  <si>
    <t>haarp,chemtrails  chemtrails,change  change,bioengineering</t>
  </si>
  <si>
    <t>youtube advodude</t>
  </si>
  <si>
    <t>ihearttrump1 advodude youtube kcraigdc elle_hurley rickgrimes241</t>
  </si>
  <si>
    <t>G33</t>
  </si>
  <si>
    <t>G33: clare tony speaking today nanomedicine bioengineering stream 2nd global nanotechnology</t>
  </si>
  <si>
    <t>clare tony speaking today nanomedicine bioengineering stream 2nd global nanotechnology</t>
  </si>
  <si>
    <t>clare,tony  tony,speaking  speaking,today  today,nanomedicine  nanomedicine,bioengineering  bioengineering,stream  stream,2nd  2nd,global  global,nanotechnology  keelenanoceutic,clare</t>
  </si>
  <si>
    <t>lgoodbu pharmsci keelepharmsci keelenanoceutic c_h_o_z_z_e_r_s mohanad62855165</t>
  </si>
  <si>
    <t>G34</t>
  </si>
  <si>
    <t>G34: bioengineering yassen abbas explains led outer space inside human body</t>
  </si>
  <si>
    <t>http://www.tomorrowsengineers.org.uk/view/?con_id=1204 https://twitter.com/i/web/status/803889558026752000</t>
  </si>
  <si>
    <t>org.uk twitter.com</t>
  </si>
  <si>
    <t>bioengineering yassen abbas explains led outer space inside human body</t>
  </si>
  <si>
    <t>yassen,abbas  abbas,explains  explains,bioengineering  bioengineering,led  led,outer  outer,space  space,inside  inside,human  human,body  tomorrows_eng,yassen</t>
  </si>
  <si>
    <t>tomorrows_eng bioengshef</t>
  </si>
  <si>
    <t>tomorrows_eng jbclancy ipemnews csfcofficial bioengshef rebsig_ipem</t>
  </si>
  <si>
    <t>G35</t>
  </si>
  <si>
    <t>G35: medical tiny electronicdevice monitors heart recognises speech cuboulder biomedical microfluidic</t>
  </si>
  <si>
    <t>http://www.electronicspecifier.com/medical/tiny-electronic-device-monitors-heart-and-recognises-speech?utm_source=Twitter&amp;utm_campaign=Medical&amp;utm_medium=Tweet&amp;utm_content=Tiny-electronic-device-monitors-heart-and-recognises-speech http://wireless.electronicspecifier.com/wearables/microfluidic-lab-on-the-skin-developed-for-sweat-analysis?utm_source=Twitter&amp;utm_campaign=Wearables&amp;utm_medium=Tweet&amp;utm_content=Microfluidic-lab-on-the-skin-developed-for-sweat-analysis http://www.electronicspecifier.com/medical/secret-phenotypes-disease-devils-in-invisible-details?utm_source=Twitter&amp;utm_campaign=Medical&amp;utm_medium=Tweet&amp;utm_content=Secret-phenotypes-disease-devils-in-invisible-details http://www.electronicspecifier.com/medical/cracking-the-code-for-dormant-bacteria https://twitter.com/i/web/status/807359199483150337 https://twitter.com/i/web/status/803312531968294912 https://twitter.com/i/web/status/803992063192760320 https://twitter.com/i/web/status/806529211175464965 https://twitter.com/i/web/status/807313927159877632 https://twitter.com/i/web/status/806558939382972416</t>
  </si>
  <si>
    <t>medical electronicdevice heart biomedical microfluidic skin medtech phenotypes microscopic bacteria</t>
  </si>
  <si>
    <t>medical tiny electronicdevice monitors heart recognises speech cuboulder biomedical microfluidic</t>
  </si>
  <si>
    <t>tiny,electronicdevice  electronicdevice,monitors  monitors,heart  heart,recognises  recognises,speech  speech,cuboulder  cuboulder,biomedical  microfluidic,'lab  'lab,skin'  skin',developed</t>
  </si>
  <si>
    <t>cuboulder northwesternu mit electronicspec</t>
  </si>
  <si>
    <t>beta___ cuboulder mit northwesternu electronicspec</t>
  </si>
  <si>
    <t>G36</t>
  </si>
  <si>
    <t>G36: dr claudia mazzà sheffmecheng explains fell love bioengineering wiesheffield engwomen</t>
  </si>
  <si>
    <t>dr claudia mazzà sheffmecheng explains fell love bioengineering wiesheffield engwomen</t>
  </si>
  <si>
    <t>dr,claudia  claudia,mazzà  mazzà,sheffmecheng  sheffmecheng,explains  explains,fell  fell,love  love,bioengineering  bioengineering,wiesheffield  engwomen,dr</t>
  </si>
  <si>
    <t>sheffmecheng engwomen</t>
  </si>
  <si>
    <t>elenarf sheffmecheng engwomen idcmachsci lolaola_</t>
  </si>
  <si>
    <t>G37</t>
  </si>
  <si>
    <t>Solid Triangle</t>
  </si>
  <si>
    <t>G37: space bioengineering feup studentelgra nebfeupicbas publiquei 16 fotos facebook álbum</t>
  </si>
  <si>
    <t>https://www.facebook.com/media/set/?set=a.939824102817071&amp;type=3&amp;l=8c4d0dbefa https://twitter.com/miguelf3d/status/804735270285414400 https://www.facebook.com/events/770760703081058/</t>
  </si>
  <si>
    <t>space bioengineering feup studentelgra nebfeupicbas publiquei 16 fotos facebook álbum</t>
  </si>
  <si>
    <t>space,bioengineering  publiquei,16  16,fotos  fotos,facebook  facebook,álbum  álbum,space  bioengineering,5  5,dezembro  dezembro,feup  bioengineering,feup</t>
  </si>
  <si>
    <t>studentelgra nebfeupicbas galvestiago uporto</t>
  </si>
  <si>
    <t>miguelf3d uporto nebfeupicbas studentelgra galvestiago</t>
  </si>
  <si>
    <t>G38</t>
  </si>
  <si>
    <t>G38: uclmedsci discover ucldivofsurgery links rnohnhs uclaspirecreate helped chinemelu phd ucl</t>
  </si>
  <si>
    <t>uclmedsci ucldivofsurgery rnohnhs uclaspirecreate</t>
  </si>
  <si>
    <t>rnohnhs uclmedsci ucldivofsurgery uclaspirecreate chinemeluezeh</t>
  </si>
  <si>
    <t>G39</t>
  </si>
  <si>
    <t>G39: bioengineering biomathematics biostatistics biophysics biongina niyo yoko na kylamndl</t>
  </si>
  <si>
    <t>bioengineering biomathematics biostatistics biophysics biongina niyo yoko na kylamndl</t>
  </si>
  <si>
    <t>bioengineering,biomathematics  biomathematics,biostatistics  biostatistics,biophysics  biophysics,biongina  biongina,niyo  niyo,yoko  yoko,na  kylamndl,bioengineering</t>
  </si>
  <si>
    <t>kylamndl eysibianca adppppp sighkioshi kayeres_</t>
  </si>
  <si>
    <t>G40</t>
  </si>
  <si>
    <t>wallstreetwhore mikeymike1287 sethmacfarlane</t>
  </si>
  <si>
    <t>nicholasstix mikeymike1287 wallstreetwhore sethmacfarlane seanpowers12</t>
  </si>
  <si>
    <t>G41</t>
  </si>
  <si>
    <t>G41: extreme example bioengineering question friend jumped bridge takes belwin625 new</t>
  </si>
  <si>
    <t>extreme example bioengineering question friend jumped bridge takes belwin625 new</t>
  </si>
  <si>
    <t>extreme,example  example,bioengineering  bioengineering,question  question,friend  friend,jumped  jumped,bridge  bridge,takes  belwin625,extreme  takes,new  new,meani</t>
  </si>
  <si>
    <t>spiderwort52 shytowngirl rebaperson belwin625 aprunuske</t>
  </si>
  <si>
    <t>G42</t>
  </si>
  <si>
    <t>G42: artificial bioengineering eleni antoniadou healthparl talks regenerative medicine mind boggling</t>
  </si>
  <si>
    <t>bioengineering hearingloss deafness mtf2016</t>
  </si>
  <si>
    <t>artificial bioengineering eleni antoniadou healthparl talks regenerative medicine mind boggling</t>
  </si>
  <si>
    <t>healthparl medtechamanda medtecheurope</t>
  </si>
  <si>
    <t>medtechamanda medtecheurope thisismedtech healthparl paddyohare1</t>
  </si>
  <si>
    <t>G43</t>
  </si>
  <si>
    <t>G43: looking paid bioengineering research experience undergrads ebics reu click superscientist</t>
  </si>
  <si>
    <t>https://ebics.net/diversity-outreach/about-reu-program#apply https://twitter.com/i/web/status/804031078667321353</t>
  </si>
  <si>
    <t>ebics.net twitter.com</t>
  </si>
  <si>
    <t>looking paid bioengineering research experience undergrads ebics reu click superscientist</t>
  </si>
  <si>
    <t>looking,paid  paid,bioengineering  bioengineering,research  research,experience  experience,undergrads  undergrads,ebics  ebics,reu  reu,click  superscientist,looking</t>
  </si>
  <si>
    <t>connie_chow mitdeptofbe timp0 superscientist drplattlab</t>
  </si>
  <si>
    <t>G44</t>
  </si>
  <si>
    <t>G44: igor zlotnikov center molecular bioengineering b cube tudresden_de researches structure</t>
  </si>
  <si>
    <t>igor zlotnikov center molecular bioengineering b cube tudresden_de researches structure</t>
  </si>
  <si>
    <t>igor,zlotnikov  zlotnikov,center  center,molecular  molecular,bioengineering  bioengineering,b  b,cube  cube,tudresden_de  tudresden_de,researches  researches,structure  sciencecafedd,igor</t>
  </si>
  <si>
    <t>tudresden_de sciencecafedd</t>
  </si>
  <si>
    <t>dresden_forscht diaphanoskopie infooffice tudresden_de sciencecafedd</t>
  </si>
  <si>
    <t>G45</t>
  </si>
  <si>
    <t>G45: nieuwe detectiemethode van door prof sven mangelinckx fbwugent favv_consument spoort</t>
  </si>
  <si>
    <t>fbwugent favv_consument agro2be</t>
  </si>
  <si>
    <t>hildewillekens fbwugent steffmertens agro2be favv_consument</t>
  </si>
  <si>
    <t>G46</t>
  </si>
  <si>
    <t>G46: review bioengineering christine burillo kirch thiskid_erik great nomadpressvt discovering nature</t>
  </si>
  <si>
    <t>https://thiskidreviewsbooks.com/2016/10/05/review-bioengineering-by-christine-burillo-kirch?utm_content=bufferf4b67&amp;utm_medium=social&amp;utm_source=twitter.com&amp;utm_campaign=buffer https://thiskidreviewsbooks.com/2016/10/05/review-bioengineering-by-christine-burillo-kirch https://twitter.com/i/web/status/807618217346797568 https://twitter.com/i/web/status/803259046400815104</t>
  </si>
  <si>
    <t>review bioengineering christine burillo kirch thiskid_erik great nomadpressvt discovering nature</t>
  </si>
  <si>
    <t>review,bioengineering  bioengineering,christine  christine,burillo  burillo,kirch  kirch,thiskid_erik  great,review  review,nomadpressvt  nomadpressvt,bioengineering  bioengineering,discovering  discovering,nature</t>
  </si>
  <si>
    <t>thiskid_erik nomadpressvt pragmaticmom</t>
  </si>
  <si>
    <t>pragmaticmom biblionasium thiskid_erik cartoonstudies nomadpressvt</t>
  </si>
  <si>
    <t>G47</t>
  </si>
  <si>
    <t>G47: hdspll following sudden retirement music industry 2016 kanye west proclaimed</t>
  </si>
  <si>
    <t>hesitentwaylien joannechocolat pault14761 hdspll</t>
  </si>
  <si>
    <t>G48</t>
  </si>
  <si>
    <t>G48: sverma27 hallmdh hsciences great course shruti brought valuable bioengineering perspective</t>
  </si>
  <si>
    <t>sverma27 hallmdh hsciences great course shruti brought valuable bioengineering perspective</t>
  </si>
  <si>
    <t>sverma27,hallmdh  hallmdh,hsciences  hsciences,great  great,course  course,shruti  shruti,brought  brought,valuable  valuable,bioengineering  bioengineering,perspective  cherylmetcalf,sverma27</t>
  </si>
  <si>
    <t>hallmdh hsciences cherylmetcalf sverma27</t>
  </si>
  <si>
    <t>hsciences cherylmetcalf sverma27 hallmdh</t>
  </si>
  <si>
    <t>G49</t>
  </si>
  <si>
    <t>Sphere</t>
  </si>
  <si>
    <t>G49: uoft privilege host academic partners uoftmedim computerscience statisticalsciences</t>
  </si>
  <si>
    <t>https://twitter.com/i/web/status/807244149783150592 http://news.engineering.utoronto.ca/u-t-engineering-student-wins-rhodes-scholarship/ https://twitter.com/i/web/status/803206235503861760</t>
  </si>
  <si>
    <t>twitter.com utoronto.ca</t>
  </si>
  <si>
    <t>uoftmedim computerscience statisticalsciences bioengineering stem</t>
  </si>
  <si>
    <t>uoft privilege host academic partners uoftmedim computerscience statisticalsciences</t>
  </si>
  <si>
    <t>uoft pascaltyrrell</t>
  </si>
  <si>
    <t>apegnb uoft pascaltyrrell uoftmedim</t>
  </si>
  <si>
    <t>G50</t>
  </si>
  <si>
    <t>G50: new natureoutlook regenerativemedicine related articles includes review bioengineering gut free</t>
  </si>
  <si>
    <t>new natureoutlook regenerativemedicine related articles includes review bioengineering gut free</t>
  </si>
  <si>
    <t>new,natureoutlook  natureoutlook,regenerativemedicine  regenerativemedicine,related  related,articles  articles,includes  includes,review  review,bioengineering  bioengineering,gut  gut,free  natrevgastrohep,new</t>
  </si>
  <si>
    <t>henrygeenature natrevgastrohep cicero1970 adisas</t>
  </si>
  <si>
    <t>G51</t>
  </si>
  <si>
    <t>G51: bioengineering academy olathesouthhs information olathebioeng freshmen interested applying business finance</t>
  </si>
  <si>
    <t>bioengineering academy olathesouthhs information olathebioeng freshmen interested applying business finance</t>
  </si>
  <si>
    <t>bioengineering,academy  information,bioengineering  academy,olathebioeng  olathesouthhs,information  freshmen,interested  interested,applying  applying,business  business,finance  finance,computer  computer,science</t>
  </si>
  <si>
    <t>olathesouthhs olathebioeng</t>
  </si>
  <si>
    <t>kalebstoppelos olathesouthhs adjohnsonos olathebioeng</t>
  </si>
  <si>
    <t>G52</t>
  </si>
  <si>
    <t>G52: bioengineering hacking insects cyborg robotics egoitzaulestia syntheticbio</t>
  </si>
  <si>
    <t>http://motherboard.vice.com/read/meet-the-cyborg-beetles-real-insects-that-are-controlled-like-robots?utm_source=mbfb http://arstechnica.com/science/2016/12/the-armys-looking-into-putting-bacteria-into-its-electronics/ http://arstechnica.com/science/2016/12/virus-engineered-to-rely-on-artificial-amino-acids-used-as-vaccine/</t>
  </si>
  <si>
    <t>bioengineering hacking insects cyborg robotics egoitzaulestia syntheticbio</t>
  </si>
  <si>
    <t>hacking,insects  insects,bioengineering  bioengineering,cyborg  cyborg,robotics  egoitzaulestia,hacking  bioengineering,syntheticbio</t>
  </si>
  <si>
    <t>egoitzaulestia gnolnauynehc</t>
  </si>
  <si>
    <t>markplackett1 marieannelecler egoitzaulestia gnolnauynehc</t>
  </si>
  <si>
    <t>G53</t>
  </si>
  <si>
    <t>G53: intrinsic sterility 3d printing published today thepeerj bioengineering luiszaman biotechnolog</t>
  </si>
  <si>
    <t>intrinsic sterility 3d printing published today thepeerj bioengineering luiszaman biotechnolog</t>
  </si>
  <si>
    <t>intrinsic,sterility  sterility,3d  3d,printing  printing,published  published,today  today,thepeerj  thepeerj,bioengineering  luiszaman,intrinsic  bioengineering,biotechnolog</t>
  </si>
  <si>
    <t>thepeerj luiszaman</t>
  </si>
  <si>
    <t>ryneches thepeerj luiszaman bigdata_kane</t>
  </si>
  <si>
    <t>G54</t>
  </si>
  <si>
    <t>larryjfjf robruitenberg</t>
  </si>
  <si>
    <t>ublasphemist mainelytrucks robruitenberg larryjfjf</t>
  </si>
  <si>
    <t>G55</t>
  </si>
  <si>
    <t>G55: prof seifalian fascinating talk made order organs nanotech bioengineering highlight</t>
  </si>
  <si>
    <t>prof seifalian fascinating talk made order organs nanotech bioengineering highlight</t>
  </si>
  <si>
    <t>seifalian howtoacademy jsainty</t>
  </si>
  <si>
    <t>ameliasfln howtoacademy seifalian jsainty</t>
  </si>
  <si>
    <t>G56</t>
  </si>
  <si>
    <t>acsnano cnsi_ucla uclachem uclaengineering</t>
  </si>
  <si>
    <t>acsnano uclaengineering cnsi_ucla uclachem</t>
  </si>
  <si>
    <t>G57</t>
  </si>
  <si>
    <t>G57: opchemtrails australia bioengineering stormasthma paxvax chemtrails auspol nzpol sine_injuria nhsmilli</t>
  </si>
  <si>
    <t>opchemtrails australia bioengineering stormasthma paxvax chemtrails auspol nzpol sine_injuria nhsmilli</t>
  </si>
  <si>
    <t>australia,bioengineering  bioengineering,stormasthma  stormasthma,paxvax  paxvax,chemtrails  chemtrails,opchemtrails  opchemtrails,opchemtrails  opchemtrails,auspol  auspol,nzpol  sine_injuria,australia  nzpol,nhsmilli</t>
  </si>
  <si>
    <t>opchemtrails sine_injuria</t>
  </si>
  <si>
    <t>pakamamanirenew sine_injuria opchemtrails palestinefamily</t>
  </si>
  <si>
    <t>G58</t>
  </si>
  <si>
    <t>_100101890 rec0nciler</t>
  </si>
  <si>
    <t>okayultra schakalsynthetc rec0nciler _100101890</t>
  </si>
  <si>
    <t>G59</t>
  </si>
  <si>
    <t>G59: hoy desde sevilla 10 annual conf bioengineering biomaterials nanomedicine bbnconf16</t>
  </si>
  <si>
    <t>hoy desde sevilla 10 annual conf bioengineering biomaterials nanomedicine bbnconf16</t>
  </si>
  <si>
    <t>hoy,desde  desde,sevilla  sevilla,10  10,annual  annual,conf  conf,bioengineering  bioengineering,biomaterials  biomaterials,nanomedicine  nanomedicine,bbnconf16  ciberbbn,hoy</t>
  </si>
  <si>
    <t>ciberbbn nanbiosi</t>
  </si>
  <si>
    <t>unisevilla balbella ciberbbn guillembori</t>
  </si>
  <si>
    <t>G60</t>
  </si>
  <si>
    <t>G60: whs ms turner's pltworg medical interventions classes participate umd's bioengineering</t>
  </si>
  <si>
    <t>whs ms turner's pltworg medical interventions classes participate umd's bioengineering</t>
  </si>
  <si>
    <t>pltworg ellisahidalgo</t>
  </si>
  <si>
    <t>pltworg ymaldonado ellisahidalgo rramir7900</t>
  </si>
  <si>
    <t>G61</t>
  </si>
  <si>
    <t>Circle</t>
  </si>
  <si>
    <t>G61: friday meeting stfc_matters diamondlightsou harwell profdna talk bioengineering</t>
  </si>
  <si>
    <t>friday meeting stfc_matters diamondlightsou harwell profdna talk bioengineering</t>
  </si>
  <si>
    <t>friday,meeting  meeting,stfc_matters  stfc_matters,diamondlightsou  diamondlightsou,harwell  harwell,profdna  profdna,talk  talk,bioengineering</t>
  </si>
  <si>
    <t>stfc_matters diamondlightsou profdna zahid_latif_uk</t>
  </si>
  <si>
    <t>stfc_matters diamondlightsou zahid_latif_uk profdna</t>
  </si>
  <si>
    <t>G62</t>
  </si>
  <si>
    <t>G62: bioengineering major even think social sciences majors way easier pls</t>
  </si>
  <si>
    <t>bioengineering major even think social sciences majors way easier pls</t>
  </si>
  <si>
    <t>amandaaleighh__ herreralola ashmitaroy_</t>
  </si>
  <si>
    <t>G63</t>
  </si>
  <si>
    <t>ucriverside bournscollege</t>
  </si>
  <si>
    <t>ucriverside wgrover bournscollege</t>
  </si>
  <si>
    <t>G64</t>
  </si>
  <si>
    <t>G64: face msu researchers science michigan laboratory equipment supplier meet life</t>
  </si>
  <si>
    <t>http://info.biotech-calendar.com/msu-opens-new-69.8-million-bioengineering-research-facility?utm_content=43485989&amp;utm_medium=social&amp;utm_source=twitter https://twitter.com/i/web/status/806865422058459136 https://twitter.com/i/web/status/807243408851005440 https://twitter.com/i/web/status/807023967840112640 http://info.biotech-calendar.com/msu-opens-new-69.8-million-bioengineering-research-facility?utm_content=43486014&amp;utm_medium=social&amp;utm_source=twitter https://twitter.com/i/web/status/805839689072734208 http://info.biotech-calendar.com/msu-opens-new-69.8-million-bioengineering-research-facility?utm_content=45461667&amp;utm_medium=social&amp;utm_source=twitter</t>
  </si>
  <si>
    <t>face msu researchers science michigan laboratory equipment supplier meet life</t>
  </si>
  <si>
    <t>vendordeals biotechcalendar msu</t>
  </si>
  <si>
    <t>G65</t>
  </si>
  <si>
    <t>G65: find out grow cartilage cells lab used repair damaged knee</t>
  </si>
  <si>
    <t>centreofthecell mauriceatecvam bremesu</t>
  </si>
  <si>
    <t>G66</t>
  </si>
  <si>
    <t>G66: 30 next gen biotech innovators burlingame hs cancer research group</t>
  </si>
  <si>
    <t>beeznutz violajj</t>
  </si>
  <si>
    <t>roarbiotech violajj beeznutz</t>
  </si>
  <si>
    <t>G67</t>
  </si>
  <si>
    <t>G67: bioengineering student committed suicide 2 years ago care nanohamm</t>
  </si>
  <si>
    <t>bioengineering student committed suicide 2 years ago care nanohamm</t>
  </si>
  <si>
    <t>bioengineering,student  student,committed  committed,suicide  suicide,2  2,years  years,ago  ago,care  nanohamm,bioengineering</t>
  </si>
  <si>
    <t>claudini_ thelionquin nanohamm</t>
  </si>
  <si>
    <t>G68</t>
  </si>
  <si>
    <t>dtutweet cbdnews</t>
  </si>
  <si>
    <t>cbdnews dtutweet scienceally</t>
  </si>
  <si>
    <t>G69</t>
  </si>
  <si>
    <t>G69: dept another double launch day sws bioengineering chemical engineering suwebservices</t>
  </si>
  <si>
    <t>dept another double launch day sws bioengineering chemical engineering suwebservices</t>
  </si>
  <si>
    <t>another,double  double,launch  launch,day  day,sws  sws,bioengineering  bioengineering,dept  dept,chemical  chemical,engineering  engineering,dept  suwebservices,another</t>
  </si>
  <si>
    <t>kristen_pol suwebservices cjwest024</t>
  </si>
  <si>
    <t>G70</t>
  </si>
  <si>
    <t>G70: tiny cyborg stingrays lead way world s first biogenetic artificial</t>
  </si>
  <si>
    <t>drferdowsi mark_carey pauloanselmo12</t>
  </si>
  <si>
    <t>G71</t>
  </si>
  <si>
    <t>G71: thought meaning life young read lot books searching answers fofg_falungong</t>
  </si>
  <si>
    <t>thought meaning life young read lot books searching answers fofg_falungong</t>
  </si>
  <si>
    <t>thought,meaning  meaning,life  life,young  young,read  read,lot  lot,books  books,searching  searching,answers  fofg_falungong,'fengtao  'fengtao,thought</t>
  </si>
  <si>
    <t>castlehao10 fofg_falungong cristiansalme19</t>
  </si>
  <si>
    <t>G72</t>
  </si>
  <si>
    <t>yourstoryco madanrao kosmischemusik</t>
  </si>
  <si>
    <t>G73</t>
  </si>
  <si>
    <t>Square</t>
  </si>
  <si>
    <t>G73: start horizons 6th form dr jenna stevens smith dept bioengineering</t>
  </si>
  <si>
    <t>start horizons 6th form dr jenna stevens smith dept bioengineering</t>
  </si>
  <si>
    <t>tormeadschool tormead_acad careers_tormead</t>
  </si>
  <si>
    <t>G74</t>
  </si>
  <si>
    <t>G74: opening young minds bioengineering qmul</t>
  </si>
  <si>
    <t>opening young minds bioengineering qmul</t>
  </si>
  <si>
    <t>opening,young  young,minds  minds,bioengineering  bioengineering,qmul</t>
  </si>
  <si>
    <t>qmul fromthepark</t>
  </si>
  <si>
    <t>qmul fromthepark kelleedownham</t>
  </si>
  <si>
    <t>G75</t>
  </si>
  <si>
    <t>G75: geeking out over fishguy_fhl bioengineering stylish ichthyology shirts fridayfunday</t>
  </si>
  <si>
    <t>geeking out over fishguy_fhl bioengineering stylish ichthyology shirts fridayfunday</t>
  </si>
  <si>
    <t>fishguy_fhl happyflippers</t>
  </si>
  <si>
    <t>luke_ftw_2014 fishguy_fhl happyflippers</t>
  </si>
  <si>
    <t>G76</t>
  </si>
  <si>
    <t>G76: bioengineering serves consumers directly love initiatives tih adidas</t>
  </si>
  <si>
    <t>bioengineering serves consumers directly love initiatives tih adidas</t>
  </si>
  <si>
    <t>adidas cpltih</t>
  </si>
  <si>
    <t>adidas adarshcpl cpltih</t>
  </si>
  <si>
    <t>G77</t>
  </si>
  <si>
    <t>G77: bioengineering programs next big thing medical schools engineers simjockey</t>
  </si>
  <si>
    <t>https://news.aamc.org/research/article/bioengineering-programs-have-only-just-begun/?utm_source=newsletter&amp;utm_medium=email&amp;utm_campaign=AAMCNews113016 https://news.aamc.org/research/article/bioengineering-programs-have-only-just-begun/?utm_source=newsletter&amp;utm_medium=email&amp;utm_campaign=AAMCNews113016#.WETBpjlW9Xk.twitter</t>
  </si>
  <si>
    <t>bioengineering programs next big thing medical schools engineers simjockey</t>
  </si>
  <si>
    <t>bioengineering,programs  programs,next  next,big  big,thing  thing,medical  medical,schools  schools,engineers  simjockey,bioengineering</t>
  </si>
  <si>
    <t>simugreat ilhealtheng simjockey</t>
  </si>
  <si>
    <t>G78</t>
  </si>
  <si>
    <t>izatcharkatli syrianali_ basharoubas</t>
  </si>
  <si>
    <t>G79</t>
  </si>
  <si>
    <t>embopress embojournal</t>
  </si>
  <si>
    <t>embojournal mtewary embopress</t>
  </si>
  <si>
    <t>G80</t>
  </si>
  <si>
    <t>G80: bioengineering fischell mcersi givingtuesday support know scholars regulatoryscience interested applying</t>
  </si>
  <si>
    <t>http://cersi.umd.edu/cersi-scholars http://bioe.umd.edu/about/fischells http://bioe.umd.edu/about https://twitter.com/i/web/status/803632363888640001 http://bioe.umd.edu/giving http://bioe.umd.edu/graduate</t>
  </si>
  <si>
    <t>bioengineering fischell mcersi givingtuesday support know scholars regulatoryscience interested applying</t>
  </si>
  <si>
    <t>know,mcersi  mcersi,scholars  scholars,regulatoryscience  regulatoryscience,bioengineering  support,bioengineering  interested,applying  applying,fischell  fischell,dept  dept,bioengineering  bioengineering,grad</t>
  </si>
  <si>
    <t>mcersi umdbioe</t>
  </si>
  <si>
    <t>umdbioe zebioengr mcersi</t>
  </si>
  <si>
    <t>G81</t>
  </si>
  <si>
    <t>G81: anatomy cph ms kimballs chicken foot dissection introduction prosthetic hand</t>
  </si>
  <si>
    <t>sciencemelanie sweetwater_cu</t>
  </si>
  <si>
    <t>sd_lssi sciencemelanie mrsvchemistry</t>
  </si>
  <si>
    <t>G82</t>
  </si>
  <si>
    <t>uofu_anesthesia gatesfoundation</t>
  </si>
  <si>
    <t>gatesfoundation harriethopfmd uofu_anesthesia</t>
  </si>
  <si>
    <t>G83</t>
  </si>
  <si>
    <t>G83: t</t>
  </si>
  <si>
    <t>t</t>
  </si>
  <si>
    <t>thisischristina epocanow</t>
  </si>
  <si>
    <t>melodycrickett thisischristina epocanow</t>
  </si>
  <si>
    <t>G84</t>
  </si>
  <si>
    <t>G84: penn undergrad bioengineering student internship 3d printing body parts cool</t>
  </si>
  <si>
    <t>penn undergrad bioengineering student internship 3d printing body parts cool</t>
  </si>
  <si>
    <t>penn whartonentrep</t>
  </si>
  <si>
    <t>penn whartonentrep bogdan__oancea</t>
  </si>
  <si>
    <t>G85</t>
  </si>
  <si>
    <t>Diamond</t>
  </si>
  <si>
    <t>lamhfada mediocredave marcusjdl</t>
  </si>
  <si>
    <t>G86</t>
  </si>
  <si>
    <t>noksindra maleconmymind</t>
  </si>
  <si>
    <t>G87</t>
  </si>
  <si>
    <t>revasser nebel_gewehr</t>
  </si>
  <si>
    <t>G88</t>
  </si>
  <si>
    <t>G88: x's y's</t>
  </si>
  <si>
    <t>x's y's</t>
  </si>
  <si>
    <t>marmalade_tim 13throgue</t>
  </si>
  <si>
    <t>G89</t>
  </si>
  <si>
    <t>jewelsies1 melloncolli3</t>
  </si>
  <si>
    <t>G90</t>
  </si>
  <si>
    <t>dmtjrdn saboochie</t>
  </si>
  <si>
    <t>G91</t>
  </si>
  <si>
    <t>G91: biotech engineers working ways grow human organs space video game</t>
  </si>
  <si>
    <t>biotech space gaming biomedical</t>
  </si>
  <si>
    <t>biotech engineers working ways grow human organs space video game</t>
  </si>
  <si>
    <t>engineers,working  working,ways  ways,grow  grow,human  human,organs  organs,space  space,biotech  video,game  game,features  features,living</t>
  </si>
  <si>
    <t>cimbuerstenkinn asmebooks</t>
  </si>
  <si>
    <t>G92</t>
  </si>
  <si>
    <t>G92: uc san diego clinical bioengineering class ucsd edtech healthit technews</t>
  </si>
  <si>
    <t>uc san diego clinical bioengineering class ucsd edtech healthit technews</t>
  </si>
  <si>
    <t>dhanarajtweet medgizmo</t>
  </si>
  <si>
    <t>G93</t>
  </si>
  <si>
    <t>G93: wtf insects vaccines chemtrails geoengineering bioengineering sai vaccinations morgellons pharma</t>
  </si>
  <si>
    <t>wtf insects vaccines chemtrails geoengineering bioengineering sai vaccinations morgellons pharma</t>
  </si>
  <si>
    <t>wordace1 geoengin33ring</t>
  </si>
  <si>
    <t>G94</t>
  </si>
  <si>
    <t>G94: team led prof biman b mandal department biosciences bioengineering indian</t>
  </si>
  <si>
    <t>team led prof biman b mandal department biosciences bioengineering indian</t>
  </si>
  <si>
    <t>indianscinews _iitg</t>
  </si>
  <si>
    <t>G95</t>
  </si>
  <si>
    <t>G95: bioengineering technology people</t>
  </si>
  <si>
    <t>bioengineering technology people</t>
  </si>
  <si>
    <t>b_floro choirboymaxipad</t>
  </si>
  <si>
    <t>G96</t>
  </si>
  <si>
    <t>G96: include brave new world future prenatal genetic testing even bioengineering</t>
  </si>
  <si>
    <t>include brave new world future prenatal genetic testing even bioengineering</t>
  </si>
  <si>
    <t>ebonstorm davidrozansky</t>
  </si>
  <si>
    <t>G97</t>
  </si>
  <si>
    <t>Triangle</t>
  </si>
  <si>
    <t>riceuniversity goodnewsgr</t>
  </si>
  <si>
    <t>G98</t>
  </si>
  <si>
    <t>G98: postdoctoral position biosensing bioengineering ibec deadline december 31st 2016</t>
  </si>
  <si>
    <t>postdoctoral position biosensing bioengineering ibec deadline december 31st 2016</t>
  </si>
  <si>
    <t>vits_vits nuria_jane</t>
  </si>
  <si>
    <t>G99</t>
  </si>
  <si>
    <t>G99: oral picks poster presentations asscr16 kiryu yap bioengineering vascularised liver</t>
  </si>
  <si>
    <t>oral picks poster presentations asscr16 kiryu yap bioengineering vascularised liver</t>
  </si>
  <si>
    <t>mincle theasscr</t>
  </si>
  <si>
    <t>G100</t>
  </si>
  <si>
    <t>G100: henrik toft simonsen bioengineering assist build new manhattan 8 weeks</t>
  </si>
  <si>
    <t>henrik toft simonsen bioengineering assist build new manhattan 8 weeks</t>
  </si>
  <si>
    <t>iisdrs rogerworldwind</t>
  </si>
  <si>
    <t>G101</t>
  </si>
  <si>
    <t>businessinsider lbnlbiosci</t>
  </si>
  <si>
    <t>G102</t>
  </si>
  <si>
    <t>ucsandiego ucsdnews</t>
  </si>
  <si>
    <t>G103</t>
  </si>
  <si>
    <t>dmgroppe ucsd</t>
  </si>
  <si>
    <t>G104</t>
  </si>
  <si>
    <t>guiltyassinn armyoflightbk</t>
  </si>
  <si>
    <t>G105</t>
  </si>
  <si>
    <t>smokesandcuffs_ dappergaster</t>
  </si>
  <si>
    <t>G106</t>
  </si>
  <si>
    <t>G106: university kuala lumpur malaysian institute chemical bioengineering technology micet</t>
  </si>
  <si>
    <t>https://www.swarmapp.com/c/f7KVQvxR40w https://www.swarmapp.com/c/08EgsEHP5Lv https://www.swarmapp.com/c/jrKEm9fxYkQ https://www.swarmapp.com/c/6p6UaYlDNjF https://www.swarmapp.com/c/eBWcwXSUVBI https://www.swarmapp.com/c/gdNysjMwyfZ</t>
  </si>
  <si>
    <t>university kuala lumpur malaysian institute chemical bioengineering technology micet</t>
  </si>
  <si>
    <t>akifnabilamizar funnahpzn</t>
  </si>
  <si>
    <t>G107</t>
  </si>
  <si>
    <t>dejizzleeee likeigive_adam</t>
  </si>
  <si>
    <t>G108</t>
  </si>
  <si>
    <t>honeydins25 yusrabubba</t>
  </si>
  <si>
    <t>G109</t>
  </si>
  <si>
    <t>213, 218, 255</t>
  </si>
  <si>
    <t>G109: next big thing demand physician engineers increasing meded medschool</t>
  </si>
  <si>
    <t>ummedschool aamcmedstudent</t>
  </si>
  <si>
    <t>G110</t>
  </si>
  <si>
    <t>213, 238, 255</t>
  </si>
  <si>
    <t>physorg_com 3amscience</t>
  </si>
  <si>
    <t>G111</t>
  </si>
  <si>
    <t>213, 255, 234</t>
  </si>
  <si>
    <t>profmikeking vuengineering</t>
  </si>
  <si>
    <t>G112</t>
  </si>
  <si>
    <t>213, 255, 218</t>
  </si>
  <si>
    <t>realdonaldtrump zorabozic</t>
  </si>
  <si>
    <t>G113</t>
  </si>
  <si>
    <t>255, 213, 213</t>
  </si>
  <si>
    <t>niloufar1995 bioengmcgill</t>
  </si>
  <si>
    <t>G114</t>
  </si>
  <si>
    <t>255, 235, 213</t>
  </si>
  <si>
    <t>bongkuto deadyatta</t>
  </si>
  <si>
    <t>G115</t>
  </si>
  <si>
    <t>255, 244, 213</t>
  </si>
  <si>
    <t>johnbrenkus_ xiqiao1</t>
  </si>
  <si>
    <t>G116</t>
  </si>
  <si>
    <t>244, 255, 213</t>
  </si>
  <si>
    <t>ub_endirecte pulmonary_news</t>
  </si>
  <si>
    <t>G117</t>
  </si>
  <si>
    <t>255, 213, 238</t>
  </si>
  <si>
    <t>farinazr missmaaadsss</t>
  </si>
  <si>
    <t>G118</t>
  </si>
  <si>
    <t>247, 213, 255</t>
  </si>
  <si>
    <t>G118: tiny cyborg stingrays made out rat parts science animalscience</t>
  </si>
  <si>
    <t>3rdrockhome chidambara09</t>
  </si>
  <si>
    <t>G119</t>
  </si>
  <si>
    <t>233, 213, 255</t>
  </si>
  <si>
    <t>G119: natalie_perrigo bioengineering major</t>
  </si>
  <si>
    <t>natalie_perrigo bioengineering major</t>
  </si>
  <si>
    <t>bioengineering,major</t>
  </si>
  <si>
    <t>natalie_perrigo pendragon_gate</t>
  </si>
  <si>
    <t>G120</t>
  </si>
  <si>
    <t>213, 244, 255</t>
  </si>
  <si>
    <t>acmackenz dixonjim</t>
  </si>
  <si>
    <t>G121</t>
  </si>
  <si>
    <t>stressedmuslim masrintrovert</t>
  </si>
  <si>
    <t>G122</t>
  </si>
  <si>
    <t>kellieparrella bsalvo1023</t>
  </si>
  <si>
    <t>G123</t>
  </si>
  <si>
    <t>neo_bugman amadisofgaula</t>
  </si>
  <si>
    <t>G124</t>
  </si>
  <si>
    <t>G124: mathematics</t>
  </si>
  <si>
    <t>mathematics</t>
  </si>
  <si>
    <t>aucklanduni kaust_news</t>
  </si>
  <si>
    <t>G125</t>
  </si>
  <si>
    <t>opulentneptune rcboy_43</t>
  </si>
  <si>
    <t>G126</t>
  </si>
  <si>
    <t>G126: man both bioengineering</t>
  </si>
  <si>
    <t>man both bioengineering</t>
  </si>
  <si>
    <t>anwxar falasteezy</t>
  </si>
  <si>
    <t>G127</t>
  </si>
  <si>
    <t>G127: prnewswire bioengineering innovations show promise improving treatments drug</t>
  </si>
  <si>
    <t>prnewswire bioengineering innovations show promise improving treatments drug</t>
  </si>
  <si>
    <t>prnewswire,bioengineering  bioengineering,innovations  innovations,show  show,promise  promise,improving  improving,treatments  treatments,drug</t>
  </si>
  <si>
    <t>b_w_brady parentnfamily</t>
  </si>
  <si>
    <t>G128</t>
  </si>
  <si>
    <t>aaangel_805 b_duenas12</t>
  </si>
  <si>
    <t>G129</t>
  </si>
  <si>
    <t>G129: bioengineering</t>
  </si>
  <si>
    <t>dreaaceline l_miaaa</t>
  </si>
  <si>
    <t>G130</t>
  </si>
  <si>
    <t>G130: very annoying article issues mechanics transfer bioengineering mtdna goes against</t>
  </si>
  <si>
    <t>very annoying article issues mechanics transfer bioengineering mtdna goes against</t>
  </si>
  <si>
    <t>razibkhan fsnole1</t>
  </si>
  <si>
    <t>G131</t>
  </si>
  <si>
    <t>G131: fifth nucleobase introduced aliens through bioengineering</t>
  </si>
  <si>
    <t>fifth nucleobase introduced aliens through bioengineering</t>
  </si>
  <si>
    <t>samantlca piayboi</t>
  </si>
  <si>
    <t>G132</t>
  </si>
  <si>
    <t>G132: bioengineering innovations show promise improving treatments drug delivery</t>
  </si>
  <si>
    <t>bioengineering innovations show promise improving treatments drug delivery</t>
  </si>
  <si>
    <t>joshyoburn ash_hematology</t>
  </si>
  <si>
    <t>G133</t>
  </si>
  <si>
    <t>G133: bioengineering innovations show promise improving treatments drug delivery ash16</t>
  </si>
  <si>
    <t>bioengineering innovations show promise improving treatments drug delivery ash16</t>
  </si>
  <si>
    <t>sorena997 a_silverstein</t>
  </si>
  <si>
    <t>G134</t>
  </si>
  <si>
    <t>G134: dateherthen took ochem 2 biostatistics grad class md phd students</t>
  </si>
  <si>
    <t>k1n45e dateherthen</t>
  </si>
  <si>
    <t>dateherthen k1n45e</t>
  </si>
  <si>
    <t>G135</t>
  </si>
  <si>
    <t>G135: bioengineering hair dye 3d microscopy insect controlled robots less snoring</t>
  </si>
  <si>
    <t>bioengineering hair dye 3d microscopy insect controlled robots less snoring</t>
  </si>
  <si>
    <t>jovejournal namrata13</t>
  </si>
  <si>
    <t>G136</t>
  </si>
  <si>
    <t>G136: carbohydrate honored invited talk modeling protein 12th bioengineering meeting</t>
  </si>
  <si>
    <t>carbohydrate honored invited talk modeling protein 12th bioengineering meeting</t>
  </si>
  <si>
    <t>domas45 anneimberty</t>
  </si>
  <si>
    <t>G137</t>
  </si>
  <si>
    <t>G137: vol 1 issue 2 now out bioengineering translational medicine biotm_buzz</t>
  </si>
  <si>
    <t>vol 1 issue 2 now out bioengineering translational medicine biotm_buzz</t>
  </si>
  <si>
    <t>chenected biotm_buzz</t>
  </si>
  <si>
    <t>G138</t>
  </si>
  <si>
    <t>G138: bioengineering</t>
  </si>
  <si>
    <t>imperialcollege imperialbioeng</t>
  </si>
  <si>
    <t>G139</t>
  </si>
  <si>
    <t>umaine mainebioscience</t>
  </si>
  <si>
    <t>G140</t>
  </si>
  <si>
    <t>schneiderleonid allaastakhova</t>
  </si>
  <si>
    <t>G141</t>
  </si>
  <si>
    <t>G141: bioengineering student correction avery imse apologize confusion</t>
  </si>
  <si>
    <t>bioengineering student correction avery imse apologize confusion</t>
  </si>
  <si>
    <t>correction,avery  avery,student  student,bioengineering  bioengineering,imse  imse,apologize  apologize,confusion</t>
  </si>
  <si>
    <t>mujimspain mizzouengineer</t>
  </si>
  <si>
    <t>G142</t>
  </si>
  <si>
    <t>mqd_45 amanieoutchea</t>
  </si>
  <si>
    <t>G143</t>
  </si>
  <si>
    <t>cphbiosciphd jerodanielphd</t>
  </si>
  <si>
    <t>G144</t>
  </si>
  <si>
    <t>G144: first day engineers assemble bioengeering medical technologies kicks tomorrow morning</t>
  </si>
  <si>
    <t>onlyplaywizards ucmmwp</t>
  </si>
  <si>
    <t>G145</t>
  </si>
  <si>
    <t>G145: bioengineering</t>
  </si>
  <si>
    <t>pinkerdroit reversecience</t>
  </si>
  <si>
    <t>G146</t>
  </si>
  <si>
    <t>inthe7thday airlinesdotorg</t>
  </si>
  <si>
    <t>G147</t>
  </si>
  <si>
    <t>G147: stemcells bioengineering</t>
  </si>
  <si>
    <t>stemcells bioengineering</t>
  </si>
  <si>
    <t>stemcellnetwork bru_manzini</t>
  </si>
  <si>
    <t>G148</t>
  </si>
  <si>
    <t>G148: reengineering rubisco algal biofuels lost cause bioengineering science</t>
  </si>
  <si>
    <t>reengineering rubisco algal biofuels lost cause bioengineering science</t>
  </si>
  <si>
    <t>reengineering,rubisco  rubisco,algal  algal,biofuels  biofuels,lost  lost,cause  cause,bioengineering  bioengineering,science</t>
  </si>
  <si>
    <t>suzettepetillo oscare2000</t>
  </si>
  <si>
    <t>G149</t>
  </si>
  <si>
    <t>chris_gavito warbandit111</t>
  </si>
  <si>
    <t>G150</t>
  </si>
  <si>
    <t>G150: man masters degree program bioengineering medical school cos read engineering</t>
  </si>
  <si>
    <t>man masters degree program bioengineering medical school cos read engineering</t>
  </si>
  <si>
    <t>sleeky_prince_ qhass</t>
  </si>
  <si>
    <t>G151</t>
  </si>
  <si>
    <t>citrisnews cal_engineer</t>
  </si>
  <si>
    <t>G152</t>
  </si>
  <si>
    <t>kizun4 yoingsooo12</t>
  </si>
  <si>
    <t>G153</t>
  </si>
  <si>
    <t>naughtygirl9798 tnssd98</t>
  </si>
  <si>
    <t>G154</t>
  </si>
  <si>
    <t>oscar_e_lion meallieugenio</t>
  </si>
  <si>
    <t>G155</t>
  </si>
  <si>
    <t>statnews maheshm58</t>
  </si>
  <si>
    <t>G156</t>
  </si>
  <si>
    <t>michaelhoffman mollyshoichet</t>
  </si>
  <si>
    <t>G157</t>
  </si>
  <si>
    <t>G157: today mourn loss dr william birkin dedicated father pioneer bioengineering</t>
  </si>
  <si>
    <t>today mourn loss dr william birkin dedicated father pioneer bioengineering</t>
  </si>
  <si>
    <t>xx__mado__xx 2_pineapples</t>
  </si>
  <si>
    <t>G158</t>
  </si>
  <si>
    <t>kingsjobs kingsdentistry</t>
  </si>
  <si>
    <t>G159</t>
  </si>
  <si>
    <t>G159: robotics phototactic guidance tissue engineered soft robotic ray tech biomimetic</t>
  </si>
  <si>
    <t>juliendriod hwingo</t>
  </si>
  <si>
    <t>G160</t>
  </si>
  <si>
    <t>chaaustralia stvincentsmelb</t>
  </si>
  <si>
    <t>Vertex ID</t>
  </si>
  <si>
    <t>Graph Metric</t>
  </si>
  <si>
    <t>Value</t>
  </si>
  <si>
    <t>Degree Bin</t>
  </si>
  <si>
    <t>Degree Frequency</t>
  </si>
  <si>
    <t>In-Degree Bin</t>
  </si>
  <si>
    <t>In-Degree Frequency</t>
  </si>
  <si>
    <t>Out-Degree Bin</t>
  </si>
  <si>
    <t>Out-Degree Frequency</t>
  </si>
  <si>
    <t>Betweenness Centrality Bin</t>
  </si>
  <si>
    <t>Betweenness Centrality Frequency</t>
  </si>
  <si>
    <t>Closeness Centrality Bin</t>
  </si>
  <si>
    <t>Closeness Centrality Frequency</t>
  </si>
  <si>
    <t>Eigenvector Centrality Bin</t>
  </si>
  <si>
    <t>Eigenvector Centrality Frequency</t>
  </si>
  <si>
    <t>PageRank Bin</t>
  </si>
  <si>
    <t>PageRank Frequency</t>
  </si>
  <si>
    <t>Clustering Coefficient Bin</t>
  </si>
  <si>
    <t>Clustering Coefficient Frequency</t>
  </si>
  <si>
    <t>Dynamic Filter Bin</t>
  </si>
  <si>
    <t>Dynamic Filter Frequency</t>
  </si>
  <si>
    <t>Histogram Property</t>
  </si>
  <si>
    <t>Graph Type</t>
  </si>
  <si>
    <t>Directed</t>
  </si>
  <si>
    <t>Bin Divisor</t>
  </si>
  <si>
    <t>No Metric Message</t>
  </si>
  <si>
    <t>Not Available</t>
  </si>
  <si>
    <t>Dynamic Filter Source Column Range</t>
  </si>
  <si>
    <t>TableName[ColumnName]</t>
  </si>
  <si>
    <t>Modularity</t>
  </si>
  <si>
    <t>NodeXL Version</t>
  </si>
  <si>
    <t>1.0.1.363</t>
  </si>
  <si>
    <t>Readability Metric</t>
  </si>
  <si>
    <t>Minimum Degree</t>
  </si>
  <si>
    <t>Maximum Degree</t>
  </si>
  <si>
    <t>Average Degree</t>
  </si>
  <si>
    <t>Median Degree</t>
  </si>
  <si>
    <t>Minimum In-Degree</t>
  </si>
  <si>
    <t>Maximum In-Degree</t>
  </si>
  <si>
    <t>Average In-Degree</t>
  </si>
  <si>
    <t>Median In-Degree</t>
  </si>
  <si>
    <t>Minimum Out-Degree</t>
  </si>
  <si>
    <t>Maximum Out-Degree</t>
  </si>
  <si>
    <t>Average Out-Degree</t>
  </si>
  <si>
    <t>Median Out-Degree</t>
  </si>
  <si>
    <t>Minimum Betweenness Centrality</t>
  </si>
  <si>
    <t>Maximum Betweenness Centrality</t>
  </si>
  <si>
    <t>Average Betweenness Centrality</t>
  </si>
  <si>
    <t>Median Betweenness Centrality</t>
  </si>
  <si>
    <t>Minimum Closeness Centrality</t>
  </si>
  <si>
    <t>Maximum Closeness Centrality</t>
  </si>
  <si>
    <t>Average Closeness Centrality</t>
  </si>
  <si>
    <t>Median Closeness Centrality</t>
  </si>
  <si>
    <t>Minimum Eigenvector Centrality</t>
  </si>
  <si>
    <t>Maximum Eigenvector Centrality</t>
  </si>
  <si>
    <t>Average Eigenvector Centrality</t>
  </si>
  <si>
    <t>Median Eigenvector Centrality</t>
  </si>
  <si>
    <t>Minimum PageRank</t>
  </si>
  <si>
    <t>Maximum PageRank</t>
  </si>
  <si>
    <t>Average PageRank</t>
  </si>
  <si>
    <t>Median PageRank</t>
  </si>
  <si>
    <t>Minimum Clustering Coefficient</t>
  </si>
  <si>
    <t>Maximum Clustering Coefficient</t>
  </si>
  <si>
    <t>Average Clustering Coefficient</t>
  </si>
  <si>
    <t>Median Clustering Coefficient</t>
  </si>
  <si>
    <t>Valid Edge Visibilities</t>
  </si>
  <si>
    <t>Valid Edge Styles</t>
  </si>
  <si>
    <t>Valid Vertex Visibilities</t>
  </si>
  <si>
    <t>Valid Vertex Shapes</t>
  </si>
  <si>
    <t>Valid Group Shapes</t>
  </si>
  <si>
    <t>Valid Group Visibilities</t>
  </si>
  <si>
    <t>Valid Booleans Default False</t>
  </si>
  <si>
    <t>Valid Vertex Label Positions</t>
  </si>
  <si>
    <t>Per-Workbook Setting</t>
  </si>
  <si>
    <t>Table Name</t>
  </si>
  <si>
    <t>Column Name</t>
  </si>
  <si>
    <t>Selected Minimum</t>
  </si>
  <si>
    <t>Selected Maximum</t>
  </si>
  <si>
    <t>Show</t>
  </si>
  <si>
    <t>Show if in an Edge</t>
  </si>
  <si>
    <t>Nowhere</t>
  </si>
  <si>
    <t>Template Version</t>
  </si>
  <si>
    <t>Skip</t>
  </si>
  <si>
    <t>Dash</t>
  </si>
  <si>
    <t>Top Left</t>
  </si>
  <si>
    <t>Graph Directedness</t>
  </si>
  <si>
    <t>Hide</t>
  </si>
  <si>
    <t>Dot</t>
  </si>
  <si>
    <t>Top Center</t>
  </si>
  <si>
    <t>Auto Layout on Open</t>
  </si>
  <si>
    <t>Dash Dot</t>
  </si>
  <si>
    <t>Top Right</t>
  </si>
  <si>
    <t>Workbook Settings 1</t>
  </si>
  <si>
    <t>&lt;?xml version="1.0" encoding="utf-8"?&gt;_x000D_
&lt;configuration&gt;_x000D_
  &lt;configSections&gt;_x000D_
    &lt;sectionGroup name="userSettings" type="System.Configuration.UserSettingsGroup, System, Version=2.0.0.0, Culture=neutral, PublicKeyToken=b77a5c561934e089"&gt;_x000D_
      &lt;section name="ExportDataUserSettings" type="System.Configuration.ClientSettingsSection, System, Version=2.0.0.0, Culture=neutral, PublicKeyToken=b77a5c561934e089" allowExeDefinition="MachineToLocalUser" requirePermission="false" /&gt;_x000D_
      &lt;section name="PlugInUserSettings" type="System.Configuration.ClientSettingsSection, System, Version=2.0.0.0, Culture=neutral, PublicKeyToken=b77a5c561934e089" allowExeDefinition="MachineToLocalUser" requirePermission="false" /&gt;_x000D_
      &lt;section name="ExportToNodeXLGraphGalleryUserSettings" type="System.Configuration.ClientSettingsSection, System, Version=2.0.0.0, Culture=neutral, PublicKeyToken=b77a5c561934e089" allowExeDefinition="MachineToLocalUser" requirePermission="false" /&gt;_x000D_
      &lt;section name="ExportToEmailUserSettings" type="System.Configuration.ClientSettingsSection, System, Version=2.0.0.0, Culture=neutral, PublicKeyToken=b77a5c561934e089" allowExeDefinition="MachineToLocalUser" requirePermission="false" /&gt;_x000D_
      &lt;section name="ImportDataUserSettings" type="System.Configuration.ClientSettingsSection, System, Version=2.0.0.0, Culture=neutral, PublicKeyToken=b77a5c561934e089" allowExeDefinition="MachineToLocalUser" requirePermission="false" /&gt;_x000D_
      &lt;section name="ClusterUserSettings" type="System.Configuration.ClientSettingsSection, System, Version=2.0.0.0, Culture=neutral, PublicKeyToken=b77a5c561934e089" allowExeDefinition="MachineToLocalUser" requirePermission="false" /&gt;_x000D_
      &lt;section name="ColumnGroupUserSettings" type="System.Configuration.ClientSettingsSection, System, Version=2.0.0.0, Culture=neutral, PublicKeyToken=b77a5c561934e089" allowExeDefinition="MachineToLocalUser" requirePermission="false" /&gt;_x000D_
      &lt;section name="GroupUserSettings" type="System.Configuration.ClientSettingsSection, System, Version=2.0.0.0, Culture=neutral, PublicKeyToken=b77a5c561934e089" allowExeDefinition="MachineToLocalUser" requirePermission="false" /&gt;_x000D_
      &lt;section name="AutomatedGraphImageUserSettings" type="System.Configuration.ClientSettingsSection, System, Version=2.0.0.0, Culture=neutral, PublicKeyToken=b77a5c561934e089" allowExeDefinition="MachineToLocalUser" requirePermission="false" /&gt;_x000D_
      &lt;section name="GraphMetricUserSettings" type="System.Configuration.ClientSettingsSection, System, Version=2.0.0.0, Culture=neutral, PublicKeyToken=b77a5c561934e089" allowExeDefinition="MachineToLocalUser" requirePermission="false" /&gt;_x000D_
      &lt;section name="AutomateTasksUserSettings" type="System.Configuration.ClientSettingsSection, System, Version=2.0.0.0, Culture=neutral, PublicKeyToken=b77a5c561934e089" allowExeDefinition="MachineToLocalUser" requirePermission="false" /&gt;_x000D_
      &lt;section name="AutoFillUserSettings3" type="System.Configuration.ClientSettingsSection, System, Version=2.0.0.0, Culture=neutral, PublicKeyToken=b77a5c561934e089" allowExeDefinition="MachineToLocalUser" requirePermission="false" /&gt;_x000D_
      &lt;section name="LayoutUserSettings" type="System.Configuration.ClientSettingsSection, System, Version=2.0.0.0, Culture=neutral, PublicKeyToken=b77a5c561934e089" allowExeDefinition="MachineToLocalUser" requirePermission="false" /&gt;_x000D_
      &lt;section name="GeneralUserSettings4" type="System.Configuration.ClientSettingsSection, System, Version=2.0.0.0, Culture=neutral, PublicKeyToken=b77a5c561934e089" allowExeDefinition="MachineToLocalUser" requirePermission="false" /&gt;_x000D_
      &lt;section name="GraphZoomAndScaleUserSettings" type="System.Configuration.ClientSettingsSection, System, Version=2.0.0.0, Culture=neutral, PublicKeyToken=b77a5c561934e089" allowExeDefinition="MachineToLocalUser" requirePermission="false" /&gt;_x000D_
      &lt;section name="GraphImageUserSettings2" type="System.Configuration.ClientSettingsSection, System, Version=2.0.0.0, Culture=neutral, PublicKeyToken=b77a5c561934e089" allowExeDefinition="MachineToLocalUser" requirePermission="false" /&gt;_x000D_
      &lt;section name="DynamicFiltersUserSettings" type="System.Configuration.ClientSettingsSection, System, Version=2.0.0.0, Culture=neutral, PublicKeyToken=b77a5c561934e089" allowExeDefinition="MachineToLocalUser" requirePermission="false" /&gt;_x000D_
      &lt;section name="MergeDuplicateEdgesUserSettings" type="System.Configuration.ClientSettingsSection, System, Version=2.0.0.0, Culture=neutral, PublicKeyToken=b77a5c561934e089" allowExeDefinition="MachineToLocalUser" requirePermission="false" /&gt;_x000D_
    &lt;/sectionGroup&gt;_x000D_
  &lt;/configSections&gt;_x000D_
  &lt;userSettings&gt;_x000D_
    &lt;ExportDataUserSettings&gt;_x000D_
      &lt;setting name="URL" serializeAs="String"&gt;_x000D_
        &lt;value&gt;http://bit.ly/NodeXLMaps&lt;/value&gt;_x000D_
      &lt;/setting&gt;_x000D_
      &lt;setting name="Hashtag" serializeAs="String"&gt;_x000D_
        &lt;value&gt;#NodeXL&lt;/value&gt;_x000D_
      &lt;/setting&gt;_x000D_
      &lt;setting name="BrandURL" serializeAs="String"&gt;_x000D_
        &lt;value&gt;http://connectedaction.net&lt;/value&gt;_x000D_
      &lt;/setting&gt;_x000D_
      &lt;setting name="ActionLabel" serializeAs="String"&gt;_x000D_
        &lt;value&gt;Buy a social media network map and report&lt;/value&gt;_x000D_
      &lt;/setting&gt;_x000D_
      &lt;setting name="ActionURL" serializeAs="String"&gt;_x000D_
        &lt;value&gt;http://bit.ly/NodeXLMaps&lt;/value&gt;_x000D_
      &lt;/setting&gt;_x000D_
      &lt;setting name="BrandLogo" serializeAs="String"&gt;_x000D_
        &lt;value&gt;http://www.connectedaction.net/wp-content/uploads/2009/11/2009-Connected-Action-Logo.png&lt;/value&gt;_x000D_
      &lt;/setting&gt;_x000D_
    &lt;/ExportDataUserSettings&gt;_x000D_
    &lt;PlugInUserSettings&gt;_x000D_
      &lt;setting name="PlugInFolderPath" serializeAs="String"&gt;_x000D_
        &lt;value&gt;C:\Program Files (x86)\Social Media Research Foundation\NodeXL Excel Template\PlugIns&lt;/value&gt;_x000D_
      &lt;/setting&gt;_x000D_
    &lt;/PlugInUserSettings&gt;_x000D_
    &lt;ExportToNodeXLGraphGalleryUserSettings&gt;_x000D_
      &lt;setting name="SpaceDelimitedTags" serializeAs="String"&gt;_x000D_
        &lt;value&gt;Connected Action Your Link to Social Network Insights GATech&lt;/value&gt;_x000D_
      &lt;/setting&gt;_x000D_
      &lt;setting name="Description" seria</t>
  </si>
  <si>
    <t>Middle Left</t>
  </si>
  <si>
    <t>Workbook Settings Cell Count</t>
  </si>
  <si>
    <t>The empty chart above is used to create histogram images for dynamic filters.  It is associated with two columns in the HistogramBins table on the Overall Metrics worksheet, and on the HistogramProperties table on that worksheet.  The chart is on this worksheet instead of the more logical Overall Metrics worksheet because the chart must be visible for a histogram image to be created.  If the chart where in Overall Metrics in a visible range the user would see it, whereas the user never sees this Misc worksheet because the entire worksheet is hidden. </t>
  </si>
  <si>
    <t>Middle Center</t>
  </si>
  <si>
    <t>Workbook Settings 2</t>
  </si>
  <si>
    <t>lizeAs="String"&gt;_x000D_
        &lt;value&gt;The graph represents a network of 457 Twitter users whose recent tweets contained "strataconf", taken from a data set limited to a maximum of 1,500 users.  The network was obtained on Friday, 01 March 2013 at 03:14 UTC.  There is an edge for each follows relationship.  There is an edge for each "replies-to" relationship in a tweet.  There is an edge for each "mentions" relationship in a tweet.  There is a self-loop edge for each tweet that is not a "replies-to" or "mentions".  The tweets were made over the 9-hour, 38-minute period from Thursday, 28 February 2013 at 17:26 UTC to Friday, 01 March 2013 at 03:04 UTC._x000D_
_x000D_
The graph is directed._x000D_
_x000D_
The graph's vertices were grouped by cluster using the Clauset-Newman-Moore cluster algorithm._x000D_
_x000D_
The graph was laid out using the Harel-Koren Fast Multiscale layout algorithm._x000D_
_x000D_
The edge colors are based on relationship values.  The edge widths are based on edge weight values.  The edge opacities are based on edge weight values.  The vertex sizes are based on followers values.  The vertex opacities are based on followers values._x000D_
_x000D_
Overall Graph Metrics:_x000D_
Vertices: 457_x000D_
Unique Edges: 6787_x000D_
Edges With Duplicates: 1467_x000D_
Total Edges: 8254_x000D_
Self-Loops: 1029_x000D_
Reciprocated Vertex Pair Ratio: 0.321843532145624_x000D_
Reciprocated Edge Ratio: 0.486961617345444_x000D_
Connected Components: 18_x000D_
Single-Vertex Connected Components: 16_x000D_
Maximum Vertices in a Connected Component: 439_x000D_
Maximum Edges in a Connected Component: 8232_x000D_
Maximum Geodesic Distance (Diameter): 5_x000D_
Average Geodesic Distance: 2.292309_x000D_
Graph Density: 0.03275557602979_x000D_
Modularity: 0.254594_x000D_
NodeXL Version: 1.0.1.234_x000D_
_x000D_
Top 10 Vertices, Ranked by Betweenness Centrality:_x000D_
strataconf_x000D_
timoreilly_x000D_
OReillyMedia_x000D_
acroll_x000D_
peteskomoroch_x000D_
cloudera_x000D_
digiphile_x000D_
katecrawford_x000D_
furrier_x000D_
mgualtieri_x000D_
_x000D_
Top URLs in Tweet in Entire Graph:_x000D_
http://strataconf.com/strata2013/public/content/video/_x000D_
http://strataconf.com/strata2013/public/content/video_x000D_
http://strataconf.com/strata2013/public/schedule/detail/27240_x000D_
http://strataconf.com/strata2013/public/schedule/detail/27321_x000D_
http://strataconf.com/strata2013/public/schedule/detail/28626_x000D_
http://notonlydev.com/docgraph/_x000D_
http://www.youtube.com/watch?v=ZelT_UrisQk&amp;amp;feature=youtu.be_x000D_
http://www.extendedresults.com_x000D_
https://app.discovertext.com/Home/SignupContactTrial_x000D_
http://instagram.com/p/WSHFCcpyEO/_x000D_
_x000D_
Top URLs in Tweet in G1:_x000D_
http://strataconf.com/strata2013/public/schedule/detail/27240_x000D_
http://strataconf.com/strata2013/public/schedule/detail/27321_x000D_
http://strataconf.com/strata2013/public/content/video_x000D_
http://strataconf.com/strata2013/public/schedule/detail/28626_x000D_
http://strataconf.com/strata2013/public/content/video/_x000D_
http://notonlydev.com/docgraph/_x000D_
http://www.youtube.com/watch?v=ZelT_UrisQk&amp;amp;feature=youtu.be_x000D_
https://app.discovertext.com/Home/SignupContactTrial_x000D_
http://gigaom.com/2013/02/28/using-arduinos-to-make-conferences-better/_x000D_
http://strataconf.com/strata2013/public/schedule/detail/27970_x000D_
_x000D_
Top URLs in Tweet in G2:_x000D_
http://www.extendedresults.com_x000D_
http://strataconf.com/strata2013/public/content/video/_x000D_
http://SiliconAngle.com_x000D_
http://www.pushbi.com/_x000D_
http://blogs.vmware.com/vfabric/2013/02/from-the-front-line-of-strataconf-a-vmware-perspective.html_x000D_
http://servicesangle.com/blog/2013/02/28/center-of-value-shifting-from-software-to-data-says-oreilly/_x000D_
http://blog.extendedresults.com/2013/02/28/win-a-microsoft-surface-today/_x000D_
http://www.datanami.com/datanami/2013-02-28/five_interesting_statrups_at_strata.html_x000D_
http://blogs.vmware.com/vfabric/2013/02/from-the-front-line-of-strataconf-a-vmware-perspective.html?utm_source=rss&amp;amp;utm_medium=rss&amp;amp;utm_campaign=from-the-front-line-of-strataconf-a-vmware-perspective_x000D_
http://www.youtube.com/playlist?list=PLenh213llmcYF0pwQm5NjUAINRLrHoELB_x000D_
_x000D_
Top URLs in Tweet in G3:_x000D_
http://strataconf.com/strata2013/public/content/video/_x000D_
http://blogs.technet.com/b/dataplatforminsider/archive/2013/02/28/busting-big-data-adoption-myths-with-halo-4-part-3.aspx_x000D_
http://strataconf.com/strata2013/public/content/video_x000D_
http://strataconf.com/rx2013_x000D_
http://logd.tw.rpi.edu_x000D_
http://instagram.com/p/WSHFCcpyEO/_x000D_
http://strataconf.com/strata2013/public/schedule/detail/27390_x000D_
http://www.slideshare.net/marbienk/13-02-27strataclarioncall169final_x000D_
http://goo.gl/PJ3OC_x000D_
http://eventifier.co/event/strataconf13_x000D_
_x000D_
Top URLs in Tweet in G4:_x000D_
http://strataconf.com/strata2013/public/content/video_x000D_
http://www.forbes.com/sites/bwoo/2013/02/27/a-mind-blowing-big-data-experience-notes-from-strata-2013/_x000D_
http://blogs.vmware.com/vfabric/2013/02/from-the-front-line-of-strataconf-a-vmware-perspective.html?utm_source=dlvr.it&amp;amp;utm_medium=twitter&amp;amp;utm_campaign=from-the-front-line-of-strataconf-a-vmware-perspective_x000D_
http://tweetedtimes.com/#!/timoreilly_x000D_
http://strataconf.com/strata2013/public/content/video/_x000D_
http://www.directrelief.org/2013/02/strata-conference-sparks-new-ideas-using-big-data-good/_x000D_
_x000D_
Top URLs in Tweet in G5:_x000D_
http://instagram.com/p/WSlpWzLCoL/_x000D_
http://instagram.com/p/WSoEc4LCrs/_x000D_
_x000D_
Top URLs in Tweet in G6:_x000D_
http://strataconf.com/strata2013/public/content/video_x000D_
_x000D_
Top Domains in Tweet in Entire Graph:_x000D_
strataconf.com_x000D_
youtube.com_x000D_
extendedresults.com_x000D_
instagram.com_x000D_
siliconangle.com_x000D_
vmware.com_x000D_
notonlydev.com_x000D_
gigaom.com_x000D_
forbes.com_x000D_
mit.edu_x000D_
_x000D_
Top Domains in Tweet in G1:_x000D_
strataconf.com_x000D_
instagram.com_x000D_
youtube.com_x000D_
notonlydev.com_x000D_
gigaom.com_x000D_
mit.edu_x000D_
discovertext.com_x000D_
oreilly.com_x000D_
wikipedia.org_x000D_
slideshare.net_x000D_
_x000D_
Top Domains in Tweet in G2:_x000D_
extendedresults.com_x000D_
strataconf.com_x000D_
siliconangle.com_x000D_
vmware.com_x000D_
pushbi.com_x000D_
youtube.com_x000D_
datanami.com_x000D_
forbes.com_x000D_
instagram.com_x000D_
ow.ly_x000D_
_x000D_
Top Domains in Tweet in G3:_x000D_
strataconf.com_x000D_
youtube.com_x000D_
technet.com_x000D_
co.jp_x000D_
bigdataweek.com_x000D_
lockerz.com_x000D_
forbes.com_x000D_
rpi.edu_x000D_
instagram.com_x000D_
slideshare.net_x000D_
_x000D_
Top Domains in Tweet in G4:_x000D_
strataconf.com_x000D_
forbes.com_x000D_
vmware.com_x000D_
tweetedtimes.com_x000D_
directrelief.org_x000D_
_x000D_
Top Domains in Tweet in G5:_x000D_
instagram.com_x000D_
_x000D_
Top Domains in Tw</t>
  </si>
  <si>
    <t>Middle Right</t>
  </si>
  <si>
    <t>Workbook Settings 3</t>
  </si>
  <si>
    <r>
      <t xml:space="preserve">eet in G6:_x000D_
strataconf.com_x000D_
_x000D_
Top Hashtags in Tweet in Entire Graph:_x000D_
strataconf_x000D_
bigdata_x000D_
hadoop_x000D_
bi_x000D_
opendata_x000D_
senselab_x000D_
intel_x000D_
beyondhadoop_x000D_
sap_x000D_
microsoft_x000D_
_x000D_
Top Hashtags in Tweet in G1:_x000D_
strataconf_x000D_
bigdata_x000D_
opendata_x000D_
beyondhadoop_x000D_
senselab_x000D_
dataviz_x000D_
ddj_x000D_
rstats_x000D_
datavis_x000D_
linkedin_x000D_
_x000D_
Top Hashtags in Tweet in G2:_x000D_
strataconf_x000D_
bigdata_x000D_
hadoop_x000D_
bi_x000D_
thecube_x000D_
sap_x000D_
analytics_x000D_
hana_x000D_
intel_x000D_
excel_x000D_
_x000D_
Top Hashtags in Tweet in G3:_x000D_
strataconf_x000D_
bigdata_x000D_
microsoft_x000D_
hadoop_x000D_
intel_x000D_
hbase_x000D_
bdw13_x000D_
edtech_x000D_
stratarx_x000D_
opendata_x000D_
_x000D_
Top Hashtags in Tweet in G4:_x000D_
strataconf_x000D_
</t>
    </r>
    <r>
      <rPr>
        <sz val="11"/>
        <color rgb="FF000000"/>
        <rFont val="Droid Sans Fallback"/>
        <family val="2"/>
      </rPr>
      <t xml:space="preserve">역사당</t>
    </r>
    <r>
      <rPr>
        <sz val="11"/>
        <color rgb="FF000000"/>
        <rFont val="Calibri"/>
        <family val="2"/>
        <charset val="1"/>
      </rPr>
      <t xml:space="preserve">_x000D_
</t>
    </r>
    <r>
      <rPr>
        <sz val="11"/>
        <color rgb="FF000000"/>
        <rFont val="Droid Sans Fallback"/>
        <family val="2"/>
      </rPr>
      <t xml:space="preserve">바람소리</t>
    </r>
    <r>
      <rPr>
        <sz val="11"/>
        <color rgb="FF000000"/>
        <rFont val="Calibri"/>
        <family val="2"/>
        <charset val="1"/>
      </rPr>
      <t xml:space="preserve">_x000D_
tlot_x000D_
</t>
    </r>
    <r>
      <rPr>
        <sz val="11"/>
        <color rgb="FF000000"/>
        <rFont val="Droid Sans Fallback"/>
        <family val="2"/>
      </rPr>
      <t xml:space="preserve">친일파</t>
    </r>
    <r>
      <rPr>
        <sz val="11"/>
        <color rgb="FF000000"/>
        <rFont val="Calibri"/>
        <family val="2"/>
        <charset val="1"/>
      </rPr>
      <t xml:space="preserve">_x000D_
</t>
    </r>
    <r>
      <rPr>
        <sz val="11"/>
        <color rgb="FF000000"/>
        <rFont val="Droid Sans Fallback"/>
        <family val="2"/>
      </rPr>
      <t xml:space="preserve">전남오픈마켓</t>
    </r>
    <r>
      <rPr>
        <sz val="11"/>
        <color rgb="FF000000"/>
        <rFont val="Calibri"/>
        <family val="2"/>
        <charset val="1"/>
      </rPr>
      <t xml:space="preserve">_x000D_
mksokbo_x000D_
mtoday_x000D_
</t>
    </r>
    <r>
      <rPr>
        <sz val="11"/>
        <color rgb="FF000000"/>
        <rFont val="Droid Sans Fallback"/>
        <family val="2"/>
      </rPr>
      <t xml:space="preserve">위키트리</t>
    </r>
    <r>
      <rPr>
        <sz val="11"/>
        <color rgb="FF000000"/>
        <rFont val="Calibri"/>
        <family val="2"/>
        <charset val="1"/>
      </rPr>
      <t xml:space="preserve">_x000D_
freebradley_x000D_
_x000D_
Top Hashtags in Tweet in G5:_x000D_
strataconf_x000D_
bigdata_x000D_
_x000D_
Top Words in Tweet in Entire Graph:_x000D_
strataconf_x000D_
data_x000D_
big_x000D_
bigdata_x000D_
talk_x000D_
rt_x000D_
great_x000D_
now_x000D_
hadoop_x000D_
design_x000D_
_x000D_
Top Words in Tweet in G1:_x000D_
strataconf_x000D_
data_x000D_
talk_x000D_
design_x000D_
great_x000D_
katecrawford_x000D_
big_x000D_
math_x000D_
social_x000D_
rt_x000D_
_x000D_
Top Words in Tweet in G2:_x000D_
strataconf_x000D_
data_x000D_
bigdata_x000D_
hadoop_x000D_
big_x000D_
booth_x000D_
rt_x000D_
amp_x000D_
analytics_x000D_
more_x000D_
_x000D_
Top Words in Tweet in G3:_x000D_
strataconf_x000D_
data_x000D_
now_x000D_
big_x000D_
bigdata_x000D_
watch_x000D_
talk_x000D_
live_x000D_
hadoop_x000D_
amp_x000D_
_x000D_
Top Words in Tweet in G4:_x000D_
strataconf_x000D_
2_x000D_
strata_x000D_
big_x000D_
data_x000D_
2013_x000D_
today_x000D_
stream_x000D_
vmware_x000D_
</t>
    </r>
    <r>
      <rPr>
        <sz val="11"/>
        <color rgb="FF000000"/>
        <rFont val="Droid Sans Fallback"/>
        <family val="2"/>
      </rPr>
      <t xml:space="preserve">상위태그</t>
    </r>
    <r>
      <rPr>
        <sz val="11"/>
        <color rgb="FF000000"/>
        <rFont val="Calibri"/>
        <family val="2"/>
        <charset val="1"/>
      </rPr>
      <t xml:space="preserve">_x000D_
_x000D_
Top Words in Tweet in G5:_x000D_
strataconf_x000D_
bigdata_x000D_
data_x000D_
_x000D_
Top Words in Tweet in G6:_x000D_
2013_x000D_
video_x000D_
stream_x000D_
strata_x000D_
o'reilly_x000D_
conferences_x000D_
_x000D_
Top Word Pairs in Tweet in Entire Graph:_x000D_
big,data_x000D_
check,out_x000D_
data,strataconf_x000D_
santa,clara_x000D_
bwaber,strataconf_x000D_
nathanmarz,strataconf_x000D_
katecrawford,strataconf_x000D_
watch,live_x000D_
bigdata,strataconf_x000D_
strataconf,bigdata_x000D_
_x000D_
Top Word Pairs in Tweet in G1:_x000D_
big,data_x000D_
bwaber,strataconf_x000D_
sam_shah,peteskomoroch_x000D_
nathanmarz,strataconf_x000D_
data,strataconf_x000D_
peteskomoroch,strataconf_x000D_
kncukier,strataconf_x000D_
talk,strataconf_x000D_
check,out_x000D_
wwrob,strataconf_x000D_
_x000D_
Top Word Pairs in Tweet in G2:_x000D_
big,data_x000D_
bi,strataconf_x000D_
check,out_x000D_
strataconf,bigdata_x000D_
thecube,strataconf_x000D_
santa,clara_x000D_
front,line_x000D_
line,strataconf_x000D_
strataconf,vmware_x000D_
vmware,perspective_x000D_
_x000D_
Top Word Pairs in Tweet in G3:_x000D_
big,data_x000D_
watch,live_x000D_
santa,clara_x000D_
bwaber,strataconf_x000D_
now,strataconf_x000D_
strataconf,watch_x000D_
watch,via_x000D_
via,livestream_x000D_
katecrawford,strataconf_x000D_
data,strataconf_x000D_
_x000D_
Top Word Pairs in Tweet in G4:_x000D_
big,data_x000D_
strata,2013_x000D_
</t>
    </r>
    <r>
      <rPr>
        <sz val="11"/>
        <color rgb="FF000000"/>
        <rFont val="Droid Sans Fallback"/>
        <family val="2"/>
      </rPr>
      <t xml:space="preserve">상위태그</t>
    </r>
    <r>
      <rPr>
        <sz val="11"/>
        <color rgb="FF000000"/>
        <rFont val="Calibri"/>
        <family val="2"/>
        <charset val="1"/>
      </rPr>
      <t xml:space="preserve">,3</t>
    </r>
    <r>
      <rPr>
        <sz val="11"/>
        <color rgb="FF000000"/>
        <rFont val="Droid Sans Fallback"/>
        <family val="2"/>
      </rPr>
      <t xml:space="preserve">시간</t>
    </r>
    <r>
      <rPr>
        <sz val="11"/>
        <color rgb="FF000000"/>
        <rFont val="Calibri"/>
        <family val="2"/>
        <charset val="1"/>
      </rPr>
      <t xml:space="preserve">_x000D_
3</t>
    </r>
    <r>
      <rPr>
        <sz val="11"/>
        <color rgb="FF000000"/>
        <rFont val="Droid Sans Fallback"/>
        <family val="2"/>
      </rPr>
      <t xml:space="preserve">시간</t>
    </r>
    <r>
      <rPr>
        <sz val="11"/>
        <color rgb="FF000000"/>
        <rFont val="Calibri"/>
        <family val="2"/>
        <charset val="1"/>
      </rPr>
      <t xml:space="preserve">,1_x000D_
6,</t>
    </r>
    <r>
      <rPr>
        <sz val="11"/>
        <color rgb="FF000000"/>
        <rFont val="Droid Sans Fallback"/>
        <family val="2"/>
      </rPr>
      <t xml:space="preserve">전남오픈마켓</t>
    </r>
    <r>
      <rPr>
        <sz val="11"/>
        <color rgb="FF000000"/>
        <rFont val="Calibri"/>
        <family val="2"/>
        <charset val="1"/>
      </rPr>
      <t xml:space="preserve">_x000D_
</t>
    </r>
    <r>
      <rPr>
        <sz val="11"/>
        <color rgb="FF000000"/>
        <rFont val="Droid Sans Fallback"/>
        <family val="2"/>
      </rPr>
      <t xml:space="preserve">전남오픈마켓</t>
    </r>
    <r>
      <rPr>
        <sz val="11"/>
        <color rgb="FF000000"/>
        <rFont val="Calibri"/>
        <family val="2"/>
        <charset val="1"/>
      </rPr>
      <t xml:space="preserve">,7_x000D_
11,</t>
    </r>
    <r>
      <rPr>
        <sz val="11"/>
        <color rgb="FF000000"/>
        <rFont val="Droid Sans Fallback"/>
        <family val="2"/>
      </rPr>
      <t xml:space="preserve">위키트리</t>
    </r>
    <r>
      <rPr>
        <sz val="11"/>
        <color rgb="FF000000"/>
        <rFont val="Calibri"/>
        <family val="2"/>
        <charset val="1"/>
      </rPr>
      <t xml:space="preserve">_x000D_
_x000D_
Top Word Pairs in Tweet in G5:_x000D_
strataconf,bigdata_x000D_
_x000D_
Top Word Pairs in Tweet in G6:_x000D_
video,stream_x000D_
stream,strata_x000D_
strata,2013_x000D_
2013,o'reilly_x000D_
o'reilly,conferences_x000D_
_x000D_
Top Replied-To in Entire Graph:_x000D_
nadavaha_x000D_
strataconf_x000D_
wwrob_x000D_
katecrawford_x000D_
noahi_x000D_
nathanmarz_x000D_
restdevices_x000D_
jsteeleeditor_x000D_
aheineike_x000D_
bwaber_x000D_
_x000D_
Top Replied-To in G1:_x000D_
nadavaha_x000D_
katecrawford_x000D_
noahi_x000D_
restdevices_x000D_
jsteeleeditor_x000D_
aheineike_x000D_
wwrob_x000D_
nathanmarz_x000D_
acroll_x000D_
dtunkelang_x000D_
_x000D_
Top Replied-To in G2:_x000D_
strataconf_x000D_
teradata_x000D_
nathanmarz_x000D_
katecrawford_x000D_
pros_x000D_
jameskobielus_x000D_
pentaho_x000D_
ds_henry_x000D_
brunoaziza_x000D_
microsoft_x000D_
_x000D_
Top Replied-To in G3:_x000D_
strataconf_x000D_
wwrob_x000D_
bwaber_x000D_
pacoid_x000D_
datanami_x000D_
sqlserver_x000D_
markmadsen_x000D_
sashasud_x000D_
pecanstreetinc_x000D_
runduck22_x000D_
_x000D_
Top Mentioned in Entire Graph:_x000D_
strataconf_x000D_
katecrawford_x000D_
nathanmarz_x000D_
bwaber_x000D_
kncukier_x000D_
peteskomoroch_x000D_
sam_shah_x000D_
mrogati_x000D_
noahi_x000D_
omgannaks_x000D_
_x000D_
Top Mentioned in G1:_x000D_
katecrawford_x000D_
nathanmarz_x000D_
kncukier_x000D_
sam_shah_x000D_
peteskomoroch_x000D_
bwaber_x000D_
strataconf_x000D_
mrogati_x000D_
noahi_x000D_
lndata_x000D_
_x000D_
Top Mentioned in G2:_x000D_
strataconf_x000D_
nathanmarz_x000D_
hortonworks_x000D_
katecrawford_x000D_
oreillymedia_x000D_
asterdata_x000D_
furrier_x000D_
twitter_x000D_
sisense_x000D_
cloudera_x000D_
_x000D_
Top Mentioned in G3:_x000D_
strataconf_x000D_
katecrawford_x000D_
nathanmarz_x000D_
bwaber_x000D_
pecanstreetinc_x000D_
pkpatel_x000D_
jdegoes_x000D_
jahendler_x000D_
omgannaks_x000D_
datastax_x000D_
_x000D_
Top Mentioned in G4:_x000D_
forbes_x000D_
sqlserver_x000D_
bradleytbauer_x000D_
lemintheworld_x000D_
_x000D_
Top Mentioned in G6:_x000D_
innatur_ua_x000D_
unimooc_x000D_
frangarciaw_x000D_
_x000D_
Top Tweeters in Entire Graph:_x000D_
YourMomBot_x000D_
datachick_x000D_
BillNigh_x000D_
econwriter5_x000D_
rwang0_x000D_
digiphile_x000D_
issuenow_x000D_
LusciousPear_x000D_
hrbrmstr_x000D_
jameskobielus_x000D_
_x000D_
Top Tweeters in G1:_x000D_
datachick_x000D_
digiphile_x000D_
LusciousPear_x000D_
hrbrmstr_x000D_
cbgreenwood_x000D_
fcoel_x000D_
jbenno_x000D_
rjurney_x000D_
timoreilly_x000D_
venessapaech_x000D_
_x000D_
Top Tweeters in G2:_x000D_
BillNigh_x000D_
rwang0_x000D_
jameskobielus_x000D_
sogrady_x000D_
rizzn_x000D_
PlanetV12n_x000D_
jenstirrup_x000D_
furrier_x000D_
quitada_x000D_
SiliconANGLE_x000D_
_x000D_
Top Tweeters in G3:_x000D_
YourMomBot_x000D_
econwriter5_x000D_
akihito_x000D_
swardley_x000D_
EEPaul_x000D_
Dorothysjobs_x000D_
KoprowskiT_x000D_
thomjeff_x000D_
MSFTnews_x000D_
CRN_x000D_
_x000D_
Top Tweeters in G4:_x000D_
issuenow_x000D_
xinity_bot_x000D_
3way2betterbiz_x000D_
A_Neutron_x000D_
lisa_hoang_x000D_
robx_s_x000D_
DirectRelief_x000D_
Anon13502_x000D_
lisalc9_x000D_
TechPAScode_x000D_
_x000D_
Top Tweeters in G5:_x000D_
MiraVeda_x000D_
LipstiknPolitks_x000D_
_x000D_
Top Tweeters in G6:_x000D_
innatur_ua_x000D_
FranGarciaW&lt;/value&gt;_x000D_
      &lt;/setting&gt;_x000D_
      &lt;setting name="ExportGraphML" serializeAs="String"&gt;_x000D_
        &lt;value&gt;True&lt;/value&gt;_x000D_
      &lt;/setting&gt;_x000D_
      &lt;setting name="Title" serializeAs="String"&gt;_x000D_
        &lt;value&gt;strataconf Twitter NodeXL SNA Map and Report for Friday, 01 March 2013 at 03:14 UTC&lt;/value&gt;_x000D_
      &lt;/setting&gt;_x000D_
      &lt;setting name="Author" serializeAs="String"&gt;_x000D_
        &lt;value&gt;NodeXLExcelAutomator&lt;/value&gt;_x000D_
      &lt;/setting&gt;_x000D_
      &lt;setting name="UseFixedAspectRatio" serializeAs="String"&gt;_x000D_
        &lt;value&gt;True&lt;/value&gt;_x000D_
      &lt;/setting&gt;_x000D_
      &lt;setting name="UseCredentials" serializeAs="String"&gt;_x000D_
        &lt;value&gt;True&lt;/value&gt;_x000D_
      &lt;/setting&gt;_x000D_
      &lt;setting name="ExportWorkbookAndSettings" serializeAs="String"&gt;_x000D_
        &lt;value&gt;True&lt;/value&gt;_x000D_
      &lt;/setting&gt;_x000D_
    &lt;/ExportToNodeXLGraphGalleryUserSettings&gt;_x000D_
    &lt;ExportToEmailUserSettings&gt;_x000D_
      &lt;setting name="SmtpPort" serializeAs="String"&gt;_x000D_
        &lt;value&gt;26&lt;/value&gt;_x000D_
      &lt;/setting&gt;_x000D_
      &lt;setting name="FromAddress" serializeAs="String"&gt;_x000D_
        &lt;value&gt;NodeXL-Reports@connectedaction.net&lt;/value&gt;_x000D_
      &lt;/setting&gt;_x000D_
      &lt;setting name="ExportGraphML" serializeAs="String"&gt;_x000D_
        &lt;value&gt;False&lt;/value&gt;_x000D_
      &lt;/setting&gt;_x000D_
      &lt;setting name="SmtpHost" serializeAs="String"&gt;_x000D_
        &lt;value&gt;mail.connectedaction.net&lt;/value&gt;_x000D_
      &lt;/setting&gt;_x000D_
      &lt;setting name="ExportWorkbookAndSettings" serializeAs="String"&gt;_x000D_
        &lt;value&gt;True&lt;/value&gt;_x000D_
      &lt;/setting&gt;_x000D_
      &lt;setting name="UseFixedAspectRatio" serializeAs="String"&gt;_x000D_
        &lt;value&gt;True&lt;/value&gt;_x000D_
      &lt;/setting&gt;_x000D_
      &lt;setting name="UseSslForSmtp" serializeAs="String"&gt;_x000D_
   </t>
    </r>
  </si>
  <si>
    <t>Bottom Left</t>
  </si>
  <si>
    <t>Workbook Settings 4</t>
  </si>
  <si>
    <t>     &lt;value&gt;False&lt;/value&gt;_x000D_
      &lt;/setting&gt;_x000D_
      &lt;setting name="SmtpUserName" serializeAs="String"&gt;_x000D_
        &lt;value&gt;NodeXL-Reports@connectedaction.net&lt;/value&gt;_x000D_
      &lt;/setting&gt;_x000D_
      &lt;setting name="SpaceDelimitedToAddresses" serializeAs="String"&gt;_x000D_
        &lt;value&gt;NodeXL-Reports@connectedaction.net&lt;/value&gt;_x000D_
      &lt;/setting&gt;_x000D_
      &lt;setting name="MessageBody" serializeAs="String"&gt;_x000D_
        &lt;value&gt;&amp;lt;a href="http://www.connectedaction.net"&amp;gt;&amp;lt;img src="http://www.connectedaction.net/wp-content/uploads/2009/11/2009-Connected-Action-Logo.png" alt="" width="150" height="115"/&amp;gt;&amp;lt;/a&amp;gt;_x000D_
_x000D_
Here is your &amp;lt;a href="http://nodexl.codeplex.com"&amp;gt;NodeXL&amp;lt;/a&amp;gt; &amp;lt;b&amp;gt;&amp;lt;i&amp;gt;Social Media Network Map and Report&amp;lt;/b&amp;gt;&amp;lt;/i&amp;gt; from &amp;lt;a href="http://www.connectedaction.net"&amp;gt;Connected Action&amp;lt;/a&amp;gt;._x000D_
    _x000D_
{Graph Image}_x000D_
    _x000D_
{Graph Summary}_x000D_
    _x000D_
 &amp;lt;a href="http://nodexl.codeplex.com"&amp;gt;NodeXL on the web&amp;lt;/a&amp;gt;  | Social Media Network Map and Report from &amp;lt;a href="http://www.connectedaction.net"&amp;gt;Connected Action&amp;lt;/a&amp;gt;._x000D_
&amp;lt;a mailto="NodeXL-Reports@connectedaction.net"&amp;gt;Request additional NodeXL Social Media Maps and Reports&amp;lt;/a&amp;gt;&lt;/value&gt;_x000D_
      &lt;/setting&gt;_x000D_
      &lt;setting name="Subject" serializeAs="String"&gt;_x000D_
        &lt;value&gt;HPV and Vacine Twitter NodeXL SNA Map and Report for November 26, 2012&lt;/value&gt;_x000D_
      &lt;/setting&gt;_x000D_
    &lt;/ExportToEmailUserSettings&gt;_x000D_
    &lt;ImportDataUserSettings&gt;_x000D_
      &lt;setting name="SaveImportDescription" serializeAs="String"&gt;_x000D_
        &lt;value&gt;True&lt;/value&gt;_x000D_
      &lt;/setting&gt;_x000D_
      &lt;setting name="ClearTablesBeforeImport" serializeAs="String"&gt;_x000D_
        &lt;value&gt;True&lt;/value&gt;_x000D_
      &lt;/setting&gt;_x000D_
      &lt;setting name="AutomateAfterImport" serializeAs="String"&gt;_x000D_
        &lt;value&gt;False&lt;/value&gt;_x000D_
      &lt;/setting&gt;_x000D_
    &lt;/ImportDataUserSettings&gt;_x000D_
    &lt;ClusterUserSettings&gt;_x000D_
      &lt;setting name="ClusterAlgorithm" serializeAs="String"&gt;_x000D_
        &lt;value&gt;ClausetNewmanMoore&lt;/value&gt;_x000D_
      &lt;/setting&gt;_x000D_
      &lt;setting name="PutNeighborlessVerticesInOneCluster" serializeAs="String"&gt;_x000D_
        &lt;value&gt;True&lt;/value&gt;_x000D_
      &lt;/setting&gt;_x000D_
    &lt;/ClusterUserSettings&gt;_x000D_
    &lt;ColumnGroupUserSettings&gt;_x000D_
      &lt;setting name="ColumnGroupsToShow" serializeAs="String"&gt;_x000D_
        &lt;value&gt;EdgeDoNotHide, EdgeGraphMetrics, EdgeOtherColumns, VertexDoNotHide, VertexGraphMetrics, VertexOtherColumns, GroupDoNotHide, GroupGraphMetrics, GroupOtherColumns, GroupEdgeGraphMetrics&lt;/value&gt;_x000D_
      &lt;/setting&gt;_x000D_
    &lt;/ColumnGroupUserSettings&gt;_x000D_
    &lt;GroupUserSettings&gt;_x000D_
      &lt;setting name="ReadGroups" serializeAs="String"&gt;_x000D_
        &lt;value&gt;True&lt;/value&gt;_x000D_
      &lt;/setting&gt;_x000D_
      &lt;setting name="ReadVertexShapeFromGroups" serializeAs="String"&gt;_x000D_
        &lt;value&gt;False&lt;/value&gt;_x000D_
      &lt;/setting&gt;_x000D_
      &lt;setting name="ReadVertexColorFromGroups" serializeAs="String"&gt;_x000D_
        &lt;value&gt;True&lt;/value&gt;_x000D_
      &lt;/setting&gt;_x000D_
    &lt;/GroupUserSettings&gt;_x000D_
    &lt;AutomatedGraphImageUserSettings&gt;_x000D_
      &lt;setting name="ImageFormat" serializeAs="String"&gt;_x000D_
        &lt;value&gt;Png&lt;/value&gt;_x000D_
      &lt;/setting&gt;_x000D_
      &lt;setting name="IncludeFooter" serializeAs="String"&gt;_x000D_
        &lt;value&gt;True&lt;/value&gt;_x000D_
      &lt;/setting&gt;_x000D_
      &lt;setting name="HeaderText" serializeAs="String"&gt;_x000D_
        &lt;value&gt;Social media network map of connections among Twitter Users&lt;/value&gt;_x000D_
      &lt;/setting&gt;_x000D_
      &lt;setting name="FooterText" serializeAs="String"&gt;_x000D_
        &lt;value&gt;Created with NodeXL (http://nodexl.codeplex.com) from the Social Media Research Foundation (http://www.smrfoundation.org)&lt;/value&gt;_x000D_
      &lt;/setting&gt;_x000D_
      &lt;setting name="HeaderFooterFont" serializeAs="String"&gt;_x000D_
        &lt;value&gt;Microsoft Sans Serif, 14.25pt&lt;/value&gt;_x000D_
      &lt;/setting&gt;_x000D_
      &lt;setting name="IncludeHeader" serializeAs="String"&gt;_x000D_
        &lt;value&gt;True&lt;/value&gt;_x000D_
      &lt;/setting&gt;_x000D_
      &lt;setting name="ImageSizePx" serializeAs="String"&gt;_x000D_
        &lt;value&gt;4096, 3072&lt;/value&gt;_x000D_
      &lt;/setting&gt;_x000D_
    &lt;/AutomatedGraphImageUserSettings&gt;_x000D_
    &lt;GraphMetricUserSettings&gt;_x000D_
      &lt;setting name="GraphMetricsToCalculate" serializeAs="String"&gt;_x000D_
        &lt;value&gt;InDegree, OutDegree, Degree, ClusteringCoefficient, BrandesFastCentralities, EigenvectorCentrality, PageRank, OverallMetrics, GroupMetrics, EdgeReciprocation, TopNBy, TwitterSearchNetworkTopItems, Words, ReciprocatedVertexPairRatio&lt;/value&gt;_x000D_
      &lt;/setting&gt;_x000D_
      &lt;setting name="TopNByMetricsToCalculate" serializeAs="Xml"&gt;_x000D_
        &lt;value&gt;_x000D_
          &lt;ArrayOfTopNByMetricUserSettings xmlns:xsi="http://www.w3.org/2001/XMLSchema-instance" xmlns:xsd="http://www.w3.org/2001/XMLSchema"&gt;_x000D_
            &lt;TopNByMetricUserSettings&gt;_x000D_
              &lt;N&gt;10&lt;/N&gt;_x000D_
              &lt;WorksheetName&gt;Vertices&lt;/WorksheetName&gt;_x000D_
              &lt;TableName&gt;Vertices&lt;/TableName&gt;_x000D_
              &lt;RankedColumnName&gt;Betweenness Centrality&lt;/RankedColumnName&gt;_x000D_
              &lt;ItemNameColumnName&gt;Vertex&lt;/ItemNameColumnName&gt;_x000D_
            &lt;/TopNByMetricUserSettings&gt;_x000D_
          &lt;/ArrayOfTopNByMetricUserSettings&gt;_x000D_
        &lt;/value&gt;_x000D_
      &lt;/setting&gt;_x000D_
      &lt;setting name="WordPairMetricUserSettings" serializeAs="String"&gt;_x000D_
        &lt;value&gt;TextColumnIsOnEdgeWorksheet░True▓TextColumnName░Tweet▓CountByGroup░True▓SkipSinglePairs░True▓WordsToSkip░a able about across after ain't all almost also am among an and any are aren't as at be because been but by can can't cannot could could've couldn't did didn't do does doesn't don't either else ever every for from get got had has hasn't have he he'd he'll he's her hers him his how how'd how'll how's however i i'd i'll i'm i've if in into is isn't it it's its just least let like likely may me might might've most must must've mustn't my neither no nor not of off often on only or other our own rather said say says she she'd she'll she's should should've shouldn't since so some than that that'll that's the their them then there there's these they they'd they'll they're they've this to too us wants was wasn't we we'd we'll we're were weren't what what's when where where'd where'll where's which while who who'd who'll who's whom why why'd will with won't would would've wouldn't yet you</t>
  </si>
  <si>
    <t>Bottom Center</t>
  </si>
  <si>
    <t>Workbook Settings 5</t>
  </si>
  <si>
    <t> you'd you'll you're you've your&lt;/value&gt;_x000D_
      &lt;/setting&gt;_x000D_
      &lt;setting name="WordMetricUserSettings" serializeAs="String"&gt;_x000D_
        &lt;value&gt;TextColumnIsOnEdgeWorksheet░True▓TextColumnName░Tweet▓CountByGroup░True▓SkipSingleTerms░True▓WordsToSkip░a able about across after ain't all almost also am among amp an and any are aren't as at be because been but by can can't cannot could could've couldn't did didn't do does doesn't don't either else ever every for from get got had has hasn't have he he'd he'll he's her hers him his how how'd how'll how's however i i'd i'll i'm i've if in into is isn't it it's its just least let like likely may me might might've most must must've mustn't my neither no nor not of off often on only or other our own rather rt said say says she she'd she'll she's should should've shouldn't since so some than that that'll that's the their them then there there's these they they'd they'll they're they've this to too us wants was wasn't we we'd we'll we're were weren't what what's when where where'd where'll where's which while who who'd who'll who's whom why why'd will with won't would would've wouldn't yet you you'd you'll you're you've your rt via_x000D_
der_x000D_
die_x000D_
auf_x000D_
und_x000D_
ist_x000D_
mit_x000D_
von_x000D_
das_x000D_
für_x000D_
jetzt_x000D_
ich_x000D_
nicht_x000D_
auch_x000D_
es_x000D_
zu_x000D_
ein_x000D_
um_x000D_
im_x000D_
wir_x000D_
den_x000D_
du_x000D_
bei_x000D_
über_x000D_
wie_x000D_
uhr_x000D_
de _x000D_
het _x000D_
een_x000D_
en _x000D_
of_x000D_
que_x000D_
la_x000D_
y_x000D_
el_x000D_
por_x000D_
se_x000D_
los_x000D_
lo_x000D_
vamos_x000D_
mi_x000D_
para_x000D_
un_x000D_
con_x000D_
si_x000D_
pero_x000D_
las_x000D_
todos_x000D_
ya_x000D_
puede_x000D_
yo_x000D_
esta_x000D_
al_x000D_
su_x000D_
una_x000D_
mas_x000D_
te_x000D_
eso_x000D_
como_x000D_
grande_x000D_
hay_x000D_
del_x000D_
o_x000D_
este_x000D_
le_x000D_
todo_x000D_
bien_x000D_
ver_x000D_
muy_x000D_
tiene_x000D_
son_x000D_
asi_x000D_
siempre_x000D_
nada_x000D_
pais_x000D_
bueno_x000D_
cambio_x000D_
sin_x000D_
cuca_x000D_
creo_x000D_
somos_x000D_
ser_x000D_
sea▓SentimentList1Name░Positive▓SentimentList2Name░Negative▓SentimentList3Name░Angry/Violent▓SentimentWordsInList1░a+ abound abounds abundance abundant accessable accessible acclaim acclaimed acclamation accolade accolades accommodative accomodative accomplish accomplished accomplishment accomplishments accurate accurately achievable achievement achievements achievible acumen adaptable adaptive adequate adjustable admirable admirably admiration admire admirer admiring admiringly adorable adore adored adorer adoring adoringly adroit adroitly adulate adulation adulatory advanced advantage advantageous advantageously advantages adventuresome adventurous advocate advocated advocates affability affable affably affectation affection affectionate affinity affirm affirmation affirmative affluence affluent afford affordable affordably afordable agile agilely agility agreeable agreeableness agreeably all-around alluring alluringly altruistic altruistically amaze amazed amazement amazes amazing amazingly ambitious ambitiously ameliorate amenable amenity amiability amiabily amiable amicability amicable amicably amity ample amply amuse amusing amusingly angel angelic apotheosis appeal appealing applaud appreciable appreciate appreciated appreciates appreciative appreciatively appropriate approval approve ardent ardently ardor articulate aspiration aspirations aspire assurance assurances assure assuredly assuring astonish astonished astonishing astonishingly astonishment astound astounded astounding astoundingly astutely attentive attraction attractive attractively attune audible audibly auspicious authentic authoritative autonomous available aver avid avidly award awarded awards awe awed awesome awesomely awesomeness awestruck awsome backbone balanced bargain beauteous beautiful beautifullly beautifully beautify beauty beckon beckoned beckoning beckons believable believeable beloved benefactor beneficent beneficial beneficially beneficiary benefit benefits benevolence benevolent benifits best best-known best-performing best-selling better better-known better-than-expected beutifully blameless bless blessing bliss blissful blissfully blithe blockbuster bloom blossom bolster bonny bonus bonuses boom booming boost boundless bountiful brainiest brainy brand-new brave bravery bravo breakthrough breakthroughs breathlessness breathtaking breathtakingly breeze bright brighten brighter brightest brilliance brilliances brilliant brilliantly brisk brotherly bullish buoyant cajole calm calming calmness capability capable capably captivate captivating carefree cashback cashbacks catchy celebrate celebrated celebration celebratory champ champion charisma charismatic charitable charm charming charmingly chaste cheaper cheapest cheer cheerful cheery cherish cherished cherub chic chivalrous chivalry civility civilize clarity classic classy clean cleaner cleanest cleanliness cleanly clear clear-cut cleared clearer clearly clears clever cleverly cohere coherence coherent cohesive colorful comely comfort comfortable comfortably comforting comfy commend commendable commendably commitment commodious compact compactly compassion compassionate compatible competitive complement complementary complemented complements compliant compliment complimentary comprehensive conciliate conciliatory concise confidence confident congenial congratulate congratulation congratulations congratulatory conscientious considerate consistent consistently constructive consummate contentment continuity contrasty contribution convenience convenient conveniently convience convienient convient convincing convincingly cool coolest cooperative cooperatively cornerstone correct correctly cost-effective cost-saving counter-attack counter-attacks courage courageous courageously courageousness courteous courtly covenant cozy creative credence credible crisp crisper cure cure-all cushy cute cuteness danke danken daring daringly darling dashing dauntless dawn dazzle dazzled dazzling dead-cheap dead-on decency decent decisive decisiveness dedicated defeat defeated defeating defeats defender deference deft deginified delectable delicacy delicate delicious delight delighted delightful delightfully delightfulness dependable dependably deservedly deserving desirable desiring desirous destiny detachable devout dexterous dexterously dextrous dignified dignify dignity diligence diligent d</t>
  </si>
  <si>
    <t>Bottom Right</t>
  </si>
  <si>
    <t>Workbook Settings 6</t>
  </si>
  <si>
    <t>iligently diplomatic dirt-cheap distinction distinctive distinguished diversified divine divinely dominate dominated dominates dote dotingly doubtless dreamland dumbfounded dumbfounding dummy-proof durable dynamic eager eagerly eagerness earnest earnestly earnestness ease eased eases easier easiest easiness easing easy easy-to-use easygoing ebullience ebullient ebulliently ecenomical economical ecstasies ecstasy ecstatic ecstatically edify educated effective effectively effectiveness effectual efficacious efficient efficiently effortless effortlessly effusion effusive effusively effusiveness elan elate elated elatedly elation electrify elegance elegant elegantly elevate elite eloquence eloquent eloquently embolden eminence eminent empathize empathy empower empowerment enchant enchanted enchanting enchantingly encourage encouragement encouraging encouragingly endear endearing endorse endorsed endorsement endorses endorsing energetic energize energy-efficient energy-saving engaging engrossing enhance enhanced enhancement enhances enjoy enjoyable enjoyably enjoyed enjoying enjoyment enjoys enlighten enlightenment enliven ennoble enough enrapt enrapture enraptured enrich enrichment enterprising entertain entertaining entertains enthral enthrall enthralled enthuse enthusiasm enthusiast enthusiastic enthusiastically entice enticed enticing enticingly entranced entrancing entrust enviable enviably envious enviously enviousness envy equitable ergonomical err-free erudite ethical eulogize euphoria euphoric euphorically evaluative evenly eventful everlasting evocative exalt exaltation exalted exaltedly exalting exaltingly examplar examplary excallent exceed exceeded exceeding exceedingly exceeds excel exceled excelent excellant excelled excellence excellency excellent excellently excels exceptional exceptionally excite excited excitedly excitedness excitement excites exciting excitingly exellent exemplar exemplary exhilarate exhilarating exhilaratingly exhilaration exonerate expansive expeditiously expertly exquisite exquisitely extol extoll extraordinarily extraordinary exuberance exuberant exuberantly exult exultant exultation exultingly eye-catch eye-catching eyecatch eyecatching fabulous fabulously facilitate fair fairly fairness faith faithful faithfully faithfulness fame famed famous famously fancier fancinating fancy fanfare fans fantastic fantastically fascinate fascinating fascinatingly fascination fashionable fashionably fast fast-growing fast-paced faster fastest fastest-growing faultless fav fave favor favorable favored favorite favorited favour fearless fearlessly feasible feasibly feat feature-rich fecilitous feisty felicitate felicitous felicity fertile fervent fervently fervid fervidly fervor festive fidelity fiery fine fine-looking finely finer finest firmer first-class first-in-class first-rate flashy flatter flattering flatteringly flawless flawlessly flexibility flexible flourish flourishing fluent flutter fond fondly fondness foolproof foremost foresight formidable fortitude fortuitous fortuitously fortunate fortunately fortune fragrant free freed freedom freedoms fresh fresher freshest friendliness friendly frolic frugal fruitful ftw fulfillment fun futurestic futuristic gaiety gaily gain gained gainful gainfully gaining gains gallant gallantly galore geekier geeky gem gems generosity generous generously genial genius gentle gentlest genuine gifted glad gladden gladly gladness glamorous glee gleeful gleefully glimmer glimmering glisten glistening glitter glitz glorify glorious gloriously glory glow glowing glowingly god-given god-send godlike godsend gold golden good goodly goodness goodwill goood gooood gorgeous gorgeously grace graceful gracefully gracious graciously graciousness grand grandeur grateful gratefully gratification gratified gratifies gratify gratifying gratifyingly gratitude great greatest greatness grin groundbreaking guarantee guidance guiltless gumption gush gusto gutsy hail halcyon hale hallmark hallmarks hallowed handier handily hands-down handsome handsomely handy happier happily happiness happy hard-working hardier hardy harmless harmonious harmoniously harmonize harmony headway heal healthful healthy hearten heartening heartfelt heartily heartwarming heaven heavenly helped helpful helping hero heroic heroically heroine heroize heros high-quality high-spirited hilarious holy homage honest honesty honor honorable honored honoring hooray hopeful hospitable hot hotcake hotcakes hottest hug humane humble humility humor humorous humorously humour humourous ideal idealize ideally idol idolize idolized idyllic illuminate illuminati illuminating illumine illustrious ilu imaculate imaginative immaculate immaculately immense impartial impartiality impartially impassioned impeccable impeccably important impress impressed impresses impressive impressively impressiveness improve improved improvement improvements improves improving incredible incredibly indebted individualized indulgence indulgent industrious inestimable inestimably inexpensive infallibility infallible infallibly influential ingenious ingeniously ingenuity ingenuous ingenuously innocuous innovation innovative inpressed insightful insightfully inspiration inspirational inspire inspiring instantly instructive instrumental integral integrated intelligence intelligent intelligible interesting interests intimacy intimate intricate intrigue intriguing intriguingly intuitive invaluable invaluablely inventive invigorate invigorating invincibility invincible inviolable inviolate invulnerable irreplaceable irreproachable irresistible irresistibly issue-free jaw-droping jaw-dropping jollify jolly jovial joy joyful joyfully joyous joyously jubilant jubilantly jubilate jubilation jubiliant judicious justly keen keenly keenness kid-friendly kindliness kindly kindness knowledgeable kudos large-capacity laud laudable laudably lavish lavishly law-abiding lawful lawfully lead leading leads lean led legendary leverage </t>
  </si>
  <si>
    <t>Workbook Settings 7</t>
  </si>
  <si>
    <t>levity liberate liberation liberty lifesaver light-hearted lighter likable like liked likes liking lionhearted lively logical long-lasting lovable lovably love loved loveliness lovely lover loves loving low-cost low-price low-priced low-risk lower-priced loyal loyalty lucid lucidly luck luckier luckiest luckiness lucky lucrative luminous lush luster lustrous luxuriant luxuriate luxurious luxuriously luxury lyrical magic magical magnanimous magnanimously magnificence magnificent magnificently majestic majesty manageable maneuverable marvel marveled marvelled marvellous marvelous marvelously marvelousness marvels master masterful masterfully masterpiece masterpieces masters mastery matchless mature maturely maturity meaningful memorable merciful mercifully mercy merit meritorious merrily merriment merriness merry mesmerize mesmerized mesmerizes mesmerizing mesmerizingly meticulous meticulously mightily mighty mind-blowing miracle miracles miraculous miraculously miraculousness modern modest modesty momentous monumental monumentally morality motivated multi-purpose navigable neat neatest neatly nice nicely nicer nicest nifty nimble noble nobly noiseless non-violence non-violent notably noteworthy nourish nourishing nourishment novelty nurturing oasis obsession obsessions obtainable openly openness optimal optimism optimistic opulent orderly originality outdo outdone outperform outperformed outperforming outperforms outshine outshone outsmart outstanding outstandingly outstrip outwit ovation overjoyed overtake overtaken overtakes overtaking overtook overture pain-free painless painlessly palatial pamper pampered pamperedly pamperedness pampers panoramic paradise paramount pardon passion passionate passionately patience patient patiently patriot patriotic peace peaceable peaceful peacefully peacekeepers peach peerless pep pepped pepping peppy peps perfect perfection perfectly permissible perseverance persevere personages personalized phenomenal phenomenally picturesque piety pinnacle playful playfully pleasant pleasantly pleased pleases pleasing pleasingly pleasurable pleasurably pleasure plentiful pluses plush plusses poetic poeticize poignant poise poised polished polite politeness popular portable posh positive positively positives powerful powerfully praise praiseworthy praising pre-eminent precious precise precisely preeminent prefer preferable preferably prefered preferes preferring prefers premier prestige prestigious prettily pretty priceless pride principled privilege privileged prize proactive problem-free problem-solver prodigious prodigiously prodigy productive productively proficient proficiently profound profoundly profuse profusion progress progressive prolific prominence prominent promise promised promises promising promoter prompt promptly proper properly propitious propitiously pros prosper prosperity prosperous prospros protect protection protective proud proven proves providence proving prowess prudence prudent prudently punctual pure purify purposeful quaint qualified qualify quicker quiet quieter radiance radiant rapid rapport rapt rapture raptureous raptureously rapturous rapturously rational razor-sharp reachable readable readily ready reaffirm reaffirmation realistic realizable reasonable reasonably reasoned reassurance reassure receptive reclaim recomend recommend recommendation recommendations recommended reconcile reconciliation record-setting recover recovery rectification rectify rectifying redeem redeeming redemption refine refined refinement reform reformed reforming reforms refresh refreshed refreshing refund refunded regal regally regard rejoice rejoicing rejoicingly rejuvenate rejuvenated rejuvenating relaxed relent reliable reliably relief relish remarkable remarkably remedy remission remunerate renaissance renewed renown renowned replaceable reputable reputation resilient resolute resound resounding resourceful resourcefulness respect respectable respectful respectfully respite resplendent responsibly responsive restful restored restructure restructured restructuring retractable revel revelation revere reverence reverent reverently revitalize revival revive revives revolutionary revolutionize revolutionized revolutionizes reward rewarding rewardingly rich richer richly richness right righten righteous righteously righteousness rightful rightfully rightly rightness risk-free robust rock-star rock-stars rockstar rockstars romantic romantically romanticize roomier roomy rosy safe safely sagacity sagely saint saintliness saintly salutary salute sane satisfactorily satisfactory satisfied satisfies satisfy satisfying satisified saver savings savior savvy scenic seamless seasoned secure securely selective self-determination self-respect self-satisfaction self-sufficiency self-sufficient sensation sensational sensationally sensations sensible sensibly sensitive serene serenity sexy sharp sharper sharpest shimmering shimmeringly shine shiny significant silent simpler simplest simplified simplifies simplify simplifying sincere sincerely sincerity skill skilled skillful skillfully slammin sleek slick smart smarter smartest smartly smile smiles smiling smilingly smitten smooth smoother smoothes smoothest smoothly snappy snazzy sociable soft softer solace solicitous solicitously solid solidarity soothe soothingly sophisticated soulful soundly soundness spacious sparkle sparkling spectacular spectacularly speedily speedy spellbind spellbinding spellbindingly spellbound spirited spiritual splendid splendidly splendor spontaneous sporty spotless sprightly stability stabilize stable stainless standout state-of-the-art stately statuesque staunch staunchly staunchness steadfast steadfastly steadfastness steadiest steadiness steady stellar stellarly stimulate stimulates stimulating stimulative stirringly straighten straightforward streamlined striking strikingly striving strong stronger strongest stunned stunning stunningly stupendous stupendously sturdier sturdy stylish styl</t>
  </si>
  <si>
    <t>Workbook Settings 8</t>
  </si>
  <si>
    <t>ishly stylized suave suavely sublime subsidize subsidized subsidizes subsidizing substantive succeed succeeded succeeding succeeds succes success successes successful successfully suffice sufficed suffices sufficient sufficiently suitable sumptuous sumptuously sumptuousness super superb superbly superior superiority supple support supported supporter supporting supportive supports supremacy supreme supremely supurb supurbly surmount surpass surreal survival survivor sustainability sustainable swank swankier swankiest swanky sweeping sweet sweeten sweetheart sweetly sweetness swift swiftness talent talented talents tantalize tantalizing tantalizingly tempt tempting temptingly tenacious tenaciously tenacity tender tenderly terrific terrifically thank thankful thinner thoughtful thoughtfully thoughtfulness thrift thrifty thrill thrilled thrilling thrillingly thrills thrive thriving thumb-up thumbs-up tickle tidy time-honored timely tingle titillate titillating titillatingly togetherness tolerable toll-free top top-notch top-quality topnotch tops tough tougher toughest traction tranquil tranquility transparent treasure tremendously trendy triumph triumphal triumphant triumphantly trivially trophy trouble-free trump trumpet trust trusted trusting trustingly trustworthiness trustworthy trusty truthful truthfully truthfulness twinkly ultra-crisp unabashed unabashedly unaffected unassailable unbeatable unbiased unbound uncomplicated unconditional undamaged undaunted understandable undisputable undisputably undisputed unencumbered unequivocal unequivocally unfazed unfettered unforgettable unity unlimited unmatched unparalleled unquestionable unquestionably unreal unrestricted unrivaled unselfish unwavering upbeat upgradable upgradeable upgraded upheld uphold uplift uplifting upliftingly upliftment upscale usable useable useful user-friendly user-replaceable valiant valiantly valor valuable variety venerate verifiable veritable versatile versatility vibrant vibrantly victorious victory viewable vigilance vigilant virtue virtuous virtuously visionary vivacious vivid vouch vouchsafe warm warmer warmhearted warmly warmth wealthy welcome well well-backlit well-balanced well-behaved well-being well-bred well-connected well-educated well-established well-informed well-intentioned well-known well-made well-managed well-mannered well-positioned well-received well-regarded well-rounded well-run well-wishers wellbeing whoa wholeheartedly wholesome whooa whoooa wieldy willing willingly willingness win windfall winnable winner winners winning wins wisdom wise wisely witty won wonder wonderful wonderfully wonderous wonderously wonders wondrous woo work workable worked works world-famous worth worth-while worthiness worthwhile worthy wow wowed wowing wows yay youthful zeal zenith zest zippy▓SentimentWordsInList2░2-faced 2-faces abnormal abolish abominable abominably abominate abomination abort aborted aborts abrade abrasive abrupt abruptly abscond absence absent-minded absentee absurd absurdity absurdly absurdness abuse abused abuses abusive abysmal abysmally abyss accidental accost accursed accusation accusations accuse accuses accusing accusingly acerbate acerbic acerbically ache ached aches achey aching acrid acridly acridness acrimonious acrimoniously acrimony adamant adamantly addict addicted addicting addicts admonish admonisher admonishingly admonishment admonition adulterate adulterated adulteration adulterier adversarial adversary adverse adversity afflict affliction afflictive affront afraid aggravate aggravating aggravation aggression aggressive aggressiveness aggressor aggrieve aggrieved aggrivation aghast agonies agonize agonizing agonizingly agony aground ail ailing ailment aimless alarm alarmed alarming alarmingly alienate alienated alienation allegation allegations allege allergic allergies allergy aloof altercation ambiguity ambiguous ambivalence ambivalent ambush amiss amputate anarchism anarchist anarchistic anarchy anemic anger angrily angriness angry anguish animosity annihilate annihilation annoy annoyance annoyances annoyed annoying annoyingly annoys anomalous anomaly antagonism antagonist antagonistic antagonize anti- anti-american anti-israeli anti-occupation anti-proliferation anti-semites anti-social anti-us anti-white antipathy antiquated antithetical anxieties anxiety anxious anxiously anxiousness apathetic apathetically apathy apocalypse apocalyptic apologist apologists appal appall appalled appalling appallingly apprehension apprehensions apprehensive apprehensively arbitrary arcane archaic arduous arduously argumentative arrogance arrogant arrogantly ashamed asinine asininely asinininity askance asperse aspersion aspersions assail assassin assassinate assault assult astray asunder atrocious atrocities atrocity atrophy attack attacks audacious audaciously audaciousness audacity audiciously austere authoritarian autocrat autocratic avalanche avarice avaricious avariciously avenge averse aversion aweful awful awfully awfulness awkward awkwardness ax babble back-logged back-wood back-woods backache backaches backaching backbite backbiting backward backwardness backwood backwoods bad badly baffle baffled bafflement baffling bait balk banal banalize bane banish banishment bankrupt barbarian barbaric barbarically barbarity barbarous barbarously barren baseless bash bashed bashful bashing bastard bastards battered battering batty bearish beastly bedlam bedlamite befoul beg beggar beggarly begging beguile belabor belated beleaguer belie belittle belittled belittling bellicose belligerence belligerent belligerently bemoan bemoaning bemused bent berate bereave bereavement bereft berserk beseech beset besiege besmirch bestial betray betrayal betrayals betrayer betraying betrays bewail beware bewilder bewildered bewildering bewilderingly bewilderment bewitch bias biased biases bicker bickering bid-rigging bigotries bigotry bitch bitchy biting bitingly bitter bitterly bitterness bizarre blab b</t>
  </si>
  <si>
    <t>Workbook Settings 9</t>
  </si>
  <si>
    <t>labber blackmail blah blame blameworthy bland blandish blaspheme blasphemous blasphemy blasted blatant blatantly blather bleak bleakly bleakness bleed bleeding bleeds blemish blind blinding blindingly blindside blister blistering bloated blockage blockhead bloodshed bloodthirsty bloody blotchy blow blunder blundering blunders blunt blur bluring blurred blurring blurry blurs blurt boastful boggle bogus boil boiling boisterous bomb bombard bombardment bombastic bondage bonkers bore bored boredom bores boring botch bother bothered bothering bothers bothersome bowdlerize boycott braggart bragger brainless brainwash brash brashly brashness brat bravado brazen brazenly brazenness breach break break-up break-ups breakdown breaking breaks breakup breakups bribery brimstone bristle brittle broke broken broken-hearted brood browbeat bruise bruised bruises bruising brusque brutal brutalising brutalities brutality brutalize brutalizing brutally brute brutish bs buckle bug bugging buggy bugs bulkier bulkiness bulky bulkyness bull**** bull---- bullies bullshit bullshyt bully bullying bullyingly bum bump bumped bumping bumpping bumps bumpy bungle bungler bungling bunk burden burdensome burdensomely burn burned burning burns bust busts busybody butcher butchery buzzing byzantine cackle calamities calamitous calamitously calamity callous calumniate calumniation calumnies calumnious calumniously calumny cancer cancerous cannibal cannibalize capitulate capricious capriciously capriciousness capsize careless carelessness caricature carnage carp cartoonish cash-strapped castigate castrated casualty cataclysm cataclysmal cataclysmic cataclysmically catastrophe catastrophes catastrophic catastrophically catastrophies caustic caustically cautionary cave censure chafe chaff chagrin challenging chaos chaotic chasten chastise chastisement chatter chatterbox cheap cheapen cheaply cheat cheated cheater cheating cheats checkered cheerless cheesy chide childish chill chilly chintzy choke choleric choppy chore chronic chunky clamor clamorous clash cliche cliched clique clog clogged clogs cloud clouding cloudy clueless clumsy clunky coarse cocky coerce coercion coercive cold coldly collapse collude collusion combative combust comical commiserate commonplace commotion commotions complacent complain complained complaining complains complaint complaints complex complicated complication complicit compulsion compulsive concede conceded conceit conceited concen concens concern concerned concerns concession concessions condemn condemnable condemnation condemned condemns condescend condescending condescendingly condescension confess confession confessions confined conflict conflicted conflicting conflicts confound confounded confounding confront confrontation confrontational confuse confused confuses confusing confusion confusions congested congestion cons conscons conservative conspicuous conspicuously conspiracies conspiracy conspirator conspiratorial conspire consternation contagious contaminate contaminated contaminates contaminating contamination contempt contemptible contemptuous contemptuously contend contention contentious contort contortions contradict contradiction contradictory contrariness contravene contrive contrived controversial controversy convoluted corrode corrosion corrosions corrosive corrupt corrupted corrupting corruption corrupts corruptted costlier costly counter-productive counterproductive coupists covetous coward cowardly crabby crack cracked cracks craftily craftly crafty cramp cramped cramping cranky crap crappy craps crash crashed crashes crashing crass craven cravenly craze crazily craziness crazy creak creaking creaks credulous creep creeping creeps creepy crept crime criminal cringe cringed cringes cripple crippled cripples crippling crisis critic critical criticism criticisms criticize criticized criticizing critics cronyism crook crooked crooks crowded crowdedness crude cruel crueler cruelest cruelly cruelness cruelties cruelty crumble crumbling crummy crumple crumpled crumples crush crushed crushing cry culpable culprit cumbersome cunt cunts cuplrit curse cursed curses curt cuss cussed cutthroat cynical cynicism d*mn damage damaged damages damaging damn damnable damnably damnation damned damning damper danger dangerous dangerousness dark darken darkened darker darkness dastard dastardly daunt daunting dauntingly dawdle daze dazed dead deadbeat deadlock deadly deadweight deaf dearth death debacle debase debasement debaser debatable debauch debaucher debauchery debilitate debilitating debility debt debts decadence decadent decay decayed deceit deceitful deceitfully deceitfulness deceive deceiver deceivers deceiving deception deceptive deceptively declaim decline declines declining decrement decrepit decrepitude decry defamation defamations defamatory defame defect defective defects defensive defiance defiant defiantly deficiencies deficiency deficient defile defiler deform deformed defrauding defunct defy degenerate degenerately degeneration degradation degrade degrading degradingly dehumanization dehumanize deign deject dejected dejectedly dejection delay delayed delaying delays delinquency delinquent delirious delirium delude deluded deluge delusion delusional delusions demean demeaning demise demolish demolisher demon demonic demonize demonized demonizes demonizing demoralize demoralizing demoralizingly denial denied denies denigrate denounce dense dent dented dents denunciate denunciation denunciations deny denying deplete deplorable deplorably deplore deploring deploringly deprave depraved depravedly deprecate depress depressed depressing depressingly depression depressions deprive deprived deride derision derisive derisively derisiveness derogatory desecrate desert desertion desiccate desiccated desititute desolate desolately desolation despair despairing despairingly desperate desperately desperation despicable despicably despise despised despoil despoiler despondence despondency despon</t>
  </si>
  <si>
    <t>Workbook Settings 10</t>
  </si>
  <si>
    <t>dent despondently despot despotic despotism destabilisation destains destitute destitution destroy destroyer destruction destructive desultory deter deteriorate deteriorating deterioration deterrent detest detestable detestably detested detesting detests detract detracted detracting detraction detracts detriment detrimental devastate devastated devastates devastating devastatingly devastation deviate deviation devil devilish devilishly devilment devilry devious deviously deviousness devoid diabolic diabolical diabolically diametrically diappointed diatribe diatribes dick dictator dictatorial die die-hard died dies difficult difficulties difficulty diffidence dilapidated dilemma dilly-dally dim dimmer din ding dings dinky dire direly direness dirt dirtbag dirtbags dirts dirty disable disabled disaccord disadvantage disadvantaged disadvantageous disadvantages disaffect disaffected disaffirm disagree disagreeable disagreeably disagreed disagreeing disagreement disagrees disallow disapointed disapointing disapointment disappoint disappointed disappointing disappointingly disappointment disappointments disappoints disapprobation disapproval disapprove disapproving disarm disarray disaster disasterous disastrous disastrously disavow disavowal disbelief disbelieve disbeliever disclaim discombobulate discomfit discomfititure discomfort discompose disconcert disconcerted disconcerting disconcertingly disconsolate disconsolately disconsolation discontent discontented discontentedly discontinued discontinuity discontinuous discord discordance discordant discountenance discourage discouragement discouraging discouragingly discourteous discourteously discoutinous discredit discrepant discriminate discrimination discriminatory disdain disdained disdainful disdainfully disfavor disgrace disgraced disgraceful disgracefully disgruntle disgruntled disgust disgusted disgustedly disgustful disgustfully disgusting disgustingly dishearten disheartening dishearteningly dishonest dishonestly dishonesty dishonor dishonorable dishonorablely disillusion disillusioned disillusionment disillusions disinclination disinclined disingenuous disingenuously disintegrate disintegrated disintegrates disintegration disinterest disinterested dislike disliked dislikes disliking dislocated disloyal disloyalty dismal dismally dismalness dismay dismayed dismaying dismayingly dismissive dismissively disobedience disobedient disobey disoobedient disorder disordered disorderly disorganized disorient disoriented disown disparage disparaging disparagingly dispensable dispirit dispirited dispiritedly dispiriting displace displaced displease displeased displeasing displeasure disproportionate disprove disputable dispute disputed disquiet disquieting disquietingly disquietude disregard disregardful disreputable disrepute disrespect disrespectable disrespectablity disrespectful disrespectfully disrespectfulness disrespecting disrupt disruption disruptive diss dissapointed dissappointed dissappointing dissatisfaction dissatisfactory dissatisfied dissatisfies dissatisfy dissatisfying dissed dissemble dissembler dissension dissent dissenter dissention disservice disses dissidence dissident dissidents dissing dissocial dissolute dissolution dissonance dissonant dissonantly dissuade dissuasive distains distaste distasteful distastefully distort distorted distortion distorts distract distracting distraction distraught distraughtly distraughtness distress distressed distressing distressingly distrust distrustful distrusting disturb disturbance disturbed disturbing disturbingly disunity disvalue divergent divisive divisively divisiveness dizzing dizzingly dizzy doddering dodgey dogged doggedly dogmatic doldrums domineer domineering donside doom doomed doomsday dope doubt doubtful doubtfully doubts douchbag douchebag douchebags downbeat downcast downer downfall downfallen downgrade downhearted downheartedly downhill downside downsides downturn downturns drab draconian draconic drag dragged dragging dragoon drags drain drained draining drains drastic drastically drawback drawbacks dread dreadful dreadfully dreadfulness dreary dripped dripping drippy drips drones droop droops drop-out drop-outs dropout dropouts drought drowning drunk drunkard drunken dubious dubiously dubitable dud dull dullard dumb dumbfound dump dumped dumping dumps dunce dungeon dungeons dupe dust dusty dwindling dying earsplitting eccentric eccentricity effigy effrontery egocentric egomania egotism egotistical egotistically egregious egregiously election-rigger elimination emaciated emasculate embarrass embarrassing embarrassingly embarrassment embattled embroil embroiled embroilment emergency emphatic emphatically emptiness encroach encroachment endanger enemies enemy enervate enfeeble enflame engulf enjoin enmity enrage enraged enraging enslave entangle entanglement entrap entrapment envious enviously enviousness epidemic equivocal erase erode erodes erosion err errant erratic erratically erroneous erroneously error errors eruptions escapade eschew estranged evade evasion evasive evil evildoer evils eviscerate exacerbate exagerate exagerated exagerates exaggerate exaggeration exasperate exasperated exasperating exasperatingly exasperation excessive excessively exclusion excoriate excruciating excruciatingly excuse excuses execrate exhaust exhausted exhaustion exhausts exhorbitant exhort exile exorbitant exorbitantance exorbitantly expel expensive expire expired explode exploit exploitation explosive expropriate expropriation expulse expunge exterminate extermination extinguish extort extortion extraneous extravagance extravagant extravagantly extremism extremist extremists eyesore f**k fabricate fabrication facetious facetiously fail failed failing fails failure failures faint fainthearted faithless fake fall fallacies fallacious fallaciously fallaciousness fallacy fallen falling fallout falls false falsehood falsely falsify falter faltered famine famished fanatic fanatical fa</t>
  </si>
  <si>
    <t>Workbook Settings 11</t>
  </si>
  <si>
    <t>natically fanaticism fanatics fanciful far-fetched farce farcical farcical-yet-provocative farcically farfetched fascism fascist fastidious fastidiously fastuous fat fat-cat fat-cats fatal fatalistic fatalistically fatally fatcat fatcats fateful fatefully fathomless fatigue fatigued fatique fatty fatuity fatuous fatuously fault faults faulty fawningly faze fear fearful fearfully fears fearsome feckless feeble feeblely feebleminded feign feint fell felon felonious ferociously ferocity fetid fever feverish fevers fiasco fib fibber fickle fiction fictional fictitious fidget fidgety fiend fiendish fierce figurehead filth filthy finagle finicky fissures fist flabbergast flabbergasted flagging flagrant flagrantly flair flairs flak flake flakey flakieness flaking flaky flare flares flareup flareups flat-out flaunt flaw flawed flaws flee fleed fleeing fleer flees fleeting flicering flicker flickering flickers flighty flimflam flimsy flirt flirty floored flounder floundering flout fluster foe fool fooled foolhardy foolish foolishly foolishness forbid forbidden forbidding forceful foreboding forebodingly forfeit forged forgetful forgetfully forgetfulness forlorn forlornly forsake forsaken forswear foul foully foulness fractious fractiously fracture fragile fragmented frail frantic frantically franticly fraud fraudulent fraught frazzle frazzled freak freaking freakish freakishly freaks freeze freezes freezing frenetic frenetically frenzied frenzy fret fretful frets friction frictions fried friggin frigging fright frighten frightening frighteningly frightful frightfully frigid frost frown froze frozen fruitless fruitlessly frustrate frustrated frustrates frustrating frustratingly frustration frustrations fuck fucking fudge fugitive full-blown fulminate fumble fume fumes fundamentalism funky funnily funny furious furiously furor fury fuss fussy fustigate fusty futile futilely futility fuzzy gabble gaff gaffe gainsay gainsayer gall galling gallingly galls gangster gape garbage garish gasp gauche gaudy gawk gawky geezer genocide get-rich ghastly ghetto ghosting gibber gibberish gibe giddy gimmick gimmicked gimmicking gimmicks gimmicky glare glaringly glib glibly glitch glitches gloatingly gloom gloomy glower glum glut gnawing goad goading god-awful goof goofy goon gossip graceless gracelessly graft grainy grapple grate grating gravely greasy greed greedy grief grievance grievances grieve grieving grievous grievously grim grimace grind gripe gripes grisly gritty gross grossly grotesque grouch grouchy groundless grouse growl grudge grudges grudging grudgingly gruesome gruesomely gruff grumble grumpier grumpiest grumpily grumpish grumpy guile guilt guiltily guilty gullible gutless gutter hack hacks haggard haggle hairloss halfhearted halfheartedly hallucinate hallucination hamper hampered handicapped hang hangs haphazard hapless harangue harass harassed harasses harassment harboring harbors hard hard-hit hard-line hard-liner hardball harden hardened hardheaded hardhearted hardliner hardliners hardship hardships harm harmed harmful harms harpy harridan harried harrow harsh harshly hasseling hassle hassled hassles haste hastily hasty hate hated hateful hatefully hatefulness hater haters hates hating hatred haughtily haughty haunt haunting havoc hawkish haywire hazard hazardous haze hazy head-aches headache headaches heartbreaker heartbreaking heartbreakingly heartless heathen heavy-handed heavyhearted heck heckle heckled heckles hectic hedge hedonistic heedless hefty hegemonism hegemonistic hegemony heinous hell hell-bent hellion hells helpless helplessly helplessness heresy heretic heretical hesitant hestitant hideous hideously hideousness high-priced hiliarious hinder hindrance hiss hissed hissing ho-hum hoard hoax hobble hogs hollow hoodium hoodwink hooligan hopeless hopelessly hopelessness horde horrendous horrendously horrible horrid horrific horrified horrifies horrify horrifying horrifys hostage hostile hostilities hostility hotbeds hothead hotheaded hothouse hubris huckster hum humid humiliate humiliating humiliation humming hung hurt hurted hurtful hurting hurts hustler hype hypocricy hypocrisy hypocrite hypocrites hypocritical hypocritically hysteria hysteric hysterical hysterically hysterics idiocies idiocy idiot idiotic idiotically idiots idle ignoble ignominious ignominiously ignominy ignorance ignorant ignore ill-advised ill-conceived ill-defined ill-designed ill-fated ill-favored ill-formed ill-mannered ill-natured ill-sorted ill-tempered ill-treated ill-treatment ill-usage ill-used illegal illegally illegitimate illicit illiterate illness illogic illogical illogically illusion illusions illusory imaginary imbalance imbecile imbroglio immaterial immature imminence imminently immobilized immoderate immoderately immodest immoral immorality immorally immovable impair impaired impasse impatience impatient impatiently impeach impedance impede impediment impending impenitent imperfect imperfection imperfections imperfectly imperialist imperil imperious imperiously impermissible impersonal impertinent impetuous impetuously impiety impinge impious implacable implausible implausibly implicate implication implode impolite impolitely impolitic importunate importune impose imposers imposing imposition impossible impossiblity impossibly impotent impoverish impoverished impractical imprecate imprecise imprecisely imprecision imprison imprisonment improbability improbable improbably improper improperly impropriety imprudence imprudent impudence impudent impudently impugn impulsive impulsively impunity impure impurity inability inaccuracies inaccuracy inaccurate inaccurately inaction inactive inadequacy inadequate inadequately inadverent inadverently inadvisable inadvisably inane inanely inappropriate inappropriately inapt inaptitude inarticulate inattentive inaudible incapable incapably incautious incendiary incense incessant incessantly incite incitement incivility inclement incognizant incoherence incoher</t>
  </si>
  <si>
    <t>Workbook Settings 12</t>
  </si>
  <si>
    <t>ent incoherently incommensurate incomparable incomparably incompatability incompatibility incompatible incompetence incompetent incompetently incomplete incompliant incomprehensible incomprehension inconceivable inconceivably incongruous incongruously inconsequent inconsequential inconsequentially inconsequently inconsiderate inconsiderately inconsistence inconsistencies inconsistency inconsistent inconsolable inconsolably inconstant inconvenience inconveniently incorrect incorrectly incorrigible incorrigibly incredulous incredulously inculcate indecency indecent indecently indecision indecisive indecisively indecorum indefensible indelicate indeterminable indeterminably indeterminate indifference indifferent indigent indignant indignantly indignation indignity indiscernible indiscreet indiscreetly indiscretion indiscriminate indiscriminately indiscriminating indistinguishable indoctrinate indoctrination indolent indulge ineffective ineffectively ineffectiveness ineffectual ineffectually ineffectualness inefficacious inefficacy inefficiency inefficient inefficiently inelegance inelegant ineligible ineloquent ineloquently inept ineptitude ineptly inequalities inequality inequitable inequitably inequities inescapable inescapably inessential inevitable inevitably inexcusable inexcusably inexorable inexorably inexperience inexperienced inexpert inexpertly inexpiable inexplainable inextricable inextricably infamous infamously infamy infected infection infections inferior inferiority infernal infest infested infidel infidels infiltrator infiltrators infirm inflame inflammation inflammatory inflammed inflated inflationary inflexible inflict infraction infringe infringement infringements infuriate infuriated infuriating infuriatingly inglorious ingrate ingratitude inhibit inhibition inhospitable inhospitality inhuman inhumane inhumanity inimical inimically iniquitous iniquity injudicious injure injurious injury injustice injustices innuendo inoperable inopportune inordinate inordinately insane insanely insanity insatiable insecure insecurity insensible insensitive insensitively insensitivity insidious insidiously insignificance insignificant insignificantly insincere insincerely insincerity insinuate insinuating insinuation insociable insolence insolent insolently insolvent insouciance instability instable instigate instigator instigators insubordinate insubstantial insubstantially insufferable insufferably insufficiency insufficient insufficiently insular insult insulted insulting insultingly insults insupportable insupportably insurmountable insurmountably insurrection intefere inteferes intense interfere interference interferes intermittent interrupt interruption interruptions intimidate intimidating intimidatingly intimidation intolerable intolerablely intolerance intoxicate intractable intransigence intransigent intrude intrusion intrusive inundate inundated invader invalid invalidate invalidity invasive invective inveigle invidious invidiously invidiousness invisible involuntarily involuntary irascible irate irately ire irk irked irking irks irksome irksomely irksomeness irksomenesses ironic ironical ironically ironies irony irragularity irrational irrationalities irrationality irrationally irrationals irreconcilable irrecoverable irrecoverableness irrecoverablenesses irrecoverably irredeemable irredeemably irreformable irregular irregularity irrelevance irrelevant irreparable irreplacible irrepressible irresolute irresolvable irresponsible irresponsibly irretating irretrievable irreversible irritable irritably irritant irritate irritated irritating irritation irritations isolate isolated isolation issue issues itch itching itchy jabber jaded jagged jam jarring jaundiced jealous jealously jealousness jealousy jeer jeering jeeringly jeers jeopardize jeopardy jerk jerky jitter jitters jittery job-killing jobless joke joker jolt judder juddering judders jumpy junk junky junkyard jutter jutters kaput kill killed killer killing killjoy kills knave knife knock knotted kook kooky lack lackadaisical lacked lackey lackeys lacking lackluster lacks laconic lag lagged lagging laggy lags laid-off lambast lambaste lame lame-duck lament lamentable lamentably languid languish languor languorous languorously lanky lapse lapsed lapses lascivious last-ditch latency laughable laughably laughingstock lawbreaker lawbreaking lawless lawlessness layoff layoff-happy lazy leak leakage leakages leaking leaks leaky lech lecher lecherous lechery leech leer leery left-leaning lemon lengthy less-developed lesser-known letch lethal lethargic lethargy lewd lewdly lewdness liability liable liar liars licentious licentiously licentiousness lie lied lier lies life-threatening lifeless limit limitation limitations limited limits limp listless litigious little-known livid lividly loath loathe loathing loathly loathsome loathsomely lone loneliness lonely loner lonesome long-time long-winded longing longingly loophole loopholes loose loot lorn lose loser losers loses losing loss losses lost loud louder lousy loveless lovelorn low-rated lowly ludicrous ludicrously lugubrious lukewarm lull lumpy lunatic lunaticism lurch lure lurid lurk lurking lying macabre mad madden maddening maddeningly madder madly madman madness maladjusted maladjustment malady malaise malcontent malcontented maledict malevolence malevolent malevolently malice malicious maliciously maliciousness malign malignant malodorous maltreatment mangle mangled mangles mangling mania maniac maniacal manic manipulate manipulation manipulative manipulators mar marginal marginally martyrdom martyrdom-seeking mashed massacre massacres matte mawkish mawkishly mawkishness meager meaningless meanness measly meddle meddlesome mediocre mediocrity melancholy melodramatic melodramatically meltdown menace menacing menacingly mendacious mendacity menial merciless mercilessly mess messed messes messing messy midget miff militancy mindless mindlessly mirage mire misalign misaligned mi</t>
  </si>
  <si>
    <t>Workbook Settings 13</t>
  </si>
  <si>
    <t>saligns misapprehend misbecome misbecoming misbegotten misbehave misbehavior miscalculate miscalculation miscellaneous mischief mischievous mischievously misconception misconceptions miscreant miscreants misdirection miser miserable miserableness miserably miseries miserly misery misfit misfortune misgiving misgivings misguidance misguide misguided mishandle mishap misinform misinformed misinterpret misjudge misjudgment mislead misleading misleadingly mislike mismanage mispronounce mispronounced mispronounces misread misreading misrepresent misrepresentation miss missed misses misstatement mist mistake mistaken mistakenly mistakes mistified mistress mistrust mistrustful mistrustfully mists misunderstand misunderstanding misunderstandings misunderstood misuse moan mobster mock mocked mockeries mockery mocking mockingly mocks molest molestation monotonous monotony monster monstrosities monstrosity monstrous monstrously moody moot mope morbid morbidly mordant mordantly moribund moron moronic morons mortification mortified mortify mortifying motionless motley mourn mourner mournful mournfully muddle muddy mudslinger mudslinging mulish multi-polarization mundane murder murderer murderous murderously murky muscle-flexing mushy musty mysterious mysteriously mystery mystify myth nag nagging naive naively narrower nastily nastiness nasty naughty nauseate nauseates nauseating nauseatingly naïve nebulous nebulously needless needlessly needy nefarious nefariously negate negation negative negatives negativity neglect neglected negligence negligent nemesis nepotism nervous nervously nervousness nettle nettlesome neurotic neurotically niggle niggles nightmare nightmarish nightmarishly nitpick nitpicking noise noises noisier noisy non-confidence nonexistent nonresponsive nonsense nosey notoriety notorious notoriously noxious nuisance numb obese object objection objectionable objections oblique obliterate obliterated oblivious obnoxious obnoxiously obscene obscenely obscenity obscure obscured obscures obscurity obsess obsessive obsessively obsessiveness obsolete obstacle obstinate obstinately obstruct obstructed obstructing obstruction obstructs obtrusive obtuse occlude occluded occludes occluding odd odder oddest oddities oddity oddly odor offence offend offender offending offenses offensive offensively offensiveness officious ominous ominously omission omit one-sided onerous onerously onslaught opinionated opponent opportunistic oppose opposition oppositions oppress oppression oppressive oppressively oppressiveness oppressors ordeal orphan ostracize outbreak outburst outbursts outcast outcry outlaw outmoded outrage outraged outrageous outrageously outrageousness outrages outsider over-acted over-awe over-balanced over-hyped over-priced over-valuation overact overacted overawe overbalance overbalanced overbearing overbearingly overblown overdo overdone overdue overemphasize overheat overkill overloaded overlook overpaid overpayed overplay overpower overpriced overrated overreach overrun overshadow oversight oversights oversimplification oversimplified oversimplify oversize overstate overstated overstatement overstatements overstates overtaxed overthrow overthrows overturn overweight overwhelm overwhelmed overwhelming overwhelmingly overwhelms overzealous overzealously overzelous pain painful painfull painfully pains pale pales paltry pan pandemonium pander pandering panders panic panick panicked panicking panicky paradoxical paradoxically paralize paralyzed paranoia paranoid parasite pariah parody partiality partisan partisans passe passive passiveness pathetic pathetically patronize paucity pauper paupers payback peculiar peculiarly pedantic peeled peeve peeved peevish peevishly penalize penalty perfidious perfidity perfunctory peril perilous perilously perish pernicious perplex perplexed perplexing perplexity persecute persecution pertinacious pertinaciously pertinacity perturb perturbed pervasive perverse perversely perversion perversity pervert perverted perverts pessimism pessimistic pessimistically pest pestilent petrified petrify pettifog petty phobia phobic phony picket picketed picketing pickets picky pig pigs pillage pillory pimple pinch pique pitiable pitiful pitifully pitiless pitilessly pittance pity plagiarize plague plasticky plaything plea pleas plebeian plight plot plotters ploy plunder plunderer pointless pointlessly poison poisonous poisonously pokey poky polarisation polemize pollute polluter polluters polution pompous poor poorer poorest poorly posturing pout poverty powerless prate pratfall prattle precarious precariously precipitate precipitous predatory predicament prejudge prejudice prejudices prejudicial premeditated preoccupy preposterous preposterously presumptuous presumptuously pretence pretend pretense pretentious pretentiously prevaricate pricey pricier prick prickle prickles prideful prik primitive prison prisoner problem problematic problems procrastinate procrastinates procrastination profane profanity prohibit prohibitive prohibitively propaganda propagandize proprietary prosecute protest protested protesting protests protracted provocation provocative provoke pry pugnacious pugnaciously pugnacity punch punish punishable punitive punk puny puppet puppets puzzled puzzlement puzzling quack qualm qualms quandary quarrel quarrellous quarrellously quarrels quarrelsome quash queer questionable quibble quibbles quitter rabid racism racist racists racy radical radicalization radically radicals rage ragged raging rail raked rampage rampant ramshackle rancor randomly rankle rant ranted ranting rantingly rants rape raped raping rascal rascals rash rattle rattled rattles ravage raving reactionary rebellious rebuff rebuke recalcitrant recant recession recessionary reckless recklessly recklessness recoil recourses redundancy redundant refusal refuse refused refuses refusing refutation refute refuted refutes refuting regress regression regressive regret regreted regretful regretfull</t>
  </si>
  <si>
    <t>Workbook Settings 14</t>
  </si>
  <si>
    <t>y regrets regrettable regrettably regretted reject rejected rejecting rejection rejects relapse relentless relentlessly relentlessness reluctance reluctant reluctantly remorse remorseful remorsefully remorseless remorselessly remorselessness renounce renunciation repel repetitive reprehensible reprehensibly reprehension reprehensive repress repression repressive reprimand reproach reproachful reprove reprovingly repudiate repudiation repugn repugnance repugnant repugnantly repulse repulsed repulsing repulsive repulsively repulsiveness resent resentful resentment resignation resigned resistance restless restlessness restrict restricted restriction restrictive resurgent retaliate retaliatory retard retarded retardedness retards reticent retract retreat retreated revenge revengeful revengefully revert revile reviled revoke revolt revolting revoltingly revulsion revulsive rhapsodize rhetoric rhetorical ricer ridicule ridicules ridiculous ridiculously rife rift rifts rigid rigidity rigidness rile riled rip rip-off ripoff ripped risk risks risky rival rivalry roadblocks rocky rogue rollercoaster rot rotten rough rremediable rubbish rude rue ruffian ruffle ruin ruined ruining ruinous ruins rumbling rumor rumors rumours rumple run-down runaway rupture rust rusts rusty rut ruthless ruthlessly ruthlessness ruts sabotage sack sacrificed sad sadden sadly sadness sag sagged sagging saggy sags salacious sanctimonious sap sarcasm sarcastic sarcastically sardonic sardonically sass satirical satirize savage savaged savagery savages scaly scam scams scandal scandalize scandalized scandalous scandalously scandals scandel scandels scant scapegoat scar scarce scarcely scarcity scare scared scarier scariest scarily scarred scars scary scathing scathingly sceptical scoff scoffingly scold scolded scolding scoldingly scorching scorchingly scorn scornful scornfully scoundrel scourge scowl scramble scrambled scrambles scrambling scrap scratch scratched scratches scratchy scream screech screw-up screwed screwed-up screwy scuff scuffs scum scummy second-class second-tier secretive sedentary seedy seethe seething self-coup self-criticism self-defeating self-destructive self-humiliation self-interest self-interested self-serving selfinterested selfish selfishly selfishness semi-retarded senile sensationalize senseless senselessly seriousness sermonize servitude set-up setback setbacks sever severe severity sh*t shabby shadowy shady shake shaky shallow sham shambles shame shameful shamefully shamefulness shameless shamelessly shamelessness shark sharply shatter shemale shimmer shimmy shipwreck shirk shirker shit shiver shock shocked shocking shockingly shoddy short-lived shortage shortchange shortcoming shortcomings shortness shortsighted shortsightedness showdown shrew shriek shrill shrilly shrivel shroud shrouded shrug shun shunned sick sicken sickening sickeningly sickly sickness sidetrack sidetracked siege sillily silly simplistic simplistically sin sinful sinfully sinister sinisterly sink sinking skeletons skeptic skeptical skeptically skepticism sketchy skimpy skinny skittish skittishly skulk slack slander slanderer slanderous slanderously slanders slap slashing slaughter slaughtered slave slaves sleazy slime slog slogged slogging slogs sloooooooooooooow sloooow slooow sloow sloppily sloppy sloth slothful slow slow-moving slowed slower slowest slowly sloww slowww slowwww slug sluggish slump slumping slumpping slur slut sluts sly smack smallish smash smear smell smelled smelling smells smelly smelt smoke smokescreen smolder smoldering smother smoulder smouldering smudge smudged smudges smudging smug smugly smut smuttier smuttiest smutty snag snagged snagging snags snappish snappishly snare snarky snarl sneak sneakily sneaky sneer sneering sneeringly snob snobbish snobby snobish snobs snub so-cal soapy sob sober sobering solemn solicitude somber sore sorely soreness sorrow sorrowful sorrowfully sorry sour sourly spade spank spendy spew spewed spewing spews spilling spinster spiritless spite spiteful spitefully spitefulness splatter split splitting spoil spoilage spoilages spoiled spoilled spoils spook spookier spookiest spookily spooky spoon-fed spoon-feed spoonfed sporadic spotty spurious spurn sputter squabble squabbling squander squash squeak squeaks squeaky squeal squealing squeals squirm stab stagnant stagnate stagnation staid stain stains stale stalemate stall stalls stammer stampede standstill stark starkly startle startling startlingly starvation starve static steal stealing steals steep steeply stench stereotype stereotypical stereotypically stern stew sticky stiff stiffness stifle stifling stiflingly stigma stigmatize sting stinging stingingly stingy stink stinks stodgy stole stolen stooge stooges stormy straggle straggler strain strained straining strange strangely stranger strangest strangle streaky strenuous stress stresses stressful stressfully stricken strict strictly strident stridently strife strike stringent stringently struck struggle struggled struggles struggling strut stubborn stubbornly stubbornness stuck stuffy stumble stumbled stumbles stump stumped stumps stun stunt stunted stupid stupidest stupidity stupidly stupified stupify stupor stutter stuttered stuttering stutters sty stymied sub-par subdued subjected subjection subjugate subjugation submissive subordinate subpoena subpoenas subservience subservient substandard subtract subversion subversive subversively subvert succumb suck sucked sucker sucks sucky sue sued sueing sues suffer suffered sufferer sufferers suffering suffers suffocate sugar-coat sugar-coated sugarcoated suicidal suicide sulk sullen sully sunder sunk sunken superficial superficiality superficially superfluous superstition superstitious suppress suppression surrender susceptible suspect suspicion suspicions suspicious suspiciously swagger swamped sweaty swelled swelling swindle swipe swollen symptom symptoms syndrome taboo tacky taint tainted tamper tangle tangled tangl</t>
  </si>
  <si>
    <t>Workbook Settings 15</t>
  </si>
  <si>
    <t>es tank tanked tanks tantrum tardy tarnish tarnished tarnishes tarnishing tattered taunt taunting tauntingly taunts taut tawdry taxing tease teasingly tedious tediously temerity temper tempest temptation tenderness tense tension tentative tentatively tenuous tenuously tepid terrible terribleness terribly terror terror-genic terrorism terrorize testily testy tetchily tetchy thankless thicker thirst thorny thoughtless thoughtlessly thoughtlessness thrash threat threaten threatening threats threesome throb throbbed throbbing throbs throttle thug thumb-down thumbs-down thwart time-consuming timid timidity timidly timidness tin-y tingled tingling tired tiresome tiring tiringly toil toll top-heavy topple torment tormented torrent tortuous torture tortured tortures torturing torturous torturously totalitarian touchy toughness tout touted touts toxic traduce tragedy tragic tragically traitor traitorous traitorously tramp trample transgress transgression trap traped trapped trash trashed trashy trauma traumatic traumatically traumatize traumatized travesties travesty treacherous treacherously treachery treason treasonous trick tricked trickery tricky trivial trivialize trouble troubled troublemaker troubles troublesome troublesomely troubling troublingly truant tumble tumbled tumbles tumultuous turbulent turmoil twist twisted twists two-faced two-faces tyrannical tyrannically tyranny tyrant ugh uglier ugliest ugliness ugly ulterior ultimatum ultimatums ultra-hardline un-viewable unable unacceptable unacceptablely unacceptably unaccessible unaccustomed unachievable unaffordable unappealing unattractive unauthentic unavailable unavoidably unbearable unbearablely unbelievable unbelievably uncaring uncertain uncivil uncivilized unclean unclear uncollectible uncomfortable uncomfortably uncomfy uncompetitive uncompromising uncompromisingly unconfirmed unconstitutional uncontrolled unconvincing unconvincingly uncooperative uncouth uncreative undecided undefined undependability undependable undercut undercuts undercutting underdog underestimate underlings undermine undermined undermines undermining underpaid underpowered undersized undesirable undetermined undid undignified undissolved undocumented undone undue unease uneasily uneasiness uneasy uneconomical unemployed unequal unethical uneven uneventful unexpected unexpectedly unexplained unfairly unfaithful unfaithfully unfamiliar unfavorable unfeeling unfinished unfit unforeseen unforgiving unfortunate unfortunately unfounded unfriendly unfulfilled unfunded ungovernable ungrateful unhappily unhappiness unhappy unhealthy unhelpful unilateralism unimaginable unimaginably unimportant uninformed uninsured unintelligible unintelligile unipolar unjust unjustifiable unjustifiably unjustified unjustly unkind unkindly unknown unlamentable unlamentably unlawful unlawfully unlawfulness unleash unlicensed unlikely unlucky unmoved unnatural unnaturally unnecessary unneeded unnerve unnerved unnerving unnervingly unnoticed unobserved unorthodox unorthodoxy unpleasant unpleasantries unpopular unpredictable unprepared unproductive unprofitable unprove unproved unproven unproves unproving unqualified unravel unraveled unreachable unreadable unrealistic unreasonable unreasonably unrelenting unrelentingly unreliability unreliable unresolved unresponsive unrest unruly unsafe unsatisfactory unsavory unscrupulous unscrupulously unsecure unseemly unsettle unsettled unsettling unsettlingly unskilled unsophisticated unsound unspeakable unspeakablely unspecified unstable unsteadily unsteadiness unsteady unsuccessful unsuccessfully unsupported unsupportive unsure unsuspecting unsustainable untenable untested unthinkable unthinkably untimely untouched untrue untrustworthy untruthful unusable unusably unuseable unuseably unusual unusually unviewable unwanted unwarranted unwatchable unwelcome unwell unwieldy unwilling unwillingly unwillingness unwise unwisely unworkable unworthy unyielding upbraid upheaval uprising uproar uproarious uproariously uproarous uproarously uproot upset upseting upsets upsetting upsettingly urgent useless usurp usurper utterly vagrant vague vagueness vain vainly vanity vehement vehemently vengeance vengeful vengefully vengefulness venom venomous venomously vent vestiges vex vexation vexing vexingly vibrate vibrated vibrates vibrating vibration vice vicious viciously viciousness victimize vile vileness vilify villainous villainously villains villian villianous villianously villify vindictive vindictively vindictiveness violate violation violator violators violent violently viper virulence virulent virulently virus vociferous vociferously volatile volatility vomit vomited vomiting vomits vulgar vulnerable wack wail wallow wane waning wanton war-like warily wariness warlike warned warning warp warped wary washed-out waste wasted wasteful wastefulness wasting water-down watered-down wayward weak weaken weakening weaker weakness weaknesses weariness wearisome weary wedge weed weep weird weirdly wheedle whimper whine whining whiny whips whore whores wicked wickedly wickedness wild wildly wiles wilt wily wimpy wince wobble wobbled wobbles woe woebegone woeful woefully womanizer womanizing worn worried worriedly worrier worries worrisome worry worrying worryingly worse worsen worsening worst worthless worthlessly worthlessness wound wounds wrangle wrath wreak wreaked wreaks wreck wrest wrestle wretch wretched wretchedly wretchedness wrinkle wrinkled wrinkles wrip wripped wripping writhe wrong wrongful wrongly wrought yawn zap zapped zaps zealot zealous zealously zombie▓SentimentWordsInList3░Hate Kill Hurt Shoot Destroy Bomb Knife Stab Blowup Burn&lt;/value&gt;_x000D_
      &lt;/setting&gt;_x000D_
      &lt;setting name="TimeSeriesUserSettings" serializeAs="String"&gt;_x000D_
        &lt;value&gt;TimeColumnName░Tweet Date (UTC)▓TimeSlice░Hours▓UniqueEdges░True▓UniqueColumnName░Imported ID▓SlicerColumns░Relationship,Hashtags in Tweet&lt;/value&gt;_x000D_
      &lt;/setting&gt;_x000D_
    &lt;/GraphMetricUserSettings&gt;_x000D_
    &lt;AutomateTa</t>
  </si>
  <si>
    <t>Workbook Settings 16</t>
  </si>
  <si>
    <t>sksUserSettings&gt;_x000D_
      &lt;setting name="FolderToAutomate" serializeAs="String"&gt;_x000D_
        &lt;value /&gt;_x000D_
      &lt;/setting&gt;_x000D_
      &lt;setting name="TasksToRun" serializeAs="String"&gt;_x000D_
        &lt;value&gt;MergeDuplicateEdges, CalculateGraphMetrics, AutoFillWorkbook, CreateSubgraphImages, CalculateClusters, ReadWorkbook, SaveWorkbookIfNeverSaved, SaveGraphImageFile, ExportToNodeXLGraphGallery, ExportToEmail&lt;/value&gt;_x000D_
      &lt;/setting&gt;_x000D_
      &lt;setting name="AutomateThisWorkbookOnly" serializeAs="String"&gt;_x000D_
        &lt;value&gt;True&lt;/value&gt;_x000D_
      &lt;/setting&gt;_x000D_
      &lt;setting name="FolderToSaveWorkbookTo" serializeAs="String"&gt;_x000D_
        &lt;value&gt;C:\Users\Administrator\Dropbox\NodeXL-EC2VM&lt;/value&gt;_x000D_
      &lt;/setting&gt;_x000D_
    &lt;/AutomateTasksUserSettings&gt;_x000D_
    &lt;AutoFillUserSettings3&gt;_x000D_
      &lt;setting name="VertexLabelSourceColumnName" serializeAs="String"&gt;_x000D_
        &lt;value&gt;Vertex&lt;/value&gt;_x000D_
      &lt;/setting&gt;_x000D_
      &lt;setting name="EdgeAlphaSourceColumnName" serializeAs="String"&gt;_x000D_
        &lt;value&gt;Edge Weight&lt;/value&gt;_x000D_
      &lt;/setting&gt;_x000D_
      &lt;setting name="VertexRadiusSourceColumnName" serializeAs="String"&gt;_x000D_
        &lt;value&gt;Followers&lt;/value&gt;_x000D_
      &lt;/setting&gt;_x000D_
      &lt;setting name="VertexYSourceColumnName" serializeAs="String"&gt;_x000D_
        &lt;value /&gt;_x000D_
      &lt;/setting&gt;_x000D_
      &lt;setting name="VertexXSourceColumnName" serializeAs="String"&gt;_x000D_
        &lt;value /&gt;_x000D_
      &lt;/setting&gt;_x000D_
      &lt;setting name="VertexLabelPositionSourceColumnName" serializeAs="String"&gt;_x000D_
        &lt;value /&gt;_x000D_
      &lt;/setting&gt;_x000D_
      &lt;setting name="EdgeLabelSourceColumnName" serializeAs="String"&gt;_x000D_
        &lt;value /&gt;_x000D_
      &lt;/setting&gt;_x000D_
      &lt;setting name="VertexColorSourceColumnName" serializeAs="String"&gt;_x000D_
        &lt;value /&gt;_x000D_
      &lt;/setting&gt;_x000D_
      &lt;setting name="EdgeVisibilitySourceColumnName" serializeAs="String"&gt;_x000D_
        &lt;value /&gt;_x000D_
      &lt;/setting&gt;_x000D_
      &lt;setting name="VertexLayoutOrderSourceColumnName" serializeAs="String"&gt;_x000D_
        &lt;value&gt;Followers&lt;/value&gt;_x000D_
      &lt;/setting&gt;_x000D_
      &lt;setting name="VertexToolTipSourceColumnName" serializeAs="String"&gt;_x000D_
        &lt;value /&gt;_x000D_
      &lt;/setting&gt;_x000D_
      &lt;setting name="VertexAlphaSourceColumnName" serializeAs="String"&gt;_x000D_
        &lt;value&gt;Followers&lt;/value&gt;_x000D_
      &lt;/setting&gt;_x000D_
      &lt;setting name="GroupCollapsedSourceColumnName" serializeAs="String"&gt;_x000D_
        &lt;value /&gt;_x000D_
      &lt;/setting&gt;_x000D_
      &lt;setting name="VertexPolarRSourceColumnName" serializeAs="String"&gt;_x000D_
        &lt;value /&gt;_x000D_
      &lt;/setting&gt;_x000D_
      &lt;setting name="EdgeWidthSourceColumnName" serializeAs="String"&gt;_x000D_
        &lt;value&gt;Edge Weight&lt;/value&gt;_x000D_
      &lt;/setting&gt;_x000D_
      &lt;setting name="VertexShapeSourceColumnName" serializeAs="String"&gt;_x000D_
        &lt;value&gt;In-Degree&lt;/value&gt;_x000D_
      &lt;/setting&gt;_x000D_
      &lt;setting name="EdgeStyleSourceColumnName" serializeAs="String"&gt;_x000D_
        &lt;value&gt;Edge Weight&lt;/value&gt;_x000D_
      &lt;/setting&gt;_x000D_
      &lt;setting name="EdgeColorSourceColumnName" serializeAs="String"&gt;_x000D_
        &lt;value&gt;Edge Weight&lt;/value&gt;_x000D_
      &lt;/setting&gt;_x000D_
      &lt;setting name="VertexPolarAngleSourceColumnName" serializeAs="String"&gt;_x000D_
        &lt;value /&gt;_x000D_
      &lt;/setting&gt;_x000D_
      &lt;setting name="VertexLabelFillColorSourceColumnName" serializeAs="String"&gt;_x000D_
        &lt;value /&gt;_x000D_
      &lt;/setting&gt;_x000D_
      &lt;setting name="VertexVisibilitySourceColumnName" serializeAs="String"&gt;_x000D_
        &lt;value /&gt;_x000D_
      &lt;/setting&gt;_x000D_
      &lt;setting name="VertexShapeDetails" serializeAs="String"&gt;_x000D_
        &lt;value&gt;GreaterThan	0	Image	Image&lt;/value&gt;_x000D_
      &lt;/setting&gt;_x000D_
      &lt;setting name="VertexYDetails" serializeAs="String"&gt;_x000D_
        &lt;value&gt;False	False	0	0	0	9999	False	False&lt;/value&gt;_x000D_
      &lt;/setting&gt;_x000D_
      &lt;setting name="VertexLayoutOrderDetails" serializeAs="String"&gt;_x000D_
        &lt;value&gt;False	False	0	0	1	9999	False	False&lt;/value&gt;_x000D_
      &lt;/setting&gt;_x000D_
      &lt;setting name="EdgeStyleDetails" serializeAs="String"&gt;_x000D_
        &lt;value&gt;GreaterThan	1	Dash Dot Dot	Solid&lt;/value&gt;_x000D_
      &lt;/setting&gt;_x000D_
      &lt;setting name="VertexColorDetails" serializeAs="String"&gt;_x000D_
        &lt;value&gt;False	False	0	10	Red	Green	False	False	True&lt;/value&gt;_x000D_
      &lt;/setting&gt;_x000D_
      &lt;setting name="EdgeAlphaDetails" serializeAs="String"&gt;_x000D_
        &lt;value&gt;False	False	0	0	32	6	False	False&lt;/value&gt;_x000D_
      &lt;/setting&gt;_x000D_
      &lt;setting name="VertexLabelPositionDetails" serializeAs="String"&gt;_x000D_
        &lt;value&gt;GreaterThan	0	Bottom Center	Nowhere&lt;/value&gt;_x000D_
      &lt;/setting&gt;_x000D_
      &lt;setting name="VertexVisibilityDetails" serializeAs="String"&gt;_x000D_
        &lt;value&gt;GreaterThan	0	Show if in an Edge	Skip&lt;/value&gt;_x000D_
      &lt;/setting&gt;_x000D_
      &lt;setting name="VertexPolarAngleDetails" serializeAs="String"&gt;_x000D_
        &lt;value&gt;False	False	0	0	0	359	False	False&lt;/value&gt;_x000D_
      &lt;/setting&gt;_x000D_
      &lt;setting name="VertexAlphaDetails" serializeAs="String"&gt;_x000D_
        &lt;value&gt;False	False	0	0	100	70	False	False&lt;/value&gt;_x000D_
      &lt;/setting&gt;_x000D_
      &lt;setting name="EdgeWidthDetails" serializeAs="String"&gt;_x000D_
        &lt;value&gt;False	False	0	0	3	10	True	False&lt;/value&gt;_x000D_
      &lt;/setting&gt;_x000D_
      &lt;setting name="GroupCollapsedDetails" serializeAs="String"&gt;_x000D_
        &lt;value&gt;GreaterThan	0	Yes	No&lt;/value&gt;_x000D_
      &lt;/setting&gt;_x000D_
      &lt;setting name="VertexRadiusDetails" serializeAs="String"&gt;_x000D_
        &lt;value&gt;False	False	0	0	162	1000	True	False&lt;/value&gt;_x000D_
      &lt;/setting&gt;_x000D_
      &lt;setting name="VertexXDetails" serializeAs="String"&gt;_x000D_
        &lt;value&gt;False	False	0	0	0	9999	False	False&lt;/value&gt;_x000D_
      &lt;/setting&gt;_x000D_
      &lt;setting name="EdgeColorDetails" serializeAs="String"&gt;_x000D_
        &lt;value&gt;False	False	0	0	Green	Red	False	False	True&lt;/value&gt;_x000D_
      &lt;/setting&gt;_x000D_
      &lt;setting name="VertexLabelFillColorDetails" serializeAs="String"&gt;_x000D_
        &lt;value&gt;False	False	0	10	Red	Green	False	False	True&lt;/value&gt;_x000D_
      &lt;/setting&gt;_x000D_
      &lt;setting name="EdgeVisibilityDetails" serializeAs="String"&gt;_x000D_
        &lt;value&gt;GreaterThan	0	Show	Skip&lt;/value&gt;_x000D_
      &lt;/setting&gt;_x000D_
      &lt;setting name="VertexPolarRDetails" serializeAs="String"&gt;_x000D_
        &lt;value&gt;False	False	0	0	0	1	False	False&lt;/value&gt;_x000D_
      &lt;/setting&gt;_x000D_
      &lt;setting name="GroupLabelSourceColumnName" serializeAs="String"&gt;_x000D_
        &lt;value&gt;Top Words in Tweet&lt;/value&gt;_x000D_
      &lt;/setting&gt;_x000D_
      &lt;setting name="GroupLabelDetails" serializeAs="String"&gt;_x000D_
        &lt;value&gt;True&lt;/value</t>
  </si>
  <si>
    <t>Workbook Settings 17</t>
  </si>
  <si>
    <t>&gt;_x000D_
      &lt;/setting&gt;_x000D_
    &lt;/AutoFillUserSettings3&gt;_x000D_
    &lt;LayoutUserSettings&gt;_x000D_
      &lt;setting name="Layout" serializeAs="String"&gt;_x000D_
        &lt;value&gt;HarelKorenFastMultiscale&lt;/value&gt;_x000D_
      &lt;/setting&gt;_x000D_
      &lt;setting name="LayoutStyle" serializeAs="String"&gt;_x000D_
        &lt;value&gt;UseGroups&lt;/value&gt;_x000D_
      &lt;/setting&gt;_x000D_
      &lt;setting name="GroupRectanglePenWidth" serializeAs="String"&gt;_x000D_
        &lt;value&gt;1&lt;/value&gt;_x000D_
      &lt;/setting&gt;_x000D_
      &lt;setting name="FruchtermanReingoldC" serializeAs="String"&gt;_x000D_
        &lt;value&gt;3&lt;/value&gt;_x000D_
      &lt;/setting&gt;_x000D_
      &lt;setting name="HideIntergroupEdges" serializeAs="String"&gt;_x000D_
        &lt;value&gt;False&lt;/value&gt;_x000D_
      &lt;/setting&gt;_x000D_
      &lt;setting name="ImproveLayoutOfGroups" serializeAs="String"&gt;_x000D_
        &lt;value&gt;True&lt;/value&gt;_x000D_
      &lt;/setting&gt;_x000D_
      &lt;setting name="Margin" serializeAs="String"&gt;_x000D_
        &lt;value&gt;15&lt;/value&gt;_x000D_
      &lt;/setting&gt;_x000D_
      &lt;setting name="FruchtermanReingoldIterations" serializeAs="String"&gt;_x000D_
        &lt;value&gt;10&lt;/value&gt;_x000D_
      &lt;/setting&gt;_x000D_
      &lt;setting name="IntergroupEdgeStyle" serializeAs="String"&gt;_x000D_
        &lt;value&gt;Show&lt;/value&gt;_x000D_
      &lt;/setting&gt;_x000D_
    &lt;/LayoutUserSettings&gt;_x000D_
    &lt;GeneralUserSettings4&gt;_x000D_
      &lt;setting name="ReadEdgeLabels" serializeAs="String"&gt;_x000D_
        &lt;value&gt;True&lt;/value&gt;_x000D_
      &lt;/setting&gt;_x000D_
      &lt;setting name="ShowGraphLegend" serializeAs="String"&gt;_x000D_
        &lt;value&gt;False&lt;/value&gt;_x000D_
      &lt;/setting&gt;_x000D_
      &lt;setting name="ShowGraphAxes" serializeAs="String"&gt;_x000D_
        &lt;value&gt;False&lt;/value&gt;_x000D_
      &lt;/setting&gt;_x000D_
      &lt;setting name="ReadVertexLabels" serializeAs="String"&gt;_x000D_
        &lt;value&gt;True&lt;/value&gt;_x000D_
      &lt;/setting&gt;_x000D_
      &lt;setting name="ClearTablesBeforeImport" serializeAs="String"&gt;_x000D_
        &lt;value&gt;True&lt;/value&gt;_x000D_
      &lt;/setting&gt;_x000D_
      &lt;setting name="ClusterAlgorithm" serializeAs="String"&gt;_x000D_
        &lt;value&gt;ClausetNewmanMoore&lt;/value&gt;_x000D_
      &lt;/setting&gt;_x000D_
      &lt;setting name="BackColor" serializeAs="String"&gt;_x000D_
        &lt;value&gt;White&lt;/value&gt;_x000D_
      &lt;/setting&gt;_x000D_
      &lt;setting name="BackgroundImageUri" serializeAs="String"&gt;_x000D_
        &lt;value /&gt;_x000D_
      &lt;/setting&gt;_x000D_
      &lt;setting name="VertexRadius" serializeAs="String"&gt;_x000D_
        &lt;value&gt;1.5&lt;/value&gt;_x000D_
      &lt;/setting&gt;_x000D_
      &lt;setting name="AutoReadWorkbook" serializeAs="String"&gt;_x000D_
        &lt;value&gt;True&lt;/value&gt;_x000D_
      &lt;/setting&gt;_x000D_
      &lt;setting name="SelectedEdgeColor" serializeAs="String"&gt;_x000D_
        &lt;value&gt;Red&lt;/value&gt;_x000D_
      &lt;/setting&gt;_x000D_
      &lt;setting name="VertexAlpha" serializeAs="String"&gt;_x000D_
        &lt;value&gt;100&lt;/value&gt;_x000D_
      &lt;/setting&gt;_x000D_
      &lt;setting name="AxisFont" serializeAs="String"&gt;_x000D_
        &lt;value&gt;Microsoft Sans Serif, 24pt&lt;/value&gt;_x000D_
      &lt;/setting&gt;_x000D_
      &lt;setting name="EdgeCurveStyle" serializeAs="String"&gt;_x000D_
        &lt;value&gt;Bezier&lt;/value&gt;_x000D_
      &lt;/setting&gt;_x000D_
      &lt;setting name="EdgeWidth" serializeAs="String"&gt;_x000D_
        &lt;value&gt;2&lt;/value&gt;_x000D_
      &lt;/setting&gt;_x000D_
      &lt;setting name="AutoSelect" serializeAs="String"&gt;_x000D_
        &lt;value&gt;True&lt;/value&gt;_x000D_
      &lt;/setting&gt;_x000D_
      &lt;setting name="LabelUserSettings" serializeAs="String"&gt;_x000D_
        &lt;value&gt;Microsoft Sans Serif, 48pt	White	BottomCenter	2147483647	2147483647	Black	True	360	Black	86	TopLeft&lt;/value&gt;_x000D_
      &lt;/setting&gt;_x000D_
      &lt;setting name="EdgeAlpha" serializeAs="String"&gt;_x000D_
        &lt;value&gt;62&lt;/value&gt;_x000D_
      &lt;/setting&gt;_x000D_
      &lt;setting name="SelectedVertexColor" serializeAs="String"&gt;_x000D_
        &lt;value&gt;Red&lt;/value&gt;_x000D_
      &lt;/setting&gt;_x000D_
      &lt;setting name="VertexColor" serializeAs="String"&gt;_x000D_
        &lt;value&gt;Black&lt;/value&gt;_x000D_
      &lt;/setting&gt;_x000D_
      &lt;setting name="VertexShape" serializeAs="String"&gt;_x000D_
        &lt;value&gt;Disk&lt;/value&gt;_x000D_
      &lt;/setting&gt;_x000D_
      &lt;setting name="RelativeArrowSize" serializeAs="String"&gt;_x000D_
        &lt;value&gt;3&lt;/value&gt;_x000D_
      &lt;/setting&gt;_x000D_
      &lt;setting name="VertexImageSize" serializeAs="String"&gt;_x000D_
        &lt;value&gt;3&lt;/value&gt;_x000D_
      &lt;/setting&gt;_x000D_
      &lt;setting name="EdgeColor" serializeAs="String"&gt;_x000D_
        &lt;value&gt;Gray&lt;/value&gt;_x000D_
      &lt;/setting&gt;_x000D_
      &lt;setting name="EdgeBezierDisplacementFactor" serializeAs="String"&gt;_x000D_
        &lt;value&gt;0.6&lt;/value&gt;_x000D_
      &lt;/setting&gt;_x000D_
      &lt;setting name="NewWorkbookGraphDirectedness" serializeAs="String"&gt;_x000D_
        &lt;value&gt;Directed&lt;/value&gt;_x000D_
      &lt;/setting&gt;_x000D_
      &lt;setting name="SaveImportDescription" serializeAs="String"&gt;_x000D_
        &lt;value&gt;True&lt;/value&gt;_x000D_
      &lt;/setting&gt;_x000D_
      &lt;setting name="ReadGroupLabels" serializeAs="String"&gt;_x000D_
        &lt;value&gt;True&lt;/value&gt;_x000D_
      &lt;/setting&gt;_x000D_
      &lt;setting name="VertexRelativeOuterGlowSize" serializeAs="String"&gt;_x000D_
        &lt;value&gt;3&lt;/value&gt;_x000D_
      &lt;/setting&gt;_x000D_
      &lt;setting name="VertexEffect" serializeAs="String"&gt;_x000D_
        &lt;value&gt;DropShadow&lt;/value&gt;_x000D_
      &lt;/setting&gt;_x000D_
      &lt;setting name="EdgeBundlerStraightening" serializeAs="String"&gt;_x000D_
        &lt;value&gt;0.15&lt;/value&gt;_x000D_
      &lt;/setting&gt;_x000D_
    &lt;/GeneralUserSettings4&gt;_x000D_
    &lt;GraphZoomAndScaleUserSettings&gt;_x000D_
      &lt;setting name="GraphScale" serializeAs="String"&gt;_x000D_
        &lt;value&gt;0.1&lt;/value&gt;_x000D_
      &lt;/setting&gt;_x000D_
    &lt;/GraphZoomAndScaleUserSettings&gt;_x000D_
    &lt;GraphImageUserSettings2&gt;_x000D_
      &lt;setting name="ImageSize" serializeAs="String"&gt;_x000D_
        &lt;value&gt;4096, 3072&lt;/value&gt;_x000D_
      &lt;/setting&gt;_x000D_
      &lt;setting name="IncludeFooter" serializeAs="String"&gt;_x000D_
        &lt;value&gt;True&lt;/value&gt;_x000D_
      &lt;/setting&gt;_x000D_
      &lt;setting name="IncludeHeader" serializeAs="String"&gt;_x000D_
        &lt;value&gt;True&lt;/value&gt;_x000D_
      &lt;/setting&gt;_x000D_
      &lt;setting name="UseControlSize" serializeAs="String"&gt;_x000D_
        &lt;value&gt;False&lt;/value&gt;_x000D_
      &lt;/setting&gt;_x000D_
      &lt;setting name="FooterText" serializeAs="String"&gt;_x000D_
        &lt;value&gt;Created with NodeXL (http://nodexl.codeplex.com) from the Social Media Research Foundation (http://www.smrfoundation.org)&lt;/value&gt;_x000D_
      &lt;/setting&gt;_x000D_
      &lt;setting name="HeaderFooterFont" serializeAs="String"&gt;_x000D_
        &lt;value&gt;Microsoft Sans Serif, 27.75pt&lt;/value&gt;_x000D_
      &lt;/setting&gt;_x000D_
      &lt;setting name="HeaderText" serializeAs="String"&gt;_x000D_
        &lt;value&gt;Social media network connections among Twitter users&lt;/value&gt;_x000D_
      &lt;/setting&gt;_x000D_
    &lt;/GraphImageUserSettings2&gt;_x000D_
    &lt;DynamicFiltersUserSettings&gt;_x000D_
      &lt;setting name="FilterNonNumericCells" serializeAs="String"&gt;_x000D_
        &lt;value&gt;False&lt;/value&gt;_x000D_
      &lt;/setting&gt;_x000D_
      &lt;setting name="Filte</t>
  </si>
  <si>
    <t>Workbook Settings 18</t>
  </si>
  <si>
    <t>redAlpha" serializeAs="String"&gt;_x000D_
        &lt;value&gt;0&lt;/value&gt;_x000D_
      &lt;/setting&gt;_x000D_
    &lt;/DynamicFiltersUserSettings&gt;_x000D_
    &lt;MergeDuplicateEdgesUserSettings&gt;_x000D_
      &lt;setting name="ThirdColumnNameForDuplicateDetection" serializeAs="String"&gt;_x000D_
        &lt;value&gt;Relationship&lt;/value&gt;_x000D_
      &lt;/setting&gt;_x000D_
      &lt;setting name="CountDuplicates" serializeAs="String"&gt;_x000D_
        &lt;value&gt;True&lt;/value&gt;_x000D_
      &lt;/setting&gt;_x000D_
      &lt;setting name="DeleteDuplicates" serializeAs="String"&gt;_x000D_
        &lt;value&gt;False&lt;/value&gt;_x000D_
      &lt;/setting&gt;_x000D_
    &lt;/MergeDuplicateEdgesUserSettings&gt;_x000D_
  &lt;/userSettings&gt;_x000D_
&lt;/configuration&gt;</t>
  </si>
  <si>
    <t>Graph History</t>
  </si>
  <si>
    <t>GraphSource░GraphServerTwitterSearch▓GraphTerm░Bioengineering▓ImportDescription░The graph represents a network of 1,004 Twitter users whose tweets in the requested range contained "Bioengineering", or who were replied to or mentioned in those tweets.  The network was obtained from the NodeXL Graph Server on Monday, 12 December 2016 at 01:50 UTC._x000D_
_x000D_
The requested start date was Monday, 12 December 2016 at 01:01 UTC and the maximum number of days (going backward) was 14._x000D_
_x000D_
The maximum number of tweets collected was 5,000._x000D_
_x000D_
The tweets in the network were tweeted over the 13-day, 22-hour, 25-minute period from Monday, 28 November 2016 at 01:51 UTC to Monday, 12 December 2016 at 00:16 UTC._x000D_
_x000D_
There is an edge for each "replies-to" relationship in a tweet, an edge for each "mentions" relationship in a tweet, and a self-loop edge for each tweet that is not a "replies-to" or "mentions".▓GroupingDescription░The graph's vertices were grouped by cluster using the Clauset-Newman-Moore cluster algorithm.▓LayoutAlgorithm░The graph was laid out using the Harel-Koren Fast Multiscale layout algorithm.▓GraphDirectedness░The graph is directed.</t>
  </si>
  <si>
    <t>Automate Tasks on Open</t>
  </si>
  <si>
    <t>Autofill Workbook Results</t>
  </si>
  <si>
    <t>Edge Weight▓1▓20▓0▓True▓Green▓Red▓▓Edge Weight▓1▓6▓0▓3▓10▓False▓Edge Weight▓1▓20▓0▓32▓6▓False▓▓0▓0▓0▓True▓Black▓Black▓▓Followers▓0▓1761593▓0▓162▓1000▓False▓Followers▓0▓64829050▓0▓100▓70▓False▓▓0▓0▓0▓0▓0▓False▓▓0▓0▓0▓0▓0▓False</t>
  </si>
  <si>
    <t>Group 1</t>
  </si>
  <si>
    <t>Group 2</t>
  </si>
  <si>
    <t>Edges</t>
  </si>
  <si>
    <t>Top URLs in Tweet in Entire Graph</t>
  </si>
  <si>
    <t>Entire Graph Count</t>
  </si>
  <si>
    <t>Top URLs in Tweet in G1</t>
  </si>
  <si>
    <t>G1 Count</t>
  </si>
  <si>
    <t>Top URLs in Tweet in G2</t>
  </si>
  <si>
    <t>G2 Count</t>
  </si>
  <si>
    <t>Top URLs in Tweet in G3</t>
  </si>
  <si>
    <t>G3 Count</t>
  </si>
  <si>
    <t>Top URLs in Tweet in G4</t>
  </si>
  <si>
    <t>G4 Count</t>
  </si>
  <si>
    <t>Top URLs in Tweet in G5</t>
  </si>
  <si>
    <t>G5 Count</t>
  </si>
  <si>
    <t>Top URLs in Tweet in G6</t>
  </si>
  <si>
    <t>G6 Count</t>
  </si>
  <si>
    <t>Top URLs in Tweet in G7</t>
  </si>
  <si>
    <t>G7 Count</t>
  </si>
  <si>
    <t>Top URLs in Tweet in G8</t>
  </si>
  <si>
    <t>G8 Count</t>
  </si>
  <si>
    <t>Top URLs in Tweet in G9</t>
  </si>
  <si>
    <t>G9 Count</t>
  </si>
  <si>
    <t>Top URLs in Tweet in G10</t>
  </si>
  <si>
    <t>G10 Count</t>
  </si>
  <si>
    <t>https://twitter.com/i/web/status/804433661881745408</t>
  </si>
  <si>
    <t>http://scitechconnect.elsevier.com/ask-an-expert-buddy-ratner/?utm_source=SciTech</t>
  </si>
  <si>
    <t>Connect&amp;utm_campaign=Ask</t>
  </si>
  <si>
    <t>https://twitter.com/i/web/status/804057976512348161</t>
  </si>
  <si>
    <t>an</t>
  </si>
  <si>
    <t>Expert:</t>
  </si>
  <si>
    <t>Buddy</t>
  </si>
  <si>
    <t>Top Domains in Tweet in Entire Graph</t>
  </si>
  <si>
    <t>Top Domains in Tweet in G1</t>
  </si>
  <si>
    <t>Top Domains in Tweet in G2</t>
  </si>
  <si>
    <t>Top Domains in Tweet in G3</t>
  </si>
  <si>
    <t>Top Domains in Tweet in G4</t>
  </si>
  <si>
    <t>Top Domains in Tweet in G5</t>
  </si>
  <si>
    <t>Top Domains in Tweet in G6</t>
  </si>
  <si>
    <t>Top Domains in Tweet in G7</t>
  </si>
  <si>
    <t>Top Domains in Tweet in G8</t>
  </si>
  <si>
    <t>Top Domains in Tweet in G9</t>
  </si>
  <si>
    <t>Top Domains in Tweet in G10</t>
  </si>
  <si>
    <t>Top Hashtags in Tweet in Entire Graph</t>
  </si>
  <si>
    <t>Top Hashtags in Tweet in G1</t>
  </si>
  <si>
    <t>Top Hashtags in Tweet in G2</t>
  </si>
  <si>
    <t>Top Hashtags in Tweet in G3</t>
  </si>
  <si>
    <t>Top Hashtags in Tweet in G4</t>
  </si>
  <si>
    <t>Top Hashtags in Tweet in G5</t>
  </si>
  <si>
    <t>Top Hashtags in Tweet in G6</t>
  </si>
  <si>
    <t>Top Hashtags in Tweet in G7</t>
  </si>
  <si>
    <t>Top Hashtags in Tweet in G8</t>
  </si>
  <si>
    <t>Top Hashtags in Tweet in G9</t>
  </si>
  <si>
    <t>Top Hashtags in Tweet in G10</t>
  </si>
  <si>
    <t>engineers</t>
  </si>
  <si>
    <t>space</t>
  </si>
  <si>
    <t>health</t>
  </si>
  <si>
    <t>organs</t>
  </si>
  <si>
    <t>uofg</t>
  </si>
  <si>
    <t>3dprinting</t>
  </si>
  <si>
    <t>innovation</t>
  </si>
  <si>
    <t>gmo</t>
  </si>
  <si>
    <t>glasgow</t>
  </si>
  <si>
    <t>laryngeal</t>
  </si>
  <si>
    <t>vermont</t>
  </si>
  <si>
    <t>food</t>
  </si>
  <si>
    <t>vc</t>
  </si>
  <si>
    <t>startups</t>
  </si>
  <si>
    <t>job</t>
  </si>
  <si>
    <t>Top Words in Tweet in Entire Graph</t>
  </si>
  <si>
    <t>Top Words in Tweet in G1</t>
  </si>
  <si>
    <t>Top Words in Tweet in G2</t>
  </si>
  <si>
    <t>Top Words in Tweet in G3</t>
  </si>
  <si>
    <t>Top Words in Tweet in G4</t>
  </si>
  <si>
    <t>Top Words in Tweet in G5</t>
  </si>
  <si>
    <t>Top Words in Tweet in G6</t>
  </si>
  <si>
    <t>Top Words in Tweet in G7</t>
  </si>
  <si>
    <t>Top Words in Tweet in G8</t>
  </si>
  <si>
    <t>Top Words in Tweet in G9</t>
  </si>
  <si>
    <t>Top Words in Tweet in G10</t>
  </si>
  <si>
    <t>Words in Sentiment List#1: Positive</t>
  </si>
  <si>
    <t>very</t>
  </si>
  <si>
    <t>Words in Sentiment List#2: Negative</t>
  </si>
  <si>
    <t>2017</t>
  </si>
  <si>
    <t>kids</t>
  </si>
  <si>
    <t>dialogue</t>
  </si>
  <si>
    <t>nice</t>
  </si>
  <si>
    <t>Words in Sentiment List#3: Angry/Violent</t>
  </si>
  <si>
    <t>technology</t>
  </si>
  <si>
    <t>today</t>
  </si>
  <si>
    <t>fusion</t>
  </si>
  <si>
    <t>s</t>
  </si>
  <si>
    <t>work</t>
  </si>
  <si>
    <t>design</t>
  </si>
  <si>
    <t>proud</t>
  </si>
  <si>
    <t>Non-categorized Words</t>
  </si>
  <si>
    <t>university</t>
  </si>
  <si>
    <t>grow</t>
  </si>
  <si>
    <t>going</t>
  </si>
  <si>
    <t>ahead</t>
  </si>
  <si>
    <t>fascinating</t>
  </si>
  <si>
    <t>training</t>
  </si>
  <si>
    <t>see</t>
  </si>
  <si>
    <t>Total Words</t>
  </si>
  <si>
    <t>chemical</t>
  </si>
  <si>
    <t>human</t>
  </si>
  <si>
    <t>teach</t>
  </si>
  <si>
    <t>life</t>
  </si>
  <si>
    <t>education</t>
  </si>
  <si>
    <t>next</t>
  </si>
  <si>
    <t>kuala</t>
  </si>
  <si>
    <t>false</t>
  </si>
  <si>
    <t>sciences</t>
  </si>
  <si>
    <t>programs</t>
  </si>
  <si>
    <t>mutant</t>
  </si>
  <si>
    <t>poster</t>
  </si>
  <si>
    <t>dr</t>
  </si>
  <si>
    <t>generation</t>
  </si>
  <si>
    <t>vp</t>
  </si>
  <si>
    <t>lumpur</t>
  </si>
  <si>
    <t>ways</t>
  </si>
  <si>
    <t>equivalence</t>
  </si>
  <si>
    <t>big</t>
  </si>
  <si>
    <t>polyketide</t>
  </si>
  <si>
    <t>started</t>
  </si>
  <si>
    <t>david</t>
  </si>
  <si>
    <t>leaders</t>
  </si>
  <si>
    <t>alumnus</t>
  </si>
  <si>
    <t>malaysian</t>
  </si>
  <si>
    <t>working</t>
  </si>
  <si>
    <t>trying</t>
  </si>
  <si>
    <t>thing</t>
  </si>
  <si>
    <t>synthase</t>
  </si>
  <si>
    <t>lott</t>
  </si>
  <si>
    <t>apply</t>
  </si>
  <si>
    <t>institute</t>
  </si>
  <si>
    <t>cut</t>
  </si>
  <si>
    <t>compare</t>
  </si>
  <si>
    <t>w</t>
  </si>
  <si>
    <t>assembly</t>
  </si>
  <si>
    <t>great</t>
  </si>
  <si>
    <t>jeremy</t>
  </si>
  <si>
    <t>micet</t>
  </si>
  <si>
    <t>cell</t>
  </si>
  <si>
    <t>modified</t>
  </si>
  <si>
    <t>dec</t>
  </si>
  <si>
    <t>kimmel</t>
  </si>
  <si>
    <t>Top Word Pairs in Tweet in Entire Graph</t>
  </si>
  <si>
    <t>Top Word Pairs in Tweet in G1</t>
  </si>
  <si>
    <t>Top Word Pairs in Tweet in G2</t>
  </si>
  <si>
    <t>Top Word Pairs in Tweet in G3</t>
  </si>
  <si>
    <t>Top Word Pairs in Tweet in G4</t>
  </si>
  <si>
    <t>Top Word Pairs in Tweet in G5</t>
  </si>
  <si>
    <t>Top Word Pairs in Tweet in G6</t>
  </si>
  <si>
    <t>Top Word Pairs in Tweet in G7</t>
  </si>
  <si>
    <t>Top Word Pairs in Tweet in G8</t>
  </si>
  <si>
    <t>Top Word Pairs in Tweet in G9</t>
  </si>
  <si>
    <t>Top Word Pairs in Tweet in G10</t>
  </si>
  <si>
    <t>bioengineering,technology</t>
  </si>
  <si>
    <t>grow,human</t>
  </si>
  <si>
    <t>hey,kids</t>
  </si>
  <si>
    <t>innovate,dialogue</t>
  </si>
  <si>
    <t>s,ahead</t>
  </si>
  <si>
    <t>very,nice</t>
  </si>
  <si>
    <t>bioengineering,cancer</t>
  </si>
  <si>
    <t>fascinating,work</t>
  </si>
  <si>
    <t>bioengineering,innovation</t>
  </si>
  <si>
    <t>proud,see</t>
  </si>
  <si>
    <t>university,kuala</t>
  </si>
  <si>
    <t>human,organs</t>
  </si>
  <si>
    <t>kids,today</t>
  </si>
  <si>
    <t>dialogue,fusion</t>
  </si>
  <si>
    <t>ahead,bioengineering</t>
  </si>
  <si>
    <t>nice,work</t>
  </si>
  <si>
    <t>cancer,started</t>
  </si>
  <si>
    <t>work,dr</t>
  </si>
  <si>
    <t>innovation,design</t>
  </si>
  <si>
    <t>see,alungtech</t>
  </si>
  <si>
    <t>kuala,lumpur</t>
  </si>
  <si>
    <t>organs,space</t>
  </si>
  <si>
    <t>today,going</t>
  </si>
  <si>
    <t>fusion,medicine</t>
  </si>
  <si>
    <t>bioengineering,education</t>
  </si>
  <si>
    <t>work,chemsynthbiol</t>
  </si>
  <si>
    <t>started,engineeringcancer16</t>
  </si>
  <si>
    <t>dr,david</t>
  </si>
  <si>
    <t>training,next</t>
  </si>
  <si>
    <t>alungtech,vp</t>
  </si>
  <si>
    <t>lumpur,malaysian</t>
  </si>
  <si>
    <t>engineers,working</t>
  </si>
  <si>
    <t>going,teach</t>
  </si>
  <si>
    <t>medicine,life</t>
  </si>
  <si>
    <t>big,thing</t>
  </si>
  <si>
    <t>chemsynthbiol,bioengineering</t>
  </si>
  <si>
    <t>engineeringcancer16,uofglasgow</t>
  </si>
  <si>
    <t>david,lott</t>
  </si>
  <si>
    <t>next,generation</t>
  </si>
  <si>
    <t>vp,bioengineering</t>
  </si>
  <si>
    <t>malaysian,institute</t>
  </si>
  <si>
    <t>working,ways</t>
  </si>
  <si>
    <t>teach,false</t>
  </si>
  <si>
    <t>life,sciences</t>
  </si>
  <si>
    <t>aamctoday,s</t>
  </si>
  <si>
    <t>bioengineering,mutant</t>
  </si>
  <si>
    <t>uofglasgow,cruk_bi</t>
  </si>
  <si>
    <t>lott,mayoclinic</t>
  </si>
  <si>
    <t>generation,leaders</t>
  </si>
  <si>
    <t>bioengineering,alumnus</t>
  </si>
  <si>
    <t>institute,chemical</t>
  </si>
  <si>
    <t>ways,grow</t>
  </si>
  <si>
    <t>false,equivalence</t>
  </si>
  <si>
    <t>sciences,bioengineering</t>
  </si>
  <si>
    <t>bioengineering,programs</t>
  </si>
  <si>
    <t>mutant,polyketide</t>
  </si>
  <si>
    <t>cruk_bi,bioengineering</t>
  </si>
  <si>
    <t>mayoclinic,laryngeal</t>
  </si>
  <si>
    <t>leaders,bioengineering</t>
  </si>
  <si>
    <t>alumnus,dr</t>
  </si>
  <si>
    <t>chemical,bioengineering</t>
  </si>
  <si>
    <t>space,asmedotorg</t>
  </si>
  <si>
    <t>equivalence,trying</t>
  </si>
  <si>
    <t>bioengineering,design</t>
  </si>
  <si>
    <t>programs,next</t>
  </si>
  <si>
    <t>polyketide,synthase</t>
  </si>
  <si>
    <t>uofgcce,bioengineering</t>
  </si>
  <si>
    <t>laryngeal,txpx</t>
  </si>
  <si>
    <t>design,apply</t>
  </si>
  <si>
    <t>dr,jeremy</t>
  </si>
  <si>
    <t>technology,micet</t>
  </si>
  <si>
    <t>cut,cell</t>
  </si>
  <si>
    <t>trying,compare</t>
  </si>
  <si>
    <t>design,innovation</t>
  </si>
  <si>
    <t>next,big</t>
  </si>
  <si>
    <t>synthase,assembly</t>
  </si>
  <si>
    <t>paulasweeten,poster</t>
  </si>
  <si>
    <t>txpx,bioengineering</t>
  </si>
  <si>
    <t>apply,jhu_cbid</t>
  </si>
  <si>
    <t>jeremy,kimmel</t>
  </si>
  <si>
    <t>bioengineering,innovations</t>
  </si>
  <si>
    <t>cell,cut</t>
  </si>
  <si>
    <t>compare,bioengineering</t>
  </si>
  <si>
    <t>innovation,ubc</t>
  </si>
  <si>
    <t>exactly,physician</t>
  </si>
  <si>
    <t>assembly,modified</t>
  </si>
  <si>
    <t>poster,cruk_bi</t>
  </si>
  <si>
    <t>bioengineering,3dprinting</t>
  </si>
  <si>
    <t>jhu_cbid,dec</t>
  </si>
  <si>
    <t>kimmel,featured</t>
  </si>
  <si>
    <t>innovations,show</t>
  </si>
  <si>
    <t>cut,lead</t>
  </si>
  <si>
    <t>da_667,hey</t>
  </si>
  <si>
    <t>ubc,ubcprez</t>
  </si>
  <si>
    <t>physician,engineers</t>
  </si>
  <si>
    <t>modified,antibiotics</t>
  </si>
  <si>
    <t>cancer,meeting</t>
  </si>
  <si>
    <t>3dprinting,aaohns</t>
  </si>
  <si>
    <t>dec,18</t>
  </si>
  <si>
    <t>featured,pittsburghmag</t>
  </si>
  <si>
    <t>Top Replied-To in Entire Graph</t>
  </si>
  <si>
    <t>Top Replied-To in G1</t>
  </si>
  <si>
    <t>Top Replied-To in G2</t>
  </si>
  <si>
    <t>Top Replied-To in G3</t>
  </si>
  <si>
    <t>Top Replied-To in G4</t>
  </si>
  <si>
    <t>Top Replied-To in G5</t>
  </si>
  <si>
    <t>Top Replied-To in G6</t>
  </si>
  <si>
    <t>Top Replied-To in G7</t>
  </si>
  <si>
    <t>Top Replied-To in G8</t>
  </si>
  <si>
    <t>Top Replied-To in G9</t>
  </si>
  <si>
    <t>Top Replied-To in G10</t>
  </si>
  <si>
    <t>Top Mentioned in Entire Graph</t>
  </si>
  <si>
    <t>Top Mentioned in G1</t>
  </si>
  <si>
    <t>Top Mentioned in G2</t>
  </si>
  <si>
    <t>Top Mentioned in G3</t>
  </si>
  <si>
    <t>Top Mentioned in G4</t>
  </si>
  <si>
    <t>Top Mentioned in G5</t>
  </si>
  <si>
    <t>Top Mentioned in G6</t>
  </si>
  <si>
    <t>Top Mentioned in G7</t>
  </si>
  <si>
    <t>Top Mentioned in G8</t>
  </si>
  <si>
    <t>Top Mentioned in G9</t>
  </si>
  <si>
    <t>Top Mentioned in G10</t>
  </si>
  <si>
    <t>Top Tweeters in Entire Graph</t>
  </si>
  <si>
    <t>Top Tweeters in G1</t>
  </si>
  <si>
    <t>Top Tweeters in G2</t>
  </si>
  <si>
    <t>Top Tweeters in G3</t>
  </si>
  <si>
    <t>Top Tweeters in G4</t>
  </si>
  <si>
    <t>Top Tweeters in G5</t>
  </si>
  <si>
    <t>Top Tweeters in G6</t>
  </si>
  <si>
    <t>Top Tweeters in G7</t>
  </si>
  <si>
    <t>Top Tweeters in G8</t>
  </si>
  <si>
    <t>Top Tweeters in G9</t>
  </si>
  <si>
    <t>Top Tweeters in G10</t>
  </si>
  <si>
    <t>Word</t>
  </si>
  <si>
    <t>Count</t>
  </si>
  <si>
    <t>Salience</t>
  </si>
  <si>
    <t>Word on Sentiment List #1: Positive</t>
  </si>
  <si>
    <t>Word on Sentiment List #2: Negative</t>
  </si>
  <si>
    <t>Word on Sentiment List #3: Angry/Violent</t>
  </si>
  <si>
    <t>(Entire graph)</t>
  </si>
  <si>
    <t>april</t>
  </si>
  <si>
    <t>new</t>
  </si>
  <si>
    <t>research</t>
  </si>
  <si>
    <t>driving</t>
  </si>
  <si>
    <t>innovations</t>
  </si>
  <si>
    <t>show</t>
  </si>
  <si>
    <t>promise</t>
  </si>
  <si>
    <t>improving</t>
  </si>
  <si>
    <t>treatments</t>
  </si>
  <si>
    <t>drug</t>
  </si>
  <si>
    <t>delivery</t>
  </si>
  <si>
    <t>more</t>
  </si>
  <si>
    <t>biotechnology</t>
  </si>
  <si>
    <t>out</t>
  </si>
  <si>
    <t>science</t>
  </si>
  <si>
    <t>american</t>
  </si>
  <si>
    <t>mergers</t>
  </si>
  <si>
    <t>acquisitions</t>
  </si>
  <si>
    <t>ma</t>
  </si>
  <si>
    <t>partnerships</t>
  </si>
  <si>
    <t>alliances</t>
  </si>
  <si>
    <t>living</t>
  </si>
  <si>
    <t>ht</t>
  </si>
  <si>
    <t>inc</t>
  </si>
  <si>
    <t>cells</t>
  </si>
  <si>
    <t>investment</t>
  </si>
  <si>
    <t>8</t>
  </si>
  <si>
    <t>3d</t>
  </si>
  <si>
    <t>first</t>
  </si>
  <si>
    <t>major</t>
  </si>
  <si>
    <t>phd</t>
  </si>
  <si>
    <t>https</t>
  </si>
  <si>
    <t>way</t>
  </si>
  <si>
    <t>portugal</t>
  </si>
  <si>
    <t>tissue</t>
  </si>
  <si>
    <t>video</t>
  </si>
  <si>
    <t>lead</t>
  </si>
  <si>
    <t>student</t>
  </si>
  <si>
    <t>2</t>
  </si>
  <si>
    <t>antibiotics</t>
  </si>
  <si>
    <t>open</t>
  </si>
  <si>
    <t>world</t>
  </si>
  <si>
    <t>16</t>
  </si>
  <si>
    <t>one</t>
  </si>
  <si>
    <t>looking</t>
  </si>
  <si>
    <t>oriental</t>
  </si>
  <si>
    <t>biomaterials</t>
  </si>
  <si>
    <t>18</t>
  </si>
  <si>
    <t>9</t>
  </si>
  <si>
    <t>17</t>
  </si>
  <si>
    <t>3</t>
  </si>
  <si>
    <t>state</t>
  </si>
  <si>
    <t>law</t>
  </si>
  <si>
    <t>prof</t>
  </si>
  <si>
    <t>breakthroughs</t>
  </si>
  <si>
    <t>game</t>
  </si>
  <si>
    <t>chemtrails</t>
  </si>
  <si>
    <t>2016</t>
  </si>
  <si>
    <t>20</t>
  </si>
  <si>
    <t>biological</t>
  </si>
  <si>
    <t>faculty</t>
  </si>
  <si>
    <t>used</t>
  </si>
  <si>
    <t>enacted</t>
  </si>
  <si>
    <t>labeling</t>
  </si>
  <si>
    <t>river</t>
  </si>
  <si>
    <t>talk</t>
  </si>
  <si>
    <t>microbes</t>
  </si>
  <si>
    <t>positions</t>
  </si>
  <si>
    <t>program</t>
  </si>
  <si>
    <t>researchers</t>
  </si>
  <si>
    <t>report</t>
  </si>
  <si>
    <t>biophysics</t>
  </si>
  <si>
    <t>love</t>
  </si>
  <si>
    <t>zurich</t>
  </si>
  <si>
    <t>switzerland</t>
  </si>
  <si>
    <t>21</t>
  </si>
  <si>
    <t>27</t>
  </si>
  <si>
    <t>28</t>
  </si>
  <si>
    <t>lisbon</t>
  </si>
  <si>
    <t>class</t>
  </si>
  <si>
    <t>last</t>
  </si>
  <si>
    <t>global</t>
  </si>
  <si>
    <t>dept</t>
  </si>
  <si>
    <t>printing</t>
  </si>
  <si>
    <t>lab</t>
  </si>
  <si>
    <t>department</t>
  </si>
  <si>
    <t>biology</t>
  </si>
  <si>
    <t>find</t>
  </si>
  <si>
    <t>heart</t>
  </si>
  <si>
    <t>future</t>
  </si>
  <si>
    <t>michael</t>
  </si>
  <si>
    <t>position</t>
  </si>
  <si>
    <t>thought</t>
  </si>
  <si>
    <t>really</t>
  </si>
  <si>
    <t>read</t>
  </si>
  <si>
    <t>explains</t>
  </si>
  <si>
    <t>12</t>
  </si>
  <si>
    <t>nanomedicine</t>
  </si>
  <si>
    <t>dubai</t>
  </si>
  <si>
    <t>uae</t>
  </si>
  <si>
    <t>molecular</t>
  </si>
  <si>
    <t>usa</t>
  </si>
  <si>
    <t>systems</t>
  </si>
  <si>
    <t>sebenarnya</t>
  </si>
  <si>
    <t>manusia</t>
  </si>
  <si>
    <t>mampu</t>
  </si>
  <si>
    <t>angkat</t>
  </si>
  <si>
    <t>beban</t>
  </si>
  <si>
    <t>7</t>
  </si>
  <si>
    <t>kali</t>
  </si>
  <si>
    <t>dari</t>
  </si>
  <si>
    <t>berat</t>
  </si>
  <si>
    <t>badannya</t>
  </si>
  <si>
    <t>regnier</t>
  </si>
  <si>
    <t>profesor</t>
  </si>
  <si>
    <t>wakil</t>
  </si>
  <si>
    <t>di</t>
  </si>
  <si>
    <t>univ</t>
  </si>
  <si>
    <t>up</t>
  </si>
  <si>
    <t>artificial</t>
  </si>
  <si>
    <t>help</t>
  </si>
  <si>
    <t>deadline</t>
  </si>
  <si>
    <t>review</t>
  </si>
  <si>
    <t>much</t>
  </si>
  <si>
    <t>prices</t>
  </si>
  <si>
    <t>meeting</t>
  </si>
  <si>
    <t>day</t>
  </si>
  <si>
    <t>cyborg</t>
  </si>
  <si>
    <t>school</t>
  </si>
  <si>
    <t>year</t>
  </si>
  <si>
    <t>regenerative</t>
  </si>
  <si>
    <t>australia</t>
  </si>
  <si>
    <t>washington</t>
  </si>
  <si>
    <t>need</t>
  </si>
  <si>
    <t>news</t>
  </si>
  <si>
    <t>center</t>
  </si>
  <si>
    <t>facility</t>
  </si>
  <si>
    <t>years</t>
  </si>
  <si>
    <t>even</t>
  </si>
  <si>
    <t>join</t>
  </si>
  <si>
    <t>build</t>
  </si>
  <si>
    <t>rivers</t>
  </si>
  <si>
    <t>precision</t>
  </si>
  <si>
    <t>geoengineering</t>
  </si>
  <si>
    <t>time</t>
  </si>
  <si>
    <t>society</t>
  </si>
  <si>
    <t>face</t>
  </si>
  <si>
    <t>ltd</t>
  </si>
  <si>
    <t>carbon</t>
  </si>
  <si>
    <t>come</t>
  </si>
  <si>
    <t>now</t>
  </si>
  <si>
    <t>tiny</t>
  </si>
  <si>
    <t>htt</t>
  </si>
  <si>
    <t>become</t>
  </si>
  <si>
    <t>doctoral</t>
  </si>
  <si>
    <t>lets</t>
  </si>
  <si>
    <t>players</t>
  </si>
  <si>
    <t>interact</t>
  </si>
  <si>
    <t>device</t>
  </si>
  <si>
    <t>stream</t>
  </si>
  <si>
    <t>body</t>
  </si>
  <si>
    <t>ribot</t>
  </si>
  <si>
    <t>techniques</t>
  </si>
  <si>
    <t>restoration</t>
  </si>
  <si>
    <t>houseplants</t>
  </si>
  <si>
    <t>look</t>
  </si>
  <si>
    <t>ecm</t>
  </si>
  <si>
    <t>cancerresearch</t>
  </si>
  <si>
    <t>email</t>
  </si>
  <si>
    <t>expert</t>
  </si>
  <si>
    <t>workshop</t>
  </si>
  <si>
    <t>4</t>
  </si>
  <si>
    <t>equipment</t>
  </si>
  <si>
    <t>san</t>
  </si>
  <si>
    <t>introduction</t>
  </si>
  <si>
    <t>cutting</t>
  </si>
  <si>
    <t>think</t>
  </si>
  <si>
    <t>two</t>
  </si>
  <si>
    <t>b</t>
  </si>
  <si>
    <t>opening</t>
  </si>
  <si>
    <t>click</t>
  </si>
  <si>
    <t>professor</t>
  </si>
  <si>
    <t>hard</t>
  </si>
  <si>
    <t>resort</t>
  </si>
  <si>
    <t>film</t>
  </si>
  <si>
    <t>rhiw</t>
  </si>
  <si>
    <t>host</t>
  </si>
  <si>
    <t>led</t>
  </si>
  <si>
    <t>bacteria</t>
  </si>
  <si>
    <t>form</t>
  </si>
  <si>
    <t>stemcells</t>
  </si>
  <si>
    <t>silicon</t>
  </si>
  <si>
    <t>2nd</t>
  </si>
  <si>
    <t>5</t>
  </si>
  <si>
    <t>success</t>
  </si>
  <si>
    <t>stories</t>
  </si>
  <si>
    <t>irish</t>
  </si>
  <si>
    <t>quickly</t>
  </si>
  <si>
    <t>envy</t>
  </si>
  <si>
    <t>worldwide</t>
  </si>
  <si>
    <t>product</t>
  </si>
  <si>
    <t>10</t>
  </si>
  <si>
    <t>biostatistics</t>
  </si>
  <si>
    <t>nanotechnology</t>
  </si>
  <si>
    <t>know</t>
  </si>
  <si>
    <t>stingrays</t>
  </si>
  <si>
    <t>announce</t>
  </si>
  <si>
    <t>perfect</t>
  </si>
  <si>
    <t>ease</t>
  </si>
  <si>
    <t>paris</t>
  </si>
  <si>
    <t>france</t>
  </si>
  <si>
    <t>19</t>
  </si>
  <si>
    <t>brussels</t>
  </si>
  <si>
    <t>belgium</t>
  </si>
  <si>
    <t>biomimetics</t>
  </si>
  <si>
    <t>boston</t>
  </si>
  <si>
    <t>24</t>
  </si>
  <si>
    <t>25</t>
  </si>
  <si>
    <t>icbb</t>
  </si>
  <si>
    <t>analytical</t>
  </si>
  <si>
    <t>methodologies</t>
  </si>
  <si>
    <t>advanced</t>
  </si>
  <si>
    <t>phage</t>
  </si>
  <si>
    <t>display</t>
  </si>
  <si>
    <t>majors</t>
  </si>
  <si>
    <t>genetic</t>
  </si>
  <si>
    <t>tweet</t>
  </si>
  <si>
    <t>group</t>
  </si>
  <si>
    <t>question</t>
  </si>
  <si>
    <t>grad</t>
  </si>
  <si>
    <t>related</t>
  </si>
  <si>
    <t>focus</t>
  </si>
  <si>
    <t>give</t>
  </si>
  <si>
    <t>insects</t>
  </si>
  <si>
    <t>point</t>
  </si>
  <si>
    <t>staff</t>
  </si>
  <si>
    <t>funded</t>
  </si>
  <si>
    <t>over</t>
  </si>
  <si>
    <t>opens</t>
  </si>
  <si>
    <t>69</t>
  </si>
  <si>
    <t>million</t>
  </si>
  <si>
    <t>experience</t>
  </si>
  <si>
    <t>undergrads</t>
  </si>
  <si>
    <t>conference</t>
  </si>
  <si>
    <t>featured</t>
  </si>
  <si>
    <t>demand</t>
  </si>
  <si>
    <t>physician</t>
  </si>
  <si>
    <t>nccih</t>
  </si>
  <si>
    <t>organ</t>
  </si>
  <si>
    <t>classes</t>
  </si>
  <si>
    <t>robotics</t>
  </si>
  <si>
    <t>man</t>
  </si>
  <si>
    <t>manage</t>
  </si>
  <si>
    <t>built</t>
  </si>
  <si>
    <t>electromyographic</t>
  </si>
  <si>
    <t>cerebral</t>
  </si>
  <si>
    <t>palsy</t>
  </si>
  <si>
    <t>clare</t>
  </si>
  <si>
    <t>tony</t>
  </si>
  <si>
    <t>speaking</t>
  </si>
  <si>
    <t>competition</t>
  </si>
  <si>
    <t>example</t>
  </si>
  <si>
    <t>friend</t>
  </si>
  <si>
    <t>ms</t>
  </si>
  <si>
    <t>avui</t>
  </si>
  <si>
    <t>30h</t>
  </si>
  <si>
    <t>miquel</t>
  </si>
  <si>
    <t>evaluation</t>
  </si>
  <si>
    <t>talks</t>
  </si>
  <si>
    <t>jiangsu</t>
  </si>
  <si>
    <t>gut</t>
  </si>
  <si>
    <t>bioengineeri</t>
  </si>
  <si>
    <t>water</t>
  </si>
  <si>
    <t>applications</t>
  </si>
  <si>
    <t>similar</t>
  </si>
  <si>
    <t>scientists</t>
  </si>
  <si>
    <t>lol</t>
  </si>
  <si>
    <t>team</t>
  </si>
  <si>
    <t>latest</t>
  </si>
  <si>
    <t>here</t>
  </si>
  <si>
    <t>richardson</t>
  </si>
  <si>
    <t>excited</t>
  </si>
  <si>
    <t>sengupta</t>
  </si>
  <si>
    <t>features</t>
  </si>
  <si>
    <t>people</t>
  </si>
  <si>
    <t>challenge</t>
  </si>
  <si>
    <t>laboratory</t>
  </si>
  <si>
    <t>meet</t>
  </si>
  <si>
    <t>tech</t>
  </si>
  <si>
    <t>h</t>
  </si>
  <si>
    <t>regenerativemedicine</t>
  </si>
  <si>
    <t>articles</t>
  </si>
  <si>
    <t>free</t>
  </si>
  <si>
    <t>rice</t>
  </si>
  <si>
    <t>students</t>
  </si>
  <si>
    <t>start</t>
  </si>
  <si>
    <t>academy</t>
  </si>
  <si>
    <t>interested</t>
  </si>
  <si>
    <t>claudia</t>
  </si>
  <si>
    <t>mazzà</t>
  </si>
  <si>
    <t>fell</t>
  </si>
  <si>
    <t>wiesheffield</t>
  </si>
  <si>
    <t>through</t>
  </si>
  <si>
    <t>congratulations</t>
  </si>
  <si>
    <t>op</t>
  </si>
  <si>
    <t>young</t>
  </si>
  <si>
    <t>books</t>
  </si>
  <si>
    <t>engineered</t>
  </si>
  <si>
    <t>increasing</t>
  </si>
  <si>
    <t>list</t>
  </si>
  <si>
    <t>researcher</t>
  </si>
  <si>
    <t>presents</t>
  </si>
  <si>
    <t>pioneering</t>
  </si>
  <si>
    <t>natural</t>
  </si>
  <si>
    <t>undergraduate</t>
  </si>
  <si>
    <t>seminar</t>
  </si>
  <si>
    <t>degree</t>
  </si>
  <si>
    <t>bonds</t>
  </si>
  <si>
    <t>made</t>
  </si>
  <si>
    <t>prize</t>
  </si>
  <si>
    <t>r</t>
  </si>
  <si>
    <t>cause</t>
  </si>
  <si>
    <t>bcgt</t>
  </si>
  <si>
    <t>biomathematics</t>
  </si>
  <si>
    <t>biongina</t>
  </si>
  <si>
    <t>niyo</t>
  </si>
  <si>
    <t>yoko</t>
  </si>
  <si>
    <t>na</t>
  </si>
  <si>
    <t>congres</t>
  </si>
  <si>
    <t>assemble</t>
  </si>
  <si>
    <t>extreme</t>
  </si>
  <si>
    <t>jumped</t>
  </si>
  <si>
    <t>bridge</t>
  </si>
  <si>
    <t>takes</t>
  </si>
  <si>
    <t>yassen</t>
  </si>
  <si>
    <t>abbas</t>
  </si>
  <si>
    <t>outer</t>
  </si>
  <si>
    <t>inside</t>
  </si>
  <si>
    <t>prosthetic</t>
  </si>
  <si>
    <t>functional</t>
  </si>
  <si>
    <t>brief</t>
  </si>
  <si>
    <t>paid</t>
  </si>
  <si>
    <t>ebics</t>
  </si>
  <si>
    <t>reu</t>
  </si>
  <si>
    <t>stormasthma</t>
  </si>
  <si>
    <t>paxvax</t>
  </si>
  <si>
    <t>believe</t>
  </si>
  <si>
    <t>music</t>
  </si>
  <si>
    <t>course</t>
  </si>
  <si>
    <t>environmental</t>
  </si>
  <si>
    <t>microbiology</t>
  </si>
  <si>
    <t>e</t>
  </si>
  <si>
    <t>cellular</t>
  </si>
  <si>
    <t>solutions</t>
  </si>
  <si>
    <t>pharmaceutical</t>
  </si>
  <si>
    <t>sustainability</t>
  </si>
  <si>
    <t>please</t>
  </si>
  <si>
    <t>hp</t>
  </si>
  <si>
    <t>national</t>
  </si>
  <si>
    <t>dedicated</t>
  </si>
  <si>
    <t>company</t>
  </si>
  <si>
    <t>bioscience</t>
  </si>
  <si>
    <t>easier</t>
  </si>
  <si>
    <t>stop</t>
  </si>
  <si>
    <t>synthetic</t>
  </si>
  <si>
    <t>utd</t>
  </si>
  <si>
    <t>dtx</t>
  </si>
  <si>
    <t>6</t>
  </si>
  <si>
    <t>lung</t>
  </si>
  <si>
    <t>clinical</t>
  </si>
  <si>
    <t>assistant</t>
  </si>
  <si>
    <t>reseachbib</t>
  </si>
  <si>
    <t>journal</t>
  </si>
  <si>
    <t>shoiche</t>
  </si>
  <si>
    <t>gaming</t>
  </si>
  <si>
    <t>diego</t>
  </si>
  <si>
    <t>antonios</t>
  </si>
  <si>
    <t>mikos</t>
  </si>
  <si>
    <t>selected</t>
  </si>
  <si>
    <t>honor</t>
  </si>
  <si>
    <t>university's</t>
  </si>
  <si>
    <t>michigan</t>
  </si>
  <si>
    <t>supplier</t>
  </si>
  <si>
    <t>natureoutlook</t>
  </si>
  <si>
    <t>includes</t>
  </si>
  <si>
    <t>usd</t>
  </si>
  <si>
    <t>presentations</t>
  </si>
  <si>
    <t>mentioned</t>
  </si>
  <si>
    <t>labs</t>
  </si>
  <si>
    <t>care</t>
  </si>
  <si>
    <t>learn</t>
  </si>
  <si>
    <t>applying</t>
  </si>
  <si>
    <t>smith</t>
  </si>
  <si>
    <t>devices</t>
  </si>
  <si>
    <t>college</t>
  </si>
  <si>
    <t>another</t>
  </si>
  <si>
    <t>feup</t>
  </si>
  <si>
    <t>event</t>
  </si>
  <si>
    <t>morning</t>
  </si>
  <si>
    <t>hematology</t>
  </si>
  <si>
    <t>less</t>
  </si>
  <si>
    <t>haarp</t>
  </si>
  <si>
    <t>order</t>
  </si>
  <si>
    <t>jenna</t>
  </si>
  <si>
    <t>distinguished</t>
  </si>
  <si>
    <t>between</t>
  </si>
  <si>
    <t>published</t>
  </si>
  <si>
    <t>background</t>
  </si>
  <si>
    <t>exactly</t>
  </si>
  <si>
    <t>toward</t>
  </si>
  <si>
    <t>forms</t>
  </si>
  <si>
    <t>parts</t>
  </si>
  <si>
    <t>nasa's</t>
  </si>
  <si>
    <t>vascular</t>
  </si>
  <si>
    <t>offers</t>
  </si>
  <si>
    <t>500</t>
  </si>
  <si>
    <t>000</t>
  </si>
  <si>
    <t>money</t>
  </si>
  <si>
    <t>fabrication</t>
  </si>
  <si>
    <t>high</t>
  </si>
  <si>
    <t>ask</t>
  </si>
  <si>
    <t>energy</t>
  </si>
  <si>
    <t>skills</t>
  </si>
  <si>
    <t>support</t>
  </si>
  <si>
    <t>md</t>
  </si>
  <si>
    <t>robots</t>
  </si>
  <si>
    <t>carbohydrate</t>
  </si>
  <si>
    <t>meani</t>
  </si>
  <si>
    <t>sihuan</t>
  </si>
  <si>
    <t>receives</t>
  </si>
  <si>
    <t>verdict</t>
  </si>
  <si>
    <t>curate</t>
  </si>
  <si>
    <t>bioprocessing</t>
  </si>
  <si>
    <t>european</t>
  </si>
  <si>
    <t>fischell</t>
  </si>
  <si>
    <t>nak</t>
  </si>
  <si>
    <t>auspol</t>
  </si>
  <si>
    <t>nzpol</t>
  </si>
  <si>
    <t>taking</t>
  </si>
  <si>
    <t>igor</t>
  </si>
  <si>
    <t>zlotnikov</t>
  </si>
  <si>
    <t>cube</t>
  </si>
  <si>
    <t>researches</t>
  </si>
  <si>
    <t>structure</t>
  </si>
  <si>
    <t>nieuwe</t>
  </si>
  <si>
    <t>detectiemethode</t>
  </si>
  <si>
    <t>van</t>
  </si>
  <si>
    <t>door</t>
  </si>
  <si>
    <t>sven</t>
  </si>
  <si>
    <t>mangelinckx</t>
  </si>
  <si>
    <t>spoort</t>
  </si>
  <si>
    <t>illegale</t>
  </si>
  <si>
    <t>vetmesters</t>
  </si>
  <si>
    <t>hoy</t>
  </si>
  <si>
    <t>desde</t>
  </si>
  <si>
    <t>sevilla</t>
  </si>
  <si>
    <t>annual</t>
  </si>
  <si>
    <t>conf</t>
  </si>
  <si>
    <t>bbnconf16</t>
  </si>
  <si>
    <t>alien</t>
  </si>
  <si>
    <t>following</t>
  </si>
  <si>
    <t>sudden</t>
  </si>
  <si>
    <t>retirement</t>
  </si>
  <si>
    <t>industry</t>
  </si>
  <si>
    <t>kanye</t>
  </si>
  <si>
    <t>west</t>
  </si>
  <si>
    <t>proclaimed</t>
  </si>
  <si>
    <t>himself</t>
  </si>
  <si>
    <t>shruti</t>
  </si>
  <si>
    <t>brought</t>
  </si>
  <si>
    <t>valuable</t>
  </si>
  <si>
    <t>perspective</t>
  </si>
  <si>
    <t>blog</t>
  </si>
  <si>
    <t>post</t>
  </si>
  <si>
    <t>icbwem</t>
  </si>
  <si>
    <t>icbeb</t>
  </si>
  <si>
    <t>biochemical</t>
  </si>
  <si>
    <t>icibb</t>
  </si>
  <si>
    <t>industrial</t>
  </si>
  <si>
    <t>icetb</t>
  </si>
  <si>
    <t>enzyme</t>
  </si>
  <si>
    <t>icehb</t>
  </si>
  <si>
    <t>iccmb</t>
  </si>
  <si>
    <t>icbbn</t>
  </si>
  <si>
    <t>nanoengineering</t>
  </si>
  <si>
    <t>icbbbbs</t>
  </si>
  <si>
    <t>bionanotechnology</t>
  </si>
  <si>
    <t>icbe</t>
  </si>
  <si>
    <t>icbps</t>
  </si>
  <si>
    <t>icbt</t>
  </si>
  <si>
    <t>kyoto</t>
  </si>
  <si>
    <t>japan</t>
  </si>
  <si>
    <t>icbamb</t>
  </si>
  <si>
    <t>icbs</t>
  </si>
  <si>
    <t>brisbane</t>
  </si>
  <si>
    <t>icbbame</t>
  </si>
  <si>
    <t>bioinformatics</t>
  </si>
  <si>
    <t>icabb</t>
  </si>
  <si>
    <t>biorobotics</t>
  </si>
  <si>
    <t>francisco</t>
  </si>
  <si>
    <t>icpdtiba</t>
  </si>
  <si>
    <t>icpdsb</t>
  </si>
  <si>
    <t>icbbe</t>
  </si>
  <si>
    <t>internship</t>
  </si>
  <si>
    <t>nature</t>
  </si>
  <si>
    <t>chinese</t>
  </si>
  <si>
    <t>blood</t>
  </si>
  <si>
    <t>pioneer</t>
  </si>
  <si>
    <t>official</t>
  </si>
  <si>
    <t>edge</t>
  </si>
  <si>
    <t>create</t>
  </si>
  <si>
    <t>want</t>
  </si>
  <si>
    <t>social</t>
  </si>
  <si>
    <t>pls</t>
  </si>
  <si>
    <t>computer</t>
  </si>
  <si>
    <t>math</t>
  </si>
  <si>
    <t>growing</t>
  </si>
  <si>
    <t>check</t>
  </si>
  <si>
    <t>tenure</t>
  </si>
  <si>
    <t>track</t>
  </si>
  <si>
    <t>god</t>
  </si>
  <si>
    <t>minor</t>
  </si>
  <si>
    <t>vaccines</t>
  </si>
  <si>
    <t>biosciences</t>
  </si>
  <si>
    <t>medtech</t>
  </si>
  <si>
    <t>code</t>
  </si>
  <si>
    <t>same</t>
  </si>
  <si>
    <t>include</t>
  </si>
  <si>
    <t>partners</t>
  </si>
  <si>
    <t>speed</t>
  </si>
  <si>
    <t>woundcare</t>
  </si>
  <si>
    <t>rheology</t>
  </si>
  <si>
    <t>advances</t>
  </si>
  <si>
    <t>electronics</t>
  </si>
  <si>
    <t>biofuels</t>
  </si>
  <si>
    <t>cartilage</t>
  </si>
  <si>
    <t>repair</t>
  </si>
  <si>
    <t>damaged</t>
  </si>
  <si>
    <t>knee</t>
  </si>
  <si>
    <t>postdoctoral</t>
  </si>
  <si>
    <t>ibec</t>
  </si>
  <si>
    <t>december</t>
  </si>
  <si>
    <t>protein</t>
  </si>
  <si>
    <t>system</t>
  </si>
  <si>
    <t>rebecca</t>
  </si>
  <si>
    <t>richards</t>
  </si>
  <si>
    <t>runner's</t>
  </si>
  <si>
    <t>30</t>
  </si>
  <si>
    <t>bioengine</t>
  </si>
  <si>
    <t>committed</t>
  </si>
  <si>
    <t>suicide</t>
  </si>
  <si>
    <t>ago</t>
  </si>
  <si>
    <t>based</t>
  </si>
  <si>
    <t>shit</t>
  </si>
  <si>
    <t>many</t>
  </si>
  <si>
    <t>different</t>
  </si>
  <si>
    <t>information</t>
  </si>
  <si>
    <t>business</t>
  </si>
  <si>
    <t>small</t>
  </si>
  <si>
    <t>before</t>
  </si>
  <si>
    <t>father</t>
  </si>
  <si>
    <t>being</t>
  </si>
  <si>
    <t>virtual</t>
  </si>
  <si>
    <t>interest</t>
  </si>
  <si>
    <t>details</t>
  </si>
  <si>
    <t>double</t>
  </si>
  <si>
    <t>launch</t>
  </si>
  <si>
    <t>sws</t>
  </si>
  <si>
    <t>biogenetic</t>
  </si>
  <si>
    <t>method</t>
  </si>
  <si>
    <t>justin</t>
  </si>
  <si>
    <t>dezembro</t>
  </si>
  <si>
    <t>meaning</t>
  </si>
  <si>
    <t>lot</t>
  </si>
  <si>
    <t>searching</t>
  </si>
  <si>
    <t>answers</t>
  </si>
  <si>
    <t>release</t>
  </si>
  <si>
    <t>change</t>
  </si>
  <si>
    <t>horizons</t>
  </si>
  <si>
    <t>6th</t>
  </si>
  <si>
    <t>stevens</t>
  </si>
  <si>
    <t>imperial</t>
  </si>
  <si>
    <t>make</t>
  </si>
  <si>
    <t>doing</t>
  </si>
  <si>
    <t>humans</t>
  </si>
  <si>
    <t>took</t>
  </si>
  <si>
    <t>again</t>
  </si>
  <si>
    <t>bc</t>
  </si>
  <si>
    <t>co</t>
  </si>
  <si>
    <t>article</t>
  </si>
  <si>
    <t>tell</t>
  </si>
  <si>
    <t>buddy</t>
  </si>
  <si>
    <t>ratner</t>
  </si>
  <si>
    <t>final</t>
  </si>
  <si>
    <t>friday</t>
  </si>
  <si>
    <t>robert</t>
  </si>
  <si>
    <t>langer</t>
  </si>
  <si>
    <t>biodegradable</t>
  </si>
  <si>
    <t>scholarships</t>
  </si>
  <si>
    <t>27th</t>
  </si>
  <si>
    <t>technologies</t>
  </si>
  <si>
    <t>kicks</t>
  </si>
  <si>
    <t>schools</t>
  </si>
  <si>
    <t>exploding</t>
  </si>
  <si>
    <t>data</t>
  </si>
  <si>
    <t>apps</t>
  </si>
  <si>
    <t>study</t>
  </si>
  <si>
    <t>thank</t>
  </si>
  <si>
    <t>ken</t>
  </si>
  <si>
    <t>daly</t>
  </si>
  <si>
    <t>hacking</t>
  </si>
  <si>
    <t>txpx</t>
  </si>
  <si>
    <t>intrinsic</t>
  </si>
  <si>
    <t>sterility</t>
  </si>
  <si>
    <t>biotechnolog</t>
  </si>
  <si>
    <t>mechanics</t>
  </si>
  <si>
    <t>printer</t>
  </si>
  <si>
    <t>unlocks</t>
  </si>
  <si>
    <t>secrets</t>
  </si>
  <si>
    <t>month</t>
  </si>
  <si>
    <t>honored</t>
  </si>
  <si>
    <t>vol</t>
  </si>
  <si>
    <t>during</t>
  </si>
  <si>
    <t>setting</t>
  </si>
  <si>
    <t>skeleton</t>
  </si>
  <si>
    <t>openday</t>
  </si>
  <si>
    <t>visitors</t>
  </si>
  <si>
    <t>jan</t>
  </si>
  <si>
    <t>secret</t>
  </si>
  <si>
    <t>masters</t>
  </si>
  <si>
    <t>facilities</t>
  </si>
  <si>
    <t>integrating</t>
  </si>
  <si>
    <t>highlight</t>
  </si>
  <si>
    <t>anatomy</t>
  </si>
  <si>
    <t>cph</t>
  </si>
  <si>
    <t>kimballs</t>
  </si>
  <si>
    <t>chicken</t>
  </si>
  <si>
    <t>foot</t>
  </si>
  <si>
    <t>dissection</t>
  </si>
  <si>
    <t>hand</t>
  </si>
  <si>
    <t>creation</t>
  </si>
  <si>
    <t>m</t>
  </si>
  <si>
    <t>eleni</t>
  </si>
  <si>
    <t>antoniadou</t>
  </si>
  <si>
    <t>mind</t>
  </si>
  <si>
    <t>boggling</t>
  </si>
  <si>
    <t>futuristic</t>
  </si>
  <si>
    <t>regarding</t>
  </si>
  <si>
    <t>unpaid</t>
  </si>
  <si>
    <t>givingtuesday</t>
  </si>
  <si>
    <t>dah</t>
  </si>
  <si>
    <t>props</t>
  </si>
  <si>
    <t>alexandra</t>
  </si>
  <si>
    <t>delazio</t>
  </si>
  <si>
    <t>winning</t>
  </si>
  <si>
    <t>technical</t>
  </si>
  <si>
    <t>nhsmilli</t>
  </si>
  <si>
    <t>doctor</t>
  </si>
  <si>
    <t>verónica</t>
  </si>
  <si>
    <t>corrales</t>
  </si>
  <si>
    <t>carvajal</t>
  </si>
  <si>
    <t>nanoblade</t>
  </si>
  <si>
    <t>slice</t>
  </si>
  <si>
    <t>level</t>
  </si>
  <si>
    <t>climate</t>
  </si>
  <si>
    <t>mussels</t>
  </si>
  <si>
    <t>nanbiosi</t>
  </si>
  <si>
    <t>electronicdevice</t>
  </si>
  <si>
    <t>monitors</t>
  </si>
  <si>
    <t>recognises</t>
  </si>
  <si>
    <t>speech</t>
  </si>
  <si>
    <t>christine</t>
  </si>
  <si>
    <t>burillo</t>
  </si>
  <si>
    <t>kirch</t>
  </si>
  <si>
    <t>whs</t>
  </si>
  <si>
    <t>turner's</t>
  </si>
  <si>
    <t>interventions</t>
  </si>
  <si>
    <t>participate</t>
  </si>
  <si>
    <t>umd's</t>
  </si>
  <si>
    <t>including</t>
  </si>
  <si>
    <t>scholarship</t>
  </si>
  <si>
    <t>flash</t>
  </si>
  <si>
    <t>today's</t>
  </si>
  <si>
    <t>opportunity</t>
  </si>
  <si>
    <t>prospects</t>
  </si>
  <si>
    <t>atmosphere</t>
  </si>
  <si>
    <t>add</t>
  </si>
  <si>
    <t>senior</t>
  </si>
  <si>
    <t>arms</t>
  </si>
  <si>
    <t>surgical</t>
  </si>
  <si>
    <t>friends</t>
  </si>
  <si>
    <t>okay</t>
  </si>
  <si>
    <t>develop</t>
  </si>
  <si>
    <t>functioning</t>
  </si>
  <si>
    <t>vessels</t>
  </si>
  <si>
    <t>rebuilds</t>
  </si>
  <si>
    <t>child's</t>
  </si>
  <si>
    <t>ear</t>
  </si>
  <si>
    <t>bbc</t>
  </si>
  <si>
    <t>packard</t>
  </si>
  <si>
    <t>legacy</t>
  </si>
  <si>
    <t>continues</t>
  </si>
  <si>
    <t>walter</t>
  </si>
  <si>
    <t>reed</t>
  </si>
  <si>
    <t>military</t>
  </si>
  <si>
    <t>site</t>
  </si>
  <si>
    <t>hospital</t>
  </si>
  <si>
    <t>profile</t>
  </si>
  <si>
    <t>once</t>
  </si>
  <si>
    <t>grants</t>
  </si>
  <si>
    <t>benefit</t>
  </si>
  <si>
    <t>whole</t>
  </si>
  <si>
    <t>take</t>
  </si>
  <si>
    <t>still</t>
  </si>
  <si>
    <t>learning</t>
  </si>
  <si>
    <t>asme</t>
  </si>
  <si>
    <t>seattle</t>
  </si>
  <si>
    <t>physics</t>
  </si>
  <si>
    <t>uw</t>
  </si>
  <si>
    <t>tenured</t>
  </si>
  <si>
    <t>anyone</t>
  </si>
  <si>
    <t>x's</t>
  </si>
  <si>
    <t>y's</t>
  </si>
  <si>
    <t>heavy</t>
  </si>
  <si>
    <t>emphasis</t>
  </si>
  <si>
    <t>amazing</t>
  </si>
  <si>
    <t>trial</t>
  </si>
  <si>
    <t>wanna</t>
  </si>
  <si>
    <t>maybe</t>
  </si>
  <si>
    <t>dm</t>
  </si>
  <si>
    <t>neuroimaging</t>
  </si>
  <si>
    <t>cluster</t>
  </si>
  <si>
    <t>hire</t>
  </si>
  <si>
    <t>careerarc</t>
  </si>
  <si>
    <t>electrical</t>
  </si>
  <si>
    <t>uc</t>
  </si>
  <si>
    <t>edtech</t>
  </si>
  <si>
    <t>healthit</t>
  </si>
  <si>
    <t>technews</t>
  </si>
  <si>
    <t>wtf</t>
  </si>
  <si>
    <t>sai</t>
  </si>
  <si>
    <t>vaccinations</t>
  </si>
  <si>
    <t>morgellons</t>
  </si>
  <si>
    <t>pharma</t>
  </si>
  <si>
    <t>biman</t>
  </si>
  <si>
    <t>mandal</t>
  </si>
  <si>
    <t>indian</t>
  </si>
  <si>
    <t>microfluidic</t>
  </si>
  <si>
    <t>'lab</t>
  </si>
  <si>
    <t>skin'</t>
  </si>
  <si>
    <t>developed</t>
  </si>
  <si>
    <t>sweat</t>
  </si>
  <si>
    <t>analysis</t>
  </si>
  <si>
    <t>cracking</t>
  </si>
  <si>
    <t>dormant</t>
  </si>
  <si>
    <t>awesome</t>
  </si>
  <si>
    <t>brave</t>
  </si>
  <si>
    <t>prenatal</t>
  </si>
  <si>
    <t>testing</t>
  </si>
  <si>
    <t>gave</t>
  </si>
  <si>
    <t>11</t>
  </si>
  <si>
    <t>family</t>
  </si>
  <si>
    <t>indiana</t>
  </si>
  <si>
    <t>aob</t>
  </si>
  <si>
    <t>aobi</t>
  </si>
  <si>
    <t>investor</t>
  </si>
  <si>
    <t>lawsuit</t>
  </si>
  <si>
    <t>privilege</t>
  </si>
  <si>
    <t>academic</t>
  </si>
  <si>
    <t>computerscience</t>
  </si>
  <si>
    <t>statisticalsciences</t>
  </si>
  <si>
    <t>hearing</t>
  </si>
  <si>
    <t>immunotherapy</t>
  </si>
  <si>
    <t>syntheticbiology</t>
  </si>
  <si>
    <t>ucsf's</t>
  </si>
  <si>
    <t>wendell</t>
  </si>
  <si>
    <t>lim</t>
  </si>
  <si>
    <t>army</t>
  </si>
  <si>
    <t>putting</t>
  </si>
  <si>
    <t>g</t>
  </si>
  <si>
    <t>paper</t>
  </si>
  <si>
    <t>biosensing</t>
  </si>
  <si>
    <t>31st</t>
  </si>
  <si>
    <t>write</t>
  </si>
  <si>
    <t>350</t>
  </si>
  <si>
    <t>oral</t>
  </si>
  <si>
    <t>picks</t>
  </si>
  <si>
    <t>kiryu</t>
  </si>
  <si>
    <t>yap</t>
  </si>
  <si>
    <t>vascularised</t>
  </si>
  <si>
    <t>liver</t>
  </si>
  <si>
    <t>organoids</t>
  </si>
  <si>
    <t>demonstrated</t>
  </si>
  <si>
    <t>offer</t>
  </si>
  <si>
    <t>visit</t>
  </si>
  <si>
    <t>leading</t>
  </si>
  <si>
    <t>part</t>
  </si>
  <si>
    <t>gen</t>
  </si>
  <si>
    <t>innovators</t>
  </si>
  <si>
    <t>burlingame</t>
  </si>
  <si>
    <t>hs</t>
  </si>
  <si>
    <t>chimera</t>
  </si>
  <si>
    <t>basic</t>
  </si>
  <si>
    <t>henrik</t>
  </si>
  <si>
    <t>toft</t>
  </si>
  <si>
    <t>simonsen</t>
  </si>
  <si>
    <t>assist</t>
  </si>
  <si>
    <t>manhattan</t>
  </si>
  <si>
    <t>weeks</t>
  </si>
  <si>
    <t>40yrs</t>
  </si>
  <si>
    <t>unbioconf2016</t>
  </si>
  <si>
    <t>bioe</t>
  </si>
  <si>
    <t>patient</t>
  </si>
  <si>
    <t>evolved</t>
  </si>
  <si>
    <t>bond</t>
  </si>
  <si>
    <t>bioeng</t>
  </si>
  <si>
    <t>beyond</t>
  </si>
  <si>
    <t>producing</t>
  </si>
  <si>
    <t>chemicals</t>
  </si>
  <si>
    <t>freshmen</t>
  </si>
  <si>
    <t>finance</t>
  </si>
  <si>
    <t>passed</t>
  </si>
  <si>
    <t>imaging</t>
  </si>
  <si>
    <t>early</t>
  </si>
  <si>
    <t>career</t>
  </si>
  <si>
    <t>johns</t>
  </si>
  <si>
    <t>hopkins</t>
  </si>
  <si>
    <t>showcase</t>
  </si>
  <si>
    <t>shark</t>
  </si>
  <si>
    <t>tank</t>
  </si>
  <si>
    <t>share</t>
  </si>
  <si>
    <t>fellow</t>
  </si>
  <si>
    <t>carle</t>
  </si>
  <si>
    <t>illinois</t>
  </si>
  <si>
    <t>crispr</t>
  </si>
  <si>
    <t>pages</t>
  </si>
  <si>
    <t>done</t>
  </si>
  <si>
    <t>live</t>
  </si>
  <si>
    <t>improve</t>
  </si>
  <si>
    <t>peoples'</t>
  </si>
  <si>
    <t>lives</t>
  </si>
  <si>
    <t>publiquei</t>
  </si>
  <si>
    <t>fotos</t>
  </si>
  <si>
    <t>facebook</t>
  </si>
  <si>
    <t>álbum</t>
  </si>
  <si>
    <t>monday</t>
  </si>
  <si>
    <t>neb</t>
  </si>
  <si>
    <t>anything</t>
  </si>
  <si>
    <t>ears</t>
  </si>
  <si>
    <t>toledo</t>
  </si>
  <si>
    <t>'fengtao</t>
  </si>
  <si>
    <t>reality</t>
  </si>
  <si>
    <t>medschool</t>
  </si>
  <si>
    <t>discover</t>
  </si>
  <si>
    <t>links</t>
  </si>
  <si>
    <t>helped</t>
  </si>
  <si>
    <t>chinemelu</t>
  </si>
  <si>
    <t>ucl</t>
  </si>
  <si>
    <t>medsci</t>
  </si>
  <si>
    <t>using</t>
  </si>
  <si>
    <t>five</t>
  </si>
  <si>
    <t>area</t>
  </si>
  <si>
    <t>save</t>
  </si>
  <si>
    <t>aerosol</t>
  </si>
  <si>
    <t>houston</t>
  </si>
  <si>
    <t>shorts</t>
  </si>
  <si>
    <t>middleschoolfilm</t>
  </si>
  <si>
    <t>stemsav</t>
  </si>
  <si>
    <t>studentfilms</t>
  </si>
  <si>
    <t>studentfilmmakers</t>
  </si>
  <si>
    <t>minds</t>
  </si>
  <si>
    <t>experiment</t>
  </si>
  <si>
    <t>geeking</t>
  </si>
  <si>
    <t>stylish</t>
  </si>
  <si>
    <t>ichthyology</t>
  </si>
  <si>
    <t>shirts</t>
  </si>
  <si>
    <t>fridayfunday</t>
  </si>
  <si>
    <t>etc</t>
  </si>
  <si>
    <t>serves</t>
  </si>
  <si>
    <t>consumers</t>
  </si>
  <si>
    <t>directly</t>
  </si>
  <si>
    <t>initiatives</t>
  </si>
  <si>
    <t>tih</t>
  </si>
  <si>
    <t>close</t>
  </si>
  <si>
    <t>recent</t>
  </si>
  <si>
    <t>crag</t>
  </si>
  <si>
    <t>four</t>
  </si>
  <si>
    <t>allison</t>
  </si>
  <si>
    <t>physical</t>
  </si>
  <si>
    <t>stimuli</t>
  </si>
  <si>
    <t>progenitor</t>
  </si>
  <si>
    <t>biosynthesis</t>
  </si>
  <si>
    <t>discovery</t>
  </si>
  <si>
    <t>rat</t>
  </si>
  <si>
    <t>animalscience</t>
  </si>
  <si>
    <t>well</t>
  </si>
  <si>
    <t>men</t>
  </si>
  <si>
    <t>present</t>
  </si>
  <si>
    <t>starting</t>
  </si>
  <si>
    <t>pleased</t>
  </si>
  <si>
    <t>death</t>
  </si>
  <si>
    <t>smart</t>
  </si>
  <si>
    <t>stay</t>
  </si>
  <si>
    <t>awake</t>
  </si>
  <si>
    <t>genetically</t>
  </si>
  <si>
    <t>arrive</t>
  </si>
  <si>
    <t>sooner</t>
  </si>
  <si>
    <t>ready</t>
  </si>
  <si>
    <t>biomedicalengineering</t>
  </si>
  <si>
    <t>magnetic</t>
  </si>
  <si>
    <t>kill</t>
  </si>
  <si>
    <t>both</t>
  </si>
  <si>
    <t>ali</t>
  </si>
  <si>
    <t>good</t>
  </si>
  <si>
    <t>essay</t>
  </si>
  <si>
    <t>field</t>
  </si>
  <si>
    <t>use</t>
  </si>
  <si>
    <t>annoying</t>
  </si>
  <si>
    <t>issues</t>
  </si>
  <si>
    <t>transfer</t>
  </si>
  <si>
    <t>mtdna</t>
  </si>
  <si>
    <t>goes</t>
  </si>
  <si>
    <t>against</t>
  </si>
  <si>
    <t>diff</t>
  </si>
  <si>
    <t>fifth</t>
  </si>
  <si>
    <t>nucleobase</t>
  </si>
  <si>
    <t>introduced</t>
  </si>
  <si>
    <t>aliens</t>
  </si>
  <si>
    <t>arts</t>
  </si>
  <si>
    <t>prnew</t>
  </si>
  <si>
    <t>hoping</t>
  </si>
  <si>
    <t>walk</t>
  </si>
  <si>
    <t>species</t>
  </si>
  <si>
    <t>feat</t>
  </si>
  <si>
    <t>ochem</t>
  </si>
  <si>
    <t>intro</t>
  </si>
  <si>
    <t>hair</t>
  </si>
  <si>
    <t>dye</t>
  </si>
  <si>
    <t>microscopy</t>
  </si>
  <si>
    <t>insect</t>
  </si>
  <si>
    <t>controlled</t>
  </si>
  <si>
    <t>snoring</t>
  </si>
  <si>
    <t>invited</t>
  </si>
  <si>
    <t>modeling</t>
  </si>
  <si>
    <t>12th</t>
  </si>
  <si>
    <t>1</t>
  </si>
  <si>
    <t>issue</t>
  </si>
  <si>
    <t>translational</t>
  </si>
  <si>
    <t>lecturer</t>
  </si>
  <si>
    <t>med</t>
  </si>
  <si>
    <t>lifescience</t>
  </si>
  <si>
    <t>correction</t>
  </si>
  <si>
    <t>avery</t>
  </si>
  <si>
    <t>imse</t>
  </si>
  <si>
    <t>apologize</t>
  </si>
  <si>
    <t>confusion</t>
  </si>
  <si>
    <t>scholars</t>
  </si>
  <si>
    <t>regulatoryscience</t>
  </si>
  <si>
    <t>guest</t>
  </si>
  <si>
    <t>lecturing</t>
  </si>
  <si>
    <t>week</t>
  </si>
  <si>
    <t>'technology</t>
  </si>
  <si>
    <t>security'</t>
  </si>
  <si>
    <t>'fundamentals</t>
  </si>
  <si>
    <t>sweetwater_cu</t>
  </si>
  <si>
    <t>communication</t>
  </si>
  <si>
    <t>limb</t>
  </si>
  <si>
    <t>user</t>
  </si>
  <si>
    <t>bioengeering</t>
  </si>
  <si>
    <t>tomorrow</t>
  </si>
  <si>
    <t>difference</t>
  </si>
  <si>
    <t>ou</t>
  </si>
  <si>
    <t>chitosan</t>
  </si>
  <si>
    <t>derivatives</t>
  </si>
  <si>
    <t>market</t>
  </si>
  <si>
    <t>aoxin</t>
  </si>
  <si>
    <t>jinhu</t>
  </si>
  <si>
    <t>crust</t>
  </si>
  <si>
    <t>kitozyme</t>
  </si>
  <si>
    <t>kunpoong</t>
  </si>
  <si>
    <t>weather</t>
  </si>
  <si>
    <t>remember</t>
  </si>
  <si>
    <t>changing</t>
  </si>
  <si>
    <t>never</t>
  </si>
  <si>
    <t>plan</t>
  </si>
  <si>
    <t>those</t>
  </si>
  <si>
    <t>lagi</t>
  </si>
  <si>
    <t>dua</t>
  </si>
  <si>
    <t>apa</t>
  </si>
  <si>
    <t>scientist</t>
  </si>
  <si>
    <t>zh</t>
  </si>
  <si>
    <t>reengineering</t>
  </si>
  <si>
    <t>rubisco</t>
  </si>
  <si>
    <t>algal</t>
  </si>
  <si>
    <t>lost</t>
  </si>
  <si>
    <t>catskills</t>
  </si>
  <si>
    <t>someone</t>
  </si>
  <si>
    <t>cos</t>
  </si>
  <si>
    <t>genetics</t>
  </si>
  <si>
    <t>educate</t>
  </si>
  <si>
    <t>customers</t>
  </si>
  <si>
    <t>workforce</t>
  </si>
  <si>
    <t>phenotypes</t>
  </si>
  <si>
    <t>disease</t>
  </si>
  <si>
    <t>devils</t>
  </si>
  <si>
    <t>invisible</t>
  </si>
  <si>
    <t>microscopic</t>
  </si>
  <si>
    <t>raising</t>
  </si>
  <si>
    <t>funds</t>
  </si>
  <si>
    <t>equip</t>
  </si>
  <si>
    <t>gatos</t>
  </si>
  <si>
    <t>dna</t>
  </si>
  <si>
    <t>art</t>
  </si>
  <si>
    <t>undergrad</t>
  </si>
  <si>
    <t>cool</t>
  </si>
  <si>
    <t>watch</t>
  </si>
  <si>
    <t>albany</t>
  </si>
  <si>
    <t>pitch</t>
  </si>
  <si>
    <t>renewable</t>
  </si>
  <si>
    <t>plans</t>
  </si>
  <si>
    <t>nanotechnolog</t>
  </si>
  <si>
    <t>application</t>
  </si>
  <si>
    <t>mourn</t>
  </si>
  <si>
    <t>loss</t>
  </si>
  <si>
    <t>william</t>
  </si>
  <si>
    <t>birkin</t>
  </si>
  <si>
    <t>discovering</t>
  </si>
  <si>
    <t>inspires</t>
  </si>
  <si>
    <t>designs</t>
  </si>
  <si>
    <t>ages</t>
  </si>
  <si>
    <t>illustrated</t>
  </si>
  <si>
    <t>step</t>
  </si>
  <si>
    <t>vacature</t>
  </si>
  <si>
    <t>candidates</t>
  </si>
  <si>
    <t>sought</t>
  </si>
  <si>
    <t>bangor</t>
  </si>
  <si>
    <t>harwell</t>
  </si>
  <si>
    <t>phototactic</t>
  </si>
  <si>
    <t>guidance</t>
  </si>
  <si>
    <t>soft</t>
  </si>
  <si>
    <t>robotic</t>
  </si>
  <si>
    <t>ray</t>
  </si>
  <si>
    <t>biomimetic</t>
  </si>
  <si>
    <t>Word 1</t>
  </si>
  <si>
    <t>Word 2</t>
  </si>
  <si>
    <t>Mutual Information</t>
  </si>
  <si>
    <t>Word1 on Sentiment List #1: Positive</t>
  </si>
  <si>
    <t>Word1 on Sentiment List #2: Negative</t>
  </si>
  <si>
    <t>Word1 on Sentiment List #3: Angry/Violent</t>
  </si>
  <si>
    <t>Word2 on Sentiment List #1: Positive</t>
  </si>
  <si>
    <t>Word2 on Sentiment List #2: Negative</t>
  </si>
  <si>
    <t>Word2 on Sentiment List #3: Angry/Violent</t>
  </si>
  <si>
    <t>Top 10 Vertices, Ranked by Betweenness Centrality</t>
  </si>
</sst>
</file>

<file path=xl/styles.xml><?xml version="1.0" encoding="utf-8"?>
<styleSheet xmlns="http://schemas.openxmlformats.org/spreadsheetml/2006/main">
  <numFmts count="10">
    <numFmt numFmtId="164" formatCode="GENERAL"/>
    <numFmt numFmtId="165" formatCode="@"/>
    <numFmt numFmtId="166" formatCode="0"/>
    <numFmt numFmtId="167" formatCode="0.0"/>
    <numFmt numFmtId="168" formatCode="D/MM/YYYY\ H:MM"/>
    <numFmt numFmtId="169" formatCode="0.000"/>
    <numFmt numFmtId="170" formatCode="0.00E+00"/>
    <numFmt numFmtId="171" formatCode="#,##0.0"/>
    <numFmt numFmtId="172" formatCode="#,##0.000"/>
    <numFmt numFmtId="173" formatCode="#,##0.00"/>
  </numFmts>
  <fonts count="17">
    <font>
      <sz val="11"/>
      <color rgb="FF000000"/>
      <name val="Calibri"/>
      <family val="2"/>
      <charset val="1"/>
    </font>
    <font>
      <sz val="10"/>
      <name val="Arial"/>
      <family val="0"/>
    </font>
    <font>
      <sz val="10"/>
      <name val="Arial"/>
      <family val="0"/>
    </font>
    <font>
      <sz val="10"/>
      <name val="Arial"/>
      <family val="0"/>
    </font>
    <font>
      <sz val="11"/>
      <color rgb="FFFFFFFF"/>
      <name val="Calibri"/>
      <family val="2"/>
      <charset val="1"/>
    </font>
    <font>
      <u val="single"/>
      <sz val="11"/>
      <color rgb="FF0000FF"/>
      <name val="Calibri"/>
      <family val="2"/>
      <charset val="1"/>
    </font>
    <font>
      <sz val="11"/>
      <color rgb="FF000000"/>
      <name val="Droid Sans Fallback"/>
      <family val="2"/>
    </font>
    <font>
      <b val="true"/>
      <sz val="8"/>
      <color rgb="FF000000"/>
      <name val="Tahoma"/>
      <family val="2"/>
      <charset val="1"/>
    </font>
    <font>
      <sz val="8"/>
      <color rgb="FF000000"/>
      <name val="Tahoma"/>
      <family val="2"/>
      <charset val="1"/>
    </font>
    <font>
      <u val="single"/>
      <sz val="8"/>
      <color rgb="FF000000"/>
      <name val="Tahoma"/>
      <family val="2"/>
      <charset val="1"/>
    </font>
    <font>
      <b val="true"/>
      <sz val="9"/>
      <color rgb="FF000000"/>
      <name val="Tahoma"/>
      <family val="2"/>
      <charset val="1"/>
    </font>
    <font>
      <sz val="9"/>
      <color rgb="FF000000"/>
      <name val="Tahoma"/>
      <family val="2"/>
      <charset val="1"/>
    </font>
    <font>
      <sz val="11"/>
      <color rgb="FFFFFFFF"/>
      <name val="Droid Sans Fallback"/>
      <family val="2"/>
    </font>
    <font>
      <b val="true"/>
      <sz val="11"/>
      <color rgb="FF000000"/>
      <name val="Calibri"/>
      <family val="2"/>
      <charset val="1"/>
    </font>
    <font>
      <b val="true"/>
      <sz val="11"/>
      <color rgb="FFFFFFFF"/>
      <name val="Calibri"/>
      <family val="2"/>
      <charset val="1"/>
    </font>
    <font>
      <sz val="10"/>
      <color rgb="FF000000"/>
      <name val="Calibri"/>
      <family val="2"/>
    </font>
    <font>
      <b val="true"/>
      <sz val="10"/>
      <color rgb="FF000000"/>
      <name val="Calibri"/>
      <family val="2"/>
    </font>
  </fonts>
  <fills count="8">
    <fill>
      <patternFill patternType="none"/>
    </fill>
    <fill>
      <patternFill patternType="gray125"/>
    </fill>
    <fill>
      <patternFill patternType="solid">
        <fgColor rgb="FF7F7F7F"/>
        <bgColor rgb="FF878787"/>
      </patternFill>
    </fill>
    <fill>
      <patternFill patternType="solid">
        <fgColor rgb="FF95B3D7"/>
        <bgColor rgb="FF9999FF"/>
      </patternFill>
    </fill>
    <fill>
      <patternFill patternType="solid">
        <fgColor rgb="FFDCE6F2"/>
        <bgColor rgb="FFD9D9D9"/>
      </patternFill>
    </fill>
    <fill>
      <patternFill patternType="solid">
        <fgColor rgb="FF376092"/>
        <bgColor rgb="FF4F81BD"/>
      </patternFill>
    </fill>
    <fill>
      <patternFill patternType="solid">
        <fgColor rgb="FFB9CDE5"/>
        <bgColor rgb="FFD9D9D9"/>
      </patternFill>
    </fill>
    <fill>
      <patternFill patternType="solid">
        <fgColor rgb="FF4F81BD"/>
        <bgColor rgb="FF376092"/>
      </patternFill>
    </fill>
  </fills>
  <borders count="13">
    <border diagonalUp="false" diagonalDown="false">
      <left/>
      <right/>
      <top/>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color rgb="FFFFFFFF"/>
      </left>
      <right/>
      <top/>
      <bottom/>
      <diagonal/>
    </border>
    <border diagonalUp="false" diagonalDown="false">
      <left style="thin">
        <color rgb="FFFFFFFF"/>
      </left>
      <right style="thin">
        <color rgb="FFFFFFFF"/>
      </right>
      <top style="thin">
        <color rgb="FFFFFFFF"/>
      </top>
      <bottom/>
      <diagonal/>
    </border>
    <border diagonalUp="false" diagonalDown="false">
      <left style="thin">
        <color rgb="FFFFFFFF"/>
      </left>
      <right/>
      <top style="thin">
        <color rgb="FFFFFFFF"/>
      </top>
      <bottom style="thin">
        <color rgb="FFFFFFFF"/>
      </bottom>
      <diagonal/>
    </border>
    <border diagonalUp="false" diagonalDown="false">
      <left/>
      <right/>
      <top style="thin">
        <color rgb="FFFFFFFF"/>
      </top>
      <bottom style="thin">
        <color rgb="FFFFFFFF"/>
      </bottom>
      <diagonal/>
    </border>
    <border diagonalUp="false" diagonalDown="false">
      <left/>
      <right style="thin">
        <color rgb="FFFFFFFF"/>
      </right>
      <top style="thin">
        <color rgb="FFFFFFFF"/>
      </top>
      <bottom style="thin">
        <color rgb="FFFFFFFF"/>
      </bottom>
      <diagonal/>
    </border>
    <border diagonalUp="false" diagonalDown="false">
      <left style="thin">
        <color rgb="FFFFFFFF"/>
      </left>
      <right style="thin">
        <color rgb="FFFFFFFF"/>
      </right>
      <top/>
      <bottom style="thin">
        <color rgb="FFFFFFFF"/>
      </bottom>
      <diagonal/>
    </border>
    <border diagonalUp="false" diagonalDown="false">
      <left/>
      <right style="thin">
        <color rgb="FFFFFFFF"/>
      </right>
      <top/>
      <bottom style="thick">
        <color rgb="FFFFFFFF"/>
      </bottom>
      <diagonal/>
    </border>
    <border diagonalUp="false" diagonalDown="false">
      <left/>
      <right/>
      <top/>
      <bottom style="thick">
        <color rgb="FFFFFFFF"/>
      </bottom>
      <diagonal/>
    </border>
    <border diagonalUp="false" diagonalDown="false">
      <left/>
      <right style="thin">
        <color rgb="FFFFFFFF"/>
      </right>
      <top/>
      <bottom style="thin">
        <color rgb="FFFFFFFF"/>
      </bottom>
      <diagonal/>
    </border>
    <border diagonalUp="false" diagonalDown="false">
      <left/>
      <right/>
      <top/>
      <bottom style="thin">
        <color rgb="FFFFFFFF"/>
      </bottom>
      <diagonal/>
    </border>
    <border diagonalUp="false" diagonalDown="false">
      <left/>
      <right style="thin">
        <color rgb="FFFFFFFF"/>
      </right>
      <top/>
      <bottom/>
      <diagonal/>
    </border>
  </borders>
  <cellStyleXfs count="2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5" fillId="0" borderId="0" applyFont="true" applyBorder="fals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3" borderId="1" applyFont="true" applyBorder="true" applyAlignment="true" applyProtection="false">
      <alignment horizontal="general" vertical="bottom" textRotation="0" wrapText="false" indent="0" shrinkToFit="false"/>
    </xf>
    <xf numFmtId="164" fontId="0" fillId="4" borderId="1" applyFont="true" applyBorder="true" applyAlignment="true" applyProtection="false">
      <alignment horizontal="general" vertical="bottom" textRotation="0" wrapText="false" indent="0" shrinkToFit="false"/>
    </xf>
    <xf numFmtId="164" fontId="4" fillId="5" borderId="1" applyFont="true" applyBorder="true" applyAlignment="true" applyProtection="false">
      <alignment horizontal="general" vertical="bottom" textRotation="0" wrapText="false" indent="0" shrinkToFit="false"/>
    </xf>
    <xf numFmtId="164" fontId="0" fillId="6" borderId="1" applyFont="true" applyBorder="tru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4" fontId="0" fillId="4" borderId="1" applyFont="true" applyBorder="true" applyAlignment="true" applyProtection="false">
      <alignment horizontal="general" vertical="bottom" textRotation="0" wrapText="false" indent="0" shrinkToFit="false"/>
    </xf>
  </cellStyleXfs>
  <cellXfs count="109">
    <xf numFmtId="164"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4" fontId="0" fillId="4" borderId="0" xfId="28" applyFont="true" applyBorder="true" applyAlignment="true" applyProtection="true">
      <alignment horizontal="general" vertical="bottom" textRotation="0" wrapText="false" indent="0" shrinkToFit="false"/>
      <protection locked="true" hidden="false"/>
    </xf>
    <xf numFmtId="166" fontId="0" fillId="4" borderId="0" xfId="28" applyFont="true" applyBorder="true" applyAlignment="true" applyProtection="true">
      <alignment horizontal="general" vertical="bottom" textRotation="0" wrapText="false" indent="0" shrinkToFit="false"/>
      <protection locked="true" hidden="false"/>
    </xf>
    <xf numFmtId="165" fontId="4" fillId="5" borderId="1" xfId="24" applyFont="true" applyBorder="false" applyAlignment="true" applyProtection="true">
      <alignment horizontal="general" vertical="bottom" textRotation="0" wrapText="false" indent="0" shrinkToFit="false"/>
      <protection locked="true" hidden="false"/>
    </xf>
    <xf numFmtId="164" fontId="4" fillId="5" borderId="1" xfId="24" applyFont="false" applyBorder="false" applyAlignment="true" applyProtection="true">
      <alignment horizontal="general" vertical="bottom" textRotation="0" wrapText="false" indent="0" shrinkToFit="false"/>
      <protection locked="true" hidden="false"/>
    </xf>
    <xf numFmtId="164" fontId="0" fillId="3" borderId="1" xfId="22" applyFont="true" applyBorder="false" applyAlignment="true" applyProtection="true">
      <alignment horizontal="general" vertical="bottom" textRotation="0" wrapText="false" indent="0" shrinkToFit="false"/>
      <protection locked="true" hidden="false"/>
    </xf>
    <xf numFmtId="164" fontId="0" fillId="2" borderId="0" xfId="21" applyFont="true" applyBorder="true" applyAlignment="true" applyProtection="true">
      <alignment horizontal="general" vertical="bottom" textRotation="0" wrapText="false" indent="0" shrinkToFit="false"/>
      <protection locked="true" hidden="false"/>
    </xf>
    <xf numFmtId="164" fontId="0" fillId="0" borderId="0" xfId="26" applyFont="true" applyBorder="true" applyAlignment="true" applyProtection="true">
      <alignment horizontal="general" vertical="bottom" textRotation="0" wrapText="false" indent="0" shrinkToFit="false"/>
      <protection locked="true" hidden="false"/>
    </xf>
    <xf numFmtId="165" fontId="0"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3" borderId="1" xfId="22" applyFont="true" applyBorder="false" applyAlignment="true" applyProtection="true">
      <alignment horizontal="general" vertical="bottom" textRotation="0" wrapText="true" indent="0" shrinkToFit="false"/>
      <protection locked="true" hidden="false"/>
    </xf>
    <xf numFmtId="165" fontId="0" fillId="0" borderId="0" xfId="27" applyFont="true" applyBorder="true" applyAlignment="true" applyProtection="true">
      <alignment horizontal="general" vertical="bottom" textRotation="0" wrapText="false" indent="0" shrinkToFit="false"/>
      <protection locked="true" hidden="false"/>
    </xf>
    <xf numFmtId="164" fontId="0" fillId="4" borderId="1" xfId="28" applyFont="true" applyBorder="false" applyAlignment="true" applyProtection="true">
      <alignment horizontal="general" vertical="bottom" textRotation="0" wrapText="false" indent="0" shrinkToFit="false"/>
      <protection locked="true" hidden="false"/>
    </xf>
    <xf numFmtId="167" fontId="0" fillId="4" borderId="1" xfId="28" applyFont="true" applyBorder="false" applyAlignment="true" applyProtection="true">
      <alignment horizontal="general" vertical="bottom" textRotation="0" wrapText="false" indent="0" shrinkToFit="false"/>
      <protection locked="true" hidden="false"/>
    </xf>
    <xf numFmtId="166" fontId="0" fillId="4" borderId="1" xfId="28" applyFont="true" applyBorder="false" applyAlignment="true" applyProtection="true">
      <alignment horizontal="general" vertical="bottom" textRotation="0" wrapText="false" indent="0" shrinkToFit="false"/>
      <protection locked="true" hidden="false"/>
    </xf>
    <xf numFmtId="165" fontId="4" fillId="5" borderId="1" xfId="24" applyFont="false" applyBorder="false" applyAlignment="true" applyProtection="true">
      <alignment horizontal="general" vertical="bottom" textRotation="0" wrapText="false" indent="0" shrinkToFit="false"/>
      <protection locked="true" hidden="false"/>
    </xf>
    <xf numFmtId="164" fontId="0" fillId="2" borderId="1" xfId="21"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8" fontId="0" fillId="0" borderId="0" xfId="0" applyFont="false" applyBorder="false" applyAlignment="true" applyProtection="false">
      <alignment horizontal="general" vertical="bottom" textRotation="0" wrapText="false" indent="0" shrinkToFit="false"/>
      <protection locked="true" hidden="false"/>
    </xf>
    <xf numFmtId="164" fontId="5" fillId="0" borderId="0" xfId="20" applyFont="true" applyBorder="tru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6" fontId="0" fillId="3" borderId="1" xfId="22" applyFont="false" applyBorder="false" applyAlignment="true" applyProtection="true">
      <alignment horizontal="general" vertical="bottom" textRotation="0" wrapText="false" indent="0" shrinkToFit="false"/>
      <protection locked="true" hidden="false"/>
    </xf>
    <xf numFmtId="169" fontId="0" fillId="3" borderId="1" xfId="22" applyFont="fals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8" fontId="0" fillId="0" borderId="0" xfId="0" applyFont="fals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xf numFmtId="170" fontId="0" fillId="0" borderId="0" xfId="0" applyFont="true" applyBorder="false" applyAlignment="true" applyProtection="false">
      <alignment horizontal="general" vertical="bottom" textRotation="0" wrapText="false" indent="0" shrinkToFit="false"/>
      <protection locked="true" hidden="false"/>
    </xf>
    <xf numFmtId="167" fontId="0" fillId="0" borderId="0" xfId="0" applyFont="false" applyBorder="false" applyAlignment="false" applyProtection="false">
      <alignment horizontal="general" vertical="bottom" textRotation="0" wrapText="false" indent="0" shrinkToFit="false"/>
      <protection locked="true" hidden="false"/>
    </xf>
    <xf numFmtId="164" fontId="0" fillId="4" borderId="2" xfId="28" applyFont="true" applyBorder="true" applyAlignment="true" applyProtection="true">
      <alignment horizontal="general" vertical="bottom" textRotation="0" wrapText="false" indent="0" shrinkToFit="false"/>
      <protection locked="true" hidden="false"/>
    </xf>
    <xf numFmtId="164" fontId="4" fillId="5" borderId="2" xfId="24" applyFont="true" applyBorder="true" applyAlignment="true" applyProtection="true">
      <alignment horizontal="general" vertical="bottom" textRotation="0" wrapText="false" indent="0" shrinkToFit="false"/>
      <protection locked="true" hidden="false"/>
    </xf>
    <xf numFmtId="164" fontId="4" fillId="5" borderId="0" xfId="24" applyFont="false" applyBorder="true" applyAlignment="true" applyProtection="true">
      <alignment horizontal="general" vertical="bottom" textRotation="0" wrapText="false" indent="0" shrinkToFit="false"/>
      <protection locked="true" hidden="false"/>
    </xf>
    <xf numFmtId="164" fontId="0" fillId="6" borderId="2" xfId="25" applyFont="true" applyBorder="true" applyAlignment="true" applyProtection="true">
      <alignment horizontal="general" vertical="bottom" textRotation="0" wrapText="false" indent="0" shrinkToFit="false"/>
      <protection locked="true" hidden="false"/>
    </xf>
    <xf numFmtId="164" fontId="0" fillId="6" borderId="0" xfId="25" applyFont="true" applyBorder="true" applyAlignment="true" applyProtection="true">
      <alignment horizontal="general" vertical="bottom" textRotation="0" wrapText="false" indent="0" shrinkToFit="false"/>
      <protection locked="true" hidden="false"/>
    </xf>
    <xf numFmtId="164" fontId="0" fillId="3" borderId="2" xfId="22" applyFont="true" applyBorder="true" applyAlignment="true" applyProtection="true">
      <alignment horizontal="general" vertical="bottom" textRotation="0" wrapText="false" indent="0" shrinkToFit="false"/>
      <protection locked="true" hidden="false"/>
    </xf>
    <xf numFmtId="164" fontId="0" fillId="3" borderId="0" xfId="22" applyFont="false" applyBorder="true" applyAlignment="true" applyProtection="true">
      <alignment horizontal="general" vertical="bottom" textRotation="0" wrapText="false" indent="0" shrinkToFit="false"/>
      <protection locked="true" hidden="false"/>
    </xf>
    <xf numFmtId="167" fontId="0" fillId="3" borderId="0" xfId="22" applyFont="false" applyBorder="true" applyAlignment="true" applyProtection="true">
      <alignment horizontal="general" vertical="bottom" textRotation="0" wrapText="false" indent="0" shrinkToFit="false"/>
      <protection locked="true" hidden="false"/>
    </xf>
    <xf numFmtId="166" fontId="0" fillId="3" borderId="0" xfId="22" applyFont="false" applyBorder="true" applyAlignment="true" applyProtection="true">
      <alignment horizontal="general" vertical="bottom" textRotation="0" wrapText="false" indent="0" shrinkToFit="false"/>
      <protection locked="true" hidden="false"/>
    </xf>
    <xf numFmtId="164" fontId="0" fillId="2" borderId="2" xfId="21" applyFont="true" applyBorder="true" applyAlignment="true" applyProtection="true">
      <alignment horizontal="general" vertical="bottom" textRotation="0" wrapText="false" indent="0" shrinkToFit="false"/>
      <protection locked="true" hidden="false"/>
    </xf>
    <xf numFmtId="164" fontId="0" fillId="0" borderId="2" xfId="26"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7" fontId="0" fillId="0" borderId="0" xfId="0" applyFont="true" applyBorder="false" applyAlignment="true" applyProtection="false">
      <alignment horizontal="general" vertical="bottom" textRotation="0" wrapText="true" indent="0" shrinkToFit="false"/>
      <protection locked="true" hidden="false"/>
    </xf>
    <xf numFmtId="166" fontId="0" fillId="0" borderId="0" xfId="0" applyFont="true" applyBorder="false" applyAlignment="true" applyProtection="false">
      <alignment horizontal="general" vertical="bottom" textRotation="0" wrapText="true" indent="0" shrinkToFit="false"/>
      <protection locked="true" hidden="false"/>
    </xf>
    <xf numFmtId="165" fontId="0" fillId="3" borderId="1" xfId="22" applyFont="true" applyBorder="false" applyAlignment="true" applyProtection="true">
      <alignment horizontal="general" vertical="bottom" textRotation="0" wrapText="true" indent="0" shrinkToFit="false"/>
      <protection locked="true" hidden="false"/>
    </xf>
    <xf numFmtId="164" fontId="5" fillId="4" borderId="1" xfId="20" applyFont="true" applyBorder="true" applyAlignment="true" applyProtection="true">
      <alignment horizontal="general" vertical="bottom" textRotation="0" wrapText="false" indent="0" shrinkToFit="false"/>
      <protection locked="true" hidden="false"/>
    </xf>
    <xf numFmtId="165" fontId="4" fillId="5" borderId="1" xfId="24" applyFont="true" applyBorder="false" applyAlignment="true" applyProtection="true">
      <alignment horizontal="general" vertical="bottom" textRotation="0" wrapText="true" indent="0" shrinkToFit="false"/>
      <protection locked="true" hidden="false"/>
    </xf>
    <xf numFmtId="167" fontId="0" fillId="6" borderId="1" xfId="25" applyFont="true" applyBorder="false" applyAlignment="true" applyProtection="true">
      <alignment horizontal="general" vertical="bottom" textRotation="0" wrapText="false" indent="0" shrinkToFit="false"/>
      <protection locked="true" hidden="false"/>
    </xf>
    <xf numFmtId="171" fontId="0" fillId="6" borderId="1" xfId="25" applyFont="true" applyBorder="false" applyAlignment="true" applyProtection="true">
      <alignment horizontal="general" vertical="bottom" textRotation="0" wrapText="false" indent="0" shrinkToFit="false"/>
      <protection locked="true" hidden="false"/>
    </xf>
    <xf numFmtId="164" fontId="0" fillId="6" borderId="1" xfId="25" applyFont="true" applyBorder="false" applyAlignment="true" applyProtection="true">
      <alignment horizontal="general" vertical="bottom" textRotation="0" wrapText="false" indent="0" shrinkToFit="false"/>
      <protection locked="true" hidden="false"/>
    </xf>
    <xf numFmtId="172" fontId="0" fillId="6" borderId="1" xfId="25" applyFont="true" applyBorder="false" applyAlignment="true" applyProtection="true">
      <alignment horizontal="general" vertical="bottom" textRotation="0" wrapText="false" indent="0" shrinkToFit="false"/>
      <protection locked="true" hidden="false"/>
    </xf>
    <xf numFmtId="166" fontId="0" fillId="3" borderId="1" xfId="22" applyFont="true" applyBorder="false" applyAlignment="true" applyProtection="tru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bottom" textRotation="0" wrapText="false" indent="0" shrinkToFit="false"/>
      <protection locked="true" hidden="false"/>
    </xf>
    <xf numFmtId="166" fontId="6" fillId="3" borderId="1" xfId="22" applyFont="true" applyBorder="false" applyAlignment="true" applyProtection="true">
      <alignment horizontal="general" vertical="bottom" textRotation="0" wrapText="false" indent="0" shrinkToFit="false"/>
      <protection locked="true" hidden="false"/>
    </xf>
    <xf numFmtId="164" fontId="0" fillId="4" borderId="3" xfId="28" applyFont="true" applyBorder="true" applyAlignment="true" applyProtection="true">
      <alignment horizontal="general" vertical="bottom" textRotation="0" wrapText="false" indent="0" shrinkToFit="false"/>
      <protection locked="true" hidden="false"/>
    </xf>
    <xf numFmtId="167" fontId="0" fillId="4" borderId="3" xfId="28" applyFont="true" applyBorder="true" applyAlignment="true" applyProtection="true">
      <alignment horizontal="general" vertical="bottom" textRotation="0" wrapText="false" indent="0" shrinkToFit="false"/>
      <protection locked="true" hidden="false"/>
    </xf>
    <xf numFmtId="166" fontId="0" fillId="4" borderId="3" xfId="28" applyFont="true" applyBorder="true" applyAlignment="true" applyProtection="true">
      <alignment horizontal="general" vertical="bottom" textRotation="0" wrapText="false" indent="0" shrinkToFit="false"/>
      <protection locked="true" hidden="false"/>
    </xf>
    <xf numFmtId="164" fontId="5" fillId="4" borderId="3" xfId="20" applyFont="true" applyBorder="true" applyAlignment="true" applyProtection="true">
      <alignment horizontal="general" vertical="bottom" textRotation="0" wrapText="false" indent="0" shrinkToFit="false"/>
      <protection locked="true" hidden="false"/>
    </xf>
    <xf numFmtId="165" fontId="4" fillId="5" borderId="3" xfId="24" applyFont="true" applyBorder="true" applyAlignment="true" applyProtection="true">
      <alignment horizontal="general" vertical="bottom" textRotation="0" wrapText="false" indent="0" shrinkToFit="false"/>
      <protection locked="true" hidden="false"/>
    </xf>
    <xf numFmtId="164" fontId="4" fillId="5" borderId="3" xfId="24" applyFont="false" applyBorder="true" applyAlignment="true" applyProtection="true">
      <alignment horizontal="general" vertical="bottom" textRotation="0" wrapText="false" indent="0" shrinkToFit="false"/>
      <protection locked="true" hidden="false"/>
    </xf>
    <xf numFmtId="165" fontId="4" fillId="5" borderId="3" xfId="24" applyFont="true" applyBorder="true" applyAlignment="true" applyProtection="true">
      <alignment horizontal="general" vertical="bottom" textRotation="0" wrapText="true" indent="0" shrinkToFit="false"/>
      <protection locked="true" hidden="false"/>
    </xf>
    <xf numFmtId="167" fontId="0" fillId="6" borderId="3" xfId="25" applyFont="true" applyBorder="true" applyAlignment="true" applyProtection="true">
      <alignment horizontal="general" vertical="bottom" textRotation="0" wrapText="false" indent="0" shrinkToFit="false"/>
      <protection locked="true" hidden="false"/>
    </xf>
    <xf numFmtId="171" fontId="0" fillId="6" borderId="3" xfId="25" applyFont="true" applyBorder="true" applyAlignment="true" applyProtection="true">
      <alignment horizontal="general" vertical="bottom" textRotation="0" wrapText="false" indent="0" shrinkToFit="false"/>
      <protection locked="true" hidden="false"/>
    </xf>
    <xf numFmtId="164" fontId="0" fillId="6" borderId="3" xfId="25" applyFont="true" applyBorder="true" applyAlignment="true" applyProtection="true">
      <alignment horizontal="general" vertical="bottom" textRotation="0" wrapText="false" indent="0" shrinkToFit="false"/>
      <protection locked="true" hidden="false"/>
    </xf>
    <xf numFmtId="172" fontId="0" fillId="6" borderId="3" xfId="25" applyFont="true" applyBorder="true" applyAlignment="true" applyProtection="true">
      <alignment horizontal="general" vertical="bottom" textRotation="0" wrapText="false" indent="0" shrinkToFit="false"/>
      <protection locked="true" hidden="false"/>
    </xf>
    <xf numFmtId="166" fontId="0" fillId="3" borderId="3" xfId="22" applyFont="true" applyBorder="true" applyAlignment="true" applyProtection="true">
      <alignment horizontal="general" vertical="bottom" textRotation="0" wrapText="false" indent="0" shrinkToFit="false"/>
      <protection locked="true" hidden="false"/>
    </xf>
    <xf numFmtId="164" fontId="0" fillId="2" borderId="3" xfId="21" applyFont="true" applyBorder="true" applyAlignment="true" applyProtection="tru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0" fillId="4" borderId="4" xfId="28" applyFont="true" applyBorder="true" applyAlignment="true" applyProtection="true">
      <alignment horizontal="general" vertical="bottom" textRotation="0" wrapText="false" indent="0" shrinkToFit="false"/>
      <protection locked="true" hidden="false"/>
    </xf>
    <xf numFmtId="164" fontId="0" fillId="4" borderId="5" xfId="28" applyFont="true" applyBorder="true" applyAlignment="true" applyProtection="true">
      <alignment horizontal="general" vertical="bottom" textRotation="0" wrapText="false" indent="0" shrinkToFit="false"/>
      <protection locked="true" hidden="false"/>
    </xf>
    <xf numFmtId="164" fontId="0" fillId="4" borderId="6" xfId="28" applyFont="true" applyBorder="true" applyAlignment="true" applyProtection="true">
      <alignment horizontal="general" vertical="bottom" textRotation="0" wrapText="false" indent="0" shrinkToFit="false"/>
      <protection locked="true" hidden="false"/>
    </xf>
    <xf numFmtId="164" fontId="0" fillId="6" borderId="4" xfId="25" applyFont="true" applyBorder="true" applyAlignment="true" applyProtection="true">
      <alignment horizontal="general" vertical="bottom" textRotation="0" wrapText="false" indent="0" shrinkToFit="false"/>
      <protection locked="true" hidden="false"/>
    </xf>
    <xf numFmtId="164" fontId="4" fillId="6" borderId="6" xfId="25" applyFont="true" applyBorder="true" applyAlignment="true" applyProtection="true">
      <alignment horizontal="general" vertical="bottom" textRotation="0" wrapText="false" indent="0" shrinkToFit="false"/>
      <protection locked="true" hidden="false"/>
    </xf>
    <xf numFmtId="164" fontId="0" fillId="2" borderId="4" xfId="21" applyFont="true" applyBorder="true" applyAlignment="true" applyProtection="true">
      <alignment horizontal="general" vertical="bottom" textRotation="0" wrapText="false" indent="0" shrinkToFit="false"/>
      <protection locked="true" hidden="false"/>
    </xf>
    <xf numFmtId="164" fontId="0" fillId="2" borderId="6" xfId="21" applyFont="true" applyBorder="true" applyAlignment="true" applyProtection="true">
      <alignment horizontal="general" vertical="bottom" textRotation="0" wrapText="false" indent="0" shrinkToFit="false"/>
      <protection locked="true" hidden="false"/>
    </xf>
    <xf numFmtId="164" fontId="0" fillId="3" borderId="4" xfId="22" applyFont="true" applyBorder="true" applyAlignment="true" applyProtection="true">
      <alignment horizontal="general" vertical="bottom" textRotation="0" wrapText="false" indent="0" shrinkToFit="false"/>
      <protection locked="true" hidden="false"/>
    </xf>
    <xf numFmtId="164" fontId="0" fillId="3" borderId="5" xfId="22" applyFont="false" applyBorder="tru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0" fillId="4" borderId="7" xfId="28" applyFont="true" applyBorder="true" applyAlignment="true" applyProtection="true">
      <alignment horizontal="general" vertical="bottom" textRotation="0" wrapText="false" indent="0" shrinkToFit="false"/>
      <protection locked="true" hidden="false"/>
    </xf>
    <xf numFmtId="165" fontId="4" fillId="5" borderId="7" xfId="24" applyFont="true" applyBorder="true" applyAlignment="true" applyProtection="true">
      <alignment horizontal="general" vertical="bottom" textRotation="0" wrapText="false" indent="0" shrinkToFit="false"/>
      <protection locked="true" hidden="false"/>
    </xf>
    <xf numFmtId="164" fontId="0" fillId="6" borderId="7" xfId="25" applyFont="true" applyBorder="true" applyAlignment="true" applyProtection="true">
      <alignment horizontal="general" vertical="bottom" textRotation="0" wrapText="false" indent="0" shrinkToFit="false"/>
      <protection locked="true" hidden="false"/>
    </xf>
    <xf numFmtId="164" fontId="0" fillId="2" borderId="7" xfId="21" applyFont="true" applyBorder="tru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14" fillId="7" borderId="8" xfId="0" applyFont="true" applyBorder="true" applyAlignment="false" applyProtection="false">
      <alignment horizontal="general" vertical="bottom" textRotation="0" wrapText="false" indent="0" shrinkToFit="false"/>
      <protection locked="true" hidden="false"/>
    </xf>
    <xf numFmtId="164" fontId="14" fillId="7" borderId="9" xfId="0" applyFont="true" applyBorder="tru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6" borderId="10" xfId="0" applyFont="true" applyBorder="true" applyAlignment="false" applyProtection="false">
      <alignment horizontal="general" vertical="bottom" textRotation="0" wrapText="false" indent="0" shrinkToFit="false"/>
      <protection locked="true" hidden="false"/>
    </xf>
    <xf numFmtId="164" fontId="0" fillId="6" borderId="11" xfId="0" applyFont="true" applyBorder="true" applyAlignment="false" applyProtection="false">
      <alignment horizontal="general" vertical="bottom" textRotation="0" wrapText="false" indent="0" shrinkToFit="false"/>
      <protection locked="true" hidden="false"/>
    </xf>
    <xf numFmtId="164" fontId="0" fillId="6" borderId="10" xfId="0" applyFont="true" applyBorder="true" applyAlignment="false" applyProtection="false">
      <alignment horizontal="general" vertical="bottom" textRotation="0" wrapText="false" indent="0" shrinkToFit="false"/>
      <protection locked="true" hidden="false"/>
    </xf>
    <xf numFmtId="164" fontId="0" fillId="4" borderId="1" xfId="23" applyFont="true" applyBorder="false" applyAlignment="true" applyProtection="tru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73" fontId="0" fillId="4" borderId="10" xfId="0" applyFont="true" applyBorder="true" applyAlignment="false" applyProtection="false">
      <alignment horizontal="general" vertical="bottom" textRotation="0" wrapText="false" indent="0" shrinkToFit="false"/>
      <protection locked="true" hidden="false"/>
    </xf>
    <xf numFmtId="164" fontId="0" fillId="4" borderId="11" xfId="0" applyFont="true" applyBorder="true" applyAlignment="false" applyProtection="false">
      <alignment horizontal="general" vertical="bottom" textRotation="0" wrapText="false" indent="0" shrinkToFit="false"/>
      <protection locked="true" hidden="false"/>
    </xf>
    <xf numFmtId="164" fontId="0" fillId="4" borderId="1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73" fontId="0" fillId="4" borderId="12" xfId="0" applyFont="true" applyBorder="true" applyAlignment="false" applyProtection="false">
      <alignment horizontal="general" vertical="bottom" textRotation="0" wrapText="false" indent="0" shrinkToFit="false"/>
      <protection locked="true" hidden="false"/>
    </xf>
    <xf numFmtId="164" fontId="0" fillId="4" borderId="0" xfId="0" applyFont="true" applyBorder="false" applyAlignment="false" applyProtection="false">
      <alignment horizontal="general" vertical="bottom" textRotation="0" wrapText="false" indent="0" shrinkToFit="false"/>
      <protection locked="true" hidden="false"/>
    </xf>
    <xf numFmtId="164" fontId="0" fillId="4" borderId="12" xfId="0" applyFont="true" applyBorder="true" applyAlignment="false" applyProtection="false">
      <alignment horizontal="general" vertical="bottom" textRotation="0" wrapText="false" indent="0" shrinkToFit="false"/>
      <protection locked="true" hidden="false"/>
    </xf>
    <xf numFmtId="165" fontId="13" fillId="0" borderId="0" xfId="0" applyFont="true" applyBorder="false" applyAlignment="true" applyProtection="false">
      <alignment horizontal="general" vertical="bottom" textRotation="0" wrapText="true" indent="0" shrinkToFit="false"/>
      <protection locked="true" hidden="false"/>
    </xf>
    <xf numFmtId="164" fontId="13" fillId="0" borderId="0" xfId="0" applyFont="true" applyBorder="false" applyAlignment="true" applyProtection="false">
      <alignment horizontal="general" vertical="bottom" textRotation="0" wrapText="true" indent="0" shrinkToFit="false"/>
      <protection locked="true" hidden="false"/>
    </xf>
    <xf numFmtId="164" fontId="0" fillId="0" borderId="0" xfId="27" applyFont="true" applyBorder="true" applyAlignment="true" applyProtection="true">
      <alignment horizontal="general" vertical="bottom" textRotation="0" wrapText="true" indent="0" shrinkToFit="false"/>
      <protection locked="true" hidden="false"/>
    </xf>
    <xf numFmtId="164" fontId="0" fillId="0" borderId="0" xfId="27" applyFont="true" applyBorder="true" applyAlignment="true" applyProtection="true">
      <alignment horizontal="general" vertical="bottom" textRotation="0" wrapText="false" indent="0" shrinkToFit="false"/>
      <protection locked="true" hidden="false"/>
    </xf>
    <xf numFmtId="165" fontId="0" fillId="0" borderId="0" xfId="0" applyFont="true" applyBorder="false" applyAlignment="true" applyProtection="false">
      <alignment horizontal="general" vertical="bottom" textRotation="0" wrapText="false" indent="0" shrinkToFit="false"/>
      <protection locked="true" hidden="false"/>
    </xf>
    <xf numFmtId="169" fontId="0" fillId="0" borderId="0" xfId="0" applyFont="false" applyBorder="false" applyAlignment="true" applyProtection="false">
      <alignment horizontal="general" vertical="bottom" textRotation="0" wrapText="false" indent="0" shrinkToFit="false"/>
      <protection locked="true" hidden="false"/>
    </xf>
  </cellXfs>
  <cellStyles count="15">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NodeXL Do Not Edit" xfId="21" builtinId="54" customBuiltin="true"/>
    <cellStyle name="NodeXL Graph Metric" xfId="22" builtinId="54" customBuiltin="true"/>
    <cellStyle name="NodeXL Graph Metric Separator" xfId="23" builtinId="54" customBuiltin="true"/>
    <cellStyle name="NodeXL Label" xfId="24" builtinId="54" customBuiltin="true"/>
    <cellStyle name="NodeXL Layout" xfId="25" builtinId="54" customBuiltin="true"/>
    <cellStyle name="NodeXL Other Column" xfId="26" builtinId="54" customBuiltin="true"/>
    <cellStyle name="NodeXL Required" xfId="27" builtinId="54" customBuiltin="true"/>
    <cellStyle name="NodeXL Visual Property" xfId="28" builtinId="54" customBuiltin="true"/>
    <cellStyle name="*unknown*" xfId="20" builtinId="8" customBuiltin="fals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9D9D9"/>
      <rgbColor rgb="FF7F7F7F"/>
      <rgbColor rgb="FF9999FF"/>
      <rgbColor rgb="FF993366"/>
      <rgbColor rgb="FFFFFFCC"/>
      <rgbColor rgb="FFDCE6F2"/>
      <rgbColor rgb="FF660066"/>
      <rgbColor rgb="FFFF8080"/>
      <rgbColor rgb="FF0066CC"/>
      <rgbColor rgb="FFB9CDE5"/>
      <rgbColor rgb="FF000080"/>
      <rgbColor rgb="FFFF00FF"/>
      <rgbColor rgb="FFFFFF00"/>
      <rgbColor rgb="FF00FFFF"/>
      <rgbColor rgb="FF800080"/>
      <rgbColor rgb="FF800000"/>
      <rgbColor rgb="FF008080"/>
      <rgbColor rgb="FF0000FF"/>
      <rgbColor rgb="FF00CCFF"/>
      <rgbColor rgb="FFCCFFFF"/>
      <rgbColor rgb="FFCCFFCC"/>
      <rgbColor rgb="FFFFFF99"/>
      <rgbColor rgb="FF95B3D7"/>
      <rgbColor rgb="FFFF99CC"/>
      <rgbColor rgb="FFCC99FF"/>
      <rgbColor rgb="FFFFCC99"/>
      <rgbColor rgb="FF4F81BD"/>
      <rgbColor rgb="FF33CCCC"/>
      <rgbColor rgb="FF99CC00"/>
      <rgbColor rgb="FFFFCC00"/>
      <rgbColor rgb="FFFF9900"/>
      <rgbColor rgb="FFFF6600"/>
      <rgbColor rgb="FF376092"/>
      <rgbColor rgb="FF878787"/>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'Overall Metrics'!$K$2</c:f>
              <c:strCache>
                <c:ptCount val="1"/>
                <c:pt idx="0">
                  <c:v>Err:508</c:v>
                </c:pt>
              </c:strCache>
            </c:strRef>
          </c:tx>
          <c:spPr>
            <a:solidFill>
              <a:srgbClr val="4f81bd"/>
            </a:solidFill>
            <a:ln>
              <a:noFill/>
            </a:ln>
          </c:spPr>
          <c:cat>
            <c:strRef>
              <c:f>'Overall Metrics'!$J$2:$J$57</c:f>
              <c:strCache>
                <c:ptCount val="56"/>
                <c:pt idx="0">
                  <c:v>Err:508</c:v>
                </c:pt>
                <c:pt idx="1">
                  <c:v>Err:508</c:v>
                </c:pt>
                <c:pt idx="2">
                  <c:v>Err:508</c:v>
                </c:pt>
                <c:pt idx="3">
                  <c:v>Err:508</c:v>
                </c:pt>
                <c:pt idx="4">
                  <c:v>Err:508</c:v>
                </c:pt>
                <c:pt idx="5">
                  <c:v>Err:508</c:v>
                </c:pt>
                <c:pt idx="6">
                  <c:v>Err:508</c:v>
                </c:pt>
                <c:pt idx="7">
                  <c:v>Err:508</c:v>
                </c:pt>
                <c:pt idx="8">
                  <c:v>Err:508</c:v>
                </c:pt>
                <c:pt idx="9">
                  <c:v>Err:508</c:v>
                </c:pt>
                <c:pt idx="10">
                  <c:v>Err:508</c:v>
                </c:pt>
                <c:pt idx="11">
                  <c:v>Err:508</c:v>
                </c:pt>
                <c:pt idx="12">
                  <c:v>Err:508</c:v>
                </c:pt>
                <c:pt idx="13">
                  <c:v>Err:508</c:v>
                </c:pt>
                <c:pt idx="14">
                  <c:v>Err:508</c:v>
                </c:pt>
                <c:pt idx="15">
                  <c:v>Err:508</c:v>
                </c:pt>
                <c:pt idx="16">
                  <c:v>Err:508</c:v>
                </c:pt>
                <c:pt idx="17">
                  <c:v>Err:508</c:v>
                </c:pt>
                <c:pt idx="18">
                  <c:v>Err:508</c:v>
                </c:pt>
                <c:pt idx="19">
                  <c:v>Err:508</c:v>
                </c:pt>
                <c:pt idx="20">
                  <c:v>Err:508</c:v>
                </c:pt>
                <c:pt idx="21">
                  <c:v>Err:508</c:v>
                </c:pt>
                <c:pt idx="22">
                  <c:v>Err:508</c:v>
                </c:pt>
                <c:pt idx="23">
                  <c:v>Err:508</c:v>
                </c:pt>
                <c:pt idx="24">
                  <c:v>Err:508</c:v>
                </c:pt>
                <c:pt idx="25">
                  <c:v/>
                </c:pt>
                <c:pt idx="26">
                  <c:v>1 192,27</c:v>
                </c:pt>
                <c:pt idx="27">
                  <c:v/>
                </c:pt>
                <c:pt idx="28">
                  <c:v/>
                </c:pt>
                <c:pt idx="29">
                  <c:v/>
                </c:pt>
                <c:pt idx="30">
                  <c:v/>
                </c:pt>
                <c:pt idx="31">
                  <c:v/>
                </c:pt>
                <c:pt idx="32">
                  <c:v/>
                </c:pt>
                <c:pt idx="33">
                  <c:v/>
                </c:pt>
                <c:pt idx="34">
                  <c:v/>
                </c:pt>
                <c:pt idx="35">
                  <c:v/>
                </c:pt>
                <c:pt idx="36">
                  <c:v/>
                </c:pt>
                <c:pt idx="37">
                  <c:v/>
                </c:pt>
                <c:pt idx="38">
                  <c:v>1 239,96</c:v>
                </c:pt>
                <c:pt idx="39">
                  <c:v>Err:508</c:v>
                </c:pt>
                <c:pt idx="40">
                  <c:v>Err:508</c:v>
                </c:pt>
                <c:pt idx="41">
                  <c:v>Err:508</c:v>
                </c:pt>
                <c:pt idx="42">
                  <c:v>Err:508</c:v>
                </c:pt>
                <c:pt idx="43">
                  <c:v>Err:508</c:v>
                </c:pt>
                <c:pt idx="44">
                  <c:v>Err:508</c:v>
                </c:pt>
                <c:pt idx="45">
                  <c:v>Err:508</c:v>
                </c:pt>
                <c:pt idx="46">
                  <c:v>Err:508</c:v>
                </c:pt>
                <c:pt idx="47">
                  <c:v>Err:508</c:v>
                </c:pt>
                <c:pt idx="48">
                  <c:v>Err:508</c:v>
                </c:pt>
                <c:pt idx="49">
                  <c:v>Err:508</c:v>
                </c:pt>
                <c:pt idx="50">
                  <c:v>Err:508</c:v>
                </c:pt>
                <c:pt idx="51">
                  <c:v>Err:508</c:v>
                </c:pt>
                <c:pt idx="52">
                  <c:v>Err:508</c:v>
                </c:pt>
                <c:pt idx="53">
                  <c:v>Err:508</c:v>
                </c:pt>
                <c:pt idx="54">
                  <c:v>Err:508</c:v>
                </c:pt>
                <c:pt idx="55">
                  <c:v>Err:508</c:v>
                </c:pt>
              </c:strCache>
            </c:strRef>
          </c:cat>
          <c:val>
            <c:numRef>
              <c:f>'Overall Metrics'!$K$2:$K$57</c:f>
              <c:numCache>
                <c:formatCode>General</c:formatCode>
                <c:ptCount val="56"/>
                <c:pt idx="0">
                  <c:v/>
                </c:pt>
                <c:pt idx="1">
                  <c:v/>
                </c:pt>
                <c:pt idx="2">
                  <c:v/>
                </c:pt>
                <c:pt idx="3">
                  <c:v/>
                </c:pt>
                <c:pt idx="4">
                  <c:v/>
                </c:pt>
                <c:pt idx="5">
                  <c:v/>
                </c:pt>
                <c:pt idx="6">
                  <c:v/>
                </c:pt>
                <c:pt idx="7">
                  <c:v/>
                </c:pt>
                <c:pt idx="8">
                  <c:v/>
                </c:pt>
                <c:pt idx="9">
                  <c:v/>
                </c:pt>
                <c:pt idx="10">
                  <c:v/>
                </c:pt>
                <c:pt idx="11">
                  <c:v/>
                </c:pt>
                <c:pt idx="12">
                  <c:v/>
                </c:pt>
                <c:pt idx="13">
                  <c:v/>
                </c:pt>
                <c:pt idx="14">
                  <c:v/>
                </c:pt>
                <c:pt idx="15">
                  <c:v/>
                </c:pt>
                <c:pt idx="16">
                  <c:v/>
                </c:pt>
                <c:pt idx="17">
                  <c:v/>
                </c:pt>
                <c:pt idx="18">
                  <c:v/>
                </c:pt>
                <c:pt idx="19">
                  <c:v/>
                </c:pt>
                <c:pt idx="20">
                  <c:v/>
                </c:pt>
                <c:pt idx="21">
                  <c:v/>
                </c:pt>
                <c:pt idx="22">
                  <c:v/>
                </c:pt>
                <c:pt idx="23">
                  <c:v/>
                </c:pt>
                <c:pt idx="24">
                  <c:v/>
                </c:pt>
                <c:pt idx="25">
                  <c:v/>
                </c:pt>
                <c:pt idx="26">
                  <c:v/>
                </c:pt>
                <c:pt idx="27">
                  <c:v/>
                </c:pt>
                <c:pt idx="28">
                  <c:v/>
                </c:pt>
                <c:pt idx="29">
                  <c:v/>
                </c:pt>
                <c:pt idx="30">
                  <c:v/>
                </c:pt>
                <c:pt idx="31">
                  <c:v/>
                </c:pt>
                <c:pt idx="32">
                  <c:v/>
                </c:pt>
                <c:pt idx="33">
                  <c:v/>
                </c:pt>
                <c:pt idx="34">
                  <c:v/>
                </c:pt>
                <c:pt idx="35">
                  <c:v/>
                </c:pt>
                <c:pt idx="36">
                  <c:v/>
                </c:pt>
                <c:pt idx="37">
                  <c:v/>
                </c:pt>
                <c:pt idx="38">
                  <c:v/>
                </c:pt>
                <c:pt idx="39">
                  <c:v/>
                </c:pt>
                <c:pt idx="40">
                  <c:v/>
                </c:pt>
                <c:pt idx="41">
                  <c:v/>
                </c:pt>
                <c:pt idx="42">
                  <c:v/>
                </c:pt>
                <c:pt idx="43">
                  <c:v/>
                </c:pt>
                <c:pt idx="44">
                  <c:v/>
                </c:pt>
                <c:pt idx="45">
                  <c:v/>
                </c:pt>
                <c:pt idx="46">
                  <c:v/>
                </c:pt>
                <c:pt idx="47">
                  <c:v/>
                </c:pt>
                <c:pt idx="48">
                  <c:v/>
                </c:pt>
                <c:pt idx="49">
                  <c:v/>
                </c:pt>
                <c:pt idx="50">
                  <c:v/>
                </c:pt>
                <c:pt idx="51">
                  <c:v/>
                </c:pt>
                <c:pt idx="52">
                  <c:v/>
                </c:pt>
                <c:pt idx="53">
                  <c:v/>
                </c:pt>
                <c:pt idx="54">
                  <c:v/>
                </c:pt>
                <c:pt idx="55">
                  <c:v/>
                </c:pt>
              </c:numCache>
            </c:numRef>
          </c:val>
        </c:ser>
        <c:gapWidth val="0"/>
        <c:axId val="72178498"/>
        <c:axId val="3560936"/>
      </c:barChart>
      <c:catAx>
        <c:axId val="72178498"/>
        <c:scaling>
          <c:orientation val="minMax"/>
        </c:scaling>
        <c:delete val="1"/>
        <c:axPos val="b"/>
        <c:title>
          <c:tx>
            <c:rich>
              <a:bodyPr/>
              <a:lstStyle/>
              <a:p>
                <a:pPr>
                  <a:defRPr/>
                </a:pPr>
                <a:r>
                  <a:rPr b="1" sz="1000">
                    <a:solidFill>
                      <a:srgbClr val="000000"/>
                    </a:solidFill>
                    <a:latin typeface="Calibri"/>
                  </a:rPr>
                  <a:t>Betweenness Centrality</a:t>
                </a:r>
              </a:p>
            </c:rich>
          </c:tx>
          <c:layout/>
        </c:title>
        <c:majorTickMark val="out"/>
        <c:minorTickMark val="none"/>
        <c:tickLblPos val="none"/>
        <c:spPr>
          <a:ln w="9360">
            <a:solidFill>
              <a:srgbClr val="878787"/>
            </a:solidFill>
            <a:round/>
          </a:ln>
        </c:spPr>
        <c:crossAx val="3560936"/>
        <c:crosses val="autoZero"/>
        <c:auto val="1"/>
        <c:lblAlgn val="ctr"/>
        <c:lblOffset val="100"/>
      </c:catAx>
      <c:valAx>
        <c:axId val="3560936"/>
        <c:scaling>
          <c:orientation val="minMax"/>
        </c:scaling>
        <c:delete val="0"/>
        <c:axPos val="l"/>
        <c:majorGridlines>
          <c:spPr>
            <a:ln w="9360">
              <a:solidFill>
                <a:srgbClr val="878787"/>
              </a:solidFill>
              <a:round/>
            </a:ln>
          </c:spPr>
        </c:majorGridlines>
        <c:title>
          <c:tx>
            <c:rich>
              <a:bodyPr/>
              <a:lstStyle/>
              <a:p>
                <a:pPr>
                  <a:defRPr/>
                </a:pPr>
                <a:r>
                  <a:rPr b="1" sz="1000">
                    <a:solidFill>
                      <a:srgbClr val="000000"/>
                    </a:solidFill>
                    <a:latin typeface="Calibri"/>
                  </a:rPr>
                  <a:t>Frequency</a:t>
                </a:r>
              </a:p>
            </c:rich>
          </c:tx>
          <c:layout/>
        </c:title>
        <c:majorTickMark val="out"/>
        <c:minorTickMark val="none"/>
        <c:tickLblPos val="nextTo"/>
        <c:spPr>
          <a:ln w="9360">
            <a:solidFill>
              <a:srgbClr val="878787"/>
            </a:solidFill>
            <a:round/>
          </a:ln>
        </c:spPr>
        <c:crossAx val="72178498"/>
        <c:crossesAt val="0"/>
      </c:valAx>
      <c:spPr>
        <a:solidFill>
          <a:srgbClr val="ffffff"/>
        </a:solidFill>
        <a:ln>
          <a:noFill/>
        </a:ln>
      </c:spPr>
    </c:plotArea>
    <c:plotVisOnly val="1"/>
  </c:chart>
  <c:spPr>
    <a:noFill/>
    <a:ln>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'Overall Metrics'!$M$2</c:f>
              <c:strCache>
                <c:ptCount val="1"/>
                <c:pt idx="0">
                  <c:v>Err:508</c:v>
                </c:pt>
              </c:strCache>
            </c:strRef>
          </c:tx>
          <c:spPr>
            <a:solidFill>
              <a:srgbClr val="4f81bd"/>
            </a:solidFill>
            <a:ln>
              <a:noFill/>
            </a:ln>
          </c:spPr>
          <c:cat>
            <c:strRef>
              <c:f>'Overall Metrics'!$L$2:$L$57</c:f>
              <c:strCache>
                <c:ptCount val="56"/>
                <c:pt idx="0">
                  <c:v>Err:508</c:v>
                </c:pt>
                <c:pt idx="1">
                  <c:v>Err:508</c:v>
                </c:pt>
                <c:pt idx="2">
                  <c:v>Err:508</c:v>
                </c:pt>
                <c:pt idx="3">
                  <c:v>Err:508</c:v>
                </c:pt>
                <c:pt idx="4">
                  <c:v>Err:508</c:v>
                </c:pt>
                <c:pt idx="5">
                  <c:v>Err:508</c:v>
                </c:pt>
                <c:pt idx="6">
                  <c:v>Err:508</c:v>
                </c:pt>
                <c:pt idx="7">
                  <c:v>Err:508</c:v>
                </c:pt>
                <c:pt idx="8">
                  <c:v>Err:508</c:v>
                </c:pt>
                <c:pt idx="9">
                  <c:v>Err:508</c:v>
                </c:pt>
                <c:pt idx="10">
                  <c:v>Err:508</c:v>
                </c:pt>
                <c:pt idx="11">
                  <c:v>Err:508</c:v>
                </c:pt>
                <c:pt idx="12">
                  <c:v>Err:508</c:v>
                </c:pt>
                <c:pt idx="13">
                  <c:v>Err:508</c:v>
                </c:pt>
                <c:pt idx="14">
                  <c:v>Err:508</c:v>
                </c:pt>
                <c:pt idx="15">
                  <c:v>Err:508</c:v>
                </c:pt>
                <c:pt idx="16">
                  <c:v>Err:508</c:v>
                </c:pt>
                <c:pt idx="17">
                  <c:v>Err:508</c:v>
                </c:pt>
                <c:pt idx="18">
                  <c:v>Err:508</c:v>
                </c:pt>
                <c:pt idx="19">
                  <c:v>Err:508</c:v>
                </c:pt>
                <c:pt idx="20">
                  <c:v>Err:508</c:v>
                </c:pt>
                <c:pt idx="21">
                  <c:v>Err:508</c:v>
                </c:pt>
                <c:pt idx="22">
                  <c:v>Err:508</c:v>
                </c:pt>
                <c:pt idx="23">
                  <c:v>Err:508</c:v>
                </c:pt>
                <c:pt idx="24">
                  <c:v>Err:508</c:v>
                </c:pt>
                <c:pt idx="25">
                  <c:v/>
                </c:pt>
                <c:pt idx="26">
                  <c:v>0,45</c:v>
                </c:pt>
                <c:pt idx="27">
                  <c:v/>
                </c:pt>
                <c:pt idx="28">
                  <c:v/>
                </c:pt>
                <c:pt idx="29">
                  <c:v/>
                </c:pt>
                <c:pt idx="30">
                  <c:v/>
                </c:pt>
                <c:pt idx="31">
                  <c:v/>
                </c:pt>
                <c:pt idx="32">
                  <c:v/>
                </c:pt>
                <c:pt idx="33">
                  <c:v/>
                </c:pt>
                <c:pt idx="34">
                  <c:v/>
                </c:pt>
                <c:pt idx="35">
                  <c:v/>
                </c:pt>
                <c:pt idx="36">
                  <c:v/>
                </c:pt>
                <c:pt idx="37">
                  <c:v/>
                </c:pt>
                <c:pt idx="38">
                  <c:v>0,47</c:v>
                </c:pt>
                <c:pt idx="39">
                  <c:v>Err:508</c:v>
                </c:pt>
                <c:pt idx="40">
                  <c:v>Err:508</c:v>
                </c:pt>
                <c:pt idx="41">
                  <c:v>Err:508</c:v>
                </c:pt>
                <c:pt idx="42">
                  <c:v>Err:508</c:v>
                </c:pt>
                <c:pt idx="43">
                  <c:v>Err:508</c:v>
                </c:pt>
                <c:pt idx="44">
                  <c:v>Err:508</c:v>
                </c:pt>
                <c:pt idx="45">
                  <c:v>Err:508</c:v>
                </c:pt>
                <c:pt idx="46">
                  <c:v>Err:508</c:v>
                </c:pt>
                <c:pt idx="47">
                  <c:v>Err:508</c:v>
                </c:pt>
                <c:pt idx="48">
                  <c:v>Err:508</c:v>
                </c:pt>
                <c:pt idx="49">
                  <c:v>Err:508</c:v>
                </c:pt>
                <c:pt idx="50">
                  <c:v>Err:508</c:v>
                </c:pt>
                <c:pt idx="51">
                  <c:v>Err:508</c:v>
                </c:pt>
                <c:pt idx="52">
                  <c:v>Err:508</c:v>
                </c:pt>
                <c:pt idx="53">
                  <c:v>Err:508</c:v>
                </c:pt>
                <c:pt idx="54">
                  <c:v>Err:508</c:v>
                </c:pt>
                <c:pt idx="55">
                  <c:v>Err:508</c:v>
                </c:pt>
              </c:strCache>
            </c:strRef>
          </c:cat>
          <c:val>
            <c:numRef>
              <c:f>'Overall Metrics'!$M$2:$M$57</c:f>
              <c:numCache>
                <c:formatCode>General</c:formatCode>
                <c:ptCount val="56"/>
                <c:pt idx="0">
                  <c:v/>
                </c:pt>
                <c:pt idx="1">
                  <c:v/>
                </c:pt>
                <c:pt idx="2">
                  <c:v/>
                </c:pt>
                <c:pt idx="3">
                  <c:v/>
                </c:pt>
                <c:pt idx="4">
                  <c:v/>
                </c:pt>
                <c:pt idx="5">
                  <c:v/>
                </c:pt>
                <c:pt idx="6">
                  <c:v/>
                </c:pt>
                <c:pt idx="7">
                  <c:v/>
                </c:pt>
                <c:pt idx="8">
                  <c:v/>
                </c:pt>
                <c:pt idx="9">
                  <c:v/>
                </c:pt>
                <c:pt idx="10">
                  <c:v/>
                </c:pt>
                <c:pt idx="11">
                  <c:v/>
                </c:pt>
                <c:pt idx="12">
                  <c:v/>
                </c:pt>
                <c:pt idx="13">
                  <c:v/>
                </c:pt>
                <c:pt idx="14">
                  <c:v/>
                </c:pt>
                <c:pt idx="15">
                  <c:v/>
                </c:pt>
                <c:pt idx="16">
                  <c:v/>
                </c:pt>
                <c:pt idx="17">
                  <c:v/>
                </c:pt>
                <c:pt idx="18">
                  <c:v/>
                </c:pt>
                <c:pt idx="19">
                  <c:v/>
                </c:pt>
                <c:pt idx="20">
                  <c:v/>
                </c:pt>
                <c:pt idx="21">
                  <c:v/>
                </c:pt>
                <c:pt idx="22">
                  <c:v/>
                </c:pt>
                <c:pt idx="23">
                  <c:v/>
                </c:pt>
                <c:pt idx="24">
                  <c:v/>
                </c:pt>
                <c:pt idx="25">
                  <c:v/>
                </c:pt>
                <c:pt idx="26">
                  <c:v/>
                </c:pt>
                <c:pt idx="27">
                  <c:v/>
                </c:pt>
                <c:pt idx="28">
                  <c:v/>
                </c:pt>
                <c:pt idx="29">
                  <c:v/>
                </c:pt>
                <c:pt idx="30">
                  <c:v/>
                </c:pt>
                <c:pt idx="31">
                  <c:v/>
                </c:pt>
                <c:pt idx="32">
                  <c:v/>
                </c:pt>
                <c:pt idx="33">
                  <c:v/>
                </c:pt>
                <c:pt idx="34">
                  <c:v/>
                </c:pt>
                <c:pt idx="35">
                  <c:v/>
                </c:pt>
                <c:pt idx="36">
                  <c:v/>
                </c:pt>
                <c:pt idx="37">
                  <c:v/>
                </c:pt>
                <c:pt idx="38">
                  <c:v/>
                </c:pt>
                <c:pt idx="39">
                  <c:v/>
                </c:pt>
                <c:pt idx="40">
                  <c:v/>
                </c:pt>
                <c:pt idx="41">
                  <c:v/>
                </c:pt>
                <c:pt idx="42">
                  <c:v/>
                </c:pt>
                <c:pt idx="43">
                  <c:v/>
                </c:pt>
                <c:pt idx="44">
                  <c:v/>
                </c:pt>
                <c:pt idx="45">
                  <c:v/>
                </c:pt>
                <c:pt idx="46">
                  <c:v/>
                </c:pt>
                <c:pt idx="47">
                  <c:v/>
                </c:pt>
                <c:pt idx="48">
                  <c:v/>
                </c:pt>
                <c:pt idx="49">
                  <c:v/>
                </c:pt>
                <c:pt idx="50">
                  <c:v/>
                </c:pt>
                <c:pt idx="51">
                  <c:v/>
                </c:pt>
                <c:pt idx="52">
                  <c:v/>
                </c:pt>
                <c:pt idx="53">
                  <c:v/>
                </c:pt>
                <c:pt idx="54">
                  <c:v/>
                </c:pt>
                <c:pt idx="55">
                  <c:v/>
                </c:pt>
              </c:numCache>
            </c:numRef>
          </c:val>
        </c:ser>
        <c:gapWidth val="0"/>
        <c:axId val="59081429"/>
        <c:axId val="35998270"/>
      </c:barChart>
      <c:catAx>
        <c:axId val="59081429"/>
        <c:scaling>
          <c:orientation val="minMax"/>
        </c:scaling>
        <c:delete val="1"/>
        <c:axPos val="b"/>
        <c:title>
          <c:tx>
            <c:rich>
              <a:bodyPr/>
              <a:lstStyle/>
              <a:p>
                <a:pPr>
                  <a:defRPr/>
                </a:pPr>
                <a:r>
                  <a:rPr b="1" sz="1000">
                    <a:solidFill>
                      <a:srgbClr val="000000"/>
                    </a:solidFill>
                    <a:latin typeface="Calibri"/>
                  </a:rPr>
                  <a:t>Closeness Centrality</a:t>
                </a:r>
              </a:p>
            </c:rich>
          </c:tx>
          <c:layout/>
        </c:title>
        <c:majorTickMark val="out"/>
        <c:minorTickMark val="none"/>
        <c:tickLblPos val="none"/>
        <c:spPr>
          <a:ln w="9360">
            <a:solidFill>
              <a:srgbClr val="878787"/>
            </a:solidFill>
            <a:round/>
          </a:ln>
        </c:spPr>
        <c:crossAx val="35998270"/>
        <c:crosses val="autoZero"/>
        <c:auto val="1"/>
        <c:lblAlgn val="ctr"/>
        <c:lblOffset val="100"/>
      </c:catAx>
      <c:valAx>
        <c:axId val="35998270"/>
        <c:scaling>
          <c:orientation val="minMax"/>
        </c:scaling>
        <c:delete val="0"/>
        <c:axPos val="l"/>
        <c:majorGridlines>
          <c:spPr>
            <a:ln w="9360">
              <a:solidFill>
                <a:srgbClr val="878787"/>
              </a:solidFill>
              <a:round/>
            </a:ln>
          </c:spPr>
        </c:majorGridlines>
        <c:title>
          <c:tx>
            <c:rich>
              <a:bodyPr/>
              <a:lstStyle/>
              <a:p>
                <a:pPr>
                  <a:defRPr/>
                </a:pPr>
                <a:r>
                  <a:rPr b="1" sz="1000">
                    <a:solidFill>
                      <a:srgbClr val="000000"/>
                    </a:solidFill>
                    <a:latin typeface="Calibri"/>
                  </a:rPr>
                  <a:t>Frequency</a:t>
                </a:r>
              </a:p>
            </c:rich>
          </c:tx>
          <c:layout/>
        </c:title>
        <c:majorTickMark val="out"/>
        <c:minorTickMark val="none"/>
        <c:tickLblPos val="nextTo"/>
        <c:spPr>
          <a:ln w="9360">
            <a:solidFill>
              <a:srgbClr val="878787"/>
            </a:solidFill>
            <a:round/>
          </a:ln>
        </c:spPr>
        <c:crossAx val="59081429"/>
        <c:crossesAt val="0"/>
      </c:valAx>
      <c:spPr>
        <a:solidFill>
          <a:srgbClr val="ffffff"/>
        </a:solidFill>
        <a:ln>
          <a:noFill/>
        </a:ln>
      </c:spPr>
    </c:plotArea>
    <c:plotVisOnly val="1"/>
  </c:chart>
  <c:spPr>
    <a:noFill/>
    <a:ln>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'Overall Metrics'!$O$2</c:f>
              <c:strCache>
                <c:ptCount val="1"/>
                <c:pt idx="0">
                  <c:v>Err:508</c:v>
                </c:pt>
              </c:strCache>
            </c:strRef>
          </c:tx>
          <c:spPr>
            <a:solidFill>
              <a:srgbClr val="4f81bd"/>
            </a:solidFill>
            <a:ln>
              <a:noFill/>
            </a:ln>
          </c:spPr>
          <c:cat>
            <c:strRef>
              <c:f>'Overall Metrics'!$N$2:$N$57</c:f>
              <c:strCache>
                <c:ptCount val="56"/>
                <c:pt idx="0">
                  <c:v>Err:508</c:v>
                </c:pt>
                <c:pt idx="1">
                  <c:v>Err:508</c:v>
                </c:pt>
                <c:pt idx="2">
                  <c:v>Err:508</c:v>
                </c:pt>
                <c:pt idx="3">
                  <c:v>Err:508</c:v>
                </c:pt>
                <c:pt idx="4">
                  <c:v>Err:508</c:v>
                </c:pt>
                <c:pt idx="5">
                  <c:v>Err:508</c:v>
                </c:pt>
                <c:pt idx="6">
                  <c:v>Err:508</c:v>
                </c:pt>
                <c:pt idx="7">
                  <c:v>Err:508</c:v>
                </c:pt>
                <c:pt idx="8">
                  <c:v>Err:508</c:v>
                </c:pt>
                <c:pt idx="9">
                  <c:v>Err:508</c:v>
                </c:pt>
                <c:pt idx="10">
                  <c:v>Err:508</c:v>
                </c:pt>
                <c:pt idx="11">
                  <c:v>Err:508</c:v>
                </c:pt>
                <c:pt idx="12">
                  <c:v>Err:508</c:v>
                </c:pt>
                <c:pt idx="13">
                  <c:v>Err:508</c:v>
                </c:pt>
                <c:pt idx="14">
                  <c:v>Err:508</c:v>
                </c:pt>
                <c:pt idx="15">
                  <c:v>Err:508</c:v>
                </c:pt>
                <c:pt idx="16">
                  <c:v>Err:508</c:v>
                </c:pt>
                <c:pt idx="17">
                  <c:v>Err:508</c:v>
                </c:pt>
                <c:pt idx="18">
                  <c:v>Err:508</c:v>
                </c:pt>
                <c:pt idx="19">
                  <c:v>Err:508</c:v>
                </c:pt>
                <c:pt idx="20">
                  <c:v>Err:508</c:v>
                </c:pt>
                <c:pt idx="21">
                  <c:v>Err:508</c:v>
                </c:pt>
                <c:pt idx="22">
                  <c:v>Err:508</c:v>
                </c:pt>
                <c:pt idx="23">
                  <c:v>Err:508</c:v>
                </c:pt>
                <c:pt idx="24">
                  <c:v>Err:508</c:v>
                </c:pt>
                <c:pt idx="25">
                  <c:v/>
                </c:pt>
                <c:pt idx="26">
                  <c:v>0,04</c:v>
                </c:pt>
                <c:pt idx="27">
                  <c:v/>
                </c:pt>
                <c:pt idx="28">
                  <c:v/>
                </c:pt>
                <c:pt idx="29">
                  <c:v/>
                </c:pt>
                <c:pt idx="30">
                  <c:v/>
                </c:pt>
                <c:pt idx="31">
                  <c:v/>
                </c:pt>
                <c:pt idx="32">
                  <c:v/>
                </c:pt>
                <c:pt idx="33">
                  <c:v/>
                </c:pt>
                <c:pt idx="34">
                  <c:v/>
                </c:pt>
                <c:pt idx="35">
                  <c:v/>
                </c:pt>
                <c:pt idx="36">
                  <c:v/>
                </c:pt>
                <c:pt idx="37">
                  <c:v/>
                </c:pt>
                <c:pt idx="38">
                  <c:v>0,04</c:v>
                </c:pt>
                <c:pt idx="39">
                  <c:v>Err:508</c:v>
                </c:pt>
                <c:pt idx="40">
                  <c:v>Err:508</c:v>
                </c:pt>
                <c:pt idx="41">
                  <c:v>Err:508</c:v>
                </c:pt>
                <c:pt idx="42">
                  <c:v>Err:508</c:v>
                </c:pt>
                <c:pt idx="43">
                  <c:v>Err:508</c:v>
                </c:pt>
                <c:pt idx="44">
                  <c:v>Err:508</c:v>
                </c:pt>
                <c:pt idx="45">
                  <c:v>Err:508</c:v>
                </c:pt>
                <c:pt idx="46">
                  <c:v>Err:508</c:v>
                </c:pt>
                <c:pt idx="47">
                  <c:v>Err:508</c:v>
                </c:pt>
                <c:pt idx="48">
                  <c:v>Err:508</c:v>
                </c:pt>
                <c:pt idx="49">
                  <c:v>Err:508</c:v>
                </c:pt>
                <c:pt idx="50">
                  <c:v>Err:508</c:v>
                </c:pt>
                <c:pt idx="51">
                  <c:v>Err:508</c:v>
                </c:pt>
                <c:pt idx="52">
                  <c:v>Err:508</c:v>
                </c:pt>
                <c:pt idx="53">
                  <c:v>Err:508</c:v>
                </c:pt>
                <c:pt idx="54">
                  <c:v>Err:508</c:v>
                </c:pt>
                <c:pt idx="55">
                  <c:v>Err:508</c:v>
                </c:pt>
              </c:strCache>
            </c:strRef>
          </c:cat>
          <c:val>
            <c:numRef>
              <c:f>'Overall Metrics'!$O$2:$O$57</c:f>
              <c:numCache>
                <c:formatCode>General</c:formatCode>
                <c:ptCount val="56"/>
                <c:pt idx="0">
                  <c:v/>
                </c:pt>
                <c:pt idx="1">
                  <c:v/>
                </c:pt>
                <c:pt idx="2">
                  <c:v/>
                </c:pt>
                <c:pt idx="3">
                  <c:v/>
                </c:pt>
                <c:pt idx="4">
                  <c:v/>
                </c:pt>
                <c:pt idx="5">
                  <c:v/>
                </c:pt>
                <c:pt idx="6">
                  <c:v/>
                </c:pt>
                <c:pt idx="7">
                  <c:v/>
                </c:pt>
                <c:pt idx="8">
                  <c:v/>
                </c:pt>
                <c:pt idx="9">
                  <c:v/>
                </c:pt>
                <c:pt idx="10">
                  <c:v/>
                </c:pt>
                <c:pt idx="11">
                  <c:v/>
                </c:pt>
                <c:pt idx="12">
                  <c:v/>
                </c:pt>
                <c:pt idx="13">
                  <c:v/>
                </c:pt>
                <c:pt idx="14">
                  <c:v/>
                </c:pt>
                <c:pt idx="15">
                  <c:v/>
                </c:pt>
                <c:pt idx="16">
                  <c:v/>
                </c:pt>
                <c:pt idx="17">
                  <c:v/>
                </c:pt>
                <c:pt idx="18">
                  <c:v/>
                </c:pt>
                <c:pt idx="19">
                  <c:v/>
                </c:pt>
                <c:pt idx="20">
                  <c:v/>
                </c:pt>
                <c:pt idx="21">
                  <c:v/>
                </c:pt>
                <c:pt idx="22">
                  <c:v/>
                </c:pt>
                <c:pt idx="23">
                  <c:v/>
                </c:pt>
                <c:pt idx="24">
                  <c:v/>
                </c:pt>
                <c:pt idx="25">
                  <c:v/>
                </c:pt>
                <c:pt idx="26">
                  <c:v/>
                </c:pt>
                <c:pt idx="27">
                  <c:v/>
                </c:pt>
                <c:pt idx="28">
                  <c:v/>
                </c:pt>
                <c:pt idx="29">
                  <c:v/>
                </c:pt>
                <c:pt idx="30">
                  <c:v/>
                </c:pt>
                <c:pt idx="31">
                  <c:v/>
                </c:pt>
                <c:pt idx="32">
                  <c:v/>
                </c:pt>
                <c:pt idx="33">
                  <c:v/>
                </c:pt>
                <c:pt idx="34">
                  <c:v/>
                </c:pt>
                <c:pt idx="35">
                  <c:v/>
                </c:pt>
                <c:pt idx="36">
                  <c:v/>
                </c:pt>
                <c:pt idx="37">
                  <c:v/>
                </c:pt>
                <c:pt idx="38">
                  <c:v/>
                </c:pt>
                <c:pt idx="39">
                  <c:v/>
                </c:pt>
                <c:pt idx="40">
                  <c:v/>
                </c:pt>
                <c:pt idx="41">
                  <c:v/>
                </c:pt>
                <c:pt idx="42">
                  <c:v/>
                </c:pt>
                <c:pt idx="43">
                  <c:v/>
                </c:pt>
                <c:pt idx="44">
                  <c:v/>
                </c:pt>
                <c:pt idx="45">
                  <c:v/>
                </c:pt>
                <c:pt idx="46">
                  <c:v/>
                </c:pt>
                <c:pt idx="47">
                  <c:v/>
                </c:pt>
                <c:pt idx="48">
                  <c:v/>
                </c:pt>
                <c:pt idx="49">
                  <c:v/>
                </c:pt>
                <c:pt idx="50">
                  <c:v/>
                </c:pt>
                <c:pt idx="51">
                  <c:v/>
                </c:pt>
                <c:pt idx="52">
                  <c:v/>
                </c:pt>
                <c:pt idx="53">
                  <c:v/>
                </c:pt>
                <c:pt idx="54">
                  <c:v/>
                </c:pt>
                <c:pt idx="55">
                  <c:v/>
                </c:pt>
              </c:numCache>
            </c:numRef>
          </c:val>
        </c:ser>
        <c:gapWidth val="0"/>
        <c:axId val="83156183"/>
        <c:axId val="44516054"/>
      </c:barChart>
      <c:catAx>
        <c:axId val="83156183"/>
        <c:scaling>
          <c:orientation val="minMax"/>
        </c:scaling>
        <c:delete val="1"/>
        <c:axPos val="b"/>
        <c:title>
          <c:tx>
            <c:rich>
              <a:bodyPr/>
              <a:lstStyle/>
              <a:p>
                <a:pPr>
                  <a:defRPr/>
                </a:pPr>
                <a:r>
                  <a:rPr b="1" sz="1000">
                    <a:solidFill>
                      <a:srgbClr val="000000"/>
                    </a:solidFill>
                    <a:latin typeface="Calibri"/>
                  </a:rPr>
                  <a:t>Eigenvector Centrality</a:t>
                </a:r>
              </a:p>
            </c:rich>
          </c:tx>
          <c:layout/>
        </c:title>
        <c:majorTickMark val="out"/>
        <c:minorTickMark val="none"/>
        <c:tickLblPos val="none"/>
        <c:spPr>
          <a:ln w="9360">
            <a:solidFill>
              <a:srgbClr val="878787"/>
            </a:solidFill>
            <a:round/>
          </a:ln>
        </c:spPr>
        <c:crossAx val="44516054"/>
        <c:crosses val="autoZero"/>
        <c:auto val="1"/>
        <c:lblAlgn val="ctr"/>
        <c:lblOffset val="100"/>
      </c:catAx>
      <c:valAx>
        <c:axId val="44516054"/>
        <c:scaling>
          <c:orientation val="minMax"/>
        </c:scaling>
        <c:delete val="0"/>
        <c:axPos val="l"/>
        <c:majorGridlines>
          <c:spPr>
            <a:ln w="9360">
              <a:solidFill>
                <a:srgbClr val="878787"/>
              </a:solidFill>
              <a:round/>
            </a:ln>
          </c:spPr>
        </c:majorGridlines>
        <c:title>
          <c:tx>
            <c:rich>
              <a:bodyPr/>
              <a:lstStyle/>
              <a:p>
                <a:pPr>
                  <a:defRPr/>
                </a:pPr>
                <a:r>
                  <a:rPr b="1" sz="1000">
                    <a:solidFill>
                      <a:srgbClr val="000000"/>
                    </a:solidFill>
                    <a:latin typeface="Calibri"/>
                  </a:rPr>
                  <a:t>Frequency</a:t>
                </a:r>
              </a:p>
            </c:rich>
          </c:tx>
          <c:layout/>
        </c:title>
        <c:majorTickMark val="out"/>
        <c:minorTickMark val="none"/>
        <c:tickLblPos val="nextTo"/>
        <c:spPr>
          <a:ln w="9360">
            <a:solidFill>
              <a:srgbClr val="878787"/>
            </a:solidFill>
            <a:round/>
          </a:ln>
        </c:spPr>
        <c:crossAx val="83156183"/>
        <c:crossesAt val="0"/>
      </c:valAx>
      <c:spPr>
        <a:solidFill>
          <a:srgbClr val="ffffff"/>
        </a:solidFill>
        <a:ln>
          <a:noFill/>
        </a:ln>
      </c:spPr>
    </c:plotArea>
    <c:plotVisOnly val="1"/>
  </c:chart>
  <c:spPr>
    <a:noFill/>
    <a:ln>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'Overall Metrics'!$S$2</c:f>
              <c:strCache>
                <c:ptCount val="1"/>
                <c:pt idx="0">
                  <c:v>Err:508</c:v>
                </c:pt>
              </c:strCache>
            </c:strRef>
          </c:tx>
          <c:spPr>
            <a:solidFill>
              <a:srgbClr val="4f81bd"/>
            </a:solidFill>
            <a:ln>
              <a:noFill/>
            </a:ln>
          </c:spPr>
          <c:cat>
            <c:strRef>
              <c:f>'Overall Metrics'!$R$2:$R$57</c:f>
              <c:strCache>
                <c:ptCount val="56"/>
                <c:pt idx="0">
                  <c:v>Err:508</c:v>
                </c:pt>
                <c:pt idx="1">
                  <c:v>Err:508</c:v>
                </c:pt>
                <c:pt idx="2">
                  <c:v>Err:508</c:v>
                </c:pt>
                <c:pt idx="3">
                  <c:v>Err:508</c:v>
                </c:pt>
                <c:pt idx="4">
                  <c:v>Err:508</c:v>
                </c:pt>
                <c:pt idx="5">
                  <c:v>Err:508</c:v>
                </c:pt>
                <c:pt idx="6">
                  <c:v>Err:508</c:v>
                </c:pt>
                <c:pt idx="7">
                  <c:v>Err:508</c:v>
                </c:pt>
                <c:pt idx="8">
                  <c:v>Err:508</c:v>
                </c:pt>
                <c:pt idx="9">
                  <c:v>Err:508</c:v>
                </c:pt>
                <c:pt idx="10">
                  <c:v>Err:508</c:v>
                </c:pt>
                <c:pt idx="11">
                  <c:v>Err:508</c:v>
                </c:pt>
                <c:pt idx="12">
                  <c:v>Err:508</c:v>
                </c:pt>
                <c:pt idx="13">
                  <c:v>Err:508</c:v>
                </c:pt>
                <c:pt idx="14">
                  <c:v>Err:508</c:v>
                </c:pt>
                <c:pt idx="15">
                  <c:v>Err:508</c:v>
                </c:pt>
                <c:pt idx="16">
                  <c:v>Err:508</c:v>
                </c:pt>
                <c:pt idx="17">
                  <c:v>Err:508</c:v>
                </c:pt>
                <c:pt idx="18">
                  <c:v>Err:508</c:v>
                </c:pt>
                <c:pt idx="19">
                  <c:v>Err:508</c:v>
                </c:pt>
                <c:pt idx="20">
                  <c:v>Err:508</c:v>
                </c:pt>
                <c:pt idx="21">
                  <c:v>Err:508</c:v>
                </c:pt>
                <c:pt idx="22">
                  <c:v>Err:508</c:v>
                </c:pt>
                <c:pt idx="23">
                  <c:v>Err:508</c:v>
                </c:pt>
                <c:pt idx="24">
                  <c:v>Err:508</c:v>
                </c:pt>
                <c:pt idx="25">
                  <c:v/>
                </c:pt>
                <c:pt idx="26">
                  <c:v>0,45</c:v>
                </c:pt>
                <c:pt idx="27">
                  <c:v/>
                </c:pt>
                <c:pt idx="28">
                  <c:v/>
                </c:pt>
                <c:pt idx="29">
                  <c:v/>
                </c:pt>
                <c:pt idx="30">
                  <c:v/>
                </c:pt>
                <c:pt idx="31">
                  <c:v/>
                </c:pt>
                <c:pt idx="32">
                  <c:v/>
                </c:pt>
                <c:pt idx="33">
                  <c:v/>
                </c:pt>
                <c:pt idx="34">
                  <c:v/>
                </c:pt>
                <c:pt idx="35">
                  <c:v/>
                </c:pt>
                <c:pt idx="36">
                  <c:v/>
                </c:pt>
                <c:pt idx="37">
                  <c:v/>
                </c:pt>
                <c:pt idx="38">
                  <c:v>0,47</c:v>
                </c:pt>
                <c:pt idx="39">
                  <c:v>Err:508</c:v>
                </c:pt>
                <c:pt idx="40">
                  <c:v>Err:508</c:v>
                </c:pt>
                <c:pt idx="41">
                  <c:v>Err:508</c:v>
                </c:pt>
                <c:pt idx="42">
                  <c:v>Err:508</c:v>
                </c:pt>
                <c:pt idx="43">
                  <c:v>Err:508</c:v>
                </c:pt>
                <c:pt idx="44">
                  <c:v>Err:508</c:v>
                </c:pt>
                <c:pt idx="45">
                  <c:v>Err:508</c:v>
                </c:pt>
                <c:pt idx="46">
                  <c:v>Err:508</c:v>
                </c:pt>
                <c:pt idx="47">
                  <c:v>Err:508</c:v>
                </c:pt>
                <c:pt idx="48">
                  <c:v>Err:508</c:v>
                </c:pt>
                <c:pt idx="49">
                  <c:v>Err:508</c:v>
                </c:pt>
                <c:pt idx="50">
                  <c:v>Err:508</c:v>
                </c:pt>
                <c:pt idx="51">
                  <c:v>Err:508</c:v>
                </c:pt>
                <c:pt idx="52">
                  <c:v>Err:508</c:v>
                </c:pt>
                <c:pt idx="53">
                  <c:v>Err:508</c:v>
                </c:pt>
                <c:pt idx="54">
                  <c:v>Err:508</c:v>
                </c:pt>
                <c:pt idx="55">
                  <c:v>Err:508</c:v>
                </c:pt>
              </c:strCache>
            </c:strRef>
          </c:cat>
          <c:val>
            <c:numRef>
              <c:f>'Overall Metrics'!$S$2:$S$57</c:f>
              <c:numCache>
                <c:formatCode>General</c:formatCode>
                <c:ptCount val="56"/>
                <c:pt idx="0">
                  <c:v/>
                </c:pt>
                <c:pt idx="1">
                  <c:v/>
                </c:pt>
                <c:pt idx="2">
                  <c:v/>
                </c:pt>
                <c:pt idx="3">
                  <c:v/>
                </c:pt>
                <c:pt idx="4">
                  <c:v/>
                </c:pt>
                <c:pt idx="5">
                  <c:v/>
                </c:pt>
                <c:pt idx="6">
                  <c:v/>
                </c:pt>
                <c:pt idx="7">
                  <c:v/>
                </c:pt>
                <c:pt idx="8">
                  <c:v/>
                </c:pt>
                <c:pt idx="9">
                  <c:v/>
                </c:pt>
                <c:pt idx="10">
                  <c:v/>
                </c:pt>
                <c:pt idx="11">
                  <c:v/>
                </c:pt>
                <c:pt idx="12">
                  <c:v/>
                </c:pt>
                <c:pt idx="13">
                  <c:v/>
                </c:pt>
                <c:pt idx="14">
                  <c:v/>
                </c:pt>
                <c:pt idx="15">
                  <c:v/>
                </c:pt>
                <c:pt idx="16">
                  <c:v/>
                </c:pt>
                <c:pt idx="17">
                  <c:v/>
                </c:pt>
                <c:pt idx="18">
                  <c:v/>
                </c:pt>
                <c:pt idx="19">
                  <c:v/>
                </c:pt>
                <c:pt idx="20">
                  <c:v/>
                </c:pt>
                <c:pt idx="21">
                  <c:v/>
                </c:pt>
                <c:pt idx="22">
                  <c:v/>
                </c:pt>
                <c:pt idx="23">
                  <c:v/>
                </c:pt>
                <c:pt idx="24">
                  <c:v/>
                </c:pt>
                <c:pt idx="25">
                  <c:v/>
                </c:pt>
                <c:pt idx="26">
                  <c:v/>
                </c:pt>
                <c:pt idx="27">
                  <c:v/>
                </c:pt>
                <c:pt idx="28">
                  <c:v/>
                </c:pt>
                <c:pt idx="29">
                  <c:v/>
                </c:pt>
                <c:pt idx="30">
                  <c:v/>
                </c:pt>
                <c:pt idx="31">
                  <c:v/>
                </c:pt>
                <c:pt idx="32">
                  <c:v/>
                </c:pt>
                <c:pt idx="33">
                  <c:v/>
                </c:pt>
                <c:pt idx="34">
                  <c:v/>
                </c:pt>
                <c:pt idx="35">
                  <c:v/>
                </c:pt>
                <c:pt idx="36">
                  <c:v/>
                </c:pt>
                <c:pt idx="37">
                  <c:v/>
                </c:pt>
                <c:pt idx="38">
                  <c:v/>
                </c:pt>
                <c:pt idx="39">
                  <c:v/>
                </c:pt>
                <c:pt idx="40">
                  <c:v/>
                </c:pt>
                <c:pt idx="41">
                  <c:v/>
                </c:pt>
                <c:pt idx="42">
                  <c:v/>
                </c:pt>
                <c:pt idx="43">
                  <c:v/>
                </c:pt>
                <c:pt idx="44">
                  <c:v/>
                </c:pt>
                <c:pt idx="45">
                  <c:v/>
                </c:pt>
                <c:pt idx="46">
                  <c:v/>
                </c:pt>
                <c:pt idx="47">
                  <c:v/>
                </c:pt>
                <c:pt idx="48">
                  <c:v/>
                </c:pt>
                <c:pt idx="49">
                  <c:v/>
                </c:pt>
                <c:pt idx="50">
                  <c:v/>
                </c:pt>
                <c:pt idx="51">
                  <c:v/>
                </c:pt>
                <c:pt idx="52">
                  <c:v/>
                </c:pt>
                <c:pt idx="53">
                  <c:v/>
                </c:pt>
                <c:pt idx="54">
                  <c:v/>
                </c:pt>
                <c:pt idx="55">
                  <c:v/>
                </c:pt>
              </c:numCache>
            </c:numRef>
          </c:val>
        </c:ser>
        <c:gapWidth val="0"/>
        <c:axId val="19054407"/>
        <c:axId val="41098622"/>
      </c:barChart>
      <c:catAx>
        <c:axId val="19054407"/>
        <c:scaling>
          <c:orientation val="minMax"/>
        </c:scaling>
        <c:delete val="1"/>
        <c:axPos val="b"/>
        <c:title>
          <c:tx>
            <c:rich>
              <a:bodyPr/>
              <a:lstStyle/>
              <a:p>
                <a:pPr>
                  <a:defRPr/>
                </a:pPr>
                <a:r>
                  <a:rPr b="1" sz="1000">
                    <a:solidFill>
                      <a:srgbClr val="000000"/>
                    </a:solidFill>
                    <a:latin typeface="Calibri"/>
                  </a:rPr>
                  <a:t>Clustering Coefficient</a:t>
                </a:r>
              </a:p>
            </c:rich>
          </c:tx>
          <c:layout/>
        </c:title>
        <c:majorTickMark val="out"/>
        <c:minorTickMark val="none"/>
        <c:tickLblPos val="none"/>
        <c:spPr>
          <a:ln w="9360">
            <a:solidFill>
              <a:srgbClr val="878787"/>
            </a:solidFill>
            <a:round/>
          </a:ln>
        </c:spPr>
        <c:crossAx val="41098622"/>
        <c:crosses val="autoZero"/>
        <c:auto val="1"/>
        <c:lblAlgn val="ctr"/>
        <c:lblOffset val="100"/>
      </c:catAx>
      <c:valAx>
        <c:axId val="41098622"/>
        <c:scaling>
          <c:orientation val="minMax"/>
        </c:scaling>
        <c:delete val="0"/>
        <c:axPos val="l"/>
        <c:majorGridlines>
          <c:spPr>
            <a:ln w="9360">
              <a:solidFill>
                <a:srgbClr val="878787"/>
              </a:solidFill>
              <a:round/>
            </a:ln>
          </c:spPr>
        </c:majorGridlines>
        <c:title>
          <c:tx>
            <c:rich>
              <a:bodyPr/>
              <a:lstStyle/>
              <a:p>
                <a:pPr>
                  <a:defRPr/>
                </a:pPr>
                <a:r>
                  <a:rPr b="1" sz="1000">
                    <a:solidFill>
                      <a:srgbClr val="000000"/>
                    </a:solidFill>
                    <a:latin typeface="Calibri"/>
                  </a:rPr>
                  <a:t>Frequency</a:t>
                </a:r>
              </a:p>
            </c:rich>
          </c:tx>
          <c:layout/>
        </c:title>
        <c:majorTickMark val="out"/>
        <c:minorTickMark val="none"/>
        <c:tickLblPos val="nextTo"/>
        <c:spPr>
          <a:ln w="9360">
            <a:solidFill>
              <a:srgbClr val="878787"/>
            </a:solidFill>
            <a:round/>
          </a:ln>
        </c:spPr>
        <c:crossAx val="19054407"/>
        <c:crossesAt val="0"/>
      </c:valAx>
      <c:spPr>
        <a:solidFill>
          <a:srgbClr val="ffffff"/>
        </a:solidFill>
        <a:ln>
          <a:noFill/>
        </a:ln>
      </c:spPr>
    </c:plotArea>
    <c:plotVisOnly val="1"/>
  </c:chart>
  <c:spPr>
    <a:noFill/>
    <a:ln>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'Overall Metrics'!$Q$2</c:f>
              <c:strCache>
                <c:ptCount val="1"/>
                <c:pt idx="0">
                  <c:v>Err:508</c:v>
                </c:pt>
              </c:strCache>
            </c:strRef>
          </c:tx>
          <c:spPr>
            <a:solidFill>
              <a:srgbClr val="4f81bd"/>
            </a:solidFill>
            <a:ln>
              <a:noFill/>
            </a:ln>
          </c:spPr>
          <c:cat>
            <c:strRef>
              <c:f>'Overall Metrics'!$R$2:$R$57</c:f>
              <c:strCache>
                <c:ptCount val="56"/>
                <c:pt idx="0">
                  <c:v>Err:508</c:v>
                </c:pt>
                <c:pt idx="1">
                  <c:v>Err:508</c:v>
                </c:pt>
                <c:pt idx="2">
                  <c:v>Err:508</c:v>
                </c:pt>
                <c:pt idx="3">
                  <c:v>Err:508</c:v>
                </c:pt>
                <c:pt idx="4">
                  <c:v>Err:508</c:v>
                </c:pt>
                <c:pt idx="5">
                  <c:v>Err:508</c:v>
                </c:pt>
                <c:pt idx="6">
                  <c:v>Err:508</c:v>
                </c:pt>
                <c:pt idx="7">
                  <c:v>Err:508</c:v>
                </c:pt>
                <c:pt idx="8">
                  <c:v>Err:508</c:v>
                </c:pt>
                <c:pt idx="9">
                  <c:v>Err:508</c:v>
                </c:pt>
                <c:pt idx="10">
                  <c:v>Err:508</c:v>
                </c:pt>
                <c:pt idx="11">
                  <c:v>Err:508</c:v>
                </c:pt>
                <c:pt idx="12">
                  <c:v>Err:508</c:v>
                </c:pt>
                <c:pt idx="13">
                  <c:v>Err:508</c:v>
                </c:pt>
                <c:pt idx="14">
                  <c:v>Err:508</c:v>
                </c:pt>
                <c:pt idx="15">
                  <c:v>Err:508</c:v>
                </c:pt>
                <c:pt idx="16">
                  <c:v>Err:508</c:v>
                </c:pt>
                <c:pt idx="17">
                  <c:v>Err:508</c:v>
                </c:pt>
                <c:pt idx="18">
                  <c:v>Err:508</c:v>
                </c:pt>
                <c:pt idx="19">
                  <c:v>Err:508</c:v>
                </c:pt>
                <c:pt idx="20">
                  <c:v>Err:508</c:v>
                </c:pt>
                <c:pt idx="21">
                  <c:v>Err:508</c:v>
                </c:pt>
                <c:pt idx="22">
                  <c:v>Err:508</c:v>
                </c:pt>
                <c:pt idx="23">
                  <c:v>Err:508</c:v>
                </c:pt>
                <c:pt idx="24">
                  <c:v>Err:508</c:v>
                </c:pt>
                <c:pt idx="25">
                  <c:v/>
                </c:pt>
                <c:pt idx="26">
                  <c:v>0,45</c:v>
                </c:pt>
                <c:pt idx="27">
                  <c:v/>
                </c:pt>
                <c:pt idx="28">
                  <c:v/>
                </c:pt>
                <c:pt idx="29">
                  <c:v/>
                </c:pt>
                <c:pt idx="30">
                  <c:v/>
                </c:pt>
                <c:pt idx="31">
                  <c:v/>
                </c:pt>
                <c:pt idx="32">
                  <c:v/>
                </c:pt>
                <c:pt idx="33">
                  <c:v/>
                </c:pt>
                <c:pt idx="34">
                  <c:v/>
                </c:pt>
                <c:pt idx="35">
                  <c:v/>
                </c:pt>
                <c:pt idx="36">
                  <c:v/>
                </c:pt>
                <c:pt idx="37">
                  <c:v/>
                </c:pt>
                <c:pt idx="38">
                  <c:v>0,47</c:v>
                </c:pt>
                <c:pt idx="39">
                  <c:v>Err:508</c:v>
                </c:pt>
                <c:pt idx="40">
                  <c:v>Err:508</c:v>
                </c:pt>
                <c:pt idx="41">
                  <c:v>Err:508</c:v>
                </c:pt>
                <c:pt idx="42">
                  <c:v>Err:508</c:v>
                </c:pt>
                <c:pt idx="43">
                  <c:v>Err:508</c:v>
                </c:pt>
                <c:pt idx="44">
                  <c:v>Err:508</c:v>
                </c:pt>
                <c:pt idx="45">
                  <c:v>Err:508</c:v>
                </c:pt>
                <c:pt idx="46">
                  <c:v>Err:508</c:v>
                </c:pt>
                <c:pt idx="47">
                  <c:v>Err:508</c:v>
                </c:pt>
                <c:pt idx="48">
                  <c:v>Err:508</c:v>
                </c:pt>
                <c:pt idx="49">
                  <c:v>Err:508</c:v>
                </c:pt>
                <c:pt idx="50">
                  <c:v>Err:508</c:v>
                </c:pt>
                <c:pt idx="51">
                  <c:v>Err:508</c:v>
                </c:pt>
                <c:pt idx="52">
                  <c:v>Err:508</c:v>
                </c:pt>
                <c:pt idx="53">
                  <c:v>Err:508</c:v>
                </c:pt>
                <c:pt idx="54">
                  <c:v>Err:508</c:v>
                </c:pt>
                <c:pt idx="55">
                  <c:v>Err:508</c:v>
                </c:pt>
              </c:strCache>
            </c:strRef>
          </c:cat>
          <c:val>
            <c:numRef>
              <c:f>'Overall Metrics'!$Q$2:$Q$57</c:f>
              <c:numCache>
                <c:formatCode>General</c:formatCode>
                <c:ptCount val="56"/>
                <c:pt idx="0">
                  <c:v/>
                </c:pt>
                <c:pt idx="1">
                  <c:v/>
                </c:pt>
                <c:pt idx="2">
                  <c:v/>
                </c:pt>
                <c:pt idx="3">
                  <c:v/>
                </c:pt>
                <c:pt idx="4">
                  <c:v/>
                </c:pt>
                <c:pt idx="5">
                  <c:v/>
                </c:pt>
                <c:pt idx="6">
                  <c:v/>
                </c:pt>
                <c:pt idx="7">
                  <c:v/>
                </c:pt>
                <c:pt idx="8">
                  <c:v/>
                </c:pt>
                <c:pt idx="9">
                  <c:v/>
                </c:pt>
                <c:pt idx="10">
                  <c:v/>
                </c:pt>
                <c:pt idx="11">
                  <c:v/>
                </c:pt>
                <c:pt idx="12">
                  <c:v/>
                </c:pt>
                <c:pt idx="13">
                  <c:v/>
                </c:pt>
                <c:pt idx="14">
                  <c:v/>
                </c:pt>
                <c:pt idx="15">
                  <c:v/>
                </c:pt>
                <c:pt idx="16">
                  <c:v/>
                </c:pt>
                <c:pt idx="17">
                  <c:v/>
                </c:pt>
                <c:pt idx="18">
                  <c:v/>
                </c:pt>
                <c:pt idx="19">
                  <c:v/>
                </c:pt>
                <c:pt idx="20">
                  <c:v/>
                </c:pt>
                <c:pt idx="21">
                  <c:v/>
                </c:pt>
                <c:pt idx="22">
                  <c:v/>
                </c:pt>
                <c:pt idx="23">
                  <c:v/>
                </c:pt>
                <c:pt idx="24">
                  <c:v/>
                </c:pt>
                <c:pt idx="25">
                  <c:v/>
                </c:pt>
                <c:pt idx="26">
                  <c:v/>
                </c:pt>
                <c:pt idx="27">
                  <c:v/>
                </c:pt>
                <c:pt idx="28">
                  <c:v/>
                </c:pt>
                <c:pt idx="29">
                  <c:v/>
                </c:pt>
                <c:pt idx="30">
                  <c:v/>
                </c:pt>
                <c:pt idx="31">
                  <c:v/>
                </c:pt>
                <c:pt idx="32">
                  <c:v/>
                </c:pt>
                <c:pt idx="33">
                  <c:v/>
                </c:pt>
                <c:pt idx="34">
                  <c:v/>
                </c:pt>
                <c:pt idx="35">
                  <c:v/>
                </c:pt>
                <c:pt idx="36">
                  <c:v/>
                </c:pt>
                <c:pt idx="37">
                  <c:v/>
                </c:pt>
                <c:pt idx="38">
                  <c:v/>
                </c:pt>
                <c:pt idx="39">
                  <c:v/>
                </c:pt>
                <c:pt idx="40">
                  <c:v/>
                </c:pt>
                <c:pt idx="41">
                  <c:v/>
                </c:pt>
                <c:pt idx="42">
                  <c:v/>
                </c:pt>
                <c:pt idx="43">
                  <c:v/>
                </c:pt>
                <c:pt idx="44">
                  <c:v/>
                </c:pt>
                <c:pt idx="45">
                  <c:v/>
                </c:pt>
                <c:pt idx="46">
                  <c:v/>
                </c:pt>
                <c:pt idx="47">
                  <c:v/>
                </c:pt>
                <c:pt idx="48">
                  <c:v/>
                </c:pt>
                <c:pt idx="49">
                  <c:v/>
                </c:pt>
                <c:pt idx="50">
                  <c:v/>
                </c:pt>
                <c:pt idx="51">
                  <c:v/>
                </c:pt>
                <c:pt idx="52">
                  <c:v/>
                </c:pt>
                <c:pt idx="53">
                  <c:v/>
                </c:pt>
                <c:pt idx="54">
                  <c:v/>
                </c:pt>
                <c:pt idx="55">
                  <c:v/>
                </c:pt>
              </c:numCache>
            </c:numRef>
          </c:val>
        </c:ser>
        <c:gapWidth val="0"/>
        <c:axId val="58716265"/>
        <c:axId val="94914852"/>
      </c:barChart>
      <c:catAx>
        <c:axId val="58716265"/>
        <c:scaling>
          <c:orientation val="minMax"/>
        </c:scaling>
        <c:delete val="1"/>
        <c:axPos val="b"/>
        <c:title>
          <c:tx>
            <c:rich>
              <a:bodyPr/>
              <a:lstStyle/>
              <a:p>
                <a:pPr>
                  <a:defRPr/>
                </a:pPr>
                <a:r>
                  <a:rPr b="1" sz="1000">
                    <a:solidFill>
                      <a:srgbClr val="000000"/>
                    </a:solidFill>
                    <a:latin typeface="Calibri"/>
                  </a:rPr>
                  <a:t>PageRank</a:t>
                </a:r>
              </a:p>
            </c:rich>
          </c:tx>
          <c:layout/>
        </c:title>
        <c:majorTickMark val="out"/>
        <c:minorTickMark val="none"/>
        <c:tickLblPos val="none"/>
        <c:spPr>
          <a:ln w="9360">
            <a:solidFill>
              <a:srgbClr val="878787"/>
            </a:solidFill>
            <a:round/>
          </a:ln>
        </c:spPr>
        <c:crossAx val="94914852"/>
        <c:crosses val="autoZero"/>
        <c:auto val="1"/>
        <c:lblAlgn val="ctr"/>
        <c:lblOffset val="100"/>
      </c:catAx>
      <c:valAx>
        <c:axId val="94914852"/>
        <c:scaling>
          <c:orientation val="minMax"/>
        </c:scaling>
        <c:delete val="0"/>
        <c:axPos val="l"/>
        <c:majorGridlines>
          <c:spPr>
            <a:ln w="9360">
              <a:solidFill>
                <a:srgbClr val="878787"/>
              </a:solidFill>
              <a:round/>
            </a:ln>
          </c:spPr>
        </c:majorGridlines>
        <c:title>
          <c:tx>
            <c:rich>
              <a:bodyPr/>
              <a:lstStyle/>
              <a:p>
                <a:pPr>
                  <a:defRPr/>
                </a:pPr>
                <a:r>
                  <a:rPr b="1" sz="1000">
                    <a:solidFill>
                      <a:srgbClr val="000000"/>
                    </a:solidFill>
                    <a:latin typeface="Calibri"/>
                  </a:rPr>
                  <a:t>Frequency</a:t>
                </a:r>
              </a:p>
            </c:rich>
          </c:tx>
          <c:layout/>
        </c:title>
        <c:majorTickMark val="out"/>
        <c:minorTickMark val="none"/>
        <c:tickLblPos val="nextTo"/>
        <c:spPr>
          <a:ln w="9360">
            <a:solidFill>
              <a:srgbClr val="878787"/>
            </a:solidFill>
            <a:round/>
          </a:ln>
        </c:spPr>
        <c:crossAx val="58716265"/>
        <c:crossesAt val="0"/>
      </c:valAx>
      <c:spPr>
        <a:solidFill>
          <a:srgbClr val="ffffff"/>
        </a:solidFill>
        <a:ln>
          <a:noFill/>
        </a:ln>
      </c:spPr>
    </c:plotArea>
    <c:plotVisOnly val="1"/>
  </c:chart>
  <c:spPr>
    <a:noFill/>
    <a:ln>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barChart>
        <c:barDir val="col"/>
        <c:grouping val="clustered"/>
        <c:ser>
          <c:idx val="0"/>
          <c:order val="0"/>
          <c:tx>
            <c:strRef>
              <c:f>'Overall Metrics'!$U$2</c:f>
              <c:strCache>
                <c:ptCount val="1"/>
                <c:pt idx="0">
                  <c:v>#REF!</c:v>
                </c:pt>
              </c:strCache>
            </c:strRef>
          </c:tx>
          <c:spPr>
            <a:solidFill>
              <a:srgbClr val="4f81bd"/>
            </a:solidFill>
            <a:ln>
              <a:noFill/>
            </a:ln>
          </c:spPr>
          <c:cat>
            <c:strRef>
              <c:f>'Overall Metrics'!$T$2:$T$57</c:f>
              <c:strCache>
                <c:ptCount val="56"/>
                <c:pt idx="0">
                  <c:v>#REF!</c:v>
                </c:pt>
                <c:pt idx="1">
                  <c:v>#REF!</c:v>
                </c:pt>
                <c:pt idx="2">
                  <c:v>#REF!</c:v>
                </c:pt>
                <c:pt idx="3">
                  <c:v>#REF!</c:v>
                </c:pt>
                <c:pt idx="4">
                  <c:v>#REF!</c:v>
                </c:pt>
                <c:pt idx="5">
                  <c:v>#REF!</c:v>
                </c:pt>
                <c:pt idx="6">
                  <c:v>#REF!</c:v>
                </c:pt>
                <c:pt idx="7">
                  <c:v>#REF!</c:v>
                </c:pt>
                <c:pt idx="8">
                  <c:v>#REF!</c:v>
                </c:pt>
                <c:pt idx="9">
                  <c:v>#REF!</c:v>
                </c:pt>
                <c:pt idx="10">
                  <c:v>#REF!</c:v>
                </c:pt>
                <c:pt idx="11">
                  <c:v>#REF!</c:v>
                </c:pt>
                <c:pt idx="12">
                  <c:v>#REF!</c:v>
                </c:pt>
                <c:pt idx="13">
                  <c:v>#REF!</c:v>
                </c:pt>
                <c:pt idx="14">
                  <c:v>#REF!</c:v>
                </c:pt>
                <c:pt idx="15">
                  <c:v>#REF!</c:v>
                </c:pt>
                <c:pt idx="16">
                  <c:v>#REF!</c:v>
                </c:pt>
                <c:pt idx="17">
                  <c:v>#REF!</c:v>
                </c:pt>
                <c:pt idx="18">
                  <c:v>#REF!</c:v>
                </c:pt>
                <c:pt idx="19">
                  <c:v>#REF!</c:v>
                </c:pt>
                <c:pt idx="20">
                  <c:v>#REF!</c:v>
                </c:pt>
                <c:pt idx="21">
                  <c:v>#REF!</c:v>
                </c:pt>
                <c:pt idx="22">
                  <c:v>#REF!</c:v>
                </c:pt>
                <c:pt idx="23">
                  <c:v>#REF!</c:v>
                </c:pt>
                <c:pt idx="24">
                  <c:v>#REF!</c:v>
                </c:pt>
                <c:pt idx="25">
                  <c:v/>
                </c:pt>
                <c:pt idx="26">
                  <c:v>#REF!</c:v>
                </c:pt>
                <c:pt idx="27">
                  <c:v/>
                </c:pt>
                <c:pt idx="28">
                  <c:v/>
                </c:pt>
                <c:pt idx="29">
                  <c:v/>
                </c:pt>
                <c:pt idx="30">
                  <c:v/>
                </c:pt>
                <c:pt idx="31">
                  <c:v/>
                </c:pt>
                <c:pt idx="32">
                  <c:v/>
                </c:pt>
                <c:pt idx="33">
                  <c:v/>
                </c:pt>
                <c:pt idx="34">
                  <c:v/>
                </c:pt>
                <c:pt idx="35">
                  <c:v/>
                </c:pt>
                <c:pt idx="36">
                  <c:v/>
                </c:pt>
                <c:pt idx="37">
                  <c:v/>
                </c:pt>
                <c:pt idx="38">
                  <c:v>#REF!</c:v>
                </c:pt>
                <c:pt idx="39">
                  <c:v>#REF!</c:v>
                </c:pt>
                <c:pt idx="40">
                  <c:v>#REF!</c:v>
                </c:pt>
                <c:pt idx="41">
                  <c:v>#REF!</c:v>
                </c:pt>
                <c:pt idx="42">
                  <c:v>#REF!</c:v>
                </c:pt>
                <c:pt idx="43">
                  <c:v>#REF!</c:v>
                </c:pt>
                <c:pt idx="44">
                  <c:v>#REF!</c:v>
                </c:pt>
                <c:pt idx="45">
                  <c:v>#REF!</c:v>
                </c:pt>
                <c:pt idx="46">
                  <c:v>#REF!</c:v>
                </c:pt>
                <c:pt idx="47">
                  <c:v>#REF!</c:v>
                </c:pt>
                <c:pt idx="48">
                  <c:v>#REF!</c:v>
                </c:pt>
                <c:pt idx="49">
                  <c:v>#REF!</c:v>
                </c:pt>
                <c:pt idx="50">
                  <c:v>#REF!</c:v>
                </c:pt>
                <c:pt idx="51">
                  <c:v>#REF!</c:v>
                </c:pt>
                <c:pt idx="52">
                  <c:v>#REF!</c:v>
                </c:pt>
                <c:pt idx="53">
                  <c:v>#REF!</c:v>
                </c:pt>
                <c:pt idx="54">
                  <c:v>#REF!</c:v>
                </c:pt>
                <c:pt idx="55">
                  <c:v>#REF!</c:v>
                </c:pt>
              </c:strCache>
            </c:strRef>
          </c:cat>
          <c:val>
            <c:numRef>
              <c:f>'Overall Metrics'!$U$2:$U$57</c:f>
              <c:numCache>
                <c:formatCode>General</c:formatCode>
                <c:ptCount val="56"/>
                <c:pt idx="0">
                  <c:v/>
                </c:pt>
                <c:pt idx="1">
                  <c:v/>
                </c:pt>
                <c:pt idx="2">
                  <c:v/>
                </c:pt>
                <c:pt idx="3">
                  <c:v/>
                </c:pt>
                <c:pt idx="4">
                  <c:v/>
                </c:pt>
                <c:pt idx="5">
                  <c:v/>
                </c:pt>
                <c:pt idx="6">
                  <c:v/>
                </c:pt>
                <c:pt idx="7">
                  <c:v/>
                </c:pt>
                <c:pt idx="8">
                  <c:v/>
                </c:pt>
                <c:pt idx="9">
                  <c:v/>
                </c:pt>
                <c:pt idx="10">
                  <c:v/>
                </c:pt>
                <c:pt idx="11">
                  <c:v/>
                </c:pt>
                <c:pt idx="12">
                  <c:v/>
                </c:pt>
                <c:pt idx="13">
                  <c:v/>
                </c:pt>
                <c:pt idx="14">
                  <c:v/>
                </c:pt>
                <c:pt idx="15">
                  <c:v/>
                </c:pt>
                <c:pt idx="16">
                  <c:v/>
                </c:pt>
                <c:pt idx="17">
                  <c:v/>
                </c:pt>
                <c:pt idx="18">
                  <c:v/>
                </c:pt>
                <c:pt idx="19">
                  <c:v/>
                </c:pt>
                <c:pt idx="20">
                  <c:v/>
                </c:pt>
                <c:pt idx="21">
                  <c:v/>
                </c:pt>
                <c:pt idx="22">
                  <c:v/>
                </c:pt>
                <c:pt idx="23">
                  <c:v/>
                </c:pt>
                <c:pt idx="24">
                  <c:v/>
                </c:pt>
                <c:pt idx="25">
                  <c:v/>
                </c:pt>
                <c:pt idx="26">
                  <c:v/>
                </c:pt>
                <c:pt idx="27">
                  <c:v/>
                </c:pt>
                <c:pt idx="28">
                  <c:v/>
                </c:pt>
                <c:pt idx="29">
                  <c:v/>
                </c:pt>
                <c:pt idx="30">
                  <c:v/>
                </c:pt>
                <c:pt idx="31">
                  <c:v/>
                </c:pt>
                <c:pt idx="32">
                  <c:v/>
                </c:pt>
                <c:pt idx="33">
                  <c:v/>
                </c:pt>
                <c:pt idx="34">
                  <c:v/>
                </c:pt>
                <c:pt idx="35">
                  <c:v/>
                </c:pt>
                <c:pt idx="36">
                  <c:v/>
                </c:pt>
                <c:pt idx="37">
                  <c:v/>
                </c:pt>
                <c:pt idx="38">
                  <c:v/>
                </c:pt>
                <c:pt idx="39">
                  <c:v/>
                </c:pt>
                <c:pt idx="40">
                  <c:v/>
                </c:pt>
                <c:pt idx="41">
                  <c:v/>
                </c:pt>
                <c:pt idx="42">
                  <c:v/>
                </c:pt>
                <c:pt idx="43">
                  <c:v/>
                </c:pt>
                <c:pt idx="44">
                  <c:v/>
                </c:pt>
                <c:pt idx="45">
                  <c:v/>
                </c:pt>
                <c:pt idx="46">
                  <c:v/>
                </c:pt>
                <c:pt idx="47">
                  <c:v/>
                </c:pt>
                <c:pt idx="48">
                  <c:v/>
                </c:pt>
                <c:pt idx="49">
                  <c:v/>
                </c:pt>
                <c:pt idx="50">
                  <c:v/>
                </c:pt>
                <c:pt idx="51">
                  <c:v/>
                </c:pt>
                <c:pt idx="52">
                  <c:v/>
                </c:pt>
                <c:pt idx="53">
                  <c:v/>
                </c:pt>
                <c:pt idx="54">
                  <c:v/>
                </c:pt>
                <c:pt idx="55">
                  <c:v/>
                </c:pt>
              </c:numCache>
            </c:numRef>
          </c:val>
        </c:ser>
        <c:gapWidth val="0"/>
        <c:axId val="49601684"/>
        <c:axId val="62433891"/>
      </c:barChart>
      <c:catAx>
        <c:axId val="49601684"/>
        <c:scaling>
          <c:orientation val="minMax"/>
        </c:scaling>
        <c:delete val="1"/>
        <c:axPos val="b"/>
        <c:majorTickMark val="out"/>
        <c:minorTickMark val="none"/>
        <c:tickLblPos val="none"/>
        <c:spPr>
          <a:ln w="9360">
            <a:solidFill>
              <a:srgbClr val="878787"/>
            </a:solidFill>
            <a:round/>
          </a:ln>
        </c:spPr>
        <c:crossAx val="62433891"/>
        <c:crosses val="autoZero"/>
        <c:auto val="1"/>
        <c:lblAlgn val="ctr"/>
        <c:lblOffset val="100"/>
      </c:catAx>
      <c:valAx>
        <c:axId val="62433891"/>
        <c:scaling>
          <c:orientation val="minMax"/>
        </c:scaling>
        <c:delete val="1"/>
        <c:axPos val="l"/>
        <c:majorTickMark val="out"/>
        <c:minorTickMark val="none"/>
        <c:tickLblPos val="none"/>
        <c:spPr>
          <a:ln w="9360">
            <a:solidFill>
              <a:srgbClr val="878787"/>
            </a:solidFill>
            <a:round/>
          </a:ln>
        </c:spPr>
        <c:crossAx val="49601684"/>
        <c:crossesAt val="0"/>
      </c:valAx>
      <c:spPr>
        <a:solidFill>
          <a:srgbClr val="d9d9d9"/>
        </a:solidFill>
        <a:ln>
          <a:noFill/>
        </a:ln>
      </c:spPr>
    </c:plotArea>
    <c:plotVisOnly val="1"/>
  </c:chart>
  <c:spPr>
    <a:noFill/>
    <a:ln>
      <a:noFill/>
    </a:ln>
  </c:spPr>
</c:chartSpace>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 Id="rId20" Type="http://schemas.openxmlformats.org/officeDocument/2006/relationships/image" Target="../media/image20.png"/><Relationship Id="rId21" Type="http://schemas.openxmlformats.org/officeDocument/2006/relationships/image" Target="../media/image21.png"/><Relationship Id="rId22" Type="http://schemas.openxmlformats.org/officeDocument/2006/relationships/image" Target="../media/image22.png"/><Relationship Id="rId23" Type="http://schemas.openxmlformats.org/officeDocument/2006/relationships/image" Target="../media/image23.png"/><Relationship Id="rId24" Type="http://schemas.openxmlformats.org/officeDocument/2006/relationships/image" Target="../media/image24.png"/><Relationship Id="rId25" Type="http://schemas.openxmlformats.org/officeDocument/2006/relationships/image" Target="../media/image25.png"/><Relationship Id="rId26" Type="http://schemas.openxmlformats.org/officeDocument/2006/relationships/image" Target="../media/image26.png"/><Relationship Id="rId27" Type="http://schemas.openxmlformats.org/officeDocument/2006/relationships/image" Target="../media/image27.png"/><Relationship Id="rId28" Type="http://schemas.openxmlformats.org/officeDocument/2006/relationships/image" Target="../media/image28.png"/><Relationship Id="rId29" Type="http://schemas.openxmlformats.org/officeDocument/2006/relationships/image" Target="../media/image29.png"/><Relationship Id="rId30" Type="http://schemas.openxmlformats.org/officeDocument/2006/relationships/image" Target="../media/image30.png"/><Relationship Id="rId31" Type="http://schemas.openxmlformats.org/officeDocument/2006/relationships/image" Target="../media/image31.png"/><Relationship Id="rId32" Type="http://schemas.openxmlformats.org/officeDocument/2006/relationships/image" Target="../media/image32.png"/><Relationship Id="rId33" Type="http://schemas.openxmlformats.org/officeDocument/2006/relationships/image" Target="../media/image33.png"/><Relationship Id="rId34" Type="http://schemas.openxmlformats.org/officeDocument/2006/relationships/image" Target="../media/image34.png"/><Relationship Id="rId35" Type="http://schemas.openxmlformats.org/officeDocument/2006/relationships/image" Target="../media/image35.png"/><Relationship Id="rId36" Type="http://schemas.openxmlformats.org/officeDocument/2006/relationships/image" Target="../media/image36.png"/><Relationship Id="rId37" Type="http://schemas.openxmlformats.org/officeDocument/2006/relationships/image" Target="../media/image37.png"/><Relationship Id="rId38" Type="http://schemas.openxmlformats.org/officeDocument/2006/relationships/image" Target="../media/image38.png"/><Relationship Id="rId39" Type="http://schemas.openxmlformats.org/officeDocument/2006/relationships/image" Target="../media/image39.png"/><Relationship Id="rId40" Type="http://schemas.openxmlformats.org/officeDocument/2006/relationships/image" Target="../media/image40.png"/><Relationship Id="rId41" Type="http://schemas.openxmlformats.org/officeDocument/2006/relationships/image" Target="../media/image41.png"/><Relationship Id="rId42" Type="http://schemas.openxmlformats.org/officeDocument/2006/relationships/image" Target="../media/image42.png"/><Relationship Id="rId43" Type="http://schemas.openxmlformats.org/officeDocument/2006/relationships/image" Target="../media/image43.png"/><Relationship Id="rId44" Type="http://schemas.openxmlformats.org/officeDocument/2006/relationships/image" Target="../media/image44.png"/><Relationship Id="rId45" Type="http://schemas.openxmlformats.org/officeDocument/2006/relationships/image" Target="../media/image45.png"/><Relationship Id="rId46" Type="http://schemas.openxmlformats.org/officeDocument/2006/relationships/image" Target="../media/image46.png"/><Relationship Id="rId47" Type="http://schemas.openxmlformats.org/officeDocument/2006/relationships/image" Target="../media/image47.png"/><Relationship Id="rId48" Type="http://schemas.openxmlformats.org/officeDocument/2006/relationships/image" Target="../media/image48.png"/><Relationship Id="rId49" Type="http://schemas.openxmlformats.org/officeDocument/2006/relationships/image" Target="../media/image49.png"/><Relationship Id="rId50" Type="http://schemas.openxmlformats.org/officeDocument/2006/relationships/image" Target="../media/image50.png"/><Relationship Id="rId51" Type="http://schemas.openxmlformats.org/officeDocument/2006/relationships/image" Target="../media/image51.png"/><Relationship Id="rId52" Type="http://schemas.openxmlformats.org/officeDocument/2006/relationships/image" Target="../media/image52.png"/><Relationship Id="rId53" Type="http://schemas.openxmlformats.org/officeDocument/2006/relationships/image" Target="../media/image53.png"/><Relationship Id="rId54" Type="http://schemas.openxmlformats.org/officeDocument/2006/relationships/image" Target="../media/image54.png"/><Relationship Id="rId55" Type="http://schemas.openxmlformats.org/officeDocument/2006/relationships/image" Target="../media/image55.png"/><Relationship Id="rId56" Type="http://schemas.openxmlformats.org/officeDocument/2006/relationships/image" Target="../media/image56.png"/><Relationship Id="rId57" Type="http://schemas.openxmlformats.org/officeDocument/2006/relationships/image" Target="../media/image57.png"/><Relationship Id="rId58" Type="http://schemas.openxmlformats.org/officeDocument/2006/relationships/image" Target="../media/image58.png"/><Relationship Id="rId59" Type="http://schemas.openxmlformats.org/officeDocument/2006/relationships/image" Target="../media/image59.png"/><Relationship Id="rId60" Type="http://schemas.openxmlformats.org/officeDocument/2006/relationships/image" Target="../media/image60.png"/><Relationship Id="rId61" Type="http://schemas.openxmlformats.org/officeDocument/2006/relationships/image" Target="../media/image61.png"/><Relationship Id="rId62" Type="http://schemas.openxmlformats.org/officeDocument/2006/relationships/image" Target="../media/image62.png"/><Relationship Id="rId63" Type="http://schemas.openxmlformats.org/officeDocument/2006/relationships/image" Target="../media/image63.png"/><Relationship Id="rId64" Type="http://schemas.openxmlformats.org/officeDocument/2006/relationships/image" Target="../media/image64.png"/><Relationship Id="rId65" Type="http://schemas.openxmlformats.org/officeDocument/2006/relationships/image" Target="../media/image65.png"/><Relationship Id="rId66" Type="http://schemas.openxmlformats.org/officeDocument/2006/relationships/image" Target="../media/image66.png"/><Relationship Id="rId67" Type="http://schemas.openxmlformats.org/officeDocument/2006/relationships/image" Target="../media/image67.png"/><Relationship Id="rId68" Type="http://schemas.openxmlformats.org/officeDocument/2006/relationships/image" Target="../media/image68.png"/><Relationship Id="rId69" Type="http://schemas.openxmlformats.org/officeDocument/2006/relationships/image" Target="../media/image69.png"/><Relationship Id="rId70" Type="http://schemas.openxmlformats.org/officeDocument/2006/relationships/image" Target="../media/image70.png"/><Relationship Id="rId71" Type="http://schemas.openxmlformats.org/officeDocument/2006/relationships/image" Target="../media/image71.png"/><Relationship Id="rId72" Type="http://schemas.openxmlformats.org/officeDocument/2006/relationships/image" Target="../media/image72.png"/><Relationship Id="rId73" Type="http://schemas.openxmlformats.org/officeDocument/2006/relationships/image" Target="../media/image73.png"/><Relationship Id="rId74" Type="http://schemas.openxmlformats.org/officeDocument/2006/relationships/image" Target="../media/image74.png"/><Relationship Id="rId75" Type="http://schemas.openxmlformats.org/officeDocument/2006/relationships/image" Target="../media/image75.png"/><Relationship Id="rId76" Type="http://schemas.openxmlformats.org/officeDocument/2006/relationships/image" Target="../media/image76.png"/><Relationship Id="rId77" Type="http://schemas.openxmlformats.org/officeDocument/2006/relationships/image" Target="../media/image77.png"/><Relationship Id="rId78" Type="http://schemas.openxmlformats.org/officeDocument/2006/relationships/image" Target="../media/image78.png"/><Relationship Id="rId79" Type="http://schemas.openxmlformats.org/officeDocument/2006/relationships/image" Target="../media/image79.png"/><Relationship Id="rId80" Type="http://schemas.openxmlformats.org/officeDocument/2006/relationships/image" Target="../media/image80.png"/><Relationship Id="rId81" Type="http://schemas.openxmlformats.org/officeDocument/2006/relationships/image" Target="../media/image81.png"/><Relationship Id="rId82" Type="http://schemas.openxmlformats.org/officeDocument/2006/relationships/image" Target="../media/image82.png"/><Relationship Id="rId83" Type="http://schemas.openxmlformats.org/officeDocument/2006/relationships/image" Target="../media/image83.png"/><Relationship Id="rId84" Type="http://schemas.openxmlformats.org/officeDocument/2006/relationships/image" Target="../media/image84.png"/><Relationship Id="rId85" Type="http://schemas.openxmlformats.org/officeDocument/2006/relationships/image" Target="../media/image85.png"/><Relationship Id="rId86" Type="http://schemas.openxmlformats.org/officeDocument/2006/relationships/image" Target="../media/image86.png"/><Relationship Id="rId87" Type="http://schemas.openxmlformats.org/officeDocument/2006/relationships/image" Target="../media/image87.png"/><Relationship Id="rId88" Type="http://schemas.openxmlformats.org/officeDocument/2006/relationships/image" Target="../media/image88.png"/><Relationship Id="rId89" Type="http://schemas.openxmlformats.org/officeDocument/2006/relationships/image" Target="../media/image89.png"/><Relationship Id="rId90" Type="http://schemas.openxmlformats.org/officeDocument/2006/relationships/image" Target="../media/image90.png"/><Relationship Id="rId91" Type="http://schemas.openxmlformats.org/officeDocument/2006/relationships/image" Target="../media/image91.png"/><Relationship Id="rId92" Type="http://schemas.openxmlformats.org/officeDocument/2006/relationships/image" Target="../media/image92.png"/><Relationship Id="rId93" Type="http://schemas.openxmlformats.org/officeDocument/2006/relationships/image" Target="../media/image93.png"/><Relationship Id="rId94" Type="http://schemas.openxmlformats.org/officeDocument/2006/relationships/image" Target="../media/image94.png"/><Relationship Id="rId95" Type="http://schemas.openxmlformats.org/officeDocument/2006/relationships/image" Target="../media/image95.png"/><Relationship Id="rId96" Type="http://schemas.openxmlformats.org/officeDocument/2006/relationships/image" Target="../media/image96.png"/><Relationship Id="rId97" Type="http://schemas.openxmlformats.org/officeDocument/2006/relationships/image" Target="../media/image97.png"/><Relationship Id="rId98" Type="http://schemas.openxmlformats.org/officeDocument/2006/relationships/image" Target="../media/image98.png"/><Relationship Id="rId99" Type="http://schemas.openxmlformats.org/officeDocument/2006/relationships/image" Target="../media/image99.png"/><Relationship Id="rId100" Type="http://schemas.openxmlformats.org/officeDocument/2006/relationships/image" Target="../media/image100.png"/><Relationship Id="rId101" Type="http://schemas.openxmlformats.org/officeDocument/2006/relationships/image" Target="../media/image101.png"/><Relationship Id="rId102" Type="http://schemas.openxmlformats.org/officeDocument/2006/relationships/image" Target="../media/image102.png"/><Relationship Id="rId103" Type="http://schemas.openxmlformats.org/officeDocument/2006/relationships/image" Target="../media/image103.png"/><Relationship Id="rId104" Type="http://schemas.openxmlformats.org/officeDocument/2006/relationships/image" Target="../media/image104.png"/><Relationship Id="rId105" Type="http://schemas.openxmlformats.org/officeDocument/2006/relationships/image" Target="../media/image105.png"/><Relationship Id="rId106" Type="http://schemas.openxmlformats.org/officeDocument/2006/relationships/image" Target="../media/image106.png"/><Relationship Id="rId107" Type="http://schemas.openxmlformats.org/officeDocument/2006/relationships/image" Target="../media/image107.png"/><Relationship Id="rId108" Type="http://schemas.openxmlformats.org/officeDocument/2006/relationships/image" Target="../media/image108.png"/><Relationship Id="rId109" Type="http://schemas.openxmlformats.org/officeDocument/2006/relationships/image" Target="../media/image109.png"/><Relationship Id="rId110" Type="http://schemas.openxmlformats.org/officeDocument/2006/relationships/image" Target="../media/image110.png"/><Relationship Id="rId111" Type="http://schemas.openxmlformats.org/officeDocument/2006/relationships/image" Target="../media/image111.png"/><Relationship Id="rId112" Type="http://schemas.openxmlformats.org/officeDocument/2006/relationships/image" Target="../media/image112.png"/><Relationship Id="rId113" Type="http://schemas.openxmlformats.org/officeDocument/2006/relationships/image" Target="../media/image113.png"/><Relationship Id="rId114" Type="http://schemas.openxmlformats.org/officeDocument/2006/relationships/image" Target="../media/image114.png"/><Relationship Id="rId115" Type="http://schemas.openxmlformats.org/officeDocument/2006/relationships/image" Target="../media/image115.png"/><Relationship Id="rId116" Type="http://schemas.openxmlformats.org/officeDocument/2006/relationships/image" Target="../media/image116.png"/><Relationship Id="rId117" Type="http://schemas.openxmlformats.org/officeDocument/2006/relationships/image" Target="../media/image117.png"/><Relationship Id="rId118" Type="http://schemas.openxmlformats.org/officeDocument/2006/relationships/image" Target="../media/image118.png"/><Relationship Id="rId119" Type="http://schemas.openxmlformats.org/officeDocument/2006/relationships/image" Target="../media/image119.png"/><Relationship Id="rId120" Type="http://schemas.openxmlformats.org/officeDocument/2006/relationships/image" Target="../media/image120.png"/><Relationship Id="rId121" Type="http://schemas.openxmlformats.org/officeDocument/2006/relationships/image" Target="../media/image121.png"/><Relationship Id="rId122" Type="http://schemas.openxmlformats.org/officeDocument/2006/relationships/image" Target="../media/image122.png"/><Relationship Id="rId123" Type="http://schemas.openxmlformats.org/officeDocument/2006/relationships/image" Target="../media/image123.png"/><Relationship Id="rId124" Type="http://schemas.openxmlformats.org/officeDocument/2006/relationships/image" Target="../media/image124.png"/><Relationship Id="rId125" Type="http://schemas.openxmlformats.org/officeDocument/2006/relationships/image" Target="../media/image125.png"/><Relationship Id="rId126" Type="http://schemas.openxmlformats.org/officeDocument/2006/relationships/image" Target="../media/image126.png"/><Relationship Id="rId127" Type="http://schemas.openxmlformats.org/officeDocument/2006/relationships/image" Target="../media/image127.png"/><Relationship Id="rId128" Type="http://schemas.openxmlformats.org/officeDocument/2006/relationships/image" Target="../media/image128.png"/><Relationship Id="rId129" Type="http://schemas.openxmlformats.org/officeDocument/2006/relationships/image" Target="../media/image129.png"/><Relationship Id="rId130" Type="http://schemas.openxmlformats.org/officeDocument/2006/relationships/image" Target="../media/image130.png"/><Relationship Id="rId131" Type="http://schemas.openxmlformats.org/officeDocument/2006/relationships/image" Target="../media/image131.png"/><Relationship Id="rId132" Type="http://schemas.openxmlformats.org/officeDocument/2006/relationships/image" Target="../media/image132.png"/><Relationship Id="rId133" Type="http://schemas.openxmlformats.org/officeDocument/2006/relationships/image" Target="../media/image133.png"/><Relationship Id="rId134" Type="http://schemas.openxmlformats.org/officeDocument/2006/relationships/image" Target="../media/image134.png"/><Relationship Id="rId135" Type="http://schemas.openxmlformats.org/officeDocument/2006/relationships/image" Target="../media/image135.png"/><Relationship Id="rId136" Type="http://schemas.openxmlformats.org/officeDocument/2006/relationships/image" Target="../media/image136.png"/><Relationship Id="rId137" Type="http://schemas.openxmlformats.org/officeDocument/2006/relationships/image" Target="../media/image137.png"/><Relationship Id="rId138" Type="http://schemas.openxmlformats.org/officeDocument/2006/relationships/image" Target="../media/image138.png"/><Relationship Id="rId139" Type="http://schemas.openxmlformats.org/officeDocument/2006/relationships/image" Target="../media/image139.png"/><Relationship Id="rId140" Type="http://schemas.openxmlformats.org/officeDocument/2006/relationships/image" Target="../media/image140.png"/><Relationship Id="rId141" Type="http://schemas.openxmlformats.org/officeDocument/2006/relationships/image" Target="../media/image141.png"/><Relationship Id="rId142" Type="http://schemas.openxmlformats.org/officeDocument/2006/relationships/image" Target="../media/image142.png"/><Relationship Id="rId143" Type="http://schemas.openxmlformats.org/officeDocument/2006/relationships/image" Target="../media/image143.png"/><Relationship Id="rId144" Type="http://schemas.openxmlformats.org/officeDocument/2006/relationships/image" Target="../media/image144.png"/><Relationship Id="rId145" Type="http://schemas.openxmlformats.org/officeDocument/2006/relationships/image" Target="../media/image145.png"/><Relationship Id="rId146" Type="http://schemas.openxmlformats.org/officeDocument/2006/relationships/image" Target="../media/image146.png"/><Relationship Id="rId147" Type="http://schemas.openxmlformats.org/officeDocument/2006/relationships/image" Target="../media/image147.png"/><Relationship Id="rId148" Type="http://schemas.openxmlformats.org/officeDocument/2006/relationships/image" Target="../media/image148.png"/><Relationship Id="rId149" Type="http://schemas.openxmlformats.org/officeDocument/2006/relationships/image" Target="../media/image149.png"/><Relationship Id="rId150" Type="http://schemas.openxmlformats.org/officeDocument/2006/relationships/image" Target="../media/image150.png"/><Relationship Id="rId151" Type="http://schemas.openxmlformats.org/officeDocument/2006/relationships/image" Target="../media/image151.png"/><Relationship Id="rId152" Type="http://schemas.openxmlformats.org/officeDocument/2006/relationships/image" Target="../media/image152.png"/><Relationship Id="rId153" Type="http://schemas.openxmlformats.org/officeDocument/2006/relationships/image" Target="../media/image153.png"/><Relationship Id="rId154" Type="http://schemas.openxmlformats.org/officeDocument/2006/relationships/image" Target="../media/image154.png"/><Relationship Id="rId155" Type="http://schemas.openxmlformats.org/officeDocument/2006/relationships/image" Target="../media/image155.png"/><Relationship Id="rId156" Type="http://schemas.openxmlformats.org/officeDocument/2006/relationships/image" Target="../media/image156.png"/><Relationship Id="rId157" Type="http://schemas.openxmlformats.org/officeDocument/2006/relationships/image" Target="../media/image157.png"/><Relationship Id="rId158" Type="http://schemas.openxmlformats.org/officeDocument/2006/relationships/image" Target="../media/image158.png"/><Relationship Id="rId159" Type="http://schemas.openxmlformats.org/officeDocument/2006/relationships/image" Target="../media/image159.png"/><Relationship Id="rId160" Type="http://schemas.openxmlformats.org/officeDocument/2006/relationships/image" Target="../media/image160.png"/><Relationship Id="rId161" Type="http://schemas.openxmlformats.org/officeDocument/2006/relationships/image" Target="../media/image161.png"/><Relationship Id="rId162" Type="http://schemas.openxmlformats.org/officeDocument/2006/relationships/image" Target="../media/image162.png"/><Relationship Id="rId163" Type="http://schemas.openxmlformats.org/officeDocument/2006/relationships/image" Target="../media/image163.png"/><Relationship Id="rId164" Type="http://schemas.openxmlformats.org/officeDocument/2006/relationships/image" Target="../media/image164.png"/><Relationship Id="rId165" Type="http://schemas.openxmlformats.org/officeDocument/2006/relationships/image" Target="../media/image165.png"/><Relationship Id="rId166" Type="http://schemas.openxmlformats.org/officeDocument/2006/relationships/image" Target="../media/image166.png"/><Relationship Id="rId167" Type="http://schemas.openxmlformats.org/officeDocument/2006/relationships/image" Target="../media/image167.png"/><Relationship Id="rId168" Type="http://schemas.openxmlformats.org/officeDocument/2006/relationships/image" Target="../media/image168.png"/><Relationship Id="rId169" Type="http://schemas.openxmlformats.org/officeDocument/2006/relationships/image" Target="../media/image169.png"/><Relationship Id="rId170" Type="http://schemas.openxmlformats.org/officeDocument/2006/relationships/image" Target="../media/image170.png"/><Relationship Id="rId171" Type="http://schemas.openxmlformats.org/officeDocument/2006/relationships/image" Target="../media/image171.png"/><Relationship Id="rId172" Type="http://schemas.openxmlformats.org/officeDocument/2006/relationships/image" Target="../media/image172.png"/><Relationship Id="rId173" Type="http://schemas.openxmlformats.org/officeDocument/2006/relationships/image" Target="../media/image173.png"/><Relationship Id="rId174" Type="http://schemas.openxmlformats.org/officeDocument/2006/relationships/image" Target="../media/image174.png"/><Relationship Id="rId175" Type="http://schemas.openxmlformats.org/officeDocument/2006/relationships/image" Target="../media/image175.png"/><Relationship Id="rId176" Type="http://schemas.openxmlformats.org/officeDocument/2006/relationships/image" Target="../media/image176.png"/><Relationship Id="rId177" Type="http://schemas.openxmlformats.org/officeDocument/2006/relationships/image" Target="../media/image177.png"/><Relationship Id="rId178" Type="http://schemas.openxmlformats.org/officeDocument/2006/relationships/image" Target="../media/image178.png"/><Relationship Id="rId179" Type="http://schemas.openxmlformats.org/officeDocument/2006/relationships/image" Target="../media/image179.png"/><Relationship Id="rId180" Type="http://schemas.openxmlformats.org/officeDocument/2006/relationships/image" Target="../media/image180.png"/><Relationship Id="rId181" Type="http://schemas.openxmlformats.org/officeDocument/2006/relationships/image" Target="../media/image181.png"/><Relationship Id="rId182" Type="http://schemas.openxmlformats.org/officeDocument/2006/relationships/image" Target="../media/image182.png"/><Relationship Id="rId183" Type="http://schemas.openxmlformats.org/officeDocument/2006/relationships/image" Target="../media/image183.png"/><Relationship Id="rId184" Type="http://schemas.openxmlformats.org/officeDocument/2006/relationships/image" Target="../media/image184.png"/><Relationship Id="rId185" Type="http://schemas.openxmlformats.org/officeDocument/2006/relationships/image" Target="../media/image185.png"/><Relationship Id="rId186" Type="http://schemas.openxmlformats.org/officeDocument/2006/relationships/image" Target="../media/image186.png"/><Relationship Id="rId187" Type="http://schemas.openxmlformats.org/officeDocument/2006/relationships/image" Target="../media/image187.png"/><Relationship Id="rId188" Type="http://schemas.openxmlformats.org/officeDocument/2006/relationships/image" Target="../media/image188.png"/><Relationship Id="rId189" Type="http://schemas.openxmlformats.org/officeDocument/2006/relationships/image" Target="../media/image189.png"/><Relationship Id="rId190" Type="http://schemas.openxmlformats.org/officeDocument/2006/relationships/image" Target="../media/image190.png"/><Relationship Id="rId191" Type="http://schemas.openxmlformats.org/officeDocument/2006/relationships/image" Target="../media/image191.png"/><Relationship Id="rId192" Type="http://schemas.openxmlformats.org/officeDocument/2006/relationships/image" Target="../media/image192.png"/><Relationship Id="rId193" Type="http://schemas.openxmlformats.org/officeDocument/2006/relationships/image" Target="../media/image193.png"/><Relationship Id="rId194" Type="http://schemas.openxmlformats.org/officeDocument/2006/relationships/image" Target="../media/image194.png"/><Relationship Id="rId195" Type="http://schemas.openxmlformats.org/officeDocument/2006/relationships/image" Target="../media/image195.png"/><Relationship Id="rId196" Type="http://schemas.openxmlformats.org/officeDocument/2006/relationships/image" Target="../media/image196.png"/><Relationship Id="rId197" Type="http://schemas.openxmlformats.org/officeDocument/2006/relationships/image" Target="../media/image197.png"/><Relationship Id="rId198" Type="http://schemas.openxmlformats.org/officeDocument/2006/relationships/image" Target="../media/image198.png"/><Relationship Id="rId199" Type="http://schemas.openxmlformats.org/officeDocument/2006/relationships/image" Target="../media/image199.png"/><Relationship Id="rId200" Type="http://schemas.openxmlformats.org/officeDocument/2006/relationships/image" Target="../media/image200.png"/><Relationship Id="rId201" Type="http://schemas.openxmlformats.org/officeDocument/2006/relationships/image" Target="../media/image201.png"/><Relationship Id="rId202" Type="http://schemas.openxmlformats.org/officeDocument/2006/relationships/image" Target="../media/image202.png"/><Relationship Id="rId203" Type="http://schemas.openxmlformats.org/officeDocument/2006/relationships/image" Target="../media/image203.png"/><Relationship Id="rId204" Type="http://schemas.openxmlformats.org/officeDocument/2006/relationships/image" Target="../media/image204.png"/><Relationship Id="rId205" Type="http://schemas.openxmlformats.org/officeDocument/2006/relationships/image" Target="../media/image205.png"/><Relationship Id="rId206" Type="http://schemas.openxmlformats.org/officeDocument/2006/relationships/image" Target="../media/image206.png"/><Relationship Id="rId207" Type="http://schemas.openxmlformats.org/officeDocument/2006/relationships/image" Target="../media/image207.png"/><Relationship Id="rId208" Type="http://schemas.openxmlformats.org/officeDocument/2006/relationships/image" Target="../media/image208.png"/><Relationship Id="rId209" Type="http://schemas.openxmlformats.org/officeDocument/2006/relationships/image" Target="../media/image209.png"/><Relationship Id="rId210" Type="http://schemas.openxmlformats.org/officeDocument/2006/relationships/image" Target="../media/image210.png"/><Relationship Id="rId211" Type="http://schemas.openxmlformats.org/officeDocument/2006/relationships/image" Target="../media/image211.png"/><Relationship Id="rId212" Type="http://schemas.openxmlformats.org/officeDocument/2006/relationships/image" Target="../media/image212.png"/><Relationship Id="rId213" Type="http://schemas.openxmlformats.org/officeDocument/2006/relationships/image" Target="../media/image213.png"/><Relationship Id="rId214" Type="http://schemas.openxmlformats.org/officeDocument/2006/relationships/image" Target="../media/image214.png"/><Relationship Id="rId215" Type="http://schemas.openxmlformats.org/officeDocument/2006/relationships/image" Target="../media/image215.png"/><Relationship Id="rId216" Type="http://schemas.openxmlformats.org/officeDocument/2006/relationships/image" Target="../media/image216.png"/><Relationship Id="rId217" Type="http://schemas.openxmlformats.org/officeDocument/2006/relationships/image" Target="../media/image217.png"/><Relationship Id="rId218" Type="http://schemas.openxmlformats.org/officeDocument/2006/relationships/image" Target="../media/image218.png"/><Relationship Id="rId219" Type="http://schemas.openxmlformats.org/officeDocument/2006/relationships/image" Target="../media/image219.png"/><Relationship Id="rId220" Type="http://schemas.openxmlformats.org/officeDocument/2006/relationships/image" Target="../media/image220.png"/><Relationship Id="rId221" Type="http://schemas.openxmlformats.org/officeDocument/2006/relationships/image" Target="../media/image221.png"/><Relationship Id="rId222" Type="http://schemas.openxmlformats.org/officeDocument/2006/relationships/image" Target="../media/image222.png"/><Relationship Id="rId223" Type="http://schemas.openxmlformats.org/officeDocument/2006/relationships/image" Target="../media/image223.png"/><Relationship Id="rId224" Type="http://schemas.openxmlformats.org/officeDocument/2006/relationships/image" Target="../media/image224.png"/><Relationship Id="rId225" Type="http://schemas.openxmlformats.org/officeDocument/2006/relationships/image" Target="../media/image225.png"/><Relationship Id="rId226" Type="http://schemas.openxmlformats.org/officeDocument/2006/relationships/image" Target="../media/image226.png"/><Relationship Id="rId227" Type="http://schemas.openxmlformats.org/officeDocument/2006/relationships/image" Target="../media/image227.png"/><Relationship Id="rId228" Type="http://schemas.openxmlformats.org/officeDocument/2006/relationships/image" Target="../media/image228.png"/><Relationship Id="rId229" Type="http://schemas.openxmlformats.org/officeDocument/2006/relationships/image" Target="../media/image229.png"/><Relationship Id="rId230" Type="http://schemas.openxmlformats.org/officeDocument/2006/relationships/image" Target="../media/image230.png"/><Relationship Id="rId231" Type="http://schemas.openxmlformats.org/officeDocument/2006/relationships/image" Target="../media/image231.png"/><Relationship Id="rId232" Type="http://schemas.openxmlformats.org/officeDocument/2006/relationships/image" Target="../media/image232.png"/><Relationship Id="rId233" Type="http://schemas.openxmlformats.org/officeDocument/2006/relationships/image" Target="../media/image233.png"/><Relationship Id="rId234" Type="http://schemas.openxmlformats.org/officeDocument/2006/relationships/image" Target="../media/image234.png"/><Relationship Id="rId235" Type="http://schemas.openxmlformats.org/officeDocument/2006/relationships/image" Target="../media/image235.png"/><Relationship Id="rId236" Type="http://schemas.openxmlformats.org/officeDocument/2006/relationships/image" Target="../media/image236.png"/><Relationship Id="rId237" Type="http://schemas.openxmlformats.org/officeDocument/2006/relationships/image" Target="../media/image237.png"/><Relationship Id="rId238" Type="http://schemas.openxmlformats.org/officeDocument/2006/relationships/image" Target="../media/image238.png"/><Relationship Id="rId239" Type="http://schemas.openxmlformats.org/officeDocument/2006/relationships/image" Target="../media/image239.png"/><Relationship Id="rId240" Type="http://schemas.openxmlformats.org/officeDocument/2006/relationships/image" Target="../media/image240.png"/><Relationship Id="rId241" Type="http://schemas.openxmlformats.org/officeDocument/2006/relationships/image" Target="../media/image241.png"/><Relationship Id="rId242" Type="http://schemas.openxmlformats.org/officeDocument/2006/relationships/image" Target="../media/image242.png"/><Relationship Id="rId243" Type="http://schemas.openxmlformats.org/officeDocument/2006/relationships/image" Target="../media/image243.png"/><Relationship Id="rId244" Type="http://schemas.openxmlformats.org/officeDocument/2006/relationships/image" Target="../media/image244.png"/><Relationship Id="rId245" Type="http://schemas.openxmlformats.org/officeDocument/2006/relationships/image" Target="../media/image245.png"/><Relationship Id="rId246" Type="http://schemas.openxmlformats.org/officeDocument/2006/relationships/image" Target="../media/image246.png"/><Relationship Id="rId247" Type="http://schemas.openxmlformats.org/officeDocument/2006/relationships/image" Target="../media/image247.png"/><Relationship Id="rId248" Type="http://schemas.openxmlformats.org/officeDocument/2006/relationships/image" Target="../media/image248.png"/><Relationship Id="rId249" Type="http://schemas.openxmlformats.org/officeDocument/2006/relationships/image" Target="../media/image249.png"/><Relationship Id="rId250" Type="http://schemas.openxmlformats.org/officeDocument/2006/relationships/image" Target="../media/image250.png"/><Relationship Id="rId251" Type="http://schemas.openxmlformats.org/officeDocument/2006/relationships/image" Target="../media/image251.png"/><Relationship Id="rId252" Type="http://schemas.openxmlformats.org/officeDocument/2006/relationships/image" Target="../media/image252.png"/><Relationship Id="rId253" Type="http://schemas.openxmlformats.org/officeDocument/2006/relationships/image" Target="../media/image253.png"/><Relationship Id="rId254" Type="http://schemas.openxmlformats.org/officeDocument/2006/relationships/image" Target="../media/image254.png"/><Relationship Id="rId255" Type="http://schemas.openxmlformats.org/officeDocument/2006/relationships/image" Target="../media/image255.png"/><Relationship Id="rId256" Type="http://schemas.openxmlformats.org/officeDocument/2006/relationships/image" Target="../media/image256.png"/><Relationship Id="rId257" Type="http://schemas.openxmlformats.org/officeDocument/2006/relationships/image" Target="../media/image257.png"/><Relationship Id="rId258" Type="http://schemas.openxmlformats.org/officeDocument/2006/relationships/image" Target="../media/image258.png"/><Relationship Id="rId259" Type="http://schemas.openxmlformats.org/officeDocument/2006/relationships/image" Target="../media/image259.png"/><Relationship Id="rId260" Type="http://schemas.openxmlformats.org/officeDocument/2006/relationships/image" Target="../media/image260.png"/><Relationship Id="rId261" Type="http://schemas.openxmlformats.org/officeDocument/2006/relationships/image" Target="../media/image261.png"/><Relationship Id="rId262" Type="http://schemas.openxmlformats.org/officeDocument/2006/relationships/image" Target="../media/image262.png"/><Relationship Id="rId263" Type="http://schemas.openxmlformats.org/officeDocument/2006/relationships/image" Target="../media/image263.png"/><Relationship Id="rId264" Type="http://schemas.openxmlformats.org/officeDocument/2006/relationships/image" Target="../media/image264.png"/><Relationship Id="rId265" Type="http://schemas.openxmlformats.org/officeDocument/2006/relationships/image" Target="../media/image265.png"/><Relationship Id="rId266" Type="http://schemas.openxmlformats.org/officeDocument/2006/relationships/image" Target="../media/image266.png"/><Relationship Id="rId267" Type="http://schemas.openxmlformats.org/officeDocument/2006/relationships/image" Target="../media/image267.png"/><Relationship Id="rId268" Type="http://schemas.openxmlformats.org/officeDocument/2006/relationships/image" Target="../media/image268.png"/><Relationship Id="rId269" Type="http://schemas.openxmlformats.org/officeDocument/2006/relationships/image" Target="../media/image269.png"/><Relationship Id="rId270" Type="http://schemas.openxmlformats.org/officeDocument/2006/relationships/image" Target="../media/image270.png"/><Relationship Id="rId271" Type="http://schemas.openxmlformats.org/officeDocument/2006/relationships/image" Target="../media/image271.png"/><Relationship Id="rId272" Type="http://schemas.openxmlformats.org/officeDocument/2006/relationships/image" Target="../media/image272.png"/><Relationship Id="rId273" Type="http://schemas.openxmlformats.org/officeDocument/2006/relationships/image" Target="../media/image273.png"/><Relationship Id="rId274" Type="http://schemas.openxmlformats.org/officeDocument/2006/relationships/image" Target="../media/image274.png"/><Relationship Id="rId275" Type="http://schemas.openxmlformats.org/officeDocument/2006/relationships/image" Target="../media/image275.png"/><Relationship Id="rId276" Type="http://schemas.openxmlformats.org/officeDocument/2006/relationships/image" Target="../media/image276.png"/><Relationship Id="rId277" Type="http://schemas.openxmlformats.org/officeDocument/2006/relationships/image" Target="../media/image277.png"/><Relationship Id="rId278" Type="http://schemas.openxmlformats.org/officeDocument/2006/relationships/image" Target="../media/image278.png"/><Relationship Id="rId279" Type="http://schemas.openxmlformats.org/officeDocument/2006/relationships/image" Target="../media/image279.png"/><Relationship Id="rId280" Type="http://schemas.openxmlformats.org/officeDocument/2006/relationships/image" Target="../media/image280.png"/><Relationship Id="rId281" Type="http://schemas.openxmlformats.org/officeDocument/2006/relationships/image" Target="../media/image281.png"/><Relationship Id="rId282" Type="http://schemas.openxmlformats.org/officeDocument/2006/relationships/image" Target="../media/image282.png"/><Relationship Id="rId283" Type="http://schemas.openxmlformats.org/officeDocument/2006/relationships/image" Target="../media/image283.png"/><Relationship Id="rId284" Type="http://schemas.openxmlformats.org/officeDocument/2006/relationships/image" Target="../media/image284.png"/><Relationship Id="rId285" Type="http://schemas.openxmlformats.org/officeDocument/2006/relationships/image" Target="../media/image285.png"/><Relationship Id="rId286" Type="http://schemas.openxmlformats.org/officeDocument/2006/relationships/image" Target="../media/image286.png"/><Relationship Id="rId287" Type="http://schemas.openxmlformats.org/officeDocument/2006/relationships/image" Target="../media/image287.png"/><Relationship Id="rId288" Type="http://schemas.openxmlformats.org/officeDocument/2006/relationships/image" Target="../media/image288.png"/><Relationship Id="rId289" Type="http://schemas.openxmlformats.org/officeDocument/2006/relationships/image" Target="../media/image289.png"/><Relationship Id="rId290" Type="http://schemas.openxmlformats.org/officeDocument/2006/relationships/image" Target="../media/image290.png"/><Relationship Id="rId291" Type="http://schemas.openxmlformats.org/officeDocument/2006/relationships/image" Target="../media/image291.png"/><Relationship Id="rId292" Type="http://schemas.openxmlformats.org/officeDocument/2006/relationships/image" Target="../media/image292.png"/><Relationship Id="rId293" Type="http://schemas.openxmlformats.org/officeDocument/2006/relationships/image" Target="../media/image293.png"/><Relationship Id="rId294" Type="http://schemas.openxmlformats.org/officeDocument/2006/relationships/image" Target="../media/image294.png"/><Relationship Id="rId295" Type="http://schemas.openxmlformats.org/officeDocument/2006/relationships/image" Target="../media/image295.png"/><Relationship Id="rId296" Type="http://schemas.openxmlformats.org/officeDocument/2006/relationships/image" Target="../media/image296.png"/><Relationship Id="rId297" Type="http://schemas.openxmlformats.org/officeDocument/2006/relationships/image" Target="../media/image297.png"/><Relationship Id="rId298" Type="http://schemas.openxmlformats.org/officeDocument/2006/relationships/image" Target="../media/image298.png"/><Relationship Id="rId299" Type="http://schemas.openxmlformats.org/officeDocument/2006/relationships/image" Target="../media/image299.png"/><Relationship Id="rId300" Type="http://schemas.openxmlformats.org/officeDocument/2006/relationships/image" Target="../media/image300.png"/><Relationship Id="rId301" Type="http://schemas.openxmlformats.org/officeDocument/2006/relationships/image" Target="../media/image301.png"/><Relationship Id="rId302" Type="http://schemas.openxmlformats.org/officeDocument/2006/relationships/image" Target="../media/image302.png"/><Relationship Id="rId303" Type="http://schemas.openxmlformats.org/officeDocument/2006/relationships/image" Target="../media/image303.png"/><Relationship Id="rId304" Type="http://schemas.openxmlformats.org/officeDocument/2006/relationships/image" Target="../media/image304.png"/><Relationship Id="rId305" Type="http://schemas.openxmlformats.org/officeDocument/2006/relationships/image" Target="../media/image305.png"/><Relationship Id="rId306" Type="http://schemas.openxmlformats.org/officeDocument/2006/relationships/image" Target="../media/image306.png"/><Relationship Id="rId307" Type="http://schemas.openxmlformats.org/officeDocument/2006/relationships/image" Target="../media/image307.png"/><Relationship Id="rId308" Type="http://schemas.openxmlformats.org/officeDocument/2006/relationships/image" Target="../media/image308.png"/><Relationship Id="rId309" Type="http://schemas.openxmlformats.org/officeDocument/2006/relationships/image" Target="../media/image309.png"/><Relationship Id="rId310" Type="http://schemas.openxmlformats.org/officeDocument/2006/relationships/image" Target="../media/image310.png"/><Relationship Id="rId311" Type="http://schemas.openxmlformats.org/officeDocument/2006/relationships/image" Target="../media/image311.png"/><Relationship Id="rId312" Type="http://schemas.openxmlformats.org/officeDocument/2006/relationships/image" Target="../media/image312.png"/><Relationship Id="rId313" Type="http://schemas.openxmlformats.org/officeDocument/2006/relationships/image" Target="../media/image313.png"/><Relationship Id="rId314" Type="http://schemas.openxmlformats.org/officeDocument/2006/relationships/image" Target="../media/image314.png"/><Relationship Id="rId315" Type="http://schemas.openxmlformats.org/officeDocument/2006/relationships/image" Target="../media/image315.png"/><Relationship Id="rId316" Type="http://schemas.openxmlformats.org/officeDocument/2006/relationships/image" Target="../media/image316.png"/><Relationship Id="rId317" Type="http://schemas.openxmlformats.org/officeDocument/2006/relationships/image" Target="../media/image317.png"/><Relationship Id="rId318" Type="http://schemas.openxmlformats.org/officeDocument/2006/relationships/image" Target="../media/image318.png"/><Relationship Id="rId319" Type="http://schemas.openxmlformats.org/officeDocument/2006/relationships/image" Target="../media/image319.png"/><Relationship Id="rId320" Type="http://schemas.openxmlformats.org/officeDocument/2006/relationships/image" Target="../media/image320.png"/><Relationship Id="rId321" Type="http://schemas.openxmlformats.org/officeDocument/2006/relationships/image" Target="../media/image321.png"/><Relationship Id="rId322" Type="http://schemas.openxmlformats.org/officeDocument/2006/relationships/image" Target="../media/image322.png"/><Relationship Id="rId323" Type="http://schemas.openxmlformats.org/officeDocument/2006/relationships/image" Target="../media/image323.png"/><Relationship Id="rId324" Type="http://schemas.openxmlformats.org/officeDocument/2006/relationships/image" Target="../media/image324.png"/><Relationship Id="rId325" Type="http://schemas.openxmlformats.org/officeDocument/2006/relationships/image" Target="../media/image325.png"/><Relationship Id="rId326" Type="http://schemas.openxmlformats.org/officeDocument/2006/relationships/image" Target="../media/image326.png"/><Relationship Id="rId327" Type="http://schemas.openxmlformats.org/officeDocument/2006/relationships/image" Target="../media/image327.png"/><Relationship Id="rId328" Type="http://schemas.openxmlformats.org/officeDocument/2006/relationships/image" Target="../media/image328.png"/><Relationship Id="rId329" Type="http://schemas.openxmlformats.org/officeDocument/2006/relationships/image" Target="../media/image329.png"/><Relationship Id="rId330" Type="http://schemas.openxmlformats.org/officeDocument/2006/relationships/image" Target="../media/image330.png"/><Relationship Id="rId331" Type="http://schemas.openxmlformats.org/officeDocument/2006/relationships/image" Target="../media/image331.png"/><Relationship Id="rId332" Type="http://schemas.openxmlformats.org/officeDocument/2006/relationships/image" Target="../media/image332.png"/><Relationship Id="rId333" Type="http://schemas.openxmlformats.org/officeDocument/2006/relationships/image" Target="../media/image333.png"/><Relationship Id="rId334" Type="http://schemas.openxmlformats.org/officeDocument/2006/relationships/image" Target="../media/image334.png"/><Relationship Id="rId335" Type="http://schemas.openxmlformats.org/officeDocument/2006/relationships/image" Target="../media/image335.png"/><Relationship Id="rId336" Type="http://schemas.openxmlformats.org/officeDocument/2006/relationships/image" Target="../media/image336.png"/><Relationship Id="rId337" Type="http://schemas.openxmlformats.org/officeDocument/2006/relationships/image" Target="../media/image337.png"/><Relationship Id="rId338" Type="http://schemas.openxmlformats.org/officeDocument/2006/relationships/image" Target="../media/image338.png"/><Relationship Id="rId339" Type="http://schemas.openxmlformats.org/officeDocument/2006/relationships/image" Target="../media/image339.png"/><Relationship Id="rId340" Type="http://schemas.openxmlformats.org/officeDocument/2006/relationships/image" Target="../media/image340.png"/><Relationship Id="rId341" Type="http://schemas.openxmlformats.org/officeDocument/2006/relationships/image" Target="../media/image341.png"/><Relationship Id="rId342" Type="http://schemas.openxmlformats.org/officeDocument/2006/relationships/image" Target="../media/image342.png"/><Relationship Id="rId343" Type="http://schemas.openxmlformats.org/officeDocument/2006/relationships/image" Target="../media/image343.png"/><Relationship Id="rId344" Type="http://schemas.openxmlformats.org/officeDocument/2006/relationships/image" Target="../media/image344.png"/><Relationship Id="rId345" Type="http://schemas.openxmlformats.org/officeDocument/2006/relationships/image" Target="../media/image345.png"/><Relationship Id="rId346" Type="http://schemas.openxmlformats.org/officeDocument/2006/relationships/image" Target="../media/image346.png"/><Relationship Id="rId347" Type="http://schemas.openxmlformats.org/officeDocument/2006/relationships/image" Target="../media/image347.png"/><Relationship Id="rId348" Type="http://schemas.openxmlformats.org/officeDocument/2006/relationships/image" Target="../media/image348.png"/><Relationship Id="rId349" Type="http://schemas.openxmlformats.org/officeDocument/2006/relationships/image" Target="../media/image349.png"/><Relationship Id="rId350" Type="http://schemas.openxmlformats.org/officeDocument/2006/relationships/image" Target="../media/image350.png"/><Relationship Id="rId351" Type="http://schemas.openxmlformats.org/officeDocument/2006/relationships/image" Target="../media/image351.png"/><Relationship Id="rId352" Type="http://schemas.openxmlformats.org/officeDocument/2006/relationships/image" Target="../media/image352.png"/><Relationship Id="rId353" Type="http://schemas.openxmlformats.org/officeDocument/2006/relationships/image" Target="../media/image353.png"/><Relationship Id="rId354" Type="http://schemas.openxmlformats.org/officeDocument/2006/relationships/image" Target="../media/image354.png"/><Relationship Id="rId355" Type="http://schemas.openxmlformats.org/officeDocument/2006/relationships/image" Target="../media/image355.png"/><Relationship Id="rId356" Type="http://schemas.openxmlformats.org/officeDocument/2006/relationships/image" Target="../media/image356.png"/><Relationship Id="rId357" Type="http://schemas.openxmlformats.org/officeDocument/2006/relationships/image" Target="../media/image357.png"/><Relationship Id="rId358" Type="http://schemas.openxmlformats.org/officeDocument/2006/relationships/image" Target="../media/image358.png"/><Relationship Id="rId359" Type="http://schemas.openxmlformats.org/officeDocument/2006/relationships/image" Target="../media/image359.png"/><Relationship Id="rId360" Type="http://schemas.openxmlformats.org/officeDocument/2006/relationships/image" Target="../media/image360.png"/><Relationship Id="rId361" Type="http://schemas.openxmlformats.org/officeDocument/2006/relationships/image" Target="../media/image361.png"/><Relationship Id="rId362" Type="http://schemas.openxmlformats.org/officeDocument/2006/relationships/image" Target="../media/image362.png"/><Relationship Id="rId363" Type="http://schemas.openxmlformats.org/officeDocument/2006/relationships/image" Target="../media/image363.png"/><Relationship Id="rId364" Type="http://schemas.openxmlformats.org/officeDocument/2006/relationships/image" Target="../media/image364.png"/><Relationship Id="rId365" Type="http://schemas.openxmlformats.org/officeDocument/2006/relationships/image" Target="../media/image365.png"/><Relationship Id="rId366" Type="http://schemas.openxmlformats.org/officeDocument/2006/relationships/image" Target="../media/image366.png"/><Relationship Id="rId367" Type="http://schemas.openxmlformats.org/officeDocument/2006/relationships/image" Target="../media/image367.png"/><Relationship Id="rId368" Type="http://schemas.openxmlformats.org/officeDocument/2006/relationships/image" Target="../media/image368.png"/><Relationship Id="rId369" Type="http://schemas.openxmlformats.org/officeDocument/2006/relationships/image" Target="../media/image369.png"/><Relationship Id="rId370" Type="http://schemas.openxmlformats.org/officeDocument/2006/relationships/image" Target="../media/image370.png"/><Relationship Id="rId371" Type="http://schemas.openxmlformats.org/officeDocument/2006/relationships/image" Target="../media/image371.png"/><Relationship Id="rId372" Type="http://schemas.openxmlformats.org/officeDocument/2006/relationships/image" Target="../media/image372.png"/><Relationship Id="rId373" Type="http://schemas.openxmlformats.org/officeDocument/2006/relationships/image" Target="../media/image373.png"/><Relationship Id="rId374" Type="http://schemas.openxmlformats.org/officeDocument/2006/relationships/image" Target="../media/image374.png"/><Relationship Id="rId375" Type="http://schemas.openxmlformats.org/officeDocument/2006/relationships/image" Target="../media/image375.png"/><Relationship Id="rId376" Type="http://schemas.openxmlformats.org/officeDocument/2006/relationships/image" Target="../media/image376.png"/><Relationship Id="rId377" Type="http://schemas.openxmlformats.org/officeDocument/2006/relationships/image" Target="../media/image377.png"/><Relationship Id="rId378" Type="http://schemas.openxmlformats.org/officeDocument/2006/relationships/image" Target="../media/image378.png"/><Relationship Id="rId379" Type="http://schemas.openxmlformats.org/officeDocument/2006/relationships/image" Target="../media/image379.png"/><Relationship Id="rId380" Type="http://schemas.openxmlformats.org/officeDocument/2006/relationships/image" Target="../media/image380.png"/><Relationship Id="rId381" Type="http://schemas.openxmlformats.org/officeDocument/2006/relationships/image" Target="../media/image381.png"/><Relationship Id="rId382" Type="http://schemas.openxmlformats.org/officeDocument/2006/relationships/image" Target="../media/image382.png"/><Relationship Id="rId383" Type="http://schemas.openxmlformats.org/officeDocument/2006/relationships/image" Target="../media/image383.png"/><Relationship Id="rId384" Type="http://schemas.openxmlformats.org/officeDocument/2006/relationships/image" Target="../media/image384.png"/><Relationship Id="rId385" Type="http://schemas.openxmlformats.org/officeDocument/2006/relationships/image" Target="../media/image385.png"/><Relationship Id="rId386" Type="http://schemas.openxmlformats.org/officeDocument/2006/relationships/image" Target="../media/image386.png"/><Relationship Id="rId387" Type="http://schemas.openxmlformats.org/officeDocument/2006/relationships/image" Target="../media/image387.png"/><Relationship Id="rId388" Type="http://schemas.openxmlformats.org/officeDocument/2006/relationships/image" Target="../media/image388.png"/><Relationship Id="rId389" Type="http://schemas.openxmlformats.org/officeDocument/2006/relationships/image" Target="../media/image389.png"/><Relationship Id="rId390" Type="http://schemas.openxmlformats.org/officeDocument/2006/relationships/image" Target="../media/image390.png"/><Relationship Id="rId391" Type="http://schemas.openxmlformats.org/officeDocument/2006/relationships/image" Target="../media/image391.png"/><Relationship Id="rId392" Type="http://schemas.openxmlformats.org/officeDocument/2006/relationships/image" Target="../media/image392.png"/><Relationship Id="rId393" Type="http://schemas.openxmlformats.org/officeDocument/2006/relationships/image" Target="../media/image393.png"/><Relationship Id="rId394" Type="http://schemas.openxmlformats.org/officeDocument/2006/relationships/image" Target="../media/image394.png"/><Relationship Id="rId395" Type="http://schemas.openxmlformats.org/officeDocument/2006/relationships/image" Target="../media/image395.png"/><Relationship Id="rId396" Type="http://schemas.openxmlformats.org/officeDocument/2006/relationships/image" Target="../media/image396.png"/><Relationship Id="rId397" Type="http://schemas.openxmlformats.org/officeDocument/2006/relationships/image" Target="../media/image397.png"/><Relationship Id="rId398" Type="http://schemas.openxmlformats.org/officeDocument/2006/relationships/image" Target="../media/image398.png"/><Relationship Id="rId399" Type="http://schemas.openxmlformats.org/officeDocument/2006/relationships/image" Target="../media/image399.png"/><Relationship Id="rId400" Type="http://schemas.openxmlformats.org/officeDocument/2006/relationships/image" Target="../media/image400.png"/><Relationship Id="rId401" Type="http://schemas.openxmlformats.org/officeDocument/2006/relationships/image" Target="../media/image401.png"/><Relationship Id="rId402" Type="http://schemas.openxmlformats.org/officeDocument/2006/relationships/image" Target="../media/image402.png"/><Relationship Id="rId403" Type="http://schemas.openxmlformats.org/officeDocument/2006/relationships/image" Target="../media/image403.png"/><Relationship Id="rId404" Type="http://schemas.openxmlformats.org/officeDocument/2006/relationships/image" Target="../media/image404.png"/><Relationship Id="rId405" Type="http://schemas.openxmlformats.org/officeDocument/2006/relationships/image" Target="../media/image405.png"/><Relationship Id="rId406" Type="http://schemas.openxmlformats.org/officeDocument/2006/relationships/image" Target="../media/image406.png"/><Relationship Id="rId407" Type="http://schemas.openxmlformats.org/officeDocument/2006/relationships/image" Target="../media/image407.png"/><Relationship Id="rId408" Type="http://schemas.openxmlformats.org/officeDocument/2006/relationships/image" Target="../media/image408.png"/><Relationship Id="rId409" Type="http://schemas.openxmlformats.org/officeDocument/2006/relationships/image" Target="../media/image409.png"/><Relationship Id="rId410" Type="http://schemas.openxmlformats.org/officeDocument/2006/relationships/image" Target="../media/image410.png"/><Relationship Id="rId411" Type="http://schemas.openxmlformats.org/officeDocument/2006/relationships/image" Target="../media/image411.png"/><Relationship Id="rId412" Type="http://schemas.openxmlformats.org/officeDocument/2006/relationships/image" Target="../media/image412.png"/><Relationship Id="rId413" Type="http://schemas.openxmlformats.org/officeDocument/2006/relationships/image" Target="../media/image413.png"/><Relationship Id="rId414" Type="http://schemas.openxmlformats.org/officeDocument/2006/relationships/image" Target="../media/image414.png"/><Relationship Id="rId415" Type="http://schemas.openxmlformats.org/officeDocument/2006/relationships/image" Target="../media/image415.png"/><Relationship Id="rId416" Type="http://schemas.openxmlformats.org/officeDocument/2006/relationships/image" Target="../media/image416.png"/><Relationship Id="rId417" Type="http://schemas.openxmlformats.org/officeDocument/2006/relationships/image" Target="../media/image417.png"/><Relationship Id="rId418" Type="http://schemas.openxmlformats.org/officeDocument/2006/relationships/image" Target="../media/image418.png"/><Relationship Id="rId419" Type="http://schemas.openxmlformats.org/officeDocument/2006/relationships/image" Target="../media/image419.png"/><Relationship Id="rId420" Type="http://schemas.openxmlformats.org/officeDocument/2006/relationships/image" Target="../media/image420.png"/><Relationship Id="rId421" Type="http://schemas.openxmlformats.org/officeDocument/2006/relationships/image" Target="../media/image421.png"/><Relationship Id="rId422" Type="http://schemas.openxmlformats.org/officeDocument/2006/relationships/image" Target="../media/image422.png"/><Relationship Id="rId423" Type="http://schemas.openxmlformats.org/officeDocument/2006/relationships/image" Target="../media/image423.png"/><Relationship Id="rId424" Type="http://schemas.openxmlformats.org/officeDocument/2006/relationships/image" Target="../media/image424.png"/><Relationship Id="rId425" Type="http://schemas.openxmlformats.org/officeDocument/2006/relationships/image" Target="../media/image425.png"/><Relationship Id="rId426" Type="http://schemas.openxmlformats.org/officeDocument/2006/relationships/image" Target="../media/image426.png"/><Relationship Id="rId427" Type="http://schemas.openxmlformats.org/officeDocument/2006/relationships/image" Target="../media/image427.png"/><Relationship Id="rId428" Type="http://schemas.openxmlformats.org/officeDocument/2006/relationships/image" Target="../media/image428.png"/><Relationship Id="rId429" Type="http://schemas.openxmlformats.org/officeDocument/2006/relationships/image" Target="../media/image429.png"/><Relationship Id="rId430" Type="http://schemas.openxmlformats.org/officeDocument/2006/relationships/image" Target="../media/image430.png"/><Relationship Id="rId431" Type="http://schemas.openxmlformats.org/officeDocument/2006/relationships/image" Target="../media/image431.png"/><Relationship Id="rId432" Type="http://schemas.openxmlformats.org/officeDocument/2006/relationships/image" Target="../media/image432.png"/><Relationship Id="rId433" Type="http://schemas.openxmlformats.org/officeDocument/2006/relationships/image" Target="../media/image433.png"/><Relationship Id="rId434" Type="http://schemas.openxmlformats.org/officeDocument/2006/relationships/image" Target="../media/image434.png"/><Relationship Id="rId435" Type="http://schemas.openxmlformats.org/officeDocument/2006/relationships/image" Target="../media/image435.png"/><Relationship Id="rId436" Type="http://schemas.openxmlformats.org/officeDocument/2006/relationships/image" Target="../media/image436.png"/><Relationship Id="rId437" Type="http://schemas.openxmlformats.org/officeDocument/2006/relationships/image" Target="../media/image437.png"/><Relationship Id="rId438" Type="http://schemas.openxmlformats.org/officeDocument/2006/relationships/image" Target="../media/image438.png"/><Relationship Id="rId439" Type="http://schemas.openxmlformats.org/officeDocument/2006/relationships/image" Target="../media/image439.png"/><Relationship Id="rId440" Type="http://schemas.openxmlformats.org/officeDocument/2006/relationships/image" Target="../media/image440.png"/><Relationship Id="rId441" Type="http://schemas.openxmlformats.org/officeDocument/2006/relationships/image" Target="../media/image441.png"/><Relationship Id="rId442" Type="http://schemas.openxmlformats.org/officeDocument/2006/relationships/image" Target="../media/image442.png"/><Relationship Id="rId443" Type="http://schemas.openxmlformats.org/officeDocument/2006/relationships/image" Target="../media/image443.png"/><Relationship Id="rId444" Type="http://schemas.openxmlformats.org/officeDocument/2006/relationships/image" Target="../media/image444.png"/><Relationship Id="rId445" Type="http://schemas.openxmlformats.org/officeDocument/2006/relationships/image" Target="../media/image445.png"/><Relationship Id="rId446" Type="http://schemas.openxmlformats.org/officeDocument/2006/relationships/image" Target="../media/image446.png"/><Relationship Id="rId447" Type="http://schemas.openxmlformats.org/officeDocument/2006/relationships/image" Target="../media/image447.png"/><Relationship Id="rId448" Type="http://schemas.openxmlformats.org/officeDocument/2006/relationships/image" Target="../media/image448.png"/><Relationship Id="rId449" Type="http://schemas.openxmlformats.org/officeDocument/2006/relationships/image" Target="../media/image449.png"/><Relationship Id="rId450" Type="http://schemas.openxmlformats.org/officeDocument/2006/relationships/image" Target="../media/image450.png"/><Relationship Id="rId451" Type="http://schemas.openxmlformats.org/officeDocument/2006/relationships/image" Target="../media/image451.png"/><Relationship Id="rId452" Type="http://schemas.openxmlformats.org/officeDocument/2006/relationships/image" Target="../media/image452.png"/><Relationship Id="rId453" Type="http://schemas.openxmlformats.org/officeDocument/2006/relationships/image" Target="../media/image453.png"/><Relationship Id="rId454" Type="http://schemas.openxmlformats.org/officeDocument/2006/relationships/image" Target="../media/image454.png"/><Relationship Id="rId455" Type="http://schemas.openxmlformats.org/officeDocument/2006/relationships/image" Target="../media/image455.png"/><Relationship Id="rId456" Type="http://schemas.openxmlformats.org/officeDocument/2006/relationships/image" Target="../media/image456.png"/><Relationship Id="rId457" Type="http://schemas.openxmlformats.org/officeDocument/2006/relationships/image" Target="../media/image457.png"/><Relationship Id="rId458" Type="http://schemas.openxmlformats.org/officeDocument/2006/relationships/image" Target="../media/image458.png"/><Relationship Id="rId459" Type="http://schemas.openxmlformats.org/officeDocument/2006/relationships/image" Target="../media/image459.png"/><Relationship Id="rId460" Type="http://schemas.openxmlformats.org/officeDocument/2006/relationships/image" Target="../media/image460.png"/><Relationship Id="rId461" Type="http://schemas.openxmlformats.org/officeDocument/2006/relationships/image" Target="../media/image461.png"/><Relationship Id="rId462" Type="http://schemas.openxmlformats.org/officeDocument/2006/relationships/image" Target="../media/image462.png"/><Relationship Id="rId463" Type="http://schemas.openxmlformats.org/officeDocument/2006/relationships/image" Target="../media/image463.png"/><Relationship Id="rId464" Type="http://schemas.openxmlformats.org/officeDocument/2006/relationships/image" Target="../media/image464.png"/><Relationship Id="rId465" Type="http://schemas.openxmlformats.org/officeDocument/2006/relationships/image" Target="../media/image465.png"/><Relationship Id="rId466" Type="http://schemas.openxmlformats.org/officeDocument/2006/relationships/image" Target="../media/image466.png"/><Relationship Id="rId467" Type="http://schemas.openxmlformats.org/officeDocument/2006/relationships/image" Target="../media/image467.png"/><Relationship Id="rId468" Type="http://schemas.openxmlformats.org/officeDocument/2006/relationships/image" Target="../media/image468.png"/><Relationship Id="rId469" Type="http://schemas.openxmlformats.org/officeDocument/2006/relationships/image" Target="../media/image469.png"/><Relationship Id="rId470" Type="http://schemas.openxmlformats.org/officeDocument/2006/relationships/image" Target="../media/image470.png"/><Relationship Id="rId471" Type="http://schemas.openxmlformats.org/officeDocument/2006/relationships/image" Target="../media/image471.png"/><Relationship Id="rId472" Type="http://schemas.openxmlformats.org/officeDocument/2006/relationships/image" Target="../media/image472.png"/><Relationship Id="rId473" Type="http://schemas.openxmlformats.org/officeDocument/2006/relationships/image" Target="../media/image473.png"/><Relationship Id="rId474" Type="http://schemas.openxmlformats.org/officeDocument/2006/relationships/image" Target="../media/image474.png"/><Relationship Id="rId475" Type="http://schemas.openxmlformats.org/officeDocument/2006/relationships/image" Target="../media/image475.png"/><Relationship Id="rId476" Type="http://schemas.openxmlformats.org/officeDocument/2006/relationships/image" Target="../media/image476.png"/><Relationship Id="rId477" Type="http://schemas.openxmlformats.org/officeDocument/2006/relationships/image" Target="../media/image477.png"/><Relationship Id="rId478" Type="http://schemas.openxmlformats.org/officeDocument/2006/relationships/image" Target="../media/image478.png"/><Relationship Id="rId479" Type="http://schemas.openxmlformats.org/officeDocument/2006/relationships/image" Target="../media/image479.png"/><Relationship Id="rId480" Type="http://schemas.openxmlformats.org/officeDocument/2006/relationships/image" Target="../media/image480.png"/><Relationship Id="rId481" Type="http://schemas.openxmlformats.org/officeDocument/2006/relationships/image" Target="../media/image481.png"/><Relationship Id="rId482" Type="http://schemas.openxmlformats.org/officeDocument/2006/relationships/image" Target="../media/image482.png"/><Relationship Id="rId483" Type="http://schemas.openxmlformats.org/officeDocument/2006/relationships/image" Target="../media/image483.png"/><Relationship Id="rId484" Type="http://schemas.openxmlformats.org/officeDocument/2006/relationships/image" Target="../media/image484.png"/><Relationship Id="rId485" Type="http://schemas.openxmlformats.org/officeDocument/2006/relationships/image" Target="../media/image485.png"/><Relationship Id="rId486" Type="http://schemas.openxmlformats.org/officeDocument/2006/relationships/image" Target="../media/image486.png"/><Relationship Id="rId487" Type="http://schemas.openxmlformats.org/officeDocument/2006/relationships/image" Target="../media/image487.png"/><Relationship Id="rId488" Type="http://schemas.openxmlformats.org/officeDocument/2006/relationships/image" Target="../media/image488.png"/><Relationship Id="rId489" Type="http://schemas.openxmlformats.org/officeDocument/2006/relationships/image" Target="../media/image489.png"/><Relationship Id="rId490" Type="http://schemas.openxmlformats.org/officeDocument/2006/relationships/image" Target="../media/image490.png"/><Relationship Id="rId491" Type="http://schemas.openxmlformats.org/officeDocument/2006/relationships/image" Target="../media/image491.png"/><Relationship Id="rId492" Type="http://schemas.openxmlformats.org/officeDocument/2006/relationships/image" Target="../media/image492.png"/><Relationship Id="rId493" Type="http://schemas.openxmlformats.org/officeDocument/2006/relationships/image" Target="../media/image493.png"/><Relationship Id="rId494" Type="http://schemas.openxmlformats.org/officeDocument/2006/relationships/image" Target="../media/image494.png"/><Relationship Id="rId495" Type="http://schemas.openxmlformats.org/officeDocument/2006/relationships/image" Target="../media/image495.png"/><Relationship Id="rId496" Type="http://schemas.openxmlformats.org/officeDocument/2006/relationships/image" Target="../media/image496.png"/><Relationship Id="rId497" Type="http://schemas.openxmlformats.org/officeDocument/2006/relationships/image" Target="../media/image497.png"/><Relationship Id="rId498" Type="http://schemas.openxmlformats.org/officeDocument/2006/relationships/image" Target="../media/image498.png"/><Relationship Id="rId499" Type="http://schemas.openxmlformats.org/officeDocument/2006/relationships/image" Target="../media/image499.png"/><Relationship Id="rId500" Type="http://schemas.openxmlformats.org/officeDocument/2006/relationships/image" Target="../media/image500.png"/><Relationship Id="rId501" Type="http://schemas.openxmlformats.org/officeDocument/2006/relationships/image" Target="../media/image501.png"/><Relationship Id="rId502" Type="http://schemas.openxmlformats.org/officeDocument/2006/relationships/image" Target="../media/image502.png"/><Relationship Id="rId503" Type="http://schemas.openxmlformats.org/officeDocument/2006/relationships/image" Target="../media/image503.png"/><Relationship Id="rId504" Type="http://schemas.openxmlformats.org/officeDocument/2006/relationships/image" Target="../media/image504.png"/><Relationship Id="rId505" Type="http://schemas.openxmlformats.org/officeDocument/2006/relationships/image" Target="../media/image505.png"/><Relationship Id="rId506" Type="http://schemas.openxmlformats.org/officeDocument/2006/relationships/image" Target="../media/image506.png"/><Relationship Id="rId507" Type="http://schemas.openxmlformats.org/officeDocument/2006/relationships/image" Target="../media/image507.png"/><Relationship Id="rId508" Type="http://schemas.openxmlformats.org/officeDocument/2006/relationships/image" Target="../media/image508.png"/><Relationship Id="rId509" Type="http://schemas.openxmlformats.org/officeDocument/2006/relationships/image" Target="../media/image509.png"/><Relationship Id="rId510" Type="http://schemas.openxmlformats.org/officeDocument/2006/relationships/image" Target="../media/image510.png"/><Relationship Id="rId511" Type="http://schemas.openxmlformats.org/officeDocument/2006/relationships/image" Target="../media/image511.png"/><Relationship Id="rId512" Type="http://schemas.openxmlformats.org/officeDocument/2006/relationships/image" Target="../media/image512.png"/><Relationship Id="rId513" Type="http://schemas.openxmlformats.org/officeDocument/2006/relationships/image" Target="../media/image513.png"/><Relationship Id="rId514" Type="http://schemas.openxmlformats.org/officeDocument/2006/relationships/image" Target="../media/image514.png"/><Relationship Id="rId515" Type="http://schemas.openxmlformats.org/officeDocument/2006/relationships/image" Target="../media/image515.png"/><Relationship Id="rId516" Type="http://schemas.openxmlformats.org/officeDocument/2006/relationships/image" Target="../media/image516.png"/><Relationship Id="rId517" Type="http://schemas.openxmlformats.org/officeDocument/2006/relationships/image" Target="../media/image517.png"/><Relationship Id="rId518" Type="http://schemas.openxmlformats.org/officeDocument/2006/relationships/image" Target="../media/image518.png"/><Relationship Id="rId519" Type="http://schemas.openxmlformats.org/officeDocument/2006/relationships/image" Target="../media/image519.png"/><Relationship Id="rId520" Type="http://schemas.openxmlformats.org/officeDocument/2006/relationships/image" Target="../media/image520.png"/><Relationship Id="rId521" Type="http://schemas.openxmlformats.org/officeDocument/2006/relationships/image" Target="../media/image521.png"/><Relationship Id="rId522" Type="http://schemas.openxmlformats.org/officeDocument/2006/relationships/image" Target="../media/image522.png"/><Relationship Id="rId523" Type="http://schemas.openxmlformats.org/officeDocument/2006/relationships/image" Target="../media/image523.png"/><Relationship Id="rId524" Type="http://schemas.openxmlformats.org/officeDocument/2006/relationships/image" Target="../media/image524.png"/><Relationship Id="rId525" Type="http://schemas.openxmlformats.org/officeDocument/2006/relationships/image" Target="../media/image525.png"/><Relationship Id="rId526" Type="http://schemas.openxmlformats.org/officeDocument/2006/relationships/image" Target="../media/image526.png"/><Relationship Id="rId527" Type="http://schemas.openxmlformats.org/officeDocument/2006/relationships/image" Target="../media/image527.png"/><Relationship Id="rId528" Type="http://schemas.openxmlformats.org/officeDocument/2006/relationships/image" Target="../media/image528.png"/><Relationship Id="rId529" Type="http://schemas.openxmlformats.org/officeDocument/2006/relationships/image" Target="../media/image529.png"/><Relationship Id="rId530" Type="http://schemas.openxmlformats.org/officeDocument/2006/relationships/image" Target="../media/image530.png"/><Relationship Id="rId531" Type="http://schemas.openxmlformats.org/officeDocument/2006/relationships/image" Target="../media/image531.png"/><Relationship Id="rId532" Type="http://schemas.openxmlformats.org/officeDocument/2006/relationships/image" Target="../media/image532.png"/><Relationship Id="rId533" Type="http://schemas.openxmlformats.org/officeDocument/2006/relationships/image" Target="../media/image533.png"/><Relationship Id="rId534" Type="http://schemas.openxmlformats.org/officeDocument/2006/relationships/image" Target="../media/image534.png"/><Relationship Id="rId535" Type="http://schemas.openxmlformats.org/officeDocument/2006/relationships/image" Target="../media/image535.png"/><Relationship Id="rId536" Type="http://schemas.openxmlformats.org/officeDocument/2006/relationships/image" Target="../media/image536.png"/><Relationship Id="rId537" Type="http://schemas.openxmlformats.org/officeDocument/2006/relationships/image" Target="../media/image537.png"/><Relationship Id="rId538" Type="http://schemas.openxmlformats.org/officeDocument/2006/relationships/image" Target="../media/image538.png"/><Relationship Id="rId539" Type="http://schemas.openxmlformats.org/officeDocument/2006/relationships/image" Target="../media/image539.png"/><Relationship Id="rId540" Type="http://schemas.openxmlformats.org/officeDocument/2006/relationships/image" Target="../media/image540.png"/><Relationship Id="rId541" Type="http://schemas.openxmlformats.org/officeDocument/2006/relationships/image" Target="../media/image541.png"/><Relationship Id="rId542" Type="http://schemas.openxmlformats.org/officeDocument/2006/relationships/image" Target="../media/image542.png"/><Relationship Id="rId543" Type="http://schemas.openxmlformats.org/officeDocument/2006/relationships/image" Target="../media/image543.png"/><Relationship Id="rId544" Type="http://schemas.openxmlformats.org/officeDocument/2006/relationships/image" Target="../media/image544.png"/><Relationship Id="rId545" Type="http://schemas.openxmlformats.org/officeDocument/2006/relationships/image" Target="../media/image545.png"/><Relationship Id="rId546" Type="http://schemas.openxmlformats.org/officeDocument/2006/relationships/image" Target="../media/image546.png"/><Relationship Id="rId547" Type="http://schemas.openxmlformats.org/officeDocument/2006/relationships/image" Target="../media/image547.png"/><Relationship Id="rId548" Type="http://schemas.openxmlformats.org/officeDocument/2006/relationships/image" Target="../media/image548.png"/><Relationship Id="rId549" Type="http://schemas.openxmlformats.org/officeDocument/2006/relationships/image" Target="../media/image549.png"/><Relationship Id="rId550" Type="http://schemas.openxmlformats.org/officeDocument/2006/relationships/image" Target="../media/image550.png"/><Relationship Id="rId551" Type="http://schemas.openxmlformats.org/officeDocument/2006/relationships/image" Target="../media/image551.png"/><Relationship Id="rId552" Type="http://schemas.openxmlformats.org/officeDocument/2006/relationships/image" Target="../media/image552.png"/><Relationship Id="rId553" Type="http://schemas.openxmlformats.org/officeDocument/2006/relationships/image" Target="../media/image553.png"/><Relationship Id="rId554" Type="http://schemas.openxmlformats.org/officeDocument/2006/relationships/image" Target="../media/image554.png"/><Relationship Id="rId555" Type="http://schemas.openxmlformats.org/officeDocument/2006/relationships/image" Target="../media/image555.png"/><Relationship Id="rId556" Type="http://schemas.openxmlformats.org/officeDocument/2006/relationships/image" Target="../media/image556.png"/><Relationship Id="rId557" Type="http://schemas.openxmlformats.org/officeDocument/2006/relationships/image" Target="../media/image557.png"/><Relationship Id="rId558" Type="http://schemas.openxmlformats.org/officeDocument/2006/relationships/image" Target="../media/image558.png"/><Relationship Id="rId559" Type="http://schemas.openxmlformats.org/officeDocument/2006/relationships/image" Target="../media/image559.png"/><Relationship Id="rId560" Type="http://schemas.openxmlformats.org/officeDocument/2006/relationships/image" Target="../media/image560.png"/><Relationship Id="rId561" Type="http://schemas.openxmlformats.org/officeDocument/2006/relationships/image" Target="../media/image561.png"/><Relationship Id="rId562" Type="http://schemas.openxmlformats.org/officeDocument/2006/relationships/image" Target="../media/image562.png"/><Relationship Id="rId563" Type="http://schemas.openxmlformats.org/officeDocument/2006/relationships/image" Target="../media/image563.png"/><Relationship Id="rId564" Type="http://schemas.openxmlformats.org/officeDocument/2006/relationships/image" Target="../media/image564.png"/><Relationship Id="rId565" Type="http://schemas.openxmlformats.org/officeDocument/2006/relationships/image" Target="../media/image565.png"/><Relationship Id="rId566" Type="http://schemas.openxmlformats.org/officeDocument/2006/relationships/image" Target="../media/image566.png"/><Relationship Id="rId567" Type="http://schemas.openxmlformats.org/officeDocument/2006/relationships/image" Target="../media/image567.png"/><Relationship Id="rId568" Type="http://schemas.openxmlformats.org/officeDocument/2006/relationships/image" Target="../media/image568.png"/><Relationship Id="rId569" Type="http://schemas.openxmlformats.org/officeDocument/2006/relationships/image" Target="../media/image569.png"/><Relationship Id="rId570" Type="http://schemas.openxmlformats.org/officeDocument/2006/relationships/image" Target="../media/image570.png"/><Relationship Id="rId571" Type="http://schemas.openxmlformats.org/officeDocument/2006/relationships/image" Target="../media/image571.png"/><Relationship Id="rId572" Type="http://schemas.openxmlformats.org/officeDocument/2006/relationships/image" Target="../media/image572.png"/><Relationship Id="rId573" Type="http://schemas.openxmlformats.org/officeDocument/2006/relationships/image" Target="../media/image573.png"/><Relationship Id="rId574" Type="http://schemas.openxmlformats.org/officeDocument/2006/relationships/image" Target="../media/image574.png"/><Relationship Id="rId575" Type="http://schemas.openxmlformats.org/officeDocument/2006/relationships/image" Target="../media/image575.png"/><Relationship Id="rId576" Type="http://schemas.openxmlformats.org/officeDocument/2006/relationships/image" Target="../media/image576.png"/><Relationship Id="rId577" Type="http://schemas.openxmlformats.org/officeDocument/2006/relationships/image" Target="../media/image577.png"/><Relationship Id="rId578" Type="http://schemas.openxmlformats.org/officeDocument/2006/relationships/image" Target="../media/image578.png"/><Relationship Id="rId579" Type="http://schemas.openxmlformats.org/officeDocument/2006/relationships/image" Target="../media/image579.png"/><Relationship Id="rId580" Type="http://schemas.openxmlformats.org/officeDocument/2006/relationships/image" Target="../media/image580.png"/><Relationship Id="rId581" Type="http://schemas.openxmlformats.org/officeDocument/2006/relationships/image" Target="../media/image581.png"/><Relationship Id="rId582" Type="http://schemas.openxmlformats.org/officeDocument/2006/relationships/image" Target="../media/image582.png"/><Relationship Id="rId583" Type="http://schemas.openxmlformats.org/officeDocument/2006/relationships/image" Target="../media/image583.png"/><Relationship Id="rId584" Type="http://schemas.openxmlformats.org/officeDocument/2006/relationships/image" Target="../media/image584.png"/><Relationship Id="rId585" Type="http://schemas.openxmlformats.org/officeDocument/2006/relationships/image" Target="../media/image585.png"/><Relationship Id="rId586" Type="http://schemas.openxmlformats.org/officeDocument/2006/relationships/image" Target="../media/image586.png"/><Relationship Id="rId587" Type="http://schemas.openxmlformats.org/officeDocument/2006/relationships/image" Target="../media/image587.png"/><Relationship Id="rId588" Type="http://schemas.openxmlformats.org/officeDocument/2006/relationships/image" Target="../media/image588.png"/><Relationship Id="rId589" Type="http://schemas.openxmlformats.org/officeDocument/2006/relationships/image" Target="../media/image589.png"/><Relationship Id="rId590" Type="http://schemas.openxmlformats.org/officeDocument/2006/relationships/image" Target="../media/image590.png"/><Relationship Id="rId591" Type="http://schemas.openxmlformats.org/officeDocument/2006/relationships/image" Target="../media/image591.png"/><Relationship Id="rId592" Type="http://schemas.openxmlformats.org/officeDocument/2006/relationships/image" Target="../media/image592.png"/><Relationship Id="rId593" Type="http://schemas.openxmlformats.org/officeDocument/2006/relationships/image" Target="../media/image593.png"/><Relationship Id="rId594" Type="http://schemas.openxmlformats.org/officeDocument/2006/relationships/image" Target="../media/image594.png"/><Relationship Id="rId595" Type="http://schemas.openxmlformats.org/officeDocument/2006/relationships/image" Target="../media/image595.png"/><Relationship Id="rId596" Type="http://schemas.openxmlformats.org/officeDocument/2006/relationships/image" Target="../media/image596.png"/><Relationship Id="rId597" Type="http://schemas.openxmlformats.org/officeDocument/2006/relationships/image" Target="../media/image597.png"/><Relationship Id="rId598" Type="http://schemas.openxmlformats.org/officeDocument/2006/relationships/image" Target="../media/image598.png"/><Relationship Id="rId599" Type="http://schemas.openxmlformats.org/officeDocument/2006/relationships/image" Target="../media/image599.png"/><Relationship Id="rId600" Type="http://schemas.openxmlformats.org/officeDocument/2006/relationships/image" Target="../media/image600.png"/><Relationship Id="rId601" Type="http://schemas.openxmlformats.org/officeDocument/2006/relationships/image" Target="../media/image601.png"/><Relationship Id="rId602" Type="http://schemas.openxmlformats.org/officeDocument/2006/relationships/image" Target="../media/image602.png"/><Relationship Id="rId603" Type="http://schemas.openxmlformats.org/officeDocument/2006/relationships/image" Target="../media/image603.png"/><Relationship Id="rId604" Type="http://schemas.openxmlformats.org/officeDocument/2006/relationships/image" Target="../media/image604.png"/><Relationship Id="rId605" Type="http://schemas.openxmlformats.org/officeDocument/2006/relationships/image" Target="../media/image605.png"/><Relationship Id="rId606" Type="http://schemas.openxmlformats.org/officeDocument/2006/relationships/image" Target="../media/image606.png"/><Relationship Id="rId607" Type="http://schemas.openxmlformats.org/officeDocument/2006/relationships/image" Target="../media/image607.png"/><Relationship Id="rId608" Type="http://schemas.openxmlformats.org/officeDocument/2006/relationships/image" Target="../media/image608.png"/><Relationship Id="rId609" Type="http://schemas.openxmlformats.org/officeDocument/2006/relationships/image" Target="../media/image609.png"/><Relationship Id="rId610" Type="http://schemas.openxmlformats.org/officeDocument/2006/relationships/image" Target="../media/image610.png"/><Relationship Id="rId611" Type="http://schemas.openxmlformats.org/officeDocument/2006/relationships/image" Target="../media/image611.png"/><Relationship Id="rId612" Type="http://schemas.openxmlformats.org/officeDocument/2006/relationships/image" Target="../media/image612.png"/><Relationship Id="rId613" Type="http://schemas.openxmlformats.org/officeDocument/2006/relationships/image" Target="../media/image613.png"/><Relationship Id="rId614" Type="http://schemas.openxmlformats.org/officeDocument/2006/relationships/image" Target="../media/image614.png"/><Relationship Id="rId615" Type="http://schemas.openxmlformats.org/officeDocument/2006/relationships/image" Target="../media/image615.png"/><Relationship Id="rId616" Type="http://schemas.openxmlformats.org/officeDocument/2006/relationships/image" Target="../media/image616.png"/><Relationship Id="rId617" Type="http://schemas.openxmlformats.org/officeDocument/2006/relationships/image" Target="../media/image617.png"/><Relationship Id="rId618" Type="http://schemas.openxmlformats.org/officeDocument/2006/relationships/image" Target="../media/image618.png"/><Relationship Id="rId619" Type="http://schemas.openxmlformats.org/officeDocument/2006/relationships/image" Target="../media/image619.png"/><Relationship Id="rId620" Type="http://schemas.openxmlformats.org/officeDocument/2006/relationships/image" Target="../media/image620.png"/><Relationship Id="rId621" Type="http://schemas.openxmlformats.org/officeDocument/2006/relationships/image" Target="../media/image621.png"/><Relationship Id="rId622" Type="http://schemas.openxmlformats.org/officeDocument/2006/relationships/image" Target="../media/image622.png"/><Relationship Id="rId623" Type="http://schemas.openxmlformats.org/officeDocument/2006/relationships/image" Target="../media/image623.png"/><Relationship Id="rId624" Type="http://schemas.openxmlformats.org/officeDocument/2006/relationships/image" Target="../media/image624.png"/><Relationship Id="rId625" Type="http://schemas.openxmlformats.org/officeDocument/2006/relationships/image" Target="../media/image625.png"/><Relationship Id="rId626" Type="http://schemas.openxmlformats.org/officeDocument/2006/relationships/image" Target="../media/image626.png"/><Relationship Id="rId627" Type="http://schemas.openxmlformats.org/officeDocument/2006/relationships/image" Target="../media/image627.png"/><Relationship Id="rId628" Type="http://schemas.openxmlformats.org/officeDocument/2006/relationships/image" Target="../media/image628.png"/><Relationship Id="rId629" Type="http://schemas.openxmlformats.org/officeDocument/2006/relationships/image" Target="../media/image629.png"/><Relationship Id="rId630" Type="http://schemas.openxmlformats.org/officeDocument/2006/relationships/image" Target="../media/image630.png"/><Relationship Id="rId631" Type="http://schemas.openxmlformats.org/officeDocument/2006/relationships/image" Target="../media/image631.png"/><Relationship Id="rId632" Type="http://schemas.openxmlformats.org/officeDocument/2006/relationships/image" Target="../media/image632.png"/><Relationship Id="rId633" Type="http://schemas.openxmlformats.org/officeDocument/2006/relationships/image" Target="../media/image633.png"/><Relationship Id="rId634" Type="http://schemas.openxmlformats.org/officeDocument/2006/relationships/image" Target="../media/image634.png"/><Relationship Id="rId635" Type="http://schemas.openxmlformats.org/officeDocument/2006/relationships/image" Target="../media/image635.png"/><Relationship Id="rId636" Type="http://schemas.openxmlformats.org/officeDocument/2006/relationships/image" Target="../media/image636.png"/><Relationship Id="rId637" Type="http://schemas.openxmlformats.org/officeDocument/2006/relationships/image" Target="../media/image637.png"/><Relationship Id="rId638" Type="http://schemas.openxmlformats.org/officeDocument/2006/relationships/image" Target="../media/image638.png"/><Relationship Id="rId639" Type="http://schemas.openxmlformats.org/officeDocument/2006/relationships/image" Target="../media/image639.png"/><Relationship Id="rId640" Type="http://schemas.openxmlformats.org/officeDocument/2006/relationships/image" Target="../media/image640.png"/><Relationship Id="rId641" Type="http://schemas.openxmlformats.org/officeDocument/2006/relationships/image" Target="../media/image641.png"/><Relationship Id="rId642" Type="http://schemas.openxmlformats.org/officeDocument/2006/relationships/image" Target="../media/image642.png"/><Relationship Id="rId643" Type="http://schemas.openxmlformats.org/officeDocument/2006/relationships/image" Target="../media/image643.png"/><Relationship Id="rId644" Type="http://schemas.openxmlformats.org/officeDocument/2006/relationships/image" Target="../media/image644.png"/><Relationship Id="rId645" Type="http://schemas.openxmlformats.org/officeDocument/2006/relationships/image" Target="../media/image645.png"/><Relationship Id="rId646" Type="http://schemas.openxmlformats.org/officeDocument/2006/relationships/image" Target="../media/image646.png"/><Relationship Id="rId647" Type="http://schemas.openxmlformats.org/officeDocument/2006/relationships/image" Target="../media/image647.png"/><Relationship Id="rId648" Type="http://schemas.openxmlformats.org/officeDocument/2006/relationships/image" Target="../media/image648.png"/><Relationship Id="rId649" Type="http://schemas.openxmlformats.org/officeDocument/2006/relationships/image" Target="../media/image649.png"/><Relationship Id="rId650" Type="http://schemas.openxmlformats.org/officeDocument/2006/relationships/image" Target="../media/image650.png"/><Relationship Id="rId651" Type="http://schemas.openxmlformats.org/officeDocument/2006/relationships/image" Target="../media/image651.png"/><Relationship Id="rId652" Type="http://schemas.openxmlformats.org/officeDocument/2006/relationships/image" Target="../media/image652.png"/><Relationship Id="rId653" Type="http://schemas.openxmlformats.org/officeDocument/2006/relationships/image" Target="../media/image653.png"/><Relationship Id="rId654" Type="http://schemas.openxmlformats.org/officeDocument/2006/relationships/image" Target="../media/image654.png"/><Relationship Id="rId655" Type="http://schemas.openxmlformats.org/officeDocument/2006/relationships/image" Target="../media/image655.png"/><Relationship Id="rId656" Type="http://schemas.openxmlformats.org/officeDocument/2006/relationships/image" Target="../media/image656.png"/><Relationship Id="rId657" Type="http://schemas.openxmlformats.org/officeDocument/2006/relationships/image" Target="../media/image657.png"/><Relationship Id="rId658" Type="http://schemas.openxmlformats.org/officeDocument/2006/relationships/image" Target="../media/image658.png"/><Relationship Id="rId659" Type="http://schemas.openxmlformats.org/officeDocument/2006/relationships/image" Target="../media/image659.png"/><Relationship Id="rId660" Type="http://schemas.openxmlformats.org/officeDocument/2006/relationships/image" Target="../media/image660.png"/><Relationship Id="rId661" Type="http://schemas.openxmlformats.org/officeDocument/2006/relationships/image" Target="../media/image661.png"/><Relationship Id="rId662" Type="http://schemas.openxmlformats.org/officeDocument/2006/relationships/image" Target="../media/image662.png"/><Relationship Id="rId663" Type="http://schemas.openxmlformats.org/officeDocument/2006/relationships/image" Target="../media/image663.png"/><Relationship Id="rId664" Type="http://schemas.openxmlformats.org/officeDocument/2006/relationships/image" Target="../media/image664.png"/><Relationship Id="rId665" Type="http://schemas.openxmlformats.org/officeDocument/2006/relationships/image" Target="../media/image665.png"/><Relationship Id="rId666" Type="http://schemas.openxmlformats.org/officeDocument/2006/relationships/image" Target="../media/image666.png"/><Relationship Id="rId667" Type="http://schemas.openxmlformats.org/officeDocument/2006/relationships/image" Target="../media/image667.png"/><Relationship Id="rId668" Type="http://schemas.openxmlformats.org/officeDocument/2006/relationships/image" Target="../media/image668.png"/><Relationship Id="rId669" Type="http://schemas.openxmlformats.org/officeDocument/2006/relationships/image" Target="../media/image669.png"/><Relationship Id="rId670" Type="http://schemas.openxmlformats.org/officeDocument/2006/relationships/image" Target="../media/image670.png"/><Relationship Id="rId671" Type="http://schemas.openxmlformats.org/officeDocument/2006/relationships/image" Target="../media/image671.png"/><Relationship Id="rId672" Type="http://schemas.openxmlformats.org/officeDocument/2006/relationships/image" Target="../media/image672.png"/><Relationship Id="rId673" Type="http://schemas.openxmlformats.org/officeDocument/2006/relationships/image" Target="../media/image673.png"/><Relationship Id="rId674" Type="http://schemas.openxmlformats.org/officeDocument/2006/relationships/image" Target="../media/image674.png"/><Relationship Id="rId675" Type="http://schemas.openxmlformats.org/officeDocument/2006/relationships/image" Target="../media/image675.png"/><Relationship Id="rId676" Type="http://schemas.openxmlformats.org/officeDocument/2006/relationships/image" Target="../media/image676.png"/><Relationship Id="rId677" Type="http://schemas.openxmlformats.org/officeDocument/2006/relationships/image" Target="../media/image677.png"/><Relationship Id="rId678" Type="http://schemas.openxmlformats.org/officeDocument/2006/relationships/image" Target="../media/image678.png"/><Relationship Id="rId679" Type="http://schemas.openxmlformats.org/officeDocument/2006/relationships/image" Target="../media/image679.png"/><Relationship Id="rId680" Type="http://schemas.openxmlformats.org/officeDocument/2006/relationships/image" Target="../media/image680.png"/><Relationship Id="rId681" Type="http://schemas.openxmlformats.org/officeDocument/2006/relationships/image" Target="../media/image681.png"/><Relationship Id="rId682" Type="http://schemas.openxmlformats.org/officeDocument/2006/relationships/image" Target="../media/image682.png"/><Relationship Id="rId683" Type="http://schemas.openxmlformats.org/officeDocument/2006/relationships/image" Target="../media/image683.png"/><Relationship Id="rId684" Type="http://schemas.openxmlformats.org/officeDocument/2006/relationships/image" Target="../media/image684.png"/><Relationship Id="rId685" Type="http://schemas.openxmlformats.org/officeDocument/2006/relationships/image" Target="../media/image685.png"/><Relationship Id="rId686" Type="http://schemas.openxmlformats.org/officeDocument/2006/relationships/image" Target="../media/image686.png"/><Relationship Id="rId687" Type="http://schemas.openxmlformats.org/officeDocument/2006/relationships/image" Target="../media/image687.png"/><Relationship Id="rId688" Type="http://schemas.openxmlformats.org/officeDocument/2006/relationships/image" Target="../media/image688.png"/><Relationship Id="rId689" Type="http://schemas.openxmlformats.org/officeDocument/2006/relationships/image" Target="../media/image689.png"/><Relationship Id="rId690" Type="http://schemas.openxmlformats.org/officeDocument/2006/relationships/image" Target="../media/image690.png"/><Relationship Id="rId691" Type="http://schemas.openxmlformats.org/officeDocument/2006/relationships/image" Target="../media/image691.png"/><Relationship Id="rId692" Type="http://schemas.openxmlformats.org/officeDocument/2006/relationships/image" Target="../media/image692.png"/><Relationship Id="rId693" Type="http://schemas.openxmlformats.org/officeDocument/2006/relationships/image" Target="../media/image693.png"/><Relationship Id="rId694" Type="http://schemas.openxmlformats.org/officeDocument/2006/relationships/image" Target="../media/image694.png"/><Relationship Id="rId695" Type="http://schemas.openxmlformats.org/officeDocument/2006/relationships/image" Target="../media/image695.png"/><Relationship Id="rId696" Type="http://schemas.openxmlformats.org/officeDocument/2006/relationships/image" Target="../media/image696.png"/><Relationship Id="rId697" Type="http://schemas.openxmlformats.org/officeDocument/2006/relationships/image" Target="../media/image697.png"/><Relationship Id="rId698" Type="http://schemas.openxmlformats.org/officeDocument/2006/relationships/image" Target="../media/image698.png"/><Relationship Id="rId699" Type="http://schemas.openxmlformats.org/officeDocument/2006/relationships/image" Target="../media/image699.png"/><Relationship Id="rId700" Type="http://schemas.openxmlformats.org/officeDocument/2006/relationships/image" Target="../media/image700.png"/><Relationship Id="rId701" Type="http://schemas.openxmlformats.org/officeDocument/2006/relationships/image" Target="../media/image701.png"/><Relationship Id="rId702" Type="http://schemas.openxmlformats.org/officeDocument/2006/relationships/image" Target="../media/image702.png"/><Relationship Id="rId703" Type="http://schemas.openxmlformats.org/officeDocument/2006/relationships/image" Target="../media/image703.png"/><Relationship Id="rId704" Type="http://schemas.openxmlformats.org/officeDocument/2006/relationships/image" Target="../media/image704.png"/><Relationship Id="rId705" Type="http://schemas.openxmlformats.org/officeDocument/2006/relationships/image" Target="../media/image705.png"/><Relationship Id="rId706" Type="http://schemas.openxmlformats.org/officeDocument/2006/relationships/image" Target="../media/image706.png"/><Relationship Id="rId707" Type="http://schemas.openxmlformats.org/officeDocument/2006/relationships/image" Target="../media/image707.png"/><Relationship Id="rId708" Type="http://schemas.openxmlformats.org/officeDocument/2006/relationships/image" Target="../media/image708.png"/><Relationship Id="rId709" Type="http://schemas.openxmlformats.org/officeDocument/2006/relationships/image" Target="../media/image709.png"/><Relationship Id="rId710" Type="http://schemas.openxmlformats.org/officeDocument/2006/relationships/image" Target="../media/image710.png"/><Relationship Id="rId711" Type="http://schemas.openxmlformats.org/officeDocument/2006/relationships/image" Target="../media/image711.png"/><Relationship Id="rId712" Type="http://schemas.openxmlformats.org/officeDocument/2006/relationships/image" Target="../media/image712.png"/><Relationship Id="rId713" Type="http://schemas.openxmlformats.org/officeDocument/2006/relationships/image" Target="../media/image713.png"/><Relationship Id="rId714" Type="http://schemas.openxmlformats.org/officeDocument/2006/relationships/image" Target="../media/image714.png"/><Relationship Id="rId715" Type="http://schemas.openxmlformats.org/officeDocument/2006/relationships/image" Target="../media/image715.png"/><Relationship Id="rId716" Type="http://schemas.openxmlformats.org/officeDocument/2006/relationships/image" Target="../media/image716.png"/><Relationship Id="rId717" Type="http://schemas.openxmlformats.org/officeDocument/2006/relationships/image" Target="../media/image717.png"/><Relationship Id="rId718" Type="http://schemas.openxmlformats.org/officeDocument/2006/relationships/image" Target="../media/image718.png"/><Relationship Id="rId719" Type="http://schemas.openxmlformats.org/officeDocument/2006/relationships/image" Target="../media/image719.png"/><Relationship Id="rId720" Type="http://schemas.openxmlformats.org/officeDocument/2006/relationships/image" Target="../media/image720.png"/><Relationship Id="rId721" Type="http://schemas.openxmlformats.org/officeDocument/2006/relationships/image" Target="../media/image721.png"/><Relationship Id="rId722" Type="http://schemas.openxmlformats.org/officeDocument/2006/relationships/image" Target="../media/image722.png"/><Relationship Id="rId723" Type="http://schemas.openxmlformats.org/officeDocument/2006/relationships/image" Target="../media/image723.png"/><Relationship Id="rId724" Type="http://schemas.openxmlformats.org/officeDocument/2006/relationships/image" Target="../media/image724.png"/><Relationship Id="rId725" Type="http://schemas.openxmlformats.org/officeDocument/2006/relationships/image" Target="../media/image725.png"/><Relationship Id="rId726" Type="http://schemas.openxmlformats.org/officeDocument/2006/relationships/image" Target="../media/image726.png"/><Relationship Id="rId727" Type="http://schemas.openxmlformats.org/officeDocument/2006/relationships/image" Target="../media/image727.png"/><Relationship Id="rId728" Type="http://schemas.openxmlformats.org/officeDocument/2006/relationships/image" Target="../media/image728.png"/><Relationship Id="rId729" Type="http://schemas.openxmlformats.org/officeDocument/2006/relationships/image" Target="../media/image729.png"/><Relationship Id="rId730" Type="http://schemas.openxmlformats.org/officeDocument/2006/relationships/image" Target="../media/image730.png"/><Relationship Id="rId731" Type="http://schemas.openxmlformats.org/officeDocument/2006/relationships/image" Target="../media/image731.png"/><Relationship Id="rId732" Type="http://schemas.openxmlformats.org/officeDocument/2006/relationships/image" Target="../media/image732.png"/><Relationship Id="rId733" Type="http://schemas.openxmlformats.org/officeDocument/2006/relationships/image" Target="../media/image733.png"/><Relationship Id="rId734" Type="http://schemas.openxmlformats.org/officeDocument/2006/relationships/image" Target="../media/image734.png"/><Relationship Id="rId735" Type="http://schemas.openxmlformats.org/officeDocument/2006/relationships/image" Target="../media/image735.png"/><Relationship Id="rId736" Type="http://schemas.openxmlformats.org/officeDocument/2006/relationships/image" Target="../media/image736.png"/><Relationship Id="rId737" Type="http://schemas.openxmlformats.org/officeDocument/2006/relationships/image" Target="../media/image737.png"/><Relationship Id="rId738" Type="http://schemas.openxmlformats.org/officeDocument/2006/relationships/image" Target="../media/image738.png"/><Relationship Id="rId739" Type="http://schemas.openxmlformats.org/officeDocument/2006/relationships/image" Target="../media/image739.png"/><Relationship Id="rId740" Type="http://schemas.openxmlformats.org/officeDocument/2006/relationships/image" Target="../media/image740.png"/><Relationship Id="rId741" Type="http://schemas.openxmlformats.org/officeDocument/2006/relationships/image" Target="../media/image741.png"/><Relationship Id="rId742" Type="http://schemas.openxmlformats.org/officeDocument/2006/relationships/image" Target="../media/image742.png"/><Relationship Id="rId743" Type="http://schemas.openxmlformats.org/officeDocument/2006/relationships/image" Target="../media/image743.png"/><Relationship Id="rId744" Type="http://schemas.openxmlformats.org/officeDocument/2006/relationships/image" Target="../media/image744.png"/><Relationship Id="rId745" Type="http://schemas.openxmlformats.org/officeDocument/2006/relationships/image" Target="../media/image745.png"/><Relationship Id="rId746" Type="http://schemas.openxmlformats.org/officeDocument/2006/relationships/image" Target="../media/image746.png"/><Relationship Id="rId747" Type="http://schemas.openxmlformats.org/officeDocument/2006/relationships/image" Target="../media/image747.png"/><Relationship Id="rId748" Type="http://schemas.openxmlformats.org/officeDocument/2006/relationships/image" Target="../media/image748.png"/><Relationship Id="rId749" Type="http://schemas.openxmlformats.org/officeDocument/2006/relationships/image" Target="../media/image749.png"/><Relationship Id="rId750" Type="http://schemas.openxmlformats.org/officeDocument/2006/relationships/image" Target="../media/image750.png"/><Relationship Id="rId751" Type="http://schemas.openxmlformats.org/officeDocument/2006/relationships/image" Target="../media/image751.png"/><Relationship Id="rId752" Type="http://schemas.openxmlformats.org/officeDocument/2006/relationships/image" Target="../media/image752.png"/><Relationship Id="rId753" Type="http://schemas.openxmlformats.org/officeDocument/2006/relationships/image" Target="../media/image753.png"/><Relationship Id="rId754" Type="http://schemas.openxmlformats.org/officeDocument/2006/relationships/image" Target="../media/image754.png"/><Relationship Id="rId755" Type="http://schemas.openxmlformats.org/officeDocument/2006/relationships/image" Target="../media/image755.png"/><Relationship Id="rId756" Type="http://schemas.openxmlformats.org/officeDocument/2006/relationships/image" Target="../media/image756.png"/><Relationship Id="rId757" Type="http://schemas.openxmlformats.org/officeDocument/2006/relationships/image" Target="../media/image757.png"/><Relationship Id="rId758" Type="http://schemas.openxmlformats.org/officeDocument/2006/relationships/image" Target="../media/image758.png"/><Relationship Id="rId759" Type="http://schemas.openxmlformats.org/officeDocument/2006/relationships/image" Target="../media/image759.png"/><Relationship Id="rId760" Type="http://schemas.openxmlformats.org/officeDocument/2006/relationships/image" Target="../media/image760.png"/><Relationship Id="rId761" Type="http://schemas.openxmlformats.org/officeDocument/2006/relationships/image" Target="../media/image761.png"/><Relationship Id="rId762" Type="http://schemas.openxmlformats.org/officeDocument/2006/relationships/image" Target="../media/image762.png"/><Relationship Id="rId763" Type="http://schemas.openxmlformats.org/officeDocument/2006/relationships/image" Target="../media/image763.png"/><Relationship Id="rId764" Type="http://schemas.openxmlformats.org/officeDocument/2006/relationships/image" Target="../media/image764.png"/><Relationship Id="rId765" Type="http://schemas.openxmlformats.org/officeDocument/2006/relationships/image" Target="../media/image765.png"/><Relationship Id="rId766" Type="http://schemas.openxmlformats.org/officeDocument/2006/relationships/image" Target="../media/image766.png"/><Relationship Id="rId767" Type="http://schemas.openxmlformats.org/officeDocument/2006/relationships/image" Target="../media/image767.png"/><Relationship Id="rId768" Type="http://schemas.openxmlformats.org/officeDocument/2006/relationships/image" Target="../media/image768.png"/><Relationship Id="rId769" Type="http://schemas.openxmlformats.org/officeDocument/2006/relationships/image" Target="../media/image769.png"/><Relationship Id="rId770" Type="http://schemas.openxmlformats.org/officeDocument/2006/relationships/image" Target="../media/image770.png"/><Relationship Id="rId771" Type="http://schemas.openxmlformats.org/officeDocument/2006/relationships/image" Target="../media/image771.png"/><Relationship Id="rId772" Type="http://schemas.openxmlformats.org/officeDocument/2006/relationships/image" Target="../media/image772.png"/><Relationship Id="rId773" Type="http://schemas.openxmlformats.org/officeDocument/2006/relationships/image" Target="../media/image773.png"/><Relationship Id="rId774" Type="http://schemas.openxmlformats.org/officeDocument/2006/relationships/image" Target="../media/image774.png"/><Relationship Id="rId775" Type="http://schemas.openxmlformats.org/officeDocument/2006/relationships/image" Target="../media/image775.png"/><Relationship Id="rId776" Type="http://schemas.openxmlformats.org/officeDocument/2006/relationships/image" Target="../media/image776.png"/><Relationship Id="rId777" Type="http://schemas.openxmlformats.org/officeDocument/2006/relationships/image" Target="../media/image777.png"/><Relationship Id="rId778" Type="http://schemas.openxmlformats.org/officeDocument/2006/relationships/image" Target="../media/image778.png"/><Relationship Id="rId779" Type="http://schemas.openxmlformats.org/officeDocument/2006/relationships/image" Target="../media/image779.png"/><Relationship Id="rId780" Type="http://schemas.openxmlformats.org/officeDocument/2006/relationships/image" Target="../media/image780.png"/><Relationship Id="rId781" Type="http://schemas.openxmlformats.org/officeDocument/2006/relationships/image" Target="../media/image781.png"/><Relationship Id="rId782" Type="http://schemas.openxmlformats.org/officeDocument/2006/relationships/image" Target="../media/image782.png"/><Relationship Id="rId783" Type="http://schemas.openxmlformats.org/officeDocument/2006/relationships/image" Target="../media/image783.png"/><Relationship Id="rId784" Type="http://schemas.openxmlformats.org/officeDocument/2006/relationships/image" Target="../media/image784.png"/><Relationship Id="rId785" Type="http://schemas.openxmlformats.org/officeDocument/2006/relationships/image" Target="../media/image785.png"/><Relationship Id="rId786" Type="http://schemas.openxmlformats.org/officeDocument/2006/relationships/image" Target="../media/image786.png"/><Relationship Id="rId787" Type="http://schemas.openxmlformats.org/officeDocument/2006/relationships/image" Target="../media/image787.png"/><Relationship Id="rId788" Type="http://schemas.openxmlformats.org/officeDocument/2006/relationships/image" Target="../media/image788.png"/><Relationship Id="rId789" Type="http://schemas.openxmlformats.org/officeDocument/2006/relationships/image" Target="../media/image789.png"/><Relationship Id="rId790" Type="http://schemas.openxmlformats.org/officeDocument/2006/relationships/image" Target="../media/image790.png"/><Relationship Id="rId791" Type="http://schemas.openxmlformats.org/officeDocument/2006/relationships/image" Target="../media/image791.png"/><Relationship Id="rId792" Type="http://schemas.openxmlformats.org/officeDocument/2006/relationships/image" Target="../media/image792.png"/><Relationship Id="rId793" Type="http://schemas.openxmlformats.org/officeDocument/2006/relationships/image" Target="../media/image793.png"/><Relationship Id="rId794" Type="http://schemas.openxmlformats.org/officeDocument/2006/relationships/image" Target="../media/image794.png"/><Relationship Id="rId795" Type="http://schemas.openxmlformats.org/officeDocument/2006/relationships/image" Target="../media/image795.png"/><Relationship Id="rId796" Type="http://schemas.openxmlformats.org/officeDocument/2006/relationships/image" Target="../media/image796.png"/><Relationship Id="rId797" Type="http://schemas.openxmlformats.org/officeDocument/2006/relationships/image" Target="../media/image797.png"/><Relationship Id="rId798" Type="http://schemas.openxmlformats.org/officeDocument/2006/relationships/image" Target="../media/image798.png"/><Relationship Id="rId799" Type="http://schemas.openxmlformats.org/officeDocument/2006/relationships/image" Target="../media/image799.png"/><Relationship Id="rId800" Type="http://schemas.openxmlformats.org/officeDocument/2006/relationships/image" Target="../media/image800.png"/><Relationship Id="rId801" Type="http://schemas.openxmlformats.org/officeDocument/2006/relationships/image" Target="../media/image801.png"/><Relationship Id="rId802" Type="http://schemas.openxmlformats.org/officeDocument/2006/relationships/image" Target="../media/image802.png"/><Relationship Id="rId803" Type="http://schemas.openxmlformats.org/officeDocument/2006/relationships/image" Target="../media/image803.png"/><Relationship Id="rId804" Type="http://schemas.openxmlformats.org/officeDocument/2006/relationships/image" Target="../media/image804.png"/><Relationship Id="rId805" Type="http://schemas.openxmlformats.org/officeDocument/2006/relationships/image" Target="../media/image805.png"/><Relationship Id="rId806" Type="http://schemas.openxmlformats.org/officeDocument/2006/relationships/image" Target="../media/image806.png"/><Relationship Id="rId807" Type="http://schemas.openxmlformats.org/officeDocument/2006/relationships/image" Target="../media/image807.png"/><Relationship Id="rId808" Type="http://schemas.openxmlformats.org/officeDocument/2006/relationships/image" Target="../media/image808.png"/><Relationship Id="rId809" Type="http://schemas.openxmlformats.org/officeDocument/2006/relationships/image" Target="../media/image809.png"/><Relationship Id="rId810" Type="http://schemas.openxmlformats.org/officeDocument/2006/relationships/image" Target="../media/image810.png"/><Relationship Id="rId811" Type="http://schemas.openxmlformats.org/officeDocument/2006/relationships/image" Target="../media/image811.png"/><Relationship Id="rId812" Type="http://schemas.openxmlformats.org/officeDocument/2006/relationships/image" Target="../media/image812.png"/><Relationship Id="rId813" Type="http://schemas.openxmlformats.org/officeDocument/2006/relationships/image" Target="../media/image813.png"/><Relationship Id="rId814" Type="http://schemas.openxmlformats.org/officeDocument/2006/relationships/image" Target="../media/image814.png"/><Relationship Id="rId815" Type="http://schemas.openxmlformats.org/officeDocument/2006/relationships/image" Target="../media/image815.png"/><Relationship Id="rId816" Type="http://schemas.openxmlformats.org/officeDocument/2006/relationships/image" Target="../media/image816.png"/><Relationship Id="rId817" Type="http://schemas.openxmlformats.org/officeDocument/2006/relationships/image" Target="../media/image817.png"/><Relationship Id="rId818" Type="http://schemas.openxmlformats.org/officeDocument/2006/relationships/image" Target="../media/image818.png"/><Relationship Id="rId819" Type="http://schemas.openxmlformats.org/officeDocument/2006/relationships/image" Target="../media/image819.png"/><Relationship Id="rId820" Type="http://schemas.openxmlformats.org/officeDocument/2006/relationships/image" Target="../media/image820.png"/><Relationship Id="rId821" Type="http://schemas.openxmlformats.org/officeDocument/2006/relationships/image" Target="../media/image821.png"/><Relationship Id="rId822" Type="http://schemas.openxmlformats.org/officeDocument/2006/relationships/image" Target="../media/image822.png"/><Relationship Id="rId823" Type="http://schemas.openxmlformats.org/officeDocument/2006/relationships/image" Target="../media/image823.png"/><Relationship Id="rId824" Type="http://schemas.openxmlformats.org/officeDocument/2006/relationships/image" Target="../media/image824.png"/><Relationship Id="rId825" Type="http://schemas.openxmlformats.org/officeDocument/2006/relationships/image" Target="../media/image825.png"/><Relationship Id="rId826" Type="http://schemas.openxmlformats.org/officeDocument/2006/relationships/image" Target="../media/image826.png"/><Relationship Id="rId827" Type="http://schemas.openxmlformats.org/officeDocument/2006/relationships/image" Target="../media/image827.png"/><Relationship Id="rId828" Type="http://schemas.openxmlformats.org/officeDocument/2006/relationships/image" Target="../media/image828.png"/><Relationship Id="rId829" Type="http://schemas.openxmlformats.org/officeDocument/2006/relationships/image" Target="../media/image829.png"/><Relationship Id="rId830" Type="http://schemas.openxmlformats.org/officeDocument/2006/relationships/image" Target="../media/image830.png"/><Relationship Id="rId831" Type="http://schemas.openxmlformats.org/officeDocument/2006/relationships/image" Target="../media/image831.png"/><Relationship Id="rId832" Type="http://schemas.openxmlformats.org/officeDocument/2006/relationships/image" Target="../media/image832.png"/><Relationship Id="rId833" Type="http://schemas.openxmlformats.org/officeDocument/2006/relationships/image" Target="../media/image833.png"/><Relationship Id="rId834" Type="http://schemas.openxmlformats.org/officeDocument/2006/relationships/image" Target="../media/image834.png"/><Relationship Id="rId835" Type="http://schemas.openxmlformats.org/officeDocument/2006/relationships/image" Target="../media/image835.png"/><Relationship Id="rId836" Type="http://schemas.openxmlformats.org/officeDocument/2006/relationships/image" Target="../media/image836.png"/><Relationship Id="rId837" Type="http://schemas.openxmlformats.org/officeDocument/2006/relationships/image" Target="../media/image837.png"/><Relationship Id="rId838" Type="http://schemas.openxmlformats.org/officeDocument/2006/relationships/image" Target="../media/image838.png"/><Relationship Id="rId839" Type="http://schemas.openxmlformats.org/officeDocument/2006/relationships/image" Target="../media/image839.png"/><Relationship Id="rId840" Type="http://schemas.openxmlformats.org/officeDocument/2006/relationships/image" Target="../media/image840.png"/><Relationship Id="rId841" Type="http://schemas.openxmlformats.org/officeDocument/2006/relationships/image" Target="../media/image841.png"/><Relationship Id="rId842" Type="http://schemas.openxmlformats.org/officeDocument/2006/relationships/image" Target="../media/image842.png"/><Relationship Id="rId843" Type="http://schemas.openxmlformats.org/officeDocument/2006/relationships/image" Target="../media/image843.png"/><Relationship Id="rId844" Type="http://schemas.openxmlformats.org/officeDocument/2006/relationships/image" Target="../media/image844.png"/><Relationship Id="rId845" Type="http://schemas.openxmlformats.org/officeDocument/2006/relationships/image" Target="../media/image845.png"/><Relationship Id="rId846" Type="http://schemas.openxmlformats.org/officeDocument/2006/relationships/image" Target="../media/image846.png"/><Relationship Id="rId847" Type="http://schemas.openxmlformats.org/officeDocument/2006/relationships/image" Target="../media/image847.png"/><Relationship Id="rId848" Type="http://schemas.openxmlformats.org/officeDocument/2006/relationships/image" Target="../media/image848.png"/><Relationship Id="rId849" Type="http://schemas.openxmlformats.org/officeDocument/2006/relationships/image" Target="../media/image849.png"/><Relationship Id="rId850" Type="http://schemas.openxmlformats.org/officeDocument/2006/relationships/image" Target="../media/image850.png"/><Relationship Id="rId851" Type="http://schemas.openxmlformats.org/officeDocument/2006/relationships/image" Target="../media/image851.png"/><Relationship Id="rId852" Type="http://schemas.openxmlformats.org/officeDocument/2006/relationships/image" Target="../media/image852.png"/><Relationship Id="rId853" Type="http://schemas.openxmlformats.org/officeDocument/2006/relationships/image" Target="../media/image853.png"/><Relationship Id="rId854" Type="http://schemas.openxmlformats.org/officeDocument/2006/relationships/image" Target="../media/image854.png"/><Relationship Id="rId855" Type="http://schemas.openxmlformats.org/officeDocument/2006/relationships/image" Target="../media/image855.png"/><Relationship Id="rId856" Type="http://schemas.openxmlformats.org/officeDocument/2006/relationships/image" Target="../media/image856.png"/><Relationship Id="rId857" Type="http://schemas.openxmlformats.org/officeDocument/2006/relationships/image" Target="../media/image857.png"/><Relationship Id="rId858" Type="http://schemas.openxmlformats.org/officeDocument/2006/relationships/image" Target="../media/image858.png"/><Relationship Id="rId859" Type="http://schemas.openxmlformats.org/officeDocument/2006/relationships/image" Target="../media/image859.png"/><Relationship Id="rId860" Type="http://schemas.openxmlformats.org/officeDocument/2006/relationships/image" Target="../media/image860.png"/><Relationship Id="rId861" Type="http://schemas.openxmlformats.org/officeDocument/2006/relationships/image" Target="../media/image861.png"/><Relationship Id="rId862" Type="http://schemas.openxmlformats.org/officeDocument/2006/relationships/image" Target="../media/image862.png"/><Relationship Id="rId863" Type="http://schemas.openxmlformats.org/officeDocument/2006/relationships/image" Target="../media/image863.png"/><Relationship Id="rId864" Type="http://schemas.openxmlformats.org/officeDocument/2006/relationships/image" Target="../media/image864.png"/><Relationship Id="rId865" Type="http://schemas.openxmlformats.org/officeDocument/2006/relationships/image" Target="../media/image865.png"/><Relationship Id="rId866" Type="http://schemas.openxmlformats.org/officeDocument/2006/relationships/image" Target="../media/image866.png"/><Relationship Id="rId867" Type="http://schemas.openxmlformats.org/officeDocument/2006/relationships/image" Target="../media/image867.png"/><Relationship Id="rId868" Type="http://schemas.openxmlformats.org/officeDocument/2006/relationships/image" Target="../media/image868.png"/><Relationship Id="rId869" Type="http://schemas.openxmlformats.org/officeDocument/2006/relationships/image" Target="../media/image869.png"/><Relationship Id="rId870" Type="http://schemas.openxmlformats.org/officeDocument/2006/relationships/image" Target="../media/image870.png"/><Relationship Id="rId871" Type="http://schemas.openxmlformats.org/officeDocument/2006/relationships/image" Target="../media/image871.png"/><Relationship Id="rId872" Type="http://schemas.openxmlformats.org/officeDocument/2006/relationships/image" Target="../media/image872.png"/><Relationship Id="rId873" Type="http://schemas.openxmlformats.org/officeDocument/2006/relationships/image" Target="../media/image873.png"/><Relationship Id="rId874" Type="http://schemas.openxmlformats.org/officeDocument/2006/relationships/image" Target="../media/image874.png"/><Relationship Id="rId875" Type="http://schemas.openxmlformats.org/officeDocument/2006/relationships/image" Target="../media/image875.png"/><Relationship Id="rId876" Type="http://schemas.openxmlformats.org/officeDocument/2006/relationships/image" Target="../media/image876.png"/><Relationship Id="rId877" Type="http://schemas.openxmlformats.org/officeDocument/2006/relationships/image" Target="../media/image877.png"/><Relationship Id="rId878" Type="http://schemas.openxmlformats.org/officeDocument/2006/relationships/image" Target="../media/image878.png"/><Relationship Id="rId879" Type="http://schemas.openxmlformats.org/officeDocument/2006/relationships/image" Target="../media/image879.png"/><Relationship Id="rId880" Type="http://schemas.openxmlformats.org/officeDocument/2006/relationships/image" Target="../media/image880.png"/><Relationship Id="rId881" Type="http://schemas.openxmlformats.org/officeDocument/2006/relationships/image" Target="../media/image881.png"/><Relationship Id="rId882" Type="http://schemas.openxmlformats.org/officeDocument/2006/relationships/image" Target="../media/image882.png"/><Relationship Id="rId883" Type="http://schemas.openxmlformats.org/officeDocument/2006/relationships/image" Target="../media/image883.png"/><Relationship Id="rId884" Type="http://schemas.openxmlformats.org/officeDocument/2006/relationships/image" Target="../media/image884.png"/><Relationship Id="rId885" Type="http://schemas.openxmlformats.org/officeDocument/2006/relationships/image" Target="../media/image885.png"/><Relationship Id="rId886" Type="http://schemas.openxmlformats.org/officeDocument/2006/relationships/image" Target="../media/image886.png"/><Relationship Id="rId887" Type="http://schemas.openxmlformats.org/officeDocument/2006/relationships/image" Target="../media/image887.png"/><Relationship Id="rId888" Type="http://schemas.openxmlformats.org/officeDocument/2006/relationships/image" Target="../media/image888.png"/><Relationship Id="rId889" Type="http://schemas.openxmlformats.org/officeDocument/2006/relationships/image" Target="../media/image889.png"/><Relationship Id="rId890" Type="http://schemas.openxmlformats.org/officeDocument/2006/relationships/image" Target="../media/image890.png"/><Relationship Id="rId891" Type="http://schemas.openxmlformats.org/officeDocument/2006/relationships/image" Target="../media/image891.png"/><Relationship Id="rId892" Type="http://schemas.openxmlformats.org/officeDocument/2006/relationships/image" Target="../media/image892.png"/><Relationship Id="rId893" Type="http://schemas.openxmlformats.org/officeDocument/2006/relationships/image" Target="../media/image893.png"/><Relationship Id="rId894" Type="http://schemas.openxmlformats.org/officeDocument/2006/relationships/image" Target="../media/image894.png"/><Relationship Id="rId895" Type="http://schemas.openxmlformats.org/officeDocument/2006/relationships/image" Target="../media/image895.png"/><Relationship Id="rId896" Type="http://schemas.openxmlformats.org/officeDocument/2006/relationships/image" Target="../media/image896.png"/><Relationship Id="rId897" Type="http://schemas.openxmlformats.org/officeDocument/2006/relationships/image" Target="../media/image897.png"/><Relationship Id="rId898" Type="http://schemas.openxmlformats.org/officeDocument/2006/relationships/image" Target="../media/image898.png"/><Relationship Id="rId899" Type="http://schemas.openxmlformats.org/officeDocument/2006/relationships/image" Target="../media/image899.png"/><Relationship Id="rId900" Type="http://schemas.openxmlformats.org/officeDocument/2006/relationships/image" Target="../media/image900.png"/><Relationship Id="rId901" Type="http://schemas.openxmlformats.org/officeDocument/2006/relationships/image" Target="../media/image901.png"/><Relationship Id="rId902" Type="http://schemas.openxmlformats.org/officeDocument/2006/relationships/image" Target="../media/image902.png"/><Relationship Id="rId903" Type="http://schemas.openxmlformats.org/officeDocument/2006/relationships/image" Target="../media/image903.png"/><Relationship Id="rId904" Type="http://schemas.openxmlformats.org/officeDocument/2006/relationships/image" Target="../media/image904.png"/><Relationship Id="rId905" Type="http://schemas.openxmlformats.org/officeDocument/2006/relationships/image" Target="../media/image905.png"/><Relationship Id="rId906" Type="http://schemas.openxmlformats.org/officeDocument/2006/relationships/image" Target="../media/image906.png"/><Relationship Id="rId907" Type="http://schemas.openxmlformats.org/officeDocument/2006/relationships/image" Target="../media/image907.png"/><Relationship Id="rId908" Type="http://schemas.openxmlformats.org/officeDocument/2006/relationships/image" Target="../media/image908.png"/><Relationship Id="rId909" Type="http://schemas.openxmlformats.org/officeDocument/2006/relationships/image" Target="../media/image909.png"/><Relationship Id="rId910" Type="http://schemas.openxmlformats.org/officeDocument/2006/relationships/image" Target="../media/image910.png"/><Relationship Id="rId911" Type="http://schemas.openxmlformats.org/officeDocument/2006/relationships/image" Target="../media/image911.png"/><Relationship Id="rId912" Type="http://schemas.openxmlformats.org/officeDocument/2006/relationships/image" Target="../media/image912.png"/><Relationship Id="rId913" Type="http://schemas.openxmlformats.org/officeDocument/2006/relationships/image" Target="../media/image913.png"/><Relationship Id="rId914" Type="http://schemas.openxmlformats.org/officeDocument/2006/relationships/image" Target="../media/image914.png"/><Relationship Id="rId915" Type="http://schemas.openxmlformats.org/officeDocument/2006/relationships/image" Target="../media/image915.png"/><Relationship Id="rId916" Type="http://schemas.openxmlformats.org/officeDocument/2006/relationships/image" Target="../media/image916.png"/><Relationship Id="rId917" Type="http://schemas.openxmlformats.org/officeDocument/2006/relationships/image" Target="../media/image917.png"/><Relationship Id="rId918" Type="http://schemas.openxmlformats.org/officeDocument/2006/relationships/image" Target="../media/image918.png"/><Relationship Id="rId919" Type="http://schemas.openxmlformats.org/officeDocument/2006/relationships/image" Target="../media/image919.png"/><Relationship Id="rId920" Type="http://schemas.openxmlformats.org/officeDocument/2006/relationships/image" Target="../media/image920.png"/><Relationship Id="rId921" Type="http://schemas.openxmlformats.org/officeDocument/2006/relationships/image" Target="../media/image921.png"/><Relationship Id="rId922" Type="http://schemas.openxmlformats.org/officeDocument/2006/relationships/image" Target="../media/image922.png"/><Relationship Id="rId923" Type="http://schemas.openxmlformats.org/officeDocument/2006/relationships/image" Target="../media/image923.png"/><Relationship Id="rId924" Type="http://schemas.openxmlformats.org/officeDocument/2006/relationships/image" Target="../media/image924.png"/><Relationship Id="rId925" Type="http://schemas.openxmlformats.org/officeDocument/2006/relationships/image" Target="../media/image925.png"/><Relationship Id="rId926" Type="http://schemas.openxmlformats.org/officeDocument/2006/relationships/image" Target="../media/image926.png"/><Relationship Id="rId927" Type="http://schemas.openxmlformats.org/officeDocument/2006/relationships/image" Target="../media/image927.png"/><Relationship Id="rId928" Type="http://schemas.openxmlformats.org/officeDocument/2006/relationships/image" Target="../media/image928.png"/><Relationship Id="rId929" Type="http://schemas.openxmlformats.org/officeDocument/2006/relationships/image" Target="../media/image929.png"/><Relationship Id="rId930" Type="http://schemas.openxmlformats.org/officeDocument/2006/relationships/image" Target="../media/image930.png"/><Relationship Id="rId931" Type="http://schemas.openxmlformats.org/officeDocument/2006/relationships/image" Target="../media/image931.png"/><Relationship Id="rId932" Type="http://schemas.openxmlformats.org/officeDocument/2006/relationships/image" Target="../media/image932.png"/><Relationship Id="rId933" Type="http://schemas.openxmlformats.org/officeDocument/2006/relationships/image" Target="../media/image933.png"/><Relationship Id="rId934" Type="http://schemas.openxmlformats.org/officeDocument/2006/relationships/image" Target="../media/image934.png"/><Relationship Id="rId935" Type="http://schemas.openxmlformats.org/officeDocument/2006/relationships/image" Target="../media/image935.png"/><Relationship Id="rId936" Type="http://schemas.openxmlformats.org/officeDocument/2006/relationships/image" Target="../media/image936.png"/><Relationship Id="rId937" Type="http://schemas.openxmlformats.org/officeDocument/2006/relationships/image" Target="../media/image937.png"/><Relationship Id="rId938" Type="http://schemas.openxmlformats.org/officeDocument/2006/relationships/image" Target="../media/image938.png"/><Relationship Id="rId939" Type="http://schemas.openxmlformats.org/officeDocument/2006/relationships/image" Target="../media/image939.png"/><Relationship Id="rId940" Type="http://schemas.openxmlformats.org/officeDocument/2006/relationships/image" Target="../media/image940.png"/><Relationship Id="rId941" Type="http://schemas.openxmlformats.org/officeDocument/2006/relationships/image" Target="../media/image941.png"/><Relationship Id="rId942" Type="http://schemas.openxmlformats.org/officeDocument/2006/relationships/image" Target="../media/image942.png"/><Relationship Id="rId943" Type="http://schemas.openxmlformats.org/officeDocument/2006/relationships/image" Target="../media/image943.png"/><Relationship Id="rId944" Type="http://schemas.openxmlformats.org/officeDocument/2006/relationships/image" Target="../media/image944.png"/><Relationship Id="rId945" Type="http://schemas.openxmlformats.org/officeDocument/2006/relationships/image" Target="../media/image945.png"/><Relationship Id="rId946" Type="http://schemas.openxmlformats.org/officeDocument/2006/relationships/image" Target="../media/image946.png"/><Relationship Id="rId947" Type="http://schemas.openxmlformats.org/officeDocument/2006/relationships/image" Target="../media/image947.png"/><Relationship Id="rId948" Type="http://schemas.openxmlformats.org/officeDocument/2006/relationships/image" Target="../media/image948.png"/><Relationship Id="rId949" Type="http://schemas.openxmlformats.org/officeDocument/2006/relationships/image" Target="../media/image949.png"/><Relationship Id="rId950" Type="http://schemas.openxmlformats.org/officeDocument/2006/relationships/image" Target="../media/image950.png"/><Relationship Id="rId951" Type="http://schemas.openxmlformats.org/officeDocument/2006/relationships/image" Target="../media/image951.png"/><Relationship Id="rId952" Type="http://schemas.openxmlformats.org/officeDocument/2006/relationships/image" Target="../media/image952.png"/><Relationship Id="rId953" Type="http://schemas.openxmlformats.org/officeDocument/2006/relationships/image" Target="../media/image953.png"/><Relationship Id="rId954" Type="http://schemas.openxmlformats.org/officeDocument/2006/relationships/image" Target="../media/image954.png"/><Relationship Id="rId955" Type="http://schemas.openxmlformats.org/officeDocument/2006/relationships/image" Target="../media/image955.png"/><Relationship Id="rId956" Type="http://schemas.openxmlformats.org/officeDocument/2006/relationships/image" Target="../media/image956.png"/><Relationship Id="rId957" Type="http://schemas.openxmlformats.org/officeDocument/2006/relationships/image" Target="../media/image957.png"/><Relationship Id="rId958" Type="http://schemas.openxmlformats.org/officeDocument/2006/relationships/image" Target="../media/image958.png"/><Relationship Id="rId959" Type="http://schemas.openxmlformats.org/officeDocument/2006/relationships/image" Target="../media/image959.png"/><Relationship Id="rId960" Type="http://schemas.openxmlformats.org/officeDocument/2006/relationships/image" Target="../media/image960.png"/><Relationship Id="rId961" Type="http://schemas.openxmlformats.org/officeDocument/2006/relationships/image" Target="../media/image961.png"/><Relationship Id="rId962" Type="http://schemas.openxmlformats.org/officeDocument/2006/relationships/image" Target="../media/image962.png"/><Relationship Id="rId963" Type="http://schemas.openxmlformats.org/officeDocument/2006/relationships/image" Target="../media/image963.png"/><Relationship Id="rId964" Type="http://schemas.openxmlformats.org/officeDocument/2006/relationships/image" Target="../media/image964.png"/><Relationship Id="rId965" Type="http://schemas.openxmlformats.org/officeDocument/2006/relationships/image" Target="../media/image965.png"/><Relationship Id="rId966" Type="http://schemas.openxmlformats.org/officeDocument/2006/relationships/image" Target="../media/image966.png"/><Relationship Id="rId967" Type="http://schemas.openxmlformats.org/officeDocument/2006/relationships/image" Target="../media/image967.png"/><Relationship Id="rId968" Type="http://schemas.openxmlformats.org/officeDocument/2006/relationships/image" Target="../media/image968.png"/><Relationship Id="rId969" Type="http://schemas.openxmlformats.org/officeDocument/2006/relationships/image" Target="../media/image969.png"/><Relationship Id="rId970" Type="http://schemas.openxmlformats.org/officeDocument/2006/relationships/image" Target="../media/image970.png"/><Relationship Id="rId971" Type="http://schemas.openxmlformats.org/officeDocument/2006/relationships/image" Target="../media/image971.png"/><Relationship Id="rId972" Type="http://schemas.openxmlformats.org/officeDocument/2006/relationships/image" Target="../media/image972.png"/><Relationship Id="rId973" Type="http://schemas.openxmlformats.org/officeDocument/2006/relationships/image" Target="../media/image973.png"/><Relationship Id="rId974" Type="http://schemas.openxmlformats.org/officeDocument/2006/relationships/image" Target="../media/image974.png"/><Relationship Id="rId975" Type="http://schemas.openxmlformats.org/officeDocument/2006/relationships/image" Target="../media/image975.png"/><Relationship Id="rId976" Type="http://schemas.openxmlformats.org/officeDocument/2006/relationships/image" Target="../media/image976.png"/><Relationship Id="rId977" Type="http://schemas.openxmlformats.org/officeDocument/2006/relationships/image" Target="../media/image977.png"/><Relationship Id="rId978" Type="http://schemas.openxmlformats.org/officeDocument/2006/relationships/image" Target="../media/image978.png"/><Relationship Id="rId979" Type="http://schemas.openxmlformats.org/officeDocument/2006/relationships/image" Target="../media/image979.png"/><Relationship Id="rId980" Type="http://schemas.openxmlformats.org/officeDocument/2006/relationships/image" Target="../media/image980.png"/><Relationship Id="rId981" Type="http://schemas.openxmlformats.org/officeDocument/2006/relationships/image" Target="../media/image981.png"/><Relationship Id="rId982" Type="http://schemas.openxmlformats.org/officeDocument/2006/relationships/image" Target="../media/image982.png"/><Relationship Id="rId983" Type="http://schemas.openxmlformats.org/officeDocument/2006/relationships/image" Target="../media/image983.png"/><Relationship Id="rId984" Type="http://schemas.openxmlformats.org/officeDocument/2006/relationships/image" Target="../media/image984.png"/><Relationship Id="rId985" Type="http://schemas.openxmlformats.org/officeDocument/2006/relationships/image" Target="../media/image985.png"/><Relationship Id="rId986" Type="http://schemas.openxmlformats.org/officeDocument/2006/relationships/image" Target="../media/image986.png"/><Relationship Id="rId987" Type="http://schemas.openxmlformats.org/officeDocument/2006/relationships/image" Target="../media/image987.png"/><Relationship Id="rId988" Type="http://schemas.openxmlformats.org/officeDocument/2006/relationships/image" Target="../media/image988.png"/><Relationship Id="rId989" Type="http://schemas.openxmlformats.org/officeDocument/2006/relationships/image" Target="../media/image989.png"/><Relationship Id="rId990" Type="http://schemas.openxmlformats.org/officeDocument/2006/relationships/image" Target="../media/image990.png"/><Relationship Id="rId991" Type="http://schemas.openxmlformats.org/officeDocument/2006/relationships/image" Target="../media/image991.png"/><Relationship Id="rId992" Type="http://schemas.openxmlformats.org/officeDocument/2006/relationships/image" Target="../media/image992.png"/><Relationship Id="rId993" Type="http://schemas.openxmlformats.org/officeDocument/2006/relationships/image" Target="../media/image993.png"/><Relationship Id="rId994" Type="http://schemas.openxmlformats.org/officeDocument/2006/relationships/image" Target="../media/image994.png"/><Relationship Id="rId995" Type="http://schemas.openxmlformats.org/officeDocument/2006/relationships/image" Target="../media/image995.png"/><Relationship Id="rId996" Type="http://schemas.openxmlformats.org/officeDocument/2006/relationships/image" Target="../media/image996.png"/><Relationship Id="rId997" Type="http://schemas.openxmlformats.org/officeDocument/2006/relationships/image" Target="../media/image997.png"/><Relationship Id="rId998" Type="http://schemas.openxmlformats.org/officeDocument/2006/relationships/image" Target="../media/image998.png"/><Relationship Id="rId999" Type="http://schemas.openxmlformats.org/officeDocument/2006/relationships/image" Target="../media/image999.png"/><Relationship Id="rId1000" Type="http://schemas.openxmlformats.org/officeDocument/2006/relationships/image" Target="../media/image1000.png"/><Relationship Id="rId1001" Type="http://schemas.openxmlformats.org/officeDocument/2006/relationships/image" Target="../media/image1001.png"/><Relationship Id="rId1002" Type="http://schemas.openxmlformats.org/officeDocument/2006/relationships/image" Target="../media/image1002.png"/><Relationship Id="rId1003" Type="http://schemas.openxmlformats.org/officeDocument/2006/relationships/image" Target="../media/image1003.png"/><Relationship Id="rId1004" Type="http://schemas.openxmlformats.org/officeDocument/2006/relationships/image" Target="../media/image1004.png"/>
</Relationships>
</file>

<file path=xl/drawings/_rels/drawing2.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
</Relationships>
</file>

<file path=xl/drawings/_rels/drawing3.xml.rels><?xml version="1.0" encoding="UTF-8"?>
<Relationships xmlns="http://schemas.openxmlformats.org/package/2006/relationships"><Relationship Id="rId1" Type="http://schemas.openxmlformats.org/officeDocument/2006/relationships/chart" Target="../charts/chart6.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52560</xdr:colOff>
      <xdr:row>2</xdr:row>
      <xdr:rowOff>16560</xdr:rowOff>
    </xdr:from>
    <xdr:to>
      <xdr:col>1</xdr:col>
      <xdr:colOff>776160</xdr:colOff>
      <xdr:row>2</xdr:row>
      <xdr:rowOff>492480</xdr:rowOff>
    </xdr:to>
    <xdr:pic>
      <xdr:nvPicPr>
        <xdr:cNvPr id="0" name="Subgraph-ihearttrump1" descr=""/>
        <xdr:cNvPicPr/>
      </xdr:nvPicPr>
      <xdr:blipFill>
        <a:blip r:embed="rId1"/>
        <a:stretch>
          <a:fillRect/>
        </a:stretch>
      </xdr:blipFill>
      <xdr:spPr>
        <a:xfrm>
          <a:off x="865080" y="587880"/>
          <a:ext cx="723600" cy="475920"/>
        </a:xfrm>
        <a:prstGeom prst="rect">
          <a:avLst/>
        </a:prstGeom>
        <a:ln>
          <a:noFill/>
        </a:ln>
      </xdr:spPr>
    </xdr:pic>
    <xdr:clientData/>
  </xdr:twoCellAnchor>
  <xdr:twoCellAnchor editAs="oneCell">
    <xdr:from>
      <xdr:col>1</xdr:col>
      <xdr:colOff>52560</xdr:colOff>
      <xdr:row>3</xdr:row>
      <xdr:rowOff>16560</xdr:rowOff>
    </xdr:from>
    <xdr:to>
      <xdr:col>1</xdr:col>
      <xdr:colOff>776160</xdr:colOff>
      <xdr:row>3</xdr:row>
      <xdr:rowOff>492480</xdr:rowOff>
    </xdr:to>
    <xdr:pic>
      <xdr:nvPicPr>
        <xdr:cNvPr id="1" name="Subgraph-youtube" descr=""/>
        <xdr:cNvPicPr/>
      </xdr:nvPicPr>
      <xdr:blipFill>
        <a:blip r:embed="rId2"/>
        <a:stretch>
          <a:fillRect/>
        </a:stretch>
      </xdr:blipFill>
      <xdr:spPr>
        <a:xfrm>
          <a:off x="865080" y="1114200"/>
          <a:ext cx="723600" cy="475920"/>
        </a:xfrm>
        <a:prstGeom prst="rect">
          <a:avLst/>
        </a:prstGeom>
        <a:ln>
          <a:noFill/>
        </a:ln>
      </xdr:spPr>
    </xdr:pic>
    <xdr:clientData/>
  </xdr:twoCellAnchor>
  <xdr:twoCellAnchor editAs="oneCell">
    <xdr:from>
      <xdr:col>1</xdr:col>
      <xdr:colOff>52560</xdr:colOff>
      <xdr:row>4</xdr:row>
      <xdr:rowOff>16560</xdr:rowOff>
    </xdr:from>
    <xdr:to>
      <xdr:col>1</xdr:col>
      <xdr:colOff>776160</xdr:colOff>
      <xdr:row>4</xdr:row>
      <xdr:rowOff>492480</xdr:rowOff>
    </xdr:to>
    <xdr:pic>
      <xdr:nvPicPr>
        <xdr:cNvPr id="2" name="Subgraph-chaaustralia" descr=""/>
        <xdr:cNvPicPr/>
      </xdr:nvPicPr>
      <xdr:blipFill>
        <a:blip r:embed="rId3"/>
        <a:stretch>
          <a:fillRect/>
        </a:stretch>
      </xdr:blipFill>
      <xdr:spPr>
        <a:xfrm>
          <a:off x="865080" y="1640880"/>
          <a:ext cx="723600" cy="475920"/>
        </a:xfrm>
        <a:prstGeom prst="rect">
          <a:avLst/>
        </a:prstGeom>
        <a:ln>
          <a:noFill/>
        </a:ln>
      </xdr:spPr>
    </xdr:pic>
    <xdr:clientData/>
  </xdr:twoCellAnchor>
  <xdr:twoCellAnchor editAs="oneCell">
    <xdr:from>
      <xdr:col>1</xdr:col>
      <xdr:colOff>52560</xdr:colOff>
      <xdr:row>5</xdr:row>
      <xdr:rowOff>16560</xdr:rowOff>
    </xdr:from>
    <xdr:to>
      <xdr:col>1</xdr:col>
      <xdr:colOff>776160</xdr:colOff>
      <xdr:row>5</xdr:row>
      <xdr:rowOff>492480</xdr:rowOff>
    </xdr:to>
    <xdr:pic>
      <xdr:nvPicPr>
        <xdr:cNvPr id="3" name="Subgraph-stvincentsmelb" descr=""/>
        <xdr:cNvPicPr/>
      </xdr:nvPicPr>
      <xdr:blipFill>
        <a:blip r:embed="rId4"/>
        <a:stretch>
          <a:fillRect/>
        </a:stretch>
      </xdr:blipFill>
      <xdr:spPr>
        <a:xfrm>
          <a:off x="865080" y="2167200"/>
          <a:ext cx="723600" cy="475920"/>
        </a:xfrm>
        <a:prstGeom prst="rect">
          <a:avLst/>
        </a:prstGeom>
        <a:ln>
          <a:noFill/>
        </a:ln>
      </xdr:spPr>
    </xdr:pic>
    <xdr:clientData/>
  </xdr:twoCellAnchor>
  <xdr:twoCellAnchor editAs="oneCell">
    <xdr:from>
      <xdr:col>1</xdr:col>
      <xdr:colOff>52560</xdr:colOff>
      <xdr:row>6</xdr:row>
      <xdr:rowOff>16560</xdr:rowOff>
    </xdr:from>
    <xdr:to>
      <xdr:col>1</xdr:col>
      <xdr:colOff>776160</xdr:colOff>
      <xdr:row>6</xdr:row>
      <xdr:rowOff>492480</xdr:rowOff>
    </xdr:to>
    <xdr:pic>
      <xdr:nvPicPr>
        <xdr:cNvPr id="4" name="Subgraph-shazzy_sam" descr=""/>
        <xdr:cNvPicPr/>
      </xdr:nvPicPr>
      <xdr:blipFill>
        <a:blip r:embed="rId5"/>
        <a:stretch>
          <a:fillRect/>
        </a:stretch>
      </xdr:blipFill>
      <xdr:spPr>
        <a:xfrm>
          <a:off x="865080" y="2693520"/>
          <a:ext cx="723600" cy="475920"/>
        </a:xfrm>
        <a:prstGeom prst="rect">
          <a:avLst/>
        </a:prstGeom>
        <a:ln>
          <a:noFill/>
        </a:ln>
      </xdr:spPr>
    </xdr:pic>
    <xdr:clientData/>
  </xdr:twoCellAnchor>
  <xdr:twoCellAnchor editAs="oneCell">
    <xdr:from>
      <xdr:col>1</xdr:col>
      <xdr:colOff>52560</xdr:colOff>
      <xdr:row>7</xdr:row>
      <xdr:rowOff>16560</xdr:rowOff>
    </xdr:from>
    <xdr:to>
      <xdr:col>1</xdr:col>
      <xdr:colOff>776160</xdr:colOff>
      <xdr:row>7</xdr:row>
      <xdr:rowOff>492480</xdr:rowOff>
    </xdr:to>
    <xdr:pic>
      <xdr:nvPicPr>
        <xdr:cNvPr id="5" name="Subgraph-zulshah_21" descr=""/>
        <xdr:cNvPicPr/>
      </xdr:nvPicPr>
      <xdr:blipFill>
        <a:blip r:embed="rId6"/>
        <a:stretch>
          <a:fillRect/>
        </a:stretch>
      </xdr:blipFill>
      <xdr:spPr>
        <a:xfrm>
          <a:off x="865080" y="3219840"/>
          <a:ext cx="723600" cy="475920"/>
        </a:xfrm>
        <a:prstGeom prst="rect">
          <a:avLst/>
        </a:prstGeom>
        <a:ln>
          <a:noFill/>
        </a:ln>
      </xdr:spPr>
    </xdr:pic>
    <xdr:clientData/>
  </xdr:twoCellAnchor>
  <xdr:twoCellAnchor editAs="oneCell">
    <xdr:from>
      <xdr:col>1</xdr:col>
      <xdr:colOff>52560</xdr:colOff>
      <xdr:row>8</xdr:row>
      <xdr:rowOff>16560</xdr:rowOff>
    </xdr:from>
    <xdr:to>
      <xdr:col>1</xdr:col>
      <xdr:colOff>776160</xdr:colOff>
      <xdr:row>8</xdr:row>
      <xdr:rowOff>492480</xdr:rowOff>
    </xdr:to>
    <xdr:pic>
      <xdr:nvPicPr>
        <xdr:cNvPr id="6" name="Subgraph-hwingo" descr=""/>
        <xdr:cNvPicPr/>
      </xdr:nvPicPr>
      <xdr:blipFill>
        <a:blip r:embed="rId7"/>
        <a:stretch>
          <a:fillRect/>
        </a:stretch>
      </xdr:blipFill>
      <xdr:spPr>
        <a:xfrm>
          <a:off x="865080" y="3746520"/>
          <a:ext cx="723600" cy="475920"/>
        </a:xfrm>
        <a:prstGeom prst="rect">
          <a:avLst/>
        </a:prstGeom>
        <a:ln>
          <a:noFill/>
        </a:ln>
      </xdr:spPr>
    </xdr:pic>
    <xdr:clientData/>
  </xdr:twoCellAnchor>
  <xdr:twoCellAnchor editAs="oneCell">
    <xdr:from>
      <xdr:col>1</xdr:col>
      <xdr:colOff>52560</xdr:colOff>
      <xdr:row>9</xdr:row>
      <xdr:rowOff>16560</xdr:rowOff>
    </xdr:from>
    <xdr:to>
      <xdr:col>1</xdr:col>
      <xdr:colOff>776160</xdr:colOff>
      <xdr:row>9</xdr:row>
      <xdr:rowOff>492480</xdr:rowOff>
    </xdr:to>
    <xdr:pic>
      <xdr:nvPicPr>
        <xdr:cNvPr id="7" name="Subgraph-juliendriod" descr=""/>
        <xdr:cNvPicPr/>
      </xdr:nvPicPr>
      <xdr:blipFill>
        <a:blip r:embed="rId8"/>
        <a:stretch>
          <a:fillRect/>
        </a:stretch>
      </xdr:blipFill>
      <xdr:spPr>
        <a:xfrm>
          <a:off x="865080" y="4272840"/>
          <a:ext cx="723600" cy="475920"/>
        </a:xfrm>
        <a:prstGeom prst="rect">
          <a:avLst/>
        </a:prstGeom>
        <a:ln>
          <a:noFill/>
        </a:ln>
      </xdr:spPr>
    </xdr:pic>
    <xdr:clientData/>
  </xdr:twoCellAnchor>
  <xdr:twoCellAnchor editAs="oneCell">
    <xdr:from>
      <xdr:col>1</xdr:col>
      <xdr:colOff>52560</xdr:colOff>
      <xdr:row>10</xdr:row>
      <xdr:rowOff>16560</xdr:rowOff>
    </xdr:from>
    <xdr:to>
      <xdr:col>1</xdr:col>
      <xdr:colOff>776160</xdr:colOff>
      <xdr:row>10</xdr:row>
      <xdr:rowOff>492480</xdr:rowOff>
    </xdr:to>
    <xdr:pic>
      <xdr:nvPicPr>
        <xdr:cNvPr id="8" name="Subgraph-ebookmanuals" descr=""/>
        <xdr:cNvPicPr/>
      </xdr:nvPicPr>
      <xdr:blipFill>
        <a:blip r:embed="rId9"/>
        <a:stretch>
          <a:fillRect/>
        </a:stretch>
      </xdr:blipFill>
      <xdr:spPr>
        <a:xfrm>
          <a:off x="865080" y="4799160"/>
          <a:ext cx="723600" cy="475920"/>
        </a:xfrm>
        <a:prstGeom prst="rect">
          <a:avLst/>
        </a:prstGeom>
        <a:ln>
          <a:noFill/>
        </a:ln>
      </xdr:spPr>
    </xdr:pic>
    <xdr:clientData/>
  </xdr:twoCellAnchor>
  <xdr:twoCellAnchor editAs="oneCell">
    <xdr:from>
      <xdr:col>1</xdr:col>
      <xdr:colOff>52560</xdr:colOff>
      <xdr:row>11</xdr:row>
      <xdr:rowOff>16560</xdr:rowOff>
    </xdr:from>
    <xdr:to>
      <xdr:col>1</xdr:col>
      <xdr:colOff>776160</xdr:colOff>
      <xdr:row>11</xdr:row>
      <xdr:rowOff>492480</xdr:rowOff>
    </xdr:to>
    <xdr:pic>
      <xdr:nvPicPr>
        <xdr:cNvPr id="9" name="Subgraph-mzkhalil" descr=""/>
        <xdr:cNvPicPr/>
      </xdr:nvPicPr>
      <xdr:blipFill>
        <a:blip r:embed="rId10"/>
        <a:stretch>
          <a:fillRect/>
        </a:stretch>
      </xdr:blipFill>
      <xdr:spPr>
        <a:xfrm>
          <a:off x="865080" y="5325480"/>
          <a:ext cx="723600" cy="475920"/>
        </a:xfrm>
        <a:prstGeom prst="rect">
          <a:avLst/>
        </a:prstGeom>
        <a:ln>
          <a:noFill/>
        </a:ln>
      </xdr:spPr>
    </xdr:pic>
    <xdr:clientData/>
  </xdr:twoCellAnchor>
  <xdr:twoCellAnchor editAs="oneCell">
    <xdr:from>
      <xdr:col>1</xdr:col>
      <xdr:colOff>52560</xdr:colOff>
      <xdr:row>12</xdr:row>
      <xdr:rowOff>16560</xdr:rowOff>
    </xdr:from>
    <xdr:to>
      <xdr:col>1</xdr:col>
      <xdr:colOff>776160</xdr:colOff>
      <xdr:row>12</xdr:row>
      <xdr:rowOff>492480</xdr:rowOff>
    </xdr:to>
    <xdr:pic>
      <xdr:nvPicPr>
        <xdr:cNvPr id="10" name="Subgraph-einpharmanews" descr=""/>
        <xdr:cNvPicPr/>
      </xdr:nvPicPr>
      <xdr:blipFill>
        <a:blip r:embed="rId11"/>
        <a:stretch>
          <a:fillRect/>
        </a:stretch>
      </xdr:blipFill>
      <xdr:spPr>
        <a:xfrm>
          <a:off x="865080" y="5852160"/>
          <a:ext cx="723600" cy="475920"/>
        </a:xfrm>
        <a:prstGeom prst="rect">
          <a:avLst/>
        </a:prstGeom>
        <a:ln>
          <a:noFill/>
        </a:ln>
      </xdr:spPr>
    </xdr:pic>
    <xdr:clientData/>
  </xdr:twoCellAnchor>
  <xdr:twoCellAnchor editAs="oneCell">
    <xdr:from>
      <xdr:col>1</xdr:col>
      <xdr:colOff>52560</xdr:colOff>
      <xdr:row>13</xdr:row>
      <xdr:rowOff>16560</xdr:rowOff>
    </xdr:from>
    <xdr:to>
      <xdr:col>1</xdr:col>
      <xdr:colOff>776160</xdr:colOff>
      <xdr:row>13</xdr:row>
      <xdr:rowOff>492480</xdr:rowOff>
    </xdr:to>
    <xdr:pic>
      <xdr:nvPicPr>
        <xdr:cNvPr id="11" name="Subgraph-unisevilla" descr=""/>
        <xdr:cNvPicPr/>
      </xdr:nvPicPr>
      <xdr:blipFill>
        <a:blip r:embed="rId12"/>
        <a:stretch>
          <a:fillRect/>
        </a:stretch>
      </xdr:blipFill>
      <xdr:spPr>
        <a:xfrm>
          <a:off x="865080" y="6378480"/>
          <a:ext cx="723600" cy="475920"/>
        </a:xfrm>
        <a:prstGeom prst="rect">
          <a:avLst/>
        </a:prstGeom>
        <a:ln>
          <a:noFill/>
        </a:ln>
      </xdr:spPr>
    </xdr:pic>
    <xdr:clientData/>
  </xdr:twoCellAnchor>
  <xdr:twoCellAnchor editAs="oneCell">
    <xdr:from>
      <xdr:col>1</xdr:col>
      <xdr:colOff>52560</xdr:colOff>
      <xdr:row>14</xdr:row>
      <xdr:rowOff>16560</xdr:rowOff>
    </xdr:from>
    <xdr:to>
      <xdr:col>1</xdr:col>
      <xdr:colOff>776160</xdr:colOff>
      <xdr:row>14</xdr:row>
      <xdr:rowOff>492480</xdr:rowOff>
    </xdr:to>
    <xdr:pic>
      <xdr:nvPicPr>
        <xdr:cNvPr id="12" name="Subgraph-ciberbbn" descr=""/>
        <xdr:cNvPicPr/>
      </xdr:nvPicPr>
      <xdr:blipFill>
        <a:blip r:embed="rId13"/>
        <a:stretch>
          <a:fillRect/>
        </a:stretch>
      </xdr:blipFill>
      <xdr:spPr>
        <a:xfrm>
          <a:off x="865080" y="6904800"/>
          <a:ext cx="723600" cy="475920"/>
        </a:xfrm>
        <a:prstGeom prst="rect">
          <a:avLst/>
        </a:prstGeom>
        <a:ln>
          <a:noFill/>
        </a:ln>
      </xdr:spPr>
    </xdr:pic>
    <xdr:clientData/>
  </xdr:twoCellAnchor>
  <xdr:twoCellAnchor editAs="oneCell">
    <xdr:from>
      <xdr:col>1</xdr:col>
      <xdr:colOff>52560</xdr:colOff>
      <xdr:row>15</xdr:row>
      <xdr:rowOff>16560</xdr:rowOff>
    </xdr:from>
    <xdr:to>
      <xdr:col>1</xdr:col>
      <xdr:colOff>776160</xdr:colOff>
      <xdr:row>15</xdr:row>
      <xdr:rowOff>492480</xdr:rowOff>
    </xdr:to>
    <xdr:pic>
      <xdr:nvPicPr>
        <xdr:cNvPr id="13" name="Subgraph-balbella" descr=""/>
        <xdr:cNvPicPr/>
      </xdr:nvPicPr>
      <xdr:blipFill>
        <a:blip r:embed="rId14"/>
        <a:stretch>
          <a:fillRect/>
        </a:stretch>
      </xdr:blipFill>
      <xdr:spPr>
        <a:xfrm>
          <a:off x="865080" y="7431120"/>
          <a:ext cx="723600" cy="475920"/>
        </a:xfrm>
        <a:prstGeom prst="rect">
          <a:avLst/>
        </a:prstGeom>
        <a:ln>
          <a:noFill/>
        </a:ln>
      </xdr:spPr>
    </xdr:pic>
    <xdr:clientData/>
  </xdr:twoCellAnchor>
  <xdr:twoCellAnchor editAs="oneCell">
    <xdr:from>
      <xdr:col>1</xdr:col>
      <xdr:colOff>52560</xdr:colOff>
      <xdr:row>16</xdr:row>
      <xdr:rowOff>16560</xdr:rowOff>
    </xdr:from>
    <xdr:to>
      <xdr:col>1</xdr:col>
      <xdr:colOff>776160</xdr:colOff>
      <xdr:row>16</xdr:row>
      <xdr:rowOff>492480</xdr:rowOff>
    </xdr:to>
    <xdr:pic>
      <xdr:nvPicPr>
        <xdr:cNvPr id="14" name="Subgraph-zahid_latif_uk" descr=""/>
        <xdr:cNvPicPr/>
      </xdr:nvPicPr>
      <xdr:blipFill>
        <a:blip r:embed="rId15"/>
        <a:stretch>
          <a:fillRect/>
        </a:stretch>
      </xdr:blipFill>
      <xdr:spPr>
        <a:xfrm>
          <a:off x="865080" y="7957800"/>
          <a:ext cx="723600" cy="475920"/>
        </a:xfrm>
        <a:prstGeom prst="rect">
          <a:avLst/>
        </a:prstGeom>
        <a:ln>
          <a:noFill/>
        </a:ln>
      </xdr:spPr>
    </xdr:pic>
    <xdr:clientData/>
  </xdr:twoCellAnchor>
  <xdr:twoCellAnchor editAs="oneCell">
    <xdr:from>
      <xdr:col>1</xdr:col>
      <xdr:colOff>52560</xdr:colOff>
      <xdr:row>17</xdr:row>
      <xdr:rowOff>16560</xdr:rowOff>
    </xdr:from>
    <xdr:to>
      <xdr:col>1</xdr:col>
      <xdr:colOff>776160</xdr:colOff>
      <xdr:row>17</xdr:row>
      <xdr:rowOff>492480</xdr:rowOff>
    </xdr:to>
    <xdr:pic>
      <xdr:nvPicPr>
        <xdr:cNvPr id="15" name="Subgraph-profdna" descr=""/>
        <xdr:cNvPicPr/>
      </xdr:nvPicPr>
      <xdr:blipFill>
        <a:blip r:embed="rId16"/>
        <a:stretch>
          <a:fillRect/>
        </a:stretch>
      </xdr:blipFill>
      <xdr:spPr>
        <a:xfrm>
          <a:off x="865080" y="8484120"/>
          <a:ext cx="723600" cy="475920"/>
        </a:xfrm>
        <a:prstGeom prst="rect">
          <a:avLst/>
        </a:prstGeom>
        <a:ln>
          <a:noFill/>
        </a:ln>
      </xdr:spPr>
    </xdr:pic>
    <xdr:clientData/>
  </xdr:twoCellAnchor>
  <xdr:twoCellAnchor editAs="oneCell">
    <xdr:from>
      <xdr:col>1</xdr:col>
      <xdr:colOff>52560</xdr:colOff>
      <xdr:row>18</xdr:row>
      <xdr:rowOff>16560</xdr:rowOff>
    </xdr:from>
    <xdr:to>
      <xdr:col>1</xdr:col>
      <xdr:colOff>776160</xdr:colOff>
      <xdr:row>18</xdr:row>
      <xdr:rowOff>492480</xdr:rowOff>
    </xdr:to>
    <xdr:pic>
      <xdr:nvPicPr>
        <xdr:cNvPr id="16" name="Subgraph-diamondlightsou" descr=""/>
        <xdr:cNvPicPr/>
      </xdr:nvPicPr>
      <xdr:blipFill>
        <a:blip r:embed="rId17"/>
        <a:stretch>
          <a:fillRect/>
        </a:stretch>
      </xdr:blipFill>
      <xdr:spPr>
        <a:xfrm>
          <a:off x="865080" y="9010440"/>
          <a:ext cx="723600" cy="475920"/>
        </a:xfrm>
        <a:prstGeom prst="rect">
          <a:avLst/>
        </a:prstGeom>
        <a:ln>
          <a:noFill/>
        </a:ln>
      </xdr:spPr>
    </xdr:pic>
    <xdr:clientData/>
  </xdr:twoCellAnchor>
  <xdr:twoCellAnchor editAs="oneCell">
    <xdr:from>
      <xdr:col>1</xdr:col>
      <xdr:colOff>52560</xdr:colOff>
      <xdr:row>19</xdr:row>
      <xdr:rowOff>16560</xdr:rowOff>
    </xdr:from>
    <xdr:to>
      <xdr:col>1</xdr:col>
      <xdr:colOff>776160</xdr:colOff>
      <xdr:row>19</xdr:row>
      <xdr:rowOff>492480</xdr:rowOff>
    </xdr:to>
    <xdr:pic>
      <xdr:nvPicPr>
        <xdr:cNvPr id="17" name="Subgraph-stfc_matters" descr=""/>
        <xdr:cNvPicPr/>
      </xdr:nvPicPr>
      <xdr:blipFill>
        <a:blip r:embed="rId18"/>
        <a:stretch>
          <a:fillRect/>
        </a:stretch>
      </xdr:blipFill>
      <xdr:spPr>
        <a:xfrm>
          <a:off x="865080" y="9536760"/>
          <a:ext cx="723600" cy="475920"/>
        </a:xfrm>
        <a:prstGeom prst="rect">
          <a:avLst/>
        </a:prstGeom>
        <a:ln>
          <a:noFill/>
        </a:ln>
      </xdr:spPr>
    </xdr:pic>
    <xdr:clientData/>
  </xdr:twoCellAnchor>
  <xdr:twoCellAnchor editAs="oneCell">
    <xdr:from>
      <xdr:col>1</xdr:col>
      <xdr:colOff>52560</xdr:colOff>
      <xdr:row>20</xdr:row>
      <xdr:rowOff>16560</xdr:rowOff>
    </xdr:from>
    <xdr:to>
      <xdr:col>1</xdr:col>
      <xdr:colOff>776160</xdr:colOff>
      <xdr:row>20</xdr:row>
      <xdr:rowOff>492480</xdr:rowOff>
    </xdr:to>
    <xdr:pic>
      <xdr:nvPicPr>
        <xdr:cNvPr id="18" name="Subgraph-lamhfada" descr=""/>
        <xdr:cNvPicPr/>
      </xdr:nvPicPr>
      <xdr:blipFill>
        <a:blip r:embed="rId19"/>
        <a:stretch>
          <a:fillRect/>
        </a:stretch>
      </xdr:blipFill>
      <xdr:spPr>
        <a:xfrm>
          <a:off x="865080" y="10063440"/>
          <a:ext cx="723600" cy="475920"/>
        </a:xfrm>
        <a:prstGeom prst="rect">
          <a:avLst/>
        </a:prstGeom>
        <a:ln>
          <a:noFill/>
        </a:ln>
      </xdr:spPr>
    </xdr:pic>
    <xdr:clientData/>
  </xdr:twoCellAnchor>
  <xdr:twoCellAnchor editAs="oneCell">
    <xdr:from>
      <xdr:col>1</xdr:col>
      <xdr:colOff>52560</xdr:colOff>
      <xdr:row>21</xdr:row>
      <xdr:rowOff>16560</xdr:rowOff>
    </xdr:from>
    <xdr:to>
      <xdr:col>1</xdr:col>
      <xdr:colOff>776160</xdr:colOff>
      <xdr:row>21</xdr:row>
      <xdr:rowOff>492480</xdr:rowOff>
    </xdr:to>
    <xdr:pic>
      <xdr:nvPicPr>
        <xdr:cNvPr id="19" name="Subgraph-marcusjdl" descr=""/>
        <xdr:cNvPicPr/>
      </xdr:nvPicPr>
      <xdr:blipFill>
        <a:blip r:embed="rId20"/>
        <a:stretch>
          <a:fillRect/>
        </a:stretch>
      </xdr:blipFill>
      <xdr:spPr>
        <a:xfrm>
          <a:off x="865080" y="10589760"/>
          <a:ext cx="723600" cy="475920"/>
        </a:xfrm>
        <a:prstGeom prst="rect">
          <a:avLst/>
        </a:prstGeom>
        <a:ln>
          <a:noFill/>
        </a:ln>
      </xdr:spPr>
    </xdr:pic>
    <xdr:clientData/>
  </xdr:twoCellAnchor>
  <xdr:twoCellAnchor editAs="oneCell">
    <xdr:from>
      <xdr:col>1</xdr:col>
      <xdr:colOff>52560</xdr:colOff>
      <xdr:row>22</xdr:row>
      <xdr:rowOff>16560</xdr:rowOff>
    </xdr:from>
    <xdr:to>
      <xdr:col>1</xdr:col>
      <xdr:colOff>776160</xdr:colOff>
      <xdr:row>22</xdr:row>
      <xdr:rowOff>492480</xdr:rowOff>
    </xdr:to>
    <xdr:pic>
      <xdr:nvPicPr>
        <xdr:cNvPr id="20" name="Subgraph-mediocredave" descr=""/>
        <xdr:cNvPicPr/>
      </xdr:nvPicPr>
      <xdr:blipFill>
        <a:blip r:embed="rId21"/>
        <a:stretch>
          <a:fillRect/>
        </a:stretch>
      </xdr:blipFill>
      <xdr:spPr>
        <a:xfrm>
          <a:off x="865080" y="11116080"/>
          <a:ext cx="723600" cy="475920"/>
        </a:xfrm>
        <a:prstGeom prst="rect">
          <a:avLst/>
        </a:prstGeom>
        <a:ln>
          <a:noFill/>
        </a:ln>
      </xdr:spPr>
    </xdr:pic>
    <xdr:clientData/>
  </xdr:twoCellAnchor>
  <xdr:twoCellAnchor editAs="oneCell">
    <xdr:from>
      <xdr:col>1</xdr:col>
      <xdr:colOff>52560</xdr:colOff>
      <xdr:row>23</xdr:row>
      <xdr:rowOff>16560</xdr:rowOff>
    </xdr:from>
    <xdr:to>
      <xdr:col>1</xdr:col>
      <xdr:colOff>776160</xdr:colOff>
      <xdr:row>23</xdr:row>
      <xdr:rowOff>492480</xdr:rowOff>
    </xdr:to>
    <xdr:pic>
      <xdr:nvPicPr>
        <xdr:cNvPr id="21" name="Subgraph-kingsjobs" descr=""/>
        <xdr:cNvPicPr/>
      </xdr:nvPicPr>
      <xdr:blipFill>
        <a:blip r:embed="rId22"/>
        <a:stretch>
          <a:fillRect/>
        </a:stretch>
      </xdr:blipFill>
      <xdr:spPr>
        <a:xfrm>
          <a:off x="865080" y="11642760"/>
          <a:ext cx="723600" cy="475920"/>
        </a:xfrm>
        <a:prstGeom prst="rect">
          <a:avLst/>
        </a:prstGeom>
        <a:ln>
          <a:noFill/>
        </a:ln>
      </xdr:spPr>
    </xdr:pic>
    <xdr:clientData/>
  </xdr:twoCellAnchor>
  <xdr:twoCellAnchor editAs="oneCell">
    <xdr:from>
      <xdr:col>1</xdr:col>
      <xdr:colOff>52560</xdr:colOff>
      <xdr:row>24</xdr:row>
      <xdr:rowOff>16560</xdr:rowOff>
    </xdr:from>
    <xdr:to>
      <xdr:col>1</xdr:col>
      <xdr:colOff>776160</xdr:colOff>
      <xdr:row>24</xdr:row>
      <xdr:rowOff>492480</xdr:rowOff>
    </xdr:to>
    <xdr:pic>
      <xdr:nvPicPr>
        <xdr:cNvPr id="22" name="Subgraph-kingsdentistry" descr=""/>
        <xdr:cNvPicPr/>
      </xdr:nvPicPr>
      <xdr:blipFill>
        <a:blip r:embed="rId23"/>
        <a:stretch>
          <a:fillRect/>
        </a:stretch>
      </xdr:blipFill>
      <xdr:spPr>
        <a:xfrm>
          <a:off x="865080" y="12169080"/>
          <a:ext cx="723600" cy="475920"/>
        </a:xfrm>
        <a:prstGeom prst="rect">
          <a:avLst/>
        </a:prstGeom>
        <a:ln>
          <a:noFill/>
        </a:ln>
      </xdr:spPr>
    </xdr:pic>
    <xdr:clientData/>
  </xdr:twoCellAnchor>
  <xdr:twoCellAnchor editAs="oneCell">
    <xdr:from>
      <xdr:col>1</xdr:col>
      <xdr:colOff>52560</xdr:colOff>
      <xdr:row>25</xdr:row>
      <xdr:rowOff>16560</xdr:rowOff>
    </xdr:from>
    <xdr:to>
      <xdr:col>1</xdr:col>
      <xdr:colOff>776160</xdr:colOff>
      <xdr:row>25</xdr:row>
      <xdr:rowOff>492480</xdr:rowOff>
    </xdr:to>
    <xdr:pic>
      <xdr:nvPicPr>
        <xdr:cNvPr id="23" name="Subgraph-eurosciencejobs" descr=""/>
        <xdr:cNvPicPr/>
      </xdr:nvPicPr>
      <xdr:blipFill>
        <a:blip r:embed="rId24"/>
        <a:stretch>
          <a:fillRect/>
        </a:stretch>
      </xdr:blipFill>
      <xdr:spPr>
        <a:xfrm>
          <a:off x="865080" y="12695400"/>
          <a:ext cx="723600" cy="475920"/>
        </a:xfrm>
        <a:prstGeom prst="rect">
          <a:avLst/>
        </a:prstGeom>
        <a:ln>
          <a:noFill/>
        </a:ln>
      </xdr:spPr>
    </xdr:pic>
    <xdr:clientData/>
  </xdr:twoCellAnchor>
  <xdr:twoCellAnchor editAs="oneCell">
    <xdr:from>
      <xdr:col>1</xdr:col>
      <xdr:colOff>52560</xdr:colOff>
      <xdr:row>26</xdr:row>
      <xdr:rowOff>16560</xdr:rowOff>
    </xdr:from>
    <xdr:to>
      <xdr:col>1</xdr:col>
      <xdr:colOff>776160</xdr:colOff>
      <xdr:row>26</xdr:row>
      <xdr:rowOff>492480</xdr:rowOff>
    </xdr:to>
    <xdr:pic>
      <xdr:nvPicPr>
        <xdr:cNvPr id="24" name="Subgraph-apegnb" descr=""/>
        <xdr:cNvPicPr/>
      </xdr:nvPicPr>
      <xdr:blipFill>
        <a:blip r:embed="rId25"/>
        <a:stretch>
          <a:fillRect/>
        </a:stretch>
      </xdr:blipFill>
      <xdr:spPr>
        <a:xfrm>
          <a:off x="865080" y="13221720"/>
          <a:ext cx="723600" cy="475920"/>
        </a:xfrm>
        <a:prstGeom prst="rect">
          <a:avLst/>
        </a:prstGeom>
        <a:ln>
          <a:noFill/>
        </a:ln>
      </xdr:spPr>
    </xdr:pic>
    <xdr:clientData/>
  </xdr:twoCellAnchor>
  <xdr:twoCellAnchor editAs="oneCell">
    <xdr:from>
      <xdr:col>1</xdr:col>
      <xdr:colOff>52560</xdr:colOff>
      <xdr:row>27</xdr:row>
      <xdr:rowOff>16560</xdr:rowOff>
    </xdr:from>
    <xdr:to>
      <xdr:col>1</xdr:col>
      <xdr:colOff>776160</xdr:colOff>
      <xdr:row>27</xdr:row>
      <xdr:rowOff>492480</xdr:rowOff>
    </xdr:to>
    <xdr:pic>
      <xdr:nvPicPr>
        <xdr:cNvPr id="25" name="Subgraph-uoft" descr=""/>
        <xdr:cNvPicPr/>
      </xdr:nvPicPr>
      <xdr:blipFill>
        <a:blip r:embed="rId26"/>
        <a:stretch>
          <a:fillRect/>
        </a:stretch>
      </xdr:blipFill>
      <xdr:spPr>
        <a:xfrm>
          <a:off x="865080" y="13748400"/>
          <a:ext cx="723600" cy="475920"/>
        </a:xfrm>
        <a:prstGeom prst="rect">
          <a:avLst/>
        </a:prstGeom>
        <a:ln>
          <a:noFill/>
        </a:ln>
      </xdr:spPr>
    </xdr:pic>
    <xdr:clientData/>
  </xdr:twoCellAnchor>
  <xdr:twoCellAnchor editAs="oneCell">
    <xdr:from>
      <xdr:col>1</xdr:col>
      <xdr:colOff>52560</xdr:colOff>
      <xdr:row>28</xdr:row>
      <xdr:rowOff>16560</xdr:rowOff>
    </xdr:from>
    <xdr:to>
      <xdr:col>1</xdr:col>
      <xdr:colOff>776160</xdr:colOff>
      <xdr:row>28</xdr:row>
      <xdr:rowOff>492480</xdr:rowOff>
    </xdr:to>
    <xdr:pic>
      <xdr:nvPicPr>
        <xdr:cNvPr id="26" name="Subgraph-nogvacatures" descr=""/>
        <xdr:cNvPicPr/>
      </xdr:nvPicPr>
      <xdr:blipFill>
        <a:blip r:embed="rId27"/>
        <a:stretch>
          <a:fillRect/>
        </a:stretch>
      </xdr:blipFill>
      <xdr:spPr>
        <a:xfrm>
          <a:off x="865080" y="14274720"/>
          <a:ext cx="723600" cy="475920"/>
        </a:xfrm>
        <a:prstGeom prst="rect">
          <a:avLst/>
        </a:prstGeom>
        <a:ln>
          <a:noFill/>
        </a:ln>
      </xdr:spPr>
    </xdr:pic>
    <xdr:clientData/>
  </xdr:twoCellAnchor>
  <xdr:twoCellAnchor editAs="oneCell">
    <xdr:from>
      <xdr:col>1</xdr:col>
      <xdr:colOff>52560</xdr:colOff>
      <xdr:row>29</xdr:row>
      <xdr:rowOff>16560</xdr:rowOff>
    </xdr:from>
    <xdr:to>
      <xdr:col>1</xdr:col>
      <xdr:colOff>776160</xdr:colOff>
      <xdr:row>29</xdr:row>
      <xdr:rowOff>492480</xdr:rowOff>
    </xdr:to>
    <xdr:pic>
      <xdr:nvPicPr>
        <xdr:cNvPr id="27" name="Subgraph-nlvacatures_" descr=""/>
        <xdr:cNvPicPr/>
      </xdr:nvPicPr>
      <xdr:blipFill>
        <a:blip r:embed="rId28"/>
        <a:stretch>
          <a:fillRect/>
        </a:stretch>
      </xdr:blipFill>
      <xdr:spPr>
        <a:xfrm>
          <a:off x="865080" y="14801040"/>
          <a:ext cx="723600" cy="475920"/>
        </a:xfrm>
        <a:prstGeom prst="rect">
          <a:avLst/>
        </a:prstGeom>
        <a:ln>
          <a:noFill/>
        </a:ln>
      </xdr:spPr>
    </xdr:pic>
    <xdr:clientData/>
  </xdr:twoCellAnchor>
  <xdr:twoCellAnchor editAs="oneCell">
    <xdr:from>
      <xdr:col>1</xdr:col>
      <xdr:colOff>52560</xdr:colOff>
      <xdr:row>30</xdr:row>
      <xdr:rowOff>16560</xdr:rowOff>
    </xdr:from>
    <xdr:to>
      <xdr:col>1</xdr:col>
      <xdr:colOff>776160</xdr:colOff>
      <xdr:row>30</xdr:row>
      <xdr:rowOff>492480</xdr:rowOff>
    </xdr:to>
    <xdr:pic>
      <xdr:nvPicPr>
        <xdr:cNvPr id="28" name="Subgraph-conservenconfig" descr=""/>
        <xdr:cNvPicPr/>
      </xdr:nvPicPr>
      <xdr:blipFill>
        <a:blip r:embed="rId29"/>
        <a:stretch>
          <a:fillRect/>
        </a:stretch>
      </xdr:blipFill>
      <xdr:spPr>
        <a:xfrm>
          <a:off x="865080" y="15327360"/>
          <a:ext cx="723600" cy="475920"/>
        </a:xfrm>
        <a:prstGeom prst="rect">
          <a:avLst/>
        </a:prstGeom>
        <a:ln>
          <a:noFill/>
        </a:ln>
      </xdr:spPr>
    </xdr:pic>
    <xdr:clientData/>
  </xdr:twoCellAnchor>
  <xdr:twoCellAnchor editAs="oneCell">
    <xdr:from>
      <xdr:col>1</xdr:col>
      <xdr:colOff>52560</xdr:colOff>
      <xdr:row>31</xdr:row>
      <xdr:rowOff>16560</xdr:rowOff>
    </xdr:from>
    <xdr:to>
      <xdr:col>1</xdr:col>
      <xdr:colOff>776160</xdr:colOff>
      <xdr:row>31</xdr:row>
      <xdr:rowOff>492480</xdr:rowOff>
    </xdr:to>
    <xdr:pic>
      <xdr:nvPicPr>
        <xdr:cNvPr id="29" name="Subgraph-natashlew" descr=""/>
        <xdr:cNvPicPr/>
      </xdr:nvPicPr>
      <xdr:blipFill>
        <a:blip r:embed="rId30"/>
        <a:stretch>
          <a:fillRect/>
        </a:stretch>
      </xdr:blipFill>
      <xdr:spPr>
        <a:xfrm>
          <a:off x="865080" y="15854040"/>
          <a:ext cx="723600" cy="475920"/>
        </a:xfrm>
        <a:prstGeom prst="rect">
          <a:avLst/>
        </a:prstGeom>
        <a:ln>
          <a:noFill/>
        </a:ln>
      </xdr:spPr>
    </xdr:pic>
    <xdr:clientData/>
  </xdr:twoCellAnchor>
  <xdr:twoCellAnchor editAs="oneCell">
    <xdr:from>
      <xdr:col>1</xdr:col>
      <xdr:colOff>52560</xdr:colOff>
      <xdr:row>32</xdr:row>
      <xdr:rowOff>16560</xdr:rowOff>
    </xdr:from>
    <xdr:to>
      <xdr:col>1</xdr:col>
      <xdr:colOff>776160</xdr:colOff>
      <xdr:row>32</xdr:row>
      <xdr:rowOff>492480</xdr:rowOff>
    </xdr:to>
    <xdr:pic>
      <xdr:nvPicPr>
        <xdr:cNvPr id="30" name="Subgraph-cruk_bi" descr=""/>
        <xdr:cNvPicPr/>
      </xdr:nvPicPr>
      <xdr:blipFill>
        <a:blip r:embed="rId31"/>
        <a:stretch>
          <a:fillRect/>
        </a:stretch>
      </xdr:blipFill>
      <xdr:spPr>
        <a:xfrm>
          <a:off x="865080" y="16380360"/>
          <a:ext cx="723600" cy="475920"/>
        </a:xfrm>
        <a:prstGeom prst="rect">
          <a:avLst/>
        </a:prstGeom>
        <a:ln>
          <a:noFill/>
        </a:ln>
      </xdr:spPr>
    </xdr:pic>
    <xdr:clientData/>
  </xdr:twoCellAnchor>
  <xdr:twoCellAnchor editAs="oneCell">
    <xdr:from>
      <xdr:col>1</xdr:col>
      <xdr:colOff>52560</xdr:colOff>
      <xdr:row>33</xdr:row>
      <xdr:rowOff>16560</xdr:rowOff>
    </xdr:from>
    <xdr:to>
      <xdr:col>1</xdr:col>
      <xdr:colOff>776160</xdr:colOff>
      <xdr:row>33</xdr:row>
      <xdr:rowOff>492480</xdr:rowOff>
    </xdr:to>
    <xdr:pic>
      <xdr:nvPicPr>
        <xdr:cNvPr id="31" name="Subgraph-uofglasgow" descr=""/>
        <xdr:cNvPicPr/>
      </xdr:nvPicPr>
      <xdr:blipFill>
        <a:blip r:embed="rId32"/>
        <a:stretch>
          <a:fillRect/>
        </a:stretch>
      </xdr:blipFill>
      <xdr:spPr>
        <a:xfrm>
          <a:off x="865080" y="16906680"/>
          <a:ext cx="723600" cy="475920"/>
        </a:xfrm>
        <a:prstGeom prst="rect">
          <a:avLst/>
        </a:prstGeom>
        <a:ln>
          <a:noFill/>
        </a:ln>
      </xdr:spPr>
    </xdr:pic>
    <xdr:clientData/>
  </xdr:twoCellAnchor>
  <xdr:twoCellAnchor editAs="oneCell">
    <xdr:from>
      <xdr:col>1</xdr:col>
      <xdr:colOff>52560</xdr:colOff>
      <xdr:row>34</xdr:row>
      <xdr:rowOff>16560</xdr:rowOff>
    </xdr:from>
    <xdr:to>
      <xdr:col>1</xdr:col>
      <xdr:colOff>776160</xdr:colOff>
      <xdr:row>34</xdr:row>
      <xdr:rowOff>492480</xdr:rowOff>
    </xdr:to>
    <xdr:pic>
      <xdr:nvPicPr>
        <xdr:cNvPr id="32" name="Subgraph-uofgcce" descr=""/>
        <xdr:cNvPicPr/>
      </xdr:nvPicPr>
      <xdr:blipFill>
        <a:blip r:embed="rId33"/>
        <a:stretch>
          <a:fillRect/>
        </a:stretch>
      </xdr:blipFill>
      <xdr:spPr>
        <a:xfrm>
          <a:off x="865080" y="17433000"/>
          <a:ext cx="723600" cy="475920"/>
        </a:xfrm>
        <a:prstGeom prst="rect">
          <a:avLst/>
        </a:prstGeom>
        <a:ln>
          <a:noFill/>
        </a:ln>
      </xdr:spPr>
    </xdr:pic>
    <xdr:clientData/>
  </xdr:twoCellAnchor>
  <xdr:twoCellAnchor editAs="oneCell">
    <xdr:from>
      <xdr:col>1</xdr:col>
      <xdr:colOff>52560</xdr:colOff>
      <xdr:row>35</xdr:row>
      <xdr:rowOff>16560</xdr:rowOff>
    </xdr:from>
    <xdr:to>
      <xdr:col>1</xdr:col>
      <xdr:colOff>776160</xdr:colOff>
      <xdr:row>35</xdr:row>
      <xdr:rowOff>492480</xdr:rowOff>
    </xdr:to>
    <xdr:pic>
      <xdr:nvPicPr>
        <xdr:cNvPr id="33" name="Subgraph-paulasweeten" descr=""/>
        <xdr:cNvPicPr/>
      </xdr:nvPicPr>
      <xdr:blipFill>
        <a:blip r:embed="rId34"/>
        <a:stretch>
          <a:fillRect/>
        </a:stretch>
      </xdr:blipFill>
      <xdr:spPr>
        <a:xfrm>
          <a:off x="865080" y="17959680"/>
          <a:ext cx="723600" cy="475920"/>
        </a:xfrm>
        <a:prstGeom prst="rect">
          <a:avLst/>
        </a:prstGeom>
        <a:ln>
          <a:noFill/>
        </a:ln>
      </xdr:spPr>
    </xdr:pic>
    <xdr:clientData/>
  </xdr:twoCellAnchor>
  <xdr:twoCellAnchor editAs="oneCell">
    <xdr:from>
      <xdr:col>1</xdr:col>
      <xdr:colOff>52560</xdr:colOff>
      <xdr:row>36</xdr:row>
      <xdr:rowOff>16560</xdr:rowOff>
    </xdr:from>
    <xdr:to>
      <xdr:col>1</xdr:col>
      <xdr:colOff>776160</xdr:colOff>
      <xdr:row>36</xdr:row>
      <xdr:rowOff>492480</xdr:rowOff>
    </xdr:to>
    <xdr:pic>
      <xdr:nvPicPr>
        <xdr:cNvPr id="34" name="Subgraph-uofgimcsb" descr=""/>
        <xdr:cNvPicPr/>
      </xdr:nvPicPr>
      <xdr:blipFill>
        <a:blip r:embed="rId35"/>
        <a:stretch>
          <a:fillRect/>
        </a:stretch>
      </xdr:blipFill>
      <xdr:spPr>
        <a:xfrm>
          <a:off x="865080" y="18486000"/>
          <a:ext cx="723600" cy="475920"/>
        </a:xfrm>
        <a:prstGeom prst="rect">
          <a:avLst/>
        </a:prstGeom>
        <a:ln>
          <a:noFill/>
        </a:ln>
      </xdr:spPr>
    </xdr:pic>
    <xdr:clientData/>
  </xdr:twoCellAnchor>
  <xdr:twoCellAnchor editAs="oneCell">
    <xdr:from>
      <xdr:col>1</xdr:col>
      <xdr:colOff>52560</xdr:colOff>
      <xdr:row>37</xdr:row>
      <xdr:rowOff>16560</xdr:rowOff>
    </xdr:from>
    <xdr:to>
      <xdr:col>1</xdr:col>
      <xdr:colOff>776160</xdr:colOff>
      <xdr:row>37</xdr:row>
      <xdr:rowOff>492480</xdr:rowOff>
    </xdr:to>
    <xdr:pic>
      <xdr:nvPicPr>
        <xdr:cNvPr id="35" name="Subgraph-morenorse" descr=""/>
        <xdr:cNvPicPr/>
      </xdr:nvPicPr>
      <xdr:blipFill>
        <a:blip r:embed="rId36"/>
        <a:stretch>
          <a:fillRect/>
        </a:stretch>
      </xdr:blipFill>
      <xdr:spPr>
        <a:xfrm>
          <a:off x="865080" y="19012320"/>
          <a:ext cx="723600" cy="475920"/>
        </a:xfrm>
        <a:prstGeom prst="rect">
          <a:avLst/>
        </a:prstGeom>
        <a:ln>
          <a:noFill/>
        </a:ln>
      </xdr:spPr>
    </xdr:pic>
    <xdr:clientData/>
  </xdr:twoCellAnchor>
  <xdr:twoCellAnchor editAs="oneCell">
    <xdr:from>
      <xdr:col>1</xdr:col>
      <xdr:colOff>52560</xdr:colOff>
      <xdr:row>38</xdr:row>
      <xdr:rowOff>16560</xdr:rowOff>
    </xdr:from>
    <xdr:to>
      <xdr:col>1</xdr:col>
      <xdr:colOff>776160</xdr:colOff>
      <xdr:row>38</xdr:row>
      <xdr:rowOff>492480</xdr:rowOff>
    </xdr:to>
    <xdr:pic>
      <xdr:nvPicPr>
        <xdr:cNvPr id="36" name="Subgraph-lmachesky" descr=""/>
        <xdr:cNvPicPr/>
      </xdr:nvPicPr>
      <xdr:blipFill>
        <a:blip r:embed="rId37"/>
        <a:stretch>
          <a:fillRect/>
        </a:stretch>
      </xdr:blipFill>
      <xdr:spPr>
        <a:xfrm>
          <a:off x="865080" y="19539000"/>
          <a:ext cx="723600" cy="475920"/>
        </a:xfrm>
        <a:prstGeom prst="rect">
          <a:avLst/>
        </a:prstGeom>
        <a:ln>
          <a:noFill/>
        </a:ln>
      </xdr:spPr>
    </xdr:pic>
    <xdr:clientData/>
  </xdr:twoCellAnchor>
  <xdr:twoCellAnchor editAs="oneCell">
    <xdr:from>
      <xdr:col>1</xdr:col>
      <xdr:colOff>52560</xdr:colOff>
      <xdr:row>39</xdr:row>
      <xdr:rowOff>16560</xdr:rowOff>
    </xdr:from>
    <xdr:to>
      <xdr:col>1</xdr:col>
      <xdr:colOff>776160</xdr:colOff>
      <xdr:row>39</xdr:row>
      <xdr:rowOff>492480</xdr:rowOff>
    </xdr:to>
    <xdr:pic>
      <xdr:nvPicPr>
        <xdr:cNvPr id="37" name="Subgraph-manuelmime" descr=""/>
        <xdr:cNvPicPr/>
      </xdr:nvPicPr>
      <xdr:blipFill>
        <a:blip r:embed="rId38"/>
        <a:stretch>
          <a:fillRect/>
        </a:stretch>
      </xdr:blipFill>
      <xdr:spPr>
        <a:xfrm>
          <a:off x="865080" y="20065320"/>
          <a:ext cx="723600" cy="475920"/>
        </a:xfrm>
        <a:prstGeom prst="rect">
          <a:avLst/>
        </a:prstGeom>
        <a:ln>
          <a:noFill/>
        </a:ln>
      </xdr:spPr>
    </xdr:pic>
    <xdr:clientData/>
  </xdr:twoCellAnchor>
  <xdr:twoCellAnchor editAs="oneCell">
    <xdr:from>
      <xdr:col>1</xdr:col>
      <xdr:colOff>52560</xdr:colOff>
      <xdr:row>40</xdr:row>
      <xdr:rowOff>16560</xdr:rowOff>
    </xdr:from>
    <xdr:to>
      <xdr:col>1</xdr:col>
      <xdr:colOff>776160</xdr:colOff>
      <xdr:row>40</xdr:row>
      <xdr:rowOff>492480</xdr:rowOff>
    </xdr:to>
    <xdr:pic>
      <xdr:nvPicPr>
        <xdr:cNvPr id="38" name="Subgraph-mimeresearch" descr=""/>
        <xdr:cNvPicPr/>
      </xdr:nvPicPr>
      <xdr:blipFill>
        <a:blip r:embed="rId39"/>
        <a:stretch>
          <a:fillRect/>
        </a:stretch>
      </xdr:blipFill>
      <xdr:spPr>
        <a:xfrm>
          <a:off x="865080" y="20591640"/>
          <a:ext cx="723600" cy="475920"/>
        </a:xfrm>
        <a:prstGeom prst="rect">
          <a:avLst/>
        </a:prstGeom>
        <a:ln>
          <a:noFill/>
        </a:ln>
      </xdr:spPr>
    </xdr:pic>
    <xdr:clientData/>
  </xdr:twoCellAnchor>
  <xdr:twoCellAnchor editAs="oneCell">
    <xdr:from>
      <xdr:col>1</xdr:col>
      <xdr:colOff>52560</xdr:colOff>
      <xdr:row>41</xdr:row>
      <xdr:rowOff>16560</xdr:rowOff>
    </xdr:from>
    <xdr:to>
      <xdr:col>1</xdr:col>
      <xdr:colOff>776160</xdr:colOff>
      <xdr:row>41</xdr:row>
      <xdr:rowOff>492480</xdr:rowOff>
    </xdr:to>
    <xdr:pic>
      <xdr:nvPicPr>
        <xdr:cNvPr id="39" name="Subgraph-louisabellaaa" descr=""/>
        <xdr:cNvPicPr/>
      </xdr:nvPicPr>
      <xdr:blipFill>
        <a:blip r:embed="rId40"/>
        <a:stretch>
          <a:fillRect/>
        </a:stretch>
      </xdr:blipFill>
      <xdr:spPr>
        <a:xfrm>
          <a:off x="865080" y="21117960"/>
          <a:ext cx="723600" cy="475920"/>
        </a:xfrm>
        <a:prstGeom prst="rect">
          <a:avLst/>
        </a:prstGeom>
        <a:ln>
          <a:noFill/>
        </a:ln>
      </xdr:spPr>
    </xdr:pic>
    <xdr:clientData/>
  </xdr:twoCellAnchor>
  <xdr:twoCellAnchor editAs="oneCell">
    <xdr:from>
      <xdr:col>1</xdr:col>
      <xdr:colOff>52560</xdr:colOff>
      <xdr:row>42</xdr:row>
      <xdr:rowOff>16560</xdr:rowOff>
    </xdr:from>
    <xdr:to>
      <xdr:col>1</xdr:col>
      <xdr:colOff>776160</xdr:colOff>
      <xdr:row>42</xdr:row>
      <xdr:rowOff>492480</xdr:rowOff>
    </xdr:to>
    <xdr:pic>
      <xdr:nvPicPr>
        <xdr:cNvPr id="40" name="Subgraph-jimenezmelanie_" descr=""/>
        <xdr:cNvPicPr/>
      </xdr:nvPicPr>
      <xdr:blipFill>
        <a:blip r:embed="rId41"/>
        <a:stretch>
          <a:fillRect/>
        </a:stretch>
      </xdr:blipFill>
      <xdr:spPr>
        <a:xfrm>
          <a:off x="865080" y="21644640"/>
          <a:ext cx="723600" cy="475920"/>
        </a:xfrm>
        <a:prstGeom prst="rect">
          <a:avLst/>
        </a:prstGeom>
        <a:ln>
          <a:noFill/>
        </a:ln>
      </xdr:spPr>
    </xdr:pic>
    <xdr:clientData/>
  </xdr:twoCellAnchor>
  <xdr:twoCellAnchor editAs="oneCell">
    <xdr:from>
      <xdr:col>1</xdr:col>
      <xdr:colOff>52560</xdr:colOff>
      <xdr:row>43</xdr:row>
      <xdr:rowOff>16560</xdr:rowOff>
    </xdr:from>
    <xdr:to>
      <xdr:col>1</xdr:col>
      <xdr:colOff>776160</xdr:colOff>
      <xdr:row>43</xdr:row>
      <xdr:rowOff>492480</xdr:rowOff>
    </xdr:to>
    <xdr:pic>
      <xdr:nvPicPr>
        <xdr:cNvPr id="41" name="Subgraph-uofgengineering" descr=""/>
        <xdr:cNvPicPr/>
      </xdr:nvPicPr>
      <xdr:blipFill>
        <a:blip r:embed="rId42"/>
        <a:stretch>
          <a:fillRect/>
        </a:stretch>
      </xdr:blipFill>
      <xdr:spPr>
        <a:xfrm>
          <a:off x="865080" y="22170960"/>
          <a:ext cx="723600" cy="475920"/>
        </a:xfrm>
        <a:prstGeom prst="rect">
          <a:avLst/>
        </a:prstGeom>
        <a:ln>
          <a:noFill/>
        </a:ln>
      </xdr:spPr>
    </xdr:pic>
    <xdr:clientData/>
  </xdr:twoCellAnchor>
  <xdr:twoCellAnchor editAs="oneCell">
    <xdr:from>
      <xdr:col>1</xdr:col>
      <xdr:colOff>52560</xdr:colOff>
      <xdr:row>44</xdr:row>
      <xdr:rowOff>16560</xdr:rowOff>
    </xdr:from>
    <xdr:to>
      <xdr:col>1</xdr:col>
      <xdr:colOff>776160</xdr:colOff>
      <xdr:row>44</xdr:row>
      <xdr:rowOff>492480</xdr:rowOff>
    </xdr:to>
    <xdr:pic>
      <xdr:nvPicPr>
        <xdr:cNvPr id="42" name="Subgraph-wendylite4one" descr=""/>
        <xdr:cNvPicPr/>
      </xdr:nvPicPr>
      <xdr:blipFill>
        <a:blip r:embed="rId43"/>
        <a:stretch>
          <a:fillRect/>
        </a:stretch>
      </xdr:blipFill>
      <xdr:spPr>
        <a:xfrm>
          <a:off x="865080" y="22697280"/>
          <a:ext cx="723600" cy="475920"/>
        </a:xfrm>
        <a:prstGeom prst="rect">
          <a:avLst/>
        </a:prstGeom>
        <a:ln>
          <a:noFill/>
        </a:ln>
      </xdr:spPr>
    </xdr:pic>
    <xdr:clientData/>
  </xdr:twoCellAnchor>
  <xdr:twoCellAnchor editAs="oneCell">
    <xdr:from>
      <xdr:col>1</xdr:col>
      <xdr:colOff>52560</xdr:colOff>
      <xdr:row>45</xdr:row>
      <xdr:rowOff>16560</xdr:rowOff>
    </xdr:from>
    <xdr:to>
      <xdr:col>1</xdr:col>
      <xdr:colOff>776160</xdr:colOff>
      <xdr:row>45</xdr:row>
      <xdr:rowOff>492480</xdr:rowOff>
    </xdr:to>
    <xdr:pic>
      <xdr:nvPicPr>
        <xdr:cNvPr id="43" name="Subgraph-ymaldonado" descr=""/>
        <xdr:cNvPicPr/>
      </xdr:nvPicPr>
      <xdr:blipFill>
        <a:blip r:embed="rId44"/>
        <a:stretch>
          <a:fillRect/>
        </a:stretch>
      </xdr:blipFill>
      <xdr:spPr>
        <a:xfrm>
          <a:off x="865080" y="23223600"/>
          <a:ext cx="723600" cy="475920"/>
        </a:xfrm>
        <a:prstGeom prst="rect">
          <a:avLst/>
        </a:prstGeom>
        <a:ln>
          <a:noFill/>
        </a:ln>
      </xdr:spPr>
    </xdr:pic>
    <xdr:clientData/>
  </xdr:twoCellAnchor>
  <xdr:twoCellAnchor editAs="oneCell">
    <xdr:from>
      <xdr:col>1</xdr:col>
      <xdr:colOff>52560</xdr:colOff>
      <xdr:row>46</xdr:row>
      <xdr:rowOff>16560</xdr:rowOff>
    </xdr:from>
    <xdr:to>
      <xdr:col>1</xdr:col>
      <xdr:colOff>776160</xdr:colOff>
      <xdr:row>46</xdr:row>
      <xdr:rowOff>492480</xdr:rowOff>
    </xdr:to>
    <xdr:pic>
      <xdr:nvPicPr>
        <xdr:cNvPr id="44" name="Subgraph-pltworg" descr=""/>
        <xdr:cNvPicPr/>
      </xdr:nvPicPr>
      <xdr:blipFill>
        <a:blip r:embed="rId45"/>
        <a:stretch>
          <a:fillRect/>
        </a:stretch>
      </xdr:blipFill>
      <xdr:spPr>
        <a:xfrm>
          <a:off x="865080" y="23750280"/>
          <a:ext cx="723600" cy="475920"/>
        </a:xfrm>
        <a:prstGeom prst="rect">
          <a:avLst/>
        </a:prstGeom>
        <a:ln>
          <a:noFill/>
        </a:ln>
      </xdr:spPr>
    </xdr:pic>
    <xdr:clientData/>
  </xdr:twoCellAnchor>
  <xdr:twoCellAnchor editAs="oneCell">
    <xdr:from>
      <xdr:col>1</xdr:col>
      <xdr:colOff>52560</xdr:colOff>
      <xdr:row>47</xdr:row>
      <xdr:rowOff>16560</xdr:rowOff>
    </xdr:from>
    <xdr:to>
      <xdr:col>1</xdr:col>
      <xdr:colOff>776160</xdr:colOff>
      <xdr:row>47</xdr:row>
      <xdr:rowOff>492480</xdr:rowOff>
    </xdr:to>
    <xdr:pic>
      <xdr:nvPicPr>
        <xdr:cNvPr id="45" name="Subgraph-ellisahidalgo" descr=""/>
        <xdr:cNvPicPr/>
      </xdr:nvPicPr>
      <xdr:blipFill>
        <a:blip r:embed="rId46"/>
        <a:stretch>
          <a:fillRect/>
        </a:stretch>
      </xdr:blipFill>
      <xdr:spPr>
        <a:xfrm>
          <a:off x="865080" y="24276600"/>
          <a:ext cx="723600" cy="475920"/>
        </a:xfrm>
        <a:prstGeom prst="rect">
          <a:avLst/>
        </a:prstGeom>
        <a:ln>
          <a:noFill/>
        </a:ln>
      </xdr:spPr>
    </xdr:pic>
    <xdr:clientData/>
  </xdr:twoCellAnchor>
  <xdr:twoCellAnchor editAs="oneCell">
    <xdr:from>
      <xdr:col>1</xdr:col>
      <xdr:colOff>52560</xdr:colOff>
      <xdr:row>48</xdr:row>
      <xdr:rowOff>16560</xdr:rowOff>
    </xdr:from>
    <xdr:to>
      <xdr:col>1</xdr:col>
      <xdr:colOff>776160</xdr:colOff>
      <xdr:row>48</xdr:row>
      <xdr:rowOff>492480</xdr:rowOff>
    </xdr:to>
    <xdr:pic>
      <xdr:nvPicPr>
        <xdr:cNvPr id="46" name="Subgraph-cartoonstudies" descr=""/>
        <xdr:cNvPicPr/>
      </xdr:nvPicPr>
      <xdr:blipFill>
        <a:blip r:embed="rId47"/>
        <a:stretch>
          <a:fillRect/>
        </a:stretch>
      </xdr:blipFill>
      <xdr:spPr>
        <a:xfrm>
          <a:off x="865080" y="24802920"/>
          <a:ext cx="723600" cy="475920"/>
        </a:xfrm>
        <a:prstGeom prst="rect">
          <a:avLst/>
        </a:prstGeom>
        <a:ln>
          <a:noFill/>
        </a:ln>
      </xdr:spPr>
    </xdr:pic>
    <xdr:clientData/>
  </xdr:twoCellAnchor>
  <xdr:twoCellAnchor editAs="oneCell">
    <xdr:from>
      <xdr:col>1</xdr:col>
      <xdr:colOff>52560</xdr:colOff>
      <xdr:row>49</xdr:row>
      <xdr:rowOff>16560</xdr:rowOff>
    </xdr:from>
    <xdr:to>
      <xdr:col>1</xdr:col>
      <xdr:colOff>776160</xdr:colOff>
      <xdr:row>49</xdr:row>
      <xdr:rowOff>492480</xdr:rowOff>
    </xdr:to>
    <xdr:pic>
      <xdr:nvPicPr>
        <xdr:cNvPr id="47" name="Subgraph-nomadpressvt" descr=""/>
        <xdr:cNvPicPr/>
      </xdr:nvPicPr>
      <xdr:blipFill>
        <a:blip r:embed="rId48"/>
        <a:stretch>
          <a:fillRect/>
        </a:stretch>
      </xdr:blipFill>
      <xdr:spPr>
        <a:xfrm>
          <a:off x="865080" y="25329240"/>
          <a:ext cx="723600" cy="475920"/>
        </a:xfrm>
        <a:prstGeom prst="rect">
          <a:avLst/>
        </a:prstGeom>
        <a:ln>
          <a:noFill/>
        </a:ln>
      </xdr:spPr>
    </xdr:pic>
    <xdr:clientData/>
  </xdr:twoCellAnchor>
  <xdr:twoCellAnchor editAs="oneCell">
    <xdr:from>
      <xdr:col>1</xdr:col>
      <xdr:colOff>52560</xdr:colOff>
      <xdr:row>50</xdr:row>
      <xdr:rowOff>16560</xdr:rowOff>
    </xdr:from>
    <xdr:to>
      <xdr:col>1</xdr:col>
      <xdr:colOff>776160</xdr:colOff>
      <xdr:row>50</xdr:row>
      <xdr:rowOff>492480</xdr:rowOff>
    </xdr:to>
    <xdr:pic>
      <xdr:nvPicPr>
        <xdr:cNvPr id="48" name="Subgraph-xx__mado__xx" descr=""/>
        <xdr:cNvPicPr/>
      </xdr:nvPicPr>
      <xdr:blipFill>
        <a:blip r:embed="rId49"/>
        <a:stretch>
          <a:fillRect/>
        </a:stretch>
      </xdr:blipFill>
      <xdr:spPr>
        <a:xfrm>
          <a:off x="865080" y="25855920"/>
          <a:ext cx="723600" cy="475920"/>
        </a:xfrm>
        <a:prstGeom prst="rect">
          <a:avLst/>
        </a:prstGeom>
        <a:ln>
          <a:noFill/>
        </a:ln>
      </xdr:spPr>
    </xdr:pic>
    <xdr:clientData/>
  </xdr:twoCellAnchor>
  <xdr:twoCellAnchor editAs="oneCell">
    <xdr:from>
      <xdr:col>1</xdr:col>
      <xdr:colOff>52560</xdr:colOff>
      <xdr:row>51</xdr:row>
      <xdr:rowOff>16560</xdr:rowOff>
    </xdr:from>
    <xdr:to>
      <xdr:col>1</xdr:col>
      <xdr:colOff>776160</xdr:colOff>
      <xdr:row>51</xdr:row>
      <xdr:rowOff>492480</xdr:rowOff>
    </xdr:to>
    <xdr:pic>
      <xdr:nvPicPr>
        <xdr:cNvPr id="49" name="Subgraph-2_pineapples" descr=""/>
        <xdr:cNvPicPr/>
      </xdr:nvPicPr>
      <xdr:blipFill>
        <a:blip r:embed="rId50"/>
        <a:stretch>
          <a:fillRect/>
        </a:stretch>
      </xdr:blipFill>
      <xdr:spPr>
        <a:xfrm>
          <a:off x="865080" y="26382240"/>
          <a:ext cx="723600" cy="475920"/>
        </a:xfrm>
        <a:prstGeom prst="rect">
          <a:avLst/>
        </a:prstGeom>
        <a:ln>
          <a:noFill/>
        </a:ln>
      </xdr:spPr>
    </xdr:pic>
    <xdr:clientData/>
  </xdr:twoCellAnchor>
  <xdr:twoCellAnchor editAs="oneCell">
    <xdr:from>
      <xdr:col>1</xdr:col>
      <xdr:colOff>52560</xdr:colOff>
      <xdr:row>52</xdr:row>
      <xdr:rowOff>16560</xdr:rowOff>
    </xdr:from>
    <xdr:to>
      <xdr:col>1</xdr:col>
      <xdr:colOff>776160</xdr:colOff>
      <xdr:row>52</xdr:row>
      <xdr:rowOff>492480</xdr:rowOff>
    </xdr:to>
    <xdr:pic>
      <xdr:nvPicPr>
        <xdr:cNvPr id="50" name="Subgraph-navarro_c0sta" descr=""/>
        <xdr:cNvPicPr/>
      </xdr:nvPicPr>
      <xdr:blipFill>
        <a:blip r:embed="rId51"/>
        <a:stretch>
          <a:fillRect/>
        </a:stretch>
      </xdr:blipFill>
      <xdr:spPr>
        <a:xfrm>
          <a:off x="865080" y="26908560"/>
          <a:ext cx="723600" cy="475920"/>
        </a:xfrm>
        <a:prstGeom prst="rect">
          <a:avLst/>
        </a:prstGeom>
        <a:ln>
          <a:noFill/>
        </a:ln>
      </xdr:spPr>
    </xdr:pic>
    <xdr:clientData/>
  </xdr:twoCellAnchor>
  <xdr:twoCellAnchor editAs="oneCell">
    <xdr:from>
      <xdr:col>1</xdr:col>
      <xdr:colOff>52560</xdr:colOff>
      <xdr:row>53</xdr:row>
      <xdr:rowOff>16560</xdr:rowOff>
    </xdr:from>
    <xdr:to>
      <xdr:col>1</xdr:col>
      <xdr:colOff>776160</xdr:colOff>
      <xdr:row>53</xdr:row>
      <xdr:rowOff>492480</xdr:rowOff>
    </xdr:to>
    <xdr:pic>
      <xdr:nvPicPr>
        <xdr:cNvPr id="51" name="Subgraph-fctnova" descr=""/>
        <xdr:cNvPicPr/>
      </xdr:nvPicPr>
      <xdr:blipFill>
        <a:blip r:embed="rId52"/>
        <a:stretch>
          <a:fillRect/>
        </a:stretch>
      </xdr:blipFill>
      <xdr:spPr>
        <a:xfrm>
          <a:off x="865080" y="27434880"/>
          <a:ext cx="723600" cy="475920"/>
        </a:xfrm>
        <a:prstGeom prst="rect">
          <a:avLst/>
        </a:prstGeom>
        <a:ln>
          <a:noFill/>
        </a:ln>
      </xdr:spPr>
    </xdr:pic>
    <xdr:clientData/>
  </xdr:twoCellAnchor>
  <xdr:twoCellAnchor editAs="oneCell">
    <xdr:from>
      <xdr:col>1</xdr:col>
      <xdr:colOff>52560</xdr:colOff>
      <xdr:row>54</xdr:row>
      <xdr:rowOff>16560</xdr:rowOff>
    </xdr:from>
    <xdr:to>
      <xdr:col>1</xdr:col>
      <xdr:colOff>776160</xdr:colOff>
      <xdr:row>54</xdr:row>
      <xdr:rowOff>492480</xdr:rowOff>
    </xdr:to>
    <xdr:pic>
      <xdr:nvPicPr>
        <xdr:cNvPr id="52" name="Subgraph-mitportugal" descr=""/>
        <xdr:cNvPicPr/>
      </xdr:nvPicPr>
      <xdr:blipFill>
        <a:blip r:embed="rId53"/>
        <a:stretch>
          <a:fillRect/>
        </a:stretch>
      </xdr:blipFill>
      <xdr:spPr>
        <a:xfrm>
          <a:off x="865080" y="27961560"/>
          <a:ext cx="723600" cy="475920"/>
        </a:xfrm>
        <a:prstGeom prst="rect">
          <a:avLst/>
        </a:prstGeom>
        <a:ln>
          <a:noFill/>
        </a:ln>
      </xdr:spPr>
    </xdr:pic>
    <xdr:clientData/>
  </xdr:twoCellAnchor>
  <xdr:twoCellAnchor editAs="oneCell">
    <xdr:from>
      <xdr:col>1</xdr:col>
      <xdr:colOff>52560</xdr:colOff>
      <xdr:row>55</xdr:row>
      <xdr:rowOff>16560</xdr:rowOff>
    </xdr:from>
    <xdr:to>
      <xdr:col>1</xdr:col>
      <xdr:colOff>776160</xdr:colOff>
      <xdr:row>55</xdr:row>
      <xdr:rowOff>492480</xdr:rowOff>
    </xdr:to>
    <xdr:pic>
      <xdr:nvPicPr>
        <xdr:cNvPr id="53" name="Subgraph-michaelhoffman" descr=""/>
        <xdr:cNvPicPr/>
      </xdr:nvPicPr>
      <xdr:blipFill>
        <a:blip r:embed="rId54"/>
        <a:stretch>
          <a:fillRect/>
        </a:stretch>
      </xdr:blipFill>
      <xdr:spPr>
        <a:xfrm>
          <a:off x="865080" y="28487880"/>
          <a:ext cx="723600" cy="475920"/>
        </a:xfrm>
        <a:prstGeom prst="rect">
          <a:avLst/>
        </a:prstGeom>
        <a:ln>
          <a:noFill/>
        </a:ln>
      </xdr:spPr>
    </xdr:pic>
    <xdr:clientData/>
  </xdr:twoCellAnchor>
  <xdr:twoCellAnchor editAs="oneCell">
    <xdr:from>
      <xdr:col>1</xdr:col>
      <xdr:colOff>52560</xdr:colOff>
      <xdr:row>56</xdr:row>
      <xdr:rowOff>16560</xdr:rowOff>
    </xdr:from>
    <xdr:to>
      <xdr:col>1</xdr:col>
      <xdr:colOff>776160</xdr:colOff>
      <xdr:row>56</xdr:row>
      <xdr:rowOff>492480</xdr:rowOff>
    </xdr:to>
    <xdr:pic>
      <xdr:nvPicPr>
        <xdr:cNvPr id="54" name="Subgraph-mollyshoichet" descr=""/>
        <xdr:cNvPicPr/>
      </xdr:nvPicPr>
      <xdr:blipFill>
        <a:blip r:embed="rId55"/>
        <a:stretch>
          <a:fillRect/>
        </a:stretch>
      </xdr:blipFill>
      <xdr:spPr>
        <a:xfrm>
          <a:off x="865080" y="29014200"/>
          <a:ext cx="723600" cy="475920"/>
        </a:xfrm>
        <a:prstGeom prst="rect">
          <a:avLst/>
        </a:prstGeom>
        <a:ln>
          <a:noFill/>
        </a:ln>
      </xdr:spPr>
    </xdr:pic>
    <xdr:clientData/>
  </xdr:twoCellAnchor>
  <xdr:twoCellAnchor editAs="oneCell">
    <xdr:from>
      <xdr:col>1</xdr:col>
      <xdr:colOff>52560</xdr:colOff>
      <xdr:row>57</xdr:row>
      <xdr:rowOff>16560</xdr:rowOff>
    </xdr:from>
    <xdr:to>
      <xdr:col>1</xdr:col>
      <xdr:colOff>776160</xdr:colOff>
      <xdr:row>57</xdr:row>
      <xdr:rowOff>492480</xdr:rowOff>
    </xdr:to>
    <xdr:pic>
      <xdr:nvPicPr>
        <xdr:cNvPr id="55" name="Subgraph-maheshm58" descr=""/>
        <xdr:cNvPicPr/>
      </xdr:nvPicPr>
      <xdr:blipFill>
        <a:blip r:embed="rId56"/>
        <a:stretch>
          <a:fillRect/>
        </a:stretch>
      </xdr:blipFill>
      <xdr:spPr>
        <a:xfrm>
          <a:off x="865080" y="29540880"/>
          <a:ext cx="723600" cy="475920"/>
        </a:xfrm>
        <a:prstGeom prst="rect">
          <a:avLst/>
        </a:prstGeom>
        <a:ln>
          <a:noFill/>
        </a:ln>
      </xdr:spPr>
    </xdr:pic>
    <xdr:clientData/>
  </xdr:twoCellAnchor>
  <xdr:twoCellAnchor editAs="oneCell">
    <xdr:from>
      <xdr:col>1</xdr:col>
      <xdr:colOff>52560</xdr:colOff>
      <xdr:row>58</xdr:row>
      <xdr:rowOff>16560</xdr:rowOff>
    </xdr:from>
    <xdr:to>
      <xdr:col>1</xdr:col>
      <xdr:colOff>776160</xdr:colOff>
      <xdr:row>58</xdr:row>
      <xdr:rowOff>492480</xdr:rowOff>
    </xdr:to>
    <xdr:pic>
      <xdr:nvPicPr>
        <xdr:cNvPr id="56" name="Subgraph-statnews" descr=""/>
        <xdr:cNvPicPr/>
      </xdr:nvPicPr>
      <xdr:blipFill>
        <a:blip r:embed="rId57"/>
        <a:stretch>
          <a:fillRect/>
        </a:stretch>
      </xdr:blipFill>
      <xdr:spPr>
        <a:xfrm>
          <a:off x="865080" y="30067200"/>
          <a:ext cx="723600" cy="475920"/>
        </a:xfrm>
        <a:prstGeom prst="rect">
          <a:avLst/>
        </a:prstGeom>
        <a:ln>
          <a:noFill/>
        </a:ln>
      </xdr:spPr>
    </xdr:pic>
    <xdr:clientData/>
  </xdr:twoCellAnchor>
  <xdr:twoCellAnchor editAs="oneCell">
    <xdr:from>
      <xdr:col>1</xdr:col>
      <xdr:colOff>52560</xdr:colOff>
      <xdr:row>59</xdr:row>
      <xdr:rowOff>16560</xdr:rowOff>
    </xdr:from>
    <xdr:to>
      <xdr:col>1</xdr:col>
      <xdr:colOff>776160</xdr:colOff>
      <xdr:row>59</xdr:row>
      <xdr:rowOff>492480</xdr:rowOff>
    </xdr:to>
    <xdr:pic>
      <xdr:nvPicPr>
        <xdr:cNvPr id="57" name="Subgraph-rramir7900" descr=""/>
        <xdr:cNvPicPr/>
      </xdr:nvPicPr>
      <xdr:blipFill>
        <a:blip r:embed="rId58"/>
        <a:stretch>
          <a:fillRect/>
        </a:stretch>
      </xdr:blipFill>
      <xdr:spPr>
        <a:xfrm>
          <a:off x="865080" y="30593520"/>
          <a:ext cx="723600" cy="475920"/>
        </a:xfrm>
        <a:prstGeom prst="rect">
          <a:avLst/>
        </a:prstGeom>
        <a:ln>
          <a:noFill/>
        </a:ln>
      </xdr:spPr>
    </xdr:pic>
    <xdr:clientData/>
  </xdr:twoCellAnchor>
  <xdr:twoCellAnchor editAs="oneCell">
    <xdr:from>
      <xdr:col>1</xdr:col>
      <xdr:colOff>52560</xdr:colOff>
      <xdr:row>60</xdr:row>
      <xdr:rowOff>16560</xdr:rowOff>
    </xdr:from>
    <xdr:to>
      <xdr:col>1</xdr:col>
      <xdr:colOff>776160</xdr:colOff>
      <xdr:row>60</xdr:row>
      <xdr:rowOff>492480</xdr:rowOff>
    </xdr:to>
    <xdr:pic>
      <xdr:nvPicPr>
        <xdr:cNvPr id="58" name="Subgraph-jakenavarrong" descr=""/>
        <xdr:cNvPicPr/>
      </xdr:nvPicPr>
      <xdr:blipFill>
        <a:blip r:embed="rId59"/>
        <a:stretch>
          <a:fillRect/>
        </a:stretch>
      </xdr:blipFill>
      <xdr:spPr>
        <a:xfrm>
          <a:off x="865080" y="31119840"/>
          <a:ext cx="723600" cy="475920"/>
        </a:xfrm>
        <a:prstGeom prst="rect">
          <a:avLst/>
        </a:prstGeom>
        <a:ln>
          <a:noFill/>
        </a:ln>
      </xdr:spPr>
    </xdr:pic>
    <xdr:clientData/>
  </xdr:twoCellAnchor>
  <xdr:twoCellAnchor editAs="oneCell">
    <xdr:from>
      <xdr:col>1</xdr:col>
      <xdr:colOff>52560</xdr:colOff>
      <xdr:row>61</xdr:row>
      <xdr:rowOff>16560</xdr:rowOff>
    </xdr:from>
    <xdr:to>
      <xdr:col>1</xdr:col>
      <xdr:colOff>776160</xdr:colOff>
      <xdr:row>61</xdr:row>
      <xdr:rowOff>492480</xdr:rowOff>
    </xdr:to>
    <xdr:pic>
      <xdr:nvPicPr>
        <xdr:cNvPr id="59" name="Subgraph-nationalgridus" descr=""/>
        <xdr:cNvPicPr/>
      </xdr:nvPicPr>
      <xdr:blipFill>
        <a:blip r:embed="rId60"/>
        <a:stretch>
          <a:fillRect/>
        </a:stretch>
      </xdr:blipFill>
      <xdr:spPr>
        <a:xfrm>
          <a:off x="865080" y="31646520"/>
          <a:ext cx="723600" cy="475920"/>
        </a:xfrm>
        <a:prstGeom prst="rect">
          <a:avLst/>
        </a:prstGeom>
        <a:ln>
          <a:noFill/>
        </a:ln>
      </xdr:spPr>
    </xdr:pic>
    <xdr:clientData/>
  </xdr:twoCellAnchor>
  <xdr:twoCellAnchor editAs="oneCell">
    <xdr:from>
      <xdr:col>1</xdr:col>
      <xdr:colOff>52560</xdr:colOff>
      <xdr:row>62</xdr:row>
      <xdr:rowOff>16560</xdr:rowOff>
    </xdr:from>
    <xdr:to>
      <xdr:col>1</xdr:col>
      <xdr:colOff>776160</xdr:colOff>
      <xdr:row>62</xdr:row>
      <xdr:rowOff>492480</xdr:rowOff>
    </xdr:to>
    <xdr:pic>
      <xdr:nvPicPr>
        <xdr:cNvPr id="60" name="Subgraph-getintoenergy" descr=""/>
        <xdr:cNvPicPr/>
      </xdr:nvPicPr>
      <xdr:blipFill>
        <a:blip r:embed="rId61"/>
        <a:stretch>
          <a:fillRect/>
        </a:stretch>
      </xdr:blipFill>
      <xdr:spPr>
        <a:xfrm>
          <a:off x="865080" y="32172840"/>
          <a:ext cx="723600" cy="475920"/>
        </a:xfrm>
        <a:prstGeom prst="rect">
          <a:avLst/>
        </a:prstGeom>
        <a:ln>
          <a:noFill/>
        </a:ln>
      </xdr:spPr>
    </xdr:pic>
    <xdr:clientData/>
  </xdr:twoCellAnchor>
  <xdr:twoCellAnchor editAs="oneCell">
    <xdr:from>
      <xdr:col>1</xdr:col>
      <xdr:colOff>52560</xdr:colOff>
      <xdr:row>63</xdr:row>
      <xdr:rowOff>16560</xdr:rowOff>
    </xdr:from>
    <xdr:to>
      <xdr:col>1</xdr:col>
      <xdr:colOff>776160</xdr:colOff>
      <xdr:row>63</xdr:row>
      <xdr:rowOff>492480</xdr:rowOff>
    </xdr:to>
    <xdr:pic>
      <xdr:nvPicPr>
        <xdr:cNvPr id="61" name="Subgraph-c_msdn" descr=""/>
        <xdr:cNvPicPr/>
      </xdr:nvPicPr>
      <xdr:blipFill>
        <a:blip r:embed="rId62"/>
        <a:stretch>
          <a:fillRect/>
        </a:stretch>
      </xdr:blipFill>
      <xdr:spPr>
        <a:xfrm>
          <a:off x="865080" y="32699160"/>
          <a:ext cx="723600" cy="475920"/>
        </a:xfrm>
        <a:prstGeom prst="rect">
          <a:avLst/>
        </a:prstGeom>
        <a:ln>
          <a:noFill/>
        </a:ln>
      </xdr:spPr>
    </xdr:pic>
    <xdr:clientData/>
  </xdr:twoCellAnchor>
  <xdr:twoCellAnchor editAs="oneCell">
    <xdr:from>
      <xdr:col>1</xdr:col>
      <xdr:colOff>52560</xdr:colOff>
      <xdr:row>64</xdr:row>
      <xdr:rowOff>16560</xdr:rowOff>
    </xdr:from>
    <xdr:to>
      <xdr:col>1</xdr:col>
      <xdr:colOff>776160</xdr:colOff>
      <xdr:row>64</xdr:row>
      <xdr:rowOff>492480</xdr:rowOff>
    </xdr:to>
    <xdr:pic>
      <xdr:nvPicPr>
        <xdr:cNvPr id="62" name="Subgraph-bioethicsbot" descr=""/>
        <xdr:cNvPicPr/>
      </xdr:nvPicPr>
      <xdr:blipFill>
        <a:blip r:embed="rId63"/>
        <a:stretch>
          <a:fillRect/>
        </a:stretch>
      </xdr:blipFill>
      <xdr:spPr>
        <a:xfrm>
          <a:off x="865080" y="33225480"/>
          <a:ext cx="723600" cy="475920"/>
        </a:xfrm>
        <a:prstGeom prst="rect">
          <a:avLst/>
        </a:prstGeom>
        <a:ln>
          <a:noFill/>
        </a:ln>
      </xdr:spPr>
    </xdr:pic>
    <xdr:clientData/>
  </xdr:twoCellAnchor>
  <xdr:twoCellAnchor editAs="oneCell">
    <xdr:from>
      <xdr:col>1</xdr:col>
      <xdr:colOff>52560</xdr:colOff>
      <xdr:row>65</xdr:row>
      <xdr:rowOff>16560</xdr:rowOff>
    </xdr:from>
    <xdr:to>
      <xdr:col>1</xdr:col>
      <xdr:colOff>776160</xdr:colOff>
      <xdr:row>65</xdr:row>
      <xdr:rowOff>492480</xdr:rowOff>
    </xdr:to>
    <xdr:pic>
      <xdr:nvPicPr>
        <xdr:cNvPr id="63" name="Subgraph-ahallaspotts" descr=""/>
        <xdr:cNvPicPr/>
      </xdr:nvPicPr>
      <xdr:blipFill>
        <a:blip r:embed="rId64"/>
        <a:stretch>
          <a:fillRect/>
        </a:stretch>
      </xdr:blipFill>
      <xdr:spPr>
        <a:xfrm>
          <a:off x="865080" y="33752160"/>
          <a:ext cx="723600" cy="475920"/>
        </a:xfrm>
        <a:prstGeom prst="rect">
          <a:avLst/>
        </a:prstGeom>
        <a:ln>
          <a:noFill/>
        </a:ln>
      </xdr:spPr>
    </xdr:pic>
    <xdr:clientData/>
  </xdr:twoCellAnchor>
  <xdr:twoCellAnchor editAs="oneCell">
    <xdr:from>
      <xdr:col>1</xdr:col>
      <xdr:colOff>52560</xdr:colOff>
      <xdr:row>66</xdr:row>
      <xdr:rowOff>16560</xdr:rowOff>
    </xdr:from>
    <xdr:to>
      <xdr:col>1</xdr:col>
      <xdr:colOff>776160</xdr:colOff>
      <xdr:row>66</xdr:row>
      <xdr:rowOff>492480</xdr:rowOff>
    </xdr:to>
    <xdr:pic>
      <xdr:nvPicPr>
        <xdr:cNvPr id="64" name="Subgraph-cr_uk" descr=""/>
        <xdr:cNvPicPr/>
      </xdr:nvPicPr>
      <xdr:blipFill>
        <a:blip r:embed="rId65"/>
        <a:stretch>
          <a:fillRect/>
        </a:stretch>
      </xdr:blipFill>
      <xdr:spPr>
        <a:xfrm>
          <a:off x="865080" y="34278480"/>
          <a:ext cx="723600" cy="475920"/>
        </a:xfrm>
        <a:prstGeom prst="rect">
          <a:avLst/>
        </a:prstGeom>
        <a:ln>
          <a:noFill/>
        </a:ln>
      </xdr:spPr>
    </xdr:pic>
    <xdr:clientData/>
  </xdr:twoCellAnchor>
  <xdr:twoCellAnchor editAs="oneCell">
    <xdr:from>
      <xdr:col>1</xdr:col>
      <xdr:colOff>52560</xdr:colOff>
      <xdr:row>67</xdr:row>
      <xdr:rowOff>16560</xdr:rowOff>
    </xdr:from>
    <xdr:to>
      <xdr:col>1</xdr:col>
      <xdr:colOff>776160</xdr:colOff>
      <xdr:row>67</xdr:row>
      <xdr:rowOff>492480</xdr:rowOff>
    </xdr:to>
    <xdr:pic>
      <xdr:nvPicPr>
        <xdr:cNvPr id="65" name="Subgraph-pediconcierge" descr=""/>
        <xdr:cNvPicPr/>
      </xdr:nvPicPr>
      <xdr:blipFill>
        <a:blip r:embed="rId66"/>
        <a:stretch>
          <a:fillRect/>
        </a:stretch>
      </xdr:blipFill>
      <xdr:spPr>
        <a:xfrm>
          <a:off x="865080" y="34804800"/>
          <a:ext cx="723600" cy="475920"/>
        </a:xfrm>
        <a:prstGeom prst="rect">
          <a:avLst/>
        </a:prstGeom>
        <a:ln>
          <a:noFill/>
        </a:ln>
      </xdr:spPr>
    </xdr:pic>
    <xdr:clientData/>
  </xdr:twoCellAnchor>
  <xdr:twoCellAnchor editAs="oneCell">
    <xdr:from>
      <xdr:col>1</xdr:col>
      <xdr:colOff>52560</xdr:colOff>
      <xdr:row>68</xdr:row>
      <xdr:rowOff>16560</xdr:rowOff>
    </xdr:from>
    <xdr:to>
      <xdr:col>1</xdr:col>
      <xdr:colOff>776160</xdr:colOff>
      <xdr:row>68</xdr:row>
      <xdr:rowOff>492480</xdr:rowOff>
    </xdr:to>
    <xdr:pic>
      <xdr:nvPicPr>
        <xdr:cNvPr id="66" name="Subgraph-meallieugenio" descr=""/>
        <xdr:cNvPicPr/>
      </xdr:nvPicPr>
      <xdr:blipFill>
        <a:blip r:embed="rId67"/>
        <a:stretch>
          <a:fillRect/>
        </a:stretch>
      </xdr:blipFill>
      <xdr:spPr>
        <a:xfrm>
          <a:off x="865080" y="35331120"/>
          <a:ext cx="723600" cy="475920"/>
        </a:xfrm>
        <a:prstGeom prst="rect">
          <a:avLst/>
        </a:prstGeom>
        <a:ln>
          <a:noFill/>
        </a:ln>
      </xdr:spPr>
    </xdr:pic>
    <xdr:clientData/>
  </xdr:twoCellAnchor>
  <xdr:twoCellAnchor editAs="oneCell">
    <xdr:from>
      <xdr:col>1</xdr:col>
      <xdr:colOff>52560</xdr:colOff>
      <xdr:row>69</xdr:row>
      <xdr:rowOff>16560</xdr:rowOff>
    </xdr:from>
    <xdr:to>
      <xdr:col>1</xdr:col>
      <xdr:colOff>776160</xdr:colOff>
      <xdr:row>69</xdr:row>
      <xdr:rowOff>492480</xdr:rowOff>
    </xdr:to>
    <xdr:pic>
      <xdr:nvPicPr>
        <xdr:cNvPr id="67" name="Subgraph-oscar_e_lion" descr=""/>
        <xdr:cNvPicPr/>
      </xdr:nvPicPr>
      <xdr:blipFill>
        <a:blip r:embed="rId68"/>
        <a:stretch>
          <a:fillRect/>
        </a:stretch>
      </xdr:blipFill>
      <xdr:spPr>
        <a:xfrm>
          <a:off x="865080" y="35857800"/>
          <a:ext cx="723600" cy="475920"/>
        </a:xfrm>
        <a:prstGeom prst="rect">
          <a:avLst/>
        </a:prstGeom>
        <a:ln>
          <a:noFill/>
        </a:ln>
      </xdr:spPr>
    </xdr:pic>
    <xdr:clientData/>
  </xdr:twoCellAnchor>
  <xdr:twoCellAnchor editAs="oneCell">
    <xdr:from>
      <xdr:col>1</xdr:col>
      <xdr:colOff>52560</xdr:colOff>
      <xdr:row>70</xdr:row>
      <xdr:rowOff>16560</xdr:rowOff>
    </xdr:from>
    <xdr:to>
      <xdr:col>1</xdr:col>
      <xdr:colOff>776160</xdr:colOff>
      <xdr:row>70</xdr:row>
      <xdr:rowOff>492480</xdr:rowOff>
    </xdr:to>
    <xdr:pic>
      <xdr:nvPicPr>
        <xdr:cNvPr id="68" name="Subgraph-lambertlab1" descr=""/>
        <xdr:cNvPicPr/>
      </xdr:nvPicPr>
      <xdr:blipFill>
        <a:blip r:embed="rId69"/>
        <a:stretch>
          <a:fillRect/>
        </a:stretch>
      </xdr:blipFill>
      <xdr:spPr>
        <a:xfrm>
          <a:off x="865080" y="36384120"/>
          <a:ext cx="723600" cy="475920"/>
        </a:xfrm>
        <a:prstGeom prst="rect">
          <a:avLst/>
        </a:prstGeom>
        <a:ln>
          <a:noFill/>
        </a:ln>
      </xdr:spPr>
    </xdr:pic>
    <xdr:clientData/>
  </xdr:twoCellAnchor>
  <xdr:twoCellAnchor editAs="oneCell">
    <xdr:from>
      <xdr:col>1</xdr:col>
      <xdr:colOff>52560</xdr:colOff>
      <xdr:row>71</xdr:row>
      <xdr:rowOff>16560</xdr:rowOff>
    </xdr:from>
    <xdr:to>
      <xdr:col>1</xdr:col>
      <xdr:colOff>776160</xdr:colOff>
      <xdr:row>71</xdr:row>
      <xdr:rowOff>492480</xdr:rowOff>
    </xdr:to>
    <xdr:pic>
      <xdr:nvPicPr>
        <xdr:cNvPr id="69" name="Subgraph-cyberplasm" descr=""/>
        <xdr:cNvPicPr/>
      </xdr:nvPicPr>
      <xdr:blipFill>
        <a:blip r:embed="rId70"/>
        <a:stretch>
          <a:fillRect/>
        </a:stretch>
      </xdr:blipFill>
      <xdr:spPr>
        <a:xfrm>
          <a:off x="865080" y="36910440"/>
          <a:ext cx="723600" cy="475920"/>
        </a:xfrm>
        <a:prstGeom prst="rect">
          <a:avLst/>
        </a:prstGeom>
        <a:ln>
          <a:noFill/>
        </a:ln>
      </xdr:spPr>
    </xdr:pic>
    <xdr:clientData/>
  </xdr:twoCellAnchor>
  <xdr:twoCellAnchor editAs="oneCell">
    <xdr:from>
      <xdr:col>1</xdr:col>
      <xdr:colOff>52560</xdr:colOff>
      <xdr:row>72</xdr:row>
      <xdr:rowOff>16560</xdr:rowOff>
    </xdr:from>
    <xdr:to>
      <xdr:col>1</xdr:col>
      <xdr:colOff>776160</xdr:colOff>
      <xdr:row>72</xdr:row>
      <xdr:rowOff>492480</xdr:rowOff>
    </xdr:to>
    <xdr:pic>
      <xdr:nvPicPr>
        <xdr:cNvPr id="70" name="Subgraph-kjames_intbio" descr=""/>
        <xdr:cNvPicPr/>
      </xdr:nvPicPr>
      <xdr:blipFill>
        <a:blip r:embed="rId71"/>
        <a:stretch>
          <a:fillRect/>
        </a:stretch>
      </xdr:blipFill>
      <xdr:spPr>
        <a:xfrm>
          <a:off x="865080" y="37436760"/>
          <a:ext cx="723600" cy="475920"/>
        </a:xfrm>
        <a:prstGeom prst="rect">
          <a:avLst/>
        </a:prstGeom>
        <a:ln>
          <a:noFill/>
        </a:ln>
      </xdr:spPr>
    </xdr:pic>
    <xdr:clientData/>
  </xdr:twoCellAnchor>
  <xdr:twoCellAnchor editAs="oneCell">
    <xdr:from>
      <xdr:col>1</xdr:col>
      <xdr:colOff>52560</xdr:colOff>
      <xdr:row>73</xdr:row>
      <xdr:rowOff>16560</xdr:rowOff>
    </xdr:from>
    <xdr:to>
      <xdr:col>1</xdr:col>
      <xdr:colOff>776160</xdr:colOff>
      <xdr:row>73</xdr:row>
      <xdr:rowOff>492480</xdr:rowOff>
    </xdr:to>
    <xdr:pic>
      <xdr:nvPicPr>
        <xdr:cNvPr id="71" name="Subgraph-pragmaticmom" descr=""/>
        <xdr:cNvPicPr/>
      </xdr:nvPicPr>
      <xdr:blipFill>
        <a:blip r:embed="rId72"/>
        <a:stretch>
          <a:fillRect/>
        </a:stretch>
      </xdr:blipFill>
      <xdr:spPr>
        <a:xfrm>
          <a:off x="865080" y="37963440"/>
          <a:ext cx="723600" cy="475920"/>
        </a:xfrm>
        <a:prstGeom prst="rect">
          <a:avLst/>
        </a:prstGeom>
        <a:ln>
          <a:noFill/>
        </a:ln>
      </xdr:spPr>
    </xdr:pic>
    <xdr:clientData/>
  </xdr:twoCellAnchor>
  <xdr:twoCellAnchor editAs="oneCell">
    <xdr:from>
      <xdr:col>1</xdr:col>
      <xdr:colOff>52560</xdr:colOff>
      <xdr:row>74</xdr:row>
      <xdr:rowOff>16560</xdr:rowOff>
    </xdr:from>
    <xdr:to>
      <xdr:col>1</xdr:col>
      <xdr:colOff>776160</xdr:colOff>
      <xdr:row>74</xdr:row>
      <xdr:rowOff>492480</xdr:rowOff>
    </xdr:to>
    <xdr:pic>
      <xdr:nvPicPr>
        <xdr:cNvPr id="72" name="Subgraph-thiskid_erik" descr=""/>
        <xdr:cNvPicPr/>
      </xdr:nvPicPr>
      <xdr:blipFill>
        <a:blip r:embed="rId73"/>
        <a:stretch>
          <a:fillRect/>
        </a:stretch>
      </xdr:blipFill>
      <xdr:spPr>
        <a:xfrm>
          <a:off x="865080" y="38489760"/>
          <a:ext cx="723600" cy="475920"/>
        </a:xfrm>
        <a:prstGeom prst="rect">
          <a:avLst/>
        </a:prstGeom>
        <a:ln>
          <a:noFill/>
        </a:ln>
      </xdr:spPr>
    </xdr:pic>
    <xdr:clientData/>
  </xdr:twoCellAnchor>
  <xdr:twoCellAnchor editAs="oneCell">
    <xdr:from>
      <xdr:col>1</xdr:col>
      <xdr:colOff>52560</xdr:colOff>
      <xdr:row>75</xdr:row>
      <xdr:rowOff>16560</xdr:rowOff>
    </xdr:from>
    <xdr:to>
      <xdr:col>1</xdr:col>
      <xdr:colOff>776160</xdr:colOff>
      <xdr:row>75</xdr:row>
      <xdr:rowOff>492480</xdr:rowOff>
    </xdr:to>
    <xdr:pic>
      <xdr:nvPicPr>
        <xdr:cNvPr id="73" name="Subgraph-biblionasium" descr=""/>
        <xdr:cNvPicPr/>
      </xdr:nvPicPr>
      <xdr:blipFill>
        <a:blip r:embed="rId74"/>
        <a:stretch>
          <a:fillRect/>
        </a:stretch>
      </xdr:blipFill>
      <xdr:spPr>
        <a:xfrm>
          <a:off x="865080" y="39016080"/>
          <a:ext cx="723600" cy="475920"/>
        </a:xfrm>
        <a:prstGeom prst="rect">
          <a:avLst/>
        </a:prstGeom>
        <a:ln>
          <a:noFill/>
        </a:ln>
      </xdr:spPr>
    </xdr:pic>
    <xdr:clientData/>
  </xdr:twoCellAnchor>
  <xdr:twoCellAnchor editAs="oneCell">
    <xdr:from>
      <xdr:col>1</xdr:col>
      <xdr:colOff>52560</xdr:colOff>
      <xdr:row>76</xdr:row>
      <xdr:rowOff>16560</xdr:rowOff>
    </xdr:from>
    <xdr:to>
      <xdr:col>1</xdr:col>
      <xdr:colOff>776160</xdr:colOff>
      <xdr:row>76</xdr:row>
      <xdr:rowOff>492480</xdr:rowOff>
    </xdr:to>
    <xdr:pic>
      <xdr:nvPicPr>
        <xdr:cNvPr id="74" name="Subgraph-the4thdomain" descr=""/>
        <xdr:cNvPicPr/>
      </xdr:nvPicPr>
      <xdr:blipFill>
        <a:blip r:embed="rId75"/>
        <a:stretch>
          <a:fillRect/>
        </a:stretch>
      </xdr:blipFill>
      <xdr:spPr>
        <a:xfrm>
          <a:off x="865080" y="39542760"/>
          <a:ext cx="723600" cy="475920"/>
        </a:xfrm>
        <a:prstGeom prst="rect">
          <a:avLst/>
        </a:prstGeom>
        <a:ln>
          <a:noFill/>
        </a:ln>
      </xdr:spPr>
    </xdr:pic>
    <xdr:clientData/>
  </xdr:twoCellAnchor>
  <xdr:twoCellAnchor editAs="oneCell">
    <xdr:from>
      <xdr:col>1</xdr:col>
      <xdr:colOff>52560</xdr:colOff>
      <xdr:row>77</xdr:row>
      <xdr:rowOff>16560</xdr:rowOff>
    </xdr:from>
    <xdr:to>
      <xdr:col>1</xdr:col>
      <xdr:colOff>776160</xdr:colOff>
      <xdr:row>77</xdr:row>
      <xdr:rowOff>492480</xdr:rowOff>
    </xdr:to>
    <xdr:pic>
      <xdr:nvPicPr>
        <xdr:cNvPr id="75" name="Subgraph-mauroziguli" descr=""/>
        <xdr:cNvPicPr/>
      </xdr:nvPicPr>
      <xdr:blipFill>
        <a:blip r:embed="rId76"/>
        <a:stretch>
          <a:fillRect/>
        </a:stretch>
      </xdr:blipFill>
      <xdr:spPr>
        <a:xfrm>
          <a:off x="865080" y="40069080"/>
          <a:ext cx="723600" cy="475920"/>
        </a:xfrm>
        <a:prstGeom prst="rect">
          <a:avLst/>
        </a:prstGeom>
        <a:ln>
          <a:noFill/>
        </a:ln>
      </xdr:spPr>
    </xdr:pic>
    <xdr:clientData/>
  </xdr:twoCellAnchor>
  <xdr:twoCellAnchor editAs="oneCell">
    <xdr:from>
      <xdr:col>1</xdr:col>
      <xdr:colOff>52560</xdr:colOff>
      <xdr:row>78</xdr:row>
      <xdr:rowOff>16560</xdr:rowOff>
    </xdr:from>
    <xdr:to>
      <xdr:col>1</xdr:col>
      <xdr:colOff>776160</xdr:colOff>
      <xdr:row>78</xdr:row>
      <xdr:rowOff>492480</xdr:rowOff>
    </xdr:to>
    <xdr:pic>
      <xdr:nvPicPr>
        <xdr:cNvPr id="76" name="Subgraph-hatiqahhh" descr=""/>
        <xdr:cNvPicPr/>
      </xdr:nvPicPr>
      <xdr:blipFill>
        <a:blip r:embed="rId77"/>
        <a:stretch>
          <a:fillRect/>
        </a:stretch>
      </xdr:blipFill>
      <xdr:spPr>
        <a:xfrm>
          <a:off x="865080" y="40595400"/>
          <a:ext cx="723600" cy="475920"/>
        </a:xfrm>
        <a:prstGeom prst="rect">
          <a:avLst/>
        </a:prstGeom>
        <a:ln>
          <a:noFill/>
        </a:ln>
      </xdr:spPr>
    </xdr:pic>
    <xdr:clientData/>
  </xdr:twoCellAnchor>
  <xdr:twoCellAnchor editAs="oneCell">
    <xdr:from>
      <xdr:col>1</xdr:col>
      <xdr:colOff>52560</xdr:colOff>
      <xdr:row>79</xdr:row>
      <xdr:rowOff>16560</xdr:rowOff>
    </xdr:from>
    <xdr:to>
      <xdr:col>1</xdr:col>
      <xdr:colOff>776160</xdr:colOff>
      <xdr:row>79</xdr:row>
      <xdr:rowOff>492480</xdr:rowOff>
    </xdr:to>
    <xdr:pic>
      <xdr:nvPicPr>
        <xdr:cNvPr id="77" name="Subgraph-widydul" descr=""/>
        <xdr:cNvPicPr/>
      </xdr:nvPicPr>
      <xdr:blipFill>
        <a:blip r:embed="rId78"/>
        <a:stretch>
          <a:fillRect/>
        </a:stretch>
      </xdr:blipFill>
      <xdr:spPr>
        <a:xfrm>
          <a:off x="865080" y="41121720"/>
          <a:ext cx="723600" cy="475920"/>
        </a:xfrm>
        <a:prstGeom prst="rect">
          <a:avLst/>
        </a:prstGeom>
        <a:ln>
          <a:noFill/>
        </a:ln>
      </xdr:spPr>
    </xdr:pic>
    <xdr:clientData/>
  </xdr:twoCellAnchor>
  <xdr:twoCellAnchor editAs="oneCell">
    <xdr:from>
      <xdr:col>1</xdr:col>
      <xdr:colOff>52560</xdr:colOff>
      <xdr:row>80</xdr:row>
      <xdr:rowOff>16560</xdr:rowOff>
    </xdr:from>
    <xdr:to>
      <xdr:col>1</xdr:col>
      <xdr:colOff>776160</xdr:colOff>
      <xdr:row>80</xdr:row>
      <xdr:rowOff>492480</xdr:rowOff>
    </xdr:to>
    <xdr:pic>
      <xdr:nvPicPr>
        <xdr:cNvPr id="78" name="Subgraph-tnssd98" descr=""/>
        <xdr:cNvPicPr/>
      </xdr:nvPicPr>
      <xdr:blipFill>
        <a:blip r:embed="rId79"/>
        <a:stretch>
          <a:fillRect/>
        </a:stretch>
      </xdr:blipFill>
      <xdr:spPr>
        <a:xfrm>
          <a:off x="865080" y="41648400"/>
          <a:ext cx="723600" cy="475920"/>
        </a:xfrm>
        <a:prstGeom prst="rect">
          <a:avLst/>
        </a:prstGeom>
        <a:ln>
          <a:noFill/>
        </a:ln>
      </xdr:spPr>
    </xdr:pic>
    <xdr:clientData/>
  </xdr:twoCellAnchor>
  <xdr:twoCellAnchor editAs="oneCell">
    <xdr:from>
      <xdr:col>1</xdr:col>
      <xdr:colOff>52560</xdr:colOff>
      <xdr:row>81</xdr:row>
      <xdr:rowOff>16560</xdr:rowOff>
    </xdr:from>
    <xdr:to>
      <xdr:col>1</xdr:col>
      <xdr:colOff>776160</xdr:colOff>
      <xdr:row>81</xdr:row>
      <xdr:rowOff>492480</xdr:rowOff>
    </xdr:to>
    <xdr:pic>
      <xdr:nvPicPr>
        <xdr:cNvPr id="79" name="Subgraph-naughtygirl9798" descr=""/>
        <xdr:cNvPicPr/>
      </xdr:nvPicPr>
      <xdr:blipFill>
        <a:blip r:embed="rId80"/>
        <a:stretch>
          <a:fillRect/>
        </a:stretch>
      </xdr:blipFill>
      <xdr:spPr>
        <a:xfrm>
          <a:off x="865080" y="42174720"/>
          <a:ext cx="723600" cy="475920"/>
        </a:xfrm>
        <a:prstGeom prst="rect">
          <a:avLst/>
        </a:prstGeom>
        <a:ln>
          <a:noFill/>
        </a:ln>
      </xdr:spPr>
    </xdr:pic>
    <xdr:clientData/>
  </xdr:twoCellAnchor>
  <xdr:twoCellAnchor editAs="oneCell">
    <xdr:from>
      <xdr:col>1</xdr:col>
      <xdr:colOff>52560</xdr:colOff>
      <xdr:row>82</xdr:row>
      <xdr:rowOff>16560</xdr:rowOff>
    </xdr:from>
    <xdr:to>
      <xdr:col>1</xdr:col>
      <xdr:colOff>776160</xdr:colOff>
      <xdr:row>82</xdr:row>
      <xdr:rowOff>492480</xdr:rowOff>
    </xdr:to>
    <xdr:pic>
      <xdr:nvPicPr>
        <xdr:cNvPr id="80" name="Subgraph-whartonentrep" descr=""/>
        <xdr:cNvPicPr/>
      </xdr:nvPicPr>
      <xdr:blipFill>
        <a:blip r:embed="rId81"/>
        <a:stretch>
          <a:fillRect/>
        </a:stretch>
      </xdr:blipFill>
      <xdr:spPr>
        <a:xfrm>
          <a:off x="865080" y="42701040"/>
          <a:ext cx="723600" cy="475920"/>
        </a:xfrm>
        <a:prstGeom prst="rect">
          <a:avLst/>
        </a:prstGeom>
        <a:ln>
          <a:noFill/>
        </a:ln>
      </xdr:spPr>
    </xdr:pic>
    <xdr:clientData/>
  </xdr:twoCellAnchor>
  <xdr:twoCellAnchor editAs="oneCell">
    <xdr:from>
      <xdr:col>1</xdr:col>
      <xdr:colOff>52560</xdr:colOff>
      <xdr:row>83</xdr:row>
      <xdr:rowOff>16560</xdr:rowOff>
    </xdr:from>
    <xdr:to>
      <xdr:col>1</xdr:col>
      <xdr:colOff>776160</xdr:colOff>
      <xdr:row>83</xdr:row>
      <xdr:rowOff>492480</xdr:rowOff>
    </xdr:to>
    <xdr:pic>
      <xdr:nvPicPr>
        <xdr:cNvPr id="81" name="Subgraph-penn" descr=""/>
        <xdr:cNvPicPr/>
      </xdr:nvPicPr>
      <xdr:blipFill>
        <a:blip r:embed="rId82"/>
        <a:stretch>
          <a:fillRect/>
        </a:stretch>
      </xdr:blipFill>
      <xdr:spPr>
        <a:xfrm>
          <a:off x="865080" y="43227360"/>
          <a:ext cx="723600" cy="475920"/>
        </a:xfrm>
        <a:prstGeom prst="rect">
          <a:avLst/>
        </a:prstGeom>
        <a:ln>
          <a:noFill/>
        </a:ln>
      </xdr:spPr>
    </xdr:pic>
    <xdr:clientData/>
  </xdr:twoCellAnchor>
  <xdr:twoCellAnchor editAs="oneCell">
    <xdr:from>
      <xdr:col>1</xdr:col>
      <xdr:colOff>52560</xdr:colOff>
      <xdr:row>84</xdr:row>
      <xdr:rowOff>16560</xdr:rowOff>
    </xdr:from>
    <xdr:to>
      <xdr:col>1</xdr:col>
      <xdr:colOff>776160</xdr:colOff>
      <xdr:row>84</xdr:row>
      <xdr:rowOff>492480</xdr:rowOff>
    </xdr:to>
    <xdr:pic>
      <xdr:nvPicPr>
        <xdr:cNvPr id="82" name="Subgraph-bogdan__oancea" descr=""/>
        <xdr:cNvPicPr/>
      </xdr:nvPicPr>
      <xdr:blipFill>
        <a:blip r:embed="rId83"/>
        <a:stretch>
          <a:fillRect/>
        </a:stretch>
      </xdr:blipFill>
      <xdr:spPr>
        <a:xfrm>
          <a:off x="865080" y="43754040"/>
          <a:ext cx="723600" cy="475920"/>
        </a:xfrm>
        <a:prstGeom prst="rect">
          <a:avLst/>
        </a:prstGeom>
        <a:ln>
          <a:noFill/>
        </a:ln>
      </xdr:spPr>
    </xdr:pic>
    <xdr:clientData/>
  </xdr:twoCellAnchor>
  <xdr:twoCellAnchor editAs="oneCell">
    <xdr:from>
      <xdr:col>1</xdr:col>
      <xdr:colOff>52560</xdr:colOff>
      <xdr:row>85</xdr:row>
      <xdr:rowOff>16560</xdr:rowOff>
    </xdr:from>
    <xdr:to>
      <xdr:col>1</xdr:col>
      <xdr:colOff>776160</xdr:colOff>
      <xdr:row>85</xdr:row>
      <xdr:rowOff>492480</xdr:rowOff>
    </xdr:to>
    <xdr:pic>
      <xdr:nvPicPr>
        <xdr:cNvPr id="83" name="Subgraph-wardahwahidahh" descr=""/>
        <xdr:cNvPicPr/>
      </xdr:nvPicPr>
      <xdr:blipFill>
        <a:blip r:embed="rId84"/>
        <a:stretch>
          <a:fillRect/>
        </a:stretch>
      </xdr:blipFill>
      <xdr:spPr>
        <a:xfrm>
          <a:off x="865080" y="44280360"/>
          <a:ext cx="723600" cy="475920"/>
        </a:xfrm>
        <a:prstGeom prst="rect">
          <a:avLst/>
        </a:prstGeom>
        <a:ln>
          <a:noFill/>
        </a:ln>
      </xdr:spPr>
    </xdr:pic>
    <xdr:clientData/>
  </xdr:twoCellAnchor>
  <xdr:twoCellAnchor editAs="oneCell">
    <xdr:from>
      <xdr:col>1</xdr:col>
      <xdr:colOff>52560</xdr:colOff>
      <xdr:row>86</xdr:row>
      <xdr:rowOff>16560</xdr:rowOff>
    </xdr:from>
    <xdr:to>
      <xdr:col>1</xdr:col>
      <xdr:colOff>776160</xdr:colOff>
      <xdr:row>86</xdr:row>
      <xdr:rowOff>492480</xdr:rowOff>
    </xdr:to>
    <xdr:pic>
      <xdr:nvPicPr>
        <xdr:cNvPr id="84" name="Subgraph-prosthetics" descr=""/>
        <xdr:cNvPicPr/>
      </xdr:nvPicPr>
      <xdr:blipFill>
        <a:blip r:embed="rId85"/>
        <a:stretch>
          <a:fillRect/>
        </a:stretch>
      </xdr:blipFill>
      <xdr:spPr>
        <a:xfrm>
          <a:off x="865080" y="44806680"/>
          <a:ext cx="723600" cy="475920"/>
        </a:xfrm>
        <a:prstGeom prst="rect">
          <a:avLst/>
        </a:prstGeom>
        <a:ln>
          <a:noFill/>
        </a:ln>
      </xdr:spPr>
    </xdr:pic>
    <xdr:clientData/>
  </xdr:twoCellAnchor>
  <xdr:twoCellAnchor editAs="oneCell">
    <xdr:from>
      <xdr:col>1</xdr:col>
      <xdr:colOff>52560</xdr:colOff>
      <xdr:row>87</xdr:row>
      <xdr:rowOff>16560</xdr:rowOff>
    </xdr:from>
    <xdr:to>
      <xdr:col>1</xdr:col>
      <xdr:colOff>776160</xdr:colOff>
      <xdr:row>87</xdr:row>
      <xdr:rowOff>492480</xdr:rowOff>
    </xdr:to>
    <xdr:pic>
      <xdr:nvPicPr>
        <xdr:cNvPr id="85" name="Subgraph-karin55marin" descr=""/>
        <xdr:cNvPicPr/>
      </xdr:nvPicPr>
      <xdr:blipFill>
        <a:blip r:embed="rId86"/>
        <a:stretch>
          <a:fillRect/>
        </a:stretch>
      </xdr:blipFill>
      <xdr:spPr>
        <a:xfrm>
          <a:off x="865080" y="45333000"/>
          <a:ext cx="723600" cy="475920"/>
        </a:xfrm>
        <a:prstGeom prst="rect">
          <a:avLst/>
        </a:prstGeom>
        <a:ln>
          <a:noFill/>
        </a:ln>
      </xdr:spPr>
    </xdr:pic>
    <xdr:clientData/>
  </xdr:twoCellAnchor>
  <xdr:twoCellAnchor editAs="oneCell">
    <xdr:from>
      <xdr:col>1</xdr:col>
      <xdr:colOff>52560</xdr:colOff>
      <xdr:row>88</xdr:row>
      <xdr:rowOff>16560</xdr:rowOff>
    </xdr:from>
    <xdr:to>
      <xdr:col>1</xdr:col>
      <xdr:colOff>776160</xdr:colOff>
      <xdr:row>88</xdr:row>
      <xdr:rowOff>492480</xdr:rowOff>
    </xdr:to>
    <xdr:pic>
      <xdr:nvPicPr>
        <xdr:cNvPr id="86" name="Subgraph-asuhhhdbluh" descr=""/>
        <xdr:cNvPicPr/>
      </xdr:nvPicPr>
      <xdr:blipFill>
        <a:blip r:embed="rId87"/>
        <a:stretch>
          <a:fillRect/>
        </a:stretch>
      </xdr:blipFill>
      <xdr:spPr>
        <a:xfrm>
          <a:off x="865080" y="45859680"/>
          <a:ext cx="723600" cy="475920"/>
        </a:xfrm>
        <a:prstGeom prst="rect">
          <a:avLst/>
        </a:prstGeom>
        <a:ln>
          <a:noFill/>
        </a:ln>
      </xdr:spPr>
    </xdr:pic>
    <xdr:clientData/>
  </xdr:twoCellAnchor>
  <xdr:twoCellAnchor editAs="oneCell">
    <xdr:from>
      <xdr:col>1</xdr:col>
      <xdr:colOff>52560</xdr:colOff>
      <xdr:row>89</xdr:row>
      <xdr:rowOff>16560</xdr:rowOff>
    </xdr:from>
    <xdr:to>
      <xdr:col>1</xdr:col>
      <xdr:colOff>776160</xdr:colOff>
      <xdr:row>89</xdr:row>
      <xdr:rowOff>492480</xdr:rowOff>
    </xdr:to>
    <xdr:pic>
      <xdr:nvPicPr>
        <xdr:cNvPr id="87" name="Subgraph-universitytweee" descr=""/>
        <xdr:cNvPicPr/>
      </xdr:nvPicPr>
      <xdr:blipFill>
        <a:blip r:embed="rId88"/>
        <a:stretch>
          <a:fillRect/>
        </a:stretch>
      </xdr:blipFill>
      <xdr:spPr>
        <a:xfrm>
          <a:off x="865080" y="46386000"/>
          <a:ext cx="723600" cy="475920"/>
        </a:xfrm>
        <a:prstGeom prst="rect">
          <a:avLst/>
        </a:prstGeom>
        <a:ln>
          <a:noFill/>
        </a:ln>
      </xdr:spPr>
    </xdr:pic>
    <xdr:clientData/>
  </xdr:twoCellAnchor>
  <xdr:twoCellAnchor editAs="oneCell">
    <xdr:from>
      <xdr:col>1</xdr:col>
      <xdr:colOff>52560</xdr:colOff>
      <xdr:row>90</xdr:row>
      <xdr:rowOff>16560</xdr:rowOff>
    </xdr:from>
    <xdr:to>
      <xdr:col>1</xdr:col>
      <xdr:colOff>776160</xdr:colOff>
      <xdr:row>90</xdr:row>
      <xdr:rowOff>492480</xdr:rowOff>
    </xdr:to>
    <xdr:pic>
      <xdr:nvPicPr>
        <xdr:cNvPr id="88" name="Subgraph-paco_bham" descr=""/>
        <xdr:cNvPicPr/>
      </xdr:nvPicPr>
      <xdr:blipFill>
        <a:blip r:embed="rId89"/>
        <a:stretch>
          <a:fillRect/>
        </a:stretch>
      </xdr:blipFill>
      <xdr:spPr>
        <a:xfrm>
          <a:off x="865080" y="46912320"/>
          <a:ext cx="723600" cy="475920"/>
        </a:xfrm>
        <a:prstGeom prst="rect">
          <a:avLst/>
        </a:prstGeom>
        <a:ln>
          <a:noFill/>
        </a:ln>
      </xdr:spPr>
    </xdr:pic>
    <xdr:clientData/>
  </xdr:twoCellAnchor>
  <xdr:twoCellAnchor editAs="oneCell">
    <xdr:from>
      <xdr:col>1</xdr:col>
      <xdr:colOff>52560</xdr:colOff>
      <xdr:row>91</xdr:row>
      <xdr:rowOff>16560</xdr:rowOff>
    </xdr:from>
    <xdr:to>
      <xdr:col>1</xdr:col>
      <xdr:colOff>776160</xdr:colOff>
      <xdr:row>91</xdr:row>
      <xdr:rowOff>492480</xdr:rowOff>
    </xdr:to>
    <xdr:pic>
      <xdr:nvPicPr>
        <xdr:cNvPr id="89" name="Subgraph-donaldjfunk" descr=""/>
        <xdr:cNvPicPr/>
      </xdr:nvPicPr>
      <xdr:blipFill>
        <a:blip r:embed="rId90"/>
        <a:stretch>
          <a:fillRect/>
        </a:stretch>
      </xdr:blipFill>
      <xdr:spPr>
        <a:xfrm>
          <a:off x="865080" y="47438640"/>
          <a:ext cx="723600" cy="475920"/>
        </a:xfrm>
        <a:prstGeom prst="rect">
          <a:avLst/>
        </a:prstGeom>
        <a:ln>
          <a:noFill/>
        </a:ln>
      </xdr:spPr>
    </xdr:pic>
    <xdr:clientData/>
  </xdr:twoCellAnchor>
  <xdr:twoCellAnchor editAs="oneCell">
    <xdr:from>
      <xdr:col>1</xdr:col>
      <xdr:colOff>52560</xdr:colOff>
      <xdr:row>92</xdr:row>
      <xdr:rowOff>16560</xdr:rowOff>
    </xdr:from>
    <xdr:to>
      <xdr:col>1</xdr:col>
      <xdr:colOff>776160</xdr:colOff>
      <xdr:row>92</xdr:row>
      <xdr:rowOff>492480</xdr:rowOff>
    </xdr:to>
    <xdr:pic>
      <xdr:nvPicPr>
        <xdr:cNvPr id="90" name="Subgraph-adamblackesq" descr=""/>
        <xdr:cNvPicPr/>
      </xdr:nvPicPr>
      <xdr:blipFill>
        <a:blip r:embed="rId91"/>
        <a:stretch>
          <a:fillRect/>
        </a:stretch>
      </xdr:blipFill>
      <xdr:spPr>
        <a:xfrm>
          <a:off x="865080" y="47965320"/>
          <a:ext cx="723600" cy="475920"/>
        </a:xfrm>
        <a:prstGeom prst="rect">
          <a:avLst/>
        </a:prstGeom>
        <a:ln>
          <a:noFill/>
        </a:ln>
      </xdr:spPr>
    </xdr:pic>
    <xdr:clientData/>
  </xdr:twoCellAnchor>
  <xdr:twoCellAnchor editAs="oneCell">
    <xdr:from>
      <xdr:col>1</xdr:col>
      <xdr:colOff>52560</xdr:colOff>
      <xdr:row>93</xdr:row>
      <xdr:rowOff>16560</xdr:rowOff>
    </xdr:from>
    <xdr:to>
      <xdr:col>1</xdr:col>
      <xdr:colOff>776160</xdr:colOff>
      <xdr:row>93</xdr:row>
      <xdr:rowOff>492480</xdr:rowOff>
    </xdr:to>
    <xdr:pic>
      <xdr:nvPicPr>
        <xdr:cNvPr id="91" name="Subgraph-synbiodana" descr=""/>
        <xdr:cNvPicPr/>
      </xdr:nvPicPr>
      <xdr:blipFill>
        <a:blip r:embed="rId92"/>
        <a:stretch>
          <a:fillRect/>
        </a:stretch>
      </xdr:blipFill>
      <xdr:spPr>
        <a:xfrm>
          <a:off x="865080" y="48491640"/>
          <a:ext cx="723600" cy="475920"/>
        </a:xfrm>
        <a:prstGeom prst="rect">
          <a:avLst/>
        </a:prstGeom>
        <a:ln>
          <a:noFill/>
        </a:ln>
      </xdr:spPr>
    </xdr:pic>
    <xdr:clientData/>
  </xdr:twoCellAnchor>
  <xdr:twoCellAnchor editAs="oneCell">
    <xdr:from>
      <xdr:col>1</xdr:col>
      <xdr:colOff>52560</xdr:colOff>
      <xdr:row>94</xdr:row>
      <xdr:rowOff>16560</xdr:rowOff>
    </xdr:from>
    <xdr:to>
      <xdr:col>1</xdr:col>
      <xdr:colOff>776160</xdr:colOff>
      <xdr:row>94</xdr:row>
      <xdr:rowOff>492480</xdr:rowOff>
    </xdr:to>
    <xdr:pic>
      <xdr:nvPicPr>
        <xdr:cNvPr id="92" name="Subgraph-scienceserious" descr=""/>
        <xdr:cNvPicPr/>
      </xdr:nvPicPr>
      <xdr:blipFill>
        <a:blip r:embed="rId93"/>
        <a:stretch>
          <a:fillRect/>
        </a:stretch>
      </xdr:blipFill>
      <xdr:spPr>
        <a:xfrm>
          <a:off x="865080" y="49017960"/>
          <a:ext cx="723600" cy="475920"/>
        </a:xfrm>
        <a:prstGeom prst="rect">
          <a:avLst/>
        </a:prstGeom>
        <a:ln>
          <a:noFill/>
        </a:ln>
      </xdr:spPr>
    </xdr:pic>
    <xdr:clientData/>
  </xdr:twoCellAnchor>
  <xdr:twoCellAnchor editAs="oneCell">
    <xdr:from>
      <xdr:col>1</xdr:col>
      <xdr:colOff>52560</xdr:colOff>
      <xdr:row>95</xdr:row>
      <xdr:rowOff>16560</xdr:rowOff>
    </xdr:from>
    <xdr:to>
      <xdr:col>1</xdr:col>
      <xdr:colOff>776160</xdr:colOff>
      <xdr:row>95</xdr:row>
      <xdr:rowOff>492480</xdr:rowOff>
    </xdr:to>
    <xdr:pic>
      <xdr:nvPicPr>
        <xdr:cNvPr id="93" name="Subgraph-stevenzenith" descr=""/>
        <xdr:cNvPicPr/>
      </xdr:nvPicPr>
      <xdr:blipFill>
        <a:blip r:embed="rId94"/>
        <a:stretch>
          <a:fillRect/>
        </a:stretch>
      </xdr:blipFill>
      <xdr:spPr>
        <a:xfrm>
          <a:off x="865080" y="49544640"/>
          <a:ext cx="723600" cy="475920"/>
        </a:xfrm>
        <a:prstGeom prst="rect">
          <a:avLst/>
        </a:prstGeom>
        <a:ln>
          <a:noFill/>
        </a:ln>
      </xdr:spPr>
    </xdr:pic>
    <xdr:clientData/>
  </xdr:twoCellAnchor>
  <xdr:twoCellAnchor editAs="oneCell">
    <xdr:from>
      <xdr:col>1</xdr:col>
      <xdr:colOff>52560</xdr:colOff>
      <xdr:row>96</xdr:row>
      <xdr:rowOff>16560</xdr:rowOff>
    </xdr:from>
    <xdr:to>
      <xdr:col>1</xdr:col>
      <xdr:colOff>776160</xdr:colOff>
      <xdr:row>96</xdr:row>
      <xdr:rowOff>492480</xdr:rowOff>
    </xdr:to>
    <xdr:pic>
      <xdr:nvPicPr>
        <xdr:cNvPr id="94" name="Subgraph-advancedscience" descr=""/>
        <xdr:cNvPicPr/>
      </xdr:nvPicPr>
      <xdr:blipFill>
        <a:blip r:embed="rId95"/>
        <a:stretch>
          <a:fillRect/>
        </a:stretch>
      </xdr:blipFill>
      <xdr:spPr>
        <a:xfrm>
          <a:off x="865080" y="50070960"/>
          <a:ext cx="723600" cy="475920"/>
        </a:xfrm>
        <a:prstGeom prst="rect">
          <a:avLst/>
        </a:prstGeom>
        <a:ln>
          <a:noFill/>
        </a:ln>
      </xdr:spPr>
    </xdr:pic>
    <xdr:clientData/>
  </xdr:twoCellAnchor>
  <xdr:twoCellAnchor editAs="oneCell">
    <xdr:from>
      <xdr:col>1</xdr:col>
      <xdr:colOff>52560</xdr:colOff>
      <xdr:row>97</xdr:row>
      <xdr:rowOff>16560</xdr:rowOff>
    </xdr:from>
    <xdr:to>
      <xdr:col>1</xdr:col>
      <xdr:colOff>776160</xdr:colOff>
      <xdr:row>97</xdr:row>
      <xdr:rowOff>492480</xdr:rowOff>
    </xdr:to>
    <xdr:pic>
      <xdr:nvPicPr>
        <xdr:cNvPr id="95" name="Subgraph-kizun4" descr=""/>
        <xdr:cNvPicPr/>
      </xdr:nvPicPr>
      <xdr:blipFill>
        <a:blip r:embed="rId96"/>
        <a:stretch>
          <a:fillRect/>
        </a:stretch>
      </xdr:blipFill>
      <xdr:spPr>
        <a:xfrm>
          <a:off x="865080" y="50597280"/>
          <a:ext cx="723600" cy="475920"/>
        </a:xfrm>
        <a:prstGeom prst="rect">
          <a:avLst/>
        </a:prstGeom>
        <a:ln>
          <a:noFill/>
        </a:ln>
      </xdr:spPr>
    </xdr:pic>
    <xdr:clientData/>
  </xdr:twoCellAnchor>
  <xdr:twoCellAnchor editAs="oneCell">
    <xdr:from>
      <xdr:col>1</xdr:col>
      <xdr:colOff>52560</xdr:colOff>
      <xdr:row>98</xdr:row>
      <xdr:rowOff>16560</xdr:rowOff>
    </xdr:from>
    <xdr:to>
      <xdr:col>1</xdr:col>
      <xdr:colOff>776160</xdr:colOff>
      <xdr:row>98</xdr:row>
      <xdr:rowOff>492480</xdr:rowOff>
    </xdr:to>
    <xdr:pic>
      <xdr:nvPicPr>
        <xdr:cNvPr id="96" name="Subgraph-yoingsooo12" descr=""/>
        <xdr:cNvPicPr/>
      </xdr:nvPicPr>
      <xdr:blipFill>
        <a:blip r:embed="rId97"/>
        <a:stretch>
          <a:fillRect/>
        </a:stretch>
      </xdr:blipFill>
      <xdr:spPr>
        <a:xfrm>
          <a:off x="865080" y="51123600"/>
          <a:ext cx="723600" cy="475920"/>
        </a:xfrm>
        <a:prstGeom prst="rect">
          <a:avLst/>
        </a:prstGeom>
        <a:ln>
          <a:noFill/>
        </a:ln>
      </xdr:spPr>
    </xdr:pic>
    <xdr:clientData/>
  </xdr:twoCellAnchor>
  <xdr:twoCellAnchor editAs="oneCell">
    <xdr:from>
      <xdr:col>1</xdr:col>
      <xdr:colOff>52560</xdr:colOff>
      <xdr:row>99</xdr:row>
      <xdr:rowOff>16560</xdr:rowOff>
    </xdr:from>
    <xdr:to>
      <xdr:col>1</xdr:col>
      <xdr:colOff>776160</xdr:colOff>
      <xdr:row>99</xdr:row>
      <xdr:rowOff>492480</xdr:rowOff>
    </xdr:to>
    <xdr:pic>
      <xdr:nvPicPr>
        <xdr:cNvPr id="97" name="Subgraph-beta___" descr=""/>
        <xdr:cNvPicPr/>
      </xdr:nvPicPr>
      <xdr:blipFill>
        <a:blip r:embed="rId98"/>
        <a:stretch>
          <a:fillRect/>
        </a:stretch>
      </xdr:blipFill>
      <xdr:spPr>
        <a:xfrm>
          <a:off x="865080" y="51650280"/>
          <a:ext cx="723600" cy="475920"/>
        </a:xfrm>
        <a:prstGeom prst="rect">
          <a:avLst/>
        </a:prstGeom>
        <a:ln>
          <a:noFill/>
        </a:ln>
      </xdr:spPr>
    </xdr:pic>
    <xdr:clientData/>
  </xdr:twoCellAnchor>
  <xdr:twoCellAnchor editAs="oneCell">
    <xdr:from>
      <xdr:col>1</xdr:col>
      <xdr:colOff>52560</xdr:colOff>
      <xdr:row>100</xdr:row>
      <xdr:rowOff>16560</xdr:rowOff>
    </xdr:from>
    <xdr:to>
      <xdr:col>1</xdr:col>
      <xdr:colOff>776160</xdr:colOff>
      <xdr:row>100</xdr:row>
      <xdr:rowOff>492480</xdr:rowOff>
    </xdr:to>
    <xdr:pic>
      <xdr:nvPicPr>
        <xdr:cNvPr id="98" name="Subgraph-cuboulder" descr=""/>
        <xdr:cNvPicPr/>
      </xdr:nvPicPr>
      <xdr:blipFill>
        <a:blip r:embed="rId99"/>
        <a:stretch>
          <a:fillRect/>
        </a:stretch>
      </xdr:blipFill>
      <xdr:spPr>
        <a:xfrm>
          <a:off x="865080" y="52176600"/>
          <a:ext cx="723600" cy="475920"/>
        </a:xfrm>
        <a:prstGeom prst="rect">
          <a:avLst/>
        </a:prstGeom>
        <a:ln>
          <a:noFill/>
        </a:ln>
      </xdr:spPr>
    </xdr:pic>
    <xdr:clientData/>
  </xdr:twoCellAnchor>
  <xdr:twoCellAnchor editAs="oneCell">
    <xdr:from>
      <xdr:col>1</xdr:col>
      <xdr:colOff>52560</xdr:colOff>
      <xdr:row>101</xdr:row>
      <xdr:rowOff>16560</xdr:rowOff>
    </xdr:from>
    <xdr:to>
      <xdr:col>1</xdr:col>
      <xdr:colOff>776160</xdr:colOff>
      <xdr:row>101</xdr:row>
      <xdr:rowOff>492480</xdr:rowOff>
    </xdr:to>
    <xdr:pic>
      <xdr:nvPicPr>
        <xdr:cNvPr id="99" name="Subgraph-electronicspec" descr=""/>
        <xdr:cNvPicPr/>
      </xdr:nvPicPr>
      <xdr:blipFill>
        <a:blip r:embed="rId100"/>
        <a:stretch>
          <a:fillRect/>
        </a:stretch>
      </xdr:blipFill>
      <xdr:spPr>
        <a:xfrm>
          <a:off x="865080" y="52702920"/>
          <a:ext cx="723600" cy="475920"/>
        </a:xfrm>
        <a:prstGeom prst="rect">
          <a:avLst/>
        </a:prstGeom>
        <a:ln>
          <a:noFill/>
        </a:ln>
      </xdr:spPr>
    </xdr:pic>
    <xdr:clientData/>
  </xdr:twoCellAnchor>
  <xdr:twoCellAnchor editAs="oneCell">
    <xdr:from>
      <xdr:col>1</xdr:col>
      <xdr:colOff>52560</xdr:colOff>
      <xdr:row>102</xdr:row>
      <xdr:rowOff>16560</xdr:rowOff>
    </xdr:from>
    <xdr:to>
      <xdr:col>1</xdr:col>
      <xdr:colOff>776160</xdr:colOff>
      <xdr:row>102</xdr:row>
      <xdr:rowOff>492480</xdr:rowOff>
    </xdr:to>
    <xdr:pic>
      <xdr:nvPicPr>
        <xdr:cNvPr id="100" name="Subgraph-techvalleyhigh" descr=""/>
        <xdr:cNvPicPr/>
      </xdr:nvPicPr>
      <xdr:blipFill>
        <a:blip r:embed="rId101"/>
        <a:stretch>
          <a:fillRect/>
        </a:stretch>
      </xdr:blipFill>
      <xdr:spPr>
        <a:xfrm>
          <a:off x="865080" y="53229240"/>
          <a:ext cx="723600" cy="475920"/>
        </a:xfrm>
        <a:prstGeom prst="rect">
          <a:avLst/>
        </a:prstGeom>
        <a:ln>
          <a:noFill/>
        </a:ln>
      </xdr:spPr>
    </xdr:pic>
    <xdr:clientData/>
  </xdr:twoCellAnchor>
  <xdr:twoCellAnchor editAs="oneCell">
    <xdr:from>
      <xdr:col>1</xdr:col>
      <xdr:colOff>52560</xdr:colOff>
      <xdr:row>103</xdr:row>
      <xdr:rowOff>16560</xdr:rowOff>
    </xdr:from>
    <xdr:to>
      <xdr:col>1</xdr:col>
      <xdr:colOff>776160</xdr:colOff>
      <xdr:row>103</xdr:row>
      <xdr:rowOff>492480</xdr:rowOff>
    </xdr:to>
    <xdr:pic>
      <xdr:nvPicPr>
        <xdr:cNvPr id="101" name="Subgraph-wnyt" descr=""/>
        <xdr:cNvPicPr/>
      </xdr:nvPicPr>
      <xdr:blipFill>
        <a:blip r:embed="rId102"/>
        <a:stretch>
          <a:fillRect/>
        </a:stretch>
      </xdr:blipFill>
      <xdr:spPr>
        <a:xfrm>
          <a:off x="865080" y="53755920"/>
          <a:ext cx="723600" cy="475920"/>
        </a:xfrm>
        <a:prstGeom prst="rect">
          <a:avLst/>
        </a:prstGeom>
        <a:ln>
          <a:noFill/>
        </a:ln>
      </xdr:spPr>
    </xdr:pic>
    <xdr:clientData/>
  </xdr:twoCellAnchor>
  <xdr:twoCellAnchor editAs="oneCell">
    <xdr:from>
      <xdr:col>1</xdr:col>
      <xdr:colOff>52560</xdr:colOff>
      <xdr:row>104</xdr:row>
      <xdr:rowOff>16560</xdr:rowOff>
    </xdr:from>
    <xdr:to>
      <xdr:col>1</xdr:col>
      <xdr:colOff>776160</xdr:colOff>
      <xdr:row>104</xdr:row>
      <xdr:rowOff>492480</xdr:rowOff>
    </xdr:to>
    <xdr:pic>
      <xdr:nvPicPr>
        <xdr:cNvPr id="102" name="Subgraph-racicottracy" descr=""/>
        <xdr:cNvPicPr/>
      </xdr:nvPicPr>
      <xdr:blipFill>
        <a:blip r:embed="rId103"/>
        <a:stretch>
          <a:fillRect/>
        </a:stretch>
      </xdr:blipFill>
      <xdr:spPr>
        <a:xfrm>
          <a:off x="865080" y="54282240"/>
          <a:ext cx="723600" cy="475920"/>
        </a:xfrm>
        <a:prstGeom prst="rect">
          <a:avLst/>
        </a:prstGeom>
        <a:ln>
          <a:noFill/>
        </a:ln>
      </xdr:spPr>
    </xdr:pic>
    <xdr:clientData/>
  </xdr:twoCellAnchor>
  <xdr:twoCellAnchor editAs="oneCell">
    <xdr:from>
      <xdr:col>1</xdr:col>
      <xdr:colOff>52560</xdr:colOff>
      <xdr:row>105</xdr:row>
      <xdr:rowOff>16560</xdr:rowOff>
    </xdr:from>
    <xdr:to>
      <xdr:col>1</xdr:col>
      <xdr:colOff>776160</xdr:colOff>
      <xdr:row>105</xdr:row>
      <xdr:rowOff>492480</xdr:rowOff>
    </xdr:to>
    <xdr:pic>
      <xdr:nvPicPr>
        <xdr:cNvPr id="103" name="Subgraph-ca_polymer_lab_" descr=""/>
        <xdr:cNvPicPr/>
      </xdr:nvPicPr>
      <xdr:blipFill>
        <a:blip r:embed="rId104"/>
        <a:stretch>
          <a:fillRect/>
        </a:stretch>
      </xdr:blipFill>
      <xdr:spPr>
        <a:xfrm>
          <a:off x="865080" y="54808560"/>
          <a:ext cx="723600" cy="475920"/>
        </a:xfrm>
        <a:prstGeom prst="rect">
          <a:avLst/>
        </a:prstGeom>
        <a:ln>
          <a:noFill/>
        </a:ln>
      </xdr:spPr>
    </xdr:pic>
    <xdr:clientData/>
  </xdr:twoCellAnchor>
  <xdr:twoCellAnchor editAs="oneCell">
    <xdr:from>
      <xdr:col>1</xdr:col>
      <xdr:colOff>52560</xdr:colOff>
      <xdr:row>106</xdr:row>
      <xdr:rowOff>16560</xdr:rowOff>
    </xdr:from>
    <xdr:to>
      <xdr:col>1</xdr:col>
      <xdr:colOff>776160</xdr:colOff>
      <xdr:row>106</xdr:row>
      <xdr:rowOff>492480</xdr:rowOff>
    </xdr:to>
    <xdr:pic>
      <xdr:nvPicPr>
        <xdr:cNvPr id="104" name="Subgraph-guillembori" descr=""/>
        <xdr:cNvPicPr/>
      </xdr:nvPicPr>
      <xdr:blipFill>
        <a:blip r:embed="rId105"/>
        <a:stretch>
          <a:fillRect/>
        </a:stretch>
      </xdr:blipFill>
      <xdr:spPr>
        <a:xfrm>
          <a:off x="865080" y="55334880"/>
          <a:ext cx="723600" cy="475920"/>
        </a:xfrm>
        <a:prstGeom prst="rect">
          <a:avLst/>
        </a:prstGeom>
        <a:ln>
          <a:noFill/>
        </a:ln>
      </xdr:spPr>
    </xdr:pic>
    <xdr:clientData/>
  </xdr:twoCellAnchor>
  <xdr:twoCellAnchor editAs="oneCell">
    <xdr:from>
      <xdr:col>1</xdr:col>
      <xdr:colOff>52560</xdr:colOff>
      <xdr:row>107</xdr:row>
      <xdr:rowOff>16560</xdr:rowOff>
    </xdr:from>
    <xdr:to>
      <xdr:col>1</xdr:col>
      <xdr:colOff>776160</xdr:colOff>
      <xdr:row>107</xdr:row>
      <xdr:rowOff>492480</xdr:rowOff>
    </xdr:to>
    <xdr:pic>
      <xdr:nvPicPr>
        <xdr:cNvPr id="105" name="Subgraph-pittmanmotors" descr=""/>
        <xdr:cNvPicPr/>
      </xdr:nvPicPr>
      <xdr:blipFill>
        <a:blip r:embed="rId106"/>
        <a:stretch>
          <a:fillRect/>
        </a:stretch>
      </xdr:blipFill>
      <xdr:spPr>
        <a:xfrm>
          <a:off x="865080" y="55861560"/>
          <a:ext cx="723600" cy="475920"/>
        </a:xfrm>
        <a:prstGeom prst="rect">
          <a:avLst/>
        </a:prstGeom>
        <a:ln>
          <a:noFill/>
        </a:ln>
      </xdr:spPr>
    </xdr:pic>
    <xdr:clientData/>
  </xdr:twoCellAnchor>
  <xdr:twoCellAnchor editAs="oneCell">
    <xdr:from>
      <xdr:col>1</xdr:col>
      <xdr:colOff>52560</xdr:colOff>
      <xdr:row>108</xdr:row>
      <xdr:rowOff>16560</xdr:rowOff>
    </xdr:from>
    <xdr:to>
      <xdr:col>1</xdr:col>
      <xdr:colOff>776160</xdr:colOff>
      <xdr:row>108</xdr:row>
      <xdr:rowOff>492480</xdr:rowOff>
    </xdr:to>
    <xdr:pic>
      <xdr:nvPicPr>
        <xdr:cNvPr id="106" name="Subgraph-citrisnews" descr=""/>
        <xdr:cNvPicPr/>
      </xdr:nvPicPr>
      <xdr:blipFill>
        <a:blip r:embed="rId107"/>
        <a:stretch>
          <a:fillRect/>
        </a:stretch>
      </xdr:blipFill>
      <xdr:spPr>
        <a:xfrm>
          <a:off x="865080" y="56387880"/>
          <a:ext cx="723600" cy="475920"/>
        </a:xfrm>
        <a:prstGeom prst="rect">
          <a:avLst/>
        </a:prstGeom>
        <a:ln>
          <a:noFill/>
        </a:ln>
      </xdr:spPr>
    </xdr:pic>
    <xdr:clientData/>
  </xdr:twoCellAnchor>
  <xdr:twoCellAnchor editAs="oneCell">
    <xdr:from>
      <xdr:col>1</xdr:col>
      <xdr:colOff>52560</xdr:colOff>
      <xdr:row>109</xdr:row>
      <xdr:rowOff>16560</xdr:rowOff>
    </xdr:from>
    <xdr:to>
      <xdr:col>1</xdr:col>
      <xdr:colOff>776160</xdr:colOff>
      <xdr:row>109</xdr:row>
      <xdr:rowOff>492480</xdr:rowOff>
    </xdr:to>
    <xdr:pic>
      <xdr:nvPicPr>
        <xdr:cNvPr id="107" name="Subgraph-cal_engineer" descr=""/>
        <xdr:cNvPicPr/>
      </xdr:nvPicPr>
      <xdr:blipFill>
        <a:blip r:embed="rId108"/>
        <a:stretch>
          <a:fillRect/>
        </a:stretch>
      </xdr:blipFill>
      <xdr:spPr>
        <a:xfrm>
          <a:off x="865080" y="56914200"/>
          <a:ext cx="723600" cy="475920"/>
        </a:xfrm>
        <a:prstGeom prst="rect">
          <a:avLst/>
        </a:prstGeom>
        <a:ln>
          <a:noFill/>
        </a:ln>
      </xdr:spPr>
    </xdr:pic>
    <xdr:clientData/>
  </xdr:twoCellAnchor>
  <xdr:twoCellAnchor editAs="oneCell">
    <xdr:from>
      <xdr:col>1</xdr:col>
      <xdr:colOff>52560</xdr:colOff>
      <xdr:row>110</xdr:row>
      <xdr:rowOff>16560</xdr:rowOff>
    </xdr:from>
    <xdr:to>
      <xdr:col>1</xdr:col>
      <xdr:colOff>776160</xdr:colOff>
      <xdr:row>110</xdr:row>
      <xdr:rowOff>492480</xdr:rowOff>
    </xdr:to>
    <xdr:pic>
      <xdr:nvPicPr>
        <xdr:cNvPr id="108" name="Subgraph-richardbejah" descr=""/>
        <xdr:cNvPicPr/>
      </xdr:nvPicPr>
      <xdr:blipFill>
        <a:blip r:embed="rId109"/>
        <a:stretch>
          <a:fillRect/>
        </a:stretch>
      </xdr:blipFill>
      <xdr:spPr>
        <a:xfrm>
          <a:off x="865080" y="57440880"/>
          <a:ext cx="723600" cy="475920"/>
        </a:xfrm>
        <a:prstGeom prst="rect">
          <a:avLst/>
        </a:prstGeom>
        <a:ln>
          <a:noFill/>
        </a:ln>
      </xdr:spPr>
    </xdr:pic>
    <xdr:clientData/>
  </xdr:twoCellAnchor>
  <xdr:twoCellAnchor editAs="oneCell">
    <xdr:from>
      <xdr:col>1</xdr:col>
      <xdr:colOff>52560</xdr:colOff>
      <xdr:row>111</xdr:row>
      <xdr:rowOff>16560</xdr:rowOff>
    </xdr:from>
    <xdr:to>
      <xdr:col>1</xdr:col>
      <xdr:colOff>776160</xdr:colOff>
      <xdr:row>111</xdr:row>
      <xdr:rowOff>492480</xdr:rowOff>
    </xdr:to>
    <xdr:pic>
      <xdr:nvPicPr>
        <xdr:cNvPr id="109" name="Subgraph-melodycrickett" descr=""/>
        <xdr:cNvPicPr/>
      </xdr:nvPicPr>
      <xdr:blipFill>
        <a:blip r:embed="rId110"/>
        <a:stretch>
          <a:fillRect/>
        </a:stretch>
      </xdr:blipFill>
      <xdr:spPr>
        <a:xfrm>
          <a:off x="865080" y="57967200"/>
          <a:ext cx="723600" cy="475920"/>
        </a:xfrm>
        <a:prstGeom prst="rect">
          <a:avLst/>
        </a:prstGeom>
        <a:ln>
          <a:noFill/>
        </a:ln>
      </xdr:spPr>
    </xdr:pic>
    <xdr:clientData/>
  </xdr:twoCellAnchor>
  <xdr:twoCellAnchor editAs="oneCell">
    <xdr:from>
      <xdr:col>1</xdr:col>
      <xdr:colOff>52560</xdr:colOff>
      <xdr:row>112</xdr:row>
      <xdr:rowOff>16560</xdr:rowOff>
    </xdr:from>
    <xdr:to>
      <xdr:col>1</xdr:col>
      <xdr:colOff>776160</xdr:colOff>
      <xdr:row>112</xdr:row>
      <xdr:rowOff>492480</xdr:rowOff>
    </xdr:to>
    <xdr:pic>
      <xdr:nvPicPr>
        <xdr:cNvPr id="110" name="Subgraph-epocanow" descr=""/>
        <xdr:cNvPicPr/>
      </xdr:nvPicPr>
      <xdr:blipFill>
        <a:blip r:embed="rId111"/>
        <a:stretch>
          <a:fillRect/>
        </a:stretch>
      </xdr:blipFill>
      <xdr:spPr>
        <a:xfrm>
          <a:off x="865080" y="58493520"/>
          <a:ext cx="723600" cy="475920"/>
        </a:xfrm>
        <a:prstGeom prst="rect">
          <a:avLst/>
        </a:prstGeom>
        <a:ln>
          <a:noFill/>
        </a:ln>
      </xdr:spPr>
    </xdr:pic>
    <xdr:clientData/>
  </xdr:twoCellAnchor>
  <xdr:twoCellAnchor editAs="oneCell">
    <xdr:from>
      <xdr:col>1</xdr:col>
      <xdr:colOff>52560</xdr:colOff>
      <xdr:row>113</xdr:row>
      <xdr:rowOff>16560</xdr:rowOff>
    </xdr:from>
    <xdr:to>
      <xdr:col>1</xdr:col>
      <xdr:colOff>776160</xdr:colOff>
      <xdr:row>113</xdr:row>
      <xdr:rowOff>492480</xdr:rowOff>
    </xdr:to>
    <xdr:pic>
      <xdr:nvPicPr>
        <xdr:cNvPr id="111" name="Subgraph-thisischristina" descr=""/>
        <xdr:cNvPicPr/>
      </xdr:nvPicPr>
      <xdr:blipFill>
        <a:blip r:embed="rId112"/>
        <a:stretch>
          <a:fillRect/>
        </a:stretch>
      </xdr:blipFill>
      <xdr:spPr>
        <a:xfrm>
          <a:off x="865080" y="59019840"/>
          <a:ext cx="723600" cy="475920"/>
        </a:xfrm>
        <a:prstGeom prst="rect">
          <a:avLst/>
        </a:prstGeom>
        <a:ln>
          <a:noFill/>
        </a:ln>
      </xdr:spPr>
    </xdr:pic>
    <xdr:clientData/>
  </xdr:twoCellAnchor>
  <xdr:twoCellAnchor editAs="oneCell">
    <xdr:from>
      <xdr:col>1</xdr:col>
      <xdr:colOff>52560</xdr:colOff>
      <xdr:row>114</xdr:row>
      <xdr:rowOff>16560</xdr:rowOff>
    </xdr:from>
    <xdr:to>
      <xdr:col>1</xdr:col>
      <xdr:colOff>776160</xdr:colOff>
      <xdr:row>114</xdr:row>
      <xdr:rowOff>492480</xdr:rowOff>
    </xdr:to>
    <xdr:pic>
      <xdr:nvPicPr>
        <xdr:cNvPr id="112" name="Subgraph-cecilysommers" descr=""/>
        <xdr:cNvPicPr/>
      </xdr:nvPicPr>
      <xdr:blipFill>
        <a:blip r:embed="rId113"/>
        <a:stretch>
          <a:fillRect/>
        </a:stretch>
      </xdr:blipFill>
      <xdr:spPr>
        <a:xfrm>
          <a:off x="865080" y="59546520"/>
          <a:ext cx="723600" cy="475920"/>
        </a:xfrm>
        <a:prstGeom prst="rect">
          <a:avLst/>
        </a:prstGeom>
        <a:ln>
          <a:noFill/>
        </a:ln>
      </xdr:spPr>
    </xdr:pic>
    <xdr:clientData/>
  </xdr:twoCellAnchor>
  <xdr:twoCellAnchor editAs="oneCell">
    <xdr:from>
      <xdr:col>1</xdr:col>
      <xdr:colOff>52560</xdr:colOff>
      <xdr:row>115</xdr:row>
      <xdr:rowOff>16560</xdr:rowOff>
    </xdr:from>
    <xdr:to>
      <xdr:col>1</xdr:col>
      <xdr:colOff>776160</xdr:colOff>
      <xdr:row>115</xdr:row>
      <xdr:rowOff>492480</xdr:rowOff>
    </xdr:to>
    <xdr:pic>
      <xdr:nvPicPr>
        <xdr:cNvPr id="113" name="Subgraph-samm__i_am" descr=""/>
        <xdr:cNvPicPr/>
      </xdr:nvPicPr>
      <xdr:blipFill>
        <a:blip r:embed="rId114"/>
        <a:stretch>
          <a:fillRect/>
        </a:stretch>
      </xdr:blipFill>
      <xdr:spPr>
        <a:xfrm>
          <a:off x="865080" y="60072840"/>
          <a:ext cx="723600" cy="475920"/>
        </a:xfrm>
        <a:prstGeom prst="rect">
          <a:avLst/>
        </a:prstGeom>
        <a:ln>
          <a:noFill/>
        </a:ln>
      </xdr:spPr>
    </xdr:pic>
    <xdr:clientData/>
  </xdr:twoCellAnchor>
  <xdr:twoCellAnchor editAs="oneCell">
    <xdr:from>
      <xdr:col>1</xdr:col>
      <xdr:colOff>52560</xdr:colOff>
      <xdr:row>116</xdr:row>
      <xdr:rowOff>16560</xdr:rowOff>
    </xdr:from>
    <xdr:to>
      <xdr:col>1</xdr:col>
      <xdr:colOff>776160</xdr:colOff>
      <xdr:row>116</xdr:row>
      <xdr:rowOff>492480</xdr:rowOff>
    </xdr:to>
    <xdr:pic>
      <xdr:nvPicPr>
        <xdr:cNvPr id="114" name="Subgraph-sleeky_prince_" descr=""/>
        <xdr:cNvPicPr/>
      </xdr:nvPicPr>
      <xdr:blipFill>
        <a:blip r:embed="rId115"/>
        <a:stretch>
          <a:fillRect/>
        </a:stretch>
      </xdr:blipFill>
      <xdr:spPr>
        <a:xfrm>
          <a:off x="865080" y="60599160"/>
          <a:ext cx="723600" cy="475920"/>
        </a:xfrm>
        <a:prstGeom prst="rect">
          <a:avLst/>
        </a:prstGeom>
        <a:ln>
          <a:noFill/>
        </a:ln>
      </xdr:spPr>
    </xdr:pic>
    <xdr:clientData/>
  </xdr:twoCellAnchor>
  <xdr:twoCellAnchor editAs="oneCell">
    <xdr:from>
      <xdr:col>1</xdr:col>
      <xdr:colOff>52560</xdr:colOff>
      <xdr:row>117</xdr:row>
      <xdr:rowOff>16560</xdr:rowOff>
    </xdr:from>
    <xdr:to>
      <xdr:col>1</xdr:col>
      <xdr:colOff>776160</xdr:colOff>
      <xdr:row>117</xdr:row>
      <xdr:rowOff>492480</xdr:rowOff>
    </xdr:to>
    <xdr:pic>
      <xdr:nvPicPr>
        <xdr:cNvPr id="115" name="Subgraph-qhass" descr=""/>
        <xdr:cNvPicPr/>
      </xdr:nvPicPr>
      <xdr:blipFill>
        <a:blip r:embed="rId116"/>
        <a:stretch>
          <a:fillRect/>
        </a:stretch>
      </xdr:blipFill>
      <xdr:spPr>
        <a:xfrm>
          <a:off x="865080" y="61125480"/>
          <a:ext cx="723600" cy="475920"/>
        </a:xfrm>
        <a:prstGeom prst="rect">
          <a:avLst/>
        </a:prstGeom>
        <a:ln>
          <a:noFill/>
        </a:ln>
      </xdr:spPr>
    </xdr:pic>
    <xdr:clientData/>
  </xdr:twoCellAnchor>
  <xdr:twoCellAnchor editAs="oneCell">
    <xdr:from>
      <xdr:col>1</xdr:col>
      <xdr:colOff>52560</xdr:colOff>
      <xdr:row>118</xdr:row>
      <xdr:rowOff>16560</xdr:rowOff>
    </xdr:from>
    <xdr:to>
      <xdr:col>1</xdr:col>
      <xdr:colOff>776160</xdr:colOff>
      <xdr:row>118</xdr:row>
      <xdr:rowOff>492480</xdr:rowOff>
    </xdr:to>
    <xdr:pic>
      <xdr:nvPicPr>
        <xdr:cNvPr id="116" name="Subgraph-elefantevidence" descr=""/>
        <xdr:cNvPicPr/>
      </xdr:nvPicPr>
      <xdr:blipFill>
        <a:blip r:embed="rId117"/>
        <a:stretch>
          <a:fillRect/>
        </a:stretch>
      </xdr:blipFill>
      <xdr:spPr>
        <a:xfrm>
          <a:off x="865080" y="61652160"/>
          <a:ext cx="723600" cy="475920"/>
        </a:xfrm>
        <a:prstGeom prst="rect">
          <a:avLst/>
        </a:prstGeom>
        <a:ln>
          <a:noFill/>
        </a:ln>
      </xdr:spPr>
    </xdr:pic>
    <xdr:clientData/>
  </xdr:twoCellAnchor>
  <xdr:twoCellAnchor editAs="oneCell">
    <xdr:from>
      <xdr:col>1</xdr:col>
      <xdr:colOff>52560</xdr:colOff>
      <xdr:row>119</xdr:row>
      <xdr:rowOff>16560</xdr:rowOff>
    </xdr:from>
    <xdr:to>
      <xdr:col>1</xdr:col>
      <xdr:colOff>776160</xdr:colOff>
      <xdr:row>119</xdr:row>
      <xdr:rowOff>492480</xdr:rowOff>
    </xdr:to>
    <xdr:pic>
      <xdr:nvPicPr>
        <xdr:cNvPr id="117" name="Subgraph-diaphanoskopie" descr=""/>
        <xdr:cNvPicPr/>
      </xdr:nvPicPr>
      <xdr:blipFill>
        <a:blip r:embed="rId118"/>
        <a:stretch>
          <a:fillRect/>
        </a:stretch>
      </xdr:blipFill>
      <xdr:spPr>
        <a:xfrm>
          <a:off x="865080" y="62178480"/>
          <a:ext cx="723600" cy="475920"/>
        </a:xfrm>
        <a:prstGeom prst="rect">
          <a:avLst/>
        </a:prstGeom>
        <a:ln>
          <a:noFill/>
        </a:ln>
      </xdr:spPr>
    </xdr:pic>
    <xdr:clientData/>
  </xdr:twoCellAnchor>
  <xdr:twoCellAnchor editAs="oneCell">
    <xdr:from>
      <xdr:col>1</xdr:col>
      <xdr:colOff>52560</xdr:colOff>
      <xdr:row>120</xdr:row>
      <xdr:rowOff>16560</xdr:rowOff>
    </xdr:from>
    <xdr:to>
      <xdr:col>1</xdr:col>
      <xdr:colOff>776160</xdr:colOff>
      <xdr:row>120</xdr:row>
      <xdr:rowOff>492480</xdr:rowOff>
    </xdr:to>
    <xdr:pic>
      <xdr:nvPicPr>
        <xdr:cNvPr id="118" name="Subgraph-tudresden_de" descr=""/>
        <xdr:cNvPicPr/>
      </xdr:nvPicPr>
      <xdr:blipFill>
        <a:blip r:embed="rId119"/>
        <a:stretch>
          <a:fillRect/>
        </a:stretch>
      </xdr:blipFill>
      <xdr:spPr>
        <a:xfrm>
          <a:off x="865080" y="62704800"/>
          <a:ext cx="723600" cy="475920"/>
        </a:xfrm>
        <a:prstGeom prst="rect">
          <a:avLst/>
        </a:prstGeom>
        <a:ln>
          <a:noFill/>
        </a:ln>
      </xdr:spPr>
    </xdr:pic>
    <xdr:clientData/>
  </xdr:twoCellAnchor>
  <xdr:twoCellAnchor editAs="oneCell">
    <xdr:from>
      <xdr:col>1</xdr:col>
      <xdr:colOff>52560</xdr:colOff>
      <xdr:row>121</xdr:row>
      <xdr:rowOff>16560</xdr:rowOff>
    </xdr:from>
    <xdr:to>
      <xdr:col>1</xdr:col>
      <xdr:colOff>776160</xdr:colOff>
      <xdr:row>121</xdr:row>
      <xdr:rowOff>492480</xdr:rowOff>
    </xdr:to>
    <xdr:pic>
      <xdr:nvPicPr>
        <xdr:cNvPr id="119" name="Subgraph-sciencecafedd" descr=""/>
        <xdr:cNvPicPr/>
      </xdr:nvPicPr>
      <xdr:blipFill>
        <a:blip r:embed="rId120"/>
        <a:stretch>
          <a:fillRect/>
        </a:stretch>
      </xdr:blipFill>
      <xdr:spPr>
        <a:xfrm>
          <a:off x="865080" y="63231120"/>
          <a:ext cx="723600" cy="475920"/>
        </a:xfrm>
        <a:prstGeom prst="rect">
          <a:avLst/>
        </a:prstGeom>
        <a:ln>
          <a:noFill/>
        </a:ln>
      </xdr:spPr>
    </xdr:pic>
    <xdr:clientData/>
  </xdr:twoCellAnchor>
  <xdr:twoCellAnchor editAs="oneCell">
    <xdr:from>
      <xdr:col>1</xdr:col>
      <xdr:colOff>52560</xdr:colOff>
      <xdr:row>122</xdr:row>
      <xdr:rowOff>16560</xdr:rowOff>
    </xdr:from>
    <xdr:to>
      <xdr:col>1</xdr:col>
      <xdr:colOff>776160</xdr:colOff>
      <xdr:row>122</xdr:row>
      <xdr:rowOff>492480</xdr:rowOff>
    </xdr:to>
    <xdr:pic>
      <xdr:nvPicPr>
        <xdr:cNvPr id="120" name="Subgraph-infooffice" descr=""/>
        <xdr:cNvPicPr/>
      </xdr:nvPicPr>
      <xdr:blipFill>
        <a:blip r:embed="rId121"/>
        <a:stretch>
          <a:fillRect/>
        </a:stretch>
      </xdr:blipFill>
      <xdr:spPr>
        <a:xfrm>
          <a:off x="865080" y="63757800"/>
          <a:ext cx="723600" cy="475920"/>
        </a:xfrm>
        <a:prstGeom prst="rect">
          <a:avLst/>
        </a:prstGeom>
        <a:ln>
          <a:noFill/>
        </a:ln>
      </xdr:spPr>
    </xdr:pic>
    <xdr:clientData/>
  </xdr:twoCellAnchor>
  <xdr:twoCellAnchor editAs="oneCell">
    <xdr:from>
      <xdr:col>1</xdr:col>
      <xdr:colOff>52560</xdr:colOff>
      <xdr:row>123</xdr:row>
      <xdr:rowOff>16560</xdr:rowOff>
    </xdr:from>
    <xdr:to>
      <xdr:col>1</xdr:col>
      <xdr:colOff>776160</xdr:colOff>
      <xdr:row>123</xdr:row>
      <xdr:rowOff>492480</xdr:rowOff>
    </xdr:to>
    <xdr:pic>
      <xdr:nvPicPr>
        <xdr:cNvPr id="121" name="Subgraph-hildewillekens" descr=""/>
        <xdr:cNvPicPr/>
      </xdr:nvPicPr>
      <xdr:blipFill>
        <a:blip r:embed="rId122"/>
        <a:stretch>
          <a:fillRect/>
        </a:stretch>
      </xdr:blipFill>
      <xdr:spPr>
        <a:xfrm>
          <a:off x="865080" y="64284120"/>
          <a:ext cx="723600" cy="475920"/>
        </a:xfrm>
        <a:prstGeom prst="rect">
          <a:avLst/>
        </a:prstGeom>
        <a:ln>
          <a:noFill/>
        </a:ln>
      </xdr:spPr>
    </xdr:pic>
    <xdr:clientData/>
  </xdr:twoCellAnchor>
  <xdr:twoCellAnchor editAs="oneCell">
    <xdr:from>
      <xdr:col>1</xdr:col>
      <xdr:colOff>52560</xdr:colOff>
      <xdr:row>124</xdr:row>
      <xdr:rowOff>16560</xdr:rowOff>
    </xdr:from>
    <xdr:to>
      <xdr:col>1</xdr:col>
      <xdr:colOff>776160</xdr:colOff>
      <xdr:row>124</xdr:row>
      <xdr:rowOff>492480</xdr:rowOff>
    </xdr:to>
    <xdr:pic>
      <xdr:nvPicPr>
        <xdr:cNvPr id="122" name="Subgraph-favv_consument" descr=""/>
        <xdr:cNvPicPr/>
      </xdr:nvPicPr>
      <xdr:blipFill>
        <a:blip r:embed="rId123"/>
        <a:stretch>
          <a:fillRect/>
        </a:stretch>
      </xdr:blipFill>
      <xdr:spPr>
        <a:xfrm>
          <a:off x="865080" y="64810440"/>
          <a:ext cx="723600" cy="475920"/>
        </a:xfrm>
        <a:prstGeom prst="rect">
          <a:avLst/>
        </a:prstGeom>
        <a:ln>
          <a:noFill/>
        </a:ln>
      </xdr:spPr>
    </xdr:pic>
    <xdr:clientData/>
  </xdr:twoCellAnchor>
  <xdr:twoCellAnchor editAs="oneCell">
    <xdr:from>
      <xdr:col>1</xdr:col>
      <xdr:colOff>52560</xdr:colOff>
      <xdr:row>125</xdr:row>
      <xdr:rowOff>16560</xdr:rowOff>
    </xdr:from>
    <xdr:to>
      <xdr:col>1</xdr:col>
      <xdr:colOff>776160</xdr:colOff>
      <xdr:row>125</xdr:row>
      <xdr:rowOff>492480</xdr:rowOff>
    </xdr:to>
    <xdr:pic>
      <xdr:nvPicPr>
        <xdr:cNvPr id="123" name="Subgraph-fbwugent" descr=""/>
        <xdr:cNvPicPr/>
      </xdr:nvPicPr>
      <xdr:blipFill>
        <a:blip r:embed="rId124"/>
        <a:stretch>
          <a:fillRect/>
        </a:stretch>
      </xdr:blipFill>
      <xdr:spPr>
        <a:xfrm>
          <a:off x="865080" y="65336760"/>
          <a:ext cx="723600" cy="475920"/>
        </a:xfrm>
        <a:prstGeom prst="rect">
          <a:avLst/>
        </a:prstGeom>
        <a:ln>
          <a:noFill/>
        </a:ln>
      </xdr:spPr>
    </xdr:pic>
    <xdr:clientData/>
  </xdr:twoCellAnchor>
  <xdr:twoCellAnchor editAs="oneCell">
    <xdr:from>
      <xdr:col>1</xdr:col>
      <xdr:colOff>52560</xdr:colOff>
      <xdr:row>126</xdr:row>
      <xdr:rowOff>16560</xdr:rowOff>
    </xdr:from>
    <xdr:to>
      <xdr:col>1</xdr:col>
      <xdr:colOff>776160</xdr:colOff>
      <xdr:row>126</xdr:row>
      <xdr:rowOff>492480</xdr:rowOff>
    </xdr:to>
    <xdr:pic>
      <xdr:nvPicPr>
        <xdr:cNvPr id="124" name="Subgraph-agro2be" descr=""/>
        <xdr:cNvPicPr/>
      </xdr:nvPicPr>
      <xdr:blipFill>
        <a:blip r:embed="rId125"/>
        <a:stretch>
          <a:fillRect/>
        </a:stretch>
      </xdr:blipFill>
      <xdr:spPr>
        <a:xfrm>
          <a:off x="865080" y="65863440"/>
          <a:ext cx="723600" cy="475920"/>
        </a:xfrm>
        <a:prstGeom prst="rect">
          <a:avLst/>
        </a:prstGeom>
        <a:ln>
          <a:noFill/>
        </a:ln>
      </xdr:spPr>
    </xdr:pic>
    <xdr:clientData/>
  </xdr:twoCellAnchor>
  <xdr:twoCellAnchor editAs="oneCell">
    <xdr:from>
      <xdr:col>1</xdr:col>
      <xdr:colOff>52560</xdr:colOff>
      <xdr:row>127</xdr:row>
      <xdr:rowOff>16560</xdr:rowOff>
    </xdr:from>
    <xdr:to>
      <xdr:col>1</xdr:col>
      <xdr:colOff>776160</xdr:colOff>
      <xdr:row>127</xdr:row>
      <xdr:rowOff>492480</xdr:rowOff>
    </xdr:to>
    <xdr:pic>
      <xdr:nvPicPr>
        <xdr:cNvPr id="125" name="Subgraph-chris_gavito" descr=""/>
        <xdr:cNvPicPr/>
      </xdr:nvPicPr>
      <xdr:blipFill>
        <a:blip r:embed="rId126"/>
        <a:stretch>
          <a:fillRect/>
        </a:stretch>
      </xdr:blipFill>
      <xdr:spPr>
        <a:xfrm>
          <a:off x="865080" y="66389760"/>
          <a:ext cx="723600" cy="475920"/>
        </a:xfrm>
        <a:prstGeom prst="rect">
          <a:avLst/>
        </a:prstGeom>
        <a:ln>
          <a:noFill/>
        </a:ln>
      </xdr:spPr>
    </xdr:pic>
    <xdr:clientData/>
  </xdr:twoCellAnchor>
  <xdr:twoCellAnchor editAs="oneCell">
    <xdr:from>
      <xdr:col>1</xdr:col>
      <xdr:colOff>52560</xdr:colOff>
      <xdr:row>128</xdr:row>
      <xdr:rowOff>16560</xdr:rowOff>
    </xdr:from>
    <xdr:to>
      <xdr:col>1</xdr:col>
      <xdr:colOff>776160</xdr:colOff>
      <xdr:row>128</xdr:row>
      <xdr:rowOff>492480</xdr:rowOff>
    </xdr:to>
    <xdr:pic>
      <xdr:nvPicPr>
        <xdr:cNvPr id="126" name="Subgraph-warbandit111" descr=""/>
        <xdr:cNvPicPr/>
      </xdr:nvPicPr>
      <xdr:blipFill>
        <a:blip r:embed="rId127"/>
        <a:stretch>
          <a:fillRect/>
        </a:stretch>
      </xdr:blipFill>
      <xdr:spPr>
        <a:xfrm>
          <a:off x="865080" y="66916080"/>
          <a:ext cx="723600" cy="475920"/>
        </a:xfrm>
        <a:prstGeom prst="rect">
          <a:avLst/>
        </a:prstGeom>
        <a:ln>
          <a:noFill/>
        </a:ln>
      </xdr:spPr>
    </xdr:pic>
    <xdr:clientData/>
  </xdr:twoCellAnchor>
  <xdr:twoCellAnchor editAs="oneCell">
    <xdr:from>
      <xdr:col>1</xdr:col>
      <xdr:colOff>52560</xdr:colOff>
      <xdr:row>129</xdr:row>
      <xdr:rowOff>16560</xdr:rowOff>
    </xdr:from>
    <xdr:to>
      <xdr:col>1</xdr:col>
      <xdr:colOff>776160</xdr:colOff>
      <xdr:row>129</xdr:row>
      <xdr:rowOff>492480</xdr:rowOff>
    </xdr:to>
    <xdr:pic>
      <xdr:nvPicPr>
        <xdr:cNvPr id="127" name="Subgraph-joe460" descr=""/>
        <xdr:cNvPicPr/>
      </xdr:nvPicPr>
      <xdr:blipFill>
        <a:blip r:embed="rId128"/>
        <a:stretch>
          <a:fillRect/>
        </a:stretch>
      </xdr:blipFill>
      <xdr:spPr>
        <a:xfrm>
          <a:off x="865080" y="67442760"/>
          <a:ext cx="723600" cy="475920"/>
        </a:xfrm>
        <a:prstGeom prst="rect">
          <a:avLst/>
        </a:prstGeom>
        <a:ln>
          <a:noFill/>
        </a:ln>
      </xdr:spPr>
    </xdr:pic>
    <xdr:clientData/>
  </xdr:twoCellAnchor>
  <xdr:twoCellAnchor editAs="oneCell">
    <xdr:from>
      <xdr:col>1</xdr:col>
      <xdr:colOff>52560</xdr:colOff>
      <xdr:row>130</xdr:row>
      <xdr:rowOff>16560</xdr:rowOff>
    </xdr:from>
    <xdr:to>
      <xdr:col>1</xdr:col>
      <xdr:colOff>776160</xdr:colOff>
      <xdr:row>130</xdr:row>
      <xdr:rowOff>492480</xdr:rowOff>
    </xdr:to>
    <xdr:pic>
      <xdr:nvPicPr>
        <xdr:cNvPr id="128" name="Subgraph-steffmertens" descr=""/>
        <xdr:cNvPicPr/>
      </xdr:nvPicPr>
      <xdr:blipFill>
        <a:blip r:embed="rId129"/>
        <a:stretch>
          <a:fillRect/>
        </a:stretch>
      </xdr:blipFill>
      <xdr:spPr>
        <a:xfrm>
          <a:off x="865080" y="67969080"/>
          <a:ext cx="723600" cy="475920"/>
        </a:xfrm>
        <a:prstGeom prst="rect">
          <a:avLst/>
        </a:prstGeom>
        <a:ln>
          <a:noFill/>
        </a:ln>
      </xdr:spPr>
    </xdr:pic>
    <xdr:clientData/>
  </xdr:twoCellAnchor>
  <xdr:twoCellAnchor editAs="oneCell">
    <xdr:from>
      <xdr:col>1</xdr:col>
      <xdr:colOff>52560</xdr:colOff>
      <xdr:row>131</xdr:row>
      <xdr:rowOff>16560</xdr:rowOff>
    </xdr:from>
    <xdr:to>
      <xdr:col>1</xdr:col>
      <xdr:colOff>776160</xdr:colOff>
      <xdr:row>131</xdr:row>
      <xdr:rowOff>492480</xdr:rowOff>
    </xdr:to>
    <xdr:pic>
      <xdr:nvPicPr>
        <xdr:cNvPr id="129" name="Subgraph-onenature" descr=""/>
        <xdr:cNvPicPr/>
      </xdr:nvPicPr>
      <xdr:blipFill>
        <a:blip r:embed="rId130"/>
        <a:stretch>
          <a:fillRect/>
        </a:stretch>
      </xdr:blipFill>
      <xdr:spPr>
        <a:xfrm>
          <a:off x="865080" y="68495400"/>
          <a:ext cx="723600" cy="475920"/>
        </a:xfrm>
        <a:prstGeom prst="rect">
          <a:avLst/>
        </a:prstGeom>
        <a:ln>
          <a:noFill/>
        </a:ln>
      </xdr:spPr>
    </xdr:pic>
    <xdr:clientData/>
  </xdr:twoCellAnchor>
  <xdr:twoCellAnchor editAs="oneCell">
    <xdr:from>
      <xdr:col>1</xdr:col>
      <xdr:colOff>52560</xdr:colOff>
      <xdr:row>132</xdr:row>
      <xdr:rowOff>16560</xdr:rowOff>
    </xdr:from>
    <xdr:to>
      <xdr:col>1</xdr:col>
      <xdr:colOff>776160</xdr:colOff>
      <xdr:row>132</xdr:row>
      <xdr:rowOff>492480</xdr:rowOff>
    </xdr:to>
    <xdr:pic>
      <xdr:nvPicPr>
        <xdr:cNvPr id="130" name="Subgraph-aspiritrebelius" descr=""/>
        <xdr:cNvPicPr/>
      </xdr:nvPicPr>
      <xdr:blipFill>
        <a:blip r:embed="rId131"/>
        <a:stretch>
          <a:fillRect/>
        </a:stretch>
      </xdr:blipFill>
      <xdr:spPr>
        <a:xfrm>
          <a:off x="865080" y="69021720"/>
          <a:ext cx="723600" cy="475920"/>
        </a:xfrm>
        <a:prstGeom prst="rect">
          <a:avLst/>
        </a:prstGeom>
        <a:ln>
          <a:noFill/>
        </a:ln>
      </xdr:spPr>
    </xdr:pic>
    <xdr:clientData/>
  </xdr:twoCellAnchor>
  <xdr:twoCellAnchor editAs="oneCell">
    <xdr:from>
      <xdr:col>1</xdr:col>
      <xdr:colOff>52560</xdr:colOff>
      <xdr:row>133</xdr:row>
      <xdr:rowOff>16560</xdr:rowOff>
    </xdr:from>
    <xdr:to>
      <xdr:col>1</xdr:col>
      <xdr:colOff>776160</xdr:colOff>
      <xdr:row>133</xdr:row>
      <xdr:rowOff>492480</xdr:rowOff>
    </xdr:to>
    <xdr:pic>
      <xdr:nvPicPr>
        <xdr:cNvPr id="131" name="Subgraph-geradsimon" descr=""/>
        <xdr:cNvPicPr/>
      </xdr:nvPicPr>
      <xdr:blipFill>
        <a:blip r:embed="rId132"/>
        <a:stretch>
          <a:fillRect/>
        </a:stretch>
      </xdr:blipFill>
      <xdr:spPr>
        <a:xfrm>
          <a:off x="865080" y="69548400"/>
          <a:ext cx="723600" cy="475920"/>
        </a:xfrm>
        <a:prstGeom prst="rect">
          <a:avLst/>
        </a:prstGeom>
        <a:ln>
          <a:noFill/>
        </a:ln>
      </xdr:spPr>
    </xdr:pic>
    <xdr:clientData/>
  </xdr:twoCellAnchor>
  <xdr:twoCellAnchor editAs="oneCell">
    <xdr:from>
      <xdr:col>1</xdr:col>
      <xdr:colOff>52560</xdr:colOff>
      <xdr:row>134</xdr:row>
      <xdr:rowOff>16560</xdr:rowOff>
    </xdr:from>
    <xdr:to>
      <xdr:col>1</xdr:col>
      <xdr:colOff>776160</xdr:colOff>
      <xdr:row>134</xdr:row>
      <xdr:rowOff>492480</xdr:rowOff>
    </xdr:to>
    <xdr:pic>
      <xdr:nvPicPr>
        <xdr:cNvPr id="132" name="Subgraph-hattaca" descr=""/>
        <xdr:cNvPicPr/>
      </xdr:nvPicPr>
      <xdr:blipFill>
        <a:blip r:embed="rId133"/>
        <a:stretch>
          <a:fillRect/>
        </a:stretch>
      </xdr:blipFill>
      <xdr:spPr>
        <a:xfrm>
          <a:off x="865080" y="70074720"/>
          <a:ext cx="723600" cy="475920"/>
        </a:xfrm>
        <a:prstGeom prst="rect">
          <a:avLst/>
        </a:prstGeom>
        <a:ln>
          <a:noFill/>
        </a:ln>
      </xdr:spPr>
    </xdr:pic>
    <xdr:clientData/>
  </xdr:twoCellAnchor>
  <xdr:twoCellAnchor editAs="oneCell">
    <xdr:from>
      <xdr:col>1</xdr:col>
      <xdr:colOff>52560</xdr:colOff>
      <xdr:row>135</xdr:row>
      <xdr:rowOff>16560</xdr:rowOff>
    </xdr:from>
    <xdr:to>
      <xdr:col>1</xdr:col>
      <xdr:colOff>776160</xdr:colOff>
      <xdr:row>135</xdr:row>
      <xdr:rowOff>492480</xdr:rowOff>
    </xdr:to>
    <xdr:pic>
      <xdr:nvPicPr>
        <xdr:cNvPr id="133" name="Subgraph-bwardboston" descr=""/>
        <xdr:cNvPicPr/>
      </xdr:nvPicPr>
      <xdr:blipFill>
        <a:blip r:embed="rId134"/>
        <a:stretch>
          <a:fillRect/>
        </a:stretch>
      </xdr:blipFill>
      <xdr:spPr>
        <a:xfrm>
          <a:off x="865080" y="70601040"/>
          <a:ext cx="723600" cy="475920"/>
        </a:xfrm>
        <a:prstGeom prst="rect">
          <a:avLst/>
        </a:prstGeom>
        <a:ln>
          <a:noFill/>
        </a:ln>
      </xdr:spPr>
    </xdr:pic>
    <xdr:clientData/>
  </xdr:twoCellAnchor>
  <xdr:twoCellAnchor editAs="oneCell">
    <xdr:from>
      <xdr:col>1</xdr:col>
      <xdr:colOff>52560</xdr:colOff>
      <xdr:row>136</xdr:row>
      <xdr:rowOff>16560</xdr:rowOff>
    </xdr:from>
    <xdr:to>
      <xdr:col>1</xdr:col>
      <xdr:colOff>776160</xdr:colOff>
      <xdr:row>136</xdr:row>
      <xdr:rowOff>492480</xdr:rowOff>
    </xdr:to>
    <xdr:pic>
      <xdr:nvPicPr>
        <xdr:cNvPr id="134" name="Subgraph-dresden_forscht" descr=""/>
        <xdr:cNvPicPr/>
      </xdr:nvPicPr>
      <xdr:blipFill>
        <a:blip r:embed="rId135"/>
        <a:stretch>
          <a:fillRect/>
        </a:stretch>
      </xdr:blipFill>
      <xdr:spPr>
        <a:xfrm>
          <a:off x="865080" y="71127360"/>
          <a:ext cx="723600" cy="475920"/>
        </a:xfrm>
        <a:prstGeom prst="rect">
          <a:avLst/>
        </a:prstGeom>
        <a:ln>
          <a:noFill/>
        </a:ln>
      </xdr:spPr>
    </xdr:pic>
    <xdr:clientData/>
  </xdr:twoCellAnchor>
  <xdr:twoCellAnchor editAs="oneCell">
    <xdr:from>
      <xdr:col>1</xdr:col>
      <xdr:colOff>52560</xdr:colOff>
      <xdr:row>137</xdr:row>
      <xdr:rowOff>16560</xdr:rowOff>
    </xdr:from>
    <xdr:to>
      <xdr:col>1</xdr:col>
      <xdr:colOff>776160</xdr:colOff>
      <xdr:row>137</xdr:row>
      <xdr:rowOff>492480</xdr:rowOff>
    </xdr:to>
    <xdr:pic>
      <xdr:nvPicPr>
        <xdr:cNvPr id="135" name="Subgraph-oscare2000" descr=""/>
        <xdr:cNvPicPr/>
      </xdr:nvPicPr>
      <xdr:blipFill>
        <a:blip r:embed="rId136"/>
        <a:stretch>
          <a:fillRect/>
        </a:stretch>
      </xdr:blipFill>
      <xdr:spPr>
        <a:xfrm>
          <a:off x="865080" y="71654040"/>
          <a:ext cx="723600" cy="475920"/>
        </a:xfrm>
        <a:prstGeom prst="rect">
          <a:avLst/>
        </a:prstGeom>
        <a:ln>
          <a:noFill/>
        </a:ln>
      </xdr:spPr>
    </xdr:pic>
    <xdr:clientData/>
  </xdr:twoCellAnchor>
  <xdr:twoCellAnchor editAs="oneCell">
    <xdr:from>
      <xdr:col>1</xdr:col>
      <xdr:colOff>52560</xdr:colOff>
      <xdr:row>138</xdr:row>
      <xdr:rowOff>16560</xdr:rowOff>
    </xdr:from>
    <xdr:to>
      <xdr:col>1</xdr:col>
      <xdr:colOff>776160</xdr:colOff>
      <xdr:row>138</xdr:row>
      <xdr:rowOff>492480</xdr:rowOff>
    </xdr:to>
    <xdr:pic>
      <xdr:nvPicPr>
        <xdr:cNvPr id="136" name="Subgraph-suzettepetillo" descr=""/>
        <xdr:cNvPicPr/>
      </xdr:nvPicPr>
      <xdr:blipFill>
        <a:blip r:embed="rId137"/>
        <a:stretch>
          <a:fillRect/>
        </a:stretch>
      </xdr:blipFill>
      <xdr:spPr>
        <a:xfrm>
          <a:off x="865080" y="72180360"/>
          <a:ext cx="723600" cy="475920"/>
        </a:xfrm>
        <a:prstGeom prst="rect">
          <a:avLst/>
        </a:prstGeom>
        <a:ln>
          <a:noFill/>
        </a:ln>
      </xdr:spPr>
    </xdr:pic>
    <xdr:clientData/>
  </xdr:twoCellAnchor>
  <xdr:twoCellAnchor editAs="oneCell">
    <xdr:from>
      <xdr:col>1</xdr:col>
      <xdr:colOff>52560</xdr:colOff>
      <xdr:row>139</xdr:row>
      <xdr:rowOff>16560</xdr:rowOff>
    </xdr:from>
    <xdr:to>
      <xdr:col>1</xdr:col>
      <xdr:colOff>776160</xdr:colOff>
      <xdr:row>139</xdr:row>
      <xdr:rowOff>492480</xdr:rowOff>
    </xdr:to>
    <xdr:pic>
      <xdr:nvPicPr>
        <xdr:cNvPr id="137" name="Subgraph-rand_simberg" descr=""/>
        <xdr:cNvPicPr/>
      </xdr:nvPicPr>
      <xdr:blipFill>
        <a:blip r:embed="rId138"/>
        <a:stretch>
          <a:fillRect/>
        </a:stretch>
      </xdr:blipFill>
      <xdr:spPr>
        <a:xfrm>
          <a:off x="865080" y="72706680"/>
          <a:ext cx="723600" cy="475920"/>
        </a:xfrm>
        <a:prstGeom prst="rect">
          <a:avLst/>
        </a:prstGeom>
        <a:ln>
          <a:noFill/>
        </a:ln>
      </xdr:spPr>
    </xdr:pic>
    <xdr:clientData/>
  </xdr:twoCellAnchor>
  <xdr:twoCellAnchor editAs="oneCell">
    <xdr:from>
      <xdr:col>1</xdr:col>
      <xdr:colOff>52560</xdr:colOff>
      <xdr:row>140</xdr:row>
      <xdr:rowOff>16560</xdr:rowOff>
    </xdr:from>
    <xdr:to>
      <xdr:col>1</xdr:col>
      <xdr:colOff>776160</xdr:colOff>
      <xdr:row>140</xdr:row>
      <xdr:rowOff>492480</xdr:rowOff>
    </xdr:to>
    <xdr:pic>
      <xdr:nvPicPr>
        <xdr:cNvPr id="138" name="Subgraph-citrasupercool" descr=""/>
        <xdr:cNvPicPr/>
      </xdr:nvPicPr>
      <xdr:blipFill>
        <a:blip r:embed="rId139"/>
        <a:stretch>
          <a:fillRect/>
        </a:stretch>
      </xdr:blipFill>
      <xdr:spPr>
        <a:xfrm>
          <a:off x="865080" y="73233000"/>
          <a:ext cx="723600" cy="475920"/>
        </a:xfrm>
        <a:prstGeom prst="rect">
          <a:avLst/>
        </a:prstGeom>
        <a:ln>
          <a:noFill/>
        </a:ln>
      </xdr:spPr>
    </xdr:pic>
    <xdr:clientData/>
  </xdr:twoCellAnchor>
  <xdr:twoCellAnchor editAs="oneCell">
    <xdr:from>
      <xdr:col>1</xdr:col>
      <xdr:colOff>52560</xdr:colOff>
      <xdr:row>141</xdr:row>
      <xdr:rowOff>16560</xdr:rowOff>
    </xdr:from>
    <xdr:to>
      <xdr:col>1</xdr:col>
      <xdr:colOff>776160</xdr:colOff>
      <xdr:row>141</xdr:row>
      <xdr:rowOff>492480</xdr:rowOff>
    </xdr:to>
    <xdr:pic>
      <xdr:nvPicPr>
        <xdr:cNvPr id="139" name="Subgraph-safenotanoption" descr=""/>
        <xdr:cNvPicPr/>
      </xdr:nvPicPr>
      <xdr:blipFill>
        <a:blip r:embed="rId140"/>
        <a:stretch>
          <a:fillRect/>
        </a:stretch>
      </xdr:blipFill>
      <xdr:spPr>
        <a:xfrm>
          <a:off x="865080" y="73759680"/>
          <a:ext cx="723600" cy="475920"/>
        </a:xfrm>
        <a:prstGeom prst="rect">
          <a:avLst/>
        </a:prstGeom>
        <a:ln>
          <a:noFill/>
        </a:ln>
      </xdr:spPr>
    </xdr:pic>
    <xdr:clientData/>
  </xdr:twoCellAnchor>
  <xdr:twoCellAnchor editAs="oneCell">
    <xdr:from>
      <xdr:col>1</xdr:col>
      <xdr:colOff>52560</xdr:colOff>
      <xdr:row>142</xdr:row>
      <xdr:rowOff>16560</xdr:rowOff>
    </xdr:from>
    <xdr:to>
      <xdr:col>1</xdr:col>
      <xdr:colOff>776160</xdr:colOff>
      <xdr:row>142</xdr:row>
      <xdr:rowOff>492480</xdr:rowOff>
    </xdr:to>
    <xdr:pic>
      <xdr:nvPicPr>
        <xdr:cNvPr id="140" name="Subgraph-simberg_space" descr=""/>
        <xdr:cNvPicPr/>
      </xdr:nvPicPr>
      <xdr:blipFill>
        <a:blip r:embed="rId141"/>
        <a:stretch>
          <a:fillRect/>
        </a:stretch>
      </xdr:blipFill>
      <xdr:spPr>
        <a:xfrm>
          <a:off x="865080" y="74286000"/>
          <a:ext cx="723600" cy="475920"/>
        </a:xfrm>
        <a:prstGeom prst="rect">
          <a:avLst/>
        </a:prstGeom>
        <a:ln>
          <a:noFill/>
        </a:ln>
      </xdr:spPr>
    </xdr:pic>
    <xdr:clientData/>
  </xdr:twoCellAnchor>
  <xdr:twoCellAnchor editAs="oneCell">
    <xdr:from>
      <xdr:col>1</xdr:col>
      <xdr:colOff>52560</xdr:colOff>
      <xdr:row>143</xdr:row>
      <xdr:rowOff>16560</xdr:rowOff>
    </xdr:from>
    <xdr:to>
      <xdr:col>1</xdr:col>
      <xdr:colOff>776160</xdr:colOff>
      <xdr:row>143</xdr:row>
      <xdr:rowOff>492480</xdr:rowOff>
    </xdr:to>
    <xdr:pic>
      <xdr:nvPicPr>
        <xdr:cNvPr id="141" name="Subgraph-covertanonymous" descr=""/>
        <xdr:cNvPicPr/>
      </xdr:nvPicPr>
      <xdr:blipFill>
        <a:blip r:embed="rId142"/>
        <a:stretch>
          <a:fillRect/>
        </a:stretch>
      </xdr:blipFill>
      <xdr:spPr>
        <a:xfrm>
          <a:off x="865080" y="74812320"/>
          <a:ext cx="723600" cy="475920"/>
        </a:xfrm>
        <a:prstGeom prst="rect">
          <a:avLst/>
        </a:prstGeom>
        <a:ln>
          <a:noFill/>
        </a:ln>
      </xdr:spPr>
    </xdr:pic>
    <xdr:clientData/>
  </xdr:twoCellAnchor>
  <xdr:twoCellAnchor editAs="oneCell">
    <xdr:from>
      <xdr:col>1</xdr:col>
      <xdr:colOff>52560</xdr:colOff>
      <xdr:row>144</xdr:row>
      <xdr:rowOff>16560</xdr:rowOff>
    </xdr:from>
    <xdr:to>
      <xdr:col>1</xdr:col>
      <xdr:colOff>776160</xdr:colOff>
      <xdr:row>144</xdr:row>
      <xdr:rowOff>492480</xdr:rowOff>
    </xdr:to>
    <xdr:pic>
      <xdr:nvPicPr>
        <xdr:cNvPr id="142" name="Subgraph-bitaamani1" descr=""/>
        <xdr:cNvPicPr/>
      </xdr:nvPicPr>
      <xdr:blipFill>
        <a:blip r:embed="rId143"/>
        <a:stretch>
          <a:fillRect/>
        </a:stretch>
      </xdr:blipFill>
      <xdr:spPr>
        <a:xfrm>
          <a:off x="865080" y="75338640"/>
          <a:ext cx="723600" cy="475920"/>
        </a:xfrm>
        <a:prstGeom prst="rect">
          <a:avLst/>
        </a:prstGeom>
        <a:ln>
          <a:noFill/>
        </a:ln>
      </xdr:spPr>
    </xdr:pic>
    <xdr:clientData/>
  </xdr:twoCellAnchor>
  <xdr:twoCellAnchor editAs="oneCell">
    <xdr:from>
      <xdr:col>1</xdr:col>
      <xdr:colOff>52560</xdr:colOff>
      <xdr:row>145</xdr:row>
      <xdr:rowOff>16560</xdr:rowOff>
    </xdr:from>
    <xdr:to>
      <xdr:col>1</xdr:col>
      <xdr:colOff>776160</xdr:colOff>
      <xdr:row>145</xdr:row>
      <xdr:rowOff>492480</xdr:rowOff>
    </xdr:to>
    <xdr:pic>
      <xdr:nvPicPr>
        <xdr:cNvPr id="143" name="Subgraph-motherboard" descr=""/>
        <xdr:cNvPicPr/>
      </xdr:nvPicPr>
      <xdr:blipFill>
        <a:blip r:embed="rId144"/>
        <a:stretch>
          <a:fillRect/>
        </a:stretch>
      </xdr:blipFill>
      <xdr:spPr>
        <a:xfrm>
          <a:off x="865080" y="75865320"/>
          <a:ext cx="723600" cy="475920"/>
        </a:xfrm>
        <a:prstGeom prst="rect">
          <a:avLst/>
        </a:prstGeom>
        <a:ln>
          <a:noFill/>
        </a:ln>
      </xdr:spPr>
    </xdr:pic>
    <xdr:clientData/>
  </xdr:twoCellAnchor>
  <xdr:twoCellAnchor editAs="oneCell">
    <xdr:from>
      <xdr:col>1</xdr:col>
      <xdr:colOff>52560</xdr:colOff>
      <xdr:row>146</xdr:row>
      <xdr:rowOff>16560</xdr:rowOff>
    </xdr:from>
    <xdr:to>
      <xdr:col>1</xdr:col>
      <xdr:colOff>776160</xdr:colOff>
      <xdr:row>146</xdr:row>
      <xdr:rowOff>492480</xdr:rowOff>
    </xdr:to>
    <xdr:pic>
      <xdr:nvPicPr>
        <xdr:cNvPr id="144" name="Subgraph-elitedevgroup" descr=""/>
        <xdr:cNvPicPr/>
      </xdr:nvPicPr>
      <xdr:blipFill>
        <a:blip r:embed="rId145"/>
        <a:stretch>
          <a:fillRect/>
        </a:stretch>
      </xdr:blipFill>
      <xdr:spPr>
        <a:xfrm>
          <a:off x="865080" y="76391640"/>
          <a:ext cx="723600" cy="475920"/>
        </a:xfrm>
        <a:prstGeom prst="rect">
          <a:avLst/>
        </a:prstGeom>
        <a:ln>
          <a:noFill/>
        </a:ln>
      </xdr:spPr>
    </xdr:pic>
    <xdr:clientData/>
  </xdr:twoCellAnchor>
  <xdr:twoCellAnchor editAs="oneCell">
    <xdr:from>
      <xdr:col>1</xdr:col>
      <xdr:colOff>52560</xdr:colOff>
      <xdr:row>147</xdr:row>
      <xdr:rowOff>16560</xdr:rowOff>
    </xdr:from>
    <xdr:to>
      <xdr:col>1</xdr:col>
      <xdr:colOff>776160</xdr:colOff>
      <xdr:row>147</xdr:row>
      <xdr:rowOff>492480</xdr:rowOff>
    </xdr:to>
    <xdr:pic>
      <xdr:nvPicPr>
        <xdr:cNvPr id="145" name="Subgraph-suzanneinlgb" descr=""/>
        <xdr:cNvPicPr/>
      </xdr:nvPicPr>
      <xdr:blipFill>
        <a:blip r:embed="rId146"/>
        <a:stretch>
          <a:fillRect/>
        </a:stretch>
      </xdr:blipFill>
      <xdr:spPr>
        <a:xfrm>
          <a:off x="865080" y="76917960"/>
          <a:ext cx="723600" cy="475920"/>
        </a:xfrm>
        <a:prstGeom prst="rect">
          <a:avLst/>
        </a:prstGeom>
        <a:ln>
          <a:noFill/>
        </a:ln>
      </xdr:spPr>
    </xdr:pic>
    <xdr:clientData/>
  </xdr:twoCellAnchor>
  <xdr:twoCellAnchor editAs="oneCell">
    <xdr:from>
      <xdr:col>1</xdr:col>
      <xdr:colOff>52560</xdr:colOff>
      <xdr:row>148</xdr:row>
      <xdr:rowOff>16560</xdr:rowOff>
    </xdr:from>
    <xdr:to>
      <xdr:col>1</xdr:col>
      <xdr:colOff>776160</xdr:colOff>
      <xdr:row>148</xdr:row>
      <xdr:rowOff>492480</xdr:rowOff>
    </xdr:to>
    <xdr:pic>
      <xdr:nvPicPr>
        <xdr:cNvPr id="146" name="Subgraph-jsmooove" descr=""/>
        <xdr:cNvPicPr/>
      </xdr:nvPicPr>
      <xdr:blipFill>
        <a:blip r:embed="rId147"/>
        <a:stretch>
          <a:fillRect/>
        </a:stretch>
      </xdr:blipFill>
      <xdr:spPr>
        <a:xfrm>
          <a:off x="865080" y="77444640"/>
          <a:ext cx="723600" cy="475920"/>
        </a:xfrm>
        <a:prstGeom prst="rect">
          <a:avLst/>
        </a:prstGeom>
        <a:ln>
          <a:noFill/>
        </a:ln>
      </xdr:spPr>
    </xdr:pic>
    <xdr:clientData/>
  </xdr:twoCellAnchor>
  <xdr:twoCellAnchor editAs="oneCell">
    <xdr:from>
      <xdr:col>1</xdr:col>
      <xdr:colOff>52560</xdr:colOff>
      <xdr:row>149</xdr:row>
      <xdr:rowOff>16560</xdr:rowOff>
    </xdr:from>
    <xdr:to>
      <xdr:col>1</xdr:col>
      <xdr:colOff>776160</xdr:colOff>
      <xdr:row>149</xdr:row>
      <xdr:rowOff>492480</xdr:rowOff>
    </xdr:to>
    <xdr:pic>
      <xdr:nvPicPr>
        <xdr:cNvPr id="147" name="Subgraph-taesu2014" descr=""/>
        <xdr:cNvPicPr/>
      </xdr:nvPicPr>
      <xdr:blipFill>
        <a:blip r:embed="rId148"/>
        <a:stretch>
          <a:fillRect/>
        </a:stretch>
      </xdr:blipFill>
      <xdr:spPr>
        <a:xfrm>
          <a:off x="865080" y="77970960"/>
          <a:ext cx="723600" cy="475920"/>
        </a:xfrm>
        <a:prstGeom prst="rect">
          <a:avLst/>
        </a:prstGeom>
        <a:ln>
          <a:noFill/>
        </a:ln>
      </xdr:spPr>
    </xdr:pic>
    <xdr:clientData/>
  </xdr:twoCellAnchor>
  <xdr:twoCellAnchor editAs="oneCell">
    <xdr:from>
      <xdr:col>1</xdr:col>
      <xdr:colOff>52560</xdr:colOff>
      <xdr:row>150</xdr:row>
      <xdr:rowOff>16560</xdr:rowOff>
    </xdr:from>
    <xdr:to>
      <xdr:col>1</xdr:col>
      <xdr:colOff>776160</xdr:colOff>
      <xdr:row>150</xdr:row>
      <xdr:rowOff>492480</xdr:rowOff>
    </xdr:to>
    <xdr:pic>
      <xdr:nvPicPr>
        <xdr:cNvPr id="148" name="Subgraph-firmenindex_ch" descr=""/>
        <xdr:cNvPicPr/>
      </xdr:nvPicPr>
      <xdr:blipFill>
        <a:blip r:embed="rId149"/>
        <a:stretch>
          <a:fillRect/>
        </a:stretch>
      </xdr:blipFill>
      <xdr:spPr>
        <a:xfrm>
          <a:off x="865080" y="78497280"/>
          <a:ext cx="723600" cy="475920"/>
        </a:xfrm>
        <a:prstGeom prst="rect">
          <a:avLst/>
        </a:prstGeom>
        <a:ln>
          <a:noFill/>
        </a:ln>
      </xdr:spPr>
    </xdr:pic>
    <xdr:clientData/>
  </xdr:twoCellAnchor>
  <xdr:twoCellAnchor editAs="oneCell">
    <xdr:from>
      <xdr:col>1</xdr:col>
      <xdr:colOff>52560</xdr:colOff>
      <xdr:row>151</xdr:row>
      <xdr:rowOff>16560</xdr:rowOff>
    </xdr:from>
    <xdr:to>
      <xdr:col>1</xdr:col>
      <xdr:colOff>776160</xdr:colOff>
      <xdr:row>151</xdr:row>
      <xdr:rowOff>492480</xdr:rowOff>
    </xdr:to>
    <xdr:pic>
      <xdr:nvPicPr>
        <xdr:cNvPr id="149" name="Subgraph-susanarogers" descr=""/>
        <xdr:cNvPicPr/>
      </xdr:nvPicPr>
      <xdr:blipFill>
        <a:blip r:embed="rId150"/>
        <a:stretch>
          <a:fillRect/>
        </a:stretch>
      </xdr:blipFill>
      <xdr:spPr>
        <a:xfrm>
          <a:off x="865080" y="79023600"/>
          <a:ext cx="723600" cy="475920"/>
        </a:xfrm>
        <a:prstGeom prst="rect">
          <a:avLst/>
        </a:prstGeom>
        <a:ln>
          <a:noFill/>
        </a:ln>
      </xdr:spPr>
    </xdr:pic>
    <xdr:clientData/>
  </xdr:twoCellAnchor>
  <xdr:twoCellAnchor editAs="oneCell">
    <xdr:from>
      <xdr:col>1</xdr:col>
      <xdr:colOff>52560</xdr:colOff>
      <xdr:row>152</xdr:row>
      <xdr:rowOff>16560</xdr:rowOff>
    </xdr:from>
    <xdr:to>
      <xdr:col>1</xdr:col>
      <xdr:colOff>776160</xdr:colOff>
      <xdr:row>152</xdr:row>
      <xdr:rowOff>492480</xdr:rowOff>
    </xdr:to>
    <xdr:pic>
      <xdr:nvPicPr>
        <xdr:cNvPr id="150" name="Subgraph-swetalk" descr=""/>
        <xdr:cNvPicPr/>
      </xdr:nvPicPr>
      <xdr:blipFill>
        <a:blip r:embed="rId151"/>
        <a:stretch>
          <a:fillRect/>
        </a:stretch>
      </xdr:blipFill>
      <xdr:spPr>
        <a:xfrm>
          <a:off x="865080" y="79550280"/>
          <a:ext cx="723600" cy="475920"/>
        </a:xfrm>
        <a:prstGeom prst="rect">
          <a:avLst/>
        </a:prstGeom>
        <a:ln>
          <a:noFill/>
        </a:ln>
      </xdr:spPr>
    </xdr:pic>
    <xdr:clientData/>
  </xdr:twoCellAnchor>
  <xdr:twoCellAnchor editAs="oneCell">
    <xdr:from>
      <xdr:col>1</xdr:col>
      <xdr:colOff>52560</xdr:colOff>
      <xdr:row>153</xdr:row>
      <xdr:rowOff>16560</xdr:rowOff>
    </xdr:from>
    <xdr:to>
      <xdr:col>1</xdr:col>
      <xdr:colOff>776160</xdr:colOff>
      <xdr:row>153</xdr:row>
      <xdr:rowOff>492480</xdr:rowOff>
    </xdr:to>
    <xdr:pic>
      <xdr:nvPicPr>
        <xdr:cNvPr id="151" name="Subgraph-pittengineering" descr=""/>
        <xdr:cNvPicPr/>
      </xdr:nvPicPr>
      <xdr:blipFill>
        <a:blip r:embed="rId152"/>
        <a:stretch>
          <a:fillRect/>
        </a:stretch>
      </xdr:blipFill>
      <xdr:spPr>
        <a:xfrm>
          <a:off x="865080" y="80076600"/>
          <a:ext cx="723600" cy="475920"/>
        </a:xfrm>
        <a:prstGeom prst="rect">
          <a:avLst/>
        </a:prstGeom>
        <a:ln>
          <a:noFill/>
        </a:ln>
      </xdr:spPr>
    </xdr:pic>
    <xdr:clientData/>
  </xdr:twoCellAnchor>
  <xdr:twoCellAnchor editAs="oneCell">
    <xdr:from>
      <xdr:col>1</xdr:col>
      <xdr:colOff>52560</xdr:colOff>
      <xdr:row>154</xdr:row>
      <xdr:rowOff>16560</xdr:rowOff>
    </xdr:from>
    <xdr:to>
      <xdr:col>1</xdr:col>
      <xdr:colOff>776160</xdr:colOff>
      <xdr:row>154</xdr:row>
      <xdr:rowOff>492480</xdr:rowOff>
    </xdr:to>
    <xdr:pic>
      <xdr:nvPicPr>
        <xdr:cNvPr id="152" name="Subgraph-amirzafran10" descr=""/>
        <xdr:cNvPicPr/>
      </xdr:nvPicPr>
      <xdr:blipFill>
        <a:blip r:embed="rId153"/>
        <a:stretch>
          <a:fillRect/>
        </a:stretch>
      </xdr:blipFill>
      <xdr:spPr>
        <a:xfrm>
          <a:off x="865080" y="80602920"/>
          <a:ext cx="723600" cy="475920"/>
        </a:xfrm>
        <a:prstGeom prst="rect">
          <a:avLst/>
        </a:prstGeom>
        <a:ln>
          <a:noFill/>
        </a:ln>
      </xdr:spPr>
    </xdr:pic>
    <xdr:clientData/>
  </xdr:twoCellAnchor>
  <xdr:twoCellAnchor editAs="oneCell">
    <xdr:from>
      <xdr:col>1</xdr:col>
      <xdr:colOff>52560</xdr:colOff>
      <xdr:row>155</xdr:row>
      <xdr:rowOff>16560</xdr:rowOff>
    </xdr:from>
    <xdr:to>
      <xdr:col>1</xdr:col>
      <xdr:colOff>776160</xdr:colOff>
      <xdr:row>155</xdr:row>
      <xdr:rowOff>492480</xdr:rowOff>
    </xdr:to>
    <xdr:pic>
      <xdr:nvPicPr>
        <xdr:cNvPr id="153" name="Subgraph-maxsalvia" descr=""/>
        <xdr:cNvPicPr/>
      </xdr:nvPicPr>
      <xdr:blipFill>
        <a:blip r:embed="rId154"/>
        <a:stretch>
          <a:fillRect/>
        </a:stretch>
      </xdr:blipFill>
      <xdr:spPr>
        <a:xfrm>
          <a:off x="865080" y="81129240"/>
          <a:ext cx="723600" cy="475920"/>
        </a:xfrm>
        <a:prstGeom prst="rect">
          <a:avLst/>
        </a:prstGeom>
        <a:ln>
          <a:noFill/>
        </a:ln>
      </xdr:spPr>
    </xdr:pic>
    <xdr:clientData/>
  </xdr:twoCellAnchor>
  <xdr:twoCellAnchor editAs="oneCell">
    <xdr:from>
      <xdr:col>1</xdr:col>
      <xdr:colOff>52560</xdr:colOff>
      <xdr:row>156</xdr:row>
      <xdr:rowOff>16560</xdr:rowOff>
    </xdr:from>
    <xdr:to>
      <xdr:col>1</xdr:col>
      <xdr:colOff>776160</xdr:colOff>
      <xdr:row>156</xdr:row>
      <xdr:rowOff>492480</xdr:rowOff>
    </xdr:to>
    <xdr:pic>
      <xdr:nvPicPr>
        <xdr:cNvPr id="154" name="Subgraph-eboyden3" descr=""/>
        <xdr:cNvPicPr/>
      </xdr:nvPicPr>
      <xdr:blipFill>
        <a:blip r:embed="rId155"/>
        <a:stretch>
          <a:fillRect/>
        </a:stretch>
      </xdr:blipFill>
      <xdr:spPr>
        <a:xfrm>
          <a:off x="865080" y="81655920"/>
          <a:ext cx="723600" cy="475920"/>
        </a:xfrm>
        <a:prstGeom prst="rect">
          <a:avLst/>
        </a:prstGeom>
        <a:ln>
          <a:noFill/>
        </a:ln>
      </xdr:spPr>
    </xdr:pic>
    <xdr:clientData/>
  </xdr:twoCellAnchor>
  <xdr:twoCellAnchor editAs="oneCell">
    <xdr:from>
      <xdr:col>1</xdr:col>
      <xdr:colOff>52560</xdr:colOff>
      <xdr:row>157</xdr:row>
      <xdr:rowOff>16560</xdr:rowOff>
    </xdr:from>
    <xdr:to>
      <xdr:col>1</xdr:col>
      <xdr:colOff>776160</xdr:colOff>
      <xdr:row>157</xdr:row>
      <xdr:rowOff>492480</xdr:rowOff>
    </xdr:to>
    <xdr:pic>
      <xdr:nvPicPr>
        <xdr:cNvPr id="155" name="Subgraph-emekato" descr=""/>
        <xdr:cNvPicPr/>
      </xdr:nvPicPr>
      <xdr:blipFill>
        <a:blip r:embed="rId156"/>
        <a:stretch>
          <a:fillRect/>
        </a:stretch>
      </xdr:blipFill>
      <xdr:spPr>
        <a:xfrm>
          <a:off x="865080" y="82182240"/>
          <a:ext cx="723600" cy="475920"/>
        </a:xfrm>
        <a:prstGeom prst="rect">
          <a:avLst/>
        </a:prstGeom>
        <a:ln>
          <a:noFill/>
        </a:ln>
      </xdr:spPr>
    </xdr:pic>
    <xdr:clientData/>
  </xdr:twoCellAnchor>
  <xdr:twoCellAnchor editAs="oneCell">
    <xdr:from>
      <xdr:col>1</xdr:col>
      <xdr:colOff>52560</xdr:colOff>
      <xdr:row>158</xdr:row>
      <xdr:rowOff>16560</xdr:rowOff>
    </xdr:from>
    <xdr:to>
      <xdr:col>1</xdr:col>
      <xdr:colOff>776160</xdr:colOff>
      <xdr:row>158</xdr:row>
      <xdr:rowOff>492480</xdr:rowOff>
    </xdr:to>
    <xdr:pic>
      <xdr:nvPicPr>
        <xdr:cNvPr id="156" name="Subgraph-mapc" descr=""/>
        <xdr:cNvPicPr/>
      </xdr:nvPicPr>
      <xdr:blipFill>
        <a:blip r:embed="rId157"/>
        <a:stretch>
          <a:fillRect/>
        </a:stretch>
      </xdr:blipFill>
      <xdr:spPr>
        <a:xfrm>
          <a:off x="865080" y="82708560"/>
          <a:ext cx="723600" cy="475920"/>
        </a:xfrm>
        <a:prstGeom prst="rect">
          <a:avLst/>
        </a:prstGeom>
        <a:ln>
          <a:noFill/>
        </a:ln>
      </xdr:spPr>
    </xdr:pic>
    <xdr:clientData/>
  </xdr:twoCellAnchor>
  <xdr:twoCellAnchor editAs="oneCell">
    <xdr:from>
      <xdr:col>1</xdr:col>
      <xdr:colOff>52560</xdr:colOff>
      <xdr:row>159</xdr:row>
      <xdr:rowOff>16560</xdr:rowOff>
    </xdr:from>
    <xdr:to>
      <xdr:col>1</xdr:col>
      <xdr:colOff>776160</xdr:colOff>
      <xdr:row>159</xdr:row>
      <xdr:rowOff>492480</xdr:rowOff>
    </xdr:to>
    <xdr:pic>
      <xdr:nvPicPr>
        <xdr:cNvPr id="157" name="Subgraph-marinap63" descr=""/>
        <xdr:cNvPicPr/>
      </xdr:nvPicPr>
      <xdr:blipFill>
        <a:blip r:embed="rId158"/>
        <a:stretch>
          <a:fillRect/>
        </a:stretch>
      </xdr:blipFill>
      <xdr:spPr>
        <a:xfrm>
          <a:off x="865080" y="83234880"/>
          <a:ext cx="723600" cy="475920"/>
        </a:xfrm>
        <a:prstGeom prst="rect">
          <a:avLst/>
        </a:prstGeom>
        <a:ln>
          <a:noFill/>
        </a:ln>
      </xdr:spPr>
    </xdr:pic>
    <xdr:clientData/>
  </xdr:twoCellAnchor>
  <xdr:twoCellAnchor editAs="oneCell">
    <xdr:from>
      <xdr:col>1</xdr:col>
      <xdr:colOff>52560</xdr:colOff>
      <xdr:row>160</xdr:row>
      <xdr:rowOff>16560</xdr:rowOff>
    </xdr:from>
    <xdr:to>
      <xdr:col>1</xdr:col>
      <xdr:colOff>776160</xdr:colOff>
      <xdr:row>160</xdr:row>
      <xdr:rowOff>492480</xdr:rowOff>
    </xdr:to>
    <xdr:pic>
      <xdr:nvPicPr>
        <xdr:cNvPr id="158" name="Subgraph-stevenlavinske" descr=""/>
        <xdr:cNvPicPr/>
      </xdr:nvPicPr>
      <xdr:blipFill>
        <a:blip r:embed="rId159"/>
        <a:stretch>
          <a:fillRect/>
        </a:stretch>
      </xdr:blipFill>
      <xdr:spPr>
        <a:xfrm>
          <a:off x="865080" y="83761560"/>
          <a:ext cx="723600" cy="475920"/>
        </a:xfrm>
        <a:prstGeom prst="rect">
          <a:avLst/>
        </a:prstGeom>
        <a:ln>
          <a:noFill/>
        </a:ln>
      </xdr:spPr>
    </xdr:pic>
    <xdr:clientData/>
  </xdr:twoCellAnchor>
  <xdr:twoCellAnchor editAs="oneCell">
    <xdr:from>
      <xdr:col>1</xdr:col>
      <xdr:colOff>52560</xdr:colOff>
      <xdr:row>161</xdr:row>
      <xdr:rowOff>16560</xdr:rowOff>
    </xdr:from>
    <xdr:to>
      <xdr:col>1</xdr:col>
      <xdr:colOff>776160</xdr:colOff>
      <xdr:row>161</xdr:row>
      <xdr:rowOff>492480</xdr:rowOff>
    </xdr:to>
    <xdr:pic>
      <xdr:nvPicPr>
        <xdr:cNvPr id="159" name="Subgraph-jackiefloyd" descr=""/>
        <xdr:cNvPicPr/>
      </xdr:nvPicPr>
      <xdr:blipFill>
        <a:blip r:embed="rId160"/>
        <a:stretch>
          <a:fillRect/>
        </a:stretch>
      </xdr:blipFill>
      <xdr:spPr>
        <a:xfrm>
          <a:off x="865080" y="84287880"/>
          <a:ext cx="723600" cy="475920"/>
        </a:xfrm>
        <a:prstGeom prst="rect">
          <a:avLst/>
        </a:prstGeom>
        <a:ln>
          <a:noFill/>
        </a:ln>
      </xdr:spPr>
    </xdr:pic>
    <xdr:clientData/>
  </xdr:twoCellAnchor>
  <xdr:twoCellAnchor editAs="oneCell">
    <xdr:from>
      <xdr:col>1</xdr:col>
      <xdr:colOff>52560</xdr:colOff>
      <xdr:row>162</xdr:row>
      <xdr:rowOff>16560</xdr:rowOff>
    </xdr:from>
    <xdr:to>
      <xdr:col>1</xdr:col>
      <xdr:colOff>776160</xdr:colOff>
      <xdr:row>162</xdr:row>
      <xdr:rowOff>492480</xdr:rowOff>
    </xdr:to>
    <xdr:pic>
      <xdr:nvPicPr>
        <xdr:cNvPr id="160" name="Subgraph-jchrispires" descr=""/>
        <xdr:cNvPicPr/>
      </xdr:nvPicPr>
      <xdr:blipFill>
        <a:blip r:embed="rId161"/>
        <a:stretch>
          <a:fillRect/>
        </a:stretch>
      </xdr:blipFill>
      <xdr:spPr>
        <a:xfrm>
          <a:off x="865080" y="84814200"/>
          <a:ext cx="723600" cy="475920"/>
        </a:xfrm>
        <a:prstGeom prst="rect">
          <a:avLst/>
        </a:prstGeom>
        <a:ln>
          <a:noFill/>
        </a:ln>
      </xdr:spPr>
    </xdr:pic>
    <xdr:clientData/>
  </xdr:twoCellAnchor>
  <xdr:twoCellAnchor editAs="oneCell">
    <xdr:from>
      <xdr:col>1</xdr:col>
      <xdr:colOff>52560</xdr:colOff>
      <xdr:row>163</xdr:row>
      <xdr:rowOff>16560</xdr:rowOff>
    </xdr:from>
    <xdr:to>
      <xdr:col>1</xdr:col>
      <xdr:colOff>776160</xdr:colOff>
      <xdr:row>163</xdr:row>
      <xdr:rowOff>492480</xdr:rowOff>
    </xdr:to>
    <xdr:pic>
      <xdr:nvPicPr>
        <xdr:cNvPr id="161" name="Subgraph-triangle_sfn" descr=""/>
        <xdr:cNvPicPr/>
      </xdr:nvPicPr>
      <xdr:blipFill>
        <a:blip r:embed="rId162"/>
        <a:stretch>
          <a:fillRect/>
        </a:stretch>
      </xdr:blipFill>
      <xdr:spPr>
        <a:xfrm>
          <a:off x="865080" y="85340520"/>
          <a:ext cx="723600" cy="475920"/>
        </a:xfrm>
        <a:prstGeom prst="rect">
          <a:avLst/>
        </a:prstGeom>
        <a:ln>
          <a:noFill/>
        </a:ln>
      </xdr:spPr>
    </xdr:pic>
    <xdr:clientData/>
  </xdr:twoCellAnchor>
  <xdr:twoCellAnchor editAs="oneCell">
    <xdr:from>
      <xdr:col>1</xdr:col>
      <xdr:colOff>52560</xdr:colOff>
      <xdr:row>164</xdr:row>
      <xdr:rowOff>16560</xdr:rowOff>
    </xdr:from>
    <xdr:to>
      <xdr:col>1</xdr:col>
      <xdr:colOff>776160</xdr:colOff>
      <xdr:row>164</xdr:row>
      <xdr:rowOff>492480</xdr:rowOff>
    </xdr:to>
    <xdr:pic>
      <xdr:nvPicPr>
        <xdr:cNvPr id="162" name="Subgraph-alexcarisey" descr=""/>
        <xdr:cNvPicPr/>
      </xdr:nvPicPr>
      <xdr:blipFill>
        <a:blip r:embed="rId163"/>
        <a:stretch>
          <a:fillRect/>
        </a:stretch>
      </xdr:blipFill>
      <xdr:spPr>
        <a:xfrm>
          <a:off x="865080" y="85867200"/>
          <a:ext cx="723600" cy="475920"/>
        </a:xfrm>
        <a:prstGeom prst="rect">
          <a:avLst/>
        </a:prstGeom>
        <a:ln>
          <a:noFill/>
        </a:ln>
      </xdr:spPr>
    </xdr:pic>
    <xdr:clientData/>
  </xdr:twoCellAnchor>
  <xdr:twoCellAnchor editAs="oneCell">
    <xdr:from>
      <xdr:col>1</xdr:col>
      <xdr:colOff>52560</xdr:colOff>
      <xdr:row>165</xdr:row>
      <xdr:rowOff>16560</xdr:rowOff>
    </xdr:from>
    <xdr:to>
      <xdr:col>1</xdr:col>
      <xdr:colOff>776160</xdr:colOff>
      <xdr:row>165</xdr:row>
      <xdr:rowOff>492480</xdr:rowOff>
    </xdr:to>
    <xdr:pic>
      <xdr:nvPicPr>
        <xdr:cNvPr id="163" name="Subgraph-csfcofficial" descr=""/>
        <xdr:cNvPicPr/>
      </xdr:nvPicPr>
      <xdr:blipFill>
        <a:blip r:embed="rId164"/>
        <a:stretch>
          <a:fillRect/>
        </a:stretch>
      </xdr:blipFill>
      <xdr:spPr>
        <a:xfrm>
          <a:off x="865080" y="86393520"/>
          <a:ext cx="723600" cy="475920"/>
        </a:xfrm>
        <a:prstGeom prst="rect">
          <a:avLst/>
        </a:prstGeom>
        <a:ln>
          <a:noFill/>
        </a:ln>
      </xdr:spPr>
    </xdr:pic>
    <xdr:clientData/>
  </xdr:twoCellAnchor>
  <xdr:twoCellAnchor editAs="oneCell">
    <xdr:from>
      <xdr:col>1</xdr:col>
      <xdr:colOff>52560</xdr:colOff>
      <xdr:row>166</xdr:row>
      <xdr:rowOff>16560</xdr:rowOff>
    </xdr:from>
    <xdr:to>
      <xdr:col>1</xdr:col>
      <xdr:colOff>776160</xdr:colOff>
      <xdr:row>166</xdr:row>
      <xdr:rowOff>492480</xdr:rowOff>
    </xdr:to>
    <xdr:pic>
      <xdr:nvPicPr>
        <xdr:cNvPr id="164" name="Subgraph-tomorrows_eng" descr=""/>
        <xdr:cNvPicPr/>
      </xdr:nvPicPr>
      <xdr:blipFill>
        <a:blip r:embed="rId165"/>
        <a:stretch>
          <a:fillRect/>
        </a:stretch>
      </xdr:blipFill>
      <xdr:spPr>
        <a:xfrm>
          <a:off x="865080" y="86919840"/>
          <a:ext cx="723600" cy="475920"/>
        </a:xfrm>
        <a:prstGeom prst="rect">
          <a:avLst/>
        </a:prstGeom>
        <a:ln>
          <a:noFill/>
        </a:ln>
      </xdr:spPr>
    </xdr:pic>
    <xdr:clientData/>
  </xdr:twoCellAnchor>
  <xdr:twoCellAnchor editAs="oneCell">
    <xdr:from>
      <xdr:col>1</xdr:col>
      <xdr:colOff>52560</xdr:colOff>
      <xdr:row>167</xdr:row>
      <xdr:rowOff>16560</xdr:rowOff>
    </xdr:from>
    <xdr:to>
      <xdr:col>1</xdr:col>
      <xdr:colOff>776160</xdr:colOff>
      <xdr:row>167</xdr:row>
      <xdr:rowOff>492480</xdr:rowOff>
    </xdr:to>
    <xdr:pic>
      <xdr:nvPicPr>
        <xdr:cNvPr id="165" name="Subgraph-xxminey" descr=""/>
        <xdr:cNvPicPr/>
      </xdr:nvPicPr>
      <xdr:blipFill>
        <a:blip r:embed="rId166"/>
        <a:stretch>
          <a:fillRect/>
        </a:stretch>
      </xdr:blipFill>
      <xdr:spPr>
        <a:xfrm>
          <a:off x="865080" y="87446520"/>
          <a:ext cx="723600" cy="475920"/>
        </a:xfrm>
        <a:prstGeom prst="rect">
          <a:avLst/>
        </a:prstGeom>
        <a:ln>
          <a:noFill/>
        </a:ln>
      </xdr:spPr>
    </xdr:pic>
    <xdr:clientData/>
  </xdr:twoCellAnchor>
  <xdr:twoCellAnchor editAs="oneCell">
    <xdr:from>
      <xdr:col>1</xdr:col>
      <xdr:colOff>52560</xdr:colOff>
      <xdr:row>168</xdr:row>
      <xdr:rowOff>16560</xdr:rowOff>
    </xdr:from>
    <xdr:to>
      <xdr:col>1</xdr:col>
      <xdr:colOff>776160</xdr:colOff>
      <xdr:row>168</xdr:row>
      <xdr:rowOff>492480</xdr:rowOff>
    </xdr:to>
    <xdr:pic>
      <xdr:nvPicPr>
        <xdr:cNvPr id="166" name="Subgraph-rickgrimes241" descr=""/>
        <xdr:cNvPicPr/>
      </xdr:nvPicPr>
      <xdr:blipFill>
        <a:blip r:embed="rId167"/>
        <a:stretch>
          <a:fillRect/>
        </a:stretch>
      </xdr:blipFill>
      <xdr:spPr>
        <a:xfrm>
          <a:off x="865080" y="87972840"/>
          <a:ext cx="723600" cy="475920"/>
        </a:xfrm>
        <a:prstGeom prst="rect">
          <a:avLst/>
        </a:prstGeom>
        <a:ln>
          <a:noFill/>
        </a:ln>
      </xdr:spPr>
    </xdr:pic>
    <xdr:clientData/>
  </xdr:twoCellAnchor>
  <xdr:twoCellAnchor editAs="oneCell">
    <xdr:from>
      <xdr:col>1</xdr:col>
      <xdr:colOff>52560</xdr:colOff>
      <xdr:row>169</xdr:row>
      <xdr:rowOff>16560</xdr:rowOff>
    </xdr:from>
    <xdr:to>
      <xdr:col>1</xdr:col>
      <xdr:colOff>776160</xdr:colOff>
      <xdr:row>169</xdr:row>
      <xdr:rowOff>492480</xdr:rowOff>
    </xdr:to>
    <xdr:pic>
      <xdr:nvPicPr>
        <xdr:cNvPr id="167" name="Subgraph-advodude" descr=""/>
        <xdr:cNvPicPr/>
      </xdr:nvPicPr>
      <xdr:blipFill>
        <a:blip r:embed="rId168"/>
        <a:stretch>
          <a:fillRect/>
        </a:stretch>
      </xdr:blipFill>
      <xdr:spPr>
        <a:xfrm>
          <a:off x="865080" y="88499160"/>
          <a:ext cx="723600" cy="475920"/>
        </a:xfrm>
        <a:prstGeom prst="rect">
          <a:avLst/>
        </a:prstGeom>
        <a:ln>
          <a:noFill/>
        </a:ln>
      </xdr:spPr>
    </xdr:pic>
    <xdr:clientData/>
  </xdr:twoCellAnchor>
  <xdr:twoCellAnchor editAs="oneCell">
    <xdr:from>
      <xdr:col>1</xdr:col>
      <xdr:colOff>52560</xdr:colOff>
      <xdr:row>170</xdr:row>
      <xdr:rowOff>16560</xdr:rowOff>
    </xdr:from>
    <xdr:to>
      <xdr:col>1</xdr:col>
      <xdr:colOff>776160</xdr:colOff>
      <xdr:row>170</xdr:row>
      <xdr:rowOff>492480</xdr:rowOff>
    </xdr:to>
    <xdr:pic>
      <xdr:nvPicPr>
        <xdr:cNvPr id="168" name="Subgraph-elle_hurley" descr=""/>
        <xdr:cNvPicPr/>
      </xdr:nvPicPr>
      <xdr:blipFill>
        <a:blip r:embed="rId169"/>
        <a:stretch>
          <a:fillRect/>
        </a:stretch>
      </xdr:blipFill>
      <xdr:spPr>
        <a:xfrm>
          <a:off x="865080" y="89025480"/>
          <a:ext cx="723600" cy="475920"/>
        </a:xfrm>
        <a:prstGeom prst="rect">
          <a:avLst/>
        </a:prstGeom>
        <a:ln>
          <a:noFill/>
        </a:ln>
      </xdr:spPr>
    </xdr:pic>
    <xdr:clientData/>
  </xdr:twoCellAnchor>
  <xdr:twoCellAnchor editAs="oneCell">
    <xdr:from>
      <xdr:col>1</xdr:col>
      <xdr:colOff>52560</xdr:colOff>
      <xdr:row>171</xdr:row>
      <xdr:rowOff>16560</xdr:rowOff>
    </xdr:from>
    <xdr:to>
      <xdr:col>1</xdr:col>
      <xdr:colOff>776160</xdr:colOff>
      <xdr:row>171</xdr:row>
      <xdr:rowOff>492480</xdr:rowOff>
    </xdr:to>
    <xdr:pic>
      <xdr:nvPicPr>
        <xdr:cNvPr id="169" name="Subgraph-ramonelizalden" descr=""/>
        <xdr:cNvPicPr/>
      </xdr:nvPicPr>
      <xdr:blipFill>
        <a:blip r:embed="rId170"/>
        <a:stretch>
          <a:fillRect/>
        </a:stretch>
      </xdr:blipFill>
      <xdr:spPr>
        <a:xfrm>
          <a:off x="865080" y="89552160"/>
          <a:ext cx="723600" cy="475920"/>
        </a:xfrm>
        <a:prstGeom prst="rect">
          <a:avLst/>
        </a:prstGeom>
        <a:ln>
          <a:noFill/>
        </a:ln>
      </xdr:spPr>
    </xdr:pic>
    <xdr:clientData/>
  </xdr:twoCellAnchor>
  <xdr:twoCellAnchor editAs="oneCell">
    <xdr:from>
      <xdr:col>1</xdr:col>
      <xdr:colOff>52560</xdr:colOff>
      <xdr:row>172</xdr:row>
      <xdr:rowOff>16560</xdr:rowOff>
    </xdr:from>
    <xdr:to>
      <xdr:col>1</xdr:col>
      <xdr:colOff>776160</xdr:colOff>
      <xdr:row>172</xdr:row>
      <xdr:rowOff>492480</xdr:rowOff>
    </xdr:to>
    <xdr:pic>
      <xdr:nvPicPr>
        <xdr:cNvPr id="170" name="Subgraph-ftinathrh_" descr=""/>
        <xdr:cNvPicPr/>
      </xdr:nvPicPr>
      <xdr:blipFill>
        <a:blip r:embed="rId171"/>
        <a:stretch>
          <a:fillRect/>
        </a:stretch>
      </xdr:blipFill>
      <xdr:spPr>
        <a:xfrm>
          <a:off x="865080" y="90078480"/>
          <a:ext cx="723600" cy="475920"/>
        </a:xfrm>
        <a:prstGeom prst="rect">
          <a:avLst/>
        </a:prstGeom>
        <a:ln>
          <a:noFill/>
        </a:ln>
      </xdr:spPr>
    </xdr:pic>
    <xdr:clientData/>
  </xdr:twoCellAnchor>
  <xdr:twoCellAnchor editAs="oneCell">
    <xdr:from>
      <xdr:col>1</xdr:col>
      <xdr:colOff>52560</xdr:colOff>
      <xdr:row>173</xdr:row>
      <xdr:rowOff>16560</xdr:rowOff>
    </xdr:from>
    <xdr:to>
      <xdr:col>1</xdr:col>
      <xdr:colOff>776160</xdr:colOff>
      <xdr:row>173</xdr:row>
      <xdr:rowOff>492480</xdr:rowOff>
    </xdr:to>
    <xdr:pic>
      <xdr:nvPicPr>
        <xdr:cNvPr id="171" name="Subgraph-schakalsynthetc" descr=""/>
        <xdr:cNvPicPr/>
      </xdr:nvPicPr>
      <xdr:blipFill>
        <a:blip r:embed="rId172"/>
        <a:stretch>
          <a:fillRect/>
        </a:stretch>
      </xdr:blipFill>
      <xdr:spPr>
        <a:xfrm>
          <a:off x="865080" y="90604800"/>
          <a:ext cx="723600" cy="475920"/>
        </a:xfrm>
        <a:prstGeom prst="rect">
          <a:avLst/>
        </a:prstGeom>
        <a:ln>
          <a:noFill/>
        </a:ln>
      </xdr:spPr>
    </xdr:pic>
    <xdr:clientData/>
  </xdr:twoCellAnchor>
  <xdr:twoCellAnchor editAs="oneCell">
    <xdr:from>
      <xdr:col>1</xdr:col>
      <xdr:colOff>52560</xdr:colOff>
      <xdr:row>174</xdr:row>
      <xdr:rowOff>16560</xdr:rowOff>
    </xdr:from>
    <xdr:to>
      <xdr:col>1</xdr:col>
      <xdr:colOff>776160</xdr:colOff>
      <xdr:row>174</xdr:row>
      <xdr:rowOff>492480</xdr:rowOff>
    </xdr:to>
    <xdr:pic>
      <xdr:nvPicPr>
        <xdr:cNvPr id="172" name="Subgraph-rec0nciler" descr=""/>
        <xdr:cNvPicPr/>
      </xdr:nvPicPr>
      <xdr:blipFill>
        <a:blip r:embed="rId173"/>
        <a:stretch>
          <a:fillRect/>
        </a:stretch>
      </xdr:blipFill>
      <xdr:spPr>
        <a:xfrm>
          <a:off x="865080" y="91131120"/>
          <a:ext cx="723600" cy="475920"/>
        </a:xfrm>
        <a:prstGeom prst="rect">
          <a:avLst/>
        </a:prstGeom>
        <a:ln>
          <a:noFill/>
        </a:ln>
      </xdr:spPr>
    </xdr:pic>
    <xdr:clientData/>
  </xdr:twoCellAnchor>
  <xdr:twoCellAnchor editAs="oneCell">
    <xdr:from>
      <xdr:col>1</xdr:col>
      <xdr:colOff>52560</xdr:colOff>
      <xdr:row>175</xdr:row>
      <xdr:rowOff>16560</xdr:rowOff>
    </xdr:from>
    <xdr:to>
      <xdr:col>1</xdr:col>
      <xdr:colOff>776160</xdr:colOff>
      <xdr:row>175</xdr:row>
      <xdr:rowOff>492480</xdr:rowOff>
    </xdr:to>
    <xdr:pic>
      <xdr:nvPicPr>
        <xdr:cNvPr id="173" name="Subgraph-_100101890" descr=""/>
        <xdr:cNvPicPr/>
      </xdr:nvPicPr>
      <xdr:blipFill>
        <a:blip r:embed="rId174"/>
        <a:stretch>
          <a:fillRect/>
        </a:stretch>
      </xdr:blipFill>
      <xdr:spPr>
        <a:xfrm>
          <a:off x="865080" y="91657800"/>
          <a:ext cx="723600" cy="475920"/>
        </a:xfrm>
        <a:prstGeom prst="rect">
          <a:avLst/>
        </a:prstGeom>
        <a:ln>
          <a:noFill/>
        </a:ln>
      </xdr:spPr>
    </xdr:pic>
    <xdr:clientData/>
  </xdr:twoCellAnchor>
  <xdr:twoCellAnchor editAs="oneCell">
    <xdr:from>
      <xdr:col>1</xdr:col>
      <xdr:colOff>52560</xdr:colOff>
      <xdr:row>176</xdr:row>
      <xdr:rowOff>16560</xdr:rowOff>
    </xdr:from>
    <xdr:to>
      <xdr:col>1</xdr:col>
      <xdr:colOff>776160</xdr:colOff>
      <xdr:row>176</xdr:row>
      <xdr:rowOff>492480</xdr:rowOff>
    </xdr:to>
    <xdr:pic>
      <xdr:nvPicPr>
        <xdr:cNvPr id="174" name="Subgraph-okayultra" descr=""/>
        <xdr:cNvPicPr/>
      </xdr:nvPicPr>
      <xdr:blipFill>
        <a:blip r:embed="rId175"/>
        <a:stretch>
          <a:fillRect/>
        </a:stretch>
      </xdr:blipFill>
      <xdr:spPr>
        <a:xfrm>
          <a:off x="865080" y="92184120"/>
          <a:ext cx="723600" cy="475920"/>
        </a:xfrm>
        <a:prstGeom prst="rect">
          <a:avLst/>
        </a:prstGeom>
        <a:ln>
          <a:noFill/>
        </a:ln>
      </xdr:spPr>
    </xdr:pic>
    <xdr:clientData/>
  </xdr:twoCellAnchor>
  <xdr:twoCellAnchor editAs="oneCell">
    <xdr:from>
      <xdr:col>1</xdr:col>
      <xdr:colOff>52560</xdr:colOff>
      <xdr:row>177</xdr:row>
      <xdr:rowOff>16560</xdr:rowOff>
    </xdr:from>
    <xdr:to>
      <xdr:col>1</xdr:col>
      <xdr:colOff>776160</xdr:colOff>
      <xdr:row>177</xdr:row>
      <xdr:rowOff>492480</xdr:rowOff>
    </xdr:to>
    <xdr:pic>
      <xdr:nvPicPr>
        <xdr:cNvPr id="175" name="Subgraph-jbclancy" descr=""/>
        <xdr:cNvPicPr/>
      </xdr:nvPicPr>
      <xdr:blipFill>
        <a:blip r:embed="rId176"/>
        <a:stretch>
          <a:fillRect/>
        </a:stretch>
      </xdr:blipFill>
      <xdr:spPr>
        <a:xfrm>
          <a:off x="865080" y="92710440"/>
          <a:ext cx="723600" cy="475920"/>
        </a:xfrm>
        <a:prstGeom prst="rect">
          <a:avLst/>
        </a:prstGeom>
        <a:ln>
          <a:noFill/>
        </a:ln>
      </xdr:spPr>
    </xdr:pic>
    <xdr:clientData/>
  </xdr:twoCellAnchor>
  <xdr:twoCellAnchor editAs="oneCell">
    <xdr:from>
      <xdr:col>1</xdr:col>
      <xdr:colOff>52560</xdr:colOff>
      <xdr:row>178</xdr:row>
      <xdr:rowOff>16560</xdr:rowOff>
    </xdr:from>
    <xdr:to>
      <xdr:col>1</xdr:col>
      <xdr:colOff>776160</xdr:colOff>
      <xdr:row>178</xdr:row>
      <xdr:rowOff>492480</xdr:rowOff>
    </xdr:to>
    <xdr:pic>
      <xdr:nvPicPr>
        <xdr:cNvPr id="176" name="Subgraph-acapstellen" descr=""/>
        <xdr:cNvPicPr/>
      </xdr:nvPicPr>
      <xdr:blipFill>
        <a:blip r:embed="rId177"/>
        <a:stretch>
          <a:fillRect/>
        </a:stretch>
      </xdr:blipFill>
      <xdr:spPr>
        <a:xfrm>
          <a:off x="865080" y="93236760"/>
          <a:ext cx="723600" cy="475920"/>
        </a:xfrm>
        <a:prstGeom prst="rect">
          <a:avLst/>
        </a:prstGeom>
        <a:ln>
          <a:noFill/>
        </a:ln>
      </xdr:spPr>
    </xdr:pic>
    <xdr:clientData/>
  </xdr:twoCellAnchor>
  <xdr:twoCellAnchor editAs="oneCell">
    <xdr:from>
      <xdr:col>1</xdr:col>
      <xdr:colOff>52560</xdr:colOff>
      <xdr:row>179</xdr:row>
      <xdr:rowOff>16560</xdr:rowOff>
    </xdr:from>
    <xdr:to>
      <xdr:col>1</xdr:col>
      <xdr:colOff>776160</xdr:colOff>
      <xdr:row>179</xdr:row>
      <xdr:rowOff>492480</xdr:rowOff>
    </xdr:to>
    <xdr:pic>
      <xdr:nvPicPr>
        <xdr:cNvPr id="177" name="Subgraph-palestinefamily" descr=""/>
        <xdr:cNvPicPr/>
      </xdr:nvPicPr>
      <xdr:blipFill>
        <a:blip r:embed="rId178"/>
        <a:stretch>
          <a:fillRect/>
        </a:stretch>
      </xdr:blipFill>
      <xdr:spPr>
        <a:xfrm>
          <a:off x="865080" y="93763440"/>
          <a:ext cx="723600" cy="475920"/>
        </a:xfrm>
        <a:prstGeom prst="rect">
          <a:avLst/>
        </a:prstGeom>
        <a:ln>
          <a:noFill/>
        </a:ln>
      </xdr:spPr>
    </xdr:pic>
    <xdr:clientData/>
  </xdr:twoCellAnchor>
  <xdr:twoCellAnchor editAs="oneCell">
    <xdr:from>
      <xdr:col>1</xdr:col>
      <xdr:colOff>52560</xdr:colOff>
      <xdr:row>180</xdr:row>
      <xdr:rowOff>16560</xdr:rowOff>
    </xdr:from>
    <xdr:to>
      <xdr:col>1</xdr:col>
      <xdr:colOff>776160</xdr:colOff>
      <xdr:row>180</xdr:row>
      <xdr:rowOff>492480</xdr:rowOff>
    </xdr:to>
    <xdr:pic>
      <xdr:nvPicPr>
        <xdr:cNvPr id="178" name="Subgraph-opchemtrails" descr=""/>
        <xdr:cNvPicPr/>
      </xdr:nvPicPr>
      <xdr:blipFill>
        <a:blip r:embed="rId179"/>
        <a:stretch>
          <a:fillRect/>
        </a:stretch>
      </xdr:blipFill>
      <xdr:spPr>
        <a:xfrm>
          <a:off x="865080" y="94289760"/>
          <a:ext cx="723600" cy="475920"/>
        </a:xfrm>
        <a:prstGeom prst="rect">
          <a:avLst/>
        </a:prstGeom>
        <a:ln>
          <a:noFill/>
        </a:ln>
      </xdr:spPr>
    </xdr:pic>
    <xdr:clientData/>
  </xdr:twoCellAnchor>
  <xdr:twoCellAnchor editAs="oneCell">
    <xdr:from>
      <xdr:col>1</xdr:col>
      <xdr:colOff>52560</xdr:colOff>
      <xdr:row>181</xdr:row>
      <xdr:rowOff>16560</xdr:rowOff>
    </xdr:from>
    <xdr:to>
      <xdr:col>1</xdr:col>
      <xdr:colOff>776160</xdr:colOff>
      <xdr:row>181</xdr:row>
      <xdr:rowOff>492480</xdr:rowOff>
    </xdr:to>
    <xdr:pic>
      <xdr:nvPicPr>
        <xdr:cNvPr id="179" name="Subgraph-sine_injuria" descr=""/>
        <xdr:cNvPicPr/>
      </xdr:nvPicPr>
      <xdr:blipFill>
        <a:blip r:embed="rId180"/>
        <a:stretch>
          <a:fillRect/>
        </a:stretch>
      </xdr:blipFill>
      <xdr:spPr>
        <a:xfrm>
          <a:off x="865080" y="94816080"/>
          <a:ext cx="723600" cy="475920"/>
        </a:xfrm>
        <a:prstGeom prst="rect">
          <a:avLst/>
        </a:prstGeom>
        <a:ln>
          <a:noFill/>
        </a:ln>
      </xdr:spPr>
    </xdr:pic>
    <xdr:clientData/>
  </xdr:twoCellAnchor>
  <xdr:twoCellAnchor editAs="oneCell">
    <xdr:from>
      <xdr:col>1</xdr:col>
      <xdr:colOff>52560</xdr:colOff>
      <xdr:row>182</xdr:row>
      <xdr:rowOff>16560</xdr:rowOff>
    </xdr:from>
    <xdr:to>
      <xdr:col>1</xdr:col>
      <xdr:colOff>776160</xdr:colOff>
      <xdr:row>182</xdr:row>
      <xdr:rowOff>492480</xdr:rowOff>
    </xdr:to>
    <xdr:pic>
      <xdr:nvPicPr>
        <xdr:cNvPr id="180" name="Subgraph-followbot321" descr=""/>
        <xdr:cNvPicPr/>
      </xdr:nvPicPr>
      <xdr:blipFill>
        <a:blip r:embed="rId181"/>
        <a:stretch>
          <a:fillRect/>
        </a:stretch>
      </xdr:blipFill>
      <xdr:spPr>
        <a:xfrm>
          <a:off x="865080" y="95342760"/>
          <a:ext cx="723600" cy="475920"/>
        </a:xfrm>
        <a:prstGeom prst="rect">
          <a:avLst/>
        </a:prstGeom>
        <a:ln>
          <a:noFill/>
        </a:ln>
      </xdr:spPr>
    </xdr:pic>
    <xdr:clientData/>
  </xdr:twoCellAnchor>
  <xdr:twoCellAnchor editAs="oneCell">
    <xdr:from>
      <xdr:col>1</xdr:col>
      <xdr:colOff>52560</xdr:colOff>
      <xdr:row>183</xdr:row>
      <xdr:rowOff>16560</xdr:rowOff>
    </xdr:from>
    <xdr:to>
      <xdr:col>1</xdr:col>
      <xdr:colOff>776160</xdr:colOff>
      <xdr:row>183</xdr:row>
      <xdr:rowOff>492480</xdr:rowOff>
    </xdr:to>
    <xdr:pic>
      <xdr:nvPicPr>
        <xdr:cNvPr id="181" name="Subgraph-alisson_gontijo" descr=""/>
        <xdr:cNvPicPr/>
      </xdr:nvPicPr>
      <xdr:blipFill>
        <a:blip r:embed="rId182"/>
        <a:stretch>
          <a:fillRect/>
        </a:stretch>
      </xdr:blipFill>
      <xdr:spPr>
        <a:xfrm>
          <a:off x="865080" y="95869080"/>
          <a:ext cx="723600" cy="475920"/>
        </a:xfrm>
        <a:prstGeom prst="rect">
          <a:avLst/>
        </a:prstGeom>
        <a:ln>
          <a:noFill/>
        </a:ln>
      </xdr:spPr>
    </xdr:pic>
    <xdr:clientData/>
  </xdr:twoCellAnchor>
  <xdr:twoCellAnchor editAs="oneCell">
    <xdr:from>
      <xdr:col>1</xdr:col>
      <xdr:colOff>52560</xdr:colOff>
      <xdr:row>184</xdr:row>
      <xdr:rowOff>16560</xdr:rowOff>
    </xdr:from>
    <xdr:to>
      <xdr:col>1</xdr:col>
      <xdr:colOff>776160</xdr:colOff>
      <xdr:row>184</xdr:row>
      <xdr:rowOff>492480</xdr:rowOff>
    </xdr:to>
    <xdr:pic>
      <xdr:nvPicPr>
        <xdr:cNvPr id="182" name="Subgraph-neuro_cf" descr=""/>
        <xdr:cNvPicPr/>
      </xdr:nvPicPr>
      <xdr:blipFill>
        <a:blip r:embed="rId183"/>
        <a:stretch>
          <a:fillRect/>
        </a:stretch>
      </xdr:blipFill>
      <xdr:spPr>
        <a:xfrm>
          <a:off x="865080" y="96395400"/>
          <a:ext cx="723600" cy="475920"/>
        </a:xfrm>
        <a:prstGeom prst="rect">
          <a:avLst/>
        </a:prstGeom>
        <a:ln>
          <a:noFill/>
        </a:ln>
      </xdr:spPr>
    </xdr:pic>
    <xdr:clientData/>
  </xdr:twoCellAnchor>
  <xdr:twoCellAnchor editAs="oneCell">
    <xdr:from>
      <xdr:col>1</xdr:col>
      <xdr:colOff>52560</xdr:colOff>
      <xdr:row>185</xdr:row>
      <xdr:rowOff>16560</xdr:rowOff>
    </xdr:from>
    <xdr:to>
      <xdr:col>1</xdr:col>
      <xdr:colOff>776160</xdr:colOff>
      <xdr:row>185</xdr:row>
      <xdr:rowOff>492480</xdr:rowOff>
    </xdr:to>
    <xdr:pic>
      <xdr:nvPicPr>
        <xdr:cNvPr id="183" name="Subgraph-pakamamanirenew" descr=""/>
        <xdr:cNvPicPr/>
      </xdr:nvPicPr>
      <xdr:blipFill>
        <a:blip r:embed="rId184"/>
        <a:stretch>
          <a:fillRect/>
        </a:stretch>
      </xdr:blipFill>
      <xdr:spPr>
        <a:xfrm>
          <a:off x="865080" y="96921720"/>
          <a:ext cx="723600" cy="475920"/>
        </a:xfrm>
        <a:prstGeom prst="rect">
          <a:avLst/>
        </a:prstGeom>
        <a:ln>
          <a:noFill/>
        </a:ln>
      </xdr:spPr>
    </xdr:pic>
    <xdr:clientData/>
  </xdr:twoCellAnchor>
  <xdr:twoCellAnchor editAs="oneCell">
    <xdr:from>
      <xdr:col>1</xdr:col>
      <xdr:colOff>52560</xdr:colOff>
      <xdr:row>186</xdr:row>
      <xdr:rowOff>16560</xdr:rowOff>
    </xdr:from>
    <xdr:to>
      <xdr:col>1</xdr:col>
      <xdr:colOff>776160</xdr:colOff>
      <xdr:row>186</xdr:row>
      <xdr:rowOff>492480</xdr:rowOff>
    </xdr:to>
    <xdr:pic>
      <xdr:nvPicPr>
        <xdr:cNvPr id="184" name="Subgraph-nxyzf_" descr=""/>
        <xdr:cNvPicPr/>
      </xdr:nvPicPr>
      <xdr:blipFill>
        <a:blip r:embed="rId185"/>
        <a:stretch>
          <a:fillRect/>
        </a:stretch>
      </xdr:blipFill>
      <xdr:spPr>
        <a:xfrm>
          <a:off x="865080" y="97448400"/>
          <a:ext cx="723600" cy="475920"/>
        </a:xfrm>
        <a:prstGeom prst="rect">
          <a:avLst/>
        </a:prstGeom>
        <a:ln>
          <a:noFill/>
        </a:ln>
      </xdr:spPr>
    </xdr:pic>
    <xdr:clientData/>
  </xdr:twoCellAnchor>
  <xdr:twoCellAnchor editAs="oneCell">
    <xdr:from>
      <xdr:col>1</xdr:col>
      <xdr:colOff>52560</xdr:colOff>
      <xdr:row>187</xdr:row>
      <xdr:rowOff>16560</xdr:rowOff>
    </xdr:from>
    <xdr:to>
      <xdr:col>1</xdr:col>
      <xdr:colOff>776160</xdr:colOff>
      <xdr:row>187</xdr:row>
      <xdr:rowOff>492480</xdr:rowOff>
    </xdr:to>
    <xdr:pic>
      <xdr:nvPicPr>
        <xdr:cNvPr id="185" name="Subgraph-bru_manzini" descr=""/>
        <xdr:cNvPicPr/>
      </xdr:nvPicPr>
      <xdr:blipFill>
        <a:blip r:embed="rId186"/>
        <a:stretch>
          <a:fillRect/>
        </a:stretch>
      </xdr:blipFill>
      <xdr:spPr>
        <a:xfrm>
          <a:off x="865080" y="97974720"/>
          <a:ext cx="723600" cy="475920"/>
        </a:xfrm>
        <a:prstGeom prst="rect">
          <a:avLst/>
        </a:prstGeom>
        <a:ln>
          <a:noFill/>
        </a:ln>
      </xdr:spPr>
    </xdr:pic>
    <xdr:clientData/>
  </xdr:twoCellAnchor>
  <xdr:twoCellAnchor editAs="oneCell">
    <xdr:from>
      <xdr:col>1</xdr:col>
      <xdr:colOff>52560</xdr:colOff>
      <xdr:row>188</xdr:row>
      <xdr:rowOff>16560</xdr:rowOff>
    </xdr:from>
    <xdr:to>
      <xdr:col>1</xdr:col>
      <xdr:colOff>776160</xdr:colOff>
      <xdr:row>188</xdr:row>
      <xdr:rowOff>492480</xdr:rowOff>
    </xdr:to>
    <xdr:pic>
      <xdr:nvPicPr>
        <xdr:cNvPr id="186" name="Subgraph-stemcellnetwork" descr=""/>
        <xdr:cNvPicPr/>
      </xdr:nvPicPr>
      <xdr:blipFill>
        <a:blip r:embed="rId187"/>
        <a:stretch>
          <a:fillRect/>
        </a:stretch>
      </xdr:blipFill>
      <xdr:spPr>
        <a:xfrm>
          <a:off x="865080" y="98501040"/>
          <a:ext cx="723600" cy="475920"/>
        </a:xfrm>
        <a:prstGeom prst="rect">
          <a:avLst/>
        </a:prstGeom>
        <a:ln>
          <a:noFill/>
        </a:ln>
      </xdr:spPr>
    </xdr:pic>
    <xdr:clientData/>
  </xdr:twoCellAnchor>
  <xdr:twoCellAnchor editAs="oneCell">
    <xdr:from>
      <xdr:col>1</xdr:col>
      <xdr:colOff>52560</xdr:colOff>
      <xdr:row>189</xdr:row>
      <xdr:rowOff>16560</xdr:rowOff>
    </xdr:from>
    <xdr:to>
      <xdr:col>1</xdr:col>
      <xdr:colOff>776160</xdr:colOff>
      <xdr:row>189</xdr:row>
      <xdr:rowOff>492480</xdr:rowOff>
    </xdr:to>
    <xdr:pic>
      <xdr:nvPicPr>
        <xdr:cNvPr id="187" name="Subgraph-aster_is" descr=""/>
        <xdr:cNvPicPr/>
      </xdr:nvPicPr>
      <xdr:blipFill>
        <a:blip r:embed="rId188"/>
        <a:stretch>
          <a:fillRect/>
        </a:stretch>
      </xdr:blipFill>
      <xdr:spPr>
        <a:xfrm>
          <a:off x="865080" y="99027360"/>
          <a:ext cx="723600" cy="475920"/>
        </a:xfrm>
        <a:prstGeom prst="rect">
          <a:avLst/>
        </a:prstGeom>
        <a:ln>
          <a:noFill/>
        </a:ln>
      </xdr:spPr>
    </xdr:pic>
    <xdr:clientData/>
  </xdr:twoCellAnchor>
  <xdr:twoCellAnchor editAs="oneCell">
    <xdr:from>
      <xdr:col>1</xdr:col>
      <xdr:colOff>52560</xdr:colOff>
      <xdr:row>190</xdr:row>
      <xdr:rowOff>16560</xdr:rowOff>
    </xdr:from>
    <xdr:to>
      <xdr:col>1</xdr:col>
      <xdr:colOff>776160</xdr:colOff>
      <xdr:row>190</xdr:row>
      <xdr:rowOff>492480</xdr:rowOff>
    </xdr:to>
    <xdr:pic>
      <xdr:nvPicPr>
        <xdr:cNvPr id="188" name="Subgraph-ugurozveren" descr=""/>
        <xdr:cNvPicPr/>
      </xdr:nvPicPr>
      <xdr:blipFill>
        <a:blip r:embed="rId189"/>
        <a:stretch>
          <a:fillRect/>
        </a:stretch>
      </xdr:blipFill>
      <xdr:spPr>
        <a:xfrm>
          <a:off x="865080" y="99554040"/>
          <a:ext cx="723600" cy="475920"/>
        </a:xfrm>
        <a:prstGeom prst="rect">
          <a:avLst/>
        </a:prstGeom>
        <a:ln>
          <a:noFill/>
        </a:ln>
      </xdr:spPr>
    </xdr:pic>
    <xdr:clientData/>
  </xdr:twoCellAnchor>
  <xdr:twoCellAnchor editAs="oneCell">
    <xdr:from>
      <xdr:col>1</xdr:col>
      <xdr:colOff>52560</xdr:colOff>
      <xdr:row>191</xdr:row>
      <xdr:rowOff>16560</xdr:rowOff>
    </xdr:from>
    <xdr:to>
      <xdr:col>1</xdr:col>
      <xdr:colOff>776160</xdr:colOff>
      <xdr:row>191</xdr:row>
      <xdr:rowOff>492480</xdr:rowOff>
    </xdr:to>
    <xdr:pic>
      <xdr:nvPicPr>
        <xdr:cNvPr id="189" name="Subgraph-bioengineers" descr=""/>
        <xdr:cNvPicPr/>
      </xdr:nvPicPr>
      <xdr:blipFill>
        <a:blip r:embed="rId190"/>
        <a:stretch>
          <a:fillRect/>
        </a:stretch>
      </xdr:blipFill>
      <xdr:spPr>
        <a:xfrm>
          <a:off x="865080" y="100080360"/>
          <a:ext cx="723600" cy="475920"/>
        </a:xfrm>
        <a:prstGeom prst="rect">
          <a:avLst/>
        </a:prstGeom>
        <a:ln>
          <a:noFill/>
        </a:ln>
      </xdr:spPr>
    </xdr:pic>
    <xdr:clientData/>
  </xdr:twoCellAnchor>
  <xdr:twoCellAnchor editAs="oneCell">
    <xdr:from>
      <xdr:col>1</xdr:col>
      <xdr:colOff>52560</xdr:colOff>
      <xdr:row>192</xdr:row>
      <xdr:rowOff>16560</xdr:rowOff>
    </xdr:from>
    <xdr:to>
      <xdr:col>1</xdr:col>
      <xdr:colOff>776160</xdr:colOff>
      <xdr:row>192</xdr:row>
      <xdr:rowOff>492480</xdr:rowOff>
    </xdr:to>
    <xdr:pic>
      <xdr:nvPicPr>
        <xdr:cNvPr id="190" name="Subgraph-scienmag" descr=""/>
        <xdr:cNvPicPr/>
      </xdr:nvPicPr>
      <xdr:blipFill>
        <a:blip r:embed="rId191"/>
        <a:stretch>
          <a:fillRect/>
        </a:stretch>
      </xdr:blipFill>
      <xdr:spPr>
        <a:xfrm>
          <a:off x="865080" y="100606680"/>
          <a:ext cx="723600" cy="475920"/>
        </a:xfrm>
        <a:prstGeom prst="rect">
          <a:avLst/>
        </a:prstGeom>
        <a:ln>
          <a:noFill/>
        </a:ln>
      </xdr:spPr>
    </xdr:pic>
    <xdr:clientData/>
  </xdr:twoCellAnchor>
  <xdr:twoCellAnchor editAs="oneCell">
    <xdr:from>
      <xdr:col>1</xdr:col>
      <xdr:colOff>52560</xdr:colOff>
      <xdr:row>193</xdr:row>
      <xdr:rowOff>16560</xdr:rowOff>
    </xdr:from>
    <xdr:to>
      <xdr:col>1</xdr:col>
      <xdr:colOff>776160</xdr:colOff>
      <xdr:row>193</xdr:row>
      <xdr:rowOff>492480</xdr:rowOff>
    </xdr:to>
    <xdr:pic>
      <xdr:nvPicPr>
        <xdr:cNvPr id="191" name="Subgraph-zarathustrix" descr=""/>
        <xdr:cNvPicPr/>
      </xdr:nvPicPr>
      <xdr:blipFill>
        <a:blip r:embed="rId192"/>
        <a:stretch>
          <a:fillRect/>
        </a:stretch>
      </xdr:blipFill>
      <xdr:spPr>
        <a:xfrm>
          <a:off x="865080" y="101133000"/>
          <a:ext cx="723600" cy="475920"/>
        </a:xfrm>
        <a:prstGeom prst="rect">
          <a:avLst/>
        </a:prstGeom>
        <a:ln>
          <a:noFill/>
        </a:ln>
      </xdr:spPr>
    </xdr:pic>
    <xdr:clientData/>
  </xdr:twoCellAnchor>
  <xdr:twoCellAnchor editAs="oneCell">
    <xdr:from>
      <xdr:col>1</xdr:col>
      <xdr:colOff>52560</xdr:colOff>
      <xdr:row>194</xdr:row>
      <xdr:rowOff>16560</xdr:rowOff>
    </xdr:from>
    <xdr:to>
      <xdr:col>1</xdr:col>
      <xdr:colOff>776160</xdr:colOff>
      <xdr:row>194</xdr:row>
      <xdr:rowOff>492480</xdr:rowOff>
    </xdr:to>
    <xdr:pic>
      <xdr:nvPicPr>
        <xdr:cNvPr id="192" name="Subgraph-mjpou" descr=""/>
        <xdr:cNvPicPr/>
      </xdr:nvPicPr>
      <xdr:blipFill>
        <a:blip r:embed="rId193"/>
        <a:stretch>
          <a:fillRect/>
        </a:stretch>
      </xdr:blipFill>
      <xdr:spPr>
        <a:xfrm>
          <a:off x="865080" y="101659680"/>
          <a:ext cx="723600" cy="475920"/>
        </a:xfrm>
        <a:prstGeom prst="rect">
          <a:avLst/>
        </a:prstGeom>
        <a:ln>
          <a:noFill/>
        </a:ln>
      </xdr:spPr>
    </xdr:pic>
    <xdr:clientData/>
  </xdr:twoCellAnchor>
  <xdr:twoCellAnchor editAs="oneCell">
    <xdr:from>
      <xdr:col>1</xdr:col>
      <xdr:colOff>52560</xdr:colOff>
      <xdr:row>195</xdr:row>
      <xdr:rowOff>16560</xdr:rowOff>
    </xdr:from>
    <xdr:to>
      <xdr:col>1</xdr:col>
      <xdr:colOff>776160</xdr:colOff>
      <xdr:row>195</xdr:row>
      <xdr:rowOff>492480</xdr:rowOff>
    </xdr:to>
    <xdr:pic>
      <xdr:nvPicPr>
        <xdr:cNvPr id="193" name="Subgraph-atmiolsam" descr=""/>
        <xdr:cNvPicPr/>
      </xdr:nvPicPr>
      <xdr:blipFill>
        <a:blip r:embed="rId194"/>
        <a:stretch>
          <a:fillRect/>
        </a:stretch>
      </xdr:blipFill>
      <xdr:spPr>
        <a:xfrm>
          <a:off x="865080" y="102186000"/>
          <a:ext cx="723600" cy="475920"/>
        </a:xfrm>
        <a:prstGeom prst="rect">
          <a:avLst/>
        </a:prstGeom>
        <a:ln>
          <a:noFill/>
        </a:ln>
      </xdr:spPr>
    </xdr:pic>
    <xdr:clientData/>
  </xdr:twoCellAnchor>
  <xdr:twoCellAnchor editAs="oneCell">
    <xdr:from>
      <xdr:col>1</xdr:col>
      <xdr:colOff>52560</xdr:colOff>
      <xdr:row>196</xdr:row>
      <xdr:rowOff>16560</xdr:rowOff>
    </xdr:from>
    <xdr:to>
      <xdr:col>1</xdr:col>
      <xdr:colOff>776160</xdr:colOff>
      <xdr:row>196</xdr:row>
      <xdr:rowOff>492480</xdr:rowOff>
    </xdr:to>
    <xdr:pic>
      <xdr:nvPicPr>
        <xdr:cNvPr id="194" name="Subgraph-lauelsar" descr=""/>
        <xdr:cNvPicPr/>
      </xdr:nvPicPr>
      <xdr:blipFill>
        <a:blip r:embed="rId195"/>
        <a:stretch>
          <a:fillRect/>
        </a:stretch>
      </xdr:blipFill>
      <xdr:spPr>
        <a:xfrm>
          <a:off x="865080" y="102712320"/>
          <a:ext cx="723600" cy="475920"/>
        </a:xfrm>
        <a:prstGeom prst="rect">
          <a:avLst/>
        </a:prstGeom>
        <a:ln>
          <a:noFill/>
        </a:ln>
      </xdr:spPr>
    </xdr:pic>
    <xdr:clientData/>
  </xdr:twoCellAnchor>
  <xdr:twoCellAnchor editAs="oneCell">
    <xdr:from>
      <xdr:col>1</xdr:col>
      <xdr:colOff>52560</xdr:colOff>
      <xdr:row>197</xdr:row>
      <xdr:rowOff>16560</xdr:rowOff>
    </xdr:from>
    <xdr:to>
      <xdr:col>1</xdr:col>
      <xdr:colOff>776160</xdr:colOff>
      <xdr:row>197</xdr:row>
      <xdr:rowOff>492480</xdr:rowOff>
    </xdr:to>
    <xdr:pic>
      <xdr:nvPicPr>
        <xdr:cNvPr id="195" name="Subgraph-roy_lab_thinks" descr=""/>
        <xdr:cNvPicPr/>
      </xdr:nvPicPr>
      <xdr:blipFill>
        <a:blip r:embed="rId196"/>
        <a:stretch>
          <a:fillRect/>
        </a:stretch>
      </xdr:blipFill>
      <xdr:spPr>
        <a:xfrm>
          <a:off x="865080" y="103238640"/>
          <a:ext cx="723600" cy="475920"/>
        </a:xfrm>
        <a:prstGeom prst="rect">
          <a:avLst/>
        </a:prstGeom>
        <a:ln>
          <a:noFill/>
        </a:ln>
      </xdr:spPr>
    </xdr:pic>
    <xdr:clientData/>
  </xdr:twoCellAnchor>
  <xdr:twoCellAnchor editAs="oneCell">
    <xdr:from>
      <xdr:col>1</xdr:col>
      <xdr:colOff>52560</xdr:colOff>
      <xdr:row>198</xdr:row>
      <xdr:rowOff>16560</xdr:rowOff>
    </xdr:from>
    <xdr:to>
      <xdr:col>1</xdr:col>
      <xdr:colOff>776160</xdr:colOff>
      <xdr:row>198</xdr:row>
      <xdr:rowOff>492480</xdr:rowOff>
    </xdr:to>
    <xdr:pic>
      <xdr:nvPicPr>
        <xdr:cNvPr id="196" name="Subgraph-susysimmonds" descr=""/>
        <xdr:cNvPicPr/>
      </xdr:nvPicPr>
      <xdr:blipFill>
        <a:blip r:embed="rId197"/>
        <a:stretch>
          <a:fillRect/>
        </a:stretch>
      </xdr:blipFill>
      <xdr:spPr>
        <a:xfrm>
          <a:off x="865080" y="103765320"/>
          <a:ext cx="723600" cy="475920"/>
        </a:xfrm>
        <a:prstGeom prst="rect">
          <a:avLst/>
        </a:prstGeom>
        <a:ln>
          <a:noFill/>
        </a:ln>
      </xdr:spPr>
    </xdr:pic>
    <xdr:clientData/>
  </xdr:twoCellAnchor>
  <xdr:twoCellAnchor editAs="oneCell">
    <xdr:from>
      <xdr:col>1</xdr:col>
      <xdr:colOff>52560</xdr:colOff>
      <xdr:row>199</xdr:row>
      <xdr:rowOff>16560</xdr:rowOff>
    </xdr:from>
    <xdr:to>
      <xdr:col>1</xdr:col>
      <xdr:colOff>776160</xdr:colOff>
      <xdr:row>199</xdr:row>
      <xdr:rowOff>492480</xdr:rowOff>
    </xdr:to>
    <xdr:pic>
      <xdr:nvPicPr>
        <xdr:cNvPr id="197" name="Subgraph-coach4postdocs" descr=""/>
        <xdr:cNvPicPr/>
      </xdr:nvPicPr>
      <xdr:blipFill>
        <a:blip r:embed="rId198"/>
        <a:stretch>
          <a:fillRect/>
        </a:stretch>
      </xdr:blipFill>
      <xdr:spPr>
        <a:xfrm>
          <a:off x="865080" y="104291640"/>
          <a:ext cx="723600" cy="475920"/>
        </a:xfrm>
        <a:prstGeom prst="rect">
          <a:avLst/>
        </a:prstGeom>
        <a:ln>
          <a:noFill/>
        </a:ln>
      </xdr:spPr>
    </xdr:pic>
    <xdr:clientData/>
  </xdr:twoCellAnchor>
  <xdr:twoCellAnchor editAs="oneCell">
    <xdr:from>
      <xdr:col>1</xdr:col>
      <xdr:colOff>52560</xdr:colOff>
      <xdr:row>200</xdr:row>
      <xdr:rowOff>16560</xdr:rowOff>
    </xdr:from>
    <xdr:to>
      <xdr:col>1</xdr:col>
      <xdr:colOff>776160</xdr:colOff>
      <xdr:row>200</xdr:row>
      <xdr:rowOff>492480</xdr:rowOff>
    </xdr:to>
    <xdr:pic>
      <xdr:nvPicPr>
        <xdr:cNvPr id="198" name="Subgraph-aamctoday" descr=""/>
        <xdr:cNvPicPr/>
      </xdr:nvPicPr>
      <xdr:blipFill>
        <a:blip r:embed="rId199"/>
        <a:stretch>
          <a:fillRect/>
        </a:stretch>
      </xdr:blipFill>
      <xdr:spPr>
        <a:xfrm>
          <a:off x="865080" y="104817960"/>
          <a:ext cx="723600" cy="475920"/>
        </a:xfrm>
        <a:prstGeom prst="rect">
          <a:avLst/>
        </a:prstGeom>
        <a:ln>
          <a:noFill/>
        </a:ln>
      </xdr:spPr>
    </xdr:pic>
    <xdr:clientData/>
  </xdr:twoCellAnchor>
  <xdr:twoCellAnchor editAs="oneCell">
    <xdr:from>
      <xdr:col>1</xdr:col>
      <xdr:colOff>52560</xdr:colOff>
      <xdr:row>201</xdr:row>
      <xdr:rowOff>16560</xdr:rowOff>
    </xdr:from>
    <xdr:to>
      <xdr:col>1</xdr:col>
      <xdr:colOff>776160</xdr:colOff>
      <xdr:row>201</xdr:row>
      <xdr:rowOff>492480</xdr:rowOff>
    </xdr:to>
    <xdr:pic>
      <xdr:nvPicPr>
        <xdr:cNvPr id="199" name="Subgraph-_vvibin" descr=""/>
        <xdr:cNvPicPr/>
      </xdr:nvPicPr>
      <xdr:blipFill>
        <a:blip r:embed="rId200"/>
        <a:stretch>
          <a:fillRect/>
        </a:stretch>
      </xdr:blipFill>
      <xdr:spPr>
        <a:xfrm>
          <a:off x="865080" y="105344640"/>
          <a:ext cx="723600" cy="475920"/>
        </a:xfrm>
        <a:prstGeom prst="rect">
          <a:avLst/>
        </a:prstGeom>
        <a:ln>
          <a:noFill/>
        </a:ln>
      </xdr:spPr>
    </xdr:pic>
    <xdr:clientData/>
  </xdr:twoCellAnchor>
  <xdr:twoCellAnchor editAs="oneCell">
    <xdr:from>
      <xdr:col>1</xdr:col>
      <xdr:colOff>52560</xdr:colOff>
      <xdr:row>202</xdr:row>
      <xdr:rowOff>16560</xdr:rowOff>
    </xdr:from>
    <xdr:to>
      <xdr:col>1</xdr:col>
      <xdr:colOff>776160</xdr:colOff>
      <xdr:row>202</xdr:row>
      <xdr:rowOff>492480</xdr:rowOff>
    </xdr:to>
    <xdr:pic>
      <xdr:nvPicPr>
        <xdr:cNvPr id="200" name="Subgraph-mawpittgrad" descr=""/>
        <xdr:cNvPicPr/>
      </xdr:nvPicPr>
      <xdr:blipFill>
        <a:blip r:embed="rId201"/>
        <a:stretch>
          <a:fillRect/>
        </a:stretch>
      </xdr:blipFill>
      <xdr:spPr>
        <a:xfrm>
          <a:off x="865080" y="105870960"/>
          <a:ext cx="723600" cy="475920"/>
        </a:xfrm>
        <a:prstGeom prst="rect">
          <a:avLst/>
        </a:prstGeom>
        <a:ln>
          <a:noFill/>
        </a:ln>
      </xdr:spPr>
    </xdr:pic>
    <xdr:clientData/>
  </xdr:twoCellAnchor>
  <xdr:twoCellAnchor editAs="oneCell">
    <xdr:from>
      <xdr:col>1</xdr:col>
      <xdr:colOff>52560</xdr:colOff>
      <xdr:row>203</xdr:row>
      <xdr:rowOff>16560</xdr:rowOff>
    </xdr:from>
    <xdr:to>
      <xdr:col>1</xdr:col>
      <xdr:colOff>776160</xdr:colOff>
      <xdr:row>203</xdr:row>
      <xdr:rowOff>492480</xdr:rowOff>
    </xdr:to>
    <xdr:pic>
      <xdr:nvPicPr>
        <xdr:cNvPr id="201" name="Subgraph-acsnano" descr=""/>
        <xdr:cNvPicPr/>
      </xdr:nvPicPr>
      <xdr:blipFill>
        <a:blip r:embed="rId202"/>
        <a:stretch>
          <a:fillRect/>
        </a:stretch>
      </xdr:blipFill>
      <xdr:spPr>
        <a:xfrm>
          <a:off x="865080" y="106397280"/>
          <a:ext cx="723600" cy="475920"/>
        </a:xfrm>
        <a:prstGeom prst="rect">
          <a:avLst/>
        </a:prstGeom>
        <a:ln>
          <a:noFill/>
        </a:ln>
      </xdr:spPr>
    </xdr:pic>
    <xdr:clientData/>
  </xdr:twoCellAnchor>
  <xdr:twoCellAnchor editAs="oneCell">
    <xdr:from>
      <xdr:col>1</xdr:col>
      <xdr:colOff>52560</xdr:colOff>
      <xdr:row>204</xdr:row>
      <xdr:rowOff>16560</xdr:rowOff>
    </xdr:from>
    <xdr:to>
      <xdr:col>1</xdr:col>
      <xdr:colOff>776160</xdr:colOff>
      <xdr:row>204</xdr:row>
      <xdr:rowOff>492480</xdr:rowOff>
    </xdr:to>
    <xdr:pic>
      <xdr:nvPicPr>
        <xdr:cNvPr id="202" name="Subgraph-uclaengineering" descr=""/>
        <xdr:cNvPicPr/>
      </xdr:nvPicPr>
      <xdr:blipFill>
        <a:blip r:embed="rId203"/>
        <a:stretch>
          <a:fillRect/>
        </a:stretch>
      </xdr:blipFill>
      <xdr:spPr>
        <a:xfrm>
          <a:off x="865080" y="106923600"/>
          <a:ext cx="723600" cy="475920"/>
        </a:xfrm>
        <a:prstGeom prst="rect">
          <a:avLst/>
        </a:prstGeom>
        <a:ln>
          <a:noFill/>
        </a:ln>
      </xdr:spPr>
    </xdr:pic>
    <xdr:clientData/>
  </xdr:twoCellAnchor>
  <xdr:twoCellAnchor editAs="oneCell">
    <xdr:from>
      <xdr:col>1</xdr:col>
      <xdr:colOff>52560</xdr:colOff>
      <xdr:row>205</xdr:row>
      <xdr:rowOff>16560</xdr:rowOff>
    </xdr:from>
    <xdr:to>
      <xdr:col>1</xdr:col>
      <xdr:colOff>776160</xdr:colOff>
      <xdr:row>205</xdr:row>
      <xdr:rowOff>492480</xdr:rowOff>
    </xdr:to>
    <xdr:pic>
      <xdr:nvPicPr>
        <xdr:cNvPr id="203" name="Subgraph-uclachem" descr=""/>
        <xdr:cNvPicPr/>
      </xdr:nvPicPr>
      <xdr:blipFill>
        <a:blip r:embed="rId204"/>
        <a:stretch>
          <a:fillRect/>
        </a:stretch>
      </xdr:blipFill>
      <xdr:spPr>
        <a:xfrm>
          <a:off x="865080" y="107450280"/>
          <a:ext cx="723600" cy="475920"/>
        </a:xfrm>
        <a:prstGeom prst="rect">
          <a:avLst/>
        </a:prstGeom>
        <a:ln>
          <a:noFill/>
        </a:ln>
      </xdr:spPr>
    </xdr:pic>
    <xdr:clientData/>
  </xdr:twoCellAnchor>
  <xdr:twoCellAnchor editAs="oneCell">
    <xdr:from>
      <xdr:col>1</xdr:col>
      <xdr:colOff>52560</xdr:colOff>
      <xdr:row>206</xdr:row>
      <xdr:rowOff>16560</xdr:rowOff>
    </xdr:from>
    <xdr:to>
      <xdr:col>1</xdr:col>
      <xdr:colOff>776160</xdr:colOff>
      <xdr:row>206</xdr:row>
      <xdr:rowOff>492480</xdr:rowOff>
    </xdr:to>
    <xdr:pic>
      <xdr:nvPicPr>
        <xdr:cNvPr id="204" name="Subgraph-cnsi_ucla" descr=""/>
        <xdr:cNvPicPr/>
      </xdr:nvPicPr>
      <xdr:blipFill>
        <a:blip r:embed="rId205"/>
        <a:stretch>
          <a:fillRect/>
        </a:stretch>
      </xdr:blipFill>
      <xdr:spPr>
        <a:xfrm>
          <a:off x="865080" y="107976600"/>
          <a:ext cx="723600" cy="475920"/>
        </a:xfrm>
        <a:prstGeom prst="rect">
          <a:avLst/>
        </a:prstGeom>
        <a:ln>
          <a:noFill/>
        </a:ln>
      </xdr:spPr>
    </xdr:pic>
    <xdr:clientData/>
  </xdr:twoCellAnchor>
  <xdr:twoCellAnchor editAs="oneCell">
    <xdr:from>
      <xdr:col>1</xdr:col>
      <xdr:colOff>52560</xdr:colOff>
      <xdr:row>207</xdr:row>
      <xdr:rowOff>16560</xdr:rowOff>
    </xdr:from>
    <xdr:to>
      <xdr:col>1</xdr:col>
      <xdr:colOff>776160</xdr:colOff>
      <xdr:row>207</xdr:row>
      <xdr:rowOff>492480</xdr:rowOff>
    </xdr:to>
    <xdr:pic>
      <xdr:nvPicPr>
        <xdr:cNvPr id="205" name="Subgraph-erasinfo" descr=""/>
        <xdr:cNvPicPr/>
      </xdr:nvPicPr>
      <xdr:blipFill>
        <a:blip r:embed="rId206"/>
        <a:stretch>
          <a:fillRect/>
        </a:stretch>
      </xdr:blipFill>
      <xdr:spPr>
        <a:xfrm>
          <a:off x="865080" y="108502920"/>
          <a:ext cx="723600" cy="475920"/>
        </a:xfrm>
        <a:prstGeom prst="rect">
          <a:avLst/>
        </a:prstGeom>
        <a:ln>
          <a:noFill/>
        </a:ln>
      </xdr:spPr>
    </xdr:pic>
    <xdr:clientData/>
  </xdr:twoCellAnchor>
  <xdr:twoCellAnchor editAs="oneCell">
    <xdr:from>
      <xdr:col>1</xdr:col>
      <xdr:colOff>52560</xdr:colOff>
      <xdr:row>208</xdr:row>
      <xdr:rowOff>16560</xdr:rowOff>
    </xdr:from>
    <xdr:to>
      <xdr:col>1</xdr:col>
      <xdr:colOff>776160</xdr:colOff>
      <xdr:row>208</xdr:row>
      <xdr:rowOff>492480</xdr:rowOff>
    </xdr:to>
    <xdr:pic>
      <xdr:nvPicPr>
        <xdr:cNvPr id="206" name="Subgraph-basktastic" descr=""/>
        <xdr:cNvPicPr/>
      </xdr:nvPicPr>
      <xdr:blipFill>
        <a:blip r:embed="rId207"/>
        <a:stretch>
          <a:fillRect/>
        </a:stretch>
      </xdr:blipFill>
      <xdr:spPr>
        <a:xfrm>
          <a:off x="865080" y="109029240"/>
          <a:ext cx="723600" cy="475920"/>
        </a:xfrm>
        <a:prstGeom prst="rect">
          <a:avLst/>
        </a:prstGeom>
        <a:ln>
          <a:noFill/>
        </a:ln>
      </xdr:spPr>
    </xdr:pic>
    <xdr:clientData/>
  </xdr:twoCellAnchor>
  <xdr:twoCellAnchor editAs="oneCell">
    <xdr:from>
      <xdr:col>1</xdr:col>
      <xdr:colOff>52560</xdr:colOff>
      <xdr:row>209</xdr:row>
      <xdr:rowOff>16560</xdr:rowOff>
    </xdr:from>
    <xdr:to>
      <xdr:col>1</xdr:col>
      <xdr:colOff>776160</xdr:colOff>
      <xdr:row>209</xdr:row>
      <xdr:rowOff>492480</xdr:rowOff>
    </xdr:to>
    <xdr:pic>
      <xdr:nvPicPr>
        <xdr:cNvPr id="207" name="Subgraph-chemsynthbiol" descr=""/>
        <xdr:cNvPicPr/>
      </xdr:nvPicPr>
      <xdr:blipFill>
        <a:blip r:embed="rId208"/>
        <a:stretch>
          <a:fillRect/>
        </a:stretch>
      </xdr:blipFill>
      <xdr:spPr>
        <a:xfrm>
          <a:off x="865080" y="109555920"/>
          <a:ext cx="723600" cy="475920"/>
        </a:xfrm>
        <a:prstGeom prst="rect">
          <a:avLst/>
        </a:prstGeom>
        <a:ln>
          <a:noFill/>
        </a:ln>
      </xdr:spPr>
    </xdr:pic>
    <xdr:clientData/>
  </xdr:twoCellAnchor>
  <xdr:twoCellAnchor editAs="oneCell">
    <xdr:from>
      <xdr:col>1</xdr:col>
      <xdr:colOff>52560</xdr:colOff>
      <xdr:row>210</xdr:row>
      <xdr:rowOff>16560</xdr:rowOff>
    </xdr:from>
    <xdr:to>
      <xdr:col>1</xdr:col>
      <xdr:colOff>776160</xdr:colOff>
      <xdr:row>210</xdr:row>
      <xdr:rowOff>492480</xdr:rowOff>
    </xdr:to>
    <xdr:pic>
      <xdr:nvPicPr>
        <xdr:cNvPr id="208" name="Subgraph-chemicalbiology" descr=""/>
        <xdr:cNvPicPr/>
      </xdr:nvPicPr>
      <xdr:blipFill>
        <a:blip r:embed="rId209"/>
        <a:stretch>
          <a:fillRect/>
        </a:stretch>
      </xdr:blipFill>
      <xdr:spPr>
        <a:xfrm>
          <a:off x="865080" y="110082240"/>
          <a:ext cx="723600" cy="475920"/>
        </a:xfrm>
        <a:prstGeom prst="rect">
          <a:avLst/>
        </a:prstGeom>
        <a:ln>
          <a:noFill/>
        </a:ln>
      </xdr:spPr>
    </xdr:pic>
    <xdr:clientData/>
  </xdr:twoCellAnchor>
  <xdr:twoCellAnchor editAs="oneCell">
    <xdr:from>
      <xdr:col>1</xdr:col>
      <xdr:colOff>52560</xdr:colOff>
      <xdr:row>211</xdr:row>
      <xdr:rowOff>16560</xdr:rowOff>
    </xdr:from>
    <xdr:to>
      <xdr:col>1</xdr:col>
      <xdr:colOff>776160</xdr:colOff>
      <xdr:row>211</xdr:row>
      <xdr:rowOff>492480</xdr:rowOff>
    </xdr:to>
    <xdr:pic>
      <xdr:nvPicPr>
        <xdr:cNvPr id="209" name="Subgraph-thompsonadvisin" descr=""/>
        <xdr:cNvPicPr/>
      </xdr:nvPicPr>
      <xdr:blipFill>
        <a:blip r:embed="rId210"/>
        <a:stretch>
          <a:fillRect/>
        </a:stretch>
      </xdr:blipFill>
      <xdr:spPr>
        <a:xfrm>
          <a:off x="865080" y="110608560"/>
          <a:ext cx="723600" cy="475920"/>
        </a:xfrm>
        <a:prstGeom prst="rect">
          <a:avLst/>
        </a:prstGeom>
        <a:ln>
          <a:noFill/>
        </a:ln>
      </xdr:spPr>
    </xdr:pic>
    <xdr:clientData/>
  </xdr:twoCellAnchor>
  <xdr:twoCellAnchor editAs="oneCell">
    <xdr:from>
      <xdr:col>1</xdr:col>
      <xdr:colOff>52560</xdr:colOff>
      <xdr:row>212</xdr:row>
      <xdr:rowOff>16560</xdr:rowOff>
    </xdr:from>
    <xdr:to>
      <xdr:col>1</xdr:col>
      <xdr:colOff>776160</xdr:colOff>
      <xdr:row>212</xdr:row>
      <xdr:rowOff>492480</xdr:rowOff>
    </xdr:to>
    <xdr:pic>
      <xdr:nvPicPr>
        <xdr:cNvPr id="210" name="Subgraph-auniyahya" descr=""/>
        <xdr:cNvPicPr/>
      </xdr:nvPicPr>
      <xdr:blipFill>
        <a:blip r:embed="rId211"/>
        <a:stretch>
          <a:fillRect/>
        </a:stretch>
      </xdr:blipFill>
      <xdr:spPr>
        <a:xfrm>
          <a:off x="865080" y="111134880"/>
          <a:ext cx="723600" cy="475920"/>
        </a:xfrm>
        <a:prstGeom prst="rect">
          <a:avLst/>
        </a:prstGeom>
        <a:ln>
          <a:noFill/>
        </a:ln>
      </xdr:spPr>
    </xdr:pic>
    <xdr:clientData/>
  </xdr:twoCellAnchor>
  <xdr:twoCellAnchor editAs="oneCell">
    <xdr:from>
      <xdr:col>1</xdr:col>
      <xdr:colOff>52560</xdr:colOff>
      <xdr:row>213</xdr:row>
      <xdr:rowOff>16560</xdr:rowOff>
    </xdr:from>
    <xdr:to>
      <xdr:col>1</xdr:col>
      <xdr:colOff>776160</xdr:colOff>
      <xdr:row>213</xdr:row>
      <xdr:rowOff>492480</xdr:rowOff>
    </xdr:to>
    <xdr:pic>
      <xdr:nvPicPr>
        <xdr:cNvPr id="211" name="Subgraph-zebioengr" descr=""/>
        <xdr:cNvPicPr/>
      </xdr:nvPicPr>
      <xdr:blipFill>
        <a:blip r:embed="rId212"/>
        <a:stretch>
          <a:fillRect/>
        </a:stretch>
      </xdr:blipFill>
      <xdr:spPr>
        <a:xfrm>
          <a:off x="865080" y="111661560"/>
          <a:ext cx="723600" cy="475920"/>
        </a:xfrm>
        <a:prstGeom prst="rect">
          <a:avLst/>
        </a:prstGeom>
        <a:ln>
          <a:noFill/>
        </a:ln>
      </xdr:spPr>
    </xdr:pic>
    <xdr:clientData/>
  </xdr:twoCellAnchor>
  <xdr:twoCellAnchor editAs="oneCell">
    <xdr:from>
      <xdr:col>1</xdr:col>
      <xdr:colOff>52560</xdr:colOff>
      <xdr:row>214</xdr:row>
      <xdr:rowOff>16560</xdr:rowOff>
    </xdr:from>
    <xdr:to>
      <xdr:col>1</xdr:col>
      <xdr:colOff>776160</xdr:colOff>
      <xdr:row>214</xdr:row>
      <xdr:rowOff>492480</xdr:rowOff>
    </xdr:to>
    <xdr:pic>
      <xdr:nvPicPr>
        <xdr:cNvPr id="212" name="Subgraph-umdbioe" descr=""/>
        <xdr:cNvPicPr/>
      </xdr:nvPicPr>
      <xdr:blipFill>
        <a:blip r:embed="rId213"/>
        <a:stretch>
          <a:fillRect/>
        </a:stretch>
      </xdr:blipFill>
      <xdr:spPr>
        <a:xfrm>
          <a:off x="865080" y="112187880"/>
          <a:ext cx="723600" cy="475920"/>
        </a:xfrm>
        <a:prstGeom prst="rect">
          <a:avLst/>
        </a:prstGeom>
        <a:ln>
          <a:noFill/>
        </a:ln>
      </xdr:spPr>
    </xdr:pic>
    <xdr:clientData/>
  </xdr:twoCellAnchor>
  <xdr:twoCellAnchor editAs="oneCell">
    <xdr:from>
      <xdr:col>1</xdr:col>
      <xdr:colOff>52560</xdr:colOff>
      <xdr:row>215</xdr:row>
      <xdr:rowOff>16560</xdr:rowOff>
    </xdr:from>
    <xdr:to>
      <xdr:col>1</xdr:col>
      <xdr:colOff>776160</xdr:colOff>
      <xdr:row>215</xdr:row>
      <xdr:rowOff>492480</xdr:rowOff>
    </xdr:to>
    <xdr:pic>
      <xdr:nvPicPr>
        <xdr:cNvPr id="213" name="Subgraph-karlgademann" descr=""/>
        <xdr:cNvPicPr/>
      </xdr:nvPicPr>
      <xdr:blipFill>
        <a:blip r:embed="rId214"/>
        <a:stretch>
          <a:fillRect/>
        </a:stretch>
      </xdr:blipFill>
      <xdr:spPr>
        <a:xfrm>
          <a:off x="865080" y="112714200"/>
          <a:ext cx="723600" cy="475920"/>
        </a:xfrm>
        <a:prstGeom prst="rect">
          <a:avLst/>
        </a:prstGeom>
        <a:ln>
          <a:noFill/>
        </a:ln>
      </xdr:spPr>
    </xdr:pic>
    <xdr:clientData/>
  </xdr:twoCellAnchor>
  <xdr:twoCellAnchor editAs="oneCell">
    <xdr:from>
      <xdr:col>1</xdr:col>
      <xdr:colOff>52560</xdr:colOff>
      <xdr:row>216</xdr:row>
      <xdr:rowOff>16560</xdr:rowOff>
    </xdr:from>
    <xdr:to>
      <xdr:col>1</xdr:col>
      <xdr:colOff>776160</xdr:colOff>
      <xdr:row>216</xdr:row>
      <xdr:rowOff>492480</xdr:rowOff>
    </xdr:to>
    <xdr:pic>
      <xdr:nvPicPr>
        <xdr:cNvPr id="214" name="Subgraph-mdziur" descr=""/>
        <xdr:cNvPicPr/>
      </xdr:nvPicPr>
      <xdr:blipFill>
        <a:blip r:embed="rId215"/>
        <a:stretch>
          <a:fillRect/>
        </a:stretch>
      </xdr:blipFill>
      <xdr:spPr>
        <a:xfrm>
          <a:off x="865080" y="113240520"/>
          <a:ext cx="723600" cy="475920"/>
        </a:xfrm>
        <a:prstGeom prst="rect">
          <a:avLst/>
        </a:prstGeom>
        <a:ln>
          <a:noFill/>
        </a:ln>
      </xdr:spPr>
    </xdr:pic>
    <xdr:clientData/>
  </xdr:twoCellAnchor>
  <xdr:twoCellAnchor editAs="oneCell">
    <xdr:from>
      <xdr:col>1</xdr:col>
      <xdr:colOff>52560</xdr:colOff>
      <xdr:row>217</xdr:row>
      <xdr:rowOff>16560</xdr:rowOff>
    </xdr:from>
    <xdr:to>
      <xdr:col>1</xdr:col>
      <xdr:colOff>776160</xdr:colOff>
      <xdr:row>217</xdr:row>
      <xdr:rowOff>492480</xdr:rowOff>
    </xdr:to>
    <xdr:pic>
      <xdr:nvPicPr>
        <xdr:cNvPr id="215" name="Subgraph-nickgreeves" descr=""/>
        <xdr:cNvPicPr/>
      </xdr:nvPicPr>
      <xdr:blipFill>
        <a:blip r:embed="rId216"/>
        <a:stretch>
          <a:fillRect/>
        </a:stretch>
      </xdr:blipFill>
      <xdr:spPr>
        <a:xfrm>
          <a:off x="865080" y="113767200"/>
          <a:ext cx="723600" cy="475920"/>
        </a:xfrm>
        <a:prstGeom prst="rect">
          <a:avLst/>
        </a:prstGeom>
        <a:ln>
          <a:noFill/>
        </a:ln>
      </xdr:spPr>
    </xdr:pic>
    <xdr:clientData/>
  </xdr:twoCellAnchor>
  <xdr:twoCellAnchor editAs="oneCell">
    <xdr:from>
      <xdr:col>1</xdr:col>
      <xdr:colOff>52560</xdr:colOff>
      <xdr:row>218</xdr:row>
      <xdr:rowOff>16560</xdr:rowOff>
    </xdr:from>
    <xdr:to>
      <xdr:col>1</xdr:col>
      <xdr:colOff>776160</xdr:colOff>
      <xdr:row>218</xdr:row>
      <xdr:rowOff>492480</xdr:rowOff>
    </xdr:to>
    <xdr:pic>
      <xdr:nvPicPr>
        <xdr:cNvPr id="216" name="Subgraph-chemtube3d" descr=""/>
        <xdr:cNvPicPr/>
      </xdr:nvPicPr>
      <xdr:blipFill>
        <a:blip r:embed="rId217"/>
        <a:stretch>
          <a:fillRect/>
        </a:stretch>
      </xdr:blipFill>
      <xdr:spPr>
        <a:xfrm>
          <a:off x="865080" y="114293520"/>
          <a:ext cx="723600" cy="475920"/>
        </a:xfrm>
        <a:prstGeom prst="rect">
          <a:avLst/>
        </a:prstGeom>
        <a:ln>
          <a:noFill/>
        </a:ln>
      </xdr:spPr>
    </xdr:pic>
    <xdr:clientData/>
  </xdr:twoCellAnchor>
  <xdr:twoCellAnchor editAs="oneCell">
    <xdr:from>
      <xdr:col>1</xdr:col>
      <xdr:colOff>52560</xdr:colOff>
      <xdr:row>219</xdr:row>
      <xdr:rowOff>16560</xdr:rowOff>
    </xdr:from>
    <xdr:to>
      <xdr:col>1</xdr:col>
      <xdr:colOff>776160</xdr:colOff>
      <xdr:row>219</xdr:row>
      <xdr:rowOff>492480</xdr:rowOff>
    </xdr:to>
    <xdr:pic>
      <xdr:nvPicPr>
        <xdr:cNvPr id="217" name="Subgraph-evolvedbiofilm" descr=""/>
        <xdr:cNvPicPr/>
      </xdr:nvPicPr>
      <xdr:blipFill>
        <a:blip r:embed="rId218"/>
        <a:stretch>
          <a:fillRect/>
        </a:stretch>
      </xdr:blipFill>
      <xdr:spPr>
        <a:xfrm>
          <a:off x="865080" y="114819840"/>
          <a:ext cx="723600" cy="475920"/>
        </a:xfrm>
        <a:prstGeom prst="rect">
          <a:avLst/>
        </a:prstGeom>
        <a:ln>
          <a:noFill/>
        </a:ln>
      </xdr:spPr>
    </xdr:pic>
    <xdr:clientData/>
  </xdr:twoCellAnchor>
  <xdr:twoCellAnchor editAs="oneCell">
    <xdr:from>
      <xdr:col>1</xdr:col>
      <xdr:colOff>52560</xdr:colOff>
      <xdr:row>220</xdr:row>
      <xdr:rowOff>16560</xdr:rowOff>
    </xdr:from>
    <xdr:to>
      <xdr:col>1</xdr:col>
      <xdr:colOff>776160</xdr:colOff>
      <xdr:row>220</xdr:row>
      <xdr:rowOff>492480</xdr:rowOff>
    </xdr:to>
    <xdr:pic>
      <xdr:nvPicPr>
        <xdr:cNvPr id="218" name="Subgraph-iusweettweets" descr=""/>
        <xdr:cNvPicPr/>
      </xdr:nvPicPr>
      <xdr:blipFill>
        <a:blip r:embed="rId219"/>
        <a:stretch>
          <a:fillRect/>
        </a:stretch>
      </xdr:blipFill>
      <xdr:spPr>
        <a:xfrm>
          <a:off x="865080" y="115346520"/>
          <a:ext cx="723600" cy="475920"/>
        </a:xfrm>
        <a:prstGeom prst="rect">
          <a:avLst/>
        </a:prstGeom>
        <a:ln>
          <a:noFill/>
        </a:ln>
      </xdr:spPr>
    </xdr:pic>
    <xdr:clientData/>
  </xdr:twoCellAnchor>
  <xdr:twoCellAnchor editAs="oneCell">
    <xdr:from>
      <xdr:col>1</xdr:col>
      <xdr:colOff>52560</xdr:colOff>
      <xdr:row>221</xdr:row>
      <xdr:rowOff>16560</xdr:rowOff>
    </xdr:from>
    <xdr:to>
      <xdr:col>1</xdr:col>
      <xdr:colOff>776160</xdr:colOff>
      <xdr:row>221</xdr:row>
      <xdr:rowOff>492480</xdr:rowOff>
    </xdr:to>
    <xdr:pic>
      <xdr:nvPicPr>
        <xdr:cNvPr id="219" name="Subgraph-iusmgraddiv" descr=""/>
        <xdr:cNvPicPr/>
      </xdr:nvPicPr>
      <xdr:blipFill>
        <a:blip r:embed="rId220"/>
        <a:stretch>
          <a:fillRect/>
        </a:stretch>
      </xdr:blipFill>
      <xdr:spPr>
        <a:xfrm>
          <a:off x="865080" y="115872840"/>
          <a:ext cx="723600" cy="475920"/>
        </a:xfrm>
        <a:prstGeom prst="rect">
          <a:avLst/>
        </a:prstGeom>
        <a:ln>
          <a:noFill/>
        </a:ln>
      </xdr:spPr>
    </xdr:pic>
    <xdr:clientData/>
  </xdr:twoCellAnchor>
  <xdr:twoCellAnchor editAs="oneCell">
    <xdr:from>
      <xdr:col>1</xdr:col>
      <xdr:colOff>52560</xdr:colOff>
      <xdr:row>222</xdr:row>
      <xdr:rowOff>16560</xdr:rowOff>
    </xdr:from>
    <xdr:to>
      <xdr:col>1</xdr:col>
      <xdr:colOff>776160</xdr:colOff>
      <xdr:row>222</xdr:row>
      <xdr:rowOff>492480</xdr:rowOff>
    </xdr:to>
    <xdr:pic>
      <xdr:nvPicPr>
        <xdr:cNvPr id="220" name="Subgraph-iumedschool" descr=""/>
        <xdr:cNvPicPr/>
      </xdr:nvPicPr>
      <xdr:blipFill>
        <a:blip r:embed="rId221"/>
        <a:stretch>
          <a:fillRect/>
        </a:stretch>
      </xdr:blipFill>
      <xdr:spPr>
        <a:xfrm>
          <a:off x="865080" y="116399160"/>
          <a:ext cx="723600" cy="475920"/>
        </a:xfrm>
        <a:prstGeom prst="rect">
          <a:avLst/>
        </a:prstGeom>
        <a:ln>
          <a:noFill/>
        </a:ln>
      </xdr:spPr>
    </xdr:pic>
    <xdr:clientData/>
  </xdr:twoCellAnchor>
  <xdr:twoCellAnchor editAs="oneCell">
    <xdr:from>
      <xdr:col>1</xdr:col>
      <xdr:colOff>52560</xdr:colOff>
      <xdr:row>223</xdr:row>
      <xdr:rowOff>16560</xdr:rowOff>
    </xdr:from>
    <xdr:to>
      <xdr:col>1</xdr:col>
      <xdr:colOff>776160</xdr:colOff>
      <xdr:row>223</xdr:row>
      <xdr:rowOff>492480</xdr:rowOff>
    </xdr:to>
    <xdr:pic>
      <xdr:nvPicPr>
        <xdr:cNvPr id="221" name="Subgraph-ottoortegam" descr=""/>
        <xdr:cNvPicPr/>
      </xdr:nvPicPr>
      <xdr:blipFill>
        <a:blip r:embed="rId222"/>
        <a:stretch>
          <a:fillRect/>
        </a:stretch>
      </xdr:blipFill>
      <xdr:spPr>
        <a:xfrm>
          <a:off x="865080" y="116925480"/>
          <a:ext cx="723600" cy="475920"/>
        </a:xfrm>
        <a:prstGeom prst="rect">
          <a:avLst/>
        </a:prstGeom>
        <a:ln>
          <a:noFill/>
        </a:ln>
      </xdr:spPr>
    </xdr:pic>
    <xdr:clientData/>
  </xdr:twoCellAnchor>
  <xdr:twoCellAnchor editAs="oneCell">
    <xdr:from>
      <xdr:col>1</xdr:col>
      <xdr:colOff>52560</xdr:colOff>
      <xdr:row>224</xdr:row>
      <xdr:rowOff>16560</xdr:rowOff>
    </xdr:from>
    <xdr:to>
      <xdr:col>1</xdr:col>
      <xdr:colOff>776160</xdr:colOff>
      <xdr:row>224</xdr:row>
      <xdr:rowOff>492480</xdr:rowOff>
    </xdr:to>
    <xdr:pic>
      <xdr:nvPicPr>
        <xdr:cNvPr id="222" name="Subgraph-claessenlab" descr=""/>
        <xdr:cNvPicPr/>
      </xdr:nvPicPr>
      <xdr:blipFill>
        <a:blip r:embed="rId223"/>
        <a:stretch>
          <a:fillRect/>
        </a:stretch>
      </xdr:blipFill>
      <xdr:spPr>
        <a:xfrm>
          <a:off x="865080" y="117452160"/>
          <a:ext cx="723600" cy="475920"/>
        </a:xfrm>
        <a:prstGeom prst="rect">
          <a:avLst/>
        </a:prstGeom>
        <a:ln>
          <a:noFill/>
        </a:ln>
      </xdr:spPr>
    </xdr:pic>
    <xdr:clientData/>
  </xdr:twoCellAnchor>
  <xdr:twoCellAnchor editAs="oneCell">
    <xdr:from>
      <xdr:col>1</xdr:col>
      <xdr:colOff>52560</xdr:colOff>
      <xdr:row>225</xdr:row>
      <xdr:rowOff>16560</xdr:rowOff>
    </xdr:from>
    <xdr:to>
      <xdr:col>1</xdr:col>
      <xdr:colOff>776160</xdr:colOff>
      <xdr:row>225</xdr:row>
      <xdr:rowOff>492480</xdr:rowOff>
    </xdr:to>
    <xdr:pic>
      <xdr:nvPicPr>
        <xdr:cNvPr id="223" name="Subgraph-emm_severi" descr=""/>
        <xdr:cNvPicPr/>
      </xdr:nvPicPr>
      <xdr:blipFill>
        <a:blip r:embed="rId224"/>
        <a:stretch>
          <a:fillRect/>
        </a:stretch>
      </xdr:blipFill>
      <xdr:spPr>
        <a:xfrm>
          <a:off x="865080" y="117978480"/>
          <a:ext cx="723600" cy="475920"/>
        </a:xfrm>
        <a:prstGeom prst="rect">
          <a:avLst/>
        </a:prstGeom>
        <a:ln>
          <a:noFill/>
        </a:ln>
      </xdr:spPr>
    </xdr:pic>
    <xdr:clientData/>
  </xdr:twoCellAnchor>
  <xdr:twoCellAnchor editAs="oneCell">
    <xdr:from>
      <xdr:col>1</xdr:col>
      <xdr:colOff>52560</xdr:colOff>
      <xdr:row>226</xdr:row>
      <xdr:rowOff>16560</xdr:rowOff>
    </xdr:from>
    <xdr:to>
      <xdr:col>1</xdr:col>
      <xdr:colOff>776160</xdr:colOff>
      <xdr:row>226</xdr:row>
      <xdr:rowOff>492480</xdr:rowOff>
    </xdr:to>
    <xdr:pic>
      <xdr:nvPicPr>
        <xdr:cNvPr id="224" name="Subgraph-engineersday" descr=""/>
        <xdr:cNvPicPr/>
      </xdr:nvPicPr>
      <xdr:blipFill>
        <a:blip r:embed="rId225"/>
        <a:stretch>
          <a:fillRect/>
        </a:stretch>
      </xdr:blipFill>
      <xdr:spPr>
        <a:xfrm>
          <a:off x="865080" y="118504800"/>
          <a:ext cx="723600" cy="475920"/>
        </a:xfrm>
        <a:prstGeom prst="rect">
          <a:avLst/>
        </a:prstGeom>
        <a:ln>
          <a:noFill/>
        </a:ln>
      </xdr:spPr>
    </xdr:pic>
    <xdr:clientData/>
  </xdr:twoCellAnchor>
  <xdr:twoCellAnchor editAs="oneCell">
    <xdr:from>
      <xdr:col>1</xdr:col>
      <xdr:colOff>52560</xdr:colOff>
      <xdr:row>227</xdr:row>
      <xdr:rowOff>16560</xdr:rowOff>
    </xdr:from>
    <xdr:to>
      <xdr:col>1</xdr:col>
      <xdr:colOff>776160</xdr:colOff>
      <xdr:row>227</xdr:row>
      <xdr:rowOff>492480</xdr:rowOff>
    </xdr:to>
    <xdr:pic>
      <xdr:nvPicPr>
        <xdr:cNvPr id="225" name="Subgraph-omicsomicsblog" descr=""/>
        <xdr:cNvPicPr/>
      </xdr:nvPicPr>
      <xdr:blipFill>
        <a:blip r:embed="rId226"/>
        <a:stretch>
          <a:fillRect/>
        </a:stretch>
      </xdr:blipFill>
      <xdr:spPr>
        <a:xfrm>
          <a:off x="865080" y="119031120"/>
          <a:ext cx="723600" cy="475920"/>
        </a:xfrm>
        <a:prstGeom prst="rect">
          <a:avLst/>
        </a:prstGeom>
        <a:ln>
          <a:noFill/>
        </a:ln>
      </xdr:spPr>
    </xdr:pic>
    <xdr:clientData/>
  </xdr:twoCellAnchor>
  <xdr:twoCellAnchor editAs="oneCell">
    <xdr:from>
      <xdr:col>1</xdr:col>
      <xdr:colOff>52560</xdr:colOff>
      <xdr:row>228</xdr:row>
      <xdr:rowOff>16560</xdr:rowOff>
    </xdr:from>
    <xdr:to>
      <xdr:col>1</xdr:col>
      <xdr:colOff>776160</xdr:colOff>
      <xdr:row>228</xdr:row>
      <xdr:rowOff>492480</xdr:rowOff>
    </xdr:to>
    <xdr:pic>
      <xdr:nvPicPr>
        <xdr:cNvPr id="226" name="Subgraph-ixenario" descr=""/>
        <xdr:cNvPicPr/>
      </xdr:nvPicPr>
      <xdr:blipFill>
        <a:blip r:embed="rId227"/>
        <a:stretch>
          <a:fillRect/>
        </a:stretch>
      </xdr:blipFill>
      <xdr:spPr>
        <a:xfrm>
          <a:off x="865080" y="119557800"/>
          <a:ext cx="723600" cy="475920"/>
        </a:xfrm>
        <a:prstGeom prst="rect">
          <a:avLst/>
        </a:prstGeom>
        <a:ln>
          <a:noFill/>
        </a:ln>
      </xdr:spPr>
    </xdr:pic>
    <xdr:clientData/>
  </xdr:twoCellAnchor>
  <xdr:twoCellAnchor editAs="oneCell">
    <xdr:from>
      <xdr:col>1</xdr:col>
      <xdr:colOff>52560</xdr:colOff>
      <xdr:row>229</xdr:row>
      <xdr:rowOff>16560</xdr:rowOff>
    </xdr:from>
    <xdr:to>
      <xdr:col>1</xdr:col>
      <xdr:colOff>776160</xdr:colOff>
      <xdr:row>229</xdr:row>
      <xdr:rowOff>492480</xdr:rowOff>
    </xdr:to>
    <xdr:pic>
      <xdr:nvPicPr>
        <xdr:cNvPr id="227" name="Subgraph-drplattlab" descr=""/>
        <xdr:cNvPicPr/>
      </xdr:nvPicPr>
      <xdr:blipFill>
        <a:blip r:embed="rId228"/>
        <a:stretch>
          <a:fillRect/>
        </a:stretch>
      </xdr:blipFill>
      <xdr:spPr>
        <a:xfrm>
          <a:off x="865080" y="120084120"/>
          <a:ext cx="723600" cy="475920"/>
        </a:xfrm>
        <a:prstGeom prst="rect">
          <a:avLst/>
        </a:prstGeom>
        <a:ln>
          <a:noFill/>
        </a:ln>
      </xdr:spPr>
    </xdr:pic>
    <xdr:clientData/>
  </xdr:twoCellAnchor>
  <xdr:twoCellAnchor editAs="oneCell">
    <xdr:from>
      <xdr:col>1</xdr:col>
      <xdr:colOff>52560</xdr:colOff>
      <xdr:row>230</xdr:row>
      <xdr:rowOff>16560</xdr:rowOff>
    </xdr:from>
    <xdr:to>
      <xdr:col>1</xdr:col>
      <xdr:colOff>776160</xdr:colOff>
      <xdr:row>230</xdr:row>
      <xdr:rowOff>492480</xdr:rowOff>
    </xdr:to>
    <xdr:pic>
      <xdr:nvPicPr>
        <xdr:cNvPr id="228" name="Subgraph-superscientist" descr=""/>
        <xdr:cNvPicPr/>
      </xdr:nvPicPr>
      <xdr:blipFill>
        <a:blip r:embed="rId229"/>
        <a:stretch>
          <a:fillRect/>
        </a:stretch>
      </xdr:blipFill>
      <xdr:spPr>
        <a:xfrm>
          <a:off x="865080" y="120610440"/>
          <a:ext cx="723600" cy="475920"/>
        </a:xfrm>
        <a:prstGeom prst="rect">
          <a:avLst/>
        </a:prstGeom>
        <a:ln>
          <a:noFill/>
        </a:ln>
      </xdr:spPr>
    </xdr:pic>
    <xdr:clientData/>
  </xdr:twoCellAnchor>
  <xdr:twoCellAnchor editAs="oneCell">
    <xdr:from>
      <xdr:col>1</xdr:col>
      <xdr:colOff>52560</xdr:colOff>
      <xdr:row>231</xdr:row>
      <xdr:rowOff>16560</xdr:rowOff>
    </xdr:from>
    <xdr:to>
      <xdr:col>1</xdr:col>
      <xdr:colOff>776160</xdr:colOff>
      <xdr:row>231</xdr:row>
      <xdr:rowOff>492480</xdr:rowOff>
    </xdr:to>
    <xdr:pic>
      <xdr:nvPicPr>
        <xdr:cNvPr id="229" name="Subgraph-mrsvchemistry" descr=""/>
        <xdr:cNvPicPr/>
      </xdr:nvPicPr>
      <xdr:blipFill>
        <a:blip r:embed="rId230"/>
        <a:stretch>
          <a:fillRect/>
        </a:stretch>
      </xdr:blipFill>
      <xdr:spPr>
        <a:xfrm>
          <a:off x="865080" y="121136760"/>
          <a:ext cx="723600" cy="475920"/>
        </a:xfrm>
        <a:prstGeom prst="rect">
          <a:avLst/>
        </a:prstGeom>
        <a:ln>
          <a:noFill/>
        </a:ln>
      </xdr:spPr>
    </xdr:pic>
    <xdr:clientData/>
  </xdr:twoCellAnchor>
  <xdr:twoCellAnchor editAs="oneCell">
    <xdr:from>
      <xdr:col>1</xdr:col>
      <xdr:colOff>52560</xdr:colOff>
      <xdr:row>232</xdr:row>
      <xdr:rowOff>16560</xdr:rowOff>
    </xdr:from>
    <xdr:to>
      <xdr:col>1</xdr:col>
      <xdr:colOff>776160</xdr:colOff>
      <xdr:row>232</xdr:row>
      <xdr:rowOff>492480</xdr:rowOff>
    </xdr:to>
    <xdr:pic>
      <xdr:nvPicPr>
        <xdr:cNvPr id="230" name="Subgraph-sciencemelanie" descr=""/>
        <xdr:cNvPicPr/>
      </xdr:nvPicPr>
      <xdr:blipFill>
        <a:blip r:embed="rId231"/>
        <a:stretch>
          <a:fillRect/>
        </a:stretch>
      </xdr:blipFill>
      <xdr:spPr>
        <a:xfrm>
          <a:off x="865080" y="121663440"/>
          <a:ext cx="723600" cy="475920"/>
        </a:xfrm>
        <a:prstGeom prst="rect">
          <a:avLst/>
        </a:prstGeom>
        <a:ln>
          <a:noFill/>
        </a:ln>
      </xdr:spPr>
    </xdr:pic>
    <xdr:clientData/>
  </xdr:twoCellAnchor>
  <xdr:twoCellAnchor editAs="oneCell">
    <xdr:from>
      <xdr:col>1</xdr:col>
      <xdr:colOff>52560</xdr:colOff>
      <xdr:row>233</xdr:row>
      <xdr:rowOff>16560</xdr:rowOff>
    </xdr:from>
    <xdr:to>
      <xdr:col>1</xdr:col>
      <xdr:colOff>776160</xdr:colOff>
      <xdr:row>233</xdr:row>
      <xdr:rowOff>492480</xdr:rowOff>
    </xdr:to>
    <xdr:pic>
      <xdr:nvPicPr>
        <xdr:cNvPr id="231" name="Subgraph-ldunigr" descr=""/>
        <xdr:cNvPicPr/>
      </xdr:nvPicPr>
      <xdr:blipFill>
        <a:blip r:embed="rId232"/>
        <a:stretch>
          <a:fillRect/>
        </a:stretch>
      </xdr:blipFill>
      <xdr:spPr>
        <a:xfrm>
          <a:off x="865080" y="122189760"/>
          <a:ext cx="723600" cy="475920"/>
        </a:xfrm>
        <a:prstGeom prst="rect">
          <a:avLst/>
        </a:prstGeom>
        <a:ln>
          <a:noFill/>
        </a:ln>
      </xdr:spPr>
    </xdr:pic>
    <xdr:clientData/>
  </xdr:twoCellAnchor>
  <xdr:twoCellAnchor editAs="oneCell">
    <xdr:from>
      <xdr:col>1</xdr:col>
      <xdr:colOff>52560</xdr:colOff>
      <xdr:row>234</xdr:row>
      <xdr:rowOff>16560</xdr:rowOff>
    </xdr:from>
    <xdr:to>
      <xdr:col>1</xdr:col>
      <xdr:colOff>776160</xdr:colOff>
      <xdr:row>234</xdr:row>
      <xdr:rowOff>492480</xdr:rowOff>
    </xdr:to>
    <xdr:pic>
      <xdr:nvPicPr>
        <xdr:cNvPr id="232" name="Subgraph-hohenmeme" descr=""/>
        <xdr:cNvPicPr/>
      </xdr:nvPicPr>
      <xdr:blipFill>
        <a:blip r:embed="rId233"/>
        <a:stretch>
          <a:fillRect/>
        </a:stretch>
      </xdr:blipFill>
      <xdr:spPr>
        <a:xfrm>
          <a:off x="865080" y="122716080"/>
          <a:ext cx="723600" cy="475920"/>
        </a:xfrm>
        <a:prstGeom prst="rect">
          <a:avLst/>
        </a:prstGeom>
        <a:ln>
          <a:noFill/>
        </a:ln>
      </xdr:spPr>
    </xdr:pic>
    <xdr:clientData/>
  </xdr:twoCellAnchor>
  <xdr:twoCellAnchor editAs="oneCell">
    <xdr:from>
      <xdr:col>1</xdr:col>
      <xdr:colOff>52560</xdr:colOff>
      <xdr:row>235</xdr:row>
      <xdr:rowOff>16560</xdr:rowOff>
    </xdr:from>
    <xdr:to>
      <xdr:col>1</xdr:col>
      <xdr:colOff>776160</xdr:colOff>
      <xdr:row>235</xdr:row>
      <xdr:rowOff>492480</xdr:rowOff>
    </xdr:to>
    <xdr:pic>
      <xdr:nvPicPr>
        <xdr:cNvPr id="233" name="Subgraph-mitdeptofbe" descr=""/>
        <xdr:cNvPicPr/>
      </xdr:nvPicPr>
      <xdr:blipFill>
        <a:blip r:embed="rId234"/>
        <a:stretch>
          <a:fillRect/>
        </a:stretch>
      </xdr:blipFill>
      <xdr:spPr>
        <a:xfrm>
          <a:off x="865080" y="123242400"/>
          <a:ext cx="723600" cy="475920"/>
        </a:xfrm>
        <a:prstGeom prst="rect">
          <a:avLst/>
        </a:prstGeom>
        <a:ln>
          <a:noFill/>
        </a:ln>
      </xdr:spPr>
    </xdr:pic>
    <xdr:clientData/>
  </xdr:twoCellAnchor>
  <xdr:twoCellAnchor editAs="oneCell">
    <xdr:from>
      <xdr:col>1</xdr:col>
      <xdr:colOff>52560</xdr:colOff>
      <xdr:row>236</xdr:row>
      <xdr:rowOff>16560</xdr:rowOff>
    </xdr:from>
    <xdr:to>
      <xdr:col>1</xdr:col>
      <xdr:colOff>776160</xdr:colOff>
      <xdr:row>236</xdr:row>
      <xdr:rowOff>492480</xdr:rowOff>
    </xdr:to>
    <xdr:pic>
      <xdr:nvPicPr>
        <xdr:cNvPr id="234" name="Subgraph-ahmedtrabelsi" descr=""/>
        <xdr:cNvPicPr/>
      </xdr:nvPicPr>
      <xdr:blipFill>
        <a:blip r:embed="rId235"/>
        <a:stretch>
          <a:fillRect/>
        </a:stretch>
      </xdr:blipFill>
      <xdr:spPr>
        <a:xfrm>
          <a:off x="865080" y="123769080"/>
          <a:ext cx="723600" cy="475920"/>
        </a:xfrm>
        <a:prstGeom prst="rect">
          <a:avLst/>
        </a:prstGeom>
        <a:ln>
          <a:noFill/>
        </a:ln>
      </xdr:spPr>
    </xdr:pic>
    <xdr:clientData/>
  </xdr:twoCellAnchor>
  <xdr:twoCellAnchor editAs="oneCell">
    <xdr:from>
      <xdr:col>1</xdr:col>
      <xdr:colOff>52560</xdr:colOff>
      <xdr:row>237</xdr:row>
      <xdr:rowOff>16560</xdr:rowOff>
    </xdr:from>
    <xdr:to>
      <xdr:col>1</xdr:col>
      <xdr:colOff>776160</xdr:colOff>
      <xdr:row>237</xdr:row>
      <xdr:rowOff>492480</xdr:rowOff>
    </xdr:to>
    <xdr:pic>
      <xdr:nvPicPr>
        <xdr:cNvPr id="235" name="Subgraph-asmedotorg" descr=""/>
        <xdr:cNvPicPr/>
      </xdr:nvPicPr>
      <xdr:blipFill>
        <a:blip r:embed="rId236"/>
        <a:stretch>
          <a:fillRect/>
        </a:stretch>
      </xdr:blipFill>
      <xdr:spPr>
        <a:xfrm>
          <a:off x="865080" y="124295400"/>
          <a:ext cx="723600" cy="475920"/>
        </a:xfrm>
        <a:prstGeom prst="rect">
          <a:avLst/>
        </a:prstGeom>
        <a:ln>
          <a:noFill/>
        </a:ln>
      </xdr:spPr>
    </xdr:pic>
    <xdr:clientData/>
  </xdr:twoCellAnchor>
  <xdr:twoCellAnchor editAs="oneCell">
    <xdr:from>
      <xdr:col>1</xdr:col>
      <xdr:colOff>52560</xdr:colOff>
      <xdr:row>238</xdr:row>
      <xdr:rowOff>16560</xdr:rowOff>
    </xdr:from>
    <xdr:to>
      <xdr:col>1</xdr:col>
      <xdr:colOff>776160</xdr:colOff>
      <xdr:row>238</xdr:row>
      <xdr:rowOff>492480</xdr:rowOff>
    </xdr:to>
    <xdr:pic>
      <xdr:nvPicPr>
        <xdr:cNvPr id="236" name="Subgraph-mrspalchez" descr=""/>
        <xdr:cNvPicPr/>
      </xdr:nvPicPr>
      <xdr:blipFill>
        <a:blip r:embed="rId237"/>
        <a:stretch>
          <a:fillRect/>
        </a:stretch>
      </xdr:blipFill>
      <xdr:spPr>
        <a:xfrm>
          <a:off x="865080" y="124821720"/>
          <a:ext cx="723600" cy="475920"/>
        </a:xfrm>
        <a:prstGeom prst="rect">
          <a:avLst/>
        </a:prstGeom>
        <a:ln>
          <a:noFill/>
        </a:ln>
      </xdr:spPr>
    </xdr:pic>
    <xdr:clientData/>
  </xdr:twoCellAnchor>
  <xdr:twoCellAnchor editAs="oneCell">
    <xdr:from>
      <xdr:col>1</xdr:col>
      <xdr:colOff>52560</xdr:colOff>
      <xdr:row>239</xdr:row>
      <xdr:rowOff>16560</xdr:rowOff>
    </xdr:from>
    <xdr:to>
      <xdr:col>1</xdr:col>
      <xdr:colOff>776160</xdr:colOff>
      <xdr:row>239</xdr:row>
      <xdr:rowOff>492480</xdr:rowOff>
    </xdr:to>
    <xdr:pic>
      <xdr:nvPicPr>
        <xdr:cNvPr id="237" name="Subgraph-farhan_ndz" descr=""/>
        <xdr:cNvPicPr/>
      </xdr:nvPicPr>
      <xdr:blipFill>
        <a:blip r:embed="rId238"/>
        <a:stretch>
          <a:fillRect/>
        </a:stretch>
      </xdr:blipFill>
      <xdr:spPr>
        <a:xfrm>
          <a:off x="865080" y="125348400"/>
          <a:ext cx="723600" cy="475920"/>
        </a:xfrm>
        <a:prstGeom prst="rect">
          <a:avLst/>
        </a:prstGeom>
        <a:ln>
          <a:noFill/>
        </a:ln>
      </xdr:spPr>
    </xdr:pic>
    <xdr:clientData/>
  </xdr:twoCellAnchor>
  <xdr:twoCellAnchor editAs="oneCell">
    <xdr:from>
      <xdr:col>1</xdr:col>
      <xdr:colOff>52560</xdr:colOff>
      <xdr:row>240</xdr:row>
      <xdr:rowOff>16560</xdr:rowOff>
    </xdr:from>
    <xdr:to>
      <xdr:col>1</xdr:col>
      <xdr:colOff>776160</xdr:colOff>
      <xdr:row>240</xdr:row>
      <xdr:rowOff>492480</xdr:rowOff>
    </xdr:to>
    <xdr:pic>
      <xdr:nvPicPr>
        <xdr:cNvPr id="238" name="Subgraph-connie_chow" descr=""/>
        <xdr:cNvPicPr/>
      </xdr:nvPicPr>
      <xdr:blipFill>
        <a:blip r:embed="rId239"/>
        <a:stretch>
          <a:fillRect/>
        </a:stretch>
      </xdr:blipFill>
      <xdr:spPr>
        <a:xfrm>
          <a:off x="865080" y="125874720"/>
          <a:ext cx="723600" cy="475920"/>
        </a:xfrm>
        <a:prstGeom prst="rect">
          <a:avLst/>
        </a:prstGeom>
        <a:ln>
          <a:noFill/>
        </a:ln>
      </xdr:spPr>
    </xdr:pic>
    <xdr:clientData/>
  </xdr:twoCellAnchor>
  <xdr:twoCellAnchor editAs="oneCell">
    <xdr:from>
      <xdr:col>1</xdr:col>
      <xdr:colOff>52560</xdr:colOff>
      <xdr:row>241</xdr:row>
      <xdr:rowOff>16560</xdr:rowOff>
    </xdr:from>
    <xdr:to>
      <xdr:col>1</xdr:col>
      <xdr:colOff>776160</xdr:colOff>
      <xdr:row>241</xdr:row>
      <xdr:rowOff>492480</xdr:rowOff>
    </xdr:to>
    <xdr:pic>
      <xdr:nvPicPr>
        <xdr:cNvPr id="239" name="Subgraph-timp0" descr=""/>
        <xdr:cNvPicPr/>
      </xdr:nvPicPr>
      <xdr:blipFill>
        <a:blip r:embed="rId240"/>
        <a:stretch>
          <a:fillRect/>
        </a:stretch>
      </xdr:blipFill>
      <xdr:spPr>
        <a:xfrm>
          <a:off x="865080" y="126401040"/>
          <a:ext cx="723600" cy="475920"/>
        </a:xfrm>
        <a:prstGeom prst="rect">
          <a:avLst/>
        </a:prstGeom>
        <a:ln>
          <a:noFill/>
        </a:ln>
      </xdr:spPr>
    </xdr:pic>
    <xdr:clientData/>
  </xdr:twoCellAnchor>
  <xdr:twoCellAnchor editAs="oneCell">
    <xdr:from>
      <xdr:col>1</xdr:col>
      <xdr:colOff>52560</xdr:colOff>
      <xdr:row>242</xdr:row>
      <xdr:rowOff>16560</xdr:rowOff>
    </xdr:from>
    <xdr:to>
      <xdr:col>1</xdr:col>
      <xdr:colOff>776160</xdr:colOff>
      <xdr:row>242</xdr:row>
      <xdr:rowOff>492480</xdr:rowOff>
    </xdr:to>
    <xdr:pic>
      <xdr:nvPicPr>
        <xdr:cNvPr id="240" name="Subgraph-everydiscourse" descr=""/>
        <xdr:cNvPicPr/>
      </xdr:nvPicPr>
      <xdr:blipFill>
        <a:blip r:embed="rId241"/>
        <a:stretch>
          <a:fillRect/>
        </a:stretch>
      </xdr:blipFill>
      <xdr:spPr>
        <a:xfrm>
          <a:off x="865080" y="126927360"/>
          <a:ext cx="723600" cy="475920"/>
        </a:xfrm>
        <a:prstGeom prst="rect">
          <a:avLst/>
        </a:prstGeom>
        <a:ln>
          <a:noFill/>
        </a:ln>
      </xdr:spPr>
    </xdr:pic>
    <xdr:clientData/>
  </xdr:twoCellAnchor>
  <xdr:twoCellAnchor editAs="oneCell">
    <xdr:from>
      <xdr:col>1</xdr:col>
      <xdr:colOff>52560</xdr:colOff>
      <xdr:row>243</xdr:row>
      <xdr:rowOff>16560</xdr:rowOff>
    </xdr:from>
    <xdr:to>
      <xdr:col>1</xdr:col>
      <xdr:colOff>776160</xdr:colOff>
      <xdr:row>243</xdr:row>
      <xdr:rowOff>492480</xdr:rowOff>
    </xdr:to>
    <xdr:pic>
      <xdr:nvPicPr>
        <xdr:cNvPr id="241" name="Subgraph-cell_biology" descr=""/>
        <xdr:cNvPicPr/>
      </xdr:nvPicPr>
      <xdr:blipFill>
        <a:blip r:embed="rId242"/>
        <a:stretch>
          <a:fillRect/>
        </a:stretch>
      </xdr:blipFill>
      <xdr:spPr>
        <a:xfrm>
          <a:off x="865080" y="127454040"/>
          <a:ext cx="723600" cy="475920"/>
        </a:xfrm>
        <a:prstGeom prst="rect">
          <a:avLst/>
        </a:prstGeom>
        <a:ln>
          <a:noFill/>
        </a:ln>
      </xdr:spPr>
    </xdr:pic>
    <xdr:clientData/>
  </xdr:twoCellAnchor>
  <xdr:twoCellAnchor editAs="oneCell">
    <xdr:from>
      <xdr:col>1</xdr:col>
      <xdr:colOff>52560</xdr:colOff>
      <xdr:row>244</xdr:row>
      <xdr:rowOff>16560</xdr:rowOff>
    </xdr:from>
    <xdr:to>
      <xdr:col>1</xdr:col>
      <xdr:colOff>776160</xdr:colOff>
      <xdr:row>244</xdr:row>
      <xdr:rowOff>492480</xdr:rowOff>
    </xdr:to>
    <xdr:pic>
      <xdr:nvPicPr>
        <xdr:cNvPr id="242" name="Subgraph-cursecrush" descr=""/>
        <xdr:cNvPicPr/>
      </xdr:nvPicPr>
      <xdr:blipFill>
        <a:blip r:embed="rId243"/>
        <a:stretch>
          <a:fillRect/>
        </a:stretch>
      </xdr:blipFill>
      <xdr:spPr>
        <a:xfrm>
          <a:off x="865080" y="127980360"/>
          <a:ext cx="723600" cy="475920"/>
        </a:xfrm>
        <a:prstGeom prst="rect">
          <a:avLst/>
        </a:prstGeom>
        <a:ln>
          <a:noFill/>
        </a:ln>
      </xdr:spPr>
    </xdr:pic>
    <xdr:clientData/>
  </xdr:twoCellAnchor>
  <xdr:twoCellAnchor editAs="oneCell">
    <xdr:from>
      <xdr:col>1</xdr:col>
      <xdr:colOff>52560</xdr:colOff>
      <xdr:row>245</xdr:row>
      <xdr:rowOff>16560</xdr:rowOff>
    </xdr:from>
    <xdr:to>
      <xdr:col>1</xdr:col>
      <xdr:colOff>776160</xdr:colOff>
      <xdr:row>245</xdr:row>
      <xdr:rowOff>492480</xdr:rowOff>
    </xdr:to>
    <xdr:pic>
      <xdr:nvPicPr>
        <xdr:cNvPr id="243" name="Subgraph-blueberry_bye" descr=""/>
        <xdr:cNvPicPr/>
      </xdr:nvPicPr>
      <xdr:blipFill>
        <a:blip r:embed="rId244"/>
        <a:stretch>
          <a:fillRect/>
        </a:stretch>
      </xdr:blipFill>
      <xdr:spPr>
        <a:xfrm>
          <a:off x="865080" y="128506680"/>
          <a:ext cx="723600" cy="475920"/>
        </a:xfrm>
        <a:prstGeom prst="rect">
          <a:avLst/>
        </a:prstGeom>
        <a:ln>
          <a:noFill/>
        </a:ln>
      </xdr:spPr>
    </xdr:pic>
    <xdr:clientData/>
  </xdr:twoCellAnchor>
  <xdr:twoCellAnchor editAs="oneCell">
    <xdr:from>
      <xdr:col>1</xdr:col>
      <xdr:colOff>52560</xdr:colOff>
      <xdr:row>246</xdr:row>
      <xdr:rowOff>16560</xdr:rowOff>
    </xdr:from>
    <xdr:to>
      <xdr:col>1</xdr:col>
      <xdr:colOff>776160</xdr:colOff>
      <xdr:row>246</xdr:row>
      <xdr:rowOff>492480</xdr:rowOff>
    </xdr:to>
    <xdr:pic>
      <xdr:nvPicPr>
        <xdr:cNvPr id="244" name="Subgraph-rajsekhar_r" descr=""/>
        <xdr:cNvPicPr/>
      </xdr:nvPicPr>
      <xdr:blipFill>
        <a:blip r:embed="rId245"/>
        <a:stretch>
          <a:fillRect/>
        </a:stretch>
      </xdr:blipFill>
      <xdr:spPr>
        <a:xfrm>
          <a:off x="865080" y="129033000"/>
          <a:ext cx="723600" cy="475920"/>
        </a:xfrm>
        <a:prstGeom prst="rect">
          <a:avLst/>
        </a:prstGeom>
        <a:ln>
          <a:noFill/>
        </a:ln>
      </xdr:spPr>
    </xdr:pic>
    <xdr:clientData/>
  </xdr:twoCellAnchor>
  <xdr:twoCellAnchor editAs="oneCell">
    <xdr:from>
      <xdr:col>1</xdr:col>
      <xdr:colOff>52560</xdr:colOff>
      <xdr:row>247</xdr:row>
      <xdr:rowOff>16560</xdr:rowOff>
    </xdr:from>
    <xdr:to>
      <xdr:col>1</xdr:col>
      <xdr:colOff>776160</xdr:colOff>
      <xdr:row>247</xdr:row>
      <xdr:rowOff>492480</xdr:rowOff>
    </xdr:to>
    <xdr:pic>
      <xdr:nvPicPr>
        <xdr:cNvPr id="245" name="Subgraph-yayayayayaz" descr=""/>
        <xdr:cNvPicPr/>
      </xdr:nvPicPr>
      <xdr:blipFill>
        <a:blip r:embed="rId246"/>
        <a:stretch>
          <a:fillRect/>
        </a:stretch>
      </xdr:blipFill>
      <xdr:spPr>
        <a:xfrm>
          <a:off x="865080" y="129559680"/>
          <a:ext cx="723600" cy="475920"/>
        </a:xfrm>
        <a:prstGeom prst="rect">
          <a:avLst/>
        </a:prstGeom>
        <a:ln>
          <a:noFill/>
        </a:ln>
      </xdr:spPr>
    </xdr:pic>
    <xdr:clientData/>
  </xdr:twoCellAnchor>
  <xdr:twoCellAnchor editAs="oneCell">
    <xdr:from>
      <xdr:col>1</xdr:col>
      <xdr:colOff>52560</xdr:colOff>
      <xdr:row>248</xdr:row>
      <xdr:rowOff>16560</xdr:rowOff>
    </xdr:from>
    <xdr:to>
      <xdr:col>1</xdr:col>
      <xdr:colOff>776160</xdr:colOff>
      <xdr:row>248</xdr:row>
      <xdr:rowOff>492480</xdr:rowOff>
    </xdr:to>
    <xdr:pic>
      <xdr:nvPicPr>
        <xdr:cNvPr id="246" name="Subgraph-inthe7thday" descr=""/>
        <xdr:cNvPicPr/>
      </xdr:nvPicPr>
      <xdr:blipFill>
        <a:blip r:embed="rId247"/>
        <a:stretch>
          <a:fillRect/>
        </a:stretch>
      </xdr:blipFill>
      <xdr:spPr>
        <a:xfrm>
          <a:off x="865080" y="130086000"/>
          <a:ext cx="723600" cy="475920"/>
        </a:xfrm>
        <a:prstGeom prst="rect">
          <a:avLst/>
        </a:prstGeom>
        <a:ln>
          <a:noFill/>
        </a:ln>
      </xdr:spPr>
    </xdr:pic>
    <xdr:clientData/>
  </xdr:twoCellAnchor>
  <xdr:twoCellAnchor editAs="oneCell">
    <xdr:from>
      <xdr:col>1</xdr:col>
      <xdr:colOff>52560</xdr:colOff>
      <xdr:row>249</xdr:row>
      <xdr:rowOff>16560</xdr:rowOff>
    </xdr:from>
    <xdr:to>
      <xdr:col>1</xdr:col>
      <xdr:colOff>776160</xdr:colOff>
      <xdr:row>249</xdr:row>
      <xdr:rowOff>492480</xdr:rowOff>
    </xdr:to>
    <xdr:pic>
      <xdr:nvPicPr>
        <xdr:cNvPr id="247" name="Subgraph-airlinesdotorg" descr=""/>
        <xdr:cNvPicPr/>
      </xdr:nvPicPr>
      <xdr:blipFill>
        <a:blip r:embed="rId248"/>
        <a:stretch>
          <a:fillRect/>
        </a:stretch>
      </xdr:blipFill>
      <xdr:spPr>
        <a:xfrm>
          <a:off x="865080" y="130612320"/>
          <a:ext cx="723600" cy="475920"/>
        </a:xfrm>
        <a:prstGeom prst="rect">
          <a:avLst/>
        </a:prstGeom>
        <a:ln>
          <a:noFill/>
        </a:ln>
      </xdr:spPr>
    </xdr:pic>
    <xdr:clientData/>
  </xdr:twoCellAnchor>
  <xdr:twoCellAnchor editAs="oneCell">
    <xdr:from>
      <xdr:col>1</xdr:col>
      <xdr:colOff>52560</xdr:colOff>
      <xdr:row>250</xdr:row>
      <xdr:rowOff>16560</xdr:rowOff>
    </xdr:from>
    <xdr:to>
      <xdr:col>1</xdr:col>
      <xdr:colOff>776160</xdr:colOff>
      <xdr:row>250</xdr:row>
      <xdr:rowOff>492480</xdr:rowOff>
    </xdr:to>
    <xdr:pic>
      <xdr:nvPicPr>
        <xdr:cNvPr id="248" name="Subgraph-bee_blazin" descr=""/>
        <xdr:cNvPicPr/>
      </xdr:nvPicPr>
      <xdr:blipFill>
        <a:blip r:embed="rId249"/>
        <a:stretch>
          <a:fillRect/>
        </a:stretch>
      </xdr:blipFill>
      <xdr:spPr>
        <a:xfrm>
          <a:off x="865080" y="131138640"/>
          <a:ext cx="723600" cy="475920"/>
        </a:xfrm>
        <a:prstGeom prst="rect">
          <a:avLst/>
        </a:prstGeom>
        <a:ln>
          <a:noFill/>
        </a:ln>
      </xdr:spPr>
    </xdr:pic>
    <xdr:clientData/>
  </xdr:twoCellAnchor>
  <xdr:twoCellAnchor editAs="oneCell">
    <xdr:from>
      <xdr:col>1</xdr:col>
      <xdr:colOff>52560</xdr:colOff>
      <xdr:row>251</xdr:row>
      <xdr:rowOff>16560</xdr:rowOff>
    </xdr:from>
    <xdr:to>
      <xdr:col>1</xdr:col>
      <xdr:colOff>776160</xdr:colOff>
      <xdr:row>251</xdr:row>
      <xdr:rowOff>492480</xdr:rowOff>
    </xdr:to>
    <xdr:pic>
      <xdr:nvPicPr>
        <xdr:cNvPr id="249" name="Subgraph-pikahw" descr=""/>
        <xdr:cNvPicPr/>
      </xdr:nvPicPr>
      <xdr:blipFill>
        <a:blip r:embed="rId250"/>
        <a:stretch>
          <a:fillRect/>
        </a:stretch>
      </xdr:blipFill>
      <xdr:spPr>
        <a:xfrm>
          <a:off x="865080" y="131665320"/>
          <a:ext cx="723600" cy="475920"/>
        </a:xfrm>
        <a:prstGeom prst="rect">
          <a:avLst/>
        </a:prstGeom>
        <a:ln>
          <a:noFill/>
        </a:ln>
      </xdr:spPr>
    </xdr:pic>
    <xdr:clientData/>
  </xdr:twoCellAnchor>
  <xdr:twoCellAnchor editAs="oneCell">
    <xdr:from>
      <xdr:col>1</xdr:col>
      <xdr:colOff>52560</xdr:colOff>
      <xdr:row>252</xdr:row>
      <xdr:rowOff>16560</xdr:rowOff>
    </xdr:from>
    <xdr:to>
      <xdr:col>1</xdr:col>
      <xdr:colOff>776160</xdr:colOff>
      <xdr:row>252</xdr:row>
      <xdr:rowOff>492480</xdr:rowOff>
    </xdr:to>
    <xdr:pic>
      <xdr:nvPicPr>
        <xdr:cNvPr id="250" name="Subgraph-lis_lowe" descr=""/>
        <xdr:cNvPicPr/>
      </xdr:nvPicPr>
      <xdr:blipFill>
        <a:blip r:embed="rId251"/>
        <a:stretch>
          <a:fillRect/>
        </a:stretch>
      </xdr:blipFill>
      <xdr:spPr>
        <a:xfrm>
          <a:off x="865080" y="132191640"/>
          <a:ext cx="723600" cy="475920"/>
        </a:xfrm>
        <a:prstGeom prst="rect">
          <a:avLst/>
        </a:prstGeom>
        <a:ln>
          <a:noFill/>
        </a:ln>
      </xdr:spPr>
    </xdr:pic>
    <xdr:clientData/>
  </xdr:twoCellAnchor>
  <xdr:twoCellAnchor editAs="oneCell">
    <xdr:from>
      <xdr:col>1</xdr:col>
      <xdr:colOff>52560</xdr:colOff>
      <xdr:row>253</xdr:row>
      <xdr:rowOff>16560</xdr:rowOff>
    </xdr:from>
    <xdr:to>
      <xdr:col>1</xdr:col>
      <xdr:colOff>776160</xdr:colOff>
      <xdr:row>253</xdr:row>
      <xdr:rowOff>492480</xdr:rowOff>
    </xdr:to>
    <xdr:pic>
      <xdr:nvPicPr>
        <xdr:cNvPr id="251" name="Subgraph-efb_ebbs" descr=""/>
        <xdr:cNvPicPr/>
      </xdr:nvPicPr>
      <xdr:blipFill>
        <a:blip r:embed="rId252"/>
        <a:stretch>
          <a:fillRect/>
        </a:stretch>
      </xdr:blipFill>
      <xdr:spPr>
        <a:xfrm>
          <a:off x="865080" y="132717960"/>
          <a:ext cx="723600" cy="475920"/>
        </a:xfrm>
        <a:prstGeom prst="rect">
          <a:avLst/>
        </a:prstGeom>
        <a:ln>
          <a:noFill/>
        </a:ln>
      </xdr:spPr>
    </xdr:pic>
    <xdr:clientData/>
  </xdr:twoCellAnchor>
  <xdr:twoCellAnchor editAs="oneCell">
    <xdr:from>
      <xdr:col>1</xdr:col>
      <xdr:colOff>52560</xdr:colOff>
      <xdr:row>254</xdr:row>
      <xdr:rowOff>16560</xdr:rowOff>
    </xdr:from>
    <xdr:to>
      <xdr:col>1</xdr:col>
      <xdr:colOff>776160</xdr:colOff>
      <xdr:row>254</xdr:row>
      <xdr:rowOff>492480</xdr:rowOff>
    </xdr:to>
    <xdr:pic>
      <xdr:nvPicPr>
        <xdr:cNvPr id="252" name="Subgraph-overtonlab" descr=""/>
        <xdr:cNvPicPr/>
      </xdr:nvPicPr>
      <xdr:blipFill>
        <a:blip r:embed="rId253"/>
        <a:stretch>
          <a:fillRect/>
        </a:stretch>
      </xdr:blipFill>
      <xdr:spPr>
        <a:xfrm>
          <a:off x="865080" y="133244640"/>
          <a:ext cx="723600" cy="475920"/>
        </a:xfrm>
        <a:prstGeom prst="rect">
          <a:avLst/>
        </a:prstGeom>
        <a:ln>
          <a:noFill/>
        </a:ln>
      </xdr:spPr>
    </xdr:pic>
    <xdr:clientData/>
  </xdr:twoCellAnchor>
  <xdr:twoCellAnchor editAs="oneCell">
    <xdr:from>
      <xdr:col>1</xdr:col>
      <xdr:colOff>52560</xdr:colOff>
      <xdr:row>255</xdr:row>
      <xdr:rowOff>16560</xdr:rowOff>
    </xdr:from>
    <xdr:to>
      <xdr:col>1</xdr:col>
      <xdr:colOff>776160</xdr:colOff>
      <xdr:row>255</xdr:row>
      <xdr:rowOff>492480</xdr:rowOff>
    </xdr:to>
    <xdr:pic>
      <xdr:nvPicPr>
        <xdr:cNvPr id="253" name="Subgraph-jmarlesw" descr=""/>
        <xdr:cNvPicPr/>
      </xdr:nvPicPr>
      <xdr:blipFill>
        <a:blip r:embed="rId254"/>
        <a:stretch>
          <a:fillRect/>
        </a:stretch>
      </xdr:blipFill>
      <xdr:spPr>
        <a:xfrm>
          <a:off x="865080" y="133770960"/>
          <a:ext cx="723600" cy="475920"/>
        </a:xfrm>
        <a:prstGeom prst="rect">
          <a:avLst/>
        </a:prstGeom>
        <a:ln>
          <a:noFill/>
        </a:ln>
      </xdr:spPr>
    </xdr:pic>
    <xdr:clientData/>
  </xdr:twoCellAnchor>
  <xdr:twoCellAnchor editAs="oneCell">
    <xdr:from>
      <xdr:col>1</xdr:col>
      <xdr:colOff>52560</xdr:colOff>
      <xdr:row>256</xdr:row>
      <xdr:rowOff>16560</xdr:rowOff>
    </xdr:from>
    <xdr:to>
      <xdr:col>1</xdr:col>
      <xdr:colOff>776160</xdr:colOff>
      <xdr:row>256</xdr:row>
      <xdr:rowOff>492480</xdr:rowOff>
    </xdr:to>
    <xdr:pic>
      <xdr:nvPicPr>
        <xdr:cNvPr id="254" name="Subgraph-lehorsfall" descr=""/>
        <xdr:cNvPicPr/>
      </xdr:nvPicPr>
      <xdr:blipFill>
        <a:blip r:embed="rId255"/>
        <a:stretch>
          <a:fillRect/>
        </a:stretch>
      </xdr:blipFill>
      <xdr:spPr>
        <a:xfrm>
          <a:off x="865080" y="134297280"/>
          <a:ext cx="723600" cy="475920"/>
        </a:xfrm>
        <a:prstGeom prst="rect">
          <a:avLst/>
        </a:prstGeom>
        <a:ln>
          <a:noFill/>
        </a:ln>
      </xdr:spPr>
    </xdr:pic>
    <xdr:clientData/>
  </xdr:twoCellAnchor>
  <xdr:twoCellAnchor editAs="oneCell">
    <xdr:from>
      <xdr:col>1</xdr:col>
      <xdr:colOff>52560</xdr:colOff>
      <xdr:row>257</xdr:row>
      <xdr:rowOff>16560</xdr:rowOff>
    </xdr:from>
    <xdr:to>
      <xdr:col>1</xdr:col>
      <xdr:colOff>776160</xdr:colOff>
      <xdr:row>257</xdr:row>
      <xdr:rowOff>492480</xdr:rowOff>
    </xdr:to>
    <xdr:pic>
      <xdr:nvPicPr>
        <xdr:cNvPr id="255" name="Subgraph-bhasin_diksha" descr=""/>
        <xdr:cNvPicPr/>
      </xdr:nvPicPr>
      <xdr:blipFill>
        <a:blip r:embed="rId256"/>
        <a:stretch>
          <a:fillRect/>
        </a:stretch>
      </xdr:blipFill>
      <xdr:spPr>
        <a:xfrm>
          <a:off x="865080" y="134823600"/>
          <a:ext cx="723600" cy="475920"/>
        </a:xfrm>
        <a:prstGeom prst="rect">
          <a:avLst/>
        </a:prstGeom>
        <a:ln>
          <a:noFill/>
        </a:ln>
      </xdr:spPr>
    </xdr:pic>
    <xdr:clientData/>
  </xdr:twoCellAnchor>
  <xdr:twoCellAnchor editAs="oneCell">
    <xdr:from>
      <xdr:col>1</xdr:col>
      <xdr:colOff>52560</xdr:colOff>
      <xdr:row>258</xdr:row>
      <xdr:rowOff>16560</xdr:rowOff>
    </xdr:from>
    <xdr:to>
      <xdr:col>1</xdr:col>
      <xdr:colOff>776160</xdr:colOff>
      <xdr:row>258</xdr:row>
      <xdr:rowOff>492480</xdr:rowOff>
    </xdr:to>
    <xdr:pic>
      <xdr:nvPicPr>
        <xdr:cNvPr id="256" name="Subgraph-iea_udg" descr=""/>
        <xdr:cNvPicPr/>
      </xdr:nvPicPr>
      <xdr:blipFill>
        <a:blip r:embed="rId257"/>
        <a:stretch>
          <a:fillRect/>
        </a:stretch>
      </xdr:blipFill>
      <xdr:spPr>
        <a:xfrm>
          <a:off x="865080" y="135350280"/>
          <a:ext cx="723600" cy="475920"/>
        </a:xfrm>
        <a:prstGeom prst="rect">
          <a:avLst/>
        </a:prstGeom>
        <a:ln>
          <a:noFill/>
        </a:ln>
      </xdr:spPr>
    </xdr:pic>
    <xdr:clientData/>
  </xdr:twoCellAnchor>
  <xdr:twoCellAnchor editAs="oneCell">
    <xdr:from>
      <xdr:col>1</xdr:col>
      <xdr:colOff>52560</xdr:colOff>
      <xdr:row>259</xdr:row>
      <xdr:rowOff>16560</xdr:rowOff>
    </xdr:from>
    <xdr:to>
      <xdr:col>1</xdr:col>
      <xdr:colOff>776160</xdr:colOff>
      <xdr:row>259</xdr:row>
      <xdr:rowOff>492480</xdr:rowOff>
    </xdr:to>
    <xdr:pic>
      <xdr:nvPicPr>
        <xdr:cNvPr id="257" name="Subgraph-ceabcsic" descr=""/>
        <xdr:cNvPicPr/>
      </xdr:nvPicPr>
      <xdr:blipFill>
        <a:blip r:embed="rId258"/>
        <a:stretch>
          <a:fillRect/>
        </a:stretch>
      </xdr:blipFill>
      <xdr:spPr>
        <a:xfrm>
          <a:off x="865080" y="135876600"/>
          <a:ext cx="723600" cy="475920"/>
        </a:xfrm>
        <a:prstGeom prst="rect">
          <a:avLst/>
        </a:prstGeom>
        <a:ln>
          <a:noFill/>
        </a:ln>
      </xdr:spPr>
    </xdr:pic>
    <xdr:clientData/>
  </xdr:twoCellAnchor>
  <xdr:twoCellAnchor editAs="oneCell">
    <xdr:from>
      <xdr:col>1</xdr:col>
      <xdr:colOff>52560</xdr:colOff>
      <xdr:row>260</xdr:row>
      <xdr:rowOff>16560</xdr:rowOff>
    </xdr:from>
    <xdr:to>
      <xdr:col>1</xdr:col>
      <xdr:colOff>776160</xdr:colOff>
      <xdr:row>260</xdr:row>
      <xdr:rowOff>492480</xdr:rowOff>
    </xdr:to>
    <xdr:pic>
      <xdr:nvPicPr>
        <xdr:cNvPr id="258" name="Subgraph-scisolutions" descr=""/>
        <xdr:cNvPicPr/>
      </xdr:nvPicPr>
      <xdr:blipFill>
        <a:blip r:embed="rId259"/>
        <a:stretch>
          <a:fillRect/>
        </a:stretch>
      </xdr:blipFill>
      <xdr:spPr>
        <a:xfrm>
          <a:off x="865080" y="136402920"/>
          <a:ext cx="723600" cy="475920"/>
        </a:xfrm>
        <a:prstGeom prst="rect">
          <a:avLst/>
        </a:prstGeom>
        <a:ln>
          <a:noFill/>
        </a:ln>
      </xdr:spPr>
    </xdr:pic>
    <xdr:clientData/>
  </xdr:twoCellAnchor>
  <xdr:twoCellAnchor editAs="oneCell">
    <xdr:from>
      <xdr:col>1</xdr:col>
      <xdr:colOff>52560</xdr:colOff>
      <xdr:row>261</xdr:row>
      <xdr:rowOff>16560</xdr:rowOff>
    </xdr:from>
    <xdr:to>
      <xdr:col>1</xdr:col>
      <xdr:colOff>776160</xdr:colOff>
      <xdr:row>261</xdr:row>
      <xdr:rowOff>492480</xdr:rowOff>
    </xdr:to>
    <xdr:pic>
      <xdr:nvPicPr>
        <xdr:cNvPr id="259" name="Subgraph-ooyuzbusiness" descr=""/>
        <xdr:cNvPicPr/>
      </xdr:nvPicPr>
      <xdr:blipFill>
        <a:blip r:embed="rId260"/>
        <a:stretch>
          <a:fillRect/>
        </a:stretch>
      </xdr:blipFill>
      <xdr:spPr>
        <a:xfrm>
          <a:off x="865080" y="136929240"/>
          <a:ext cx="723600" cy="475920"/>
        </a:xfrm>
        <a:prstGeom prst="rect">
          <a:avLst/>
        </a:prstGeom>
        <a:ln>
          <a:noFill/>
        </a:ln>
      </xdr:spPr>
    </xdr:pic>
    <xdr:clientData/>
  </xdr:twoCellAnchor>
  <xdr:twoCellAnchor editAs="oneCell">
    <xdr:from>
      <xdr:col>1</xdr:col>
      <xdr:colOff>52560</xdr:colOff>
      <xdr:row>262</xdr:row>
      <xdr:rowOff>16560</xdr:rowOff>
    </xdr:from>
    <xdr:to>
      <xdr:col>1</xdr:col>
      <xdr:colOff>776160</xdr:colOff>
      <xdr:row>262</xdr:row>
      <xdr:rowOff>492480</xdr:rowOff>
    </xdr:to>
    <xdr:pic>
      <xdr:nvPicPr>
        <xdr:cNvPr id="260" name="Subgraph-robertm_biz" descr=""/>
        <xdr:cNvPicPr/>
      </xdr:nvPicPr>
      <xdr:blipFill>
        <a:blip r:embed="rId261"/>
        <a:stretch>
          <a:fillRect/>
        </a:stretch>
      </xdr:blipFill>
      <xdr:spPr>
        <a:xfrm>
          <a:off x="865080" y="137455920"/>
          <a:ext cx="723600" cy="475920"/>
        </a:xfrm>
        <a:prstGeom prst="rect">
          <a:avLst/>
        </a:prstGeom>
        <a:ln>
          <a:noFill/>
        </a:ln>
      </xdr:spPr>
    </xdr:pic>
    <xdr:clientData/>
  </xdr:twoCellAnchor>
  <xdr:twoCellAnchor editAs="oneCell">
    <xdr:from>
      <xdr:col>1</xdr:col>
      <xdr:colOff>52560</xdr:colOff>
      <xdr:row>263</xdr:row>
      <xdr:rowOff>16560</xdr:rowOff>
    </xdr:from>
    <xdr:to>
      <xdr:col>1</xdr:col>
      <xdr:colOff>776160</xdr:colOff>
      <xdr:row>263</xdr:row>
      <xdr:rowOff>492480</xdr:rowOff>
    </xdr:to>
    <xdr:pic>
      <xdr:nvPicPr>
        <xdr:cNvPr id="261" name="Subgraph-thisismedtech" descr=""/>
        <xdr:cNvPicPr/>
      </xdr:nvPicPr>
      <xdr:blipFill>
        <a:blip r:embed="rId262"/>
        <a:stretch>
          <a:fillRect/>
        </a:stretch>
      </xdr:blipFill>
      <xdr:spPr>
        <a:xfrm>
          <a:off x="865080" y="137982240"/>
          <a:ext cx="723600" cy="475920"/>
        </a:xfrm>
        <a:prstGeom prst="rect">
          <a:avLst/>
        </a:prstGeom>
        <a:ln>
          <a:noFill/>
        </a:ln>
      </xdr:spPr>
    </xdr:pic>
    <xdr:clientData/>
  </xdr:twoCellAnchor>
  <xdr:twoCellAnchor editAs="oneCell">
    <xdr:from>
      <xdr:col>1</xdr:col>
      <xdr:colOff>52560</xdr:colOff>
      <xdr:row>264</xdr:row>
      <xdr:rowOff>16560</xdr:rowOff>
    </xdr:from>
    <xdr:to>
      <xdr:col>1</xdr:col>
      <xdr:colOff>776160</xdr:colOff>
      <xdr:row>264</xdr:row>
      <xdr:rowOff>492480</xdr:rowOff>
    </xdr:to>
    <xdr:pic>
      <xdr:nvPicPr>
        <xdr:cNvPr id="262" name="Subgraph-healthparl" descr=""/>
        <xdr:cNvPicPr/>
      </xdr:nvPicPr>
      <xdr:blipFill>
        <a:blip r:embed="rId263"/>
        <a:stretch>
          <a:fillRect/>
        </a:stretch>
      </xdr:blipFill>
      <xdr:spPr>
        <a:xfrm>
          <a:off x="865080" y="138508560"/>
          <a:ext cx="723600" cy="475920"/>
        </a:xfrm>
        <a:prstGeom prst="rect">
          <a:avLst/>
        </a:prstGeom>
        <a:ln>
          <a:noFill/>
        </a:ln>
      </xdr:spPr>
    </xdr:pic>
    <xdr:clientData/>
  </xdr:twoCellAnchor>
  <xdr:twoCellAnchor editAs="oneCell">
    <xdr:from>
      <xdr:col>1</xdr:col>
      <xdr:colOff>52560</xdr:colOff>
      <xdr:row>265</xdr:row>
      <xdr:rowOff>16560</xdr:rowOff>
    </xdr:from>
    <xdr:to>
      <xdr:col>1</xdr:col>
      <xdr:colOff>776160</xdr:colOff>
      <xdr:row>265</xdr:row>
      <xdr:rowOff>492480</xdr:rowOff>
    </xdr:to>
    <xdr:pic>
      <xdr:nvPicPr>
        <xdr:cNvPr id="263" name="Subgraph-medtechamanda" descr=""/>
        <xdr:cNvPicPr/>
      </xdr:nvPicPr>
      <xdr:blipFill>
        <a:blip r:embed="rId264"/>
        <a:stretch>
          <a:fillRect/>
        </a:stretch>
      </xdr:blipFill>
      <xdr:spPr>
        <a:xfrm>
          <a:off x="865080" y="139034880"/>
          <a:ext cx="723600" cy="475920"/>
        </a:xfrm>
        <a:prstGeom prst="rect">
          <a:avLst/>
        </a:prstGeom>
        <a:ln>
          <a:noFill/>
        </a:ln>
      </xdr:spPr>
    </xdr:pic>
    <xdr:clientData/>
  </xdr:twoCellAnchor>
  <xdr:twoCellAnchor editAs="oneCell">
    <xdr:from>
      <xdr:col>1</xdr:col>
      <xdr:colOff>52560</xdr:colOff>
      <xdr:row>266</xdr:row>
      <xdr:rowOff>16560</xdr:rowOff>
    </xdr:from>
    <xdr:to>
      <xdr:col>1</xdr:col>
      <xdr:colOff>776160</xdr:colOff>
      <xdr:row>266</xdr:row>
      <xdr:rowOff>492480</xdr:rowOff>
    </xdr:to>
    <xdr:pic>
      <xdr:nvPicPr>
        <xdr:cNvPr id="264" name="Subgraph-medtecheurope" descr=""/>
        <xdr:cNvPicPr/>
      </xdr:nvPicPr>
      <xdr:blipFill>
        <a:blip r:embed="rId265"/>
        <a:stretch>
          <a:fillRect/>
        </a:stretch>
      </xdr:blipFill>
      <xdr:spPr>
        <a:xfrm>
          <a:off x="865080" y="139561560"/>
          <a:ext cx="723600" cy="475920"/>
        </a:xfrm>
        <a:prstGeom prst="rect">
          <a:avLst/>
        </a:prstGeom>
        <a:ln>
          <a:noFill/>
        </a:ln>
      </xdr:spPr>
    </xdr:pic>
    <xdr:clientData/>
  </xdr:twoCellAnchor>
  <xdr:twoCellAnchor editAs="oneCell">
    <xdr:from>
      <xdr:col>1</xdr:col>
      <xdr:colOff>52560</xdr:colOff>
      <xdr:row>267</xdr:row>
      <xdr:rowOff>16560</xdr:rowOff>
    </xdr:from>
    <xdr:to>
      <xdr:col>1</xdr:col>
      <xdr:colOff>776160</xdr:colOff>
      <xdr:row>267</xdr:row>
      <xdr:rowOff>492480</xdr:rowOff>
    </xdr:to>
    <xdr:pic>
      <xdr:nvPicPr>
        <xdr:cNvPr id="265" name="Subgraph-paddyohare1" descr=""/>
        <xdr:cNvPicPr/>
      </xdr:nvPicPr>
      <xdr:blipFill>
        <a:blip r:embed="rId266"/>
        <a:stretch>
          <a:fillRect/>
        </a:stretch>
      </xdr:blipFill>
      <xdr:spPr>
        <a:xfrm>
          <a:off x="865080" y="140087880"/>
          <a:ext cx="723600" cy="475920"/>
        </a:xfrm>
        <a:prstGeom prst="rect">
          <a:avLst/>
        </a:prstGeom>
        <a:ln>
          <a:noFill/>
        </a:ln>
      </xdr:spPr>
    </xdr:pic>
    <xdr:clientData/>
  </xdr:twoCellAnchor>
  <xdr:twoCellAnchor editAs="oneCell">
    <xdr:from>
      <xdr:col>1</xdr:col>
      <xdr:colOff>52560</xdr:colOff>
      <xdr:row>268</xdr:row>
      <xdr:rowOff>16560</xdr:rowOff>
    </xdr:from>
    <xdr:to>
      <xdr:col>1</xdr:col>
      <xdr:colOff>776160</xdr:colOff>
      <xdr:row>268</xdr:row>
      <xdr:rowOff>492480</xdr:rowOff>
    </xdr:to>
    <xdr:pic>
      <xdr:nvPicPr>
        <xdr:cNvPr id="266" name="Subgraph-ryneches" descr=""/>
        <xdr:cNvPicPr/>
      </xdr:nvPicPr>
      <xdr:blipFill>
        <a:blip r:embed="rId267"/>
        <a:stretch>
          <a:fillRect/>
        </a:stretch>
      </xdr:blipFill>
      <xdr:spPr>
        <a:xfrm>
          <a:off x="865080" y="140614200"/>
          <a:ext cx="723600" cy="475920"/>
        </a:xfrm>
        <a:prstGeom prst="rect">
          <a:avLst/>
        </a:prstGeom>
        <a:ln>
          <a:noFill/>
        </a:ln>
      </xdr:spPr>
    </xdr:pic>
    <xdr:clientData/>
  </xdr:twoCellAnchor>
  <xdr:twoCellAnchor editAs="oneCell">
    <xdr:from>
      <xdr:col>1</xdr:col>
      <xdr:colOff>52560</xdr:colOff>
      <xdr:row>269</xdr:row>
      <xdr:rowOff>16560</xdr:rowOff>
    </xdr:from>
    <xdr:to>
      <xdr:col>1</xdr:col>
      <xdr:colOff>776160</xdr:colOff>
      <xdr:row>269</xdr:row>
      <xdr:rowOff>492480</xdr:rowOff>
    </xdr:to>
    <xdr:pic>
      <xdr:nvPicPr>
        <xdr:cNvPr id="267" name="Subgraph-thepeerj" descr=""/>
        <xdr:cNvPicPr/>
      </xdr:nvPicPr>
      <xdr:blipFill>
        <a:blip r:embed="rId268"/>
        <a:stretch>
          <a:fillRect/>
        </a:stretch>
      </xdr:blipFill>
      <xdr:spPr>
        <a:xfrm>
          <a:off x="865080" y="141140520"/>
          <a:ext cx="723600" cy="475920"/>
        </a:xfrm>
        <a:prstGeom prst="rect">
          <a:avLst/>
        </a:prstGeom>
        <a:ln>
          <a:noFill/>
        </a:ln>
      </xdr:spPr>
    </xdr:pic>
    <xdr:clientData/>
  </xdr:twoCellAnchor>
  <xdr:twoCellAnchor editAs="oneCell">
    <xdr:from>
      <xdr:col>1</xdr:col>
      <xdr:colOff>52560</xdr:colOff>
      <xdr:row>270</xdr:row>
      <xdr:rowOff>16560</xdr:rowOff>
    </xdr:from>
    <xdr:to>
      <xdr:col>1</xdr:col>
      <xdr:colOff>776160</xdr:colOff>
      <xdr:row>270</xdr:row>
      <xdr:rowOff>492480</xdr:rowOff>
    </xdr:to>
    <xdr:pic>
      <xdr:nvPicPr>
        <xdr:cNvPr id="268" name="Subgraph-luiszaman" descr=""/>
        <xdr:cNvPicPr/>
      </xdr:nvPicPr>
      <xdr:blipFill>
        <a:blip r:embed="rId269"/>
        <a:stretch>
          <a:fillRect/>
        </a:stretch>
      </xdr:blipFill>
      <xdr:spPr>
        <a:xfrm>
          <a:off x="865080" y="141667200"/>
          <a:ext cx="723600" cy="475920"/>
        </a:xfrm>
        <a:prstGeom prst="rect">
          <a:avLst/>
        </a:prstGeom>
        <a:ln>
          <a:noFill/>
        </a:ln>
      </xdr:spPr>
    </xdr:pic>
    <xdr:clientData/>
  </xdr:twoCellAnchor>
  <xdr:twoCellAnchor editAs="oneCell">
    <xdr:from>
      <xdr:col>1</xdr:col>
      <xdr:colOff>52560</xdr:colOff>
      <xdr:row>271</xdr:row>
      <xdr:rowOff>16560</xdr:rowOff>
    </xdr:from>
    <xdr:to>
      <xdr:col>1</xdr:col>
      <xdr:colOff>776160</xdr:colOff>
      <xdr:row>271</xdr:row>
      <xdr:rowOff>492480</xdr:rowOff>
    </xdr:to>
    <xdr:pic>
      <xdr:nvPicPr>
        <xdr:cNvPr id="269" name="Subgraph-sladegrantham" descr=""/>
        <xdr:cNvPicPr/>
      </xdr:nvPicPr>
      <xdr:blipFill>
        <a:blip r:embed="rId270"/>
        <a:stretch>
          <a:fillRect/>
        </a:stretch>
      </xdr:blipFill>
      <xdr:spPr>
        <a:xfrm>
          <a:off x="865080" y="142193520"/>
          <a:ext cx="723600" cy="475920"/>
        </a:xfrm>
        <a:prstGeom prst="rect">
          <a:avLst/>
        </a:prstGeom>
        <a:ln>
          <a:noFill/>
        </a:ln>
      </xdr:spPr>
    </xdr:pic>
    <xdr:clientData/>
  </xdr:twoCellAnchor>
  <xdr:twoCellAnchor editAs="oneCell">
    <xdr:from>
      <xdr:col>1</xdr:col>
      <xdr:colOff>52560</xdr:colOff>
      <xdr:row>272</xdr:row>
      <xdr:rowOff>16560</xdr:rowOff>
    </xdr:from>
    <xdr:to>
      <xdr:col>1</xdr:col>
      <xdr:colOff>776160</xdr:colOff>
      <xdr:row>272</xdr:row>
      <xdr:rowOff>492480</xdr:rowOff>
    </xdr:to>
    <xdr:pic>
      <xdr:nvPicPr>
        <xdr:cNvPr id="270" name="Subgraph-naturaleanews" descr=""/>
        <xdr:cNvPicPr/>
      </xdr:nvPicPr>
      <xdr:blipFill>
        <a:blip r:embed="rId271"/>
        <a:stretch>
          <a:fillRect/>
        </a:stretch>
      </xdr:blipFill>
      <xdr:spPr>
        <a:xfrm>
          <a:off x="865080" y="142719840"/>
          <a:ext cx="723600" cy="475920"/>
        </a:xfrm>
        <a:prstGeom prst="rect">
          <a:avLst/>
        </a:prstGeom>
        <a:ln>
          <a:noFill/>
        </a:ln>
      </xdr:spPr>
    </xdr:pic>
    <xdr:clientData/>
  </xdr:twoCellAnchor>
  <xdr:twoCellAnchor editAs="oneCell">
    <xdr:from>
      <xdr:col>1</xdr:col>
      <xdr:colOff>52560</xdr:colOff>
      <xdr:row>273</xdr:row>
      <xdr:rowOff>16560</xdr:rowOff>
    </xdr:from>
    <xdr:to>
      <xdr:col>1</xdr:col>
      <xdr:colOff>776160</xdr:colOff>
      <xdr:row>273</xdr:row>
      <xdr:rowOff>492480</xdr:rowOff>
    </xdr:to>
    <xdr:pic>
      <xdr:nvPicPr>
        <xdr:cNvPr id="271" name="Subgraph-csicdivulga" descr=""/>
        <xdr:cNvPicPr/>
      </xdr:nvPicPr>
      <xdr:blipFill>
        <a:blip r:embed="rId272"/>
        <a:stretch>
          <a:fillRect/>
        </a:stretch>
      </xdr:blipFill>
      <xdr:spPr>
        <a:xfrm>
          <a:off x="865080" y="143246520"/>
          <a:ext cx="723600" cy="475920"/>
        </a:xfrm>
        <a:prstGeom prst="rect">
          <a:avLst/>
        </a:prstGeom>
        <a:ln>
          <a:noFill/>
        </a:ln>
      </xdr:spPr>
    </xdr:pic>
    <xdr:clientData/>
  </xdr:twoCellAnchor>
  <xdr:twoCellAnchor editAs="oneCell">
    <xdr:from>
      <xdr:col>1</xdr:col>
      <xdr:colOff>52560</xdr:colOff>
      <xdr:row>274</xdr:row>
      <xdr:rowOff>16560</xdr:rowOff>
    </xdr:from>
    <xdr:to>
      <xdr:col>1</xdr:col>
      <xdr:colOff>776160</xdr:colOff>
      <xdr:row>274</xdr:row>
      <xdr:rowOff>492480</xdr:rowOff>
    </xdr:to>
    <xdr:pic>
      <xdr:nvPicPr>
        <xdr:cNvPr id="272" name="Subgraph-csiccat" descr=""/>
        <xdr:cNvPicPr/>
      </xdr:nvPicPr>
      <xdr:blipFill>
        <a:blip r:embed="rId273"/>
        <a:stretch>
          <a:fillRect/>
        </a:stretch>
      </xdr:blipFill>
      <xdr:spPr>
        <a:xfrm>
          <a:off x="865080" y="143772840"/>
          <a:ext cx="723600" cy="475920"/>
        </a:xfrm>
        <a:prstGeom prst="rect">
          <a:avLst/>
        </a:prstGeom>
        <a:ln>
          <a:noFill/>
        </a:ln>
      </xdr:spPr>
    </xdr:pic>
    <xdr:clientData/>
  </xdr:twoCellAnchor>
  <xdr:twoCellAnchor editAs="oneCell">
    <xdr:from>
      <xdr:col>1</xdr:col>
      <xdr:colOff>52560</xdr:colOff>
      <xdr:row>275</xdr:row>
      <xdr:rowOff>16560</xdr:rowOff>
    </xdr:from>
    <xdr:to>
      <xdr:col>1</xdr:col>
      <xdr:colOff>776160</xdr:colOff>
      <xdr:row>275</xdr:row>
      <xdr:rowOff>492480</xdr:rowOff>
    </xdr:to>
    <xdr:pic>
      <xdr:nvPicPr>
        <xdr:cNvPr id="273" name="Subgraph-annanasans" descr=""/>
        <xdr:cNvPicPr/>
      </xdr:nvPicPr>
      <xdr:blipFill>
        <a:blip r:embed="rId274"/>
        <a:stretch>
          <a:fillRect/>
        </a:stretch>
      </xdr:blipFill>
      <xdr:spPr>
        <a:xfrm>
          <a:off x="865080" y="144299160"/>
          <a:ext cx="723600" cy="475920"/>
        </a:xfrm>
        <a:prstGeom prst="rect">
          <a:avLst/>
        </a:prstGeom>
        <a:ln>
          <a:noFill/>
        </a:ln>
      </xdr:spPr>
    </xdr:pic>
    <xdr:clientData/>
  </xdr:twoCellAnchor>
  <xdr:twoCellAnchor editAs="oneCell">
    <xdr:from>
      <xdr:col>1</xdr:col>
      <xdr:colOff>52560</xdr:colOff>
      <xdr:row>276</xdr:row>
      <xdr:rowOff>16560</xdr:rowOff>
    </xdr:from>
    <xdr:to>
      <xdr:col>1</xdr:col>
      <xdr:colOff>776160</xdr:colOff>
      <xdr:row>276</xdr:row>
      <xdr:rowOff>492480</xdr:rowOff>
    </xdr:to>
    <xdr:pic>
      <xdr:nvPicPr>
        <xdr:cNvPr id="274" name="Subgraph-pinkerdroit" descr=""/>
        <xdr:cNvPicPr/>
      </xdr:nvPicPr>
      <xdr:blipFill>
        <a:blip r:embed="rId275"/>
        <a:stretch>
          <a:fillRect/>
        </a:stretch>
      </xdr:blipFill>
      <xdr:spPr>
        <a:xfrm>
          <a:off x="865080" y="144825480"/>
          <a:ext cx="723600" cy="475920"/>
        </a:xfrm>
        <a:prstGeom prst="rect">
          <a:avLst/>
        </a:prstGeom>
        <a:ln>
          <a:noFill/>
        </a:ln>
      </xdr:spPr>
    </xdr:pic>
    <xdr:clientData/>
  </xdr:twoCellAnchor>
  <xdr:twoCellAnchor editAs="oneCell">
    <xdr:from>
      <xdr:col>1</xdr:col>
      <xdr:colOff>52560</xdr:colOff>
      <xdr:row>277</xdr:row>
      <xdr:rowOff>16560</xdr:rowOff>
    </xdr:from>
    <xdr:to>
      <xdr:col>1</xdr:col>
      <xdr:colOff>776160</xdr:colOff>
      <xdr:row>277</xdr:row>
      <xdr:rowOff>492480</xdr:rowOff>
    </xdr:to>
    <xdr:pic>
      <xdr:nvPicPr>
        <xdr:cNvPr id="275" name="Subgraph-reversecience" descr=""/>
        <xdr:cNvPicPr/>
      </xdr:nvPicPr>
      <xdr:blipFill>
        <a:blip r:embed="rId276"/>
        <a:stretch>
          <a:fillRect/>
        </a:stretch>
      </xdr:blipFill>
      <xdr:spPr>
        <a:xfrm>
          <a:off x="865080" y="145352160"/>
          <a:ext cx="723600" cy="475920"/>
        </a:xfrm>
        <a:prstGeom prst="rect">
          <a:avLst/>
        </a:prstGeom>
        <a:ln>
          <a:noFill/>
        </a:ln>
      </xdr:spPr>
    </xdr:pic>
    <xdr:clientData/>
  </xdr:twoCellAnchor>
  <xdr:twoCellAnchor editAs="oneCell">
    <xdr:from>
      <xdr:col>1</xdr:col>
      <xdr:colOff>52560</xdr:colOff>
      <xdr:row>278</xdr:row>
      <xdr:rowOff>16560</xdr:rowOff>
    </xdr:from>
    <xdr:to>
      <xdr:col>1</xdr:col>
      <xdr:colOff>776160</xdr:colOff>
      <xdr:row>278</xdr:row>
      <xdr:rowOff>492480</xdr:rowOff>
    </xdr:to>
    <xdr:pic>
      <xdr:nvPicPr>
        <xdr:cNvPr id="276" name="Subgraph-inmarketingoz" descr=""/>
        <xdr:cNvPicPr/>
      </xdr:nvPicPr>
      <xdr:blipFill>
        <a:blip r:embed="rId277"/>
        <a:stretch>
          <a:fillRect/>
        </a:stretch>
      </xdr:blipFill>
      <xdr:spPr>
        <a:xfrm>
          <a:off x="865080" y="145878480"/>
          <a:ext cx="723600" cy="475920"/>
        </a:xfrm>
        <a:prstGeom prst="rect">
          <a:avLst/>
        </a:prstGeom>
        <a:ln>
          <a:noFill/>
        </a:ln>
      </xdr:spPr>
    </xdr:pic>
    <xdr:clientData/>
  </xdr:twoCellAnchor>
  <xdr:twoCellAnchor editAs="oneCell">
    <xdr:from>
      <xdr:col>1</xdr:col>
      <xdr:colOff>52560</xdr:colOff>
      <xdr:row>279</xdr:row>
      <xdr:rowOff>16560</xdr:rowOff>
    </xdr:from>
    <xdr:to>
      <xdr:col>1</xdr:col>
      <xdr:colOff>776160</xdr:colOff>
      <xdr:row>279</xdr:row>
      <xdr:rowOff>492480</xdr:rowOff>
    </xdr:to>
    <xdr:pic>
      <xdr:nvPicPr>
        <xdr:cNvPr id="277" name="Subgraph-ucmmwp" descr=""/>
        <xdr:cNvPicPr/>
      </xdr:nvPicPr>
      <xdr:blipFill>
        <a:blip r:embed="rId278"/>
        <a:stretch>
          <a:fillRect/>
        </a:stretch>
      </xdr:blipFill>
      <xdr:spPr>
        <a:xfrm>
          <a:off x="865080" y="146404800"/>
          <a:ext cx="723600" cy="475920"/>
        </a:xfrm>
        <a:prstGeom prst="rect">
          <a:avLst/>
        </a:prstGeom>
        <a:ln>
          <a:noFill/>
        </a:ln>
      </xdr:spPr>
    </xdr:pic>
    <xdr:clientData/>
  </xdr:twoCellAnchor>
  <xdr:twoCellAnchor editAs="oneCell">
    <xdr:from>
      <xdr:col>1</xdr:col>
      <xdr:colOff>52560</xdr:colOff>
      <xdr:row>280</xdr:row>
      <xdr:rowOff>16560</xdr:rowOff>
    </xdr:from>
    <xdr:to>
      <xdr:col>1</xdr:col>
      <xdr:colOff>776160</xdr:colOff>
      <xdr:row>280</xdr:row>
      <xdr:rowOff>492480</xdr:rowOff>
    </xdr:to>
    <xdr:pic>
      <xdr:nvPicPr>
        <xdr:cNvPr id="278" name="Subgraph-onlyplaywizards" descr=""/>
        <xdr:cNvPicPr/>
      </xdr:nvPicPr>
      <xdr:blipFill>
        <a:blip r:embed="rId279"/>
        <a:stretch>
          <a:fillRect/>
        </a:stretch>
      </xdr:blipFill>
      <xdr:spPr>
        <a:xfrm>
          <a:off x="865080" y="146931120"/>
          <a:ext cx="723600" cy="475920"/>
        </a:xfrm>
        <a:prstGeom prst="rect">
          <a:avLst/>
        </a:prstGeom>
        <a:ln>
          <a:noFill/>
        </a:ln>
      </xdr:spPr>
    </xdr:pic>
    <xdr:clientData/>
  </xdr:twoCellAnchor>
  <xdr:twoCellAnchor editAs="oneCell">
    <xdr:from>
      <xdr:col>1</xdr:col>
      <xdr:colOff>52560</xdr:colOff>
      <xdr:row>281</xdr:row>
      <xdr:rowOff>16560</xdr:rowOff>
    </xdr:from>
    <xdr:to>
      <xdr:col>1</xdr:col>
      <xdr:colOff>776160</xdr:colOff>
      <xdr:row>281</xdr:row>
      <xdr:rowOff>492480</xdr:rowOff>
    </xdr:to>
    <xdr:pic>
      <xdr:nvPicPr>
        <xdr:cNvPr id="279" name="Subgraph-syuqrisaleh" descr=""/>
        <xdr:cNvPicPr/>
      </xdr:nvPicPr>
      <xdr:blipFill>
        <a:blip r:embed="rId280"/>
        <a:stretch>
          <a:fillRect/>
        </a:stretch>
      </xdr:blipFill>
      <xdr:spPr>
        <a:xfrm>
          <a:off x="865080" y="147457800"/>
          <a:ext cx="723600" cy="475920"/>
        </a:xfrm>
        <a:prstGeom prst="rect">
          <a:avLst/>
        </a:prstGeom>
        <a:ln>
          <a:noFill/>
        </a:ln>
      </xdr:spPr>
    </xdr:pic>
    <xdr:clientData/>
  </xdr:twoCellAnchor>
  <xdr:twoCellAnchor editAs="oneCell">
    <xdr:from>
      <xdr:col>1</xdr:col>
      <xdr:colOff>52560</xdr:colOff>
      <xdr:row>282</xdr:row>
      <xdr:rowOff>16560</xdr:rowOff>
    </xdr:from>
    <xdr:to>
      <xdr:col>1</xdr:col>
      <xdr:colOff>776160</xdr:colOff>
      <xdr:row>282</xdr:row>
      <xdr:rowOff>492480</xdr:rowOff>
    </xdr:to>
    <xdr:pic>
      <xdr:nvPicPr>
        <xdr:cNvPr id="280" name="Subgraph-gemmaagell" descr=""/>
        <xdr:cNvPicPr/>
      </xdr:nvPicPr>
      <xdr:blipFill>
        <a:blip r:embed="rId281"/>
        <a:stretch>
          <a:fillRect/>
        </a:stretch>
      </xdr:blipFill>
      <xdr:spPr>
        <a:xfrm>
          <a:off x="865080" y="147984120"/>
          <a:ext cx="723600" cy="475920"/>
        </a:xfrm>
        <a:prstGeom prst="rect">
          <a:avLst/>
        </a:prstGeom>
        <a:ln>
          <a:noFill/>
        </a:ln>
      </xdr:spPr>
    </xdr:pic>
    <xdr:clientData/>
  </xdr:twoCellAnchor>
  <xdr:twoCellAnchor editAs="oneCell">
    <xdr:from>
      <xdr:col>1</xdr:col>
      <xdr:colOff>52560</xdr:colOff>
      <xdr:row>283</xdr:row>
      <xdr:rowOff>16560</xdr:rowOff>
    </xdr:from>
    <xdr:to>
      <xdr:col>1</xdr:col>
      <xdr:colOff>776160</xdr:colOff>
      <xdr:row>283</xdr:row>
      <xdr:rowOff>492480</xdr:rowOff>
    </xdr:to>
    <xdr:pic>
      <xdr:nvPicPr>
        <xdr:cNvPr id="281" name="Subgraph-fasebopa" descr=""/>
        <xdr:cNvPicPr/>
      </xdr:nvPicPr>
      <xdr:blipFill>
        <a:blip r:embed="rId282"/>
        <a:stretch>
          <a:fillRect/>
        </a:stretch>
      </xdr:blipFill>
      <xdr:spPr>
        <a:xfrm>
          <a:off x="865080" y="148510440"/>
          <a:ext cx="723600" cy="475920"/>
        </a:xfrm>
        <a:prstGeom prst="rect">
          <a:avLst/>
        </a:prstGeom>
        <a:ln>
          <a:noFill/>
        </a:ln>
      </xdr:spPr>
    </xdr:pic>
    <xdr:clientData/>
  </xdr:twoCellAnchor>
  <xdr:twoCellAnchor editAs="oneCell">
    <xdr:from>
      <xdr:col>1</xdr:col>
      <xdr:colOff>52560</xdr:colOff>
      <xdr:row>284</xdr:row>
      <xdr:rowOff>16560</xdr:rowOff>
    </xdr:from>
    <xdr:to>
      <xdr:col>1</xdr:col>
      <xdr:colOff>776160</xdr:colOff>
      <xdr:row>284</xdr:row>
      <xdr:rowOff>492480</xdr:rowOff>
    </xdr:to>
    <xdr:pic>
      <xdr:nvPicPr>
        <xdr:cNvPr id="282" name="Subgraph-jerodanielphd" descr=""/>
        <xdr:cNvPicPr/>
      </xdr:nvPicPr>
      <xdr:blipFill>
        <a:blip r:embed="rId283"/>
        <a:stretch>
          <a:fillRect/>
        </a:stretch>
      </xdr:blipFill>
      <xdr:spPr>
        <a:xfrm>
          <a:off x="865080" y="149036760"/>
          <a:ext cx="723600" cy="475920"/>
        </a:xfrm>
        <a:prstGeom prst="rect">
          <a:avLst/>
        </a:prstGeom>
        <a:ln>
          <a:noFill/>
        </a:ln>
      </xdr:spPr>
    </xdr:pic>
    <xdr:clientData/>
  </xdr:twoCellAnchor>
  <xdr:twoCellAnchor editAs="oneCell">
    <xdr:from>
      <xdr:col>1</xdr:col>
      <xdr:colOff>52560</xdr:colOff>
      <xdr:row>285</xdr:row>
      <xdr:rowOff>16560</xdr:rowOff>
    </xdr:from>
    <xdr:to>
      <xdr:col>1</xdr:col>
      <xdr:colOff>776160</xdr:colOff>
      <xdr:row>285</xdr:row>
      <xdr:rowOff>492480</xdr:rowOff>
    </xdr:to>
    <xdr:pic>
      <xdr:nvPicPr>
        <xdr:cNvPr id="283" name="Subgraph-cphbiosciphd" descr=""/>
        <xdr:cNvPicPr/>
      </xdr:nvPicPr>
      <xdr:blipFill>
        <a:blip r:embed="rId284"/>
        <a:stretch>
          <a:fillRect/>
        </a:stretch>
      </xdr:blipFill>
      <xdr:spPr>
        <a:xfrm>
          <a:off x="865080" y="149563440"/>
          <a:ext cx="723600" cy="475920"/>
        </a:xfrm>
        <a:prstGeom prst="rect">
          <a:avLst/>
        </a:prstGeom>
        <a:ln>
          <a:noFill/>
        </a:ln>
      </xdr:spPr>
    </xdr:pic>
    <xdr:clientData/>
  </xdr:twoCellAnchor>
  <xdr:twoCellAnchor editAs="oneCell">
    <xdr:from>
      <xdr:col>1</xdr:col>
      <xdr:colOff>52560</xdr:colOff>
      <xdr:row>286</xdr:row>
      <xdr:rowOff>16560</xdr:rowOff>
    </xdr:from>
    <xdr:to>
      <xdr:col>1</xdr:col>
      <xdr:colOff>776160</xdr:colOff>
      <xdr:row>286</xdr:row>
      <xdr:rowOff>492480</xdr:rowOff>
    </xdr:to>
    <xdr:pic>
      <xdr:nvPicPr>
        <xdr:cNvPr id="284" name="Subgraph-statikbanks" descr=""/>
        <xdr:cNvPicPr/>
      </xdr:nvPicPr>
      <xdr:blipFill>
        <a:blip r:embed="rId285"/>
        <a:stretch>
          <a:fillRect/>
        </a:stretch>
      </xdr:blipFill>
      <xdr:spPr>
        <a:xfrm>
          <a:off x="865080" y="150089760"/>
          <a:ext cx="723600" cy="475920"/>
        </a:xfrm>
        <a:prstGeom prst="rect">
          <a:avLst/>
        </a:prstGeom>
        <a:ln>
          <a:noFill/>
        </a:ln>
      </xdr:spPr>
    </xdr:pic>
    <xdr:clientData/>
  </xdr:twoCellAnchor>
  <xdr:twoCellAnchor editAs="oneCell">
    <xdr:from>
      <xdr:col>1</xdr:col>
      <xdr:colOff>52560</xdr:colOff>
      <xdr:row>287</xdr:row>
      <xdr:rowOff>16560</xdr:rowOff>
    </xdr:from>
    <xdr:to>
      <xdr:col>1</xdr:col>
      <xdr:colOff>776160</xdr:colOff>
      <xdr:row>287</xdr:row>
      <xdr:rowOff>492480</xdr:rowOff>
    </xdr:to>
    <xdr:pic>
      <xdr:nvPicPr>
        <xdr:cNvPr id="285" name="Subgraph-researchhope" descr=""/>
        <xdr:cNvPicPr/>
      </xdr:nvPicPr>
      <xdr:blipFill>
        <a:blip r:embed="rId286"/>
        <a:stretch>
          <a:fillRect/>
        </a:stretch>
      </xdr:blipFill>
      <xdr:spPr>
        <a:xfrm>
          <a:off x="865080" y="150616080"/>
          <a:ext cx="723600" cy="475920"/>
        </a:xfrm>
        <a:prstGeom prst="rect">
          <a:avLst/>
        </a:prstGeom>
        <a:ln>
          <a:noFill/>
        </a:ln>
      </xdr:spPr>
    </xdr:pic>
    <xdr:clientData/>
  </xdr:twoCellAnchor>
  <xdr:twoCellAnchor editAs="oneCell">
    <xdr:from>
      <xdr:col>1</xdr:col>
      <xdr:colOff>52560</xdr:colOff>
      <xdr:row>288</xdr:row>
      <xdr:rowOff>16560</xdr:rowOff>
    </xdr:from>
    <xdr:to>
      <xdr:col>1</xdr:col>
      <xdr:colOff>776160</xdr:colOff>
      <xdr:row>288</xdr:row>
      <xdr:rowOff>492480</xdr:rowOff>
    </xdr:to>
    <xdr:pic>
      <xdr:nvPicPr>
        <xdr:cNvPr id="286" name="Subgraph-ayeeshik" descr=""/>
        <xdr:cNvPicPr/>
      </xdr:nvPicPr>
      <xdr:blipFill>
        <a:blip r:embed="rId287"/>
        <a:stretch>
          <a:fillRect/>
        </a:stretch>
      </xdr:blipFill>
      <xdr:spPr>
        <a:xfrm>
          <a:off x="865080" y="151142400"/>
          <a:ext cx="723600" cy="475920"/>
        </a:xfrm>
        <a:prstGeom prst="rect">
          <a:avLst/>
        </a:prstGeom>
        <a:ln>
          <a:noFill/>
        </a:ln>
      </xdr:spPr>
    </xdr:pic>
    <xdr:clientData/>
  </xdr:twoCellAnchor>
  <xdr:twoCellAnchor editAs="oneCell">
    <xdr:from>
      <xdr:col>1</xdr:col>
      <xdr:colOff>52560</xdr:colOff>
      <xdr:row>289</xdr:row>
      <xdr:rowOff>16560</xdr:rowOff>
    </xdr:from>
    <xdr:to>
      <xdr:col>1</xdr:col>
      <xdr:colOff>776160</xdr:colOff>
      <xdr:row>289</xdr:row>
      <xdr:rowOff>492480</xdr:rowOff>
    </xdr:to>
    <xdr:pic>
      <xdr:nvPicPr>
        <xdr:cNvPr id="287" name="Subgraph-purduebme" descr=""/>
        <xdr:cNvPicPr/>
      </xdr:nvPicPr>
      <xdr:blipFill>
        <a:blip r:embed="rId288"/>
        <a:stretch>
          <a:fillRect/>
        </a:stretch>
      </xdr:blipFill>
      <xdr:spPr>
        <a:xfrm>
          <a:off x="865080" y="151669080"/>
          <a:ext cx="723600" cy="475920"/>
        </a:xfrm>
        <a:prstGeom prst="rect">
          <a:avLst/>
        </a:prstGeom>
        <a:ln>
          <a:noFill/>
        </a:ln>
      </xdr:spPr>
    </xdr:pic>
    <xdr:clientData/>
  </xdr:twoCellAnchor>
  <xdr:twoCellAnchor editAs="oneCell">
    <xdr:from>
      <xdr:col>1</xdr:col>
      <xdr:colOff>52560</xdr:colOff>
      <xdr:row>290</xdr:row>
      <xdr:rowOff>16560</xdr:rowOff>
    </xdr:from>
    <xdr:to>
      <xdr:col>1</xdr:col>
      <xdr:colOff>776160</xdr:colOff>
      <xdr:row>290</xdr:row>
      <xdr:rowOff>492480</xdr:rowOff>
    </xdr:to>
    <xdr:pic>
      <xdr:nvPicPr>
        <xdr:cNvPr id="288" name="Subgraph-marc_peipoch" descr=""/>
        <xdr:cNvPicPr/>
      </xdr:nvPicPr>
      <xdr:blipFill>
        <a:blip r:embed="rId289"/>
        <a:stretch>
          <a:fillRect/>
        </a:stretch>
      </xdr:blipFill>
      <xdr:spPr>
        <a:xfrm>
          <a:off x="865080" y="152195400"/>
          <a:ext cx="723600" cy="475920"/>
        </a:xfrm>
        <a:prstGeom prst="rect">
          <a:avLst/>
        </a:prstGeom>
        <a:ln>
          <a:noFill/>
        </a:ln>
      </xdr:spPr>
    </xdr:pic>
    <xdr:clientData/>
  </xdr:twoCellAnchor>
  <xdr:twoCellAnchor editAs="oneCell">
    <xdr:from>
      <xdr:col>1</xdr:col>
      <xdr:colOff>52560</xdr:colOff>
      <xdr:row>291</xdr:row>
      <xdr:rowOff>16560</xdr:rowOff>
    </xdr:from>
    <xdr:to>
      <xdr:col>1</xdr:col>
      <xdr:colOff>776160</xdr:colOff>
      <xdr:row>291</xdr:row>
      <xdr:rowOff>492480</xdr:rowOff>
    </xdr:to>
    <xdr:pic>
      <xdr:nvPicPr>
        <xdr:cNvPr id="289" name="Subgraph-harriethopfmd" descr=""/>
        <xdr:cNvPicPr/>
      </xdr:nvPicPr>
      <xdr:blipFill>
        <a:blip r:embed="rId290"/>
        <a:stretch>
          <a:fillRect/>
        </a:stretch>
      </xdr:blipFill>
      <xdr:spPr>
        <a:xfrm>
          <a:off x="865080" y="152721720"/>
          <a:ext cx="723600" cy="475920"/>
        </a:xfrm>
        <a:prstGeom prst="rect">
          <a:avLst/>
        </a:prstGeom>
        <a:ln>
          <a:noFill/>
        </a:ln>
      </xdr:spPr>
    </xdr:pic>
    <xdr:clientData/>
  </xdr:twoCellAnchor>
  <xdr:twoCellAnchor editAs="oneCell">
    <xdr:from>
      <xdr:col>1</xdr:col>
      <xdr:colOff>52560</xdr:colOff>
      <xdr:row>292</xdr:row>
      <xdr:rowOff>16560</xdr:rowOff>
    </xdr:from>
    <xdr:to>
      <xdr:col>1</xdr:col>
      <xdr:colOff>776160</xdr:colOff>
      <xdr:row>292</xdr:row>
      <xdr:rowOff>492480</xdr:rowOff>
    </xdr:to>
    <xdr:pic>
      <xdr:nvPicPr>
        <xdr:cNvPr id="290" name="Subgraph-gatesfoundation" descr=""/>
        <xdr:cNvPicPr/>
      </xdr:nvPicPr>
      <xdr:blipFill>
        <a:blip r:embed="rId291"/>
        <a:stretch>
          <a:fillRect/>
        </a:stretch>
      </xdr:blipFill>
      <xdr:spPr>
        <a:xfrm>
          <a:off x="865080" y="153248400"/>
          <a:ext cx="723600" cy="475920"/>
        </a:xfrm>
        <a:prstGeom prst="rect">
          <a:avLst/>
        </a:prstGeom>
        <a:ln>
          <a:noFill/>
        </a:ln>
      </xdr:spPr>
    </xdr:pic>
    <xdr:clientData/>
  </xdr:twoCellAnchor>
  <xdr:twoCellAnchor editAs="oneCell">
    <xdr:from>
      <xdr:col>1</xdr:col>
      <xdr:colOff>52560</xdr:colOff>
      <xdr:row>293</xdr:row>
      <xdr:rowOff>16560</xdr:rowOff>
    </xdr:from>
    <xdr:to>
      <xdr:col>1</xdr:col>
      <xdr:colOff>776160</xdr:colOff>
      <xdr:row>293</xdr:row>
      <xdr:rowOff>492480</xdr:rowOff>
    </xdr:to>
    <xdr:pic>
      <xdr:nvPicPr>
        <xdr:cNvPr id="291" name="Subgraph-uofu_anesthesia" descr=""/>
        <xdr:cNvPicPr/>
      </xdr:nvPicPr>
      <xdr:blipFill>
        <a:blip r:embed="rId292"/>
        <a:stretch>
          <a:fillRect/>
        </a:stretch>
      </xdr:blipFill>
      <xdr:spPr>
        <a:xfrm>
          <a:off x="865080" y="153774720"/>
          <a:ext cx="723600" cy="475920"/>
        </a:xfrm>
        <a:prstGeom prst="rect">
          <a:avLst/>
        </a:prstGeom>
        <a:ln>
          <a:noFill/>
        </a:ln>
      </xdr:spPr>
    </xdr:pic>
    <xdr:clientData/>
  </xdr:twoCellAnchor>
  <xdr:twoCellAnchor editAs="oneCell">
    <xdr:from>
      <xdr:col>1</xdr:col>
      <xdr:colOff>52560</xdr:colOff>
      <xdr:row>294</xdr:row>
      <xdr:rowOff>16560</xdr:rowOff>
    </xdr:from>
    <xdr:to>
      <xdr:col>1</xdr:col>
      <xdr:colOff>776160</xdr:colOff>
      <xdr:row>294</xdr:row>
      <xdr:rowOff>492480</xdr:rowOff>
    </xdr:to>
    <xdr:pic>
      <xdr:nvPicPr>
        <xdr:cNvPr id="292" name="Subgraph-sergylb" descr=""/>
        <xdr:cNvPicPr/>
      </xdr:nvPicPr>
      <xdr:blipFill>
        <a:blip r:embed="rId293"/>
        <a:stretch>
          <a:fillRect/>
        </a:stretch>
      </xdr:blipFill>
      <xdr:spPr>
        <a:xfrm>
          <a:off x="865080" y="154301040"/>
          <a:ext cx="723600" cy="475920"/>
        </a:xfrm>
        <a:prstGeom prst="rect">
          <a:avLst/>
        </a:prstGeom>
        <a:ln>
          <a:noFill/>
        </a:ln>
      </xdr:spPr>
    </xdr:pic>
    <xdr:clientData/>
  </xdr:twoCellAnchor>
  <xdr:twoCellAnchor editAs="oneCell">
    <xdr:from>
      <xdr:col>1</xdr:col>
      <xdr:colOff>52560</xdr:colOff>
      <xdr:row>295</xdr:row>
      <xdr:rowOff>16560</xdr:rowOff>
    </xdr:from>
    <xdr:to>
      <xdr:col>1</xdr:col>
      <xdr:colOff>776160</xdr:colOff>
      <xdr:row>295</xdr:row>
      <xdr:rowOff>492480</xdr:rowOff>
    </xdr:to>
    <xdr:pic>
      <xdr:nvPicPr>
        <xdr:cNvPr id="293" name="Subgraph-theclassicsfan" descr=""/>
        <xdr:cNvPicPr/>
      </xdr:nvPicPr>
      <xdr:blipFill>
        <a:blip r:embed="rId294"/>
        <a:stretch>
          <a:fillRect/>
        </a:stretch>
      </xdr:blipFill>
      <xdr:spPr>
        <a:xfrm>
          <a:off x="865080" y="154827360"/>
          <a:ext cx="723600" cy="475920"/>
        </a:xfrm>
        <a:prstGeom prst="rect">
          <a:avLst/>
        </a:prstGeom>
        <a:ln>
          <a:noFill/>
        </a:ln>
      </xdr:spPr>
    </xdr:pic>
    <xdr:clientData/>
  </xdr:twoCellAnchor>
  <xdr:twoCellAnchor editAs="oneCell">
    <xdr:from>
      <xdr:col>1</xdr:col>
      <xdr:colOff>52560</xdr:colOff>
      <xdr:row>296</xdr:row>
      <xdr:rowOff>16560</xdr:rowOff>
    </xdr:from>
    <xdr:to>
      <xdr:col>1</xdr:col>
      <xdr:colOff>776160</xdr:colOff>
      <xdr:row>296</xdr:row>
      <xdr:rowOff>492480</xdr:rowOff>
    </xdr:to>
    <xdr:pic>
      <xdr:nvPicPr>
        <xdr:cNvPr id="294" name="Subgraph-thomasnetrpm" descr=""/>
        <xdr:cNvPicPr/>
      </xdr:nvPicPr>
      <xdr:blipFill>
        <a:blip r:embed="rId295"/>
        <a:stretch>
          <a:fillRect/>
        </a:stretch>
      </xdr:blipFill>
      <xdr:spPr>
        <a:xfrm>
          <a:off x="865080" y="155354040"/>
          <a:ext cx="723600" cy="475920"/>
        </a:xfrm>
        <a:prstGeom prst="rect">
          <a:avLst/>
        </a:prstGeom>
        <a:ln>
          <a:noFill/>
        </a:ln>
      </xdr:spPr>
    </xdr:pic>
    <xdr:clientData/>
  </xdr:twoCellAnchor>
  <xdr:twoCellAnchor editAs="oneCell">
    <xdr:from>
      <xdr:col>1</xdr:col>
      <xdr:colOff>52560</xdr:colOff>
      <xdr:row>297</xdr:row>
      <xdr:rowOff>16560</xdr:rowOff>
    </xdr:from>
    <xdr:to>
      <xdr:col>1</xdr:col>
      <xdr:colOff>776160</xdr:colOff>
      <xdr:row>297</xdr:row>
      <xdr:rowOff>492480</xdr:rowOff>
    </xdr:to>
    <xdr:pic>
      <xdr:nvPicPr>
        <xdr:cNvPr id="295" name="Subgraph-sd_lssi" descr=""/>
        <xdr:cNvPicPr/>
      </xdr:nvPicPr>
      <xdr:blipFill>
        <a:blip r:embed="rId296"/>
        <a:stretch>
          <a:fillRect/>
        </a:stretch>
      </xdr:blipFill>
      <xdr:spPr>
        <a:xfrm>
          <a:off x="865080" y="155880360"/>
          <a:ext cx="723600" cy="475920"/>
        </a:xfrm>
        <a:prstGeom prst="rect">
          <a:avLst/>
        </a:prstGeom>
        <a:ln>
          <a:noFill/>
        </a:ln>
      </xdr:spPr>
    </xdr:pic>
    <xdr:clientData/>
  </xdr:twoCellAnchor>
  <xdr:twoCellAnchor editAs="oneCell">
    <xdr:from>
      <xdr:col>1</xdr:col>
      <xdr:colOff>52560</xdr:colOff>
      <xdr:row>298</xdr:row>
      <xdr:rowOff>16560</xdr:rowOff>
    </xdr:from>
    <xdr:to>
      <xdr:col>1</xdr:col>
      <xdr:colOff>776160</xdr:colOff>
      <xdr:row>298</xdr:row>
      <xdr:rowOff>492480</xdr:rowOff>
    </xdr:to>
    <xdr:pic>
      <xdr:nvPicPr>
        <xdr:cNvPr id="296" name="Subgraph-gsapkas1" descr=""/>
        <xdr:cNvPicPr/>
      </xdr:nvPicPr>
      <xdr:blipFill>
        <a:blip r:embed="rId297"/>
        <a:stretch>
          <a:fillRect/>
        </a:stretch>
      </xdr:blipFill>
      <xdr:spPr>
        <a:xfrm>
          <a:off x="865080" y="156406680"/>
          <a:ext cx="723600" cy="475920"/>
        </a:xfrm>
        <a:prstGeom prst="rect">
          <a:avLst/>
        </a:prstGeom>
        <a:ln>
          <a:noFill/>
        </a:ln>
      </xdr:spPr>
    </xdr:pic>
    <xdr:clientData/>
  </xdr:twoCellAnchor>
  <xdr:twoCellAnchor editAs="oneCell">
    <xdr:from>
      <xdr:col>1</xdr:col>
      <xdr:colOff>52560</xdr:colOff>
      <xdr:row>299</xdr:row>
      <xdr:rowOff>16560</xdr:rowOff>
    </xdr:from>
    <xdr:to>
      <xdr:col>1</xdr:col>
      <xdr:colOff>776160</xdr:colOff>
      <xdr:row>299</xdr:row>
      <xdr:rowOff>492480</xdr:rowOff>
    </xdr:to>
    <xdr:pic>
      <xdr:nvPicPr>
        <xdr:cNvPr id="297" name="Subgraph-simugreat" descr=""/>
        <xdr:cNvPicPr/>
      </xdr:nvPicPr>
      <xdr:blipFill>
        <a:blip r:embed="rId298"/>
        <a:stretch>
          <a:fillRect/>
        </a:stretch>
      </xdr:blipFill>
      <xdr:spPr>
        <a:xfrm>
          <a:off x="865080" y="156933000"/>
          <a:ext cx="723600" cy="475920"/>
        </a:xfrm>
        <a:prstGeom prst="rect">
          <a:avLst/>
        </a:prstGeom>
        <a:ln>
          <a:noFill/>
        </a:ln>
      </xdr:spPr>
    </xdr:pic>
    <xdr:clientData/>
  </xdr:twoCellAnchor>
  <xdr:twoCellAnchor editAs="oneCell">
    <xdr:from>
      <xdr:col>1</xdr:col>
      <xdr:colOff>52560</xdr:colOff>
      <xdr:row>300</xdr:row>
      <xdr:rowOff>16560</xdr:rowOff>
    </xdr:from>
    <xdr:to>
      <xdr:col>1</xdr:col>
      <xdr:colOff>776160</xdr:colOff>
      <xdr:row>300</xdr:row>
      <xdr:rowOff>492480</xdr:rowOff>
    </xdr:to>
    <xdr:pic>
      <xdr:nvPicPr>
        <xdr:cNvPr id="298" name="Subgraph-simjockey" descr=""/>
        <xdr:cNvPicPr/>
      </xdr:nvPicPr>
      <xdr:blipFill>
        <a:blip r:embed="rId299"/>
        <a:stretch>
          <a:fillRect/>
        </a:stretch>
      </xdr:blipFill>
      <xdr:spPr>
        <a:xfrm>
          <a:off x="865080" y="157459680"/>
          <a:ext cx="723600" cy="475920"/>
        </a:xfrm>
        <a:prstGeom prst="rect">
          <a:avLst/>
        </a:prstGeom>
        <a:ln>
          <a:noFill/>
        </a:ln>
      </xdr:spPr>
    </xdr:pic>
    <xdr:clientData/>
  </xdr:twoCellAnchor>
  <xdr:twoCellAnchor editAs="oneCell">
    <xdr:from>
      <xdr:col>1</xdr:col>
      <xdr:colOff>52560</xdr:colOff>
      <xdr:row>301</xdr:row>
      <xdr:rowOff>16560</xdr:rowOff>
    </xdr:from>
    <xdr:to>
      <xdr:col>1</xdr:col>
      <xdr:colOff>776160</xdr:colOff>
      <xdr:row>301</xdr:row>
      <xdr:rowOff>492480</xdr:rowOff>
    </xdr:to>
    <xdr:pic>
      <xdr:nvPicPr>
        <xdr:cNvPr id="299" name="Subgraph-jsainty" descr=""/>
        <xdr:cNvPicPr/>
      </xdr:nvPicPr>
      <xdr:blipFill>
        <a:blip r:embed="rId300"/>
        <a:stretch>
          <a:fillRect/>
        </a:stretch>
      </xdr:blipFill>
      <xdr:spPr>
        <a:xfrm>
          <a:off x="865080" y="157986000"/>
          <a:ext cx="723600" cy="475920"/>
        </a:xfrm>
        <a:prstGeom prst="rect">
          <a:avLst/>
        </a:prstGeom>
        <a:ln>
          <a:noFill/>
        </a:ln>
      </xdr:spPr>
    </xdr:pic>
    <xdr:clientData/>
  </xdr:twoCellAnchor>
  <xdr:twoCellAnchor editAs="oneCell">
    <xdr:from>
      <xdr:col>1</xdr:col>
      <xdr:colOff>52560</xdr:colOff>
      <xdr:row>302</xdr:row>
      <xdr:rowOff>16560</xdr:rowOff>
    </xdr:from>
    <xdr:to>
      <xdr:col>1</xdr:col>
      <xdr:colOff>776160</xdr:colOff>
      <xdr:row>302</xdr:row>
      <xdr:rowOff>492480</xdr:rowOff>
    </xdr:to>
    <xdr:pic>
      <xdr:nvPicPr>
        <xdr:cNvPr id="300" name="Subgraph-howtoacademy" descr=""/>
        <xdr:cNvPicPr/>
      </xdr:nvPicPr>
      <xdr:blipFill>
        <a:blip r:embed="rId301"/>
        <a:stretch>
          <a:fillRect/>
        </a:stretch>
      </xdr:blipFill>
      <xdr:spPr>
        <a:xfrm>
          <a:off x="865080" y="158512320"/>
          <a:ext cx="723600" cy="475920"/>
        </a:xfrm>
        <a:prstGeom prst="rect">
          <a:avLst/>
        </a:prstGeom>
        <a:ln>
          <a:noFill/>
        </a:ln>
      </xdr:spPr>
    </xdr:pic>
    <xdr:clientData/>
  </xdr:twoCellAnchor>
  <xdr:twoCellAnchor editAs="oneCell">
    <xdr:from>
      <xdr:col>1</xdr:col>
      <xdr:colOff>52560</xdr:colOff>
      <xdr:row>303</xdr:row>
      <xdr:rowOff>16560</xdr:rowOff>
    </xdr:from>
    <xdr:to>
      <xdr:col>1</xdr:col>
      <xdr:colOff>776160</xdr:colOff>
      <xdr:row>303</xdr:row>
      <xdr:rowOff>492480</xdr:rowOff>
    </xdr:to>
    <xdr:pic>
      <xdr:nvPicPr>
        <xdr:cNvPr id="301" name="Subgraph-seifalian" descr=""/>
        <xdr:cNvPicPr/>
      </xdr:nvPicPr>
      <xdr:blipFill>
        <a:blip r:embed="rId302"/>
        <a:stretch>
          <a:fillRect/>
        </a:stretch>
      </xdr:blipFill>
      <xdr:spPr>
        <a:xfrm>
          <a:off x="865080" y="159038640"/>
          <a:ext cx="723600" cy="475920"/>
        </a:xfrm>
        <a:prstGeom prst="rect">
          <a:avLst/>
        </a:prstGeom>
        <a:ln>
          <a:noFill/>
        </a:ln>
      </xdr:spPr>
    </xdr:pic>
    <xdr:clientData/>
  </xdr:twoCellAnchor>
  <xdr:twoCellAnchor editAs="oneCell">
    <xdr:from>
      <xdr:col>1</xdr:col>
      <xdr:colOff>52560</xdr:colOff>
      <xdr:row>304</xdr:row>
      <xdr:rowOff>16560</xdr:rowOff>
    </xdr:from>
    <xdr:to>
      <xdr:col>1</xdr:col>
      <xdr:colOff>776160</xdr:colOff>
      <xdr:row>304</xdr:row>
      <xdr:rowOff>492480</xdr:rowOff>
    </xdr:to>
    <xdr:pic>
      <xdr:nvPicPr>
        <xdr:cNvPr id="302" name="Subgraph-ameliasfln" descr=""/>
        <xdr:cNvPicPr/>
      </xdr:nvPicPr>
      <xdr:blipFill>
        <a:blip r:embed="rId303"/>
        <a:stretch>
          <a:fillRect/>
        </a:stretch>
      </xdr:blipFill>
      <xdr:spPr>
        <a:xfrm>
          <a:off x="865080" y="159565320"/>
          <a:ext cx="723600" cy="475920"/>
        </a:xfrm>
        <a:prstGeom prst="rect">
          <a:avLst/>
        </a:prstGeom>
        <a:ln>
          <a:noFill/>
        </a:ln>
      </xdr:spPr>
    </xdr:pic>
    <xdr:clientData/>
  </xdr:twoCellAnchor>
  <xdr:twoCellAnchor editAs="oneCell">
    <xdr:from>
      <xdr:col>1</xdr:col>
      <xdr:colOff>52560</xdr:colOff>
      <xdr:row>305</xdr:row>
      <xdr:rowOff>16560</xdr:rowOff>
    </xdr:from>
    <xdr:to>
      <xdr:col>1</xdr:col>
      <xdr:colOff>776160</xdr:colOff>
      <xdr:row>305</xdr:row>
      <xdr:rowOff>492480</xdr:rowOff>
    </xdr:to>
    <xdr:pic>
      <xdr:nvPicPr>
        <xdr:cNvPr id="303" name="Subgraph-meganjpalmer" descr=""/>
        <xdr:cNvPicPr/>
      </xdr:nvPicPr>
      <xdr:blipFill>
        <a:blip r:embed="rId304"/>
        <a:stretch>
          <a:fillRect/>
        </a:stretch>
      </xdr:blipFill>
      <xdr:spPr>
        <a:xfrm>
          <a:off x="865080" y="160091640"/>
          <a:ext cx="723600" cy="475920"/>
        </a:xfrm>
        <a:prstGeom prst="rect">
          <a:avLst/>
        </a:prstGeom>
        <a:ln>
          <a:noFill/>
        </a:ln>
      </xdr:spPr>
    </xdr:pic>
    <xdr:clientData/>
  </xdr:twoCellAnchor>
  <xdr:twoCellAnchor editAs="oneCell">
    <xdr:from>
      <xdr:col>1</xdr:col>
      <xdr:colOff>52560</xdr:colOff>
      <xdr:row>306</xdr:row>
      <xdr:rowOff>16560</xdr:rowOff>
    </xdr:from>
    <xdr:to>
      <xdr:col>1</xdr:col>
      <xdr:colOff>776160</xdr:colOff>
      <xdr:row>306</xdr:row>
      <xdr:rowOff>492480</xdr:rowOff>
    </xdr:to>
    <xdr:pic>
      <xdr:nvPicPr>
        <xdr:cNvPr id="304" name="Subgraph-stanford" descr=""/>
        <xdr:cNvPicPr/>
      </xdr:nvPicPr>
      <xdr:blipFill>
        <a:blip r:embed="rId305"/>
        <a:stretch>
          <a:fillRect/>
        </a:stretch>
      </xdr:blipFill>
      <xdr:spPr>
        <a:xfrm>
          <a:off x="865080" y="160617960"/>
          <a:ext cx="723600" cy="475920"/>
        </a:xfrm>
        <a:prstGeom prst="rect">
          <a:avLst/>
        </a:prstGeom>
        <a:ln>
          <a:noFill/>
        </a:ln>
      </xdr:spPr>
    </xdr:pic>
    <xdr:clientData/>
  </xdr:twoCellAnchor>
  <xdr:twoCellAnchor editAs="oneCell">
    <xdr:from>
      <xdr:col>1</xdr:col>
      <xdr:colOff>52560</xdr:colOff>
      <xdr:row>307</xdr:row>
      <xdr:rowOff>16560</xdr:rowOff>
    </xdr:from>
    <xdr:to>
      <xdr:col>1</xdr:col>
      <xdr:colOff>776160</xdr:colOff>
      <xdr:row>307</xdr:row>
      <xdr:rowOff>492480</xdr:rowOff>
    </xdr:to>
    <xdr:pic>
      <xdr:nvPicPr>
        <xdr:cNvPr id="305" name="Subgraph-gregkoblentz" descr=""/>
        <xdr:cNvPicPr/>
      </xdr:nvPicPr>
      <xdr:blipFill>
        <a:blip r:embed="rId306"/>
        <a:stretch>
          <a:fillRect/>
        </a:stretch>
      </xdr:blipFill>
      <xdr:spPr>
        <a:xfrm>
          <a:off x="865080" y="161144280"/>
          <a:ext cx="723600" cy="475920"/>
        </a:xfrm>
        <a:prstGeom prst="rect">
          <a:avLst/>
        </a:prstGeom>
        <a:ln>
          <a:noFill/>
        </a:ln>
      </xdr:spPr>
    </xdr:pic>
    <xdr:clientData/>
  </xdr:twoCellAnchor>
  <xdr:twoCellAnchor editAs="oneCell">
    <xdr:from>
      <xdr:col>1</xdr:col>
      <xdr:colOff>52560</xdr:colOff>
      <xdr:row>308</xdr:row>
      <xdr:rowOff>16560</xdr:rowOff>
    </xdr:from>
    <xdr:to>
      <xdr:col>1</xdr:col>
      <xdr:colOff>776160</xdr:colOff>
      <xdr:row>308</xdr:row>
      <xdr:rowOff>492480</xdr:rowOff>
    </xdr:to>
    <xdr:pic>
      <xdr:nvPicPr>
        <xdr:cNvPr id="306" name="Subgraph-drkassorla" descr=""/>
        <xdr:cNvPicPr/>
      </xdr:nvPicPr>
      <xdr:blipFill>
        <a:blip r:embed="rId307"/>
        <a:stretch>
          <a:fillRect/>
        </a:stretch>
      </xdr:blipFill>
      <xdr:spPr>
        <a:xfrm>
          <a:off x="865080" y="161670960"/>
          <a:ext cx="723600" cy="475920"/>
        </a:xfrm>
        <a:prstGeom prst="rect">
          <a:avLst/>
        </a:prstGeom>
        <a:ln>
          <a:noFill/>
        </a:ln>
      </xdr:spPr>
    </xdr:pic>
    <xdr:clientData/>
  </xdr:twoCellAnchor>
  <xdr:twoCellAnchor editAs="oneCell">
    <xdr:from>
      <xdr:col>1</xdr:col>
      <xdr:colOff>52560</xdr:colOff>
      <xdr:row>309</xdr:row>
      <xdr:rowOff>16560</xdr:rowOff>
    </xdr:from>
    <xdr:to>
      <xdr:col>1</xdr:col>
      <xdr:colOff>776160</xdr:colOff>
      <xdr:row>309</xdr:row>
      <xdr:rowOff>492480</xdr:rowOff>
    </xdr:to>
    <xdr:pic>
      <xdr:nvPicPr>
        <xdr:cNvPr id="307" name="Subgraph-mcersi" descr=""/>
        <xdr:cNvPicPr/>
      </xdr:nvPicPr>
      <xdr:blipFill>
        <a:blip r:embed="rId308"/>
        <a:stretch>
          <a:fillRect/>
        </a:stretch>
      </xdr:blipFill>
      <xdr:spPr>
        <a:xfrm>
          <a:off x="865080" y="162197280"/>
          <a:ext cx="723600" cy="475920"/>
        </a:xfrm>
        <a:prstGeom prst="rect">
          <a:avLst/>
        </a:prstGeom>
        <a:ln>
          <a:noFill/>
        </a:ln>
      </xdr:spPr>
    </xdr:pic>
    <xdr:clientData/>
  </xdr:twoCellAnchor>
  <xdr:twoCellAnchor editAs="oneCell">
    <xdr:from>
      <xdr:col>1</xdr:col>
      <xdr:colOff>52560</xdr:colOff>
      <xdr:row>310</xdr:row>
      <xdr:rowOff>16560</xdr:rowOff>
    </xdr:from>
    <xdr:to>
      <xdr:col>1</xdr:col>
      <xdr:colOff>776160</xdr:colOff>
      <xdr:row>310</xdr:row>
      <xdr:rowOff>492480</xdr:rowOff>
    </xdr:to>
    <xdr:pic>
      <xdr:nvPicPr>
        <xdr:cNvPr id="308" name="Subgraph-pdcaton" descr=""/>
        <xdr:cNvPicPr/>
      </xdr:nvPicPr>
      <xdr:blipFill>
        <a:blip r:embed="rId309"/>
        <a:stretch>
          <a:fillRect/>
        </a:stretch>
      </xdr:blipFill>
      <xdr:spPr>
        <a:xfrm>
          <a:off x="865080" y="162723600"/>
          <a:ext cx="723600" cy="475920"/>
        </a:xfrm>
        <a:prstGeom prst="rect">
          <a:avLst/>
        </a:prstGeom>
        <a:ln>
          <a:noFill/>
        </a:ln>
      </xdr:spPr>
    </xdr:pic>
    <xdr:clientData/>
  </xdr:twoCellAnchor>
  <xdr:twoCellAnchor editAs="oneCell">
    <xdr:from>
      <xdr:col>1</xdr:col>
      <xdr:colOff>52560</xdr:colOff>
      <xdr:row>311</xdr:row>
      <xdr:rowOff>16560</xdr:rowOff>
    </xdr:from>
    <xdr:to>
      <xdr:col>1</xdr:col>
      <xdr:colOff>776160</xdr:colOff>
      <xdr:row>311</xdr:row>
      <xdr:rowOff>492480</xdr:rowOff>
    </xdr:to>
    <xdr:pic>
      <xdr:nvPicPr>
        <xdr:cNvPr id="309" name="Subgraph-payettepeople" descr=""/>
        <xdr:cNvPicPr/>
      </xdr:nvPicPr>
      <xdr:blipFill>
        <a:blip r:embed="rId310"/>
        <a:stretch>
          <a:fillRect/>
        </a:stretch>
      </xdr:blipFill>
      <xdr:spPr>
        <a:xfrm>
          <a:off x="865080" y="163250280"/>
          <a:ext cx="723600" cy="475920"/>
        </a:xfrm>
        <a:prstGeom prst="rect">
          <a:avLst/>
        </a:prstGeom>
        <a:ln>
          <a:noFill/>
        </a:ln>
      </xdr:spPr>
    </xdr:pic>
    <xdr:clientData/>
  </xdr:twoCellAnchor>
  <xdr:twoCellAnchor editAs="oneCell">
    <xdr:from>
      <xdr:col>1</xdr:col>
      <xdr:colOff>52560</xdr:colOff>
      <xdr:row>312</xdr:row>
      <xdr:rowOff>16560</xdr:rowOff>
    </xdr:from>
    <xdr:to>
      <xdr:col>1</xdr:col>
      <xdr:colOff>776160</xdr:colOff>
      <xdr:row>312</xdr:row>
      <xdr:rowOff>492480</xdr:rowOff>
    </xdr:to>
    <xdr:pic>
      <xdr:nvPicPr>
        <xdr:cNvPr id="310" name="Subgraph-payett" descr=""/>
        <xdr:cNvPicPr/>
      </xdr:nvPicPr>
      <xdr:blipFill>
        <a:blip r:embed="rId311"/>
        <a:stretch>
          <a:fillRect/>
        </a:stretch>
      </xdr:blipFill>
      <xdr:spPr>
        <a:xfrm>
          <a:off x="865080" y="163776600"/>
          <a:ext cx="723600" cy="475920"/>
        </a:xfrm>
        <a:prstGeom prst="rect">
          <a:avLst/>
        </a:prstGeom>
        <a:ln>
          <a:noFill/>
        </a:ln>
      </xdr:spPr>
    </xdr:pic>
    <xdr:clientData/>
  </xdr:twoCellAnchor>
  <xdr:twoCellAnchor editAs="oneCell">
    <xdr:from>
      <xdr:col>1</xdr:col>
      <xdr:colOff>52560</xdr:colOff>
      <xdr:row>313</xdr:row>
      <xdr:rowOff>16560</xdr:rowOff>
    </xdr:from>
    <xdr:to>
      <xdr:col>1</xdr:col>
      <xdr:colOff>776160</xdr:colOff>
      <xdr:row>313</xdr:row>
      <xdr:rowOff>492480</xdr:rowOff>
    </xdr:to>
    <xdr:pic>
      <xdr:nvPicPr>
        <xdr:cNvPr id="311" name="Subgraph-northeastern" descr=""/>
        <xdr:cNvPicPr/>
      </xdr:nvPicPr>
      <xdr:blipFill>
        <a:blip r:embed="rId312"/>
        <a:stretch>
          <a:fillRect/>
        </a:stretch>
      </xdr:blipFill>
      <xdr:spPr>
        <a:xfrm>
          <a:off x="865080" y="164302920"/>
          <a:ext cx="723600" cy="475920"/>
        </a:xfrm>
        <a:prstGeom prst="rect">
          <a:avLst/>
        </a:prstGeom>
        <a:ln>
          <a:noFill/>
        </a:ln>
      </xdr:spPr>
    </xdr:pic>
    <xdr:clientData/>
  </xdr:twoCellAnchor>
  <xdr:twoCellAnchor editAs="oneCell">
    <xdr:from>
      <xdr:col>1</xdr:col>
      <xdr:colOff>52560</xdr:colOff>
      <xdr:row>314</xdr:row>
      <xdr:rowOff>16560</xdr:rowOff>
    </xdr:from>
    <xdr:to>
      <xdr:col>1</xdr:col>
      <xdr:colOff>776160</xdr:colOff>
      <xdr:row>314</xdr:row>
      <xdr:rowOff>492480</xdr:rowOff>
    </xdr:to>
    <xdr:pic>
      <xdr:nvPicPr>
        <xdr:cNvPr id="312" name="Subgraph-tradelineinc" descr=""/>
        <xdr:cNvPicPr/>
      </xdr:nvPicPr>
      <xdr:blipFill>
        <a:blip r:embed="rId313"/>
        <a:stretch>
          <a:fillRect/>
        </a:stretch>
      </xdr:blipFill>
      <xdr:spPr>
        <a:xfrm>
          <a:off x="865080" y="164829240"/>
          <a:ext cx="723600" cy="475920"/>
        </a:xfrm>
        <a:prstGeom prst="rect">
          <a:avLst/>
        </a:prstGeom>
        <a:ln>
          <a:noFill/>
        </a:ln>
      </xdr:spPr>
    </xdr:pic>
    <xdr:clientData/>
  </xdr:twoCellAnchor>
  <xdr:twoCellAnchor editAs="oneCell">
    <xdr:from>
      <xdr:col>1</xdr:col>
      <xdr:colOff>52560</xdr:colOff>
      <xdr:row>315</xdr:row>
      <xdr:rowOff>16560</xdr:rowOff>
    </xdr:from>
    <xdr:to>
      <xdr:col>1</xdr:col>
      <xdr:colOff>776160</xdr:colOff>
      <xdr:row>315</xdr:row>
      <xdr:rowOff>492480</xdr:rowOff>
    </xdr:to>
    <xdr:pic>
      <xdr:nvPicPr>
        <xdr:cNvPr id="313" name="Subgraph-mededportal" descr=""/>
        <xdr:cNvPicPr/>
      </xdr:nvPicPr>
      <xdr:blipFill>
        <a:blip r:embed="rId314"/>
        <a:stretch>
          <a:fillRect/>
        </a:stretch>
      </xdr:blipFill>
      <xdr:spPr>
        <a:xfrm>
          <a:off x="865080" y="165355920"/>
          <a:ext cx="723600" cy="475920"/>
        </a:xfrm>
        <a:prstGeom prst="rect">
          <a:avLst/>
        </a:prstGeom>
        <a:ln>
          <a:noFill/>
        </a:ln>
      </xdr:spPr>
    </xdr:pic>
    <xdr:clientData/>
  </xdr:twoCellAnchor>
  <xdr:twoCellAnchor editAs="oneCell">
    <xdr:from>
      <xdr:col>1</xdr:col>
      <xdr:colOff>52560</xdr:colOff>
      <xdr:row>316</xdr:row>
      <xdr:rowOff>16560</xdr:rowOff>
    </xdr:from>
    <xdr:to>
      <xdr:col>1</xdr:col>
      <xdr:colOff>776160</xdr:colOff>
      <xdr:row>316</xdr:row>
      <xdr:rowOff>492480</xdr:rowOff>
    </xdr:to>
    <xdr:pic>
      <xdr:nvPicPr>
        <xdr:cNvPr id="314" name="Subgraph-jhdegregorio" descr=""/>
        <xdr:cNvPicPr/>
      </xdr:nvPicPr>
      <xdr:blipFill>
        <a:blip r:embed="rId315"/>
        <a:stretch>
          <a:fillRect/>
        </a:stretch>
      </xdr:blipFill>
      <xdr:spPr>
        <a:xfrm>
          <a:off x="865080" y="165882240"/>
          <a:ext cx="723600" cy="475920"/>
        </a:xfrm>
        <a:prstGeom prst="rect">
          <a:avLst/>
        </a:prstGeom>
        <a:ln>
          <a:noFill/>
        </a:ln>
      </xdr:spPr>
    </xdr:pic>
    <xdr:clientData/>
  </xdr:twoCellAnchor>
  <xdr:twoCellAnchor editAs="oneCell">
    <xdr:from>
      <xdr:col>1</xdr:col>
      <xdr:colOff>52560</xdr:colOff>
      <xdr:row>317</xdr:row>
      <xdr:rowOff>16560</xdr:rowOff>
    </xdr:from>
    <xdr:to>
      <xdr:col>1</xdr:col>
      <xdr:colOff>776160</xdr:colOff>
      <xdr:row>317</xdr:row>
      <xdr:rowOff>492480</xdr:rowOff>
    </xdr:to>
    <xdr:pic>
      <xdr:nvPicPr>
        <xdr:cNvPr id="315" name="Subgraph-mqd_45" descr=""/>
        <xdr:cNvPicPr/>
      </xdr:nvPicPr>
      <xdr:blipFill>
        <a:blip r:embed="rId316"/>
        <a:stretch>
          <a:fillRect/>
        </a:stretch>
      </xdr:blipFill>
      <xdr:spPr>
        <a:xfrm>
          <a:off x="865080" y="166408560"/>
          <a:ext cx="723600" cy="475920"/>
        </a:xfrm>
        <a:prstGeom prst="rect">
          <a:avLst/>
        </a:prstGeom>
        <a:ln>
          <a:noFill/>
        </a:ln>
      </xdr:spPr>
    </xdr:pic>
    <xdr:clientData/>
  </xdr:twoCellAnchor>
  <xdr:twoCellAnchor editAs="oneCell">
    <xdr:from>
      <xdr:col>1</xdr:col>
      <xdr:colOff>52560</xdr:colOff>
      <xdr:row>318</xdr:row>
      <xdr:rowOff>16560</xdr:rowOff>
    </xdr:from>
    <xdr:to>
      <xdr:col>1</xdr:col>
      <xdr:colOff>776160</xdr:colOff>
      <xdr:row>318</xdr:row>
      <xdr:rowOff>492480</xdr:rowOff>
    </xdr:to>
    <xdr:pic>
      <xdr:nvPicPr>
        <xdr:cNvPr id="316" name="Subgraph-amanieoutchea" descr=""/>
        <xdr:cNvPicPr/>
      </xdr:nvPicPr>
      <xdr:blipFill>
        <a:blip r:embed="rId317"/>
        <a:stretch>
          <a:fillRect/>
        </a:stretch>
      </xdr:blipFill>
      <xdr:spPr>
        <a:xfrm>
          <a:off x="865080" y="166934880"/>
          <a:ext cx="723600" cy="475920"/>
        </a:xfrm>
        <a:prstGeom prst="rect">
          <a:avLst/>
        </a:prstGeom>
        <a:ln>
          <a:noFill/>
        </a:ln>
      </xdr:spPr>
    </xdr:pic>
    <xdr:clientData/>
  </xdr:twoCellAnchor>
  <xdr:twoCellAnchor editAs="oneCell">
    <xdr:from>
      <xdr:col>1</xdr:col>
      <xdr:colOff>52560</xdr:colOff>
      <xdr:row>319</xdr:row>
      <xdr:rowOff>16560</xdr:rowOff>
    </xdr:from>
    <xdr:to>
      <xdr:col>1</xdr:col>
      <xdr:colOff>776160</xdr:colOff>
      <xdr:row>319</xdr:row>
      <xdr:rowOff>492480</xdr:rowOff>
    </xdr:to>
    <xdr:pic>
      <xdr:nvPicPr>
        <xdr:cNvPr id="317" name="Subgraph-anehdidunia" descr=""/>
        <xdr:cNvPicPr/>
      </xdr:nvPicPr>
      <xdr:blipFill>
        <a:blip r:embed="rId318"/>
        <a:stretch>
          <a:fillRect/>
        </a:stretch>
      </xdr:blipFill>
      <xdr:spPr>
        <a:xfrm>
          <a:off x="865080" y="167461560"/>
          <a:ext cx="723600" cy="475920"/>
        </a:xfrm>
        <a:prstGeom prst="rect">
          <a:avLst/>
        </a:prstGeom>
        <a:ln>
          <a:noFill/>
        </a:ln>
      </xdr:spPr>
    </xdr:pic>
    <xdr:clientData/>
  </xdr:twoCellAnchor>
  <xdr:twoCellAnchor editAs="oneCell">
    <xdr:from>
      <xdr:col>1</xdr:col>
      <xdr:colOff>52560</xdr:colOff>
      <xdr:row>320</xdr:row>
      <xdr:rowOff>16560</xdr:rowOff>
    </xdr:from>
    <xdr:to>
      <xdr:col>1</xdr:col>
      <xdr:colOff>776160</xdr:colOff>
      <xdr:row>320</xdr:row>
      <xdr:rowOff>492480</xdr:rowOff>
    </xdr:to>
    <xdr:pic>
      <xdr:nvPicPr>
        <xdr:cNvPr id="318" name="Subgraph-mujimspain" descr=""/>
        <xdr:cNvPicPr/>
      </xdr:nvPicPr>
      <xdr:blipFill>
        <a:blip r:embed="rId319"/>
        <a:stretch>
          <a:fillRect/>
        </a:stretch>
      </xdr:blipFill>
      <xdr:spPr>
        <a:xfrm>
          <a:off x="865080" y="167987880"/>
          <a:ext cx="723600" cy="475920"/>
        </a:xfrm>
        <a:prstGeom prst="rect">
          <a:avLst/>
        </a:prstGeom>
        <a:ln>
          <a:noFill/>
        </a:ln>
      </xdr:spPr>
    </xdr:pic>
    <xdr:clientData/>
  </xdr:twoCellAnchor>
  <xdr:twoCellAnchor editAs="oneCell">
    <xdr:from>
      <xdr:col>1</xdr:col>
      <xdr:colOff>52560</xdr:colOff>
      <xdr:row>321</xdr:row>
      <xdr:rowOff>16560</xdr:rowOff>
    </xdr:from>
    <xdr:to>
      <xdr:col>1</xdr:col>
      <xdr:colOff>776160</xdr:colOff>
      <xdr:row>321</xdr:row>
      <xdr:rowOff>492480</xdr:rowOff>
    </xdr:to>
    <xdr:pic>
      <xdr:nvPicPr>
        <xdr:cNvPr id="319" name="Subgraph-mizzouengineer" descr=""/>
        <xdr:cNvPicPr/>
      </xdr:nvPicPr>
      <xdr:blipFill>
        <a:blip r:embed="rId320"/>
        <a:stretch>
          <a:fillRect/>
        </a:stretch>
      </xdr:blipFill>
      <xdr:spPr>
        <a:xfrm>
          <a:off x="865080" y="168514200"/>
          <a:ext cx="723600" cy="475920"/>
        </a:xfrm>
        <a:prstGeom prst="rect">
          <a:avLst/>
        </a:prstGeom>
        <a:ln>
          <a:noFill/>
        </a:ln>
      </xdr:spPr>
    </xdr:pic>
    <xdr:clientData/>
  </xdr:twoCellAnchor>
  <xdr:twoCellAnchor editAs="oneCell">
    <xdr:from>
      <xdr:col>1</xdr:col>
      <xdr:colOff>52560</xdr:colOff>
      <xdr:row>322</xdr:row>
      <xdr:rowOff>16560</xdr:rowOff>
    </xdr:from>
    <xdr:to>
      <xdr:col>1</xdr:col>
      <xdr:colOff>776160</xdr:colOff>
      <xdr:row>322</xdr:row>
      <xdr:rowOff>492480</xdr:rowOff>
    </xdr:to>
    <xdr:pic>
      <xdr:nvPicPr>
        <xdr:cNvPr id="320" name="Subgraph-forscie" descr=""/>
        <xdr:cNvPicPr/>
      </xdr:nvPicPr>
      <xdr:blipFill>
        <a:blip r:embed="rId321"/>
        <a:stretch>
          <a:fillRect/>
        </a:stretch>
      </xdr:blipFill>
      <xdr:spPr>
        <a:xfrm>
          <a:off x="865080" y="169040520"/>
          <a:ext cx="723600" cy="475920"/>
        </a:xfrm>
        <a:prstGeom prst="rect">
          <a:avLst/>
        </a:prstGeom>
        <a:ln>
          <a:noFill/>
        </a:ln>
      </xdr:spPr>
    </xdr:pic>
    <xdr:clientData/>
  </xdr:twoCellAnchor>
  <xdr:twoCellAnchor editAs="oneCell">
    <xdr:from>
      <xdr:col>1</xdr:col>
      <xdr:colOff>52560</xdr:colOff>
      <xdr:row>323</xdr:row>
      <xdr:rowOff>16560</xdr:rowOff>
    </xdr:from>
    <xdr:to>
      <xdr:col>1</xdr:col>
      <xdr:colOff>776160</xdr:colOff>
      <xdr:row>323</xdr:row>
      <xdr:rowOff>492480</xdr:rowOff>
    </xdr:to>
    <xdr:pic>
      <xdr:nvPicPr>
        <xdr:cNvPr id="321" name="Subgraph-da_667" descr=""/>
        <xdr:cNvPicPr/>
      </xdr:nvPicPr>
      <xdr:blipFill>
        <a:blip r:embed="rId322"/>
        <a:stretch>
          <a:fillRect/>
        </a:stretch>
      </xdr:blipFill>
      <xdr:spPr>
        <a:xfrm>
          <a:off x="865080" y="169567200"/>
          <a:ext cx="723600" cy="475920"/>
        </a:xfrm>
        <a:prstGeom prst="rect">
          <a:avLst/>
        </a:prstGeom>
        <a:ln>
          <a:noFill/>
        </a:ln>
      </xdr:spPr>
    </xdr:pic>
    <xdr:clientData/>
  </xdr:twoCellAnchor>
  <xdr:twoCellAnchor editAs="oneCell">
    <xdr:from>
      <xdr:col>1</xdr:col>
      <xdr:colOff>52560</xdr:colOff>
      <xdr:row>324</xdr:row>
      <xdr:rowOff>16560</xdr:rowOff>
    </xdr:from>
    <xdr:to>
      <xdr:col>1</xdr:col>
      <xdr:colOff>776160</xdr:colOff>
      <xdr:row>324</xdr:row>
      <xdr:rowOff>492480</xdr:rowOff>
    </xdr:to>
    <xdr:pic>
      <xdr:nvPicPr>
        <xdr:cNvPr id="322" name="Subgraph-canisknine" descr=""/>
        <xdr:cNvPicPr/>
      </xdr:nvPicPr>
      <xdr:blipFill>
        <a:blip r:embed="rId323"/>
        <a:stretch>
          <a:fillRect/>
        </a:stretch>
      </xdr:blipFill>
      <xdr:spPr>
        <a:xfrm>
          <a:off x="865080" y="170093520"/>
          <a:ext cx="723600" cy="475920"/>
        </a:xfrm>
        <a:prstGeom prst="rect">
          <a:avLst/>
        </a:prstGeom>
        <a:ln>
          <a:noFill/>
        </a:ln>
      </xdr:spPr>
    </xdr:pic>
    <xdr:clientData/>
  </xdr:twoCellAnchor>
  <xdr:twoCellAnchor editAs="oneCell">
    <xdr:from>
      <xdr:col>1</xdr:col>
      <xdr:colOff>52560</xdr:colOff>
      <xdr:row>325</xdr:row>
      <xdr:rowOff>16560</xdr:rowOff>
    </xdr:from>
    <xdr:to>
      <xdr:col>1</xdr:col>
      <xdr:colOff>776160</xdr:colOff>
      <xdr:row>325</xdr:row>
      <xdr:rowOff>492480</xdr:rowOff>
    </xdr:to>
    <xdr:pic>
      <xdr:nvPicPr>
        <xdr:cNvPr id="323" name="Subgraph-podfish" descr=""/>
        <xdr:cNvPicPr/>
      </xdr:nvPicPr>
      <xdr:blipFill>
        <a:blip r:embed="rId324"/>
        <a:stretch>
          <a:fillRect/>
        </a:stretch>
      </xdr:blipFill>
      <xdr:spPr>
        <a:xfrm>
          <a:off x="865080" y="170619840"/>
          <a:ext cx="723600" cy="475920"/>
        </a:xfrm>
        <a:prstGeom prst="rect">
          <a:avLst/>
        </a:prstGeom>
        <a:ln>
          <a:noFill/>
        </a:ln>
      </xdr:spPr>
    </xdr:pic>
    <xdr:clientData/>
  </xdr:twoCellAnchor>
  <xdr:twoCellAnchor editAs="oneCell">
    <xdr:from>
      <xdr:col>1</xdr:col>
      <xdr:colOff>52560</xdr:colOff>
      <xdr:row>326</xdr:row>
      <xdr:rowOff>16560</xdr:rowOff>
    </xdr:from>
    <xdr:to>
      <xdr:col>1</xdr:col>
      <xdr:colOff>776160</xdr:colOff>
      <xdr:row>326</xdr:row>
      <xdr:rowOff>492480</xdr:rowOff>
    </xdr:to>
    <xdr:pic>
      <xdr:nvPicPr>
        <xdr:cNvPr id="324" name="Subgraph-absurdnihilism" descr=""/>
        <xdr:cNvPicPr/>
      </xdr:nvPicPr>
      <xdr:blipFill>
        <a:blip r:embed="rId325"/>
        <a:stretch>
          <a:fillRect/>
        </a:stretch>
      </xdr:blipFill>
      <xdr:spPr>
        <a:xfrm>
          <a:off x="865080" y="171146520"/>
          <a:ext cx="723600" cy="475920"/>
        </a:xfrm>
        <a:prstGeom prst="rect">
          <a:avLst/>
        </a:prstGeom>
        <a:ln>
          <a:noFill/>
        </a:ln>
      </xdr:spPr>
    </xdr:pic>
    <xdr:clientData/>
  </xdr:twoCellAnchor>
  <xdr:twoCellAnchor editAs="oneCell">
    <xdr:from>
      <xdr:col>1</xdr:col>
      <xdr:colOff>52560</xdr:colOff>
      <xdr:row>327</xdr:row>
      <xdr:rowOff>16560</xdr:rowOff>
    </xdr:from>
    <xdr:to>
      <xdr:col>1</xdr:col>
      <xdr:colOff>776160</xdr:colOff>
      <xdr:row>327</xdr:row>
      <xdr:rowOff>492480</xdr:rowOff>
    </xdr:to>
    <xdr:pic>
      <xdr:nvPicPr>
        <xdr:cNvPr id="325" name="Subgraph-truck38" descr=""/>
        <xdr:cNvPicPr/>
      </xdr:nvPicPr>
      <xdr:blipFill>
        <a:blip r:embed="rId326"/>
        <a:stretch>
          <a:fillRect/>
        </a:stretch>
      </xdr:blipFill>
      <xdr:spPr>
        <a:xfrm>
          <a:off x="865080" y="171672840"/>
          <a:ext cx="723600" cy="475920"/>
        </a:xfrm>
        <a:prstGeom prst="rect">
          <a:avLst/>
        </a:prstGeom>
        <a:ln>
          <a:noFill/>
        </a:ln>
      </xdr:spPr>
    </xdr:pic>
    <xdr:clientData/>
  </xdr:twoCellAnchor>
  <xdr:twoCellAnchor editAs="oneCell">
    <xdr:from>
      <xdr:col>1</xdr:col>
      <xdr:colOff>52560</xdr:colOff>
      <xdr:row>328</xdr:row>
      <xdr:rowOff>16560</xdr:rowOff>
    </xdr:from>
    <xdr:to>
      <xdr:col>1</xdr:col>
      <xdr:colOff>776160</xdr:colOff>
      <xdr:row>328</xdr:row>
      <xdr:rowOff>492480</xdr:rowOff>
    </xdr:to>
    <xdr:pic>
      <xdr:nvPicPr>
        <xdr:cNvPr id="326" name="Subgraph-johnnyvonrotten" descr=""/>
        <xdr:cNvPicPr/>
      </xdr:nvPicPr>
      <xdr:blipFill>
        <a:blip r:embed="rId327"/>
        <a:stretch>
          <a:fillRect/>
        </a:stretch>
      </xdr:blipFill>
      <xdr:spPr>
        <a:xfrm>
          <a:off x="865080" y="172199160"/>
          <a:ext cx="723600" cy="475920"/>
        </a:xfrm>
        <a:prstGeom prst="rect">
          <a:avLst/>
        </a:prstGeom>
        <a:ln>
          <a:noFill/>
        </a:ln>
      </xdr:spPr>
    </xdr:pic>
    <xdr:clientData/>
  </xdr:twoCellAnchor>
  <xdr:twoCellAnchor editAs="oneCell">
    <xdr:from>
      <xdr:col>1</xdr:col>
      <xdr:colOff>52560</xdr:colOff>
      <xdr:row>329</xdr:row>
      <xdr:rowOff>16560</xdr:rowOff>
    </xdr:from>
    <xdr:to>
      <xdr:col>1</xdr:col>
      <xdr:colOff>776160</xdr:colOff>
      <xdr:row>329</xdr:row>
      <xdr:rowOff>492480</xdr:rowOff>
    </xdr:to>
    <xdr:pic>
      <xdr:nvPicPr>
        <xdr:cNvPr id="327" name="Subgraph-strangeqargo" descr=""/>
        <xdr:cNvPicPr/>
      </xdr:nvPicPr>
      <xdr:blipFill>
        <a:blip r:embed="rId328"/>
        <a:stretch>
          <a:fillRect/>
        </a:stretch>
      </xdr:blipFill>
      <xdr:spPr>
        <a:xfrm>
          <a:off x="865080" y="172725480"/>
          <a:ext cx="723600" cy="475920"/>
        </a:xfrm>
        <a:prstGeom prst="rect">
          <a:avLst/>
        </a:prstGeom>
        <a:ln>
          <a:noFill/>
        </a:ln>
      </xdr:spPr>
    </xdr:pic>
    <xdr:clientData/>
  </xdr:twoCellAnchor>
  <xdr:twoCellAnchor editAs="oneCell">
    <xdr:from>
      <xdr:col>1</xdr:col>
      <xdr:colOff>52560</xdr:colOff>
      <xdr:row>330</xdr:row>
      <xdr:rowOff>16560</xdr:rowOff>
    </xdr:from>
    <xdr:to>
      <xdr:col>1</xdr:col>
      <xdr:colOff>776160</xdr:colOff>
      <xdr:row>330</xdr:row>
      <xdr:rowOff>492480</xdr:rowOff>
    </xdr:to>
    <xdr:pic>
      <xdr:nvPicPr>
        <xdr:cNvPr id="328" name="Subgraph-dancwilliams" descr=""/>
        <xdr:cNvPicPr/>
      </xdr:nvPicPr>
      <xdr:blipFill>
        <a:blip r:embed="rId329"/>
        <a:stretch>
          <a:fillRect/>
        </a:stretch>
      </xdr:blipFill>
      <xdr:spPr>
        <a:xfrm>
          <a:off x="865080" y="173252160"/>
          <a:ext cx="723600" cy="475920"/>
        </a:xfrm>
        <a:prstGeom prst="rect">
          <a:avLst/>
        </a:prstGeom>
        <a:ln>
          <a:noFill/>
        </a:ln>
      </xdr:spPr>
    </xdr:pic>
    <xdr:clientData/>
  </xdr:twoCellAnchor>
  <xdr:twoCellAnchor editAs="oneCell">
    <xdr:from>
      <xdr:col>1</xdr:col>
      <xdr:colOff>52560</xdr:colOff>
      <xdr:row>331</xdr:row>
      <xdr:rowOff>16560</xdr:rowOff>
    </xdr:from>
    <xdr:to>
      <xdr:col>1</xdr:col>
      <xdr:colOff>776160</xdr:colOff>
      <xdr:row>331</xdr:row>
      <xdr:rowOff>492480</xdr:rowOff>
    </xdr:to>
    <xdr:pic>
      <xdr:nvPicPr>
        <xdr:cNvPr id="329" name="Subgraph-phage_nz" descr=""/>
        <xdr:cNvPicPr/>
      </xdr:nvPicPr>
      <xdr:blipFill>
        <a:blip r:embed="rId330"/>
        <a:stretch>
          <a:fillRect/>
        </a:stretch>
      </xdr:blipFill>
      <xdr:spPr>
        <a:xfrm>
          <a:off x="865080" y="173778480"/>
          <a:ext cx="723600" cy="475920"/>
        </a:xfrm>
        <a:prstGeom prst="rect">
          <a:avLst/>
        </a:prstGeom>
        <a:ln>
          <a:noFill/>
        </a:ln>
      </xdr:spPr>
    </xdr:pic>
    <xdr:clientData/>
  </xdr:twoCellAnchor>
  <xdr:twoCellAnchor editAs="oneCell">
    <xdr:from>
      <xdr:col>1</xdr:col>
      <xdr:colOff>52560</xdr:colOff>
      <xdr:row>332</xdr:row>
      <xdr:rowOff>16560</xdr:rowOff>
    </xdr:from>
    <xdr:to>
      <xdr:col>1</xdr:col>
      <xdr:colOff>776160</xdr:colOff>
      <xdr:row>332</xdr:row>
      <xdr:rowOff>492480</xdr:rowOff>
    </xdr:to>
    <xdr:pic>
      <xdr:nvPicPr>
        <xdr:cNvPr id="330" name="Subgraph-emdantrim" descr=""/>
        <xdr:cNvPicPr/>
      </xdr:nvPicPr>
      <xdr:blipFill>
        <a:blip r:embed="rId331"/>
        <a:stretch>
          <a:fillRect/>
        </a:stretch>
      </xdr:blipFill>
      <xdr:spPr>
        <a:xfrm>
          <a:off x="865080" y="174304800"/>
          <a:ext cx="723600" cy="475920"/>
        </a:xfrm>
        <a:prstGeom prst="rect">
          <a:avLst/>
        </a:prstGeom>
        <a:ln>
          <a:noFill/>
        </a:ln>
      </xdr:spPr>
    </xdr:pic>
    <xdr:clientData/>
  </xdr:twoCellAnchor>
  <xdr:twoCellAnchor editAs="oneCell">
    <xdr:from>
      <xdr:col>1</xdr:col>
      <xdr:colOff>52560</xdr:colOff>
      <xdr:row>333</xdr:row>
      <xdr:rowOff>16560</xdr:rowOff>
    </xdr:from>
    <xdr:to>
      <xdr:col>1</xdr:col>
      <xdr:colOff>776160</xdr:colOff>
      <xdr:row>333</xdr:row>
      <xdr:rowOff>492480</xdr:rowOff>
    </xdr:to>
    <xdr:pic>
      <xdr:nvPicPr>
        <xdr:cNvPr id="331" name="Subgraph-junglestrikeguy" descr=""/>
        <xdr:cNvPicPr/>
      </xdr:nvPicPr>
      <xdr:blipFill>
        <a:blip r:embed="rId332"/>
        <a:stretch>
          <a:fillRect/>
        </a:stretch>
      </xdr:blipFill>
      <xdr:spPr>
        <a:xfrm>
          <a:off x="865080" y="174831120"/>
          <a:ext cx="723600" cy="475920"/>
        </a:xfrm>
        <a:prstGeom prst="rect">
          <a:avLst/>
        </a:prstGeom>
        <a:ln>
          <a:noFill/>
        </a:ln>
      </xdr:spPr>
    </xdr:pic>
    <xdr:clientData/>
  </xdr:twoCellAnchor>
  <xdr:twoCellAnchor editAs="oneCell">
    <xdr:from>
      <xdr:col>1</xdr:col>
      <xdr:colOff>52560</xdr:colOff>
      <xdr:row>334</xdr:row>
      <xdr:rowOff>16560</xdr:rowOff>
    </xdr:from>
    <xdr:to>
      <xdr:col>1</xdr:col>
      <xdr:colOff>776160</xdr:colOff>
      <xdr:row>334</xdr:row>
      <xdr:rowOff>492480</xdr:rowOff>
    </xdr:to>
    <xdr:pic>
      <xdr:nvPicPr>
        <xdr:cNvPr id="332" name="Subgraph-llama_strudel" descr=""/>
        <xdr:cNvPicPr/>
      </xdr:nvPicPr>
      <xdr:blipFill>
        <a:blip r:embed="rId333"/>
        <a:stretch>
          <a:fillRect/>
        </a:stretch>
      </xdr:blipFill>
      <xdr:spPr>
        <a:xfrm>
          <a:off x="865080" y="175357800"/>
          <a:ext cx="723600" cy="475920"/>
        </a:xfrm>
        <a:prstGeom prst="rect">
          <a:avLst/>
        </a:prstGeom>
        <a:ln>
          <a:noFill/>
        </a:ln>
      </xdr:spPr>
    </xdr:pic>
    <xdr:clientData/>
  </xdr:twoCellAnchor>
  <xdr:twoCellAnchor editAs="oneCell">
    <xdr:from>
      <xdr:col>1</xdr:col>
      <xdr:colOff>52560</xdr:colOff>
      <xdr:row>335</xdr:row>
      <xdr:rowOff>16560</xdr:rowOff>
    </xdr:from>
    <xdr:to>
      <xdr:col>1</xdr:col>
      <xdr:colOff>776160</xdr:colOff>
      <xdr:row>335</xdr:row>
      <xdr:rowOff>492480</xdr:rowOff>
    </xdr:to>
    <xdr:pic>
      <xdr:nvPicPr>
        <xdr:cNvPr id="333" name="Subgraph-uk_daniel_card" descr=""/>
        <xdr:cNvPicPr/>
      </xdr:nvPicPr>
      <xdr:blipFill>
        <a:blip r:embed="rId334"/>
        <a:stretch>
          <a:fillRect/>
        </a:stretch>
      </xdr:blipFill>
      <xdr:spPr>
        <a:xfrm>
          <a:off x="865080" y="175884120"/>
          <a:ext cx="723600" cy="475920"/>
        </a:xfrm>
        <a:prstGeom prst="rect">
          <a:avLst/>
        </a:prstGeom>
        <a:ln>
          <a:noFill/>
        </a:ln>
      </xdr:spPr>
    </xdr:pic>
    <xdr:clientData/>
  </xdr:twoCellAnchor>
  <xdr:twoCellAnchor editAs="oneCell">
    <xdr:from>
      <xdr:col>1</xdr:col>
      <xdr:colOff>52560</xdr:colOff>
      <xdr:row>336</xdr:row>
      <xdr:rowOff>16560</xdr:rowOff>
    </xdr:from>
    <xdr:to>
      <xdr:col>1</xdr:col>
      <xdr:colOff>776160</xdr:colOff>
      <xdr:row>336</xdr:row>
      <xdr:rowOff>492480</xdr:rowOff>
    </xdr:to>
    <xdr:pic>
      <xdr:nvPicPr>
        <xdr:cNvPr id="334" name="Subgraph-tatichin" descr=""/>
        <xdr:cNvPicPr/>
      </xdr:nvPicPr>
      <xdr:blipFill>
        <a:blip r:embed="rId335"/>
        <a:stretch>
          <a:fillRect/>
        </a:stretch>
      </xdr:blipFill>
      <xdr:spPr>
        <a:xfrm>
          <a:off x="865080" y="176410440"/>
          <a:ext cx="723600" cy="475920"/>
        </a:xfrm>
        <a:prstGeom prst="rect">
          <a:avLst/>
        </a:prstGeom>
        <a:ln>
          <a:noFill/>
        </a:ln>
      </xdr:spPr>
    </xdr:pic>
    <xdr:clientData/>
  </xdr:twoCellAnchor>
  <xdr:twoCellAnchor editAs="oneCell">
    <xdr:from>
      <xdr:col>1</xdr:col>
      <xdr:colOff>52560</xdr:colOff>
      <xdr:row>337</xdr:row>
      <xdr:rowOff>16560</xdr:rowOff>
    </xdr:from>
    <xdr:to>
      <xdr:col>1</xdr:col>
      <xdr:colOff>776160</xdr:colOff>
      <xdr:row>337</xdr:row>
      <xdr:rowOff>492480</xdr:rowOff>
    </xdr:to>
    <xdr:pic>
      <xdr:nvPicPr>
        <xdr:cNvPr id="335" name="Subgraph-milosevic1967" descr=""/>
        <xdr:cNvPicPr/>
      </xdr:nvPicPr>
      <xdr:blipFill>
        <a:blip r:embed="rId336"/>
        <a:stretch>
          <a:fillRect/>
        </a:stretch>
      </xdr:blipFill>
      <xdr:spPr>
        <a:xfrm>
          <a:off x="865080" y="176936760"/>
          <a:ext cx="723600" cy="475920"/>
        </a:xfrm>
        <a:prstGeom prst="rect">
          <a:avLst/>
        </a:prstGeom>
        <a:ln>
          <a:noFill/>
        </a:ln>
      </xdr:spPr>
    </xdr:pic>
    <xdr:clientData/>
  </xdr:twoCellAnchor>
  <xdr:twoCellAnchor editAs="oneCell">
    <xdr:from>
      <xdr:col>1</xdr:col>
      <xdr:colOff>52560</xdr:colOff>
      <xdr:row>338</xdr:row>
      <xdr:rowOff>16560</xdr:rowOff>
    </xdr:from>
    <xdr:to>
      <xdr:col>1</xdr:col>
      <xdr:colOff>776160</xdr:colOff>
      <xdr:row>338</xdr:row>
      <xdr:rowOff>492480</xdr:rowOff>
    </xdr:to>
    <xdr:pic>
      <xdr:nvPicPr>
        <xdr:cNvPr id="336" name="Subgraph-philcambrenda" descr=""/>
        <xdr:cNvPicPr/>
      </xdr:nvPicPr>
      <xdr:blipFill>
        <a:blip r:embed="rId337"/>
        <a:stretch>
          <a:fillRect/>
        </a:stretch>
      </xdr:blipFill>
      <xdr:spPr>
        <a:xfrm>
          <a:off x="865080" y="177463440"/>
          <a:ext cx="723600" cy="475920"/>
        </a:xfrm>
        <a:prstGeom prst="rect">
          <a:avLst/>
        </a:prstGeom>
        <a:ln>
          <a:noFill/>
        </a:ln>
      </xdr:spPr>
    </xdr:pic>
    <xdr:clientData/>
  </xdr:twoCellAnchor>
  <xdr:twoCellAnchor editAs="oneCell">
    <xdr:from>
      <xdr:col>1</xdr:col>
      <xdr:colOff>52560</xdr:colOff>
      <xdr:row>339</xdr:row>
      <xdr:rowOff>16560</xdr:rowOff>
    </xdr:from>
    <xdr:to>
      <xdr:col>1</xdr:col>
      <xdr:colOff>776160</xdr:colOff>
      <xdr:row>339</xdr:row>
      <xdr:rowOff>492480</xdr:rowOff>
    </xdr:to>
    <xdr:pic>
      <xdr:nvPicPr>
        <xdr:cNvPr id="337" name="Subgraph-rich__" descr=""/>
        <xdr:cNvPicPr/>
      </xdr:nvPicPr>
      <xdr:blipFill>
        <a:blip r:embed="rId338"/>
        <a:stretch>
          <a:fillRect/>
        </a:stretch>
      </xdr:blipFill>
      <xdr:spPr>
        <a:xfrm>
          <a:off x="865080" y="177989760"/>
          <a:ext cx="723600" cy="475920"/>
        </a:xfrm>
        <a:prstGeom prst="rect">
          <a:avLst/>
        </a:prstGeom>
        <a:ln>
          <a:noFill/>
        </a:ln>
      </xdr:spPr>
    </xdr:pic>
    <xdr:clientData/>
  </xdr:twoCellAnchor>
  <xdr:twoCellAnchor editAs="oneCell">
    <xdr:from>
      <xdr:col>1</xdr:col>
      <xdr:colOff>52560</xdr:colOff>
      <xdr:row>340</xdr:row>
      <xdr:rowOff>16560</xdr:rowOff>
    </xdr:from>
    <xdr:to>
      <xdr:col>1</xdr:col>
      <xdr:colOff>776160</xdr:colOff>
      <xdr:row>340</xdr:row>
      <xdr:rowOff>492480</xdr:rowOff>
    </xdr:to>
    <xdr:pic>
      <xdr:nvPicPr>
        <xdr:cNvPr id="338" name="Subgraph-sureshdr" descr=""/>
        <xdr:cNvPicPr/>
      </xdr:nvPicPr>
      <xdr:blipFill>
        <a:blip r:embed="rId339"/>
        <a:stretch>
          <a:fillRect/>
        </a:stretch>
      </xdr:blipFill>
      <xdr:spPr>
        <a:xfrm>
          <a:off x="865080" y="178516080"/>
          <a:ext cx="723600" cy="475920"/>
        </a:xfrm>
        <a:prstGeom prst="rect">
          <a:avLst/>
        </a:prstGeom>
        <a:ln>
          <a:noFill/>
        </a:ln>
      </xdr:spPr>
    </xdr:pic>
    <xdr:clientData/>
  </xdr:twoCellAnchor>
  <xdr:twoCellAnchor editAs="oneCell">
    <xdr:from>
      <xdr:col>1</xdr:col>
      <xdr:colOff>52560</xdr:colOff>
      <xdr:row>341</xdr:row>
      <xdr:rowOff>16560</xdr:rowOff>
    </xdr:from>
    <xdr:to>
      <xdr:col>1</xdr:col>
      <xdr:colOff>776160</xdr:colOff>
      <xdr:row>341</xdr:row>
      <xdr:rowOff>492480</xdr:rowOff>
    </xdr:to>
    <xdr:pic>
      <xdr:nvPicPr>
        <xdr:cNvPr id="339" name="Subgraph-isifmobile" descr=""/>
        <xdr:cNvPicPr/>
      </xdr:nvPicPr>
      <xdr:blipFill>
        <a:blip r:embed="rId340"/>
        <a:stretch>
          <a:fillRect/>
        </a:stretch>
      </xdr:blipFill>
      <xdr:spPr>
        <a:xfrm>
          <a:off x="865080" y="179042400"/>
          <a:ext cx="723600" cy="475920"/>
        </a:xfrm>
        <a:prstGeom prst="rect">
          <a:avLst/>
        </a:prstGeom>
        <a:ln>
          <a:noFill/>
        </a:ln>
      </xdr:spPr>
    </xdr:pic>
    <xdr:clientData/>
  </xdr:twoCellAnchor>
  <xdr:twoCellAnchor editAs="oneCell">
    <xdr:from>
      <xdr:col>1</xdr:col>
      <xdr:colOff>52560</xdr:colOff>
      <xdr:row>342</xdr:row>
      <xdr:rowOff>16560</xdr:rowOff>
    </xdr:from>
    <xdr:to>
      <xdr:col>1</xdr:col>
      <xdr:colOff>776160</xdr:colOff>
      <xdr:row>342</xdr:row>
      <xdr:rowOff>492480</xdr:rowOff>
    </xdr:to>
    <xdr:pic>
      <xdr:nvPicPr>
        <xdr:cNvPr id="340" name="Subgraph-billford" descr=""/>
        <xdr:cNvPicPr/>
      </xdr:nvPicPr>
      <xdr:blipFill>
        <a:blip r:embed="rId341"/>
        <a:stretch>
          <a:fillRect/>
        </a:stretch>
      </xdr:blipFill>
      <xdr:spPr>
        <a:xfrm>
          <a:off x="865080" y="179569080"/>
          <a:ext cx="723600" cy="475920"/>
        </a:xfrm>
        <a:prstGeom prst="rect">
          <a:avLst/>
        </a:prstGeom>
        <a:ln>
          <a:noFill/>
        </a:ln>
      </xdr:spPr>
    </xdr:pic>
    <xdr:clientData/>
  </xdr:twoCellAnchor>
  <xdr:twoCellAnchor editAs="oneCell">
    <xdr:from>
      <xdr:col>1</xdr:col>
      <xdr:colOff>52560</xdr:colOff>
      <xdr:row>343</xdr:row>
      <xdr:rowOff>16560</xdr:rowOff>
    </xdr:from>
    <xdr:to>
      <xdr:col>1</xdr:col>
      <xdr:colOff>776160</xdr:colOff>
      <xdr:row>343</xdr:row>
      <xdr:rowOff>492480</xdr:rowOff>
    </xdr:to>
    <xdr:pic>
      <xdr:nvPicPr>
        <xdr:cNvPr id="341" name="Subgraph-rosyna" descr=""/>
        <xdr:cNvPicPr/>
      </xdr:nvPicPr>
      <xdr:blipFill>
        <a:blip r:embed="rId342"/>
        <a:stretch>
          <a:fillRect/>
        </a:stretch>
      </xdr:blipFill>
      <xdr:spPr>
        <a:xfrm>
          <a:off x="865080" y="180095400"/>
          <a:ext cx="723600" cy="475920"/>
        </a:xfrm>
        <a:prstGeom prst="rect">
          <a:avLst/>
        </a:prstGeom>
        <a:ln>
          <a:noFill/>
        </a:ln>
      </xdr:spPr>
    </xdr:pic>
    <xdr:clientData/>
  </xdr:twoCellAnchor>
  <xdr:twoCellAnchor editAs="oneCell">
    <xdr:from>
      <xdr:col>1</xdr:col>
      <xdr:colOff>52560</xdr:colOff>
      <xdr:row>344</xdr:row>
      <xdr:rowOff>16560</xdr:rowOff>
    </xdr:from>
    <xdr:to>
      <xdr:col>1</xdr:col>
      <xdr:colOff>776160</xdr:colOff>
      <xdr:row>344</xdr:row>
      <xdr:rowOff>492480</xdr:rowOff>
    </xdr:to>
    <xdr:pic>
      <xdr:nvPicPr>
        <xdr:cNvPr id="342" name="Subgraph-pnkpot" descr=""/>
        <xdr:cNvPicPr/>
      </xdr:nvPicPr>
      <xdr:blipFill>
        <a:blip r:embed="rId343"/>
        <a:stretch>
          <a:fillRect/>
        </a:stretch>
      </xdr:blipFill>
      <xdr:spPr>
        <a:xfrm>
          <a:off x="865080" y="180621720"/>
          <a:ext cx="723600" cy="475920"/>
        </a:xfrm>
        <a:prstGeom prst="rect">
          <a:avLst/>
        </a:prstGeom>
        <a:ln>
          <a:noFill/>
        </a:ln>
      </xdr:spPr>
    </xdr:pic>
    <xdr:clientData/>
  </xdr:twoCellAnchor>
  <xdr:twoCellAnchor editAs="oneCell">
    <xdr:from>
      <xdr:col>1</xdr:col>
      <xdr:colOff>52560</xdr:colOff>
      <xdr:row>345</xdr:row>
      <xdr:rowOff>16560</xdr:rowOff>
    </xdr:from>
    <xdr:to>
      <xdr:col>1</xdr:col>
      <xdr:colOff>776160</xdr:colOff>
      <xdr:row>345</xdr:row>
      <xdr:rowOff>492480</xdr:rowOff>
    </xdr:to>
    <xdr:pic>
      <xdr:nvPicPr>
        <xdr:cNvPr id="343" name="Subgraph-altscifi_" descr=""/>
        <xdr:cNvPicPr/>
      </xdr:nvPicPr>
      <xdr:blipFill>
        <a:blip r:embed="rId344"/>
        <a:stretch>
          <a:fillRect/>
        </a:stretch>
      </xdr:blipFill>
      <xdr:spPr>
        <a:xfrm>
          <a:off x="865080" y="181148400"/>
          <a:ext cx="723600" cy="475920"/>
        </a:xfrm>
        <a:prstGeom prst="rect">
          <a:avLst/>
        </a:prstGeom>
        <a:ln>
          <a:noFill/>
        </a:ln>
      </xdr:spPr>
    </xdr:pic>
    <xdr:clientData/>
  </xdr:twoCellAnchor>
  <xdr:twoCellAnchor editAs="oneCell">
    <xdr:from>
      <xdr:col>1</xdr:col>
      <xdr:colOff>52560</xdr:colOff>
      <xdr:row>346</xdr:row>
      <xdr:rowOff>16560</xdr:rowOff>
    </xdr:from>
    <xdr:to>
      <xdr:col>1</xdr:col>
      <xdr:colOff>776160</xdr:colOff>
      <xdr:row>346</xdr:row>
      <xdr:rowOff>492480</xdr:rowOff>
    </xdr:to>
    <xdr:pic>
      <xdr:nvPicPr>
        <xdr:cNvPr id="344" name="Subgraph-strikeoncmputrz" descr=""/>
        <xdr:cNvPicPr/>
      </xdr:nvPicPr>
      <xdr:blipFill>
        <a:blip r:embed="rId345"/>
        <a:stretch>
          <a:fillRect/>
        </a:stretch>
      </xdr:blipFill>
      <xdr:spPr>
        <a:xfrm>
          <a:off x="865080" y="181674720"/>
          <a:ext cx="723600" cy="475920"/>
        </a:xfrm>
        <a:prstGeom prst="rect">
          <a:avLst/>
        </a:prstGeom>
        <a:ln>
          <a:noFill/>
        </a:ln>
      </xdr:spPr>
    </xdr:pic>
    <xdr:clientData/>
  </xdr:twoCellAnchor>
  <xdr:twoCellAnchor editAs="oneCell">
    <xdr:from>
      <xdr:col>1</xdr:col>
      <xdr:colOff>52560</xdr:colOff>
      <xdr:row>347</xdr:row>
      <xdr:rowOff>16560</xdr:rowOff>
    </xdr:from>
    <xdr:to>
      <xdr:col>1</xdr:col>
      <xdr:colOff>776160</xdr:colOff>
      <xdr:row>347</xdr:row>
      <xdr:rowOff>492480</xdr:rowOff>
    </xdr:to>
    <xdr:pic>
      <xdr:nvPicPr>
        <xdr:cNvPr id="345" name="Subgraph-nrarianna" descr=""/>
        <xdr:cNvPicPr/>
      </xdr:nvPicPr>
      <xdr:blipFill>
        <a:blip r:embed="rId346"/>
        <a:stretch>
          <a:fillRect/>
        </a:stretch>
      </xdr:blipFill>
      <xdr:spPr>
        <a:xfrm>
          <a:off x="865080" y="182201040"/>
          <a:ext cx="723600" cy="475920"/>
        </a:xfrm>
        <a:prstGeom prst="rect">
          <a:avLst/>
        </a:prstGeom>
        <a:ln>
          <a:noFill/>
        </a:ln>
      </xdr:spPr>
    </xdr:pic>
    <xdr:clientData/>
  </xdr:twoCellAnchor>
  <xdr:twoCellAnchor editAs="oneCell">
    <xdr:from>
      <xdr:col>1</xdr:col>
      <xdr:colOff>52560</xdr:colOff>
      <xdr:row>348</xdr:row>
      <xdr:rowOff>16560</xdr:rowOff>
    </xdr:from>
    <xdr:to>
      <xdr:col>1</xdr:col>
      <xdr:colOff>776160</xdr:colOff>
      <xdr:row>348</xdr:row>
      <xdr:rowOff>492480</xdr:rowOff>
    </xdr:to>
    <xdr:pic>
      <xdr:nvPicPr>
        <xdr:cNvPr id="346" name="Subgraph-pjhartlieb" descr=""/>
        <xdr:cNvPicPr/>
      </xdr:nvPicPr>
      <xdr:blipFill>
        <a:blip r:embed="rId347"/>
        <a:stretch>
          <a:fillRect/>
        </a:stretch>
      </xdr:blipFill>
      <xdr:spPr>
        <a:xfrm>
          <a:off x="865080" y="182727360"/>
          <a:ext cx="723600" cy="475920"/>
        </a:xfrm>
        <a:prstGeom prst="rect">
          <a:avLst/>
        </a:prstGeom>
        <a:ln>
          <a:noFill/>
        </a:ln>
      </xdr:spPr>
    </xdr:pic>
    <xdr:clientData/>
  </xdr:twoCellAnchor>
  <xdr:twoCellAnchor editAs="oneCell">
    <xdr:from>
      <xdr:col>1</xdr:col>
      <xdr:colOff>52560</xdr:colOff>
      <xdr:row>349</xdr:row>
      <xdr:rowOff>16560</xdr:rowOff>
    </xdr:from>
    <xdr:to>
      <xdr:col>1</xdr:col>
      <xdr:colOff>776160</xdr:colOff>
      <xdr:row>349</xdr:row>
      <xdr:rowOff>492480</xdr:rowOff>
    </xdr:to>
    <xdr:pic>
      <xdr:nvPicPr>
        <xdr:cNvPr id="347" name="Subgraph-thisonline_co" descr=""/>
        <xdr:cNvPicPr/>
      </xdr:nvPicPr>
      <xdr:blipFill>
        <a:blip r:embed="rId348"/>
        <a:stretch>
          <a:fillRect/>
        </a:stretch>
      </xdr:blipFill>
      <xdr:spPr>
        <a:xfrm>
          <a:off x="865080" y="183254040"/>
          <a:ext cx="723600" cy="475920"/>
        </a:xfrm>
        <a:prstGeom prst="rect">
          <a:avLst/>
        </a:prstGeom>
        <a:ln>
          <a:noFill/>
        </a:ln>
      </xdr:spPr>
    </xdr:pic>
    <xdr:clientData/>
  </xdr:twoCellAnchor>
  <xdr:twoCellAnchor editAs="oneCell">
    <xdr:from>
      <xdr:col>1</xdr:col>
      <xdr:colOff>52560</xdr:colOff>
      <xdr:row>350</xdr:row>
      <xdr:rowOff>16560</xdr:rowOff>
    </xdr:from>
    <xdr:to>
      <xdr:col>1</xdr:col>
      <xdr:colOff>776160</xdr:colOff>
      <xdr:row>350</xdr:row>
      <xdr:rowOff>492480</xdr:rowOff>
    </xdr:to>
    <xdr:pic>
      <xdr:nvPicPr>
        <xdr:cNvPr id="348" name="Subgraph-bgannin" descr=""/>
        <xdr:cNvPicPr/>
      </xdr:nvPicPr>
      <xdr:blipFill>
        <a:blip r:embed="rId349"/>
        <a:stretch>
          <a:fillRect/>
        </a:stretch>
      </xdr:blipFill>
      <xdr:spPr>
        <a:xfrm>
          <a:off x="865080" y="183780360"/>
          <a:ext cx="723600" cy="475920"/>
        </a:xfrm>
        <a:prstGeom prst="rect">
          <a:avLst/>
        </a:prstGeom>
        <a:ln>
          <a:noFill/>
        </a:ln>
      </xdr:spPr>
    </xdr:pic>
    <xdr:clientData/>
  </xdr:twoCellAnchor>
  <xdr:twoCellAnchor editAs="oneCell">
    <xdr:from>
      <xdr:col>1</xdr:col>
      <xdr:colOff>52560</xdr:colOff>
      <xdr:row>351</xdr:row>
      <xdr:rowOff>16560</xdr:rowOff>
    </xdr:from>
    <xdr:to>
      <xdr:col>1</xdr:col>
      <xdr:colOff>776160</xdr:colOff>
      <xdr:row>351</xdr:row>
      <xdr:rowOff>492480</xdr:rowOff>
    </xdr:to>
    <xdr:pic>
      <xdr:nvPicPr>
        <xdr:cNvPr id="349" name="Subgraph-spiderwort52" descr=""/>
        <xdr:cNvPicPr/>
      </xdr:nvPicPr>
      <xdr:blipFill>
        <a:blip r:embed="rId350"/>
        <a:stretch>
          <a:fillRect/>
        </a:stretch>
      </xdr:blipFill>
      <xdr:spPr>
        <a:xfrm>
          <a:off x="865080" y="184306680"/>
          <a:ext cx="723600" cy="475920"/>
        </a:xfrm>
        <a:prstGeom prst="rect">
          <a:avLst/>
        </a:prstGeom>
        <a:ln>
          <a:noFill/>
        </a:ln>
      </xdr:spPr>
    </xdr:pic>
    <xdr:clientData/>
  </xdr:twoCellAnchor>
  <xdr:twoCellAnchor editAs="oneCell">
    <xdr:from>
      <xdr:col>1</xdr:col>
      <xdr:colOff>52560</xdr:colOff>
      <xdr:row>352</xdr:row>
      <xdr:rowOff>16560</xdr:rowOff>
    </xdr:from>
    <xdr:to>
      <xdr:col>1</xdr:col>
      <xdr:colOff>776160</xdr:colOff>
      <xdr:row>352</xdr:row>
      <xdr:rowOff>492480</xdr:rowOff>
    </xdr:to>
    <xdr:pic>
      <xdr:nvPicPr>
        <xdr:cNvPr id="350" name="Subgraph-belwin625" descr=""/>
        <xdr:cNvPicPr/>
      </xdr:nvPicPr>
      <xdr:blipFill>
        <a:blip r:embed="rId351"/>
        <a:stretch>
          <a:fillRect/>
        </a:stretch>
      </xdr:blipFill>
      <xdr:spPr>
        <a:xfrm>
          <a:off x="865080" y="184833000"/>
          <a:ext cx="723600" cy="475920"/>
        </a:xfrm>
        <a:prstGeom prst="rect">
          <a:avLst/>
        </a:prstGeom>
        <a:ln>
          <a:noFill/>
        </a:ln>
      </xdr:spPr>
    </xdr:pic>
    <xdr:clientData/>
  </xdr:twoCellAnchor>
  <xdr:twoCellAnchor editAs="oneCell">
    <xdr:from>
      <xdr:col>1</xdr:col>
      <xdr:colOff>52560</xdr:colOff>
      <xdr:row>353</xdr:row>
      <xdr:rowOff>16560</xdr:rowOff>
    </xdr:from>
    <xdr:to>
      <xdr:col>1</xdr:col>
      <xdr:colOff>776160</xdr:colOff>
      <xdr:row>353</xdr:row>
      <xdr:rowOff>492480</xdr:rowOff>
    </xdr:to>
    <xdr:pic>
      <xdr:nvPicPr>
        <xdr:cNvPr id="351" name="Subgraph-shytowngirl" descr=""/>
        <xdr:cNvPicPr/>
      </xdr:nvPicPr>
      <xdr:blipFill>
        <a:blip r:embed="rId352"/>
        <a:stretch>
          <a:fillRect/>
        </a:stretch>
      </xdr:blipFill>
      <xdr:spPr>
        <a:xfrm>
          <a:off x="865080" y="185359680"/>
          <a:ext cx="723600" cy="475920"/>
        </a:xfrm>
        <a:prstGeom prst="rect">
          <a:avLst/>
        </a:prstGeom>
        <a:ln>
          <a:noFill/>
        </a:ln>
      </xdr:spPr>
    </xdr:pic>
    <xdr:clientData/>
  </xdr:twoCellAnchor>
  <xdr:twoCellAnchor editAs="oneCell">
    <xdr:from>
      <xdr:col>1</xdr:col>
      <xdr:colOff>52560</xdr:colOff>
      <xdr:row>354</xdr:row>
      <xdr:rowOff>16560</xdr:rowOff>
    </xdr:from>
    <xdr:to>
      <xdr:col>1</xdr:col>
      <xdr:colOff>776160</xdr:colOff>
      <xdr:row>354</xdr:row>
      <xdr:rowOff>492480</xdr:rowOff>
    </xdr:to>
    <xdr:pic>
      <xdr:nvPicPr>
        <xdr:cNvPr id="352" name="Subgraph-_globalcareers" descr=""/>
        <xdr:cNvPicPr/>
      </xdr:nvPicPr>
      <xdr:blipFill>
        <a:blip r:embed="rId353"/>
        <a:stretch>
          <a:fillRect/>
        </a:stretch>
      </xdr:blipFill>
      <xdr:spPr>
        <a:xfrm>
          <a:off x="865080" y="185886000"/>
          <a:ext cx="723600" cy="475920"/>
        </a:xfrm>
        <a:prstGeom prst="rect">
          <a:avLst/>
        </a:prstGeom>
        <a:ln>
          <a:noFill/>
        </a:ln>
      </xdr:spPr>
    </xdr:pic>
    <xdr:clientData/>
  </xdr:twoCellAnchor>
  <xdr:twoCellAnchor editAs="oneCell">
    <xdr:from>
      <xdr:col>1</xdr:col>
      <xdr:colOff>52560</xdr:colOff>
      <xdr:row>355</xdr:row>
      <xdr:rowOff>16560</xdr:rowOff>
    </xdr:from>
    <xdr:to>
      <xdr:col>1</xdr:col>
      <xdr:colOff>776160</xdr:colOff>
      <xdr:row>355</xdr:row>
      <xdr:rowOff>492480</xdr:rowOff>
    </xdr:to>
    <xdr:pic>
      <xdr:nvPicPr>
        <xdr:cNvPr id="353" name="Subgraph-rebaperson" descr=""/>
        <xdr:cNvPicPr/>
      </xdr:nvPicPr>
      <xdr:blipFill>
        <a:blip r:embed="rId354"/>
        <a:stretch>
          <a:fillRect/>
        </a:stretch>
      </xdr:blipFill>
      <xdr:spPr>
        <a:xfrm>
          <a:off x="865080" y="186412320"/>
          <a:ext cx="723600" cy="475920"/>
        </a:xfrm>
        <a:prstGeom prst="rect">
          <a:avLst/>
        </a:prstGeom>
        <a:ln>
          <a:noFill/>
        </a:ln>
      </xdr:spPr>
    </xdr:pic>
    <xdr:clientData/>
  </xdr:twoCellAnchor>
  <xdr:twoCellAnchor editAs="oneCell">
    <xdr:from>
      <xdr:col>1</xdr:col>
      <xdr:colOff>52560</xdr:colOff>
      <xdr:row>356</xdr:row>
      <xdr:rowOff>16560</xdr:rowOff>
    </xdr:from>
    <xdr:to>
      <xdr:col>1</xdr:col>
      <xdr:colOff>776160</xdr:colOff>
      <xdr:row>356</xdr:row>
      <xdr:rowOff>492480</xdr:rowOff>
    </xdr:to>
    <xdr:pic>
      <xdr:nvPicPr>
        <xdr:cNvPr id="354" name="Subgraph-robert_p69" descr=""/>
        <xdr:cNvPicPr/>
      </xdr:nvPicPr>
      <xdr:blipFill>
        <a:blip r:embed="rId355"/>
        <a:stretch>
          <a:fillRect/>
        </a:stretch>
      </xdr:blipFill>
      <xdr:spPr>
        <a:xfrm>
          <a:off x="865080" y="186938640"/>
          <a:ext cx="723600" cy="475920"/>
        </a:xfrm>
        <a:prstGeom prst="rect">
          <a:avLst/>
        </a:prstGeom>
        <a:ln>
          <a:noFill/>
        </a:ln>
      </xdr:spPr>
    </xdr:pic>
    <xdr:clientData/>
  </xdr:twoCellAnchor>
  <xdr:twoCellAnchor editAs="oneCell">
    <xdr:from>
      <xdr:col>1</xdr:col>
      <xdr:colOff>52560</xdr:colOff>
      <xdr:row>357</xdr:row>
      <xdr:rowOff>16560</xdr:rowOff>
    </xdr:from>
    <xdr:to>
      <xdr:col>1</xdr:col>
      <xdr:colOff>776160</xdr:colOff>
      <xdr:row>357</xdr:row>
      <xdr:rowOff>492480</xdr:rowOff>
    </xdr:to>
    <xdr:pic>
      <xdr:nvPicPr>
        <xdr:cNvPr id="355" name="Subgraph-xcaellax" descr=""/>
        <xdr:cNvPicPr/>
      </xdr:nvPicPr>
      <xdr:blipFill>
        <a:blip r:embed="rId356"/>
        <a:stretch>
          <a:fillRect/>
        </a:stretch>
      </xdr:blipFill>
      <xdr:spPr>
        <a:xfrm>
          <a:off x="865080" y="187465320"/>
          <a:ext cx="723600" cy="475920"/>
        </a:xfrm>
        <a:prstGeom prst="rect">
          <a:avLst/>
        </a:prstGeom>
        <a:ln>
          <a:noFill/>
        </a:ln>
      </xdr:spPr>
    </xdr:pic>
    <xdr:clientData/>
  </xdr:twoCellAnchor>
  <xdr:twoCellAnchor editAs="oneCell">
    <xdr:from>
      <xdr:col>1</xdr:col>
      <xdr:colOff>52560</xdr:colOff>
      <xdr:row>358</xdr:row>
      <xdr:rowOff>16560</xdr:rowOff>
    </xdr:from>
    <xdr:to>
      <xdr:col>1</xdr:col>
      <xdr:colOff>776160</xdr:colOff>
      <xdr:row>358</xdr:row>
      <xdr:rowOff>492480</xdr:rowOff>
    </xdr:to>
    <xdr:pic>
      <xdr:nvPicPr>
        <xdr:cNvPr id="356" name="Subgraph-alkor_" descr=""/>
        <xdr:cNvPicPr/>
      </xdr:nvPicPr>
      <xdr:blipFill>
        <a:blip r:embed="rId357"/>
        <a:stretch>
          <a:fillRect/>
        </a:stretch>
      </xdr:blipFill>
      <xdr:spPr>
        <a:xfrm>
          <a:off x="865080" y="187991640"/>
          <a:ext cx="723600" cy="475920"/>
        </a:xfrm>
        <a:prstGeom prst="rect">
          <a:avLst/>
        </a:prstGeom>
        <a:ln>
          <a:noFill/>
        </a:ln>
      </xdr:spPr>
    </xdr:pic>
    <xdr:clientData/>
  </xdr:twoCellAnchor>
  <xdr:twoCellAnchor editAs="oneCell">
    <xdr:from>
      <xdr:col>1</xdr:col>
      <xdr:colOff>52560</xdr:colOff>
      <xdr:row>359</xdr:row>
      <xdr:rowOff>16560</xdr:rowOff>
    </xdr:from>
    <xdr:to>
      <xdr:col>1</xdr:col>
      <xdr:colOff>776160</xdr:colOff>
      <xdr:row>359</xdr:row>
      <xdr:rowOff>492480</xdr:rowOff>
    </xdr:to>
    <xdr:pic>
      <xdr:nvPicPr>
        <xdr:cNvPr id="357" name="Subgraph-firstesource" descr=""/>
        <xdr:cNvPicPr/>
      </xdr:nvPicPr>
      <xdr:blipFill>
        <a:blip r:embed="rId358"/>
        <a:stretch>
          <a:fillRect/>
        </a:stretch>
      </xdr:blipFill>
      <xdr:spPr>
        <a:xfrm>
          <a:off x="865080" y="188517960"/>
          <a:ext cx="723600" cy="475920"/>
        </a:xfrm>
        <a:prstGeom prst="rect">
          <a:avLst/>
        </a:prstGeom>
        <a:ln>
          <a:noFill/>
        </a:ln>
      </xdr:spPr>
    </xdr:pic>
    <xdr:clientData/>
  </xdr:twoCellAnchor>
  <xdr:twoCellAnchor editAs="oneCell">
    <xdr:from>
      <xdr:col>1</xdr:col>
      <xdr:colOff>52560</xdr:colOff>
      <xdr:row>360</xdr:row>
      <xdr:rowOff>16560</xdr:rowOff>
    </xdr:from>
    <xdr:to>
      <xdr:col>1</xdr:col>
      <xdr:colOff>776160</xdr:colOff>
      <xdr:row>360</xdr:row>
      <xdr:rowOff>492480</xdr:rowOff>
    </xdr:to>
    <xdr:pic>
      <xdr:nvPicPr>
        <xdr:cNvPr id="358" name="Subgraph-martin_ian_" descr=""/>
        <xdr:cNvPicPr/>
      </xdr:nvPicPr>
      <xdr:blipFill>
        <a:blip r:embed="rId359"/>
        <a:stretch>
          <a:fillRect/>
        </a:stretch>
      </xdr:blipFill>
      <xdr:spPr>
        <a:xfrm>
          <a:off x="865080" y="189044280"/>
          <a:ext cx="723600" cy="475920"/>
        </a:xfrm>
        <a:prstGeom prst="rect">
          <a:avLst/>
        </a:prstGeom>
        <a:ln>
          <a:noFill/>
        </a:ln>
      </xdr:spPr>
    </xdr:pic>
    <xdr:clientData/>
  </xdr:twoCellAnchor>
  <xdr:twoCellAnchor editAs="oneCell">
    <xdr:from>
      <xdr:col>1</xdr:col>
      <xdr:colOff>52560</xdr:colOff>
      <xdr:row>361</xdr:row>
      <xdr:rowOff>16560</xdr:rowOff>
    </xdr:from>
    <xdr:to>
      <xdr:col>1</xdr:col>
      <xdr:colOff>776160</xdr:colOff>
      <xdr:row>361</xdr:row>
      <xdr:rowOff>492480</xdr:rowOff>
    </xdr:to>
    <xdr:pic>
      <xdr:nvPicPr>
        <xdr:cNvPr id="359" name="Subgraph-spec73r" descr=""/>
        <xdr:cNvPicPr/>
      </xdr:nvPicPr>
      <xdr:blipFill>
        <a:blip r:embed="rId360"/>
        <a:stretch>
          <a:fillRect/>
        </a:stretch>
      </xdr:blipFill>
      <xdr:spPr>
        <a:xfrm>
          <a:off x="865080" y="189570960"/>
          <a:ext cx="723600" cy="475920"/>
        </a:xfrm>
        <a:prstGeom prst="rect">
          <a:avLst/>
        </a:prstGeom>
        <a:ln>
          <a:noFill/>
        </a:ln>
      </xdr:spPr>
    </xdr:pic>
    <xdr:clientData/>
  </xdr:twoCellAnchor>
  <xdr:twoCellAnchor editAs="oneCell">
    <xdr:from>
      <xdr:col>1</xdr:col>
      <xdr:colOff>52560</xdr:colOff>
      <xdr:row>362</xdr:row>
      <xdr:rowOff>16560</xdr:rowOff>
    </xdr:from>
    <xdr:to>
      <xdr:col>1</xdr:col>
      <xdr:colOff>776160</xdr:colOff>
      <xdr:row>362</xdr:row>
      <xdr:rowOff>492480</xdr:rowOff>
    </xdr:to>
    <xdr:pic>
      <xdr:nvPicPr>
        <xdr:cNvPr id="360" name="Subgraph-bioengshef" descr=""/>
        <xdr:cNvPicPr/>
      </xdr:nvPicPr>
      <xdr:blipFill>
        <a:blip r:embed="rId361"/>
        <a:stretch>
          <a:fillRect/>
        </a:stretch>
      </xdr:blipFill>
      <xdr:spPr>
        <a:xfrm>
          <a:off x="865080" y="190097280"/>
          <a:ext cx="723600" cy="475920"/>
        </a:xfrm>
        <a:prstGeom prst="rect">
          <a:avLst/>
        </a:prstGeom>
        <a:ln>
          <a:noFill/>
        </a:ln>
      </xdr:spPr>
    </xdr:pic>
    <xdr:clientData/>
  </xdr:twoCellAnchor>
  <xdr:twoCellAnchor editAs="oneCell">
    <xdr:from>
      <xdr:col>1</xdr:col>
      <xdr:colOff>52560</xdr:colOff>
      <xdr:row>363</xdr:row>
      <xdr:rowOff>16560</xdr:rowOff>
    </xdr:from>
    <xdr:to>
      <xdr:col>1</xdr:col>
      <xdr:colOff>776160</xdr:colOff>
      <xdr:row>363</xdr:row>
      <xdr:rowOff>492480</xdr:rowOff>
    </xdr:to>
    <xdr:pic>
      <xdr:nvPicPr>
        <xdr:cNvPr id="361" name="Subgraph-ipemnews" descr=""/>
        <xdr:cNvPicPr/>
      </xdr:nvPicPr>
      <xdr:blipFill>
        <a:blip r:embed="rId362"/>
        <a:stretch>
          <a:fillRect/>
        </a:stretch>
      </xdr:blipFill>
      <xdr:spPr>
        <a:xfrm>
          <a:off x="865080" y="190623600"/>
          <a:ext cx="723600" cy="475920"/>
        </a:xfrm>
        <a:prstGeom prst="rect">
          <a:avLst/>
        </a:prstGeom>
        <a:ln>
          <a:noFill/>
        </a:ln>
      </xdr:spPr>
    </xdr:pic>
    <xdr:clientData/>
  </xdr:twoCellAnchor>
  <xdr:twoCellAnchor editAs="oneCell">
    <xdr:from>
      <xdr:col>1</xdr:col>
      <xdr:colOff>52560</xdr:colOff>
      <xdr:row>364</xdr:row>
      <xdr:rowOff>16560</xdr:rowOff>
    </xdr:from>
    <xdr:to>
      <xdr:col>1</xdr:col>
      <xdr:colOff>776160</xdr:colOff>
      <xdr:row>364</xdr:row>
      <xdr:rowOff>492480</xdr:rowOff>
    </xdr:to>
    <xdr:pic>
      <xdr:nvPicPr>
        <xdr:cNvPr id="362" name="Subgraph-ublasphemist" descr=""/>
        <xdr:cNvPicPr/>
      </xdr:nvPicPr>
      <xdr:blipFill>
        <a:blip r:embed="rId363"/>
        <a:stretch>
          <a:fillRect/>
        </a:stretch>
      </xdr:blipFill>
      <xdr:spPr>
        <a:xfrm>
          <a:off x="865080" y="191150280"/>
          <a:ext cx="723600" cy="475920"/>
        </a:xfrm>
        <a:prstGeom prst="rect">
          <a:avLst/>
        </a:prstGeom>
        <a:ln>
          <a:noFill/>
        </a:ln>
      </xdr:spPr>
    </xdr:pic>
    <xdr:clientData/>
  </xdr:twoCellAnchor>
  <xdr:twoCellAnchor editAs="oneCell">
    <xdr:from>
      <xdr:col>1</xdr:col>
      <xdr:colOff>52560</xdr:colOff>
      <xdr:row>365</xdr:row>
      <xdr:rowOff>16560</xdr:rowOff>
    </xdr:from>
    <xdr:to>
      <xdr:col>1</xdr:col>
      <xdr:colOff>776160</xdr:colOff>
      <xdr:row>365</xdr:row>
      <xdr:rowOff>492480</xdr:rowOff>
    </xdr:to>
    <xdr:pic>
      <xdr:nvPicPr>
        <xdr:cNvPr id="363" name="Subgraph-robruitenberg" descr=""/>
        <xdr:cNvPicPr/>
      </xdr:nvPicPr>
      <xdr:blipFill>
        <a:blip r:embed="rId364"/>
        <a:stretch>
          <a:fillRect/>
        </a:stretch>
      </xdr:blipFill>
      <xdr:spPr>
        <a:xfrm>
          <a:off x="865080" y="191676600"/>
          <a:ext cx="723600" cy="475920"/>
        </a:xfrm>
        <a:prstGeom prst="rect">
          <a:avLst/>
        </a:prstGeom>
        <a:ln>
          <a:noFill/>
        </a:ln>
      </xdr:spPr>
    </xdr:pic>
    <xdr:clientData/>
  </xdr:twoCellAnchor>
  <xdr:twoCellAnchor editAs="oneCell">
    <xdr:from>
      <xdr:col>1</xdr:col>
      <xdr:colOff>52560</xdr:colOff>
      <xdr:row>366</xdr:row>
      <xdr:rowOff>16560</xdr:rowOff>
    </xdr:from>
    <xdr:to>
      <xdr:col>1</xdr:col>
      <xdr:colOff>776160</xdr:colOff>
      <xdr:row>366</xdr:row>
      <xdr:rowOff>492480</xdr:rowOff>
    </xdr:to>
    <xdr:pic>
      <xdr:nvPicPr>
        <xdr:cNvPr id="364" name="Subgraph-larryjfjf" descr=""/>
        <xdr:cNvPicPr/>
      </xdr:nvPicPr>
      <xdr:blipFill>
        <a:blip r:embed="rId365"/>
        <a:stretch>
          <a:fillRect/>
        </a:stretch>
      </xdr:blipFill>
      <xdr:spPr>
        <a:xfrm>
          <a:off x="865080" y="192202920"/>
          <a:ext cx="723600" cy="475920"/>
        </a:xfrm>
        <a:prstGeom prst="rect">
          <a:avLst/>
        </a:prstGeom>
        <a:ln>
          <a:noFill/>
        </a:ln>
      </xdr:spPr>
    </xdr:pic>
    <xdr:clientData/>
  </xdr:twoCellAnchor>
  <xdr:twoCellAnchor editAs="oneCell">
    <xdr:from>
      <xdr:col>1</xdr:col>
      <xdr:colOff>52560</xdr:colOff>
      <xdr:row>367</xdr:row>
      <xdr:rowOff>16560</xdr:rowOff>
    </xdr:from>
    <xdr:to>
      <xdr:col>1</xdr:col>
      <xdr:colOff>776160</xdr:colOff>
      <xdr:row>367</xdr:row>
      <xdr:rowOff>492480</xdr:rowOff>
    </xdr:to>
    <xdr:pic>
      <xdr:nvPicPr>
        <xdr:cNvPr id="365" name="Subgraph-mainelytrucks" descr=""/>
        <xdr:cNvPicPr/>
      </xdr:nvPicPr>
      <xdr:blipFill>
        <a:blip r:embed="rId366"/>
        <a:stretch>
          <a:fillRect/>
        </a:stretch>
      </xdr:blipFill>
      <xdr:spPr>
        <a:xfrm>
          <a:off x="865080" y="192729240"/>
          <a:ext cx="723600" cy="475920"/>
        </a:xfrm>
        <a:prstGeom prst="rect">
          <a:avLst/>
        </a:prstGeom>
        <a:ln>
          <a:noFill/>
        </a:ln>
      </xdr:spPr>
    </xdr:pic>
    <xdr:clientData/>
  </xdr:twoCellAnchor>
  <xdr:twoCellAnchor editAs="oneCell">
    <xdr:from>
      <xdr:col>1</xdr:col>
      <xdr:colOff>52560</xdr:colOff>
      <xdr:row>368</xdr:row>
      <xdr:rowOff>16560</xdr:rowOff>
    </xdr:from>
    <xdr:to>
      <xdr:col>1</xdr:col>
      <xdr:colOff>776160</xdr:colOff>
      <xdr:row>368</xdr:row>
      <xdr:rowOff>492480</xdr:rowOff>
    </xdr:to>
    <xdr:pic>
      <xdr:nvPicPr>
        <xdr:cNvPr id="366" name="Subgraph-fxtinando" descr=""/>
        <xdr:cNvPicPr/>
      </xdr:nvPicPr>
      <xdr:blipFill>
        <a:blip r:embed="rId367"/>
        <a:stretch>
          <a:fillRect/>
        </a:stretch>
      </xdr:blipFill>
      <xdr:spPr>
        <a:xfrm>
          <a:off x="865080" y="193255920"/>
          <a:ext cx="723600" cy="475920"/>
        </a:xfrm>
        <a:prstGeom prst="rect">
          <a:avLst/>
        </a:prstGeom>
        <a:ln>
          <a:noFill/>
        </a:ln>
      </xdr:spPr>
    </xdr:pic>
    <xdr:clientData/>
  </xdr:twoCellAnchor>
  <xdr:twoCellAnchor editAs="oneCell">
    <xdr:from>
      <xdr:col>1</xdr:col>
      <xdr:colOff>52560</xdr:colOff>
      <xdr:row>369</xdr:row>
      <xdr:rowOff>16560</xdr:rowOff>
    </xdr:from>
    <xdr:to>
      <xdr:col>1</xdr:col>
      <xdr:colOff>776160</xdr:colOff>
      <xdr:row>369</xdr:row>
      <xdr:rowOff>492480</xdr:rowOff>
    </xdr:to>
    <xdr:pic>
      <xdr:nvPicPr>
        <xdr:cNvPr id="367" name="Subgraph-mirulaimanfitri" descr=""/>
        <xdr:cNvPicPr/>
      </xdr:nvPicPr>
      <xdr:blipFill>
        <a:blip r:embed="rId368"/>
        <a:stretch>
          <a:fillRect/>
        </a:stretch>
      </xdr:blipFill>
      <xdr:spPr>
        <a:xfrm>
          <a:off x="865080" y="193782240"/>
          <a:ext cx="723600" cy="475920"/>
        </a:xfrm>
        <a:prstGeom prst="rect">
          <a:avLst/>
        </a:prstGeom>
        <a:ln>
          <a:noFill/>
        </a:ln>
      </xdr:spPr>
    </xdr:pic>
    <xdr:clientData/>
  </xdr:twoCellAnchor>
  <xdr:twoCellAnchor editAs="oneCell">
    <xdr:from>
      <xdr:col>1</xdr:col>
      <xdr:colOff>52560</xdr:colOff>
      <xdr:row>370</xdr:row>
      <xdr:rowOff>16560</xdr:rowOff>
    </xdr:from>
    <xdr:to>
      <xdr:col>1</xdr:col>
      <xdr:colOff>776160</xdr:colOff>
      <xdr:row>370</xdr:row>
      <xdr:rowOff>492480</xdr:rowOff>
    </xdr:to>
    <xdr:pic>
      <xdr:nvPicPr>
        <xdr:cNvPr id="368" name="Subgraph-columbiaonline" descr=""/>
        <xdr:cNvPicPr/>
      </xdr:nvPicPr>
      <xdr:blipFill>
        <a:blip r:embed="rId369"/>
        <a:stretch>
          <a:fillRect/>
        </a:stretch>
      </xdr:blipFill>
      <xdr:spPr>
        <a:xfrm>
          <a:off x="865080" y="194308560"/>
          <a:ext cx="723600" cy="475920"/>
        </a:xfrm>
        <a:prstGeom prst="rect">
          <a:avLst/>
        </a:prstGeom>
        <a:ln>
          <a:noFill/>
        </a:ln>
      </xdr:spPr>
    </xdr:pic>
    <xdr:clientData/>
  </xdr:twoCellAnchor>
  <xdr:twoCellAnchor editAs="oneCell">
    <xdr:from>
      <xdr:col>1</xdr:col>
      <xdr:colOff>52560</xdr:colOff>
      <xdr:row>371</xdr:row>
      <xdr:rowOff>16560</xdr:rowOff>
    </xdr:from>
    <xdr:to>
      <xdr:col>1</xdr:col>
      <xdr:colOff>776160</xdr:colOff>
      <xdr:row>371</xdr:row>
      <xdr:rowOff>492480</xdr:rowOff>
    </xdr:to>
    <xdr:pic>
      <xdr:nvPicPr>
        <xdr:cNvPr id="369" name="Subgraph-curious_sapiens" descr=""/>
        <xdr:cNvPicPr/>
      </xdr:nvPicPr>
      <xdr:blipFill>
        <a:blip r:embed="rId370"/>
        <a:stretch>
          <a:fillRect/>
        </a:stretch>
      </xdr:blipFill>
      <xdr:spPr>
        <a:xfrm>
          <a:off x="865080" y="194834880"/>
          <a:ext cx="723600" cy="475920"/>
        </a:xfrm>
        <a:prstGeom prst="rect">
          <a:avLst/>
        </a:prstGeom>
        <a:ln>
          <a:noFill/>
        </a:ln>
      </xdr:spPr>
    </xdr:pic>
    <xdr:clientData/>
  </xdr:twoCellAnchor>
  <xdr:twoCellAnchor editAs="oneCell">
    <xdr:from>
      <xdr:col>1</xdr:col>
      <xdr:colOff>52560</xdr:colOff>
      <xdr:row>372</xdr:row>
      <xdr:rowOff>16560</xdr:rowOff>
    </xdr:from>
    <xdr:to>
      <xdr:col>1</xdr:col>
      <xdr:colOff>776160</xdr:colOff>
      <xdr:row>372</xdr:row>
      <xdr:rowOff>492480</xdr:rowOff>
    </xdr:to>
    <xdr:pic>
      <xdr:nvPicPr>
        <xdr:cNvPr id="370" name="Subgraph-aprunuske" descr=""/>
        <xdr:cNvPicPr/>
      </xdr:nvPicPr>
      <xdr:blipFill>
        <a:blip r:embed="rId371"/>
        <a:stretch>
          <a:fillRect/>
        </a:stretch>
      </xdr:blipFill>
      <xdr:spPr>
        <a:xfrm>
          <a:off x="865080" y="195361560"/>
          <a:ext cx="723600" cy="475920"/>
        </a:xfrm>
        <a:prstGeom prst="rect">
          <a:avLst/>
        </a:prstGeom>
        <a:ln>
          <a:noFill/>
        </a:ln>
      </xdr:spPr>
    </xdr:pic>
    <xdr:clientData/>
  </xdr:twoCellAnchor>
  <xdr:twoCellAnchor editAs="oneCell">
    <xdr:from>
      <xdr:col>1</xdr:col>
      <xdr:colOff>52560</xdr:colOff>
      <xdr:row>373</xdr:row>
      <xdr:rowOff>16560</xdr:rowOff>
    </xdr:from>
    <xdr:to>
      <xdr:col>1</xdr:col>
      <xdr:colOff>776160</xdr:colOff>
      <xdr:row>373</xdr:row>
      <xdr:rowOff>492480</xdr:rowOff>
    </xdr:to>
    <xdr:pic>
      <xdr:nvPicPr>
        <xdr:cNvPr id="371" name="Subgraph-willknot" descr=""/>
        <xdr:cNvPicPr/>
      </xdr:nvPicPr>
      <xdr:blipFill>
        <a:blip r:embed="rId372"/>
        <a:stretch>
          <a:fillRect/>
        </a:stretch>
      </xdr:blipFill>
      <xdr:spPr>
        <a:xfrm>
          <a:off x="865080" y="195887880"/>
          <a:ext cx="723600" cy="475920"/>
        </a:xfrm>
        <a:prstGeom prst="rect">
          <a:avLst/>
        </a:prstGeom>
        <a:ln>
          <a:noFill/>
        </a:ln>
      </xdr:spPr>
    </xdr:pic>
    <xdr:clientData/>
  </xdr:twoCellAnchor>
  <xdr:twoCellAnchor editAs="oneCell">
    <xdr:from>
      <xdr:col>1</xdr:col>
      <xdr:colOff>52560</xdr:colOff>
      <xdr:row>374</xdr:row>
      <xdr:rowOff>16560</xdr:rowOff>
    </xdr:from>
    <xdr:to>
      <xdr:col>1</xdr:col>
      <xdr:colOff>776160</xdr:colOff>
      <xdr:row>374</xdr:row>
      <xdr:rowOff>492480</xdr:rowOff>
    </xdr:to>
    <xdr:pic>
      <xdr:nvPicPr>
        <xdr:cNvPr id="372" name="Subgraph-schneiderleonid" descr=""/>
        <xdr:cNvPicPr/>
      </xdr:nvPicPr>
      <xdr:blipFill>
        <a:blip r:embed="rId373"/>
        <a:stretch>
          <a:fillRect/>
        </a:stretch>
      </xdr:blipFill>
      <xdr:spPr>
        <a:xfrm>
          <a:off x="865080" y="196414200"/>
          <a:ext cx="723600" cy="475920"/>
        </a:xfrm>
        <a:prstGeom prst="rect">
          <a:avLst/>
        </a:prstGeom>
        <a:ln>
          <a:noFill/>
        </a:ln>
      </xdr:spPr>
    </xdr:pic>
    <xdr:clientData/>
  </xdr:twoCellAnchor>
  <xdr:twoCellAnchor editAs="oneCell">
    <xdr:from>
      <xdr:col>1</xdr:col>
      <xdr:colOff>52560</xdr:colOff>
      <xdr:row>375</xdr:row>
      <xdr:rowOff>16560</xdr:rowOff>
    </xdr:from>
    <xdr:to>
      <xdr:col>1</xdr:col>
      <xdr:colOff>776160</xdr:colOff>
      <xdr:row>375</xdr:row>
      <xdr:rowOff>492480</xdr:rowOff>
    </xdr:to>
    <xdr:pic>
      <xdr:nvPicPr>
        <xdr:cNvPr id="373" name="Subgraph-allaastakhova" descr=""/>
        <xdr:cNvPicPr/>
      </xdr:nvPicPr>
      <xdr:blipFill>
        <a:blip r:embed="rId374"/>
        <a:stretch>
          <a:fillRect/>
        </a:stretch>
      </xdr:blipFill>
      <xdr:spPr>
        <a:xfrm>
          <a:off x="865080" y="196940520"/>
          <a:ext cx="723600" cy="475920"/>
        </a:xfrm>
        <a:prstGeom prst="rect">
          <a:avLst/>
        </a:prstGeom>
        <a:ln>
          <a:noFill/>
        </a:ln>
      </xdr:spPr>
    </xdr:pic>
    <xdr:clientData/>
  </xdr:twoCellAnchor>
  <xdr:twoCellAnchor editAs="oneCell">
    <xdr:from>
      <xdr:col>1</xdr:col>
      <xdr:colOff>52560</xdr:colOff>
      <xdr:row>376</xdr:row>
      <xdr:rowOff>16560</xdr:rowOff>
    </xdr:from>
    <xdr:to>
      <xdr:col>1</xdr:col>
      <xdr:colOff>776160</xdr:colOff>
      <xdr:row>376</xdr:row>
      <xdr:rowOff>492480</xdr:rowOff>
    </xdr:to>
    <xdr:pic>
      <xdr:nvPicPr>
        <xdr:cNvPr id="374" name="Subgraph-s_sudhar" descr=""/>
        <xdr:cNvPicPr/>
      </xdr:nvPicPr>
      <xdr:blipFill>
        <a:blip r:embed="rId375"/>
        <a:stretch>
          <a:fillRect/>
        </a:stretch>
      </xdr:blipFill>
      <xdr:spPr>
        <a:xfrm>
          <a:off x="865080" y="197467200"/>
          <a:ext cx="723600" cy="475920"/>
        </a:xfrm>
        <a:prstGeom prst="rect">
          <a:avLst/>
        </a:prstGeom>
        <a:ln>
          <a:noFill/>
        </a:ln>
      </xdr:spPr>
    </xdr:pic>
    <xdr:clientData/>
  </xdr:twoCellAnchor>
  <xdr:twoCellAnchor editAs="oneCell">
    <xdr:from>
      <xdr:col>1</xdr:col>
      <xdr:colOff>52560</xdr:colOff>
      <xdr:row>377</xdr:row>
      <xdr:rowOff>16560</xdr:rowOff>
    </xdr:from>
    <xdr:to>
      <xdr:col>1</xdr:col>
      <xdr:colOff>776160</xdr:colOff>
      <xdr:row>377</xdr:row>
      <xdr:rowOff>492480</xdr:rowOff>
    </xdr:to>
    <xdr:pic>
      <xdr:nvPicPr>
        <xdr:cNvPr id="375" name="Subgraph-blakeurmos" descr=""/>
        <xdr:cNvPicPr/>
      </xdr:nvPicPr>
      <xdr:blipFill>
        <a:blip r:embed="rId376"/>
        <a:stretch>
          <a:fillRect/>
        </a:stretch>
      </xdr:blipFill>
      <xdr:spPr>
        <a:xfrm>
          <a:off x="865080" y="197993520"/>
          <a:ext cx="723600" cy="475920"/>
        </a:xfrm>
        <a:prstGeom prst="rect">
          <a:avLst/>
        </a:prstGeom>
        <a:ln>
          <a:noFill/>
        </a:ln>
      </xdr:spPr>
    </xdr:pic>
    <xdr:clientData/>
  </xdr:twoCellAnchor>
  <xdr:twoCellAnchor editAs="oneCell">
    <xdr:from>
      <xdr:col>1</xdr:col>
      <xdr:colOff>52560</xdr:colOff>
      <xdr:row>378</xdr:row>
      <xdr:rowOff>16560</xdr:rowOff>
    </xdr:from>
    <xdr:to>
      <xdr:col>1</xdr:col>
      <xdr:colOff>776160</xdr:colOff>
      <xdr:row>378</xdr:row>
      <xdr:rowOff>492480</xdr:rowOff>
    </xdr:to>
    <xdr:pic>
      <xdr:nvPicPr>
        <xdr:cNvPr id="376" name="Subgraph-leanrum" descr=""/>
        <xdr:cNvPicPr/>
      </xdr:nvPicPr>
      <xdr:blipFill>
        <a:blip r:embed="rId377"/>
        <a:stretch>
          <a:fillRect/>
        </a:stretch>
      </xdr:blipFill>
      <xdr:spPr>
        <a:xfrm>
          <a:off x="865080" y="198519840"/>
          <a:ext cx="723600" cy="475920"/>
        </a:xfrm>
        <a:prstGeom prst="rect">
          <a:avLst/>
        </a:prstGeom>
        <a:ln>
          <a:noFill/>
        </a:ln>
      </xdr:spPr>
    </xdr:pic>
    <xdr:clientData/>
  </xdr:twoCellAnchor>
  <xdr:twoCellAnchor editAs="oneCell">
    <xdr:from>
      <xdr:col>1</xdr:col>
      <xdr:colOff>52560</xdr:colOff>
      <xdr:row>379</xdr:row>
      <xdr:rowOff>16560</xdr:rowOff>
    </xdr:from>
    <xdr:to>
      <xdr:col>1</xdr:col>
      <xdr:colOff>776160</xdr:colOff>
      <xdr:row>379</xdr:row>
      <xdr:rowOff>492480</xdr:rowOff>
    </xdr:to>
    <xdr:pic>
      <xdr:nvPicPr>
        <xdr:cNvPr id="377" name="Subgraph-nasermehrabi" descr=""/>
        <xdr:cNvPicPr/>
      </xdr:nvPicPr>
      <xdr:blipFill>
        <a:blip r:embed="rId378"/>
        <a:stretch>
          <a:fillRect/>
        </a:stretch>
      </xdr:blipFill>
      <xdr:spPr>
        <a:xfrm>
          <a:off x="865080" y="199046160"/>
          <a:ext cx="723600" cy="475920"/>
        </a:xfrm>
        <a:prstGeom prst="rect">
          <a:avLst/>
        </a:prstGeom>
        <a:ln>
          <a:noFill/>
        </a:ln>
      </xdr:spPr>
    </xdr:pic>
    <xdr:clientData/>
  </xdr:twoCellAnchor>
  <xdr:twoCellAnchor editAs="oneCell">
    <xdr:from>
      <xdr:col>1</xdr:col>
      <xdr:colOff>52560</xdr:colOff>
      <xdr:row>380</xdr:row>
      <xdr:rowOff>16560</xdr:rowOff>
    </xdr:from>
    <xdr:to>
      <xdr:col>1</xdr:col>
      <xdr:colOff>776160</xdr:colOff>
      <xdr:row>380</xdr:row>
      <xdr:rowOff>492480</xdr:rowOff>
    </xdr:to>
    <xdr:pic>
      <xdr:nvPicPr>
        <xdr:cNvPr id="378" name="Subgraph-mainebioscience" descr=""/>
        <xdr:cNvPicPr/>
      </xdr:nvPicPr>
      <xdr:blipFill>
        <a:blip r:embed="rId379"/>
        <a:stretch>
          <a:fillRect/>
        </a:stretch>
      </xdr:blipFill>
      <xdr:spPr>
        <a:xfrm>
          <a:off x="865080" y="199572840"/>
          <a:ext cx="723600" cy="475920"/>
        </a:xfrm>
        <a:prstGeom prst="rect">
          <a:avLst/>
        </a:prstGeom>
        <a:ln>
          <a:noFill/>
        </a:ln>
      </xdr:spPr>
    </xdr:pic>
    <xdr:clientData/>
  </xdr:twoCellAnchor>
  <xdr:twoCellAnchor editAs="oneCell">
    <xdr:from>
      <xdr:col>1</xdr:col>
      <xdr:colOff>52560</xdr:colOff>
      <xdr:row>381</xdr:row>
      <xdr:rowOff>16560</xdr:rowOff>
    </xdr:from>
    <xdr:to>
      <xdr:col>1</xdr:col>
      <xdr:colOff>776160</xdr:colOff>
      <xdr:row>381</xdr:row>
      <xdr:rowOff>492480</xdr:rowOff>
    </xdr:to>
    <xdr:pic>
      <xdr:nvPicPr>
        <xdr:cNvPr id="379" name="Subgraph-umaine" descr=""/>
        <xdr:cNvPicPr/>
      </xdr:nvPicPr>
      <xdr:blipFill>
        <a:blip r:embed="rId380"/>
        <a:stretch>
          <a:fillRect/>
        </a:stretch>
      </xdr:blipFill>
      <xdr:spPr>
        <a:xfrm>
          <a:off x="865080" y="200099160"/>
          <a:ext cx="723600" cy="475920"/>
        </a:xfrm>
        <a:prstGeom prst="rect">
          <a:avLst/>
        </a:prstGeom>
        <a:ln>
          <a:noFill/>
        </a:ln>
      </xdr:spPr>
    </xdr:pic>
    <xdr:clientData/>
  </xdr:twoCellAnchor>
  <xdr:twoCellAnchor editAs="oneCell">
    <xdr:from>
      <xdr:col>1</xdr:col>
      <xdr:colOff>52560</xdr:colOff>
      <xdr:row>382</xdr:row>
      <xdr:rowOff>16560</xdr:rowOff>
    </xdr:from>
    <xdr:to>
      <xdr:col>1</xdr:col>
      <xdr:colOff>776160</xdr:colOff>
      <xdr:row>382</xdr:row>
      <xdr:rowOff>492480</xdr:rowOff>
    </xdr:to>
    <xdr:pic>
      <xdr:nvPicPr>
        <xdr:cNvPr id="380" name="Subgraph-infosecrick" descr=""/>
        <xdr:cNvPicPr/>
      </xdr:nvPicPr>
      <xdr:blipFill>
        <a:blip r:embed="rId381"/>
        <a:stretch>
          <a:fillRect/>
        </a:stretch>
      </xdr:blipFill>
      <xdr:spPr>
        <a:xfrm>
          <a:off x="865080" y="200625480"/>
          <a:ext cx="723600" cy="475920"/>
        </a:xfrm>
        <a:prstGeom prst="rect">
          <a:avLst/>
        </a:prstGeom>
        <a:ln>
          <a:noFill/>
        </a:ln>
      </xdr:spPr>
    </xdr:pic>
    <xdr:clientData/>
  </xdr:twoCellAnchor>
  <xdr:twoCellAnchor editAs="oneCell">
    <xdr:from>
      <xdr:col>1</xdr:col>
      <xdr:colOff>52560</xdr:colOff>
      <xdr:row>383</xdr:row>
      <xdr:rowOff>16560</xdr:rowOff>
    </xdr:from>
    <xdr:to>
      <xdr:col>1</xdr:col>
      <xdr:colOff>776160</xdr:colOff>
      <xdr:row>383</xdr:row>
      <xdr:rowOff>492480</xdr:rowOff>
    </xdr:to>
    <xdr:pic>
      <xdr:nvPicPr>
        <xdr:cNvPr id="381" name="Subgraph-blackswanburst" descr=""/>
        <xdr:cNvPicPr/>
      </xdr:nvPicPr>
      <xdr:blipFill>
        <a:blip r:embed="rId382"/>
        <a:stretch>
          <a:fillRect/>
        </a:stretch>
      </xdr:blipFill>
      <xdr:spPr>
        <a:xfrm>
          <a:off x="865080" y="201152160"/>
          <a:ext cx="723600" cy="475920"/>
        </a:xfrm>
        <a:prstGeom prst="rect">
          <a:avLst/>
        </a:prstGeom>
        <a:ln>
          <a:noFill/>
        </a:ln>
      </xdr:spPr>
    </xdr:pic>
    <xdr:clientData/>
  </xdr:twoCellAnchor>
  <xdr:twoCellAnchor editAs="oneCell">
    <xdr:from>
      <xdr:col>1</xdr:col>
      <xdr:colOff>52560</xdr:colOff>
      <xdr:row>384</xdr:row>
      <xdr:rowOff>16560</xdr:rowOff>
    </xdr:from>
    <xdr:to>
      <xdr:col>1</xdr:col>
      <xdr:colOff>776160</xdr:colOff>
      <xdr:row>384</xdr:row>
      <xdr:rowOff>492480</xdr:rowOff>
    </xdr:to>
    <xdr:pic>
      <xdr:nvPicPr>
        <xdr:cNvPr id="382" name="Subgraph-nicolaipogadl" descr=""/>
        <xdr:cNvPicPr/>
      </xdr:nvPicPr>
      <xdr:blipFill>
        <a:blip r:embed="rId383"/>
        <a:stretch>
          <a:fillRect/>
        </a:stretch>
      </xdr:blipFill>
      <xdr:spPr>
        <a:xfrm>
          <a:off x="865080" y="201678480"/>
          <a:ext cx="723600" cy="475920"/>
        </a:xfrm>
        <a:prstGeom prst="rect">
          <a:avLst/>
        </a:prstGeom>
        <a:ln>
          <a:noFill/>
        </a:ln>
      </xdr:spPr>
    </xdr:pic>
    <xdr:clientData/>
  </xdr:twoCellAnchor>
  <xdr:twoCellAnchor editAs="oneCell">
    <xdr:from>
      <xdr:col>1</xdr:col>
      <xdr:colOff>52560</xdr:colOff>
      <xdr:row>385</xdr:row>
      <xdr:rowOff>16560</xdr:rowOff>
    </xdr:from>
    <xdr:to>
      <xdr:col>1</xdr:col>
      <xdr:colOff>776160</xdr:colOff>
      <xdr:row>385</xdr:row>
      <xdr:rowOff>492480</xdr:rowOff>
    </xdr:to>
    <xdr:pic>
      <xdr:nvPicPr>
        <xdr:cNvPr id="383" name="Subgraph-eloquent_vogon" descr=""/>
        <xdr:cNvPicPr/>
      </xdr:nvPicPr>
      <xdr:blipFill>
        <a:blip r:embed="rId384"/>
        <a:stretch>
          <a:fillRect/>
        </a:stretch>
      </xdr:blipFill>
      <xdr:spPr>
        <a:xfrm>
          <a:off x="865080" y="202204800"/>
          <a:ext cx="723600" cy="475920"/>
        </a:xfrm>
        <a:prstGeom prst="rect">
          <a:avLst/>
        </a:prstGeom>
        <a:ln>
          <a:noFill/>
        </a:ln>
      </xdr:spPr>
    </xdr:pic>
    <xdr:clientData/>
  </xdr:twoCellAnchor>
  <xdr:twoCellAnchor editAs="oneCell">
    <xdr:from>
      <xdr:col>1</xdr:col>
      <xdr:colOff>52560</xdr:colOff>
      <xdr:row>386</xdr:row>
      <xdr:rowOff>16560</xdr:rowOff>
    </xdr:from>
    <xdr:to>
      <xdr:col>1</xdr:col>
      <xdr:colOff>776160</xdr:colOff>
      <xdr:row>386</xdr:row>
      <xdr:rowOff>492480</xdr:rowOff>
    </xdr:to>
    <xdr:pic>
      <xdr:nvPicPr>
        <xdr:cNvPr id="384" name="Subgraph-netkitsune" descr=""/>
        <xdr:cNvPicPr/>
      </xdr:nvPicPr>
      <xdr:blipFill>
        <a:blip r:embed="rId385"/>
        <a:stretch>
          <a:fillRect/>
        </a:stretch>
      </xdr:blipFill>
      <xdr:spPr>
        <a:xfrm>
          <a:off x="865080" y="202731120"/>
          <a:ext cx="723600" cy="475920"/>
        </a:xfrm>
        <a:prstGeom prst="rect">
          <a:avLst/>
        </a:prstGeom>
        <a:ln>
          <a:noFill/>
        </a:ln>
      </xdr:spPr>
    </xdr:pic>
    <xdr:clientData/>
  </xdr:twoCellAnchor>
  <xdr:twoCellAnchor editAs="oneCell">
    <xdr:from>
      <xdr:col>1</xdr:col>
      <xdr:colOff>52560</xdr:colOff>
      <xdr:row>387</xdr:row>
      <xdr:rowOff>16560</xdr:rowOff>
    </xdr:from>
    <xdr:to>
      <xdr:col>1</xdr:col>
      <xdr:colOff>776160</xdr:colOff>
      <xdr:row>387</xdr:row>
      <xdr:rowOff>492480</xdr:rowOff>
    </xdr:to>
    <xdr:pic>
      <xdr:nvPicPr>
        <xdr:cNvPr id="385" name="Subgraph-imperialbioeng" descr=""/>
        <xdr:cNvPicPr/>
      </xdr:nvPicPr>
      <xdr:blipFill>
        <a:blip r:embed="rId386"/>
        <a:stretch>
          <a:fillRect/>
        </a:stretch>
      </xdr:blipFill>
      <xdr:spPr>
        <a:xfrm>
          <a:off x="865080" y="203257800"/>
          <a:ext cx="723600" cy="475920"/>
        </a:xfrm>
        <a:prstGeom prst="rect">
          <a:avLst/>
        </a:prstGeom>
        <a:ln>
          <a:noFill/>
        </a:ln>
      </xdr:spPr>
    </xdr:pic>
    <xdr:clientData/>
  </xdr:twoCellAnchor>
  <xdr:twoCellAnchor editAs="oneCell">
    <xdr:from>
      <xdr:col>1</xdr:col>
      <xdr:colOff>52560</xdr:colOff>
      <xdr:row>388</xdr:row>
      <xdr:rowOff>16560</xdr:rowOff>
    </xdr:from>
    <xdr:to>
      <xdr:col>1</xdr:col>
      <xdr:colOff>776160</xdr:colOff>
      <xdr:row>388</xdr:row>
      <xdr:rowOff>492480</xdr:rowOff>
    </xdr:to>
    <xdr:pic>
      <xdr:nvPicPr>
        <xdr:cNvPr id="386" name="Subgraph-imperialcollege" descr=""/>
        <xdr:cNvPicPr/>
      </xdr:nvPicPr>
      <xdr:blipFill>
        <a:blip r:embed="rId387"/>
        <a:stretch>
          <a:fillRect/>
        </a:stretch>
      </xdr:blipFill>
      <xdr:spPr>
        <a:xfrm>
          <a:off x="865080" y="203784120"/>
          <a:ext cx="723600" cy="475920"/>
        </a:xfrm>
        <a:prstGeom prst="rect">
          <a:avLst/>
        </a:prstGeom>
        <a:ln>
          <a:noFill/>
        </a:ln>
      </xdr:spPr>
    </xdr:pic>
    <xdr:clientData/>
  </xdr:twoCellAnchor>
  <xdr:twoCellAnchor editAs="oneCell">
    <xdr:from>
      <xdr:col>1</xdr:col>
      <xdr:colOff>52560</xdr:colOff>
      <xdr:row>389</xdr:row>
      <xdr:rowOff>16560</xdr:rowOff>
    </xdr:from>
    <xdr:to>
      <xdr:col>1</xdr:col>
      <xdr:colOff>776160</xdr:colOff>
      <xdr:row>389</xdr:row>
      <xdr:rowOff>492480</xdr:rowOff>
    </xdr:to>
    <xdr:pic>
      <xdr:nvPicPr>
        <xdr:cNvPr id="387" name="Subgraph-miss_narbi" descr=""/>
        <xdr:cNvPicPr/>
      </xdr:nvPicPr>
      <xdr:blipFill>
        <a:blip r:embed="rId388"/>
        <a:stretch>
          <a:fillRect/>
        </a:stretch>
      </xdr:blipFill>
      <xdr:spPr>
        <a:xfrm>
          <a:off x="865080" y="204310440"/>
          <a:ext cx="723600" cy="475920"/>
        </a:xfrm>
        <a:prstGeom prst="rect">
          <a:avLst/>
        </a:prstGeom>
        <a:ln>
          <a:noFill/>
        </a:ln>
      </xdr:spPr>
    </xdr:pic>
    <xdr:clientData/>
  </xdr:twoCellAnchor>
  <xdr:twoCellAnchor editAs="oneCell">
    <xdr:from>
      <xdr:col>1</xdr:col>
      <xdr:colOff>52560</xdr:colOff>
      <xdr:row>390</xdr:row>
      <xdr:rowOff>16560</xdr:rowOff>
    </xdr:from>
    <xdr:to>
      <xdr:col>1</xdr:col>
      <xdr:colOff>776160</xdr:colOff>
      <xdr:row>390</xdr:row>
      <xdr:rowOff>492480</xdr:rowOff>
    </xdr:to>
    <xdr:pic>
      <xdr:nvPicPr>
        <xdr:cNvPr id="388" name="Subgraph-rebsig_ipem" descr=""/>
        <xdr:cNvPicPr/>
      </xdr:nvPicPr>
      <xdr:blipFill>
        <a:blip r:embed="rId389"/>
        <a:stretch>
          <a:fillRect/>
        </a:stretch>
      </xdr:blipFill>
      <xdr:spPr>
        <a:xfrm>
          <a:off x="865080" y="204836760"/>
          <a:ext cx="723600" cy="475920"/>
        </a:xfrm>
        <a:prstGeom prst="rect">
          <a:avLst/>
        </a:prstGeom>
        <a:ln>
          <a:noFill/>
        </a:ln>
      </xdr:spPr>
    </xdr:pic>
    <xdr:clientData/>
  </xdr:twoCellAnchor>
  <xdr:twoCellAnchor editAs="oneCell">
    <xdr:from>
      <xdr:col>1</xdr:col>
      <xdr:colOff>52560</xdr:colOff>
      <xdr:row>391</xdr:row>
      <xdr:rowOff>16560</xdr:rowOff>
    </xdr:from>
    <xdr:to>
      <xdr:col>1</xdr:col>
      <xdr:colOff>776160</xdr:colOff>
      <xdr:row>391</xdr:row>
      <xdr:rowOff>492480</xdr:rowOff>
    </xdr:to>
    <xdr:pic>
      <xdr:nvPicPr>
        <xdr:cNvPr id="389" name="Subgraph-daveysandiford" descr=""/>
        <xdr:cNvPicPr/>
      </xdr:nvPicPr>
      <xdr:blipFill>
        <a:blip r:embed="rId390"/>
        <a:stretch>
          <a:fillRect/>
        </a:stretch>
      </xdr:blipFill>
      <xdr:spPr>
        <a:xfrm>
          <a:off x="865080" y="205363440"/>
          <a:ext cx="723600" cy="475920"/>
        </a:xfrm>
        <a:prstGeom prst="rect">
          <a:avLst/>
        </a:prstGeom>
        <a:ln>
          <a:noFill/>
        </a:ln>
      </xdr:spPr>
    </xdr:pic>
    <xdr:clientData/>
  </xdr:twoCellAnchor>
  <xdr:twoCellAnchor editAs="oneCell">
    <xdr:from>
      <xdr:col>1</xdr:col>
      <xdr:colOff>52560</xdr:colOff>
      <xdr:row>392</xdr:row>
      <xdr:rowOff>16560</xdr:rowOff>
    </xdr:from>
    <xdr:to>
      <xdr:col>1</xdr:col>
      <xdr:colOff>776160</xdr:colOff>
      <xdr:row>392</xdr:row>
      <xdr:rowOff>492480</xdr:rowOff>
    </xdr:to>
    <xdr:pic>
      <xdr:nvPicPr>
        <xdr:cNvPr id="390" name="Subgraph-darthlizard234" descr=""/>
        <xdr:cNvPicPr/>
      </xdr:nvPicPr>
      <xdr:blipFill>
        <a:blip r:embed="rId391"/>
        <a:stretch>
          <a:fillRect/>
        </a:stretch>
      </xdr:blipFill>
      <xdr:spPr>
        <a:xfrm>
          <a:off x="865080" y="205889760"/>
          <a:ext cx="723600" cy="475920"/>
        </a:xfrm>
        <a:prstGeom prst="rect">
          <a:avLst/>
        </a:prstGeom>
        <a:ln>
          <a:noFill/>
        </a:ln>
      </xdr:spPr>
    </xdr:pic>
    <xdr:clientData/>
  </xdr:twoCellAnchor>
  <xdr:twoCellAnchor editAs="oneCell">
    <xdr:from>
      <xdr:col>1</xdr:col>
      <xdr:colOff>52560</xdr:colOff>
      <xdr:row>393</xdr:row>
      <xdr:rowOff>16560</xdr:rowOff>
    </xdr:from>
    <xdr:to>
      <xdr:col>1</xdr:col>
      <xdr:colOff>776160</xdr:colOff>
      <xdr:row>393</xdr:row>
      <xdr:rowOff>492480</xdr:rowOff>
    </xdr:to>
    <xdr:pic>
      <xdr:nvPicPr>
        <xdr:cNvPr id="391" name="Subgraph-pharmsci" descr=""/>
        <xdr:cNvPicPr/>
      </xdr:nvPicPr>
      <xdr:blipFill>
        <a:blip r:embed="rId392"/>
        <a:stretch>
          <a:fillRect/>
        </a:stretch>
      </xdr:blipFill>
      <xdr:spPr>
        <a:xfrm>
          <a:off x="865080" y="206416080"/>
          <a:ext cx="723600" cy="475920"/>
        </a:xfrm>
        <a:prstGeom prst="rect">
          <a:avLst/>
        </a:prstGeom>
        <a:ln>
          <a:noFill/>
        </a:ln>
      </xdr:spPr>
    </xdr:pic>
    <xdr:clientData/>
  </xdr:twoCellAnchor>
  <xdr:twoCellAnchor editAs="oneCell">
    <xdr:from>
      <xdr:col>1</xdr:col>
      <xdr:colOff>52560</xdr:colOff>
      <xdr:row>394</xdr:row>
      <xdr:rowOff>16560</xdr:rowOff>
    </xdr:from>
    <xdr:to>
      <xdr:col>1</xdr:col>
      <xdr:colOff>776160</xdr:colOff>
      <xdr:row>394</xdr:row>
      <xdr:rowOff>492480</xdr:rowOff>
    </xdr:to>
    <xdr:pic>
      <xdr:nvPicPr>
        <xdr:cNvPr id="392" name="Subgraph-keelenanoceutic" descr=""/>
        <xdr:cNvPicPr/>
      </xdr:nvPicPr>
      <xdr:blipFill>
        <a:blip r:embed="rId393"/>
        <a:stretch>
          <a:fillRect/>
        </a:stretch>
      </xdr:blipFill>
      <xdr:spPr>
        <a:xfrm>
          <a:off x="865080" y="206942400"/>
          <a:ext cx="723600" cy="475920"/>
        </a:xfrm>
        <a:prstGeom prst="rect">
          <a:avLst/>
        </a:prstGeom>
        <a:ln>
          <a:noFill/>
        </a:ln>
      </xdr:spPr>
    </xdr:pic>
    <xdr:clientData/>
  </xdr:twoCellAnchor>
  <xdr:twoCellAnchor editAs="oneCell">
    <xdr:from>
      <xdr:col>1</xdr:col>
      <xdr:colOff>52560</xdr:colOff>
      <xdr:row>395</xdr:row>
      <xdr:rowOff>16560</xdr:rowOff>
    </xdr:from>
    <xdr:to>
      <xdr:col>1</xdr:col>
      <xdr:colOff>776160</xdr:colOff>
      <xdr:row>395</xdr:row>
      <xdr:rowOff>492480</xdr:rowOff>
    </xdr:to>
    <xdr:pic>
      <xdr:nvPicPr>
        <xdr:cNvPr id="393" name="Subgraph-thatsfoobar" descr=""/>
        <xdr:cNvPicPr/>
      </xdr:nvPicPr>
      <xdr:blipFill>
        <a:blip r:embed="rId394"/>
        <a:stretch>
          <a:fillRect/>
        </a:stretch>
      </xdr:blipFill>
      <xdr:spPr>
        <a:xfrm>
          <a:off x="865080" y="207469080"/>
          <a:ext cx="723600" cy="475920"/>
        </a:xfrm>
        <a:prstGeom prst="rect">
          <a:avLst/>
        </a:prstGeom>
        <a:ln>
          <a:noFill/>
        </a:ln>
      </xdr:spPr>
    </xdr:pic>
    <xdr:clientData/>
  </xdr:twoCellAnchor>
  <xdr:twoCellAnchor editAs="oneCell">
    <xdr:from>
      <xdr:col>1</xdr:col>
      <xdr:colOff>52560</xdr:colOff>
      <xdr:row>396</xdr:row>
      <xdr:rowOff>16560</xdr:rowOff>
    </xdr:from>
    <xdr:to>
      <xdr:col>1</xdr:col>
      <xdr:colOff>776160</xdr:colOff>
      <xdr:row>396</xdr:row>
      <xdr:rowOff>492480</xdr:rowOff>
    </xdr:to>
    <xdr:pic>
      <xdr:nvPicPr>
        <xdr:cNvPr id="394" name="Subgraph-keelepharmsci" descr=""/>
        <xdr:cNvPicPr/>
      </xdr:nvPicPr>
      <xdr:blipFill>
        <a:blip r:embed="rId395"/>
        <a:stretch>
          <a:fillRect/>
        </a:stretch>
      </xdr:blipFill>
      <xdr:spPr>
        <a:xfrm>
          <a:off x="865080" y="207995400"/>
          <a:ext cx="723600" cy="475920"/>
        </a:xfrm>
        <a:prstGeom prst="rect">
          <a:avLst/>
        </a:prstGeom>
        <a:ln>
          <a:noFill/>
        </a:ln>
      </xdr:spPr>
    </xdr:pic>
    <xdr:clientData/>
  </xdr:twoCellAnchor>
  <xdr:twoCellAnchor editAs="oneCell">
    <xdr:from>
      <xdr:col>1</xdr:col>
      <xdr:colOff>52560</xdr:colOff>
      <xdr:row>397</xdr:row>
      <xdr:rowOff>16560</xdr:rowOff>
    </xdr:from>
    <xdr:to>
      <xdr:col>1</xdr:col>
      <xdr:colOff>776160</xdr:colOff>
      <xdr:row>397</xdr:row>
      <xdr:rowOff>492480</xdr:rowOff>
    </xdr:to>
    <xdr:pic>
      <xdr:nvPicPr>
        <xdr:cNvPr id="395" name="Subgraph-c_h_o_z_z_e_r_s" descr=""/>
        <xdr:cNvPicPr/>
      </xdr:nvPicPr>
      <xdr:blipFill>
        <a:blip r:embed="rId396"/>
        <a:stretch>
          <a:fillRect/>
        </a:stretch>
      </xdr:blipFill>
      <xdr:spPr>
        <a:xfrm>
          <a:off x="865080" y="208521720"/>
          <a:ext cx="723600" cy="475920"/>
        </a:xfrm>
        <a:prstGeom prst="rect">
          <a:avLst/>
        </a:prstGeom>
        <a:ln>
          <a:noFill/>
        </a:ln>
      </xdr:spPr>
    </xdr:pic>
    <xdr:clientData/>
  </xdr:twoCellAnchor>
  <xdr:twoCellAnchor editAs="oneCell">
    <xdr:from>
      <xdr:col>1</xdr:col>
      <xdr:colOff>52560</xdr:colOff>
      <xdr:row>398</xdr:row>
      <xdr:rowOff>16560</xdr:rowOff>
    </xdr:from>
    <xdr:to>
      <xdr:col>1</xdr:col>
      <xdr:colOff>776160</xdr:colOff>
      <xdr:row>398</xdr:row>
      <xdr:rowOff>492480</xdr:rowOff>
    </xdr:to>
    <xdr:pic>
      <xdr:nvPicPr>
        <xdr:cNvPr id="396" name="Subgraph-chenected" descr=""/>
        <xdr:cNvPicPr/>
      </xdr:nvPicPr>
      <xdr:blipFill>
        <a:blip r:embed="rId397"/>
        <a:stretch>
          <a:fillRect/>
        </a:stretch>
      </xdr:blipFill>
      <xdr:spPr>
        <a:xfrm>
          <a:off x="865080" y="209048400"/>
          <a:ext cx="723600" cy="475920"/>
        </a:xfrm>
        <a:prstGeom prst="rect">
          <a:avLst/>
        </a:prstGeom>
        <a:ln>
          <a:noFill/>
        </a:ln>
      </xdr:spPr>
    </xdr:pic>
    <xdr:clientData/>
  </xdr:twoCellAnchor>
  <xdr:twoCellAnchor editAs="oneCell">
    <xdr:from>
      <xdr:col>1</xdr:col>
      <xdr:colOff>52560</xdr:colOff>
      <xdr:row>399</xdr:row>
      <xdr:rowOff>16560</xdr:rowOff>
    </xdr:from>
    <xdr:to>
      <xdr:col>1</xdr:col>
      <xdr:colOff>776160</xdr:colOff>
      <xdr:row>399</xdr:row>
      <xdr:rowOff>492480</xdr:rowOff>
    </xdr:to>
    <xdr:pic>
      <xdr:nvPicPr>
        <xdr:cNvPr id="397" name="Subgraph-biotm_buzz" descr=""/>
        <xdr:cNvPicPr/>
      </xdr:nvPicPr>
      <xdr:blipFill>
        <a:blip r:embed="rId398"/>
        <a:stretch>
          <a:fillRect/>
        </a:stretch>
      </xdr:blipFill>
      <xdr:spPr>
        <a:xfrm>
          <a:off x="865080" y="209574720"/>
          <a:ext cx="723600" cy="475920"/>
        </a:xfrm>
        <a:prstGeom prst="rect">
          <a:avLst/>
        </a:prstGeom>
        <a:ln>
          <a:noFill/>
        </a:ln>
      </xdr:spPr>
    </xdr:pic>
    <xdr:clientData/>
  </xdr:twoCellAnchor>
  <xdr:twoCellAnchor editAs="oneCell">
    <xdr:from>
      <xdr:col>1</xdr:col>
      <xdr:colOff>52560</xdr:colOff>
      <xdr:row>400</xdr:row>
      <xdr:rowOff>16560</xdr:rowOff>
    </xdr:from>
    <xdr:to>
      <xdr:col>1</xdr:col>
      <xdr:colOff>776160</xdr:colOff>
      <xdr:row>400</xdr:row>
      <xdr:rowOff>492480</xdr:rowOff>
    </xdr:to>
    <xdr:pic>
      <xdr:nvPicPr>
        <xdr:cNvPr id="398" name="Subgraph-kalepylant2" descr=""/>
        <xdr:cNvPicPr/>
      </xdr:nvPicPr>
      <xdr:blipFill>
        <a:blip r:embed="rId399"/>
        <a:stretch>
          <a:fillRect/>
        </a:stretch>
      </xdr:blipFill>
      <xdr:spPr>
        <a:xfrm>
          <a:off x="865080" y="210101040"/>
          <a:ext cx="723600" cy="475920"/>
        </a:xfrm>
        <a:prstGeom prst="rect">
          <a:avLst/>
        </a:prstGeom>
        <a:ln>
          <a:noFill/>
        </a:ln>
      </xdr:spPr>
    </xdr:pic>
    <xdr:clientData/>
  </xdr:twoCellAnchor>
  <xdr:twoCellAnchor editAs="oneCell">
    <xdr:from>
      <xdr:col>1</xdr:col>
      <xdr:colOff>52560</xdr:colOff>
      <xdr:row>401</xdr:row>
      <xdr:rowOff>16560</xdr:rowOff>
    </xdr:from>
    <xdr:to>
      <xdr:col>1</xdr:col>
      <xdr:colOff>776160</xdr:colOff>
      <xdr:row>401</xdr:row>
      <xdr:rowOff>492480</xdr:rowOff>
    </xdr:to>
    <xdr:pic>
      <xdr:nvPicPr>
        <xdr:cNvPr id="399" name="Subgraph-laurencstill" descr=""/>
        <xdr:cNvPicPr/>
      </xdr:nvPicPr>
      <xdr:blipFill>
        <a:blip r:embed="rId400"/>
        <a:stretch>
          <a:fillRect/>
        </a:stretch>
      </xdr:blipFill>
      <xdr:spPr>
        <a:xfrm>
          <a:off x="865080" y="210627360"/>
          <a:ext cx="723600" cy="475920"/>
        </a:xfrm>
        <a:prstGeom prst="rect">
          <a:avLst/>
        </a:prstGeom>
        <a:ln>
          <a:noFill/>
        </a:ln>
      </xdr:spPr>
    </xdr:pic>
    <xdr:clientData/>
  </xdr:twoCellAnchor>
  <xdr:twoCellAnchor editAs="oneCell">
    <xdr:from>
      <xdr:col>1</xdr:col>
      <xdr:colOff>52560</xdr:colOff>
      <xdr:row>402</xdr:row>
      <xdr:rowOff>16560</xdr:rowOff>
    </xdr:from>
    <xdr:to>
      <xdr:col>1</xdr:col>
      <xdr:colOff>776160</xdr:colOff>
      <xdr:row>402</xdr:row>
      <xdr:rowOff>492480</xdr:rowOff>
    </xdr:to>
    <xdr:pic>
      <xdr:nvPicPr>
        <xdr:cNvPr id="400" name="Subgraph-tanakagroup" descr=""/>
        <xdr:cNvPicPr/>
      </xdr:nvPicPr>
      <xdr:blipFill>
        <a:blip r:embed="rId401"/>
        <a:stretch>
          <a:fillRect/>
        </a:stretch>
      </xdr:blipFill>
      <xdr:spPr>
        <a:xfrm>
          <a:off x="865080" y="211154040"/>
          <a:ext cx="723600" cy="475920"/>
        </a:xfrm>
        <a:prstGeom prst="rect">
          <a:avLst/>
        </a:prstGeom>
        <a:ln>
          <a:noFill/>
        </a:ln>
      </xdr:spPr>
    </xdr:pic>
    <xdr:clientData/>
  </xdr:twoCellAnchor>
  <xdr:twoCellAnchor editAs="oneCell">
    <xdr:from>
      <xdr:col>1</xdr:col>
      <xdr:colOff>52560</xdr:colOff>
      <xdr:row>403</xdr:row>
      <xdr:rowOff>16560</xdr:rowOff>
    </xdr:from>
    <xdr:to>
      <xdr:col>1</xdr:col>
      <xdr:colOff>776160</xdr:colOff>
      <xdr:row>403</xdr:row>
      <xdr:rowOff>492480</xdr:rowOff>
    </xdr:to>
    <xdr:pic>
      <xdr:nvPicPr>
        <xdr:cNvPr id="401" name="Subgraph-klmitchell212" descr=""/>
        <xdr:cNvPicPr/>
      </xdr:nvPicPr>
      <xdr:blipFill>
        <a:blip r:embed="rId402"/>
        <a:stretch>
          <a:fillRect/>
        </a:stretch>
      </xdr:blipFill>
      <xdr:spPr>
        <a:xfrm>
          <a:off x="865080" y="211680360"/>
          <a:ext cx="723600" cy="475920"/>
        </a:xfrm>
        <a:prstGeom prst="rect">
          <a:avLst/>
        </a:prstGeom>
        <a:ln>
          <a:noFill/>
        </a:ln>
      </xdr:spPr>
    </xdr:pic>
    <xdr:clientData/>
  </xdr:twoCellAnchor>
  <xdr:twoCellAnchor editAs="oneCell">
    <xdr:from>
      <xdr:col>1</xdr:col>
      <xdr:colOff>52560</xdr:colOff>
      <xdr:row>404</xdr:row>
      <xdr:rowOff>16560</xdr:rowOff>
    </xdr:from>
    <xdr:to>
      <xdr:col>1</xdr:col>
      <xdr:colOff>776160</xdr:colOff>
      <xdr:row>404</xdr:row>
      <xdr:rowOff>492480</xdr:rowOff>
    </xdr:to>
    <xdr:pic>
      <xdr:nvPicPr>
        <xdr:cNvPr id="402" name="Subgraph-anneimberty" descr=""/>
        <xdr:cNvPicPr/>
      </xdr:nvPicPr>
      <xdr:blipFill>
        <a:blip r:embed="rId403"/>
        <a:stretch>
          <a:fillRect/>
        </a:stretch>
      </xdr:blipFill>
      <xdr:spPr>
        <a:xfrm>
          <a:off x="865080" y="212206680"/>
          <a:ext cx="723600" cy="475920"/>
        </a:xfrm>
        <a:prstGeom prst="rect">
          <a:avLst/>
        </a:prstGeom>
        <a:ln>
          <a:noFill/>
        </a:ln>
      </xdr:spPr>
    </xdr:pic>
    <xdr:clientData/>
  </xdr:twoCellAnchor>
  <xdr:twoCellAnchor editAs="oneCell">
    <xdr:from>
      <xdr:col>1</xdr:col>
      <xdr:colOff>52560</xdr:colOff>
      <xdr:row>405</xdr:row>
      <xdr:rowOff>16560</xdr:rowOff>
    </xdr:from>
    <xdr:to>
      <xdr:col>1</xdr:col>
      <xdr:colOff>776160</xdr:colOff>
      <xdr:row>405</xdr:row>
      <xdr:rowOff>492480</xdr:rowOff>
    </xdr:to>
    <xdr:pic>
      <xdr:nvPicPr>
        <xdr:cNvPr id="403" name="Subgraph-domas45" descr=""/>
        <xdr:cNvPicPr/>
      </xdr:nvPicPr>
      <xdr:blipFill>
        <a:blip r:embed="rId404"/>
        <a:stretch>
          <a:fillRect/>
        </a:stretch>
      </xdr:blipFill>
      <xdr:spPr>
        <a:xfrm>
          <a:off x="865080" y="212733000"/>
          <a:ext cx="723600" cy="475920"/>
        </a:xfrm>
        <a:prstGeom prst="rect">
          <a:avLst/>
        </a:prstGeom>
        <a:ln>
          <a:noFill/>
        </a:ln>
      </xdr:spPr>
    </xdr:pic>
    <xdr:clientData/>
  </xdr:twoCellAnchor>
  <xdr:twoCellAnchor editAs="oneCell">
    <xdr:from>
      <xdr:col>1</xdr:col>
      <xdr:colOff>52560</xdr:colOff>
      <xdr:row>406</xdr:row>
      <xdr:rowOff>16560</xdr:rowOff>
    </xdr:from>
    <xdr:to>
      <xdr:col>1</xdr:col>
      <xdr:colOff>776160</xdr:colOff>
      <xdr:row>406</xdr:row>
      <xdr:rowOff>492480</xdr:rowOff>
    </xdr:to>
    <xdr:pic>
      <xdr:nvPicPr>
        <xdr:cNvPr id="404" name="Subgraph-the_bennyv" descr=""/>
        <xdr:cNvPicPr/>
      </xdr:nvPicPr>
      <xdr:blipFill>
        <a:blip r:embed="rId405"/>
        <a:stretch>
          <a:fillRect/>
        </a:stretch>
      </xdr:blipFill>
      <xdr:spPr>
        <a:xfrm>
          <a:off x="865080" y="213259680"/>
          <a:ext cx="723600" cy="475920"/>
        </a:xfrm>
        <a:prstGeom prst="rect">
          <a:avLst/>
        </a:prstGeom>
        <a:ln>
          <a:noFill/>
        </a:ln>
      </xdr:spPr>
    </xdr:pic>
    <xdr:clientData/>
  </xdr:twoCellAnchor>
  <xdr:twoCellAnchor editAs="oneCell">
    <xdr:from>
      <xdr:col>1</xdr:col>
      <xdr:colOff>52560</xdr:colOff>
      <xdr:row>407</xdr:row>
      <xdr:rowOff>16560</xdr:rowOff>
    </xdr:from>
    <xdr:to>
      <xdr:col>1</xdr:col>
      <xdr:colOff>776160</xdr:colOff>
      <xdr:row>407</xdr:row>
      <xdr:rowOff>492480</xdr:rowOff>
    </xdr:to>
    <xdr:pic>
      <xdr:nvPicPr>
        <xdr:cNvPr id="405" name="Subgraph-aboutmoneyradio" descr=""/>
        <xdr:cNvPicPr/>
      </xdr:nvPicPr>
      <xdr:blipFill>
        <a:blip r:embed="rId406"/>
        <a:stretch>
          <a:fillRect/>
        </a:stretch>
      </xdr:blipFill>
      <xdr:spPr>
        <a:xfrm>
          <a:off x="865080" y="213786000"/>
          <a:ext cx="723600" cy="475920"/>
        </a:xfrm>
        <a:prstGeom prst="rect">
          <a:avLst/>
        </a:prstGeom>
        <a:ln>
          <a:noFill/>
        </a:ln>
      </xdr:spPr>
    </xdr:pic>
    <xdr:clientData/>
  </xdr:twoCellAnchor>
  <xdr:twoCellAnchor editAs="oneCell">
    <xdr:from>
      <xdr:col>1</xdr:col>
      <xdr:colOff>52560</xdr:colOff>
      <xdr:row>408</xdr:row>
      <xdr:rowOff>16560</xdr:rowOff>
    </xdr:from>
    <xdr:to>
      <xdr:col>1</xdr:col>
      <xdr:colOff>776160</xdr:colOff>
      <xdr:row>408</xdr:row>
      <xdr:rowOff>492480</xdr:rowOff>
    </xdr:to>
    <xdr:pic>
      <xdr:nvPicPr>
        <xdr:cNvPr id="406" name="Subgraph-jovejournal" descr=""/>
        <xdr:cNvPicPr/>
      </xdr:nvPicPr>
      <xdr:blipFill>
        <a:blip r:embed="rId407"/>
        <a:stretch>
          <a:fillRect/>
        </a:stretch>
      </xdr:blipFill>
      <xdr:spPr>
        <a:xfrm>
          <a:off x="865080" y="214312320"/>
          <a:ext cx="723600" cy="475920"/>
        </a:xfrm>
        <a:prstGeom prst="rect">
          <a:avLst/>
        </a:prstGeom>
        <a:ln>
          <a:noFill/>
        </a:ln>
      </xdr:spPr>
    </xdr:pic>
    <xdr:clientData/>
  </xdr:twoCellAnchor>
  <xdr:twoCellAnchor editAs="oneCell">
    <xdr:from>
      <xdr:col>1</xdr:col>
      <xdr:colOff>52560</xdr:colOff>
      <xdr:row>409</xdr:row>
      <xdr:rowOff>16560</xdr:rowOff>
    </xdr:from>
    <xdr:to>
      <xdr:col>1</xdr:col>
      <xdr:colOff>776160</xdr:colOff>
      <xdr:row>409</xdr:row>
      <xdr:rowOff>492480</xdr:rowOff>
    </xdr:to>
    <xdr:pic>
      <xdr:nvPicPr>
        <xdr:cNvPr id="407" name="Subgraph-namrata13" descr=""/>
        <xdr:cNvPicPr/>
      </xdr:nvPicPr>
      <xdr:blipFill>
        <a:blip r:embed="rId408"/>
        <a:stretch>
          <a:fillRect/>
        </a:stretch>
      </xdr:blipFill>
      <xdr:spPr>
        <a:xfrm>
          <a:off x="865080" y="214838640"/>
          <a:ext cx="723600" cy="475920"/>
        </a:xfrm>
        <a:prstGeom prst="rect">
          <a:avLst/>
        </a:prstGeom>
        <a:ln>
          <a:noFill/>
        </a:ln>
      </xdr:spPr>
    </xdr:pic>
    <xdr:clientData/>
  </xdr:twoCellAnchor>
  <xdr:twoCellAnchor editAs="oneCell">
    <xdr:from>
      <xdr:col>1</xdr:col>
      <xdr:colOff>52560</xdr:colOff>
      <xdr:row>410</xdr:row>
      <xdr:rowOff>16560</xdr:rowOff>
    </xdr:from>
    <xdr:to>
      <xdr:col>1</xdr:col>
      <xdr:colOff>776160</xdr:colOff>
      <xdr:row>410</xdr:row>
      <xdr:rowOff>492480</xdr:rowOff>
    </xdr:to>
    <xdr:pic>
      <xdr:nvPicPr>
        <xdr:cNvPr id="408" name="Subgraph-debianthylacine" descr=""/>
        <xdr:cNvPicPr/>
      </xdr:nvPicPr>
      <xdr:blipFill>
        <a:blip r:embed="rId409"/>
        <a:stretch>
          <a:fillRect/>
        </a:stretch>
      </xdr:blipFill>
      <xdr:spPr>
        <a:xfrm>
          <a:off x="865080" y="215365320"/>
          <a:ext cx="723600" cy="475920"/>
        </a:xfrm>
        <a:prstGeom prst="rect">
          <a:avLst/>
        </a:prstGeom>
        <a:ln>
          <a:noFill/>
        </a:ln>
      </xdr:spPr>
    </xdr:pic>
    <xdr:clientData/>
  </xdr:twoCellAnchor>
  <xdr:twoCellAnchor editAs="oneCell">
    <xdr:from>
      <xdr:col>1</xdr:col>
      <xdr:colOff>52560</xdr:colOff>
      <xdr:row>411</xdr:row>
      <xdr:rowOff>16560</xdr:rowOff>
    </xdr:from>
    <xdr:to>
      <xdr:col>1</xdr:col>
      <xdr:colOff>776160</xdr:colOff>
      <xdr:row>411</xdr:row>
      <xdr:rowOff>492480</xdr:rowOff>
    </xdr:to>
    <xdr:pic>
      <xdr:nvPicPr>
        <xdr:cNvPr id="409" name="Subgraph-lgoodbu" descr=""/>
        <xdr:cNvPicPr/>
      </xdr:nvPicPr>
      <xdr:blipFill>
        <a:blip r:embed="rId410"/>
        <a:stretch>
          <a:fillRect/>
        </a:stretch>
      </xdr:blipFill>
      <xdr:spPr>
        <a:xfrm>
          <a:off x="865080" y="215891640"/>
          <a:ext cx="723600" cy="475920"/>
        </a:xfrm>
        <a:prstGeom prst="rect">
          <a:avLst/>
        </a:prstGeom>
        <a:ln>
          <a:noFill/>
        </a:ln>
      </xdr:spPr>
    </xdr:pic>
    <xdr:clientData/>
  </xdr:twoCellAnchor>
  <xdr:twoCellAnchor editAs="oneCell">
    <xdr:from>
      <xdr:col>1</xdr:col>
      <xdr:colOff>52560</xdr:colOff>
      <xdr:row>412</xdr:row>
      <xdr:rowOff>16560</xdr:rowOff>
    </xdr:from>
    <xdr:to>
      <xdr:col>1</xdr:col>
      <xdr:colOff>776160</xdr:colOff>
      <xdr:row>412</xdr:row>
      <xdr:rowOff>492480</xdr:rowOff>
    </xdr:to>
    <xdr:pic>
      <xdr:nvPicPr>
        <xdr:cNvPr id="410" name="Subgraph-aldubnars" descr=""/>
        <xdr:cNvPicPr/>
      </xdr:nvPicPr>
      <xdr:blipFill>
        <a:blip r:embed="rId411"/>
        <a:stretch>
          <a:fillRect/>
        </a:stretch>
      </xdr:blipFill>
      <xdr:spPr>
        <a:xfrm>
          <a:off x="865080" y="216417960"/>
          <a:ext cx="723600" cy="475920"/>
        </a:xfrm>
        <a:prstGeom prst="rect">
          <a:avLst/>
        </a:prstGeom>
        <a:ln>
          <a:noFill/>
        </a:ln>
      </xdr:spPr>
    </xdr:pic>
    <xdr:clientData/>
  </xdr:twoCellAnchor>
  <xdr:twoCellAnchor editAs="oneCell">
    <xdr:from>
      <xdr:col>1</xdr:col>
      <xdr:colOff>52560</xdr:colOff>
      <xdr:row>413</xdr:row>
      <xdr:rowOff>16560</xdr:rowOff>
    </xdr:from>
    <xdr:to>
      <xdr:col>1</xdr:col>
      <xdr:colOff>776160</xdr:colOff>
      <xdr:row>413</xdr:row>
      <xdr:rowOff>492480</xdr:rowOff>
    </xdr:to>
    <xdr:pic>
      <xdr:nvPicPr>
        <xdr:cNvPr id="411" name="Subgraph-seanpowers12" descr=""/>
        <xdr:cNvPicPr/>
      </xdr:nvPicPr>
      <xdr:blipFill>
        <a:blip r:embed="rId412"/>
        <a:stretch>
          <a:fillRect/>
        </a:stretch>
      </xdr:blipFill>
      <xdr:spPr>
        <a:xfrm>
          <a:off x="865080" y="216944280"/>
          <a:ext cx="723600" cy="475920"/>
        </a:xfrm>
        <a:prstGeom prst="rect">
          <a:avLst/>
        </a:prstGeom>
        <a:ln>
          <a:noFill/>
        </a:ln>
      </xdr:spPr>
    </xdr:pic>
    <xdr:clientData/>
  </xdr:twoCellAnchor>
  <xdr:twoCellAnchor editAs="oneCell">
    <xdr:from>
      <xdr:col>1</xdr:col>
      <xdr:colOff>52560</xdr:colOff>
      <xdr:row>414</xdr:row>
      <xdr:rowOff>16560</xdr:rowOff>
    </xdr:from>
    <xdr:to>
      <xdr:col>1</xdr:col>
      <xdr:colOff>776160</xdr:colOff>
      <xdr:row>414</xdr:row>
      <xdr:rowOff>492480</xdr:rowOff>
    </xdr:to>
    <xdr:pic>
      <xdr:nvPicPr>
        <xdr:cNvPr id="412" name="Subgraph-sethmacfarlane" descr=""/>
        <xdr:cNvPicPr/>
      </xdr:nvPicPr>
      <xdr:blipFill>
        <a:blip r:embed="rId413"/>
        <a:stretch>
          <a:fillRect/>
        </a:stretch>
      </xdr:blipFill>
      <xdr:spPr>
        <a:xfrm>
          <a:off x="865080" y="217470960"/>
          <a:ext cx="723600" cy="475920"/>
        </a:xfrm>
        <a:prstGeom prst="rect">
          <a:avLst/>
        </a:prstGeom>
        <a:ln>
          <a:noFill/>
        </a:ln>
      </xdr:spPr>
    </xdr:pic>
    <xdr:clientData/>
  </xdr:twoCellAnchor>
  <xdr:twoCellAnchor editAs="oneCell">
    <xdr:from>
      <xdr:col>1</xdr:col>
      <xdr:colOff>52560</xdr:colOff>
      <xdr:row>415</xdr:row>
      <xdr:rowOff>16560</xdr:rowOff>
    </xdr:from>
    <xdr:to>
      <xdr:col>1</xdr:col>
      <xdr:colOff>776160</xdr:colOff>
      <xdr:row>415</xdr:row>
      <xdr:rowOff>492480</xdr:rowOff>
    </xdr:to>
    <xdr:pic>
      <xdr:nvPicPr>
        <xdr:cNvPr id="413" name="Subgraph-mikeymike1287" descr=""/>
        <xdr:cNvPicPr/>
      </xdr:nvPicPr>
      <xdr:blipFill>
        <a:blip r:embed="rId414"/>
        <a:stretch>
          <a:fillRect/>
        </a:stretch>
      </xdr:blipFill>
      <xdr:spPr>
        <a:xfrm>
          <a:off x="865080" y="217997280"/>
          <a:ext cx="723600" cy="475920"/>
        </a:xfrm>
        <a:prstGeom prst="rect">
          <a:avLst/>
        </a:prstGeom>
        <a:ln>
          <a:noFill/>
        </a:ln>
      </xdr:spPr>
    </xdr:pic>
    <xdr:clientData/>
  </xdr:twoCellAnchor>
  <xdr:twoCellAnchor editAs="oneCell">
    <xdr:from>
      <xdr:col>1</xdr:col>
      <xdr:colOff>52560</xdr:colOff>
      <xdr:row>416</xdr:row>
      <xdr:rowOff>16560</xdr:rowOff>
    </xdr:from>
    <xdr:to>
      <xdr:col>1</xdr:col>
      <xdr:colOff>776160</xdr:colOff>
      <xdr:row>416</xdr:row>
      <xdr:rowOff>492480</xdr:rowOff>
    </xdr:to>
    <xdr:pic>
      <xdr:nvPicPr>
        <xdr:cNvPr id="414" name="Subgraph-wallstreetwhore" descr=""/>
        <xdr:cNvPicPr/>
      </xdr:nvPicPr>
      <xdr:blipFill>
        <a:blip r:embed="rId415"/>
        <a:stretch>
          <a:fillRect/>
        </a:stretch>
      </xdr:blipFill>
      <xdr:spPr>
        <a:xfrm>
          <a:off x="865080" y="218523600"/>
          <a:ext cx="723600" cy="475920"/>
        </a:xfrm>
        <a:prstGeom prst="rect">
          <a:avLst/>
        </a:prstGeom>
        <a:ln>
          <a:noFill/>
        </a:ln>
      </xdr:spPr>
    </xdr:pic>
    <xdr:clientData/>
  </xdr:twoCellAnchor>
  <xdr:twoCellAnchor editAs="oneCell">
    <xdr:from>
      <xdr:col>1</xdr:col>
      <xdr:colOff>52560</xdr:colOff>
      <xdr:row>417</xdr:row>
      <xdr:rowOff>16560</xdr:rowOff>
    </xdr:from>
    <xdr:to>
      <xdr:col>1</xdr:col>
      <xdr:colOff>776160</xdr:colOff>
      <xdr:row>417</xdr:row>
      <xdr:rowOff>492480</xdr:rowOff>
    </xdr:to>
    <xdr:pic>
      <xdr:nvPicPr>
        <xdr:cNvPr id="415" name="Subgraph-nicholasstix" descr=""/>
        <xdr:cNvPicPr/>
      </xdr:nvPicPr>
      <xdr:blipFill>
        <a:blip r:embed="rId416"/>
        <a:stretch>
          <a:fillRect/>
        </a:stretch>
      </xdr:blipFill>
      <xdr:spPr>
        <a:xfrm>
          <a:off x="865080" y="219050280"/>
          <a:ext cx="723600" cy="475920"/>
        </a:xfrm>
        <a:prstGeom prst="rect">
          <a:avLst/>
        </a:prstGeom>
        <a:ln>
          <a:noFill/>
        </a:ln>
      </xdr:spPr>
    </xdr:pic>
    <xdr:clientData/>
  </xdr:twoCellAnchor>
  <xdr:twoCellAnchor editAs="oneCell">
    <xdr:from>
      <xdr:col>1</xdr:col>
      <xdr:colOff>52560</xdr:colOff>
      <xdr:row>418</xdr:row>
      <xdr:rowOff>16560</xdr:rowOff>
    </xdr:from>
    <xdr:to>
      <xdr:col>1</xdr:col>
      <xdr:colOff>776160</xdr:colOff>
      <xdr:row>418</xdr:row>
      <xdr:rowOff>492480</xdr:rowOff>
    </xdr:to>
    <xdr:pic>
      <xdr:nvPicPr>
        <xdr:cNvPr id="416" name="Subgraph-k1n45e" descr=""/>
        <xdr:cNvPicPr/>
      </xdr:nvPicPr>
      <xdr:blipFill>
        <a:blip r:embed="rId417"/>
        <a:stretch>
          <a:fillRect/>
        </a:stretch>
      </xdr:blipFill>
      <xdr:spPr>
        <a:xfrm>
          <a:off x="865080" y="219576600"/>
          <a:ext cx="723600" cy="475920"/>
        </a:xfrm>
        <a:prstGeom prst="rect">
          <a:avLst/>
        </a:prstGeom>
        <a:ln>
          <a:noFill/>
        </a:ln>
      </xdr:spPr>
    </xdr:pic>
    <xdr:clientData/>
  </xdr:twoCellAnchor>
  <xdr:twoCellAnchor editAs="oneCell">
    <xdr:from>
      <xdr:col>1</xdr:col>
      <xdr:colOff>52560</xdr:colOff>
      <xdr:row>419</xdr:row>
      <xdr:rowOff>16560</xdr:rowOff>
    </xdr:from>
    <xdr:to>
      <xdr:col>1</xdr:col>
      <xdr:colOff>776160</xdr:colOff>
      <xdr:row>419</xdr:row>
      <xdr:rowOff>492480</xdr:rowOff>
    </xdr:to>
    <xdr:pic>
      <xdr:nvPicPr>
        <xdr:cNvPr id="417" name="Subgraph-dateherthen" descr=""/>
        <xdr:cNvPicPr/>
      </xdr:nvPicPr>
      <xdr:blipFill>
        <a:blip r:embed="rId418"/>
        <a:stretch>
          <a:fillRect/>
        </a:stretch>
      </xdr:blipFill>
      <xdr:spPr>
        <a:xfrm>
          <a:off x="865080" y="220102920"/>
          <a:ext cx="723600" cy="475920"/>
        </a:xfrm>
        <a:prstGeom prst="rect">
          <a:avLst/>
        </a:prstGeom>
        <a:ln>
          <a:noFill/>
        </a:ln>
      </xdr:spPr>
    </xdr:pic>
    <xdr:clientData/>
  </xdr:twoCellAnchor>
  <xdr:twoCellAnchor editAs="oneCell">
    <xdr:from>
      <xdr:col>1</xdr:col>
      <xdr:colOff>52560</xdr:colOff>
      <xdr:row>420</xdr:row>
      <xdr:rowOff>16560</xdr:rowOff>
    </xdr:from>
    <xdr:to>
      <xdr:col>1</xdr:col>
      <xdr:colOff>776160</xdr:colOff>
      <xdr:row>420</xdr:row>
      <xdr:rowOff>492480</xdr:rowOff>
    </xdr:to>
    <xdr:pic>
      <xdr:nvPicPr>
        <xdr:cNvPr id="418" name="Subgraph-taka0tsuka" descr=""/>
        <xdr:cNvPicPr/>
      </xdr:nvPicPr>
      <xdr:blipFill>
        <a:blip r:embed="rId419"/>
        <a:stretch>
          <a:fillRect/>
        </a:stretch>
      </xdr:blipFill>
      <xdr:spPr>
        <a:xfrm>
          <a:off x="865080" y="220629240"/>
          <a:ext cx="723600" cy="475920"/>
        </a:xfrm>
        <a:prstGeom prst="rect">
          <a:avLst/>
        </a:prstGeom>
        <a:ln>
          <a:noFill/>
        </a:ln>
      </xdr:spPr>
    </xdr:pic>
    <xdr:clientData/>
  </xdr:twoCellAnchor>
  <xdr:twoCellAnchor editAs="oneCell">
    <xdr:from>
      <xdr:col>1</xdr:col>
      <xdr:colOff>52560</xdr:colOff>
      <xdr:row>421</xdr:row>
      <xdr:rowOff>16560</xdr:rowOff>
    </xdr:from>
    <xdr:to>
      <xdr:col>1</xdr:col>
      <xdr:colOff>776160</xdr:colOff>
      <xdr:row>421</xdr:row>
      <xdr:rowOff>492480</xdr:rowOff>
    </xdr:to>
    <xdr:pic>
      <xdr:nvPicPr>
        <xdr:cNvPr id="419" name="Subgraph-leah_roz" descr=""/>
        <xdr:cNvPicPr/>
      </xdr:nvPicPr>
      <xdr:blipFill>
        <a:blip r:embed="rId420"/>
        <a:stretch>
          <a:fillRect/>
        </a:stretch>
      </xdr:blipFill>
      <xdr:spPr>
        <a:xfrm>
          <a:off x="865080" y="221155920"/>
          <a:ext cx="723600" cy="475920"/>
        </a:xfrm>
        <a:prstGeom prst="rect">
          <a:avLst/>
        </a:prstGeom>
        <a:ln>
          <a:noFill/>
        </a:ln>
      </xdr:spPr>
    </xdr:pic>
    <xdr:clientData/>
  </xdr:twoCellAnchor>
  <xdr:twoCellAnchor editAs="oneCell">
    <xdr:from>
      <xdr:col>1</xdr:col>
      <xdr:colOff>52560</xdr:colOff>
      <xdr:row>422</xdr:row>
      <xdr:rowOff>16560</xdr:rowOff>
    </xdr:from>
    <xdr:to>
      <xdr:col>1</xdr:col>
      <xdr:colOff>776160</xdr:colOff>
      <xdr:row>422</xdr:row>
      <xdr:rowOff>492480</xdr:rowOff>
    </xdr:to>
    <xdr:pic>
      <xdr:nvPicPr>
        <xdr:cNvPr id="420" name="Subgraph-whairedfairy" descr=""/>
        <xdr:cNvPicPr/>
      </xdr:nvPicPr>
      <xdr:blipFill>
        <a:blip r:embed="rId421"/>
        <a:stretch>
          <a:fillRect/>
        </a:stretch>
      </xdr:blipFill>
      <xdr:spPr>
        <a:xfrm>
          <a:off x="865080" y="221682240"/>
          <a:ext cx="723600" cy="475920"/>
        </a:xfrm>
        <a:prstGeom prst="rect">
          <a:avLst/>
        </a:prstGeom>
        <a:ln>
          <a:noFill/>
        </a:ln>
      </xdr:spPr>
    </xdr:pic>
    <xdr:clientData/>
  </xdr:twoCellAnchor>
  <xdr:twoCellAnchor editAs="oneCell">
    <xdr:from>
      <xdr:col>1</xdr:col>
      <xdr:colOff>52560</xdr:colOff>
      <xdr:row>423</xdr:row>
      <xdr:rowOff>16560</xdr:rowOff>
    </xdr:from>
    <xdr:to>
      <xdr:col>1</xdr:col>
      <xdr:colOff>776160</xdr:colOff>
      <xdr:row>423</xdr:row>
      <xdr:rowOff>492480</xdr:rowOff>
    </xdr:to>
    <xdr:pic>
      <xdr:nvPicPr>
        <xdr:cNvPr id="421" name="Subgraph-micka8724" descr=""/>
        <xdr:cNvPicPr/>
      </xdr:nvPicPr>
      <xdr:blipFill>
        <a:blip r:embed="rId422"/>
        <a:stretch>
          <a:fillRect/>
        </a:stretch>
      </xdr:blipFill>
      <xdr:spPr>
        <a:xfrm>
          <a:off x="865080" y="222208560"/>
          <a:ext cx="723600" cy="475920"/>
        </a:xfrm>
        <a:prstGeom prst="rect">
          <a:avLst/>
        </a:prstGeom>
        <a:ln>
          <a:noFill/>
        </a:ln>
      </xdr:spPr>
    </xdr:pic>
    <xdr:clientData/>
  </xdr:twoCellAnchor>
  <xdr:twoCellAnchor editAs="oneCell">
    <xdr:from>
      <xdr:col>1</xdr:col>
      <xdr:colOff>52560</xdr:colOff>
      <xdr:row>424</xdr:row>
      <xdr:rowOff>16560</xdr:rowOff>
    </xdr:from>
    <xdr:to>
      <xdr:col>1</xdr:col>
      <xdr:colOff>776160</xdr:colOff>
      <xdr:row>424</xdr:row>
      <xdr:rowOff>492480</xdr:rowOff>
    </xdr:to>
    <xdr:pic>
      <xdr:nvPicPr>
        <xdr:cNvPr id="422" name="Subgraph-mixy2029" descr=""/>
        <xdr:cNvPicPr/>
      </xdr:nvPicPr>
      <xdr:blipFill>
        <a:blip r:embed="rId423"/>
        <a:stretch>
          <a:fillRect/>
        </a:stretch>
      </xdr:blipFill>
      <xdr:spPr>
        <a:xfrm>
          <a:off x="865080" y="222734880"/>
          <a:ext cx="723600" cy="475920"/>
        </a:xfrm>
        <a:prstGeom prst="rect">
          <a:avLst/>
        </a:prstGeom>
        <a:ln>
          <a:noFill/>
        </a:ln>
      </xdr:spPr>
    </xdr:pic>
    <xdr:clientData/>
  </xdr:twoCellAnchor>
  <xdr:twoCellAnchor editAs="oneCell">
    <xdr:from>
      <xdr:col>1</xdr:col>
      <xdr:colOff>52560</xdr:colOff>
      <xdr:row>425</xdr:row>
      <xdr:rowOff>16560</xdr:rowOff>
    </xdr:from>
    <xdr:to>
      <xdr:col>1</xdr:col>
      <xdr:colOff>776160</xdr:colOff>
      <xdr:row>425</xdr:row>
      <xdr:rowOff>492480</xdr:rowOff>
    </xdr:to>
    <xdr:pic>
      <xdr:nvPicPr>
        <xdr:cNvPr id="423" name="Subgraph-by_nahjie" descr=""/>
        <xdr:cNvPicPr/>
      </xdr:nvPicPr>
      <xdr:blipFill>
        <a:blip r:embed="rId424"/>
        <a:stretch>
          <a:fillRect/>
        </a:stretch>
      </xdr:blipFill>
      <xdr:spPr>
        <a:xfrm>
          <a:off x="865080" y="223261560"/>
          <a:ext cx="723600" cy="475920"/>
        </a:xfrm>
        <a:prstGeom prst="rect">
          <a:avLst/>
        </a:prstGeom>
        <a:ln>
          <a:noFill/>
        </a:ln>
      </xdr:spPr>
    </xdr:pic>
    <xdr:clientData/>
  </xdr:twoCellAnchor>
  <xdr:twoCellAnchor editAs="oneCell">
    <xdr:from>
      <xdr:col>1</xdr:col>
      <xdr:colOff>52560</xdr:colOff>
      <xdr:row>426</xdr:row>
      <xdr:rowOff>16560</xdr:rowOff>
    </xdr:from>
    <xdr:to>
      <xdr:col>1</xdr:col>
      <xdr:colOff>776160</xdr:colOff>
      <xdr:row>426</xdr:row>
      <xdr:rowOff>492480</xdr:rowOff>
    </xdr:to>
    <xdr:pic>
      <xdr:nvPicPr>
        <xdr:cNvPr id="424" name="Subgraph-yodabuda" descr=""/>
        <xdr:cNvPicPr/>
      </xdr:nvPicPr>
      <xdr:blipFill>
        <a:blip r:embed="rId425"/>
        <a:stretch>
          <a:fillRect/>
        </a:stretch>
      </xdr:blipFill>
      <xdr:spPr>
        <a:xfrm>
          <a:off x="865080" y="223787880"/>
          <a:ext cx="723600" cy="475920"/>
        </a:xfrm>
        <a:prstGeom prst="rect">
          <a:avLst/>
        </a:prstGeom>
        <a:ln>
          <a:noFill/>
        </a:ln>
      </xdr:spPr>
    </xdr:pic>
    <xdr:clientData/>
  </xdr:twoCellAnchor>
  <xdr:twoCellAnchor editAs="oneCell">
    <xdr:from>
      <xdr:col>1</xdr:col>
      <xdr:colOff>52560</xdr:colOff>
      <xdr:row>427</xdr:row>
      <xdr:rowOff>16560</xdr:rowOff>
    </xdr:from>
    <xdr:to>
      <xdr:col>1</xdr:col>
      <xdr:colOff>776160</xdr:colOff>
      <xdr:row>427</xdr:row>
      <xdr:rowOff>492480</xdr:rowOff>
    </xdr:to>
    <xdr:pic>
      <xdr:nvPicPr>
        <xdr:cNvPr id="425" name="Subgraph-imcr8d4u" descr=""/>
        <xdr:cNvPicPr/>
      </xdr:nvPicPr>
      <xdr:blipFill>
        <a:blip r:embed="rId426"/>
        <a:stretch>
          <a:fillRect/>
        </a:stretch>
      </xdr:blipFill>
      <xdr:spPr>
        <a:xfrm>
          <a:off x="865080" y="224314200"/>
          <a:ext cx="723600" cy="475920"/>
        </a:xfrm>
        <a:prstGeom prst="rect">
          <a:avLst/>
        </a:prstGeom>
        <a:ln>
          <a:noFill/>
        </a:ln>
      </xdr:spPr>
    </xdr:pic>
    <xdr:clientData/>
  </xdr:twoCellAnchor>
  <xdr:twoCellAnchor editAs="oneCell">
    <xdr:from>
      <xdr:col>1</xdr:col>
      <xdr:colOff>52560</xdr:colOff>
      <xdr:row>428</xdr:row>
      <xdr:rowOff>16560</xdr:rowOff>
    </xdr:from>
    <xdr:to>
      <xdr:col>1</xdr:col>
      <xdr:colOff>776160</xdr:colOff>
      <xdr:row>428</xdr:row>
      <xdr:rowOff>492480</xdr:rowOff>
    </xdr:to>
    <xdr:pic>
      <xdr:nvPicPr>
        <xdr:cNvPr id="426" name="Subgraph-aldub_rteam" descr=""/>
        <xdr:cNvPicPr/>
      </xdr:nvPicPr>
      <xdr:blipFill>
        <a:blip r:embed="rId427"/>
        <a:stretch>
          <a:fillRect/>
        </a:stretch>
      </xdr:blipFill>
      <xdr:spPr>
        <a:xfrm>
          <a:off x="865080" y="224840520"/>
          <a:ext cx="723600" cy="475920"/>
        </a:xfrm>
        <a:prstGeom prst="rect">
          <a:avLst/>
        </a:prstGeom>
        <a:ln>
          <a:noFill/>
        </a:ln>
      </xdr:spPr>
    </xdr:pic>
    <xdr:clientData/>
  </xdr:twoCellAnchor>
  <xdr:twoCellAnchor editAs="oneCell">
    <xdr:from>
      <xdr:col>1</xdr:col>
      <xdr:colOff>52560</xdr:colOff>
      <xdr:row>429</xdr:row>
      <xdr:rowOff>16560</xdr:rowOff>
    </xdr:from>
    <xdr:to>
      <xdr:col>1</xdr:col>
      <xdr:colOff>776160</xdr:colOff>
      <xdr:row>429</xdr:row>
      <xdr:rowOff>492480</xdr:rowOff>
    </xdr:to>
    <xdr:pic>
      <xdr:nvPicPr>
        <xdr:cNvPr id="427" name="Subgraph-jophie30" descr=""/>
        <xdr:cNvPicPr/>
      </xdr:nvPicPr>
      <xdr:blipFill>
        <a:blip r:embed="rId428"/>
        <a:stretch>
          <a:fillRect/>
        </a:stretch>
      </xdr:blipFill>
      <xdr:spPr>
        <a:xfrm>
          <a:off x="865080" y="225367200"/>
          <a:ext cx="723600" cy="475920"/>
        </a:xfrm>
        <a:prstGeom prst="rect">
          <a:avLst/>
        </a:prstGeom>
        <a:ln>
          <a:noFill/>
        </a:ln>
      </xdr:spPr>
    </xdr:pic>
    <xdr:clientData/>
  </xdr:twoCellAnchor>
  <xdr:twoCellAnchor editAs="oneCell">
    <xdr:from>
      <xdr:col>1</xdr:col>
      <xdr:colOff>52560</xdr:colOff>
      <xdr:row>430</xdr:row>
      <xdr:rowOff>16560</xdr:rowOff>
    </xdr:from>
    <xdr:to>
      <xdr:col>1</xdr:col>
      <xdr:colOff>776160</xdr:colOff>
      <xdr:row>430</xdr:row>
      <xdr:rowOff>492480</xdr:rowOff>
    </xdr:to>
    <xdr:pic>
      <xdr:nvPicPr>
        <xdr:cNvPr id="428" name="Subgraph-renematosruiz" descr=""/>
        <xdr:cNvPicPr/>
      </xdr:nvPicPr>
      <xdr:blipFill>
        <a:blip r:embed="rId429"/>
        <a:stretch>
          <a:fillRect/>
        </a:stretch>
      </xdr:blipFill>
      <xdr:spPr>
        <a:xfrm>
          <a:off x="865080" y="225893520"/>
          <a:ext cx="723600" cy="475920"/>
        </a:xfrm>
        <a:prstGeom prst="rect">
          <a:avLst/>
        </a:prstGeom>
        <a:ln>
          <a:noFill/>
        </a:ln>
      </xdr:spPr>
    </xdr:pic>
    <xdr:clientData/>
  </xdr:twoCellAnchor>
  <xdr:twoCellAnchor editAs="oneCell">
    <xdr:from>
      <xdr:col>1</xdr:col>
      <xdr:colOff>52560</xdr:colOff>
      <xdr:row>431</xdr:row>
      <xdr:rowOff>16560</xdr:rowOff>
    </xdr:from>
    <xdr:to>
      <xdr:col>1</xdr:col>
      <xdr:colOff>776160</xdr:colOff>
      <xdr:row>431</xdr:row>
      <xdr:rowOff>492480</xdr:rowOff>
    </xdr:to>
    <xdr:pic>
      <xdr:nvPicPr>
        <xdr:cNvPr id="429" name="Subgraph-4xisblack" descr=""/>
        <xdr:cNvPicPr/>
      </xdr:nvPicPr>
      <xdr:blipFill>
        <a:blip r:embed="rId430"/>
        <a:stretch>
          <a:fillRect/>
        </a:stretch>
      </xdr:blipFill>
      <xdr:spPr>
        <a:xfrm>
          <a:off x="865080" y="226419840"/>
          <a:ext cx="723600" cy="475920"/>
        </a:xfrm>
        <a:prstGeom prst="rect">
          <a:avLst/>
        </a:prstGeom>
        <a:ln>
          <a:noFill/>
        </a:ln>
      </xdr:spPr>
    </xdr:pic>
    <xdr:clientData/>
  </xdr:twoCellAnchor>
  <xdr:twoCellAnchor editAs="oneCell">
    <xdr:from>
      <xdr:col>1</xdr:col>
      <xdr:colOff>52560</xdr:colOff>
      <xdr:row>432</xdr:row>
      <xdr:rowOff>16560</xdr:rowOff>
    </xdr:from>
    <xdr:to>
      <xdr:col>1</xdr:col>
      <xdr:colOff>776160</xdr:colOff>
      <xdr:row>432</xdr:row>
      <xdr:rowOff>492480</xdr:rowOff>
    </xdr:to>
    <xdr:pic>
      <xdr:nvPicPr>
        <xdr:cNvPr id="430" name="Subgraph-mohanad62855165" descr=""/>
        <xdr:cNvPicPr/>
      </xdr:nvPicPr>
      <xdr:blipFill>
        <a:blip r:embed="rId431"/>
        <a:stretch>
          <a:fillRect/>
        </a:stretch>
      </xdr:blipFill>
      <xdr:spPr>
        <a:xfrm>
          <a:off x="865080" y="226946160"/>
          <a:ext cx="723600" cy="475920"/>
        </a:xfrm>
        <a:prstGeom prst="rect">
          <a:avLst/>
        </a:prstGeom>
        <a:ln>
          <a:noFill/>
        </a:ln>
      </xdr:spPr>
    </xdr:pic>
    <xdr:clientData/>
  </xdr:twoCellAnchor>
  <xdr:twoCellAnchor editAs="oneCell">
    <xdr:from>
      <xdr:col>1</xdr:col>
      <xdr:colOff>52560</xdr:colOff>
      <xdr:row>433</xdr:row>
      <xdr:rowOff>16560</xdr:rowOff>
    </xdr:from>
    <xdr:to>
      <xdr:col>1</xdr:col>
      <xdr:colOff>776160</xdr:colOff>
      <xdr:row>433</xdr:row>
      <xdr:rowOff>492480</xdr:rowOff>
    </xdr:to>
    <xdr:pic>
      <xdr:nvPicPr>
        <xdr:cNvPr id="431" name="Subgraph-3d_genuity" descr=""/>
        <xdr:cNvPicPr/>
      </xdr:nvPicPr>
      <xdr:blipFill>
        <a:blip r:embed="rId432"/>
        <a:stretch>
          <a:fillRect/>
        </a:stretch>
      </xdr:blipFill>
      <xdr:spPr>
        <a:xfrm>
          <a:off x="865080" y="227472840"/>
          <a:ext cx="723600" cy="475920"/>
        </a:xfrm>
        <a:prstGeom prst="rect">
          <a:avLst/>
        </a:prstGeom>
        <a:ln>
          <a:noFill/>
        </a:ln>
      </xdr:spPr>
    </xdr:pic>
    <xdr:clientData/>
  </xdr:twoCellAnchor>
  <xdr:twoCellAnchor editAs="oneCell">
    <xdr:from>
      <xdr:col>1</xdr:col>
      <xdr:colOff>52560</xdr:colOff>
      <xdr:row>434</xdr:row>
      <xdr:rowOff>16560</xdr:rowOff>
    </xdr:from>
    <xdr:to>
      <xdr:col>1</xdr:col>
      <xdr:colOff>776160</xdr:colOff>
      <xdr:row>434</xdr:row>
      <xdr:rowOff>492480</xdr:rowOff>
    </xdr:to>
    <xdr:pic>
      <xdr:nvPicPr>
        <xdr:cNvPr id="432" name="Subgraph-rahmioklu" descr=""/>
        <xdr:cNvPicPr/>
      </xdr:nvPicPr>
      <xdr:blipFill>
        <a:blip r:embed="rId433"/>
        <a:stretch>
          <a:fillRect/>
        </a:stretch>
      </xdr:blipFill>
      <xdr:spPr>
        <a:xfrm>
          <a:off x="865080" y="227999160"/>
          <a:ext cx="723600" cy="475920"/>
        </a:xfrm>
        <a:prstGeom prst="rect">
          <a:avLst/>
        </a:prstGeom>
        <a:ln>
          <a:noFill/>
        </a:ln>
      </xdr:spPr>
    </xdr:pic>
    <xdr:clientData/>
  </xdr:twoCellAnchor>
  <xdr:twoCellAnchor editAs="oneCell">
    <xdr:from>
      <xdr:col>1</xdr:col>
      <xdr:colOff>52560</xdr:colOff>
      <xdr:row>435</xdr:row>
      <xdr:rowOff>16560</xdr:rowOff>
    </xdr:from>
    <xdr:to>
      <xdr:col>1</xdr:col>
      <xdr:colOff>776160</xdr:colOff>
      <xdr:row>435</xdr:row>
      <xdr:rowOff>492480</xdr:rowOff>
    </xdr:to>
    <xdr:pic>
      <xdr:nvPicPr>
        <xdr:cNvPr id="433" name="Subgraph-aaohns" descr=""/>
        <xdr:cNvPicPr/>
      </xdr:nvPicPr>
      <xdr:blipFill>
        <a:blip r:embed="rId434"/>
        <a:stretch>
          <a:fillRect/>
        </a:stretch>
      </xdr:blipFill>
      <xdr:spPr>
        <a:xfrm>
          <a:off x="865080" y="228525480"/>
          <a:ext cx="723600" cy="475920"/>
        </a:xfrm>
        <a:prstGeom prst="rect">
          <a:avLst/>
        </a:prstGeom>
        <a:ln>
          <a:noFill/>
        </a:ln>
      </xdr:spPr>
    </xdr:pic>
    <xdr:clientData/>
  </xdr:twoCellAnchor>
  <xdr:twoCellAnchor editAs="oneCell">
    <xdr:from>
      <xdr:col>1</xdr:col>
      <xdr:colOff>52560</xdr:colOff>
      <xdr:row>436</xdr:row>
      <xdr:rowOff>16560</xdr:rowOff>
    </xdr:from>
    <xdr:to>
      <xdr:col>1</xdr:col>
      <xdr:colOff>776160</xdr:colOff>
      <xdr:row>436</xdr:row>
      <xdr:rowOff>492480</xdr:rowOff>
    </xdr:to>
    <xdr:pic>
      <xdr:nvPicPr>
        <xdr:cNvPr id="434" name="Subgraph-mayoclinic" descr=""/>
        <xdr:cNvPicPr/>
      </xdr:nvPicPr>
      <xdr:blipFill>
        <a:blip r:embed="rId435"/>
        <a:stretch>
          <a:fillRect/>
        </a:stretch>
      </xdr:blipFill>
      <xdr:spPr>
        <a:xfrm>
          <a:off x="865080" y="229052160"/>
          <a:ext cx="723600" cy="475920"/>
        </a:xfrm>
        <a:prstGeom prst="rect">
          <a:avLst/>
        </a:prstGeom>
        <a:ln>
          <a:noFill/>
        </a:ln>
      </xdr:spPr>
    </xdr:pic>
    <xdr:clientData/>
  </xdr:twoCellAnchor>
  <xdr:twoCellAnchor editAs="oneCell">
    <xdr:from>
      <xdr:col>1</xdr:col>
      <xdr:colOff>52560</xdr:colOff>
      <xdr:row>437</xdr:row>
      <xdr:rowOff>16560</xdr:rowOff>
    </xdr:from>
    <xdr:to>
      <xdr:col>1</xdr:col>
      <xdr:colOff>776160</xdr:colOff>
      <xdr:row>437</xdr:row>
      <xdr:rowOff>492480</xdr:rowOff>
    </xdr:to>
    <xdr:pic>
      <xdr:nvPicPr>
        <xdr:cNvPr id="435" name="Subgraph-cmtomblinson" descr=""/>
        <xdr:cNvPicPr/>
      </xdr:nvPicPr>
      <xdr:blipFill>
        <a:blip r:embed="rId436"/>
        <a:stretch>
          <a:fillRect/>
        </a:stretch>
      </xdr:blipFill>
      <xdr:spPr>
        <a:xfrm>
          <a:off x="865080" y="229578480"/>
          <a:ext cx="723600" cy="475920"/>
        </a:xfrm>
        <a:prstGeom prst="rect">
          <a:avLst/>
        </a:prstGeom>
        <a:ln>
          <a:noFill/>
        </a:ln>
      </xdr:spPr>
    </xdr:pic>
    <xdr:clientData/>
  </xdr:twoCellAnchor>
  <xdr:twoCellAnchor editAs="oneCell">
    <xdr:from>
      <xdr:col>1</xdr:col>
      <xdr:colOff>52560</xdr:colOff>
      <xdr:row>438</xdr:row>
      <xdr:rowOff>16560</xdr:rowOff>
    </xdr:from>
    <xdr:to>
      <xdr:col>1</xdr:col>
      <xdr:colOff>776160</xdr:colOff>
      <xdr:row>438</xdr:row>
      <xdr:rowOff>492480</xdr:rowOff>
    </xdr:to>
    <xdr:pic>
      <xdr:nvPicPr>
        <xdr:cNvPr id="436" name="Subgraph-swxresearch" descr=""/>
        <xdr:cNvPicPr/>
      </xdr:nvPicPr>
      <xdr:blipFill>
        <a:blip r:embed="rId437"/>
        <a:stretch>
          <a:fillRect/>
        </a:stretch>
      </xdr:blipFill>
      <xdr:spPr>
        <a:xfrm>
          <a:off x="865080" y="230104800"/>
          <a:ext cx="723600" cy="475920"/>
        </a:xfrm>
        <a:prstGeom prst="rect">
          <a:avLst/>
        </a:prstGeom>
        <a:ln>
          <a:noFill/>
        </a:ln>
      </xdr:spPr>
    </xdr:pic>
    <xdr:clientData/>
  </xdr:twoCellAnchor>
  <xdr:twoCellAnchor editAs="oneCell">
    <xdr:from>
      <xdr:col>1</xdr:col>
      <xdr:colOff>52560</xdr:colOff>
      <xdr:row>439</xdr:row>
      <xdr:rowOff>16560</xdr:rowOff>
    </xdr:from>
    <xdr:to>
      <xdr:col>1</xdr:col>
      <xdr:colOff>776160</xdr:colOff>
      <xdr:row>439</xdr:row>
      <xdr:rowOff>492480</xdr:rowOff>
    </xdr:to>
    <xdr:pic>
      <xdr:nvPicPr>
        <xdr:cNvPr id="437" name="Subgraph-dikkoshehu" descr=""/>
        <xdr:cNvPicPr/>
      </xdr:nvPicPr>
      <xdr:blipFill>
        <a:blip r:embed="rId438"/>
        <a:stretch>
          <a:fillRect/>
        </a:stretch>
      </xdr:blipFill>
      <xdr:spPr>
        <a:xfrm>
          <a:off x="865080" y="230631120"/>
          <a:ext cx="723600" cy="475920"/>
        </a:xfrm>
        <a:prstGeom prst="rect">
          <a:avLst/>
        </a:prstGeom>
        <a:ln>
          <a:noFill/>
        </a:ln>
      </xdr:spPr>
    </xdr:pic>
    <xdr:clientData/>
  </xdr:twoCellAnchor>
  <xdr:twoCellAnchor editAs="oneCell">
    <xdr:from>
      <xdr:col>1</xdr:col>
      <xdr:colOff>52560</xdr:colOff>
      <xdr:row>440</xdr:row>
      <xdr:rowOff>16560</xdr:rowOff>
    </xdr:from>
    <xdr:to>
      <xdr:col>1</xdr:col>
      <xdr:colOff>776160</xdr:colOff>
      <xdr:row>440</xdr:row>
      <xdr:rowOff>492480</xdr:rowOff>
    </xdr:to>
    <xdr:pic>
      <xdr:nvPicPr>
        <xdr:cNvPr id="438" name="Subgraph-ialvarad" descr=""/>
        <xdr:cNvPicPr/>
      </xdr:nvPicPr>
      <xdr:blipFill>
        <a:blip r:embed="rId439"/>
        <a:stretch>
          <a:fillRect/>
        </a:stretch>
      </xdr:blipFill>
      <xdr:spPr>
        <a:xfrm>
          <a:off x="865080" y="231157800"/>
          <a:ext cx="723600" cy="475920"/>
        </a:xfrm>
        <a:prstGeom prst="rect">
          <a:avLst/>
        </a:prstGeom>
        <a:ln>
          <a:noFill/>
        </a:ln>
      </xdr:spPr>
    </xdr:pic>
    <xdr:clientData/>
  </xdr:twoCellAnchor>
  <xdr:twoCellAnchor editAs="oneCell">
    <xdr:from>
      <xdr:col>1</xdr:col>
      <xdr:colOff>52560</xdr:colOff>
      <xdr:row>441</xdr:row>
      <xdr:rowOff>16560</xdr:rowOff>
    </xdr:from>
    <xdr:to>
      <xdr:col>1</xdr:col>
      <xdr:colOff>776160</xdr:colOff>
      <xdr:row>441</xdr:row>
      <xdr:rowOff>492480</xdr:rowOff>
    </xdr:to>
    <xdr:pic>
      <xdr:nvPicPr>
        <xdr:cNvPr id="439" name="Subgraph-doengineering" descr=""/>
        <xdr:cNvPicPr/>
      </xdr:nvPicPr>
      <xdr:blipFill>
        <a:blip r:embed="rId440"/>
        <a:stretch>
          <a:fillRect/>
        </a:stretch>
      </xdr:blipFill>
      <xdr:spPr>
        <a:xfrm>
          <a:off x="865080" y="231684120"/>
          <a:ext cx="723600" cy="475920"/>
        </a:xfrm>
        <a:prstGeom prst="rect">
          <a:avLst/>
        </a:prstGeom>
        <a:ln>
          <a:noFill/>
        </a:ln>
      </xdr:spPr>
    </xdr:pic>
    <xdr:clientData/>
  </xdr:twoCellAnchor>
  <xdr:twoCellAnchor editAs="oneCell">
    <xdr:from>
      <xdr:col>1</xdr:col>
      <xdr:colOff>52560</xdr:colOff>
      <xdr:row>442</xdr:row>
      <xdr:rowOff>16560</xdr:rowOff>
    </xdr:from>
    <xdr:to>
      <xdr:col>1</xdr:col>
      <xdr:colOff>776160</xdr:colOff>
      <xdr:row>442</xdr:row>
      <xdr:rowOff>492480</xdr:rowOff>
    </xdr:to>
    <xdr:pic>
      <xdr:nvPicPr>
        <xdr:cNvPr id="440" name="Subgraph-glynngallaway" descr=""/>
        <xdr:cNvPicPr/>
      </xdr:nvPicPr>
      <xdr:blipFill>
        <a:blip r:embed="rId441"/>
        <a:stretch>
          <a:fillRect/>
        </a:stretch>
      </xdr:blipFill>
      <xdr:spPr>
        <a:xfrm>
          <a:off x="865080" y="232210440"/>
          <a:ext cx="723600" cy="475920"/>
        </a:xfrm>
        <a:prstGeom prst="rect">
          <a:avLst/>
        </a:prstGeom>
        <a:ln>
          <a:noFill/>
        </a:ln>
      </xdr:spPr>
    </xdr:pic>
    <xdr:clientData/>
  </xdr:twoCellAnchor>
  <xdr:twoCellAnchor editAs="oneCell">
    <xdr:from>
      <xdr:col>1</xdr:col>
      <xdr:colOff>52560</xdr:colOff>
      <xdr:row>443</xdr:row>
      <xdr:rowOff>16560</xdr:rowOff>
    </xdr:from>
    <xdr:to>
      <xdr:col>1</xdr:col>
      <xdr:colOff>776160</xdr:colOff>
      <xdr:row>443</xdr:row>
      <xdr:rowOff>492480</xdr:rowOff>
    </xdr:to>
    <xdr:pic>
      <xdr:nvPicPr>
        <xdr:cNvPr id="441" name="Subgraph-jazziz65" descr=""/>
        <xdr:cNvPicPr/>
      </xdr:nvPicPr>
      <xdr:blipFill>
        <a:blip r:embed="rId442"/>
        <a:stretch>
          <a:fillRect/>
        </a:stretch>
      </xdr:blipFill>
      <xdr:spPr>
        <a:xfrm>
          <a:off x="865080" y="232736760"/>
          <a:ext cx="723600" cy="475920"/>
        </a:xfrm>
        <a:prstGeom prst="rect">
          <a:avLst/>
        </a:prstGeom>
        <a:ln>
          <a:noFill/>
        </a:ln>
      </xdr:spPr>
    </xdr:pic>
    <xdr:clientData/>
  </xdr:twoCellAnchor>
  <xdr:twoCellAnchor editAs="oneCell">
    <xdr:from>
      <xdr:col>1</xdr:col>
      <xdr:colOff>52560</xdr:colOff>
      <xdr:row>444</xdr:row>
      <xdr:rowOff>16560</xdr:rowOff>
    </xdr:from>
    <xdr:to>
      <xdr:col>1</xdr:col>
      <xdr:colOff>776160</xdr:colOff>
      <xdr:row>444</xdr:row>
      <xdr:rowOff>492480</xdr:rowOff>
    </xdr:to>
    <xdr:pic>
      <xdr:nvPicPr>
        <xdr:cNvPr id="442" name="Subgraph-cancer_bio" descr=""/>
        <xdr:cNvPicPr/>
      </xdr:nvPicPr>
      <xdr:blipFill>
        <a:blip r:embed="rId443"/>
        <a:stretch>
          <a:fillRect/>
        </a:stretch>
      </xdr:blipFill>
      <xdr:spPr>
        <a:xfrm>
          <a:off x="865080" y="233263440"/>
          <a:ext cx="723600" cy="475920"/>
        </a:xfrm>
        <a:prstGeom prst="rect">
          <a:avLst/>
        </a:prstGeom>
        <a:ln>
          <a:noFill/>
        </a:ln>
      </xdr:spPr>
    </xdr:pic>
    <xdr:clientData/>
  </xdr:twoCellAnchor>
  <xdr:twoCellAnchor editAs="oneCell">
    <xdr:from>
      <xdr:col>1</xdr:col>
      <xdr:colOff>52560</xdr:colOff>
      <xdr:row>445</xdr:row>
      <xdr:rowOff>16560</xdr:rowOff>
    </xdr:from>
    <xdr:to>
      <xdr:col>1</xdr:col>
      <xdr:colOff>776160</xdr:colOff>
      <xdr:row>445</xdr:row>
      <xdr:rowOff>492480</xdr:rowOff>
    </xdr:to>
    <xdr:pic>
      <xdr:nvPicPr>
        <xdr:cNvPr id="443" name="Subgraph-a_silverstein" descr=""/>
        <xdr:cNvPicPr/>
      </xdr:nvPicPr>
      <xdr:blipFill>
        <a:blip r:embed="rId444"/>
        <a:stretch>
          <a:fillRect/>
        </a:stretch>
      </xdr:blipFill>
      <xdr:spPr>
        <a:xfrm>
          <a:off x="865080" y="233789760"/>
          <a:ext cx="723600" cy="475920"/>
        </a:xfrm>
        <a:prstGeom prst="rect">
          <a:avLst/>
        </a:prstGeom>
        <a:ln>
          <a:noFill/>
        </a:ln>
      </xdr:spPr>
    </xdr:pic>
    <xdr:clientData/>
  </xdr:twoCellAnchor>
  <xdr:twoCellAnchor editAs="oneCell">
    <xdr:from>
      <xdr:col>1</xdr:col>
      <xdr:colOff>52560</xdr:colOff>
      <xdr:row>446</xdr:row>
      <xdr:rowOff>16560</xdr:rowOff>
    </xdr:from>
    <xdr:to>
      <xdr:col>1</xdr:col>
      <xdr:colOff>776160</xdr:colOff>
      <xdr:row>446</xdr:row>
      <xdr:rowOff>492480</xdr:rowOff>
    </xdr:to>
    <xdr:pic>
      <xdr:nvPicPr>
        <xdr:cNvPr id="444" name="Subgraph-sorena997" descr=""/>
        <xdr:cNvPicPr/>
      </xdr:nvPicPr>
      <xdr:blipFill>
        <a:blip r:embed="rId445"/>
        <a:stretch>
          <a:fillRect/>
        </a:stretch>
      </xdr:blipFill>
      <xdr:spPr>
        <a:xfrm>
          <a:off x="865080" y="234316080"/>
          <a:ext cx="723600" cy="475920"/>
        </a:xfrm>
        <a:prstGeom prst="rect">
          <a:avLst/>
        </a:prstGeom>
        <a:ln>
          <a:noFill/>
        </a:ln>
      </xdr:spPr>
    </xdr:pic>
    <xdr:clientData/>
  </xdr:twoCellAnchor>
  <xdr:twoCellAnchor editAs="oneCell">
    <xdr:from>
      <xdr:col>1</xdr:col>
      <xdr:colOff>52560</xdr:colOff>
      <xdr:row>447</xdr:row>
      <xdr:rowOff>16560</xdr:rowOff>
    </xdr:from>
    <xdr:to>
      <xdr:col>1</xdr:col>
      <xdr:colOff>776160</xdr:colOff>
      <xdr:row>447</xdr:row>
      <xdr:rowOff>492480</xdr:rowOff>
    </xdr:to>
    <xdr:pic>
      <xdr:nvPicPr>
        <xdr:cNvPr id="445" name="Subgraph-h_diggy" descr=""/>
        <xdr:cNvPicPr/>
      </xdr:nvPicPr>
      <xdr:blipFill>
        <a:blip r:embed="rId446"/>
        <a:stretch>
          <a:fillRect/>
        </a:stretch>
      </xdr:blipFill>
      <xdr:spPr>
        <a:xfrm>
          <a:off x="865080" y="234842400"/>
          <a:ext cx="723600" cy="475920"/>
        </a:xfrm>
        <a:prstGeom prst="rect">
          <a:avLst/>
        </a:prstGeom>
        <a:ln>
          <a:noFill/>
        </a:ln>
      </xdr:spPr>
    </xdr:pic>
    <xdr:clientData/>
  </xdr:twoCellAnchor>
  <xdr:twoCellAnchor editAs="oneCell">
    <xdr:from>
      <xdr:col>1</xdr:col>
      <xdr:colOff>52560</xdr:colOff>
      <xdr:row>448</xdr:row>
      <xdr:rowOff>16560</xdr:rowOff>
    </xdr:from>
    <xdr:to>
      <xdr:col>1</xdr:col>
      <xdr:colOff>776160</xdr:colOff>
      <xdr:row>448</xdr:row>
      <xdr:rowOff>492480</xdr:rowOff>
    </xdr:to>
    <xdr:pic>
      <xdr:nvPicPr>
        <xdr:cNvPr id="446" name="Subgraph-einnanotech" descr=""/>
        <xdr:cNvPicPr/>
      </xdr:nvPicPr>
      <xdr:blipFill>
        <a:blip r:embed="rId447"/>
        <a:stretch>
          <a:fillRect/>
        </a:stretch>
      </xdr:blipFill>
      <xdr:spPr>
        <a:xfrm>
          <a:off x="865080" y="235369080"/>
          <a:ext cx="723600" cy="475920"/>
        </a:xfrm>
        <a:prstGeom prst="rect">
          <a:avLst/>
        </a:prstGeom>
        <a:ln>
          <a:noFill/>
        </a:ln>
      </xdr:spPr>
    </xdr:pic>
    <xdr:clientData/>
  </xdr:twoCellAnchor>
  <xdr:twoCellAnchor editAs="oneCell">
    <xdr:from>
      <xdr:col>1</xdr:col>
      <xdr:colOff>52560</xdr:colOff>
      <xdr:row>449</xdr:row>
      <xdr:rowOff>16560</xdr:rowOff>
    </xdr:from>
    <xdr:to>
      <xdr:col>1</xdr:col>
      <xdr:colOff>776160</xdr:colOff>
      <xdr:row>449</xdr:row>
      <xdr:rowOff>492480</xdr:rowOff>
    </xdr:to>
    <xdr:pic>
      <xdr:nvPicPr>
        <xdr:cNvPr id="447" name="Subgraph-einpfizernews" descr=""/>
        <xdr:cNvPicPr/>
      </xdr:nvPicPr>
      <xdr:blipFill>
        <a:blip r:embed="rId448"/>
        <a:stretch>
          <a:fillRect/>
        </a:stretch>
      </xdr:blipFill>
      <xdr:spPr>
        <a:xfrm>
          <a:off x="865080" y="235895400"/>
          <a:ext cx="723600" cy="475920"/>
        </a:xfrm>
        <a:prstGeom prst="rect">
          <a:avLst/>
        </a:prstGeom>
        <a:ln>
          <a:noFill/>
        </a:ln>
      </xdr:spPr>
    </xdr:pic>
    <xdr:clientData/>
  </xdr:twoCellAnchor>
  <xdr:twoCellAnchor editAs="oneCell">
    <xdr:from>
      <xdr:col>1</xdr:col>
      <xdr:colOff>52560</xdr:colOff>
      <xdr:row>450</xdr:row>
      <xdr:rowOff>16560</xdr:rowOff>
    </xdr:from>
    <xdr:to>
      <xdr:col>1</xdr:col>
      <xdr:colOff>776160</xdr:colOff>
      <xdr:row>450</xdr:row>
      <xdr:rowOff>492480</xdr:rowOff>
    </xdr:to>
    <xdr:pic>
      <xdr:nvPicPr>
        <xdr:cNvPr id="448" name="Subgraph-gregcook2011" descr=""/>
        <xdr:cNvPicPr/>
      </xdr:nvPicPr>
      <xdr:blipFill>
        <a:blip r:embed="rId449"/>
        <a:stretch>
          <a:fillRect/>
        </a:stretch>
      </xdr:blipFill>
      <xdr:spPr>
        <a:xfrm>
          <a:off x="865080" y="236421720"/>
          <a:ext cx="723600" cy="475920"/>
        </a:xfrm>
        <a:prstGeom prst="rect">
          <a:avLst/>
        </a:prstGeom>
        <a:ln>
          <a:noFill/>
        </a:ln>
      </xdr:spPr>
    </xdr:pic>
    <xdr:clientData/>
  </xdr:twoCellAnchor>
  <xdr:twoCellAnchor editAs="oneCell">
    <xdr:from>
      <xdr:col>1</xdr:col>
      <xdr:colOff>52560</xdr:colOff>
      <xdr:row>451</xdr:row>
      <xdr:rowOff>16560</xdr:rowOff>
    </xdr:from>
    <xdr:to>
      <xdr:col>1</xdr:col>
      <xdr:colOff>776160</xdr:colOff>
      <xdr:row>451</xdr:row>
      <xdr:rowOff>492480</xdr:rowOff>
    </xdr:to>
    <xdr:pic>
      <xdr:nvPicPr>
        <xdr:cNvPr id="449" name="Subgraph-forbes" descr=""/>
        <xdr:cNvPicPr/>
      </xdr:nvPicPr>
      <xdr:blipFill>
        <a:blip r:embed="rId450"/>
        <a:stretch>
          <a:fillRect/>
        </a:stretch>
      </xdr:blipFill>
      <xdr:spPr>
        <a:xfrm>
          <a:off x="865080" y="236948040"/>
          <a:ext cx="723600" cy="475920"/>
        </a:xfrm>
        <a:prstGeom prst="rect">
          <a:avLst/>
        </a:prstGeom>
        <a:ln>
          <a:noFill/>
        </a:ln>
      </xdr:spPr>
    </xdr:pic>
    <xdr:clientData/>
  </xdr:twoCellAnchor>
  <xdr:twoCellAnchor editAs="oneCell">
    <xdr:from>
      <xdr:col>1</xdr:col>
      <xdr:colOff>52560</xdr:colOff>
      <xdr:row>452</xdr:row>
      <xdr:rowOff>16560</xdr:rowOff>
    </xdr:from>
    <xdr:to>
      <xdr:col>1</xdr:col>
      <xdr:colOff>776160</xdr:colOff>
      <xdr:row>452</xdr:row>
      <xdr:rowOff>492480</xdr:rowOff>
    </xdr:to>
    <xdr:pic>
      <xdr:nvPicPr>
        <xdr:cNvPr id="450" name="Subgraph-modernmeadow" descr=""/>
        <xdr:cNvPicPr/>
      </xdr:nvPicPr>
      <xdr:blipFill>
        <a:blip r:embed="rId451"/>
        <a:stretch>
          <a:fillRect/>
        </a:stretch>
      </xdr:blipFill>
      <xdr:spPr>
        <a:xfrm>
          <a:off x="865080" y="237474720"/>
          <a:ext cx="723600" cy="475920"/>
        </a:xfrm>
        <a:prstGeom prst="rect">
          <a:avLst/>
        </a:prstGeom>
        <a:ln>
          <a:noFill/>
        </a:ln>
      </xdr:spPr>
    </xdr:pic>
    <xdr:clientData/>
  </xdr:twoCellAnchor>
  <xdr:twoCellAnchor editAs="oneCell">
    <xdr:from>
      <xdr:col>1</xdr:col>
      <xdr:colOff>52560</xdr:colOff>
      <xdr:row>453</xdr:row>
      <xdr:rowOff>16560</xdr:rowOff>
    </xdr:from>
    <xdr:to>
      <xdr:col>1</xdr:col>
      <xdr:colOff>776160</xdr:colOff>
      <xdr:row>453</xdr:row>
      <xdr:rowOff>492480</xdr:rowOff>
    </xdr:to>
    <xdr:pic>
      <xdr:nvPicPr>
        <xdr:cNvPr id="451" name="Subgraph-artisventures" descr=""/>
        <xdr:cNvPicPr/>
      </xdr:nvPicPr>
      <xdr:blipFill>
        <a:blip r:embed="rId452"/>
        <a:stretch>
          <a:fillRect/>
        </a:stretch>
      </xdr:blipFill>
      <xdr:spPr>
        <a:xfrm>
          <a:off x="865080" y="238001040"/>
          <a:ext cx="723600" cy="475920"/>
        </a:xfrm>
        <a:prstGeom prst="rect">
          <a:avLst/>
        </a:prstGeom>
        <a:ln>
          <a:noFill/>
        </a:ln>
      </xdr:spPr>
    </xdr:pic>
    <xdr:clientData/>
  </xdr:twoCellAnchor>
  <xdr:twoCellAnchor editAs="oneCell">
    <xdr:from>
      <xdr:col>1</xdr:col>
      <xdr:colOff>52560</xdr:colOff>
      <xdr:row>454</xdr:row>
      <xdr:rowOff>16560</xdr:rowOff>
    </xdr:from>
    <xdr:to>
      <xdr:col>1</xdr:col>
      <xdr:colOff>776160</xdr:colOff>
      <xdr:row>454</xdr:row>
      <xdr:rowOff>492480</xdr:rowOff>
    </xdr:to>
    <xdr:pic>
      <xdr:nvPicPr>
        <xdr:cNvPr id="452" name="Subgraph-rachel_arthur" descr=""/>
        <xdr:cNvPicPr/>
      </xdr:nvPicPr>
      <xdr:blipFill>
        <a:blip r:embed="rId453"/>
        <a:stretch>
          <a:fillRect/>
        </a:stretch>
      </xdr:blipFill>
      <xdr:spPr>
        <a:xfrm>
          <a:off x="865080" y="238527360"/>
          <a:ext cx="723600" cy="475920"/>
        </a:xfrm>
        <a:prstGeom prst="rect">
          <a:avLst/>
        </a:prstGeom>
        <a:ln>
          <a:noFill/>
        </a:ln>
      </xdr:spPr>
    </xdr:pic>
    <xdr:clientData/>
  </xdr:twoCellAnchor>
  <xdr:twoCellAnchor editAs="oneCell">
    <xdr:from>
      <xdr:col>1</xdr:col>
      <xdr:colOff>52560</xdr:colOff>
      <xdr:row>455</xdr:row>
      <xdr:rowOff>16560</xdr:rowOff>
    </xdr:from>
    <xdr:to>
      <xdr:col>1</xdr:col>
      <xdr:colOff>776160</xdr:colOff>
      <xdr:row>455</xdr:row>
      <xdr:rowOff>492480</xdr:rowOff>
    </xdr:to>
    <xdr:pic>
      <xdr:nvPicPr>
        <xdr:cNvPr id="453" name="Subgraph-vpoeventzone" descr=""/>
        <xdr:cNvPicPr/>
      </xdr:nvPicPr>
      <xdr:blipFill>
        <a:blip r:embed="rId454"/>
        <a:stretch>
          <a:fillRect/>
        </a:stretch>
      </xdr:blipFill>
      <xdr:spPr>
        <a:xfrm>
          <a:off x="865080" y="239054040"/>
          <a:ext cx="723600" cy="475920"/>
        </a:xfrm>
        <a:prstGeom prst="rect">
          <a:avLst/>
        </a:prstGeom>
        <a:ln>
          <a:noFill/>
        </a:ln>
      </xdr:spPr>
    </xdr:pic>
    <xdr:clientData/>
  </xdr:twoCellAnchor>
  <xdr:twoCellAnchor editAs="oneCell">
    <xdr:from>
      <xdr:col>1</xdr:col>
      <xdr:colOff>52560</xdr:colOff>
      <xdr:row>456</xdr:row>
      <xdr:rowOff>16560</xdr:rowOff>
    </xdr:from>
    <xdr:to>
      <xdr:col>1</xdr:col>
      <xdr:colOff>776160</xdr:colOff>
      <xdr:row>456</xdr:row>
      <xdr:rowOff>492480</xdr:rowOff>
    </xdr:to>
    <xdr:pic>
      <xdr:nvPicPr>
        <xdr:cNvPr id="454" name="Subgraph-technology_nano" descr=""/>
        <xdr:cNvPicPr/>
      </xdr:nvPicPr>
      <xdr:blipFill>
        <a:blip r:embed="rId455"/>
        <a:stretch>
          <a:fillRect/>
        </a:stretch>
      </xdr:blipFill>
      <xdr:spPr>
        <a:xfrm>
          <a:off x="865080" y="239580360"/>
          <a:ext cx="723600" cy="475920"/>
        </a:xfrm>
        <a:prstGeom prst="rect">
          <a:avLst/>
        </a:prstGeom>
        <a:ln>
          <a:noFill/>
        </a:ln>
      </xdr:spPr>
    </xdr:pic>
    <xdr:clientData/>
  </xdr:twoCellAnchor>
  <xdr:twoCellAnchor editAs="oneCell">
    <xdr:from>
      <xdr:col>1</xdr:col>
      <xdr:colOff>52560</xdr:colOff>
      <xdr:row>457</xdr:row>
      <xdr:rowOff>16560</xdr:rowOff>
    </xdr:from>
    <xdr:to>
      <xdr:col>1</xdr:col>
      <xdr:colOff>776160</xdr:colOff>
      <xdr:row>457</xdr:row>
      <xdr:rowOff>492480</xdr:rowOff>
    </xdr:to>
    <xdr:pic>
      <xdr:nvPicPr>
        <xdr:cNvPr id="455" name="Subgraph-satprnews" descr=""/>
        <xdr:cNvPicPr/>
      </xdr:nvPicPr>
      <xdr:blipFill>
        <a:blip r:embed="rId456"/>
        <a:stretch>
          <a:fillRect/>
        </a:stretch>
      </xdr:blipFill>
      <xdr:spPr>
        <a:xfrm>
          <a:off x="865080" y="240106680"/>
          <a:ext cx="723600" cy="475920"/>
        </a:xfrm>
        <a:prstGeom prst="rect">
          <a:avLst/>
        </a:prstGeom>
        <a:ln>
          <a:noFill/>
        </a:ln>
      </xdr:spPr>
    </xdr:pic>
    <xdr:clientData/>
  </xdr:twoCellAnchor>
  <xdr:twoCellAnchor editAs="oneCell">
    <xdr:from>
      <xdr:col>1</xdr:col>
      <xdr:colOff>52560</xdr:colOff>
      <xdr:row>458</xdr:row>
      <xdr:rowOff>16560</xdr:rowOff>
    </xdr:from>
    <xdr:to>
      <xdr:col>1</xdr:col>
      <xdr:colOff>776160</xdr:colOff>
      <xdr:row>458</xdr:row>
      <xdr:rowOff>492480</xdr:rowOff>
    </xdr:to>
    <xdr:pic>
      <xdr:nvPicPr>
        <xdr:cNvPr id="456" name="Subgraph-gochujang81" descr=""/>
        <xdr:cNvPicPr/>
      </xdr:nvPicPr>
      <xdr:blipFill>
        <a:blip r:embed="rId457"/>
        <a:stretch>
          <a:fillRect/>
        </a:stretch>
      </xdr:blipFill>
      <xdr:spPr>
        <a:xfrm>
          <a:off x="865080" y="240633000"/>
          <a:ext cx="723600" cy="475920"/>
        </a:xfrm>
        <a:prstGeom prst="rect">
          <a:avLst/>
        </a:prstGeom>
        <a:ln>
          <a:noFill/>
        </a:ln>
      </xdr:spPr>
    </xdr:pic>
    <xdr:clientData/>
  </xdr:twoCellAnchor>
  <xdr:twoCellAnchor editAs="oneCell">
    <xdr:from>
      <xdr:col>1</xdr:col>
      <xdr:colOff>52560</xdr:colOff>
      <xdr:row>459</xdr:row>
      <xdr:rowOff>16560</xdr:rowOff>
    </xdr:from>
    <xdr:to>
      <xdr:col>1</xdr:col>
      <xdr:colOff>776160</xdr:colOff>
      <xdr:row>459</xdr:row>
      <xdr:rowOff>492480</xdr:rowOff>
    </xdr:to>
    <xdr:pic>
      <xdr:nvPicPr>
        <xdr:cNvPr id="457" name="Subgraph-firstoinvest" descr=""/>
        <xdr:cNvPicPr/>
      </xdr:nvPicPr>
      <xdr:blipFill>
        <a:blip r:embed="rId458"/>
        <a:stretch>
          <a:fillRect/>
        </a:stretch>
      </xdr:blipFill>
      <xdr:spPr>
        <a:xfrm>
          <a:off x="865080" y="241159680"/>
          <a:ext cx="723600" cy="475920"/>
        </a:xfrm>
        <a:prstGeom prst="rect">
          <a:avLst/>
        </a:prstGeom>
        <a:ln>
          <a:noFill/>
        </a:ln>
      </xdr:spPr>
    </xdr:pic>
    <xdr:clientData/>
  </xdr:twoCellAnchor>
  <xdr:twoCellAnchor editAs="oneCell">
    <xdr:from>
      <xdr:col>1</xdr:col>
      <xdr:colOff>52560</xdr:colOff>
      <xdr:row>460</xdr:row>
      <xdr:rowOff>16560</xdr:rowOff>
    </xdr:from>
    <xdr:to>
      <xdr:col>1</xdr:col>
      <xdr:colOff>776160</xdr:colOff>
      <xdr:row>460</xdr:row>
      <xdr:rowOff>492480</xdr:rowOff>
    </xdr:to>
    <xdr:pic>
      <xdr:nvPicPr>
        <xdr:cNvPr id="458" name="Subgraph-i_zekel" descr=""/>
        <xdr:cNvPicPr/>
      </xdr:nvPicPr>
      <xdr:blipFill>
        <a:blip r:embed="rId459"/>
        <a:stretch>
          <a:fillRect/>
        </a:stretch>
      </xdr:blipFill>
      <xdr:spPr>
        <a:xfrm>
          <a:off x="865080" y="241686000"/>
          <a:ext cx="723600" cy="475920"/>
        </a:xfrm>
        <a:prstGeom prst="rect">
          <a:avLst/>
        </a:prstGeom>
        <a:ln>
          <a:noFill/>
        </a:ln>
      </xdr:spPr>
    </xdr:pic>
    <xdr:clientData/>
  </xdr:twoCellAnchor>
  <xdr:twoCellAnchor editAs="oneCell">
    <xdr:from>
      <xdr:col>1</xdr:col>
      <xdr:colOff>52560</xdr:colOff>
      <xdr:row>461</xdr:row>
      <xdr:rowOff>16560</xdr:rowOff>
    </xdr:from>
    <xdr:to>
      <xdr:col>1</xdr:col>
      <xdr:colOff>776160</xdr:colOff>
      <xdr:row>461</xdr:row>
      <xdr:rowOff>492480</xdr:rowOff>
    </xdr:to>
    <xdr:pic>
      <xdr:nvPicPr>
        <xdr:cNvPr id="459" name="Subgraph-mommynooz" descr=""/>
        <xdr:cNvPicPr/>
      </xdr:nvPicPr>
      <xdr:blipFill>
        <a:blip r:embed="rId460"/>
        <a:stretch>
          <a:fillRect/>
        </a:stretch>
      </xdr:blipFill>
      <xdr:spPr>
        <a:xfrm>
          <a:off x="865080" y="242212320"/>
          <a:ext cx="723600" cy="475920"/>
        </a:xfrm>
        <a:prstGeom prst="rect">
          <a:avLst/>
        </a:prstGeom>
        <a:ln>
          <a:noFill/>
        </a:ln>
      </xdr:spPr>
    </xdr:pic>
    <xdr:clientData/>
  </xdr:twoCellAnchor>
  <xdr:twoCellAnchor editAs="oneCell">
    <xdr:from>
      <xdr:col>1</xdr:col>
      <xdr:colOff>52560</xdr:colOff>
      <xdr:row>462</xdr:row>
      <xdr:rowOff>16560</xdr:rowOff>
    </xdr:from>
    <xdr:to>
      <xdr:col>1</xdr:col>
      <xdr:colOff>776160</xdr:colOff>
      <xdr:row>462</xdr:row>
      <xdr:rowOff>492480</xdr:rowOff>
    </xdr:to>
    <xdr:pic>
      <xdr:nvPicPr>
        <xdr:cNvPr id="460" name="Subgraph-ts2marcintest" descr=""/>
        <xdr:cNvPicPr/>
      </xdr:nvPicPr>
      <xdr:blipFill>
        <a:blip r:embed="rId461"/>
        <a:stretch>
          <a:fillRect/>
        </a:stretch>
      </xdr:blipFill>
      <xdr:spPr>
        <a:xfrm>
          <a:off x="865080" y="242738640"/>
          <a:ext cx="723600" cy="475920"/>
        </a:xfrm>
        <a:prstGeom prst="rect">
          <a:avLst/>
        </a:prstGeom>
        <a:ln>
          <a:noFill/>
        </a:ln>
      </xdr:spPr>
    </xdr:pic>
    <xdr:clientData/>
  </xdr:twoCellAnchor>
  <xdr:twoCellAnchor editAs="oneCell">
    <xdr:from>
      <xdr:col>1</xdr:col>
      <xdr:colOff>52560</xdr:colOff>
      <xdr:row>463</xdr:row>
      <xdr:rowOff>16560</xdr:rowOff>
    </xdr:from>
    <xdr:to>
      <xdr:col>1</xdr:col>
      <xdr:colOff>776160</xdr:colOff>
      <xdr:row>463</xdr:row>
      <xdr:rowOff>492480</xdr:rowOff>
    </xdr:to>
    <xdr:pic>
      <xdr:nvPicPr>
        <xdr:cNvPr id="461" name="Subgraph-tanuma_ebooks" descr=""/>
        <xdr:cNvPicPr/>
      </xdr:nvPicPr>
      <xdr:blipFill>
        <a:blip r:embed="rId462"/>
        <a:stretch>
          <a:fillRect/>
        </a:stretch>
      </xdr:blipFill>
      <xdr:spPr>
        <a:xfrm>
          <a:off x="865080" y="243265320"/>
          <a:ext cx="723600" cy="475920"/>
        </a:xfrm>
        <a:prstGeom prst="rect">
          <a:avLst/>
        </a:prstGeom>
        <a:ln>
          <a:noFill/>
        </a:ln>
      </xdr:spPr>
    </xdr:pic>
    <xdr:clientData/>
  </xdr:twoCellAnchor>
  <xdr:twoCellAnchor editAs="oneCell">
    <xdr:from>
      <xdr:col>1</xdr:col>
      <xdr:colOff>52560</xdr:colOff>
      <xdr:row>464</xdr:row>
      <xdr:rowOff>16560</xdr:rowOff>
    </xdr:from>
    <xdr:to>
      <xdr:col>1</xdr:col>
      <xdr:colOff>776160</xdr:colOff>
      <xdr:row>464</xdr:row>
      <xdr:rowOff>492480</xdr:rowOff>
    </xdr:to>
    <xdr:pic>
      <xdr:nvPicPr>
        <xdr:cNvPr id="462" name="Subgraph-ash_hematology" descr=""/>
        <xdr:cNvPicPr/>
      </xdr:nvPicPr>
      <xdr:blipFill>
        <a:blip r:embed="rId463"/>
        <a:stretch>
          <a:fillRect/>
        </a:stretch>
      </xdr:blipFill>
      <xdr:spPr>
        <a:xfrm>
          <a:off x="865080" y="243791640"/>
          <a:ext cx="723600" cy="475920"/>
        </a:xfrm>
        <a:prstGeom prst="rect">
          <a:avLst/>
        </a:prstGeom>
        <a:ln>
          <a:noFill/>
        </a:ln>
      </xdr:spPr>
    </xdr:pic>
    <xdr:clientData/>
  </xdr:twoCellAnchor>
  <xdr:twoCellAnchor editAs="oneCell">
    <xdr:from>
      <xdr:col>1</xdr:col>
      <xdr:colOff>52560</xdr:colOff>
      <xdr:row>465</xdr:row>
      <xdr:rowOff>16560</xdr:rowOff>
    </xdr:from>
    <xdr:to>
      <xdr:col>1</xdr:col>
      <xdr:colOff>776160</xdr:colOff>
      <xdr:row>465</xdr:row>
      <xdr:rowOff>492480</xdr:rowOff>
    </xdr:to>
    <xdr:pic>
      <xdr:nvPicPr>
        <xdr:cNvPr id="463" name="Subgraph-joshyoburn" descr=""/>
        <xdr:cNvPicPr/>
      </xdr:nvPicPr>
      <xdr:blipFill>
        <a:blip r:embed="rId464"/>
        <a:stretch>
          <a:fillRect/>
        </a:stretch>
      </xdr:blipFill>
      <xdr:spPr>
        <a:xfrm>
          <a:off x="865080" y="244317960"/>
          <a:ext cx="723600" cy="475920"/>
        </a:xfrm>
        <a:prstGeom prst="rect">
          <a:avLst/>
        </a:prstGeom>
        <a:ln>
          <a:noFill/>
        </a:ln>
      </xdr:spPr>
    </xdr:pic>
    <xdr:clientData/>
  </xdr:twoCellAnchor>
  <xdr:twoCellAnchor editAs="oneCell">
    <xdr:from>
      <xdr:col>1</xdr:col>
      <xdr:colOff>52560</xdr:colOff>
      <xdr:row>466</xdr:row>
      <xdr:rowOff>16560</xdr:rowOff>
    </xdr:from>
    <xdr:to>
      <xdr:col>1</xdr:col>
      <xdr:colOff>776160</xdr:colOff>
      <xdr:row>466</xdr:row>
      <xdr:rowOff>492480</xdr:rowOff>
    </xdr:to>
    <xdr:pic>
      <xdr:nvPicPr>
        <xdr:cNvPr id="464" name="Subgraph-fdlx_com" descr=""/>
        <xdr:cNvPicPr/>
      </xdr:nvPicPr>
      <xdr:blipFill>
        <a:blip r:embed="rId465"/>
        <a:stretch>
          <a:fillRect/>
        </a:stretch>
      </xdr:blipFill>
      <xdr:spPr>
        <a:xfrm>
          <a:off x="865080" y="244844280"/>
          <a:ext cx="723600" cy="475920"/>
        </a:xfrm>
        <a:prstGeom prst="rect">
          <a:avLst/>
        </a:prstGeom>
        <a:ln>
          <a:noFill/>
        </a:ln>
      </xdr:spPr>
    </xdr:pic>
    <xdr:clientData/>
  </xdr:twoCellAnchor>
  <xdr:twoCellAnchor editAs="oneCell">
    <xdr:from>
      <xdr:col>1</xdr:col>
      <xdr:colOff>52560</xdr:colOff>
      <xdr:row>467</xdr:row>
      <xdr:rowOff>16560</xdr:rowOff>
    </xdr:from>
    <xdr:to>
      <xdr:col>1</xdr:col>
      <xdr:colOff>776160</xdr:colOff>
      <xdr:row>467</xdr:row>
      <xdr:rowOff>492480</xdr:rowOff>
    </xdr:to>
    <xdr:pic>
      <xdr:nvPicPr>
        <xdr:cNvPr id="465" name="Subgraph-kmootz" descr=""/>
        <xdr:cNvPicPr/>
      </xdr:nvPicPr>
      <xdr:blipFill>
        <a:blip r:embed="rId466"/>
        <a:stretch>
          <a:fillRect/>
        </a:stretch>
      </xdr:blipFill>
      <xdr:spPr>
        <a:xfrm>
          <a:off x="865080" y="245370960"/>
          <a:ext cx="723600" cy="475920"/>
        </a:xfrm>
        <a:prstGeom prst="rect">
          <a:avLst/>
        </a:prstGeom>
        <a:ln>
          <a:noFill/>
        </a:ln>
      </xdr:spPr>
    </xdr:pic>
    <xdr:clientData/>
  </xdr:twoCellAnchor>
  <xdr:twoCellAnchor editAs="oneCell">
    <xdr:from>
      <xdr:col>1</xdr:col>
      <xdr:colOff>52560</xdr:colOff>
      <xdr:row>468</xdr:row>
      <xdr:rowOff>16560</xdr:rowOff>
    </xdr:from>
    <xdr:to>
      <xdr:col>1</xdr:col>
      <xdr:colOff>776160</xdr:colOff>
      <xdr:row>468</xdr:row>
      <xdr:rowOff>492480</xdr:rowOff>
    </xdr:to>
    <xdr:pic>
      <xdr:nvPicPr>
        <xdr:cNvPr id="466" name="Subgraph-mikelyons1956" descr=""/>
        <xdr:cNvPicPr/>
      </xdr:nvPicPr>
      <xdr:blipFill>
        <a:blip r:embed="rId467"/>
        <a:stretch>
          <a:fillRect/>
        </a:stretch>
      </xdr:blipFill>
      <xdr:spPr>
        <a:xfrm>
          <a:off x="865080" y="245897280"/>
          <a:ext cx="723600" cy="475920"/>
        </a:xfrm>
        <a:prstGeom prst="rect">
          <a:avLst/>
        </a:prstGeom>
        <a:ln>
          <a:noFill/>
        </a:ln>
      </xdr:spPr>
    </xdr:pic>
    <xdr:clientData/>
  </xdr:twoCellAnchor>
  <xdr:twoCellAnchor editAs="oneCell">
    <xdr:from>
      <xdr:col>1</xdr:col>
      <xdr:colOff>52560</xdr:colOff>
      <xdr:row>469</xdr:row>
      <xdr:rowOff>16560</xdr:rowOff>
    </xdr:from>
    <xdr:to>
      <xdr:col>1</xdr:col>
      <xdr:colOff>776160</xdr:colOff>
      <xdr:row>469</xdr:row>
      <xdr:rowOff>492480</xdr:rowOff>
    </xdr:to>
    <xdr:pic>
      <xdr:nvPicPr>
        <xdr:cNvPr id="467" name="Subgraph-ambercentre" descr=""/>
        <xdr:cNvPicPr/>
      </xdr:nvPicPr>
      <xdr:blipFill>
        <a:blip r:embed="rId468"/>
        <a:stretch>
          <a:fillRect/>
        </a:stretch>
      </xdr:blipFill>
      <xdr:spPr>
        <a:xfrm>
          <a:off x="865080" y="246423600"/>
          <a:ext cx="723600" cy="475920"/>
        </a:xfrm>
        <a:prstGeom prst="rect">
          <a:avLst/>
        </a:prstGeom>
        <a:ln>
          <a:noFill/>
        </a:ln>
      </xdr:spPr>
    </xdr:pic>
    <xdr:clientData/>
  </xdr:twoCellAnchor>
  <xdr:twoCellAnchor editAs="oneCell">
    <xdr:from>
      <xdr:col>1</xdr:col>
      <xdr:colOff>52560</xdr:colOff>
      <xdr:row>470</xdr:row>
      <xdr:rowOff>16560</xdr:rowOff>
    </xdr:from>
    <xdr:to>
      <xdr:col>1</xdr:col>
      <xdr:colOff>776160</xdr:colOff>
      <xdr:row>470</xdr:row>
      <xdr:rowOff>492480</xdr:rowOff>
    </xdr:to>
    <xdr:pic>
      <xdr:nvPicPr>
        <xdr:cNvPr id="468" name="Subgraph-universitytimes" descr=""/>
        <xdr:cNvPicPr/>
      </xdr:nvPicPr>
      <xdr:blipFill>
        <a:blip r:embed="rId469"/>
        <a:stretch>
          <a:fillRect/>
        </a:stretch>
      </xdr:blipFill>
      <xdr:spPr>
        <a:xfrm>
          <a:off x="865080" y="246950280"/>
          <a:ext cx="723600" cy="475920"/>
        </a:xfrm>
        <a:prstGeom prst="rect">
          <a:avLst/>
        </a:prstGeom>
        <a:ln>
          <a:noFill/>
        </a:ln>
      </xdr:spPr>
    </xdr:pic>
    <xdr:clientData/>
  </xdr:twoCellAnchor>
  <xdr:twoCellAnchor editAs="oneCell">
    <xdr:from>
      <xdr:col>1</xdr:col>
      <xdr:colOff>52560</xdr:colOff>
      <xdr:row>471</xdr:row>
      <xdr:rowOff>16560</xdr:rowOff>
    </xdr:from>
    <xdr:to>
      <xdr:col>1</xdr:col>
      <xdr:colOff>776160</xdr:colOff>
      <xdr:row>471</xdr:row>
      <xdr:rowOff>492480</xdr:rowOff>
    </xdr:to>
    <xdr:pic>
      <xdr:nvPicPr>
        <xdr:cNvPr id="469" name="Subgraph-piayboi" descr=""/>
        <xdr:cNvPicPr/>
      </xdr:nvPicPr>
      <xdr:blipFill>
        <a:blip r:embed="rId470"/>
        <a:stretch>
          <a:fillRect/>
        </a:stretch>
      </xdr:blipFill>
      <xdr:spPr>
        <a:xfrm>
          <a:off x="865080" y="247476600"/>
          <a:ext cx="723600" cy="475920"/>
        </a:xfrm>
        <a:prstGeom prst="rect">
          <a:avLst/>
        </a:prstGeom>
        <a:ln>
          <a:noFill/>
        </a:ln>
      </xdr:spPr>
    </xdr:pic>
    <xdr:clientData/>
  </xdr:twoCellAnchor>
  <xdr:twoCellAnchor editAs="oneCell">
    <xdr:from>
      <xdr:col>1</xdr:col>
      <xdr:colOff>52560</xdr:colOff>
      <xdr:row>472</xdr:row>
      <xdr:rowOff>16560</xdr:rowOff>
    </xdr:from>
    <xdr:to>
      <xdr:col>1</xdr:col>
      <xdr:colOff>776160</xdr:colOff>
      <xdr:row>472</xdr:row>
      <xdr:rowOff>492480</xdr:rowOff>
    </xdr:to>
    <xdr:pic>
      <xdr:nvPicPr>
        <xdr:cNvPr id="470" name="Subgraph-samantlca" descr=""/>
        <xdr:cNvPicPr/>
      </xdr:nvPicPr>
      <xdr:blipFill>
        <a:blip r:embed="rId471"/>
        <a:stretch>
          <a:fillRect/>
        </a:stretch>
      </xdr:blipFill>
      <xdr:spPr>
        <a:xfrm>
          <a:off x="865080" y="248002920"/>
          <a:ext cx="723600" cy="475920"/>
        </a:xfrm>
        <a:prstGeom prst="rect">
          <a:avLst/>
        </a:prstGeom>
        <a:ln>
          <a:noFill/>
        </a:ln>
      </xdr:spPr>
    </xdr:pic>
    <xdr:clientData/>
  </xdr:twoCellAnchor>
  <xdr:twoCellAnchor editAs="oneCell">
    <xdr:from>
      <xdr:col>1</xdr:col>
      <xdr:colOff>52560</xdr:colOff>
      <xdr:row>473</xdr:row>
      <xdr:rowOff>16560</xdr:rowOff>
    </xdr:from>
    <xdr:to>
      <xdr:col>1</xdr:col>
      <xdr:colOff>776160</xdr:colOff>
      <xdr:row>473</xdr:row>
      <xdr:rowOff>492480</xdr:rowOff>
    </xdr:to>
    <xdr:pic>
      <xdr:nvPicPr>
        <xdr:cNvPr id="471" name="Subgraph-razibkhan" descr=""/>
        <xdr:cNvPicPr/>
      </xdr:nvPicPr>
      <xdr:blipFill>
        <a:blip r:embed="rId472"/>
        <a:stretch>
          <a:fillRect/>
        </a:stretch>
      </xdr:blipFill>
      <xdr:spPr>
        <a:xfrm>
          <a:off x="865080" y="248529240"/>
          <a:ext cx="723600" cy="475920"/>
        </a:xfrm>
        <a:prstGeom prst="rect">
          <a:avLst/>
        </a:prstGeom>
        <a:ln>
          <a:noFill/>
        </a:ln>
      </xdr:spPr>
    </xdr:pic>
    <xdr:clientData/>
  </xdr:twoCellAnchor>
  <xdr:twoCellAnchor editAs="oneCell">
    <xdr:from>
      <xdr:col>1</xdr:col>
      <xdr:colOff>52560</xdr:colOff>
      <xdr:row>474</xdr:row>
      <xdr:rowOff>16560</xdr:rowOff>
    </xdr:from>
    <xdr:to>
      <xdr:col>1</xdr:col>
      <xdr:colOff>776160</xdr:colOff>
      <xdr:row>474</xdr:row>
      <xdr:rowOff>492480</xdr:rowOff>
    </xdr:to>
    <xdr:pic>
      <xdr:nvPicPr>
        <xdr:cNvPr id="472" name="Subgraph-fsnole1" descr=""/>
        <xdr:cNvPicPr/>
      </xdr:nvPicPr>
      <xdr:blipFill>
        <a:blip r:embed="rId473"/>
        <a:stretch>
          <a:fillRect/>
        </a:stretch>
      </xdr:blipFill>
      <xdr:spPr>
        <a:xfrm>
          <a:off x="865080" y="249055920"/>
          <a:ext cx="723600" cy="475920"/>
        </a:xfrm>
        <a:prstGeom prst="rect">
          <a:avLst/>
        </a:prstGeom>
        <a:ln>
          <a:noFill/>
        </a:ln>
      </xdr:spPr>
    </xdr:pic>
    <xdr:clientData/>
  </xdr:twoCellAnchor>
  <xdr:twoCellAnchor editAs="oneCell">
    <xdr:from>
      <xdr:col>1</xdr:col>
      <xdr:colOff>52560</xdr:colOff>
      <xdr:row>475</xdr:row>
      <xdr:rowOff>16560</xdr:rowOff>
    </xdr:from>
    <xdr:to>
      <xdr:col>1</xdr:col>
      <xdr:colOff>776160</xdr:colOff>
      <xdr:row>475</xdr:row>
      <xdr:rowOff>492480</xdr:rowOff>
    </xdr:to>
    <xdr:pic>
      <xdr:nvPicPr>
        <xdr:cNvPr id="473" name="Subgraph-bigdata_kane" descr=""/>
        <xdr:cNvPicPr/>
      </xdr:nvPicPr>
      <xdr:blipFill>
        <a:blip r:embed="rId474"/>
        <a:stretch>
          <a:fillRect/>
        </a:stretch>
      </xdr:blipFill>
      <xdr:spPr>
        <a:xfrm>
          <a:off x="865080" y="249582240"/>
          <a:ext cx="723600" cy="475920"/>
        </a:xfrm>
        <a:prstGeom prst="rect">
          <a:avLst/>
        </a:prstGeom>
        <a:ln>
          <a:noFill/>
        </a:ln>
      </xdr:spPr>
    </xdr:pic>
    <xdr:clientData/>
  </xdr:twoCellAnchor>
  <xdr:twoCellAnchor editAs="oneCell">
    <xdr:from>
      <xdr:col>1</xdr:col>
      <xdr:colOff>52560</xdr:colOff>
      <xdr:row>476</xdr:row>
      <xdr:rowOff>16560</xdr:rowOff>
    </xdr:from>
    <xdr:to>
      <xdr:col>1</xdr:col>
      <xdr:colOff>776160</xdr:colOff>
      <xdr:row>476</xdr:row>
      <xdr:rowOff>492480</xdr:rowOff>
    </xdr:to>
    <xdr:pic>
      <xdr:nvPicPr>
        <xdr:cNvPr id="474" name="Subgraph-zachariewinston" descr=""/>
        <xdr:cNvPicPr/>
      </xdr:nvPicPr>
      <xdr:blipFill>
        <a:blip r:embed="rId475"/>
        <a:stretch>
          <a:fillRect/>
        </a:stretch>
      </xdr:blipFill>
      <xdr:spPr>
        <a:xfrm>
          <a:off x="865080" y="250108560"/>
          <a:ext cx="723600" cy="475920"/>
        </a:xfrm>
        <a:prstGeom prst="rect">
          <a:avLst/>
        </a:prstGeom>
        <a:ln>
          <a:noFill/>
        </a:ln>
      </xdr:spPr>
    </xdr:pic>
    <xdr:clientData/>
  </xdr:twoCellAnchor>
  <xdr:twoCellAnchor editAs="oneCell">
    <xdr:from>
      <xdr:col>1</xdr:col>
      <xdr:colOff>52560</xdr:colOff>
      <xdr:row>477</xdr:row>
      <xdr:rowOff>16560</xdr:rowOff>
    </xdr:from>
    <xdr:to>
      <xdr:col>1</xdr:col>
      <xdr:colOff>776160</xdr:colOff>
      <xdr:row>477</xdr:row>
      <xdr:rowOff>492480</xdr:rowOff>
    </xdr:to>
    <xdr:pic>
      <xdr:nvPicPr>
        <xdr:cNvPr id="475" name="Subgraph-qamarinaizzati" descr=""/>
        <xdr:cNvPicPr/>
      </xdr:nvPicPr>
      <xdr:blipFill>
        <a:blip r:embed="rId476"/>
        <a:stretch>
          <a:fillRect/>
        </a:stretch>
      </xdr:blipFill>
      <xdr:spPr>
        <a:xfrm>
          <a:off x="865080" y="250634880"/>
          <a:ext cx="723600" cy="475920"/>
        </a:xfrm>
        <a:prstGeom prst="rect">
          <a:avLst/>
        </a:prstGeom>
        <a:ln>
          <a:noFill/>
        </a:ln>
      </xdr:spPr>
    </xdr:pic>
    <xdr:clientData/>
  </xdr:twoCellAnchor>
  <xdr:twoCellAnchor editAs="oneCell">
    <xdr:from>
      <xdr:col>1</xdr:col>
      <xdr:colOff>52560</xdr:colOff>
      <xdr:row>478</xdr:row>
      <xdr:rowOff>16560</xdr:rowOff>
    </xdr:from>
    <xdr:to>
      <xdr:col>1</xdr:col>
      <xdr:colOff>776160</xdr:colOff>
      <xdr:row>478</xdr:row>
      <xdr:rowOff>492480</xdr:rowOff>
    </xdr:to>
    <xdr:pic>
      <xdr:nvPicPr>
        <xdr:cNvPr id="476" name="Subgraph-f_ciencias" descr=""/>
        <xdr:cNvPicPr/>
      </xdr:nvPicPr>
      <xdr:blipFill>
        <a:blip r:embed="rId477"/>
        <a:stretch>
          <a:fillRect/>
        </a:stretch>
      </xdr:blipFill>
      <xdr:spPr>
        <a:xfrm>
          <a:off x="865080" y="251161560"/>
          <a:ext cx="723600" cy="475920"/>
        </a:xfrm>
        <a:prstGeom prst="rect">
          <a:avLst/>
        </a:prstGeom>
        <a:ln>
          <a:noFill/>
        </a:ln>
      </xdr:spPr>
    </xdr:pic>
    <xdr:clientData/>
  </xdr:twoCellAnchor>
  <xdr:twoCellAnchor editAs="oneCell">
    <xdr:from>
      <xdr:col>1</xdr:col>
      <xdr:colOff>52560</xdr:colOff>
      <xdr:row>479</xdr:row>
      <xdr:rowOff>16560</xdr:rowOff>
    </xdr:from>
    <xdr:to>
      <xdr:col>1</xdr:col>
      <xdr:colOff>776160</xdr:colOff>
      <xdr:row>479</xdr:row>
      <xdr:rowOff>492480</xdr:rowOff>
    </xdr:to>
    <xdr:pic>
      <xdr:nvPicPr>
        <xdr:cNvPr id="477" name="Subgraph-l_miaaa" descr=""/>
        <xdr:cNvPicPr/>
      </xdr:nvPicPr>
      <xdr:blipFill>
        <a:blip r:embed="rId478"/>
        <a:stretch>
          <a:fillRect/>
        </a:stretch>
      </xdr:blipFill>
      <xdr:spPr>
        <a:xfrm>
          <a:off x="865080" y="251687880"/>
          <a:ext cx="723600" cy="475920"/>
        </a:xfrm>
        <a:prstGeom prst="rect">
          <a:avLst/>
        </a:prstGeom>
        <a:ln>
          <a:noFill/>
        </a:ln>
      </xdr:spPr>
    </xdr:pic>
    <xdr:clientData/>
  </xdr:twoCellAnchor>
  <xdr:twoCellAnchor editAs="oneCell">
    <xdr:from>
      <xdr:col>1</xdr:col>
      <xdr:colOff>52560</xdr:colOff>
      <xdr:row>480</xdr:row>
      <xdr:rowOff>16560</xdr:rowOff>
    </xdr:from>
    <xdr:to>
      <xdr:col>1</xdr:col>
      <xdr:colOff>776160</xdr:colOff>
      <xdr:row>480</xdr:row>
      <xdr:rowOff>492480</xdr:rowOff>
    </xdr:to>
    <xdr:pic>
      <xdr:nvPicPr>
        <xdr:cNvPr id="478" name="Subgraph-dreaaceline" descr=""/>
        <xdr:cNvPicPr/>
      </xdr:nvPicPr>
      <xdr:blipFill>
        <a:blip r:embed="rId479"/>
        <a:stretch>
          <a:fillRect/>
        </a:stretch>
      </xdr:blipFill>
      <xdr:spPr>
        <a:xfrm>
          <a:off x="865080" y="252214200"/>
          <a:ext cx="723600" cy="475920"/>
        </a:xfrm>
        <a:prstGeom prst="rect">
          <a:avLst/>
        </a:prstGeom>
        <a:ln>
          <a:noFill/>
        </a:ln>
      </xdr:spPr>
    </xdr:pic>
    <xdr:clientData/>
  </xdr:twoCellAnchor>
  <xdr:twoCellAnchor editAs="oneCell">
    <xdr:from>
      <xdr:col>1</xdr:col>
      <xdr:colOff>52560</xdr:colOff>
      <xdr:row>481</xdr:row>
      <xdr:rowOff>16560</xdr:rowOff>
    </xdr:from>
    <xdr:to>
      <xdr:col>1</xdr:col>
      <xdr:colOff>776160</xdr:colOff>
      <xdr:row>481</xdr:row>
      <xdr:rowOff>492480</xdr:rowOff>
    </xdr:to>
    <xdr:pic>
      <xdr:nvPicPr>
        <xdr:cNvPr id="479" name="Subgraph-desireedawns" descr=""/>
        <xdr:cNvPicPr/>
      </xdr:nvPicPr>
      <xdr:blipFill>
        <a:blip r:embed="rId480"/>
        <a:stretch>
          <a:fillRect/>
        </a:stretch>
      </xdr:blipFill>
      <xdr:spPr>
        <a:xfrm>
          <a:off x="865080" y="252740520"/>
          <a:ext cx="723600" cy="475920"/>
        </a:xfrm>
        <a:prstGeom prst="rect">
          <a:avLst/>
        </a:prstGeom>
        <a:ln>
          <a:noFill/>
        </a:ln>
      </xdr:spPr>
    </xdr:pic>
    <xdr:clientData/>
  </xdr:twoCellAnchor>
  <xdr:twoCellAnchor editAs="oneCell">
    <xdr:from>
      <xdr:col>1</xdr:col>
      <xdr:colOff>52560</xdr:colOff>
      <xdr:row>482</xdr:row>
      <xdr:rowOff>16560</xdr:rowOff>
    </xdr:from>
    <xdr:to>
      <xdr:col>1</xdr:col>
      <xdr:colOff>776160</xdr:colOff>
      <xdr:row>482</xdr:row>
      <xdr:rowOff>492480</xdr:rowOff>
    </xdr:to>
    <xdr:pic>
      <xdr:nvPicPr>
        <xdr:cNvPr id="480" name="Subgraph-mtewary" descr=""/>
        <xdr:cNvPicPr/>
      </xdr:nvPicPr>
      <xdr:blipFill>
        <a:blip r:embed="rId481"/>
        <a:stretch>
          <a:fillRect/>
        </a:stretch>
      </xdr:blipFill>
      <xdr:spPr>
        <a:xfrm>
          <a:off x="865080" y="253267200"/>
          <a:ext cx="723600" cy="475920"/>
        </a:xfrm>
        <a:prstGeom prst="rect">
          <a:avLst/>
        </a:prstGeom>
        <a:ln>
          <a:noFill/>
        </a:ln>
      </xdr:spPr>
    </xdr:pic>
    <xdr:clientData/>
  </xdr:twoCellAnchor>
  <xdr:twoCellAnchor editAs="oneCell">
    <xdr:from>
      <xdr:col>1</xdr:col>
      <xdr:colOff>52560</xdr:colOff>
      <xdr:row>483</xdr:row>
      <xdr:rowOff>16560</xdr:rowOff>
    </xdr:from>
    <xdr:to>
      <xdr:col>1</xdr:col>
      <xdr:colOff>776160</xdr:colOff>
      <xdr:row>483</xdr:row>
      <xdr:rowOff>492480</xdr:rowOff>
    </xdr:to>
    <xdr:pic>
      <xdr:nvPicPr>
        <xdr:cNvPr id="481" name="Subgraph-embojournal" descr=""/>
        <xdr:cNvPicPr/>
      </xdr:nvPicPr>
      <xdr:blipFill>
        <a:blip r:embed="rId482"/>
        <a:stretch>
          <a:fillRect/>
        </a:stretch>
      </xdr:blipFill>
      <xdr:spPr>
        <a:xfrm>
          <a:off x="865080" y="253793520"/>
          <a:ext cx="723600" cy="475920"/>
        </a:xfrm>
        <a:prstGeom prst="rect">
          <a:avLst/>
        </a:prstGeom>
        <a:ln>
          <a:noFill/>
        </a:ln>
      </xdr:spPr>
    </xdr:pic>
    <xdr:clientData/>
  </xdr:twoCellAnchor>
  <xdr:twoCellAnchor editAs="oneCell">
    <xdr:from>
      <xdr:col>1</xdr:col>
      <xdr:colOff>52560</xdr:colOff>
      <xdr:row>484</xdr:row>
      <xdr:rowOff>16560</xdr:rowOff>
    </xdr:from>
    <xdr:to>
      <xdr:col>1</xdr:col>
      <xdr:colOff>776160</xdr:colOff>
      <xdr:row>484</xdr:row>
      <xdr:rowOff>492480</xdr:rowOff>
    </xdr:to>
    <xdr:pic>
      <xdr:nvPicPr>
        <xdr:cNvPr id="482" name="Subgraph-embopress" descr=""/>
        <xdr:cNvPicPr/>
      </xdr:nvPicPr>
      <xdr:blipFill>
        <a:blip r:embed="rId483"/>
        <a:stretch>
          <a:fillRect/>
        </a:stretch>
      </xdr:blipFill>
      <xdr:spPr>
        <a:xfrm>
          <a:off x="865080" y="254319840"/>
          <a:ext cx="723600" cy="475920"/>
        </a:xfrm>
        <a:prstGeom prst="rect">
          <a:avLst/>
        </a:prstGeom>
        <a:ln>
          <a:noFill/>
        </a:ln>
      </xdr:spPr>
    </xdr:pic>
    <xdr:clientData/>
  </xdr:twoCellAnchor>
  <xdr:twoCellAnchor editAs="oneCell">
    <xdr:from>
      <xdr:col>1</xdr:col>
      <xdr:colOff>52560</xdr:colOff>
      <xdr:row>485</xdr:row>
      <xdr:rowOff>16560</xdr:rowOff>
    </xdr:from>
    <xdr:to>
      <xdr:col>1</xdr:col>
      <xdr:colOff>776160</xdr:colOff>
      <xdr:row>485</xdr:row>
      <xdr:rowOff>492480</xdr:rowOff>
    </xdr:to>
    <xdr:pic>
      <xdr:nvPicPr>
        <xdr:cNvPr id="483" name="Subgraph-muhdapikk" descr=""/>
        <xdr:cNvPicPr/>
      </xdr:nvPicPr>
      <xdr:blipFill>
        <a:blip r:embed="rId484"/>
        <a:stretch>
          <a:fillRect/>
        </a:stretch>
      </xdr:blipFill>
      <xdr:spPr>
        <a:xfrm>
          <a:off x="865080" y="254846160"/>
          <a:ext cx="723600" cy="475920"/>
        </a:xfrm>
        <a:prstGeom prst="rect">
          <a:avLst/>
        </a:prstGeom>
        <a:ln>
          <a:noFill/>
        </a:ln>
      </xdr:spPr>
    </xdr:pic>
    <xdr:clientData/>
  </xdr:twoCellAnchor>
  <xdr:twoCellAnchor editAs="oneCell">
    <xdr:from>
      <xdr:col>1</xdr:col>
      <xdr:colOff>52560</xdr:colOff>
      <xdr:row>486</xdr:row>
      <xdr:rowOff>16560</xdr:rowOff>
    </xdr:from>
    <xdr:to>
      <xdr:col>1</xdr:col>
      <xdr:colOff>776160</xdr:colOff>
      <xdr:row>486</xdr:row>
      <xdr:rowOff>492480</xdr:rowOff>
    </xdr:to>
    <xdr:pic>
      <xdr:nvPicPr>
        <xdr:cNvPr id="484" name="Subgraph-b_duenas12" descr=""/>
        <xdr:cNvPicPr/>
      </xdr:nvPicPr>
      <xdr:blipFill>
        <a:blip r:embed="rId485"/>
        <a:stretch>
          <a:fillRect/>
        </a:stretch>
      </xdr:blipFill>
      <xdr:spPr>
        <a:xfrm>
          <a:off x="865080" y="255372840"/>
          <a:ext cx="723600" cy="475920"/>
        </a:xfrm>
        <a:prstGeom prst="rect">
          <a:avLst/>
        </a:prstGeom>
        <a:ln>
          <a:noFill/>
        </a:ln>
      </xdr:spPr>
    </xdr:pic>
    <xdr:clientData/>
  </xdr:twoCellAnchor>
  <xdr:twoCellAnchor editAs="oneCell">
    <xdr:from>
      <xdr:col>1</xdr:col>
      <xdr:colOff>52560</xdr:colOff>
      <xdr:row>487</xdr:row>
      <xdr:rowOff>16560</xdr:rowOff>
    </xdr:from>
    <xdr:to>
      <xdr:col>1</xdr:col>
      <xdr:colOff>776160</xdr:colOff>
      <xdr:row>487</xdr:row>
      <xdr:rowOff>492480</xdr:rowOff>
    </xdr:to>
    <xdr:pic>
      <xdr:nvPicPr>
        <xdr:cNvPr id="485" name="Subgraph-aaangel_805" descr=""/>
        <xdr:cNvPicPr/>
      </xdr:nvPicPr>
      <xdr:blipFill>
        <a:blip r:embed="rId486"/>
        <a:stretch>
          <a:fillRect/>
        </a:stretch>
      </xdr:blipFill>
      <xdr:spPr>
        <a:xfrm>
          <a:off x="865080" y="255899160"/>
          <a:ext cx="723600" cy="475920"/>
        </a:xfrm>
        <a:prstGeom prst="rect">
          <a:avLst/>
        </a:prstGeom>
        <a:ln>
          <a:noFill/>
        </a:ln>
      </xdr:spPr>
    </xdr:pic>
    <xdr:clientData/>
  </xdr:twoCellAnchor>
  <xdr:twoCellAnchor editAs="oneCell">
    <xdr:from>
      <xdr:col>1</xdr:col>
      <xdr:colOff>52560</xdr:colOff>
      <xdr:row>488</xdr:row>
      <xdr:rowOff>16560</xdr:rowOff>
    </xdr:from>
    <xdr:to>
      <xdr:col>1</xdr:col>
      <xdr:colOff>776160</xdr:colOff>
      <xdr:row>488</xdr:row>
      <xdr:rowOff>492480</xdr:rowOff>
    </xdr:to>
    <xdr:pic>
      <xdr:nvPicPr>
        <xdr:cNvPr id="486" name="Subgraph-gnolnauynehc" descr=""/>
        <xdr:cNvPicPr/>
      </xdr:nvPicPr>
      <xdr:blipFill>
        <a:blip r:embed="rId487"/>
        <a:stretch>
          <a:fillRect/>
        </a:stretch>
      </xdr:blipFill>
      <xdr:spPr>
        <a:xfrm>
          <a:off x="865080" y="256425480"/>
          <a:ext cx="723600" cy="475920"/>
        </a:xfrm>
        <a:prstGeom prst="rect">
          <a:avLst/>
        </a:prstGeom>
        <a:ln>
          <a:noFill/>
        </a:ln>
      </xdr:spPr>
    </xdr:pic>
    <xdr:clientData/>
  </xdr:twoCellAnchor>
  <xdr:twoCellAnchor editAs="oneCell">
    <xdr:from>
      <xdr:col>1</xdr:col>
      <xdr:colOff>52560</xdr:colOff>
      <xdr:row>489</xdr:row>
      <xdr:rowOff>16560</xdr:rowOff>
    </xdr:from>
    <xdr:to>
      <xdr:col>1</xdr:col>
      <xdr:colOff>776160</xdr:colOff>
      <xdr:row>489</xdr:row>
      <xdr:rowOff>492480</xdr:rowOff>
    </xdr:to>
    <xdr:pic>
      <xdr:nvPicPr>
        <xdr:cNvPr id="487" name="Subgraph-marieannelecler" descr=""/>
        <xdr:cNvPicPr/>
      </xdr:nvPicPr>
      <xdr:blipFill>
        <a:blip r:embed="rId488"/>
        <a:stretch>
          <a:fillRect/>
        </a:stretch>
      </xdr:blipFill>
      <xdr:spPr>
        <a:xfrm>
          <a:off x="865080" y="256952160"/>
          <a:ext cx="723600" cy="475920"/>
        </a:xfrm>
        <a:prstGeom prst="rect">
          <a:avLst/>
        </a:prstGeom>
        <a:ln>
          <a:noFill/>
        </a:ln>
      </xdr:spPr>
    </xdr:pic>
    <xdr:clientData/>
  </xdr:twoCellAnchor>
  <xdr:twoCellAnchor editAs="oneCell">
    <xdr:from>
      <xdr:col>1</xdr:col>
      <xdr:colOff>52560</xdr:colOff>
      <xdr:row>490</xdr:row>
      <xdr:rowOff>16560</xdr:rowOff>
    </xdr:from>
    <xdr:to>
      <xdr:col>1</xdr:col>
      <xdr:colOff>776160</xdr:colOff>
      <xdr:row>490</xdr:row>
      <xdr:rowOff>492480</xdr:rowOff>
    </xdr:to>
    <xdr:pic>
      <xdr:nvPicPr>
        <xdr:cNvPr id="488" name="Subgraph-egoitzaulestia" descr=""/>
        <xdr:cNvPicPr/>
      </xdr:nvPicPr>
      <xdr:blipFill>
        <a:blip r:embed="rId489"/>
        <a:stretch>
          <a:fillRect/>
        </a:stretch>
      </xdr:blipFill>
      <xdr:spPr>
        <a:xfrm>
          <a:off x="865080" y="257478480"/>
          <a:ext cx="723600" cy="475920"/>
        </a:xfrm>
        <a:prstGeom prst="rect">
          <a:avLst/>
        </a:prstGeom>
        <a:ln>
          <a:noFill/>
        </a:ln>
      </xdr:spPr>
    </xdr:pic>
    <xdr:clientData/>
  </xdr:twoCellAnchor>
  <xdr:twoCellAnchor editAs="oneCell">
    <xdr:from>
      <xdr:col>1</xdr:col>
      <xdr:colOff>52560</xdr:colOff>
      <xdr:row>491</xdr:row>
      <xdr:rowOff>16560</xdr:rowOff>
    </xdr:from>
    <xdr:to>
      <xdr:col>1</xdr:col>
      <xdr:colOff>776160</xdr:colOff>
      <xdr:row>491</xdr:row>
      <xdr:rowOff>492480</xdr:rowOff>
    </xdr:to>
    <xdr:pic>
      <xdr:nvPicPr>
        <xdr:cNvPr id="489" name="Subgraph-markplackett1" descr=""/>
        <xdr:cNvPicPr/>
      </xdr:nvPicPr>
      <xdr:blipFill>
        <a:blip r:embed="rId490"/>
        <a:stretch>
          <a:fillRect/>
        </a:stretch>
      </xdr:blipFill>
      <xdr:spPr>
        <a:xfrm>
          <a:off x="865080" y="258004800"/>
          <a:ext cx="723600" cy="475920"/>
        </a:xfrm>
        <a:prstGeom prst="rect">
          <a:avLst/>
        </a:prstGeom>
        <a:ln>
          <a:noFill/>
        </a:ln>
      </xdr:spPr>
    </xdr:pic>
    <xdr:clientData/>
  </xdr:twoCellAnchor>
  <xdr:twoCellAnchor editAs="oneCell">
    <xdr:from>
      <xdr:col>1</xdr:col>
      <xdr:colOff>52560</xdr:colOff>
      <xdr:row>492</xdr:row>
      <xdr:rowOff>16560</xdr:rowOff>
    </xdr:from>
    <xdr:to>
      <xdr:col>1</xdr:col>
      <xdr:colOff>776160</xdr:colOff>
      <xdr:row>492</xdr:row>
      <xdr:rowOff>492480</xdr:rowOff>
    </xdr:to>
    <xdr:pic>
      <xdr:nvPicPr>
        <xdr:cNvPr id="490" name="Subgraph-wowhowrad" descr=""/>
        <xdr:cNvPicPr/>
      </xdr:nvPicPr>
      <xdr:blipFill>
        <a:blip r:embed="rId491"/>
        <a:stretch>
          <a:fillRect/>
        </a:stretch>
      </xdr:blipFill>
      <xdr:spPr>
        <a:xfrm>
          <a:off x="865080" y="258531120"/>
          <a:ext cx="723600" cy="475920"/>
        </a:xfrm>
        <a:prstGeom prst="rect">
          <a:avLst/>
        </a:prstGeom>
        <a:ln>
          <a:noFill/>
        </a:ln>
      </xdr:spPr>
    </xdr:pic>
    <xdr:clientData/>
  </xdr:twoCellAnchor>
  <xdr:twoCellAnchor editAs="oneCell">
    <xdr:from>
      <xdr:col>1</xdr:col>
      <xdr:colOff>52560</xdr:colOff>
      <xdr:row>493</xdr:row>
      <xdr:rowOff>16560</xdr:rowOff>
    </xdr:from>
    <xdr:to>
      <xdr:col>1</xdr:col>
      <xdr:colOff>776160</xdr:colOff>
      <xdr:row>493</xdr:row>
      <xdr:rowOff>492480</xdr:rowOff>
    </xdr:to>
    <xdr:pic>
      <xdr:nvPicPr>
        <xdr:cNvPr id="491" name="Subgraph-eysibianca" descr=""/>
        <xdr:cNvPicPr/>
      </xdr:nvPicPr>
      <xdr:blipFill>
        <a:blip r:embed="rId492"/>
        <a:stretch>
          <a:fillRect/>
        </a:stretch>
      </xdr:blipFill>
      <xdr:spPr>
        <a:xfrm>
          <a:off x="865080" y="259057800"/>
          <a:ext cx="723600" cy="475920"/>
        </a:xfrm>
        <a:prstGeom prst="rect">
          <a:avLst/>
        </a:prstGeom>
        <a:ln>
          <a:noFill/>
        </a:ln>
      </xdr:spPr>
    </xdr:pic>
    <xdr:clientData/>
  </xdr:twoCellAnchor>
  <xdr:twoCellAnchor editAs="oneCell">
    <xdr:from>
      <xdr:col>1</xdr:col>
      <xdr:colOff>52560</xdr:colOff>
      <xdr:row>494</xdr:row>
      <xdr:rowOff>16560</xdr:rowOff>
    </xdr:from>
    <xdr:to>
      <xdr:col>1</xdr:col>
      <xdr:colOff>776160</xdr:colOff>
      <xdr:row>494</xdr:row>
      <xdr:rowOff>492480</xdr:rowOff>
    </xdr:to>
    <xdr:pic>
      <xdr:nvPicPr>
        <xdr:cNvPr id="492" name="Subgraph-kylamndl" descr=""/>
        <xdr:cNvPicPr/>
      </xdr:nvPicPr>
      <xdr:blipFill>
        <a:blip r:embed="rId493"/>
        <a:stretch>
          <a:fillRect/>
        </a:stretch>
      </xdr:blipFill>
      <xdr:spPr>
        <a:xfrm>
          <a:off x="865080" y="259584120"/>
          <a:ext cx="723600" cy="475920"/>
        </a:xfrm>
        <a:prstGeom prst="rect">
          <a:avLst/>
        </a:prstGeom>
        <a:ln>
          <a:noFill/>
        </a:ln>
      </xdr:spPr>
    </xdr:pic>
    <xdr:clientData/>
  </xdr:twoCellAnchor>
  <xdr:twoCellAnchor editAs="oneCell">
    <xdr:from>
      <xdr:col>1</xdr:col>
      <xdr:colOff>52560</xdr:colOff>
      <xdr:row>495</xdr:row>
      <xdr:rowOff>16560</xdr:rowOff>
    </xdr:from>
    <xdr:to>
      <xdr:col>1</xdr:col>
      <xdr:colOff>776160</xdr:colOff>
      <xdr:row>495</xdr:row>
      <xdr:rowOff>492480</xdr:rowOff>
    </xdr:to>
    <xdr:pic>
      <xdr:nvPicPr>
        <xdr:cNvPr id="493" name="Subgraph-adppppp" descr=""/>
        <xdr:cNvPicPr/>
      </xdr:nvPicPr>
      <xdr:blipFill>
        <a:blip r:embed="rId494"/>
        <a:stretch>
          <a:fillRect/>
        </a:stretch>
      </xdr:blipFill>
      <xdr:spPr>
        <a:xfrm>
          <a:off x="865080" y="260110440"/>
          <a:ext cx="723600" cy="475920"/>
        </a:xfrm>
        <a:prstGeom prst="rect">
          <a:avLst/>
        </a:prstGeom>
        <a:ln>
          <a:noFill/>
        </a:ln>
      </xdr:spPr>
    </xdr:pic>
    <xdr:clientData/>
  </xdr:twoCellAnchor>
  <xdr:twoCellAnchor editAs="oneCell">
    <xdr:from>
      <xdr:col>1</xdr:col>
      <xdr:colOff>52560</xdr:colOff>
      <xdr:row>496</xdr:row>
      <xdr:rowOff>16560</xdr:rowOff>
    </xdr:from>
    <xdr:to>
      <xdr:col>1</xdr:col>
      <xdr:colOff>776160</xdr:colOff>
      <xdr:row>496</xdr:row>
      <xdr:rowOff>492480</xdr:rowOff>
    </xdr:to>
    <xdr:pic>
      <xdr:nvPicPr>
        <xdr:cNvPr id="494" name="Subgraph-sighkioshi" descr=""/>
        <xdr:cNvPicPr/>
      </xdr:nvPicPr>
      <xdr:blipFill>
        <a:blip r:embed="rId495"/>
        <a:stretch>
          <a:fillRect/>
        </a:stretch>
      </xdr:blipFill>
      <xdr:spPr>
        <a:xfrm>
          <a:off x="865080" y="260636760"/>
          <a:ext cx="723600" cy="475920"/>
        </a:xfrm>
        <a:prstGeom prst="rect">
          <a:avLst/>
        </a:prstGeom>
        <a:ln>
          <a:noFill/>
        </a:ln>
      </xdr:spPr>
    </xdr:pic>
    <xdr:clientData/>
  </xdr:twoCellAnchor>
  <xdr:twoCellAnchor editAs="oneCell">
    <xdr:from>
      <xdr:col>1</xdr:col>
      <xdr:colOff>52560</xdr:colOff>
      <xdr:row>497</xdr:row>
      <xdr:rowOff>16560</xdr:rowOff>
    </xdr:from>
    <xdr:to>
      <xdr:col>1</xdr:col>
      <xdr:colOff>776160</xdr:colOff>
      <xdr:row>497</xdr:row>
      <xdr:rowOff>492480</xdr:rowOff>
    </xdr:to>
    <xdr:pic>
      <xdr:nvPicPr>
        <xdr:cNvPr id="495" name="Subgraph-kayeres_" descr=""/>
        <xdr:cNvPicPr/>
      </xdr:nvPicPr>
      <xdr:blipFill>
        <a:blip r:embed="rId496"/>
        <a:stretch>
          <a:fillRect/>
        </a:stretch>
      </xdr:blipFill>
      <xdr:spPr>
        <a:xfrm>
          <a:off x="865080" y="261163440"/>
          <a:ext cx="723600" cy="475920"/>
        </a:xfrm>
        <a:prstGeom prst="rect">
          <a:avLst/>
        </a:prstGeom>
        <a:ln>
          <a:noFill/>
        </a:ln>
      </xdr:spPr>
    </xdr:pic>
    <xdr:clientData/>
  </xdr:twoCellAnchor>
  <xdr:twoCellAnchor editAs="oneCell">
    <xdr:from>
      <xdr:col>1</xdr:col>
      <xdr:colOff>52560</xdr:colOff>
      <xdr:row>498</xdr:row>
      <xdr:rowOff>16560</xdr:rowOff>
    </xdr:from>
    <xdr:to>
      <xdr:col>1</xdr:col>
      <xdr:colOff>776160</xdr:colOff>
      <xdr:row>498</xdr:row>
      <xdr:rowOff>492480</xdr:rowOff>
    </xdr:to>
    <xdr:pic>
      <xdr:nvPicPr>
        <xdr:cNvPr id="496" name="Subgraph-azwa_famieza" descr=""/>
        <xdr:cNvPicPr/>
      </xdr:nvPicPr>
      <xdr:blipFill>
        <a:blip r:embed="rId497"/>
        <a:stretch>
          <a:fillRect/>
        </a:stretch>
      </xdr:blipFill>
      <xdr:spPr>
        <a:xfrm>
          <a:off x="865080" y="261689760"/>
          <a:ext cx="723600" cy="475920"/>
        </a:xfrm>
        <a:prstGeom prst="rect">
          <a:avLst/>
        </a:prstGeom>
        <a:ln>
          <a:noFill/>
        </a:ln>
      </xdr:spPr>
    </xdr:pic>
    <xdr:clientData/>
  </xdr:twoCellAnchor>
  <xdr:twoCellAnchor editAs="oneCell">
    <xdr:from>
      <xdr:col>1</xdr:col>
      <xdr:colOff>52560</xdr:colOff>
      <xdr:row>499</xdr:row>
      <xdr:rowOff>16560</xdr:rowOff>
    </xdr:from>
    <xdr:to>
      <xdr:col>1</xdr:col>
      <xdr:colOff>776160</xdr:colOff>
      <xdr:row>499</xdr:row>
      <xdr:rowOff>492480</xdr:rowOff>
    </xdr:to>
    <xdr:pic>
      <xdr:nvPicPr>
        <xdr:cNvPr id="497" name="Subgraph-wun2" descr=""/>
        <xdr:cNvPicPr/>
      </xdr:nvPicPr>
      <xdr:blipFill>
        <a:blip r:embed="rId498"/>
        <a:stretch>
          <a:fillRect/>
        </a:stretch>
      </xdr:blipFill>
      <xdr:spPr>
        <a:xfrm>
          <a:off x="865080" y="262216080"/>
          <a:ext cx="723600" cy="475920"/>
        </a:xfrm>
        <a:prstGeom prst="rect">
          <a:avLst/>
        </a:prstGeom>
        <a:ln>
          <a:noFill/>
        </a:ln>
      </xdr:spPr>
    </xdr:pic>
    <xdr:clientData/>
  </xdr:twoCellAnchor>
  <xdr:twoCellAnchor editAs="oneCell">
    <xdr:from>
      <xdr:col>1</xdr:col>
      <xdr:colOff>52560</xdr:colOff>
      <xdr:row>500</xdr:row>
      <xdr:rowOff>16560</xdr:rowOff>
    </xdr:from>
    <xdr:to>
      <xdr:col>1</xdr:col>
      <xdr:colOff>776160</xdr:colOff>
      <xdr:row>500</xdr:row>
      <xdr:rowOff>492480</xdr:rowOff>
    </xdr:to>
    <xdr:pic>
      <xdr:nvPicPr>
        <xdr:cNvPr id="498" name="Subgraph-kburnsng" descr=""/>
        <xdr:cNvPicPr/>
      </xdr:nvPicPr>
      <xdr:blipFill>
        <a:blip r:embed="rId499"/>
        <a:stretch>
          <a:fillRect/>
        </a:stretch>
      </xdr:blipFill>
      <xdr:spPr>
        <a:xfrm>
          <a:off x="865080" y="262742400"/>
          <a:ext cx="723600" cy="475920"/>
        </a:xfrm>
        <a:prstGeom prst="rect">
          <a:avLst/>
        </a:prstGeom>
        <a:ln>
          <a:noFill/>
        </a:ln>
      </xdr:spPr>
    </xdr:pic>
    <xdr:clientData/>
  </xdr:twoCellAnchor>
  <xdr:twoCellAnchor editAs="oneCell">
    <xdr:from>
      <xdr:col>1</xdr:col>
      <xdr:colOff>52560</xdr:colOff>
      <xdr:row>501</xdr:row>
      <xdr:rowOff>16560</xdr:rowOff>
    </xdr:from>
    <xdr:to>
      <xdr:col>1</xdr:col>
      <xdr:colOff>776160</xdr:colOff>
      <xdr:row>501</xdr:row>
      <xdr:rowOff>492480</xdr:rowOff>
    </xdr:to>
    <xdr:pic>
      <xdr:nvPicPr>
        <xdr:cNvPr id="499" name="Subgraph-astrogreek" descr=""/>
        <xdr:cNvPicPr/>
      </xdr:nvPicPr>
      <xdr:blipFill>
        <a:blip r:embed="rId500"/>
        <a:stretch>
          <a:fillRect/>
        </a:stretch>
      </xdr:blipFill>
      <xdr:spPr>
        <a:xfrm>
          <a:off x="865080" y="263269080"/>
          <a:ext cx="723600" cy="475920"/>
        </a:xfrm>
        <a:prstGeom prst="rect">
          <a:avLst/>
        </a:prstGeom>
        <a:ln>
          <a:noFill/>
        </a:ln>
      </xdr:spPr>
    </xdr:pic>
    <xdr:clientData/>
  </xdr:twoCellAnchor>
  <xdr:twoCellAnchor editAs="oneCell">
    <xdr:from>
      <xdr:col>1</xdr:col>
      <xdr:colOff>52560</xdr:colOff>
      <xdr:row>502</xdr:row>
      <xdr:rowOff>16560</xdr:rowOff>
    </xdr:from>
    <xdr:to>
      <xdr:col>1</xdr:col>
      <xdr:colOff>776160</xdr:colOff>
      <xdr:row>502</xdr:row>
      <xdr:rowOff>492480</xdr:rowOff>
    </xdr:to>
    <xdr:pic>
      <xdr:nvPicPr>
        <xdr:cNvPr id="500" name="Subgraph-b_w_brady" descr=""/>
        <xdr:cNvPicPr/>
      </xdr:nvPicPr>
      <xdr:blipFill>
        <a:blip r:embed="rId501"/>
        <a:stretch>
          <a:fillRect/>
        </a:stretch>
      </xdr:blipFill>
      <xdr:spPr>
        <a:xfrm>
          <a:off x="865080" y="263795400"/>
          <a:ext cx="723600" cy="475920"/>
        </a:xfrm>
        <a:prstGeom prst="rect">
          <a:avLst/>
        </a:prstGeom>
        <a:ln>
          <a:noFill/>
        </a:ln>
      </xdr:spPr>
    </xdr:pic>
    <xdr:clientData/>
  </xdr:twoCellAnchor>
  <xdr:twoCellAnchor editAs="oneCell">
    <xdr:from>
      <xdr:col>1</xdr:col>
      <xdr:colOff>52560</xdr:colOff>
      <xdr:row>503</xdr:row>
      <xdr:rowOff>16560</xdr:rowOff>
    </xdr:from>
    <xdr:to>
      <xdr:col>1</xdr:col>
      <xdr:colOff>776160</xdr:colOff>
      <xdr:row>503</xdr:row>
      <xdr:rowOff>492480</xdr:rowOff>
    </xdr:to>
    <xdr:pic>
      <xdr:nvPicPr>
        <xdr:cNvPr id="501" name="Subgraph-parentnfamily" descr=""/>
        <xdr:cNvPicPr/>
      </xdr:nvPicPr>
      <xdr:blipFill>
        <a:blip r:embed="rId502"/>
        <a:stretch>
          <a:fillRect/>
        </a:stretch>
      </xdr:blipFill>
      <xdr:spPr>
        <a:xfrm>
          <a:off x="865080" y="264321720"/>
          <a:ext cx="723600" cy="475920"/>
        </a:xfrm>
        <a:prstGeom prst="rect">
          <a:avLst/>
        </a:prstGeom>
        <a:ln>
          <a:noFill/>
        </a:ln>
      </xdr:spPr>
    </xdr:pic>
    <xdr:clientData/>
  </xdr:twoCellAnchor>
  <xdr:twoCellAnchor editAs="oneCell">
    <xdr:from>
      <xdr:col>1</xdr:col>
      <xdr:colOff>52560</xdr:colOff>
      <xdr:row>504</xdr:row>
      <xdr:rowOff>16560</xdr:rowOff>
    </xdr:from>
    <xdr:to>
      <xdr:col>1</xdr:col>
      <xdr:colOff>776160</xdr:colOff>
      <xdr:row>504</xdr:row>
      <xdr:rowOff>492480</xdr:rowOff>
    </xdr:to>
    <xdr:pic>
      <xdr:nvPicPr>
        <xdr:cNvPr id="502" name="Subgraph-rubiksplanet" descr=""/>
        <xdr:cNvPicPr/>
      </xdr:nvPicPr>
      <xdr:blipFill>
        <a:blip r:embed="rId503"/>
        <a:stretch>
          <a:fillRect/>
        </a:stretch>
      </xdr:blipFill>
      <xdr:spPr>
        <a:xfrm>
          <a:off x="865080" y="264848040"/>
          <a:ext cx="723600" cy="475920"/>
        </a:xfrm>
        <a:prstGeom prst="rect">
          <a:avLst/>
        </a:prstGeom>
        <a:ln>
          <a:noFill/>
        </a:ln>
      </xdr:spPr>
    </xdr:pic>
    <xdr:clientData/>
  </xdr:twoCellAnchor>
  <xdr:twoCellAnchor editAs="oneCell">
    <xdr:from>
      <xdr:col>1</xdr:col>
      <xdr:colOff>52560</xdr:colOff>
      <xdr:row>505</xdr:row>
      <xdr:rowOff>16560</xdr:rowOff>
    </xdr:from>
    <xdr:to>
      <xdr:col>1</xdr:col>
      <xdr:colOff>776160</xdr:colOff>
      <xdr:row>505</xdr:row>
      <xdr:rowOff>492480</xdr:rowOff>
    </xdr:to>
    <xdr:pic>
      <xdr:nvPicPr>
        <xdr:cNvPr id="503" name="Subgraph-saluteh24com" descr=""/>
        <xdr:cNvPicPr/>
      </xdr:nvPicPr>
      <xdr:blipFill>
        <a:blip r:embed="rId504"/>
        <a:stretch>
          <a:fillRect/>
        </a:stretch>
      </xdr:blipFill>
      <xdr:spPr>
        <a:xfrm>
          <a:off x="865080" y="265374720"/>
          <a:ext cx="723600" cy="475920"/>
        </a:xfrm>
        <a:prstGeom prst="rect">
          <a:avLst/>
        </a:prstGeom>
        <a:ln>
          <a:noFill/>
        </a:ln>
      </xdr:spPr>
    </xdr:pic>
    <xdr:clientData/>
  </xdr:twoCellAnchor>
  <xdr:twoCellAnchor editAs="oneCell">
    <xdr:from>
      <xdr:col>1</xdr:col>
      <xdr:colOff>52560</xdr:colOff>
      <xdr:row>506</xdr:row>
      <xdr:rowOff>16560</xdr:rowOff>
    </xdr:from>
    <xdr:to>
      <xdr:col>1</xdr:col>
      <xdr:colOff>776160</xdr:colOff>
      <xdr:row>506</xdr:row>
      <xdr:rowOff>492480</xdr:rowOff>
    </xdr:to>
    <xdr:pic>
      <xdr:nvPicPr>
        <xdr:cNvPr id="504" name="Subgraph-antoniocaperna" descr=""/>
        <xdr:cNvPicPr/>
      </xdr:nvPicPr>
      <xdr:blipFill>
        <a:blip r:embed="rId505"/>
        <a:stretch>
          <a:fillRect/>
        </a:stretch>
      </xdr:blipFill>
      <xdr:spPr>
        <a:xfrm>
          <a:off x="865080" y="265901040"/>
          <a:ext cx="723600" cy="475920"/>
        </a:xfrm>
        <a:prstGeom prst="rect">
          <a:avLst/>
        </a:prstGeom>
        <a:ln>
          <a:noFill/>
        </a:ln>
      </xdr:spPr>
    </xdr:pic>
    <xdr:clientData/>
  </xdr:twoCellAnchor>
  <xdr:twoCellAnchor editAs="oneCell">
    <xdr:from>
      <xdr:col>1</xdr:col>
      <xdr:colOff>52560</xdr:colOff>
      <xdr:row>507</xdr:row>
      <xdr:rowOff>16560</xdr:rowOff>
    </xdr:from>
    <xdr:to>
      <xdr:col>1</xdr:col>
      <xdr:colOff>776160</xdr:colOff>
      <xdr:row>507</xdr:row>
      <xdr:rowOff>492480</xdr:rowOff>
    </xdr:to>
    <xdr:pic>
      <xdr:nvPicPr>
        <xdr:cNvPr id="505" name="Subgraph-dermanewsok" descr=""/>
        <xdr:cNvPicPr/>
      </xdr:nvPicPr>
      <xdr:blipFill>
        <a:blip r:embed="rId506"/>
        <a:stretch>
          <a:fillRect/>
        </a:stretch>
      </xdr:blipFill>
      <xdr:spPr>
        <a:xfrm>
          <a:off x="865080" y="266427360"/>
          <a:ext cx="723600" cy="475920"/>
        </a:xfrm>
        <a:prstGeom prst="rect">
          <a:avLst/>
        </a:prstGeom>
        <a:ln>
          <a:noFill/>
        </a:ln>
      </xdr:spPr>
    </xdr:pic>
    <xdr:clientData/>
  </xdr:twoCellAnchor>
  <xdr:twoCellAnchor editAs="oneCell">
    <xdr:from>
      <xdr:col>1</xdr:col>
      <xdr:colOff>52560</xdr:colOff>
      <xdr:row>508</xdr:row>
      <xdr:rowOff>16560</xdr:rowOff>
    </xdr:from>
    <xdr:to>
      <xdr:col>1</xdr:col>
      <xdr:colOff>776160</xdr:colOff>
      <xdr:row>508</xdr:row>
      <xdr:rowOff>492480</xdr:rowOff>
    </xdr:to>
    <xdr:pic>
      <xdr:nvPicPr>
        <xdr:cNvPr id="506" name="Subgraph-oguzaydin55" descr=""/>
        <xdr:cNvPicPr/>
      </xdr:nvPicPr>
      <xdr:blipFill>
        <a:blip r:embed="rId507"/>
        <a:stretch>
          <a:fillRect/>
        </a:stretch>
      </xdr:blipFill>
      <xdr:spPr>
        <a:xfrm>
          <a:off x="865080" y="266954040"/>
          <a:ext cx="723600" cy="475920"/>
        </a:xfrm>
        <a:prstGeom prst="rect">
          <a:avLst/>
        </a:prstGeom>
        <a:ln>
          <a:noFill/>
        </a:ln>
      </xdr:spPr>
    </xdr:pic>
    <xdr:clientData/>
  </xdr:twoCellAnchor>
  <xdr:twoCellAnchor editAs="oneCell">
    <xdr:from>
      <xdr:col>1</xdr:col>
      <xdr:colOff>52560</xdr:colOff>
      <xdr:row>509</xdr:row>
      <xdr:rowOff>16560</xdr:rowOff>
    </xdr:from>
    <xdr:to>
      <xdr:col>1</xdr:col>
      <xdr:colOff>776160</xdr:colOff>
      <xdr:row>509</xdr:row>
      <xdr:rowOff>492480</xdr:rowOff>
    </xdr:to>
    <xdr:pic>
      <xdr:nvPicPr>
        <xdr:cNvPr id="507" name="Subgraph-ikolism" descr=""/>
        <xdr:cNvPicPr/>
      </xdr:nvPicPr>
      <xdr:blipFill>
        <a:blip r:embed="rId508"/>
        <a:stretch>
          <a:fillRect/>
        </a:stretch>
      </xdr:blipFill>
      <xdr:spPr>
        <a:xfrm>
          <a:off x="865080" y="267480360"/>
          <a:ext cx="723600" cy="475920"/>
        </a:xfrm>
        <a:prstGeom prst="rect">
          <a:avLst/>
        </a:prstGeom>
        <a:ln>
          <a:noFill/>
        </a:ln>
      </xdr:spPr>
    </xdr:pic>
    <xdr:clientData/>
  </xdr:twoCellAnchor>
  <xdr:twoCellAnchor editAs="oneCell">
    <xdr:from>
      <xdr:col>1</xdr:col>
      <xdr:colOff>52560</xdr:colOff>
      <xdr:row>510</xdr:row>
      <xdr:rowOff>16560</xdr:rowOff>
    </xdr:from>
    <xdr:to>
      <xdr:col>1</xdr:col>
      <xdr:colOff>776160</xdr:colOff>
      <xdr:row>510</xdr:row>
      <xdr:rowOff>492480</xdr:rowOff>
    </xdr:to>
    <xdr:pic>
      <xdr:nvPicPr>
        <xdr:cNvPr id="508" name="Subgraph-salutedomani" descr=""/>
        <xdr:cNvPicPr/>
      </xdr:nvPicPr>
      <xdr:blipFill>
        <a:blip r:embed="rId509"/>
        <a:stretch>
          <a:fillRect/>
        </a:stretch>
      </xdr:blipFill>
      <xdr:spPr>
        <a:xfrm>
          <a:off x="865080" y="268006680"/>
          <a:ext cx="723600" cy="475920"/>
        </a:xfrm>
        <a:prstGeom prst="rect">
          <a:avLst/>
        </a:prstGeom>
        <a:ln>
          <a:noFill/>
        </a:ln>
      </xdr:spPr>
    </xdr:pic>
    <xdr:clientData/>
  </xdr:twoCellAnchor>
  <xdr:twoCellAnchor editAs="oneCell">
    <xdr:from>
      <xdr:col>1</xdr:col>
      <xdr:colOff>52560</xdr:colOff>
      <xdr:row>511</xdr:row>
      <xdr:rowOff>16560</xdr:rowOff>
    </xdr:from>
    <xdr:to>
      <xdr:col>1</xdr:col>
      <xdr:colOff>776160</xdr:colOff>
      <xdr:row>511</xdr:row>
      <xdr:rowOff>492480</xdr:rowOff>
    </xdr:to>
    <xdr:pic>
      <xdr:nvPicPr>
        <xdr:cNvPr id="509" name="Subgraph-fainfosalute" descr=""/>
        <xdr:cNvPicPr/>
      </xdr:nvPicPr>
      <xdr:blipFill>
        <a:blip r:embed="rId510"/>
        <a:stretch>
          <a:fillRect/>
        </a:stretch>
      </xdr:blipFill>
      <xdr:spPr>
        <a:xfrm>
          <a:off x="865080" y="268533000"/>
          <a:ext cx="723600" cy="475920"/>
        </a:xfrm>
        <a:prstGeom prst="rect">
          <a:avLst/>
        </a:prstGeom>
        <a:ln>
          <a:noFill/>
        </a:ln>
      </xdr:spPr>
    </xdr:pic>
    <xdr:clientData/>
  </xdr:twoCellAnchor>
  <xdr:twoCellAnchor editAs="oneCell">
    <xdr:from>
      <xdr:col>1</xdr:col>
      <xdr:colOff>52560</xdr:colOff>
      <xdr:row>512</xdr:row>
      <xdr:rowOff>16560</xdr:rowOff>
    </xdr:from>
    <xdr:to>
      <xdr:col>1</xdr:col>
      <xdr:colOff>776160</xdr:colOff>
      <xdr:row>512</xdr:row>
      <xdr:rowOff>492480</xdr:rowOff>
    </xdr:to>
    <xdr:pic>
      <xdr:nvPicPr>
        <xdr:cNvPr id="510" name="Subgraph-izatcharkatli" descr=""/>
        <xdr:cNvPicPr/>
      </xdr:nvPicPr>
      <xdr:blipFill>
        <a:blip r:embed="rId511"/>
        <a:stretch>
          <a:fillRect/>
        </a:stretch>
      </xdr:blipFill>
      <xdr:spPr>
        <a:xfrm>
          <a:off x="865080" y="269059680"/>
          <a:ext cx="723600" cy="475920"/>
        </a:xfrm>
        <a:prstGeom prst="rect">
          <a:avLst/>
        </a:prstGeom>
        <a:ln>
          <a:noFill/>
        </a:ln>
      </xdr:spPr>
    </xdr:pic>
    <xdr:clientData/>
  </xdr:twoCellAnchor>
  <xdr:twoCellAnchor editAs="oneCell">
    <xdr:from>
      <xdr:col>1</xdr:col>
      <xdr:colOff>52560</xdr:colOff>
      <xdr:row>513</xdr:row>
      <xdr:rowOff>16560</xdr:rowOff>
    </xdr:from>
    <xdr:to>
      <xdr:col>1</xdr:col>
      <xdr:colOff>776160</xdr:colOff>
      <xdr:row>513</xdr:row>
      <xdr:rowOff>492480</xdr:rowOff>
    </xdr:to>
    <xdr:pic>
      <xdr:nvPicPr>
        <xdr:cNvPr id="511" name="Subgraph-syrianali_" descr=""/>
        <xdr:cNvPicPr/>
      </xdr:nvPicPr>
      <xdr:blipFill>
        <a:blip r:embed="rId512"/>
        <a:stretch>
          <a:fillRect/>
        </a:stretch>
      </xdr:blipFill>
      <xdr:spPr>
        <a:xfrm>
          <a:off x="865080" y="269586000"/>
          <a:ext cx="723600" cy="475920"/>
        </a:xfrm>
        <a:prstGeom prst="rect">
          <a:avLst/>
        </a:prstGeom>
        <a:ln>
          <a:noFill/>
        </a:ln>
      </xdr:spPr>
    </xdr:pic>
    <xdr:clientData/>
  </xdr:twoCellAnchor>
  <xdr:twoCellAnchor editAs="oneCell">
    <xdr:from>
      <xdr:col>1</xdr:col>
      <xdr:colOff>52560</xdr:colOff>
      <xdr:row>514</xdr:row>
      <xdr:rowOff>16560</xdr:rowOff>
    </xdr:from>
    <xdr:to>
      <xdr:col>1</xdr:col>
      <xdr:colOff>776160</xdr:colOff>
      <xdr:row>514</xdr:row>
      <xdr:rowOff>492480</xdr:rowOff>
    </xdr:to>
    <xdr:pic>
      <xdr:nvPicPr>
        <xdr:cNvPr id="512" name="Subgraph-basharoubas" descr=""/>
        <xdr:cNvPicPr/>
      </xdr:nvPicPr>
      <xdr:blipFill>
        <a:blip r:embed="rId513"/>
        <a:stretch>
          <a:fillRect/>
        </a:stretch>
      </xdr:blipFill>
      <xdr:spPr>
        <a:xfrm>
          <a:off x="865080" y="270112320"/>
          <a:ext cx="723600" cy="475920"/>
        </a:xfrm>
        <a:prstGeom prst="rect">
          <a:avLst/>
        </a:prstGeom>
        <a:ln>
          <a:noFill/>
        </a:ln>
      </xdr:spPr>
    </xdr:pic>
    <xdr:clientData/>
  </xdr:twoCellAnchor>
  <xdr:twoCellAnchor editAs="oneCell">
    <xdr:from>
      <xdr:col>1</xdr:col>
      <xdr:colOff>52560</xdr:colOff>
      <xdr:row>515</xdr:row>
      <xdr:rowOff>16560</xdr:rowOff>
    </xdr:from>
    <xdr:to>
      <xdr:col>1</xdr:col>
      <xdr:colOff>776160</xdr:colOff>
      <xdr:row>515</xdr:row>
      <xdr:rowOff>492480</xdr:rowOff>
    </xdr:to>
    <xdr:pic>
      <xdr:nvPicPr>
        <xdr:cNvPr id="513" name="Subgraph-cn_gon" descr=""/>
        <xdr:cNvPicPr/>
      </xdr:nvPicPr>
      <xdr:blipFill>
        <a:blip r:embed="rId514"/>
        <a:stretch>
          <a:fillRect/>
        </a:stretch>
      </xdr:blipFill>
      <xdr:spPr>
        <a:xfrm>
          <a:off x="865080" y="270638640"/>
          <a:ext cx="723600" cy="475920"/>
        </a:xfrm>
        <a:prstGeom prst="rect">
          <a:avLst/>
        </a:prstGeom>
        <a:ln>
          <a:noFill/>
        </a:ln>
      </xdr:spPr>
    </xdr:pic>
    <xdr:clientData/>
  </xdr:twoCellAnchor>
  <xdr:twoCellAnchor editAs="oneCell">
    <xdr:from>
      <xdr:col>1</xdr:col>
      <xdr:colOff>52560</xdr:colOff>
      <xdr:row>516</xdr:row>
      <xdr:rowOff>16560</xdr:rowOff>
    </xdr:from>
    <xdr:to>
      <xdr:col>1</xdr:col>
      <xdr:colOff>776160</xdr:colOff>
      <xdr:row>516</xdr:row>
      <xdr:rowOff>492480</xdr:rowOff>
    </xdr:to>
    <xdr:pic>
      <xdr:nvPicPr>
        <xdr:cNvPr id="514" name="Subgraph-falasteezy" descr=""/>
        <xdr:cNvPicPr/>
      </xdr:nvPicPr>
      <xdr:blipFill>
        <a:blip r:embed="rId515"/>
        <a:stretch>
          <a:fillRect/>
        </a:stretch>
      </xdr:blipFill>
      <xdr:spPr>
        <a:xfrm>
          <a:off x="865080" y="271165320"/>
          <a:ext cx="723600" cy="475920"/>
        </a:xfrm>
        <a:prstGeom prst="rect">
          <a:avLst/>
        </a:prstGeom>
        <a:ln>
          <a:noFill/>
        </a:ln>
      </xdr:spPr>
    </xdr:pic>
    <xdr:clientData/>
  </xdr:twoCellAnchor>
  <xdr:twoCellAnchor editAs="oneCell">
    <xdr:from>
      <xdr:col>1</xdr:col>
      <xdr:colOff>52560</xdr:colOff>
      <xdr:row>517</xdr:row>
      <xdr:rowOff>16560</xdr:rowOff>
    </xdr:from>
    <xdr:to>
      <xdr:col>1</xdr:col>
      <xdr:colOff>776160</xdr:colOff>
      <xdr:row>517</xdr:row>
      <xdr:rowOff>492480</xdr:rowOff>
    </xdr:to>
    <xdr:pic>
      <xdr:nvPicPr>
        <xdr:cNvPr id="515" name="Subgraph-anwxar" descr=""/>
        <xdr:cNvPicPr/>
      </xdr:nvPicPr>
      <xdr:blipFill>
        <a:blip r:embed="rId516"/>
        <a:stretch>
          <a:fillRect/>
        </a:stretch>
      </xdr:blipFill>
      <xdr:spPr>
        <a:xfrm>
          <a:off x="865080" y="271691640"/>
          <a:ext cx="723600" cy="475920"/>
        </a:xfrm>
        <a:prstGeom prst="rect">
          <a:avLst/>
        </a:prstGeom>
        <a:ln>
          <a:noFill/>
        </a:ln>
      </xdr:spPr>
    </xdr:pic>
    <xdr:clientData/>
  </xdr:twoCellAnchor>
  <xdr:twoCellAnchor editAs="oneCell">
    <xdr:from>
      <xdr:col>1</xdr:col>
      <xdr:colOff>52560</xdr:colOff>
      <xdr:row>518</xdr:row>
      <xdr:rowOff>16560</xdr:rowOff>
    </xdr:from>
    <xdr:to>
      <xdr:col>1</xdr:col>
      <xdr:colOff>776160</xdr:colOff>
      <xdr:row>518</xdr:row>
      <xdr:rowOff>492480</xdr:rowOff>
    </xdr:to>
    <xdr:pic>
      <xdr:nvPicPr>
        <xdr:cNvPr id="516" name="Subgraph-itawards2017" descr=""/>
        <xdr:cNvPicPr/>
      </xdr:nvPicPr>
      <xdr:blipFill>
        <a:blip r:embed="rId517"/>
        <a:stretch>
          <a:fillRect/>
        </a:stretch>
      </xdr:blipFill>
      <xdr:spPr>
        <a:xfrm>
          <a:off x="865080" y="272217960"/>
          <a:ext cx="723600" cy="475920"/>
        </a:xfrm>
        <a:prstGeom prst="rect">
          <a:avLst/>
        </a:prstGeom>
        <a:ln>
          <a:noFill/>
        </a:ln>
      </xdr:spPr>
    </xdr:pic>
    <xdr:clientData/>
  </xdr:twoCellAnchor>
  <xdr:twoCellAnchor editAs="oneCell">
    <xdr:from>
      <xdr:col>1</xdr:col>
      <xdr:colOff>52560</xdr:colOff>
      <xdr:row>519</xdr:row>
      <xdr:rowOff>16560</xdr:rowOff>
    </xdr:from>
    <xdr:to>
      <xdr:col>1</xdr:col>
      <xdr:colOff>776160</xdr:colOff>
      <xdr:row>519</xdr:row>
      <xdr:rowOff>492480</xdr:rowOff>
    </xdr:to>
    <xdr:pic>
      <xdr:nvPicPr>
        <xdr:cNvPr id="517" name="Subgraph-1amaman" descr=""/>
        <xdr:cNvPicPr/>
      </xdr:nvPicPr>
      <xdr:blipFill>
        <a:blip r:embed="rId518"/>
        <a:stretch>
          <a:fillRect/>
        </a:stretch>
      </xdr:blipFill>
      <xdr:spPr>
        <a:xfrm>
          <a:off x="865080" y="272744280"/>
          <a:ext cx="723600" cy="475920"/>
        </a:xfrm>
        <a:prstGeom prst="rect">
          <a:avLst/>
        </a:prstGeom>
        <a:ln>
          <a:noFill/>
        </a:ln>
      </xdr:spPr>
    </xdr:pic>
    <xdr:clientData/>
  </xdr:twoCellAnchor>
  <xdr:twoCellAnchor editAs="oneCell">
    <xdr:from>
      <xdr:col>1</xdr:col>
      <xdr:colOff>52560</xdr:colOff>
      <xdr:row>520</xdr:row>
      <xdr:rowOff>16560</xdr:rowOff>
    </xdr:from>
    <xdr:to>
      <xdr:col>1</xdr:col>
      <xdr:colOff>776160</xdr:colOff>
      <xdr:row>520</xdr:row>
      <xdr:rowOff>492480</xdr:rowOff>
    </xdr:to>
    <xdr:pic>
      <xdr:nvPicPr>
        <xdr:cNvPr id="518" name="Subgraph-pere65" descr=""/>
        <xdr:cNvPicPr/>
      </xdr:nvPicPr>
      <xdr:blipFill>
        <a:blip r:embed="rId519"/>
        <a:stretch>
          <a:fillRect/>
        </a:stretch>
      </xdr:blipFill>
      <xdr:spPr>
        <a:xfrm>
          <a:off x="865080" y="273270960"/>
          <a:ext cx="723600" cy="475920"/>
        </a:xfrm>
        <a:prstGeom prst="rect">
          <a:avLst/>
        </a:prstGeom>
        <a:ln>
          <a:noFill/>
        </a:ln>
      </xdr:spPr>
    </xdr:pic>
    <xdr:clientData/>
  </xdr:twoCellAnchor>
  <xdr:twoCellAnchor editAs="oneCell">
    <xdr:from>
      <xdr:col>1</xdr:col>
      <xdr:colOff>52560</xdr:colOff>
      <xdr:row>521</xdr:row>
      <xdr:rowOff>16560</xdr:rowOff>
    </xdr:from>
    <xdr:to>
      <xdr:col>1</xdr:col>
      <xdr:colOff>776160</xdr:colOff>
      <xdr:row>521</xdr:row>
      <xdr:rowOff>492480</xdr:rowOff>
    </xdr:to>
    <xdr:pic>
      <xdr:nvPicPr>
        <xdr:cNvPr id="519" name="Subgraph-agymd" descr=""/>
        <xdr:cNvPicPr/>
      </xdr:nvPicPr>
      <xdr:blipFill>
        <a:blip r:embed="rId520"/>
        <a:stretch>
          <a:fillRect/>
        </a:stretch>
      </xdr:blipFill>
      <xdr:spPr>
        <a:xfrm>
          <a:off x="865080" y="273797280"/>
          <a:ext cx="723600" cy="475920"/>
        </a:xfrm>
        <a:prstGeom prst="rect">
          <a:avLst/>
        </a:prstGeom>
        <a:ln>
          <a:noFill/>
        </a:ln>
      </xdr:spPr>
    </xdr:pic>
    <xdr:clientData/>
  </xdr:twoCellAnchor>
  <xdr:twoCellAnchor editAs="oneCell">
    <xdr:from>
      <xdr:col>1</xdr:col>
      <xdr:colOff>52560</xdr:colOff>
      <xdr:row>522</xdr:row>
      <xdr:rowOff>16560</xdr:rowOff>
    </xdr:from>
    <xdr:to>
      <xdr:col>1</xdr:col>
      <xdr:colOff>776160</xdr:colOff>
      <xdr:row>522</xdr:row>
      <xdr:rowOff>492480</xdr:rowOff>
    </xdr:to>
    <xdr:pic>
      <xdr:nvPicPr>
        <xdr:cNvPr id="520" name="Subgraph-job_search_plus" descr=""/>
        <xdr:cNvPicPr/>
      </xdr:nvPicPr>
      <xdr:blipFill>
        <a:blip r:embed="rId521"/>
        <a:stretch>
          <a:fillRect/>
        </a:stretch>
      </xdr:blipFill>
      <xdr:spPr>
        <a:xfrm>
          <a:off x="865080" y="274323600"/>
          <a:ext cx="723600" cy="475920"/>
        </a:xfrm>
        <a:prstGeom prst="rect">
          <a:avLst/>
        </a:prstGeom>
        <a:ln>
          <a:noFill/>
        </a:ln>
      </xdr:spPr>
    </xdr:pic>
    <xdr:clientData/>
  </xdr:twoCellAnchor>
  <xdr:twoCellAnchor editAs="oneCell">
    <xdr:from>
      <xdr:col>1</xdr:col>
      <xdr:colOff>52560</xdr:colOff>
      <xdr:row>523</xdr:row>
      <xdr:rowOff>16560</xdr:rowOff>
    </xdr:from>
    <xdr:to>
      <xdr:col>1</xdr:col>
      <xdr:colOff>776160</xdr:colOff>
      <xdr:row>523</xdr:row>
      <xdr:rowOff>492480</xdr:rowOff>
    </xdr:to>
    <xdr:pic>
      <xdr:nvPicPr>
        <xdr:cNvPr id="521" name="Subgraph-texnii" descr=""/>
        <xdr:cNvPicPr/>
      </xdr:nvPicPr>
      <xdr:blipFill>
        <a:blip r:embed="rId522"/>
        <a:stretch>
          <a:fillRect/>
        </a:stretch>
      </xdr:blipFill>
      <xdr:spPr>
        <a:xfrm>
          <a:off x="865080" y="274849920"/>
          <a:ext cx="723600" cy="475920"/>
        </a:xfrm>
        <a:prstGeom prst="rect">
          <a:avLst/>
        </a:prstGeom>
        <a:ln>
          <a:noFill/>
        </a:ln>
      </xdr:spPr>
    </xdr:pic>
    <xdr:clientData/>
  </xdr:twoCellAnchor>
  <xdr:twoCellAnchor editAs="oneCell">
    <xdr:from>
      <xdr:col>1</xdr:col>
      <xdr:colOff>52560</xdr:colOff>
      <xdr:row>524</xdr:row>
      <xdr:rowOff>16560</xdr:rowOff>
    </xdr:from>
    <xdr:to>
      <xdr:col>1</xdr:col>
      <xdr:colOff>776160</xdr:colOff>
      <xdr:row>524</xdr:row>
      <xdr:rowOff>492480</xdr:rowOff>
    </xdr:to>
    <xdr:pic>
      <xdr:nvPicPr>
        <xdr:cNvPr id="522" name="Subgraph-shahrul_harris" descr=""/>
        <xdr:cNvPicPr/>
      </xdr:nvPicPr>
      <xdr:blipFill>
        <a:blip r:embed="rId523"/>
        <a:stretch>
          <a:fillRect/>
        </a:stretch>
      </xdr:blipFill>
      <xdr:spPr>
        <a:xfrm>
          <a:off x="865080" y="275376600"/>
          <a:ext cx="723600" cy="475920"/>
        </a:xfrm>
        <a:prstGeom prst="rect">
          <a:avLst/>
        </a:prstGeom>
        <a:ln>
          <a:noFill/>
        </a:ln>
      </xdr:spPr>
    </xdr:pic>
    <xdr:clientData/>
  </xdr:twoCellAnchor>
  <xdr:twoCellAnchor editAs="oneCell">
    <xdr:from>
      <xdr:col>1</xdr:col>
      <xdr:colOff>52560</xdr:colOff>
      <xdr:row>525</xdr:row>
      <xdr:rowOff>16560</xdr:rowOff>
    </xdr:from>
    <xdr:to>
      <xdr:col>1</xdr:col>
      <xdr:colOff>776160</xdr:colOff>
      <xdr:row>525</xdr:row>
      <xdr:rowOff>492480</xdr:rowOff>
    </xdr:to>
    <xdr:pic>
      <xdr:nvPicPr>
        <xdr:cNvPr id="523" name="Subgraph-einsteinhealth" descr=""/>
        <xdr:cNvPicPr/>
      </xdr:nvPicPr>
      <xdr:blipFill>
        <a:blip r:embed="rId524"/>
        <a:stretch>
          <a:fillRect/>
        </a:stretch>
      </xdr:blipFill>
      <xdr:spPr>
        <a:xfrm>
          <a:off x="865080" y="275902920"/>
          <a:ext cx="723600" cy="475920"/>
        </a:xfrm>
        <a:prstGeom prst="rect">
          <a:avLst/>
        </a:prstGeom>
        <a:ln>
          <a:noFill/>
        </a:ln>
      </xdr:spPr>
    </xdr:pic>
    <xdr:clientData/>
  </xdr:twoCellAnchor>
  <xdr:twoCellAnchor editAs="oneCell">
    <xdr:from>
      <xdr:col>1</xdr:col>
      <xdr:colOff>52560</xdr:colOff>
      <xdr:row>526</xdr:row>
      <xdr:rowOff>16560</xdr:rowOff>
    </xdr:from>
    <xdr:to>
      <xdr:col>1</xdr:col>
      <xdr:colOff>776160</xdr:colOff>
      <xdr:row>526</xdr:row>
      <xdr:rowOff>492480</xdr:rowOff>
    </xdr:to>
    <xdr:pic>
      <xdr:nvPicPr>
        <xdr:cNvPr id="524" name="Subgraph-careframeone" descr=""/>
        <xdr:cNvPicPr/>
      </xdr:nvPicPr>
      <xdr:blipFill>
        <a:blip r:embed="rId525"/>
        <a:stretch>
          <a:fillRect/>
        </a:stretch>
      </xdr:blipFill>
      <xdr:spPr>
        <a:xfrm>
          <a:off x="865080" y="276429240"/>
          <a:ext cx="723600" cy="475920"/>
        </a:xfrm>
        <a:prstGeom prst="rect">
          <a:avLst/>
        </a:prstGeom>
        <a:ln>
          <a:noFill/>
        </a:ln>
      </xdr:spPr>
    </xdr:pic>
    <xdr:clientData/>
  </xdr:twoCellAnchor>
  <xdr:twoCellAnchor editAs="oneCell">
    <xdr:from>
      <xdr:col>1</xdr:col>
      <xdr:colOff>52560</xdr:colOff>
      <xdr:row>527</xdr:row>
      <xdr:rowOff>16560</xdr:rowOff>
    </xdr:from>
    <xdr:to>
      <xdr:col>1</xdr:col>
      <xdr:colOff>776160</xdr:colOff>
      <xdr:row>527</xdr:row>
      <xdr:rowOff>492480</xdr:rowOff>
    </xdr:to>
    <xdr:pic>
      <xdr:nvPicPr>
        <xdr:cNvPr id="525" name="Subgraph-ilhealtheng" descr=""/>
        <xdr:cNvPicPr/>
      </xdr:nvPicPr>
      <xdr:blipFill>
        <a:blip r:embed="rId526"/>
        <a:stretch>
          <a:fillRect/>
        </a:stretch>
      </xdr:blipFill>
      <xdr:spPr>
        <a:xfrm>
          <a:off x="865080" y="276955920"/>
          <a:ext cx="723600" cy="475920"/>
        </a:xfrm>
        <a:prstGeom prst="rect">
          <a:avLst/>
        </a:prstGeom>
        <a:ln>
          <a:noFill/>
        </a:ln>
      </xdr:spPr>
    </xdr:pic>
    <xdr:clientData/>
  </xdr:twoCellAnchor>
  <xdr:twoCellAnchor editAs="oneCell">
    <xdr:from>
      <xdr:col>1</xdr:col>
      <xdr:colOff>52560</xdr:colOff>
      <xdr:row>528</xdr:row>
      <xdr:rowOff>16560</xdr:rowOff>
    </xdr:from>
    <xdr:to>
      <xdr:col>1</xdr:col>
      <xdr:colOff>776160</xdr:colOff>
      <xdr:row>528</xdr:row>
      <xdr:rowOff>492480</xdr:rowOff>
    </xdr:to>
    <xdr:pic>
      <xdr:nvPicPr>
        <xdr:cNvPr id="526" name="Subgraph-odessamoon" descr=""/>
        <xdr:cNvPicPr/>
      </xdr:nvPicPr>
      <xdr:blipFill>
        <a:blip r:embed="rId527"/>
        <a:stretch>
          <a:fillRect/>
        </a:stretch>
      </xdr:blipFill>
      <xdr:spPr>
        <a:xfrm>
          <a:off x="865080" y="277482240"/>
          <a:ext cx="723600" cy="475920"/>
        </a:xfrm>
        <a:prstGeom prst="rect">
          <a:avLst/>
        </a:prstGeom>
        <a:ln>
          <a:noFill/>
        </a:ln>
      </xdr:spPr>
    </xdr:pic>
    <xdr:clientData/>
  </xdr:twoCellAnchor>
  <xdr:twoCellAnchor editAs="oneCell">
    <xdr:from>
      <xdr:col>1</xdr:col>
      <xdr:colOff>52560</xdr:colOff>
      <xdr:row>529</xdr:row>
      <xdr:rowOff>16560</xdr:rowOff>
    </xdr:from>
    <xdr:to>
      <xdr:col>1</xdr:col>
      <xdr:colOff>776160</xdr:colOff>
      <xdr:row>529</xdr:row>
      <xdr:rowOff>492480</xdr:rowOff>
    </xdr:to>
    <xdr:pic>
      <xdr:nvPicPr>
        <xdr:cNvPr id="527" name="Subgraph-aliyah173" descr=""/>
        <xdr:cNvPicPr/>
      </xdr:nvPicPr>
      <xdr:blipFill>
        <a:blip r:embed="rId528"/>
        <a:stretch>
          <a:fillRect/>
        </a:stretch>
      </xdr:blipFill>
      <xdr:spPr>
        <a:xfrm>
          <a:off x="865080" y="278008560"/>
          <a:ext cx="723600" cy="475920"/>
        </a:xfrm>
        <a:prstGeom prst="rect">
          <a:avLst/>
        </a:prstGeom>
        <a:ln>
          <a:noFill/>
        </a:ln>
      </xdr:spPr>
    </xdr:pic>
    <xdr:clientData/>
  </xdr:twoCellAnchor>
  <xdr:twoCellAnchor editAs="oneCell">
    <xdr:from>
      <xdr:col>1</xdr:col>
      <xdr:colOff>52560</xdr:colOff>
      <xdr:row>530</xdr:row>
      <xdr:rowOff>16560</xdr:rowOff>
    </xdr:from>
    <xdr:to>
      <xdr:col>1</xdr:col>
      <xdr:colOff>776160</xdr:colOff>
      <xdr:row>530</xdr:row>
      <xdr:rowOff>492480</xdr:rowOff>
    </xdr:to>
    <xdr:pic>
      <xdr:nvPicPr>
        <xdr:cNvPr id="528" name="Subgraph-yahayanaim" descr=""/>
        <xdr:cNvPicPr/>
      </xdr:nvPicPr>
      <xdr:blipFill>
        <a:blip r:embed="rId529"/>
        <a:stretch>
          <a:fillRect/>
        </a:stretch>
      </xdr:blipFill>
      <xdr:spPr>
        <a:xfrm>
          <a:off x="865080" y="278534880"/>
          <a:ext cx="723600" cy="475920"/>
        </a:xfrm>
        <a:prstGeom prst="rect">
          <a:avLst/>
        </a:prstGeom>
        <a:ln>
          <a:noFill/>
        </a:ln>
      </xdr:spPr>
    </xdr:pic>
    <xdr:clientData/>
  </xdr:twoCellAnchor>
  <xdr:twoCellAnchor editAs="oneCell">
    <xdr:from>
      <xdr:col>1</xdr:col>
      <xdr:colOff>52560</xdr:colOff>
      <xdr:row>531</xdr:row>
      <xdr:rowOff>16560</xdr:rowOff>
    </xdr:from>
    <xdr:to>
      <xdr:col>1</xdr:col>
      <xdr:colOff>776160</xdr:colOff>
      <xdr:row>531</xdr:row>
      <xdr:rowOff>492480</xdr:rowOff>
    </xdr:to>
    <xdr:pic>
      <xdr:nvPicPr>
        <xdr:cNvPr id="529" name="Subgraph-uniklmicet" descr=""/>
        <xdr:cNvPicPr/>
      </xdr:nvPicPr>
      <xdr:blipFill>
        <a:blip r:embed="rId530"/>
        <a:stretch>
          <a:fillRect/>
        </a:stretch>
      </xdr:blipFill>
      <xdr:spPr>
        <a:xfrm>
          <a:off x="865080" y="279061560"/>
          <a:ext cx="723600" cy="475920"/>
        </a:xfrm>
        <a:prstGeom prst="rect">
          <a:avLst/>
        </a:prstGeom>
        <a:ln>
          <a:noFill/>
        </a:ln>
      </xdr:spPr>
    </xdr:pic>
    <xdr:clientData/>
  </xdr:twoCellAnchor>
  <xdr:twoCellAnchor editAs="oneCell">
    <xdr:from>
      <xdr:col>1</xdr:col>
      <xdr:colOff>52560</xdr:colOff>
      <xdr:row>532</xdr:row>
      <xdr:rowOff>16560</xdr:rowOff>
    </xdr:from>
    <xdr:to>
      <xdr:col>1</xdr:col>
      <xdr:colOff>776160</xdr:colOff>
      <xdr:row>532</xdr:row>
      <xdr:rowOff>492480</xdr:rowOff>
    </xdr:to>
    <xdr:pic>
      <xdr:nvPicPr>
        <xdr:cNvPr id="530" name="Subgraph-twt_micet" descr=""/>
        <xdr:cNvPicPr/>
      </xdr:nvPicPr>
      <xdr:blipFill>
        <a:blip r:embed="rId531"/>
        <a:stretch>
          <a:fillRect/>
        </a:stretch>
      </xdr:blipFill>
      <xdr:spPr>
        <a:xfrm>
          <a:off x="865080" y="279587880"/>
          <a:ext cx="723600" cy="475920"/>
        </a:xfrm>
        <a:prstGeom prst="rect">
          <a:avLst/>
        </a:prstGeom>
        <a:ln>
          <a:noFill/>
        </a:ln>
      </xdr:spPr>
    </xdr:pic>
    <xdr:clientData/>
  </xdr:twoCellAnchor>
  <xdr:twoCellAnchor editAs="oneCell">
    <xdr:from>
      <xdr:col>1</xdr:col>
      <xdr:colOff>52560</xdr:colOff>
      <xdr:row>533</xdr:row>
      <xdr:rowOff>16560</xdr:rowOff>
    </xdr:from>
    <xdr:to>
      <xdr:col>1</xdr:col>
      <xdr:colOff>776160</xdr:colOff>
      <xdr:row>533</xdr:row>
      <xdr:rowOff>492480</xdr:rowOff>
    </xdr:to>
    <xdr:pic>
      <xdr:nvPicPr>
        <xdr:cNvPr id="531" name="Subgraph-shrielazhr" descr=""/>
        <xdr:cNvPicPr/>
      </xdr:nvPicPr>
      <xdr:blipFill>
        <a:blip r:embed="rId532"/>
        <a:stretch>
          <a:fillRect/>
        </a:stretch>
      </xdr:blipFill>
      <xdr:spPr>
        <a:xfrm>
          <a:off x="865080" y="280114200"/>
          <a:ext cx="723600" cy="475920"/>
        </a:xfrm>
        <a:prstGeom prst="rect">
          <a:avLst/>
        </a:prstGeom>
        <a:ln>
          <a:noFill/>
        </a:ln>
      </xdr:spPr>
    </xdr:pic>
    <xdr:clientData/>
  </xdr:twoCellAnchor>
  <xdr:twoCellAnchor editAs="oneCell">
    <xdr:from>
      <xdr:col>1</xdr:col>
      <xdr:colOff>52560</xdr:colOff>
      <xdr:row>534</xdr:row>
      <xdr:rowOff>16560</xdr:rowOff>
    </xdr:from>
    <xdr:to>
      <xdr:col>1</xdr:col>
      <xdr:colOff>776160</xdr:colOff>
      <xdr:row>534</xdr:row>
      <xdr:rowOff>492480</xdr:rowOff>
    </xdr:to>
    <xdr:pic>
      <xdr:nvPicPr>
        <xdr:cNvPr id="532" name="Subgraph-aa_trexx" descr=""/>
        <xdr:cNvPicPr/>
      </xdr:nvPicPr>
      <xdr:blipFill>
        <a:blip r:embed="rId533"/>
        <a:stretch>
          <a:fillRect/>
        </a:stretch>
      </xdr:blipFill>
      <xdr:spPr>
        <a:xfrm>
          <a:off x="865080" y="280640520"/>
          <a:ext cx="723600" cy="475920"/>
        </a:xfrm>
        <a:prstGeom prst="rect">
          <a:avLst/>
        </a:prstGeom>
        <a:ln>
          <a:noFill/>
        </a:ln>
      </xdr:spPr>
    </xdr:pic>
    <xdr:clientData/>
  </xdr:twoCellAnchor>
  <xdr:twoCellAnchor editAs="oneCell">
    <xdr:from>
      <xdr:col>1</xdr:col>
      <xdr:colOff>52560</xdr:colOff>
      <xdr:row>535</xdr:row>
      <xdr:rowOff>16560</xdr:rowOff>
    </xdr:from>
    <xdr:to>
      <xdr:col>1</xdr:col>
      <xdr:colOff>776160</xdr:colOff>
      <xdr:row>535</xdr:row>
      <xdr:rowOff>492480</xdr:rowOff>
    </xdr:to>
    <xdr:pic>
      <xdr:nvPicPr>
        <xdr:cNvPr id="533" name="Subgraph-thartman2u" descr=""/>
        <xdr:cNvPicPr/>
      </xdr:nvPicPr>
      <xdr:blipFill>
        <a:blip r:embed="rId534"/>
        <a:stretch>
          <a:fillRect/>
        </a:stretch>
      </xdr:blipFill>
      <xdr:spPr>
        <a:xfrm>
          <a:off x="865080" y="281167200"/>
          <a:ext cx="723600" cy="475920"/>
        </a:xfrm>
        <a:prstGeom prst="rect">
          <a:avLst/>
        </a:prstGeom>
        <a:ln>
          <a:noFill/>
        </a:ln>
      </xdr:spPr>
    </xdr:pic>
    <xdr:clientData/>
  </xdr:twoCellAnchor>
  <xdr:twoCellAnchor editAs="oneCell">
    <xdr:from>
      <xdr:col>1</xdr:col>
      <xdr:colOff>52560</xdr:colOff>
      <xdr:row>536</xdr:row>
      <xdr:rowOff>16560</xdr:rowOff>
    </xdr:from>
    <xdr:to>
      <xdr:col>1</xdr:col>
      <xdr:colOff>776160</xdr:colOff>
      <xdr:row>536</xdr:row>
      <xdr:rowOff>492480</xdr:rowOff>
    </xdr:to>
    <xdr:pic>
      <xdr:nvPicPr>
        <xdr:cNvPr id="534" name="Subgraph-zirconium" descr=""/>
        <xdr:cNvPicPr/>
      </xdr:nvPicPr>
      <xdr:blipFill>
        <a:blip r:embed="rId535"/>
        <a:stretch>
          <a:fillRect/>
        </a:stretch>
      </xdr:blipFill>
      <xdr:spPr>
        <a:xfrm>
          <a:off x="865080" y="281693520"/>
          <a:ext cx="723600" cy="475920"/>
        </a:xfrm>
        <a:prstGeom prst="rect">
          <a:avLst/>
        </a:prstGeom>
        <a:ln>
          <a:noFill/>
        </a:ln>
      </xdr:spPr>
    </xdr:pic>
    <xdr:clientData/>
  </xdr:twoCellAnchor>
  <xdr:twoCellAnchor editAs="oneCell">
    <xdr:from>
      <xdr:col>1</xdr:col>
      <xdr:colOff>52560</xdr:colOff>
      <xdr:row>537</xdr:row>
      <xdr:rowOff>16560</xdr:rowOff>
    </xdr:from>
    <xdr:to>
      <xdr:col>1</xdr:col>
      <xdr:colOff>776160</xdr:colOff>
      <xdr:row>537</xdr:row>
      <xdr:rowOff>492480</xdr:rowOff>
    </xdr:to>
    <xdr:pic>
      <xdr:nvPicPr>
        <xdr:cNvPr id="535" name="Subgraph-nandito94" descr=""/>
        <xdr:cNvPicPr/>
      </xdr:nvPicPr>
      <xdr:blipFill>
        <a:blip r:embed="rId536"/>
        <a:stretch>
          <a:fillRect/>
        </a:stretch>
      </xdr:blipFill>
      <xdr:spPr>
        <a:xfrm>
          <a:off x="865080" y="282219840"/>
          <a:ext cx="723600" cy="475920"/>
        </a:xfrm>
        <a:prstGeom prst="rect">
          <a:avLst/>
        </a:prstGeom>
        <a:ln>
          <a:noFill/>
        </a:ln>
      </xdr:spPr>
    </xdr:pic>
    <xdr:clientData/>
  </xdr:twoCellAnchor>
  <xdr:twoCellAnchor editAs="oneCell">
    <xdr:from>
      <xdr:col>1</xdr:col>
      <xdr:colOff>52560</xdr:colOff>
      <xdr:row>538</xdr:row>
      <xdr:rowOff>16560</xdr:rowOff>
    </xdr:from>
    <xdr:to>
      <xdr:col>1</xdr:col>
      <xdr:colOff>776160</xdr:colOff>
      <xdr:row>538</xdr:row>
      <xdr:rowOff>492480</xdr:rowOff>
    </xdr:to>
    <xdr:pic>
      <xdr:nvPicPr>
        <xdr:cNvPr id="536" name="Subgraph-anotherverse7" descr=""/>
        <xdr:cNvPicPr/>
      </xdr:nvPicPr>
      <xdr:blipFill>
        <a:blip r:embed="rId537"/>
        <a:stretch>
          <a:fillRect/>
        </a:stretch>
      </xdr:blipFill>
      <xdr:spPr>
        <a:xfrm>
          <a:off x="865080" y="282746160"/>
          <a:ext cx="723600" cy="475920"/>
        </a:xfrm>
        <a:prstGeom prst="rect">
          <a:avLst/>
        </a:prstGeom>
        <a:ln>
          <a:noFill/>
        </a:ln>
      </xdr:spPr>
    </xdr:pic>
    <xdr:clientData/>
  </xdr:twoCellAnchor>
  <xdr:twoCellAnchor editAs="oneCell">
    <xdr:from>
      <xdr:col>1</xdr:col>
      <xdr:colOff>52560</xdr:colOff>
      <xdr:row>539</xdr:row>
      <xdr:rowOff>16560</xdr:rowOff>
    </xdr:from>
    <xdr:to>
      <xdr:col>1</xdr:col>
      <xdr:colOff>776160</xdr:colOff>
      <xdr:row>539</xdr:row>
      <xdr:rowOff>492480</xdr:rowOff>
    </xdr:to>
    <xdr:pic>
      <xdr:nvPicPr>
        <xdr:cNvPr id="537" name="Subgraph-itbeginswithtch" descr=""/>
        <xdr:cNvPicPr/>
      </xdr:nvPicPr>
      <xdr:blipFill>
        <a:blip r:embed="rId538"/>
        <a:stretch>
          <a:fillRect/>
        </a:stretch>
      </xdr:blipFill>
      <xdr:spPr>
        <a:xfrm>
          <a:off x="865080" y="283272840"/>
          <a:ext cx="723600" cy="475920"/>
        </a:xfrm>
        <a:prstGeom prst="rect">
          <a:avLst/>
        </a:prstGeom>
        <a:ln>
          <a:noFill/>
        </a:ln>
      </xdr:spPr>
    </xdr:pic>
    <xdr:clientData/>
  </xdr:twoCellAnchor>
  <xdr:twoCellAnchor editAs="oneCell">
    <xdr:from>
      <xdr:col>1</xdr:col>
      <xdr:colOff>52560</xdr:colOff>
      <xdr:row>540</xdr:row>
      <xdr:rowOff>16560</xdr:rowOff>
    </xdr:from>
    <xdr:to>
      <xdr:col>1</xdr:col>
      <xdr:colOff>776160</xdr:colOff>
      <xdr:row>540</xdr:row>
      <xdr:rowOff>492480</xdr:rowOff>
    </xdr:to>
    <xdr:pic>
      <xdr:nvPicPr>
        <xdr:cNvPr id="538" name="Subgraph-rcboy_43" descr=""/>
        <xdr:cNvPicPr/>
      </xdr:nvPicPr>
      <xdr:blipFill>
        <a:blip r:embed="rId539"/>
        <a:stretch>
          <a:fillRect/>
        </a:stretch>
      </xdr:blipFill>
      <xdr:spPr>
        <a:xfrm>
          <a:off x="865080" y="283799160"/>
          <a:ext cx="723600" cy="475920"/>
        </a:xfrm>
        <a:prstGeom prst="rect">
          <a:avLst/>
        </a:prstGeom>
        <a:ln>
          <a:noFill/>
        </a:ln>
      </xdr:spPr>
    </xdr:pic>
    <xdr:clientData/>
  </xdr:twoCellAnchor>
  <xdr:twoCellAnchor editAs="oneCell">
    <xdr:from>
      <xdr:col>1</xdr:col>
      <xdr:colOff>52560</xdr:colOff>
      <xdr:row>541</xdr:row>
      <xdr:rowOff>16560</xdr:rowOff>
    </xdr:from>
    <xdr:to>
      <xdr:col>1</xdr:col>
      <xdr:colOff>776160</xdr:colOff>
      <xdr:row>541</xdr:row>
      <xdr:rowOff>492480</xdr:rowOff>
    </xdr:to>
    <xdr:pic>
      <xdr:nvPicPr>
        <xdr:cNvPr id="539" name="Subgraph-opulentneptune" descr=""/>
        <xdr:cNvPicPr/>
      </xdr:nvPicPr>
      <xdr:blipFill>
        <a:blip r:embed="rId540"/>
        <a:stretch>
          <a:fillRect/>
        </a:stretch>
      </xdr:blipFill>
      <xdr:spPr>
        <a:xfrm>
          <a:off x="865080" y="284325480"/>
          <a:ext cx="723600" cy="475920"/>
        </a:xfrm>
        <a:prstGeom prst="rect">
          <a:avLst/>
        </a:prstGeom>
        <a:ln>
          <a:noFill/>
        </a:ln>
      </xdr:spPr>
    </xdr:pic>
    <xdr:clientData/>
  </xdr:twoCellAnchor>
  <xdr:twoCellAnchor editAs="oneCell">
    <xdr:from>
      <xdr:col>1</xdr:col>
      <xdr:colOff>52560</xdr:colOff>
      <xdr:row>542</xdr:row>
      <xdr:rowOff>16560</xdr:rowOff>
    </xdr:from>
    <xdr:to>
      <xdr:col>1</xdr:col>
      <xdr:colOff>776160</xdr:colOff>
      <xdr:row>542</xdr:row>
      <xdr:rowOff>492480</xdr:rowOff>
    </xdr:to>
    <xdr:pic>
      <xdr:nvPicPr>
        <xdr:cNvPr id="540" name="Subgraph-darkhorse_md" descr=""/>
        <xdr:cNvPicPr/>
      </xdr:nvPicPr>
      <xdr:blipFill>
        <a:blip r:embed="rId541"/>
        <a:stretch>
          <a:fillRect/>
        </a:stretch>
      </xdr:blipFill>
      <xdr:spPr>
        <a:xfrm>
          <a:off x="865080" y="284852160"/>
          <a:ext cx="723600" cy="475920"/>
        </a:xfrm>
        <a:prstGeom prst="rect">
          <a:avLst/>
        </a:prstGeom>
        <a:ln>
          <a:noFill/>
        </a:ln>
      </xdr:spPr>
    </xdr:pic>
    <xdr:clientData/>
  </xdr:twoCellAnchor>
  <xdr:twoCellAnchor editAs="oneCell">
    <xdr:from>
      <xdr:col>1</xdr:col>
      <xdr:colOff>52560</xdr:colOff>
      <xdr:row>543</xdr:row>
      <xdr:rowOff>16560</xdr:rowOff>
    </xdr:from>
    <xdr:to>
      <xdr:col>1</xdr:col>
      <xdr:colOff>776160</xdr:colOff>
      <xdr:row>543</xdr:row>
      <xdr:rowOff>492480</xdr:rowOff>
    </xdr:to>
    <xdr:pic>
      <xdr:nvPicPr>
        <xdr:cNvPr id="541" name="Subgraph-audubai" descr=""/>
        <xdr:cNvPicPr/>
      </xdr:nvPicPr>
      <xdr:blipFill>
        <a:blip r:embed="rId542"/>
        <a:stretch>
          <a:fillRect/>
        </a:stretch>
      </xdr:blipFill>
      <xdr:spPr>
        <a:xfrm>
          <a:off x="865080" y="285378480"/>
          <a:ext cx="723600" cy="475920"/>
        </a:xfrm>
        <a:prstGeom prst="rect">
          <a:avLst/>
        </a:prstGeom>
        <a:ln>
          <a:noFill/>
        </a:ln>
      </xdr:spPr>
    </xdr:pic>
    <xdr:clientData/>
  </xdr:twoCellAnchor>
  <xdr:twoCellAnchor editAs="oneCell">
    <xdr:from>
      <xdr:col>1</xdr:col>
      <xdr:colOff>52560</xdr:colOff>
      <xdr:row>544</xdr:row>
      <xdr:rowOff>16560</xdr:rowOff>
    </xdr:from>
    <xdr:to>
      <xdr:col>1</xdr:col>
      <xdr:colOff>776160</xdr:colOff>
      <xdr:row>544</xdr:row>
      <xdr:rowOff>492480</xdr:rowOff>
    </xdr:to>
    <xdr:pic>
      <xdr:nvPicPr>
        <xdr:cNvPr id="542" name="Subgraph-capitalpublicat" descr=""/>
        <xdr:cNvPicPr/>
      </xdr:nvPicPr>
      <xdr:blipFill>
        <a:blip r:embed="rId543"/>
        <a:stretch>
          <a:fillRect/>
        </a:stretch>
      </xdr:blipFill>
      <xdr:spPr>
        <a:xfrm>
          <a:off x="865080" y="285904800"/>
          <a:ext cx="723600" cy="475920"/>
        </a:xfrm>
        <a:prstGeom prst="rect">
          <a:avLst/>
        </a:prstGeom>
        <a:ln>
          <a:noFill/>
        </a:ln>
      </xdr:spPr>
    </xdr:pic>
    <xdr:clientData/>
  </xdr:twoCellAnchor>
  <xdr:twoCellAnchor editAs="oneCell">
    <xdr:from>
      <xdr:col>1</xdr:col>
      <xdr:colOff>52560</xdr:colOff>
      <xdr:row>545</xdr:row>
      <xdr:rowOff>16560</xdr:rowOff>
    </xdr:from>
    <xdr:to>
      <xdr:col>1</xdr:col>
      <xdr:colOff>776160</xdr:colOff>
      <xdr:row>545</xdr:row>
      <xdr:rowOff>492480</xdr:rowOff>
    </xdr:to>
    <xdr:pic>
      <xdr:nvPicPr>
        <xdr:cNvPr id="543" name="Subgraph-bhealthymd" descr=""/>
        <xdr:cNvPicPr/>
      </xdr:nvPicPr>
      <xdr:blipFill>
        <a:blip r:embed="rId544"/>
        <a:stretch>
          <a:fillRect/>
        </a:stretch>
      </xdr:blipFill>
      <xdr:spPr>
        <a:xfrm>
          <a:off x="865080" y="286431120"/>
          <a:ext cx="723600" cy="475920"/>
        </a:xfrm>
        <a:prstGeom prst="rect">
          <a:avLst/>
        </a:prstGeom>
        <a:ln>
          <a:noFill/>
        </a:ln>
      </xdr:spPr>
    </xdr:pic>
    <xdr:clientData/>
  </xdr:twoCellAnchor>
  <xdr:twoCellAnchor editAs="oneCell">
    <xdr:from>
      <xdr:col>1</xdr:col>
      <xdr:colOff>52560</xdr:colOff>
      <xdr:row>546</xdr:row>
      <xdr:rowOff>16560</xdr:rowOff>
    </xdr:from>
    <xdr:to>
      <xdr:col>1</xdr:col>
      <xdr:colOff>776160</xdr:colOff>
      <xdr:row>546</xdr:row>
      <xdr:rowOff>492480</xdr:rowOff>
    </xdr:to>
    <xdr:pic>
      <xdr:nvPicPr>
        <xdr:cNvPr id="544" name="Subgraph-ajobsonline" descr=""/>
        <xdr:cNvPicPr/>
      </xdr:nvPicPr>
      <xdr:blipFill>
        <a:blip r:embed="rId545"/>
        <a:stretch>
          <a:fillRect/>
        </a:stretch>
      </xdr:blipFill>
      <xdr:spPr>
        <a:xfrm>
          <a:off x="865080" y="286957800"/>
          <a:ext cx="723600" cy="475920"/>
        </a:xfrm>
        <a:prstGeom prst="rect">
          <a:avLst/>
        </a:prstGeom>
        <a:ln>
          <a:noFill/>
        </a:ln>
      </xdr:spPr>
    </xdr:pic>
    <xdr:clientData/>
  </xdr:twoCellAnchor>
  <xdr:twoCellAnchor editAs="oneCell">
    <xdr:from>
      <xdr:col>1</xdr:col>
      <xdr:colOff>52560</xdr:colOff>
      <xdr:row>547</xdr:row>
      <xdr:rowOff>16560</xdr:rowOff>
    </xdr:from>
    <xdr:to>
      <xdr:col>1</xdr:col>
      <xdr:colOff>776160</xdr:colOff>
      <xdr:row>547</xdr:row>
      <xdr:rowOff>492480</xdr:rowOff>
    </xdr:to>
    <xdr:pic>
      <xdr:nvPicPr>
        <xdr:cNvPr id="545" name="Subgraph-syameermuzzeen" descr=""/>
        <xdr:cNvPicPr/>
      </xdr:nvPicPr>
      <xdr:blipFill>
        <a:blip r:embed="rId546"/>
        <a:stretch>
          <a:fillRect/>
        </a:stretch>
      </xdr:blipFill>
      <xdr:spPr>
        <a:xfrm>
          <a:off x="865080" y="287484120"/>
          <a:ext cx="723600" cy="475920"/>
        </a:xfrm>
        <a:prstGeom prst="rect">
          <a:avLst/>
        </a:prstGeom>
        <a:ln>
          <a:noFill/>
        </a:ln>
      </xdr:spPr>
    </xdr:pic>
    <xdr:clientData/>
  </xdr:twoCellAnchor>
  <xdr:twoCellAnchor editAs="oneCell">
    <xdr:from>
      <xdr:col>1</xdr:col>
      <xdr:colOff>52560</xdr:colOff>
      <xdr:row>548</xdr:row>
      <xdr:rowOff>16560</xdr:rowOff>
    </xdr:from>
    <xdr:to>
      <xdr:col>1</xdr:col>
      <xdr:colOff>776160</xdr:colOff>
      <xdr:row>548</xdr:row>
      <xdr:rowOff>492480</xdr:rowOff>
    </xdr:to>
    <xdr:pic>
      <xdr:nvPicPr>
        <xdr:cNvPr id="546" name="Subgraph-calibump" descr=""/>
        <xdr:cNvPicPr/>
      </xdr:nvPicPr>
      <xdr:blipFill>
        <a:blip r:embed="rId547"/>
        <a:stretch>
          <a:fillRect/>
        </a:stretch>
      </xdr:blipFill>
      <xdr:spPr>
        <a:xfrm>
          <a:off x="865080" y="288010440"/>
          <a:ext cx="723600" cy="475920"/>
        </a:xfrm>
        <a:prstGeom prst="rect">
          <a:avLst/>
        </a:prstGeom>
        <a:ln>
          <a:noFill/>
        </a:ln>
      </xdr:spPr>
    </xdr:pic>
    <xdr:clientData/>
  </xdr:twoCellAnchor>
  <xdr:twoCellAnchor editAs="oneCell">
    <xdr:from>
      <xdr:col>1</xdr:col>
      <xdr:colOff>52560</xdr:colOff>
      <xdr:row>549</xdr:row>
      <xdr:rowOff>16560</xdr:rowOff>
    </xdr:from>
    <xdr:to>
      <xdr:col>1</xdr:col>
      <xdr:colOff>776160</xdr:colOff>
      <xdr:row>549</xdr:row>
      <xdr:rowOff>492480</xdr:rowOff>
    </xdr:to>
    <xdr:pic>
      <xdr:nvPicPr>
        <xdr:cNvPr id="547" name="Subgraph-tigerextinction" descr=""/>
        <xdr:cNvPicPr/>
      </xdr:nvPicPr>
      <xdr:blipFill>
        <a:blip r:embed="rId548"/>
        <a:stretch>
          <a:fillRect/>
        </a:stretch>
      </xdr:blipFill>
      <xdr:spPr>
        <a:xfrm>
          <a:off x="865080" y="288536760"/>
          <a:ext cx="723600" cy="475920"/>
        </a:xfrm>
        <a:prstGeom prst="rect">
          <a:avLst/>
        </a:prstGeom>
        <a:ln>
          <a:noFill/>
        </a:ln>
      </xdr:spPr>
    </xdr:pic>
    <xdr:clientData/>
  </xdr:twoCellAnchor>
  <xdr:twoCellAnchor editAs="oneCell">
    <xdr:from>
      <xdr:col>1</xdr:col>
      <xdr:colOff>52560</xdr:colOff>
      <xdr:row>550</xdr:row>
      <xdr:rowOff>16560</xdr:rowOff>
    </xdr:from>
    <xdr:to>
      <xdr:col>1</xdr:col>
      <xdr:colOff>776160</xdr:colOff>
      <xdr:row>550</xdr:row>
      <xdr:rowOff>492480</xdr:rowOff>
    </xdr:to>
    <xdr:pic>
      <xdr:nvPicPr>
        <xdr:cNvPr id="548" name="Subgraph-cheringhazal" descr=""/>
        <xdr:cNvPicPr/>
      </xdr:nvPicPr>
      <xdr:blipFill>
        <a:blip r:embed="rId549"/>
        <a:stretch>
          <a:fillRect/>
        </a:stretch>
      </xdr:blipFill>
      <xdr:spPr>
        <a:xfrm>
          <a:off x="865080" y="289063440"/>
          <a:ext cx="723600" cy="475920"/>
        </a:xfrm>
        <a:prstGeom prst="rect">
          <a:avLst/>
        </a:prstGeom>
        <a:ln>
          <a:noFill/>
        </a:ln>
      </xdr:spPr>
    </xdr:pic>
    <xdr:clientData/>
  </xdr:twoCellAnchor>
  <xdr:twoCellAnchor editAs="oneCell">
    <xdr:from>
      <xdr:col>1</xdr:col>
      <xdr:colOff>52560</xdr:colOff>
      <xdr:row>551</xdr:row>
      <xdr:rowOff>16560</xdr:rowOff>
    </xdr:from>
    <xdr:to>
      <xdr:col>1</xdr:col>
      <xdr:colOff>776160</xdr:colOff>
      <xdr:row>551</xdr:row>
      <xdr:rowOff>492480</xdr:rowOff>
    </xdr:to>
    <xdr:pic>
      <xdr:nvPicPr>
        <xdr:cNvPr id="549" name="Subgraph-jasl71" descr=""/>
        <xdr:cNvPicPr/>
      </xdr:nvPicPr>
      <xdr:blipFill>
        <a:blip r:embed="rId550"/>
        <a:stretch>
          <a:fillRect/>
        </a:stretch>
      </xdr:blipFill>
      <xdr:spPr>
        <a:xfrm>
          <a:off x="865080" y="289589760"/>
          <a:ext cx="723600" cy="475920"/>
        </a:xfrm>
        <a:prstGeom prst="rect">
          <a:avLst/>
        </a:prstGeom>
        <a:ln>
          <a:noFill/>
        </a:ln>
      </xdr:spPr>
    </xdr:pic>
    <xdr:clientData/>
  </xdr:twoCellAnchor>
  <xdr:twoCellAnchor editAs="oneCell">
    <xdr:from>
      <xdr:col>1</xdr:col>
      <xdr:colOff>52560</xdr:colOff>
      <xdr:row>552</xdr:row>
      <xdr:rowOff>16560</xdr:rowOff>
    </xdr:from>
    <xdr:to>
      <xdr:col>1</xdr:col>
      <xdr:colOff>776160</xdr:colOff>
      <xdr:row>552</xdr:row>
      <xdr:rowOff>492480</xdr:rowOff>
    </xdr:to>
    <xdr:pic>
      <xdr:nvPicPr>
        <xdr:cNvPr id="550" name="Subgraph-thescholarsheep" descr=""/>
        <xdr:cNvPicPr/>
      </xdr:nvPicPr>
      <xdr:blipFill>
        <a:blip r:embed="rId551"/>
        <a:stretch>
          <a:fillRect/>
        </a:stretch>
      </xdr:blipFill>
      <xdr:spPr>
        <a:xfrm>
          <a:off x="865080" y="290116080"/>
          <a:ext cx="723600" cy="475920"/>
        </a:xfrm>
        <a:prstGeom prst="rect">
          <a:avLst/>
        </a:prstGeom>
        <a:ln>
          <a:noFill/>
        </a:ln>
      </xdr:spPr>
    </xdr:pic>
    <xdr:clientData/>
  </xdr:twoCellAnchor>
  <xdr:twoCellAnchor editAs="oneCell">
    <xdr:from>
      <xdr:col>1</xdr:col>
      <xdr:colOff>52560</xdr:colOff>
      <xdr:row>553</xdr:row>
      <xdr:rowOff>16560</xdr:rowOff>
    </xdr:from>
    <xdr:to>
      <xdr:col>1</xdr:col>
      <xdr:colOff>776160</xdr:colOff>
      <xdr:row>553</xdr:row>
      <xdr:rowOff>492480</xdr:rowOff>
    </xdr:to>
    <xdr:pic>
      <xdr:nvPicPr>
        <xdr:cNvPr id="551" name="Subgraph-kaust_news" descr=""/>
        <xdr:cNvPicPr/>
      </xdr:nvPicPr>
      <xdr:blipFill>
        <a:blip r:embed="rId552"/>
        <a:stretch>
          <a:fillRect/>
        </a:stretch>
      </xdr:blipFill>
      <xdr:spPr>
        <a:xfrm>
          <a:off x="865080" y="290642400"/>
          <a:ext cx="723600" cy="475920"/>
        </a:xfrm>
        <a:prstGeom prst="rect">
          <a:avLst/>
        </a:prstGeom>
        <a:ln>
          <a:noFill/>
        </a:ln>
      </xdr:spPr>
    </xdr:pic>
    <xdr:clientData/>
  </xdr:twoCellAnchor>
  <xdr:twoCellAnchor editAs="oneCell">
    <xdr:from>
      <xdr:col>1</xdr:col>
      <xdr:colOff>52560</xdr:colOff>
      <xdr:row>554</xdr:row>
      <xdr:rowOff>16560</xdr:rowOff>
    </xdr:from>
    <xdr:to>
      <xdr:col>1</xdr:col>
      <xdr:colOff>776160</xdr:colOff>
      <xdr:row>554</xdr:row>
      <xdr:rowOff>492480</xdr:rowOff>
    </xdr:to>
    <xdr:pic>
      <xdr:nvPicPr>
        <xdr:cNvPr id="552" name="Subgraph-aucklanduni" descr=""/>
        <xdr:cNvPicPr/>
      </xdr:nvPicPr>
      <xdr:blipFill>
        <a:blip r:embed="rId553"/>
        <a:stretch>
          <a:fillRect/>
        </a:stretch>
      </xdr:blipFill>
      <xdr:spPr>
        <a:xfrm>
          <a:off x="865080" y="291169080"/>
          <a:ext cx="723600" cy="475920"/>
        </a:xfrm>
        <a:prstGeom prst="rect">
          <a:avLst/>
        </a:prstGeom>
        <a:ln>
          <a:noFill/>
        </a:ln>
      </xdr:spPr>
    </xdr:pic>
    <xdr:clientData/>
  </xdr:twoCellAnchor>
  <xdr:twoCellAnchor editAs="oneCell">
    <xdr:from>
      <xdr:col>1</xdr:col>
      <xdr:colOff>52560</xdr:colOff>
      <xdr:row>555</xdr:row>
      <xdr:rowOff>16560</xdr:rowOff>
    </xdr:from>
    <xdr:to>
      <xdr:col>1</xdr:col>
      <xdr:colOff>776160</xdr:colOff>
      <xdr:row>555</xdr:row>
      <xdr:rowOff>492480</xdr:rowOff>
    </xdr:to>
    <xdr:pic>
      <xdr:nvPicPr>
        <xdr:cNvPr id="553" name="Subgraph-fsgtde" descr=""/>
        <xdr:cNvPicPr/>
      </xdr:nvPicPr>
      <xdr:blipFill>
        <a:blip r:embed="rId554"/>
        <a:stretch>
          <a:fillRect/>
        </a:stretch>
      </xdr:blipFill>
      <xdr:spPr>
        <a:xfrm>
          <a:off x="865080" y="291695400"/>
          <a:ext cx="723600" cy="475920"/>
        </a:xfrm>
        <a:prstGeom prst="rect">
          <a:avLst/>
        </a:prstGeom>
        <a:ln>
          <a:noFill/>
        </a:ln>
      </xdr:spPr>
    </xdr:pic>
    <xdr:clientData/>
  </xdr:twoCellAnchor>
  <xdr:twoCellAnchor editAs="oneCell">
    <xdr:from>
      <xdr:col>1</xdr:col>
      <xdr:colOff>52560</xdr:colOff>
      <xdr:row>556</xdr:row>
      <xdr:rowOff>16560</xdr:rowOff>
    </xdr:from>
    <xdr:to>
      <xdr:col>1</xdr:col>
      <xdr:colOff>776160</xdr:colOff>
      <xdr:row>556</xdr:row>
      <xdr:rowOff>492480</xdr:rowOff>
    </xdr:to>
    <xdr:pic>
      <xdr:nvPicPr>
        <xdr:cNvPr id="554" name="Subgraph-blackmanwarning" descr=""/>
        <xdr:cNvPicPr/>
      </xdr:nvPicPr>
      <xdr:blipFill>
        <a:blip r:embed="rId555"/>
        <a:stretch>
          <a:fillRect/>
        </a:stretch>
      </xdr:blipFill>
      <xdr:spPr>
        <a:xfrm>
          <a:off x="865080" y="292221720"/>
          <a:ext cx="723600" cy="475920"/>
        </a:xfrm>
        <a:prstGeom prst="rect">
          <a:avLst/>
        </a:prstGeom>
        <a:ln>
          <a:noFill/>
        </a:ln>
      </xdr:spPr>
    </xdr:pic>
    <xdr:clientData/>
  </xdr:twoCellAnchor>
  <xdr:twoCellAnchor editAs="oneCell">
    <xdr:from>
      <xdr:col>1</xdr:col>
      <xdr:colOff>52560</xdr:colOff>
      <xdr:row>557</xdr:row>
      <xdr:rowOff>16560</xdr:rowOff>
    </xdr:from>
    <xdr:to>
      <xdr:col>1</xdr:col>
      <xdr:colOff>776160</xdr:colOff>
      <xdr:row>557</xdr:row>
      <xdr:rowOff>492480</xdr:rowOff>
    </xdr:to>
    <xdr:pic>
      <xdr:nvPicPr>
        <xdr:cNvPr id="555" name="Subgraph-isometricdecode" descr=""/>
        <xdr:cNvPicPr/>
      </xdr:nvPicPr>
      <xdr:blipFill>
        <a:blip r:embed="rId556"/>
        <a:stretch>
          <a:fillRect/>
        </a:stretch>
      </xdr:blipFill>
      <xdr:spPr>
        <a:xfrm>
          <a:off x="865080" y="292748040"/>
          <a:ext cx="723600" cy="475920"/>
        </a:xfrm>
        <a:prstGeom prst="rect">
          <a:avLst/>
        </a:prstGeom>
        <a:ln>
          <a:noFill/>
        </a:ln>
      </xdr:spPr>
    </xdr:pic>
    <xdr:clientData/>
  </xdr:twoCellAnchor>
  <xdr:twoCellAnchor editAs="oneCell">
    <xdr:from>
      <xdr:col>1</xdr:col>
      <xdr:colOff>52560</xdr:colOff>
      <xdr:row>558</xdr:row>
      <xdr:rowOff>16560</xdr:rowOff>
    </xdr:from>
    <xdr:to>
      <xdr:col>1</xdr:col>
      <xdr:colOff>776160</xdr:colOff>
      <xdr:row>558</xdr:row>
      <xdr:rowOff>492480</xdr:rowOff>
    </xdr:to>
    <xdr:pic>
      <xdr:nvPicPr>
        <xdr:cNvPr id="556" name="Subgraph-cininnn" descr=""/>
        <xdr:cNvPicPr/>
      </xdr:nvPicPr>
      <xdr:blipFill>
        <a:blip r:embed="rId557"/>
        <a:stretch>
          <a:fillRect/>
        </a:stretch>
      </xdr:blipFill>
      <xdr:spPr>
        <a:xfrm>
          <a:off x="865080" y="293274720"/>
          <a:ext cx="723600" cy="475920"/>
        </a:xfrm>
        <a:prstGeom prst="rect">
          <a:avLst/>
        </a:prstGeom>
        <a:ln>
          <a:noFill/>
        </a:ln>
      </xdr:spPr>
    </xdr:pic>
    <xdr:clientData/>
  </xdr:twoCellAnchor>
  <xdr:twoCellAnchor editAs="oneCell">
    <xdr:from>
      <xdr:col>1</xdr:col>
      <xdr:colOff>52560</xdr:colOff>
      <xdr:row>559</xdr:row>
      <xdr:rowOff>16560</xdr:rowOff>
    </xdr:from>
    <xdr:to>
      <xdr:col>1</xdr:col>
      <xdr:colOff>776160</xdr:colOff>
      <xdr:row>559</xdr:row>
      <xdr:rowOff>492480</xdr:rowOff>
    </xdr:to>
    <xdr:pic>
      <xdr:nvPicPr>
        <xdr:cNvPr id="557" name="Subgraph-nih_nccih" descr=""/>
        <xdr:cNvPicPr/>
      </xdr:nvPicPr>
      <xdr:blipFill>
        <a:blip r:embed="rId558"/>
        <a:stretch>
          <a:fillRect/>
        </a:stretch>
      </xdr:blipFill>
      <xdr:spPr>
        <a:xfrm>
          <a:off x="865080" y="293801040"/>
          <a:ext cx="723600" cy="475920"/>
        </a:xfrm>
        <a:prstGeom prst="rect">
          <a:avLst/>
        </a:prstGeom>
        <a:ln>
          <a:noFill/>
        </a:ln>
      </xdr:spPr>
    </xdr:pic>
    <xdr:clientData/>
  </xdr:twoCellAnchor>
  <xdr:twoCellAnchor editAs="oneCell">
    <xdr:from>
      <xdr:col>1</xdr:col>
      <xdr:colOff>52560</xdr:colOff>
      <xdr:row>560</xdr:row>
      <xdr:rowOff>16560</xdr:rowOff>
    </xdr:from>
    <xdr:to>
      <xdr:col>1</xdr:col>
      <xdr:colOff>776160</xdr:colOff>
      <xdr:row>560</xdr:row>
      <xdr:rowOff>492480</xdr:rowOff>
    </xdr:to>
    <xdr:pic>
      <xdr:nvPicPr>
        <xdr:cNvPr id="558" name="Subgraph-nih" descr=""/>
        <xdr:cNvPicPr/>
      </xdr:nvPicPr>
      <xdr:blipFill>
        <a:blip r:embed="rId559"/>
        <a:stretch>
          <a:fillRect/>
        </a:stretch>
      </xdr:blipFill>
      <xdr:spPr>
        <a:xfrm>
          <a:off x="865080" y="294327360"/>
          <a:ext cx="723600" cy="475920"/>
        </a:xfrm>
        <a:prstGeom prst="rect">
          <a:avLst/>
        </a:prstGeom>
        <a:ln>
          <a:noFill/>
        </a:ln>
      </xdr:spPr>
    </xdr:pic>
    <xdr:clientData/>
  </xdr:twoCellAnchor>
  <xdr:twoCellAnchor editAs="oneCell">
    <xdr:from>
      <xdr:col>1</xdr:col>
      <xdr:colOff>52560</xdr:colOff>
      <xdr:row>561</xdr:row>
      <xdr:rowOff>16560</xdr:rowOff>
    </xdr:from>
    <xdr:to>
      <xdr:col>1</xdr:col>
      <xdr:colOff>776160</xdr:colOff>
      <xdr:row>561</xdr:row>
      <xdr:rowOff>492480</xdr:rowOff>
    </xdr:to>
    <xdr:pic>
      <xdr:nvPicPr>
        <xdr:cNvPr id="559" name="Subgraph-federalgovnews" descr=""/>
        <xdr:cNvPicPr/>
      </xdr:nvPicPr>
      <xdr:blipFill>
        <a:blip r:embed="rId560"/>
        <a:stretch>
          <a:fillRect/>
        </a:stretch>
      </xdr:blipFill>
      <xdr:spPr>
        <a:xfrm>
          <a:off x="865080" y="294854040"/>
          <a:ext cx="723600" cy="475920"/>
        </a:xfrm>
        <a:prstGeom prst="rect">
          <a:avLst/>
        </a:prstGeom>
        <a:ln>
          <a:noFill/>
        </a:ln>
      </xdr:spPr>
    </xdr:pic>
    <xdr:clientData/>
  </xdr:twoCellAnchor>
  <xdr:twoCellAnchor editAs="oneCell">
    <xdr:from>
      <xdr:col>1</xdr:col>
      <xdr:colOff>52560</xdr:colOff>
      <xdr:row>562</xdr:row>
      <xdr:rowOff>16560</xdr:rowOff>
    </xdr:from>
    <xdr:to>
      <xdr:col>1</xdr:col>
      <xdr:colOff>776160</xdr:colOff>
      <xdr:row>562</xdr:row>
      <xdr:rowOff>492480</xdr:rowOff>
    </xdr:to>
    <xdr:pic>
      <xdr:nvPicPr>
        <xdr:cNvPr id="560" name="Subgraph-edgefellowships" descr=""/>
        <xdr:cNvPicPr/>
      </xdr:nvPicPr>
      <xdr:blipFill>
        <a:blip r:embed="rId561"/>
        <a:stretch>
          <a:fillRect/>
        </a:stretch>
      </xdr:blipFill>
      <xdr:spPr>
        <a:xfrm>
          <a:off x="865080" y="295380360"/>
          <a:ext cx="723600" cy="475920"/>
        </a:xfrm>
        <a:prstGeom prst="rect">
          <a:avLst/>
        </a:prstGeom>
        <a:ln>
          <a:noFill/>
        </a:ln>
      </xdr:spPr>
    </xdr:pic>
    <xdr:clientData/>
  </xdr:twoCellAnchor>
  <xdr:twoCellAnchor editAs="oneCell">
    <xdr:from>
      <xdr:col>1</xdr:col>
      <xdr:colOff>52560</xdr:colOff>
      <xdr:row>563</xdr:row>
      <xdr:rowOff>16560</xdr:rowOff>
    </xdr:from>
    <xdr:to>
      <xdr:col>1</xdr:col>
      <xdr:colOff>776160</xdr:colOff>
      <xdr:row>563</xdr:row>
      <xdr:rowOff>492480</xdr:rowOff>
    </xdr:to>
    <xdr:pic>
      <xdr:nvPicPr>
        <xdr:cNvPr id="561" name="Subgraph-tissueengdublin" descr=""/>
        <xdr:cNvPicPr/>
      </xdr:nvPicPr>
      <xdr:blipFill>
        <a:blip r:embed="rId562"/>
        <a:stretch>
          <a:fillRect/>
        </a:stretch>
      </xdr:blipFill>
      <xdr:spPr>
        <a:xfrm>
          <a:off x="865080" y="295906680"/>
          <a:ext cx="723600" cy="475920"/>
        </a:xfrm>
        <a:prstGeom prst="rect">
          <a:avLst/>
        </a:prstGeom>
        <a:ln>
          <a:noFill/>
        </a:ln>
      </xdr:spPr>
    </xdr:pic>
    <xdr:clientData/>
  </xdr:twoCellAnchor>
  <xdr:twoCellAnchor editAs="oneCell">
    <xdr:from>
      <xdr:col>1</xdr:col>
      <xdr:colOff>52560</xdr:colOff>
      <xdr:row>564</xdr:row>
      <xdr:rowOff>16560</xdr:rowOff>
    </xdr:from>
    <xdr:to>
      <xdr:col>1</xdr:col>
      <xdr:colOff>776160</xdr:colOff>
      <xdr:row>564</xdr:row>
      <xdr:rowOff>492480</xdr:rowOff>
    </xdr:to>
    <xdr:pic>
      <xdr:nvPicPr>
        <xdr:cNvPr id="562" name="Subgraph-green2chem" descr=""/>
        <xdr:cNvPicPr/>
      </xdr:nvPicPr>
      <xdr:blipFill>
        <a:blip r:embed="rId563"/>
        <a:stretch>
          <a:fillRect/>
        </a:stretch>
      </xdr:blipFill>
      <xdr:spPr>
        <a:xfrm>
          <a:off x="865080" y="296433000"/>
          <a:ext cx="723600" cy="475920"/>
        </a:xfrm>
        <a:prstGeom prst="rect">
          <a:avLst/>
        </a:prstGeom>
        <a:ln>
          <a:noFill/>
        </a:ln>
      </xdr:spPr>
    </xdr:pic>
    <xdr:clientData/>
  </xdr:twoCellAnchor>
  <xdr:twoCellAnchor editAs="oneCell">
    <xdr:from>
      <xdr:col>1</xdr:col>
      <xdr:colOff>52560</xdr:colOff>
      <xdr:row>565</xdr:row>
      <xdr:rowOff>16560</xdr:rowOff>
    </xdr:from>
    <xdr:to>
      <xdr:col>1</xdr:col>
      <xdr:colOff>776160</xdr:colOff>
      <xdr:row>565</xdr:row>
      <xdr:rowOff>492480</xdr:rowOff>
    </xdr:to>
    <xdr:pic>
      <xdr:nvPicPr>
        <xdr:cNvPr id="563" name="Subgraph-mulfordlib" descr=""/>
        <xdr:cNvPicPr/>
      </xdr:nvPicPr>
      <xdr:blipFill>
        <a:blip r:embed="rId564"/>
        <a:stretch>
          <a:fillRect/>
        </a:stretch>
      </xdr:blipFill>
      <xdr:spPr>
        <a:xfrm>
          <a:off x="865080" y="296959680"/>
          <a:ext cx="723600" cy="475920"/>
        </a:xfrm>
        <a:prstGeom prst="rect">
          <a:avLst/>
        </a:prstGeom>
        <a:ln>
          <a:noFill/>
        </a:ln>
      </xdr:spPr>
    </xdr:pic>
    <xdr:clientData/>
  </xdr:twoCellAnchor>
  <xdr:twoCellAnchor editAs="oneCell">
    <xdr:from>
      <xdr:col>1</xdr:col>
      <xdr:colOff>52560</xdr:colOff>
      <xdr:row>566</xdr:row>
      <xdr:rowOff>16560</xdr:rowOff>
    </xdr:from>
    <xdr:to>
      <xdr:col>1</xdr:col>
      <xdr:colOff>776160</xdr:colOff>
      <xdr:row>566</xdr:row>
      <xdr:rowOff>492480</xdr:rowOff>
    </xdr:to>
    <xdr:pic>
      <xdr:nvPicPr>
        <xdr:cNvPr id="564" name="Subgraph-karatdiamond" descr=""/>
        <xdr:cNvPicPr/>
      </xdr:nvPicPr>
      <xdr:blipFill>
        <a:blip r:embed="rId565"/>
        <a:stretch>
          <a:fillRect/>
        </a:stretch>
      </xdr:blipFill>
      <xdr:spPr>
        <a:xfrm>
          <a:off x="865080" y="297486000"/>
          <a:ext cx="723600" cy="475920"/>
        </a:xfrm>
        <a:prstGeom prst="rect">
          <a:avLst/>
        </a:prstGeom>
        <a:ln>
          <a:noFill/>
        </a:ln>
      </xdr:spPr>
    </xdr:pic>
    <xdr:clientData/>
  </xdr:twoCellAnchor>
  <xdr:twoCellAnchor editAs="oneCell">
    <xdr:from>
      <xdr:col>1</xdr:col>
      <xdr:colOff>52560</xdr:colOff>
      <xdr:row>567</xdr:row>
      <xdr:rowOff>16560</xdr:rowOff>
    </xdr:from>
    <xdr:to>
      <xdr:col>1</xdr:col>
      <xdr:colOff>776160</xdr:colOff>
      <xdr:row>567</xdr:row>
      <xdr:rowOff>492480</xdr:rowOff>
    </xdr:to>
    <xdr:pic>
      <xdr:nvPicPr>
        <xdr:cNvPr id="565" name="Subgraph-wasteeguru" descr=""/>
        <xdr:cNvPicPr/>
      </xdr:nvPicPr>
      <xdr:blipFill>
        <a:blip r:embed="rId566"/>
        <a:stretch>
          <a:fillRect/>
        </a:stretch>
      </xdr:blipFill>
      <xdr:spPr>
        <a:xfrm>
          <a:off x="865080" y="298012320"/>
          <a:ext cx="723600" cy="475920"/>
        </a:xfrm>
        <a:prstGeom prst="rect">
          <a:avLst/>
        </a:prstGeom>
        <a:ln>
          <a:noFill/>
        </a:ln>
      </xdr:spPr>
    </xdr:pic>
    <xdr:clientData/>
  </xdr:twoCellAnchor>
  <xdr:twoCellAnchor editAs="oneCell">
    <xdr:from>
      <xdr:col>1</xdr:col>
      <xdr:colOff>52560</xdr:colOff>
      <xdr:row>568</xdr:row>
      <xdr:rowOff>16560</xdr:rowOff>
    </xdr:from>
    <xdr:to>
      <xdr:col>1</xdr:col>
      <xdr:colOff>776160</xdr:colOff>
      <xdr:row>568</xdr:row>
      <xdr:rowOff>492480</xdr:rowOff>
    </xdr:to>
    <xdr:pic>
      <xdr:nvPicPr>
        <xdr:cNvPr id="566" name="Subgraph-_ngoo" descr=""/>
        <xdr:cNvPicPr/>
      </xdr:nvPicPr>
      <xdr:blipFill>
        <a:blip r:embed="rId567"/>
        <a:stretch>
          <a:fillRect/>
        </a:stretch>
      </xdr:blipFill>
      <xdr:spPr>
        <a:xfrm>
          <a:off x="865080" y="298538640"/>
          <a:ext cx="723600" cy="475920"/>
        </a:xfrm>
        <a:prstGeom prst="rect">
          <a:avLst/>
        </a:prstGeom>
        <a:ln>
          <a:noFill/>
        </a:ln>
      </xdr:spPr>
    </xdr:pic>
    <xdr:clientData/>
  </xdr:twoCellAnchor>
  <xdr:twoCellAnchor editAs="oneCell">
    <xdr:from>
      <xdr:col>1</xdr:col>
      <xdr:colOff>52560</xdr:colOff>
      <xdr:row>569</xdr:row>
      <xdr:rowOff>16560</xdr:rowOff>
    </xdr:from>
    <xdr:to>
      <xdr:col>1</xdr:col>
      <xdr:colOff>776160</xdr:colOff>
      <xdr:row>569</xdr:row>
      <xdr:rowOff>492480</xdr:rowOff>
    </xdr:to>
    <xdr:pic>
      <xdr:nvPicPr>
        <xdr:cNvPr id="567" name="Subgraph-neo_bugman" descr=""/>
        <xdr:cNvPicPr/>
      </xdr:nvPicPr>
      <xdr:blipFill>
        <a:blip r:embed="rId568"/>
        <a:stretch>
          <a:fillRect/>
        </a:stretch>
      </xdr:blipFill>
      <xdr:spPr>
        <a:xfrm>
          <a:off x="865080" y="299065320"/>
          <a:ext cx="723600" cy="475920"/>
        </a:xfrm>
        <a:prstGeom prst="rect">
          <a:avLst/>
        </a:prstGeom>
        <a:ln>
          <a:noFill/>
        </a:ln>
      </xdr:spPr>
    </xdr:pic>
    <xdr:clientData/>
  </xdr:twoCellAnchor>
  <xdr:twoCellAnchor editAs="oneCell">
    <xdr:from>
      <xdr:col>1</xdr:col>
      <xdr:colOff>52560</xdr:colOff>
      <xdr:row>570</xdr:row>
      <xdr:rowOff>16560</xdr:rowOff>
    </xdr:from>
    <xdr:to>
      <xdr:col>1</xdr:col>
      <xdr:colOff>776160</xdr:colOff>
      <xdr:row>570</xdr:row>
      <xdr:rowOff>492480</xdr:rowOff>
    </xdr:to>
    <xdr:pic>
      <xdr:nvPicPr>
        <xdr:cNvPr id="568" name="Subgraph-amadisofgaula" descr=""/>
        <xdr:cNvPicPr/>
      </xdr:nvPicPr>
      <xdr:blipFill>
        <a:blip r:embed="rId569"/>
        <a:stretch>
          <a:fillRect/>
        </a:stretch>
      </xdr:blipFill>
      <xdr:spPr>
        <a:xfrm>
          <a:off x="865080" y="299591640"/>
          <a:ext cx="723600" cy="475920"/>
        </a:xfrm>
        <a:prstGeom prst="rect">
          <a:avLst/>
        </a:prstGeom>
        <a:ln>
          <a:noFill/>
        </a:ln>
      </xdr:spPr>
    </xdr:pic>
    <xdr:clientData/>
  </xdr:twoCellAnchor>
  <xdr:twoCellAnchor editAs="oneCell">
    <xdr:from>
      <xdr:col>1</xdr:col>
      <xdr:colOff>52560</xdr:colOff>
      <xdr:row>571</xdr:row>
      <xdr:rowOff>16560</xdr:rowOff>
    </xdr:from>
    <xdr:to>
      <xdr:col>1</xdr:col>
      <xdr:colOff>776160</xdr:colOff>
      <xdr:row>571</xdr:row>
      <xdr:rowOff>492480</xdr:rowOff>
    </xdr:to>
    <xdr:pic>
      <xdr:nvPicPr>
        <xdr:cNvPr id="569" name="Subgraph-kellieparrella" descr=""/>
        <xdr:cNvPicPr/>
      </xdr:nvPicPr>
      <xdr:blipFill>
        <a:blip r:embed="rId570"/>
        <a:stretch>
          <a:fillRect/>
        </a:stretch>
      </xdr:blipFill>
      <xdr:spPr>
        <a:xfrm>
          <a:off x="865080" y="300117960"/>
          <a:ext cx="723600" cy="475920"/>
        </a:xfrm>
        <a:prstGeom prst="rect">
          <a:avLst/>
        </a:prstGeom>
        <a:ln>
          <a:noFill/>
        </a:ln>
      </xdr:spPr>
    </xdr:pic>
    <xdr:clientData/>
  </xdr:twoCellAnchor>
  <xdr:twoCellAnchor editAs="oneCell">
    <xdr:from>
      <xdr:col>1</xdr:col>
      <xdr:colOff>52560</xdr:colOff>
      <xdr:row>572</xdr:row>
      <xdr:rowOff>16560</xdr:rowOff>
    </xdr:from>
    <xdr:to>
      <xdr:col>1</xdr:col>
      <xdr:colOff>776160</xdr:colOff>
      <xdr:row>572</xdr:row>
      <xdr:rowOff>492480</xdr:rowOff>
    </xdr:to>
    <xdr:pic>
      <xdr:nvPicPr>
        <xdr:cNvPr id="570" name="Subgraph-bsalvo1023" descr=""/>
        <xdr:cNvPicPr/>
      </xdr:nvPicPr>
      <xdr:blipFill>
        <a:blip r:embed="rId571"/>
        <a:stretch>
          <a:fillRect/>
        </a:stretch>
      </xdr:blipFill>
      <xdr:spPr>
        <a:xfrm>
          <a:off x="865080" y="300644280"/>
          <a:ext cx="723600" cy="475920"/>
        </a:xfrm>
        <a:prstGeom prst="rect">
          <a:avLst/>
        </a:prstGeom>
        <a:ln>
          <a:noFill/>
        </a:ln>
      </xdr:spPr>
    </xdr:pic>
    <xdr:clientData/>
  </xdr:twoCellAnchor>
  <xdr:twoCellAnchor editAs="oneCell">
    <xdr:from>
      <xdr:col>1</xdr:col>
      <xdr:colOff>52560</xdr:colOff>
      <xdr:row>573</xdr:row>
      <xdr:rowOff>16560</xdr:rowOff>
    </xdr:from>
    <xdr:to>
      <xdr:col>1</xdr:col>
      <xdr:colOff>776160</xdr:colOff>
      <xdr:row>573</xdr:row>
      <xdr:rowOff>492480</xdr:rowOff>
    </xdr:to>
    <xdr:pic>
      <xdr:nvPicPr>
        <xdr:cNvPr id="571" name="Subgraph-asme_futureme" descr=""/>
        <xdr:cNvPicPr/>
      </xdr:nvPicPr>
      <xdr:blipFill>
        <a:blip r:embed="rId572"/>
        <a:stretch>
          <a:fillRect/>
        </a:stretch>
      </xdr:blipFill>
      <xdr:spPr>
        <a:xfrm>
          <a:off x="865080" y="301170960"/>
          <a:ext cx="723600" cy="475920"/>
        </a:xfrm>
        <a:prstGeom prst="rect">
          <a:avLst/>
        </a:prstGeom>
        <a:ln>
          <a:noFill/>
        </a:ln>
      </xdr:spPr>
    </xdr:pic>
    <xdr:clientData/>
  </xdr:twoCellAnchor>
  <xdr:twoCellAnchor editAs="oneCell">
    <xdr:from>
      <xdr:col>1</xdr:col>
      <xdr:colOff>52560</xdr:colOff>
      <xdr:row>574</xdr:row>
      <xdr:rowOff>16560</xdr:rowOff>
    </xdr:from>
    <xdr:to>
      <xdr:col>1</xdr:col>
      <xdr:colOff>776160</xdr:colOff>
      <xdr:row>574</xdr:row>
      <xdr:rowOff>492480</xdr:rowOff>
    </xdr:to>
    <xdr:pic>
      <xdr:nvPicPr>
        <xdr:cNvPr id="572" name="Subgraph-stressedmuslim" descr=""/>
        <xdr:cNvPicPr/>
      </xdr:nvPicPr>
      <xdr:blipFill>
        <a:blip r:embed="rId573"/>
        <a:stretch>
          <a:fillRect/>
        </a:stretch>
      </xdr:blipFill>
      <xdr:spPr>
        <a:xfrm>
          <a:off x="865080" y="301697280"/>
          <a:ext cx="723600" cy="475920"/>
        </a:xfrm>
        <a:prstGeom prst="rect">
          <a:avLst/>
        </a:prstGeom>
        <a:ln>
          <a:noFill/>
        </a:ln>
      </xdr:spPr>
    </xdr:pic>
    <xdr:clientData/>
  </xdr:twoCellAnchor>
  <xdr:twoCellAnchor editAs="oneCell">
    <xdr:from>
      <xdr:col>1</xdr:col>
      <xdr:colOff>52560</xdr:colOff>
      <xdr:row>575</xdr:row>
      <xdr:rowOff>16560</xdr:rowOff>
    </xdr:from>
    <xdr:to>
      <xdr:col>1</xdr:col>
      <xdr:colOff>776160</xdr:colOff>
      <xdr:row>575</xdr:row>
      <xdr:rowOff>492480</xdr:rowOff>
    </xdr:to>
    <xdr:pic>
      <xdr:nvPicPr>
        <xdr:cNvPr id="573" name="Subgraph-masrintrovert" descr=""/>
        <xdr:cNvPicPr/>
      </xdr:nvPicPr>
      <xdr:blipFill>
        <a:blip r:embed="rId574"/>
        <a:stretch>
          <a:fillRect/>
        </a:stretch>
      </xdr:blipFill>
      <xdr:spPr>
        <a:xfrm>
          <a:off x="865080" y="302223600"/>
          <a:ext cx="723600" cy="475920"/>
        </a:xfrm>
        <a:prstGeom prst="rect">
          <a:avLst/>
        </a:prstGeom>
        <a:ln>
          <a:noFill/>
        </a:ln>
      </xdr:spPr>
    </xdr:pic>
    <xdr:clientData/>
  </xdr:twoCellAnchor>
  <xdr:twoCellAnchor editAs="oneCell">
    <xdr:from>
      <xdr:col>1</xdr:col>
      <xdr:colOff>52560</xdr:colOff>
      <xdr:row>576</xdr:row>
      <xdr:rowOff>16560</xdr:rowOff>
    </xdr:from>
    <xdr:to>
      <xdr:col>1</xdr:col>
      <xdr:colOff>776160</xdr:colOff>
      <xdr:row>576</xdr:row>
      <xdr:rowOff>492480</xdr:rowOff>
    </xdr:to>
    <xdr:pic>
      <xdr:nvPicPr>
        <xdr:cNvPr id="574" name="Subgraph-suggesteverywor" descr=""/>
        <xdr:cNvPicPr/>
      </xdr:nvPicPr>
      <xdr:blipFill>
        <a:blip r:embed="rId575"/>
        <a:stretch>
          <a:fillRect/>
        </a:stretch>
      </xdr:blipFill>
      <xdr:spPr>
        <a:xfrm>
          <a:off x="865080" y="302749920"/>
          <a:ext cx="723600" cy="475920"/>
        </a:xfrm>
        <a:prstGeom prst="rect">
          <a:avLst/>
        </a:prstGeom>
        <a:ln>
          <a:noFill/>
        </a:ln>
      </xdr:spPr>
    </xdr:pic>
    <xdr:clientData/>
  </xdr:twoCellAnchor>
  <xdr:twoCellAnchor editAs="oneCell">
    <xdr:from>
      <xdr:col>1</xdr:col>
      <xdr:colOff>52560</xdr:colOff>
      <xdr:row>577</xdr:row>
      <xdr:rowOff>16560</xdr:rowOff>
    </xdr:from>
    <xdr:to>
      <xdr:col>1</xdr:col>
      <xdr:colOff>776160</xdr:colOff>
      <xdr:row>577</xdr:row>
      <xdr:rowOff>492480</xdr:rowOff>
    </xdr:to>
    <xdr:pic>
      <xdr:nvPicPr>
        <xdr:cNvPr id="575" name="Subgraph-cloodicus" descr=""/>
        <xdr:cNvPicPr/>
      </xdr:nvPicPr>
      <xdr:blipFill>
        <a:blip r:embed="rId576"/>
        <a:stretch>
          <a:fillRect/>
        </a:stretch>
      </xdr:blipFill>
      <xdr:spPr>
        <a:xfrm>
          <a:off x="865080" y="303276600"/>
          <a:ext cx="723600" cy="475920"/>
        </a:xfrm>
        <a:prstGeom prst="rect">
          <a:avLst/>
        </a:prstGeom>
        <a:ln>
          <a:noFill/>
        </a:ln>
      </xdr:spPr>
    </xdr:pic>
    <xdr:clientData/>
  </xdr:twoCellAnchor>
  <xdr:twoCellAnchor editAs="oneCell">
    <xdr:from>
      <xdr:col>1</xdr:col>
      <xdr:colOff>52560</xdr:colOff>
      <xdr:row>578</xdr:row>
      <xdr:rowOff>16560</xdr:rowOff>
    </xdr:from>
    <xdr:to>
      <xdr:col>1</xdr:col>
      <xdr:colOff>776160</xdr:colOff>
      <xdr:row>578</xdr:row>
      <xdr:rowOff>492480</xdr:rowOff>
    </xdr:to>
    <xdr:pic>
      <xdr:nvPicPr>
        <xdr:cNvPr id="576" name="Subgraph-bioenggmu" descr=""/>
        <xdr:cNvPicPr/>
      </xdr:nvPicPr>
      <xdr:blipFill>
        <a:blip r:embed="rId577"/>
        <a:stretch>
          <a:fillRect/>
        </a:stretch>
      </xdr:blipFill>
      <xdr:spPr>
        <a:xfrm>
          <a:off x="865080" y="303802920"/>
          <a:ext cx="723600" cy="475920"/>
        </a:xfrm>
        <a:prstGeom prst="rect">
          <a:avLst/>
        </a:prstGeom>
        <a:ln>
          <a:noFill/>
        </a:ln>
      </xdr:spPr>
    </xdr:pic>
    <xdr:clientData/>
  </xdr:twoCellAnchor>
  <xdr:twoCellAnchor editAs="oneCell">
    <xdr:from>
      <xdr:col>1</xdr:col>
      <xdr:colOff>52560</xdr:colOff>
      <xdr:row>579</xdr:row>
      <xdr:rowOff>16560</xdr:rowOff>
    </xdr:from>
    <xdr:to>
      <xdr:col>1</xdr:col>
      <xdr:colOff>776160</xdr:colOff>
      <xdr:row>579</xdr:row>
      <xdr:rowOff>492480</xdr:rowOff>
    </xdr:to>
    <xdr:pic>
      <xdr:nvPicPr>
        <xdr:cNvPr id="577" name="Subgraph-acmackenz" descr=""/>
        <xdr:cNvPicPr/>
      </xdr:nvPicPr>
      <xdr:blipFill>
        <a:blip r:embed="rId578"/>
        <a:stretch>
          <a:fillRect/>
        </a:stretch>
      </xdr:blipFill>
      <xdr:spPr>
        <a:xfrm>
          <a:off x="865080" y="304329240"/>
          <a:ext cx="723600" cy="475920"/>
        </a:xfrm>
        <a:prstGeom prst="rect">
          <a:avLst/>
        </a:prstGeom>
        <a:ln>
          <a:noFill/>
        </a:ln>
      </xdr:spPr>
    </xdr:pic>
    <xdr:clientData/>
  </xdr:twoCellAnchor>
  <xdr:twoCellAnchor editAs="oneCell">
    <xdr:from>
      <xdr:col>1</xdr:col>
      <xdr:colOff>52560</xdr:colOff>
      <xdr:row>580</xdr:row>
      <xdr:rowOff>16560</xdr:rowOff>
    </xdr:from>
    <xdr:to>
      <xdr:col>1</xdr:col>
      <xdr:colOff>776160</xdr:colOff>
      <xdr:row>580</xdr:row>
      <xdr:rowOff>492480</xdr:rowOff>
    </xdr:to>
    <xdr:pic>
      <xdr:nvPicPr>
        <xdr:cNvPr id="578" name="Subgraph-dixonjim" descr=""/>
        <xdr:cNvPicPr/>
      </xdr:nvPicPr>
      <xdr:blipFill>
        <a:blip r:embed="rId579"/>
        <a:stretch>
          <a:fillRect/>
        </a:stretch>
      </xdr:blipFill>
      <xdr:spPr>
        <a:xfrm>
          <a:off x="865080" y="304855920"/>
          <a:ext cx="723600" cy="475920"/>
        </a:xfrm>
        <a:prstGeom prst="rect">
          <a:avLst/>
        </a:prstGeom>
        <a:ln>
          <a:noFill/>
        </a:ln>
      </xdr:spPr>
    </xdr:pic>
    <xdr:clientData/>
  </xdr:twoCellAnchor>
  <xdr:twoCellAnchor editAs="oneCell">
    <xdr:from>
      <xdr:col>1</xdr:col>
      <xdr:colOff>52560</xdr:colOff>
      <xdr:row>581</xdr:row>
      <xdr:rowOff>16560</xdr:rowOff>
    </xdr:from>
    <xdr:to>
      <xdr:col>1</xdr:col>
      <xdr:colOff>776160</xdr:colOff>
      <xdr:row>581</xdr:row>
      <xdr:rowOff>492480</xdr:rowOff>
    </xdr:to>
    <xdr:pic>
      <xdr:nvPicPr>
        <xdr:cNvPr id="579" name="Subgraph-elsbiomedchem" descr=""/>
        <xdr:cNvPicPr/>
      </xdr:nvPicPr>
      <xdr:blipFill>
        <a:blip r:embed="rId580"/>
        <a:stretch>
          <a:fillRect/>
        </a:stretch>
      </xdr:blipFill>
      <xdr:spPr>
        <a:xfrm>
          <a:off x="865080" y="305382240"/>
          <a:ext cx="723600" cy="475920"/>
        </a:xfrm>
        <a:prstGeom prst="rect">
          <a:avLst/>
        </a:prstGeom>
        <a:ln>
          <a:noFill/>
        </a:ln>
      </xdr:spPr>
    </xdr:pic>
    <xdr:clientData/>
  </xdr:twoCellAnchor>
  <xdr:twoCellAnchor editAs="oneCell">
    <xdr:from>
      <xdr:col>1</xdr:col>
      <xdr:colOff>52560</xdr:colOff>
      <xdr:row>582</xdr:row>
      <xdr:rowOff>16560</xdr:rowOff>
    </xdr:from>
    <xdr:to>
      <xdr:col>1</xdr:col>
      <xdr:colOff>776160</xdr:colOff>
      <xdr:row>582</xdr:row>
      <xdr:rowOff>492480</xdr:rowOff>
    </xdr:to>
    <xdr:pic>
      <xdr:nvPicPr>
        <xdr:cNvPr id="580" name="Subgraph-elsevierchemeng" descr=""/>
        <xdr:cNvPicPr/>
      </xdr:nvPicPr>
      <xdr:blipFill>
        <a:blip r:embed="rId581"/>
        <a:stretch>
          <a:fillRect/>
        </a:stretch>
      </xdr:blipFill>
      <xdr:spPr>
        <a:xfrm>
          <a:off x="865080" y="305908560"/>
          <a:ext cx="723600" cy="475920"/>
        </a:xfrm>
        <a:prstGeom prst="rect">
          <a:avLst/>
        </a:prstGeom>
        <a:ln>
          <a:noFill/>
        </a:ln>
      </xdr:spPr>
    </xdr:pic>
    <xdr:clientData/>
  </xdr:twoCellAnchor>
  <xdr:twoCellAnchor editAs="oneCell">
    <xdr:from>
      <xdr:col>1</xdr:col>
      <xdr:colOff>52560</xdr:colOff>
      <xdr:row>583</xdr:row>
      <xdr:rowOff>16560</xdr:rowOff>
    </xdr:from>
    <xdr:to>
      <xdr:col>1</xdr:col>
      <xdr:colOff>776160</xdr:colOff>
      <xdr:row>583</xdr:row>
      <xdr:rowOff>492480</xdr:rowOff>
    </xdr:to>
    <xdr:pic>
      <xdr:nvPicPr>
        <xdr:cNvPr id="581" name="Subgraph-elsevier_eng" descr=""/>
        <xdr:cNvPicPr/>
      </xdr:nvPicPr>
      <xdr:blipFill>
        <a:blip r:embed="rId582"/>
        <a:stretch>
          <a:fillRect/>
        </a:stretch>
      </xdr:blipFill>
      <xdr:spPr>
        <a:xfrm>
          <a:off x="865080" y="306434880"/>
          <a:ext cx="723600" cy="475920"/>
        </a:xfrm>
        <a:prstGeom prst="rect">
          <a:avLst/>
        </a:prstGeom>
        <a:ln>
          <a:noFill/>
        </a:ln>
      </xdr:spPr>
    </xdr:pic>
    <xdr:clientData/>
  </xdr:twoCellAnchor>
  <xdr:twoCellAnchor editAs="oneCell">
    <xdr:from>
      <xdr:col>1</xdr:col>
      <xdr:colOff>52560</xdr:colOff>
      <xdr:row>584</xdr:row>
      <xdr:rowOff>16560</xdr:rowOff>
    </xdr:from>
    <xdr:to>
      <xdr:col>1</xdr:col>
      <xdr:colOff>776160</xdr:colOff>
      <xdr:row>584</xdr:row>
      <xdr:rowOff>492480</xdr:rowOff>
    </xdr:to>
    <xdr:pic>
      <xdr:nvPicPr>
        <xdr:cNvPr id="582" name="Subgraph-pendragon_gate" descr=""/>
        <xdr:cNvPicPr/>
      </xdr:nvPicPr>
      <xdr:blipFill>
        <a:blip r:embed="rId583"/>
        <a:stretch>
          <a:fillRect/>
        </a:stretch>
      </xdr:blipFill>
      <xdr:spPr>
        <a:xfrm>
          <a:off x="865080" y="306961560"/>
          <a:ext cx="723600" cy="475920"/>
        </a:xfrm>
        <a:prstGeom prst="rect">
          <a:avLst/>
        </a:prstGeom>
        <a:ln>
          <a:noFill/>
        </a:ln>
      </xdr:spPr>
    </xdr:pic>
    <xdr:clientData/>
  </xdr:twoCellAnchor>
  <xdr:twoCellAnchor editAs="oneCell">
    <xdr:from>
      <xdr:col>1</xdr:col>
      <xdr:colOff>52560</xdr:colOff>
      <xdr:row>585</xdr:row>
      <xdr:rowOff>16560</xdr:rowOff>
    </xdr:from>
    <xdr:to>
      <xdr:col>1</xdr:col>
      <xdr:colOff>776160</xdr:colOff>
      <xdr:row>585</xdr:row>
      <xdr:rowOff>492480</xdr:rowOff>
    </xdr:to>
    <xdr:pic>
      <xdr:nvPicPr>
        <xdr:cNvPr id="583" name="Subgraph-natalie_perrigo" descr=""/>
        <xdr:cNvPicPr/>
      </xdr:nvPicPr>
      <xdr:blipFill>
        <a:blip r:embed="rId584"/>
        <a:stretch>
          <a:fillRect/>
        </a:stretch>
      </xdr:blipFill>
      <xdr:spPr>
        <a:xfrm>
          <a:off x="865080" y="307487880"/>
          <a:ext cx="723600" cy="475920"/>
        </a:xfrm>
        <a:prstGeom prst="rect">
          <a:avLst/>
        </a:prstGeom>
        <a:ln>
          <a:noFill/>
        </a:ln>
      </xdr:spPr>
    </xdr:pic>
    <xdr:clientData/>
  </xdr:twoCellAnchor>
  <xdr:twoCellAnchor editAs="oneCell">
    <xdr:from>
      <xdr:col>1</xdr:col>
      <xdr:colOff>52560</xdr:colOff>
      <xdr:row>586</xdr:row>
      <xdr:rowOff>16560</xdr:rowOff>
    </xdr:from>
    <xdr:to>
      <xdr:col>1</xdr:col>
      <xdr:colOff>776160</xdr:colOff>
      <xdr:row>586</xdr:row>
      <xdr:rowOff>492480</xdr:rowOff>
    </xdr:to>
    <xdr:pic>
      <xdr:nvPicPr>
        <xdr:cNvPr id="584" name="Subgraph-byrne_l" descr=""/>
        <xdr:cNvPicPr/>
      </xdr:nvPicPr>
      <xdr:blipFill>
        <a:blip r:embed="rId585"/>
        <a:stretch>
          <a:fillRect/>
        </a:stretch>
      </xdr:blipFill>
      <xdr:spPr>
        <a:xfrm>
          <a:off x="865080" y="308014200"/>
          <a:ext cx="723600" cy="475920"/>
        </a:xfrm>
        <a:prstGeom prst="rect">
          <a:avLst/>
        </a:prstGeom>
        <a:ln>
          <a:noFill/>
        </a:ln>
      </xdr:spPr>
    </xdr:pic>
    <xdr:clientData/>
  </xdr:twoCellAnchor>
  <xdr:twoCellAnchor editAs="oneCell">
    <xdr:from>
      <xdr:col>1</xdr:col>
      <xdr:colOff>52560</xdr:colOff>
      <xdr:row>587</xdr:row>
      <xdr:rowOff>16560</xdr:rowOff>
    </xdr:from>
    <xdr:to>
      <xdr:col>1</xdr:col>
      <xdr:colOff>776160</xdr:colOff>
      <xdr:row>587</xdr:row>
      <xdr:rowOff>492480</xdr:rowOff>
    </xdr:to>
    <xdr:pic>
      <xdr:nvPicPr>
        <xdr:cNvPr id="585" name="Subgraph-seanofields" descr=""/>
        <xdr:cNvPicPr/>
      </xdr:nvPicPr>
      <xdr:blipFill>
        <a:blip r:embed="rId586"/>
        <a:stretch>
          <a:fillRect/>
        </a:stretch>
      </xdr:blipFill>
      <xdr:spPr>
        <a:xfrm>
          <a:off x="865080" y="308540520"/>
          <a:ext cx="723600" cy="475920"/>
        </a:xfrm>
        <a:prstGeom prst="rect">
          <a:avLst/>
        </a:prstGeom>
        <a:ln>
          <a:noFill/>
        </a:ln>
      </xdr:spPr>
    </xdr:pic>
    <xdr:clientData/>
  </xdr:twoCellAnchor>
  <xdr:twoCellAnchor editAs="oneCell">
    <xdr:from>
      <xdr:col>1</xdr:col>
      <xdr:colOff>52560</xdr:colOff>
      <xdr:row>588</xdr:row>
      <xdr:rowOff>16560</xdr:rowOff>
    </xdr:from>
    <xdr:to>
      <xdr:col>1</xdr:col>
      <xdr:colOff>776160</xdr:colOff>
      <xdr:row>588</xdr:row>
      <xdr:rowOff>492480</xdr:rowOff>
    </xdr:to>
    <xdr:pic>
      <xdr:nvPicPr>
        <xdr:cNvPr id="586" name="Subgraph-gelmitsu" descr=""/>
        <xdr:cNvPicPr/>
      </xdr:nvPicPr>
      <xdr:blipFill>
        <a:blip r:embed="rId587"/>
        <a:stretch>
          <a:fillRect/>
        </a:stretch>
      </xdr:blipFill>
      <xdr:spPr>
        <a:xfrm>
          <a:off x="865080" y="309067200"/>
          <a:ext cx="723600" cy="475920"/>
        </a:xfrm>
        <a:prstGeom prst="rect">
          <a:avLst/>
        </a:prstGeom>
        <a:ln>
          <a:noFill/>
        </a:ln>
      </xdr:spPr>
    </xdr:pic>
    <xdr:clientData/>
  </xdr:twoCellAnchor>
  <xdr:twoCellAnchor editAs="oneCell">
    <xdr:from>
      <xdr:col>1</xdr:col>
      <xdr:colOff>52560</xdr:colOff>
      <xdr:row>589</xdr:row>
      <xdr:rowOff>16560</xdr:rowOff>
    </xdr:from>
    <xdr:to>
      <xdr:col>1</xdr:col>
      <xdr:colOff>776160</xdr:colOff>
      <xdr:row>589</xdr:row>
      <xdr:rowOff>492480</xdr:rowOff>
    </xdr:to>
    <xdr:pic>
      <xdr:nvPicPr>
        <xdr:cNvPr id="587" name="Subgraph-thetmstewart" descr=""/>
        <xdr:cNvPicPr/>
      </xdr:nvPicPr>
      <xdr:blipFill>
        <a:blip r:embed="rId588"/>
        <a:stretch>
          <a:fillRect/>
        </a:stretch>
      </xdr:blipFill>
      <xdr:spPr>
        <a:xfrm>
          <a:off x="865080" y="309593520"/>
          <a:ext cx="723600" cy="475920"/>
        </a:xfrm>
        <a:prstGeom prst="rect">
          <a:avLst/>
        </a:prstGeom>
        <a:ln>
          <a:noFill/>
        </a:ln>
      </xdr:spPr>
    </xdr:pic>
    <xdr:clientData/>
  </xdr:twoCellAnchor>
  <xdr:twoCellAnchor editAs="oneCell">
    <xdr:from>
      <xdr:col>1</xdr:col>
      <xdr:colOff>52560</xdr:colOff>
      <xdr:row>590</xdr:row>
      <xdr:rowOff>16560</xdr:rowOff>
    </xdr:from>
    <xdr:to>
      <xdr:col>1</xdr:col>
      <xdr:colOff>776160</xdr:colOff>
      <xdr:row>590</xdr:row>
      <xdr:rowOff>492480</xdr:rowOff>
    </xdr:to>
    <xdr:pic>
      <xdr:nvPicPr>
        <xdr:cNvPr id="588" name="Subgraph-pgnagy" descr=""/>
        <xdr:cNvPicPr/>
      </xdr:nvPicPr>
      <xdr:blipFill>
        <a:blip r:embed="rId589"/>
        <a:stretch>
          <a:fillRect/>
        </a:stretch>
      </xdr:blipFill>
      <xdr:spPr>
        <a:xfrm>
          <a:off x="865080" y="310119840"/>
          <a:ext cx="723600" cy="475920"/>
        </a:xfrm>
        <a:prstGeom prst="rect">
          <a:avLst/>
        </a:prstGeom>
        <a:ln>
          <a:noFill/>
        </a:ln>
      </xdr:spPr>
    </xdr:pic>
    <xdr:clientData/>
  </xdr:twoCellAnchor>
  <xdr:twoCellAnchor editAs="oneCell">
    <xdr:from>
      <xdr:col>1</xdr:col>
      <xdr:colOff>52560</xdr:colOff>
      <xdr:row>591</xdr:row>
      <xdr:rowOff>16560</xdr:rowOff>
    </xdr:from>
    <xdr:to>
      <xdr:col>1</xdr:col>
      <xdr:colOff>776160</xdr:colOff>
      <xdr:row>591</xdr:row>
      <xdr:rowOff>492480</xdr:rowOff>
    </xdr:to>
    <xdr:pic>
      <xdr:nvPicPr>
        <xdr:cNvPr id="589" name="Subgraph-jhucbid" descr=""/>
        <xdr:cNvPicPr/>
      </xdr:nvPicPr>
      <xdr:blipFill>
        <a:blip r:embed="rId590"/>
        <a:stretch>
          <a:fillRect/>
        </a:stretch>
      </xdr:blipFill>
      <xdr:spPr>
        <a:xfrm>
          <a:off x="865080" y="310646160"/>
          <a:ext cx="723600" cy="475920"/>
        </a:xfrm>
        <a:prstGeom prst="rect">
          <a:avLst/>
        </a:prstGeom>
        <a:ln>
          <a:noFill/>
        </a:ln>
      </xdr:spPr>
    </xdr:pic>
    <xdr:clientData/>
  </xdr:twoCellAnchor>
  <xdr:twoCellAnchor editAs="oneCell">
    <xdr:from>
      <xdr:col>1</xdr:col>
      <xdr:colOff>52560</xdr:colOff>
      <xdr:row>592</xdr:row>
      <xdr:rowOff>16560</xdr:rowOff>
    </xdr:from>
    <xdr:to>
      <xdr:col>1</xdr:col>
      <xdr:colOff>776160</xdr:colOff>
      <xdr:row>592</xdr:row>
      <xdr:rowOff>492480</xdr:rowOff>
    </xdr:to>
    <xdr:pic>
      <xdr:nvPicPr>
        <xdr:cNvPr id="590" name="Subgraph-foodonsale" descr=""/>
        <xdr:cNvPicPr/>
      </xdr:nvPicPr>
      <xdr:blipFill>
        <a:blip r:embed="rId591"/>
        <a:stretch>
          <a:fillRect/>
        </a:stretch>
      </xdr:blipFill>
      <xdr:spPr>
        <a:xfrm>
          <a:off x="865080" y="311172840"/>
          <a:ext cx="723600" cy="475920"/>
        </a:xfrm>
        <a:prstGeom prst="rect">
          <a:avLst/>
        </a:prstGeom>
        <a:ln>
          <a:noFill/>
        </a:ln>
      </xdr:spPr>
    </xdr:pic>
    <xdr:clientData/>
  </xdr:twoCellAnchor>
  <xdr:twoCellAnchor editAs="oneCell">
    <xdr:from>
      <xdr:col>1</xdr:col>
      <xdr:colOff>52560</xdr:colOff>
      <xdr:row>593</xdr:row>
      <xdr:rowOff>16560</xdr:rowOff>
    </xdr:from>
    <xdr:to>
      <xdr:col>1</xdr:col>
      <xdr:colOff>776160</xdr:colOff>
      <xdr:row>593</xdr:row>
      <xdr:rowOff>492480</xdr:rowOff>
    </xdr:to>
    <xdr:pic>
      <xdr:nvPicPr>
        <xdr:cNvPr id="591" name="Subgraph-3rdrockhome" descr=""/>
        <xdr:cNvPicPr/>
      </xdr:nvPicPr>
      <xdr:blipFill>
        <a:blip r:embed="rId592"/>
        <a:stretch>
          <a:fillRect/>
        </a:stretch>
      </xdr:blipFill>
      <xdr:spPr>
        <a:xfrm>
          <a:off x="865080" y="311699160"/>
          <a:ext cx="723600" cy="475920"/>
        </a:xfrm>
        <a:prstGeom prst="rect">
          <a:avLst/>
        </a:prstGeom>
        <a:ln>
          <a:noFill/>
        </a:ln>
      </xdr:spPr>
    </xdr:pic>
    <xdr:clientData/>
  </xdr:twoCellAnchor>
  <xdr:twoCellAnchor editAs="oneCell">
    <xdr:from>
      <xdr:col>1</xdr:col>
      <xdr:colOff>52560</xdr:colOff>
      <xdr:row>594</xdr:row>
      <xdr:rowOff>16560</xdr:rowOff>
    </xdr:from>
    <xdr:to>
      <xdr:col>1</xdr:col>
      <xdr:colOff>776160</xdr:colOff>
      <xdr:row>594</xdr:row>
      <xdr:rowOff>492480</xdr:rowOff>
    </xdr:to>
    <xdr:pic>
      <xdr:nvPicPr>
        <xdr:cNvPr id="592" name="Subgraph-chidambara09" descr=""/>
        <xdr:cNvPicPr/>
      </xdr:nvPicPr>
      <xdr:blipFill>
        <a:blip r:embed="rId593"/>
        <a:stretch>
          <a:fillRect/>
        </a:stretch>
      </xdr:blipFill>
      <xdr:spPr>
        <a:xfrm>
          <a:off x="865080" y="312225480"/>
          <a:ext cx="723600" cy="475920"/>
        </a:xfrm>
        <a:prstGeom prst="rect">
          <a:avLst/>
        </a:prstGeom>
        <a:ln>
          <a:noFill/>
        </a:ln>
      </xdr:spPr>
    </xdr:pic>
    <xdr:clientData/>
  </xdr:twoCellAnchor>
  <xdr:twoCellAnchor editAs="oneCell">
    <xdr:from>
      <xdr:col>1</xdr:col>
      <xdr:colOff>52560</xdr:colOff>
      <xdr:row>595</xdr:row>
      <xdr:rowOff>16560</xdr:rowOff>
    </xdr:from>
    <xdr:to>
      <xdr:col>1</xdr:col>
      <xdr:colOff>776160</xdr:colOff>
      <xdr:row>595</xdr:row>
      <xdr:rowOff>492480</xdr:rowOff>
    </xdr:to>
    <xdr:pic>
      <xdr:nvPicPr>
        <xdr:cNvPr id="593" name="Subgraph-goanimalnsave" descr=""/>
        <xdr:cNvPicPr/>
      </xdr:nvPicPr>
      <xdr:blipFill>
        <a:blip r:embed="rId594"/>
        <a:stretch>
          <a:fillRect/>
        </a:stretch>
      </xdr:blipFill>
      <xdr:spPr>
        <a:xfrm>
          <a:off x="865080" y="312751800"/>
          <a:ext cx="723600" cy="475920"/>
        </a:xfrm>
        <a:prstGeom prst="rect">
          <a:avLst/>
        </a:prstGeom>
        <a:ln>
          <a:noFill/>
        </a:ln>
      </xdr:spPr>
    </xdr:pic>
    <xdr:clientData/>
  </xdr:twoCellAnchor>
  <xdr:twoCellAnchor editAs="oneCell">
    <xdr:from>
      <xdr:col>1</xdr:col>
      <xdr:colOff>52560</xdr:colOff>
      <xdr:row>596</xdr:row>
      <xdr:rowOff>16560</xdr:rowOff>
    </xdr:from>
    <xdr:to>
      <xdr:col>1</xdr:col>
      <xdr:colOff>776160</xdr:colOff>
      <xdr:row>596</xdr:row>
      <xdr:rowOff>492480</xdr:rowOff>
    </xdr:to>
    <xdr:pic>
      <xdr:nvPicPr>
        <xdr:cNvPr id="594" name="Subgraph-missmaaadsss" descr=""/>
        <xdr:cNvPicPr/>
      </xdr:nvPicPr>
      <xdr:blipFill>
        <a:blip r:embed="rId595"/>
        <a:stretch>
          <a:fillRect/>
        </a:stretch>
      </xdr:blipFill>
      <xdr:spPr>
        <a:xfrm>
          <a:off x="865080" y="313278480"/>
          <a:ext cx="723600" cy="475920"/>
        </a:xfrm>
        <a:prstGeom prst="rect">
          <a:avLst/>
        </a:prstGeom>
        <a:ln>
          <a:noFill/>
        </a:ln>
      </xdr:spPr>
    </xdr:pic>
    <xdr:clientData/>
  </xdr:twoCellAnchor>
  <xdr:twoCellAnchor editAs="oneCell">
    <xdr:from>
      <xdr:col>1</xdr:col>
      <xdr:colOff>52560</xdr:colOff>
      <xdr:row>597</xdr:row>
      <xdr:rowOff>16560</xdr:rowOff>
    </xdr:from>
    <xdr:to>
      <xdr:col>1</xdr:col>
      <xdr:colOff>776160</xdr:colOff>
      <xdr:row>597</xdr:row>
      <xdr:rowOff>492480</xdr:rowOff>
    </xdr:to>
    <xdr:pic>
      <xdr:nvPicPr>
        <xdr:cNvPr id="595" name="Subgraph-farinazr" descr=""/>
        <xdr:cNvPicPr/>
      </xdr:nvPicPr>
      <xdr:blipFill>
        <a:blip r:embed="rId596"/>
        <a:stretch>
          <a:fillRect/>
        </a:stretch>
      </xdr:blipFill>
      <xdr:spPr>
        <a:xfrm>
          <a:off x="865080" y="313804800"/>
          <a:ext cx="723600" cy="475920"/>
        </a:xfrm>
        <a:prstGeom prst="rect">
          <a:avLst/>
        </a:prstGeom>
        <a:ln>
          <a:noFill/>
        </a:ln>
      </xdr:spPr>
    </xdr:pic>
    <xdr:clientData/>
  </xdr:twoCellAnchor>
  <xdr:twoCellAnchor editAs="oneCell">
    <xdr:from>
      <xdr:col>1</xdr:col>
      <xdr:colOff>52560</xdr:colOff>
      <xdr:row>598</xdr:row>
      <xdr:rowOff>16560</xdr:rowOff>
    </xdr:from>
    <xdr:to>
      <xdr:col>1</xdr:col>
      <xdr:colOff>776160</xdr:colOff>
      <xdr:row>598</xdr:row>
      <xdr:rowOff>492480</xdr:rowOff>
    </xdr:to>
    <xdr:pic>
      <xdr:nvPicPr>
        <xdr:cNvPr id="596" name="Subgraph-kefirpakistan" descr=""/>
        <xdr:cNvPicPr/>
      </xdr:nvPicPr>
      <xdr:blipFill>
        <a:blip r:embed="rId597"/>
        <a:stretch>
          <a:fillRect/>
        </a:stretch>
      </xdr:blipFill>
      <xdr:spPr>
        <a:xfrm>
          <a:off x="865080" y="314331120"/>
          <a:ext cx="723600" cy="475920"/>
        </a:xfrm>
        <a:prstGeom prst="rect">
          <a:avLst/>
        </a:prstGeom>
        <a:ln>
          <a:noFill/>
        </a:ln>
      </xdr:spPr>
    </xdr:pic>
    <xdr:clientData/>
  </xdr:twoCellAnchor>
  <xdr:twoCellAnchor editAs="oneCell">
    <xdr:from>
      <xdr:col>1</xdr:col>
      <xdr:colOff>52560</xdr:colOff>
      <xdr:row>599</xdr:row>
      <xdr:rowOff>16560</xdr:rowOff>
    </xdr:from>
    <xdr:to>
      <xdr:col>1</xdr:col>
      <xdr:colOff>776160</xdr:colOff>
      <xdr:row>599</xdr:row>
      <xdr:rowOff>492480</xdr:rowOff>
    </xdr:to>
    <xdr:pic>
      <xdr:nvPicPr>
        <xdr:cNvPr id="597" name="Subgraph-pulmonary_news" descr=""/>
        <xdr:cNvPicPr/>
      </xdr:nvPicPr>
      <xdr:blipFill>
        <a:blip r:embed="rId598"/>
        <a:stretch>
          <a:fillRect/>
        </a:stretch>
      </xdr:blipFill>
      <xdr:spPr>
        <a:xfrm>
          <a:off x="865080" y="314857800"/>
          <a:ext cx="723600" cy="475920"/>
        </a:xfrm>
        <a:prstGeom prst="rect">
          <a:avLst/>
        </a:prstGeom>
        <a:ln>
          <a:noFill/>
        </a:ln>
      </xdr:spPr>
    </xdr:pic>
    <xdr:clientData/>
  </xdr:twoCellAnchor>
  <xdr:twoCellAnchor editAs="oneCell">
    <xdr:from>
      <xdr:col>1</xdr:col>
      <xdr:colOff>52560</xdr:colOff>
      <xdr:row>600</xdr:row>
      <xdr:rowOff>16560</xdr:rowOff>
    </xdr:from>
    <xdr:to>
      <xdr:col>1</xdr:col>
      <xdr:colOff>776160</xdr:colOff>
      <xdr:row>600</xdr:row>
      <xdr:rowOff>492480</xdr:rowOff>
    </xdr:to>
    <xdr:pic>
      <xdr:nvPicPr>
        <xdr:cNvPr id="598" name="Subgraph-ub_endirecte" descr=""/>
        <xdr:cNvPicPr/>
      </xdr:nvPicPr>
      <xdr:blipFill>
        <a:blip r:embed="rId599"/>
        <a:stretch>
          <a:fillRect/>
        </a:stretch>
      </xdr:blipFill>
      <xdr:spPr>
        <a:xfrm>
          <a:off x="865080" y="315384120"/>
          <a:ext cx="723600" cy="475920"/>
        </a:xfrm>
        <a:prstGeom prst="rect">
          <a:avLst/>
        </a:prstGeom>
        <a:ln>
          <a:noFill/>
        </a:ln>
      </xdr:spPr>
    </xdr:pic>
    <xdr:clientData/>
  </xdr:twoCellAnchor>
  <xdr:twoCellAnchor editAs="oneCell">
    <xdr:from>
      <xdr:col>1</xdr:col>
      <xdr:colOff>52560</xdr:colOff>
      <xdr:row>601</xdr:row>
      <xdr:rowOff>16560</xdr:rowOff>
    </xdr:from>
    <xdr:to>
      <xdr:col>1</xdr:col>
      <xdr:colOff>776160</xdr:colOff>
      <xdr:row>601</xdr:row>
      <xdr:rowOff>492480</xdr:rowOff>
    </xdr:to>
    <xdr:pic>
      <xdr:nvPicPr>
        <xdr:cNvPr id="599" name="Subgraph-premedme" descr=""/>
        <xdr:cNvPicPr/>
      </xdr:nvPicPr>
      <xdr:blipFill>
        <a:blip r:embed="rId600"/>
        <a:stretch>
          <a:fillRect/>
        </a:stretch>
      </xdr:blipFill>
      <xdr:spPr>
        <a:xfrm>
          <a:off x="865080" y="315910440"/>
          <a:ext cx="723600" cy="475920"/>
        </a:xfrm>
        <a:prstGeom prst="rect">
          <a:avLst/>
        </a:prstGeom>
        <a:ln>
          <a:noFill/>
        </a:ln>
      </xdr:spPr>
    </xdr:pic>
    <xdr:clientData/>
  </xdr:twoCellAnchor>
  <xdr:twoCellAnchor editAs="oneCell">
    <xdr:from>
      <xdr:col>1</xdr:col>
      <xdr:colOff>52560</xdr:colOff>
      <xdr:row>602</xdr:row>
      <xdr:rowOff>16560</xdr:rowOff>
    </xdr:from>
    <xdr:to>
      <xdr:col>1</xdr:col>
      <xdr:colOff>776160</xdr:colOff>
      <xdr:row>602</xdr:row>
      <xdr:rowOff>492480</xdr:rowOff>
    </xdr:to>
    <xdr:pic>
      <xdr:nvPicPr>
        <xdr:cNvPr id="600" name="Subgraph-calcheerleading" descr=""/>
        <xdr:cNvPicPr/>
      </xdr:nvPicPr>
      <xdr:blipFill>
        <a:blip r:embed="rId601"/>
        <a:stretch>
          <a:fillRect/>
        </a:stretch>
      </xdr:blipFill>
      <xdr:spPr>
        <a:xfrm>
          <a:off x="865080" y="316436760"/>
          <a:ext cx="723600" cy="475920"/>
        </a:xfrm>
        <a:prstGeom prst="rect">
          <a:avLst/>
        </a:prstGeom>
        <a:ln>
          <a:noFill/>
        </a:ln>
      </xdr:spPr>
    </xdr:pic>
    <xdr:clientData/>
  </xdr:twoCellAnchor>
  <xdr:twoCellAnchor editAs="oneCell">
    <xdr:from>
      <xdr:col>1</xdr:col>
      <xdr:colOff>52560</xdr:colOff>
      <xdr:row>603</xdr:row>
      <xdr:rowOff>16560</xdr:rowOff>
    </xdr:from>
    <xdr:to>
      <xdr:col>1</xdr:col>
      <xdr:colOff>776160</xdr:colOff>
      <xdr:row>603</xdr:row>
      <xdr:rowOff>492480</xdr:rowOff>
    </xdr:to>
    <xdr:pic>
      <xdr:nvPicPr>
        <xdr:cNvPr id="601" name="Subgraph-xiqiao1" descr=""/>
        <xdr:cNvPicPr/>
      </xdr:nvPicPr>
      <xdr:blipFill>
        <a:blip r:embed="rId602"/>
        <a:stretch>
          <a:fillRect/>
        </a:stretch>
      </xdr:blipFill>
      <xdr:spPr>
        <a:xfrm>
          <a:off x="865080" y="316963440"/>
          <a:ext cx="723600" cy="475920"/>
        </a:xfrm>
        <a:prstGeom prst="rect">
          <a:avLst/>
        </a:prstGeom>
        <a:ln>
          <a:noFill/>
        </a:ln>
      </xdr:spPr>
    </xdr:pic>
    <xdr:clientData/>
  </xdr:twoCellAnchor>
  <xdr:twoCellAnchor editAs="oneCell">
    <xdr:from>
      <xdr:col>1</xdr:col>
      <xdr:colOff>52560</xdr:colOff>
      <xdr:row>604</xdr:row>
      <xdr:rowOff>16560</xdr:rowOff>
    </xdr:from>
    <xdr:to>
      <xdr:col>1</xdr:col>
      <xdr:colOff>776160</xdr:colOff>
      <xdr:row>604</xdr:row>
      <xdr:rowOff>492480</xdr:rowOff>
    </xdr:to>
    <xdr:pic>
      <xdr:nvPicPr>
        <xdr:cNvPr id="602" name="Subgraph-johnbrenkus_" descr=""/>
        <xdr:cNvPicPr/>
      </xdr:nvPicPr>
      <xdr:blipFill>
        <a:blip r:embed="rId603"/>
        <a:stretch>
          <a:fillRect/>
        </a:stretch>
      </xdr:blipFill>
      <xdr:spPr>
        <a:xfrm>
          <a:off x="865080" y="317489760"/>
          <a:ext cx="723600" cy="475920"/>
        </a:xfrm>
        <a:prstGeom prst="rect">
          <a:avLst/>
        </a:prstGeom>
        <a:ln>
          <a:noFill/>
        </a:ln>
      </xdr:spPr>
    </xdr:pic>
    <xdr:clientData/>
  </xdr:twoCellAnchor>
  <xdr:twoCellAnchor editAs="oneCell">
    <xdr:from>
      <xdr:col>1</xdr:col>
      <xdr:colOff>52560</xdr:colOff>
      <xdr:row>605</xdr:row>
      <xdr:rowOff>16560</xdr:rowOff>
    </xdr:from>
    <xdr:to>
      <xdr:col>1</xdr:col>
      <xdr:colOff>776160</xdr:colOff>
      <xdr:row>605</xdr:row>
      <xdr:rowOff>492480</xdr:rowOff>
    </xdr:to>
    <xdr:pic>
      <xdr:nvPicPr>
        <xdr:cNvPr id="603" name="Subgraph-mirullkhalid" descr=""/>
        <xdr:cNvPicPr/>
      </xdr:nvPicPr>
      <xdr:blipFill>
        <a:blip r:embed="rId604"/>
        <a:stretch>
          <a:fillRect/>
        </a:stretch>
      </xdr:blipFill>
      <xdr:spPr>
        <a:xfrm>
          <a:off x="865080" y="318016080"/>
          <a:ext cx="723600" cy="475920"/>
        </a:xfrm>
        <a:prstGeom prst="rect">
          <a:avLst/>
        </a:prstGeom>
        <a:ln>
          <a:noFill/>
        </a:ln>
      </xdr:spPr>
    </xdr:pic>
    <xdr:clientData/>
  </xdr:twoCellAnchor>
  <xdr:twoCellAnchor editAs="oneCell">
    <xdr:from>
      <xdr:col>1</xdr:col>
      <xdr:colOff>52560</xdr:colOff>
      <xdr:row>606</xdr:row>
      <xdr:rowOff>16560</xdr:rowOff>
    </xdr:from>
    <xdr:to>
      <xdr:col>1</xdr:col>
      <xdr:colOff>776160</xdr:colOff>
      <xdr:row>606</xdr:row>
      <xdr:rowOff>492480</xdr:rowOff>
    </xdr:to>
    <xdr:pic>
      <xdr:nvPicPr>
        <xdr:cNvPr id="604" name="Subgraph-infodolpages" descr=""/>
        <xdr:cNvPicPr/>
      </xdr:nvPicPr>
      <xdr:blipFill>
        <a:blip r:embed="rId605"/>
        <a:stretch>
          <a:fillRect/>
        </a:stretch>
      </xdr:blipFill>
      <xdr:spPr>
        <a:xfrm>
          <a:off x="865080" y="318542400"/>
          <a:ext cx="723600" cy="475920"/>
        </a:xfrm>
        <a:prstGeom prst="rect">
          <a:avLst/>
        </a:prstGeom>
        <a:ln>
          <a:noFill/>
        </a:ln>
      </xdr:spPr>
    </xdr:pic>
    <xdr:clientData/>
  </xdr:twoCellAnchor>
  <xdr:twoCellAnchor editAs="oneCell">
    <xdr:from>
      <xdr:col>1</xdr:col>
      <xdr:colOff>52560</xdr:colOff>
      <xdr:row>607</xdr:row>
      <xdr:rowOff>16560</xdr:rowOff>
    </xdr:from>
    <xdr:to>
      <xdr:col>1</xdr:col>
      <xdr:colOff>776160</xdr:colOff>
      <xdr:row>607</xdr:row>
      <xdr:rowOff>492480</xdr:rowOff>
    </xdr:to>
    <xdr:pic>
      <xdr:nvPicPr>
        <xdr:cNvPr id="605" name="Subgraph-meenuist" descr=""/>
        <xdr:cNvPicPr/>
      </xdr:nvPicPr>
      <xdr:blipFill>
        <a:blip r:embed="rId606"/>
        <a:stretch>
          <a:fillRect/>
        </a:stretch>
      </xdr:blipFill>
      <xdr:spPr>
        <a:xfrm>
          <a:off x="865080" y="319069080"/>
          <a:ext cx="723600" cy="475920"/>
        </a:xfrm>
        <a:prstGeom prst="rect">
          <a:avLst/>
        </a:prstGeom>
        <a:ln>
          <a:noFill/>
        </a:ln>
      </xdr:spPr>
    </xdr:pic>
    <xdr:clientData/>
  </xdr:twoCellAnchor>
  <xdr:twoCellAnchor editAs="oneCell">
    <xdr:from>
      <xdr:col>1</xdr:col>
      <xdr:colOff>52560</xdr:colOff>
      <xdr:row>608</xdr:row>
      <xdr:rowOff>16560</xdr:rowOff>
    </xdr:from>
    <xdr:to>
      <xdr:col>1</xdr:col>
      <xdr:colOff>776160</xdr:colOff>
      <xdr:row>608</xdr:row>
      <xdr:rowOff>492480</xdr:rowOff>
    </xdr:to>
    <xdr:pic>
      <xdr:nvPicPr>
        <xdr:cNvPr id="606" name="Subgraph-mariahhrenaee" descr=""/>
        <xdr:cNvPicPr/>
      </xdr:nvPicPr>
      <xdr:blipFill>
        <a:blip r:embed="rId607"/>
        <a:stretch>
          <a:fillRect/>
        </a:stretch>
      </xdr:blipFill>
      <xdr:spPr>
        <a:xfrm>
          <a:off x="865080" y="319595400"/>
          <a:ext cx="723600" cy="475920"/>
        </a:xfrm>
        <a:prstGeom prst="rect">
          <a:avLst/>
        </a:prstGeom>
        <a:ln>
          <a:noFill/>
        </a:ln>
      </xdr:spPr>
    </xdr:pic>
    <xdr:clientData/>
  </xdr:twoCellAnchor>
  <xdr:twoCellAnchor editAs="oneCell">
    <xdr:from>
      <xdr:col>1</xdr:col>
      <xdr:colOff>52560</xdr:colOff>
      <xdr:row>609</xdr:row>
      <xdr:rowOff>16560</xdr:rowOff>
    </xdr:from>
    <xdr:to>
      <xdr:col>1</xdr:col>
      <xdr:colOff>776160</xdr:colOff>
      <xdr:row>609</xdr:row>
      <xdr:rowOff>492480</xdr:rowOff>
    </xdr:to>
    <xdr:pic>
      <xdr:nvPicPr>
        <xdr:cNvPr id="607" name="Subgraph-benthamebooks" descr=""/>
        <xdr:cNvPicPr/>
      </xdr:nvPicPr>
      <xdr:blipFill>
        <a:blip r:embed="rId608"/>
        <a:stretch>
          <a:fillRect/>
        </a:stretch>
      </xdr:blipFill>
      <xdr:spPr>
        <a:xfrm>
          <a:off x="865080" y="320121720"/>
          <a:ext cx="723600" cy="475920"/>
        </a:xfrm>
        <a:prstGeom prst="rect">
          <a:avLst/>
        </a:prstGeom>
        <a:ln>
          <a:noFill/>
        </a:ln>
      </xdr:spPr>
    </xdr:pic>
    <xdr:clientData/>
  </xdr:twoCellAnchor>
  <xdr:twoCellAnchor editAs="oneCell">
    <xdr:from>
      <xdr:col>1</xdr:col>
      <xdr:colOff>52560</xdr:colOff>
      <xdr:row>610</xdr:row>
      <xdr:rowOff>16560</xdr:rowOff>
    </xdr:from>
    <xdr:to>
      <xdr:col>1</xdr:col>
      <xdr:colOff>776160</xdr:colOff>
      <xdr:row>610</xdr:row>
      <xdr:rowOff>492480</xdr:rowOff>
    </xdr:to>
    <xdr:pic>
      <xdr:nvPicPr>
        <xdr:cNvPr id="608" name="Subgraph-h0rsebox" descr=""/>
        <xdr:cNvPicPr/>
      </xdr:nvPicPr>
      <xdr:blipFill>
        <a:blip r:embed="rId609"/>
        <a:stretch>
          <a:fillRect/>
        </a:stretch>
      </xdr:blipFill>
      <xdr:spPr>
        <a:xfrm>
          <a:off x="865080" y="320648040"/>
          <a:ext cx="723600" cy="475920"/>
        </a:xfrm>
        <a:prstGeom prst="rect">
          <a:avLst/>
        </a:prstGeom>
        <a:ln>
          <a:noFill/>
        </a:ln>
      </xdr:spPr>
    </xdr:pic>
    <xdr:clientData/>
  </xdr:twoCellAnchor>
  <xdr:twoCellAnchor editAs="oneCell">
    <xdr:from>
      <xdr:col>1</xdr:col>
      <xdr:colOff>52560</xdr:colOff>
      <xdr:row>611</xdr:row>
      <xdr:rowOff>16560</xdr:rowOff>
    </xdr:from>
    <xdr:to>
      <xdr:col>1</xdr:col>
      <xdr:colOff>776160</xdr:colOff>
      <xdr:row>611</xdr:row>
      <xdr:rowOff>492480</xdr:rowOff>
    </xdr:to>
    <xdr:pic>
      <xdr:nvPicPr>
        <xdr:cNvPr id="609" name="Subgraph-steve_rcgers" descr=""/>
        <xdr:cNvPicPr/>
      </xdr:nvPicPr>
      <xdr:blipFill>
        <a:blip r:embed="rId610"/>
        <a:stretch>
          <a:fillRect/>
        </a:stretch>
      </xdr:blipFill>
      <xdr:spPr>
        <a:xfrm>
          <a:off x="865080" y="321174720"/>
          <a:ext cx="723600" cy="475920"/>
        </a:xfrm>
        <a:prstGeom prst="rect">
          <a:avLst/>
        </a:prstGeom>
        <a:ln>
          <a:noFill/>
        </a:ln>
      </xdr:spPr>
    </xdr:pic>
    <xdr:clientData/>
  </xdr:twoCellAnchor>
  <xdr:twoCellAnchor editAs="oneCell">
    <xdr:from>
      <xdr:col>1</xdr:col>
      <xdr:colOff>52560</xdr:colOff>
      <xdr:row>612</xdr:row>
      <xdr:rowOff>16560</xdr:rowOff>
    </xdr:from>
    <xdr:to>
      <xdr:col>1</xdr:col>
      <xdr:colOff>776160</xdr:colOff>
      <xdr:row>612</xdr:row>
      <xdr:rowOff>492480</xdr:rowOff>
    </xdr:to>
    <xdr:pic>
      <xdr:nvPicPr>
        <xdr:cNvPr id="610" name="Subgraph-tormeadschool" descr=""/>
        <xdr:cNvPicPr/>
      </xdr:nvPicPr>
      <xdr:blipFill>
        <a:blip r:embed="rId611"/>
        <a:stretch>
          <a:fillRect/>
        </a:stretch>
      </xdr:blipFill>
      <xdr:spPr>
        <a:xfrm>
          <a:off x="865080" y="321701040"/>
          <a:ext cx="723600" cy="475920"/>
        </a:xfrm>
        <a:prstGeom prst="rect">
          <a:avLst/>
        </a:prstGeom>
        <a:ln>
          <a:noFill/>
        </a:ln>
      </xdr:spPr>
    </xdr:pic>
    <xdr:clientData/>
  </xdr:twoCellAnchor>
  <xdr:twoCellAnchor editAs="oneCell">
    <xdr:from>
      <xdr:col>1</xdr:col>
      <xdr:colOff>52560</xdr:colOff>
      <xdr:row>613</xdr:row>
      <xdr:rowOff>16560</xdr:rowOff>
    </xdr:from>
    <xdr:to>
      <xdr:col>1</xdr:col>
      <xdr:colOff>776160</xdr:colOff>
      <xdr:row>613</xdr:row>
      <xdr:rowOff>492480</xdr:rowOff>
    </xdr:to>
    <xdr:pic>
      <xdr:nvPicPr>
        <xdr:cNvPr id="611" name="Subgraph-careers_tormead" descr=""/>
        <xdr:cNvPicPr/>
      </xdr:nvPicPr>
      <xdr:blipFill>
        <a:blip r:embed="rId612"/>
        <a:stretch>
          <a:fillRect/>
        </a:stretch>
      </xdr:blipFill>
      <xdr:spPr>
        <a:xfrm>
          <a:off x="865080" y="322227360"/>
          <a:ext cx="723600" cy="475920"/>
        </a:xfrm>
        <a:prstGeom prst="rect">
          <a:avLst/>
        </a:prstGeom>
        <a:ln>
          <a:noFill/>
        </a:ln>
      </xdr:spPr>
    </xdr:pic>
    <xdr:clientData/>
  </xdr:twoCellAnchor>
  <xdr:twoCellAnchor editAs="oneCell">
    <xdr:from>
      <xdr:col>1</xdr:col>
      <xdr:colOff>52560</xdr:colOff>
      <xdr:row>614</xdr:row>
      <xdr:rowOff>16560</xdr:rowOff>
    </xdr:from>
    <xdr:to>
      <xdr:col>1</xdr:col>
      <xdr:colOff>776160</xdr:colOff>
      <xdr:row>614</xdr:row>
      <xdr:rowOff>492480</xdr:rowOff>
    </xdr:to>
    <xdr:pic>
      <xdr:nvPicPr>
        <xdr:cNvPr id="612" name="Subgraph-cpltih" descr=""/>
        <xdr:cNvPicPr/>
      </xdr:nvPicPr>
      <xdr:blipFill>
        <a:blip r:embed="rId613"/>
        <a:stretch>
          <a:fillRect/>
        </a:stretch>
      </xdr:blipFill>
      <xdr:spPr>
        <a:xfrm>
          <a:off x="865080" y="322754040"/>
          <a:ext cx="723600" cy="475920"/>
        </a:xfrm>
        <a:prstGeom prst="rect">
          <a:avLst/>
        </a:prstGeom>
        <a:ln>
          <a:noFill/>
        </a:ln>
      </xdr:spPr>
    </xdr:pic>
    <xdr:clientData/>
  </xdr:twoCellAnchor>
  <xdr:twoCellAnchor editAs="oneCell">
    <xdr:from>
      <xdr:col>1</xdr:col>
      <xdr:colOff>52560</xdr:colOff>
      <xdr:row>615</xdr:row>
      <xdr:rowOff>16560</xdr:rowOff>
    </xdr:from>
    <xdr:to>
      <xdr:col>1</xdr:col>
      <xdr:colOff>776160</xdr:colOff>
      <xdr:row>615</xdr:row>
      <xdr:rowOff>492480</xdr:rowOff>
    </xdr:to>
    <xdr:pic>
      <xdr:nvPicPr>
        <xdr:cNvPr id="613" name="Subgraph-adidas" descr=""/>
        <xdr:cNvPicPr/>
      </xdr:nvPicPr>
      <xdr:blipFill>
        <a:blip r:embed="rId614"/>
        <a:stretch>
          <a:fillRect/>
        </a:stretch>
      </xdr:blipFill>
      <xdr:spPr>
        <a:xfrm>
          <a:off x="865080" y="323280360"/>
          <a:ext cx="723600" cy="475920"/>
        </a:xfrm>
        <a:prstGeom prst="rect">
          <a:avLst/>
        </a:prstGeom>
        <a:ln>
          <a:noFill/>
        </a:ln>
      </xdr:spPr>
    </xdr:pic>
    <xdr:clientData/>
  </xdr:twoCellAnchor>
  <xdr:twoCellAnchor editAs="oneCell">
    <xdr:from>
      <xdr:col>1</xdr:col>
      <xdr:colOff>52560</xdr:colOff>
      <xdr:row>616</xdr:row>
      <xdr:rowOff>16560</xdr:rowOff>
    </xdr:from>
    <xdr:to>
      <xdr:col>1</xdr:col>
      <xdr:colOff>776160</xdr:colOff>
      <xdr:row>616</xdr:row>
      <xdr:rowOff>492480</xdr:rowOff>
    </xdr:to>
    <xdr:pic>
      <xdr:nvPicPr>
        <xdr:cNvPr id="614" name="Subgraph-adarshcpl" descr=""/>
        <xdr:cNvPicPr/>
      </xdr:nvPicPr>
      <xdr:blipFill>
        <a:blip r:embed="rId615"/>
        <a:stretch>
          <a:fillRect/>
        </a:stretch>
      </xdr:blipFill>
      <xdr:spPr>
        <a:xfrm>
          <a:off x="865080" y="323806680"/>
          <a:ext cx="723600" cy="475920"/>
        </a:xfrm>
        <a:prstGeom prst="rect">
          <a:avLst/>
        </a:prstGeom>
        <a:ln>
          <a:noFill/>
        </a:ln>
      </xdr:spPr>
    </xdr:pic>
    <xdr:clientData/>
  </xdr:twoCellAnchor>
  <xdr:twoCellAnchor editAs="oneCell">
    <xdr:from>
      <xdr:col>1</xdr:col>
      <xdr:colOff>52560</xdr:colOff>
      <xdr:row>617</xdr:row>
      <xdr:rowOff>16560</xdr:rowOff>
    </xdr:from>
    <xdr:to>
      <xdr:col>1</xdr:col>
      <xdr:colOff>776160</xdr:colOff>
      <xdr:row>617</xdr:row>
      <xdr:rowOff>492480</xdr:rowOff>
    </xdr:to>
    <xdr:pic>
      <xdr:nvPicPr>
        <xdr:cNvPr id="615" name="Subgraph-acecjb" descr=""/>
        <xdr:cNvPicPr/>
      </xdr:nvPicPr>
      <xdr:blipFill>
        <a:blip r:embed="rId616"/>
        <a:stretch>
          <a:fillRect/>
        </a:stretch>
      </xdr:blipFill>
      <xdr:spPr>
        <a:xfrm>
          <a:off x="865080" y="324333000"/>
          <a:ext cx="723600" cy="475920"/>
        </a:xfrm>
        <a:prstGeom prst="rect">
          <a:avLst/>
        </a:prstGeom>
        <a:ln>
          <a:noFill/>
        </a:ln>
      </xdr:spPr>
    </xdr:pic>
    <xdr:clientData/>
  </xdr:twoCellAnchor>
  <xdr:twoCellAnchor editAs="oneCell">
    <xdr:from>
      <xdr:col>1</xdr:col>
      <xdr:colOff>52560</xdr:colOff>
      <xdr:row>618</xdr:row>
      <xdr:rowOff>16560</xdr:rowOff>
    </xdr:from>
    <xdr:to>
      <xdr:col>1</xdr:col>
      <xdr:colOff>776160</xdr:colOff>
      <xdr:row>618</xdr:row>
      <xdr:rowOff>492480</xdr:rowOff>
    </xdr:to>
    <xdr:pic>
      <xdr:nvPicPr>
        <xdr:cNvPr id="616" name="Subgraph-amonguic" descr=""/>
        <xdr:cNvPicPr/>
      </xdr:nvPicPr>
      <xdr:blipFill>
        <a:blip r:embed="rId617"/>
        <a:stretch>
          <a:fillRect/>
        </a:stretch>
      </xdr:blipFill>
      <xdr:spPr>
        <a:xfrm>
          <a:off x="865080" y="324859680"/>
          <a:ext cx="723600" cy="475920"/>
        </a:xfrm>
        <a:prstGeom prst="rect">
          <a:avLst/>
        </a:prstGeom>
        <a:ln>
          <a:noFill/>
        </a:ln>
      </xdr:spPr>
    </xdr:pic>
    <xdr:clientData/>
  </xdr:twoCellAnchor>
  <xdr:twoCellAnchor editAs="oneCell">
    <xdr:from>
      <xdr:col>1</xdr:col>
      <xdr:colOff>52560</xdr:colOff>
      <xdr:row>619</xdr:row>
      <xdr:rowOff>16560</xdr:rowOff>
    </xdr:from>
    <xdr:to>
      <xdr:col>1</xdr:col>
      <xdr:colOff>776160</xdr:colOff>
      <xdr:row>619</xdr:row>
      <xdr:rowOff>492480</xdr:rowOff>
    </xdr:to>
    <xdr:pic>
      <xdr:nvPicPr>
        <xdr:cNvPr id="617" name="Subgraph-aminobiolab" descr=""/>
        <xdr:cNvPicPr/>
      </xdr:nvPicPr>
      <xdr:blipFill>
        <a:blip r:embed="rId618"/>
        <a:stretch>
          <a:fillRect/>
        </a:stretch>
      </xdr:blipFill>
      <xdr:spPr>
        <a:xfrm>
          <a:off x="865080" y="325386000"/>
          <a:ext cx="723600" cy="475920"/>
        </a:xfrm>
        <a:prstGeom prst="rect">
          <a:avLst/>
        </a:prstGeom>
        <a:ln>
          <a:noFill/>
        </a:ln>
      </xdr:spPr>
    </xdr:pic>
    <xdr:clientData/>
  </xdr:twoCellAnchor>
  <xdr:twoCellAnchor editAs="oneCell">
    <xdr:from>
      <xdr:col>1</xdr:col>
      <xdr:colOff>52560</xdr:colOff>
      <xdr:row>620</xdr:row>
      <xdr:rowOff>16560</xdr:rowOff>
    </xdr:from>
    <xdr:to>
      <xdr:col>1</xdr:col>
      <xdr:colOff>776160</xdr:colOff>
      <xdr:row>620</xdr:row>
      <xdr:rowOff>492480</xdr:rowOff>
    </xdr:to>
    <xdr:pic>
      <xdr:nvPicPr>
        <xdr:cNvPr id="618" name="Subgraph-sosvnews" descr=""/>
        <xdr:cNvPicPr/>
      </xdr:nvPicPr>
      <xdr:blipFill>
        <a:blip r:embed="rId619"/>
        <a:stretch>
          <a:fillRect/>
        </a:stretch>
      </xdr:blipFill>
      <xdr:spPr>
        <a:xfrm>
          <a:off x="865080" y="325912320"/>
          <a:ext cx="723600" cy="475920"/>
        </a:xfrm>
        <a:prstGeom prst="rect">
          <a:avLst/>
        </a:prstGeom>
        <a:ln>
          <a:noFill/>
        </a:ln>
      </xdr:spPr>
    </xdr:pic>
    <xdr:clientData/>
  </xdr:twoCellAnchor>
  <xdr:twoCellAnchor editAs="oneCell">
    <xdr:from>
      <xdr:col>1</xdr:col>
      <xdr:colOff>52560</xdr:colOff>
      <xdr:row>621</xdr:row>
      <xdr:rowOff>16560</xdr:rowOff>
    </xdr:from>
    <xdr:to>
      <xdr:col>1</xdr:col>
      <xdr:colOff>776160</xdr:colOff>
      <xdr:row>621</xdr:row>
      <xdr:rowOff>492480</xdr:rowOff>
    </xdr:to>
    <xdr:pic>
      <xdr:nvPicPr>
        <xdr:cNvPr id="619" name="Subgraph-deadyatta" descr=""/>
        <xdr:cNvPicPr/>
      </xdr:nvPicPr>
      <xdr:blipFill>
        <a:blip r:embed="rId620"/>
        <a:stretch>
          <a:fillRect/>
        </a:stretch>
      </xdr:blipFill>
      <xdr:spPr>
        <a:xfrm>
          <a:off x="865080" y="326438640"/>
          <a:ext cx="723600" cy="475920"/>
        </a:xfrm>
        <a:prstGeom prst="rect">
          <a:avLst/>
        </a:prstGeom>
        <a:ln>
          <a:noFill/>
        </a:ln>
      </xdr:spPr>
    </xdr:pic>
    <xdr:clientData/>
  </xdr:twoCellAnchor>
  <xdr:twoCellAnchor editAs="oneCell">
    <xdr:from>
      <xdr:col>1</xdr:col>
      <xdr:colOff>52560</xdr:colOff>
      <xdr:row>622</xdr:row>
      <xdr:rowOff>16560</xdr:rowOff>
    </xdr:from>
    <xdr:to>
      <xdr:col>1</xdr:col>
      <xdr:colOff>776160</xdr:colOff>
      <xdr:row>622</xdr:row>
      <xdr:rowOff>492480</xdr:rowOff>
    </xdr:to>
    <xdr:pic>
      <xdr:nvPicPr>
        <xdr:cNvPr id="620" name="Subgraph-bongkuto" descr=""/>
        <xdr:cNvPicPr/>
      </xdr:nvPicPr>
      <xdr:blipFill>
        <a:blip r:embed="rId621"/>
        <a:stretch>
          <a:fillRect/>
        </a:stretch>
      </xdr:blipFill>
      <xdr:spPr>
        <a:xfrm>
          <a:off x="865080" y="326965320"/>
          <a:ext cx="723600" cy="475920"/>
        </a:xfrm>
        <a:prstGeom prst="rect">
          <a:avLst/>
        </a:prstGeom>
        <a:ln>
          <a:noFill/>
        </a:ln>
      </xdr:spPr>
    </xdr:pic>
    <xdr:clientData/>
  </xdr:twoCellAnchor>
  <xdr:twoCellAnchor editAs="oneCell">
    <xdr:from>
      <xdr:col>1</xdr:col>
      <xdr:colOff>52560</xdr:colOff>
      <xdr:row>623</xdr:row>
      <xdr:rowOff>16560</xdr:rowOff>
    </xdr:from>
    <xdr:to>
      <xdr:col>1</xdr:col>
      <xdr:colOff>776160</xdr:colOff>
      <xdr:row>623</xdr:row>
      <xdr:rowOff>492480</xdr:rowOff>
    </xdr:to>
    <xdr:pic>
      <xdr:nvPicPr>
        <xdr:cNvPr id="621" name="Subgraph-zahrafidaa" descr=""/>
        <xdr:cNvPicPr/>
      </xdr:nvPicPr>
      <xdr:blipFill>
        <a:blip r:embed="rId622"/>
        <a:stretch>
          <a:fillRect/>
        </a:stretch>
      </xdr:blipFill>
      <xdr:spPr>
        <a:xfrm>
          <a:off x="865080" y="327491640"/>
          <a:ext cx="723600" cy="475920"/>
        </a:xfrm>
        <a:prstGeom prst="rect">
          <a:avLst/>
        </a:prstGeom>
        <a:ln>
          <a:noFill/>
        </a:ln>
      </xdr:spPr>
    </xdr:pic>
    <xdr:clientData/>
  </xdr:twoCellAnchor>
  <xdr:twoCellAnchor editAs="oneCell">
    <xdr:from>
      <xdr:col>1</xdr:col>
      <xdr:colOff>52560</xdr:colOff>
      <xdr:row>624</xdr:row>
      <xdr:rowOff>16560</xdr:rowOff>
    </xdr:from>
    <xdr:to>
      <xdr:col>1</xdr:col>
      <xdr:colOff>776160</xdr:colOff>
      <xdr:row>624</xdr:row>
      <xdr:rowOff>492480</xdr:rowOff>
    </xdr:to>
    <xdr:pic>
      <xdr:nvPicPr>
        <xdr:cNvPr id="622" name="Subgraph-happyflippers" descr=""/>
        <xdr:cNvPicPr/>
      </xdr:nvPicPr>
      <xdr:blipFill>
        <a:blip r:embed="rId623"/>
        <a:stretch>
          <a:fillRect/>
        </a:stretch>
      </xdr:blipFill>
      <xdr:spPr>
        <a:xfrm>
          <a:off x="865080" y="328017960"/>
          <a:ext cx="723600" cy="475920"/>
        </a:xfrm>
        <a:prstGeom prst="rect">
          <a:avLst/>
        </a:prstGeom>
        <a:ln>
          <a:noFill/>
        </a:ln>
      </xdr:spPr>
    </xdr:pic>
    <xdr:clientData/>
  </xdr:twoCellAnchor>
  <xdr:twoCellAnchor editAs="oneCell">
    <xdr:from>
      <xdr:col>1</xdr:col>
      <xdr:colOff>52560</xdr:colOff>
      <xdr:row>625</xdr:row>
      <xdr:rowOff>16560</xdr:rowOff>
    </xdr:from>
    <xdr:to>
      <xdr:col>1</xdr:col>
      <xdr:colOff>776160</xdr:colOff>
      <xdr:row>625</xdr:row>
      <xdr:rowOff>492480</xdr:rowOff>
    </xdr:to>
    <xdr:pic>
      <xdr:nvPicPr>
        <xdr:cNvPr id="623" name="Subgraph-fishguy_fhl" descr=""/>
        <xdr:cNvPicPr/>
      </xdr:nvPicPr>
      <xdr:blipFill>
        <a:blip r:embed="rId624"/>
        <a:stretch>
          <a:fillRect/>
        </a:stretch>
      </xdr:blipFill>
      <xdr:spPr>
        <a:xfrm>
          <a:off x="865080" y="328544280"/>
          <a:ext cx="723600" cy="475920"/>
        </a:xfrm>
        <a:prstGeom prst="rect">
          <a:avLst/>
        </a:prstGeom>
        <a:ln>
          <a:noFill/>
        </a:ln>
      </xdr:spPr>
    </xdr:pic>
    <xdr:clientData/>
  </xdr:twoCellAnchor>
  <xdr:twoCellAnchor editAs="oneCell">
    <xdr:from>
      <xdr:col>1</xdr:col>
      <xdr:colOff>52560</xdr:colOff>
      <xdr:row>626</xdr:row>
      <xdr:rowOff>16560</xdr:rowOff>
    </xdr:from>
    <xdr:to>
      <xdr:col>1</xdr:col>
      <xdr:colOff>776160</xdr:colOff>
      <xdr:row>626</xdr:row>
      <xdr:rowOff>492480</xdr:rowOff>
    </xdr:to>
    <xdr:pic>
      <xdr:nvPicPr>
        <xdr:cNvPr id="624" name="Subgraph-luke_ftw_2014" descr=""/>
        <xdr:cNvPicPr/>
      </xdr:nvPicPr>
      <xdr:blipFill>
        <a:blip r:embed="rId625"/>
        <a:stretch>
          <a:fillRect/>
        </a:stretch>
      </xdr:blipFill>
      <xdr:spPr>
        <a:xfrm>
          <a:off x="865080" y="329070960"/>
          <a:ext cx="723600" cy="475920"/>
        </a:xfrm>
        <a:prstGeom prst="rect">
          <a:avLst/>
        </a:prstGeom>
        <a:ln>
          <a:noFill/>
        </a:ln>
      </xdr:spPr>
    </xdr:pic>
    <xdr:clientData/>
  </xdr:twoCellAnchor>
  <xdr:twoCellAnchor editAs="oneCell">
    <xdr:from>
      <xdr:col>1</xdr:col>
      <xdr:colOff>52560</xdr:colOff>
      <xdr:row>627</xdr:row>
      <xdr:rowOff>16560</xdr:rowOff>
    </xdr:from>
    <xdr:to>
      <xdr:col>1</xdr:col>
      <xdr:colOff>776160</xdr:colOff>
      <xdr:row>627</xdr:row>
      <xdr:rowOff>492480</xdr:rowOff>
    </xdr:to>
    <xdr:pic>
      <xdr:nvPicPr>
        <xdr:cNvPr id="625" name="Subgraph-raloma19" descr=""/>
        <xdr:cNvPicPr/>
      </xdr:nvPicPr>
      <xdr:blipFill>
        <a:blip r:embed="rId626"/>
        <a:stretch>
          <a:fillRect/>
        </a:stretch>
      </xdr:blipFill>
      <xdr:spPr>
        <a:xfrm>
          <a:off x="865080" y="329597280"/>
          <a:ext cx="723600" cy="475920"/>
        </a:xfrm>
        <a:prstGeom prst="rect">
          <a:avLst/>
        </a:prstGeom>
        <a:ln>
          <a:noFill/>
        </a:ln>
      </xdr:spPr>
    </xdr:pic>
    <xdr:clientData/>
  </xdr:twoCellAnchor>
  <xdr:twoCellAnchor editAs="oneCell">
    <xdr:from>
      <xdr:col>1</xdr:col>
      <xdr:colOff>52560</xdr:colOff>
      <xdr:row>628</xdr:row>
      <xdr:rowOff>16560</xdr:rowOff>
    </xdr:from>
    <xdr:to>
      <xdr:col>1</xdr:col>
      <xdr:colOff>776160</xdr:colOff>
      <xdr:row>628</xdr:row>
      <xdr:rowOff>492480</xdr:rowOff>
    </xdr:to>
    <xdr:pic>
      <xdr:nvPicPr>
        <xdr:cNvPr id="626" name="Subgraph-jewlz_94" descr=""/>
        <xdr:cNvPicPr/>
      </xdr:nvPicPr>
      <xdr:blipFill>
        <a:blip r:embed="rId627"/>
        <a:stretch>
          <a:fillRect/>
        </a:stretch>
      </xdr:blipFill>
      <xdr:spPr>
        <a:xfrm>
          <a:off x="865080" y="330123600"/>
          <a:ext cx="723600" cy="475920"/>
        </a:xfrm>
        <a:prstGeom prst="rect">
          <a:avLst/>
        </a:prstGeom>
        <a:ln>
          <a:noFill/>
        </a:ln>
      </xdr:spPr>
    </xdr:pic>
    <xdr:clientData/>
  </xdr:twoCellAnchor>
  <xdr:twoCellAnchor editAs="oneCell">
    <xdr:from>
      <xdr:col>1</xdr:col>
      <xdr:colOff>52560</xdr:colOff>
      <xdr:row>629</xdr:row>
      <xdr:rowOff>16560</xdr:rowOff>
    </xdr:from>
    <xdr:to>
      <xdr:col>1</xdr:col>
      <xdr:colOff>776160</xdr:colOff>
      <xdr:row>629</xdr:row>
      <xdr:rowOff>492480</xdr:rowOff>
    </xdr:to>
    <xdr:pic>
      <xdr:nvPicPr>
        <xdr:cNvPr id="627" name="Subgraph-thedrugstores" descr=""/>
        <xdr:cNvPicPr/>
      </xdr:nvPicPr>
      <xdr:blipFill>
        <a:blip r:embed="rId628"/>
        <a:stretch>
          <a:fillRect/>
        </a:stretch>
      </xdr:blipFill>
      <xdr:spPr>
        <a:xfrm>
          <a:off x="865080" y="330649920"/>
          <a:ext cx="723600" cy="475920"/>
        </a:xfrm>
        <a:prstGeom prst="rect">
          <a:avLst/>
        </a:prstGeom>
        <a:ln>
          <a:noFill/>
        </a:ln>
      </xdr:spPr>
    </xdr:pic>
    <xdr:clientData/>
  </xdr:twoCellAnchor>
  <xdr:twoCellAnchor editAs="oneCell">
    <xdr:from>
      <xdr:col>1</xdr:col>
      <xdr:colOff>52560</xdr:colOff>
      <xdr:row>630</xdr:row>
      <xdr:rowOff>16560</xdr:rowOff>
    </xdr:from>
    <xdr:to>
      <xdr:col>1</xdr:col>
      <xdr:colOff>776160</xdr:colOff>
      <xdr:row>630</xdr:row>
      <xdr:rowOff>492480</xdr:rowOff>
    </xdr:to>
    <xdr:pic>
      <xdr:nvPicPr>
        <xdr:cNvPr id="628" name="Subgraph-fromthepark" descr=""/>
        <xdr:cNvPicPr/>
      </xdr:nvPicPr>
      <xdr:blipFill>
        <a:blip r:embed="rId629"/>
        <a:stretch>
          <a:fillRect/>
        </a:stretch>
      </xdr:blipFill>
      <xdr:spPr>
        <a:xfrm>
          <a:off x="865080" y="331176600"/>
          <a:ext cx="723600" cy="475920"/>
        </a:xfrm>
        <a:prstGeom prst="rect">
          <a:avLst/>
        </a:prstGeom>
        <a:ln>
          <a:noFill/>
        </a:ln>
      </xdr:spPr>
    </xdr:pic>
    <xdr:clientData/>
  </xdr:twoCellAnchor>
  <xdr:twoCellAnchor editAs="oneCell">
    <xdr:from>
      <xdr:col>1</xdr:col>
      <xdr:colOff>52560</xdr:colOff>
      <xdr:row>631</xdr:row>
      <xdr:rowOff>16560</xdr:rowOff>
    </xdr:from>
    <xdr:to>
      <xdr:col>1</xdr:col>
      <xdr:colOff>776160</xdr:colOff>
      <xdr:row>631</xdr:row>
      <xdr:rowOff>492480</xdr:rowOff>
    </xdr:to>
    <xdr:pic>
      <xdr:nvPicPr>
        <xdr:cNvPr id="629" name="Subgraph-qmul" descr=""/>
        <xdr:cNvPicPr/>
      </xdr:nvPicPr>
      <xdr:blipFill>
        <a:blip r:embed="rId630"/>
        <a:stretch>
          <a:fillRect/>
        </a:stretch>
      </xdr:blipFill>
      <xdr:spPr>
        <a:xfrm>
          <a:off x="865080" y="331702920"/>
          <a:ext cx="723600" cy="475920"/>
        </a:xfrm>
        <a:prstGeom prst="rect">
          <a:avLst/>
        </a:prstGeom>
        <a:ln>
          <a:noFill/>
        </a:ln>
      </xdr:spPr>
    </xdr:pic>
    <xdr:clientData/>
  </xdr:twoCellAnchor>
  <xdr:twoCellAnchor editAs="oneCell">
    <xdr:from>
      <xdr:col>1</xdr:col>
      <xdr:colOff>52560</xdr:colOff>
      <xdr:row>632</xdr:row>
      <xdr:rowOff>16560</xdr:rowOff>
    </xdr:from>
    <xdr:to>
      <xdr:col>1</xdr:col>
      <xdr:colOff>776160</xdr:colOff>
      <xdr:row>632</xdr:row>
      <xdr:rowOff>492480</xdr:rowOff>
    </xdr:to>
    <xdr:pic>
      <xdr:nvPicPr>
        <xdr:cNvPr id="630" name="Subgraph-kelleedownham" descr=""/>
        <xdr:cNvPicPr/>
      </xdr:nvPicPr>
      <xdr:blipFill>
        <a:blip r:embed="rId631"/>
        <a:stretch>
          <a:fillRect/>
        </a:stretch>
      </xdr:blipFill>
      <xdr:spPr>
        <a:xfrm>
          <a:off x="865080" y="332229240"/>
          <a:ext cx="723600" cy="475920"/>
        </a:xfrm>
        <a:prstGeom prst="rect">
          <a:avLst/>
        </a:prstGeom>
        <a:ln>
          <a:noFill/>
        </a:ln>
      </xdr:spPr>
    </xdr:pic>
    <xdr:clientData/>
  </xdr:twoCellAnchor>
  <xdr:twoCellAnchor editAs="oneCell">
    <xdr:from>
      <xdr:col>1</xdr:col>
      <xdr:colOff>52560</xdr:colOff>
      <xdr:row>633</xdr:row>
      <xdr:rowOff>16560</xdr:rowOff>
    </xdr:from>
    <xdr:to>
      <xdr:col>1</xdr:col>
      <xdr:colOff>776160</xdr:colOff>
      <xdr:row>633</xdr:row>
      <xdr:rowOff>492480</xdr:rowOff>
    </xdr:to>
    <xdr:pic>
      <xdr:nvPicPr>
        <xdr:cNvPr id="631" name="Subgraph-filmatstem" descr=""/>
        <xdr:cNvPicPr/>
      </xdr:nvPicPr>
      <xdr:blipFill>
        <a:blip r:embed="rId632"/>
        <a:stretch>
          <a:fillRect/>
        </a:stretch>
      </xdr:blipFill>
      <xdr:spPr>
        <a:xfrm>
          <a:off x="865080" y="332755920"/>
          <a:ext cx="723600" cy="475920"/>
        </a:xfrm>
        <a:prstGeom prst="rect">
          <a:avLst/>
        </a:prstGeom>
        <a:ln>
          <a:noFill/>
        </a:ln>
      </xdr:spPr>
    </xdr:pic>
    <xdr:clientData/>
  </xdr:twoCellAnchor>
  <xdr:twoCellAnchor editAs="oneCell">
    <xdr:from>
      <xdr:col>1</xdr:col>
      <xdr:colOff>52560</xdr:colOff>
      <xdr:row>634</xdr:row>
      <xdr:rowOff>16560</xdr:rowOff>
    </xdr:from>
    <xdr:to>
      <xdr:col>1</xdr:col>
      <xdr:colOff>776160</xdr:colOff>
      <xdr:row>634</xdr:row>
      <xdr:rowOff>492480</xdr:rowOff>
    </xdr:to>
    <xdr:pic>
      <xdr:nvPicPr>
        <xdr:cNvPr id="632" name="Subgraph-hashriq25" descr=""/>
        <xdr:cNvPicPr/>
      </xdr:nvPicPr>
      <xdr:blipFill>
        <a:blip r:embed="rId633"/>
        <a:stretch>
          <a:fillRect/>
        </a:stretch>
      </xdr:blipFill>
      <xdr:spPr>
        <a:xfrm>
          <a:off x="865080" y="333282240"/>
          <a:ext cx="723600" cy="475920"/>
        </a:xfrm>
        <a:prstGeom prst="rect">
          <a:avLst/>
        </a:prstGeom>
        <a:ln>
          <a:noFill/>
        </a:ln>
      </xdr:spPr>
    </xdr:pic>
    <xdr:clientData/>
  </xdr:twoCellAnchor>
  <xdr:twoCellAnchor editAs="oneCell">
    <xdr:from>
      <xdr:col>1</xdr:col>
      <xdr:colOff>52560</xdr:colOff>
      <xdr:row>635</xdr:row>
      <xdr:rowOff>16560</xdr:rowOff>
    </xdr:from>
    <xdr:to>
      <xdr:col>1</xdr:col>
      <xdr:colOff>776160</xdr:colOff>
      <xdr:row>635</xdr:row>
      <xdr:rowOff>492480</xdr:rowOff>
    </xdr:to>
    <xdr:pic>
      <xdr:nvPicPr>
        <xdr:cNvPr id="633" name="Subgraph-vilavaite" descr=""/>
        <xdr:cNvPicPr/>
      </xdr:nvPicPr>
      <xdr:blipFill>
        <a:blip r:embed="rId634"/>
        <a:stretch>
          <a:fillRect/>
        </a:stretch>
      </xdr:blipFill>
      <xdr:spPr>
        <a:xfrm>
          <a:off x="865080" y="333808560"/>
          <a:ext cx="723600" cy="475920"/>
        </a:xfrm>
        <a:prstGeom prst="rect">
          <a:avLst/>
        </a:prstGeom>
        <a:ln>
          <a:noFill/>
        </a:ln>
      </xdr:spPr>
    </xdr:pic>
    <xdr:clientData/>
  </xdr:twoCellAnchor>
  <xdr:twoCellAnchor editAs="oneCell">
    <xdr:from>
      <xdr:col>1</xdr:col>
      <xdr:colOff>52560</xdr:colOff>
      <xdr:row>636</xdr:row>
      <xdr:rowOff>16560</xdr:rowOff>
    </xdr:from>
    <xdr:to>
      <xdr:col>1</xdr:col>
      <xdr:colOff>776160</xdr:colOff>
      <xdr:row>636</xdr:row>
      <xdr:rowOff>492480</xdr:rowOff>
    </xdr:to>
    <xdr:pic>
      <xdr:nvPicPr>
        <xdr:cNvPr id="634" name="Subgraph-tmj_hou_edu" descr=""/>
        <xdr:cNvPicPr/>
      </xdr:nvPicPr>
      <xdr:blipFill>
        <a:blip r:embed="rId635"/>
        <a:stretch>
          <a:fillRect/>
        </a:stretch>
      </xdr:blipFill>
      <xdr:spPr>
        <a:xfrm>
          <a:off x="865080" y="334334880"/>
          <a:ext cx="723600" cy="475920"/>
        </a:xfrm>
        <a:prstGeom prst="rect">
          <a:avLst/>
        </a:prstGeom>
        <a:ln>
          <a:noFill/>
        </a:ln>
      </xdr:spPr>
    </xdr:pic>
    <xdr:clientData/>
  </xdr:twoCellAnchor>
  <xdr:twoCellAnchor editAs="oneCell">
    <xdr:from>
      <xdr:col>1</xdr:col>
      <xdr:colOff>52560</xdr:colOff>
      <xdr:row>637</xdr:row>
      <xdr:rowOff>16560</xdr:rowOff>
    </xdr:from>
    <xdr:to>
      <xdr:col>1</xdr:col>
      <xdr:colOff>776160</xdr:colOff>
      <xdr:row>637</xdr:row>
      <xdr:rowOff>492480</xdr:rowOff>
    </xdr:to>
    <xdr:pic>
      <xdr:nvPicPr>
        <xdr:cNvPr id="635" name="Subgraph-photonicsshows" descr=""/>
        <xdr:cNvPicPr/>
      </xdr:nvPicPr>
      <xdr:blipFill>
        <a:blip r:embed="rId636"/>
        <a:stretch>
          <a:fillRect/>
        </a:stretch>
      </xdr:blipFill>
      <xdr:spPr>
        <a:xfrm>
          <a:off x="865080" y="334861560"/>
          <a:ext cx="723600" cy="475920"/>
        </a:xfrm>
        <a:prstGeom prst="rect">
          <a:avLst/>
        </a:prstGeom>
        <a:ln>
          <a:noFill/>
        </a:ln>
      </xdr:spPr>
    </xdr:pic>
    <xdr:clientData/>
  </xdr:twoCellAnchor>
  <xdr:twoCellAnchor editAs="oneCell">
    <xdr:from>
      <xdr:col>1</xdr:col>
      <xdr:colOff>52560</xdr:colOff>
      <xdr:row>638</xdr:row>
      <xdr:rowOff>16560</xdr:rowOff>
    </xdr:from>
    <xdr:to>
      <xdr:col>1</xdr:col>
      <xdr:colOff>776160</xdr:colOff>
      <xdr:row>638</xdr:row>
      <xdr:rowOff>492480</xdr:rowOff>
    </xdr:to>
    <xdr:pic>
      <xdr:nvPicPr>
        <xdr:cNvPr id="636" name="Subgraph-sciencemeeting" descr=""/>
        <xdr:cNvPicPr/>
      </xdr:nvPicPr>
      <xdr:blipFill>
        <a:blip r:embed="rId637"/>
        <a:stretch>
          <a:fillRect/>
        </a:stretch>
      </xdr:blipFill>
      <xdr:spPr>
        <a:xfrm>
          <a:off x="865080" y="335387880"/>
          <a:ext cx="723600" cy="475920"/>
        </a:xfrm>
        <a:prstGeom prst="rect">
          <a:avLst/>
        </a:prstGeom>
        <a:ln>
          <a:noFill/>
        </a:ln>
      </xdr:spPr>
    </xdr:pic>
    <xdr:clientData/>
  </xdr:twoCellAnchor>
  <xdr:twoCellAnchor editAs="oneCell">
    <xdr:from>
      <xdr:col>1</xdr:col>
      <xdr:colOff>52560</xdr:colOff>
      <xdr:row>639</xdr:row>
      <xdr:rowOff>16560</xdr:rowOff>
    </xdr:from>
    <xdr:to>
      <xdr:col>1</xdr:col>
      <xdr:colOff>776160</xdr:colOff>
      <xdr:row>639</xdr:row>
      <xdr:rowOff>492480</xdr:rowOff>
    </xdr:to>
    <xdr:pic>
      <xdr:nvPicPr>
        <xdr:cNvPr id="637" name="Subgraph-niloufar1995" descr=""/>
        <xdr:cNvPicPr/>
      </xdr:nvPicPr>
      <xdr:blipFill>
        <a:blip r:embed="rId638"/>
        <a:stretch>
          <a:fillRect/>
        </a:stretch>
      </xdr:blipFill>
      <xdr:spPr>
        <a:xfrm>
          <a:off x="865080" y="335914200"/>
          <a:ext cx="723600" cy="475920"/>
        </a:xfrm>
        <a:prstGeom prst="rect">
          <a:avLst/>
        </a:prstGeom>
        <a:ln>
          <a:noFill/>
        </a:ln>
      </xdr:spPr>
    </xdr:pic>
    <xdr:clientData/>
  </xdr:twoCellAnchor>
  <xdr:twoCellAnchor editAs="oneCell">
    <xdr:from>
      <xdr:col>1</xdr:col>
      <xdr:colOff>52560</xdr:colOff>
      <xdr:row>640</xdr:row>
      <xdr:rowOff>16560</xdr:rowOff>
    </xdr:from>
    <xdr:to>
      <xdr:col>1</xdr:col>
      <xdr:colOff>776160</xdr:colOff>
      <xdr:row>640</xdr:row>
      <xdr:rowOff>492480</xdr:rowOff>
    </xdr:to>
    <xdr:pic>
      <xdr:nvPicPr>
        <xdr:cNvPr id="638" name="Subgraph-bioengmcgill" descr=""/>
        <xdr:cNvPicPr/>
      </xdr:nvPicPr>
      <xdr:blipFill>
        <a:blip r:embed="rId639"/>
        <a:stretch>
          <a:fillRect/>
        </a:stretch>
      </xdr:blipFill>
      <xdr:spPr>
        <a:xfrm>
          <a:off x="865080" y="336440520"/>
          <a:ext cx="723600" cy="475920"/>
        </a:xfrm>
        <a:prstGeom prst="rect">
          <a:avLst/>
        </a:prstGeom>
        <a:ln>
          <a:noFill/>
        </a:ln>
      </xdr:spPr>
    </xdr:pic>
    <xdr:clientData/>
  </xdr:twoCellAnchor>
  <xdr:twoCellAnchor editAs="oneCell">
    <xdr:from>
      <xdr:col>1</xdr:col>
      <xdr:colOff>52560</xdr:colOff>
      <xdr:row>641</xdr:row>
      <xdr:rowOff>16560</xdr:rowOff>
    </xdr:from>
    <xdr:to>
      <xdr:col>1</xdr:col>
      <xdr:colOff>776160</xdr:colOff>
      <xdr:row>641</xdr:row>
      <xdr:rowOff>492480</xdr:rowOff>
    </xdr:to>
    <xdr:pic>
      <xdr:nvPicPr>
        <xdr:cNvPr id="639" name="Subgraph-ehponline" descr=""/>
        <xdr:cNvPicPr/>
      </xdr:nvPicPr>
      <xdr:blipFill>
        <a:blip r:embed="rId640"/>
        <a:stretch>
          <a:fillRect/>
        </a:stretch>
      </xdr:blipFill>
      <xdr:spPr>
        <a:xfrm>
          <a:off x="865080" y="336967200"/>
          <a:ext cx="723600" cy="475920"/>
        </a:xfrm>
        <a:prstGeom prst="rect">
          <a:avLst/>
        </a:prstGeom>
        <a:ln>
          <a:noFill/>
        </a:ln>
      </xdr:spPr>
    </xdr:pic>
    <xdr:clientData/>
  </xdr:twoCellAnchor>
  <xdr:twoCellAnchor editAs="oneCell">
    <xdr:from>
      <xdr:col>1</xdr:col>
      <xdr:colOff>52560</xdr:colOff>
      <xdr:row>642</xdr:row>
      <xdr:rowOff>16560</xdr:rowOff>
    </xdr:from>
    <xdr:to>
      <xdr:col>1</xdr:col>
      <xdr:colOff>776160</xdr:colOff>
      <xdr:row>642</xdr:row>
      <xdr:rowOff>492480</xdr:rowOff>
    </xdr:to>
    <xdr:pic>
      <xdr:nvPicPr>
        <xdr:cNvPr id="640" name="Subgraph-bestchemshows" descr=""/>
        <xdr:cNvPicPr/>
      </xdr:nvPicPr>
      <xdr:blipFill>
        <a:blip r:embed="rId641"/>
        <a:stretch>
          <a:fillRect/>
        </a:stretch>
      </xdr:blipFill>
      <xdr:spPr>
        <a:xfrm>
          <a:off x="865080" y="337493520"/>
          <a:ext cx="723600" cy="475920"/>
        </a:xfrm>
        <a:prstGeom prst="rect">
          <a:avLst/>
        </a:prstGeom>
        <a:ln>
          <a:noFill/>
        </a:ln>
      </xdr:spPr>
    </xdr:pic>
    <xdr:clientData/>
  </xdr:twoCellAnchor>
  <xdr:twoCellAnchor editAs="oneCell">
    <xdr:from>
      <xdr:col>1</xdr:col>
      <xdr:colOff>52560</xdr:colOff>
      <xdr:row>643</xdr:row>
      <xdr:rowOff>16560</xdr:rowOff>
    </xdr:from>
    <xdr:to>
      <xdr:col>1</xdr:col>
      <xdr:colOff>776160</xdr:colOff>
      <xdr:row>643</xdr:row>
      <xdr:rowOff>492480</xdr:rowOff>
    </xdr:to>
    <xdr:pic>
      <xdr:nvPicPr>
        <xdr:cNvPr id="641" name="Subgraph-bioalliances" descr=""/>
        <xdr:cNvPicPr/>
      </xdr:nvPicPr>
      <xdr:blipFill>
        <a:blip r:embed="rId642"/>
        <a:stretch>
          <a:fillRect/>
        </a:stretch>
      </xdr:blipFill>
      <xdr:spPr>
        <a:xfrm>
          <a:off x="865080" y="338019840"/>
          <a:ext cx="723600" cy="475920"/>
        </a:xfrm>
        <a:prstGeom prst="rect">
          <a:avLst/>
        </a:prstGeom>
        <a:ln>
          <a:noFill/>
        </a:ln>
      </xdr:spPr>
    </xdr:pic>
    <xdr:clientData/>
  </xdr:twoCellAnchor>
  <xdr:twoCellAnchor editAs="oneCell">
    <xdr:from>
      <xdr:col>1</xdr:col>
      <xdr:colOff>52560</xdr:colOff>
      <xdr:row>644</xdr:row>
      <xdr:rowOff>16560</xdr:rowOff>
    </xdr:from>
    <xdr:to>
      <xdr:col>1</xdr:col>
      <xdr:colOff>776160</xdr:colOff>
      <xdr:row>644</xdr:row>
      <xdr:rowOff>492480</xdr:rowOff>
    </xdr:to>
    <xdr:pic>
      <xdr:nvPicPr>
        <xdr:cNvPr id="642" name="Subgraph-bisakahaku" descr=""/>
        <xdr:cNvPicPr/>
      </xdr:nvPicPr>
      <xdr:blipFill>
        <a:blip r:embed="rId643"/>
        <a:stretch>
          <a:fillRect/>
        </a:stretch>
      </xdr:blipFill>
      <xdr:spPr>
        <a:xfrm>
          <a:off x="865080" y="338546160"/>
          <a:ext cx="723600" cy="475920"/>
        </a:xfrm>
        <a:prstGeom prst="rect">
          <a:avLst/>
        </a:prstGeom>
        <a:ln>
          <a:noFill/>
        </a:ln>
      </xdr:spPr>
    </xdr:pic>
    <xdr:clientData/>
  </xdr:twoCellAnchor>
  <xdr:twoCellAnchor editAs="oneCell">
    <xdr:from>
      <xdr:col>1</xdr:col>
      <xdr:colOff>52560</xdr:colOff>
      <xdr:row>645</xdr:row>
      <xdr:rowOff>16560</xdr:rowOff>
    </xdr:from>
    <xdr:to>
      <xdr:col>1</xdr:col>
      <xdr:colOff>776160</xdr:colOff>
      <xdr:row>645</xdr:row>
      <xdr:rowOff>492480</xdr:rowOff>
    </xdr:to>
    <xdr:pic>
      <xdr:nvPicPr>
        <xdr:cNvPr id="643" name="Subgraph-collaborationb" descr=""/>
        <xdr:cNvPicPr/>
      </xdr:nvPicPr>
      <xdr:blipFill>
        <a:blip r:embed="rId644"/>
        <a:stretch>
          <a:fillRect/>
        </a:stretch>
      </xdr:blipFill>
      <xdr:spPr>
        <a:xfrm>
          <a:off x="865080" y="339072840"/>
          <a:ext cx="723600" cy="475920"/>
        </a:xfrm>
        <a:prstGeom prst="rect">
          <a:avLst/>
        </a:prstGeom>
        <a:ln>
          <a:noFill/>
        </a:ln>
      </xdr:spPr>
    </xdr:pic>
    <xdr:clientData/>
  </xdr:twoCellAnchor>
  <xdr:twoCellAnchor editAs="oneCell">
    <xdr:from>
      <xdr:col>1</xdr:col>
      <xdr:colOff>52560</xdr:colOff>
      <xdr:row>646</xdr:row>
      <xdr:rowOff>16560</xdr:rowOff>
    </xdr:from>
    <xdr:to>
      <xdr:col>1</xdr:col>
      <xdr:colOff>776160</xdr:colOff>
      <xdr:row>646</xdr:row>
      <xdr:rowOff>492480</xdr:rowOff>
    </xdr:to>
    <xdr:pic>
      <xdr:nvPicPr>
        <xdr:cNvPr id="644" name="Subgraph-mergersbio" descr=""/>
        <xdr:cNvPicPr/>
      </xdr:nvPicPr>
      <xdr:blipFill>
        <a:blip r:embed="rId645"/>
        <a:stretch>
          <a:fillRect/>
        </a:stretch>
      </xdr:blipFill>
      <xdr:spPr>
        <a:xfrm>
          <a:off x="865080" y="339599160"/>
          <a:ext cx="723600" cy="475920"/>
        </a:xfrm>
        <a:prstGeom prst="rect">
          <a:avLst/>
        </a:prstGeom>
        <a:ln>
          <a:noFill/>
        </a:ln>
      </xdr:spPr>
    </xdr:pic>
    <xdr:clientData/>
  </xdr:twoCellAnchor>
  <xdr:twoCellAnchor editAs="oneCell">
    <xdr:from>
      <xdr:col>1</xdr:col>
      <xdr:colOff>52560</xdr:colOff>
      <xdr:row>647</xdr:row>
      <xdr:rowOff>16560</xdr:rowOff>
    </xdr:from>
    <xdr:to>
      <xdr:col>1</xdr:col>
      <xdr:colOff>776160</xdr:colOff>
      <xdr:row>647</xdr:row>
      <xdr:rowOff>492480</xdr:rowOff>
    </xdr:to>
    <xdr:pic>
      <xdr:nvPicPr>
        <xdr:cNvPr id="645" name="Subgraph-copd_bio" descr=""/>
        <xdr:cNvPicPr/>
      </xdr:nvPicPr>
      <xdr:blipFill>
        <a:blip r:embed="rId646"/>
        <a:stretch>
          <a:fillRect/>
        </a:stretch>
      </xdr:blipFill>
      <xdr:spPr>
        <a:xfrm>
          <a:off x="865080" y="340125480"/>
          <a:ext cx="723600" cy="475920"/>
        </a:xfrm>
        <a:prstGeom prst="rect">
          <a:avLst/>
        </a:prstGeom>
        <a:ln>
          <a:noFill/>
        </a:ln>
      </xdr:spPr>
    </xdr:pic>
    <xdr:clientData/>
  </xdr:twoCellAnchor>
  <xdr:twoCellAnchor editAs="oneCell">
    <xdr:from>
      <xdr:col>1</xdr:col>
      <xdr:colOff>52560</xdr:colOff>
      <xdr:row>648</xdr:row>
      <xdr:rowOff>16560</xdr:rowOff>
    </xdr:from>
    <xdr:to>
      <xdr:col>1</xdr:col>
      <xdr:colOff>776160</xdr:colOff>
      <xdr:row>648</xdr:row>
      <xdr:rowOff>492480</xdr:rowOff>
    </xdr:to>
    <xdr:pic>
      <xdr:nvPicPr>
        <xdr:cNvPr id="646" name="Subgraph-demonputty" descr=""/>
        <xdr:cNvPicPr/>
      </xdr:nvPicPr>
      <xdr:blipFill>
        <a:blip r:embed="rId647"/>
        <a:stretch>
          <a:fillRect/>
        </a:stretch>
      </xdr:blipFill>
      <xdr:spPr>
        <a:xfrm>
          <a:off x="865080" y="340651800"/>
          <a:ext cx="723600" cy="475920"/>
        </a:xfrm>
        <a:prstGeom prst="rect">
          <a:avLst/>
        </a:prstGeom>
        <a:ln>
          <a:noFill/>
        </a:ln>
      </xdr:spPr>
    </xdr:pic>
    <xdr:clientData/>
  </xdr:twoCellAnchor>
  <xdr:twoCellAnchor editAs="oneCell">
    <xdr:from>
      <xdr:col>1</xdr:col>
      <xdr:colOff>52560</xdr:colOff>
      <xdr:row>649</xdr:row>
      <xdr:rowOff>16560</xdr:rowOff>
    </xdr:from>
    <xdr:to>
      <xdr:col>1</xdr:col>
      <xdr:colOff>776160</xdr:colOff>
      <xdr:row>649</xdr:row>
      <xdr:rowOff>492480</xdr:rowOff>
    </xdr:to>
    <xdr:pic>
      <xdr:nvPicPr>
        <xdr:cNvPr id="647" name="Subgraph-zorabozic" descr=""/>
        <xdr:cNvPicPr/>
      </xdr:nvPicPr>
      <xdr:blipFill>
        <a:blip r:embed="rId648"/>
        <a:stretch>
          <a:fillRect/>
        </a:stretch>
      </xdr:blipFill>
      <xdr:spPr>
        <a:xfrm>
          <a:off x="865080" y="341178480"/>
          <a:ext cx="723600" cy="475920"/>
        </a:xfrm>
        <a:prstGeom prst="rect">
          <a:avLst/>
        </a:prstGeom>
        <a:ln>
          <a:noFill/>
        </a:ln>
      </xdr:spPr>
    </xdr:pic>
    <xdr:clientData/>
  </xdr:twoCellAnchor>
  <xdr:twoCellAnchor editAs="oneCell">
    <xdr:from>
      <xdr:col>1</xdr:col>
      <xdr:colOff>52560</xdr:colOff>
      <xdr:row>650</xdr:row>
      <xdr:rowOff>16560</xdr:rowOff>
    </xdr:from>
    <xdr:to>
      <xdr:col>1</xdr:col>
      <xdr:colOff>776160</xdr:colOff>
      <xdr:row>650</xdr:row>
      <xdr:rowOff>492480</xdr:rowOff>
    </xdr:to>
    <xdr:pic>
      <xdr:nvPicPr>
        <xdr:cNvPr id="648" name="Subgraph-realdonaldtrump" descr=""/>
        <xdr:cNvPicPr/>
      </xdr:nvPicPr>
      <xdr:blipFill>
        <a:blip r:embed="rId649"/>
        <a:stretch>
          <a:fillRect/>
        </a:stretch>
      </xdr:blipFill>
      <xdr:spPr>
        <a:xfrm>
          <a:off x="865080" y="341704800"/>
          <a:ext cx="723600" cy="475920"/>
        </a:xfrm>
        <a:prstGeom prst="rect">
          <a:avLst/>
        </a:prstGeom>
        <a:ln>
          <a:noFill/>
        </a:ln>
      </xdr:spPr>
    </xdr:pic>
    <xdr:clientData/>
  </xdr:twoCellAnchor>
  <xdr:twoCellAnchor editAs="oneCell">
    <xdr:from>
      <xdr:col>1</xdr:col>
      <xdr:colOff>52560</xdr:colOff>
      <xdr:row>651</xdr:row>
      <xdr:rowOff>16560</xdr:rowOff>
    </xdr:from>
    <xdr:to>
      <xdr:col>1</xdr:col>
      <xdr:colOff>776160</xdr:colOff>
      <xdr:row>651</xdr:row>
      <xdr:rowOff>492480</xdr:rowOff>
    </xdr:to>
    <xdr:pic>
      <xdr:nvPicPr>
        <xdr:cNvPr id="649" name="Subgraph-tormead_acad" descr=""/>
        <xdr:cNvPicPr/>
      </xdr:nvPicPr>
      <xdr:blipFill>
        <a:blip r:embed="rId650"/>
        <a:stretch>
          <a:fillRect/>
        </a:stretch>
      </xdr:blipFill>
      <xdr:spPr>
        <a:xfrm>
          <a:off x="865080" y="342231120"/>
          <a:ext cx="723600" cy="475920"/>
        </a:xfrm>
        <a:prstGeom prst="rect">
          <a:avLst/>
        </a:prstGeom>
        <a:ln>
          <a:noFill/>
        </a:ln>
      </xdr:spPr>
    </xdr:pic>
    <xdr:clientData/>
  </xdr:twoCellAnchor>
  <xdr:twoCellAnchor editAs="oneCell">
    <xdr:from>
      <xdr:col>1</xdr:col>
      <xdr:colOff>52560</xdr:colOff>
      <xdr:row>652</xdr:row>
      <xdr:rowOff>16560</xdr:rowOff>
    </xdr:from>
    <xdr:to>
      <xdr:col>1</xdr:col>
      <xdr:colOff>776160</xdr:colOff>
      <xdr:row>652</xdr:row>
      <xdr:rowOff>492480</xdr:rowOff>
    </xdr:to>
    <xdr:pic>
      <xdr:nvPicPr>
        <xdr:cNvPr id="650" name="Subgraph-profmikeking" descr=""/>
        <xdr:cNvPicPr/>
      </xdr:nvPicPr>
      <xdr:blipFill>
        <a:blip r:embed="rId651"/>
        <a:stretch>
          <a:fillRect/>
        </a:stretch>
      </xdr:blipFill>
      <xdr:spPr>
        <a:xfrm>
          <a:off x="865080" y="342757800"/>
          <a:ext cx="723600" cy="475920"/>
        </a:xfrm>
        <a:prstGeom prst="rect">
          <a:avLst/>
        </a:prstGeom>
        <a:ln>
          <a:noFill/>
        </a:ln>
      </xdr:spPr>
    </xdr:pic>
    <xdr:clientData/>
  </xdr:twoCellAnchor>
  <xdr:twoCellAnchor editAs="oneCell">
    <xdr:from>
      <xdr:col>1</xdr:col>
      <xdr:colOff>52560</xdr:colOff>
      <xdr:row>653</xdr:row>
      <xdr:rowOff>16560</xdr:rowOff>
    </xdr:from>
    <xdr:to>
      <xdr:col>1</xdr:col>
      <xdr:colOff>776160</xdr:colOff>
      <xdr:row>653</xdr:row>
      <xdr:rowOff>492480</xdr:rowOff>
    </xdr:to>
    <xdr:pic>
      <xdr:nvPicPr>
        <xdr:cNvPr id="651" name="Subgraph-vuengineering" descr=""/>
        <xdr:cNvPicPr/>
      </xdr:nvPicPr>
      <xdr:blipFill>
        <a:blip r:embed="rId652"/>
        <a:stretch>
          <a:fillRect/>
        </a:stretch>
      </xdr:blipFill>
      <xdr:spPr>
        <a:xfrm>
          <a:off x="865080" y="343284120"/>
          <a:ext cx="723600" cy="475920"/>
        </a:xfrm>
        <a:prstGeom prst="rect">
          <a:avLst/>
        </a:prstGeom>
        <a:ln>
          <a:noFill/>
        </a:ln>
      </xdr:spPr>
    </xdr:pic>
    <xdr:clientData/>
  </xdr:twoCellAnchor>
  <xdr:twoCellAnchor editAs="oneCell">
    <xdr:from>
      <xdr:col>1</xdr:col>
      <xdr:colOff>52560</xdr:colOff>
      <xdr:row>654</xdr:row>
      <xdr:rowOff>16560</xdr:rowOff>
    </xdr:from>
    <xdr:to>
      <xdr:col>1</xdr:col>
      <xdr:colOff>776160</xdr:colOff>
      <xdr:row>654</xdr:row>
      <xdr:rowOff>492480</xdr:rowOff>
    </xdr:to>
    <xdr:pic>
      <xdr:nvPicPr>
        <xdr:cNvPr id="652" name="Subgraph-walta1237" descr=""/>
        <xdr:cNvPicPr/>
      </xdr:nvPicPr>
      <xdr:blipFill>
        <a:blip r:embed="rId653"/>
        <a:stretch>
          <a:fillRect/>
        </a:stretch>
      </xdr:blipFill>
      <xdr:spPr>
        <a:xfrm>
          <a:off x="865080" y="343810440"/>
          <a:ext cx="723600" cy="475920"/>
        </a:xfrm>
        <a:prstGeom prst="rect">
          <a:avLst/>
        </a:prstGeom>
        <a:ln>
          <a:noFill/>
        </a:ln>
      </xdr:spPr>
    </xdr:pic>
    <xdr:clientData/>
  </xdr:twoCellAnchor>
  <xdr:twoCellAnchor editAs="oneCell">
    <xdr:from>
      <xdr:col>1</xdr:col>
      <xdr:colOff>52560</xdr:colOff>
      <xdr:row>655</xdr:row>
      <xdr:rowOff>16560</xdr:rowOff>
    </xdr:from>
    <xdr:to>
      <xdr:col>1</xdr:col>
      <xdr:colOff>776160</xdr:colOff>
      <xdr:row>655</xdr:row>
      <xdr:rowOff>492480</xdr:rowOff>
    </xdr:to>
    <xdr:pic>
      <xdr:nvPicPr>
        <xdr:cNvPr id="653" name="Subgraph-kcraigdc" descr=""/>
        <xdr:cNvPicPr/>
      </xdr:nvPicPr>
      <xdr:blipFill>
        <a:blip r:embed="rId654"/>
        <a:stretch>
          <a:fillRect/>
        </a:stretch>
      </xdr:blipFill>
      <xdr:spPr>
        <a:xfrm>
          <a:off x="865080" y="344336760"/>
          <a:ext cx="723600" cy="475920"/>
        </a:xfrm>
        <a:prstGeom prst="rect">
          <a:avLst/>
        </a:prstGeom>
        <a:ln>
          <a:noFill/>
        </a:ln>
      </xdr:spPr>
    </xdr:pic>
    <xdr:clientData/>
  </xdr:twoCellAnchor>
  <xdr:twoCellAnchor editAs="oneCell">
    <xdr:from>
      <xdr:col>1</xdr:col>
      <xdr:colOff>52560</xdr:colOff>
      <xdr:row>656</xdr:row>
      <xdr:rowOff>16560</xdr:rowOff>
    </xdr:from>
    <xdr:to>
      <xdr:col>1</xdr:col>
      <xdr:colOff>776160</xdr:colOff>
      <xdr:row>656</xdr:row>
      <xdr:rowOff>492480</xdr:rowOff>
    </xdr:to>
    <xdr:pic>
      <xdr:nvPicPr>
        <xdr:cNvPr id="654" name="Subgraph-asyraf3393" descr=""/>
        <xdr:cNvPicPr/>
      </xdr:nvPicPr>
      <xdr:blipFill>
        <a:blip r:embed="rId655"/>
        <a:stretch>
          <a:fillRect/>
        </a:stretch>
      </xdr:blipFill>
      <xdr:spPr>
        <a:xfrm>
          <a:off x="865080" y="344863440"/>
          <a:ext cx="723600" cy="475920"/>
        </a:xfrm>
        <a:prstGeom prst="rect">
          <a:avLst/>
        </a:prstGeom>
        <a:ln>
          <a:noFill/>
        </a:ln>
      </xdr:spPr>
    </xdr:pic>
    <xdr:clientData/>
  </xdr:twoCellAnchor>
  <xdr:twoCellAnchor editAs="oneCell">
    <xdr:from>
      <xdr:col>1</xdr:col>
      <xdr:colOff>52560</xdr:colOff>
      <xdr:row>657</xdr:row>
      <xdr:rowOff>16560</xdr:rowOff>
    </xdr:from>
    <xdr:to>
      <xdr:col>1</xdr:col>
      <xdr:colOff>776160</xdr:colOff>
      <xdr:row>657</xdr:row>
      <xdr:rowOff>492480</xdr:rowOff>
    </xdr:to>
    <xdr:pic>
      <xdr:nvPicPr>
        <xdr:cNvPr id="655" name="Subgraph-3amscience" descr=""/>
        <xdr:cNvPicPr/>
      </xdr:nvPicPr>
      <xdr:blipFill>
        <a:blip r:embed="rId656"/>
        <a:stretch>
          <a:fillRect/>
        </a:stretch>
      </xdr:blipFill>
      <xdr:spPr>
        <a:xfrm>
          <a:off x="865080" y="345389760"/>
          <a:ext cx="723600" cy="475920"/>
        </a:xfrm>
        <a:prstGeom prst="rect">
          <a:avLst/>
        </a:prstGeom>
        <a:ln>
          <a:noFill/>
        </a:ln>
      </xdr:spPr>
    </xdr:pic>
    <xdr:clientData/>
  </xdr:twoCellAnchor>
  <xdr:twoCellAnchor editAs="oneCell">
    <xdr:from>
      <xdr:col>1</xdr:col>
      <xdr:colOff>52560</xdr:colOff>
      <xdr:row>658</xdr:row>
      <xdr:rowOff>16560</xdr:rowOff>
    </xdr:from>
    <xdr:to>
      <xdr:col>1</xdr:col>
      <xdr:colOff>776160</xdr:colOff>
      <xdr:row>658</xdr:row>
      <xdr:rowOff>492480</xdr:rowOff>
    </xdr:to>
    <xdr:pic>
      <xdr:nvPicPr>
        <xdr:cNvPr id="656" name="Subgraph-physorg_com" descr=""/>
        <xdr:cNvPicPr/>
      </xdr:nvPicPr>
      <xdr:blipFill>
        <a:blip r:embed="rId657"/>
        <a:stretch>
          <a:fillRect/>
        </a:stretch>
      </xdr:blipFill>
      <xdr:spPr>
        <a:xfrm>
          <a:off x="865080" y="345916080"/>
          <a:ext cx="723600" cy="475920"/>
        </a:xfrm>
        <a:prstGeom prst="rect">
          <a:avLst/>
        </a:prstGeom>
        <a:ln>
          <a:noFill/>
        </a:ln>
      </xdr:spPr>
    </xdr:pic>
    <xdr:clientData/>
  </xdr:twoCellAnchor>
  <xdr:twoCellAnchor editAs="oneCell">
    <xdr:from>
      <xdr:col>1</xdr:col>
      <xdr:colOff>52560</xdr:colOff>
      <xdr:row>659</xdr:row>
      <xdr:rowOff>16560</xdr:rowOff>
    </xdr:from>
    <xdr:to>
      <xdr:col>1</xdr:col>
      <xdr:colOff>776160</xdr:colOff>
      <xdr:row>659</xdr:row>
      <xdr:rowOff>492480</xdr:rowOff>
    </xdr:to>
    <xdr:pic>
      <xdr:nvPicPr>
        <xdr:cNvPr id="657" name="Subgraph-rogerwong10" descr=""/>
        <xdr:cNvPicPr/>
      </xdr:nvPicPr>
      <xdr:blipFill>
        <a:blip r:embed="rId658"/>
        <a:stretch>
          <a:fillRect/>
        </a:stretch>
      </xdr:blipFill>
      <xdr:spPr>
        <a:xfrm>
          <a:off x="865080" y="346442400"/>
          <a:ext cx="723600" cy="475920"/>
        </a:xfrm>
        <a:prstGeom prst="rect">
          <a:avLst/>
        </a:prstGeom>
        <a:ln>
          <a:noFill/>
        </a:ln>
      </xdr:spPr>
    </xdr:pic>
    <xdr:clientData/>
  </xdr:twoCellAnchor>
  <xdr:twoCellAnchor editAs="oneCell">
    <xdr:from>
      <xdr:col>1</xdr:col>
      <xdr:colOff>52560</xdr:colOff>
      <xdr:row>660</xdr:row>
      <xdr:rowOff>16560</xdr:rowOff>
    </xdr:from>
    <xdr:to>
      <xdr:col>1</xdr:col>
      <xdr:colOff>776160</xdr:colOff>
      <xdr:row>660</xdr:row>
      <xdr:rowOff>492480</xdr:rowOff>
    </xdr:to>
    <xdr:pic>
      <xdr:nvPicPr>
        <xdr:cNvPr id="658" name="Subgraph-ubcprez" descr=""/>
        <xdr:cNvPicPr/>
      </xdr:nvPicPr>
      <xdr:blipFill>
        <a:blip r:embed="rId659"/>
        <a:stretch>
          <a:fillRect/>
        </a:stretch>
      </xdr:blipFill>
      <xdr:spPr>
        <a:xfrm>
          <a:off x="865080" y="346969080"/>
          <a:ext cx="723600" cy="475920"/>
        </a:xfrm>
        <a:prstGeom prst="rect">
          <a:avLst/>
        </a:prstGeom>
        <a:ln>
          <a:noFill/>
        </a:ln>
      </xdr:spPr>
    </xdr:pic>
    <xdr:clientData/>
  </xdr:twoCellAnchor>
  <xdr:twoCellAnchor editAs="oneCell">
    <xdr:from>
      <xdr:col>1</xdr:col>
      <xdr:colOff>52560</xdr:colOff>
      <xdr:row>661</xdr:row>
      <xdr:rowOff>16560</xdr:rowOff>
    </xdr:from>
    <xdr:to>
      <xdr:col>1</xdr:col>
      <xdr:colOff>776160</xdr:colOff>
      <xdr:row>661</xdr:row>
      <xdr:rowOff>492480</xdr:rowOff>
    </xdr:to>
    <xdr:pic>
      <xdr:nvPicPr>
        <xdr:cNvPr id="659" name="Subgraph-ubc" descr=""/>
        <xdr:cNvPicPr/>
      </xdr:nvPicPr>
      <xdr:blipFill>
        <a:blip r:embed="rId660"/>
        <a:stretch>
          <a:fillRect/>
        </a:stretch>
      </xdr:blipFill>
      <xdr:spPr>
        <a:xfrm>
          <a:off x="865080" y="347495400"/>
          <a:ext cx="723600" cy="475920"/>
        </a:xfrm>
        <a:prstGeom prst="rect">
          <a:avLst/>
        </a:prstGeom>
        <a:ln>
          <a:noFill/>
        </a:ln>
      </xdr:spPr>
    </xdr:pic>
    <xdr:clientData/>
  </xdr:twoCellAnchor>
  <xdr:twoCellAnchor editAs="oneCell">
    <xdr:from>
      <xdr:col>1</xdr:col>
      <xdr:colOff>52560</xdr:colOff>
      <xdr:row>662</xdr:row>
      <xdr:rowOff>16560</xdr:rowOff>
    </xdr:from>
    <xdr:to>
      <xdr:col>1</xdr:col>
      <xdr:colOff>776160</xdr:colOff>
      <xdr:row>662</xdr:row>
      <xdr:rowOff>492480</xdr:rowOff>
    </xdr:to>
    <xdr:pic>
      <xdr:nvPicPr>
        <xdr:cNvPr id="660" name="Subgraph-katievancouver" descr=""/>
        <xdr:cNvPicPr/>
      </xdr:nvPicPr>
      <xdr:blipFill>
        <a:blip r:embed="rId661"/>
        <a:stretch>
          <a:fillRect/>
        </a:stretch>
      </xdr:blipFill>
      <xdr:spPr>
        <a:xfrm>
          <a:off x="865080" y="348021720"/>
          <a:ext cx="723600" cy="475920"/>
        </a:xfrm>
        <a:prstGeom prst="rect">
          <a:avLst/>
        </a:prstGeom>
        <a:ln>
          <a:noFill/>
        </a:ln>
      </xdr:spPr>
    </xdr:pic>
    <xdr:clientData/>
  </xdr:twoCellAnchor>
  <xdr:twoCellAnchor editAs="oneCell">
    <xdr:from>
      <xdr:col>1</xdr:col>
      <xdr:colOff>52560</xdr:colOff>
      <xdr:row>663</xdr:row>
      <xdr:rowOff>16560</xdr:rowOff>
    </xdr:from>
    <xdr:to>
      <xdr:col>1</xdr:col>
      <xdr:colOff>776160</xdr:colOff>
      <xdr:row>663</xdr:row>
      <xdr:rowOff>492480</xdr:rowOff>
    </xdr:to>
    <xdr:pic>
      <xdr:nvPicPr>
        <xdr:cNvPr id="661" name="Subgraph-samdhillon17" descr=""/>
        <xdr:cNvPicPr/>
      </xdr:nvPicPr>
      <xdr:blipFill>
        <a:blip r:embed="rId662"/>
        <a:stretch>
          <a:fillRect/>
        </a:stretch>
      </xdr:blipFill>
      <xdr:spPr>
        <a:xfrm>
          <a:off x="865080" y="348548040"/>
          <a:ext cx="723600" cy="475920"/>
        </a:xfrm>
        <a:prstGeom prst="rect">
          <a:avLst/>
        </a:prstGeom>
        <a:ln>
          <a:noFill/>
        </a:ln>
      </xdr:spPr>
    </xdr:pic>
    <xdr:clientData/>
  </xdr:twoCellAnchor>
  <xdr:twoCellAnchor editAs="oneCell">
    <xdr:from>
      <xdr:col>1</xdr:col>
      <xdr:colOff>52560</xdr:colOff>
      <xdr:row>664</xdr:row>
      <xdr:rowOff>16560</xdr:rowOff>
    </xdr:from>
    <xdr:to>
      <xdr:col>1</xdr:col>
      <xdr:colOff>776160</xdr:colOff>
      <xdr:row>664</xdr:row>
      <xdr:rowOff>492480</xdr:rowOff>
    </xdr:to>
    <xdr:pic>
      <xdr:nvPicPr>
        <xdr:cNvPr id="662" name="Subgraph-mbholistic" descr=""/>
        <xdr:cNvPicPr/>
      </xdr:nvPicPr>
      <xdr:blipFill>
        <a:blip r:embed="rId663"/>
        <a:stretch>
          <a:fillRect/>
        </a:stretch>
      </xdr:blipFill>
      <xdr:spPr>
        <a:xfrm>
          <a:off x="865080" y="349074720"/>
          <a:ext cx="723600" cy="475920"/>
        </a:xfrm>
        <a:prstGeom prst="rect">
          <a:avLst/>
        </a:prstGeom>
        <a:ln>
          <a:noFill/>
        </a:ln>
      </xdr:spPr>
    </xdr:pic>
    <xdr:clientData/>
  </xdr:twoCellAnchor>
  <xdr:twoCellAnchor editAs="oneCell">
    <xdr:from>
      <xdr:col>1</xdr:col>
      <xdr:colOff>52560</xdr:colOff>
      <xdr:row>665</xdr:row>
      <xdr:rowOff>16560</xdr:rowOff>
    </xdr:from>
    <xdr:to>
      <xdr:col>1</xdr:col>
      <xdr:colOff>776160</xdr:colOff>
      <xdr:row>665</xdr:row>
      <xdr:rowOff>492480</xdr:rowOff>
    </xdr:to>
    <xdr:pic>
      <xdr:nvPicPr>
        <xdr:cNvPr id="663" name="Subgraph-hc_equipment" descr=""/>
        <xdr:cNvPicPr/>
      </xdr:nvPicPr>
      <xdr:blipFill>
        <a:blip r:embed="rId664"/>
        <a:stretch>
          <a:fillRect/>
        </a:stretch>
      </xdr:blipFill>
      <xdr:spPr>
        <a:xfrm>
          <a:off x="865080" y="349601040"/>
          <a:ext cx="723600" cy="475920"/>
        </a:xfrm>
        <a:prstGeom prst="rect">
          <a:avLst/>
        </a:prstGeom>
        <a:ln>
          <a:noFill/>
        </a:ln>
      </xdr:spPr>
    </xdr:pic>
    <xdr:clientData/>
  </xdr:twoCellAnchor>
  <xdr:twoCellAnchor editAs="oneCell">
    <xdr:from>
      <xdr:col>1</xdr:col>
      <xdr:colOff>52560</xdr:colOff>
      <xdr:row>666</xdr:row>
      <xdr:rowOff>16560</xdr:rowOff>
    </xdr:from>
    <xdr:to>
      <xdr:col>1</xdr:col>
      <xdr:colOff>776160</xdr:colOff>
      <xdr:row>666</xdr:row>
      <xdr:rowOff>492480</xdr:rowOff>
    </xdr:to>
    <xdr:pic>
      <xdr:nvPicPr>
        <xdr:cNvPr id="664" name="Subgraph-h_c_services" descr=""/>
        <xdr:cNvPicPr/>
      </xdr:nvPicPr>
      <xdr:blipFill>
        <a:blip r:embed="rId665"/>
        <a:stretch>
          <a:fillRect/>
        </a:stretch>
      </xdr:blipFill>
      <xdr:spPr>
        <a:xfrm>
          <a:off x="865080" y="350127360"/>
          <a:ext cx="723600" cy="475920"/>
        </a:xfrm>
        <a:prstGeom prst="rect">
          <a:avLst/>
        </a:prstGeom>
        <a:ln>
          <a:noFill/>
        </a:ln>
      </xdr:spPr>
    </xdr:pic>
    <xdr:clientData/>
  </xdr:twoCellAnchor>
  <xdr:twoCellAnchor editAs="oneCell">
    <xdr:from>
      <xdr:col>1</xdr:col>
      <xdr:colOff>52560</xdr:colOff>
      <xdr:row>667</xdr:row>
      <xdr:rowOff>16560</xdr:rowOff>
    </xdr:from>
    <xdr:to>
      <xdr:col>1</xdr:col>
      <xdr:colOff>776160</xdr:colOff>
      <xdr:row>667</xdr:row>
      <xdr:rowOff>492480</xdr:rowOff>
    </xdr:to>
    <xdr:pic>
      <xdr:nvPicPr>
        <xdr:cNvPr id="665" name="Subgraph-kosmischemusik" descr=""/>
        <xdr:cNvPicPr/>
      </xdr:nvPicPr>
      <xdr:blipFill>
        <a:blip r:embed="rId666"/>
        <a:stretch>
          <a:fillRect/>
        </a:stretch>
      </xdr:blipFill>
      <xdr:spPr>
        <a:xfrm>
          <a:off x="865080" y="350653680"/>
          <a:ext cx="723600" cy="475920"/>
        </a:xfrm>
        <a:prstGeom prst="rect">
          <a:avLst/>
        </a:prstGeom>
        <a:ln>
          <a:noFill/>
        </a:ln>
      </xdr:spPr>
    </xdr:pic>
    <xdr:clientData/>
  </xdr:twoCellAnchor>
  <xdr:twoCellAnchor editAs="oneCell">
    <xdr:from>
      <xdr:col>1</xdr:col>
      <xdr:colOff>52560</xdr:colOff>
      <xdr:row>668</xdr:row>
      <xdr:rowOff>16560</xdr:rowOff>
    </xdr:from>
    <xdr:to>
      <xdr:col>1</xdr:col>
      <xdr:colOff>776160</xdr:colOff>
      <xdr:row>668</xdr:row>
      <xdr:rowOff>492480</xdr:rowOff>
    </xdr:to>
    <xdr:pic>
      <xdr:nvPicPr>
        <xdr:cNvPr id="666" name="Subgraph-yourstoryco" descr=""/>
        <xdr:cNvPicPr/>
      </xdr:nvPicPr>
      <xdr:blipFill>
        <a:blip r:embed="rId667"/>
        <a:stretch>
          <a:fillRect/>
        </a:stretch>
      </xdr:blipFill>
      <xdr:spPr>
        <a:xfrm>
          <a:off x="865080" y="351180360"/>
          <a:ext cx="723600" cy="475920"/>
        </a:xfrm>
        <a:prstGeom prst="rect">
          <a:avLst/>
        </a:prstGeom>
        <a:ln>
          <a:noFill/>
        </a:ln>
      </xdr:spPr>
    </xdr:pic>
    <xdr:clientData/>
  </xdr:twoCellAnchor>
  <xdr:twoCellAnchor editAs="oneCell">
    <xdr:from>
      <xdr:col>1</xdr:col>
      <xdr:colOff>52560</xdr:colOff>
      <xdr:row>669</xdr:row>
      <xdr:rowOff>16560</xdr:rowOff>
    </xdr:from>
    <xdr:to>
      <xdr:col>1</xdr:col>
      <xdr:colOff>776160</xdr:colOff>
      <xdr:row>669</xdr:row>
      <xdr:rowOff>492480</xdr:rowOff>
    </xdr:to>
    <xdr:pic>
      <xdr:nvPicPr>
        <xdr:cNvPr id="667" name="Subgraph-madanrao" descr=""/>
        <xdr:cNvPicPr/>
      </xdr:nvPicPr>
      <xdr:blipFill>
        <a:blip r:embed="rId668"/>
        <a:stretch>
          <a:fillRect/>
        </a:stretch>
      </xdr:blipFill>
      <xdr:spPr>
        <a:xfrm>
          <a:off x="865080" y="351706680"/>
          <a:ext cx="723600" cy="475920"/>
        </a:xfrm>
        <a:prstGeom prst="rect">
          <a:avLst/>
        </a:prstGeom>
        <a:ln>
          <a:noFill/>
        </a:ln>
      </xdr:spPr>
    </xdr:pic>
    <xdr:clientData/>
  </xdr:twoCellAnchor>
  <xdr:twoCellAnchor editAs="oneCell">
    <xdr:from>
      <xdr:col>1</xdr:col>
      <xdr:colOff>52560</xdr:colOff>
      <xdr:row>670</xdr:row>
      <xdr:rowOff>16560</xdr:rowOff>
    </xdr:from>
    <xdr:to>
      <xdr:col>1</xdr:col>
      <xdr:colOff>776160</xdr:colOff>
      <xdr:row>670</xdr:row>
      <xdr:rowOff>492480</xdr:rowOff>
    </xdr:to>
    <xdr:pic>
      <xdr:nvPicPr>
        <xdr:cNvPr id="668" name="Subgraph-drgurdeepparhar" descr=""/>
        <xdr:cNvPicPr/>
      </xdr:nvPicPr>
      <xdr:blipFill>
        <a:blip r:embed="rId669"/>
        <a:stretch>
          <a:fillRect/>
        </a:stretch>
      </xdr:blipFill>
      <xdr:spPr>
        <a:xfrm>
          <a:off x="865080" y="352233000"/>
          <a:ext cx="723600" cy="475920"/>
        </a:xfrm>
        <a:prstGeom prst="rect">
          <a:avLst/>
        </a:prstGeom>
        <a:ln>
          <a:noFill/>
        </a:ln>
      </xdr:spPr>
    </xdr:pic>
    <xdr:clientData/>
  </xdr:twoCellAnchor>
  <xdr:twoCellAnchor editAs="oneCell">
    <xdr:from>
      <xdr:col>1</xdr:col>
      <xdr:colOff>52560</xdr:colOff>
      <xdr:row>671</xdr:row>
      <xdr:rowOff>16560</xdr:rowOff>
    </xdr:from>
    <xdr:to>
      <xdr:col>1</xdr:col>
      <xdr:colOff>776160</xdr:colOff>
      <xdr:row>671</xdr:row>
      <xdr:rowOff>492480</xdr:rowOff>
    </xdr:to>
    <xdr:pic>
      <xdr:nvPicPr>
        <xdr:cNvPr id="669" name="Subgraph-tflssella" descr=""/>
        <xdr:cNvPicPr/>
      </xdr:nvPicPr>
      <xdr:blipFill>
        <a:blip r:embed="rId670"/>
        <a:stretch>
          <a:fillRect/>
        </a:stretch>
      </xdr:blipFill>
      <xdr:spPr>
        <a:xfrm>
          <a:off x="865080" y="352759680"/>
          <a:ext cx="723600" cy="475920"/>
        </a:xfrm>
        <a:prstGeom prst="rect">
          <a:avLst/>
        </a:prstGeom>
        <a:ln>
          <a:noFill/>
        </a:ln>
      </xdr:spPr>
    </xdr:pic>
    <xdr:clientData/>
  </xdr:twoCellAnchor>
  <xdr:twoCellAnchor editAs="oneCell">
    <xdr:from>
      <xdr:col>1</xdr:col>
      <xdr:colOff>52560</xdr:colOff>
      <xdr:row>672</xdr:row>
      <xdr:rowOff>16560</xdr:rowOff>
    </xdr:from>
    <xdr:to>
      <xdr:col>1</xdr:col>
      <xdr:colOff>776160</xdr:colOff>
      <xdr:row>672</xdr:row>
      <xdr:rowOff>492480</xdr:rowOff>
    </xdr:to>
    <xdr:pic>
      <xdr:nvPicPr>
        <xdr:cNvPr id="670" name="Subgraph-britpearl__musi" descr=""/>
        <xdr:cNvPicPr/>
      </xdr:nvPicPr>
      <xdr:blipFill>
        <a:blip r:embed="rId671"/>
        <a:stretch>
          <a:fillRect/>
        </a:stretch>
      </xdr:blipFill>
      <xdr:spPr>
        <a:xfrm>
          <a:off x="865080" y="353286000"/>
          <a:ext cx="723600" cy="475920"/>
        </a:xfrm>
        <a:prstGeom prst="rect">
          <a:avLst/>
        </a:prstGeom>
        <a:ln>
          <a:noFill/>
        </a:ln>
      </xdr:spPr>
    </xdr:pic>
    <xdr:clientData/>
  </xdr:twoCellAnchor>
  <xdr:twoCellAnchor editAs="oneCell">
    <xdr:from>
      <xdr:col>1</xdr:col>
      <xdr:colOff>52560</xdr:colOff>
      <xdr:row>673</xdr:row>
      <xdr:rowOff>16560</xdr:rowOff>
    </xdr:from>
    <xdr:to>
      <xdr:col>1</xdr:col>
      <xdr:colOff>776160</xdr:colOff>
      <xdr:row>673</xdr:row>
      <xdr:rowOff>492480</xdr:rowOff>
    </xdr:to>
    <xdr:pic>
      <xdr:nvPicPr>
        <xdr:cNvPr id="671" name="Subgraph-jeffnagus872" descr=""/>
        <xdr:cNvPicPr/>
      </xdr:nvPicPr>
      <xdr:blipFill>
        <a:blip r:embed="rId672"/>
        <a:stretch>
          <a:fillRect/>
        </a:stretch>
      </xdr:blipFill>
      <xdr:spPr>
        <a:xfrm>
          <a:off x="865080" y="353812320"/>
          <a:ext cx="723600" cy="475920"/>
        </a:xfrm>
        <a:prstGeom prst="rect">
          <a:avLst/>
        </a:prstGeom>
        <a:ln>
          <a:noFill/>
        </a:ln>
      </xdr:spPr>
    </xdr:pic>
    <xdr:clientData/>
  </xdr:twoCellAnchor>
  <xdr:twoCellAnchor editAs="oneCell">
    <xdr:from>
      <xdr:col>1</xdr:col>
      <xdr:colOff>52560</xdr:colOff>
      <xdr:row>674</xdr:row>
      <xdr:rowOff>16560</xdr:rowOff>
    </xdr:from>
    <xdr:to>
      <xdr:col>1</xdr:col>
      <xdr:colOff>776160</xdr:colOff>
      <xdr:row>674</xdr:row>
      <xdr:rowOff>492480</xdr:rowOff>
    </xdr:to>
    <xdr:pic>
      <xdr:nvPicPr>
        <xdr:cNvPr id="672" name="Subgraph-prlncessbxtchh" descr=""/>
        <xdr:cNvPicPr/>
      </xdr:nvPicPr>
      <xdr:blipFill>
        <a:blip r:embed="rId673"/>
        <a:stretch>
          <a:fillRect/>
        </a:stretch>
      </xdr:blipFill>
      <xdr:spPr>
        <a:xfrm>
          <a:off x="865080" y="354338640"/>
          <a:ext cx="723600" cy="475920"/>
        </a:xfrm>
        <a:prstGeom prst="rect">
          <a:avLst/>
        </a:prstGeom>
        <a:ln>
          <a:noFill/>
        </a:ln>
      </xdr:spPr>
    </xdr:pic>
    <xdr:clientData/>
  </xdr:twoCellAnchor>
  <xdr:twoCellAnchor editAs="oneCell">
    <xdr:from>
      <xdr:col>1</xdr:col>
      <xdr:colOff>52560</xdr:colOff>
      <xdr:row>675</xdr:row>
      <xdr:rowOff>16560</xdr:rowOff>
    </xdr:from>
    <xdr:to>
      <xdr:col>1</xdr:col>
      <xdr:colOff>776160</xdr:colOff>
      <xdr:row>675</xdr:row>
      <xdr:rowOff>492480</xdr:rowOff>
    </xdr:to>
    <xdr:pic>
      <xdr:nvPicPr>
        <xdr:cNvPr id="673" name="Subgraph-snapes47" descr=""/>
        <xdr:cNvPicPr/>
      </xdr:nvPicPr>
      <xdr:blipFill>
        <a:blip r:embed="rId674"/>
        <a:stretch>
          <a:fillRect/>
        </a:stretch>
      </xdr:blipFill>
      <xdr:spPr>
        <a:xfrm>
          <a:off x="865080" y="354865320"/>
          <a:ext cx="723600" cy="475920"/>
        </a:xfrm>
        <a:prstGeom prst="rect">
          <a:avLst/>
        </a:prstGeom>
        <a:ln>
          <a:noFill/>
        </a:ln>
      </xdr:spPr>
    </xdr:pic>
    <xdr:clientData/>
  </xdr:twoCellAnchor>
  <xdr:twoCellAnchor editAs="oneCell">
    <xdr:from>
      <xdr:col>1</xdr:col>
      <xdr:colOff>52560</xdr:colOff>
      <xdr:row>676</xdr:row>
      <xdr:rowOff>16560</xdr:rowOff>
    </xdr:from>
    <xdr:to>
      <xdr:col>1</xdr:col>
      <xdr:colOff>776160</xdr:colOff>
      <xdr:row>676</xdr:row>
      <xdr:rowOff>492480</xdr:rowOff>
    </xdr:to>
    <xdr:pic>
      <xdr:nvPicPr>
        <xdr:cNvPr id="674" name="Subgraph-mariamaxy73" descr=""/>
        <xdr:cNvPicPr/>
      </xdr:nvPicPr>
      <xdr:blipFill>
        <a:blip r:embed="rId675"/>
        <a:stretch>
          <a:fillRect/>
        </a:stretch>
      </xdr:blipFill>
      <xdr:spPr>
        <a:xfrm>
          <a:off x="865080" y="355391640"/>
          <a:ext cx="723600" cy="475920"/>
        </a:xfrm>
        <a:prstGeom prst="rect">
          <a:avLst/>
        </a:prstGeom>
        <a:ln>
          <a:noFill/>
        </a:ln>
      </xdr:spPr>
    </xdr:pic>
    <xdr:clientData/>
  </xdr:twoCellAnchor>
  <xdr:twoCellAnchor editAs="oneCell">
    <xdr:from>
      <xdr:col>1</xdr:col>
      <xdr:colOff>52560</xdr:colOff>
      <xdr:row>677</xdr:row>
      <xdr:rowOff>16560</xdr:rowOff>
    </xdr:from>
    <xdr:to>
      <xdr:col>1</xdr:col>
      <xdr:colOff>776160</xdr:colOff>
      <xdr:row>677</xdr:row>
      <xdr:rowOff>492480</xdr:rowOff>
    </xdr:to>
    <xdr:pic>
      <xdr:nvPicPr>
        <xdr:cNvPr id="675" name="Subgraph-dark__beautii__" descr=""/>
        <xdr:cNvPicPr/>
      </xdr:nvPicPr>
      <xdr:blipFill>
        <a:blip r:embed="rId676"/>
        <a:stretch>
          <a:fillRect/>
        </a:stretch>
      </xdr:blipFill>
      <xdr:spPr>
        <a:xfrm>
          <a:off x="865080" y="355917960"/>
          <a:ext cx="723600" cy="475920"/>
        </a:xfrm>
        <a:prstGeom prst="rect">
          <a:avLst/>
        </a:prstGeom>
        <a:ln>
          <a:noFill/>
        </a:ln>
      </xdr:spPr>
    </xdr:pic>
    <xdr:clientData/>
  </xdr:twoCellAnchor>
  <xdr:twoCellAnchor editAs="oneCell">
    <xdr:from>
      <xdr:col>1</xdr:col>
      <xdr:colOff>52560</xdr:colOff>
      <xdr:row>678</xdr:row>
      <xdr:rowOff>16560</xdr:rowOff>
    </xdr:from>
    <xdr:to>
      <xdr:col>1</xdr:col>
      <xdr:colOff>776160</xdr:colOff>
      <xdr:row>678</xdr:row>
      <xdr:rowOff>492480</xdr:rowOff>
    </xdr:to>
    <xdr:pic>
      <xdr:nvPicPr>
        <xdr:cNvPr id="676" name="Subgraph-sonlalapoint" descr=""/>
        <xdr:cNvPicPr/>
      </xdr:nvPicPr>
      <xdr:blipFill>
        <a:blip r:embed="rId677"/>
        <a:stretch>
          <a:fillRect/>
        </a:stretch>
      </xdr:blipFill>
      <xdr:spPr>
        <a:xfrm>
          <a:off x="865080" y="356444280"/>
          <a:ext cx="723600" cy="475920"/>
        </a:xfrm>
        <a:prstGeom prst="rect">
          <a:avLst/>
        </a:prstGeom>
        <a:ln>
          <a:noFill/>
        </a:ln>
      </xdr:spPr>
    </xdr:pic>
    <xdr:clientData/>
  </xdr:twoCellAnchor>
  <xdr:twoCellAnchor editAs="oneCell">
    <xdr:from>
      <xdr:col>1</xdr:col>
      <xdr:colOff>52560</xdr:colOff>
      <xdr:row>679</xdr:row>
      <xdr:rowOff>16560</xdr:rowOff>
    </xdr:from>
    <xdr:to>
      <xdr:col>1</xdr:col>
      <xdr:colOff>776160</xdr:colOff>
      <xdr:row>679</xdr:row>
      <xdr:rowOff>492480</xdr:rowOff>
    </xdr:to>
    <xdr:pic>
      <xdr:nvPicPr>
        <xdr:cNvPr id="677" name="Subgraph-marybeth646" descr=""/>
        <xdr:cNvPicPr/>
      </xdr:nvPicPr>
      <xdr:blipFill>
        <a:blip r:embed="rId678"/>
        <a:stretch>
          <a:fillRect/>
        </a:stretch>
      </xdr:blipFill>
      <xdr:spPr>
        <a:xfrm>
          <a:off x="865080" y="356970960"/>
          <a:ext cx="723600" cy="475920"/>
        </a:xfrm>
        <a:prstGeom prst="rect">
          <a:avLst/>
        </a:prstGeom>
        <a:ln>
          <a:noFill/>
        </a:ln>
      </xdr:spPr>
    </xdr:pic>
    <xdr:clientData/>
  </xdr:twoCellAnchor>
  <xdr:twoCellAnchor editAs="oneCell">
    <xdr:from>
      <xdr:col>1</xdr:col>
      <xdr:colOff>52560</xdr:colOff>
      <xdr:row>680</xdr:row>
      <xdr:rowOff>16560</xdr:rowOff>
    </xdr:from>
    <xdr:to>
      <xdr:col>1</xdr:col>
      <xdr:colOff>776160</xdr:colOff>
      <xdr:row>680</xdr:row>
      <xdr:rowOff>492480</xdr:rowOff>
    </xdr:to>
    <xdr:pic>
      <xdr:nvPicPr>
        <xdr:cNvPr id="678" name="Subgraph-btfiystore" descr=""/>
        <xdr:cNvPicPr/>
      </xdr:nvPicPr>
      <xdr:blipFill>
        <a:blip r:embed="rId679"/>
        <a:stretch>
          <a:fillRect/>
        </a:stretch>
      </xdr:blipFill>
      <xdr:spPr>
        <a:xfrm>
          <a:off x="865080" y="357497280"/>
          <a:ext cx="723600" cy="475920"/>
        </a:xfrm>
        <a:prstGeom prst="rect">
          <a:avLst/>
        </a:prstGeom>
        <a:ln>
          <a:noFill/>
        </a:ln>
      </xdr:spPr>
    </xdr:pic>
    <xdr:clientData/>
  </xdr:twoCellAnchor>
  <xdr:twoCellAnchor editAs="oneCell">
    <xdr:from>
      <xdr:col>1</xdr:col>
      <xdr:colOff>52560</xdr:colOff>
      <xdr:row>681</xdr:row>
      <xdr:rowOff>16560</xdr:rowOff>
    </xdr:from>
    <xdr:to>
      <xdr:col>1</xdr:col>
      <xdr:colOff>776160</xdr:colOff>
      <xdr:row>681</xdr:row>
      <xdr:rowOff>492480</xdr:rowOff>
    </xdr:to>
    <xdr:pic>
      <xdr:nvPicPr>
        <xdr:cNvPr id="679" name="Subgraph-prisonboi43" descr=""/>
        <xdr:cNvPicPr/>
      </xdr:nvPicPr>
      <xdr:blipFill>
        <a:blip r:embed="rId680"/>
        <a:stretch>
          <a:fillRect/>
        </a:stretch>
      </xdr:blipFill>
      <xdr:spPr>
        <a:xfrm>
          <a:off x="865080" y="358023600"/>
          <a:ext cx="723600" cy="475920"/>
        </a:xfrm>
        <a:prstGeom prst="rect">
          <a:avLst/>
        </a:prstGeom>
        <a:ln>
          <a:noFill/>
        </a:ln>
      </xdr:spPr>
    </xdr:pic>
    <xdr:clientData/>
  </xdr:twoCellAnchor>
  <xdr:twoCellAnchor editAs="oneCell">
    <xdr:from>
      <xdr:col>1</xdr:col>
      <xdr:colOff>52560</xdr:colOff>
      <xdr:row>682</xdr:row>
      <xdr:rowOff>16560</xdr:rowOff>
    </xdr:from>
    <xdr:to>
      <xdr:col>1</xdr:col>
      <xdr:colOff>776160</xdr:colOff>
      <xdr:row>682</xdr:row>
      <xdr:rowOff>492480</xdr:rowOff>
    </xdr:to>
    <xdr:pic>
      <xdr:nvPicPr>
        <xdr:cNvPr id="680" name="Subgraph-kristydlxie" descr=""/>
        <xdr:cNvPicPr/>
      </xdr:nvPicPr>
      <xdr:blipFill>
        <a:blip r:embed="rId681"/>
        <a:stretch>
          <a:fillRect/>
        </a:stretch>
      </xdr:blipFill>
      <xdr:spPr>
        <a:xfrm>
          <a:off x="865080" y="358549920"/>
          <a:ext cx="723600" cy="475920"/>
        </a:xfrm>
        <a:prstGeom prst="rect">
          <a:avLst/>
        </a:prstGeom>
        <a:ln>
          <a:noFill/>
        </a:ln>
      </xdr:spPr>
    </xdr:pic>
    <xdr:clientData/>
  </xdr:twoCellAnchor>
  <xdr:twoCellAnchor editAs="oneCell">
    <xdr:from>
      <xdr:col>1</xdr:col>
      <xdr:colOff>52560</xdr:colOff>
      <xdr:row>683</xdr:row>
      <xdr:rowOff>16560</xdr:rowOff>
    </xdr:from>
    <xdr:to>
      <xdr:col>1</xdr:col>
      <xdr:colOff>776160</xdr:colOff>
      <xdr:row>683</xdr:row>
      <xdr:rowOff>492480</xdr:rowOff>
    </xdr:to>
    <xdr:pic>
      <xdr:nvPicPr>
        <xdr:cNvPr id="681" name="Subgraph-xgraysonsiaysaf" descr=""/>
        <xdr:cNvPicPr/>
      </xdr:nvPicPr>
      <xdr:blipFill>
        <a:blip r:embed="rId682"/>
        <a:stretch>
          <a:fillRect/>
        </a:stretch>
      </xdr:blipFill>
      <xdr:spPr>
        <a:xfrm>
          <a:off x="865080" y="359076600"/>
          <a:ext cx="723600" cy="475920"/>
        </a:xfrm>
        <a:prstGeom prst="rect">
          <a:avLst/>
        </a:prstGeom>
        <a:ln>
          <a:noFill/>
        </a:ln>
      </xdr:spPr>
    </xdr:pic>
    <xdr:clientData/>
  </xdr:twoCellAnchor>
  <xdr:twoCellAnchor editAs="oneCell">
    <xdr:from>
      <xdr:col>1</xdr:col>
      <xdr:colOff>52560</xdr:colOff>
      <xdr:row>684</xdr:row>
      <xdr:rowOff>16560</xdr:rowOff>
    </xdr:from>
    <xdr:to>
      <xdr:col>1</xdr:col>
      <xdr:colOff>776160</xdr:colOff>
      <xdr:row>684</xdr:row>
      <xdr:rowOff>492480</xdr:rowOff>
    </xdr:to>
    <xdr:pic>
      <xdr:nvPicPr>
        <xdr:cNvPr id="682" name="Subgraph-s__playapparel" descr=""/>
        <xdr:cNvPicPr/>
      </xdr:nvPicPr>
      <xdr:blipFill>
        <a:blip r:embed="rId683"/>
        <a:stretch>
          <a:fillRect/>
        </a:stretch>
      </xdr:blipFill>
      <xdr:spPr>
        <a:xfrm>
          <a:off x="865080" y="359602920"/>
          <a:ext cx="723600" cy="475920"/>
        </a:xfrm>
        <a:prstGeom prst="rect">
          <a:avLst/>
        </a:prstGeom>
        <a:ln>
          <a:noFill/>
        </a:ln>
      </xdr:spPr>
    </xdr:pic>
    <xdr:clientData/>
  </xdr:twoCellAnchor>
  <xdr:twoCellAnchor editAs="oneCell">
    <xdr:from>
      <xdr:col>1</xdr:col>
      <xdr:colOff>52560</xdr:colOff>
      <xdr:row>685</xdr:row>
      <xdr:rowOff>16560</xdr:rowOff>
    </xdr:from>
    <xdr:to>
      <xdr:col>1</xdr:col>
      <xdr:colOff>776160</xdr:colOff>
      <xdr:row>685</xdr:row>
      <xdr:rowOff>492480</xdr:rowOff>
    </xdr:to>
    <xdr:pic>
      <xdr:nvPicPr>
        <xdr:cNvPr id="683" name="Subgraph-twinnnnnity_10" descr=""/>
        <xdr:cNvPicPr/>
      </xdr:nvPicPr>
      <xdr:blipFill>
        <a:blip r:embed="rId684"/>
        <a:stretch>
          <a:fillRect/>
        </a:stretch>
      </xdr:blipFill>
      <xdr:spPr>
        <a:xfrm>
          <a:off x="865080" y="360129240"/>
          <a:ext cx="723600" cy="475920"/>
        </a:xfrm>
        <a:prstGeom prst="rect">
          <a:avLst/>
        </a:prstGeom>
        <a:ln>
          <a:noFill/>
        </a:ln>
      </xdr:spPr>
    </xdr:pic>
    <xdr:clientData/>
  </xdr:twoCellAnchor>
  <xdr:twoCellAnchor editAs="oneCell">
    <xdr:from>
      <xdr:col>1</xdr:col>
      <xdr:colOff>52560</xdr:colOff>
      <xdr:row>686</xdr:row>
      <xdr:rowOff>16560</xdr:rowOff>
    </xdr:from>
    <xdr:to>
      <xdr:col>1</xdr:col>
      <xdr:colOff>776160</xdr:colOff>
      <xdr:row>686</xdr:row>
      <xdr:rowOff>492480</xdr:rowOff>
    </xdr:to>
    <xdr:pic>
      <xdr:nvPicPr>
        <xdr:cNvPr id="684" name="Subgraph-joe_iucero" descr=""/>
        <xdr:cNvPicPr/>
      </xdr:nvPicPr>
      <xdr:blipFill>
        <a:blip r:embed="rId685"/>
        <a:stretch>
          <a:fillRect/>
        </a:stretch>
      </xdr:blipFill>
      <xdr:spPr>
        <a:xfrm>
          <a:off x="865080" y="360655920"/>
          <a:ext cx="723600" cy="475920"/>
        </a:xfrm>
        <a:prstGeom prst="rect">
          <a:avLst/>
        </a:prstGeom>
        <a:ln>
          <a:noFill/>
        </a:ln>
      </xdr:spPr>
    </xdr:pic>
    <xdr:clientData/>
  </xdr:twoCellAnchor>
  <xdr:twoCellAnchor editAs="oneCell">
    <xdr:from>
      <xdr:col>1</xdr:col>
      <xdr:colOff>52560</xdr:colOff>
      <xdr:row>687</xdr:row>
      <xdr:rowOff>16560</xdr:rowOff>
    </xdr:from>
    <xdr:to>
      <xdr:col>1</xdr:col>
      <xdr:colOff>776160</xdr:colOff>
      <xdr:row>687</xdr:row>
      <xdr:rowOff>492480</xdr:rowOff>
    </xdr:to>
    <xdr:pic>
      <xdr:nvPicPr>
        <xdr:cNvPr id="685" name="Subgraph-eli23b" descr=""/>
        <xdr:cNvPicPr/>
      </xdr:nvPicPr>
      <xdr:blipFill>
        <a:blip r:embed="rId686"/>
        <a:stretch>
          <a:fillRect/>
        </a:stretch>
      </xdr:blipFill>
      <xdr:spPr>
        <a:xfrm>
          <a:off x="865080" y="361182240"/>
          <a:ext cx="723600" cy="475920"/>
        </a:xfrm>
        <a:prstGeom prst="rect">
          <a:avLst/>
        </a:prstGeom>
        <a:ln>
          <a:noFill/>
        </a:ln>
      </xdr:spPr>
    </xdr:pic>
    <xdr:clientData/>
  </xdr:twoCellAnchor>
  <xdr:twoCellAnchor editAs="oneCell">
    <xdr:from>
      <xdr:col>1</xdr:col>
      <xdr:colOff>52560</xdr:colOff>
      <xdr:row>688</xdr:row>
      <xdr:rowOff>16560</xdr:rowOff>
    </xdr:from>
    <xdr:to>
      <xdr:col>1</xdr:col>
      <xdr:colOff>776160</xdr:colOff>
      <xdr:row>688</xdr:row>
      <xdr:rowOff>492480</xdr:rowOff>
    </xdr:to>
    <xdr:pic>
      <xdr:nvPicPr>
        <xdr:cNvPr id="686" name="Subgraph-aleach95" descr=""/>
        <xdr:cNvPicPr/>
      </xdr:nvPicPr>
      <xdr:blipFill>
        <a:blip r:embed="rId687"/>
        <a:stretch>
          <a:fillRect/>
        </a:stretch>
      </xdr:blipFill>
      <xdr:spPr>
        <a:xfrm>
          <a:off x="865080" y="361708560"/>
          <a:ext cx="723600" cy="475920"/>
        </a:xfrm>
        <a:prstGeom prst="rect">
          <a:avLst/>
        </a:prstGeom>
        <a:ln>
          <a:noFill/>
        </a:ln>
      </xdr:spPr>
    </xdr:pic>
    <xdr:clientData/>
  </xdr:twoCellAnchor>
  <xdr:twoCellAnchor editAs="oneCell">
    <xdr:from>
      <xdr:col>1</xdr:col>
      <xdr:colOff>52560</xdr:colOff>
      <xdr:row>689</xdr:row>
      <xdr:rowOff>16560</xdr:rowOff>
    </xdr:from>
    <xdr:to>
      <xdr:col>1</xdr:col>
      <xdr:colOff>776160</xdr:colOff>
      <xdr:row>689</xdr:row>
      <xdr:rowOff>492480</xdr:rowOff>
    </xdr:to>
    <xdr:pic>
      <xdr:nvPicPr>
        <xdr:cNvPr id="687" name="Subgraph-ising_6yahweh" descr=""/>
        <xdr:cNvPicPr/>
      </xdr:nvPicPr>
      <xdr:blipFill>
        <a:blip r:embed="rId688"/>
        <a:stretch>
          <a:fillRect/>
        </a:stretch>
      </xdr:blipFill>
      <xdr:spPr>
        <a:xfrm>
          <a:off x="865080" y="362234880"/>
          <a:ext cx="723600" cy="475920"/>
        </a:xfrm>
        <a:prstGeom prst="rect">
          <a:avLst/>
        </a:prstGeom>
        <a:ln>
          <a:noFill/>
        </a:ln>
      </xdr:spPr>
    </xdr:pic>
    <xdr:clientData/>
  </xdr:twoCellAnchor>
  <xdr:twoCellAnchor editAs="oneCell">
    <xdr:from>
      <xdr:col>1</xdr:col>
      <xdr:colOff>52560</xdr:colOff>
      <xdr:row>690</xdr:row>
      <xdr:rowOff>16560</xdr:rowOff>
    </xdr:from>
    <xdr:to>
      <xdr:col>1</xdr:col>
      <xdr:colOff>776160</xdr:colOff>
      <xdr:row>690</xdr:row>
      <xdr:rowOff>492480</xdr:rowOff>
    </xdr:to>
    <xdr:pic>
      <xdr:nvPicPr>
        <xdr:cNvPr id="688" name="Subgraph-mrjaylevlne" descr=""/>
        <xdr:cNvPicPr/>
      </xdr:nvPicPr>
      <xdr:blipFill>
        <a:blip r:embed="rId689"/>
        <a:stretch>
          <a:fillRect/>
        </a:stretch>
      </xdr:blipFill>
      <xdr:spPr>
        <a:xfrm>
          <a:off x="865080" y="362761560"/>
          <a:ext cx="723600" cy="475920"/>
        </a:xfrm>
        <a:prstGeom prst="rect">
          <a:avLst/>
        </a:prstGeom>
        <a:ln>
          <a:noFill/>
        </a:ln>
      </xdr:spPr>
    </xdr:pic>
    <xdr:clientData/>
  </xdr:twoCellAnchor>
  <xdr:twoCellAnchor editAs="oneCell">
    <xdr:from>
      <xdr:col>1</xdr:col>
      <xdr:colOff>52560</xdr:colOff>
      <xdr:row>691</xdr:row>
      <xdr:rowOff>16560</xdr:rowOff>
    </xdr:from>
    <xdr:to>
      <xdr:col>1</xdr:col>
      <xdr:colOff>776160</xdr:colOff>
      <xdr:row>691</xdr:row>
      <xdr:rowOff>492480</xdr:rowOff>
    </xdr:to>
    <xdr:pic>
      <xdr:nvPicPr>
        <xdr:cNvPr id="689" name="Subgraph-thompsondeldra" descr=""/>
        <xdr:cNvPicPr/>
      </xdr:nvPicPr>
      <xdr:blipFill>
        <a:blip r:embed="rId690"/>
        <a:stretch>
          <a:fillRect/>
        </a:stretch>
      </xdr:blipFill>
      <xdr:spPr>
        <a:xfrm>
          <a:off x="865080" y="363287880"/>
          <a:ext cx="723600" cy="475920"/>
        </a:xfrm>
        <a:prstGeom prst="rect">
          <a:avLst/>
        </a:prstGeom>
        <a:ln>
          <a:noFill/>
        </a:ln>
      </xdr:spPr>
    </xdr:pic>
    <xdr:clientData/>
  </xdr:twoCellAnchor>
  <xdr:twoCellAnchor editAs="oneCell">
    <xdr:from>
      <xdr:col>1</xdr:col>
      <xdr:colOff>52560</xdr:colOff>
      <xdr:row>692</xdr:row>
      <xdr:rowOff>16560</xdr:rowOff>
    </xdr:from>
    <xdr:to>
      <xdr:col>1</xdr:col>
      <xdr:colOff>776160</xdr:colOff>
      <xdr:row>692</xdr:row>
      <xdr:rowOff>492480</xdr:rowOff>
    </xdr:to>
    <xdr:pic>
      <xdr:nvPicPr>
        <xdr:cNvPr id="690" name="Subgraph-massage__envy" descr=""/>
        <xdr:cNvPicPr/>
      </xdr:nvPicPr>
      <xdr:blipFill>
        <a:blip r:embed="rId691"/>
        <a:stretch>
          <a:fillRect/>
        </a:stretch>
      </xdr:blipFill>
      <xdr:spPr>
        <a:xfrm>
          <a:off x="865080" y="363814200"/>
          <a:ext cx="723600" cy="475920"/>
        </a:xfrm>
        <a:prstGeom prst="rect">
          <a:avLst/>
        </a:prstGeom>
        <a:ln>
          <a:noFill/>
        </a:ln>
      </xdr:spPr>
    </xdr:pic>
    <xdr:clientData/>
  </xdr:twoCellAnchor>
  <xdr:twoCellAnchor editAs="oneCell">
    <xdr:from>
      <xdr:col>1</xdr:col>
      <xdr:colOff>52560</xdr:colOff>
      <xdr:row>693</xdr:row>
      <xdr:rowOff>16560</xdr:rowOff>
    </xdr:from>
    <xdr:to>
      <xdr:col>1</xdr:col>
      <xdr:colOff>776160</xdr:colOff>
      <xdr:row>693</xdr:row>
      <xdr:rowOff>492480</xdr:rowOff>
    </xdr:to>
    <xdr:pic>
      <xdr:nvPicPr>
        <xdr:cNvPr id="691" name="Subgraph-azassasslns" descr=""/>
        <xdr:cNvPicPr/>
      </xdr:nvPicPr>
      <xdr:blipFill>
        <a:blip r:embed="rId692"/>
        <a:stretch>
          <a:fillRect/>
        </a:stretch>
      </xdr:blipFill>
      <xdr:spPr>
        <a:xfrm>
          <a:off x="865080" y="364340520"/>
          <a:ext cx="723600" cy="475920"/>
        </a:xfrm>
        <a:prstGeom prst="rect">
          <a:avLst/>
        </a:prstGeom>
        <a:ln>
          <a:noFill/>
        </a:ln>
      </xdr:spPr>
    </xdr:pic>
    <xdr:clientData/>
  </xdr:twoCellAnchor>
  <xdr:twoCellAnchor editAs="oneCell">
    <xdr:from>
      <xdr:col>1</xdr:col>
      <xdr:colOff>52560</xdr:colOff>
      <xdr:row>694</xdr:row>
      <xdr:rowOff>16560</xdr:rowOff>
    </xdr:from>
    <xdr:to>
      <xdr:col>1</xdr:col>
      <xdr:colOff>776160</xdr:colOff>
      <xdr:row>694</xdr:row>
      <xdr:rowOff>492480</xdr:rowOff>
    </xdr:to>
    <xdr:pic>
      <xdr:nvPicPr>
        <xdr:cNvPr id="692" name="Subgraph-lucldalchemy" descr=""/>
        <xdr:cNvPicPr/>
      </xdr:nvPicPr>
      <xdr:blipFill>
        <a:blip r:embed="rId693"/>
        <a:stretch>
          <a:fillRect/>
        </a:stretch>
      </xdr:blipFill>
      <xdr:spPr>
        <a:xfrm>
          <a:off x="865080" y="364867200"/>
          <a:ext cx="723600" cy="475920"/>
        </a:xfrm>
        <a:prstGeom prst="rect">
          <a:avLst/>
        </a:prstGeom>
        <a:ln>
          <a:noFill/>
        </a:ln>
      </xdr:spPr>
    </xdr:pic>
    <xdr:clientData/>
  </xdr:twoCellAnchor>
  <xdr:twoCellAnchor editAs="oneCell">
    <xdr:from>
      <xdr:col>1</xdr:col>
      <xdr:colOff>52560</xdr:colOff>
      <xdr:row>695</xdr:row>
      <xdr:rowOff>16560</xdr:rowOff>
    </xdr:from>
    <xdr:to>
      <xdr:col>1</xdr:col>
      <xdr:colOff>776160</xdr:colOff>
      <xdr:row>695</xdr:row>
      <xdr:rowOff>492480</xdr:rowOff>
    </xdr:to>
    <xdr:pic>
      <xdr:nvPicPr>
        <xdr:cNvPr id="693" name="Subgraph-caroibbaumann" descr=""/>
        <xdr:cNvPicPr/>
      </xdr:nvPicPr>
      <xdr:blipFill>
        <a:blip r:embed="rId694"/>
        <a:stretch>
          <a:fillRect/>
        </a:stretch>
      </xdr:blipFill>
      <xdr:spPr>
        <a:xfrm>
          <a:off x="865080" y="365393520"/>
          <a:ext cx="723600" cy="475920"/>
        </a:xfrm>
        <a:prstGeom prst="rect">
          <a:avLst/>
        </a:prstGeom>
        <a:ln>
          <a:noFill/>
        </a:ln>
      </xdr:spPr>
    </xdr:pic>
    <xdr:clientData/>
  </xdr:twoCellAnchor>
  <xdr:twoCellAnchor editAs="oneCell">
    <xdr:from>
      <xdr:col>1</xdr:col>
      <xdr:colOff>52560</xdr:colOff>
      <xdr:row>696</xdr:row>
      <xdr:rowOff>16560</xdr:rowOff>
    </xdr:from>
    <xdr:to>
      <xdr:col>1</xdr:col>
      <xdr:colOff>776160</xdr:colOff>
      <xdr:row>696</xdr:row>
      <xdr:rowOff>492480</xdr:rowOff>
    </xdr:to>
    <xdr:pic>
      <xdr:nvPicPr>
        <xdr:cNvPr id="694" name="Subgraph-mrsmonroe37" descr=""/>
        <xdr:cNvPicPr/>
      </xdr:nvPicPr>
      <xdr:blipFill>
        <a:blip r:embed="rId695"/>
        <a:stretch>
          <a:fillRect/>
        </a:stretch>
      </xdr:blipFill>
      <xdr:spPr>
        <a:xfrm>
          <a:off x="865080" y="365919840"/>
          <a:ext cx="723600" cy="475920"/>
        </a:xfrm>
        <a:prstGeom prst="rect">
          <a:avLst/>
        </a:prstGeom>
        <a:ln>
          <a:noFill/>
        </a:ln>
      </xdr:spPr>
    </xdr:pic>
    <xdr:clientData/>
  </xdr:twoCellAnchor>
  <xdr:twoCellAnchor editAs="oneCell">
    <xdr:from>
      <xdr:col>1</xdr:col>
      <xdr:colOff>52560</xdr:colOff>
      <xdr:row>697</xdr:row>
      <xdr:rowOff>16560</xdr:rowOff>
    </xdr:from>
    <xdr:to>
      <xdr:col>1</xdr:col>
      <xdr:colOff>776160</xdr:colOff>
      <xdr:row>697</xdr:row>
      <xdr:rowOff>492480</xdr:rowOff>
    </xdr:to>
    <xdr:pic>
      <xdr:nvPicPr>
        <xdr:cNvPr id="695" name="Subgraph-im__thtgirl" descr=""/>
        <xdr:cNvPicPr/>
      </xdr:nvPicPr>
      <xdr:blipFill>
        <a:blip r:embed="rId696"/>
        <a:stretch>
          <a:fillRect/>
        </a:stretch>
      </xdr:blipFill>
      <xdr:spPr>
        <a:xfrm>
          <a:off x="865080" y="366446160"/>
          <a:ext cx="723600" cy="475920"/>
        </a:xfrm>
        <a:prstGeom prst="rect">
          <a:avLst/>
        </a:prstGeom>
        <a:ln>
          <a:noFill/>
        </a:ln>
      </xdr:spPr>
    </xdr:pic>
    <xdr:clientData/>
  </xdr:twoCellAnchor>
  <xdr:twoCellAnchor editAs="oneCell">
    <xdr:from>
      <xdr:col>1</xdr:col>
      <xdr:colOff>52560</xdr:colOff>
      <xdr:row>698</xdr:row>
      <xdr:rowOff>16560</xdr:rowOff>
    </xdr:from>
    <xdr:to>
      <xdr:col>1</xdr:col>
      <xdr:colOff>776160</xdr:colOff>
      <xdr:row>698</xdr:row>
      <xdr:rowOff>492480</xdr:rowOff>
    </xdr:to>
    <xdr:pic>
      <xdr:nvPicPr>
        <xdr:cNvPr id="696" name="Subgraph-mistyf60" descr=""/>
        <xdr:cNvPicPr/>
      </xdr:nvPicPr>
      <xdr:blipFill>
        <a:blip r:embed="rId697"/>
        <a:stretch>
          <a:fillRect/>
        </a:stretch>
      </xdr:blipFill>
      <xdr:spPr>
        <a:xfrm>
          <a:off x="865080" y="366972840"/>
          <a:ext cx="723600" cy="475920"/>
        </a:xfrm>
        <a:prstGeom prst="rect">
          <a:avLst/>
        </a:prstGeom>
        <a:ln>
          <a:noFill/>
        </a:ln>
      </xdr:spPr>
    </xdr:pic>
    <xdr:clientData/>
  </xdr:twoCellAnchor>
  <xdr:twoCellAnchor editAs="oneCell">
    <xdr:from>
      <xdr:col>1</xdr:col>
      <xdr:colOff>52560</xdr:colOff>
      <xdr:row>699</xdr:row>
      <xdr:rowOff>16560</xdr:rowOff>
    </xdr:from>
    <xdr:to>
      <xdr:col>1</xdr:col>
      <xdr:colOff>776160</xdr:colOff>
      <xdr:row>699</xdr:row>
      <xdr:rowOff>492480</xdr:rowOff>
    </xdr:to>
    <xdr:pic>
      <xdr:nvPicPr>
        <xdr:cNvPr id="697" name="Subgraph-amoney__maker" descr=""/>
        <xdr:cNvPicPr/>
      </xdr:nvPicPr>
      <xdr:blipFill>
        <a:blip r:embed="rId698"/>
        <a:stretch>
          <a:fillRect/>
        </a:stretch>
      </xdr:blipFill>
      <xdr:spPr>
        <a:xfrm>
          <a:off x="865080" y="367499160"/>
          <a:ext cx="723600" cy="475920"/>
        </a:xfrm>
        <a:prstGeom prst="rect">
          <a:avLst/>
        </a:prstGeom>
        <a:ln>
          <a:noFill/>
        </a:ln>
      </xdr:spPr>
    </xdr:pic>
    <xdr:clientData/>
  </xdr:twoCellAnchor>
  <xdr:twoCellAnchor editAs="oneCell">
    <xdr:from>
      <xdr:col>1</xdr:col>
      <xdr:colOff>52560</xdr:colOff>
      <xdr:row>700</xdr:row>
      <xdr:rowOff>16560</xdr:rowOff>
    </xdr:from>
    <xdr:to>
      <xdr:col>1</xdr:col>
      <xdr:colOff>776160</xdr:colOff>
      <xdr:row>700</xdr:row>
      <xdr:rowOff>492480</xdr:rowOff>
    </xdr:to>
    <xdr:pic>
      <xdr:nvPicPr>
        <xdr:cNvPr id="698" name="Subgraph-colmfaulkner" descr=""/>
        <xdr:cNvPicPr/>
      </xdr:nvPicPr>
      <xdr:blipFill>
        <a:blip r:embed="rId699"/>
        <a:stretch>
          <a:fillRect/>
        </a:stretch>
      </xdr:blipFill>
      <xdr:spPr>
        <a:xfrm>
          <a:off x="865080" y="368025480"/>
          <a:ext cx="723600" cy="475920"/>
        </a:xfrm>
        <a:prstGeom prst="rect">
          <a:avLst/>
        </a:prstGeom>
        <a:ln>
          <a:noFill/>
        </a:ln>
      </xdr:spPr>
    </xdr:pic>
    <xdr:clientData/>
  </xdr:twoCellAnchor>
  <xdr:twoCellAnchor editAs="oneCell">
    <xdr:from>
      <xdr:col>1</xdr:col>
      <xdr:colOff>52560</xdr:colOff>
      <xdr:row>701</xdr:row>
      <xdr:rowOff>16560</xdr:rowOff>
    </xdr:from>
    <xdr:to>
      <xdr:col>1</xdr:col>
      <xdr:colOff>776160</xdr:colOff>
      <xdr:row>701</xdr:row>
      <xdr:rowOff>492480</xdr:rowOff>
    </xdr:to>
    <xdr:pic>
      <xdr:nvPicPr>
        <xdr:cNvPr id="699" name="Subgraph-frhainroselan" descr=""/>
        <xdr:cNvPicPr/>
      </xdr:nvPicPr>
      <xdr:blipFill>
        <a:blip r:embed="rId700"/>
        <a:stretch>
          <a:fillRect/>
        </a:stretch>
      </xdr:blipFill>
      <xdr:spPr>
        <a:xfrm>
          <a:off x="865080" y="368551800"/>
          <a:ext cx="723600" cy="475920"/>
        </a:xfrm>
        <a:prstGeom prst="rect">
          <a:avLst/>
        </a:prstGeom>
        <a:ln>
          <a:noFill/>
        </a:ln>
      </xdr:spPr>
    </xdr:pic>
    <xdr:clientData/>
  </xdr:twoCellAnchor>
  <xdr:twoCellAnchor editAs="oneCell">
    <xdr:from>
      <xdr:col>1</xdr:col>
      <xdr:colOff>52560</xdr:colOff>
      <xdr:row>702</xdr:row>
      <xdr:rowOff>16560</xdr:rowOff>
    </xdr:from>
    <xdr:to>
      <xdr:col>1</xdr:col>
      <xdr:colOff>776160</xdr:colOff>
      <xdr:row>702</xdr:row>
      <xdr:rowOff>492480</xdr:rowOff>
    </xdr:to>
    <xdr:pic>
      <xdr:nvPicPr>
        <xdr:cNvPr id="700" name="Subgraph-quandu" descr=""/>
        <xdr:cNvPicPr/>
      </xdr:nvPicPr>
      <xdr:blipFill>
        <a:blip r:embed="rId701"/>
        <a:stretch>
          <a:fillRect/>
        </a:stretch>
      </xdr:blipFill>
      <xdr:spPr>
        <a:xfrm>
          <a:off x="865080" y="369078480"/>
          <a:ext cx="723600" cy="475920"/>
        </a:xfrm>
        <a:prstGeom prst="rect">
          <a:avLst/>
        </a:prstGeom>
        <a:ln>
          <a:noFill/>
        </a:ln>
      </xdr:spPr>
    </xdr:pic>
    <xdr:clientData/>
  </xdr:twoCellAnchor>
  <xdr:twoCellAnchor editAs="oneCell">
    <xdr:from>
      <xdr:col>1</xdr:col>
      <xdr:colOff>52560</xdr:colOff>
      <xdr:row>703</xdr:row>
      <xdr:rowOff>16560</xdr:rowOff>
    </xdr:from>
    <xdr:to>
      <xdr:col>1</xdr:col>
      <xdr:colOff>776160</xdr:colOff>
      <xdr:row>703</xdr:row>
      <xdr:rowOff>492480</xdr:rowOff>
    </xdr:to>
    <xdr:pic>
      <xdr:nvPicPr>
        <xdr:cNvPr id="701" name="Subgraph-uclaspirecreate" descr=""/>
        <xdr:cNvPicPr/>
      </xdr:nvPicPr>
      <xdr:blipFill>
        <a:blip r:embed="rId702"/>
        <a:stretch>
          <a:fillRect/>
        </a:stretch>
      </xdr:blipFill>
      <xdr:spPr>
        <a:xfrm>
          <a:off x="865080" y="369604800"/>
          <a:ext cx="723600" cy="475920"/>
        </a:xfrm>
        <a:prstGeom prst="rect">
          <a:avLst/>
        </a:prstGeom>
        <a:ln>
          <a:noFill/>
        </a:ln>
      </xdr:spPr>
    </xdr:pic>
    <xdr:clientData/>
  </xdr:twoCellAnchor>
  <xdr:twoCellAnchor editAs="oneCell">
    <xdr:from>
      <xdr:col>1</xdr:col>
      <xdr:colOff>52560</xdr:colOff>
      <xdr:row>704</xdr:row>
      <xdr:rowOff>16560</xdr:rowOff>
    </xdr:from>
    <xdr:to>
      <xdr:col>1</xdr:col>
      <xdr:colOff>776160</xdr:colOff>
      <xdr:row>704</xdr:row>
      <xdr:rowOff>492480</xdr:rowOff>
    </xdr:to>
    <xdr:pic>
      <xdr:nvPicPr>
        <xdr:cNvPr id="702" name="Subgraph-rnohnhs" descr=""/>
        <xdr:cNvPicPr/>
      </xdr:nvPicPr>
      <xdr:blipFill>
        <a:blip r:embed="rId703"/>
        <a:stretch>
          <a:fillRect/>
        </a:stretch>
      </xdr:blipFill>
      <xdr:spPr>
        <a:xfrm>
          <a:off x="865080" y="370131120"/>
          <a:ext cx="723600" cy="475920"/>
        </a:xfrm>
        <a:prstGeom prst="rect">
          <a:avLst/>
        </a:prstGeom>
        <a:ln>
          <a:noFill/>
        </a:ln>
      </xdr:spPr>
    </xdr:pic>
    <xdr:clientData/>
  </xdr:twoCellAnchor>
  <xdr:twoCellAnchor editAs="oneCell">
    <xdr:from>
      <xdr:col>1</xdr:col>
      <xdr:colOff>52560</xdr:colOff>
      <xdr:row>705</xdr:row>
      <xdr:rowOff>16560</xdr:rowOff>
    </xdr:from>
    <xdr:to>
      <xdr:col>1</xdr:col>
      <xdr:colOff>776160</xdr:colOff>
      <xdr:row>705</xdr:row>
      <xdr:rowOff>492480</xdr:rowOff>
    </xdr:to>
    <xdr:pic>
      <xdr:nvPicPr>
        <xdr:cNvPr id="703" name="Subgraph-ucldivofsurgery" descr=""/>
        <xdr:cNvPicPr/>
      </xdr:nvPicPr>
      <xdr:blipFill>
        <a:blip r:embed="rId704"/>
        <a:stretch>
          <a:fillRect/>
        </a:stretch>
      </xdr:blipFill>
      <xdr:spPr>
        <a:xfrm>
          <a:off x="865080" y="370657800"/>
          <a:ext cx="723600" cy="475920"/>
        </a:xfrm>
        <a:prstGeom prst="rect">
          <a:avLst/>
        </a:prstGeom>
        <a:ln>
          <a:noFill/>
        </a:ln>
      </xdr:spPr>
    </xdr:pic>
    <xdr:clientData/>
  </xdr:twoCellAnchor>
  <xdr:twoCellAnchor editAs="oneCell">
    <xdr:from>
      <xdr:col>1</xdr:col>
      <xdr:colOff>52560</xdr:colOff>
      <xdr:row>706</xdr:row>
      <xdr:rowOff>16560</xdr:rowOff>
    </xdr:from>
    <xdr:to>
      <xdr:col>1</xdr:col>
      <xdr:colOff>776160</xdr:colOff>
      <xdr:row>706</xdr:row>
      <xdr:rowOff>492480</xdr:rowOff>
    </xdr:to>
    <xdr:pic>
      <xdr:nvPicPr>
        <xdr:cNvPr id="704" name="Subgraph-uclmedsci" descr=""/>
        <xdr:cNvPicPr/>
      </xdr:nvPicPr>
      <xdr:blipFill>
        <a:blip r:embed="rId705"/>
        <a:stretch>
          <a:fillRect/>
        </a:stretch>
      </xdr:blipFill>
      <xdr:spPr>
        <a:xfrm>
          <a:off x="865080" y="371184120"/>
          <a:ext cx="723600" cy="475920"/>
        </a:xfrm>
        <a:prstGeom prst="rect">
          <a:avLst/>
        </a:prstGeom>
        <a:ln>
          <a:noFill/>
        </a:ln>
      </xdr:spPr>
    </xdr:pic>
    <xdr:clientData/>
  </xdr:twoCellAnchor>
  <xdr:twoCellAnchor editAs="oneCell">
    <xdr:from>
      <xdr:col>1</xdr:col>
      <xdr:colOff>52560</xdr:colOff>
      <xdr:row>707</xdr:row>
      <xdr:rowOff>16560</xdr:rowOff>
    </xdr:from>
    <xdr:to>
      <xdr:col>1</xdr:col>
      <xdr:colOff>776160</xdr:colOff>
      <xdr:row>707</xdr:row>
      <xdr:rowOff>492480</xdr:rowOff>
    </xdr:to>
    <xdr:pic>
      <xdr:nvPicPr>
        <xdr:cNvPr id="705" name="Subgraph-chinemeluezeh" descr=""/>
        <xdr:cNvPicPr/>
      </xdr:nvPicPr>
      <xdr:blipFill>
        <a:blip r:embed="rId706"/>
        <a:stretch>
          <a:fillRect/>
        </a:stretch>
      </xdr:blipFill>
      <xdr:spPr>
        <a:xfrm>
          <a:off x="865080" y="371710440"/>
          <a:ext cx="723600" cy="475920"/>
        </a:xfrm>
        <a:prstGeom prst="rect">
          <a:avLst/>
        </a:prstGeom>
        <a:ln>
          <a:noFill/>
        </a:ln>
      </xdr:spPr>
    </xdr:pic>
    <xdr:clientData/>
  </xdr:twoCellAnchor>
  <xdr:twoCellAnchor editAs="oneCell">
    <xdr:from>
      <xdr:col>1</xdr:col>
      <xdr:colOff>52560</xdr:colOff>
      <xdr:row>708</xdr:row>
      <xdr:rowOff>16560</xdr:rowOff>
    </xdr:from>
    <xdr:to>
      <xdr:col>1</xdr:col>
      <xdr:colOff>776160</xdr:colOff>
      <xdr:row>708</xdr:row>
      <xdr:rowOff>492480</xdr:rowOff>
    </xdr:to>
    <xdr:pic>
      <xdr:nvPicPr>
        <xdr:cNvPr id="706" name="Subgraph-castlehao10" descr=""/>
        <xdr:cNvPicPr/>
      </xdr:nvPicPr>
      <xdr:blipFill>
        <a:blip r:embed="rId707"/>
        <a:stretch>
          <a:fillRect/>
        </a:stretch>
      </xdr:blipFill>
      <xdr:spPr>
        <a:xfrm>
          <a:off x="865080" y="372236760"/>
          <a:ext cx="723600" cy="475920"/>
        </a:xfrm>
        <a:prstGeom prst="rect">
          <a:avLst/>
        </a:prstGeom>
        <a:ln>
          <a:noFill/>
        </a:ln>
      </xdr:spPr>
    </xdr:pic>
    <xdr:clientData/>
  </xdr:twoCellAnchor>
  <xdr:twoCellAnchor editAs="oneCell">
    <xdr:from>
      <xdr:col>1</xdr:col>
      <xdr:colOff>52560</xdr:colOff>
      <xdr:row>709</xdr:row>
      <xdr:rowOff>16560</xdr:rowOff>
    </xdr:from>
    <xdr:to>
      <xdr:col>1</xdr:col>
      <xdr:colOff>776160</xdr:colOff>
      <xdr:row>709</xdr:row>
      <xdr:rowOff>492480</xdr:rowOff>
    </xdr:to>
    <xdr:pic>
      <xdr:nvPicPr>
        <xdr:cNvPr id="707" name="Subgraph-fofg_falungong" descr=""/>
        <xdr:cNvPicPr/>
      </xdr:nvPicPr>
      <xdr:blipFill>
        <a:blip r:embed="rId708"/>
        <a:stretch>
          <a:fillRect/>
        </a:stretch>
      </xdr:blipFill>
      <xdr:spPr>
        <a:xfrm>
          <a:off x="865080" y="372763440"/>
          <a:ext cx="723600" cy="475920"/>
        </a:xfrm>
        <a:prstGeom prst="rect">
          <a:avLst/>
        </a:prstGeom>
        <a:ln>
          <a:noFill/>
        </a:ln>
      </xdr:spPr>
    </xdr:pic>
    <xdr:clientData/>
  </xdr:twoCellAnchor>
  <xdr:twoCellAnchor editAs="oneCell">
    <xdr:from>
      <xdr:col>1</xdr:col>
      <xdr:colOff>52560</xdr:colOff>
      <xdr:row>710</xdr:row>
      <xdr:rowOff>16560</xdr:rowOff>
    </xdr:from>
    <xdr:to>
      <xdr:col>1</xdr:col>
      <xdr:colOff>776160</xdr:colOff>
      <xdr:row>710</xdr:row>
      <xdr:rowOff>492480</xdr:rowOff>
    </xdr:to>
    <xdr:pic>
      <xdr:nvPicPr>
        <xdr:cNvPr id="708" name="Subgraph-aamcmedstudent" descr=""/>
        <xdr:cNvPicPr/>
      </xdr:nvPicPr>
      <xdr:blipFill>
        <a:blip r:embed="rId709"/>
        <a:stretch>
          <a:fillRect/>
        </a:stretch>
      </xdr:blipFill>
      <xdr:spPr>
        <a:xfrm>
          <a:off x="865080" y="373289760"/>
          <a:ext cx="723600" cy="475920"/>
        </a:xfrm>
        <a:prstGeom prst="rect">
          <a:avLst/>
        </a:prstGeom>
        <a:ln>
          <a:noFill/>
        </a:ln>
      </xdr:spPr>
    </xdr:pic>
    <xdr:clientData/>
  </xdr:twoCellAnchor>
  <xdr:twoCellAnchor editAs="oneCell">
    <xdr:from>
      <xdr:col>1</xdr:col>
      <xdr:colOff>52560</xdr:colOff>
      <xdr:row>711</xdr:row>
      <xdr:rowOff>16560</xdr:rowOff>
    </xdr:from>
    <xdr:to>
      <xdr:col>1</xdr:col>
      <xdr:colOff>776160</xdr:colOff>
      <xdr:row>711</xdr:row>
      <xdr:rowOff>492480</xdr:rowOff>
    </xdr:to>
    <xdr:pic>
      <xdr:nvPicPr>
        <xdr:cNvPr id="709" name="Subgraph-ummedschool" descr=""/>
        <xdr:cNvPicPr/>
      </xdr:nvPicPr>
      <xdr:blipFill>
        <a:blip r:embed="rId710"/>
        <a:stretch>
          <a:fillRect/>
        </a:stretch>
      </xdr:blipFill>
      <xdr:spPr>
        <a:xfrm>
          <a:off x="865080" y="373816080"/>
          <a:ext cx="723600" cy="475920"/>
        </a:xfrm>
        <a:prstGeom prst="rect">
          <a:avLst/>
        </a:prstGeom>
        <a:ln>
          <a:noFill/>
        </a:ln>
      </xdr:spPr>
    </xdr:pic>
    <xdr:clientData/>
  </xdr:twoCellAnchor>
  <xdr:twoCellAnchor editAs="oneCell">
    <xdr:from>
      <xdr:col>1</xdr:col>
      <xdr:colOff>52560</xdr:colOff>
      <xdr:row>712</xdr:row>
      <xdr:rowOff>16560</xdr:rowOff>
    </xdr:from>
    <xdr:to>
      <xdr:col>1</xdr:col>
      <xdr:colOff>776160</xdr:colOff>
      <xdr:row>712</xdr:row>
      <xdr:rowOff>492480</xdr:rowOff>
    </xdr:to>
    <xdr:pic>
      <xdr:nvPicPr>
        <xdr:cNvPr id="710" name="Subgraph-designbeatsnet" descr=""/>
        <xdr:cNvPicPr/>
      </xdr:nvPicPr>
      <xdr:blipFill>
        <a:blip r:embed="rId711"/>
        <a:stretch>
          <a:fillRect/>
        </a:stretch>
      </xdr:blipFill>
      <xdr:spPr>
        <a:xfrm>
          <a:off x="865080" y="374342400"/>
          <a:ext cx="723600" cy="475920"/>
        </a:xfrm>
        <a:prstGeom prst="rect">
          <a:avLst/>
        </a:prstGeom>
        <a:ln>
          <a:noFill/>
        </a:ln>
      </xdr:spPr>
    </xdr:pic>
    <xdr:clientData/>
  </xdr:twoCellAnchor>
  <xdr:twoCellAnchor editAs="oneCell">
    <xdr:from>
      <xdr:col>1</xdr:col>
      <xdr:colOff>52560</xdr:colOff>
      <xdr:row>713</xdr:row>
      <xdr:rowOff>16560</xdr:rowOff>
    </xdr:from>
    <xdr:to>
      <xdr:col>1</xdr:col>
      <xdr:colOff>776160</xdr:colOff>
      <xdr:row>713</xdr:row>
      <xdr:rowOff>492480</xdr:rowOff>
    </xdr:to>
    <xdr:pic>
      <xdr:nvPicPr>
        <xdr:cNvPr id="711" name="Subgraph-findaphd" descr=""/>
        <xdr:cNvPicPr/>
      </xdr:nvPicPr>
      <xdr:blipFill>
        <a:blip r:embed="rId712"/>
        <a:stretch>
          <a:fillRect/>
        </a:stretch>
      </xdr:blipFill>
      <xdr:spPr>
        <a:xfrm>
          <a:off x="865080" y="374869080"/>
          <a:ext cx="723600" cy="475920"/>
        </a:xfrm>
        <a:prstGeom prst="rect">
          <a:avLst/>
        </a:prstGeom>
        <a:ln>
          <a:noFill/>
        </a:ln>
      </xdr:spPr>
    </xdr:pic>
    <xdr:clientData/>
  </xdr:twoCellAnchor>
  <xdr:twoCellAnchor editAs="oneCell">
    <xdr:from>
      <xdr:col>1</xdr:col>
      <xdr:colOff>52560</xdr:colOff>
      <xdr:row>714</xdr:row>
      <xdr:rowOff>16560</xdr:rowOff>
    </xdr:from>
    <xdr:to>
      <xdr:col>1</xdr:col>
      <xdr:colOff>776160</xdr:colOff>
      <xdr:row>714</xdr:row>
      <xdr:rowOff>492480</xdr:rowOff>
    </xdr:to>
    <xdr:pic>
      <xdr:nvPicPr>
        <xdr:cNvPr id="712" name="Subgraph-novaunl" descr=""/>
        <xdr:cNvPicPr/>
      </xdr:nvPicPr>
      <xdr:blipFill>
        <a:blip r:embed="rId713"/>
        <a:stretch>
          <a:fillRect/>
        </a:stretch>
      </xdr:blipFill>
      <xdr:spPr>
        <a:xfrm>
          <a:off x="865080" y="375395400"/>
          <a:ext cx="723600" cy="475920"/>
        </a:xfrm>
        <a:prstGeom prst="rect">
          <a:avLst/>
        </a:prstGeom>
        <a:ln>
          <a:noFill/>
        </a:ln>
      </xdr:spPr>
    </xdr:pic>
    <xdr:clientData/>
  </xdr:twoCellAnchor>
  <xdr:twoCellAnchor editAs="oneCell">
    <xdr:from>
      <xdr:col>1</xdr:col>
      <xdr:colOff>52560</xdr:colOff>
      <xdr:row>715</xdr:row>
      <xdr:rowOff>16560</xdr:rowOff>
    </xdr:from>
    <xdr:to>
      <xdr:col>1</xdr:col>
      <xdr:colOff>776160</xdr:colOff>
      <xdr:row>715</xdr:row>
      <xdr:rowOff>492480</xdr:rowOff>
    </xdr:to>
    <xdr:pic>
      <xdr:nvPicPr>
        <xdr:cNvPr id="713" name="Subgraph-biomeng_lab" descr=""/>
        <xdr:cNvPicPr/>
      </xdr:nvPicPr>
      <xdr:blipFill>
        <a:blip r:embed="rId714"/>
        <a:stretch>
          <a:fillRect/>
        </a:stretch>
      </xdr:blipFill>
      <xdr:spPr>
        <a:xfrm>
          <a:off x="865080" y="375921720"/>
          <a:ext cx="723600" cy="475920"/>
        </a:xfrm>
        <a:prstGeom prst="rect">
          <a:avLst/>
        </a:prstGeom>
        <a:ln>
          <a:noFill/>
        </a:ln>
      </xdr:spPr>
    </xdr:pic>
    <xdr:clientData/>
  </xdr:twoCellAnchor>
  <xdr:twoCellAnchor editAs="oneCell">
    <xdr:from>
      <xdr:col>1</xdr:col>
      <xdr:colOff>52560</xdr:colOff>
      <xdr:row>716</xdr:row>
      <xdr:rowOff>16560</xdr:rowOff>
    </xdr:from>
    <xdr:to>
      <xdr:col>1</xdr:col>
      <xdr:colOff>776160</xdr:colOff>
      <xdr:row>716</xdr:row>
      <xdr:rowOff>492480</xdr:rowOff>
    </xdr:to>
    <xdr:pic>
      <xdr:nvPicPr>
        <xdr:cNvPr id="714" name="Subgraph-mb_surgery" descr=""/>
        <xdr:cNvPicPr/>
      </xdr:nvPicPr>
      <xdr:blipFill>
        <a:blip r:embed="rId715"/>
        <a:stretch>
          <a:fillRect/>
        </a:stretch>
      </xdr:blipFill>
      <xdr:spPr>
        <a:xfrm>
          <a:off x="865080" y="376448040"/>
          <a:ext cx="723600" cy="475920"/>
        </a:xfrm>
        <a:prstGeom prst="rect">
          <a:avLst/>
        </a:prstGeom>
        <a:ln>
          <a:noFill/>
        </a:ln>
      </xdr:spPr>
    </xdr:pic>
    <xdr:clientData/>
  </xdr:twoCellAnchor>
  <xdr:twoCellAnchor editAs="oneCell">
    <xdr:from>
      <xdr:col>1</xdr:col>
      <xdr:colOff>52560</xdr:colOff>
      <xdr:row>717</xdr:row>
      <xdr:rowOff>16560</xdr:rowOff>
    </xdr:from>
    <xdr:to>
      <xdr:col>1</xdr:col>
      <xdr:colOff>776160</xdr:colOff>
      <xdr:row>717</xdr:row>
      <xdr:rowOff>492480</xdr:rowOff>
    </xdr:to>
    <xdr:pic>
      <xdr:nvPicPr>
        <xdr:cNvPr id="715" name="Subgraph-jpahara" descr=""/>
        <xdr:cNvPicPr/>
      </xdr:nvPicPr>
      <xdr:blipFill>
        <a:blip r:embed="rId716"/>
        <a:stretch>
          <a:fillRect/>
        </a:stretch>
      </xdr:blipFill>
      <xdr:spPr>
        <a:xfrm>
          <a:off x="865080" y="376974720"/>
          <a:ext cx="723600" cy="475920"/>
        </a:xfrm>
        <a:prstGeom prst="rect">
          <a:avLst/>
        </a:prstGeom>
        <a:ln>
          <a:noFill/>
        </a:ln>
      </xdr:spPr>
    </xdr:pic>
    <xdr:clientData/>
  </xdr:twoCellAnchor>
  <xdr:twoCellAnchor editAs="oneCell">
    <xdr:from>
      <xdr:col>1</xdr:col>
      <xdr:colOff>52560</xdr:colOff>
      <xdr:row>718</xdr:row>
      <xdr:rowOff>16560</xdr:rowOff>
    </xdr:from>
    <xdr:to>
      <xdr:col>1</xdr:col>
      <xdr:colOff>776160</xdr:colOff>
      <xdr:row>718</xdr:row>
      <xdr:rowOff>492480</xdr:rowOff>
    </xdr:to>
    <xdr:pic>
      <xdr:nvPicPr>
        <xdr:cNvPr id="716" name="Subgraph-cristiansalme19" descr=""/>
        <xdr:cNvPicPr/>
      </xdr:nvPicPr>
      <xdr:blipFill>
        <a:blip r:embed="rId717"/>
        <a:stretch>
          <a:fillRect/>
        </a:stretch>
      </xdr:blipFill>
      <xdr:spPr>
        <a:xfrm>
          <a:off x="865080" y="377501040"/>
          <a:ext cx="723600" cy="475920"/>
        </a:xfrm>
        <a:prstGeom prst="rect">
          <a:avLst/>
        </a:prstGeom>
        <a:ln>
          <a:noFill/>
        </a:ln>
      </xdr:spPr>
    </xdr:pic>
    <xdr:clientData/>
  </xdr:twoCellAnchor>
  <xdr:twoCellAnchor editAs="oneCell">
    <xdr:from>
      <xdr:col>1</xdr:col>
      <xdr:colOff>52560</xdr:colOff>
      <xdr:row>719</xdr:row>
      <xdr:rowOff>16560</xdr:rowOff>
    </xdr:from>
    <xdr:to>
      <xdr:col>1</xdr:col>
      <xdr:colOff>776160</xdr:colOff>
      <xdr:row>719</xdr:row>
      <xdr:rowOff>492480</xdr:rowOff>
    </xdr:to>
    <xdr:pic>
      <xdr:nvPicPr>
        <xdr:cNvPr id="717" name="Subgraph-mcgowanrm" descr=""/>
        <xdr:cNvPicPr/>
      </xdr:nvPicPr>
      <xdr:blipFill>
        <a:blip r:embed="rId718"/>
        <a:stretch>
          <a:fillRect/>
        </a:stretch>
      </xdr:blipFill>
      <xdr:spPr>
        <a:xfrm>
          <a:off x="865080" y="378027360"/>
          <a:ext cx="723600" cy="475920"/>
        </a:xfrm>
        <a:prstGeom prst="rect">
          <a:avLst/>
        </a:prstGeom>
        <a:ln>
          <a:noFill/>
        </a:ln>
      </xdr:spPr>
    </xdr:pic>
    <xdr:clientData/>
  </xdr:twoCellAnchor>
  <xdr:twoCellAnchor editAs="oneCell">
    <xdr:from>
      <xdr:col>1</xdr:col>
      <xdr:colOff>52560</xdr:colOff>
      <xdr:row>720</xdr:row>
      <xdr:rowOff>16560</xdr:rowOff>
    </xdr:from>
    <xdr:to>
      <xdr:col>1</xdr:col>
      <xdr:colOff>776160</xdr:colOff>
      <xdr:row>720</xdr:row>
      <xdr:rowOff>492480</xdr:rowOff>
    </xdr:to>
    <xdr:pic>
      <xdr:nvPicPr>
        <xdr:cNvPr id="718" name="Subgraph-pitttweet" descr=""/>
        <xdr:cNvPicPr/>
      </xdr:nvPicPr>
      <xdr:blipFill>
        <a:blip r:embed="rId719"/>
        <a:stretch>
          <a:fillRect/>
        </a:stretch>
      </xdr:blipFill>
      <xdr:spPr>
        <a:xfrm>
          <a:off x="865080" y="378553680"/>
          <a:ext cx="723600" cy="475920"/>
        </a:xfrm>
        <a:prstGeom prst="rect">
          <a:avLst/>
        </a:prstGeom>
        <a:ln>
          <a:noFill/>
        </a:ln>
      </xdr:spPr>
    </xdr:pic>
    <xdr:clientData/>
  </xdr:twoCellAnchor>
  <xdr:twoCellAnchor editAs="oneCell">
    <xdr:from>
      <xdr:col>1</xdr:col>
      <xdr:colOff>52560</xdr:colOff>
      <xdr:row>721</xdr:row>
      <xdr:rowOff>16560</xdr:rowOff>
    </xdr:from>
    <xdr:to>
      <xdr:col>1</xdr:col>
      <xdr:colOff>776160</xdr:colOff>
      <xdr:row>721</xdr:row>
      <xdr:rowOff>492480</xdr:rowOff>
    </xdr:to>
    <xdr:pic>
      <xdr:nvPicPr>
        <xdr:cNvPr id="719" name="Subgraph-pittsburghmag" descr=""/>
        <xdr:cNvPicPr/>
      </xdr:nvPicPr>
      <xdr:blipFill>
        <a:blip r:embed="rId720"/>
        <a:stretch>
          <a:fillRect/>
        </a:stretch>
      </xdr:blipFill>
      <xdr:spPr>
        <a:xfrm>
          <a:off x="865080" y="379080360"/>
          <a:ext cx="723600" cy="475920"/>
        </a:xfrm>
        <a:prstGeom prst="rect">
          <a:avLst/>
        </a:prstGeom>
        <a:ln>
          <a:noFill/>
        </a:ln>
      </xdr:spPr>
    </xdr:pic>
    <xdr:clientData/>
  </xdr:twoCellAnchor>
  <xdr:twoCellAnchor editAs="oneCell">
    <xdr:from>
      <xdr:col>1</xdr:col>
      <xdr:colOff>52560</xdr:colOff>
      <xdr:row>722</xdr:row>
      <xdr:rowOff>16560</xdr:rowOff>
    </xdr:from>
    <xdr:to>
      <xdr:col>1</xdr:col>
      <xdr:colOff>776160</xdr:colOff>
      <xdr:row>722</xdr:row>
      <xdr:rowOff>492480</xdr:rowOff>
    </xdr:to>
    <xdr:pic>
      <xdr:nvPicPr>
        <xdr:cNvPr id="720" name="Subgraph-alungtech" descr=""/>
        <xdr:cNvPicPr/>
      </xdr:nvPicPr>
      <xdr:blipFill>
        <a:blip r:embed="rId721"/>
        <a:stretch>
          <a:fillRect/>
        </a:stretch>
      </xdr:blipFill>
      <xdr:spPr>
        <a:xfrm>
          <a:off x="865080" y="379606680"/>
          <a:ext cx="723600" cy="475920"/>
        </a:xfrm>
        <a:prstGeom prst="rect">
          <a:avLst/>
        </a:prstGeom>
        <a:ln>
          <a:noFill/>
        </a:ln>
      </xdr:spPr>
    </xdr:pic>
    <xdr:clientData/>
  </xdr:twoCellAnchor>
  <xdr:twoCellAnchor editAs="oneCell">
    <xdr:from>
      <xdr:col>1</xdr:col>
      <xdr:colOff>52560</xdr:colOff>
      <xdr:row>723</xdr:row>
      <xdr:rowOff>16560</xdr:rowOff>
    </xdr:from>
    <xdr:to>
      <xdr:col>1</xdr:col>
      <xdr:colOff>776160</xdr:colOff>
      <xdr:row>723</xdr:row>
      <xdr:rowOff>492480</xdr:rowOff>
    </xdr:to>
    <xdr:pic>
      <xdr:nvPicPr>
        <xdr:cNvPr id="721" name="Subgraph-pghregion" descr=""/>
        <xdr:cNvPicPr/>
      </xdr:nvPicPr>
      <xdr:blipFill>
        <a:blip r:embed="rId722"/>
        <a:stretch>
          <a:fillRect/>
        </a:stretch>
      </xdr:blipFill>
      <xdr:spPr>
        <a:xfrm>
          <a:off x="865080" y="380133000"/>
          <a:ext cx="723600" cy="475920"/>
        </a:xfrm>
        <a:prstGeom prst="rect">
          <a:avLst/>
        </a:prstGeom>
        <a:ln>
          <a:noFill/>
        </a:ln>
      </xdr:spPr>
    </xdr:pic>
    <xdr:clientData/>
  </xdr:twoCellAnchor>
  <xdr:twoCellAnchor editAs="oneCell">
    <xdr:from>
      <xdr:col>1</xdr:col>
      <xdr:colOff>52560</xdr:colOff>
      <xdr:row>724</xdr:row>
      <xdr:rowOff>16560</xdr:rowOff>
    </xdr:from>
    <xdr:to>
      <xdr:col>1</xdr:col>
      <xdr:colOff>776160</xdr:colOff>
      <xdr:row>724</xdr:row>
      <xdr:rowOff>492480</xdr:rowOff>
    </xdr:to>
    <xdr:pic>
      <xdr:nvPicPr>
        <xdr:cNvPr id="722" name="Subgraph-searchresume" descr=""/>
        <xdr:cNvPicPr/>
      </xdr:nvPicPr>
      <xdr:blipFill>
        <a:blip r:embed="rId723"/>
        <a:stretch>
          <a:fillRect/>
        </a:stretch>
      </xdr:blipFill>
      <xdr:spPr>
        <a:xfrm>
          <a:off x="865080" y="380659680"/>
          <a:ext cx="723600" cy="475920"/>
        </a:xfrm>
        <a:prstGeom prst="rect">
          <a:avLst/>
        </a:prstGeom>
        <a:ln>
          <a:noFill/>
        </a:ln>
      </xdr:spPr>
    </xdr:pic>
    <xdr:clientData/>
  </xdr:twoCellAnchor>
  <xdr:twoCellAnchor editAs="oneCell">
    <xdr:from>
      <xdr:col>1</xdr:col>
      <xdr:colOff>52560</xdr:colOff>
      <xdr:row>725</xdr:row>
      <xdr:rowOff>16560</xdr:rowOff>
    </xdr:from>
    <xdr:to>
      <xdr:col>1</xdr:col>
      <xdr:colOff>776160</xdr:colOff>
      <xdr:row>725</xdr:row>
      <xdr:rowOff>492480</xdr:rowOff>
    </xdr:to>
    <xdr:pic>
      <xdr:nvPicPr>
        <xdr:cNvPr id="723" name="Subgraph-1click3dprint" descr=""/>
        <xdr:cNvPicPr/>
      </xdr:nvPicPr>
      <xdr:blipFill>
        <a:blip r:embed="rId724"/>
        <a:stretch>
          <a:fillRect/>
        </a:stretch>
      </xdr:blipFill>
      <xdr:spPr>
        <a:xfrm>
          <a:off x="865080" y="381186000"/>
          <a:ext cx="723600" cy="475920"/>
        </a:xfrm>
        <a:prstGeom prst="rect">
          <a:avLst/>
        </a:prstGeom>
        <a:ln>
          <a:noFill/>
        </a:ln>
      </xdr:spPr>
    </xdr:pic>
    <xdr:clientData/>
  </xdr:twoCellAnchor>
  <xdr:twoCellAnchor editAs="oneCell">
    <xdr:from>
      <xdr:col>1</xdr:col>
      <xdr:colOff>52560</xdr:colOff>
      <xdr:row>726</xdr:row>
      <xdr:rowOff>16560</xdr:rowOff>
    </xdr:from>
    <xdr:to>
      <xdr:col>1</xdr:col>
      <xdr:colOff>776160</xdr:colOff>
      <xdr:row>726</xdr:row>
      <xdr:rowOff>492480</xdr:rowOff>
    </xdr:to>
    <xdr:pic>
      <xdr:nvPicPr>
        <xdr:cNvPr id="724" name="Subgraph-lolaola_" descr=""/>
        <xdr:cNvPicPr/>
      </xdr:nvPicPr>
      <xdr:blipFill>
        <a:blip r:embed="rId725"/>
        <a:stretch>
          <a:fillRect/>
        </a:stretch>
      </xdr:blipFill>
      <xdr:spPr>
        <a:xfrm>
          <a:off x="865080" y="381712320"/>
          <a:ext cx="723600" cy="475920"/>
        </a:xfrm>
        <a:prstGeom prst="rect">
          <a:avLst/>
        </a:prstGeom>
        <a:ln>
          <a:noFill/>
        </a:ln>
      </xdr:spPr>
    </xdr:pic>
    <xdr:clientData/>
  </xdr:twoCellAnchor>
  <xdr:twoCellAnchor editAs="oneCell">
    <xdr:from>
      <xdr:col>1</xdr:col>
      <xdr:colOff>52560</xdr:colOff>
      <xdr:row>727</xdr:row>
      <xdr:rowOff>16560</xdr:rowOff>
    </xdr:from>
    <xdr:to>
      <xdr:col>1</xdr:col>
      <xdr:colOff>776160</xdr:colOff>
      <xdr:row>727</xdr:row>
      <xdr:rowOff>492480</xdr:rowOff>
    </xdr:to>
    <xdr:pic>
      <xdr:nvPicPr>
        <xdr:cNvPr id="725" name="Subgraph-sheffmecheng" descr=""/>
        <xdr:cNvPicPr/>
      </xdr:nvPicPr>
      <xdr:blipFill>
        <a:blip r:embed="rId726"/>
        <a:stretch>
          <a:fillRect/>
        </a:stretch>
      </xdr:blipFill>
      <xdr:spPr>
        <a:xfrm>
          <a:off x="865080" y="382238640"/>
          <a:ext cx="723600" cy="475920"/>
        </a:xfrm>
        <a:prstGeom prst="rect">
          <a:avLst/>
        </a:prstGeom>
        <a:ln>
          <a:noFill/>
        </a:ln>
      </xdr:spPr>
    </xdr:pic>
    <xdr:clientData/>
  </xdr:twoCellAnchor>
  <xdr:twoCellAnchor editAs="oneCell">
    <xdr:from>
      <xdr:col>1</xdr:col>
      <xdr:colOff>52560</xdr:colOff>
      <xdr:row>728</xdr:row>
      <xdr:rowOff>16560</xdr:rowOff>
    </xdr:from>
    <xdr:to>
      <xdr:col>1</xdr:col>
      <xdr:colOff>776160</xdr:colOff>
      <xdr:row>728</xdr:row>
      <xdr:rowOff>492480</xdr:rowOff>
    </xdr:to>
    <xdr:pic>
      <xdr:nvPicPr>
        <xdr:cNvPr id="726" name="Subgraph-engwomen" descr=""/>
        <xdr:cNvPicPr/>
      </xdr:nvPicPr>
      <xdr:blipFill>
        <a:blip r:embed="rId727"/>
        <a:stretch>
          <a:fillRect/>
        </a:stretch>
      </xdr:blipFill>
      <xdr:spPr>
        <a:xfrm>
          <a:off x="865080" y="382765320"/>
          <a:ext cx="723600" cy="475920"/>
        </a:xfrm>
        <a:prstGeom prst="rect">
          <a:avLst/>
        </a:prstGeom>
        <a:ln>
          <a:noFill/>
        </a:ln>
      </xdr:spPr>
    </xdr:pic>
    <xdr:clientData/>
  </xdr:twoCellAnchor>
  <xdr:twoCellAnchor editAs="oneCell">
    <xdr:from>
      <xdr:col>1</xdr:col>
      <xdr:colOff>52560</xdr:colOff>
      <xdr:row>729</xdr:row>
      <xdr:rowOff>16560</xdr:rowOff>
    </xdr:from>
    <xdr:to>
      <xdr:col>1</xdr:col>
      <xdr:colOff>776160</xdr:colOff>
      <xdr:row>729</xdr:row>
      <xdr:rowOff>492480</xdr:rowOff>
    </xdr:to>
    <xdr:pic>
      <xdr:nvPicPr>
        <xdr:cNvPr id="727" name="Subgraph-ubcmedicine" descr=""/>
        <xdr:cNvPicPr/>
      </xdr:nvPicPr>
      <xdr:blipFill>
        <a:blip r:embed="rId728"/>
        <a:stretch>
          <a:fillRect/>
        </a:stretch>
      </xdr:blipFill>
      <xdr:spPr>
        <a:xfrm>
          <a:off x="865080" y="383291640"/>
          <a:ext cx="723600" cy="475920"/>
        </a:xfrm>
        <a:prstGeom prst="rect">
          <a:avLst/>
        </a:prstGeom>
        <a:ln>
          <a:noFill/>
        </a:ln>
      </xdr:spPr>
    </xdr:pic>
    <xdr:clientData/>
  </xdr:twoCellAnchor>
  <xdr:twoCellAnchor editAs="oneCell">
    <xdr:from>
      <xdr:col>1</xdr:col>
      <xdr:colOff>52560</xdr:colOff>
      <xdr:row>730</xdr:row>
      <xdr:rowOff>16560</xdr:rowOff>
    </xdr:from>
    <xdr:to>
      <xdr:col>1</xdr:col>
      <xdr:colOff>776160</xdr:colOff>
      <xdr:row>730</xdr:row>
      <xdr:rowOff>492480</xdr:rowOff>
    </xdr:to>
    <xdr:pic>
      <xdr:nvPicPr>
        <xdr:cNvPr id="728" name="Subgraph-davidvorp" descr=""/>
        <xdr:cNvPicPr/>
      </xdr:nvPicPr>
      <xdr:blipFill>
        <a:blip r:embed="rId729"/>
        <a:stretch>
          <a:fillRect/>
        </a:stretch>
      </xdr:blipFill>
      <xdr:spPr>
        <a:xfrm>
          <a:off x="865080" y="383817960"/>
          <a:ext cx="723600" cy="475920"/>
        </a:xfrm>
        <a:prstGeom prst="rect">
          <a:avLst/>
        </a:prstGeom>
        <a:ln>
          <a:noFill/>
        </a:ln>
      </xdr:spPr>
    </xdr:pic>
    <xdr:clientData/>
  </xdr:twoCellAnchor>
  <xdr:twoCellAnchor editAs="oneCell">
    <xdr:from>
      <xdr:col>1</xdr:col>
      <xdr:colOff>52560</xdr:colOff>
      <xdr:row>731</xdr:row>
      <xdr:rowOff>16560</xdr:rowOff>
    </xdr:from>
    <xdr:to>
      <xdr:col>1</xdr:col>
      <xdr:colOff>776160</xdr:colOff>
      <xdr:row>731</xdr:row>
      <xdr:rowOff>492480</xdr:rowOff>
    </xdr:to>
    <xdr:pic>
      <xdr:nvPicPr>
        <xdr:cNvPr id="729" name="Subgraph-ubcmdup" descr=""/>
        <xdr:cNvPicPr/>
      </xdr:nvPicPr>
      <xdr:blipFill>
        <a:blip r:embed="rId730"/>
        <a:stretch>
          <a:fillRect/>
        </a:stretch>
      </xdr:blipFill>
      <xdr:spPr>
        <a:xfrm>
          <a:off x="865080" y="384344280"/>
          <a:ext cx="723600" cy="475920"/>
        </a:xfrm>
        <a:prstGeom prst="rect">
          <a:avLst/>
        </a:prstGeom>
        <a:ln>
          <a:noFill/>
        </a:ln>
      </xdr:spPr>
    </xdr:pic>
    <xdr:clientData/>
  </xdr:twoCellAnchor>
  <xdr:twoCellAnchor editAs="oneCell">
    <xdr:from>
      <xdr:col>1</xdr:col>
      <xdr:colOff>52560</xdr:colOff>
      <xdr:row>732</xdr:row>
      <xdr:rowOff>16560</xdr:rowOff>
    </xdr:from>
    <xdr:to>
      <xdr:col>1</xdr:col>
      <xdr:colOff>776160</xdr:colOff>
      <xdr:row>732</xdr:row>
      <xdr:rowOff>492480</xdr:rowOff>
    </xdr:to>
    <xdr:pic>
      <xdr:nvPicPr>
        <xdr:cNvPr id="730" name="Subgraph-honeydins25" descr=""/>
        <xdr:cNvPicPr/>
      </xdr:nvPicPr>
      <xdr:blipFill>
        <a:blip r:embed="rId731"/>
        <a:stretch>
          <a:fillRect/>
        </a:stretch>
      </xdr:blipFill>
      <xdr:spPr>
        <a:xfrm>
          <a:off x="865080" y="384870960"/>
          <a:ext cx="723600" cy="475920"/>
        </a:xfrm>
        <a:prstGeom prst="rect">
          <a:avLst/>
        </a:prstGeom>
        <a:ln>
          <a:noFill/>
        </a:ln>
      </xdr:spPr>
    </xdr:pic>
    <xdr:clientData/>
  </xdr:twoCellAnchor>
  <xdr:twoCellAnchor editAs="oneCell">
    <xdr:from>
      <xdr:col>1</xdr:col>
      <xdr:colOff>52560</xdr:colOff>
      <xdr:row>733</xdr:row>
      <xdr:rowOff>16560</xdr:rowOff>
    </xdr:from>
    <xdr:to>
      <xdr:col>1</xdr:col>
      <xdr:colOff>776160</xdr:colOff>
      <xdr:row>733</xdr:row>
      <xdr:rowOff>492480</xdr:rowOff>
    </xdr:to>
    <xdr:pic>
      <xdr:nvPicPr>
        <xdr:cNvPr id="731" name="Subgraph-yusrabubba" descr=""/>
        <xdr:cNvPicPr/>
      </xdr:nvPicPr>
      <xdr:blipFill>
        <a:blip r:embed="rId732"/>
        <a:stretch>
          <a:fillRect/>
        </a:stretch>
      </xdr:blipFill>
      <xdr:spPr>
        <a:xfrm>
          <a:off x="865080" y="385397280"/>
          <a:ext cx="723600" cy="475920"/>
        </a:xfrm>
        <a:prstGeom prst="rect">
          <a:avLst/>
        </a:prstGeom>
        <a:ln>
          <a:noFill/>
        </a:ln>
      </xdr:spPr>
    </xdr:pic>
    <xdr:clientData/>
  </xdr:twoCellAnchor>
  <xdr:twoCellAnchor editAs="oneCell">
    <xdr:from>
      <xdr:col>1</xdr:col>
      <xdr:colOff>52560</xdr:colOff>
      <xdr:row>734</xdr:row>
      <xdr:rowOff>16560</xdr:rowOff>
    </xdr:from>
    <xdr:to>
      <xdr:col>1</xdr:col>
      <xdr:colOff>776160</xdr:colOff>
      <xdr:row>734</xdr:row>
      <xdr:rowOff>492480</xdr:rowOff>
    </xdr:to>
    <xdr:pic>
      <xdr:nvPicPr>
        <xdr:cNvPr id="732" name="Subgraph-bbyyama" descr=""/>
        <xdr:cNvPicPr/>
      </xdr:nvPicPr>
      <xdr:blipFill>
        <a:blip r:embed="rId733"/>
        <a:stretch>
          <a:fillRect/>
        </a:stretch>
      </xdr:blipFill>
      <xdr:spPr>
        <a:xfrm>
          <a:off x="865080" y="385923600"/>
          <a:ext cx="723600" cy="475920"/>
        </a:xfrm>
        <a:prstGeom prst="rect">
          <a:avLst/>
        </a:prstGeom>
        <a:ln>
          <a:noFill/>
        </a:ln>
      </xdr:spPr>
    </xdr:pic>
    <xdr:clientData/>
  </xdr:twoCellAnchor>
  <xdr:twoCellAnchor editAs="oneCell">
    <xdr:from>
      <xdr:col>1</xdr:col>
      <xdr:colOff>52560</xdr:colOff>
      <xdr:row>735</xdr:row>
      <xdr:rowOff>16560</xdr:rowOff>
    </xdr:from>
    <xdr:to>
      <xdr:col>1</xdr:col>
      <xdr:colOff>776160</xdr:colOff>
      <xdr:row>735</xdr:row>
      <xdr:rowOff>492480</xdr:rowOff>
    </xdr:to>
    <xdr:pic>
      <xdr:nvPicPr>
        <xdr:cNvPr id="733" name="Subgraph-likeigive_adam" descr=""/>
        <xdr:cNvPicPr/>
      </xdr:nvPicPr>
      <xdr:blipFill>
        <a:blip r:embed="rId734"/>
        <a:stretch>
          <a:fillRect/>
        </a:stretch>
      </xdr:blipFill>
      <xdr:spPr>
        <a:xfrm>
          <a:off x="865080" y="386449920"/>
          <a:ext cx="723600" cy="475920"/>
        </a:xfrm>
        <a:prstGeom prst="rect">
          <a:avLst/>
        </a:prstGeom>
        <a:ln>
          <a:noFill/>
        </a:ln>
      </xdr:spPr>
    </xdr:pic>
    <xdr:clientData/>
  </xdr:twoCellAnchor>
  <xdr:twoCellAnchor editAs="oneCell">
    <xdr:from>
      <xdr:col>1</xdr:col>
      <xdr:colOff>52560</xdr:colOff>
      <xdr:row>736</xdr:row>
      <xdr:rowOff>16560</xdr:rowOff>
    </xdr:from>
    <xdr:to>
      <xdr:col>1</xdr:col>
      <xdr:colOff>776160</xdr:colOff>
      <xdr:row>736</xdr:row>
      <xdr:rowOff>492480</xdr:rowOff>
    </xdr:to>
    <xdr:pic>
      <xdr:nvPicPr>
        <xdr:cNvPr id="734" name="Subgraph-dejizzleeee" descr=""/>
        <xdr:cNvPicPr/>
      </xdr:nvPicPr>
      <xdr:blipFill>
        <a:blip r:embed="rId735"/>
        <a:stretch>
          <a:fillRect/>
        </a:stretch>
      </xdr:blipFill>
      <xdr:spPr>
        <a:xfrm>
          <a:off x="865080" y="386976600"/>
          <a:ext cx="723600" cy="475920"/>
        </a:xfrm>
        <a:prstGeom prst="rect">
          <a:avLst/>
        </a:prstGeom>
        <a:ln>
          <a:noFill/>
        </a:ln>
      </xdr:spPr>
    </xdr:pic>
    <xdr:clientData/>
  </xdr:twoCellAnchor>
  <xdr:twoCellAnchor editAs="oneCell">
    <xdr:from>
      <xdr:col>1</xdr:col>
      <xdr:colOff>52560</xdr:colOff>
      <xdr:row>737</xdr:row>
      <xdr:rowOff>16560</xdr:rowOff>
    </xdr:from>
    <xdr:to>
      <xdr:col>1</xdr:col>
      <xdr:colOff>776160</xdr:colOff>
      <xdr:row>737</xdr:row>
      <xdr:rowOff>492480</xdr:rowOff>
    </xdr:to>
    <xdr:pic>
      <xdr:nvPicPr>
        <xdr:cNvPr id="735" name="Subgraph-iwpgh" descr=""/>
        <xdr:cNvPicPr/>
      </xdr:nvPicPr>
      <xdr:blipFill>
        <a:blip r:embed="rId736"/>
        <a:stretch>
          <a:fillRect/>
        </a:stretch>
      </xdr:blipFill>
      <xdr:spPr>
        <a:xfrm>
          <a:off x="865080" y="387502920"/>
          <a:ext cx="723600" cy="475920"/>
        </a:xfrm>
        <a:prstGeom prst="rect">
          <a:avLst/>
        </a:prstGeom>
        <a:ln>
          <a:noFill/>
        </a:ln>
      </xdr:spPr>
    </xdr:pic>
    <xdr:clientData/>
  </xdr:twoCellAnchor>
  <xdr:twoCellAnchor editAs="oneCell">
    <xdr:from>
      <xdr:col>1</xdr:col>
      <xdr:colOff>52560</xdr:colOff>
      <xdr:row>738</xdr:row>
      <xdr:rowOff>16560</xdr:rowOff>
    </xdr:from>
    <xdr:to>
      <xdr:col>1</xdr:col>
      <xdr:colOff>776160</xdr:colOff>
      <xdr:row>738</xdr:row>
      <xdr:rowOff>492480</xdr:rowOff>
    </xdr:to>
    <xdr:pic>
      <xdr:nvPicPr>
        <xdr:cNvPr id="736" name="Subgraph-miguelf3d" descr=""/>
        <xdr:cNvPicPr/>
      </xdr:nvPicPr>
      <xdr:blipFill>
        <a:blip r:embed="rId737"/>
        <a:stretch>
          <a:fillRect/>
        </a:stretch>
      </xdr:blipFill>
      <xdr:spPr>
        <a:xfrm>
          <a:off x="865080" y="388029240"/>
          <a:ext cx="723600" cy="475920"/>
        </a:xfrm>
        <a:prstGeom prst="rect">
          <a:avLst/>
        </a:prstGeom>
        <a:ln>
          <a:noFill/>
        </a:ln>
      </xdr:spPr>
    </xdr:pic>
    <xdr:clientData/>
  </xdr:twoCellAnchor>
  <xdr:twoCellAnchor editAs="oneCell">
    <xdr:from>
      <xdr:col>1</xdr:col>
      <xdr:colOff>52560</xdr:colOff>
      <xdr:row>739</xdr:row>
      <xdr:rowOff>16560</xdr:rowOff>
    </xdr:from>
    <xdr:to>
      <xdr:col>1</xdr:col>
      <xdr:colOff>776160</xdr:colOff>
      <xdr:row>739</xdr:row>
      <xdr:rowOff>492480</xdr:rowOff>
    </xdr:to>
    <xdr:pic>
      <xdr:nvPicPr>
        <xdr:cNvPr id="737" name="Subgraph-uporto" descr=""/>
        <xdr:cNvPicPr/>
      </xdr:nvPicPr>
      <xdr:blipFill>
        <a:blip r:embed="rId738"/>
        <a:stretch>
          <a:fillRect/>
        </a:stretch>
      </xdr:blipFill>
      <xdr:spPr>
        <a:xfrm>
          <a:off x="865080" y="388555560"/>
          <a:ext cx="723600" cy="475920"/>
        </a:xfrm>
        <a:prstGeom prst="rect">
          <a:avLst/>
        </a:prstGeom>
        <a:ln>
          <a:noFill/>
        </a:ln>
      </xdr:spPr>
    </xdr:pic>
    <xdr:clientData/>
  </xdr:twoCellAnchor>
  <xdr:twoCellAnchor editAs="oneCell">
    <xdr:from>
      <xdr:col>1</xdr:col>
      <xdr:colOff>52560</xdr:colOff>
      <xdr:row>740</xdr:row>
      <xdr:rowOff>16560</xdr:rowOff>
    </xdr:from>
    <xdr:to>
      <xdr:col>1</xdr:col>
      <xdr:colOff>776160</xdr:colOff>
      <xdr:row>740</xdr:row>
      <xdr:rowOff>492480</xdr:rowOff>
    </xdr:to>
    <xdr:pic>
      <xdr:nvPicPr>
        <xdr:cNvPr id="738" name="Subgraph-galvestiago" descr=""/>
        <xdr:cNvPicPr/>
      </xdr:nvPicPr>
      <xdr:blipFill>
        <a:blip r:embed="rId739"/>
        <a:stretch>
          <a:fillRect/>
        </a:stretch>
      </xdr:blipFill>
      <xdr:spPr>
        <a:xfrm>
          <a:off x="865080" y="389082240"/>
          <a:ext cx="723600" cy="475920"/>
        </a:xfrm>
        <a:prstGeom prst="rect">
          <a:avLst/>
        </a:prstGeom>
        <a:ln>
          <a:noFill/>
        </a:ln>
      </xdr:spPr>
    </xdr:pic>
    <xdr:clientData/>
  </xdr:twoCellAnchor>
  <xdr:twoCellAnchor editAs="oneCell">
    <xdr:from>
      <xdr:col>1</xdr:col>
      <xdr:colOff>52560</xdr:colOff>
      <xdr:row>741</xdr:row>
      <xdr:rowOff>16560</xdr:rowOff>
    </xdr:from>
    <xdr:to>
      <xdr:col>1</xdr:col>
      <xdr:colOff>776160</xdr:colOff>
      <xdr:row>741</xdr:row>
      <xdr:rowOff>492480</xdr:rowOff>
    </xdr:to>
    <xdr:pic>
      <xdr:nvPicPr>
        <xdr:cNvPr id="739" name="Subgraph-studentelgra" descr=""/>
        <xdr:cNvPicPr/>
      </xdr:nvPicPr>
      <xdr:blipFill>
        <a:blip r:embed="rId740"/>
        <a:stretch>
          <a:fillRect/>
        </a:stretch>
      </xdr:blipFill>
      <xdr:spPr>
        <a:xfrm>
          <a:off x="865080" y="389608560"/>
          <a:ext cx="723600" cy="475920"/>
        </a:xfrm>
        <a:prstGeom prst="rect">
          <a:avLst/>
        </a:prstGeom>
        <a:ln>
          <a:noFill/>
        </a:ln>
      </xdr:spPr>
    </xdr:pic>
    <xdr:clientData/>
  </xdr:twoCellAnchor>
  <xdr:twoCellAnchor editAs="oneCell">
    <xdr:from>
      <xdr:col>1</xdr:col>
      <xdr:colOff>52560</xdr:colOff>
      <xdr:row>742</xdr:row>
      <xdr:rowOff>16560</xdr:rowOff>
    </xdr:from>
    <xdr:to>
      <xdr:col>1</xdr:col>
      <xdr:colOff>776160</xdr:colOff>
      <xdr:row>742</xdr:row>
      <xdr:rowOff>492480</xdr:rowOff>
    </xdr:to>
    <xdr:pic>
      <xdr:nvPicPr>
        <xdr:cNvPr id="740" name="Subgraph-nebfeupicbas" descr=""/>
        <xdr:cNvPicPr/>
      </xdr:nvPicPr>
      <xdr:blipFill>
        <a:blip r:embed="rId741"/>
        <a:stretch>
          <a:fillRect/>
        </a:stretch>
      </xdr:blipFill>
      <xdr:spPr>
        <a:xfrm>
          <a:off x="865080" y="390134880"/>
          <a:ext cx="723600" cy="475920"/>
        </a:xfrm>
        <a:prstGeom prst="rect">
          <a:avLst/>
        </a:prstGeom>
        <a:ln>
          <a:noFill/>
        </a:ln>
      </xdr:spPr>
    </xdr:pic>
    <xdr:clientData/>
  </xdr:twoCellAnchor>
  <xdr:twoCellAnchor editAs="oneCell">
    <xdr:from>
      <xdr:col>1</xdr:col>
      <xdr:colOff>52560</xdr:colOff>
      <xdr:row>743</xdr:row>
      <xdr:rowOff>16560</xdr:rowOff>
    </xdr:from>
    <xdr:to>
      <xdr:col>1</xdr:col>
      <xdr:colOff>776160</xdr:colOff>
      <xdr:row>743</xdr:row>
      <xdr:rowOff>492480</xdr:rowOff>
    </xdr:to>
    <xdr:pic>
      <xdr:nvPicPr>
        <xdr:cNvPr id="741" name="Subgraph-elenarf" descr=""/>
        <xdr:cNvPicPr/>
      </xdr:nvPicPr>
      <xdr:blipFill>
        <a:blip r:embed="rId742"/>
        <a:stretch>
          <a:fillRect/>
        </a:stretch>
      </xdr:blipFill>
      <xdr:spPr>
        <a:xfrm>
          <a:off x="865080" y="390661560"/>
          <a:ext cx="723600" cy="475920"/>
        </a:xfrm>
        <a:prstGeom prst="rect">
          <a:avLst/>
        </a:prstGeom>
        <a:ln>
          <a:noFill/>
        </a:ln>
      </xdr:spPr>
    </xdr:pic>
    <xdr:clientData/>
  </xdr:twoCellAnchor>
  <xdr:twoCellAnchor editAs="oneCell">
    <xdr:from>
      <xdr:col>1</xdr:col>
      <xdr:colOff>52560</xdr:colOff>
      <xdr:row>744</xdr:row>
      <xdr:rowOff>16560</xdr:rowOff>
    </xdr:from>
    <xdr:to>
      <xdr:col>1</xdr:col>
      <xdr:colOff>776160</xdr:colOff>
      <xdr:row>744</xdr:row>
      <xdr:rowOff>492480</xdr:rowOff>
    </xdr:to>
    <xdr:pic>
      <xdr:nvPicPr>
        <xdr:cNvPr id="742" name="Subgraph-newcorp_bot" descr=""/>
        <xdr:cNvPicPr/>
      </xdr:nvPicPr>
      <xdr:blipFill>
        <a:blip r:embed="rId743"/>
        <a:stretch>
          <a:fillRect/>
        </a:stretch>
      </xdr:blipFill>
      <xdr:spPr>
        <a:xfrm>
          <a:off x="865080" y="391187880"/>
          <a:ext cx="723600" cy="475920"/>
        </a:xfrm>
        <a:prstGeom prst="rect">
          <a:avLst/>
        </a:prstGeom>
        <a:ln>
          <a:noFill/>
        </a:ln>
      </xdr:spPr>
    </xdr:pic>
    <xdr:clientData/>
  </xdr:twoCellAnchor>
  <xdr:twoCellAnchor editAs="oneCell">
    <xdr:from>
      <xdr:col>1</xdr:col>
      <xdr:colOff>52560</xdr:colOff>
      <xdr:row>745</xdr:row>
      <xdr:rowOff>16560</xdr:rowOff>
    </xdr:from>
    <xdr:to>
      <xdr:col>1</xdr:col>
      <xdr:colOff>776160</xdr:colOff>
      <xdr:row>745</xdr:row>
      <xdr:rowOff>492480</xdr:rowOff>
    </xdr:to>
    <xdr:pic>
      <xdr:nvPicPr>
        <xdr:cNvPr id="743" name="Subgraph-aip_publishing" descr=""/>
        <xdr:cNvPicPr/>
      </xdr:nvPicPr>
      <xdr:blipFill>
        <a:blip r:embed="rId744"/>
        <a:stretch>
          <a:fillRect/>
        </a:stretch>
      </xdr:blipFill>
      <xdr:spPr>
        <a:xfrm>
          <a:off x="865080" y="391714200"/>
          <a:ext cx="723600" cy="475920"/>
        </a:xfrm>
        <a:prstGeom prst="rect">
          <a:avLst/>
        </a:prstGeom>
        <a:ln>
          <a:noFill/>
        </a:ln>
      </xdr:spPr>
    </xdr:pic>
    <xdr:clientData/>
  </xdr:twoCellAnchor>
  <xdr:twoCellAnchor editAs="oneCell">
    <xdr:from>
      <xdr:col>1</xdr:col>
      <xdr:colOff>52560</xdr:colOff>
      <xdr:row>746</xdr:row>
      <xdr:rowOff>16560</xdr:rowOff>
    </xdr:from>
    <xdr:to>
      <xdr:col>1</xdr:col>
      <xdr:colOff>776160</xdr:colOff>
      <xdr:row>746</xdr:row>
      <xdr:rowOff>492480</xdr:rowOff>
    </xdr:to>
    <xdr:pic>
      <xdr:nvPicPr>
        <xdr:cNvPr id="744" name="Subgraph-georgemasonnews" descr=""/>
        <xdr:cNvPicPr/>
      </xdr:nvPicPr>
      <xdr:blipFill>
        <a:blip r:embed="rId745"/>
        <a:stretch>
          <a:fillRect/>
        </a:stretch>
      </xdr:blipFill>
      <xdr:spPr>
        <a:xfrm>
          <a:off x="865080" y="392240520"/>
          <a:ext cx="723600" cy="475920"/>
        </a:xfrm>
        <a:prstGeom prst="rect">
          <a:avLst/>
        </a:prstGeom>
        <a:ln>
          <a:noFill/>
        </a:ln>
      </xdr:spPr>
    </xdr:pic>
    <xdr:clientData/>
  </xdr:twoCellAnchor>
  <xdr:twoCellAnchor editAs="oneCell">
    <xdr:from>
      <xdr:col>1</xdr:col>
      <xdr:colOff>52560</xdr:colOff>
      <xdr:row>747</xdr:row>
      <xdr:rowOff>16560</xdr:rowOff>
    </xdr:from>
    <xdr:to>
      <xdr:col>1</xdr:col>
      <xdr:colOff>776160</xdr:colOff>
      <xdr:row>747</xdr:row>
      <xdr:rowOff>492480</xdr:rowOff>
    </xdr:to>
    <xdr:pic>
      <xdr:nvPicPr>
        <xdr:cNvPr id="745" name="Subgraph-drferdowsi" descr=""/>
        <xdr:cNvPicPr/>
      </xdr:nvPicPr>
      <xdr:blipFill>
        <a:blip r:embed="rId746"/>
        <a:stretch>
          <a:fillRect/>
        </a:stretch>
      </xdr:blipFill>
      <xdr:spPr>
        <a:xfrm>
          <a:off x="865080" y="392767200"/>
          <a:ext cx="723600" cy="475920"/>
        </a:xfrm>
        <a:prstGeom prst="rect">
          <a:avLst/>
        </a:prstGeom>
        <a:ln>
          <a:noFill/>
        </a:ln>
      </xdr:spPr>
    </xdr:pic>
    <xdr:clientData/>
  </xdr:twoCellAnchor>
  <xdr:twoCellAnchor editAs="oneCell">
    <xdr:from>
      <xdr:col>1</xdr:col>
      <xdr:colOff>52560</xdr:colOff>
      <xdr:row>748</xdr:row>
      <xdr:rowOff>16560</xdr:rowOff>
    </xdr:from>
    <xdr:to>
      <xdr:col>1</xdr:col>
      <xdr:colOff>776160</xdr:colOff>
      <xdr:row>748</xdr:row>
      <xdr:rowOff>492480</xdr:rowOff>
    </xdr:to>
    <xdr:pic>
      <xdr:nvPicPr>
        <xdr:cNvPr id="746" name="Subgraph-mark_carey" descr=""/>
        <xdr:cNvPicPr/>
      </xdr:nvPicPr>
      <xdr:blipFill>
        <a:blip r:embed="rId747"/>
        <a:stretch>
          <a:fillRect/>
        </a:stretch>
      </xdr:blipFill>
      <xdr:spPr>
        <a:xfrm>
          <a:off x="865080" y="393293520"/>
          <a:ext cx="723600" cy="475920"/>
        </a:xfrm>
        <a:prstGeom prst="rect">
          <a:avLst/>
        </a:prstGeom>
        <a:ln>
          <a:noFill/>
        </a:ln>
      </xdr:spPr>
    </xdr:pic>
    <xdr:clientData/>
  </xdr:twoCellAnchor>
  <xdr:twoCellAnchor editAs="oneCell">
    <xdr:from>
      <xdr:col>1</xdr:col>
      <xdr:colOff>52560</xdr:colOff>
      <xdr:row>749</xdr:row>
      <xdr:rowOff>16560</xdr:rowOff>
    </xdr:from>
    <xdr:to>
      <xdr:col>1</xdr:col>
      <xdr:colOff>776160</xdr:colOff>
      <xdr:row>749</xdr:row>
      <xdr:rowOff>492480</xdr:rowOff>
    </xdr:to>
    <xdr:pic>
      <xdr:nvPicPr>
        <xdr:cNvPr id="747" name="Subgraph-pauloanselmo12" descr=""/>
        <xdr:cNvPicPr/>
      </xdr:nvPicPr>
      <xdr:blipFill>
        <a:blip r:embed="rId748"/>
        <a:stretch>
          <a:fillRect/>
        </a:stretch>
      </xdr:blipFill>
      <xdr:spPr>
        <a:xfrm>
          <a:off x="865080" y="393819840"/>
          <a:ext cx="723600" cy="475920"/>
        </a:xfrm>
        <a:prstGeom prst="rect">
          <a:avLst/>
        </a:prstGeom>
        <a:ln>
          <a:noFill/>
        </a:ln>
      </xdr:spPr>
    </xdr:pic>
    <xdr:clientData/>
  </xdr:twoCellAnchor>
  <xdr:twoCellAnchor editAs="oneCell">
    <xdr:from>
      <xdr:col>1</xdr:col>
      <xdr:colOff>52560</xdr:colOff>
      <xdr:row>750</xdr:row>
      <xdr:rowOff>16560</xdr:rowOff>
    </xdr:from>
    <xdr:to>
      <xdr:col>1</xdr:col>
      <xdr:colOff>776160</xdr:colOff>
      <xdr:row>750</xdr:row>
      <xdr:rowOff>492480</xdr:rowOff>
    </xdr:to>
    <xdr:pic>
      <xdr:nvPicPr>
        <xdr:cNvPr id="748" name="Subgraph-macfound" descr=""/>
        <xdr:cNvPicPr/>
      </xdr:nvPicPr>
      <xdr:blipFill>
        <a:blip r:embed="rId749"/>
        <a:stretch>
          <a:fillRect/>
        </a:stretch>
      </xdr:blipFill>
      <xdr:spPr>
        <a:xfrm>
          <a:off x="865080" y="394346160"/>
          <a:ext cx="723600" cy="475920"/>
        </a:xfrm>
        <a:prstGeom prst="rect">
          <a:avLst/>
        </a:prstGeom>
        <a:ln>
          <a:noFill/>
        </a:ln>
      </xdr:spPr>
    </xdr:pic>
    <xdr:clientData/>
  </xdr:twoCellAnchor>
  <xdr:twoCellAnchor editAs="oneCell">
    <xdr:from>
      <xdr:col>1</xdr:col>
      <xdr:colOff>52560</xdr:colOff>
      <xdr:row>751</xdr:row>
      <xdr:rowOff>16560</xdr:rowOff>
    </xdr:from>
    <xdr:to>
      <xdr:col>1</xdr:col>
      <xdr:colOff>776160</xdr:colOff>
      <xdr:row>751</xdr:row>
      <xdr:rowOff>492480</xdr:rowOff>
    </xdr:to>
    <xdr:pic>
      <xdr:nvPicPr>
        <xdr:cNvPr id="749" name="Subgraph-kortum" descr=""/>
        <xdr:cNvPicPr/>
      </xdr:nvPicPr>
      <xdr:blipFill>
        <a:blip r:embed="rId750"/>
        <a:stretch>
          <a:fillRect/>
        </a:stretch>
      </xdr:blipFill>
      <xdr:spPr>
        <a:xfrm>
          <a:off x="865080" y="394872840"/>
          <a:ext cx="723600" cy="475920"/>
        </a:xfrm>
        <a:prstGeom prst="rect">
          <a:avLst/>
        </a:prstGeom>
        <a:ln>
          <a:noFill/>
        </a:ln>
      </xdr:spPr>
    </xdr:pic>
    <xdr:clientData/>
  </xdr:twoCellAnchor>
  <xdr:twoCellAnchor editAs="oneCell">
    <xdr:from>
      <xdr:col>1</xdr:col>
      <xdr:colOff>52560</xdr:colOff>
      <xdr:row>752</xdr:row>
      <xdr:rowOff>16560</xdr:rowOff>
    </xdr:from>
    <xdr:to>
      <xdr:col>1</xdr:col>
      <xdr:colOff>776160</xdr:colOff>
      <xdr:row>752</xdr:row>
      <xdr:rowOff>492480</xdr:rowOff>
    </xdr:to>
    <xdr:pic>
      <xdr:nvPicPr>
        <xdr:cNvPr id="750" name="Subgraph-thinktankthuto" descr=""/>
        <xdr:cNvPicPr/>
      </xdr:nvPicPr>
      <xdr:blipFill>
        <a:blip r:embed="rId751"/>
        <a:stretch>
          <a:fillRect/>
        </a:stretch>
      </xdr:blipFill>
      <xdr:spPr>
        <a:xfrm>
          <a:off x="865080" y="395399160"/>
          <a:ext cx="723600" cy="475920"/>
        </a:xfrm>
        <a:prstGeom prst="rect">
          <a:avLst/>
        </a:prstGeom>
        <a:ln>
          <a:noFill/>
        </a:ln>
      </xdr:spPr>
    </xdr:pic>
    <xdr:clientData/>
  </xdr:twoCellAnchor>
  <xdr:twoCellAnchor editAs="oneCell">
    <xdr:from>
      <xdr:col>1</xdr:col>
      <xdr:colOff>52560</xdr:colOff>
      <xdr:row>753</xdr:row>
      <xdr:rowOff>16560</xdr:rowOff>
    </xdr:from>
    <xdr:to>
      <xdr:col>1</xdr:col>
      <xdr:colOff>776160</xdr:colOff>
      <xdr:row>753</xdr:row>
      <xdr:rowOff>492480</xdr:rowOff>
    </xdr:to>
    <xdr:pic>
      <xdr:nvPicPr>
        <xdr:cNvPr id="751" name="Subgraph-cjwest024" descr=""/>
        <xdr:cNvPicPr/>
      </xdr:nvPicPr>
      <xdr:blipFill>
        <a:blip r:embed="rId752"/>
        <a:stretch>
          <a:fillRect/>
        </a:stretch>
      </xdr:blipFill>
      <xdr:spPr>
        <a:xfrm>
          <a:off x="865080" y="395925480"/>
          <a:ext cx="723600" cy="475920"/>
        </a:xfrm>
        <a:prstGeom prst="rect">
          <a:avLst/>
        </a:prstGeom>
        <a:ln>
          <a:noFill/>
        </a:ln>
      </xdr:spPr>
    </xdr:pic>
    <xdr:clientData/>
  </xdr:twoCellAnchor>
  <xdr:twoCellAnchor editAs="oneCell">
    <xdr:from>
      <xdr:col>1</xdr:col>
      <xdr:colOff>52560</xdr:colOff>
      <xdr:row>754</xdr:row>
      <xdr:rowOff>16560</xdr:rowOff>
    </xdr:from>
    <xdr:to>
      <xdr:col>1</xdr:col>
      <xdr:colOff>776160</xdr:colOff>
      <xdr:row>754</xdr:row>
      <xdr:rowOff>492480</xdr:rowOff>
    </xdr:to>
    <xdr:pic>
      <xdr:nvPicPr>
        <xdr:cNvPr id="752" name="Subgraph-suwebservices" descr=""/>
        <xdr:cNvPicPr/>
      </xdr:nvPicPr>
      <xdr:blipFill>
        <a:blip r:embed="rId753"/>
        <a:stretch>
          <a:fillRect/>
        </a:stretch>
      </xdr:blipFill>
      <xdr:spPr>
        <a:xfrm>
          <a:off x="865080" y="396451800"/>
          <a:ext cx="723600" cy="475920"/>
        </a:xfrm>
        <a:prstGeom prst="rect">
          <a:avLst/>
        </a:prstGeom>
        <a:ln>
          <a:noFill/>
        </a:ln>
      </xdr:spPr>
    </xdr:pic>
    <xdr:clientData/>
  </xdr:twoCellAnchor>
  <xdr:twoCellAnchor editAs="oneCell">
    <xdr:from>
      <xdr:col>1</xdr:col>
      <xdr:colOff>52560</xdr:colOff>
      <xdr:row>755</xdr:row>
      <xdr:rowOff>16560</xdr:rowOff>
    </xdr:from>
    <xdr:to>
      <xdr:col>1</xdr:col>
      <xdr:colOff>776160</xdr:colOff>
      <xdr:row>755</xdr:row>
      <xdr:rowOff>492480</xdr:rowOff>
    </xdr:to>
    <xdr:pic>
      <xdr:nvPicPr>
        <xdr:cNvPr id="753" name="Subgraph-kristen_pol" descr=""/>
        <xdr:cNvPicPr/>
      </xdr:nvPicPr>
      <xdr:blipFill>
        <a:blip r:embed="rId754"/>
        <a:stretch>
          <a:fillRect/>
        </a:stretch>
      </xdr:blipFill>
      <xdr:spPr>
        <a:xfrm>
          <a:off x="865080" y="396978480"/>
          <a:ext cx="723600" cy="475920"/>
        </a:xfrm>
        <a:prstGeom prst="rect">
          <a:avLst/>
        </a:prstGeom>
        <a:ln>
          <a:noFill/>
        </a:ln>
      </xdr:spPr>
    </xdr:pic>
    <xdr:clientData/>
  </xdr:twoCellAnchor>
  <xdr:twoCellAnchor editAs="oneCell">
    <xdr:from>
      <xdr:col>1</xdr:col>
      <xdr:colOff>52560</xdr:colOff>
      <xdr:row>756</xdr:row>
      <xdr:rowOff>16560</xdr:rowOff>
    </xdr:from>
    <xdr:to>
      <xdr:col>1</xdr:col>
      <xdr:colOff>776160</xdr:colOff>
      <xdr:row>756</xdr:row>
      <xdr:rowOff>492480</xdr:rowOff>
    </xdr:to>
    <xdr:pic>
      <xdr:nvPicPr>
        <xdr:cNvPr id="754" name="Subgraph-nazreenazahar" descr=""/>
        <xdr:cNvPicPr/>
      </xdr:nvPicPr>
      <xdr:blipFill>
        <a:blip r:embed="rId755"/>
        <a:stretch>
          <a:fillRect/>
        </a:stretch>
      </xdr:blipFill>
      <xdr:spPr>
        <a:xfrm>
          <a:off x="865080" y="397504800"/>
          <a:ext cx="723600" cy="475920"/>
        </a:xfrm>
        <a:prstGeom prst="rect">
          <a:avLst/>
        </a:prstGeom>
        <a:ln>
          <a:noFill/>
        </a:ln>
      </xdr:spPr>
    </xdr:pic>
    <xdr:clientData/>
  </xdr:twoCellAnchor>
  <xdr:twoCellAnchor editAs="oneCell">
    <xdr:from>
      <xdr:col>1</xdr:col>
      <xdr:colOff>52560</xdr:colOff>
      <xdr:row>757</xdr:row>
      <xdr:rowOff>16560</xdr:rowOff>
    </xdr:from>
    <xdr:to>
      <xdr:col>1</xdr:col>
      <xdr:colOff>776160</xdr:colOff>
      <xdr:row>757</xdr:row>
      <xdr:rowOff>492480</xdr:rowOff>
    </xdr:to>
    <xdr:pic>
      <xdr:nvPicPr>
        <xdr:cNvPr id="755" name="Subgraph-azieeela" descr=""/>
        <xdr:cNvPicPr/>
      </xdr:nvPicPr>
      <xdr:blipFill>
        <a:blip r:embed="rId756"/>
        <a:stretch>
          <a:fillRect/>
        </a:stretch>
      </xdr:blipFill>
      <xdr:spPr>
        <a:xfrm>
          <a:off x="865080" y="398031120"/>
          <a:ext cx="723600" cy="475920"/>
        </a:xfrm>
        <a:prstGeom prst="rect">
          <a:avLst/>
        </a:prstGeom>
        <a:ln>
          <a:noFill/>
        </a:ln>
      </xdr:spPr>
    </xdr:pic>
    <xdr:clientData/>
  </xdr:twoCellAnchor>
  <xdr:twoCellAnchor editAs="oneCell">
    <xdr:from>
      <xdr:col>1</xdr:col>
      <xdr:colOff>52560</xdr:colOff>
      <xdr:row>758</xdr:row>
      <xdr:rowOff>16560</xdr:rowOff>
    </xdr:from>
    <xdr:to>
      <xdr:col>1</xdr:col>
      <xdr:colOff>776160</xdr:colOff>
      <xdr:row>758</xdr:row>
      <xdr:rowOff>492480</xdr:rowOff>
    </xdr:to>
    <xdr:pic>
      <xdr:nvPicPr>
        <xdr:cNvPr id="756" name="Subgraph-myidsquare" descr=""/>
        <xdr:cNvPicPr/>
      </xdr:nvPicPr>
      <xdr:blipFill>
        <a:blip r:embed="rId757"/>
        <a:stretch>
          <a:fillRect/>
        </a:stretch>
      </xdr:blipFill>
      <xdr:spPr>
        <a:xfrm>
          <a:off x="865080" y="398557800"/>
          <a:ext cx="723600" cy="475920"/>
        </a:xfrm>
        <a:prstGeom prst="rect">
          <a:avLst/>
        </a:prstGeom>
        <a:ln>
          <a:noFill/>
        </a:ln>
      </xdr:spPr>
    </xdr:pic>
    <xdr:clientData/>
  </xdr:twoCellAnchor>
  <xdr:twoCellAnchor editAs="oneCell">
    <xdr:from>
      <xdr:col>1</xdr:col>
      <xdr:colOff>52560</xdr:colOff>
      <xdr:row>759</xdr:row>
      <xdr:rowOff>16560</xdr:rowOff>
    </xdr:from>
    <xdr:to>
      <xdr:col>1</xdr:col>
      <xdr:colOff>776160</xdr:colOff>
      <xdr:row>759</xdr:row>
      <xdr:rowOff>492480</xdr:rowOff>
    </xdr:to>
    <xdr:pic>
      <xdr:nvPicPr>
        <xdr:cNvPr id="757" name="Subgraph-carolinemarie_k" descr=""/>
        <xdr:cNvPicPr/>
      </xdr:nvPicPr>
      <xdr:blipFill>
        <a:blip r:embed="rId758"/>
        <a:stretch>
          <a:fillRect/>
        </a:stretch>
      </xdr:blipFill>
      <xdr:spPr>
        <a:xfrm>
          <a:off x="865080" y="399084120"/>
          <a:ext cx="723600" cy="475920"/>
        </a:xfrm>
        <a:prstGeom prst="rect">
          <a:avLst/>
        </a:prstGeom>
        <a:ln>
          <a:noFill/>
        </a:ln>
      </xdr:spPr>
    </xdr:pic>
    <xdr:clientData/>
  </xdr:twoCellAnchor>
  <xdr:twoCellAnchor editAs="oneCell">
    <xdr:from>
      <xdr:col>1</xdr:col>
      <xdr:colOff>52560</xdr:colOff>
      <xdr:row>760</xdr:row>
      <xdr:rowOff>16560</xdr:rowOff>
    </xdr:from>
    <xdr:to>
      <xdr:col>1</xdr:col>
      <xdr:colOff>776160</xdr:colOff>
      <xdr:row>760</xdr:row>
      <xdr:rowOff>492480</xdr:rowOff>
    </xdr:to>
    <xdr:pic>
      <xdr:nvPicPr>
        <xdr:cNvPr id="758" name="Subgraph-azriibrahim92" descr=""/>
        <xdr:cNvPicPr/>
      </xdr:nvPicPr>
      <xdr:blipFill>
        <a:blip r:embed="rId759"/>
        <a:stretch>
          <a:fillRect/>
        </a:stretch>
      </xdr:blipFill>
      <xdr:spPr>
        <a:xfrm>
          <a:off x="865080" y="399610440"/>
          <a:ext cx="723600" cy="475920"/>
        </a:xfrm>
        <a:prstGeom prst="rect">
          <a:avLst/>
        </a:prstGeom>
        <a:ln>
          <a:noFill/>
        </a:ln>
      </xdr:spPr>
    </xdr:pic>
    <xdr:clientData/>
  </xdr:twoCellAnchor>
  <xdr:twoCellAnchor editAs="oneCell">
    <xdr:from>
      <xdr:col>1</xdr:col>
      <xdr:colOff>52560</xdr:colOff>
      <xdr:row>761</xdr:row>
      <xdr:rowOff>16560</xdr:rowOff>
    </xdr:from>
    <xdr:to>
      <xdr:col>1</xdr:col>
      <xdr:colOff>776160</xdr:colOff>
      <xdr:row>761</xdr:row>
      <xdr:rowOff>492480</xdr:rowOff>
    </xdr:to>
    <xdr:pic>
      <xdr:nvPicPr>
        <xdr:cNvPr id="759" name="Subgraph-hafezfirdaus" descr=""/>
        <xdr:cNvPicPr/>
      </xdr:nvPicPr>
      <xdr:blipFill>
        <a:blip r:embed="rId760"/>
        <a:stretch>
          <a:fillRect/>
        </a:stretch>
      </xdr:blipFill>
      <xdr:spPr>
        <a:xfrm>
          <a:off x="865080" y="400136760"/>
          <a:ext cx="723600" cy="475920"/>
        </a:xfrm>
        <a:prstGeom prst="rect">
          <a:avLst/>
        </a:prstGeom>
        <a:ln>
          <a:noFill/>
        </a:ln>
      </xdr:spPr>
    </xdr:pic>
    <xdr:clientData/>
  </xdr:twoCellAnchor>
  <xdr:twoCellAnchor editAs="oneCell">
    <xdr:from>
      <xdr:col>1</xdr:col>
      <xdr:colOff>52560</xdr:colOff>
      <xdr:row>762</xdr:row>
      <xdr:rowOff>16560</xdr:rowOff>
    </xdr:from>
    <xdr:to>
      <xdr:col>1</xdr:col>
      <xdr:colOff>776160</xdr:colOff>
      <xdr:row>762</xdr:row>
      <xdr:rowOff>492480</xdr:rowOff>
    </xdr:to>
    <xdr:pic>
      <xdr:nvPicPr>
        <xdr:cNvPr id="760" name="Subgraph-funnahpzn" descr=""/>
        <xdr:cNvPicPr/>
      </xdr:nvPicPr>
      <xdr:blipFill>
        <a:blip r:embed="rId761"/>
        <a:stretch>
          <a:fillRect/>
        </a:stretch>
      </xdr:blipFill>
      <xdr:spPr>
        <a:xfrm>
          <a:off x="865080" y="400663440"/>
          <a:ext cx="723600" cy="475920"/>
        </a:xfrm>
        <a:prstGeom prst="rect">
          <a:avLst/>
        </a:prstGeom>
        <a:ln>
          <a:noFill/>
        </a:ln>
      </xdr:spPr>
    </xdr:pic>
    <xdr:clientData/>
  </xdr:twoCellAnchor>
  <xdr:twoCellAnchor editAs="oneCell">
    <xdr:from>
      <xdr:col>1</xdr:col>
      <xdr:colOff>52560</xdr:colOff>
      <xdr:row>763</xdr:row>
      <xdr:rowOff>16560</xdr:rowOff>
    </xdr:from>
    <xdr:to>
      <xdr:col>1</xdr:col>
      <xdr:colOff>776160</xdr:colOff>
      <xdr:row>763</xdr:row>
      <xdr:rowOff>492480</xdr:rowOff>
    </xdr:to>
    <xdr:pic>
      <xdr:nvPicPr>
        <xdr:cNvPr id="761" name="Subgraph-akifnabilamizar" descr=""/>
        <xdr:cNvPicPr/>
      </xdr:nvPicPr>
      <xdr:blipFill>
        <a:blip r:embed="rId762"/>
        <a:stretch>
          <a:fillRect/>
        </a:stretch>
      </xdr:blipFill>
      <xdr:spPr>
        <a:xfrm>
          <a:off x="865080" y="401189760"/>
          <a:ext cx="723600" cy="475920"/>
        </a:xfrm>
        <a:prstGeom prst="rect">
          <a:avLst/>
        </a:prstGeom>
        <a:ln>
          <a:noFill/>
        </a:ln>
      </xdr:spPr>
    </xdr:pic>
    <xdr:clientData/>
  </xdr:twoCellAnchor>
  <xdr:twoCellAnchor editAs="oneCell">
    <xdr:from>
      <xdr:col>1</xdr:col>
      <xdr:colOff>52560</xdr:colOff>
      <xdr:row>764</xdr:row>
      <xdr:rowOff>16560</xdr:rowOff>
    </xdr:from>
    <xdr:to>
      <xdr:col>1</xdr:col>
      <xdr:colOff>776160</xdr:colOff>
      <xdr:row>764</xdr:row>
      <xdr:rowOff>492480</xdr:rowOff>
    </xdr:to>
    <xdr:pic>
      <xdr:nvPicPr>
        <xdr:cNvPr id="762" name="Subgraph-faqihrashid1" descr=""/>
        <xdr:cNvPicPr/>
      </xdr:nvPicPr>
      <xdr:blipFill>
        <a:blip r:embed="rId763"/>
        <a:stretch>
          <a:fillRect/>
        </a:stretch>
      </xdr:blipFill>
      <xdr:spPr>
        <a:xfrm>
          <a:off x="865080" y="401716080"/>
          <a:ext cx="723600" cy="475920"/>
        </a:xfrm>
        <a:prstGeom prst="rect">
          <a:avLst/>
        </a:prstGeom>
        <a:ln>
          <a:noFill/>
        </a:ln>
      </xdr:spPr>
    </xdr:pic>
    <xdr:clientData/>
  </xdr:twoCellAnchor>
  <xdr:twoCellAnchor editAs="oneCell">
    <xdr:from>
      <xdr:col>1</xdr:col>
      <xdr:colOff>52560</xdr:colOff>
      <xdr:row>765</xdr:row>
      <xdr:rowOff>16560</xdr:rowOff>
    </xdr:from>
    <xdr:to>
      <xdr:col>1</xdr:col>
      <xdr:colOff>776160</xdr:colOff>
      <xdr:row>765</xdr:row>
      <xdr:rowOff>492480</xdr:rowOff>
    </xdr:to>
    <xdr:pic>
      <xdr:nvPicPr>
        <xdr:cNvPr id="763" name="Subgraph-z_kanter" descr=""/>
        <xdr:cNvPicPr/>
      </xdr:nvPicPr>
      <xdr:blipFill>
        <a:blip r:embed="rId764"/>
        <a:stretch>
          <a:fillRect/>
        </a:stretch>
      </xdr:blipFill>
      <xdr:spPr>
        <a:xfrm>
          <a:off x="865080" y="402242400"/>
          <a:ext cx="723600" cy="475920"/>
        </a:xfrm>
        <a:prstGeom prst="rect">
          <a:avLst/>
        </a:prstGeom>
        <a:ln>
          <a:noFill/>
        </a:ln>
      </xdr:spPr>
    </xdr:pic>
    <xdr:clientData/>
  </xdr:twoCellAnchor>
  <xdr:twoCellAnchor editAs="oneCell">
    <xdr:from>
      <xdr:col>1</xdr:col>
      <xdr:colOff>52560</xdr:colOff>
      <xdr:row>766</xdr:row>
      <xdr:rowOff>16560</xdr:rowOff>
    </xdr:from>
    <xdr:to>
      <xdr:col>1</xdr:col>
      <xdr:colOff>776160</xdr:colOff>
      <xdr:row>766</xdr:row>
      <xdr:rowOff>492480</xdr:rowOff>
    </xdr:to>
    <xdr:pic>
      <xdr:nvPicPr>
        <xdr:cNvPr id="764" name="Subgraph-dawnbazely" descr=""/>
        <xdr:cNvPicPr/>
      </xdr:nvPicPr>
      <xdr:blipFill>
        <a:blip r:embed="rId765"/>
        <a:stretch>
          <a:fillRect/>
        </a:stretch>
      </xdr:blipFill>
      <xdr:spPr>
        <a:xfrm>
          <a:off x="865080" y="402769080"/>
          <a:ext cx="723600" cy="475920"/>
        </a:xfrm>
        <a:prstGeom prst="rect">
          <a:avLst/>
        </a:prstGeom>
        <a:ln>
          <a:noFill/>
        </a:ln>
      </xdr:spPr>
    </xdr:pic>
    <xdr:clientData/>
  </xdr:twoCellAnchor>
  <xdr:twoCellAnchor editAs="oneCell">
    <xdr:from>
      <xdr:col>1</xdr:col>
      <xdr:colOff>52560</xdr:colOff>
      <xdr:row>767</xdr:row>
      <xdr:rowOff>16560</xdr:rowOff>
    </xdr:from>
    <xdr:to>
      <xdr:col>1</xdr:col>
      <xdr:colOff>776160</xdr:colOff>
      <xdr:row>767</xdr:row>
      <xdr:rowOff>492480</xdr:rowOff>
    </xdr:to>
    <xdr:pic>
      <xdr:nvPicPr>
        <xdr:cNvPr id="765" name="Subgraph-schardl8" descr=""/>
        <xdr:cNvPicPr/>
      </xdr:nvPicPr>
      <xdr:blipFill>
        <a:blip r:embed="rId766"/>
        <a:stretch>
          <a:fillRect/>
        </a:stretch>
      </xdr:blipFill>
      <xdr:spPr>
        <a:xfrm>
          <a:off x="865080" y="403295400"/>
          <a:ext cx="723600" cy="475920"/>
        </a:xfrm>
        <a:prstGeom prst="rect">
          <a:avLst/>
        </a:prstGeom>
        <a:ln>
          <a:noFill/>
        </a:ln>
      </xdr:spPr>
    </xdr:pic>
    <xdr:clientData/>
  </xdr:twoCellAnchor>
  <xdr:twoCellAnchor editAs="oneCell">
    <xdr:from>
      <xdr:col>1</xdr:col>
      <xdr:colOff>52560</xdr:colOff>
      <xdr:row>768</xdr:row>
      <xdr:rowOff>16560</xdr:rowOff>
    </xdr:from>
    <xdr:to>
      <xdr:col>1</xdr:col>
      <xdr:colOff>776160</xdr:colOff>
      <xdr:row>768</xdr:row>
      <xdr:rowOff>492480</xdr:rowOff>
    </xdr:to>
    <xdr:pic>
      <xdr:nvPicPr>
        <xdr:cNvPr id="766" name="Subgraph-epichloe" descr=""/>
        <xdr:cNvPicPr/>
      </xdr:nvPicPr>
      <xdr:blipFill>
        <a:blip r:embed="rId767"/>
        <a:stretch>
          <a:fillRect/>
        </a:stretch>
      </xdr:blipFill>
      <xdr:spPr>
        <a:xfrm>
          <a:off x="865080" y="403821720"/>
          <a:ext cx="723600" cy="475920"/>
        </a:xfrm>
        <a:prstGeom prst="rect">
          <a:avLst/>
        </a:prstGeom>
        <a:ln>
          <a:noFill/>
        </a:ln>
      </xdr:spPr>
    </xdr:pic>
    <xdr:clientData/>
  </xdr:twoCellAnchor>
  <xdr:twoCellAnchor editAs="oneCell">
    <xdr:from>
      <xdr:col>1</xdr:col>
      <xdr:colOff>52560</xdr:colOff>
      <xdr:row>769</xdr:row>
      <xdr:rowOff>16560</xdr:rowOff>
    </xdr:from>
    <xdr:to>
      <xdr:col>1</xdr:col>
      <xdr:colOff>776160</xdr:colOff>
      <xdr:row>769</xdr:row>
      <xdr:rowOff>492480</xdr:rowOff>
    </xdr:to>
    <xdr:pic>
      <xdr:nvPicPr>
        <xdr:cNvPr id="767" name="Subgraph-barinderkallay" descr=""/>
        <xdr:cNvPicPr/>
      </xdr:nvPicPr>
      <xdr:blipFill>
        <a:blip r:embed="rId768"/>
        <a:stretch>
          <a:fillRect/>
        </a:stretch>
      </xdr:blipFill>
      <xdr:spPr>
        <a:xfrm>
          <a:off x="865080" y="404348040"/>
          <a:ext cx="723600" cy="475920"/>
        </a:xfrm>
        <a:prstGeom prst="rect">
          <a:avLst/>
        </a:prstGeom>
        <a:ln>
          <a:noFill/>
        </a:ln>
      </xdr:spPr>
    </xdr:pic>
    <xdr:clientData/>
  </xdr:twoCellAnchor>
  <xdr:twoCellAnchor editAs="oneCell">
    <xdr:from>
      <xdr:col>1</xdr:col>
      <xdr:colOff>52560</xdr:colOff>
      <xdr:row>770</xdr:row>
      <xdr:rowOff>16560</xdr:rowOff>
    </xdr:from>
    <xdr:to>
      <xdr:col>1</xdr:col>
      <xdr:colOff>776160</xdr:colOff>
      <xdr:row>770</xdr:row>
      <xdr:rowOff>492480</xdr:rowOff>
    </xdr:to>
    <xdr:pic>
      <xdr:nvPicPr>
        <xdr:cNvPr id="768" name="Subgraph-shibanivb" descr=""/>
        <xdr:cNvPicPr/>
      </xdr:nvPicPr>
      <xdr:blipFill>
        <a:blip r:embed="rId769"/>
        <a:stretch>
          <a:fillRect/>
        </a:stretch>
      </xdr:blipFill>
      <xdr:spPr>
        <a:xfrm>
          <a:off x="865080" y="404874720"/>
          <a:ext cx="723600" cy="475920"/>
        </a:xfrm>
        <a:prstGeom prst="rect">
          <a:avLst/>
        </a:prstGeom>
        <a:ln>
          <a:noFill/>
        </a:ln>
      </xdr:spPr>
    </xdr:pic>
    <xdr:clientData/>
  </xdr:twoCellAnchor>
  <xdr:twoCellAnchor editAs="oneCell">
    <xdr:from>
      <xdr:col>1</xdr:col>
      <xdr:colOff>52560</xdr:colOff>
      <xdr:row>771</xdr:row>
      <xdr:rowOff>16560</xdr:rowOff>
    </xdr:from>
    <xdr:to>
      <xdr:col>1</xdr:col>
      <xdr:colOff>776160</xdr:colOff>
      <xdr:row>771</xdr:row>
      <xdr:rowOff>492480</xdr:rowOff>
    </xdr:to>
    <xdr:pic>
      <xdr:nvPicPr>
        <xdr:cNvPr id="769" name="Subgraph-myconews" descr=""/>
        <xdr:cNvPicPr/>
      </xdr:nvPicPr>
      <xdr:blipFill>
        <a:blip r:embed="rId770"/>
        <a:stretch>
          <a:fillRect/>
        </a:stretch>
      </xdr:blipFill>
      <xdr:spPr>
        <a:xfrm>
          <a:off x="865080" y="405401040"/>
          <a:ext cx="723600" cy="475920"/>
        </a:xfrm>
        <a:prstGeom prst="rect">
          <a:avLst/>
        </a:prstGeom>
        <a:ln>
          <a:noFill/>
        </a:ln>
      </xdr:spPr>
    </xdr:pic>
    <xdr:clientData/>
  </xdr:twoCellAnchor>
  <xdr:twoCellAnchor editAs="oneCell">
    <xdr:from>
      <xdr:col>1</xdr:col>
      <xdr:colOff>52560</xdr:colOff>
      <xdr:row>772</xdr:row>
      <xdr:rowOff>16560</xdr:rowOff>
    </xdr:from>
    <xdr:to>
      <xdr:col>1</xdr:col>
      <xdr:colOff>776160</xdr:colOff>
      <xdr:row>772</xdr:row>
      <xdr:rowOff>492480</xdr:rowOff>
    </xdr:to>
    <xdr:pic>
      <xdr:nvPicPr>
        <xdr:cNvPr id="770" name="Subgraph-putmypauzonem" descr=""/>
        <xdr:cNvPicPr/>
      </xdr:nvPicPr>
      <xdr:blipFill>
        <a:blip r:embed="rId771"/>
        <a:stretch>
          <a:fillRect/>
        </a:stretch>
      </xdr:blipFill>
      <xdr:spPr>
        <a:xfrm>
          <a:off x="865080" y="405927360"/>
          <a:ext cx="723600" cy="475920"/>
        </a:xfrm>
        <a:prstGeom prst="rect">
          <a:avLst/>
        </a:prstGeom>
        <a:ln>
          <a:noFill/>
        </a:ln>
      </xdr:spPr>
    </xdr:pic>
    <xdr:clientData/>
  </xdr:twoCellAnchor>
  <xdr:twoCellAnchor editAs="oneCell">
    <xdr:from>
      <xdr:col>1</xdr:col>
      <xdr:colOff>52560</xdr:colOff>
      <xdr:row>773</xdr:row>
      <xdr:rowOff>16560</xdr:rowOff>
    </xdr:from>
    <xdr:to>
      <xdr:col>1</xdr:col>
      <xdr:colOff>776160</xdr:colOff>
      <xdr:row>773</xdr:row>
      <xdr:rowOff>492480</xdr:rowOff>
    </xdr:to>
    <xdr:pic>
      <xdr:nvPicPr>
        <xdr:cNvPr id="771" name="Subgraph-labo_lamcos" descr=""/>
        <xdr:cNvPicPr/>
      </xdr:nvPicPr>
      <xdr:blipFill>
        <a:blip r:embed="rId772"/>
        <a:stretch>
          <a:fillRect/>
        </a:stretch>
      </xdr:blipFill>
      <xdr:spPr>
        <a:xfrm>
          <a:off x="865080" y="406453680"/>
          <a:ext cx="723600" cy="475920"/>
        </a:xfrm>
        <a:prstGeom prst="rect">
          <a:avLst/>
        </a:prstGeom>
        <a:ln>
          <a:noFill/>
        </a:ln>
      </xdr:spPr>
    </xdr:pic>
    <xdr:clientData/>
  </xdr:twoCellAnchor>
  <xdr:twoCellAnchor editAs="oneCell">
    <xdr:from>
      <xdr:col>1</xdr:col>
      <xdr:colOff>52560</xdr:colOff>
      <xdr:row>774</xdr:row>
      <xdr:rowOff>16560</xdr:rowOff>
    </xdr:from>
    <xdr:to>
      <xdr:col>1</xdr:col>
      <xdr:colOff>776160</xdr:colOff>
      <xdr:row>774</xdr:row>
      <xdr:rowOff>492480</xdr:rowOff>
    </xdr:to>
    <xdr:pic>
      <xdr:nvPicPr>
        <xdr:cNvPr id="772" name="Subgraph-airelmubin" descr=""/>
        <xdr:cNvPicPr/>
      </xdr:nvPicPr>
      <xdr:blipFill>
        <a:blip r:embed="rId773"/>
        <a:stretch>
          <a:fillRect/>
        </a:stretch>
      </xdr:blipFill>
      <xdr:spPr>
        <a:xfrm>
          <a:off x="865080" y="406980360"/>
          <a:ext cx="723600" cy="475920"/>
        </a:xfrm>
        <a:prstGeom prst="rect">
          <a:avLst/>
        </a:prstGeom>
        <a:ln>
          <a:noFill/>
        </a:ln>
      </xdr:spPr>
    </xdr:pic>
    <xdr:clientData/>
  </xdr:twoCellAnchor>
  <xdr:twoCellAnchor editAs="oneCell">
    <xdr:from>
      <xdr:col>1</xdr:col>
      <xdr:colOff>52560</xdr:colOff>
      <xdr:row>775</xdr:row>
      <xdr:rowOff>16560</xdr:rowOff>
    </xdr:from>
    <xdr:to>
      <xdr:col>1</xdr:col>
      <xdr:colOff>776160</xdr:colOff>
      <xdr:row>775</xdr:row>
      <xdr:rowOff>492480</xdr:rowOff>
    </xdr:to>
    <xdr:pic>
      <xdr:nvPicPr>
        <xdr:cNvPr id="773" name="Subgraph-idcmachsci" descr=""/>
        <xdr:cNvPicPr/>
      </xdr:nvPicPr>
      <xdr:blipFill>
        <a:blip r:embed="rId774"/>
        <a:stretch>
          <a:fillRect/>
        </a:stretch>
      </xdr:blipFill>
      <xdr:spPr>
        <a:xfrm>
          <a:off x="865080" y="407506680"/>
          <a:ext cx="723600" cy="475920"/>
        </a:xfrm>
        <a:prstGeom prst="rect">
          <a:avLst/>
        </a:prstGeom>
        <a:ln>
          <a:noFill/>
        </a:ln>
      </xdr:spPr>
    </xdr:pic>
    <xdr:clientData/>
  </xdr:twoCellAnchor>
  <xdr:twoCellAnchor editAs="oneCell">
    <xdr:from>
      <xdr:col>1</xdr:col>
      <xdr:colOff>52560</xdr:colOff>
      <xdr:row>776</xdr:row>
      <xdr:rowOff>16560</xdr:rowOff>
    </xdr:from>
    <xdr:to>
      <xdr:col>1</xdr:col>
      <xdr:colOff>776160</xdr:colOff>
      <xdr:row>776</xdr:row>
      <xdr:rowOff>492480</xdr:rowOff>
    </xdr:to>
    <xdr:pic>
      <xdr:nvPicPr>
        <xdr:cNvPr id="774" name="Subgraph-biotech_sector" descr=""/>
        <xdr:cNvPicPr/>
      </xdr:nvPicPr>
      <xdr:blipFill>
        <a:blip r:embed="rId775"/>
        <a:stretch>
          <a:fillRect/>
        </a:stretch>
      </xdr:blipFill>
      <xdr:spPr>
        <a:xfrm>
          <a:off x="865080" y="408033000"/>
          <a:ext cx="723600" cy="475920"/>
        </a:xfrm>
        <a:prstGeom prst="rect">
          <a:avLst/>
        </a:prstGeom>
        <a:ln>
          <a:noFill/>
        </a:ln>
      </xdr:spPr>
    </xdr:pic>
    <xdr:clientData/>
  </xdr:twoCellAnchor>
  <xdr:twoCellAnchor editAs="oneCell">
    <xdr:from>
      <xdr:col>1</xdr:col>
      <xdr:colOff>52560</xdr:colOff>
      <xdr:row>777</xdr:row>
      <xdr:rowOff>16560</xdr:rowOff>
    </xdr:from>
    <xdr:to>
      <xdr:col>1</xdr:col>
      <xdr:colOff>776160</xdr:colOff>
      <xdr:row>777</xdr:row>
      <xdr:rowOff>492480</xdr:rowOff>
    </xdr:to>
    <xdr:pic>
      <xdr:nvPicPr>
        <xdr:cNvPr id="775" name="Subgraph-carle_org" descr=""/>
        <xdr:cNvPicPr/>
      </xdr:nvPicPr>
      <xdr:blipFill>
        <a:blip r:embed="rId776"/>
        <a:stretch>
          <a:fillRect/>
        </a:stretch>
      </xdr:blipFill>
      <xdr:spPr>
        <a:xfrm>
          <a:off x="865080" y="408559680"/>
          <a:ext cx="723600" cy="475920"/>
        </a:xfrm>
        <a:prstGeom prst="rect">
          <a:avLst/>
        </a:prstGeom>
        <a:ln>
          <a:noFill/>
        </a:ln>
      </xdr:spPr>
    </xdr:pic>
    <xdr:clientData/>
  </xdr:twoCellAnchor>
  <xdr:twoCellAnchor editAs="oneCell">
    <xdr:from>
      <xdr:col>1</xdr:col>
      <xdr:colOff>52560</xdr:colOff>
      <xdr:row>778</xdr:row>
      <xdr:rowOff>16560</xdr:rowOff>
    </xdr:from>
    <xdr:to>
      <xdr:col>1</xdr:col>
      <xdr:colOff>776160</xdr:colOff>
      <xdr:row>778</xdr:row>
      <xdr:rowOff>492480</xdr:rowOff>
    </xdr:to>
    <xdr:pic>
      <xdr:nvPicPr>
        <xdr:cNvPr id="776" name="Subgraph-roomeezon" descr=""/>
        <xdr:cNvPicPr/>
      </xdr:nvPicPr>
      <xdr:blipFill>
        <a:blip r:embed="rId777"/>
        <a:stretch>
          <a:fillRect/>
        </a:stretch>
      </xdr:blipFill>
      <xdr:spPr>
        <a:xfrm>
          <a:off x="865080" y="409086000"/>
          <a:ext cx="723600" cy="475920"/>
        </a:xfrm>
        <a:prstGeom prst="rect">
          <a:avLst/>
        </a:prstGeom>
        <a:ln>
          <a:noFill/>
        </a:ln>
      </xdr:spPr>
    </xdr:pic>
    <xdr:clientData/>
  </xdr:twoCellAnchor>
  <xdr:twoCellAnchor editAs="oneCell">
    <xdr:from>
      <xdr:col>1</xdr:col>
      <xdr:colOff>52560</xdr:colOff>
      <xdr:row>779</xdr:row>
      <xdr:rowOff>16560</xdr:rowOff>
    </xdr:from>
    <xdr:to>
      <xdr:col>1</xdr:col>
      <xdr:colOff>776160</xdr:colOff>
      <xdr:row>779</xdr:row>
      <xdr:rowOff>492480</xdr:rowOff>
    </xdr:to>
    <xdr:pic>
      <xdr:nvPicPr>
        <xdr:cNvPr id="777" name="Subgraph-jhu_cbid" descr=""/>
        <xdr:cNvPicPr/>
      </xdr:nvPicPr>
      <xdr:blipFill>
        <a:blip r:embed="rId778"/>
        <a:stretch>
          <a:fillRect/>
        </a:stretch>
      </xdr:blipFill>
      <xdr:spPr>
        <a:xfrm>
          <a:off x="865080" y="409612320"/>
          <a:ext cx="723600" cy="475920"/>
        </a:xfrm>
        <a:prstGeom prst="rect">
          <a:avLst/>
        </a:prstGeom>
        <a:ln>
          <a:noFill/>
        </a:ln>
      </xdr:spPr>
    </xdr:pic>
    <xdr:clientData/>
  </xdr:twoCellAnchor>
  <xdr:twoCellAnchor editAs="oneCell">
    <xdr:from>
      <xdr:col>1</xdr:col>
      <xdr:colOff>52560</xdr:colOff>
      <xdr:row>780</xdr:row>
      <xdr:rowOff>16560</xdr:rowOff>
    </xdr:from>
    <xdr:to>
      <xdr:col>1</xdr:col>
      <xdr:colOff>776160</xdr:colOff>
      <xdr:row>780</xdr:row>
      <xdr:rowOff>492480</xdr:rowOff>
    </xdr:to>
    <xdr:pic>
      <xdr:nvPicPr>
        <xdr:cNvPr id="778" name="Subgraph-jhubme" descr=""/>
        <xdr:cNvPicPr/>
      </xdr:nvPicPr>
      <xdr:blipFill>
        <a:blip r:embed="rId779"/>
        <a:stretch>
          <a:fillRect/>
        </a:stretch>
      </xdr:blipFill>
      <xdr:spPr>
        <a:xfrm>
          <a:off x="865080" y="410138640"/>
          <a:ext cx="723600" cy="475920"/>
        </a:xfrm>
        <a:prstGeom prst="rect">
          <a:avLst/>
        </a:prstGeom>
        <a:ln>
          <a:noFill/>
        </a:ln>
      </xdr:spPr>
    </xdr:pic>
    <xdr:clientData/>
  </xdr:twoCellAnchor>
  <xdr:twoCellAnchor editAs="oneCell">
    <xdr:from>
      <xdr:col>1</xdr:col>
      <xdr:colOff>52560</xdr:colOff>
      <xdr:row>781</xdr:row>
      <xdr:rowOff>16560</xdr:rowOff>
    </xdr:from>
    <xdr:to>
      <xdr:col>1</xdr:col>
      <xdr:colOff>776160</xdr:colOff>
      <xdr:row>781</xdr:row>
      <xdr:rowOff>492480</xdr:rowOff>
    </xdr:to>
    <xdr:pic>
      <xdr:nvPicPr>
        <xdr:cNvPr id="779" name="Subgraph-braininjuryassn" descr=""/>
        <xdr:cNvPicPr/>
      </xdr:nvPicPr>
      <xdr:blipFill>
        <a:blip r:embed="rId780"/>
        <a:stretch>
          <a:fillRect/>
        </a:stretch>
      </xdr:blipFill>
      <xdr:spPr>
        <a:xfrm>
          <a:off x="865080" y="410665320"/>
          <a:ext cx="723600" cy="475920"/>
        </a:xfrm>
        <a:prstGeom prst="rect">
          <a:avLst/>
        </a:prstGeom>
        <a:ln>
          <a:noFill/>
        </a:ln>
      </xdr:spPr>
    </xdr:pic>
    <xdr:clientData/>
  </xdr:twoCellAnchor>
  <xdr:twoCellAnchor editAs="oneCell">
    <xdr:from>
      <xdr:col>1</xdr:col>
      <xdr:colOff>52560</xdr:colOff>
      <xdr:row>782</xdr:row>
      <xdr:rowOff>16560</xdr:rowOff>
    </xdr:from>
    <xdr:to>
      <xdr:col>1</xdr:col>
      <xdr:colOff>776160</xdr:colOff>
      <xdr:row>782</xdr:row>
      <xdr:rowOff>492480</xdr:rowOff>
    </xdr:to>
    <xdr:pic>
      <xdr:nvPicPr>
        <xdr:cNvPr id="780" name="Subgraph-blackusxy" descr=""/>
        <xdr:cNvPicPr/>
      </xdr:nvPicPr>
      <xdr:blipFill>
        <a:blip r:embed="rId781"/>
        <a:stretch>
          <a:fillRect/>
        </a:stretch>
      </xdr:blipFill>
      <xdr:spPr>
        <a:xfrm>
          <a:off x="865080" y="411191640"/>
          <a:ext cx="723600" cy="475920"/>
        </a:xfrm>
        <a:prstGeom prst="rect">
          <a:avLst/>
        </a:prstGeom>
        <a:ln>
          <a:noFill/>
        </a:ln>
      </xdr:spPr>
    </xdr:pic>
    <xdr:clientData/>
  </xdr:twoCellAnchor>
  <xdr:twoCellAnchor editAs="oneCell">
    <xdr:from>
      <xdr:col>1</xdr:col>
      <xdr:colOff>52560</xdr:colOff>
      <xdr:row>783</xdr:row>
      <xdr:rowOff>16560</xdr:rowOff>
    </xdr:from>
    <xdr:to>
      <xdr:col>1</xdr:col>
      <xdr:colOff>776160</xdr:colOff>
      <xdr:row>783</xdr:row>
      <xdr:rowOff>492480</xdr:rowOff>
    </xdr:to>
    <xdr:pic>
      <xdr:nvPicPr>
        <xdr:cNvPr id="781" name="Subgraph-smalleycurl" descr=""/>
        <xdr:cNvPicPr/>
      </xdr:nvPicPr>
      <xdr:blipFill>
        <a:blip r:embed="rId782"/>
        <a:stretch>
          <a:fillRect/>
        </a:stretch>
      </xdr:blipFill>
      <xdr:spPr>
        <a:xfrm>
          <a:off x="865080" y="411717960"/>
          <a:ext cx="723600" cy="475920"/>
        </a:xfrm>
        <a:prstGeom prst="rect">
          <a:avLst/>
        </a:prstGeom>
        <a:ln>
          <a:noFill/>
        </a:ln>
      </xdr:spPr>
    </xdr:pic>
    <xdr:clientData/>
  </xdr:twoCellAnchor>
  <xdr:twoCellAnchor editAs="oneCell">
    <xdr:from>
      <xdr:col>1</xdr:col>
      <xdr:colOff>52560</xdr:colOff>
      <xdr:row>784</xdr:row>
      <xdr:rowOff>16560</xdr:rowOff>
    </xdr:from>
    <xdr:to>
      <xdr:col>1</xdr:col>
      <xdr:colOff>776160</xdr:colOff>
      <xdr:row>784</xdr:row>
      <xdr:rowOff>492480</xdr:rowOff>
    </xdr:to>
    <xdr:pic>
      <xdr:nvPicPr>
        <xdr:cNvPr id="782" name="Subgraph-rice_bioe" descr=""/>
        <xdr:cNvPicPr/>
      </xdr:nvPicPr>
      <xdr:blipFill>
        <a:blip r:embed="rId783"/>
        <a:stretch>
          <a:fillRect/>
        </a:stretch>
      </xdr:blipFill>
      <xdr:spPr>
        <a:xfrm>
          <a:off x="865080" y="412244280"/>
          <a:ext cx="723600" cy="475920"/>
        </a:xfrm>
        <a:prstGeom prst="rect">
          <a:avLst/>
        </a:prstGeom>
        <a:ln>
          <a:noFill/>
        </a:ln>
      </xdr:spPr>
    </xdr:pic>
    <xdr:clientData/>
  </xdr:twoCellAnchor>
  <xdr:twoCellAnchor editAs="oneCell">
    <xdr:from>
      <xdr:col>1</xdr:col>
      <xdr:colOff>52560</xdr:colOff>
      <xdr:row>785</xdr:row>
      <xdr:rowOff>16560</xdr:rowOff>
    </xdr:from>
    <xdr:to>
      <xdr:col>1</xdr:col>
      <xdr:colOff>776160</xdr:colOff>
      <xdr:row>785</xdr:row>
      <xdr:rowOff>492480</xdr:rowOff>
    </xdr:to>
    <xdr:pic>
      <xdr:nvPicPr>
        <xdr:cNvPr id="783" name="Subgraph-frhxin" descr=""/>
        <xdr:cNvPicPr/>
      </xdr:nvPicPr>
      <xdr:blipFill>
        <a:blip r:embed="rId784"/>
        <a:stretch>
          <a:fillRect/>
        </a:stretch>
      </xdr:blipFill>
      <xdr:spPr>
        <a:xfrm>
          <a:off x="865080" y="412770960"/>
          <a:ext cx="723600" cy="475920"/>
        </a:xfrm>
        <a:prstGeom prst="rect">
          <a:avLst/>
        </a:prstGeom>
        <a:ln>
          <a:noFill/>
        </a:ln>
      </xdr:spPr>
    </xdr:pic>
    <xdr:clientData/>
  </xdr:twoCellAnchor>
  <xdr:twoCellAnchor editAs="oneCell">
    <xdr:from>
      <xdr:col>1</xdr:col>
      <xdr:colOff>52560</xdr:colOff>
      <xdr:row>786</xdr:row>
      <xdr:rowOff>16560</xdr:rowOff>
    </xdr:from>
    <xdr:to>
      <xdr:col>1</xdr:col>
      <xdr:colOff>776160</xdr:colOff>
      <xdr:row>786</xdr:row>
      <xdr:rowOff>492480</xdr:rowOff>
    </xdr:to>
    <xdr:pic>
      <xdr:nvPicPr>
        <xdr:cNvPr id="784" name="Subgraph-mamatha_jinugu" descr=""/>
        <xdr:cNvPicPr/>
      </xdr:nvPicPr>
      <xdr:blipFill>
        <a:blip r:embed="rId785"/>
        <a:stretch>
          <a:fillRect/>
        </a:stretch>
      </xdr:blipFill>
      <xdr:spPr>
        <a:xfrm>
          <a:off x="865080" y="413297280"/>
          <a:ext cx="723600" cy="475920"/>
        </a:xfrm>
        <a:prstGeom prst="rect">
          <a:avLst/>
        </a:prstGeom>
        <a:ln>
          <a:noFill/>
        </a:ln>
      </xdr:spPr>
    </xdr:pic>
    <xdr:clientData/>
  </xdr:twoCellAnchor>
  <xdr:twoCellAnchor editAs="oneCell">
    <xdr:from>
      <xdr:col>1</xdr:col>
      <xdr:colOff>52560</xdr:colOff>
      <xdr:row>787</xdr:row>
      <xdr:rowOff>16560</xdr:rowOff>
    </xdr:from>
    <xdr:to>
      <xdr:col>1</xdr:col>
      <xdr:colOff>776160</xdr:colOff>
      <xdr:row>787</xdr:row>
      <xdr:rowOff>492480</xdr:rowOff>
    </xdr:to>
    <xdr:pic>
      <xdr:nvPicPr>
        <xdr:cNvPr id="785" name="Subgraph-tanyaqiin" descr=""/>
        <xdr:cNvPicPr/>
      </xdr:nvPicPr>
      <xdr:blipFill>
        <a:blip r:embed="rId786"/>
        <a:stretch>
          <a:fillRect/>
        </a:stretch>
      </xdr:blipFill>
      <xdr:spPr>
        <a:xfrm>
          <a:off x="865080" y="413823600"/>
          <a:ext cx="723600" cy="475920"/>
        </a:xfrm>
        <a:prstGeom prst="rect">
          <a:avLst/>
        </a:prstGeom>
        <a:ln>
          <a:noFill/>
        </a:ln>
      </xdr:spPr>
    </xdr:pic>
    <xdr:clientData/>
  </xdr:twoCellAnchor>
  <xdr:twoCellAnchor editAs="oneCell">
    <xdr:from>
      <xdr:col>1</xdr:col>
      <xdr:colOff>52560</xdr:colOff>
      <xdr:row>788</xdr:row>
      <xdr:rowOff>16560</xdr:rowOff>
    </xdr:from>
    <xdr:to>
      <xdr:col>1</xdr:col>
      <xdr:colOff>776160</xdr:colOff>
      <xdr:row>788</xdr:row>
      <xdr:rowOff>492480</xdr:rowOff>
    </xdr:to>
    <xdr:pic>
      <xdr:nvPicPr>
        <xdr:cNvPr id="786" name="Subgraph-mdbiohealth" descr=""/>
        <xdr:cNvPicPr/>
      </xdr:nvPicPr>
      <xdr:blipFill>
        <a:blip r:embed="rId787"/>
        <a:stretch>
          <a:fillRect/>
        </a:stretch>
      </xdr:blipFill>
      <xdr:spPr>
        <a:xfrm>
          <a:off x="865080" y="414349920"/>
          <a:ext cx="723600" cy="475920"/>
        </a:xfrm>
        <a:prstGeom prst="rect">
          <a:avLst/>
        </a:prstGeom>
        <a:ln>
          <a:noFill/>
        </a:ln>
      </xdr:spPr>
    </xdr:pic>
    <xdr:clientData/>
  </xdr:twoCellAnchor>
  <xdr:twoCellAnchor editAs="oneCell">
    <xdr:from>
      <xdr:col>1</xdr:col>
      <xdr:colOff>52560</xdr:colOff>
      <xdr:row>789</xdr:row>
      <xdr:rowOff>16560</xdr:rowOff>
    </xdr:from>
    <xdr:to>
      <xdr:col>1</xdr:col>
      <xdr:colOff>776160</xdr:colOff>
      <xdr:row>789</xdr:row>
      <xdr:rowOff>492480</xdr:rowOff>
    </xdr:to>
    <xdr:pic>
      <xdr:nvPicPr>
        <xdr:cNvPr id="787" name="Subgraph-acadrad" descr=""/>
        <xdr:cNvPicPr/>
      </xdr:nvPicPr>
      <xdr:blipFill>
        <a:blip r:embed="rId788"/>
        <a:stretch>
          <a:fillRect/>
        </a:stretch>
      </xdr:blipFill>
      <xdr:spPr>
        <a:xfrm>
          <a:off x="865080" y="414876600"/>
          <a:ext cx="723600" cy="475920"/>
        </a:xfrm>
        <a:prstGeom prst="rect">
          <a:avLst/>
        </a:prstGeom>
        <a:ln>
          <a:noFill/>
        </a:ln>
      </xdr:spPr>
    </xdr:pic>
    <xdr:clientData/>
  </xdr:twoCellAnchor>
  <xdr:twoCellAnchor editAs="oneCell">
    <xdr:from>
      <xdr:col>1</xdr:col>
      <xdr:colOff>52560</xdr:colOff>
      <xdr:row>790</xdr:row>
      <xdr:rowOff>16560</xdr:rowOff>
    </xdr:from>
    <xdr:to>
      <xdr:col>1</xdr:col>
      <xdr:colOff>776160</xdr:colOff>
      <xdr:row>790</xdr:row>
      <xdr:rowOff>492480</xdr:rowOff>
    </xdr:to>
    <xdr:pic>
      <xdr:nvPicPr>
        <xdr:cNvPr id="788" name="Subgraph-nibibgov" descr=""/>
        <xdr:cNvPicPr/>
      </xdr:nvPicPr>
      <xdr:blipFill>
        <a:blip r:embed="rId789"/>
        <a:stretch>
          <a:fillRect/>
        </a:stretch>
      </xdr:blipFill>
      <xdr:spPr>
        <a:xfrm>
          <a:off x="865080" y="415402920"/>
          <a:ext cx="723600" cy="475920"/>
        </a:xfrm>
        <a:prstGeom prst="rect">
          <a:avLst/>
        </a:prstGeom>
        <a:ln>
          <a:noFill/>
        </a:ln>
      </xdr:spPr>
    </xdr:pic>
    <xdr:clientData/>
  </xdr:twoCellAnchor>
  <xdr:twoCellAnchor editAs="oneCell">
    <xdr:from>
      <xdr:col>1</xdr:col>
      <xdr:colOff>52560</xdr:colOff>
      <xdr:row>791</xdr:row>
      <xdr:rowOff>16560</xdr:rowOff>
    </xdr:from>
    <xdr:to>
      <xdr:col>1</xdr:col>
      <xdr:colOff>776160</xdr:colOff>
      <xdr:row>791</xdr:row>
      <xdr:rowOff>492480</xdr:rowOff>
    </xdr:to>
    <xdr:pic>
      <xdr:nvPicPr>
        <xdr:cNvPr id="789" name="Subgraph-nihfunding" descr=""/>
        <xdr:cNvPicPr/>
      </xdr:nvPicPr>
      <xdr:blipFill>
        <a:blip r:embed="rId790"/>
        <a:stretch>
          <a:fillRect/>
        </a:stretch>
      </xdr:blipFill>
      <xdr:spPr>
        <a:xfrm>
          <a:off x="865080" y="415929240"/>
          <a:ext cx="723600" cy="475920"/>
        </a:xfrm>
        <a:prstGeom prst="rect">
          <a:avLst/>
        </a:prstGeom>
        <a:ln>
          <a:noFill/>
        </a:ln>
      </xdr:spPr>
    </xdr:pic>
    <xdr:clientData/>
  </xdr:twoCellAnchor>
  <xdr:twoCellAnchor editAs="oneCell">
    <xdr:from>
      <xdr:col>1</xdr:col>
      <xdr:colOff>52560</xdr:colOff>
      <xdr:row>792</xdr:row>
      <xdr:rowOff>16560</xdr:rowOff>
    </xdr:from>
    <xdr:to>
      <xdr:col>1</xdr:col>
      <xdr:colOff>776160</xdr:colOff>
      <xdr:row>792</xdr:row>
      <xdr:rowOff>492480</xdr:rowOff>
    </xdr:to>
    <xdr:pic>
      <xdr:nvPicPr>
        <xdr:cNvPr id="790" name="Subgraph-smokesandcuffs_" descr=""/>
        <xdr:cNvPicPr/>
      </xdr:nvPicPr>
      <xdr:blipFill>
        <a:blip r:embed="rId791"/>
        <a:stretch>
          <a:fillRect/>
        </a:stretch>
      </xdr:blipFill>
      <xdr:spPr>
        <a:xfrm>
          <a:off x="865080" y="416455560"/>
          <a:ext cx="723600" cy="475920"/>
        </a:xfrm>
        <a:prstGeom prst="rect">
          <a:avLst/>
        </a:prstGeom>
        <a:ln>
          <a:noFill/>
        </a:ln>
      </xdr:spPr>
    </xdr:pic>
    <xdr:clientData/>
  </xdr:twoCellAnchor>
  <xdr:twoCellAnchor editAs="oneCell">
    <xdr:from>
      <xdr:col>1</xdr:col>
      <xdr:colOff>52560</xdr:colOff>
      <xdr:row>793</xdr:row>
      <xdr:rowOff>16560</xdr:rowOff>
    </xdr:from>
    <xdr:to>
      <xdr:col>1</xdr:col>
      <xdr:colOff>776160</xdr:colOff>
      <xdr:row>793</xdr:row>
      <xdr:rowOff>492480</xdr:rowOff>
    </xdr:to>
    <xdr:pic>
      <xdr:nvPicPr>
        <xdr:cNvPr id="791" name="Subgraph-dappergaster" descr=""/>
        <xdr:cNvPicPr/>
      </xdr:nvPicPr>
      <xdr:blipFill>
        <a:blip r:embed="rId792"/>
        <a:stretch>
          <a:fillRect/>
        </a:stretch>
      </xdr:blipFill>
      <xdr:spPr>
        <a:xfrm>
          <a:off x="865080" y="416982240"/>
          <a:ext cx="723600" cy="475920"/>
        </a:xfrm>
        <a:prstGeom prst="rect">
          <a:avLst/>
        </a:prstGeom>
        <a:ln>
          <a:noFill/>
        </a:ln>
      </xdr:spPr>
    </xdr:pic>
    <xdr:clientData/>
  </xdr:twoCellAnchor>
  <xdr:twoCellAnchor editAs="oneCell">
    <xdr:from>
      <xdr:col>1</xdr:col>
      <xdr:colOff>52560</xdr:colOff>
      <xdr:row>794</xdr:row>
      <xdr:rowOff>16560</xdr:rowOff>
    </xdr:from>
    <xdr:to>
      <xdr:col>1</xdr:col>
      <xdr:colOff>776160</xdr:colOff>
      <xdr:row>794</xdr:row>
      <xdr:rowOff>492480</xdr:rowOff>
    </xdr:to>
    <xdr:pic>
      <xdr:nvPicPr>
        <xdr:cNvPr id="792" name="Subgraph-aku0100" descr=""/>
        <xdr:cNvPicPr/>
      </xdr:nvPicPr>
      <xdr:blipFill>
        <a:blip r:embed="rId793"/>
        <a:stretch>
          <a:fillRect/>
        </a:stretch>
      </xdr:blipFill>
      <xdr:spPr>
        <a:xfrm>
          <a:off x="865080" y="417508560"/>
          <a:ext cx="723600" cy="475920"/>
        </a:xfrm>
        <a:prstGeom prst="rect">
          <a:avLst/>
        </a:prstGeom>
        <a:ln>
          <a:noFill/>
        </a:ln>
      </xdr:spPr>
    </xdr:pic>
    <xdr:clientData/>
  </xdr:twoCellAnchor>
  <xdr:twoCellAnchor editAs="oneCell">
    <xdr:from>
      <xdr:col>1</xdr:col>
      <xdr:colOff>52560</xdr:colOff>
      <xdr:row>795</xdr:row>
      <xdr:rowOff>16560</xdr:rowOff>
    </xdr:from>
    <xdr:to>
      <xdr:col>1</xdr:col>
      <xdr:colOff>776160</xdr:colOff>
      <xdr:row>795</xdr:row>
      <xdr:rowOff>492480</xdr:rowOff>
    </xdr:to>
    <xdr:pic>
      <xdr:nvPicPr>
        <xdr:cNvPr id="793" name="Subgraph-yagurlmastermo" descr=""/>
        <xdr:cNvPicPr/>
      </xdr:nvPicPr>
      <xdr:blipFill>
        <a:blip r:embed="rId794"/>
        <a:stretch>
          <a:fillRect/>
        </a:stretch>
      </xdr:blipFill>
      <xdr:spPr>
        <a:xfrm>
          <a:off x="865080" y="418034880"/>
          <a:ext cx="723600" cy="475920"/>
        </a:xfrm>
        <a:prstGeom prst="rect">
          <a:avLst/>
        </a:prstGeom>
        <a:ln>
          <a:noFill/>
        </a:ln>
      </xdr:spPr>
    </xdr:pic>
    <xdr:clientData/>
  </xdr:twoCellAnchor>
  <xdr:twoCellAnchor editAs="oneCell">
    <xdr:from>
      <xdr:col>1</xdr:col>
      <xdr:colOff>52560</xdr:colOff>
      <xdr:row>796</xdr:row>
      <xdr:rowOff>16560</xdr:rowOff>
    </xdr:from>
    <xdr:to>
      <xdr:col>1</xdr:col>
      <xdr:colOff>776160</xdr:colOff>
      <xdr:row>796</xdr:row>
      <xdr:rowOff>492480</xdr:rowOff>
    </xdr:to>
    <xdr:pic>
      <xdr:nvPicPr>
        <xdr:cNvPr id="794" name="Subgraph-adjohnsonos" descr=""/>
        <xdr:cNvPicPr/>
      </xdr:nvPicPr>
      <xdr:blipFill>
        <a:blip r:embed="rId795"/>
        <a:stretch>
          <a:fillRect/>
        </a:stretch>
      </xdr:blipFill>
      <xdr:spPr>
        <a:xfrm>
          <a:off x="865080" y="418561560"/>
          <a:ext cx="723600" cy="475920"/>
        </a:xfrm>
        <a:prstGeom prst="rect">
          <a:avLst/>
        </a:prstGeom>
        <a:ln>
          <a:noFill/>
        </a:ln>
      </xdr:spPr>
    </xdr:pic>
    <xdr:clientData/>
  </xdr:twoCellAnchor>
  <xdr:twoCellAnchor editAs="oneCell">
    <xdr:from>
      <xdr:col>1</xdr:col>
      <xdr:colOff>52560</xdr:colOff>
      <xdr:row>797</xdr:row>
      <xdr:rowOff>16560</xdr:rowOff>
    </xdr:from>
    <xdr:to>
      <xdr:col>1</xdr:col>
      <xdr:colOff>776160</xdr:colOff>
      <xdr:row>797</xdr:row>
      <xdr:rowOff>492480</xdr:rowOff>
    </xdr:to>
    <xdr:pic>
      <xdr:nvPicPr>
        <xdr:cNvPr id="795" name="Subgraph-olathebioeng" descr=""/>
        <xdr:cNvPicPr/>
      </xdr:nvPicPr>
      <xdr:blipFill>
        <a:blip r:embed="rId796"/>
        <a:stretch>
          <a:fillRect/>
        </a:stretch>
      </xdr:blipFill>
      <xdr:spPr>
        <a:xfrm>
          <a:off x="865080" y="419087880"/>
          <a:ext cx="723600" cy="475920"/>
        </a:xfrm>
        <a:prstGeom prst="rect">
          <a:avLst/>
        </a:prstGeom>
        <a:ln>
          <a:noFill/>
        </a:ln>
      </xdr:spPr>
    </xdr:pic>
    <xdr:clientData/>
  </xdr:twoCellAnchor>
  <xdr:twoCellAnchor editAs="oneCell">
    <xdr:from>
      <xdr:col>1</xdr:col>
      <xdr:colOff>52560</xdr:colOff>
      <xdr:row>798</xdr:row>
      <xdr:rowOff>16560</xdr:rowOff>
    </xdr:from>
    <xdr:to>
      <xdr:col>1</xdr:col>
      <xdr:colOff>776160</xdr:colOff>
      <xdr:row>798</xdr:row>
      <xdr:rowOff>492480</xdr:rowOff>
    </xdr:to>
    <xdr:pic>
      <xdr:nvPicPr>
        <xdr:cNvPr id="796" name="Subgraph-olathesouthhs" descr=""/>
        <xdr:cNvPicPr/>
      </xdr:nvPicPr>
      <xdr:blipFill>
        <a:blip r:embed="rId797"/>
        <a:stretch>
          <a:fillRect/>
        </a:stretch>
      </xdr:blipFill>
      <xdr:spPr>
        <a:xfrm>
          <a:off x="865080" y="419614200"/>
          <a:ext cx="723600" cy="475920"/>
        </a:xfrm>
        <a:prstGeom prst="rect">
          <a:avLst/>
        </a:prstGeom>
        <a:ln>
          <a:noFill/>
        </a:ln>
      </xdr:spPr>
    </xdr:pic>
    <xdr:clientData/>
  </xdr:twoCellAnchor>
  <xdr:twoCellAnchor editAs="oneCell">
    <xdr:from>
      <xdr:col>1</xdr:col>
      <xdr:colOff>52560</xdr:colOff>
      <xdr:row>799</xdr:row>
      <xdr:rowOff>16560</xdr:rowOff>
    </xdr:from>
    <xdr:to>
      <xdr:col>1</xdr:col>
      <xdr:colOff>776160</xdr:colOff>
      <xdr:row>799</xdr:row>
      <xdr:rowOff>492480</xdr:rowOff>
    </xdr:to>
    <xdr:pic>
      <xdr:nvPicPr>
        <xdr:cNvPr id="797" name="Subgraph-kalebstoppelos" descr=""/>
        <xdr:cNvPicPr/>
      </xdr:nvPicPr>
      <xdr:blipFill>
        <a:blip r:embed="rId798"/>
        <a:stretch>
          <a:fillRect/>
        </a:stretch>
      </xdr:blipFill>
      <xdr:spPr>
        <a:xfrm>
          <a:off x="865080" y="420140520"/>
          <a:ext cx="723600" cy="475920"/>
        </a:xfrm>
        <a:prstGeom prst="rect">
          <a:avLst/>
        </a:prstGeom>
        <a:ln>
          <a:noFill/>
        </a:ln>
      </xdr:spPr>
    </xdr:pic>
    <xdr:clientData/>
  </xdr:twoCellAnchor>
  <xdr:twoCellAnchor editAs="oneCell">
    <xdr:from>
      <xdr:col>1</xdr:col>
      <xdr:colOff>52560</xdr:colOff>
      <xdr:row>800</xdr:row>
      <xdr:rowOff>16560</xdr:rowOff>
    </xdr:from>
    <xdr:to>
      <xdr:col>1</xdr:col>
      <xdr:colOff>776160</xdr:colOff>
      <xdr:row>800</xdr:row>
      <xdr:rowOff>492480</xdr:rowOff>
    </xdr:to>
    <xdr:pic>
      <xdr:nvPicPr>
        <xdr:cNvPr id="798" name="Subgraph-careercastitjob" descr=""/>
        <xdr:cNvPicPr/>
      </xdr:nvPicPr>
      <xdr:blipFill>
        <a:blip r:embed="rId799"/>
        <a:stretch>
          <a:fillRect/>
        </a:stretch>
      </xdr:blipFill>
      <xdr:spPr>
        <a:xfrm>
          <a:off x="865080" y="420667200"/>
          <a:ext cx="723600" cy="475920"/>
        </a:xfrm>
        <a:prstGeom prst="rect">
          <a:avLst/>
        </a:prstGeom>
        <a:ln>
          <a:noFill/>
        </a:ln>
      </xdr:spPr>
    </xdr:pic>
    <xdr:clientData/>
  </xdr:twoCellAnchor>
  <xdr:twoCellAnchor editAs="oneCell">
    <xdr:from>
      <xdr:col>1</xdr:col>
      <xdr:colOff>52560</xdr:colOff>
      <xdr:row>801</xdr:row>
      <xdr:rowOff>16560</xdr:rowOff>
    </xdr:from>
    <xdr:to>
      <xdr:col>1</xdr:col>
      <xdr:colOff>776160</xdr:colOff>
      <xdr:row>801</xdr:row>
      <xdr:rowOff>492480</xdr:rowOff>
    </xdr:to>
    <xdr:pic>
      <xdr:nvPicPr>
        <xdr:cNvPr id="799" name="Subgraph-scienceally" descr=""/>
        <xdr:cNvPicPr/>
      </xdr:nvPicPr>
      <xdr:blipFill>
        <a:blip r:embed="rId800"/>
        <a:stretch>
          <a:fillRect/>
        </a:stretch>
      </xdr:blipFill>
      <xdr:spPr>
        <a:xfrm>
          <a:off x="865080" y="421193520"/>
          <a:ext cx="723600" cy="475920"/>
        </a:xfrm>
        <a:prstGeom prst="rect">
          <a:avLst/>
        </a:prstGeom>
        <a:ln>
          <a:noFill/>
        </a:ln>
      </xdr:spPr>
    </xdr:pic>
    <xdr:clientData/>
  </xdr:twoCellAnchor>
  <xdr:twoCellAnchor editAs="oneCell">
    <xdr:from>
      <xdr:col>1</xdr:col>
      <xdr:colOff>52560</xdr:colOff>
      <xdr:row>802</xdr:row>
      <xdr:rowOff>16560</xdr:rowOff>
    </xdr:from>
    <xdr:to>
      <xdr:col>1</xdr:col>
      <xdr:colOff>776160</xdr:colOff>
      <xdr:row>802</xdr:row>
      <xdr:rowOff>492480</xdr:rowOff>
    </xdr:to>
    <xdr:pic>
      <xdr:nvPicPr>
        <xdr:cNvPr id="800" name="Subgraph-cbdnews" descr=""/>
        <xdr:cNvPicPr/>
      </xdr:nvPicPr>
      <xdr:blipFill>
        <a:blip r:embed="rId801"/>
        <a:stretch>
          <a:fillRect/>
        </a:stretch>
      </xdr:blipFill>
      <xdr:spPr>
        <a:xfrm>
          <a:off x="865080" y="421719840"/>
          <a:ext cx="723600" cy="475920"/>
        </a:xfrm>
        <a:prstGeom prst="rect">
          <a:avLst/>
        </a:prstGeom>
        <a:ln>
          <a:noFill/>
        </a:ln>
      </xdr:spPr>
    </xdr:pic>
    <xdr:clientData/>
  </xdr:twoCellAnchor>
  <xdr:twoCellAnchor editAs="oneCell">
    <xdr:from>
      <xdr:col>1</xdr:col>
      <xdr:colOff>52560</xdr:colOff>
      <xdr:row>803</xdr:row>
      <xdr:rowOff>16560</xdr:rowOff>
    </xdr:from>
    <xdr:to>
      <xdr:col>1</xdr:col>
      <xdr:colOff>776160</xdr:colOff>
      <xdr:row>803</xdr:row>
      <xdr:rowOff>492480</xdr:rowOff>
    </xdr:to>
    <xdr:pic>
      <xdr:nvPicPr>
        <xdr:cNvPr id="801" name="Subgraph-dtutweet" descr=""/>
        <xdr:cNvPicPr/>
      </xdr:nvPicPr>
      <xdr:blipFill>
        <a:blip r:embed="rId802"/>
        <a:stretch>
          <a:fillRect/>
        </a:stretch>
      </xdr:blipFill>
      <xdr:spPr>
        <a:xfrm>
          <a:off x="865080" y="422246160"/>
          <a:ext cx="723600" cy="475920"/>
        </a:xfrm>
        <a:prstGeom prst="rect">
          <a:avLst/>
        </a:prstGeom>
        <a:ln>
          <a:noFill/>
        </a:ln>
      </xdr:spPr>
    </xdr:pic>
    <xdr:clientData/>
  </xdr:twoCellAnchor>
  <xdr:twoCellAnchor editAs="oneCell">
    <xdr:from>
      <xdr:col>1</xdr:col>
      <xdr:colOff>52560</xdr:colOff>
      <xdr:row>804</xdr:row>
      <xdr:rowOff>16560</xdr:rowOff>
    </xdr:from>
    <xdr:to>
      <xdr:col>1</xdr:col>
      <xdr:colOff>776160</xdr:colOff>
      <xdr:row>804</xdr:row>
      <xdr:rowOff>492480</xdr:rowOff>
    </xdr:to>
    <xdr:pic>
      <xdr:nvPicPr>
        <xdr:cNvPr id="802" name="Subgraph-supercruz18" descr=""/>
        <xdr:cNvPicPr/>
      </xdr:nvPicPr>
      <xdr:blipFill>
        <a:blip r:embed="rId803"/>
        <a:stretch>
          <a:fillRect/>
        </a:stretch>
      </xdr:blipFill>
      <xdr:spPr>
        <a:xfrm>
          <a:off x="865080" y="422772840"/>
          <a:ext cx="723600" cy="475920"/>
        </a:xfrm>
        <a:prstGeom prst="rect">
          <a:avLst/>
        </a:prstGeom>
        <a:ln>
          <a:noFill/>
        </a:ln>
      </xdr:spPr>
    </xdr:pic>
    <xdr:clientData/>
  </xdr:twoCellAnchor>
  <xdr:twoCellAnchor editAs="oneCell">
    <xdr:from>
      <xdr:col>1</xdr:col>
      <xdr:colOff>52560</xdr:colOff>
      <xdr:row>805</xdr:row>
      <xdr:rowOff>16560</xdr:rowOff>
    </xdr:from>
    <xdr:to>
      <xdr:col>1</xdr:col>
      <xdr:colOff>776160</xdr:colOff>
      <xdr:row>805</xdr:row>
      <xdr:rowOff>492480</xdr:rowOff>
    </xdr:to>
    <xdr:pic>
      <xdr:nvPicPr>
        <xdr:cNvPr id="803" name="Subgraph-careercastlegal" descr=""/>
        <xdr:cNvPicPr/>
      </xdr:nvPicPr>
      <xdr:blipFill>
        <a:blip r:embed="rId804"/>
        <a:stretch>
          <a:fillRect/>
        </a:stretch>
      </xdr:blipFill>
      <xdr:spPr>
        <a:xfrm>
          <a:off x="865080" y="423299160"/>
          <a:ext cx="723600" cy="475920"/>
        </a:xfrm>
        <a:prstGeom prst="rect">
          <a:avLst/>
        </a:prstGeom>
        <a:ln>
          <a:noFill/>
        </a:ln>
      </xdr:spPr>
    </xdr:pic>
    <xdr:clientData/>
  </xdr:twoCellAnchor>
  <xdr:twoCellAnchor editAs="oneCell">
    <xdr:from>
      <xdr:col>1</xdr:col>
      <xdr:colOff>52560</xdr:colOff>
      <xdr:row>806</xdr:row>
      <xdr:rowOff>16560</xdr:rowOff>
    </xdr:from>
    <xdr:to>
      <xdr:col>1</xdr:col>
      <xdr:colOff>776160</xdr:colOff>
      <xdr:row>806</xdr:row>
      <xdr:rowOff>492480</xdr:rowOff>
    </xdr:to>
    <xdr:pic>
      <xdr:nvPicPr>
        <xdr:cNvPr id="804" name="Subgraph-guiltyassinn" descr=""/>
        <xdr:cNvPicPr/>
      </xdr:nvPicPr>
      <xdr:blipFill>
        <a:blip r:embed="rId805"/>
        <a:stretch>
          <a:fillRect/>
        </a:stretch>
      </xdr:blipFill>
      <xdr:spPr>
        <a:xfrm>
          <a:off x="865080" y="423825480"/>
          <a:ext cx="723600" cy="475920"/>
        </a:xfrm>
        <a:prstGeom prst="rect">
          <a:avLst/>
        </a:prstGeom>
        <a:ln>
          <a:noFill/>
        </a:ln>
      </xdr:spPr>
    </xdr:pic>
    <xdr:clientData/>
  </xdr:twoCellAnchor>
  <xdr:twoCellAnchor editAs="oneCell">
    <xdr:from>
      <xdr:col>1</xdr:col>
      <xdr:colOff>52560</xdr:colOff>
      <xdr:row>807</xdr:row>
      <xdr:rowOff>16560</xdr:rowOff>
    </xdr:from>
    <xdr:to>
      <xdr:col>1</xdr:col>
      <xdr:colOff>776160</xdr:colOff>
      <xdr:row>807</xdr:row>
      <xdr:rowOff>492480</xdr:rowOff>
    </xdr:to>
    <xdr:pic>
      <xdr:nvPicPr>
        <xdr:cNvPr id="805" name="Subgraph-armyoflightbk" descr=""/>
        <xdr:cNvPicPr/>
      </xdr:nvPicPr>
      <xdr:blipFill>
        <a:blip r:embed="rId806"/>
        <a:stretch>
          <a:fillRect/>
        </a:stretch>
      </xdr:blipFill>
      <xdr:spPr>
        <a:xfrm>
          <a:off x="865080" y="424351800"/>
          <a:ext cx="723600" cy="475920"/>
        </a:xfrm>
        <a:prstGeom prst="rect">
          <a:avLst/>
        </a:prstGeom>
        <a:ln>
          <a:noFill/>
        </a:ln>
      </xdr:spPr>
    </xdr:pic>
    <xdr:clientData/>
  </xdr:twoCellAnchor>
  <xdr:twoCellAnchor editAs="oneCell">
    <xdr:from>
      <xdr:col>1</xdr:col>
      <xdr:colOff>52560</xdr:colOff>
      <xdr:row>808</xdr:row>
      <xdr:rowOff>16560</xdr:rowOff>
    </xdr:from>
    <xdr:to>
      <xdr:col>1</xdr:col>
      <xdr:colOff>776160</xdr:colOff>
      <xdr:row>808</xdr:row>
      <xdr:rowOff>492480</xdr:rowOff>
    </xdr:to>
    <xdr:pic>
      <xdr:nvPicPr>
        <xdr:cNvPr id="806" name="Subgraph-dmgroppe" descr=""/>
        <xdr:cNvPicPr/>
      </xdr:nvPicPr>
      <xdr:blipFill>
        <a:blip r:embed="rId807"/>
        <a:stretch>
          <a:fillRect/>
        </a:stretch>
      </xdr:blipFill>
      <xdr:spPr>
        <a:xfrm>
          <a:off x="865080" y="424878480"/>
          <a:ext cx="723600" cy="475920"/>
        </a:xfrm>
        <a:prstGeom prst="rect">
          <a:avLst/>
        </a:prstGeom>
        <a:ln>
          <a:noFill/>
        </a:ln>
      </xdr:spPr>
    </xdr:pic>
    <xdr:clientData/>
  </xdr:twoCellAnchor>
  <xdr:twoCellAnchor editAs="oneCell">
    <xdr:from>
      <xdr:col>1</xdr:col>
      <xdr:colOff>52560</xdr:colOff>
      <xdr:row>809</xdr:row>
      <xdr:rowOff>16560</xdr:rowOff>
    </xdr:from>
    <xdr:to>
      <xdr:col>1</xdr:col>
      <xdr:colOff>776160</xdr:colOff>
      <xdr:row>809</xdr:row>
      <xdr:rowOff>492480</xdr:rowOff>
    </xdr:to>
    <xdr:pic>
      <xdr:nvPicPr>
        <xdr:cNvPr id="807" name="Subgraph-ucsd" descr=""/>
        <xdr:cNvPicPr/>
      </xdr:nvPicPr>
      <xdr:blipFill>
        <a:blip r:embed="rId808"/>
        <a:stretch>
          <a:fillRect/>
        </a:stretch>
      </xdr:blipFill>
      <xdr:spPr>
        <a:xfrm>
          <a:off x="865080" y="425404800"/>
          <a:ext cx="723600" cy="475920"/>
        </a:xfrm>
        <a:prstGeom prst="rect">
          <a:avLst/>
        </a:prstGeom>
        <a:ln>
          <a:noFill/>
        </a:ln>
      </xdr:spPr>
    </xdr:pic>
    <xdr:clientData/>
  </xdr:twoCellAnchor>
  <xdr:twoCellAnchor editAs="oneCell">
    <xdr:from>
      <xdr:col>1</xdr:col>
      <xdr:colOff>52560</xdr:colOff>
      <xdr:row>810</xdr:row>
      <xdr:rowOff>16560</xdr:rowOff>
    </xdr:from>
    <xdr:to>
      <xdr:col>1</xdr:col>
      <xdr:colOff>776160</xdr:colOff>
      <xdr:row>810</xdr:row>
      <xdr:rowOff>492480</xdr:rowOff>
    </xdr:to>
    <xdr:pic>
      <xdr:nvPicPr>
        <xdr:cNvPr id="808" name="Subgraph-asmemembership" descr=""/>
        <xdr:cNvPicPr/>
      </xdr:nvPicPr>
      <xdr:blipFill>
        <a:blip r:embed="rId809"/>
        <a:stretch>
          <a:fillRect/>
        </a:stretch>
      </xdr:blipFill>
      <xdr:spPr>
        <a:xfrm>
          <a:off x="865080" y="425931120"/>
          <a:ext cx="723600" cy="475920"/>
        </a:xfrm>
        <a:prstGeom prst="rect">
          <a:avLst/>
        </a:prstGeom>
        <a:ln>
          <a:noFill/>
        </a:ln>
      </xdr:spPr>
    </xdr:pic>
    <xdr:clientData/>
  </xdr:twoCellAnchor>
  <xdr:twoCellAnchor editAs="oneCell">
    <xdr:from>
      <xdr:col>1</xdr:col>
      <xdr:colOff>52560</xdr:colOff>
      <xdr:row>811</xdr:row>
      <xdr:rowOff>16560</xdr:rowOff>
    </xdr:from>
    <xdr:to>
      <xdr:col>1</xdr:col>
      <xdr:colOff>776160</xdr:colOff>
      <xdr:row>811</xdr:row>
      <xdr:rowOff>492480</xdr:rowOff>
    </xdr:to>
    <xdr:pic>
      <xdr:nvPicPr>
        <xdr:cNvPr id="809" name="Subgraph-bosnev2" descr=""/>
        <xdr:cNvPicPr/>
      </xdr:nvPicPr>
      <xdr:blipFill>
        <a:blip r:embed="rId810"/>
        <a:stretch>
          <a:fillRect/>
        </a:stretch>
      </xdr:blipFill>
      <xdr:spPr>
        <a:xfrm>
          <a:off x="865080" y="426457440"/>
          <a:ext cx="723600" cy="475920"/>
        </a:xfrm>
        <a:prstGeom prst="rect">
          <a:avLst/>
        </a:prstGeom>
        <a:ln>
          <a:noFill/>
        </a:ln>
      </xdr:spPr>
    </xdr:pic>
    <xdr:clientData/>
  </xdr:twoCellAnchor>
  <xdr:twoCellAnchor editAs="oneCell">
    <xdr:from>
      <xdr:col>1</xdr:col>
      <xdr:colOff>52560</xdr:colOff>
      <xdr:row>812</xdr:row>
      <xdr:rowOff>16560</xdr:rowOff>
    </xdr:from>
    <xdr:to>
      <xdr:col>1</xdr:col>
      <xdr:colOff>776160</xdr:colOff>
      <xdr:row>812</xdr:row>
      <xdr:rowOff>492480</xdr:rowOff>
    </xdr:to>
    <xdr:pic>
      <xdr:nvPicPr>
        <xdr:cNvPr id="810" name="Subgraph-forbeseurope" descr=""/>
        <xdr:cNvPicPr/>
      </xdr:nvPicPr>
      <xdr:blipFill>
        <a:blip r:embed="rId811"/>
        <a:stretch>
          <a:fillRect/>
        </a:stretch>
      </xdr:blipFill>
      <xdr:spPr>
        <a:xfrm>
          <a:off x="865080" y="426984120"/>
          <a:ext cx="723600" cy="475920"/>
        </a:xfrm>
        <a:prstGeom prst="rect">
          <a:avLst/>
        </a:prstGeom>
        <a:ln>
          <a:noFill/>
        </a:ln>
      </xdr:spPr>
    </xdr:pic>
    <xdr:clientData/>
  </xdr:twoCellAnchor>
  <xdr:twoCellAnchor editAs="oneCell">
    <xdr:from>
      <xdr:col>1</xdr:col>
      <xdr:colOff>52560</xdr:colOff>
      <xdr:row>813</xdr:row>
      <xdr:rowOff>16560</xdr:rowOff>
    </xdr:from>
    <xdr:to>
      <xdr:col>1</xdr:col>
      <xdr:colOff>776160</xdr:colOff>
      <xdr:row>813</xdr:row>
      <xdr:rowOff>492480</xdr:rowOff>
    </xdr:to>
    <xdr:pic>
      <xdr:nvPicPr>
        <xdr:cNvPr id="811" name="Subgraph-komikin_id" descr=""/>
        <xdr:cNvPicPr/>
      </xdr:nvPicPr>
      <xdr:blipFill>
        <a:blip r:embed="rId812"/>
        <a:stretch>
          <a:fillRect/>
        </a:stretch>
      </xdr:blipFill>
      <xdr:spPr>
        <a:xfrm>
          <a:off x="865080" y="427510440"/>
          <a:ext cx="723600" cy="475920"/>
        </a:xfrm>
        <a:prstGeom prst="rect">
          <a:avLst/>
        </a:prstGeom>
        <a:ln>
          <a:noFill/>
        </a:ln>
      </xdr:spPr>
    </xdr:pic>
    <xdr:clientData/>
  </xdr:twoCellAnchor>
  <xdr:twoCellAnchor editAs="oneCell">
    <xdr:from>
      <xdr:col>1</xdr:col>
      <xdr:colOff>52560</xdr:colOff>
      <xdr:row>814</xdr:row>
      <xdr:rowOff>16560</xdr:rowOff>
    </xdr:from>
    <xdr:to>
      <xdr:col>1</xdr:col>
      <xdr:colOff>776160</xdr:colOff>
      <xdr:row>814</xdr:row>
      <xdr:rowOff>492480</xdr:rowOff>
    </xdr:to>
    <xdr:pic>
      <xdr:nvPicPr>
        <xdr:cNvPr id="812" name="Subgraph-ucsdnews" descr=""/>
        <xdr:cNvPicPr/>
      </xdr:nvPicPr>
      <xdr:blipFill>
        <a:blip r:embed="rId813"/>
        <a:stretch>
          <a:fillRect/>
        </a:stretch>
      </xdr:blipFill>
      <xdr:spPr>
        <a:xfrm>
          <a:off x="865080" y="428036760"/>
          <a:ext cx="723600" cy="475920"/>
        </a:xfrm>
        <a:prstGeom prst="rect">
          <a:avLst/>
        </a:prstGeom>
        <a:ln>
          <a:noFill/>
        </a:ln>
      </xdr:spPr>
    </xdr:pic>
    <xdr:clientData/>
  </xdr:twoCellAnchor>
  <xdr:twoCellAnchor editAs="oneCell">
    <xdr:from>
      <xdr:col>1</xdr:col>
      <xdr:colOff>52560</xdr:colOff>
      <xdr:row>815</xdr:row>
      <xdr:rowOff>16560</xdr:rowOff>
    </xdr:from>
    <xdr:to>
      <xdr:col>1</xdr:col>
      <xdr:colOff>776160</xdr:colOff>
      <xdr:row>815</xdr:row>
      <xdr:rowOff>492480</xdr:rowOff>
    </xdr:to>
    <xdr:pic>
      <xdr:nvPicPr>
        <xdr:cNvPr id="813" name="Subgraph-ucsandiego" descr=""/>
        <xdr:cNvPicPr/>
      </xdr:nvPicPr>
      <xdr:blipFill>
        <a:blip r:embed="rId814"/>
        <a:stretch>
          <a:fillRect/>
        </a:stretch>
      </xdr:blipFill>
      <xdr:spPr>
        <a:xfrm>
          <a:off x="865080" y="428563440"/>
          <a:ext cx="723600" cy="475920"/>
        </a:xfrm>
        <a:prstGeom prst="rect">
          <a:avLst/>
        </a:prstGeom>
        <a:ln>
          <a:noFill/>
        </a:ln>
      </xdr:spPr>
    </xdr:pic>
    <xdr:clientData/>
  </xdr:twoCellAnchor>
  <xdr:twoCellAnchor editAs="oneCell">
    <xdr:from>
      <xdr:col>1</xdr:col>
      <xdr:colOff>52560</xdr:colOff>
      <xdr:row>816</xdr:row>
      <xdr:rowOff>16560</xdr:rowOff>
    </xdr:from>
    <xdr:to>
      <xdr:col>1</xdr:col>
      <xdr:colOff>776160</xdr:colOff>
      <xdr:row>816</xdr:row>
      <xdr:rowOff>492480</xdr:rowOff>
    </xdr:to>
    <xdr:pic>
      <xdr:nvPicPr>
        <xdr:cNvPr id="814" name="Subgraph-aloksrivastav88" descr=""/>
        <xdr:cNvPicPr/>
      </xdr:nvPicPr>
      <xdr:blipFill>
        <a:blip r:embed="rId815"/>
        <a:stretch>
          <a:fillRect/>
        </a:stretch>
      </xdr:blipFill>
      <xdr:spPr>
        <a:xfrm>
          <a:off x="865080" y="429089760"/>
          <a:ext cx="723600" cy="475920"/>
        </a:xfrm>
        <a:prstGeom prst="rect">
          <a:avLst/>
        </a:prstGeom>
        <a:ln>
          <a:noFill/>
        </a:ln>
      </xdr:spPr>
    </xdr:pic>
    <xdr:clientData/>
  </xdr:twoCellAnchor>
  <xdr:twoCellAnchor editAs="oneCell">
    <xdr:from>
      <xdr:col>1</xdr:col>
      <xdr:colOff>52560</xdr:colOff>
      <xdr:row>817</xdr:row>
      <xdr:rowOff>16560</xdr:rowOff>
    </xdr:from>
    <xdr:to>
      <xdr:col>1</xdr:col>
      <xdr:colOff>776160</xdr:colOff>
      <xdr:row>817</xdr:row>
      <xdr:rowOff>492480</xdr:rowOff>
    </xdr:to>
    <xdr:pic>
      <xdr:nvPicPr>
        <xdr:cNvPr id="815" name="Subgraph-lbnlbiosci" descr=""/>
        <xdr:cNvPicPr/>
      </xdr:nvPicPr>
      <xdr:blipFill>
        <a:blip r:embed="rId816"/>
        <a:stretch>
          <a:fillRect/>
        </a:stretch>
      </xdr:blipFill>
      <xdr:spPr>
        <a:xfrm>
          <a:off x="865080" y="429616080"/>
          <a:ext cx="723600" cy="475920"/>
        </a:xfrm>
        <a:prstGeom prst="rect">
          <a:avLst/>
        </a:prstGeom>
        <a:ln>
          <a:noFill/>
        </a:ln>
      </xdr:spPr>
    </xdr:pic>
    <xdr:clientData/>
  </xdr:twoCellAnchor>
  <xdr:twoCellAnchor editAs="oneCell">
    <xdr:from>
      <xdr:col>1</xdr:col>
      <xdr:colOff>52560</xdr:colOff>
      <xdr:row>818</xdr:row>
      <xdr:rowOff>16560</xdr:rowOff>
    </xdr:from>
    <xdr:to>
      <xdr:col>1</xdr:col>
      <xdr:colOff>776160</xdr:colOff>
      <xdr:row>818</xdr:row>
      <xdr:rowOff>492480</xdr:rowOff>
    </xdr:to>
    <xdr:pic>
      <xdr:nvPicPr>
        <xdr:cNvPr id="816" name="Subgraph-businessinsider" descr=""/>
        <xdr:cNvPicPr/>
      </xdr:nvPicPr>
      <xdr:blipFill>
        <a:blip r:embed="rId817"/>
        <a:stretch>
          <a:fillRect/>
        </a:stretch>
      </xdr:blipFill>
      <xdr:spPr>
        <a:xfrm>
          <a:off x="865080" y="430142400"/>
          <a:ext cx="723600" cy="475920"/>
        </a:xfrm>
        <a:prstGeom prst="rect">
          <a:avLst/>
        </a:prstGeom>
        <a:ln>
          <a:noFill/>
        </a:ln>
      </xdr:spPr>
    </xdr:pic>
    <xdr:clientData/>
  </xdr:twoCellAnchor>
  <xdr:twoCellAnchor editAs="oneCell">
    <xdr:from>
      <xdr:col>1</xdr:col>
      <xdr:colOff>52560</xdr:colOff>
      <xdr:row>819</xdr:row>
      <xdr:rowOff>16560</xdr:rowOff>
    </xdr:from>
    <xdr:to>
      <xdr:col>1</xdr:col>
      <xdr:colOff>776160</xdr:colOff>
      <xdr:row>819</xdr:row>
      <xdr:rowOff>492480</xdr:rowOff>
    </xdr:to>
    <xdr:pic>
      <xdr:nvPicPr>
        <xdr:cNvPr id="817" name="Subgraph-architects___" descr=""/>
        <xdr:cNvPicPr/>
      </xdr:nvPicPr>
      <xdr:blipFill>
        <a:blip r:embed="rId818"/>
        <a:stretch>
          <a:fillRect/>
        </a:stretch>
      </xdr:blipFill>
      <xdr:spPr>
        <a:xfrm>
          <a:off x="865080" y="430669080"/>
          <a:ext cx="723600" cy="475920"/>
        </a:xfrm>
        <a:prstGeom prst="rect">
          <a:avLst/>
        </a:prstGeom>
        <a:ln>
          <a:noFill/>
        </a:ln>
      </xdr:spPr>
    </xdr:pic>
    <xdr:clientData/>
  </xdr:twoCellAnchor>
  <xdr:twoCellAnchor editAs="oneCell">
    <xdr:from>
      <xdr:col>1</xdr:col>
      <xdr:colOff>52560</xdr:colOff>
      <xdr:row>820</xdr:row>
      <xdr:rowOff>16560</xdr:rowOff>
    </xdr:from>
    <xdr:to>
      <xdr:col>1</xdr:col>
      <xdr:colOff>776160</xdr:colOff>
      <xdr:row>820</xdr:row>
      <xdr:rowOff>492480</xdr:rowOff>
    </xdr:to>
    <xdr:pic>
      <xdr:nvPicPr>
        <xdr:cNvPr id="818" name="Subgraph-claudini_" descr=""/>
        <xdr:cNvPicPr/>
      </xdr:nvPicPr>
      <xdr:blipFill>
        <a:blip r:embed="rId819"/>
        <a:stretch>
          <a:fillRect/>
        </a:stretch>
      </xdr:blipFill>
      <xdr:spPr>
        <a:xfrm>
          <a:off x="865080" y="431195400"/>
          <a:ext cx="723600" cy="475920"/>
        </a:xfrm>
        <a:prstGeom prst="rect">
          <a:avLst/>
        </a:prstGeom>
        <a:ln>
          <a:noFill/>
        </a:ln>
      </xdr:spPr>
    </xdr:pic>
    <xdr:clientData/>
  </xdr:twoCellAnchor>
  <xdr:twoCellAnchor editAs="oneCell">
    <xdr:from>
      <xdr:col>1</xdr:col>
      <xdr:colOff>52560</xdr:colOff>
      <xdr:row>821</xdr:row>
      <xdr:rowOff>16560</xdr:rowOff>
    </xdr:from>
    <xdr:to>
      <xdr:col>1</xdr:col>
      <xdr:colOff>776160</xdr:colOff>
      <xdr:row>821</xdr:row>
      <xdr:rowOff>492480</xdr:rowOff>
    </xdr:to>
    <xdr:pic>
      <xdr:nvPicPr>
        <xdr:cNvPr id="819" name="Subgraph-nanohamm" descr=""/>
        <xdr:cNvPicPr/>
      </xdr:nvPicPr>
      <xdr:blipFill>
        <a:blip r:embed="rId820"/>
        <a:stretch>
          <a:fillRect/>
        </a:stretch>
      </xdr:blipFill>
      <xdr:spPr>
        <a:xfrm>
          <a:off x="865080" y="431721720"/>
          <a:ext cx="723600" cy="475920"/>
        </a:xfrm>
        <a:prstGeom prst="rect">
          <a:avLst/>
        </a:prstGeom>
        <a:ln>
          <a:noFill/>
        </a:ln>
      </xdr:spPr>
    </xdr:pic>
    <xdr:clientData/>
  </xdr:twoCellAnchor>
  <xdr:twoCellAnchor editAs="oneCell">
    <xdr:from>
      <xdr:col>1</xdr:col>
      <xdr:colOff>52560</xdr:colOff>
      <xdr:row>822</xdr:row>
      <xdr:rowOff>16560</xdr:rowOff>
    </xdr:from>
    <xdr:to>
      <xdr:col>1</xdr:col>
      <xdr:colOff>776160</xdr:colOff>
      <xdr:row>822</xdr:row>
      <xdr:rowOff>492480</xdr:rowOff>
    </xdr:to>
    <xdr:pic>
      <xdr:nvPicPr>
        <xdr:cNvPr id="820" name="Subgraph-thelionquin" descr=""/>
        <xdr:cNvPicPr/>
      </xdr:nvPicPr>
      <xdr:blipFill>
        <a:blip r:embed="rId821"/>
        <a:stretch>
          <a:fillRect/>
        </a:stretch>
      </xdr:blipFill>
      <xdr:spPr>
        <a:xfrm>
          <a:off x="865080" y="432248040"/>
          <a:ext cx="723600" cy="475920"/>
        </a:xfrm>
        <a:prstGeom prst="rect">
          <a:avLst/>
        </a:prstGeom>
        <a:ln>
          <a:noFill/>
        </a:ln>
      </xdr:spPr>
    </xdr:pic>
    <xdr:clientData/>
  </xdr:twoCellAnchor>
  <xdr:twoCellAnchor editAs="oneCell">
    <xdr:from>
      <xdr:col>1</xdr:col>
      <xdr:colOff>52560</xdr:colOff>
      <xdr:row>823</xdr:row>
      <xdr:rowOff>16560</xdr:rowOff>
    </xdr:from>
    <xdr:to>
      <xdr:col>1</xdr:col>
      <xdr:colOff>776160</xdr:colOff>
      <xdr:row>823</xdr:row>
      <xdr:rowOff>492480</xdr:rowOff>
    </xdr:to>
    <xdr:pic>
      <xdr:nvPicPr>
        <xdr:cNvPr id="821" name="Subgraph-pittgradengr" descr=""/>
        <xdr:cNvPicPr/>
      </xdr:nvPicPr>
      <xdr:blipFill>
        <a:blip r:embed="rId822"/>
        <a:stretch>
          <a:fillRect/>
        </a:stretch>
      </xdr:blipFill>
      <xdr:spPr>
        <a:xfrm>
          <a:off x="865080" y="432774720"/>
          <a:ext cx="723600" cy="475920"/>
        </a:xfrm>
        <a:prstGeom prst="rect">
          <a:avLst/>
        </a:prstGeom>
        <a:ln>
          <a:noFill/>
        </a:ln>
      </xdr:spPr>
    </xdr:pic>
    <xdr:clientData/>
  </xdr:twoCellAnchor>
  <xdr:twoCellAnchor editAs="oneCell">
    <xdr:from>
      <xdr:col>1</xdr:col>
      <xdr:colOff>52560</xdr:colOff>
      <xdr:row>824</xdr:row>
      <xdr:rowOff>16560</xdr:rowOff>
    </xdr:from>
    <xdr:to>
      <xdr:col>1</xdr:col>
      <xdr:colOff>776160</xdr:colOff>
      <xdr:row>824</xdr:row>
      <xdr:rowOff>492480</xdr:rowOff>
    </xdr:to>
    <xdr:pic>
      <xdr:nvPicPr>
        <xdr:cNvPr id="822" name="Subgraph-iisdrs" descr=""/>
        <xdr:cNvPicPr/>
      </xdr:nvPicPr>
      <xdr:blipFill>
        <a:blip r:embed="rId823"/>
        <a:stretch>
          <a:fillRect/>
        </a:stretch>
      </xdr:blipFill>
      <xdr:spPr>
        <a:xfrm>
          <a:off x="865080" y="433301040"/>
          <a:ext cx="723600" cy="475920"/>
        </a:xfrm>
        <a:prstGeom prst="rect">
          <a:avLst/>
        </a:prstGeom>
        <a:ln>
          <a:noFill/>
        </a:ln>
      </xdr:spPr>
    </xdr:pic>
    <xdr:clientData/>
  </xdr:twoCellAnchor>
  <xdr:twoCellAnchor editAs="oneCell">
    <xdr:from>
      <xdr:col>1</xdr:col>
      <xdr:colOff>52560</xdr:colOff>
      <xdr:row>825</xdr:row>
      <xdr:rowOff>16560</xdr:rowOff>
    </xdr:from>
    <xdr:to>
      <xdr:col>1</xdr:col>
      <xdr:colOff>776160</xdr:colOff>
      <xdr:row>825</xdr:row>
      <xdr:rowOff>492480</xdr:rowOff>
    </xdr:to>
    <xdr:pic>
      <xdr:nvPicPr>
        <xdr:cNvPr id="823" name="Subgraph-rogerworldwind" descr=""/>
        <xdr:cNvPicPr/>
      </xdr:nvPicPr>
      <xdr:blipFill>
        <a:blip r:embed="rId824"/>
        <a:stretch>
          <a:fillRect/>
        </a:stretch>
      </xdr:blipFill>
      <xdr:spPr>
        <a:xfrm>
          <a:off x="865080" y="433827360"/>
          <a:ext cx="723600" cy="475920"/>
        </a:xfrm>
        <a:prstGeom prst="rect">
          <a:avLst/>
        </a:prstGeom>
        <a:ln>
          <a:noFill/>
        </a:ln>
      </xdr:spPr>
    </xdr:pic>
    <xdr:clientData/>
  </xdr:twoCellAnchor>
  <xdr:twoCellAnchor editAs="oneCell">
    <xdr:from>
      <xdr:col>1</xdr:col>
      <xdr:colOff>52560</xdr:colOff>
      <xdr:row>826</xdr:row>
      <xdr:rowOff>16560</xdr:rowOff>
    </xdr:from>
    <xdr:to>
      <xdr:col>1</xdr:col>
      <xdr:colOff>776160</xdr:colOff>
      <xdr:row>826</xdr:row>
      <xdr:rowOff>492480</xdr:rowOff>
    </xdr:to>
    <xdr:pic>
      <xdr:nvPicPr>
        <xdr:cNvPr id="824" name="Subgraph-ccastgovtjobs" descr=""/>
        <xdr:cNvPicPr/>
      </xdr:nvPicPr>
      <xdr:blipFill>
        <a:blip r:embed="rId825"/>
        <a:stretch>
          <a:fillRect/>
        </a:stretch>
      </xdr:blipFill>
      <xdr:spPr>
        <a:xfrm>
          <a:off x="865080" y="434353680"/>
          <a:ext cx="723600" cy="475920"/>
        </a:xfrm>
        <a:prstGeom prst="rect">
          <a:avLst/>
        </a:prstGeom>
        <a:ln>
          <a:noFill/>
        </a:ln>
      </xdr:spPr>
    </xdr:pic>
    <xdr:clientData/>
  </xdr:twoCellAnchor>
  <xdr:twoCellAnchor editAs="oneCell">
    <xdr:from>
      <xdr:col>1</xdr:col>
      <xdr:colOff>52560</xdr:colOff>
      <xdr:row>827</xdr:row>
      <xdr:rowOff>16560</xdr:rowOff>
    </xdr:from>
    <xdr:to>
      <xdr:col>1</xdr:col>
      <xdr:colOff>776160</xdr:colOff>
      <xdr:row>827</xdr:row>
      <xdr:rowOff>492480</xdr:rowOff>
    </xdr:to>
    <xdr:pic>
      <xdr:nvPicPr>
        <xdr:cNvPr id="825" name="Subgraph-cctransportjobs" descr=""/>
        <xdr:cNvPicPr/>
      </xdr:nvPicPr>
      <xdr:blipFill>
        <a:blip r:embed="rId826"/>
        <a:stretch>
          <a:fillRect/>
        </a:stretch>
      </xdr:blipFill>
      <xdr:spPr>
        <a:xfrm>
          <a:off x="865080" y="434880360"/>
          <a:ext cx="723600" cy="475920"/>
        </a:xfrm>
        <a:prstGeom prst="rect">
          <a:avLst/>
        </a:prstGeom>
        <a:ln>
          <a:noFill/>
        </a:ln>
      </xdr:spPr>
    </xdr:pic>
    <xdr:clientData/>
  </xdr:twoCellAnchor>
  <xdr:twoCellAnchor editAs="oneCell">
    <xdr:from>
      <xdr:col>1</xdr:col>
      <xdr:colOff>52560</xdr:colOff>
      <xdr:row>828</xdr:row>
      <xdr:rowOff>16560</xdr:rowOff>
    </xdr:from>
    <xdr:to>
      <xdr:col>1</xdr:col>
      <xdr:colOff>776160</xdr:colOff>
      <xdr:row>828</xdr:row>
      <xdr:rowOff>492480</xdr:rowOff>
    </xdr:to>
    <xdr:pic>
      <xdr:nvPicPr>
        <xdr:cNvPr id="826" name="Subgraph-careercasttrsm" descr=""/>
        <xdr:cNvPicPr/>
      </xdr:nvPicPr>
      <xdr:blipFill>
        <a:blip r:embed="rId827"/>
        <a:stretch>
          <a:fillRect/>
        </a:stretch>
      </xdr:blipFill>
      <xdr:spPr>
        <a:xfrm>
          <a:off x="865080" y="435406680"/>
          <a:ext cx="723600" cy="475920"/>
        </a:xfrm>
        <a:prstGeom prst="rect">
          <a:avLst/>
        </a:prstGeom>
        <a:ln>
          <a:noFill/>
        </a:ln>
      </xdr:spPr>
    </xdr:pic>
    <xdr:clientData/>
  </xdr:twoCellAnchor>
  <xdr:twoCellAnchor editAs="oneCell">
    <xdr:from>
      <xdr:col>1</xdr:col>
      <xdr:colOff>52560</xdr:colOff>
      <xdr:row>829</xdr:row>
      <xdr:rowOff>16560</xdr:rowOff>
    </xdr:from>
    <xdr:to>
      <xdr:col>1</xdr:col>
      <xdr:colOff>776160</xdr:colOff>
      <xdr:row>829</xdr:row>
      <xdr:rowOff>492480</xdr:rowOff>
    </xdr:to>
    <xdr:pic>
      <xdr:nvPicPr>
        <xdr:cNvPr id="827" name="Subgraph-ccastnursingjob" descr=""/>
        <xdr:cNvPicPr/>
      </xdr:nvPicPr>
      <xdr:blipFill>
        <a:blip r:embed="rId828"/>
        <a:stretch>
          <a:fillRect/>
        </a:stretch>
      </xdr:blipFill>
      <xdr:spPr>
        <a:xfrm>
          <a:off x="865080" y="435933000"/>
          <a:ext cx="723600" cy="475920"/>
        </a:xfrm>
        <a:prstGeom prst="rect">
          <a:avLst/>
        </a:prstGeom>
        <a:ln>
          <a:noFill/>
        </a:ln>
      </xdr:spPr>
    </xdr:pic>
    <xdr:clientData/>
  </xdr:twoCellAnchor>
  <xdr:twoCellAnchor editAs="oneCell">
    <xdr:from>
      <xdr:col>1</xdr:col>
      <xdr:colOff>52560</xdr:colOff>
      <xdr:row>830</xdr:row>
      <xdr:rowOff>16560</xdr:rowOff>
    </xdr:from>
    <xdr:to>
      <xdr:col>1</xdr:col>
      <xdr:colOff>776160</xdr:colOff>
      <xdr:row>830</xdr:row>
      <xdr:rowOff>492480</xdr:rowOff>
    </xdr:to>
    <xdr:pic>
      <xdr:nvPicPr>
        <xdr:cNvPr id="828" name="Subgraph-ccveteransjobs" descr=""/>
        <xdr:cNvPicPr/>
      </xdr:nvPicPr>
      <xdr:blipFill>
        <a:blip r:embed="rId829"/>
        <a:stretch>
          <a:fillRect/>
        </a:stretch>
      </xdr:blipFill>
      <xdr:spPr>
        <a:xfrm>
          <a:off x="865080" y="436459680"/>
          <a:ext cx="723600" cy="475920"/>
        </a:xfrm>
        <a:prstGeom prst="rect">
          <a:avLst/>
        </a:prstGeom>
        <a:ln>
          <a:noFill/>
        </a:ln>
      </xdr:spPr>
    </xdr:pic>
    <xdr:clientData/>
  </xdr:twoCellAnchor>
  <xdr:twoCellAnchor editAs="oneCell">
    <xdr:from>
      <xdr:col>1</xdr:col>
      <xdr:colOff>52560</xdr:colOff>
      <xdr:row>831</xdr:row>
      <xdr:rowOff>16560</xdr:rowOff>
    </xdr:from>
    <xdr:to>
      <xdr:col>1</xdr:col>
      <xdr:colOff>776160</xdr:colOff>
      <xdr:row>831</xdr:row>
      <xdr:rowOff>492480</xdr:rowOff>
    </xdr:to>
    <xdr:pic>
      <xdr:nvPicPr>
        <xdr:cNvPr id="829" name="Subgraph-careercastacctg" descr=""/>
        <xdr:cNvPicPr/>
      </xdr:nvPicPr>
      <xdr:blipFill>
        <a:blip r:embed="rId830"/>
        <a:stretch>
          <a:fillRect/>
        </a:stretch>
      </xdr:blipFill>
      <xdr:spPr>
        <a:xfrm>
          <a:off x="865080" y="436986000"/>
          <a:ext cx="723600" cy="475920"/>
        </a:xfrm>
        <a:prstGeom prst="rect">
          <a:avLst/>
        </a:prstGeom>
        <a:ln>
          <a:noFill/>
        </a:ln>
      </xdr:spPr>
    </xdr:pic>
    <xdr:clientData/>
  </xdr:twoCellAnchor>
  <xdr:twoCellAnchor editAs="oneCell">
    <xdr:from>
      <xdr:col>1</xdr:col>
      <xdr:colOff>52560</xdr:colOff>
      <xdr:row>832</xdr:row>
      <xdr:rowOff>16560</xdr:rowOff>
    </xdr:from>
    <xdr:to>
      <xdr:col>1</xdr:col>
      <xdr:colOff>776160</xdr:colOff>
      <xdr:row>832</xdr:row>
      <xdr:rowOff>492480</xdr:rowOff>
    </xdr:to>
    <xdr:pic>
      <xdr:nvPicPr>
        <xdr:cNvPr id="830" name="Subgraph-cctelecomjobs" descr=""/>
        <xdr:cNvPicPr/>
      </xdr:nvPicPr>
      <xdr:blipFill>
        <a:blip r:embed="rId831"/>
        <a:stretch>
          <a:fillRect/>
        </a:stretch>
      </xdr:blipFill>
      <xdr:spPr>
        <a:xfrm>
          <a:off x="865080" y="437512320"/>
          <a:ext cx="723600" cy="475920"/>
        </a:xfrm>
        <a:prstGeom prst="rect">
          <a:avLst/>
        </a:prstGeom>
        <a:ln>
          <a:noFill/>
        </a:ln>
      </xdr:spPr>
    </xdr:pic>
    <xdr:clientData/>
  </xdr:twoCellAnchor>
  <xdr:twoCellAnchor editAs="oneCell">
    <xdr:from>
      <xdr:col>1</xdr:col>
      <xdr:colOff>52560</xdr:colOff>
      <xdr:row>833</xdr:row>
      <xdr:rowOff>16560</xdr:rowOff>
    </xdr:from>
    <xdr:to>
      <xdr:col>1</xdr:col>
      <xdr:colOff>776160</xdr:colOff>
      <xdr:row>833</xdr:row>
      <xdr:rowOff>492480</xdr:rowOff>
    </xdr:to>
    <xdr:pic>
      <xdr:nvPicPr>
        <xdr:cNvPr id="831" name="Subgraph-ccdisabilityjob" descr=""/>
        <xdr:cNvPicPr/>
      </xdr:nvPicPr>
      <xdr:blipFill>
        <a:blip r:embed="rId832"/>
        <a:stretch>
          <a:fillRect/>
        </a:stretch>
      </xdr:blipFill>
      <xdr:spPr>
        <a:xfrm>
          <a:off x="865080" y="438038640"/>
          <a:ext cx="723600" cy="475920"/>
        </a:xfrm>
        <a:prstGeom prst="rect">
          <a:avLst/>
        </a:prstGeom>
        <a:ln>
          <a:noFill/>
        </a:ln>
      </xdr:spPr>
    </xdr:pic>
    <xdr:clientData/>
  </xdr:twoCellAnchor>
  <xdr:twoCellAnchor editAs="oneCell">
    <xdr:from>
      <xdr:col>1</xdr:col>
      <xdr:colOff>52560</xdr:colOff>
      <xdr:row>834</xdr:row>
      <xdr:rowOff>16560</xdr:rowOff>
    </xdr:from>
    <xdr:to>
      <xdr:col>1</xdr:col>
      <xdr:colOff>776160</xdr:colOff>
      <xdr:row>834</xdr:row>
      <xdr:rowOff>492480</xdr:rowOff>
    </xdr:to>
    <xdr:pic>
      <xdr:nvPicPr>
        <xdr:cNvPr id="832" name="Subgraph-careercastadmn" descr=""/>
        <xdr:cNvPicPr/>
      </xdr:nvPicPr>
      <xdr:blipFill>
        <a:blip r:embed="rId833"/>
        <a:stretch>
          <a:fillRect/>
        </a:stretch>
      </xdr:blipFill>
      <xdr:spPr>
        <a:xfrm>
          <a:off x="865080" y="438565320"/>
          <a:ext cx="723600" cy="475920"/>
        </a:xfrm>
        <a:prstGeom prst="rect">
          <a:avLst/>
        </a:prstGeom>
        <a:ln>
          <a:noFill/>
        </a:ln>
      </xdr:spPr>
    </xdr:pic>
    <xdr:clientData/>
  </xdr:twoCellAnchor>
  <xdr:twoCellAnchor editAs="oneCell">
    <xdr:from>
      <xdr:col>1</xdr:col>
      <xdr:colOff>52560</xdr:colOff>
      <xdr:row>835</xdr:row>
      <xdr:rowOff>16560</xdr:rowOff>
    </xdr:from>
    <xdr:to>
      <xdr:col>1</xdr:col>
      <xdr:colOff>776160</xdr:colOff>
      <xdr:row>835</xdr:row>
      <xdr:rowOff>492480</xdr:rowOff>
    </xdr:to>
    <xdr:pic>
      <xdr:nvPicPr>
        <xdr:cNvPr id="833" name="Subgraph-ccdiversityjobs" descr=""/>
        <xdr:cNvPicPr/>
      </xdr:nvPicPr>
      <xdr:blipFill>
        <a:blip r:embed="rId834"/>
        <a:stretch>
          <a:fillRect/>
        </a:stretch>
      </xdr:blipFill>
      <xdr:spPr>
        <a:xfrm>
          <a:off x="865080" y="439091640"/>
          <a:ext cx="723600" cy="475920"/>
        </a:xfrm>
        <a:prstGeom prst="rect">
          <a:avLst/>
        </a:prstGeom>
        <a:ln>
          <a:noFill/>
        </a:ln>
      </xdr:spPr>
    </xdr:pic>
    <xdr:clientData/>
  </xdr:twoCellAnchor>
  <xdr:twoCellAnchor editAs="oneCell">
    <xdr:from>
      <xdr:col>1</xdr:col>
      <xdr:colOff>52560</xdr:colOff>
      <xdr:row>836</xdr:row>
      <xdr:rowOff>16560</xdr:rowOff>
    </xdr:from>
    <xdr:to>
      <xdr:col>1</xdr:col>
      <xdr:colOff>776160</xdr:colOff>
      <xdr:row>836</xdr:row>
      <xdr:rowOff>492480</xdr:rowOff>
    </xdr:to>
    <xdr:pic>
      <xdr:nvPicPr>
        <xdr:cNvPr id="834" name="Subgraph-careercastsvc" descr=""/>
        <xdr:cNvPicPr/>
      </xdr:nvPicPr>
      <xdr:blipFill>
        <a:blip r:embed="rId835"/>
        <a:stretch>
          <a:fillRect/>
        </a:stretch>
      </xdr:blipFill>
      <xdr:spPr>
        <a:xfrm>
          <a:off x="865080" y="439617960"/>
          <a:ext cx="723600" cy="475920"/>
        </a:xfrm>
        <a:prstGeom prst="rect">
          <a:avLst/>
        </a:prstGeom>
        <a:ln>
          <a:noFill/>
        </a:ln>
      </xdr:spPr>
    </xdr:pic>
    <xdr:clientData/>
  </xdr:twoCellAnchor>
  <xdr:twoCellAnchor editAs="oneCell">
    <xdr:from>
      <xdr:col>1</xdr:col>
      <xdr:colOff>52560</xdr:colOff>
      <xdr:row>837</xdr:row>
      <xdr:rowOff>16560</xdr:rowOff>
    </xdr:from>
    <xdr:to>
      <xdr:col>1</xdr:col>
      <xdr:colOff>776160</xdr:colOff>
      <xdr:row>837</xdr:row>
      <xdr:rowOff>492480</xdr:rowOff>
    </xdr:to>
    <xdr:pic>
      <xdr:nvPicPr>
        <xdr:cNvPr id="835" name="Subgraph-cceducationjobs" descr=""/>
        <xdr:cNvPicPr/>
      </xdr:nvPicPr>
      <xdr:blipFill>
        <a:blip r:embed="rId836"/>
        <a:stretch>
          <a:fillRect/>
        </a:stretch>
      </xdr:blipFill>
      <xdr:spPr>
        <a:xfrm>
          <a:off x="865080" y="440144280"/>
          <a:ext cx="723600" cy="475920"/>
        </a:xfrm>
        <a:prstGeom prst="rect">
          <a:avLst/>
        </a:prstGeom>
        <a:ln>
          <a:noFill/>
        </a:ln>
      </xdr:spPr>
    </xdr:pic>
    <xdr:clientData/>
  </xdr:twoCellAnchor>
  <xdr:twoCellAnchor editAs="oneCell">
    <xdr:from>
      <xdr:col>1</xdr:col>
      <xdr:colOff>52560</xdr:colOff>
      <xdr:row>838</xdr:row>
      <xdr:rowOff>16560</xdr:rowOff>
    </xdr:from>
    <xdr:to>
      <xdr:col>1</xdr:col>
      <xdr:colOff>776160</xdr:colOff>
      <xdr:row>838</xdr:row>
      <xdr:rowOff>492480</xdr:rowOff>
    </xdr:to>
    <xdr:pic>
      <xdr:nvPicPr>
        <xdr:cNvPr id="836" name="Subgraph-careercasthlth" descr=""/>
        <xdr:cNvPicPr/>
      </xdr:nvPicPr>
      <xdr:blipFill>
        <a:blip r:embed="rId837"/>
        <a:stretch>
          <a:fillRect/>
        </a:stretch>
      </xdr:blipFill>
      <xdr:spPr>
        <a:xfrm>
          <a:off x="865080" y="440670960"/>
          <a:ext cx="723600" cy="475920"/>
        </a:xfrm>
        <a:prstGeom prst="rect">
          <a:avLst/>
        </a:prstGeom>
        <a:ln>
          <a:noFill/>
        </a:ln>
      </xdr:spPr>
    </xdr:pic>
    <xdr:clientData/>
  </xdr:twoCellAnchor>
  <xdr:twoCellAnchor editAs="oneCell">
    <xdr:from>
      <xdr:col>1</xdr:col>
      <xdr:colOff>52560</xdr:colOff>
      <xdr:row>839</xdr:row>
      <xdr:rowOff>16560</xdr:rowOff>
    </xdr:from>
    <xdr:to>
      <xdr:col>1</xdr:col>
      <xdr:colOff>776160</xdr:colOff>
      <xdr:row>839</xdr:row>
      <xdr:rowOff>492480</xdr:rowOff>
    </xdr:to>
    <xdr:pic>
      <xdr:nvPicPr>
        <xdr:cNvPr id="837" name="Subgraph-careercast" descr=""/>
        <xdr:cNvPicPr/>
      </xdr:nvPicPr>
      <xdr:blipFill>
        <a:blip r:embed="rId838"/>
        <a:stretch>
          <a:fillRect/>
        </a:stretch>
      </xdr:blipFill>
      <xdr:spPr>
        <a:xfrm>
          <a:off x="865080" y="441197280"/>
          <a:ext cx="723600" cy="475920"/>
        </a:xfrm>
        <a:prstGeom prst="rect">
          <a:avLst/>
        </a:prstGeom>
        <a:ln>
          <a:noFill/>
        </a:ln>
      </xdr:spPr>
    </xdr:pic>
    <xdr:clientData/>
  </xdr:twoCellAnchor>
  <xdr:twoCellAnchor editAs="oneCell">
    <xdr:from>
      <xdr:col>1</xdr:col>
      <xdr:colOff>52560</xdr:colOff>
      <xdr:row>840</xdr:row>
      <xdr:rowOff>16560</xdr:rowOff>
    </xdr:from>
    <xdr:to>
      <xdr:col>1</xdr:col>
      <xdr:colOff>776160</xdr:colOff>
      <xdr:row>840</xdr:row>
      <xdr:rowOff>492480</xdr:rowOff>
    </xdr:to>
    <xdr:pic>
      <xdr:nvPicPr>
        <xdr:cNvPr id="838" name="Subgraph-ccparttimejobs" descr=""/>
        <xdr:cNvPicPr/>
      </xdr:nvPicPr>
      <xdr:blipFill>
        <a:blip r:embed="rId839"/>
        <a:stretch>
          <a:fillRect/>
        </a:stretch>
      </xdr:blipFill>
      <xdr:spPr>
        <a:xfrm>
          <a:off x="865080" y="441723600"/>
          <a:ext cx="723600" cy="475920"/>
        </a:xfrm>
        <a:prstGeom prst="rect">
          <a:avLst/>
        </a:prstGeom>
        <a:ln>
          <a:noFill/>
        </a:ln>
      </xdr:spPr>
    </xdr:pic>
    <xdr:clientData/>
  </xdr:twoCellAnchor>
  <xdr:twoCellAnchor editAs="oneCell">
    <xdr:from>
      <xdr:col>1</xdr:col>
      <xdr:colOff>52560</xdr:colOff>
      <xdr:row>841</xdr:row>
      <xdr:rowOff>16560</xdr:rowOff>
    </xdr:from>
    <xdr:to>
      <xdr:col>1</xdr:col>
      <xdr:colOff>776160</xdr:colOff>
      <xdr:row>841</xdr:row>
      <xdr:rowOff>492480</xdr:rowOff>
    </xdr:to>
    <xdr:pic>
      <xdr:nvPicPr>
        <xdr:cNvPr id="839" name="Subgraph-ccastbiotechjob" descr=""/>
        <xdr:cNvPicPr/>
      </xdr:nvPicPr>
      <xdr:blipFill>
        <a:blip r:embed="rId840"/>
        <a:stretch>
          <a:fillRect/>
        </a:stretch>
      </xdr:blipFill>
      <xdr:spPr>
        <a:xfrm>
          <a:off x="865080" y="442249920"/>
          <a:ext cx="723600" cy="475920"/>
        </a:xfrm>
        <a:prstGeom prst="rect">
          <a:avLst/>
        </a:prstGeom>
        <a:ln>
          <a:noFill/>
        </a:ln>
      </xdr:spPr>
    </xdr:pic>
    <xdr:clientData/>
  </xdr:twoCellAnchor>
  <xdr:twoCellAnchor editAs="oneCell">
    <xdr:from>
      <xdr:col>1</xdr:col>
      <xdr:colOff>52560</xdr:colOff>
      <xdr:row>842</xdr:row>
      <xdr:rowOff>16560</xdr:rowOff>
    </xdr:from>
    <xdr:to>
      <xdr:col>1</xdr:col>
      <xdr:colOff>776160</xdr:colOff>
      <xdr:row>842</xdr:row>
      <xdr:rowOff>492480</xdr:rowOff>
    </xdr:to>
    <xdr:pic>
      <xdr:nvPicPr>
        <xdr:cNvPr id="840" name="Subgraph-cicero1970" descr=""/>
        <xdr:cNvPicPr/>
      </xdr:nvPicPr>
      <xdr:blipFill>
        <a:blip r:embed="rId841"/>
        <a:stretch>
          <a:fillRect/>
        </a:stretch>
      </xdr:blipFill>
      <xdr:spPr>
        <a:xfrm>
          <a:off x="865080" y="442776600"/>
          <a:ext cx="723600" cy="475920"/>
        </a:xfrm>
        <a:prstGeom prst="rect">
          <a:avLst/>
        </a:prstGeom>
        <a:ln>
          <a:noFill/>
        </a:ln>
      </xdr:spPr>
    </xdr:pic>
    <xdr:clientData/>
  </xdr:twoCellAnchor>
  <xdr:twoCellAnchor editAs="oneCell">
    <xdr:from>
      <xdr:col>1</xdr:col>
      <xdr:colOff>52560</xdr:colOff>
      <xdr:row>843</xdr:row>
      <xdr:rowOff>16560</xdr:rowOff>
    </xdr:from>
    <xdr:to>
      <xdr:col>1</xdr:col>
      <xdr:colOff>776160</xdr:colOff>
      <xdr:row>843</xdr:row>
      <xdr:rowOff>492480</xdr:rowOff>
    </xdr:to>
    <xdr:pic>
      <xdr:nvPicPr>
        <xdr:cNvPr id="841" name="Subgraph-natrevgastrohep" descr=""/>
        <xdr:cNvPicPr/>
      </xdr:nvPicPr>
      <xdr:blipFill>
        <a:blip r:embed="rId842"/>
        <a:stretch>
          <a:fillRect/>
        </a:stretch>
      </xdr:blipFill>
      <xdr:spPr>
        <a:xfrm>
          <a:off x="865080" y="443302920"/>
          <a:ext cx="723600" cy="475920"/>
        </a:xfrm>
        <a:prstGeom prst="rect">
          <a:avLst/>
        </a:prstGeom>
        <a:ln>
          <a:noFill/>
        </a:ln>
      </xdr:spPr>
    </xdr:pic>
    <xdr:clientData/>
  </xdr:twoCellAnchor>
  <xdr:twoCellAnchor editAs="oneCell">
    <xdr:from>
      <xdr:col>1</xdr:col>
      <xdr:colOff>52560</xdr:colOff>
      <xdr:row>844</xdr:row>
      <xdr:rowOff>16560</xdr:rowOff>
    </xdr:from>
    <xdr:to>
      <xdr:col>1</xdr:col>
      <xdr:colOff>776160</xdr:colOff>
      <xdr:row>844</xdr:row>
      <xdr:rowOff>492480</xdr:rowOff>
    </xdr:to>
    <xdr:pic>
      <xdr:nvPicPr>
        <xdr:cNvPr id="842" name="Subgraph-vendordeals" descr=""/>
        <xdr:cNvPicPr/>
      </xdr:nvPicPr>
      <xdr:blipFill>
        <a:blip r:embed="rId843"/>
        <a:stretch>
          <a:fillRect/>
        </a:stretch>
      </xdr:blipFill>
      <xdr:spPr>
        <a:xfrm>
          <a:off x="865080" y="443829240"/>
          <a:ext cx="723600" cy="475920"/>
        </a:xfrm>
        <a:prstGeom prst="rect">
          <a:avLst/>
        </a:prstGeom>
        <a:ln>
          <a:noFill/>
        </a:ln>
      </xdr:spPr>
    </xdr:pic>
    <xdr:clientData/>
  </xdr:twoCellAnchor>
  <xdr:twoCellAnchor editAs="oneCell">
    <xdr:from>
      <xdr:col>1</xdr:col>
      <xdr:colOff>52560</xdr:colOff>
      <xdr:row>845</xdr:row>
      <xdr:rowOff>16560</xdr:rowOff>
    </xdr:from>
    <xdr:to>
      <xdr:col>1</xdr:col>
      <xdr:colOff>776160</xdr:colOff>
      <xdr:row>845</xdr:row>
      <xdr:rowOff>492480</xdr:rowOff>
    </xdr:to>
    <xdr:pic>
      <xdr:nvPicPr>
        <xdr:cNvPr id="843" name="Subgraph-msu" descr=""/>
        <xdr:cNvPicPr/>
      </xdr:nvPicPr>
      <xdr:blipFill>
        <a:blip r:embed="rId844"/>
        <a:stretch>
          <a:fillRect/>
        </a:stretch>
      </xdr:blipFill>
      <xdr:spPr>
        <a:xfrm>
          <a:off x="865080" y="444355560"/>
          <a:ext cx="723600" cy="475920"/>
        </a:xfrm>
        <a:prstGeom prst="rect">
          <a:avLst/>
        </a:prstGeom>
        <a:ln>
          <a:noFill/>
        </a:ln>
      </xdr:spPr>
    </xdr:pic>
    <xdr:clientData/>
  </xdr:twoCellAnchor>
  <xdr:twoCellAnchor editAs="oneCell">
    <xdr:from>
      <xdr:col>1</xdr:col>
      <xdr:colOff>52560</xdr:colOff>
      <xdr:row>846</xdr:row>
      <xdr:rowOff>16560</xdr:rowOff>
    </xdr:from>
    <xdr:to>
      <xdr:col>1</xdr:col>
      <xdr:colOff>776160</xdr:colOff>
      <xdr:row>846</xdr:row>
      <xdr:rowOff>492480</xdr:rowOff>
    </xdr:to>
    <xdr:pic>
      <xdr:nvPicPr>
        <xdr:cNvPr id="844" name="Subgraph-violajj" descr=""/>
        <xdr:cNvPicPr/>
      </xdr:nvPicPr>
      <xdr:blipFill>
        <a:blip r:embed="rId845"/>
        <a:stretch>
          <a:fillRect/>
        </a:stretch>
      </xdr:blipFill>
      <xdr:spPr>
        <a:xfrm>
          <a:off x="865080" y="444882240"/>
          <a:ext cx="723600" cy="475920"/>
        </a:xfrm>
        <a:prstGeom prst="rect">
          <a:avLst/>
        </a:prstGeom>
        <a:ln>
          <a:noFill/>
        </a:ln>
      </xdr:spPr>
    </xdr:pic>
    <xdr:clientData/>
  </xdr:twoCellAnchor>
  <xdr:twoCellAnchor editAs="oneCell">
    <xdr:from>
      <xdr:col>1</xdr:col>
      <xdr:colOff>52560</xdr:colOff>
      <xdr:row>847</xdr:row>
      <xdr:rowOff>16560</xdr:rowOff>
    </xdr:from>
    <xdr:to>
      <xdr:col>1</xdr:col>
      <xdr:colOff>776160</xdr:colOff>
      <xdr:row>847</xdr:row>
      <xdr:rowOff>492480</xdr:rowOff>
    </xdr:to>
    <xdr:pic>
      <xdr:nvPicPr>
        <xdr:cNvPr id="845" name="Subgraph-beeznutz" descr=""/>
        <xdr:cNvPicPr/>
      </xdr:nvPicPr>
      <xdr:blipFill>
        <a:blip r:embed="rId846"/>
        <a:stretch>
          <a:fillRect/>
        </a:stretch>
      </xdr:blipFill>
      <xdr:spPr>
        <a:xfrm>
          <a:off x="865080" y="445408560"/>
          <a:ext cx="723600" cy="475920"/>
        </a:xfrm>
        <a:prstGeom prst="rect">
          <a:avLst/>
        </a:prstGeom>
        <a:ln>
          <a:noFill/>
        </a:ln>
      </xdr:spPr>
    </xdr:pic>
    <xdr:clientData/>
  </xdr:twoCellAnchor>
  <xdr:twoCellAnchor editAs="oneCell">
    <xdr:from>
      <xdr:col>1</xdr:col>
      <xdr:colOff>52560</xdr:colOff>
      <xdr:row>848</xdr:row>
      <xdr:rowOff>16560</xdr:rowOff>
    </xdr:from>
    <xdr:to>
      <xdr:col>1</xdr:col>
      <xdr:colOff>776160</xdr:colOff>
      <xdr:row>848</xdr:row>
      <xdr:rowOff>492480</xdr:rowOff>
    </xdr:to>
    <xdr:pic>
      <xdr:nvPicPr>
        <xdr:cNvPr id="846" name="Subgraph-roarbiotech" descr=""/>
        <xdr:cNvPicPr/>
      </xdr:nvPicPr>
      <xdr:blipFill>
        <a:blip r:embed="rId847"/>
        <a:stretch>
          <a:fillRect/>
        </a:stretch>
      </xdr:blipFill>
      <xdr:spPr>
        <a:xfrm>
          <a:off x="865080" y="445934880"/>
          <a:ext cx="723600" cy="475920"/>
        </a:xfrm>
        <a:prstGeom prst="rect">
          <a:avLst/>
        </a:prstGeom>
        <a:ln>
          <a:noFill/>
        </a:ln>
      </xdr:spPr>
    </xdr:pic>
    <xdr:clientData/>
  </xdr:twoCellAnchor>
  <xdr:twoCellAnchor editAs="oneCell">
    <xdr:from>
      <xdr:col>1</xdr:col>
      <xdr:colOff>52560</xdr:colOff>
      <xdr:row>849</xdr:row>
      <xdr:rowOff>16560</xdr:rowOff>
    </xdr:from>
    <xdr:to>
      <xdr:col>1</xdr:col>
      <xdr:colOff>776160</xdr:colOff>
      <xdr:row>849</xdr:row>
      <xdr:rowOff>492480</xdr:rowOff>
    </xdr:to>
    <xdr:pic>
      <xdr:nvPicPr>
        <xdr:cNvPr id="847" name="Subgraph-swinburne" descr=""/>
        <xdr:cNvPicPr/>
      </xdr:nvPicPr>
      <xdr:blipFill>
        <a:blip r:embed="rId848"/>
        <a:stretch>
          <a:fillRect/>
        </a:stretch>
      </xdr:blipFill>
      <xdr:spPr>
        <a:xfrm>
          <a:off x="865080" y="446461560"/>
          <a:ext cx="723600" cy="475920"/>
        </a:xfrm>
        <a:prstGeom prst="rect">
          <a:avLst/>
        </a:prstGeom>
        <a:ln>
          <a:noFill/>
        </a:ln>
      </xdr:spPr>
    </xdr:pic>
    <xdr:clientData/>
  </xdr:twoCellAnchor>
  <xdr:twoCellAnchor editAs="oneCell">
    <xdr:from>
      <xdr:col>1</xdr:col>
      <xdr:colOff>52560</xdr:colOff>
      <xdr:row>850</xdr:row>
      <xdr:rowOff>16560</xdr:rowOff>
    </xdr:from>
    <xdr:to>
      <xdr:col>1</xdr:col>
      <xdr:colOff>776160</xdr:colOff>
      <xdr:row>850</xdr:row>
      <xdr:rowOff>492480</xdr:rowOff>
    </xdr:to>
    <xdr:pic>
      <xdr:nvPicPr>
        <xdr:cNvPr id="848" name="Subgraph-alissanahar" descr=""/>
        <xdr:cNvPicPr/>
      </xdr:nvPicPr>
      <xdr:blipFill>
        <a:blip r:embed="rId849"/>
        <a:stretch>
          <a:fillRect/>
        </a:stretch>
      </xdr:blipFill>
      <xdr:spPr>
        <a:xfrm>
          <a:off x="865080" y="446987880"/>
          <a:ext cx="723600" cy="475920"/>
        </a:xfrm>
        <a:prstGeom prst="rect">
          <a:avLst/>
        </a:prstGeom>
        <a:ln>
          <a:noFill/>
        </a:ln>
      </xdr:spPr>
    </xdr:pic>
    <xdr:clientData/>
  </xdr:twoCellAnchor>
  <xdr:twoCellAnchor editAs="oneCell">
    <xdr:from>
      <xdr:col>1</xdr:col>
      <xdr:colOff>52560</xdr:colOff>
      <xdr:row>851</xdr:row>
      <xdr:rowOff>16560</xdr:rowOff>
    </xdr:from>
    <xdr:to>
      <xdr:col>1</xdr:col>
      <xdr:colOff>776160</xdr:colOff>
      <xdr:row>851</xdr:row>
      <xdr:rowOff>492480</xdr:rowOff>
    </xdr:to>
    <xdr:pic>
      <xdr:nvPicPr>
        <xdr:cNvPr id="849" name="Subgraph-ccrealestatejob" descr=""/>
        <xdr:cNvPicPr/>
      </xdr:nvPicPr>
      <xdr:blipFill>
        <a:blip r:embed="rId850"/>
        <a:stretch>
          <a:fillRect/>
        </a:stretch>
      </xdr:blipFill>
      <xdr:spPr>
        <a:xfrm>
          <a:off x="865080" y="447514200"/>
          <a:ext cx="723600" cy="475920"/>
        </a:xfrm>
        <a:prstGeom prst="rect">
          <a:avLst/>
        </a:prstGeom>
        <a:ln>
          <a:noFill/>
        </a:ln>
      </xdr:spPr>
    </xdr:pic>
    <xdr:clientData/>
  </xdr:twoCellAnchor>
  <xdr:twoCellAnchor editAs="oneCell">
    <xdr:from>
      <xdr:col>1</xdr:col>
      <xdr:colOff>52560</xdr:colOff>
      <xdr:row>852</xdr:row>
      <xdr:rowOff>16560</xdr:rowOff>
    </xdr:from>
    <xdr:to>
      <xdr:col>1</xdr:col>
      <xdr:colOff>776160</xdr:colOff>
      <xdr:row>852</xdr:row>
      <xdr:rowOff>492480</xdr:rowOff>
    </xdr:to>
    <xdr:pic>
      <xdr:nvPicPr>
        <xdr:cNvPr id="850" name="Subgraph-ccastdesignjobs" descr=""/>
        <xdr:cNvPicPr/>
      </xdr:nvPicPr>
      <xdr:blipFill>
        <a:blip r:embed="rId851"/>
        <a:stretch>
          <a:fillRect/>
        </a:stretch>
      </xdr:blipFill>
      <xdr:spPr>
        <a:xfrm>
          <a:off x="865080" y="448040520"/>
          <a:ext cx="723600" cy="475920"/>
        </a:xfrm>
        <a:prstGeom prst="rect">
          <a:avLst/>
        </a:prstGeom>
        <a:ln>
          <a:noFill/>
        </a:ln>
      </xdr:spPr>
    </xdr:pic>
    <xdr:clientData/>
  </xdr:twoCellAnchor>
  <xdr:twoCellAnchor editAs="oneCell">
    <xdr:from>
      <xdr:col>1</xdr:col>
      <xdr:colOff>52560</xdr:colOff>
      <xdr:row>853</xdr:row>
      <xdr:rowOff>16560</xdr:rowOff>
    </xdr:from>
    <xdr:to>
      <xdr:col>1</xdr:col>
      <xdr:colOff>776160</xdr:colOff>
      <xdr:row>853</xdr:row>
      <xdr:rowOff>492480</xdr:rowOff>
    </xdr:to>
    <xdr:pic>
      <xdr:nvPicPr>
        <xdr:cNvPr id="851" name="Subgraph-rice360atriceu" descr=""/>
        <xdr:cNvPicPr/>
      </xdr:nvPicPr>
      <xdr:blipFill>
        <a:blip r:embed="rId852"/>
        <a:stretch>
          <a:fillRect/>
        </a:stretch>
      </xdr:blipFill>
      <xdr:spPr>
        <a:xfrm>
          <a:off x="865080" y="448567200"/>
          <a:ext cx="723600" cy="475920"/>
        </a:xfrm>
        <a:prstGeom prst="rect">
          <a:avLst/>
        </a:prstGeom>
        <a:ln>
          <a:noFill/>
        </a:ln>
      </xdr:spPr>
    </xdr:pic>
    <xdr:clientData/>
  </xdr:twoCellAnchor>
  <xdr:twoCellAnchor editAs="oneCell">
    <xdr:from>
      <xdr:col>1</xdr:col>
      <xdr:colOff>52560</xdr:colOff>
      <xdr:row>854</xdr:row>
      <xdr:rowOff>16560</xdr:rowOff>
    </xdr:from>
    <xdr:to>
      <xdr:col>1</xdr:col>
      <xdr:colOff>776160</xdr:colOff>
      <xdr:row>854</xdr:row>
      <xdr:rowOff>492480</xdr:rowOff>
    </xdr:to>
    <xdr:pic>
      <xdr:nvPicPr>
        <xdr:cNvPr id="852" name="Subgraph-micro1028" descr=""/>
        <xdr:cNvPicPr/>
      </xdr:nvPicPr>
      <xdr:blipFill>
        <a:blip r:embed="rId853"/>
        <a:stretch>
          <a:fillRect/>
        </a:stretch>
      </xdr:blipFill>
      <xdr:spPr>
        <a:xfrm>
          <a:off x="865080" y="449093520"/>
          <a:ext cx="723600" cy="475920"/>
        </a:xfrm>
        <a:prstGeom prst="rect">
          <a:avLst/>
        </a:prstGeom>
        <a:ln>
          <a:noFill/>
        </a:ln>
      </xdr:spPr>
    </xdr:pic>
    <xdr:clientData/>
  </xdr:twoCellAnchor>
  <xdr:twoCellAnchor editAs="oneCell">
    <xdr:from>
      <xdr:col>1</xdr:col>
      <xdr:colOff>52560</xdr:colOff>
      <xdr:row>855</xdr:row>
      <xdr:rowOff>16560</xdr:rowOff>
    </xdr:from>
    <xdr:to>
      <xdr:col>1</xdr:col>
      <xdr:colOff>776160</xdr:colOff>
      <xdr:row>855</xdr:row>
      <xdr:rowOff>492480</xdr:rowOff>
    </xdr:to>
    <xdr:pic>
      <xdr:nvPicPr>
        <xdr:cNvPr id="853" name="Subgraph-careercastrtail" descr=""/>
        <xdr:cNvPicPr/>
      </xdr:nvPicPr>
      <xdr:blipFill>
        <a:blip r:embed="rId854"/>
        <a:stretch>
          <a:fillRect/>
        </a:stretch>
      </xdr:blipFill>
      <xdr:spPr>
        <a:xfrm>
          <a:off x="865080" y="449619840"/>
          <a:ext cx="723600" cy="475920"/>
        </a:xfrm>
        <a:prstGeom prst="rect">
          <a:avLst/>
        </a:prstGeom>
        <a:ln>
          <a:noFill/>
        </a:ln>
      </xdr:spPr>
    </xdr:pic>
    <xdr:clientData/>
  </xdr:twoCellAnchor>
  <xdr:twoCellAnchor editAs="oneCell">
    <xdr:from>
      <xdr:col>1</xdr:col>
      <xdr:colOff>52560</xdr:colOff>
      <xdr:row>856</xdr:row>
      <xdr:rowOff>16560</xdr:rowOff>
    </xdr:from>
    <xdr:to>
      <xdr:col>1</xdr:col>
      <xdr:colOff>776160</xdr:colOff>
      <xdr:row>856</xdr:row>
      <xdr:rowOff>492480</xdr:rowOff>
    </xdr:to>
    <xdr:pic>
      <xdr:nvPicPr>
        <xdr:cNvPr id="854" name="Subgraph-ccconstructjob" descr=""/>
        <xdr:cNvPicPr/>
      </xdr:nvPicPr>
      <xdr:blipFill>
        <a:blip r:embed="rId855"/>
        <a:stretch>
          <a:fillRect/>
        </a:stretch>
      </xdr:blipFill>
      <xdr:spPr>
        <a:xfrm>
          <a:off x="865080" y="450146160"/>
          <a:ext cx="723600" cy="475920"/>
        </a:xfrm>
        <a:prstGeom prst="rect">
          <a:avLst/>
        </a:prstGeom>
        <a:ln>
          <a:noFill/>
        </a:ln>
      </xdr:spPr>
    </xdr:pic>
    <xdr:clientData/>
  </xdr:twoCellAnchor>
  <xdr:twoCellAnchor editAs="oneCell">
    <xdr:from>
      <xdr:col>1</xdr:col>
      <xdr:colOff>52560</xdr:colOff>
      <xdr:row>857</xdr:row>
      <xdr:rowOff>16560</xdr:rowOff>
    </xdr:from>
    <xdr:to>
      <xdr:col>1</xdr:col>
      <xdr:colOff>776160</xdr:colOff>
      <xdr:row>857</xdr:row>
      <xdr:rowOff>492480</xdr:rowOff>
    </xdr:to>
    <xdr:pic>
      <xdr:nvPicPr>
        <xdr:cNvPr id="855" name="Subgraph-ccastmfgjobs" descr=""/>
        <xdr:cNvPicPr/>
      </xdr:nvPicPr>
      <xdr:blipFill>
        <a:blip r:embed="rId856"/>
        <a:stretch>
          <a:fillRect/>
        </a:stretch>
      </xdr:blipFill>
      <xdr:spPr>
        <a:xfrm>
          <a:off x="865080" y="450672840"/>
          <a:ext cx="723600" cy="475920"/>
        </a:xfrm>
        <a:prstGeom prst="rect">
          <a:avLst/>
        </a:prstGeom>
        <a:ln>
          <a:noFill/>
        </a:ln>
      </xdr:spPr>
    </xdr:pic>
    <xdr:clientData/>
  </xdr:twoCellAnchor>
  <xdr:twoCellAnchor editAs="oneCell">
    <xdr:from>
      <xdr:col>1</xdr:col>
      <xdr:colOff>52560</xdr:colOff>
      <xdr:row>858</xdr:row>
      <xdr:rowOff>16560</xdr:rowOff>
    </xdr:from>
    <xdr:to>
      <xdr:col>1</xdr:col>
      <xdr:colOff>776160</xdr:colOff>
      <xdr:row>858</xdr:row>
      <xdr:rowOff>492480</xdr:rowOff>
    </xdr:to>
    <xdr:pic>
      <xdr:nvPicPr>
        <xdr:cNvPr id="856" name="Subgraph-ccasttradesjobs" descr=""/>
        <xdr:cNvPicPr/>
      </xdr:nvPicPr>
      <xdr:blipFill>
        <a:blip r:embed="rId857"/>
        <a:stretch>
          <a:fillRect/>
        </a:stretch>
      </xdr:blipFill>
      <xdr:spPr>
        <a:xfrm>
          <a:off x="865080" y="451199160"/>
          <a:ext cx="723600" cy="475920"/>
        </a:xfrm>
        <a:prstGeom prst="rect">
          <a:avLst/>
        </a:prstGeom>
        <a:ln>
          <a:noFill/>
        </a:ln>
      </xdr:spPr>
    </xdr:pic>
    <xdr:clientData/>
  </xdr:twoCellAnchor>
  <xdr:twoCellAnchor editAs="oneCell">
    <xdr:from>
      <xdr:col>1</xdr:col>
      <xdr:colOff>52560</xdr:colOff>
      <xdr:row>859</xdr:row>
      <xdr:rowOff>16560</xdr:rowOff>
    </xdr:from>
    <xdr:to>
      <xdr:col>1</xdr:col>
      <xdr:colOff>776160</xdr:colOff>
      <xdr:row>859</xdr:row>
      <xdr:rowOff>492480</xdr:rowOff>
    </xdr:to>
    <xdr:pic>
      <xdr:nvPicPr>
        <xdr:cNvPr id="857" name="Subgraph-ccexecutivejobs" descr=""/>
        <xdr:cNvPicPr/>
      </xdr:nvPicPr>
      <xdr:blipFill>
        <a:blip r:embed="rId858"/>
        <a:stretch>
          <a:fillRect/>
        </a:stretch>
      </xdr:blipFill>
      <xdr:spPr>
        <a:xfrm>
          <a:off x="865080" y="451725480"/>
          <a:ext cx="723600" cy="475920"/>
        </a:xfrm>
        <a:prstGeom prst="rect">
          <a:avLst/>
        </a:prstGeom>
        <a:ln>
          <a:noFill/>
        </a:ln>
      </xdr:spPr>
    </xdr:pic>
    <xdr:clientData/>
  </xdr:twoCellAnchor>
  <xdr:twoCellAnchor editAs="oneCell">
    <xdr:from>
      <xdr:col>1</xdr:col>
      <xdr:colOff>52560</xdr:colOff>
      <xdr:row>860</xdr:row>
      <xdr:rowOff>16560</xdr:rowOff>
    </xdr:from>
    <xdr:to>
      <xdr:col>1</xdr:col>
      <xdr:colOff>776160</xdr:colOff>
      <xdr:row>860</xdr:row>
      <xdr:rowOff>492480</xdr:rowOff>
    </xdr:to>
    <xdr:pic>
      <xdr:nvPicPr>
        <xdr:cNvPr id="858" name="Subgraph-careercastengr" descr=""/>
        <xdr:cNvPicPr/>
      </xdr:nvPicPr>
      <xdr:blipFill>
        <a:blip r:embed="rId859"/>
        <a:stretch>
          <a:fillRect/>
        </a:stretch>
      </xdr:blipFill>
      <xdr:spPr>
        <a:xfrm>
          <a:off x="865080" y="452251800"/>
          <a:ext cx="723600" cy="475920"/>
        </a:xfrm>
        <a:prstGeom prst="rect">
          <a:avLst/>
        </a:prstGeom>
        <a:ln>
          <a:noFill/>
        </a:ln>
      </xdr:spPr>
    </xdr:pic>
    <xdr:clientData/>
  </xdr:twoCellAnchor>
  <xdr:twoCellAnchor editAs="oneCell">
    <xdr:from>
      <xdr:col>1</xdr:col>
      <xdr:colOff>52560</xdr:colOff>
      <xdr:row>861</xdr:row>
      <xdr:rowOff>16560</xdr:rowOff>
    </xdr:from>
    <xdr:to>
      <xdr:col>1</xdr:col>
      <xdr:colOff>776160</xdr:colOff>
      <xdr:row>861</xdr:row>
      <xdr:rowOff>492480</xdr:rowOff>
    </xdr:to>
    <xdr:pic>
      <xdr:nvPicPr>
        <xdr:cNvPr id="859" name="Subgraph-careercastsales" descr=""/>
        <xdr:cNvPicPr/>
      </xdr:nvPicPr>
      <xdr:blipFill>
        <a:blip r:embed="rId860"/>
        <a:stretch>
          <a:fillRect/>
        </a:stretch>
      </xdr:blipFill>
      <xdr:spPr>
        <a:xfrm>
          <a:off x="865080" y="452778480"/>
          <a:ext cx="723600" cy="475920"/>
        </a:xfrm>
        <a:prstGeom prst="rect">
          <a:avLst/>
        </a:prstGeom>
        <a:ln>
          <a:noFill/>
        </a:ln>
      </xdr:spPr>
    </xdr:pic>
    <xdr:clientData/>
  </xdr:twoCellAnchor>
  <xdr:twoCellAnchor editAs="oneCell">
    <xdr:from>
      <xdr:col>1</xdr:col>
      <xdr:colOff>52560</xdr:colOff>
      <xdr:row>862</xdr:row>
      <xdr:rowOff>16560</xdr:rowOff>
    </xdr:from>
    <xdr:to>
      <xdr:col>1</xdr:col>
      <xdr:colOff>776160</xdr:colOff>
      <xdr:row>862</xdr:row>
      <xdr:rowOff>492480</xdr:rowOff>
    </xdr:to>
    <xdr:pic>
      <xdr:nvPicPr>
        <xdr:cNvPr id="860" name="Subgraph-careercasthrjob" descr=""/>
        <xdr:cNvPicPr/>
      </xdr:nvPicPr>
      <xdr:blipFill>
        <a:blip r:embed="rId861"/>
        <a:stretch>
          <a:fillRect/>
        </a:stretch>
      </xdr:blipFill>
      <xdr:spPr>
        <a:xfrm>
          <a:off x="865080" y="453304800"/>
          <a:ext cx="723600" cy="475920"/>
        </a:xfrm>
        <a:prstGeom prst="rect">
          <a:avLst/>
        </a:prstGeom>
        <a:ln>
          <a:noFill/>
        </a:ln>
      </xdr:spPr>
    </xdr:pic>
    <xdr:clientData/>
  </xdr:twoCellAnchor>
  <xdr:twoCellAnchor editAs="oneCell">
    <xdr:from>
      <xdr:col>1</xdr:col>
      <xdr:colOff>52560</xdr:colOff>
      <xdr:row>863</xdr:row>
      <xdr:rowOff>16560</xdr:rowOff>
    </xdr:from>
    <xdr:to>
      <xdr:col>1</xdr:col>
      <xdr:colOff>776160</xdr:colOff>
      <xdr:row>863</xdr:row>
      <xdr:rowOff>492480</xdr:rowOff>
    </xdr:to>
    <xdr:pic>
      <xdr:nvPicPr>
        <xdr:cNvPr id="861" name="Subgraph-ccautomotivejob" descr=""/>
        <xdr:cNvPicPr/>
      </xdr:nvPicPr>
      <xdr:blipFill>
        <a:blip r:embed="rId862"/>
        <a:stretch>
          <a:fillRect/>
        </a:stretch>
      </xdr:blipFill>
      <xdr:spPr>
        <a:xfrm>
          <a:off x="865080" y="453831120"/>
          <a:ext cx="723600" cy="475920"/>
        </a:xfrm>
        <a:prstGeom prst="rect">
          <a:avLst/>
        </a:prstGeom>
        <a:ln>
          <a:noFill/>
        </a:ln>
      </xdr:spPr>
    </xdr:pic>
    <xdr:clientData/>
  </xdr:twoCellAnchor>
  <xdr:twoCellAnchor editAs="oneCell">
    <xdr:from>
      <xdr:col>1</xdr:col>
      <xdr:colOff>52560</xdr:colOff>
      <xdr:row>864</xdr:row>
      <xdr:rowOff>16560</xdr:rowOff>
    </xdr:from>
    <xdr:to>
      <xdr:col>1</xdr:col>
      <xdr:colOff>776160</xdr:colOff>
      <xdr:row>864</xdr:row>
      <xdr:rowOff>492480</xdr:rowOff>
    </xdr:to>
    <xdr:pic>
      <xdr:nvPicPr>
        <xdr:cNvPr id="862" name="Subgraph-careercastfnce" descr=""/>
        <xdr:cNvPicPr/>
      </xdr:nvPicPr>
      <xdr:blipFill>
        <a:blip r:embed="rId863"/>
        <a:stretch>
          <a:fillRect/>
        </a:stretch>
      </xdr:blipFill>
      <xdr:spPr>
        <a:xfrm>
          <a:off x="865080" y="454357440"/>
          <a:ext cx="723600" cy="475920"/>
        </a:xfrm>
        <a:prstGeom prst="rect">
          <a:avLst/>
        </a:prstGeom>
        <a:ln>
          <a:noFill/>
        </a:ln>
      </xdr:spPr>
    </xdr:pic>
    <xdr:clientData/>
  </xdr:twoCellAnchor>
  <xdr:twoCellAnchor editAs="oneCell">
    <xdr:from>
      <xdr:col>1</xdr:col>
      <xdr:colOff>52560</xdr:colOff>
      <xdr:row>865</xdr:row>
      <xdr:rowOff>16560</xdr:rowOff>
    </xdr:from>
    <xdr:to>
      <xdr:col>1</xdr:col>
      <xdr:colOff>776160</xdr:colOff>
      <xdr:row>865</xdr:row>
      <xdr:rowOff>492480</xdr:rowOff>
    </xdr:to>
    <xdr:pic>
      <xdr:nvPicPr>
        <xdr:cNvPr id="863" name="Subgraph-ccmanagementjob" descr=""/>
        <xdr:cNvPicPr/>
      </xdr:nvPicPr>
      <xdr:blipFill>
        <a:blip r:embed="rId864"/>
        <a:stretch>
          <a:fillRect/>
        </a:stretch>
      </xdr:blipFill>
      <xdr:spPr>
        <a:xfrm>
          <a:off x="865080" y="454884120"/>
          <a:ext cx="723600" cy="475920"/>
        </a:xfrm>
        <a:prstGeom prst="rect">
          <a:avLst/>
        </a:prstGeom>
        <a:ln>
          <a:noFill/>
        </a:ln>
      </xdr:spPr>
    </xdr:pic>
    <xdr:clientData/>
  </xdr:twoCellAnchor>
  <xdr:twoCellAnchor editAs="oneCell">
    <xdr:from>
      <xdr:col>1</xdr:col>
      <xdr:colOff>52560</xdr:colOff>
      <xdr:row>866</xdr:row>
      <xdr:rowOff>16560</xdr:rowOff>
    </xdr:from>
    <xdr:to>
      <xdr:col>1</xdr:col>
      <xdr:colOff>776160</xdr:colOff>
      <xdr:row>866</xdr:row>
      <xdr:rowOff>492480</xdr:rowOff>
    </xdr:to>
    <xdr:pic>
      <xdr:nvPicPr>
        <xdr:cNvPr id="864" name="Subgraph-careercastmktg" descr=""/>
        <xdr:cNvPicPr/>
      </xdr:nvPicPr>
      <xdr:blipFill>
        <a:blip r:embed="rId865"/>
        <a:stretch>
          <a:fillRect/>
        </a:stretch>
      </xdr:blipFill>
      <xdr:spPr>
        <a:xfrm>
          <a:off x="865080" y="455410440"/>
          <a:ext cx="723600" cy="475920"/>
        </a:xfrm>
        <a:prstGeom prst="rect">
          <a:avLst/>
        </a:prstGeom>
        <a:ln>
          <a:noFill/>
        </a:ln>
      </xdr:spPr>
    </xdr:pic>
    <xdr:clientData/>
  </xdr:twoCellAnchor>
  <xdr:twoCellAnchor editAs="oneCell">
    <xdr:from>
      <xdr:col>1</xdr:col>
      <xdr:colOff>52560</xdr:colOff>
      <xdr:row>867</xdr:row>
      <xdr:rowOff>16560</xdr:rowOff>
    </xdr:from>
    <xdr:to>
      <xdr:col>1</xdr:col>
      <xdr:colOff>776160</xdr:colOff>
      <xdr:row>867</xdr:row>
      <xdr:rowOff>492480</xdr:rowOff>
    </xdr:to>
    <xdr:pic>
      <xdr:nvPicPr>
        <xdr:cNvPr id="865" name="Subgraph-careercastmedia" descr=""/>
        <xdr:cNvPicPr/>
      </xdr:nvPicPr>
      <xdr:blipFill>
        <a:blip r:embed="rId866"/>
        <a:stretch>
          <a:fillRect/>
        </a:stretch>
      </xdr:blipFill>
      <xdr:spPr>
        <a:xfrm>
          <a:off x="865080" y="455936760"/>
          <a:ext cx="723600" cy="475920"/>
        </a:xfrm>
        <a:prstGeom prst="rect">
          <a:avLst/>
        </a:prstGeom>
        <a:ln>
          <a:noFill/>
        </a:ln>
      </xdr:spPr>
    </xdr:pic>
    <xdr:clientData/>
  </xdr:twoCellAnchor>
  <xdr:twoCellAnchor editAs="oneCell">
    <xdr:from>
      <xdr:col>1</xdr:col>
      <xdr:colOff>52560</xdr:colOff>
      <xdr:row>868</xdr:row>
      <xdr:rowOff>16560</xdr:rowOff>
    </xdr:from>
    <xdr:to>
      <xdr:col>1</xdr:col>
      <xdr:colOff>776160</xdr:colOff>
      <xdr:row>868</xdr:row>
      <xdr:rowOff>492480</xdr:rowOff>
    </xdr:to>
    <xdr:pic>
      <xdr:nvPicPr>
        <xdr:cNvPr id="866" name="Subgraph-mincle" descr=""/>
        <xdr:cNvPicPr/>
      </xdr:nvPicPr>
      <xdr:blipFill>
        <a:blip r:embed="rId867"/>
        <a:stretch>
          <a:fillRect/>
        </a:stretch>
      </xdr:blipFill>
      <xdr:spPr>
        <a:xfrm>
          <a:off x="865080" y="456463440"/>
          <a:ext cx="723600" cy="475920"/>
        </a:xfrm>
        <a:prstGeom prst="rect">
          <a:avLst/>
        </a:prstGeom>
        <a:ln>
          <a:noFill/>
        </a:ln>
      </xdr:spPr>
    </xdr:pic>
    <xdr:clientData/>
  </xdr:twoCellAnchor>
  <xdr:twoCellAnchor editAs="oneCell">
    <xdr:from>
      <xdr:col>1</xdr:col>
      <xdr:colOff>52560</xdr:colOff>
      <xdr:row>869</xdr:row>
      <xdr:rowOff>16560</xdr:rowOff>
    </xdr:from>
    <xdr:to>
      <xdr:col>1</xdr:col>
      <xdr:colOff>776160</xdr:colOff>
      <xdr:row>869</xdr:row>
      <xdr:rowOff>492480</xdr:rowOff>
    </xdr:to>
    <xdr:pic>
      <xdr:nvPicPr>
        <xdr:cNvPr id="867" name="Subgraph-theasscr" descr=""/>
        <xdr:cNvPicPr/>
      </xdr:nvPicPr>
      <xdr:blipFill>
        <a:blip r:embed="rId868"/>
        <a:stretch>
          <a:fillRect/>
        </a:stretch>
      </xdr:blipFill>
      <xdr:spPr>
        <a:xfrm>
          <a:off x="865080" y="456989760"/>
          <a:ext cx="723600" cy="475920"/>
        </a:xfrm>
        <a:prstGeom prst="rect">
          <a:avLst/>
        </a:prstGeom>
        <a:ln>
          <a:noFill/>
        </a:ln>
      </xdr:spPr>
    </xdr:pic>
    <xdr:clientData/>
  </xdr:twoCellAnchor>
  <xdr:twoCellAnchor editAs="oneCell">
    <xdr:from>
      <xdr:col>1</xdr:col>
      <xdr:colOff>52560</xdr:colOff>
      <xdr:row>870</xdr:row>
      <xdr:rowOff>16560</xdr:rowOff>
    </xdr:from>
    <xdr:to>
      <xdr:col>1</xdr:col>
      <xdr:colOff>776160</xdr:colOff>
      <xdr:row>870</xdr:row>
      <xdr:rowOff>492480</xdr:rowOff>
    </xdr:to>
    <xdr:pic>
      <xdr:nvPicPr>
        <xdr:cNvPr id="868" name="Subgraph-bioportfolio" descr=""/>
        <xdr:cNvPicPr/>
      </xdr:nvPicPr>
      <xdr:blipFill>
        <a:blip r:embed="rId869"/>
        <a:stretch>
          <a:fillRect/>
        </a:stretch>
      </xdr:blipFill>
      <xdr:spPr>
        <a:xfrm>
          <a:off x="865080" y="457516080"/>
          <a:ext cx="723600" cy="475920"/>
        </a:xfrm>
        <a:prstGeom prst="rect">
          <a:avLst/>
        </a:prstGeom>
        <a:ln>
          <a:noFill/>
        </a:ln>
      </xdr:spPr>
    </xdr:pic>
    <xdr:clientData/>
  </xdr:twoCellAnchor>
  <xdr:twoCellAnchor editAs="oneCell">
    <xdr:from>
      <xdr:col>1</xdr:col>
      <xdr:colOff>52560</xdr:colOff>
      <xdr:row>871</xdr:row>
      <xdr:rowOff>16560</xdr:rowOff>
    </xdr:from>
    <xdr:to>
      <xdr:col>1</xdr:col>
      <xdr:colOff>776160</xdr:colOff>
      <xdr:row>871</xdr:row>
      <xdr:rowOff>492480</xdr:rowOff>
    </xdr:to>
    <xdr:pic>
      <xdr:nvPicPr>
        <xdr:cNvPr id="869" name="Subgraph-chndrprsd" descr=""/>
        <xdr:cNvPicPr/>
      </xdr:nvPicPr>
      <xdr:blipFill>
        <a:blip r:embed="rId870"/>
        <a:stretch>
          <a:fillRect/>
        </a:stretch>
      </xdr:blipFill>
      <xdr:spPr>
        <a:xfrm>
          <a:off x="865080" y="458042400"/>
          <a:ext cx="723600" cy="475920"/>
        </a:xfrm>
        <a:prstGeom prst="rect">
          <a:avLst/>
        </a:prstGeom>
        <a:ln>
          <a:noFill/>
        </a:ln>
      </xdr:spPr>
    </xdr:pic>
    <xdr:clientData/>
  </xdr:twoCellAnchor>
  <xdr:twoCellAnchor editAs="oneCell">
    <xdr:from>
      <xdr:col>1</xdr:col>
      <xdr:colOff>52560</xdr:colOff>
      <xdr:row>872</xdr:row>
      <xdr:rowOff>16560</xdr:rowOff>
    </xdr:from>
    <xdr:to>
      <xdr:col>1</xdr:col>
      <xdr:colOff>776160</xdr:colOff>
      <xdr:row>872</xdr:row>
      <xdr:rowOff>492480</xdr:rowOff>
    </xdr:to>
    <xdr:pic>
      <xdr:nvPicPr>
        <xdr:cNvPr id="870" name="Subgraph-bekahepalmer" descr=""/>
        <xdr:cNvPicPr/>
      </xdr:nvPicPr>
      <xdr:blipFill>
        <a:blip r:embed="rId871"/>
        <a:stretch>
          <a:fillRect/>
        </a:stretch>
      </xdr:blipFill>
      <xdr:spPr>
        <a:xfrm>
          <a:off x="865080" y="458569080"/>
          <a:ext cx="723600" cy="475920"/>
        </a:xfrm>
        <a:prstGeom prst="rect">
          <a:avLst/>
        </a:prstGeom>
        <a:ln>
          <a:noFill/>
        </a:ln>
      </xdr:spPr>
    </xdr:pic>
    <xdr:clientData/>
  </xdr:twoCellAnchor>
  <xdr:twoCellAnchor editAs="oneCell">
    <xdr:from>
      <xdr:col>1</xdr:col>
      <xdr:colOff>52560</xdr:colOff>
      <xdr:row>873</xdr:row>
      <xdr:rowOff>16560</xdr:rowOff>
    </xdr:from>
    <xdr:to>
      <xdr:col>1</xdr:col>
      <xdr:colOff>776160</xdr:colOff>
      <xdr:row>873</xdr:row>
      <xdr:rowOff>492480</xdr:rowOff>
    </xdr:to>
    <xdr:pic>
      <xdr:nvPicPr>
        <xdr:cNvPr id="871" name="Subgraph-local_careers" descr=""/>
        <xdr:cNvPicPr/>
      </xdr:nvPicPr>
      <xdr:blipFill>
        <a:blip r:embed="rId872"/>
        <a:stretch>
          <a:fillRect/>
        </a:stretch>
      </xdr:blipFill>
      <xdr:spPr>
        <a:xfrm>
          <a:off x="865080" y="459095400"/>
          <a:ext cx="723600" cy="475920"/>
        </a:xfrm>
        <a:prstGeom prst="rect">
          <a:avLst/>
        </a:prstGeom>
        <a:ln>
          <a:noFill/>
        </a:ln>
      </xdr:spPr>
    </xdr:pic>
    <xdr:clientData/>
  </xdr:twoCellAnchor>
  <xdr:twoCellAnchor editAs="oneCell">
    <xdr:from>
      <xdr:col>1</xdr:col>
      <xdr:colOff>52560</xdr:colOff>
      <xdr:row>874</xdr:row>
      <xdr:rowOff>16560</xdr:rowOff>
    </xdr:from>
    <xdr:to>
      <xdr:col>1</xdr:col>
      <xdr:colOff>776160</xdr:colOff>
      <xdr:row>874</xdr:row>
      <xdr:rowOff>492480</xdr:rowOff>
    </xdr:to>
    <xdr:pic>
      <xdr:nvPicPr>
        <xdr:cNvPr id="872" name="Subgraph-henrygeenature" descr=""/>
        <xdr:cNvPicPr/>
      </xdr:nvPicPr>
      <xdr:blipFill>
        <a:blip r:embed="rId873"/>
        <a:stretch>
          <a:fillRect/>
        </a:stretch>
      </xdr:blipFill>
      <xdr:spPr>
        <a:xfrm>
          <a:off x="865080" y="459621720"/>
          <a:ext cx="723600" cy="475920"/>
        </a:xfrm>
        <a:prstGeom prst="rect">
          <a:avLst/>
        </a:prstGeom>
        <a:ln>
          <a:noFill/>
        </a:ln>
      </xdr:spPr>
    </xdr:pic>
    <xdr:clientData/>
  </xdr:twoCellAnchor>
  <xdr:twoCellAnchor editAs="oneCell">
    <xdr:from>
      <xdr:col>1</xdr:col>
      <xdr:colOff>52560</xdr:colOff>
      <xdr:row>875</xdr:row>
      <xdr:rowOff>16560</xdr:rowOff>
    </xdr:from>
    <xdr:to>
      <xdr:col>1</xdr:col>
      <xdr:colOff>776160</xdr:colOff>
      <xdr:row>875</xdr:row>
      <xdr:rowOff>492480</xdr:rowOff>
    </xdr:to>
    <xdr:pic>
      <xdr:nvPicPr>
        <xdr:cNvPr id="873" name="Subgraph-adisas" descr=""/>
        <xdr:cNvPicPr/>
      </xdr:nvPicPr>
      <xdr:blipFill>
        <a:blip r:embed="rId874"/>
        <a:stretch>
          <a:fillRect/>
        </a:stretch>
      </xdr:blipFill>
      <xdr:spPr>
        <a:xfrm>
          <a:off x="865080" y="460148040"/>
          <a:ext cx="723600" cy="475920"/>
        </a:xfrm>
        <a:prstGeom prst="rect">
          <a:avLst/>
        </a:prstGeom>
        <a:ln>
          <a:noFill/>
        </a:ln>
      </xdr:spPr>
    </xdr:pic>
    <xdr:clientData/>
  </xdr:twoCellAnchor>
  <xdr:twoCellAnchor editAs="oneCell">
    <xdr:from>
      <xdr:col>1</xdr:col>
      <xdr:colOff>52560</xdr:colOff>
      <xdr:row>876</xdr:row>
      <xdr:rowOff>16560</xdr:rowOff>
    </xdr:from>
    <xdr:to>
      <xdr:col>1</xdr:col>
      <xdr:colOff>776160</xdr:colOff>
      <xdr:row>876</xdr:row>
      <xdr:rowOff>492480</xdr:rowOff>
    </xdr:to>
    <xdr:pic>
      <xdr:nvPicPr>
        <xdr:cNvPr id="874" name="Subgraph-olylowe" descr=""/>
        <xdr:cNvPicPr/>
      </xdr:nvPicPr>
      <xdr:blipFill>
        <a:blip r:embed="rId875"/>
        <a:stretch>
          <a:fillRect/>
        </a:stretch>
      </xdr:blipFill>
      <xdr:spPr>
        <a:xfrm>
          <a:off x="865080" y="460674720"/>
          <a:ext cx="723600" cy="475920"/>
        </a:xfrm>
        <a:prstGeom prst="rect">
          <a:avLst/>
        </a:prstGeom>
        <a:ln>
          <a:noFill/>
        </a:ln>
      </xdr:spPr>
    </xdr:pic>
    <xdr:clientData/>
  </xdr:twoCellAnchor>
  <xdr:twoCellAnchor editAs="oneCell">
    <xdr:from>
      <xdr:col>1</xdr:col>
      <xdr:colOff>52560</xdr:colOff>
      <xdr:row>877</xdr:row>
      <xdr:rowOff>16560</xdr:rowOff>
    </xdr:from>
    <xdr:to>
      <xdr:col>1</xdr:col>
      <xdr:colOff>776160</xdr:colOff>
      <xdr:row>877</xdr:row>
      <xdr:rowOff>492480</xdr:rowOff>
    </xdr:to>
    <xdr:pic>
      <xdr:nvPicPr>
        <xdr:cNvPr id="875" name="Subgraph-salixbio" descr=""/>
        <xdr:cNvPicPr/>
      </xdr:nvPicPr>
      <xdr:blipFill>
        <a:blip r:embed="rId876"/>
        <a:stretch>
          <a:fillRect/>
        </a:stretch>
      </xdr:blipFill>
      <xdr:spPr>
        <a:xfrm>
          <a:off x="865080" y="461201040"/>
          <a:ext cx="723600" cy="475920"/>
        </a:xfrm>
        <a:prstGeom prst="rect">
          <a:avLst/>
        </a:prstGeom>
        <a:ln>
          <a:noFill/>
        </a:ln>
      </xdr:spPr>
    </xdr:pic>
    <xdr:clientData/>
  </xdr:twoCellAnchor>
  <xdr:twoCellAnchor editAs="oneCell">
    <xdr:from>
      <xdr:col>1</xdr:col>
      <xdr:colOff>52560</xdr:colOff>
      <xdr:row>878</xdr:row>
      <xdr:rowOff>16560</xdr:rowOff>
    </xdr:from>
    <xdr:to>
      <xdr:col>1</xdr:col>
      <xdr:colOff>776160</xdr:colOff>
      <xdr:row>878</xdr:row>
      <xdr:rowOff>492480</xdr:rowOff>
    </xdr:to>
    <xdr:pic>
      <xdr:nvPicPr>
        <xdr:cNvPr id="876" name="Subgraph-dynamicrivers" descr=""/>
        <xdr:cNvPicPr/>
      </xdr:nvPicPr>
      <xdr:blipFill>
        <a:blip r:embed="rId877"/>
        <a:stretch>
          <a:fillRect/>
        </a:stretch>
      </xdr:blipFill>
      <xdr:spPr>
        <a:xfrm>
          <a:off x="865080" y="461727360"/>
          <a:ext cx="723600" cy="475920"/>
        </a:xfrm>
        <a:prstGeom prst="rect">
          <a:avLst/>
        </a:prstGeom>
        <a:ln>
          <a:noFill/>
        </a:ln>
      </xdr:spPr>
    </xdr:pic>
    <xdr:clientData/>
  </xdr:twoCellAnchor>
  <xdr:twoCellAnchor editAs="oneCell">
    <xdr:from>
      <xdr:col>1</xdr:col>
      <xdr:colOff>52560</xdr:colOff>
      <xdr:row>879</xdr:row>
      <xdr:rowOff>16560</xdr:rowOff>
    </xdr:from>
    <xdr:to>
      <xdr:col>1</xdr:col>
      <xdr:colOff>776160</xdr:colOff>
      <xdr:row>879</xdr:row>
      <xdr:rowOff>492480</xdr:rowOff>
    </xdr:to>
    <xdr:pic>
      <xdr:nvPicPr>
        <xdr:cNvPr id="877" name="Subgraph-trilein" descr=""/>
        <xdr:cNvPicPr/>
      </xdr:nvPicPr>
      <xdr:blipFill>
        <a:blip r:embed="rId878"/>
        <a:stretch>
          <a:fillRect/>
        </a:stretch>
      </xdr:blipFill>
      <xdr:spPr>
        <a:xfrm>
          <a:off x="865080" y="462253680"/>
          <a:ext cx="723600" cy="475920"/>
        </a:xfrm>
        <a:prstGeom prst="rect">
          <a:avLst/>
        </a:prstGeom>
        <a:ln>
          <a:noFill/>
        </a:ln>
      </xdr:spPr>
    </xdr:pic>
    <xdr:clientData/>
  </xdr:twoCellAnchor>
  <xdr:twoCellAnchor editAs="oneCell">
    <xdr:from>
      <xdr:col>1</xdr:col>
      <xdr:colOff>52560</xdr:colOff>
      <xdr:row>880</xdr:row>
      <xdr:rowOff>16560</xdr:rowOff>
    </xdr:from>
    <xdr:to>
      <xdr:col>1</xdr:col>
      <xdr:colOff>776160</xdr:colOff>
      <xdr:row>880</xdr:row>
      <xdr:rowOff>492480</xdr:rowOff>
    </xdr:to>
    <xdr:pic>
      <xdr:nvPicPr>
        <xdr:cNvPr id="878" name="Subgraph-ribosome_papers" descr=""/>
        <xdr:cNvPicPr/>
      </xdr:nvPicPr>
      <xdr:blipFill>
        <a:blip r:embed="rId879"/>
        <a:stretch>
          <a:fillRect/>
        </a:stretch>
      </xdr:blipFill>
      <xdr:spPr>
        <a:xfrm>
          <a:off x="865080" y="462780360"/>
          <a:ext cx="723600" cy="475920"/>
        </a:xfrm>
        <a:prstGeom prst="rect">
          <a:avLst/>
        </a:prstGeom>
        <a:ln>
          <a:noFill/>
        </a:ln>
      </xdr:spPr>
    </xdr:pic>
    <xdr:clientData/>
  </xdr:twoCellAnchor>
  <xdr:twoCellAnchor editAs="oneCell">
    <xdr:from>
      <xdr:col>1</xdr:col>
      <xdr:colOff>52560</xdr:colOff>
      <xdr:row>881</xdr:row>
      <xdr:rowOff>16560</xdr:rowOff>
    </xdr:from>
    <xdr:to>
      <xdr:col>1</xdr:col>
      <xdr:colOff>776160</xdr:colOff>
      <xdr:row>881</xdr:row>
      <xdr:rowOff>492480</xdr:rowOff>
    </xdr:to>
    <xdr:pic>
      <xdr:nvPicPr>
        <xdr:cNvPr id="879" name="Subgraph-nuria_jane" descr=""/>
        <xdr:cNvPicPr/>
      </xdr:nvPicPr>
      <xdr:blipFill>
        <a:blip r:embed="rId880"/>
        <a:stretch>
          <a:fillRect/>
        </a:stretch>
      </xdr:blipFill>
      <xdr:spPr>
        <a:xfrm>
          <a:off x="865080" y="463306680"/>
          <a:ext cx="723600" cy="475920"/>
        </a:xfrm>
        <a:prstGeom prst="rect">
          <a:avLst/>
        </a:prstGeom>
        <a:ln>
          <a:noFill/>
        </a:ln>
      </xdr:spPr>
    </xdr:pic>
    <xdr:clientData/>
  </xdr:twoCellAnchor>
  <xdr:twoCellAnchor editAs="oneCell">
    <xdr:from>
      <xdr:col>1</xdr:col>
      <xdr:colOff>52560</xdr:colOff>
      <xdr:row>882</xdr:row>
      <xdr:rowOff>16560</xdr:rowOff>
    </xdr:from>
    <xdr:to>
      <xdr:col>1</xdr:col>
      <xdr:colOff>776160</xdr:colOff>
      <xdr:row>882</xdr:row>
      <xdr:rowOff>492480</xdr:rowOff>
    </xdr:to>
    <xdr:pic>
      <xdr:nvPicPr>
        <xdr:cNvPr id="880" name="Subgraph-vits_vits" descr=""/>
        <xdr:cNvPicPr/>
      </xdr:nvPicPr>
      <xdr:blipFill>
        <a:blip r:embed="rId881"/>
        <a:stretch>
          <a:fillRect/>
        </a:stretch>
      </xdr:blipFill>
      <xdr:spPr>
        <a:xfrm>
          <a:off x="865080" y="463833000"/>
          <a:ext cx="723600" cy="475920"/>
        </a:xfrm>
        <a:prstGeom prst="rect">
          <a:avLst/>
        </a:prstGeom>
        <a:ln>
          <a:noFill/>
        </a:ln>
      </xdr:spPr>
    </xdr:pic>
    <xdr:clientData/>
  </xdr:twoCellAnchor>
  <xdr:twoCellAnchor editAs="oneCell">
    <xdr:from>
      <xdr:col>1</xdr:col>
      <xdr:colOff>52560</xdr:colOff>
      <xdr:row>883</xdr:row>
      <xdr:rowOff>16560</xdr:rowOff>
    </xdr:from>
    <xdr:to>
      <xdr:col>1</xdr:col>
      <xdr:colOff>776160</xdr:colOff>
      <xdr:row>883</xdr:row>
      <xdr:rowOff>492480</xdr:rowOff>
    </xdr:to>
    <xdr:pic>
      <xdr:nvPicPr>
        <xdr:cNvPr id="881" name="Subgraph-mauriceatecvam" descr=""/>
        <xdr:cNvPicPr/>
      </xdr:nvPicPr>
      <xdr:blipFill>
        <a:blip r:embed="rId882"/>
        <a:stretch>
          <a:fillRect/>
        </a:stretch>
      </xdr:blipFill>
      <xdr:spPr>
        <a:xfrm>
          <a:off x="865080" y="464359320"/>
          <a:ext cx="723600" cy="475920"/>
        </a:xfrm>
        <a:prstGeom prst="rect">
          <a:avLst/>
        </a:prstGeom>
        <a:ln>
          <a:noFill/>
        </a:ln>
      </xdr:spPr>
    </xdr:pic>
    <xdr:clientData/>
  </xdr:twoCellAnchor>
  <xdr:twoCellAnchor editAs="oneCell">
    <xdr:from>
      <xdr:col>1</xdr:col>
      <xdr:colOff>52560</xdr:colOff>
      <xdr:row>884</xdr:row>
      <xdr:rowOff>16560</xdr:rowOff>
    </xdr:from>
    <xdr:to>
      <xdr:col>1</xdr:col>
      <xdr:colOff>776160</xdr:colOff>
      <xdr:row>884</xdr:row>
      <xdr:rowOff>492480</xdr:rowOff>
    </xdr:to>
    <xdr:pic>
      <xdr:nvPicPr>
        <xdr:cNvPr id="882" name="Subgraph-centreofthecell" descr=""/>
        <xdr:cNvPicPr/>
      </xdr:nvPicPr>
      <xdr:blipFill>
        <a:blip r:embed="rId883"/>
        <a:stretch>
          <a:fillRect/>
        </a:stretch>
      </xdr:blipFill>
      <xdr:spPr>
        <a:xfrm>
          <a:off x="865080" y="464886000"/>
          <a:ext cx="723600" cy="475920"/>
        </a:xfrm>
        <a:prstGeom prst="rect">
          <a:avLst/>
        </a:prstGeom>
        <a:ln>
          <a:noFill/>
        </a:ln>
      </xdr:spPr>
    </xdr:pic>
    <xdr:clientData/>
  </xdr:twoCellAnchor>
  <xdr:twoCellAnchor editAs="oneCell">
    <xdr:from>
      <xdr:col>1</xdr:col>
      <xdr:colOff>52560</xdr:colOff>
      <xdr:row>885</xdr:row>
      <xdr:rowOff>16560</xdr:rowOff>
    </xdr:from>
    <xdr:to>
      <xdr:col>1</xdr:col>
      <xdr:colOff>776160</xdr:colOff>
      <xdr:row>885</xdr:row>
      <xdr:rowOff>492480</xdr:rowOff>
    </xdr:to>
    <xdr:pic>
      <xdr:nvPicPr>
        <xdr:cNvPr id="883" name="Subgraph-alianamcara" descr=""/>
        <xdr:cNvPicPr/>
      </xdr:nvPicPr>
      <xdr:blipFill>
        <a:blip r:embed="rId884"/>
        <a:stretch>
          <a:fillRect/>
        </a:stretch>
      </xdr:blipFill>
      <xdr:spPr>
        <a:xfrm>
          <a:off x="865080" y="465412320"/>
          <a:ext cx="723600" cy="475920"/>
        </a:xfrm>
        <a:prstGeom prst="rect">
          <a:avLst/>
        </a:prstGeom>
        <a:ln>
          <a:noFill/>
        </a:ln>
      </xdr:spPr>
    </xdr:pic>
    <xdr:clientData/>
  </xdr:twoCellAnchor>
  <xdr:twoCellAnchor editAs="oneCell">
    <xdr:from>
      <xdr:col>1</xdr:col>
      <xdr:colOff>52560</xdr:colOff>
      <xdr:row>886</xdr:row>
      <xdr:rowOff>16560</xdr:rowOff>
    </xdr:from>
    <xdr:to>
      <xdr:col>1</xdr:col>
      <xdr:colOff>776160</xdr:colOff>
      <xdr:row>886</xdr:row>
      <xdr:rowOff>492480</xdr:rowOff>
    </xdr:to>
    <xdr:pic>
      <xdr:nvPicPr>
        <xdr:cNvPr id="884" name="Subgraph-bremesu" descr=""/>
        <xdr:cNvPicPr/>
      </xdr:nvPicPr>
      <xdr:blipFill>
        <a:blip r:embed="rId885"/>
        <a:stretch>
          <a:fillRect/>
        </a:stretch>
      </xdr:blipFill>
      <xdr:spPr>
        <a:xfrm>
          <a:off x="865080" y="465938640"/>
          <a:ext cx="723600" cy="475920"/>
        </a:xfrm>
        <a:prstGeom prst="rect">
          <a:avLst/>
        </a:prstGeom>
        <a:ln>
          <a:noFill/>
        </a:ln>
      </xdr:spPr>
    </xdr:pic>
    <xdr:clientData/>
  </xdr:twoCellAnchor>
  <xdr:twoCellAnchor editAs="oneCell">
    <xdr:from>
      <xdr:col>1</xdr:col>
      <xdr:colOff>52560</xdr:colOff>
      <xdr:row>887</xdr:row>
      <xdr:rowOff>16560</xdr:rowOff>
    </xdr:from>
    <xdr:to>
      <xdr:col>1</xdr:col>
      <xdr:colOff>776160</xdr:colOff>
      <xdr:row>887</xdr:row>
      <xdr:rowOff>492480</xdr:rowOff>
    </xdr:to>
    <xdr:pic>
      <xdr:nvPicPr>
        <xdr:cNvPr id="885" name="Subgraph-hopkinsengineer" descr=""/>
        <xdr:cNvPicPr/>
      </xdr:nvPicPr>
      <xdr:blipFill>
        <a:blip r:embed="rId886"/>
        <a:stretch>
          <a:fillRect/>
        </a:stretch>
      </xdr:blipFill>
      <xdr:spPr>
        <a:xfrm>
          <a:off x="865080" y="466465320"/>
          <a:ext cx="723600" cy="475920"/>
        </a:xfrm>
        <a:prstGeom prst="rect">
          <a:avLst/>
        </a:prstGeom>
        <a:ln>
          <a:noFill/>
        </a:ln>
      </xdr:spPr>
    </xdr:pic>
    <xdr:clientData/>
  </xdr:twoCellAnchor>
  <xdr:twoCellAnchor editAs="oneCell">
    <xdr:from>
      <xdr:col>1</xdr:col>
      <xdr:colOff>52560</xdr:colOff>
      <xdr:row>888</xdr:row>
      <xdr:rowOff>16560</xdr:rowOff>
    </xdr:from>
    <xdr:to>
      <xdr:col>1</xdr:col>
      <xdr:colOff>776160</xdr:colOff>
      <xdr:row>888</xdr:row>
      <xdr:rowOff>492480</xdr:rowOff>
    </xdr:to>
    <xdr:pic>
      <xdr:nvPicPr>
        <xdr:cNvPr id="886" name="Subgraph-professordodson" descr=""/>
        <xdr:cNvPicPr/>
      </xdr:nvPicPr>
      <xdr:blipFill>
        <a:blip r:embed="rId887"/>
        <a:stretch>
          <a:fillRect/>
        </a:stretch>
      </xdr:blipFill>
      <xdr:spPr>
        <a:xfrm>
          <a:off x="865080" y="466991640"/>
          <a:ext cx="723600" cy="475920"/>
        </a:xfrm>
        <a:prstGeom prst="rect">
          <a:avLst/>
        </a:prstGeom>
        <a:ln>
          <a:noFill/>
        </a:ln>
      </xdr:spPr>
    </xdr:pic>
    <xdr:clientData/>
  </xdr:twoCellAnchor>
  <xdr:twoCellAnchor editAs="oneCell">
    <xdr:from>
      <xdr:col>1</xdr:col>
      <xdr:colOff>52560</xdr:colOff>
      <xdr:row>889</xdr:row>
      <xdr:rowOff>16560</xdr:rowOff>
    </xdr:from>
    <xdr:to>
      <xdr:col>1</xdr:col>
      <xdr:colOff>776160</xdr:colOff>
      <xdr:row>889</xdr:row>
      <xdr:rowOff>492480</xdr:rowOff>
    </xdr:to>
    <xdr:pic>
      <xdr:nvPicPr>
        <xdr:cNvPr id="887" name="Subgraph-pressureproduct" descr=""/>
        <xdr:cNvPicPr/>
      </xdr:nvPicPr>
      <xdr:blipFill>
        <a:blip r:embed="rId888"/>
        <a:stretch>
          <a:fillRect/>
        </a:stretch>
      </xdr:blipFill>
      <xdr:spPr>
        <a:xfrm>
          <a:off x="865080" y="467517960"/>
          <a:ext cx="723600" cy="475920"/>
        </a:xfrm>
        <a:prstGeom prst="rect">
          <a:avLst/>
        </a:prstGeom>
        <a:ln>
          <a:noFill/>
        </a:ln>
      </xdr:spPr>
    </xdr:pic>
    <xdr:clientData/>
  </xdr:twoCellAnchor>
  <xdr:twoCellAnchor editAs="oneCell">
    <xdr:from>
      <xdr:col>1</xdr:col>
      <xdr:colOff>52560</xdr:colOff>
      <xdr:row>890</xdr:row>
      <xdr:rowOff>16560</xdr:rowOff>
    </xdr:from>
    <xdr:to>
      <xdr:col>1</xdr:col>
      <xdr:colOff>776160</xdr:colOff>
      <xdr:row>890</xdr:row>
      <xdr:rowOff>492480</xdr:rowOff>
    </xdr:to>
    <xdr:pic>
      <xdr:nvPicPr>
        <xdr:cNvPr id="888" name="Subgraph-vivianeidk" descr=""/>
        <xdr:cNvPicPr/>
      </xdr:nvPicPr>
      <xdr:blipFill>
        <a:blip r:embed="rId889"/>
        <a:stretch>
          <a:fillRect/>
        </a:stretch>
      </xdr:blipFill>
      <xdr:spPr>
        <a:xfrm>
          <a:off x="865080" y="468044280"/>
          <a:ext cx="723600" cy="475920"/>
        </a:xfrm>
        <a:prstGeom prst="rect">
          <a:avLst/>
        </a:prstGeom>
        <a:ln>
          <a:noFill/>
        </a:ln>
      </xdr:spPr>
    </xdr:pic>
    <xdr:clientData/>
  </xdr:twoCellAnchor>
  <xdr:twoCellAnchor editAs="oneCell">
    <xdr:from>
      <xdr:col>1</xdr:col>
      <xdr:colOff>52560</xdr:colOff>
      <xdr:row>891</xdr:row>
      <xdr:rowOff>16560</xdr:rowOff>
    </xdr:from>
    <xdr:to>
      <xdr:col>1</xdr:col>
      <xdr:colOff>776160</xdr:colOff>
      <xdr:row>891</xdr:row>
      <xdr:rowOff>492480</xdr:rowOff>
    </xdr:to>
    <xdr:pic>
      <xdr:nvPicPr>
        <xdr:cNvPr id="889" name="Subgraph-blazingpenguin" descr=""/>
        <xdr:cNvPicPr/>
      </xdr:nvPicPr>
      <xdr:blipFill>
        <a:blip r:embed="rId890"/>
        <a:stretch>
          <a:fillRect/>
        </a:stretch>
      </xdr:blipFill>
      <xdr:spPr>
        <a:xfrm>
          <a:off x="865080" y="468570960"/>
          <a:ext cx="723600" cy="475920"/>
        </a:xfrm>
        <a:prstGeom prst="rect">
          <a:avLst/>
        </a:prstGeom>
        <a:ln>
          <a:noFill/>
        </a:ln>
      </xdr:spPr>
    </xdr:pic>
    <xdr:clientData/>
  </xdr:twoCellAnchor>
  <xdr:twoCellAnchor editAs="oneCell">
    <xdr:from>
      <xdr:col>1</xdr:col>
      <xdr:colOff>52560</xdr:colOff>
      <xdr:row>892</xdr:row>
      <xdr:rowOff>16560</xdr:rowOff>
    </xdr:from>
    <xdr:to>
      <xdr:col>1</xdr:col>
      <xdr:colOff>776160</xdr:colOff>
      <xdr:row>892</xdr:row>
      <xdr:rowOff>492480</xdr:rowOff>
    </xdr:to>
    <xdr:pic>
      <xdr:nvPicPr>
        <xdr:cNvPr id="890" name="Subgraph-abby_retweet" descr=""/>
        <xdr:cNvPicPr/>
      </xdr:nvPicPr>
      <xdr:blipFill>
        <a:blip r:embed="rId891"/>
        <a:stretch>
          <a:fillRect/>
        </a:stretch>
      </xdr:blipFill>
      <xdr:spPr>
        <a:xfrm>
          <a:off x="865080" y="469097280"/>
          <a:ext cx="723600" cy="475920"/>
        </a:xfrm>
        <a:prstGeom prst="rect">
          <a:avLst/>
        </a:prstGeom>
        <a:ln>
          <a:noFill/>
        </a:ln>
      </xdr:spPr>
    </xdr:pic>
    <xdr:clientData/>
  </xdr:twoCellAnchor>
  <xdr:twoCellAnchor editAs="oneCell">
    <xdr:from>
      <xdr:col>1</xdr:col>
      <xdr:colOff>52560</xdr:colOff>
      <xdr:row>893</xdr:row>
      <xdr:rowOff>16560</xdr:rowOff>
    </xdr:from>
    <xdr:to>
      <xdr:col>1</xdr:col>
      <xdr:colOff>776160</xdr:colOff>
      <xdr:row>893</xdr:row>
      <xdr:rowOff>492480</xdr:rowOff>
    </xdr:to>
    <xdr:pic>
      <xdr:nvPicPr>
        <xdr:cNvPr id="891" name="Subgraph-chairmanzian" descr=""/>
        <xdr:cNvPicPr/>
      </xdr:nvPicPr>
      <xdr:blipFill>
        <a:blip r:embed="rId892"/>
        <a:stretch>
          <a:fillRect/>
        </a:stretch>
      </xdr:blipFill>
      <xdr:spPr>
        <a:xfrm>
          <a:off x="865080" y="469623600"/>
          <a:ext cx="723600" cy="475920"/>
        </a:xfrm>
        <a:prstGeom prst="rect">
          <a:avLst/>
        </a:prstGeom>
        <a:ln>
          <a:noFill/>
        </a:ln>
      </xdr:spPr>
    </xdr:pic>
    <xdr:clientData/>
  </xdr:twoCellAnchor>
  <xdr:twoCellAnchor editAs="oneCell">
    <xdr:from>
      <xdr:col>1</xdr:col>
      <xdr:colOff>52560</xdr:colOff>
      <xdr:row>894</xdr:row>
      <xdr:rowOff>16560</xdr:rowOff>
    </xdr:from>
    <xdr:to>
      <xdr:col>1</xdr:col>
      <xdr:colOff>776160</xdr:colOff>
      <xdr:row>894</xdr:row>
      <xdr:rowOff>492480</xdr:rowOff>
    </xdr:to>
    <xdr:pic>
      <xdr:nvPicPr>
        <xdr:cNvPr id="892" name="Subgraph-ucsf" descr=""/>
        <xdr:cNvPicPr/>
      </xdr:nvPicPr>
      <xdr:blipFill>
        <a:blip r:embed="rId893"/>
        <a:stretch>
          <a:fillRect/>
        </a:stretch>
      </xdr:blipFill>
      <xdr:spPr>
        <a:xfrm>
          <a:off x="865080" y="470149920"/>
          <a:ext cx="723600" cy="475920"/>
        </a:xfrm>
        <a:prstGeom prst="rect">
          <a:avLst/>
        </a:prstGeom>
        <a:ln>
          <a:noFill/>
        </a:ln>
      </xdr:spPr>
    </xdr:pic>
    <xdr:clientData/>
  </xdr:twoCellAnchor>
  <xdr:twoCellAnchor editAs="oneCell">
    <xdr:from>
      <xdr:col>1</xdr:col>
      <xdr:colOff>52560</xdr:colOff>
      <xdr:row>895</xdr:row>
      <xdr:rowOff>16560</xdr:rowOff>
    </xdr:from>
    <xdr:to>
      <xdr:col>1</xdr:col>
      <xdr:colOff>776160</xdr:colOff>
      <xdr:row>895</xdr:row>
      <xdr:rowOff>492480</xdr:rowOff>
    </xdr:to>
    <xdr:pic>
      <xdr:nvPicPr>
        <xdr:cNvPr id="893" name="Subgraph-lehighengineers" descr=""/>
        <xdr:cNvPicPr/>
      </xdr:nvPicPr>
      <xdr:blipFill>
        <a:blip r:embed="rId894"/>
        <a:stretch>
          <a:fillRect/>
        </a:stretch>
      </xdr:blipFill>
      <xdr:spPr>
        <a:xfrm>
          <a:off x="865080" y="470676600"/>
          <a:ext cx="723600" cy="475920"/>
        </a:xfrm>
        <a:prstGeom prst="rect">
          <a:avLst/>
        </a:prstGeom>
        <a:ln>
          <a:noFill/>
        </a:ln>
      </xdr:spPr>
    </xdr:pic>
    <xdr:clientData/>
  </xdr:twoCellAnchor>
  <xdr:twoCellAnchor editAs="oneCell">
    <xdr:from>
      <xdr:col>1</xdr:col>
      <xdr:colOff>52560</xdr:colOff>
      <xdr:row>896</xdr:row>
      <xdr:rowOff>16560</xdr:rowOff>
    </xdr:from>
    <xdr:to>
      <xdr:col>1</xdr:col>
      <xdr:colOff>776160</xdr:colOff>
      <xdr:row>896</xdr:row>
      <xdr:rowOff>492480</xdr:rowOff>
    </xdr:to>
    <xdr:pic>
      <xdr:nvPicPr>
        <xdr:cNvPr id="894" name="Subgraph-lehighche" descr=""/>
        <xdr:cNvPicPr/>
      </xdr:nvPicPr>
      <xdr:blipFill>
        <a:blip r:embed="rId895"/>
        <a:stretch>
          <a:fillRect/>
        </a:stretch>
      </xdr:blipFill>
      <xdr:spPr>
        <a:xfrm>
          <a:off x="865080" y="471202920"/>
          <a:ext cx="723600" cy="475920"/>
        </a:xfrm>
        <a:prstGeom prst="rect">
          <a:avLst/>
        </a:prstGeom>
        <a:ln>
          <a:noFill/>
        </a:ln>
      </xdr:spPr>
    </xdr:pic>
    <xdr:clientData/>
  </xdr:twoCellAnchor>
  <xdr:twoCellAnchor editAs="oneCell">
    <xdr:from>
      <xdr:col>1</xdr:col>
      <xdr:colOff>52560</xdr:colOff>
      <xdr:row>897</xdr:row>
      <xdr:rowOff>16560</xdr:rowOff>
    </xdr:from>
    <xdr:to>
      <xdr:col>1</xdr:col>
      <xdr:colOff>776160</xdr:colOff>
      <xdr:row>897</xdr:row>
      <xdr:rowOff>492480</xdr:rowOff>
    </xdr:to>
    <xdr:pic>
      <xdr:nvPicPr>
        <xdr:cNvPr id="895" name="Subgraph-biotechcalendar" descr=""/>
        <xdr:cNvPicPr/>
      </xdr:nvPicPr>
      <xdr:blipFill>
        <a:blip r:embed="rId896"/>
        <a:stretch>
          <a:fillRect/>
        </a:stretch>
      </xdr:blipFill>
      <xdr:spPr>
        <a:xfrm>
          <a:off x="865080" y="471729240"/>
          <a:ext cx="723600" cy="475920"/>
        </a:xfrm>
        <a:prstGeom prst="rect">
          <a:avLst/>
        </a:prstGeom>
        <a:ln>
          <a:noFill/>
        </a:ln>
      </xdr:spPr>
    </xdr:pic>
    <xdr:clientData/>
  </xdr:twoCellAnchor>
  <xdr:twoCellAnchor editAs="oneCell">
    <xdr:from>
      <xdr:col>1</xdr:col>
      <xdr:colOff>52560</xdr:colOff>
      <xdr:row>898</xdr:row>
      <xdr:rowOff>16560</xdr:rowOff>
    </xdr:from>
    <xdr:to>
      <xdr:col>1</xdr:col>
      <xdr:colOff>776160</xdr:colOff>
      <xdr:row>898</xdr:row>
      <xdr:rowOff>492480</xdr:rowOff>
    </xdr:to>
    <xdr:pic>
      <xdr:nvPicPr>
        <xdr:cNvPr id="896" name="Subgraph-pascaltyrrell" descr=""/>
        <xdr:cNvPicPr/>
      </xdr:nvPicPr>
      <xdr:blipFill>
        <a:blip r:embed="rId897"/>
        <a:stretch>
          <a:fillRect/>
        </a:stretch>
      </xdr:blipFill>
      <xdr:spPr>
        <a:xfrm>
          <a:off x="865080" y="472255560"/>
          <a:ext cx="723600" cy="475920"/>
        </a:xfrm>
        <a:prstGeom prst="rect">
          <a:avLst/>
        </a:prstGeom>
        <a:ln>
          <a:noFill/>
        </a:ln>
      </xdr:spPr>
    </xdr:pic>
    <xdr:clientData/>
  </xdr:twoCellAnchor>
  <xdr:twoCellAnchor editAs="oneCell">
    <xdr:from>
      <xdr:col>1</xdr:col>
      <xdr:colOff>52560</xdr:colOff>
      <xdr:row>899</xdr:row>
      <xdr:rowOff>16560</xdr:rowOff>
    </xdr:from>
    <xdr:to>
      <xdr:col>1</xdr:col>
      <xdr:colOff>776160</xdr:colOff>
      <xdr:row>899</xdr:row>
      <xdr:rowOff>492480</xdr:rowOff>
    </xdr:to>
    <xdr:pic>
      <xdr:nvPicPr>
        <xdr:cNvPr id="897" name="Subgraph-uoftmedim" descr=""/>
        <xdr:cNvPicPr/>
      </xdr:nvPicPr>
      <xdr:blipFill>
        <a:blip r:embed="rId898"/>
        <a:stretch>
          <a:fillRect/>
        </a:stretch>
      </xdr:blipFill>
      <xdr:spPr>
        <a:xfrm>
          <a:off x="865080" y="472782240"/>
          <a:ext cx="723600" cy="475920"/>
        </a:xfrm>
        <a:prstGeom prst="rect">
          <a:avLst/>
        </a:prstGeom>
        <a:ln>
          <a:noFill/>
        </a:ln>
      </xdr:spPr>
    </xdr:pic>
    <xdr:clientData/>
  </xdr:twoCellAnchor>
  <xdr:twoCellAnchor editAs="oneCell">
    <xdr:from>
      <xdr:col>1</xdr:col>
      <xdr:colOff>52560</xdr:colOff>
      <xdr:row>900</xdr:row>
      <xdr:rowOff>16560</xdr:rowOff>
    </xdr:from>
    <xdr:to>
      <xdr:col>1</xdr:col>
      <xdr:colOff>776160</xdr:colOff>
      <xdr:row>900</xdr:row>
      <xdr:rowOff>492480</xdr:rowOff>
    </xdr:to>
    <xdr:pic>
      <xdr:nvPicPr>
        <xdr:cNvPr id="898" name="Subgraph-myalliestrading" descr=""/>
        <xdr:cNvPicPr/>
      </xdr:nvPicPr>
      <xdr:blipFill>
        <a:blip r:embed="rId899"/>
        <a:stretch>
          <a:fillRect/>
        </a:stretch>
      </xdr:blipFill>
      <xdr:spPr>
        <a:xfrm>
          <a:off x="865080" y="473308560"/>
          <a:ext cx="723600" cy="475920"/>
        </a:xfrm>
        <a:prstGeom prst="rect">
          <a:avLst/>
        </a:prstGeom>
        <a:ln>
          <a:noFill/>
        </a:ln>
      </xdr:spPr>
    </xdr:pic>
    <xdr:clientData/>
  </xdr:twoCellAnchor>
  <xdr:twoCellAnchor editAs="oneCell">
    <xdr:from>
      <xdr:col>1</xdr:col>
      <xdr:colOff>52560</xdr:colOff>
      <xdr:row>901</xdr:row>
      <xdr:rowOff>16560</xdr:rowOff>
    </xdr:from>
    <xdr:to>
      <xdr:col>1</xdr:col>
      <xdr:colOff>776160</xdr:colOff>
      <xdr:row>901</xdr:row>
      <xdr:rowOff>492480</xdr:rowOff>
    </xdr:to>
    <xdr:pic>
      <xdr:nvPicPr>
        <xdr:cNvPr id="899" name="Subgraph-emoryott" descr=""/>
        <xdr:cNvPicPr/>
      </xdr:nvPicPr>
      <xdr:blipFill>
        <a:blip r:embed="rId900"/>
        <a:stretch>
          <a:fillRect/>
        </a:stretch>
      </xdr:blipFill>
      <xdr:spPr>
        <a:xfrm>
          <a:off x="865080" y="473834880"/>
          <a:ext cx="723600" cy="475920"/>
        </a:xfrm>
        <a:prstGeom prst="rect">
          <a:avLst/>
        </a:prstGeom>
        <a:ln>
          <a:noFill/>
        </a:ln>
      </xdr:spPr>
    </xdr:pic>
    <xdr:clientData/>
  </xdr:twoCellAnchor>
  <xdr:twoCellAnchor editAs="oneCell">
    <xdr:from>
      <xdr:col>1</xdr:col>
      <xdr:colOff>52560</xdr:colOff>
      <xdr:row>902</xdr:row>
      <xdr:rowOff>16560</xdr:rowOff>
    </xdr:from>
    <xdr:to>
      <xdr:col>1</xdr:col>
      <xdr:colOff>776160</xdr:colOff>
      <xdr:row>902</xdr:row>
      <xdr:rowOff>492480</xdr:rowOff>
    </xdr:to>
    <xdr:pic>
      <xdr:nvPicPr>
        <xdr:cNvPr id="900" name="Subgraph-hopeatyeo" descr=""/>
        <xdr:cNvPicPr/>
      </xdr:nvPicPr>
      <xdr:blipFill>
        <a:blip r:embed="rId901"/>
        <a:stretch>
          <a:fillRect/>
        </a:stretch>
      </xdr:blipFill>
      <xdr:spPr>
        <a:xfrm>
          <a:off x="865080" y="474361560"/>
          <a:ext cx="723600" cy="475920"/>
        </a:xfrm>
        <a:prstGeom prst="rect">
          <a:avLst/>
        </a:prstGeom>
        <a:ln>
          <a:noFill/>
        </a:ln>
      </xdr:spPr>
    </xdr:pic>
    <xdr:clientData/>
  </xdr:twoCellAnchor>
  <xdr:twoCellAnchor editAs="oneCell">
    <xdr:from>
      <xdr:col>1</xdr:col>
      <xdr:colOff>52560</xdr:colOff>
      <xdr:row>903</xdr:row>
      <xdr:rowOff>16560</xdr:rowOff>
    </xdr:from>
    <xdr:to>
      <xdr:col>1</xdr:col>
      <xdr:colOff>776160</xdr:colOff>
      <xdr:row>903</xdr:row>
      <xdr:rowOff>492480</xdr:rowOff>
    </xdr:to>
    <xdr:pic>
      <xdr:nvPicPr>
        <xdr:cNvPr id="901" name="Subgraph-goodnewsgr" descr=""/>
        <xdr:cNvPicPr/>
      </xdr:nvPicPr>
      <xdr:blipFill>
        <a:blip r:embed="rId902"/>
        <a:stretch>
          <a:fillRect/>
        </a:stretch>
      </xdr:blipFill>
      <xdr:spPr>
        <a:xfrm>
          <a:off x="865080" y="474887880"/>
          <a:ext cx="723600" cy="475920"/>
        </a:xfrm>
        <a:prstGeom prst="rect">
          <a:avLst/>
        </a:prstGeom>
        <a:ln>
          <a:noFill/>
        </a:ln>
      </xdr:spPr>
    </xdr:pic>
    <xdr:clientData/>
  </xdr:twoCellAnchor>
  <xdr:twoCellAnchor editAs="oneCell">
    <xdr:from>
      <xdr:col>1</xdr:col>
      <xdr:colOff>52560</xdr:colOff>
      <xdr:row>904</xdr:row>
      <xdr:rowOff>16560</xdr:rowOff>
    </xdr:from>
    <xdr:to>
      <xdr:col>1</xdr:col>
      <xdr:colOff>776160</xdr:colOff>
      <xdr:row>904</xdr:row>
      <xdr:rowOff>492480</xdr:rowOff>
    </xdr:to>
    <xdr:pic>
      <xdr:nvPicPr>
        <xdr:cNvPr id="902" name="Subgraph-riceuniversity" descr=""/>
        <xdr:cNvPicPr/>
      </xdr:nvPicPr>
      <xdr:blipFill>
        <a:blip r:embed="rId903"/>
        <a:stretch>
          <a:fillRect/>
        </a:stretch>
      </xdr:blipFill>
      <xdr:spPr>
        <a:xfrm>
          <a:off x="865080" y="475414200"/>
          <a:ext cx="723600" cy="475920"/>
        </a:xfrm>
        <a:prstGeom prst="rect">
          <a:avLst/>
        </a:prstGeom>
        <a:ln>
          <a:noFill/>
        </a:ln>
      </xdr:spPr>
    </xdr:pic>
    <xdr:clientData/>
  </xdr:twoCellAnchor>
  <xdr:twoCellAnchor editAs="oneCell">
    <xdr:from>
      <xdr:col>1</xdr:col>
      <xdr:colOff>52560</xdr:colOff>
      <xdr:row>905</xdr:row>
      <xdr:rowOff>16560</xdr:rowOff>
    </xdr:from>
    <xdr:to>
      <xdr:col>1</xdr:col>
      <xdr:colOff>776160</xdr:colOff>
      <xdr:row>905</xdr:row>
      <xdr:rowOff>492480</xdr:rowOff>
    </xdr:to>
    <xdr:pic>
      <xdr:nvPicPr>
        <xdr:cNvPr id="903" name="Subgraph-local_athens" descr=""/>
        <xdr:cNvPicPr/>
      </xdr:nvPicPr>
      <xdr:blipFill>
        <a:blip r:embed="rId904"/>
        <a:stretch>
          <a:fillRect/>
        </a:stretch>
      </xdr:blipFill>
      <xdr:spPr>
        <a:xfrm>
          <a:off x="865080" y="475940520"/>
          <a:ext cx="723600" cy="475920"/>
        </a:xfrm>
        <a:prstGeom prst="rect">
          <a:avLst/>
        </a:prstGeom>
        <a:ln>
          <a:noFill/>
        </a:ln>
      </xdr:spPr>
    </xdr:pic>
    <xdr:clientData/>
  </xdr:twoCellAnchor>
  <xdr:twoCellAnchor editAs="oneCell">
    <xdr:from>
      <xdr:col>1</xdr:col>
      <xdr:colOff>52560</xdr:colOff>
      <xdr:row>906</xdr:row>
      <xdr:rowOff>16560</xdr:rowOff>
    </xdr:from>
    <xdr:to>
      <xdr:col>1</xdr:col>
      <xdr:colOff>776160</xdr:colOff>
      <xdr:row>906</xdr:row>
      <xdr:rowOff>492480</xdr:rowOff>
    </xdr:to>
    <xdr:pic>
      <xdr:nvPicPr>
        <xdr:cNvPr id="904" name="Subgraph-donnellycentre" descr=""/>
        <xdr:cNvPicPr/>
      </xdr:nvPicPr>
      <xdr:blipFill>
        <a:blip r:embed="rId905"/>
        <a:stretch>
          <a:fillRect/>
        </a:stretch>
      </xdr:blipFill>
      <xdr:spPr>
        <a:xfrm>
          <a:off x="865080" y="476467200"/>
          <a:ext cx="723600" cy="475920"/>
        </a:xfrm>
        <a:prstGeom prst="rect">
          <a:avLst/>
        </a:prstGeom>
        <a:ln>
          <a:noFill/>
        </a:ln>
      </xdr:spPr>
    </xdr:pic>
    <xdr:clientData/>
  </xdr:twoCellAnchor>
  <xdr:twoCellAnchor editAs="oneCell">
    <xdr:from>
      <xdr:col>1</xdr:col>
      <xdr:colOff>52560</xdr:colOff>
      <xdr:row>907</xdr:row>
      <xdr:rowOff>16560</xdr:rowOff>
    </xdr:from>
    <xdr:to>
      <xdr:col>1</xdr:col>
      <xdr:colOff>776160</xdr:colOff>
      <xdr:row>907</xdr:row>
      <xdr:rowOff>492480</xdr:rowOff>
    </xdr:to>
    <xdr:pic>
      <xdr:nvPicPr>
        <xdr:cNvPr id="905" name="Subgraph-ibbme_uoft" descr=""/>
        <xdr:cNvPicPr/>
      </xdr:nvPicPr>
      <xdr:blipFill>
        <a:blip r:embed="rId906"/>
        <a:stretch>
          <a:fillRect/>
        </a:stretch>
      </xdr:blipFill>
      <xdr:spPr>
        <a:xfrm>
          <a:off x="865080" y="476993520"/>
          <a:ext cx="723600" cy="475920"/>
        </a:xfrm>
        <a:prstGeom prst="rect">
          <a:avLst/>
        </a:prstGeom>
        <a:ln>
          <a:noFill/>
        </a:ln>
      </xdr:spPr>
    </xdr:pic>
    <xdr:clientData/>
  </xdr:twoCellAnchor>
  <xdr:twoCellAnchor editAs="oneCell">
    <xdr:from>
      <xdr:col>1</xdr:col>
      <xdr:colOff>52560</xdr:colOff>
      <xdr:row>908</xdr:row>
      <xdr:rowOff>16560</xdr:rowOff>
    </xdr:from>
    <xdr:to>
      <xdr:col>1</xdr:col>
      <xdr:colOff>776160</xdr:colOff>
      <xdr:row>908</xdr:row>
      <xdr:rowOff>492480</xdr:rowOff>
    </xdr:to>
    <xdr:pic>
      <xdr:nvPicPr>
        <xdr:cNvPr id="906" name="Subgraph-mit_hst" descr=""/>
        <xdr:cNvPicPr/>
      </xdr:nvPicPr>
      <xdr:blipFill>
        <a:blip r:embed="rId907"/>
        <a:stretch>
          <a:fillRect/>
        </a:stretch>
      </xdr:blipFill>
      <xdr:spPr>
        <a:xfrm>
          <a:off x="865080" y="477519840"/>
          <a:ext cx="723600" cy="475920"/>
        </a:xfrm>
        <a:prstGeom prst="rect">
          <a:avLst/>
        </a:prstGeom>
        <a:ln>
          <a:noFill/>
        </a:ln>
      </xdr:spPr>
    </xdr:pic>
    <xdr:clientData/>
  </xdr:twoCellAnchor>
  <xdr:twoCellAnchor editAs="oneCell">
    <xdr:from>
      <xdr:col>1</xdr:col>
      <xdr:colOff>52560</xdr:colOff>
      <xdr:row>909</xdr:row>
      <xdr:rowOff>16560</xdr:rowOff>
    </xdr:from>
    <xdr:to>
      <xdr:col>1</xdr:col>
      <xdr:colOff>776160</xdr:colOff>
      <xdr:row>909</xdr:row>
      <xdr:rowOff>492480</xdr:rowOff>
    </xdr:to>
    <xdr:pic>
      <xdr:nvPicPr>
        <xdr:cNvPr id="907" name="Subgraph-thechanlab" descr=""/>
        <xdr:cNvPicPr/>
      </xdr:nvPicPr>
      <xdr:blipFill>
        <a:blip r:embed="rId908"/>
        <a:stretch>
          <a:fillRect/>
        </a:stretch>
      </xdr:blipFill>
      <xdr:spPr>
        <a:xfrm>
          <a:off x="865080" y="478046160"/>
          <a:ext cx="723600" cy="475920"/>
        </a:xfrm>
        <a:prstGeom prst="rect">
          <a:avLst/>
        </a:prstGeom>
        <a:ln>
          <a:noFill/>
        </a:ln>
      </xdr:spPr>
    </xdr:pic>
    <xdr:clientData/>
  </xdr:twoCellAnchor>
  <xdr:twoCellAnchor editAs="oneCell">
    <xdr:from>
      <xdr:col>1</xdr:col>
      <xdr:colOff>52560</xdr:colOff>
      <xdr:row>910</xdr:row>
      <xdr:rowOff>16560</xdr:rowOff>
    </xdr:from>
    <xdr:to>
      <xdr:col>1</xdr:col>
      <xdr:colOff>776160</xdr:colOff>
      <xdr:row>910</xdr:row>
      <xdr:rowOff>492480</xdr:rowOff>
    </xdr:to>
    <xdr:pic>
      <xdr:nvPicPr>
        <xdr:cNvPr id="908" name="Subgraph-deborahwetzel1" descr=""/>
        <xdr:cNvPicPr/>
      </xdr:nvPicPr>
      <xdr:blipFill>
        <a:blip r:embed="rId909"/>
        <a:stretch>
          <a:fillRect/>
        </a:stretch>
      </xdr:blipFill>
      <xdr:spPr>
        <a:xfrm>
          <a:off x="865080" y="478572840"/>
          <a:ext cx="723600" cy="475920"/>
        </a:xfrm>
        <a:prstGeom prst="rect">
          <a:avLst/>
        </a:prstGeom>
        <a:ln>
          <a:noFill/>
        </a:ln>
      </xdr:spPr>
    </xdr:pic>
    <xdr:clientData/>
  </xdr:twoCellAnchor>
  <xdr:twoCellAnchor editAs="oneCell">
    <xdr:from>
      <xdr:col>1</xdr:col>
      <xdr:colOff>52560</xdr:colOff>
      <xdr:row>911</xdr:row>
      <xdr:rowOff>16560</xdr:rowOff>
    </xdr:from>
    <xdr:to>
      <xdr:col>1</xdr:col>
      <xdr:colOff>776160</xdr:colOff>
      <xdr:row>911</xdr:row>
      <xdr:rowOff>492480</xdr:rowOff>
    </xdr:to>
    <xdr:pic>
      <xdr:nvPicPr>
        <xdr:cNvPr id="909" name="Subgraph-mathcancer" descr=""/>
        <xdr:cNvPicPr/>
      </xdr:nvPicPr>
      <xdr:blipFill>
        <a:blip r:embed="rId910"/>
        <a:stretch>
          <a:fillRect/>
        </a:stretch>
      </xdr:blipFill>
      <xdr:spPr>
        <a:xfrm>
          <a:off x="865080" y="479099160"/>
          <a:ext cx="723600" cy="475920"/>
        </a:xfrm>
        <a:prstGeom prst="rect">
          <a:avLst/>
        </a:prstGeom>
        <a:ln>
          <a:noFill/>
        </a:ln>
      </xdr:spPr>
    </xdr:pic>
    <xdr:clientData/>
  </xdr:twoCellAnchor>
  <xdr:twoCellAnchor editAs="oneCell">
    <xdr:from>
      <xdr:col>1</xdr:col>
      <xdr:colOff>52560</xdr:colOff>
      <xdr:row>912</xdr:row>
      <xdr:rowOff>16560</xdr:rowOff>
    </xdr:from>
    <xdr:to>
      <xdr:col>1</xdr:col>
      <xdr:colOff>776160</xdr:colOff>
      <xdr:row>912</xdr:row>
      <xdr:rowOff>492480</xdr:rowOff>
    </xdr:to>
    <xdr:pic>
      <xdr:nvPicPr>
        <xdr:cNvPr id="910" name="Subgraph-physicstoday" descr=""/>
        <xdr:cNvPicPr/>
      </xdr:nvPicPr>
      <xdr:blipFill>
        <a:blip r:embed="rId911"/>
        <a:stretch>
          <a:fillRect/>
        </a:stretch>
      </xdr:blipFill>
      <xdr:spPr>
        <a:xfrm>
          <a:off x="865080" y="479625480"/>
          <a:ext cx="723600" cy="475920"/>
        </a:xfrm>
        <a:prstGeom prst="rect">
          <a:avLst/>
        </a:prstGeom>
        <a:ln>
          <a:noFill/>
        </a:ln>
      </xdr:spPr>
    </xdr:pic>
    <xdr:clientData/>
  </xdr:twoCellAnchor>
  <xdr:twoCellAnchor editAs="oneCell">
    <xdr:from>
      <xdr:col>1</xdr:col>
      <xdr:colOff>52560</xdr:colOff>
      <xdr:row>913</xdr:row>
      <xdr:rowOff>16560</xdr:rowOff>
    </xdr:from>
    <xdr:to>
      <xdr:col>1</xdr:col>
      <xdr:colOff>776160</xdr:colOff>
      <xdr:row>913</xdr:row>
      <xdr:rowOff>492480</xdr:rowOff>
    </xdr:to>
    <xdr:pic>
      <xdr:nvPicPr>
        <xdr:cNvPr id="911" name="Subgraph-iusoic" descr=""/>
        <xdr:cNvPicPr/>
      </xdr:nvPicPr>
      <xdr:blipFill>
        <a:blip r:embed="rId912"/>
        <a:stretch>
          <a:fillRect/>
        </a:stretch>
      </xdr:blipFill>
      <xdr:spPr>
        <a:xfrm>
          <a:off x="865080" y="480151800"/>
          <a:ext cx="723600" cy="475920"/>
        </a:xfrm>
        <a:prstGeom prst="rect">
          <a:avLst/>
        </a:prstGeom>
        <a:ln>
          <a:noFill/>
        </a:ln>
      </xdr:spPr>
    </xdr:pic>
    <xdr:clientData/>
  </xdr:twoCellAnchor>
  <xdr:twoCellAnchor editAs="oneCell">
    <xdr:from>
      <xdr:col>1</xdr:col>
      <xdr:colOff>52560</xdr:colOff>
      <xdr:row>914</xdr:row>
      <xdr:rowOff>16560</xdr:rowOff>
    </xdr:from>
    <xdr:to>
      <xdr:col>1</xdr:col>
      <xdr:colOff>776160</xdr:colOff>
      <xdr:row>914</xdr:row>
      <xdr:rowOff>492480</xdr:rowOff>
    </xdr:to>
    <xdr:pic>
      <xdr:nvPicPr>
        <xdr:cNvPr id="912" name="Subgraph-berkeleyscience" descr=""/>
        <xdr:cNvPicPr/>
      </xdr:nvPicPr>
      <xdr:blipFill>
        <a:blip r:embed="rId913"/>
        <a:stretch>
          <a:fillRect/>
        </a:stretch>
      </xdr:blipFill>
      <xdr:spPr>
        <a:xfrm>
          <a:off x="865080" y="480678480"/>
          <a:ext cx="723600" cy="475920"/>
        </a:xfrm>
        <a:prstGeom prst="rect">
          <a:avLst/>
        </a:prstGeom>
        <a:ln>
          <a:noFill/>
        </a:ln>
      </xdr:spPr>
    </xdr:pic>
    <xdr:clientData/>
  </xdr:twoCellAnchor>
  <xdr:twoCellAnchor editAs="oneCell">
    <xdr:from>
      <xdr:col>1</xdr:col>
      <xdr:colOff>52560</xdr:colOff>
      <xdr:row>915</xdr:row>
      <xdr:rowOff>16560</xdr:rowOff>
    </xdr:from>
    <xdr:to>
      <xdr:col>1</xdr:col>
      <xdr:colOff>776160</xdr:colOff>
      <xdr:row>915</xdr:row>
      <xdr:rowOff>492480</xdr:rowOff>
    </xdr:to>
    <xdr:pic>
      <xdr:nvPicPr>
        <xdr:cNvPr id="913" name="Subgraph-lunchboxhoagie" descr=""/>
        <xdr:cNvPicPr/>
      </xdr:nvPicPr>
      <xdr:blipFill>
        <a:blip r:embed="rId914"/>
        <a:stretch>
          <a:fillRect/>
        </a:stretch>
      </xdr:blipFill>
      <xdr:spPr>
        <a:xfrm>
          <a:off x="865080" y="481204800"/>
          <a:ext cx="723600" cy="475920"/>
        </a:xfrm>
        <a:prstGeom prst="rect">
          <a:avLst/>
        </a:prstGeom>
        <a:ln>
          <a:noFill/>
        </a:ln>
      </xdr:spPr>
    </xdr:pic>
    <xdr:clientData/>
  </xdr:twoCellAnchor>
  <xdr:twoCellAnchor editAs="oneCell">
    <xdr:from>
      <xdr:col>1</xdr:col>
      <xdr:colOff>52560</xdr:colOff>
      <xdr:row>916</xdr:row>
      <xdr:rowOff>16560</xdr:rowOff>
    </xdr:from>
    <xdr:to>
      <xdr:col>1</xdr:col>
      <xdr:colOff>776160</xdr:colOff>
      <xdr:row>916</xdr:row>
      <xdr:rowOff>492480</xdr:rowOff>
    </xdr:to>
    <xdr:pic>
      <xdr:nvPicPr>
        <xdr:cNvPr id="914" name="Subgraph-qatatoism" descr=""/>
        <xdr:cNvPicPr/>
      </xdr:nvPicPr>
      <xdr:blipFill>
        <a:blip r:embed="rId915"/>
        <a:stretch>
          <a:fillRect/>
        </a:stretch>
      </xdr:blipFill>
      <xdr:spPr>
        <a:xfrm>
          <a:off x="865080" y="481731120"/>
          <a:ext cx="723600" cy="475920"/>
        </a:xfrm>
        <a:prstGeom prst="rect">
          <a:avLst/>
        </a:prstGeom>
        <a:ln>
          <a:noFill/>
        </a:ln>
      </xdr:spPr>
    </xdr:pic>
    <xdr:clientData/>
  </xdr:twoCellAnchor>
  <xdr:twoCellAnchor editAs="oneCell">
    <xdr:from>
      <xdr:col>1</xdr:col>
      <xdr:colOff>52560</xdr:colOff>
      <xdr:row>917</xdr:row>
      <xdr:rowOff>16560</xdr:rowOff>
    </xdr:from>
    <xdr:to>
      <xdr:col>1</xdr:col>
      <xdr:colOff>776160</xdr:colOff>
      <xdr:row>917</xdr:row>
      <xdr:rowOff>492480</xdr:rowOff>
    </xdr:to>
    <xdr:pic>
      <xdr:nvPicPr>
        <xdr:cNvPr id="915" name="Subgraph-davidrozansky" descr=""/>
        <xdr:cNvPicPr/>
      </xdr:nvPicPr>
      <xdr:blipFill>
        <a:blip r:embed="rId916"/>
        <a:stretch>
          <a:fillRect/>
        </a:stretch>
      </xdr:blipFill>
      <xdr:spPr>
        <a:xfrm>
          <a:off x="865080" y="482257440"/>
          <a:ext cx="723600" cy="475920"/>
        </a:xfrm>
        <a:prstGeom prst="rect">
          <a:avLst/>
        </a:prstGeom>
        <a:ln>
          <a:noFill/>
        </a:ln>
      </xdr:spPr>
    </xdr:pic>
    <xdr:clientData/>
  </xdr:twoCellAnchor>
  <xdr:twoCellAnchor editAs="oneCell">
    <xdr:from>
      <xdr:col>1</xdr:col>
      <xdr:colOff>52560</xdr:colOff>
      <xdr:row>918</xdr:row>
      <xdr:rowOff>16560</xdr:rowOff>
    </xdr:from>
    <xdr:to>
      <xdr:col>1</xdr:col>
      <xdr:colOff>776160</xdr:colOff>
      <xdr:row>918</xdr:row>
      <xdr:rowOff>492480</xdr:rowOff>
    </xdr:to>
    <xdr:pic>
      <xdr:nvPicPr>
        <xdr:cNvPr id="916" name="Subgraph-ebonstorm" descr=""/>
        <xdr:cNvPicPr/>
      </xdr:nvPicPr>
      <xdr:blipFill>
        <a:blip r:embed="rId917"/>
        <a:stretch>
          <a:fillRect/>
        </a:stretch>
      </xdr:blipFill>
      <xdr:spPr>
        <a:xfrm>
          <a:off x="865080" y="482784120"/>
          <a:ext cx="723600" cy="475920"/>
        </a:xfrm>
        <a:prstGeom prst="rect">
          <a:avLst/>
        </a:prstGeom>
        <a:ln>
          <a:noFill/>
        </a:ln>
      </xdr:spPr>
    </xdr:pic>
    <xdr:clientData/>
  </xdr:twoCellAnchor>
  <xdr:twoCellAnchor editAs="oneCell">
    <xdr:from>
      <xdr:col>1</xdr:col>
      <xdr:colOff>52560</xdr:colOff>
      <xdr:row>919</xdr:row>
      <xdr:rowOff>16560</xdr:rowOff>
    </xdr:from>
    <xdr:to>
      <xdr:col>1</xdr:col>
      <xdr:colOff>776160</xdr:colOff>
      <xdr:row>919</xdr:row>
      <xdr:rowOff>492480</xdr:rowOff>
    </xdr:to>
    <xdr:pic>
      <xdr:nvPicPr>
        <xdr:cNvPr id="917" name="Subgraph-wgrover" descr=""/>
        <xdr:cNvPicPr/>
      </xdr:nvPicPr>
      <xdr:blipFill>
        <a:blip r:embed="rId918"/>
        <a:stretch>
          <a:fillRect/>
        </a:stretch>
      </xdr:blipFill>
      <xdr:spPr>
        <a:xfrm>
          <a:off x="865080" y="483310440"/>
          <a:ext cx="723600" cy="475920"/>
        </a:xfrm>
        <a:prstGeom prst="rect">
          <a:avLst/>
        </a:prstGeom>
        <a:ln>
          <a:noFill/>
        </a:ln>
      </xdr:spPr>
    </xdr:pic>
    <xdr:clientData/>
  </xdr:twoCellAnchor>
  <xdr:twoCellAnchor editAs="oneCell">
    <xdr:from>
      <xdr:col>1</xdr:col>
      <xdr:colOff>52560</xdr:colOff>
      <xdr:row>920</xdr:row>
      <xdr:rowOff>16560</xdr:rowOff>
    </xdr:from>
    <xdr:to>
      <xdr:col>1</xdr:col>
      <xdr:colOff>776160</xdr:colOff>
      <xdr:row>920</xdr:row>
      <xdr:rowOff>492480</xdr:rowOff>
    </xdr:to>
    <xdr:pic>
      <xdr:nvPicPr>
        <xdr:cNvPr id="918" name="Subgraph-bournscollege" descr=""/>
        <xdr:cNvPicPr/>
      </xdr:nvPicPr>
      <xdr:blipFill>
        <a:blip r:embed="rId919"/>
        <a:stretch>
          <a:fillRect/>
        </a:stretch>
      </xdr:blipFill>
      <xdr:spPr>
        <a:xfrm>
          <a:off x="865080" y="483836760"/>
          <a:ext cx="723600" cy="475920"/>
        </a:xfrm>
        <a:prstGeom prst="rect">
          <a:avLst/>
        </a:prstGeom>
        <a:ln>
          <a:noFill/>
        </a:ln>
      </xdr:spPr>
    </xdr:pic>
    <xdr:clientData/>
  </xdr:twoCellAnchor>
  <xdr:twoCellAnchor editAs="oneCell">
    <xdr:from>
      <xdr:col>1</xdr:col>
      <xdr:colOff>52560</xdr:colOff>
      <xdr:row>921</xdr:row>
      <xdr:rowOff>16560</xdr:rowOff>
    </xdr:from>
    <xdr:to>
      <xdr:col>1</xdr:col>
      <xdr:colOff>776160</xdr:colOff>
      <xdr:row>921</xdr:row>
      <xdr:rowOff>492480</xdr:rowOff>
    </xdr:to>
    <xdr:pic>
      <xdr:nvPicPr>
        <xdr:cNvPr id="919" name="Subgraph-ucriverside" descr=""/>
        <xdr:cNvPicPr/>
      </xdr:nvPicPr>
      <xdr:blipFill>
        <a:blip r:embed="rId920"/>
        <a:stretch>
          <a:fillRect/>
        </a:stretch>
      </xdr:blipFill>
      <xdr:spPr>
        <a:xfrm>
          <a:off x="865080" y="484363440"/>
          <a:ext cx="723600" cy="475920"/>
        </a:xfrm>
        <a:prstGeom prst="rect">
          <a:avLst/>
        </a:prstGeom>
        <a:ln>
          <a:noFill/>
        </a:ln>
      </xdr:spPr>
    </xdr:pic>
    <xdr:clientData/>
  </xdr:twoCellAnchor>
  <xdr:twoCellAnchor editAs="oneCell">
    <xdr:from>
      <xdr:col>1</xdr:col>
      <xdr:colOff>52560</xdr:colOff>
      <xdr:row>922</xdr:row>
      <xdr:rowOff>16560</xdr:rowOff>
    </xdr:from>
    <xdr:to>
      <xdr:col>1</xdr:col>
      <xdr:colOff>776160</xdr:colOff>
      <xdr:row>922</xdr:row>
      <xdr:rowOff>492480</xdr:rowOff>
    </xdr:to>
    <xdr:pic>
      <xdr:nvPicPr>
        <xdr:cNvPr id="920" name="Subgraph-asmejournals" descr=""/>
        <xdr:cNvPicPr/>
      </xdr:nvPicPr>
      <xdr:blipFill>
        <a:blip r:embed="rId921"/>
        <a:stretch>
          <a:fillRect/>
        </a:stretch>
      </xdr:blipFill>
      <xdr:spPr>
        <a:xfrm>
          <a:off x="865080" y="484889760"/>
          <a:ext cx="723600" cy="475920"/>
        </a:xfrm>
        <a:prstGeom prst="rect">
          <a:avLst/>
        </a:prstGeom>
        <a:ln>
          <a:noFill/>
        </a:ln>
      </xdr:spPr>
    </xdr:pic>
    <xdr:clientData/>
  </xdr:twoCellAnchor>
  <xdr:twoCellAnchor editAs="oneCell">
    <xdr:from>
      <xdr:col>1</xdr:col>
      <xdr:colOff>52560</xdr:colOff>
      <xdr:row>923</xdr:row>
      <xdr:rowOff>16560</xdr:rowOff>
    </xdr:from>
    <xdr:to>
      <xdr:col>1</xdr:col>
      <xdr:colOff>776160</xdr:colOff>
      <xdr:row>923</xdr:row>
      <xdr:rowOff>492480</xdr:rowOff>
    </xdr:to>
    <xdr:pic>
      <xdr:nvPicPr>
        <xdr:cNvPr id="921" name="Subgraph-b_floro" descr=""/>
        <xdr:cNvPicPr/>
      </xdr:nvPicPr>
      <xdr:blipFill>
        <a:blip r:embed="rId922"/>
        <a:stretch>
          <a:fillRect/>
        </a:stretch>
      </xdr:blipFill>
      <xdr:spPr>
        <a:xfrm>
          <a:off x="865080" y="485416080"/>
          <a:ext cx="723600" cy="475920"/>
        </a:xfrm>
        <a:prstGeom prst="rect">
          <a:avLst/>
        </a:prstGeom>
        <a:ln>
          <a:noFill/>
        </a:ln>
      </xdr:spPr>
    </xdr:pic>
    <xdr:clientData/>
  </xdr:twoCellAnchor>
  <xdr:twoCellAnchor editAs="oneCell">
    <xdr:from>
      <xdr:col>1</xdr:col>
      <xdr:colOff>52560</xdr:colOff>
      <xdr:row>924</xdr:row>
      <xdr:rowOff>16560</xdr:rowOff>
    </xdr:from>
    <xdr:to>
      <xdr:col>1</xdr:col>
      <xdr:colOff>776160</xdr:colOff>
      <xdr:row>924</xdr:row>
      <xdr:rowOff>492480</xdr:rowOff>
    </xdr:to>
    <xdr:pic>
      <xdr:nvPicPr>
        <xdr:cNvPr id="922" name="Subgraph-choirboymaxipad" descr=""/>
        <xdr:cNvPicPr/>
      </xdr:nvPicPr>
      <xdr:blipFill>
        <a:blip r:embed="rId923"/>
        <a:stretch>
          <a:fillRect/>
        </a:stretch>
      </xdr:blipFill>
      <xdr:spPr>
        <a:xfrm>
          <a:off x="865080" y="485942400"/>
          <a:ext cx="723600" cy="475920"/>
        </a:xfrm>
        <a:prstGeom prst="rect">
          <a:avLst/>
        </a:prstGeom>
        <a:ln>
          <a:noFill/>
        </a:ln>
      </xdr:spPr>
    </xdr:pic>
    <xdr:clientData/>
  </xdr:twoCellAnchor>
  <xdr:twoCellAnchor editAs="oneCell">
    <xdr:from>
      <xdr:col>1</xdr:col>
      <xdr:colOff>52560</xdr:colOff>
      <xdr:row>925</xdr:row>
      <xdr:rowOff>16560</xdr:rowOff>
    </xdr:from>
    <xdr:to>
      <xdr:col>1</xdr:col>
      <xdr:colOff>776160</xdr:colOff>
      <xdr:row>925</xdr:row>
      <xdr:rowOff>492480</xdr:rowOff>
    </xdr:to>
    <xdr:pic>
      <xdr:nvPicPr>
        <xdr:cNvPr id="923" name="Subgraph-haziqhamdann" descr=""/>
        <xdr:cNvPicPr/>
      </xdr:nvPicPr>
      <xdr:blipFill>
        <a:blip r:embed="rId924"/>
        <a:stretch>
          <a:fillRect/>
        </a:stretch>
      </xdr:blipFill>
      <xdr:spPr>
        <a:xfrm>
          <a:off x="865080" y="486469080"/>
          <a:ext cx="723600" cy="475920"/>
        </a:xfrm>
        <a:prstGeom prst="rect">
          <a:avLst/>
        </a:prstGeom>
        <a:ln>
          <a:noFill/>
        </a:ln>
      </xdr:spPr>
    </xdr:pic>
    <xdr:clientData/>
  </xdr:twoCellAnchor>
  <xdr:twoCellAnchor editAs="oneCell">
    <xdr:from>
      <xdr:col>1</xdr:col>
      <xdr:colOff>52560</xdr:colOff>
      <xdr:row>926</xdr:row>
      <xdr:rowOff>16560</xdr:rowOff>
    </xdr:from>
    <xdr:to>
      <xdr:col>1</xdr:col>
      <xdr:colOff>776160</xdr:colOff>
      <xdr:row>926</xdr:row>
      <xdr:rowOff>492480</xdr:rowOff>
    </xdr:to>
    <xdr:pic>
      <xdr:nvPicPr>
        <xdr:cNvPr id="924" name="Subgraph-mit" descr=""/>
        <xdr:cNvPicPr/>
      </xdr:nvPicPr>
      <xdr:blipFill>
        <a:blip r:embed="rId925"/>
        <a:stretch>
          <a:fillRect/>
        </a:stretch>
      </xdr:blipFill>
      <xdr:spPr>
        <a:xfrm>
          <a:off x="865080" y="486995400"/>
          <a:ext cx="723600" cy="475920"/>
        </a:xfrm>
        <a:prstGeom prst="rect">
          <a:avLst/>
        </a:prstGeom>
        <a:ln>
          <a:noFill/>
        </a:ln>
      </xdr:spPr>
    </xdr:pic>
    <xdr:clientData/>
  </xdr:twoCellAnchor>
  <xdr:twoCellAnchor editAs="oneCell">
    <xdr:from>
      <xdr:col>1</xdr:col>
      <xdr:colOff>52560</xdr:colOff>
      <xdr:row>927</xdr:row>
      <xdr:rowOff>16560</xdr:rowOff>
    </xdr:from>
    <xdr:to>
      <xdr:col>1</xdr:col>
      <xdr:colOff>776160</xdr:colOff>
      <xdr:row>927</xdr:row>
      <xdr:rowOff>492480</xdr:rowOff>
    </xdr:to>
    <xdr:pic>
      <xdr:nvPicPr>
        <xdr:cNvPr id="925" name="Subgraph-northwesternu" descr=""/>
        <xdr:cNvPicPr/>
      </xdr:nvPicPr>
      <xdr:blipFill>
        <a:blip r:embed="rId926"/>
        <a:stretch>
          <a:fillRect/>
        </a:stretch>
      </xdr:blipFill>
      <xdr:spPr>
        <a:xfrm>
          <a:off x="865080" y="487521720"/>
          <a:ext cx="723600" cy="475920"/>
        </a:xfrm>
        <a:prstGeom prst="rect">
          <a:avLst/>
        </a:prstGeom>
        <a:ln>
          <a:noFill/>
        </a:ln>
      </xdr:spPr>
    </xdr:pic>
    <xdr:clientData/>
  </xdr:twoCellAnchor>
  <xdr:twoCellAnchor editAs="oneCell">
    <xdr:from>
      <xdr:col>1</xdr:col>
      <xdr:colOff>52560</xdr:colOff>
      <xdr:row>928</xdr:row>
      <xdr:rowOff>16560</xdr:rowOff>
    </xdr:from>
    <xdr:to>
      <xdr:col>1</xdr:col>
      <xdr:colOff>776160</xdr:colOff>
      <xdr:row>928</xdr:row>
      <xdr:rowOff>492480</xdr:rowOff>
    </xdr:to>
    <xdr:pic>
      <xdr:nvPicPr>
        <xdr:cNvPr id="926" name="Subgraph-_iitg" descr=""/>
        <xdr:cNvPicPr/>
      </xdr:nvPicPr>
      <xdr:blipFill>
        <a:blip r:embed="rId927"/>
        <a:stretch>
          <a:fillRect/>
        </a:stretch>
      </xdr:blipFill>
      <xdr:spPr>
        <a:xfrm>
          <a:off x="865080" y="488048040"/>
          <a:ext cx="723600" cy="475920"/>
        </a:xfrm>
        <a:prstGeom prst="rect">
          <a:avLst/>
        </a:prstGeom>
        <a:ln>
          <a:noFill/>
        </a:ln>
      </xdr:spPr>
    </xdr:pic>
    <xdr:clientData/>
  </xdr:twoCellAnchor>
  <xdr:twoCellAnchor editAs="oneCell">
    <xdr:from>
      <xdr:col>1</xdr:col>
      <xdr:colOff>52560</xdr:colOff>
      <xdr:row>929</xdr:row>
      <xdr:rowOff>16560</xdr:rowOff>
    </xdr:from>
    <xdr:to>
      <xdr:col>1</xdr:col>
      <xdr:colOff>776160</xdr:colOff>
      <xdr:row>929</xdr:row>
      <xdr:rowOff>492480</xdr:rowOff>
    </xdr:to>
    <xdr:pic>
      <xdr:nvPicPr>
        <xdr:cNvPr id="927" name="Subgraph-indianscinews" descr=""/>
        <xdr:cNvPicPr/>
      </xdr:nvPicPr>
      <xdr:blipFill>
        <a:blip r:embed="rId928"/>
        <a:stretch>
          <a:fillRect/>
        </a:stretch>
      </xdr:blipFill>
      <xdr:spPr>
        <a:xfrm>
          <a:off x="865080" y="488574720"/>
          <a:ext cx="723600" cy="475920"/>
        </a:xfrm>
        <a:prstGeom prst="rect">
          <a:avLst/>
        </a:prstGeom>
        <a:ln>
          <a:noFill/>
        </a:ln>
      </xdr:spPr>
    </xdr:pic>
    <xdr:clientData/>
  </xdr:twoCellAnchor>
  <xdr:twoCellAnchor editAs="oneCell">
    <xdr:from>
      <xdr:col>1</xdr:col>
      <xdr:colOff>52560</xdr:colOff>
      <xdr:row>930</xdr:row>
      <xdr:rowOff>16560</xdr:rowOff>
    </xdr:from>
    <xdr:to>
      <xdr:col>1</xdr:col>
      <xdr:colOff>776160</xdr:colOff>
      <xdr:row>930</xdr:row>
      <xdr:rowOff>492480</xdr:rowOff>
    </xdr:to>
    <xdr:pic>
      <xdr:nvPicPr>
        <xdr:cNvPr id="928" name="Subgraph-milicaruoft" descr=""/>
        <xdr:cNvPicPr/>
      </xdr:nvPicPr>
      <xdr:blipFill>
        <a:blip r:embed="rId929"/>
        <a:stretch>
          <a:fillRect/>
        </a:stretch>
      </xdr:blipFill>
      <xdr:spPr>
        <a:xfrm>
          <a:off x="865080" y="489101040"/>
          <a:ext cx="723600" cy="475920"/>
        </a:xfrm>
        <a:prstGeom prst="rect">
          <a:avLst/>
        </a:prstGeom>
        <a:ln>
          <a:noFill/>
        </a:ln>
      </xdr:spPr>
    </xdr:pic>
    <xdr:clientData/>
  </xdr:twoCellAnchor>
  <xdr:twoCellAnchor editAs="oneCell">
    <xdr:from>
      <xdr:col>1</xdr:col>
      <xdr:colOff>52560</xdr:colOff>
      <xdr:row>931</xdr:row>
      <xdr:rowOff>16560</xdr:rowOff>
    </xdr:from>
    <xdr:to>
      <xdr:col>1</xdr:col>
      <xdr:colOff>776160</xdr:colOff>
      <xdr:row>931</xdr:row>
      <xdr:rowOff>492480</xdr:rowOff>
    </xdr:to>
    <xdr:pic>
      <xdr:nvPicPr>
        <xdr:cNvPr id="929" name="Subgraph-wordace1" descr=""/>
        <xdr:cNvPicPr/>
      </xdr:nvPicPr>
      <xdr:blipFill>
        <a:blip r:embed="rId930"/>
        <a:stretch>
          <a:fillRect/>
        </a:stretch>
      </xdr:blipFill>
      <xdr:spPr>
        <a:xfrm>
          <a:off x="865080" y="489627360"/>
          <a:ext cx="723600" cy="475920"/>
        </a:xfrm>
        <a:prstGeom prst="rect">
          <a:avLst/>
        </a:prstGeom>
        <a:ln>
          <a:noFill/>
        </a:ln>
      </xdr:spPr>
    </xdr:pic>
    <xdr:clientData/>
  </xdr:twoCellAnchor>
  <xdr:twoCellAnchor editAs="oneCell">
    <xdr:from>
      <xdr:col>1</xdr:col>
      <xdr:colOff>52560</xdr:colOff>
      <xdr:row>932</xdr:row>
      <xdr:rowOff>16560</xdr:rowOff>
    </xdr:from>
    <xdr:to>
      <xdr:col>1</xdr:col>
      <xdr:colOff>776160</xdr:colOff>
      <xdr:row>932</xdr:row>
      <xdr:rowOff>492480</xdr:rowOff>
    </xdr:to>
    <xdr:pic>
      <xdr:nvPicPr>
        <xdr:cNvPr id="930" name="Subgraph-geoengin33ring" descr=""/>
        <xdr:cNvPicPr/>
      </xdr:nvPicPr>
      <xdr:blipFill>
        <a:blip r:embed="rId931"/>
        <a:stretch>
          <a:fillRect/>
        </a:stretch>
      </xdr:blipFill>
      <xdr:spPr>
        <a:xfrm>
          <a:off x="865080" y="490153680"/>
          <a:ext cx="723600" cy="475920"/>
        </a:xfrm>
        <a:prstGeom prst="rect">
          <a:avLst/>
        </a:prstGeom>
        <a:ln>
          <a:noFill/>
        </a:ln>
      </xdr:spPr>
    </xdr:pic>
    <xdr:clientData/>
  </xdr:twoCellAnchor>
  <xdr:twoCellAnchor editAs="oneCell">
    <xdr:from>
      <xdr:col>1</xdr:col>
      <xdr:colOff>52560</xdr:colOff>
      <xdr:row>933</xdr:row>
      <xdr:rowOff>16560</xdr:rowOff>
    </xdr:from>
    <xdr:to>
      <xdr:col>1</xdr:col>
      <xdr:colOff>776160</xdr:colOff>
      <xdr:row>933</xdr:row>
      <xdr:rowOff>492480</xdr:rowOff>
    </xdr:to>
    <xdr:pic>
      <xdr:nvPicPr>
        <xdr:cNvPr id="931" name="Subgraph-jgreengroup" descr=""/>
        <xdr:cNvPicPr/>
      </xdr:nvPicPr>
      <xdr:blipFill>
        <a:blip r:embed="rId932"/>
        <a:stretch>
          <a:fillRect/>
        </a:stretch>
      </xdr:blipFill>
      <xdr:spPr>
        <a:xfrm>
          <a:off x="865080" y="490680360"/>
          <a:ext cx="723600" cy="475920"/>
        </a:xfrm>
        <a:prstGeom prst="rect">
          <a:avLst/>
        </a:prstGeom>
        <a:ln>
          <a:noFill/>
        </a:ln>
      </xdr:spPr>
    </xdr:pic>
    <xdr:clientData/>
  </xdr:twoCellAnchor>
  <xdr:twoCellAnchor editAs="oneCell">
    <xdr:from>
      <xdr:col>1</xdr:col>
      <xdr:colOff>52560</xdr:colOff>
      <xdr:row>934</xdr:row>
      <xdr:rowOff>16560</xdr:rowOff>
    </xdr:from>
    <xdr:to>
      <xdr:col>1</xdr:col>
      <xdr:colOff>776160</xdr:colOff>
      <xdr:row>934</xdr:row>
      <xdr:rowOff>492480</xdr:rowOff>
    </xdr:to>
    <xdr:pic>
      <xdr:nvPicPr>
        <xdr:cNvPr id="932" name="Subgraph-medgizmo" descr=""/>
        <xdr:cNvPicPr/>
      </xdr:nvPicPr>
      <xdr:blipFill>
        <a:blip r:embed="rId933"/>
        <a:stretch>
          <a:fillRect/>
        </a:stretch>
      </xdr:blipFill>
      <xdr:spPr>
        <a:xfrm>
          <a:off x="865080" y="491206680"/>
          <a:ext cx="723600" cy="475920"/>
        </a:xfrm>
        <a:prstGeom prst="rect">
          <a:avLst/>
        </a:prstGeom>
        <a:ln>
          <a:noFill/>
        </a:ln>
      </xdr:spPr>
    </xdr:pic>
    <xdr:clientData/>
  </xdr:twoCellAnchor>
  <xdr:twoCellAnchor editAs="oneCell">
    <xdr:from>
      <xdr:col>1</xdr:col>
      <xdr:colOff>52560</xdr:colOff>
      <xdr:row>935</xdr:row>
      <xdr:rowOff>16560</xdr:rowOff>
    </xdr:from>
    <xdr:to>
      <xdr:col>1</xdr:col>
      <xdr:colOff>776160</xdr:colOff>
      <xdr:row>935</xdr:row>
      <xdr:rowOff>492480</xdr:rowOff>
    </xdr:to>
    <xdr:pic>
      <xdr:nvPicPr>
        <xdr:cNvPr id="933" name="Subgraph-dhanarajtweet" descr=""/>
        <xdr:cNvPicPr/>
      </xdr:nvPicPr>
      <xdr:blipFill>
        <a:blip r:embed="rId934"/>
        <a:stretch>
          <a:fillRect/>
        </a:stretch>
      </xdr:blipFill>
      <xdr:spPr>
        <a:xfrm>
          <a:off x="865080" y="491733000"/>
          <a:ext cx="723600" cy="475920"/>
        </a:xfrm>
        <a:prstGeom prst="rect">
          <a:avLst/>
        </a:prstGeom>
        <a:ln>
          <a:noFill/>
        </a:ln>
      </xdr:spPr>
    </xdr:pic>
    <xdr:clientData/>
  </xdr:twoCellAnchor>
  <xdr:twoCellAnchor editAs="oneCell">
    <xdr:from>
      <xdr:col>1</xdr:col>
      <xdr:colOff>52560</xdr:colOff>
      <xdr:row>936</xdr:row>
      <xdr:rowOff>16560</xdr:rowOff>
    </xdr:from>
    <xdr:to>
      <xdr:col>1</xdr:col>
      <xdr:colOff>776160</xdr:colOff>
      <xdr:row>936</xdr:row>
      <xdr:rowOff>492480</xdr:rowOff>
    </xdr:to>
    <xdr:pic>
      <xdr:nvPicPr>
        <xdr:cNvPr id="934" name="Subgraph-k80bot" descr=""/>
        <xdr:cNvPicPr/>
      </xdr:nvPicPr>
      <xdr:blipFill>
        <a:blip r:embed="rId935"/>
        <a:stretch>
          <a:fillRect/>
        </a:stretch>
      </xdr:blipFill>
      <xdr:spPr>
        <a:xfrm>
          <a:off x="865080" y="492259320"/>
          <a:ext cx="723600" cy="475920"/>
        </a:xfrm>
        <a:prstGeom prst="rect">
          <a:avLst/>
        </a:prstGeom>
        <a:ln>
          <a:noFill/>
        </a:ln>
      </xdr:spPr>
    </xdr:pic>
    <xdr:clientData/>
  </xdr:twoCellAnchor>
  <xdr:twoCellAnchor editAs="oneCell">
    <xdr:from>
      <xdr:col>1</xdr:col>
      <xdr:colOff>52560</xdr:colOff>
      <xdr:row>937</xdr:row>
      <xdr:rowOff>16560</xdr:rowOff>
    </xdr:from>
    <xdr:to>
      <xdr:col>1</xdr:col>
      <xdr:colOff>776160</xdr:colOff>
      <xdr:row>937</xdr:row>
      <xdr:rowOff>492480</xdr:rowOff>
    </xdr:to>
    <xdr:pic>
      <xdr:nvPicPr>
        <xdr:cNvPr id="935" name="Subgraph-cimbuerstenkinn" descr=""/>
        <xdr:cNvPicPr/>
      </xdr:nvPicPr>
      <xdr:blipFill>
        <a:blip r:embed="rId936"/>
        <a:stretch>
          <a:fillRect/>
        </a:stretch>
      </xdr:blipFill>
      <xdr:spPr>
        <a:xfrm>
          <a:off x="865080" y="492786000"/>
          <a:ext cx="723600" cy="475920"/>
        </a:xfrm>
        <a:prstGeom prst="rect">
          <a:avLst/>
        </a:prstGeom>
        <a:ln>
          <a:noFill/>
        </a:ln>
      </xdr:spPr>
    </xdr:pic>
    <xdr:clientData/>
  </xdr:twoCellAnchor>
  <xdr:twoCellAnchor editAs="oneCell">
    <xdr:from>
      <xdr:col>1</xdr:col>
      <xdr:colOff>52560</xdr:colOff>
      <xdr:row>938</xdr:row>
      <xdr:rowOff>16560</xdr:rowOff>
    </xdr:from>
    <xdr:to>
      <xdr:col>1</xdr:col>
      <xdr:colOff>776160</xdr:colOff>
      <xdr:row>938</xdr:row>
      <xdr:rowOff>492480</xdr:rowOff>
    </xdr:to>
    <xdr:pic>
      <xdr:nvPicPr>
        <xdr:cNvPr id="936" name="Subgraph-asmebooks" descr=""/>
        <xdr:cNvPicPr/>
      </xdr:nvPicPr>
      <xdr:blipFill>
        <a:blip r:embed="rId937"/>
        <a:stretch>
          <a:fillRect/>
        </a:stretch>
      </xdr:blipFill>
      <xdr:spPr>
        <a:xfrm>
          <a:off x="865080" y="493312320"/>
          <a:ext cx="723600" cy="475920"/>
        </a:xfrm>
        <a:prstGeom prst="rect">
          <a:avLst/>
        </a:prstGeom>
        <a:ln>
          <a:noFill/>
        </a:ln>
      </xdr:spPr>
    </xdr:pic>
    <xdr:clientData/>
  </xdr:twoCellAnchor>
  <xdr:twoCellAnchor editAs="oneCell">
    <xdr:from>
      <xdr:col>1</xdr:col>
      <xdr:colOff>52560</xdr:colOff>
      <xdr:row>939</xdr:row>
      <xdr:rowOff>16560</xdr:rowOff>
    </xdr:from>
    <xdr:to>
      <xdr:col>1</xdr:col>
      <xdr:colOff>776160</xdr:colOff>
      <xdr:row>939</xdr:row>
      <xdr:rowOff>492480</xdr:rowOff>
    </xdr:to>
    <xdr:pic>
      <xdr:nvPicPr>
        <xdr:cNvPr id="937" name="Subgraph-besa_ibbme" descr=""/>
        <xdr:cNvPicPr/>
      </xdr:nvPicPr>
      <xdr:blipFill>
        <a:blip r:embed="rId938"/>
        <a:stretch>
          <a:fillRect/>
        </a:stretch>
      </xdr:blipFill>
      <xdr:spPr>
        <a:xfrm>
          <a:off x="865080" y="493838640"/>
          <a:ext cx="723600" cy="475920"/>
        </a:xfrm>
        <a:prstGeom prst="rect">
          <a:avLst/>
        </a:prstGeom>
        <a:ln>
          <a:noFill/>
        </a:ln>
      </xdr:spPr>
    </xdr:pic>
    <xdr:clientData/>
  </xdr:twoCellAnchor>
  <xdr:twoCellAnchor editAs="oneCell">
    <xdr:from>
      <xdr:col>1</xdr:col>
      <xdr:colOff>52560</xdr:colOff>
      <xdr:row>940</xdr:row>
      <xdr:rowOff>16560</xdr:rowOff>
    </xdr:from>
    <xdr:to>
      <xdr:col>1</xdr:col>
      <xdr:colOff>776160</xdr:colOff>
      <xdr:row>940</xdr:row>
      <xdr:rowOff>492480</xdr:rowOff>
    </xdr:to>
    <xdr:pic>
      <xdr:nvPicPr>
        <xdr:cNvPr id="938" name="Subgraph-rhodro" descr=""/>
        <xdr:cNvPicPr/>
      </xdr:nvPicPr>
      <xdr:blipFill>
        <a:blip r:embed="rId939"/>
        <a:stretch>
          <a:fillRect/>
        </a:stretch>
      </xdr:blipFill>
      <xdr:spPr>
        <a:xfrm>
          <a:off x="865080" y="494365320"/>
          <a:ext cx="723600" cy="475920"/>
        </a:xfrm>
        <a:prstGeom prst="rect">
          <a:avLst/>
        </a:prstGeom>
        <a:ln>
          <a:noFill/>
        </a:ln>
      </xdr:spPr>
    </xdr:pic>
    <xdr:clientData/>
  </xdr:twoCellAnchor>
  <xdr:twoCellAnchor editAs="oneCell">
    <xdr:from>
      <xdr:col>1</xdr:col>
      <xdr:colOff>52560</xdr:colOff>
      <xdr:row>941</xdr:row>
      <xdr:rowOff>16560</xdr:rowOff>
    </xdr:from>
    <xdr:to>
      <xdr:col>1</xdr:col>
      <xdr:colOff>776160</xdr:colOff>
      <xdr:row>941</xdr:row>
      <xdr:rowOff>492480</xdr:rowOff>
    </xdr:to>
    <xdr:pic>
      <xdr:nvPicPr>
        <xdr:cNvPr id="939" name="Subgraph-ieigsc" descr=""/>
        <xdr:cNvPicPr/>
      </xdr:nvPicPr>
      <xdr:blipFill>
        <a:blip r:embed="rId940"/>
        <a:stretch>
          <a:fillRect/>
        </a:stretch>
      </xdr:blipFill>
      <xdr:spPr>
        <a:xfrm>
          <a:off x="865080" y="494891640"/>
          <a:ext cx="723600" cy="475920"/>
        </a:xfrm>
        <a:prstGeom prst="rect">
          <a:avLst/>
        </a:prstGeom>
        <a:ln>
          <a:noFill/>
        </a:ln>
      </xdr:spPr>
    </xdr:pic>
    <xdr:clientData/>
  </xdr:twoCellAnchor>
  <xdr:twoCellAnchor editAs="oneCell">
    <xdr:from>
      <xdr:col>1</xdr:col>
      <xdr:colOff>52560</xdr:colOff>
      <xdr:row>942</xdr:row>
      <xdr:rowOff>16560</xdr:rowOff>
    </xdr:from>
    <xdr:to>
      <xdr:col>1</xdr:col>
      <xdr:colOff>776160</xdr:colOff>
      <xdr:row>942</xdr:row>
      <xdr:rowOff>492480</xdr:rowOff>
    </xdr:to>
    <xdr:pic>
      <xdr:nvPicPr>
        <xdr:cNvPr id="940" name="Subgraph-_chronicles" descr=""/>
        <xdr:cNvPicPr/>
      </xdr:nvPicPr>
      <xdr:blipFill>
        <a:blip r:embed="rId941"/>
        <a:stretch>
          <a:fillRect/>
        </a:stretch>
      </xdr:blipFill>
      <xdr:spPr>
        <a:xfrm>
          <a:off x="865080" y="495417960"/>
          <a:ext cx="723600" cy="475920"/>
        </a:xfrm>
        <a:prstGeom prst="rect">
          <a:avLst/>
        </a:prstGeom>
        <a:ln>
          <a:noFill/>
        </a:ln>
      </xdr:spPr>
    </xdr:pic>
    <xdr:clientData/>
  </xdr:twoCellAnchor>
  <xdr:twoCellAnchor editAs="oneCell">
    <xdr:from>
      <xdr:col>1</xdr:col>
      <xdr:colOff>52560</xdr:colOff>
      <xdr:row>943</xdr:row>
      <xdr:rowOff>16560</xdr:rowOff>
    </xdr:from>
    <xdr:to>
      <xdr:col>1</xdr:col>
      <xdr:colOff>776160</xdr:colOff>
      <xdr:row>943</xdr:row>
      <xdr:rowOff>492480</xdr:rowOff>
    </xdr:to>
    <xdr:pic>
      <xdr:nvPicPr>
        <xdr:cNvPr id="941" name="Subgraph-tmj_dfw_eng" descr=""/>
        <xdr:cNvPicPr/>
      </xdr:nvPicPr>
      <xdr:blipFill>
        <a:blip r:embed="rId942"/>
        <a:stretch>
          <a:fillRect/>
        </a:stretch>
      </xdr:blipFill>
      <xdr:spPr>
        <a:xfrm>
          <a:off x="865080" y="495944280"/>
          <a:ext cx="723600" cy="475920"/>
        </a:xfrm>
        <a:prstGeom prst="rect">
          <a:avLst/>
        </a:prstGeom>
        <a:ln>
          <a:noFill/>
        </a:ln>
      </xdr:spPr>
    </xdr:pic>
    <xdr:clientData/>
  </xdr:twoCellAnchor>
  <xdr:twoCellAnchor editAs="oneCell">
    <xdr:from>
      <xdr:col>1</xdr:col>
      <xdr:colOff>52560</xdr:colOff>
      <xdr:row>944</xdr:row>
      <xdr:rowOff>16560</xdr:rowOff>
    </xdr:from>
    <xdr:to>
      <xdr:col>1</xdr:col>
      <xdr:colOff>776160</xdr:colOff>
      <xdr:row>944</xdr:row>
      <xdr:rowOff>492480</xdr:rowOff>
    </xdr:to>
    <xdr:pic>
      <xdr:nvPicPr>
        <xdr:cNvPr id="942" name="Subgraph-researchbible" descr=""/>
        <xdr:cNvPicPr/>
      </xdr:nvPicPr>
      <xdr:blipFill>
        <a:blip r:embed="rId943"/>
        <a:stretch>
          <a:fillRect/>
        </a:stretch>
      </xdr:blipFill>
      <xdr:spPr>
        <a:xfrm>
          <a:off x="865080" y="496470960"/>
          <a:ext cx="723600" cy="475920"/>
        </a:xfrm>
        <a:prstGeom prst="rect">
          <a:avLst/>
        </a:prstGeom>
        <a:ln>
          <a:noFill/>
        </a:ln>
      </xdr:spPr>
    </xdr:pic>
    <xdr:clientData/>
  </xdr:twoCellAnchor>
  <xdr:twoCellAnchor editAs="oneCell">
    <xdr:from>
      <xdr:col>1</xdr:col>
      <xdr:colOff>52560</xdr:colOff>
      <xdr:row>945</xdr:row>
      <xdr:rowOff>16560</xdr:rowOff>
    </xdr:from>
    <xdr:to>
      <xdr:col>1</xdr:col>
      <xdr:colOff>776160</xdr:colOff>
      <xdr:row>945</xdr:row>
      <xdr:rowOff>492480</xdr:rowOff>
    </xdr:to>
    <xdr:pic>
      <xdr:nvPicPr>
        <xdr:cNvPr id="943" name="Subgraph-researchbib" descr=""/>
        <xdr:cNvPicPr/>
      </xdr:nvPicPr>
      <xdr:blipFill>
        <a:blip r:embed="rId944"/>
        <a:stretch>
          <a:fillRect/>
        </a:stretch>
      </xdr:blipFill>
      <xdr:spPr>
        <a:xfrm>
          <a:off x="865080" y="496997280"/>
          <a:ext cx="723600" cy="475920"/>
        </a:xfrm>
        <a:prstGeom prst="rect">
          <a:avLst/>
        </a:prstGeom>
        <a:ln>
          <a:noFill/>
        </a:ln>
      </xdr:spPr>
    </xdr:pic>
    <xdr:clientData/>
  </xdr:twoCellAnchor>
  <xdr:twoCellAnchor editAs="oneCell">
    <xdr:from>
      <xdr:col>1</xdr:col>
      <xdr:colOff>52560</xdr:colOff>
      <xdr:row>946</xdr:row>
      <xdr:rowOff>16560</xdr:rowOff>
    </xdr:from>
    <xdr:to>
      <xdr:col>1</xdr:col>
      <xdr:colOff>776160</xdr:colOff>
      <xdr:row>946</xdr:row>
      <xdr:rowOff>492480</xdr:rowOff>
    </xdr:to>
    <xdr:pic>
      <xdr:nvPicPr>
        <xdr:cNvPr id="944" name="Subgraph-arzillion" descr=""/>
        <xdr:cNvPicPr/>
      </xdr:nvPicPr>
      <xdr:blipFill>
        <a:blip r:embed="rId945"/>
        <a:stretch>
          <a:fillRect/>
        </a:stretch>
      </xdr:blipFill>
      <xdr:spPr>
        <a:xfrm>
          <a:off x="865080" y="497523600"/>
          <a:ext cx="723600" cy="475920"/>
        </a:xfrm>
        <a:prstGeom prst="rect">
          <a:avLst/>
        </a:prstGeom>
        <a:ln>
          <a:noFill/>
        </a:ln>
      </xdr:spPr>
    </xdr:pic>
    <xdr:clientData/>
  </xdr:twoCellAnchor>
  <xdr:twoCellAnchor editAs="oneCell">
    <xdr:from>
      <xdr:col>1</xdr:col>
      <xdr:colOff>52560</xdr:colOff>
      <xdr:row>947</xdr:row>
      <xdr:rowOff>16560</xdr:rowOff>
    </xdr:from>
    <xdr:to>
      <xdr:col>1</xdr:col>
      <xdr:colOff>776160</xdr:colOff>
      <xdr:row>947</xdr:row>
      <xdr:rowOff>492480</xdr:rowOff>
    </xdr:to>
    <xdr:pic>
      <xdr:nvPicPr>
        <xdr:cNvPr id="945" name="Subgraph-dmtjrdn" descr=""/>
        <xdr:cNvPicPr/>
      </xdr:nvPicPr>
      <xdr:blipFill>
        <a:blip r:embed="rId946"/>
        <a:stretch>
          <a:fillRect/>
        </a:stretch>
      </xdr:blipFill>
      <xdr:spPr>
        <a:xfrm>
          <a:off x="865080" y="498049920"/>
          <a:ext cx="723600" cy="475920"/>
        </a:xfrm>
        <a:prstGeom prst="rect">
          <a:avLst/>
        </a:prstGeom>
        <a:ln>
          <a:noFill/>
        </a:ln>
      </xdr:spPr>
    </xdr:pic>
    <xdr:clientData/>
  </xdr:twoCellAnchor>
  <xdr:twoCellAnchor editAs="oneCell">
    <xdr:from>
      <xdr:col>1</xdr:col>
      <xdr:colOff>52560</xdr:colOff>
      <xdr:row>948</xdr:row>
      <xdr:rowOff>16560</xdr:rowOff>
    </xdr:from>
    <xdr:to>
      <xdr:col>1</xdr:col>
      <xdr:colOff>776160</xdr:colOff>
      <xdr:row>948</xdr:row>
      <xdr:rowOff>492480</xdr:rowOff>
    </xdr:to>
    <xdr:pic>
      <xdr:nvPicPr>
        <xdr:cNvPr id="946" name="Subgraph-saboochie" descr=""/>
        <xdr:cNvPicPr/>
      </xdr:nvPicPr>
      <xdr:blipFill>
        <a:blip r:embed="rId947"/>
        <a:stretch>
          <a:fillRect/>
        </a:stretch>
      </xdr:blipFill>
      <xdr:spPr>
        <a:xfrm>
          <a:off x="865080" y="498576600"/>
          <a:ext cx="723600" cy="475920"/>
        </a:xfrm>
        <a:prstGeom prst="rect">
          <a:avLst/>
        </a:prstGeom>
        <a:ln>
          <a:noFill/>
        </a:ln>
      </xdr:spPr>
    </xdr:pic>
    <xdr:clientData/>
  </xdr:twoCellAnchor>
  <xdr:twoCellAnchor editAs="oneCell">
    <xdr:from>
      <xdr:col>1</xdr:col>
      <xdr:colOff>52560</xdr:colOff>
      <xdr:row>949</xdr:row>
      <xdr:rowOff>16560</xdr:rowOff>
    </xdr:from>
    <xdr:to>
      <xdr:col>1</xdr:col>
      <xdr:colOff>776160</xdr:colOff>
      <xdr:row>949</xdr:row>
      <xdr:rowOff>492480</xdr:rowOff>
    </xdr:to>
    <xdr:pic>
      <xdr:nvPicPr>
        <xdr:cNvPr id="947" name="Subgraph-melloncolli3" descr=""/>
        <xdr:cNvPicPr/>
      </xdr:nvPicPr>
      <xdr:blipFill>
        <a:blip r:embed="rId948"/>
        <a:stretch>
          <a:fillRect/>
        </a:stretch>
      </xdr:blipFill>
      <xdr:spPr>
        <a:xfrm>
          <a:off x="865080" y="499102920"/>
          <a:ext cx="723600" cy="475920"/>
        </a:xfrm>
        <a:prstGeom prst="rect">
          <a:avLst/>
        </a:prstGeom>
        <a:ln>
          <a:noFill/>
        </a:ln>
      </xdr:spPr>
    </xdr:pic>
    <xdr:clientData/>
  </xdr:twoCellAnchor>
  <xdr:twoCellAnchor editAs="oneCell">
    <xdr:from>
      <xdr:col>1</xdr:col>
      <xdr:colOff>52560</xdr:colOff>
      <xdr:row>950</xdr:row>
      <xdr:rowOff>16560</xdr:rowOff>
    </xdr:from>
    <xdr:to>
      <xdr:col>1</xdr:col>
      <xdr:colOff>776160</xdr:colOff>
      <xdr:row>950</xdr:row>
      <xdr:rowOff>492480</xdr:rowOff>
    </xdr:to>
    <xdr:pic>
      <xdr:nvPicPr>
        <xdr:cNvPr id="948" name="Subgraph-jewelsies1" descr=""/>
        <xdr:cNvPicPr/>
      </xdr:nvPicPr>
      <xdr:blipFill>
        <a:blip r:embed="rId949"/>
        <a:stretch>
          <a:fillRect/>
        </a:stretch>
      </xdr:blipFill>
      <xdr:spPr>
        <a:xfrm>
          <a:off x="865080" y="499629240"/>
          <a:ext cx="723600" cy="475920"/>
        </a:xfrm>
        <a:prstGeom prst="rect">
          <a:avLst/>
        </a:prstGeom>
        <a:ln>
          <a:noFill/>
        </a:ln>
      </xdr:spPr>
    </xdr:pic>
    <xdr:clientData/>
  </xdr:twoCellAnchor>
  <xdr:twoCellAnchor editAs="oneCell">
    <xdr:from>
      <xdr:col>1</xdr:col>
      <xdr:colOff>52560</xdr:colOff>
      <xdr:row>951</xdr:row>
      <xdr:rowOff>16560</xdr:rowOff>
    </xdr:from>
    <xdr:to>
      <xdr:col>1</xdr:col>
      <xdr:colOff>776160</xdr:colOff>
      <xdr:row>951</xdr:row>
      <xdr:rowOff>492480</xdr:rowOff>
    </xdr:to>
    <xdr:pic>
      <xdr:nvPicPr>
        <xdr:cNvPr id="949" name="Subgraph-csantos7777" descr=""/>
        <xdr:cNvPicPr/>
      </xdr:nvPicPr>
      <xdr:blipFill>
        <a:blip r:embed="rId950"/>
        <a:stretch>
          <a:fillRect/>
        </a:stretch>
      </xdr:blipFill>
      <xdr:spPr>
        <a:xfrm>
          <a:off x="865080" y="500155560"/>
          <a:ext cx="723600" cy="475920"/>
        </a:xfrm>
        <a:prstGeom prst="rect">
          <a:avLst/>
        </a:prstGeom>
        <a:ln>
          <a:noFill/>
        </a:ln>
      </xdr:spPr>
    </xdr:pic>
    <xdr:clientData/>
  </xdr:twoCellAnchor>
  <xdr:twoCellAnchor editAs="oneCell">
    <xdr:from>
      <xdr:col>1</xdr:col>
      <xdr:colOff>52560</xdr:colOff>
      <xdr:row>952</xdr:row>
      <xdr:rowOff>16560</xdr:rowOff>
    </xdr:from>
    <xdr:to>
      <xdr:col>1</xdr:col>
      <xdr:colOff>776160</xdr:colOff>
      <xdr:row>952</xdr:row>
      <xdr:rowOff>492480</xdr:rowOff>
    </xdr:to>
    <xdr:pic>
      <xdr:nvPicPr>
        <xdr:cNvPr id="950" name="Subgraph-scott_macklin" descr=""/>
        <xdr:cNvPicPr/>
      </xdr:nvPicPr>
      <xdr:blipFill>
        <a:blip r:embed="rId951"/>
        <a:stretch>
          <a:fillRect/>
        </a:stretch>
      </xdr:blipFill>
      <xdr:spPr>
        <a:xfrm>
          <a:off x="865080" y="500682240"/>
          <a:ext cx="723600" cy="475920"/>
        </a:xfrm>
        <a:prstGeom prst="rect">
          <a:avLst/>
        </a:prstGeom>
        <a:ln>
          <a:noFill/>
        </a:ln>
      </xdr:spPr>
    </xdr:pic>
    <xdr:clientData/>
  </xdr:twoCellAnchor>
  <xdr:twoCellAnchor editAs="oneCell">
    <xdr:from>
      <xdr:col>1</xdr:col>
      <xdr:colOff>52560</xdr:colOff>
      <xdr:row>953</xdr:row>
      <xdr:rowOff>16560</xdr:rowOff>
    </xdr:from>
    <xdr:to>
      <xdr:col>1</xdr:col>
      <xdr:colOff>776160</xdr:colOff>
      <xdr:row>953</xdr:row>
      <xdr:rowOff>492480</xdr:rowOff>
    </xdr:to>
    <xdr:pic>
      <xdr:nvPicPr>
        <xdr:cNvPr id="951" name="Subgraph-iuso" descr=""/>
        <xdr:cNvPicPr/>
      </xdr:nvPicPr>
      <xdr:blipFill>
        <a:blip r:embed="rId952"/>
        <a:stretch>
          <a:fillRect/>
        </a:stretch>
      </xdr:blipFill>
      <xdr:spPr>
        <a:xfrm>
          <a:off x="865080" y="501208560"/>
          <a:ext cx="723600" cy="475920"/>
        </a:xfrm>
        <a:prstGeom prst="rect">
          <a:avLst/>
        </a:prstGeom>
        <a:ln>
          <a:noFill/>
        </a:ln>
      </xdr:spPr>
    </xdr:pic>
    <xdr:clientData/>
  </xdr:twoCellAnchor>
  <xdr:twoCellAnchor editAs="oneCell">
    <xdr:from>
      <xdr:col>1</xdr:col>
      <xdr:colOff>52560</xdr:colOff>
      <xdr:row>954</xdr:row>
      <xdr:rowOff>16560</xdr:rowOff>
    </xdr:from>
    <xdr:to>
      <xdr:col>1</xdr:col>
      <xdr:colOff>776160</xdr:colOff>
      <xdr:row>954</xdr:row>
      <xdr:rowOff>492480</xdr:rowOff>
    </xdr:to>
    <xdr:pic>
      <xdr:nvPicPr>
        <xdr:cNvPr id="952" name="Subgraph-iubloomington" descr=""/>
        <xdr:cNvPicPr/>
      </xdr:nvPicPr>
      <xdr:blipFill>
        <a:blip r:embed="rId953"/>
        <a:stretch>
          <a:fillRect/>
        </a:stretch>
      </xdr:blipFill>
      <xdr:spPr>
        <a:xfrm>
          <a:off x="865080" y="501734880"/>
          <a:ext cx="723600" cy="475920"/>
        </a:xfrm>
        <a:prstGeom prst="rect">
          <a:avLst/>
        </a:prstGeom>
        <a:ln>
          <a:noFill/>
        </a:ln>
      </xdr:spPr>
    </xdr:pic>
    <xdr:clientData/>
  </xdr:twoCellAnchor>
  <xdr:twoCellAnchor editAs="oneCell">
    <xdr:from>
      <xdr:col>1</xdr:col>
      <xdr:colOff>52560</xdr:colOff>
      <xdr:row>955</xdr:row>
      <xdr:rowOff>16560</xdr:rowOff>
    </xdr:from>
    <xdr:to>
      <xdr:col>1</xdr:col>
      <xdr:colOff>776160</xdr:colOff>
      <xdr:row>955</xdr:row>
      <xdr:rowOff>492480</xdr:rowOff>
    </xdr:to>
    <xdr:pic>
      <xdr:nvPicPr>
        <xdr:cNvPr id="953" name="Subgraph-marmalade_tim" descr=""/>
        <xdr:cNvPicPr/>
      </xdr:nvPicPr>
      <xdr:blipFill>
        <a:blip r:embed="rId954"/>
        <a:stretch>
          <a:fillRect/>
        </a:stretch>
      </xdr:blipFill>
      <xdr:spPr>
        <a:xfrm>
          <a:off x="865080" y="502261200"/>
          <a:ext cx="723600" cy="475920"/>
        </a:xfrm>
        <a:prstGeom prst="rect">
          <a:avLst/>
        </a:prstGeom>
        <a:ln>
          <a:noFill/>
        </a:ln>
      </xdr:spPr>
    </xdr:pic>
    <xdr:clientData/>
  </xdr:twoCellAnchor>
  <xdr:twoCellAnchor editAs="oneCell">
    <xdr:from>
      <xdr:col>1</xdr:col>
      <xdr:colOff>52560</xdr:colOff>
      <xdr:row>956</xdr:row>
      <xdr:rowOff>16560</xdr:rowOff>
    </xdr:from>
    <xdr:to>
      <xdr:col>1</xdr:col>
      <xdr:colOff>776160</xdr:colOff>
      <xdr:row>956</xdr:row>
      <xdr:rowOff>492480</xdr:rowOff>
    </xdr:to>
    <xdr:pic>
      <xdr:nvPicPr>
        <xdr:cNvPr id="954" name="Subgraph-13throgue" descr=""/>
        <xdr:cNvPicPr/>
      </xdr:nvPicPr>
      <xdr:blipFill>
        <a:blip r:embed="rId955"/>
        <a:stretch>
          <a:fillRect/>
        </a:stretch>
      </xdr:blipFill>
      <xdr:spPr>
        <a:xfrm>
          <a:off x="865080" y="502787880"/>
          <a:ext cx="723600" cy="475920"/>
        </a:xfrm>
        <a:prstGeom prst="rect">
          <a:avLst/>
        </a:prstGeom>
        <a:ln>
          <a:noFill/>
        </a:ln>
      </xdr:spPr>
    </xdr:pic>
    <xdr:clientData/>
  </xdr:twoCellAnchor>
  <xdr:twoCellAnchor editAs="oneCell">
    <xdr:from>
      <xdr:col>1</xdr:col>
      <xdr:colOff>52560</xdr:colOff>
      <xdr:row>957</xdr:row>
      <xdr:rowOff>16560</xdr:rowOff>
    </xdr:from>
    <xdr:to>
      <xdr:col>1</xdr:col>
      <xdr:colOff>776160</xdr:colOff>
      <xdr:row>957</xdr:row>
      <xdr:rowOff>492480</xdr:rowOff>
    </xdr:to>
    <xdr:pic>
      <xdr:nvPicPr>
        <xdr:cNvPr id="955" name="Subgraph-ut_dallasjobs" descr=""/>
        <xdr:cNvPicPr/>
      </xdr:nvPicPr>
      <xdr:blipFill>
        <a:blip r:embed="rId956"/>
        <a:stretch>
          <a:fillRect/>
        </a:stretch>
      </xdr:blipFill>
      <xdr:spPr>
        <a:xfrm>
          <a:off x="865080" y="503314200"/>
          <a:ext cx="723600" cy="475920"/>
        </a:xfrm>
        <a:prstGeom prst="rect">
          <a:avLst/>
        </a:prstGeom>
        <a:ln>
          <a:noFill/>
        </a:ln>
      </xdr:spPr>
    </xdr:pic>
    <xdr:clientData/>
  </xdr:twoCellAnchor>
  <xdr:twoCellAnchor editAs="oneCell">
    <xdr:from>
      <xdr:col>1</xdr:col>
      <xdr:colOff>52560</xdr:colOff>
      <xdr:row>958</xdr:row>
      <xdr:rowOff>16560</xdr:rowOff>
    </xdr:from>
    <xdr:to>
      <xdr:col>1</xdr:col>
      <xdr:colOff>776160</xdr:colOff>
      <xdr:row>958</xdr:row>
      <xdr:rowOff>492480</xdr:rowOff>
    </xdr:to>
    <xdr:pic>
      <xdr:nvPicPr>
        <xdr:cNvPr id="956" name="Subgraph-runewilkens" descr=""/>
        <xdr:cNvPicPr/>
      </xdr:nvPicPr>
      <xdr:blipFill>
        <a:blip r:embed="rId957"/>
        <a:stretch>
          <a:fillRect/>
        </a:stretch>
      </xdr:blipFill>
      <xdr:spPr>
        <a:xfrm>
          <a:off x="865080" y="503840520"/>
          <a:ext cx="723600" cy="475920"/>
        </a:xfrm>
        <a:prstGeom prst="rect">
          <a:avLst/>
        </a:prstGeom>
        <a:ln>
          <a:noFill/>
        </a:ln>
      </xdr:spPr>
    </xdr:pic>
    <xdr:clientData/>
  </xdr:twoCellAnchor>
  <xdr:twoCellAnchor editAs="oneCell">
    <xdr:from>
      <xdr:col>1</xdr:col>
      <xdr:colOff>52560</xdr:colOff>
      <xdr:row>959</xdr:row>
      <xdr:rowOff>16560</xdr:rowOff>
    </xdr:from>
    <xdr:to>
      <xdr:col>1</xdr:col>
      <xdr:colOff>776160</xdr:colOff>
      <xdr:row>959</xdr:row>
      <xdr:rowOff>492480</xdr:rowOff>
    </xdr:to>
    <xdr:pic>
      <xdr:nvPicPr>
        <xdr:cNvPr id="957" name="Subgraph-cgodzich" descr=""/>
        <xdr:cNvPicPr/>
      </xdr:nvPicPr>
      <xdr:blipFill>
        <a:blip r:embed="rId958"/>
        <a:stretch>
          <a:fillRect/>
        </a:stretch>
      </xdr:blipFill>
      <xdr:spPr>
        <a:xfrm>
          <a:off x="865080" y="504367200"/>
          <a:ext cx="723600" cy="475920"/>
        </a:xfrm>
        <a:prstGeom prst="rect">
          <a:avLst/>
        </a:prstGeom>
        <a:ln>
          <a:noFill/>
        </a:ln>
      </xdr:spPr>
    </xdr:pic>
    <xdr:clientData/>
  </xdr:twoCellAnchor>
  <xdr:twoCellAnchor editAs="oneCell">
    <xdr:from>
      <xdr:col>1</xdr:col>
      <xdr:colOff>52560</xdr:colOff>
      <xdr:row>960</xdr:row>
      <xdr:rowOff>16560</xdr:rowOff>
    </xdr:from>
    <xdr:to>
      <xdr:col>1</xdr:col>
      <xdr:colOff>776160</xdr:colOff>
      <xdr:row>960</xdr:row>
      <xdr:rowOff>492480</xdr:rowOff>
    </xdr:to>
    <xdr:pic>
      <xdr:nvPicPr>
        <xdr:cNvPr id="958" name="Subgraph-travisjholland" descr=""/>
        <xdr:cNvPicPr/>
      </xdr:nvPicPr>
      <xdr:blipFill>
        <a:blip r:embed="rId959"/>
        <a:stretch>
          <a:fillRect/>
        </a:stretch>
      </xdr:blipFill>
      <xdr:spPr>
        <a:xfrm>
          <a:off x="865080" y="504893520"/>
          <a:ext cx="723600" cy="475920"/>
        </a:xfrm>
        <a:prstGeom prst="rect">
          <a:avLst/>
        </a:prstGeom>
        <a:ln>
          <a:noFill/>
        </a:ln>
      </xdr:spPr>
    </xdr:pic>
    <xdr:clientData/>
  </xdr:twoCellAnchor>
  <xdr:twoCellAnchor editAs="oneCell">
    <xdr:from>
      <xdr:col>1</xdr:col>
      <xdr:colOff>52560</xdr:colOff>
      <xdr:row>961</xdr:row>
      <xdr:rowOff>16560</xdr:rowOff>
    </xdr:from>
    <xdr:to>
      <xdr:col>1</xdr:col>
      <xdr:colOff>776160</xdr:colOff>
      <xdr:row>961</xdr:row>
      <xdr:rowOff>492480</xdr:rowOff>
    </xdr:to>
    <xdr:pic>
      <xdr:nvPicPr>
        <xdr:cNvPr id="959" name="Subgraph-kkhausman" descr=""/>
        <xdr:cNvPicPr/>
      </xdr:nvPicPr>
      <xdr:blipFill>
        <a:blip r:embed="rId960"/>
        <a:stretch>
          <a:fillRect/>
        </a:stretch>
      </xdr:blipFill>
      <xdr:spPr>
        <a:xfrm>
          <a:off x="865080" y="505419840"/>
          <a:ext cx="723600" cy="475920"/>
        </a:xfrm>
        <a:prstGeom prst="rect">
          <a:avLst/>
        </a:prstGeom>
        <a:ln>
          <a:noFill/>
        </a:ln>
      </xdr:spPr>
    </xdr:pic>
    <xdr:clientData/>
  </xdr:twoCellAnchor>
  <xdr:twoCellAnchor editAs="oneCell">
    <xdr:from>
      <xdr:col>1</xdr:col>
      <xdr:colOff>52560</xdr:colOff>
      <xdr:row>962</xdr:row>
      <xdr:rowOff>16560</xdr:rowOff>
    </xdr:from>
    <xdr:to>
      <xdr:col>1</xdr:col>
      <xdr:colOff>776160</xdr:colOff>
      <xdr:row>962</xdr:row>
      <xdr:rowOff>492480</xdr:rowOff>
    </xdr:to>
    <xdr:pic>
      <xdr:nvPicPr>
        <xdr:cNvPr id="960" name="Subgraph-3dheals" descr=""/>
        <xdr:cNvPicPr/>
      </xdr:nvPicPr>
      <xdr:blipFill>
        <a:blip r:embed="rId961"/>
        <a:stretch>
          <a:fillRect/>
        </a:stretch>
      </xdr:blipFill>
      <xdr:spPr>
        <a:xfrm>
          <a:off x="865080" y="505946160"/>
          <a:ext cx="723600" cy="475920"/>
        </a:xfrm>
        <a:prstGeom prst="rect">
          <a:avLst/>
        </a:prstGeom>
        <a:ln>
          <a:noFill/>
        </a:ln>
      </xdr:spPr>
    </xdr:pic>
    <xdr:clientData/>
  </xdr:twoCellAnchor>
  <xdr:twoCellAnchor editAs="oneCell">
    <xdr:from>
      <xdr:col>1</xdr:col>
      <xdr:colOff>52560</xdr:colOff>
      <xdr:row>963</xdr:row>
      <xdr:rowOff>16560</xdr:rowOff>
    </xdr:from>
    <xdr:to>
      <xdr:col>1</xdr:col>
      <xdr:colOff>776160</xdr:colOff>
      <xdr:row>963</xdr:row>
      <xdr:rowOff>492480</xdr:rowOff>
    </xdr:to>
    <xdr:pic>
      <xdr:nvPicPr>
        <xdr:cNvPr id="961" name="Subgraph-jameslovgren" descr=""/>
        <xdr:cNvPicPr/>
      </xdr:nvPicPr>
      <xdr:blipFill>
        <a:blip r:embed="rId962"/>
        <a:stretch>
          <a:fillRect/>
        </a:stretch>
      </xdr:blipFill>
      <xdr:spPr>
        <a:xfrm>
          <a:off x="865080" y="506472840"/>
          <a:ext cx="723600" cy="475920"/>
        </a:xfrm>
        <a:prstGeom prst="rect">
          <a:avLst/>
        </a:prstGeom>
        <a:ln>
          <a:noFill/>
        </a:ln>
      </xdr:spPr>
    </xdr:pic>
    <xdr:clientData/>
  </xdr:twoCellAnchor>
  <xdr:twoCellAnchor editAs="oneCell">
    <xdr:from>
      <xdr:col>1</xdr:col>
      <xdr:colOff>52560</xdr:colOff>
      <xdr:row>964</xdr:row>
      <xdr:rowOff>16560</xdr:rowOff>
    </xdr:from>
    <xdr:to>
      <xdr:col>1</xdr:col>
      <xdr:colOff>776160</xdr:colOff>
      <xdr:row>964</xdr:row>
      <xdr:rowOff>492480</xdr:rowOff>
    </xdr:to>
    <xdr:pic>
      <xdr:nvPicPr>
        <xdr:cNvPr id="962" name="Subgraph-3dprintmaven" descr=""/>
        <xdr:cNvPicPr/>
      </xdr:nvPicPr>
      <xdr:blipFill>
        <a:blip r:embed="rId963"/>
        <a:stretch>
          <a:fillRect/>
        </a:stretch>
      </xdr:blipFill>
      <xdr:spPr>
        <a:xfrm>
          <a:off x="865080" y="506999160"/>
          <a:ext cx="723600" cy="475920"/>
        </a:xfrm>
        <a:prstGeom prst="rect">
          <a:avLst/>
        </a:prstGeom>
        <a:ln>
          <a:noFill/>
        </a:ln>
      </xdr:spPr>
    </xdr:pic>
    <xdr:clientData/>
  </xdr:twoCellAnchor>
  <xdr:twoCellAnchor editAs="oneCell">
    <xdr:from>
      <xdr:col>1</xdr:col>
      <xdr:colOff>52560</xdr:colOff>
      <xdr:row>965</xdr:row>
      <xdr:rowOff>16560</xdr:rowOff>
    </xdr:from>
    <xdr:to>
      <xdr:col>1</xdr:col>
      <xdr:colOff>776160</xdr:colOff>
      <xdr:row>965</xdr:row>
      <xdr:rowOff>492480</xdr:rowOff>
    </xdr:to>
    <xdr:pic>
      <xdr:nvPicPr>
        <xdr:cNvPr id="963" name="Subgraph-theprotongroup" descr=""/>
        <xdr:cNvPicPr/>
      </xdr:nvPicPr>
      <xdr:blipFill>
        <a:blip r:embed="rId964"/>
        <a:stretch>
          <a:fillRect/>
        </a:stretch>
      </xdr:blipFill>
      <xdr:spPr>
        <a:xfrm>
          <a:off x="865080" y="507525480"/>
          <a:ext cx="723600" cy="475920"/>
        </a:xfrm>
        <a:prstGeom prst="rect">
          <a:avLst/>
        </a:prstGeom>
        <a:ln>
          <a:noFill/>
        </a:ln>
      </xdr:spPr>
    </xdr:pic>
    <xdr:clientData/>
  </xdr:twoCellAnchor>
  <xdr:twoCellAnchor editAs="oneCell">
    <xdr:from>
      <xdr:col>1</xdr:col>
      <xdr:colOff>52560</xdr:colOff>
      <xdr:row>966</xdr:row>
      <xdr:rowOff>16560</xdr:rowOff>
    </xdr:from>
    <xdr:to>
      <xdr:col>1</xdr:col>
      <xdr:colOff>776160</xdr:colOff>
      <xdr:row>966</xdr:row>
      <xdr:rowOff>492480</xdr:rowOff>
    </xdr:to>
    <xdr:pic>
      <xdr:nvPicPr>
        <xdr:cNvPr id="964" name="Subgraph-snyderhayley" descr=""/>
        <xdr:cNvPicPr/>
      </xdr:nvPicPr>
      <xdr:blipFill>
        <a:blip r:embed="rId965"/>
        <a:stretch>
          <a:fillRect/>
        </a:stretch>
      </xdr:blipFill>
      <xdr:spPr>
        <a:xfrm>
          <a:off x="865080" y="508051800"/>
          <a:ext cx="723600" cy="475920"/>
        </a:xfrm>
        <a:prstGeom prst="rect">
          <a:avLst/>
        </a:prstGeom>
        <a:ln>
          <a:noFill/>
        </a:ln>
      </xdr:spPr>
    </xdr:pic>
    <xdr:clientData/>
  </xdr:twoCellAnchor>
  <xdr:twoCellAnchor editAs="oneCell">
    <xdr:from>
      <xdr:col>1</xdr:col>
      <xdr:colOff>52560</xdr:colOff>
      <xdr:row>967</xdr:row>
      <xdr:rowOff>16560</xdr:rowOff>
    </xdr:from>
    <xdr:to>
      <xdr:col>1</xdr:col>
      <xdr:colOff>776160</xdr:colOff>
      <xdr:row>967</xdr:row>
      <xdr:rowOff>492480</xdr:rowOff>
    </xdr:to>
    <xdr:pic>
      <xdr:nvPicPr>
        <xdr:cNvPr id="965" name="Subgraph-amandaaleighh__" descr=""/>
        <xdr:cNvPicPr/>
      </xdr:nvPicPr>
      <xdr:blipFill>
        <a:blip r:embed="rId966"/>
        <a:stretch>
          <a:fillRect/>
        </a:stretch>
      </xdr:blipFill>
      <xdr:spPr>
        <a:xfrm>
          <a:off x="865080" y="508578480"/>
          <a:ext cx="723600" cy="475920"/>
        </a:xfrm>
        <a:prstGeom prst="rect">
          <a:avLst/>
        </a:prstGeom>
        <a:ln>
          <a:noFill/>
        </a:ln>
      </xdr:spPr>
    </xdr:pic>
    <xdr:clientData/>
  </xdr:twoCellAnchor>
  <xdr:twoCellAnchor editAs="oneCell">
    <xdr:from>
      <xdr:col>1</xdr:col>
      <xdr:colOff>52560</xdr:colOff>
      <xdr:row>968</xdr:row>
      <xdr:rowOff>16560</xdr:rowOff>
    </xdr:from>
    <xdr:to>
      <xdr:col>1</xdr:col>
      <xdr:colOff>776160</xdr:colOff>
      <xdr:row>968</xdr:row>
      <xdr:rowOff>492480</xdr:rowOff>
    </xdr:to>
    <xdr:pic>
      <xdr:nvPicPr>
        <xdr:cNvPr id="966" name="Subgraph-herreralola" descr=""/>
        <xdr:cNvPicPr/>
      </xdr:nvPicPr>
      <xdr:blipFill>
        <a:blip r:embed="rId967"/>
        <a:stretch>
          <a:fillRect/>
        </a:stretch>
      </xdr:blipFill>
      <xdr:spPr>
        <a:xfrm>
          <a:off x="865080" y="509104800"/>
          <a:ext cx="723600" cy="475920"/>
        </a:xfrm>
        <a:prstGeom prst="rect">
          <a:avLst/>
        </a:prstGeom>
        <a:ln>
          <a:noFill/>
        </a:ln>
      </xdr:spPr>
    </xdr:pic>
    <xdr:clientData/>
  </xdr:twoCellAnchor>
  <xdr:twoCellAnchor editAs="oneCell">
    <xdr:from>
      <xdr:col>1</xdr:col>
      <xdr:colOff>52560</xdr:colOff>
      <xdr:row>969</xdr:row>
      <xdr:rowOff>16560</xdr:rowOff>
    </xdr:from>
    <xdr:to>
      <xdr:col>1</xdr:col>
      <xdr:colOff>776160</xdr:colOff>
      <xdr:row>969</xdr:row>
      <xdr:rowOff>492480</xdr:rowOff>
    </xdr:to>
    <xdr:pic>
      <xdr:nvPicPr>
        <xdr:cNvPr id="967" name="Subgraph-ashmitaroy_" descr=""/>
        <xdr:cNvPicPr/>
      </xdr:nvPicPr>
      <xdr:blipFill>
        <a:blip r:embed="rId968"/>
        <a:stretch>
          <a:fillRect/>
        </a:stretch>
      </xdr:blipFill>
      <xdr:spPr>
        <a:xfrm>
          <a:off x="865080" y="509631120"/>
          <a:ext cx="723600" cy="475920"/>
        </a:xfrm>
        <a:prstGeom prst="rect">
          <a:avLst/>
        </a:prstGeom>
        <a:ln>
          <a:noFill/>
        </a:ln>
      </xdr:spPr>
    </xdr:pic>
    <xdr:clientData/>
  </xdr:twoCellAnchor>
  <xdr:twoCellAnchor editAs="oneCell">
    <xdr:from>
      <xdr:col>1</xdr:col>
      <xdr:colOff>52560</xdr:colOff>
      <xdr:row>970</xdr:row>
      <xdr:rowOff>16560</xdr:rowOff>
    </xdr:from>
    <xdr:to>
      <xdr:col>1</xdr:col>
      <xdr:colOff>776160</xdr:colOff>
      <xdr:row>970</xdr:row>
      <xdr:rowOff>492480</xdr:rowOff>
    </xdr:to>
    <xdr:pic>
      <xdr:nvPicPr>
        <xdr:cNvPr id="968" name="Subgraph-nnnazeli" descr=""/>
        <xdr:cNvPicPr/>
      </xdr:nvPicPr>
      <xdr:blipFill>
        <a:blip r:embed="rId969"/>
        <a:stretch>
          <a:fillRect/>
        </a:stretch>
      </xdr:blipFill>
      <xdr:spPr>
        <a:xfrm>
          <a:off x="865080" y="510157440"/>
          <a:ext cx="723600" cy="475920"/>
        </a:xfrm>
        <a:prstGeom prst="rect">
          <a:avLst/>
        </a:prstGeom>
        <a:ln>
          <a:noFill/>
        </a:ln>
      </xdr:spPr>
    </xdr:pic>
    <xdr:clientData/>
  </xdr:twoCellAnchor>
  <xdr:twoCellAnchor editAs="oneCell">
    <xdr:from>
      <xdr:col>1</xdr:col>
      <xdr:colOff>52560</xdr:colOff>
      <xdr:row>971</xdr:row>
      <xdr:rowOff>16560</xdr:rowOff>
    </xdr:from>
    <xdr:to>
      <xdr:col>1</xdr:col>
      <xdr:colOff>776160</xdr:colOff>
      <xdr:row>971</xdr:row>
      <xdr:rowOff>492480</xdr:rowOff>
    </xdr:to>
    <xdr:pic>
      <xdr:nvPicPr>
        <xdr:cNvPr id="969" name="Subgraph-jcrneditors" descr=""/>
        <xdr:cNvPicPr/>
      </xdr:nvPicPr>
      <xdr:blipFill>
        <a:blip r:embed="rId970"/>
        <a:stretch>
          <a:fillRect/>
        </a:stretch>
      </xdr:blipFill>
      <xdr:spPr>
        <a:xfrm>
          <a:off x="865080" y="510684120"/>
          <a:ext cx="723600" cy="475920"/>
        </a:xfrm>
        <a:prstGeom prst="rect">
          <a:avLst/>
        </a:prstGeom>
        <a:ln>
          <a:noFill/>
        </a:ln>
      </xdr:spPr>
    </xdr:pic>
    <xdr:clientData/>
  </xdr:twoCellAnchor>
  <xdr:twoCellAnchor editAs="oneCell">
    <xdr:from>
      <xdr:col>1</xdr:col>
      <xdr:colOff>52560</xdr:colOff>
      <xdr:row>972</xdr:row>
      <xdr:rowOff>16560</xdr:rowOff>
    </xdr:from>
    <xdr:to>
      <xdr:col>1</xdr:col>
      <xdr:colOff>776160</xdr:colOff>
      <xdr:row>972</xdr:row>
      <xdr:rowOff>492480</xdr:rowOff>
    </xdr:to>
    <xdr:pic>
      <xdr:nvPicPr>
        <xdr:cNvPr id="970" name="Subgraph-riaaanna" descr=""/>
        <xdr:cNvPicPr/>
      </xdr:nvPicPr>
      <xdr:blipFill>
        <a:blip r:embed="rId971"/>
        <a:stretch>
          <a:fillRect/>
        </a:stretch>
      </xdr:blipFill>
      <xdr:spPr>
        <a:xfrm>
          <a:off x="865080" y="511210440"/>
          <a:ext cx="723600" cy="475920"/>
        </a:xfrm>
        <a:prstGeom prst="rect">
          <a:avLst/>
        </a:prstGeom>
        <a:ln>
          <a:noFill/>
        </a:ln>
      </xdr:spPr>
    </xdr:pic>
    <xdr:clientData/>
  </xdr:twoCellAnchor>
  <xdr:twoCellAnchor editAs="oneCell">
    <xdr:from>
      <xdr:col>1</xdr:col>
      <xdr:colOff>52560</xdr:colOff>
      <xdr:row>973</xdr:row>
      <xdr:rowOff>16560</xdr:rowOff>
    </xdr:from>
    <xdr:to>
      <xdr:col>1</xdr:col>
      <xdr:colOff>776160</xdr:colOff>
      <xdr:row>973</xdr:row>
      <xdr:rowOff>492480</xdr:rowOff>
    </xdr:to>
    <xdr:pic>
      <xdr:nvPicPr>
        <xdr:cNvPr id="971" name="Subgraph-revasser" descr=""/>
        <xdr:cNvPicPr/>
      </xdr:nvPicPr>
      <xdr:blipFill>
        <a:blip r:embed="rId972"/>
        <a:stretch>
          <a:fillRect/>
        </a:stretch>
      </xdr:blipFill>
      <xdr:spPr>
        <a:xfrm>
          <a:off x="865080" y="511736760"/>
          <a:ext cx="723600" cy="475920"/>
        </a:xfrm>
        <a:prstGeom prst="rect">
          <a:avLst/>
        </a:prstGeom>
        <a:ln>
          <a:noFill/>
        </a:ln>
      </xdr:spPr>
    </xdr:pic>
    <xdr:clientData/>
  </xdr:twoCellAnchor>
  <xdr:twoCellAnchor editAs="oneCell">
    <xdr:from>
      <xdr:col>1</xdr:col>
      <xdr:colOff>52560</xdr:colOff>
      <xdr:row>974</xdr:row>
      <xdr:rowOff>16560</xdr:rowOff>
    </xdr:from>
    <xdr:to>
      <xdr:col>1</xdr:col>
      <xdr:colOff>776160</xdr:colOff>
      <xdr:row>974</xdr:row>
      <xdr:rowOff>492480</xdr:rowOff>
    </xdr:to>
    <xdr:pic>
      <xdr:nvPicPr>
        <xdr:cNvPr id="972" name="Subgraph-nebel_gewehr" descr=""/>
        <xdr:cNvPicPr/>
      </xdr:nvPicPr>
      <xdr:blipFill>
        <a:blip r:embed="rId973"/>
        <a:stretch>
          <a:fillRect/>
        </a:stretch>
      </xdr:blipFill>
      <xdr:spPr>
        <a:xfrm>
          <a:off x="865080" y="512263440"/>
          <a:ext cx="723600" cy="475920"/>
        </a:xfrm>
        <a:prstGeom prst="rect">
          <a:avLst/>
        </a:prstGeom>
        <a:ln>
          <a:noFill/>
        </a:ln>
      </xdr:spPr>
    </xdr:pic>
    <xdr:clientData/>
  </xdr:twoCellAnchor>
  <xdr:twoCellAnchor editAs="oneCell">
    <xdr:from>
      <xdr:col>1</xdr:col>
      <xdr:colOff>52560</xdr:colOff>
      <xdr:row>975</xdr:row>
      <xdr:rowOff>16560</xdr:rowOff>
    </xdr:from>
    <xdr:to>
      <xdr:col>1</xdr:col>
      <xdr:colOff>776160</xdr:colOff>
      <xdr:row>975</xdr:row>
      <xdr:rowOff>492480</xdr:rowOff>
    </xdr:to>
    <xdr:pic>
      <xdr:nvPicPr>
        <xdr:cNvPr id="973" name="Subgraph-chhici" descr=""/>
        <xdr:cNvPicPr/>
      </xdr:nvPicPr>
      <xdr:blipFill>
        <a:blip r:embed="rId974"/>
        <a:stretch>
          <a:fillRect/>
        </a:stretch>
      </xdr:blipFill>
      <xdr:spPr>
        <a:xfrm>
          <a:off x="865080" y="512789760"/>
          <a:ext cx="723600" cy="475920"/>
        </a:xfrm>
        <a:prstGeom prst="rect">
          <a:avLst/>
        </a:prstGeom>
        <a:ln>
          <a:noFill/>
        </a:ln>
      </xdr:spPr>
    </xdr:pic>
    <xdr:clientData/>
  </xdr:twoCellAnchor>
  <xdr:twoCellAnchor editAs="oneCell">
    <xdr:from>
      <xdr:col>1</xdr:col>
      <xdr:colOff>52560</xdr:colOff>
      <xdr:row>976</xdr:row>
      <xdr:rowOff>16560</xdr:rowOff>
    </xdr:from>
    <xdr:to>
      <xdr:col>1</xdr:col>
      <xdr:colOff>776160</xdr:colOff>
      <xdr:row>976</xdr:row>
      <xdr:rowOff>492480</xdr:rowOff>
    </xdr:to>
    <xdr:pic>
      <xdr:nvPicPr>
        <xdr:cNvPr id="974" name="Subgraph-tennesseecompan" descr=""/>
        <xdr:cNvPicPr/>
      </xdr:nvPicPr>
      <xdr:blipFill>
        <a:blip r:embed="rId975"/>
        <a:stretch>
          <a:fillRect/>
        </a:stretch>
      </xdr:blipFill>
      <xdr:spPr>
        <a:xfrm>
          <a:off x="865080" y="513316080"/>
          <a:ext cx="723600" cy="475920"/>
        </a:xfrm>
        <a:prstGeom prst="rect">
          <a:avLst/>
        </a:prstGeom>
        <a:ln>
          <a:noFill/>
        </a:ln>
      </xdr:spPr>
    </xdr:pic>
    <xdr:clientData/>
  </xdr:twoCellAnchor>
  <xdr:twoCellAnchor editAs="oneCell">
    <xdr:from>
      <xdr:col>1</xdr:col>
      <xdr:colOff>52560</xdr:colOff>
      <xdr:row>977</xdr:row>
      <xdr:rowOff>16560</xdr:rowOff>
    </xdr:from>
    <xdr:to>
      <xdr:col>1</xdr:col>
      <xdr:colOff>776160</xdr:colOff>
      <xdr:row>977</xdr:row>
      <xdr:rowOff>492480</xdr:rowOff>
    </xdr:to>
    <xdr:pic>
      <xdr:nvPicPr>
        <xdr:cNvPr id="975" name="Subgraph-scoopit" descr=""/>
        <xdr:cNvPicPr/>
      </xdr:nvPicPr>
      <xdr:blipFill>
        <a:blip r:embed="rId976"/>
        <a:stretch>
          <a:fillRect/>
        </a:stretch>
      </xdr:blipFill>
      <xdr:spPr>
        <a:xfrm>
          <a:off x="865080" y="513842400"/>
          <a:ext cx="723600" cy="475920"/>
        </a:xfrm>
        <a:prstGeom prst="rect">
          <a:avLst/>
        </a:prstGeom>
        <a:ln>
          <a:noFill/>
        </a:ln>
      </xdr:spPr>
    </xdr:pic>
    <xdr:clientData/>
  </xdr:twoCellAnchor>
  <xdr:twoCellAnchor editAs="oneCell">
    <xdr:from>
      <xdr:col>1</xdr:col>
      <xdr:colOff>52560</xdr:colOff>
      <xdr:row>978</xdr:row>
      <xdr:rowOff>16560</xdr:rowOff>
    </xdr:from>
    <xdr:to>
      <xdr:col>1</xdr:col>
      <xdr:colOff>776160</xdr:colOff>
      <xdr:row>978</xdr:row>
      <xdr:rowOff>492480</xdr:rowOff>
    </xdr:to>
    <xdr:pic>
      <xdr:nvPicPr>
        <xdr:cNvPr id="976" name="Subgraph-mara_anas" descr=""/>
        <xdr:cNvPicPr/>
      </xdr:nvPicPr>
      <xdr:blipFill>
        <a:blip r:embed="rId977"/>
        <a:stretch>
          <a:fillRect/>
        </a:stretch>
      </xdr:blipFill>
      <xdr:spPr>
        <a:xfrm>
          <a:off x="865080" y="514369080"/>
          <a:ext cx="723600" cy="475920"/>
        </a:xfrm>
        <a:prstGeom prst="rect">
          <a:avLst/>
        </a:prstGeom>
        <a:ln>
          <a:noFill/>
        </a:ln>
      </xdr:spPr>
    </xdr:pic>
    <xdr:clientData/>
  </xdr:twoCellAnchor>
  <xdr:twoCellAnchor editAs="oneCell">
    <xdr:from>
      <xdr:col>1</xdr:col>
      <xdr:colOff>52560</xdr:colOff>
      <xdr:row>979</xdr:row>
      <xdr:rowOff>16560</xdr:rowOff>
    </xdr:from>
    <xdr:to>
      <xdr:col>1</xdr:col>
      <xdr:colOff>776160</xdr:colOff>
      <xdr:row>979</xdr:row>
      <xdr:rowOff>492480</xdr:rowOff>
    </xdr:to>
    <xdr:pic>
      <xdr:nvPicPr>
        <xdr:cNvPr id="977" name="Subgraph-maleconmymind" descr=""/>
        <xdr:cNvPicPr/>
      </xdr:nvPicPr>
      <xdr:blipFill>
        <a:blip r:embed="rId978"/>
        <a:stretch>
          <a:fillRect/>
        </a:stretch>
      </xdr:blipFill>
      <xdr:spPr>
        <a:xfrm>
          <a:off x="865080" y="514895400"/>
          <a:ext cx="723600" cy="475920"/>
        </a:xfrm>
        <a:prstGeom prst="rect">
          <a:avLst/>
        </a:prstGeom>
        <a:ln>
          <a:noFill/>
        </a:ln>
      </xdr:spPr>
    </xdr:pic>
    <xdr:clientData/>
  </xdr:twoCellAnchor>
  <xdr:twoCellAnchor editAs="oneCell">
    <xdr:from>
      <xdr:col>1</xdr:col>
      <xdr:colOff>52560</xdr:colOff>
      <xdr:row>980</xdr:row>
      <xdr:rowOff>16560</xdr:rowOff>
    </xdr:from>
    <xdr:to>
      <xdr:col>1</xdr:col>
      <xdr:colOff>776160</xdr:colOff>
      <xdr:row>980</xdr:row>
      <xdr:rowOff>492480</xdr:rowOff>
    </xdr:to>
    <xdr:pic>
      <xdr:nvPicPr>
        <xdr:cNvPr id="978" name="Subgraph-noksindra" descr=""/>
        <xdr:cNvPicPr/>
      </xdr:nvPicPr>
      <xdr:blipFill>
        <a:blip r:embed="rId979"/>
        <a:stretch>
          <a:fillRect/>
        </a:stretch>
      </xdr:blipFill>
      <xdr:spPr>
        <a:xfrm>
          <a:off x="865080" y="515421720"/>
          <a:ext cx="723600" cy="475920"/>
        </a:xfrm>
        <a:prstGeom prst="rect">
          <a:avLst/>
        </a:prstGeom>
        <a:ln>
          <a:noFill/>
        </a:ln>
      </xdr:spPr>
    </xdr:pic>
    <xdr:clientData/>
  </xdr:twoCellAnchor>
  <xdr:twoCellAnchor editAs="oneCell">
    <xdr:from>
      <xdr:col>1</xdr:col>
      <xdr:colOff>52560</xdr:colOff>
      <xdr:row>981</xdr:row>
      <xdr:rowOff>16560</xdr:rowOff>
    </xdr:from>
    <xdr:to>
      <xdr:col>1</xdr:col>
      <xdr:colOff>776160</xdr:colOff>
      <xdr:row>981</xdr:row>
      <xdr:rowOff>492480</xdr:rowOff>
    </xdr:to>
    <xdr:pic>
      <xdr:nvPicPr>
        <xdr:cNvPr id="979" name="Subgraph-sh7kim" descr=""/>
        <xdr:cNvPicPr/>
      </xdr:nvPicPr>
      <xdr:blipFill>
        <a:blip r:embed="rId980"/>
        <a:stretch>
          <a:fillRect/>
        </a:stretch>
      </xdr:blipFill>
      <xdr:spPr>
        <a:xfrm>
          <a:off x="865080" y="515948040"/>
          <a:ext cx="723600" cy="475920"/>
        </a:xfrm>
        <a:prstGeom prst="rect">
          <a:avLst/>
        </a:prstGeom>
        <a:ln>
          <a:noFill/>
        </a:ln>
      </xdr:spPr>
    </xdr:pic>
    <xdr:clientData/>
  </xdr:twoCellAnchor>
  <xdr:twoCellAnchor editAs="oneCell">
    <xdr:from>
      <xdr:col>1</xdr:col>
      <xdr:colOff>52560</xdr:colOff>
      <xdr:row>982</xdr:row>
      <xdr:rowOff>16560</xdr:rowOff>
    </xdr:from>
    <xdr:to>
      <xdr:col>1</xdr:col>
      <xdr:colOff>776160</xdr:colOff>
      <xdr:row>982</xdr:row>
      <xdr:rowOff>492480</xdr:rowOff>
    </xdr:to>
    <xdr:pic>
      <xdr:nvPicPr>
        <xdr:cNvPr id="980" name="Subgraph-lyndnns" descr=""/>
        <xdr:cNvPicPr/>
      </xdr:nvPicPr>
      <xdr:blipFill>
        <a:blip r:embed="rId981"/>
        <a:stretch>
          <a:fillRect/>
        </a:stretch>
      </xdr:blipFill>
      <xdr:spPr>
        <a:xfrm>
          <a:off x="865080" y="516474720"/>
          <a:ext cx="723600" cy="475920"/>
        </a:xfrm>
        <a:prstGeom prst="rect">
          <a:avLst/>
        </a:prstGeom>
        <a:ln>
          <a:noFill/>
        </a:ln>
      </xdr:spPr>
    </xdr:pic>
    <xdr:clientData/>
  </xdr:twoCellAnchor>
  <xdr:twoCellAnchor editAs="oneCell">
    <xdr:from>
      <xdr:col>1</xdr:col>
      <xdr:colOff>52560</xdr:colOff>
      <xdr:row>983</xdr:row>
      <xdr:rowOff>16560</xdr:rowOff>
    </xdr:from>
    <xdr:to>
      <xdr:col>1</xdr:col>
      <xdr:colOff>776160</xdr:colOff>
      <xdr:row>983</xdr:row>
      <xdr:rowOff>492480</xdr:rowOff>
    </xdr:to>
    <xdr:pic>
      <xdr:nvPicPr>
        <xdr:cNvPr id="981" name="Subgraph-arifin_aar" descr=""/>
        <xdr:cNvPicPr/>
      </xdr:nvPicPr>
      <xdr:blipFill>
        <a:blip r:embed="rId982"/>
        <a:stretch>
          <a:fillRect/>
        </a:stretch>
      </xdr:blipFill>
      <xdr:spPr>
        <a:xfrm>
          <a:off x="865080" y="517001040"/>
          <a:ext cx="723600" cy="475920"/>
        </a:xfrm>
        <a:prstGeom prst="rect">
          <a:avLst/>
        </a:prstGeom>
        <a:ln>
          <a:noFill/>
        </a:ln>
      </xdr:spPr>
    </xdr:pic>
    <xdr:clientData/>
  </xdr:twoCellAnchor>
  <xdr:twoCellAnchor editAs="oneCell">
    <xdr:from>
      <xdr:col>1</xdr:col>
      <xdr:colOff>52560</xdr:colOff>
      <xdr:row>984</xdr:row>
      <xdr:rowOff>16560</xdr:rowOff>
    </xdr:from>
    <xdr:to>
      <xdr:col>1</xdr:col>
      <xdr:colOff>776160</xdr:colOff>
      <xdr:row>984</xdr:row>
      <xdr:rowOff>492480</xdr:rowOff>
    </xdr:to>
    <xdr:pic>
      <xdr:nvPicPr>
        <xdr:cNvPr id="982" name="Subgraph-h3mini" descr=""/>
        <xdr:cNvPicPr/>
      </xdr:nvPicPr>
      <xdr:blipFill>
        <a:blip r:embed="rId983"/>
        <a:stretch>
          <a:fillRect/>
        </a:stretch>
      </xdr:blipFill>
      <xdr:spPr>
        <a:xfrm>
          <a:off x="865080" y="517527360"/>
          <a:ext cx="723600" cy="475920"/>
        </a:xfrm>
        <a:prstGeom prst="rect">
          <a:avLst/>
        </a:prstGeom>
        <a:ln>
          <a:noFill/>
        </a:ln>
      </xdr:spPr>
    </xdr:pic>
    <xdr:clientData/>
  </xdr:twoCellAnchor>
  <xdr:twoCellAnchor editAs="oneCell">
    <xdr:from>
      <xdr:col>1</xdr:col>
      <xdr:colOff>52560</xdr:colOff>
      <xdr:row>985</xdr:row>
      <xdr:rowOff>16560</xdr:rowOff>
    </xdr:from>
    <xdr:to>
      <xdr:col>1</xdr:col>
      <xdr:colOff>776160</xdr:colOff>
      <xdr:row>985</xdr:row>
      <xdr:rowOff>492480</xdr:rowOff>
    </xdr:to>
    <xdr:pic>
      <xdr:nvPicPr>
        <xdr:cNvPr id="983" name="Subgraph-bonn1ekg0rman" descr=""/>
        <xdr:cNvPicPr/>
      </xdr:nvPicPr>
      <xdr:blipFill>
        <a:blip r:embed="rId984"/>
        <a:stretch>
          <a:fillRect/>
        </a:stretch>
      </xdr:blipFill>
      <xdr:spPr>
        <a:xfrm>
          <a:off x="865080" y="518053680"/>
          <a:ext cx="723600" cy="475920"/>
        </a:xfrm>
        <a:prstGeom prst="rect">
          <a:avLst/>
        </a:prstGeom>
        <a:ln>
          <a:noFill/>
        </a:ln>
      </xdr:spPr>
    </xdr:pic>
    <xdr:clientData/>
  </xdr:twoCellAnchor>
  <xdr:twoCellAnchor editAs="oneCell">
    <xdr:from>
      <xdr:col>1</xdr:col>
      <xdr:colOff>52560</xdr:colOff>
      <xdr:row>986</xdr:row>
      <xdr:rowOff>16560</xdr:rowOff>
    </xdr:from>
    <xdr:to>
      <xdr:col>1</xdr:col>
      <xdr:colOff>776160</xdr:colOff>
      <xdr:row>986</xdr:row>
      <xdr:rowOff>492480</xdr:rowOff>
    </xdr:to>
    <xdr:pic>
      <xdr:nvPicPr>
        <xdr:cNvPr id="984" name="Subgraph-justintopp" descr=""/>
        <xdr:cNvPicPr/>
      </xdr:nvPicPr>
      <xdr:blipFill>
        <a:blip r:embed="rId985"/>
        <a:stretch>
          <a:fillRect/>
        </a:stretch>
      </xdr:blipFill>
      <xdr:spPr>
        <a:xfrm>
          <a:off x="865080" y="518580360"/>
          <a:ext cx="723600" cy="475920"/>
        </a:xfrm>
        <a:prstGeom prst="rect">
          <a:avLst/>
        </a:prstGeom>
        <a:ln>
          <a:noFill/>
        </a:ln>
      </xdr:spPr>
    </xdr:pic>
    <xdr:clientData/>
  </xdr:twoCellAnchor>
  <xdr:twoCellAnchor editAs="oneCell">
    <xdr:from>
      <xdr:col>1</xdr:col>
      <xdr:colOff>52560</xdr:colOff>
      <xdr:row>987</xdr:row>
      <xdr:rowOff>16560</xdr:rowOff>
    </xdr:from>
    <xdr:to>
      <xdr:col>1</xdr:col>
      <xdr:colOff>776160</xdr:colOff>
      <xdr:row>987</xdr:row>
      <xdr:rowOff>492480</xdr:rowOff>
    </xdr:to>
    <xdr:pic>
      <xdr:nvPicPr>
        <xdr:cNvPr id="985" name="Subgraph-babysnoozes" descr=""/>
        <xdr:cNvPicPr/>
      </xdr:nvPicPr>
      <xdr:blipFill>
        <a:blip r:embed="rId986"/>
        <a:stretch>
          <a:fillRect/>
        </a:stretch>
      </xdr:blipFill>
      <xdr:spPr>
        <a:xfrm>
          <a:off x="865080" y="519106680"/>
          <a:ext cx="723600" cy="475920"/>
        </a:xfrm>
        <a:prstGeom prst="rect">
          <a:avLst/>
        </a:prstGeom>
        <a:ln>
          <a:noFill/>
        </a:ln>
      </xdr:spPr>
    </xdr:pic>
    <xdr:clientData/>
  </xdr:twoCellAnchor>
  <xdr:twoCellAnchor editAs="oneCell">
    <xdr:from>
      <xdr:col>1</xdr:col>
      <xdr:colOff>52560</xdr:colOff>
      <xdr:row>988</xdr:row>
      <xdr:rowOff>16560</xdr:rowOff>
    </xdr:from>
    <xdr:to>
      <xdr:col>1</xdr:col>
      <xdr:colOff>776160</xdr:colOff>
      <xdr:row>988</xdr:row>
      <xdr:rowOff>492480</xdr:rowOff>
    </xdr:to>
    <xdr:pic>
      <xdr:nvPicPr>
        <xdr:cNvPr id="986" name="Subgraph-conferencelists" descr=""/>
        <xdr:cNvPicPr/>
      </xdr:nvPicPr>
      <xdr:blipFill>
        <a:blip r:embed="rId987"/>
        <a:stretch>
          <a:fillRect/>
        </a:stretch>
      </xdr:blipFill>
      <xdr:spPr>
        <a:xfrm>
          <a:off x="865080" y="519633000"/>
          <a:ext cx="723600" cy="475920"/>
        </a:xfrm>
        <a:prstGeom prst="rect">
          <a:avLst/>
        </a:prstGeom>
        <a:ln>
          <a:noFill/>
        </a:ln>
      </xdr:spPr>
    </xdr:pic>
    <xdr:clientData/>
  </xdr:twoCellAnchor>
  <xdr:twoCellAnchor editAs="oneCell">
    <xdr:from>
      <xdr:col>1</xdr:col>
      <xdr:colOff>52560</xdr:colOff>
      <xdr:row>989</xdr:row>
      <xdr:rowOff>16560</xdr:rowOff>
    </xdr:from>
    <xdr:to>
      <xdr:col>1</xdr:col>
      <xdr:colOff>776160</xdr:colOff>
      <xdr:row>989</xdr:row>
      <xdr:rowOff>492480</xdr:rowOff>
    </xdr:to>
    <xdr:pic>
      <xdr:nvPicPr>
        <xdr:cNvPr id="987" name="Subgraph-wasetorg" descr=""/>
        <xdr:cNvPicPr/>
      </xdr:nvPicPr>
      <xdr:blipFill>
        <a:blip r:embed="rId988"/>
        <a:stretch>
          <a:fillRect/>
        </a:stretch>
      </xdr:blipFill>
      <xdr:spPr>
        <a:xfrm>
          <a:off x="865080" y="520159320"/>
          <a:ext cx="723600" cy="475920"/>
        </a:xfrm>
        <a:prstGeom prst="rect">
          <a:avLst/>
        </a:prstGeom>
        <a:ln>
          <a:noFill/>
        </a:ln>
      </xdr:spPr>
    </xdr:pic>
    <xdr:clientData/>
  </xdr:twoCellAnchor>
  <xdr:twoCellAnchor editAs="oneCell">
    <xdr:from>
      <xdr:col>1</xdr:col>
      <xdr:colOff>52560</xdr:colOff>
      <xdr:row>990</xdr:row>
      <xdr:rowOff>16560</xdr:rowOff>
    </xdr:from>
    <xdr:to>
      <xdr:col>1</xdr:col>
      <xdr:colOff>776160</xdr:colOff>
      <xdr:row>990</xdr:row>
      <xdr:rowOff>492480</xdr:rowOff>
    </xdr:to>
    <xdr:pic>
      <xdr:nvPicPr>
        <xdr:cNvPr id="988" name="Subgraph-wwconferences" descr=""/>
        <xdr:cNvPicPr/>
      </xdr:nvPicPr>
      <xdr:blipFill>
        <a:blip r:embed="rId989"/>
        <a:stretch>
          <a:fillRect/>
        </a:stretch>
      </xdr:blipFill>
      <xdr:spPr>
        <a:xfrm>
          <a:off x="865080" y="520686000"/>
          <a:ext cx="723600" cy="475920"/>
        </a:xfrm>
        <a:prstGeom prst="rect">
          <a:avLst/>
        </a:prstGeom>
        <a:ln>
          <a:noFill/>
        </a:ln>
      </xdr:spPr>
    </xdr:pic>
    <xdr:clientData/>
  </xdr:twoCellAnchor>
  <xdr:twoCellAnchor editAs="oneCell">
    <xdr:from>
      <xdr:col>1</xdr:col>
      <xdr:colOff>52560</xdr:colOff>
      <xdr:row>991</xdr:row>
      <xdr:rowOff>16560</xdr:rowOff>
    </xdr:from>
    <xdr:to>
      <xdr:col>1</xdr:col>
      <xdr:colOff>776160</xdr:colOff>
      <xdr:row>991</xdr:row>
      <xdr:rowOff>492480</xdr:rowOff>
    </xdr:to>
    <xdr:pic>
      <xdr:nvPicPr>
        <xdr:cNvPr id="989" name="Subgraph-racheldorris1" descr=""/>
        <xdr:cNvPicPr/>
      </xdr:nvPicPr>
      <xdr:blipFill>
        <a:blip r:embed="rId990"/>
        <a:stretch>
          <a:fillRect/>
        </a:stretch>
      </xdr:blipFill>
      <xdr:spPr>
        <a:xfrm>
          <a:off x="865080" y="521212320"/>
          <a:ext cx="723600" cy="475920"/>
        </a:xfrm>
        <a:prstGeom prst="rect">
          <a:avLst/>
        </a:prstGeom>
        <a:ln>
          <a:noFill/>
        </a:ln>
      </xdr:spPr>
    </xdr:pic>
    <xdr:clientData/>
  </xdr:twoCellAnchor>
  <xdr:twoCellAnchor editAs="oneCell">
    <xdr:from>
      <xdr:col>1</xdr:col>
      <xdr:colOff>52560</xdr:colOff>
      <xdr:row>992</xdr:row>
      <xdr:rowOff>16560</xdr:rowOff>
    </xdr:from>
    <xdr:to>
      <xdr:col>1</xdr:col>
      <xdr:colOff>776160</xdr:colOff>
      <xdr:row>992</xdr:row>
      <xdr:rowOff>492480</xdr:rowOff>
    </xdr:to>
    <xdr:pic>
      <xdr:nvPicPr>
        <xdr:cNvPr id="990" name="Subgraph-thetruthhteller" descr=""/>
        <xdr:cNvPicPr/>
      </xdr:nvPicPr>
      <xdr:blipFill>
        <a:blip r:embed="rId991"/>
        <a:stretch>
          <a:fillRect/>
        </a:stretch>
      </xdr:blipFill>
      <xdr:spPr>
        <a:xfrm>
          <a:off x="865080" y="521738640"/>
          <a:ext cx="723600" cy="475920"/>
        </a:xfrm>
        <a:prstGeom prst="rect">
          <a:avLst/>
        </a:prstGeom>
        <a:ln>
          <a:noFill/>
        </a:ln>
      </xdr:spPr>
    </xdr:pic>
    <xdr:clientData/>
  </xdr:twoCellAnchor>
  <xdr:twoCellAnchor editAs="oneCell">
    <xdr:from>
      <xdr:col>1</xdr:col>
      <xdr:colOff>52560</xdr:colOff>
      <xdr:row>993</xdr:row>
      <xdr:rowOff>16560</xdr:rowOff>
    </xdr:from>
    <xdr:to>
      <xdr:col>1</xdr:col>
      <xdr:colOff>776160</xdr:colOff>
      <xdr:row>993</xdr:row>
      <xdr:rowOff>492480</xdr:rowOff>
    </xdr:to>
    <xdr:pic>
      <xdr:nvPicPr>
        <xdr:cNvPr id="991" name="Subgraph-ukitel_" descr=""/>
        <xdr:cNvPicPr/>
      </xdr:nvPicPr>
      <xdr:blipFill>
        <a:blip r:embed="rId992"/>
        <a:stretch>
          <a:fillRect/>
        </a:stretch>
      </xdr:blipFill>
      <xdr:spPr>
        <a:xfrm>
          <a:off x="865080" y="522265320"/>
          <a:ext cx="723600" cy="475920"/>
        </a:xfrm>
        <a:prstGeom prst="rect">
          <a:avLst/>
        </a:prstGeom>
        <a:ln>
          <a:noFill/>
        </a:ln>
      </xdr:spPr>
    </xdr:pic>
    <xdr:clientData/>
  </xdr:twoCellAnchor>
  <xdr:twoCellAnchor editAs="oneCell">
    <xdr:from>
      <xdr:col>1</xdr:col>
      <xdr:colOff>52560</xdr:colOff>
      <xdr:row>994</xdr:row>
      <xdr:rowOff>16560</xdr:rowOff>
    </xdr:from>
    <xdr:to>
      <xdr:col>1</xdr:col>
      <xdr:colOff>776160</xdr:colOff>
      <xdr:row>994</xdr:row>
      <xdr:rowOff>492480</xdr:rowOff>
    </xdr:to>
    <xdr:pic>
      <xdr:nvPicPr>
        <xdr:cNvPr id="992" name="Subgraph-infusoria5" descr=""/>
        <xdr:cNvPicPr/>
      </xdr:nvPicPr>
      <xdr:blipFill>
        <a:blip r:embed="rId993"/>
        <a:stretch>
          <a:fillRect/>
        </a:stretch>
      </xdr:blipFill>
      <xdr:spPr>
        <a:xfrm>
          <a:off x="865080" y="522791640"/>
          <a:ext cx="723600" cy="475920"/>
        </a:xfrm>
        <a:prstGeom prst="rect">
          <a:avLst/>
        </a:prstGeom>
        <a:ln>
          <a:noFill/>
        </a:ln>
      </xdr:spPr>
    </xdr:pic>
    <xdr:clientData/>
  </xdr:twoCellAnchor>
  <xdr:twoCellAnchor editAs="oneCell">
    <xdr:from>
      <xdr:col>1</xdr:col>
      <xdr:colOff>52560</xdr:colOff>
      <xdr:row>995</xdr:row>
      <xdr:rowOff>16560</xdr:rowOff>
    </xdr:from>
    <xdr:to>
      <xdr:col>1</xdr:col>
      <xdr:colOff>776160</xdr:colOff>
      <xdr:row>995</xdr:row>
      <xdr:rowOff>492480</xdr:rowOff>
    </xdr:to>
    <xdr:pic>
      <xdr:nvPicPr>
        <xdr:cNvPr id="993" name="Subgraph-cherylmetcalf" descr=""/>
        <xdr:cNvPicPr/>
      </xdr:nvPicPr>
      <xdr:blipFill>
        <a:blip r:embed="rId994"/>
        <a:stretch>
          <a:fillRect/>
        </a:stretch>
      </xdr:blipFill>
      <xdr:spPr>
        <a:xfrm>
          <a:off x="865080" y="523317960"/>
          <a:ext cx="723600" cy="475920"/>
        </a:xfrm>
        <a:prstGeom prst="rect">
          <a:avLst/>
        </a:prstGeom>
        <a:ln>
          <a:noFill/>
        </a:ln>
      </xdr:spPr>
    </xdr:pic>
    <xdr:clientData/>
  </xdr:twoCellAnchor>
  <xdr:twoCellAnchor editAs="oneCell">
    <xdr:from>
      <xdr:col>1</xdr:col>
      <xdr:colOff>52560</xdr:colOff>
      <xdr:row>996</xdr:row>
      <xdr:rowOff>16560</xdr:rowOff>
    </xdr:from>
    <xdr:to>
      <xdr:col>1</xdr:col>
      <xdr:colOff>776160</xdr:colOff>
      <xdr:row>996</xdr:row>
      <xdr:rowOff>492480</xdr:rowOff>
    </xdr:to>
    <xdr:pic>
      <xdr:nvPicPr>
        <xdr:cNvPr id="994" name="Subgraph-hsciences" descr=""/>
        <xdr:cNvPicPr/>
      </xdr:nvPicPr>
      <xdr:blipFill>
        <a:blip r:embed="rId995"/>
        <a:stretch>
          <a:fillRect/>
        </a:stretch>
      </xdr:blipFill>
      <xdr:spPr>
        <a:xfrm>
          <a:off x="865080" y="523844280"/>
          <a:ext cx="723600" cy="475920"/>
        </a:xfrm>
        <a:prstGeom prst="rect">
          <a:avLst/>
        </a:prstGeom>
        <a:ln>
          <a:noFill/>
        </a:ln>
      </xdr:spPr>
    </xdr:pic>
    <xdr:clientData/>
  </xdr:twoCellAnchor>
  <xdr:twoCellAnchor editAs="oneCell">
    <xdr:from>
      <xdr:col>1</xdr:col>
      <xdr:colOff>52560</xdr:colOff>
      <xdr:row>997</xdr:row>
      <xdr:rowOff>16560</xdr:rowOff>
    </xdr:from>
    <xdr:to>
      <xdr:col>1</xdr:col>
      <xdr:colOff>776160</xdr:colOff>
      <xdr:row>997</xdr:row>
      <xdr:rowOff>492480</xdr:rowOff>
    </xdr:to>
    <xdr:pic>
      <xdr:nvPicPr>
        <xdr:cNvPr id="995" name="Subgraph-hallmdh" descr=""/>
        <xdr:cNvPicPr/>
      </xdr:nvPicPr>
      <xdr:blipFill>
        <a:blip r:embed="rId996"/>
        <a:stretch>
          <a:fillRect/>
        </a:stretch>
      </xdr:blipFill>
      <xdr:spPr>
        <a:xfrm>
          <a:off x="865080" y="524370960"/>
          <a:ext cx="723600" cy="475920"/>
        </a:xfrm>
        <a:prstGeom prst="rect">
          <a:avLst/>
        </a:prstGeom>
        <a:ln>
          <a:noFill/>
        </a:ln>
      </xdr:spPr>
    </xdr:pic>
    <xdr:clientData/>
  </xdr:twoCellAnchor>
  <xdr:twoCellAnchor editAs="oneCell">
    <xdr:from>
      <xdr:col>1</xdr:col>
      <xdr:colOff>52560</xdr:colOff>
      <xdr:row>998</xdr:row>
      <xdr:rowOff>16560</xdr:rowOff>
    </xdr:from>
    <xdr:to>
      <xdr:col>1</xdr:col>
      <xdr:colOff>776160</xdr:colOff>
      <xdr:row>998</xdr:row>
      <xdr:rowOff>492480</xdr:rowOff>
    </xdr:to>
    <xdr:pic>
      <xdr:nvPicPr>
        <xdr:cNvPr id="996" name="Subgraph-sverma27" descr=""/>
        <xdr:cNvPicPr/>
      </xdr:nvPicPr>
      <xdr:blipFill>
        <a:blip r:embed="rId997"/>
        <a:stretch>
          <a:fillRect/>
        </a:stretch>
      </xdr:blipFill>
      <xdr:spPr>
        <a:xfrm>
          <a:off x="865080" y="524897280"/>
          <a:ext cx="723600" cy="475920"/>
        </a:xfrm>
        <a:prstGeom prst="rect">
          <a:avLst/>
        </a:prstGeom>
        <a:ln>
          <a:noFill/>
        </a:ln>
      </xdr:spPr>
    </xdr:pic>
    <xdr:clientData/>
  </xdr:twoCellAnchor>
  <xdr:twoCellAnchor editAs="oneCell">
    <xdr:from>
      <xdr:col>1</xdr:col>
      <xdr:colOff>52560</xdr:colOff>
      <xdr:row>999</xdr:row>
      <xdr:rowOff>16560</xdr:rowOff>
    </xdr:from>
    <xdr:to>
      <xdr:col>1</xdr:col>
      <xdr:colOff>776160</xdr:colOff>
      <xdr:row>999</xdr:row>
      <xdr:rowOff>492480</xdr:rowOff>
    </xdr:to>
    <xdr:pic>
      <xdr:nvPicPr>
        <xdr:cNvPr id="997" name="Subgraph-joannechocolat" descr=""/>
        <xdr:cNvPicPr/>
      </xdr:nvPicPr>
      <xdr:blipFill>
        <a:blip r:embed="rId998"/>
        <a:stretch>
          <a:fillRect/>
        </a:stretch>
      </xdr:blipFill>
      <xdr:spPr>
        <a:xfrm>
          <a:off x="865080" y="525423600"/>
          <a:ext cx="723600" cy="475920"/>
        </a:xfrm>
        <a:prstGeom prst="rect">
          <a:avLst/>
        </a:prstGeom>
        <a:ln>
          <a:noFill/>
        </a:ln>
      </xdr:spPr>
    </xdr:pic>
    <xdr:clientData/>
  </xdr:twoCellAnchor>
  <xdr:twoCellAnchor editAs="oneCell">
    <xdr:from>
      <xdr:col>1</xdr:col>
      <xdr:colOff>52560</xdr:colOff>
      <xdr:row>1000</xdr:row>
      <xdr:rowOff>16560</xdr:rowOff>
    </xdr:from>
    <xdr:to>
      <xdr:col>1</xdr:col>
      <xdr:colOff>776160</xdr:colOff>
      <xdr:row>1000</xdr:row>
      <xdr:rowOff>492480</xdr:rowOff>
    </xdr:to>
    <xdr:pic>
      <xdr:nvPicPr>
        <xdr:cNvPr id="998" name="Subgraph-hdspll" descr=""/>
        <xdr:cNvPicPr/>
      </xdr:nvPicPr>
      <xdr:blipFill>
        <a:blip r:embed="rId999"/>
        <a:stretch>
          <a:fillRect/>
        </a:stretch>
      </xdr:blipFill>
      <xdr:spPr>
        <a:xfrm>
          <a:off x="865080" y="525949920"/>
          <a:ext cx="723600" cy="475920"/>
        </a:xfrm>
        <a:prstGeom prst="rect">
          <a:avLst/>
        </a:prstGeom>
        <a:ln>
          <a:noFill/>
        </a:ln>
      </xdr:spPr>
    </xdr:pic>
    <xdr:clientData/>
  </xdr:twoCellAnchor>
  <xdr:twoCellAnchor editAs="oneCell">
    <xdr:from>
      <xdr:col>1</xdr:col>
      <xdr:colOff>52560</xdr:colOff>
      <xdr:row>1001</xdr:row>
      <xdr:rowOff>16560</xdr:rowOff>
    </xdr:from>
    <xdr:to>
      <xdr:col>1</xdr:col>
      <xdr:colOff>776160</xdr:colOff>
      <xdr:row>1001</xdr:row>
      <xdr:rowOff>492480</xdr:rowOff>
    </xdr:to>
    <xdr:pic>
      <xdr:nvPicPr>
        <xdr:cNvPr id="999" name="Subgraph-hesitentwaylien" descr=""/>
        <xdr:cNvPicPr/>
      </xdr:nvPicPr>
      <xdr:blipFill>
        <a:blip r:embed="rId1000"/>
        <a:stretch>
          <a:fillRect/>
        </a:stretch>
      </xdr:blipFill>
      <xdr:spPr>
        <a:xfrm>
          <a:off x="865080" y="526476600"/>
          <a:ext cx="723600" cy="475920"/>
        </a:xfrm>
        <a:prstGeom prst="rect">
          <a:avLst/>
        </a:prstGeom>
        <a:ln>
          <a:noFill/>
        </a:ln>
      </xdr:spPr>
    </xdr:pic>
    <xdr:clientData/>
  </xdr:twoCellAnchor>
  <xdr:twoCellAnchor editAs="oneCell">
    <xdr:from>
      <xdr:col>1</xdr:col>
      <xdr:colOff>52560</xdr:colOff>
      <xdr:row>1002</xdr:row>
      <xdr:rowOff>16560</xdr:rowOff>
    </xdr:from>
    <xdr:to>
      <xdr:col>1</xdr:col>
      <xdr:colOff>776160</xdr:colOff>
      <xdr:row>1002</xdr:row>
      <xdr:rowOff>492480</xdr:rowOff>
    </xdr:to>
    <xdr:pic>
      <xdr:nvPicPr>
        <xdr:cNvPr id="1000" name="Subgraph-pault14761" descr=""/>
        <xdr:cNvPicPr/>
      </xdr:nvPicPr>
      <xdr:blipFill>
        <a:blip r:embed="rId1001"/>
        <a:stretch>
          <a:fillRect/>
        </a:stretch>
      </xdr:blipFill>
      <xdr:spPr>
        <a:xfrm>
          <a:off x="865080" y="527002920"/>
          <a:ext cx="723600" cy="475920"/>
        </a:xfrm>
        <a:prstGeom prst="rect">
          <a:avLst/>
        </a:prstGeom>
        <a:ln>
          <a:noFill/>
        </a:ln>
      </xdr:spPr>
    </xdr:pic>
    <xdr:clientData/>
  </xdr:twoCellAnchor>
  <xdr:twoCellAnchor editAs="oneCell">
    <xdr:from>
      <xdr:col>1</xdr:col>
      <xdr:colOff>52560</xdr:colOff>
      <xdr:row>1003</xdr:row>
      <xdr:rowOff>16560</xdr:rowOff>
    </xdr:from>
    <xdr:to>
      <xdr:col>1</xdr:col>
      <xdr:colOff>776160</xdr:colOff>
      <xdr:row>1003</xdr:row>
      <xdr:rowOff>492480</xdr:rowOff>
    </xdr:to>
    <xdr:pic>
      <xdr:nvPicPr>
        <xdr:cNvPr id="1001" name="Subgraph-myshalewell" descr=""/>
        <xdr:cNvPicPr/>
      </xdr:nvPicPr>
      <xdr:blipFill>
        <a:blip r:embed="rId1002"/>
        <a:stretch>
          <a:fillRect/>
        </a:stretch>
      </xdr:blipFill>
      <xdr:spPr>
        <a:xfrm>
          <a:off x="865080" y="527529240"/>
          <a:ext cx="723600" cy="475920"/>
        </a:xfrm>
        <a:prstGeom prst="rect">
          <a:avLst/>
        </a:prstGeom>
        <a:ln>
          <a:noFill/>
        </a:ln>
      </xdr:spPr>
    </xdr:pic>
    <xdr:clientData/>
  </xdr:twoCellAnchor>
  <xdr:twoCellAnchor editAs="oneCell">
    <xdr:from>
      <xdr:col>1</xdr:col>
      <xdr:colOff>52560</xdr:colOff>
      <xdr:row>1004</xdr:row>
      <xdr:rowOff>16560</xdr:rowOff>
    </xdr:from>
    <xdr:to>
      <xdr:col>1</xdr:col>
      <xdr:colOff>776160</xdr:colOff>
      <xdr:row>1004</xdr:row>
      <xdr:rowOff>492480</xdr:rowOff>
    </xdr:to>
    <xdr:pic>
      <xdr:nvPicPr>
        <xdr:cNvPr id="1002" name="Subgraph-nukerusich" descr=""/>
        <xdr:cNvPicPr/>
      </xdr:nvPicPr>
      <xdr:blipFill>
        <a:blip r:embed="rId1003"/>
        <a:stretch>
          <a:fillRect/>
        </a:stretch>
      </xdr:blipFill>
      <xdr:spPr>
        <a:xfrm>
          <a:off x="865080" y="528055560"/>
          <a:ext cx="723600" cy="475920"/>
        </a:xfrm>
        <a:prstGeom prst="rect">
          <a:avLst/>
        </a:prstGeom>
        <a:ln>
          <a:noFill/>
        </a:ln>
      </xdr:spPr>
    </xdr:pic>
    <xdr:clientData/>
  </xdr:twoCellAnchor>
  <xdr:twoCellAnchor editAs="oneCell">
    <xdr:from>
      <xdr:col>1</xdr:col>
      <xdr:colOff>52560</xdr:colOff>
      <xdr:row>1005</xdr:row>
      <xdr:rowOff>16560</xdr:rowOff>
    </xdr:from>
    <xdr:to>
      <xdr:col>1</xdr:col>
      <xdr:colOff>776160</xdr:colOff>
      <xdr:row>1005</xdr:row>
      <xdr:rowOff>492480</xdr:rowOff>
    </xdr:to>
    <xdr:pic>
      <xdr:nvPicPr>
        <xdr:cNvPr id="1003" name="Subgraph-hanifyuso" descr=""/>
        <xdr:cNvPicPr/>
      </xdr:nvPicPr>
      <xdr:blipFill>
        <a:blip r:embed="rId1004"/>
        <a:stretch>
          <a:fillRect/>
        </a:stretch>
      </xdr:blipFill>
      <xdr:spPr>
        <a:xfrm>
          <a:off x="865080" y="528582240"/>
          <a:ext cx="723600" cy="4759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27000</xdr:colOff>
      <xdr:row>88</xdr:row>
      <xdr:rowOff>360</xdr:rowOff>
    </xdr:from>
    <xdr:to>
      <xdr:col>1</xdr:col>
      <xdr:colOff>945000</xdr:colOff>
      <xdr:row>95</xdr:row>
      <xdr:rowOff>142920</xdr:rowOff>
    </xdr:to>
    <xdr:graphicFrame>
      <xdr:nvGraphicFramePr>
        <xdr:cNvPr id="1004" name="BetweennessCentralityHistogram"/>
        <xdr:cNvGraphicFramePr/>
      </xdr:nvGraphicFramePr>
      <xdr:xfrm>
        <a:off x="27000" y="16773840"/>
        <a:ext cx="4753800" cy="14760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36360</xdr:colOff>
      <xdr:row>102</xdr:row>
      <xdr:rowOff>10080</xdr:rowOff>
    </xdr:from>
    <xdr:to>
      <xdr:col>2</xdr:col>
      <xdr:colOff>26640</xdr:colOff>
      <xdr:row>109</xdr:row>
      <xdr:rowOff>152640</xdr:rowOff>
    </xdr:to>
    <xdr:graphicFrame>
      <xdr:nvGraphicFramePr>
        <xdr:cNvPr id="1005" name="ClosenessCentralityHistogram"/>
        <xdr:cNvGraphicFramePr/>
      </xdr:nvGraphicFramePr>
      <xdr:xfrm>
        <a:off x="36360" y="19450440"/>
        <a:ext cx="5058000" cy="14760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27000</xdr:colOff>
      <xdr:row>116</xdr:row>
      <xdr:rowOff>10080</xdr:rowOff>
    </xdr:from>
    <xdr:to>
      <xdr:col>1</xdr:col>
      <xdr:colOff>945000</xdr:colOff>
      <xdr:row>123</xdr:row>
      <xdr:rowOff>152640</xdr:rowOff>
    </xdr:to>
    <xdr:graphicFrame>
      <xdr:nvGraphicFramePr>
        <xdr:cNvPr id="1006" name="EigenvectorCentralityHistogram"/>
        <xdr:cNvGraphicFramePr/>
      </xdr:nvGraphicFramePr>
      <xdr:xfrm>
        <a:off x="27000" y="22117320"/>
        <a:ext cx="4753800" cy="147600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27000</xdr:colOff>
      <xdr:row>144</xdr:row>
      <xdr:rowOff>360</xdr:rowOff>
    </xdr:from>
    <xdr:to>
      <xdr:col>1</xdr:col>
      <xdr:colOff>945000</xdr:colOff>
      <xdr:row>151</xdr:row>
      <xdr:rowOff>142920</xdr:rowOff>
    </xdr:to>
    <xdr:graphicFrame>
      <xdr:nvGraphicFramePr>
        <xdr:cNvPr id="1007" name="ClusteringCoefficientHistogram"/>
        <xdr:cNvGraphicFramePr/>
      </xdr:nvGraphicFramePr>
      <xdr:xfrm>
        <a:off x="27000" y="27441720"/>
        <a:ext cx="4753800" cy="147600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27000</xdr:colOff>
      <xdr:row>129</xdr:row>
      <xdr:rowOff>181800</xdr:rowOff>
    </xdr:from>
    <xdr:to>
      <xdr:col>1</xdr:col>
      <xdr:colOff>945000</xdr:colOff>
      <xdr:row>137</xdr:row>
      <xdr:rowOff>133560</xdr:rowOff>
    </xdr:to>
    <xdr:graphicFrame>
      <xdr:nvGraphicFramePr>
        <xdr:cNvPr id="1008" name="ClusteringCoefficientHistogram"/>
        <xdr:cNvGraphicFramePr/>
      </xdr:nvGraphicFramePr>
      <xdr:xfrm>
        <a:off x="27000" y="24765480"/>
        <a:ext cx="4753800" cy="147600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17</xdr:col>
      <xdr:colOff>27000</xdr:colOff>
      <xdr:row>0</xdr:row>
      <xdr:rowOff>448200</xdr:rowOff>
    </xdr:from>
    <xdr:to>
      <xdr:col>22</xdr:col>
      <xdr:colOff>407520</xdr:colOff>
      <xdr:row>4</xdr:row>
      <xdr:rowOff>19080</xdr:rowOff>
    </xdr:to>
    <xdr:graphicFrame>
      <xdr:nvGraphicFramePr>
        <xdr:cNvPr id="1009" name="DynamicFilterHistogram"/>
        <xdr:cNvGraphicFramePr/>
      </xdr:nvGraphicFramePr>
      <xdr:xfrm>
        <a:off x="21632040" y="448200"/>
        <a:ext cx="4193640" cy="5994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youtube.com/watch?v=V5y1WorkLJw&amp;feature=youtu.be" TargetMode="External"/><Relationship Id="rId3" Type="http://schemas.openxmlformats.org/officeDocument/2006/relationships/hyperlink" Target="https://twitter.com/" TargetMode="External"/><Relationship Id="rId4" Type="http://schemas.openxmlformats.org/officeDocument/2006/relationships/hyperlink" Target="https://twitter.com/" TargetMode="External"/><Relationship Id="rId5" Type="http://schemas.openxmlformats.org/officeDocument/2006/relationships/hyperlink" Target="https://www.swarmapp.com/c/ieFV3OiW5BJ" TargetMode="External"/><Relationship Id="rId6" Type="http://schemas.openxmlformats.org/officeDocument/2006/relationships/hyperlink" Target="https://twitter.com/" TargetMode="External"/><Relationship Id="rId7" Type="http://schemas.openxmlformats.org/officeDocument/2006/relationships/hyperlink" Target="https://www.swarmapp.com/c/kiIQ40lAX3H" TargetMode="External"/><Relationship Id="rId8" Type="http://schemas.openxmlformats.org/officeDocument/2006/relationships/hyperlink" Target="https://twitter.com/" TargetMode="External"/><Relationship Id="rId9" Type="http://schemas.openxmlformats.org/officeDocument/2006/relationships/hyperlink" Target="https://api.twitter.com/1.1/geo/id/fdf0f6445180fbda.json" TargetMode="External"/><Relationship Id="rId10" Type="http://schemas.openxmlformats.org/officeDocument/2006/relationships/hyperlink" Target="https://twitter.com/" TargetMode="External"/><Relationship Id="rId11" Type="http://schemas.openxmlformats.org/officeDocument/2006/relationships/hyperlink" Target="https://pdfs.semanticscholar.org/af4a/73eed4805728c45280375daea317c00c6dde.pdf" TargetMode="External"/><Relationship Id="rId12" Type="http://schemas.openxmlformats.org/officeDocument/2006/relationships/hyperlink" Target="https://twitter.com/" TargetMode="External"/><Relationship Id="rId13" Type="http://schemas.openxmlformats.org/officeDocument/2006/relationships/hyperlink" Target="http://www.dlfiles24.com/download/158308993/bioengineering_thermal_physiology_and_comfort/?utm_source=dlvr.it&amp;utm_medium=twitter" TargetMode="External"/><Relationship Id="rId14" Type="http://schemas.openxmlformats.org/officeDocument/2006/relationships/hyperlink" Target="https://twitter.com/" TargetMode="External"/><Relationship Id="rId15" Type="http://schemas.openxmlformats.org/officeDocument/2006/relationships/hyperlink" Target="https://twitter.com/EMJIntervention/status/802955241985429504" TargetMode="External"/><Relationship Id="rId16" Type="http://schemas.openxmlformats.org/officeDocument/2006/relationships/hyperlink" Target="https://twitter.com/" TargetMode="External"/><Relationship Id="rId17" Type="http://schemas.openxmlformats.org/officeDocument/2006/relationships/hyperlink" Target="https://api.twitter.com/1.1/geo/id/18810aa5b43e76c7.json" TargetMode="External"/><Relationship Id="rId18" Type="http://schemas.openxmlformats.org/officeDocument/2006/relationships/hyperlink" Target="http://world.einnews.com/article/355713759/0JuiUqRq4VwGy0w4" TargetMode="External"/><Relationship Id="rId19" Type="http://schemas.openxmlformats.org/officeDocument/2006/relationships/hyperlink" Target="https://twitter.com/" TargetMode="External"/><Relationship Id="rId20" Type="http://schemas.openxmlformats.org/officeDocument/2006/relationships/hyperlink" Target="http://www.ciber-bbn.es/media/658809/programa-10th_ciber-bbn_2016_sevilla28-29nov.pdf" TargetMode="External"/><Relationship Id="rId21" Type="http://schemas.openxmlformats.org/officeDocument/2006/relationships/hyperlink" Target="https://twitter.com/" TargetMode="External"/><Relationship Id="rId22" Type="http://schemas.openxmlformats.org/officeDocument/2006/relationships/hyperlink" Target="http://www.ciber-bbn.es/media/658809/programa-10th_ciber-bbn_2016_sevilla28-29nov.pdf" TargetMode="External"/><Relationship Id="rId23" Type="http://schemas.openxmlformats.org/officeDocument/2006/relationships/hyperlink" Target="https://twitter.com/" TargetMode="External"/><Relationship Id="rId24" Type="http://schemas.openxmlformats.org/officeDocument/2006/relationships/hyperlink" Target="https://twitter.com/" TargetMode="External"/><Relationship Id="rId25" Type="http://schemas.openxmlformats.org/officeDocument/2006/relationships/hyperlink" Target="https://twitter.com/" TargetMode="External"/><Relationship Id="rId26" Type="http://schemas.openxmlformats.org/officeDocument/2006/relationships/hyperlink" Target="https://twitter.com/" TargetMode="External"/><Relationship Id="rId27" Type="http://schemas.openxmlformats.org/officeDocument/2006/relationships/hyperlink" Target="https://twitter.com/" TargetMode="External"/><Relationship Id="rId28" Type="http://schemas.openxmlformats.org/officeDocument/2006/relationships/hyperlink" Target="https://twitter.com/" TargetMode="External"/><Relationship Id="rId29" Type="http://schemas.openxmlformats.org/officeDocument/2006/relationships/hyperlink" Target="https://twitter.com/" TargetMode="External"/><Relationship Id="rId30" Type="http://schemas.openxmlformats.org/officeDocument/2006/relationships/hyperlink" Target="https://twitter.com/" TargetMode="External"/><Relationship Id="rId31" Type="http://schemas.openxmlformats.org/officeDocument/2006/relationships/hyperlink" Target="https://api.twitter.com/1.1/geo/id/3cdad59a91d99400.json" TargetMode="External"/><Relationship Id="rId32" Type="http://schemas.openxmlformats.org/officeDocument/2006/relationships/hyperlink" Target="https://twitter.com/" TargetMode="External"/><Relationship Id="rId33" Type="http://schemas.openxmlformats.org/officeDocument/2006/relationships/hyperlink" Target="https://api.twitter.com/1.1/geo/id/3cdad59a91d99400.json" TargetMode="External"/><Relationship Id="rId34" Type="http://schemas.openxmlformats.org/officeDocument/2006/relationships/hyperlink" Target="https://www.hirewire.co.uk/HE/1061247/MS_JobDetails.aspx?JobID=74257" TargetMode="External"/><Relationship Id="rId35" Type="http://schemas.openxmlformats.org/officeDocument/2006/relationships/hyperlink" Target="https://twitter.com/" TargetMode="External"/><Relationship Id="rId36" Type="http://schemas.openxmlformats.org/officeDocument/2006/relationships/hyperlink" Target="https://api.twitter.com/1.1/geo/id/5d838f7a011f4a2d.json" TargetMode="External"/><Relationship Id="rId37" Type="http://schemas.openxmlformats.org/officeDocument/2006/relationships/hyperlink" Target="http://eurosciencejobs.com/job_display/123104/" TargetMode="External"/><Relationship Id="rId38" Type="http://schemas.openxmlformats.org/officeDocument/2006/relationships/hyperlink" Target="https://twitter.com/" TargetMode="External"/><Relationship Id="rId39" Type="http://schemas.openxmlformats.org/officeDocument/2006/relationships/hyperlink" Target="https://twitter.com/" TargetMode="External"/><Relationship Id="rId40" Type="http://schemas.openxmlformats.org/officeDocument/2006/relationships/hyperlink" Target="http://www.nationaleonderwijsgids.nl/onderwijsvacatures/vacatures/universiteit-maastricht/34760-phd-candidates-sought-with-interest-in-bioengineering-and-regenerative-medicine?utm_source=dlvr.it&amp;utm_medium=twitter" TargetMode="External"/><Relationship Id="rId41" Type="http://schemas.openxmlformats.org/officeDocument/2006/relationships/hyperlink" Target="https://twitter.com/" TargetMode="External"/><Relationship Id="rId42" Type="http://schemas.openxmlformats.org/officeDocument/2006/relationships/hyperlink" Target="http://www.nationaleonderwijsgids.nl/onderwijsvacatures/vacatures/universiteit-maastricht/34760-phd-candidates-sought-with-interest-in-bioengineering-and-regenerative-medicine?utm_source=dlvr.it&amp;utm_medium=twitter" TargetMode="External"/><Relationship Id="rId43" Type="http://schemas.openxmlformats.org/officeDocument/2006/relationships/hyperlink" Target="https://twitter.com/" TargetMode="External"/><Relationship Id="rId44" Type="http://schemas.openxmlformats.org/officeDocument/2006/relationships/hyperlink" Target="https://www.instagram.com/p/BNWxLC8jpJW/" TargetMode="External"/><Relationship Id="rId45" Type="http://schemas.openxmlformats.org/officeDocument/2006/relationships/hyperlink" Target="https://twitter.com/" TargetMode="External"/><Relationship Id="rId46" Type="http://schemas.openxmlformats.org/officeDocument/2006/relationships/hyperlink" Target="https://twitter.com/" TargetMode="External"/><Relationship Id="rId47" Type="http://schemas.openxmlformats.org/officeDocument/2006/relationships/hyperlink" Target="https://twitter.com/" TargetMode="External"/><Relationship Id="rId48" Type="http://schemas.openxmlformats.org/officeDocument/2006/relationships/hyperlink" Target="https://twitter.com/" TargetMode="External"/><Relationship Id="rId49" Type="http://schemas.openxmlformats.org/officeDocument/2006/relationships/hyperlink" Target="https://twitter.com/" TargetMode="External"/><Relationship Id="rId50" Type="http://schemas.openxmlformats.org/officeDocument/2006/relationships/hyperlink" Target="https://twitter.com/" TargetMode="External"/><Relationship Id="rId51" Type="http://schemas.openxmlformats.org/officeDocument/2006/relationships/hyperlink" Target="https://twitter.com/" TargetMode="External"/><Relationship Id="rId52" Type="http://schemas.openxmlformats.org/officeDocument/2006/relationships/hyperlink" Target="https://twitter.com/" TargetMode="External"/><Relationship Id="rId53" Type="http://schemas.openxmlformats.org/officeDocument/2006/relationships/hyperlink" Target="https://twitter.com/" TargetMode="External"/><Relationship Id="rId54" Type="http://schemas.openxmlformats.org/officeDocument/2006/relationships/hyperlink" Target="https://twitter.com/" TargetMode="External"/><Relationship Id="rId55" Type="http://schemas.openxmlformats.org/officeDocument/2006/relationships/hyperlink" Target="https://twitter.com/" TargetMode="External"/><Relationship Id="rId56" Type="http://schemas.openxmlformats.org/officeDocument/2006/relationships/hyperlink" Target="https://twitter.com/" TargetMode="External"/><Relationship Id="rId57" Type="http://schemas.openxmlformats.org/officeDocument/2006/relationships/hyperlink" Target="https://twitter.com/" TargetMode="External"/><Relationship Id="rId58" Type="http://schemas.openxmlformats.org/officeDocument/2006/relationships/hyperlink" Target="https://twitter.com/" TargetMode="External"/><Relationship Id="rId59" Type="http://schemas.openxmlformats.org/officeDocument/2006/relationships/hyperlink" Target="https://twitter.com/" TargetMode="External"/><Relationship Id="rId60" Type="http://schemas.openxmlformats.org/officeDocument/2006/relationships/hyperlink" Target="https://twitter.com/" TargetMode="External"/><Relationship Id="rId61" Type="http://schemas.openxmlformats.org/officeDocument/2006/relationships/hyperlink" Target="https://twitter.com/" TargetMode="External"/><Relationship Id="rId62" Type="http://schemas.openxmlformats.org/officeDocument/2006/relationships/hyperlink" Target="https://twitter.com/" TargetMode="External"/><Relationship Id="rId63" Type="http://schemas.openxmlformats.org/officeDocument/2006/relationships/hyperlink" Target="https://twitter.com/" TargetMode="External"/><Relationship Id="rId64" Type="http://schemas.openxmlformats.org/officeDocument/2006/relationships/hyperlink" Target="https://twitter.com/" TargetMode="External"/><Relationship Id="rId65" Type="http://schemas.openxmlformats.org/officeDocument/2006/relationships/hyperlink" Target="https://twitter.com/" TargetMode="External"/><Relationship Id="rId66" Type="http://schemas.openxmlformats.org/officeDocument/2006/relationships/hyperlink" Target="https://twitter.com/" TargetMode="External"/><Relationship Id="rId67" Type="http://schemas.openxmlformats.org/officeDocument/2006/relationships/hyperlink" Target="https://twitter.com/" TargetMode="External"/><Relationship Id="rId68" Type="http://schemas.openxmlformats.org/officeDocument/2006/relationships/hyperlink" Target="https://twitter.com/" TargetMode="External"/><Relationship Id="rId69" Type="http://schemas.openxmlformats.org/officeDocument/2006/relationships/hyperlink" Target="https://twitter.com/" TargetMode="External"/><Relationship Id="rId70" Type="http://schemas.openxmlformats.org/officeDocument/2006/relationships/hyperlink" Target="https://twitter.com/" TargetMode="External"/><Relationship Id="rId71" Type="http://schemas.openxmlformats.org/officeDocument/2006/relationships/hyperlink" Target="https://twitter.com/" TargetMode="External"/><Relationship Id="rId72" Type="http://schemas.openxmlformats.org/officeDocument/2006/relationships/hyperlink" Target="https://twitter.com/" TargetMode="External"/><Relationship Id="rId73" Type="http://schemas.openxmlformats.org/officeDocument/2006/relationships/hyperlink" Target="https://twitter.com/" TargetMode="External"/><Relationship Id="rId74" Type="http://schemas.openxmlformats.org/officeDocument/2006/relationships/hyperlink" Target="https://twitter.com/" TargetMode="External"/><Relationship Id="rId75" Type="http://schemas.openxmlformats.org/officeDocument/2006/relationships/hyperlink" Target="https://twitter.com/" TargetMode="External"/><Relationship Id="rId76" Type="http://schemas.openxmlformats.org/officeDocument/2006/relationships/hyperlink" Target="https://twitter.com/" TargetMode="External"/><Relationship Id="rId77" Type="http://schemas.openxmlformats.org/officeDocument/2006/relationships/hyperlink" Target="https://twitter.com/" TargetMode="External"/><Relationship Id="rId78" Type="http://schemas.openxmlformats.org/officeDocument/2006/relationships/hyperlink" Target="https://twitter.com/" TargetMode="External"/><Relationship Id="rId79" Type="http://schemas.openxmlformats.org/officeDocument/2006/relationships/hyperlink" Target="https://www.facebook.com/wendy.s.garrett/posts/10211024491311949" TargetMode="External"/><Relationship Id="rId80" Type="http://schemas.openxmlformats.org/officeDocument/2006/relationships/hyperlink" Target="https://twitter.com/" TargetMode="External"/><Relationship Id="rId81" Type="http://schemas.openxmlformats.org/officeDocument/2006/relationships/hyperlink" Target="https://twitter.com/" TargetMode="External"/><Relationship Id="rId82" Type="http://schemas.openxmlformats.org/officeDocument/2006/relationships/hyperlink" Target="https://twitter.com/" TargetMode="External"/><Relationship Id="rId83" Type="http://schemas.openxmlformats.org/officeDocument/2006/relationships/hyperlink" Target="https://twitter.com/i/web/status/803259046400815104" TargetMode="External"/><Relationship Id="rId84" Type="http://schemas.openxmlformats.org/officeDocument/2006/relationships/hyperlink" Target="https://twitter.com/" TargetMode="External"/><Relationship Id="rId85" Type="http://schemas.openxmlformats.org/officeDocument/2006/relationships/hyperlink" Target="https://twitter.com/i/web/status/803260695991054336" TargetMode="External"/><Relationship Id="rId86" Type="http://schemas.openxmlformats.org/officeDocument/2006/relationships/hyperlink" Target="https://twitter.com/" TargetMode="External"/><Relationship Id="rId87" Type="http://schemas.openxmlformats.org/officeDocument/2006/relationships/hyperlink" Target="https://twitter.com/" TargetMode="External"/><Relationship Id="rId88" Type="http://schemas.openxmlformats.org/officeDocument/2006/relationships/hyperlink" Target="https://twitter.com/" TargetMode="External"/><Relationship Id="rId89" Type="http://schemas.openxmlformats.org/officeDocument/2006/relationships/hyperlink" Target="https://twitter.com/" TargetMode="External"/><Relationship Id="rId90" Type="http://schemas.openxmlformats.org/officeDocument/2006/relationships/hyperlink" Target="https://twitter.com/" TargetMode="External"/><Relationship Id="rId91" Type="http://schemas.openxmlformats.org/officeDocument/2006/relationships/hyperlink" Target="https://www.statnews.com/2016/11/28/science-quiz-eighth-grade-biology/" TargetMode="External"/><Relationship Id="rId92" Type="http://schemas.openxmlformats.org/officeDocument/2006/relationships/hyperlink" Target="https://twitter.com/" TargetMode="External"/><Relationship Id="rId93" Type="http://schemas.openxmlformats.org/officeDocument/2006/relationships/hyperlink" Target="https://twitter.com/i/web/status/803245731444326401" TargetMode="External"/><Relationship Id="rId94" Type="http://schemas.openxmlformats.org/officeDocument/2006/relationships/hyperlink" Target="https://twitter.com/" TargetMode="External"/><Relationship Id="rId95" Type="http://schemas.openxmlformats.org/officeDocument/2006/relationships/hyperlink" Target="https://twitter.com/" TargetMode="External"/><Relationship Id="rId96" Type="http://schemas.openxmlformats.org/officeDocument/2006/relationships/hyperlink" Target="https://twitter.com/" TargetMode="External"/><Relationship Id="rId97" Type="http://schemas.openxmlformats.org/officeDocument/2006/relationships/hyperlink" Target="https://twitter.com/i/web/status/803249288386150404" TargetMode="External"/><Relationship Id="rId98" Type="http://schemas.openxmlformats.org/officeDocument/2006/relationships/hyperlink" Target="https://twitter.com/" TargetMode="External"/><Relationship Id="rId99" Type="http://schemas.openxmlformats.org/officeDocument/2006/relationships/hyperlink" Target="http://wnyt.com/stem/bioengineering-clean-energy-plans-tech-valley-high-school/4327694/?cat=10114" TargetMode="External"/><Relationship Id="rId100" Type="http://schemas.openxmlformats.org/officeDocument/2006/relationships/hyperlink" Target="https://twitter.com/" TargetMode="External"/><Relationship Id="rId101" Type="http://schemas.openxmlformats.org/officeDocument/2006/relationships/hyperlink" Target="http://wnyt.com/stem/bioengineering-clean-energy-plans-tech-valley-high-school/4327694/?cat=10114" TargetMode="External"/><Relationship Id="rId102" Type="http://schemas.openxmlformats.org/officeDocument/2006/relationships/hyperlink" Target="https://twitter.com/" TargetMode="External"/><Relationship Id="rId103" Type="http://schemas.openxmlformats.org/officeDocument/2006/relationships/hyperlink" Target="https://twitter.com/" TargetMode="External"/><Relationship Id="rId104" Type="http://schemas.openxmlformats.org/officeDocument/2006/relationships/hyperlink" Target="http://feeds.feedburner.com/~r/BioethicsNewsDigest/~3/tS2-Wm90SPQ/?utm_source=feedburner&amp;utm_medium=twitter&amp;utm_campaign=bioethicsbot" TargetMode="External"/><Relationship Id="rId105" Type="http://schemas.openxmlformats.org/officeDocument/2006/relationships/hyperlink" Target="https://twitter.com/" TargetMode="External"/><Relationship Id="rId106" Type="http://schemas.openxmlformats.org/officeDocument/2006/relationships/hyperlink" Target="https://twitter.com/" TargetMode="External"/><Relationship Id="rId107" Type="http://schemas.openxmlformats.org/officeDocument/2006/relationships/hyperlink" Target="https://twitter.com/" TargetMode="External"/><Relationship Id="rId108" Type="http://schemas.openxmlformats.org/officeDocument/2006/relationships/hyperlink" Target="https://www.healthychildren.org/English/healthy-living/nutrition/Pages/Bioengineered-Foods.aspx" TargetMode="External"/><Relationship Id="rId109" Type="http://schemas.openxmlformats.org/officeDocument/2006/relationships/hyperlink" Target="https://twitter.com/" TargetMode="External"/><Relationship Id="rId110" Type="http://schemas.openxmlformats.org/officeDocument/2006/relationships/hyperlink" Target="http://www-sitn.stanford.edu/free-learning/webinars/bioengineering-sciences-and-technology/stanford-webinar-using-genomics" TargetMode="External"/><Relationship Id="rId111" Type="http://schemas.openxmlformats.org/officeDocument/2006/relationships/hyperlink" Target="https://twitter.com/" TargetMode="External"/><Relationship Id="rId112" Type="http://schemas.openxmlformats.org/officeDocument/2006/relationships/hyperlink" Target="https://twitter.com/" TargetMode="External"/><Relationship Id="rId113" Type="http://schemas.openxmlformats.org/officeDocument/2006/relationships/hyperlink" Target="https://twitter.com/" TargetMode="External"/><Relationship Id="rId114" Type="http://schemas.openxmlformats.org/officeDocument/2006/relationships/hyperlink" Target="https://thiskidreviewsbooks.com/2016/10/05/review-bioengineering-by-christine-burillo-kirch?utm_content=bufferf4b67&amp;utm_medium=social&amp;utm_source=twitter.com&amp;utm_campaign=buffer" TargetMode="External"/><Relationship Id="rId115" Type="http://schemas.openxmlformats.org/officeDocument/2006/relationships/hyperlink" Target="https://twitter.com/" TargetMode="External"/><Relationship Id="rId116" Type="http://schemas.openxmlformats.org/officeDocument/2006/relationships/hyperlink" Target="https://thiskidreviewsbooks.com/2016/10/05/review-bioengineering-by-christine-burillo-kirch?utm_content=bufferf4b67&amp;utm_medium=social&amp;utm_source=twitter.com&amp;utm_campaign=buffer" TargetMode="External"/><Relationship Id="rId117" Type="http://schemas.openxmlformats.org/officeDocument/2006/relationships/hyperlink" Target="https://twitter.com/" TargetMode="External"/><Relationship Id="rId118" Type="http://schemas.openxmlformats.org/officeDocument/2006/relationships/hyperlink" Target="https://thiskidreviewsbooks.com/2016/10/05/review-bioengineering-by-christine-burillo-kirch?utm_content=bufferf4b67&amp;utm_medium=social&amp;utm_source=twitter.com&amp;utm_campaign=buffer" TargetMode="External"/><Relationship Id="rId119" Type="http://schemas.openxmlformats.org/officeDocument/2006/relationships/hyperlink" Target="https://twitter.com/" TargetMode="External"/><Relationship Id="rId120" Type="http://schemas.openxmlformats.org/officeDocument/2006/relationships/hyperlink" Target="https://twitter.com/" TargetMode="External"/><Relationship Id="rId121" Type="http://schemas.openxmlformats.org/officeDocument/2006/relationships/hyperlink" Target="https://twitter.com/" TargetMode="External"/><Relationship Id="rId122" Type="http://schemas.openxmlformats.org/officeDocument/2006/relationships/hyperlink" Target="https://www.swarmapp.com/c/3i2U6AuOVS1" TargetMode="External"/><Relationship Id="rId123" Type="http://schemas.openxmlformats.org/officeDocument/2006/relationships/hyperlink" Target="https://twitter.com/" TargetMode="External"/><Relationship Id="rId124" Type="http://schemas.openxmlformats.org/officeDocument/2006/relationships/hyperlink" Target="https://twitter.com/" TargetMode="External"/><Relationship Id="rId125" Type="http://schemas.openxmlformats.org/officeDocument/2006/relationships/hyperlink" Target="https://twitter.com/" TargetMode="External"/><Relationship Id="rId126" Type="http://schemas.openxmlformats.org/officeDocument/2006/relationships/hyperlink" Target="https://twitter.com/i/web/status/803434564735606784" TargetMode="External"/><Relationship Id="rId127" Type="http://schemas.openxmlformats.org/officeDocument/2006/relationships/hyperlink" Target="https://twitter.com/" TargetMode="External"/><Relationship Id="rId128" Type="http://schemas.openxmlformats.org/officeDocument/2006/relationships/hyperlink" Target="https://twitter.com/" TargetMode="External"/><Relationship Id="rId129" Type="http://schemas.openxmlformats.org/officeDocument/2006/relationships/hyperlink" Target="https://twitter.com/" TargetMode="External"/><Relationship Id="rId130" Type="http://schemas.openxmlformats.org/officeDocument/2006/relationships/hyperlink" Target="https://www.swarmapp.com/c/itDfdXvR96w" TargetMode="External"/><Relationship Id="rId131" Type="http://schemas.openxmlformats.org/officeDocument/2006/relationships/hyperlink" Target="https://twitter.com/" TargetMode="External"/><Relationship Id="rId132" Type="http://schemas.openxmlformats.org/officeDocument/2006/relationships/hyperlink" Target="https://api.twitter.com/1.1/geo/id/fdf0f6445180fbda.json" TargetMode="External"/><Relationship Id="rId133" Type="http://schemas.openxmlformats.org/officeDocument/2006/relationships/hyperlink" Target="http://www.reuters.com/article/idUSL4N1DU271?feedType=RSS&amp;feedName=rbssHealthcareNews&amp;utm_source=feedburner&amp;utm_medium=feed&amp;utm_campaign=Feed%3A+reuters%2FUShealthcareNews+%28News+%2F+US+%2F+Healthcare+News%29" TargetMode="External"/><Relationship Id="rId134" Type="http://schemas.openxmlformats.org/officeDocument/2006/relationships/hyperlink" Target="https://twitter.com/" TargetMode="External"/><Relationship Id="rId135" Type="http://schemas.openxmlformats.org/officeDocument/2006/relationships/hyperlink" Target="https://twitter.com/" TargetMode="External"/><Relationship Id="rId136" Type="http://schemas.openxmlformats.org/officeDocument/2006/relationships/hyperlink" Target="https://twitter.com/" TargetMode="External"/><Relationship Id="rId137" Type="http://schemas.openxmlformats.org/officeDocument/2006/relationships/hyperlink" Target="https://twitter.com/" TargetMode="External"/><Relationship Id="rId138" Type="http://schemas.openxmlformats.org/officeDocument/2006/relationships/hyperlink" Target="https://twitter.com/" TargetMode="External"/><Relationship Id="rId139" Type="http://schemas.openxmlformats.org/officeDocument/2006/relationships/hyperlink" Target="https://twitter.com/i/web/status/803500047639818240" TargetMode="External"/><Relationship Id="rId140" Type="http://schemas.openxmlformats.org/officeDocument/2006/relationships/hyperlink" Target="https://twitter.com/" TargetMode="External"/><Relationship Id="rId141" Type="http://schemas.openxmlformats.org/officeDocument/2006/relationships/hyperlink" Target="https://www.google.com/url?rct=j&amp;sa=t&amp;url=http%3A%2F%2Fwww.reuters.com%2Farticle%2FidUSL4N1DU271&amp;ct=ga&amp;cd=CAIyGmY2NGYyMDg5MDY0NWI1NTc6Y29tOmVuOlVT&amp;usg=AFQjCNHA3IC2RcsfSzOZQI8F3N3R2Tfm7g&amp;utm_source=dlvr.it&amp;utm_medium=twitter" TargetMode="External"/><Relationship Id="rId142" Type="http://schemas.openxmlformats.org/officeDocument/2006/relationships/hyperlink" Target="https://twitter.com/" TargetMode="External"/><Relationship Id="rId143" Type="http://schemas.openxmlformats.org/officeDocument/2006/relationships/hyperlink" Target="https://twitter.com/" TargetMode="External"/><Relationship Id="rId144" Type="http://schemas.openxmlformats.org/officeDocument/2006/relationships/hyperlink" Target="http://serious-science.org/stem-cell-bioengineering-1262" TargetMode="External"/><Relationship Id="rId145" Type="http://schemas.openxmlformats.org/officeDocument/2006/relationships/hyperlink" Target="https://twitter.com/" TargetMode="External"/><Relationship Id="rId146" Type="http://schemas.openxmlformats.org/officeDocument/2006/relationships/hyperlink" Target="https://www.facebook.com/stevenzenith/posts/10158146328990112" TargetMode="External"/><Relationship Id="rId147" Type="http://schemas.openxmlformats.org/officeDocument/2006/relationships/hyperlink" Target="https://twitter.com/" TargetMode="External"/><Relationship Id="rId148" Type="http://schemas.openxmlformats.org/officeDocument/2006/relationships/hyperlink" Target="https://www.facebook.com/advancedscience/posts/10154105196151334" TargetMode="External"/><Relationship Id="rId149" Type="http://schemas.openxmlformats.org/officeDocument/2006/relationships/hyperlink" Target="https://twitter.com/" TargetMode="External"/><Relationship Id="rId150" Type="http://schemas.openxmlformats.org/officeDocument/2006/relationships/hyperlink" Target="https://twitter.com/" TargetMode="External"/><Relationship Id="rId151" Type="http://schemas.openxmlformats.org/officeDocument/2006/relationships/hyperlink" Target="http://www.electronicspecifier.com/medical/tiny-electronic-device-monitors-heart-and-recognises-speech?utm_source=Twitter&amp;utm_campaign=Medical&amp;utm_medium=Tweet&amp;utm_content=Tiny-electronic-device-monitors-heart-and-recognises-speech" TargetMode="External"/><Relationship Id="rId152" Type="http://schemas.openxmlformats.org/officeDocument/2006/relationships/hyperlink" Target="https://twitter.com/" TargetMode="External"/><Relationship Id="rId153" Type="http://schemas.openxmlformats.org/officeDocument/2006/relationships/hyperlink" Target="http://www.electronicspecifier.com/medical/tiny-electronic-device-monitors-heart-and-recognises-speech?utm_source=Twitter&amp;utm_campaign=Medical&amp;utm_medium=Tweet&amp;utm_content=Tiny-electronic-device-monitors-heart-and-recognises-speech" TargetMode="External"/><Relationship Id="rId154" Type="http://schemas.openxmlformats.org/officeDocument/2006/relationships/hyperlink" Target="https://twitter.com/" TargetMode="External"/><Relationship Id="rId155" Type="http://schemas.openxmlformats.org/officeDocument/2006/relationships/hyperlink" Target="http://wnyt.com/stem/bioengineering-clean-energy-plans-tech-valley-high-school/4327694/?cat=12954" TargetMode="External"/><Relationship Id="rId156" Type="http://schemas.openxmlformats.org/officeDocument/2006/relationships/hyperlink" Target="https://twitter.com/" TargetMode="External"/><Relationship Id="rId157" Type="http://schemas.openxmlformats.org/officeDocument/2006/relationships/hyperlink" Target="https://twitter.com/" TargetMode="External"/><Relationship Id="rId158" Type="http://schemas.openxmlformats.org/officeDocument/2006/relationships/hyperlink" Target="https://twitter.com/" TargetMode="External"/><Relationship Id="rId159" Type="http://schemas.openxmlformats.org/officeDocument/2006/relationships/hyperlink" Target="https://twitter.com/" TargetMode="External"/><Relationship Id="rId160" Type="http://schemas.openxmlformats.org/officeDocument/2006/relationships/hyperlink" Target="http://www.jobs.ac.uk/job/AVM453/d43247r3-research-associate-determining-and-exploiting-the-anti-cancer-properties-of-naked-mole-rat-hyaluronan/" TargetMode="External"/><Relationship Id="rId161" Type="http://schemas.openxmlformats.org/officeDocument/2006/relationships/hyperlink" Target="https://twitter.com/" TargetMode="External"/><Relationship Id="rId162" Type="http://schemas.openxmlformats.org/officeDocument/2006/relationships/hyperlink" Target="https://twitter.com/" TargetMode="External"/><Relationship Id="rId163" Type="http://schemas.openxmlformats.org/officeDocument/2006/relationships/hyperlink" Target="https://twitter.com/" TargetMode="External"/><Relationship Id="rId164" Type="http://schemas.openxmlformats.org/officeDocument/2006/relationships/hyperlink" Target="http://www.ciber-bbn.es/media/658809/programa-10th_ciber-bbn_2016_sevilla28-29nov.pdf" TargetMode="External"/><Relationship Id="rId165" Type="http://schemas.openxmlformats.org/officeDocument/2006/relationships/hyperlink" Target="https://twitter.com/" TargetMode="External"/><Relationship Id="rId166" Type="http://schemas.openxmlformats.org/officeDocument/2006/relationships/hyperlink" Target="http://interestingengineering.com/scientists-made-an-ear-by-an-apple-gonna-make-vessels-by-asparagus/" TargetMode="External"/><Relationship Id="rId167" Type="http://schemas.openxmlformats.org/officeDocument/2006/relationships/hyperlink" Target="https://twitter.com/" TargetMode="External"/><Relationship Id="rId168" Type="http://schemas.openxmlformats.org/officeDocument/2006/relationships/hyperlink" Target="http://bioeng.berkeley.edu/seminars/distinguished-seminar" TargetMode="External"/><Relationship Id="rId169" Type="http://schemas.openxmlformats.org/officeDocument/2006/relationships/hyperlink" Target="https://twitter.com/" TargetMode="External"/><Relationship Id="rId170" Type="http://schemas.openxmlformats.org/officeDocument/2006/relationships/hyperlink" Target="http://jobscentralwizard.com/bioengineering_with_microphysiological_systems/" TargetMode="External"/><Relationship Id="rId171" Type="http://schemas.openxmlformats.org/officeDocument/2006/relationships/hyperlink" Target="https://twitter.com/" TargetMode="External"/><Relationship Id="rId172" Type="http://schemas.openxmlformats.org/officeDocument/2006/relationships/hyperlink" Target="http://www.sciencemag.stfi.re/news/2016/08/biologists-are-close-reinventing-genetic-code-life?sf=ojargbr&amp;utm_content=bufferc1d81&amp;utm_medium=blog&amp;utm_source=twitter.com&amp;utm_campaign=Epoca+Now+via+Buffer" TargetMode="External"/><Relationship Id="rId173" Type="http://schemas.openxmlformats.org/officeDocument/2006/relationships/hyperlink" Target="https://twitter.com/" TargetMode="External"/><Relationship Id="rId174" Type="http://schemas.openxmlformats.org/officeDocument/2006/relationships/hyperlink" Target="http://www.forbes.com/sites/rachelarthur/2016/08/22/in-depth-with-modern-meadow-the-bioengineering-start-up-growing-leather-in-a-lab/" TargetMode="External"/><Relationship Id="rId175" Type="http://schemas.openxmlformats.org/officeDocument/2006/relationships/hyperlink" Target="https://twitter.com/" TargetMode="External"/><Relationship Id="rId176" Type="http://schemas.openxmlformats.org/officeDocument/2006/relationships/hyperlink" Target="http://buff.ly/2fyp3ef" TargetMode="External"/><Relationship Id="rId177" Type="http://schemas.openxmlformats.org/officeDocument/2006/relationships/hyperlink" Target="https://twitter.com/" TargetMode="External"/><Relationship Id="rId178" Type="http://schemas.openxmlformats.org/officeDocument/2006/relationships/hyperlink" Target="https://twitter.com/" TargetMode="External"/><Relationship Id="rId179" Type="http://schemas.openxmlformats.org/officeDocument/2006/relationships/hyperlink" Target="https://api.twitter.com/1.1/geo/id/1c69a67ad480e1b1.json" TargetMode="External"/><Relationship Id="rId180" Type="http://schemas.openxmlformats.org/officeDocument/2006/relationships/hyperlink" Target="https://twitter.com/i/web/status/803629571270643713" TargetMode="External"/><Relationship Id="rId181" Type="http://schemas.openxmlformats.org/officeDocument/2006/relationships/hyperlink" Target="https://twitter.com/" TargetMode="External"/><Relationship Id="rId182" Type="http://schemas.openxmlformats.org/officeDocument/2006/relationships/hyperlink" Target="https://twitter.com/" TargetMode="External"/><Relationship Id="rId183" Type="http://schemas.openxmlformats.org/officeDocument/2006/relationships/hyperlink" Target="http://feeds.feedburner.com/~r/RespiratoryResearch-LatestArticles/~3/c8SMRs95q84/s12931-016-0477-6?utm_source=feedburner&amp;utm_medium=twitter&amp;utm_campaign=fadelibrary" TargetMode="External"/><Relationship Id="rId184" Type="http://schemas.openxmlformats.org/officeDocument/2006/relationships/hyperlink" Target="https://twitter.com/" TargetMode="External"/><Relationship Id="rId185" Type="http://schemas.openxmlformats.org/officeDocument/2006/relationships/hyperlink" Target="https://twitter.com/" TargetMode="External"/><Relationship Id="rId186" Type="http://schemas.openxmlformats.org/officeDocument/2006/relationships/hyperlink" Target="https://twitter.com/" TargetMode="External"/><Relationship Id="rId187" Type="http://schemas.openxmlformats.org/officeDocument/2006/relationships/hyperlink" Target="https://twitter.com/" TargetMode="External"/><Relationship Id="rId188" Type="http://schemas.openxmlformats.org/officeDocument/2006/relationships/hyperlink" Target="https://twitter.com/" TargetMode="External"/><Relationship Id="rId189" Type="http://schemas.openxmlformats.org/officeDocument/2006/relationships/hyperlink" Target="https://twitter.com/" TargetMode="External"/><Relationship Id="rId190" Type="http://schemas.openxmlformats.org/officeDocument/2006/relationships/hyperlink" Target="https://twitter.com/" TargetMode="External"/><Relationship Id="rId191" Type="http://schemas.openxmlformats.org/officeDocument/2006/relationships/hyperlink" Target="https://twitter.com/" TargetMode="External"/><Relationship Id="rId192" Type="http://schemas.openxmlformats.org/officeDocument/2006/relationships/hyperlink" Target="https://twitter.com/" TargetMode="External"/><Relationship Id="rId193" Type="http://schemas.openxmlformats.org/officeDocument/2006/relationships/hyperlink" Target="http://www.thedailysheeple.com/bio-warfare-like-150-bombs-going-off-6-people-dead-and-8500-hospitalized-in-australia-due-to-rare-thunderstorm-asthma_112016" TargetMode="External"/><Relationship Id="rId194" Type="http://schemas.openxmlformats.org/officeDocument/2006/relationships/hyperlink" Target="https://twitter.com/" TargetMode="External"/><Relationship Id="rId195" Type="http://schemas.openxmlformats.org/officeDocument/2006/relationships/hyperlink" Target="https://api.twitter.com/1.1/geo/id/01864a8a64df9dc4.json" TargetMode="External"/><Relationship Id="rId196" Type="http://schemas.openxmlformats.org/officeDocument/2006/relationships/hyperlink" Target="https://twitter.com/" TargetMode="External"/><Relationship Id="rId197" Type="http://schemas.openxmlformats.org/officeDocument/2006/relationships/hyperlink" Target="https://twitter.com/" TargetMode="External"/><Relationship Id="rId198" Type="http://schemas.openxmlformats.org/officeDocument/2006/relationships/hyperlink" Target="https://twitter.com/" TargetMode="External"/><Relationship Id="rId199" Type="http://schemas.openxmlformats.org/officeDocument/2006/relationships/hyperlink" Target="https://www.instagram.com/p/BNYMeY8gB-P/" TargetMode="External"/><Relationship Id="rId200" Type="http://schemas.openxmlformats.org/officeDocument/2006/relationships/hyperlink" Target="https://twitter.com/" TargetMode="External"/><Relationship Id="rId201" Type="http://schemas.openxmlformats.org/officeDocument/2006/relationships/hyperlink" Target="https://www.instagram.com/p/BNaKe-PA592/" TargetMode="External"/><Relationship Id="rId202" Type="http://schemas.openxmlformats.org/officeDocument/2006/relationships/hyperlink" Target="https://twitter.com/" TargetMode="External"/><Relationship Id="rId203" Type="http://schemas.openxmlformats.org/officeDocument/2006/relationships/hyperlink" Target="https://twitter.com/" TargetMode="External"/><Relationship Id="rId204" Type="http://schemas.openxmlformats.org/officeDocument/2006/relationships/hyperlink" Target="http://utopiaville.tumblr.com/post/153833750921/for-the-first-time-living-cells-have-formed" TargetMode="External"/><Relationship Id="rId205" Type="http://schemas.openxmlformats.org/officeDocument/2006/relationships/hyperlink" Target="https://twitter.com/" TargetMode="External"/><Relationship Id="rId206" Type="http://schemas.openxmlformats.org/officeDocument/2006/relationships/hyperlink" Target="https://www.higheredjobs.com/faculty/details.cfm?JobCode=176350284&amp;Title=Faculty%20Positions%20in%20Biological%20Engineering" TargetMode="External"/><Relationship Id="rId207" Type="http://schemas.openxmlformats.org/officeDocument/2006/relationships/hyperlink" Target="https://twitter.com/" TargetMode="External"/><Relationship Id="rId208" Type="http://schemas.openxmlformats.org/officeDocument/2006/relationships/hyperlink" Target="https://twitter.com/i/web/status/803681613217284096" TargetMode="External"/><Relationship Id="rId209" Type="http://schemas.openxmlformats.org/officeDocument/2006/relationships/hyperlink" Target="https://twitter.com/" TargetMode="External"/><Relationship Id="rId210" Type="http://schemas.openxmlformats.org/officeDocument/2006/relationships/hyperlink" Target="https://twitter.com/" TargetMode="External"/><Relationship Id="rId211" Type="http://schemas.openxmlformats.org/officeDocument/2006/relationships/hyperlink" Target="https://twitter.com/" TargetMode="External"/><Relationship Id="rId212" Type="http://schemas.openxmlformats.org/officeDocument/2006/relationships/hyperlink" Target="http://als-journal.com/submission/index.php/ALS/article/view/336" TargetMode="External"/><Relationship Id="rId213" Type="http://schemas.openxmlformats.org/officeDocument/2006/relationships/hyperlink" Target="https://twitter.com/" TargetMode="External"/><Relationship Id="rId214" Type="http://schemas.openxmlformats.org/officeDocument/2006/relationships/hyperlink" Target="http://als-journal.com/submission/index.php/ALS/article/view/336" TargetMode="External"/><Relationship Id="rId215" Type="http://schemas.openxmlformats.org/officeDocument/2006/relationships/hyperlink" Target="https://twitter.com/" TargetMode="External"/><Relationship Id="rId216" Type="http://schemas.openxmlformats.org/officeDocument/2006/relationships/hyperlink" Target="https://twitter.com/" TargetMode="External"/><Relationship Id="rId217" Type="http://schemas.openxmlformats.org/officeDocument/2006/relationships/hyperlink" Target="https://twitter.com/" TargetMode="External"/><Relationship Id="rId218" Type="http://schemas.openxmlformats.org/officeDocument/2006/relationships/hyperlink" Target="https://twitter.com/" TargetMode="External"/><Relationship Id="rId219" Type="http://schemas.openxmlformats.org/officeDocument/2006/relationships/hyperlink" Target="http://motherboard.vice.com/read/fragrant-moss-glowing-plants-update?utm_source=mbtwitter" TargetMode="External"/><Relationship Id="rId220" Type="http://schemas.openxmlformats.org/officeDocument/2006/relationships/hyperlink" Target="https://twitter.com/" TargetMode="External"/><Relationship Id="rId221" Type="http://schemas.openxmlformats.org/officeDocument/2006/relationships/hyperlink" Target="http://motherboard.vice.com/read/fragrant-moss-glowing-plants-update?utm_source=mbtwitter" TargetMode="External"/><Relationship Id="rId222" Type="http://schemas.openxmlformats.org/officeDocument/2006/relationships/hyperlink" Target="https://twitter.com/" TargetMode="External"/><Relationship Id="rId223" Type="http://schemas.openxmlformats.org/officeDocument/2006/relationships/hyperlink" Target="http://motherboard.vice.com/read/fragrant-moss-glowing-plants-update?utm_source=mbtwitter" TargetMode="External"/><Relationship Id="rId224" Type="http://schemas.openxmlformats.org/officeDocument/2006/relationships/hyperlink" Target="https://twitter.com/" TargetMode="External"/><Relationship Id="rId225" Type="http://schemas.openxmlformats.org/officeDocument/2006/relationships/hyperlink" Target="http://motherboard.vice.com/read/fragrant-moss-glowing-plants-update?utm_source=mbtwitter" TargetMode="External"/><Relationship Id="rId226" Type="http://schemas.openxmlformats.org/officeDocument/2006/relationships/hyperlink" Target="https://twitter.com/" TargetMode="External"/><Relationship Id="rId227" Type="http://schemas.openxmlformats.org/officeDocument/2006/relationships/hyperlink" Target="http://motherboard.vice.com/read/fragrant-moss-glowing-plants-update?utm_source=mbtwitter" TargetMode="External"/><Relationship Id="rId228" Type="http://schemas.openxmlformats.org/officeDocument/2006/relationships/hyperlink" Target="https://twitter.com/" TargetMode="External"/><Relationship Id="rId229" Type="http://schemas.openxmlformats.org/officeDocument/2006/relationships/hyperlink" Target="http://motherboard.vice.com/read/fragrant-moss-glowing-plants-update?utm_source=mbtwitter" TargetMode="External"/><Relationship Id="rId230" Type="http://schemas.openxmlformats.org/officeDocument/2006/relationships/hyperlink" Target="https://twitter.com/" TargetMode="External"/><Relationship Id="rId231" Type="http://schemas.openxmlformats.org/officeDocument/2006/relationships/hyperlink" Target="http://shab.help.ch/publ.cfm?key=2526251" TargetMode="External"/><Relationship Id="rId232" Type="http://schemas.openxmlformats.org/officeDocument/2006/relationships/hyperlink" Target="https://twitter.com/" TargetMode="External"/><Relationship Id="rId233" Type="http://schemas.openxmlformats.org/officeDocument/2006/relationships/hyperlink" Target="https://twitter.com/" TargetMode="External"/><Relationship Id="rId234" Type="http://schemas.openxmlformats.org/officeDocument/2006/relationships/hyperlink" Target="https://twitter.com/" TargetMode="External"/><Relationship Id="rId235" Type="http://schemas.openxmlformats.org/officeDocument/2006/relationships/hyperlink" Target="https://www.swarmapp.com/c/8Y6VTFaaUAo" TargetMode="External"/><Relationship Id="rId236" Type="http://schemas.openxmlformats.org/officeDocument/2006/relationships/hyperlink" Target="https://twitter.com/" TargetMode="External"/><Relationship Id="rId237" Type="http://schemas.openxmlformats.org/officeDocument/2006/relationships/hyperlink" Target="https://api.twitter.com/1.1/geo/id/fdf0f6445180fbda.json" TargetMode="External"/><Relationship Id="rId238" Type="http://schemas.openxmlformats.org/officeDocument/2006/relationships/hyperlink" Target="https://www.swarmapp.com/c/f6yChfXAAyg" TargetMode="External"/><Relationship Id="rId239" Type="http://schemas.openxmlformats.org/officeDocument/2006/relationships/hyperlink" Target="https://twitter.com/" TargetMode="External"/><Relationship Id="rId240" Type="http://schemas.openxmlformats.org/officeDocument/2006/relationships/hyperlink" Target="https://api.twitter.com/1.1/geo/id/fdf0f6445180fbda.json" TargetMode="External"/><Relationship Id="rId241" Type="http://schemas.openxmlformats.org/officeDocument/2006/relationships/hyperlink" Target="http://motherboard.vice.com/read/fragrant-moss-glowing-plants-update?utm_source=mbtwitter" TargetMode="External"/><Relationship Id="rId242" Type="http://schemas.openxmlformats.org/officeDocument/2006/relationships/hyperlink" Target="https://twitter.com/" TargetMode="External"/><Relationship Id="rId243" Type="http://schemas.openxmlformats.org/officeDocument/2006/relationships/hyperlink" Target="http://motherboard.vice.com/read/fragrant-moss-glowing-plants-update?utm_source=mbtwitter" TargetMode="External"/><Relationship Id="rId244" Type="http://schemas.openxmlformats.org/officeDocument/2006/relationships/hyperlink" Target="https://twitter.com/" TargetMode="External"/><Relationship Id="rId245" Type="http://schemas.openxmlformats.org/officeDocument/2006/relationships/hyperlink" Target="https://www.higheredjobs.com/faculty/details.cfm?JobCode=176350284&amp;Title=Faculty%20Positions%20in%20Biological%20Engineering" TargetMode="External"/><Relationship Id="rId246" Type="http://schemas.openxmlformats.org/officeDocument/2006/relationships/hyperlink" Target="https://twitter.com/" TargetMode="External"/><Relationship Id="rId247" Type="http://schemas.openxmlformats.org/officeDocument/2006/relationships/hyperlink" Target="https://www.higheredjobs.com/faculty/details.cfm?JobCode=176350284&amp;Title=Faculty%20Positions%20in%20Biological%20Engineering" TargetMode="External"/><Relationship Id="rId248" Type="http://schemas.openxmlformats.org/officeDocument/2006/relationships/hyperlink" Target="https://twitter.com/" TargetMode="External"/><Relationship Id="rId249" Type="http://schemas.openxmlformats.org/officeDocument/2006/relationships/hyperlink" Target="https://www.higheredjobs.com/faculty/details.cfm?JobCode=176350284&amp;Title=Faculty%20Positions%20in%20Biological%20Engineering" TargetMode="External"/><Relationship Id="rId250" Type="http://schemas.openxmlformats.org/officeDocument/2006/relationships/hyperlink" Target="https://twitter.com/" TargetMode="External"/><Relationship Id="rId251" Type="http://schemas.openxmlformats.org/officeDocument/2006/relationships/hyperlink" Target="https://www.higheredjobs.com/faculty/details.cfm?JobCode=176350284&amp;Title=Faculty%20Positions%20in%20Biological%20Engineering" TargetMode="External"/><Relationship Id="rId252" Type="http://schemas.openxmlformats.org/officeDocument/2006/relationships/hyperlink" Target="https://twitter.com/" TargetMode="External"/><Relationship Id="rId253" Type="http://schemas.openxmlformats.org/officeDocument/2006/relationships/hyperlink" Target="https://twitter.com/" TargetMode="External"/><Relationship Id="rId254" Type="http://schemas.openxmlformats.org/officeDocument/2006/relationships/hyperlink" Target="https://www.higheredjobs.com/faculty/details.cfm?JobCode=176350284&amp;Title=Faculty%20Positions%20in%20Biological%20Engineering" TargetMode="External"/><Relationship Id="rId255" Type="http://schemas.openxmlformats.org/officeDocument/2006/relationships/hyperlink" Target="https://twitter.com/" TargetMode="External"/><Relationship Id="rId256" Type="http://schemas.openxmlformats.org/officeDocument/2006/relationships/hyperlink" Target="https://www.higheredjobs.com/faculty/details.cfm?JobCode=176350284&amp;Title=Faculty%20Positions%20in%20Biological%20Engineering" TargetMode="External"/><Relationship Id="rId257" Type="http://schemas.openxmlformats.org/officeDocument/2006/relationships/hyperlink" Target="https://twitter.com/" TargetMode="External"/><Relationship Id="rId258" Type="http://schemas.openxmlformats.org/officeDocument/2006/relationships/hyperlink" Target="https://www.higheredjobs.com/faculty/details.cfm?JobCode=176350284&amp;Title=Faculty%20Positions%20in%20Biological%20Engineering" TargetMode="External"/><Relationship Id="rId259" Type="http://schemas.openxmlformats.org/officeDocument/2006/relationships/hyperlink" Target="https://twitter.com/" TargetMode="External"/><Relationship Id="rId260" Type="http://schemas.openxmlformats.org/officeDocument/2006/relationships/hyperlink" Target="https://www.higheredjobs.com/faculty/details.cfm?JobCode=176350284&amp;Title=Faculty%20Positions%20in%20Biological%20Engineering" TargetMode="External"/><Relationship Id="rId261" Type="http://schemas.openxmlformats.org/officeDocument/2006/relationships/hyperlink" Target="https://twitter.com/" TargetMode="External"/><Relationship Id="rId262" Type="http://schemas.openxmlformats.org/officeDocument/2006/relationships/hyperlink" Target="https://twitter.com/i/web/status/803614659626602496" TargetMode="External"/><Relationship Id="rId263" Type="http://schemas.openxmlformats.org/officeDocument/2006/relationships/hyperlink" Target="https://twitter.com/" TargetMode="External"/><Relationship Id="rId264" Type="http://schemas.openxmlformats.org/officeDocument/2006/relationships/hyperlink" Target="https://twitter.com/" TargetMode="External"/><Relationship Id="rId265" Type="http://schemas.openxmlformats.org/officeDocument/2006/relationships/hyperlink" Target="https://twitter.com/i/web/status/803614659626602496" TargetMode="External"/><Relationship Id="rId266" Type="http://schemas.openxmlformats.org/officeDocument/2006/relationships/hyperlink" Target="https://twitter.com/" TargetMode="External"/><Relationship Id="rId267" Type="http://schemas.openxmlformats.org/officeDocument/2006/relationships/hyperlink" Target="https://twitter.com/" TargetMode="External"/><Relationship Id="rId268" Type="http://schemas.openxmlformats.org/officeDocument/2006/relationships/hyperlink" Target="http://www.tomorrowsengineers.org.uk/view/?con_id=1204" TargetMode="External"/><Relationship Id="rId269" Type="http://schemas.openxmlformats.org/officeDocument/2006/relationships/hyperlink" Target="https://twitter.com/" TargetMode="External"/><Relationship Id="rId270" Type="http://schemas.openxmlformats.org/officeDocument/2006/relationships/hyperlink" Target="https://twitter.com/" TargetMode="External"/><Relationship Id="rId271" Type="http://schemas.openxmlformats.org/officeDocument/2006/relationships/hyperlink" Target="https://twitter.com/" TargetMode="External"/><Relationship Id="rId272" Type="http://schemas.openxmlformats.org/officeDocument/2006/relationships/hyperlink" Target="https://twitter.com/" TargetMode="External"/><Relationship Id="rId273" Type="http://schemas.openxmlformats.org/officeDocument/2006/relationships/hyperlink" Target="https://twitter.com/" TargetMode="External"/><Relationship Id="rId274" Type="http://schemas.openxmlformats.org/officeDocument/2006/relationships/hyperlink" Target="https://twitter.com/i/web/status/803913522971176960" TargetMode="External"/><Relationship Id="rId275" Type="http://schemas.openxmlformats.org/officeDocument/2006/relationships/hyperlink" Target="https://twitter.com/" TargetMode="External"/><Relationship Id="rId276" Type="http://schemas.openxmlformats.org/officeDocument/2006/relationships/hyperlink" Target="https://twitter.com/" TargetMode="External"/><Relationship Id="rId277" Type="http://schemas.openxmlformats.org/officeDocument/2006/relationships/hyperlink" Target="https://twitter.com/" TargetMode="External"/><Relationship Id="rId278" Type="http://schemas.openxmlformats.org/officeDocument/2006/relationships/hyperlink" Target="https://twitter.com/" TargetMode="External"/><Relationship Id="rId279" Type="http://schemas.openxmlformats.org/officeDocument/2006/relationships/hyperlink" Target="https://twitter.com/" TargetMode="External"/><Relationship Id="rId280" Type="http://schemas.openxmlformats.org/officeDocument/2006/relationships/hyperlink" Target="https://twitter.com/" TargetMode="External"/><Relationship Id="rId281" Type="http://schemas.openxmlformats.org/officeDocument/2006/relationships/hyperlink" Target="http://www.tomorrowsengineers.org.uk/view/?con_id=1204" TargetMode="External"/><Relationship Id="rId282" Type="http://schemas.openxmlformats.org/officeDocument/2006/relationships/hyperlink" Target="https://twitter.com/" TargetMode="External"/><Relationship Id="rId283" Type="http://schemas.openxmlformats.org/officeDocument/2006/relationships/hyperlink" Target="https://www.swarmapp.com/c/1CzxsKJuFQA" TargetMode="External"/><Relationship Id="rId284" Type="http://schemas.openxmlformats.org/officeDocument/2006/relationships/hyperlink" Target="https://twitter.com/" TargetMode="External"/><Relationship Id="rId285" Type="http://schemas.openxmlformats.org/officeDocument/2006/relationships/hyperlink" Target="https://api.twitter.com/1.1/geo/id/299bcf9388bcaef4.json" TargetMode="External"/><Relationship Id="rId286" Type="http://schemas.openxmlformats.org/officeDocument/2006/relationships/hyperlink" Target="https://twitter.com/" TargetMode="External"/><Relationship Id="rId287" Type="http://schemas.openxmlformats.org/officeDocument/2006/relationships/hyperlink" Target="https://twitter.com/" TargetMode="External"/><Relationship Id="rId288" Type="http://schemas.openxmlformats.org/officeDocument/2006/relationships/hyperlink" Target="https://twitter.com/i/web/status/803934272897826816" TargetMode="External"/><Relationship Id="rId289" Type="http://schemas.openxmlformats.org/officeDocument/2006/relationships/hyperlink" Target="https://twitter.com/" TargetMode="External"/><Relationship Id="rId290" Type="http://schemas.openxmlformats.org/officeDocument/2006/relationships/hyperlink" Target="https://twitter.com/" TargetMode="External"/><Relationship Id="rId291" Type="http://schemas.openxmlformats.org/officeDocument/2006/relationships/hyperlink" Target="https://twitter.com/" TargetMode="External"/><Relationship Id="rId292" Type="http://schemas.openxmlformats.org/officeDocument/2006/relationships/hyperlink" Target="https://twitter.com/i/web/status/803934272897826816" TargetMode="External"/><Relationship Id="rId293" Type="http://schemas.openxmlformats.org/officeDocument/2006/relationships/hyperlink" Target="https://twitter.com/" TargetMode="External"/><Relationship Id="rId294" Type="http://schemas.openxmlformats.org/officeDocument/2006/relationships/hyperlink" Target="https://twitter.com/" TargetMode="External"/><Relationship Id="rId295" Type="http://schemas.openxmlformats.org/officeDocument/2006/relationships/hyperlink" Target="https://twitter.com/" TargetMode="External"/><Relationship Id="rId296" Type="http://schemas.openxmlformats.org/officeDocument/2006/relationships/hyperlink" Target="https://twitter.com/" TargetMode="External"/><Relationship Id="rId297" Type="http://schemas.openxmlformats.org/officeDocument/2006/relationships/hyperlink" Target="https://twitter.com/" TargetMode="External"/><Relationship Id="rId298" Type="http://schemas.openxmlformats.org/officeDocument/2006/relationships/hyperlink" Target="http://www.fcm.unicamp.br/fcm/relacoes-publicas/saladeimprensa/trabalho-da-fcm-no-campo-da-medicina-regenerativa-e-premiado-no-canada" TargetMode="External"/><Relationship Id="rId299" Type="http://schemas.openxmlformats.org/officeDocument/2006/relationships/hyperlink" Target="https://twitter.com/" TargetMode="External"/><Relationship Id="rId300" Type="http://schemas.openxmlformats.org/officeDocument/2006/relationships/hyperlink" Target="https://twitter.com/i/web/status/803387437602996225" TargetMode="External"/><Relationship Id="rId301" Type="http://schemas.openxmlformats.org/officeDocument/2006/relationships/hyperlink" Target="https://twitter.com/" TargetMode="External"/><Relationship Id="rId302" Type="http://schemas.openxmlformats.org/officeDocument/2006/relationships/hyperlink" Target="https://api.twitter.com/1.1/geo/id/0933c11f6b472a2b.json" TargetMode="External"/><Relationship Id="rId303" Type="http://schemas.openxmlformats.org/officeDocument/2006/relationships/hyperlink" Target="https://twitter.com/" TargetMode="External"/><Relationship Id="rId304" Type="http://schemas.openxmlformats.org/officeDocument/2006/relationships/hyperlink" Target="https://twitter.com/" TargetMode="External"/><Relationship Id="rId305" Type="http://schemas.openxmlformats.org/officeDocument/2006/relationships/hyperlink" Target="https://twitter.com/" TargetMode="External"/><Relationship Id="rId306" Type="http://schemas.openxmlformats.org/officeDocument/2006/relationships/hyperlink" Target="https://twitter.com/" TargetMode="External"/><Relationship Id="rId307" Type="http://schemas.openxmlformats.org/officeDocument/2006/relationships/hyperlink" Target="https://twitter.com/" TargetMode="External"/><Relationship Id="rId308" Type="http://schemas.openxmlformats.org/officeDocument/2006/relationships/hyperlink" Target="https://twitter.com/" TargetMode="External"/><Relationship Id="rId309" Type="http://schemas.openxmlformats.org/officeDocument/2006/relationships/hyperlink" Target="https://twitter.com/" TargetMode="External"/><Relationship Id="rId310" Type="http://schemas.openxmlformats.org/officeDocument/2006/relationships/hyperlink" Target="https://twitter.com/" TargetMode="External"/><Relationship Id="rId311" Type="http://schemas.openxmlformats.org/officeDocument/2006/relationships/hyperlink" Target="https://twitter.com/" TargetMode="External"/><Relationship Id="rId312" Type="http://schemas.openxmlformats.org/officeDocument/2006/relationships/hyperlink" Target="https://twitter.com/" TargetMode="External"/><Relationship Id="rId313" Type="http://schemas.openxmlformats.org/officeDocument/2006/relationships/hyperlink" Target="https://twitter.com/" TargetMode="External"/><Relationship Id="rId314" Type="http://schemas.openxmlformats.org/officeDocument/2006/relationships/hyperlink" Target="https://twitter.com/" TargetMode="External"/><Relationship Id="rId315" Type="http://schemas.openxmlformats.org/officeDocument/2006/relationships/hyperlink" Target="https://twitter.com/" TargetMode="External"/><Relationship Id="rId316" Type="http://schemas.openxmlformats.org/officeDocument/2006/relationships/hyperlink" Target="https://twitter.com/" TargetMode="External"/><Relationship Id="rId317" Type="http://schemas.openxmlformats.org/officeDocument/2006/relationships/hyperlink" Target="https://twitter.com/" TargetMode="External"/><Relationship Id="rId318" Type="http://schemas.openxmlformats.org/officeDocument/2006/relationships/hyperlink" Target="https://twitter.com/" TargetMode="External"/><Relationship Id="rId319" Type="http://schemas.openxmlformats.org/officeDocument/2006/relationships/hyperlink" Target="https://twitter.com/" TargetMode="External"/><Relationship Id="rId320" Type="http://schemas.openxmlformats.org/officeDocument/2006/relationships/hyperlink" Target="https://twitter.com/" TargetMode="External"/><Relationship Id="rId321" Type="http://schemas.openxmlformats.org/officeDocument/2006/relationships/hyperlink" Target="https://twitter.com/" TargetMode="External"/><Relationship Id="rId322" Type="http://schemas.openxmlformats.org/officeDocument/2006/relationships/hyperlink" Target="https://twitter.com/" TargetMode="External"/><Relationship Id="rId323" Type="http://schemas.openxmlformats.org/officeDocument/2006/relationships/hyperlink" Target="https://twitter.com/" TargetMode="External"/><Relationship Id="rId324" Type="http://schemas.openxmlformats.org/officeDocument/2006/relationships/hyperlink" Target="https://twitter.com/" TargetMode="External"/><Relationship Id="rId325" Type="http://schemas.openxmlformats.org/officeDocument/2006/relationships/hyperlink" Target="https://twitter.com/" TargetMode="External"/><Relationship Id="rId326" Type="http://schemas.openxmlformats.org/officeDocument/2006/relationships/hyperlink" Target="http://ow.ly/AcWX306EaNP" TargetMode="External"/><Relationship Id="rId327" Type="http://schemas.openxmlformats.org/officeDocument/2006/relationships/hyperlink" Target="https://twitter.com/" TargetMode="External"/><Relationship Id="rId328" Type="http://schemas.openxmlformats.org/officeDocument/2006/relationships/hyperlink" Target="https://twitter.com/" TargetMode="External"/><Relationship Id="rId329" Type="http://schemas.openxmlformats.org/officeDocument/2006/relationships/hyperlink" Target="https://twitter.com/" TargetMode="External"/><Relationship Id="rId330" Type="http://schemas.openxmlformats.org/officeDocument/2006/relationships/hyperlink" Target="https://twitter.com/" TargetMode="External"/><Relationship Id="rId331" Type="http://schemas.openxmlformats.org/officeDocument/2006/relationships/hyperlink" Target="https://twitter.com/" TargetMode="External"/><Relationship Id="rId332" Type="http://schemas.openxmlformats.org/officeDocument/2006/relationships/hyperlink" Target="https://twitter.com/" TargetMode="External"/><Relationship Id="rId333" Type="http://schemas.openxmlformats.org/officeDocument/2006/relationships/hyperlink" Target="https://twitter.com/" TargetMode="External"/><Relationship Id="rId334" Type="http://schemas.openxmlformats.org/officeDocument/2006/relationships/hyperlink" Target="http://ow.ly/AcWX306EaNP" TargetMode="External"/><Relationship Id="rId335" Type="http://schemas.openxmlformats.org/officeDocument/2006/relationships/hyperlink" Target="https://twitter.com/" TargetMode="External"/><Relationship Id="rId336" Type="http://schemas.openxmlformats.org/officeDocument/2006/relationships/hyperlink" Target="https://twitter.com/" TargetMode="External"/><Relationship Id="rId337" Type="http://schemas.openxmlformats.org/officeDocument/2006/relationships/hyperlink" Target="https://twitter.com/" TargetMode="External"/><Relationship Id="rId338" Type="http://schemas.openxmlformats.org/officeDocument/2006/relationships/hyperlink" Target="https://news.aamc.org/research/article/bioengineering-programs-have-only-just-begun/?utm_source=newsletter&amp;utm_medium=email&amp;utm_campaign=AAMCNews113016" TargetMode="External"/><Relationship Id="rId339" Type="http://schemas.openxmlformats.org/officeDocument/2006/relationships/hyperlink" Target="https://twitter.com/" TargetMode="External"/><Relationship Id="rId340" Type="http://schemas.openxmlformats.org/officeDocument/2006/relationships/hyperlink" Target="https://twitter.com/" TargetMode="External"/><Relationship Id="rId341" Type="http://schemas.openxmlformats.org/officeDocument/2006/relationships/hyperlink" Target="https://twitter.com/" TargetMode="External"/><Relationship Id="rId342" Type="http://schemas.openxmlformats.org/officeDocument/2006/relationships/hyperlink" Target="https://twitter.com/" TargetMode="External"/><Relationship Id="rId343" Type="http://schemas.openxmlformats.org/officeDocument/2006/relationships/hyperlink" Target="https://twitter.com/" TargetMode="External"/><Relationship Id="rId344" Type="http://schemas.openxmlformats.org/officeDocument/2006/relationships/hyperlink" Target="https://twitter.com/mdziur/status/804044091235266560" TargetMode="External"/><Relationship Id="rId345" Type="http://schemas.openxmlformats.org/officeDocument/2006/relationships/hyperlink" Target="https://twitter.com/" TargetMode="External"/><Relationship Id="rId346" Type="http://schemas.openxmlformats.org/officeDocument/2006/relationships/hyperlink" Target="https://twitter.com/" TargetMode="External"/><Relationship Id="rId347" Type="http://schemas.openxmlformats.org/officeDocument/2006/relationships/hyperlink" Target="https://twitter.com/" TargetMode="External"/><Relationship Id="rId348" Type="http://schemas.openxmlformats.org/officeDocument/2006/relationships/hyperlink" Target="https://twitter.com/" TargetMode="External"/><Relationship Id="rId349" Type="http://schemas.openxmlformats.org/officeDocument/2006/relationships/hyperlink" Target="https://twitter.com/" TargetMode="External"/><Relationship Id="rId350" Type="http://schemas.openxmlformats.org/officeDocument/2006/relationships/hyperlink" Target="https://twitter.com/" TargetMode="External"/><Relationship Id="rId351" Type="http://schemas.openxmlformats.org/officeDocument/2006/relationships/hyperlink" Target="https://twitter.com/" TargetMode="External"/><Relationship Id="rId352" Type="http://schemas.openxmlformats.org/officeDocument/2006/relationships/hyperlink" Target="https://news.aamc.org/research/article/bioengineering-programs-have-only-just-begun/?utm_source=newsletter&amp;utm_medium=email&amp;utm_campaign=AAMCNews113016" TargetMode="External"/><Relationship Id="rId353" Type="http://schemas.openxmlformats.org/officeDocument/2006/relationships/hyperlink" Target="https://twitter.com/" TargetMode="External"/><Relationship Id="rId354" Type="http://schemas.openxmlformats.org/officeDocument/2006/relationships/hyperlink" Target="https://news.aamc.org/research/article/bioengineering-programs-have-only-just-begun/?utm_source=newsletter&amp;utm_medium=email&amp;utm_campaign=AAMCNews113016" TargetMode="External"/><Relationship Id="rId355" Type="http://schemas.openxmlformats.org/officeDocument/2006/relationships/hyperlink" Target="https://twitter.com/" TargetMode="External"/><Relationship Id="rId356" Type="http://schemas.openxmlformats.org/officeDocument/2006/relationships/hyperlink" Target="https://twitter.com/" TargetMode="External"/><Relationship Id="rId357" Type="http://schemas.openxmlformats.org/officeDocument/2006/relationships/hyperlink" Target="https://twitter.com/" TargetMode="External"/><Relationship Id="rId358" Type="http://schemas.openxmlformats.org/officeDocument/2006/relationships/hyperlink" Target="https://twitter.com/" TargetMode="External"/><Relationship Id="rId359" Type="http://schemas.openxmlformats.org/officeDocument/2006/relationships/hyperlink" Target="https://twitter.com/" TargetMode="External"/><Relationship Id="rId360" Type="http://schemas.openxmlformats.org/officeDocument/2006/relationships/hyperlink" Target="https://twitter.com/" TargetMode="External"/><Relationship Id="rId361" Type="http://schemas.openxmlformats.org/officeDocument/2006/relationships/hyperlink" Target="https://twitter.com/" TargetMode="External"/><Relationship Id="rId362" Type="http://schemas.openxmlformats.org/officeDocument/2006/relationships/hyperlink" Target="http://directory.engineeringdaily.net/home/job/technician-environmental-molecular-bioengineering-72722" TargetMode="External"/><Relationship Id="rId363" Type="http://schemas.openxmlformats.org/officeDocument/2006/relationships/hyperlink" Target="https://twitter.com/" TargetMode="External"/><Relationship Id="rId364" Type="http://schemas.openxmlformats.org/officeDocument/2006/relationships/hyperlink" Target="https://twitter.com/" TargetMode="External"/><Relationship Id="rId365" Type="http://schemas.openxmlformats.org/officeDocument/2006/relationships/hyperlink" Target="https://twitter.com/" TargetMode="External"/><Relationship Id="rId366" Type="http://schemas.openxmlformats.org/officeDocument/2006/relationships/hyperlink" Target="https://twitter.com/" TargetMode="External"/><Relationship Id="rId367" Type="http://schemas.openxmlformats.org/officeDocument/2006/relationships/hyperlink" Target="https://twitter.com/" TargetMode="External"/><Relationship Id="rId368" Type="http://schemas.openxmlformats.org/officeDocument/2006/relationships/hyperlink" Target="https://ebics.net/diversity-outreach/about-reu-program" TargetMode="External"/><Relationship Id="rId369" Type="http://schemas.openxmlformats.org/officeDocument/2006/relationships/hyperlink" Target="https://twitter.com/" TargetMode="External"/><Relationship Id="rId370" Type="http://schemas.openxmlformats.org/officeDocument/2006/relationships/hyperlink" Target="https://twitter.com/" TargetMode="External"/><Relationship Id="rId371" Type="http://schemas.openxmlformats.org/officeDocument/2006/relationships/hyperlink" Target="https://twitter.com/" TargetMode="External"/><Relationship Id="rId372" Type="http://schemas.openxmlformats.org/officeDocument/2006/relationships/hyperlink" Target="https://twitter.com/" TargetMode="External"/><Relationship Id="rId373" Type="http://schemas.openxmlformats.org/officeDocument/2006/relationships/hyperlink" Target="https://twitter.com/" TargetMode="External"/><Relationship Id="rId374" Type="http://schemas.openxmlformats.org/officeDocument/2006/relationships/hyperlink" Target="https://ebics.net/diversity-outreach/about-reu-program" TargetMode="External"/><Relationship Id="rId375" Type="http://schemas.openxmlformats.org/officeDocument/2006/relationships/hyperlink" Target="https://twitter.com/" TargetMode="External"/><Relationship Id="rId376" Type="http://schemas.openxmlformats.org/officeDocument/2006/relationships/hyperlink" Target="https://www.asme.org/engineering-topics/articles/bioengineering/the-bioarcade?utm_source=twitter&amp;utm_medium=social&amp;utm_content=bioengineering&amp;utm_campaign=wk_113016" TargetMode="External"/><Relationship Id="rId377" Type="http://schemas.openxmlformats.org/officeDocument/2006/relationships/hyperlink" Target="https://twitter.com/" TargetMode="External"/><Relationship Id="rId378" Type="http://schemas.openxmlformats.org/officeDocument/2006/relationships/hyperlink" Target="https://www.asme.org/engineering-topics/articles/bioengineering/the-bioarcade?utm_source=twitter&amp;utm_medium=social&amp;utm_content=bioengineering&amp;utm_campaign=wk_113016" TargetMode="External"/><Relationship Id="rId379" Type="http://schemas.openxmlformats.org/officeDocument/2006/relationships/hyperlink" Target="https://twitter.com/" TargetMode="External"/><Relationship Id="rId380" Type="http://schemas.openxmlformats.org/officeDocument/2006/relationships/hyperlink" Target="https://www.swarmapp.com/c/09u7yhnQ7KX" TargetMode="External"/><Relationship Id="rId381" Type="http://schemas.openxmlformats.org/officeDocument/2006/relationships/hyperlink" Target="https://twitter.com/" TargetMode="External"/><Relationship Id="rId382" Type="http://schemas.openxmlformats.org/officeDocument/2006/relationships/hyperlink" Target="https://api.twitter.com/1.1/geo/id/fdf0f6445180fbda.json" TargetMode="External"/><Relationship Id="rId383" Type="http://schemas.openxmlformats.org/officeDocument/2006/relationships/hyperlink" Target="https://www.swarmapp.com/c/4T3BD81Srfc" TargetMode="External"/><Relationship Id="rId384" Type="http://schemas.openxmlformats.org/officeDocument/2006/relationships/hyperlink" Target="https://twitter.com/" TargetMode="External"/><Relationship Id="rId385" Type="http://schemas.openxmlformats.org/officeDocument/2006/relationships/hyperlink" Target="https://api.twitter.com/1.1/geo/id/fdf0f6445180fbda.json" TargetMode="External"/><Relationship Id="rId386" Type="http://schemas.openxmlformats.org/officeDocument/2006/relationships/hyperlink" Target="https://ebics.net/diversity-outreach/about-reu-program" TargetMode="External"/><Relationship Id="rId387" Type="http://schemas.openxmlformats.org/officeDocument/2006/relationships/hyperlink" Target="https://twitter.com/" TargetMode="External"/><Relationship Id="rId388" Type="http://schemas.openxmlformats.org/officeDocument/2006/relationships/hyperlink" Target="https://twitter.com/i/web/status/804031078667321353" TargetMode="External"/><Relationship Id="rId389" Type="http://schemas.openxmlformats.org/officeDocument/2006/relationships/hyperlink" Target="https://twitter.com/" TargetMode="External"/><Relationship Id="rId390" Type="http://schemas.openxmlformats.org/officeDocument/2006/relationships/hyperlink" Target="https://ebics.net/diversity-outreach/about-reu-program" TargetMode="External"/><Relationship Id="rId391" Type="http://schemas.openxmlformats.org/officeDocument/2006/relationships/hyperlink" Target="https://twitter.com/" TargetMode="External"/><Relationship Id="rId392" Type="http://schemas.openxmlformats.org/officeDocument/2006/relationships/hyperlink" Target="https://twitter.com/" TargetMode="External"/><Relationship Id="rId393" Type="http://schemas.openxmlformats.org/officeDocument/2006/relationships/hyperlink" Target="https://twitter.com/" TargetMode="External"/><Relationship Id="rId394" Type="http://schemas.openxmlformats.org/officeDocument/2006/relationships/hyperlink" Target="https://twitter.com/" TargetMode="External"/><Relationship Id="rId395" Type="http://schemas.openxmlformats.org/officeDocument/2006/relationships/hyperlink" Target="https://twitter.com/" TargetMode="External"/><Relationship Id="rId396" Type="http://schemas.openxmlformats.org/officeDocument/2006/relationships/hyperlink" Target="https://twitter.com/" TargetMode="External"/><Relationship Id="rId397" Type="http://schemas.openxmlformats.org/officeDocument/2006/relationships/hyperlink" Target="https://twitter.com/" TargetMode="External"/><Relationship Id="rId398" Type="http://schemas.openxmlformats.org/officeDocument/2006/relationships/hyperlink" Target="https://twitter.com/" TargetMode="External"/><Relationship Id="rId399" Type="http://schemas.openxmlformats.org/officeDocument/2006/relationships/hyperlink" Target="https://twitter.com/" TargetMode="External"/><Relationship Id="rId400" Type="http://schemas.openxmlformats.org/officeDocument/2006/relationships/hyperlink" Target="https://api.twitter.com/1.1/geo/id/e4a0d228eb6be76b.json" TargetMode="External"/><Relationship Id="rId401" Type="http://schemas.openxmlformats.org/officeDocument/2006/relationships/hyperlink" Target="https://twitter.com/" TargetMode="External"/><Relationship Id="rId402" Type="http://schemas.openxmlformats.org/officeDocument/2006/relationships/hyperlink" Target="https://twitter.com/EarnKnowledge/status/803605875751469056" TargetMode="External"/><Relationship Id="rId403" Type="http://schemas.openxmlformats.org/officeDocument/2006/relationships/hyperlink" Target="https://twitter.com/" TargetMode="External"/><Relationship Id="rId404" Type="http://schemas.openxmlformats.org/officeDocument/2006/relationships/hyperlink" Target="https://www.swarmapp.com/c/hP1YoA0eM1D" TargetMode="External"/><Relationship Id="rId405" Type="http://schemas.openxmlformats.org/officeDocument/2006/relationships/hyperlink" Target="https://twitter.com/" TargetMode="External"/><Relationship Id="rId406" Type="http://schemas.openxmlformats.org/officeDocument/2006/relationships/hyperlink" Target="https://api.twitter.com/1.1/geo/id/fdf0f6445180fbda.json" TargetMode="External"/><Relationship Id="rId407" Type="http://schemas.openxmlformats.org/officeDocument/2006/relationships/hyperlink" Target="https://twitter.com/" TargetMode="External"/><Relationship Id="rId408" Type="http://schemas.openxmlformats.org/officeDocument/2006/relationships/hyperlink" Target="https://twitter.com/" TargetMode="External"/><Relationship Id="rId409" Type="http://schemas.openxmlformats.org/officeDocument/2006/relationships/hyperlink" Target="https://twitter.com/" TargetMode="External"/><Relationship Id="rId410" Type="http://schemas.openxmlformats.org/officeDocument/2006/relationships/hyperlink" Target="https://twitter.com/" TargetMode="External"/><Relationship Id="rId411" Type="http://schemas.openxmlformats.org/officeDocument/2006/relationships/hyperlink" Target="http://scholarship-positions.com/institute-bioengineering-catalonia-postdoctoral-fellowships-spain/2016/06/16/" TargetMode="External"/><Relationship Id="rId412" Type="http://schemas.openxmlformats.org/officeDocument/2006/relationships/hyperlink" Target="https://twitter.com/" TargetMode="External"/><Relationship Id="rId413" Type="http://schemas.openxmlformats.org/officeDocument/2006/relationships/hyperlink" Target="https://twitter.com/" TargetMode="External"/><Relationship Id="rId414" Type="http://schemas.openxmlformats.org/officeDocument/2006/relationships/hyperlink" Target="http://news.google.com/news/url?sa=t&amp;fd=R&amp;ct2=us&amp;usg=AFQjCNFduAG9VBeGsBoNY0-fNLRvC2kLxw&amp;clid=c3a7d30bb8a4878e06b80cf16b898331&amp;ei=W-o_WNDVPM--uQLruoCADA&amp;url=http%3A%2F%2Fregistrardaily.com%2F2016%2F12%2F01%2Fglobal-chitosan-derivatives-market-jiangsu-aoxin" TargetMode="External"/><Relationship Id="rId415" Type="http://schemas.openxmlformats.org/officeDocument/2006/relationships/hyperlink" Target="https://twitter.com/" TargetMode="External"/><Relationship Id="rId416" Type="http://schemas.openxmlformats.org/officeDocument/2006/relationships/hyperlink" Target="http://www.ooyuz.com/geturl?aid=14081417" TargetMode="External"/><Relationship Id="rId417" Type="http://schemas.openxmlformats.org/officeDocument/2006/relationships/hyperlink" Target="https://twitter.com/" TargetMode="External"/><Relationship Id="rId418" Type="http://schemas.openxmlformats.org/officeDocument/2006/relationships/hyperlink" Target="https://twitter.com/i/web/status/804256585396592640" TargetMode="External"/><Relationship Id="rId419" Type="http://schemas.openxmlformats.org/officeDocument/2006/relationships/hyperlink" Target="https://twitter.com/" TargetMode="External"/><Relationship Id="rId420" Type="http://schemas.openxmlformats.org/officeDocument/2006/relationships/hyperlink" Target="https://twitter.com/" TargetMode="External"/><Relationship Id="rId421" Type="http://schemas.openxmlformats.org/officeDocument/2006/relationships/hyperlink" Target="https://twitter.com/" TargetMode="External"/><Relationship Id="rId422" Type="http://schemas.openxmlformats.org/officeDocument/2006/relationships/hyperlink" Target="https://twitter.com/" TargetMode="External"/><Relationship Id="rId423" Type="http://schemas.openxmlformats.org/officeDocument/2006/relationships/hyperlink" Target="https://twitter.com/" TargetMode="External"/><Relationship Id="rId424" Type="http://schemas.openxmlformats.org/officeDocument/2006/relationships/hyperlink" Target="https://twitter.com/" TargetMode="External"/><Relationship Id="rId425" Type="http://schemas.openxmlformats.org/officeDocument/2006/relationships/hyperlink" Target="https://twitter.com/" TargetMode="External"/><Relationship Id="rId426" Type="http://schemas.openxmlformats.org/officeDocument/2006/relationships/hyperlink" Target="https://peerj.com/articles/2661/" TargetMode="External"/><Relationship Id="rId427" Type="http://schemas.openxmlformats.org/officeDocument/2006/relationships/hyperlink" Target="https://twitter.com/" TargetMode="External"/><Relationship Id="rId428" Type="http://schemas.openxmlformats.org/officeDocument/2006/relationships/hyperlink" Target="https://peerj.com/articles/2661/" TargetMode="External"/><Relationship Id="rId429" Type="http://schemas.openxmlformats.org/officeDocument/2006/relationships/hyperlink" Target="https://twitter.com/" TargetMode="External"/><Relationship Id="rId430" Type="http://schemas.openxmlformats.org/officeDocument/2006/relationships/hyperlink" Target="https://twitter.com/i/web/status/804289457155239936" TargetMode="External"/><Relationship Id="rId431" Type="http://schemas.openxmlformats.org/officeDocument/2006/relationships/hyperlink" Target="https://twitter.com/" TargetMode="External"/><Relationship Id="rId432" Type="http://schemas.openxmlformats.org/officeDocument/2006/relationships/hyperlink" Target="https://twitter.com/i/web/status/804290878294622208" TargetMode="External"/><Relationship Id="rId433" Type="http://schemas.openxmlformats.org/officeDocument/2006/relationships/hyperlink" Target="https://twitter.com/" TargetMode="External"/><Relationship Id="rId434" Type="http://schemas.openxmlformats.org/officeDocument/2006/relationships/hyperlink" Target="https://twitter.com/i/web/status/804290880333082624" TargetMode="External"/><Relationship Id="rId435" Type="http://schemas.openxmlformats.org/officeDocument/2006/relationships/hyperlink" Target="https://twitter.com/" TargetMode="External"/><Relationship Id="rId436" Type="http://schemas.openxmlformats.org/officeDocument/2006/relationships/hyperlink" Target="https://twitter.com/i/web/status/804290878294622208" TargetMode="External"/><Relationship Id="rId437" Type="http://schemas.openxmlformats.org/officeDocument/2006/relationships/hyperlink" Target="https://twitter.com/" TargetMode="External"/><Relationship Id="rId438" Type="http://schemas.openxmlformats.org/officeDocument/2006/relationships/hyperlink" Target="https://twitter.com/i/web/status/804290880333082624" TargetMode="External"/><Relationship Id="rId439" Type="http://schemas.openxmlformats.org/officeDocument/2006/relationships/hyperlink" Target="https://twitter.com/" TargetMode="External"/><Relationship Id="rId440" Type="http://schemas.openxmlformats.org/officeDocument/2006/relationships/hyperlink" Target="https://twitter.com/" TargetMode="External"/><Relationship Id="rId441" Type="http://schemas.openxmlformats.org/officeDocument/2006/relationships/hyperlink" Target="https://twitter.com/i/web/status/804290878294622208" TargetMode="External"/><Relationship Id="rId442" Type="http://schemas.openxmlformats.org/officeDocument/2006/relationships/hyperlink" Target="https://twitter.com/" TargetMode="External"/><Relationship Id="rId443" Type="http://schemas.openxmlformats.org/officeDocument/2006/relationships/hyperlink" Target="https://twitter.com/i/web/status/804290880333082624" TargetMode="External"/><Relationship Id="rId444" Type="http://schemas.openxmlformats.org/officeDocument/2006/relationships/hyperlink" Target="https://twitter.com/" TargetMode="External"/><Relationship Id="rId445" Type="http://schemas.openxmlformats.org/officeDocument/2006/relationships/hyperlink" Target="https://twitter.com/" TargetMode="External"/><Relationship Id="rId446" Type="http://schemas.openxmlformats.org/officeDocument/2006/relationships/hyperlink" Target="https://twitter.com/" TargetMode="External"/><Relationship Id="rId447" Type="http://schemas.openxmlformats.org/officeDocument/2006/relationships/hyperlink" Target="http://www.vox.com/conversations/2016/10/24/13357298/michael-bess-biotechnology-bioengineering-technology-revolution-science?utm_campaign=crowdfire&amp;utm_content=crowdfire&amp;utm_medium=social&amp;utm_source=twitter" TargetMode="External"/><Relationship Id="rId448" Type="http://schemas.openxmlformats.org/officeDocument/2006/relationships/hyperlink" Target="https://twitter.com/" TargetMode="External"/><Relationship Id="rId449" Type="http://schemas.openxmlformats.org/officeDocument/2006/relationships/hyperlink" Target="https://twitter.com/i/web/status/804097932517658627" TargetMode="External"/><Relationship Id="rId450" Type="http://schemas.openxmlformats.org/officeDocument/2006/relationships/hyperlink" Target="https://twitter.com/" TargetMode="External"/><Relationship Id="rId451" Type="http://schemas.openxmlformats.org/officeDocument/2006/relationships/hyperlink" Target="https://twitter.com/" TargetMode="External"/><Relationship Id="rId452" Type="http://schemas.openxmlformats.org/officeDocument/2006/relationships/hyperlink" Target="https://www.swarmapp.com/c/50aVtootuyX" TargetMode="External"/><Relationship Id="rId453" Type="http://schemas.openxmlformats.org/officeDocument/2006/relationships/hyperlink" Target="https://twitter.com/" TargetMode="External"/><Relationship Id="rId454" Type="http://schemas.openxmlformats.org/officeDocument/2006/relationships/hyperlink" Target="https://twitter.com/" TargetMode="External"/><Relationship Id="rId455" Type="http://schemas.openxmlformats.org/officeDocument/2006/relationships/hyperlink" Target="https://twitter.com/i/web/status/804322973834428416" TargetMode="External"/><Relationship Id="rId456" Type="http://schemas.openxmlformats.org/officeDocument/2006/relationships/hyperlink" Target="https://twitter.com/" TargetMode="External"/><Relationship Id="rId457" Type="http://schemas.openxmlformats.org/officeDocument/2006/relationships/hyperlink" Target="http://www.novonordiskfonden.dk/en/content/copenhagen-bioscience-phd-programme" TargetMode="External"/><Relationship Id="rId458" Type="http://schemas.openxmlformats.org/officeDocument/2006/relationships/hyperlink" Target="https://twitter.com/" TargetMode="External"/><Relationship Id="rId459" Type="http://schemas.openxmlformats.org/officeDocument/2006/relationships/hyperlink" Target="https://www.asme.org/engineering-topics/articles/bioengineering/prosthetic-limbs-that-can-feel?utm_source=twitter&amp;utm_medium=social&amp;utm_content=bioengineering&amp;utm_campaign=wk_100516" TargetMode="External"/><Relationship Id="rId460" Type="http://schemas.openxmlformats.org/officeDocument/2006/relationships/hyperlink" Target="https://twitter.com/" TargetMode="External"/><Relationship Id="rId461" Type="http://schemas.openxmlformats.org/officeDocument/2006/relationships/hyperlink" Target="https://www.asme.org/engineering-topics/articles/bioengineering/the-bioarcade?utm_source=twitter&amp;utm_medium=social&amp;utm_content=bioengineering&amp;utm_campaign=wk_113016" TargetMode="External"/><Relationship Id="rId462" Type="http://schemas.openxmlformats.org/officeDocument/2006/relationships/hyperlink" Target="https://twitter.com/" TargetMode="External"/><Relationship Id="rId463" Type="http://schemas.openxmlformats.org/officeDocument/2006/relationships/hyperlink" Target="https://www.asme.org/engineering-topics/articles/bioengineering/making-the-cut?utm_source=twitter&amp;utm_medium=social&amp;utm_content=bioengineering&amp;utm_campaign=wk_113016" TargetMode="External"/><Relationship Id="rId464" Type="http://schemas.openxmlformats.org/officeDocument/2006/relationships/hyperlink" Target="https://twitter.com/" TargetMode="External"/><Relationship Id="rId465" Type="http://schemas.openxmlformats.org/officeDocument/2006/relationships/hyperlink" Target="https://news.aamc.org/research/article/bioengineering-programs-have-only-just-begun/?utm_source=twitter&amp;utm_medium=social&amp;utm_campaign=AAMCSocial11302016" TargetMode="External"/><Relationship Id="rId466" Type="http://schemas.openxmlformats.org/officeDocument/2006/relationships/hyperlink" Target="https://twitter.com/" TargetMode="External"/><Relationship Id="rId467" Type="http://schemas.openxmlformats.org/officeDocument/2006/relationships/hyperlink" Target="https://news.aamc.org/research/article/bioengineering-programs-have-only-just-begun/?utm_source=twitter&amp;utm_medium=social&amp;utm_campaign=AAMCSocial11302016" TargetMode="External"/><Relationship Id="rId468" Type="http://schemas.openxmlformats.org/officeDocument/2006/relationships/hyperlink" Target="https://twitter.com/" TargetMode="External"/><Relationship Id="rId469" Type="http://schemas.openxmlformats.org/officeDocument/2006/relationships/hyperlink" Target="https://news.aamc.org/research/article/bioengineering-programs-have-only-just-begun/?utm_source=twitter&amp;utm_medium=social&amp;utm_campaign=AAMCSocial11302016" TargetMode="External"/><Relationship Id="rId470" Type="http://schemas.openxmlformats.org/officeDocument/2006/relationships/hyperlink" Target="https://twitter.com/" TargetMode="External"/><Relationship Id="rId471" Type="http://schemas.openxmlformats.org/officeDocument/2006/relationships/hyperlink" Target="https://news.aamc.org/research/article/bioengineering-programs-have-only-just-begun/?utm_source=twitter&amp;utm_medium=social&amp;utm_campaign=AAMCSocial11302016" TargetMode="External"/><Relationship Id="rId472" Type="http://schemas.openxmlformats.org/officeDocument/2006/relationships/hyperlink" Target="https://twitter.com/" TargetMode="External"/><Relationship Id="rId473" Type="http://schemas.openxmlformats.org/officeDocument/2006/relationships/hyperlink" Target="https://twitter.com/i/web/status/804244554316730368" TargetMode="External"/><Relationship Id="rId474" Type="http://schemas.openxmlformats.org/officeDocument/2006/relationships/hyperlink" Target="https://twitter.com/" TargetMode="External"/><Relationship Id="rId475" Type="http://schemas.openxmlformats.org/officeDocument/2006/relationships/hyperlink" Target="https://twitter.com/" TargetMode="External"/><Relationship Id="rId476" Type="http://schemas.openxmlformats.org/officeDocument/2006/relationships/hyperlink" Target="https://twitter.com/" TargetMode="External"/><Relationship Id="rId477" Type="http://schemas.openxmlformats.org/officeDocument/2006/relationships/hyperlink" Target="https://twitter.com/" TargetMode="External"/><Relationship Id="rId478" Type="http://schemas.openxmlformats.org/officeDocument/2006/relationships/hyperlink" Target="https://twitter.com/" TargetMode="External"/><Relationship Id="rId479" Type="http://schemas.openxmlformats.org/officeDocument/2006/relationships/hyperlink" Target="https://www.asme.org/engineering-topics/articles/bioengineering/if-knees-could-talk" TargetMode="External"/><Relationship Id="rId480" Type="http://schemas.openxmlformats.org/officeDocument/2006/relationships/hyperlink" Target="https://twitter.com/" TargetMode="External"/><Relationship Id="rId481" Type="http://schemas.openxmlformats.org/officeDocument/2006/relationships/hyperlink" Target="https://www.asme.org/engineering-topics/articles/bioengineering/making-the-cut?utm_campaign=wk_113016&amp;utm_content=38470516&amp;utm_medium=social&amp;utm_source=twitter" TargetMode="External"/><Relationship Id="rId482" Type="http://schemas.openxmlformats.org/officeDocument/2006/relationships/hyperlink" Target="https://twitter.com/" TargetMode="External"/><Relationship Id="rId483" Type="http://schemas.openxmlformats.org/officeDocument/2006/relationships/hyperlink" Target="https://twitter.com/i/web/status/804051510514487297" TargetMode="External"/><Relationship Id="rId484" Type="http://schemas.openxmlformats.org/officeDocument/2006/relationships/hyperlink" Target="https://twitter.com/" TargetMode="External"/><Relationship Id="rId485" Type="http://schemas.openxmlformats.org/officeDocument/2006/relationships/hyperlink" Target="https://api.twitter.com/1.1/geo/id/07d9e4f208482002.json" TargetMode="External"/><Relationship Id="rId486" Type="http://schemas.openxmlformats.org/officeDocument/2006/relationships/hyperlink" Target="https://twitter.com/" TargetMode="External"/><Relationship Id="rId487" Type="http://schemas.openxmlformats.org/officeDocument/2006/relationships/hyperlink" Target="http://www.sapkasgeorge.gr/pathiseis-spondilikis-stilis/bioengineering/litourgiki-anatomiki-fisiologia-emviomichaniki/" TargetMode="External"/><Relationship Id="rId488" Type="http://schemas.openxmlformats.org/officeDocument/2006/relationships/hyperlink" Target="https://twitter.com/" TargetMode="External"/><Relationship Id="rId489" Type="http://schemas.openxmlformats.org/officeDocument/2006/relationships/hyperlink" Target="https://news.aamc.org/research/article/bioengineering-programs-have-only-just-begun/?utm_source=newsletter&amp;utm_medium=email&amp;utm_campaign=AAMCNews113016" TargetMode="External"/><Relationship Id="rId490" Type="http://schemas.openxmlformats.org/officeDocument/2006/relationships/hyperlink" Target="https://twitter.com/" TargetMode="External"/><Relationship Id="rId491" Type="http://schemas.openxmlformats.org/officeDocument/2006/relationships/hyperlink" Target="https://twitter.com/" TargetMode="External"/><Relationship Id="rId492" Type="http://schemas.openxmlformats.org/officeDocument/2006/relationships/hyperlink" Target="https://twitter.com/" TargetMode="External"/><Relationship Id="rId493" Type="http://schemas.openxmlformats.org/officeDocument/2006/relationships/hyperlink" Target="https://twitter.com/" TargetMode="External"/><Relationship Id="rId494" Type="http://schemas.openxmlformats.org/officeDocument/2006/relationships/hyperlink" Target="https://twitter.com/" TargetMode="External"/><Relationship Id="rId495" Type="http://schemas.openxmlformats.org/officeDocument/2006/relationships/hyperlink" Target="https://twitter.com/" TargetMode="External"/><Relationship Id="rId496" Type="http://schemas.openxmlformats.org/officeDocument/2006/relationships/hyperlink" Target="https://twitter.com/" TargetMode="External"/><Relationship Id="rId497" Type="http://schemas.openxmlformats.org/officeDocument/2006/relationships/hyperlink" Target="https://twitter.com/" TargetMode="External"/><Relationship Id="rId498" Type="http://schemas.openxmlformats.org/officeDocument/2006/relationships/hyperlink" Target="https://twitter.com/" TargetMode="External"/><Relationship Id="rId499" Type="http://schemas.openxmlformats.org/officeDocument/2006/relationships/hyperlink" Target="https://twitter.com/" TargetMode="External"/><Relationship Id="rId500" Type="http://schemas.openxmlformats.org/officeDocument/2006/relationships/hyperlink" Target="https://twitter.com/" TargetMode="External"/><Relationship Id="rId501" Type="http://schemas.openxmlformats.org/officeDocument/2006/relationships/hyperlink" Target="http://www.businessinsider.com/silicon-carbide-bacteria-chemistry-2016-12" TargetMode="External"/><Relationship Id="rId502" Type="http://schemas.openxmlformats.org/officeDocument/2006/relationships/hyperlink" Target="https://twitter.com/" TargetMode="External"/><Relationship Id="rId503" Type="http://schemas.openxmlformats.org/officeDocument/2006/relationships/hyperlink" Target="http://cersi.umd.edu/cersi-scholars" TargetMode="External"/><Relationship Id="rId504" Type="http://schemas.openxmlformats.org/officeDocument/2006/relationships/hyperlink" Target="https://twitter.com/" TargetMode="External"/><Relationship Id="rId505" Type="http://schemas.openxmlformats.org/officeDocument/2006/relationships/hyperlink" Target="http://cersi.umd.edu/cersi-scholars" TargetMode="External"/><Relationship Id="rId506" Type="http://schemas.openxmlformats.org/officeDocument/2006/relationships/hyperlink" Target="https://twitter.com/" TargetMode="External"/><Relationship Id="rId507" Type="http://schemas.openxmlformats.org/officeDocument/2006/relationships/hyperlink" Target="http://bioe.umd.edu/about/fischells" TargetMode="External"/><Relationship Id="rId508" Type="http://schemas.openxmlformats.org/officeDocument/2006/relationships/hyperlink" Target="https://twitter.com/" TargetMode="External"/><Relationship Id="rId509" Type="http://schemas.openxmlformats.org/officeDocument/2006/relationships/hyperlink" Target="http://bioe.umd.edu/about" TargetMode="External"/><Relationship Id="rId510" Type="http://schemas.openxmlformats.org/officeDocument/2006/relationships/hyperlink" Target="https://twitter.com/" TargetMode="External"/><Relationship Id="rId511" Type="http://schemas.openxmlformats.org/officeDocument/2006/relationships/hyperlink" Target="https://twitter.com/i/web/status/803632363888640001" TargetMode="External"/><Relationship Id="rId512" Type="http://schemas.openxmlformats.org/officeDocument/2006/relationships/hyperlink" Target="https://twitter.com/" TargetMode="External"/><Relationship Id="rId513" Type="http://schemas.openxmlformats.org/officeDocument/2006/relationships/hyperlink" Target="https://twitter.com/" TargetMode="External"/><Relationship Id="rId514" Type="http://schemas.openxmlformats.org/officeDocument/2006/relationships/hyperlink" Target="http://bioe.umd.edu/giving" TargetMode="External"/><Relationship Id="rId515" Type="http://schemas.openxmlformats.org/officeDocument/2006/relationships/hyperlink" Target="https://twitter.com/" TargetMode="External"/><Relationship Id="rId516" Type="http://schemas.openxmlformats.org/officeDocument/2006/relationships/hyperlink" Target="http://bioe.umd.edu/graduate" TargetMode="External"/><Relationship Id="rId517" Type="http://schemas.openxmlformats.org/officeDocument/2006/relationships/hyperlink" Target="https://twitter.com/" TargetMode="External"/><Relationship Id="rId518" Type="http://schemas.openxmlformats.org/officeDocument/2006/relationships/hyperlink" Target="https://www.asme.org/engineering-topics/articles/bioengineering/magnetic-bacteria-kill-cancer-cells" TargetMode="External"/><Relationship Id="rId519" Type="http://schemas.openxmlformats.org/officeDocument/2006/relationships/hyperlink" Target="https://twitter.com/" TargetMode="External"/><Relationship Id="rId520" Type="http://schemas.openxmlformats.org/officeDocument/2006/relationships/hyperlink" Target="https://www.tradelineinc.com/reports/2016-11/integration-engineering-and-life-sciences-helps-spur-research-manage-energy" TargetMode="External"/><Relationship Id="rId521" Type="http://schemas.openxmlformats.org/officeDocument/2006/relationships/hyperlink" Target="https://twitter.com/" TargetMode="External"/><Relationship Id="rId522" Type="http://schemas.openxmlformats.org/officeDocument/2006/relationships/hyperlink" Target="https://www.tradelineinc.com/reports/2016-11/integration-engineering-and-life-sciences-helps-spur-research-manage-energy" TargetMode="External"/><Relationship Id="rId523" Type="http://schemas.openxmlformats.org/officeDocument/2006/relationships/hyperlink" Target="https://twitter.com/" TargetMode="External"/><Relationship Id="rId524" Type="http://schemas.openxmlformats.org/officeDocument/2006/relationships/hyperlink" Target="https://www.tradelineinc.com/reports/2016-11/integration-engineering-and-life-sciences-helps-spur-research-manage-energy" TargetMode="External"/><Relationship Id="rId525" Type="http://schemas.openxmlformats.org/officeDocument/2006/relationships/hyperlink" Target="https://twitter.com/" TargetMode="External"/><Relationship Id="rId526" Type="http://schemas.openxmlformats.org/officeDocument/2006/relationships/hyperlink" Target="https://news.aamc.org/research/article/bioengineering-programs-have-only-just-begun/" TargetMode="External"/><Relationship Id="rId527" Type="http://schemas.openxmlformats.org/officeDocument/2006/relationships/hyperlink" Target="https://twitter.com/" TargetMode="External"/><Relationship Id="rId528" Type="http://schemas.openxmlformats.org/officeDocument/2006/relationships/hyperlink" Target="https://www.tradelineinc.com/reports/2016-11/integration-engineering-and-life-sciences-helps-spur-research-manage-energy" TargetMode="External"/><Relationship Id="rId529" Type="http://schemas.openxmlformats.org/officeDocument/2006/relationships/hyperlink" Target="https://twitter.com/" TargetMode="External"/><Relationship Id="rId530" Type="http://schemas.openxmlformats.org/officeDocument/2006/relationships/hyperlink" Target="https://twitter.com/" TargetMode="External"/><Relationship Id="rId531" Type="http://schemas.openxmlformats.org/officeDocument/2006/relationships/hyperlink" Target="https://www.tradelineinc.com/reports/2016-11/integration-engineering-and-life-sciences-helps-spur-research-manage-energy" TargetMode="External"/><Relationship Id="rId532" Type="http://schemas.openxmlformats.org/officeDocument/2006/relationships/hyperlink" Target="https://twitter.com/" TargetMode="External"/><Relationship Id="rId533" Type="http://schemas.openxmlformats.org/officeDocument/2006/relationships/hyperlink" Target="https://www.tradelineinc.com/reports/2016-11/integration-engineering-and-life-sciences-helps-spur-research-manage-energy" TargetMode="External"/><Relationship Id="rId534" Type="http://schemas.openxmlformats.org/officeDocument/2006/relationships/hyperlink" Target="https://twitter.com/" TargetMode="External"/><Relationship Id="rId535" Type="http://schemas.openxmlformats.org/officeDocument/2006/relationships/hyperlink" Target="https://twitter.com/" TargetMode="External"/><Relationship Id="rId536" Type="http://schemas.openxmlformats.org/officeDocument/2006/relationships/hyperlink" Target="https://twitter.com/" TargetMode="External"/><Relationship Id="rId537" Type="http://schemas.openxmlformats.org/officeDocument/2006/relationships/hyperlink" Target="https://twitter.com/" TargetMode="External"/><Relationship Id="rId538" Type="http://schemas.openxmlformats.org/officeDocument/2006/relationships/hyperlink" Target="https://twitter.com/" TargetMode="External"/><Relationship Id="rId539" Type="http://schemas.openxmlformats.org/officeDocument/2006/relationships/hyperlink" Target="https://twitter.com/" TargetMode="External"/><Relationship Id="rId540" Type="http://schemas.openxmlformats.org/officeDocument/2006/relationships/hyperlink" Target="https://twitter.com/" TargetMode="External"/><Relationship Id="rId541" Type="http://schemas.openxmlformats.org/officeDocument/2006/relationships/hyperlink" Target="https://twitter.com/" TargetMode="External"/><Relationship Id="rId542" Type="http://schemas.openxmlformats.org/officeDocument/2006/relationships/hyperlink" Target="https://twitter.com/" TargetMode="External"/><Relationship Id="rId543" Type="http://schemas.openxmlformats.org/officeDocument/2006/relationships/hyperlink" Target="https://twitter.com/" TargetMode="External"/><Relationship Id="rId544" Type="http://schemas.openxmlformats.org/officeDocument/2006/relationships/hyperlink" Target="https://twitter.com/" TargetMode="External"/><Relationship Id="rId545" Type="http://schemas.openxmlformats.org/officeDocument/2006/relationships/hyperlink" Target="https://twitter.com/" TargetMode="External"/><Relationship Id="rId546" Type="http://schemas.openxmlformats.org/officeDocument/2006/relationships/hyperlink" Target="https://twitter.com/" TargetMode="External"/><Relationship Id="rId547" Type="http://schemas.openxmlformats.org/officeDocument/2006/relationships/hyperlink" Target="https://twitter.com/" TargetMode="External"/><Relationship Id="rId548" Type="http://schemas.openxmlformats.org/officeDocument/2006/relationships/hyperlink" Target="https://twitter.com/" TargetMode="External"/><Relationship Id="rId549" Type="http://schemas.openxmlformats.org/officeDocument/2006/relationships/hyperlink" Target="https://twitter.com/" TargetMode="External"/><Relationship Id="rId550" Type="http://schemas.openxmlformats.org/officeDocument/2006/relationships/hyperlink" Target="https://twitter.com/" TargetMode="External"/><Relationship Id="rId551" Type="http://schemas.openxmlformats.org/officeDocument/2006/relationships/hyperlink" Target="https://twitter.com/" TargetMode="External"/><Relationship Id="rId552" Type="http://schemas.openxmlformats.org/officeDocument/2006/relationships/hyperlink" Target="https://twitter.com/" TargetMode="External"/><Relationship Id="rId553" Type="http://schemas.openxmlformats.org/officeDocument/2006/relationships/hyperlink" Target="https://twitter.com/" TargetMode="External"/><Relationship Id="rId554" Type="http://schemas.openxmlformats.org/officeDocument/2006/relationships/hyperlink" Target="https://twitter.com/" TargetMode="External"/><Relationship Id="rId555" Type="http://schemas.openxmlformats.org/officeDocument/2006/relationships/hyperlink" Target="https://twitter.com/" TargetMode="External"/><Relationship Id="rId556" Type="http://schemas.openxmlformats.org/officeDocument/2006/relationships/hyperlink" Target="https://twitter.com/" TargetMode="External"/><Relationship Id="rId557" Type="http://schemas.openxmlformats.org/officeDocument/2006/relationships/hyperlink" Target="https://twitter.com/" TargetMode="External"/><Relationship Id="rId558" Type="http://schemas.openxmlformats.org/officeDocument/2006/relationships/hyperlink" Target="https://twitter.com/" TargetMode="External"/><Relationship Id="rId559" Type="http://schemas.openxmlformats.org/officeDocument/2006/relationships/hyperlink" Target="https://twitter.com/" TargetMode="External"/><Relationship Id="rId560" Type="http://schemas.openxmlformats.org/officeDocument/2006/relationships/hyperlink" Target="https://twitter.com/" TargetMode="External"/><Relationship Id="rId561" Type="http://schemas.openxmlformats.org/officeDocument/2006/relationships/hyperlink" Target="https://twitter.com/" TargetMode="External"/><Relationship Id="rId562" Type="http://schemas.openxmlformats.org/officeDocument/2006/relationships/hyperlink" Target="https://www.swarmapp.com/c/ikoSQy9zClk" TargetMode="External"/><Relationship Id="rId563" Type="http://schemas.openxmlformats.org/officeDocument/2006/relationships/hyperlink" Target="https://twitter.com/" TargetMode="External"/><Relationship Id="rId564" Type="http://schemas.openxmlformats.org/officeDocument/2006/relationships/hyperlink" Target="https://api.twitter.com/1.1/geo/id/fdf0f6445180fbda.json" TargetMode="External"/><Relationship Id="rId565" Type="http://schemas.openxmlformats.org/officeDocument/2006/relationships/hyperlink" Target="https://twitter.com/" TargetMode="External"/><Relationship Id="rId566" Type="http://schemas.openxmlformats.org/officeDocument/2006/relationships/hyperlink" Target="https://www.asme.org/engineering-topics/articles/bioengineering/the-bioarcade" TargetMode="External"/><Relationship Id="rId567" Type="http://schemas.openxmlformats.org/officeDocument/2006/relationships/hyperlink" Target="https://twitter.com/" TargetMode="External"/><Relationship Id="rId568" Type="http://schemas.openxmlformats.org/officeDocument/2006/relationships/hyperlink" Target="https://twitter.com/" TargetMode="External"/><Relationship Id="rId569" Type="http://schemas.openxmlformats.org/officeDocument/2006/relationships/hyperlink" Target="https://twitter.com/" TargetMode="External"/><Relationship Id="rId570" Type="http://schemas.openxmlformats.org/officeDocument/2006/relationships/hyperlink" Target="https://twitter.com/" TargetMode="External"/><Relationship Id="rId571" Type="http://schemas.openxmlformats.org/officeDocument/2006/relationships/hyperlink" Target="https://lifesciences.careers.global/job/2503399/Biomedical+Engineer.html" TargetMode="External"/><Relationship Id="rId572" Type="http://schemas.openxmlformats.org/officeDocument/2006/relationships/hyperlink" Target="https://twitter.com/" TargetMode="External"/><Relationship Id="rId573" Type="http://schemas.openxmlformats.org/officeDocument/2006/relationships/hyperlink" Target="https://twitter.com/" TargetMode="External"/><Relationship Id="rId574" Type="http://schemas.openxmlformats.org/officeDocument/2006/relationships/hyperlink" Target="https://twitter.com/" TargetMode="External"/><Relationship Id="rId575" Type="http://schemas.openxmlformats.org/officeDocument/2006/relationships/hyperlink" Target="https://www.instagram.com/p/BNgDS8-B6Sw/" TargetMode="External"/><Relationship Id="rId576" Type="http://schemas.openxmlformats.org/officeDocument/2006/relationships/hyperlink" Target="https://twitter.com/" TargetMode="External"/><Relationship Id="rId577" Type="http://schemas.openxmlformats.org/officeDocument/2006/relationships/hyperlink" Target="https://twitter.com/" TargetMode="External"/><Relationship Id="rId578" Type="http://schemas.openxmlformats.org/officeDocument/2006/relationships/hyperlink" Target="https://news.aamc.org/research/article/bioengineering-programs-have-only-just-begun/" TargetMode="External"/><Relationship Id="rId579" Type="http://schemas.openxmlformats.org/officeDocument/2006/relationships/hyperlink" Target="https://twitter.com/" TargetMode="External"/><Relationship Id="rId580" Type="http://schemas.openxmlformats.org/officeDocument/2006/relationships/hyperlink" Target="https://twitter.com/" TargetMode="External"/><Relationship Id="rId581" Type="http://schemas.openxmlformats.org/officeDocument/2006/relationships/hyperlink" Target="https://twitter.com/" TargetMode="External"/><Relationship Id="rId582" Type="http://schemas.openxmlformats.org/officeDocument/2006/relationships/hyperlink" Target="https://twitter.com/i/web/status/803889558026752000" TargetMode="External"/><Relationship Id="rId583" Type="http://schemas.openxmlformats.org/officeDocument/2006/relationships/hyperlink" Target="https://twitter.com/" TargetMode="External"/><Relationship Id="rId584" Type="http://schemas.openxmlformats.org/officeDocument/2006/relationships/hyperlink" Target="http://www.tomorrowsengineers.org.uk/view/?con_id=1204" TargetMode="External"/><Relationship Id="rId585" Type="http://schemas.openxmlformats.org/officeDocument/2006/relationships/hyperlink" Target="https://twitter.com/" TargetMode="External"/><Relationship Id="rId586" Type="http://schemas.openxmlformats.org/officeDocument/2006/relationships/hyperlink" Target="http://www.tomorrowsengineers.org.uk/view/?con_id=1204" TargetMode="External"/><Relationship Id="rId587" Type="http://schemas.openxmlformats.org/officeDocument/2006/relationships/hyperlink" Target="https://twitter.com/" TargetMode="External"/><Relationship Id="rId588" Type="http://schemas.openxmlformats.org/officeDocument/2006/relationships/hyperlink" Target="https://twitter.com/" TargetMode="External"/><Relationship Id="rId589" Type="http://schemas.openxmlformats.org/officeDocument/2006/relationships/hyperlink" Target="https://twitter.com/" TargetMode="External"/><Relationship Id="rId590" Type="http://schemas.openxmlformats.org/officeDocument/2006/relationships/hyperlink" Target="https://twitter.com/" TargetMode="External"/><Relationship Id="rId591" Type="http://schemas.openxmlformats.org/officeDocument/2006/relationships/hyperlink" Target="https://twitter.com/" TargetMode="External"/><Relationship Id="rId592" Type="http://schemas.openxmlformats.org/officeDocument/2006/relationships/hyperlink" Target="https://www.swarmapp.com/c/dvMyzkylUch" TargetMode="External"/><Relationship Id="rId593" Type="http://schemas.openxmlformats.org/officeDocument/2006/relationships/hyperlink" Target="https://twitter.com/" TargetMode="External"/><Relationship Id="rId594" Type="http://schemas.openxmlformats.org/officeDocument/2006/relationships/hyperlink" Target="https://api.twitter.com/1.1/geo/id/fdf0f6445180fbda.json" TargetMode="External"/><Relationship Id="rId595" Type="http://schemas.openxmlformats.org/officeDocument/2006/relationships/hyperlink" Target="https://www.swarmapp.com/c/1MO4abJMNxl" TargetMode="External"/><Relationship Id="rId596" Type="http://schemas.openxmlformats.org/officeDocument/2006/relationships/hyperlink" Target="https://twitter.com/" TargetMode="External"/><Relationship Id="rId597" Type="http://schemas.openxmlformats.org/officeDocument/2006/relationships/hyperlink" Target="https://www.asme.org/engineering-topics/articles/bioengineering/understanding-the-mechanics-of-tissues" TargetMode="External"/><Relationship Id="rId598" Type="http://schemas.openxmlformats.org/officeDocument/2006/relationships/hyperlink" Target="https://twitter.com/" TargetMode="External"/><Relationship Id="rId599" Type="http://schemas.openxmlformats.org/officeDocument/2006/relationships/hyperlink" Target="https://twitter.com/" TargetMode="External"/><Relationship Id="rId600" Type="http://schemas.openxmlformats.org/officeDocument/2006/relationships/hyperlink" Target="https://twitter.com/" TargetMode="External"/><Relationship Id="rId601" Type="http://schemas.openxmlformats.org/officeDocument/2006/relationships/hyperlink" Target="https://twitter.com/i/web/status/804524930100580353" TargetMode="External"/><Relationship Id="rId602" Type="http://schemas.openxmlformats.org/officeDocument/2006/relationships/hyperlink" Target="https://twitter.com/" TargetMode="External"/><Relationship Id="rId603" Type="http://schemas.openxmlformats.org/officeDocument/2006/relationships/hyperlink" Target="https://twitter.com/" TargetMode="External"/><Relationship Id="rId604" Type="http://schemas.openxmlformats.org/officeDocument/2006/relationships/hyperlink" Target="https://twitter.com/" TargetMode="External"/><Relationship Id="rId605" Type="http://schemas.openxmlformats.org/officeDocument/2006/relationships/hyperlink" Target="http://stemcellbio.ru/english/program/section-bioengineering-esophagus-in-non-human-primates/" TargetMode="External"/><Relationship Id="rId606" Type="http://schemas.openxmlformats.org/officeDocument/2006/relationships/hyperlink" Target="https://twitter.com/" TargetMode="External"/><Relationship Id="rId607" Type="http://schemas.openxmlformats.org/officeDocument/2006/relationships/hyperlink" Target="https://twitter.com/" TargetMode="External"/><Relationship Id="rId608" Type="http://schemas.openxmlformats.org/officeDocument/2006/relationships/hyperlink" Target="https://twitter.com/" TargetMode="External"/><Relationship Id="rId609" Type="http://schemas.openxmlformats.org/officeDocument/2006/relationships/hyperlink" Target="https://twitter.com/" TargetMode="External"/><Relationship Id="rId610" Type="http://schemas.openxmlformats.org/officeDocument/2006/relationships/hyperlink" Target="https://www.asme.org/engineering-topics/articles/bioengineering/hoping-to-walk-this-way?utm_source=twitter&amp;utm_medium=social&amp;utm_content=bioengineering&amp;utm_campaign=wk_100516" TargetMode="External"/><Relationship Id="rId611" Type="http://schemas.openxmlformats.org/officeDocument/2006/relationships/hyperlink" Target="https://twitter.com/" TargetMode="External"/><Relationship Id="rId612" Type="http://schemas.openxmlformats.org/officeDocument/2006/relationships/hyperlink" Target="https://twitter.com/" TargetMode="External"/><Relationship Id="rId613" Type="http://schemas.openxmlformats.org/officeDocument/2006/relationships/hyperlink" Target="https://twitter.com/" TargetMode="External"/><Relationship Id="rId614" Type="http://schemas.openxmlformats.org/officeDocument/2006/relationships/hyperlink" Target="https://twitter.com/" TargetMode="External"/><Relationship Id="rId615" Type="http://schemas.openxmlformats.org/officeDocument/2006/relationships/hyperlink" Target="https://twitter.com/" TargetMode="External"/><Relationship Id="rId616" Type="http://schemas.openxmlformats.org/officeDocument/2006/relationships/hyperlink" Target="https://twitter.com/" TargetMode="External"/><Relationship Id="rId617" Type="http://schemas.openxmlformats.org/officeDocument/2006/relationships/hyperlink" Target="https://twitter.com/" TargetMode="External"/><Relationship Id="rId618" Type="http://schemas.openxmlformats.org/officeDocument/2006/relationships/hyperlink" Target="http://www.imperial.ac.uk/study/pg/open-days-and-visits/postgraduate-open-day/" TargetMode="External"/><Relationship Id="rId619" Type="http://schemas.openxmlformats.org/officeDocument/2006/relationships/hyperlink" Target="https://twitter.com/" TargetMode="External"/><Relationship Id="rId620" Type="http://schemas.openxmlformats.org/officeDocument/2006/relationships/hyperlink" Target="https://twitter.com/" TargetMode="External"/><Relationship Id="rId621" Type="http://schemas.openxmlformats.org/officeDocument/2006/relationships/hyperlink" Target="https://twitter.com/" TargetMode="External"/><Relationship Id="rId622" Type="http://schemas.openxmlformats.org/officeDocument/2006/relationships/hyperlink" Target="https://twitter.com/" TargetMode="External"/><Relationship Id="rId623" Type="http://schemas.openxmlformats.org/officeDocument/2006/relationships/hyperlink" Target="https://twitter.com/" TargetMode="External"/><Relationship Id="rId624" Type="http://schemas.openxmlformats.org/officeDocument/2006/relationships/hyperlink" Target="https://twitter.com/" TargetMode="External"/><Relationship Id="rId625" Type="http://schemas.openxmlformats.org/officeDocument/2006/relationships/hyperlink" Target="https://twitter.com/" TargetMode="External"/><Relationship Id="rId626" Type="http://schemas.openxmlformats.org/officeDocument/2006/relationships/hyperlink" Target="https://twitter.com/" TargetMode="External"/><Relationship Id="rId627" Type="http://schemas.openxmlformats.org/officeDocument/2006/relationships/hyperlink" Target="https://twitter.com/" TargetMode="External"/><Relationship Id="rId628" Type="http://schemas.openxmlformats.org/officeDocument/2006/relationships/hyperlink" Target="https://twitter.com/" TargetMode="External"/><Relationship Id="rId629" Type="http://schemas.openxmlformats.org/officeDocument/2006/relationships/hyperlink" Target="https://twitter.com/" TargetMode="External"/><Relationship Id="rId630" Type="http://schemas.openxmlformats.org/officeDocument/2006/relationships/hyperlink" Target="http://onlinelibrary.wiley.com/doi/10.1002/btm2.v1.2/issuetoc" TargetMode="External"/><Relationship Id="rId631" Type="http://schemas.openxmlformats.org/officeDocument/2006/relationships/hyperlink" Target="https://twitter.com/" TargetMode="External"/><Relationship Id="rId632" Type="http://schemas.openxmlformats.org/officeDocument/2006/relationships/hyperlink" Target="http://onlinelibrary.wiley.com/doi/10.1002/btm2.v1.2/issuetoc" TargetMode="External"/><Relationship Id="rId633" Type="http://schemas.openxmlformats.org/officeDocument/2006/relationships/hyperlink" Target="https://twitter.com/" TargetMode="External"/><Relationship Id="rId634" Type="http://schemas.openxmlformats.org/officeDocument/2006/relationships/hyperlink" Target="https://twitter.com/" TargetMode="External"/><Relationship Id="rId635" Type="http://schemas.openxmlformats.org/officeDocument/2006/relationships/hyperlink" Target="https://twitter.com/" TargetMode="External"/><Relationship Id="rId636" Type="http://schemas.openxmlformats.org/officeDocument/2006/relationships/hyperlink" Target="http://www.imperial.ac.uk/bioengineering/study/postgraduate-research/phd/opportunitiesapply/studentships/" TargetMode="External"/><Relationship Id="rId637" Type="http://schemas.openxmlformats.org/officeDocument/2006/relationships/hyperlink" Target="https://twitter.com/" TargetMode="External"/><Relationship Id="rId638" Type="http://schemas.openxmlformats.org/officeDocument/2006/relationships/hyperlink" Target="https://twitter.com/" TargetMode="External"/><Relationship Id="rId639" Type="http://schemas.openxmlformats.org/officeDocument/2006/relationships/hyperlink" Target="https://twitter.com/i/web/status/804581825716822016" TargetMode="External"/><Relationship Id="rId640" Type="http://schemas.openxmlformats.org/officeDocument/2006/relationships/hyperlink" Target="https://twitter.com/" TargetMode="External"/><Relationship Id="rId641" Type="http://schemas.openxmlformats.org/officeDocument/2006/relationships/hyperlink" Target="https://twitter.com/" TargetMode="External"/><Relationship Id="rId642" Type="http://schemas.openxmlformats.org/officeDocument/2006/relationships/hyperlink" Target="https://twitter.com/" TargetMode="External"/><Relationship Id="rId643" Type="http://schemas.openxmlformats.org/officeDocument/2006/relationships/hyperlink" Target="https://twitter.com/" TargetMode="External"/><Relationship Id="rId644" Type="http://schemas.openxmlformats.org/officeDocument/2006/relationships/hyperlink" Target="https://twitter.com/i/web/status/804738266939400192" TargetMode="External"/><Relationship Id="rId645" Type="http://schemas.openxmlformats.org/officeDocument/2006/relationships/hyperlink" Target="https://twitter.com/" TargetMode="External"/><Relationship Id="rId646" Type="http://schemas.openxmlformats.org/officeDocument/2006/relationships/hyperlink" Target="https://twitter.com/" TargetMode="External"/><Relationship Id="rId647" Type="http://schemas.openxmlformats.org/officeDocument/2006/relationships/hyperlink" Target="https://twitter.com/i/web/status/804486519725682688" TargetMode="External"/><Relationship Id="rId648" Type="http://schemas.openxmlformats.org/officeDocument/2006/relationships/hyperlink" Target="https://twitter.com/" TargetMode="External"/><Relationship Id="rId649" Type="http://schemas.openxmlformats.org/officeDocument/2006/relationships/hyperlink" Target="https://twitter.com/" TargetMode="External"/><Relationship Id="rId650" Type="http://schemas.openxmlformats.org/officeDocument/2006/relationships/hyperlink" Target="https://twitter.com/" TargetMode="External"/><Relationship Id="rId651" Type="http://schemas.openxmlformats.org/officeDocument/2006/relationships/hyperlink" Target="https://twitter.com/jophie30/status/804853119548989440" TargetMode="External"/><Relationship Id="rId652" Type="http://schemas.openxmlformats.org/officeDocument/2006/relationships/hyperlink" Target="https://twitter.com/" TargetMode="External"/><Relationship Id="rId653" Type="http://schemas.openxmlformats.org/officeDocument/2006/relationships/hyperlink" Target="https://twitter.com/" TargetMode="External"/><Relationship Id="rId654" Type="http://schemas.openxmlformats.org/officeDocument/2006/relationships/hyperlink" Target="https://twitter.com/" TargetMode="External"/><Relationship Id="rId655" Type="http://schemas.openxmlformats.org/officeDocument/2006/relationships/hyperlink" Target="https://twitter.com/" TargetMode="External"/><Relationship Id="rId656" Type="http://schemas.openxmlformats.org/officeDocument/2006/relationships/hyperlink" Target="https://twitter.com/" TargetMode="External"/><Relationship Id="rId657" Type="http://schemas.openxmlformats.org/officeDocument/2006/relationships/hyperlink" Target="https://twitter.com/" TargetMode="External"/><Relationship Id="rId658" Type="http://schemas.openxmlformats.org/officeDocument/2006/relationships/hyperlink" Target="https://twitter.com/" TargetMode="External"/><Relationship Id="rId659" Type="http://schemas.openxmlformats.org/officeDocument/2006/relationships/hyperlink" Target="https://twitter.com/" TargetMode="External"/><Relationship Id="rId660" Type="http://schemas.openxmlformats.org/officeDocument/2006/relationships/hyperlink" Target="https://twitter.com/" TargetMode="External"/><Relationship Id="rId661" Type="http://schemas.openxmlformats.org/officeDocument/2006/relationships/hyperlink" Target="https://twitter.com/" TargetMode="External"/><Relationship Id="rId662" Type="http://schemas.openxmlformats.org/officeDocument/2006/relationships/hyperlink" Target="https://twitter.com/" TargetMode="External"/><Relationship Id="rId663" Type="http://schemas.openxmlformats.org/officeDocument/2006/relationships/hyperlink" Target="https://twitter.com/" TargetMode="External"/><Relationship Id="rId664" Type="http://schemas.openxmlformats.org/officeDocument/2006/relationships/hyperlink" Target="https://twitter.com/" TargetMode="External"/><Relationship Id="rId665" Type="http://schemas.openxmlformats.org/officeDocument/2006/relationships/hyperlink" Target="https://twitter.com/" TargetMode="External"/><Relationship Id="rId666" Type="http://schemas.openxmlformats.org/officeDocument/2006/relationships/hyperlink" Target="https://twitter.com/" TargetMode="External"/><Relationship Id="rId667" Type="http://schemas.openxmlformats.org/officeDocument/2006/relationships/hyperlink" Target="https://twitter.com/" TargetMode="External"/><Relationship Id="rId668" Type="http://schemas.openxmlformats.org/officeDocument/2006/relationships/hyperlink" Target="https://twitter.com/" TargetMode="External"/><Relationship Id="rId669" Type="http://schemas.openxmlformats.org/officeDocument/2006/relationships/hyperlink" Target="https://twitter.com/" TargetMode="External"/><Relationship Id="rId670" Type="http://schemas.openxmlformats.org/officeDocument/2006/relationships/hyperlink" Target="https://twitter.com/" TargetMode="External"/><Relationship Id="rId671" Type="http://schemas.openxmlformats.org/officeDocument/2006/relationships/hyperlink" Target="https://twitter.com/" TargetMode="External"/><Relationship Id="rId672" Type="http://schemas.openxmlformats.org/officeDocument/2006/relationships/hyperlink" Target="https://twitter.com/" TargetMode="External"/><Relationship Id="rId673" Type="http://schemas.openxmlformats.org/officeDocument/2006/relationships/hyperlink" Target="https://twitter.com/" TargetMode="External"/><Relationship Id="rId674" Type="http://schemas.openxmlformats.org/officeDocument/2006/relationships/hyperlink" Target="https://twitter.com/" TargetMode="External"/><Relationship Id="rId675" Type="http://schemas.openxmlformats.org/officeDocument/2006/relationships/hyperlink" Target="https://twitter.com/" TargetMode="External"/><Relationship Id="rId676" Type="http://schemas.openxmlformats.org/officeDocument/2006/relationships/hyperlink" Target="https://3dprintingindustry.com/news/northeastern-universitys-3d-printer-unlocks-secrets-heart-99086/?utm_source=twitter&amp;utm_medium=social&amp;utm_campaign=social-pug" TargetMode="External"/><Relationship Id="rId677" Type="http://schemas.openxmlformats.org/officeDocument/2006/relationships/hyperlink" Target="https://twitter.com/" TargetMode="External"/><Relationship Id="rId678" Type="http://schemas.openxmlformats.org/officeDocument/2006/relationships/hyperlink" Target="https://3dprintingindustry.com/news/northeastern-universitys-3d-printer-unlocks-secrets-heart-99086/?utm_source=twitter&amp;utm_medium=social&amp;utm_campaign=social-pug" TargetMode="External"/><Relationship Id="rId679" Type="http://schemas.openxmlformats.org/officeDocument/2006/relationships/hyperlink" Target="https://twitter.com/" TargetMode="External"/><Relationship Id="rId680" Type="http://schemas.openxmlformats.org/officeDocument/2006/relationships/hyperlink" Target="https://twitter.com/i/web/status/805049276825010177" TargetMode="External"/><Relationship Id="rId681" Type="http://schemas.openxmlformats.org/officeDocument/2006/relationships/hyperlink" Target="https://twitter.com/" TargetMode="External"/><Relationship Id="rId682" Type="http://schemas.openxmlformats.org/officeDocument/2006/relationships/hyperlink" Target="https://3dprintingindustry.com/news/northeastern-universitys-3d-printer-unlocks-secrets-heart-99086/?utm_source=twitter&amp;utm_medium=social&amp;utm_campaign=social-pug" TargetMode="External"/><Relationship Id="rId683" Type="http://schemas.openxmlformats.org/officeDocument/2006/relationships/hyperlink" Target="https://twitter.com/" TargetMode="External"/><Relationship Id="rId684" Type="http://schemas.openxmlformats.org/officeDocument/2006/relationships/hyperlink" Target="https://3dprintingindustry.com/news/northeastern-universitys-3d-printer-unlocks-secrets-heart-99086/?utm_source=twitter&amp;utm_medium=social&amp;utm_campaign=social-pug" TargetMode="External"/><Relationship Id="rId685" Type="http://schemas.openxmlformats.org/officeDocument/2006/relationships/hyperlink" Target="https://twitter.com/" TargetMode="External"/><Relationship Id="rId686" Type="http://schemas.openxmlformats.org/officeDocument/2006/relationships/hyperlink" Target="https://www.asme.org/engineering-topics/articles/bioengineering/hoping-to-walk-this-way?utm_source=twitter&amp;utm_medium=social&amp;utm_content=bioengineering&amp;utm_campaign=wk_100516" TargetMode="External"/><Relationship Id="rId687" Type="http://schemas.openxmlformats.org/officeDocument/2006/relationships/hyperlink" Target="https://twitter.com/" TargetMode="External"/><Relationship Id="rId688" Type="http://schemas.openxmlformats.org/officeDocument/2006/relationships/hyperlink" Target="https://www.asme.org/engineering-topics/articles/bioengineering/hoping-to-walk-this-way?utm_source=twitter&amp;utm_medium=social&amp;utm_content=bioengineering&amp;utm_campaign=wk_100516" TargetMode="External"/><Relationship Id="rId689" Type="http://schemas.openxmlformats.org/officeDocument/2006/relationships/hyperlink" Target="https://twitter.com/" TargetMode="External"/><Relationship Id="rId690" Type="http://schemas.openxmlformats.org/officeDocument/2006/relationships/hyperlink" Target="https://www.asme.org/engineering-topics/articles/bioengineering/hoping-to-walk-this-way?utm_source=twitter&amp;utm_medium=social&amp;utm_content=bioengineering&amp;utm_campaign=wk_100516" TargetMode="External"/><Relationship Id="rId691" Type="http://schemas.openxmlformats.org/officeDocument/2006/relationships/hyperlink" Target="https://twitter.com/" TargetMode="External"/><Relationship Id="rId692" Type="http://schemas.openxmlformats.org/officeDocument/2006/relationships/hyperlink" Target="http://feeds.feedburner.com/~r/prnewswire/xnEV/~3/hC-YYVUye0A/bioengineering-innovations-show-promise-for-improving-treatments-and-drug-delivery-300372430.html?utm_source=feedburner&amp;utm_medium=twitter&amp;utm_campaign=jazziz65" TargetMode="External"/><Relationship Id="rId693" Type="http://schemas.openxmlformats.org/officeDocument/2006/relationships/hyperlink" Target="https://twitter.com/" TargetMode="External"/><Relationship Id="rId694" Type="http://schemas.openxmlformats.org/officeDocument/2006/relationships/hyperlink" Target="http://dlvr.it/Mp8s7D" TargetMode="External"/><Relationship Id="rId695" Type="http://schemas.openxmlformats.org/officeDocument/2006/relationships/hyperlink" Target="https://twitter.com/" TargetMode="External"/><Relationship Id="rId696" Type="http://schemas.openxmlformats.org/officeDocument/2006/relationships/hyperlink" Target="http://www.hematology.org/Newsroom/Press-Releases/2016/6945.aspx" TargetMode="External"/><Relationship Id="rId697" Type="http://schemas.openxmlformats.org/officeDocument/2006/relationships/hyperlink" Target="https://twitter.com/" TargetMode="External"/><Relationship Id="rId698" Type="http://schemas.openxmlformats.org/officeDocument/2006/relationships/hyperlink" Target="http://www.hematology.org/Newsroom/Press-Releases/2016/6945.aspx" TargetMode="External"/><Relationship Id="rId699" Type="http://schemas.openxmlformats.org/officeDocument/2006/relationships/hyperlink" Target="https://twitter.com/" TargetMode="External"/><Relationship Id="rId700" Type="http://schemas.openxmlformats.org/officeDocument/2006/relationships/hyperlink" Target="https://www.asme.org/engineering-topics/articles/bioengineering/hoping-to-walk-this-way?utm_source=twitter&amp;utm_medium=social&amp;utm_content=bioengineering&amp;utm_campaign=wk_100516" TargetMode="External"/><Relationship Id="rId701" Type="http://schemas.openxmlformats.org/officeDocument/2006/relationships/hyperlink" Target="https://twitter.com/" TargetMode="External"/><Relationship Id="rId702" Type="http://schemas.openxmlformats.org/officeDocument/2006/relationships/hyperlink" Target="http://world.einnews.com/article/356536773/Undil45oid58L7Cc" TargetMode="External"/><Relationship Id="rId703" Type="http://schemas.openxmlformats.org/officeDocument/2006/relationships/hyperlink" Target="https://twitter.com/" TargetMode="External"/><Relationship Id="rId704" Type="http://schemas.openxmlformats.org/officeDocument/2006/relationships/hyperlink" Target="http://world.einnews.com/article/356536773/Undil45oid58L7Cc" TargetMode="External"/><Relationship Id="rId705" Type="http://schemas.openxmlformats.org/officeDocument/2006/relationships/hyperlink" Target="https://twitter.com/" TargetMode="External"/><Relationship Id="rId706" Type="http://schemas.openxmlformats.org/officeDocument/2006/relationships/hyperlink" Target="http://www.forbes.com/sites/rachelarthur/2016/08/22/in-depth-with-modern-meadow-the-bioengineering-start-up-growing-leather-in-a-lab/" TargetMode="External"/><Relationship Id="rId707" Type="http://schemas.openxmlformats.org/officeDocument/2006/relationships/hyperlink" Target="https://twitter.com/" TargetMode="External"/><Relationship Id="rId708" Type="http://schemas.openxmlformats.org/officeDocument/2006/relationships/hyperlink" Target="http://www.forbes.com/sites/rachelarthur/2016/08/22/in-depth-with-modern-meadow-the-bioengineering-start-up-growing-leather-in-a-lab/" TargetMode="External"/><Relationship Id="rId709" Type="http://schemas.openxmlformats.org/officeDocument/2006/relationships/hyperlink" Target="https://twitter.com/" TargetMode="External"/><Relationship Id="rId710" Type="http://schemas.openxmlformats.org/officeDocument/2006/relationships/hyperlink" Target="http://www.forbes.com/sites/rachelarthur/2016/08/22/in-depth-with-modern-meadow-the-bioengineering-start-up-growing-leather-in-a-lab/" TargetMode="External"/><Relationship Id="rId711" Type="http://schemas.openxmlformats.org/officeDocument/2006/relationships/hyperlink" Target="https://twitter.com/" TargetMode="External"/><Relationship Id="rId712" Type="http://schemas.openxmlformats.org/officeDocument/2006/relationships/hyperlink" Target="http://www.forbes.com/sites/rachelarthur/2016/08/22/in-depth-with-modern-meadow-the-bioengineering-start-up-growing-leather-in-a-lab/" TargetMode="External"/><Relationship Id="rId713" Type="http://schemas.openxmlformats.org/officeDocument/2006/relationships/hyperlink" Target="https://twitter.com/" TargetMode="External"/><Relationship Id="rId714" Type="http://schemas.openxmlformats.org/officeDocument/2006/relationships/hyperlink" Target="http://tradeshownews.vporoom.com/2016-12-03-Bioengineering-Innovations-Show-Promise-for-Improving-Treatments-and-Drug-Delivery?utm_source=dlvr.it&amp;utm_medium=twitter" TargetMode="External"/><Relationship Id="rId715" Type="http://schemas.openxmlformats.org/officeDocument/2006/relationships/hyperlink" Target="https://twitter.com/" TargetMode="External"/><Relationship Id="rId716" Type="http://schemas.openxmlformats.org/officeDocument/2006/relationships/hyperlink" Target="http://www.bioportfolio.com/news/article/2935498/Bioengineering-Innovations-Show-Promise-for-Improving-Treatments-and-Drug-Delivery.html" TargetMode="External"/><Relationship Id="rId717" Type="http://schemas.openxmlformats.org/officeDocument/2006/relationships/hyperlink" Target="https://twitter.com/" TargetMode="External"/><Relationship Id="rId718" Type="http://schemas.openxmlformats.org/officeDocument/2006/relationships/hyperlink" Target="http://satprnews.com/2016/12/03/bioengineering-innovations-show-promise-for-improving-treatments-and-drug-delivery/" TargetMode="External"/><Relationship Id="rId719" Type="http://schemas.openxmlformats.org/officeDocument/2006/relationships/hyperlink" Target="https://twitter.com/" TargetMode="External"/><Relationship Id="rId720" Type="http://schemas.openxmlformats.org/officeDocument/2006/relationships/hyperlink" Target="http://feeds.feedburner.com/~r/PrNewswireClinicalTrialsMedicalDiscoveries/~3/hC-YYVUye0A/bioengineering-innovations-show-promise-for-improving-treatments-and-drug-delivery-300372430.html?utm_source=feedburner&amp;utm_medium=twitter&amp;utm_campaign=gochujang81" TargetMode="External"/><Relationship Id="rId721" Type="http://schemas.openxmlformats.org/officeDocument/2006/relationships/hyperlink" Target="https://twitter.com/" TargetMode="External"/><Relationship Id="rId722" Type="http://schemas.openxmlformats.org/officeDocument/2006/relationships/hyperlink" Target="http://www.prnewswire.com/news-releases/bioengineering-innovations-show-promise-for-improving-treatments-and-drug-delivery-300372430.html?utm_source=dlvr.it&amp;utm_medium=twitter" TargetMode="External"/><Relationship Id="rId723" Type="http://schemas.openxmlformats.org/officeDocument/2006/relationships/hyperlink" Target="https://twitter.com/" TargetMode="External"/><Relationship Id="rId724" Type="http://schemas.openxmlformats.org/officeDocument/2006/relationships/hyperlink" Target="https://twitter.com/" TargetMode="External"/><Relationship Id="rId725" Type="http://schemas.openxmlformats.org/officeDocument/2006/relationships/hyperlink" Target="http://mommytimes.org/feeds/items/bioengineering-innovations-show-promise-for-improving-treatments-and-drug-delivery/" TargetMode="External"/><Relationship Id="rId726" Type="http://schemas.openxmlformats.org/officeDocument/2006/relationships/hyperlink" Target="https://twitter.com/" TargetMode="External"/><Relationship Id="rId727" Type="http://schemas.openxmlformats.org/officeDocument/2006/relationships/hyperlink" Target="http://mommytimes.org/feeds/items/bioengineering-innovations-show-promise-for-improving-treatments-and-drug-delivery-2/" TargetMode="External"/><Relationship Id="rId728" Type="http://schemas.openxmlformats.org/officeDocument/2006/relationships/hyperlink" Target="https://twitter.com/" TargetMode="External"/><Relationship Id="rId729" Type="http://schemas.openxmlformats.org/officeDocument/2006/relationships/hyperlink" Target="http://milpr.com/?p=523782" TargetMode="External"/><Relationship Id="rId730" Type="http://schemas.openxmlformats.org/officeDocument/2006/relationships/hyperlink" Target="https://twitter.com/" TargetMode="External"/><Relationship Id="rId731" Type="http://schemas.openxmlformats.org/officeDocument/2006/relationships/hyperlink" Target="https://twitter.com/" TargetMode="External"/><Relationship Id="rId732" Type="http://schemas.openxmlformats.org/officeDocument/2006/relationships/hyperlink" Target="http://www.hematology.org/Newsroom/Press-Releases/2016/6945.aspx" TargetMode="External"/><Relationship Id="rId733" Type="http://schemas.openxmlformats.org/officeDocument/2006/relationships/hyperlink" Target="https://twitter.com/" TargetMode="External"/><Relationship Id="rId734" Type="http://schemas.openxmlformats.org/officeDocument/2006/relationships/hyperlink" Target="http://www.hematology.org/Newsroom/Press-Releases/2016/6945.aspx" TargetMode="External"/><Relationship Id="rId735" Type="http://schemas.openxmlformats.org/officeDocument/2006/relationships/hyperlink" Target="https://twitter.com/" TargetMode="External"/><Relationship Id="rId736" Type="http://schemas.openxmlformats.org/officeDocument/2006/relationships/hyperlink" Target="https://twitter.com/" TargetMode="External"/><Relationship Id="rId737" Type="http://schemas.openxmlformats.org/officeDocument/2006/relationships/hyperlink" Target="https://www.asme.org/engineering-topics/articles/bioengineering/hoping-to-walk-this-way?utm_source=twitter&amp;utm_medium=social&amp;utm_content=bioengineering&amp;utm_campaign=wk_100516" TargetMode="External"/><Relationship Id="rId738" Type="http://schemas.openxmlformats.org/officeDocument/2006/relationships/hyperlink" Target="https://twitter.com/" TargetMode="External"/><Relationship Id="rId739" Type="http://schemas.openxmlformats.org/officeDocument/2006/relationships/hyperlink" Target="https://twitter.com/" TargetMode="External"/><Relationship Id="rId740" Type="http://schemas.openxmlformats.org/officeDocument/2006/relationships/hyperlink" Target="https://twitter.com/" TargetMode="External"/><Relationship Id="rId741" Type="http://schemas.openxmlformats.org/officeDocument/2006/relationships/hyperlink" Target="https://twitter.com/forbes/status/804958353176887296" TargetMode="External"/><Relationship Id="rId742" Type="http://schemas.openxmlformats.org/officeDocument/2006/relationships/hyperlink" Target="https://twitter.com/" TargetMode="External"/><Relationship Id="rId743" Type="http://schemas.openxmlformats.org/officeDocument/2006/relationships/hyperlink" Target="https://twitter.com/forbes/status/804958353176887296" TargetMode="External"/><Relationship Id="rId744" Type="http://schemas.openxmlformats.org/officeDocument/2006/relationships/hyperlink" Target="https://twitter.com/" TargetMode="External"/><Relationship Id="rId745" Type="http://schemas.openxmlformats.org/officeDocument/2006/relationships/hyperlink" Target="https://twitter.com/i/web/status/805142966646042624" TargetMode="External"/><Relationship Id="rId746" Type="http://schemas.openxmlformats.org/officeDocument/2006/relationships/hyperlink" Target="https://twitter.com/" TargetMode="External"/><Relationship Id="rId747" Type="http://schemas.openxmlformats.org/officeDocument/2006/relationships/hyperlink" Target="https://twitter.com/" TargetMode="External"/><Relationship Id="rId748" Type="http://schemas.openxmlformats.org/officeDocument/2006/relationships/hyperlink" Target="https://peerj.com/articles/2661/" TargetMode="External"/><Relationship Id="rId749" Type="http://schemas.openxmlformats.org/officeDocument/2006/relationships/hyperlink" Target="https://twitter.com/" TargetMode="External"/><Relationship Id="rId750" Type="http://schemas.openxmlformats.org/officeDocument/2006/relationships/hyperlink" Target="https://peerj.com/articles/2661/" TargetMode="External"/><Relationship Id="rId751" Type="http://schemas.openxmlformats.org/officeDocument/2006/relationships/hyperlink" Target="https://twitter.com/" TargetMode="External"/><Relationship Id="rId752" Type="http://schemas.openxmlformats.org/officeDocument/2006/relationships/hyperlink" Target="https://peerj.com/articles/2661/" TargetMode="External"/><Relationship Id="rId753" Type="http://schemas.openxmlformats.org/officeDocument/2006/relationships/hyperlink" Target="https://twitter.com/" TargetMode="External"/><Relationship Id="rId754" Type="http://schemas.openxmlformats.org/officeDocument/2006/relationships/hyperlink" Target="http://www.mayoclinic.org/giving-to-mayo-clinic/your-impact/features-stories/giving-them-their-voice" TargetMode="External"/><Relationship Id="rId755" Type="http://schemas.openxmlformats.org/officeDocument/2006/relationships/hyperlink" Target="https://twitter.com/" TargetMode="External"/><Relationship Id="rId756" Type="http://schemas.openxmlformats.org/officeDocument/2006/relationships/hyperlink" Target="https://twitter.com/" TargetMode="External"/><Relationship Id="rId757" Type="http://schemas.openxmlformats.org/officeDocument/2006/relationships/hyperlink" Target="http://www.mayoclinic.org/giving-to-mayo-clinic/your-impact/features-stories/giving-them-their-voice" TargetMode="External"/><Relationship Id="rId758" Type="http://schemas.openxmlformats.org/officeDocument/2006/relationships/hyperlink" Target="https://twitter.com/" TargetMode="External"/><Relationship Id="rId759" Type="http://schemas.openxmlformats.org/officeDocument/2006/relationships/hyperlink" Target="https://twitter.com/" TargetMode="External"/><Relationship Id="rId760" Type="http://schemas.openxmlformats.org/officeDocument/2006/relationships/hyperlink" Target="http://www.mayoclinic.org/giving-to-mayo-clinic/your-impact/features-stories/giving-them-their-voice" TargetMode="External"/><Relationship Id="rId761" Type="http://schemas.openxmlformats.org/officeDocument/2006/relationships/hyperlink" Target="https://twitter.com/" TargetMode="External"/><Relationship Id="rId762" Type="http://schemas.openxmlformats.org/officeDocument/2006/relationships/hyperlink" Target="https://twitter.com/" TargetMode="External"/><Relationship Id="rId763" Type="http://schemas.openxmlformats.org/officeDocument/2006/relationships/hyperlink" Target="https://twitter.com/" TargetMode="External"/><Relationship Id="rId764" Type="http://schemas.openxmlformats.org/officeDocument/2006/relationships/hyperlink" Target="https://www.swarmapp.com/c/jcJ8RIr8zOt" TargetMode="External"/><Relationship Id="rId765" Type="http://schemas.openxmlformats.org/officeDocument/2006/relationships/hyperlink" Target="https://twitter.com/" TargetMode="External"/><Relationship Id="rId766" Type="http://schemas.openxmlformats.org/officeDocument/2006/relationships/hyperlink" Target="https://api.twitter.com/1.1/geo/id/fdf0f6445180fbda.json" TargetMode="External"/><Relationship Id="rId767" Type="http://schemas.openxmlformats.org/officeDocument/2006/relationships/hyperlink" Target="https://twitter.com/" TargetMode="External"/><Relationship Id="rId768" Type="http://schemas.openxmlformats.org/officeDocument/2006/relationships/hyperlink" Target="https://twitter.com/Dreaaceline/status/805219752620724224" TargetMode="External"/><Relationship Id="rId769" Type="http://schemas.openxmlformats.org/officeDocument/2006/relationships/hyperlink" Target="https://twitter.com/" TargetMode="External"/><Relationship Id="rId770" Type="http://schemas.openxmlformats.org/officeDocument/2006/relationships/hyperlink" Target="https://twitter.com/Dreaaceline/status/805219752620724224" TargetMode="External"/><Relationship Id="rId771" Type="http://schemas.openxmlformats.org/officeDocument/2006/relationships/hyperlink" Target="https://twitter.com/" TargetMode="External"/><Relationship Id="rId772" Type="http://schemas.openxmlformats.org/officeDocument/2006/relationships/hyperlink" Target="https://www.higheredjobs.com/faculty/details.cfm?JobCode=176350284&amp;Title=Faculty%20Positions%20in%20Biological%20Engineering" TargetMode="External"/><Relationship Id="rId773" Type="http://schemas.openxmlformats.org/officeDocument/2006/relationships/hyperlink" Target="https://twitter.com/" TargetMode="External"/><Relationship Id="rId774" Type="http://schemas.openxmlformats.org/officeDocument/2006/relationships/hyperlink" Target="https://www.higheredjobs.com/faculty/details.cfm?JobCode=176350284&amp;Title=Faculty%20Positions%20in%20Biological%20Engineering" TargetMode="External"/><Relationship Id="rId775" Type="http://schemas.openxmlformats.org/officeDocument/2006/relationships/hyperlink" Target="https://twitter.com/" TargetMode="External"/><Relationship Id="rId776" Type="http://schemas.openxmlformats.org/officeDocument/2006/relationships/hyperlink" Target="https://twitter.com/embojournal/status/804917014082953216" TargetMode="External"/><Relationship Id="rId777" Type="http://schemas.openxmlformats.org/officeDocument/2006/relationships/hyperlink" Target="https://twitter.com/" TargetMode="External"/><Relationship Id="rId778" Type="http://schemas.openxmlformats.org/officeDocument/2006/relationships/hyperlink" Target="https://twitter.com/embojournal/status/804917014082953216" TargetMode="External"/><Relationship Id="rId779" Type="http://schemas.openxmlformats.org/officeDocument/2006/relationships/hyperlink" Target="https://twitter.com/" TargetMode="External"/><Relationship Id="rId780" Type="http://schemas.openxmlformats.org/officeDocument/2006/relationships/hyperlink" Target="https://www.swarmapp.com/c/eK7pGXhP5zi" TargetMode="External"/><Relationship Id="rId781" Type="http://schemas.openxmlformats.org/officeDocument/2006/relationships/hyperlink" Target="https://twitter.com/" TargetMode="External"/><Relationship Id="rId782" Type="http://schemas.openxmlformats.org/officeDocument/2006/relationships/hyperlink" Target="https://api.twitter.com/1.1/geo/id/fdf0f6445180fbda.json" TargetMode="External"/><Relationship Id="rId783" Type="http://schemas.openxmlformats.org/officeDocument/2006/relationships/hyperlink" Target="https://twitter.com/" TargetMode="External"/><Relationship Id="rId784" Type="http://schemas.openxmlformats.org/officeDocument/2006/relationships/hyperlink" Target="http://arstechnica.com/science/2016/12/virus-engineered-to-rely-on-artificial-amino-acids-used-as-vaccine/" TargetMode="External"/><Relationship Id="rId785" Type="http://schemas.openxmlformats.org/officeDocument/2006/relationships/hyperlink" Target="https://twitter.com/" TargetMode="External"/><Relationship Id="rId786" Type="http://schemas.openxmlformats.org/officeDocument/2006/relationships/hyperlink" Target="http://arstechnica.com/science/2016/12/the-armys-looking-into-putting-bacteria-into-its-electronics/" TargetMode="External"/><Relationship Id="rId787" Type="http://schemas.openxmlformats.org/officeDocument/2006/relationships/hyperlink" Target="https://twitter.com/" TargetMode="External"/><Relationship Id="rId788" Type="http://schemas.openxmlformats.org/officeDocument/2006/relationships/hyperlink" Target="http://arstechnica.com/science/2016/12/the-armys-looking-into-putting-bacteria-into-its-electronics/" TargetMode="External"/><Relationship Id="rId789" Type="http://schemas.openxmlformats.org/officeDocument/2006/relationships/hyperlink" Target="https://twitter.com/" TargetMode="External"/><Relationship Id="rId790" Type="http://schemas.openxmlformats.org/officeDocument/2006/relationships/hyperlink" Target="http://motherboard.vice.com/read/meet-the-cyborg-beetles-real-insects-that-are-controlled-like-robots?utm_source=mbfb" TargetMode="External"/><Relationship Id="rId791" Type="http://schemas.openxmlformats.org/officeDocument/2006/relationships/hyperlink" Target="https://twitter.com/" TargetMode="External"/><Relationship Id="rId792" Type="http://schemas.openxmlformats.org/officeDocument/2006/relationships/hyperlink" Target="http://motherboard.vice.com/read/meet-the-cyborg-beetles-real-insects-that-are-controlled-like-robots?utm_source=mbfb" TargetMode="External"/><Relationship Id="rId793" Type="http://schemas.openxmlformats.org/officeDocument/2006/relationships/hyperlink" Target="https://twitter.com/" TargetMode="External"/><Relationship Id="rId794" Type="http://schemas.openxmlformats.org/officeDocument/2006/relationships/hyperlink" Target="http://motherboard.vice.com/read/meet-the-cyborg-beetles-real-insects-that-are-controlled-like-robots?utm_source=mbfb" TargetMode="External"/><Relationship Id="rId795" Type="http://schemas.openxmlformats.org/officeDocument/2006/relationships/hyperlink" Target="https://twitter.com/" TargetMode="External"/><Relationship Id="rId796" Type="http://schemas.openxmlformats.org/officeDocument/2006/relationships/hyperlink" Target="https://twitter.com/" TargetMode="External"/><Relationship Id="rId797" Type="http://schemas.openxmlformats.org/officeDocument/2006/relationships/hyperlink" Target="https://twitter.com/" TargetMode="External"/><Relationship Id="rId798" Type="http://schemas.openxmlformats.org/officeDocument/2006/relationships/hyperlink" Target="https://twitter.com/" TargetMode="External"/><Relationship Id="rId799" Type="http://schemas.openxmlformats.org/officeDocument/2006/relationships/hyperlink" Target="https://twitter.com/" TargetMode="External"/><Relationship Id="rId800" Type="http://schemas.openxmlformats.org/officeDocument/2006/relationships/hyperlink" Target="https://twitter.com/" TargetMode="External"/><Relationship Id="rId801" Type="http://schemas.openxmlformats.org/officeDocument/2006/relationships/hyperlink" Target="https://twitter.com/" TargetMode="External"/><Relationship Id="rId802" Type="http://schemas.openxmlformats.org/officeDocument/2006/relationships/hyperlink" Target="https://www.swarmapp.com/c/0iUaJ2QQRF7" TargetMode="External"/><Relationship Id="rId803" Type="http://schemas.openxmlformats.org/officeDocument/2006/relationships/hyperlink" Target="https://twitter.com/" TargetMode="External"/><Relationship Id="rId804" Type="http://schemas.openxmlformats.org/officeDocument/2006/relationships/hyperlink" Target="https://www.swarmapp.com/c/keZlv8emHMN" TargetMode="External"/><Relationship Id="rId805" Type="http://schemas.openxmlformats.org/officeDocument/2006/relationships/hyperlink" Target="https://twitter.com/" TargetMode="External"/><Relationship Id="rId806" Type="http://schemas.openxmlformats.org/officeDocument/2006/relationships/hyperlink" Target="http://goo.gl/qDh5hh" TargetMode="External"/><Relationship Id="rId807" Type="http://schemas.openxmlformats.org/officeDocument/2006/relationships/hyperlink" Target="https://twitter.com/" TargetMode="External"/><Relationship Id="rId808" Type="http://schemas.openxmlformats.org/officeDocument/2006/relationships/hyperlink" Target="http://goo.gl/KRNqJE" TargetMode="External"/><Relationship Id="rId809" Type="http://schemas.openxmlformats.org/officeDocument/2006/relationships/hyperlink" Target="https://twitter.com/" TargetMode="External"/><Relationship Id="rId810" Type="http://schemas.openxmlformats.org/officeDocument/2006/relationships/hyperlink" Target="http://wnyt.com/stem/bioengineering-clean-energy-plans-tech-valley-high-school/4327694/?cat=12954" TargetMode="External"/><Relationship Id="rId811" Type="http://schemas.openxmlformats.org/officeDocument/2006/relationships/hyperlink" Target="https://twitter.com/" TargetMode="External"/><Relationship Id="rId812" Type="http://schemas.openxmlformats.org/officeDocument/2006/relationships/hyperlink" Target="https://twitter.com/" TargetMode="External"/><Relationship Id="rId813" Type="http://schemas.openxmlformats.org/officeDocument/2006/relationships/hyperlink" Target="https://twitter.com/" TargetMode="External"/><Relationship Id="rId814" Type="http://schemas.openxmlformats.org/officeDocument/2006/relationships/hyperlink" Target="https://twitter.com/" TargetMode="External"/><Relationship Id="rId815" Type="http://schemas.openxmlformats.org/officeDocument/2006/relationships/hyperlink" Target="http://www.prnewswire.com/news-releases/bioengineering-innovations-show-promise-for-improving-treatments-and-drug-delivery-300372430.html" TargetMode="External"/><Relationship Id="rId816" Type="http://schemas.openxmlformats.org/officeDocument/2006/relationships/hyperlink" Target="https://twitter.com/" TargetMode="External"/><Relationship Id="rId817" Type="http://schemas.openxmlformats.org/officeDocument/2006/relationships/hyperlink" Target="https://twitter.com/i/web/status/805433357622341633" TargetMode="External"/><Relationship Id="rId818" Type="http://schemas.openxmlformats.org/officeDocument/2006/relationships/hyperlink" Target="https://twitter.com/" TargetMode="External"/><Relationship Id="rId819" Type="http://schemas.openxmlformats.org/officeDocument/2006/relationships/hyperlink" Target="http://www.saluteh24.com/il_weblog_di_antonio/2016/12/bioengineering-innovations-show-promise-for-improving-treatments-and-drug-delivery.html" TargetMode="External"/><Relationship Id="rId820" Type="http://schemas.openxmlformats.org/officeDocument/2006/relationships/hyperlink" Target="https://twitter.com/" TargetMode="External"/><Relationship Id="rId821" Type="http://schemas.openxmlformats.org/officeDocument/2006/relationships/hyperlink" Target="http://www.saluteh24.com/il_weblog_di_antonio/2016/12/bioengineering-innovations-show-promise-for-improving-treatments-and-drug-delivery.html" TargetMode="External"/><Relationship Id="rId822" Type="http://schemas.openxmlformats.org/officeDocument/2006/relationships/hyperlink" Target="https://twitter.com/" TargetMode="External"/><Relationship Id="rId823" Type="http://schemas.openxmlformats.org/officeDocument/2006/relationships/hyperlink" Target="http://www.saluteh24.com/il_weblog_di_antonio/2016/12/bioengineering-innovations-show-promise-for-improving-treatments-and-drug-delivery.html" TargetMode="External"/><Relationship Id="rId824" Type="http://schemas.openxmlformats.org/officeDocument/2006/relationships/hyperlink" Target="https://twitter.com/" TargetMode="External"/><Relationship Id="rId825" Type="http://schemas.openxmlformats.org/officeDocument/2006/relationships/hyperlink" Target="https://www.asme.org/engineering-topics/articles/bioengineering/hoping-to-walk-this-way?utm_source=twitter&amp;utm_medium=social&amp;utm_content=bioengineering&amp;utm_campaign=wk_100516" TargetMode="External"/><Relationship Id="rId826" Type="http://schemas.openxmlformats.org/officeDocument/2006/relationships/hyperlink" Target="https://twitter.com/" TargetMode="External"/><Relationship Id="rId827" Type="http://schemas.openxmlformats.org/officeDocument/2006/relationships/hyperlink" Target="https://twitter.com/" TargetMode="External"/><Relationship Id="rId828" Type="http://schemas.openxmlformats.org/officeDocument/2006/relationships/hyperlink" Target="https://twitter.com/" TargetMode="External"/><Relationship Id="rId829" Type="http://schemas.openxmlformats.org/officeDocument/2006/relationships/hyperlink" Target="http://www.saluteh24.com/il_weblog_di_antonio/2016/12/bioengineering-innovations-show-promise-for-improving-treatments-and-drug-delivery.html" TargetMode="External"/><Relationship Id="rId830" Type="http://schemas.openxmlformats.org/officeDocument/2006/relationships/hyperlink" Target="https://twitter.com/" TargetMode="External"/><Relationship Id="rId831" Type="http://schemas.openxmlformats.org/officeDocument/2006/relationships/hyperlink" Target="http://feeds.feedburner.com/~r/IlWeblogDiAntonio/~3/n67Yw4fCtlk/bioengineering-innovations-show-promise-for-improving-treatments-and-drug-delivery.html?utm_source=feedburner&amp;utm_medium=twitter&amp;utm_campaign=salutedomani" TargetMode="External"/><Relationship Id="rId832" Type="http://schemas.openxmlformats.org/officeDocument/2006/relationships/hyperlink" Target="https://twitter.com/" TargetMode="External"/><Relationship Id="rId833" Type="http://schemas.openxmlformats.org/officeDocument/2006/relationships/hyperlink" Target="http://feeds.feedburner.com/~r/feedburner/AJWB/~3/PhCZ_S29nJ4/bioengineering-innovations-show-promise-for-improving-treatments-and-drug-delivery.html?utm_source=feedburner&amp;utm_medium=twitter&amp;utm_campaign=salutedomani" TargetMode="External"/><Relationship Id="rId834" Type="http://schemas.openxmlformats.org/officeDocument/2006/relationships/hyperlink" Target="https://twitter.com/" TargetMode="External"/><Relationship Id="rId835" Type="http://schemas.openxmlformats.org/officeDocument/2006/relationships/hyperlink" Target="https://www.linkedin.com/slink?code=d8xCdNh" TargetMode="External"/><Relationship Id="rId836" Type="http://schemas.openxmlformats.org/officeDocument/2006/relationships/hyperlink" Target="https://twitter.com/" TargetMode="External"/><Relationship Id="rId837" Type="http://schemas.openxmlformats.org/officeDocument/2006/relationships/hyperlink" Target="http://fai.informazione.it/2E846E8B-A062-4588-AD59-5DA6EA911E58/Bioengineering-Innovations-Show-Promise-for-Improving-Treatments-and-Drug-Delivery-ASH16" TargetMode="External"/><Relationship Id="rId838" Type="http://schemas.openxmlformats.org/officeDocument/2006/relationships/hyperlink" Target="https://twitter.com/" TargetMode="External"/><Relationship Id="rId839" Type="http://schemas.openxmlformats.org/officeDocument/2006/relationships/hyperlink" Target="https://twitter.com/" TargetMode="External"/><Relationship Id="rId840" Type="http://schemas.openxmlformats.org/officeDocument/2006/relationships/hyperlink" Target="https://twitter.com/" TargetMode="External"/><Relationship Id="rId841" Type="http://schemas.openxmlformats.org/officeDocument/2006/relationships/hyperlink" Target="http://store.elsevier.com/product.jsp?locale=en_US&amp;isbn=9780444636621" TargetMode="External"/><Relationship Id="rId842" Type="http://schemas.openxmlformats.org/officeDocument/2006/relationships/hyperlink" Target="https://twitter.com/" TargetMode="External"/><Relationship Id="rId843" Type="http://schemas.openxmlformats.org/officeDocument/2006/relationships/hyperlink" Target="https://twitter.com/anwxar/status/805324725207625728" TargetMode="External"/><Relationship Id="rId844" Type="http://schemas.openxmlformats.org/officeDocument/2006/relationships/hyperlink" Target="https://twitter.com/" TargetMode="External"/><Relationship Id="rId845" Type="http://schemas.openxmlformats.org/officeDocument/2006/relationships/hyperlink" Target="https://twitter.com/anwxar/status/805324725207625728" TargetMode="External"/><Relationship Id="rId846" Type="http://schemas.openxmlformats.org/officeDocument/2006/relationships/hyperlink" Target="https://twitter.com/" TargetMode="External"/><Relationship Id="rId847" Type="http://schemas.openxmlformats.org/officeDocument/2006/relationships/hyperlink" Target="https://twitter.com/" TargetMode="External"/><Relationship Id="rId848" Type="http://schemas.openxmlformats.org/officeDocument/2006/relationships/hyperlink" Target="http://katehon.com/971-chemtrails-aerosol-geoengineering-and-bioengineering-a-massive-biological-experiment-of-unknown-purpose.html" TargetMode="External"/><Relationship Id="rId849" Type="http://schemas.openxmlformats.org/officeDocument/2006/relationships/hyperlink" Target="https://twitter.com/" TargetMode="External"/><Relationship Id="rId850" Type="http://schemas.openxmlformats.org/officeDocument/2006/relationships/hyperlink" Target="https://twitter.com/i/web/status/803995181565538304" TargetMode="External"/><Relationship Id="rId851" Type="http://schemas.openxmlformats.org/officeDocument/2006/relationships/hyperlink" Target="https://twitter.com/" TargetMode="External"/><Relationship Id="rId852" Type="http://schemas.openxmlformats.org/officeDocument/2006/relationships/hyperlink" Target="https://twitter.com/" TargetMode="External"/><Relationship Id="rId853" Type="http://schemas.openxmlformats.org/officeDocument/2006/relationships/hyperlink" Target="https://twitter.com/" TargetMode="External"/><Relationship Id="rId854" Type="http://schemas.openxmlformats.org/officeDocument/2006/relationships/hyperlink" Target="https://www.asme.org/engineering-topics/articles/bioengineering/magnetic-bacteria-kill-cancer-cells" TargetMode="External"/><Relationship Id="rId855" Type="http://schemas.openxmlformats.org/officeDocument/2006/relationships/hyperlink" Target="https://twitter.com/" TargetMode="External"/><Relationship Id="rId856" Type="http://schemas.openxmlformats.org/officeDocument/2006/relationships/hyperlink" Target="http://www.jobsearchplus.biz/2014/01/great-career-path-bioengineering/" TargetMode="External"/><Relationship Id="rId857" Type="http://schemas.openxmlformats.org/officeDocument/2006/relationships/hyperlink" Target="https://twitter.com/" TargetMode="External"/><Relationship Id="rId858" Type="http://schemas.openxmlformats.org/officeDocument/2006/relationships/hyperlink" Target="http://www.vox.com/conversations/2016/10/24/13357298/michael-bess-biotechnology-bioengineering-technology-revolution-science?utm_campaign=crowdfire&amp;utm_content=crowdfire&amp;utm_medium=social&amp;utm_source=twitter" TargetMode="External"/><Relationship Id="rId859" Type="http://schemas.openxmlformats.org/officeDocument/2006/relationships/hyperlink" Target="https://twitter.com/" TargetMode="External"/><Relationship Id="rId860" Type="http://schemas.openxmlformats.org/officeDocument/2006/relationships/hyperlink" Target="https://www.swarmapp.com/c/0rCBN53WG1f" TargetMode="External"/><Relationship Id="rId861" Type="http://schemas.openxmlformats.org/officeDocument/2006/relationships/hyperlink" Target="https://twitter.com/" TargetMode="External"/><Relationship Id="rId862" Type="http://schemas.openxmlformats.org/officeDocument/2006/relationships/hyperlink" Target="https://api.twitter.com/1.1/geo/id/fdf0f6445180fbda.json" TargetMode="External"/><Relationship Id="rId863" Type="http://schemas.openxmlformats.org/officeDocument/2006/relationships/hyperlink" Target="https://www.swarmapp.com/c/1aNIOvBmT2Q" TargetMode="External"/><Relationship Id="rId864" Type="http://schemas.openxmlformats.org/officeDocument/2006/relationships/hyperlink" Target="https://twitter.com/" TargetMode="External"/><Relationship Id="rId865" Type="http://schemas.openxmlformats.org/officeDocument/2006/relationships/hyperlink" Target="https://api.twitter.com/1.1/geo/id/fdf0f6445180fbda.json" TargetMode="External"/><Relationship Id="rId866" Type="http://schemas.openxmlformats.org/officeDocument/2006/relationships/hyperlink" Target="https://twitter.com/" TargetMode="External"/><Relationship Id="rId867" Type="http://schemas.openxmlformats.org/officeDocument/2006/relationships/hyperlink" Target="https://twitter.com/" TargetMode="External"/><Relationship Id="rId868" Type="http://schemas.openxmlformats.org/officeDocument/2006/relationships/hyperlink" Target="https://news.aamc.org/research/article/bioengineering-programs-have-only-just-begun/?utm_source=newsletter&amp;utm_medium=email&amp;utm_campaign=AAMCNews113016" TargetMode="External"/><Relationship Id="rId869" Type="http://schemas.openxmlformats.org/officeDocument/2006/relationships/hyperlink" Target="https://twitter.com/" TargetMode="External"/><Relationship Id="rId870" Type="http://schemas.openxmlformats.org/officeDocument/2006/relationships/hyperlink" Target="https://twitter.com/" TargetMode="External"/><Relationship Id="rId871" Type="http://schemas.openxmlformats.org/officeDocument/2006/relationships/hyperlink" Target="https://news.aamc.org/research/article/bioengineering-programs-have-only-just-begun/?utm_source=twitter&amp;utm_medium=social&amp;utm_campaign=AAMCSocial11302016" TargetMode="External"/><Relationship Id="rId872" Type="http://schemas.openxmlformats.org/officeDocument/2006/relationships/hyperlink" Target="https://twitter.com/" TargetMode="External"/><Relationship Id="rId873" Type="http://schemas.openxmlformats.org/officeDocument/2006/relationships/hyperlink" Target="https://twitter.com/" TargetMode="External"/><Relationship Id="rId874" Type="http://schemas.openxmlformats.org/officeDocument/2006/relationships/hyperlink" Target="http://ow.ly/cHSl306GsHo" TargetMode="External"/><Relationship Id="rId875" Type="http://schemas.openxmlformats.org/officeDocument/2006/relationships/hyperlink" Target="https://twitter.com/" TargetMode="External"/><Relationship Id="rId876" Type="http://schemas.openxmlformats.org/officeDocument/2006/relationships/hyperlink" Target="https://news.aamc.org/research/article/bioengineering-programs-have-only-just-begun/?utm_source=newsletter&amp;utm_medium=email&amp;utm_campaign=AAMCNews113016" TargetMode="External"/><Relationship Id="rId877" Type="http://schemas.openxmlformats.org/officeDocument/2006/relationships/hyperlink" Target="https://twitter.com/" TargetMode="External"/><Relationship Id="rId878" Type="http://schemas.openxmlformats.org/officeDocument/2006/relationships/hyperlink" Target="https://news.aamc.org/research/article/bioengineering-programs-have-only-just-begun/?utm_source=newsletter&amp;utm_medium=email&amp;utm_campaign=AAMCNews113016" TargetMode="External"/><Relationship Id="rId879" Type="http://schemas.openxmlformats.org/officeDocument/2006/relationships/hyperlink" Target="https://twitter.com/" TargetMode="External"/><Relationship Id="rId880" Type="http://schemas.openxmlformats.org/officeDocument/2006/relationships/hyperlink" Target="https://news.aamc.org/research/article/bioengineering-programs-have-only-just-begun/?utm_source=newsletter&amp;utm_medium=email&amp;utm_campaign=AAMCNews113016" TargetMode="External"/><Relationship Id="rId881" Type="http://schemas.openxmlformats.org/officeDocument/2006/relationships/hyperlink" Target="https://twitter.com/" TargetMode="External"/><Relationship Id="rId882" Type="http://schemas.openxmlformats.org/officeDocument/2006/relationships/hyperlink" Target="http://ow.ly/cHSl306GsHo" TargetMode="External"/><Relationship Id="rId883" Type="http://schemas.openxmlformats.org/officeDocument/2006/relationships/hyperlink" Target="https://twitter.com/" TargetMode="External"/><Relationship Id="rId884" Type="http://schemas.openxmlformats.org/officeDocument/2006/relationships/hyperlink" Target="https://twitter.com/" TargetMode="External"/><Relationship Id="rId885" Type="http://schemas.openxmlformats.org/officeDocument/2006/relationships/hyperlink" Target="https://twitter.com/" TargetMode="External"/><Relationship Id="rId886" Type="http://schemas.openxmlformats.org/officeDocument/2006/relationships/hyperlink" Target="https://twitter.com/" TargetMode="External"/><Relationship Id="rId887" Type="http://schemas.openxmlformats.org/officeDocument/2006/relationships/hyperlink" Target="https://twitter.com/" TargetMode="External"/><Relationship Id="rId888" Type="http://schemas.openxmlformats.org/officeDocument/2006/relationships/hyperlink" Target="https://twitter.com/" TargetMode="External"/><Relationship Id="rId889" Type="http://schemas.openxmlformats.org/officeDocument/2006/relationships/hyperlink" Target="http://ow.ly/cHSl306GsHo" TargetMode="External"/><Relationship Id="rId890" Type="http://schemas.openxmlformats.org/officeDocument/2006/relationships/hyperlink" Target="https://twitter.com/" TargetMode="External"/><Relationship Id="rId891" Type="http://schemas.openxmlformats.org/officeDocument/2006/relationships/hyperlink" Target="https://twitter.com/" TargetMode="External"/><Relationship Id="rId892" Type="http://schemas.openxmlformats.org/officeDocument/2006/relationships/hyperlink" Target="https://www.asme.org/engineering-topics/articles/bioengineering/the-bioarcade?utm_source=twitter&amp;utm_medium=social&amp;utm_content=bioengineering&amp;utm_campaign=wk_113016" TargetMode="External"/><Relationship Id="rId893" Type="http://schemas.openxmlformats.org/officeDocument/2006/relationships/hyperlink" Target="https://twitter.com/" TargetMode="External"/><Relationship Id="rId894" Type="http://schemas.openxmlformats.org/officeDocument/2006/relationships/hyperlink" Target="https://www.asme.org/engineering-topics/articles/bioengineering/making-the-cut?utm_source=twitter&amp;utm_medium=social&amp;utm_content=bioengineering&amp;utm_campaign=wk_113016" TargetMode="External"/><Relationship Id="rId895" Type="http://schemas.openxmlformats.org/officeDocument/2006/relationships/hyperlink" Target="https://twitter.com/" TargetMode="External"/><Relationship Id="rId896" Type="http://schemas.openxmlformats.org/officeDocument/2006/relationships/hyperlink" Target="https://www.asme.org/engineering-topics/articles/bioengineering/the-bioarcade?utm_source=twitter&amp;utm_medium=social&amp;utm_content=bioengineering&amp;utm_campaign=wk_113016" TargetMode="External"/><Relationship Id="rId897" Type="http://schemas.openxmlformats.org/officeDocument/2006/relationships/hyperlink" Target="https://twitter.com/" TargetMode="External"/><Relationship Id="rId898" Type="http://schemas.openxmlformats.org/officeDocument/2006/relationships/hyperlink" Target="https://twitter.com/" TargetMode="External"/><Relationship Id="rId899" Type="http://schemas.openxmlformats.org/officeDocument/2006/relationships/hyperlink" Target="http://ow.ly/cHSl306GsHo" TargetMode="External"/><Relationship Id="rId900" Type="http://schemas.openxmlformats.org/officeDocument/2006/relationships/hyperlink" Target="https://twitter.com/" TargetMode="External"/><Relationship Id="rId901" Type="http://schemas.openxmlformats.org/officeDocument/2006/relationships/hyperlink" Target="https://www.instagram.com/p/BNn9irXACD-/" TargetMode="External"/><Relationship Id="rId902" Type="http://schemas.openxmlformats.org/officeDocument/2006/relationships/hyperlink" Target="https://twitter.com/" TargetMode="External"/><Relationship Id="rId903" Type="http://schemas.openxmlformats.org/officeDocument/2006/relationships/hyperlink" Target="https://medicalmeetings.wordpress.com/2016/12/05/ash-2016-bioengineering-innovations-show-promise-for-improving-treatments-and-drug-delivery/" TargetMode="External"/><Relationship Id="rId904" Type="http://schemas.openxmlformats.org/officeDocument/2006/relationships/hyperlink" Target="https://twitter.com/" TargetMode="External"/><Relationship Id="rId905" Type="http://schemas.openxmlformats.org/officeDocument/2006/relationships/hyperlink" Target="http://ow.ly/cHSl306GsHo" TargetMode="External"/><Relationship Id="rId906" Type="http://schemas.openxmlformats.org/officeDocument/2006/relationships/hyperlink" Target="https://twitter.com/" TargetMode="External"/><Relationship Id="rId907" Type="http://schemas.openxmlformats.org/officeDocument/2006/relationships/hyperlink" Target="https://academicjobsonline.org/ajo/jobs/7582" TargetMode="External"/><Relationship Id="rId908" Type="http://schemas.openxmlformats.org/officeDocument/2006/relationships/hyperlink" Target="https://twitter.com/" TargetMode="External"/><Relationship Id="rId909" Type="http://schemas.openxmlformats.org/officeDocument/2006/relationships/hyperlink" Target="https://twitter.com/" TargetMode="External"/><Relationship Id="rId910" Type="http://schemas.openxmlformats.org/officeDocument/2006/relationships/hyperlink" Target="https://twitter.com/" TargetMode="External"/><Relationship Id="rId911" Type="http://schemas.openxmlformats.org/officeDocument/2006/relationships/hyperlink" Target="https://twitter.com/" TargetMode="External"/><Relationship Id="rId912" Type="http://schemas.openxmlformats.org/officeDocument/2006/relationships/hyperlink" Target="https://twitter.com/" TargetMode="External"/><Relationship Id="rId913" Type="http://schemas.openxmlformats.org/officeDocument/2006/relationships/hyperlink" Target="http://www.natureworldnews.com/articles/33415/20161205/life-silicon-carbon-bioengineering-bacteria.htm" TargetMode="External"/><Relationship Id="rId914" Type="http://schemas.openxmlformats.org/officeDocument/2006/relationships/hyperlink" Target="https://twitter.com/" TargetMode="External"/><Relationship Id="rId915" Type="http://schemas.openxmlformats.org/officeDocument/2006/relationships/hyperlink" Target="http://www.natureworldnews.com/articles/33415/20161205/life-silicon-carbon-bioengineering-bacteria.htm?utm_source=dlvr.it&amp;utm_medium=twitter" TargetMode="External"/><Relationship Id="rId916" Type="http://schemas.openxmlformats.org/officeDocument/2006/relationships/hyperlink" Target="https://twitter.com/" TargetMode="External"/><Relationship Id="rId917" Type="http://schemas.openxmlformats.org/officeDocument/2006/relationships/hyperlink" Target="http://www.natureworldnews.com/articles/33415/20161205/life-silicon-carbon-bioengineering-bacteria.htm?utm_source=dlvr.it&amp;utm_medium=twitter" TargetMode="External"/><Relationship Id="rId918" Type="http://schemas.openxmlformats.org/officeDocument/2006/relationships/hyperlink" Target="https://twitter.com/" TargetMode="External"/><Relationship Id="rId919" Type="http://schemas.openxmlformats.org/officeDocument/2006/relationships/hyperlink" Target="http://www.eracareers.pt/opportunities/index.aspx?task=global&amp;jobId=87190&amp;lang=pt" TargetMode="External"/><Relationship Id="rId920" Type="http://schemas.openxmlformats.org/officeDocument/2006/relationships/hyperlink" Target="https://twitter.com/" TargetMode="External"/><Relationship Id="rId921" Type="http://schemas.openxmlformats.org/officeDocument/2006/relationships/hyperlink" Target="https://twitter.com/" TargetMode="External"/><Relationship Id="rId922" Type="http://schemas.openxmlformats.org/officeDocument/2006/relationships/hyperlink" Target="https://twitter.com/Neuro_CF/status/803653606033395716" TargetMode="External"/><Relationship Id="rId923" Type="http://schemas.openxmlformats.org/officeDocument/2006/relationships/hyperlink" Target="https://twitter.com/" TargetMode="External"/><Relationship Id="rId924" Type="http://schemas.openxmlformats.org/officeDocument/2006/relationships/hyperlink" Target="https://twitter.com/" TargetMode="External"/><Relationship Id="rId925" Type="http://schemas.openxmlformats.org/officeDocument/2006/relationships/hyperlink" Target="http://www.eracareers.pt/opportunities/index.aspx?task=global&amp;jobId=87190&amp;lang=pt" TargetMode="External"/><Relationship Id="rId926" Type="http://schemas.openxmlformats.org/officeDocument/2006/relationships/hyperlink" Target="https://twitter.com/" TargetMode="External"/><Relationship Id="rId927" Type="http://schemas.openxmlformats.org/officeDocument/2006/relationships/hyperlink" Target="https://twitter.com/" TargetMode="External"/><Relationship Id="rId928" Type="http://schemas.openxmlformats.org/officeDocument/2006/relationships/hyperlink" Target="https://twitter.com/" TargetMode="External"/><Relationship Id="rId929" Type="http://schemas.openxmlformats.org/officeDocument/2006/relationships/hyperlink" Target="http://www.hematology.org/Newsroom/Press-Releases/2016/6945.aspx" TargetMode="External"/><Relationship Id="rId930" Type="http://schemas.openxmlformats.org/officeDocument/2006/relationships/hyperlink" Target="https://twitter.com/" TargetMode="External"/><Relationship Id="rId931" Type="http://schemas.openxmlformats.org/officeDocument/2006/relationships/hyperlink" Target="https://twitter.com/" TargetMode="External"/><Relationship Id="rId932" Type="http://schemas.openxmlformats.org/officeDocument/2006/relationships/hyperlink" Target="https://www.youtube.com/watch?v=k9UnTNDSKtk&amp;feature=youtu.be&amp;a" TargetMode="External"/><Relationship Id="rId933" Type="http://schemas.openxmlformats.org/officeDocument/2006/relationships/hyperlink" Target="https://twitter.com/" TargetMode="External"/><Relationship Id="rId934" Type="http://schemas.openxmlformats.org/officeDocument/2006/relationships/hyperlink" Target="https://www.swarmapp.com/c/io5AfPSPMSe" TargetMode="External"/><Relationship Id="rId935" Type="http://schemas.openxmlformats.org/officeDocument/2006/relationships/hyperlink" Target="https://twitter.com/" TargetMode="External"/><Relationship Id="rId936" Type="http://schemas.openxmlformats.org/officeDocument/2006/relationships/hyperlink" Target="https://nccih.nih.gov/research/blog/smolke-bioengineering" TargetMode="External"/><Relationship Id="rId937" Type="http://schemas.openxmlformats.org/officeDocument/2006/relationships/hyperlink" Target="https://twitter.com/" TargetMode="External"/><Relationship Id="rId938" Type="http://schemas.openxmlformats.org/officeDocument/2006/relationships/hyperlink" Target="https://nccih.nih.gov/research/blog/smolke-bioengineering" TargetMode="External"/><Relationship Id="rId939" Type="http://schemas.openxmlformats.org/officeDocument/2006/relationships/hyperlink" Target="https://twitter.com/" TargetMode="External"/><Relationship Id="rId940" Type="http://schemas.openxmlformats.org/officeDocument/2006/relationships/hyperlink" Target="https://nccih.nih.gov/research/blog/smolke-bioengineering?nav=rss" TargetMode="External"/><Relationship Id="rId941" Type="http://schemas.openxmlformats.org/officeDocument/2006/relationships/hyperlink" Target="https://twitter.com/" TargetMode="External"/><Relationship Id="rId942" Type="http://schemas.openxmlformats.org/officeDocument/2006/relationships/hyperlink" Target="https://twitter.com/" TargetMode="External"/><Relationship Id="rId943" Type="http://schemas.openxmlformats.org/officeDocument/2006/relationships/hyperlink" Target="https://twitter.com/" TargetMode="External"/><Relationship Id="rId944" Type="http://schemas.openxmlformats.org/officeDocument/2006/relationships/hyperlink" Target="https://twitter.com/" TargetMode="External"/><Relationship Id="rId945" Type="http://schemas.openxmlformats.org/officeDocument/2006/relationships/hyperlink" Target="https://twitter.com/" TargetMode="External"/><Relationship Id="rId946" Type="http://schemas.openxmlformats.org/officeDocument/2006/relationships/hyperlink" Target="http://www.green2chem.com/scalingupengineer" TargetMode="External"/><Relationship Id="rId947" Type="http://schemas.openxmlformats.org/officeDocument/2006/relationships/hyperlink" Target="https://twitter.com/" TargetMode="External"/><Relationship Id="rId948" Type="http://schemas.openxmlformats.org/officeDocument/2006/relationships/hyperlink" Target="https://news.aamc.org/research/article/bioengineering-programs-have-only-just-begun/?utm_source=twitter&amp;utm_medium=social&amp;utm_campaign=AAMCSocial11302016" TargetMode="External"/><Relationship Id="rId949" Type="http://schemas.openxmlformats.org/officeDocument/2006/relationships/hyperlink" Target="https://twitter.com/" TargetMode="External"/><Relationship Id="rId950" Type="http://schemas.openxmlformats.org/officeDocument/2006/relationships/hyperlink" Target="http://ow.ly/cHSl306GsHo" TargetMode="External"/><Relationship Id="rId951" Type="http://schemas.openxmlformats.org/officeDocument/2006/relationships/hyperlink" Target="https://twitter.com/" TargetMode="External"/><Relationship Id="rId952" Type="http://schemas.openxmlformats.org/officeDocument/2006/relationships/hyperlink" Target="http://www.environmentguru.com/pages/elements/element.aspx?utm_source=dlvr.it&amp;utm_medium=twitter&amp;id=4251040" TargetMode="External"/><Relationship Id="rId953" Type="http://schemas.openxmlformats.org/officeDocument/2006/relationships/hyperlink" Target="https://twitter.com/" TargetMode="External"/><Relationship Id="rId954" Type="http://schemas.openxmlformats.org/officeDocument/2006/relationships/hyperlink" Target="http://www.environmentguru.com/pages/elements/element.aspx?utm_source=dlvr.it&amp;utm_medium=twitter&amp;id=4251040" TargetMode="External"/><Relationship Id="rId955" Type="http://schemas.openxmlformats.org/officeDocument/2006/relationships/hyperlink" Target="https://twitter.com/" TargetMode="External"/><Relationship Id="rId956" Type="http://schemas.openxmlformats.org/officeDocument/2006/relationships/hyperlink" Target="https://www.owler.com/reports/ash/american-society-of-hematology-release--bioenginee/1480960080066?utm_source=twitter&amp;utm_medium=social&amp;utm_campaign=sectorNews_NGO/NPO/NFP" TargetMode="External"/><Relationship Id="rId957" Type="http://schemas.openxmlformats.org/officeDocument/2006/relationships/hyperlink" Target="https://twitter.com/" TargetMode="External"/><Relationship Id="rId958" Type="http://schemas.openxmlformats.org/officeDocument/2006/relationships/hyperlink" Target="http://www.prnewswire.com/news-releases/bioengineering-innovations-show-promise-for-improving-treatments-and-drug-delivery-300372430.html" TargetMode="External"/><Relationship Id="rId959" Type="http://schemas.openxmlformats.org/officeDocument/2006/relationships/hyperlink" Target="https://twitter.com/" TargetMode="External"/><Relationship Id="rId960" Type="http://schemas.openxmlformats.org/officeDocument/2006/relationships/hyperlink" Target="http://www.prnewswire.com/news-releases/bioengineering-innovations-show-promise-for-improving-treatments-and-drug-delivery-300372430.html" TargetMode="External"/><Relationship Id="rId961" Type="http://schemas.openxmlformats.org/officeDocument/2006/relationships/hyperlink" Target="https://twitter.com/" TargetMode="External"/><Relationship Id="rId962" Type="http://schemas.openxmlformats.org/officeDocument/2006/relationships/hyperlink" Target="https://nccih.nih.gov/research/blog/smolke-bioengineering?nav=rss" TargetMode="External"/><Relationship Id="rId963" Type="http://schemas.openxmlformats.org/officeDocument/2006/relationships/hyperlink" Target="https://twitter.com/" TargetMode="External"/><Relationship Id="rId964" Type="http://schemas.openxmlformats.org/officeDocument/2006/relationships/hyperlink" Target="https://twitter.com/" TargetMode="External"/><Relationship Id="rId965" Type="http://schemas.openxmlformats.org/officeDocument/2006/relationships/hyperlink" Target="https://twitter.com/" TargetMode="External"/><Relationship Id="rId966" Type="http://schemas.openxmlformats.org/officeDocument/2006/relationships/hyperlink" Target="http://ppec.asme.org/" TargetMode="External"/><Relationship Id="rId967" Type="http://schemas.openxmlformats.org/officeDocument/2006/relationships/hyperlink" Target="https://twitter.com/" TargetMode="External"/><Relationship Id="rId968" Type="http://schemas.openxmlformats.org/officeDocument/2006/relationships/hyperlink" Target="https://twitter.com/" TargetMode="External"/><Relationship Id="rId969" Type="http://schemas.openxmlformats.org/officeDocument/2006/relationships/hyperlink" Target="https://twitter.com/" TargetMode="External"/><Relationship Id="rId970" Type="http://schemas.openxmlformats.org/officeDocument/2006/relationships/hyperlink" Target="https://twitter.com/" TargetMode="External"/><Relationship Id="rId971" Type="http://schemas.openxmlformats.org/officeDocument/2006/relationships/hyperlink" Target="https://twitter.com/i/web/status/805859546359103488" TargetMode="External"/><Relationship Id="rId972" Type="http://schemas.openxmlformats.org/officeDocument/2006/relationships/hyperlink" Target="https://twitter.com/" TargetMode="External"/><Relationship Id="rId973" Type="http://schemas.openxmlformats.org/officeDocument/2006/relationships/hyperlink" Target="https://twitter.com/" TargetMode="External"/><Relationship Id="rId974" Type="http://schemas.openxmlformats.org/officeDocument/2006/relationships/hyperlink" Target="https://api.twitter.com/1.1/geo/id/00bf35ac1d6437db.json" TargetMode="External"/><Relationship Id="rId975" Type="http://schemas.openxmlformats.org/officeDocument/2006/relationships/hyperlink" Target="https://twitter.com/" TargetMode="External"/><Relationship Id="rId976" Type="http://schemas.openxmlformats.org/officeDocument/2006/relationships/hyperlink" Target="https://twitter.com/" TargetMode="External"/><Relationship Id="rId977" Type="http://schemas.openxmlformats.org/officeDocument/2006/relationships/hyperlink" Target="https://twitter.com/" TargetMode="External"/><Relationship Id="rId978" Type="http://schemas.openxmlformats.org/officeDocument/2006/relationships/hyperlink" Target="https://twitter.com/" TargetMode="External"/><Relationship Id="rId979" Type="http://schemas.openxmlformats.org/officeDocument/2006/relationships/hyperlink" Target="https://twitter.com/" TargetMode="External"/><Relationship Id="rId980" Type="http://schemas.openxmlformats.org/officeDocument/2006/relationships/hyperlink" Target="http://www.universitytimes.ie/2016/12/bones-magnets-and-bioengineering-creating-a-world-class-research-centre-in-the-heart-of-dublin/" TargetMode="External"/><Relationship Id="rId981" Type="http://schemas.openxmlformats.org/officeDocument/2006/relationships/hyperlink" Target="https://twitter.com/" TargetMode="External"/><Relationship Id="rId982" Type="http://schemas.openxmlformats.org/officeDocument/2006/relationships/hyperlink" Target="https://twitter.com/" TargetMode="External"/><Relationship Id="rId983" Type="http://schemas.openxmlformats.org/officeDocument/2006/relationships/hyperlink" Target="https://twitter.com/" TargetMode="External"/><Relationship Id="rId984" Type="http://schemas.openxmlformats.org/officeDocument/2006/relationships/hyperlink" Target="https://twitter.com/" TargetMode="External"/><Relationship Id="rId985" Type="http://schemas.openxmlformats.org/officeDocument/2006/relationships/hyperlink" Target="https://twitter.com/" TargetMode="External"/><Relationship Id="rId986" Type="http://schemas.openxmlformats.org/officeDocument/2006/relationships/hyperlink" Target="https://twitter.com/" TargetMode="External"/><Relationship Id="rId987" Type="http://schemas.openxmlformats.org/officeDocument/2006/relationships/hyperlink" Target="https://www.eventbrite.com/e/cbid-2016-fall-healthcare-innovation-showcase-shark-tank-tickets-28337421992" TargetMode="External"/><Relationship Id="rId988" Type="http://schemas.openxmlformats.org/officeDocument/2006/relationships/hyperlink" Target="https://twitter.com/" TargetMode="External"/><Relationship Id="rId989" Type="http://schemas.openxmlformats.org/officeDocument/2006/relationships/hyperlink" Target="https://nccih.nih.gov/research/blog/smolke-bioengineering?nav=rss" TargetMode="External"/><Relationship Id="rId990" Type="http://schemas.openxmlformats.org/officeDocument/2006/relationships/hyperlink" Target="https://twitter.com/" TargetMode="External"/><Relationship Id="rId991" Type="http://schemas.openxmlformats.org/officeDocument/2006/relationships/hyperlink" Target="https://twitter.com/" TargetMode="External"/><Relationship Id="rId992" Type="http://schemas.openxmlformats.org/officeDocument/2006/relationships/hyperlink" Target="https://www.wired.com/2016/12/kit-parker-cyborg-stingrays/?utm_source=dlvr.it&amp;utm_medium=twitter" TargetMode="External"/><Relationship Id="rId993" Type="http://schemas.openxmlformats.org/officeDocument/2006/relationships/hyperlink" Target="https://twitter.com/" TargetMode="External"/><Relationship Id="rId994" Type="http://schemas.openxmlformats.org/officeDocument/2006/relationships/hyperlink" Target="http://www.natureworldnews.com/articles/33415/20161205/life-silicon-carbon-bioengineering-bacteria.htm" TargetMode="External"/><Relationship Id="rId995" Type="http://schemas.openxmlformats.org/officeDocument/2006/relationships/hyperlink" Target="https://twitter.com/" TargetMode="External"/><Relationship Id="rId996" Type="http://schemas.openxmlformats.org/officeDocument/2006/relationships/hyperlink" Target="https://twitter.com/" TargetMode="External"/><Relationship Id="rId997" Type="http://schemas.openxmlformats.org/officeDocument/2006/relationships/hyperlink" Target="https://nccih.nih.gov/research/blog/smolke-bioengineering?nav=rss" TargetMode="External"/><Relationship Id="rId998" Type="http://schemas.openxmlformats.org/officeDocument/2006/relationships/hyperlink" Target="https://twitter.com/" TargetMode="External"/><Relationship Id="rId999" Type="http://schemas.openxmlformats.org/officeDocument/2006/relationships/hyperlink" Target="https://respiratory-research.biomedcentral.com/articles/10.1186/s12931-016-0477-6" TargetMode="External"/><Relationship Id="rId1000" Type="http://schemas.openxmlformats.org/officeDocument/2006/relationships/hyperlink" Target="https://twitter.com/" TargetMode="External"/><Relationship Id="rId1001" Type="http://schemas.openxmlformats.org/officeDocument/2006/relationships/hyperlink" Target="http://ow.ly/AcWX306EaNP" TargetMode="External"/><Relationship Id="rId1002" Type="http://schemas.openxmlformats.org/officeDocument/2006/relationships/hyperlink" Target="https://twitter.com/" TargetMode="External"/><Relationship Id="rId1003" Type="http://schemas.openxmlformats.org/officeDocument/2006/relationships/hyperlink" Target="http://ow.ly/KfXB306Gi2e" TargetMode="External"/><Relationship Id="rId1004" Type="http://schemas.openxmlformats.org/officeDocument/2006/relationships/hyperlink" Target="https://twitter.com/" TargetMode="External"/><Relationship Id="rId1005" Type="http://schemas.openxmlformats.org/officeDocument/2006/relationships/hyperlink" Target="http://ow.ly/cHSl306GsHo" TargetMode="External"/><Relationship Id="rId1006" Type="http://schemas.openxmlformats.org/officeDocument/2006/relationships/hyperlink" Target="https://twitter.com/" TargetMode="External"/><Relationship Id="rId1007" Type="http://schemas.openxmlformats.org/officeDocument/2006/relationships/hyperlink" Target="https://news.aamc.org/research/article/bioengineering-programs-have-only-just-begun/" TargetMode="External"/><Relationship Id="rId1008" Type="http://schemas.openxmlformats.org/officeDocument/2006/relationships/hyperlink" Target="https://twitter.com/" TargetMode="External"/><Relationship Id="rId1009" Type="http://schemas.openxmlformats.org/officeDocument/2006/relationships/hyperlink" Target="https://www.facebook.com/photo.php?fbid=1136926879736258" TargetMode="External"/><Relationship Id="rId1010" Type="http://schemas.openxmlformats.org/officeDocument/2006/relationships/hyperlink" Target="https://twitter.com/" TargetMode="External"/><Relationship Id="rId1011" Type="http://schemas.openxmlformats.org/officeDocument/2006/relationships/hyperlink" Target="https://twitter.com/" TargetMode="External"/><Relationship Id="rId1012" Type="http://schemas.openxmlformats.org/officeDocument/2006/relationships/hyperlink" Target="https://twitter.com/" TargetMode="External"/><Relationship Id="rId1013" Type="http://schemas.openxmlformats.org/officeDocument/2006/relationships/hyperlink" Target="https://twitter.com/" TargetMode="External"/><Relationship Id="rId1014" Type="http://schemas.openxmlformats.org/officeDocument/2006/relationships/hyperlink" Target="https://twitter.com/" TargetMode="External"/><Relationship Id="rId1015" Type="http://schemas.openxmlformats.org/officeDocument/2006/relationships/hyperlink" Target="https://twitter.com/" TargetMode="External"/><Relationship Id="rId1016" Type="http://schemas.openxmlformats.org/officeDocument/2006/relationships/hyperlink" Target="https://twitter.com/" TargetMode="External"/><Relationship Id="rId1017" Type="http://schemas.openxmlformats.org/officeDocument/2006/relationships/hyperlink" Target="https://twitter.com/" TargetMode="External"/><Relationship Id="rId1018" Type="http://schemas.openxmlformats.org/officeDocument/2006/relationships/hyperlink" Target="https://twitter.com/" TargetMode="External"/><Relationship Id="rId1019" Type="http://schemas.openxmlformats.org/officeDocument/2006/relationships/hyperlink" Target="https://twitter.com/" TargetMode="External"/><Relationship Id="rId1020" Type="http://schemas.openxmlformats.org/officeDocument/2006/relationships/hyperlink" Target="https://twitter.com/" TargetMode="External"/><Relationship Id="rId1021" Type="http://schemas.openxmlformats.org/officeDocument/2006/relationships/hyperlink" Target="https://twitter.com/" TargetMode="External"/><Relationship Id="rId1022" Type="http://schemas.openxmlformats.org/officeDocument/2006/relationships/hyperlink" Target="http://positions.dolpages.com/jobs/crag-doctoral-program-biotechnology-bioengineering/" TargetMode="External"/><Relationship Id="rId1023" Type="http://schemas.openxmlformats.org/officeDocument/2006/relationships/hyperlink" Target="https://twitter.com/" TargetMode="External"/><Relationship Id="rId1024" Type="http://schemas.openxmlformats.org/officeDocument/2006/relationships/hyperlink" Target="https://www.linkedin.com/slink?code=feyizb7" TargetMode="External"/><Relationship Id="rId1025" Type="http://schemas.openxmlformats.org/officeDocument/2006/relationships/hyperlink" Target="https://twitter.com/" TargetMode="External"/><Relationship Id="rId1026" Type="http://schemas.openxmlformats.org/officeDocument/2006/relationships/hyperlink" Target="http://feeds.feedburner.com/~r/blogspot/CLae/~3/C14UVDiEXZE/crag-doctoral-program-biotechnology.html?utm_source=feedburner&amp;utm_medium=twitter&amp;utm_campaign=meenuist" TargetMode="External"/><Relationship Id="rId1027" Type="http://schemas.openxmlformats.org/officeDocument/2006/relationships/hyperlink" Target="https://twitter.com/" TargetMode="External"/><Relationship Id="rId1028" Type="http://schemas.openxmlformats.org/officeDocument/2006/relationships/hyperlink" Target="https://twitter.com/" TargetMode="External"/><Relationship Id="rId1029" Type="http://schemas.openxmlformats.org/officeDocument/2006/relationships/hyperlink" Target="https://twitter.com/" TargetMode="External"/><Relationship Id="rId1030" Type="http://schemas.openxmlformats.org/officeDocument/2006/relationships/hyperlink" Target="https://twitter.com/" TargetMode="External"/><Relationship Id="rId1031" Type="http://schemas.openxmlformats.org/officeDocument/2006/relationships/hyperlink" Target="https://twitter.com/" TargetMode="External"/><Relationship Id="rId1032" Type="http://schemas.openxmlformats.org/officeDocument/2006/relationships/hyperlink" Target="https://twitter.com/" TargetMode="External"/><Relationship Id="rId1033" Type="http://schemas.openxmlformats.org/officeDocument/2006/relationships/hyperlink" Target="https://twitter.com/" TargetMode="External"/><Relationship Id="rId1034" Type="http://schemas.openxmlformats.org/officeDocument/2006/relationships/hyperlink" Target="https://twitter.com/" TargetMode="External"/><Relationship Id="rId1035" Type="http://schemas.openxmlformats.org/officeDocument/2006/relationships/hyperlink" Target="https://twitter.com/" TargetMode="External"/><Relationship Id="rId1036" Type="http://schemas.openxmlformats.org/officeDocument/2006/relationships/hyperlink" Target="http://qz.com/840299/adidas-synthetic-spider-silk-sneaker/" TargetMode="External"/><Relationship Id="rId1037" Type="http://schemas.openxmlformats.org/officeDocument/2006/relationships/hyperlink" Target="https://twitter.com/" TargetMode="External"/><Relationship Id="rId1038" Type="http://schemas.openxmlformats.org/officeDocument/2006/relationships/hyperlink" Target="http://qz.com/840299/adidas-synthetic-spider-silk-sneaker/" TargetMode="External"/><Relationship Id="rId1039" Type="http://schemas.openxmlformats.org/officeDocument/2006/relationships/hyperlink" Target="https://twitter.com/" TargetMode="External"/><Relationship Id="rId1040" Type="http://schemas.openxmlformats.org/officeDocument/2006/relationships/hyperlink" Target="http://qz.com/840299/adidas-synthetic-spider-silk-sneaker/" TargetMode="External"/><Relationship Id="rId1041" Type="http://schemas.openxmlformats.org/officeDocument/2006/relationships/hyperlink" Target="https://twitter.com/" TargetMode="External"/><Relationship Id="rId1042" Type="http://schemas.openxmlformats.org/officeDocument/2006/relationships/hyperlink" Target="http://joburl.ws/8650940" TargetMode="External"/><Relationship Id="rId1043" Type="http://schemas.openxmlformats.org/officeDocument/2006/relationships/hyperlink" Target="https://twitter.com/" TargetMode="External"/><Relationship Id="rId1044" Type="http://schemas.openxmlformats.org/officeDocument/2006/relationships/hyperlink" Target="http://www.amino.bio/products/cyberworkshop" TargetMode="External"/><Relationship Id="rId1045" Type="http://schemas.openxmlformats.org/officeDocument/2006/relationships/hyperlink" Target="https://twitter.com/" TargetMode="External"/><Relationship Id="rId1046" Type="http://schemas.openxmlformats.org/officeDocument/2006/relationships/hyperlink" Target="http://www.amino.bio/products/cyberworkshop" TargetMode="External"/><Relationship Id="rId1047" Type="http://schemas.openxmlformats.org/officeDocument/2006/relationships/hyperlink" Target="https://twitter.com/" TargetMode="External"/><Relationship Id="rId1048" Type="http://schemas.openxmlformats.org/officeDocument/2006/relationships/hyperlink" Target="https://twitter.com/" TargetMode="External"/><Relationship Id="rId1049" Type="http://schemas.openxmlformats.org/officeDocument/2006/relationships/hyperlink" Target="https://www.swarmapp.com/c/9j9oKzhNxjB" TargetMode="External"/><Relationship Id="rId1050" Type="http://schemas.openxmlformats.org/officeDocument/2006/relationships/hyperlink" Target="https://twitter.com/" TargetMode="External"/><Relationship Id="rId1051" Type="http://schemas.openxmlformats.org/officeDocument/2006/relationships/hyperlink" Target="https://api.twitter.com/1.1/geo/id/fdf0f6445180fbda.json" TargetMode="External"/><Relationship Id="rId1052" Type="http://schemas.openxmlformats.org/officeDocument/2006/relationships/hyperlink" Target="https://www.swarmapp.com/c/0QJjO3oW7Da" TargetMode="External"/><Relationship Id="rId1053" Type="http://schemas.openxmlformats.org/officeDocument/2006/relationships/hyperlink" Target="https://twitter.com/" TargetMode="External"/><Relationship Id="rId1054" Type="http://schemas.openxmlformats.org/officeDocument/2006/relationships/hyperlink" Target="https://api.twitter.com/1.1/geo/id/fdf0f6445180fbda.json" TargetMode="External"/><Relationship Id="rId1055" Type="http://schemas.openxmlformats.org/officeDocument/2006/relationships/hyperlink" Target="https://www.youtube.com/watch?v=f5IhPOMjQgw&amp;feature=youtu.be" TargetMode="External"/><Relationship Id="rId1056" Type="http://schemas.openxmlformats.org/officeDocument/2006/relationships/hyperlink" Target="https://twitter.com/" TargetMode="External"/><Relationship Id="rId1057" Type="http://schemas.openxmlformats.org/officeDocument/2006/relationships/hyperlink" Target="https://www.youtube.com/watch?v=f5IhPOMjQgw&amp;feature=youtu.be" TargetMode="External"/><Relationship Id="rId1058" Type="http://schemas.openxmlformats.org/officeDocument/2006/relationships/hyperlink" Target="https://twitter.com/" TargetMode="External"/><Relationship Id="rId1059" Type="http://schemas.openxmlformats.org/officeDocument/2006/relationships/hyperlink" Target="https://www.youtube.com/watch?v=f5IhPOMjQgw&amp;feature=youtu.be" TargetMode="External"/><Relationship Id="rId1060" Type="http://schemas.openxmlformats.org/officeDocument/2006/relationships/hyperlink" Target="https://twitter.com/" TargetMode="External"/><Relationship Id="rId1061" Type="http://schemas.openxmlformats.org/officeDocument/2006/relationships/hyperlink" Target="http://www.amino.bio/products/cyberworkshop" TargetMode="External"/><Relationship Id="rId1062" Type="http://schemas.openxmlformats.org/officeDocument/2006/relationships/hyperlink" Target="https://twitter.com/" TargetMode="External"/><Relationship Id="rId1063" Type="http://schemas.openxmlformats.org/officeDocument/2006/relationships/hyperlink" Target="https://twitter.com/" TargetMode="External"/><Relationship Id="rId1064" Type="http://schemas.openxmlformats.org/officeDocument/2006/relationships/hyperlink" Target="http://www.biospace.com/news_story.aspx?StoryID=440951&amp;full=1" TargetMode="External"/><Relationship Id="rId1065" Type="http://schemas.openxmlformats.org/officeDocument/2006/relationships/hyperlink" Target="https://twitter.com/" TargetMode="External"/><Relationship Id="rId1066" Type="http://schemas.openxmlformats.org/officeDocument/2006/relationships/hyperlink" Target="http://www.qmul.ac.uk/media/news/items/se/176587.html" TargetMode="External"/><Relationship Id="rId1067" Type="http://schemas.openxmlformats.org/officeDocument/2006/relationships/hyperlink" Target="https://twitter.com/" TargetMode="External"/><Relationship Id="rId1068" Type="http://schemas.openxmlformats.org/officeDocument/2006/relationships/hyperlink" Target="http://www.qmul.ac.uk/media/news/items/se/176587.html" TargetMode="External"/><Relationship Id="rId1069" Type="http://schemas.openxmlformats.org/officeDocument/2006/relationships/hyperlink" Target="https://twitter.com/" TargetMode="External"/><Relationship Id="rId1070" Type="http://schemas.openxmlformats.org/officeDocument/2006/relationships/hyperlink" Target="http://www.qmul.ac.uk/media/news/items/se/176587.html" TargetMode="External"/><Relationship Id="rId1071" Type="http://schemas.openxmlformats.org/officeDocument/2006/relationships/hyperlink" Target="https://twitter.com/" TargetMode="External"/><Relationship Id="rId1072" Type="http://schemas.openxmlformats.org/officeDocument/2006/relationships/hyperlink" Target="https://twitter.com/i/web/status/804352257357660160" TargetMode="External"/><Relationship Id="rId1073" Type="http://schemas.openxmlformats.org/officeDocument/2006/relationships/hyperlink" Target="https://twitter.com/" TargetMode="External"/><Relationship Id="rId1074" Type="http://schemas.openxmlformats.org/officeDocument/2006/relationships/hyperlink" Target="https://twitter.com/i/web/status/805854611798102016" TargetMode="External"/><Relationship Id="rId1075" Type="http://schemas.openxmlformats.org/officeDocument/2006/relationships/hyperlink" Target="https://twitter.com/" TargetMode="External"/><Relationship Id="rId1076" Type="http://schemas.openxmlformats.org/officeDocument/2006/relationships/hyperlink" Target="https://twitter.com/i/web/status/806170476166914048" TargetMode="External"/><Relationship Id="rId1077" Type="http://schemas.openxmlformats.org/officeDocument/2006/relationships/hyperlink" Target="https://twitter.com/" TargetMode="External"/><Relationship Id="rId1078" Type="http://schemas.openxmlformats.org/officeDocument/2006/relationships/hyperlink" Target="https://api.twitter.com/1.1/geo/id/00e9226863a6e5a4.json" TargetMode="External"/><Relationship Id="rId1079" Type="http://schemas.openxmlformats.org/officeDocument/2006/relationships/hyperlink" Target="https://twitter.com/" TargetMode="External"/><Relationship Id="rId1080" Type="http://schemas.openxmlformats.org/officeDocument/2006/relationships/hyperlink" Target="https://twitter.com/" TargetMode="External"/><Relationship Id="rId1081" Type="http://schemas.openxmlformats.org/officeDocument/2006/relationships/hyperlink" Target="http://www.careerarc.com/job-listing/rice-university-jobs-assistant-professor-of-bioengineering-20629500?campaign_id=561&amp;src=1&amp;utm_campaign=TW01&amp;utm_medium=TW&amp;utm_source=JC" TargetMode="External"/><Relationship Id="rId1082" Type="http://schemas.openxmlformats.org/officeDocument/2006/relationships/hyperlink" Target="https://twitter.com/" TargetMode="External"/><Relationship Id="rId1083" Type="http://schemas.openxmlformats.org/officeDocument/2006/relationships/hyperlink" Target="https://api.twitter.com/1.1/geo/id/1c69a67ad480e1b1.json" TargetMode="External"/><Relationship Id="rId1084" Type="http://schemas.openxmlformats.org/officeDocument/2006/relationships/hyperlink" Target="http://www.careerarc.com/job-listing/rice-university-jobs-assistant-professor-of-bioengineering-20629500?campaign_id=561&amp;src=1&amp;utm_campaign=TW01&amp;utm_medium=TW&amp;utm_source=JC" TargetMode="External"/><Relationship Id="rId1085" Type="http://schemas.openxmlformats.org/officeDocument/2006/relationships/hyperlink" Target="https://twitter.com/" TargetMode="External"/><Relationship Id="rId1086" Type="http://schemas.openxmlformats.org/officeDocument/2006/relationships/hyperlink" Target="https://api.twitter.com/1.1/geo/id/1c69a67ad480e1b1.json" TargetMode="External"/><Relationship Id="rId1087" Type="http://schemas.openxmlformats.org/officeDocument/2006/relationships/hyperlink" Target="https://twitter.com/" TargetMode="External"/><Relationship Id="rId1088" Type="http://schemas.openxmlformats.org/officeDocument/2006/relationships/hyperlink" Target="https://api.twitter.com/1.1/geo/id/2526edd24c06e60c.json" TargetMode="External"/><Relationship Id="rId1089" Type="http://schemas.openxmlformats.org/officeDocument/2006/relationships/hyperlink" Target="https://twitter.com/" TargetMode="External"/><Relationship Id="rId1090" Type="http://schemas.openxmlformats.org/officeDocument/2006/relationships/hyperlink" Target="https://api.twitter.com/1.1/geo/id/2526edd24c06e60c.json" TargetMode="External"/><Relationship Id="rId1091" Type="http://schemas.openxmlformats.org/officeDocument/2006/relationships/hyperlink" Target="https://twitter.com/" TargetMode="External"/><Relationship Id="rId1092" Type="http://schemas.openxmlformats.org/officeDocument/2006/relationships/hyperlink" Target="http://info.biotech-calendar.com/science-researcher-update/upcoming-berkeley-chem-talks?utm_content=43394384&amp;utm_medium=social&amp;utm_source=twitter" TargetMode="External"/><Relationship Id="rId1093" Type="http://schemas.openxmlformats.org/officeDocument/2006/relationships/hyperlink" Target="https://twitter.com/" TargetMode="External"/><Relationship Id="rId1094" Type="http://schemas.openxmlformats.org/officeDocument/2006/relationships/hyperlink" Target="https://twitter.com/" TargetMode="External"/><Relationship Id="rId1095" Type="http://schemas.openxmlformats.org/officeDocument/2006/relationships/hyperlink" Target="https://twitter.com/" TargetMode="External"/><Relationship Id="rId1096" Type="http://schemas.openxmlformats.org/officeDocument/2006/relationships/hyperlink" Target="http://ehp.niehs.nih.gov/posting/c165-indianau-12-2016/" TargetMode="External"/><Relationship Id="rId1097" Type="http://schemas.openxmlformats.org/officeDocument/2006/relationships/hyperlink" Target="https://twitter.com/" TargetMode="External"/><Relationship Id="rId1098" Type="http://schemas.openxmlformats.org/officeDocument/2006/relationships/hyperlink" Target="http://info.biotech-calendar.com/msu-opens-new-69.8-million-bioengineering-research-facility?utm_content=43485994&amp;utm_medium=social&amp;utm_source=twitter" TargetMode="External"/><Relationship Id="rId1099" Type="http://schemas.openxmlformats.org/officeDocument/2006/relationships/hyperlink" Target="https://twitter.com/" TargetMode="External"/><Relationship Id="rId1100" Type="http://schemas.openxmlformats.org/officeDocument/2006/relationships/hyperlink" Target="https://twitter.com/" TargetMode="External"/><Relationship Id="rId1101" Type="http://schemas.openxmlformats.org/officeDocument/2006/relationships/hyperlink" Target="http://www.bioportfolio.com/news/article/2931824/American-Oriental-Bioengineering-Inc-Mergers-Acquisitions-MA-Partnerships-Alliances-and-Investment-Report.html" TargetMode="External"/><Relationship Id="rId1102" Type="http://schemas.openxmlformats.org/officeDocument/2006/relationships/hyperlink" Target="https://twitter.com/" TargetMode="External"/><Relationship Id="rId1103" Type="http://schemas.openxmlformats.org/officeDocument/2006/relationships/hyperlink" Target="http://www.bioportfolio.com/news/article/2939492/Orteq-Bioengineering-Ltd-Mergers-Acquisitions-MA-Partnerships-Alliances-and-Investment-Report-Prices.html" TargetMode="External"/><Relationship Id="rId1104" Type="http://schemas.openxmlformats.org/officeDocument/2006/relationships/hyperlink" Target="https://twitter.com/" TargetMode="External"/><Relationship Id="rId1105" Type="http://schemas.openxmlformats.org/officeDocument/2006/relationships/hyperlink" Target="https://twitter.com/" TargetMode="External"/><Relationship Id="rId1106" Type="http://schemas.openxmlformats.org/officeDocument/2006/relationships/hyperlink" Target="https://twitter.com/i/web/status/804263848203030531" TargetMode="External"/><Relationship Id="rId1107" Type="http://schemas.openxmlformats.org/officeDocument/2006/relationships/hyperlink" Target="https://twitter.com/" TargetMode="External"/><Relationship Id="rId1108" Type="http://schemas.openxmlformats.org/officeDocument/2006/relationships/hyperlink" Target="http://www.bioportfolio.com/news/article/2931824/American-Oriental-Bioengineering-Inc-Mergers-Acquisitions-MA-Partnerships-Alliances-and-Investment-Report.html" TargetMode="External"/><Relationship Id="rId1109" Type="http://schemas.openxmlformats.org/officeDocument/2006/relationships/hyperlink" Target="https://twitter.com/" TargetMode="External"/><Relationship Id="rId1110" Type="http://schemas.openxmlformats.org/officeDocument/2006/relationships/hyperlink" Target="https://twitter.com/i/web/status/804297584256827392" TargetMode="External"/><Relationship Id="rId1111" Type="http://schemas.openxmlformats.org/officeDocument/2006/relationships/hyperlink" Target="https://twitter.com/" TargetMode="External"/><Relationship Id="rId1112" Type="http://schemas.openxmlformats.org/officeDocument/2006/relationships/hyperlink" Target="http://dlvr.it/MqM9Z2" TargetMode="External"/><Relationship Id="rId1113" Type="http://schemas.openxmlformats.org/officeDocument/2006/relationships/hyperlink" Target="https://twitter.com/" TargetMode="External"/><Relationship Id="rId1114" Type="http://schemas.openxmlformats.org/officeDocument/2006/relationships/hyperlink" Target="http://www.bioportfolio.com/news/article/2931824/American-Oriental-Bioengineering-Inc-Mergers-Acquisitions-MA-Partnerships-Alliances-and-Investment-Report.html" TargetMode="External"/><Relationship Id="rId1115" Type="http://schemas.openxmlformats.org/officeDocument/2006/relationships/hyperlink" Target="https://twitter.com/" TargetMode="External"/><Relationship Id="rId1116" Type="http://schemas.openxmlformats.org/officeDocument/2006/relationships/hyperlink" Target="http://www.bioportfolio.com/news/article/2939492/Orteq-Bioengineering-Ltd-Mergers-Acquisitions-MA-Partnerships-Alliances-and-Investment-Report-Prices.html" TargetMode="External"/><Relationship Id="rId1117" Type="http://schemas.openxmlformats.org/officeDocument/2006/relationships/hyperlink" Target="https://twitter.com/" TargetMode="External"/><Relationship Id="rId1118" Type="http://schemas.openxmlformats.org/officeDocument/2006/relationships/hyperlink" Target="http://bioportfol.io/MnFsty" TargetMode="External"/><Relationship Id="rId1119" Type="http://schemas.openxmlformats.org/officeDocument/2006/relationships/hyperlink" Target="https://twitter.com/" TargetMode="External"/><Relationship Id="rId1120" Type="http://schemas.openxmlformats.org/officeDocument/2006/relationships/hyperlink" Target="http://bioportfol.io/MqMbWP" TargetMode="External"/><Relationship Id="rId1121" Type="http://schemas.openxmlformats.org/officeDocument/2006/relationships/hyperlink" Target="https://twitter.com/" TargetMode="External"/><Relationship Id="rId1122" Type="http://schemas.openxmlformats.org/officeDocument/2006/relationships/hyperlink" Target="http://demonputty.tumblr.com/post/154133610013/okay-so-for-the-fallen-the-whole-point-of-siva-is" TargetMode="External"/><Relationship Id="rId1123" Type="http://schemas.openxmlformats.org/officeDocument/2006/relationships/hyperlink" Target="https://twitter.com/" TargetMode="External"/><Relationship Id="rId1124" Type="http://schemas.openxmlformats.org/officeDocument/2006/relationships/hyperlink" Target="http://linkis.com/stopsprayingcalifornia.com/w42Bz" TargetMode="External"/><Relationship Id="rId1125" Type="http://schemas.openxmlformats.org/officeDocument/2006/relationships/hyperlink" Target="https://twitter.com/" TargetMode="External"/><Relationship Id="rId1126" Type="http://schemas.openxmlformats.org/officeDocument/2006/relationships/hyperlink" Target="https://twitter.com/" TargetMode="External"/><Relationship Id="rId1127" Type="http://schemas.openxmlformats.org/officeDocument/2006/relationships/hyperlink" Target="https://twitter.com/" TargetMode="External"/><Relationship Id="rId1128" Type="http://schemas.openxmlformats.org/officeDocument/2006/relationships/hyperlink" Target="https://twitter.com/WilsonLabVU/status/806254400486473728" TargetMode="External"/><Relationship Id="rId1129" Type="http://schemas.openxmlformats.org/officeDocument/2006/relationships/hyperlink" Target="https://twitter.com/" TargetMode="External"/><Relationship Id="rId1130" Type="http://schemas.openxmlformats.org/officeDocument/2006/relationships/hyperlink" Target="https://twitter.com/" TargetMode="External"/><Relationship Id="rId1131" Type="http://schemas.openxmlformats.org/officeDocument/2006/relationships/hyperlink" Target="http://www.youtube.com/watch?v=V5y1WorkLJw&amp;feature=youtu.be&amp;a" TargetMode="External"/><Relationship Id="rId1132" Type="http://schemas.openxmlformats.org/officeDocument/2006/relationships/hyperlink" Target="https://twitter.com/" TargetMode="External"/><Relationship Id="rId1133" Type="http://schemas.openxmlformats.org/officeDocument/2006/relationships/hyperlink" Target="https://www.swarmapp.com/c/94KoBr0Ms3j" TargetMode="External"/><Relationship Id="rId1134" Type="http://schemas.openxmlformats.org/officeDocument/2006/relationships/hyperlink" Target="https://twitter.com/" TargetMode="External"/><Relationship Id="rId1135" Type="http://schemas.openxmlformats.org/officeDocument/2006/relationships/hyperlink" Target="https://api.twitter.com/1.1/geo/id/fdf0f6445180fbda.json" TargetMode="External"/><Relationship Id="rId1136" Type="http://schemas.openxmlformats.org/officeDocument/2006/relationships/hyperlink" Target="https://www.swarmapp.com/c/e6hK4Lwky9U" TargetMode="External"/><Relationship Id="rId1137" Type="http://schemas.openxmlformats.org/officeDocument/2006/relationships/hyperlink" Target="https://twitter.com/" TargetMode="External"/><Relationship Id="rId1138" Type="http://schemas.openxmlformats.org/officeDocument/2006/relationships/hyperlink" Target="https://api.twitter.com/1.1/geo/id/fdf0f6445180fbda.json" TargetMode="External"/><Relationship Id="rId1139" Type="http://schemas.openxmlformats.org/officeDocument/2006/relationships/hyperlink" Target="http://phys.org/news/2016-12-cell-fate-stem-biology.html" TargetMode="External"/><Relationship Id="rId1140" Type="http://schemas.openxmlformats.org/officeDocument/2006/relationships/hyperlink" Target="https://twitter.com/" TargetMode="External"/><Relationship Id="rId1141" Type="http://schemas.openxmlformats.org/officeDocument/2006/relationships/hyperlink" Target="https://twitter.com/" TargetMode="External"/><Relationship Id="rId1142" Type="http://schemas.openxmlformats.org/officeDocument/2006/relationships/hyperlink" Target="https://twitter.com/" TargetMode="External"/><Relationship Id="rId1143" Type="http://schemas.openxmlformats.org/officeDocument/2006/relationships/hyperlink" Target="https://twitter.com/" TargetMode="External"/><Relationship Id="rId1144" Type="http://schemas.openxmlformats.org/officeDocument/2006/relationships/hyperlink" Target="https://twitter.com/" TargetMode="External"/><Relationship Id="rId1145" Type="http://schemas.openxmlformats.org/officeDocument/2006/relationships/hyperlink" Target="https://twitter.com/" TargetMode="External"/><Relationship Id="rId1146" Type="http://schemas.openxmlformats.org/officeDocument/2006/relationships/hyperlink" Target="https://twitter.com/" TargetMode="External"/><Relationship Id="rId1147" Type="http://schemas.openxmlformats.org/officeDocument/2006/relationships/hyperlink" Target="https://medworm.com/index.php?rid=266056880&amp;cid=d_8_8_f&amp;fid=35643&amp;url=https%3A%2F%2Fnccih.nih.gov%2Fresearch%2Fblog%2Fsmolke-bioengineering%3Fnav%3Drss&amp;utm_source=dlvr.it&amp;utm_medium=twitter" TargetMode="External"/><Relationship Id="rId1148" Type="http://schemas.openxmlformats.org/officeDocument/2006/relationships/hyperlink" Target="https://twitter.com/" TargetMode="External"/><Relationship Id="rId1149" Type="http://schemas.openxmlformats.org/officeDocument/2006/relationships/hyperlink" Target="https://www.owler.com/reports/orteq/orteq-bioengineering-ltd---mergers--acquisitions-m/1481095440253?utm_source=twitter&amp;utm_medium=social&amp;utm_campaign=sectorNews_HealthCareEquipment" TargetMode="External"/><Relationship Id="rId1150" Type="http://schemas.openxmlformats.org/officeDocument/2006/relationships/hyperlink" Target="https://twitter.com/" TargetMode="External"/><Relationship Id="rId1151" Type="http://schemas.openxmlformats.org/officeDocument/2006/relationships/hyperlink" Target="https://www.owler.com/reports/orteq/orteq-bioengineering-ltd---mergers--acquisitions-m/1481095440253?utm_source=twitter&amp;utm_medium=social&amp;utm_campaign=sectorNews_HealthCareServices" TargetMode="External"/><Relationship Id="rId1152" Type="http://schemas.openxmlformats.org/officeDocument/2006/relationships/hyperlink" Target="https://twitter.com/" TargetMode="External"/><Relationship Id="rId1153" Type="http://schemas.openxmlformats.org/officeDocument/2006/relationships/hyperlink" Target="https://twitter.com/" TargetMode="External"/><Relationship Id="rId1154" Type="http://schemas.openxmlformats.org/officeDocument/2006/relationships/hyperlink" Target="https://twitter.com/" TargetMode="External"/><Relationship Id="rId1155" Type="http://schemas.openxmlformats.org/officeDocument/2006/relationships/hyperlink" Target="https://twitter.com/" TargetMode="External"/><Relationship Id="rId1156" Type="http://schemas.openxmlformats.org/officeDocument/2006/relationships/hyperlink" Target="https://twitter.com/" TargetMode="External"/><Relationship Id="rId1157" Type="http://schemas.openxmlformats.org/officeDocument/2006/relationships/hyperlink" Target="https://twitter.com/" TargetMode="External"/><Relationship Id="rId1158" Type="http://schemas.openxmlformats.org/officeDocument/2006/relationships/hyperlink" Target="https://twitter.com/" TargetMode="External"/><Relationship Id="rId1159" Type="http://schemas.openxmlformats.org/officeDocument/2006/relationships/hyperlink" Target="https://twitter.com/" TargetMode="External"/><Relationship Id="rId1160" Type="http://schemas.openxmlformats.org/officeDocument/2006/relationships/hyperlink" Target="https://twitter.com/" TargetMode="External"/><Relationship Id="rId1161" Type="http://schemas.openxmlformats.org/officeDocument/2006/relationships/hyperlink" Target="https://twitter.com/" TargetMode="External"/><Relationship Id="rId1162" Type="http://schemas.openxmlformats.org/officeDocument/2006/relationships/hyperlink" Target="https://twitter.com/" TargetMode="External"/><Relationship Id="rId1163" Type="http://schemas.openxmlformats.org/officeDocument/2006/relationships/hyperlink" Target="https://twitter.com/" TargetMode="External"/><Relationship Id="rId1164" Type="http://schemas.openxmlformats.org/officeDocument/2006/relationships/hyperlink" Target="https://twitter.com/" TargetMode="External"/><Relationship Id="rId1165" Type="http://schemas.openxmlformats.org/officeDocument/2006/relationships/hyperlink" Target="https://twitter.com/" TargetMode="External"/><Relationship Id="rId1166" Type="http://schemas.openxmlformats.org/officeDocument/2006/relationships/hyperlink" Target="https://twitter.com/" TargetMode="External"/><Relationship Id="rId1167" Type="http://schemas.openxmlformats.org/officeDocument/2006/relationships/hyperlink" Target="https://twitter.com/" TargetMode="External"/><Relationship Id="rId1168" Type="http://schemas.openxmlformats.org/officeDocument/2006/relationships/hyperlink" Target="https://twitter.com/" TargetMode="External"/><Relationship Id="rId1169" Type="http://schemas.openxmlformats.org/officeDocument/2006/relationships/hyperlink" Target="https://twitter.com/" TargetMode="External"/><Relationship Id="rId1170" Type="http://schemas.openxmlformats.org/officeDocument/2006/relationships/hyperlink" Target="https://twitter.com/" TargetMode="External"/><Relationship Id="rId1171" Type="http://schemas.openxmlformats.org/officeDocument/2006/relationships/hyperlink" Target="https://twitter.com/" TargetMode="External"/><Relationship Id="rId1172" Type="http://schemas.openxmlformats.org/officeDocument/2006/relationships/hyperlink" Target="https://twitter.com/" TargetMode="External"/><Relationship Id="rId1173" Type="http://schemas.openxmlformats.org/officeDocument/2006/relationships/hyperlink" Target="https://twitter.com/" TargetMode="External"/><Relationship Id="rId1174" Type="http://schemas.openxmlformats.org/officeDocument/2006/relationships/hyperlink" Target="https://twitter.com/" TargetMode="External"/><Relationship Id="rId1175" Type="http://schemas.openxmlformats.org/officeDocument/2006/relationships/hyperlink" Target="https://twitter.com/" TargetMode="External"/><Relationship Id="rId1176" Type="http://schemas.openxmlformats.org/officeDocument/2006/relationships/hyperlink" Target="https://twitter.com/" TargetMode="External"/><Relationship Id="rId1177" Type="http://schemas.openxmlformats.org/officeDocument/2006/relationships/hyperlink" Target="https://twitter.com/" TargetMode="External"/><Relationship Id="rId1178" Type="http://schemas.openxmlformats.org/officeDocument/2006/relationships/hyperlink" Target="https://twitter.com/" TargetMode="External"/><Relationship Id="rId1179" Type="http://schemas.openxmlformats.org/officeDocument/2006/relationships/hyperlink" Target="https://twitter.com/" TargetMode="External"/><Relationship Id="rId1180" Type="http://schemas.openxmlformats.org/officeDocument/2006/relationships/hyperlink" Target="https://twitter.com/" TargetMode="External"/><Relationship Id="rId1181" Type="http://schemas.openxmlformats.org/officeDocument/2006/relationships/hyperlink" Target="https://twitter.com/" TargetMode="External"/><Relationship Id="rId1182" Type="http://schemas.openxmlformats.org/officeDocument/2006/relationships/hyperlink" Target="https://twitter.com/" TargetMode="External"/><Relationship Id="rId1183" Type="http://schemas.openxmlformats.org/officeDocument/2006/relationships/hyperlink" Target="https://twitter.com/" TargetMode="External"/><Relationship Id="rId1184" Type="http://schemas.openxmlformats.org/officeDocument/2006/relationships/hyperlink" Target="https://twitter.com/" TargetMode="External"/><Relationship Id="rId1185" Type="http://schemas.openxmlformats.org/officeDocument/2006/relationships/hyperlink" Target="https://twitter.com/" TargetMode="External"/><Relationship Id="rId1186" Type="http://schemas.openxmlformats.org/officeDocument/2006/relationships/hyperlink" Target="https://twitter.com/" TargetMode="External"/><Relationship Id="rId1187" Type="http://schemas.openxmlformats.org/officeDocument/2006/relationships/hyperlink" Target="https://twitter.com/" TargetMode="External"/><Relationship Id="rId1188" Type="http://schemas.openxmlformats.org/officeDocument/2006/relationships/hyperlink" Target="https://twitter.com/" TargetMode="External"/><Relationship Id="rId1189" Type="http://schemas.openxmlformats.org/officeDocument/2006/relationships/hyperlink" Target="https://twitter.com/" TargetMode="External"/><Relationship Id="rId1190" Type="http://schemas.openxmlformats.org/officeDocument/2006/relationships/hyperlink" Target="https://twitter.com/" TargetMode="External"/><Relationship Id="rId1191" Type="http://schemas.openxmlformats.org/officeDocument/2006/relationships/hyperlink" Target="https://twitter.com/" TargetMode="External"/><Relationship Id="rId1192" Type="http://schemas.openxmlformats.org/officeDocument/2006/relationships/hyperlink" Target="https://twitter.com/" TargetMode="External"/><Relationship Id="rId1193" Type="http://schemas.openxmlformats.org/officeDocument/2006/relationships/hyperlink" Target="https://twitter.com/" TargetMode="External"/><Relationship Id="rId1194" Type="http://schemas.openxmlformats.org/officeDocument/2006/relationships/hyperlink" Target="https://twitter.com/" TargetMode="External"/><Relationship Id="rId1195" Type="http://schemas.openxmlformats.org/officeDocument/2006/relationships/hyperlink" Target="https://twitter.com/" TargetMode="External"/><Relationship Id="rId1196" Type="http://schemas.openxmlformats.org/officeDocument/2006/relationships/hyperlink" Target="https://twitter.com/" TargetMode="External"/><Relationship Id="rId1197" Type="http://schemas.openxmlformats.org/officeDocument/2006/relationships/hyperlink" Target="https://twitter.com/" TargetMode="External"/><Relationship Id="rId1198" Type="http://schemas.openxmlformats.org/officeDocument/2006/relationships/hyperlink" Target="https://twitter.com/" TargetMode="External"/><Relationship Id="rId1199" Type="http://schemas.openxmlformats.org/officeDocument/2006/relationships/hyperlink" Target="https://twitter.com/" TargetMode="External"/><Relationship Id="rId1200" Type="http://schemas.openxmlformats.org/officeDocument/2006/relationships/hyperlink" Target="https://twitter.com/" TargetMode="External"/><Relationship Id="rId1201" Type="http://schemas.openxmlformats.org/officeDocument/2006/relationships/hyperlink" Target="https://twitter.com/" TargetMode="External"/><Relationship Id="rId1202" Type="http://schemas.openxmlformats.org/officeDocument/2006/relationships/hyperlink" Target="https://twitter.com/" TargetMode="External"/><Relationship Id="rId1203" Type="http://schemas.openxmlformats.org/officeDocument/2006/relationships/hyperlink" Target="https://twitter.com/" TargetMode="External"/><Relationship Id="rId1204" Type="http://schemas.openxmlformats.org/officeDocument/2006/relationships/hyperlink" Target="https://twitter.com/" TargetMode="External"/><Relationship Id="rId1205" Type="http://schemas.openxmlformats.org/officeDocument/2006/relationships/hyperlink" Target="https://twitter.com/" TargetMode="External"/><Relationship Id="rId1206" Type="http://schemas.openxmlformats.org/officeDocument/2006/relationships/hyperlink" Target="http://feeds.feedburner.com/~r/Kathmego/~3/Eo-gkQLX504/MqXq19?utm_source=feedburner&amp;utm_medium=twitter&amp;utm_campaign=eli23b" TargetMode="External"/><Relationship Id="rId1207" Type="http://schemas.openxmlformats.org/officeDocument/2006/relationships/hyperlink" Target="https://twitter.com/" TargetMode="External"/><Relationship Id="rId1208" Type="http://schemas.openxmlformats.org/officeDocument/2006/relationships/hyperlink" Target="https://twitter.com/" TargetMode="External"/><Relationship Id="rId1209" Type="http://schemas.openxmlformats.org/officeDocument/2006/relationships/hyperlink" Target="https://twitter.com/" TargetMode="External"/><Relationship Id="rId1210" Type="http://schemas.openxmlformats.org/officeDocument/2006/relationships/hyperlink" Target="https://twitter.com/" TargetMode="External"/><Relationship Id="rId1211" Type="http://schemas.openxmlformats.org/officeDocument/2006/relationships/hyperlink" Target="https://twitter.com/" TargetMode="External"/><Relationship Id="rId1212" Type="http://schemas.openxmlformats.org/officeDocument/2006/relationships/hyperlink" Target="https://twitter.com/" TargetMode="External"/><Relationship Id="rId1213" Type="http://schemas.openxmlformats.org/officeDocument/2006/relationships/hyperlink" Target="https://twitter.com/" TargetMode="External"/><Relationship Id="rId1214" Type="http://schemas.openxmlformats.org/officeDocument/2006/relationships/hyperlink" Target="https://twitter.com/" TargetMode="External"/><Relationship Id="rId1215" Type="http://schemas.openxmlformats.org/officeDocument/2006/relationships/hyperlink" Target="https://twitter.com/" TargetMode="External"/><Relationship Id="rId1216" Type="http://schemas.openxmlformats.org/officeDocument/2006/relationships/hyperlink" Target="https://twitter.com/" TargetMode="External"/><Relationship Id="rId1217" Type="http://schemas.openxmlformats.org/officeDocument/2006/relationships/hyperlink" Target="https://twitter.com/" TargetMode="External"/><Relationship Id="rId1218" Type="http://schemas.openxmlformats.org/officeDocument/2006/relationships/hyperlink" Target="https://twitter.com/" TargetMode="External"/><Relationship Id="rId1219" Type="http://schemas.openxmlformats.org/officeDocument/2006/relationships/hyperlink" Target="https://twitter.com/" TargetMode="External"/><Relationship Id="rId1220" Type="http://schemas.openxmlformats.org/officeDocument/2006/relationships/hyperlink" Target="https://twitter.com/" TargetMode="External"/><Relationship Id="rId1221" Type="http://schemas.openxmlformats.org/officeDocument/2006/relationships/hyperlink" Target="https://twitter.com/" TargetMode="External"/><Relationship Id="rId1222" Type="http://schemas.openxmlformats.org/officeDocument/2006/relationships/hyperlink" Target="https://twitter.com/" TargetMode="External"/><Relationship Id="rId1223" Type="http://schemas.openxmlformats.org/officeDocument/2006/relationships/hyperlink" Target="https://twitter.com/" TargetMode="External"/><Relationship Id="rId1224" Type="http://schemas.openxmlformats.org/officeDocument/2006/relationships/hyperlink" Target="https://twitter.com/" TargetMode="External"/><Relationship Id="rId1225" Type="http://schemas.openxmlformats.org/officeDocument/2006/relationships/hyperlink" Target="https://twitter.com/" TargetMode="External"/><Relationship Id="rId1226" Type="http://schemas.openxmlformats.org/officeDocument/2006/relationships/hyperlink" Target="https://twitter.com/" TargetMode="External"/><Relationship Id="rId1227" Type="http://schemas.openxmlformats.org/officeDocument/2006/relationships/hyperlink" Target="https://twitter.com/" TargetMode="External"/><Relationship Id="rId1228" Type="http://schemas.openxmlformats.org/officeDocument/2006/relationships/hyperlink" Target="https://twitter.com/" TargetMode="External"/><Relationship Id="rId1229" Type="http://schemas.openxmlformats.org/officeDocument/2006/relationships/hyperlink" Target="https://twitter.com/" TargetMode="External"/><Relationship Id="rId1230" Type="http://schemas.openxmlformats.org/officeDocument/2006/relationships/hyperlink" Target="https://twitter.com/" TargetMode="External"/><Relationship Id="rId1231" Type="http://schemas.openxmlformats.org/officeDocument/2006/relationships/hyperlink" Target="https://twitter.com/" TargetMode="External"/><Relationship Id="rId1232" Type="http://schemas.openxmlformats.org/officeDocument/2006/relationships/hyperlink" Target="https://twitter.com/" TargetMode="External"/><Relationship Id="rId1233" Type="http://schemas.openxmlformats.org/officeDocument/2006/relationships/hyperlink" Target="https://twitter.com/" TargetMode="External"/><Relationship Id="rId1234" Type="http://schemas.openxmlformats.org/officeDocument/2006/relationships/hyperlink" Target="https://twitter.com/" TargetMode="External"/><Relationship Id="rId1235" Type="http://schemas.openxmlformats.org/officeDocument/2006/relationships/hyperlink" Target="https://twitter.com/" TargetMode="External"/><Relationship Id="rId1236" Type="http://schemas.openxmlformats.org/officeDocument/2006/relationships/hyperlink" Target="https://twitter.com/" TargetMode="External"/><Relationship Id="rId1237" Type="http://schemas.openxmlformats.org/officeDocument/2006/relationships/hyperlink" Target="https://twitter.com/" TargetMode="External"/><Relationship Id="rId1238" Type="http://schemas.openxmlformats.org/officeDocument/2006/relationships/hyperlink" Target="https://twitter.com/" TargetMode="External"/><Relationship Id="rId1239" Type="http://schemas.openxmlformats.org/officeDocument/2006/relationships/hyperlink" Target="https://twitter.com/" TargetMode="External"/><Relationship Id="rId1240" Type="http://schemas.openxmlformats.org/officeDocument/2006/relationships/hyperlink" Target="https://twitter.com/" TargetMode="External"/><Relationship Id="rId1241" Type="http://schemas.openxmlformats.org/officeDocument/2006/relationships/hyperlink" Target="https://twitter.com/" TargetMode="External"/><Relationship Id="rId1242" Type="http://schemas.openxmlformats.org/officeDocument/2006/relationships/hyperlink" Target="https://twitter.com/" TargetMode="External"/><Relationship Id="rId1243" Type="http://schemas.openxmlformats.org/officeDocument/2006/relationships/hyperlink" Target="https://twitter.com/" TargetMode="External"/><Relationship Id="rId1244" Type="http://schemas.openxmlformats.org/officeDocument/2006/relationships/hyperlink" Target="https://twitter.com/i/web/status/805106231685812224" TargetMode="External"/><Relationship Id="rId1245" Type="http://schemas.openxmlformats.org/officeDocument/2006/relationships/hyperlink" Target="https://twitter.com/" TargetMode="External"/><Relationship Id="rId1246" Type="http://schemas.openxmlformats.org/officeDocument/2006/relationships/hyperlink" Target="https://twitter.com/" TargetMode="External"/><Relationship Id="rId1247" Type="http://schemas.openxmlformats.org/officeDocument/2006/relationships/hyperlink" Target="https://twitter.com/" TargetMode="External"/><Relationship Id="rId1248" Type="http://schemas.openxmlformats.org/officeDocument/2006/relationships/hyperlink" Target="https://twitter.com/" TargetMode="External"/><Relationship Id="rId1249" Type="http://schemas.openxmlformats.org/officeDocument/2006/relationships/hyperlink" Target="https://www.swarmapp.com/c/0dUNFXTBfuu" TargetMode="External"/><Relationship Id="rId1250" Type="http://schemas.openxmlformats.org/officeDocument/2006/relationships/hyperlink" Target="https://twitter.com/" TargetMode="External"/><Relationship Id="rId1251" Type="http://schemas.openxmlformats.org/officeDocument/2006/relationships/hyperlink" Target="https://api.twitter.com/1.1/geo/id/fdf0f6445180fbda.json" TargetMode="External"/><Relationship Id="rId1252" Type="http://schemas.openxmlformats.org/officeDocument/2006/relationships/hyperlink" Target="https://www.swarmapp.com/c/aflbLnXRCKU" TargetMode="External"/><Relationship Id="rId1253" Type="http://schemas.openxmlformats.org/officeDocument/2006/relationships/hyperlink" Target="https://twitter.com/" TargetMode="External"/><Relationship Id="rId1254" Type="http://schemas.openxmlformats.org/officeDocument/2006/relationships/hyperlink" Target="https://api.twitter.com/1.1/geo/id/fdf0f6445180fbda.json" TargetMode="External"/><Relationship Id="rId1255" Type="http://schemas.openxmlformats.org/officeDocument/2006/relationships/hyperlink" Target="https://www.swarmapp.com/c/fJUm7w9RNXf" TargetMode="External"/><Relationship Id="rId1256" Type="http://schemas.openxmlformats.org/officeDocument/2006/relationships/hyperlink" Target="https://twitter.com/" TargetMode="External"/><Relationship Id="rId1257" Type="http://schemas.openxmlformats.org/officeDocument/2006/relationships/hyperlink" Target="https://api.twitter.com/1.1/geo/id/fdf0f6445180fbda.json" TargetMode="External"/><Relationship Id="rId1258" Type="http://schemas.openxmlformats.org/officeDocument/2006/relationships/hyperlink" Target="https://www.swarmapp.com/c/0yzCYHCqhpK" TargetMode="External"/><Relationship Id="rId1259" Type="http://schemas.openxmlformats.org/officeDocument/2006/relationships/hyperlink" Target="https://twitter.com/" TargetMode="External"/><Relationship Id="rId1260" Type="http://schemas.openxmlformats.org/officeDocument/2006/relationships/hyperlink" Target="https://api.twitter.com/1.1/geo/id/fdf0f6445180fbda.json" TargetMode="External"/><Relationship Id="rId1261" Type="http://schemas.openxmlformats.org/officeDocument/2006/relationships/hyperlink" Target="https://www.swarmapp.com/c/jGfQxiWLZ0I" TargetMode="External"/><Relationship Id="rId1262" Type="http://schemas.openxmlformats.org/officeDocument/2006/relationships/hyperlink" Target="https://twitter.com/" TargetMode="External"/><Relationship Id="rId1263" Type="http://schemas.openxmlformats.org/officeDocument/2006/relationships/hyperlink" Target="https://api.twitter.com/1.1/geo/id/fdf0f6445180fbda.json" TargetMode="External"/><Relationship Id="rId1264" Type="http://schemas.openxmlformats.org/officeDocument/2006/relationships/hyperlink" Target="https://www.swarmapp.com/c/3GVL5JjzbQx" TargetMode="External"/><Relationship Id="rId1265" Type="http://schemas.openxmlformats.org/officeDocument/2006/relationships/hyperlink" Target="https://twitter.com/" TargetMode="External"/><Relationship Id="rId1266" Type="http://schemas.openxmlformats.org/officeDocument/2006/relationships/hyperlink" Target="https://api.twitter.com/1.1/geo/id/fdf0f6445180fbda.json" TargetMode="External"/><Relationship Id="rId1267" Type="http://schemas.openxmlformats.org/officeDocument/2006/relationships/hyperlink" Target="https://www.swarmapp.com/c/bB9xwCx54Dk" TargetMode="External"/><Relationship Id="rId1268" Type="http://schemas.openxmlformats.org/officeDocument/2006/relationships/hyperlink" Target="https://twitter.com/" TargetMode="External"/><Relationship Id="rId1269" Type="http://schemas.openxmlformats.org/officeDocument/2006/relationships/hyperlink" Target="https://api.twitter.com/1.1/geo/id/fdf0f6445180fbda.json" TargetMode="External"/><Relationship Id="rId1270" Type="http://schemas.openxmlformats.org/officeDocument/2006/relationships/hyperlink" Target="https://www.swarmapp.com/c/0gH4ASBhR1R" TargetMode="External"/><Relationship Id="rId1271" Type="http://schemas.openxmlformats.org/officeDocument/2006/relationships/hyperlink" Target="https://twitter.com/" TargetMode="External"/><Relationship Id="rId1272" Type="http://schemas.openxmlformats.org/officeDocument/2006/relationships/hyperlink" Target="https://api.twitter.com/1.1/geo/id/fdf0f6445180fbda.json" TargetMode="External"/><Relationship Id="rId1273" Type="http://schemas.openxmlformats.org/officeDocument/2006/relationships/hyperlink" Target="http://quandu.pieceoftheworld.org/archives/169848" TargetMode="External"/><Relationship Id="rId1274" Type="http://schemas.openxmlformats.org/officeDocument/2006/relationships/hyperlink" Target="https://twitter.com/" TargetMode="External"/><Relationship Id="rId1275" Type="http://schemas.openxmlformats.org/officeDocument/2006/relationships/hyperlink" Target="https://twitter.com/" TargetMode="External"/><Relationship Id="rId1276" Type="http://schemas.openxmlformats.org/officeDocument/2006/relationships/hyperlink" Target="https://twitter.com/" TargetMode="External"/><Relationship Id="rId1277" Type="http://schemas.openxmlformats.org/officeDocument/2006/relationships/hyperlink" Target="https://twitter.com/" TargetMode="External"/><Relationship Id="rId1278" Type="http://schemas.openxmlformats.org/officeDocument/2006/relationships/hyperlink" Target="https://twitter.com/" TargetMode="External"/><Relationship Id="rId1279" Type="http://schemas.openxmlformats.org/officeDocument/2006/relationships/hyperlink" Target="https://twitter.com/" TargetMode="External"/><Relationship Id="rId1280" Type="http://schemas.openxmlformats.org/officeDocument/2006/relationships/hyperlink" Target="https://twitter.com/" TargetMode="External"/><Relationship Id="rId1281" Type="http://schemas.openxmlformats.org/officeDocument/2006/relationships/hyperlink" Target="https://twitter.com/" TargetMode="External"/><Relationship Id="rId1282" Type="http://schemas.openxmlformats.org/officeDocument/2006/relationships/hyperlink" Target="https://twitter.com/" TargetMode="External"/><Relationship Id="rId1283" Type="http://schemas.openxmlformats.org/officeDocument/2006/relationships/hyperlink" Target="https://news.aamc.org/research/article/bioengineering-programs-have-only-just-begun/" TargetMode="External"/><Relationship Id="rId1284" Type="http://schemas.openxmlformats.org/officeDocument/2006/relationships/hyperlink" Target="https://twitter.com/" TargetMode="External"/><Relationship Id="rId1285" Type="http://schemas.openxmlformats.org/officeDocument/2006/relationships/hyperlink" Target="https://news.aamc.org/research/article/bioengineering-programs-have-only-just-begun/" TargetMode="External"/><Relationship Id="rId1286" Type="http://schemas.openxmlformats.org/officeDocument/2006/relationships/hyperlink" Target="https://twitter.com/" TargetMode="External"/><Relationship Id="rId1287" Type="http://schemas.openxmlformats.org/officeDocument/2006/relationships/hyperlink" Target="https://twitter.com/" TargetMode="External"/><Relationship Id="rId1288" Type="http://schemas.openxmlformats.org/officeDocument/2006/relationships/hyperlink" Target="https://twitter.com/i/web/status/803558092411641858" TargetMode="External"/><Relationship Id="rId1289" Type="http://schemas.openxmlformats.org/officeDocument/2006/relationships/hyperlink" Target="https://twitter.com/" TargetMode="External"/><Relationship Id="rId1290" Type="http://schemas.openxmlformats.org/officeDocument/2006/relationships/hyperlink" Target="https://twitter.com/i/web/status/803558092411641858" TargetMode="External"/><Relationship Id="rId1291" Type="http://schemas.openxmlformats.org/officeDocument/2006/relationships/hyperlink" Target="https://twitter.com/" TargetMode="External"/><Relationship Id="rId1292" Type="http://schemas.openxmlformats.org/officeDocument/2006/relationships/hyperlink" Target="https://twitter.com/i/web/status/803558092411641858" TargetMode="External"/><Relationship Id="rId1293" Type="http://schemas.openxmlformats.org/officeDocument/2006/relationships/hyperlink" Target="https://twitter.com/" TargetMode="External"/><Relationship Id="rId1294" Type="http://schemas.openxmlformats.org/officeDocument/2006/relationships/hyperlink" Target="https://twitter.com/" TargetMode="External"/><Relationship Id="rId1295" Type="http://schemas.openxmlformats.org/officeDocument/2006/relationships/hyperlink" Target="https://twitter.com/" TargetMode="External"/><Relationship Id="rId1296" Type="http://schemas.openxmlformats.org/officeDocument/2006/relationships/hyperlink" Target="https://twitter.com/" TargetMode="External"/><Relationship Id="rId1297" Type="http://schemas.openxmlformats.org/officeDocument/2006/relationships/hyperlink" Target="https://twitter.com/" TargetMode="External"/><Relationship Id="rId1298" Type="http://schemas.openxmlformats.org/officeDocument/2006/relationships/hyperlink" Target="https://twitter.com/" TargetMode="External"/><Relationship Id="rId1299" Type="http://schemas.openxmlformats.org/officeDocument/2006/relationships/hyperlink" Target="https://twitter.com/" TargetMode="External"/><Relationship Id="rId1300" Type="http://schemas.openxmlformats.org/officeDocument/2006/relationships/hyperlink" Target="https://twitter.com/" TargetMode="External"/><Relationship Id="rId1301" Type="http://schemas.openxmlformats.org/officeDocument/2006/relationships/hyperlink" Target="https://twitter.com/" TargetMode="External"/><Relationship Id="rId1302" Type="http://schemas.openxmlformats.org/officeDocument/2006/relationships/hyperlink" Target="https://twitter.com/" TargetMode="External"/><Relationship Id="rId1303" Type="http://schemas.openxmlformats.org/officeDocument/2006/relationships/hyperlink" Target="https://twitter.com/i/web/status/806526212352806912" TargetMode="External"/><Relationship Id="rId1304" Type="http://schemas.openxmlformats.org/officeDocument/2006/relationships/hyperlink" Target="https://twitter.com/" TargetMode="External"/><Relationship Id="rId1305" Type="http://schemas.openxmlformats.org/officeDocument/2006/relationships/hyperlink" Target="http://www.amino.bio/products/cyberworkshop" TargetMode="External"/><Relationship Id="rId1306" Type="http://schemas.openxmlformats.org/officeDocument/2006/relationships/hyperlink" Target="https://twitter.com/" TargetMode="External"/><Relationship Id="rId1307" Type="http://schemas.openxmlformats.org/officeDocument/2006/relationships/hyperlink" Target="http://fofg.org/personal-stories/doctor-of-bioengineering-being-a-cultivator-makes-me-very-happy/" TargetMode="External"/><Relationship Id="rId1308" Type="http://schemas.openxmlformats.org/officeDocument/2006/relationships/hyperlink" Target="https://twitter.com/" TargetMode="External"/><Relationship Id="rId1309" Type="http://schemas.openxmlformats.org/officeDocument/2006/relationships/hyperlink" Target="https://twitter.com/" TargetMode="External"/><Relationship Id="rId1310" Type="http://schemas.openxmlformats.org/officeDocument/2006/relationships/hyperlink" Target="http://www.engineering.pitt.edu/News/2016/Alex-Delazio-SWE-Award/" TargetMode="External"/><Relationship Id="rId1311" Type="http://schemas.openxmlformats.org/officeDocument/2006/relationships/hyperlink" Target="https://twitter.com/" TargetMode="External"/><Relationship Id="rId1312" Type="http://schemas.openxmlformats.org/officeDocument/2006/relationships/hyperlink" Target="http://www.pittsburghmagazine.com/Pittsburgh-Magazine/July-2016/The-Innovation-Project-Jeremy-Kimmel-PhD/?vsmaid=1263&amp;vcid=6446" TargetMode="External"/><Relationship Id="rId1313" Type="http://schemas.openxmlformats.org/officeDocument/2006/relationships/hyperlink" Target="https://twitter.com/" TargetMode="External"/><Relationship Id="rId1314" Type="http://schemas.openxmlformats.org/officeDocument/2006/relationships/hyperlink" Target="https://twitter.com/" TargetMode="External"/><Relationship Id="rId1315" Type="http://schemas.openxmlformats.org/officeDocument/2006/relationships/hyperlink" Target="https://twitter.com/" TargetMode="External"/><Relationship Id="rId1316" Type="http://schemas.openxmlformats.org/officeDocument/2006/relationships/hyperlink" Target="https://twitter.com/" TargetMode="External"/><Relationship Id="rId1317" Type="http://schemas.openxmlformats.org/officeDocument/2006/relationships/hyperlink" Target="https://twitter.com/" TargetMode="External"/><Relationship Id="rId1318" Type="http://schemas.openxmlformats.org/officeDocument/2006/relationships/hyperlink" Target="https://twitter.com/" TargetMode="External"/><Relationship Id="rId1319" Type="http://schemas.openxmlformats.org/officeDocument/2006/relationships/hyperlink" Target="https://twitter.com/" TargetMode="External"/><Relationship Id="rId1320" Type="http://schemas.openxmlformats.org/officeDocument/2006/relationships/hyperlink" Target="https://www.postjobfree.com/resume/acxsyd" TargetMode="External"/><Relationship Id="rId1321" Type="http://schemas.openxmlformats.org/officeDocument/2006/relationships/hyperlink" Target="https://twitter.com/" TargetMode="External"/><Relationship Id="rId1322" Type="http://schemas.openxmlformats.org/officeDocument/2006/relationships/hyperlink" Target="https://twitter.com/" TargetMode="External"/><Relationship Id="rId1323" Type="http://schemas.openxmlformats.org/officeDocument/2006/relationships/hyperlink" Target="https://twitter.com/" TargetMode="External"/><Relationship Id="rId1324" Type="http://schemas.openxmlformats.org/officeDocument/2006/relationships/hyperlink" Target="https://twitter.com/" TargetMode="External"/><Relationship Id="rId1325" Type="http://schemas.openxmlformats.org/officeDocument/2006/relationships/hyperlink" Target="https://twitter.com/" TargetMode="External"/><Relationship Id="rId1326" Type="http://schemas.openxmlformats.org/officeDocument/2006/relationships/hyperlink" Target="https://twitter.com/" TargetMode="External"/><Relationship Id="rId1327" Type="http://schemas.openxmlformats.org/officeDocument/2006/relationships/hyperlink" Target="https://twitter.com/" TargetMode="External"/><Relationship Id="rId1328" Type="http://schemas.openxmlformats.org/officeDocument/2006/relationships/hyperlink" Target="https://twitter.com/" TargetMode="External"/><Relationship Id="rId1329" Type="http://schemas.openxmlformats.org/officeDocument/2006/relationships/hyperlink" Target="https://twitter.com/" TargetMode="External"/><Relationship Id="rId1330" Type="http://schemas.openxmlformats.org/officeDocument/2006/relationships/hyperlink" Target="https://twitter.com/" TargetMode="External"/><Relationship Id="rId1331" Type="http://schemas.openxmlformats.org/officeDocument/2006/relationships/hyperlink" Target="https://twitter.com/" TargetMode="External"/><Relationship Id="rId1332" Type="http://schemas.openxmlformats.org/officeDocument/2006/relationships/hyperlink" Target="https://api.twitter.com/1.1/geo/id/07d9ec8a0bc85000.json" TargetMode="External"/><Relationship Id="rId1333" Type="http://schemas.openxmlformats.org/officeDocument/2006/relationships/hyperlink" Target="https://twitter.com/" TargetMode="External"/><Relationship Id="rId1334" Type="http://schemas.openxmlformats.org/officeDocument/2006/relationships/hyperlink" Target="https://twitter.com/" TargetMode="External"/><Relationship Id="rId1335" Type="http://schemas.openxmlformats.org/officeDocument/2006/relationships/hyperlink" Target="https://twitter.com/" TargetMode="External"/><Relationship Id="rId1336" Type="http://schemas.openxmlformats.org/officeDocument/2006/relationships/hyperlink" Target="https://api.twitter.com/1.1/geo/id/07d9ec8a0bc85000.json" TargetMode="External"/><Relationship Id="rId1337" Type="http://schemas.openxmlformats.org/officeDocument/2006/relationships/hyperlink" Target="https://twitter.com/" TargetMode="External"/><Relationship Id="rId1338" Type="http://schemas.openxmlformats.org/officeDocument/2006/relationships/hyperlink" Target="https://twitter.com/" TargetMode="External"/><Relationship Id="rId1339" Type="http://schemas.openxmlformats.org/officeDocument/2006/relationships/hyperlink" Target="https://twitter.com/" TargetMode="External"/><Relationship Id="rId1340" Type="http://schemas.openxmlformats.org/officeDocument/2006/relationships/hyperlink" Target="https://twitter.com/" TargetMode="External"/><Relationship Id="rId1341" Type="http://schemas.openxmlformats.org/officeDocument/2006/relationships/hyperlink" Target="https://ocw.mit.edu/courses/biological-engineering/20-010j-introduction-to-bioengineering-be-010j-spring-2006/videos/Lecture-1-bioengineering/" TargetMode="External"/><Relationship Id="rId1342" Type="http://schemas.openxmlformats.org/officeDocument/2006/relationships/hyperlink" Target="https://twitter.com/" TargetMode="External"/><Relationship Id="rId1343" Type="http://schemas.openxmlformats.org/officeDocument/2006/relationships/hyperlink" Target="https://twitter.com/" TargetMode="External"/><Relationship Id="rId1344" Type="http://schemas.openxmlformats.org/officeDocument/2006/relationships/hyperlink" Target="http://www.pittsburghmagazine.com/Pittsburgh-Magazine/July-2016/The-Innovation-Project-Jeremy-Kimmel-PhD/?vsmaid=1263&amp;vcid=6446" TargetMode="External"/><Relationship Id="rId1345" Type="http://schemas.openxmlformats.org/officeDocument/2006/relationships/hyperlink" Target="https://twitter.com/" TargetMode="External"/><Relationship Id="rId1346" Type="http://schemas.openxmlformats.org/officeDocument/2006/relationships/hyperlink" Target="https://twitter.com/" TargetMode="External"/><Relationship Id="rId1347" Type="http://schemas.openxmlformats.org/officeDocument/2006/relationships/hyperlink" Target="https://twitter.com/" TargetMode="External"/><Relationship Id="rId1348" Type="http://schemas.openxmlformats.org/officeDocument/2006/relationships/hyperlink" Target="http://www.pittsburghmagazine.com/Pittsburgh-Magazine/July-2016/The-Innovation-Project-Jeremy-Kimmel-PhD/?vsmaid=1263&amp;vcid=6446" TargetMode="External"/><Relationship Id="rId1349" Type="http://schemas.openxmlformats.org/officeDocument/2006/relationships/hyperlink" Target="https://twitter.com/" TargetMode="External"/><Relationship Id="rId1350" Type="http://schemas.openxmlformats.org/officeDocument/2006/relationships/hyperlink" Target="https://twitter.com/" TargetMode="External"/><Relationship Id="rId1351" Type="http://schemas.openxmlformats.org/officeDocument/2006/relationships/hyperlink" Target="https://twitter.com/" TargetMode="External"/><Relationship Id="rId1352" Type="http://schemas.openxmlformats.org/officeDocument/2006/relationships/hyperlink" Target="http://www.pittsburghmagazine.com/Pittsburgh-Magazine/July-2016/The-Innovation-Project-Jeremy-Kimmel-PhD/?vsmaid=1263&amp;vcid=6446" TargetMode="External"/><Relationship Id="rId1353" Type="http://schemas.openxmlformats.org/officeDocument/2006/relationships/hyperlink" Target="https://twitter.com/" TargetMode="External"/><Relationship Id="rId1354" Type="http://schemas.openxmlformats.org/officeDocument/2006/relationships/hyperlink" Target="https://twitter.com/" TargetMode="External"/><Relationship Id="rId1355" Type="http://schemas.openxmlformats.org/officeDocument/2006/relationships/hyperlink" Target="https://www.facebook.com/events/770760703081058/" TargetMode="External"/><Relationship Id="rId1356" Type="http://schemas.openxmlformats.org/officeDocument/2006/relationships/hyperlink" Target="https://twitter.com/" TargetMode="External"/><Relationship Id="rId1357" Type="http://schemas.openxmlformats.org/officeDocument/2006/relationships/hyperlink" Target="https://twitter.com/miguelf3d/status/804735270285414400" TargetMode="External"/><Relationship Id="rId1358" Type="http://schemas.openxmlformats.org/officeDocument/2006/relationships/hyperlink" Target="https://twitter.com/" TargetMode="External"/><Relationship Id="rId1359" Type="http://schemas.openxmlformats.org/officeDocument/2006/relationships/hyperlink" Target="https://www.facebook.com/events/770760703081058/" TargetMode="External"/><Relationship Id="rId1360" Type="http://schemas.openxmlformats.org/officeDocument/2006/relationships/hyperlink" Target="https://twitter.com/" TargetMode="External"/><Relationship Id="rId1361" Type="http://schemas.openxmlformats.org/officeDocument/2006/relationships/hyperlink" Target="https://twitter.com/miguelf3d/status/804735270285414400" TargetMode="External"/><Relationship Id="rId1362" Type="http://schemas.openxmlformats.org/officeDocument/2006/relationships/hyperlink" Target="https://twitter.com/" TargetMode="External"/><Relationship Id="rId1363" Type="http://schemas.openxmlformats.org/officeDocument/2006/relationships/hyperlink" Target="https://twitter.com/miguelf3d/status/804735270285414400" TargetMode="External"/><Relationship Id="rId1364" Type="http://schemas.openxmlformats.org/officeDocument/2006/relationships/hyperlink" Target="https://twitter.com/" TargetMode="External"/><Relationship Id="rId1365" Type="http://schemas.openxmlformats.org/officeDocument/2006/relationships/hyperlink" Target="https://www.facebook.com/media/set/?set=a.939824102817071&amp;type=3&amp;l=8c4d0dbefa" TargetMode="External"/><Relationship Id="rId1366" Type="http://schemas.openxmlformats.org/officeDocument/2006/relationships/hyperlink" Target="https://twitter.com/" TargetMode="External"/><Relationship Id="rId1367" Type="http://schemas.openxmlformats.org/officeDocument/2006/relationships/hyperlink" Target="https://www.facebook.com/events/770760703081058/" TargetMode="External"/><Relationship Id="rId1368" Type="http://schemas.openxmlformats.org/officeDocument/2006/relationships/hyperlink" Target="https://twitter.com/" TargetMode="External"/><Relationship Id="rId1369" Type="http://schemas.openxmlformats.org/officeDocument/2006/relationships/hyperlink" Target="https://www.facebook.com/media/set/?set=a.939824102817071&amp;type=3&amp;l=8c4d0dbefa" TargetMode="External"/><Relationship Id="rId1370" Type="http://schemas.openxmlformats.org/officeDocument/2006/relationships/hyperlink" Target="https://twitter.com/" TargetMode="External"/><Relationship Id="rId1371" Type="http://schemas.openxmlformats.org/officeDocument/2006/relationships/hyperlink" Target="https://twitter.com/" TargetMode="External"/><Relationship Id="rId1372" Type="http://schemas.openxmlformats.org/officeDocument/2006/relationships/hyperlink" Target="https://twitter.com/" TargetMode="External"/><Relationship Id="rId1373" Type="http://schemas.openxmlformats.org/officeDocument/2006/relationships/hyperlink" Target="https://www.houjin-db.com/ja/profile/6011101078877" TargetMode="External"/><Relationship Id="rId1374" Type="http://schemas.openxmlformats.org/officeDocument/2006/relationships/hyperlink" Target="https://twitter.com/" TargetMode="External"/><Relationship Id="rId1375" Type="http://schemas.openxmlformats.org/officeDocument/2006/relationships/hyperlink" Target="http://aplbioeng.aip.org/news?track=tweet" TargetMode="External"/><Relationship Id="rId1376" Type="http://schemas.openxmlformats.org/officeDocument/2006/relationships/hyperlink" Target="https://twitter.com/" TargetMode="External"/><Relationship Id="rId1377" Type="http://schemas.openxmlformats.org/officeDocument/2006/relationships/hyperlink" Target="https://twitter.com/" TargetMode="External"/><Relationship Id="rId1378" Type="http://schemas.openxmlformats.org/officeDocument/2006/relationships/hyperlink" Target="http://www.inquisitr.com/3770670/tiny-cyborg-stingrays-may-lead-the-way-to-worlds-first-biogenetic-artificial-heart-video/" TargetMode="External"/><Relationship Id="rId1379" Type="http://schemas.openxmlformats.org/officeDocument/2006/relationships/hyperlink" Target="https://twitter.com/" TargetMode="External"/><Relationship Id="rId1380" Type="http://schemas.openxmlformats.org/officeDocument/2006/relationships/hyperlink" Target="http://www.inquisitr.com/3770670/tiny-cyborg-stingrays-may-lead-the-way-to-worlds-first-biogenetic-artificial-heart-video/" TargetMode="External"/><Relationship Id="rId1381" Type="http://schemas.openxmlformats.org/officeDocument/2006/relationships/hyperlink" Target="https://twitter.com/" TargetMode="External"/><Relationship Id="rId1382" Type="http://schemas.openxmlformats.org/officeDocument/2006/relationships/hyperlink" Target="http://www.inquisitr.com/3770670/tiny-cyborg-stingrays-may-lead-the-way-to-worlds-first-biogenetic-artificial-heart-video/" TargetMode="External"/><Relationship Id="rId1383" Type="http://schemas.openxmlformats.org/officeDocument/2006/relationships/hyperlink" Target="https://twitter.com/" TargetMode="External"/><Relationship Id="rId1384" Type="http://schemas.openxmlformats.org/officeDocument/2006/relationships/hyperlink" Target="https://twitter.com/" TargetMode="External"/><Relationship Id="rId1385" Type="http://schemas.openxmlformats.org/officeDocument/2006/relationships/hyperlink" Target="https://twitter.com/" TargetMode="External"/><Relationship Id="rId1386" Type="http://schemas.openxmlformats.org/officeDocument/2006/relationships/hyperlink" Target="https://bioengineering.stanford.edu/" TargetMode="External"/><Relationship Id="rId1387" Type="http://schemas.openxmlformats.org/officeDocument/2006/relationships/hyperlink" Target="https://twitter.com/" TargetMode="External"/><Relationship Id="rId1388" Type="http://schemas.openxmlformats.org/officeDocument/2006/relationships/hyperlink" Target="https://twitter.com/" TargetMode="External"/><Relationship Id="rId1389" Type="http://schemas.openxmlformats.org/officeDocument/2006/relationships/hyperlink" Target="https://bioengineering.stanford.edu/" TargetMode="External"/><Relationship Id="rId1390" Type="http://schemas.openxmlformats.org/officeDocument/2006/relationships/hyperlink" Target="https://twitter.com/" TargetMode="External"/><Relationship Id="rId1391" Type="http://schemas.openxmlformats.org/officeDocument/2006/relationships/hyperlink" Target="https://www.swarmapp.com/c/4F4COxvUJwA" TargetMode="External"/><Relationship Id="rId1392" Type="http://schemas.openxmlformats.org/officeDocument/2006/relationships/hyperlink" Target="https://twitter.com/" TargetMode="External"/><Relationship Id="rId1393" Type="http://schemas.openxmlformats.org/officeDocument/2006/relationships/hyperlink" Target="https://api.twitter.com/1.1/geo/id/fdf0f6445180fbda.json" TargetMode="External"/><Relationship Id="rId1394" Type="http://schemas.openxmlformats.org/officeDocument/2006/relationships/hyperlink" Target="https://www.swarmapp.com/c/8J0mG9SKeYE" TargetMode="External"/><Relationship Id="rId1395" Type="http://schemas.openxmlformats.org/officeDocument/2006/relationships/hyperlink" Target="https://twitter.com/" TargetMode="External"/><Relationship Id="rId1396" Type="http://schemas.openxmlformats.org/officeDocument/2006/relationships/hyperlink" Target="https://api.twitter.com/1.1/geo/id/fdf0f6445180fbda.json" TargetMode="External"/><Relationship Id="rId1397" Type="http://schemas.openxmlformats.org/officeDocument/2006/relationships/hyperlink" Target="https://www.swarmapp.com/c/l2up84iWSFB" TargetMode="External"/><Relationship Id="rId1398" Type="http://schemas.openxmlformats.org/officeDocument/2006/relationships/hyperlink" Target="https://twitter.com/" TargetMode="External"/><Relationship Id="rId1399" Type="http://schemas.openxmlformats.org/officeDocument/2006/relationships/hyperlink" Target="https://api.twitter.com/1.1/geo/id/fdf0f6445180fbda.json" TargetMode="External"/><Relationship Id="rId1400" Type="http://schemas.openxmlformats.org/officeDocument/2006/relationships/hyperlink" Target="https://www.swarmapp.com/c/kNiTOpUAriy" TargetMode="External"/><Relationship Id="rId1401" Type="http://schemas.openxmlformats.org/officeDocument/2006/relationships/hyperlink" Target="https://twitter.com/" TargetMode="External"/><Relationship Id="rId1402" Type="http://schemas.openxmlformats.org/officeDocument/2006/relationships/hyperlink" Target="https://api.twitter.com/1.1/geo/id/fdf0f6445180fbda.json" TargetMode="External"/><Relationship Id="rId1403" Type="http://schemas.openxmlformats.org/officeDocument/2006/relationships/hyperlink" Target="https://www.swarmapp.com/c/jD59Jd7HAkn" TargetMode="External"/><Relationship Id="rId1404" Type="http://schemas.openxmlformats.org/officeDocument/2006/relationships/hyperlink" Target="https://twitter.com/" TargetMode="External"/><Relationship Id="rId1405" Type="http://schemas.openxmlformats.org/officeDocument/2006/relationships/hyperlink" Target="https://api.twitter.com/1.1/geo/id/fdf0f6445180fbda.json" TargetMode="External"/><Relationship Id="rId1406" Type="http://schemas.openxmlformats.org/officeDocument/2006/relationships/hyperlink" Target="https://www.swarmapp.com/c/3ZJvAJC7KYO" TargetMode="External"/><Relationship Id="rId1407" Type="http://schemas.openxmlformats.org/officeDocument/2006/relationships/hyperlink" Target="https://twitter.com/" TargetMode="External"/><Relationship Id="rId1408" Type="http://schemas.openxmlformats.org/officeDocument/2006/relationships/hyperlink" Target="https://api.twitter.com/1.1/geo/id/fdf0f6445180fbda.json" TargetMode="External"/><Relationship Id="rId1409" Type="http://schemas.openxmlformats.org/officeDocument/2006/relationships/hyperlink" Target="https://www.swarmapp.com/c/702k9ky2dEx" TargetMode="External"/><Relationship Id="rId1410" Type="http://schemas.openxmlformats.org/officeDocument/2006/relationships/hyperlink" Target="https://twitter.com/" TargetMode="External"/><Relationship Id="rId1411" Type="http://schemas.openxmlformats.org/officeDocument/2006/relationships/hyperlink" Target="https://www.facebook.com/myidsquare/posts/702424669913851" TargetMode="External"/><Relationship Id="rId1412" Type="http://schemas.openxmlformats.org/officeDocument/2006/relationships/hyperlink" Target="https://twitter.com/" TargetMode="External"/><Relationship Id="rId1413" Type="http://schemas.openxmlformats.org/officeDocument/2006/relationships/hyperlink" Target="https://twitter.com/" TargetMode="External"/><Relationship Id="rId1414" Type="http://schemas.openxmlformats.org/officeDocument/2006/relationships/hyperlink" Target="https://www.swarmapp.com/c/2y5wirWJABc" TargetMode="External"/><Relationship Id="rId1415" Type="http://schemas.openxmlformats.org/officeDocument/2006/relationships/hyperlink" Target="https://twitter.com/" TargetMode="External"/><Relationship Id="rId1416" Type="http://schemas.openxmlformats.org/officeDocument/2006/relationships/hyperlink" Target="https://api.twitter.com/1.1/geo/id/fdf0f6445180fbda.json" TargetMode="External"/><Relationship Id="rId1417" Type="http://schemas.openxmlformats.org/officeDocument/2006/relationships/hyperlink" Target="https://www.swarmapp.com/c/1fGTahjX1qM" TargetMode="External"/><Relationship Id="rId1418" Type="http://schemas.openxmlformats.org/officeDocument/2006/relationships/hyperlink" Target="https://twitter.com/" TargetMode="External"/><Relationship Id="rId1419" Type="http://schemas.openxmlformats.org/officeDocument/2006/relationships/hyperlink" Target="https://api.twitter.com/1.1/geo/id/fdf0f6445180fbda.json" TargetMode="External"/><Relationship Id="rId1420" Type="http://schemas.openxmlformats.org/officeDocument/2006/relationships/hyperlink" Target="https://www.swarmapp.com/c/hNW3zVJNZ6x" TargetMode="External"/><Relationship Id="rId1421" Type="http://schemas.openxmlformats.org/officeDocument/2006/relationships/hyperlink" Target="https://twitter.com/" TargetMode="External"/><Relationship Id="rId1422" Type="http://schemas.openxmlformats.org/officeDocument/2006/relationships/hyperlink" Target="https://api.twitter.com/1.1/geo/id/fdf0f6445180fbda.json" TargetMode="External"/><Relationship Id="rId1423" Type="http://schemas.openxmlformats.org/officeDocument/2006/relationships/hyperlink" Target="https://www.swarmapp.com/c/17QrQ4hNmYB" TargetMode="External"/><Relationship Id="rId1424" Type="http://schemas.openxmlformats.org/officeDocument/2006/relationships/hyperlink" Target="https://twitter.com/" TargetMode="External"/><Relationship Id="rId1425" Type="http://schemas.openxmlformats.org/officeDocument/2006/relationships/hyperlink" Target="https://api.twitter.com/1.1/geo/id/fdf0f6445180fbda.json" TargetMode="External"/><Relationship Id="rId1426" Type="http://schemas.openxmlformats.org/officeDocument/2006/relationships/hyperlink" Target="https://www.swarmapp.com/c/dzQ1SMEKzco" TargetMode="External"/><Relationship Id="rId1427" Type="http://schemas.openxmlformats.org/officeDocument/2006/relationships/hyperlink" Target="https://twitter.com/" TargetMode="External"/><Relationship Id="rId1428" Type="http://schemas.openxmlformats.org/officeDocument/2006/relationships/hyperlink" Target="https://api.twitter.com/1.1/geo/id/fdf0f6445180fbda.json" TargetMode="External"/><Relationship Id="rId1429" Type="http://schemas.openxmlformats.org/officeDocument/2006/relationships/hyperlink" Target="https://www.swarmapp.com/c/84UEtJjMM8C" TargetMode="External"/><Relationship Id="rId1430" Type="http://schemas.openxmlformats.org/officeDocument/2006/relationships/hyperlink" Target="https://twitter.com/" TargetMode="External"/><Relationship Id="rId1431" Type="http://schemas.openxmlformats.org/officeDocument/2006/relationships/hyperlink" Target="https://api.twitter.com/1.1/geo/id/fdf0f6445180fbda.json" TargetMode="External"/><Relationship Id="rId1432" Type="http://schemas.openxmlformats.org/officeDocument/2006/relationships/hyperlink" Target="https://www.swarmapp.com/c/fxms5t2GCUO" TargetMode="External"/><Relationship Id="rId1433" Type="http://schemas.openxmlformats.org/officeDocument/2006/relationships/hyperlink" Target="https://twitter.com/" TargetMode="External"/><Relationship Id="rId1434" Type="http://schemas.openxmlformats.org/officeDocument/2006/relationships/hyperlink" Target="https://api.twitter.com/1.1/geo/id/fdf0f6445180fbda.json" TargetMode="External"/><Relationship Id="rId1435" Type="http://schemas.openxmlformats.org/officeDocument/2006/relationships/hyperlink" Target="https://www.swarmapp.com/c/itAlSQJYGgc" TargetMode="External"/><Relationship Id="rId1436" Type="http://schemas.openxmlformats.org/officeDocument/2006/relationships/hyperlink" Target="https://twitter.com/" TargetMode="External"/><Relationship Id="rId1437" Type="http://schemas.openxmlformats.org/officeDocument/2006/relationships/hyperlink" Target="https://api.twitter.com/1.1/geo/id/fdf0f6445180fbda.json" TargetMode="External"/><Relationship Id="rId1438" Type="http://schemas.openxmlformats.org/officeDocument/2006/relationships/hyperlink" Target="https://www.swarmapp.com/c/2YOH7Je8xrh" TargetMode="External"/><Relationship Id="rId1439" Type="http://schemas.openxmlformats.org/officeDocument/2006/relationships/hyperlink" Target="https://twitter.com/" TargetMode="External"/><Relationship Id="rId1440" Type="http://schemas.openxmlformats.org/officeDocument/2006/relationships/hyperlink" Target="https://api.twitter.com/1.1/geo/id/fdf0f6445180fbda.json" TargetMode="External"/><Relationship Id="rId1441" Type="http://schemas.openxmlformats.org/officeDocument/2006/relationships/hyperlink" Target="https://www.swarmapp.com/c/08EgsEHP5Lv" TargetMode="External"/><Relationship Id="rId1442" Type="http://schemas.openxmlformats.org/officeDocument/2006/relationships/hyperlink" Target="https://twitter.com/" TargetMode="External"/><Relationship Id="rId1443" Type="http://schemas.openxmlformats.org/officeDocument/2006/relationships/hyperlink" Target="https://api.twitter.com/1.1/geo/id/fdf0f6445180fbda.json" TargetMode="External"/><Relationship Id="rId1444" Type="http://schemas.openxmlformats.org/officeDocument/2006/relationships/hyperlink" Target="https://www.swarmapp.com/c/jrKEm9fxYkQ" TargetMode="External"/><Relationship Id="rId1445" Type="http://schemas.openxmlformats.org/officeDocument/2006/relationships/hyperlink" Target="https://twitter.com/" TargetMode="External"/><Relationship Id="rId1446" Type="http://schemas.openxmlformats.org/officeDocument/2006/relationships/hyperlink" Target="https://api.twitter.com/1.1/geo/id/fdf0f6445180fbda.json" TargetMode="External"/><Relationship Id="rId1447" Type="http://schemas.openxmlformats.org/officeDocument/2006/relationships/hyperlink" Target="https://www.swarmapp.com/c/6p6UaYlDNjF" TargetMode="External"/><Relationship Id="rId1448" Type="http://schemas.openxmlformats.org/officeDocument/2006/relationships/hyperlink" Target="https://twitter.com/" TargetMode="External"/><Relationship Id="rId1449" Type="http://schemas.openxmlformats.org/officeDocument/2006/relationships/hyperlink" Target="https://api.twitter.com/1.1/geo/id/fdf0f6445180fbda.json" TargetMode="External"/><Relationship Id="rId1450" Type="http://schemas.openxmlformats.org/officeDocument/2006/relationships/hyperlink" Target="https://www.swarmapp.com/c/eBWcwXSUVBI" TargetMode="External"/><Relationship Id="rId1451" Type="http://schemas.openxmlformats.org/officeDocument/2006/relationships/hyperlink" Target="https://twitter.com/" TargetMode="External"/><Relationship Id="rId1452" Type="http://schemas.openxmlformats.org/officeDocument/2006/relationships/hyperlink" Target="https://api.twitter.com/1.1/geo/id/fdf0f6445180fbda.json" TargetMode="External"/><Relationship Id="rId1453" Type="http://schemas.openxmlformats.org/officeDocument/2006/relationships/hyperlink" Target="https://www.swarmapp.com/c/gdNysjMwyfZ" TargetMode="External"/><Relationship Id="rId1454" Type="http://schemas.openxmlformats.org/officeDocument/2006/relationships/hyperlink" Target="https://twitter.com/" TargetMode="External"/><Relationship Id="rId1455" Type="http://schemas.openxmlformats.org/officeDocument/2006/relationships/hyperlink" Target="https://api.twitter.com/1.1/geo/id/fdf0f6445180fbda.json" TargetMode="External"/><Relationship Id="rId1456" Type="http://schemas.openxmlformats.org/officeDocument/2006/relationships/hyperlink" Target="https://www.swarmapp.com/c/f7KVQvxR40w" TargetMode="External"/><Relationship Id="rId1457" Type="http://schemas.openxmlformats.org/officeDocument/2006/relationships/hyperlink" Target="https://twitter.com/" TargetMode="External"/><Relationship Id="rId1458" Type="http://schemas.openxmlformats.org/officeDocument/2006/relationships/hyperlink" Target="https://api.twitter.com/1.1/geo/id/fdf0f6445180fbda.json" TargetMode="External"/><Relationship Id="rId1459" Type="http://schemas.openxmlformats.org/officeDocument/2006/relationships/hyperlink" Target="https://www.swarmapp.com/c/f7KVQvxR40w" TargetMode="External"/><Relationship Id="rId1460" Type="http://schemas.openxmlformats.org/officeDocument/2006/relationships/hyperlink" Target="https://twitter.com/" TargetMode="External"/><Relationship Id="rId1461" Type="http://schemas.openxmlformats.org/officeDocument/2006/relationships/hyperlink" Target="https://www.swarmapp.com/c/aAh2NTpiSOv" TargetMode="External"/><Relationship Id="rId1462" Type="http://schemas.openxmlformats.org/officeDocument/2006/relationships/hyperlink" Target="https://twitter.com/" TargetMode="External"/><Relationship Id="rId1463" Type="http://schemas.openxmlformats.org/officeDocument/2006/relationships/hyperlink" Target="https://api.twitter.com/1.1/geo/id/fdf0f6445180fbda.json" TargetMode="External"/><Relationship Id="rId1464" Type="http://schemas.openxmlformats.org/officeDocument/2006/relationships/hyperlink" Target="https://www.swarmapp.com/c/g0I0Hr77oYT" TargetMode="External"/><Relationship Id="rId1465" Type="http://schemas.openxmlformats.org/officeDocument/2006/relationships/hyperlink" Target="https://twitter.com/" TargetMode="External"/><Relationship Id="rId1466" Type="http://schemas.openxmlformats.org/officeDocument/2006/relationships/hyperlink" Target="https://api.twitter.com/1.1/geo/id/fdf0f6445180fbda.json" TargetMode="External"/><Relationship Id="rId1467" Type="http://schemas.openxmlformats.org/officeDocument/2006/relationships/hyperlink" Target="https://www.swarmapp.com/c/5iEmeuxwMz3" TargetMode="External"/><Relationship Id="rId1468" Type="http://schemas.openxmlformats.org/officeDocument/2006/relationships/hyperlink" Target="https://twitter.com/" TargetMode="External"/><Relationship Id="rId1469" Type="http://schemas.openxmlformats.org/officeDocument/2006/relationships/hyperlink" Target="https://api.twitter.com/1.1/geo/id/fdf0f6445180fbda.json" TargetMode="External"/><Relationship Id="rId1470" Type="http://schemas.openxmlformats.org/officeDocument/2006/relationships/hyperlink" Target="https://www.swarmapp.com/c/feE0AxY4t2F" TargetMode="External"/><Relationship Id="rId1471" Type="http://schemas.openxmlformats.org/officeDocument/2006/relationships/hyperlink" Target="https://twitter.com/" TargetMode="External"/><Relationship Id="rId1472" Type="http://schemas.openxmlformats.org/officeDocument/2006/relationships/hyperlink" Target="https://api.twitter.com/1.1/geo/id/fdf0f6445180fbda.json" TargetMode="External"/><Relationship Id="rId1473" Type="http://schemas.openxmlformats.org/officeDocument/2006/relationships/hyperlink" Target="https://www.swarmapp.com/c/43jveZuCwep" TargetMode="External"/><Relationship Id="rId1474" Type="http://schemas.openxmlformats.org/officeDocument/2006/relationships/hyperlink" Target="https://twitter.com/" TargetMode="External"/><Relationship Id="rId1475" Type="http://schemas.openxmlformats.org/officeDocument/2006/relationships/hyperlink" Target="https://api.twitter.com/1.1/geo/id/fdf0f6445180fbda.json" TargetMode="External"/><Relationship Id="rId1476" Type="http://schemas.openxmlformats.org/officeDocument/2006/relationships/hyperlink" Target="https://www.swarmapp.com/c/5fbmNqdQqVq" TargetMode="External"/><Relationship Id="rId1477" Type="http://schemas.openxmlformats.org/officeDocument/2006/relationships/hyperlink" Target="https://twitter.com/" TargetMode="External"/><Relationship Id="rId1478" Type="http://schemas.openxmlformats.org/officeDocument/2006/relationships/hyperlink" Target="https://api.twitter.com/1.1/geo/id/fdf0f6445180fbda.json" TargetMode="External"/><Relationship Id="rId1479" Type="http://schemas.openxmlformats.org/officeDocument/2006/relationships/hyperlink" Target="https://www.swarmapp.com/c/3oUr6tQSfIP" TargetMode="External"/><Relationship Id="rId1480" Type="http://schemas.openxmlformats.org/officeDocument/2006/relationships/hyperlink" Target="https://twitter.com/" TargetMode="External"/><Relationship Id="rId1481" Type="http://schemas.openxmlformats.org/officeDocument/2006/relationships/hyperlink" Target="https://api.twitter.com/1.1/geo/id/fdf0f6445180fbda.json" TargetMode="External"/><Relationship Id="rId1482" Type="http://schemas.openxmlformats.org/officeDocument/2006/relationships/hyperlink" Target="https://www.swarmapp.com/c/gEHh9PY86UT" TargetMode="External"/><Relationship Id="rId1483" Type="http://schemas.openxmlformats.org/officeDocument/2006/relationships/hyperlink" Target="https://twitter.com/" TargetMode="External"/><Relationship Id="rId1484" Type="http://schemas.openxmlformats.org/officeDocument/2006/relationships/hyperlink" Target="https://api.twitter.com/1.1/geo/id/fdf0f6445180fbda.json" TargetMode="External"/><Relationship Id="rId1485" Type="http://schemas.openxmlformats.org/officeDocument/2006/relationships/hyperlink" Target="https://www.swarmapp.com/c/9VWDNCFjcbG" TargetMode="External"/><Relationship Id="rId1486" Type="http://schemas.openxmlformats.org/officeDocument/2006/relationships/hyperlink" Target="https://twitter.com/" TargetMode="External"/><Relationship Id="rId1487" Type="http://schemas.openxmlformats.org/officeDocument/2006/relationships/hyperlink" Target="https://api.twitter.com/1.1/geo/id/fdf0f6445180fbda.json" TargetMode="External"/><Relationship Id="rId1488" Type="http://schemas.openxmlformats.org/officeDocument/2006/relationships/hyperlink" Target="https://www.swarmapp.com/c/hsHduvDi2C7" TargetMode="External"/><Relationship Id="rId1489" Type="http://schemas.openxmlformats.org/officeDocument/2006/relationships/hyperlink" Target="https://twitter.com/" TargetMode="External"/><Relationship Id="rId1490" Type="http://schemas.openxmlformats.org/officeDocument/2006/relationships/hyperlink" Target="https://api.twitter.com/1.1/geo/id/fdf0f6445180fbda.json" TargetMode="External"/><Relationship Id="rId1491" Type="http://schemas.openxmlformats.org/officeDocument/2006/relationships/hyperlink" Target="https://www.technologyreview.com/s/603034/biotech-trial-of-the-century-could-determine-who-owns-crispr/" TargetMode="External"/><Relationship Id="rId1492" Type="http://schemas.openxmlformats.org/officeDocument/2006/relationships/hyperlink" Target="https://twitter.com/" TargetMode="External"/><Relationship Id="rId1493" Type="http://schemas.openxmlformats.org/officeDocument/2006/relationships/hyperlink" Target="http://www.mycoworks.com/" TargetMode="External"/><Relationship Id="rId1494" Type="http://schemas.openxmlformats.org/officeDocument/2006/relationships/hyperlink" Target="https://twitter.com/" TargetMode="External"/><Relationship Id="rId1495" Type="http://schemas.openxmlformats.org/officeDocument/2006/relationships/hyperlink" Target="http://www.mycoworks.com/" TargetMode="External"/><Relationship Id="rId1496" Type="http://schemas.openxmlformats.org/officeDocument/2006/relationships/hyperlink" Target="https://twitter.com/" TargetMode="External"/><Relationship Id="rId1497" Type="http://schemas.openxmlformats.org/officeDocument/2006/relationships/hyperlink" Target="http://www.mycoworks.com/" TargetMode="External"/><Relationship Id="rId1498" Type="http://schemas.openxmlformats.org/officeDocument/2006/relationships/hyperlink" Target="https://twitter.com/" TargetMode="External"/><Relationship Id="rId1499" Type="http://schemas.openxmlformats.org/officeDocument/2006/relationships/hyperlink" Target="http://www.mycoworks.com/" TargetMode="External"/><Relationship Id="rId1500" Type="http://schemas.openxmlformats.org/officeDocument/2006/relationships/hyperlink" Target="https://twitter.com/" TargetMode="External"/><Relationship Id="rId1501" Type="http://schemas.openxmlformats.org/officeDocument/2006/relationships/hyperlink" Target="http://www.mycoworks.com/" TargetMode="External"/><Relationship Id="rId1502" Type="http://schemas.openxmlformats.org/officeDocument/2006/relationships/hyperlink" Target="https://twitter.com/" TargetMode="External"/><Relationship Id="rId1503" Type="http://schemas.openxmlformats.org/officeDocument/2006/relationships/hyperlink" Target="https://twitter.com/" TargetMode="External"/><Relationship Id="rId1504" Type="http://schemas.openxmlformats.org/officeDocument/2006/relationships/hyperlink" Target="https://twitter.com/" TargetMode="External"/><Relationship Id="rId1505" Type="http://schemas.openxmlformats.org/officeDocument/2006/relationships/hyperlink" Target="https://www.swarmapp.com/c/3zF1teCVIXR" TargetMode="External"/><Relationship Id="rId1506" Type="http://schemas.openxmlformats.org/officeDocument/2006/relationships/hyperlink" Target="https://twitter.com/" TargetMode="External"/><Relationship Id="rId1507" Type="http://schemas.openxmlformats.org/officeDocument/2006/relationships/hyperlink" Target="https://api.twitter.com/1.1/geo/id/fdf0f6445180fbda.json" TargetMode="External"/><Relationship Id="rId1508" Type="http://schemas.openxmlformats.org/officeDocument/2006/relationships/hyperlink" Target="https://www.swarmapp.com/c/lTZeVWrWQoS" TargetMode="External"/><Relationship Id="rId1509" Type="http://schemas.openxmlformats.org/officeDocument/2006/relationships/hyperlink" Target="https://twitter.com/" TargetMode="External"/><Relationship Id="rId1510" Type="http://schemas.openxmlformats.org/officeDocument/2006/relationships/hyperlink" Target="https://api.twitter.com/1.1/geo/id/fdf0f6445180fbda.json" TargetMode="External"/><Relationship Id="rId1511" Type="http://schemas.openxmlformats.org/officeDocument/2006/relationships/hyperlink" Target="https://www.swarmapp.com/c/bythBMd736W" TargetMode="External"/><Relationship Id="rId1512" Type="http://schemas.openxmlformats.org/officeDocument/2006/relationships/hyperlink" Target="https://twitter.com/" TargetMode="External"/><Relationship Id="rId1513" Type="http://schemas.openxmlformats.org/officeDocument/2006/relationships/hyperlink" Target="https://api.twitter.com/1.1/geo/id/fdf0f6445180fbda.json" TargetMode="External"/><Relationship Id="rId1514" Type="http://schemas.openxmlformats.org/officeDocument/2006/relationships/hyperlink" Target="https://www.swarmapp.com/c/gmPemS6deFD" TargetMode="External"/><Relationship Id="rId1515" Type="http://schemas.openxmlformats.org/officeDocument/2006/relationships/hyperlink" Target="https://twitter.com/" TargetMode="External"/><Relationship Id="rId1516" Type="http://schemas.openxmlformats.org/officeDocument/2006/relationships/hyperlink" Target="https://api.twitter.com/1.1/geo/id/fdf0f6445180fbda.json" TargetMode="External"/><Relationship Id="rId1517" Type="http://schemas.openxmlformats.org/officeDocument/2006/relationships/hyperlink" Target="https://twitter.com/" TargetMode="External"/><Relationship Id="rId1518" Type="http://schemas.openxmlformats.org/officeDocument/2006/relationships/hyperlink" Target="https://twitter.com/" TargetMode="External"/><Relationship Id="rId1519" Type="http://schemas.openxmlformats.org/officeDocument/2006/relationships/hyperlink" Target="https://twitter.com/" TargetMode="External"/><Relationship Id="rId1520" Type="http://schemas.openxmlformats.org/officeDocument/2006/relationships/hyperlink" Target="https://twitter.com/" TargetMode="External"/><Relationship Id="rId1521" Type="http://schemas.openxmlformats.org/officeDocument/2006/relationships/hyperlink" Target="https://www.owler.com/reports/roosterbio/at-the-cutting-edge-of-regenerative-medicine--bioe/1481198402847?utm_source=twitter&amp;utm_medium=social&amp;utm_campaign=sectorNews_Biotechnology" TargetMode="External"/><Relationship Id="rId1522" Type="http://schemas.openxmlformats.org/officeDocument/2006/relationships/hyperlink" Target="https://twitter.com/" TargetMode="External"/><Relationship Id="rId1523" Type="http://schemas.openxmlformats.org/officeDocument/2006/relationships/hyperlink" Target="https://news.aamc.org/research/article/bioengineering-programs-have-only-just-begun/" TargetMode="External"/><Relationship Id="rId1524" Type="http://schemas.openxmlformats.org/officeDocument/2006/relationships/hyperlink" Target="https://twitter.com/" TargetMode="External"/><Relationship Id="rId1525" Type="http://schemas.openxmlformats.org/officeDocument/2006/relationships/hyperlink" Target="https://twitter.com/" TargetMode="External"/><Relationship Id="rId1526" Type="http://schemas.openxmlformats.org/officeDocument/2006/relationships/hyperlink" Target="https://twitter.com/" TargetMode="External"/><Relationship Id="rId1527" Type="http://schemas.openxmlformats.org/officeDocument/2006/relationships/hyperlink" Target="https://news.aamc.org/research/article/bioengineering-programs-have-only-just-begun/" TargetMode="External"/><Relationship Id="rId1528" Type="http://schemas.openxmlformats.org/officeDocument/2006/relationships/hyperlink" Target="https://twitter.com/" TargetMode="External"/><Relationship Id="rId1529" Type="http://schemas.openxmlformats.org/officeDocument/2006/relationships/hyperlink" Target="https://blackusxy.wordpress.com/2016/12/08/the-need-of-bioengineering-revolutionary-technology-and-update/" TargetMode="External"/><Relationship Id="rId1530" Type="http://schemas.openxmlformats.org/officeDocument/2006/relationships/hyperlink" Target="https://twitter.com/" TargetMode="External"/><Relationship Id="rId1531" Type="http://schemas.openxmlformats.org/officeDocument/2006/relationships/hyperlink" Target="https://twitter.com/" TargetMode="External"/><Relationship Id="rId1532" Type="http://schemas.openxmlformats.org/officeDocument/2006/relationships/hyperlink" Target="https://twitter.com/" TargetMode="External"/><Relationship Id="rId1533" Type="http://schemas.openxmlformats.org/officeDocument/2006/relationships/hyperlink" Target="https://www.swarmapp.com/c/0Lsmb1ATRMp" TargetMode="External"/><Relationship Id="rId1534" Type="http://schemas.openxmlformats.org/officeDocument/2006/relationships/hyperlink" Target="https://twitter.com/" TargetMode="External"/><Relationship Id="rId1535" Type="http://schemas.openxmlformats.org/officeDocument/2006/relationships/hyperlink" Target="https://api.twitter.com/1.1/geo/id/fdf0f6445180fbda.json" TargetMode="External"/><Relationship Id="rId1536" Type="http://schemas.openxmlformats.org/officeDocument/2006/relationships/hyperlink" Target="https://www.swarmapp.com/c/jz25QReiQaK" TargetMode="External"/><Relationship Id="rId1537" Type="http://schemas.openxmlformats.org/officeDocument/2006/relationships/hyperlink" Target="https://twitter.com/" TargetMode="External"/><Relationship Id="rId1538" Type="http://schemas.openxmlformats.org/officeDocument/2006/relationships/hyperlink" Target="https://api.twitter.com/1.1/geo/id/fdf0f6445180fbda.json" TargetMode="External"/><Relationship Id="rId1539" Type="http://schemas.openxmlformats.org/officeDocument/2006/relationships/hyperlink" Target="https://www.swarmapp.com/c/lv1vodmL44j" TargetMode="External"/><Relationship Id="rId1540" Type="http://schemas.openxmlformats.org/officeDocument/2006/relationships/hyperlink" Target="https://twitter.com/" TargetMode="External"/><Relationship Id="rId1541" Type="http://schemas.openxmlformats.org/officeDocument/2006/relationships/hyperlink" Target="https://api.twitter.com/1.1/geo/id/fdf0f6445180fbda.json" TargetMode="External"/><Relationship Id="rId1542" Type="http://schemas.openxmlformats.org/officeDocument/2006/relationships/hyperlink" Target="https://www.swarmapp.com/c/20e2cnyntxx" TargetMode="External"/><Relationship Id="rId1543" Type="http://schemas.openxmlformats.org/officeDocument/2006/relationships/hyperlink" Target="https://twitter.com/" TargetMode="External"/><Relationship Id="rId1544" Type="http://schemas.openxmlformats.org/officeDocument/2006/relationships/hyperlink" Target="https://api.twitter.com/1.1/geo/id/fdf0f6445180fbda.json" TargetMode="External"/><Relationship Id="rId1545" Type="http://schemas.openxmlformats.org/officeDocument/2006/relationships/hyperlink" Target="https://twitter.com/i/web/status/806879560390221824" TargetMode="External"/><Relationship Id="rId1546" Type="http://schemas.openxmlformats.org/officeDocument/2006/relationships/hyperlink" Target="https://twitter.com/" TargetMode="External"/><Relationship Id="rId1547" Type="http://schemas.openxmlformats.org/officeDocument/2006/relationships/hyperlink" Target="http://feeds.feedburner.com/~r/Milllenac/~3/CJRVf45Ziyk/Mr6DPX?utm_source=feedburner&amp;utm_medium=twitter&amp;utm_campaign=tanyaqiin" TargetMode="External"/><Relationship Id="rId1548" Type="http://schemas.openxmlformats.org/officeDocument/2006/relationships/hyperlink" Target="https://twitter.com/" TargetMode="External"/><Relationship Id="rId1549" Type="http://schemas.openxmlformats.org/officeDocument/2006/relationships/hyperlink" Target="https://twitter.com/" TargetMode="External"/><Relationship Id="rId1550" Type="http://schemas.openxmlformats.org/officeDocument/2006/relationships/hyperlink" Target="https://twitter.com/" TargetMode="External"/><Relationship Id="rId1551" Type="http://schemas.openxmlformats.org/officeDocument/2006/relationships/hyperlink" Target="https://twitter.com/" TargetMode="External"/><Relationship Id="rId1552" Type="http://schemas.openxmlformats.org/officeDocument/2006/relationships/hyperlink" Target="https://twitter.com/" TargetMode="External"/><Relationship Id="rId1553" Type="http://schemas.openxmlformats.org/officeDocument/2006/relationships/hyperlink" Target="http://www.sciencemag.org/careers/2016/12/new-medical-research-bill-aims-help-early-career-scientists" TargetMode="External"/><Relationship Id="rId1554" Type="http://schemas.openxmlformats.org/officeDocument/2006/relationships/hyperlink" Target="https://twitter.com/" TargetMode="External"/><Relationship Id="rId1555" Type="http://schemas.openxmlformats.org/officeDocument/2006/relationships/hyperlink" Target="http://www.sciencemag.org/careers/2016/12/new-medical-research-bill-aims-help-early-career-scientists" TargetMode="External"/><Relationship Id="rId1556" Type="http://schemas.openxmlformats.org/officeDocument/2006/relationships/hyperlink" Target="https://twitter.com/" TargetMode="External"/><Relationship Id="rId1557" Type="http://schemas.openxmlformats.org/officeDocument/2006/relationships/hyperlink" Target="https://www.statnews.com/2016/12/08/superbugs-antibiotic-resistance-megaplate/" TargetMode="External"/><Relationship Id="rId1558" Type="http://schemas.openxmlformats.org/officeDocument/2006/relationships/hyperlink" Target="https://twitter.com/" TargetMode="External"/><Relationship Id="rId1559" Type="http://schemas.openxmlformats.org/officeDocument/2006/relationships/hyperlink" Target="https://twitter.com/" TargetMode="External"/><Relationship Id="rId1560" Type="http://schemas.openxmlformats.org/officeDocument/2006/relationships/hyperlink" Target="https://twitter.com/" TargetMode="External"/><Relationship Id="rId1561" Type="http://schemas.openxmlformats.org/officeDocument/2006/relationships/hyperlink" Target="https://twitter.com/" TargetMode="External"/><Relationship Id="rId1562" Type="http://schemas.openxmlformats.org/officeDocument/2006/relationships/hyperlink" Target="https://twitter.com/i/web/status/803197378966802432" TargetMode="External"/><Relationship Id="rId1563" Type="http://schemas.openxmlformats.org/officeDocument/2006/relationships/hyperlink" Target="https://twitter.com/" TargetMode="External"/><Relationship Id="rId1564" Type="http://schemas.openxmlformats.org/officeDocument/2006/relationships/hyperlink" Target="https://twitter.com/" TargetMode="External"/><Relationship Id="rId1565" Type="http://schemas.openxmlformats.org/officeDocument/2006/relationships/hyperlink" Target="http://www.uofgcce.org/single-post/2016/12/08/Conference-Report-Bioengineering-for-Cancer" TargetMode="External"/><Relationship Id="rId1566" Type="http://schemas.openxmlformats.org/officeDocument/2006/relationships/hyperlink" Target="https://twitter.com/" TargetMode="External"/><Relationship Id="rId1567" Type="http://schemas.openxmlformats.org/officeDocument/2006/relationships/hyperlink" Target="https://twitter.com/" TargetMode="External"/><Relationship Id="rId1568" Type="http://schemas.openxmlformats.org/officeDocument/2006/relationships/hyperlink" Target="https://twitter.com/" TargetMode="External"/><Relationship Id="rId1569" Type="http://schemas.openxmlformats.org/officeDocument/2006/relationships/hyperlink" Target="https://twitter.com/" TargetMode="External"/><Relationship Id="rId1570" Type="http://schemas.openxmlformats.org/officeDocument/2006/relationships/hyperlink" Target="https://twitter.com/" TargetMode="External"/><Relationship Id="rId1571" Type="http://schemas.openxmlformats.org/officeDocument/2006/relationships/hyperlink" Target="https://twitter.com/" TargetMode="External"/><Relationship Id="rId1572" Type="http://schemas.openxmlformats.org/officeDocument/2006/relationships/hyperlink" Target="https://twitter.com/" TargetMode="External"/><Relationship Id="rId1573" Type="http://schemas.openxmlformats.org/officeDocument/2006/relationships/hyperlink" Target="https://twitter.com/" TargetMode="External"/><Relationship Id="rId1574" Type="http://schemas.openxmlformats.org/officeDocument/2006/relationships/hyperlink" Target="https://twitter.com/i/web/status/806917268269625348" TargetMode="External"/><Relationship Id="rId1575" Type="http://schemas.openxmlformats.org/officeDocument/2006/relationships/hyperlink" Target="https://twitter.com/" TargetMode="External"/><Relationship Id="rId1576" Type="http://schemas.openxmlformats.org/officeDocument/2006/relationships/hyperlink" Target="https://twitter.com/" TargetMode="External"/><Relationship Id="rId1577" Type="http://schemas.openxmlformats.org/officeDocument/2006/relationships/hyperlink" Target="https://twitter.com/" TargetMode="External"/><Relationship Id="rId1578" Type="http://schemas.openxmlformats.org/officeDocument/2006/relationships/hyperlink" Target="https://www.asme.org/engineering-topics/articles/bioengineering/growing-human-organs-in-space" TargetMode="External"/><Relationship Id="rId1579" Type="http://schemas.openxmlformats.org/officeDocument/2006/relationships/hyperlink" Target="https://twitter.com/" TargetMode="External"/><Relationship Id="rId1580" Type="http://schemas.openxmlformats.org/officeDocument/2006/relationships/hyperlink" Target="https://twitter.com/" TargetMode="External"/><Relationship Id="rId1581" Type="http://schemas.openxmlformats.org/officeDocument/2006/relationships/hyperlink" Target="https://twitter.com/" TargetMode="External"/><Relationship Id="rId1582" Type="http://schemas.openxmlformats.org/officeDocument/2006/relationships/hyperlink" Target="https://twitter.com/" TargetMode="External"/><Relationship Id="rId1583" Type="http://schemas.openxmlformats.org/officeDocument/2006/relationships/hyperlink" Target="https://www.asme.org/engineering-topics/articles/bioengineering/growing-human-organs-in-space" TargetMode="External"/><Relationship Id="rId1584" Type="http://schemas.openxmlformats.org/officeDocument/2006/relationships/hyperlink" Target="https://twitter.com/" TargetMode="External"/><Relationship Id="rId1585" Type="http://schemas.openxmlformats.org/officeDocument/2006/relationships/hyperlink" Target="http://www.vox.com/conversations/2016/10/24/13357298/michael-bess-biotechnology-bioengineering-technology-revolution-science" TargetMode="External"/><Relationship Id="rId1586" Type="http://schemas.openxmlformats.org/officeDocument/2006/relationships/hyperlink" Target="https://twitter.com/" TargetMode="External"/><Relationship Id="rId1587" Type="http://schemas.openxmlformats.org/officeDocument/2006/relationships/hyperlink" Target="http://ucsdnews.ucsd.edu/feature/creating_clinical_bioengineers?utm_campaign=thisweek&amp;utm_medium=email&amp;utm_source=tw-2016-12-08" TargetMode="External"/><Relationship Id="rId1588" Type="http://schemas.openxmlformats.org/officeDocument/2006/relationships/hyperlink" Target="https://twitter.com/" TargetMode="External"/><Relationship Id="rId1589" Type="http://schemas.openxmlformats.org/officeDocument/2006/relationships/hyperlink" Target="https://www.asme.org/engineering-topics/articles/bioengineering/making-the-cut" TargetMode="External"/><Relationship Id="rId1590" Type="http://schemas.openxmlformats.org/officeDocument/2006/relationships/hyperlink" Target="https://twitter.com/" TargetMode="External"/><Relationship Id="rId1591" Type="http://schemas.openxmlformats.org/officeDocument/2006/relationships/hyperlink" Target="https://www.asme.org/engineering-topics/articles/bioengineering/the-bioarcade" TargetMode="External"/><Relationship Id="rId1592" Type="http://schemas.openxmlformats.org/officeDocument/2006/relationships/hyperlink" Target="https://twitter.com/" TargetMode="External"/><Relationship Id="rId1593" Type="http://schemas.openxmlformats.org/officeDocument/2006/relationships/hyperlink" Target="https://www.asme.org/engineering-topics/articles/bioengineering/growing-human-organs-in-space" TargetMode="External"/><Relationship Id="rId1594" Type="http://schemas.openxmlformats.org/officeDocument/2006/relationships/hyperlink" Target="https://twitter.com/" TargetMode="External"/><Relationship Id="rId1595" Type="http://schemas.openxmlformats.org/officeDocument/2006/relationships/hyperlink" Target="http://redirect.viglink.com/?u=http%3A%2F%2Fwww.forbes.com%2Fsites%2Frachelarthur%2F2016%2F08%2F22%2Fin-depth-with-modern-meadow-the-bioengineering-start-up-growing-leather-in-a-lab%2F&amp;key=ddaed8f51db7bb1330a6f6de768a69b8" TargetMode="External"/><Relationship Id="rId1596" Type="http://schemas.openxmlformats.org/officeDocument/2006/relationships/hyperlink" Target="https://twitter.com/" TargetMode="External"/><Relationship Id="rId1597" Type="http://schemas.openxmlformats.org/officeDocument/2006/relationships/hyperlink" Target="http://redirect.viglink.com/?u=http%3A%2F%2Fwww.forbes.com%2Fsites%2Frachelarthur%2F2016%2F08%2F22%2Fin-depth-with-modern-meadow-the-bioengineering-start-up-growing-leather-in-a-lab%2F&amp;key=ddaed8f51db7bb1330a6f6de768a69b8" TargetMode="External"/><Relationship Id="rId1598" Type="http://schemas.openxmlformats.org/officeDocument/2006/relationships/hyperlink" Target="https://twitter.com/" TargetMode="External"/><Relationship Id="rId1599" Type="http://schemas.openxmlformats.org/officeDocument/2006/relationships/hyperlink" Target="https://twitter.com/" TargetMode="External"/><Relationship Id="rId1600" Type="http://schemas.openxmlformats.org/officeDocument/2006/relationships/hyperlink" Target="https://twitter.com/i/web/status/806960913873977344" TargetMode="External"/><Relationship Id="rId1601" Type="http://schemas.openxmlformats.org/officeDocument/2006/relationships/hyperlink" Target="https://twitter.com/" TargetMode="External"/><Relationship Id="rId1602" Type="http://schemas.openxmlformats.org/officeDocument/2006/relationships/hyperlink" Target="http://biotechspectrum.blogspot.com/2012/11/biotechnology-or-bioengineering.html?spref=tw" TargetMode="External"/><Relationship Id="rId1603" Type="http://schemas.openxmlformats.org/officeDocument/2006/relationships/hyperlink" Target="https://twitter.com/" TargetMode="External"/><Relationship Id="rId1604" Type="http://schemas.openxmlformats.org/officeDocument/2006/relationships/hyperlink" Target="https://twitter.com/i/web/status/806967942990692358" TargetMode="External"/><Relationship Id="rId1605" Type="http://schemas.openxmlformats.org/officeDocument/2006/relationships/hyperlink" Target="https://twitter.com/" TargetMode="External"/><Relationship Id="rId1606" Type="http://schemas.openxmlformats.org/officeDocument/2006/relationships/hyperlink" Target="http://thearchitectureinsight.com/Architecture/for-terreform-one-bioengineering-is-the-future-of-design" TargetMode="External"/><Relationship Id="rId1607" Type="http://schemas.openxmlformats.org/officeDocument/2006/relationships/hyperlink" Target="https://twitter.com/" TargetMode="External"/><Relationship Id="rId1608" Type="http://schemas.openxmlformats.org/officeDocument/2006/relationships/hyperlink" Target="https://twitter.com/MissCooperrr/status/806905816653697024" TargetMode="External"/><Relationship Id="rId1609" Type="http://schemas.openxmlformats.org/officeDocument/2006/relationships/hyperlink" Target="https://twitter.com/" TargetMode="External"/><Relationship Id="rId1610" Type="http://schemas.openxmlformats.org/officeDocument/2006/relationships/hyperlink" Target="https://twitter.com/MissCooperrr/status/806905816653697024" TargetMode="External"/><Relationship Id="rId1611" Type="http://schemas.openxmlformats.org/officeDocument/2006/relationships/hyperlink" Target="https://twitter.com/" TargetMode="External"/><Relationship Id="rId1612" Type="http://schemas.openxmlformats.org/officeDocument/2006/relationships/hyperlink" Target="https://twitter.com/MissCooperrr/status/806905816653697024" TargetMode="External"/><Relationship Id="rId1613" Type="http://schemas.openxmlformats.org/officeDocument/2006/relationships/hyperlink" Target="https://twitter.com/" TargetMode="External"/><Relationship Id="rId1614" Type="http://schemas.openxmlformats.org/officeDocument/2006/relationships/hyperlink" Target="http://www.engineering.pitt.edu/Departments/Bioengineering/Graduate-Overview/" TargetMode="External"/><Relationship Id="rId1615" Type="http://schemas.openxmlformats.org/officeDocument/2006/relationships/hyperlink" Target="https://twitter.com/" TargetMode="External"/><Relationship Id="rId1616" Type="http://schemas.openxmlformats.org/officeDocument/2006/relationships/hyperlink" Target="https://twitter.com/" TargetMode="External"/><Relationship Id="rId1617" Type="http://schemas.openxmlformats.org/officeDocument/2006/relationships/hyperlink" Target="https://twitter.com/" TargetMode="External"/><Relationship Id="rId1618" Type="http://schemas.openxmlformats.org/officeDocument/2006/relationships/hyperlink" Target="https://www.asme.org/engineering-topics/articles/bioengineering/growing-human-organs-in-space" TargetMode="External"/><Relationship Id="rId1619" Type="http://schemas.openxmlformats.org/officeDocument/2006/relationships/hyperlink" Target="https://twitter.com/" TargetMode="External"/><Relationship Id="rId1620" Type="http://schemas.openxmlformats.org/officeDocument/2006/relationships/hyperlink" Target="https://www.asme.org/engineering-topics/articles/bioengineering/growing-human-organs-in-space" TargetMode="External"/><Relationship Id="rId1621" Type="http://schemas.openxmlformats.org/officeDocument/2006/relationships/hyperlink" Target="https://twitter.com/" TargetMode="External"/><Relationship Id="rId1622" Type="http://schemas.openxmlformats.org/officeDocument/2006/relationships/hyperlink" Target="https://www.asme.org/engineering-topics/articles/bioengineering/growing-human-organs-in-space" TargetMode="External"/><Relationship Id="rId1623" Type="http://schemas.openxmlformats.org/officeDocument/2006/relationships/hyperlink" Target="https://twitter.com/" TargetMode="External"/><Relationship Id="rId1624" Type="http://schemas.openxmlformats.org/officeDocument/2006/relationships/hyperlink" Target="https://www.asme.org/engineering-topics/articles/bioengineering/growing-human-organs-in-space" TargetMode="External"/><Relationship Id="rId1625" Type="http://schemas.openxmlformats.org/officeDocument/2006/relationships/hyperlink" Target="https://twitter.com/" TargetMode="External"/><Relationship Id="rId1626" Type="http://schemas.openxmlformats.org/officeDocument/2006/relationships/hyperlink" Target="https://www.asme.org/engineering-topics/articles/bioengineering/growing-human-organs-in-space" TargetMode="External"/><Relationship Id="rId1627" Type="http://schemas.openxmlformats.org/officeDocument/2006/relationships/hyperlink" Target="https://twitter.com/" TargetMode="External"/><Relationship Id="rId1628" Type="http://schemas.openxmlformats.org/officeDocument/2006/relationships/hyperlink" Target="https://www.asme.org/engineering-topics/articles/bioengineering/growing-human-organs-in-space" TargetMode="External"/><Relationship Id="rId1629" Type="http://schemas.openxmlformats.org/officeDocument/2006/relationships/hyperlink" Target="https://twitter.com/" TargetMode="External"/><Relationship Id="rId1630" Type="http://schemas.openxmlformats.org/officeDocument/2006/relationships/hyperlink" Target="https://www.asme.org/engineering-topics/articles/bioengineering/growing-human-organs-in-space" TargetMode="External"/><Relationship Id="rId1631" Type="http://schemas.openxmlformats.org/officeDocument/2006/relationships/hyperlink" Target="https://twitter.com/" TargetMode="External"/><Relationship Id="rId1632" Type="http://schemas.openxmlformats.org/officeDocument/2006/relationships/hyperlink" Target="https://www.asme.org/engineering-topics/articles/bioengineering/growing-human-organs-in-space" TargetMode="External"/><Relationship Id="rId1633" Type="http://schemas.openxmlformats.org/officeDocument/2006/relationships/hyperlink" Target="https://twitter.com/" TargetMode="External"/><Relationship Id="rId1634" Type="http://schemas.openxmlformats.org/officeDocument/2006/relationships/hyperlink" Target="https://www.asme.org/engineering-topics/articles/bioengineering/growing-human-organs-in-space" TargetMode="External"/><Relationship Id="rId1635" Type="http://schemas.openxmlformats.org/officeDocument/2006/relationships/hyperlink" Target="https://twitter.com/" TargetMode="External"/><Relationship Id="rId1636" Type="http://schemas.openxmlformats.org/officeDocument/2006/relationships/hyperlink" Target="https://www.asme.org/engineering-topics/articles/bioengineering/growing-human-organs-in-space" TargetMode="External"/><Relationship Id="rId1637" Type="http://schemas.openxmlformats.org/officeDocument/2006/relationships/hyperlink" Target="https://twitter.com/" TargetMode="External"/><Relationship Id="rId1638" Type="http://schemas.openxmlformats.org/officeDocument/2006/relationships/hyperlink" Target="https://www.asme.org/engineering-topics/articles/bioengineering/growing-human-organs-in-space" TargetMode="External"/><Relationship Id="rId1639" Type="http://schemas.openxmlformats.org/officeDocument/2006/relationships/hyperlink" Target="https://twitter.com/" TargetMode="External"/><Relationship Id="rId1640" Type="http://schemas.openxmlformats.org/officeDocument/2006/relationships/hyperlink" Target="https://www.asme.org/engineering-topics/articles/bioengineering/growing-human-organs-in-space" TargetMode="External"/><Relationship Id="rId1641" Type="http://schemas.openxmlformats.org/officeDocument/2006/relationships/hyperlink" Target="https://twitter.com/" TargetMode="External"/><Relationship Id="rId1642" Type="http://schemas.openxmlformats.org/officeDocument/2006/relationships/hyperlink" Target="https://www.asme.org/engineering-topics/articles/bioengineering/growing-human-organs-in-space" TargetMode="External"/><Relationship Id="rId1643" Type="http://schemas.openxmlformats.org/officeDocument/2006/relationships/hyperlink" Target="https://twitter.com/" TargetMode="External"/><Relationship Id="rId1644" Type="http://schemas.openxmlformats.org/officeDocument/2006/relationships/hyperlink" Target="https://www.asme.org/engineering-topics/articles/bioengineering/growing-human-organs-in-space" TargetMode="External"/><Relationship Id="rId1645" Type="http://schemas.openxmlformats.org/officeDocument/2006/relationships/hyperlink" Target="https://twitter.com/" TargetMode="External"/><Relationship Id="rId1646" Type="http://schemas.openxmlformats.org/officeDocument/2006/relationships/hyperlink" Target="https://www.asme.org/engineering-topics/articles/bioengineering/growing-human-organs-in-space" TargetMode="External"/><Relationship Id="rId1647" Type="http://schemas.openxmlformats.org/officeDocument/2006/relationships/hyperlink" Target="https://twitter.com/" TargetMode="External"/><Relationship Id="rId1648" Type="http://schemas.openxmlformats.org/officeDocument/2006/relationships/hyperlink" Target="https://www.asme.org/engineering-topics/articles/bioengineering/growing-human-organs-in-space" TargetMode="External"/><Relationship Id="rId1649" Type="http://schemas.openxmlformats.org/officeDocument/2006/relationships/hyperlink" Target="https://twitter.com/" TargetMode="External"/><Relationship Id="rId1650" Type="http://schemas.openxmlformats.org/officeDocument/2006/relationships/hyperlink" Target="https://twitter.com/" TargetMode="External"/><Relationship Id="rId1651" Type="http://schemas.openxmlformats.org/officeDocument/2006/relationships/hyperlink" Target="http://info.biotech-calendar.com/msu-opens-new-69.8-million-bioengineering-research-facility?utm_content=43486014&amp;utm_medium=social&amp;utm_source=twitter" TargetMode="External"/><Relationship Id="rId1652" Type="http://schemas.openxmlformats.org/officeDocument/2006/relationships/hyperlink" Target="https://twitter.com/" TargetMode="External"/><Relationship Id="rId1653" Type="http://schemas.openxmlformats.org/officeDocument/2006/relationships/hyperlink" Target="https://twitter.com/i/web/status/805839689072734208" TargetMode="External"/><Relationship Id="rId1654" Type="http://schemas.openxmlformats.org/officeDocument/2006/relationships/hyperlink" Target="https://twitter.com/" TargetMode="External"/><Relationship Id="rId1655" Type="http://schemas.openxmlformats.org/officeDocument/2006/relationships/hyperlink" Target="http://info.biotech-calendar.com/msu-opens-new-69.8-million-bioengineering-research-facility?utm_content=45461667&amp;utm_medium=social&amp;utm_source=twitter" TargetMode="External"/><Relationship Id="rId1656" Type="http://schemas.openxmlformats.org/officeDocument/2006/relationships/hyperlink" Target="https://twitter.com/" TargetMode="External"/><Relationship Id="rId1657" Type="http://schemas.openxmlformats.org/officeDocument/2006/relationships/hyperlink" Target="https://twitter.com/i/web/status/807023967840112640" TargetMode="External"/><Relationship Id="rId1658" Type="http://schemas.openxmlformats.org/officeDocument/2006/relationships/hyperlink" Target="https://twitter.com/" TargetMode="External"/><Relationship Id="rId1659" Type="http://schemas.openxmlformats.org/officeDocument/2006/relationships/hyperlink" Target="https://twitter.com/i/web/status/807005420564848640" TargetMode="External"/><Relationship Id="rId1660" Type="http://schemas.openxmlformats.org/officeDocument/2006/relationships/hyperlink" Target="https://twitter.com/" TargetMode="External"/><Relationship Id="rId1661" Type="http://schemas.openxmlformats.org/officeDocument/2006/relationships/hyperlink" Target="https://twitter.com/" TargetMode="External"/><Relationship Id="rId1662" Type="http://schemas.openxmlformats.org/officeDocument/2006/relationships/hyperlink" Target="https://twitter.com/" TargetMode="External"/><Relationship Id="rId1663" Type="http://schemas.openxmlformats.org/officeDocument/2006/relationships/hyperlink" Target="https://twitter.com/i/web/status/807028245262635008" TargetMode="External"/><Relationship Id="rId1664" Type="http://schemas.openxmlformats.org/officeDocument/2006/relationships/hyperlink" Target="https://twitter.com/" TargetMode="External"/><Relationship Id="rId1665" Type="http://schemas.openxmlformats.org/officeDocument/2006/relationships/hyperlink" Target="https://www.swarmapp.com/c/gZPwugmAGqE" TargetMode="External"/><Relationship Id="rId1666" Type="http://schemas.openxmlformats.org/officeDocument/2006/relationships/hyperlink" Target="https://twitter.com/" TargetMode="External"/><Relationship Id="rId1667" Type="http://schemas.openxmlformats.org/officeDocument/2006/relationships/hyperlink" Target="https://api.twitter.com/1.1/geo/id/fdf0f6445180fbda.json" TargetMode="External"/><Relationship Id="rId1668" Type="http://schemas.openxmlformats.org/officeDocument/2006/relationships/hyperlink" Target="https://www.swarmapp.com/c/6Fa6ByGrmis" TargetMode="External"/><Relationship Id="rId1669" Type="http://schemas.openxmlformats.org/officeDocument/2006/relationships/hyperlink" Target="https://twitter.com/" TargetMode="External"/><Relationship Id="rId1670" Type="http://schemas.openxmlformats.org/officeDocument/2006/relationships/hyperlink" Target="https://api.twitter.com/1.1/geo/id/fdf0f6445180fbda.json" TargetMode="External"/><Relationship Id="rId1671" Type="http://schemas.openxmlformats.org/officeDocument/2006/relationships/hyperlink" Target="https://www.swarmapp.com/c/isIygPBQ6G0" TargetMode="External"/><Relationship Id="rId1672" Type="http://schemas.openxmlformats.org/officeDocument/2006/relationships/hyperlink" Target="https://twitter.com/" TargetMode="External"/><Relationship Id="rId1673" Type="http://schemas.openxmlformats.org/officeDocument/2006/relationships/hyperlink" Target="https://api.twitter.com/1.1/geo/id/fdf0f6445180fbda.json" TargetMode="External"/><Relationship Id="rId1674" Type="http://schemas.openxmlformats.org/officeDocument/2006/relationships/hyperlink" Target="https://www.swarmapp.com/c/3Lu13X4NZgs" TargetMode="External"/><Relationship Id="rId1675" Type="http://schemas.openxmlformats.org/officeDocument/2006/relationships/hyperlink" Target="https://twitter.com/" TargetMode="External"/><Relationship Id="rId1676" Type="http://schemas.openxmlformats.org/officeDocument/2006/relationships/hyperlink" Target="https://api.twitter.com/1.1/geo/id/fdf0f6445180fbda.json" TargetMode="External"/><Relationship Id="rId1677" Type="http://schemas.openxmlformats.org/officeDocument/2006/relationships/hyperlink" Target="https://www.swarmapp.com/c/4thfA3ZDrlx" TargetMode="External"/><Relationship Id="rId1678" Type="http://schemas.openxmlformats.org/officeDocument/2006/relationships/hyperlink" Target="https://twitter.com/" TargetMode="External"/><Relationship Id="rId1679" Type="http://schemas.openxmlformats.org/officeDocument/2006/relationships/hyperlink" Target="https://api.twitter.com/1.1/geo/id/fdf0f6445180fbda.json" TargetMode="External"/><Relationship Id="rId1680" Type="http://schemas.openxmlformats.org/officeDocument/2006/relationships/hyperlink" Target="https://www.asme.org/engineering-topics/articles/bioengineering/growing-human-organs-in-space" TargetMode="External"/><Relationship Id="rId1681" Type="http://schemas.openxmlformats.org/officeDocument/2006/relationships/hyperlink" Target="https://twitter.com/" TargetMode="External"/><Relationship Id="rId1682" Type="http://schemas.openxmlformats.org/officeDocument/2006/relationships/hyperlink" Target="https://www.asme.org/engineering-topics/articles/bioengineering/growing-human-organs-in-space" TargetMode="External"/><Relationship Id="rId1683" Type="http://schemas.openxmlformats.org/officeDocument/2006/relationships/hyperlink" Target="https://twitter.com/" TargetMode="External"/><Relationship Id="rId1684" Type="http://schemas.openxmlformats.org/officeDocument/2006/relationships/hyperlink" Target="http://www.runnersworld.com/maximizing-success/running-sparks-innovation-for-genius-grant-winner" TargetMode="External"/><Relationship Id="rId1685" Type="http://schemas.openxmlformats.org/officeDocument/2006/relationships/hyperlink" Target="https://twitter.com/" TargetMode="External"/><Relationship Id="rId1686" Type="http://schemas.openxmlformats.org/officeDocument/2006/relationships/hyperlink" Target="https://twitter.com/" TargetMode="External"/><Relationship Id="rId1687" Type="http://schemas.openxmlformats.org/officeDocument/2006/relationships/hyperlink" Target="http://bioengineering.rice.edu/Mikos_wins_BMES_Award.aspx" TargetMode="External"/><Relationship Id="rId1688" Type="http://schemas.openxmlformats.org/officeDocument/2006/relationships/hyperlink" Target="https://twitter.com/" TargetMode="External"/><Relationship Id="rId1689" Type="http://schemas.openxmlformats.org/officeDocument/2006/relationships/hyperlink" Target="https://twitter.com/" TargetMode="External"/><Relationship Id="rId1690" Type="http://schemas.openxmlformats.org/officeDocument/2006/relationships/hyperlink" Target="https://twitter.com/" TargetMode="External"/><Relationship Id="rId1691" Type="http://schemas.openxmlformats.org/officeDocument/2006/relationships/hyperlink" Target="https://www.asme.org/engineering-topics/articles/bioengineering/growing-human-organs-in-space" TargetMode="External"/><Relationship Id="rId1692" Type="http://schemas.openxmlformats.org/officeDocument/2006/relationships/hyperlink" Target="https://twitter.com/" TargetMode="External"/><Relationship Id="rId1693" Type="http://schemas.openxmlformats.org/officeDocument/2006/relationships/hyperlink" Target="https://www.asme.org/engineering-topics/articles/bioengineering/growing-human-organs-in-space" TargetMode="External"/><Relationship Id="rId1694" Type="http://schemas.openxmlformats.org/officeDocument/2006/relationships/hyperlink" Target="https://twitter.com/" TargetMode="External"/><Relationship Id="rId1695" Type="http://schemas.openxmlformats.org/officeDocument/2006/relationships/hyperlink" Target="https://www.asme.org/engineering-topics/articles/bioengineering/growing-human-organs-in-space" TargetMode="External"/><Relationship Id="rId1696" Type="http://schemas.openxmlformats.org/officeDocument/2006/relationships/hyperlink" Target="https://twitter.com/" TargetMode="External"/><Relationship Id="rId1697" Type="http://schemas.openxmlformats.org/officeDocument/2006/relationships/hyperlink" Target="https://www.asme.org/engineering-topics/articles/bioengineering/growing-human-organs-in-space" TargetMode="External"/><Relationship Id="rId1698" Type="http://schemas.openxmlformats.org/officeDocument/2006/relationships/hyperlink" Target="https://twitter.com/" TargetMode="External"/><Relationship Id="rId1699" Type="http://schemas.openxmlformats.org/officeDocument/2006/relationships/hyperlink" Target="https://www.asme.org/engineering-topics/articles/bioengineering/growing-human-organs-in-space" TargetMode="External"/><Relationship Id="rId1700" Type="http://schemas.openxmlformats.org/officeDocument/2006/relationships/hyperlink" Target="https://twitter.com/" TargetMode="External"/><Relationship Id="rId1701" Type="http://schemas.openxmlformats.org/officeDocument/2006/relationships/hyperlink" Target="https://www.asme.org/engineering-topics/articles/bioengineering/growing-human-organs-in-space" TargetMode="External"/><Relationship Id="rId1702" Type="http://schemas.openxmlformats.org/officeDocument/2006/relationships/hyperlink" Target="https://twitter.com/" TargetMode="External"/><Relationship Id="rId1703" Type="http://schemas.openxmlformats.org/officeDocument/2006/relationships/hyperlink" Target="https://www.asme.org/engineering-topics/articles/bioengineering/growing-human-organs-in-space" TargetMode="External"/><Relationship Id="rId1704" Type="http://schemas.openxmlformats.org/officeDocument/2006/relationships/hyperlink" Target="https://twitter.com/" TargetMode="External"/><Relationship Id="rId1705" Type="http://schemas.openxmlformats.org/officeDocument/2006/relationships/hyperlink" Target="https://www.asme.org/engineering-topics/articles/bioengineering/growing-human-organs-in-space" TargetMode="External"/><Relationship Id="rId1706" Type="http://schemas.openxmlformats.org/officeDocument/2006/relationships/hyperlink" Target="https://twitter.com/" TargetMode="External"/><Relationship Id="rId1707" Type="http://schemas.openxmlformats.org/officeDocument/2006/relationships/hyperlink" Target="https://www.asme.org/engineering-topics/articles/bioengineering/growing-human-organs-in-space" TargetMode="External"/><Relationship Id="rId1708" Type="http://schemas.openxmlformats.org/officeDocument/2006/relationships/hyperlink" Target="https://twitter.com/" TargetMode="External"/><Relationship Id="rId1709" Type="http://schemas.openxmlformats.org/officeDocument/2006/relationships/hyperlink" Target="https://www.asme.org/engineering-topics/articles/bioengineering/growing-human-organs-in-space" TargetMode="External"/><Relationship Id="rId1710" Type="http://schemas.openxmlformats.org/officeDocument/2006/relationships/hyperlink" Target="https://twitter.com/" TargetMode="External"/><Relationship Id="rId1711" Type="http://schemas.openxmlformats.org/officeDocument/2006/relationships/hyperlink" Target="https://www.asme.org/engineering-topics/articles/bioengineering/growing-human-organs-in-space" TargetMode="External"/><Relationship Id="rId1712" Type="http://schemas.openxmlformats.org/officeDocument/2006/relationships/hyperlink" Target="https://twitter.com/" TargetMode="External"/><Relationship Id="rId1713" Type="http://schemas.openxmlformats.org/officeDocument/2006/relationships/hyperlink" Target="https://www.asme.org/engineering-topics/articles/bioengineering/growing-human-organs-in-space" TargetMode="External"/><Relationship Id="rId1714" Type="http://schemas.openxmlformats.org/officeDocument/2006/relationships/hyperlink" Target="https://twitter.com/" TargetMode="External"/><Relationship Id="rId1715" Type="http://schemas.openxmlformats.org/officeDocument/2006/relationships/hyperlink" Target="https://www.asme.org/engineering-topics/articles/bioengineering/growing-human-organs-in-space" TargetMode="External"/><Relationship Id="rId1716" Type="http://schemas.openxmlformats.org/officeDocument/2006/relationships/hyperlink" Target="https://twitter.com/" TargetMode="External"/><Relationship Id="rId1717" Type="http://schemas.openxmlformats.org/officeDocument/2006/relationships/hyperlink" Target="https://twitter.com/" TargetMode="External"/><Relationship Id="rId1718" Type="http://schemas.openxmlformats.org/officeDocument/2006/relationships/hyperlink" Target="https://twitter.com/" TargetMode="External"/><Relationship Id="rId1719" Type="http://schemas.openxmlformats.org/officeDocument/2006/relationships/hyperlink" Target="https://twitter.com/i/web/status/804262557573791744" TargetMode="External"/><Relationship Id="rId1720" Type="http://schemas.openxmlformats.org/officeDocument/2006/relationships/hyperlink" Target="https://twitter.com/" TargetMode="External"/><Relationship Id="rId1721" Type="http://schemas.openxmlformats.org/officeDocument/2006/relationships/hyperlink" Target="http://www.bioportfolio.com/news/article/2931824/American-Oriental-Bioengineering-Inc-Mergers-Acquisitions-MA-Partnerships-Alliances-and-Investment-Report.html" TargetMode="External"/><Relationship Id="rId1722" Type="http://schemas.openxmlformats.org/officeDocument/2006/relationships/hyperlink" Target="https://twitter.com/" TargetMode="External"/><Relationship Id="rId1723" Type="http://schemas.openxmlformats.org/officeDocument/2006/relationships/hyperlink" Target="http://dlvr.it/MnFxNL" TargetMode="External"/><Relationship Id="rId1724" Type="http://schemas.openxmlformats.org/officeDocument/2006/relationships/hyperlink" Target="https://twitter.com/" TargetMode="External"/><Relationship Id="rId1725" Type="http://schemas.openxmlformats.org/officeDocument/2006/relationships/hyperlink" Target="http://bioportfol.io/MnFxd6" TargetMode="External"/><Relationship Id="rId1726" Type="http://schemas.openxmlformats.org/officeDocument/2006/relationships/hyperlink" Target="https://twitter.com/" TargetMode="External"/><Relationship Id="rId1727" Type="http://schemas.openxmlformats.org/officeDocument/2006/relationships/hyperlink" Target="http://bioportfol.io/MnJJJx" TargetMode="External"/><Relationship Id="rId1728" Type="http://schemas.openxmlformats.org/officeDocument/2006/relationships/hyperlink" Target="https://twitter.com/" TargetMode="External"/><Relationship Id="rId1729" Type="http://schemas.openxmlformats.org/officeDocument/2006/relationships/hyperlink" Target="http://dlvr.it/MnJJQB" TargetMode="External"/><Relationship Id="rId1730" Type="http://schemas.openxmlformats.org/officeDocument/2006/relationships/hyperlink" Target="https://twitter.com/" TargetMode="External"/><Relationship Id="rId1731" Type="http://schemas.openxmlformats.org/officeDocument/2006/relationships/hyperlink" Target="http://www.bioportfolio.com/news/article/2939492/Orteq-Bioengineering-Ltd-Mergers-Acquisitions-MA-Partnerships-Alliances-and-Investment-Report-Prices.html" TargetMode="External"/><Relationship Id="rId1732" Type="http://schemas.openxmlformats.org/officeDocument/2006/relationships/hyperlink" Target="https://twitter.com/" TargetMode="External"/><Relationship Id="rId1733" Type="http://schemas.openxmlformats.org/officeDocument/2006/relationships/hyperlink" Target="http://bioportfol.io/MqM9ZF" TargetMode="External"/><Relationship Id="rId1734" Type="http://schemas.openxmlformats.org/officeDocument/2006/relationships/hyperlink" Target="https://twitter.com/" TargetMode="External"/><Relationship Id="rId1735" Type="http://schemas.openxmlformats.org/officeDocument/2006/relationships/hyperlink" Target="https://www.bioportfolio.co.uk/product/22658-american+oriental+bioengineering%2C+inc.+&#8211;+mergers+%26+acquisitions+%28m%26a%29%2C+partnerships+%26+alliances+and+investment+report.html" TargetMode="External"/><Relationship Id="rId1736" Type="http://schemas.openxmlformats.org/officeDocument/2006/relationships/hyperlink" Target="https://twitter.com/" TargetMode="External"/><Relationship Id="rId1737" Type="http://schemas.openxmlformats.org/officeDocument/2006/relationships/hyperlink" Target="https://twitter.com/" TargetMode="External"/><Relationship Id="rId1738" Type="http://schemas.openxmlformats.org/officeDocument/2006/relationships/hyperlink" Target="https://twitter.com/" TargetMode="External"/><Relationship Id="rId1739" Type="http://schemas.openxmlformats.org/officeDocument/2006/relationships/hyperlink" Target="http://community-scene.com/longview/assistantassociate-director-communications-department-bioengineering-a1600604" TargetMode="External"/><Relationship Id="rId1740" Type="http://schemas.openxmlformats.org/officeDocument/2006/relationships/hyperlink" Target="https://twitter.com/" TargetMode="External"/><Relationship Id="rId1741" Type="http://schemas.openxmlformats.org/officeDocument/2006/relationships/hyperlink" Target="https://twitter.com/" TargetMode="External"/><Relationship Id="rId1742" Type="http://schemas.openxmlformats.org/officeDocument/2006/relationships/hyperlink" Target="https://twitter.com/i/web/status/807011243500376066" TargetMode="External"/><Relationship Id="rId1743" Type="http://schemas.openxmlformats.org/officeDocument/2006/relationships/hyperlink" Target="https://twitter.com/" TargetMode="External"/><Relationship Id="rId1744" Type="http://schemas.openxmlformats.org/officeDocument/2006/relationships/hyperlink" Target="https://twitter.com/" TargetMode="External"/><Relationship Id="rId1745" Type="http://schemas.openxmlformats.org/officeDocument/2006/relationships/hyperlink" Target="https://twitter.com/" TargetMode="External"/><Relationship Id="rId1746" Type="http://schemas.openxmlformats.org/officeDocument/2006/relationships/hyperlink" Target="https://twitter.com/" TargetMode="External"/><Relationship Id="rId1747" Type="http://schemas.openxmlformats.org/officeDocument/2006/relationships/hyperlink" Target="https://twitter.com/" TargetMode="External"/><Relationship Id="rId1748" Type="http://schemas.openxmlformats.org/officeDocument/2006/relationships/hyperlink" Target="https://www.ncbi.nlm.nih.gov/pubmed/27928961?dopt=Abstract&amp;utm_source=dlvr.it&amp;utm_medium=twitter" TargetMode="External"/><Relationship Id="rId1749" Type="http://schemas.openxmlformats.org/officeDocument/2006/relationships/hyperlink" Target="https://twitter.com/" TargetMode="External"/><Relationship Id="rId1750" Type="http://schemas.openxmlformats.org/officeDocument/2006/relationships/hyperlink" Target="https://twitter.com/" TargetMode="External"/><Relationship Id="rId1751" Type="http://schemas.openxmlformats.org/officeDocument/2006/relationships/hyperlink" Target="https://twitter.com/" TargetMode="External"/><Relationship Id="rId1752" Type="http://schemas.openxmlformats.org/officeDocument/2006/relationships/hyperlink" Target="https://twitter.com/" TargetMode="External"/><Relationship Id="rId1753" Type="http://schemas.openxmlformats.org/officeDocument/2006/relationships/hyperlink" Target="https://twitter.com/" TargetMode="External"/><Relationship Id="rId1754" Type="http://schemas.openxmlformats.org/officeDocument/2006/relationships/hyperlink" Target="https://twitter.com/i/web/status/807208674267635713" TargetMode="External"/><Relationship Id="rId1755" Type="http://schemas.openxmlformats.org/officeDocument/2006/relationships/hyperlink" Target="https://twitter.com/" TargetMode="External"/><Relationship Id="rId1756" Type="http://schemas.openxmlformats.org/officeDocument/2006/relationships/hyperlink" Target="https://twitter.com/" TargetMode="External"/><Relationship Id="rId1757" Type="http://schemas.openxmlformats.org/officeDocument/2006/relationships/hyperlink" Target="https://twitter.com/" TargetMode="External"/><Relationship Id="rId1758" Type="http://schemas.openxmlformats.org/officeDocument/2006/relationships/hyperlink" Target="https://twitter.com/" TargetMode="External"/><Relationship Id="rId1759" Type="http://schemas.openxmlformats.org/officeDocument/2006/relationships/hyperlink" Target="https://twitter.com/" TargetMode="External"/><Relationship Id="rId1760" Type="http://schemas.openxmlformats.org/officeDocument/2006/relationships/hyperlink" Target="https://twitter.com/" TargetMode="External"/><Relationship Id="rId1761" Type="http://schemas.openxmlformats.org/officeDocument/2006/relationships/hyperlink" Target="https://twitter.com/" TargetMode="External"/><Relationship Id="rId1762" Type="http://schemas.openxmlformats.org/officeDocument/2006/relationships/hyperlink" Target="https://twitter.com/" TargetMode="External"/><Relationship Id="rId1763" Type="http://schemas.openxmlformats.org/officeDocument/2006/relationships/hyperlink" Target="https://twitter.com/" TargetMode="External"/><Relationship Id="rId1764" Type="http://schemas.openxmlformats.org/officeDocument/2006/relationships/hyperlink" Target="http://arstechnica.com/science/2016/12/the-armys-looking-into-putting-bacteria-into-its-electronics/" TargetMode="External"/><Relationship Id="rId1765" Type="http://schemas.openxmlformats.org/officeDocument/2006/relationships/hyperlink" Target="https://twitter.com/" TargetMode="External"/><Relationship Id="rId1766" Type="http://schemas.openxmlformats.org/officeDocument/2006/relationships/hyperlink" Target="http://arstechnica.com/science/2016/12/the-armys-looking-into-putting-bacteria-into-its-electronics/" TargetMode="External"/><Relationship Id="rId1767" Type="http://schemas.openxmlformats.org/officeDocument/2006/relationships/hyperlink" Target="https://twitter.com/" TargetMode="External"/><Relationship Id="rId1768" Type="http://schemas.openxmlformats.org/officeDocument/2006/relationships/hyperlink" Target="https://twitter.com/" TargetMode="External"/><Relationship Id="rId1769" Type="http://schemas.openxmlformats.org/officeDocument/2006/relationships/hyperlink" Target="https://api.twitter.com/1.1/geo/id/07d9f733cd881001.json" TargetMode="External"/><Relationship Id="rId1770" Type="http://schemas.openxmlformats.org/officeDocument/2006/relationships/hyperlink" Target="https://twitter.com/" TargetMode="External"/><Relationship Id="rId1771" Type="http://schemas.openxmlformats.org/officeDocument/2006/relationships/hyperlink" Target="https://twitter.com/" TargetMode="External"/><Relationship Id="rId1772" Type="http://schemas.openxmlformats.org/officeDocument/2006/relationships/hyperlink" Target="http://www.lehigh.edu/engineering/research/resolve/2016v2/briefs_bio_schultz_speed_healing.html" TargetMode="External"/><Relationship Id="rId1773" Type="http://schemas.openxmlformats.org/officeDocument/2006/relationships/hyperlink" Target="https://twitter.com/" TargetMode="External"/><Relationship Id="rId1774" Type="http://schemas.openxmlformats.org/officeDocument/2006/relationships/hyperlink" Target="http://www.lehigh.edu/engineering/research/resolve/2016v2/briefs_bio_schultz_speed_healing.html" TargetMode="External"/><Relationship Id="rId1775" Type="http://schemas.openxmlformats.org/officeDocument/2006/relationships/hyperlink" Target="https://twitter.com/" TargetMode="External"/><Relationship Id="rId1776" Type="http://schemas.openxmlformats.org/officeDocument/2006/relationships/hyperlink" Target="http://www.lehigh.edu/engineering/research/resolve/2016v2/briefs_bio_schultz_speed_healing.html" TargetMode="External"/><Relationship Id="rId1777" Type="http://schemas.openxmlformats.org/officeDocument/2006/relationships/hyperlink" Target="https://twitter.com/" TargetMode="External"/><Relationship Id="rId1778" Type="http://schemas.openxmlformats.org/officeDocument/2006/relationships/hyperlink" Target="http://www.lehigh.edu/engineering/research/resolve/2016v2/briefs_bio_schultz_speed_healing.html" TargetMode="External"/><Relationship Id="rId1779" Type="http://schemas.openxmlformats.org/officeDocument/2006/relationships/hyperlink" Target="https://twitter.com/" TargetMode="External"/><Relationship Id="rId1780" Type="http://schemas.openxmlformats.org/officeDocument/2006/relationships/hyperlink" Target="https://twitter.com/i/web/status/806865422058459136" TargetMode="External"/><Relationship Id="rId1781" Type="http://schemas.openxmlformats.org/officeDocument/2006/relationships/hyperlink" Target="https://twitter.com/" TargetMode="External"/><Relationship Id="rId1782" Type="http://schemas.openxmlformats.org/officeDocument/2006/relationships/hyperlink" Target="https://twitter.com/i/web/status/807243408851005440" TargetMode="External"/><Relationship Id="rId1783" Type="http://schemas.openxmlformats.org/officeDocument/2006/relationships/hyperlink" Target="https://twitter.com/" TargetMode="External"/><Relationship Id="rId1784" Type="http://schemas.openxmlformats.org/officeDocument/2006/relationships/hyperlink" Target="http://info.biotech-calendar.com/msu-opens-new-69.8-million-bioengineering-research-facility?utm_content=43485989&amp;utm_medium=social&amp;utm_source=twitter" TargetMode="External"/><Relationship Id="rId1785" Type="http://schemas.openxmlformats.org/officeDocument/2006/relationships/hyperlink" Target="https://twitter.com/" TargetMode="External"/><Relationship Id="rId1786" Type="http://schemas.openxmlformats.org/officeDocument/2006/relationships/hyperlink" Target="https://twitter.com/i/web/status/807244149783150592" TargetMode="External"/><Relationship Id="rId1787" Type="http://schemas.openxmlformats.org/officeDocument/2006/relationships/hyperlink" Target="https://twitter.com/" TargetMode="External"/><Relationship Id="rId1788" Type="http://schemas.openxmlformats.org/officeDocument/2006/relationships/hyperlink" Target="https://twitter.com/" TargetMode="External"/><Relationship Id="rId1789" Type="http://schemas.openxmlformats.org/officeDocument/2006/relationships/hyperlink" Target="https://twitter.com/" TargetMode="External"/><Relationship Id="rId1790" Type="http://schemas.openxmlformats.org/officeDocument/2006/relationships/hyperlink" Target="http://www.myallies.com/news/american-oriental-bioengineering-inc-otc-aobi-investor-securities-class-action-lawsuit-06222012-367" TargetMode="External"/><Relationship Id="rId1791" Type="http://schemas.openxmlformats.org/officeDocument/2006/relationships/hyperlink" Target="https://twitter.com/" TargetMode="External"/><Relationship Id="rId1792" Type="http://schemas.openxmlformats.org/officeDocument/2006/relationships/hyperlink" Target="http://www.myallies.com/news/american-oriental-bioengineering-inc-pinkaobi-investor-investigation-over-potential-violations-of-securities-laws-290" TargetMode="External"/><Relationship Id="rId1793" Type="http://schemas.openxmlformats.org/officeDocument/2006/relationships/hyperlink" Target="https://twitter.com/" TargetMode="External"/><Relationship Id="rId1794" Type="http://schemas.openxmlformats.org/officeDocument/2006/relationships/hyperlink" Target="http://news.emory.edu/stories/2014/01/davis_pediatric_bioengineering_internship/campus.html" TargetMode="External"/><Relationship Id="rId1795" Type="http://schemas.openxmlformats.org/officeDocument/2006/relationships/hyperlink" Target="https://twitter.com/" TargetMode="External"/><Relationship Id="rId1796" Type="http://schemas.openxmlformats.org/officeDocument/2006/relationships/hyperlink" Target="https://www.facebook.com/permalink.php?story_fbid=1158675447519355&amp;id=166764116710498" TargetMode="External"/><Relationship Id="rId1797" Type="http://schemas.openxmlformats.org/officeDocument/2006/relationships/hyperlink" Target="https://twitter.com/" TargetMode="External"/><Relationship Id="rId1798" Type="http://schemas.openxmlformats.org/officeDocument/2006/relationships/hyperlink" Target="http://bioengineering.rice.edu/Mikos_wins_BMES_Award.aspx" TargetMode="External"/><Relationship Id="rId1799" Type="http://schemas.openxmlformats.org/officeDocument/2006/relationships/hyperlink" Target="https://twitter.com/" TargetMode="External"/><Relationship Id="rId1800" Type="http://schemas.openxmlformats.org/officeDocument/2006/relationships/hyperlink" Target="https://twitter.com/" TargetMode="External"/><Relationship Id="rId1801" Type="http://schemas.openxmlformats.org/officeDocument/2006/relationships/hyperlink" Target="https://twitter.com/" TargetMode="External"/><Relationship Id="rId1802" Type="http://schemas.openxmlformats.org/officeDocument/2006/relationships/hyperlink" Target="https://twitter.com/" TargetMode="External"/><Relationship Id="rId1803" Type="http://schemas.openxmlformats.org/officeDocument/2006/relationships/hyperlink" Target="https://twitter.com/" TargetMode="External"/><Relationship Id="rId1804" Type="http://schemas.openxmlformats.org/officeDocument/2006/relationships/hyperlink" Target="https://www.asme.org/engineering-topics/articles/bioengineering/growing-human-organs-in-space" TargetMode="External"/><Relationship Id="rId1805" Type="http://schemas.openxmlformats.org/officeDocument/2006/relationships/hyperlink" Target="https://twitter.com/" TargetMode="External"/><Relationship Id="rId1806" Type="http://schemas.openxmlformats.org/officeDocument/2006/relationships/hyperlink" Target="https://twitter.com/" TargetMode="External"/><Relationship Id="rId1807" Type="http://schemas.openxmlformats.org/officeDocument/2006/relationships/hyperlink" Target="https://twitter.com/" TargetMode="External"/><Relationship Id="rId1808" Type="http://schemas.openxmlformats.org/officeDocument/2006/relationships/hyperlink" Target="https://twitter.com/i/web/status/807314401707651072" TargetMode="External"/><Relationship Id="rId1809" Type="http://schemas.openxmlformats.org/officeDocument/2006/relationships/hyperlink" Target="https://twitter.com/" TargetMode="External"/><Relationship Id="rId1810" Type="http://schemas.openxmlformats.org/officeDocument/2006/relationships/hyperlink" Target="https://www.asme.org/engineering-topics/articles/bioengineering/growing-human-organs-in-space" TargetMode="External"/><Relationship Id="rId1811" Type="http://schemas.openxmlformats.org/officeDocument/2006/relationships/hyperlink" Target="https://twitter.com/" TargetMode="External"/><Relationship Id="rId1812" Type="http://schemas.openxmlformats.org/officeDocument/2006/relationships/hyperlink" Target="https://twitter.com/" TargetMode="External"/><Relationship Id="rId1813" Type="http://schemas.openxmlformats.org/officeDocument/2006/relationships/hyperlink" Target="https://twitter.com/" TargetMode="External"/><Relationship Id="rId1814" Type="http://schemas.openxmlformats.org/officeDocument/2006/relationships/hyperlink" Target="https://twitter.com/" TargetMode="External"/><Relationship Id="rId1815" Type="http://schemas.openxmlformats.org/officeDocument/2006/relationships/hyperlink" Target="https://twitter.com/" TargetMode="External"/><Relationship Id="rId1816" Type="http://schemas.openxmlformats.org/officeDocument/2006/relationships/hyperlink" Target="https://api.twitter.com/1.1/geo/id/07d9dbf31b086002.json" TargetMode="External"/><Relationship Id="rId1817" Type="http://schemas.openxmlformats.org/officeDocument/2006/relationships/hyperlink" Target="https://twitter.com/" TargetMode="External"/><Relationship Id="rId1818" Type="http://schemas.openxmlformats.org/officeDocument/2006/relationships/hyperlink" Target="https://api.twitter.com/1.1/geo/id/07d9dbf31b086002.json" TargetMode="External"/><Relationship Id="rId1819" Type="http://schemas.openxmlformats.org/officeDocument/2006/relationships/hyperlink" Target="https://www.asme.org/engineering-topics/articles/bioengineering/the-bioarcade" TargetMode="External"/><Relationship Id="rId1820" Type="http://schemas.openxmlformats.org/officeDocument/2006/relationships/hyperlink" Target="https://twitter.com/" TargetMode="External"/><Relationship Id="rId1821" Type="http://schemas.openxmlformats.org/officeDocument/2006/relationships/hyperlink" Target="https://www.asme.org/engineering-topics/articles/bioengineering/growing-human-organs-in-space" TargetMode="External"/><Relationship Id="rId1822" Type="http://schemas.openxmlformats.org/officeDocument/2006/relationships/hyperlink" Target="https://twitter.com/" TargetMode="External"/><Relationship Id="rId1823" Type="http://schemas.openxmlformats.org/officeDocument/2006/relationships/hyperlink" Target="https://twitter.com/" TargetMode="External"/><Relationship Id="rId1824" Type="http://schemas.openxmlformats.org/officeDocument/2006/relationships/hyperlink" Target="https://twitter.com/" TargetMode="External"/><Relationship Id="rId1825" Type="http://schemas.openxmlformats.org/officeDocument/2006/relationships/hyperlink" Target="https://www.swarmapp.com/c/auugMbPviJ0" TargetMode="External"/><Relationship Id="rId1826" Type="http://schemas.openxmlformats.org/officeDocument/2006/relationships/hyperlink" Target="https://twitter.com/" TargetMode="External"/><Relationship Id="rId1827" Type="http://schemas.openxmlformats.org/officeDocument/2006/relationships/hyperlink" Target="https://api.twitter.com/1.1/geo/id/fdf0f6445180fbda.json" TargetMode="External"/><Relationship Id="rId1828" Type="http://schemas.openxmlformats.org/officeDocument/2006/relationships/hyperlink" Target="https://twitter.com/" TargetMode="External"/><Relationship Id="rId1829" Type="http://schemas.openxmlformats.org/officeDocument/2006/relationships/hyperlink" Target="https://twitter.com/" TargetMode="External"/><Relationship Id="rId1830" Type="http://schemas.openxmlformats.org/officeDocument/2006/relationships/hyperlink" Target="http://www.electronicspecifier.com/medical/cracking-the-code-for-dormant-bacteria" TargetMode="External"/><Relationship Id="rId1831" Type="http://schemas.openxmlformats.org/officeDocument/2006/relationships/hyperlink" Target="https://twitter.com/" TargetMode="External"/><Relationship Id="rId1832" Type="http://schemas.openxmlformats.org/officeDocument/2006/relationships/hyperlink" Target="http://www.electronicspecifier.com/medical/cracking-the-code-for-dormant-bacteria" TargetMode="External"/><Relationship Id="rId1833" Type="http://schemas.openxmlformats.org/officeDocument/2006/relationships/hyperlink" Target="https://twitter.com/" TargetMode="External"/><Relationship Id="rId1834" Type="http://schemas.openxmlformats.org/officeDocument/2006/relationships/hyperlink" Target="https://twitter.com/" TargetMode="External"/><Relationship Id="rId1835" Type="http://schemas.openxmlformats.org/officeDocument/2006/relationships/hyperlink" Target="https://twitter.com/" TargetMode="External"/><Relationship Id="rId1836" Type="http://schemas.openxmlformats.org/officeDocument/2006/relationships/hyperlink" Target="https://twitter.com/" TargetMode="External"/><Relationship Id="rId1837" Type="http://schemas.openxmlformats.org/officeDocument/2006/relationships/hyperlink" Target="https://twitter.com/" TargetMode="External"/><Relationship Id="rId1838" Type="http://schemas.openxmlformats.org/officeDocument/2006/relationships/hyperlink" Target="https://goo.gl/PU0inA" TargetMode="External"/><Relationship Id="rId1839" Type="http://schemas.openxmlformats.org/officeDocument/2006/relationships/hyperlink" Target="https://twitter.com/" TargetMode="External"/><Relationship Id="rId1840" Type="http://schemas.openxmlformats.org/officeDocument/2006/relationships/hyperlink" Target="https://twitter.com/" TargetMode="External"/><Relationship Id="rId1841" Type="http://schemas.openxmlformats.org/officeDocument/2006/relationships/hyperlink" Target="https://twitter.com/" TargetMode="External"/><Relationship Id="rId1842" Type="http://schemas.openxmlformats.org/officeDocument/2006/relationships/hyperlink" Target="https://twitter.com/" TargetMode="External"/><Relationship Id="rId1843" Type="http://schemas.openxmlformats.org/officeDocument/2006/relationships/hyperlink" Target="https://twitter.com/" TargetMode="External"/><Relationship Id="rId1844" Type="http://schemas.openxmlformats.org/officeDocument/2006/relationships/hyperlink" Target="https://www.youtube.com/watch?v=1Gu8pf7rgRM&amp;feature=youtu.be" TargetMode="External"/><Relationship Id="rId1845" Type="http://schemas.openxmlformats.org/officeDocument/2006/relationships/hyperlink" Target="https://twitter.com/" TargetMode="External"/><Relationship Id="rId1846" Type="http://schemas.openxmlformats.org/officeDocument/2006/relationships/hyperlink" Target="https://twitter.com/" TargetMode="External"/><Relationship Id="rId1847" Type="http://schemas.openxmlformats.org/officeDocument/2006/relationships/hyperlink" Target="https://twitter.com/" TargetMode="External"/><Relationship Id="rId1848" Type="http://schemas.openxmlformats.org/officeDocument/2006/relationships/hyperlink" Target="https://twitter.com/" TargetMode="External"/><Relationship Id="rId1849" Type="http://schemas.openxmlformats.org/officeDocument/2006/relationships/hyperlink" Target="https://twitter.com/" TargetMode="External"/><Relationship Id="rId1850" Type="http://schemas.openxmlformats.org/officeDocument/2006/relationships/hyperlink" Target="http://ucsdnews.ucsd.edu/feature/creating_clinical_bioengineers" TargetMode="External"/><Relationship Id="rId1851" Type="http://schemas.openxmlformats.org/officeDocument/2006/relationships/hyperlink" Target="https://twitter.com/" TargetMode="External"/><Relationship Id="rId1852" Type="http://schemas.openxmlformats.org/officeDocument/2006/relationships/hyperlink" Target="https://twitter.com/" TargetMode="External"/><Relationship Id="rId1853" Type="http://schemas.openxmlformats.org/officeDocument/2006/relationships/hyperlink" Target="https://api.twitter.com/1.1/geo/id/55b4f9e5c516e0b6.json" TargetMode="External"/><Relationship Id="rId1854" Type="http://schemas.openxmlformats.org/officeDocument/2006/relationships/hyperlink" Target="https://www.asme.org/engineering-topics/articles/bioengineering/growing-human-organs-in-space" TargetMode="External"/><Relationship Id="rId1855" Type="http://schemas.openxmlformats.org/officeDocument/2006/relationships/hyperlink" Target="https://twitter.com/" TargetMode="External"/><Relationship Id="rId1856" Type="http://schemas.openxmlformats.org/officeDocument/2006/relationships/hyperlink" Target="https://twitter.com/i/web/status/807294590260756480" TargetMode="External"/><Relationship Id="rId1857" Type="http://schemas.openxmlformats.org/officeDocument/2006/relationships/hyperlink" Target="https://twitter.com/" TargetMode="External"/><Relationship Id="rId1858" Type="http://schemas.openxmlformats.org/officeDocument/2006/relationships/hyperlink" Target="https://twitter.com/" TargetMode="External"/><Relationship Id="rId1859" Type="http://schemas.openxmlformats.org/officeDocument/2006/relationships/hyperlink" Target="https://twitter.com/" TargetMode="External"/><Relationship Id="rId1860" Type="http://schemas.openxmlformats.org/officeDocument/2006/relationships/hyperlink" Target="https://twitter.com/" TargetMode="External"/><Relationship Id="rId1861" Type="http://schemas.openxmlformats.org/officeDocument/2006/relationships/hyperlink" Target="https://twitter.com/i/web/status/807294590260756480" TargetMode="External"/><Relationship Id="rId1862" Type="http://schemas.openxmlformats.org/officeDocument/2006/relationships/hyperlink" Target="https://twitter.com/" TargetMode="External"/><Relationship Id="rId1863" Type="http://schemas.openxmlformats.org/officeDocument/2006/relationships/hyperlink" Target="https://twitter.com/" TargetMode="External"/><Relationship Id="rId1864" Type="http://schemas.openxmlformats.org/officeDocument/2006/relationships/hyperlink" Target="https://twitter.com/" TargetMode="External"/><Relationship Id="rId1865" Type="http://schemas.openxmlformats.org/officeDocument/2006/relationships/hyperlink" Target="https://twitter.com/" TargetMode="External"/><Relationship Id="rId1866" Type="http://schemas.openxmlformats.org/officeDocument/2006/relationships/hyperlink" Target="https://www.youtube.com/watch?v=1tZoquslRww" TargetMode="External"/><Relationship Id="rId1867" Type="http://schemas.openxmlformats.org/officeDocument/2006/relationships/hyperlink" Target="https://twitter.com/" TargetMode="External"/><Relationship Id="rId1868" Type="http://schemas.openxmlformats.org/officeDocument/2006/relationships/hyperlink" Target="https://twitter.com/" TargetMode="External"/><Relationship Id="rId1869" Type="http://schemas.openxmlformats.org/officeDocument/2006/relationships/hyperlink" Target="https://www.asme.org/engineering-topics/articles/bioengineering/growing-human-organs-in-space?utm_source=twitter&amp;utm_medium=social&amp;utm_content=bioengineering&amp;utm_campaign=wk_120616" TargetMode="External"/><Relationship Id="rId1870" Type="http://schemas.openxmlformats.org/officeDocument/2006/relationships/hyperlink" Target="https://twitter.com/" TargetMode="External"/><Relationship Id="rId1871" Type="http://schemas.openxmlformats.org/officeDocument/2006/relationships/hyperlink" Target="https://twitter.com/" TargetMode="External"/><Relationship Id="rId1872" Type="http://schemas.openxmlformats.org/officeDocument/2006/relationships/hyperlink" Target="http://www.careerarc.com/job-listing/the-university-of-texas-at-dallas-jobs-tenured-tenure-track-faculty-position-in-bioengineering-biomedical-engineering-21018069?campaign_id=3792&amp;src=1&amp;utm_campaign=TW01&amp;utm_medium=TW&amp;utm_source=JC" TargetMode="External"/><Relationship Id="rId1873" Type="http://schemas.openxmlformats.org/officeDocument/2006/relationships/hyperlink" Target="https://twitter.com/" TargetMode="External"/><Relationship Id="rId1874" Type="http://schemas.openxmlformats.org/officeDocument/2006/relationships/hyperlink" Target="https://api.twitter.com/1.1/geo/id/bc7f3267d2efaf40.json" TargetMode="External"/><Relationship Id="rId1875" Type="http://schemas.openxmlformats.org/officeDocument/2006/relationships/hyperlink" Target="http://journalseeker.researchbib.com/view/issn/2328-5893?utm_source=dlvr.it&amp;utm_medium=twitter" TargetMode="External"/><Relationship Id="rId1876" Type="http://schemas.openxmlformats.org/officeDocument/2006/relationships/hyperlink" Target="https://twitter.com/" TargetMode="External"/><Relationship Id="rId1877" Type="http://schemas.openxmlformats.org/officeDocument/2006/relationships/hyperlink" Target="http://postdoc.researchbib.com/view/job/5848?utm_source=dlvr.it&amp;utm_medium=twitter" TargetMode="External"/><Relationship Id="rId1878" Type="http://schemas.openxmlformats.org/officeDocument/2006/relationships/hyperlink" Target="https://twitter.com/" TargetMode="External"/><Relationship Id="rId1879" Type="http://schemas.openxmlformats.org/officeDocument/2006/relationships/hyperlink" Target="http://journalseeker.researchbib.com/view/issn/2328-5893?utm_source=dlvr.it&amp;utm_medium=twitter" TargetMode="External"/><Relationship Id="rId1880" Type="http://schemas.openxmlformats.org/officeDocument/2006/relationships/hyperlink" Target="https://twitter.com/" TargetMode="External"/><Relationship Id="rId1881" Type="http://schemas.openxmlformats.org/officeDocument/2006/relationships/hyperlink" Target="http://postdoc.researchbib.com/view/job/5848?utm_source=dlvr.it&amp;utm_medium=twitter" TargetMode="External"/><Relationship Id="rId1882" Type="http://schemas.openxmlformats.org/officeDocument/2006/relationships/hyperlink" Target="https://twitter.com/" TargetMode="External"/><Relationship Id="rId1883" Type="http://schemas.openxmlformats.org/officeDocument/2006/relationships/hyperlink" Target="http://www.arzillion.com/arSnippet/201605/CNXJ83/I-Run-a-G.M.O.-Company-and-I-Support-G.M.O.-Labeling" TargetMode="External"/><Relationship Id="rId1884" Type="http://schemas.openxmlformats.org/officeDocument/2006/relationships/hyperlink" Target="https://twitter.com/" TargetMode="External"/><Relationship Id="rId1885" Type="http://schemas.openxmlformats.org/officeDocument/2006/relationships/hyperlink" Target="http://www.arzillion.com/arSnippet/201605/CNXJ83/I-Run-a-G.M.O.-Company-and-I-Support-G.M.O.-Labeling" TargetMode="External"/><Relationship Id="rId1886" Type="http://schemas.openxmlformats.org/officeDocument/2006/relationships/hyperlink" Target="https://twitter.com/" TargetMode="External"/><Relationship Id="rId1887" Type="http://schemas.openxmlformats.org/officeDocument/2006/relationships/hyperlink" Target="http://www.arzillion.com/arSnippet/201605/CNXJ83/I-Run-a-G.M.O.-Company-and-I-Support-G.M.O.-Labeling" TargetMode="External"/><Relationship Id="rId1888" Type="http://schemas.openxmlformats.org/officeDocument/2006/relationships/hyperlink" Target="https://twitter.com/" TargetMode="External"/><Relationship Id="rId1889" Type="http://schemas.openxmlformats.org/officeDocument/2006/relationships/hyperlink" Target="http://www.arzillion.com/arSnippet/201605/CNXJ83/I-Run-a-G.M.O.-Company-and-I-Support-G.M.O.-Labeling" TargetMode="External"/><Relationship Id="rId1890" Type="http://schemas.openxmlformats.org/officeDocument/2006/relationships/hyperlink" Target="https://twitter.com/" TargetMode="External"/><Relationship Id="rId1891" Type="http://schemas.openxmlformats.org/officeDocument/2006/relationships/hyperlink" Target="http://www.arzillion.com/arSnippet/201605/CNXJ83/I-Run-a-G.M.O.-Company-and-I-Support-G.M.O.-Labeling" TargetMode="External"/><Relationship Id="rId1892" Type="http://schemas.openxmlformats.org/officeDocument/2006/relationships/hyperlink" Target="https://twitter.com/" TargetMode="External"/><Relationship Id="rId1893" Type="http://schemas.openxmlformats.org/officeDocument/2006/relationships/hyperlink" Target="http://www.arzillion.com/arSnippet/201605/CNXJ83/I-Run-a-G.M.O.-Company-and-I-Support-G.M.O.-Labeling" TargetMode="External"/><Relationship Id="rId1894" Type="http://schemas.openxmlformats.org/officeDocument/2006/relationships/hyperlink" Target="https://twitter.com/" TargetMode="External"/><Relationship Id="rId1895" Type="http://schemas.openxmlformats.org/officeDocument/2006/relationships/hyperlink" Target="http://www.arzillion.com/arSnippet/201605/CNXJ83/I-Run-a-G.M.O.-Company-and-I-Support-G.M.O.-Labeling" TargetMode="External"/><Relationship Id="rId1896" Type="http://schemas.openxmlformats.org/officeDocument/2006/relationships/hyperlink" Target="https://twitter.com/" TargetMode="External"/><Relationship Id="rId1897" Type="http://schemas.openxmlformats.org/officeDocument/2006/relationships/hyperlink" Target="http://www.arzillion.com/arSnippet/201605/CNXJ83/I-Run-a-G.M.O.-Company-and-I-Support-G.M.O.-Labeling" TargetMode="External"/><Relationship Id="rId1898" Type="http://schemas.openxmlformats.org/officeDocument/2006/relationships/hyperlink" Target="https://twitter.com/" TargetMode="External"/><Relationship Id="rId1899" Type="http://schemas.openxmlformats.org/officeDocument/2006/relationships/hyperlink" Target="http://www.arzillion.com/arSnippet/201605/CNXJ83/I-Run-a-G.M.O.-Company-and-I-Support-G.M.O.-Labeling" TargetMode="External"/><Relationship Id="rId1900" Type="http://schemas.openxmlformats.org/officeDocument/2006/relationships/hyperlink" Target="https://twitter.com/" TargetMode="External"/><Relationship Id="rId1901" Type="http://schemas.openxmlformats.org/officeDocument/2006/relationships/hyperlink" Target="http://www.arzillion.com/arSnippet/201605/CNXJ83/I-Run-a-G.M.O.-Company-and-I-Support-G.M.O.-Labeling" TargetMode="External"/><Relationship Id="rId1902" Type="http://schemas.openxmlformats.org/officeDocument/2006/relationships/hyperlink" Target="https://twitter.com/" TargetMode="External"/><Relationship Id="rId1903" Type="http://schemas.openxmlformats.org/officeDocument/2006/relationships/hyperlink" Target="http://www.arzillion.com/arSnippet/201605/CNXJ83/I-Run-a-G.M.O.-Company-and-I-Support-G.M.O.-Labeling" TargetMode="External"/><Relationship Id="rId1904" Type="http://schemas.openxmlformats.org/officeDocument/2006/relationships/hyperlink" Target="https://twitter.com/" TargetMode="External"/><Relationship Id="rId1905" Type="http://schemas.openxmlformats.org/officeDocument/2006/relationships/hyperlink" Target="http://www.arzillion.com/arSnippet/201605/CNXJ83/I-Run-a-G.M.O.-Company-and-I-Support-G.M.O.-Labeling" TargetMode="External"/><Relationship Id="rId1906" Type="http://schemas.openxmlformats.org/officeDocument/2006/relationships/hyperlink" Target="https://twitter.com/" TargetMode="External"/><Relationship Id="rId1907" Type="http://schemas.openxmlformats.org/officeDocument/2006/relationships/hyperlink" Target="http://www.arzillion.com/arSnippet/201605/CNXJ83/I-Run-a-G.M.O.-Company-and-I-Support-G.M.O.-Labeling" TargetMode="External"/><Relationship Id="rId1908" Type="http://schemas.openxmlformats.org/officeDocument/2006/relationships/hyperlink" Target="https://twitter.com/" TargetMode="External"/><Relationship Id="rId1909" Type="http://schemas.openxmlformats.org/officeDocument/2006/relationships/hyperlink" Target="https://twitter.com/" TargetMode="External"/><Relationship Id="rId1910" Type="http://schemas.openxmlformats.org/officeDocument/2006/relationships/hyperlink" Target="https://thiskidreviewsbooks.com/2016/10/05/review-bioengineering-by-christine-burillo-kirch" TargetMode="External"/><Relationship Id="rId1911" Type="http://schemas.openxmlformats.org/officeDocument/2006/relationships/hyperlink" Target="https://twitter.com/" TargetMode="External"/><Relationship Id="rId1912" Type="http://schemas.openxmlformats.org/officeDocument/2006/relationships/hyperlink" Target="https://twitter.com/i/web/status/807618217346797568" TargetMode="External"/><Relationship Id="rId1913" Type="http://schemas.openxmlformats.org/officeDocument/2006/relationships/hyperlink" Target="https://twitter.com/" TargetMode="External"/><Relationship Id="rId1914" Type="http://schemas.openxmlformats.org/officeDocument/2006/relationships/hyperlink" Target="https://twitter.com/" TargetMode="External"/><Relationship Id="rId1915" Type="http://schemas.openxmlformats.org/officeDocument/2006/relationships/hyperlink" Target="http://lungbioengineering.com/" TargetMode="External"/><Relationship Id="rId1916" Type="http://schemas.openxmlformats.org/officeDocument/2006/relationships/hyperlink" Target="https://twitter.com/" TargetMode="External"/><Relationship Id="rId1917" Type="http://schemas.openxmlformats.org/officeDocument/2006/relationships/hyperlink" Target="https://twitter.com/" TargetMode="External"/><Relationship Id="rId1918" Type="http://schemas.openxmlformats.org/officeDocument/2006/relationships/hyperlink" Target="https://twitter.com/" TargetMode="External"/><Relationship Id="rId1919" Type="http://schemas.openxmlformats.org/officeDocument/2006/relationships/hyperlink" Target="https://twitter.com/" TargetMode="External"/><Relationship Id="rId1920" Type="http://schemas.openxmlformats.org/officeDocument/2006/relationships/hyperlink" Target="https://twitter.com/" TargetMode="External"/><Relationship Id="rId1921" Type="http://schemas.openxmlformats.org/officeDocument/2006/relationships/hyperlink" Target="https://twitter.com/" TargetMode="External"/><Relationship Id="rId1922" Type="http://schemas.openxmlformats.org/officeDocument/2006/relationships/hyperlink" Target="http://www.careerarc.com/job-listing/the-university-of-texas-at-dallas-jobs-tenured-tenure-track-faculty-position-in-bioengineering-biomedical-engineering-20809041?btcc=true&amp;campaign_id=19233&amp;src=1&amp;utm_campaign=TW01&amp;utm_medium=TW&amp;utm_source=JC" TargetMode="External"/><Relationship Id="rId1923" Type="http://schemas.openxmlformats.org/officeDocument/2006/relationships/hyperlink" Target="https://twitter.com/" TargetMode="External"/><Relationship Id="rId1924" Type="http://schemas.openxmlformats.org/officeDocument/2006/relationships/hyperlink" Target="http://www.careerarc.com/job-listing/the-university-of-texas-at-dallas-jobs-tenured-tenure-track-faculty-position-in-bioengineering-biomedical-engineering-20809041?btcc=true&amp;campaign_id=19233&amp;src=1&amp;utm_campaign=TW01&amp;utm_medium=TW&amp;utm_source=JC" TargetMode="External"/><Relationship Id="rId1925" Type="http://schemas.openxmlformats.org/officeDocument/2006/relationships/hyperlink" Target="https://twitter.com/" TargetMode="External"/><Relationship Id="rId1926" Type="http://schemas.openxmlformats.org/officeDocument/2006/relationships/hyperlink" Target="http://www.careerarc.com/job-listing/the-university-of-texas-at-dallas-jobs-tenured-tenure-track-faculty-position-in-bioengineering-biomedical-engineering-21018069?btcc=true&amp;campaign_id=19233&amp;src=1&amp;utm_campaign=TW01&amp;utm_medium=TW&amp;utm_source=JC" TargetMode="External"/><Relationship Id="rId1927" Type="http://schemas.openxmlformats.org/officeDocument/2006/relationships/hyperlink" Target="https://twitter.com/" TargetMode="External"/><Relationship Id="rId1928" Type="http://schemas.openxmlformats.org/officeDocument/2006/relationships/hyperlink" Target="http://www.careerarc.com/job-listing/the-university-of-texas-at-dallas-jobs-tenured-tenure-track-faculty-position-in-bioengineering-biomedical-engineering-21018069?campaign_id=19233&amp;src=1&amp;utm_campaign=TW01&amp;utm_medium=TW&amp;utm_source=JC" TargetMode="External"/><Relationship Id="rId1929" Type="http://schemas.openxmlformats.org/officeDocument/2006/relationships/hyperlink" Target="https://twitter.com/" TargetMode="External"/><Relationship Id="rId1930" Type="http://schemas.openxmlformats.org/officeDocument/2006/relationships/hyperlink" Target="http://www.careerarc.com/job-listing/the-university-of-texas-at-dallas-jobs-tenured-tenure-track-faculty-position-in-bioengineering-biomedical-engineering-21018069?campaign_id=19233&amp;src=1&amp;utm_campaign=TW01&amp;utm_medium=TW&amp;utm_source=JC" TargetMode="External"/><Relationship Id="rId1931" Type="http://schemas.openxmlformats.org/officeDocument/2006/relationships/hyperlink" Target="https://twitter.com/" TargetMode="External"/><Relationship Id="rId1932" Type="http://schemas.openxmlformats.org/officeDocument/2006/relationships/hyperlink" Target="https://www.linkedin.com/hp/update/6213389282875441152" TargetMode="External"/><Relationship Id="rId1933" Type="http://schemas.openxmlformats.org/officeDocument/2006/relationships/hyperlink" Target="https://twitter.com/" TargetMode="External"/><Relationship Id="rId1934" Type="http://schemas.openxmlformats.org/officeDocument/2006/relationships/hyperlink" Target="https://twitter.com/i/web/status/807705938752929793" TargetMode="External"/><Relationship Id="rId1935" Type="http://schemas.openxmlformats.org/officeDocument/2006/relationships/hyperlink" Target="https://twitter.com/" TargetMode="External"/><Relationship Id="rId1936" Type="http://schemas.openxmlformats.org/officeDocument/2006/relationships/hyperlink" Target="https://twitter.com/i/web/status/805871558031998976" TargetMode="External"/><Relationship Id="rId1937" Type="http://schemas.openxmlformats.org/officeDocument/2006/relationships/hyperlink" Target="https://twitter.com/" TargetMode="External"/><Relationship Id="rId1938" Type="http://schemas.openxmlformats.org/officeDocument/2006/relationships/hyperlink" Target="https://www.asme.org/engineering-topics/articles/bioengineering/making-the-cut?utm_source=twitter&amp;utm_medium=social&amp;utm_content=bioengineering&amp;utm_campaign=wk_113016" TargetMode="External"/><Relationship Id="rId1939" Type="http://schemas.openxmlformats.org/officeDocument/2006/relationships/hyperlink" Target="https://twitter.com/" TargetMode="External"/><Relationship Id="rId1940" Type="http://schemas.openxmlformats.org/officeDocument/2006/relationships/hyperlink" Target="https://twitter.com/" TargetMode="External"/><Relationship Id="rId1941" Type="http://schemas.openxmlformats.org/officeDocument/2006/relationships/hyperlink" Target="https://www.asme.org/engineering-topics/articles/bioengineering/prosthetic-limbs-that-can-feel?utm_source=twitter&amp;utm_medium=social&amp;utm_content=bioengineering&amp;utm_campaign=wk_100516" TargetMode="External"/><Relationship Id="rId1942" Type="http://schemas.openxmlformats.org/officeDocument/2006/relationships/hyperlink" Target="https://twitter.com/" TargetMode="External"/><Relationship Id="rId1943" Type="http://schemas.openxmlformats.org/officeDocument/2006/relationships/hyperlink" Target="https://www.asme.org/engineering-topics/articles/bioengineering/dna-data-storage?utm_source=twitter&amp;utm_medium=social&amp;utm_content=bioengineering&amp;utm_campaign=wk_082916" TargetMode="External"/><Relationship Id="rId1944" Type="http://schemas.openxmlformats.org/officeDocument/2006/relationships/hyperlink" Target="https://twitter.com/" TargetMode="External"/><Relationship Id="rId1945" Type="http://schemas.openxmlformats.org/officeDocument/2006/relationships/hyperlink" Target="https://www.asme.org/engineering-topics/articles/bioengineering/making-the-cut?utm_source=twitter&amp;utm_medium=social&amp;utm_content=bioengineering&amp;utm_campaign=wk_113016" TargetMode="External"/><Relationship Id="rId1946" Type="http://schemas.openxmlformats.org/officeDocument/2006/relationships/hyperlink" Target="https://twitter.com/" TargetMode="External"/><Relationship Id="rId1947" Type="http://schemas.openxmlformats.org/officeDocument/2006/relationships/hyperlink" Target="https://www.asme.org/engineering-topics/articles/bioengineering/making-the-cut?utm_source=twitter&amp;utm_medium=social&amp;utm_content=bioengineering&amp;utm_campaign=wk_113016" TargetMode="External"/><Relationship Id="rId1948" Type="http://schemas.openxmlformats.org/officeDocument/2006/relationships/hyperlink" Target="https://twitter.com/" TargetMode="External"/><Relationship Id="rId1949" Type="http://schemas.openxmlformats.org/officeDocument/2006/relationships/hyperlink" Target="https://www.asme.org/engineering-topics/articles/bioengineering/the-bioarcade?utm_source=twitter&amp;utm_medium=social&amp;utm_content=bioengineering&amp;utm_campaign=wk_113016" TargetMode="External"/><Relationship Id="rId1950" Type="http://schemas.openxmlformats.org/officeDocument/2006/relationships/hyperlink" Target="https://twitter.com/" TargetMode="External"/><Relationship Id="rId1951" Type="http://schemas.openxmlformats.org/officeDocument/2006/relationships/hyperlink" Target="https://www.asme.org/engineering-topics/articles/bioengineering/hoping-to-walk-this-way?utm_source=twitter&amp;utm_medium=social&amp;utm_content=bioengineering&amp;utm_campaign=wk_100516" TargetMode="External"/><Relationship Id="rId1952" Type="http://schemas.openxmlformats.org/officeDocument/2006/relationships/hyperlink" Target="https://twitter.com/" TargetMode="External"/><Relationship Id="rId1953" Type="http://schemas.openxmlformats.org/officeDocument/2006/relationships/hyperlink" Target="https://www.asme.org/engineering-topics/articles/bioengineering/making-the-cut?utm_source=twitter&amp;utm_medium=social&amp;utm_content=bioengineering&amp;utm_campaign=wk_113016" TargetMode="External"/><Relationship Id="rId1954" Type="http://schemas.openxmlformats.org/officeDocument/2006/relationships/hyperlink" Target="https://twitter.com/" TargetMode="External"/><Relationship Id="rId1955" Type="http://schemas.openxmlformats.org/officeDocument/2006/relationships/hyperlink" Target="https://www.asme.org/engineering-topics/articles/bioengineering/making-the-cut?utm_source=twitter&amp;utm_medium=social&amp;utm_content=bioengineering&amp;utm_campaign=wk_113016" TargetMode="External"/><Relationship Id="rId1956" Type="http://schemas.openxmlformats.org/officeDocument/2006/relationships/hyperlink" Target="https://twitter.com/" TargetMode="External"/><Relationship Id="rId1957" Type="http://schemas.openxmlformats.org/officeDocument/2006/relationships/hyperlink" Target="https://www.asme.org/engineering-topics/articles/bioengineering/the-bioarcade?utm_source=twitter&amp;utm_medium=social&amp;utm_content=bioengineering&amp;utm_campaign=wk_113016" TargetMode="External"/><Relationship Id="rId1958" Type="http://schemas.openxmlformats.org/officeDocument/2006/relationships/hyperlink" Target="https://twitter.com/" TargetMode="External"/><Relationship Id="rId1959" Type="http://schemas.openxmlformats.org/officeDocument/2006/relationships/hyperlink" Target="https://www.asme.org/engineering-topics/articles/bioengineering/making-the-cut?utm_source=twitter&amp;utm_medium=social&amp;utm_content=bioengineering&amp;utm_campaign=wk_113016" TargetMode="External"/><Relationship Id="rId1960" Type="http://schemas.openxmlformats.org/officeDocument/2006/relationships/hyperlink" Target="https://twitter.com/" TargetMode="External"/><Relationship Id="rId1961" Type="http://schemas.openxmlformats.org/officeDocument/2006/relationships/hyperlink" Target="https://www.asme.org/engineering-topics/articles/bioengineering/the-bioarcade?utm_source=twitter&amp;utm_medium=social&amp;utm_content=bioengineering&amp;utm_campaign=wk_113016" TargetMode="External"/><Relationship Id="rId1962" Type="http://schemas.openxmlformats.org/officeDocument/2006/relationships/hyperlink" Target="https://twitter.com/" TargetMode="External"/><Relationship Id="rId1963" Type="http://schemas.openxmlformats.org/officeDocument/2006/relationships/hyperlink" Target="https://www.asme.org/engineering-topics/articles/bioengineering/top-6-robotic-applications-in-medicine?utm_source=twitter&amp;utm_medium=social&amp;utm_content=bioengineering&amp;utm_campaign=wk_100516" TargetMode="External"/><Relationship Id="rId1964" Type="http://schemas.openxmlformats.org/officeDocument/2006/relationships/hyperlink" Target="https://twitter.com/" TargetMode="External"/><Relationship Id="rId1965" Type="http://schemas.openxmlformats.org/officeDocument/2006/relationships/hyperlink" Target="https://www.asme.org/engineering-topics/articles/bioengineering/growing-human-organs-in-space?utm_source=twitter&amp;utm_medium=social&amp;utm_content=bioengineering&amp;utm_campaign=wk_120616" TargetMode="External"/><Relationship Id="rId1966" Type="http://schemas.openxmlformats.org/officeDocument/2006/relationships/hyperlink" Target="https://twitter.com/" TargetMode="External"/><Relationship Id="rId1967" Type="http://schemas.openxmlformats.org/officeDocument/2006/relationships/hyperlink" Target="https://www.asme.org/engineering-topics/articles/bioengineering/top-6-robotic-applications-in-medicine?utm_source=twitter&amp;utm_medium=social&amp;utm_content=bioengineering&amp;utm_campaign=wk_100516" TargetMode="External"/><Relationship Id="rId1968" Type="http://schemas.openxmlformats.org/officeDocument/2006/relationships/hyperlink" Target="https://twitter.com/" TargetMode="External"/><Relationship Id="rId1969" Type="http://schemas.openxmlformats.org/officeDocument/2006/relationships/hyperlink" Target="https://www.asme.org/engineering-topics/articles/bioengineering/making-the-cut?utm_source=twitter&amp;utm_medium=social&amp;utm_content=bioengineering&amp;utm_campaign=wk_113016" TargetMode="External"/><Relationship Id="rId1970" Type="http://schemas.openxmlformats.org/officeDocument/2006/relationships/hyperlink" Target="https://twitter.com/" TargetMode="External"/><Relationship Id="rId1971" Type="http://schemas.openxmlformats.org/officeDocument/2006/relationships/hyperlink" Target="https://www.asme.org/engineering-topics/articles/bioengineering/growing-human-organs-in-space?utm_source=twitter&amp;utm_medium=social&amp;utm_content=bioengineering&amp;utm_campaign=wk_120616" TargetMode="External"/><Relationship Id="rId1972" Type="http://schemas.openxmlformats.org/officeDocument/2006/relationships/hyperlink" Target="https://twitter.com/" TargetMode="External"/><Relationship Id="rId1973" Type="http://schemas.openxmlformats.org/officeDocument/2006/relationships/hyperlink" Target="https://www.asme.org/engineering-topics/articles/bioengineering/growing-human-organs-in-space?utm_source=twitter&amp;utm_medium=social&amp;utm_content=bioengineering&amp;utm_campaign=wk_120616" TargetMode="External"/><Relationship Id="rId1974" Type="http://schemas.openxmlformats.org/officeDocument/2006/relationships/hyperlink" Target="https://twitter.com/" TargetMode="External"/><Relationship Id="rId1975" Type="http://schemas.openxmlformats.org/officeDocument/2006/relationships/hyperlink" Target="https://twitter.com/i/web/status/806859093956816896" TargetMode="External"/><Relationship Id="rId1976" Type="http://schemas.openxmlformats.org/officeDocument/2006/relationships/hyperlink" Target="https://twitter.com/" TargetMode="External"/><Relationship Id="rId1977" Type="http://schemas.openxmlformats.org/officeDocument/2006/relationships/hyperlink" Target="https://twitter.com/" TargetMode="External"/><Relationship Id="rId1978" Type="http://schemas.openxmlformats.org/officeDocument/2006/relationships/hyperlink" Target="https://twitter.com/" TargetMode="External"/><Relationship Id="rId1979" Type="http://schemas.openxmlformats.org/officeDocument/2006/relationships/hyperlink" Target="https://www.asme.org/engineering-topics/articles/bioengineering/growing-human-organs-in-space?utm_content=buffer8d43c&amp;utm_medium=social&amp;utm_source=twitter.com&amp;utm_campaign=buffer" TargetMode="External"/><Relationship Id="rId1980" Type="http://schemas.openxmlformats.org/officeDocument/2006/relationships/hyperlink" Target="https://twitter.com/" TargetMode="External"/><Relationship Id="rId1981" Type="http://schemas.openxmlformats.org/officeDocument/2006/relationships/hyperlink" Target="http://www.scoop.it/t/bioengineering-by-kkhausman/p/4072640519/2016/12/09/tweet-from-3dheals?utm_medium=social&amp;utm_source=twitter" TargetMode="External"/><Relationship Id="rId1982" Type="http://schemas.openxmlformats.org/officeDocument/2006/relationships/hyperlink" Target="https://twitter.com/" TargetMode="External"/><Relationship Id="rId1983" Type="http://schemas.openxmlformats.org/officeDocument/2006/relationships/hyperlink" Target="http://www.scoop.it/t/bioengineering-by-kkhausman/p/4072642237/2016/12/09/tweet-from-jameslovgren?utm_medium=social&amp;utm_source=twitter" TargetMode="External"/><Relationship Id="rId1984" Type="http://schemas.openxmlformats.org/officeDocument/2006/relationships/hyperlink" Target="https://twitter.com/" TargetMode="External"/><Relationship Id="rId1985" Type="http://schemas.openxmlformats.org/officeDocument/2006/relationships/hyperlink" Target="http://www.scoop.it/t/bioengineering-by-kkhausman/p/4072635569/2016/12/09/tweet-from-3dprintmaven?utm_medium=social&amp;utm_source=twitter" TargetMode="External"/><Relationship Id="rId1986" Type="http://schemas.openxmlformats.org/officeDocument/2006/relationships/hyperlink" Target="https://twitter.com/" TargetMode="External"/><Relationship Id="rId1987" Type="http://schemas.openxmlformats.org/officeDocument/2006/relationships/hyperlink" Target="http://www.scoop.it/t/bioengineering-by-kkhausman/p/4072635569/2016/12/09/tweet-from-3dprintmaven?hash=e2074749-4713-44e8-b3fa-cbbd03b3820a&amp;utm_medium=social&amp;utm_source=facebook" TargetMode="External"/><Relationship Id="rId1988" Type="http://schemas.openxmlformats.org/officeDocument/2006/relationships/hyperlink" Target="https://twitter.com/" TargetMode="External"/><Relationship Id="rId1989" Type="http://schemas.openxmlformats.org/officeDocument/2006/relationships/hyperlink" Target="http://www.scoop.it/t/bioengineering-by-kkhausman/p/4072640631/2016/12/09/tweet-from-theprotongroup?utm_medium=social&amp;utm_source=twitter" TargetMode="External"/><Relationship Id="rId1990" Type="http://schemas.openxmlformats.org/officeDocument/2006/relationships/hyperlink" Target="https://twitter.com/" TargetMode="External"/><Relationship Id="rId1991" Type="http://schemas.openxmlformats.org/officeDocument/2006/relationships/hyperlink" Target="http://www.scoop.it/t/bioengineering-by-kkhausman/p/4072640631/2016/12/09/tweet-from-theprotongroup?hash=293b428a-12cc-421a-be69-d00d3d571aa1&amp;utm_medium=social&amp;utm_source=facebook" TargetMode="External"/><Relationship Id="rId1992" Type="http://schemas.openxmlformats.org/officeDocument/2006/relationships/hyperlink" Target="https://twitter.com/" TargetMode="External"/><Relationship Id="rId1993" Type="http://schemas.openxmlformats.org/officeDocument/2006/relationships/hyperlink" Target="https://twitter.com/" TargetMode="External"/><Relationship Id="rId1994" Type="http://schemas.openxmlformats.org/officeDocument/2006/relationships/hyperlink" Target="https://twitter.com/" TargetMode="External"/><Relationship Id="rId1995" Type="http://schemas.openxmlformats.org/officeDocument/2006/relationships/hyperlink" Target="https://twitter.com/" TargetMode="External"/><Relationship Id="rId1996" Type="http://schemas.openxmlformats.org/officeDocument/2006/relationships/hyperlink" Target="https://api.twitter.com/1.1/geo/id/6ba08e404aed471f.json" TargetMode="External"/><Relationship Id="rId1997" Type="http://schemas.openxmlformats.org/officeDocument/2006/relationships/hyperlink" Target="https://twitter.com/" TargetMode="External"/><Relationship Id="rId1998" Type="http://schemas.openxmlformats.org/officeDocument/2006/relationships/hyperlink" Target="https://twitter.com/" TargetMode="External"/><Relationship Id="rId1999" Type="http://schemas.openxmlformats.org/officeDocument/2006/relationships/hyperlink" Target="http://bioengineering.rice.edu/Tkaczyk_OSA_Fellow.aspx" TargetMode="External"/><Relationship Id="rId2000" Type="http://schemas.openxmlformats.org/officeDocument/2006/relationships/hyperlink" Target="https://twitter.com/" TargetMode="External"/><Relationship Id="rId2001" Type="http://schemas.openxmlformats.org/officeDocument/2006/relationships/hyperlink" Target="http://bioengineering.rice.edu/Mikos_wins_BMES_Award.aspx" TargetMode="External"/><Relationship Id="rId2002" Type="http://schemas.openxmlformats.org/officeDocument/2006/relationships/hyperlink" Target="https://twitter.com/" TargetMode="External"/><Relationship Id="rId2003" Type="http://schemas.openxmlformats.org/officeDocument/2006/relationships/hyperlink" Target="http://bioengineering.rice.edu/Global_Medical_Innovation.aspx" TargetMode="External"/><Relationship Id="rId2004" Type="http://schemas.openxmlformats.org/officeDocument/2006/relationships/hyperlink" Target="https://twitter.com/" TargetMode="External"/><Relationship Id="rId2005" Type="http://schemas.openxmlformats.org/officeDocument/2006/relationships/hyperlink" Target="http://bioengineering.rice.edu/Dunn_Foundation_seed_grants.aspx" TargetMode="External"/><Relationship Id="rId2006" Type="http://schemas.openxmlformats.org/officeDocument/2006/relationships/hyperlink" Target="https://twitter.com/" TargetMode="External"/><Relationship Id="rId2007" Type="http://schemas.openxmlformats.org/officeDocument/2006/relationships/hyperlink" Target="http://bioengineering.rice.edu/Dunn_Foundation_seed_grants.aspx" TargetMode="External"/><Relationship Id="rId2008" Type="http://schemas.openxmlformats.org/officeDocument/2006/relationships/hyperlink" Target="https://twitter.com/" TargetMode="External"/><Relationship Id="rId2009" Type="http://schemas.openxmlformats.org/officeDocument/2006/relationships/hyperlink" Target="https://twitter.com/" TargetMode="External"/><Relationship Id="rId2010" Type="http://schemas.openxmlformats.org/officeDocument/2006/relationships/hyperlink" Target="https://twitter.com/" TargetMode="External"/><Relationship Id="rId2011" Type="http://schemas.openxmlformats.org/officeDocument/2006/relationships/hyperlink" Target="https://twitter.com/" TargetMode="External"/><Relationship Id="rId2012" Type="http://schemas.openxmlformats.org/officeDocument/2006/relationships/hyperlink" Target="http://www.tennesseecompanies.org/the-bioengineering-group-inc-000628601" TargetMode="External"/><Relationship Id="rId2013" Type="http://schemas.openxmlformats.org/officeDocument/2006/relationships/hyperlink" Target="https://twitter.com/" TargetMode="External"/><Relationship Id="rId2014" Type="http://schemas.openxmlformats.org/officeDocument/2006/relationships/hyperlink" Target="http://www.tennesseecompanies.org/the-bioengineering-group-inc-000628601" TargetMode="External"/><Relationship Id="rId2015" Type="http://schemas.openxmlformats.org/officeDocument/2006/relationships/hyperlink" Target="https://twitter.com/" TargetMode="External"/><Relationship Id="rId2016" Type="http://schemas.openxmlformats.org/officeDocument/2006/relationships/hyperlink" Target="http://www.scoop.it/t/bioengineering-by-kkhausman/p/4072334905/2016/12/02/hospital-to-get-first-dedicated-3d-tissue-printing-facility?utm_medium=social&amp;utm_source=twitter" TargetMode="External"/><Relationship Id="rId2017" Type="http://schemas.openxmlformats.org/officeDocument/2006/relationships/hyperlink" Target="https://twitter.com/" TargetMode="External"/><Relationship Id="rId2018" Type="http://schemas.openxmlformats.org/officeDocument/2006/relationships/hyperlink" Target="http://www.scoop.it/t/bioengineering-by-kkhausman/p/4072334969/2016/12/02/packard-s-hp-legacy-continues-at-walter-reed-national-military-medical-center-hp-official-site?utm_medium=social&amp;utm_source=twitter" TargetMode="External"/><Relationship Id="rId2019" Type="http://schemas.openxmlformats.org/officeDocument/2006/relationships/hyperlink" Target="https://twitter.com/" TargetMode="External"/><Relationship Id="rId2020" Type="http://schemas.openxmlformats.org/officeDocument/2006/relationships/hyperlink" Target="http://www.scoop.it/t/bioengineering-by-kkhausman/p/4072640519/2016/12/09/tweet-from-3dheals?utm_medium=social&amp;utm_source=twitter" TargetMode="External"/><Relationship Id="rId2021" Type="http://schemas.openxmlformats.org/officeDocument/2006/relationships/hyperlink" Target="https://twitter.com/" TargetMode="External"/><Relationship Id="rId2022" Type="http://schemas.openxmlformats.org/officeDocument/2006/relationships/hyperlink" Target="http://www.scoop.it/t/bioengineering-by-kkhausman/p/4072642237/2016/12/09/tweet-from-jameslovgren?utm_medium=social&amp;utm_source=twitter" TargetMode="External"/><Relationship Id="rId2023" Type="http://schemas.openxmlformats.org/officeDocument/2006/relationships/hyperlink" Target="https://twitter.com/" TargetMode="External"/><Relationship Id="rId2024" Type="http://schemas.openxmlformats.org/officeDocument/2006/relationships/hyperlink" Target="http://www.scoop.it/t/bioengineering-by-kkhausman/p/4072635569/2016/12/09/tweet-from-3dprintmaven?utm_medium=social&amp;utm_source=twitter" TargetMode="External"/><Relationship Id="rId2025" Type="http://schemas.openxmlformats.org/officeDocument/2006/relationships/hyperlink" Target="https://twitter.com/" TargetMode="External"/><Relationship Id="rId2026" Type="http://schemas.openxmlformats.org/officeDocument/2006/relationships/hyperlink" Target="http://www.scoop.it/t/bioengineering-by-kkhausman/p/4072640631/2016/12/09/tweet-from-theprotongroup?utm_medium=social&amp;utm_source=twitter" TargetMode="External"/><Relationship Id="rId2027" Type="http://schemas.openxmlformats.org/officeDocument/2006/relationships/hyperlink" Target="https://twitter.com/" TargetMode="External"/><Relationship Id="rId2028" Type="http://schemas.openxmlformats.org/officeDocument/2006/relationships/hyperlink" Target="http://www.scoop.it/t/bioengineering-by-kkhausman/p/4072642350/2016/12/09/3d-technology-rebuilds-child-s-ear-bbc-news?utm_medium=social&amp;utm_source=twitter" TargetMode="External"/><Relationship Id="rId2029" Type="http://schemas.openxmlformats.org/officeDocument/2006/relationships/hyperlink" Target="https://twitter.com/" TargetMode="External"/><Relationship Id="rId2030" Type="http://schemas.openxmlformats.org/officeDocument/2006/relationships/hyperlink" Target="http://www.scoop.it/t/bioengineering-by-kkhausman/p/4072641574/2016/12/09/science-artificial-blood-stored-as-powder-could-be-used-in-life-saving-transfusions?utm_medium=social&amp;utm_source=twitter" TargetMode="External"/><Relationship Id="rId2031" Type="http://schemas.openxmlformats.org/officeDocument/2006/relationships/hyperlink" Target="https://twitter.com/" TargetMode="External"/><Relationship Id="rId2032" Type="http://schemas.openxmlformats.org/officeDocument/2006/relationships/hyperlink" Target="http://www.scoop.it/t/bioengineering-by-kkhausman/p/4072642367/2016/12/09/genetic-engineering-pioneer-urges-caution-on-editing-human-genome?utm_medium=social&amp;utm_source=twitter" TargetMode="External"/><Relationship Id="rId2033" Type="http://schemas.openxmlformats.org/officeDocument/2006/relationships/hyperlink" Target="https://twitter.com/" TargetMode="External"/><Relationship Id="rId2034" Type="http://schemas.openxmlformats.org/officeDocument/2006/relationships/hyperlink" Target="http://www.scoop.it/t/bioengineering-by-kkhausman/p/4072639391/2016/12/09/this-biohacker-wants-to-spur-a-genetic-engineering-revolution-with-glowing-beer?utm_medium=social&amp;utm_source=twitter" TargetMode="External"/><Relationship Id="rId2035" Type="http://schemas.openxmlformats.org/officeDocument/2006/relationships/hyperlink" Target="https://twitter.com/" TargetMode="External"/><Relationship Id="rId2036" Type="http://schemas.openxmlformats.org/officeDocument/2006/relationships/hyperlink" Target="http://www.scoop.it/t/bioengineering-by-kkhausman/p/4072678170/2016/12/10/biological-3d-printing-chinese-scientists-develop-functioning-blood-vessels?utm_medium=social&amp;utm_source=twitter" TargetMode="External"/><Relationship Id="rId2037" Type="http://schemas.openxmlformats.org/officeDocument/2006/relationships/hyperlink" Target="https://twitter.com/" TargetMode="External"/><Relationship Id="rId2038" Type="http://schemas.openxmlformats.org/officeDocument/2006/relationships/hyperlink" Target="http://www.scoop.it/t/bioengineering-by-kkhausman/p/4072678170/2016/12/10/biological-3d-printing-chinese-scientists-develop-functioning-blood-vessels?utm_medium=social&amp;utm_source=twitter" TargetMode="External"/><Relationship Id="rId2039" Type="http://schemas.openxmlformats.org/officeDocument/2006/relationships/hyperlink" Target="https://twitter.com/" TargetMode="External"/><Relationship Id="rId2040" Type="http://schemas.openxmlformats.org/officeDocument/2006/relationships/hyperlink" Target="http://www.scoop.it/t/bioengineering-by-kkhausman/p/4072334905/2016/12/02/hospital-to-get-first-dedicated-3d-tissue-printing-facility?hash=6863ee31-9e8d-40da-8403-3222ad9d0050&amp;utm_medium=social&amp;utm_source=facebook" TargetMode="External"/><Relationship Id="rId2041" Type="http://schemas.openxmlformats.org/officeDocument/2006/relationships/hyperlink" Target="https://twitter.com/" TargetMode="External"/><Relationship Id="rId2042" Type="http://schemas.openxmlformats.org/officeDocument/2006/relationships/hyperlink" Target="http://www.scoop.it/t/bioengineering-by-kkhausman/p/4072334969/2016/12/02/packard-s-hp-legacy-continues-at-walter-reed-national-military-medical-center-hp-official-site?hash=241d2d94-a573-495a-9953-40d4b0a1393f&amp;utm_medium=social&amp;utm_source=facebook" TargetMode="External"/><Relationship Id="rId2043" Type="http://schemas.openxmlformats.org/officeDocument/2006/relationships/hyperlink" Target="https://twitter.com/" TargetMode="External"/><Relationship Id="rId2044" Type="http://schemas.openxmlformats.org/officeDocument/2006/relationships/hyperlink" Target="http://www.scoop.it/t/bioengineering-by-kkhausman/p/4072642350/2016/12/09/3d-technology-rebuilds-child-s-ear-bbc-news?hash=415a771e-2b01-4193-8a99-e957cc1867d3&amp;utm_medium=social&amp;utm_source=facebook" TargetMode="External"/><Relationship Id="rId2045" Type="http://schemas.openxmlformats.org/officeDocument/2006/relationships/hyperlink" Target="https://twitter.com/" TargetMode="External"/><Relationship Id="rId2046" Type="http://schemas.openxmlformats.org/officeDocument/2006/relationships/hyperlink" Target="http://www.scoop.it/t/bioengineering-by-kkhausman/p/4072678170/2016/12/10/biological-3d-printing-chinese-scientists-develop-functioning-blood-vessels?utm_medium=social&amp;utm_source=twitter" TargetMode="External"/><Relationship Id="rId2047" Type="http://schemas.openxmlformats.org/officeDocument/2006/relationships/hyperlink" Target="https://twitter.com/" TargetMode="External"/><Relationship Id="rId2048" Type="http://schemas.openxmlformats.org/officeDocument/2006/relationships/hyperlink" Target="https://twitter.com/" TargetMode="External"/><Relationship Id="rId2049" Type="http://schemas.openxmlformats.org/officeDocument/2006/relationships/hyperlink" Target="https://twitter.com/" TargetMode="External"/><Relationship Id="rId2050" Type="http://schemas.openxmlformats.org/officeDocument/2006/relationships/hyperlink" Target="http://education-online.jkmesh.com/post/154326797265?utm_source=dlvr.it&amp;utm_medium=twitter" TargetMode="External"/><Relationship Id="rId2051" Type="http://schemas.openxmlformats.org/officeDocument/2006/relationships/hyperlink" Target="https://twitter.com/" TargetMode="External"/><Relationship Id="rId2052" Type="http://schemas.openxmlformats.org/officeDocument/2006/relationships/hyperlink" Target="https://twitter.com/" TargetMode="External"/><Relationship Id="rId2053" Type="http://schemas.openxmlformats.org/officeDocument/2006/relationships/hyperlink" Target="http://feeds.feedburner.com/~r/Lyndnns/~3/4h60x1zS_Mk/MsCgxG?utm_source=feedburner&amp;utm_medium=twitter&amp;utm_campaign=h3mini" TargetMode="External"/><Relationship Id="rId2054" Type="http://schemas.openxmlformats.org/officeDocument/2006/relationships/hyperlink" Target="https://twitter.com/" TargetMode="External"/><Relationship Id="rId2055" Type="http://schemas.openxmlformats.org/officeDocument/2006/relationships/hyperlink" Target="http://www.bbc.co.uk/news/technology-38148070" TargetMode="External"/><Relationship Id="rId2056" Type="http://schemas.openxmlformats.org/officeDocument/2006/relationships/hyperlink" Target="https://twitter.com/" TargetMode="External"/><Relationship Id="rId2057" Type="http://schemas.openxmlformats.org/officeDocument/2006/relationships/hyperlink" Target="https://www.asme.org/engineering-topics/articles/bioengineering/the-bioarcade" TargetMode="External"/><Relationship Id="rId2058" Type="http://schemas.openxmlformats.org/officeDocument/2006/relationships/hyperlink" Target="https://twitter.com/" TargetMode="External"/><Relationship Id="rId2059" Type="http://schemas.openxmlformats.org/officeDocument/2006/relationships/hyperlink" Target="https://www.asme.org/engineering-topics/articles/bioengineering/the-bioarcade" TargetMode="External"/><Relationship Id="rId2060" Type="http://schemas.openxmlformats.org/officeDocument/2006/relationships/hyperlink" Target="https://twitter.com/" TargetMode="External"/><Relationship Id="rId2061" Type="http://schemas.openxmlformats.org/officeDocument/2006/relationships/hyperlink" Target="https://www.asme.org/engineering-topics/articles/bioengineering/the-bioarcade" TargetMode="External"/><Relationship Id="rId2062" Type="http://schemas.openxmlformats.org/officeDocument/2006/relationships/hyperlink" Target="https://twitter.com/" TargetMode="External"/><Relationship Id="rId2063" Type="http://schemas.openxmlformats.org/officeDocument/2006/relationships/hyperlink" Target="https://www.asme.org/engineering-topics/articles/bioengineering/making-the-cut" TargetMode="External"/><Relationship Id="rId2064" Type="http://schemas.openxmlformats.org/officeDocument/2006/relationships/hyperlink" Target="https://twitter.com/" TargetMode="External"/><Relationship Id="rId2065" Type="http://schemas.openxmlformats.org/officeDocument/2006/relationships/hyperlink" Target="https://www.asme.org/engineering-topics/articles/bioengineering/making-the-cut" TargetMode="External"/><Relationship Id="rId2066" Type="http://schemas.openxmlformats.org/officeDocument/2006/relationships/hyperlink" Target="https://twitter.com/" TargetMode="External"/><Relationship Id="rId2067" Type="http://schemas.openxmlformats.org/officeDocument/2006/relationships/hyperlink" Target="https://www.asme.org/engineering-topics/articles/bioengineering/making-the-cut" TargetMode="External"/><Relationship Id="rId2068" Type="http://schemas.openxmlformats.org/officeDocument/2006/relationships/hyperlink" Target="https://twitter.com/" TargetMode="External"/><Relationship Id="rId2069" Type="http://schemas.openxmlformats.org/officeDocument/2006/relationships/hyperlink" Target="https://www.asme.org/engineering-topics/articles/bioengineering/growing-human-organs-in-space" TargetMode="External"/><Relationship Id="rId2070" Type="http://schemas.openxmlformats.org/officeDocument/2006/relationships/hyperlink" Target="https://twitter.com/" TargetMode="External"/><Relationship Id="rId2071" Type="http://schemas.openxmlformats.org/officeDocument/2006/relationships/hyperlink" Target="https://www.asme.org/engineering-topics/articles/bioengineering/growing-human-organs-in-space" TargetMode="External"/><Relationship Id="rId2072" Type="http://schemas.openxmlformats.org/officeDocument/2006/relationships/hyperlink" Target="https://twitter.com/" TargetMode="External"/><Relationship Id="rId2073" Type="http://schemas.openxmlformats.org/officeDocument/2006/relationships/hyperlink" Target="https://www.asme.org/engineering-topics/articles/bioengineering/growing-human-organs-in-space" TargetMode="External"/><Relationship Id="rId2074" Type="http://schemas.openxmlformats.org/officeDocument/2006/relationships/hyperlink" Target="https://twitter.com/" TargetMode="External"/><Relationship Id="rId2075" Type="http://schemas.openxmlformats.org/officeDocument/2006/relationships/hyperlink" Target="https://www.asme.org/engineering-topics/articles/bioengineering/growing-human-organs-in-space" TargetMode="External"/><Relationship Id="rId2076" Type="http://schemas.openxmlformats.org/officeDocument/2006/relationships/hyperlink" Target="https://twitter.com/" TargetMode="External"/><Relationship Id="rId2077" Type="http://schemas.openxmlformats.org/officeDocument/2006/relationships/hyperlink" Target="https://twitter.com/" TargetMode="External"/><Relationship Id="rId2078" Type="http://schemas.openxmlformats.org/officeDocument/2006/relationships/hyperlink" Target="https://www.scientificamerican.com/article/graphene-spiked-silly-putty-picks-up-human-pulse/" TargetMode="External"/><Relationship Id="rId2079" Type="http://schemas.openxmlformats.org/officeDocument/2006/relationships/hyperlink" Target="https://twitter.com/" TargetMode="External"/><Relationship Id="rId2080" Type="http://schemas.openxmlformats.org/officeDocument/2006/relationships/hyperlink" Target="https://www.waset.org/conference/2017/04/lisbon/ICBBE" TargetMode="External"/><Relationship Id="rId2081" Type="http://schemas.openxmlformats.org/officeDocument/2006/relationships/hyperlink" Target="https://twitter.com/" TargetMode="External"/><Relationship Id="rId2082" Type="http://schemas.openxmlformats.org/officeDocument/2006/relationships/hyperlink" Target="https://www.waset.org/conference/2017/04/lisbon/ICPDSB" TargetMode="External"/><Relationship Id="rId2083" Type="http://schemas.openxmlformats.org/officeDocument/2006/relationships/hyperlink" Target="https://twitter.com/" TargetMode="External"/><Relationship Id="rId2084" Type="http://schemas.openxmlformats.org/officeDocument/2006/relationships/hyperlink" Target="https://www.waset.org/conference/2017/04/boston/ICPDTIBA" TargetMode="External"/><Relationship Id="rId2085" Type="http://schemas.openxmlformats.org/officeDocument/2006/relationships/hyperlink" Target="https://twitter.com/" TargetMode="External"/><Relationship Id="rId2086" Type="http://schemas.openxmlformats.org/officeDocument/2006/relationships/hyperlink" Target="https://www.waset.org/conference/2017/04/san-francisco/ICABB" TargetMode="External"/><Relationship Id="rId2087" Type="http://schemas.openxmlformats.org/officeDocument/2006/relationships/hyperlink" Target="https://twitter.com/" TargetMode="External"/><Relationship Id="rId2088" Type="http://schemas.openxmlformats.org/officeDocument/2006/relationships/hyperlink" Target="https://www.waset.org/conference/2017/04/paris/ICBB" TargetMode="External"/><Relationship Id="rId2089" Type="http://schemas.openxmlformats.org/officeDocument/2006/relationships/hyperlink" Target="https://twitter.com/" TargetMode="External"/><Relationship Id="rId2090" Type="http://schemas.openxmlformats.org/officeDocument/2006/relationships/hyperlink" Target="https://www.waset.org/conference/2017/04/zurich/ICBBAME" TargetMode="External"/><Relationship Id="rId2091" Type="http://schemas.openxmlformats.org/officeDocument/2006/relationships/hyperlink" Target="https://twitter.com/" TargetMode="External"/><Relationship Id="rId2092" Type="http://schemas.openxmlformats.org/officeDocument/2006/relationships/hyperlink" Target="https://www.waset.org/conference/2017/04/brisbane/ICBS" TargetMode="External"/><Relationship Id="rId2093" Type="http://schemas.openxmlformats.org/officeDocument/2006/relationships/hyperlink" Target="https://twitter.com/" TargetMode="External"/><Relationship Id="rId2094" Type="http://schemas.openxmlformats.org/officeDocument/2006/relationships/hyperlink" Target="https://www.waset.org/conference/2017/04/zurich/ICBAMB" TargetMode="External"/><Relationship Id="rId2095" Type="http://schemas.openxmlformats.org/officeDocument/2006/relationships/hyperlink" Target="https://twitter.com/" TargetMode="External"/><Relationship Id="rId2096" Type="http://schemas.openxmlformats.org/officeDocument/2006/relationships/hyperlink" Target="https://www.waset.org/conference/2017/04/dubai/ICBPS" TargetMode="External"/><Relationship Id="rId2097" Type="http://schemas.openxmlformats.org/officeDocument/2006/relationships/hyperlink" Target="https://twitter.com/" TargetMode="External"/><Relationship Id="rId2098" Type="http://schemas.openxmlformats.org/officeDocument/2006/relationships/hyperlink" Target="https://www.waset.org/conference/2017/04/kyoto/ICBT" TargetMode="External"/><Relationship Id="rId2099" Type="http://schemas.openxmlformats.org/officeDocument/2006/relationships/hyperlink" Target="https://twitter.com/" TargetMode="External"/><Relationship Id="rId2100" Type="http://schemas.openxmlformats.org/officeDocument/2006/relationships/hyperlink" Target="https://www.waset.org/conference/2017/04/brussels/ICBB" TargetMode="External"/><Relationship Id="rId2101" Type="http://schemas.openxmlformats.org/officeDocument/2006/relationships/hyperlink" Target="https://twitter.com/" TargetMode="External"/><Relationship Id="rId2102" Type="http://schemas.openxmlformats.org/officeDocument/2006/relationships/hyperlink" Target="https://www.waset.org/conference/2017/04/lisbon/ICBE" TargetMode="External"/><Relationship Id="rId2103" Type="http://schemas.openxmlformats.org/officeDocument/2006/relationships/hyperlink" Target="https://twitter.com/" TargetMode="External"/><Relationship Id="rId2104" Type="http://schemas.openxmlformats.org/officeDocument/2006/relationships/hyperlink" Target="https://www.waset.org/conference/2017/04/boston/ICBBBBS" TargetMode="External"/><Relationship Id="rId2105" Type="http://schemas.openxmlformats.org/officeDocument/2006/relationships/hyperlink" Target="https://twitter.com/" TargetMode="External"/><Relationship Id="rId2106" Type="http://schemas.openxmlformats.org/officeDocument/2006/relationships/hyperlink" Target="https://www.waset.org/conference/2017/04/lisbon/ICBBN" TargetMode="External"/><Relationship Id="rId2107" Type="http://schemas.openxmlformats.org/officeDocument/2006/relationships/hyperlink" Target="https://twitter.com/" TargetMode="External"/><Relationship Id="rId2108" Type="http://schemas.openxmlformats.org/officeDocument/2006/relationships/hyperlink" Target="https://www.waset.org/conference/2017/04/dubai/ICCMB" TargetMode="External"/><Relationship Id="rId2109" Type="http://schemas.openxmlformats.org/officeDocument/2006/relationships/hyperlink" Target="https://twitter.com/" TargetMode="External"/><Relationship Id="rId2110" Type="http://schemas.openxmlformats.org/officeDocument/2006/relationships/hyperlink" Target="https://www.waset.org/conference/2017/04/dubai/ICEHB" TargetMode="External"/><Relationship Id="rId2111" Type="http://schemas.openxmlformats.org/officeDocument/2006/relationships/hyperlink" Target="https://twitter.com/" TargetMode="External"/><Relationship Id="rId2112" Type="http://schemas.openxmlformats.org/officeDocument/2006/relationships/hyperlink" Target="https://www.waset.org/conference/2017/04/brussels/ICETB" TargetMode="External"/><Relationship Id="rId2113" Type="http://schemas.openxmlformats.org/officeDocument/2006/relationships/hyperlink" Target="https://twitter.com/" TargetMode="External"/><Relationship Id="rId2114" Type="http://schemas.openxmlformats.org/officeDocument/2006/relationships/hyperlink" Target="https://www.waset.org/conference/2017/04/zurich/ICIBB" TargetMode="External"/><Relationship Id="rId2115" Type="http://schemas.openxmlformats.org/officeDocument/2006/relationships/hyperlink" Target="https://twitter.com/" TargetMode="External"/><Relationship Id="rId2116" Type="http://schemas.openxmlformats.org/officeDocument/2006/relationships/hyperlink" Target="https://www.waset.org/conference/2017/04/paris/ICBEB" TargetMode="External"/><Relationship Id="rId2117" Type="http://schemas.openxmlformats.org/officeDocument/2006/relationships/hyperlink" Target="https://twitter.com/" TargetMode="External"/><Relationship Id="rId2118" Type="http://schemas.openxmlformats.org/officeDocument/2006/relationships/hyperlink" Target="https://www.waset.org/conference/2017/04/zurich/ICBWEM" TargetMode="External"/><Relationship Id="rId2119" Type="http://schemas.openxmlformats.org/officeDocument/2006/relationships/hyperlink" Target="https://twitter.com/" TargetMode="External"/><Relationship Id="rId2120" Type="http://schemas.openxmlformats.org/officeDocument/2006/relationships/hyperlink" Target="https://www.waset.org/conference/2017/04/lisbon/ICBBE" TargetMode="External"/><Relationship Id="rId2121" Type="http://schemas.openxmlformats.org/officeDocument/2006/relationships/hyperlink" Target="https://twitter.com/" TargetMode="External"/><Relationship Id="rId2122" Type="http://schemas.openxmlformats.org/officeDocument/2006/relationships/hyperlink" Target="https://www.waset.org/conference/2017/04/lisbon/ICPDSB" TargetMode="External"/><Relationship Id="rId2123" Type="http://schemas.openxmlformats.org/officeDocument/2006/relationships/hyperlink" Target="https://twitter.com/" TargetMode="External"/><Relationship Id="rId2124" Type="http://schemas.openxmlformats.org/officeDocument/2006/relationships/hyperlink" Target="https://www.waset.org/conference/2017/04/boston/ICPDTIBA" TargetMode="External"/><Relationship Id="rId2125" Type="http://schemas.openxmlformats.org/officeDocument/2006/relationships/hyperlink" Target="https://twitter.com/" TargetMode="External"/><Relationship Id="rId2126" Type="http://schemas.openxmlformats.org/officeDocument/2006/relationships/hyperlink" Target="https://www.waset.org/conference/2017/04/san-francisco/ICABB" TargetMode="External"/><Relationship Id="rId2127" Type="http://schemas.openxmlformats.org/officeDocument/2006/relationships/hyperlink" Target="https://twitter.com/" TargetMode="External"/><Relationship Id="rId2128" Type="http://schemas.openxmlformats.org/officeDocument/2006/relationships/hyperlink" Target="https://www.waset.org/conference/2017/04/paris/ICBB" TargetMode="External"/><Relationship Id="rId2129" Type="http://schemas.openxmlformats.org/officeDocument/2006/relationships/hyperlink" Target="https://twitter.com/" TargetMode="External"/><Relationship Id="rId2130" Type="http://schemas.openxmlformats.org/officeDocument/2006/relationships/hyperlink" Target="https://www.waset.org/conference/2017/04/zurich/ICBBAME" TargetMode="External"/><Relationship Id="rId2131" Type="http://schemas.openxmlformats.org/officeDocument/2006/relationships/hyperlink" Target="https://twitter.com/" TargetMode="External"/><Relationship Id="rId2132" Type="http://schemas.openxmlformats.org/officeDocument/2006/relationships/hyperlink" Target="https://www.waset.org/conference/2017/04/zurich/ICBAMB" TargetMode="External"/><Relationship Id="rId2133" Type="http://schemas.openxmlformats.org/officeDocument/2006/relationships/hyperlink" Target="https://twitter.com/" TargetMode="External"/><Relationship Id="rId2134" Type="http://schemas.openxmlformats.org/officeDocument/2006/relationships/hyperlink" Target="https://www.waset.org/conference/2017/04/kyoto/ICBT" TargetMode="External"/><Relationship Id="rId2135" Type="http://schemas.openxmlformats.org/officeDocument/2006/relationships/hyperlink" Target="https://twitter.com/" TargetMode="External"/><Relationship Id="rId2136" Type="http://schemas.openxmlformats.org/officeDocument/2006/relationships/hyperlink" Target="https://www.waset.org/conference/2017/04/brisbane/ICBS" TargetMode="External"/><Relationship Id="rId2137" Type="http://schemas.openxmlformats.org/officeDocument/2006/relationships/hyperlink" Target="https://twitter.com/" TargetMode="External"/><Relationship Id="rId2138" Type="http://schemas.openxmlformats.org/officeDocument/2006/relationships/hyperlink" Target="https://www.waset.org/conference/2017/04/brussels/ICBB" TargetMode="External"/><Relationship Id="rId2139" Type="http://schemas.openxmlformats.org/officeDocument/2006/relationships/hyperlink" Target="https://twitter.com/" TargetMode="External"/><Relationship Id="rId2140" Type="http://schemas.openxmlformats.org/officeDocument/2006/relationships/hyperlink" Target="https://www.waset.org/conference/2017/04/dubai/ICBPS" TargetMode="External"/><Relationship Id="rId2141" Type="http://schemas.openxmlformats.org/officeDocument/2006/relationships/hyperlink" Target="https://twitter.com/" TargetMode="External"/><Relationship Id="rId2142" Type="http://schemas.openxmlformats.org/officeDocument/2006/relationships/hyperlink" Target="https://www.waset.org/conference/2017/04/lisbon/ICBE" TargetMode="External"/><Relationship Id="rId2143" Type="http://schemas.openxmlformats.org/officeDocument/2006/relationships/hyperlink" Target="https://twitter.com/" TargetMode="External"/><Relationship Id="rId2144" Type="http://schemas.openxmlformats.org/officeDocument/2006/relationships/hyperlink" Target="https://www.waset.org/conference/2017/04/lisbon/ICBBN" TargetMode="External"/><Relationship Id="rId2145" Type="http://schemas.openxmlformats.org/officeDocument/2006/relationships/hyperlink" Target="https://twitter.com/" TargetMode="External"/><Relationship Id="rId2146" Type="http://schemas.openxmlformats.org/officeDocument/2006/relationships/hyperlink" Target="https://www.waset.org/conference/2017/04/boston/ICBBBBS" TargetMode="External"/><Relationship Id="rId2147" Type="http://schemas.openxmlformats.org/officeDocument/2006/relationships/hyperlink" Target="https://twitter.com/" TargetMode="External"/><Relationship Id="rId2148" Type="http://schemas.openxmlformats.org/officeDocument/2006/relationships/hyperlink" Target="https://www.waset.org/conference/2017/04/dubai/ICCMB" TargetMode="External"/><Relationship Id="rId2149" Type="http://schemas.openxmlformats.org/officeDocument/2006/relationships/hyperlink" Target="https://twitter.com/" TargetMode="External"/><Relationship Id="rId2150" Type="http://schemas.openxmlformats.org/officeDocument/2006/relationships/hyperlink" Target="https://www.waset.org/conference/2017/04/dubai/ICEHB" TargetMode="External"/><Relationship Id="rId2151" Type="http://schemas.openxmlformats.org/officeDocument/2006/relationships/hyperlink" Target="https://twitter.com/" TargetMode="External"/><Relationship Id="rId2152" Type="http://schemas.openxmlformats.org/officeDocument/2006/relationships/hyperlink" Target="https://www.waset.org/conference/2017/04/brussels/ICETB" TargetMode="External"/><Relationship Id="rId2153" Type="http://schemas.openxmlformats.org/officeDocument/2006/relationships/hyperlink" Target="https://twitter.com/" TargetMode="External"/><Relationship Id="rId2154" Type="http://schemas.openxmlformats.org/officeDocument/2006/relationships/hyperlink" Target="https://www.waset.org/conference/2017/04/zurich/ICIBB" TargetMode="External"/><Relationship Id="rId2155" Type="http://schemas.openxmlformats.org/officeDocument/2006/relationships/hyperlink" Target="https://twitter.com/" TargetMode="External"/><Relationship Id="rId2156" Type="http://schemas.openxmlformats.org/officeDocument/2006/relationships/hyperlink" Target="https://www.waset.org/conference/2017/04/paris/ICBEB" TargetMode="External"/><Relationship Id="rId2157" Type="http://schemas.openxmlformats.org/officeDocument/2006/relationships/hyperlink" Target="https://twitter.com/" TargetMode="External"/><Relationship Id="rId2158" Type="http://schemas.openxmlformats.org/officeDocument/2006/relationships/hyperlink" Target="https://www.waset.org/conference/2017/04/zurich/ICBWEM" TargetMode="External"/><Relationship Id="rId2159" Type="http://schemas.openxmlformats.org/officeDocument/2006/relationships/hyperlink" Target="https://twitter.com/" TargetMode="External"/><Relationship Id="rId2160" Type="http://schemas.openxmlformats.org/officeDocument/2006/relationships/hyperlink" Target="https://www.waset.org/conference/2017/04/lisbon/ICBBE" TargetMode="External"/><Relationship Id="rId2161" Type="http://schemas.openxmlformats.org/officeDocument/2006/relationships/hyperlink" Target="https://twitter.com/" TargetMode="External"/><Relationship Id="rId2162" Type="http://schemas.openxmlformats.org/officeDocument/2006/relationships/hyperlink" Target="https://www.waset.org/conference/2017/04/lisbon/ICPDSB" TargetMode="External"/><Relationship Id="rId2163" Type="http://schemas.openxmlformats.org/officeDocument/2006/relationships/hyperlink" Target="https://twitter.com/" TargetMode="External"/><Relationship Id="rId2164" Type="http://schemas.openxmlformats.org/officeDocument/2006/relationships/hyperlink" Target="https://www.waset.org/conference/2017/04/boston/ICPDTIBA" TargetMode="External"/><Relationship Id="rId2165" Type="http://schemas.openxmlformats.org/officeDocument/2006/relationships/hyperlink" Target="https://twitter.com/" TargetMode="External"/><Relationship Id="rId2166" Type="http://schemas.openxmlformats.org/officeDocument/2006/relationships/hyperlink" Target="https://www.waset.org/conference/2017/04/san-francisco/ICABB" TargetMode="External"/><Relationship Id="rId2167" Type="http://schemas.openxmlformats.org/officeDocument/2006/relationships/hyperlink" Target="https://twitter.com/" TargetMode="External"/><Relationship Id="rId2168" Type="http://schemas.openxmlformats.org/officeDocument/2006/relationships/hyperlink" Target="https://www.waset.org/conference/2017/04/paris/ICBB" TargetMode="External"/><Relationship Id="rId2169" Type="http://schemas.openxmlformats.org/officeDocument/2006/relationships/hyperlink" Target="https://twitter.com/" TargetMode="External"/><Relationship Id="rId2170" Type="http://schemas.openxmlformats.org/officeDocument/2006/relationships/hyperlink" Target="https://www.waset.org/conference/2017/04/zurich/ICBBAME" TargetMode="External"/><Relationship Id="rId2171" Type="http://schemas.openxmlformats.org/officeDocument/2006/relationships/hyperlink" Target="https://twitter.com/" TargetMode="External"/><Relationship Id="rId2172" Type="http://schemas.openxmlformats.org/officeDocument/2006/relationships/hyperlink" Target="https://www.waset.org/conference/2017/04/brisbane/ICBS" TargetMode="External"/><Relationship Id="rId2173" Type="http://schemas.openxmlformats.org/officeDocument/2006/relationships/hyperlink" Target="https://twitter.com/" TargetMode="External"/><Relationship Id="rId2174" Type="http://schemas.openxmlformats.org/officeDocument/2006/relationships/hyperlink" Target="https://www.waset.org/conference/2017/04/zurich/ICBAMB" TargetMode="External"/><Relationship Id="rId2175" Type="http://schemas.openxmlformats.org/officeDocument/2006/relationships/hyperlink" Target="https://twitter.com/" TargetMode="External"/><Relationship Id="rId2176" Type="http://schemas.openxmlformats.org/officeDocument/2006/relationships/hyperlink" Target="https://www.waset.org/conference/2017/04/kyoto/ICBT" TargetMode="External"/><Relationship Id="rId2177" Type="http://schemas.openxmlformats.org/officeDocument/2006/relationships/hyperlink" Target="https://twitter.com/" TargetMode="External"/><Relationship Id="rId2178" Type="http://schemas.openxmlformats.org/officeDocument/2006/relationships/hyperlink" Target="https://www.waset.org/conference/2017/04/dubai/ICBPS" TargetMode="External"/><Relationship Id="rId2179" Type="http://schemas.openxmlformats.org/officeDocument/2006/relationships/hyperlink" Target="https://twitter.com/" TargetMode="External"/><Relationship Id="rId2180" Type="http://schemas.openxmlformats.org/officeDocument/2006/relationships/hyperlink" Target="https://www.waset.org/conference/2017/04/lisbon/ICBE" TargetMode="External"/><Relationship Id="rId2181" Type="http://schemas.openxmlformats.org/officeDocument/2006/relationships/hyperlink" Target="https://twitter.com/" TargetMode="External"/><Relationship Id="rId2182" Type="http://schemas.openxmlformats.org/officeDocument/2006/relationships/hyperlink" Target="https://www.waset.org/conference/2017/04/brussels/ICBB" TargetMode="External"/><Relationship Id="rId2183" Type="http://schemas.openxmlformats.org/officeDocument/2006/relationships/hyperlink" Target="https://twitter.com/" TargetMode="External"/><Relationship Id="rId2184" Type="http://schemas.openxmlformats.org/officeDocument/2006/relationships/hyperlink" Target="https://www.waset.org/conference/2017/04/boston/ICBBBBS" TargetMode="External"/><Relationship Id="rId2185" Type="http://schemas.openxmlformats.org/officeDocument/2006/relationships/hyperlink" Target="https://twitter.com/" TargetMode="External"/><Relationship Id="rId2186" Type="http://schemas.openxmlformats.org/officeDocument/2006/relationships/hyperlink" Target="https://www.waset.org/conference/2017/04/lisbon/ICBBN" TargetMode="External"/><Relationship Id="rId2187" Type="http://schemas.openxmlformats.org/officeDocument/2006/relationships/hyperlink" Target="https://twitter.com/" TargetMode="External"/><Relationship Id="rId2188" Type="http://schemas.openxmlformats.org/officeDocument/2006/relationships/hyperlink" Target="https://www.waset.org/conference/2017/04/dubai/ICCMB" TargetMode="External"/><Relationship Id="rId2189" Type="http://schemas.openxmlformats.org/officeDocument/2006/relationships/hyperlink" Target="https://twitter.com/" TargetMode="External"/><Relationship Id="rId2190" Type="http://schemas.openxmlformats.org/officeDocument/2006/relationships/hyperlink" Target="https://www.waset.org/conference/2017/04/dubai/ICEHB" TargetMode="External"/><Relationship Id="rId2191" Type="http://schemas.openxmlformats.org/officeDocument/2006/relationships/hyperlink" Target="https://twitter.com/" TargetMode="External"/><Relationship Id="rId2192" Type="http://schemas.openxmlformats.org/officeDocument/2006/relationships/hyperlink" Target="https://www.waset.org/conference/2017/04/brussels/ICETB" TargetMode="External"/><Relationship Id="rId2193" Type="http://schemas.openxmlformats.org/officeDocument/2006/relationships/hyperlink" Target="https://twitter.com/" TargetMode="External"/><Relationship Id="rId2194" Type="http://schemas.openxmlformats.org/officeDocument/2006/relationships/hyperlink" Target="https://www.waset.org/conference/2017/04/zurich/ICIBB" TargetMode="External"/><Relationship Id="rId2195" Type="http://schemas.openxmlformats.org/officeDocument/2006/relationships/hyperlink" Target="https://twitter.com/" TargetMode="External"/><Relationship Id="rId2196" Type="http://schemas.openxmlformats.org/officeDocument/2006/relationships/hyperlink" Target="https://www.waset.org/conference/2017/04/paris/ICBEB" TargetMode="External"/><Relationship Id="rId2197" Type="http://schemas.openxmlformats.org/officeDocument/2006/relationships/hyperlink" Target="https://twitter.com/" TargetMode="External"/><Relationship Id="rId2198" Type="http://schemas.openxmlformats.org/officeDocument/2006/relationships/hyperlink" Target="https://www.waset.org/conference/2017/04/zurich/ICBWEM" TargetMode="External"/><Relationship Id="rId2199" Type="http://schemas.openxmlformats.org/officeDocument/2006/relationships/hyperlink" Target="https://twitter.com/" TargetMode="External"/><Relationship Id="rId2200" Type="http://schemas.openxmlformats.org/officeDocument/2006/relationships/hyperlink" Target="https://twitter.com/IntEngineering/status/808010204826714114" TargetMode="External"/><Relationship Id="rId2201" Type="http://schemas.openxmlformats.org/officeDocument/2006/relationships/hyperlink" Target="https://twitter.com/" TargetMode="External"/><Relationship Id="rId2202" Type="http://schemas.openxmlformats.org/officeDocument/2006/relationships/hyperlink" Target="https://www.youtube.com/watch?v=qyi5TvqaVOw&amp;feature=youtu.be" TargetMode="External"/><Relationship Id="rId2203" Type="http://schemas.openxmlformats.org/officeDocument/2006/relationships/hyperlink" Target="https://twitter.com/" TargetMode="External"/><Relationship Id="rId2204" Type="http://schemas.openxmlformats.org/officeDocument/2006/relationships/hyperlink" Target="http://www.amino.bio/products/cyberworkshop" TargetMode="External"/><Relationship Id="rId2205" Type="http://schemas.openxmlformats.org/officeDocument/2006/relationships/hyperlink" Target="https://twitter.com/" TargetMode="External"/><Relationship Id="rId2206" Type="http://schemas.openxmlformats.org/officeDocument/2006/relationships/hyperlink" Target="http://www.amino.bio/products/cyberworkshop" TargetMode="External"/><Relationship Id="rId2207" Type="http://schemas.openxmlformats.org/officeDocument/2006/relationships/hyperlink" Target="https://twitter.com/" TargetMode="External"/><Relationship Id="rId2208" Type="http://schemas.openxmlformats.org/officeDocument/2006/relationships/hyperlink" Target="http://shapeandtheidea.blogspot.co.nz/2016/12/day-103-absence-of-stingray.html" TargetMode="External"/><Relationship Id="rId2209" Type="http://schemas.openxmlformats.org/officeDocument/2006/relationships/hyperlink" Target="https://twitter.com/" TargetMode="External"/><Relationship Id="rId2210" Type="http://schemas.openxmlformats.org/officeDocument/2006/relationships/hyperlink" Target="https://twitter.com/" TargetMode="External"/><Relationship Id="rId2211" Type="http://schemas.openxmlformats.org/officeDocument/2006/relationships/hyperlink" Target="https://twitter.com/" TargetMode="External"/><Relationship Id="rId2212" Type="http://schemas.openxmlformats.org/officeDocument/2006/relationships/hyperlink" Target="https://twitter.com/" TargetMode="External"/><Relationship Id="rId2213" Type="http://schemas.openxmlformats.org/officeDocument/2006/relationships/hyperlink" Target="https://twitter.com/" TargetMode="External"/><Relationship Id="rId2214" Type="http://schemas.openxmlformats.org/officeDocument/2006/relationships/hyperlink" Target="https://twitter.com/" TargetMode="External"/><Relationship Id="rId2215" Type="http://schemas.openxmlformats.org/officeDocument/2006/relationships/hyperlink" Target="https://twitter.com/" TargetMode="External"/><Relationship Id="rId2216" Type="http://schemas.openxmlformats.org/officeDocument/2006/relationships/hyperlink" Target="https://twitter.com/" TargetMode="External"/><Relationship Id="rId2217" Type="http://schemas.openxmlformats.org/officeDocument/2006/relationships/hyperlink" Target="https://twitter.com/" TargetMode="External"/><Relationship Id="rId2218" Type="http://schemas.openxmlformats.org/officeDocument/2006/relationships/hyperlink" Target="https://twitter.com/" TargetMode="External"/><Relationship Id="rId2219" Type="http://schemas.openxmlformats.org/officeDocument/2006/relationships/hyperlink" Target="https://twitter.com/" TargetMode="External"/><Relationship Id="rId2220" Type="http://schemas.openxmlformats.org/officeDocument/2006/relationships/hyperlink" Target="https://twitter.com/" TargetMode="External"/><Relationship Id="rId2221" Type="http://schemas.openxmlformats.org/officeDocument/2006/relationships/hyperlink" Target="https://twitter.com/" TargetMode="External"/><Relationship Id="rId2222" Type="http://schemas.openxmlformats.org/officeDocument/2006/relationships/hyperlink" Target="https://app.mhb.io/e/1szaf/5h" TargetMode="External"/><Relationship Id="rId2223" Type="http://schemas.openxmlformats.org/officeDocument/2006/relationships/hyperlink" Target="https://twitter.com/" TargetMode="External"/><Relationship Id="rId2224" Type="http://schemas.openxmlformats.org/officeDocument/2006/relationships/hyperlink" Target="https://twitter.com/i/web/status/808101632378433536" TargetMode="External"/><Relationship Id="rId2225" Type="http://schemas.openxmlformats.org/officeDocument/2006/relationships/hyperlink" Target="https://twitter.com/" TargetMode="External"/><Relationship Id="rId2226" Type="http://schemas.openxmlformats.org/officeDocument/2006/relationships/hyperlink" Target="https://www.swarmapp.com/c/fkJOFjpulV3" TargetMode="External"/><Relationship Id="rId2227" Type="http://schemas.openxmlformats.org/officeDocument/2006/relationships/hyperlink" Target="https://twitter.com/" TargetMode="External"/><Relationship Id="rId2228" Type="http://schemas.openxmlformats.org/officeDocument/2006/relationships/hyperlink" Target="https://api.twitter.com/1.1/geo/id/fdf0f6445180fbda.json" TargetMode="External"/><Relationship Id="rId2229"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abs.twimg.com/sticky/default_profile_images/default_profile_2_normal.png" TargetMode="External"/><Relationship Id="rId3" Type="http://schemas.openxmlformats.org/officeDocument/2006/relationships/hyperlink" Target="https://twitter.com/ihearttrump1" TargetMode="External"/><Relationship Id="rId4" Type="http://schemas.openxmlformats.org/officeDocument/2006/relationships/hyperlink" Target="http://pbs.twimg.com/profile_images/796368050878611461/OG_OqzTW_normal.jpg" TargetMode="External"/><Relationship Id="rId5" Type="http://schemas.openxmlformats.org/officeDocument/2006/relationships/hyperlink" Target="http://t.co/F3fLcfnBVf" TargetMode="External"/><Relationship Id="rId6" Type="http://schemas.openxmlformats.org/officeDocument/2006/relationships/hyperlink" Target="https://pbs.twimg.com/profile_banners/10228272/1478703942" TargetMode="External"/><Relationship Id="rId7" Type="http://schemas.openxmlformats.org/officeDocument/2006/relationships/hyperlink" Target="http://pbs.twimg.com/profile_background_images/451389902429491200/Rrlh09IC.png" TargetMode="External"/><Relationship Id="rId8" Type="http://schemas.openxmlformats.org/officeDocument/2006/relationships/hyperlink" Target="https://twitter.com/youtube" TargetMode="External"/><Relationship Id="rId9" Type="http://schemas.openxmlformats.org/officeDocument/2006/relationships/hyperlink" Target="http://pbs.twimg.com/profile_images/1508927762/CHA_handslogo_normal.jpg" TargetMode="External"/><Relationship Id="rId10" Type="http://schemas.openxmlformats.org/officeDocument/2006/relationships/hyperlink" Target="http://t.co/0HQiEUw7Xs" TargetMode="External"/><Relationship Id="rId11" Type="http://schemas.openxmlformats.org/officeDocument/2006/relationships/hyperlink" Target="https://pbs.twimg.com/profile_banners/359820188/1443078454" TargetMode="External"/><Relationship Id="rId12" Type="http://schemas.openxmlformats.org/officeDocument/2006/relationships/hyperlink" Target="http://abs.twimg.com/images/themes/theme15/bg.png" TargetMode="External"/><Relationship Id="rId13" Type="http://schemas.openxmlformats.org/officeDocument/2006/relationships/hyperlink" Target="https://twitter.com/chaaustralia" TargetMode="External"/><Relationship Id="rId14" Type="http://schemas.openxmlformats.org/officeDocument/2006/relationships/hyperlink" Target="http://pbs.twimg.com/profile_images/633481198472310784/9xzhEhuq_normal.jpg" TargetMode="External"/><Relationship Id="rId15" Type="http://schemas.openxmlformats.org/officeDocument/2006/relationships/hyperlink" Target="http://t.co/BeRyh4H4gN" TargetMode="External"/><Relationship Id="rId16" Type="http://schemas.openxmlformats.org/officeDocument/2006/relationships/hyperlink" Target="https://pbs.twimg.com/profile_banners/212071507/1458257918" TargetMode="External"/><Relationship Id="rId17" Type="http://schemas.openxmlformats.org/officeDocument/2006/relationships/hyperlink" Target="http://pbs.twimg.com/profile_background_images/378800000104243197/71d4db8810aa0a1de8c2d28201b97383.jpeg" TargetMode="External"/><Relationship Id="rId18" Type="http://schemas.openxmlformats.org/officeDocument/2006/relationships/hyperlink" Target="https://twitter.com/stvincentsmelb" TargetMode="External"/><Relationship Id="rId19" Type="http://schemas.openxmlformats.org/officeDocument/2006/relationships/hyperlink" Target="http://pbs.twimg.com/profile_images/802891496408027138/FSFdsDYC_normal.jpg" TargetMode="External"/><Relationship Id="rId20" Type="http://schemas.openxmlformats.org/officeDocument/2006/relationships/hyperlink" Target="https://pbs.twimg.com/profile_banners/358567150/1436336858" TargetMode="External"/><Relationship Id="rId21" Type="http://schemas.openxmlformats.org/officeDocument/2006/relationships/hyperlink" Target="http://abs.twimg.com/images/themes/theme9/bg.gif" TargetMode="External"/><Relationship Id="rId22" Type="http://schemas.openxmlformats.org/officeDocument/2006/relationships/hyperlink" Target="https://twitter.com/shazzy_sam" TargetMode="External"/><Relationship Id="rId23" Type="http://schemas.openxmlformats.org/officeDocument/2006/relationships/hyperlink" Target="http://pbs.twimg.com/profile_images/720484216354533378/XZIJ14vt_normal.jpg" TargetMode="External"/><Relationship Id="rId24" Type="http://schemas.openxmlformats.org/officeDocument/2006/relationships/hyperlink" Target="https://t.co/d5Oev4bnyU" TargetMode="External"/><Relationship Id="rId25" Type="http://schemas.openxmlformats.org/officeDocument/2006/relationships/hyperlink" Target="https://pbs.twimg.com/profile_banners/1690888110/1460822800" TargetMode="External"/><Relationship Id="rId26" Type="http://schemas.openxmlformats.org/officeDocument/2006/relationships/hyperlink" Target="http://pbs.twimg.com/profile_background_images/378800000058620353/fa67ff86d1d479ce228c9f5adc145287.jpeg" TargetMode="External"/><Relationship Id="rId27" Type="http://schemas.openxmlformats.org/officeDocument/2006/relationships/hyperlink" Target="https://twitter.com/zulshah_21" TargetMode="External"/><Relationship Id="rId28" Type="http://schemas.openxmlformats.org/officeDocument/2006/relationships/hyperlink" Target="http://pbs.twimg.com/profile_images/790287919059787776/60cv07rc_normal.jpg" TargetMode="External"/><Relationship Id="rId29" Type="http://schemas.openxmlformats.org/officeDocument/2006/relationships/hyperlink" Target="https://pbs.twimg.com/profile_banners/18843840/1380335396" TargetMode="External"/><Relationship Id="rId30" Type="http://schemas.openxmlformats.org/officeDocument/2006/relationships/hyperlink" Target="http://abs.twimg.com/images/themes/theme1/bg.png" TargetMode="External"/><Relationship Id="rId31" Type="http://schemas.openxmlformats.org/officeDocument/2006/relationships/hyperlink" Target="https://twitter.com/hwingo" TargetMode="External"/><Relationship Id="rId32" Type="http://schemas.openxmlformats.org/officeDocument/2006/relationships/hyperlink" Target="http://pbs.twimg.com/profile_images/704633859187593217/DJVoyOSK_normal.jpg" TargetMode="External"/><Relationship Id="rId33" Type="http://schemas.openxmlformats.org/officeDocument/2006/relationships/hyperlink" Target="https://pbs.twimg.com/profile_banners/704633544182730752/1456836207" TargetMode="External"/><Relationship Id="rId34" Type="http://schemas.openxmlformats.org/officeDocument/2006/relationships/hyperlink" Target="http://abs.twimg.com/images/themes/theme1/bg.png" TargetMode="External"/><Relationship Id="rId35" Type="http://schemas.openxmlformats.org/officeDocument/2006/relationships/hyperlink" Target="https://twitter.com/juliendriod" TargetMode="External"/><Relationship Id="rId36" Type="http://schemas.openxmlformats.org/officeDocument/2006/relationships/hyperlink" Target="http://pbs.twimg.com/profile_images/2280835321/gqm76qai730n29hrfdj2_normal.jpeg" TargetMode="External"/><Relationship Id="rId37" Type="http://schemas.openxmlformats.org/officeDocument/2006/relationships/hyperlink" Target="http://t.co/FUDBkZbxma" TargetMode="External"/><Relationship Id="rId38" Type="http://schemas.openxmlformats.org/officeDocument/2006/relationships/hyperlink" Target="http://abs.twimg.com/images/themes/theme15/bg.png" TargetMode="External"/><Relationship Id="rId39" Type="http://schemas.openxmlformats.org/officeDocument/2006/relationships/hyperlink" Target="https://twitter.com/ebookmanuals" TargetMode="External"/><Relationship Id="rId40" Type="http://schemas.openxmlformats.org/officeDocument/2006/relationships/hyperlink" Target="http://pbs.twimg.com/profile_images/797248073164619777/uWFQvhJR_normal.jpg" TargetMode="External"/><Relationship Id="rId41" Type="http://schemas.openxmlformats.org/officeDocument/2006/relationships/hyperlink" Target="https://t.co/zOgK3K586y" TargetMode="External"/><Relationship Id="rId42" Type="http://schemas.openxmlformats.org/officeDocument/2006/relationships/hyperlink" Target="https://pbs.twimg.com/profile_banners/119049059/1428971865" TargetMode="External"/><Relationship Id="rId43" Type="http://schemas.openxmlformats.org/officeDocument/2006/relationships/hyperlink" Target="http://abs.twimg.com/images/themes/theme1/bg.png" TargetMode="External"/><Relationship Id="rId44" Type="http://schemas.openxmlformats.org/officeDocument/2006/relationships/hyperlink" Target="https://twitter.com/mzkhalil" TargetMode="External"/><Relationship Id="rId45" Type="http://schemas.openxmlformats.org/officeDocument/2006/relationships/hyperlink" Target="http://pbs.twimg.com/profile_images/2561565072/oe4jf3q8zwl23n8gf9ib_normal.png" TargetMode="External"/><Relationship Id="rId46" Type="http://schemas.openxmlformats.org/officeDocument/2006/relationships/hyperlink" Target="http://t.co/PTGruPAeD1" TargetMode="External"/><Relationship Id="rId47" Type="http://schemas.openxmlformats.org/officeDocument/2006/relationships/hyperlink" Target="http://pbs.twimg.com/profile_background_images/276078555/twitter_ein_wallpaper.png" TargetMode="External"/><Relationship Id="rId48" Type="http://schemas.openxmlformats.org/officeDocument/2006/relationships/hyperlink" Target="https://twitter.com/einpharmanews" TargetMode="External"/><Relationship Id="rId49" Type="http://schemas.openxmlformats.org/officeDocument/2006/relationships/hyperlink" Target="http://pbs.twimg.com/profile_images/545869971587211264/9qxSaJsa_normal.jpeg" TargetMode="External"/><Relationship Id="rId50" Type="http://schemas.openxmlformats.org/officeDocument/2006/relationships/hyperlink" Target="http://t.co/z6UpZxCGhs" TargetMode="External"/><Relationship Id="rId51" Type="http://schemas.openxmlformats.org/officeDocument/2006/relationships/hyperlink" Target="https://pbs.twimg.com/profile_banners/63421692/1479377054" TargetMode="External"/><Relationship Id="rId52" Type="http://schemas.openxmlformats.org/officeDocument/2006/relationships/hyperlink" Target="http://pbs.twimg.com/profile_background_images/354225301/fondo_twitter4.jpg" TargetMode="External"/><Relationship Id="rId53" Type="http://schemas.openxmlformats.org/officeDocument/2006/relationships/hyperlink" Target="https://twitter.com/unisevilla" TargetMode="External"/><Relationship Id="rId54" Type="http://schemas.openxmlformats.org/officeDocument/2006/relationships/hyperlink" Target="http://pbs.twimg.com/profile_images/669810344886468608/wo0s9LDB_normal.jpg" TargetMode="External"/><Relationship Id="rId55" Type="http://schemas.openxmlformats.org/officeDocument/2006/relationships/hyperlink" Target="http://t.co/CY8kdCmR1Y" TargetMode="External"/><Relationship Id="rId56" Type="http://schemas.openxmlformats.org/officeDocument/2006/relationships/hyperlink" Target="https://pbs.twimg.com/profile_banners/288109659/1436339423" TargetMode="External"/><Relationship Id="rId57" Type="http://schemas.openxmlformats.org/officeDocument/2006/relationships/hyperlink" Target="http://pbs.twimg.com/profile_background_images/239349369/Imagen1.png" TargetMode="External"/><Relationship Id="rId58" Type="http://schemas.openxmlformats.org/officeDocument/2006/relationships/hyperlink" Target="https://twitter.com/ciberbbn" TargetMode="External"/><Relationship Id="rId59" Type="http://schemas.openxmlformats.org/officeDocument/2006/relationships/hyperlink" Target="http://pbs.twimg.com/profile_images/716711217189019649/r9QlUnCI_normal.jpg" TargetMode="External"/><Relationship Id="rId60" Type="http://schemas.openxmlformats.org/officeDocument/2006/relationships/hyperlink" Target="https://t.co/SmAeGMqZFQ" TargetMode="External"/><Relationship Id="rId61" Type="http://schemas.openxmlformats.org/officeDocument/2006/relationships/hyperlink" Target="https://pbs.twimg.com/profile_banners/282753750/1480372523" TargetMode="External"/><Relationship Id="rId62" Type="http://schemas.openxmlformats.org/officeDocument/2006/relationships/hyperlink" Target="http://abs.twimg.com/images/themes/theme10/bg.gif" TargetMode="External"/><Relationship Id="rId63" Type="http://schemas.openxmlformats.org/officeDocument/2006/relationships/hyperlink" Target="https://twitter.com/balbella" TargetMode="External"/><Relationship Id="rId64" Type="http://schemas.openxmlformats.org/officeDocument/2006/relationships/hyperlink" Target="http://pbs.twimg.com/profile_images/67736631/Zahid_Latif_normal.jpg" TargetMode="External"/><Relationship Id="rId65" Type="http://schemas.openxmlformats.org/officeDocument/2006/relationships/hyperlink" Target="https://t.co/lSzOZs5HaL" TargetMode="External"/><Relationship Id="rId66" Type="http://schemas.openxmlformats.org/officeDocument/2006/relationships/hyperlink" Target="http://abs.twimg.com/images/themes/theme1/bg.png" TargetMode="External"/><Relationship Id="rId67" Type="http://schemas.openxmlformats.org/officeDocument/2006/relationships/hyperlink" Target="https://twitter.com/zahid_latif_uk" TargetMode="External"/><Relationship Id="rId68" Type="http://schemas.openxmlformats.org/officeDocument/2006/relationships/hyperlink" Target="http://pbs.twimg.com/profile_images/794591952591261696/69yoRABv_normal.jpg" TargetMode="External"/><Relationship Id="rId69" Type="http://schemas.openxmlformats.org/officeDocument/2006/relationships/hyperlink" Target="http://abs.twimg.com/images/themes/theme1/bg.png" TargetMode="External"/><Relationship Id="rId70" Type="http://schemas.openxmlformats.org/officeDocument/2006/relationships/hyperlink" Target="https://twitter.com/profdna" TargetMode="External"/><Relationship Id="rId71" Type="http://schemas.openxmlformats.org/officeDocument/2006/relationships/hyperlink" Target="http://pbs.twimg.com/profile_images/452089447375327232/TbL64FgL_normal.jpeg" TargetMode="External"/><Relationship Id="rId72" Type="http://schemas.openxmlformats.org/officeDocument/2006/relationships/hyperlink" Target="http://t.co/UhfyW0kHrx" TargetMode="External"/><Relationship Id="rId73" Type="http://schemas.openxmlformats.org/officeDocument/2006/relationships/hyperlink" Target="https://pbs.twimg.com/profile_banners/16927254/1407140546" TargetMode="External"/><Relationship Id="rId74" Type="http://schemas.openxmlformats.org/officeDocument/2006/relationships/hyperlink" Target="http://pbs.twimg.com/profile_background_images/14144227/twitter.bmp" TargetMode="External"/><Relationship Id="rId75" Type="http://schemas.openxmlformats.org/officeDocument/2006/relationships/hyperlink" Target="https://twitter.com/diamondlightsou" TargetMode="External"/><Relationship Id="rId76" Type="http://schemas.openxmlformats.org/officeDocument/2006/relationships/hyperlink" Target="http://pbs.twimg.com/profile_images/462241833884467201/MZK5zqcr_normal.jpeg" TargetMode="External"/><Relationship Id="rId77" Type="http://schemas.openxmlformats.org/officeDocument/2006/relationships/hyperlink" Target="http://t.co/J9rqV1RF67" TargetMode="External"/><Relationship Id="rId78" Type="http://schemas.openxmlformats.org/officeDocument/2006/relationships/hyperlink" Target="https://pbs.twimg.com/profile_banners/74697858/1480597117" TargetMode="External"/><Relationship Id="rId79" Type="http://schemas.openxmlformats.org/officeDocument/2006/relationships/hyperlink" Target="http://pbs.twimg.com/profile_background_images/378800000066008120/28d32c5c83e2171b01a89b45246df2f0.jpeg" TargetMode="External"/><Relationship Id="rId80" Type="http://schemas.openxmlformats.org/officeDocument/2006/relationships/hyperlink" Target="https://twitter.com/stfc_matters" TargetMode="External"/><Relationship Id="rId81" Type="http://schemas.openxmlformats.org/officeDocument/2006/relationships/hyperlink" Target="http://pbs.twimg.com/profile_images/793087840443731970/Sgod4tNG_normal.jpg" TargetMode="External"/><Relationship Id="rId82" Type="http://schemas.openxmlformats.org/officeDocument/2006/relationships/hyperlink" Target="https://pbs.twimg.com/profile_banners/21563704/1474567471" TargetMode="External"/><Relationship Id="rId83" Type="http://schemas.openxmlformats.org/officeDocument/2006/relationships/hyperlink" Target="http://pbs.twimg.com/profile_background_images/119527320/Whfkt.jpg" TargetMode="External"/><Relationship Id="rId84" Type="http://schemas.openxmlformats.org/officeDocument/2006/relationships/hyperlink" Target="https://twitter.com/lamhfada" TargetMode="External"/><Relationship Id="rId85" Type="http://schemas.openxmlformats.org/officeDocument/2006/relationships/hyperlink" Target="http://pbs.twimg.com/profile_images/796485679131881472/sXSigPGR_normal.jpg" TargetMode="External"/><Relationship Id="rId86" Type="http://schemas.openxmlformats.org/officeDocument/2006/relationships/hyperlink" Target="http://thequeerness.com/author/marcusblogs/" TargetMode="External"/><Relationship Id="rId87" Type="http://schemas.openxmlformats.org/officeDocument/2006/relationships/hyperlink" Target="https://pbs.twimg.com/profile_banners/88757512/1468186482" TargetMode="External"/><Relationship Id="rId88" Type="http://schemas.openxmlformats.org/officeDocument/2006/relationships/hyperlink" Target="http://pbs.twimg.com/profile_background_images/179745694/twilk_background_4d00d71920a29.jpg" TargetMode="External"/><Relationship Id="rId89" Type="http://schemas.openxmlformats.org/officeDocument/2006/relationships/hyperlink" Target="https://twitter.com/marcusjdl" TargetMode="External"/><Relationship Id="rId90" Type="http://schemas.openxmlformats.org/officeDocument/2006/relationships/hyperlink" Target="http://pbs.twimg.com/profile_images/641920374255538176/jo20t5hy_normal.jpg" TargetMode="External"/><Relationship Id="rId91" Type="http://schemas.openxmlformats.org/officeDocument/2006/relationships/hyperlink" Target="https://pbs.twimg.com/profile_banners/141188735/1478886150" TargetMode="External"/><Relationship Id="rId92" Type="http://schemas.openxmlformats.org/officeDocument/2006/relationships/hyperlink" Target="http://abs.twimg.com/images/themes/theme1/bg.png" TargetMode="External"/><Relationship Id="rId93" Type="http://schemas.openxmlformats.org/officeDocument/2006/relationships/hyperlink" Target="https://twitter.com/mediocredave" TargetMode="External"/><Relationship Id="rId94" Type="http://schemas.openxmlformats.org/officeDocument/2006/relationships/hyperlink" Target="http://pbs.twimg.com/profile_images/699954849232908288/oLFh6nSF_normal.png" TargetMode="External"/><Relationship Id="rId95" Type="http://schemas.openxmlformats.org/officeDocument/2006/relationships/hyperlink" Target="https://t.co/oKAoZLbcpK" TargetMode="External"/><Relationship Id="rId96" Type="http://schemas.openxmlformats.org/officeDocument/2006/relationships/hyperlink" Target="https://pbs.twimg.com/profile_banners/180353487/1476309876" TargetMode="External"/><Relationship Id="rId97" Type="http://schemas.openxmlformats.org/officeDocument/2006/relationships/hyperlink" Target="http://pbs.twimg.com/profile_background_images/151371789/PR-King_s-twitter-graphic-final.jpg" TargetMode="External"/><Relationship Id="rId98" Type="http://schemas.openxmlformats.org/officeDocument/2006/relationships/hyperlink" Target="https://twitter.com/kingsjobs" TargetMode="External"/><Relationship Id="rId99" Type="http://schemas.openxmlformats.org/officeDocument/2006/relationships/hyperlink" Target="http://pbs.twimg.com/profile_images/466548800543158272/2QicF1dS_normal.jpeg" TargetMode="External"/><Relationship Id="rId100" Type="http://schemas.openxmlformats.org/officeDocument/2006/relationships/hyperlink" Target="http://t.co/9KFi67hqoj" TargetMode="External"/><Relationship Id="rId101" Type="http://schemas.openxmlformats.org/officeDocument/2006/relationships/hyperlink" Target="https://pbs.twimg.com/profile_banners/58438144/1454497227" TargetMode="External"/><Relationship Id="rId102" Type="http://schemas.openxmlformats.org/officeDocument/2006/relationships/hyperlink" Target="http://pbs.twimg.com/profile_background_images/26345899/28214_background.jpg" TargetMode="External"/><Relationship Id="rId103" Type="http://schemas.openxmlformats.org/officeDocument/2006/relationships/hyperlink" Target="https://twitter.com/kingsdentistry" TargetMode="External"/><Relationship Id="rId104" Type="http://schemas.openxmlformats.org/officeDocument/2006/relationships/hyperlink" Target="http://pbs.twimg.com/profile_images/1124866564/esj_star_trans_normal.png" TargetMode="External"/><Relationship Id="rId105" Type="http://schemas.openxmlformats.org/officeDocument/2006/relationships/hyperlink" Target="http://t.co/LWc4a02zus" TargetMode="External"/><Relationship Id="rId106" Type="http://schemas.openxmlformats.org/officeDocument/2006/relationships/hyperlink" Target="http://pbs.twimg.com/profile_background_images/139919158/ESJ_site_background_logo.jpg" TargetMode="External"/><Relationship Id="rId107" Type="http://schemas.openxmlformats.org/officeDocument/2006/relationships/hyperlink" Target="https://twitter.com/eurosciencejobs" TargetMode="External"/><Relationship Id="rId108" Type="http://schemas.openxmlformats.org/officeDocument/2006/relationships/hyperlink" Target="http://pbs.twimg.com/profile_images/1225401636/Gear-Globe_Icon-RGB_low_-_Copy_normal.jpg" TargetMode="External"/><Relationship Id="rId109" Type="http://schemas.openxmlformats.org/officeDocument/2006/relationships/hyperlink" Target="http://t.co/r8uxEcYduI" TargetMode="External"/><Relationship Id="rId110" Type="http://schemas.openxmlformats.org/officeDocument/2006/relationships/hyperlink" Target="https://pbs.twimg.com/profile_banners/242434002/1415794445" TargetMode="External"/><Relationship Id="rId111" Type="http://schemas.openxmlformats.org/officeDocument/2006/relationships/hyperlink" Target="http://pbs.twimg.com/profile_background_images/378800000114997089/4ff079365aeb88f1459f074d2439d6a8.jpeg" TargetMode="External"/><Relationship Id="rId112" Type="http://schemas.openxmlformats.org/officeDocument/2006/relationships/hyperlink" Target="https://twitter.com/apegnb" TargetMode="External"/><Relationship Id="rId113" Type="http://schemas.openxmlformats.org/officeDocument/2006/relationships/hyperlink" Target="http://pbs.twimg.com/profile_images/464851371296972800/6fpV0cvu_normal.png" TargetMode="External"/><Relationship Id="rId114" Type="http://schemas.openxmlformats.org/officeDocument/2006/relationships/hyperlink" Target="http://t.co/h5Khqr2gqc" TargetMode="External"/><Relationship Id="rId115" Type="http://schemas.openxmlformats.org/officeDocument/2006/relationships/hyperlink" Target="https://pbs.twimg.com/profile_banners/821814254/1465849361" TargetMode="External"/><Relationship Id="rId116" Type="http://schemas.openxmlformats.org/officeDocument/2006/relationships/hyperlink" Target="http://pbs.twimg.com/profile_background_images/436899971430748160/uM3wCGOe.jpeg" TargetMode="External"/><Relationship Id="rId117" Type="http://schemas.openxmlformats.org/officeDocument/2006/relationships/hyperlink" Target="https://twitter.com/uoft" TargetMode="External"/><Relationship Id="rId118" Type="http://schemas.openxmlformats.org/officeDocument/2006/relationships/hyperlink" Target="http://pbs.twimg.com/profile_images/1866863291/logo-NOG-R-twitter_normal.jpg" TargetMode="External"/><Relationship Id="rId119" Type="http://schemas.openxmlformats.org/officeDocument/2006/relationships/hyperlink" Target="http://t.co/r8jWLTHeAQ" TargetMode="External"/><Relationship Id="rId120" Type="http://schemas.openxmlformats.org/officeDocument/2006/relationships/hyperlink" Target="https://pbs.twimg.com/profile_banners/183203621/1354806446" TargetMode="External"/><Relationship Id="rId121" Type="http://schemas.openxmlformats.org/officeDocument/2006/relationships/hyperlink" Target="http://pbs.twimg.com/profile_background_images/378800000096413841/5387f09b4717f201e6e488897229e032.jpeg" TargetMode="External"/><Relationship Id="rId122" Type="http://schemas.openxmlformats.org/officeDocument/2006/relationships/hyperlink" Target="https://twitter.com/nogvacatures" TargetMode="External"/><Relationship Id="rId123" Type="http://schemas.openxmlformats.org/officeDocument/2006/relationships/hyperlink" Target="http://pbs.twimg.com/profile_images/455993241616130049/x97iTSay_normal.jpeg" TargetMode="External"/><Relationship Id="rId124" Type="http://schemas.openxmlformats.org/officeDocument/2006/relationships/hyperlink" Target="http://abs.twimg.com/images/themes/theme1/bg.png" TargetMode="External"/><Relationship Id="rId125" Type="http://schemas.openxmlformats.org/officeDocument/2006/relationships/hyperlink" Target="https://twitter.com/nlvacatures_" TargetMode="External"/><Relationship Id="rId126" Type="http://schemas.openxmlformats.org/officeDocument/2006/relationships/hyperlink" Target="http://pbs.twimg.com/profile_images/792701013241176064/cWgX2T6P_normal.jpg" TargetMode="External"/><Relationship Id="rId127" Type="http://schemas.openxmlformats.org/officeDocument/2006/relationships/hyperlink" Target="https://pbs.twimg.com/profile_banners/2705383752/1477882796" TargetMode="External"/><Relationship Id="rId128" Type="http://schemas.openxmlformats.org/officeDocument/2006/relationships/hyperlink" Target="http://abs.twimg.com/images/themes/theme1/bg.png" TargetMode="External"/><Relationship Id="rId129" Type="http://schemas.openxmlformats.org/officeDocument/2006/relationships/hyperlink" Target="https://twitter.com/conservenconfig" TargetMode="External"/><Relationship Id="rId130" Type="http://schemas.openxmlformats.org/officeDocument/2006/relationships/hyperlink" Target="http://pbs.twimg.com/profile_images/667497793699905536/bO4xZ6AQ_normal.jpg" TargetMode="External"/><Relationship Id="rId131" Type="http://schemas.openxmlformats.org/officeDocument/2006/relationships/hyperlink" Target="https://t.co/aupU5FAWDT" TargetMode="External"/><Relationship Id="rId132" Type="http://schemas.openxmlformats.org/officeDocument/2006/relationships/hyperlink" Target="https://pbs.twimg.com/profile_banners/3405261807/1438846674" TargetMode="External"/><Relationship Id="rId133" Type="http://schemas.openxmlformats.org/officeDocument/2006/relationships/hyperlink" Target="http://abs.twimg.com/images/themes/theme1/bg.png" TargetMode="External"/><Relationship Id="rId134" Type="http://schemas.openxmlformats.org/officeDocument/2006/relationships/hyperlink" Target="https://twitter.com/natashlew" TargetMode="External"/><Relationship Id="rId135" Type="http://schemas.openxmlformats.org/officeDocument/2006/relationships/hyperlink" Target="http://pbs.twimg.com/profile_images/641994015093747712/g_VTt7z2_normal.jpg" TargetMode="External"/><Relationship Id="rId136" Type="http://schemas.openxmlformats.org/officeDocument/2006/relationships/hyperlink" Target="http://t.co/23reNnDYyY" TargetMode="External"/><Relationship Id="rId137" Type="http://schemas.openxmlformats.org/officeDocument/2006/relationships/hyperlink" Target="https://pbs.twimg.com/profile_banners/3610136303/1441898739" TargetMode="External"/><Relationship Id="rId138" Type="http://schemas.openxmlformats.org/officeDocument/2006/relationships/hyperlink" Target="http://abs.twimg.com/images/themes/theme1/bg.png" TargetMode="External"/><Relationship Id="rId139" Type="http://schemas.openxmlformats.org/officeDocument/2006/relationships/hyperlink" Target="https://twitter.com/cruk_bi" TargetMode="External"/><Relationship Id="rId140" Type="http://schemas.openxmlformats.org/officeDocument/2006/relationships/hyperlink" Target="http://pbs.twimg.com/profile_images/757557408600383493/r57ST6i5_normal.jpg" TargetMode="External"/><Relationship Id="rId141" Type="http://schemas.openxmlformats.org/officeDocument/2006/relationships/hyperlink" Target="https://t.co/tPU04E9zjX" TargetMode="External"/><Relationship Id="rId142" Type="http://schemas.openxmlformats.org/officeDocument/2006/relationships/hyperlink" Target="https://pbs.twimg.com/profile_banners/19760151/1480929371" TargetMode="External"/><Relationship Id="rId143" Type="http://schemas.openxmlformats.org/officeDocument/2006/relationships/hyperlink" Target="http://pbs.twimg.com/profile_background_images/795736615/03ecbdaa2399330227b9b11fd2b9ff6c.png" TargetMode="External"/><Relationship Id="rId144" Type="http://schemas.openxmlformats.org/officeDocument/2006/relationships/hyperlink" Target="https://twitter.com/uofglasgow" TargetMode="External"/><Relationship Id="rId145" Type="http://schemas.openxmlformats.org/officeDocument/2006/relationships/hyperlink" Target="http://pbs.twimg.com/profile_images/626373534365917184/qjzpUnt2_normal.jpg" TargetMode="External"/><Relationship Id="rId146" Type="http://schemas.openxmlformats.org/officeDocument/2006/relationships/hyperlink" Target="https://t.co/FXusEHiUxr" TargetMode="External"/><Relationship Id="rId147" Type="http://schemas.openxmlformats.org/officeDocument/2006/relationships/hyperlink" Target="https://pbs.twimg.com/profile_banners/3393768005/1460042673" TargetMode="External"/><Relationship Id="rId148" Type="http://schemas.openxmlformats.org/officeDocument/2006/relationships/hyperlink" Target="http://abs.twimg.com/images/themes/theme1/bg.png" TargetMode="External"/><Relationship Id="rId149" Type="http://schemas.openxmlformats.org/officeDocument/2006/relationships/hyperlink" Target="https://twitter.com/uofgcce" TargetMode="External"/><Relationship Id="rId150" Type="http://schemas.openxmlformats.org/officeDocument/2006/relationships/hyperlink" Target="http://pbs.twimg.com/profile_images/647037974698426368/c00Nw4Jn_normal.jpg" TargetMode="External"/><Relationship Id="rId151" Type="http://schemas.openxmlformats.org/officeDocument/2006/relationships/hyperlink" Target="https://t.co/aupU5FAWDT" TargetMode="External"/><Relationship Id="rId152" Type="http://schemas.openxmlformats.org/officeDocument/2006/relationships/hyperlink" Target="http://abs.twimg.com/images/themes/theme1/bg.png" TargetMode="External"/><Relationship Id="rId153" Type="http://schemas.openxmlformats.org/officeDocument/2006/relationships/hyperlink" Target="https://twitter.com/paulasweeten" TargetMode="External"/><Relationship Id="rId154" Type="http://schemas.openxmlformats.org/officeDocument/2006/relationships/hyperlink" Target="http://pbs.twimg.com/profile_images/710447631126945792/H78L7qkU_normal.jpg" TargetMode="External"/><Relationship Id="rId155" Type="http://schemas.openxmlformats.org/officeDocument/2006/relationships/hyperlink" Target="https://t.co/lPl0eLtQi2" TargetMode="External"/><Relationship Id="rId156" Type="http://schemas.openxmlformats.org/officeDocument/2006/relationships/hyperlink" Target="https://pbs.twimg.com/profile_banners/710446214534324224/1477316921" TargetMode="External"/><Relationship Id="rId157" Type="http://schemas.openxmlformats.org/officeDocument/2006/relationships/hyperlink" Target="http://abs.twimg.com/images/themes/theme1/bg.png" TargetMode="External"/><Relationship Id="rId158" Type="http://schemas.openxmlformats.org/officeDocument/2006/relationships/hyperlink" Target="https://twitter.com/uofgimcsb" TargetMode="External"/><Relationship Id="rId159" Type="http://schemas.openxmlformats.org/officeDocument/2006/relationships/hyperlink" Target="http://pbs.twimg.com/profile_images/697561994635911168/iWb7H2gV_normal.jpg" TargetMode="External"/><Relationship Id="rId160" Type="http://schemas.openxmlformats.org/officeDocument/2006/relationships/hyperlink" Target="http://www.gla.ac.uk/researchinstitutes/biology/research/cellengineering" TargetMode="External"/><Relationship Id="rId161" Type="http://schemas.openxmlformats.org/officeDocument/2006/relationships/hyperlink" Target="https://pbs.twimg.com/profile_banners/222024531/1455146240" TargetMode="External"/><Relationship Id="rId162" Type="http://schemas.openxmlformats.org/officeDocument/2006/relationships/hyperlink" Target="http://abs.twimg.com/images/themes/theme1/bg.png" TargetMode="External"/><Relationship Id="rId163" Type="http://schemas.openxmlformats.org/officeDocument/2006/relationships/hyperlink" Target="https://twitter.com/morenorse" TargetMode="External"/><Relationship Id="rId164" Type="http://schemas.openxmlformats.org/officeDocument/2006/relationships/hyperlink" Target="http://abs.twimg.com/sticky/default_profile_images/default_profile_4_normal.png" TargetMode="External"/><Relationship Id="rId165" Type="http://schemas.openxmlformats.org/officeDocument/2006/relationships/hyperlink" Target="http://abs.twimg.com/images/themes/theme1/bg.png" TargetMode="External"/><Relationship Id="rId166" Type="http://schemas.openxmlformats.org/officeDocument/2006/relationships/hyperlink" Target="https://twitter.com/lmachesky" TargetMode="External"/><Relationship Id="rId167" Type="http://schemas.openxmlformats.org/officeDocument/2006/relationships/hyperlink" Target="http://pbs.twimg.com/profile_images/539098834857914368/tz-Kyosx_normal.jpeg" TargetMode="External"/><Relationship Id="rId168" Type="http://schemas.openxmlformats.org/officeDocument/2006/relationships/hyperlink" Target="http://abs.twimg.com/images/themes/theme1/bg.png" TargetMode="External"/><Relationship Id="rId169" Type="http://schemas.openxmlformats.org/officeDocument/2006/relationships/hyperlink" Target="https://twitter.com/manuelmime" TargetMode="External"/><Relationship Id="rId170" Type="http://schemas.openxmlformats.org/officeDocument/2006/relationships/hyperlink" Target="http://pbs.twimg.com/profile_images/529286954605477890/BrU38xtL_normal.jpeg" TargetMode="External"/><Relationship Id="rId171" Type="http://schemas.openxmlformats.org/officeDocument/2006/relationships/hyperlink" Target="https://t.co/Z6ZnoPMheR" TargetMode="External"/><Relationship Id="rId172" Type="http://schemas.openxmlformats.org/officeDocument/2006/relationships/hyperlink" Target="https://pbs.twimg.com/profile_banners/2858916909/1415026913" TargetMode="External"/><Relationship Id="rId173" Type="http://schemas.openxmlformats.org/officeDocument/2006/relationships/hyperlink" Target="http://abs.twimg.com/images/themes/theme1/bg.png" TargetMode="External"/><Relationship Id="rId174" Type="http://schemas.openxmlformats.org/officeDocument/2006/relationships/hyperlink" Target="https://twitter.com/mimeresearch" TargetMode="External"/><Relationship Id="rId175" Type="http://schemas.openxmlformats.org/officeDocument/2006/relationships/hyperlink" Target="http://pbs.twimg.com/profile_images/732526140984840193/tNbNOg0P_normal.jpg" TargetMode="External"/><Relationship Id="rId176" Type="http://schemas.openxmlformats.org/officeDocument/2006/relationships/hyperlink" Target="https://pbs.twimg.com/profile_banners/375134213/1463482897" TargetMode="External"/><Relationship Id="rId177" Type="http://schemas.openxmlformats.org/officeDocument/2006/relationships/hyperlink" Target="http://abs.twimg.com/images/themes/theme1/bg.png" TargetMode="External"/><Relationship Id="rId178" Type="http://schemas.openxmlformats.org/officeDocument/2006/relationships/hyperlink" Target="https://twitter.com/louisabellaaa" TargetMode="External"/><Relationship Id="rId179" Type="http://schemas.openxmlformats.org/officeDocument/2006/relationships/hyperlink" Target="http://pbs.twimg.com/profile_images/732536566334259200/AIjA1-z0_normal.jpg" TargetMode="External"/><Relationship Id="rId180" Type="http://schemas.openxmlformats.org/officeDocument/2006/relationships/hyperlink" Target="http://jimenezmelanie.weebly.com/" TargetMode="External"/><Relationship Id="rId181" Type="http://schemas.openxmlformats.org/officeDocument/2006/relationships/hyperlink" Target="https://pbs.twimg.com/profile_banners/732530808607649792/1463486865" TargetMode="External"/><Relationship Id="rId182" Type="http://schemas.openxmlformats.org/officeDocument/2006/relationships/hyperlink" Target="https://twitter.com/jimenezmelanie_" TargetMode="External"/><Relationship Id="rId183" Type="http://schemas.openxmlformats.org/officeDocument/2006/relationships/hyperlink" Target="http://pbs.twimg.com/profile_images/702487573143355394/qRq_LGd1_normal.jpg" TargetMode="External"/><Relationship Id="rId184" Type="http://schemas.openxmlformats.org/officeDocument/2006/relationships/hyperlink" Target="http://t.co/yTYFTX5SNB" TargetMode="External"/><Relationship Id="rId185" Type="http://schemas.openxmlformats.org/officeDocument/2006/relationships/hyperlink" Target="https://pbs.twimg.com/profile_banners/1148240166/1456320989" TargetMode="External"/><Relationship Id="rId186" Type="http://schemas.openxmlformats.org/officeDocument/2006/relationships/hyperlink" Target="http://pbs.twimg.com/profile_background_images/843914738/4fb8369580c9971ebc1e6583d6cb79c5.png" TargetMode="External"/><Relationship Id="rId187" Type="http://schemas.openxmlformats.org/officeDocument/2006/relationships/hyperlink" Target="https://twitter.com/uofgengineering" TargetMode="External"/><Relationship Id="rId188" Type="http://schemas.openxmlformats.org/officeDocument/2006/relationships/hyperlink" Target="http://pbs.twimg.com/profile_images/420191266366685184/KsbFFe-J_normal.jpeg" TargetMode="External"/><Relationship Id="rId189" Type="http://schemas.openxmlformats.org/officeDocument/2006/relationships/hyperlink" Target="https://t.co/tfcZNYFioy" TargetMode="External"/><Relationship Id="rId190" Type="http://schemas.openxmlformats.org/officeDocument/2006/relationships/hyperlink" Target="https://pbs.twimg.com/profile_banners/2279050230/1397550496" TargetMode="External"/><Relationship Id="rId191" Type="http://schemas.openxmlformats.org/officeDocument/2006/relationships/hyperlink" Target="http://abs.twimg.com/images/themes/theme14/bg.gif" TargetMode="External"/><Relationship Id="rId192" Type="http://schemas.openxmlformats.org/officeDocument/2006/relationships/hyperlink" Target="https://twitter.com/wendylite4one" TargetMode="External"/><Relationship Id="rId193" Type="http://schemas.openxmlformats.org/officeDocument/2006/relationships/hyperlink" Target="http://pbs.twimg.com/profile_images/714533994776363008/SpKpQs4G_normal.jpg" TargetMode="External"/><Relationship Id="rId194" Type="http://schemas.openxmlformats.org/officeDocument/2006/relationships/hyperlink" Target="https://pbs.twimg.com/profile_banners/15404113/1443056272" TargetMode="External"/><Relationship Id="rId195" Type="http://schemas.openxmlformats.org/officeDocument/2006/relationships/hyperlink" Target="http://abs.twimg.com/images/themes/theme1/bg.png" TargetMode="External"/><Relationship Id="rId196" Type="http://schemas.openxmlformats.org/officeDocument/2006/relationships/hyperlink" Target="https://twitter.com/ymaldonado" TargetMode="External"/><Relationship Id="rId197" Type="http://schemas.openxmlformats.org/officeDocument/2006/relationships/hyperlink" Target="http://pbs.twimg.com/profile_images/729649842700615680/xOxnC8id_normal.jpg" TargetMode="External"/><Relationship Id="rId198" Type="http://schemas.openxmlformats.org/officeDocument/2006/relationships/hyperlink" Target="http://t.co/iOFP36XCw5" TargetMode="External"/><Relationship Id="rId199" Type="http://schemas.openxmlformats.org/officeDocument/2006/relationships/hyperlink" Target="https://pbs.twimg.com/profile_banners/70789586/1480538875" TargetMode="External"/><Relationship Id="rId200" Type="http://schemas.openxmlformats.org/officeDocument/2006/relationships/hyperlink" Target="http://pbs.twimg.com/profile_background_images/625677762/4lnwo77a335lexruwqgj.jpeg" TargetMode="External"/><Relationship Id="rId201" Type="http://schemas.openxmlformats.org/officeDocument/2006/relationships/hyperlink" Target="https://twitter.com/pltworg" TargetMode="External"/><Relationship Id="rId202" Type="http://schemas.openxmlformats.org/officeDocument/2006/relationships/hyperlink" Target="http://pbs.twimg.com/profile_images/510485362834026496/pj-kTjBz_normal.jpeg" TargetMode="External"/><Relationship Id="rId203" Type="http://schemas.openxmlformats.org/officeDocument/2006/relationships/hyperlink" Target="https://pbs.twimg.com/profile_banners/2805900324/1415312097" TargetMode="External"/><Relationship Id="rId204" Type="http://schemas.openxmlformats.org/officeDocument/2006/relationships/hyperlink" Target="http://abs.twimg.com/images/themes/theme1/bg.png" TargetMode="External"/><Relationship Id="rId205" Type="http://schemas.openxmlformats.org/officeDocument/2006/relationships/hyperlink" Target="https://twitter.com/ellisahidalgo" TargetMode="External"/><Relationship Id="rId206" Type="http://schemas.openxmlformats.org/officeDocument/2006/relationships/hyperlink" Target="http://pbs.twimg.com/profile_images/558137230145773568/_fVl_FG4_normal.jpeg" TargetMode="External"/><Relationship Id="rId207" Type="http://schemas.openxmlformats.org/officeDocument/2006/relationships/hyperlink" Target="https://t.co/IBfxQSfVY0" TargetMode="External"/><Relationship Id="rId208" Type="http://schemas.openxmlformats.org/officeDocument/2006/relationships/hyperlink" Target="https://pbs.twimg.com/profile_banners/17281700/1421905076" TargetMode="External"/><Relationship Id="rId209" Type="http://schemas.openxmlformats.org/officeDocument/2006/relationships/hyperlink" Target="http://pbs.twimg.com/profile_background_images/18964943/ccscolor.gif" TargetMode="External"/><Relationship Id="rId210" Type="http://schemas.openxmlformats.org/officeDocument/2006/relationships/hyperlink" Target="https://twitter.com/cartoonstudies" TargetMode="External"/><Relationship Id="rId211" Type="http://schemas.openxmlformats.org/officeDocument/2006/relationships/hyperlink" Target="http://pbs.twimg.com/profile_images/1556941075/NP_Twitter_normal.jpg" TargetMode="External"/><Relationship Id="rId212" Type="http://schemas.openxmlformats.org/officeDocument/2006/relationships/hyperlink" Target="http://t.co/MnE2Qk0R2B" TargetMode="External"/><Relationship Id="rId213" Type="http://schemas.openxmlformats.org/officeDocument/2006/relationships/hyperlink" Target="https://pbs.twimg.com/profile_banners/372909166/1432729205" TargetMode="External"/><Relationship Id="rId214" Type="http://schemas.openxmlformats.org/officeDocument/2006/relationships/hyperlink" Target="http://abs.twimg.com/images/themes/theme2/bg.gif" TargetMode="External"/><Relationship Id="rId215" Type="http://schemas.openxmlformats.org/officeDocument/2006/relationships/hyperlink" Target="https://twitter.com/nomadpressvt" TargetMode="External"/><Relationship Id="rId216" Type="http://schemas.openxmlformats.org/officeDocument/2006/relationships/hyperlink" Target="http://pbs.twimg.com/profile_images/761733793866711040/T_V654FM_normal.jpg" TargetMode="External"/><Relationship Id="rId217" Type="http://schemas.openxmlformats.org/officeDocument/2006/relationships/hyperlink" Target="https://pbs.twimg.com/profile_banners/1972140308/1478827698" TargetMode="External"/><Relationship Id="rId218" Type="http://schemas.openxmlformats.org/officeDocument/2006/relationships/hyperlink" Target="http://abs.twimg.com/images/themes/theme1/bg.png" TargetMode="External"/><Relationship Id="rId219" Type="http://schemas.openxmlformats.org/officeDocument/2006/relationships/hyperlink" Target="https://twitter.com/xx__mado__xx" TargetMode="External"/><Relationship Id="rId220" Type="http://schemas.openxmlformats.org/officeDocument/2006/relationships/hyperlink" Target="http://pbs.twimg.com/profile_images/763158651796283392/XIC8z-1X_normal.jpg" TargetMode="External"/><Relationship Id="rId221" Type="http://schemas.openxmlformats.org/officeDocument/2006/relationships/hyperlink" Target="https://t.co/4B2UMKtsUr" TargetMode="External"/><Relationship Id="rId222" Type="http://schemas.openxmlformats.org/officeDocument/2006/relationships/hyperlink" Target="https://pbs.twimg.com/profile_banners/607868523/1470786400" TargetMode="External"/><Relationship Id="rId223" Type="http://schemas.openxmlformats.org/officeDocument/2006/relationships/hyperlink" Target="http://abs.twimg.com/images/themes/theme1/bg.png" TargetMode="External"/><Relationship Id="rId224" Type="http://schemas.openxmlformats.org/officeDocument/2006/relationships/hyperlink" Target="https://twitter.com/2_pineapples" TargetMode="External"/><Relationship Id="rId225" Type="http://schemas.openxmlformats.org/officeDocument/2006/relationships/hyperlink" Target="http://pbs.twimg.com/profile_images/741385159510003712/cMkzfAsT_normal.jpg" TargetMode="External"/><Relationship Id="rId226" Type="http://schemas.openxmlformats.org/officeDocument/2006/relationships/hyperlink" Target="https://pbs.twimg.com/profile_banners/741376811070820352/1465595336" TargetMode="External"/><Relationship Id="rId227" Type="http://schemas.openxmlformats.org/officeDocument/2006/relationships/hyperlink" Target="https://twitter.com/navarro_c0sta" TargetMode="External"/><Relationship Id="rId228" Type="http://schemas.openxmlformats.org/officeDocument/2006/relationships/hyperlink" Target="http://pbs.twimg.com/profile_images/1418625711/logo_FCTUNL_normal.jpg" TargetMode="External"/><Relationship Id="rId229" Type="http://schemas.openxmlformats.org/officeDocument/2006/relationships/hyperlink" Target="http://t.co/9reH3mmGu6" TargetMode="External"/><Relationship Id="rId230" Type="http://schemas.openxmlformats.org/officeDocument/2006/relationships/hyperlink" Target="http://abs.twimg.com/images/themes/theme1/bg.png" TargetMode="External"/><Relationship Id="rId231" Type="http://schemas.openxmlformats.org/officeDocument/2006/relationships/hyperlink" Target="https://twitter.com/fctnova" TargetMode="External"/><Relationship Id="rId232" Type="http://schemas.openxmlformats.org/officeDocument/2006/relationships/hyperlink" Target="http://pbs.twimg.com/profile_images/444233334781005824/Y8da5CzX_normal.png" TargetMode="External"/><Relationship Id="rId233" Type="http://schemas.openxmlformats.org/officeDocument/2006/relationships/hyperlink" Target="http://t.co/X2K6q81xRl" TargetMode="External"/><Relationship Id="rId234" Type="http://schemas.openxmlformats.org/officeDocument/2006/relationships/hyperlink" Target="https://pbs.twimg.com/profile_banners/192936774/1421158110" TargetMode="External"/><Relationship Id="rId235" Type="http://schemas.openxmlformats.org/officeDocument/2006/relationships/hyperlink" Target="http://abs.twimg.com/images/themes/theme16/bg.gif" TargetMode="External"/><Relationship Id="rId236" Type="http://schemas.openxmlformats.org/officeDocument/2006/relationships/hyperlink" Target="https://twitter.com/mitportugal" TargetMode="External"/><Relationship Id="rId237" Type="http://schemas.openxmlformats.org/officeDocument/2006/relationships/hyperlink" Target="http://pbs.twimg.com/profile_images/548279118576365568/ETEKXJcp_normal.jpeg" TargetMode="External"/><Relationship Id="rId238" Type="http://schemas.openxmlformats.org/officeDocument/2006/relationships/hyperlink" Target="http://t.co/gR6MO8loeE" TargetMode="External"/><Relationship Id="rId239" Type="http://schemas.openxmlformats.org/officeDocument/2006/relationships/hyperlink" Target="https://pbs.twimg.com/profile_banners/14897792/1463075852" TargetMode="External"/><Relationship Id="rId240" Type="http://schemas.openxmlformats.org/officeDocument/2006/relationships/hyperlink" Target="http://abs.twimg.com/images/themes/theme1/bg.png" TargetMode="External"/><Relationship Id="rId241" Type="http://schemas.openxmlformats.org/officeDocument/2006/relationships/hyperlink" Target="https://twitter.com/michaelhoffman" TargetMode="External"/><Relationship Id="rId242" Type="http://schemas.openxmlformats.org/officeDocument/2006/relationships/hyperlink" Target="http://abs.twimg.com/sticky/default_profile_images/default_profile_3_normal.png" TargetMode="External"/><Relationship Id="rId243" Type="http://schemas.openxmlformats.org/officeDocument/2006/relationships/hyperlink" Target="http://t.co/Tn80Yfz3xW" TargetMode="External"/><Relationship Id="rId244" Type="http://schemas.openxmlformats.org/officeDocument/2006/relationships/hyperlink" Target="http://abs.twimg.com/images/themes/theme1/bg.png" TargetMode="External"/><Relationship Id="rId245" Type="http://schemas.openxmlformats.org/officeDocument/2006/relationships/hyperlink" Target="https://twitter.com/mollyshoichet" TargetMode="External"/><Relationship Id="rId246" Type="http://schemas.openxmlformats.org/officeDocument/2006/relationships/hyperlink" Target="http://pbs.twimg.com/profile_images/601709092399382528/wsFxo72g_normal.jpg" TargetMode="External"/><Relationship Id="rId247" Type="http://schemas.openxmlformats.org/officeDocument/2006/relationships/hyperlink" Target="https://t.co/ijB8nBzxov" TargetMode="External"/><Relationship Id="rId248" Type="http://schemas.openxmlformats.org/officeDocument/2006/relationships/hyperlink" Target="https://pbs.twimg.com/profile_banners/346777045/1432293469" TargetMode="External"/><Relationship Id="rId249" Type="http://schemas.openxmlformats.org/officeDocument/2006/relationships/hyperlink" Target="http://pbs.twimg.com/profile_background_images/303363233/astronaut.jpg" TargetMode="External"/><Relationship Id="rId250" Type="http://schemas.openxmlformats.org/officeDocument/2006/relationships/hyperlink" Target="https://twitter.com/maheshm58" TargetMode="External"/><Relationship Id="rId251" Type="http://schemas.openxmlformats.org/officeDocument/2006/relationships/hyperlink" Target="http://pbs.twimg.com/profile_images/659400347161489408/eo_k_dq8_normal.png" TargetMode="External"/><Relationship Id="rId252" Type="http://schemas.openxmlformats.org/officeDocument/2006/relationships/hyperlink" Target="http://t.co/96vslYbMdb" TargetMode="External"/><Relationship Id="rId253" Type="http://schemas.openxmlformats.org/officeDocument/2006/relationships/hyperlink" Target="https://pbs.twimg.com/profile_banners/3290364847/1473172124" TargetMode="External"/><Relationship Id="rId254" Type="http://schemas.openxmlformats.org/officeDocument/2006/relationships/hyperlink" Target="http://abs.twimg.com/images/themes/theme1/bg.png" TargetMode="External"/><Relationship Id="rId255" Type="http://schemas.openxmlformats.org/officeDocument/2006/relationships/hyperlink" Target="https://twitter.com/statnews" TargetMode="External"/><Relationship Id="rId256" Type="http://schemas.openxmlformats.org/officeDocument/2006/relationships/hyperlink" Target="http://pbs.twimg.com/profile_images/650341595276005376/H2zbTC5Z_normal.jpg" TargetMode="External"/><Relationship Id="rId257" Type="http://schemas.openxmlformats.org/officeDocument/2006/relationships/hyperlink" Target="http://abs.twimg.com/images/themes/theme1/bg.png" TargetMode="External"/><Relationship Id="rId258" Type="http://schemas.openxmlformats.org/officeDocument/2006/relationships/hyperlink" Target="https://twitter.com/rramir7900" TargetMode="External"/><Relationship Id="rId259" Type="http://schemas.openxmlformats.org/officeDocument/2006/relationships/hyperlink" Target="http://pbs.twimg.com/profile_images/378800000547139790/2891b6b48bc87aea91e80e2c4e242d9a_normal.jpeg" TargetMode="External"/><Relationship Id="rId260" Type="http://schemas.openxmlformats.org/officeDocument/2006/relationships/hyperlink" Target="http://abs.twimg.com/images/themes/theme1/bg.png" TargetMode="External"/><Relationship Id="rId261" Type="http://schemas.openxmlformats.org/officeDocument/2006/relationships/hyperlink" Target="https://twitter.com/jakenavarrong" TargetMode="External"/><Relationship Id="rId262" Type="http://schemas.openxmlformats.org/officeDocument/2006/relationships/hyperlink" Target="http://pbs.twimg.com/profile_images/378800000469137050/ccb235f00c91db4dad0eefc2661591e4_normal.jpeg" TargetMode="External"/><Relationship Id="rId263" Type="http://schemas.openxmlformats.org/officeDocument/2006/relationships/hyperlink" Target="http://t.co/dUjPTfc8zn" TargetMode="External"/><Relationship Id="rId264" Type="http://schemas.openxmlformats.org/officeDocument/2006/relationships/hyperlink" Target="https://pbs.twimg.com/profile_banners/109524559/1465917287" TargetMode="External"/><Relationship Id="rId265" Type="http://schemas.openxmlformats.org/officeDocument/2006/relationships/hyperlink" Target="http://pbs.twimg.com/profile_background_images/514453750568595456/0Gup52Kt.jpeg" TargetMode="External"/><Relationship Id="rId266" Type="http://schemas.openxmlformats.org/officeDocument/2006/relationships/hyperlink" Target="https://twitter.com/nationalgridus" TargetMode="External"/><Relationship Id="rId267" Type="http://schemas.openxmlformats.org/officeDocument/2006/relationships/hyperlink" Target="http://pbs.twimg.com/profile_images/415825133/GIElogo_normal.png" TargetMode="External"/><Relationship Id="rId268" Type="http://schemas.openxmlformats.org/officeDocument/2006/relationships/hyperlink" Target="http://t.co/1VSDVL4Kth" TargetMode="External"/><Relationship Id="rId269" Type="http://schemas.openxmlformats.org/officeDocument/2006/relationships/hyperlink" Target="https://pbs.twimg.com/profile_banners/74352015/1474038530" TargetMode="External"/><Relationship Id="rId270" Type="http://schemas.openxmlformats.org/officeDocument/2006/relationships/hyperlink" Target="http://pbs.twimg.com/profile_background_images/36898522/GIElogo.png" TargetMode="External"/><Relationship Id="rId271" Type="http://schemas.openxmlformats.org/officeDocument/2006/relationships/hyperlink" Target="https://twitter.com/getintoenergy" TargetMode="External"/><Relationship Id="rId272" Type="http://schemas.openxmlformats.org/officeDocument/2006/relationships/hyperlink" Target="http://abs.twimg.com/sticky/default_profile_images/default_profile_1_normal.png" TargetMode="External"/><Relationship Id="rId273" Type="http://schemas.openxmlformats.org/officeDocument/2006/relationships/hyperlink" Target="https://twitter.com/c_msdn" TargetMode="External"/><Relationship Id="rId274" Type="http://schemas.openxmlformats.org/officeDocument/2006/relationships/hyperlink" Target="http://pbs.twimg.com/profile_images/589149862727286786/rHZhY2V1_normal.png" TargetMode="External"/><Relationship Id="rId275" Type="http://schemas.openxmlformats.org/officeDocument/2006/relationships/hyperlink" Target="https://t.co/MGkhEQxRt2" TargetMode="External"/><Relationship Id="rId276" Type="http://schemas.openxmlformats.org/officeDocument/2006/relationships/hyperlink" Target="http://abs.twimg.com/images/themes/theme1/bg.png" TargetMode="External"/><Relationship Id="rId277" Type="http://schemas.openxmlformats.org/officeDocument/2006/relationships/hyperlink" Target="https://twitter.com/bioethicsbot" TargetMode="External"/><Relationship Id="rId278" Type="http://schemas.openxmlformats.org/officeDocument/2006/relationships/hyperlink" Target="http://pbs.twimg.com/profile_images/801180045230440452/oNAEDmv7_normal.jpg" TargetMode="External"/><Relationship Id="rId279" Type="http://schemas.openxmlformats.org/officeDocument/2006/relationships/hyperlink" Target="https://twitter.com/ahallaspotts" TargetMode="External"/><Relationship Id="rId280" Type="http://schemas.openxmlformats.org/officeDocument/2006/relationships/hyperlink" Target="http://pbs.twimg.com/profile_images/782132507940642816/TdjwdKqf_normal.jpg" TargetMode="External"/><Relationship Id="rId281" Type="http://schemas.openxmlformats.org/officeDocument/2006/relationships/hyperlink" Target="http://www.cancerresearchuk.org/" TargetMode="External"/><Relationship Id="rId282" Type="http://schemas.openxmlformats.org/officeDocument/2006/relationships/hyperlink" Target="https://pbs.twimg.com/profile_banners/20693661/1475309897" TargetMode="External"/><Relationship Id="rId283" Type="http://schemas.openxmlformats.org/officeDocument/2006/relationships/hyperlink" Target="http://pbs.twimg.com/profile_background_images/633974807411953665/ceIX4pLF.jpg" TargetMode="External"/><Relationship Id="rId284" Type="http://schemas.openxmlformats.org/officeDocument/2006/relationships/hyperlink" Target="https://twitter.com/cr_uk" TargetMode="External"/><Relationship Id="rId285" Type="http://schemas.openxmlformats.org/officeDocument/2006/relationships/hyperlink" Target="http://pbs.twimg.com/profile_images/656522206197878785/xjX6iw7I_normal.jpg" TargetMode="External"/><Relationship Id="rId286" Type="http://schemas.openxmlformats.org/officeDocument/2006/relationships/hyperlink" Target="http://t.co/yIpg3ujX2r" TargetMode="External"/><Relationship Id="rId287" Type="http://schemas.openxmlformats.org/officeDocument/2006/relationships/hyperlink" Target="https://pbs.twimg.com/profile_banners/3389738163/1462393615" TargetMode="External"/><Relationship Id="rId288" Type="http://schemas.openxmlformats.org/officeDocument/2006/relationships/hyperlink" Target="http://abs.twimg.com/images/themes/theme16/bg.gif" TargetMode="External"/><Relationship Id="rId289" Type="http://schemas.openxmlformats.org/officeDocument/2006/relationships/hyperlink" Target="https://twitter.com/pediconcierge" TargetMode="External"/><Relationship Id="rId290" Type="http://schemas.openxmlformats.org/officeDocument/2006/relationships/hyperlink" Target="http://abs.twimg.com/sticky/default_profile_images/default_profile_2_normal.png" TargetMode="External"/><Relationship Id="rId291" Type="http://schemas.openxmlformats.org/officeDocument/2006/relationships/hyperlink" Target="https://twitter.com/meallieugenio" TargetMode="External"/><Relationship Id="rId292" Type="http://schemas.openxmlformats.org/officeDocument/2006/relationships/hyperlink" Target="http://pbs.twimg.com/profile_images/735520219276447744/yLyLDHON_normal.jpg" TargetMode="External"/><Relationship Id="rId293" Type="http://schemas.openxmlformats.org/officeDocument/2006/relationships/hyperlink" Target="https://t.co/JHOIAcpnS1" TargetMode="External"/><Relationship Id="rId294" Type="http://schemas.openxmlformats.org/officeDocument/2006/relationships/hyperlink" Target="https://pbs.twimg.com/profile_banners/716252536848662528/1474353479" TargetMode="External"/><Relationship Id="rId295" Type="http://schemas.openxmlformats.org/officeDocument/2006/relationships/hyperlink" Target="http://abs.twimg.com/images/themes/theme1/bg.png" TargetMode="External"/><Relationship Id="rId296" Type="http://schemas.openxmlformats.org/officeDocument/2006/relationships/hyperlink" Target="https://twitter.com/oscar_e_lion" TargetMode="External"/><Relationship Id="rId297" Type="http://schemas.openxmlformats.org/officeDocument/2006/relationships/hyperlink" Target="http://pbs.twimg.com/profile_images/717490372302225408/cJ8BLSwI_normal.jpg" TargetMode="External"/><Relationship Id="rId298" Type="http://schemas.openxmlformats.org/officeDocument/2006/relationships/hyperlink" Target="https://t.co/8o8exAF0J0" TargetMode="External"/><Relationship Id="rId299" Type="http://schemas.openxmlformats.org/officeDocument/2006/relationships/hyperlink" Target="https://pbs.twimg.com/profile_banners/112861153/1472163025" TargetMode="External"/><Relationship Id="rId300" Type="http://schemas.openxmlformats.org/officeDocument/2006/relationships/hyperlink" Target="http://abs.twimg.com/images/themes/theme1/bg.png" TargetMode="External"/><Relationship Id="rId301" Type="http://schemas.openxmlformats.org/officeDocument/2006/relationships/hyperlink" Target="https://twitter.com/lambertlab1" TargetMode="External"/><Relationship Id="rId302" Type="http://schemas.openxmlformats.org/officeDocument/2006/relationships/hyperlink" Target="http://pbs.twimg.com/profile_images/758410546349735936/7v4xnqiY_normal.jpg" TargetMode="External"/><Relationship Id="rId303" Type="http://schemas.openxmlformats.org/officeDocument/2006/relationships/hyperlink" Target="https://t.co/qtj77JRkz5" TargetMode="External"/><Relationship Id="rId304" Type="http://schemas.openxmlformats.org/officeDocument/2006/relationships/hyperlink" Target="https://pbs.twimg.com/profile_banners/231154436/1354746917" TargetMode="External"/><Relationship Id="rId305" Type="http://schemas.openxmlformats.org/officeDocument/2006/relationships/hyperlink" Target="http://abs.twimg.com/images/themes/theme1/bg.png" TargetMode="External"/><Relationship Id="rId306" Type="http://schemas.openxmlformats.org/officeDocument/2006/relationships/hyperlink" Target="https://twitter.com/cyberplasm" TargetMode="External"/><Relationship Id="rId307" Type="http://schemas.openxmlformats.org/officeDocument/2006/relationships/hyperlink" Target="http://pbs.twimg.com/profile_images/722535614848102400/zgNs6DXc_normal.jpg" TargetMode="External"/><Relationship Id="rId308" Type="http://schemas.openxmlformats.org/officeDocument/2006/relationships/hyperlink" Target="https://pbs.twimg.com/profile_banners/2498880133/1479463959" TargetMode="External"/><Relationship Id="rId309" Type="http://schemas.openxmlformats.org/officeDocument/2006/relationships/hyperlink" Target="http://abs.twimg.com/images/themes/theme1/bg.png" TargetMode="External"/><Relationship Id="rId310" Type="http://schemas.openxmlformats.org/officeDocument/2006/relationships/hyperlink" Target="https://twitter.com/kjames_intbio" TargetMode="External"/><Relationship Id="rId311" Type="http://schemas.openxmlformats.org/officeDocument/2006/relationships/hyperlink" Target="http://pbs.twimg.com/profile_images/378800000540061815/d89b5360b88693a3fe1ae10963a06bf9_normal.jpeg" TargetMode="External"/><Relationship Id="rId312" Type="http://schemas.openxmlformats.org/officeDocument/2006/relationships/hyperlink" Target="https://t.co/j5gP4fRfDE" TargetMode="External"/><Relationship Id="rId313" Type="http://schemas.openxmlformats.org/officeDocument/2006/relationships/hyperlink" Target="https://pbs.twimg.com/profile_banners/100818788/1380754783" TargetMode="External"/><Relationship Id="rId314" Type="http://schemas.openxmlformats.org/officeDocument/2006/relationships/hyperlink" Target="http://pbs.twimg.com/profile_background_images/378800000086882069/3a88d13895b6b9115f8ce0d25dd9fd07.jpeg" TargetMode="External"/><Relationship Id="rId315" Type="http://schemas.openxmlformats.org/officeDocument/2006/relationships/hyperlink" Target="https://twitter.com/pragmaticmom" TargetMode="External"/><Relationship Id="rId316" Type="http://schemas.openxmlformats.org/officeDocument/2006/relationships/hyperlink" Target="http://pbs.twimg.com/profile_images/378800000657830558/1bcd72debb687eae085128efe58fe801_normal.png" TargetMode="External"/><Relationship Id="rId317" Type="http://schemas.openxmlformats.org/officeDocument/2006/relationships/hyperlink" Target="http://t.co/dlMHqKsnAo" TargetMode="External"/><Relationship Id="rId318" Type="http://schemas.openxmlformats.org/officeDocument/2006/relationships/hyperlink" Target="https://pbs.twimg.com/profile_banners/390676745/1398471836" TargetMode="External"/><Relationship Id="rId319" Type="http://schemas.openxmlformats.org/officeDocument/2006/relationships/hyperlink" Target="http://abs.twimg.com/images/themes/theme15/bg.png" TargetMode="External"/><Relationship Id="rId320" Type="http://schemas.openxmlformats.org/officeDocument/2006/relationships/hyperlink" Target="https://twitter.com/thiskid_erik" TargetMode="External"/><Relationship Id="rId321" Type="http://schemas.openxmlformats.org/officeDocument/2006/relationships/hyperlink" Target="http://pbs.twimg.com/profile_images/458978550679228417/Eo3w2Yk7_normal.jpeg" TargetMode="External"/><Relationship Id="rId322" Type="http://schemas.openxmlformats.org/officeDocument/2006/relationships/hyperlink" Target="https://t.co/sU09eNnqyb" TargetMode="External"/><Relationship Id="rId323" Type="http://schemas.openxmlformats.org/officeDocument/2006/relationships/hyperlink" Target="https://pbs.twimg.com/profile_banners/295976784/1373498124" TargetMode="External"/><Relationship Id="rId324" Type="http://schemas.openxmlformats.org/officeDocument/2006/relationships/hyperlink" Target="http://pbs.twimg.com/profile_background_images/565493625/manzee-tweet5.jpg" TargetMode="External"/><Relationship Id="rId325" Type="http://schemas.openxmlformats.org/officeDocument/2006/relationships/hyperlink" Target="https://twitter.com/biblionasium" TargetMode="External"/><Relationship Id="rId326" Type="http://schemas.openxmlformats.org/officeDocument/2006/relationships/hyperlink" Target="http://pbs.twimg.com/profile_images/1761920521/P1010952_2_normal.jpg" TargetMode="External"/><Relationship Id="rId327" Type="http://schemas.openxmlformats.org/officeDocument/2006/relationships/hyperlink" Target="https://pbs.twimg.com/profile_banners/466617538/1442667951" TargetMode="External"/><Relationship Id="rId328" Type="http://schemas.openxmlformats.org/officeDocument/2006/relationships/hyperlink" Target="http://abs.twimg.com/images/themes/theme3/bg.gif" TargetMode="External"/><Relationship Id="rId329" Type="http://schemas.openxmlformats.org/officeDocument/2006/relationships/hyperlink" Target="https://twitter.com/the4thdomain" TargetMode="External"/><Relationship Id="rId330" Type="http://schemas.openxmlformats.org/officeDocument/2006/relationships/hyperlink" Target="http://pbs.twimg.com/profile_images/637909796193214464/nFBO05Co_normal.jpg" TargetMode="External"/><Relationship Id="rId331" Type="http://schemas.openxmlformats.org/officeDocument/2006/relationships/hyperlink" Target="https://pbs.twimg.com/profile_banners/93254762/1440416873" TargetMode="External"/><Relationship Id="rId332" Type="http://schemas.openxmlformats.org/officeDocument/2006/relationships/hyperlink" Target="http://pbs.twimg.com/profile_background_images/56942341/englishman_in_New_York__vidrio_by_unseen_photographers.jpg" TargetMode="External"/><Relationship Id="rId333" Type="http://schemas.openxmlformats.org/officeDocument/2006/relationships/hyperlink" Target="https://twitter.com/mauroziguli" TargetMode="External"/><Relationship Id="rId334" Type="http://schemas.openxmlformats.org/officeDocument/2006/relationships/hyperlink" Target="http://pbs.twimg.com/profile_images/792292600162070528/YOLCu5pe_normal.jpg" TargetMode="External"/><Relationship Id="rId335" Type="http://schemas.openxmlformats.org/officeDocument/2006/relationships/hyperlink" Target="https://pbs.twimg.com/profile_banners/2993404040/1467929387" TargetMode="External"/><Relationship Id="rId336" Type="http://schemas.openxmlformats.org/officeDocument/2006/relationships/hyperlink" Target="http://abs.twimg.com/images/themes/theme1/bg.png" TargetMode="External"/><Relationship Id="rId337" Type="http://schemas.openxmlformats.org/officeDocument/2006/relationships/hyperlink" Target="https://twitter.com/hatiqahhh" TargetMode="External"/><Relationship Id="rId338" Type="http://schemas.openxmlformats.org/officeDocument/2006/relationships/hyperlink" Target="http://pbs.twimg.com/profile_images/803182027247730688/LXYRXJzX_normal.jpg" TargetMode="External"/><Relationship Id="rId339" Type="http://schemas.openxmlformats.org/officeDocument/2006/relationships/hyperlink" Target="https://pbs.twimg.com/profile_banners/760512958891892736/1470451427" TargetMode="External"/><Relationship Id="rId340" Type="http://schemas.openxmlformats.org/officeDocument/2006/relationships/hyperlink" Target="https://twitter.com/widydul" TargetMode="External"/><Relationship Id="rId341" Type="http://schemas.openxmlformats.org/officeDocument/2006/relationships/hyperlink" Target="http://pbs.twimg.com/profile_images/803091324111032321/wYiNDAPV_normal.jpg" TargetMode="External"/><Relationship Id="rId342" Type="http://schemas.openxmlformats.org/officeDocument/2006/relationships/hyperlink" Target="https://twitter.com/tnssd98" TargetMode="External"/><Relationship Id="rId343" Type="http://schemas.openxmlformats.org/officeDocument/2006/relationships/hyperlink" Target="http://pbs.twimg.com/profile_images/759090199687299076/MoU7u9eN_normal.jpg" TargetMode="External"/><Relationship Id="rId344" Type="http://schemas.openxmlformats.org/officeDocument/2006/relationships/hyperlink" Target="https://twitter.com/naughtygirl9798" TargetMode="External"/><Relationship Id="rId345" Type="http://schemas.openxmlformats.org/officeDocument/2006/relationships/hyperlink" Target="http://pbs.twimg.com/profile_images/496745567762927616/BuKN0K45_normal.jpeg" TargetMode="External"/><Relationship Id="rId346" Type="http://schemas.openxmlformats.org/officeDocument/2006/relationships/hyperlink" Target="http://t.co/Na8t4ngQbX" TargetMode="External"/><Relationship Id="rId347" Type="http://schemas.openxmlformats.org/officeDocument/2006/relationships/hyperlink" Target="https://pbs.twimg.com/profile_banners/50075587/1410550156" TargetMode="External"/><Relationship Id="rId348" Type="http://schemas.openxmlformats.org/officeDocument/2006/relationships/hyperlink" Target="http://abs.twimg.com/images/themes/theme1/bg.png" TargetMode="External"/><Relationship Id="rId349" Type="http://schemas.openxmlformats.org/officeDocument/2006/relationships/hyperlink" Target="https://twitter.com/whartonentrep" TargetMode="External"/><Relationship Id="rId350" Type="http://schemas.openxmlformats.org/officeDocument/2006/relationships/hyperlink" Target="http://pbs.twimg.com/profile_images/751143978163109888/bVY8GKBA_normal.jpg" TargetMode="External"/><Relationship Id="rId351" Type="http://schemas.openxmlformats.org/officeDocument/2006/relationships/hyperlink" Target="http://t.co/WXPbeTAL8D" TargetMode="External"/><Relationship Id="rId352" Type="http://schemas.openxmlformats.org/officeDocument/2006/relationships/hyperlink" Target="https://pbs.twimg.com/profile_banners/24894213/1398271131" TargetMode="External"/><Relationship Id="rId353" Type="http://schemas.openxmlformats.org/officeDocument/2006/relationships/hyperlink" Target="http://pbs.twimg.com/profile_background_images/398434767/twitter2.jpg" TargetMode="External"/><Relationship Id="rId354" Type="http://schemas.openxmlformats.org/officeDocument/2006/relationships/hyperlink" Target="https://twitter.com/penn" TargetMode="External"/><Relationship Id="rId355" Type="http://schemas.openxmlformats.org/officeDocument/2006/relationships/hyperlink" Target="http://abs.twimg.com/sticky/default_profile_images/default_profile_2_normal.png" TargetMode="External"/><Relationship Id="rId356" Type="http://schemas.openxmlformats.org/officeDocument/2006/relationships/hyperlink" Target="http://abs.twimg.com/images/themes/theme1/bg.png" TargetMode="External"/><Relationship Id="rId357" Type="http://schemas.openxmlformats.org/officeDocument/2006/relationships/hyperlink" Target="https://twitter.com/bogdan__oancea" TargetMode="External"/><Relationship Id="rId358" Type="http://schemas.openxmlformats.org/officeDocument/2006/relationships/hyperlink" Target="http://pbs.twimg.com/profile_images/777729243501309952/aOG5HDJd_normal.jpg" TargetMode="External"/><Relationship Id="rId359" Type="http://schemas.openxmlformats.org/officeDocument/2006/relationships/hyperlink" Target="https://pbs.twimg.com/profile_banners/1162598599/1480143484" TargetMode="External"/><Relationship Id="rId360" Type="http://schemas.openxmlformats.org/officeDocument/2006/relationships/hyperlink" Target="http://pbs.twimg.com/profile_background_images/790862937/4a6831fdf1ea2787d55211b5c8969398.png" TargetMode="External"/><Relationship Id="rId361" Type="http://schemas.openxmlformats.org/officeDocument/2006/relationships/hyperlink" Target="https://twitter.com/wardahwahidahh" TargetMode="External"/><Relationship Id="rId362" Type="http://schemas.openxmlformats.org/officeDocument/2006/relationships/hyperlink" Target="http://pbs.twimg.com/profile_images/3256946464/41ecd7b210662ec766e08bc83ae6e184_normal.jpeg" TargetMode="External"/><Relationship Id="rId363" Type="http://schemas.openxmlformats.org/officeDocument/2006/relationships/hyperlink" Target="https://pbs.twimg.com/profile_banners/41466185/1399429214" TargetMode="External"/><Relationship Id="rId364" Type="http://schemas.openxmlformats.org/officeDocument/2006/relationships/hyperlink" Target="http://abs.twimg.com/images/themes/theme12/bg.gif" TargetMode="External"/><Relationship Id="rId365" Type="http://schemas.openxmlformats.org/officeDocument/2006/relationships/hyperlink" Target="https://twitter.com/prosthetics" TargetMode="External"/><Relationship Id="rId366" Type="http://schemas.openxmlformats.org/officeDocument/2006/relationships/hyperlink" Target="http://pbs.twimg.com/profile_images/3410317659/362dfae7ef2b79fc4c1e5606dce4b733_normal.jpeg" TargetMode="External"/><Relationship Id="rId367" Type="http://schemas.openxmlformats.org/officeDocument/2006/relationships/hyperlink" Target="https://pbs.twimg.com/profile_banners/1282739887/1363892604" TargetMode="External"/><Relationship Id="rId368" Type="http://schemas.openxmlformats.org/officeDocument/2006/relationships/hyperlink" Target="http://pbs.twimg.com/profile_background_images/820410643/551917891c026e906cb3b7b30b88b6c5.png" TargetMode="External"/><Relationship Id="rId369" Type="http://schemas.openxmlformats.org/officeDocument/2006/relationships/hyperlink" Target="https://twitter.com/karin55marin" TargetMode="External"/><Relationship Id="rId370" Type="http://schemas.openxmlformats.org/officeDocument/2006/relationships/hyperlink" Target="http://pbs.twimg.com/profile_images/751696356981415936/dScoe0RX_normal.jpg" TargetMode="External"/><Relationship Id="rId371" Type="http://schemas.openxmlformats.org/officeDocument/2006/relationships/hyperlink" Target="https://pbs.twimg.com/profile_banners/458852811/1477979149" TargetMode="External"/><Relationship Id="rId372" Type="http://schemas.openxmlformats.org/officeDocument/2006/relationships/hyperlink" Target="http://abs.twimg.com/images/themes/theme1/bg.png" TargetMode="External"/><Relationship Id="rId373" Type="http://schemas.openxmlformats.org/officeDocument/2006/relationships/hyperlink" Target="https://twitter.com/asuhhhdbluh" TargetMode="External"/><Relationship Id="rId374" Type="http://schemas.openxmlformats.org/officeDocument/2006/relationships/hyperlink" Target="http://pbs.twimg.com/profile_images/715949344977920001/BOGKzru5_normal.jpg" TargetMode="External"/><Relationship Id="rId375" Type="http://schemas.openxmlformats.org/officeDocument/2006/relationships/hyperlink" Target="http://abs.twimg.com/images/themes/theme1/bg.png" TargetMode="External"/><Relationship Id="rId376" Type="http://schemas.openxmlformats.org/officeDocument/2006/relationships/hyperlink" Target="https://twitter.com/universitytweee" TargetMode="External"/><Relationship Id="rId377" Type="http://schemas.openxmlformats.org/officeDocument/2006/relationships/hyperlink" Target="http://pbs.twimg.com/profile_images/3152557810/3d16c0956e5102fcde6eda961b44eaa9_normal.jpeg" TargetMode="External"/><Relationship Id="rId378" Type="http://schemas.openxmlformats.org/officeDocument/2006/relationships/hyperlink" Target="https://t.co/NRBKL5d5BF" TargetMode="External"/><Relationship Id="rId379" Type="http://schemas.openxmlformats.org/officeDocument/2006/relationships/hyperlink" Target="https://pbs.twimg.com/profile_banners/1114454593/1458673602" TargetMode="External"/><Relationship Id="rId380" Type="http://schemas.openxmlformats.org/officeDocument/2006/relationships/hyperlink" Target="http://abs.twimg.com/images/themes/theme1/bg.png" TargetMode="External"/><Relationship Id="rId381" Type="http://schemas.openxmlformats.org/officeDocument/2006/relationships/hyperlink" Target="https://twitter.com/paco_bham" TargetMode="External"/><Relationship Id="rId382" Type="http://schemas.openxmlformats.org/officeDocument/2006/relationships/hyperlink" Target="http://pbs.twimg.com/profile_images/3552236340/4ae33687ddf6f90592bf4305c2b7e3c9_normal.jpeg" TargetMode="External"/><Relationship Id="rId383" Type="http://schemas.openxmlformats.org/officeDocument/2006/relationships/hyperlink" Target="http://conservationconsulting.net/APersonalStory.html" TargetMode="External"/><Relationship Id="rId384" Type="http://schemas.openxmlformats.org/officeDocument/2006/relationships/hyperlink" Target="https://pbs.twimg.com/profile_banners/537476067/1397255518" TargetMode="External"/><Relationship Id="rId385" Type="http://schemas.openxmlformats.org/officeDocument/2006/relationships/hyperlink" Target="http://pbs.twimg.com/profile_background_images/454828167442599936/9PX45TIl.jpeg" TargetMode="External"/><Relationship Id="rId386" Type="http://schemas.openxmlformats.org/officeDocument/2006/relationships/hyperlink" Target="https://twitter.com/donaldjfunk" TargetMode="External"/><Relationship Id="rId387" Type="http://schemas.openxmlformats.org/officeDocument/2006/relationships/hyperlink" Target="http://pbs.twimg.com/profile_images/563081822964183040/DJpBKaBr_normal.jpeg" TargetMode="External"/><Relationship Id="rId388" Type="http://schemas.openxmlformats.org/officeDocument/2006/relationships/hyperlink" Target="http://www.balmerblack.com/" TargetMode="External"/><Relationship Id="rId389" Type="http://schemas.openxmlformats.org/officeDocument/2006/relationships/hyperlink" Target="https://pbs.twimg.com/profile_banners/348191123/1423084204" TargetMode="External"/><Relationship Id="rId390" Type="http://schemas.openxmlformats.org/officeDocument/2006/relationships/hyperlink" Target="http://abs.twimg.com/images/themes/theme15/bg.png" TargetMode="External"/><Relationship Id="rId391" Type="http://schemas.openxmlformats.org/officeDocument/2006/relationships/hyperlink" Target="https://twitter.com/adamblackesq" TargetMode="External"/><Relationship Id="rId392" Type="http://schemas.openxmlformats.org/officeDocument/2006/relationships/hyperlink" Target="http://pbs.twimg.com/profile_images/532984163612098560/KJakD9g0_normal.jpeg" TargetMode="External"/><Relationship Id="rId393" Type="http://schemas.openxmlformats.org/officeDocument/2006/relationships/hyperlink" Target="http://abs.twimg.com/images/themes/theme1/bg.png" TargetMode="External"/><Relationship Id="rId394" Type="http://schemas.openxmlformats.org/officeDocument/2006/relationships/hyperlink" Target="https://twitter.com/synbiodana" TargetMode="External"/><Relationship Id="rId395" Type="http://schemas.openxmlformats.org/officeDocument/2006/relationships/hyperlink" Target="http://pbs.twimg.com/profile_images/624602760852279301/_otfJea1_normal.png" TargetMode="External"/><Relationship Id="rId396" Type="http://schemas.openxmlformats.org/officeDocument/2006/relationships/hyperlink" Target="http://t.co/xartnyWWLr" TargetMode="External"/><Relationship Id="rId397" Type="http://schemas.openxmlformats.org/officeDocument/2006/relationships/hyperlink" Target="https://pbs.twimg.com/profile_banners/1389694166/1435751692" TargetMode="External"/><Relationship Id="rId398" Type="http://schemas.openxmlformats.org/officeDocument/2006/relationships/hyperlink" Target="http://abs.twimg.com/images/themes/theme1/bg.png" TargetMode="External"/><Relationship Id="rId399" Type="http://schemas.openxmlformats.org/officeDocument/2006/relationships/hyperlink" Target="https://twitter.com/scienceserious" TargetMode="External"/><Relationship Id="rId400" Type="http://schemas.openxmlformats.org/officeDocument/2006/relationships/hyperlink" Target="http://pbs.twimg.com/profile_images/378800000771311939/3260669ea92f6f08f4623c507e7717f9_normal.jpeg" TargetMode="External"/><Relationship Id="rId401" Type="http://schemas.openxmlformats.org/officeDocument/2006/relationships/hyperlink" Target="https://t.co/5VK24zx91R" TargetMode="External"/><Relationship Id="rId402" Type="http://schemas.openxmlformats.org/officeDocument/2006/relationships/hyperlink" Target="https://pbs.twimg.com/profile_banners/187240601/1400048788" TargetMode="External"/><Relationship Id="rId403" Type="http://schemas.openxmlformats.org/officeDocument/2006/relationships/hyperlink" Target="http://pbs.twimg.com/profile_background_images/378800000121292893/13ce3fdf9fd093639217de155536e574.jpeg" TargetMode="External"/><Relationship Id="rId404" Type="http://schemas.openxmlformats.org/officeDocument/2006/relationships/hyperlink" Target="https://twitter.com/stevenzenith" TargetMode="External"/><Relationship Id="rId405" Type="http://schemas.openxmlformats.org/officeDocument/2006/relationships/hyperlink" Target="http://pbs.twimg.com/profile_images/74830067/nancy_normal.png" TargetMode="External"/><Relationship Id="rId406" Type="http://schemas.openxmlformats.org/officeDocument/2006/relationships/hyperlink" Target="http://t.co/yxKGIOUyzK" TargetMode="External"/><Relationship Id="rId407" Type="http://schemas.openxmlformats.org/officeDocument/2006/relationships/hyperlink" Target="http://abs.twimg.com/images/themes/theme3/bg.gif" TargetMode="External"/><Relationship Id="rId408" Type="http://schemas.openxmlformats.org/officeDocument/2006/relationships/hyperlink" Target="https://twitter.com/advancedscience" TargetMode="External"/><Relationship Id="rId409" Type="http://schemas.openxmlformats.org/officeDocument/2006/relationships/hyperlink" Target="http://pbs.twimg.com/profile_images/758970204558721025/KumgDbtK_normal.jpg" TargetMode="External"/><Relationship Id="rId410" Type="http://schemas.openxmlformats.org/officeDocument/2006/relationships/hyperlink" Target="https://t.co/kdSOa7aQ3v" TargetMode="External"/><Relationship Id="rId411" Type="http://schemas.openxmlformats.org/officeDocument/2006/relationships/hyperlink" Target="https://pbs.twimg.com/profile_banners/25041946/1428329239" TargetMode="External"/><Relationship Id="rId412" Type="http://schemas.openxmlformats.org/officeDocument/2006/relationships/hyperlink" Target="http://pbs.twimg.com/profile_background_images/511880612999741440/4YBe5BmI.jpeg" TargetMode="External"/><Relationship Id="rId413" Type="http://schemas.openxmlformats.org/officeDocument/2006/relationships/hyperlink" Target="https://twitter.com/kizun4" TargetMode="External"/><Relationship Id="rId414" Type="http://schemas.openxmlformats.org/officeDocument/2006/relationships/hyperlink" Target="http://pbs.twimg.com/profile_images/611490942143459328/ehUyw8xC_normal.jpg" TargetMode="External"/><Relationship Id="rId415" Type="http://schemas.openxmlformats.org/officeDocument/2006/relationships/hyperlink" Target="https://pbs.twimg.com/profile_banners/2899230613/1434626085" TargetMode="External"/><Relationship Id="rId416" Type="http://schemas.openxmlformats.org/officeDocument/2006/relationships/hyperlink" Target="http://abs.twimg.com/images/themes/theme1/bg.png" TargetMode="External"/><Relationship Id="rId417" Type="http://schemas.openxmlformats.org/officeDocument/2006/relationships/hyperlink" Target="https://twitter.com/yoingsooo12" TargetMode="External"/><Relationship Id="rId418" Type="http://schemas.openxmlformats.org/officeDocument/2006/relationships/hyperlink" Target="http://pbs.twimg.com/profile_images/616051131236528128/NECTHwnQ_normal.jpg" TargetMode="External"/><Relationship Id="rId419" Type="http://schemas.openxmlformats.org/officeDocument/2006/relationships/hyperlink" Target="http://t.co/7ZDkzsV4N2" TargetMode="External"/><Relationship Id="rId420" Type="http://schemas.openxmlformats.org/officeDocument/2006/relationships/hyperlink" Target="https://pbs.twimg.com/profile_banners/113235387/1407151578" TargetMode="External"/><Relationship Id="rId421" Type="http://schemas.openxmlformats.org/officeDocument/2006/relationships/hyperlink" Target="http://pbs.twimg.com/profile_background_images/616217934243848192/b6QyJke1.jpg" TargetMode="External"/><Relationship Id="rId422" Type="http://schemas.openxmlformats.org/officeDocument/2006/relationships/hyperlink" Target="https://twitter.com/beta___" TargetMode="External"/><Relationship Id="rId423" Type="http://schemas.openxmlformats.org/officeDocument/2006/relationships/hyperlink" Target="http://pbs.twimg.com/profile_images/3573977452/755113100761987580ae7df9f11ab82a_normal.png" TargetMode="External"/><Relationship Id="rId424" Type="http://schemas.openxmlformats.org/officeDocument/2006/relationships/hyperlink" Target="http://t.co/ifYLx2Lj7j" TargetMode="External"/><Relationship Id="rId425" Type="http://schemas.openxmlformats.org/officeDocument/2006/relationships/hyperlink" Target="https://pbs.twimg.com/profile_banners/741150194/1475524567" TargetMode="External"/><Relationship Id="rId426" Type="http://schemas.openxmlformats.org/officeDocument/2006/relationships/hyperlink" Target="http://pbs.twimg.com/profile_background_images/452205969431199744/QBUhsVav.jpeg" TargetMode="External"/><Relationship Id="rId427" Type="http://schemas.openxmlformats.org/officeDocument/2006/relationships/hyperlink" Target="https://twitter.com/cuboulder" TargetMode="External"/><Relationship Id="rId428" Type="http://schemas.openxmlformats.org/officeDocument/2006/relationships/hyperlink" Target="http://pbs.twimg.com/profile_images/378800000141683913/51b00ac0314b54fbdb12bf56dc66f5a5_normal.png" TargetMode="External"/><Relationship Id="rId429" Type="http://schemas.openxmlformats.org/officeDocument/2006/relationships/hyperlink" Target="http://t.co/9Mc9ZRK4Fr" TargetMode="External"/><Relationship Id="rId430" Type="http://schemas.openxmlformats.org/officeDocument/2006/relationships/hyperlink" Target="https://pbs.twimg.com/profile_banners/19774243/1478685533" TargetMode="External"/><Relationship Id="rId431" Type="http://schemas.openxmlformats.org/officeDocument/2006/relationships/hyperlink" Target="http://pbs.twimg.com/profile_background_images/573530098579607552/itqczr4V.png" TargetMode="External"/><Relationship Id="rId432" Type="http://schemas.openxmlformats.org/officeDocument/2006/relationships/hyperlink" Target="https://twitter.com/electronicspec" TargetMode="External"/><Relationship Id="rId433" Type="http://schemas.openxmlformats.org/officeDocument/2006/relationships/hyperlink" Target="http://pbs.twimg.com/profile_images/776791731673165824/em-PYxoU_normal.jpg" TargetMode="External"/><Relationship Id="rId434" Type="http://schemas.openxmlformats.org/officeDocument/2006/relationships/hyperlink" Target="https://t.co/1qSemTYJ2v" TargetMode="External"/><Relationship Id="rId435" Type="http://schemas.openxmlformats.org/officeDocument/2006/relationships/hyperlink" Target="http://pbs.twimg.com/profile_background_images/488576505/TVHS-twitter-Bkgd.jpg" TargetMode="External"/><Relationship Id="rId436" Type="http://schemas.openxmlformats.org/officeDocument/2006/relationships/hyperlink" Target="https://twitter.com/techvalleyhigh" TargetMode="External"/><Relationship Id="rId437" Type="http://schemas.openxmlformats.org/officeDocument/2006/relationships/hyperlink" Target="http://pbs.twimg.com/profile_images/438005090733936640/MGx38U4z_normal.jpeg" TargetMode="External"/><Relationship Id="rId438" Type="http://schemas.openxmlformats.org/officeDocument/2006/relationships/hyperlink" Target="http://wnyt.com/" TargetMode="External"/><Relationship Id="rId439" Type="http://schemas.openxmlformats.org/officeDocument/2006/relationships/hyperlink" Target="https://pbs.twimg.com/profile_banners/19731326/1398350065" TargetMode="External"/><Relationship Id="rId440" Type="http://schemas.openxmlformats.org/officeDocument/2006/relationships/hyperlink" Target="http://pbs.twimg.com/profile_background_images/180191509/TwitterBkground_no-logo.jpg" TargetMode="External"/><Relationship Id="rId441" Type="http://schemas.openxmlformats.org/officeDocument/2006/relationships/hyperlink" Target="https://twitter.com/wnyt" TargetMode="External"/><Relationship Id="rId442" Type="http://schemas.openxmlformats.org/officeDocument/2006/relationships/hyperlink" Target="http://pbs.twimg.com/profile_images/761197652163919872/uoJMazmh_normal.jpg" TargetMode="External"/><Relationship Id="rId443" Type="http://schemas.openxmlformats.org/officeDocument/2006/relationships/hyperlink" Target="http://www.burlingtontech.org/" TargetMode="External"/><Relationship Id="rId444" Type="http://schemas.openxmlformats.org/officeDocument/2006/relationships/hyperlink" Target="https://t.co/TA71s5e9Nf" TargetMode="External"/><Relationship Id="rId445" Type="http://schemas.openxmlformats.org/officeDocument/2006/relationships/hyperlink" Target="https://pbs.twimg.com/profile_banners/3365990081/1436461217" TargetMode="External"/><Relationship Id="rId446" Type="http://schemas.openxmlformats.org/officeDocument/2006/relationships/hyperlink" Target="http://abs.twimg.com/images/themes/theme1/bg.png" TargetMode="External"/><Relationship Id="rId447" Type="http://schemas.openxmlformats.org/officeDocument/2006/relationships/hyperlink" Target="https://twitter.com/racicottracy" TargetMode="External"/><Relationship Id="rId448" Type="http://schemas.openxmlformats.org/officeDocument/2006/relationships/hyperlink" Target="http://pbs.twimg.com/profile_images/765163101880803328/f4mrmUnL_normal.jpg" TargetMode="External"/><Relationship Id="rId449" Type="http://schemas.openxmlformats.org/officeDocument/2006/relationships/hyperlink" Target="https://twitter.com/ca_polymer_lab_" TargetMode="External"/><Relationship Id="rId450" Type="http://schemas.openxmlformats.org/officeDocument/2006/relationships/hyperlink" Target="http://pbs.twimg.com/profile_images/803585423478050816/Ic3l99VS_normal.jpg" TargetMode="External"/><Relationship Id="rId451" Type="http://schemas.openxmlformats.org/officeDocument/2006/relationships/hyperlink" Target="https://pbs.twimg.com/profile_banners/4459601615/1480425108" TargetMode="External"/><Relationship Id="rId452" Type="http://schemas.openxmlformats.org/officeDocument/2006/relationships/hyperlink" Target="http://abs.twimg.com/images/themes/theme1/bg.png" TargetMode="External"/><Relationship Id="rId453" Type="http://schemas.openxmlformats.org/officeDocument/2006/relationships/hyperlink" Target="https://twitter.com/guillembori" TargetMode="External"/><Relationship Id="rId454" Type="http://schemas.openxmlformats.org/officeDocument/2006/relationships/hyperlink" Target="http://pbs.twimg.com/profile_images/378800000143211196/995eedbca47fe8eaab34384692438d00_normal.jpeg" TargetMode="External"/><Relationship Id="rId455" Type="http://schemas.openxmlformats.org/officeDocument/2006/relationships/hyperlink" Target="http://t.co/ZhjKOG0njU" TargetMode="External"/><Relationship Id="rId456" Type="http://schemas.openxmlformats.org/officeDocument/2006/relationships/hyperlink" Target="https://pbs.twimg.com/profile_banners/1571135102/1373052744" TargetMode="External"/><Relationship Id="rId457" Type="http://schemas.openxmlformats.org/officeDocument/2006/relationships/hyperlink" Target="http://pbs.twimg.com/profile_background_images/378800000024573309/2dc30023d098786fd1d5faaeb5e84b69.jpeg" TargetMode="External"/><Relationship Id="rId458" Type="http://schemas.openxmlformats.org/officeDocument/2006/relationships/hyperlink" Target="https://twitter.com/pittmanmotors" TargetMode="External"/><Relationship Id="rId459" Type="http://schemas.openxmlformats.org/officeDocument/2006/relationships/hyperlink" Target="http://pbs.twimg.com/profile_images/771417575632740353/QTkpwjjx_normal.jpg" TargetMode="External"/><Relationship Id="rId460" Type="http://schemas.openxmlformats.org/officeDocument/2006/relationships/hyperlink" Target="http://t.co/UbDCwzugEL" TargetMode="External"/><Relationship Id="rId461" Type="http://schemas.openxmlformats.org/officeDocument/2006/relationships/hyperlink" Target="https://pbs.twimg.com/profile_banners/130888959/1472767395" TargetMode="External"/><Relationship Id="rId462" Type="http://schemas.openxmlformats.org/officeDocument/2006/relationships/hyperlink" Target="http://pbs.twimg.com/profile_background_images/608007756725907456/Ug264BWK.png" TargetMode="External"/><Relationship Id="rId463" Type="http://schemas.openxmlformats.org/officeDocument/2006/relationships/hyperlink" Target="https://twitter.com/citrisnews" TargetMode="External"/><Relationship Id="rId464" Type="http://schemas.openxmlformats.org/officeDocument/2006/relationships/hyperlink" Target="http://pbs.twimg.com/profile_images/699720556090753025/cbnxVVXc_normal.jpg" TargetMode="External"/><Relationship Id="rId465" Type="http://schemas.openxmlformats.org/officeDocument/2006/relationships/hyperlink" Target="http://t.co/5BaSFFQ64S" TargetMode="External"/><Relationship Id="rId466" Type="http://schemas.openxmlformats.org/officeDocument/2006/relationships/hyperlink" Target="https://pbs.twimg.com/profile_banners/54373762/1455662051" TargetMode="External"/><Relationship Id="rId467" Type="http://schemas.openxmlformats.org/officeDocument/2006/relationships/hyperlink" Target="http://pbs.twimg.com/profile_background_images/66735735/twitter-bg-mclaughlin.jpg" TargetMode="External"/><Relationship Id="rId468" Type="http://schemas.openxmlformats.org/officeDocument/2006/relationships/hyperlink" Target="https://twitter.com/cal_engineer" TargetMode="External"/><Relationship Id="rId469" Type="http://schemas.openxmlformats.org/officeDocument/2006/relationships/hyperlink" Target="http://pbs.twimg.com/profile_images/465118550919610368/78NNjwdf_normal.jpeg" TargetMode="External"/><Relationship Id="rId470" Type="http://schemas.openxmlformats.org/officeDocument/2006/relationships/hyperlink" Target="http://financialpartnersblog.com.au/" TargetMode="External"/><Relationship Id="rId471" Type="http://schemas.openxmlformats.org/officeDocument/2006/relationships/hyperlink" Target="https://pbs.twimg.com/profile_banners/27998839/1399727708" TargetMode="External"/><Relationship Id="rId472" Type="http://schemas.openxmlformats.org/officeDocument/2006/relationships/hyperlink" Target="http://pbs.twimg.com/profile_background_images/8283050/Another_brisk_work_day_this_time_at_Stonehenge_UK_REDUCED_FOR_GIF_TWITTER.GIF" TargetMode="External"/><Relationship Id="rId473" Type="http://schemas.openxmlformats.org/officeDocument/2006/relationships/hyperlink" Target="https://twitter.com/richardbejah" TargetMode="External"/><Relationship Id="rId474" Type="http://schemas.openxmlformats.org/officeDocument/2006/relationships/hyperlink" Target="http://pbs.twimg.com/profile_images/731844753881501696/90GQyyBh_normal.jpg" TargetMode="External"/><Relationship Id="rId475" Type="http://schemas.openxmlformats.org/officeDocument/2006/relationships/hyperlink" Target="https://pbs.twimg.com/profile_banners/731844484972064768/1463320790" TargetMode="External"/><Relationship Id="rId476" Type="http://schemas.openxmlformats.org/officeDocument/2006/relationships/hyperlink" Target="http://abs.twimg.com/images/themes/theme1/bg.png" TargetMode="External"/><Relationship Id="rId477" Type="http://schemas.openxmlformats.org/officeDocument/2006/relationships/hyperlink" Target="https://twitter.com/melodycrickett" TargetMode="External"/><Relationship Id="rId478" Type="http://schemas.openxmlformats.org/officeDocument/2006/relationships/hyperlink" Target="http://pbs.twimg.com/profile_images/704929926395334657/b6diCICG_normal.jpg" TargetMode="External"/><Relationship Id="rId479" Type="http://schemas.openxmlformats.org/officeDocument/2006/relationships/hyperlink" Target="https://t.co/h5iQJdFNnr" TargetMode="External"/><Relationship Id="rId480" Type="http://schemas.openxmlformats.org/officeDocument/2006/relationships/hyperlink" Target="https://pbs.twimg.com/profile_banners/17070707/1457637466" TargetMode="External"/><Relationship Id="rId481" Type="http://schemas.openxmlformats.org/officeDocument/2006/relationships/hyperlink" Target="http://pbs.twimg.com/profile_background_images/459157249651257344/IkcZjarp.jpeg" TargetMode="External"/><Relationship Id="rId482" Type="http://schemas.openxmlformats.org/officeDocument/2006/relationships/hyperlink" Target="https://twitter.com/epocanow" TargetMode="External"/><Relationship Id="rId483" Type="http://schemas.openxmlformats.org/officeDocument/2006/relationships/hyperlink" Target="http://pbs.twimg.com/profile_images/508274392824954880/PbPlfkO-_normal.png" TargetMode="External"/><Relationship Id="rId484" Type="http://schemas.openxmlformats.org/officeDocument/2006/relationships/hyperlink" Target="https://t.co/1bRVNpWgYZ" TargetMode="External"/><Relationship Id="rId485" Type="http://schemas.openxmlformats.org/officeDocument/2006/relationships/hyperlink" Target="https://pbs.twimg.com/profile_banners/14187403/1409956320" TargetMode="External"/><Relationship Id="rId486" Type="http://schemas.openxmlformats.org/officeDocument/2006/relationships/hyperlink" Target="http://pbs.twimg.com/profile_background_images/211036561/noyaux.jpg" TargetMode="External"/><Relationship Id="rId487" Type="http://schemas.openxmlformats.org/officeDocument/2006/relationships/hyperlink" Target="https://twitter.com/thisischristina" TargetMode="External"/><Relationship Id="rId488" Type="http://schemas.openxmlformats.org/officeDocument/2006/relationships/hyperlink" Target="http://pbs.twimg.com/profile_images/485264878513303553/oKE6Thie_normal.jpeg" TargetMode="External"/><Relationship Id="rId489" Type="http://schemas.openxmlformats.org/officeDocument/2006/relationships/hyperlink" Target="http://t.co/giqgTaXSZL" TargetMode="External"/><Relationship Id="rId490" Type="http://schemas.openxmlformats.org/officeDocument/2006/relationships/hyperlink" Target="http://abs.twimg.com/images/themes/theme5/bg.gif" TargetMode="External"/><Relationship Id="rId491" Type="http://schemas.openxmlformats.org/officeDocument/2006/relationships/hyperlink" Target="https://twitter.com/cecilysommers" TargetMode="External"/><Relationship Id="rId492" Type="http://schemas.openxmlformats.org/officeDocument/2006/relationships/hyperlink" Target="http://pbs.twimg.com/profile_images/750449754966982656/dDYjmZLN_normal.jpg" TargetMode="External"/><Relationship Id="rId493" Type="http://schemas.openxmlformats.org/officeDocument/2006/relationships/hyperlink" Target="https://pbs.twimg.com/profile_banners/340671163/1467756189" TargetMode="External"/><Relationship Id="rId494" Type="http://schemas.openxmlformats.org/officeDocument/2006/relationships/hyperlink" Target="http://pbs.twimg.com/profile_background_images/440596914652725248/4APv_qcK.jpeg" TargetMode="External"/><Relationship Id="rId495" Type="http://schemas.openxmlformats.org/officeDocument/2006/relationships/hyperlink" Target="https://twitter.com/samm__i_am" TargetMode="External"/><Relationship Id="rId496" Type="http://schemas.openxmlformats.org/officeDocument/2006/relationships/hyperlink" Target="http://pbs.twimg.com/profile_images/802982060587683841/2CayKicg_normal.jpg" TargetMode="External"/><Relationship Id="rId497" Type="http://schemas.openxmlformats.org/officeDocument/2006/relationships/hyperlink" Target="https://t.co/H01mRbKp4Z" TargetMode="External"/><Relationship Id="rId498" Type="http://schemas.openxmlformats.org/officeDocument/2006/relationships/hyperlink" Target="https://pbs.twimg.com/profile_banners/371684932/1480701775" TargetMode="External"/><Relationship Id="rId499" Type="http://schemas.openxmlformats.org/officeDocument/2006/relationships/hyperlink" Target="http://pbs.twimg.com/profile_background_images/378800000123497267/eeee9bbd824e7ab7d54f7e4cfb3079a4.png" TargetMode="External"/><Relationship Id="rId500" Type="http://schemas.openxmlformats.org/officeDocument/2006/relationships/hyperlink" Target="https://twitter.com/sleeky_prince_" TargetMode="External"/><Relationship Id="rId501" Type="http://schemas.openxmlformats.org/officeDocument/2006/relationships/hyperlink" Target="http://pbs.twimg.com/profile_images/762951343308992516/kwZEbqY9_normal.jpg" TargetMode="External"/><Relationship Id="rId502" Type="http://schemas.openxmlformats.org/officeDocument/2006/relationships/hyperlink" Target="https://pbs.twimg.com/profile_banners/397356197/1477342791" TargetMode="External"/><Relationship Id="rId503" Type="http://schemas.openxmlformats.org/officeDocument/2006/relationships/hyperlink" Target="http://pbs.twimg.com/profile_background_images/786893015/27e14842a01149d5448f5dc7558bd871.jpeg" TargetMode="External"/><Relationship Id="rId504" Type="http://schemas.openxmlformats.org/officeDocument/2006/relationships/hyperlink" Target="https://twitter.com/qhass" TargetMode="External"/><Relationship Id="rId505" Type="http://schemas.openxmlformats.org/officeDocument/2006/relationships/hyperlink" Target="http://pbs.twimg.com/profile_images/709081811310215170/1KZ8I2e3_normal.jpg" TargetMode="External"/><Relationship Id="rId506" Type="http://schemas.openxmlformats.org/officeDocument/2006/relationships/hyperlink" Target="https://t.co/HEBRT3A3MX" TargetMode="External"/><Relationship Id="rId507" Type="http://schemas.openxmlformats.org/officeDocument/2006/relationships/hyperlink" Target="https://pbs.twimg.com/profile_banners/15095029/1461870230" TargetMode="External"/><Relationship Id="rId508" Type="http://schemas.openxmlformats.org/officeDocument/2006/relationships/hyperlink" Target="http://pbs.twimg.com/profile_background_images/4553909/postcard2.jpg" TargetMode="External"/><Relationship Id="rId509" Type="http://schemas.openxmlformats.org/officeDocument/2006/relationships/hyperlink" Target="https://twitter.com/elefantevidence" TargetMode="External"/><Relationship Id="rId510" Type="http://schemas.openxmlformats.org/officeDocument/2006/relationships/hyperlink" Target="http://pbs.twimg.com/profile_images/1648846339/Bildschirmfoto_2011-11-19_um_15.18.54_normal.JPG" TargetMode="External"/><Relationship Id="rId511" Type="http://schemas.openxmlformats.org/officeDocument/2006/relationships/hyperlink" Target="https://t.co/5eCZXzO9I4" TargetMode="External"/><Relationship Id="rId512" Type="http://schemas.openxmlformats.org/officeDocument/2006/relationships/hyperlink" Target="https://pbs.twimg.com/profile_banners/417237149/1402220273" TargetMode="External"/><Relationship Id="rId513" Type="http://schemas.openxmlformats.org/officeDocument/2006/relationships/hyperlink" Target="http://abs.twimg.com/images/themes/theme1/bg.png" TargetMode="External"/><Relationship Id="rId514" Type="http://schemas.openxmlformats.org/officeDocument/2006/relationships/hyperlink" Target="https://twitter.com/diaphanoskopie" TargetMode="External"/><Relationship Id="rId515" Type="http://schemas.openxmlformats.org/officeDocument/2006/relationships/hyperlink" Target="http://pbs.twimg.com/profile_images/459635694910967808/hhHVdHWH_normal.png" TargetMode="External"/><Relationship Id="rId516" Type="http://schemas.openxmlformats.org/officeDocument/2006/relationships/hyperlink" Target="http://t.co/ywSkhHfyf9" TargetMode="External"/><Relationship Id="rId517" Type="http://schemas.openxmlformats.org/officeDocument/2006/relationships/hyperlink" Target="https://pbs.twimg.com/profile_banners/146074105/1398420818" TargetMode="External"/><Relationship Id="rId518" Type="http://schemas.openxmlformats.org/officeDocument/2006/relationships/hyperlink" Target="http://pbs.twimg.com/profile_background_images/595620881/3fkeuwm9almeotnsskcd.jpeg" TargetMode="External"/><Relationship Id="rId519" Type="http://schemas.openxmlformats.org/officeDocument/2006/relationships/hyperlink" Target="https://twitter.com/tudresden_de" TargetMode="External"/><Relationship Id="rId520" Type="http://schemas.openxmlformats.org/officeDocument/2006/relationships/hyperlink" Target="http://pbs.twimg.com/profile_images/554956514536878080/zCYif9Mw_normal.jpeg" TargetMode="External"/><Relationship Id="rId521" Type="http://schemas.openxmlformats.org/officeDocument/2006/relationships/hyperlink" Target="http://t.co/aYm2gAT5VH" TargetMode="External"/><Relationship Id="rId522" Type="http://schemas.openxmlformats.org/officeDocument/2006/relationships/hyperlink" Target="https://pbs.twimg.com/profile_banners/486425527/1459942507" TargetMode="External"/><Relationship Id="rId523" Type="http://schemas.openxmlformats.org/officeDocument/2006/relationships/hyperlink" Target="http://abs.twimg.com/images/themes/theme1/bg.png" TargetMode="External"/><Relationship Id="rId524" Type="http://schemas.openxmlformats.org/officeDocument/2006/relationships/hyperlink" Target="https://twitter.com/sciencecafedd" TargetMode="External"/><Relationship Id="rId525" Type="http://schemas.openxmlformats.org/officeDocument/2006/relationships/hyperlink" Target="http://pbs.twimg.com/profile_images/610426971009511424/Vv2r_-Te_normal.jpg" TargetMode="External"/><Relationship Id="rId526" Type="http://schemas.openxmlformats.org/officeDocument/2006/relationships/hyperlink" Target="https://t.co/hqtAxp0Ec4" TargetMode="External"/><Relationship Id="rId527" Type="http://schemas.openxmlformats.org/officeDocument/2006/relationships/hyperlink" Target="https://pbs.twimg.com/profile_banners/23747832/1355827954" TargetMode="External"/><Relationship Id="rId528" Type="http://schemas.openxmlformats.org/officeDocument/2006/relationships/hyperlink" Target="http://pbs.twimg.com/profile_background_images/585399062/64gib7vprdm2oq6vptaq.jpeg" TargetMode="External"/><Relationship Id="rId529" Type="http://schemas.openxmlformats.org/officeDocument/2006/relationships/hyperlink" Target="https://twitter.com/infooffice" TargetMode="External"/><Relationship Id="rId530" Type="http://schemas.openxmlformats.org/officeDocument/2006/relationships/hyperlink" Target="http://pbs.twimg.com/profile_images/681866333181624320/umMkwLOn_normal.jpg" TargetMode="External"/><Relationship Id="rId531" Type="http://schemas.openxmlformats.org/officeDocument/2006/relationships/hyperlink" Target="http://abs.twimg.com/images/themes/theme1/bg.png" TargetMode="External"/><Relationship Id="rId532" Type="http://schemas.openxmlformats.org/officeDocument/2006/relationships/hyperlink" Target="https://twitter.com/hildewillekens" TargetMode="External"/><Relationship Id="rId533" Type="http://schemas.openxmlformats.org/officeDocument/2006/relationships/hyperlink" Target="http://pbs.twimg.com/profile_images/2268925573/sqrat0mlbw7citq7ghsx_normal.png" TargetMode="External"/><Relationship Id="rId534" Type="http://schemas.openxmlformats.org/officeDocument/2006/relationships/hyperlink" Target="http://t.co/92e4mVJDZc" TargetMode="External"/><Relationship Id="rId535" Type="http://schemas.openxmlformats.org/officeDocument/2006/relationships/hyperlink" Target="http://pbs.twimg.com/profile_background_images/619303367/04gdtaa1e4bhwbxofymn.gif" TargetMode="External"/><Relationship Id="rId536" Type="http://schemas.openxmlformats.org/officeDocument/2006/relationships/hyperlink" Target="https://twitter.com/favv_consument" TargetMode="External"/><Relationship Id="rId537" Type="http://schemas.openxmlformats.org/officeDocument/2006/relationships/hyperlink" Target="http://pbs.twimg.com/profile_images/780370460181684224/0NvjnNwA_normal.jpg" TargetMode="External"/><Relationship Id="rId538" Type="http://schemas.openxmlformats.org/officeDocument/2006/relationships/hyperlink" Target="http://t.co/NAfa8lMmsn" TargetMode="External"/><Relationship Id="rId539" Type="http://schemas.openxmlformats.org/officeDocument/2006/relationships/hyperlink" Target="https://pbs.twimg.com/profile_banners/2714667252/1475130215" TargetMode="External"/><Relationship Id="rId540" Type="http://schemas.openxmlformats.org/officeDocument/2006/relationships/hyperlink" Target="http://abs.twimg.com/images/themes/theme1/bg.png" TargetMode="External"/><Relationship Id="rId541" Type="http://schemas.openxmlformats.org/officeDocument/2006/relationships/hyperlink" Target="https://twitter.com/fbwugent" TargetMode="External"/><Relationship Id="rId542" Type="http://schemas.openxmlformats.org/officeDocument/2006/relationships/hyperlink" Target="http://pbs.twimg.com/profile_images/800681809579307008/h0_tm6gL_normal.jpg" TargetMode="External"/><Relationship Id="rId543" Type="http://schemas.openxmlformats.org/officeDocument/2006/relationships/hyperlink" Target="http://t.co/xacI9s2N2B" TargetMode="External"/><Relationship Id="rId544" Type="http://schemas.openxmlformats.org/officeDocument/2006/relationships/hyperlink" Target="https://pbs.twimg.com/profile_banners/3130969077/1428995372" TargetMode="External"/><Relationship Id="rId545" Type="http://schemas.openxmlformats.org/officeDocument/2006/relationships/hyperlink" Target="http://abs.twimg.com/images/themes/theme1/bg.png" TargetMode="External"/><Relationship Id="rId546" Type="http://schemas.openxmlformats.org/officeDocument/2006/relationships/hyperlink" Target="https://twitter.com/agro2be" TargetMode="External"/><Relationship Id="rId547" Type="http://schemas.openxmlformats.org/officeDocument/2006/relationships/hyperlink" Target="http://pbs.twimg.com/profile_images/781355820801863684/fcmtBCgZ_normal.jpg" TargetMode="External"/><Relationship Id="rId548" Type="http://schemas.openxmlformats.org/officeDocument/2006/relationships/hyperlink" Target="https://pbs.twimg.com/profile_banners/2951664797/1480360692" TargetMode="External"/><Relationship Id="rId549" Type="http://schemas.openxmlformats.org/officeDocument/2006/relationships/hyperlink" Target="http://abs.twimg.com/images/themes/theme1/bg.png" TargetMode="External"/><Relationship Id="rId550" Type="http://schemas.openxmlformats.org/officeDocument/2006/relationships/hyperlink" Target="https://twitter.com/chris_gavito" TargetMode="External"/><Relationship Id="rId551" Type="http://schemas.openxmlformats.org/officeDocument/2006/relationships/hyperlink" Target="http://pbs.twimg.com/profile_images/773125808764297216/-bJRdYvh_normal.jpg" TargetMode="External"/><Relationship Id="rId552" Type="http://schemas.openxmlformats.org/officeDocument/2006/relationships/hyperlink" Target="https://t.co/HmKNgXQYX5" TargetMode="External"/><Relationship Id="rId553" Type="http://schemas.openxmlformats.org/officeDocument/2006/relationships/hyperlink" Target="https://pbs.twimg.com/profile_banners/773122427106623488/1477559119" TargetMode="External"/><Relationship Id="rId554" Type="http://schemas.openxmlformats.org/officeDocument/2006/relationships/hyperlink" Target="http://abs.twimg.com/images/themes/theme1/bg.png" TargetMode="External"/><Relationship Id="rId555" Type="http://schemas.openxmlformats.org/officeDocument/2006/relationships/hyperlink" Target="https://twitter.com/warbandit111" TargetMode="External"/><Relationship Id="rId556" Type="http://schemas.openxmlformats.org/officeDocument/2006/relationships/hyperlink" Target="http://pbs.twimg.com/profile_images/596242167862956032/0KEjG5mz_normal.jpg" TargetMode="External"/><Relationship Id="rId557" Type="http://schemas.openxmlformats.org/officeDocument/2006/relationships/hyperlink" Target="https://pbs.twimg.com/profile_banners/2574457790/1411995068" TargetMode="External"/><Relationship Id="rId558" Type="http://schemas.openxmlformats.org/officeDocument/2006/relationships/hyperlink" Target="http://abs.twimg.com/images/themes/theme15/bg.png" TargetMode="External"/><Relationship Id="rId559" Type="http://schemas.openxmlformats.org/officeDocument/2006/relationships/hyperlink" Target="https://twitter.com/joe460" TargetMode="External"/><Relationship Id="rId560" Type="http://schemas.openxmlformats.org/officeDocument/2006/relationships/hyperlink" Target="http://pbs.twimg.com/profile_images/534798895667093504/-aqMm-9C_normal.jpeg" TargetMode="External"/><Relationship Id="rId561" Type="http://schemas.openxmlformats.org/officeDocument/2006/relationships/hyperlink" Target="http://t.co/6g3sUa7dxH" TargetMode="External"/><Relationship Id="rId562" Type="http://schemas.openxmlformats.org/officeDocument/2006/relationships/hyperlink" Target="https://pbs.twimg.com/profile_banners/307042108/1433106887" TargetMode="External"/><Relationship Id="rId563" Type="http://schemas.openxmlformats.org/officeDocument/2006/relationships/hyperlink" Target="http://abs.twimg.com/images/themes/theme1/bg.png" TargetMode="External"/><Relationship Id="rId564" Type="http://schemas.openxmlformats.org/officeDocument/2006/relationships/hyperlink" Target="https://twitter.com/steffmertens" TargetMode="External"/><Relationship Id="rId565" Type="http://schemas.openxmlformats.org/officeDocument/2006/relationships/hyperlink" Target="http://pbs.twimg.com/profile_images/553721631710138368/aPSYKGy5_normal.jpeg" TargetMode="External"/><Relationship Id="rId566" Type="http://schemas.openxmlformats.org/officeDocument/2006/relationships/hyperlink" Target="http://t.co/WVOwzfMZas" TargetMode="External"/><Relationship Id="rId567" Type="http://schemas.openxmlformats.org/officeDocument/2006/relationships/hyperlink" Target="https://pbs.twimg.com/profile_banners/477731439/1372201947" TargetMode="External"/><Relationship Id="rId568" Type="http://schemas.openxmlformats.org/officeDocument/2006/relationships/hyperlink" Target="http://abs.twimg.com/images/themes/theme1/bg.png" TargetMode="External"/><Relationship Id="rId569" Type="http://schemas.openxmlformats.org/officeDocument/2006/relationships/hyperlink" Target="https://twitter.com/onenature" TargetMode="External"/><Relationship Id="rId570" Type="http://schemas.openxmlformats.org/officeDocument/2006/relationships/hyperlink" Target="http://pbs.twimg.com/profile_images/803761897896116224/wQdDHtJh_normal.jpg" TargetMode="External"/><Relationship Id="rId571" Type="http://schemas.openxmlformats.org/officeDocument/2006/relationships/hyperlink" Target="http://aspiritrebellious.wordpress.com/" TargetMode="External"/><Relationship Id="rId572" Type="http://schemas.openxmlformats.org/officeDocument/2006/relationships/hyperlink" Target="https://pbs.twimg.com/profile_banners/795207233189638144/1480466752" TargetMode="External"/><Relationship Id="rId573" Type="http://schemas.openxmlformats.org/officeDocument/2006/relationships/hyperlink" Target="https://twitter.com/aspiritrebelius" TargetMode="External"/><Relationship Id="rId574" Type="http://schemas.openxmlformats.org/officeDocument/2006/relationships/hyperlink" Target="http://pbs.twimg.com/profile_images/737052147288674304/lFmfn8j9_normal.jpg" TargetMode="External"/><Relationship Id="rId575" Type="http://schemas.openxmlformats.org/officeDocument/2006/relationships/hyperlink" Target="https://t.co/ENUJA5vlTX" TargetMode="External"/><Relationship Id="rId576" Type="http://schemas.openxmlformats.org/officeDocument/2006/relationships/hyperlink" Target="https://pbs.twimg.com/profile_banners/727565855022665733/1475605514" TargetMode="External"/><Relationship Id="rId577" Type="http://schemas.openxmlformats.org/officeDocument/2006/relationships/hyperlink" Target="http://abs.twimg.com/images/themes/theme1/bg.png" TargetMode="External"/><Relationship Id="rId578" Type="http://schemas.openxmlformats.org/officeDocument/2006/relationships/hyperlink" Target="https://twitter.com/geradsimon" TargetMode="External"/><Relationship Id="rId579" Type="http://schemas.openxmlformats.org/officeDocument/2006/relationships/hyperlink" Target="http://pbs.twimg.com/profile_images/686311430753267712/r3k7HH7L_normal.jpg" TargetMode="External"/><Relationship Id="rId580" Type="http://schemas.openxmlformats.org/officeDocument/2006/relationships/hyperlink" Target="http://abs.twimg.com/images/themes/theme13/bg.gif" TargetMode="External"/><Relationship Id="rId581" Type="http://schemas.openxmlformats.org/officeDocument/2006/relationships/hyperlink" Target="https://twitter.com/hattaca" TargetMode="External"/><Relationship Id="rId582" Type="http://schemas.openxmlformats.org/officeDocument/2006/relationships/hyperlink" Target="http://pbs.twimg.com/profile_images/519212006977466368/fjA3b8-Z_normal.jpeg" TargetMode="External"/><Relationship Id="rId583" Type="http://schemas.openxmlformats.org/officeDocument/2006/relationships/hyperlink" Target="http://abs.twimg.com/images/themes/theme1/bg.png" TargetMode="External"/><Relationship Id="rId584" Type="http://schemas.openxmlformats.org/officeDocument/2006/relationships/hyperlink" Target="https://twitter.com/bwardboston" TargetMode="External"/><Relationship Id="rId585" Type="http://schemas.openxmlformats.org/officeDocument/2006/relationships/hyperlink" Target="http://pbs.twimg.com/profile_images/503168691/dd-forscht-avatar_normal.jpg" TargetMode="External"/><Relationship Id="rId586" Type="http://schemas.openxmlformats.org/officeDocument/2006/relationships/hyperlink" Target="https://pbs.twimg.com/profile_banners/18848567/1442217481" TargetMode="External"/><Relationship Id="rId587" Type="http://schemas.openxmlformats.org/officeDocument/2006/relationships/hyperlink" Target="http://abs.twimg.com/images/themes/theme14/bg.gif" TargetMode="External"/><Relationship Id="rId588" Type="http://schemas.openxmlformats.org/officeDocument/2006/relationships/hyperlink" Target="https://twitter.com/dresden_forscht" TargetMode="External"/><Relationship Id="rId589" Type="http://schemas.openxmlformats.org/officeDocument/2006/relationships/hyperlink" Target="http://pbs.twimg.com/profile_images/684329980818534400/EUJ3352B_normal.jpg" TargetMode="External"/><Relationship Id="rId590" Type="http://schemas.openxmlformats.org/officeDocument/2006/relationships/hyperlink" Target="http://geoengineeringclimateissues.blogspot.com/" TargetMode="External"/><Relationship Id="rId591" Type="http://schemas.openxmlformats.org/officeDocument/2006/relationships/hyperlink" Target="https://pbs.twimg.com/profile_banners/122782255/1480656003" TargetMode="External"/><Relationship Id="rId592" Type="http://schemas.openxmlformats.org/officeDocument/2006/relationships/hyperlink" Target="http://pbs.twimg.com/profile_background_images/668460422/9b48c73bb73d68876d33b198363c458b.jpeg" TargetMode="External"/><Relationship Id="rId593" Type="http://schemas.openxmlformats.org/officeDocument/2006/relationships/hyperlink" Target="https://twitter.com/oscare2000" TargetMode="External"/><Relationship Id="rId594" Type="http://schemas.openxmlformats.org/officeDocument/2006/relationships/hyperlink" Target="http://pbs.twimg.com/profile_images/426474334463352832/2cwRdM5Y_normal.jpeg" TargetMode="External"/><Relationship Id="rId595" Type="http://schemas.openxmlformats.org/officeDocument/2006/relationships/hyperlink" Target="http://teaminspireproject.com/" TargetMode="External"/><Relationship Id="rId596" Type="http://schemas.openxmlformats.org/officeDocument/2006/relationships/hyperlink" Target="http://abs.twimg.com/images/themes/theme1/bg.png" TargetMode="External"/><Relationship Id="rId597" Type="http://schemas.openxmlformats.org/officeDocument/2006/relationships/hyperlink" Target="https://twitter.com/suzettepetillo" TargetMode="External"/><Relationship Id="rId598" Type="http://schemas.openxmlformats.org/officeDocument/2006/relationships/hyperlink" Target="http://pbs.twimg.com/profile_images/1488318963/simberg_FB_pic_normal.jpg" TargetMode="External"/><Relationship Id="rId599" Type="http://schemas.openxmlformats.org/officeDocument/2006/relationships/hyperlink" Target="http://www.transterrestrial.com/" TargetMode="External"/><Relationship Id="rId600" Type="http://schemas.openxmlformats.org/officeDocument/2006/relationships/hyperlink" Target="https://pbs.twimg.com/profile_banners/43186982/1457827980" TargetMode="External"/><Relationship Id="rId601" Type="http://schemas.openxmlformats.org/officeDocument/2006/relationships/hyperlink" Target="http://abs.twimg.com/images/themes/theme4/bg.gif" TargetMode="External"/><Relationship Id="rId602" Type="http://schemas.openxmlformats.org/officeDocument/2006/relationships/hyperlink" Target="https://twitter.com/rand_simberg" TargetMode="External"/><Relationship Id="rId603" Type="http://schemas.openxmlformats.org/officeDocument/2006/relationships/hyperlink" Target="http://pbs.twimg.com/profile_images/459366902934958080/GVhOCLGt_normal.jpeg" TargetMode="External"/><Relationship Id="rId604" Type="http://schemas.openxmlformats.org/officeDocument/2006/relationships/hyperlink" Target="https://pbs.twimg.com/profile_banners/19006559/1398356683" TargetMode="External"/><Relationship Id="rId605" Type="http://schemas.openxmlformats.org/officeDocument/2006/relationships/hyperlink" Target="http://pbs.twimg.com/profile_background_images/623864543442247680/gO2xllSf.jpg" TargetMode="External"/><Relationship Id="rId606" Type="http://schemas.openxmlformats.org/officeDocument/2006/relationships/hyperlink" Target="https://twitter.com/citrasupercool" TargetMode="External"/><Relationship Id="rId607" Type="http://schemas.openxmlformats.org/officeDocument/2006/relationships/hyperlink" Target="http://pbs.twimg.com/profile_images/378800000704284380/62be64e8fb7c4de6e55d0213e0c02549_normal.jpeg" TargetMode="External"/><Relationship Id="rId608" Type="http://schemas.openxmlformats.org/officeDocument/2006/relationships/hyperlink" Target="http://t.co/vJihxMRQgm" TargetMode="External"/><Relationship Id="rId609" Type="http://schemas.openxmlformats.org/officeDocument/2006/relationships/hyperlink" Target="http://abs.twimg.com/images/themes/theme1/bg.png" TargetMode="External"/><Relationship Id="rId610" Type="http://schemas.openxmlformats.org/officeDocument/2006/relationships/hyperlink" Target="https://twitter.com/safenotanoption" TargetMode="External"/><Relationship Id="rId611" Type="http://schemas.openxmlformats.org/officeDocument/2006/relationships/hyperlink" Target="http://pbs.twimg.com/profile_images/1896854384/2011_rand_simberg_lincoln_conference_cropped_normal.jpg" TargetMode="External"/><Relationship Id="rId612" Type="http://schemas.openxmlformats.org/officeDocument/2006/relationships/hyperlink" Target="http://t.co/vZsyePFH0G" TargetMode="External"/><Relationship Id="rId613" Type="http://schemas.openxmlformats.org/officeDocument/2006/relationships/hyperlink" Target="http://abs.twimg.com/images/themes/theme1/bg.png" TargetMode="External"/><Relationship Id="rId614" Type="http://schemas.openxmlformats.org/officeDocument/2006/relationships/hyperlink" Target="https://twitter.com/simberg_space" TargetMode="External"/><Relationship Id="rId615" Type="http://schemas.openxmlformats.org/officeDocument/2006/relationships/hyperlink" Target="http://pbs.twimg.com/profile_images/603381576244678656/9hJ5UJ2H_normal.png" TargetMode="External"/><Relationship Id="rId616" Type="http://schemas.openxmlformats.org/officeDocument/2006/relationships/hyperlink" Target="http://anonhq.com/" TargetMode="External"/><Relationship Id="rId617" Type="http://schemas.openxmlformats.org/officeDocument/2006/relationships/hyperlink" Target="http://abs.twimg.com/images/themes/theme1/bg.png" TargetMode="External"/><Relationship Id="rId618" Type="http://schemas.openxmlformats.org/officeDocument/2006/relationships/hyperlink" Target="https://twitter.com/covertanonymous" TargetMode="External"/><Relationship Id="rId619" Type="http://schemas.openxmlformats.org/officeDocument/2006/relationships/hyperlink" Target="http://abs.twimg.com/sticky/default_profile_images/default_profile_1_normal.png" TargetMode="External"/><Relationship Id="rId620" Type="http://schemas.openxmlformats.org/officeDocument/2006/relationships/hyperlink" Target="https://pbs.twimg.com/profile_banners/2496335395/1438313493" TargetMode="External"/><Relationship Id="rId621" Type="http://schemas.openxmlformats.org/officeDocument/2006/relationships/hyperlink" Target="http://abs.twimg.com/images/themes/theme1/bg.png" TargetMode="External"/><Relationship Id="rId622" Type="http://schemas.openxmlformats.org/officeDocument/2006/relationships/hyperlink" Target="https://twitter.com/bitaamani1" TargetMode="External"/><Relationship Id="rId623" Type="http://schemas.openxmlformats.org/officeDocument/2006/relationships/hyperlink" Target="http://pbs.twimg.com/profile_images/671996520372166659/K4kfOJw-_normal.jpg" TargetMode="External"/><Relationship Id="rId624" Type="http://schemas.openxmlformats.org/officeDocument/2006/relationships/hyperlink" Target="https://t.co/Vvuz9y6ekY" TargetMode="External"/><Relationship Id="rId625" Type="http://schemas.openxmlformats.org/officeDocument/2006/relationships/hyperlink" Target="https://pbs.twimg.com/profile_banners/56510427/1471378414" TargetMode="External"/><Relationship Id="rId626" Type="http://schemas.openxmlformats.org/officeDocument/2006/relationships/hyperlink" Target="http://pbs.twimg.com/profile_background_images/725178585/be55dd3b0ca0b3057d2235fd6490aa57.jpeg" TargetMode="External"/><Relationship Id="rId627" Type="http://schemas.openxmlformats.org/officeDocument/2006/relationships/hyperlink" Target="https://twitter.com/motherboard" TargetMode="External"/><Relationship Id="rId628" Type="http://schemas.openxmlformats.org/officeDocument/2006/relationships/hyperlink" Target="http://pbs.twimg.com/profile_images/720765955521904640/snLj-We2_normal.jpg" TargetMode="External"/><Relationship Id="rId629" Type="http://schemas.openxmlformats.org/officeDocument/2006/relationships/hyperlink" Target="https://t.co/c6mnnTTllH" TargetMode="External"/><Relationship Id="rId630" Type="http://schemas.openxmlformats.org/officeDocument/2006/relationships/hyperlink" Target="https://pbs.twimg.com/profile_banners/27720678/1469036946" TargetMode="External"/><Relationship Id="rId631" Type="http://schemas.openxmlformats.org/officeDocument/2006/relationships/hyperlink" Target="http://pbs.twimg.com/profile_background_images/578251660926955520/tMPCi_qX.jpeg" TargetMode="External"/><Relationship Id="rId632" Type="http://schemas.openxmlformats.org/officeDocument/2006/relationships/hyperlink" Target="https://twitter.com/elitedevgroup" TargetMode="External"/><Relationship Id="rId633" Type="http://schemas.openxmlformats.org/officeDocument/2006/relationships/hyperlink" Target="http://pbs.twimg.com/profile_images/807611352818675712/DfyQr0MX_normal.jpg" TargetMode="External"/><Relationship Id="rId634" Type="http://schemas.openxmlformats.org/officeDocument/2006/relationships/hyperlink" Target="https://pbs.twimg.com/profile_banners/619572621/1449196009" TargetMode="External"/><Relationship Id="rId635" Type="http://schemas.openxmlformats.org/officeDocument/2006/relationships/hyperlink" Target="http://abs.twimg.com/images/themes/theme1/bg.png" TargetMode="External"/><Relationship Id="rId636" Type="http://schemas.openxmlformats.org/officeDocument/2006/relationships/hyperlink" Target="https://twitter.com/suzanneinlgb" TargetMode="External"/><Relationship Id="rId637" Type="http://schemas.openxmlformats.org/officeDocument/2006/relationships/hyperlink" Target="http://pbs.twimg.com/profile_images/450761215795417089/S9R0nDTj_normal.jpeg" TargetMode="External"/><Relationship Id="rId638" Type="http://schemas.openxmlformats.org/officeDocument/2006/relationships/hyperlink" Target="http://abs.twimg.com/images/themes/theme12/bg.gif" TargetMode="External"/><Relationship Id="rId639" Type="http://schemas.openxmlformats.org/officeDocument/2006/relationships/hyperlink" Target="https://twitter.com/jsmooove" TargetMode="External"/><Relationship Id="rId640" Type="http://schemas.openxmlformats.org/officeDocument/2006/relationships/hyperlink" Target="http://abs.twimg.com/sticky/default_profile_images/default_profile_3_normal.png" TargetMode="External"/><Relationship Id="rId641" Type="http://schemas.openxmlformats.org/officeDocument/2006/relationships/hyperlink" Target="http://abs.twimg.com/images/themes/theme1/bg.png" TargetMode="External"/><Relationship Id="rId642" Type="http://schemas.openxmlformats.org/officeDocument/2006/relationships/hyperlink" Target="https://twitter.com/taesu2014" TargetMode="External"/><Relationship Id="rId643" Type="http://schemas.openxmlformats.org/officeDocument/2006/relationships/hyperlink" Target="http://pbs.twimg.com/profile_images/605737396739514368/yG5c0L5j_normal.jpg" TargetMode="External"/><Relationship Id="rId644" Type="http://schemas.openxmlformats.org/officeDocument/2006/relationships/hyperlink" Target="http://t.co/uJmnvv5gwy" TargetMode="External"/><Relationship Id="rId645" Type="http://schemas.openxmlformats.org/officeDocument/2006/relationships/hyperlink" Target="https://pbs.twimg.com/profile_banners/2208725804/1421423511" TargetMode="External"/><Relationship Id="rId646" Type="http://schemas.openxmlformats.org/officeDocument/2006/relationships/hyperlink" Target="http://abs.twimg.com/images/themes/theme1/bg.png" TargetMode="External"/><Relationship Id="rId647" Type="http://schemas.openxmlformats.org/officeDocument/2006/relationships/hyperlink" Target="https://twitter.com/firmenindex_ch" TargetMode="External"/><Relationship Id="rId648" Type="http://schemas.openxmlformats.org/officeDocument/2006/relationships/hyperlink" Target="http://pbs.twimg.com/profile_images/491346794354180096/4ZW_frgA_normal.jpeg" TargetMode="External"/><Relationship Id="rId649" Type="http://schemas.openxmlformats.org/officeDocument/2006/relationships/hyperlink" Target="https://pbs.twimg.com/profile_banners/36769408/1405978840" TargetMode="External"/><Relationship Id="rId650" Type="http://schemas.openxmlformats.org/officeDocument/2006/relationships/hyperlink" Target="http://abs.twimg.com/images/themes/theme1/bg.png" TargetMode="External"/><Relationship Id="rId651" Type="http://schemas.openxmlformats.org/officeDocument/2006/relationships/hyperlink" Target="https://twitter.com/susanarogers" TargetMode="External"/><Relationship Id="rId652" Type="http://schemas.openxmlformats.org/officeDocument/2006/relationships/hyperlink" Target="http://pbs.twimg.com/profile_images/795721382004920321/vKMzkcQw_normal.jpg" TargetMode="External"/><Relationship Id="rId653" Type="http://schemas.openxmlformats.org/officeDocument/2006/relationships/hyperlink" Target="https://t.co/aZYug9t4PB" TargetMode="External"/><Relationship Id="rId654" Type="http://schemas.openxmlformats.org/officeDocument/2006/relationships/hyperlink" Target="https://pbs.twimg.com/profile_banners/19353746/1478542688" TargetMode="External"/><Relationship Id="rId655" Type="http://schemas.openxmlformats.org/officeDocument/2006/relationships/hyperlink" Target="http://pbs.twimg.com/profile_background_images/440632358283141120/0KxiSvPX.png" TargetMode="External"/><Relationship Id="rId656" Type="http://schemas.openxmlformats.org/officeDocument/2006/relationships/hyperlink" Target="https://twitter.com/swetalk" TargetMode="External"/><Relationship Id="rId657" Type="http://schemas.openxmlformats.org/officeDocument/2006/relationships/hyperlink" Target="http://pbs.twimg.com/profile_images/378800000412189082/3ad8a98241e9c7560a8344c968bf0ad2_normal.jpeg" TargetMode="External"/><Relationship Id="rId658" Type="http://schemas.openxmlformats.org/officeDocument/2006/relationships/hyperlink" Target="https://t.co/8vq9RPbQff" TargetMode="External"/><Relationship Id="rId659" Type="http://schemas.openxmlformats.org/officeDocument/2006/relationships/hyperlink" Target="https://pbs.twimg.com/profile_banners/366639672/1393020614" TargetMode="External"/><Relationship Id="rId660" Type="http://schemas.openxmlformats.org/officeDocument/2006/relationships/hyperlink" Target="http://pbs.twimg.com/profile_background_images/378800000066825832/5bbd85cc7846cee31c8a03a9b67a4cb6.jpeg" TargetMode="External"/><Relationship Id="rId661" Type="http://schemas.openxmlformats.org/officeDocument/2006/relationships/hyperlink" Target="https://twitter.com/pittengineering" TargetMode="External"/><Relationship Id="rId662" Type="http://schemas.openxmlformats.org/officeDocument/2006/relationships/hyperlink" Target="http://pbs.twimg.com/profile_images/595591413317836800/Z_vIifZQ_normal.jpg" TargetMode="External"/><Relationship Id="rId663" Type="http://schemas.openxmlformats.org/officeDocument/2006/relationships/hyperlink" Target="https://pbs.twimg.com/profile_banners/317684917/1430834712" TargetMode="External"/><Relationship Id="rId664" Type="http://schemas.openxmlformats.org/officeDocument/2006/relationships/hyperlink" Target="http://pbs.twimg.com/profile_background_images/855521335/a1a307609a3afc9d22e9f11a11d9416a.jpeg" TargetMode="External"/><Relationship Id="rId665" Type="http://schemas.openxmlformats.org/officeDocument/2006/relationships/hyperlink" Target="https://twitter.com/amirzafran10" TargetMode="External"/><Relationship Id="rId666" Type="http://schemas.openxmlformats.org/officeDocument/2006/relationships/hyperlink" Target="http://pbs.twimg.com/profile_images/488197705437814784/oxFJC-Db_normal.jpeg" TargetMode="External"/><Relationship Id="rId667" Type="http://schemas.openxmlformats.org/officeDocument/2006/relationships/hyperlink" Target="https://t.co/rYwGFe6NA4" TargetMode="External"/><Relationship Id="rId668" Type="http://schemas.openxmlformats.org/officeDocument/2006/relationships/hyperlink" Target="https://pbs.twimg.com/profile_banners/29521878/1462086938" TargetMode="External"/><Relationship Id="rId669" Type="http://schemas.openxmlformats.org/officeDocument/2006/relationships/hyperlink" Target="http://abs.twimg.com/images/themes/theme3/bg.gif" TargetMode="External"/><Relationship Id="rId670" Type="http://schemas.openxmlformats.org/officeDocument/2006/relationships/hyperlink" Target="https://twitter.com/maxsalvia" TargetMode="External"/><Relationship Id="rId671" Type="http://schemas.openxmlformats.org/officeDocument/2006/relationships/hyperlink" Target="http://pbs.twimg.com/profile_images/761378176463409152/VaAMNCOK_normal.jpg" TargetMode="External"/><Relationship Id="rId672" Type="http://schemas.openxmlformats.org/officeDocument/2006/relationships/hyperlink" Target="https://t.co/jQb9wStzzi" TargetMode="External"/><Relationship Id="rId673" Type="http://schemas.openxmlformats.org/officeDocument/2006/relationships/hyperlink" Target="https://pbs.twimg.com/profile_banners/17230461/1470361905" TargetMode="External"/><Relationship Id="rId674" Type="http://schemas.openxmlformats.org/officeDocument/2006/relationships/hyperlink" Target="http://abs.twimg.com/images/themes/theme1/bg.png" TargetMode="External"/><Relationship Id="rId675" Type="http://schemas.openxmlformats.org/officeDocument/2006/relationships/hyperlink" Target="https://twitter.com/eboyden3" TargetMode="External"/><Relationship Id="rId676" Type="http://schemas.openxmlformats.org/officeDocument/2006/relationships/hyperlink" Target="http://pbs.twimg.com/profile_images/598584526005096448/l8H6cz2r_normal.jpg" TargetMode="External"/><Relationship Id="rId677" Type="http://schemas.openxmlformats.org/officeDocument/2006/relationships/hyperlink" Target="http://abs.twimg.com/images/themes/theme1/bg.png" TargetMode="External"/><Relationship Id="rId678" Type="http://schemas.openxmlformats.org/officeDocument/2006/relationships/hyperlink" Target="https://twitter.com/emekato" TargetMode="External"/><Relationship Id="rId679" Type="http://schemas.openxmlformats.org/officeDocument/2006/relationships/hyperlink" Target="http://pbs.twimg.com/profile_images/704999086450208768/mVASqkCH_normal.jpg" TargetMode="External"/><Relationship Id="rId680" Type="http://schemas.openxmlformats.org/officeDocument/2006/relationships/hyperlink" Target="http://t.co/VutNBmNqLp" TargetMode="External"/><Relationship Id="rId681" Type="http://schemas.openxmlformats.org/officeDocument/2006/relationships/hyperlink" Target="https://pbs.twimg.com/profile_banners/13790232/1477086182" TargetMode="External"/><Relationship Id="rId682" Type="http://schemas.openxmlformats.org/officeDocument/2006/relationships/hyperlink" Target="http://pbs.twimg.com/profile_background_images/524936671758782464/fJ4hQrdq.png" TargetMode="External"/><Relationship Id="rId683" Type="http://schemas.openxmlformats.org/officeDocument/2006/relationships/hyperlink" Target="https://twitter.com/mapc" TargetMode="External"/><Relationship Id="rId684" Type="http://schemas.openxmlformats.org/officeDocument/2006/relationships/hyperlink" Target="http://pbs.twimg.com/profile_images/2483172807/image_normal.jpg" TargetMode="External"/><Relationship Id="rId685" Type="http://schemas.openxmlformats.org/officeDocument/2006/relationships/hyperlink" Target="https://t.co/P5IlpzgL5p" TargetMode="External"/><Relationship Id="rId686" Type="http://schemas.openxmlformats.org/officeDocument/2006/relationships/hyperlink" Target="https://pbs.twimg.com/profile_banners/215067401/1474818946" TargetMode="External"/><Relationship Id="rId687" Type="http://schemas.openxmlformats.org/officeDocument/2006/relationships/hyperlink" Target="http://abs.twimg.com/images/themes/theme1/bg.png" TargetMode="External"/><Relationship Id="rId688" Type="http://schemas.openxmlformats.org/officeDocument/2006/relationships/hyperlink" Target="https://twitter.com/marinap63" TargetMode="External"/><Relationship Id="rId689" Type="http://schemas.openxmlformats.org/officeDocument/2006/relationships/hyperlink" Target="http://pbs.twimg.com/profile_images/744574188480933888/4nHtMm1M_normal.jpg" TargetMode="External"/><Relationship Id="rId690" Type="http://schemas.openxmlformats.org/officeDocument/2006/relationships/hyperlink" Target="https://t.co/4r0DyTpbZK" TargetMode="External"/><Relationship Id="rId691" Type="http://schemas.openxmlformats.org/officeDocument/2006/relationships/hyperlink" Target="https://pbs.twimg.com/profile_banners/92791791/1466354980" TargetMode="External"/><Relationship Id="rId692" Type="http://schemas.openxmlformats.org/officeDocument/2006/relationships/hyperlink" Target="http://pbs.twimg.com/profile_background_images/431765750324281347/Fo3IIecC.jpeg" TargetMode="External"/><Relationship Id="rId693" Type="http://schemas.openxmlformats.org/officeDocument/2006/relationships/hyperlink" Target="https://twitter.com/stevenlavinske" TargetMode="External"/><Relationship Id="rId694" Type="http://schemas.openxmlformats.org/officeDocument/2006/relationships/hyperlink" Target="http://pbs.twimg.com/profile_images/597049552244330496/mLaqm1Qf_normal.jpg" TargetMode="External"/><Relationship Id="rId695" Type="http://schemas.openxmlformats.org/officeDocument/2006/relationships/hyperlink" Target="https://t.co/XKph2LAUXN" TargetMode="External"/><Relationship Id="rId696" Type="http://schemas.openxmlformats.org/officeDocument/2006/relationships/hyperlink" Target="https://pbs.twimg.com/profile_banners/15058411/1431175583" TargetMode="External"/><Relationship Id="rId697" Type="http://schemas.openxmlformats.org/officeDocument/2006/relationships/hyperlink" Target="http://abs.twimg.com/images/themes/theme1/bg.png" TargetMode="External"/><Relationship Id="rId698" Type="http://schemas.openxmlformats.org/officeDocument/2006/relationships/hyperlink" Target="https://twitter.com/jackiefloyd" TargetMode="External"/><Relationship Id="rId699" Type="http://schemas.openxmlformats.org/officeDocument/2006/relationships/hyperlink" Target="http://pbs.twimg.com/profile_images/1416048607/jcp_2011_normal.jpg" TargetMode="External"/><Relationship Id="rId700" Type="http://schemas.openxmlformats.org/officeDocument/2006/relationships/hyperlink" Target="http://abs.twimg.com/images/themes/theme13/bg.gif" TargetMode="External"/><Relationship Id="rId701" Type="http://schemas.openxmlformats.org/officeDocument/2006/relationships/hyperlink" Target="https://twitter.com/jchrispires" TargetMode="External"/><Relationship Id="rId702" Type="http://schemas.openxmlformats.org/officeDocument/2006/relationships/hyperlink" Target="http://pbs.twimg.com/profile_images/794579688500920321/y3u6n6cC_normal.jpg" TargetMode="External"/><Relationship Id="rId703" Type="http://schemas.openxmlformats.org/officeDocument/2006/relationships/hyperlink" Target="https://t.co/46CIdrSbkT" TargetMode="External"/><Relationship Id="rId704" Type="http://schemas.openxmlformats.org/officeDocument/2006/relationships/hyperlink" Target="https://pbs.twimg.com/profile_banners/2674622010/1468624603" TargetMode="External"/><Relationship Id="rId705" Type="http://schemas.openxmlformats.org/officeDocument/2006/relationships/hyperlink" Target="http://abs.twimg.com/images/themes/theme1/bg.png" TargetMode="External"/><Relationship Id="rId706" Type="http://schemas.openxmlformats.org/officeDocument/2006/relationships/hyperlink" Target="https://twitter.com/triangle_sfn" TargetMode="External"/><Relationship Id="rId707" Type="http://schemas.openxmlformats.org/officeDocument/2006/relationships/hyperlink" Target="http://pbs.twimg.com/profile_images/792038645335142400/QmH7_TBg_normal.jpg" TargetMode="External"/><Relationship Id="rId708" Type="http://schemas.openxmlformats.org/officeDocument/2006/relationships/hyperlink" Target="https://pbs.twimg.com/profile_banners/16053049/1477671789" TargetMode="External"/><Relationship Id="rId709" Type="http://schemas.openxmlformats.org/officeDocument/2006/relationships/hyperlink" Target="http://abs.twimg.com/images/themes/theme9/bg.gif" TargetMode="External"/><Relationship Id="rId710" Type="http://schemas.openxmlformats.org/officeDocument/2006/relationships/hyperlink" Target="https://twitter.com/alexcarisey" TargetMode="External"/><Relationship Id="rId711" Type="http://schemas.openxmlformats.org/officeDocument/2006/relationships/hyperlink" Target="http://pbs.twimg.com/profile_images/448156937054461952/C6vlzAlC_normal.png" TargetMode="External"/><Relationship Id="rId712" Type="http://schemas.openxmlformats.org/officeDocument/2006/relationships/hyperlink" Target="http://www.ccoex.com/" TargetMode="External"/><Relationship Id="rId713" Type="http://schemas.openxmlformats.org/officeDocument/2006/relationships/hyperlink" Target="https://pbs.twimg.com/profile_banners/837898273/1413023617" TargetMode="External"/><Relationship Id="rId714" Type="http://schemas.openxmlformats.org/officeDocument/2006/relationships/hyperlink" Target="http://pbs.twimg.com/profile_background_images/665545764/1e2919cafccdfa2ed02b2b216e098c53.jpeg" TargetMode="External"/><Relationship Id="rId715" Type="http://schemas.openxmlformats.org/officeDocument/2006/relationships/hyperlink" Target="https://twitter.com/csfcofficial" TargetMode="External"/><Relationship Id="rId716" Type="http://schemas.openxmlformats.org/officeDocument/2006/relationships/hyperlink" Target="http://pbs.twimg.com/profile_images/663762734048264193/eJAmwLYk_normal.png" TargetMode="External"/><Relationship Id="rId717" Type="http://schemas.openxmlformats.org/officeDocument/2006/relationships/hyperlink" Target="https://t.co/lvymg7ena4" TargetMode="External"/><Relationship Id="rId718" Type="http://schemas.openxmlformats.org/officeDocument/2006/relationships/hyperlink" Target="https://pbs.twimg.com/profile_banners/273405670/1398689628" TargetMode="External"/><Relationship Id="rId719" Type="http://schemas.openxmlformats.org/officeDocument/2006/relationships/hyperlink" Target="http://pbs.twimg.com/profile_background_images/453822991684468736/trATZbEP.png" TargetMode="External"/><Relationship Id="rId720" Type="http://schemas.openxmlformats.org/officeDocument/2006/relationships/hyperlink" Target="https://twitter.com/tomorrows_eng" TargetMode="External"/><Relationship Id="rId721" Type="http://schemas.openxmlformats.org/officeDocument/2006/relationships/hyperlink" Target="http://pbs.twimg.com/profile_images/803067648414101504/CBGnxCfp_normal.jpg" TargetMode="External"/><Relationship Id="rId722" Type="http://schemas.openxmlformats.org/officeDocument/2006/relationships/hyperlink" Target="https://pbs.twimg.com/profile_banners/3229880713/1478960758" TargetMode="External"/><Relationship Id="rId723" Type="http://schemas.openxmlformats.org/officeDocument/2006/relationships/hyperlink" Target="http://pbs.twimg.com/profile_background_images/612084325916413952/B36ow5j7.jpg" TargetMode="External"/><Relationship Id="rId724" Type="http://schemas.openxmlformats.org/officeDocument/2006/relationships/hyperlink" Target="https://twitter.com/xxminey" TargetMode="External"/><Relationship Id="rId725" Type="http://schemas.openxmlformats.org/officeDocument/2006/relationships/hyperlink" Target="http://pbs.twimg.com/profile_images/807405978039816192/jPxck_uq_normal.jpg" TargetMode="External"/><Relationship Id="rId726" Type="http://schemas.openxmlformats.org/officeDocument/2006/relationships/hyperlink" Target="https://pbs.twimg.com/profile_banners/747851866277552129/1481302019" TargetMode="External"/><Relationship Id="rId727" Type="http://schemas.openxmlformats.org/officeDocument/2006/relationships/hyperlink" Target="https://twitter.com/rickgrimes241" TargetMode="External"/><Relationship Id="rId728" Type="http://schemas.openxmlformats.org/officeDocument/2006/relationships/hyperlink" Target="http://pbs.twimg.com/profile_images/649125791121305600/GPMSjPLF_normal.png" TargetMode="External"/><Relationship Id="rId729" Type="http://schemas.openxmlformats.org/officeDocument/2006/relationships/hyperlink" Target="http://facebook.com/advodude" TargetMode="External"/><Relationship Id="rId730" Type="http://schemas.openxmlformats.org/officeDocument/2006/relationships/hyperlink" Target="https://pbs.twimg.com/profile_banners/1520501/1350199169" TargetMode="External"/><Relationship Id="rId731" Type="http://schemas.openxmlformats.org/officeDocument/2006/relationships/hyperlink" Target="http://pbs.twimg.com/profile_background_images/603269639984910336/ux4TZOk2.png" TargetMode="External"/><Relationship Id="rId732" Type="http://schemas.openxmlformats.org/officeDocument/2006/relationships/hyperlink" Target="https://twitter.com/advodude" TargetMode="External"/><Relationship Id="rId733" Type="http://schemas.openxmlformats.org/officeDocument/2006/relationships/hyperlink" Target="http://pbs.twimg.com/profile_images/780613561332604929/c6w-QVNk_normal.jpg" TargetMode="External"/><Relationship Id="rId734" Type="http://schemas.openxmlformats.org/officeDocument/2006/relationships/hyperlink" Target="https://pbs.twimg.com/profile_banners/540286668/1480550673" TargetMode="External"/><Relationship Id="rId735" Type="http://schemas.openxmlformats.org/officeDocument/2006/relationships/hyperlink" Target="http://abs.twimg.com/images/themes/theme18/bg.gif" TargetMode="External"/><Relationship Id="rId736" Type="http://schemas.openxmlformats.org/officeDocument/2006/relationships/hyperlink" Target="https://twitter.com/elle_hurley" TargetMode="External"/><Relationship Id="rId737" Type="http://schemas.openxmlformats.org/officeDocument/2006/relationships/hyperlink" Target="http://pbs.twimg.com/profile_images/792249153711550465/wfmelyTl_normal.jpg" TargetMode="External"/><Relationship Id="rId738" Type="http://schemas.openxmlformats.org/officeDocument/2006/relationships/hyperlink" Target="https://pbs.twimg.com/profile_banners/792248012651102208/1477722184" TargetMode="External"/><Relationship Id="rId739" Type="http://schemas.openxmlformats.org/officeDocument/2006/relationships/hyperlink" Target="https://twitter.com/ramonelizalden" TargetMode="External"/><Relationship Id="rId740" Type="http://schemas.openxmlformats.org/officeDocument/2006/relationships/hyperlink" Target="http://pbs.twimg.com/profile_images/800106777299693568/BewLpirz_normal.jpg" TargetMode="External"/><Relationship Id="rId741" Type="http://schemas.openxmlformats.org/officeDocument/2006/relationships/hyperlink" Target="https://pbs.twimg.com/profile_banners/286091859/1477472550" TargetMode="External"/><Relationship Id="rId742" Type="http://schemas.openxmlformats.org/officeDocument/2006/relationships/hyperlink" Target="http://abs.twimg.com/images/themes/theme12/bg.gif" TargetMode="External"/><Relationship Id="rId743" Type="http://schemas.openxmlformats.org/officeDocument/2006/relationships/hyperlink" Target="https://twitter.com/ftinathrh_" TargetMode="External"/><Relationship Id="rId744" Type="http://schemas.openxmlformats.org/officeDocument/2006/relationships/hyperlink" Target="http://pbs.twimg.com/profile_images/191842656/Anubis_Shrine_blue_-_icon_normal.jpeg" TargetMode="External"/><Relationship Id="rId745" Type="http://schemas.openxmlformats.org/officeDocument/2006/relationships/hyperlink" Target="http://about.me/schakalsynthetc" TargetMode="External"/><Relationship Id="rId746" Type="http://schemas.openxmlformats.org/officeDocument/2006/relationships/hyperlink" Target="https://pbs.twimg.com/profile_banners/37113628/1370739660" TargetMode="External"/><Relationship Id="rId747" Type="http://schemas.openxmlformats.org/officeDocument/2006/relationships/hyperlink" Target="http://pbs.twimg.com/profile_background_images/378800000006524114/d68091042388782930c6468840e54ee7.png" TargetMode="External"/><Relationship Id="rId748" Type="http://schemas.openxmlformats.org/officeDocument/2006/relationships/hyperlink" Target="https://twitter.com/schakalsynthetc" TargetMode="External"/><Relationship Id="rId749" Type="http://schemas.openxmlformats.org/officeDocument/2006/relationships/hyperlink" Target="http://pbs.twimg.com/profile_images/750477549558464512/g_lKq4QJ_normal.jpg" TargetMode="External"/><Relationship Id="rId750" Type="http://schemas.openxmlformats.org/officeDocument/2006/relationships/hyperlink" Target="https://pbs.twimg.com/profile_banners/3164519996/1466472108" TargetMode="External"/><Relationship Id="rId751" Type="http://schemas.openxmlformats.org/officeDocument/2006/relationships/hyperlink" Target="http://abs.twimg.com/images/themes/theme1/bg.png" TargetMode="External"/><Relationship Id="rId752" Type="http://schemas.openxmlformats.org/officeDocument/2006/relationships/hyperlink" Target="https://twitter.com/rec0nciler" TargetMode="External"/><Relationship Id="rId753" Type="http://schemas.openxmlformats.org/officeDocument/2006/relationships/hyperlink" Target="http://pbs.twimg.com/profile_images/793266742537650176/1LgSlARm_normal.jpg" TargetMode="External"/><Relationship Id="rId754" Type="http://schemas.openxmlformats.org/officeDocument/2006/relationships/hyperlink" Target="https://pbs.twimg.com/profile_banners/2305790480/1478353107" TargetMode="External"/><Relationship Id="rId755" Type="http://schemas.openxmlformats.org/officeDocument/2006/relationships/hyperlink" Target="http://abs.twimg.com/images/themes/theme1/bg.png" TargetMode="External"/><Relationship Id="rId756" Type="http://schemas.openxmlformats.org/officeDocument/2006/relationships/hyperlink" Target="https://twitter.com/_100101890" TargetMode="External"/><Relationship Id="rId757" Type="http://schemas.openxmlformats.org/officeDocument/2006/relationships/hyperlink" Target="http://pbs.twimg.com/profile_images/623218614527639553/Pkodzdoo_normal.jpg" TargetMode="External"/><Relationship Id="rId758" Type="http://schemas.openxmlformats.org/officeDocument/2006/relationships/hyperlink" Target="https://pbs.twimg.com/profile_banners/315341279/1464816011" TargetMode="External"/><Relationship Id="rId759" Type="http://schemas.openxmlformats.org/officeDocument/2006/relationships/hyperlink" Target="http://abs.twimg.com/images/themes/theme14/bg.gif" TargetMode="External"/><Relationship Id="rId760" Type="http://schemas.openxmlformats.org/officeDocument/2006/relationships/hyperlink" Target="https://twitter.com/okayultra" TargetMode="External"/><Relationship Id="rId761" Type="http://schemas.openxmlformats.org/officeDocument/2006/relationships/hyperlink" Target="http://pbs.twimg.com/profile_images/472416595440963584/jVwNwlS2_normal.jpeg" TargetMode="External"/><Relationship Id="rId762" Type="http://schemas.openxmlformats.org/officeDocument/2006/relationships/hyperlink" Target="http://abs.twimg.com/images/themes/theme1/bg.png" TargetMode="External"/><Relationship Id="rId763" Type="http://schemas.openxmlformats.org/officeDocument/2006/relationships/hyperlink" Target="https://twitter.com/jbclancy" TargetMode="External"/><Relationship Id="rId764" Type="http://schemas.openxmlformats.org/officeDocument/2006/relationships/hyperlink" Target="http://pbs.twimg.com/profile_images/771282373065310208/jQMO41M1_normal.jpg" TargetMode="External"/><Relationship Id="rId765" Type="http://schemas.openxmlformats.org/officeDocument/2006/relationships/hyperlink" Target="https://pbs.twimg.com/profile_banners/420908652/1479323351" TargetMode="External"/><Relationship Id="rId766" Type="http://schemas.openxmlformats.org/officeDocument/2006/relationships/hyperlink" Target="http://pbs.twimg.com/profile_background_images/378800000136036604/8-J9vvSq.jpeg" TargetMode="External"/><Relationship Id="rId767" Type="http://schemas.openxmlformats.org/officeDocument/2006/relationships/hyperlink" Target="https://twitter.com/acapstellen" TargetMode="External"/><Relationship Id="rId768" Type="http://schemas.openxmlformats.org/officeDocument/2006/relationships/hyperlink" Target="http://pbs.twimg.com/profile_images/789969888697786368/TXh_nCTI_normal.jpg" TargetMode="External"/><Relationship Id="rId769" Type="http://schemas.openxmlformats.org/officeDocument/2006/relationships/hyperlink" Target="https://pbs.twimg.com/profile_banners/789967548217368576/1477179112" TargetMode="External"/><Relationship Id="rId770" Type="http://schemas.openxmlformats.org/officeDocument/2006/relationships/hyperlink" Target="http://abs.twimg.com/images/themes/theme1/bg.png" TargetMode="External"/><Relationship Id="rId771" Type="http://schemas.openxmlformats.org/officeDocument/2006/relationships/hyperlink" Target="https://twitter.com/palestinefamily" TargetMode="External"/><Relationship Id="rId772" Type="http://schemas.openxmlformats.org/officeDocument/2006/relationships/hyperlink" Target="http://pbs.twimg.com/profile_images/561495944265334784/VIywyRcN_normal.jpeg" TargetMode="External"/><Relationship Id="rId773" Type="http://schemas.openxmlformats.org/officeDocument/2006/relationships/hyperlink" Target="https://t.co/4CX2KDu6D2" TargetMode="External"/><Relationship Id="rId774" Type="http://schemas.openxmlformats.org/officeDocument/2006/relationships/hyperlink" Target="https://pbs.twimg.com/profile_banners/2783708485/1422705599" TargetMode="External"/><Relationship Id="rId775" Type="http://schemas.openxmlformats.org/officeDocument/2006/relationships/hyperlink" Target="http://pbs.twimg.com/profile_background_images/506343848214134784/sxcKjyfE.jpeg" TargetMode="External"/><Relationship Id="rId776" Type="http://schemas.openxmlformats.org/officeDocument/2006/relationships/hyperlink" Target="https://twitter.com/opchemtrails" TargetMode="External"/><Relationship Id="rId777" Type="http://schemas.openxmlformats.org/officeDocument/2006/relationships/hyperlink" Target="http://pbs.twimg.com/profile_images/764378001131864064/YjpUL2cH_normal.jpg" TargetMode="External"/><Relationship Id="rId778" Type="http://schemas.openxmlformats.org/officeDocument/2006/relationships/hyperlink" Target="http://www.westernspring.co.uk/the-coudenhove-kalergi-plan-the-genocide-of-the-peoples-of-europe/" TargetMode="External"/><Relationship Id="rId779" Type="http://schemas.openxmlformats.org/officeDocument/2006/relationships/hyperlink" Target="https://pbs.twimg.com/profile_banners/871599601/1472640091" TargetMode="External"/><Relationship Id="rId780" Type="http://schemas.openxmlformats.org/officeDocument/2006/relationships/hyperlink" Target="http://abs.twimg.com/images/themes/theme1/bg.png" TargetMode="External"/><Relationship Id="rId781" Type="http://schemas.openxmlformats.org/officeDocument/2006/relationships/hyperlink" Target="https://twitter.com/sine_injuria" TargetMode="External"/><Relationship Id="rId782" Type="http://schemas.openxmlformats.org/officeDocument/2006/relationships/hyperlink" Target="http://pbs.twimg.com/profile_images/780762555316920320/0y639-fW_normal.jpg" TargetMode="External"/><Relationship Id="rId783" Type="http://schemas.openxmlformats.org/officeDocument/2006/relationships/hyperlink" Target="https://twitter.com/followbot321" TargetMode="External"/><Relationship Id="rId784" Type="http://schemas.openxmlformats.org/officeDocument/2006/relationships/hyperlink" Target="http://pbs.twimg.com/profile_images/442334553743847425/n4x-8jCL_normal.jpeg" TargetMode="External"/><Relationship Id="rId785" Type="http://schemas.openxmlformats.org/officeDocument/2006/relationships/hyperlink" Target="http://t.co/zEN0sAmZWN" TargetMode="External"/><Relationship Id="rId786" Type="http://schemas.openxmlformats.org/officeDocument/2006/relationships/hyperlink" Target="https://pbs.twimg.com/profile_banners/902608980/1396359497" TargetMode="External"/><Relationship Id="rId787" Type="http://schemas.openxmlformats.org/officeDocument/2006/relationships/hyperlink" Target="http://abs.twimg.com/images/themes/theme1/bg.png" TargetMode="External"/><Relationship Id="rId788" Type="http://schemas.openxmlformats.org/officeDocument/2006/relationships/hyperlink" Target="https://twitter.com/alisson_gontijo" TargetMode="External"/><Relationship Id="rId789" Type="http://schemas.openxmlformats.org/officeDocument/2006/relationships/hyperlink" Target="http://pbs.twimg.com/profile_images/547459752259624960/HPJZ6G1x_normal.jpeg" TargetMode="External"/><Relationship Id="rId790" Type="http://schemas.openxmlformats.org/officeDocument/2006/relationships/hyperlink" Target="http://t.co/w1TRQorgp4" TargetMode="External"/><Relationship Id="rId791" Type="http://schemas.openxmlformats.org/officeDocument/2006/relationships/hyperlink" Target="https://pbs.twimg.com/profile_banners/2938624672/1419360721" TargetMode="External"/><Relationship Id="rId792" Type="http://schemas.openxmlformats.org/officeDocument/2006/relationships/hyperlink" Target="http://abs.twimg.com/images/themes/theme1/bg.png" TargetMode="External"/><Relationship Id="rId793" Type="http://schemas.openxmlformats.org/officeDocument/2006/relationships/hyperlink" Target="https://twitter.com/neuro_cf" TargetMode="External"/><Relationship Id="rId794" Type="http://schemas.openxmlformats.org/officeDocument/2006/relationships/hyperlink" Target="http://pbs.twimg.com/profile_images/785589982606098432/vvJZsDAm_normal.jpg" TargetMode="External"/><Relationship Id="rId795" Type="http://schemas.openxmlformats.org/officeDocument/2006/relationships/hyperlink" Target="https://pbs.twimg.com/profile_banners/2178104040/1448637176" TargetMode="External"/><Relationship Id="rId796" Type="http://schemas.openxmlformats.org/officeDocument/2006/relationships/hyperlink" Target="http://abs.twimg.com/images/themes/theme1/bg.png" TargetMode="External"/><Relationship Id="rId797" Type="http://schemas.openxmlformats.org/officeDocument/2006/relationships/hyperlink" Target="https://twitter.com/pakamamanirenew" TargetMode="External"/><Relationship Id="rId798" Type="http://schemas.openxmlformats.org/officeDocument/2006/relationships/hyperlink" Target="http://pbs.twimg.com/profile_images/794376173920784384/HRhRwIsZ_normal.jpg" TargetMode="External"/><Relationship Id="rId799" Type="http://schemas.openxmlformats.org/officeDocument/2006/relationships/hyperlink" Target="https://t.co/86OHKJFjht" TargetMode="External"/><Relationship Id="rId800" Type="http://schemas.openxmlformats.org/officeDocument/2006/relationships/hyperlink" Target="https://pbs.twimg.com/profile_banners/2397975883/1478053172" TargetMode="External"/><Relationship Id="rId801" Type="http://schemas.openxmlformats.org/officeDocument/2006/relationships/hyperlink" Target="http://pbs.twimg.com/profile_background_images/611906398562054144/9Ps6GWXQ.jpg" TargetMode="External"/><Relationship Id="rId802" Type="http://schemas.openxmlformats.org/officeDocument/2006/relationships/hyperlink" Target="https://twitter.com/nxyzf_" TargetMode="External"/><Relationship Id="rId803" Type="http://schemas.openxmlformats.org/officeDocument/2006/relationships/hyperlink" Target="http://pbs.twimg.com/profile_images/792560477817692164/Gb82x1Sj_normal.jpg" TargetMode="External"/><Relationship Id="rId804" Type="http://schemas.openxmlformats.org/officeDocument/2006/relationships/hyperlink" Target="https://pbs.twimg.com/profile_banners/105629111/1477799297" TargetMode="External"/><Relationship Id="rId805" Type="http://schemas.openxmlformats.org/officeDocument/2006/relationships/hyperlink" Target="http://pbs.twimg.com/profile_background_images/791367204/1c18c359ddb552ef6298e8fe7c284ecc.jpeg" TargetMode="External"/><Relationship Id="rId806" Type="http://schemas.openxmlformats.org/officeDocument/2006/relationships/hyperlink" Target="https://twitter.com/bru_manzini" TargetMode="External"/><Relationship Id="rId807" Type="http://schemas.openxmlformats.org/officeDocument/2006/relationships/hyperlink" Target="http://pbs.twimg.com/profile_images/741289768789540864/-eYILVyP_normal.jpg" TargetMode="External"/><Relationship Id="rId808" Type="http://schemas.openxmlformats.org/officeDocument/2006/relationships/hyperlink" Target="http://t.co/sczQzhzxcb" TargetMode="External"/><Relationship Id="rId809" Type="http://schemas.openxmlformats.org/officeDocument/2006/relationships/hyperlink" Target="https://pbs.twimg.com/profile_banners/26487100/1475593033" TargetMode="External"/><Relationship Id="rId810" Type="http://schemas.openxmlformats.org/officeDocument/2006/relationships/hyperlink" Target="http://pbs.twimg.com/profile_background_images/16272443/Nature2.png" TargetMode="External"/><Relationship Id="rId811" Type="http://schemas.openxmlformats.org/officeDocument/2006/relationships/hyperlink" Target="https://twitter.com/stemcellnetwork" TargetMode="External"/><Relationship Id="rId812" Type="http://schemas.openxmlformats.org/officeDocument/2006/relationships/hyperlink" Target="http://pbs.twimg.com/profile_images/621883773228044288/OnIShTw1_normal.jpg" TargetMode="External"/><Relationship Id="rId813" Type="http://schemas.openxmlformats.org/officeDocument/2006/relationships/hyperlink" Target="https://pbs.twimg.com/profile_banners/2570461169/1478841631" TargetMode="External"/><Relationship Id="rId814" Type="http://schemas.openxmlformats.org/officeDocument/2006/relationships/hyperlink" Target="http://abs.twimg.com/images/themes/theme1/bg.png" TargetMode="External"/><Relationship Id="rId815" Type="http://schemas.openxmlformats.org/officeDocument/2006/relationships/hyperlink" Target="https://twitter.com/aster_is" TargetMode="External"/><Relationship Id="rId816" Type="http://schemas.openxmlformats.org/officeDocument/2006/relationships/hyperlink" Target="http://pbs.twimg.com/profile_images/619239857001336832/pbfd_N4t_normal.jpg" TargetMode="External"/><Relationship Id="rId817" Type="http://schemas.openxmlformats.org/officeDocument/2006/relationships/hyperlink" Target="http://t.co/u44ikFBcmY" TargetMode="External"/><Relationship Id="rId818" Type="http://schemas.openxmlformats.org/officeDocument/2006/relationships/hyperlink" Target="https://pbs.twimg.com/profile_banners/383860276/1436473429" TargetMode="External"/><Relationship Id="rId819" Type="http://schemas.openxmlformats.org/officeDocument/2006/relationships/hyperlink" Target="http://abs.twimg.com/images/themes/theme1/bg.png" TargetMode="External"/><Relationship Id="rId820" Type="http://schemas.openxmlformats.org/officeDocument/2006/relationships/hyperlink" Target="https://twitter.com/ugurozveren" TargetMode="External"/><Relationship Id="rId821" Type="http://schemas.openxmlformats.org/officeDocument/2006/relationships/hyperlink" Target="http://pbs.twimg.com/profile_images/1871895069/bioengineer__3__normal.jpg" TargetMode="External"/><Relationship Id="rId822" Type="http://schemas.openxmlformats.org/officeDocument/2006/relationships/hyperlink" Target="http://t.co/FFTnvsTFNO" TargetMode="External"/><Relationship Id="rId823" Type="http://schemas.openxmlformats.org/officeDocument/2006/relationships/hyperlink" Target="https://pbs.twimg.com/profile_banners/80106543/1396807724" TargetMode="External"/><Relationship Id="rId824" Type="http://schemas.openxmlformats.org/officeDocument/2006/relationships/hyperlink" Target="http://abs.twimg.com/images/themes/theme7/bg.gif" TargetMode="External"/><Relationship Id="rId825" Type="http://schemas.openxmlformats.org/officeDocument/2006/relationships/hyperlink" Target="https://twitter.com/bioengineers" TargetMode="External"/><Relationship Id="rId826" Type="http://schemas.openxmlformats.org/officeDocument/2006/relationships/hyperlink" Target="http://pbs.twimg.com/profile_images/521409417292431360/EGg0LOAK_normal.jpeg" TargetMode="External"/><Relationship Id="rId827" Type="http://schemas.openxmlformats.org/officeDocument/2006/relationships/hyperlink" Target="https://t.co/FFkjqIzULu" TargetMode="External"/><Relationship Id="rId828" Type="http://schemas.openxmlformats.org/officeDocument/2006/relationships/hyperlink" Target="https://pbs.twimg.com/profile_banners/2782211491/1409486781" TargetMode="External"/><Relationship Id="rId829" Type="http://schemas.openxmlformats.org/officeDocument/2006/relationships/hyperlink" Target="http://abs.twimg.com/images/themes/theme1/bg.png" TargetMode="External"/><Relationship Id="rId830" Type="http://schemas.openxmlformats.org/officeDocument/2006/relationships/hyperlink" Target="https://twitter.com/scienmag" TargetMode="External"/><Relationship Id="rId831" Type="http://schemas.openxmlformats.org/officeDocument/2006/relationships/hyperlink" Target="http://pbs.twimg.com/profile_images/1453976968/ergeshui_normal.bmp" TargetMode="External"/><Relationship Id="rId832" Type="http://schemas.openxmlformats.org/officeDocument/2006/relationships/hyperlink" Target="http://abs.twimg.com/images/themes/theme1/bg.png" TargetMode="External"/><Relationship Id="rId833" Type="http://schemas.openxmlformats.org/officeDocument/2006/relationships/hyperlink" Target="https://twitter.com/zarathustrix" TargetMode="External"/><Relationship Id="rId834" Type="http://schemas.openxmlformats.org/officeDocument/2006/relationships/hyperlink" Target="http://pbs.twimg.com/profile_images/759318228581613568/-2LHT3yZ_normal.jpg" TargetMode="External"/><Relationship Id="rId835" Type="http://schemas.openxmlformats.org/officeDocument/2006/relationships/hyperlink" Target="http://t.co/IRHpnga7lF" TargetMode="External"/><Relationship Id="rId836" Type="http://schemas.openxmlformats.org/officeDocument/2006/relationships/hyperlink" Target="https://pbs.twimg.com/profile_banners/8096052/1408611358" TargetMode="External"/><Relationship Id="rId837" Type="http://schemas.openxmlformats.org/officeDocument/2006/relationships/hyperlink" Target="http://pbs.twimg.com/profile_background_images/438444893170450433/OhgqARC2.jpeg" TargetMode="External"/><Relationship Id="rId838" Type="http://schemas.openxmlformats.org/officeDocument/2006/relationships/hyperlink" Target="https://twitter.com/mjpou" TargetMode="External"/><Relationship Id="rId839" Type="http://schemas.openxmlformats.org/officeDocument/2006/relationships/hyperlink" Target="http://pbs.twimg.com/profile_images/794454961971150853/yChXDnID_normal.jpg" TargetMode="External"/><Relationship Id="rId840" Type="http://schemas.openxmlformats.org/officeDocument/2006/relationships/hyperlink" Target="https://pbs.twimg.com/profile_banners/51276303/1408463588" TargetMode="External"/><Relationship Id="rId841" Type="http://schemas.openxmlformats.org/officeDocument/2006/relationships/hyperlink" Target="http://pbs.twimg.com/profile_background_images/651621504/gh7zs9pjvjffo763tbrf.jpeg" TargetMode="External"/><Relationship Id="rId842" Type="http://schemas.openxmlformats.org/officeDocument/2006/relationships/hyperlink" Target="https://twitter.com/atmiolsam" TargetMode="External"/><Relationship Id="rId843" Type="http://schemas.openxmlformats.org/officeDocument/2006/relationships/hyperlink" Target="http://pbs.twimg.com/profile_images/635910778151956480/P_IkXBqW_normal.jpg" TargetMode="External"/><Relationship Id="rId844" Type="http://schemas.openxmlformats.org/officeDocument/2006/relationships/hyperlink" Target="https://pbs.twimg.com/profile_banners/784254433/1367183404" TargetMode="External"/><Relationship Id="rId845" Type="http://schemas.openxmlformats.org/officeDocument/2006/relationships/hyperlink" Target="http://pbs.twimg.com/profile_background_images/705057181/e2d1562b9a36c8499a34459cf373d0f9.jpeg" TargetMode="External"/><Relationship Id="rId846" Type="http://schemas.openxmlformats.org/officeDocument/2006/relationships/hyperlink" Target="https://twitter.com/lauelsar" TargetMode="External"/><Relationship Id="rId847" Type="http://schemas.openxmlformats.org/officeDocument/2006/relationships/hyperlink" Target="http://pbs.twimg.com/profile_images/796719585701597184/_1mYvRpQ_normal.jpg" TargetMode="External"/><Relationship Id="rId848" Type="http://schemas.openxmlformats.org/officeDocument/2006/relationships/hyperlink" Target="http://t.co/SSz2x8jZKy" TargetMode="External"/><Relationship Id="rId849" Type="http://schemas.openxmlformats.org/officeDocument/2006/relationships/hyperlink" Target="https://pbs.twimg.com/profile_banners/308726945/1478787682" TargetMode="External"/><Relationship Id="rId850" Type="http://schemas.openxmlformats.org/officeDocument/2006/relationships/hyperlink" Target="http://abs.twimg.com/images/themes/theme1/bg.png" TargetMode="External"/><Relationship Id="rId851" Type="http://schemas.openxmlformats.org/officeDocument/2006/relationships/hyperlink" Target="https://twitter.com/roy_lab_thinks" TargetMode="External"/><Relationship Id="rId852" Type="http://schemas.openxmlformats.org/officeDocument/2006/relationships/hyperlink" Target="http://pbs.twimg.com/profile_images/783157479941115904/hvdmPTp2_normal.jpg" TargetMode="External"/><Relationship Id="rId853" Type="http://schemas.openxmlformats.org/officeDocument/2006/relationships/hyperlink" Target="https://pbs.twimg.com/profile_banners/577676732/1474847665" TargetMode="External"/><Relationship Id="rId854" Type="http://schemas.openxmlformats.org/officeDocument/2006/relationships/hyperlink" Target="http://abs.twimg.com/images/themes/theme18/bg.gif" TargetMode="External"/><Relationship Id="rId855" Type="http://schemas.openxmlformats.org/officeDocument/2006/relationships/hyperlink" Target="https://twitter.com/susysimmonds" TargetMode="External"/><Relationship Id="rId856" Type="http://schemas.openxmlformats.org/officeDocument/2006/relationships/hyperlink" Target="http://pbs.twimg.com/profile_images/563007401784139776/VF-yEV5B_normal.jpeg" TargetMode="External"/><Relationship Id="rId857" Type="http://schemas.openxmlformats.org/officeDocument/2006/relationships/hyperlink" Target="https://t.co/Ppp84GJtYF" TargetMode="External"/><Relationship Id="rId858" Type="http://schemas.openxmlformats.org/officeDocument/2006/relationships/hyperlink" Target="http://abs.twimg.com/images/themes/theme1/bg.png" TargetMode="External"/><Relationship Id="rId859" Type="http://schemas.openxmlformats.org/officeDocument/2006/relationships/hyperlink" Target="https://twitter.com/coach4postdocs" TargetMode="External"/><Relationship Id="rId860" Type="http://schemas.openxmlformats.org/officeDocument/2006/relationships/hyperlink" Target="http://pbs.twimg.com/profile_images/719587540391604225/UJia6BlC_normal.jpg" TargetMode="External"/><Relationship Id="rId861" Type="http://schemas.openxmlformats.org/officeDocument/2006/relationships/hyperlink" Target="https://t.co/WnWqZn80Ao" TargetMode="External"/><Relationship Id="rId862" Type="http://schemas.openxmlformats.org/officeDocument/2006/relationships/hyperlink" Target="https://pbs.twimg.com/profile_banners/52426212/1437665522" TargetMode="External"/><Relationship Id="rId863" Type="http://schemas.openxmlformats.org/officeDocument/2006/relationships/hyperlink" Target="http://pbs.twimg.com/profile_background_images/378800000150112433/RubnlRrJ.jpeg" TargetMode="External"/><Relationship Id="rId864" Type="http://schemas.openxmlformats.org/officeDocument/2006/relationships/hyperlink" Target="https://twitter.com/aamctoday" TargetMode="External"/><Relationship Id="rId865" Type="http://schemas.openxmlformats.org/officeDocument/2006/relationships/hyperlink" Target="http://pbs.twimg.com/profile_images/801961616296255488/VQP2yvxA_normal.jpg" TargetMode="External"/><Relationship Id="rId866" Type="http://schemas.openxmlformats.org/officeDocument/2006/relationships/hyperlink" Target="https://pbs.twimg.com/profile_banners/1069353853/1480296606" TargetMode="External"/><Relationship Id="rId867" Type="http://schemas.openxmlformats.org/officeDocument/2006/relationships/hyperlink" Target="http://pbs.twimg.com/profile_background_images/836850080/2d2ae9a1b5ce33154d5565ee7b8fe2c3.jpeg" TargetMode="External"/><Relationship Id="rId868" Type="http://schemas.openxmlformats.org/officeDocument/2006/relationships/hyperlink" Target="https://twitter.com/_vvibin" TargetMode="External"/><Relationship Id="rId869" Type="http://schemas.openxmlformats.org/officeDocument/2006/relationships/hyperlink" Target="http://pbs.twimg.com/profile_images/361120561/me-tanya_heinz_field_normal.jpg" TargetMode="External"/><Relationship Id="rId870" Type="http://schemas.openxmlformats.org/officeDocument/2006/relationships/hyperlink" Target="http://abs.twimg.com/images/themes/theme1/bg.png" TargetMode="External"/><Relationship Id="rId871" Type="http://schemas.openxmlformats.org/officeDocument/2006/relationships/hyperlink" Target="https://twitter.com/mawpittgrad" TargetMode="External"/><Relationship Id="rId872" Type="http://schemas.openxmlformats.org/officeDocument/2006/relationships/hyperlink" Target="http://pbs.twimg.com/profile_images/1386132345/twitter-nano-128w_normal.jpg" TargetMode="External"/><Relationship Id="rId873" Type="http://schemas.openxmlformats.org/officeDocument/2006/relationships/hyperlink" Target="http://t.co/WRxXNLwhPB" TargetMode="External"/><Relationship Id="rId874" Type="http://schemas.openxmlformats.org/officeDocument/2006/relationships/hyperlink" Target="https://pbs.twimg.com/profile_banners/22986026/1358278812" TargetMode="External"/><Relationship Id="rId875" Type="http://schemas.openxmlformats.org/officeDocument/2006/relationships/hyperlink" Target="http://abs.twimg.com/images/themes/theme14/bg.gif" TargetMode="External"/><Relationship Id="rId876" Type="http://schemas.openxmlformats.org/officeDocument/2006/relationships/hyperlink" Target="https://twitter.com/acsnano" TargetMode="External"/><Relationship Id="rId877" Type="http://schemas.openxmlformats.org/officeDocument/2006/relationships/hyperlink" Target="http://pbs.twimg.com/profile_images/479039550618996736/XEgHQZZd_normal.jpeg" TargetMode="External"/><Relationship Id="rId878" Type="http://schemas.openxmlformats.org/officeDocument/2006/relationships/hyperlink" Target="http://t.co/KdFGHoNF" TargetMode="External"/><Relationship Id="rId879" Type="http://schemas.openxmlformats.org/officeDocument/2006/relationships/hyperlink" Target="https://pbs.twimg.com/profile_banners/84121002/1465573611" TargetMode="External"/><Relationship Id="rId880" Type="http://schemas.openxmlformats.org/officeDocument/2006/relationships/hyperlink" Target="http://pbs.twimg.com/profile_background_images/732061008/8fbda6992d9f0c460644953205331026.jpeg" TargetMode="External"/><Relationship Id="rId881" Type="http://schemas.openxmlformats.org/officeDocument/2006/relationships/hyperlink" Target="https://twitter.com/uclaengineering" TargetMode="External"/><Relationship Id="rId882" Type="http://schemas.openxmlformats.org/officeDocument/2006/relationships/hyperlink" Target="http://pbs.twimg.com/profile_images/189818153/68647106.tGLwz61P.100_8860_UCLA_Royce_Hall_normal.jpg" TargetMode="External"/><Relationship Id="rId883" Type="http://schemas.openxmlformats.org/officeDocument/2006/relationships/hyperlink" Target="http://www.chemistry.ucla.edu/" TargetMode="External"/><Relationship Id="rId884" Type="http://schemas.openxmlformats.org/officeDocument/2006/relationships/hyperlink" Target="http://abs.twimg.com/images/themes/theme1/bg.png" TargetMode="External"/><Relationship Id="rId885" Type="http://schemas.openxmlformats.org/officeDocument/2006/relationships/hyperlink" Target="https://twitter.com/uclachem" TargetMode="External"/><Relationship Id="rId886" Type="http://schemas.openxmlformats.org/officeDocument/2006/relationships/hyperlink" Target="http://pbs.twimg.com/profile_images/383080684/CNSI_Logo-small_normal.JPG" TargetMode="External"/><Relationship Id="rId887" Type="http://schemas.openxmlformats.org/officeDocument/2006/relationships/hyperlink" Target="http://t.co/rDPkwqi2TM" TargetMode="External"/><Relationship Id="rId888" Type="http://schemas.openxmlformats.org/officeDocument/2006/relationships/hyperlink" Target="https://pbs.twimg.com/profile_banners/19733664/1360277670" TargetMode="External"/><Relationship Id="rId889" Type="http://schemas.openxmlformats.org/officeDocument/2006/relationships/hyperlink" Target="http://abs.twimg.com/images/themes/theme13/bg.gif" TargetMode="External"/><Relationship Id="rId890" Type="http://schemas.openxmlformats.org/officeDocument/2006/relationships/hyperlink" Target="https://twitter.com/cnsi_ucla" TargetMode="External"/><Relationship Id="rId891" Type="http://schemas.openxmlformats.org/officeDocument/2006/relationships/hyperlink" Target="http://pbs.twimg.com/profile_images/624610269960933376/rXvptauc_normal.png" TargetMode="External"/><Relationship Id="rId892" Type="http://schemas.openxmlformats.org/officeDocument/2006/relationships/hyperlink" Target="https://t.co/Yv4ajkRct7" TargetMode="External"/><Relationship Id="rId893" Type="http://schemas.openxmlformats.org/officeDocument/2006/relationships/hyperlink" Target="https://pbs.twimg.com/profile_banners/556983614/1437753719" TargetMode="External"/><Relationship Id="rId894" Type="http://schemas.openxmlformats.org/officeDocument/2006/relationships/hyperlink" Target="http://pbs.twimg.com/profile_background_images/443421640106311680/AgSIBIa0.jpeg" TargetMode="External"/><Relationship Id="rId895" Type="http://schemas.openxmlformats.org/officeDocument/2006/relationships/hyperlink" Target="https://twitter.com/erasinfo" TargetMode="External"/><Relationship Id="rId896" Type="http://schemas.openxmlformats.org/officeDocument/2006/relationships/hyperlink" Target="http://pbs.twimg.com/profile_images/666657385524518912/07ldFQPj_normal.jpg" TargetMode="External"/><Relationship Id="rId897" Type="http://schemas.openxmlformats.org/officeDocument/2006/relationships/hyperlink" Target="http://t.co/rvWFijuqcB" TargetMode="External"/><Relationship Id="rId898" Type="http://schemas.openxmlformats.org/officeDocument/2006/relationships/hyperlink" Target="https://pbs.twimg.com/profile_banners/2302154491/1447778557" TargetMode="External"/><Relationship Id="rId899" Type="http://schemas.openxmlformats.org/officeDocument/2006/relationships/hyperlink" Target="http://abs.twimg.com/images/themes/theme1/bg.png" TargetMode="External"/><Relationship Id="rId900" Type="http://schemas.openxmlformats.org/officeDocument/2006/relationships/hyperlink" Target="https://twitter.com/basktastic" TargetMode="External"/><Relationship Id="rId901" Type="http://schemas.openxmlformats.org/officeDocument/2006/relationships/hyperlink" Target="http://pbs.twimg.com/profile_images/1620778310/gavin_williams_normal.jpg" TargetMode="External"/><Relationship Id="rId902" Type="http://schemas.openxmlformats.org/officeDocument/2006/relationships/hyperlink" Target="http://t.co/cBFVPnJAKP" TargetMode="External"/><Relationship Id="rId903" Type="http://schemas.openxmlformats.org/officeDocument/2006/relationships/hyperlink" Target="https://pbs.twimg.com/profile_banners/404177117/1397183553" TargetMode="External"/><Relationship Id="rId904" Type="http://schemas.openxmlformats.org/officeDocument/2006/relationships/hyperlink" Target="http://abs.twimg.com/images/themes/theme6/bg.gif" TargetMode="External"/><Relationship Id="rId905" Type="http://schemas.openxmlformats.org/officeDocument/2006/relationships/hyperlink" Target="https://twitter.com/chemsynthbiol" TargetMode="External"/><Relationship Id="rId906" Type="http://schemas.openxmlformats.org/officeDocument/2006/relationships/hyperlink" Target="http://pbs.twimg.com/profile_images/70641604/Kessling_CancerTwitter08_normal.jpg" TargetMode="External"/><Relationship Id="rId907" Type="http://schemas.openxmlformats.org/officeDocument/2006/relationships/hyperlink" Target="https://t.co/Ad9yITfbNQ" TargetMode="External"/><Relationship Id="rId908" Type="http://schemas.openxmlformats.org/officeDocument/2006/relationships/hyperlink" Target="http://pbs.twimg.com/profile_background_images/8618218/V2N9-cover_mirror_forweb.jpg" TargetMode="External"/><Relationship Id="rId909" Type="http://schemas.openxmlformats.org/officeDocument/2006/relationships/hyperlink" Target="https://twitter.com/chemicalbiology" TargetMode="External"/><Relationship Id="rId910" Type="http://schemas.openxmlformats.org/officeDocument/2006/relationships/hyperlink" Target="http://pbs.twimg.com/profile_images/3492057876/ab4f19c533ac79cd55f69f1955753079_normal.jpeg" TargetMode="External"/><Relationship Id="rId911" Type="http://schemas.openxmlformats.org/officeDocument/2006/relationships/hyperlink" Target="http://t.co/GALsrFF22u" TargetMode="External"/><Relationship Id="rId912" Type="http://schemas.openxmlformats.org/officeDocument/2006/relationships/hyperlink" Target="https://pbs.twimg.com/profile_banners/1131848480/1403182468" TargetMode="External"/><Relationship Id="rId913" Type="http://schemas.openxmlformats.org/officeDocument/2006/relationships/hyperlink" Target="http://pbs.twimg.com/profile_background_images/826513429/f1392d3929ac4b2cd07a32d0e6ec2176.jpeg" TargetMode="External"/><Relationship Id="rId914" Type="http://schemas.openxmlformats.org/officeDocument/2006/relationships/hyperlink" Target="https://twitter.com/thompsonadvisin" TargetMode="External"/><Relationship Id="rId915" Type="http://schemas.openxmlformats.org/officeDocument/2006/relationships/hyperlink" Target="http://pbs.twimg.com/profile_images/803788906189635584/2aCRJPT6_normal.jpg" TargetMode="External"/><Relationship Id="rId916" Type="http://schemas.openxmlformats.org/officeDocument/2006/relationships/hyperlink" Target="https://t.co/7cAhfP2fiD" TargetMode="External"/><Relationship Id="rId917" Type="http://schemas.openxmlformats.org/officeDocument/2006/relationships/hyperlink" Target="https://pbs.twimg.com/profile_banners/714264462/1479130723" TargetMode="External"/><Relationship Id="rId918" Type="http://schemas.openxmlformats.org/officeDocument/2006/relationships/hyperlink" Target="http://pbs.twimg.com/profile_background_images/378800000043762836/d5383233d52a945ac2856c541b67f24b.jpeg" TargetMode="External"/><Relationship Id="rId919" Type="http://schemas.openxmlformats.org/officeDocument/2006/relationships/hyperlink" Target="https://twitter.com/auniyahya" TargetMode="External"/><Relationship Id="rId920" Type="http://schemas.openxmlformats.org/officeDocument/2006/relationships/hyperlink" Target="http://pbs.twimg.com/profile_images/595062096955613184/XvKYoGmV_normal.jpg" TargetMode="External"/><Relationship Id="rId921" Type="http://schemas.openxmlformats.org/officeDocument/2006/relationships/hyperlink" Target="https://pbs.twimg.com/profile_banners/1892644694/1403909266" TargetMode="External"/><Relationship Id="rId922" Type="http://schemas.openxmlformats.org/officeDocument/2006/relationships/hyperlink" Target="http://abs.twimg.com/images/themes/theme1/bg.png" TargetMode="External"/><Relationship Id="rId923" Type="http://schemas.openxmlformats.org/officeDocument/2006/relationships/hyperlink" Target="https://twitter.com/zebioengr" TargetMode="External"/><Relationship Id="rId924" Type="http://schemas.openxmlformats.org/officeDocument/2006/relationships/hyperlink" Target="http://pbs.twimg.com/profile_images/449526614359949312/dvtXbx8U_normal.jpeg" TargetMode="External"/><Relationship Id="rId925" Type="http://schemas.openxmlformats.org/officeDocument/2006/relationships/hyperlink" Target="https://t.co/UdWRbnr1kP" TargetMode="External"/><Relationship Id="rId926" Type="http://schemas.openxmlformats.org/officeDocument/2006/relationships/hyperlink" Target="https://pbs.twimg.com/profile_banners/2364423650/1418316712" TargetMode="External"/><Relationship Id="rId927" Type="http://schemas.openxmlformats.org/officeDocument/2006/relationships/hyperlink" Target="http://abs.twimg.com/images/themes/theme1/bg.png" TargetMode="External"/><Relationship Id="rId928" Type="http://schemas.openxmlformats.org/officeDocument/2006/relationships/hyperlink" Target="https://twitter.com/umdbioe" TargetMode="External"/><Relationship Id="rId929" Type="http://schemas.openxmlformats.org/officeDocument/2006/relationships/hyperlink" Target="http://pbs.twimg.com/profile_images/461629136000147457/ul2YSn7m_normal.jpeg" TargetMode="External"/><Relationship Id="rId930" Type="http://schemas.openxmlformats.org/officeDocument/2006/relationships/hyperlink" Target="https://t.co/xeC3zyQ4Pp" TargetMode="External"/><Relationship Id="rId931" Type="http://schemas.openxmlformats.org/officeDocument/2006/relationships/hyperlink" Target="https://pbs.twimg.com/profile_banners/341681751/1444646251" TargetMode="External"/><Relationship Id="rId932" Type="http://schemas.openxmlformats.org/officeDocument/2006/relationships/hyperlink" Target="http://abs.twimg.com/images/themes/theme15/bg.png" TargetMode="External"/><Relationship Id="rId933" Type="http://schemas.openxmlformats.org/officeDocument/2006/relationships/hyperlink" Target="https://twitter.com/karlgademann" TargetMode="External"/><Relationship Id="rId934" Type="http://schemas.openxmlformats.org/officeDocument/2006/relationships/hyperlink" Target="http://pbs.twimg.com/profile_images/802279601074384896/FOFNNHA8_normal.jpg" TargetMode="External"/><Relationship Id="rId935" Type="http://schemas.openxmlformats.org/officeDocument/2006/relationships/hyperlink" Target="https://gab.ai/mdziur" TargetMode="External"/><Relationship Id="rId936" Type="http://schemas.openxmlformats.org/officeDocument/2006/relationships/hyperlink" Target="https://pbs.twimg.com/profile_banners/131048945/1356528362" TargetMode="External"/><Relationship Id="rId937" Type="http://schemas.openxmlformats.org/officeDocument/2006/relationships/hyperlink" Target="http://pbs.twimg.com/profile_background_images/90467777/fleshy_skull_small.jpg" TargetMode="External"/><Relationship Id="rId938" Type="http://schemas.openxmlformats.org/officeDocument/2006/relationships/hyperlink" Target="https://twitter.com/mdziur" TargetMode="External"/><Relationship Id="rId939" Type="http://schemas.openxmlformats.org/officeDocument/2006/relationships/hyperlink" Target="http://pbs.twimg.com/profile_images/752200005033820161/IwCJKNw8_normal.jpg" TargetMode="External"/><Relationship Id="rId940" Type="http://schemas.openxmlformats.org/officeDocument/2006/relationships/hyperlink" Target="https://t.co/Cg6MC9hxOs" TargetMode="External"/><Relationship Id="rId941" Type="http://schemas.openxmlformats.org/officeDocument/2006/relationships/hyperlink" Target="http://abs.twimg.com/images/themes/theme1/bg.png" TargetMode="External"/><Relationship Id="rId942" Type="http://schemas.openxmlformats.org/officeDocument/2006/relationships/hyperlink" Target="https://twitter.com/nickgreeves" TargetMode="External"/><Relationship Id="rId943" Type="http://schemas.openxmlformats.org/officeDocument/2006/relationships/hyperlink" Target="http://pbs.twimg.com/profile_images/275180429/E2all_normal.jpg" TargetMode="External"/><Relationship Id="rId944" Type="http://schemas.openxmlformats.org/officeDocument/2006/relationships/hyperlink" Target="http://t.co/GkRkuXTueE" TargetMode="External"/><Relationship Id="rId945" Type="http://schemas.openxmlformats.org/officeDocument/2006/relationships/hyperlink" Target="https://pbs.twimg.com/profile_banners/20399103/1416557453" TargetMode="External"/><Relationship Id="rId946" Type="http://schemas.openxmlformats.org/officeDocument/2006/relationships/hyperlink" Target="http://abs.twimg.com/images/themes/theme3/bg.gif" TargetMode="External"/><Relationship Id="rId947" Type="http://schemas.openxmlformats.org/officeDocument/2006/relationships/hyperlink" Target="https://twitter.com/chemtube3d" TargetMode="External"/><Relationship Id="rId948" Type="http://schemas.openxmlformats.org/officeDocument/2006/relationships/hyperlink" Target="http://pbs.twimg.com/profile_images/734786827278798849/qFrpw4zN_normal.jpg" TargetMode="External"/><Relationship Id="rId949" Type="http://schemas.openxmlformats.org/officeDocument/2006/relationships/hyperlink" Target="https://t.co/vFb4A8nSi9" TargetMode="External"/><Relationship Id="rId950" Type="http://schemas.openxmlformats.org/officeDocument/2006/relationships/hyperlink" Target="https://pbs.twimg.com/profile_banners/2166116277/1395602243" TargetMode="External"/><Relationship Id="rId951" Type="http://schemas.openxmlformats.org/officeDocument/2006/relationships/hyperlink" Target="http://pbs.twimg.com/profile_background_images/578173979166281730/vkGmxyUX.jpeg" TargetMode="External"/><Relationship Id="rId952" Type="http://schemas.openxmlformats.org/officeDocument/2006/relationships/hyperlink" Target="https://twitter.com/evolvedbiofilm" TargetMode="External"/><Relationship Id="rId953" Type="http://schemas.openxmlformats.org/officeDocument/2006/relationships/hyperlink" Target="http://pbs.twimg.com/profile_images/621690976394997760/IQ787OLQ_normal.png" TargetMode="External"/><Relationship Id="rId954" Type="http://schemas.openxmlformats.org/officeDocument/2006/relationships/hyperlink" Target="https://t.co/vFH3K7Y8My" TargetMode="External"/><Relationship Id="rId955" Type="http://schemas.openxmlformats.org/officeDocument/2006/relationships/hyperlink" Target="https://pbs.twimg.com/profile_banners/3378865505/1438541182" TargetMode="External"/><Relationship Id="rId956" Type="http://schemas.openxmlformats.org/officeDocument/2006/relationships/hyperlink" Target="http://abs.twimg.com/images/themes/theme1/bg.png" TargetMode="External"/><Relationship Id="rId957" Type="http://schemas.openxmlformats.org/officeDocument/2006/relationships/hyperlink" Target="https://twitter.com/iusweettweets" TargetMode="External"/><Relationship Id="rId958" Type="http://schemas.openxmlformats.org/officeDocument/2006/relationships/hyperlink" Target="http://pbs.twimg.com/profile_images/2455322440/twitter_logo_transparent_normal_normal.jpg" TargetMode="External"/><Relationship Id="rId959" Type="http://schemas.openxmlformats.org/officeDocument/2006/relationships/hyperlink" Target="http://t.co/XW3nEi2lUk" TargetMode="External"/><Relationship Id="rId960" Type="http://schemas.openxmlformats.org/officeDocument/2006/relationships/hyperlink" Target="http://abs.twimg.com/images/themes/theme13/bg.gif" TargetMode="External"/><Relationship Id="rId961" Type="http://schemas.openxmlformats.org/officeDocument/2006/relationships/hyperlink" Target="https://twitter.com/iusmgraddiv" TargetMode="External"/><Relationship Id="rId962" Type="http://schemas.openxmlformats.org/officeDocument/2006/relationships/hyperlink" Target="http://pbs.twimg.com/profile_images/628991773642244097/EgPvaIsI_normal.jpg" TargetMode="External"/><Relationship Id="rId963" Type="http://schemas.openxmlformats.org/officeDocument/2006/relationships/hyperlink" Target="http://t.co/Cx20rTre65" TargetMode="External"/><Relationship Id="rId964" Type="http://schemas.openxmlformats.org/officeDocument/2006/relationships/hyperlink" Target="https://pbs.twimg.com/profile_banners/31742031/1428076662" TargetMode="External"/><Relationship Id="rId965" Type="http://schemas.openxmlformats.org/officeDocument/2006/relationships/hyperlink" Target="http://pbs.twimg.com/profile_background_images/425764311/IUSMtwitter.jpg" TargetMode="External"/><Relationship Id="rId966" Type="http://schemas.openxmlformats.org/officeDocument/2006/relationships/hyperlink" Target="https://twitter.com/iumedschool" TargetMode="External"/><Relationship Id="rId967" Type="http://schemas.openxmlformats.org/officeDocument/2006/relationships/hyperlink" Target="http://pbs.twimg.com/profile_images/780311444034170880/AHihhxJZ_normal.jpg" TargetMode="External"/><Relationship Id="rId968" Type="http://schemas.openxmlformats.org/officeDocument/2006/relationships/hyperlink" Target="http://www.uacam.mx/" TargetMode="External"/><Relationship Id="rId969" Type="http://schemas.openxmlformats.org/officeDocument/2006/relationships/hyperlink" Target="https://pbs.twimg.com/profile_banners/225235675/1478003602" TargetMode="External"/><Relationship Id="rId970" Type="http://schemas.openxmlformats.org/officeDocument/2006/relationships/hyperlink" Target="http://abs.twimg.com/images/themes/theme1/bg.png" TargetMode="External"/><Relationship Id="rId971" Type="http://schemas.openxmlformats.org/officeDocument/2006/relationships/hyperlink" Target="https://twitter.com/ottoortegam" TargetMode="External"/><Relationship Id="rId972" Type="http://schemas.openxmlformats.org/officeDocument/2006/relationships/hyperlink" Target="http://pbs.twimg.com/profile_images/907873519/Fig2_normal.jpg" TargetMode="External"/><Relationship Id="rId973" Type="http://schemas.openxmlformats.org/officeDocument/2006/relationships/hyperlink" Target="https://t.co/4x9oJDmMyZ" TargetMode="External"/><Relationship Id="rId974" Type="http://schemas.openxmlformats.org/officeDocument/2006/relationships/hyperlink" Target="https://pbs.twimg.com/profile_banners/144934256/1477691284" TargetMode="External"/><Relationship Id="rId975" Type="http://schemas.openxmlformats.org/officeDocument/2006/relationships/hyperlink" Target="http://abs.twimg.com/images/themes/theme1/bg.png" TargetMode="External"/><Relationship Id="rId976" Type="http://schemas.openxmlformats.org/officeDocument/2006/relationships/hyperlink" Target="https://twitter.com/claessenlab" TargetMode="External"/><Relationship Id="rId977" Type="http://schemas.openxmlformats.org/officeDocument/2006/relationships/hyperlink" Target="http://pbs.twimg.com/profile_images/789565716638949376/mNneQdCv_normal.jpg" TargetMode="External"/><Relationship Id="rId978" Type="http://schemas.openxmlformats.org/officeDocument/2006/relationships/hyperlink" Target="https://pbs.twimg.com/profile_banners/4822027967/1455831497" TargetMode="External"/><Relationship Id="rId979" Type="http://schemas.openxmlformats.org/officeDocument/2006/relationships/hyperlink" Target="https://twitter.com/emm_severi" TargetMode="External"/><Relationship Id="rId980" Type="http://schemas.openxmlformats.org/officeDocument/2006/relationships/hyperlink" Target="http://pbs.twimg.com/profile_images/445765099626582016/cXn6S9kL_normal.png" TargetMode="External"/><Relationship Id="rId981" Type="http://schemas.openxmlformats.org/officeDocument/2006/relationships/hyperlink" Target="https://t.co/vlqisOhbs9" TargetMode="External"/><Relationship Id="rId982" Type="http://schemas.openxmlformats.org/officeDocument/2006/relationships/hyperlink" Target="https://pbs.twimg.com/profile_banners/29549589/1480991325" TargetMode="External"/><Relationship Id="rId983" Type="http://schemas.openxmlformats.org/officeDocument/2006/relationships/hyperlink" Target="http://pbs.twimg.com/profile_background_images/525482789123014657/HBhk0UX_.jpeg" TargetMode="External"/><Relationship Id="rId984" Type="http://schemas.openxmlformats.org/officeDocument/2006/relationships/hyperlink" Target="https://twitter.com/engineersday" TargetMode="External"/><Relationship Id="rId985" Type="http://schemas.openxmlformats.org/officeDocument/2006/relationships/hyperlink" Target="http://pbs.twimg.com/profile_images/458775500815863810/_Lep3QcI_normal.jpeg" TargetMode="External"/><Relationship Id="rId986" Type="http://schemas.openxmlformats.org/officeDocument/2006/relationships/hyperlink" Target="http://omicsomics.blogspot.com/" TargetMode="External"/><Relationship Id="rId987" Type="http://schemas.openxmlformats.org/officeDocument/2006/relationships/hyperlink" Target="https://pbs.twimg.com/profile_banners/116867280/1361979865" TargetMode="External"/><Relationship Id="rId988" Type="http://schemas.openxmlformats.org/officeDocument/2006/relationships/hyperlink" Target="http://abs.twimg.com/images/themes/theme1/bg.png" TargetMode="External"/><Relationship Id="rId989" Type="http://schemas.openxmlformats.org/officeDocument/2006/relationships/hyperlink" Target="https://twitter.com/omicsomicsblog" TargetMode="External"/><Relationship Id="rId990" Type="http://schemas.openxmlformats.org/officeDocument/2006/relationships/hyperlink" Target="http://pbs.twimg.com/profile_images/1840615537/SIB_Xenarios_normal.jpg" TargetMode="External"/><Relationship Id="rId991" Type="http://schemas.openxmlformats.org/officeDocument/2006/relationships/hyperlink" Target="http://t.co/GDbTr7umef" TargetMode="External"/><Relationship Id="rId992" Type="http://schemas.openxmlformats.org/officeDocument/2006/relationships/hyperlink" Target="http://abs.twimg.com/images/themes/theme1/bg.png" TargetMode="External"/><Relationship Id="rId993" Type="http://schemas.openxmlformats.org/officeDocument/2006/relationships/hyperlink" Target="https://twitter.com/ixenario" TargetMode="External"/><Relationship Id="rId994" Type="http://schemas.openxmlformats.org/officeDocument/2006/relationships/hyperlink" Target="http://pbs.twimg.com/profile_images/2066871705/PlattLogo2_normal.jpg" TargetMode="External"/><Relationship Id="rId995" Type="http://schemas.openxmlformats.org/officeDocument/2006/relationships/hyperlink" Target="http://t.co/QaBACItVZM" TargetMode="External"/><Relationship Id="rId996" Type="http://schemas.openxmlformats.org/officeDocument/2006/relationships/hyperlink" Target="http://abs.twimg.com/images/themes/theme7/bg.gif" TargetMode="External"/><Relationship Id="rId997" Type="http://schemas.openxmlformats.org/officeDocument/2006/relationships/hyperlink" Target="https://twitter.com/drplattlab" TargetMode="External"/><Relationship Id="rId998" Type="http://schemas.openxmlformats.org/officeDocument/2006/relationships/hyperlink" Target="http://pbs.twimg.com/profile_images/1815615063/nrn1101-831a-f1_normal.gif" TargetMode="External"/><Relationship Id="rId999" Type="http://schemas.openxmlformats.org/officeDocument/2006/relationships/hyperlink" Target="https://t.co/KulUxZ7EuG" TargetMode="External"/><Relationship Id="rId1000" Type="http://schemas.openxmlformats.org/officeDocument/2006/relationships/hyperlink" Target="http://pbs.twimg.com/profile_background_images/482360180449869824/pgThay-I.png" TargetMode="External"/><Relationship Id="rId1001" Type="http://schemas.openxmlformats.org/officeDocument/2006/relationships/hyperlink" Target="https://twitter.com/superscientist" TargetMode="External"/><Relationship Id="rId1002" Type="http://schemas.openxmlformats.org/officeDocument/2006/relationships/hyperlink" Target="http://pbs.twimg.com/profile_images/651960960580648960/YEfkWaCu_normal.jpg" TargetMode="External"/><Relationship Id="rId1003" Type="http://schemas.openxmlformats.org/officeDocument/2006/relationships/hyperlink" Target="https://pbs.twimg.com/profile_banners/82781016/1451331383" TargetMode="External"/><Relationship Id="rId1004" Type="http://schemas.openxmlformats.org/officeDocument/2006/relationships/hyperlink" Target="http://abs.twimg.com/images/themes/theme1/bg.png" TargetMode="External"/><Relationship Id="rId1005" Type="http://schemas.openxmlformats.org/officeDocument/2006/relationships/hyperlink" Target="https://twitter.com/mrsvchemistry" TargetMode="External"/><Relationship Id="rId1006" Type="http://schemas.openxmlformats.org/officeDocument/2006/relationships/hyperlink" Target="http://pbs.twimg.com/profile_images/619321445303193600/AMf0x51R_normal.jpg" TargetMode="External"/><Relationship Id="rId1007" Type="http://schemas.openxmlformats.org/officeDocument/2006/relationships/hyperlink" Target="http://abs.twimg.com/images/themes/theme1/bg.png" TargetMode="External"/><Relationship Id="rId1008" Type="http://schemas.openxmlformats.org/officeDocument/2006/relationships/hyperlink" Target="https://twitter.com/sciencemelanie" TargetMode="External"/><Relationship Id="rId1009" Type="http://schemas.openxmlformats.org/officeDocument/2006/relationships/hyperlink" Target="http://pbs.twimg.com/profile_images/1195603419/L._Dijkhuizen_normal.jpg" TargetMode="External"/><Relationship Id="rId1010" Type="http://schemas.openxmlformats.org/officeDocument/2006/relationships/hyperlink" Target="http://rug.academia.edu/LubbertDijkhuizen" TargetMode="External"/><Relationship Id="rId1011" Type="http://schemas.openxmlformats.org/officeDocument/2006/relationships/hyperlink" Target="http://abs.twimg.com/images/themes/theme1/bg.png" TargetMode="External"/><Relationship Id="rId1012" Type="http://schemas.openxmlformats.org/officeDocument/2006/relationships/hyperlink" Target="https://twitter.com/ldunigr" TargetMode="External"/><Relationship Id="rId1013" Type="http://schemas.openxmlformats.org/officeDocument/2006/relationships/hyperlink" Target="http://pbs.twimg.com/profile_images/796943880688111616/93C79vpD_normal.jpg" TargetMode="External"/><Relationship Id="rId1014" Type="http://schemas.openxmlformats.org/officeDocument/2006/relationships/hyperlink" Target="http://bakchang.tumblr.com/" TargetMode="External"/><Relationship Id="rId1015" Type="http://schemas.openxmlformats.org/officeDocument/2006/relationships/hyperlink" Target="https://pbs.twimg.com/profile_banners/29266428/1475603919" TargetMode="External"/><Relationship Id="rId1016" Type="http://schemas.openxmlformats.org/officeDocument/2006/relationships/hyperlink" Target="http://pbs.twimg.com/profile_background_images/449280461223636992/pWfszZ6C.jpeg" TargetMode="External"/><Relationship Id="rId1017" Type="http://schemas.openxmlformats.org/officeDocument/2006/relationships/hyperlink" Target="https://twitter.com/hohenmeme" TargetMode="External"/><Relationship Id="rId1018" Type="http://schemas.openxmlformats.org/officeDocument/2006/relationships/hyperlink" Target="http://pbs.twimg.com/profile_images/509462019276156928/yPjzUs8T_normal.jpeg" TargetMode="External"/><Relationship Id="rId1019" Type="http://schemas.openxmlformats.org/officeDocument/2006/relationships/hyperlink" Target="http://t.co/ivng2VCAD4" TargetMode="External"/><Relationship Id="rId1020" Type="http://schemas.openxmlformats.org/officeDocument/2006/relationships/hyperlink" Target="https://pbs.twimg.com/profile_banners/902409186/1420745281" TargetMode="External"/><Relationship Id="rId1021" Type="http://schemas.openxmlformats.org/officeDocument/2006/relationships/hyperlink" Target="http://pbs.twimg.com/profile_background_images/378800000163747934/MidI5IPo.jpeg" TargetMode="External"/><Relationship Id="rId1022" Type="http://schemas.openxmlformats.org/officeDocument/2006/relationships/hyperlink" Target="https://twitter.com/mitdeptofbe" TargetMode="External"/><Relationship Id="rId1023" Type="http://schemas.openxmlformats.org/officeDocument/2006/relationships/hyperlink" Target="http://pbs.twimg.com/profile_images/861825936/aa1375_normal.jpg" TargetMode="External"/><Relationship Id="rId1024" Type="http://schemas.openxmlformats.org/officeDocument/2006/relationships/hyperlink" Target="https://t.co/73PGMzwzST" TargetMode="External"/><Relationship Id="rId1025" Type="http://schemas.openxmlformats.org/officeDocument/2006/relationships/hyperlink" Target="https://pbs.twimg.com/profile_banners/30651613/1478343714" TargetMode="External"/><Relationship Id="rId1026" Type="http://schemas.openxmlformats.org/officeDocument/2006/relationships/hyperlink" Target="http://pbs.twimg.com/profile_background_images/794857256936357889/Zc4rkAiJ.jpg" TargetMode="External"/><Relationship Id="rId1027" Type="http://schemas.openxmlformats.org/officeDocument/2006/relationships/hyperlink" Target="https://twitter.com/ahmedtrabelsi" TargetMode="External"/><Relationship Id="rId1028" Type="http://schemas.openxmlformats.org/officeDocument/2006/relationships/hyperlink" Target="http://pbs.twimg.com/profile_images/606488992024915968/h1jb86iE_normal.jpg" TargetMode="External"/><Relationship Id="rId1029" Type="http://schemas.openxmlformats.org/officeDocument/2006/relationships/hyperlink" Target="http://t.co/VgEWpdzaGv" TargetMode="External"/><Relationship Id="rId1030" Type="http://schemas.openxmlformats.org/officeDocument/2006/relationships/hyperlink" Target="https://pbs.twimg.com/profile_banners/353318176/1466798234" TargetMode="External"/><Relationship Id="rId1031" Type="http://schemas.openxmlformats.org/officeDocument/2006/relationships/hyperlink" Target="http://abs.twimg.com/images/themes/theme6/bg.gif" TargetMode="External"/><Relationship Id="rId1032" Type="http://schemas.openxmlformats.org/officeDocument/2006/relationships/hyperlink" Target="https://twitter.com/asmedotorg" TargetMode="External"/><Relationship Id="rId1033" Type="http://schemas.openxmlformats.org/officeDocument/2006/relationships/hyperlink" Target="http://pbs.twimg.com/profile_images/795451718565842944/gJiqjHJ__normal.jpg" TargetMode="External"/><Relationship Id="rId1034" Type="http://schemas.openxmlformats.org/officeDocument/2006/relationships/hyperlink" Target="http://linkedin.com/in/emilybclark" TargetMode="External"/><Relationship Id="rId1035" Type="http://schemas.openxmlformats.org/officeDocument/2006/relationships/hyperlink" Target="https://pbs.twimg.com/profile_banners/795414656710037504/1478485578" TargetMode="External"/><Relationship Id="rId1036" Type="http://schemas.openxmlformats.org/officeDocument/2006/relationships/hyperlink" Target="https://twitter.com/mrspalchez" TargetMode="External"/><Relationship Id="rId1037" Type="http://schemas.openxmlformats.org/officeDocument/2006/relationships/hyperlink" Target="http://pbs.twimg.com/profile_images/724650888254480384/j157DbtT_normal.jpg" TargetMode="External"/><Relationship Id="rId1038" Type="http://schemas.openxmlformats.org/officeDocument/2006/relationships/hyperlink" Target="https://t.co/USUpNVQMth" TargetMode="External"/><Relationship Id="rId1039" Type="http://schemas.openxmlformats.org/officeDocument/2006/relationships/hyperlink" Target="https://pbs.twimg.com/profile_banners/3052892767/1425880554" TargetMode="External"/><Relationship Id="rId1040" Type="http://schemas.openxmlformats.org/officeDocument/2006/relationships/hyperlink" Target="http://abs.twimg.com/images/themes/theme1/bg.png" TargetMode="External"/><Relationship Id="rId1041" Type="http://schemas.openxmlformats.org/officeDocument/2006/relationships/hyperlink" Target="https://twitter.com/farhan_ndz" TargetMode="External"/><Relationship Id="rId1042" Type="http://schemas.openxmlformats.org/officeDocument/2006/relationships/hyperlink" Target="http://pbs.twimg.com/profile_images/802557008633360384/T20C_Cfx_normal.jpg" TargetMode="External"/><Relationship Id="rId1043" Type="http://schemas.openxmlformats.org/officeDocument/2006/relationships/hyperlink" Target="https://t.co/SaKedJ3l0Z" TargetMode="External"/><Relationship Id="rId1044" Type="http://schemas.openxmlformats.org/officeDocument/2006/relationships/hyperlink" Target="https://pbs.twimg.com/profile_banners/296635687/1480985848" TargetMode="External"/><Relationship Id="rId1045" Type="http://schemas.openxmlformats.org/officeDocument/2006/relationships/hyperlink" Target="http://abs.twimg.com/images/themes/theme1/bg.png" TargetMode="External"/><Relationship Id="rId1046" Type="http://schemas.openxmlformats.org/officeDocument/2006/relationships/hyperlink" Target="https://twitter.com/connie_chow" TargetMode="External"/><Relationship Id="rId1047" Type="http://schemas.openxmlformats.org/officeDocument/2006/relationships/hyperlink" Target="http://pbs.twimg.com/profile_images/1125051702/Horta_normal.JPG" TargetMode="External"/><Relationship Id="rId1048" Type="http://schemas.openxmlformats.org/officeDocument/2006/relationships/hyperlink" Target="http://t.co/8H5RH0QMeV" TargetMode="External"/><Relationship Id="rId1049" Type="http://schemas.openxmlformats.org/officeDocument/2006/relationships/hyperlink" Target="http://abs.twimg.com/images/themes/theme1/bg.png" TargetMode="External"/><Relationship Id="rId1050" Type="http://schemas.openxmlformats.org/officeDocument/2006/relationships/hyperlink" Target="https://twitter.com/timp0" TargetMode="External"/><Relationship Id="rId1051" Type="http://schemas.openxmlformats.org/officeDocument/2006/relationships/hyperlink" Target="http://pbs.twimg.com/profile_images/722623661409054720/BMK3WXbW_normal.jpg" TargetMode="External"/><Relationship Id="rId1052" Type="http://schemas.openxmlformats.org/officeDocument/2006/relationships/hyperlink" Target="http://abs.twimg.com/images/themes/theme1/bg.png" TargetMode="External"/><Relationship Id="rId1053" Type="http://schemas.openxmlformats.org/officeDocument/2006/relationships/hyperlink" Target="https://twitter.com/everydiscourse" TargetMode="External"/><Relationship Id="rId1054" Type="http://schemas.openxmlformats.org/officeDocument/2006/relationships/hyperlink" Target="http://pbs.twimg.com/profile_images/601422663324737537/D7kOgVqs_normal.png" TargetMode="External"/><Relationship Id="rId1055" Type="http://schemas.openxmlformats.org/officeDocument/2006/relationships/hyperlink" Target="http://t.co/GWpptlfz07" TargetMode="External"/><Relationship Id="rId1056" Type="http://schemas.openxmlformats.org/officeDocument/2006/relationships/hyperlink" Target="https://pbs.twimg.com/profile_banners/93954767/1432015056" TargetMode="External"/><Relationship Id="rId1057" Type="http://schemas.openxmlformats.org/officeDocument/2006/relationships/hyperlink" Target="http://abs.twimg.com/images/themes/theme1/bg.png" TargetMode="External"/><Relationship Id="rId1058" Type="http://schemas.openxmlformats.org/officeDocument/2006/relationships/hyperlink" Target="https://twitter.com/cell_biology" TargetMode="External"/><Relationship Id="rId1059" Type="http://schemas.openxmlformats.org/officeDocument/2006/relationships/hyperlink" Target="http://pbs.twimg.com/profile_images/802004614803402752/9Cy_d1bN_normal.jpg" TargetMode="External"/><Relationship Id="rId1060" Type="http://schemas.openxmlformats.org/officeDocument/2006/relationships/hyperlink" Target="https://t.co/bPltbby2CC" TargetMode="External"/><Relationship Id="rId1061" Type="http://schemas.openxmlformats.org/officeDocument/2006/relationships/hyperlink" Target="https://pbs.twimg.com/profile_banners/1561409864/1470720197" TargetMode="External"/><Relationship Id="rId1062" Type="http://schemas.openxmlformats.org/officeDocument/2006/relationships/hyperlink" Target="http://abs.twimg.com/images/themes/theme1/bg.png" TargetMode="External"/><Relationship Id="rId1063" Type="http://schemas.openxmlformats.org/officeDocument/2006/relationships/hyperlink" Target="https://twitter.com/cursecrush" TargetMode="External"/><Relationship Id="rId1064" Type="http://schemas.openxmlformats.org/officeDocument/2006/relationships/hyperlink" Target="http://pbs.twimg.com/profile_images/803984349506867200/TBa7psMw_normal.jpg" TargetMode="External"/><Relationship Id="rId1065" Type="http://schemas.openxmlformats.org/officeDocument/2006/relationships/hyperlink" Target="https://pbs.twimg.com/profile_banners/2617668704/1476833656" TargetMode="External"/><Relationship Id="rId1066" Type="http://schemas.openxmlformats.org/officeDocument/2006/relationships/hyperlink" Target="http://pbs.twimg.com/profile_background_images/626077989814468608/oORy9Mw8.jpg" TargetMode="External"/><Relationship Id="rId1067" Type="http://schemas.openxmlformats.org/officeDocument/2006/relationships/hyperlink" Target="https://twitter.com/blueberry_bye" TargetMode="External"/><Relationship Id="rId1068" Type="http://schemas.openxmlformats.org/officeDocument/2006/relationships/hyperlink" Target="http://pbs.twimg.com/profile_images/719596502008602624/7cAIpryY_normal.jpg" TargetMode="External"/><Relationship Id="rId1069" Type="http://schemas.openxmlformats.org/officeDocument/2006/relationships/hyperlink" Target="https://t.co/YwiTAh48dn" TargetMode="External"/><Relationship Id="rId1070" Type="http://schemas.openxmlformats.org/officeDocument/2006/relationships/hyperlink" Target="https://pbs.twimg.com/profile_banners/162574211/1405732825" TargetMode="External"/><Relationship Id="rId1071" Type="http://schemas.openxmlformats.org/officeDocument/2006/relationships/hyperlink" Target="http://abs.twimg.com/images/themes/theme1/bg.png" TargetMode="External"/><Relationship Id="rId1072" Type="http://schemas.openxmlformats.org/officeDocument/2006/relationships/hyperlink" Target="https://twitter.com/rajsekhar_r" TargetMode="External"/><Relationship Id="rId1073" Type="http://schemas.openxmlformats.org/officeDocument/2006/relationships/hyperlink" Target="http://pbs.twimg.com/profile_images/803034896415461376/_7GXWgvW_normal.jpg" TargetMode="External"/><Relationship Id="rId1074" Type="http://schemas.openxmlformats.org/officeDocument/2006/relationships/hyperlink" Target="https://t.co/r1d45tw0QK" TargetMode="External"/><Relationship Id="rId1075" Type="http://schemas.openxmlformats.org/officeDocument/2006/relationships/hyperlink" Target="https://pbs.twimg.com/profile_banners/1611998678/1477534517" TargetMode="External"/><Relationship Id="rId1076" Type="http://schemas.openxmlformats.org/officeDocument/2006/relationships/hyperlink" Target="http://pbs.twimg.com/profile_background_images/681970719354437633/wwgBFwHP.png" TargetMode="External"/><Relationship Id="rId1077" Type="http://schemas.openxmlformats.org/officeDocument/2006/relationships/hyperlink" Target="https://twitter.com/yayayayayaz" TargetMode="External"/><Relationship Id="rId1078" Type="http://schemas.openxmlformats.org/officeDocument/2006/relationships/hyperlink" Target="http://pbs.twimg.com/profile_images/717774212170125316/6890heZS_normal.jpg" TargetMode="External"/><Relationship Id="rId1079" Type="http://schemas.openxmlformats.org/officeDocument/2006/relationships/hyperlink" Target="https://pbs.twimg.com/profile_banners/4564572105/1457242544" TargetMode="External"/><Relationship Id="rId1080" Type="http://schemas.openxmlformats.org/officeDocument/2006/relationships/hyperlink" Target="https://twitter.com/inthe7thday" TargetMode="External"/><Relationship Id="rId1081" Type="http://schemas.openxmlformats.org/officeDocument/2006/relationships/hyperlink" Target="http://pbs.twimg.com/profile_images/598232910060093440/-JYC9mdc_normal.jpg" TargetMode="External"/><Relationship Id="rId1082" Type="http://schemas.openxmlformats.org/officeDocument/2006/relationships/hyperlink" Target="http://t.co/X9avCSBbfx" TargetMode="External"/><Relationship Id="rId1083" Type="http://schemas.openxmlformats.org/officeDocument/2006/relationships/hyperlink" Target="https://pbs.twimg.com/profile_banners/93950784/1480714971" TargetMode="External"/><Relationship Id="rId1084" Type="http://schemas.openxmlformats.org/officeDocument/2006/relationships/hyperlink" Target="http://pbs.twimg.com/profile_background_images/568507372125962240/pWl-R3F_.jpeg" TargetMode="External"/><Relationship Id="rId1085" Type="http://schemas.openxmlformats.org/officeDocument/2006/relationships/hyperlink" Target="https://twitter.com/airlinesdotorg" TargetMode="External"/><Relationship Id="rId1086" Type="http://schemas.openxmlformats.org/officeDocument/2006/relationships/hyperlink" Target="http://pbs.twimg.com/profile_images/378800000655032220/3a74db6f5ab138b1ea7fba25d5436082_normal.jpeg" TargetMode="External"/><Relationship Id="rId1087" Type="http://schemas.openxmlformats.org/officeDocument/2006/relationships/hyperlink" Target="http://abs.twimg.com/images/themes/theme1/bg.png" TargetMode="External"/><Relationship Id="rId1088" Type="http://schemas.openxmlformats.org/officeDocument/2006/relationships/hyperlink" Target="https://twitter.com/bee_blazin" TargetMode="External"/><Relationship Id="rId1089" Type="http://schemas.openxmlformats.org/officeDocument/2006/relationships/hyperlink" Target="http://pbs.twimg.com/profile_images/778171011346919424/ddWkHZDv_normal.jpg" TargetMode="External"/><Relationship Id="rId1090" Type="http://schemas.openxmlformats.org/officeDocument/2006/relationships/hyperlink" Target="https://pbs.twimg.com/profile_banners/411410837/1389375037" TargetMode="External"/><Relationship Id="rId1091" Type="http://schemas.openxmlformats.org/officeDocument/2006/relationships/hyperlink" Target="http://pbs.twimg.com/profile_background_images/378800000165187894/pahn4tYK.jpeg" TargetMode="External"/><Relationship Id="rId1092" Type="http://schemas.openxmlformats.org/officeDocument/2006/relationships/hyperlink" Target="https://twitter.com/pikahw" TargetMode="External"/><Relationship Id="rId1093" Type="http://schemas.openxmlformats.org/officeDocument/2006/relationships/hyperlink" Target="http://pbs.twimg.com/profile_images/781875043886309376/shrXPWM6_normal.jpg" TargetMode="External"/><Relationship Id="rId1094" Type="http://schemas.openxmlformats.org/officeDocument/2006/relationships/hyperlink" Target="https://pbs.twimg.com/profile_banners/733480542/1471641416" TargetMode="External"/><Relationship Id="rId1095" Type="http://schemas.openxmlformats.org/officeDocument/2006/relationships/hyperlink" Target="http://abs.twimg.com/images/themes/theme1/bg.png" TargetMode="External"/><Relationship Id="rId1096" Type="http://schemas.openxmlformats.org/officeDocument/2006/relationships/hyperlink" Target="https://twitter.com/lis_lowe" TargetMode="External"/><Relationship Id="rId1097" Type="http://schemas.openxmlformats.org/officeDocument/2006/relationships/hyperlink" Target="http://pbs.twimg.com/profile_images/554595749866901504/JIsqOFAY_normal.jpeg" TargetMode="External"/><Relationship Id="rId1098" Type="http://schemas.openxmlformats.org/officeDocument/2006/relationships/hyperlink" Target="http://t.co/4ETXIk8i3K" TargetMode="External"/><Relationship Id="rId1099" Type="http://schemas.openxmlformats.org/officeDocument/2006/relationships/hyperlink" Target="https://pbs.twimg.com/profile_banners/2723510562/1481113867" TargetMode="External"/><Relationship Id="rId1100" Type="http://schemas.openxmlformats.org/officeDocument/2006/relationships/hyperlink" Target="http://abs.twimg.com/images/themes/theme13/bg.gif" TargetMode="External"/><Relationship Id="rId1101" Type="http://schemas.openxmlformats.org/officeDocument/2006/relationships/hyperlink" Target="https://twitter.com/efb_ebbs" TargetMode="External"/><Relationship Id="rId1102" Type="http://schemas.openxmlformats.org/officeDocument/2006/relationships/hyperlink" Target="http://pbs.twimg.com/profile_images/1782218066/Flow_data_1_Tim_Overton_normal.jpg" TargetMode="External"/><Relationship Id="rId1103" Type="http://schemas.openxmlformats.org/officeDocument/2006/relationships/hyperlink" Target="https://t.co/jl0YxDkAOa" TargetMode="External"/><Relationship Id="rId1104" Type="http://schemas.openxmlformats.org/officeDocument/2006/relationships/hyperlink" Target="http://abs.twimg.com/images/themes/theme1/bg.png" TargetMode="External"/><Relationship Id="rId1105" Type="http://schemas.openxmlformats.org/officeDocument/2006/relationships/hyperlink" Target="https://twitter.com/overtonlab" TargetMode="External"/><Relationship Id="rId1106" Type="http://schemas.openxmlformats.org/officeDocument/2006/relationships/hyperlink" Target="http://pbs.twimg.com/profile_images/729619609859559424/fmtbQx8l_normal.jpg" TargetMode="External"/><Relationship Id="rId1107" Type="http://schemas.openxmlformats.org/officeDocument/2006/relationships/hyperlink" Target="https://t.co/1T70MMi4m9" TargetMode="External"/><Relationship Id="rId1108" Type="http://schemas.openxmlformats.org/officeDocument/2006/relationships/hyperlink" Target="https://pbs.twimg.com/profile_banners/224775647/1474621441" TargetMode="External"/><Relationship Id="rId1109" Type="http://schemas.openxmlformats.org/officeDocument/2006/relationships/hyperlink" Target="http://pbs.twimg.com/profile_background_images/458962769589436417/vASedJyO.png" TargetMode="External"/><Relationship Id="rId1110" Type="http://schemas.openxmlformats.org/officeDocument/2006/relationships/hyperlink" Target="https://twitter.com/jmarlesw" TargetMode="External"/><Relationship Id="rId1111" Type="http://schemas.openxmlformats.org/officeDocument/2006/relationships/hyperlink" Target="http://pbs.twimg.com/profile_images/378800000461224442/8395c4384c189092643d808b28dac52e_normal.jpeg" TargetMode="External"/><Relationship Id="rId1112" Type="http://schemas.openxmlformats.org/officeDocument/2006/relationships/hyperlink" Target="http://t.co/9CxZe4EVe7" TargetMode="External"/><Relationship Id="rId1113" Type="http://schemas.openxmlformats.org/officeDocument/2006/relationships/hyperlink" Target="https://pbs.twimg.com/profile_banners/228121012/1379252504" TargetMode="External"/><Relationship Id="rId1114" Type="http://schemas.openxmlformats.org/officeDocument/2006/relationships/hyperlink" Target="http://abs.twimg.com/images/themes/theme1/bg.png" TargetMode="External"/><Relationship Id="rId1115" Type="http://schemas.openxmlformats.org/officeDocument/2006/relationships/hyperlink" Target="https://twitter.com/lehorsfall" TargetMode="External"/><Relationship Id="rId1116" Type="http://schemas.openxmlformats.org/officeDocument/2006/relationships/hyperlink" Target="http://pbs.twimg.com/profile_images/746587150934753280/wn11GNjG_normal.jpg" TargetMode="External"/><Relationship Id="rId1117" Type="http://schemas.openxmlformats.org/officeDocument/2006/relationships/hyperlink" Target="https://twitter.com/bhasin_diksha" TargetMode="External"/><Relationship Id="rId1118" Type="http://schemas.openxmlformats.org/officeDocument/2006/relationships/hyperlink" Target="http://pbs.twimg.com/profile_images/753285380649123840/1fu84g54_normal.jpg" TargetMode="External"/><Relationship Id="rId1119" Type="http://schemas.openxmlformats.org/officeDocument/2006/relationships/hyperlink" Target="https://pbs.twimg.com/profile_banners/753157037828308992/1468432202" TargetMode="External"/><Relationship Id="rId1120" Type="http://schemas.openxmlformats.org/officeDocument/2006/relationships/hyperlink" Target="https://twitter.com/iea_udg" TargetMode="External"/><Relationship Id="rId1121" Type="http://schemas.openxmlformats.org/officeDocument/2006/relationships/hyperlink" Target="http://pbs.twimg.com/profile_images/581071637921075200/7plqcOBy_normal.jpg" TargetMode="External"/><Relationship Id="rId1122" Type="http://schemas.openxmlformats.org/officeDocument/2006/relationships/hyperlink" Target="http://t.co/FUIohM8tSQ" TargetMode="External"/><Relationship Id="rId1123" Type="http://schemas.openxmlformats.org/officeDocument/2006/relationships/hyperlink" Target="https://pbs.twimg.com/profile_banners/1336572264/1439467403" TargetMode="External"/><Relationship Id="rId1124" Type="http://schemas.openxmlformats.org/officeDocument/2006/relationships/hyperlink" Target="http://pbs.twimg.com/profile_background_images/631798019109875712/9ezDk79t.jpg" TargetMode="External"/><Relationship Id="rId1125" Type="http://schemas.openxmlformats.org/officeDocument/2006/relationships/hyperlink" Target="https://twitter.com/ceabcsic" TargetMode="External"/><Relationship Id="rId1126" Type="http://schemas.openxmlformats.org/officeDocument/2006/relationships/hyperlink" Target="http://pbs.twimg.com/profile_images/3440549207/2a66a52fb95dc23aca5251f172aab46a_normal.jpeg" TargetMode="External"/><Relationship Id="rId1127" Type="http://schemas.openxmlformats.org/officeDocument/2006/relationships/hyperlink" Target="http://t.co/uqemjISV7n" TargetMode="External"/><Relationship Id="rId1128" Type="http://schemas.openxmlformats.org/officeDocument/2006/relationships/hyperlink" Target="http://pbs.twimg.com/profile_background_images/107779006/Twitter_Background.gif" TargetMode="External"/><Relationship Id="rId1129" Type="http://schemas.openxmlformats.org/officeDocument/2006/relationships/hyperlink" Target="https://twitter.com/scisolutions" TargetMode="External"/><Relationship Id="rId1130" Type="http://schemas.openxmlformats.org/officeDocument/2006/relationships/hyperlink" Target="http://pbs.twimg.com/profile_images/573765593989390337/hmNp8m9a_normal.jpeg" TargetMode="External"/><Relationship Id="rId1131" Type="http://schemas.openxmlformats.org/officeDocument/2006/relationships/hyperlink" Target="https://pbs.twimg.com/profile_banners/3064317746/1425631460" TargetMode="External"/><Relationship Id="rId1132" Type="http://schemas.openxmlformats.org/officeDocument/2006/relationships/hyperlink" Target="http://abs.twimg.com/images/themes/theme1/bg.png" TargetMode="External"/><Relationship Id="rId1133" Type="http://schemas.openxmlformats.org/officeDocument/2006/relationships/hyperlink" Target="https://twitter.com/ooyuzbusiness" TargetMode="External"/><Relationship Id="rId1134" Type="http://schemas.openxmlformats.org/officeDocument/2006/relationships/hyperlink" Target="http://pbs.twimg.com/profile_images/773458560822964226/f57Wra1M_normal.jpg" TargetMode="External"/><Relationship Id="rId1135" Type="http://schemas.openxmlformats.org/officeDocument/2006/relationships/hyperlink" Target="https://twitter.com/robertm_biz" TargetMode="External"/><Relationship Id="rId1136" Type="http://schemas.openxmlformats.org/officeDocument/2006/relationships/hyperlink" Target="http://pbs.twimg.com/profile_images/488621421447229440/MJGRmacQ_normal.jpeg" TargetMode="External"/><Relationship Id="rId1137" Type="http://schemas.openxmlformats.org/officeDocument/2006/relationships/hyperlink" Target="http://t.co/uXEqN9CX1P" TargetMode="External"/><Relationship Id="rId1138" Type="http://schemas.openxmlformats.org/officeDocument/2006/relationships/hyperlink" Target="https://pbs.twimg.com/profile_banners/1930166012/1466408094" TargetMode="External"/><Relationship Id="rId1139" Type="http://schemas.openxmlformats.org/officeDocument/2006/relationships/hyperlink" Target="http://pbs.twimg.com/profile_background_images/477093324226977792/GjcSYClB.jpeg" TargetMode="External"/><Relationship Id="rId1140" Type="http://schemas.openxmlformats.org/officeDocument/2006/relationships/hyperlink" Target="https://twitter.com/thisismedtech" TargetMode="External"/><Relationship Id="rId1141" Type="http://schemas.openxmlformats.org/officeDocument/2006/relationships/hyperlink" Target="http://pbs.twimg.com/profile_images/512524996049002496/9b9VdYTv_normal.jpeg" TargetMode="External"/><Relationship Id="rId1142" Type="http://schemas.openxmlformats.org/officeDocument/2006/relationships/hyperlink" Target="https://t.co/6QyyfXCi2m" TargetMode="External"/><Relationship Id="rId1143" Type="http://schemas.openxmlformats.org/officeDocument/2006/relationships/hyperlink" Target="https://pbs.twimg.com/profile_banners/2816655812/1446471049" TargetMode="External"/><Relationship Id="rId1144" Type="http://schemas.openxmlformats.org/officeDocument/2006/relationships/hyperlink" Target="http://abs.twimg.com/images/themes/theme17/bg.gif" TargetMode="External"/><Relationship Id="rId1145" Type="http://schemas.openxmlformats.org/officeDocument/2006/relationships/hyperlink" Target="https://twitter.com/healthparl" TargetMode="External"/><Relationship Id="rId1146" Type="http://schemas.openxmlformats.org/officeDocument/2006/relationships/hyperlink" Target="http://pbs.twimg.com/profile_images/572720346856308736/pBxeAVob_normal.jpeg" TargetMode="External"/><Relationship Id="rId1147" Type="http://schemas.openxmlformats.org/officeDocument/2006/relationships/hyperlink" Target="http://abs.twimg.com/images/themes/theme1/bg.png" TargetMode="External"/><Relationship Id="rId1148" Type="http://schemas.openxmlformats.org/officeDocument/2006/relationships/hyperlink" Target="https://twitter.com/medtechamanda" TargetMode="External"/><Relationship Id="rId1149" Type="http://schemas.openxmlformats.org/officeDocument/2006/relationships/hyperlink" Target="http://pbs.twimg.com/profile_images/2701027007/81b17a0daa42892d22df2f76bdfee1d7_normal.jpeg" TargetMode="External"/><Relationship Id="rId1150" Type="http://schemas.openxmlformats.org/officeDocument/2006/relationships/hyperlink" Target="http://t.co/4NgjIvxkLp" TargetMode="External"/><Relationship Id="rId1151" Type="http://schemas.openxmlformats.org/officeDocument/2006/relationships/hyperlink" Target="https://pbs.twimg.com/profile_banners/183254309/1477469535" TargetMode="External"/><Relationship Id="rId1152" Type="http://schemas.openxmlformats.org/officeDocument/2006/relationships/hyperlink" Target="http://abs.twimg.com/images/themes/theme14/bg.gif" TargetMode="External"/><Relationship Id="rId1153" Type="http://schemas.openxmlformats.org/officeDocument/2006/relationships/hyperlink" Target="https://twitter.com/medtecheurope" TargetMode="External"/><Relationship Id="rId1154" Type="http://schemas.openxmlformats.org/officeDocument/2006/relationships/hyperlink" Target="http://pbs.twimg.com/profile_images/775306677272866817/PSO7XAt1_normal.jpg" TargetMode="External"/><Relationship Id="rId1155" Type="http://schemas.openxmlformats.org/officeDocument/2006/relationships/hyperlink" Target="https://pbs.twimg.com/profile_banners/1363868143/1473682492" TargetMode="External"/><Relationship Id="rId1156" Type="http://schemas.openxmlformats.org/officeDocument/2006/relationships/hyperlink" Target="http://abs.twimg.com/images/themes/theme1/bg.png" TargetMode="External"/><Relationship Id="rId1157" Type="http://schemas.openxmlformats.org/officeDocument/2006/relationships/hyperlink" Target="https://twitter.com/paddyohare1" TargetMode="External"/><Relationship Id="rId1158" Type="http://schemas.openxmlformats.org/officeDocument/2006/relationships/hyperlink" Target="http://pbs.twimg.com/profile_images/1408724550/red_line_square_normal.jpg" TargetMode="External"/><Relationship Id="rId1159" Type="http://schemas.openxmlformats.org/officeDocument/2006/relationships/hyperlink" Target="http://t.co/pC5Lco9ien" TargetMode="External"/><Relationship Id="rId1160" Type="http://schemas.openxmlformats.org/officeDocument/2006/relationships/hyperlink" Target="https://pbs.twimg.com/profile_banners/139199975/1398070928" TargetMode="External"/><Relationship Id="rId1161" Type="http://schemas.openxmlformats.org/officeDocument/2006/relationships/hyperlink" Target="http://abs.twimg.com/images/themes/theme3/bg.gif" TargetMode="External"/><Relationship Id="rId1162" Type="http://schemas.openxmlformats.org/officeDocument/2006/relationships/hyperlink" Target="https://twitter.com/ryneches" TargetMode="External"/><Relationship Id="rId1163" Type="http://schemas.openxmlformats.org/officeDocument/2006/relationships/hyperlink" Target="http://pbs.twimg.com/profile_images/528823665194844160/elpQqrsv_normal.png" TargetMode="External"/><Relationship Id="rId1164" Type="http://schemas.openxmlformats.org/officeDocument/2006/relationships/hyperlink" Target="https://t.co/6EECP0VIYc" TargetMode="External"/><Relationship Id="rId1165" Type="http://schemas.openxmlformats.org/officeDocument/2006/relationships/hyperlink" Target="https://pbs.twimg.com/profile_banners/402875257/1400237319" TargetMode="External"/><Relationship Id="rId1166" Type="http://schemas.openxmlformats.org/officeDocument/2006/relationships/hyperlink" Target="http://pbs.twimg.com/profile_background_images/577030091/dzlhe37wvd4v4axzmxxn.jpeg" TargetMode="External"/><Relationship Id="rId1167" Type="http://schemas.openxmlformats.org/officeDocument/2006/relationships/hyperlink" Target="https://twitter.com/thepeerj" TargetMode="External"/><Relationship Id="rId1168" Type="http://schemas.openxmlformats.org/officeDocument/2006/relationships/hyperlink" Target="http://pbs.twimg.com/profile_images/1294600387/DSC_0436-3_normal.JPG" TargetMode="External"/><Relationship Id="rId1169" Type="http://schemas.openxmlformats.org/officeDocument/2006/relationships/hyperlink" Target="https://t.co/uZBTH9Nf8o" TargetMode="External"/><Relationship Id="rId1170" Type="http://schemas.openxmlformats.org/officeDocument/2006/relationships/hyperlink" Target="https://pbs.twimg.com/profile_banners/51947712/1468594844" TargetMode="External"/><Relationship Id="rId1171" Type="http://schemas.openxmlformats.org/officeDocument/2006/relationships/hyperlink" Target="http://pbs.twimg.com/profile_background_images/378800000054368991/e6a2e9092b692a99170ef7b4dc3214d0.png" TargetMode="External"/><Relationship Id="rId1172" Type="http://schemas.openxmlformats.org/officeDocument/2006/relationships/hyperlink" Target="https://twitter.com/luiszaman" TargetMode="External"/><Relationship Id="rId1173" Type="http://schemas.openxmlformats.org/officeDocument/2006/relationships/hyperlink" Target="http://pbs.twimg.com/profile_images/788316436233986050/A3AwPr1B_normal.jpg" TargetMode="External"/><Relationship Id="rId1174" Type="http://schemas.openxmlformats.org/officeDocument/2006/relationships/hyperlink" Target="https://pbs.twimg.com/profile_banners/573341487/1457803897" TargetMode="External"/><Relationship Id="rId1175" Type="http://schemas.openxmlformats.org/officeDocument/2006/relationships/hyperlink" Target="http://pbs.twimg.com/profile_background_images/558670460/1ererererer_3.jpg" TargetMode="External"/><Relationship Id="rId1176" Type="http://schemas.openxmlformats.org/officeDocument/2006/relationships/hyperlink" Target="https://twitter.com/sladegrantham" TargetMode="External"/><Relationship Id="rId1177" Type="http://schemas.openxmlformats.org/officeDocument/2006/relationships/hyperlink" Target="http://pbs.twimg.com/profile_images/2402577514/logotipo_nat_normal.jpg" TargetMode="External"/><Relationship Id="rId1178" Type="http://schemas.openxmlformats.org/officeDocument/2006/relationships/hyperlink" Target="http://t.co/uqdLkCWJns" TargetMode="External"/><Relationship Id="rId1179" Type="http://schemas.openxmlformats.org/officeDocument/2006/relationships/hyperlink" Target="https://pbs.twimg.com/profile_banners/636891790/1474556099" TargetMode="External"/><Relationship Id="rId1180" Type="http://schemas.openxmlformats.org/officeDocument/2006/relationships/hyperlink" Target="http://pbs.twimg.com/profile_background_images/605813752/up83dy672ai3k01dlr9j.jpeg" TargetMode="External"/><Relationship Id="rId1181" Type="http://schemas.openxmlformats.org/officeDocument/2006/relationships/hyperlink" Target="https://twitter.com/naturaleanews" TargetMode="External"/><Relationship Id="rId1182" Type="http://schemas.openxmlformats.org/officeDocument/2006/relationships/hyperlink" Target="http://pbs.twimg.com/profile_images/745175672205672448/uumLQWA8_normal.jpg" TargetMode="External"/><Relationship Id="rId1183" Type="http://schemas.openxmlformats.org/officeDocument/2006/relationships/hyperlink" Target="http://www.csic.es/web/guest/cys" TargetMode="External"/><Relationship Id="rId1184" Type="http://schemas.openxmlformats.org/officeDocument/2006/relationships/hyperlink" Target="https://pbs.twimg.com/profile_banners/304316780/1467014767" TargetMode="External"/><Relationship Id="rId1185" Type="http://schemas.openxmlformats.org/officeDocument/2006/relationships/hyperlink" Target="http://pbs.twimg.com/profile_background_images/440410807772262400/p5iLNrII.jpeg" TargetMode="External"/><Relationship Id="rId1186" Type="http://schemas.openxmlformats.org/officeDocument/2006/relationships/hyperlink" Target="https://twitter.com/csicdivulga" TargetMode="External"/><Relationship Id="rId1187" Type="http://schemas.openxmlformats.org/officeDocument/2006/relationships/hyperlink" Target="http://pbs.twimg.com/profile_images/3413471543/8f50dd723adc7ff8c45717536ac449f0_normal.jpeg" TargetMode="External"/><Relationship Id="rId1188" Type="http://schemas.openxmlformats.org/officeDocument/2006/relationships/hyperlink" Target="http://t.co/0iiPe3fw" TargetMode="External"/><Relationship Id="rId1189" Type="http://schemas.openxmlformats.org/officeDocument/2006/relationships/hyperlink" Target="https://pbs.twimg.com/profile_banners/474887690/1472816834" TargetMode="External"/><Relationship Id="rId1190" Type="http://schemas.openxmlformats.org/officeDocument/2006/relationships/hyperlink" Target="http://abs.twimg.com/images/themes/theme1/bg.png" TargetMode="External"/><Relationship Id="rId1191" Type="http://schemas.openxmlformats.org/officeDocument/2006/relationships/hyperlink" Target="https://twitter.com/csiccat" TargetMode="External"/><Relationship Id="rId1192" Type="http://schemas.openxmlformats.org/officeDocument/2006/relationships/hyperlink" Target="http://pbs.twimg.com/profile_images/800045034989031424/iGLBWtxU_normal.jpg" TargetMode="External"/><Relationship Id="rId1193" Type="http://schemas.openxmlformats.org/officeDocument/2006/relationships/hyperlink" Target="https://twitter.com/annanasans" TargetMode="External"/><Relationship Id="rId1194" Type="http://schemas.openxmlformats.org/officeDocument/2006/relationships/hyperlink" Target="http://pbs.twimg.com/profile_images/793349946783195137/xGWljk9z_normal.jpg" TargetMode="External"/><Relationship Id="rId1195" Type="http://schemas.openxmlformats.org/officeDocument/2006/relationships/hyperlink" Target="https://pbs.twimg.com/profile_banners/260578995/1392842958" TargetMode="External"/><Relationship Id="rId1196" Type="http://schemas.openxmlformats.org/officeDocument/2006/relationships/hyperlink" Target="http://pbs.twimg.com/profile_background_images/625946350442582016/SMjKB7cE.png" TargetMode="External"/><Relationship Id="rId1197" Type="http://schemas.openxmlformats.org/officeDocument/2006/relationships/hyperlink" Target="https://twitter.com/pinkerdroit" TargetMode="External"/><Relationship Id="rId1198" Type="http://schemas.openxmlformats.org/officeDocument/2006/relationships/hyperlink" Target="http://pbs.twimg.com/profile_images/652553953595420672/4r1Vx_f0_normal.jpg" TargetMode="External"/><Relationship Id="rId1199" Type="http://schemas.openxmlformats.org/officeDocument/2006/relationships/hyperlink" Target="https://pbs.twimg.com/profile_banners/3839061792/1444416162" TargetMode="External"/><Relationship Id="rId1200" Type="http://schemas.openxmlformats.org/officeDocument/2006/relationships/hyperlink" Target="http://abs.twimg.com/images/themes/theme1/bg.png" TargetMode="External"/><Relationship Id="rId1201" Type="http://schemas.openxmlformats.org/officeDocument/2006/relationships/hyperlink" Target="https://twitter.com/reversecience" TargetMode="External"/><Relationship Id="rId1202" Type="http://schemas.openxmlformats.org/officeDocument/2006/relationships/hyperlink" Target="http://pbs.twimg.com/profile_images/619871861791309825/ymvhfZkx_normal.png" TargetMode="External"/><Relationship Id="rId1203" Type="http://schemas.openxmlformats.org/officeDocument/2006/relationships/hyperlink" Target="https://t.co/1e97W4FqLU" TargetMode="External"/><Relationship Id="rId1204" Type="http://schemas.openxmlformats.org/officeDocument/2006/relationships/hyperlink" Target="https://pbs.twimg.com/profile_banners/3042282936/1437296261" TargetMode="External"/><Relationship Id="rId1205" Type="http://schemas.openxmlformats.org/officeDocument/2006/relationships/hyperlink" Target="http://abs.twimg.com/images/themes/theme1/bg.png" TargetMode="External"/><Relationship Id="rId1206" Type="http://schemas.openxmlformats.org/officeDocument/2006/relationships/hyperlink" Target="https://twitter.com/inmarketingoz" TargetMode="External"/><Relationship Id="rId1207" Type="http://schemas.openxmlformats.org/officeDocument/2006/relationships/hyperlink" Target="http://pbs.twimg.com/profile_images/687849044194934785/TwotGoDq_normal.jpg" TargetMode="External"/><Relationship Id="rId1208" Type="http://schemas.openxmlformats.org/officeDocument/2006/relationships/hyperlink" Target="https://pbs.twimg.com/profile_banners/3868056732/1474905266" TargetMode="External"/><Relationship Id="rId1209" Type="http://schemas.openxmlformats.org/officeDocument/2006/relationships/hyperlink" Target="http://abs.twimg.com/images/themes/theme1/bg.png" TargetMode="External"/><Relationship Id="rId1210" Type="http://schemas.openxmlformats.org/officeDocument/2006/relationships/hyperlink" Target="https://twitter.com/ucmmwp" TargetMode="External"/><Relationship Id="rId1211" Type="http://schemas.openxmlformats.org/officeDocument/2006/relationships/hyperlink" Target="http://pbs.twimg.com/profile_images/754148149342502912/ikgz1Smh_normal.jpg" TargetMode="External"/><Relationship Id="rId1212" Type="http://schemas.openxmlformats.org/officeDocument/2006/relationships/hyperlink" Target="https://t.co/7UYFCKhfCa" TargetMode="External"/><Relationship Id="rId1213" Type="http://schemas.openxmlformats.org/officeDocument/2006/relationships/hyperlink" Target="https://pbs.twimg.com/profile_banners/611458202/1427142303" TargetMode="External"/><Relationship Id="rId1214" Type="http://schemas.openxmlformats.org/officeDocument/2006/relationships/hyperlink" Target="http://pbs.twimg.com/profile_background_images/581936128/jkgqr4poycg5io4vtsoa.jpeg" TargetMode="External"/><Relationship Id="rId1215" Type="http://schemas.openxmlformats.org/officeDocument/2006/relationships/hyperlink" Target="https://twitter.com/onlyplaywizards" TargetMode="External"/><Relationship Id="rId1216" Type="http://schemas.openxmlformats.org/officeDocument/2006/relationships/hyperlink" Target="http://pbs.twimg.com/profile_images/791121069226627072/14tWOM6k_normal.jpg" TargetMode="External"/><Relationship Id="rId1217" Type="http://schemas.openxmlformats.org/officeDocument/2006/relationships/hyperlink" Target="https://pbs.twimg.com/profile_banners/154372461/1416984426" TargetMode="External"/><Relationship Id="rId1218" Type="http://schemas.openxmlformats.org/officeDocument/2006/relationships/hyperlink" Target="http://pbs.twimg.com/profile_background_images/378800000083359424/a7af47a450d1e08a64cf860ed805f4f1.jpeg" TargetMode="External"/><Relationship Id="rId1219" Type="http://schemas.openxmlformats.org/officeDocument/2006/relationships/hyperlink" Target="https://twitter.com/syuqrisaleh" TargetMode="External"/><Relationship Id="rId1220" Type="http://schemas.openxmlformats.org/officeDocument/2006/relationships/hyperlink" Target="http://pbs.twimg.com/profile_images/802323933915713536/aNEubyMY_normal.jpg" TargetMode="External"/><Relationship Id="rId1221" Type="http://schemas.openxmlformats.org/officeDocument/2006/relationships/hyperlink" Target="https://t.co/nLoL4y45XT" TargetMode="External"/><Relationship Id="rId1222" Type="http://schemas.openxmlformats.org/officeDocument/2006/relationships/hyperlink" Target="http://abs.twimg.com/images/themes/theme1/bg.png" TargetMode="External"/><Relationship Id="rId1223" Type="http://schemas.openxmlformats.org/officeDocument/2006/relationships/hyperlink" Target="https://twitter.com/gemmaagell" TargetMode="External"/><Relationship Id="rId1224" Type="http://schemas.openxmlformats.org/officeDocument/2006/relationships/hyperlink" Target="http://pbs.twimg.com/profile_images/633705336906625024/lzl4XRMN_normal.png" TargetMode="External"/><Relationship Id="rId1225" Type="http://schemas.openxmlformats.org/officeDocument/2006/relationships/hyperlink" Target="https://t.co/nmWuImKG6J" TargetMode="External"/><Relationship Id="rId1226" Type="http://schemas.openxmlformats.org/officeDocument/2006/relationships/hyperlink" Target="https://pbs.twimg.com/profile_banners/26233068/1479844813" TargetMode="External"/><Relationship Id="rId1227" Type="http://schemas.openxmlformats.org/officeDocument/2006/relationships/hyperlink" Target="http://pbs.twimg.com/profile_background_images/378800000158079707/Y8L7__yg.jpeg" TargetMode="External"/><Relationship Id="rId1228" Type="http://schemas.openxmlformats.org/officeDocument/2006/relationships/hyperlink" Target="https://twitter.com/fasebopa" TargetMode="External"/><Relationship Id="rId1229" Type="http://schemas.openxmlformats.org/officeDocument/2006/relationships/hyperlink" Target="http://abs.twimg.com/sticky/default_profile_images/default_profile_5_normal.png" TargetMode="External"/><Relationship Id="rId1230" Type="http://schemas.openxmlformats.org/officeDocument/2006/relationships/hyperlink" Target="https://twitter.com/jerodanielphd" TargetMode="External"/><Relationship Id="rId1231" Type="http://schemas.openxmlformats.org/officeDocument/2006/relationships/hyperlink" Target="http://pbs.twimg.com/profile_images/773199352697421824/Dj43BDPD_normal.jpg" TargetMode="External"/><Relationship Id="rId1232" Type="http://schemas.openxmlformats.org/officeDocument/2006/relationships/hyperlink" Target="https://t.co/dmaC21h62i" TargetMode="External"/><Relationship Id="rId1233" Type="http://schemas.openxmlformats.org/officeDocument/2006/relationships/hyperlink" Target="https://pbs.twimg.com/profile_banners/773196622389968896/1473180365" TargetMode="External"/><Relationship Id="rId1234" Type="http://schemas.openxmlformats.org/officeDocument/2006/relationships/hyperlink" Target="https://twitter.com/cphbiosciphd" TargetMode="External"/><Relationship Id="rId1235" Type="http://schemas.openxmlformats.org/officeDocument/2006/relationships/hyperlink" Target="http://pbs.twimg.com/profile_images/779734275881046017/Z6TP9Hlk_normal.jpg" TargetMode="External"/><Relationship Id="rId1236" Type="http://schemas.openxmlformats.org/officeDocument/2006/relationships/hyperlink" Target="https://pbs.twimg.com/profile_banners/24448550/1391177224" TargetMode="External"/><Relationship Id="rId1237" Type="http://schemas.openxmlformats.org/officeDocument/2006/relationships/hyperlink" Target="http://abs.twimg.com/images/themes/theme14/bg.gif" TargetMode="External"/><Relationship Id="rId1238" Type="http://schemas.openxmlformats.org/officeDocument/2006/relationships/hyperlink" Target="https://twitter.com/statikbanks" TargetMode="External"/><Relationship Id="rId1239" Type="http://schemas.openxmlformats.org/officeDocument/2006/relationships/hyperlink" Target="http://pbs.twimg.com/profile_images/509795020522541056/dQPARQjd_normal.png" TargetMode="External"/><Relationship Id="rId1240" Type="http://schemas.openxmlformats.org/officeDocument/2006/relationships/hyperlink" Target="http://t.co/3Th5Z3zkvG" TargetMode="External"/><Relationship Id="rId1241" Type="http://schemas.openxmlformats.org/officeDocument/2006/relationships/hyperlink" Target="https://pbs.twimg.com/profile_banners/31929718/1410379566" TargetMode="External"/><Relationship Id="rId1242" Type="http://schemas.openxmlformats.org/officeDocument/2006/relationships/hyperlink" Target="http://pbs.twimg.com/profile_background_images/607585236/zc8zimpvguiedkzvm84w.jpeg" TargetMode="External"/><Relationship Id="rId1243" Type="http://schemas.openxmlformats.org/officeDocument/2006/relationships/hyperlink" Target="https://twitter.com/researchhope" TargetMode="External"/><Relationship Id="rId1244" Type="http://schemas.openxmlformats.org/officeDocument/2006/relationships/hyperlink" Target="http://pbs.twimg.com/profile_images/3004585290/e933a7733b508baef440cf66deea61c1_normal.jpeg" TargetMode="External"/><Relationship Id="rId1245" Type="http://schemas.openxmlformats.org/officeDocument/2006/relationships/hyperlink" Target="http://pbs.twimg.com/profile_background_images/579765562/7kc6h4kl9z69p0f9bv71.png" TargetMode="External"/><Relationship Id="rId1246" Type="http://schemas.openxmlformats.org/officeDocument/2006/relationships/hyperlink" Target="https://twitter.com/ayeeshik" TargetMode="External"/><Relationship Id="rId1247" Type="http://schemas.openxmlformats.org/officeDocument/2006/relationships/hyperlink" Target="http://pbs.twimg.com/profile_images/438740482764447744/GGNkQOUM_normal.jpeg" TargetMode="External"/><Relationship Id="rId1248" Type="http://schemas.openxmlformats.org/officeDocument/2006/relationships/hyperlink" Target="https://t.co/JkdngRc5zr" TargetMode="External"/><Relationship Id="rId1249" Type="http://schemas.openxmlformats.org/officeDocument/2006/relationships/hyperlink" Target="https://pbs.twimg.com/profile_banners/871955467/1430400988" TargetMode="External"/><Relationship Id="rId1250" Type="http://schemas.openxmlformats.org/officeDocument/2006/relationships/hyperlink" Target="http://pbs.twimg.com/profile_background_images/451770185519607808/l5QBWd1o.jpeg" TargetMode="External"/><Relationship Id="rId1251" Type="http://schemas.openxmlformats.org/officeDocument/2006/relationships/hyperlink" Target="https://twitter.com/purduebme" TargetMode="External"/><Relationship Id="rId1252" Type="http://schemas.openxmlformats.org/officeDocument/2006/relationships/hyperlink" Target="http://pbs.twimg.com/profile_images/792549018417016834/84lk8lKE_normal.jpg" TargetMode="External"/><Relationship Id="rId1253" Type="http://schemas.openxmlformats.org/officeDocument/2006/relationships/hyperlink" Target="https://t.co/WXa4Uwij5s" TargetMode="External"/><Relationship Id="rId1254" Type="http://schemas.openxmlformats.org/officeDocument/2006/relationships/hyperlink" Target="https://pbs.twimg.com/profile_banners/1975633669/1474665843" TargetMode="External"/><Relationship Id="rId1255" Type="http://schemas.openxmlformats.org/officeDocument/2006/relationships/hyperlink" Target="http://pbs.twimg.com/profile_background_images/544881878176518144/y-orXUew.jpeg" TargetMode="External"/><Relationship Id="rId1256" Type="http://schemas.openxmlformats.org/officeDocument/2006/relationships/hyperlink" Target="https://twitter.com/marc_peipoch" TargetMode="External"/><Relationship Id="rId1257" Type="http://schemas.openxmlformats.org/officeDocument/2006/relationships/hyperlink" Target="http://pbs.twimg.com/profile_images/2812128538/52ac1c20e1e96136adcfe01468b7ffc2_normal.png" TargetMode="External"/><Relationship Id="rId1258" Type="http://schemas.openxmlformats.org/officeDocument/2006/relationships/hyperlink" Target="http://t.co/WpeuGP2hKQ" TargetMode="External"/><Relationship Id="rId1259" Type="http://schemas.openxmlformats.org/officeDocument/2006/relationships/hyperlink" Target="https://pbs.twimg.com/profile_banners/49767174/1362269607" TargetMode="External"/><Relationship Id="rId1260" Type="http://schemas.openxmlformats.org/officeDocument/2006/relationships/hyperlink" Target="http://abs.twimg.com/images/themes/theme1/bg.png" TargetMode="External"/><Relationship Id="rId1261" Type="http://schemas.openxmlformats.org/officeDocument/2006/relationships/hyperlink" Target="https://twitter.com/harriethopfmd" TargetMode="External"/><Relationship Id="rId1262" Type="http://schemas.openxmlformats.org/officeDocument/2006/relationships/hyperlink" Target="http://pbs.twimg.com/profile_images/601203342547648512/kkDDODm6_normal.jpg" TargetMode="External"/><Relationship Id="rId1263" Type="http://schemas.openxmlformats.org/officeDocument/2006/relationships/hyperlink" Target="http://t.co/R8iPutefBT" TargetMode="External"/><Relationship Id="rId1264" Type="http://schemas.openxmlformats.org/officeDocument/2006/relationships/hyperlink" Target="https://pbs.twimg.com/profile_banners/17899109/1463972715" TargetMode="External"/><Relationship Id="rId1265" Type="http://schemas.openxmlformats.org/officeDocument/2006/relationships/hyperlink" Target="http://pbs.twimg.com/profile_background_images/744307813/0cffef5737e3f11005072afc9dcfc6f6.jpeg" TargetMode="External"/><Relationship Id="rId1266" Type="http://schemas.openxmlformats.org/officeDocument/2006/relationships/hyperlink" Target="https://twitter.com/gatesfoundation" TargetMode="External"/><Relationship Id="rId1267" Type="http://schemas.openxmlformats.org/officeDocument/2006/relationships/hyperlink" Target="http://pbs.twimg.com/profile_images/471837714392698880/-1gNgzKI_normal.jpeg" TargetMode="External"/><Relationship Id="rId1268" Type="http://schemas.openxmlformats.org/officeDocument/2006/relationships/hyperlink" Target="https://t.co/qpIQPXwxpA" TargetMode="External"/><Relationship Id="rId1269" Type="http://schemas.openxmlformats.org/officeDocument/2006/relationships/hyperlink" Target="https://pbs.twimg.com/profile_banners/2531288100/1401331753" TargetMode="External"/><Relationship Id="rId1270" Type="http://schemas.openxmlformats.org/officeDocument/2006/relationships/hyperlink" Target="http://abs.twimg.com/images/themes/theme6/bg.gif" TargetMode="External"/><Relationship Id="rId1271" Type="http://schemas.openxmlformats.org/officeDocument/2006/relationships/hyperlink" Target="https://twitter.com/uofu_anesthesia" TargetMode="External"/><Relationship Id="rId1272" Type="http://schemas.openxmlformats.org/officeDocument/2006/relationships/hyperlink" Target="http://pbs.twimg.com/profile_images/733295303143641088/oANvidO4_normal.jpg" TargetMode="External"/><Relationship Id="rId1273" Type="http://schemas.openxmlformats.org/officeDocument/2006/relationships/hyperlink" Target="https://pbs.twimg.com/profile_banners/1894506524/1480835192" TargetMode="External"/><Relationship Id="rId1274" Type="http://schemas.openxmlformats.org/officeDocument/2006/relationships/hyperlink" Target="http://abs.twimg.com/images/themes/theme1/bg.png" TargetMode="External"/><Relationship Id="rId1275" Type="http://schemas.openxmlformats.org/officeDocument/2006/relationships/hyperlink" Target="https://twitter.com/sergylb" TargetMode="External"/><Relationship Id="rId1276" Type="http://schemas.openxmlformats.org/officeDocument/2006/relationships/hyperlink" Target="http://pbs.twimg.com/profile_images/698174593173843968/30YcLoiu_normal.jpg" TargetMode="External"/><Relationship Id="rId1277" Type="http://schemas.openxmlformats.org/officeDocument/2006/relationships/hyperlink" Target="http://t.co/fC1pCMT5" TargetMode="External"/><Relationship Id="rId1278" Type="http://schemas.openxmlformats.org/officeDocument/2006/relationships/hyperlink" Target="https://pbs.twimg.com/profile_banners/860608244/1357539690" TargetMode="External"/><Relationship Id="rId1279" Type="http://schemas.openxmlformats.org/officeDocument/2006/relationships/hyperlink" Target="http://abs.twimg.com/images/themes/theme9/bg.gif" TargetMode="External"/><Relationship Id="rId1280" Type="http://schemas.openxmlformats.org/officeDocument/2006/relationships/hyperlink" Target="https://twitter.com/theclassicsfan" TargetMode="External"/><Relationship Id="rId1281" Type="http://schemas.openxmlformats.org/officeDocument/2006/relationships/hyperlink" Target="http://pbs.twimg.com/profile_images/775682149890592768/pDlGDRGh_normal.jpg" TargetMode="External"/><Relationship Id="rId1282" Type="http://schemas.openxmlformats.org/officeDocument/2006/relationships/hyperlink" Target="https://t.co/NL9nLmHhxF" TargetMode="External"/><Relationship Id="rId1283" Type="http://schemas.openxmlformats.org/officeDocument/2006/relationships/hyperlink" Target="https://pbs.twimg.com/profile_banners/1539559105/1475788407" TargetMode="External"/><Relationship Id="rId1284" Type="http://schemas.openxmlformats.org/officeDocument/2006/relationships/hyperlink" Target="http://pbs.twimg.com/profile_background_images/378800000051659349/a7a3409914d0f5adf9891b978eb9ef11.jpeg" TargetMode="External"/><Relationship Id="rId1285" Type="http://schemas.openxmlformats.org/officeDocument/2006/relationships/hyperlink" Target="https://twitter.com/thomasnetrpm" TargetMode="External"/><Relationship Id="rId1286" Type="http://schemas.openxmlformats.org/officeDocument/2006/relationships/hyperlink" Target="http://pbs.twimg.com/profile_images/691749186417487872/CQMmKBXR_normal.png" TargetMode="External"/><Relationship Id="rId1287" Type="http://schemas.openxmlformats.org/officeDocument/2006/relationships/hyperlink" Target="https://t.co/Is9sUTaSY9" TargetMode="External"/><Relationship Id="rId1288" Type="http://schemas.openxmlformats.org/officeDocument/2006/relationships/hyperlink" Target="https://pbs.twimg.com/profile_banners/425390311/1449020690" TargetMode="External"/><Relationship Id="rId1289" Type="http://schemas.openxmlformats.org/officeDocument/2006/relationships/hyperlink" Target="http://abs.twimg.com/images/themes/theme3/bg.gif" TargetMode="External"/><Relationship Id="rId1290" Type="http://schemas.openxmlformats.org/officeDocument/2006/relationships/hyperlink" Target="https://twitter.com/sd_lssi" TargetMode="External"/><Relationship Id="rId1291" Type="http://schemas.openxmlformats.org/officeDocument/2006/relationships/hyperlink" Target="http://pbs.twimg.com/profile_images/768801315745107968/zh62nn5A_normal.jpg" TargetMode="External"/><Relationship Id="rId1292" Type="http://schemas.openxmlformats.org/officeDocument/2006/relationships/hyperlink" Target="https://t.co/8mmPVL7uZ9" TargetMode="External"/><Relationship Id="rId1293" Type="http://schemas.openxmlformats.org/officeDocument/2006/relationships/hyperlink" Target="https://t.co/0vRebanJfG" TargetMode="External"/><Relationship Id="rId1294" Type="http://schemas.openxmlformats.org/officeDocument/2006/relationships/hyperlink" Target="https://pbs.twimg.com/profile_banners/2656925910/1472131679" TargetMode="External"/><Relationship Id="rId1295" Type="http://schemas.openxmlformats.org/officeDocument/2006/relationships/hyperlink" Target="http://abs.twimg.com/images/themes/theme1/bg.png" TargetMode="External"/><Relationship Id="rId1296" Type="http://schemas.openxmlformats.org/officeDocument/2006/relationships/hyperlink" Target="https://twitter.com/gsapkas1" TargetMode="External"/><Relationship Id="rId1297" Type="http://schemas.openxmlformats.org/officeDocument/2006/relationships/hyperlink" Target="http://pbs.twimg.com/profile_images/477149669806841856/yZLkhKKr_normal.jpeg" TargetMode="External"/><Relationship Id="rId1298" Type="http://schemas.openxmlformats.org/officeDocument/2006/relationships/hyperlink" Target="https://t.co/xnHD5xW1ML" TargetMode="External"/><Relationship Id="rId1299" Type="http://schemas.openxmlformats.org/officeDocument/2006/relationships/hyperlink" Target="https://pbs.twimg.com/profile_banners/1726142558/1418764727" TargetMode="External"/><Relationship Id="rId1300" Type="http://schemas.openxmlformats.org/officeDocument/2006/relationships/hyperlink" Target="http://abs.twimg.com/images/themes/theme1/bg.png" TargetMode="External"/><Relationship Id="rId1301" Type="http://schemas.openxmlformats.org/officeDocument/2006/relationships/hyperlink" Target="https://twitter.com/simugreat" TargetMode="External"/><Relationship Id="rId1302" Type="http://schemas.openxmlformats.org/officeDocument/2006/relationships/hyperlink" Target="http://pbs.twimg.com/profile_images/516682198481514497/vtrvpQ_L_normal.jpeg" TargetMode="External"/><Relationship Id="rId1303" Type="http://schemas.openxmlformats.org/officeDocument/2006/relationships/hyperlink" Target="https://t.co/TCmdXRzAHC" TargetMode="External"/><Relationship Id="rId1304" Type="http://schemas.openxmlformats.org/officeDocument/2006/relationships/hyperlink" Target="https://pbs.twimg.com/profile_banners/16144524/1412021646" TargetMode="External"/><Relationship Id="rId1305" Type="http://schemas.openxmlformats.org/officeDocument/2006/relationships/hyperlink" Target="http://pbs.twimg.com/profile_background_images/2989045/BKG2.jpg" TargetMode="External"/><Relationship Id="rId1306" Type="http://schemas.openxmlformats.org/officeDocument/2006/relationships/hyperlink" Target="https://twitter.com/simjockey" TargetMode="External"/><Relationship Id="rId1307" Type="http://schemas.openxmlformats.org/officeDocument/2006/relationships/hyperlink" Target="http://pbs.twimg.com/profile_images/483599118078459905/T-fMS5qc_normal.jpeg" TargetMode="External"/><Relationship Id="rId1308" Type="http://schemas.openxmlformats.org/officeDocument/2006/relationships/hyperlink" Target="http://t.co/JrKj5qtDtQ" TargetMode="External"/><Relationship Id="rId1309" Type="http://schemas.openxmlformats.org/officeDocument/2006/relationships/hyperlink" Target="https://pbs.twimg.com/profile_banners/67313508/1404133743" TargetMode="External"/><Relationship Id="rId1310" Type="http://schemas.openxmlformats.org/officeDocument/2006/relationships/hyperlink" Target="http://pbs.twimg.com/profile_background_images/650925868/yp1m9z4j8ly3ovjqol87.jpeg" TargetMode="External"/><Relationship Id="rId1311" Type="http://schemas.openxmlformats.org/officeDocument/2006/relationships/hyperlink" Target="https://twitter.com/jsainty" TargetMode="External"/><Relationship Id="rId1312" Type="http://schemas.openxmlformats.org/officeDocument/2006/relationships/hyperlink" Target="http://pbs.twimg.com/profile_images/378800000115275638/319e42ea1b33a81fcf9dfcee40297c38_normal.jpeg" TargetMode="External"/><Relationship Id="rId1313" Type="http://schemas.openxmlformats.org/officeDocument/2006/relationships/hyperlink" Target="http://www.howtoacademy.com/" TargetMode="External"/><Relationship Id="rId1314" Type="http://schemas.openxmlformats.org/officeDocument/2006/relationships/hyperlink" Target="https://pbs.twimg.com/profile_banners/1583563700/1441877756" TargetMode="External"/><Relationship Id="rId1315" Type="http://schemas.openxmlformats.org/officeDocument/2006/relationships/hyperlink" Target="http://abs.twimg.com/images/themes/theme1/bg.png" TargetMode="External"/><Relationship Id="rId1316" Type="http://schemas.openxmlformats.org/officeDocument/2006/relationships/hyperlink" Target="https://twitter.com/howtoacademy" TargetMode="External"/><Relationship Id="rId1317" Type="http://schemas.openxmlformats.org/officeDocument/2006/relationships/hyperlink" Target="http://pbs.twimg.com/profile_images/431193159708573696/KfldrfFX_normal.jpeg" TargetMode="External"/><Relationship Id="rId1318" Type="http://schemas.openxmlformats.org/officeDocument/2006/relationships/hyperlink" Target="http://abs.twimg.com/images/themes/theme1/bg.png" TargetMode="External"/><Relationship Id="rId1319" Type="http://schemas.openxmlformats.org/officeDocument/2006/relationships/hyperlink" Target="https://twitter.com/seifalian" TargetMode="External"/><Relationship Id="rId1320" Type="http://schemas.openxmlformats.org/officeDocument/2006/relationships/hyperlink" Target="http://pbs.twimg.com/profile_images/777989287149182976/BwmpQY_2_normal.jpg" TargetMode="External"/><Relationship Id="rId1321" Type="http://schemas.openxmlformats.org/officeDocument/2006/relationships/hyperlink" Target="https://pbs.twimg.com/profile_banners/30112409/1459716160" TargetMode="External"/><Relationship Id="rId1322" Type="http://schemas.openxmlformats.org/officeDocument/2006/relationships/hyperlink" Target="http://pbs.twimg.com/profile_background_images/685539458/43b6b1c35afba9f2a52da49dacfefefc.gif" TargetMode="External"/><Relationship Id="rId1323" Type="http://schemas.openxmlformats.org/officeDocument/2006/relationships/hyperlink" Target="https://twitter.com/ameliasfln" TargetMode="External"/><Relationship Id="rId1324" Type="http://schemas.openxmlformats.org/officeDocument/2006/relationships/hyperlink" Target="http://pbs.twimg.com/profile_images/585544798506983424/Y7EyysIY_normal.png" TargetMode="External"/><Relationship Id="rId1325" Type="http://schemas.openxmlformats.org/officeDocument/2006/relationships/hyperlink" Target="https://t.co/gngdJo2HHu" TargetMode="External"/><Relationship Id="rId1326" Type="http://schemas.openxmlformats.org/officeDocument/2006/relationships/hyperlink" Target="https://pbs.twimg.com/profile_banners/132179273/1428439717" TargetMode="External"/><Relationship Id="rId1327" Type="http://schemas.openxmlformats.org/officeDocument/2006/relationships/hyperlink" Target="http://abs.twimg.com/images/themes/theme1/bg.png" TargetMode="External"/><Relationship Id="rId1328" Type="http://schemas.openxmlformats.org/officeDocument/2006/relationships/hyperlink" Target="https://twitter.com/meganjpalmer" TargetMode="External"/><Relationship Id="rId1329" Type="http://schemas.openxmlformats.org/officeDocument/2006/relationships/hyperlink" Target="http://pbs.twimg.com/profile_images/520246535632592896/N2cIW5h2_normal.png" TargetMode="External"/><Relationship Id="rId1330" Type="http://schemas.openxmlformats.org/officeDocument/2006/relationships/hyperlink" Target="https://t.co/FPW4YUV2Wr" TargetMode="External"/><Relationship Id="rId1331" Type="http://schemas.openxmlformats.org/officeDocument/2006/relationships/hyperlink" Target="https://pbs.twimg.com/profile_banners/18036441/1403030942" TargetMode="External"/><Relationship Id="rId1332" Type="http://schemas.openxmlformats.org/officeDocument/2006/relationships/hyperlink" Target="http://pbs.twimg.com/profile_background_images/414595913/twit-bgrd2.png" TargetMode="External"/><Relationship Id="rId1333" Type="http://schemas.openxmlformats.org/officeDocument/2006/relationships/hyperlink" Target="https://twitter.com/stanford" TargetMode="External"/><Relationship Id="rId1334" Type="http://schemas.openxmlformats.org/officeDocument/2006/relationships/hyperlink" Target="http://pbs.twimg.com/profile_images/534316988999290881/wIAuIA36_normal.jpeg" TargetMode="External"/><Relationship Id="rId1335" Type="http://schemas.openxmlformats.org/officeDocument/2006/relationships/hyperlink" Target="http://pandorareport.org/" TargetMode="External"/><Relationship Id="rId1336" Type="http://schemas.openxmlformats.org/officeDocument/2006/relationships/hyperlink" Target="https://pbs.twimg.com/profile_banners/2880885671/1425066957" TargetMode="External"/><Relationship Id="rId1337" Type="http://schemas.openxmlformats.org/officeDocument/2006/relationships/hyperlink" Target="http://abs.twimg.com/images/themes/theme1/bg.png" TargetMode="External"/><Relationship Id="rId1338" Type="http://schemas.openxmlformats.org/officeDocument/2006/relationships/hyperlink" Target="https://twitter.com/gregkoblentz" TargetMode="External"/><Relationship Id="rId1339" Type="http://schemas.openxmlformats.org/officeDocument/2006/relationships/hyperlink" Target="http://pbs.twimg.com/profile_images/495274249674694656/BfgAn6nh_normal.jpeg" TargetMode="External"/><Relationship Id="rId1340" Type="http://schemas.openxmlformats.org/officeDocument/2006/relationships/hyperlink" Target="http://drkblog.wordpress.com/" TargetMode="External"/><Relationship Id="rId1341" Type="http://schemas.openxmlformats.org/officeDocument/2006/relationships/hyperlink" Target="https://pbs.twimg.com/profile_banners/62930133/1454853900" TargetMode="External"/><Relationship Id="rId1342" Type="http://schemas.openxmlformats.org/officeDocument/2006/relationships/hyperlink" Target="http://pbs.twimg.com/profile_background_images/721189606/34538e782c9281c40ae6b8ad917b3fc5.jpeg" TargetMode="External"/><Relationship Id="rId1343" Type="http://schemas.openxmlformats.org/officeDocument/2006/relationships/hyperlink" Target="https://twitter.com/drkassorla" TargetMode="External"/><Relationship Id="rId1344" Type="http://schemas.openxmlformats.org/officeDocument/2006/relationships/hyperlink" Target="http://pbs.twimg.com/profile_images/2241259943/mcersi-logo-twitter_normal.jpg" TargetMode="External"/><Relationship Id="rId1345" Type="http://schemas.openxmlformats.org/officeDocument/2006/relationships/hyperlink" Target="http://t.co/2lx4P5ESwN" TargetMode="External"/><Relationship Id="rId1346" Type="http://schemas.openxmlformats.org/officeDocument/2006/relationships/hyperlink" Target="http://abs.twimg.com/images/themes/theme1/bg.png" TargetMode="External"/><Relationship Id="rId1347" Type="http://schemas.openxmlformats.org/officeDocument/2006/relationships/hyperlink" Target="https://twitter.com/mcersi" TargetMode="External"/><Relationship Id="rId1348" Type="http://schemas.openxmlformats.org/officeDocument/2006/relationships/hyperlink" Target="http://pbs.twimg.com/profile_images/485339016/DSCN0020_normal.jpg" TargetMode="External"/><Relationship Id="rId1349" Type="http://schemas.openxmlformats.org/officeDocument/2006/relationships/hyperlink" Target="https://t.co/UdEkJTJRoW" TargetMode="External"/><Relationship Id="rId1350" Type="http://schemas.openxmlformats.org/officeDocument/2006/relationships/hyperlink" Target="http://abs.twimg.com/images/themes/theme1/bg.png" TargetMode="External"/><Relationship Id="rId1351" Type="http://schemas.openxmlformats.org/officeDocument/2006/relationships/hyperlink" Target="https://twitter.com/pdcaton" TargetMode="External"/><Relationship Id="rId1352" Type="http://schemas.openxmlformats.org/officeDocument/2006/relationships/hyperlink" Target="http://pbs.twimg.com/profile_images/1571467116/Twitter_Logo2_normal.gif" TargetMode="External"/><Relationship Id="rId1353" Type="http://schemas.openxmlformats.org/officeDocument/2006/relationships/hyperlink" Target="http://t.co/qwy2EfVgGB" TargetMode="External"/><Relationship Id="rId1354" Type="http://schemas.openxmlformats.org/officeDocument/2006/relationships/hyperlink" Target="https://pbs.twimg.com/profile_banners/235204765/1398262709" TargetMode="External"/><Relationship Id="rId1355" Type="http://schemas.openxmlformats.org/officeDocument/2006/relationships/hyperlink" Target="http://pbs.twimg.com/profile_background_images/340700269/Background-Final.jpg" TargetMode="External"/><Relationship Id="rId1356" Type="http://schemas.openxmlformats.org/officeDocument/2006/relationships/hyperlink" Target="https://twitter.com/payettepeople" TargetMode="External"/><Relationship Id="rId1357" Type="http://schemas.openxmlformats.org/officeDocument/2006/relationships/hyperlink" Target="http://pbs.twimg.com/profile_images/2349174174/Copy_20of_20Payyet_normal.JPG" TargetMode="External"/><Relationship Id="rId1358" Type="http://schemas.openxmlformats.org/officeDocument/2006/relationships/hyperlink" Target="http://abs.twimg.com/images/themes/theme1/bg.png" TargetMode="External"/><Relationship Id="rId1359" Type="http://schemas.openxmlformats.org/officeDocument/2006/relationships/hyperlink" Target="https://twitter.com/payett" TargetMode="External"/><Relationship Id="rId1360" Type="http://schemas.openxmlformats.org/officeDocument/2006/relationships/hyperlink" Target="http://pbs.twimg.com/profile_images/714173265309261824/asXfm826_normal.jpg" TargetMode="External"/><Relationship Id="rId1361" Type="http://schemas.openxmlformats.org/officeDocument/2006/relationships/hyperlink" Target="https://t.co/tUhI2oiKQI" TargetMode="External"/><Relationship Id="rId1362" Type="http://schemas.openxmlformats.org/officeDocument/2006/relationships/hyperlink" Target="https://pbs.twimg.com/profile_banners/46477409/1479409404" TargetMode="External"/><Relationship Id="rId1363" Type="http://schemas.openxmlformats.org/officeDocument/2006/relationships/hyperlink" Target="http://pbs.twimg.com/profile_background_images/378800000155912278/lRS09uWM.jpeg" TargetMode="External"/><Relationship Id="rId1364" Type="http://schemas.openxmlformats.org/officeDocument/2006/relationships/hyperlink" Target="https://twitter.com/northeastern" TargetMode="External"/><Relationship Id="rId1365" Type="http://schemas.openxmlformats.org/officeDocument/2006/relationships/hyperlink" Target="http://pbs.twimg.com/profile_images/697129592725774336/-iKbMFoB_normal.jpg" TargetMode="External"/><Relationship Id="rId1366" Type="http://schemas.openxmlformats.org/officeDocument/2006/relationships/hyperlink" Target="https://t.co/ULtoAlWYb8" TargetMode="External"/><Relationship Id="rId1367" Type="http://schemas.openxmlformats.org/officeDocument/2006/relationships/hyperlink" Target="https://pbs.twimg.com/profile_banners/52526756/1462981406" TargetMode="External"/><Relationship Id="rId1368" Type="http://schemas.openxmlformats.org/officeDocument/2006/relationships/hyperlink" Target="http://pbs.twimg.com/profile_background_images/461910360237146112/pfLNAHKw.jpeg" TargetMode="External"/><Relationship Id="rId1369" Type="http://schemas.openxmlformats.org/officeDocument/2006/relationships/hyperlink" Target="https://twitter.com/tradelineinc" TargetMode="External"/><Relationship Id="rId1370" Type="http://schemas.openxmlformats.org/officeDocument/2006/relationships/hyperlink" Target="http://pbs.twimg.com/profile_images/624247215662313473/T1QmzwBP_normal.png" TargetMode="External"/><Relationship Id="rId1371" Type="http://schemas.openxmlformats.org/officeDocument/2006/relationships/hyperlink" Target="https://t.co/bIZ6sbPBPD" TargetMode="External"/><Relationship Id="rId1372" Type="http://schemas.openxmlformats.org/officeDocument/2006/relationships/hyperlink" Target="https://pbs.twimg.com/profile_banners/29764352/1437667126" TargetMode="External"/><Relationship Id="rId1373" Type="http://schemas.openxmlformats.org/officeDocument/2006/relationships/hyperlink" Target="http://pbs.twimg.com/profile_background_images/784739927/6ecdd060be830709420741809699edc0.jpeg" TargetMode="External"/><Relationship Id="rId1374" Type="http://schemas.openxmlformats.org/officeDocument/2006/relationships/hyperlink" Target="https://twitter.com/mededportal" TargetMode="External"/><Relationship Id="rId1375" Type="http://schemas.openxmlformats.org/officeDocument/2006/relationships/hyperlink" Target="http://pbs.twimg.com/profile_images/762371878119956480/Cf4WgyLf_normal.jpg" TargetMode="External"/><Relationship Id="rId1376" Type="http://schemas.openxmlformats.org/officeDocument/2006/relationships/hyperlink" Target="http://abs.twimg.com/images/themes/theme1/bg.png" TargetMode="External"/><Relationship Id="rId1377" Type="http://schemas.openxmlformats.org/officeDocument/2006/relationships/hyperlink" Target="https://twitter.com/jhdegregorio" TargetMode="External"/><Relationship Id="rId1378" Type="http://schemas.openxmlformats.org/officeDocument/2006/relationships/hyperlink" Target="http://pbs.twimg.com/profile_images/536319330536128512/7Z2y2xvA_normal.jpeg" TargetMode="External"/><Relationship Id="rId1379" Type="http://schemas.openxmlformats.org/officeDocument/2006/relationships/hyperlink" Target="https://pbs.twimg.com/profile_banners/561541130/1400034705" TargetMode="External"/><Relationship Id="rId1380" Type="http://schemas.openxmlformats.org/officeDocument/2006/relationships/hyperlink" Target="http://pbs.twimg.com/profile_background_images/466412041951924224/9aGIbOr5.jpeg" TargetMode="External"/><Relationship Id="rId1381" Type="http://schemas.openxmlformats.org/officeDocument/2006/relationships/hyperlink" Target="https://twitter.com/mqd_45" TargetMode="External"/><Relationship Id="rId1382" Type="http://schemas.openxmlformats.org/officeDocument/2006/relationships/hyperlink" Target="http://pbs.twimg.com/profile_images/790628642023960576/JOLZVigi_normal.jpg" TargetMode="External"/><Relationship Id="rId1383" Type="http://schemas.openxmlformats.org/officeDocument/2006/relationships/hyperlink" Target="https://t.co/eEKRn3v4Jv" TargetMode="External"/><Relationship Id="rId1384" Type="http://schemas.openxmlformats.org/officeDocument/2006/relationships/hyperlink" Target="https://pbs.twimg.com/profile_banners/838769346/1445123655" TargetMode="External"/><Relationship Id="rId1385" Type="http://schemas.openxmlformats.org/officeDocument/2006/relationships/hyperlink" Target="http://abs.twimg.com/images/themes/theme1/bg.png" TargetMode="External"/><Relationship Id="rId1386" Type="http://schemas.openxmlformats.org/officeDocument/2006/relationships/hyperlink" Target="https://twitter.com/amanieoutchea" TargetMode="External"/><Relationship Id="rId1387" Type="http://schemas.openxmlformats.org/officeDocument/2006/relationships/hyperlink" Target="http://pbs.twimg.com/profile_images/2246261617/Berita_Aneh_Di_Dunia_normal.png" TargetMode="External"/><Relationship Id="rId1388" Type="http://schemas.openxmlformats.org/officeDocument/2006/relationships/hyperlink" Target="http://t.co/Eg9rwqolC6" TargetMode="External"/><Relationship Id="rId1389" Type="http://schemas.openxmlformats.org/officeDocument/2006/relationships/hyperlink" Target="https://pbs.twimg.com/profile_banners/522948962/1376707488" TargetMode="External"/><Relationship Id="rId1390" Type="http://schemas.openxmlformats.org/officeDocument/2006/relationships/hyperlink" Target="http://abs.twimg.com/images/themes/theme1/bg.png" TargetMode="External"/><Relationship Id="rId1391" Type="http://schemas.openxmlformats.org/officeDocument/2006/relationships/hyperlink" Target="https://twitter.com/anehdidunia" TargetMode="External"/><Relationship Id="rId1392" Type="http://schemas.openxmlformats.org/officeDocument/2006/relationships/hyperlink" Target="http://pbs.twimg.com/profile_images/2263873507/Mizzou_Tiger_Logo_normal.jpg" TargetMode="External"/><Relationship Id="rId1393" Type="http://schemas.openxmlformats.org/officeDocument/2006/relationships/hyperlink" Target="http://pbs.twimg.com/profile_background_images/566079516/osapjts69ov6ldu0coey.jpeg" TargetMode="External"/><Relationship Id="rId1394" Type="http://schemas.openxmlformats.org/officeDocument/2006/relationships/hyperlink" Target="https://twitter.com/mujimspain" TargetMode="External"/><Relationship Id="rId1395" Type="http://schemas.openxmlformats.org/officeDocument/2006/relationships/hyperlink" Target="http://pbs.twimg.com/profile_images/633384452421349376/NKMhqSps_normal.jpg" TargetMode="External"/><Relationship Id="rId1396" Type="http://schemas.openxmlformats.org/officeDocument/2006/relationships/hyperlink" Target="http://t.co/4Sxv36rw7g" TargetMode="External"/><Relationship Id="rId1397" Type="http://schemas.openxmlformats.org/officeDocument/2006/relationships/hyperlink" Target="https://pbs.twimg.com/profile_banners/15211602/1446671172" TargetMode="External"/><Relationship Id="rId1398" Type="http://schemas.openxmlformats.org/officeDocument/2006/relationships/hyperlink" Target="http://pbs.twimg.com/profile_background_images/5490789/twitter-background.png" TargetMode="External"/><Relationship Id="rId1399" Type="http://schemas.openxmlformats.org/officeDocument/2006/relationships/hyperlink" Target="https://twitter.com/mizzouengineer" TargetMode="External"/><Relationship Id="rId1400" Type="http://schemas.openxmlformats.org/officeDocument/2006/relationships/hyperlink" Target="http://pbs.twimg.com/profile_images/760808720414703616/nHR3CLOV_normal.jpg" TargetMode="External"/><Relationship Id="rId1401" Type="http://schemas.openxmlformats.org/officeDocument/2006/relationships/hyperlink" Target="https://t.co/3Cr1wZskem" TargetMode="External"/><Relationship Id="rId1402" Type="http://schemas.openxmlformats.org/officeDocument/2006/relationships/hyperlink" Target="https://pbs.twimg.com/profile_banners/807466268/1471865933" TargetMode="External"/><Relationship Id="rId1403" Type="http://schemas.openxmlformats.org/officeDocument/2006/relationships/hyperlink" Target="http://pbs.twimg.com/profile_background_images/466396106469826560/Rpfg4Uby.jpeg" TargetMode="External"/><Relationship Id="rId1404" Type="http://schemas.openxmlformats.org/officeDocument/2006/relationships/hyperlink" Target="https://twitter.com/forscie" TargetMode="External"/><Relationship Id="rId1405" Type="http://schemas.openxmlformats.org/officeDocument/2006/relationships/hyperlink" Target="http://pbs.twimg.com/profile_images/803289249428762624/CHG8wdHR_normal.jpg" TargetMode="External"/><Relationship Id="rId1406" Type="http://schemas.openxmlformats.org/officeDocument/2006/relationships/hyperlink" Target="http://hueco.mundo.edu/" TargetMode="External"/><Relationship Id="rId1407" Type="http://schemas.openxmlformats.org/officeDocument/2006/relationships/hyperlink" Target="https://pbs.twimg.com/profile_banners/717353881/1447214787" TargetMode="External"/><Relationship Id="rId1408" Type="http://schemas.openxmlformats.org/officeDocument/2006/relationships/hyperlink" Target="http://abs.twimg.com/images/themes/theme1/bg.png" TargetMode="External"/><Relationship Id="rId1409" Type="http://schemas.openxmlformats.org/officeDocument/2006/relationships/hyperlink" Target="https://twitter.com/da_667" TargetMode="External"/><Relationship Id="rId1410" Type="http://schemas.openxmlformats.org/officeDocument/2006/relationships/hyperlink" Target="http://pbs.twimg.com/profile_images/804409632533921792/R6MEGvmt_normal.jpg" TargetMode="External"/><Relationship Id="rId1411" Type="http://schemas.openxmlformats.org/officeDocument/2006/relationships/hyperlink" Target="https://pbs.twimg.com/profile_banners/4516787542/1469119239" TargetMode="External"/><Relationship Id="rId1412" Type="http://schemas.openxmlformats.org/officeDocument/2006/relationships/hyperlink" Target="http://pbs.twimg.com/profile_background_images/678305498857385984/Hkn09vQ4.jpg" TargetMode="External"/><Relationship Id="rId1413" Type="http://schemas.openxmlformats.org/officeDocument/2006/relationships/hyperlink" Target="https://twitter.com/canisknine" TargetMode="External"/><Relationship Id="rId1414" Type="http://schemas.openxmlformats.org/officeDocument/2006/relationships/hyperlink" Target="http://pbs.twimg.com/profile_images/774293713140854784/XvrVeWlc_normal.jpg" TargetMode="External"/><Relationship Id="rId1415" Type="http://schemas.openxmlformats.org/officeDocument/2006/relationships/hyperlink" Target="https://pbs.twimg.com/profile_banners/14702369/1476675438" TargetMode="External"/><Relationship Id="rId1416" Type="http://schemas.openxmlformats.org/officeDocument/2006/relationships/hyperlink" Target="http://abs.twimg.com/images/themes/theme6/bg.gif" TargetMode="External"/><Relationship Id="rId1417" Type="http://schemas.openxmlformats.org/officeDocument/2006/relationships/hyperlink" Target="https://twitter.com/podfish" TargetMode="External"/><Relationship Id="rId1418" Type="http://schemas.openxmlformats.org/officeDocument/2006/relationships/hyperlink" Target="http://pbs.twimg.com/profile_images/801235700079214592/43XnhGfH_normal.jpg" TargetMode="External"/><Relationship Id="rId1419" Type="http://schemas.openxmlformats.org/officeDocument/2006/relationships/hyperlink" Target="https://t.co/LaC7GPOJtr" TargetMode="External"/><Relationship Id="rId1420" Type="http://schemas.openxmlformats.org/officeDocument/2006/relationships/hyperlink" Target="https://pbs.twimg.com/profile_banners/3421271134/1479864262" TargetMode="External"/><Relationship Id="rId1421" Type="http://schemas.openxmlformats.org/officeDocument/2006/relationships/hyperlink" Target="http://pbs.twimg.com/profile_background_images/686017831541075968/7wBt3OTC.jpg" TargetMode="External"/><Relationship Id="rId1422" Type="http://schemas.openxmlformats.org/officeDocument/2006/relationships/hyperlink" Target="https://twitter.com/absurdnihilism" TargetMode="External"/><Relationship Id="rId1423" Type="http://schemas.openxmlformats.org/officeDocument/2006/relationships/hyperlink" Target="http://pbs.twimg.com/profile_images/801885011146326016/75_C2WW4_normal.jpg" TargetMode="External"/><Relationship Id="rId1424" Type="http://schemas.openxmlformats.org/officeDocument/2006/relationships/hyperlink" Target="http://abs.twimg.com/images/themes/theme1/bg.png" TargetMode="External"/><Relationship Id="rId1425" Type="http://schemas.openxmlformats.org/officeDocument/2006/relationships/hyperlink" Target="https://twitter.com/truck38" TargetMode="External"/><Relationship Id="rId1426" Type="http://schemas.openxmlformats.org/officeDocument/2006/relationships/hyperlink" Target="http://pbs.twimg.com/profile_images/806203045591793664/xEbSmnNr_normal.jpg" TargetMode="External"/><Relationship Id="rId1427" Type="http://schemas.openxmlformats.org/officeDocument/2006/relationships/hyperlink" Target="https://pbs.twimg.com/profile_banners/83226854/1468757700" TargetMode="External"/><Relationship Id="rId1428" Type="http://schemas.openxmlformats.org/officeDocument/2006/relationships/hyperlink" Target="http://pbs.twimg.com/profile_background_images/584817507401244672/wozza6xB.jpg" TargetMode="External"/><Relationship Id="rId1429" Type="http://schemas.openxmlformats.org/officeDocument/2006/relationships/hyperlink" Target="https://twitter.com/johnnyvonrotten" TargetMode="External"/><Relationship Id="rId1430" Type="http://schemas.openxmlformats.org/officeDocument/2006/relationships/hyperlink" Target="http://pbs.twimg.com/profile_images/460310597473542144/m_0DvjK1_normal.jpeg" TargetMode="External"/><Relationship Id="rId1431" Type="http://schemas.openxmlformats.org/officeDocument/2006/relationships/hyperlink" Target="https://pbs.twimg.com/profile_banners/127573172/1398581688" TargetMode="External"/><Relationship Id="rId1432" Type="http://schemas.openxmlformats.org/officeDocument/2006/relationships/hyperlink" Target="http://abs.twimg.com/images/themes/theme1/bg.png" TargetMode="External"/><Relationship Id="rId1433" Type="http://schemas.openxmlformats.org/officeDocument/2006/relationships/hyperlink" Target="https://twitter.com/strangeqargo" TargetMode="External"/><Relationship Id="rId1434" Type="http://schemas.openxmlformats.org/officeDocument/2006/relationships/hyperlink" Target="http://pbs.twimg.com/profile_images/747218800379072512/46f-LZK1_normal.jpg" TargetMode="External"/><Relationship Id="rId1435" Type="http://schemas.openxmlformats.org/officeDocument/2006/relationships/hyperlink" Target="https://t.co/VUjopeAvmH" TargetMode="External"/><Relationship Id="rId1436" Type="http://schemas.openxmlformats.org/officeDocument/2006/relationships/hyperlink" Target="https://pbs.twimg.com/profile_banners/21955930/1360236600" TargetMode="External"/><Relationship Id="rId1437" Type="http://schemas.openxmlformats.org/officeDocument/2006/relationships/hyperlink" Target="http://abs.twimg.com/images/themes/theme16/bg.gif" TargetMode="External"/><Relationship Id="rId1438" Type="http://schemas.openxmlformats.org/officeDocument/2006/relationships/hyperlink" Target="https://twitter.com/dancwilliams" TargetMode="External"/><Relationship Id="rId1439" Type="http://schemas.openxmlformats.org/officeDocument/2006/relationships/hyperlink" Target="http://pbs.twimg.com/profile_images/695517973902020608/MBGScfMC_normal.jpg" TargetMode="External"/><Relationship Id="rId1440" Type="http://schemas.openxmlformats.org/officeDocument/2006/relationships/hyperlink" Target="https://t.co/ZMUfFHqh24" TargetMode="External"/><Relationship Id="rId1441" Type="http://schemas.openxmlformats.org/officeDocument/2006/relationships/hyperlink" Target="https://pbs.twimg.com/profile_banners/4877382759/1476218010" TargetMode="External"/><Relationship Id="rId1442" Type="http://schemas.openxmlformats.org/officeDocument/2006/relationships/hyperlink" Target="http://abs.twimg.com/images/themes/theme1/bg.png" TargetMode="External"/><Relationship Id="rId1443" Type="http://schemas.openxmlformats.org/officeDocument/2006/relationships/hyperlink" Target="https://twitter.com/phage_nz" TargetMode="External"/><Relationship Id="rId1444" Type="http://schemas.openxmlformats.org/officeDocument/2006/relationships/hyperlink" Target="http://pbs.twimg.com/profile_images/796766057650417669/1ERsguUf_normal.jpg" TargetMode="External"/><Relationship Id="rId1445" Type="http://schemas.openxmlformats.org/officeDocument/2006/relationships/hyperlink" Target="https://pbs.twimg.com/profile_banners/1442355080/1471700756" TargetMode="External"/><Relationship Id="rId1446" Type="http://schemas.openxmlformats.org/officeDocument/2006/relationships/hyperlink" Target="http://abs.twimg.com/images/themes/theme9/bg.gif" TargetMode="External"/><Relationship Id="rId1447" Type="http://schemas.openxmlformats.org/officeDocument/2006/relationships/hyperlink" Target="https://twitter.com/emdantrim" TargetMode="External"/><Relationship Id="rId1448" Type="http://schemas.openxmlformats.org/officeDocument/2006/relationships/hyperlink" Target="http://pbs.twimg.com/profile_images/776938297625042944/MVBsSr8Z_normal.jpg" TargetMode="External"/><Relationship Id="rId1449" Type="http://schemas.openxmlformats.org/officeDocument/2006/relationships/hyperlink" Target="http://t.co/ILq5d7WvIV" TargetMode="External"/><Relationship Id="rId1450" Type="http://schemas.openxmlformats.org/officeDocument/2006/relationships/hyperlink" Target="https://pbs.twimg.com/profile_banners/444262205/1393962904" TargetMode="External"/><Relationship Id="rId1451" Type="http://schemas.openxmlformats.org/officeDocument/2006/relationships/hyperlink" Target="http://abs.twimg.com/images/themes/theme5/bg.gif" TargetMode="External"/><Relationship Id="rId1452" Type="http://schemas.openxmlformats.org/officeDocument/2006/relationships/hyperlink" Target="https://twitter.com/junglestrikeguy" TargetMode="External"/><Relationship Id="rId1453" Type="http://schemas.openxmlformats.org/officeDocument/2006/relationships/hyperlink" Target="http://pbs.twimg.com/profile_images/566060248415236096/2jrsi9fq_normal.png" TargetMode="External"/><Relationship Id="rId1454" Type="http://schemas.openxmlformats.org/officeDocument/2006/relationships/hyperlink" Target="http://abs.twimg.com/images/themes/theme1/bg.png" TargetMode="External"/><Relationship Id="rId1455" Type="http://schemas.openxmlformats.org/officeDocument/2006/relationships/hyperlink" Target="https://twitter.com/llama_strudel" TargetMode="External"/><Relationship Id="rId1456" Type="http://schemas.openxmlformats.org/officeDocument/2006/relationships/hyperlink" Target="http://pbs.twimg.com/profile_images/683945263237607424/z5H0wU0m_normal.jpg" TargetMode="External"/><Relationship Id="rId1457" Type="http://schemas.openxmlformats.org/officeDocument/2006/relationships/hyperlink" Target="https://t.co/aJOLfXvOHP" TargetMode="External"/><Relationship Id="rId1458" Type="http://schemas.openxmlformats.org/officeDocument/2006/relationships/hyperlink" Target="https://pbs.twimg.com/profile_banners/36037128/1473061637" TargetMode="External"/><Relationship Id="rId1459" Type="http://schemas.openxmlformats.org/officeDocument/2006/relationships/hyperlink" Target="http://abs.twimg.com/images/themes/theme14/bg.gif" TargetMode="External"/><Relationship Id="rId1460" Type="http://schemas.openxmlformats.org/officeDocument/2006/relationships/hyperlink" Target="https://twitter.com/uk_daniel_card" TargetMode="External"/><Relationship Id="rId1461" Type="http://schemas.openxmlformats.org/officeDocument/2006/relationships/hyperlink" Target="http://pbs.twimg.com/profile_images/802861367464173568/5gFmcrzM_normal.jpg" TargetMode="External"/><Relationship Id="rId1462" Type="http://schemas.openxmlformats.org/officeDocument/2006/relationships/hyperlink" Target="https://t.co/gfOmo8mDdT" TargetMode="External"/><Relationship Id="rId1463" Type="http://schemas.openxmlformats.org/officeDocument/2006/relationships/hyperlink" Target="https://pbs.twimg.com/profile_banners/26351237/1476109044" TargetMode="External"/><Relationship Id="rId1464" Type="http://schemas.openxmlformats.org/officeDocument/2006/relationships/hyperlink" Target="http://pbs.twimg.com/profile_background_images/659262827/fo9yehcu09u0qxckhypx.jpeg" TargetMode="External"/><Relationship Id="rId1465" Type="http://schemas.openxmlformats.org/officeDocument/2006/relationships/hyperlink" Target="https://twitter.com/tatichin" TargetMode="External"/><Relationship Id="rId1466" Type="http://schemas.openxmlformats.org/officeDocument/2006/relationships/hyperlink" Target="http://pbs.twimg.com/profile_images/436786768898048000/DEz6XuY9_normal.jpeg" TargetMode="External"/><Relationship Id="rId1467" Type="http://schemas.openxmlformats.org/officeDocument/2006/relationships/hyperlink" Target="http://t.co/9DrKYt7ibD" TargetMode="External"/><Relationship Id="rId1468" Type="http://schemas.openxmlformats.org/officeDocument/2006/relationships/hyperlink" Target="https://pbs.twimg.com/profile_banners/2354429784/1469388285" TargetMode="External"/><Relationship Id="rId1469" Type="http://schemas.openxmlformats.org/officeDocument/2006/relationships/hyperlink" Target="http://pbs.twimg.com/profile_background_images/677065186080083969/jG6ybaRf.jpg" TargetMode="External"/><Relationship Id="rId1470" Type="http://schemas.openxmlformats.org/officeDocument/2006/relationships/hyperlink" Target="https://twitter.com/milosevic1967" TargetMode="External"/><Relationship Id="rId1471" Type="http://schemas.openxmlformats.org/officeDocument/2006/relationships/hyperlink" Target="http://pbs.twimg.com/profile_images/792929522333036544/ukfqHkKX_normal.jpg" TargetMode="External"/><Relationship Id="rId1472" Type="http://schemas.openxmlformats.org/officeDocument/2006/relationships/hyperlink" Target="https://t.co/sMwt9AyzjZ" TargetMode="External"/><Relationship Id="rId1473" Type="http://schemas.openxmlformats.org/officeDocument/2006/relationships/hyperlink" Target="https://pbs.twimg.com/profile_banners/4427044639/1478426005" TargetMode="External"/><Relationship Id="rId1474" Type="http://schemas.openxmlformats.org/officeDocument/2006/relationships/hyperlink" Target="http://abs.twimg.com/images/themes/theme1/bg.png" TargetMode="External"/><Relationship Id="rId1475" Type="http://schemas.openxmlformats.org/officeDocument/2006/relationships/hyperlink" Target="https://twitter.com/philcambrenda" TargetMode="External"/><Relationship Id="rId1476" Type="http://schemas.openxmlformats.org/officeDocument/2006/relationships/hyperlink" Target="http://pbs.twimg.com/profile_images/798485506677817344/nEkYxsgN_normal.jpg" TargetMode="External"/><Relationship Id="rId1477" Type="http://schemas.openxmlformats.org/officeDocument/2006/relationships/hyperlink" Target="http://www.richpointofview.com/" TargetMode="External"/><Relationship Id="rId1478" Type="http://schemas.openxmlformats.org/officeDocument/2006/relationships/hyperlink" Target="https://pbs.twimg.com/profile_banners/24245925/1442295632" TargetMode="External"/><Relationship Id="rId1479" Type="http://schemas.openxmlformats.org/officeDocument/2006/relationships/hyperlink" Target="http://pbs.twimg.com/profile_background_images/402827578/3825561032_7ac961567e.jpg" TargetMode="External"/><Relationship Id="rId1480" Type="http://schemas.openxmlformats.org/officeDocument/2006/relationships/hyperlink" Target="https://twitter.com/rich__" TargetMode="External"/><Relationship Id="rId1481" Type="http://schemas.openxmlformats.org/officeDocument/2006/relationships/hyperlink" Target="http://pbs.twimg.com/profile_images/2615477785/0xno3oeft0gx4w8zbxpy_normal.png" TargetMode="External"/><Relationship Id="rId1482" Type="http://schemas.openxmlformats.org/officeDocument/2006/relationships/hyperlink" Target="https://t.co/FMXQQjbJkk" TargetMode="External"/><Relationship Id="rId1483" Type="http://schemas.openxmlformats.org/officeDocument/2006/relationships/hyperlink" Target="https://pbs.twimg.com/profile_banners/14315686/1369798191" TargetMode="External"/><Relationship Id="rId1484" Type="http://schemas.openxmlformats.org/officeDocument/2006/relationships/hyperlink" Target="http://pbs.twimg.com/profile_background_images/77416980/Liquid-Smoke.jpg" TargetMode="External"/><Relationship Id="rId1485" Type="http://schemas.openxmlformats.org/officeDocument/2006/relationships/hyperlink" Target="https://twitter.com/sureshdr" TargetMode="External"/><Relationship Id="rId1486" Type="http://schemas.openxmlformats.org/officeDocument/2006/relationships/hyperlink" Target="http://pbs.twimg.com/profile_images/581893248030920704/XMyq2dT8_normal.jpg" TargetMode="External"/><Relationship Id="rId1487" Type="http://schemas.openxmlformats.org/officeDocument/2006/relationships/hyperlink" Target="http://abs.twimg.com/images/themes/theme1/bg.png" TargetMode="External"/><Relationship Id="rId1488" Type="http://schemas.openxmlformats.org/officeDocument/2006/relationships/hyperlink" Target="https://twitter.com/isifmobile" TargetMode="External"/><Relationship Id="rId1489" Type="http://schemas.openxmlformats.org/officeDocument/2006/relationships/hyperlink" Target="http://pbs.twimg.com/profile_images/776415161569710080/APFl7uWV_normal.jpg" TargetMode="External"/><Relationship Id="rId1490" Type="http://schemas.openxmlformats.org/officeDocument/2006/relationships/hyperlink" Target="https://t.co/WJXLYql8J6" TargetMode="External"/><Relationship Id="rId1491" Type="http://schemas.openxmlformats.org/officeDocument/2006/relationships/hyperlink" Target="https://pbs.twimg.com/profile_banners/15731435/1383490586" TargetMode="External"/><Relationship Id="rId1492" Type="http://schemas.openxmlformats.org/officeDocument/2006/relationships/hyperlink" Target="http://pbs.twimg.com/profile_background_images/100682267/LOGO-200w.png" TargetMode="External"/><Relationship Id="rId1493" Type="http://schemas.openxmlformats.org/officeDocument/2006/relationships/hyperlink" Target="https://twitter.com/billford" TargetMode="External"/><Relationship Id="rId1494" Type="http://schemas.openxmlformats.org/officeDocument/2006/relationships/hyperlink" Target="http://pbs.twimg.com/profile_images/75919677/rosyna_normal.png" TargetMode="External"/><Relationship Id="rId1495" Type="http://schemas.openxmlformats.org/officeDocument/2006/relationships/hyperlink" Target="http://paradisefacade.com/" TargetMode="External"/><Relationship Id="rId1496" Type="http://schemas.openxmlformats.org/officeDocument/2006/relationships/hyperlink" Target="https://pbs.twimg.com/profile_banners/20218024/1413066370" TargetMode="External"/><Relationship Id="rId1497" Type="http://schemas.openxmlformats.org/officeDocument/2006/relationships/hyperlink" Target="http://pbs.twimg.com/profile_background_images/4290794/Pretty.jpg" TargetMode="External"/><Relationship Id="rId1498" Type="http://schemas.openxmlformats.org/officeDocument/2006/relationships/hyperlink" Target="https://twitter.com/rosyna" TargetMode="External"/><Relationship Id="rId1499" Type="http://schemas.openxmlformats.org/officeDocument/2006/relationships/hyperlink" Target="http://pbs.twimg.com/profile_images/102624257/smartmass_ava_normal.jpg" TargetMode="External"/><Relationship Id="rId1500" Type="http://schemas.openxmlformats.org/officeDocument/2006/relationships/hyperlink" Target="https://pbs.twimg.com/profile_banners/25223471/1403050060" TargetMode="External"/><Relationship Id="rId1501" Type="http://schemas.openxmlformats.org/officeDocument/2006/relationships/hyperlink" Target="http://pbs.twimg.com/profile_background_images/685294003323977728/afpTsIAD.jpg" TargetMode="External"/><Relationship Id="rId1502" Type="http://schemas.openxmlformats.org/officeDocument/2006/relationships/hyperlink" Target="https://twitter.com/pnkpot" TargetMode="External"/><Relationship Id="rId1503" Type="http://schemas.openxmlformats.org/officeDocument/2006/relationships/hyperlink" Target="http://pbs.twimg.com/profile_images/650126760462278656/XeEluYPO_normal.png" TargetMode="External"/><Relationship Id="rId1504" Type="http://schemas.openxmlformats.org/officeDocument/2006/relationships/hyperlink" Target="http://t.co/Juo05ys1Sb" TargetMode="External"/><Relationship Id="rId1505" Type="http://schemas.openxmlformats.org/officeDocument/2006/relationships/hyperlink" Target="https://pbs.twimg.com/profile_banners/3848101289/1443837807" TargetMode="External"/><Relationship Id="rId1506" Type="http://schemas.openxmlformats.org/officeDocument/2006/relationships/hyperlink" Target="http://abs.twimg.com/images/themes/theme1/bg.png" TargetMode="External"/><Relationship Id="rId1507" Type="http://schemas.openxmlformats.org/officeDocument/2006/relationships/hyperlink" Target="https://twitter.com/altscifi_" TargetMode="External"/><Relationship Id="rId1508" Type="http://schemas.openxmlformats.org/officeDocument/2006/relationships/hyperlink" Target="http://pbs.twimg.com/profile_images/378800000002716750/193eeb8c3485aace0a5dd3e100802243_normal.jpeg" TargetMode="External"/><Relationship Id="rId1509" Type="http://schemas.openxmlformats.org/officeDocument/2006/relationships/hyperlink" Target="https://pbs.twimg.com/profile_banners/87210945/1443102461" TargetMode="External"/><Relationship Id="rId1510" Type="http://schemas.openxmlformats.org/officeDocument/2006/relationships/hyperlink" Target="http://abs.twimg.com/images/themes/theme14/bg.gif" TargetMode="External"/><Relationship Id="rId1511" Type="http://schemas.openxmlformats.org/officeDocument/2006/relationships/hyperlink" Target="https://twitter.com/strikeoncmputrz" TargetMode="External"/><Relationship Id="rId1512" Type="http://schemas.openxmlformats.org/officeDocument/2006/relationships/hyperlink" Target="http://pbs.twimg.com/profile_images/791805364350033920/njIOzhIY_normal.jpg" TargetMode="External"/><Relationship Id="rId1513" Type="http://schemas.openxmlformats.org/officeDocument/2006/relationships/hyperlink" Target="https://pbs.twimg.com/profile_banners/725418390/1477616145" TargetMode="External"/><Relationship Id="rId1514" Type="http://schemas.openxmlformats.org/officeDocument/2006/relationships/hyperlink" Target="http://pbs.twimg.com/profile_background_images/449389889075691521/GOppNSGx.jpeg" TargetMode="External"/><Relationship Id="rId1515" Type="http://schemas.openxmlformats.org/officeDocument/2006/relationships/hyperlink" Target="https://twitter.com/nrarianna" TargetMode="External"/><Relationship Id="rId1516" Type="http://schemas.openxmlformats.org/officeDocument/2006/relationships/hyperlink" Target="http://pbs.twimg.com/profile_images/560265605404585985/Ijw7Uf9O_normal.jpeg" TargetMode="External"/><Relationship Id="rId1517" Type="http://schemas.openxmlformats.org/officeDocument/2006/relationships/hyperlink" Target="https://t.co/kWS9GCBeEr" TargetMode="External"/><Relationship Id="rId1518" Type="http://schemas.openxmlformats.org/officeDocument/2006/relationships/hyperlink" Target="https://pbs.twimg.com/profile_banners/19144567/1475765809" TargetMode="External"/><Relationship Id="rId1519" Type="http://schemas.openxmlformats.org/officeDocument/2006/relationships/hyperlink" Target="http://abs.twimg.com/images/themes/theme9/bg.gif" TargetMode="External"/><Relationship Id="rId1520" Type="http://schemas.openxmlformats.org/officeDocument/2006/relationships/hyperlink" Target="https://twitter.com/pjhartlieb" TargetMode="External"/><Relationship Id="rId1521" Type="http://schemas.openxmlformats.org/officeDocument/2006/relationships/hyperlink" Target="http://pbs.twimg.com/profile_images/664484277661265920/XI8gqZW9_normal.png" TargetMode="External"/><Relationship Id="rId1522" Type="http://schemas.openxmlformats.org/officeDocument/2006/relationships/hyperlink" Target="https://t.co/P0UTqIaE8L" TargetMode="External"/><Relationship Id="rId1523" Type="http://schemas.openxmlformats.org/officeDocument/2006/relationships/hyperlink" Target="https://pbs.twimg.com/profile_banners/4196782272/1447260675" TargetMode="External"/><Relationship Id="rId1524" Type="http://schemas.openxmlformats.org/officeDocument/2006/relationships/hyperlink" Target="http://abs.twimg.com/images/themes/theme1/bg.png" TargetMode="External"/><Relationship Id="rId1525" Type="http://schemas.openxmlformats.org/officeDocument/2006/relationships/hyperlink" Target="https://twitter.com/thisonline_co" TargetMode="External"/><Relationship Id="rId1526" Type="http://schemas.openxmlformats.org/officeDocument/2006/relationships/hyperlink" Target="http://pbs.twimg.com/profile_images/724072649182171136/_6tTW9e5_normal.jpg" TargetMode="External"/><Relationship Id="rId1527" Type="http://schemas.openxmlformats.org/officeDocument/2006/relationships/hyperlink" Target="http://about.me/bgannin" TargetMode="External"/><Relationship Id="rId1528" Type="http://schemas.openxmlformats.org/officeDocument/2006/relationships/hyperlink" Target="https://pbs.twimg.com/profile_banners/2065711/1461468955" TargetMode="External"/><Relationship Id="rId1529" Type="http://schemas.openxmlformats.org/officeDocument/2006/relationships/hyperlink" Target="http://abs.twimg.com/images/themes/theme14/bg.gif" TargetMode="External"/><Relationship Id="rId1530" Type="http://schemas.openxmlformats.org/officeDocument/2006/relationships/hyperlink" Target="https://twitter.com/bgannin" TargetMode="External"/><Relationship Id="rId1531" Type="http://schemas.openxmlformats.org/officeDocument/2006/relationships/hyperlink" Target="http://pbs.twimg.com/profile_images/783896078622031872/GDs0g-3s_normal.jpg" TargetMode="External"/><Relationship Id="rId1532" Type="http://schemas.openxmlformats.org/officeDocument/2006/relationships/hyperlink" Target="https://pbs.twimg.com/profile_banners/269871152/1475075977" TargetMode="External"/><Relationship Id="rId1533" Type="http://schemas.openxmlformats.org/officeDocument/2006/relationships/hyperlink" Target="http://pbs.twimg.com/profile_background_images/854799175/66b218fd7040a28f7edaba70457417a2.jpeg" TargetMode="External"/><Relationship Id="rId1534" Type="http://schemas.openxmlformats.org/officeDocument/2006/relationships/hyperlink" Target="https://twitter.com/spiderwort52" TargetMode="External"/><Relationship Id="rId1535" Type="http://schemas.openxmlformats.org/officeDocument/2006/relationships/hyperlink" Target="http://pbs.twimg.com/profile_images/517875949296041984/1AmaBBS2_normal.png" TargetMode="External"/><Relationship Id="rId1536" Type="http://schemas.openxmlformats.org/officeDocument/2006/relationships/hyperlink" Target="https://t.co/msVvJQRtSC" TargetMode="External"/><Relationship Id="rId1537" Type="http://schemas.openxmlformats.org/officeDocument/2006/relationships/hyperlink" Target="https://pbs.twimg.com/profile_banners/2801214687/1479529083" TargetMode="External"/><Relationship Id="rId1538" Type="http://schemas.openxmlformats.org/officeDocument/2006/relationships/hyperlink" Target="http://abs.twimg.com/images/themes/theme1/bg.png" TargetMode="External"/><Relationship Id="rId1539" Type="http://schemas.openxmlformats.org/officeDocument/2006/relationships/hyperlink" Target="https://twitter.com/belwin625" TargetMode="External"/><Relationship Id="rId1540" Type="http://schemas.openxmlformats.org/officeDocument/2006/relationships/hyperlink" Target="http://pbs.twimg.com/profile_images/624037199256760320/xb5PShj3_normal.jpg" TargetMode="External"/><Relationship Id="rId1541" Type="http://schemas.openxmlformats.org/officeDocument/2006/relationships/hyperlink" Target="http://t.co/ZZbKzT4qfX" TargetMode="External"/><Relationship Id="rId1542" Type="http://schemas.openxmlformats.org/officeDocument/2006/relationships/hyperlink" Target="https://pbs.twimg.com/profile_banners/27982410/1397510588" TargetMode="External"/><Relationship Id="rId1543" Type="http://schemas.openxmlformats.org/officeDocument/2006/relationships/hyperlink" Target="http://pbs.twimg.com/profile_background_images/67939260/retro.jpg" TargetMode="External"/><Relationship Id="rId1544" Type="http://schemas.openxmlformats.org/officeDocument/2006/relationships/hyperlink" Target="https://twitter.com/shytowngirl" TargetMode="External"/><Relationship Id="rId1545" Type="http://schemas.openxmlformats.org/officeDocument/2006/relationships/hyperlink" Target="http://pbs.twimg.com/profile_images/632859574396063744/88hUmPtN_normal.jpg" TargetMode="External"/><Relationship Id="rId1546" Type="http://schemas.openxmlformats.org/officeDocument/2006/relationships/hyperlink" Target="http://careers.global/" TargetMode="External"/><Relationship Id="rId1547" Type="http://schemas.openxmlformats.org/officeDocument/2006/relationships/hyperlink" Target="https://pbs.twimg.com/profile_banners/1031599914/1419901714" TargetMode="External"/><Relationship Id="rId1548" Type="http://schemas.openxmlformats.org/officeDocument/2006/relationships/hyperlink" Target="http://abs.twimg.com/images/themes/theme1/bg.png" TargetMode="External"/><Relationship Id="rId1549" Type="http://schemas.openxmlformats.org/officeDocument/2006/relationships/hyperlink" Target="https://twitter.com/_globalcareers" TargetMode="External"/><Relationship Id="rId1550" Type="http://schemas.openxmlformats.org/officeDocument/2006/relationships/hyperlink" Target="http://pbs.twimg.com/profile_images/667993133108473857/CwYBP_5o_normal.jpg" TargetMode="External"/><Relationship Id="rId1551" Type="http://schemas.openxmlformats.org/officeDocument/2006/relationships/hyperlink" Target="https://pbs.twimg.com/profile_banners/2179477322/1384117566" TargetMode="External"/><Relationship Id="rId1552" Type="http://schemas.openxmlformats.org/officeDocument/2006/relationships/hyperlink" Target="http://abs.twimg.com/images/themes/theme2/bg.gif" TargetMode="External"/><Relationship Id="rId1553" Type="http://schemas.openxmlformats.org/officeDocument/2006/relationships/hyperlink" Target="https://twitter.com/rebaperson" TargetMode="External"/><Relationship Id="rId1554" Type="http://schemas.openxmlformats.org/officeDocument/2006/relationships/hyperlink" Target="http://abs.twimg.com/sticky/default_profile_images/default_profile_3_normal.png" TargetMode="External"/><Relationship Id="rId1555" Type="http://schemas.openxmlformats.org/officeDocument/2006/relationships/hyperlink" Target="https://twitter.com/robert_p69" TargetMode="External"/><Relationship Id="rId1556" Type="http://schemas.openxmlformats.org/officeDocument/2006/relationships/hyperlink" Target="http://pbs.twimg.com/profile_images/1777993250/42-Noel_Bresson_1_normal.jpg" TargetMode="External"/><Relationship Id="rId1557" Type="http://schemas.openxmlformats.org/officeDocument/2006/relationships/hyperlink" Target="https://t.co/xp5OyCBT9I" TargetMode="External"/><Relationship Id="rId1558" Type="http://schemas.openxmlformats.org/officeDocument/2006/relationships/hyperlink" Target="https://pbs.twimg.com/profile_banners/24250587/1401792307" TargetMode="External"/><Relationship Id="rId1559" Type="http://schemas.openxmlformats.org/officeDocument/2006/relationships/hyperlink" Target="http://abs.twimg.com/images/themes/theme1/bg.png" TargetMode="External"/><Relationship Id="rId1560" Type="http://schemas.openxmlformats.org/officeDocument/2006/relationships/hyperlink" Target="https://twitter.com/xcaellax" TargetMode="External"/><Relationship Id="rId1561" Type="http://schemas.openxmlformats.org/officeDocument/2006/relationships/hyperlink" Target="http://pbs.twimg.com/profile_images/3252085317/ce6471b2863baa194b2e43b58861883d_normal.png" TargetMode="External"/><Relationship Id="rId1562" Type="http://schemas.openxmlformats.org/officeDocument/2006/relationships/hyperlink" Target="https://t.co/Vn0Gz1vWS0" TargetMode="External"/><Relationship Id="rId1563" Type="http://schemas.openxmlformats.org/officeDocument/2006/relationships/hyperlink" Target="http://abs.twimg.com/images/themes/theme1/bg.png" TargetMode="External"/><Relationship Id="rId1564" Type="http://schemas.openxmlformats.org/officeDocument/2006/relationships/hyperlink" Target="https://twitter.com/alkor_" TargetMode="External"/><Relationship Id="rId1565" Type="http://schemas.openxmlformats.org/officeDocument/2006/relationships/hyperlink" Target="http://pbs.twimg.com/profile_images/666910929049686016/4pLbBTEo_normal.jpg" TargetMode="External"/><Relationship Id="rId1566" Type="http://schemas.openxmlformats.org/officeDocument/2006/relationships/hyperlink" Target="https://t.co/l2oQayP6QN" TargetMode="External"/><Relationship Id="rId1567" Type="http://schemas.openxmlformats.org/officeDocument/2006/relationships/hyperlink" Target="https://pbs.twimg.com/profile_banners/3289627574/1442645140" TargetMode="External"/><Relationship Id="rId1568" Type="http://schemas.openxmlformats.org/officeDocument/2006/relationships/hyperlink" Target="http://pbs.twimg.com/profile_background_images/645132325253050368/mqFHX2zJ.png" TargetMode="External"/><Relationship Id="rId1569" Type="http://schemas.openxmlformats.org/officeDocument/2006/relationships/hyperlink" Target="https://twitter.com/firstesource" TargetMode="External"/><Relationship Id="rId1570" Type="http://schemas.openxmlformats.org/officeDocument/2006/relationships/hyperlink" Target="http://pbs.twimg.com/profile_images/595149018742665216/HMQ-FIwh_normal.jpg" TargetMode="External"/><Relationship Id="rId1571" Type="http://schemas.openxmlformats.org/officeDocument/2006/relationships/hyperlink" Target="https://pbs.twimg.com/profile_banners/1706473152/1426971228" TargetMode="External"/><Relationship Id="rId1572" Type="http://schemas.openxmlformats.org/officeDocument/2006/relationships/hyperlink" Target="http://abs.twimg.com/images/themes/theme1/bg.png" TargetMode="External"/><Relationship Id="rId1573" Type="http://schemas.openxmlformats.org/officeDocument/2006/relationships/hyperlink" Target="https://twitter.com/martin_ian_" TargetMode="External"/><Relationship Id="rId1574" Type="http://schemas.openxmlformats.org/officeDocument/2006/relationships/hyperlink" Target="http://pbs.twimg.com/profile_images/765291684989177857/SdvmuQ7J_normal.jpg" TargetMode="External"/><Relationship Id="rId1575" Type="http://schemas.openxmlformats.org/officeDocument/2006/relationships/hyperlink" Target="https://t.co/7Ytk20A96i" TargetMode="External"/><Relationship Id="rId1576" Type="http://schemas.openxmlformats.org/officeDocument/2006/relationships/hyperlink" Target="http://abs.twimg.com/images/themes/theme1/bg.png" TargetMode="External"/><Relationship Id="rId1577" Type="http://schemas.openxmlformats.org/officeDocument/2006/relationships/hyperlink" Target="https://twitter.com/spec73r" TargetMode="External"/><Relationship Id="rId1578" Type="http://schemas.openxmlformats.org/officeDocument/2006/relationships/hyperlink" Target="http://pbs.twimg.com/profile_images/697058786331271168/RVD4aZZI_normal.jpg" TargetMode="External"/><Relationship Id="rId1579" Type="http://schemas.openxmlformats.org/officeDocument/2006/relationships/hyperlink" Target="https://t.co/ofoParaabv" TargetMode="External"/><Relationship Id="rId1580" Type="http://schemas.openxmlformats.org/officeDocument/2006/relationships/hyperlink" Target="https://pbs.twimg.com/profile_banners/697020972969410560/1455026652" TargetMode="External"/><Relationship Id="rId1581" Type="http://schemas.openxmlformats.org/officeDocument/2006/relationships/hyperlink" Target="http://abs.twimg.com/images/themes/theme1/bg.png" TargetMode="External"/><Relationship Id="rId1582" Type="http://schemas.openxmlformats.org/officeDocument/2006/relationships/hyperlink" Target="https://twitter.com/bioengshef" TargetMode="External"/><Relationship Id="rId1583" Type="http://schemas.openxmlformats.org/officeDocument/2006/relationships/hyperlink" Target="http://pbs.twimg.com/profile_images/1583081605/IPEM_logotop_normal.jpg" TargetMode="External"/><Relationship Id="rId1584" Type="http://schemas.openxmlformats.org/officeDocument/2006/relationships/hyperlink" Target="http://t.co/jbyKpgRZv6" TargetMode="External"/><Relationship Id="rId1585" Type="http://schemas.openxmlformats.org/officeDocument/2006/relationships/hyperlink" Target="https://pbs.twimg.com/profile_banners/388796279/1398251224" TargetMode="External"/><Relationship Id="rId1586" Type="http://schemas.openxmlformats.org/officeDocument/2006/relationships/hyperlink" Target="http://abs.twimg.com/images/themes/theme4/bg.gif" TargetMode="External"/><Relationship Id="rId1587" Type="http://schemas.openxmlformats.org/officeDocument/2006/relationships/hyperlink" Target="https://twitter.com/ipemnews" TargetMode="External"/><Relationship Id="rId1588" Type="http://schemas.openxmlformats.org/officeDocument/2006/relationships/hyperlink" Target="http://pbs.twimg.com/profile_images/748214853475524608/nxFcvzu-_normal.jpg" TargetMode="External"/><Relationship Id="rId1589" Type="http://schemas.openxmlformats.org/officeDocument/2006/relationships/hyperlink" Target="http://ublasphemist.blogspot.co.uk/" TargetMode="External"/><Relationship Id="rId1590" Type="http://schemas.openxmlformats.org/officeDocument/2006/relationships/hyperlink" Target="https://pbs.twimg.com/profile_banners/3095486013/1461530304" TargetMode="External"/><Relationship Id="rId1591" Type="http://schemas.openxmlformats.org/officeDocument/2006/relationships/hyperlink" Target="http://abs.twimg.com/images/themes/theme1/bg.png" TargetMode="External"/><Relationship Id="rId1592" Type="http://schemas.openxmlformats.org/officeDocument/2006/relationships/hyperlink" Target="https://twitter.com/ublasphemist" TargetMode="External"/><Relationship Id="rId1593" Type="http://schemas.openxmlformats.org/officeDocument/2006/relationships/hyperlink" Target="http://pbs.twimg.com/profile_images/378800000444771264/07edae04392c34d50e40b157e747e936_normal.jpeg" TargetMode="External"/><Relationship Id="rId1594" Type="http://schemas.openxmlformats.org/officeDocument/2006/relationships/hyperlink" Target="http://abs.twimg.com/images/themes/theme1/bg.png" TargetMode="External"/><Relationship Id="rId1595" Type="http://schemas.openxmlformats.org/officeDocument/2006/relationships/hyperlink" Target="https://twitter.com/robruitenberg" TargetMode="External"/><Relationship Id="rId1596" Type="http://schemas.openxmlformats.org/officeDocument/2006/relationships/hyperlink" Target="http://pbs.twimg.com/profile_images/641344322923696128/-mdgcDAv_normal.jpg" TargetMode="External"/><Relationship Id="rId1597" Type="http://schemas.openxmlformats.org/officeDocument/2006/relationships/hyperlink" Target="https://pbs.twimg.com/profile_banners/51811582/1467575639" TargetMode="External"/><Relationship Id="rId1598" Type="http://schemas.openxmlformats.org/officeDocument/2006/relationships/hyperlink" Target="http://abs.twimg.com/images/themes/theme1/bg.png" TargetMode="External"/><Relationship Id="rId1599" Type="http://schemas.openxmlformats.org/officeDocument/2006/relationships/hyperlink" Target="https://twitter.com/larryjfjf" TargetMode="External"/><Relationship Id="rId1600" Type="http://schemas.openxmlformats.org/officeDocument/2006/relationships/hyperlink" Target="http://pbs.twimg.com/profile_images/702549481829457921/mFNlFFGA_normal.jpg" TargetMode="External"/><Relationship Id="rId1601" Type="http://schemas.openxmlformats.org/officeDocument/2006/relationships/hyperlink" Target="http://abs.twimg.com/images/themes/theme1/bg.png" TargetMode="External"/><Relationship Id="rId1602" Type="http://schemas.openxmlformats.org/officeDocument/2006/relationships/hyperlink" Target="https://twitter.com/mainelytrucks" TargetMode="External"/><Relationship Id="rId1603" Type="http://schemas.openxmlformats.org/officeDocument/2006/relationships/hyperlink" Target="http://pbs.twimg.com/profile_images/789883146942619648/nJbtTZaa_normal.jpg" TargetMode="External"/><Relationship Id="rId1604" Type="http://schemas.openxmlformats.org/officeDocument/2006/relationships/hyperlink" Target="https://t.co/HFSv5ID3FG" TargetMode="External"/><Relationship Id="rId1605" Type="http://schemas.openxmlformats.org/officeDocument/2006/relationships/hyperlink" Target="https://pbs.twimg.com/profile_banners/2956915538/1474112771" TargetMode="External"/><Relationship Id="rId1606" Type="http://schemas.openxmlformats.org/officeDocument/2006/relationships/hyperlink" Target="http://abs.twimg.com/images/themes/theme1/bg.png" TargetMode="External"/><Relationship Id="rId1607" Type="http://schemas.openxmlformats.org/officeDocument/2006/relationships/hyperlink" Target="https://twitter.com/fxtinando" TargetMode="External"/><Relationship Id="rId1608" Type="http://schemas.openxmlformats.org/officeDocument/2006/relationships/hyperlink" Target="http://pbs.twimg.com/profile_images/796652601299255296/qAO6asFg_normal.jpg" TargetMode="External"/><Relationship Id="rId1609" Type="http://schemas.openxmlformats.org/officeDocument/2006/relationships/hyperlink" Target="https://pbs.twimg.com/profile_banners/447946259/1469034684" TargetMode="External"/><Relationship Id="rId1610" Type="http://schemas.openxmlformats.org/officeDocument/2006/relationships/hyperlink" Target="http://pbs.twimg.com/profile_background_images/760120985/b90f4b747ce11a35c51ed0a4725243e7.jpeg" TargetMode="External"/><Relationship Id="rId1611" Type="http://schemas.openxmlformats.org/officeDocument/2006/relationships/hyperlink" Target="https://twitter.com/mirulaimanfitri" TargetMode="External"/><Relationship Id="rId1612" Type="http://schemas.openxmlformats.org/officeDocument/2006/relationships/hyperlink" Target="http://pbs.twimg.com/profile_images/461905649266221057/LQ67lHYB_normal.jpeg" TargetMode="External"/><Relationship Id="rId1613" Type="http://schemas.openxmlformats.org/officeDocument/2006/relationships/hyperlink" Target="http://t.co/kCi9jQnzR8" TargetMode="External"/><Relationship Id="rId1614" Type="http://schemas.openxmlformats.org/officeDocument/2006/relationships/hyperlink" Target="https://pbs.twimg.com/profile_banners/412504214/1398962167" TargetMode="External"/><Relationship Id="rId1615" Type="http://schemas.openxmlformats.org/officeDocument/2006/relationships/hyperlink" Target="http://abs.twimg.com/images/themes/theme2/bg.gif" TargetMode="External"/><Relationship Id="rId1616" Type="http://schemas.openxmlformats.org/officeDocument/2006/relationships/hyperlink" Target="https://twitter.com/columbiaonline" TargetMode="External"/><Relationship Id="rId1617" Type="http://schemas.openxmlformats.org/officeDocument/2006/relationships/hyperlink" Target="http://pbs.twimg.com/profile_images/639772212812214272/WcpgYH9U_normal.jpg" TargetMode="External"/><Relationship Id="rId1618" Type="http://schemas.openxmlformats.org/officeDocument/2006/relationships/hyperlink" Target="https://pbs.twimg.com/profile_banners/3419818847/1441348965" TargetMode="External"/><Relationship Id="rId1619" Type="http://schemas.openxmlformats.org/officeDocument/2006/relationships/hyperlink" Target="http://abs.twimg.com/images/themes/theme1/bg.png" TargetMode="External"/><Relationship Id="rId1620" Type="http://schemas.openxmlformats.org/officeDocument/2006/relationships/hyperlink" Target="https://twitter.com/curious_sapiens" TargetMode="External"/><Relationship Id="rId1621" Type="http://schemas.openxmlformats.org/officeDocument/2006/relationships/hyperlink" Target="http://pbs.twimg.com/profile_images/799400650534752256/HN21yWpI_normal.jpg" TargetMode="External"/><Relationship Id="rId1622" Type="http://schemas.openxmlformats.org/officeDocument/2006/relationships/hyperlink" Target="http://abs.twimg.com/images/themes/theme1/bg.png" TargetMode="External"/><Relationship Id="rId1623" Type="http://schemas.openxmlformats.org/officeDocument/2006/relationships/hyperlink" Target="https://twitter.com/aprunuske" TargetMode="External"/><Relationship Id="rId1624" Type="http://schemas.openxmlformats.org/officeDocument/2006/relationships/hyperlink" Target="http://pbs.twimg.com/profile_images/2322282179/avatar_normal" TargetMode="External"/><Relationship Id="rId1625" Type="http://schemas.openxmlformats.org/officeDocument/2006/relationships/hyperlink" Target="http://pbs.twimg.com/profile_background_images/657193694/1.gif" TargetMode="External"/><Relationship Id="rId1626" Type="http://schemas.openxmlformats.org/officeDocument/2006/relationships/hyperlink" Target="https://twitter.com/willknot" TargetMode="External"/><Relationship Id="rId1627" Type="http://schemas.openxmlformats.org/officeDocument/2006/relationships/hyperlink" Target="http://pbs.twimg.com/profile_images/562619971981697024/qyS45ZZa_normal.jpeg" TargetMode="External"/><Relationship Id="rId1628" Type="http://schemas.openxmlformats.org/officeDocument/2006/relationships/hyperlink" Target="https://t.co/qlEOd7Dgv0" TargetMode="External"/><Relationship Id="rId1629" Type="http://schemas.openxmlformats.org/officeDocument/2006/relationships/hyperlink" Target="https://pbs.twimg.com/profile_banners/2496089581/1446899415" TargetMode="External"/><Relationship Id="rId1630" Type="http://schemas.openxmlformats.org/officeDocument/2006/relationships/hyperlink" Target="http://abs.twimg.com/images/themes/theme18/bg.gif" TargetMode="External"/><Relationship Id="rId1631" Type="http://schemas.openxmlformats.org/officeDocument/2006/relationships/hyperlink" Target="https://twitter.com/schneiderleonid" TargetMode="External"/><Relationship Id="rId1632" Type="http://schemas.openxmlformats.org/officeDocument/2006/relationships/hyperlink" Target="http://pbs.twimg.com/profile_images/699177448605224960/2ZwX77Xt_normal.jpg" TargetMode="External"/><Relationship Id="rId1633" Type="http://schemas.openxmlformats.org/officeDocument/2006/relationships/hyperlink" Target="https://t.co/8z3EZI3v5o" TargetMode="External"/><Relationship Id="rId1634" Type="http://schemas.openxmlformats.org/officeDocument/2006/relationships/hyperlink" Target="https://pbs.twimg.com/profile_banners/2438040013/1455455417" TargetMode="External"/><Relationship Id="rId1635" Type="http://schemas.openxmlformats.org/officeDocument/2006/relationships/hyperlink" Target="http://abs.twimg.com/images/themes/theme1/bg.png" TargetMode="External"/><Relationship Id="rId1636" Type="http://schemas.openxmlformats.org/officeDocument/2006/relationships/hyperlink" Target="https://twitter.com/allaastakhova" TargetMode="External"/><Relationship Id="rId1637" Type="http://schemas.openxmlformats.org/officeDocument/2006/relationships/hyperlink" Target="http://pbs.twimg.com/profile_images/789433279548010496/WXZtVGVN_normal.jpg" TargetMode="External"/><Relationship Id="rId1638" Type="http://schemas.openxmlformats.org/officeDocument/2006/relationships/hyperlink" Target="https://t.co/tZYGZtYXMZ" TargetMode="External"/><Relationship Id="rId1639" Type="http://schemas.openxmlformats.org/officeDocument/2006/relationships/hyperlink" Target="https://pbs.twimg.com/profile_banners/481941973/1477050584" TargetMode="External"/><Relationship Id="rId1640" Type="http://schemas.openxmlformats.org/officeDocument/2006/relationships/hyperlink" Target="http://abs.twimg.com/images/themes/theme1/bg.png" TargetMode="External"/><Relationship Id="rId1641" Type="http://schemas.openxmlformats.org/officeDocument/2006/relationships/hyperlink" Target="https://twitter.com/s_sudhar" TargetMode="External"/><Relationship Id="rId1642" Type="http://schemas.openxmlformats.org/officeDocument/2006/relationships/hyperlink" Target="http://pbs.twimg.com/profile_images/415460114305277952/TG2ejTC2_normal.jpeg" TargetMode="External"/><Relationship Id="rId1643" Type="http://schemas.openxmlformats.org/officeDocument/2006/relationships/hyperlink" Target="https://t.co/GomzTp5C6e" TargetMode="External"/><Relationship Id="rId1644" Type="http://schemas.openxmlformats.org/officeDocument/2006/relationships/hyperlink" Target="https://pbs.twimg.com/profile_banners/15507547/1416876760" TargetMode="External"/><Relationship Id="rId1645" Type="http://schemas.openxmlformats.org/officeDocument/2006/relationships/hyperlink" Target="http://pbs.twimg.com/profile_background_images/378800000006843200/6ae2fefe60a61e3ca13f7c8abe08d86e.jpeg" TargetMode="External"/><Relationship Id="rId1646" Type="http://schemas.openxmlformats.org/officeDocument/2006/relationships/hyperlink" Target="https://twitter.com/blakeurmos" TargetMode="External"/><Relationship Id="rId1647" Type="http://schemas.openxmlformats.org/officeDocument/2006/relationships/hyperlink" Target="http://pbs.twimg.com/profile_images/752921864142479360/9TJSE55n_normal.jpg" TargetMode="External"/><Relationship Id="rId1648" Type="http://schemas.openxmlformats.org/officeDocument/2006/relationships/hyperlink" Target="http://abs.twimg.com/images/themes/theme1/bg.png" TargetMode="External"/><Relationship Id="rId1649" Type="http://schemas.openxmlformats.org/officeDocument/2006/relationships/hyperlink" Target="https://twitter.com/leanrum" TargetMode="External"/><Relationship Id="rId1650" Type="http://schemas.openxmlformats.org/officeDocument/2006/relationships/hyperlink" Target="http://pbs.twimg.com/profile_images/801111412672073730/ImG7xL3n_normal.jpg" TargetMode="External"/><Relationship Id="rId1651" Type="http://schemas.openxmlformats.org/officeDocument/2006/relationships/hyperlink" Target="http://abs.twimg.com/images/themes/theme1/bg.png" TargetMode="External"/><Relationship Id="rId1652" Type="http://schemas.openxmlformats.org/officeDocument/2006/relationships/hyperlink" Target="https://twitter.com/nasermehrabi" TargetMode="External"/><Relationship Id="rId1653" Type="http://schemas.openxmlformats.org/officeDocument/2006/relationships/hyperlink" Target="http://pbs.twimg.com/profile_images/678988657525719040/A4anrHFN_normal.png" TargetMode="External"/><Relationship Id="rId1654" Type="http://schemas.openxmlformats.org/officeDocument/2006/relationships/hyperlink" Target="http://t.co/SAcVKn0w6T" TargetMode="External"/><Relationship Id="rId1655" Type="http://schemas.openxmlformats.org/officeDocument/2006/relationships/hyperlink" Target="https://pbs.twimg.com/profile_banners/495295750/1450718443" TargetMode="External"/><Relationship Id="rId1656" Type="http://schemas.openxmlformats.org/officeDocument/2006/relationships/hyperlink" Target="http://pbs.twimg.com/profile_background_images/437426105/background22222.jpg" TargetMode="External"/><Relationship Id="rId1657" Type="http://schemas.openxmlformats.org/officeDocument/2006/relationships/hyperlink" Target="https://twitter.com/mainebioscience" TargetMode="External"/><Relationship Id="rId1658" Type="http://schemas.openxmlformats.org/officeDocument/2006/relationships/hyperlink" Target="http://pbs.twimg.com/profile_images/585425761445617664/ZblHodF5_normal.jpg" TargetMode="External"/><Relationship Id="rId1659" Type="http://schemas.openxmlformats.org/officeDocument/2006/relationships/hyperlink" Target="http://t.co/v4uFlSku0q" TargetMode="External"/><Relationship Id="rId1660" Type="http://schemas.openxmlformats.org/officeDocument/2006/relationships/hyperlink" Target="https://pbs.twimg.com/profile_banners/36454943/1459343438" TargetMode="External"/><Relationship Id="rId1661" Type="http://schemas.openxmlformats.org/officeDocument/2006/relationships/hyperlink" Target="http://pbs.twimg.com/profile_background_images/535065754119331840/BCtPWLGP.jpeg" TargetMode="External"/><Relationship Id="rId1662" Type="http://schemas.openxmlformats.org/officeDocument/2006/relationships/hyperlink" Target="https://twitter.com/umaine" TargetMode="External"/><Relationship Id="rId1663" Type="http://schemas.openxmlformats.org/officeDocument/2006/relationships/hyperlink" Target="http://pbs.twimg.com/profile_images/703647189524881408/pC6Y-MeO_normal.jpg" TargetMode="External"/><Relationship Id="rId1664" Type="http://schemas.openxmlformats.org/officeDocument/2006/relationships/hyperlink" Target="https://pbs.twimg.com/profile_banners/2566170206/1464801610" TargetMode="External"/><Relationship Id="rId1665" Type="http://schemas.openxmlformats.org/officeDocument/2006/relationships/hyperlink" Target="http://abs.twimg.com/images/themes/theme1/bg.png" TargetMode="External"/><Relationship Id="rId1666" Type="http://schemas.openxmlformats.org/officeDocument/2006/relationships/hyperlink" Target="https://twitter.com/infosecrick" TargetMode="External"/><Relationship Id="rId1667" Type="http://schemas.openxmlformats.org/officeDocument/2006/relationships/hyperlink" Target="http://pbs.twimg.com/profile_images/769567828135579648/bADV5Yky_normal.jpg" TargetMode="External"/><Relationship Id="rId1668" Type="http://schemas.openxmlformats.org/officeDocument/2006/relationships/hyperlink" Target="https://t.co/WerM6fDhiX" TargetMode="External"/><Relationship Id="rId1669" Type="http://schemas.openxmlformats.org/officeDocument/2006/relationships/hyperlink" Target="https://pbs.twimg.com/profile_banners/490465926/1461079039" TargetMode="External"/><Relationship Id="rId1670" Type="http://schemas.openxmlformats.org/officeDocument/2006/relationships/hyperlink" Target="http://abs.twimg.com/images/themes/theme14/bg.gif" TargetMode="External"/><Relationship Id="rId1671" Type="http://schemas.openxmlformats.org/officeDocument/2006/relationships/hyperlink" Target="https://twitter.com/blackswanburst" TargetMode="External"/><Relationship Id="rId1672" Type="http://schemas.openxmlformats.org/officeDocument/2006/relationships/hyperlink" Target="http://pbs.twimg.com/profile_images/459085763435429888/B2F6M3Kj_normal.jpeg" TargetMode="External"/><Relationship Id="rId1673" Type="http://schemas.openxmlformats.org/officeDocument/2006/relationships/hyperlink" Target="http://t.co/ebb3k8ZuHz" TargetMode="External"/><Relationship Id="rId1674" Type="http://schemas.openxmlformats.org/officeDocument/2006/relationships/hyperlink" Target="https://pbs.twimg.com/profile_banners/972536461/1398564436" TargetMode="External"/><Relationship Id="rId1675" Type="http://schemas.openxmlformats.org/officeDocument/2006/relationships/hyperlink" Target="http://abs.twimg.com/images/themes/theme1/bg.png" TargetMode="External"/><Relationship Id="rId1676" Type="http://schemas.openxmlformats.org/officeDocument/2006/relationships/hyperlink" Target="https://twitter.com/nicolaipogadl" TargetMode="External"/><Relationship Id="rId1677" Type="http://schemas.openxmlformats.org/officeDocument/2006/relationships/hyperlink" Target="http://pbs.twimg.com/profile_images/378800000432151001/042c5a3b2d75ca857e45965741a31ed3_normal.jpeg" TargetMode="External"/><Relationship Id="rId1678" Type="http://schemas.openxmlformats.org/officeDocument/2006/relationships/hyperlink" Target="https://pbs.twimg.com/profile_banners/1665948583/1398776178" TargetMode="External"/><Relationship Id="rId1679" Type="http://schemas.openxmlformats.org/officeDocument/2006/relationships/hyperlink" Target="http://abs.twimg.com/images/themes/theme15/bg.png" TargetMode="External"/><Relationship Id="rId1680" Type="http://schemas.openxmlformats.org/officeDocument/2006/relationships/hyperlink" Target="https://twitter.com/eloquent_vogon" TargetMode="External"/><Relationship Id="rId1681" Type="http://schemas.openxmlformats.org/officeDocument/2006/relationships/hyperlink" Target="http://pbs.twimg.com/profile_images/509915770189398016/LYW-0C26_normal.jpeg" TargetMode="External"/><Relationship Id="rId1682" Type="http://schemas.openxmlformats.org/officeDocument/2006/relationships/hyperlink" Target="https://pbs.twimg.com/profile_banners/1645592485/1390278043" TargetMode="External"/><Relationship Id="rId1683" Type="http://schemas.openxmlformats.org/officeDocument/2006/relationships/hyperlink" Target="http://abs.twimg.com/images/themes/theme1/bg.png" TargetMode="External"/><Relationship Id="rId1684" Type="http://schemas.openxmlformats.org/officeDocument/2006/relationships/hyperlink" Target="https://twitter.com/netkitsune" TargetMode="External"/><Relationship Id="rId1685" Type="http://schemas.openxmlformats.org/officeDocument/2006/relationships/hyperlink" Target="http://pbs.twimg.com/profile_images/598425235734581249/96RNq6uG_normal.jpg" TargetMode="External"/><Relationship Id="rId1686" Type="http://schemas.openxmlformats.org/officeDocument/2006/relationships/hyperlink" Target="http://t.co/spMLyTfhbk" TargetMode="External"/><Relationship Id="rId1687" Type="http://schemas.openxmlformats.org/officeDocument/2006/relationships/hyperlink" Target="https://pbs.twimg.com/profile_banners/82066286/1455531334" TargetMode="External"/><Relationship Id="rId1688" Type="http://schemas.openxmlformats.org/officeDocument/2006/relationships/hyperlink" Target="http://pbs.twimg.com/profile_background_images/620988663518859264/u8Q31tHM.jpg" TargetMode="External"/><Relationship Id="rId1689" Type="http://schemas.openxmlformats.org/officeDocument/2006/relationships/hyperlink" Target="https://twitter.com/imperialbioeng" TargetMode="External"/><Relationship Id="rId1690" Type="http://schemas.openxmlformats.org/officeDocument/2006/relationships/hyperlink" Target="http://pbs.twimg.com/profile_images/788787857150373892/MAIVfmYB_normal.jpg" TargetMode="External"/><Relationship Id="rId1691" Type="http://schemas.openxmlformats.org/officeDocument/2006/relationships/hyperlink" Target="http://www.imperial.ac.uk/" TargetMode="External"/><Relationship Id="rId1692" Type="http://schemas.openxmlformats.org/officeDocument/2006/relationships/hyperlink" Target="https://pbs.twimg.com/profile_banners/15353955/1476896668" TargetMode="External"/><Relationship Id="rId1693" Type="http://schemas.openxmlformats.org/officeDocument/2006/relationships/hyperlink" Target="http://pbs.twimg.com/profile_background_images/5475607/twitterback_background2.JPG" TargetMode="External"/><Relationship Id="rId1694" Type="http://schemas.openxmlformats.org/officeDocument/2006/relationships/hyperlink" Target="https://twitter.com/imperialcollege" TargetMode="External"/><Relationship Id="rId1695" Type="http://schemas.openxmlformats.org/officeDocument/2006/relationships/hyperlink" Target="http://pbs.twimg.com/profile_images/497005640816939008/rHNFdixO_normal.png" TargetMode="External"/><Relationship Id="rId1696" Type="http://schemas.openxmlformats.org/officeDocument/2006/relationships/hyperlink" Target="http://t.co/yDvtFLLZtq" TargetMode="External"/><Relationship Id="rId1697" Type="http://schemas.openxmlformats.org/officeDocument/2006/relationships/hyperlink" Target="https://pbs.twimg.com/profile_banners/205683642/1407324492" TargetMode="External"/><Relationship Id="rId1698" Type="http://schemas.openxmlformats.org/officeDocument/2006/relationships/hyperlink" Target="http://abs.twimg.com/images/themes/theme9/bg.gif" TargetMode="External"/><Relationship Id="rId1699" Type="http://schemas.openxmlformats.org/officeDocument/2006/relationships/hyperlink" Target="https://twitter.com/miss_narbi" TargetMode="External"/><Relationship Id="rId1700" Type="http://schemas.openxmlformats.org/officeDocument/2006/relationships/hyperlink" Target="http://pbs.twimg.com/profile_images/762271474749153280/qDyXEWD0_normal.jpg" TargetMode="External"/><Relationship Id="rId1701" Type="http://schemas.openxmlformats.org/officeDocument/2006/relationships/hyperlink" Target="http://abs.twimg.com/images/themes/theme1/bg.png" TargetMode="External"/><Relationship Id="rId1702" Type="http://schemas.openxmlformats.org/officeDocument/2006/relationships/hyperlink" Target="https://twitter.com/rebsig_ipem" TargetMode="External"/><Relationship Id="rId1703" Type="http://schemas.openxmlformats.org/officeDocument/2006/relationships/hyperlink" Target="http://pbs.twimg.com/profile_images/760753294784552960/hHtIAz6k_normal.jpg" TargetMode="External"/><Relationship Id="rId1704" Type="http://schemas.openxmlformats.org/officeDocument/2006/relationships/hyperlink" Target="https://pbs.twimg.com/profile_banners/150019122/1356616852" TargetMode="External"/><Relationship Id="rId1705" Type="http://schemas.openxmlformats.org/officeDocument/2006/relationships/hyperlink" Target="http://abs.twimg.com/images/themes/theme1/bg.png" TargetMode="External"/><Relationship Id="rId1706" Type="http://schemas.openxmlformats.org/officeDocument/2006/relationships/hyperlink" Target="https://twitter.com/daveysandiford" TargetMode="External"/><Relationship Id="rId1707" Type="http://schemas.openxmlformats.org/officeDocument/2006/relationships/hyperlink" Target="http://pbs.twimg.com/profile_images/749398495048589312/PzjLHP8r_normal.jpg" TargetMode="External"/><Relationship Id="rId1708" Type="http://schemas.openxmlformats.org/officeDocument/2006/relationships/hyperlink" Target="https://pbs.twimg.com/profile_banners/479047910/1395109332" TargetMode="External"/><Relationship Id="rId1709" Type="http://schemas.openxmlformats.org/officeDocument/2006/relationships/hyperlink" Target="http://pbs.twimg.com/profile_background_images/608816167/28rfidlzl5hce20c7ydw.jpeg" TargetMode="External"/><Relationship Id="rId1710" Type="http://schemas.openxmlformats.org/officeDocument/2006/relationships/hyperlink" Target="https://twitter.com/darthlizard234" TargetMode="External"/><Relationship Id="rId1711" Type="http://schemas.openxmlformats.org/officeDocument/2006/relationships/hyperlink" Target="http://pbs.twimg.com/profile_images/718493866094170112/Sx9W4A5-_normal.jpg" TargetMode="External"/><Relationship Id="rId1712" Type="http://schemas.openxmlformats.org/officeDocument/2006/relationships/hyperlink" Target="http://t.co/KyL6cyu0Hk" TargetMode="External"/><Relationship Id="rId1713" Type="http://schemas.openxmlformats.org/officeDocument/2006/relationships/hyperlink" Target="http://abs.twimg.com/images/themes/theme1/bg.png" TargetMode="External"/><Relationship Id="rId1714" Type="http://schemas.openxmlformats.org/officeDocument/2006/relationships/hyperlink" Target="https://twitter.com/pharmsci" TargetMode="External"/><Relationship Id="rId1715" Type="http://schemas.openxmlformats.org/officeDocument/2006/relationships/hyperlink" Target="http://pbs.twimg.com/profile_images/520274389225332736/E0SWCzLX_normal.jpeg" TargetMode="External"/><Relationship Id="rId1716" Type="http://schemas.openxmlformats.org/officeDocument/2006/relationships/hyperlink" Target="https://t.co/eB77xcs2RX" TargetMode="External"/><Relationship Id="rId1717" Type="http://schemas.openxmlformats.org/officeDocument/2006/relationships/hyperlink" Target="http://abs.twimg.com/images/themes/theme1/bg.png" TargetMode="External"/><Relationship Id="rId1718" Type="http://schemas.openxmlformats.org/officeDocument/2006/relationships/hyperlink" Target="https://twitter.com/keelenanoceutic" TargetMode="External"/><Relationship Id="rId1719" Type="http://schemas.openxmlformats.org/officeDocument/2006/relationships/hyperlink" Target="http://pbs.twimg.com/profile_images/780818143866392576/eD2uTqr8_normal.jpg" TargetMode="External"/><Relationship Id="rId1720" Type="http://schemas.openxmlformats.org/officeDocument/2006/relationships/hyperlink" Target="https://pbs.twimg.com/profile_banners/3351583701/1474996873" TargetMode="External"/><Relationship Id="rId1721" Type="http://schemas.openxmlformats.org/officeDocument/2006/relationships/hyperlink" Target="http://abs.twimg.com/images/themes/theme1/bg.png" TargetMode="External"/><Relationship Id="rId1722" Type="http://schemas.openxmlformats.org/officeDocument/2006/relationships/hyperlink" Target="https://twitter.com/thatsfoobar" TargetMode="External"/><Relationship Id="rId1723" Type="http://schemas.openxmlformats.org/officeDocument/2006/relationships/hyperlink" Target="http://pbs.twimg.com/profile_images/3632933815/60084db58a2e248c3bc7e52c14d772fa_normal.jpeg" TargetMode="External"/><Relationship Id="rId1724" Type="http://schemas.openxmlformats.org/officeDocument/2006/relationships/hyperlink" Target="http://t.co/B2QroWeS2x" TargetMode="External"/><Relationship Id="rId1725" Type="http://schemas.openxmlformats.org/officeDocument/2006/relationships/hyperlink" Target="http://abs.twimg.com/images/themes/theme1/bg.png" TargetMode="External"/><Relationship Id="rId1726" Type="http://schemas.openxmlformats.org/officeDocument/2006/relationships/hyperlink" Target="https://twitter.com/keelepharmsci" TargetMode="External"/><Relationship Id="rId1727" Type="http://schemas.openxmlformats.org/officeDocument/2006/relationships/hyperlink" Target="http://pbs.twimg.com/profile_images/458686801440698368/tIU_gSBB_normal.png" TargetMode="External"/><Relationship Id="rId1728" Type="http://schemas.openxmlformats.org/officeDocument/2006/relationships/hyperlink" Target="http://abs.twimg.com/images/themes/theme1/bg.png" TargetMode="External"/><Relationship Id="rId1729" Type="http://schemas.openxmlformats.org/officeDocument/2006/relationships/hyperlink" Target="https://twitter.com/c_h_o_z_z_e_r_s" TargetMode="External"/><Relationship Id="rId1730" Type="http://schemas.openxmlformats.org/officeDocument/2006/relationships/hyperlink" Target="http://pbs.twimg.com/profile_images/544319532043497472/SSQykJs5_normal.png" TargetMode="External"/><Relationship Id="rId1731" Type="http://schemas.openxmlformats.org/officeDocument/2006/relationships/hyperlink" Target="http://t.co/7QnHfBjpA2" TargetMode="External"/><Relationship Id="rId1732" Type="http://schemas.openxmlformats.org/officeDocument/2006/relationships/hyperlink" Target="http://pbs.twimg.com/profile_background_images/94930767/TwitterTemplateFinal.jpg" TargetMode="External"/><Relationship Id="rId1733" Type="http://schemas.openxmlformats.org/officeDocument/2006/relationships/hyperlink" Target="https://twitter.com/chenected" TargetMode="External"/><Relationship Id="rId1734" Type="http://schemas.openxmlformats.org/officeDocument/2006/relationships/hyperlink" Target="http://pbs.twimg.com/profile_images/801420238776651776/Wgm0ny_Q_normal.jpg" TargetMode="External"/><Relationship Id="rId1735" Type="http://schemas.openxmlformats.org/officeDocument/2006/relationships/hyperlink" Target="https://twitter.com/biotm_buzz" TargetMode="External"/><Relationship Id="rId1736" Type="http://schemas.openxmlformats.org/officeDocument/2006/relationships/hyperlink" Target="http://pbs.twimg.com/profile_images/779416597085745152/AQ1PCI0Y_normal.jpg" TargetMode="External"/><Relationship Id="rId1737" Type="http://schemas.openxmlformats.org/officeDocument/2006/relationships/hyperlink" Target="https://pbs.twimg.com/profile_banners/3390260751/1472244566" TargetMode="External"/><Relationship Id="rId1738" Type="http://schemas.openxmlformats.org/officeDocument/2006/relationships/hyperlink" Target="http://abs.twimg.com/images/themes/theme1/bg.png" TargetMode="External"/><Relationship Id="rId1739" Type="http://schemas.openxmlformats.org/officeDocument/2006/relationships/hyperlink" Target="https://twitter.com/kalepylant2" TargetMode="External"/><Relationship Id="rId1740" Type="http://schemas.openxmlformats.org/officeDocument/2006/relationships/hyperlink" Target="http://pbs.twimg.com/profile_images/507334715590705152/PTpjLt8O_normal.png" TargetMode="External"/><Relationship Id="rId1741" Type="http://schemas.openxmlformats.org/officeDocument/2006/relationships/hyperlink" Target="https://t.co/Z8e2ikXbZe" TargetMode="External"/><Relationship Id="rId1742" Type="http://schemas.openxmlformats.org/officeDocument/2006/relationships/hyperlink" Target="https://pbs.twimg.com/profile_banners/464146711/1404622178" TargetMode="External"/><Relationship Id="rId1743" Type="http://schemas.openxmlformats.org/officeDocument/2006/relationships/hyperlink" Target="http://abs.twimg.com/images/themes/theme14/bg.gif" TargetMode="External"/><Relationship Id="rId1744" Type="http://schemas.openxmlformats.org/officeDocument/2006/relationships/hyperlink" Target="https://twitter.com/laurencstill" TargetMode="External"/><Relationship Id="rId1745" Type="http://schemas.openxmlformats.org/officeDocument/2006/relationships/hyperlink" Target="http://pbs.twimg.com/profile_images/804808383140401153/fwTTWfHz_normal.jpg" TargetMode="External"/><Relationship Id="rId1746" Type="http://schemas.openxmlformats.org/officeDocument/2006/relationships/hyperlink" Target="https://t.co/W7XAphavTF" TargetMode="External"/><Relationship Id="rId1747" Type="http://schemas.openxmlformats.org/officeDocument/2006/relationships/hyperlink" Target="https://pbs.twimg.com/profile_banners/804746307395010561/1480712115" TargetMode="External"/><Relationship Id="rId1748" Type="http://schemas.openxmlformats.org/officeDocument/2006/relationships/hyperlink" Target="http://abs.twimg.com/images/themes/theme1/bg.png" TargetMode="External"/><Relationship Id="rId1749" Type="http://schemas.openxmlformats.org/officeDocument/2006/relationships/hyperlink" Target="https://twitter.com/tanakagroup" TargetMode="External"/><Relationship Id="rId1750" Type="http://schemas.openxmlformats.org/officeDocument/2006/relationships/hyperlink" Target="http://pbs.twimg.com/profile_images/779056326865326080/BUA7pKbz_normal.jpg" TargetMode="External"/><Relationship Id="rId1751" Type="http://schemas.openxmlformats.org/officeDocument/2006/relationships/hyperlink" Target="https://twitter.com/klmitchell212" TargetMode="External"/><Relationship Id="rId1752" Type="http://schemas.openxmlformats.org/officeDocument/2006/relationships/hyperlink" Target="http://pbs.twimg.com/profile_images/554691711394250754/npCfi8mv_normal.jpeg" TargetMode="External"/><Relationship Id="rId1753" Type="http://schemas.openxmlformats.org/officeDocument/2006/relationships/hyperlink" Target="https://pbs.twimg.com/profile_banners/2178466909/1383989613" TargetMode="External"/><Relationship Id="rId1754" Type="http://schemas.openxmlformats.org/officeDocument/2006/relationships/hyperlink" Target="http://abs.twimg.com/images/themes/theme1/bg.png" TargetMode="External"/><Relationship Id="rId1755" Type="http://schemas.openxmlformats.org/officeDocument/2006/relationships/hyperlink" Target="https://twitter.com/anneimberty" TargetMode="External"/><Relationship Id="rId1756" Type="http://schemas.openxmlformats.org/officeDocument/2006/relationships/hyperlink" Target="http://pbs.twimg.com/profile_images/712406490368368640/g6F0EyKW_normal.jpg" TargetMode="External"/><Relationship Id="rId1757" Type="http://schemas.openxmlformats.org/officeDocument/2006/relationships/hyperlink" Target="http://pbs.twimg.com/profile_background_images/665460720176390144/LQV-3GOZ.jpg" TargetMode="External"/><Relationship Id="rId1758" Type="http://schemas.openxmlformats.org/officeDocument/2006/relationships/hyperlink" Target="https://twitter.com/domas45" TargetMode="External"/><Relationship Id="rId1759" Type="http://schemas.openxmlformats.org/officeDocument/2006/relationships/hyperlink" Target="http://pbs.twimg.com/profile_images/459335877290766336/I7M3ZmLf_normal.jpeg" TargetMode="External"/><Relationship Id="rId1760" Type="http://schemas.openxmlformats.org/officeDocument/2006/relationships/hyperlink" Target="http://t.co/oME0z7hpLc" TargetMode="External"/><Relationship Id="rId1761" Type="http://schemas.openxmlformats.org/officeDocument/2006/relationships/hyperlink" Target="http://abs.twimg.com/images/themes/theme1/bg.png" TargetMode="External"/><Relationship Id="rId1762" Type="http://schemas.openxmlformats.org/officeDocument/2006/relationships/hyperlink" Target="https://twitter.com/the_bennyv" TargetMode="External"/><Relationship Id="rId1763" Type="http://schemas.openxmlformats.org/officeDocument/2006/relationships/hyperlink" Target="http://pbs.twimg.com/profile_images/741304661500526592/0uNR4S_c_normal.jpg" TargetMode="External"/><Relationship Id="rId1764" Type="http://schemas.openxmlformats.org/officeDocument/2006/relationships/hyperlink" Target="http://t.co/BB1tJBwdrm" TargetMode="External"/><Relationship Id="rId1765" Type="http://schemas.openxmlformats.org/officeDocument/2006/relationships/hyperlink" Target="https://pbs.twimg.com/profile_banners/2967037368/1465575562" TargetMode="External"/><Relationship Id="rId1766" Type="http://schemas.openxmlformats.org/officeDocument/2006/relationships/hyperlink" Target="http://abs.twimg.com/images/themes/theme14/bg.gif" TargetMode="External"/><Relationship Id="rId1767" Type="http://schemas.openxmlformats.org/officeDocument/2006/relationships/hyperlink" Target="https://twitter.com/aboutmoneyradio" TargetMode="External"/><Relationship Id="rId1768" Type="http://schemas.openxmlformats.org/officeDocument/2006/relationships/hyperlink" Target="http://pbs.twimg.com/profile_images/768074001780539392/s_VpmU73_normal.jpg" TargetMode="External"/><Relationship Id="rId1769" Type="http://schemas.openxmlformats.org/officeDocument/2006/relationships/hyperlink" Target="http://t.co/ldyBDNFCBL" TargetMode="External"/><Relationship Id="rId1770" Type="http://schemas.openxmlformats.org/officeDocument/2006/relationships/hyperlink" Target="https://pbs.twimg.com/profile_banners/43462357/1471958109" TargetMode="External"/><Relationship Id="rId1771" Type="http://schemas.openxmlformats.org/officeDocument/2006/relationships/hyperlink" Target="http://pbs.twimg.com/profile_background_images/629403147/xrgro5syv2aeqmdaolv8.jpeg" TargetMode="External"/><Relationship Id="rId1772" Type="http://schemas.openxmlformats.org/officeDocument/2006/relationships/hyperlink" Target="https://twitter.com/jovejournal" TargetMode="External"/><Relationship Id="rId1773" Type="http://schemas.openxmlformats.org/officeDocument/2006/relationships/hyperlink" Target="http://pbs.twimg.com/profile_images/737035357795930112/s9QwfoaJ_normal.jpg" TargetMode="External"/><Relationship Id="rId1774" Type="http://schemas.openxmlformats.org/officeDocument/2006/relationships/hyperlink" Target="https://t.co/vhJMKUW8JT" TargetMode="External"/><Relationship Id="rId1775" Type="http://schemas.openxmlformats.org/officeDocument/2006/relationships/hyperlink" Target="https://pbs.twimg.com/profile_banners/136543106/1456619473" TargetMode="External"/><Relationship Id="rId1776" Type="http://schemas.openxmlformats.org/officeDocument/2006/relationships/hyperlink" Target="http://abs.twimg.com/images/themes/theme12/bg.gif" TargetMode="External"/><Relationship Id="rId1777" Type="http://schemas.openxmlformats.org/officeDocument/2006/relationships/hyperlink" Target="https://twitter.com/namrata13" TargetMode="External"/><Relationship Id="rId1778" Type="http://schemas.openxmlformats.org/officeDocument/2006/relationships/hyperlink" Target="http://pbs.twimg.com/profile_images/762355541691686912/Ll7D5uyc_normal.jpg" TargetMode="External"/><Relationship Id="rId1779" Type="http://schemas.openxmlformats.org/officeDocument/2006/relationships/hyperlink" Target="https://pbs.twimg.com/profile_banners/2267964216/1465154282" TargetMode="External"/><Relationship Id="rId1780" Type="http://schemas.openxmlformats.org/officeDocument/2006/relationships/hyperlink" Target="http://abs.twimg.com/images/themes/theme6/bg.gif" TargetMode="External"/><Relationship Id="rId1781" Type="http://schemas.openxmlformats.org/officeDocument/2006/relationships/hyperlink" Target="https://twitter.com/debianthylacine" TargetMode="External"/><Relationship Id="rId1782" Type="http://schemas.openxmlformats.org/officeDocument/2006/relationships/hyperlink" Target="http://pbs.twimg.com/profile_images/806254091915710464/FA9YcxmY_normal.jpg" TargetMode="External"/><Relationship Id="rId1783" Type="http://schemas.openxmlformats.org/officeDocument/2006/relationships/hyperlink" Target="https://t.co/nPVUhqI6yP" TargetMode="External"/><Relationship Id="rId1784" Type="http://schemas.openxmlformats.org/officeDocument/2006/relationships/hyperlink" Target="https://pbs.twimg.com/profile_banners/37422838/1480710868" TargetMode="External"/><Relationship Id="rId1785" Type="http://schemas.openxmlformats.org/officeDocument/2006/relationships/hyperlink" Target="http://abs.twimg.com/images/themes/theme1/bg.png" TargetMode="External"/><Relationship Id="rId1786" Type="http://schemas.openxmlformats.org/officeDocument/2006/relationships/hyperlink" Target="https://twitter.com/lgoodbu" TargetMode="External"/><Relationship Id="rId1787" Type="http://schemas.openxmlformats.org/officeDocument/2006/relationships/hyperlink" Target="http://pbs.twimg.com/profile_images/757730352601309184/tluMvCUo_normal.jpg" TargetMode="External"/><Relationship Id="rId1788" Type="http://schemas.openxmlformats.org/officeDocument/2006/relationships/hyperlink" Target="https://twitter.com/aldubnars" TargetMode="External"/><Relationship Id="rId1789" Type="http://schemas.openxmlformats.org/officeDocument/2006/relationships/hyperlink" Target="http://pbs.twimg.com/profile_images/758879942461362176/xWqnY6eQ_normal.jpg" TargetMode="External"/><Relationship Id="rId1790" Type="http://schemas.openxmlformats.org/officeDocument/2006/relationships/hyperlink" Target="https://pbs.twimg.com/profile_banners/245493372/1480663958" TargetMode="External"/><Relationship Id="rId1791" Type="http://schemas.openxmlformats.org/officeDocument/2006/relationships/hyperlink" Target="http://abs.twimg.com/images/themes/theme1/bg.png" TargetMode="External"/><Relationship Id="rId1792" Type="http://schemas.openxmlformats.org/officeDocument/2006/relationships/hyperlink" Target="https://twitter.com/seanpowers12" TargetMode="External"/><Relationship Id="rId1793" Type="http://schemas.openxmlformats.org/officeDocument/2006/relationships/hyperlink" Target="http://pbs.twimg.com/profile_images/477598819715395585/g0lGqC_J_normal.jpeg" TargetMode="External"/><Relationship Id="rId1794" Type="http://schemas.openxmlformats.org/officeDocument/2006/relationships/hyperlink" Target="http://www.facebook.com/pages/Seth-MacFarlane/14105972607?ref=ts" TargetMode="External"/><Relationship Id="rId1795" Type="http://schemas.openxmlformats.org/officeDocument/2006/relationships/hyperlink" Target="http://abs.twimg.com/images/themes/theme1/bg.png" TargetMode="External"/><Relationship Id="rId1796" Type="http://schemas.openxmlformats.org/officeDocument/2006/relationships/hyperlink" Target="https://twitter.com/sethmacfarlane" TargetMode="External"/><Relationship Id="rId1797" Type="http://schemas.openxmlformats.org/officeDocument/2006/relationships/hyperlink" Target="http://pbs.twimg.com/profile_images/795049413471301633/fgypOxJk_normal.jpg" TargetMode="External"/><Relationship Id="rId1798" Type="http://schemas.openxmlformats.org/officeDocument/2006/relationships/hyperlink" Target="https://pbs.twimg.com/profile_banners/376415477/1477523686" TargetMode="External"/><Relationship Id="rId1799" Type="http://schemas.openxmlformats.org/officeDocument/2006/relationships/hyperlink" Target="http://pbs.twimg.com/profile_background_images/544914191/IMG_20120422_191330.jpg" TargetMode="External"/><Relationship Id="rId1800" Type="http://schemas.openxmlformats.org/officeDocument/2006/relationships/hyperlink" Target="https://twitter.com/mikeymike1287" TargetMode="External"/><Relationship Id="rId1801" Type="http://schemas.openxmlformats.org/officeDocument/2006/relationships/hyperlink" Target="http://pbs.twimg.com/profile_images/800868018729455617/7_IG1_tD_normal.jpg" TargetMode="External"/><Relationship Id="rId1802" Type="http://schemas.openxmlformats.org/officeDocument/2006/relationships/hyperlink" Target="https://pbs.twimg.com/profile_banners/624161594/1366072238" TargetMode="External"/><Relationship Id="rId1803" Type="http://schemas.openxmlformats.org/officeDocument/2006/relationships/hyperlink" Target="http://abs.twimg.com/images/themes/theme1/bg.png" TargetMode="External"/><Relationship Id="rId1804" Type="http://schemas.openxmlformats.org/officeDocument/2006/relationships/hyperlink" Target="https://twitter.com/wallstreetwhore" TargetMode="External"/><Relationship Id="rId1805" Type="http://schemas.openxmlformats.org/officeDocument/2006/relationships/hyperlink" Target="http://abs.twimg.com/sticky/default_profile_images/default_profile_2_normal.png" TargetMode="External"/><Relationship Id="rId1806" Type="http://schemas.openxmlformats.org/officeDocument/2006/relationships/hyperlink" Target="http://t.co/3hiK8ZYlxH" TargetMode="External"/><Relationship Id="rId1807" Type="http://schemas.openxmlformats.org/officeDocument/2006/relationships/hyperlink" Target="http://abs.twimg.com/images/themes/theme1/bg.png" TargetMode="External"/><Relationship Id="rId1808" Type="http://schemas.openxmlformats.org/officeDocument/2006/relationships/hyperlink" Target="https://twitter.com/nicholasstix" TargetMode="External"/><Relationship Id="rId1809" Type="http://schemas.openxmlformats.org/officeDocument/2006/relationships/hyperlink" Target="http://pbs.twimg.com/profile_images/803826441381171204/lJfXUx4M_normal.jpg" TargetMode="External"/><Relationship Id="rId1810" Type="http://schemas.openxmlformats.org/officeDocument/2006/relationships/hyperlink" Target="https://pbs.twimg.com/profile_banners/797566796211585024/1478990301" TargetMode="External"/><Relationship Id="rId1811" Type="http://schemas.openxmlformats.org/officeDocument/2006/relationships/hyperlink" Target="https://twitter.com/k1n45e" TargetMode="External"/><Relationship Id="rId1812" Type="http://schemas.openxmlformats.org/officeDocument/2006/relationships/hyperlink" Target="http://pbs.twimg.com/profile_images/807895505040797696/IVVZFnLe_normal.jpg" TargetMode="External"/><Relationship Id="rId1813" Type="http://schemas.openxmlformats.org/officeDocument/2006/relationships/hyperlink" Target="https://curiouscat.me/ACEDIA" TargetMode="External"/><Relationship Id="rId1814" Type="http://schemas.openxmlformats.org/officeDocument/2006/relationships/hyperlink" Target="https://pbs.twimg.com/profile_banners/3343233852/1475360463" TargetMode="External"/><Relationship Id="rId1815" Type="http://schemas.openxmlformats.org/officeDocument/2006/relationships/hyperlink" Target="http://abs.twimg.com/images/themes/theme1/bg.png" TargetMode="External"/><Relationship Id="rId1816" Type="http://schemas.openxmlformats.org/officeDocument/2006/relationships/hyperlink" Target="https://twitter.com/dateherthen" TargetMode="External"/><Relationship Id="rId1817" Type="http://schemas.openxmlformats.org/officeDocument/2006/relationships/hyperlink" Target="http://pbs.twimg.com/profile_images/674623628864937984/ga7eBn48_normal.jpg" TargetMode="External"/><Relationship Id="rId1818" Type="http://schemas.openxmlformats.org/officeDocument/2006/relationships/hyperlink" Target="http://abs.twimg.com/images/themes/theme1/bg.png" TargetMode="External"/><Relationship Id="rId1819" Type="http://schemas.openxmlformats.org/officeDocument/2006/relationships/hyperlink" Target="https://twitter.com/taka0tsuka" TargetMode="External"/><Relationship Id="rId1820" Type="http://schemas.openxmlformats.org/officeDocument/2006/relationships/hyperlink" Target="http://pbs.twimg.com/profile_images/765288793947516928/n343Z625_normal.jpg" TargetMode="External"/><Relationship Id="rId1821" Type="http://schemas.openxmlformats.org/officeDocument/2006/relationships/hyperlink" Target="http://abs.twimg.com/images/themes/theme1/bg.png" TargetMode="External"/><Relationship Id="rId1822" Type="http://schemas.openxmlformats.org/officeDocument/2006/relationships/hyperlink" Target="https://twitter.com/leah_roz" TargetMode="External"/><Relationship Id="rId1823" Type="http://schemas.openxmlformats.org/officeDocument/2006/relationships/hyperlink" Target="http://pbs.twimg.com/profile_images/802160942146433024/TUgX8pMt_normal.jpg" TargetMode="External"/><Relationship Id="rId1824" Type="http://schemas.openxmlformats.org/officeDocument/2006/relationships/hyperlink" Target="https://pbs.twimg.com/profile_banners/464471259/1478073373" TargetMode="External"/><Relationship Id="rId1825" Type="http://schemas.openxmlformats.org/officeDocument/2006/relationships/hyperlink" Target="http://pbs.twimg.com/profile_background_images/688446917987074048/CiJ6kvh9.jpg" TargetMode="External"/><Relationship Id="rId1826" Type="http://schemas.openxmlformats.org/officeDocument/2006/relationships/hyperlink" Target="https://twitter.com/whairedfairy" TargetMode="External"/><Relationship Id="rId1827" Type="http://schemas.openxmlformats.org/officeDocument/2006/relationships/hyperlink" Target="http://pbs.twimg.com/profile_images/795917476487798784/s4DK1qPV_normal.jpg" TargetMode="External"/><Relationship Id="rId1828" Type="http://schemas.openxmlformats.org/officeDocument/2006/relationships/hyperlink" Target="https://pbs.twimg.com/profile_banners/3325100460/1473193561" TargetMode="External"/><Relationship Id="rId1829" Type="http://schemas.openxmlformats.org/officeDocument/2006/relationships/hyperlink" Target="http://abs.twimg.com/images/themes/theme11/bg.gif" TargetMode="External"/><Relationship Id="rId1830" Type="http://schemas.openxmlformats.org/officeDocument/2006/relationships/hyperlink" Target="https://twitter.com/micka8724" TargetMode="External"/><Relationship Id="rId1831" Type="http://schemas.openxmlformats.org/officeDocument/2006/relationships/hyperlink" Target="http://pbs.twimg.com/profile_images/801903638641840128/0ThIuFJL_normal.jpg" TargetMode="External"/><Relationship Id="rId1832" Type="http://schemas.openxmlformats.org/officeDocument/2006/relationships/hyperlink" Target="https://pbs.twimg.com/profile_banners/3014449732/1478602996" TargetMode="External"/><Relationship Id="rId1833" Type="http://schemas.openxmlformats.org/officeDocument/2006/relationships/hyperlink" Target="http://pbs.twimg.com/profile_background_images/662027714174525440/dzIM5oJe.jpg" TargetMode="External"/><Relationship Id="rId1834" Type="http://schemas.openxmlformats.org/officeDocument/2006/relationships/hyperlink" Target="https://twitter.com/mixy2029" TargetMode="External"/><Relationship Id="rId1835" Type="http://schemas.openxmlformats.org/officeDocument/2006/relationships/hyperlink" Target="http://pbs.twimg.com/profile_images/801815404616318977/SNDpzfRm_normal.jpg" TargetMode="External"/><Relationship Id="rId1836" Type="http://schemas.openxmlformats.org/officeDocument/2006/relationships/hyperlink" Target="https://pbs.twimg.com/profile_banners/510942393/1480210949" TargetMode="External"/><Relationship Id="rId1837" Type="http://schemas.openxmlformats.org/officeDocument/2006/relationships/hyperlink" Target="http://abs.twimg.com/images/themes/theme1/bg.png" TargetMode="External"/><Relationship Id="rId1838" Type="http://schemas.openxmlformats.org/officeDocument/2006/relationships/hyperlink" Target="https://twitter.com/by_nahjie" TargetMode="External"/><Relationship Id="rId1839" Type="http://schemas.openxmlformats.org/officeDocument/2006/relationships/hyperlink" Target="http://pbs.twimg.com/profile_images/795304227375489024/QCYUOQJ7_normal.jpg" TargetMode="External"/><Relationship Id="rId1840" Type="http://schemas.openxmlformats.org/officeDocument/2006/relationships/hyperlink" Target="https://pbs.twimg.com/profile_banners/2318095009/1477067436" TargetMode="External"/><Relationship Id="rId1841" Type="http://schemas.openxmlformats.org/officeDocument/2006/relationships/hyperlink" Target="http://abs.twimg.com/images/themes/theme1/bg.png" TargetMode="External"/><Relationship Id="rId1842" Type="http://schemas.openxmlformats.org/officeDocument/2006/relationships/hyperlink" Target="https://twitter.com/yodabuda" TargetMode="External"/><Relationship Id="rId1843" Type="http://schemas.openxmlformats.org/officeDocument/2006/relationships/hyperlink" Target="http://pbs.twimg.com/profile_images/801816450390433793/7wY_VtFH_normal.jpg" TargetMode="External"/><Relationship Id="rId1844" Type="http://schemas.openxmlformats.org/officeDocument/2006/relationships/hyperlink" Target="https://pbs.twimg.com/profile_banners/3649077020/1462026516" TargetMode="External"/><Relationship Id="rId1845" Type="http://schemas.openxmlformats.org/officeDocument/2006/relationships/hyperlink" Target="http://pbs.twimg.com/profile_background_images/700681346151108610/z9VmZlNS.jpg" TargetMode="External"/><Relationship Id="rId1846" Type="http://schemas.openxmlformats.org/officeDocument/2006/relationships/hyperlink" Target="https://twitter.com/imcr8d4u" TargetMode="External"/><Relationship Id="rId1847" Type="http://schemas.openxmlformats.org/officeDocument/2006/relationships/hyperlink" Target="http://pbs.twimg.com/profile_images/801827390586425344/9bG-NAyR_normal.jpg" TargetMode="External"/><Relationship Id="rId1848" Type="http://schemas.openxmlformats.org/officeDocument/2006/relationships/hyperlink" Target="https://pbs.twimg.com/profile_banners/717290403016286208/1480005547" TargetMode="External"/><Relationship Id="rId1849" Type="http://schemas.openxmlformats.org/officeDocument/2006/relationships/hyperlink" Target="https://twitter.com/aldub_rteam" TargetMode="External"/><Relationship Id="rId1850" Type="http://schemas.openxmlformats.org/officeDocument/2006/relationships/hyperlink" Target="http://pbs.twimg.com/profile_images/801955978791026688/mjeJaQwN_normal.jpg" TargetMode="External"/><Relationship Id="rId1851" Type="http://schemas.openxmlformats.org/officeDocument/2006/relationships/hyperlink" Target="https://pbs.twimg.com/profile_banners/143478020/1479995066" TargetMode="External"/><Relationship Id="rId1852" Type="http://schemas.openxmlformats.org/officeDocument/2006/relationships/hyperlink" Target="http://abs.twimg.com/images/themes/theme1/bg.png" TargetMode="External"/><Relationship Id="rId1853" Type="http://schemas.openxmlformats.org/officeDocument/2006/relationships/hyperlink" Target="https://twitter.com/jophie30" TargetMode="External"/><Relationship Id="rId1854" Type="http://schemas.openxmlformats.org/officeDocument/2006/relationships/hyperlink" Target="http://pbs.twimg.com/profile_images/556732645376143360/MxkrknZE_normal.jpeg" TargetMode="External"/><Relationship Id="rId1855" Type="http://schemas.openxmlformats.org/officeDocument/2006/relationships/hyperlink" Target="http://t.co/lRhDzecPWb" TargetMode="External"/><Relationship Id="rId1856" Type="http://schemas.openxmlformats.org/officeDocument/2006/relationships/hyperlink" Target="https://pbs.twimg.com/profile_banners/2983767347/1421699199" TargetMode="External"/><Relationship Id="rId1857" Type="http://schemas.openxmlformats.org/officeDocument/2006/relationships/hyperlink" Target="http://abs.twimg.com/images/themes/theme1/bg.png" TargetMode="External"/><Relationship Id="rId1858" Type="http://schemas.openxmlformats.org/officeDocument/2006/relationships/hyperlink" Target="https://twitter.com/renematosruiz" TargetMode="External"/><Relationship Id="rId1859" Type="http://schemas.openxmlformats.org/officeDocument/2006/relationships/hyperlink" Target="http://pbs.twimg.com/profile_images/472286169271517184/StxeEd4I_normal.png" TargetMode="External"/><Relationship Id="rId1860" Type="http://schemas.openxmlformats.org/officeDocument/2006/relationships/hyperlink" Target="https://t.co/yJx0rsgCUz" TargetMode="External"/><Relationship Id="rId1861" Type="http://schemas.openxmlformats.org/officeDocument/2006/relationships/hyperlink" Target="https://pbs.twimg.com/profile_banners/194501178/1401437247" TargetMode="External"/><Relationship Id="rId1862" Type="http://schemas.openxmlformats.org/officeDocument/2006/relationships/hyperlink" Target="http://abs.twimg.com/images/themes/theme1/bg.png" TargetMode="External"/><Relationship Id="rId1863" Type="http://schemas.openxmlformats.org/officeDocument/2006/relationships/hyperlink" Target="https://twitter.com/4xisblack" TargetMode="External"/><Relationship Id="rId1864" Type="http://schemas.openxmlformats.org/officeDocument/2006/relationships/hyperlink" Target="http://abs.twimg.com/sticky/default_profile_images/default_profile_0_normal.png" TargetMode="External"/><Relationship Id="rId1865" Type="http://schemas.openxmlformats.org/officeDocument/2006/relationships/hyperlink" Target="http://abs.twimg.com/images/themes/theme1/bg.png" TargetMode="External"/><Relationship Id="rId1866" Type="http://schemas.openxmlformats.org/officeDocument/2006/relationships/hyperlink" Target="https://twitter.com/mohanad62855165" TargetMode="External"/><Relationship Id="rId1867" Type="http://schemas.openxmlformats.org/officeDocument/2006/relationships/hyperlink" Target="http://pbs.twimg.com/profile_images/525336344407453696/5YpBXTz6_normal.jpeg" TargetMode="External"/><Relationship Id="rId1868" Type="http://schemas.openxmlformats.org/officeDocument/2006/relationships/hyperlink" Target="https://pbs.twimg.com/profile_banners/2842054474/1414085022" TargetMode="External"/><Relationship Id="rId1869" Type="http://schemas.openxmlformats.org/officeDocument/2006/relationships/hyperlink" Target="http://abs.twimg.com/images/themes/theme1/bg.png" TargetMode="External"/><Relationship Id="rId1870" Type="http://schemas.openxmlformats.org/officeDocument/2006/relationships/hyperlink" Target="https://twitter.com/3d_genuity" TargetMode="External"/><Relationship Id="rId1871" Type="http://schemas.openxmlformats.org/officeDocument/2006/relationships/hyperlink" Target="http://pbs.twimg.com/profile_images/556215074839207937/TB8_N5m6_normal.jpeg" TargetMode="External"/><Relationship Id="rId1872" Type="http://schemas.openxmlformats.org/officeDocument/2006/relationships/hyperlink" Target="https://t.co/9baV4n4C7R" TargetMode="External"/><Relationship Id="rId1873" Type="http://schemas.openxmlformats.org/officeDocument/2006/relationships/hyperlink" Target="https://pbs.twimg.com/profile_banners/1949889320/1457843416" TargetMode="External"/><Relationship Id="rId1874" Type="http://schemas.openxmlformats.org/officeDocument/2006/relationships/hyperlink" Target="http://abs.twimg.com/images/themes/theme1/bg.png" TargetMode="External"/><Relationship Id="rId1875" Type="http://schemas.openxmlformats.org/officeDocument/2006/relationships/hyperlink" Target="https://twitter.com/rahmioklu" TargetMode="External"/><Relationship Id="rId1876" Type="http://schemas.openxmlformats.org/officeDocument/2006/relationships/hyperlink" Target="http://pbs.twimg.com/profile_images/704317265978634240/vOTI2tez_normal.jpg" TargetMode="External"/><Relationship Id="rId1877" Type="http://schemas.openxmlformats.org/officeDocument/2006/relationships/hyperlink" Target="http://t.co/937xlwDZBQ" TargetMode="External"/><Relationship Id="rId1878" Type="http://schemas.openxmlformats.org/officeDocument/2006/relationships/hyperlink" Target="https://pbs.twimg.com/profile_banners/26082358/1461330192" TargetMode="External"/><Relationship Id="rId1879" Type="http://schemas.openxmlformats.org/officeDocument/2006/relationships/hyperlink" Target="http://pbs.twimg.com/profile_background_images/337983142/aaohns_twitter_bg1.jpg" TargetMode="External"/><Relationship Id="rId1880" Type="http://schemas.openxmlformats.org/officeDocument/2006/relationships/hyperlink" Target="https://twitter.com/aaohns" TargetMode="External"/><Relationship Id="rId1881" Type="http://schemas.openxmlformats.org/officeDocument/2006/relationships/hyperlink" Target="http://pbs.twimg.com/profile_images/760454818422857728/2WFm5vUI_normal.jpg" TargetMode="External"/><Relationship Id="rId1882" Type="http://schemas.openxmlformats.org/officeDocument/2006/relationships/hyperlink" Target="http://t.co/DbyMFcKS1R" TargetMode="External"/><Relationship Id="rId1883" Type="http://schemas.openxmlformats.org/officeDocument/2006/relationships/hyperlink" Target="https://pbs.twimg.com/profile_banners/14592723/1473946846" TargetMode="External"/><Relationship Id="rId1884" Type="http://schemas.openxmlformats.org/officeDocument/2006/relationships/hyperlink" Target="http://pbs.twimg.com/profile_background_images/588369667/TwitterBackground_June2012_1920.jpg" TargetMode="External"/><Relationship Id="rId1885" Type="http://schemas.openxmlformats.org/officeDocument/2006/relationships/hyperlink" Target="https://twitter.com/mayoclinic" TargetMode="External"/><Relationship Id="rId1886" Type="http://schemas.openxmlformats.org/officeDocument/2006/relationships/hyperlink" Target="http://pbs.twimg.com/profile_images/643608456637759489/IbwRLDZl_normal.jpg" TargetMode="External"/><Relationship Id="rId1887" Type="http://schemas.openxmlformats.org/officeDocument/2006/relationships/hyperlink" Target="https://pbs.twimg.com/profile_banners/3214450331/1477022430" TargetMode="External"/><Relationship Id="rId1888" Type="http://schemas.openxmlformats.org/officeDocument/2006/relationships/hyperlink" Target="http://abs.twimg.com/images/themes/theme1/bg.png" TargetMode="External"/><Relationship Id="rId1889" Type="http://schemas.openxmlformats.org/officeDocument/2006/relationships/hyperlink" Target="https://twitter.com/cmtomblinson" TargetMode="External"/><Relationship Id="rId1890" Type="http://schemas.openxmlformats.org/officeDocument/2006/relationships/hyperlink" Target="http://pbs.twimg.com/profile_images/792024844292554752/HvLvPM4u_normal.jpg" TargetMode="External"/><Relationship Id="rId1891" Type="http://schemas.openxmlformats.org/officeDocument/2006/relationships/hyperlink" Target="https://pbs.twimg.com/profile_banners/775744575910576128/1476303950" TargetMode="External"/><Relationship Id="rId1892" Type="http://schemas.openxmlformats.org/officeDocument/2006/relationships/hyperlink" Target="https://twitter.com/swxresearch" TargetMode="External"/><Relationship Id="rId1893" Type="http://schemas.openxmlformats.org/officeDocument/2006/relationships/hyperlink" Target="http://abs.twimg.com/sticky/default_profile_images/default_profile_0_normal.png" TargetMode="External"/><Relationship Id="rId1894" Type="http://schemas.openxmlformats.org/officeDocument/2006/relationships/hyperlink" Target="http://abs.twimg.com/images/themes/theme1/bg.png" TargetMode="External"/><Relationship Id="rId1895" Type="http://schemas.openxmlformats.org/officeDocument/2006/relationships/hyperlink" Target="https://twitter.com/dikkoshehu" TargetMode="External"/><Relationship Id="rId1896" Type="http://schemas.openxmlformats.org/officeDocument/2006/relationships/hyperlink" Target="http://pbs.twimg.com/profile_images/378800000754294456/45d6a6f2a0c68446940cf54def5809e1_normal.jpeg" TargetMode="External"/><Relationship Id="rId1897" Type="http://schemas.openxmlformats.org/officeDocument/2006/relationships/hyperlink" Target="http://t.co/HBprGKMaZQ" TargetMode="External"/><Relationship Id="rId1898" Type="http://schemas.openxmlformats.org/officeDocument/2006/relationships/hyperlink" Target="http://abs.twimg.com/images/themes/theme1/bg.png" TargetMode="External"/><Relationship Id="rId1899" Type="http://schemas.openxmlformats.org/officeDocument/2006/relationships/hyperlink" Target="https://twitter.com/ialvarad" TargetMode="External"/><Relationship Id="rId1900" Type="http://schemas.openxmlformats.org/officeDocument/2006/relationships/hyperlink" Target="http://pbs.twimg.com/profile_images/2264931172/7ywv1t79ytp9qlhwr7lr_normal.png" TargetMode="External"/><Relationship Id="rId1901" Type="http://schemas.openxmlformats.org/officeDocument/2006/relationships/hyperlink" Target="https://t.co/c8R1g6EyBe" TargetMode="External"/><Relationship Id="rId1902" Type="http://schemas.openxmlformats.org/officeDocument/2006/relationships/hyperlink" Target="http://abs.twimg.com/images/themes/theme1/bg.png" TargetMode="External"/><Relationship Id="rId1903" Type="http://schemas.openxmlformats.org/officeDocument/2006/relationships/hyperlink" Target="https://twitter.com/doengineering" TargetMode="External"/><Relationship Id="rId1904" Type="http://schemas.openxmlformats.org/officeDocument/2006/relationships/hyperlink" Target="http://pbs.twimg.com/profile_images/669879842599534592/CpD9bCLd_normal.jpg" TargetMode="External"/><Relationship Id="rId1905" Type="http://schemas.openxmlformats.org/officeDocument/2006/relationships/hyperlink" Target="https://t.co/gBIxt7eVH8" TargetMode="External"/><Relationship Id="rId1906" Type="http://schemas.openxmlformats.org/officeDocument/2006/relationships/hyperlink" Target="https://pbs.twimg.com/profile_banners/1321324680/1442722525" TargetMode="External"/><Relationship Id="rId1907" Type="http://schemas.openxmlformats.org/officeDocument/2006/relationships/hyperlink" Target="http://abs.twimg.com/images/themes/theme13/bg.gif" TargetMode="External"/><Relationship Id="rId1908" Type="http://schemas.openxmlformats.org/officeDocument/2006/relationships/hyperlink" Target="https://twitter.com/glynngallaway" TargetMode="External"/><Relationship Id="rId1909" Type="http://schemas.openxmlformats.org/officeDocument/2006/relationships/hyperlink" Target="http://pbs.twimg.com/profile_images/437542400937164800/bN3ZpA-v_normal.jpeg" TargetMode="External"/><Relationship Id="rId1910" Type="http://schemas.openxmlformats.org/officeDocument/2006/relationships/hyperlink" Target="http://abs.twimg.com/images/themes/theme1/bg.png" TargetMode="External"/><Relationship Id="rId1911" Type="http://schemas.openxmlformats.org/officeDocument/2006/relationships/hyperlink" Target="https://twitter.com/jazziz65" TargetMode="External"/><Relationship Id="rId1912" Type="http://schemas.openxmlformats.org/officeDocument/2006/relationships/hyperlink" Target="http://pbs.twimg.com/profile_images/2231517370/FB_Profile_pic_cells_3__normal" TargetMode="External"/><Relationship Id="rId1913" Type="http://schemas.openxmlformats.org/officeDocument/2006/relationships/hyperlink" Target="http://t.co/VlSftvhSCN" TargetMode="External"/><Relationship Id="rId1914" Type="http://schemas.openxmlformats.org/officeDocument/2006/relationships/hyperlink" Target="https://pbs.twimg.com/profile_banners/247395947/1415011208" TargetMode="External"/><Relationship Id="rId1915" Type="http://schemas.openxmlformats.org/officeDocument/2006/relationships/hyperlink" Target="http://pbs.twimg.com/profile_background_images/555953710/TWITTER_PIC_background_image_CACIZEII" TargetMode="External"/><Relationship Id="rId1916" Type="http://schemas.openxmlformats.org/officeDocument/2006/relationships/hyperlink" Target="https://twitter.com/cancer_bio" TargetMode="External"/><Relationship Id="rId1917" Type="http://schemas.openxmlformats.org/officeDocument/2006/relationships/hyperlink" Target="http://pbs.twimg.com/profile_images/571295032810065920/IckXcjx9_normal.jpeg" TargetMode="External"/><Relationship Id="rId1918" Type="http://schemas.openxmlformats.org/officeDocument/2006/relationships/hyperlink" Target="https://pbs.twimg.com/profile_banners/17897848/1367273717" TargetMode="External"/><Relationship Id="rId1919" Type="http://schemas.openxmlformats.org/officeDocument/2006/relationships/hyperlink" Target="http://abs.twimg.com/images/themes/theme1/bg.png" TargetMode="External"/><Relationship Id="rId1920" Type="http://schemas.openxmlformats.org/officeDocument/2006/relationships/hyperlink" Target="https://twitter.com/a_silverstein" TargetMode="External"/><Relationship Id="rId1921" Type="http://schemas.openxmlformats.org/officeDocument/2006/relationships/hyperlink" Target="http://pbs.twimg.com/profile_images/456347697327267840/le3ESvla_normal.jpeg" TargetMode="External"/><Relationship Id="rId1922" Type="http://schemas.openxmlformats.org/officeDocument/2006/relationships/hyperlink" Target="https://t.co/HYnp1Rpp9q" TargetMode="External"/><Relationship Id="rId1923" Type="http://schemas.openxmlformats.org/officeDocument/2006/relationships/hyperlink" Target="https://pbs.twimg.com/profile_banners/16195981/1468220623" TargetMode="External"/><Relationship Id="rId1924" Type="http://schemas.openxmlformats.org/officeDocument/2006/relationships/hyperlink" Target="http://pbs.twimg.com/profile_background_images/519517849857949696/W3sV7HLg.jpeg" TargetMode="External"/><Relationship Id="rId1925" Type="http://schemas.openxmlformats.org/officeDocument/2006/relationships/hyperlink" Target="https://twitter.com/sorena997" TargetMode="External"/><Relationship Id="rId1926" Type="http://schemas.openxmlformats.org/officeDocument/2006/relationships/hyperlink" Target="http://pbs.twimg.com/profile_images/789856678665555968/ERPm9A0p_normal.jpg" TargetMode="External"/><Relationship Id="rId1927" Type="http://schemas.openxmlformats.org/officeDocument/2006/relationships/hyperlink" Target="https://t.co/gDafc3hw1i" TargetMode="External"/><Relationship Id="rId1928" Type="http://schemas.openxmlformats.org/officeDocument/2006/relationships/hyperlink" Target="https://pbs.twimg.com/profile_banners/24441996/1452833437" TargetMode="External"/><Relationship Id="rId1929" Type="http://schemas.openxmlformats.org/officeDocument/2006/relationships/hyperlink" Target="http://pbs.twimg.com/profile_background_images/756580456/8dd6cc388ae24c7fed9be1c20fdc21f1.png" TargetMode="External"/><Relationship Id="rId1930" Type="http://schemas.openxmlformats.org/officeDocument/2006/relationships/hyperlink" Target="https://twitter.com/h_diggy" TargetMode="External"/><Relationship Id="rId1931" Type="http://schemas.openxmlformats.org/officeDocument/2006/relationships/hyperlink" Target="http://pbs.twimg.com/profile_images/2558718911/mabxpefom1lbp529kjy6_normal.png" TargetMode="External"/><Relationship Id="rId1932" Type="http://schemas.openxmlformats.org/officeDocument/2006/relationships/hyperlink" Target="http://nanotech.einnews.com/" TargetMode="External"/><Relationship Id="rId1933" Type="http://schemas.openxmlformats.org/officeDocument/2006/relationships/hyperlink" Target="http://pbs.twimg.com/profile_background_images/289132413/twitter_ein_wallpaper.png" TargetMode="External"/><Relationship Id="rId1934" Type="http://schemas.openxmlformats.org/officeDocument/2006/relationships/hyperlink" Target="https://twitter.com/einnanotech" TargetMode="External"/><Relationship Id="rId1935" Type="http://schemas.openxmlformats.org/officeDocument/2006/relationships/hyperlink" Target="http://pbs.twimg.com/profile_images/2561562054/iu61ucrkpcltoenxibr7_normal.png" TargetMode="External"/><Relationship Id="rId1936" Type="http://schemas.openxmlformats.org/officeDocument/2006/relationships/hyperlink" Target="http://t.co/wUw1tyWv8X" TargetMode="External"/><Relationship Id="rId1937" Type="http://schemas.openxmlformats.org/officeDocument/2006/relationships/hyperlink" Target="http://pbs.twimg.com/profile_background_images/278779591/twitter_ein_wallpaper.png" TargetMode="External"/><Relationship Id="rId1938" Type="http://schemas.openxmlformats.org/officeDocument/2006/relationships/hyperlink" Target="https://twitter.com/einpfizernews" TargetMode="External"/><Relationship Id="rId1939" Type="http://schemas.openxmlformats.org/officeDocument/2006/relationships/hyperlink" Target="http://pbs.twimg.com/profile_images/776623920032153600/W3sdechN_normal.jpg" TargetMode="External"/><Relationship Id="rId1940" Type="http://schemas.openxmlformats.org/officeDocument/2006/relationships/hyperlink" Target="https://t.co/d8I9O4TNWe" TargetMode="External"/><Relationship Id="rId1941" Type="http://schemas.openxmlformats.org/officeDocument/2006/relationships/hyperlink" Target="https://pbs.twimg.com/profile_banners/230558275/1473903060" TargetMode="External"/><Relationship Id="rId1942" Type="http://schemas.openxmlformats.org/officeDocument/2006/relationships/hyperlink" Target="http://pbs.twimg.com/profile_background_images/445599353/4lfvm.jpg" TargetMode="External"/><Relationship Id="rId1943" Type="http://schemas.openxmlformats.org/officeDocument/2006/relationships/hyperlink" Target="https://twitter.com/gregcook2011" TargetMode="External"/><Relationship Id="rId1944" Type="http://schemas.openxmlformats.org/officeDocument/2006/relationships/hyperlink" Target="http://pbs.twimg.com/profile_images/725358684704890880/wbFNTtSx_normal.jpg" TargetMode="External"/><Relationship Id="rId1945" Type="http://schemas.openxmlformats.org/officeDocument/2006/relationships/hyperlink" Target="http://forbes.com/" TargetMode="External"/><Relationship Id="rId1946" Type="http://schemas.openxmlformats.org/officeDocument/2006/relationships/hyperlink" Target="https://pbs.twimg.com/profile_banners/91478624/1466173520" TargetMode="External"/><Relationship Id="rId1947" Type="http://schemas.openxmlformats.org/officeDocument/2006/relationships/hyperlink" Target="http://pbs.twimg.com/profile_background_images/457626324/twitter_background_dark3.png" TargetMode="External"/><Relationship Id="rId1948" Type="http://schemas.openxmlformats.org/officeDocument/2006/relationships/hyperlink" Target="https://twitter.com/forbes" TargetMode="External"/><Relationship Id="rId1949" Type="http://schemas.openxmlformats.org/officeDocument/2006/relationships/hyperlink" Target="http://pbs.twimg.com/profile_images/747105463070756864/Ij3jlXmN_normal.jpg" TargetMode="External"/><Relationship Id="rId1950" Type="http://schemas.openxmlformats.org/officeDocument/2006/relationships/hyperlink" Target="http://t.co/0Uxz40RBCx" TargetMode="External"/><Relationship Id="rId1951" Type="http://schemas.openxmlformats.org/officeDocument/2006/relationships/hyperlink" Target="https://pbs.twimg.com/profile_banners/528744550/1466958776" TargetMode="External"/><Relationship Id="rId1952" Type="http://schemas.openxmlformats.org/officeDocument/2006/relationships/hyperlink" Target="http://pbs.twimg.com/profile_background_images/887752050/985c4f47324eb69691f88d8e7a8aff29.png" TargetMode="External"/><Relationship Id="rId1953" Type="http://schemas.openxmlformats.org/officeDocument/2006/relationships/hyperlink" Target="https://twitter.com/modernmeadow" TargetMode="External"/><Relationship Id="rId1954" Type="http://schemas.openxmlformats.org/officeDocument/2006/relationships/hyperlink" Target="http://pbs.twimg.com/profile_images/645113125163831298/aFUlzIYY_normal.jpg" TargetMode="External"/><Relationship Id="rId1955" Type="http://schemas.openxmlformats.org/officeDocument/2006/relationships/hyperlink" Target="https://t.co/CZjcD8RUes" TargetMode="External"/><Relationship Id="rId1956" Type="http://schemas.openxmlformats.org/officeDocument/2006/relationships/hyperlink" Target="https://pbs.twimg.com/profile_banners/1563516223/1470422033" TargetMode="External"/><Relationship Id="rId1957" Type="http://schemas.openxmlformats.org/officeDocument/2006/relationships/hyperlink" Target="http://pbs.twimg.com/profile_background_images/580453680274518016/_A4AsXmw.png" TargetMode="External"/><Relationship Id="rId1958" Type="http://schemas.openxmlformats.org/officeDocument/2006/relationships/hyperlink" Target="https://twitter.com/artisventures" TargetMode="External"/><Relationship Id="rId1959" Type="http://schemas.openxmlformats.org/officeDocument/2006/relationships/hyperlink" Target="http://pbs.twimg.com/profile_images/724305434119667713/BsgB99_U_normal.jpg" TargetMode="External"/><Relationship Id="rId1960" Type="http://schemas.openxmlformats.org/officeDocument/2006/relationships/hyperlink" Target="https://t.co/SJr8xBc2QN" TargetMode="External"/><Relationship Id="rId1961" Type="http://schemas.openxmlformats.org/officeDocument/2006/relationships/hyperlink" Target="https://pbs.twimg.com/profile_banners/20591232/1349923476" TargetMode="External"/><Relationship Id="rId1962" Type="http://schemas.openxmlformats.org/officeDocument/2006/relationships/hyperlink" Target="http://abs.twimg.com/images/themes/theme18/bg.gif" TargetMode="External"/><Relationship Id="rId1963" Type="http://schemas.openxmlformats.org/officeDocument/2006/relationships/hyperlink" Target="https://twitter.com/rachel_arthur" TargetMode="External"/><Relationship Id="rId1964" Type="http://schemas.openxmlformats.org/officeDocument/2006/relationships/hyperlink" Target="http://pbs.twimg.com/profile_images/451373112605429760/Lm-n78P0_normal.jpeg" TargetMode="External"/><Relationship Id="rId1965" Type="http://schemas.openxmlformats.org/officeDocument/2006/relationships/hyperlink" Target="https://t.co/vuTQvzUuhA" TargetMode="External"/><Relationship Id="rId1966" Type="http://schemas.openxmlformats.org/officeDocument/2006/relationships/hyperlink" Target="https://pbs.twimg.com/profile_banners/23068470/1426878488" TargetMode="External"/><Relationship Id="rId1967" Type="http://schemas.openxmlformats.org/officeDocument/2006/relationships/hyperlink" Target="http://pbs.twimg.com/profile_background_images/578995384631988224/jjQNiM7e.png" TargetMode="External"/><Relationship Id="rId1968" Type="http://schemas.openxmlformats.org/officeDocument/2006/relationships/hyperlink" Target="https://twitter.com/vpoeventzone" TargetMode="External"/><Relationship Id="rId1969" Type="http://schemas.openxmlformats.org/officeDocument/2006/relationships/hyperlink" Target="http://pbs.twimg.com/profile_images/807197062374846464/eB7Jb4nV_normal.jpg" TargetMode="External"/><Relationship Id="rId1970" Type="http://schemas.openxmlformats.org/officeDocument/2006/relationships/hyperlink" Target="https://t.co/oBfg1sQdAF" TargetMode="External"/><Relationship Id="rId1971" Type="http://schemas.openxmlformats.org/officeDocument/2006/relationships/hyperlink" Target="https://pbs.twimg.com/profile_banners/1377142363/1481285765" TargetMode="External"/><Relationship Id="rId1972" Type="http://schemas.openxmlformats.org/officeDocument/2006/relationships/hyperlink" Target="http://abs.twimg.com/images/themes/theme1/bg.png" TargetMode="External"/><Relationship Id="rId1973" Type="http://schemas.openxmlformats.org/officeDocument/2006/relationships/hyperlink" Target="https://twitter.com/technology_nano" TargetMode="External"/><Relationship Id="rId1974" Type="http://schemas.openxmlformats.org/officeDocument/2006/relationships/hyperlink" Target="http://abs.twimg.com/sticky/default_profile_images/default_profile_0_normal.png" TargetMode="External"/><Relationship Id="rId1975" Type="http://schemas.openxmlformats.org/officeDocument/2006/relationships/hyperlink" Target="https://t.co/lzPXOjQNOF" TargetMode="External"/><Relationship Id="rId1976" Type="http://schemas.openxmlformats.org/officeDocument/2006/relationships/hyperlink" Target="https://twitter.com/satprnews" TargetMode="External"/><Relationship Id="rId1977" Type="http://schemas.openxmlformats.org/officeDocument/2006/relationships/hyperlink" Target="http://abs.twimg.com/sticky/default_profile_images/default_profile_1_normal.png" TargetMode="External"/><Relationship Id="rId1978" Type="http://schemas.openxmlformats.org/officeDocument/2006/relationships/hyperlink" Target="http://abs.twimg.com/images/themes/theme1/bg.png" TargetMode="External"/><Relationship Id="rId1979" Type="http://schemas.openxmlformats.org/officeDocument/2006/relationships/hyperlink" Target="https://twitter.com/gochujang81" TargetMode="External"/><Relationship Id="rId1980" Type="http://schemas.openxmlformats.org/officeDocument/2006/relationships/hyperlink" Target="http://pbs.twimg.com/profile_images/779710963184435204/jrtsFhC3_normal.jpg" TargetMode="External"/><Relationship Id="rId1981" Type="http://schemas.openxmlformats.org/officeDocument/2006/relationships/hyperlink" Target="https://t.co/pxpU04BHaD" TargetMode="External"/><Relationship Id="rId1982" Type="http://schemas.openxmlformats.org/officeDocument/2006/relationships/hyperlink" Target="https://pbs.twimg.com/profile_banners/779709284972191745/1474733373" TargetMode="External"/><Relationship Id="rId1983" Type="http://schemas.openxmlformats.org/officeDocument/2006/relationships/hyperlink" Target="https://twitter.com/firstoinvest" TargetMode="External"/><Relationship Id="rId1984" Type="http://schemas.openxmlformats.org/officeDocument/2006/relationships/hyperlink" Target="http://pbs.twimg.com/profile_images/541547903777382401/YH9jDIiN_normal.jpeg" TargetMode="External"/><Relationship Id="rId1985" Type="http://schemas.openxmlformats.org/officeDocument/2006/relationships/hyperlink" Target="https://t.co/rsEQucQYuF" TargetMode="External"/><Relationship Id="rId1986" Type="http://schemas.openxmlformats.org/officeDocument/2006/relationships/hyperlink" Target="https://pbs.twimg.com/profile_banners/2383620488/1475841643" TargetMode="External"/><Relationship Id="rId1987" Type="http://schemas.openxmlformats.org/officeDocument/2006/relationships/hyperlink" Target="http://pbs.twimg.com/profile_background_images/541549024344436736/H5giEH07.jpeg" TargetMode="External"/><Relationship Id="rId1988" Type="http://schemas.openxmlformats.org/officeDocument/2006/relationships/hyperlink" Target="https://twitter.com/i_zekel" TargetMode="External"/><Relationship Id="rId1989" Type="http://schemas.openxmlformats.org/officeDocument/2006/relationships/hyperlink" Target="http://pbs.twimg.com/profile_images/500020013890154497/P-qKqBhP_normal.png" TargetMode="External"/><Relationship Id="rId1990" Type="http://schemas.openxmlformats.org/officeDocument/2006/relationships/hyperlink" Target="http://mommytimes.org/" TargetMode="External"/><Relationship Id="rId1991" Type="http://schemas.openxmlformats.org/officeDocument/2006/relationships/hyperlink" Target="https://pbs.twimg.com/profile_banners/2710358408/1408478487" TargetMode="External"/><Relationship Id="rId1992" Type="http://schemas.openxmlformats.org/officeDocument/2006/relationships/hyperlink" Target="http://abs.twimg.com/images/themes/theme1/bg.png" TargetMode="External"/><Relationship Id="rId1993" Type="http://schemas.openxmlformats.org/officeDocument/2006/relationships/hyperlink" Target="https://twitter.com/mommynooz" TargetMode="External"/><Relationship Id="rId1994" Type="http://schemas.openxmlformats.org/officeDocument/2006/relationships/hyperlink" Target="http://abs.twimg.com/sticky/default_profile_images/default_profile_3_normal.png" TargetMode="External"/><Relationship Id="rId1995" Type="http://schemas.openxmlformats.org/officeDocument/2006/relationships/hyperlink" Target="http://military-technologies.net/" TargetMode="External"/><Relationship Id="rId1996" Type="http://schemas.openxmlformats.org/officeDocument/2006/relationships/hyperlink" Target="https://pbs.twimg.com/profile_banners/2782200613/1409486915" TargetMode="External"/><Relationship Id="rId1997" Type="http://schemas.openxmlformats.org/officeDocument/2006/relationships/hyperlink" Target="http://abs.twimg.com/images/themes/theme1/bg.png" TargetMode="External"/><Relationship Id="rId1998" Type="http://schemas.openxmlformats.org/officeDocument/2006/relationships/hyperlink" Target="https://twitter.com/ts2marcintest" TargetMode="External"/><Relationship Id="rId1999" Type="http://schemas.openxmlformats.org/officeDocument/2006/relationships/hyperlink" Target="http://pbs.twimg.com/profile_images/803657078254501888/U1z_2_nV_normal.jpg" TargetMode="External"/><Relationship Id="rId2000" Type="http://schemas.openxmlformats.org/officeDocument/2006/relationships/hyperlink" Target="https://t.co/HlVhPYqM3S" TargetMode="External"/><Relationship Id="rId2001" Type="http://schemas.openxmlformats.org/officeDocument/2006/relationships/hyperlink" Target="https://pbs.twimg.com/profile_banners/789121453719420928/1478023219" TargetMode="External"/><Relationship Id="rId2002" Type="http://schemas.openxmlformats.org/officeDocument/2006/relationships/hyperlink" Target="https://twitter.com/tanuma_ebooks" TargetMode="External"/><Relationship Id="rId2003" Type="http://schemas.openxmlformats.org/officeDocument/2006/relationships/hyperlink" Target="http://pbs.twimg.com/profile_images/2939838517/f52432026c2afe29e469b903e5a571cb_normal.png" TargetMode="External"/><Relationship Id="rId2004" Type="http://schemas.openxmlformats.org/officeDocument/2006/relationships/hyperlink" Target="http://t.co/qOYgTyae0g" TargetMode="External"/><Relationship Id="rId2005" Type="http://schemas.openxmlformats.org/officeDocument/2006/relationships/hyperlink" Target="https://pbs.twimg.com/profile_banners/84072624/1399662795" TargetMode="External"/><Relationship Id="rId2006" Type="http://schemas.openxmlformats.org/officeDocument/2006/relationships/hyperlink" Target="http://abs.twimg.com/images/themes/theme1/bg.png" TargetMode="External"/><Relationship Id="rId2007" Type="http://schemas.openxmlformats.org/officeDocument/2006/relationships/hyperlink" Target="https://twitter.com/ash_hematology" TargetMode="External"/><Relationship Id="rId2008" Type="http://schemas.openxmlformats.org/officeDocument/2006/relationships/hyperlink" Target="http://pbs.twimg.com/profile_images/795726624914186240/xPm0cxC3_normal.jpg" TargetMode="External"/><Relationship Id="rId2009" Type="http://schemas.openxmlformats.org/officeDocument/2006/relationships/hyperlink" Target="http://joshyoburn.com/" TargetMode="External"/><Relationship Id="rId2010" Type="http://schemas.openxmlformats.org/officeDocument/2006/relationships/hyperlink" Target="https://pbs.twimg.com/profile_banners/757643705641611264/1478550999" TargetMode="External"/><Relationship Id="rId2011" Type="http://schemas.openxmlformats.org/officeDocument/2006/relationships/hyperlink" Target="http://abs.twimg.com/images/themes/theme1/bg.png" TargetMode="External"/><Relationship Id="rId2012" Type="http://schemas.openxmlformats.org/officeDocument/2006/relationships/hyperlink" Target="https://twitter.com/joshyoburn" TargetMode="External"/><Relationship Id="rId2013" Type="http://schemas.openxmlformats.org/officeDocument/2006/relationships/hyperlink" Target="http://pbs.twimg.com/profile_images/498473539356217345/Gy96fdr1_normal.jpeg" TargetMode="External"/><Relationship Id="rId2014" Type="http://schemas.openxmlformats.org/officeDocument/2006/relationships/hyperlink" Target="http://fdlx.com/" TargetMode="External"/><Relationship Id="rId2015" Type="http://schemas.openxmlformats.org/officeDocument/2006/relationships/hyperlink" Target="https://pbs.twimg.com/profile_banners/2721208404/1407663345" TargetMode="External"/><Relationship Id="rId2016" Type="http://schemas.openxmlformats.org/officeDocument/2006/relationships/hyperlink" Target="http://abs.twimg.com/images/themes/theme1/bg.png" TargetMode="External"/><Relationship Id="rId2017" Type="http://schemas.openxmlformats.org/officeDocument/2006/relationships/hyperlink" Target="https://twitter.com/fdlx_com" TargetMode="External"/><Relationship Id="rId2018" Type="http://schemas.openxmlformats.org/officeDocument/2006/relationships/hyperlink" Target="http://pbs.twimg.com/profile_images/757312562677551104/gJmdVe-O_normal.jpg" TargetMode="External"/><Relationship Id="rId2019" Type="http://schemas.openxmlformats.org/officeDocument/2006/relationships/hyperlink" Target="https://pbs.twimg.com/profile_banners/1438517708/1469392416" TargetMode="External"/><Relationship Id="rId2020" Type="http://schemas.openxmlformats.org/officeDocument/2006/relationships/hyperlink" Target="http://abs.twimg.com/images/themes/theme1/bg.png" TargetMode="External"/><Relationship Id="rId2021" Type="http://schemas.openxmlformats.org/officeDocument/2006/relationships/hyperlink" Target="https://twitter.com/kmootz" TargetMode="External"/><Relationship Id="rId2022" Type="http://schemas.openxmlformats.org/officeDocument/2006/relationships/hyperlink" Target="http://pbs.twimg.com/profile_images/601513056326328321/yxDUwC4l_normal.jpg" TargetMode="External"/><Relationship Id="rId2023" Type="http://schemas.openxmlformats.org/officeDocument/2006/relationships/hyperlink" Target="https://t.co/eoNwSEN4Id" TargetMode="External"/><Relationship Id="rId2024" Type="http://schemas.openxmlformats.org/officeDocument/2006/relationships/hyperlink" Target="https://pbs.twimg.com/profile_banners/250179709/1398323431" TargetMode="External"/><Relationship Id="rId2025" Type="http://schemas.openxmlformats.org/officeDocument/2006/relationships/hyperlink" Target="http://abs.twimg.com/images/themes/theme15/bg.png" TargetMode="External"/><Relationship Id="rId2026" Type="http://schemas.openxmlformats.org/officeDocument/2006/relationships/hyperlink" Target="https://twitter.com/mikelyons1956" TargetMode="External"/><Relationship Id="rId2027" Type="http://schemas.openxmlformats.org/officeDocument/2006/relationships/hyperlink" Target="http://pbs.twimg.com/profile_images/378800000574962106/c83ed759060388ef823737a12102e790_normal.jpeg" TargetMode="External"/><Relationship Id="rId2028" Type="http://schemas.openxmlformats.org/officeDocument/2006/relationships/hyperlink" Target="https://t.co/3nDnhlj7si" TargetMode="External"/><Relationship Id="rId2029" Type="http://schemas.openxmlformats.org/officeDocument/2006/relationships/hyperlink" Target="http://pbs.twimg.com/profile_background_images/378800000096566879/61977de7c4c6c24998e4eeb3d8eba89d.jpeg" TargetMode="External"/><Relationship Id="rId2030" Type="http://schemas.openxmlformats.org/officeDocument/2006/relationships/hyperlink" Target="https://twitter.com/ambercentre" TargetMode="External"/><Relationship Id="rId2031" Type="http://schemas.openxmlformats.org/officeDocument/2006/relationships/hyperlink" Target="http://pbs.twimg.com/profile_images/428138877417562112/COvTqL7g_normal.jpeg" TargetMode="External"/><Relationship Id="rId2032" Type="http://schemas.openxmlformats.org/officeDocument/2006/relationships/hyperlink" Target="https://t.co/KONQ0KpSiQ" TargetMode="External"/><Relationship Id="rId2033" Type="http://schemas.openxmlformats.org/officeDocument/2006/relationships/hyperlink" Target="https://pbs.twimg.com/profile_banners/178397085/1390911312" TargetMode="External"/><Relationship Id="rId2034" Type="http://schemas.openxmlformats.org/officeDocument/2006/relationships/hyperlink" Target="http://pbs.twimg.com/profile_background_images/781718021/cf227550e96f4b188f096d457b66fcc5.png" TargetMode="External"/><Relationship Id="rId2035" Type="http://schemas.openxmlformats.org/officeDocument/2006/relationships/hyperlink" Target="https://twitter.com/universitytimes" TargetMode="External"/><Relationship Id="rId2036" Type="http://schemas.openxmlformats.org/officeDocument/2006/relationships/hyperlink" Target="http://pbs.twimg.com/profile_images/804756104311881728/zmFVUCu7_normal.jpg" TargetMode="External"/><Relationship Id="rId2037" Type="http://schemas.openxmlformats.org/officeDocument/2006/relationships/hyperlink" Target="https://t.co/snpXJZSrZ1" TargetMode="External"/><Relationship Id="rId2038" Type="http://schemas.openxmlformats.org/officeDocument/2006/relationships/hyperlink" Target="https://pbs.twimg.com/profile_banners/770409001167233024/1477325804" TargetMode="External"/><Relationship Id="rId2039" Type="http://schemas.openxmlformats.org/officeDocument/2006/relationships/hyperlink" Target="https://twitter.com/piayboi" TargetMode="External"/><Relationship Id="rId2040" Type="http://schemas.openxmlformats.org/officeDocument/2006/relationships/hyperlink" Target="http://pbs.twimg.com/profile_images/807240309247791104/kHfc6FQa_normal.jpg" TargetMode="External"/><Relationship Id="rId2041" Type="http://schemas.openxmlformats.org/officeDocument/2006/relationships/hyperlink" Target="https://pbs.twimg.com/profile_banners/2760042082/1481296063" TargetMode="External"/><Relationship Id="rId2042" Type="http://schemas.openxmlformats.org/officeDocument/2006/relationships/hyperlink" Target="http://abs.twimg.com/images/themes/theme1/bg.png" TargetMode="External"/><Relationship Id="rId2043" Type="http://schemas.openxmlformats.org/officeDocument/2006/relationships/hyperlink" Target="https://twitter.com/samantlca" TargetMode="External"/><Relationship Id="rId2044" Type="http://schemas.openxmlformats.org/officeDocument/2006/relationships/hyperlink" Target="http://pbs.twimg.com/profile_images/634598565600346113/7g13PnjM_normal.jpg" TargetMode="External"/><Relationship Id="rId2045" Type="http://schemas.openxmlformats.org/officeDocument/2006/relationships/hyperlink" Target="http://www.razib.com/" TargetMode="External"/><Relationship Id="rId2046" Type="http://schemas.openxmlformats.org/officeDocument/2006/relationships/hyperlink" Target="https://pbs.twimg.com/profile_banners/35304791/1398194671" TargetMode="External"/><Relationship Id="rId2047" Type="http://schemas.openxmlformats.org/officeDocument/2006/relationships/hyperlink" Target="http://pbs.twimg.com/profile_background_images/119349114/ADN_animation__1_.gif" TargetMode="External"/><Relationship Id="rId2048" Type="http://schemas.openxmlformats.org/officeDocument/2006/relationships/hyperlink" Target="https://twitter.com/razibkhan" TargetMode="External"/><Relationship Id="rId2049" Type="http://schemas.openxmlformats.org/officeDocument/2006/relationships/hyperlink" Target="http://pbs.twimg.com/profile_images/735897629389787136/ymspLo48_normal.jpg" TargetMode="External"/><Relationship Id="rId2050" Type="http://schemas.openxmlformats.org/officeDocument/2006/relationships/hyperlink" Target="https://pbs.twimg.com/profile_banners/2795650995/1477348561" TargetMode="External"/><Relationship Id="rId2051" Type="http://schemas.openxmlformats.org/officeDocument/2006/relationships/hyperlink" Target="http://abs.twimg.com/images/themes/theme1/bg.png" TargetMode="External"/><Relationship Id="rId2052" Type="http://schemas.openxmlformats.org/officeDocument/2006/relationships/hyperlink" Target="https://twitter.com/fsnole1" TargetMode="External"/><Relationship Id="rId2053" Type="http://schemas.openxmlformats.org/officeDocument/2006/relationships/hyperlink" Target="http://pbs.twimg.com/profile_images/443882146617237504/SPDOzjED_normal.jpeg" TargetMode="External"/><Relationship Id="rId2054" Type="http://schemas.openxmlformats.org/officeDocument/2006/relationships/hyperlink" Target="https://pbs.twimg.com/profile_banners/54887627/1479767293" TargetMode="External"/><Relationship Id="rId2055" Type="http://schemas.openxmlformats.org/officeDocument/2006/relationships/hyperlink" Target="http://pbs.twimg.com/profile_background_images/349571578/168400_650892568914_312672_36396643_7465675_n.jpg" TargetMode="External"/><Relationship Id="rId2056" Type="http://schemas.openxmlformats.org/officeDocument/2006/relationships/hyperlink" Target="https://twitter.com/bigdata_kane" TargetMode="External"/><Relationship Id="rId2057" Type="http://schemas.openxmlformats.org/officeDocument/2006/relationships/hyperlink" Target="http://pbs.twimg.com/profile_images/2150963909/Copy_of_Profile_Picture_normal.jpg" TargetMode="External"/><Relationship Id="rId2058" Type="http://schemas.openxmlformats.org/officeDocument/2006/relationships/hyperlink" Target="https://t.co/mUDi8Kacxe" TargetMode="External"/><Relationship Id="rId2059" Type="http://schemas.openxmlformats.org/officeDocument/2006/relationships/hyperlink" Target="https://pbs.twimg.com/profile_banners/407785723/1445981300" TargetMode="External"/><Relationship Id="rId2060" Type="http://schemas.openxmlformats.org/officeDocument/2006/relationships/hyperlink" Target="http://abs.twimg.com/images/themes/theme1/bg.png" TargetMode="External"/><Relationship Id="rId2061" Type="http://schemas.openxmlformats.org/officeDocument/2006/relationships/hyperlink" Target="https://twitter.com/zachariewinston" TargetMode="External"/><Relationship Id="rId2062" Type="http://schemas.openxmlformats.org/officeDocument/2006/relationships/hyperlink" Target="http://pbs.twimg.com/profile_images/803993175060672512/anAHDCdl_normal.jpg" TargetMode="External"/><Relationship Id="rId2063" Type="http://schemas.openxmlformats.org/officeDocument/2006/relationships/hyperlink" Target="https://t.co/OsNUuUiV3M" TargetMode="External"/><Relationship Id="rId2064" Type="http://schemas.openxmlformats.org/officeDocument/2006/relationships/hyperlink" Target="https://pbs.twimg.com/profile_banners/433450492/1479493767" TargetMode="External"/><Relationship Id="rId2065" Type="http://schemas.openxmlformats.org/officeDocument/2006/relationships/hyperlink" Target="http://pbs.twimg.com/profile_background_images/455849893823660032/JKOuGvoA.jpeg" TargetMode="External"/><Relationship Id="rId2066" Type="http://schemas.openxmlformats.org/officeDocument/2006/relationships/hyperlink" Target="https://twitter.com/qamarinaizzati" TargetMode="External"/><Relationship Id="rId2067" Type="http://schemas.openxmlformats.org/officeDocument/2006/relationships/hyperlink" Target="http://pbs.twimg.com/profile_images/493132978025816064/auRS69V3_normal.png" TargetMode="External"/><Relationship Id="rId2068" Type="http://schemas.openxmlformats.org/officeDocument/2006/relationships/hyperlink" Target="http://t.co/bKagO76CUe" TargetMode="External"/><Relationship Id="rId2069" Type="http://schemas.openxmlformats.org/officeDocument/2006/relationships/hyperlink" Target="https://pbs.twimg.com/profile_banners/446984642/1444600912" TargetMode="External"/><Relationship Id="rId2070" Type="http://schemas.openxmlformats.org/officeDocument/2006/relationships/hyperlink" Target="http://abs.twimg.com/images/themes/theme14/bg.gif" TargetMode="External"/><Relationship Id="rId2071" Type="http://schemas.openxmlformats.org/officeDocument/2006/relationships/hyperlink" Target="https://twitter.com/f_ciencias" TargetMode="External"/><Relationship Id="rId2072" Type="http://schemas.openxmlformats.org/officeDocument/2006/relationships/hyperlink" Target="http://pbs.twimg.com/profile_images/803194535908147200/i_P5iy2k_normal.jpg" TargetMode="External"/><Relationship Id="rId2073" Type="http://schemas.openxmlformats.org/officeDocument/2006/relationships/hyperlink" Target="https://pbs.twimg.com/profile_banners/2948434553/1474427048" TargetMode="External"/><Relationship Id="rId2074" Type="http://schemas.openxmlformats.org/officeDocument/2006/relationships/hyperlink" Target="http://abs.twimg.com/images/themes/theme1/bg.png" TargetMode="External"/><Relationship Id="rId2075" Type="http://schemas.openxmlformats.org/officeDocument/2006/relationships/hyperlink" Target="https://twitter.com/l_miaaa" TargetMode="External"/><Relationship Id="rId2076" Type="http://schemas.openxmlformats.org/officeDocument/2006/relationships/hyperlink" Target="http://pbs.twimg.com/profile_images/802163369675542528/xvtDdZUA_normal.jpg" TargetMode="External"/><Relationship Id="rId2077" Type="http://schemas.openxmlformats.org/officeDocument/2006/relationships/hyperlink" Target="https://pbs.twimg.com/profile_banners/2185342314/1480084630" TargetMode="External"/><Relationship Id="rId2078" Type="http://schemas.openxmlformats.org/officeDocument/2006/relationships/hyperlink" Target="http://abs.twimg.com/images/themes/theme1/bg.png" TargetMode="External"/><Relationship Id="rId2079" Type="http://schemas.openxmlformats.org/officeDocument/2006/relationships/hyperlink" Target="https://twitter.com/dreaaceline" TargetMode="External"/><Relationship Id="rId2080" Type="http://schemas.openxmlformats.org/officeDocument/2006/relationships/hyperlink" Target="http://pbs.twimg.com/profile_images/796856417206603776/pfCiBqZn_normal.jpg" TargetMode="External"/><Relationship Id="rId2081" Type="http://schemas.openxmlformats.org/officeDocument/2006/relationships/hyperlink" Target="https://t.co/T3Q5BFt2Og" TargetMode="External"/><Relationship Id="rId2082" Type="http://schemas.openxmlformats.org/officeDocument/2006/relationships/hyperlink" Target="https://pbs.twimg.com/profile_banners/68571415/1458360843" TargetMode="External"/><Relationship Id="rId2083" Type="http://schemas.openxmlformats.org/officeDocument/2006/relationships/hyperlink" Target="http://pbs.twimg.com/profile_background_images/31840074/muchabicycles.jpg" TargetMode="External"/><Relationship Id="rId2084" Type="http://schemas.openxmlformats.org/officeDocument/2006/relationships/hyperlink" Target="https://twitter.com/desireedawns" TargetMode="External"/><Relationship Id="rId2085" Type="http://schemas.openxmlformats.org/officeDocument/2006/relationships/hyperlink" Target="http://pbs.twimg.com/profile_images/545721280322756608/7lryOAG-_normal.jpeg" TargetMode="External"/><Relationship Id="rId2086" Type="http://schemas.openxmlformats.org/officeDocument/2006/relationships/hyperlink" Target="http://abs.twimg.com/images/themes/theme1/bg.png" TargetMode="External"/><Relationship Id="rId2087" Type="http://schemas.openxmlformats.org/officeDocument/2006/relationships/hyperlink" Target="https://twitter.com/mtewary" TargetMode="External"/><Relationship Id="rId2088" Type="http://schemas.openxmlformats.org/officeDocument/2006/relationships/hyperlink" Target="http://pbs.twimg.com/profile_images/378800000861917428/0p0pJ4di_normal.png" TargetMode="External"/><Relationship Id="rId2089" Type="http://schemas.openxmlformats.org/officeDocument/2006/relationships/hyperlink" Target="http://t.co/O7rCjGoMZY" TargetMode="External"/><Relationship Id="rId2090" Type="http://schemas.openxmlformats.org/officeDocument/2006/relationships/hyperlink" Target="https://pbs.twimg.com/profile_banners/2230080559/1472725782" TargetMode="External"/><Relationship Id="rId2091" Type="http://schemas.openxmlformats.org/officeDocument/2006/relationships/hyperlink" Target="http://pbs.twimg.com/profile_background_images/378800000148467513/vKigYSCv.png" TargetMode="External"/><Relationship Id="rId2092" Type="http://schemas.openxmlformats.org/officeDocument/2006/relationships/hyperlink" Target="https://twitter.com/embojournal" TargetMode="External"/><Relationship Id="rId2093" Type="http://schemas.openxmlformats.org/officeDocument/2006/relationships/hyperlink" Target="http://pbs.twimg.com/profile_images/473429221482561536/lQDm5daU_normal.jpeg" TargetMode="External"/><Relationship Id="rId2094" Type="http://schemas.openxmlformats.org/officeDocument/2006/relationships/hyperlink" Target="http://t.co/LLWHeTsrBI" TargetMode="External"/><Relationship Id="rId2095" Type="http://schemas.openxmlformats.org/officeDocument/2006/relationships/hyperlink" Target="https://pbs.twimg.com/profile_banners/1968860750/1440773505" TargetMode="External"/><Relationship Id="rId2096" Type="http://schemas.openxmlformats.org/officeDocument/2006/relationships/hyperlink" Target="http://pbs.twimg.com/profile_background_images/378800000101067960/3d715ae9d4c76de3d4614b31db26f732.jpeg" TargetMode="External"/><Relationship Id="rId2097" Type="http://schemas.openxmlformats.org/officeDocument/2006/relationships/hyperlink" Target="https://twitter.com/embopress" TargetMode="External"/><Relationship Id="rId2098" Type="http://schemas.openxmlformats.org/officeDocument/2006/relationships/hyperlink" Target="http://pbs.twimg.com/profile_images/791324111347654656/QcnuymAR_normal.jpg" TargetMode="External"/><Relationship Id="rId2099" Type="http://schemas.openxmlformats.org/officeDocument/2006/relationships/hyperlink" Target="https://pbs.twimg.com/profile_banners/420371668/1447520360" TargetMode="External"/><Relationship Id="rId2100" Type="http://schemas.openxmlformats.org/officeDocument/2006/relationships/hyperlink" Target="http://pbs.twimg.com/profile_background_images/754281624/c5132c94088cdf986566b549bd46ac38.jpeg" TargetMode="External"/><Relationship Id="rId2101" Type="http://schemas.openxmlformats.org/officeDocument/2006/relationships/hyperlink" Target="https://twitter.com/muhdapikk" TargetMode="External"/><Relationship Id="rId2102" Type="http://schemas.openxmlformats.org/officeDocument/2006/relationships/hyperlink" Target="http://pbs.twimg.com/profile_images/792970484472090624/bIQ9ZAjQ_normal.jpg" TargetMode="External"/><Relationship Id="rId2103" Type="http://schemas.openxmlformats.org/officeDocument/2006/relationships/hyperlink" Target="https://pbs.twimg.com/profile_banners/3390617293/1441007153" TargetMode="External"/><Relationship Id="rId2104" Type="http://schemas.openxmlformats.org/officeDocument/2006/relationships/hyperlink" Target="http://abs.twimg.com/images/themes/theme1/bg.png" TargetMode="External"/><Relationship Id="rId2105" Type="http://schemas.openxmlformats.org/officeDocument/2006/relationships/hyperlink" Target="https://twitter.com/b_duenas12" TargetMode="External"/><Relationship Id="rId2106" Type="http://schemas.openxmlformats.org/officeDocument/2006/relationships/hyperlink" Target="http://pbs.twimg.com/profile_images/724100888298573825/VJvxkuWR_normal.jpg" TargetMode="External"/><Relationship Id="rId2107" Type="http://schemas.openxmlformats.org/officeDocument/2006/relationships/hyperlink" Target="https://pbs.twimg.com/profile_banners/520995421/1428045300" TargetMode="External"/><Relationship Id="rId2108" Type="http://schemas.openxmlformats.org/officeDocument/2006/relationships/hyperlink" Target="http://abs.twimg.com/images/themes/theme1/bg.png" TargetMode="External"/><Relationship Id="rId2109" Type="http://schemas.openxmlformats.org/officeDocument/2006/relationships/hyperlink" Target="https://twitter.com/aaangel_805" TargetMode="External"/><Relationship Id="rId2110" Type="http://schemas.openxmlformats.org/officeDocument/2006/relationships/hyperlink" Target="http://pbs.twimg.com/profile_images/378800000164689686/d75c9ca6643dc4dfdf1536d1b2dc0a2a_normal.jpeg" TargetMode="External"/><Relationship Id="rId2111" Type="http://schemas.openxmlformats.org/officeDocument/2006/relationships/hyperlink" Target="https://pbs.twimg.com/profile_banners/1609932878/1374394439" TargetMode="External"/><Relationship Id="rId2112" Type="http://schemas.openxmlformats.org/officeDocument/2006/relationships/hyperlink" Target="http://abs.twimg.com/images/themes/theme1/bg.png" TargetMode="External"/><Relationship Id="rId2113" Type="http://schemas.openxmlformats.org/officeDocument/2006/relationships/hyperlink" Target="https://twitter.com/gnolnauynehc" TargetMode="External"/><Relationship Id="rId2114" Type="http://schemas.openxmlformats.org/officeDocument/2006/relationships/hyperlink" Target="http://pbs.twimg.com/profile_images/807793217135443968/XG7t4tcZ_normal.jpg" TargetMode="External"/><Relationship Id="rId2115" Type="http://schemas.openxmlformats.org/officeDocument/2006/relationships/hyperlink" Target="http://marie-anneleclerc.blogspot.com/" TargetMode="External"/><Relationship Id="rId2116" Type="http://schemas.openxmlformats.org/officeDocument/2006/relationships/hyperlink" Target="https://pbs.twimg.com/profile_banners/1612417466/1481428386" TargetMode="External"/><Relationship Id="rId2117" Type="http://schemas.openxmlformats.org/officeDocument/2006/relationships/hyperlink" Target="http://pbs.twimg.com/profile_background_images/571710866538516480/oMsyMTeS.jpeg" TargetMode="External"/><Relationship Id="rId2118" Type="http://schemas.openxmlformats.org/officeDocument/2006/relationships/hyperlink" Target="https://twitter.com/marieannelecler" TargetMode="External"/><Relationship Id="rId2119" Type="http://schemas.openxmlformats.org/officeDocument/2006/relationships/hyperlink" Target="http://pbs.twimg.com/profile_images/806271991703543808/KoLH9Ud1_normal.jpg" TargetMode="External"/><Relationship Id="rId2120" Type="http://schemas.openxmlformats.org/officeDocument/2006/relationships/hyperlink" Target="https://t.co/Qp34g3dnXg" TargetMode="External"/><Relationship Id="rId2121" Type="http://schemas.openxmlformats.org/officeDocument/2006/relationships/hyperlink" Target="https://pbs.twimg.com/profile_banners/285813689/1473085339" TargetMode="External"/><Relationship Id="rId2122" Type="http://schemas.openxmlformats.org/officeDocument/2006/relationships/hyperlink" Target="http://abs.twimg.com/images/themes/theme14/bg.gif" TargetMode="External"/><Relationship Id="rId2123" Type="http://schemas.openxmlformats.org/officeDocument/2006/relationships/hyperlink" Target="https://twitter.com/egoitzaulestia" TargetMode="External"/><Relationship Id="rId2124" Type="http://schemas.openxmlformats.org/officeDocument/2006/relationships/hyperlink" Target="http://pbs.twimg.com/profile_images/378800000145293528/2e1ca65f88bf272a2c3cbd223ffb91bc_normal.jpeg" TargetMode="External"/><Relationship Id="rId2125" Type="http://schemas.openxmlformats.org/officeDocument/2006/relationships/hyperlink" Target="https://pbs.twimg.com/profile_banners/1579596458/1439251027" TargetMode="External"/><Relationship Id="rId2126" Type="http://schemas.openxmlformats.org/officeDocument/2006/relationships/hyperlink" Target="http://pbs.twimg.com/profile_background_images/630890098964365312/VvlDKwL1.png" TargetMode="External"/><Relationship Id="rId2127" Type="http://schemas.openxmlformats.org/officeDocument/2006/relationships/hyperlink" Target="https://twitter.com/markplackett1" TargetMode="External"/><Relationship Id="rId2128" Type="http://schemas.openxmlformats.org/officeDocument/2006/relationships/hyperlink" Target="http://pbs.twimg.com/profile_images/773095830073016320/nmhDY3iN_normal.jpg" TargetMode="External"/><Relationship Id="rId2129" Type="http://schemas.openxmlformats.org/officeDocument/2006/relationships/hyperlink" Target="https://pbs.twimg.com/profile_banners/2872168036/1445744269" TargetMode="External"/><Relationship Id="rId2130" Type="http://schemas.openxmlformats.org/officeDocument/2006/relationships/hyperlink" Target="http://abs.twimg.com/images/themes/theme1/bg.png" TargetMode="External"/><Relationship Id="rId2131" Type="http://schemas.openxmlformats.org/officeDocument/2006/relationships/hyperlink" Target="https://twitter.com/wowhowrad" TargetMode="External"/><Relationship Id="rId2132" Type="http://schemas.openxmlformats.org/officeDocument/2006/relationships/hyperlink" Target="http://pbs.twimg.com/profile_images/806102945666240512/6xuE6mFx_normal.jpg" TargetMode="External"/><Relationship Id="rId2133" Type="http://schemas.openxmlformats.org/officeDocument/2006/relationships/hyperlink" Target="https://pbs.twimg.com/profile_banners/96706313/1473253387" TargetMode="External"/><Relationship Id="rId2134" Type="http://schemas.openxmlformats.org/officeDocument/2006/relationships/hyperlink" Target="http://pbs.twimg.com/profile_background_images/521282115476799489/LBvDAwAq.png" TargetMode="External"/><Relationship Id="rId2135" Type="http://schemas.openxmlformats.org/officeDocument/2006/relationships/hyperlink" Target="https://twitter.com/eysibianca" TargetMode="External"/><Relationship Id="rId2136" Type="http://schemas.openxmlformats.org/officeDocument/2006/relationships/hyperlink" Target="http://pbs.twimg.com/profile_images/807101329067810816/SyXhZr80_normal.jpg" TargetMode="External"/><Relationship Id="rId2137" Type="http://schemas.openxmlformats.org/officeDocument/2006/relationships/hyperlink" Target="https://t.co/IcU0LPLTdD" TargetMode="External"/><Relationship Id="rId2138" Type="http://schemas.openxmlformats.org/officeDocument/2006/relationships/hyperlink" Target="https://pbs.twimg.com/profile_banners/2574555498/1481110742" TargetMode="External"/><Relationship Id="rId2139" Type="http://schemas.openxmlformats.org/officeDocument/2006/relationships/hyperlink" Target="http://pbs.twimg.com/profile_background_images/657533351440478208/30lZuqhO.jpg" TargetMode="External"/><Relationship Id="rId2140" Type="http://schemas.openxmlformats.org/officeDocument/2006/relationships/hyperlink" Target="https://twitter.com/kylamndl" TargetMode="External"/><Relationship Id="rId2141" Type="http://schemas.openxmlformats.org/officeDocument/2006/relationships/hyperlink" Target="http://pbs.twimg.com/profile_images/807011185883103233/gbO_6E25_normal.jpg" TargetMode="External"/><Relationship Id="rId2142" Type="http://schemas.openxmlformats.org/officeDocument/2006/relationships/hyperlink" Target="https://pbs.twimg.com/profile_banners/4344724332/1481153740" TargetMode="External"/><Relationship Id="rId2143" Type="http://schemas.openxmlformats.org/officeDocument/2006/relationships/hyperlink" Target="http://abs.twimg.com/images/themes/theme1/bg.png" TargetMode="External"/><Relationship Id="rId2144" Type="http://schemas.openxmlformats.org/officeDocument/2006/relationships/hyperlink" Target="https://twitter.com/adppppp" TargetMode="External"/><Relationship Id="rId2145" Type="http://schemas.openxmlformats.org/officeDocument/2006/relationships/hyperlink" Target="http://pbs.twimg.com/profile_images/792316321375490048/28chA7jm_normal.jpg" TargetMode="External"/><Relationship Id="rId2146" Type="http://schemas.openxmlformats.org/officeDocument/2006/relationships/hyperlink" Target="https://t.co/yyVOQA0kOH" TargetMode="External"/><Relationship Id="rId2147" Type="http://schemas.openxmlformats.org/officeDocument/2006/relationships/hyperlink" Target="https://pbs.twimg.com/profile_banners/3802275080/1477449137" TargetMode="External"/><Relationship Id="rId2148" Type="http://schemas.openxmlformats.org/officeDocument/2006/relationships/hyperlink" Target="http://abs.twimg.com/images/themes/theme1/bg.png" TargetMode="External"/><Relationship Id="rId2149" Type="http://schemas.openxmlformats.org/officeDocument/2006/relationships/hyperlink" Target="https://twitter.com/sighkioshi" TargetMode="External"/><Relationship Id="rId2150" Type="http://schemas.openxmlformats.org/officeDocument/2006/relationships/hyperlink" Target="http://pbs.twimg.com/profile_images/774851745214193664/4d2aoV3Q_normal.jpg" TargetMode="External"/><Relationship Id="rId2151" Type="http://schemas.openxmlformats.org/officeDocument/2006/relationships/hyperlink" Target="https://pbs.twimg.com/profile_banners/3768287834/1479538524" TargetMode="External"/><Relationship Id="rId2152" Type="http://schemas.openxmlformats.org/officeDocument/2006/relationships/hyperlink" Target="http://abs.twimg.com/images/themes/theme1/bg.png" TargetMode="External"/><Relationship Id="rId2153" Type="http://schemas.openxmlformats.org/officeDocument/2006/relationships/hyperlink" Target="https://twitter.com/kayeres_" TargetMode="External"/><Relationship Id="rId2154" Type="http://schemas.openxmlformats.org/officeDocument/2006/relationships/hyperlink" Target="http://pbs.twimg.com/profile_images/806840405165645824/HeQ2g_B5_normal.jpg" TargetMode="External"/><Relationship Id="rId2155" Type="http://schemas.openxmlformats.org/officeDocument/2006/relationships/hyperlink" Target="https://t.co/hV3rwif6bu" TargetMode="External"/><Relationship Id="rId2156" Type="http://schemas.openxmlformats.org/officeDocument/2006/relationships/hyperlink" Target="https://pbs.twimg.com/profile_banners/634412259/1480867290" TargetMode="External"/><Relationship Id="rId2157" Type="http://schemas.openxmlformats.org/officeDocument/2006/relationships/hyperlink" Target="http://abs.twimg.com/images/themes/theme6/bg.gif" TargetMode="External"/><Relationship Id="rId2158" Type="http://schemas.openxmlformats.org/officeDocument/2006/relationships/hyperlink" Target="https://twitter.com/azwa_famieza" TargetMode="External"/><Relationship Id="rId2159" Type="http://schemas.openxmlformats.org/officeDocument/2006/relationships/hyperlink" Target="http://pbs.twimg.com/profile_images/704017489739407360/4jO5O_Rs_normal.jpg" TargetMode="External"/><Relationship Id="rId2160" Type="http://schemas.openxmlformats.org/officeDocument/2006/relationships/hyperlink" Target="https://t.co/HaHfRTZueN" TargetMode="External"/><Relationship Id="rId2161" Type="http://schemas.openxmlformats.org/officeDocument/2006/relationships/hyperlink" Target="https://pbs.twimg.com/profile_banners/99206487/1456683396" TargetMode="External"/><Relationship Id="rId2162" Type="http://schemas.openxmlformats.org/officeDocument/2006/relationships/hyperlink" Target="http://abs.twimg.com/images/themes/theme15/bg.png" TargetMode="External"/><Relationship Id="rId2163" Type="http://schemas.openxmlformats.org/officeDocument/2006/relationships/hyperlink" Target="https://twitter.com/wun2" TargetMode="External"/><Relationship Id="rId2164" Type="http://schemas.openxmlformats.org/officeDocument/2006/relationships/hyperlink" Target="http://pbs.twimg.com/profile_images/480366227651846144/idMw0oWk_normal.jpeg" TargetMode="External"/><Relationship Id="rId2165" Type="http://schemas.openxmlformats.org/officeDocument/2006/relationships/hyperlink" Target="http://abs.twimg.com/images/themes/theme1/bg.png" TargetMode="External"/><Relationship Id="rId2166" Type="http://schemas.openxmlformats.org/officeDocument/2006/relationships/hyperlink" Target="https://twitter.com/kburnsng" TargetMode="External"/><Relationship Id="rId2167" Type="http://schemas.openxmlformats.org/officeDocument/2006/relationships/hyperlink" Target="http://pbs.twimg.com/profile_images/779698887749672960/Cr7bkQ_9_normal.jpg" TargetMode="External"/><Relationship Id="rId2168" Type="http://schemas.openxmlformats.org/officeDocument/2006/relationships/hyperlink" Target="https://t.co/zvY9zdaJx9" TargetMode="External"/><Relationship Id="rId2169" Type="http://schemas.openxmlformats.org/officeDocument/2006/relationships/hyperlink" Target="https://pbs.twimg.com/profile_banners/219545939/1475431579" TargetMode="External"/><Relationship Id="rId2170" Type="http://schemas.openxmlformats.org/officeDocument/2006/relationships/hyperlink" Target="http://pbs.twimg.com/profile_background_images/584809149411622912/CtALQrg8.jpg" TargetMode="External"/><Relationship Id="rId2171" Type="http://schemas.openxmlformats.org/officeDocument/2006/relationships/hyperlink" Target="https://twitter.com/astrogreek" TargetMode="External"/><Relationship Id="rId2172" Type="http://schemas.openxmlformats.org/officeDocument/2006/relationships/hyperlink" Target="http://pbs.twimg.com/profile_images/773833745908445184/z8qOaGC6_normal.jpg" TargetMode="External"/><Relationship Id="rId2173" Type="http://schemas.openxmlformats.org/officeDocument/2006/relationships/hyperlink" Target="https://t.co/ITMf8X0FfE" TargetMode="External"/><Relationship Id="rId2174" Type="http://schemas.openxmlformats.org/officeDocument/2006/relationships/hyperlink" Target="https://pbs.twimg.com/profile_banners/1022615880/1477085589" TargetMode="External"/><Relationship Id="rId2175" Type="http://schemas.openxmlformats.org/officeDocument/2006/relationships/hyperlink" Target="http://pbs.twimg.com/profile_background_images/758494868/ee1bf31f3120fb4e0c5644dddd6d2718.jpeg" TargetMode="External"/><Relationship Id="rId2176" Type="http://schemas.openxmlformats.org/officeDocument/2006/relationships/hyperlink" Target="https://twitter.com/b_w_brady" TargetMode="External"/><Relationship Id="rId2177" Type="http://schemas.openxmlformats.org/officeDocument/2006/relationships/hyperlink" Target="http://pbs.twimg.com/profile_images/471389390510358528/MKskfGqe_normal.jpeg" TargetMode="External"/><Relationship Id="rId2178" Type="http://schemas.openxmlformats.org/officeDocument/2006/relationships/hyperlink" Target="http://tinyurl.com/ParentNFamily" TargetMode="External"/><Relationship Id="rId2179" Type="http://schemas.openxmlformats.org/officeDocument/2006/relationships/hyperlink" Target="https://pbs.twimg.com/profile_banners/416383770/1419626519" TargetMode="External"/><Relationship Id="rId2180" Type="http://schemas.openxmlformats.org/officeDocument/2006/relationships/hyperlink" Target="http://abs.twimg.com/images/themes/theme18/bg.gif" TargetMode="External"/><Relationship Id="rId2181" Type="http://schemas.openxmlformats.org/officeDocument/2006/relationships/hyperlink" Target="https://twitter.com/parentnfamily" TargetMode="External"/><Relationship Id="rId2182" Type="http://schemas.openxmlformats.org/officeDocument/2006/relationships/hyperlink" Target="http://pbs.twimg.com/profile_images/2370455137/P1040582small_normal.jpg" TargetMode="External"/><Relationship Id="rId2183" Type="http://schemas.openxmlformats.org/officeDocument/2006/relationships/hyperlink" Target="https://t.co/gO2LVQOSjN" TargetMode="External"/><Relationship Id="rId2184" Type="http://schemas.openxmlformats.org/officeDocument/2006/relationships/hyperlink" Target="http://pbs.twimg.com/profile_background_images/596721831/vgu0b0pjubyfcu358jo0.jpeg" TargetMode="External"/><Relationship Id="rId2185" Type="http://schemas.openxmlformats.org/officeDocument/2006/relationships/hyperlink" Target="https://twitter.com/rubiksplanet" TargetMode="External"/><Relationship Id="rId2186" Type="http://schemas.openxmlformats.org/officeDocument/2006/relationships/hyperlink" Target="http://pbs.twimg.com/profile_images/494081009097256961/9HQkt9_R_normal.jpeg" TargetMode="External"/><Relationship Id="rId2187" Type="http://schemas.openxmlformats.org/officeDocument/2006/relationships/hyperlink" Target="http://abs.twimg.com/images/themes/theme1/bg.png" TargetMode="External"/><Relationship Id="rId2188" Type="http://schemas.openxmlformats.org/officeDocument/2006/relationships/hyperlink" Target="https://twitter.com/saluteh24com" TargetMode="External"/><Relationship Id="rId2189" Type="http://schemas.openxmlformats.org/officeDocument/2006/relationships/hyperlink" Target="http://pbs.twimg.com/profile_images/401124384/m_2328d8ab516340b7b79e95fa4a16e04e_normal.jpg" TargetMode="External"/><Relationship Id="rId2190" Type="http://schemas.openxmlformats.org/officeDocument/2006/relationships/hyperlink" Target="http://t.co/a2QIyRbQxl" TargetMode="External"/><Relationship Id="rId2191" Type="http://schemas.openxmlformats.org/officeDocument/2006/relationships/hyperlink" Target="http://pbs.twimg.com/profile_background_images/23182503/DSC00853.JPG" TargetMode="External"/><Relationship Id="rId2192" Type="http://schemas.openxmlformats.org/officeDocument/2006/relationships/hyperlink" Target="https://twitter.com/antoniocaperna" TargetMode="External"/><Relationship Id="rId2193" Type="http://schemas.openxmlformats.org/officeDocument/2006/relationships/hyperlink" Target="http://pbs.twimg.com/profile_images/3148389598/a30511a683a7ba9907864fa9226d16b7_normal.png" TargetMode="External"/><Relationship Id="rId2194" Type="http://schemas.openxmlformats.org/officeDocument/2006/relationships/hyperlink" Target="http://pbs.twimg.com/profile_background_images/770378762/748b7200e912dec921e1c1236e1430cb.png" TargetMode="External"/><Relationship Id="rId2195" Type="http://schemas.openxmlformats.org/officeDocument/2006/relationships/hyperlink" Target="https://twitter.com/dermanewsok" TargetMode="External"/><Relationship Id="rId2196" Type="http://schemas.openxmlformats.org/officeDocument/2006/relationships/hyperlink" Target="http://pbs.twimg.com/profile_images/643310147134181376/0K8_6RbE_normal.jpg" TargetMode="External"/><Relationship Id="rId2197" Type="http://schemas.openxmlformats.org/officeDocument/2006/relationships/hyperlink" Target="http://abs.twimg.com/images/themes/theme1/bg.png" TargetMode="External"/><Relationship Id="rId2198" Type="http://schemas.openxmlformats.org/officeDocument/2006/relationships/hyperlink" Target="https://twitter.com/oguzaydin55" TargetMode="External"/><Relationship Id="rId2199" Type="http://schemas.openxmlformats.org/officeDocument/2006/relationships/hyperlink" Target="http://pbs.twimg.com/profile_images/806669262442078208/dpl3NmSr_normal.jpg" TargetMode="External"/><Relationship Id="rId2200" Type="http://schemas.openxmlformats.org/officeDocument/2006/relationships/hyperlink" Target="https://pbs.twimg.com/profile_banners/46738096/1481159875" TargetMode="External"/><Relationship Id="rId2201" Type="http://schemas.openxmlformats.org/officeDocument/2006/relationships/hyperlink" Target="http://abs.twimg.com/images/themes/theme14/bg.gif" TargetMode="External"/><Relationship Id="rId2202" Type="http://schemas.openxmlformats.org/officeDocument/2006/relationships/hyperlink" Target="https://twitter.com/ikolism" TargetMode="External"/><Relationship Id="rId2203" Type="http://schemas.openxmlformats.org/officeDocument/2006/relationships/hyperlink" Target="http://pbs.twimg.com/profile_images/477399682331574272/GYfe6bcl_normal.jpeg" TargetMode="External"/><Relationship Id="rId2204" Type="http://schemas.openxmlformats.org/officeDocument/2006/relationships/hyperlink" Target="http://t.co/13Nfli6g6r" TargetMode="External"/><Relationship Id="rId2205" Type="http://schemas.openxmlformats.org/officeDocument/2006/relationships/hyperlink" Target="https://pbs.twimg.com/profile_banners/72016096/1450822267" TargetMode="External"/><Relationship Id="rId2206" Type="http://schemas.openxmlformats.org/officeDocument/2006/relationships/hyperlink" Target="http://pbs.twimg.com/profile_background_images/487231500362842112/H-seeEsm.jpeg" TargetMode="External"/><Relationship Id="rId2207" Type="http://schemas.openxmlformats.org/officeDocument/2006/relationships/hyperlink" Target="https://twitter.com/salutedomani" TargetMode="External"/><Relationship Id="rId2208" Type="http://schemas.openxmlformats.org/officeDocument/2006/relationships/hyperlink" Target="http://pbs.twimg.com/profile_images/660055565897490432/q6NbcjoU_normal.jpg" TargetMode="External"/><Relationship Id="rId2209" Type="http://schemas.openxmlformats.org/officeDocument/2006/relationships/hyperlink" Target="https://t.co/eWEQdhhbG3" TargetMode="External"/><Relationship Id="rId2210" Type="http://schemas.openxmlformats.org/officeDocument/2006/relationships/hyperlink" Target="https://pbs.twimg.com/profile_banners/346670861/1446204520" TargetMode="External"/><Relationship Id="rId2211" Type="http://schemas.openxmlformats.org/officeDocument/2006/relationships/hyperlink" Target="http://abs.twimg.com/images/themes/theme1/bg.png" TargetMode="External"/><Relationship Id="rId2212" Type="http://schemas.openxmlformats.org/officeDocument/2006/relationships/hyperlink" Target="https://twitter.com/fainfosalute" TargetMode="External"/><Relationship Id="rId2213" Type="http://schemas.openxmlformats.org/officeDocument/2006/relationships/hyperlink" Target="http://pbs.twimg.com/profile_images/804386087972077569/4mHUIp-D_normal.jpg" TargetMode="External"/><Relationship Id="rId2214" Type="http://schemas.openxmlformats.org/officeDocument/2006/relationships/hyperlink" Target="https://t.co/s1yafm88aY" TargetMode="External"/><Relationship Id="rId2215" Type="http://schemas.openxmlformats.org/officeDocument/2006/relationships/hyperlink" Target="https://pbs.twimg.com/profile_banners/735377121342836737/1480525396" TargetMode="External"/><Relationship Id="rId2216" Type="http://schemas.openxmlformats.org/officeDocument/2006/relationships/hyperlink" Target="https://twitter.com/izatcharkatli" TargetMode="External"/><Relationship Id="rId2217" Type="http://schemas.openxmlformats.org/officeDocument/2006/relationships/hyperlink" Target="http://pbs.twimg.com/profile_images/793878725075079168/txLCAWGS_normal.jpg" TargetMode="External"/><Relationship Id="rId2218" Type="http://schemas.openxmlformats.org/officeDocument/2006/relationships/hyperlink" Target="http://www.telegram.me/abu_bassel" TargetMode="External"/><Relationship Id="rId2219" Type="http://schemas.openxmlformats.org/officeDocument/2006/relationships/hyperlink" Target="https://pbs.twimg.com/profile_banners/2927440098/1475050440" TargetMode="External"/><Relationship Id="rId2220" Type="http://schemas.openxmlformats.org/officeDocument/2006/relationships/hyperlink" Target="http://abs.twimg.com/images/themes/theme1/bg.png" TargetMode="External"/><Relationship Id="rId2221" Type="http://schemas.openxmlformats.org/officeDocument/2006/relationships/hyperlink" Target="https://twitter.com/syrianali_" TargetMode="External"/><Relationship Id="rId2222" Type="http://schemas.openxmlformats.org/officeDocument/2006/relationships/hyperlink" Target="http://pbs.twimg.com/profile_images/806194472111325185/r_LHQ5x7_normal.jpg" TargetMode="External"/><Relationship Id="rId2223" Type="http://schemas.openxmlformats.org/officeDocument/2006/relationships/hyperlink" Target="https://pbs.twimg.com/profile_banners/384340028/1480788186" TargetMode="External"/><Relationship Id="rId2224" Type="http://schemas.openxmlformats.org/officeDocument/2006/relationships/hyperlink" Target="http://abs.twimg.com/images/themes/theme1/bg.png" TargetMode="External"/><Relationship Id="rId2225" Type="http://schemas.openxmlformats.org/officeDocument/2006/relationships/hyperlink" Target="https://twitter.com/basharoubas" TargetMode="External"/><Relationship Id="rId2226" Type="http://schemas.openxmlformats.org/officeDocument/2006/relationships/hyperlink" Target="http://pbs.twimg.com/profile_images/805476086440218624/1OgVlvyQ_normal.jpg" TargetMode="External"/><Relationship Id="rId2227" Type="http://schemas.openxmlformats.org/officeDocument/2006/relationships/hyperlink" Target="http://t.co/LUg0svFaJ5" TargetMode="External"/><Relationship Id="rId2228" Type="http://schemas.openxmlformats.org/officeDocument/2006/relationships/hyperlink" Target="https://pbs.twimg.com/profile_banners/555633457/1480876102" TargetMode="External"/><Relationship Id="rId2229" Type="http://schemas.openxmlformats.org/officeDocument/2006/relationships/hyperlink" Target="http://abs.twimg.com/images/themes/theme1/bg.png" TargetMode="External"/><Relationship Id="rId2230" Type="http://schemas.openxmlformats.org/officeDocument/2006/relationships/hyperlink" Target="https://twitter.com/cn_gon" TargetMode="External"/><Relationship Id="rId2231" Type="http://schemas.openxmlformats.org/officeDocument/2006/relationships/hyperlink" Target="http://pbs.twimg.com/profile_images/804074578293170176/99WT_8Xu_normal.jpg" TargetMode="External"/><Relationship Id="rId2232" Type="http://schemas.openxmlformats.org/officeDocument/2006/relationships/hyperlink" Target="https://t.co/SX91XJTqNu" TargetMode="External"/><Relationship Id="rId2233" Type="http://schemas.openxmlformats.org/officeDocument/2006/relationships/hyperlink" Target="https://pbs.twimg.com/profile_banners/3252096655/1480546631" TargetMode="External"/><Relationship Id="rId2234" Type="http://schemas.openxmlformats.org/officeDocument/2006/relationships/hyperlink" Target="http://abs.twimg.com/images/themes/theme1/bg.png" TargetMode="External"/><Relationship Id="rId2235" Type="http://schemas.openxmlformats.org/officeDocument/2006/relationships/hyperlink" Target="https://twitter.com/falasteezy" TargetMode="External"/><Relationship Id="rId2236" Type="http://schemas.openxmlformats.org/officeDocument/2006/relationships/hyperlink" Target="http://pbs.twimg.com/profile_images/799670159204028416/f9ZLS-s__normal.jpg" TargetMode="External"/><Relationship Id="rId2237" Type="http://schemas.openxmlformats.org/officeDocument/2006/relationships/hyperlink" Target="https://t.co/UTqQw4Bl9J" TargetMode="External"/><Relationship Id="rId2238" Type="http://schemas.openxmlformats.org/officeDocument/2006/relationships/hyperlink" Target="https://pbs.twimg.com/profile_banners/2511613350/1477205947" TargetMode="External"/><Relationship Id="rId2239" Type="http://schemas.openxmlformats.org/officeDocument/2006/relationships/hyperlink" Target="http://abs.twimg.com/images/themes/theme1/bg.png" TargetMode="External"/><Relationship Id="rId2240" Type="http://schemas.openxmlformats.org/officeDocument/2006/relationships/hyperlink" Target="https://twitter.com/anwxar" TargetMode="External"/><Relationship Id="rId2241" Type="http://schemas.openxmlformats.org/officeDocument/2006/relationships/hyperlink" Target="http://pbs.twimg.com/profile_images/790111806022823937/PuRk4oN8_normal.jpg" TargetMode="External"/><Relationship Id="rId2242" Type="http://schemas.openxmlformats.org/officeDocument/2006/relationships/hyperlink" Target="https://pbs.twimg.com/profile_banners/775373767014961154/1477212242" TargetMode="External"/><Relationship Id="rId2243" Type="http://schemas.openxmlformats.org/officeDocument/2006/relationships/hyperlink" Target="https://twitter.com/itawards2017" TargetMode="External"/><Relationship Id="rId2244" Type="http://schemas.openxmlformats.org/officeDocument/2006/relationships/hyperlink" Target="http://pbs.twimg.com/profile_images/754666940170399745/8zsLpSKc_normal.jpg" TargetMode="External"/><Relationship Id="rId2245" Type="http://schemas.openxmlformats.org/officeDocument/2006/relationships/hyperlink" Target="https://pbs.twimg.com/profile_banners/76956232/1468761596" TargetMode="External"/><Relationship Id="rId2246" Type="http://schemas.openxmlformats.org/officeDocument/2006/relationships/hyperlink" Target="http://abs.twimg.com/images/themes/theme5/bg.gif" TargetMode="External"/><Relationship Id="rId2247" Type="http://schemas.openxmlformats.org/officeDocument/2006/relationships/hyperlink" Target="https://twitter.com/1amaman" TargetMode="External"/><Relationship Id="rId2248" Type="http://schemas.openxmlformats.org/officeDocument/2006/relationships/hyperlink" Target="http://pbs.twimg.com/profile_images/785565151294611456/617z5n6R_normal.jpg" TargetMode="External"/><Relationship Id="rId2249" Type="http://schemas.openxmlformats.org/officeDocument/2006/relationships/hyperlink" Target="https://pbs.twimg.com/profile_banners/250573359/1389136578" TargetMode="External"/><Relationship Id="rId2250" Type="http://schemas.openxmlformats.org/officeDocument/2006/relationships/hyperlink" Target="http://abs.twimg.com/images/themes/theme1/bg.png" TargetMode="External"/><Relationship Id="rId2251" Type="http://schemas.openxmlformats.org/officeDocument/2006/relationships/hyperlink" Target="https://twitter.com/pere65" TargetMode="External"/><Relationship Id="rId2252" Type="http://schemas.openxmlformats.org/officeDocument/2006/relationships/hyperlink" Target="http://pbs.twimg.com/profile_images/3515691680/b861e03f2aca787c4c8a4e449687228f_normal.jpeg" TargetMode="External"/><Relationship Id="rId2253" Type="http://schemas.openxmlformats.org/officeDocument/2006/relationships/hyperlink" Target="https://pbs.twimg.com/profile_banners/870227876/1432128851" TargetMode="External"/><Relationship Id="rId2254" Type="http://schemas.openxmlformats.org/officeDocument/2006/relationships/hyperlink" Target="http://abs.twimg.com/images/themes/theme1/bg.png" TargetMode="External"/><Relationship Id="rId2255" Type="http://schemas.openxmlformats.org/officeDocument/2006/relationships/hyperlink" Target="https://twitter.com/agymd" TargetMode="External"/><Relationship Id="rId2256" Type="http://schemas.openxmlformats.org/officeDocument/2006/relationships/hyperlink" Target="http://pbs.twimg.com/profile_images/378800000517312984/821002fbd41f2527a48a24663989f100_normal.jpeg" TargetMode="External"/><Relationship Id="rId2257" Type="http://schemas.openxmlformats.org/officeDocument/2006/relationships/hyperlink" Target="http://t.co/TMg9fU8Kok" TargetMode="External"/><Relationship Id="rId2258" Type="http://schemas.openxmlformats.org/officeDocument/2006/relationships/hyperlink" Target="https://pbs.twimg.com/profile_banners/1912933723/1392178827" TargetMode="External"/><Relationship Id="rId2259" Type="http://schemas.openxmlformats.org/officeDocument/2006/relationships/hyperlink" Target="http://abs.twimg.com/images/themes/theme1/bg.png" TargetMode="External"/><Relationship Id="rId2260" Type="http://schemas.openxmlformats.org/officeDocument/2006/relationships/hyperlink" Target="https://twitter.com/job_search_plus" TargetMode="External"/><Relationship Id="rId2261" Type="http://schemas.openxmlformats.org/officeDocument/2006/relationships/hyperlink" Target="http://pbs.twimg.com/profile_images/752624823390511104/2Wx7ZjCX_normal.jpg" TargetMode="External"/><Relationship Id="rId2262" Type="http://schemas.openxmlformats.org/officeDocument/2006/relationships/hyperlink" Target="http://wwwinmarketing.com.au/" TargetMode="External"/><Relationship Id="rId2263" Type="http://schemas.openxmlformats.org/officeDocument/2006/relationships/hyperlink" Target="https://pbs.twimg.com/profile_banners/97447977/1458653402" TargetMode="External"/><Relationship Id="rId2264" Type="http://schemas.openxmlformats.org/officeDocument/2006/relationships/hyperlink" Target="http://abs.twimg.com/images/themes/theme1/bg.png" TargetMode="External"/><Relationship Id="rId2265" Type="http://schemas.openxmlformats.org/officeDocument/2006/relationships/hyperlink" Target="https://twitter.com/texnii" TargetMode="External"/><Relationship Id="rId2266" Type="http://schemas.openxmlformats.org/officeDocument/2006/relationships/hyperlink" Target="http://pbs.twimg.com/profile_images/3182982835/4b1e542235539c61905f53e2e90bd35d_normal.jpeg" TargetMode="External"/><Relationship Id="rId2267" Type="http://schemas.openxmlformats.org/officeDocument/2006/relationships/hyperlink" Target="https://pbs.twimg.com/profile_banners/548134139/1393241837" TargetMode="External"/><Relationship Id="rId2268" Type="http://schemas.openxmlformats.org/officeDocument/2006/relationships/hyperlink" Target="http://abs.twimg.com/images/themes/theme1/bg.png" TargetMode="External"/><Relationship Id="rId2269" Type="http://schemas.openxmlformats.org/officeDocument/2006/relationships/hyperlink" Target="https://twitter.com/shahrul_harris" TargetMode="External"/><Relationship Id="rId2270" Type="http://schemas.openxmlformats.org/officeDocument/2006/relationships/hyperlink" Target="http://pbs.twimg.com/profile_images/683048093357572096/zn_CP3lY_normal.jpg" TargetMode="External"/><Relationship Id="rId2271" Type="http://schemas.openxmlformats.org/officeDocument/2006/relationships/hyperlink" Target="http://t.co/VWAOiVN7rx" TargetMode="External"/><Relationship Id="rId2272" Type="http://schemas.openxmlformats.org/officeDocument/2006/relationships/hyperlink" Target="https://pbs.twimg.com/profile_banners/39280736/1455312019" TargetMode="External"/><Relationship Id="rId2273" Type="http://schemas.openxmlformats.org/officeDocument/2006/relationships/hyperlink" Target="http://abs.twimg.com/images/themes/theme3/bg.gif" TargetMode="External"/><Relationship Id="rId2274" Type="http://schemas.openxmlformats.org/officeDocument/2006/relationships/hyperlink" Target="https://twitter.com/einsteinhealth" TargetMode="External"/><Relationship Id="rId2275" Type="http://schemas.openxmlformats.org/officeDocument/2006/relationships/hyperlink" Target="http://pbs.twimg.com/profile_images/716301789721538562/1G6vfCW6_normal.jpg" TargetMode="External"/><Relationship Id="rId2276" Type="http://schemas.openxmlformats.org/officeDocument/2006/relationships/hyperlink" Target="https://t.co/Qwigc0BQ8N" TargetMode="External"/><Relationship Id="rId2277" Type="http://schemas.openxmlformats.org/officeDocument/2006/relationships/hyperlink" Target="https://pbs.twimg.com/profile_banners/716298489664315397/1459615015" TargetMode="External"/><Relationship Id="rId2278" Type="http://schemas.openxmlformats.org/officeDocument/2006/relationships/hyperlink" Target="https://twitter.com/careframeone" TargetMode="External"/><Relationship Id="rId2279" Type="http://schemas.openxmlformats.org/officeDocument/2006/relationships/hyperlink" Target="http://pbs.twimg.com/profile_images/752543731828547585/uOQyOeGP_normal.jpg" TargetMode="External"/><Relationship Id="rId2280" Type="http://schemas.openxmlformats.org/officeDocument/2006/relationships/hyperlink" Target="http://t.co/dWEsQr5KNJ" TargetMode="External"/><Relationship Id="rId2281" Type="http://schemas.openxmlformats.org/officeDocument/2006/relationships/hyperlink" Target="https://pbs.twimg.com/profile_banners/2817205099/1413223963" TargetMode="External"/><Relationship Id="rId2282" Type="http://schemas.openxmlformats.org/officeDocument/2006/relationships/hyperlink" Target="http://abs.twimg.com/images/themes/theme1/bg.png" TargetMode="External"/><Relationship Id="rId2283" Type="http://schemas.openxmlformats.org/officeDocument/2006/relationships/hyperlink" Target="https://twitter.com/ilhealtheng" TargetMode="External"/><Relationship Id="rId2284" Type="http://schemas.openxmlformats.org/officeDocument/2006/relationships/hyperlink" Target="http://pbs.twimg.com/profile_images/582235926933307394/jvZ-rH42_normal.jpg" TargetMode="External"/><Relationship Id="rId2285" Type="http://schemas.openxmlformats.org/officeDocument/2006/relationships/hyperlink" Target="http://abs.twimg.com/images/themes/theme1/bg.png" TargetMode="External"/><Relationship Id="rId2286" Type="http://schemas.openxmlformats.org/officeDocument/2006/relationships/hyperlink" Target="https://twitter.com/odessamoon" TargetMode="External"/><Relationship Id="rId2287" Type="http://schemas.openxmlformats.org/officeDocument/2006/relationships/hyperlink" Target="http://pbs.twimg.com/profile_images/768110719048953857/qQTk1x3B_normal.jpg" TargetMode="External"/><Relationship Id="rId2288" Type="http://schemas.openxmlformats.org/officeDocument/2006/relationships/hyperlink" Target="https://pbs.twimg.com/profile_banners/2302460244/1473316108" TargetMode="External"/><Relationship Id="rId2289" Type="http://schemas.openxmlformats.org/officeDocument/2006/relationships/hyperlink" Target="http://abs.twimg.com/images/themes/theme1/bg.png" TargetMode="External"/><Relationship Id="rId2290" Type="http://schemas.openxmlformats.org/officeDocument/2006/relationships/hyperlink" Target="https://twitter.com/aliyah173" TargetMode="External"/><Relationship Id="rId2291" Type="http://schemas.openxmlformats.org/officeDocument/2006/relationships/hyperlink" Target="http://pbs.twimg.com/profile_images/783420783095746560/2UezQ7sN_normal.jpg" TargetMode="External"/><Relationship Id="rId2292" Type="http://schemas.openxmlformats.org/officeDocument/2006/relationships/hyperlink" Target="https://pbs.twimg.com/profile_banners/2266978514/1475616900" TargetMode="External"/><Relationship Id="rId2293" Type="http://schemas.openxmlformats.org/officeDocument/2006/relationships/hyperlink" Target="http://abs.twimg.com/images/themes/theme1/bg.png" TargetMode="External"/><Relationship Id="rId2294" Type="http://schemas.openxmlformats.org/officeDocument/2006/relationships/hyperlink" Target="https://twitter.com/yahayanaim" TargetMode="External"/><Relationship Id="rId2295" Type="http://schemas.openxmlformats.org/officeDocument/2006/relationships/hyperlink" Target="http://pbs.twimg.com/profile_images/632449138748092416/oU3QpS1w_normal.jpg" TargetMode="External"/><Relationship Id="rId2296" Type="http://schemas.openxmlformats.org/officeDocument/2006/relationships/hyperlink" Target="http://t.co/pplWDUYzWi" TargetMode="External"/><Relationship Id="rId2297" Type="http://schemas.openxmlformats.org/officeDocument/2006/relationships/hyperlink" Target="https://pbs.twimg.com/profile_banners/1897952030/1448893737" TargetMode="External"/><Relationship Id="rId2298" Type="http://schemas.openxmlformats.org/officeDocument/2006/relationships/hyperlink" Target="http://abs.twimg.com/images/themes/theme1/bg.png" TargetMode="External"/><Relationship Id="rId2299" Type="http://schemas.openxmlformats.org/officeDocument/2006/relationships/hyperlink" Target="https://twitter.com/uniklmicet" TargetMode="External"/><Relationship Id="rId2300" Type="http://schemas.openxmlformats.org/officeDocument/2006/relationships/hyperlink" Target="http://pbs.twimg.com/profile_images/3598355238/a485dc7fabbc3879e48559a9bace6b97_normal.jpeg" TargetMode="External"/><Relationship Id="rId2301" Type="http://schemas.openxmlformats.org/officeDocument/2006/relationships/hyperlink" Target="https://t.co/pplWDUYzWi" TargetMode="External"/><Relationship Id="rId2302" Type="http://schemas.openxmlformats.org/officeDocument/2006/relationships/hyperlink" Target="https://pbs.twimg.com/profile_banners/1393784154/1367384188" TargetMode="External"/><Relationship Id="rId2303" Type="http://schemas.openxmlformats.org/officeDocument/2006/relationships/hyperlink" Target="http://abs.twimg.com/images/themes/theme1/bg.png" TargetMode="External"/><Relationship Id="rId2304" Type="http://schemas.openxmlformats.org/officeDocument/2006/relationships/hyperlink" Target="https://twitter.com/twt_micet" TargetMode="External"/><Relationship Id="rId2305" Type="http://schemas.openxmlformats.org/officeDocument/2006/relationships/hyperlink" Target="http://pbs.twimg.com/profile_images/806927836376285184/bUFwdFGw_normal.jpg" TargetMode="External"/><Relationship Id="rId2306" Type="http://schemas.openxmlformats.org/officeDocument/2006/relationships/hyperlink" Target="https://t.co/0mjF4WkP00" TargetMode="External"/><Relationship Id="rId2307" Type="http://schemas.openxmlformats.org/officeDocument/2006/relationships/hyperlink" Target="https://pbs.twimg.com/profile_banners/3231573673/1480947524" TargetMode="External"/><Relationship Id="rId2308" Type="http://schemas.openxmlformats.org/officeDocument/2006/relationships/hyperlink" Target="http://abs.twimg.com/images/themes/theme1/bg.png" TargetMode="External"/><Relationship Id="rId2309" Type="http://schemas.openxmlformats.org/officeDocument/2006/relationships/hyperlink" Target="https://twitter.com/shrielazhr" TargetMode="External"/><Relationship Id="rId2310" Type="http://schemas.openxmlformats.org/officeDocument/2006/relationships/hyperlink" Target="http://pbs.twimg.com/profile_images/791431886908174337/XOhFZKoN_normal.jpg" TargetMode="External"/><Relationship Id="rId2311" Type="http://schemas.openxmlformats.org/officeDocument/2006/relationships/hyperlink" Target="https://pbs.twimg.com/profile_banners/791428285007749120/1477527037" TargetMode="External"/><Relationship Id="rId2312" Type="http://schemas.openxmlformats.org/officeDocument/2006/relationships/hyperlink" Target="https://twitter.com/aa_trexx" TargetMode="External"/><Relationship Id="rId2313" Type="http://schemas.openxmlformats.org/officeDocument/2006/relationships/hyperlink" Target="http://pbs.twimg.com/profile_images/3429384163/771c27d5f6adc5799f57e68470744c57_normal.jpeg" TargetMode="External"/><Relationship Id="rId2314" Type="http://schemas.openxmlformats.org/officeDocument/2006/relationships/hyperlink" Target="https://pbs.twimg.com/profile_banners/1299673800/1474472530" TargetMode="External"/><Relationship Id="rId2315" Type="http://schemas.openxmlformats.org/officeDocument/2006/relationships/hyperlink" Target="http://abs.twimg.com/images/themes/theme1/bg.png" TargetMode="External"/><Relationship Id="rId2316" Type="http://schemas.openxmlformats.org/officeDocument/2006/relationships/hyperlink" Target="https://twitter.com/thartman2u" TargetMode="External"/><Relationship Id="rId2317" Type="http://schemas.openxmlformats.org/officeDocument/2006/relationships/hyperlink" Target="http://pbs.twimg.com/profile_images/490518199012569090/t925slSg_normal.jpeg" TargetMode="External"/><Relationship Id="rId2318" Type="http://schemas.openxmlformats.org/officeDocument/2006/relationships/hyperlink" Target="http://t.co/DULDjpxRs2" TargetMode="External"/><Relationship Id="rId2319" Type="http://schemas.openxmlformats.org/officeDocument/2006/relationships/hyperlink" Target="https://pbs.twimg.com/profile_banners/131266920/1401397551" TargetMode="External"/><Relationship Id="rId2320" Type="http://schemas.openxmlformats.org/officeDocument/2006/relationships/hyperlink" Target="http://pbs.twimg.com/profile_background_images/409264842/IMG_2723__1280x960_.jpg" TargetMode="External"/><Relationship Id="rId2321" Type="http://schemas.openxmlformats.org/officeDocument/2006/relationships/hyperlink" Target="https://twitter.com/zirconium" TargetMode="External"/><Relationship Id="rId2322" Type="http://schemas.openxmlformats.org/officeDocument/2006/relationships/hyperlink" Target="http://pbs.twimg.com/profile_images/2190668082/Photo_00027_normal.jpg" TargetMode="External"/><Relationship Id="rId2323" Type="http://schemas.openxmlformats.org/officeDocument/2006/relationships/hyperlink" Target="https://twitter.com/nandito94" TargetMode="External"/><Relationship Id="rId2324" Type="http://schemas.openxmlformats.org/officeDocument/2006/relationships/hyperlink" Target="https://pbs.twimg.com/profile_banners/73783022/1469411226" TargetMode="External"/><Relationship Id="rId2325" Type="http://schemas.openxmlformats.org/officeDocument/2006/relationships/hyperlink" Target="http://abs.twimg.com/images/themes/theme14/bg.gif" TargetMode="External"/><Relationship Id="rId2326" Type="http://schemas.openxmlformats.org/officeDocument/2006/relationships/hyperlink" Target="https://twitter.com/nandito94" TargetMode="External"/><Relationship Id="rId2327" Type="http://schemas.openxmlformats.org/officeDocument/2006/relationships/hyperlink" Target="http://pbs.twimg.com/profile_images/501059307018784768/OxtINIhm_normal.jpeg" TargetMode="External"/><Relationship Id="rId2328" Type="http://schemas.openxmlformats.org/officeDocument/2006/relationships/hyperlink" Target="http://t.co/rY2FBsnSIj" TargetMode="External"/><Relationship Id="rId2329" Type="http://schemas.openxmlformats.org/officeDocument/2006/relationships/hyperlink" Target="https://pbs.twimg.com/profile_banners/2740065770/1408296951" TargetMode="External"/><Relationship Id="rId2330" Type="http://schemas.openxmlformats.org/officeDocument/2006/relationships/hyperlink" Target="http://abs.twimg.com/images/themes/theme1/bg.png" TargetMode="External"/><Relationship Id="rId2331" Type="http://schemas.openxmlformats.org/officeDocument/2006/relationships/hyperlink" Target="https://twitter.com/anotherverse7" TargetMode="External"/><Relationship Id="rId2332" Type="http://schemas.openxmlformats.org/officeDocument/2006/relationships/hyperlink" Target="http://pbs.twimg.com/profile_images/788106071793668097/mJFhGyZq_normal.jpg" TargetMode="External"/><Relationship Id="rId2333" Type="http://schemas.openxmlformats.org/officeDocument/2006/relationships/hyperlink" Target="https://twitter.com/itbeginswithtch" TargetMode="External"/><Relationship Id="rId2334" Type="http://schemas.openxmlformats.org/officeDocument/2006/relationships/hyperlink" Target="http://pbs.twimg.com/profile_images/800587124374470656/HM6WuI3V_normal.jpg" TargetMode="External"/><Relationship Id="rId2335" Type="http://schemas.openxmlformats.org/officeDocument/2006/relationships/hyperlink" Target="https://pbs.twimg.com/profile_banners/800584972713111553/1479709818" TargetMode="External"/><Relationship Id="rId2336" Type="http://schemas.openxmlformats.org/officeDocument/2006/relationships/hyperlink" Target="https://twitter.com/rcboy_43" TargetMode="External"/><Relationship Id="rId2337" Type="http://schemas.openxmlformats.org/officeDocument/2006/relationships/hyperlink" Target="http://pbs.twimg.com/profile_images/764003668148391936/yrfZtna1_normal.jpg" TargetMode="External"/><Relationship Id="rId2338" Type="http://schemas.openxmlformats.org/officeDocument/2006/relationships/hyperlink" Target="https://t.co/2b4bTOJ1jp" TargetMode="External"/><Relationship Id="rId2339" Type="http://schemas.openxmlformats.org/officeDocument/2006/relationships/hyperlink" Target="https://pbs.twimg.com/profile_banners/296978887/1462893786" TargetMode="External"/><Relationship Id="rId2340" Type="http://schemas.openxmlformats.org/officeDocument/2006/relationships/hyperlink" Target="http://pbs.twimg.com/profile_background_images/378800000174712119/eo6Q_DSQ.jpeg" TargetMode="External"/><Relationship Id="rId2341" Type="http://schemas.openxmlformats.org/officeDocument/2006/relationships/hyperlink" Target="https://twitter.com/opulentneptune" TargetMode="External"/><Relationship Id="rId2342" Type="http://schemas.openxmlformats.org/officeDocument/2006/relationships/hyperlink" Target="http://pbs.twimg.com/profile_images/781243698835103745/V7uxwxvE_normal.jpg" TargetMode="External"/><Relationship Id="rId2343" Type="http://schemas.openxmlformats.org/officeDocument/2006/relationships/hyperlink" Target="https://twitter.com/darkhorse_md" TargetMode="External"/><Relationship Id="rId2344" Type="http://schemas.openxmlformats.org/officeDocument/2006/relationships/hyperlink" Target="http://pbs.twimg.com/profile_images/793713070996586496/tdhpOKzt_normal.jpg" TargetMode="External"/><Relationship Id="rId2345" Type="http://schemas.openxmlformats.org/officeDocument/2006/relationships/hyperlink" Target="http://t.co/OdYnw9YOhM" TargetMode="External"/><Relationship Id="rId2346" Type="http://schemas.openxmlformats.org/officeDocument/2006/relationships/hyperlink" Target="https://pbs.twimg.com/profile_banners/525112322/1478070898" TargetMode="External"/><Relationship Id="rId2347" Type="http://schemas.openxmlformats.org/officeDocument/2006/relationships/hyperlink" Target="http://pbs.twimg.com/profile_background_images/448717703314817025/RpKzlSvH.jpeg" TargetMode="External"/><Relationship Id="rId2348" Type="http://schemas.openxmlformats.org/officeDocument/2006/relationships/hyperlink" Target="https://twitter.com/audubai" TargetMode="External"/><Relationship Id="rId2349" Type="http://schemas.openxmlformats.org/officeDocument/2006/relationships/hyperlink" Target="http://pbs.twimg.com/profile_images/762207222487187457/skeUAYL9_normal.jpg" TargetMode="External"/><Relationship Id="rId2350" Type="http://schemas.openxmlformats.org/officeDocument/2006/relationships/hyperlink" Target="https://t.co/oRO9dLFDt4" TargetMode="External"/><Relationship Id="rId2351" Type="http://schemas.openxmlformats.org/officeDocument/2006/relationships/hyperlink" Target="http://abs.twimg.com/images/themes/theme9/bg.gif" TargetMode="External"/><Relationship Id="rId2352" Type="http://schemas.openxmlformats.org/officeDocument/2006/relationships/hyperlink" Target="https://twitter.com/capitalpublicat" TargetMode="External"/><Relationship Id="rId2353" Type="http://schemas.openxmlformats.org/officeDocument/2006/relationships/hyperlink" Target="http://pbs.twimg.com/profile_images/438769609525968898/5q0I2Mpk_normal.jpeg" TargetMode="External"/><Relationship Id="rId2354" Type="http://schemas.openxmlformats.org/officeDocument/2006/relationships/hyperlink" Target="https://pbs.twimg.com/profile_banners/2174968133/1395186603" TargetMode="External"/><Relationship Id="rId2355" Type="http://schemas.openxmlformats.org/officeDocument/2006/relationships/hyperlink" Target="http://pbs.twimg.com/profile_background_images/447844425213833216/OFPxMIP2.png" TargetMode="External"/><Relationship Id="rId2356" Type="http://schemas.openxmlformats.org/officeDocument/2006/relationships/hyperlink" Target="https://twitter.com/bhealthymd" TargetMode="External"/><Relationship Id="rId2357" Type="http://schemas.openxmlformats.org/officeDocument/2006/relationships/hyperlink" Target="http://pbs.twimg.com/profile_images/378800000298139490/aee9de6f951f6be53433635f529d965f_normal.png" TargetMode="External"/><Relationship Id="rId2358" Type="http://schemas.openxmlformats.org/officeDocument/2006/relationships/hyperlink" Target="https://t.co/qHo3UDOGzI" TargetMode="External"/><Relationship Id="rId2359" Type="http://schemas.openxmlformats.org/officeDocument/2006/relationships/hyperlink" Target="http://abs.twimg.com/images/themes/theme1/bg.png" TargetMode="External"/><Relationship Id="rId2360" Type="http://schemas.openxmlformats.org/officeDocument/2006/relationships/hyperlink" Target="https://twitter.com/ajobsonline" TargetMode="External"/><Relationship Id="rId2361" Type="http://schemas.openxmlformats.org/officeDocument/2006/relationships/hyperlink" Target="http://pbs.twimg.com/profile_images/524592697890193408/U13hpcFt_normal.jpeg" TargetMode="External"/><Relationship Id="rId2362" Type="http://schemas.openxmlformats.org/officeDocument/2006/relationships/hyperlink" Target="https://pbs.twimg.com/profile_banners/244938662/1356271074" TargetMode="External"/><Relationship Id="rId2363" Type="http://schemas.openxmlformats.org/officeDocument/2006/relationships/hyperlink" Target="http://abs.twimg.com/images/themes/theme1/bg.png" TargetMode="External"/><Relationship Id="rId2364" Type="http://schemas.openxmlformats.org/officeDocument/2006/relationships/hyperlink" Target="https://twitter.com/syameermuzzeen" TargetMode="External"/><Relationship Id="rId2365" Type="http://schemas.openxmlformats.org/officeDocument/2006/relationships/hyperlink" Target="http://pbs.twimg.com/profile_images/591097544156917760/m2IVx-Tw_normal.jpg" TargetMode="External"/><Relationship Id="rId2366" Type="http://schemas.openxmlformats.org/officeDocument/2006/relationships/hyperlink" Target="https://pbs.twimg.com/profile_banners/3194044323/1429763814" TargetMode="External"/><Relationship Id="rId2367" Type="http://schemas.openxmlformats.org/officeDocument/2006/relationships/hyperlink" Target="http://abs.twimg.com/images/themes/theme1/bg.png" TargetMode="External"/><Relationship Id="rId2368" Type="http://schemas.openxmlformats.org/officeDocument/2006/relationships/hyperlink" Target="https://twitter.com/calibump" TargetMode="External"/><Relationship Id="rId2369" Type="http://schemas.openxmlformats.org/officeDocument/2006/relationships/hyperlink" Target="http://pbs.twimg.com/profile_images/800962814743482368/t7tU7C99_normal.jpg" TargetMode="External"/><Relationship Id="rId2370" Type="http://schemas.openxmlformats.org/officeDocument/2006/relationships/hyperlink" Target="https://t.co/eW27TBNdWC" TargetMode="External"/><Relationship Id="rId2371" Type="http://schemas.openxmlformats.org/officeDocument/2006/relationships/hyperlink" Target="https://pbs.twimg.com/profile_banners/223761032/1479799282" TargetMode="External"/><Relationship Id="rId2372" Type="http://schemas.openxmlformats.org/officeDocument/2006/relationships/hyperlink" Target="http://pbs.twimg.com/profile_background_images/607619204/f061myc4d3ph25lgx683.jpeg" TargetMode="External"/><Relationship Id="rId2373" Type="http://schemas.openxmlformats.org/officeDocument/2006/relationships/hyperlink" Target="https://twitter.com/tigerextinction" TargetMode="External"/><Relationship Id="rId2374" Type="http://schemas.openxmlformats.org/officeDocument/2006/relationships/hyperlink" Target="http://pbs.twimg.com/profile_images/778348079221186561/a0wat9mv_normal.jpg" TargetMode="External"/><Relationship Id="rId2375" Type="http://schemas.openxmlformats.org/officeDocument/2006/relationships/hyperlink" Target="https://pbs.twimg.com/profile_banners/778346015183237122/1474407740" TargetMode="External"/><Relationship Id="rId2376" Type="http://schemas.openxmlformats.org/officeDocument/2006/relationships/hyperlink" Target="https://twitter.com/cheringhazal" TargetMode="External"/><Relationship Id="rId2377" Type="http://schemas.openxmlformats.org/officeDocument/2006/relationships/hyperlink" Target="http://pbs.twimg.com/profile_images/582526943846899712/ARJnnXK9_normal.jpg" TargetMode="External"/><Relationship Id="rId2378" Type="http://schemas.openxmlformats.org/officeDocument/2006/relationships/hyperlink" Target="http://abs.twimg.com/images/themes/theme1/bg.png" TargetMode="External"/><Relationship Id="rId2379" Type="http://schemas.openxmlformats.org/officeDocument/2006/relationships/hyperlink" Target="https://twitter.com/jasl71" TargetMode="External"/><Relationship Id="rId2380" Type="http://schemas.openxmlformats.org/officeDocument/2006/relationships/hyperlink" Target="http://pbs.twimg.com/profile_images/740537394726883328/nVN_nwqm_normal.jpg" TargetMode="External"/><Relationship Id="rId2381" Type="http://schemas.openxmlformats.org/officeDocument/2006/relationships/hyperlink" Target="https://t.co/LMTl2xxSk6" TargetMode="External"/><Relationship Id="rId2382" Type="http://schemas.openxmlformats.org/officeDocument/2006/relationships/hyperlink" Target="https://pbs.twimg.com/profile_banners/740483661917786117/1465392999" TargetMode="External"/><Relationship Id="rId2383" Type="http://schemas.openxmlformats.org/officeDocument/2006/relationships/hyperlink" Target="https://twitter.com/thescholarsheep" TargetMode="External"/><Relationship Id="rId2384" Type="http://schemas.openxmlformats.org/officeDocument/2006/relationships/hyperlink" Target="http://pbs.twimg.com/profile_images/2994518800/75fdd70b9cfb0188bd60ab0d18a4b198_normal.jpeg" TargetMode="External"/><Relationship Id="rId2385" Type="http://schemas.openxmlformats.org/officeDocument/2006/relationships/hyperlink" Target="http://t.co/ohASH68sIB" TargetMode="External"/><Relationship Id="rId2386" Type="http://schemas.openxmlformats.org/officeDocument/2006/relationships/hyperlink" Target="https://pbs.twimg.com/profile_banners/22501769/1398579392" TargetMode="External"/><Relationship Id="rId2387" Type="http://schemas.openxmlformats.org/officeDocument/2006/relationships/hyperlink" Target="http://pbs.twimg.com/profile_background_images/38590986/KAUSTtwitter_longfile.jpg" TargetMode="External"/><Relationship Id="rId2388" Type="http://schemas.openxmlformats.org/officeDocument/2006/relationships/hyperlink" Target="https://twitter.com/kaust_news" TargetMode="External"/><Relationship Id="rId2389" Type="http://schemas.openxmlformats.org/officeDocument/2006/relationships/hyperlink" Target="http://pbs.twimg.com/profile_images/669327518399205380/ocRw1000_normal.png" TargetMode="External"/><Relationship Id="rId2390" Type="http://schemas.openxmlformats.org/officeDocument/2006/relationships/hyperlink" Target="http://www.auckland.ac.nz/" TargetMode="External"/><Relationship Id="rId2391" Type="http://schemas.openxmlformats.org/officeDocument/2006/relationships/hyperlink" Target="https://pbs.twimg.com/profile_banners/21146176/1440371935" TargetMode="External"/><Relationship Id="rId2392" Type="http://schemas.openxmlformats.org/officeDocument/2006/relationships/hyperlink" Target="http://pbs.twimg.com/profile_background_images/318345061/tbg-goldie-vineyard.jpg" TargetMode="External"/><Relationship Id="rId2393" Type="http://schemas.openxmlformats.org/officeDocument/2006/relationships/hyperlink" Target="https://twitter.com/aucklanduni" TargetMode="External"/><Relationship Id="rId2394" Type="http://schemas.openxmlformats.org/officeDocument/2006/relationships/hyperlink" Target="http://pbs.twimg.com/profile_images/494057350555131906/9SENz1VV_normal.jpeg" TargetMode="External"/><Relationship Id="rId2395" Type="http://schemas.openxmlformats.org/officeDocument/2006/relationships/hyperlink" Target="http://t.co/lVwHXZHAu5" TargetMode="External"/><Relationship Id="rId2396" Type="http://schemas.openxmlformats.org/officeDocument/2006/relationships/hyperlink" Target="https://pbs.twimg.com/profile_banners/2689706275/1442998148" TargetMode="External"/><Relationship Id="rId2397" Type="http://schemas.openxmlformats.org/officeDocument/2006/relationships/hyperlink" Target="http://abs.twimg.com/images/themes/theme1/bg.png" TargetMode="External"/><Relationship Id="rId2398" Type="http://schemas.openxmlformats.org/officeDocument/2006/relationships/hyperlink" Target="https://twitter.com/fsgtde" TargetMode="External"/><Relationship Id="rId2399" Type="http://schemas.openxmlformats.org/officeDocument/2006/relationships/hyperlink" Target="http://pbs.twimg.com/profile_images/751924857642758144/geZjNQLB_normal.jpg" TargetMode="External"/><Relationship Id="rId2400" Type="http://schemas.openxmlformats.org/officeDocument/2006/relationships/hyperlink" Target="https://twitter.com/blackmanwarning" TargetMode="External"/><Relationship Id="rId2401" Type="http://schemas.openxmlformats.org/officeDocument/2006/relationships/hyperlink" Target="http://pbs.twimg.com/profile_images/802344454614962176/cdhXn9GB_normal.jpg" TargetMode="External"/><Relationship Id="rId2402" Type="http://schemas.openxmlformats.org/officeDocument/2006/relationships/hyperlink" Target="https://pbs.twimg.com/profile_banners/759270980090990592/1480128864" TargetMode="External"/><Relationship Id="rId2403" Type="http://schemas.openxmlformats.org/officeDocument/2006/relationships/hyperlink" Target="https://twitter.com/isometricdecode" TargetMode="External"/><Relationship Id="rId2404" Type="http://schemas.openxmlformats.org/officeDocument/2006/relationships/hyperlink" Target="http://pbs.twimg.com/profile_images/805838866422730752/Ft7ohKcu_normal.jpg" TargetMode="External"/><Relationship Id="rId2405" Type="http://schemas.openxmlformats.org/officeDocument/2006/relationships/hyperlink" Target="https://pbs.twimg.com/profile_banners/4051775714/1480398630" TargetMode="External"/><Relationship Id="rId2406" Type="http://schemas.openxmlformats.org/officeDocument/2006/relationships/hyperlink" Target="http://abs.twimg.com/images/themes/theme1/bg.png" TargetMode="External"/><Relationship Id="rId2407" Type="http://schemas.openxmlformats.org/officeDocument/2006/relationships/hyperlink" Target="https://twitter.com/cininnn" TargetMode="External"/><Relationship Id="rId2408" Type="http://schemas.openxmlformats.org/officeDocument/2006/relationships/hyperlink" Target="http://pbs.twimg.com/profile_images/545330919393878016/4MAjA_mg_normal.jpeg" TargetMode="External"/><Relationship Id="rId2409" Type="http://schemas.openxmlformats.org/officeDocument/2006/relationships/hyperlink" Target="http://t.co/XPy5kb7GXa" TargetMode="External"/><Relationship Id="rId2410" Type="http://schemas.openxmlformats.org/officeDocument/2006/relationships/hyperlink" Target="https://pbs.twimg.com/profile_banners/67324224/1398688281" TargetMode="External"/><Relationship Id="rId2411" Type="http://schemas.openxmlformats.org/officeDocument/2006/relationships/hyperlink" Target="http://pbs.twimg.com/profile_background_images/378800000181361847/Tj0i7ZTE.jpeg" TargetMode="External"/><Relationship Id="rId2412" Type="http://schemas.openxmlformats.org/officeDocument/2006/relationships/hyperlink" Target="https://twitter.com/nih_nccih" TargetMode="External"/><Relationship Id="rId2413" Type="http://schemas.openxmlformats.org/officeDocument/2006/relationships/hyperlink" Target="http://pbs.twimg.com/profile_images/3443048571/ef5062acfce64a7aef1d75b4934fbee6_normal.png" TargetMode="External"/><Relationship Id="rId2414" Type="http://schemas.openxmlformats.org/officeDocument/2006/relationships/hyperlink" Target="http://t.co/2C2dIwQ7rK" TargetMode="External"/><Relationship Id="rId2415" Type="http://schemas.openxmlformats.org/officeDocument/2006/relationships/hyperlink" Target="https://pbs.twimg.com/profile_banners/15134240/1477314876" TargetMode="External"/><Relationship Id="rId2416" Type="http://schemas.openxmlformats.org/officeDocument/2006/relationships/hyperlink" Target="http://abs.twimg.com/images/themes/theme15/bg.png" TargetMode="External"/><Relationship Id="rId2417" Type="http://schemas.openxmlformats.org/officeDocument/2006/relationships/hyperlink" Target="https://twitter.com/nih" TargetMode="External"/><Relationship Id="rId2418" Type="http://schemas.openxmlformats.org/officeDocument/2006/relationships/hyperlink" Target="http://pbs.twimg.com/profile_images/458657339680116736/J_eUvldJ_normal.png" TargetMode="External"/><Relationship Id="rId2419" Type="http://schemas.openxmlformats.org/officeDocument/2006/relationships/hyperlink" Target="https://pbs.twimg.com/profile_banners/2457066985/1398187277" TargetMode="External"/><Relationship Id="rId2420" Type="http://schemas.openxmlformats.org/officeDocument/2006/relationships/hyperlink" Target="http://abs.twimg.com/images/themes/theme1/bg.png" TargetMode="External"/><Relationship Id="rId2421" Type="http://schemas.openxmlformats.org/officeDocument/2006/relationships/hyperlink" Target="https://twitter.com/federalgovnews" TargetMode="External"/><Relationship Id="rId2422" Type="http://schemas.openxmlformats.org/officeDocument/2006/relationships/hyperlink" Target="http://pbs.twimg.com/profile_images/758956932275146752/DFIJtPbS_normal.jpg" TargetMode="External"/><Relationship Id="rId2423" Type="http://schemas.openxmlformats.org/officeDocument/2006/relationships/hyperlink" Target="https://t.co/tD9wENlVIh" TargetMode="External"/><Relationship Id="rId2424" Type="http://schemas.openxmlformats.org/officeDocument/2006/relationships/hyperlink" Target="https://pbs.twimg.com/profile_banners/751422953523412994/1471859963" TargetMode="External"/><Relationship Id="rId2425" Type="http://schemas.openxmlformats.org/officeDocument/2006/relationships/hyperlink" Target="https://twitter.com/edgefellowships" TargetMode="External"/><Relationship Id="rId2426" Type="http://schemas.openxmlformats.org/officeDocument/2006/relationships/hyperlink" Target="http://pbs.twimg.com/profile_images/529664176776421376/lRaxqpuR_normal.jpeg" TargetMode="External"/><Relationship Id="rId2427" Type="http://schemas.openxmlformats.org/officeDocument/2006/relationships/hyperlink" Target="http://t.co/idMwvdub95" TargetMode="External"/><Relationship Id="rId2428" Type="http://schemas.openxmlformats.org/officeDocument/2006/relationships/hyperlink" Target="http://abs.twimg.com/images/themes/theme1/bg.png" TargetMode="External"/><Relationship Id="rId2429" Type="http://schemas.openxmlformats.org/officeDocument/2006/relationships/hyperlink" Target="https://twitter.com/tissueengdublin" TargetMode="External"/><Relationship Id="rId2430" Type="http://schemas.openxmlformats.org/officeDocument/2006/relationships/hyperlink" Target="http://pbs.twimg.com/profile_images/1196621898/Capture_normal.JPG" TargetMode="External"/><Relationship Id="rId2431" Type="http://schemas.openxmlformats.org/officeDocument/2006/relationships/hyperlink" Target="http://t.co/Lp8ODT6cQv" TargetMode="External"/><Relationship Id="rId2432" Type="http://schemas.openxmlformats.org/officeDocument/2006/relationships/hyperlink" Target="http://abs.twimg.com/images/themes/theme1/bg.png" TargetMode="External"/><Relationship Id="rId2433" Type="http://schemas.openxmlformats.org/officeDocument/2006/relationships/hyperlink" Target="https://twitter.com/green2chem" TargetMode="External"/><Relationship Id="rId2434" Type="http://schemas.openxmlformats.org/officeDocument/2006/relationships/hyperlink" Target="http://pbs.twimg.com/profile_images/428642478384635904/_u3NilCZ_normal.jpeg" TargetMode="External"/><Relationship Id="rId2435" Type="http://schemas.openxmlformats.org/officeDocument/2006/relationships/hyperlink" Target="http://t.co/tKN5XiJaHe" TargetMode="External"/><Relationship Id="rId2436" Type="http://schemas.openxmlformats.org/officeDocument/2006/relationships/hyperlink" Target="http://abs.twimg.com/images/themes/theme15/bg.png" TargetMode="External"/><Relationship Id="rId2437" Type="http://schemas.openxmlformats.org/officeDocument/2006/relationships/hyperlink" Target="https://twitter.com/mulfordlib" TargetMode="External"/><Relationship Id="rId2438" Type="http://schemas.openxmlformats.org/officeDocument/2006/relationships/hyperlink" Target="http://pbs.twimg.com/profile_images/378800000591740367/a3fbced55fc7eafd155f0a54b6b8fe73_normal.jpeg" TargetMode="External"/><Relationship Id="rId2439" Type="http://schemas.openxmlformats.org/officeDocument/2006/relationships/hyperlink" Target="https://t.co/VIzMFvhJyn" TargetMode="External"/><Relationship Id="rId2440" Type="http://schemas.openxmlformats.org/officeDocument/2006/relationships/hyperlink" Target="https://pbs.twimg.com/profile_banners/69526040/1381695746" TargetMode="External"/><Relationship Id="rId2441" Type="http://schemas.openxmlformats.org/officeDocument/2006/relationships/hyperlink" Target="http://pbs.twimg.com/profile_background_images/58155294/n172200193_30453132_6648528.jpg" TargetMode="External"/><Relationship Id="rId2442" Type="http://schemas.openxmlformats.org/officeDocument/2006/relationships/hyperlink" Target="https://twitter.com/karatdiamond" TargetMode="External"/><Relationship Id="rId2443" Type="http://schemas.openxmlformats.org/officeDocument/2006/relationships/hyperlink" Target="http://pbs.twimg.com/profile_images/1757551632/Fotolia_3816932_M_reasonably_small_normal.jpg" TargetMode="External"/><Relationship Id="rId2444" Type="http://schemas.openxmlformats.org/officeDocument/2006/relationships/hyperlink" Target="http://www.environmentguru.com/?topicid=14" TargetMode="External"/><Relationship Id="rId2445" Type="http://schemas.openxmlformats.org/officeDocument/2006/relationships/hyperlink" Target="https://pbs.twimg.com/profile_banners/465000632/1377906440" TargetMode="External"/><Relationship Id="rId2446" Type="http://schemas.openxmlformats.org/officeDocument/2006/relationships/hyperlink" Target="http://pbs.twimg.com/profile_background_images/401864990/twitter.jpg" TargetMode="External"/><Relationship Id="rId2447" Type="http://schemas.openxmlformats.org/officeDocument/2006/relationships/hyperlink" Target="https://twitter.com/wasteeguru" TargetMode="External"/><Relationship Id="rId2448" Type="http://schemas.openxmlformats.org/officeDocument/2006/relationships/hyperlink" Target="http://pbs.twimg.com/profile_images/693099716888776704/huTt8IRe_normal.jpg" TargetMode="External"/><Relationship Id="rId2449" Type="http://schemas.openxmlformats.org/officeDocument/2006/relationships/hyperlink" Target="https://t.co/wfoE5VRdTk" TargetMode="External"/><Relationship Id="rId2450" Type="http://schemas.openxmlformats.org/officeDocument/2006/relationships/hyperlink" Target="https://pbs.twimg.com/profile_banners/4830964519/1454082880" TargetMode="External"/><Relationship Id="rId2451" Type="http://schemas.openxmlformats.org/officeDocument/2006/relationships/hyperlink" Target="https://twitter.com/_ngoo" TargetMode="External"/><Relationship Id="rId2452" Type="http://schemas.openxmlformats.org/officeDocument/2006/relationships/hyperlink" Target="http://pbs.twimg.com/profile_images/800880201190244352/zKKgfTf7_normal.jpg" TargetMode="External"/><Relationship Id="rId2453" Type="http://schemas.openxmlformats.org/officeDocument/2006/relationships/hyperlink" Target="https://t.co/hYMc3KbPhR" TargetMode="External"/><Relationship Id="rId2454" Type="http://schemas.openxmlformats.org/officeDocument/2006/relationships/hyperlink" Target="https://pbs.twimg.com/profile_banners/721209638386065408/1463799617" TargetMode="External"/><Relationship Id="rId2455" Type="http://schemas.openxmlformats.org/officeDocument/2006/relationships/hyperlink" Target="http://abs.twimg.com/images/themes/theme1/bg.png" TargetMode="External"/><Relationship Id="rId2456" Type="http://schemas.openxmlformats.org/officeDocument/2006/relationships/hyperlink" Target="https://twitter.com/neo_bugman" TargetMode="External"/><Relationship Id="rId2457" Type="http://schemas.openxmlformats.org/officeDocument/2006/relationships/hyperlink" Target="http://pbs.twimg.com/profile_images/803616098591580161/Bxv2oYU7_normal.jpg" TargetMode="External"/><Relationship Id="rId2458" Type="http://schemas.openxmlformats.org/officeDocument/2006/relationships/hyperlink" Target="https://pbs.twimg.com/profile_banners/4860126064/1464355895" TargetMode="External"/><Relationship Id="rId2459" Type="http://schemas.openxmlformats.org/officeDocument/2006/relationships/hyperlink" Target="https://twitter.com/amadisofgaula" TargetMode="External"/><Relationship Id="rId2460" Type="http://schemas.openxmlformats.org/officeDocument/2006/relationships/hyperlink" Target="http://pbs.twimg.com/profile_images/806193663600656384/89-kOUii_normal.jpg" TargetMode="External"/><Relationship Id="rId2461" Type="http://schemas.openxmlformats.org/officeDocument/2006/relationships/hyperlink" Target="https://pbs.twimg.com/profile_banners/454492183/1468551062" TargetMode="External"/><Relationship Id="rId2462" Type="http://schemas.openxmlformats.org/officeDocument/2006/relationships/hyperlink" Target="http://abs.twimg.com/images/themes/theme1/bg.png" TargetMode="External"/><Relationship Id="rId2463" Type="http://schemas.openxmlformats.org/officeDocument/2006/relationships/hyperlink" Target="https://twitter.com/kellieparrella" TargetMode="External"/><Relationship Id="rId2464" Type="http://schemas.openxmlformats.org/officeDocument/2006/relationships/hyperlink" Target="http://pbs.twimg.com/profile_images/739947220003397633/yxK2yIp8_normal.jpg" TargetMode="External"/><Relationship Id="rId2465" Type="http://schemas.openxmlformats.org/officeDocument/2006/relationships/hyperlink" Target="https://pbs.twimg.com/profile_banners/1368248683/1428338324" TargetMode="External"/><Relationship Id="rId2466" Type="http://schemas.openxmlformats.org/officeDocument/2006/relationships/hyperlink" Target="http://abs.twimg.com/images/themes/theme1/bg.png" TargetMode="External"/><Relationship Id="rId2467" Type="http://schemas.openxmlformats.org/officeDocument/2006/relationships/hyperlink" Target="https://twitter.com/bsalvo1023" TargetMode="External"/><Relationship Id="rId2468" Type="http://schemas.openxmlformats.org/officeDocument/2006/relationships/hyperlink" Target="http://pbs.twimg.com/profile_images/606495507716775937/eyhTsN5F_normal.jpg" TargetMode="External"/><Relationship Id="rId2469" Type="http://schemas.openxmlformats.org/officeDocument/2006/relationships/hyperlink" Target="http://t.co/2RBIY27vbi" TargetMode="External"/><Relationship Id="rId2470" Type="http://schemas.openxmlformats.org/officeDocument/2006/relationships/hyperlink" Target="https://pbs.twimg.com/profile_banners/177577410/1463772487" TargetMode="External"/><Relationship Id="rId2471" Type="http://schemas.openxmlformats.org/officeDocument/2006/relationships/hyperlink" Target="http://pbs.twimg.com/profile_background_images/161521685/ASME_Social_Twitter.png" TargetMode="External"/><Relationship Id="rId2472" Type="http://schemas.openxmlformats.org/officeDocument/2006/relationships/hyperlink" Target="https://twitter.com/asme_futureme" TargetMode="External"/><Relationship Id="rId2473" Type="http://schemas.openxmlformats.org/officeDocument/2006/relationships/hyperlink" Target="http://pbs.twimg.com/profile_images/806544170743635968/g207EB7p_normal.jpg" TargetMode="External"/><Relationship Id="rId2474" Type="http://schemas.openxmlformats.org/officeDocument/2006/relationships/hyperlink" Target="https://t.co/FvgCe6kjqz" TargetMode="External"/><Relationship Id="rId2475" Type="http://schemas.openxmlformats.org/officeDocument/2006/relationships/hyperlink" Target="https://pbs.twimg.com/profile_banners/2157663889/1479882277" TargetMode="External"/><Relationship Id="rId2476" Type="http://schemas.openxmlformats.org/officeDocument/2006/relationships/hyperlink" Target="http://abs.twimg.com/images/themes/theme1/bg.png" TargetMode="External"/><Relationship Id="rId2477" Type="http://schemas.openxmlformats.org/officeDocument/2006/relationships/hyperlink" Target="https://twitter.com/stressedmuslim" TargetMode="External"/><Relationship Id="rId2478" Type="http://schemas.openxmlformats.org/officeDocument/2006/relationships/hyperlink" Target="http://pbs.twimg.com/profile_images/798143444539555841/XHjZxK4W_normal.jpg" TargetMode="External"/><Relationship Id="rId2479" Type="http://schemas.openxmlformats.org/officeDocument/2006/relationships/hyperlink" Target="https://pbs.twimg.com/profile_banners/2765740082/1479473439" TargetMode="External"/><Relationship Id="rId2480" Type="http://schemas.openxmlformats.org/officeDocument/2006/relationships/hyperlink" Target="http://abs.twimg.com/images/themes/theme1/bg.png" TargetMode="External"/><Relationship Id="rId2481" Type="http://schemas.openxmlformats.org/officeDocument/2006/relationships/hyperlink" Target="https://twitter.com/masrintrovert" TargetMode="External"/><Relationship Id="rId2482" Type="http://schemas.openxmlformats.org/officeDocument/2006/relationships/hyperlink" Target="http://pbs.twimg.com/profile_images/723978543982620673/jyRBffrj_normal.jpg" TargetMode="External"/><Relationship Id="rId2483" Type="http://schemas.openxmlformats.org/officeDocument/2006/relationships/hyperlink" Target="https://pbs.twimg.com/profile_banners/723662950939168768/1461373611" TargetMode="External"/><Relationship Id="rId2484" Type="http://schemas.openxmlformats.org/officeDocument/2006/relationships/hyperlink" Target="https://twitter.com/suggesteverywor" TargetMode="External"/><Relationship Id="rId2485" Type="http://schemas.openxmlformats.org/officeDocument/2006/relationships/hyperlink" Target="http://pbs.twimg.com/profile_images/698498797106761728/GxgLhddR_normal.jpg" TargetMode="External"/><Relationship Id="rId2486" Type="http://schemas.openxmlformats.org/officeDocument/2006/relationships/hyperlink" Target="https://t.co/uilbDPTFGc" TargetMode="External"/><Relationship Id="rId2487" Type="http://schemas.openxmlformats.org/officeDocument/2006/relationships/hyperlink" Target="https://pbs.twimg.com/profile_banners/1551763100/1418155472" TargetMode="External"/><Relationship Id="rId2488" Type="http://schemas.openxmlformats.org/officeDocument/2006/relationships/hyperlink" Target="http://abs.twimg.com/images/themes/theme15/bg.png" TargetMode="External"/><Relationship Id="rId2489" Type="http://schemas.openxmlformats.org/officeDocument/2006/relationships/hyperlink" Target="https://twitter.com/cloodicus" TargetMode="External"/><Relationship Id="rId2490" Type="http://schemas.openxmlformats.org/officeDocument/2006/relationships/hyperlink" Target="http://pbs.twimg.com/profile_images/2656210348/e1a14e59dbf5abc8be9b821f99e87177_normal.png" TargetMode="External"/><Relationship Id="rId2491" Type="http://schemas.openxmlformats.org/officeDocument/2006/relationships/hyperlink" Target="http://t.co/mA0RykplgL" TargetMode="External"/><Relationship Id="rId2492" Type="http://schemas.openxmlformats.org/officeDocument/2006/relationships/hyperlink" Target="http://pbs.twimg.com/profile_background_images/671009622/2833751ffade07177031f99570ac5b5d.jpeg" TargetMode="External"/><Relationship Id="rId2493" Type="http://schemas.openxmlformats.org/officeDocument/2006/relationships/hyperlink" Target="https://twitter.com/bioenggmu" TargetMode="External"/><Relationship Id="rId2494" Type="http://schemas.openxmlformats.org/officeDocument/2006/relationships/hyperlink" Target="http://pbs.twimg.com/profile_images/799587750022414336/7x2euAlp_normal.jpg" TargetMode="External"/><Relationship Id="rId2495" Type="http://schemas.openxmlformats.org/officeDocument/2006/relationships/hyperlink" Target="https://t.co/OAgj9ijcsM" TargetMode="External"/><Relationship Id="rId2496" Type="http://schemas.openxmlformats.org/officeDocument/2006/relationships/hyperlink" Target="https://pbs.twimg.com/profile_banners/1557264974/1473576264" TargetMode="External"/><Relationship Id="rId2497" Type="http://schemas.openxmlformats.org/officeDocument/2006/relationships/hyperlink" Target="http://abs.twimg.com/images/themes/theme1/bg.png" TargetMode="External"/><Relationship Id="rId2498" Type="http://schemas.openxmlformats.org/officeDocument/2006/relationships/hyperlink" Target="https://twitter.com/acmackenz" TargetMode="External"/><Relationship Id="rId2499" Type="http://schemas.openxmlformats.org/officeDocument/2006/relationships/hyperlink" Target="http://pbs.twimg.com/profile_images/947504802/dixonj_normal.jpg" TargetMode="External"/><Relationship Id="rId2500" Type="http://schemas.openxmlformats.org/officeDocument/2006/relationships/hyperlink" Target="http://pbs.twimg.com/profile_background_images/798555463/e346a8ff2471625a1dca6c48d752cc5f.jpeg" TargetMode="External"/><Relationship Id="rId2501" Type="http://schemas.openxmlformats.org/officeDocument/2006/relationships/hyperlink" Target="https://twitter.com/dixonjim" TargetMode="External"/><Relationship Id="rId2502" Type="http://schemas.openxmlformats.org/officeDocument/2006/relationships/hyperlink" Target="http://pbs.twimg.com/profile_images/640896002036269056/y5yO4Cbo_normal.jpg" TargetMode="External"/><Relationship Id="rId2503" Type="http://schemas.openxmlformats.org/officeDocument/2006/relationships/hyperlink" Target="http://t.co/F16PqgOsJ9" TargetMode="External"/><Relationship Id="rId2504" Type="http://schemas.openxmlformats.org/officeDocument/2006/relationships/hyperlink" Target="https://pbs.twimg.com/profile_banners/391069506/1441636305" TargetMode="External"/><Relationship Id="rId2505" Type="http://schemas.openxmlformats.org/officeDocument/2006/relationships/hyperlink" Target="http://pbs.twimg.com/profile_background_images/730200356/0d5e52e64ad0914a2079edb2b7fda9fc.jpeg" TargetMode="External"/><Relationship Id="rId2506" Type="http://schemas.openxmlformats.org/officeDocument/2006/relationships/hyperlink" Target="https://twitter.com/elsbiomedchem" TargetMode="External"/><Relationship Id="rId2507" Type="http://schemas.openxmlformats.org/officeDocument/2006/relationships/hyperlink" Target="http://pbs.twimg.com/profile_images/616596998855245824/lsvtnLpr_normal.jpg" TargetMode="External"/><Relationship Id="rId2508" Type="http://schemas.openxmlformats.org/officeDocument/2006/relationships/hyperlink" Target="http://t.co/SfMRsxpTtt" TargetMode="External"/><Relationship Id="rId2509" Type="http://schemas.openxmlformats.org/officeDocument/2006/relationships/hyperlink" Target="https://pbs.twimg.com/profile_banners/759574495/1435843178" TargetMode="External"/><Relationship Id="rId2510" Type="http://schemas.openxmlformats.org/officeDocument/2006/relationships/hyperlink" Target="http://pbs.twimg.com/profile_background_images/742410706/276ebf8894343a78dc9f459f91e660be.jpeg" TargetMode="External"/><Relationship Id="rId2511" Type="http://schemas.openxmlformats.org/officeDocument/2006/relationships/hyperlink" Target="https://twitter.com/elsevierchemeng" TargetMode="External"/><Relationship Id="rId2512" Type="http://schemas.openxmlformats.org/officeDocument/2006/relationships/hyperlink" Target="http://pbs.twimg.com/profile_images/615846519841902592/is3N6I_8_normal.jpg" TargetMode="External"/><Relationship Id="rId2513" Type="http://schemas.openxmlformats.org/officeDocument/2006/relationships/hyperlink" Target="http://t.co/8QN2ttufJV" TargetMode="External"/><Relationship Id="rId2514" Type="http://schemas.openxmlformats.org/officeDocument/2006/relationships/hyperlink" Target="https://pbs.twimg.com/profile_banners/80269086/1435755949" TargetMode="External"/><Relationship Id="rId2515" Type="http://schemas.openxmlformats.org/officeDocument/2006/relationships/hyperlink" Target="http://pbs.twimg.com/profile_background_images/615845609082351616/VaxjR5FC.jpg" TargetMode="External"/><Relationship Id="rId2516" Type="http://schemas.openxmlformats.org/officeDocument/2006/relationships/hyperlink" Target="https://twitter.com/elsevier_eng" TargetMode="External"/><Relationship Id="rId2517" Type="http://schemas.openxmlformats.org/officeDocument/2006/relationships/hyperlink" Target="http://pbs.twimg.com/profile_images/803130156713918464/1d2aVegx_normal.jpg" TargetMode="External"/><Relationship Id="rId2518" Type="http://schemas.openxmlformats.org/officeDocument/2006/relationships/hyperlink" Target="https://pbs.twimg.com/profile_banners/2916716709/1480316130" TargetMode="External"/><Relationship Id="rId2519" Type="http://schemas.openxmlformats.org/officeDocument/2006/relationships/hyperlink" Target="http://abs.twimg.com/images/themes/theme1/bg.png" TargetMode="External"/><Relationship Id="rId2520" Type="http://schemas.openxmlformats.org/officeDocument/2006/relationships/hyperlink" Target="https://twitter.com/pendragon_gate" TargetMode="External"/><Relationship Id="rId2521" Type="http://schemas.openxmlformats.org/officeDocument/2006/relationships/hyperlink" Target="http://pbs.twimg.com/profile_images/744001869031284736/WaMQuO_L_normal.jpg" TargetMode="External"/><Relationship Id="rId2522" Type="http://schemas.openxmlformats.org/officeDocument/2006/relationships/hyperlink" Target="https://pbs.twimg.com/profile_banners/65182568/1435269725" TargetMode="External"/><Relationship Id="rId2523" Type="http://schemas.openxmlformats.org/officeDocument/2006/relationships/hyperlink" Target="http://abs.twimg.com/images/themes/theme15/bg.png" TargetMode="External"/><Relationship Id="rId2524" Type="http://schemas.openxmlformats.org/officeDocument/2006/relationships/hyperlink" Target="https://twitter.com/natalie_perrigo" TargetMode="External"/><Relationship Id="rId2525" Type="http://schemas.openxmlformats.org/officeDocument/2006/relationships/hyperlink" Target="http://pbs.twimg.com/profile_images/725358256097492992/2cu0OFdD_normal.jpg" TargetMode="External"/><Relationship Id="rId2526" Type="http://schemas.openxmlformats.org/officeDocument/2006/relationships/hyperlink" Target="http://abs.twimg.com/images/themes/theme1/bg.png" TargetMode="External"/><Relationship Id="rId2527" Type="http://schemas.openxmlformats.org/officeDocument/2006/relationships/hyperlink" Target="https://twitter.com/byrne_l" TargetMode="External"/><Relationship Id="rId2528" Type="http://schemas.openxmlformats.org/officeDocument/2006/relationships/hyperlink" Target="http://pbs.twimg.com/profile_images/802242624807698433/EgxaX4Xw_normal.jpg" TargetMode="External"/><Relationship Id="rId2529" Type="http://schemas.openxmlformats.org/officeDocument/2006/relationships/hyperlink" Target="https://t.co/ABZt9t9YnI" TargetMode="External"/><Relationship Id="rId2530" Type="http://schemas.openxmlformats.org/officeDocument/2006/relationships/hyperlink" Target="https://pbs.twimg.com/profile_banners/1401191353/1474399064" TargetMode="External"/><Relationship Id="rId2531" Type="http://schemas.openxmlformats.org/officeDocument/2006/relationships/hyperlink" Target="http://abs.twimg.com/images/themes/theme1/bg.png" TargetMode="External"/><Relationship Id="rId2532" Type="http://schemas.openxmlformats.org/officeDocument/2006/relationships/hyperlink" Target="https://twitter.com/seanofields" TargetMode="External"/><Relationship Id="rId2533" Type="http://schemas.openxmlformats.org/officeDocument/2006/relationships/hyperlink" Target="http://pbs.twimg.com/profile_images/526862255413944321/nvdPqqzO_normal.jpeg" TargetMode="External"/><Relationship Id="rId2534" Type="http://schemas.openxmlformats.org/officeDocument/2006/relationships/hyperlink" Target="https://t.co/i5Hw1wokSI" TargetMode="External"/><Relationship Id="rId2535" Type="http://schemas.openxmlformats.org/officeDocument/2006/relationships/hyperlink" Target="https://pbs.twimg.com/profile_banners/111352873/1372339986" TargetMode="External"/><Relationship Id="rId2536" Type="http://schemas.openxmlformats.org/officeDocument/2006/relationships/hyperlink" Target="http://pbs.twimg.com/profile_background_images/684848714/7b1cad0896d22d75b85f5f86fc69b59f.jpeg" TargetMode="External"/><Relationship Id="rId2537" Type="http://schemas.openxmlformats.org/officeDocument/2006/relationships/hyperlink" Target="https://twitter.com/gelmitsu" TargetMode="External"/><Relationship Id="rId2538" Type="http://schemas.openxmlformats.org/officeDocument/2006/relationships/hyperlink" Target="http://pbs.twimg.com/profile_images/795271694462099456/arW-ambc_normal.jpg" TargetMode="External"/><Relationship Id="rId2539" Type="http://schemas.openxmlformats.org/officeDocument/2006/relationships/hyperlink" Target="https://pbs.twimg.com/profile_banners/2891400351/1468124544" TargetMode="External"/><Relationship Id="rId2540" Type="http://schemas.openxmlformats.org/officeDocument/2006/relationships/hyperlink" Target="http://abs.twimg.com/images/themes/theme1/bg.png" TargetMode="External"/><Relationship Id="rId2541" Type="http://schemas.openxmlformats.org/officeDocument/2006/relationships/hyperlink" Target="https://twitter.com/thetmstewart" TargetMode="External"/><Relationship Id="rId2542" Type="http://schemas.openxmlformats.org/officeDocument/2006/relationships/hyperlink" Target="http://pbs.twimg.com/profile_images/525304147671658496/44a5u9Dn_normal.jpeg" TargetMode="External"/><Relationship Id="rId2543" Type="http://schemas.openxmlformats.org/officeDocument/2006/relationships/hyperlink" Target="http://t.co/rlw20i0NTM" TargetMode="External"/><Relationship Id="rId2544" Type="http://schemas.openxmlformats.org/officeDocument/2006/relationships/hyperlink" Target="https://pbs.twimg.com/profile_banners/46444989/1431261900" TargetMode="External"/><Relationship Id="rId2545" Type="http://schemas.openxmlformats.org/officeDocument/2006/relationships/hyperlink" Target="http://abs.twimg.com/images/themes/theme1/bg.png" TargetMode="External"/><Relationship Id="rId2546" Type="http://schemas.openxmlformats.org/officeDocument/2006/relationships/hyperlink" Target="https://twitter.com/pgnagy" TargetMode="External"/><Relationship Id="rId2547" Type="http://schemas.openxmlformats.org/officeDocument/2006/relationships/hyperlink" Target="http://pbs.twimg.com/profile_images/641046877782327296/0SxA_e3P_normal.png" TargetMode="External"/><Relationship Id="rId2548" Type="http://schemas.openxmlformats.org/officeDocument/2006/relationships/hyperlink" Target="http://t.co/0pRmP0gV8f" TargetMode="External"/><Relationship Id="rId2549" Type="http://schemas.openxmlformats.org/officeDocument/2006/relationships/hyperlink" Target="http://pbs.twimg.com/profile_background_images/345693579/CBID_logo.PNG" TargetMode="External"/><Relationship Id="rId2550" Type="http://schemas.openxmlformats.org/officeDocument/2006/relationships/hyperlink" Target="https://twitter.com/jhucbid" TargetMode="External"/><Relationship Id="rId2551" Type="http://schemas.openxmlformats.org/officeDocument/2006/relationships/hyperlink" Target="http://pbs.twimg.com/profile_images/442147266976305152/e02dCT03_normal.jpeg" TargetMode="External"/><Relationship Id="rId2552" Type="http://schemas.openxmlformats.org/officeDocument/2006/relationships/hyperlink" Target="http://tinyurl.com/FoodOnSale" TargetMode="External"/><Relationship Id="rId2553" Type="http://schemas.openxmlformats.org/officeDocument/2006/relationships/hyperlink" Target="https://pbs.twimg.com/profile_banners/2370711679/1419625684" TargetMode="External"/><Relationship Id="rId2554" Type="http://schemas.openxmlformats.org/officeDocument/2006/relationships/hyperlink" Target="http://pbs.twimg.com/profile_background_images/440553498011111424/iOTrE9vQ.jpeg" TargetMode="External"/><Relationship Id="rId2555" Type="http://schemas.openxmlformats.org/officeDocument/2006/relationships/hyperlink" Target="https://twitter.com/foodonsale" TargetMode="External"/><Relationship Id="rId2556" Type="http://schemas.openxmlformats.org/officeDocument/2006/relationships/hyperlink" Target="http://pbs.twimg.com/profile_images/712905625705951232/9dTz5xRp_normal.jpg" TargetMode="External"/><Relationship Id="rId2557" Type="http://schemas.openxmlformats.org/officeDocument/2006/relationships/hyperlink" Target="http://www.3rdrockhome.com/" TargetMode="External"/><Relationship Id="rId2558" Type="http://schemas.openxmlformats.org/officeDocument/2006/relationships/hyperlink" Target="https://pbs.twimg.com/profile_banners/149296998/1459662271" TargetMode="External"/><Relationship Id="rId2559" Type="http://schemas.openxmlformats.org/officeDocument/2006/relationships/hyperlink" Target="http://abs.twimg.com/images/themes/theme11/bg.gif" TargetMode="External"/><Relationship Id="rId2560" Type="http://schemas.openxmlformats.org/officeDocument/2006/relationships/hyperlink" Target="https://twitter.com/3rdrockhome" TargetMode="External"/><Relationship Id="rId2561" Type="http://schemas.openxmlformats.org/officeDocument/2006/relationships/hyperlink" Target="http://pbs.twimg.com/profile_images/760774125522518016/jhzjWv0i_normal.jpg" TargetMode="External"/><Relationship Id="rId2562" Type="http://schemas.openxmlformats.org/officeDocument/2006/relationships/hyperlink" Target="https://pbs.twimg.com/profile_banners/737142202481016832/1470217933" TargetMode="External"/><Relationship Id="rId2563" Type="http://schemas.openxmlformats.org/officeDocument/2006/relationships/hyperlink" Target="https://twitter.com/chidambara09" TargetMode="External"/><Relationship Id="rId2564" Type="http://schemas.openxmlformats.org/officeDocument/2006/relationships/hyperlink" Target="http://pbs.twimg.com/profile_images/1901460476/images_normal.jpg" TargetMode="External"/><Relationship Id="rId2565" Type="http://schemas.openxmlformats.org/officeDocument/2006/relationships/hyperlink" Target="http://tinyurl.com/GoAnimalNSave" TargetMode="External"/><Relationship Id="rId2566" Type="http://schemas.openxmlformats.org/officeDocument/2006/relationships/hyperlink" Target="https://pbs.twimg.com/profile_banners/415878475/1419626044" TargetMode="External"/><Relationship Id="rId2567" Type="http://schemas.openxmlformats.org/officeDocument/2006/relationships/hyperlink" Target="http://pbs.twimg.com/profile_background_images/443381613703880704/A6a96WBd.jpeg" TargetMode="External"/><Relationship Id="rId2568" Type="http://schemas.openxmlformats.org/officeDocument/2006/relationships/hyperlink" Target="https://twitter.com/goanimalnsave" TargetMode="External"/><Relationship Id="rId2569" Type="http://schemas.openxmlformats.org/officeDocument/2006/relationships/hyperlink" Target="http://pbs.twimg.com/profile_images/631553686917877760/iT_SabQC_normal.jpg" TargetMode="External"/><Relationship Id="rId2570" Type="http://schemas.openxmlformats.org/officeDocument/2006/relationships/hyperlink" Target="https://t.co/kaEfS8Ucev" TargetMode="External"/><Relationship Id="rId2571" Type="http://schemas.openxmlformats.org/officeDocument/2006/relationships/hyperlink" Target="https://pbs.twimg.com/profile_banners/2500377288/1458774332" TargetMode="External"/><Relationship Id="rId2572" Type="http://schemas.openxmlformats.org/officeDocument/2006/relationships/hyperlink" Target="http://abs.twimg.com/images/themes/theme1/bg.png" TargetMode="External"/><Relationship Id="rId2573" Type="http://schemas.openxmlformats.org/officeDocument/2006/relationships/hyperlink" Target="https://twitter.com/missmaaadsss" TargetMode="External"/><Relationship Id="rId2574" Type="http://schemas.openxmlformats.org/officeDocument/2006/relationships/hyperlink" Target="http://pbs.twimg.com/profile_images/795878866812215296/8__vbj8k_normal.jpg" TargetMode="External"/><Relationship Id="rId2575" Type="http://schemas.openxmlformats.org/officeDocument/2006/relationships/hyperlink" Target="https://pbs.twimg.com/profile_banners/944644596/1478587208" TargetMode="External"/><Relationship Id="rId2576" Type="http://schemas.openxmlformats.org/officeDocument/2006/relationships/hyperlink" Target="http://abs.twimg.com/images/themes/theme1/bg.png" TargetMode="External"/><Relationship Id="rId2577" Type="http://schemas.openxmlformats.org/officeDocument/2006/relationships/hyperlink" Target="https://twitter.com/farinazr" TargetMode="External"/><Relationship Id="rId2578" Type="http://schemas.openxmlformats.org/officeDocument/2006/relationships/hyperlink" Target="http://pbs.twimg.com/profile_images/578569863544717312/nPzhbK5f_normal.jpeg" TargetMode="External"/><Relationship Id="rId2579" Type="http://schemas.openxmlformats.org/officeDocument/2006/relationships/hyperlink" Target="http://t.co/KZ4qKIYFVy" TargetMode="External"/><Relationship Id="rId2580" Type="http://schemas.openxmlformats.org/officeDocument/2006/relationships/hyperlink" Target="https://pbs.twimg.com/profile_banners/3098047142/1426782654" TargetMode="External"/><Relationship Id="rId2581" Type="http://schemas.openxmlformats.org/officeDocument/2006/relationships/hyperlink" Target="http://pbs.twimg.com/profile_background_images/578575825190047744/QHZeGs0Y.png" TargetMode="External"/><Relationship Id="rId2582" Type="http://schemas.openxmlformats.org/officeDocument/2006/relationships/hyperlink" Target="https://twitter.com/kefirpakistan" TargetMode="External"/><Relationship Id="rId2583" Type="http://schemas.openxmlformats.org/officeDocument/2006/relationships/hyperlink" Target="http://pbs.twimg.com/profile_images/748300675939897345/ka6L2uo4_normal.jpg" TargetMode="External"/><Relationship Id="rId2584" Type="http://schemas.openxmlformats.org/officeDocument/2006/relationships/hyperlink" Target="http://t.co/rMZ2LQlani" TargetMode="External"/><Relationship Id="rId2585" Type="http://schemas.openxmlformats.org/officeDocument/2006/relationships/hyperlink" Target="https://pbs.twimg.com/profile_banners/774576242/1398729232" TargetMode="External"/><Relationship Id="rId2586" Type="http://schemas.openxmlformats.org/officeDocument/2006/relationships/hyperlink" Target="http://abs.twimg.com/images/themes/theme1/bg.png" TargetMode="External"/><Relationship Id="rId2587" Type="http://schemas.openxmlformats.org/officeDocument/2006/relationships/hyperlink" Target="https://twitter.com/pulmonary_news" TargetMode="External"/><Relationship Id="rId2588" Type="http://schemas.openxmlformats.org/officeDocument/2006/relationships/hyperlink" Target="http://pbs.twimg.com/profile_images/646349014829543424/fJA7Gwip_normal.png" TargetMode="External"/><Relationship Id="rId2589" Type="http://schemas.openxmlformats.org/officeDocument/2006/relationships/hyperlink" Target="http://t.co/505JHWTcbQ" TargetMode="External"/><Relationship Id="rId2590" Type="http://schemas.openxmlformats.org/officeDocument/2006/relationships/hyperlink" Target="https://pbs.twimg.com/profile_banners/188725330/1442936607" TargetMode="External"/><Relationship Id="rId2591" Type="http://schemas.openxmlformats.org/officeDocument/2006/relationships/hyperlink" Target="http://pbs.twimg.com/profile_background_images/378800000094426826/a5bb0a7cc1a174c16ad1099a1102cfa5.jpeg" TargetMode="External"/><Relationship Id="rId2592" Type="http://schemas.openxmlformats.org/officeDocument/2006/relationships/hyperlink" Target="https://twitter.com/ub_endirecte" TargetMode="External"/><Relationship Id="rId2593" Type="http://schemas.openxmlformats.org/officeDocument/2006/relationships/hyperlink" Target="http://pbs.twimg.com/profile_images/1389492084/twitterprofile2_normal.png" TargetMode="External"/><Relationship Id="rId2594" Type="http://schemas.openxmlformats.org/officeDocument/2006/relationships/hyperlink" Target="http://t.co/FsmKpSEYAv" TargetMode="External"/><Relationship Id="rId2595" Type="http://schemas.openxmlformats.org/officeDocument/2006/relationships/hyperlink" Target="https://pbs.twimg.com/profile_banners/277274100/1360656490" TargetMode="External"/><Relationship Id="rId2596" Type="http://schemas.openxmlformats.org/officeDocument/2006/relationships/hyperlink" Target="http://pbs.twimg.com/profile_background_images/244208125/twitterbackground2.gif" TargetMode="External"/><Relationship Id="rId2597" Type="http://schemas.openxmlformats.org/officeDocument/2006/relationships/hyperlink" Target="https://twitter.com/premedme" TargetMode="External"/><Relationship Id="rId2598" Type="http://schemas.openxmlformats.org/officeDocument/2006/relationships/hyperlink" Target="http://pbs.twimg.com/profile_images/2453409374/6u0kl4n9lu5a369sgs21_normal.jpeg" TargetMode="External"/><Relationship Id="rId2599" Type="http://schemas.openxmlformats.org/officeDocument/2006/relationships/hyperlink" Target="http://t.co/mmQOwM2x4U" TargetMode="External"/><Relationship Id="rId2600" Type="http://schemas.openxmlformats.org/officeDocument/2006/relationships/hyperlink" Target="http://pbs.twimg.com/profile_background_images/619909461/5u008k54p0anjy8hvl59.jpeg" TargetMode="External"/><Relationship Id="rId2601" Type="http://schemas.openxmlformats.org/officeDocument/2006/relationships/hyperlink" Target="https://twitter.com/calcheerleading" TargetMode="External"/><Relationship Id="rId2602" Type="http://schemas.openxmlformats.org/officeDocument/2006/relationships/hyperlink" Target="http://abs.twimg.com/sticky/default_profile_images/default_profile_2_normal.png" TargetMode="External"/><Relationship Id="rId2603" Type="http://schemas.openxmlformats.org/officeDocument/2006/relationships/hyperlink" Target="https://twitter.com/xiqiao1" TargetMode="External"/><Relationship Id="rId2604" Type="http://schemas.openxmlformats.org/officeDocument/2006/relationships/hyperlink" Target="http://pbs.twimg.com/profile_images/644357530/CU_Brenkus_beach-1_normal.jpg" TargetMode="External"/><Relationship Id="rId2605" Type="http://schemas.openxmlformats.org/officeDocument/2006/relationships/hyperlink" Target="https://t.co/aa173ED8Ao" TargetMode="External"/><Relationship Id="rId2606" Type="http://schemas.openxmlformats.org/officeDocument/2006/relationships/hyperlink" Target="http://pbs.twimg.com/profile_background_images/69715124/Twitter_logo.jpg" TargetMode="External"/><Relationship Id="rId2607" Type="http://schemas.openxmlformats.org/officeDocument/2006/relationships/hyperlink" Target="https://twitter.com/johnbrenkus_" TargetMode="External"/><Relationship Id="rId2608" Type="http://schemas.openxmlformats.org/officeDocument/2006/relationships/hyperlink" Target="http://pbs.twimg.com/profile_images/778624558274269184/T1qTxIbO_normal.jpg" TargetMode="External"/><Relationship Id="rId2609" Type="http://schemas.openxmlformats.org/officeDocument/2006/relationships/hyperlink" Target="https://t.co/1FER2aiFtV" TargetMode="External"/><Relationship Id="rId2610" Type="http://schemas.openxmlformats.org/officeDocument/2006/relationships/hyperlink" Target="https://pbs.twimg.com/profile_banners/563672764/1464637968" TargetMode="External"/><Relationship Id="rId2611" Type="http://schemas.openxmlformats.org/officeDocument/2006/relationships/hyperlink" Target="http://pbs.twimg.com/profile_background_images/706627980/46babd4b970f0f10aaf4c0904bb973e1.jpeg" TargetMode="External"/><Relationship Id="rId2612" Type="http://schemas.openxmlformats.org/officeDocument/2006/relationships/hyperlink" Target="https://twitter.com/mirullkhalid" TargetMode="External"/><Relationship Id="rId2613" Type="http://schemas.openxmlformats.org/officeDocument/2006/relationships/hyperlink" Target="http://pbs.twimg.com/profile_images/590478390282452993/JfnGQn8y_normal.png" TargetMode="External"/><Relationship Id="rId2614" Type="http://schemas.openxmlformats.org/officeDocument/2006/relationships/hyperlink" Target="http://abs.twimg.com/images/themes/theme1/bg.png" TargetMode="External"/><Relationship Id="rId2615" Type="http://schemas.openxmlformats.org/officeDocument/2006/relationships/hyperlink" Target="https://twitter.com/infodolpages" TargetMode="External"/><Relationship Id="rId2616" Type="http://schemas.openxmlformats.org/officeDocument/2006/relationships/hyperlink" Target="http://pbs.twimg.com/profile_images/725204474852159488/tANOM8TG_normal.jpg" TargetMode="External"/><Relationship Id="rId2617" Type="http://schemas.openxmlformats.org/officeDocument/2006/relationships/hyperlink" Target="https://t.co/tGpn1jtNuA" TargetMode="External"/><Relationship Id="rId2618" Type="http://schemas.openxmlformats.org/officeDocument/2006/relationships/hyperlink" Target="http://abs.twimg.com/images/themes/theme12/bg.gif" TargetMode="External"/><Relationship Id="rId2619" Type="http://schemas.openxmlformats.org/officeDocument/2006/relationships/hyperlink" Target="https://twitter.com/meenuist" TargetMode="External"/><Relationship Id="rId2620" Type="http://schemas.openxmlformats.org/officeDocument/2006/relationships/hyperlink" Target="http://pbs.twimg.com/profile_images/792887860961615873/Ke39esOC_normal.jpg" TargetMode="External"/><Relationship Id="rId2621" Type="http://schemas.openxmlformats.org/officeDocument/2006/relationships/hyperlink" Target="https://pbs.twimg.com/profile_banners/338089716/1472696183" TargetMode="External"/><Relationship Id="rId2622" Type="http://schemas.openxmlformats.org/officeDocument/2006/relationships/hyperlink" Target="http://pbs.twimg.com/profile_background_images/473668341333098496/C2ON8Rx3.jpeg" TargetMode="External"/><Relationship Id="rId2623" Type="http://schemas.openxmlformats.org/officeDocument/2006/relationships/hyperlink" Target="https://twitter.com/mariahhrenaee" TargetMode="External"/><Relationship Id="rId2624" Type="http://schemas.openxmlformats.org/officeDocument/2006/relationships/hyperlink" Target="http://pbs.twimg.com/profile_images/522271145815339008/Jx0EC9F1_normal.jpeg" TargetMode="External"/><Relationship Id="rId2625" Type="http://schemas.openxmlformats.org/officeDocument/2006/relationships/hyperlink" Target="http://t.co/5JKtXoqlCH" TargetMode="External"/><Relationship Id="rId2626" Type="http://schemas.openxmlformats.org/officeDocument/2006/relationships/hyperlink" Target="https://pbs.twimg.com/profile_banners/1885727528/1413354147" TargetMode="External"/><Relationship Id="rId2627" Type="http://schemas.openxmlformats.org/officeDocument/2006/relationships/hyperlink" Target="http://pbs.twimg.com/profile_background_images/437833078501675008/5sVyLu7C.jpeg" TargetMode="External"/><Relationship Id="rId2628" Type="http://schemas.openxmlformats.org/officeDocument/2006/relationships/hyperlink" Target="https://twitter.com/benthamebooks" TargetMode="External"/><Relationship Id="rId2629" Type="http://schemas.openxmlformats.org/officeDocument/2006/relationships/hyperlink" Target="http://pbs.twimg.com/profile_images/681210342366691328/92E_f9rZ_normal.jpg" TargetMode="External"/><Relationship Id="rId2630" Type="http://schemas.openxmlformats.org/officeDocument/2006/relationships/hyperlink" Target="http://abs.twimg.com/images/themes/theme1/bg.png" TargetMode="External"/><Relationship Id="rId2631" Type="http://schemas.openxmlformats.org/officeDocument/2006/relationships/hyperlink" Target="https://twitter.com/h0rsebox" TargetMode="External"/><Relationship Id="rId2632" Type="http://schemas.openxmlformats.org/officeDocument/2006/relationships/hyperlink" Target="http://pbs.twimg.com/profile_images/805259417708990464/luuZwHAA_normal.jpg" TargetMode="External"/><Relationship Id="rId2633" Type="http://schemas.openxmlformats.org/officeDocument/2006/relationships/hyperlink" Target="https://t.co/u1HYan15oy" TargetMode="External"/><Relationship Id="rId2634" Type="http://schemas.openxmlformats.org/officeDocument/2006/relationships/hyperlink" Target="https://pbs.twimg.com/profile_banners/4229163210/1481150584" TargetMode="External"/><Relationship Id="rId2635" Type="http://schemas.openxmlformats.org/officeDocument/2006/relationships/hyperlink" Target="http://abs.twimg.com/images/themes/theme1/bg.png" TargetMode="External"/><Relationship Id="rId2636" Type="http://schemas.openxmlformats.org/officeDocument/2006/relationships/hyperlink" Target="https://twitter.com/steve_rcgers" TargetMode="External"/><Relationship Id="rId2637" Type="http://schemas.openxmlformats.org/officeDocument/2006/relationships/hyperlink" Target="http://pbs.twimg.com/profile_images/734751662674432000/AWJGGoLy_normal.jpg" TargetMode="External"/><Relationship Id="rId2638" Type="http://schemas.openxmlformats.org/officeDocument/2006/relationships/hyperlink" Target="https://t.co/Ks1uFDSNkv" TargetMode="External"/><Relationship Id="rId2639" Type="http://schemas.openxmlformats.org/officeDocument/2006/relationships/hyperlink" Target="https://pbs.twimg.com/profile_banners/367245520/1448357837" TargetMode="External"/><Relationship Id="rId2640" Type="http://schemas.openxmlformats.org/officeDocument/2006/relationships/hyperlink" Target="http://abs.twimg.com/images/themes/theme1/bg.png" TargetMode="External"/><Relationship Id="rId2641" Type="http://schemas.openxmlformats.org/officeDocument/2006/relationships/hyperlink" Target="https://twitter.com/tormeadschool" TargetMode="External"/><Relationship Id="rId2642" Type="http://schemas.openxmlformats.org/officeDocument/2006/relationships/hyperlink" Target="http://pbs.twimg.com/profile_images/697371365381443584/MjjO8BBg_normal.jpg" TargetMode="External"/><Relationship Id="rId2643" Type="http://schemas.openxmlformats.org/officeDocument/2006/relationships/hyperlink" Target="https://t.co/i9TR2nWW9G" TargetMode="External"/><Relationship Id="rId2644" Type="http://schemas.openxmlformats.org/officeDocument/2006/relationships/hyperlink" Target="http://abs.twimg.com/images/themes/theme1/bg.png" TargetMode="External"/><Relationship Id="rId2645" Type="http://schemas.openxmlformats.org/officeDocument/2006/relationships/hyperlink" Target="https://twitter.com/careers_tormead" TargetMode="External"/><Relationship Id="rId2646" Type="http://schemas.openxmlformats.org/officeDocument/2006/relationships/hyperlink" Target="http://pbs.twimg.com/profile_images/806092135648923648/naUQLYf-_normal.jpg" TargetMode="External"/><Relationship Id="rId2647" Type="http://schemas.openxmlformats.org/officeDocument/2006/relationships/hyperlink" Target="https://t.co/QvDTSe2Iws" TargetMode="External"/><Relationship Id="rId2648" Type="http://schemas.openxmlformats.org/officeDocument/2006/relationships/hyperlink" Target="https://pbs.twimg.com/profile_banners/806087464653877248/1481021849" TargetMode="External"/><Relationship Id="rId2649" Type="http://schemas.openxmlformats.org/officeDocument/2006/relationships/hyperlink" Target="http://abs.twimg.com/images/themes/theme1/bg.png" TargetMode="External"/><Relationship Id="rId2650" Type="http://schemas.openxmlformats.org/officeDocument/2006/relationships/hyperlink" Target="https://twitter.com/cpltih" TargetMode="External"/><Relationship Id="rId2651" Type="http://schemas.openxmlformats.org/officeDocument/2006/relationships/hyperlink" Target="http://pbs.twimg.com/profile_images/794518362650972160/qHMnRWqI_normal.jpg" TargetMode="External"/><Relationship Id="rId2652" Type="http://schemas.openxmlformats.org/officeDocument/2006/relationships/hyperlink" Target="https://t.co/H0PJiXhkpP" TargetMode="External"/><Relationship Id="rId2653" Type="http://schemas.openxmlformats.org/officeDocument/2006/relationships/hyperlink" Target="https://pbs.twimg.com/profile_banners/300114634/1476726419" TargetMode="External"/><Relationship Id="rId2654" Type="http://schemas.openxmlformats.org/officeDocument/2006/relationships/hyperlink" Target="http://pbs.twimg.com/profile_background_images/450928031972876288/ky7EXJXW.jpeg" TargetMode="External"/><Relationship Id="rId2655" Type="http://schemas.openxmlformats.org/officeDocument/2006/relationships/hyperlink" Target="https://twitter.com/adidas" TargetMode="External"/><Relationship Id="rId2656" Type="http://schemas.openxmlformats.org/officeDocument/2006/relationships/hyperlink" Target="http://pbs.twimg.com/profile_images/764054927358427136/qYfn2G4O_normal.jpg" TargetMode="External"/><Relationship Id="rId2657" Type="http://schemas.openxmlformats.org/officeDocument/2006/relationships/hyperlink" Target="https://pbs.twimg.com/profile_banners/762925835854745600/1470760343" TargetMode="External"/><Relationship Id="rId2658" Type="http://schemas.openxmlformats.org/officeDocument/2006/relationships/hyperlink" Target="https://twitter.com/adarshcpl" TargetMode="External"/><Relationship Id="rId2659" Type="http://schemas.openxmlformats.org/officeDocument/2006/relationships/hyperlink" Target="http://pbs.twimg.com/profile_images/477177954456203264/dtYBbWci_normal.jpeg" TargetMode="External"/><Relationship Id="rId2660" Type="http://schemas.openxmlformats.org/officeDocument/2006/relationships/hyperlink" Target="http://t.co/bMC8tFwgAn" TargetMode="External"/><Relationship Id="rId2661" Type="http://schemas.openxmlformats.org/officeDocument/2006/relationships/hyperlink" Target="https://pbs.twimg.com/profile_banners/540123431/1402603803" TargetMode="External"/><Relationship Id="rId2662" Type="http://schemas.openxmlformats.org/officeDocument/2006/relationships/hyperlink" Target="http://pbs.twimg.com/profile_background_images/576486648/ahevavktqbcqp8fmv9cc.jpeg" TargetMode="External"/><Relationship Id="rId2663" Type="http://schemas.openxmlformats.org/officeDocument/2006/relationships/hyperlink" Target="https://twitter.com/acecjb" TargetMode="External"/><Relationship Id="rId2664" Type="http://schemas.openxmlformats.org/officeDocument/2006/relationships/hyperlink" Target="http://pbs.twimg.com/profile_images/715580053250306048/Ur98i0kI_normal.jpg" TargetMode="External"/><Relationship Id="rId2665" Type="http://schemas.openxmlformats.org/officeDocument/2006/relationships/hyperlink" Target="https://t.co/Cupdad7cXt" TargetMode="External"/><Relationship Id="rId2666" Type="http://schemas.openxmlformats.org/officeDocument/2006/relationships/hyperlink" Target="http://pbs.twimg.com/profile_background_images/366107933/54.jpg" TargetMode="External"/><Relationship Id="rId2667" Type="http://schemas.openxmlformats.org/officeDocument/2006/relationships/hyperlink" Target="https://twitter.com/amonguic" TargetMode="External"/><Relationship Id="rId2668" Type="http://schemas.openxmlformats.org/officeDocument/2006/relationships/hyperlink" Target="http://pbs.twimg.com/profile_images/750403489407303680/ZgdIHpsu_normal.jpg" TargetMode="External"/><Relationship Id="rId2669" Type="http://schemas.openxmlformats.org/officeDocument/2006/relationships/hyperlink" Target="https://t.co/VG81xYA0HO" TargetMode="External"/><Relationship Id="rId2670" Type="http://schemas.openxmlformats.org/officeDocument/2006/relationships/hyperlink" Target="https://pbs.twimg.com/profile_banners/3329935223/1467744871" TargetMode="External"/><Relationship Id="rId2671" Type="http://schemas.openxmlformats.org/officeDocument/2006/relationships/hyperlink" Target="http://abs.twimg.com/images/themes/theme1/bg.png" TargetMode="External"/><Relationship Id="rId2672" Type="http://schemas.openxmlformats.org/officeDocument/2006/relationships/hyperlink" Target="https://twitter.com/aminobiolab" TargetMode="External"/><Relationship Id="rId2673" Type="http://schemas.openxmlformats.org/officeDocument/2006/relationships/hyperlink" Target="http://pbs.twimg.com/profile_images/769282440309288960/yJjm6NNp_normal.jpg" TargetMode="External"/><Relationship Id="rId2674" Type="http://schemas.openxmlformats.org/officeDocument/2006/relationships/hyperlink" Target="https://t.co/SiCwo2gYVS" TargetMode="External"/><Relationship Id="rId2675" Type="http://schemas.openxmlformats.org/officeDocument/2006/relationships/hyperlink" Target="http://abs.twimg.com/images/themes/theme1/bg.png" TargetMode="External"/><Relationship Id="rId2676" Type="http://schemas.openxmlformats.org/officeDocument/2006/relationships/hyperlink" Target="https://twitter.com/sosvnews" TargetMode="External"/><Relationship Id="rId2677" Type="http://schemas.openxmlformats.org/officeDocument/2006/relationships/hyperlink" Target="http://pbs.twimg.com/profile_images/806836341665308672/OMCrxaS5_normal.jpg" TargetMode="External"/><Relationship Id="rId2678" Type="http://schemas.openxmlformats.org/officeDocument/2006/relationships/hyperlink" Target="https://t.co/nj9D7JJ9Fe" TargetMode="External"/><Relationship Id="rId2679" Type="http://schemas.openxmlformats.org/officeDocument/2006/relationships/hyperlink" Target="https://pbs.twimg.com/profile_banners/1434571753/1481199781" TargetMode="External"/><Relationship Id="rId2680" Type="http://schemas.openxmlformats.org/officeDocument/2006/relationships/hyperlink" Target="http://abs.twimg.com/images/themes/theme4/bg.gif" TargetMode="External"/><Relationship Id="rId2681" Type="http://schemas.openxmlformats.org/officeDocument/2006/relationships/hyperlink" Target="https://twitter.com/deadyatta" TargetMode="External"/><Relationship Id="rId2682" Type="http://schemas.openxmlformats.org/officeDocument/2006/relationships/hyperlink" Target="http://pbs.twimg.com/profile_images/798142521352265728/YbsozaRb_normal.jpg" TargetMode="External"/><Relationship Id="rId2683" Type="http://schemas.openxmlformats.org/officeDocument/2006/relationships/hyperlink" Target="http://b0ngkuto.tumblr.com/" TargetMode="External"/><Relationship Id="rId2684" Type="http://schemas.openxmlformats.org/officeDocument/2006/relationships/hyperlink" Target="https://pbs.twimg.com/profile_banners/2570210791/1478709479" TargetMode="External"/><Relationship Id="rId2685" Type="http://schemas.openxmlformats.org/officeDocument/2006/relationships/hyperlink" Target="http://abs.twimg.com/images/themes/theme1/bg.png" TargetMode="External"/><Relationship Id="rId2686" Type="http://schemas.openxmlformats.org/officeDocument/2006/relationships/hyperlink" Target="https://twitter.com/bongkuto" TargetMode="External"/><Relationship Id="rId2687" Type="http://schemas.openxmlformats.org/officeDocument/2006/relationships/hyperlink" Target="http://pbs.twimg.com/profile_images/805291370088828928/FvEgXh33_normal.jpg" TargetMode="External"/><Relationship Id="rId2688" Type="http://schemas.openxmlformats.org/officeDocument/2006/relationships/hyperlink" Target="https://t.co/7Tk2fCUZmQ" TargetMode="External"/><Relationship Id="rId2689" Type="http://schemas.openxmlformats.org/officeDocument/2006/relationships/hyperlink" Target="https://pbs.twimg.com/profile_banners/436501175/1480698337" TargetMode="External"/><Relationship Id="rId2690" Type="http://schemas.openxmlformats.org/officeDocument/2006/relationships/hyperlink" Target="http://pbs.twimg.com/profile_background_images/455392041581568000/oVQVof7v.jpeg" TargetMode="External"/><Relationship Id="rId2691" Type="http://schemas.openxmlformats.org/officeDocument/2006/relationships/hyperlink" Target="https://twitter.com/zahrafidaa" TargetMode="External"/><Relationship Id="rId2692" Type="http://schemas.openxmlformats.org/officeDocument/2006/relationships/hyperlink" Target="http://pbs.twimg.com/profile_images/782928142197526529/kD4nHjVn_normal.jpg" TargetMode="External"/><Relationship Id="rId2693" Type="http://schemas.openxmlformats.org/officeDocument/2006/relationships/hyperlink" Target="https://pbs.twimg.com/profile_banners/782924602766942208/1477056394" TargetMode="External"/><Relationship Id="rId2694" Type="http://schemas.openxmlformats.org/officeDocument/2006/relationships/hyperlink" Target="http://abs.twimg.com/images/themes/theme1/bg.png" TargetMode="External"/><Relationship Id="rId2695" Type="http://schemas.openxmlformats.org/officeDocument/2006/relationships/hyperlink" Target="https://twitter.com/happyflippers" TargetMode="External"/><Relationship Id="rId2696" Type="http://schemas.openxmlformats.org/officeDocument/2006/relationships/hyperlink" Target="http://pbs.twimg.com/profile_images/579001213447897088/1DcpsH1F_normal.jpeg" TargetMode="External"/><Relationship Id="rId2697" Type="http://schemas.openxmlformats.org/officeDocument/2006/relationships/hyperlink" Target="https://t.co/px3cBbyC9S" TargetMode="External"/><Relationship Id="rId2698" Type="http://schemas.openxmlformats.org/officeDocument/2006/relationships/hyperlink" Target="https://pbs.twimg.com/profile_banners/1574470142/1399311853" TargetMode="External"/><Relationship Id="rId2699" Type="http://schemas.openxmlformats.org/officeDocument/2006/relationships/hyperlink" Target="http://pbs.twimg.com/profile_background_images/378800000134180724/XjUEKy2o.jpeg" TargetMode="External"/><Relationship Id="rId2700" Type="http://schemas.openxmlformats.org/officeDocument/2006/relationships/hyperlink" Target="https://twitter.com/fishguy_fhl" TargetMode="External"/><Relationship Id="rId2701" Type="http://schemas.openxmlformats.org/officeDocument/2006/relationships/hyperlink" Target="http://pbs.twimg.com/profile_images/631315812029218816/y-XTHLCb_normal.jpg" TargetMode="External"/><Relationship Id="rId2702" Type="http://schemas.openxmlformats.org/officeDocument/2006/relationships/hyperlink" Target="https://pbs.twimg.com/profile_banners/451149186/1368015739" TargetMode="External"/><Relationship Id="rId2703" Type="http://schemas.openxmlformats.org/officeDocument/2006/relationships/hyperlink" Target="http://abs.twimg.com/images/themes/theme1/bg.png" TargetMode="External"/><Relationship Id="rId2704" Type="http://schemas.openxmlformats.org/officeDocument/2006/relationships/hyperlink" Target="https://twitter.com/luke_ftw_2014" TargetMode="External"/><Relationship Id="rId2705" Type="http://schemas.openxmlformats.org/officeDocument/2006/relationships/hyperlink" Target="http://pbs.twimg.com/profile_images/770506972231720960/9mgvCoU3_normal.jpg" TargetMode="External"/><Relationship Id="rId2706" Type="http://schemas.openxmlformats.org/officeDocument/2006/relationships/hyperlink" Target="http://www.magentabiolabs.com/" TargetMode="External"/><Relationship Id="rId2707" Type="http://schemas.openxmlformats.org/officeDocument/2006/relationships/hyperlink" Target="https://pbs.twimg.com/profile_banners/752954678388920321/1474958335" TargetMode="External"/><Relationship Id="rId2708" Type="http://schemas.openxmlformats.org/officeDocument/2006/relationships/hyperlink" Target="http://abs.twimg.com/images/themes/theme1/bg.png" TargetMode="External"/><Relationship Id="rId2709" Type="http://schemas.openxmlformats.org/officeDocument/2006/relationships/hyperlink" Target="https://twitter.com/raloma19" TargetMode="External"/><Relationship Id="rId2710" Type="http://schemas.openxmlformats.org/officeDocument/2006/relationships/hyperlink" Target="http://pbs.twimg.com/profile_images/806020780706373632/v9b7iUn4_normal.jpg" TargetMode="External"/><Relationship Id="rId2711" Type="http://schemas.openxmlformats.org/officeDocument/2006/relationships/hyperlink" Target="https://pbs.twimg.com/profile_banners/258171110/1472137190" TargetMode="External"/><Relationship Id="rId2712" Type="http://schemas.openxmlformats.org/officeDocument/2006/relationships/hyperlink" Target="http://pbs.twimg.com/profile_background_images/428380575/navajer.jpg" TargetMode="External"/><Relationship Id="rId2713" Type="http://schemas.openxmlformats.org/officeDocument/2006/relationships/hyperlink" Target="https://twitter.com/jewlz_94" TargetMode="External"/><Relationship Id="rId2714" Type="http://schemas.openxmlformats.org/officeDocument/2006/relationships/hyperlink" Target="http://pbs.twimg.com/profile_images/600134125467500544/amCGga7R_normal.jpg" TargetMode="External"/><Relationship Id="rId2715" Type="http://schemas.openxmlformats.org/officeDocument/2006/relationships/hyperlink" Target="http://tinyurl.com/thedrugstores" TargetMode="External"/><Relationship Id="rId2716" Type="http://schemas.openxmlformats.org/officeDocument/2006/relationships/hyperlink" Target="https://pbs.twimg.com/profile_banners/3198488214/1431896025" TargetMode="External"/><Relationship Id="rId2717" Type="http://schemas.openxmlformats.org/officeDocument/2006/relationships/hyperlink" Target="http://abs.twimg.com/images/themes/theme1/bg.png" TargetMode="External"/><Relationship Id="rId2718" Type="http://schemas.openxmlformats.org/officeDocument/2006/relationships/hyperlink" Target="https://twitter.com/thedrugstores" TargetMode="External"/><Relationship Id="rId2719" Type="http://schemas.openxmlformats.org/officeDocument/2006/relationships/hyperlink" Target="http://pbs.twimg.com/profile_images/723473358814347265/m4RrFfiK_normal.jpg" TargetMode="External"/><Relationship Id="rId2720" Type="http://schemas.openxmlformats.org/officeDocument/2006/relationships/hyperlink" Target="https://t.co/vT4NO931tn" TargetMode="External"/><Relationship Id="rId2721" Type="http://schemas.openxmlformats.org/officeDocument/2006/relationships/hyperlink" Target="https://pbs.twimg.com/profile_banners/20391607/1480675768" TargetMode="External"/><Relationship Id="rId2722" Type="http://schemas.openxmlformats.org/officeDocument/2006/relationships/hyperlink" Target="http://abs.twimg.com/images/themes/theme12/bg.gif" TargetMode="External"/><Relationship Id="rId2723" Type="http://schemas.openxmlformats.org/officeDocument/2006/relationships/hyperlink" Target="https://twitter.com/fromthepark" TargetMode="External"/><Relationship Id="rId2724" Type="http://schemas.openxmlformats.org/officeDocument/2006/relationships/hyperlink" Target="http://pbs.twimg.com/profile_images/1514120070/QM_logo_for_social_media_normal.JPG" TargetMode="External"/><Relationship Id="rId2725" Type="http://schemas.openxmlformats.org/officeDocument/2006/relationships/hyperlink" Target="http://t.co/j4bAAx8SEW" TargetMode="External"/><Relationship Id="rId2726" Type="http://schemas.openxmlformats.org/officeDocument/2006/relationships/hyperlink" Target="https://pbs.twimg.com/profile_banners/19401276/1480093922" TargetMode="External"/><Relationship Id="rId2727" Type="http://schemas.openxmlformats.org/officeDocument/2006/relationships/hyperlink" Target="http://pbs.twimg.com/profile_background_images/820122037/d2c75403b7f9136dfdc0390c1e8c8ac7.jpeg" TargetMode="External"/><Relationship Id="rId2728" Type="http://schemas.openxmlformats.org/officeDocument/2006/relationships/hyperlink" Target="https://twitter.com/qmul" TargetMode="External"/><Relationship Id="rId2729" Type="http://schemas.openxmlformats.org/officeDocument/2006/relationships/hyperlink" Target="http://pbs.twimg.com/profile_images/605753523649818624/oQ3Iir2C_normal.jpg" TargetMode="External"/><Relationship Id="rId2730" Type="http://schemas.openxmlformats.org/officeDocument/2006/relationships/hyperlink" Target="http://abs.twimg.com/images/themes/theme1/bg.png" TargetMode="External"/><Relationship Id="rId2731" Type="http://schemas.openxmlformats.org/officeDocument/2006/relationships/hyperlink" Target="https://twitter.com/kelleedownham" TargetMode="External"/><Relationship Id="rId2732" Type="http://schemas.openxmlformats.org/officeDocument/2006/relationships/hyperlink" Target="http://pbs.twimg.com/profile_images/766634520942698496/bMjSp9tn_normal.jpg" TargetMode="External"/><Relationship Id="rId2733" Type="http://schemas.openxmlformats.org/officeDocument/2006/relationships/hyperlink" Target="https://t.co/qVz8uJLtab" TargetMode="External"/><Relationship Id="rId2734" Type="http://schemas.openxmlformats.org/officeDocument/2006/relationships/hyperlink" Target="https://pbs.twimg.com/profile_banners/766632103102517248/1480947030" TargetMode="External"/><Relationship Id="rId2735" Type="http://schemas.openxmlformats.org/officeDocument/2006/relationships/hyperlink" Target="https://twitter.com/filmatstem" TargetMode="External"/><Relationship Id="rId2736" Type="http://schemas.openxmlformats.org/officeDocument/2006/relationships/hyperlink" Target="http://pbs.twimg.com/profile_images/806396435264634880/Te8Tg79j_normal.jpg" TargetMode="External"/><Relationship Id="rId2737" Type="http://schemas.openxmlformats.org/officeDocument/2006/relationships/hyperlink" Target="https://pbs.twimg.com/profile_banners/2389487420/1478555985" TargetMode="External"/><Relationship Id="rId2738" Type="http://schemas.openxmlformats.org/officeDocument/2006/relationships/hyperlink" Target="http://pbs.twimg.com/profile_background_images/474746362727133184/2H1h9CgJ.jpeg" TargetMode="External"/><Relationship Id="rId2739" Type="http://schemas.openxmlformats.org/officeDocument/2006/relationships/hyperlink" Target="https://twitter.com/hashriq25" TargetMode="External"/><Relationship Id="rId2740" Type="http://schemas.openxmlformats.org/officeDocument/2006/relationships/hyperlink" Target="http://pbs.twimg.com/profile_images/801136159749500928/GsYwjzx6_normal.jpg" TargetMode="External"/><Relationship Id="rId2741" Type="http://schemas.openxmlformats.org/officeDocument/2006/relationships/hyperlink" Target="https://pbs.twimg.com/profile_banners/120675100/1479826984" TargetMode="External"/><Relationship Id="rId2742" Type="http://schemas.openxmlformats.org/officeDocument/2006/relationships/hyperlink" Target="http://pbs.twimg.com/profile_background_images/495765258/olas_coru_a.jpg" TargetMode="External"/><Relationship Id="rId2743" Type="http://schemas.openxmlformats.org/officeDocument/2006/relationships/hyperlink" Target="https://twitter.com/vilavaite" TargetMode="External"/><Relationship Id="rId2744" Type="http://schemas.openxmlformats.org/officeDocument/2006/relationships/hyperlink" Target="http://pbs.twimg.com/profile_images/673855173291204609/2AQSBBl1_normal.jpg" TargetMode="External"/><Relationship Id="rId2745" Type="http://schemas.openxmlformats.org/officeDocument/2006/relationships/hyperlink" Target="https://t.co/DByWt45HZj" TargetMode="External"/><Relationship Id="rId2746" Type="http://schemas.openxmlformats.org/officeDocument/2006/relationships/hyperlink" Target="https://pbs.twimg.com/profile_banners/21833310/1449494569" TargetMode="External"/><Relationship Id="rId2747" Type="http://schemas.openxmlformats.org/officeDocument/2006/relationships/hyperlink" Target="http://pbs.twimg.com/profile_background_images/315556035/Twitter-BG_2_bg-image.jpg" TargetMode="External"/><Relationship Id="rId2748" Type="http://schemas.openxmlformats.org/officeDocument/2006/relationships/hyperlink" Target="https://twitter.com/tmj_hou_edu" TargetMode="External"/><Relationship Id="rId2749" Type="http://schemas.openxmlformats.org/officeDocument/2006/relationships/hyperlink" Target="http://pbs.twimg.com/profile_images/614198713284595712/vUoHCTf1_normal.png" TargetMode="External"/><Relationship Id="rId2750" Type="http://schemas.openxmlformats.org/officeDocument/2006/relationships/hyperlink" Target="http://t.co/JNVDWYVuYn" TargetMode="External"/><Relationship Id="rId2751" Type="http://schemas.openxmlformats.org/officeDocument/2006/relationships/hyperlink" Target="https://pbs.twimg.com/profile_banners/3256006628/1435274569" TargetMode="External"/><Relationship Id="rId2752" Type="http://schemas.openxmlformats.org/officeDocument/2006/relationships/hyperlink" Target="http://abs.twimg.com/images/themes/theme1/bg.png" TargetMode="External"/><Relationship Id="rId2753" Type="http://schemas.openxmlformats.org/officeDocument/2006/relationships/hyperlink" Target="https://twitter.com/photonicsshows" TargetMode="External"/><Relationship Id="rId2754" Type="http://schemas.openxmlformats.org/officeDocument/2006/relationships/hyperlink" Target="http://pbs.twimg.com/profile_images/2096980161/molecules_tricolor80_normal.gif" TargetMode="External"/><Relationship Id="rId2755" Type="http://schemas.openxmlformats.org/officeDocument/2006/relationships/hyperlink" Target="http://abs.twimg.com/images/themes/theme1/bg.png" TargetMode="External"/><Relationship Id="rId2756" Type="http://schemas.openxmlformats.org/officeDocument/2006/relationships/hyperlink" Target="https://twitter.com/sciencemeeting" TargetMode="External"/><Relationship Id="rId2757" Type="http://schemas.openxmlformats.org/officeDocument/2006/relationships/hyperlink" Target="http://pbs.twimg.com/profile_images/751096366693249024/hpbUUfqz_normal.jpg" TargetMode="External"/><Relationship Id="rId2758" Type="http://schemas.openxmlformats.org/officeDocument/2006/relationships/hyperlink" Target="https://pbs.twimg.com/profile_banners/751092905331286016/1467910466" TargetMode="External"/><Relationship Id="rId2759" Type="http://schemas.openxmlformats.org/officeDocument/2006/relationships/hyperlink" Target="https://twitter.com/niloufar1995" TargetMode="External"/><Relationship Id="rId2760" Type="http://schemas.openxmlformats.org/officeDocument/2006/relationships/hyperlink" Target="http://pbs.twimg.com/profile_images/623521977085497344/eZBZTi0I_normal.jpg" TargetMode="External"/><Relationship Id="rId2761" Type="http://schemas.openxmlformats.org/officeDocument/2006/relationships/hyperlink" Target="http://t.co/qEdbDqrQkt" TargetMode="External"/><Relationship Id="rId2762" Type="http://schemas.openxmlformats.org/officeDocument/2006/relationships/hyperlink" Target="https://pbs.twimg.com/profile_banners/2838273735/1437493148" TargetMode="External"/><Relationship Id="rId2763" Type="http://schemas.openxmlformats.org/officeDocument/2006/relationships/hyperlink" Target="http://abs.twimg.com/images/themes/theme1/bg.png" TargetMode="External"/><Relationship Id="rId2764" Type="http://schemas.openxmlformats.org/officeDocument/2006/relationships/hyperlink" Target="https://twitter.com/bioengmcgill" TargetMode="External"/><Relationship Id="rId2765" Type="http://schemas.openxmlformats.org/officeDocument/2006/relationships/hyperlink" Target="http://pbs.twimg.com/profile_images/327998652/ehp_twitter_graphic_normal.jpg" TargetMode="External"/><Relationship Id="rId2766" Type="http://schemas.openxmlformats.org/officeDocument/2006/relationships/hyperlink" Target="https://t.co/TAjjYVPSPG" TargetMode="External"/><Relationship Id="rId2767" Type="http://schemas.openxmlformats.org/officeDocument/2006/relationships/hyperlink" Target="https://pbs.twimg.com/profile_banners/59266746/1480607555" TargetMode="External"/><Relationship Id="rId2768" Type="http://schemas.openxmlformats.org/officeDocument/2006/relationships/hyperlink" Target="http://abs.twimg.com/images/themes/theme1/bg.png" TargetMode="External"/><Relationship Id="rId2769" Type="http://schemas.openxmlformats.org/officeDocument/2006/relationships/hyperlink" Target="https://twitter.com/ehponline" TargetMode="External"/><Relationship Id="rId2770" Type="http://schemas.openxmlformats.org/officeDocument/2006/relationships/hyperlink" Target="http://pbs.twimg.com/profile_images/735169108476493824/4gUKiWNA_normal.jpg" TargetMode="External"/><Relationship Id="rId2771" Type="http://schemas.openxmlformats.org/officeDocument/2006/relationships/hyperlink" Target="https://t.co/M6o9rUyEfR" TargetMode="External"/><Relationship Id="rId2772" Type="http://schemas.openxmlformats.org/officeDocument/2006/relationships/hyperlink" Target="https://pbs.twimg.com/profile_banners/735158225939533826/1464110628" TargetMode="External"/><Relationship Id="rId2773" Type="http://schemas.openxmlformats.org/officeDocument/2006/relationships/hyperlink" Target="http://abs.twimg.com/images/themes/theme1/bg.png" TargetMode="External"/><Relationship Id="rId2774" Type="http://schemas.openxmlformats.org/officeDocument/2006/relationships/hyperlink" Target="https://twitter.com/bestchemshows" TargetMode="External"/><Relationship Id="rId2775" Type="http://schemas.openxmlformats.org/officeDocument/2006/relationships/hyperlink" Target="http://pbs.twimg.com/profile_images/2304751706/s8igf6dvoxcppwj3giba_normal.jpeg" TargetMode="External"/><Relationship Id="rId2776" Type="http://schemas.openxmlformats.org/officeDocument/2006/relationships/hyperlink" Target="http://t.co/kfnbg6qLLp" TargetMode="External"/><Relationship Id="rId2777" Type="http://schemas.openxmlformats.org/officeDocument/2006/relationships/hyperlink" Target="https://pbs.twimg.com/profile_banners/338397907/1424259281" TargetMode="External"/><Relationship Id="rId2778" Type="http://schemas.openxmlformats.org/officeDocument/2006/relationships/hyperlink" Target="http://pbs.twimg.com/profile_background_images/578083475/6g7xjqh0zjn677x6f7v3.jpeg" TargetMode="External"/><Relationship Id="rId2779" Type="http://schemas.openxmlformats.org/officeDocument/2006/relationships/hyperlink" Target="https://twitter.com/bioalliances" TargetMode="External"/><Relationship Id="rId2780" Type="http://schemas.openxmlformats.org/officeDocument/2006/relationships/hyperlink" Target="http://pbs.twimg.com/profile_images/378800000170736485/e4ffbb13131ca4cc7a8a1924d712801c_normal.png" TargetMode="External"/><Relationship Id="rId2781" Type="http://schemas.openxmlformats.org/officeDocument/2006/relationships/hyperlink" Target="http://t.co/3NnTQxGNSb" TargetMode="External"/><Relationship Id="rId2782" Type="http://schemas.openxmlformats.org/officeDocument/2006/relationships/hyperlink" Target="https://pbs.twimg.com/profile_banners/445782144/1374503301" TargetMode="External"/><Relationship Id="rId2783" Type="http://schemas.openxmlformats.org/officeDocument/2006/relationships/hyperlink" Target="http://pbs.twimg.com/profile_background_images/378800000030257586/c21ceda02341f19a5849a210388841ef.jpeg" TargetMode="External"/><Relationship Id="rId2784" Type="http://schemas.openxmlformats.org/officeDocument/2006/relationships/hyperlink" Target="https://twitter.com/bisakahaku" TargetMode="External"/><Relationship Id="rId2785" Type="http://schemas.openxmlformats.org/officeDocument/2006/relationships/hyperlink" Target="http://pbs.twimg.com/profile_images/2322021498/php0owbd20xmxwzhhdg2_normal.jpeg" TargetMode="External"/><Relationship Id="rId2786" Type="http://schemas.openxmlformats.org/officeDocument/2006/relationships/hyperlink" Target="http://t.co/FiC68AZmyG" TargetMode="External"/><Relationship Id="rId2787" Type="http://schemas.openxmlformats.org/officeDocument/2006/relationships/hyperlink" Target="https://pbs.twimg.com/profile_banners/348538673/1424273353" TargetMode="External"/><Relationship Id="rId2788" Type="http://schemas.openxmlformats.org/officeDocument/2006/relationships/hyperlink" Target="http://pbs.twimg.com/profile_background_images/582903401/gq0bdlefpf4f61vaoca1.jpeg" TargetMode="External"/><Relationship Id="rId2789" Type="http://schemas.openxmlformats.org/officeDocument/2006/relationships/hyperlink" Target="https://twitter.com/collaborationb" TargetMode="External"/><Relationship Id="rId2790" Type="http://schemas.openxmlformats.org/officeDocument/2006/relationships/hyperlink" Target="http://pbs.twimg.com/profile_images/2322808527/csepcn1drncfwo5exyp1_normal.jpeg" TargetMode="External"/><Relationship Id="rId2791" Type="http://schemas.openxmlformats.org/officeDocument/2006/relationships/hyperlink" Target="https://t.co/i91fWsWAHs" TargetMode="External"/><Relationship Id="rId2792" Type="http://schemas.openxmlformats.org/officeDocument/2006/relationships/hyperlink" Target="https://pbs.twimg.com/profile_banners/612709986/1454435267" TargetMode="External"/><Relationship Id="rId2793" Type="http://schemas.openxmlformats.org/officeDocument/2006/relationships/hyperlink" Target="http://pbs.twimg.com/profile_background_images/583101029/0cyfj5hv88a4yt7dqjpy.jpeg" TargetMode="External"/><Relationship Id="rId2794" Type="http://schemas.openxmlformats.org/officeDocument/2006/relationships/hyperlink" Target="https://twitter.com/mergersbio" TargetMode="External"/><Relationship Id="rId2795" Type="http://schemas.openxmlformats.org/officeDocument/2006/relationships/hyperlink" Target="http://pbs.twimg.com/profile_images/2229799167/FB_Profile_pic-_cells_1_3__normal" TargetMode="External"/><Relationship Id="rId2796" Type="http://schemas.openxmlformats.org/officeDocument/2006/relationships/hyperlink" Target="http://t.co/Y2NfcI3C9t" TargetMode="External"/><Relationship Id="rId2797" Type="http://schemas.openxmlformats.org/officeDocument/2006/relationships/hyperlink" Target="https://pbs.twimg.com/profile_banners/247673047/1415023778" TargetMode="External"/><Relationship Id="rId2798" Type="http://schemas.openxmlformats.org/officeDocument/2006/relationships/hyperlink" Target="http://pbs.twimg.com/profile_background_images/555402166/TWITTER_PIC_background_image__7_" TargetMode="External"/><Relationship Id="rId2799" Type="http://schemas.openxmlformats.org/officeDocument/2006/relationships/hyperlink" Target="https://twitter.com/copd_bio" TargetMode="External"/><Relationship Id="rId2800" Type="http://schemas.openxmlformats.org/officeDocument/2006/relationships/hyperlink" Target="http://pbs.twimg.com/profile_images/804846636249714688/avoyxSim_normal.jpg" TargetMode="External"/><Relationship Id="rId2801" Type="http://schemas.openxmlformats.org/officeDocument/2006/relationships/hyperlink" Target="https://www.facebook.com/profile.php?id=100007459727545&amp;fref=ts" TargetMode="External"/><Relationship Id="rId2802" Type="http://schemas.openxmlformats.org/officeDocument/2006/relationships/hyperlink" Target="https://pbs.twimg.com/profile_banners/942997746/1481148592" TargetMode="External"/><Relationship Id="rId2803" Type="http://schemas.openxmlformats.org/officeDocument/2006/relationships/hyperlink" Target="http://abs.twimg.com/images/themes/theme1/bg.png" TargetMode="External"/><Relationship Id="rId2804" Type="http://schemas.openxmlformats.org/officeDocument/2006/relationships/hyperlink" Target="https://twitter.com/demonputty" TargetMode="External"/><Relationship Id="rId2805" Type="http://schemas.openxmlformats.org/officeDocument/2006/relationships/hyperlink" Target="http://pbs.twimg.com/profile_images/441597359261102080/Iy0nOi65_normal.jpeg" TargetMode="External"/><Relationship Id="rId2806" Type="http://schemas.openxmlformats.org/officeDocument/2006/relationships/hyperlink" Target="https://pbs.twimg.com/profile_banners/2374283540/1394122221" TargetMode="External"/><Relationship Id="rId2807" Type="http://schemas.openxmlformats.org/officeDocument/2006/relationships/hyperlink" Target="http://abs.twimg.com/images/themes/theme1/bg.png" TargetMode="External"/><Relationship Id="rId2808" Type="http://schemas.openxmlformats.org/officeDocument/2006/relationships/hyperlink" Target="https://twitter.com/zorabozic" TargetMode="External"/><Relationship Id="rId2809" Type="http://schemas.openxmlformats.org/officeDocument/2006/relationships/hyperlink" Target="http://pbs.twimg.com/profile_images/1980294624/DJT_Headshot_V2_normal.jpg" TargetMode="External"/><Relationship Id="rId2810" Type="http://schemas.openxmlformats.org/officeDocument/2006/relationships/hyperlink" Target="http://www.donaldjtrump.com/" TargetMode="External"/><Relationship Id="rId2811" Type="http://schemas.openxmlformats.org/officeDocument/2006/relationships/hyperlink" Target="https://pbs.twimg.com/profile_banners/25073877/1479776952" TargetMode="External"/><Relationship Id="rId2812" Type="http://schemas.openxmlformats.org/officeDocument/2006/relationships/hyperlink" Target="http://pbs.twimg.com/profile_background_images/530021613/trump_scotland__43_of_70_cc.jpg" TargetMode="External"/><Relationship Id="rId2813" Type="http://schemas.openxmlformats.org/officeDocument/2006/relationships/hyperlink" Target="https://twitter.com/realdonaldtrump" TargetMode="External"/><Relationship Id="rId2814" Type="http://schemas.openxmlformats.org/officeDocument/2006/relationships/hyperlink" Target="http://pbs.twimg.com/profile_images/711175134581760000/4WuDJznw_normal.jpg" TargetMode="External"/><Relationship Id="rId2815" Type="http://schemas.openxmlformats.org/officeDocument/2006/relationships/hyperlink" Target="https://pbs.twimg.com/profile_banners/1944206832/1381696493" TargetMode="External"/><Relationship Id="rId2816" Type="http://schemas.openxmlformats.org/officeDocument/2006/relationships/hyperlink" Target="http://abs.twimg.com/images/themes/theme1/bg.png" TargetMode="External"/><Relationship Id="rId2817" Type="http://schemas.openxmlformats.org/officeDocument/2006/relationships/hyperlink" Target="https://twitter.com/tormead_acad" TargetMode="External"/><Relationship Id="rId2818" Type="http://schemas.openxmlformats.org/officeDocument/2006/relationships/hyperlink" Target="http://pbs.twimg.com/profile_images/565759797/kingtesttube_normal.jpg" TargetMode="External"/><Relationship Id="rId2819" Type="http://schemas.openxmlformats.org/officeDocument/2006/relationships/hyperlink" Target="http://abs.twimg.com/images/themes/theme3/bg.gif" TargetMode="External"/><Relationship Id="rId2820" Type="http://schemas.openxmlformats.org/officeDocument/2006/relationships/hyperlink" Target="https://twitter.com/profmikeking" TargetMode="External"/><Relationship Id="rId2821" Type="http://schemas.openxmlformats.org/officeDocument/2006/relationships/hyperlink" Target="http://pbs.twimg.com/profile_images/672149935085723648/CjZVdQHU_normal.jpg" TargetMode="External"/><Relationship Id="rId2822" Type="http://schemas.openxmlformats.org/officeDocument/2006/relationships/hyperlink" Target="http://t.co/jfg7L3OMPI" TargetMode="External"/><Relationship Id="rId2823" Type="http://schemas.openxmlformats.org/officeDocument/2006/relationships/hyperlink" Target="https://pbs.twimg.com/profile_banners/89263982/1449087969" TargetMode="External"/><Relationship Id="rId2824" Type="http://schemas.openxmlformats.org/officeDocument/2006/relationships/hyperlink" Target="http://pbs.twimg.com/profile_background_images/542832034/twitterbackground.gif" TargetMode="External"/><Relationship Id="rId2825" Type="http://schemas.openxmlformats.org/officeDocument/2006/relationships/hyperlink" Target="https://twitter.com/vuengineering" TargetMode="External"/><Relationship Id="rId2826" Type="http://schemas.openxmlformats.org/officeDocument/2006/relationships/hyperlink" Target="http://pbs.twimg.com/profile_images/2823446604/db9196cee097efda705e26c64fef60cc_normal.jpeg" TargetMode="External"/><Relationship Id="rId2827" Type="http://schemas.openxmlformats.org/officeDocument/2006/relationships/hyperlink" Target="https://plus.google.com/+WaltArmour/posts?partnerid=gplp0" TargetMode="External"/><Relationship Id="rId2828" Type="http://schemas.openxmlformats.org/officeDocument/2006/relationships/hyperlink" Target="https://pbs.twimg.com/profile_banners/601346238/1358316417" TargetMode="External"/><Relationship Id="rId2829" Type="http://schemas.openxmlformats.org/officeDocument/2006/relationships/hyperlink" Target="http://abs.twimg.com/images/themes/theme1/bg.png" TargetMode="External"/><Relationship Id="rId2830" Type="http://schemas.openxmlformats.org/officeDocument/2006/relationships/hyperlink" Target="https://twitter.com/walta1237" TargetMode="External"/><Relationship Id="rId2831" Type="http://schemas.openxmlformats.org/officeDocument/2006/relationships/hyperlink" Target="http://pbs.twimg.com/profile_images/468452602816897024/XomikoTG_normal.jpeg" TargetMode="External"/><Relationship Id="rId2832" Type="http://schemas.openxmlformats.org/officeDocument/2006/relationships/hyperlink" Target="http://www.youtube.com/user/kcraigdc" TargetMode="External"/><Relationship Id="rId2833" Type="http://schemas.openxmlformats.org/officeDocument/2006/relationships/hyperlink" Target="https://pbs.twimg.com/profile_banners/185290535/1400522523" TargetMode="External"/><Relationship Id="rId2834" Type="http://schemas.openxmlformats.org/officeDocument/2006/relationships/hyperlink" Target="http://abs.twimg.com/images/themes/theme9/bg.gif" TargetMode="External"/><Relationship Id="rId2835" Type="http://schemas.openxmlformats.org/officeDocument/2006/relationships/hyperlink" Target="https://twitter.com/kcraigdc" TargetMode="External"/><Relationship Id="rId2836" Type="http://schemas.openxmlformats.org/officeDocument/2006/relationships/hyperlink" Target="http://pbs.twimg.com/profile_images/774996583439925248/wzVcqyWq_normal.jpg" TargetMode="External"/><Relationship Id="rId2837" Type="http://schemas.openxmlformats.org/officeDocument/2006/relationships/hyperlink" Target="https://pbs.twimg.com/profile_banners/2708670554/1473431640" TargetMode="External"/><Relationship Id="rId2838" Type="http://schemas.openxmlformats.org/officeDocument/2006/relationships/hyperlink" Target="http://abs.twimg.com/images/themes/theme1/bg.png" TargetMode="External"/><Relationship Id="rId2839" Type="http://schemas.openxmlformats.org/officeDocument/2006/relationships/hyperlink" Target="https://twitter.com/asyraf3393" TargetMode="External"/><Relationship Id="rId2840" Type="http://schemas.openxmlformats.org/officeDocument/2006/relationships/hyperlink" Target="http://pbs.twimg.com/profile_images/737001667875504128/in2cqfu3_normal.jpg" TargetMode="External"/><Relationship Id="rId2841" Type="http://schemas.openxmlformats.org/officeDocument/2006/relationships/hyperlink" Target="https://pbs.twimg.com/profile_banners/2549207570/1481017407" TargetMode="External"/><Relationship Id="rId2842" Type="http://schemas.openxmlformats.org/officeDocument/2006/relationships/hyperlink" Target="http://abs.twimg.com/images/themes/theme4/bg.gif" TargetMode="External"/><Relationship Id="rId2843" Type="http://schemas.openxmlformats.org/officeDocument/2006/relationships/hyperlink" Target="https://twitter.com/3amscience" TargetMode="External"/><Relationship Id="rId2844" Type="http://schemas.openxmlformats.org/officeDocument/2006/relationships/hyperlink" Target="http://pbs.twimg.com/profile_images/555400719478444032/ky9g4wh6_normal.png" TargetMode="External"/><Relationship Id="rId2845" Type="http://schemas.openxmlformats.org/officeDocument/2006/relationships/hyperlink" Target="http://t.co/FiRtxFPcwP" TargetMode="External"/><Relationship Id="rId2846" Type="http://schemas.openxmlformats.org/officeDocument/2006/relationships/hyperlink" Target="https://pbs.twimg.com/profile_banners/17248121/1398202715" TargetMode="External"/><Relationship Id="rId2847" Type="http://schemas.openxmlformats.org/officeDocument/2006/relationships/hyperlink" Target="http://pbs.twimg.com/profile_background_images/668994738/25724f4dee6aa27d8e52889a72fa855f.png" TargetMode="External"/><Relationship Id="rId2848" Type="http://schemas.openxmlformats.org/officeDocument/2006/relationships/hyperlink" Target="https://twitter.com/physorg_com" TargetMode="External"/><Relationship Id="rId2849" Type="http://schemas.openxmlformats.org/officeDocument/2006/relationships/hyperlink" Target="http://pbs.twimg.com/profile_images/805152761838829568/Cyf38SnO_normal.jpg" TargetMode="External"/><Relationship Id="rId2850" Type="http://schemas.openxmlformats.org/officeDocument/2006/relationships/hyperlink" Target="https://pbs.twimg.com/profile_banners/3160031220/1475797053" TargetMode="External"/><Relationship Id="rId2851" Type="http://schemas.openxmlformats.org/officeDocument/2006/relationships/hyperlink" Target="http://abs.twimg.com/images/themes/theme1/bg.png" TargetMode="External"/><Relationship Id="rId2852" Type="http://schemas.openxmlformats.org/officeDocument/2006/relationships/hyperlink" Target="https://twitter.com/rogerwong10" TargetMode="External"/><Relationship Id="rId2853" Type="http://schemas.openxmlformats.org/officeDocument/2006/relationships/hyperlink" Target="http://pbs.twimg.com/profile_images/799997734782582786/9RE563QV_normal.jpg" TargetMode="External"/><Relationship Id="rId2854" Type="http://schemas.openxmlformats.org/officeDocument/2006/relationships/hyperlink" Target="https://pbs.twimg.com/profile_banners/742166854752342016/1480182184" TargetMode="External"/><Relationship Id="rId2855" Type="http://schemas.openxmlformats.org/officeDocument/2006/relationships/hyperlink" Target="https://twitter.com/ubcprez" TargetMode="External"/><Relationship Id="rId2856" Type="http://schemas.openxmlformats.org/officeDocument/2006/relationships/hyperlink" Target="http://pbs.twimg.com/profile_images/751534962378043392/R5a59RTk_normal.jpg" TargetMode="External"/><Relationship Id="rId2857" Type="http://schemas.openxmlformats.org/officeDocument/2006/relationships/hyperlink" Target="https://t.co/GlSPIztWVJ" TargetMode="External"/><Relationship Id="rId2858" Type="http://schemas.openxmlformats.org/officeDocument/2006/relationships/hyperlink" Target="https://pbs.twimg.com/profile_banners/28453440/1480972173" TargetMode="External"/><Relationship Id="rId2859" Type="http://schemas.openxmlformats.org/officeDocument/2006/relationships/hyperlink" Target="http://pbs.twimg.com/profile_background_images/662757694/a4yd6adz3d6c6yex9tg7.jpeg" TargetMode="External"/><Relationship Id="rId2860" Type="http://schemas.openxmlformats.org/officeDocument/2006/relationships/hyperlink" Target="https://twitter.com/ubc" TargetMode="External"/><Relationship Id="rId2861" Type="http://schemas.openxmlformats.org/officeDocument/2006/relationships/hyperlink" Target="http://pbs.twimg.com/profile_images/3043811261/4dfaea19a67df29d685975530beb6ae2_normal.jpeg" TargetMode="External"/><Relationship Id="rId2862" Type="http://schemas.openxmlformats.org/officeDocument/2006/relationships/hyperlink" Target="https://pbs.twimg.com/profile_banners/25531793/1415991429" TargetMode="External"/><Relationship Id="rId2863" Type="http://schemas.openxmlformats.org/officeDocument/2006/relationships/hyperlink" Target="http://pbs.twimg.com/profile_background_images/751567989/3f4db122fd8f3cfe6be2c1003aa30d41.jpeg" TargetMode="External"/><Relationship Id="rId2864" Type="http://schemas.openxmlformats.org/officeDocument/2006/relationships/hyperlink" Target="https://twitter.com/katievancouver" TargetMode="External"/><Relationship Id="rId2865" Type="http://schemas.openxmlformats.org/officeDocument/2006/relationships/hyperlink" Target="http://pbs.twimg.com/profile_images/797779633215111168/v6bHIFa-_normal.jpg" TargetMode="External"/><Relationship Id="rId2866" Type="http://schemas.openxmlformats.org/officeDocument/2006/relationships/hyperlink" Target="https://pbs.twimg.com/profile_banners/797778573150982144/1479040459" TargetMode="External"/><Relationship Id="rId2867" Type="http://schemas.openxmlformats.org/officeDocument/2006/relationships/hyperlink" Target="https://twitter.com/samdhillon17" TargetMode="External"/><Relationship Id="rId2868" Type="http://schemas.openxmlformats.org/officeDocument/2006/relationships/hyperlink" Target="http://pbs.twimg.com/profile_images/793206537254686724/_c1aiyQP_normal.jpg" TargetMode="External"/><Relationship Id="rId2869" Type="http://schemas.openxmlformats.org/officeDocument/2006/relationships/hyperlink" Target="http://t.co/tpPVVbDB4e" TargetMode="External"/><Relationship Id="rId2870" Type="http://schemas.openxmlformats.org/officeDocument/2006/relationships/hyperlink" Target="https://pbs.twimg.com/profile_banners/28173797/1421899331" TargetMode="External"/><Relationship Id="rId2871" Type="http://schemas.openxmlformats.org/officeDocument/2006/relationships/hyperlink" Target="http://pbs.twimg.com/profile_background_images/378800000169407547/6iSpwaWH.jpeg" TargetMode="External"/><Relationship Id="rId2872" Type="http://schemas.openxmlformats.org/officeDocument/2006/relationships/hyperlink" Target="https://twitter.com/mbholistic" TargetMode="External"/><Relationship Id="rId2873" Type="http://schemas.openxmlformats.org/officeDocument/2006/relationships/hyperlink" Target="http://pbs.twimg.com/profile_images/691994906332516353/UTR3UJ1t_normal.jpg" TargetMode="External"/><Relationship Id="rId2874" Type="http://schemas.openxmlformats.org/officeDocument/2006/relationships/hyperlink" Target="https://t.co/wfoE5VRdTk" TargetMode="External"/><Relationship Id="rId2875" Type="http://schemas.openxmlformats.org/officeDocument/2006/relationships/hyperlink" Target="https://pbs.twimg.com/profile_banners/4817054342/1453819461" TargetMode="External"/><Relationship Id="rId2876" Type="http://schemas.openxmlformats.org/officeDocument/2006/relationships/hyperlink" Target="https://twitter.com/hc_equipment" TargetMode="External"/><Relationship Id="rId2877" Type="http://schemas.openxmlformats.org/officeDocument/2006/relationships/hyperlink" Target="http://pbs.twimg.com/profile_images/692000843638272005/vWwa3DD1_normal.jpg" TargetMode="External"/><Relationship Id="rId2878" Type="http://schemas.openxmlformats.org/officeDocument/2006/relationships/hyperlink" Target="https://t.co/wfoE5VRdTk" TargetMode="External"/><Relationship Id="rId2879" Type="http://schemas.openxmlformats.org/officeDocument/2006/relationships/hyperlink" Target="https://pbs.twimg.com/profile_banners/4817173033/1453820889" TargetMode="External"/><Relationship Id="rId2880" Type="http://schemas.openxmlformats.org/officeDocument/2006/relationships/hyperlink" Target="https://twitter.com/h_c_services" TargetMode="External"/><Relationship Id="rId2881" Type="http://schemas.openxmlformats.org/officeDocument/2006/relationships/hyperlink" Target="http://pbs.twimg.com/profile_images/492638464307785728/7SKvnr7D_normal.jpeg" TargetMode="External"/><Relationship Id="rId2882" Type="http://schemas.openxmlformats.org/officeDocument/2006/relationships/hyperlink" Target="https://t.co/T0q9vGwNGe" TargetMode="External"/><Relationship Id="rId2883" Type="http://schemas.openxmlformats.org/officeDocument/2006/relationships/hyperlink" Target="https://pbs.twimg.com/profile_banners/195444818/1350062079" TargetMode="External"/><Relationship Id="rId2884" Type="http://schemas.openxmlformats.org/officeDocument/2006/relationships/hyperlink" Target="http://abs.twimg.com/images/themes/theme9/bg.gif" TargetMode="External"/><Relationship Id="rId2885" Type="http://schemas.openxmlformats.org/officeDocument/2006/relationships/hyperlink" Target="https://twitter.com/kosmischemusik" TargetMode="External"/><Relationship Id="rId2886" Type="http://schemas.openxmlformats.org/officeDocument/2006/relationships/hyperlink" Target="http://pbs.twimg.com/profile_images/378800000546347262/44e29395ae16f55ecd337871b5c94c7c_normal.png" TargetMode="External"/><Relationship Id="rId2887" Type="http://schemas.openxmlformats.org/officeDocument/2006/relationships/hyperlink" Target="http://t.co/OmFERHn5cS" TargetMode="External"/><Relationship Id="rId2888" Type="http://schemas.openxmlformats.org/officeDocument/2006/relationships/hyperlink" Target="https://pbs.twimg.com/profile_banners/15338256/1480069876" TargetMode="External"/><Relationship Id="rId2889" Type="http://schemas.openxmlformats.org/officeDocument/2006/relationships/hyperlink" Target="http://pbs.twimg.com/profile_background_images/378800000119150684/e79c3e35255c4baad86455845fe7a0a6.jpeg" TargetMode="External"/><Relationship Id="rId2890" Type="http://schemas.openxmlformats.org/officeDocument/2006/relationships/hyperlink" Target="https://twitter.com/yourstoryco" TargetMode="External"/><Relationship Id="rId2891" Type="http://schemas.openxmlformats.org/officeDocument/2006/relationships/hyperlink" Target="http://pbs.twimg.com/profile_images/272940548/Madan2-Singapore_normal.jpg" TargetMode="External"/><Relationship Id="rId2892" Type="http://schemas.openxmlformats.org/officeDocument/2006/relationships/hyperlink" Target="http://t.co/KwovdXhRqn" TargetMode="External"/><Relationship Id="rId2893" Type="http://schemas.openxmlformats.org/officeDocument/2006/relationships/hyperlink" Target="http://abs.twimg.com/images/themes/theme1/bg.png" TargetMode="External"/><Relationship Id="rId2894" Type="http://schemas.openxmlformats.org/officeDocument/2006/relationships/hyperlink" Target="https://twitter.com/madanrao" TargetMode="External"/><Relationship Id="rId2895" Type="http://schemas.openxmlformats.org/officeDocument/2006/relationships/hyperlink" Target="http://pbs.twimg.com/profile_images/711920492127588352/8DxSeklH_normal.jpg" TargetMode="External"/><Relationship Id="rId2896" Type="http://schemas.openxmlformats.org/officeDocument/2006/relationships/hyperlink" Target="https://t.co/nvs5Baad0A" TargetMode="External"/><Relationship Id="rId2897" Type="http://schemas.openxmlformats.org/officeDocument/2006/relationships/hyperlink" Target="https://pbs.twimg.com/profile_banners/711914061072625665/1480847287" TargetMode="External"/><Relationship Id="rId2898" Type="http://schemas.openxmlformats.org/officeDocument/2006/relationships/hyperlink" Target="https://twitter.com/drgurdeepparhar" TargetMode="External"/><Relationship Id="rId2899" Type="http://schemas.openxmlformats.org/officeDocument/2006/relationships/hyperlink" Target="http://pbs.twimg.com/profile_images/765217726214307840/ZUEHO83J_normal.jpg" TargetMode="External"/><Relationship Id="rId2900" Type="http://schemas.openxmlformats.org/officeDocument/2006/relationships/hyperlink" Target="http://t.co/3BrOvMMYot" TargetMode="External"/><Relationship Id="rId2901" Type="http://schemas.openxmlformats.org/officeDocument/2006/relationships/hyperlink" Target="https://pbs.twimg.com/profile_banners/3065814244/1471277105" TargetMode="External"/><Relationship Id="rId2902" Type="http://schemas.openxmlformats.org/officeDocument/2006/relationships/hyperlink" Target="http://abs.twimg.com/images/themes/theme1/bg.png" TargetMode="External"/><Relationship Id="rId2903" Type="http://schemas.openxmlformats.org/officeDocument/2006/relationships/hyperlink" Target="https://twitter.com/tflssella" TargetMode="External"/><Relationship Id="rId2904" Type="http://schemas.openxmlformats.org/officeDocument/2006/relationships/hyperlink" Target="http://pbs.twimg.com/profile_images/749334198708822017/UM1FyHyO_normal.jpg" TargetMode="External"/><Relationship Id="rId2905" Type="http://schemas.openxmlformats.org/officeDocument/2006/relationships/hyperlink" Target="https://pbs.twimg.com/profile_banners/2485112422/1467490172" TargetMode="External"/><Relationship Id="rId2906" Type="http://schemas.openxmlformats.org/officeDocument/2006/relationships/hyperlink" Target="http://abs.twimg.com/images/themes/theme13/bg.gif" TargetMode="External"/><Relationship Id="rId2907" Type="http://schemas.openxmlformats.org/officeDocument/2006/relationships/hyperlink" Target="https://twitter.com/britpearl__musi" TargetMode="External"/><Relationship Id="rId2908" Type="http://schemas.openxmlformats.org/officeDocument/2006/relationships/hyperlink" Target="http://pbs.twimg.com/profile_images/749747539239440384/oZAPjEfS_normal.jpg" TargetMode="External"/><Relationship Id="rId2909" Type="http://schemas.openxmlformats.org/officeDocument/2006/relationships/hyperlink" Target="https://pbs.twimg.com/profile_banners/464285730/1467588721" TargetMode="External"/><Relationship Id="rId2910" Type="http://schemas.openxmlformats.org/officeDocument/2006/relationships/hyperlink" Target="http://abs.twimg.com/images/themes/theme8/bg.gif" TargetMode="External"/><Relationship Id="rId2911" Type="http://schemas.openxmlformats.org/officeDocument/2006/relationships/hyperlink" Target="https://twitter.com/jeffnagus872" TargetMode="External"/><Relationship Id="rId2912" Type="http://schemas.openxmlformats.org/officeDocument/2006/relationships/hyperlink" Target="http://pbs.twimg.com/profile_images/765223766620340224/G7KLOPjG_normal.jpg" TargetMode="External"/><Relationship Id="rId2913" Type="http://schemas.openxmlformats.org/officeDocument/2006/relationships/hyperlink" Target="https://pbs.twimg.com/profile_banners/3051312006/1471278552" TargetMode="External"/><Relationship Id="rId2914" Type="http://schemas.openxmlformats.org/officeDocument/2006/relationships/hyperlink" Target="http://abs.twimg.com/images/themes/theme1/bg.png" TargetMode="External"/><Relationship Id="rId2915" Type="http://schemas.openxmlformats.org/officeDocument/2006/relationships/hyperlink" Target="https://twitter.com/prlncessbxtchh" TargetMode="External"/><Relationship Id="rId2916" Type="http://schemas.openxmlformats.org/officeDocument/2006/relationships/hyperlink" Target="http://pbs.twimg.com/profile_images/765253676306804736/m_GWdJKS_normal.jpg" TargetMode="External"/><Relationship Id="rId2917" Type="http://schemas.openxmlformats.org/officeDocument/2006/relationships/hyperlink" Target="https://pbs.twimg.com/profile_banners/3052424348/1471285673" TargetMode="External"/><Relationship Id="rId2918" Type="http://schemas.openxmlformats.org/officeDocument/2006/relationships/hyperlink" Target="http://abs.twimg.com/images/themes/theme1/bg.png" TargetMode="External"/><Relationship Id="rId2919" Type="http://schemas.openxmlformats.org/officeDocument/2006/relationships/hyperlink" Target="https://twitter.com/snapes47" TargetMode="External"/><Relationship Id="rId2920" Type="http://schemas.openxmlformats.org/officeDocument/2006/relationships/hyperlink" Target="http://pbs.twimg.com/profile_images/770374236531752960/BZX0394g_normal.jpg" TargetMode="External"/><Relationship Id="rId2921" Type="http://schemas.openxmlformats.org/officeDocument/2006/relationships/hyperlink" Target="https://pbs.twimg.com/profile_banners/3065597369/1472506509" TargetMode="External"/><Relationship Id="rId2922" Type="http://schemas.openxmlformats.org/officeDocument/2006/relationships/hyperlink" Target="http://abs.twimg.com/images/themes/theme1/bg.png" TargetMode="External"/><Relationship Id="rId2923" Type="http://schemas.openxmlformats.org/officeDocument/2006/relationships/hyperlink" Target="https://twitter.com/mariamaxy73" TargetMode="External"/><Relationship Id="rId2924" Type="http://schemas.openxmlformats.org/officeDocument/2006/relationships/hyperlink" Target="http://pbs.twimg.com/profile_images/765253533356744705/pBiQYyCX_normal.jpg" TargetMode="External"/><Relationship Id="rId2925" Type="http://schemas.openxmlformats.org/officeDocument/2006/relationships/hyperlink" Target="https://pbs.twimg.com/profile_banners/3048840571/1471285639" TargetMode="External"/><Relationship Id="rId2926" Type="http://schemas.openxmlformats.org/officeDocument/2006/relationships/hyperlink" Target="http://abs.twimg.com/images/themes/theme1/bg.png" TargetMode="External"/><Relationship Id="rId2927" Type="http://schemas.openxmlformats.org/officeDocument/2006/relationships/hyperlink" Target="https://twitter.com/dark__beautii__" TargetMode="External"/><Relationship Id="rId2928" Type="http://schemas.openxmlformats.org/officeDocument/2006/relationships/hyperlink" Target="http://pbs.twimg.com/profile_images/770352101251768320/aR-bkk7__normal.jpg" TargetMode="External"/><Relationship Id="rId2929" Type="http://schemas.openxmlformats.org/officeDocument/2006/relationships/hyperlink" Target="https://pbs.twimg.com/profile_banners/3065006573/1472501230" TargetMode="External"/><Relationship Id="rId2930" Type="http://schemas.openxmlformats.org/officeDocument/2006/relationships/hyperlink" Target="http://abs.twimg.com/images/themes/theme1/bg.png" TargetMode="External"/><Relationship Id="rId2931" Type="http://schemas.openxmlformats.org/officeDocument/2006/relationships/hyperlink" Target="https://twitter.com/sonlalapoint" TargetMode="External"/><Relationship Id="rId2932" Type="http://schemas.openxmlformats.org/officeDocument/2006/relationships/hyperlink" Target="http://pbs.twimg.com/profile_images/749740539164131328/DCPN6V2L_normal.jpg" TargetMode="External"/><Relationship Id="rId2933" Type="http://schemas.openxmlformats.org/officeDocument/2006/relationships/hyperlink" Target="http://t.co/wweDotSYgx" TargetMode="External"/><Relationship Id="rId2934" Type="http://schemas.openxmlformats.org/officeDocument/2006/relationships/hyperlink" Target="https://pbs.twimg.com/profile_banners/2480613723/1467587051" TargetMode="External"/><Relationship Id="rId2935" Type="http://schemas.openxmlformats.org/officeDocument/2006/relationships/hyperlink" Target="http://abs.twimg.com/images/themes/theme6/bg.gif" TargetMode="External"/><Relationship Id="rId2936" Type="http://schemas.openxmlformats.org/officeDocument/2006/relationships/hyperlink" Target="https://twitter.com/marybeth646" TargetMode="External"/><Relationship Id="rId2937" Type="http://schemas.openxmlformats.org/officeDocument/2006/relationships/hyperlink" Target="http://pbs.twimg.com/profile_images/770373498426589184/NTjQsvDS_normal.jpg" TargetMode="External"/><Relationship Id="rId2938" Type="http://schemas.openxmlformats.org/officeDocument/2006/relationships/hyperlink" Target="https://pbs.twimg.com/profile_banners/3065648153/1472506332" TargetMode="External"/><Relationship Id="rId2939" Type="http://schemas.openxmlformats.org/officeDocument/2006/relationships/hyperlink" Target="http://abs.twimg.com/images/themes/theme1/bg.png" TargetMode="External"/><Relationship Id="rId2940" Type="http://schemas.openxmlformats.org/officeDocument/2006/relationships/hyperlink" Target="https://twitter.com/btfiystore" TargetMode="External"/><Relationship Id="rId2941" Type="http://schemas.openxmlformats.org/officeDocument/2006/relationships/hyperlink" Target="http://pbs.twimg.com/profile_images/750414764627623936/v9sBehrR_normal.jpg" TargetMode="External"/><Relationship Id="rId2942" Type="http://schemas.openxmlformats.org/officeDocument/2006/relationships/hyperlink" Target="https://pbs.twimg.com/profile_banners/2486192313/1467747800" TargetMode="External"/><Relationship Id="rId2943" Type="http://schemas.openxmlformats.org/officeDocument/2006/relationships/hyperlink" Target="http://abs.twimg.com/images/themes/theme6/bg.gif" TargetMode="External"/><Relationship Id="rId2944" Type="http://schemas.openxmlformats.org/officeDocument/2006/relationships/hyperlink" Target="https://twitter.com/prisonboi43" TargetMode="External"/><Relationship Id="rId2945" Type="http://schemas.openxmlformats.org/officeDocument/2006/relationships/hyperlink" Target="http://pbs.twimg.com/profile_images/770346794492502016/thIdO24I_normal.jpg" TargetMode="External"/><Relationship Id="rId2946" Type="http://schemas.openxmlformats.org/officeDocument/2006/relationships/hyperlink" Target="https://pbs.twimg.com/profile_banners/3065802245/1472499964" TargetMode="External"/><Relationship Id="rId2947" Type="http://schemas.openxmlformats.org/officeDocument/2006/relationships/hyperlink" Target="http://abs.twimg.com/images/themes/theme1/bg.png" TargetMode="External"/><Relationship Id="rId2948" Type="http://schemas.openxmlformats.org/officeDocument/2006/relationships/hyperlink" Target="https://twitter.com/kristydlxie" TargetMode="External"/><Relationship Id="rId2949" Type="http://schemas.openxmlformats.org/officeDocument/2006/relationships/hyperlink" Target="http://pbs.twimg.com/profile_images/765213395817816065/LIrDy4bD_normal.jpg" TargetMode="External"/><Relationship Id="rId2950" Type="http://schemas.openxmlformats.org/officeDocument/2006/relationships/hyperlink" Target="http://t.co/s3drnjtmhm" TargetMode="External"/><Relationship Id="rId2951" Type="http://schemas.openxmlformats.org/officeDocument/2006/relationships/hyperlink" Target="https://pbs.twimg.com/profile_banners/3065376785/1471276071" TargetMode="External"/><Relationship Id="rId2952" Type="http://schemas.openxmlformats.org/officeDocument/2006/relationships/hyperlink" Target="http://abs.twimg.com/images/themes/theme1/bg.png" TargetMode="External"/><Relationship Id="rId2953" Type="http://schemas.openxmlformats.org/officeDocument/2006/relationships/hyperlink" Target="https://twitter.com/xgraysonsiaysaf" TargetMode="External"/><Relationship Id="rId2954" Type="http://schemas.openxmlformats.org/officeDocument/2006/relationships/hyperlink" Target="http://pbs.twimg.com/profile_images/765247107653574656/FuX8aLQI_normal.jpg" TargetMode="External"/><Relationship Id="rId2955" Type="http://schemas.openxmlformats.org/officeDocument/2006/relationships/hyperlink" Target="http://t.co/FMZbDqzZi9" TargetMode="External"/><Relationship Id="rId2956" Type="http://schemas.openxmlformats.org/officeDocument/2006/relationships/hyperlink" Target="https://pbs.twimg.com/profile_banners/3064967933/1471284108" TargetMode="External"/><Relationship Id="rId2957" Type="http://schemas.openxmlformats.org/officeDocument/2006/relationships/hyperlink" Target="http://abs.twimg.com/images/themes/theme1/bg.png" TargetMode="External"/><Relationship Id="rId2958" Type="http://schemas.openxmlformats.org/officeDocument/2006/relationships/hyperlink" Target="https://twitter.com/s__playapparel" TargetMode="External"/><Relationship Id="rId2959" Type="http://schemas.openxmlformats.org/officeDocument/2006/relationships/hyperlink" Target="http://pbs.twimg.com/profile_images/770376241652334594/VOLHjlFp_normal.jpg" TargetMode="External"/><Relationship Id="rId2960" Type="http://schemas.openxmlformats.org/officeDocument/2006/relationships/hyperlink" Target="https://pbs.twimg.com/profile_banners/3064400145/1472506987" TargetMode="External"/><Relationship Id="rId2961" Type="http://schemas.openxmlformats.org/officeDocument/2006/relationships/hyperlink" Target="http://abs.twimg.com/images/themes/theme1/bg.png" TargetMode="External"/><Relationship Id="rId2962" Type="http://schemas.openxmlformats.org/officeDocument/2006/relationships/hyperlink" Target="https://twitter.com/twinnnnnity_10" TargetMode="External"/><Relationship Id="rId2963" Type="http://schemas.openxmlformats.org/officeDocument/2006/relationships/hyperlink" Target="http://pbs.twimg.com/profile_images/743552655398576128/DrFhHqSf_normal.jpg" TargetMode="External"/><Relationship Id="rId2964" Type="http://schemas.openxmlformats.org/officeDocument/2006/relationships/hyperlink" Target="https://pbs.twimg.com/profile_banners/2449251535/1466111745" TargetMode="External"/><Relationship Id="rId2965" Type="http://schemas.openxmlformats.org/officeDocument/2006/relationships/hyperlink" Target="http://abs.twimg.com/images/themes/theme17/bg.gif" TargetMode="External"/><Relationship Id="rId2966" Type="http://schemas.openxmlformats.org/officeDocument/2006/relationships/hyperlink" Target="https://twitter.com/joe_iucero" TargetMode="External"/><Relationship Id="rId2967" Type="http://schemas.openxmlformats.org/officeDocument/2006/relationships/hyperlink" Target="http://pbs.twimg.com/profile_images/448613002887966720/vV5Yh7QT_normal.jpeg" TargetMode="External"/><Relationship Id="rId2968" Type="http://schemas.openxmlformats.org/officeDocument/2006/relationships/hyperlink" Target="https://pbs.twimg.com/profile_banners/2411739817/1395792769" TargetMode="External"/><Relationship Id="rId2969" Type="http://schemas.openxmlformats.org/officeDocument/2006/relationships/hyperlink" Target="http://pbs.twimg.com/profile_background_images/448614062801186816/POJN6Py1.jpeg" TargetMode="External"/><Relationship Id="rId2970" Type="http://schemas.openxmlformats.org/officeDocument/2006/relationships/hyperlink" Target="https://twitter.com/eli23b" TargetMode="External"/><Relationship Id="rId2971" Type="http://schemas.openxmlformats.org/officeDocument/2006/relationships/hyperlink" Target="http://pbs.twimg.com/profile_images/749741547374120960/TyDDs2Xd_normal.jpg" TargetMode="External"/><Relationship Id="rId2972" Type="http://schemas.openxmlformats.org/officeDocument/2006/relationships/hyperlink" Target="http://t.co/yVjiA1y2jS" TargetMode="External"/><Relationship Id="rId2973" Type="http://schemas.openxmlformats.org/officeDocument/2006/relationships/hyperlink" Target="https://pbs.twimg.com/profile_banners/2486099483/1467587306" TargetMode="External"/><Relationship Id="rId2974" Type="http://schemas.openxmlformats.org/officeDocument/2006/relationships/hyperlink" Target="http://abs.twimg.com/images/themes/theme8/bg.gif" TargetMode="External"/><Relationship Id="rId2975" Type="http://schemas.openxmlformats.org/officeDocument/2006/relationships/hyperlink" Target="https://twitter.com/aleach95" TargetMode="External"/><Relationship Id="rId2976" Type="http://schemas.openxmlformats.org/officeDocument/2006/relationships/hyperlink" Target="http://pbs.twimg.com/profile_images/765221779929522181/R7Mz8x0a_normal.jpg" TargetMode="External"/><Relationship Id="rId2977" Type="http://schemas.openxmlformats.org/officeDocument/2006/relationships/hyperlink" Target="http://t.co/MUf4qdzLMY" TargetMode="External"/><Relationship Id="rId2978" Type="http://schemas.openxmlformats.org/officeDocument/2006/relationships/hyperlink" Target="https://pbs.twimg.com/profile_banners/3065769525/1471278069" TargetMode="External"/><Relationship Id="rId2979" Type="http://schemas.openxmlformats.org/officeDocument/2006/relationships/hyperlink" Target="http://abs.twimg.com/images/themes/theme1/bg.png" TargetMode="External"/><Relationship Id="rId2980" Type="http://schemas.openxmlformats.org/officeDocument/2006/relationships/hyperlink" Target="https://twitter.com/ising_6yahweh" TargetMode="External"/><Relationship Id="rId2981" Type="http://schemas.openxmlformats.org/officeDocument/2006/relationships/hyperlink" Target="http://pbs.twimg.com/profile_images/765248575974453248/tHHsz8Kc_normal.jpg" TargetMode="External"/><Relationship Id="rId2982" Type="http://schemas.openxmlformats.org/officeDocument/2006/relationships/hyperlink" Target="http://t.co/UdnuTB7LiF" TargetMode="External"/><Relationship Id="rId2983" Type="http://schemas.openxmlformats.org/officeDocument/2006/relationships/hyperlink" Target="https://pbs.twimg.com/profile_banners/3052362600/1471284473" TargetMode="External"/><Relationship Id="rId2984" Type="http://schemas.openxmlformats.org/officeDocument/2006/relationships/hyperlink" Target="http://abs.twimg.com/images/themes/theme1/bg.png" TargetMode="External"/><Relationship Id="rId2985" Type="http://schemas.openxmlformats.org/officeDocument/2006/relationships/hyperlink" Target="https://twitter.com/mrjaylevlne" TargetMode="External"/><Relationship Id="rId2986" Type="http://schemas.openxmlformats.org/officeDocument/2006/relationships/hyperlink" Target="http://pbs.twimg.com/profile_images/770375857479282689/7kV5G82m_normal.jpg" TargetMode="External"/><Relationship Id="rId2987" Type="http://schemas.openxmlformats.org/officeDocument/2006/relationships/hyperlink" Target="https://pbs.twimg.com/profile_banners/3051406897/1472506895" TargetMode="External"/><Relationship Id="rId2988" Type="http://schemas.openxmlformats.org/officeDocument/2006/relationships/hyperlink" Target="http://abs.twimg.com/images/themes/theme1/bg.png" TargetMode="External"/><Relationship Id="rId2989" Type="http://schemas.openxmlformats.org/officeDocument/2006/relationships/hyperlink" Target="https://twitter.com/thompsondeldra" TargetMode="External"/><Relationship Id="rId2990" Type="http://schemas.openxmlformats.org/officeDocument/2006/relationships/hyperlink" Target="http://pbs.twimg.com/profile_images/770336356824416258/GppRlhKY_normal.jpg" TargetMode="External"/><Relationship Id="rId2991" Type="http://schemas.openxmlformats.org/officeDocument/2006/relationships/hyperlink" Target="http://t.co/GEDWCqTapJ" TargetMode="External"/><Relationship Id="rId2992" Type="http://schemas.openxmlformats.org/officeDocument/2006/relationships/hyperlink" Target="https://pbs.twimg.com/profile_banners/2450054256/1472497479" TargetMode="External"/><Relationship Id="rId2993" Type="http://schemas.openxmlformats.org/officeDocument/2006/relationships/hyperlink" Target="http://abs.twimg.com/images/themes/theme19/bg.gif" TargetMode="External"/><Relationship Id="rId2994" Type="http://schemas.openxmlformats.org/officeDocument/2006/relationships/hyperlink" Target="https://twitter.com/massage__envy" TargetMode="External"/><Relationship Id="rId2995" Type="http://schemas.openxmlformats.org/officeDocument/2006/relationships/hyperlink" Target="http://pbs.twimg.com/profile_images/765213388918124545/dTc-7cy3_normal.jpg" TargetMode="External"/><Relationship Id="rId2996" Type="http://schemas.openxmlformats.org/officeDocument/2006/relationships/hyperlink" Target="http://www.arizonaassassins.com/" TargetMode="External"/><Relationship Id="rId2997" Type="http://schemas.openxmlformats.org/officeDocument/2006/relationships/hyperlink" Target="https://pbs.twimg.com/profile_banners/3065658855/1471276067" TargetMode="External"/><Relationship Id="rId2998" Type="http://schemas.openxmlformats.org/officeDocument/2006/relationships/hyperlink" Target="http://abs.twimg.com/images/themes/theme1/bg.png" TargetMode="External"/><Relationship Id="rId2999" Type="http://schemas.openxmlformats.org/officeDocument/2006/relationships/hyperlink" Target="https://twitter.com/azassasslns" TargetMode="External"/><Relationship Id="rId3000" Type="http://schemas.openxmlformats.org/officeDocument/2006/relationships/hyperlink" Target="http://pbs.twimg.com/profile_images/765254007795359744/SeygHxI2_normal.jpg" TargetMode="External"/><Relationship Id="rId3001" Type="http://schemas.openxmlformats.org/officeDocument/2006/relationships/hyperlink" Target="https://pbs.twimg.com/profile_banners/3064378017/1471285759" TargetMode="External"/><Relationship Id="rId3002" Type="http://schemas.openxmlformats.org/officeDocument/2006/relationships/hyperlink" Target="http://abs.twimg.com/images/themes/theme1/bg.png" TargetMode="External"/><Relationship Id="rId3003" Type="http://schemas.openxmlformats.org/officeDocument/2006/relationships/hyperlink" Target="https://twitter.com/lucldalchemy" TargetMode="External"/><Relationship Id="rId3004" Type="http://schemas.openxmlformats.org/officeDocument/2006/relationships/hyperlink" Target="http://pbs.twimg.com/profile_images/765253156095885312/BKwf4UAB_normal.jpg" TargetMode="External"/><Relationship Id="rId3005" Type="http://schemas.openxmlformats.org/officeDocument/2006/relationships/hyperlink" Target="https://pbs.twimg.com/profile_banners/3052308199/1471285549" TargetMode="External"/><Relationship Id="rId3006" Type="http://schemas.openxmlformats.org/officeDocument/2006/relationships/hyperlink" Target="http://abs.twimg.com/images/themes/theme1/bg.png" TargetMode="External"/><Relationship Id="rId3007" Type="http://schemas.openxmlformats.org/officeDocument/2006/relationships/hyperlink" Target="https://twitter.com/caroibbaumann" TargetMode="External"/><Relationship Id="rId3008" Type="http://schemas.openxmlformats.org/officeDocument/2006/relationships/hyperlink" Target="http://pbs.twimg.com/profile_images/749750593426710528/-M3cGDeN_normal.jpg" TargetMode="External"/><Relationship Id="rId3009" Type="http://schemas.openxmlformats.org/officeDocument/2006/relationships/hyperlink" Target="https://pbs.twimg.com/profile_banners/2487391097/1467589453" TargetMode="External"/><Relationship Id="rId3010" Type="http://schemas.openxmlformats.org/officeDocument/2006/relationships/hyperlink" Target="http://abs.twimg.com/images/themes/theme12/bg.gif" TargetMode="External"/><Relationship Id="rId3011" Type="http://schemas.openxmlformats.org/officeDocument/2006/relationships/hyperlink" Target="https://twitter.com/mrsmonroe37" TargetMode="External"/><Relationship Id="rId3012" Type="http://schemas.openxmlformats.org/officeDocument/2006/relationships/hyperlink" Target="http://pbs.twimg.com/profile_images/765220745777651712/mpjKR5g4_normal.jpg" TargetMode="External"/><Relationship Id="rId3013" Type="http://schemas.openxmlformats.org/officeDocument/2006/relationships/hyperlink" Target="https://t.co/iEg6Suh6Vw" TargetMode="External"/><Relationship Id="rId3014" Type="http://schemas.openxmlformats.org/officeDocument/2006/relationships/hyperlink" Target="https://pbs.twimg.com/profile_banners/3053437170/1471277837" TargetMode="External"/><Relationship Id="rId3015" Type="http://schemas.openxmlformats.org/officeDocument/2006/relationships/hyperlink" Target="http://abs.twimg.com/images/themes/theme1/bg.png" TargetMode="External"/><Relationship Id="rId3016" Type="http://schemas.openxmlformats.org/officeDocument/2006/relationships/hyperlink" Target="https://twitter.com/im__thtgirl" TargetMode="External"/><Relationship Id="rId3017" Type="http://schemas.openxmlformats.org/officeDocument/2006/relationships/hyperlink" Target="http://pbs.twimg.com/profile_images/750767106598330372/naEKMdNw_normal.jpg" TargetMode="External"/><Relationship Id="rId3018" Type="http://schemas.openxmlformats.org/officeDocument/2006/relationships/hyperlink" Target="https://pbs.twimg.com/profile_banners/2436677277/1467831830" TargetMode="External"/><Relationship Id="rId3019" Type="http://schemas.openxmlformats.org/officeDocument/2006/relationships/hyperlink" Target="http://abs.twimg.com/images/themes/theme15/bg.png" TargetMode="External"/><Relationship Id="rId3020" Type="http://schemas.openxmlformats.org/officeDocument/2006/relationships/hyperlink" Target="https://twitter.com/mistyf60" TargetMode="External"/><Relationship Id="rId3021" Type="http://schemas.openxmlformats.org/officeDocument/2006/relationships/hyperlink" Target="http://pbs.twimg.com/profile_images/749313556621856768/1oPJdFuE_normal.jpg" TargetMode="External"/><Relationship Id="rId3022" Type="http://schemas.openxmlformats.org/officeDocument/2006/relationships/hyperlink" Target="https://pbs.twimg.com/profile_banners/2437450702/1467485250" TargetMode="External"/><Relationship Id="rId3023" Type="http://schemas.openxmlformats.org/officeDocument/2006/relationships/hyperlink" Target="http://abs.twimg.com/images/themes/theme2/bg.gif" TargetMode="External"/><Relationship Id="rId3024" Type="http://schemas.openxmlformats.org/officeDocument/2006/relationships/hyperlink" Target="https://twitter.com/amoney__maker" TargetMode="External"/><Relationship Id="rId3025" Type="http://schemas.openxmlformats.org/officeDocument/2006/relationships/hyperlink" Target="http://pbs.twimg.com/profile_images/1577095712/Profile_normal.jpg" TargetMode="External"/><Relationship Id="rId3026" Type="http://schemas.openxmlformats.org/officeDocument/2006/relationships/hyperlink" Target="https://pbs.twimg.com/profile_banners/386672121/1475225007" TargetMode="External"/><Relationship Id="rId3027" Type="http://schemas.openxmlformats.org/officeDocument/2006/relationships/hyperlink" Target="http://abs.twimg.com/images/themes/theme1/bg.png" TargetMode="External"/><Relationship Id="rId3028" Type="http://schemas.openxmlformats.org/officeDocument/2006/relationships/hyperlink" Target="https://twitter.com/colmfaulkner" TargetMode="External"/><Relationship Id="rId3029" Type="http://schemas.openxmlformats.org/officeDocument/2006/relationships/hyperlink" Target="http://pbs.twimg.com/profile_images/803619482497187840/PSwm0shc_normal.jpg" TargetMode="External"/><Relationship Id="rId3030" Type="http://schemas.openxmlformats.org/officeDocument/2006/relationships/hyperlink" Target="https://t.co/5rqyrSPkTs" TargetMode="External"/><Relationship Id="rId3031" Type="http://schemas.openxmlformats.org/officeDocument/2006/relationships/hyperlink" Target="https://pbs.twimg.com/profile_banners/280858790/1474995455" TargetMode="External"/><Relationship Id="rId3032" Type="http://schemas.openxmlformats.org/officeDocument/2006/relationships/hyperlink" Target="http://pbs.twimg.com/profile_background_images/823370841/6df574884f6eb05c0074571b3797c12e.jpeg" TargetMode="External"/><Relationship Id="rId3033" Type="http://schemas.openxmlformats.org/officeDocument/2006/relationships/hyperlink" Target="https://twitter.com/frhainroselan" TargetMode="External"/><Relationship Id="rId3034" Type="http://schemas.openxmlformats.org/officeDocument/2006/relationships/hyperlink" Target="http://pbs.twimg.com/profile_images/258256857/Quandu_normal.png" TargetMode="External"/><Relationship Id="rId3035" Type="http://schemas.openxmlformats.org/officeDocument/2006/relationships/hyperlink" Target="http://t.co/iDRip1tSFJ" TargetMode="External"/><Relationship Id="rId3036" Type="http://schemas.openxmlformats.org/officeDocument/2006/relationships/hyperlink" Target="http://abs.twimg.com/images/themes/theme14/bg.gif" TargetMode="External"/><Relationship Id="rId3037" Type="http://schemas.openxmlformats.org/officeDocument/2006/relationships/hyperlink" Target="https://twitter.com/quandu" TargetMode="External"/><Relationship Id="rId3038" Type="http://schemas.openxmlformats.org/officeDocument/2006/relationships/hyperlink" Target="http://pbs.twimg.com/profile_images/658926349621600256/nv9qsUlP_normal.jpg" TargetMode="External"/><Relationship Id="rId3039" Type="http://schemas.openxmlformats.org/officeDocument/2006/relationships/hyperlink" Target="http://www.ucl.ac.uk/aspire-create" TargetMode="External"/><Relationship Id="rId3040" Type="http://schemas.openxmlformats.org/officeDocument/2006/relationships/hyperlink" Target="http://abs.twimg.com/images/themes/theme1/bg.png" TargetMode="External"/><Relationship Id="rId3041" Type="http://schemas.openxmlformats.org/officeDocument/2006/relationships/hyperlink" Target="https://twitter.com/uclaspirecreate" TargetMode="External"/><Relationship Id="rId3042" Type="http://schemas.openxmlformats.org/officeDocument/2006/relationships/hyperlink" Target="http://pbs.twimg.com/profile_images/597799826449895424/MIA5ucvU_normal.jpg" TargetMode="External"/><Relationship Id="rId3043" Type="http://schemas.openxmlformats.org/officeDocument/2006/relationships/hyperlink" Target="http://www.rnoh.nhs.uk/" TargetMode="External"/><Relationship Id="rId3044" Type="http://schemas.openxmlformats.org/officeDocument/2006/relationships/hyperlink" Target="https://pbs.twimg.com/profile_banners/344481588/1470325541" TargetMode="External"/><Relationship Id="rId3045" Type="http://schemas.openxmlformats.org/officeDocument/2006/relationships/hyperlink" Target="http://pbs.twimg.com/profile_background_images/303370458/Twitter-blue-back.png" TargetMode="External"/><Relationship Id="rId3046" Type="http://schemas.openxmlformats.org/officeDocument/2006/relationships/hyperlink" Target="https://twitter.com/rnohnhs" TargetMode="External"/><Relationship Id="rId3047" Type="http://schemas.openxmlformats.org/officeDocument/2006/relationships/hyperlink" Target="http://pbs.twimg.com/profile_images/611903427963154432/X2TaUsJv_normal.png" TargetMode="External"/><Relationship Id="rId3048" Type="http://schemas.openxmlformats.org/officeDocument/2006/relationships/hyperlink" Target="http://t.co/Jxw2uWJ2yi" TargetMode="External"/><Relationship Id="rId3049" Type="http://schemas.openxmlformats.org/officeDocument/2006/relationships/hyperlink" Target="https://pbs.twimg.com/profile_banners/2229735236/1418160612" TargetMode="External"/><Relationship Id="rId3050" Type="http://schemas.openxmlformats.org/officeDocument/2006/relationships/hyperlink" Target="http://abs.twimg.com/images/themes/theme1/bg.png" TargetMode="External"/><Relationship Id="rId3051" Type="http://schemas.openxmlformats.org/officeDocument/2006/relationships/hyperlink" Target="https://twitter.com/ucldivofsurgery" TargetMode="External"/><Relationship Id="rId3052" Type="http://schemas.openxmlformats.org/officeDocument/2006/relationships/hyperlink" Target="http://pbs.twimg.com/profile_images/559689554857177088/5zAJnyDD_normal.png" TargetMode="External"/><Relationship Id="rId3053" Type="http://schemas.openxmlformats.org/officeDocument/2006/relationships/hyperlink" Target="http://www.ucl.ac.uk/medical-sciences" TargetMode="External"/><Relationship Id="rId3054" Type="http://schemas.openxmlformats.org/officeDocument/2006/relationships/hyperlink" Target="https://pbs.twimg.com/profile_banners/2964295132/1422275720" TargetMode="External"/><Relationship Id="rId3055" Type="http://schemas.openxmlformats.org/officeDocument/2006/relationships/hyperlink" Target="http://abs.twimg.com/images/themes/theme1/bg.png" TargetMode="External"/><Relationship Id="rId3056" Type="http://schemas.openxmlformats.org/officeDocument/2006/relationships/hyperlink" Target="https://twitter.com/uclmedsci" TargetMode="External"/><Relationship Id="rId3057" Type="http://schemas.openxmlformats.org/officeDocument/2006/relationships/hyperlink" Target="http://pbs.twimg.com/profile_images/528160602531696640/HvAZjNQ__normal.jpeg" TargetMode="External"/><Relationship Id="rId3058" Type="http://schemas.openxmlformats.org/officeDocument/2006/relationships/hyperlink" Target="http://t.co/ElZ1C5OB5Q" TargetMode="External"/><Relationship Id="rId3059" Type="http://schemas.openxmlformats.org/officeDocument/2006/relationships/hyperlink" Target="http://abs.twimg.com/images/themes/theme1/bg.png" TargetMode="External"/><Relationship Id="rId3060" Type="http://schemas.openxmlformats.org/officeDocument/2006/relationships/hyperlink" Target="https://twitter.com/chinemeluezeh" TargetMode="External"/><Relationship Id="rId3061" Type="http://schemas.openxmlformats.org/officeDocument/2006/relationships/hyperlink" Target="http://pbs.twimg.com/profile_images/600390894236409857/MwBxg1ni_normal.jpg" TargetMode="External"/><Relationship Id="rId3062" Type="http://schemas.openxmlformats.org/officeDocument/2006/relationships/hyperlink" Target="https://t.co/Lw86rplKke" TargetMode="External"/><Relationship Id="rId3063" Type="http://schemas.openxmlformats.org/officeDocument/2006/relationships/hyperlink" Target="https://pbs.twimg.com/profile_banners/176839908/1404701109" TargetMode="External"/><Relationship Id="rId3064" Type="http://schemas.openxmlformats.org/officeDocument/2006/relationships/hyperlink" Target="http://pbs.twimg.com/profile_background_images/133488385/twitter.jpg" TargetMode="External"/><Relationship Id="rId3065" Type="http://schemas.openxmlformats.org/officeDocument/2006/relationships/hyperlink" Target="https://twitter.com/castlehao10" TargetMode="External"/><Relationship Id="rId3066" Type="http://schemas.openxmlformats.org/officeDocument/2006/relationships/hyperlink" Target="http://pbs.twimg.com/profile_images/700404062735327232/LfIl_mSM_normal.png" TargetMode="External"/><Relationship Id="rId3067" Type="http://schemas.openxmlformats.org/officeDocument/2006/relationships/hyperlink" Target="https://t.co/Ok03wWdgDm" TargetMode="External"/><Relationship Id="rId3068" Type="http://schemas.openxmlformats.org/officeDocument/2006/relationships/hyperlink" Target="https://pbs.twimg.com/profile_banners/700402256412221441/1455824646" TargetMode="External"/><Relationship Id="rId3069" Type="http://schemas.openxmlformats.org/officeDocument/2006/relationships/hyperlink" Target="http://abs.twimg.com/images/themes/theme1/bg.png" TargetMode="External"/><Relationship Id="rId3070" Type="http://schemas.openxmlformats.org/officeDocument/2006/relationships/hyperlink" Target="https://twitter.com/fofg_falungong" TargetMode="External"/><Relationship Id="rId3071" Type="http://schemas.openxmlformats.org/officeDocument/2006/relationships/hyperlink" Target="http://pbs.twimg.com/profile_images/676476519787585536/SgJYGP6r_normal.png" TargetMode="External"/><Relationship Id="rId3072" Type="http://schemas.openxmlformats.org/officeDocument/2006/relationships/hyperlink" Target="https://t.co/fOvm7OPFx3" TargetMode="External"/><Relationship Id="rId3073" Type="http://schemas.openxmlformats.org/officeDocument/2006/relationships/hyperlink" Target="https://pbs.twimg.com/profile_banners/77296878/1450126037" TargetMode="External"/><Relationship Id="rId3074" Type="http://schemas.openxmlformats.org/officeDocument/2006/relationships/hyperlink" Target="http://pbs.twimg.com/profile_background_images/824475622/03605ade957a202bd75ecd932833bceb.jpeg" TargetMode="External"/><Relationship Id="rId3075" Type="http://schemas.openxmlformats.org/officeDocument/2006/relationships/hyperlink" Target="https://twitter.com/aamcmedstudent" TargetMode="External"/><Relationship Id="rId3076" Type="http://schemas.openxmlformats.org/officeDocument/2006/relationships/hyperlink" Target="http://pbs.twimg.com/profile_images/459010172283666432/rvK-1Bsq_normal.jpeg" TargetMode="External"/><Relationship Id="rId3077" Type="http://schemas.openxmlformats.org/officeDocument/2006/relationships/hyperlink" Target="https://pbs.twimg.com/profile_banners/33898986/1438794846" TargetMode="External"/><Relationship Id="rId3078" Type="http://schemas.openxmlformats.org/officeDocument/2006/relationships/hyperlink" Target="http://pbs.twimg.com/profile_background_images/271275521/twitterlogo.jpg" TargetMode="External"/><Relationship Id="rId3079" Type="http://schemas.openxmlformats.org/officeDocument/2006/relationships/hyperlink" Target="https://twitter.com/ummedschool" TargetMode="External"/><Relationship Id="rId3080" Type="http://schemas.openxmlformats.org/officeDocument/2006/relationships/hyperlink" Target="http://pbs.twimg.com/profile_images/699910334434406400/vHLsTNLn_normal.jpg" TargetMode="External"/><Relationship Id="rId3081" Type="http://schemas.openxmlformats.org/officeDocument/2006/relationships/hyperlink" Target="https://t.co/huvDH7ft6l" TargetMode="External"/><Relationship Id="rId3082" Type="http://schemas.openxmlformats.org/officeDocument/2006/relationships/hyperlink" Target="https://pbs.twimg.com/profile_banners/4804039522/1455706634" TargetMode="External"/><Relationship Id="rId3083" Type="http://schemas.openxmlformats.org/officeDocument/2006/relationships/hyperlink" Target="http://abs.twimg.com/images/themes/theme1/bg.png" TargetMode="External"/><Relationship Id="rId3084" Type="http://schemas.openxmlformats.org/officeDocument/2006/relationships/hyperlink" Target="https://twitter.com/designbeatsnet" TargetMode="External"/><Relationship Id="rId3085" Type="http://schemas.openxmlformats.org/officeDocument/2006/relationships/hyperlink" Target="http://pbs.twimg.com/profile_images/635842104401481728/p8KayNmL_normal.png" TargetMode="External"/><Relationship Id="rId3086" Type="http://schemas.openxmlformats.org/officeDocument/2006/relationships/hyperlink" Target="http://www.findaphd.com/" TargetMode="External"/><Relationship Id="rId3087" Type="http://schemas.openxmlformats.org/officeDocument/2006/relationships/hyperlink" Target="https://pbs.twimg.com/profile_banners/94112379/1479317143" TargetMode="External"/><Relationship Id="rId3088" Type="http://schemas.openxmlformats.org/officeDocument/2006/relationships/hyperlink" Target="http://abs.twimg.com/images/themes/theme16/bg.gif" TargetMode="External"/><Relationship Id="rId3089" Type="http://schemas.openxmlformats.org/officeDocument/2006/relationships/hyperlink" Target="https://twitter.com/findaphd" TargetMode="External"/><Relationship Id="rId3090" Type="http://schemas.openxmlformats.org/officeDocument/2006/relationships/hyperlink" Target="http://pbs.twimg.com/profile_images/428135112606105601/cmOmehVp_normal.jpeg" TargetMode="External"/><Relationship Id="rId3091" Type="http://schemas.openxmlformats.org/officeDocument/2006/relationships/hyperlink" Target="http://www.unl.pt/" TargetMode="External"/><Relationship Id="rId3092" Type="http://schemas.openxmlformats.org/officeDocument/2006/relationships/hyperlink" Target="https://pbs.twimg.com/profile_banners/467373252/1474984616" TargetMode="External"/><Relationship Id="rId3093" Type="http://schemas.openxmlformats.org/officeDocument/2006/relationships/hyperlink" Target="http://pbs.twimg.com/profile_background_images/511807189598486528/_xLnmXVX.jpeg" TargetMode="External"/><Relationship Id="rId3094" Type="http://schemas.openxmlformats.org/officeDocument/2006/relationships/hyperlink" Target="https://twitter.com/novaunl" TargetMode="External"/><Relationship Id="rId3095" Type="http://schemas.openxmlformats.org/officeDocument/2006/relationships/hyperlink" Target="http://pbs.twimg.com/profile_images/639037285653217280/799bzd9O_normal.png" TargetMode="External"/><Relationship Id="rId3096" Type="http://schemas.openxmlformats.org/officeDocument/2006/relationships/hyperlink" Target="https://t.co/xytOdGq8VU" TargetMode="External"/><Relationship Id="rId3097" Type="http://schemas.openxmlformats.org/officeDocument/2006/relationships/hyperlink" Target="https://pbs.twimg.com/profile_banners/3522176721/1441192637" TargetMode="External"/><Relationship Id="rId3098" Type="http://schemas.openxmlformats.org/officeDocument/2006/relationships/hyperlink" Target="http://abs.twimg.com/images/themes/theme1/bg.png" TargetMode="External"/><Relationship Id="rId3099" Type="http://schemas.openxmlformats.org/officeDocument/2006/relationships/hyperlink" Target="https://twitter.com/biomeng_lab" TargetMode="External"/><Relationship Id="rId3100" Type="http://schemas.openxmlformats.org/officeDocument/2006/relationships/hyperlink" Target="http://pbs.twimg.com/profile_images/752381966981398528/7FefTBIl_normal.jpg" TargetMode="External"/><Relationship Id="rId3101" Type="http://schemas.openxmlformats.org/officeDocument/2006/relationships/hyperlink" Target="http://surgery.medicboard.in/" TargetMode="External"/><Relationship Id="rId3102" Type="http://schemas.openxmlformats.org/officeDocument/2006/relationships/hyperlink" Target="https://pbs.twimg.com/profile_banners/752381515959570432/1468216837" TargetMode="External"/><Relationship Id="rId3103" Type="http://schemas.openxmlformats.org/officeDocument/2006/relationships/hyperlink" Target="https://twitter.com/mb_surgery" TargetMode="External"/><Relationship Id="rId3104" Type="http://schemas.openxmlformats.org/officeDocument/2006/relationships/hyperlink" Target="http://pbs.twimg.com/profile_images/757576208758349824/egymnJWw_normal.jpg" TargetMode="External"/><Relationship Id="rId3105" Type="http://schemas.openxmlformats.org/officeDocument/2006/relationships/hyperlink" Target="https://t.co/Bxo5Yj6ZAI" TargetMode="External"/><Relationship Id="rId3106" Type="http://schemas.openxmlformats.org/officeDocument/2006/relationships/hyperlink" Target="https://pbs.twimg.com/profile_banners/86996334/1439771000" TargetMode="External"/><Relationship Id="rId3107" Type="http://schemas.openxmlformats.org/officeDocument/2006/relationships/hyperlink" Target="http://abs.twimg.com/images/themes/theme1/bg.png" TargetMode="External"/><Relationship Id="rId3108" Type="http://schemas.openxmlformats.org/officeDocument/2006/relationships/hyperlink" Target="https://twitter.com/jpahara" TargetMode="External"/><Relationship Id="rId3109" Type="http://schemas.openxmlformats.org/officeDocument/2006/relationships/hyperlink" Target="http://pbs.twimg.com/profile_images/802682456537067521/tllOrZmq_normal.jpg" TargetMode="External"/><Relationship Id="rId3110" Type="http://schemas.openxmlformats.org/officeDocument/2006/relationships/hyperlink" Target="https://pbs.twimg.com/profile_banners/768640472747155456/1472095910" TargetMode="External"/><Relationship Id="rId3111" Type="http://schemas.openxmlformats.org/officeDocument/2006/relationships/hyperlink" Target="https://twitter.com/cristiansalme19" TargetMode="External"/><Relationship Id="rId3112" Type="http://schemas.openxmlformats.org/officeDocument/2006/relationships/hyperlink" Target="http://pbs.twimg.com/profile_images/478968591765614592/Y8zeJuLP_normal.jpeg" TargetMode="External"/><Relationship Id="rId3113" Type="http://schemas.openxmlformats.org/officeDocument/2006/relationships/hyperlink" Target="http://t.co/QIsv8XYIIz" TargetMode="External"/><Relationship Id="rId3114" Type="http://schemas.openxmlformats.org/officeDocument/2006/relationships/hyperlink" Target="https://pbs.twimg.com/profile_banners/90950072/1403029962" TargetMode="External"/><Relationship Id="rId3115" Type="http://schemas.openxmlformats.org/officeDocument/2006/relationships/hyperlink" Target="http://pbs.twimg.com/profile_background_images/321516586/TWITTERTESTFORLOADING.JPG" TargetMode="External"/><Relationship Id="rId3116" Type="http://schemas.openxmlformats.org/officeDocument/2006/relationships/hyperlink" Target="https://twitter.com/mcgowanrm" TargetMode="External"/><Relationship Id="rId3117" Type="http://schemas.openxmlformats.org/officeDocument/2006/relationships/hyperlink" Target="http://pbs.twimg.com/profile_images/773167414494257152/AHypGwQE_normal.jpg" TargetMode="External"/><Relationship Id="rId3118" Type="http://schemas.openxmlformats.org/officeDocument/2006/relationships/hyperlink" Target="http://t.co/prpH32qDsc" TargetMode="External"/><Relationship Id="rId3119" Type="http://schemas.openxmlformats.org/officeDocument/2006/relationships/hyperlink" Target="https://pbs.twimg.com/profile_banners/68503423/1473879525" TargetMode="External"/><Relationship Id="rId3120" Type="http://schemas.openxmlformats.org/officeDocument/2006/relationships/hyperlink" Target="http://pbs.twimg.com/profile_background_images/613311834/yk4skpuuk0nn9tx8j6c5.png" TargetMode="External"/><Relationship Id="rId3121" Type="http://schemas.openxmlformats.org/officeDocument/2006/relationships/hyperlink" Target="https://twitter.com/pitttweet" TargetMode="External"/><Relationship Id="rId3122" Type="http://schemas.openxmlformats.org/officeDocument/2006/relationships/hyperlink" Target="http://pbs.twimg.com/profile_images/3561593980/eed1a4e23c77fa14152bd67a056a29c4_normal.jpeg" TargetMode="External"/><Relationship Id="rId3123" Type="http://schemas.openxmlformats.org/officeDocument/2006/relationships/hyperlink" Target="http://t.co/h1rurCr0Ym" TargetMode="External"/><Relationship Id="rId3124" Type="http://schemas.openxmlformats.org/officeDocument/2006/relationships/hyperlink" Target="https://pbs.twimg.com/profile_banners/17543584/1399049422" TargetMode="External"/><Relationship Id="rId3125" Type="http://schemas.openxmlformats.org/officeDocument/2006/relationships/hyperlink" Target="http://abs.twimg.com/images/themes/theme16/bg.gif" TargetMode="External"/><Relationship Id="rId3126" Type="http://schemas.openxmlformats.org/officeDocument/2006/relationships/hyperlink" Target="https://twitter.com/pittsburghmag" TargetMode="External"/><Relationship Id="rId3127" Type="http://schemas.openxmlformats.org/officeDocument/2006/relationships/hyperlink" Target="http://pbs.twimg.com/profile_images/1845819223/ALung_logo_with_R_square-01_normal.jpg" TargetMode="External"/><Relationship Id="rId3128" Type="http://schemas.openxmlformats.org/officeDocument/2006/relationships/hyperlink" Target="http://t.co/jtSY6xZutp" TargetMode="External"/><Relationship Id="rId3129" Type="http://schemas.openxmlformats.org/officeDocument/2006/relationships/hyperlink" Target="http://abs.twimg.com/images/themes/theme1/bg.png" TargetMode="External"/><Relationship Id="rId3130" Type="http://schemas.openxmlformats.org/officeDocument/2006/relationships/hyperlink" Target="https://twitter.com/alungtech" TargetMode="External"/><Relationship Id="rId3131" Type="http://schemas.openxmlformats.org/officeDocument/2006/relationships/hyperlink" Target="http://pbs.twimg.com/profile_images/378800000406346964/56285088726e7d330bcafdd383199030_normal.png" TargetMode="External"/><Relationship Id="rId3132" Type="http://schemas.openxmlformats.org/officeDocument/2006/relationships/hyperlink" Target="https://t.co/dhNjqirTMx" TargetMode="External"/><Relationship Id="rId3133" Type="http://schemas.openxmlformats.org/officeDocument/2006/relationships/hyperlink" Target="https://pbs.twimg.com/profile_banners/18171916/1454698286" TargetMode="External"/><Relationship Id="rId3134" Type="http://schemas.openxmlformats.org/officeDocument/2006/relationships/hyperlink" Target="http://pbs.twimg.com/profile_background_images/378800000066755236/42db831b738cd726f90af39cc94a915c.gif" TargetMode="External"/><Relationship Id="rId3135" Type="http://schemas.openxmlformats.org/officeDocument/2006/relationships/hyperlink" Target="https://twitter.com/pghregion" TargetMode="External"/><Relationship Id="rId3136" Type="http://schemas.openxmlformats.org/officeDocument/2006/relationships/hyperlink" Target="http://pbs.twimg.com/profile_images/1133694789/pjf_small_logo_normal.png" TargetMode="External"/><Relationship Id="rId3137" Type="http://schemas.openxmlformats.org/officeDocument/2006/relationships/hyperlink" Target="http://t.co/dXG2W8ejT5" TargetMode="External"/><Relationship Id="rId3138" Type="http://schemas.openxmlformats.org/officeDocument/2006/relationships/hyperlink" Target="http://abs.twimg.com/images/themes/theme1/bg.png" TargetMode="External"/><Relationship Id="rId3139" Type="http://schemas.openxmlformats.org/officeDocument/2006/relationships/hyperlink" Target="https://twitter.com/searchresume" TargetMode="External"/><Relationship Id="rId3140" Type="http://schemas.openxmlformats.org/officeDocument/2006/relationships/hyperlink" Target="http://pbs.twimg.com/profile_images/479290066162819072/BddEGfHk_normal.png" TargetMode="External"/><Relationship Id="rId3141" Type="http://schemas.openxmlformats.org/officeDocument/2006/relationships/hyperlink" Target="http://t.co/re3nbSshVm" TargetMode="External"/><Relationship Id="rId3142" Type="http://schemas.openxmlformats.org/officeDocument/2006/relationships/hyperlink" Target="https://pbs.twimg.com/profile_banners/2382377527/1424293117" TargetMode="External"/><Relationship Id="rId3143" Type="http://schemas.openxmlformats.org/officeDocument/2006/relationships/hyperlink" Target="http://abs.twimg.com/images/themes/theme1/bg.png" TargetMode="External"/><Relationship Id="rId3144" Type="http://schemas.openxmlformats.org/officeDocument/2006/relationships/hyperlink" Target="https://twitter.com/1click3dprint" TargetMode="External"/><Relationship Id="rId3145" Type="http://schemas.openxmlformats.org/officeDocument/2006/relationships/hyperlink" Target="http://pbs.twimg.com/profile_images/733588731408453634/3YvF9DjC_normal.jpg" TargetMode="External"/><Relationship Id="rId3146" Type="http://schemas.openxmlformats.org/officeDocument/2006/relationships/hyperlink" Target="https://twitter.com/lolaola_" TargetMode="External"/><Relationship Id="rId3147" Type="http://schemas.openxmlformats.org/officeDocument/2006/relationships/hyperlink" Target="http://pbs.twimg.com/profile_images/750329113169137666/rK6WnOA8_normal.jpg" TargetMode="External"/><Relationship Id="rId3148" Type="http://schemas.openxmlformats.org/officeDocument/2006/relationships/hyperlink" Target="http://t.co/qtLeeqJBkW" TargetMode="External"/><Relationship Id="rId3149" Type="http://schemas.openxmlformats.org/officeDocument/2006/relationships/hyperlink" Target="https://pbs.twimg.com/profile_banners/459136610/1398244794" TargetMode="External"/><Relationship Id="rId3150" Type="http://schemas.openxmlformats.org/officeDocument/2006/relationships/hyperlink" Target="http://abs.twimg.com/images/themes/theme1/bg.png" TargetMode="External"/><Relationship Id="rId3151" Type="http://schemas.openxmlformats.org/officeDocument/2006/relationships/hyperlink" Target="https://twitter.com/sheffmecheng" TargetMode="External"/><Relationship Id="rId3152" Type="http://schemas.openxmlformats.org/officeDocument/2006/relationships/hyperlink" Target="http://pbs.twimg.com/profile_images/2868905985/218069f7afb656eaf2d2099dfe992782_normal.jpeg" TargetMode="External"/><Relationship Id="rId3153" Type="http://schemas.openxmlformats.org/officeDocument/2006/relationships/hyperlink" Target="https://t.co/o7YMyXpJR6" TargetMode="External"/><Relationship Id="rId3154" Type="http://schemas.openxmlformats.org/officeDocument/2006/relationships/hyperlink" Target="https://pbs.twimg.com/profile_banners/822244754/1443816837" TargetMode="External"/><Relationship Id="rId3155" Type="http://schemas.openxmlformats.org/officeDocument/2006/relationships/hyperlink" Target="http://abs.twimg.com/images/themes/theme1/bg.png" TargetMode="External"/><Relationship Id="rId3156" Type="http://schemas.openxmlformats.org/officeDocument/2006/relationships/hyperlink" Target="https://twitter.com/engwomen" TargetMode="External"/><Relationship Id="rId3157" Type="http://schemas.openxmlformats.org/officeDocument/2006/relationships/hyperlink" Target="http://pbs.twimg.com/profile_images/569986461886214144/lYhqhivN_normal.jpeg" TargetMode="External"/><Relationship Id="rId3158" Type="http://schemas.openxmlformats.org/officeDocument/2006/relationships/hyperlink" Target="http://t.co/pHNNlNrgCh" TargetMode="External"/><Relationship Id="rId3159" Type="http://schemas.openxmlformats.org/officeDocument/2006/relationships/hyperlink" Target="https://pbs.twimg.com/profile_banners/75133920/1399331255" TargetMode="External"/><Relationship Id="rId3160" Type="http://schemas.openxmlformats.org/officeDocument/2006/relationships/hyperlink" Target="http://pbs.twimg.com/profile_background_images/693615603/68c3dcca1d41aa085f56a331b543edd4.jpeg" TargetMode="External"/><Relationship Id="rId3161" Type="http://schemas.openxmlformats.org/officeDocument/2006/relationships/hyperlink" Target="https://twitter.com/ubcmedicine" TargetMode="External"/><Relationship Id="rId3162" Type="http://schemas.openxmlformats.org/officeDocument/2006/relationships/hyperlink" Target="http://pbs.twimg.com/profile_images/771788298289373184/GrBVcrdT_normal.jpg" TargetMode="External"/><Relationship Id="rId3163" Type="http://schemas.openxmlformats.org/officeDocument/2006/relationships/hyperlink" Target="https://pbs.twimg.com/profile_banners/715237878/1363960929" TargetMode="External"/><Relationship Id="rId3164" Type="http://schemas.openxmlformats.org/officeDocument/2006/relationships/hyperlink" Target="http://abs.twimg.com/images/themes/theme1/bg.png" TargetMode="External"/><Relationship Id="rId3165" Type="http://schemas.openxmlformats.org/officeDocument/2006/relationships/hyperlink" Target="https://twitter.com/davidvorp" TargetMode="External"/><Relationship Id="rId3166" Type="http://schemas.openxmlformats.org/officeDocument/2006/relationships/hyperlink" Target="http://pbs.twimg.com/profile_images/569995841612427264/k_gQBduc_normal.jpeg" TargetMode="External"/><Relationship Id="rId3167" Type="http://schemas.openxmlformats.org/officeDocument/2006/relationships/hyperlink" Target="http://t.co/Wj9gaHH3or" TargetMode="External"/><Relationship Id="rId3168" Type="http://schemas.openxmlformats.org/officeDocument/2006/relationships/hyperlink" Target="https://pbs.twimg.com/profile_banners/78727159/1405625037" TargetMode="External"/><Relationship Id="rId3169" Type="http://schemas.openxmlformats.org/officeDocument/2006/relationships/hyperlink" Target="http://abs.twimg.com/images/themes/theme15/bg.png" TargetMode="External"/><Relationship Id="rId3170" Type="http://schemas.openxmlformats.org/officeDocument/2006/relationships/hyperlink" Target="https://twitter.com/ubcmdup" TargetMode="External"/><Relationship Id="rId3171" Type="http://schemas.openxmlformats.org/officeDocument/2006/relationships/hyperlink" Target="http://pbs.twimg.com/profile_images/800984773510320128/kDGwtBxl_normal.jpg" TargetMode="External"/><Relationship Id="rId3172" Type="http://schemas.openxmlformats.org/officeDocument/2006/relationships/hyperlink" Target="https://pbs.twimg.com/profile_banners/72991896/1480149502" TargetMode="External"/><Relationship Id="rId3173" Type="http://schemas.openxmlformats.org/officeDocument/2006/relationships/hyperlink" Target="http://pbs.twimg.com/profile_background_images/378800000050952010/c48eba59d16761847474ebf24485a24a.png" TargetMode="External"/><Relationship Id="rId3174" Type="http://schemas.openxmlformats.org/officeDocument/2006/relationships/hyperlink" Target="https://twitter.com/honeydins25" TargetMode="External"/><Relationship Id="rId3175" Type="http://schemas.openxmlformats.org/officeDocument/2006/relationships/hyperlink" Target="http://pbs.twimg.com/profile_images/791047166714191872/8nxUIBKL_normal.jpg" TargetMode="External"/><Relationship Id="rId3176" Type="http://schemas.openxmlformats.org/officeDocument/2006/relationships/hyperlink" Target="https://pbs.twimg.com/profile_banners/605855367/1403022977" TargetMode="External"/><Relationship Id="rId3177" Type="http://schemas.openxmlformats.org/officeDocument/2006/relationships/hyperlink" Target="http://pbs.twimg.com/profile_background_images/378800000141951205/kuLI-JuS.jpeg" TargetMode="External"/><Relationship Id="rId3178" Type="http://schemas.openxmlformats.org/officeDocument/2006/relationships/hyperlink" Target="https://twitter.com/yusrabubba" TargetMode="External"/><Relationship Id="rId3179" Type="http://schemas.openxmlformats.org/officeDocument/2006/relationships/hyperlink" Target="http://pbs.twimg.com/profile_images/775804522002341889/UCeZdQxP_normal.jpg" TargetMode="External"/><Relationship Id="rId3180" Type="http://schemas.openxmlformats.org/officeDocument/2006/relationships/hyperlink" Target="https://t.co/ogLUvKRTra" TargetMode="External"/><Relationship Id="rId3181" Type="http://schemas.openxmlformats.org/officeDocument/2006/relationships/hyperlink" Target="http://abs.twimg.com/images/themes/theme14/bg.gif" TargetMode="External"/><Relationship Id="rId3182" Type="http://schemas.openxmlformats.org/officeDocument/2006/relationships/hyperlink" Target="https://twitter.com/bbyyama" TargetMode="External"/><Relationship Id="rId3183" Type="http://schemas.openxmlformats.org/officeDocument/2006/relationships/hyperlink" Target="http://pbs.twimg.com/profile_images/526769937533370368/Q7w2NVyN_normal.jpeg" TargetMode="External"/><Relationship Id="rId3184" Type="http://schemas.openxmlformats.org/officeDocument/2006/relationships/hyperlink" Target="http://abs.twimg.com/images/themes/theme1/bg.png" TargetMode="External"/><Relationship Id="rId3185" Type="http://schemas.openxmlformats.org/officeDocument/2006/relationships/hyperlink" Target="https://twitter.com/likeigive_adam" TargetMode="External"/><Relationship Id="rId3186" Type="http://schemas.openxmlformats.org/officeDocument/2006/relationships/hyperlink" Target="http://pbs.twimg.com/profile_images/800126967446179840/mLVF5HF7_normal.jpg" TargetMode="External"/><Relationship Id="rId3187" Type="http://schemas.openxmlformats.org/officeDocument/2006/relationships/hyperlink" Target="https://pbs.twimg.com/profile_banners/190094197/1478814162" TargetMode="External"/><Relationship Id="rId3188" Type="http://schemas.openxmlformats.org/officeDocument/2006/relationships/hyperlink" Target="http://pbs.twimg.com/profile_background_images/378800000059313154/1ca526e15a6e5dc45dceffab46d745a8.png" TargetMode="External"/><Relationship Id="rId3189" Type="http://schemas.openxmlformats.org/officeDocument/2006/relationships/hyperlink" Target="https://twitter.com/dejizzleeee" TargetMode="External"/><Relationship Id="rId3190" Type="http://schemas.openxmlformats.org/officeDocument/2006/relationships/hyperlink" Target="http://pbs.twimg.com/profile_images/765248742903734272/4wClPgTM_normal.jpg" TargetMode="External"/><Relationship Id="rId3191" Type="http://schemas.openxmlformats.org/officeDocument/2006/relationships/hyperlink" Target="http://t.co/MDaxE1F8im" TargetMode="External"/><Relationship Id="rId3192" Type="http://schemas.openxmlformats.org/officeDocument/2006/relationships/hyperlink" Target="https://pbs.twimg.com/profile_banners/171510153/1480366007" TargetMode="External"/><Relationship Id="rId3193" Type="http://schemas.openxmlformats.org/officeDocument/2006/relationships/hyperlink" Target="http://abs.twimg.com/images/themes/theme1/bg.png" TargetMode="External"/><Relationship Id="rId3194" Type="http://schemas.openxmlformats.org/officeDocument/2006/relationships/hyperlink" Target="https://twitter.com/iwpgh" TargetMode="External"/><Relationship Id="rId3195" Type="http://schemas.openxmlformats.org/officeDocument/2006/relationships/hyperlink" Target="http://pbs.twimg.com/profile_images/753336934269849600/9avDtIUg_normal.jpg" TargetMode="External"/><Relationship Id="rId3196" Type="http://schemas.openxmlformats.org/officeDocument/2006/relationships/hyperlink" Target="https://t.co/VYSnMsq9Df" TargetMode="External"/><Relationship Id="rId3197" Type="http://schemas.openxmlformats.org/officeDocument/2006/relationships/hyperlink" Target="https://pbs.twimg.com/profile_banners/19038078/1467732909" TargetMode="External"/><Relationship Id="rId3198" Type="http://schemas.openxmlformats.org/officeDocument/2006/relationships/hyperlink" Target="http://pbs.twimg.com/profile_background_images/34471944/up-in-clouds.jpg" TargetMode="External"/><Relationship Id="rId3199" Type="http://schemas.openxmlformats.org/officeDocument/2006/relationships/hyperlink" Target="https://twitter.com/miguelf3d" TargetMode="External"/><Relationship Id="rId3200" Type="http://schemas.openxmlformats.org/officeDocument/2006/relationships/hyperlink" Target="http://pbs.twimg.com/profile_images/711938482625761280/TLbAdMvg_normal.jpg" TargetMode="External"/><Relationship Id="rId3201" Type="http://schemas.openxmlformats.org/officeDocument/2006/relationships/hyperlink" Target="http://t.co/WHdGhtdpod" TargetMode="External"/><Relationship Id="rId3202" Type="http://schemas.openxmlformats.org/officeDocument/2006/relationships/hyperlink" Target="https://pbs.twimg.com/profile_banners/20667335/1460131961" TargetMode="External"/><Relationship Id="rId3203" Type="http://schemas.openxmlformats.org/officeDocument/2006/relationships/hyperlink" Target="http://pbs.twimg.com/profile_background_images/626433172633440256/0TzzpnYl.png" TargetMode="External"/><Relationship Id="rId3204" Type="http://schemas.openxmlformats.org/officeDocument/2006/relationships/hyperlink" Target="https://twitter.com/uporto" TargetMode="External"/><Relationship Id="rId3205" Type="http://schemas.openxmlformats.org/officeDocument/2006/relationships/hyperlink" Target="http://pbs.twimg.com/profile_images/794564647923961856/8UbqdTeo_normal.jpg" TargetMode="External"/><Relationship Id="rId3206" Type="http://schemas.openxmlformats.org/officeDocument/2006/relationships/hyperlink" Target="https://t.co/o9mwZbGYzR" TargetMode="External"/><Relationship Id="rId3207" Type="http://schemas.openxmlformats.org/officeDocument/2006/relationships/hyperlink" Target="https://pbs.twimg.com/profile_banners/605653436/1461437758" TargetMode="External"/><Relationship Id="rId3208" Type="http://schemas.openxmlformats.org/officeDocument/2006/relationships/hyperlink" Target="http://pbs.twimg.com/profile_background_images/576608227/3qx3zrwzuy6ne4wtvlju.jpeg" TargetMode="External"/><Relationship Id="rId3209" Type="http://schemas.openxmlformats.org/officeDocument/2006/relationships/hyperlink" Target="https://twitter.com/galvestiago" TargetMode="External"/><Relationship Id="rId3210" Type="http://schemas.openxmlformats.org/officeDocument/2006/relationships/hyperlink" Target="http://pbs.twimg.com/profile_images/451420828173733888/zcp41iOG_normal.png" TargetMode="External"/><Relationship Id="rId3211" Type="http://schemas.openxmlformats.org/officeDocument/2006/relationships/hyperlink" Target="http://t.co/iTc1woCM3f" TargetMode="External"/><Relationship Id="rId3212" Type="http://schemas.openxmlformats.org/officeDocument/2006/relationships/hyperlink" Target="https://pbs.twimg.com/profile_banners/1882411274/1444063098" TargetMode="External"/><Relationship Id="rId3213" Type="http://schemas.openxmlformats.org/officeDocument/2006/relationships/hyperlink" Target="http://abs.twimg.com/images/themes/theme1/bg.png" TargetMode="External"/><Relationship Id="rId3214" Type="http://schemas.openxmlformats.org/officeDocument/2006/relationships/hyperlink" Target="https://twitter.com/studentelgra" TargetMode="External"/><Relationship Id="rId3215" Type="http://schemas.openxmlformats.org/officeDocument/2006/relationships/hyperlink" Target="http://pbs.twimg.com/profile_images/721718115533516800/dEio49ud_normal.jpg" TargetMode="External"/><Relationship Id="rId3216" Type="http://schemas.openxmlformats.org/officeDocument/2006/relationships/hyperlink" Target="https://t.co/40y9SCP66p" TargetMode="External"/><Relationship Id="rId3217" Type="http://schemas.openxmlformats.org/officeDocument/2006/relationships/hyperlink" Target="https://pbs.twimg.com/profile_banners/2321634607/1474034563" TargetMode="External"/><Relationship Id="rId3218" Type="http://schemas.openxmlformats.org/officeDocument/2006/relationships/hyperlink" Target="http://abs.twimg.com/images/themes/theme1/bg.png" TargetMode="External"/><Relationship Id="rId3219" Type="http://schemas.openxmlformats.org/officeDocument/2006/relationships/hyperlink" Target="https://twitter.com/nebfeupicbas" TargetMode="External"/><Relationship Id="rId3220" Type="http://schemas.openxmlformats.org/officeDocument/2006/relationships/hyperlink" Target="http://pbs.twimg.com/profile_images/781131273917968384/eYf4Mzmw_normal.png" TargetMode="External"/><Relationship Id="rId3221" Type="http://schemas.openxmlformats.org/officeDocument/2006/relationships/hyperlink" Target="https://t.co/XGD5pmZDrk" TargetMode="External"/><Relationship Id="rId3222" Type="http://schemas.openxmlformats.org/officeDocument/2006/relationships/hyperlink" Target="https://pbs.twimg.com/profile_banners/74188998/1467379500" TargetMode="External"/><Relationship Id="rId3223" Type="http://schemas.openxmlformats.org/officeDocument/2006/relationships/hyperlink" Target="http://pbs.twimg.com/profile_background_images/459109713632698368/VGc1kSmG.jpeg" TargetMode="External"/><Relationship Id="rId3224" Type="http://schemas.openxmlformats.org/officeDocument/2006/relationships/hyperlink" Target="https://twitter.com/elenarf" TargetMode="External"/><Relationship Id="rId3225" Type="http://schemas.openxmlformats.org/officeDocument/2006/relationships/hyperlink" Target="http://pbs.twimg.com/profile_images/744306116645904384/nEODBRQP_normal.jpg" TargetMode="External"/><Relationship Id="rId3226" Type="http://schemas.openxmlformats.org/officeDocument/2006/relationships/hyperlink" Target="https://t.co/4Q3DW9L2fT" TargetMode="External"/><Relationship Id="rId3227" Type="http://schemas.openxmlformats.org/officeDocument/2006/relationships/hyperlink" Target="http://abs.twimg.com/images/themes/theme1/bg.png" TargetMode="External"/><Relationship Id="rId3228" Type="http://schemas.openxmlformats.org/officeDocument/2006/relationships/hyperlink" Target="https://twitter.com/newcorp_bot" TargetMode="External"/><Relationship Id="rId3229" Type="http://schemas.openxmlformats.org/officeDocument/2006/relationships/hyperlink" Target="http://pbs.twimg.com/profile_images/562309814584233986/qRlfPi0I_normal.jpeg" TargetMode="External"/><Relationship Id="rId3230" Type="http://schemas.openxmlformats.org/officeDocument/2006/relationships/hyperlink" Target="http://t.co/uimmGwZqEq" TargetMode="External"/><Relationship Id="rId3231" Type="http://schemas.openxmlformats.org/officeDocument/2006/relationships/hyperlink" Target="https://pbs.twimg.com/profile_banners/28588873/1446044114" TargetMode="External"/><Relationship Id="rId3232" Type="http://schemas.openxmlformats.org/officeDocument/2006/relationships/hyperlink" Target="http://pbs.twimg.com/profile_background_images/378800000002671325/02bc943636475696680f3154b5355494.jpeg" TargetMode="External"/><Relationship Id="rId3233" Type="http://schemas.openxmlformats.org/officeDocument/2006/relationships/hyperlink" Target="https://twitter.com/aip_publishing" TargetMode="External"/><Relationship Id="rId3234" Type="http://schemas.openxmlformats.org/officeDocument/2006/relationships/hyperlink" Target="http://pbs.twimg.com/profile_images/378800000867468155/MwKiZaYb_normal.jpeg" TargetMode="External"/><Relationship Id="rId3235" Type="http://schemas.openxmlformats.org/officeDocument/2006/relationships/hyperlink" Target="http://t.co/7JhiLh2g1C" TargetMode="External"/><Relationship Id="rId3236" Type="http://schemas.openxmlformats.org/officeDocument/2006/relationships/hyperlink" Target="https://pbs.twimg.com/profile_banners/774203971/1442005155" TargetMode="External"/><Relationship Id="rId3237" Type="http://schemas.openxmlformats.org/officeDocument/2006/relationships/hyperlink" Target="http://pbs.twimg.com/profile_background_images/651154442/6hqvofa0e4qed2kzsg4h.jpeg" TargetMode="External"/><Relationship Id="rId3238" Type="http://schemas.openxmlformats.org/officeDocument/2006/relationships/hyperlink" Target="https://twitter.com/georgemasonnews" TargetMode="External"/><Relationship Id="rId3239" Type="http://schemas.openxmlformats.org/officeDocument/2006/relationships/hyperlink" Target="http://pbs.twimg.com/profile_images/712379480489238532/lZXwKeRO_normal.jpg" TargetMode="External"/><Relationship Id="rId3240" Type="http://schemas.openxmlformats.org/officeDocument/2006/relationships/hyperlink" Target="https://t.co/Y9rI3o6KXE" TargetMode="External"/><Relationship Id="rId3241" Type="http://schemas.openxmlformats.org/officeDocument/2006/relationships/hyperlink" Target="https://pbs.twimg.com/profile_banners/471143047/1477008678" TargetMode="External"/><Relationship Id="rId3242" Type="http://schemas.openxmlformats.org/officeDocument/2006/relationships/hyperlink" Target="http://pbs.twimg.com/profile_background_images/407944375/topdoc.jpg" TargetMode="External"/><Relationship Id="rId3243" Type="http://schemas.openxmlformats.org/officeDocument/2006/relationships/hyperlink" Target="https://twitter.com/drferdowsi" TargetMode="External"/><Relationship Id="rId3244" Type="http://schemas.openxmlformats.org/officeDocument/2006/relationships/hyperlink" Target="http://pbs.twimg.com/profile_images/1138563446/_D0A1663_2x3_normal.jpg" TargetMode="External"/><Relationship Id="rId3245" Type="http://schemas.openxmlformats.org/officeDocument/2006/relationships/hyperlink" Target="https://t.co/x8idMsZNxF" TargetMode="External"/><Relationship Id="rId3246" Type="http://schemas.openxmlformats.org/officeDocument/2006/relationships/hyperlink" Target="https://pbs.twimg.com/profile_banners/45855594/1414179850" TargetMode="External"/><Relationship Id="rId3247" Type="http://schemas.openxmlformats.org/officeDocument/2006/relationships/hyperlink" Target="http://abs.twimg.com/images/themes/theme1/bg.png" TargetMode="External"/><Relationship Id="rId3248" Type="http://schemas.openxmlformats.org/officeDocument/2006/relationships/hyperlink" Target="https://twitter.com/mark_carey" TargetMode="External"/><Relationship Id="rId3249" Type="http://schemas.openxmlformats.org/officeDocument/2006/relationships/hyperlink" Target="http://pbs.twimg.com/profile_images/795038876184219648/yhk_TG1x_normal.jpg" TargetMode="External"/><Relationship Id="rId3250" Type="http://schemas.openxmlformats.org/officeDocument/2006/relationships/hyperlink" Target="https://twitter.com/pauloanselmo12" TargetMode="External"/><Relationship Id="rId3251" Type="http://schemas.openxmlformats.org/officeDocument/2006/relationships/hyperlink" Target="http://pbs.twimg.com/profile_images/466695044678680576/0sgnxsC0_normal.jpeg" TargetMode="External"/><Relationship Id="rId3252" Type="http://schemas.openxmlformats.org/officeDocument/2006/relationships/hyperlink" Target="http://t.co/zCn4squRee" TargetMode="External"/><Relationship Id="rId3253" Type="http://schemas.openxmlformats.org/officeDocument/2006/relationships/hyperlink" Target="https://pbs.twimg.com/profile_banners/14275261/1474517970" TargetMode="External"/><Relationship Id="rId3254" Type="http://schemas.openxmlformats.org/officeDocument/2006/relationships/hyperlink" Target="http://pbs.twimg.com/profile_background_images/42016183/youtube-channel-side.gif" TargetMode="External"/><Relationship Id="rId3255" Type="http://schemas.openxmlformats.org/officeDocument/2006/relationships/hyperlink" Target="https://twitter.com/macfound" TargetMode="External"/><Relationship Id="rId3256" Type="http://schemas.openxmlformats.org/officeDocument/2006/relationships/hyperlink" Target="http://pbs.twimg.com/profile_images/94175541/hhmi_photo_normal.jpg" TargetMode="External"/><Relationship Id="rId3257" Type="http://schemas.openxmlformats.org/officeDocument/2006/relationships/hyperlink" Target="http://abs.twimg.com/images/themes/theme8/bg.gif" TargetMode="External"/><Relationship Id="rId3258" Type="http://schemas.openxmlformats.org/officeDocument/2006/relationships/hyperlink" Target="https://twitter.com/kortum" TargetMode="External"/><Relationship Id="rId3259" Type="http://schemas.openxmlformats.org/officeDocument/2006/relationships/hyperlink" Target="http://pbs.twimg.com/profile_images/745640047659999233/OQXLTte7_normal.jpg" TargetMode="External"/><Relationship Id="rId3260" Type="http://schemas.openxmlformats.org/officeDocument/2006/relationships/hyperlink" Target="http://t.co/8lB6Prz7PS" TargetMode="External"/><Relationship Id="rId3261" Type="http://schemas.openxmlformats.org/officeDocument/2006/relationships/hyperlink" Target="https://pbs.twimg.com/profile_banners/14260571/1433003709" TargetMode="External"/><Relationship Id="rId3262" Type="http://schemas.openxmlformats.org/officeDocument/2006/relationships/hyperlink" Target="http://pbs.twimg.com/profile_background_images/378800000050818808/90f77e43136ea50123a766502048c517.jpeg" TargetMode="External"/><Relationship Id="rId3263" Type="http://schemas.openxmlformats.org/officeDocument/2006/relationships/hyperlink" Target="https://twitter.com/thinktankthuto" TargetMode="External"/><Relationship Id="rId3264" Type="http://schemas.openxmlformats.org/officeDocument/2006/relationships/hyperlink" Target="http://pbs.twimg.com/profile_images/154257253/Caryl_at_SGM_3_normal.JPG" TargetMode="External"/><Relationship Id="rId3265" Type="http://schemas.openxmlformats.org/officeDocument/2006/relationships/hyperlink" Target="http://abs.twimg.com/images/themes/theme18/bg.gif" TargetMode="External"/><Relationship Id="rId3266" Type="http://schemas.openxmlformats.org/officeDocument/2006/relationships/hyperlink" Target="https://twitter.com/cjwest024" TargetMode="External"/><Relationship Id="rId3267" Type="http://schemas.openxmlformats.org/officeDocument/2006/relationships/hyperlink" Target="http://pbs.twimg.com/profile_images/2853265817/21a29ac8c946e873511b085932e0a4df_normal.png" TargetMode="External"/><Relationship Id="rId3268" Type="http://schemas.openxmlformats.org/officeDocument/2006/relationships/hyperlink" Target="http://t.co/qfvgcAwh" TargetMode="External"/><Relationship Id="rId3269" Type="http://schemas.openxmlformats.org/officeDocument/2006/relationships/hyperlink" Target="https://pbs.twimg.com/profile_banners/950295216/1359134927" TargetMode="External"/><Relationship Id="rId3270" Type="http://schemas.openxmlformats.org/officeDocument/2006/relationships/hyperlink" Target="http://pbs.twimg.com/profile_background_images/712426910/721808f16a3c3026121593d3bc8e340d.jpeg" TargetMode="External"/><Relationship Id="rId3271" Type="http://schemas.openxmlformats.org/officeDocument/2006/relationships/hyperlink" Target="https://twitter.com/suwebservices" TargetMode="External"/><Relationship Id="rId3272" Type="http://schemas.openxmlformats.org/officeDocument/2006/relationships/hyperlink" Target="http://pbs.twimg.com/profile_images/459749489205469184/YoVZihKe_normal.png" TargetMode="External"/><Relationship Id="rId3273" Type="http://schemas.openxmlformats.org/officeDocument/2006/relationships/hyperlink" Target="http://t.co/oET708DZHw" TargetMode="External"/><Relationship Id="rId3274" Type="http://schemas.openxmlformats.org/officeDocument/2006/relationships/hyperlink" Target="https://pbs.twimg.com/profile_banners/19406716/1424236305" TargetMode="External"/><Relationship Id="rId3275" Type="http://schemas.openxmlformats.org/officeDocument/2006/relationships/hyperlink" Target="http://abs.twimg.com/images/themes/theme1/bg.png" TargetMode="External"/><Relationship Id="rId3276" Type="http://schemas.openxmlformats.org/officeDocument/2006/relationships/hyperlink" Target="https://twitter.com/kristen_pol" TargetMode="External"/><Relationship Id="rId3277" Type="http://schemas.openxmlformats.org/officeDocument/2006/relationships/hyperlink" Target="http://pbs.twimg.com/profile_images/805820048455516160/xgvTU1zW_normal.jpg" TargetMode="External"/><Relationship Id="rId3278" Type="http://schemas.openxmlformats.org/officeDocument/2006/relationships/hyperlink" Target="https://pbs.twimg.com/profile_banners/727330987/1477403488" TargetMode="External"/><Relationship Id="rId3279" Type="http://schemas.openxmlformats.org/officeDocument/2006/relationships/hyperlink" Target="http://pbs.twimg.com/profile_background_images/754049624/7448eafe3def16204f47fec796a52597.jpeg" TargetMode="External"/><Relationship Id="rId3280" Type="http://schemas.openxmlformats.org/officeDocument/2006/relationships/hyperlink" Target="https://twitter.com/nazreenazahar" TargetMode="External"/><Relationship Id="rId3281" Type="http://schemas.openxmlformats.org/officeDocument/2006/relationships/hyperlink" Target="http://pbs.twimg.com/profile_images/659730466359021568/g8TEl1-F_normal.jpg" TargetMode="External"/><Relationship Id="rId3282" Type="http://schemas.openxmlformats.org/officeDocument/2006/relationships/hyperlink" Target="https://pbs.twimg.com/profile_banners/936665672/1480807260" TargetMode="External"/><Relationship Id="rId3283" Type="http://schemas.openxmlformats.org/officeDocument/2006/relationships/hyperlink" Target="http://abs.twimg.com/images/themes/theme18/bg.gif" TargetMode="External"/><Relationship Id="rId3284" Type="http://schemas.openxmlformats.org/officeDocument/2006/relationships/hyperlink" Target="https://twitter.com/azieeela" TargetMode="External"/><Relationship Id="rId3285" Type="http://schemas.openxmlformats.org/officeDocument/2006/relationships/hyperlink" Target="http://pbs.twimg.com/profile_images/430726671478435840/3AANjNUU_normal.png" TargetMode="External"/><Relationship Id="rId3286" Type="http://schemas.openxmlformats.org/officeDocument/2006/relationships/hyperlink" Target="http://t.co/otjSskD7rO" TargetMode="External"/><Relationship Id="rId3287" Type="http://schemas.openxmlformats.org/officeDocument/2006/relationships/hyperlink" Target="https://pbs.twimg.com/profile_banners/2285475637/1400592894" TargetMode="External"/><Relationship Id="rId3288" Type="http://schemas.openxmlformats.org/officeDocument/2006/relationships/hyperlink" Target="http://abs.twimg.com/images/themes/theme1/bg.png" TargetMode="External"/><Relationship Id="rId3289" Type="http://schemas.openxmlformats.org/officeDocument/2006/relationships/hyperlink" Target="https://twitter.com/myidsquare" TargetMode="External"/><Relationship Id="rId3290" Type="http://schemas.openxmlformats.org/officeDocument/2006/relationships/hyperlink" Target="http://pbs.twimg.com/profile_images/806911856996712451/U5NGh1xv_normal.jpg" TargetMode="External"/><Relationship Id="rId3291" Type="http://schemas.openxmlformats.org/officeDocument/2006/relationships/hyperlink" Target="https://pbs.twimg.com/profile_banners/362706707/1469065405" TargetMode="External"/><Relationship Id="rId3292" Type="http://schemas.openxmlformats.org/officeDocument/2006/relationships/hyperlink" Target="http://pbs.twimg.com/profile_background_images/609635742/water_colour_love.png" TargetMode="External"/><Relationship Id="rId3293" Type="http://schemas.openxmlformats.org/officeDocument/2006/relationships/hyperlink" Target="https://twitter.com/carolinemarie_k" TargetMode="External"/><Relationship Id="rId3294" Type="http://schemas.openxmlformats.org/officeDocument/2006/relationships/hyperlink" Target="http://pbs.twimg.com/profile_images/785883208088899585/qjU0VF72_normal.jpg" TargetMode="External"/><Relationship Id="rId3295" Type="http://schemas.openxmlformats.org/officeDocument/2006/relationships/hyperlink" Target="https://t.co/4OmaS3qBik" TargetMode="External"/><Relationship Id="rId3296" Type="http://schemas.openxmlformats.org/officeDocument/2006/relationships/hyperlink" Target="https://pbs.twimg.com/profile_banners/4684296312/1451589473" TargetMode="External"/><Relationship Id="rId3297" Type="http://schemas.openxmlformats.org/officeDocument/2006/relationships/hyperlink" Target="https://twitter.com/azriibrahim92" TargetMode="External"/><Relationship Id="rId3298" Type="http://schemas.openxmlformats.org/officeDocument/2006/relationships/hyperlink" Target="http://pbs.twimg.com/profile_images/766924164405919744/lToCl5QM_normal.jpg" TargetMode="External"/><Relationship Id="rId3299" Type="http://schemas.openxmlformats.org/officeDocument/2006/relationships/hyperlink" Target="https://pbs.twimg.com/profile_banners/456486952/1395471288" TargetMode="External"/><Relationship Id="rId3300" Type="http://schemas.openxmlformats.org/officeDocument/2006/relationships/hyperlink" Target="http://pbs.twimg.com/profile_background_images/865659838/9aacb157621ebc03b9bc82ca8b57181a.jpeg" TargetMode="External"/><Relationship Id="rId3301" Type="http://schemas.openxmlformats.org/officeDocument/2006/relationships/hyperlink" Target="https://twitter.com/hafezfirdaus" TargetMode="External"/><Relationship Id="rId3302" Type="http://schemas.openxmlformats.org/officeDocument/2006/relationships/hyperlink" Target="http://pbs.twimg.com/profile_images/789881259174473729/A3UpDWib_normal.jpg" TargetMode="External"/><Relationship Id="rId3303" Type="http://schemas.openxmlformats.org/officeDocument/2006/relationships/hyperlink" Target="https://t.co/77VcDU1s9Y" TargetMode="External"/><Relationship Id="rId3304" Type="http://schemas.openxmlformats.org/officeDocument/2006/relationships/hyperlink" Target="https://pbs.twimg.com/profile_banners/2775284750/1477717785" TargetMode="External"/><Relationship Id="rId3305" Type="http://schemas.openxmlformats.org/officeDocument/2006/relationships/hyperlink" Target="http://abs.twimg.com/images/themes/theme1/bg.png" TargetMode="External"/><Relationship Id="rId3306" Type="http://schemas.openxmlformats.org/officeDocument/2006/relationships/hyperlink" Target="https://twitter.com/funnahpzn" TargetMode="External"/><Relationship Id="rId3307" Type="http://schemas.openxmlformats.org/officeDocument/2006/relationships/hyperlink" Target="http://pbs.twimg.com/profile_images/798484621524496384/PuPyf3hH_normal.jpg" TargetMode="External"/><Relationship Id="rId3308" Type="http://schemas.openxmlformats.org/officeDocument/2006/relationships/hyperlink" Target="https://t.co/cuTBcSXGYC" TargetMode="External"/><Relationship Id="rId3309" Type="http://schemas.openxmlformats.org/officeDocument/2006/relationships/hyperlink" Target="https://pbs.twimg.com/profile_banners/471273325/1473256201" TargetMode="External"/><Relationship Id="rId3310" Type="http://schemas.openxmlformats.org/officeDocument/2006/relationships/hyperlink" Target="http://pbs.twimg.com/profile_background_images/378800000077250243/2551c23ccedc5482557d75dd09a4a0fc.jpeg" TargetMode="External"/><Relationship Id="rId3311" Type="http://schemas.openxmlformats.org/officeDocument/2006/relationships/hyperlink" Target="https://twitter.com/akifnabilamizar" TargetMode="External"/><Relationship Id="rId3312" Type="http://schemas.openxmlformats.org/officeDocument/2006/relationships/hyperlink" Target="http://pbs.twimg.com/profile_images/798601507197173760/JqdDo87a_normal.jpg" TargetMode="External"/><Relationship Id="rId3313" Type="http://schemas.openxmlformats.org/officeDocument/2006/relationships/hyperlink" Target="https://pbs.twimg.com/profile_banners/763470051634581504/1479236409" TargetMode="External"/><Relationship Id="rId3314" Type="http://schemas.openxmlformats.org/officeDocument/2006/relationships/hyperlink" Target="https://twitter.com/faqihrashid1" TargetMode="External"/><Relationship Id="rId3315" Type="http://schemas.openxmlformats.org/officeDocument/2006/relationships/hyperlink" Target="http://pbs.twimg.com/profile_images/781504666714705924/btxdvp1W_normal.jpg" TargetMode="External"/><Relationship Id="rId3316" Type="http://schemas.openxmlformats.org/officeDocument/2006/relationships/hyperlink" Target="http://abs.twimg.com/images/themes/theme1/bg.png" TargetMode="External"/><Relationship Id="rId3317" Type="http://schemas.openxmlformats.org/officeDocument/2006/relationships/hyperlink" Target="https://twitter.com/z_kanter" TargetMode="External"/><Relationship Id="rId3318" Type="http://schemas.openxmlformats.org/officeDocument/2006/relationships/hyperlink" Target="http://pbs.twimg.com/profile_images/796849108111589377/rqIH6ZuL_normal.jpg" TargetMode="External"/><Relationship Id="rId3319" Type="http://schemas.openxmlformats.org/officeDocument/2006/relationships/hyperlink" Target="http://dawnbazely.lab.yorku.ca/" TargetMode="External"/><Relationship Id="rId3320" Type="http://schemas.openxmlformats.org/officeDocument/2006/relationships/hyperlink" Target="https://pbs.twimg.com/profile_banners/1880558749/1460616557" TargetMode="External"/><Relationship Id="rId3321" Type="http://schemas.openxmlformats.org/officeDocument/2006/relationships/hyperlink" Target="http://abs.twimg.com/images/themes/theme2/bg.gif" TargetMode="External"/><Relationship Id="rId3322" Type="http://schemas.openxmlformats.org/officeDocument/2006/relationships/hyperlink" Target="https://twitter.com/dawnbazely" TargetMode="External"/><Relationship Id="rId3323" Type="http://schemas.openxmlformats.org/officeDocument/2006/relationships/hyperlink" Target="http://pbs.twimg.com/profile_images/3285093798/7cae48cf373a3c29dcdc1074e2012732_normal.jpeg" TargetMode="External"/><Relationship Id="rId3324" Type="http://schemas.openxmlformats.org/officeDocument/2006/relationships/hyperlink" Target="http://abs.twimg.com/images/themes/theme1/bg.png" TargetMode="External"/><Relationship Id="rId3325" Type="http://schemas.openxmlformats.org/officeDocument/2006/relationships/hyperlink" Target="https://twitter.com/schardl8" TargetMode="External"/><Relationship Id="rId3326" Type="http://schemas.openxmlformats.org/officeDocument/2006/relationships/hyperlink" Target="http://abs.twimg.com/sticky/default_profile_images/default_profile_2_normal.png" TargetMode="External"/><Relationship Id="rId3327" Type="http://schemas.openxmlformats.org/officeDocument/2006/relationships/hyperlink" Target="http://abs.twimg.com/images/themes/theme1/bg.png" TargetMode="External"/><Relationship Id="rId3328" Type="http://schemas.openxmlformats.org/officeDocument/2006/relationships/hyperlink" Target="https://twitter.com/epichloe" TargetMode="External"/><Relationship Id="rId3329" Type="http://schemas.openxmlformats.org/officeDocument/2006/relationships/hyperlink" Target="http://pbs.twimg.com/profile_images/553066165275070464/PchX_jl3_normal.jpeg" TargetMode="External"/><Relationship Id="rId3330" Type="http://schemas.openxmlformats.org/officeDocument/2006/relationships/hyperlink" Target="http://abs.twimg.com/images/themes/theme1/bg.png" TargetMode="External"/><Relationship Id="rId3331" Type="http://schemas.openxmlformats.org/officeDocument/2006/relationships/hyperlink" Target="https://twitter.com/barinderkallay" TargetMode="External"/><Relationship Id="rId3332" Type="http://schemas.openxmlformats.org/officeDocument/2006/relationships/hyperlink" Target="http://pbs.twimg.com/profile_images/521692386099871744/vO60-FcF_normal.jpeg" TargetMode="External"/><Relationship Id="rId3333" Type="http://schemas.openxmlformats.org/officeDocument/2006/relationships/hyperlink" Target="http://t.co/d5eJCRS3Ij" TargetMode="External"/><Relationship Id="rId3334" Type="http://schemas.openxmlformats.org/officeDocument/2006/relationships/hyperlink" Target="https://pbs.twimg.com/profile_banners/2198872416/1413216151" TargetMode="External"/><Relationship Id="rId3335" Type="http://schemas.openxmlformats.org/officeDocument/2006/relationships/hyperlink" Target="http://abs.twimg.com/images/themes/theme1/bg.png" TargetMode="External"/><Relationship Id="rId3336" Type="http://schemas.openxmlformats.org/officeDocument/2006/relationships/hyperlink" Target="https://twitter.com/shibanivb" TargetMode="External"/><Relationship Id="rId3337" Type="http://schemas.openxmlformats.org/officeDocument/2006/relationships/hyperlink" Target="http://pbs.twimg.com/profile_images/453646364304355329/oIOXT4Zw_normal.jpeg" TargetMode="External"/><Relationship Id="rId3338" Type="http://schemas.openxmlformats.org/officeDocument/2006/relationships/hyperlink" Target="https://t.co/fnF4i9RnwW" TargetMode="External"/><Relationship Id="rId3339" Type="http://schemas.openxmlformats.org/officeDocument/2006/relationships/hyperlink" Target="https://pbs.twimg.com/profile_banners/2434210069/1476040194" TargetMode="External"/><Relationship Id="rId3340" Type="http://schemas.openxmlformats.org/officeDocument/2006/relationships/hyperlink" Target="http://pbs.twimg.com/profile_background_images/456227672591323136/7zlWyKU2.jpeg" TargetMode="External"/><Relationship Id="rId3341" Type="http://schemas.openxmlformats.org/officeDocument/2006/relationships/hyperlink" Target="https://twitter.com/myconews" TargetMode="External"/><Relationship Id="rId3342" Type="http://schemas.openxmlformats.org/officeDocument/2006/relationships/hyperlink" Target="http://pbs.twimg.com/profile_images/795483766454185984/DHd2ESIs_normal.jpg" TargetMode="External"/><Relationship Id="rId3343" Type="http://schemas.openxmlformats.org/officeDocument/2006/relationships/hyperlink" Target="https://pbs.twimg.com/profile_banners/306269915/1429066192" TargetMode="External"/><Relationship Id="rId3344" Type="http://schemas.openxmlformats.org/officeDocument/2006/relationships/hyperlink" Target="http://pbs.twimg.com/profile_background_images/555785061983735810/ykWbnBAC.jpeg" TargetMode="External"/><Relationship Id="rId3345" Type="http://schemas.openxmlformats.org/officeDocument/2006/relationships/hyperlink" Target="https://twitter.com/putmypauzonem" TargetMode="External"/><Relationship Id="rId3346" Type="http://schemas.openxmlformats.org/officeDocument/2006/relationships/hyperlink" Target="http://pbs.twimg.com/profile_images/1650260674/petit_logo_lamcos2007_4_normal.jpg" TargetMode="External"/><Relationship Id="rId3347" Type="http://schemas.openxmlformats.org/officeDocument/2006/relationships/hyperlink" Target="http://t.co/jeBTnIwJZe" TargetMode="External"/><Relationship Id="rId3348" Type="http://schemas.openxmlformats.org/officeDocument/2006/relationships/hyperlink" Target="https://pbs.twimg.com/profile_banners/417874885/1414751047" TargetMode="External"/><Relationship Id="rId3349" Type="http://schemas.openxmlformats.org/officeDocument/2006/relationships/hyperlink" Target="http://abs.twimg.com/images/themes/theme15/bg.png" TargetMode="External"/><Relationship Id="rId3350" Type="http://schemas.openxmlformats.org/officeDocument/2006/relationships/hyperlink" Target="https://twitter.com/labo_lamcos" TargetMode="External"/><Relationship Id="rId3351" Type="http://schemas.openxmlformats.org/officeDocument/2006/relationships/hyperlink" Target="http://pbs.twimg.com/profile_images/766291653124423680/TWUuXBbi_normal.jpg" TargetMode="External"/><Relationship Id="rId3352" Type="http://schemas.openxmlformats.org/officeDocument/2006/relationships/hyperlink" Target="https://pbs.twimg.com/profile_banners/427894585/1410711494" TargetMode="External"/><Relationship Id="rId3353" Type="http://schemas.openxmlformats.org/officeDocument/2006/relationships/hyperlink" Target="http://pbs.twimg.com/profile_background_images/454541604938735616/TvvJFWY5.jpeg" TargetMode="External"/><Relationship Id="rId3354" Type="http://schemas.openxmlformats.org/officeDocument/2006/relationships/hyperlink" Target="https://twitter.com/airelmubin" TargetMode="External"/><Relationship Id="rId3355" Type="http://schemas.openxmlformats.org/officeDocument/2006/relationships/hyperlink" Target="http://pbs.twimg.com/profile_images/378800000533047403/a8b28560fd9b142630c33df59fb94444_normal.jpeg" TargetMode="External"/><Relationship Id="rId3356" Type="http://schemas.openxmlformats.org/officeDocument/2006/relationships/hyperlink" Target="http://t.co/JPlbzI4o9W" TargetMode="External"/><Relationship Id="rId3357" Type="http://schemas.openxmlformats.org/officeDocument/2006/relationships/hyperlink" Target="https://pbs.twimg.com/profile_banners/612349790/1416502962" TargetMode="External"/><Relationship Id="rId3358" Type="http://schemas.openxmlformats.org/officeDocument/2006/relationships/hyperlink" Target="http://abs.twimg.com/images/themes/theme1/bg.png" TargetMode="External"/><Relationship Id="rId3359" Type="http://schemas.openxmlformats.org/officeDocument/2006/relationships/hyperlink" Target="https://twitter.com/idcmachsci" TargetMode="External"/><Relationship Id="rId3360" Type="http://schemas.openxmlformats.org/officeDocument/2006/relationships/hyperlink" Target="http://pbs.twimg.com/profile_images/692284958648438784/_nzcIYb2_normal.jpg" TargetMode="External"/><Relationship Id="rId3361" Type="http://schemas.openxmlformats.org/officeDocument/2006/relationships/hyperlink" Target="https://t.co/wfoE5W8PhU" TargetMode="External"/><Relationship Id="rId3362" Type="http://schemas.openxmlformats.org/officeDocument/2006/relationships/hyperlink" Target="https://pbs.twimg.com/profile_banners/4853120260/1453888619" TargetMode="External"/><Relationship Id="rId3363" Type="http://schemas.openxmlformats.org/officeDocument/2006/relationships/hyperlink" Target="https://twitter.com/biotech_sector" TargetMode="External"/><Relationship Id="rId3364" Type="http://schemas.openxmlformats.org/officeDocument/2006/relationships/hyperlink" Target="http://pbs.twimg.com/profile_images/801152939792351232/krzds256_normal.png" TargetMode="External"/><Relationship Id="rId3365" Type="http://schemas.openxmlformats.org/officeDocument/2006/relationships/hyperlink" Target="http://t.co/yp3bxBIMwQ" TargetMode="External"/><Relationship Id="rId3366" Type="http://schemas.openxmlformats.org/officeDocument/2006/relationships/hyperlink" Target="https://pbs.twimg.com/profile_banners/26092124/1480686427" TargetMode="External"/><Relationship Id="rId3367" Type="http://schemas.openxmlformats.org/officeDocument/2006/relationships/hyperlink" Target="http://pbs.twimg.com/profile_background_images/378800000115257951/0db3113fa61c2416a9336d06cc3507a2.jpeg" TargetMode="External"/><Relationship Id="rId3368" Type="http://schemas.openxmlformats.org/officeDocument/2006/relationships/hyperlink" Target="https://twitter.com/carle_org" TargetMode="External"/><Relationship Id="rId3369" Type="http://schemas.openxmlformats.org/officeDocument/2006/relationships/hyperlink" Target="http://pbs.twimg.com/profile_images/763120538248220672/GAkLrwFX_normal.jpg" TargetMode="External"/><Relationship Id="rId3370" Type="http://schemas.openxmlformats.org/officeDocument/2006/relationships/hyperlink" Target="https://t.co/NDayVjUJUx" TargetMode="External"/><Relationship Id="rId3371" Type="http://schemas.openxmlformats.org/officeDocument/2006/relationships/hyperlink" Target="https://pbs.twimg.com/profile_banners/16317733/1440265947" TargetMode="External"/><Relationship Id="rId3372" Type="http://schemas.openxmlformats.org/officeDocument/2006/relationships/hyperlink" Target="http://pbs.twimg.com/profile_background_images/825015819/f964152a24483965f05ca3a328bbbd69.jpeg" TargetMode="External"/><Relationship Id="rId3373" Type="http://schemas.openxmlformats.org/officeDocument/2006/relationships/hyperlink" Target="https://twitter.com/roomeezon" TargetMode="External"/><Relationship Id="rId3374" Type="http://schemas.openxmlformats.org/officeDocument/2006/relationships/hyperlink" Target="http://pbs.twimg.com/profile_images/659802169521135616/hzuMYRVf_normal.jpg" TargetMode="External"/><Relationship Id="rId3375" Type="http://schemas.openxmlformats.org/officeDocument/2006/relationships/hyperlink" Target="https://t.co/ia44QwVDPa" TargetMode="External"/><Relationship Id="rId3376" Type="http://schemas.openxmlformats.org/officeDocument/2006/relationships/hyperlink" Target="https://pbs.twimg.com/profile_banners/3091302441/1473478538" TargetMode="External"/><Relationship Id="rId3377" Type="http://schemas.openxmlformats.org/officeDocument/2006/relationships/hyperlink" Target="http://abs.twimg.com/images/themes/theme1/bg.png" TargetMode="External"/><Relationship Id="rId3378" Type="http://schemas.openxmlformats.org/officeDocument/2006/relationships/hyperlink" Target="https://twitter.com/jhu_cbid" TargetMode="External"/><Relationship Id="rId3379" Type="http://schemas.openxmlformats.org/officeDocument/2006/relationships/hyperlink" Target="http://pbs.twimg.com/profile_images/608689864175955968/e_zrsvnI_normal.jpg" TargetMode="External"/><Relationship Id="rId3380" Type="http://schemas.openxmlformats.org/officeDocument/2006/relationships/hyperlink" Target="http://t.co/l2BGNEE9zo" TargetMode="External"/><Relationship Id="rId3381" Type="http://schemas.openxmlformats.org/officeDocument/2006/relationships/hyperlink" Target="https://pbs.twimg.com/profile_banners/3317383055/1462205601" TargetMode="External"/><Relationship Id="rId3382" Type="http://schemas.openxmlformats.org/officeDocument/2006/relationships/hyperlink" Target="http://abs.twimg.com/images/themes/theme1/bg.png" TargetMode="External"/><Relationship Id="rId3383" Type="http://schemas.openxmlformats.org/officeDocument/2006/relationships/hyperlink" Target="https://twitter.com/jhubme" TargetMode="External"/><Relationship Id="rId3384" Type="http://schemas.openxmlformats.org/officeDocument/2006/relationships/hyperlink" Target="http://pbs.twimg.com/profile_images/73098058/IMG00237_normal.jpg" TargetMode="External"/><Relationship Id="rId3385" Type="http://schemas.openxmlformats.org/officeDocument/2006/relationships/hyperlink" Target="http://t.co/XlvXVjGQhp" TargetMode="External"/><Relationship Id="rId3386" Type="http://schemas.openxmlformats.org/officeDocument/2006/relationships/hyperlink" Target="http://abs.twimg.com/images/themes/theme7/bg.gif" TargetMode="External"/><Relationship Id="rId3387" Type="http://schemas.openxmlformats.org/officeDocument/2006/relationships/hyperlink" Target="https://twitter.com/braininjuryassn" TargetMode="External"/><Relationship Id="rId3388" Type="http://schemas.openxmlformats.org/officeDocument/2006/relationships/hyperlink" Target="http://pbs.twimg.com/profile_images/652291385127763968/RKPbI4ee_normal.jpg" TargetMode="External"/><Relationship Id="rId3389" Type="http://schemas.openxmlformats.org/officeDocument/2006/relationships/hyperlink" Target="https://t.co/ebYOSTHpl9" TargetMode="External"/><Relationship Id="rId3390" Type="http://schemas.openxmlformats.org/officeDocument/2006/relationships/hyperlink" Target="https://pbs.twimg.com/profile_banners/3904396953/1444353507" TargetMode="External"/><Relationship Id="rId3391" Type="http://schemas.openxmlformats.org/officeDocument/2006/relationships/hyperlink" Target="http://abs.twimg.com/images/themes/theme1/bg.png" TargetMode="External"/><Relationship Id="rId3392" Type="http://schemas.openxmlformats.org/officeDocument/2006/relationships/hyperlink" Target="https://twitter.com/blackusxy" TargetMode="External"/><Relationship Id="rId3393" Type="http://schemas.openxmlformats.org/officeDocument/2006/relationships/hyperlink" Target="http://pbs.twimg.com/profile_images/795674610654031872/Jv0DpIVZ_normal.jpg" TargetMode="External"/><Relationship Id="rId3394" Type="http://schemas.openxmlformats.org/officeDocument/2006/relationships/hyperlink" Target="https://t.co/bdono7mvol" TargetMode="External"/><Relationship Id="rId3395" Type="http://schemas.openxmlformats.org/officeDocument/2006/relationships/hyperlink" Target="https://pbs.twimg.com/profile_banners/795671838353477634/1478538608" TargetMode="External"/><Relationship Id="rId3396" Type="http://schemas.openxmlformats.org/officeDocument/2006/relationships/hyperlink" Target="http://abs.twimg.com/images/themes/theme1/bg.png" TargetMode="External"/><Relationship Id="rId3397" Type="http://schemas.openxmlformats.org/officeDocument/2006/relationships/hyperlink" Target="https://twitter.com/smalleycurl" TargetMode="External"/><Relationship Id="rId3398" Type="http://schemas.openxmlformats.org/officeDocument/2006/relationships/hyperlink" Target="http://pbs.twimg.com/profile_images/560157920587816960/geigT7Lu_normal.png" TargetMode="External"/><Relationship Id="rId3399" Type="http://schemas.openxmlformats.org/officeDocument/2006/relationships/hyperlink" Target="http://t.co/y9t9S9yJSh" TargetMode="External"/><Relationship Id="rId3400" Type="http://schemas.openxmlformats.org/officeDocument/2006/relationships/hyperlink" Target="http://abs.twimg.com/images/themes/theme1/bg.png" TargetMode="External"/><Relationship Id="rId3401" Type="http://schemas.openxmlformats.org/officeDocument/2006/relationships/hyperlink" Target="https://twitter.com/rice_bioe" TargetMode="External"/><Relationship Id="rId3402" Type="http://schemas.openxmlformats.org/officeDocument/2006/relationships/hyperlink" Target="http://pbs.twimg.com/profile_images/802749101804687360/3TaMmsgX_normal.jpg" TargetMode="External"/><Relationship Id="rId3403" Type="http://schemas.openxmlformats.org/officeDocument/2006/relationships/hyperlink" Target="https://pbs.twimg.com/profile_banners/533907470/1473599705" TargetMode="External"/><Relationship Id="rId3404" Type="http://schemas.openxmlformats.org/officeDocument/2006/relationships/hyperlink" Target="http://pbs.twimg.com/profile_background_images/378800000084451211/8179808bdc3dd1ded80447acb49e3a76.jpeg" TargetMode="External"/><Relationship Id="rId3405" Type="http://schemas.openxmlformats.org/officeDocument/2006/relationships/hyperlink" Target="https://twitter.com/frhxin" TargetMode="External"/><Relationship Id="rId3406" Type="http://schemas.openxmlformats.org/officeDocument/2006/relationships/hyperlink" Target="http://abs.twimg.com/sticky/default_profile_images/default_profile_4_normal.png" TargetMode="External"/><Relationship Id="rId3407" Type="http://schemas.openxmlformats.org/officeDocument/2006/relationships/hyperlink" Target="https://twitter.com/mamatha_jinugu" TargetMode="External"/><Relationship Id="rId3408" Type="http://schemas.openxmlformats.org/officeDocument/2006/relationships/hyperlink" Target="http://pbs.twimg.com/profile_images/487263998903992321/xat_xf0y_normal.jpeg" TargetMode="External"/><Relationship Id="rId3409" Type="http://schemas.openxmlformats.org/officeDocument/2006/relationships/hyperlink" Target="https://pbs.twimg.com/profile_banners/2615722226/1405007872" TargetMode="External"/><Relationship Id="rId3410" Type="http://schemas.openxmlformats.org/officeDocument/2006/relationships/hyperlink" Target="http://abs.twimg.com/images/themes/theme1/bg.png" TargetMode="External"/><Relationship Id="rId3411" Type="http://schemas.openxmlformats.org/officeDocument/2006/relationships/hyperlink" Target="https://twitter.com/tanyaqiin" TargetMode="External"/><Relationship Id="rId3412" Type="http://schemas.openxmlformats.org/officeDocument/2006/relationships/hyperlink" Target="http://pbs.twimg.com/profile_images/739952455631310848/JvHF2s7q_normal.jpg" TargetMode="External"/><Relationship Id="rId3413" Type="http://schemas.openxmlformats.org/officeDocument/2006/relationships/hyperlink" Target="http://t.co/hj77J26nmt" TargetMode="External"/><Relationship Id="rId3414" Type="http://schemas.openxmlformats.org/officeDocument/2006/relationships/hyperlink" Target="https://pbs.twimg.com/profile_banners/122131645/1465253371" TargetMode="External"/><Relationship Id="rId3415" Type="http://schemas.openxmlformats.org/officeDocument/2006/relationships/hyperlink" Target="http://pbs.twimg.com/profile_background_images/378800000109014311/5019ad2dd6b4878f42b811100d63f651.jpeg" TargetMode="External"/><Relationship Id="rId3416" Type="http://schemas.openxmlformats.org/officeDocument/2006/relationships/hyperlink" Target="https://twitter.com/mdbiohealth" TargetMode="External"/><Relationship Id="rId3417" Type="http://schemas.openxmlformats.org/officeDocument/2006/relationships/hyperlink" Target="http://pbs.twimg.com/profile_images/755397729942024195/gkhWAENf_normal.jpg" TargetMode="External"/><Relationship Id="rId3418" Type="http://schemas.openxmlformats.org/officeDocument/2006/relationships/hyperlink" Target="https://t.co/YSPu0X5A0K" TargetMode="External"/><Relationship Id="rId3419" Type="http://schemas.openxmlformats.org/officeDocument/2006/relationships/hyperlink" Target="https://pbs.twimg.com/profile_banners/755394968324190208/1468952580" TargetMode="External"/><Relationship Id="rId3420" Type="http://schemas.openxmlformats.org/officeDocument/2006/relationships/hyperlink" Target="https://twitter.com/acadrad" TargetMode="External"/><Relationship Id="rId3421" Type="http://schemas.openxmlformats.org/officeDocument/2006/relationships/hyperlink" Target="http://pbs.twimg.com/profile_images/378800000156361553/dc27491ecb2c5dcce0339028dca4eb29_normal.jpeg" TargetMode="External"/><Relationship Id="rId3422" Type="http://schemas.openxmlformats.org/officeDocument/2006/relationships/hyperlink" Target="http://t.co/lh6z4NqN02" TargetMode="External"/><Relationship Id="rId3423" Type="http://schemas.openxmlformats.org/officeDocument/2006/relationships/hyperlink" Target="https://pbs.twimg.com/profile_banners/1603605517/1415810767" TargetMode="External"/><Relationship Id="rId3424" Type="http://schemas.openxmlformats.org/officeDocument/2006/relationships/hyperlink" Target="http://abs.twimg.com/images/themes/theme1/bg.png" TargetMode="External"/><Relationship Id="rId3425" Type="http://schemas.openxmlformats.org/officeDocument/2006/relationships/hyperlink" Target="https://twitter.com/nibibgov" TargetMode="External"/><Relationship Id="rId3426" Type="http://schemas.openxmlformats.org/officeDocument/2006/relationships/hyperlink" Target="http://pbs.twimg.com/profile_images/464018283956432896/rh-KCrqJ_normal.png" TargetMode="External"/><Relationship Id="rId3427" Type="http://schemas.openxmlformats.org/officeDocument/2006/relationships/hyperlink" Target="http://grants.nih.gov/" TargetMode="External"/><Relationship Id="rId3428" Type="http://schemas.openxmlformats.org/officeDocument/2006/relationships/hyperlink" Target="https://pbs.twimg.com/profile_banners/18683406/1394715581" TargetMode="External"/><Relationship Id="rId3429" Type="http://schemas.openxmlformats.org/officeDocument/2006/relationships/hyperlink" Target="http://pbs.twimg.com/profile_background_images/771327601/776554f8bb7d56569b024a7056114309.png" TargetMode="External"/><Relationship Id="rId3430" Type="http://schemas.openxmlformats.org/officeDocument/2006/relationships/hyperlink" Target="https://twitter.com/nihfunding" TargetMode="External"/><Relationship Id="rId3431" Type="http://schemas.openxmlformats.org/officeDocument/2006/relationships/hyperlink" Target="http://pbs.twimg.com/profile_images/807196066718302208/inPKZZbT_normal.jpg" TargetMode="External"/><Relationship Id="rId3432" Type="http://schemas.openxmlformats.org/officeDocument/2006/relationships/hyperlink" Target="https://pbs.twimg.com/profile_banners/800662834166173697/1479728398" TargetMode="External"/><Relationship Id="rId3433" Type="http://schemas.openxmlformats.org/officeDocument/2006/relationships/hyperlink" Target="https://twitter.com/smokesandcuffs_" TargetMode="External"/><Relationship Id="rId3434" Type="http://schemas.openxmlformats.org/officeDocument/2006/relationships/hyperlink" Target="http://pbs.twimg.com/profile_images/805862270664404992/1bzfz556_normal.jpg" TargetMode="External"/><Relationship Id="rId3435" Type="http://schemas.openxmlformats.org/officeDocument/2006/relationships/hyperlink" Target="https://twitter.com/dappergaster" TargetMode="External"/><Relationship Id="rId3436" Type="http://schemas.openxmlformats.org/officeDocument/2006/relationships/hyperlink" Target="http://pbs.twimg.com/profile_images/673237324721840128/OEvfitjS_normal.jpg" TargetMode="External"/><Relationship Id="rId3437" Type="http://schemas.openxmlformats.org/officeDocument/2006/relationships/hyperlink" Target="https://t.co/uhfMU0P5iy" TargetMode="External"/><Relationship Id="rId3438" Type="http://schemas.openxmlformats.org/officeDocument/2006/relationships/hyperlink" Target="https://pbs.twimg.com/profile_banners/1873898563/1426734776" TargetMode="External"/><Relationship Id="rId3439" Type="http://schemas.openxmlformats.org/officeDocument/2006/relationships/hyperlink" Target="http://abs.twimg.com/images/themes/theme10/bg.gif" TargetMode="External"/><Relationship Id="rId3440" Type="http://schemas.openxmlformats.org/officeDocument/2006/relationships/hyperlink" Target="https://twitter.com/aku0100" TargetMode="External"/><Relationship Id="rId3441" Type="http://schemas.openxmlformats.org/officeDocument/2006/relationships/hyperlink" Target="http://pbs.twimg.com/profile_images/805870513713188866/3_5MTlVe_normal.jpg" TargetMode="External"/><Relationship Id="rId3442" Type="http://schemas.openxmlformats.org/officeDocument/2006/relationships/hyperlink" Target="https://pbs.twimg.com/profile_banners/836523230/1470965587" TargetMode="External"/><Relationship Id="rId3443" Type="http://schemas.openxmlformats.org/officeDocument/2006/relationships/hyperlink" Target="http://pbs.twimg.com/profile_background_images/378800000002101641/95cee9bc6ddb7c26f73f191cf7257a04.jpeg" TargetMode="External"/><Relationship Id="rId3444" Type="http://schemas.openxmlformats.org/officeDocument/2006/relationships/hyperlink" Target="https://twitter.com/yagurlmastermo" TargetMode="External"/><Relationship Id="rId3445" Type="http://schemas.openxmlformats.org/officeDocument/2006/relationships/hyperlink" Target="http://pbs.twimg.com/profile_images/476697339378155521/AHeWtCVl_normal.jpeg" TargetMode="External"/><Relationship Id="rId3446" Type="http://schemas.openxmlformats.org/officeDocument/2006/relationships/hyperlink" Target="https://pbs.twimg.com/profile_banners/2559900390/1405310341" TargetMode="External"/><Relationship Id="rId3447" Type="http://schemas.openxmlformats.org/officeDocument/2006/relationships/hyperlink" Target="http://abs.twimg.com/images/themes/theme1/bg.png" TargetMode="External"/><Relationship Id="rId3448" Type="http://schemas.openxmlformats.org/officeDocument/2006/relationships/hyperlink" Target="https://twitter.com/adjohnsonos" TargetMode="External"/><Relationship Id="rId3449" Type="http://schemas.openxmlformats.org/officeDocument/2006/relationships/hyperlink" Target="http://abs.twimg.com/sticky/default_profile_images/default_profile_5_normal.png" TargetMode="External"/><Relationship Id="rId3450" Type="http://schemas.openxmlformats.org/officeDocument/2006/relationships/hyperlink" Target="https://twitter.com/olathebioeng" TargetMode="External"/><Relationship Id="rId3451" Type="http://schemas.openxmlformats.org/officeDocument/2006/relationships/hyperlink" Target="http://pbs.twimg.com/profile_images/634171362953723905/0UVnxVTf_normal.jpg" TargetMode="External"/><Relationship Id="rId3452" Type="http://schemas.openxmlformats.org/officeDocument/2006/relationships/hyperlink" Target="http://t.co/tRuTgGWArI" TargetMode="External"/><Relationship Id="rId3453" Type="http://schemas.openxmlformats.org/officeDocument/2006/relationships/hyperlink" Target="https://pbs.twimg.com/profile_banners/3320798335/1440626292" TargetMode="External"/><Relationship Id="rId3454" Type="http://schemas.openxmlformats.org/officeDocument/2006/relationships/hyperlink" Target="http://abs.twimg.com/images/themes/theme1/bg.png" TargetMode="External"/><Relationship Id="rId3455" Type="http://schemas.openxmlformats.org/officeDocument/2006/relationships/hyperlink" Target="https://twitter.com/olathesouthhs" TargetMode="External"/><Relationship Id="rId3456" Type="http://schemas.openxmlformats.org/officeDocument/2006/relationships/hyperlink" Target="http://pbs.twimg.com/profile_images/771164708212580352/FXNH5rbA_normal.jpg" TargetMode="External"/><Relationship Id="rId3457" Type="http://schemas.openxmlformats.org/officeDocument/2006/relationships/hyperlink" Target="https://t.co/tRuTgGWArI" TargetMode="External"/><Relationship Id="rId3458" Type="http://schemas.openxmlformats.org/officeDocument/2006/relationships/hyperlink" Target="https://pbs.twimg.com/profile_banners/337795735/1447732167" TargetMode="External"/><Relationship Id="rId3459" Type="http://schemas.openxmlformats.org/officeDocument/2006/relationships/hyperlink" Target="http://pbs.twimg.com/profile_background_images/378800000098649781/b9dfc65e68bd2dbf85c9de8661f452a5.png" TargetMode="External"/><Relationship Id="rId3460" Type="http://schemas.openxmlformats.org/officeDocument/2006/relationships/hyperlink" Target="https://twitter.com/kalebstoppelos" TargetMode="External"/><Relationship Id="rId3461" Type="http://schemas.openxmlformats.org/officeDocument/2006/relationships/hyperlink" Target="http://pbs.twimg.com/profile_images/490190312493416448/BIrxljDk_normal.png" TargetMode="External"/><Relationship Id="rId3462" Type="http://schemas.openxmlformats.org/officeDocument/2006/relationships/hyperlink" Target="http://t.co/NpPzsaKQGq" TargetMode="External"/><Relationship Id="rId3463" Type="http://schemas.openxmlformats.org/officeDocument/2006/relationships/hyperlink" Target="https://pbs.twimg.com/profile_banners/2612177154/1473350823" TargetMode="External"/><Relationship Id="rId3464" Type="http://schemas.openxmlformats.org/officeDocument/2006/relationships/hyperlink" Target="http://pbs.twimg.com/profile_background_images/488834228516159488/TOVFDLbM.jpeg" TargetMode="External"/><Relationship Id="rId3465" Type="http://schemas.openxmlformats.org/officeDocument/2006/relationships/hyperlink" Target="https://twitter.com/careercastitjob" TargetMode="External"/><Relationship Id="rId3466" Type="http://schemas.openxmlformats.org/officeDocument/2006/relationships/hyperlink" Target="http://pbs.twimg.com/profile_images/501932820902588417/977U0vqi_normal.jpeg" TargetMode="External"/><Relationship Id="rId3467" Type="http://schemas.openxmlformats.org/officeDocument/2006/relationships/hyperlink" Target="http://t.co/bNTxXunBmp" TargetMode="External"/><Relationship Id="rId3468" Type="http://schemas.openxmlformats.org/officeDocument/2006/relationships/hyperlink" Target="https://pbs.twimg.com/profile_banners/2651907582/1408505125" TargetMode="External"/><Relationship Id="rId3469" Type="http://schemas.openxmlformats.org/officeDocument/2006/relationships/hyperlink" Target="http://abs.twimg.com/images/themes/theme1/bg.png" TargetMode="External"/><Relationship Id="rId3470" Type="http://schemas.openxmlformats.org/officeDocument/2006/relationships/hyperlink" Target="https://twitter.com/scienceally" TargetMode="External"/><Relationship Id="rId3471" Type="http://schemas.openxmlformats.org/officeDocument/2006/relationships/hyperlink" Target="http://pbs.twimg.com/profile_images/760939768914083840/uZp9exa1_normal.jpg" TargetMode="External"/><Relationship Id="rId3472" Type="http://schemas.openxmlformats.org/officeDocument/2006/relationships/hyperlink" Target="http://www.cbd.int/" TargetMode="External"/><Relationship Id="rId3473" Type="http://schemas.openxmlformats.org/officeDocument/2006/relationships/hyperlink" Target="https://pbs.twimg.com/profile_banners/40001204/1480355078" TargetMode="External"/><Relationship Id="rId3474" Type="http://schemas.openxmlformats.org/officeDocument/2006/relationships/hyperlink" Target="http://pbs.twimg.com/profile_background_images/599277053871951872/MyRMvLt0.png" TargetMode="External"/><Relationship Id="rId3475" Type="http://schemas.openxmlformats.org/officeDocument/2006/relationships/hyperlink" Target="https://twitter.com/cbdnews" TargetMode="External"/><Relationship Id="rId3476" Type="http://schemas.openxmlformats.org/officeDocument/2006/relationships/hyperlink" Target="http://pbs.twimg.com/profile_images/1341202535/DTUlogo2_normal.jpg" TargetMode="External"/><Relationship Id="rId3477" Type="http://schemas.openxmlformats.org/officeDocument/2006/relationships/hyperlink" Target="https://t.co/dzcFZElJXM" TargetMode="External"/><Relationship Id="rId3478" Type="http://schemas.openxmlformats.org/officeDocument/2006/relationships/hyperlink" Target="https://pbs.twimg.com/profile_banners/294010596/1443090877" TargetMode="External"/><Relationship Id="rId3479" Type="http://schemas.openxmlformats.org/officeDocument/2006/relationships/hyperlink" Target="http://pbs.twimg.com/profile_background_images/437941870144913408/9pfKeAZ1.jpeg" TargetMode="External"/><Relationship Id="rId3480" Type="http://schemas.openxmlformats.org/officeDocument/2006/relationships/hyperlink" Target="https://twitter.com/dtutweet" TargetMode="External"/><Relationship Id="rId3481" Type="http://schemas.openxmlformats.org/officeDocument/2006/relationships/hyperlink" Target="http://pbs.twimg.com/profile_images/679526123777077251/oG-1Qx1t_normal.jpg" TargetMode="External"/><Relationship Id="rId3482" Type="http://schemas.openxmlformats.org/officeDocument/2006/relationships/hyperlink" Target="https://pbs.twimg.com/profile_banners/509289242/1430803020" TargetMode="External"/><Relationship Id="rId3483" Type="http://schemas.openxmlformats.org/officeDocument/2006/relationships/hyperlink" Target="http://pbs.twimg.com/profile_background_images/378800000158040547/V37vxXpX.jpeg" TargetMode="External"/><Relationship Id="rId3484" Type="http://schemas.openxmlformats.org/officeDocument/2006/relationships/hyperlink" Target="https://twitter.com/supercruz18" TargetMode="External"/><Relationship Id="rId3485" Type="http://schemas.openxmlformats.org/officeDocument/2006/relationships/hyperlink" Target="http://pbs.twimg.com/profile_images/492043503891775490/NhAm4x5o_normal.png" TargetMode="External"/><Relationship Id="rId3486" Type="http://schemas.openxmlformats.org/officeDocument/2006/relationships/hyperlink" Target="http://t.co/9Wfc53UMio" TargetMode="External"/><Relationship Id="rId3487" Type="http://schemas.openxmlformats.org/officeDocument/2006/relationships/hyperlink" Target="https://pbs.twimg.com/profile_banners/403747903/1473352132" TargetMode="External"/><Relationship Id="rId3488" Type="http://schemas.openxmlformats.org/officeDocument/2006/relationships/hyperlink" Target="http://pbs.twimg.com/profile_background_images/492043432672518144/TGJ_kpnT.jpeg" TargetMode="External"/><Relationship Id="rId3489" Type="http://schemas.openxmlformats.org/officeDocument/2006/relationships/hyperlink" Target="https://twitter.com/careercastlegal" TargetMode="External"/><Relationship Id="rId3490" Type="http://schemas.openxmlformats.org/officeDocument/2006/relationships/hyperlink" Target="http://pbs.twimg.com/profile_images/806589936342364161/VRTcgc1q_normal.jpg" TargetMode="External"/><Relationship Id="rId3491" Type="http://schemas.openxmlformats.org/officeDocument/2006/relationships/hyperlink" Target="https://pbs.twimg.com/profile_banners/3098135468/1481141001" TargetMode="External"/><Relationship Id="rId3492" Type="http://schemas.openxmlformats.org/officeDocument/2006/relationships/hyperlink" Target="http://abs.twimg.com/images/themes/theme9/bg.gif" TargetMode="External"/><Relationship Id="rId3493" Type="http://schemas.openxmlformats.org/officeDocument/2006/relationships/hyperlink" Target="https://twitter.com/guiltyassinn" TargetMode="External"/><Relationship Id="rId3494" Type="http://schemas.openxmlformats.org/officeDocument/2006/relationships/hyperlink" Target="http://pbs.twimg.com/profile_images/427228258653175809/beq1PEmg_normal.jpeg" TargetMode="External"/><Relationship Id="rId3495" Type="http://schemas.openxmlformats.org/officeDocument/2006/relationships/hyperlink" Target="https://t.co/W7Si9d7Ifa" TargetMode="External"/><Relationship Id="rId3496" Type="http://schemas.openxmlformats.org/officeDocument/2006/relationships/hyperlink" Target="https://pbs.twimg.com/profile_banners/40754271/1395536085" TargetMode="External"/><Relationship Id="rId3497" Type="http://schemas.openxmlformats.org/officeDocument/2006/relationships/hyperlink" Target="http://abs.twimg.com/images/themes/theme1/bg.png" TargetMode="External"/><Relationship Id="rId3498" Type="http://schemas.openxmlformats.org/officeDocument/2006/relationships/hyperlink" Target="https://twitter.com/armyoflightbk" TargetMode="External"/><Relationship Id="rId3499" Type="http://schemas.openxmlformats.org/officeDocument/2006/relationships/hyperlink" Target="http://pbs.twimg.com/profile_images/1273601780/alpha_normal.jpg" TargetMode="External"/><Relationship Id="rId3500" Type="http://schemas.openxmlformats.org/officeDocument/2006/relationships/hyperlink" Target="http://t.co/VH4ekTog5B" TargetMode="External"/><Relationship Id="rId3501" Type="http://schemas.openxmlformats.org/officeDocument/2006/relationships/hyperlink" Target="https://pbs.twimg.com/profile_banners/266619369/1420131658" TargetMode="External"/><Relationship Id="rId3502" Type="http://schemas.openxmlformats.org/officeDocument/2006/relationships/hyperlink" Target="http://abs.twimg.com/images/themes/theme1/bg.png" TargetMode="External"/><Relationship Id="rId3503" Type="http://schemas.openxmlformats.org/officeDocument/2006/relationships/hyperlink" Target="https://twitter.com/dmgroppe" TargetMode="External"/><Relationship Id="rId3504" Type="http://schemas.openxmlformats.org/officeDocument/2006/relationships/hyperlink" Target="http://a0.twimg.com/profile_images/1534923450/geisel_students_small_normal.jpg" TargetMode="External"/><Relationship Id="rId3505" Type="http://schemas.openxmlformats.org/officeDocument/2006/relationships/hyperlink" Target="http://t.co/SIWe16xGuw" TargetMode="External"/><Relationship Id="rId3506" Type="http://schemas.openxmlformats.org/officeDocument/2006/relationships/hyperlink" Target="http://a0.twimg.com/images/themes/theme1/bg.png" TargetMode="External"/><Relationship Id="rId3507" Type="http://schemas.openxmlformats.org/officeDocument/2006/relationships/hyperlink" Target="https://twitter.com/ucsd" TargetMode="External"/><Relationship Id="rId3508" Type="http://schemas.openxmlformats.org/officeDocument/2006/relationships/hyperlink" Target="http://pbs.twimg.com/profile_images/743157035999498241/WHBJ2g3k_normal.jpg" TargetMode="External"/><Relationship Id="rId3509" Type="http://schemas.openxmlformats.org/officeDocument/2006/relationships/hyperlink" Target="http://t.co/QwcJYRi67P" TargetMode="External"/><Relationship Id="rId3510" Type="http://schemas.openxmlformats.org/officeDocument/2006/relationships/hyperlink" Target="https://pbs.twimg.com/profile_banners/111074103/1466018140" TargetMode="External"/><Relationship Id="rId3511" Type="http://schemas.openxmlformats.org/officeDocument/2006/relationships/hyperlink" Target="http://pbs.twimg.com/profile_background_images/73780485/ASME.GIF" TargetMode="External"/><Relationship Id="rId3512" Type="http://schemas.openxmlformats.org/officeDocument/2006/relationships/hyperlink" Target="https://twitter.com/asmemembership" TargetMode="External"/><Relationship Id="rId3513" Type="http://schemas.openxmlformats.org/officeDocument/2006/relationships/hyperlink" Target="http://pbs.twimg.com/profile_images/631963921646227456/DkKGCqcp_normal.jpg" TargetMode="External"/><Relationship Id="rId3514" Type="http://schemas.openxmlformats.org/officeDocument/2006/relationships/hyperlink" Target="https://pbs.twimg.com/profile_banners/240127084/1469579719" TargetMode="External"/><Relationship Id="rId3515" Type="http://schemas.openxmlformats.org/officeDocument/2006/relationships/hyperlink" Target="http://abs.twimg.com/images/themes/theme1/bg.png" TargetMode="External"/><Relationship Id="rId3516" Type="http://schemas.openxmlformats.org/officeDocument/2006/relationships/hyperlink" Target="https://twitter.com/bosnev2" TargetMode="External"/><Relationship Id="rId3517" Type="http://schemas.openxmlformats.org/officeDocument/2006/relationships/hyperlink" Target="http://pbs.twimg.com/profile_images/430988995955150848/1lqUNYOf_normal.jpeg" TargetMode="External"/><Relationship Id="rId3518" Type="http://schemas.openxmlformats.org/officeDocument/2006/relationships/hyperlink" Target="http://t.co/Wcp5iyCDJS" TargetMode="External"/><Relationship Id="rId3519" Type="http://schemas.openxmlformats.org/officeDocument/2006/relationships/hyperlink" Target="https://pbs.twimg.com/profile_banners/1854903776/1402668107" TargetMode="External"/><Relationship Id="rId3520" Type="http://schemas.openxmlformats.org/officeDocument/2006/relationships/hyperlink" Target="http://pbs.twimg.com/profile_background_images/378800000095896251/b7cad993da00198eb585d739870898ed.jpeg" TargetMode="External"/><Relationship Id="rId3521" Type="http://schemas.openxmlformats.org/officeDocument/2006/relationships/hyperlink" Target="https://twitter.com/forbeseurope" TargetMode="External"/><Relationship Id="rId3522" Type="http://schemas.openxmlformats.org/officeDocument/2006/relationships/hyperlink" Target="http://pbs.twimg.com/profile_images/679626394431717377/sPly5znQ_normal.jpg" TargetMode="External"/><Relationship Id="rId3523" Type="http://schemas.openxmlformats.org/officeDocument/2006/relationships/hyperlink" Target="https://pbs.twimg.com/profile_banners/3179932237/1451703997" TargetMode="External"/><Relationship Id="rId3524" Type="http://schemas.openxmlformats.org/officeDocument/2006/relationships/hyperlink" Target="http://abs.twimg.com/images/themes/theme1/bg.png" TargetMode="External"/><Relationship Id="rId3525" Type="http://schemas.openxmlformats.org/officeDocument/2006/relationships/hyperlink" Target="https://twitter.com/komikin_id" TargetMode="External"/><Relationship Id="rId3526" Type="http://schemas.openxmlformats.org/officeDocument/2006/relationships/hyperlink" Target="http://pbs.twimg.com/profile_images/459752508768808960/EruXR0_-_normal.jpeg" TargetMode="External"/><Relationship Id="rId3527" Type="http://schemas.openxmlformats.org/officeDocument/2006/relationships/hyperlink" Target="http://t.co/iGZ8qh2MOv" TargetMode="External"/><Relationship Id="rId3528" Type="http://schemas.openxmlformats.org/officeDocument/2006/relationships/hyperlink" Target="https://pbs.twimg.com/profile_banners/9233092/1398453835" TargetMode="External"/><Relationship Id="rId3529" Type="http://schemas.openxmlformats.org/officeDocument/2006/relationships/hyperlink" Target="http://pbs.twimg.com/profile_background_images/43370305/twitter-bg.jpg" TargetMode="External"/><Relationship Id="rId3530" Type="http://schemas.openxmlformats.org/officeDocument/2006/relationships/hyperlink" Target="https://twitter.com/ucsdnews" TargetMode="External"/><Relationship Id="rId3531" Type="http://schemas.openxmlformats.org/officeDocument/2006/relationships/hyperlink" Target="http://pbs.twimg.com/profile_images/378800000767594933/39c47d1bf8a16c9b99a52362b8eeb87a_normal.jpeg" TargetMode="External"/><Relationship Id="rId3532" Type="http://schemas.openxmlformats.org/officeDocument/2006/relationships/hyperlink" Target="http://t.co/x3tcNV2YYK" TargetMode="External"/><Relationship Id="rId3533" Type="http://schemas.openxmlformats.org/officeDocument/2006/relationships/hyperlink" Target="https://pbs.twimg.com/profile_banners/338660808/1476730412" TargetMode="External"/><Relationship Id="rId3534" Type="http://schemas.openxmlformats.org/officeDocument/2006/relationships/hyperlink" Target="http://pbs.twimg.com/profile_background_images/664109893/efe9a168302d435ec99896662597fe38.jpeg" TargetMode="External"/><Relationship Id="rId3535" Type="http://schemas.openxmlformats.org/officeDocument/2006/relationships/hyperlink" Target="https://twitter.com/ucsandiego" TargetMode="External"/><Relationship Id="rId3536" Type="http://schemas.openxmlformats.org/officeDocument/2006/relationships/hyperlink" Target="http://pbs.twimg.com/profile_images/630429577181949952/uR2ecJtP_normal.jpg" TargetMode="External"/><Relationship Id="rId3537" Type="http://schemas.openxmlformats.org/officeDocument/2006/relationships/hyperlink" Target="https://t.co/NWS4HmCFBw" TargetMode="External"/><Relationship Id="rId3538" Type="http://schemas.openxmlformats.org/officeDocument/2006/relationships/hyperlink" Target="https://pbs.twimg.com/profile_banners/134376671/1469216120" TargetMode="External"/><Relationship Id="rId3539" Type="http://schemas.openxmlformats.org/officeDocument/2006/relationships/hyperlink" Target="http://abs.twimg.com/images/themes/theme10/bg.gif" TargetMode="External"/><Relationship Id="rId3540" Type="http://schemas.openxmlformats.org/officeDocument/2006/relationships/hyperlink" Target="https://twitter.com/aloksrivastav88" TargetMode="External"/><Relationship Id="rId3541" Type="http://schemas.openxmlformats.org/officeDocument/2006/relationships/hyperlink" Target="http://pbs.twimg.com/profile_images/692064640063287296/ajfNgfoR_normal.png" TargetMode="External"/><Relationship Id="rId3542" Type="http://schemas.openxmlformats.org/officeDocument/2006/relationships/hyperlink" Target="https://t.co/92im4IBd2g" TargetMode="External"/><Relationship Id="rId3543" Type="http://schemas.openxmlformats.org/officeDocument/2006/relationships/hyperlink" Target="https://pbs.twimg.com/profile_banners/4638521419/1452901922" TargetMode="External"/><Relationship Id="rId3544" Type="http://schemas.openxmlformats.org/officeDocument/2006/relationships/hyperlink" Target="https://twitter.com/lbnlbiosci" TargetMode="External"/><Relationship Id="rId3545" Type="http://schemas.openxmlformats.org/officeDocument/2006/relationships/hyperlink" Target="http://pbs.twimg.com/profile_images/661313209605976064/EjEK7KeO_normal.jpg" TargetMode="External"/><Relationship Id="rId3546" Type="http://schemas.openxmlformats.org/officeDocument/2006/relationships/hyperlink" Target="http://businessinsider.com/" TargetMode="External"/><Relationship Id="rId3547" Type="http://schemas.openxmlformats.org/officeDocument/2006/relationships/hyperlink" Target="https://pbs.twimg.com/profile_banners/20562637/1423242532" TargetMode="External"/><Relationship Id="rId3548" Type="http://schemas.openxmlformats.org/officeDocument/2006/relationships/hyperlink" Target="http://pbs.twimg.com/profile_background_images/563745973810110464/LOuV92MN.jpeg" TargetMode="External"/><Relationship Id="rId3549" Type="http://schemas.openxmlformats.org/officeDocument/2006/relationships/hyperlink" Target="https://twitter.com/businessinsider" TargetMode="External"/><Relationship Id="rId3550" Type="http://schemas.openxmlformats.org/officeDocument/2006/relationships/hyperlink" Target="http://pbs.twimg.com/profile_images/788540628862918656/mDTaW1u7_normal.jpg" TargetMode="External"/><Relationship Id="rId3551" Type="http://schemas.openxmlformats.org/officeDocument/2006/relationships/hyperlink" Target="https://pbs.twimg.com/profile_banners/788539841738903556/1476837651" TargetMode="External"/><Relationship Id="rId3552" Type="http://schemas.openxmlformats.org/officeDocument/2006/relationships/hyperlink" Target="https://twitter.com/architects___" TargetMode="External"/><Relationship Id="rId3553" Type="http://schemas.openxmlformats.org/officeDocument/2006/relationships/hyperlink" Target="http://pbs.twimg.com/profile_images/802940793317158913/mou7byO1_normal.jpg" TargetMode="External"/><Relationship Id="rId3554" Type="http://schemas.openxmlformats.org/officeDocument/2006/relationships/hyperlink" Target="https://pbs.twimg.com/profile_banners/368022906/1469319372" TargetMode="External"/><Relationship Id="rId3555" Type="http://schemas.openxmlformats.org/officeDocument/2006/relationships/hyperlink" Target="http://pbs.twimg.com/profile_background_images/378800000181373573/fHqdik3U.jpeg" TargetMode="External"/><Relationship Id="rId3556" Type="http://schemas.openxmlformats.org/officeDocument/2006/relationships/hyperlink" Target="https://twitter.com/claudini_" TargetMode="External"/><Relationship Id="rId3557" Type="http://schemas.openxmlformats.org/officeDocument/2006/relationships/hyperlink" Target="http://pbs.twimg.com/profile_images/801602567843311616/2xwLqjL0_normal.jpg" TargetMode="External"/><Relationship Id="rId3558" Type="http://schemas.openxmlformats.org/officeDocument/2006/relationships/hyperlink" Target="https://pbs.twimg.com/profile_banners/594041271/1469733929" TargetMode="External"/><Relationship Id="rId3559" Type="http://schemas.openxmlformats.org/officeDocument/2006/relationships/hyperlink" Target="http://pbs.twimg.com/profile_background_images/559024977647656960/rw9cH9WY.jpeg" TargetMode="External"/><Relationship Id="rId3560" Type="http://schemas.openxmlformats.org/officeDocument/2006/relationships/hyperlink" Target="https://twitter.com/nanohamm" TargetMode="External"/><Relationship Id="rId3561" Type="http://schemas.openxmlformats.org/officeDocument/2006/relationships/hyperlink" Target="http://pbs.twimg.com/profile_images/799675852938235905/59h3waaD_normal.jpg" TargetMode="External"/><Relationship Id="rId3562" Type="http://schemas.openxmlformats.org/officeDocument/2006/relationships/hyperlink" Target="https://t.co/XTlGzBXjoK" TargetMode="External"/><Relationship Id="rId3563" Type="http://schemas.openxmlformats.org/officeDocument/2006/relationships/hyperlink" Target="https://pbs.twimg.com/profile_banners/316811172/1444009961" TargetMode="External"/><Relationship Id="rId3564" Type="http://schemas.openxmlformats.org/officeDocument/2006/relationships/hyperlink" Target="http://pbs.twimg.com/profile_background_images/546522016/femaletupac.jpg" TargetMode="External"/><Relationship Id="rId3565" Type="http://schemas.openxmlformats.org/officeDocument/2006/relationships/hyperlink" Target="https://twitter.com/thelionquin" TargetMode="External"/><Relationship Id="rId3566" Type="http://schemas.openxmlformats.org/officeDocument/2006/relationships/hyperlink" Target="http://pbs.twimg.com/profile_images/758014004723912705/WfxpfnRC_normal.jpg" TargetMode="External"/><Relationship Id="rId3567" Type="http://schemas.openxmlformats.org/officeDocument/2006/relationships/hyperlink" Target="https://t.co/Bf9wZUX21X" TargetMode="External"/><Relationship Id="rId3568" Type="http://schemas.openxmlformats.org/officeDocument/2006/relationships/hyperlink" Target="https://pbs.twimg.com/profile_banners/746068783480053761/1466779374" TargetMode="External"/><Relationship Id="rId3569" Type="http://schemas.openxmlformats.org/officeDocument/2006/relationships/hyperlink" Target="http://abs.twimg.com/images/themes/theme1/bg.png" TargetMode="External"/><Relationship Id="rId3570" Type="http://schemas.openxmlformats.org/officeDocument/2006/relationships/hyperlink" Target="https://twitter.com/pittgradengr" TargetMode="External"/><Relationship Id="rId3571" Type="http://schemas.openxmlformats.org/officeDocument/2006/relationships/hyperlink" Target="http://pbs.twimg.com/profile_images/777210143624822784/5hDdtXyX_normal.jpg" TargetMode="External"/><Relationship Id="rId3572" Type="http://schemas.openxmlformats.org/officeDocument/2006/relationships/hyperlink" Target="http://t.co/KUNzBmfN5T" TargetMode="External"/><Relationship Id="rId3573" Type="http://schemas.openxmlformats.org/officeDocument/2006/relationships/hyperlink" Target="https://pbs.twimg.com/profile_banners/131079801/1407783303" TargetMode="External"/><Relationship Id="rId3574" Type="http://schemas.openxmlformats.org/officeDocument/2006/relationships/hyperlink" Target="http://pbs.twimg.com/profile_background_images/447166300180066304/xTuJn66Y.png" TargetMode="External"/><Relationship Id="rId3575" Type="http://schemas.openxmlformats.org/officeDocument/2006/relationships/hyperlink" Target="https://twitter.com/iisdrs" TargetMode="External"/><Relationship Id="rId3576" Type="http://schemas.openxmlformats.org/officeDocument/2006/relationships/hyperlink" Target="http://pbs.twimg.com/profile_images/627667993561051136/NITMw8nO_normal.jpg" TargetMode="External"/><Relationship Id="rId3577" Type="http://schemas.openxmlformats.org/officeDocument/2006/relationships/hyperlink" Target="https://t.co/jplJA1kZ52" TargetMode="External"/><Relationship Id="rId3578" Type="http://schemas.openxmlformats.org/officeDocument/2006/relationships/hyperlink" Target="http://abs.twimg.com/images/themes/theme1/bg.png" TargetMode="External"/><Relationship Id="rId3579" Type="http://schemas.openxmlformats.org/officeDocument/2006/relationships/hyperlink" Target="https://twitter.com/rogerworldwind" TargetMode="External"/><Relationship Id="rId3580" Type="http://schemas.openxmlformats.org/officeDocument/2006/relationships/hyperlink" Target="http://pbs.twimg.com/profile_images/492435159694573568/ow299640_normal.png" TargetMode="External"/><Relationship Id="rId3581" Type="http://schemas.openxmlformats.org/officeDocument/2006/relationships/hyperlink" Target="https://pbs.twimg.com/profile_banners/2616021948/1473352824" TargetMode="External"/><Relationship Id="rId3582" Type="http://schemas.openxmlformats.org/officeDocument/2006/relationships/hyperlink" Target="http://pbs.twimg.com/profile_background_images/492435296659599360/zfRtjlJt.jpeg" TargetMode="External"/><Relationship Id="rId3583" Type="http://schemas.openxmlformats.org/officeDocument/2006/relationships/hyperlink" Target="https://twitter.com/ccastgovtjobs" TargetMode="External"/><Relationship Id="rId3584" Type="http://schemas.openxmlformats.org/officeDocument/2006/relationships/hyperlink" Target="http://pbs.twimg.com/profile_images/494138444650532865/9ytyqG-9_normal.png" TargetMode="External"/><Relationship Id="rId3585" Type="http://schemas.openxmlformats.org/officeDocument/2006/relationships/hyperlink" Target="http://t.co/7Eb1h60XUd" TargetMode="External"/><Relationship Id="rId3586" Type="http://schemas.openxmlformats.org/officeDocument/2006/relationships/hyperlink" Target="https://pbs.twimg.com/profile_banners/2616091957/1473352879" TargetMode="External"/><Relationship Id="rId3587" Type="http://schemas.openxmlformats.org/officeDocument/2006/relationships/hyperlink" Target="http://pbs.twimg.com/profile_background_images/492820560796086272/0nGrSjju.jpeg" TargetMode="External"/><Relationship Id="rId3588" Type="http://schemas.openxmlformats.org/officeDocument/2006/relationships/hyperlink" Target="https://twitter.com/cctransportjobs" TargetMode="External"/><Relationship Id="rId3589" Type="http://schemas.openxmlformats.org/officeDocument/2006/relationships/hyperlink" Target="http://pbs.twimg.com/profile_images/492038172159647744/Ml0bMIlg_normal.png" TargetMode="External"/><Relationship Id="rId3590" Type="http://schemas.openxmlformats.org/officeDocument/2006/relationships/hyperlink" Target="http://t.co/AO83Zf72N6" TargetMode="External"/><Relationship Id="rId3591" Type="http://schemas.openxmlformats.org/officeDocument/2006/relationships/hyperlink" Target="https://pbs.twimg.com/profile_banners/408717353/1473352075" TargetMode="External"/><Relationship Id="rId3592" Type="http://schemas.openxmlformats.org/officeDocument/2006/relationships/hyperlink" Target="http://pbs.twimg.com/profile_background_images/492038111598084097/8kI5eXVI.jpeg" TargetMode="External"/><Relationship Id="rId3593" Type="http://schemas.openxmlformats.org/officeDocument/2006/relationships/hyperlink" Target="https://twitter.com/careercasttrsm" TargetMode="External"/><Relationship Id="rId3594" Type="http://schemas.openxmlformats.org/officeDocument/2006/relationships/hyperlink" Target="http://pbs.twimg.com/profile_images/490190628731363329/Bkrh8IJs_normal.png" TargetMode="External"/><Relationship Id="rId3595" Type="http://schemas.openxmlformats.org/officeDocument/2006/relationships/hyperlink" Target="http://t.co/ZRnmOge5uF" TargetMode="External"/><Relationship Id="rId3596" Type="http://schemas.openxmlformats.org/officeDocument/2006/relationships/hyperlink" Target="https://pbs.twimg.com/profile_banners/2614409388/1473350765" TargetMode="External"/><Relationship Id="rId3597" Type="http://schemas.openxmlformats.org/officeDocument/2006/relationships/hyperlink" Target="http://pbs.twimg.com/profile_background_images/489141655149101056/AyN-oHEE.jpeg" TargetMode="External"/><Relationship Id="rId3598" Type="http://schemas.openxmlformats.org/officeDocument/2006/relationships/hyperlink" Target="https://twitter.com/ccastnursingjob" TargetMode="External"/><Relationship Id="rId3599" Type="http://schemas.openxmlformats.org/officeDocument/2006/relationships/hyperlink" Target="http://pbs.twimg.com/profile_images/593503355982336002/G4p5NZCP_normal.png" TargetMode="External"/><Relationship Id="rId3600" Type="http://schemas.openxmlformats.org/officeDocument/2006/relationships/hyperlink" Target="https://pbs.twimg.com/profile_banners/3096687500/1473353474" TargetMode="External"/><Relationship Id="rId3601" Type="http://schemas.openxmlformats.org/officeDocument/2006/relationships/hyperlink" Target="http://abs.twimg.com/images/themes/theme1/bg.png" TargetMode="External"/><Relationship Id="rId3602" Type="http://schemas.openxmlformats.org/officeDocument/2006/relationships/hyperlink" Target="https://twitter.com/ccveteransjobs" TargetMode="External"/><Relationship Id="rId3603" Type="http://schemas.openxmlformats.org/officeDocument/2006/relationships/hyperlink" Target="http://pbs.twimg.com/profile_images/491692055496626176/Z2g1Kept_normal.png" TargetMode="External"/><Relationship Id="rId3604" Type="http://schemas.openxmlformats.org/officeDocument/2006/relationships/hyperlink" Target="http://t.co/KNHM7lJyPm" TargetMode="External"/><Relationship Id="rId3605" Type="http://schemas.openxmlformats.org/officeDocument/2006/relationships/hyperlink" Target="https://pbs.twimg.com/profile_banners/385180360/1473353154" TargetMode="External"/><Relationship Id="rId3606" Type="http://schemas.openxmlformats.org/officeDocument/2006/relationships/hyperlink" Target="http://pbs.twimg.com/profile_background_images/491986014441705473/2EQVX3Pc.jpeg" TargetMode="External"/><Relationship Id="rId3607" Type="http://schemas.openxmlformats.org/officeDocument/2006/relationships/hyperlink" Target="https://twitter.com/careercastacctg" TargetMode="External"/><Relationship Id="rId3608" Type="http://schemas.openxmlformats.org/officeDocument/2006/relationships/hyperlink" Target="http://pbs.twimg.com/profile_images/494270967900688384/qR-Bcq1K_normal.png" TargetMode="External"/><Relationship Id="rId3609" Type="http://schemas.openxmlformats.org/officeDocument/2006/relationships/hyperlink" Target="https://pbs.twimg.com/profile_banners/2616065880/1473352916" TargetMode="External"/><Relationship Id="rId3610" Type="http://schemas.openxmlformats.org/officeDocument/2006/relationships/hyperlink" Target="http://pbs.twimg.com/profile_background_images/493901754266697729/WvCLeNts.jpeg" TargetMode="External"/><Relationship Id="rId3611" Type="http://schemas.openxmlformats.org/officeDocument/2006/relationships/hyperlink" Target="https://twitter.com/cctelecomjobs" TargetMode="External"/><Relationship Id="rId3612" Type="http://schemas.openxmlformats.org/officeDocument/2006/relationships/hyperlink" Target="http://pbs.twimg.com/profile_images/593501103599194116/vwru3eDi_normal.png" TargetMode="External"/><Relationship Id="rId3613" Type="http://schemas.openxmlformats.org/officeDocument/2006/relationships/hyperlink" Target="https://pbs.twimg.com/profile_banners/3096641472/1473353259" TargetMode="External"/><Relationship Id="rId3614" Type="http://schemas.openxmlformats.org/officeDocument/2006/relationships/hyperlink" Target="http://abs.twimg.com/images/themes/theme1/bg.png" TargetMode="External"/><Relationship Id="rId3615" Type="http://schemas.openxmlformats.org/officeDocument/2006/relationships/hyperlink" Target="https://twitter.com/ccdisabilityjob" TargetMode="External"/><Relationship Id="rId3616" Type="http://schemas.openxmlformats.org/officeDocument/2006/relationships/hyperlink" Target="http://pbs.twimg.com/profile_images/491977931279704064/JF5ExWjy_normal.png" TargetMode="External"/><Relationship Id="rId3617" Type="http://schemas.openxmlformats.org/officeDocument/2006/relationships/hyperlink" Target="http://t.co/IOZ0rgb67f" TargetMode="External"/><Relationship Id="rId3618" Type="http://schemas.openxmlformats.org/officeDocument/2006/relationships/hyperlink" Target="https://pbs.twimg.com/profile_banners/385552133/1473351244" TargetMode="External"/><Relationship Id="rId3619" Type="http://schemas.openxmlformats.org/officeDocument/2006/relationships/hyperlink" Target="http://pbs.twimg.com/profile_background_images/491977744712880130/wxClosFz.jpeg" TargetMode="External"/><Relationship Id="rId3620" Type="http://schemas.openxmlformats.org/officeDocument/2006/relationships/hyperlink" Target="https://twitter.com/careercastadmn" TargetMode="External"/><Relationship Id="rId3621" Type="http://schemas.openxmlformats.org/officeDocument/2006/relationships/hyperlink" Target="http://pbs.twimg.com/profile_images/593498458499067907/7sxLxbtn_normal.png" TargetMode="External"/><Relationship Id="rId3622" Type="http://schemas.openxmlformats.org/officeDocument/2006/relationships/hyperlink" Target="https://pbs.twimg.com/profile_banners/3096684770/1473353225" TargetMode="External"/><Relationship Id="rId3623" Type="http://schemas.openxmlformats.org/officeDocument/2006/relationships/hyperlink" Target="http://abs.twimg.com/images/themes/theme1/bg.png" TargetMode="External"/><Relationship Id="rId3624" Type="http://schemas.openxmlformats.org/officeDocument/2006/relationships/hyperlink" Target="https://twitter.com/ccdiversityjobs" TargetMode="External"/><Relationship Id="rId3625" Type="http://schemas.openxmlformats.org/officeDocument/2006/relationships/hyperlink" Target="http://pbs.twimg.com/profile_images/491983943596388352/RYzv4Wls_normal.png" TargetMode="External"/><Relationship Id="rId3626" Type="http://schemas.openxmlformats.org/officeDocument/2006/relationships/hyperlink" Target="http://t.co/yaFxBvNY9B" TargetMode="External"/><Relationship Id="rId3627" Type="http://schemas.openxmlformats.org/officeDocument/2006/relationships/hyperlink" Target="https://pbs.twimg.com/profile_banners/385560530/1473351512" TargetMode="External"/><Relationship Id="rId3628" Type="http://schemas.openxmlformats.org/officeDocument/2006/relationships/hyperlink" Target="http://pbs.twimg.com/profile_background_images/491984275978211328/6VvhMy39.jpeg" TargetMode="External"/><Relationship Id="rId3629" Type="http://schemas.openxmlformats.org/officeDocument/2006/relationships/hyperlink" Target="https://twitter.com/careercastsvc" TargetMode="External"/><Relationship Id="rId3630" Type="http://schemas.openxmlformats.org/officeDocument/2006/relationships/hyperlink" Target="http://pbs.twimg.com/profile_images/493889700004786178/Lsc2WgRN_normal.png" TargetMode="External"/><Relationship Id="rId3631" Type="http://schemas.openxmlformats.org/officeDocument/2006/relationships/hyperlink" Target="https://pbs.twimg.com/profile_banners/2616111901/1473352962" TargetMode="External"/><Relationship Id="rId3632" Type="http://schemas.openxmlformats.org/officeDocument/2006/relationships/hyperlink" Target="http://pbs.twimg.com/profile_background_images/493889840081936385/KcgoDD8L.jpeg" TargetMode="External"/><Relationship Id="rId3633" Type="http://schemas.openxmlformats.org/officeDocument/2006/relationships/hyperlink" Target="https://twitter.com/cceducationjobs" TargetMode="External"/><Relationship Id="rId3634" Type="http://schemas.openxmlformats.org/officeDocument/2006/relationships/hyperlink" Target="http://pbs.twimg.com/profile_images/492000125674213376/AkMuxyjI_normal.png" TargetMode="External"/><Relationship Id="rId3635" Type="http://schemas.openxmlformats.org/officeDocument/2006/relationships/hyperlink" Target="http://t.co/oWHKrRQCaF" TargetMode="External"/><Relationship Id="rId3636" Type="http://schemas.openxmlformats.org/officeDocument/2006/relationships/hyperlink" Target="https://pbs.twimg.com/profile_banners/403721819/1473350502" TargetMode="External"/><Relationship Id="rId3637" Type="http://schemas.openxmlformats.org/officeDocument/2006/relationships/hyperlink" Target="http://pbs.twimg.com/profile_background_images/492000057260920832/AdoArX0v.jpeg" TargetMode="External"/><Relationship Id="rId3638" Type="http://schemas.openxmlformats.org/officeDocument/2006/relationships/hyperlink" Target="https://twitter.com/careercasthlth" TargetMode="External"/><Relationship Id="rId3639" Type="http://schemas.openxmlformats.org/officeDocument/2006/relationships/hyperlink" Target="http://pbs.twimg.com/profile_images/744970688226721792/86MaiZth_normal.jpg" TargetMode="External"/><Relationship Id="rId3640" Type="http://schemas.openxmlformats.org/officeDocument/2006/relationships/hyperlink" Target="https://t.co/C8XJMiN9ps" TargetMode="External"/><Relationship Id="rId3641" Type="http://schemas.openxmlformats.org/officeDocument/2006/relationships/hyperlink" Target="https://pbs.twimg.com/profile_banners/20555097/1473353531" TargetMode="External"/><Relationship Id="rId3642" Type="http://schemas.openxmlformats.org/officeDocument/2006/relationships/hyperlink" Target="http://pbs.twimg.com/profile_background_images/491985081141956609/Hg3Mrirg.jpeg" TargetMode="External"/><Relationship Id="rId3643" Type="http://schemas.openxmlformats.org/officeDocument/2006/relationships/hyperlink" Target="https://twitter.com/careercast" TargetMode="External"/><Relationship Id="rId3644" Type="http://schemas.openxmlformats.org/officeDocument/2006/relationships/hyperlink" Target="http://pbs.twimg.com/profile_images/491277823588302848/M4OKzSSt_normal.png" TargetMode="External"/><Relationship Id="rId3645" Type="http://schemas.openxmlformats.org/officeDocument/2006/relationships/hyperlink" Target="http://t.co/fPmyDU4vBE" TargetMode="External"/><Relationship Id="rId3646" Type="http://schemas.openxmlformats.org/officeDocument/2006/relationships/hyperlink" Target="https://pbs.twimg.com/profile_banners/2612698956/1473352477" TargetMode="External"/><Relationship Id="rId3647" Type="http://schemas.openxmlformats.org/officeDocument/2006/relationships/hyperlink" Target="http://abs.twimg.com/images/themes/theme1/bg.png" TargetMode="External"/><Relationship Id="rId3648" Type="http://schemas.openxmlformats.org/officeDocument/2006/relationships/hyperlink" Target="https://twitter.com/ccparttimejobs" TargetMode="External"/><Relationship Id="rId3649" Type="http://schemas.openxmlformats.org/officeDocument/2006/relationships/hyperlink" Target="http://pbs.twimg.com/profile_images/490190090367275008/NKT13wzr_normal.png" TargetMode="External"/><Relationship Id="rId3650" Type="http://schemas.openxmlformats.org/officeDocument/2006/relationships/hyperlink" Target="https://pbs.twimg.com/profile_banners/2612672870/1473352415" TargetMode="External"/><Relationship Id="rId3651" Type="http://schemas.openxmlformats.org/officeDocument/2006/relationships/hyperlink" Target="http://pbs.twimg.com/profile_background_images/492416089343524864/sV5EQHUN.jpeg" TargetMode="External"/><Relationship Id="rId3652" Type="http://schemas.openxmlformats.org/officeDocument/2006/relationships/hyperlink" Target="https://twitter.com/ccastbiotechjob" TargetMode="External"/><Relationship Id="rId3653" Type="http://schemas.openxmlformats.org/officeDocument/2006/relationships/hyperlink" Target="http://pbs.twimg.com/profile_images/2248304591/Mazhar_37_phixr_normal.jpg" TargetMode="External"/><Relationship Id="rId3654" Type="http://schemas.openxmlformats.org/officeDocument/2006/relationships/hyperlink" Target="https://t.co/uN0kP2Qgke" TargetMode="External"/><Relationship Id="rId3655" Type="http://schemas.openxmlformats.org/officeDocument/2006/relationships/hyperlink" Target="https://pbs.twimg.com/profile_banners/48410285/1463605078" TargetMode="External"/><Relationship Id="rId3656" Type="http://schemas.openxmlformats.org/officeDocument/2006/relationships/hyperlink" Target="http://abs.twimg.com/images/themes/theme1/bg.png" TargetMode="External"/><Relationship Id="rId3657" Type="http://schemas.openxmlformats.org/officeDocument/2006/relationships/hyperlink" Target="https://twitter.com/cicero1970" TargetMode="External"/><Relationship Id="rId3658" Type="http://schemas.openxmlformats.org/officeDocument/2006/relationships/hyperlink" Target="http://pbs.twimg.com/profile_images/553198679574581249/DRZGJTlv_normal.jpeg" TargetMode="External"/><Relationship Id="rId3659" Type="http://schemas.openxmlformats.org/officeDocument/2006/relationships/hyperlink" Target="https://t.co/d9e69FPYba" TargetMode="External"/><Relationship Id="rId3660" Type="http://schemas.openxmlformats.org/officeDocument/2006/relationships/hyperlink" Target="https://pbs.twimg.com/profile_banners/397912882/1450951358" TargetMode="External"/><Relationship Id="rId3661" Type="http://schemas.openxmlformats.org/officeDocument/2006/relationships/hyperlink" Target="http://abs.twimg.com/images/themes/theme1/bg.png" TargetMode="External"/><Relationship Id="rId3662" Type="http://schemas.openxmlformats.org/officeDocument/2006/relationships/hyperlink" Target="https://twitter.com/natrevgastrohep" TargetMode="External"/><Relationship Id="rId3663" Type="http://schemas.openxmlformats.org/officeDocument/2006/relationships/hyperlink" Target="http://pbs.twimg.com/profile_images/1963600347/SciNinjBlue_normal.jpg" TargetMode="External"/><Relationship Id="rId3664" Type="http://schemas.openxmlformats.org/officeDocument/2006/relationships/hyperlink" Target="https://t.co/pwolCLgKeG" TargetMode="External"/><Relationship Id="rId3665" Type="http://schemas.openxmlformats.org/officeDocument/2006/relationships/hyperlink" Target="https://pbs.twimg.com/profile_banners/534749193/1464298240" TargetMode="External"/><Relationship Id="rId3666" Type="http://schemas.openxmlformats.org/officeDocument/2006/relationships/hyperlink" Target="http://pbs.twimg.com/profile_background_images/531078734/DNA_StrandfromNoBackBWSciNin.jpg" TargetMode="External"/><Relationship Id="rId3667" Type="http://schemas.openxmlformats.org/officeDocument/2006/relationships/hyperlink" Target="https://twitter.com/vendordeals" TargetMode="External"/><Relationship Id="rId3668" Type="http://schemas.openxmlformats.org/officeDocument/2006/relationships/hyperlink" Target="http://a0.twimg.com/profile_images/58300612/picture_only_logo_normal.png" TargetMode="External"/><Relationship Id="rId3669" Type="http://schemas.openxmlformats.org/officeDocument/2006/relationships/hyperlink" Target="http://t.co/37WQZODyBb" TargetMode="External"/><Relationship Id="rId3670" Type="http://schemas.openxmlformats.org/officeDocument/2006/relationships/hyperlink" Target="http://a0.twimg.com/images/themes/theme1/bg.png" TargetMode="External"/><Relationship Id="rId3671" Type="http://schemas.openxmlformats.org/officeDocument/2006/relationships/hyperlink" Target="https://twitter.com/msu" TargetMode="External"/><Relationship Id="rId3672" Type="http://schemas.openxmlformats.org/officeDocument/2006/relationships/hyperlink" Target="http://pbs.twimg.com/profile_images/1509322456/Laguna2Pencil_normal.jpg" TargetMode="External"/><Relationship Id="rId3673" Type="http://schemas.openxmlformats.org/officeDocument/2006/relationships/hyperlink" Target="https://t.co/VG1gJa70At" TargetMode="External"/><Relationship Id="rId3674" Type="http://schemas.openxmlformats.org/officeDocument/2006/relationships/hyperlink" Target="http://pbs.twimg.com/profile_background_images/100723383/New_Picture.png" TargetMode="External"/><Relationship Id="rId3675" Type="http://schemas.openxmlformats.org/officeDocument/2006/relationships/hyperlink" Target="https://twitter.com/violajj" TargetMode="External"/><Relationship Id="rId3676" Type="http://schemas.openxmlformats.org/officeDocument/2006/relationships/hyperlink" Target="http://pbs.twimg.com/profile_images/202072071/Boston2009-1_normal.jpg" TargetMode="External"/><Relationship Id="rId3677" Type="http://schemas.openxmlformats.org/officeDocument/2006/relationships/hyperlink" Target="https://pbs.twimg.com/profile_banners/10750172/1364326120" TargetMode="External"/><Relationship Id="rId3678" Type="http://schemas.openxmlformats.org/officeDocument/2006/relationships/hyperlink" Target="http://pbs.twimg.com/profile_background_images/3434683/IMG_0710.JPG.JPG" TargetMode="External"/><Relationship Id="rId3679" Type="http://schemas.openxmlformats.org/officeDocument/2006/relationships/hyperlink" Target="https://twitter.com/beeznutz" TargetMode="External"/><Relationship Id="rId3680" Type="http://schemas.openxmlformats.org/officeDocument/2006/relationships/hyperlink" Target="http://pbs.twimg.com/profile_images/378800000328817544/74974bf1ac0e8dcad490b6b1f1c9abcc_normal.jpeg" TargetMode="External"/><Relationship Id="rId3681" Type="http://schemas.openxmlformats.org/officeDocument/2006/relationships/hyperlink" Target="http://pbs.twimg.com/profile_background_images/641285667/xd6bdf738ab3136a1bdc6ef17aa362b7.jpg" TargetMode="External"/><Relationship Id="rId3682" Type="http://schemas.openxmlformats.org/officeDocument/2006/relationships/hyperlink" Target="https://twitter.com/roarbiotech" TargetMode="External"/><Relationship Id="rId3683" Type="http://schemas.openxmlformats.org/officeDocument/2006/relationships/hyperlink" Target="http://pbs.twimg.com/profile_images/619379720266711041/wpzBtIdT_normal.png" TargetMode="External"/><Relationship Id="rId3684" Type="http://schemas.openxmlformats.org/officeDocument/2006/relationships/hyperlink" Target="http://t.co/yuBLKHzV1j" TargetMode="External"/><Relationship Id="rId3685" Type="http://schemas.openxmlformats.org/officeDocument/2006/relationships/hyperlink" Target="https://pbs.twimg.com/profile_banners/16110508/1480048768" TargetMode="External"/><Relationship Id="rId3686" Type="http://schemas.openxmlformats.org/officeDocument/2006/relationships/hyperlink" Target="http://pbs.twimg.com/profile_background_images/378800000024071525/4fef2449455aecc7c964d46ea5543f22.jpeg" TargetMode="External"/><Relationship Id="rId3687" Type="http://schemas.openxmlformats.org/officeDocument/2006/relationships/hyperlink" Target="https://twitter.com/swinburne" TargetMode="External"/><Relationship Id="rId3688" Type="http://schemas.openxmlformats.org/officeDocument/2006/relationships/hyperlink" Target="http://pbs.twimg.com/profile_images/768651863453372416/-CSTi-WQ_normal.jpg" TargetMode="External"/><Relationship Id="rId3689" Type="http://schemas.openxmlformats.org/officeDocument/2006/relationships/hyperlink" Target="https://pbs.twimg.com/profile_banners/1119286501/1465103892" TargetMode="External"/><Relationship Id="rId3690" Type="http://schemas.openxmlformats.org/officeDocument/2006/relationships/hyperlink" Target="http://pbs.twimg.com/profile_background_images/560338660533350400/3RoCcJ5x.jpeg" TargetMode="External"/><Relationship Id="rId3691" Type="http://schemas.openxmlformats.org/officeDocument/2006/relationships/hyperlink" Target="https://twitter.com/alissanahar" TargetMode="External"/><Relationship Id="rId3692" Type="http://schemas.openxmlformats.org/officeDocument/2006/relationships/hyperlink" Target="http://pbs.twimg.com/profile_images/494282305699971072/2Dw9dNH7_normal.png" TargetMode="External"/><Relationship Id="rId3693" Type="http://schemas.openxmlformats.org/officeDocument/2006/relationships/hyperlink" Target="https://pbs.twimg.com/profile_banners/2616104606/1473353011" TargetMode="External"/><Relationship Id="rId3694" Type="http://schemas.openxmlformats.org/officeDocument/2006/relationships/hyperlink" Target="http://pbs.twimg.com/profile_background_images/494283006190710784/K8I4RLMy.jpeg" TargetMode="External"/><Relationship Id="rId3695" Type="http://schemas.openxmlformats.org/officeDocument/2006/relationships/hyperlink" Target="https://twitter.com/ccrealestatejob" TargetMode="External"/><Relationship Id="rId3696" Type="http://schemas.openxmlformats.org/officeDocument/2006/relationships/hyperlink" Target="http://pbs.twimg.com/profile_images/492445151076163584/KMvMyqOm_normal.png" TargetMode="External"/><Relationship Id="rId3697" Type="http://schemas.openxmlformats.org/officeDocument/2006/relationships/hyperlink" Target="https://pbs.twimg.com/profile_banners/2615922002/1473352616" TargetMode="External"/><Relationship Id="rId3698" Type="http://schemas.openxmlformats.org/officeDocument/2006/relationships/hyperlink" Target="http://pbs.twimg.com/profile_background_images/492445409675988992/U9UHY-zq.jpeg" TargetMode="External"/><Relationship Id="rId3699" Type="http://schemas.openxmlformats.org/officeDocument/2006/relationships/hyperlink" Target="https://twitter.com/ccastdesignjobs" TargetMode="External"/><Relationship Id="rId3700" Type="http://schemas.openxmlformats.org/officeDocument/2006/relationships/hyperlink" Target="http://pbs.twimg.com/profile_images/597782408734216192/HJXS8wlx_normal.png" TargetMode="External"/><Relationship Id="rId3701" Type="http://schemas.openxmlformats.org/officeDocument/2006/relationships/hyperlink" Target="http://t.co/xh4ZZCTyXo" TargetMode="External"/><Relationship Id="rId3702" Type="http://schemas.openxmlformats.org/officeDocument/2006/relationships/hyperlink" Target="https://pbs.twimg.com/profile_banners/1364890770/1474241120" TargetMode="External"/><Relationship Id="rId3703" Type="http://schemas.openxmlformats.org/officeDocument/2006/relationships/hyperlink" Target="http://abs.twimg.com/images/themes/theme1/bg.png" TargetMode="External"/><Relationship Id="rId3704" Type="http://schemas.openxmlformats.org/officeDocument/2006/relationships/hyperlink" Target="https://twitter.com/rice360atriceu" TargetMode="External"/><Relationship Id="rId3705" Type="http://schemas.openxmlformats.org/officeDocument/2006/relationships/hyperlink" Target="http://pbs.twimg.com/profile_images/2176272896/icon1335723302104_normal.jpg" TargetMode="External"/><Relationship Id="rId3706" Type="http://schemas.openxmlformats.org/officeDocument/2006/relationships/hyperlink" Target="http://abs.twimg.com/images/themes/theme1/bg.png" TargetMode="External"/><Relationship Id="rId3707" Type="http://schemas.openxmlformats.org/officeDocument/2006/relationships/hyperlink" Target="https://twitter.com/micro1028" TargetMode="External"/><Relationship Id="rId3708" Type="http://schemas.openxmlformats.org/officeDocument/2006/relationships/hyperlink" Target="http://pbs.twimg.com/profile_images/492712579249098752/mth4hi8f_normal.png" TargetMode="External"/><Relationship Id="rId3709" Type="http://schemas.openxmlformats.org/officeDocument/2006/relationships/hyperlink" Target="http://t.co/YX4EGzKajv" TargetMode="External"/><Relationship Id="rId3710" Type="http://schemas.openxmlformats.org/officeDocument/2006/relationships/hyperlink" Target="https://pbs.twimg.com/profile_banners/408714301/1473356849" TargetMode="External"/><Relationship Id="rId3711" Type="http://schemas.openxmlformats.org/officeDocument/2006/relationships/hyperlink" Target="http://pbs.twimg.com/profile_background_images/492061631380086784/drpflIyO.jpeg" TargetMode="External"/><Relationship Id="rId3712" Type="http://schemas.openxmlformats.org/officeDocument/2006/relationships/hyperlink" Target="https://twitter.com/careercastrtail" TargetMode="External"/><Relationship Id="rId3713" Type="http://schemas.openxmlformats.org/officeDocument/2006/relationships/hyperlink" Target="http://pbs.twimg.com/profile_images/492415039270170626/CzfumVAy_normal.png" TargetMode="External"/><Relationship Id="rId3714" Type="http://schemas.openxmlformats.org/officeDocument/2006/relationships/hyperlink" Target="http://t.co/hEheeCjYin" TargetMode="External"/><Relationship Id="rId3715" Type="http://schemas.openxmlformats.org/officeDocument/2006/relationships/hyperlink" Target="https://pbs.twimg.com/profile_banners/2615694468/1473350942" TargetMode="External"/><Relationship Id="rId3716" Type="http://schemas.openxmlformats.org/officeDocument/2006/relationships/hyperlink" Target="http://pbs.twimg.com/profile_background_images/492416450217250816/HqyW_FmU.jpeg" TargetMode="External"/><Relationship Id="rId3717" Type="http://schemas.openxmlformats.org/officeDocument/2006/relationships/hyperlink" Target="https://twitter.com/ccconstructjob" TargetMode="External"/><Relationship Id="rId3718" Type="http://schemas.openxmlformats.org/officeDocument/2006/relationships/hyperlink" Target="http://pbs.twimg.com/profile_images/492454899611754496/fycSO6Ez_normal.png" TargetMode="External"/><Relationship Id="rId3719" Type="http://schemas.openxmlformats.org/officeDocument/2006/relationships/hyperlink" Target="https://pbs.twimg.com/profile_banners/2616070369/1473352854" TargetMode="External"/><Relationship Id="rId3720" Type="http://schemas.openxmlformats.org/officeDocument/2006/relationships/hyperlink" Target="http://pbs.twimg.com/profile_background_images/492455094508453888/-4ljLnzY.jpeg" TargetMode="External"/><Relationship Id="rId3721" Type="http://schemas.openxmlformats.org/officeDocument/2006/relationships/hyperlink" Target="https://twitter.com/ccastmfgjobs" TargetMode="External"/><Relationship Id="rId3722" Type="http://schemas.openxmlformats.org/officeDocument/2006/relationships/hyperlink" Target="http://pbs.twimg.com/profile_images/494590714420793344/DKkIukq9_normal.png" TargetMode="External"/><Relationship Id="rId3723" Type="http://schemas.openxmlformats.org/officeDocument/2006/relationships/hyperlink" Target="https://pbs.twimg.com/profile_banners/2616120248/1473353058" TargetMode="External"/><Relationship Id="rId3724" Type="http://schemas.openxmlformats.org/officeDocument/2006/relationships/hyperlink" Target="http://pbs.twimg.com/profile_background_images/494590986534662144/oD6kxZua.jpeg" TargetMode="External"/><Relationship Id="rId3725" Type="http://schemas.openxmlformats.org/officeDocument/2006/relationships/hyperlink" Target="https://twitter.com/ccasttradesjobs" TargetMode="External"/><Relationship Id="rId3726" Type="http://schemas.openxmlformats.org/officeDocument/2006/relationships/hyperlink" Target="http://pbs.twimg.com/profile_images/492771250876329984/kOy3RXsS_normal.png" TargetMode="External"/><Relationship Id="rId3727" Type="http://schemas.openxmlformats.org/officeDocument/2006/relationships/hyperlink" Target="https://pbs.twimg.com/profile_banners/2615733188/1473352576" TargetMode="External"/><Relationship Id="rId3728" Type="http://schemas.openxmlformats.org/officeDocument/2006/relationships/hyperlink" Target="http://pbs.twimg.com/profile_background_images/492772547608334336/4qQIfxEi.jpeg" TargetMode="External"/><Relationship Id="rId3729" Type="http://schemas.openxmlformats.org/officeDocument/2006/relationships/hyperlink" Target="https://twitter.com/ccexecutivejobs" TargetMode="External"/><Relationship Id="rId3730" Type="http://schemas.openxmlformats.org/officeDocument/2006/relationships/hyperlink" Target="http://pbs.twimg.com/profile_images/492368004949102592/lcuV9rOk_normal.png" TargetMode="External"/><Relationship Id="rId3731" Type="http://schemas.openxmlformats.org/officeDocument/2006/relationships/hyperlink" Target="http://t.co/BZjK9S6Cgq" TargetMode="External"/><Relationship Id="rId3732" Type="http://schemas.openxmlformats.org/officeDocument/2006/relationships/hyperlink" Target="https://pbs.twimg.com/profile_banners/385564718/1473351540" TargetMode="External"/><Relationship Id="rId3733" Type="http://schemas.openxmlformats.org/officeDocument/2006/relationships/hyperlink" Target="http://pbs.twimg.com/profile_background_images/491987712497303552/aIRHs21d.jpeg" TargetMode="External"/><Relationship Id="rId3734" Type="http://schemas.openxmlformats.org/officeDocument/2006/relationships/hyperlink" Target="https://twitter.com/careercastengr" TargetMode="External"/><Relationship Id="rId3735" Type="http://schemas.openxmlformats.org/officeDocument/2006/relationships/hyperlink" Target="http://pbs.twimg.com/profile_images/492076370936098816/Ho1w6Vu0_normal.png" TargetMode="External"/><Relationship Id="rId3736" Type="http://schemas.openxmlformats.org/officeDocument/2006/relationships/hyperlink" Target="http://t.co/VXPHUvm8Ju" TargetMode="External"/><Relationship Id="rId3737" Type="http://schemas.openxmlformats.org/officeDocument/2006/relationships/hyperlink" Target="https://pbs.twimg.com/profile_banners/403745916/1473353117" TargetMode="External"/><Relationship Id="rId3738" Type="http://schemas.openxmlformats.org/officeDocument/2006/relationships/hyperlink" Target="http://pbs.twimg.com/profile_background_images/492076064470888450/z5PO1T2W.jpeg" TargetMode="External"/><Relationship Id="rId3739" Type="http://schemas.openxmlformats.org/officeDocument/2006/relationships/hyperlink" Target="https://twitter.com/careercastsales" TargetMode="External"/><Relationship Id="rId3740" Type="http://schemas.openxmlformats.org/officeDocument/2006/relationships/hyperlink" Target="http://pbs.twimg.com/profile_images/492039448662532096/SGe6nd9x_normal.png" TargetMode="External"/><Relationship Id="rId3741" Type="http://schemas.openxmlformats.org/officeDocument/2006/relationships/hyperlink" Target="http://t.co/pgL2ZBRlQU" TargetMode="External"/><Relationship Id="rId3742" Type="http://schemas.openxmlformats.org/officeDocument/2006/relationships/hyperlink" Target="https://pbs.twimg.com/profile_banners/403732068/1473351753" TargetMode="External"/><Relationship Id="rId3743" Type="http://schemas.openxmlformats.org/officeDocument/2006/relationships/hyperlink" Target="http://pbs.twimg.com/profile_background_images/492006838343172096/H1Ka_NH-.jpeg" TargetMode="External"/><Relationship Id="rId3744" Type="http://schemas.openxmlformats.org/officeDocument/2006/relationships/hyperlink" Target="https://twitter.com/careercasthrjob" TargetMode="External"/><Relationship Id="rId3745" Type="http://schemas.openxmlformats.org/officeDocument/2006/relationships/hyperlink" Target="http://pbs.twimg.com/profile_images/494290174415609856/T3PKc3U5_normal.png" TargetMode="External"/><Relationship Id="rId3746" Type="http://schemas.openxmlformats.org/officeDocument/2006/relationships/hyperlink" Target="https://pbs.twimg.com/profile_banners/2616147841/1473349996" TargetMode="External"/><Relationship Id="rId3747" Type="http://schemas.openxmlformats.org/officeDocument/2006/relationships/hyperlink" Target="http://pbs.twimg.com/profile_background_images/494290427814486016/PQox2WMq.jpeg" TargetMode="External"/><Relationship Id="rId3748" Type="http://schemas.openxmlformats.org/officeDocument/2006/relationships/hyperlink" Target="https://twitter.com/ccautomotivejob" TargetMode="External"/><Relationship Id="rId3749" Type="http://schemas.openxmlformats.org/officeDocument/2006/relationships/hyperlink" Target="http://pbs.twimg.com/profile_images/495327970098020353/O8jbmxGI_normal.png" TargetMode="External"/><Relationship Id="rId3750" Type="http://schemas.openxmlformats.org/officeDocument/2006/relationships/hyperlink" Target="http://t.co/hkFsOohQfq" TargetMode="External"/><Relationship Id="rId3751" Type="http://schemas.openxmlformats.org/officeDocument/2006/relationships/hyperlink" Target="https://pbs.twimg.com/profile_banners/408707928/1473351201" TargetMode="External"/><Relationship Id="rId3752" Type="http://schemas.openxmlformats.org/officeDocument/2006/relationships/hyperlink" Target="http://pbs.twimg.com/profile_background_images/491997913862529024/a3ZTZKn5.jpeg" TargetMode="External"/><Relationship Id="rId3753" Type="http://schemas.openxmlformats.org/officeDocument/2006/relationships/hyperlink" Target="https://twitter.com/careercastfnce" TargetMode="External"/><Relationship Id="rId3754" Type="http://schemas.openxmlformats.org/officeDocument/2006/relationships/hyperlink" Target="http://pbs.twimg.com/profile_images/491335644396781568/l7_PuB5O_normal.png" TargetMode="External"/><Relationship Id="rId3755" Type="http://schemas.openxmlformats.org/officeDocument/2006/relationships/hyperlink" Target="https://pbs.twimg.com/profile_banners/2614394018/1473352508" TargetMode="External"/><Relationship Id="rId3756" Type="http://schemas.openxmlformats.org/officeDocument/2006/relationships/hyperlink" Target="http://abs.twimg.com/images/themes/theme1/bg.png" TargetMode="External"/><Relationship Id="rId3757" Type="http://schemas.openxmlformats.org/officeDocument/2006/relationships/hyperlink" Target="https://twitter.com/ccmanagementjob" TargetMode="External"/><Relationship Id="rId3758" Type="http://schemas.openxmlformats.org/officeDocument/2006/relationships/hyperlink" Target="http://pbs.twimg.com/profile_images/500063706479226881/10fD7M08_normal.png" TargetMode="External"/><Relationship Id="rId3759" Type="http://schemas.openxmlformats.org/officeDocument/2006/relationships/hyperlink" Target="http://t.co/zHSuHvHgCm" TargetMode="External"/><Relationship Id="rId3760" Type="http://schemas.openxmlformats.org/officeDocument/2006/relationships/hyperlink" Target="https://pbs.twimg.com/profile_banners/403740213/1473351007" TargetMode="External"/><Relationship Id="rId3761" Type="http://schemas.openxmlformats.org/officeDocument/2006/relationships/hyperlink" Target="http://pbs.twimg.com/profile_background_images/492051644079566848/SvT-iPnh.jpeg" TargetMode="External"/><Relationship Id="rId3762" Type="http://schemas.openxmlformats.org/officeDocument/2006/relationships/hyperlink" Target="https://twitter.com/careercastmktg" TargetMode="External"/><Relationship Id="rId3763" Type="http://schemas.openxmlformats.org/officeDocument/2006/relationships/hyperlink" Target="http://pbs.twimg.com/profile_images/492050543804563456/2L62geCs_normal.png" TargetMode="External"/><Relationship Id="rId3764" Type="http://schemas.openxmlformats.org/officeDocument/2006/relationships/hyperlink" Target="http://t.co/9Wfc53UMio" TargetMode="External"/><Relationship Id="rId3765" Type="http://schemas.openxmlformats.org/officeDocument/2006/relationships/hyperlink" Target="https://pbs.twimg.com/profile_banners/385557167/1473352192" TargetMode="External"/><Relationship Id="rId3766" Type="http://schemas.openxmlformats.org/officeDocument/2006/relationships/hyperlink" Target="http://pbs.twimg.com/profile_background_images/492050406780829697/PInlw0rh.jpeg" TargetMode="External"/><Relationship Id="rId3767" Type="http://schemas.openxmlformats.org/officeDocument/2006/relationships/hyperlink" Target="https://twitter.com/careercastmedia" TargetMode="External"/><Relationship Id="rId3768" Type="http://schemas.openxmlformats.org/officeDocument/2006/relationships/hyperlink" Target="http://pbs.twimg.com/profile_images/748653386820526080/d40WztJf_normal.jpg" TargetMode="External"/><Relationship Id="rId3769" Type="http://schemas.openxmlformats.org/officeDocument/2006/relationships/hyperlink" Target="https://t.co/JpLxplbg2f" TargetMode="External"/><Relationship Id="rId3770" Type="http://schemas.openxmlformats.org/officeDocument/2006/relationships/hyperlink" Target="https://pbs.twimg.com/profile_banners/31088181/1449060718" TargetMode="External"/><Relationship Id="rId3771" Type="http://schemas.openxmlformats.org/officeDocument/2006/relationships/hyperlink" Target="http://abs.twimg.com/images/themes/theme19/bg.gif" TargetMode="External"/><Relationship Id="rId3772" Type="http://schemas.openxmlformats.org/officeDocument/2006/relationships/hyperlink" Target="https://twitter.com/mincle" TargetMode="External"/><Relationship Id="rId3773" Type="http://schemas.openxmlformats.org/officeDocument/2006/relationships/hyperlink" Target="http://pbs.twimg.com/profile_images/696858292442640385/09o_CLDw_normal.png" TargetMode="External"/><Relationship Id="rId3774" Type="http://schemas.openxmlformats.org/officeDocument/2006/relationships/hyperlink" Target="https://t.co/sDgS1AWGVu" TargetMode="External"/><Relationship Id="rId3775" Type="http://schemas.openxmlformats.org/officeDocument/2006/relationships/hyperlink" Target="https://pbs.twimg.com/profile_banners/4807069945/1453631175" TargetMode="External"/><Relationship Id="rId3776" Type="http://schemas.openxmlformats.org/officeDocument/2006/relationships/hyperlink" Target="https://twitter.com/theasscr" TargetMode="External"/><Relationship Id="rId3777" Type="http://schemas.openxmlformats.org/officeDocument/2006/relationships/hyperlink" Target="http://pbs.twimg.com/profile_images/2206408969/tWITTER_PIC_copy_normal.jpg" TargetMode="External"/><Relationship Id="rId3778" Type="http://schemas.openxmlformats.org/officeDocument/2006/relationships/hyperlink" Target="http://t.co/tcR5axis1I" TargetMode="External"/><Relationship Id="rId3779" Type="http://schemas.openxmlformats.org/officeDocument/2006/relationships/hyperlink" Target="https://pbs.twimg.com/profile_banners/18179696/1398256853" TargetMode="External"/><Relationship Id="rId3780" Type="http://schemas.openxmlformats.org/officeDocument/2006/relationships/hyperlink" Target="http://pbs.twimg.com/profile_background_images/548269725/tWITTER_PIC_background_copy.jpg" TargetMode="External"/><Relationship Id="rId3781" Type="http://schemas.openxmlformats.org/officeDocument/2006/relationships/hyperlink" Target="https://twitter.com/bioportfolio" TargetMode="External"/><Relationship Id="rId3782" Type="http://schemas.openxmlformats.org/officeDocument/2006/relationships/hyperlink" Target="http://pbs.twimg.com/profile_images/722068184895860736/LGaH_xrw_normal.jpg" TargetMode="External"/><Relationship Id="rId3783" Type="http://schemas.openxmlformats.org/officeDocument/2006/relationships/hyperlink" Target="https://t.co/CVNB8wlgL2" TargetMode="External"/><Relationship Id="rId3784" Type="http://schemas.openxmlformats.org/officeDocument/2006/relationships/hyperlink" Target="https://pbs.twimg.com/profile_banners/3089402617/1460989458" TargetMode="External"/><Relationship Id="rId3785" Type="http://schemas.openxmlformats.org/officeDocument/2006/relationships/hyperlink" Target="http://pbs.twimg.com/profile_background_images/586503861130539008/bC3w0wRr.jpg" TargetMode="External"/><Relationship Id="rId3786" Type="http://schemas.openxmlformats.org/officeDocument/2006/relationships/hyperlink" Target="https://twitter.com/chndrprsd" TargetMode="External"/><Relationship Id="rId3787" Type="http://schemas.openxmlformats.org/officeDocument/2006/relationships/hyperlink" Target="http://pbs.twimg.com/profile_images/801218581635756032/OMXDMs2j_normal.jpg" TargetMode="External"/><Relationship Id="rId3788" Type="http://schemas.openxmlformats.org/officeDocument/2006/relationships/hyperlink" Target="https://pbs.twimg.com/profile_banners/3676397775/1478991427" TargetMode="External"/><Relationship Id="rId3789" Type="http://schemas.openxmlformats.org/officeDocument/2006/relationships/hyperlink" Target="http://abs.twimg.com/images/themes/theme1/bg.png" TargetMode="External"/><Relationship Id="rId3790" Type="http://schemas.openxmlformats.org/officeDocument/2006/relationships/hyperlink" Target="https://twitter.com/bekahepalmer" TargetMode="External"/><Relationship Id="rId3791" Type="http://schemas.openxmlformats.org/officeDocument/2006/relationships/hyperlink" Target="http://pbs.twimg.com/profile_images/802976357282025472/6fAqEErQ_normal.jpg" TargetMode="External"/><Relationship Id="rId3792" Type="http://schemas.openxmlformats.org/officeDocument/2006/relationships/hyperlink" Target="https://pbs.twimg.com/profile_banners/738613131627270145/1465916218" TargetMode="External"/><Relationship Id="rId3793" Type="http://schemas.openxmlformats.org/officeDocument/2006/relationships/hyperlink" Target="https://twitter.com/local_careers" TargetMode="External"/><Relationship Id="rId3794" Type="http://schemas.openxmlformats.org/officeDocument/2006/relationships/hyperlink" Target="http://pbs.twimg.com/profile_images/737648268096745472/1p4K5A2-_normal.jpg" TargetMode="External"/><Relationship Id="rId3795" Type="http://schemas.openxmlformats.org/officeDocument/2006/relationships/hyperlink" Target="https://t.co/lR7Mzvwac4" TargetMode="External"/><Relationship Id="rId3796" Type="http://schemas.openxmlformats.org/officeDocument/2006/relationships/hyperlink" Target="https://pbs.twimg.com/profile_banners/732493507290521600/1464685635" TargetMode="External"/><Relationship Id="rId3797" Type="http://schemas.openxmlformats.org/officeDocument/2006/relationships/hyperlink" Target="https://twitter.com/henrygeenature" TargetMode="External"/><Relationship Id="rId3798" Type="http://schemas.openxmlformats.org/officeDocument/2006/relationships/hyperlink" Target="http://pbs.twimg.com/profile_images/740123588162916352/4VXUK1Ce_normal.jpg" TargetMode="External"/><Relationship Id="rId3799" Type="http://schemas.openxmlformats.org/officeDocument/2006/relationships/hyperlink" Target="https://t.co/0u73WJS0Ej" TargetMode="External"/><Relationship Id="rId3800" Type="http://schemas.openxmlformats.org/officeDocument/2006/relationships/hyperlink" Target="https://pbs.twimg.com/profile_banners/27421797/1427203037" TargetMode="External"/><Relationship Id="rId3801" Type="http://schemas.openxmlformats.org/officeDocument/2006/relationships/hyperlink" Target="http://abs.twimg.com/images/themes/theme3/bg.gif" TargetMode="External"/><Relationship Id="rId3802" Type="http://schemas.openxmlformats.org/officeDocument/2006/relationships/hyperlink" Target="https://twitter.com/adisas" TargetMode="External"/><Relationship Id="rId3803" Type="http://schemas.openxmlformats.org/officeDocument/2006/relationships/hyperlink" Target="http://pbs.twimg.com/profile_images/442225319324684288/E0p5880c_normal.jpeg" TargetMode="External"/><Relationship Id="rId3804" Type="http://schemas.openxmlformats.org/officeDocument/2006/relationships/hyperlink" Target="https://pbs.twimg.com/profile_banners/812731464/1394269612" TargetMode="External"/><Relationship Id="rId3805" Type="http://schemas.openxmlformats.org/officeDocument/2006/relationships/hyperlink" Target="http://abs.twimg.com/images/themes/theme1/bg.png" TargetMode="External"/><Relationship Id="rId3806" Type="http://schemas.openxmlformats.org/officeDocument/2006/relationships/hyperlink" Target="https://twitter.com/olylowe" TargetMode="External"/><Relationship Id="rId3807" Type="http://schemas.openxmlformats.org/officeDocument/2006/relationships/hyperlink" Target="http://pbs.twimg.com/profile_images/516664949846732800/2vYm2g25_normal.jpeg" TargetMode="External"/><Relationship Id="rId3808" Type="http://schemas.openxmlformats.org/officeDocument/2006/relationships/hyperlink" Target="http://t.co/3fQZb3FSrh" TargetMode="External"/><Relationship Id="rId3809" Type="http://schemas.openxmlformats.org/officeDocument/2006/relationships/hyperlink" Target="https://pbs.twimg.com/profile_banners/2791506617/1418311260" TargetMode="External"/><Relationship Id="rId3810" Type="http://schemas.openxmlformats.org/officeDocument/2006/relationships/hyperlink" Target="http://abs.twimg.com/images/themes/theme1/bg.png" TargetMode="External"/><Relationship Id="rId3811" Type="http://schemas.openxmlformats.org/officeDocument/2006/relationships/hyperlink" Target="https://twitter.com/salixbio" TargetMode="External"/><Relationship Id="rId3812" Type="http://schemas.openxmlformats.org/officeDocument/2006/relationships/hyperlink" Target="http://pbs.twimg.com/profile_images/412997986231148545/vIGjYCEv_normal.jpeg" TargetMode="External"/><Relationship Id="rId3813" Type="http://schemas.openxmlformats.org/officeDocument/2006/relationships/hyperlink" Target="https://t.co/rBuocj6ju4" TargetMode="External"/><Relationship Id="rId3814" Type="http://schemas.openxmlformats.org/officeDocument/2006/relationships/hyperlink" Target="https://pbs.twimg.com/profile_banners/1962243278/1387301430" TargetMode="External"/><Relationship Id="rId3815" Type="http://schemas.openxmlformats.org/officeDocument/2006/relationships/hyperlink" Target="http://abs.twimg.com/images/themes/theme1/bg.png" TargetMode="External"/><Relationship Id="rId3816" Type="http://schemas.openxmlformats.org/officeDocument/2006/relationships/hyperlink" Target="https://twitter.com/dynamicrivers" TargetMode="External"/><Relationship Id="rId3817" Type="http://schemas.openxmlformats.org/officeDocument/2006/relationships/hyperlink" Target="http://pbs.twimg.com/profile_images/2852272825/8fbc937106e9d8ff088bb994c97b1793_normal.jpeg" TargetMode="External"/><Relationship Id="rId3818" Type="http://schemas.openxmlformats.org/officeDocument/2006/relationships/hyperlink" Target="https://t.co/vI5YoRg1KM" TargetMode="External"/><Relationship Id="rId3819" Type="http://schemas.openxmlformats.org/officeDocument/2006/relationships/hyperlink" Target="https://pbs.twimg.com/profile_banners/500087296/1436362268" TargetMode="External"/><Relationship Id="rId3820" Type="http://schemas.openxmlformats.org/officeDocument/2006/relationships/hyperlink" Target="http://pbs.twimg.com/profile_background_images/728053621/bcdde60c07b880d644004e3d74445e2c.jpeg" TargetMode="External"/><Relationship Id="rId3821" Type="http://schemas.openxmlformats.org/officeDocument/2006/relationships/hyperlink" Target="https://twitter.com/trilein" TargetMode="External"/><Relationship Id="rId3822" Type="http://schemas.openxmlformats.org/officeDocument/2006/relationships/hyperlink" Target="http://pbs.twimg.com/profile_images/510812981504901120/O0dNyb0G_normal.jpeg" TargetMode="External"/><Relationship Id="rId3823" Type="http://schemas.openxmlformats.org/officeDocument/2006/relationships/hyperlink" Target="http://t.co/Z2YW8a2wVj" TargetMode="External"/><Relationship Id="rId3824" Type="http://schemas.openxmlformats.org/officeDocument/2006/relationships/hyperlink" Target="http://abs.twimg.com/images/themes/theme1/bg.png" TargetMode="External"/><Relationship Id="rId3825" Type="http://schemas.openxmlformats.org/officeDocument/2006/relationships/hyperlink" Target="https://twitter.com/ribosome_papers" TargetMode="External"/><Relationship Id="rId3826" Type="http://schemas.openxmlformats.org/officeDocument/2006/relationships/hyperlink" Target="http://pbs.twimg.com/profile_images/727869261453000704/vTFKbG-5_normal.jpg" TargetMode="External"/><Relationship Id="rId3827" Type="http://schemas.openxmlformats.org/officeDocument/2006/relationships/hyperlink" Target="https://pbs.twimg.com/profile_banners/4695380167/1462513887" TargetMode="External"/><Relationship Id="rId3828" Type="http://schemas.openxmlformats.org/officeDocument/2006/relationships/hyperlink" Target="http://abs.twimg.com/images/themes/theme1/bg.png" TargetMode="External"/><Relationship Id="rId3829" Type="http://schemas.openxmlformats.org/officeDocument/2006/relationships/hyperlink" Target="https://twitter.com/nuria_jane" TargetMode="External"/><Relationship Id="rId3830" Type="http://schemas.openxmlformats.org/officeDocument/2006/relationships/hyperlink" Target="http://pbs.twimg.com/profile_images/1241018536/1_normal.jpg" TargetMode="External"/><Relationship Id="rId3831" Type="http://schemas.openxmlformats.org/officeDocument/2006/relationships/hyperlink" Target="http://t.co/NaUfzBMkSr" TargetMode="External"/><Relationship Id="rId3832" Type="http://schemas.openxmlformats.org/officeDocument/2006/relationships/hyperlink" Target="http://abs.twimg.com/images/themes/theme1/bg.png" TargetMode="External"/><Relationship Id="rId3833" Type="http://schemas.openxmlformats.org/officeDocument/2006/relationships/hyperlink" Target="https://twitter.com/vits_vits" TargetMode="External"/><Relationship Id="rId3834" Type="http://schemas.openxmlformats.org/officeDocument/2006/relationships/hyperlink" Target="http://pbs.twimg.com/profile_images/788010030662639616/KQ1nDoN1_normal.jpg" TargetMode="External"/><Relationship Id="rId3835" Type="http://schemas.openxmlformats.org/officeDocument/2006/relationships/hyperlink" Target="https://twitter.com/mauriceatecvam" TargetMode="External"/><Relationship Id="rId3836" Type="http://schemas.openxmlformats.org/officeDocument/2006/relationships/hyperlink" Target="http://pbs.twimg.com/profile_images/459004334127054848/BOoYfFuF_normal.jpeg" TargetMode="External"/><Relationship Id="rId3837" Type="http://schemas.openxmlformats.org/officeDocument/2006/relationships/hyperlink" Target="https://t.co/iqx1FIPOfY" TargetMode="External"/><Relationship Id="rId3838" Type="http://schemas.openxmlformats.org/officeDocument/2006/relationships/hyperlink" Target="https://pbs.twimg.com/profile_banners/239776804/1398269765" TargetMode="External"/><Relationship Id="rId3839" Type="http://schemas.openxmlformats.org/officeDocument/2006/relationships/hyperlink" Target="http://pbs.twimg.com/profile_background_images/199977376/Nick_wood.jpg" TargetMode="External"/><Relationship Id="rId3840" Type="http://schemas.openxmlformats.org/officeDocument/2006/relationships/hyperlink" Target="https://twitter.com/centreofthecell" TargetMode="External"/><Relationship Id="rId3841" Type="http://schemas.openxmlformats.org/officeDocument/2006/relationships/hyperlink" Target="http://pbs.twimg.com/profile_images/695375471085629440/XORghHhx_normal.jpg" TargetMode="External"/><Relationship Id="rId3842" Type="http://schemas.openxmlformats.org/officeDocument/2006/relationships/hyperlink" Target="http://abs.twimg.com/images/themes/theme1/bg.png" TargetMode="External"/><Relationship Id="rId3843" Type="http://schemas.openxmlformats.org/officeDocument/2006/relationships/hyperlink" Target="https://twitter.com/alianamcara" TargetMode="External"/><Relationship Id="rId3844" Type="http://schemas.openxmlformats.org/officeDocument/2006/relationships/hyperlink" Target="http://pbs.twimg.com/profile_images/747540686845648896/7aKHaJx7_normal.jpg" TargetMode="External"/><Relationship Id="rId3845" Type="http://schemas.openxmlformats.org/officeDocument/2006/relationships/hyperlink" Target="https://twitter.com/bremesu" TargetMode="External"/><Relationship Id="rId3846" Type="http://schemas.openxmlformats.org/officeDocument/2006/relationships/hyperlink" Target="http://pbs.twimg.com/profile_images/547434542500286464/hWL0DbDI_normal.jpeg" TargetMode="External"/><Relationship Id="rId3847" Type="http://schemas.openxmlformats.org/officeDocument/2006/relationships/hyperlink" Target="http://t.co/4vYobp0DQY" TargetMode="External"/><Relationship Id="rId3848" Type="http://schemas.openxmlformats.org/officeDocument/2006/relationships/hyperlink" Target="https://pbs.twimg.com/profile_banners/26557077/1467311897" TargetMode="External"/><Relationship Id="rId3849" Type="http://schemas.openxmlformats.org/officeDocument/2006/relationships/hyperlink" Target="http://pbs.twimg.com/profile_background_images/378800000012881003/48e3c790795f3bddb0a970eccac6de09.jpeg" TargetMode="External"/><Relationship Id="rId3850" Type="http://schemas.openxmlformats.org/officeDocument/2006/relationships/hyperlink" Target="https://twitter.com/hopkinsengineer" TargetMode="External"/><Relationship Id="rId3851" Type="http://schemas.openxmlformats.org/officeDocument/2006/relationships/hyperlink" Target="http://pbs.twimg.com/profile_images/743966752678285312/Exi0oL4s_normal.jpg" TargetMode="External"/><Relationship Id="rId3852" Type="http://schemas.openxmlformats.org/officeDocument/2006/relationships/hyperlink" Target="https://t.co/sPCrzxHRfh" TargetMode="External"/><Relationship Id="rId3853" Type="http://schemas.openxmlformats.org/officeDocument/2006/relationships/hyperlink" Target="http://abs.twimg.com/images/themes/theme1/bg.png" TargetMode="External"/><Relationship Id="rId3854" Type="http://schemas.openxmlformats.org/officeDocument/2006/relationships/hyperlink" Target="https://twitter.com/professordodson" TargetMode="External"/><Relationship Id="rId3855" Type="http://schemas.openxmlformats.org/officeDocument/2006/relationships/hyperlink" Target="http://pbs.twimg.com/profile_images/510173943706034176/JUj71zPN_normal.jpeg" TargetMode="External"/><Relationship Id="rId3856" Type="http://schemas.openxmlformats.org/officeDocument/2006/relationships/hyperlink" Target="http://t.co/WAkb59u7Sx" TargetMode="External"/><Relationship Id="rId3857" Type="http://schemas.openxmlformats.org/officeDocument/2006/relationships/hyperlink" Target="https://pbs.twimg.com/profile_banners/222215215/1410475156" TargetMode="External"/><Relationship Id="rId3858" Type="http://schemas.openxmlformats.org/officeDocument/2006/relationships/hyperlink" Target="http://abs.twimg.com/images/themes/theme14/bg.gif" TargetMode="External"/><Relationship Id="rId3859" Type="http://schemas.openxmlformats.org/officeDocument/2006/relationships/hyperlink" Target="https://twitter.com/pressureproduct" TargetMode="External"/><Relationship Id="rId3860" Type="http://schemas.openxmlformats.org/officeDocument/2006/relationships/hyperlink" Target="http://pbs.twimg.com/profile_images/2363976485/ugqtk4wbu7r2ae2ld8sy_normal.jpeg" TargetMode="External"/><Relationship Id="rId3861" Type="http://schemas.openxmlformats.org/officeDocument/2006/relationships/hyperlink" Target="http://t.co/2duxi3aNVW" TargetMode="External"/><Relationship Id="rId3862" Type="http://schemas.openxmlformats.org/officeDocument/2006/relationships/hyperlink" Target="http://abs.twimg.com/images/themes/theme7/bg.gif" TargetMode="External"/><Relationship Id="rId3863" Type="http://schemas.openxmlformats.org/officeDocument/2006/relationships/hyperlink" Target="https://twitter.com/vivianeidk" TargetMode="External"/><Relationship Id="rId3864" Type="http://schemas.openxmlformats.org/officeDocument/2006/relationships/hyperlink" Target="http://pbs.twimg.com/profile_images/798336751878029313/JbdfAQ0-_normal.jpg" TargetMode="External"/><Relationship Id="rId3865" Type="http://schemas.openxmlformats.org/officeDocument/2006/relationships/hyperlink" Target="https://pbs.twimg.com/profile_banners/1486896230/1479168247" TargetMode="External"/><Relationship Id="rId3866" Type="http://schemas.openxmlformats.org/officeDocument/2006/relationships/hyperlink" Target="http://abs.twimg.com/images/themes/theme1/bg.png" TargetMode="External"/><Relationship Id="rId3867" Type="http://schemas.openxmlformats.org/officeDocument/2006/relationships/hyperlink" Target="https://twitter.com/blazingpenguin" TargetMode="External"/><Relationship Id="rId3868" Type="http://schemas.openxmlformats.org/officeDocument/2006/relationships/hyperlink" Target="http://pbs.twimg.com/profile_images/711912466817490944/Cf6t7lbV_normal.jpg" TargetMode="External"/><Relationship Id="rId3869" Type="http://schemas.openxmlformats.org/officeDocument/2006/relationships/hyperlink" Target="https://www.limfinite.com/" TargetMode="External"/><Relationship Id="rId3870" Type="http://schemas.openxmlformats.org/officeDocument/2006/relationships/hyperlink" Target="https://pbs.twimg.com/profile_banners/711911236846260229/1459554729" TargetMode="External"/><Relationship Id="rId3871" Type="http://schemas.openxmlformats.org/officeDocument/2006/relationships/hyperlink" Target="https://twitter.com/abby_retweet" TargetMode="External"/><Relationship Id="rId3872" Type="http://schemas.openxmlformats.org/officeDocument/2006/relationships/hyperlink" Target="http://pbs.twimg.com/profile_images/800778892545953792/1xGtpXOD_normal.jpg" TargetMode="External"/><Relationship Id="rId3873" Type="http://schemas.openxmlformats.org/officeDocument/2006/relationships/hyperlink" Target="https://t.co/4S1Lb6CCKU" TargetMode="External"/><Relationship Id="rId3874" Type="http://schemas.openxmlformats.org/officeDocument/2006/relationships/hyperlink" Target="https://pbs.twimg.com/profile_banners/885033842/1478998690" TargetMode="External"/><Relationship Id="rId3875" Type="http://schemas.openxmlformats.org/officeDocument/2006/relationships/hyperlink" Target="http://abs.twimg.com/images/themes/theme14/bg.gif" TargetMode="External"/><Relationship Id="rId3876" Type="http://schemas.openxmlformats.org/officeDocument/2006/relationships/hyperlink" Target="https://twitter.com/chairmanzian" TargetMode="External"/><Relationship Id="rId3877" Type="http://schemas.openxmlformats.org/officeDocument/2006/relationships/hyperlink" Target="http://pbs.twimg.com/profile_images/562657410578259968/Y00zZ6kE_normal.jpeg" TargetMode="External"/><Relationship Id="rId3878" Type="http://schemas.openxmlformats.org/officeDocument/2006/relationships/hyperlink" Target="https://t.co/b0uA0gZ6t3" TargetMode="External"/><Relationship Id="rId3879" Type="http://schemas.openxmlformats.org/officeDocument/2006/relationships/hyperlink" Target="https://pbs.twimg.com/profile_banners/15458277/1474064457" TargetMode="External"/><Relationship Id="rId3880" Type="http://schemas.openxmlformats.org/officeDocument/2006/relationships/hyperlink" Target="http://pbs.twimg.com/profile_background_images/197351605/ucsf_twitter_v05.3.gif" TargetMode="External"/><Relationship Id="rId3881" Type="http://schemas.openxmlformats.org/officeDocument/2006/relationships/hyperlink" Target="https://twitter.com/ucsf" TargetMode="External"/><Relationship Id="rId3882" Type="http://schemas.openxmlformats.org/officeDocument/2006/relationships/hyperlink" Target="http://pbs.twimg.com/profile_images/378800000451449365/5bd610498af2e78aad9cd8c7ae1fbdec_normal.jpeg" TargetMode="External"/><Relationship Id="rId3883" Type="http://schemas.openxmlformats.org/officeDocument/2006/relationships/hyperlink" Target="http://t.co/pvOWYJ4aJA" TargetMode="External"/><Relationship Id="rId3884" Type="http://schemas.openxmlformats.org/officeDocument/2006/relationships/hyperlink" Target="https://pbs.twimg.com/profile_banners/395450888/1379079356" TargetMode="External"/><Relationship Id="rId3885" Type="http://schemas.openxmlformats.org/officeDocument/2006/relationships/hyperlink" Target="http://pbs.twimg.com/profile_background_images/641614594/8ikhc424ejyqqbyqk6p5.jpeg" TargetMode="External"/><Relationship Id="rId3886" Type="http://schemas.openxmlformats.org/officeDocument/2006/relationships/hyperlink" Target="https://twitter.com/lehighengineers" TargetMode="External"/><Relationship Id="rId3887" Type="http://schemas.openxmlformats.org/officeDocument/2006/relationships/hyperlink" Target="http://pbs.twimg.com/profile_images/1972937874/logo_normal.jpg" TargetMode="External"/><Relationship Id="rId3888" Type="http://schemas.openxmlformats.org/officeDocument/2006/relationships/hyperlink" Target="http://t.co/wTJMKLjL84" TargetMode="External"/><Relationship Id="rId3889" Type="http://schemas.openxmlformats.org/officeDocument/2006/relationships/hyperlink" Target="https://pbs.twimg.com/profile_banners/538493269/1390319594" TargetMode="External"/><Relationship Id="rId3890" Type="http://schemas.openxmlformats.org/officeDocument/2006/relationships/hyperlink" Target="http://abs.twimg.com/images/themes/theme1/bg.png" TargetMode="External"/><Relationship Id="rId3891" Type="http://schemas.openxmlformats.org/officeDocument/2006/relationships/hyperlink" Target="https://twitter.com/lehighche" TargetMode="External"/><Relationship Id="rId3892" Type="http://schemas.openxmlformats.org/officeDocument/2006/relationships/hyperlink" Target="http://pbs.twimg.com/profile_images/1556488181/BCI_Logo_normal.jpg" TargetMode="External"/><Relationship Id="rId3893" Type="http://schemas.openxmlformats.org/officeDocument/2006/relationships/hyperlink" Target="http://t.co/IYvBdBYwmN" TargetMode="External"/><Relationship Id="rId3894" Type="http://schemas.openxmlformats.org/officeDocument/2006/relationships/hyperlink" Target="https://pbs.twimg.com/profile_banners/223916070/1374534881" TargetMode="External"/><Relationship Id="rId3895" Type="http://schemas.openxmlformats.org/officeDocument/2006/relationships/hyperlink" Target="http://pbs.twimg.com/profile_background_images/335146659/BCI_Background.jpg" TargetMode="External"/><Relationship Id="rId3896" Type="http://schemas.openxmlformats.org/officeDocument/2006/relationships/hyperlink" Target="https://twitter.com/biotechcalendar" TargetMode="External"/><Relationship Id="rId3897" Type="http://schemas.openxmlformats.org/officeDocument/2006/relationships/hyperlink" Target="http://pbs.twimg.com/profile_images/421277513289986048/i6vLc5U-_normal.jpeg" TargetMode="External"/><Relationship Id="rId3898" Type="http://schemas.openxmlformats.org/officeDocument/2006/relationships/hyperlink" Target="http://t.co/Zlmel9GlsP" TargetMode="External"/><Relationship Id="rId3899" Type="http://schemas.openxmlformats.org/officeDocument/2006/relationships/hyperlink" Target="https://pbs.twimg.com/profile_banners/2283555278/1425491060" TargetMode="External"/><Relationship Id="rId3900" Type="http://schemas.openxmlformats.org/officeDocument/2006/relationships/hyperlink" Target="http://abs.twimg.com/images/themes/theme1/bg.png" TargetMode="External"/><Relationship Id="rId3901" Type="http://schemas.openxmlformats.org/officeDocument/2006/relationships/hyperlink" Target="https://twitter.com/pascaltyrrell" TargetMode="External"/><Relationship Id="rId3902" Type="http://schemas.openxmlformats.org/officeDocument/2006/relationships/hyperlink" Target="http://pbs.twimg.com/profile_images/570271000994930688/YqaRb6PC_normal.jpeg" TargetMode="External"/><Relationship Id="rId3903" Type="http://schemas.openxmlformats.org/officeDocument/2006/relationships/hyperlink" Target="http://t.co/2oxGXWlFfx" TargetMode="External"/><Relationship Id="rId3904" Type="http://schemas.openxmlformats.org/officeDocument/2006/relationships/hyperlink" Target="http://abs.twimg.com/images/themes/theme1/bg.png" TargetMode="External"/><Relationship Id="rId3905" Type="http://schemas.openxmlformats.org/officeDocument/2006/relationships/hyperlink" Target="https://twitter.com/uoftmedim" TargetMode="External"/><Relationship Id="rId3906" Type="http://schemas.openxmlformats.org/officeDocument/2006/relationships/hyperlink" Target="http://pbs.twimg.com/profile_images/577892873095401473/dP2JPlyp_normal.png" TargetMode="External"/><Relationship Id="rId3907" Type="http://schemas.openxmlformats.org/officeDocument/2006/relationships/hyperlink" Target="https://t.co/CXkUO1PIZA" TargetMode="External"/><Relationship Id="rId3908" Type="http://schemas.openxmlformats.org/officeDocument/2006/relationships/hyperlink" Target="https://pbs.twimg.com/profile_banners/2397975692/1473849401" TargetMode="External"/><Relationship Id="rId3909" Type="http://schemas.openxmlformats.org/officeDocument/2006/relationships/hyperlink" Target="http://abs.twimg.com/images/themes/theme1/bg.png" TargetMode="External"/><Relationship Id="rId3910" Type="http://schemas.openxmlformats.org/officeDocument/2006/relationships/hyperlink" Target="https://twitter.com/myalliestrading" TargetMode="External"/><Relationship Id="rId3911" Type="http://schemas.openxmlformats.org/officeDocument/2006/relationships/hyperlink" Target="http://pbs.twimg.com/profile_images/378800000474945962/641103480ad200d94f80d7a84ada91f1_normal.jpeg" TargetMode="External"/><Relationship Id="rId3912" Type="http://schemas.openxmlformats.org/officeDocument/2006/relationships/hyperlink" Target="http://t.co/SFIB2sqVQV" TargetMode="External"/><Relationship Id="rId3913" Type="http://schemas.openxmlformats.org/officeDocument/2006/relationships/hyperlink" Target="https://pbs.twimg.com/profile_banners/235165412/1474317426" TargetMode="External"/><Relationship Id="rId3914" Type="http://schemas.openxmlformats.org/officeDocument/2006/relationships/hyperlink" Target="http://pbs.twimg.com/profile_background_images/689492775868301312/91IFjetz.jpg" TargetMode="External"/><Relationship Id="rId3915" Type="http://schemas.openxmlformats.org/officeDocument/2006/relationships/hyperlink" Target="https://twitter.com/emoryott" TargetMode="External"/><Relationship Id="rId3916" Type="http://schemas.openxmlformats.org/officeDocument/2006/relationships/hyperlink" Target="http://pbs.twimg.com/profile_images/621022037696450560/YLenWWHz_normal.jpg" TargetMode="External"/><Relationship Id="rId3917" Type="http://schemas.openxmlformats.org/officeDocument/2006/relationships/hyperlink" Target="https://pbs.twimg.com/profile_banners/264556597/1406997133" TargetMode="External"/><Relationship Id="rId3918" Type="http://schemas.openxmlformats.org/officeDocument/2006/relationships/hyperlink" Target="http://abs.twimg.com/images/themes/theme1/bg.png" TargetMode="External"/><Relationship Id="rId3919" Type="http://schemas.openxmlformats.org/officeDocument/2006/relationships/hyperlink" Target="https://twitter.com/hopeatyeo" TargetMode="External"/><Relationship Id="rId3920" Type="http://schemas.openxmlformats.org/officeDocument/2006/relationships/hyperlink" Target="http://pbs.twimg.com/profile_images/1444275929/GoodNewsSQ_normal.jpg" TargetMode="External"/><Relationship Id="rId3921" Type="http://schemas.openxmlformats.org/officeDocument/2006/relationships/hyperlink" Target="https://t.co/LUZ1ZVRPpr" TargetMode="External"/><Relationship Id="rId3922" Type="http://schemas.openxmlformats.org/officeDocument/2006/relationships/hyperlink" Target="https://pbs.twimg.com/profile_banners/259212845/1414795732" TargetMode="External"/><Relationship Id="rId3923" Type="http://schemas.openxmlformats.org/officeDocument/2006/relationships/hyperlink" Target="http://pbs.twimg.com/profile_background_images/768942465/be8370cf706e1dfd0a8e9aeaed49c16b.jpeg" TargetMode="External"/><Relationship Id="rId3924" Type="http://schemas.openxmlformats.org/officeDocument/2006/relationships/hyperlink" Target="https://twitter.com/goodnewsgr" TargetMode="External"/><Relationship Id="rId3925" Type="http://schemas.openxmlformats.org/officeDocument/2006/relationships/hyperlink" Target="http://pbs.twimg.com/profile_images/747547619434496002/pXtcaMch_normal.jpg" TargetMode="External"/><Relationship Id="rId3926" Type="http://schemas.openxmlformats.org/officeDocument/2006/relationships/hyperlink" Target="http://t.co/yilnV2MhOe" TargetMode="External"/><Relationship Id="rId3927" Type="http://schemas.openxmlformats.org/officeDocument/2006/relationships/hyperlink" Target="https://pbs.twimg.com/profile_banners/19720630/1478006355" TargetMode="External"/><Relationship Id="rId3928" Type="http://schemas.openxmlformats.org/officeDocument/2006/relationships/hyperlink" Target="http://pbs.twimg.com/profile_background_images/825167860/a8c1cd9fd039dd31f52158206fce79cb.jpeg" TargetMode="External"/><Relationship Id="rId3929" Type="http://schemas.openxmlformats.org/officeDocument/2006/relationships/hyperlink" Target="https://twitter.com/riceuniversity" TargetMode="External"/><Relationship Id="rId3930" Type="http://schemas.openxmlformats.org/officeDocument/2006/relationships/hyperlink" Target="http://pbs.twimg.com/profile_images/548876432357593088/VLkKKtlm_normal.png" TargetMode="External"/><Relationship Id="rId3931" Type="http://schemas.openxmlformats.org/officeDocument/2006/relationships/hyperlink" Target="http://t.co/4RNUYuvCY5" TargetMode="External"/><Relationship Id="rId3932" Type="http://schemas.openxmlformats.org/officeDocument/2006/relationships/hyperlink" Target="https://pbs.twimg.com/profile_banners/2945276960/1419697445" TargetMode="External"/><Relationship Id="rId3933" Type="http://schemas.openxmlformats.org/officeDocument/2006/relationships/hyperlink" Target="http://abs.twimg.com/images/themes/theme1/bg.png" TargetMode="External"/><Relationship Id="rId3934" Type="http://schemas.openxmlformats.org/officeDocument/2006/relationships/hyperlink" Target="https://twitter.com/local_athens" TargetMode="External"/><Relationship Id="rId3935" Type="http://schemas.openxmlformats.org/officeDocument/2006/relationships/hyperlink" Target="http://pbs.twimg.com/profile_images/621044349996920836/6DskCOZC_normal.jpg" TargetMode="External"/><Relationship Id="rId3936" Type="http://schemas.openxmlformats.org/officeDocument/2006/relationships/hyperlink" Target="http://t.co/yOmzF8MsWa" TargetMode="External"/><Relationship Id="rId3937" Type="http://schemas.openxmlformats.org/officeDocument/2006/relationships/hyperlink" Target="https://pbs.twimg.com/profile_banners/2895365501/1417213045" TargetMode="External"/><Relationship Id="rId3938" Type="http://schemas.openxmlformats.org/officeDocument/2006/relationships/hyperlink" Target="http://abs.twimg.com/images/themes/theme1/bg.png" TargetMode="External"/><Relationship Id="rId3939" Type="http://schemas.openxmlformats.org/officeDocument/2006/relationships/hyperlink" Target="https://twitter.com/donnellycentre" TargetMode="External"/><Relationship Id="rId3940" Type="http://schemas.openxmlformats.org/officeDocument/2006/relationships/hyperlink" Target="http://pbs.twimg.com/profile_images/652510827740852224/WlsJk2iD_normal.jpg" TargetMode="External"/><Relationship Id="rId3941" Type="http://schemas.openxmlformats.org/officeDocument/2006/relationships/hyperlink" Target="http://t.co/DFtLpcUakD" TargetMode="External"/><Relationship Id="rId3942" Type="http://schemas.openxmlformats.org/officeDocument/2006/relationships/hyperlink" Target="https://pbs.twimg.com/profile_banners/326798118/1470325223" TargetMode="External"/><Relationship Id="rId3943" Type="http://schemas.openxmlformats.org/officeDocument/2006/relationships/hyperlink" Target="http://abs.twimg.com/images/themes/theme1/bg.png" TargetMode="External"/><Relationship Id="rId3944" Type="http://schemas.openxmlformats.org/officeDocument/2006/relationships/hyperlink" Target="https://twitter.com/ibbme_uoft" TargetMode="External"/><Relationship Id="rId3945" Type="http://schemas.openxmlformats.org/officeDocument/2006/relationships/hyperlink" Target="http://pbs.twimg.com/profile_images/357301122/Red_HST_Logo_normal.jpg" TargetMode="External"/><Relationship Id="rId3946" Type="http://schemas.openxmlformats.org/officeDocument/2006/relationships/hyperlink" Target="http://t.co/3xKe6WM8J3" TargetMode="External"/><Relationship Id="rId3947" Type="http://schemas.openxmlformats.org/officeDocument/2006/relationships/hyperlink" Target="http://pbs.twimg.com/profile_background_images/28716961/HSTlogo_name.gif" TargetMode="External"/><Relationship Id="rId3948" Type="http://schemas.openxmlformats.org/officeDocument/2006/relationships/hyperlink" Target="https://twitter.com/mit_hst" TargetMode="External"/><Relationship Id="rId3949" Type="http://schemas.openxmlformats.org/officeDocument/2006/relationships/hyperlink" Target="http://pbs.twimg.com/profile_images/784099012496486400/xhrnJ3Dq_normal.jpg" TargetMode="External"/><Relationship Id="rId3950" Type="http://schemas.openxmlformats.org/officeDocument/2006/relationships/hyperlink" Target="https://t.co/S4XnEUYRBT" TargetMode="External"/><Relationship Id="rId3951" Type="http://schemas.openxmlformats.org/officeDocument/2006/relationships/hyperlink" Target="https://pbs.twimg.com/profile_banners/725085902939262977/1474056748" TargetMode="External"/><Relationship Id="rId3952" Type="http://schemas.openxmlformats.org/officeDocument/2006/relationships/hyperlink" Target="http://abs.twimg.com/images/themes/theme1/bg.png" TargetMode="External"/><Relationship Id="rId3953" Type="http://schemas.openxmlformats.org/officeDocument/2006/relationships/hyperlink" Target="https://twitter.com/thechanlab" TargetMode="External"/><Relationship Id="rId3954" Type="http://schemas.openxmlformats.org/officeDocument/2006/relationships/hyperlink" Target="http://pbs.twimg.com/profile_images/378800000447813098/6146b0491115a01360987142ec6bd509_normal.jpeg" TargetMode="External"/><Relationship Id="rId3955" Type="http://schemas.openxmlformats.org/officeDocument/2006/relationships/hyperlink" Target="http://t.co/YEo261bZJg" TargetMode="External"/><Relationship Id="rId3956" Type="http://schemas.openxmlformats.org/officeDocument/2006/relationships/hyperlink" Target="http://abs.twimg.com/images/themes/theme1/bg.png" TargetMode="External"/><Relationship Id="rId3957" Type="http://schemas.openxmlformats.org/officeDocument/2006/relationships/hyperlink" Target="https://twitter.com/deborahwetzel1" TargetMode="External"/><Relationship Id="rId3958" Type="http://schemas.openxmlformats.org/officeDocument/2006/relationships/hyperlink" Target="http://pbs.twimg.com/profile_images/497102588529999872/JqY_9vW8_normal.jpeg" TargetMode="External"/><Relationship Id="rId3959" Type="http://schemas.openxmlformats.org/officeDocument/2006/relationships/hyperlink" Target="https://t.co/S00ukJhrsL" TargetMode="External"/><Relationship Id="rId3960" Type="http://schemas.openxmlformats.org/officeDocument/2006/relationships/hyperlink" Target="https://pbs.twimg.com/profile_banners/327094947/1446276363" TargetMode="External"/><Relationship Id="rId3961" Type="http://schemas.openxmlformats.org/officeDocument/2006/relationships/hyperlink" Target="http://abs.twimg.com/images/themes/theme3/bg.gif" TargetMode="External"/><Relationship Id="rId3962" Type="http://schemas.openxmlformats.org/officeDocument/2006/relationships/hyperlink" Target="https://twitter.com/mathcancer" TargetMode="External"/><Relationship Id="rId3963" Type="http://schemas.openxmlformats.org/officeDocument/2006/relationships/hyperlink" Target="http://pbs.twimg.com/profile_images/804408058344570881/W1ea_OG7_normal.jpg" TargetMode="External"/><Relationship Id="rId3964" Type="http://schemas.openxmlformats.org/officeDocument/2006/relationships/hyperlink" Target="http://t.co/qBNKHrSpwQ" TargetMode="External"/><Relationship Id="rId3965" Type="http://schemas.openxmlformats.org/officeDocument/2006/relationships/hyperlink" Target="https://pbs.twimg.com/profile_banners/20608701/1480620817" TargetMode="External"/><Relationship Id="rId3966" Type="http://schemas.openxmlformats.org/officeDocument/2006/relationships/hyperlink" Target="http://pbs.twimg.com/profile_background_images/627232457943724032/3YWFqM6j.jpg" TargetMode="External"/><Relationship Id="rId3967" Type="http://schemas.openxmlformats.org/officeDocument/2006/relationships/hyperlink" Target="https://twitter.com/physicstoday" TargetMode="External"/><Relationship Id="rId3968" Type="http://schemas.openxmlformats.org/officeDocument/2006/relationships/hyperlink" Target="http://pbs.twimg.com/profile_images/459387062240550912/FzBxVLZQ_normal.jpeg" TargetMode="External"/><Relationship Id="rId3969" Type="http://schemas.openxmlformats.org/officeDocument/2006/relationships/hyperlink" Target="http://t.co/mgTUlUngMn" TargetMode="External"/><Relationship Id="rId3970" Type="http://schemas.openxmlformats.org/officeDocument/2006/relationships/hyperlink" Target="https://pbs.twimg.com/profile_banners/107516884/1461184275" TargetMode="External"/><Relationship Id="rId3971" Type="http://schemas.openxmlformats.org/officeDocument/2006/relationships/hyperlink" Target="http://pbs.twimg.com/profile_background_images/378800000047969750/1b000368758f17beb0f10abcac2aa55f.jpeg" TargetMode="External"/><Relationship Id="rId3972" Type="http://schemas.openxmlformats.org/officeDocument/2006/relationships/hyperlink" Target="https://twitter.com/iusoic" TargetMode="External"/><Relationship Id="rId3973" Type="http://schemas.openxmlformats.org/officeDocument/2006/relationships/hyperlink" Target="http://pbs.twimg.com/profile_images/1234998584/twitter_profile_normal.png" TargetMode="External"/><Relationship Id="rId3974" Type="http://schemas.openxmlformats.org/officeDocument/2006/relationships/hyperlink" Target="http://t.co/xfw81Y4SUj" TargetMode="External"/><Relationship Id="rId3975" Type="http://schemas.openxmlformats.org/officeDocument/2006/relationships/hyperlink" Target="https://pbs.twimg.com/profile_banners/61902439/1465600540" TargetMode="External"/><Relationship Id="rId3976" Type="http://schemas.openxmlformats.org/officeDocument/2006/relationships/hyperlink" Target="http://pbs.twimg.com/profile_background_images/201500223/twitter-bg.png" TargetMode="External"/><Relationship Id="rId3977" Type="http://schemas.openxmlformats.org/officeDocument/2006/relationships/hyperlink" Target="https://twitter.com/berkeleyscience" TargetMode="External"/><Relationship Id="rId3978" Type="http://schemas.openxmlformats.org/officeDocument/2006/relationships/hyperlink" Target="http://pbs.twimg.com/profile_images/577560972618944512/-tbWPMhc_normal.jpg" TargetMode="External"/><Relationship Id="rId3979" Type="http://schemas.openxmlformats.org/officeDocument/2006/relationships/hyperlink" Target="http://abs.twimg.com/images/themes/theme1/bg.png" TargetMode="External"/><Relationship Id="rId3980" Type="http://schemas.openxmlformats.org/officeDocument/2006/relationships/hyperlink" Target="https://twitter.com/lunchboxhoagie" TargetMode="External"/><Relationship Id="rId3981" Type="http://schemas.openxmlformats.org/officeDocument/2006/relationships/hyperlink" Target="http://pbs.twimg.com/profile_images/795037740253507584/zfBZcDEz_normal.jpg" TargetMode="External"/><Relationship Id="rId3982" Type="http://schemas.openxmlformats.org/officeDocument/2006/relationships/hyperlink" Target="https://t.co/XfpkEZHapr" TargetMode="External"/><Relationship Id="rId3983" Type="http://schemas.openxmlformats.org/officeDocument/2006/relationships/hyperlink" Target="https://pbs.twimg.com/profile_banners/2720113110/1479246169" TargetMode="External"/><Relationship Id="rId3984" Type="http://schemas.openxmlformats.org/officeDocument/2006/relationships/hyperlink" Target="http://pbs.twimg.com/profile_background_images/607236843508256770/wLyEUVDb.png" TargetMode="External"/><Relationship Id="rId3985" Type="http://schemas.openxmlformats.org/officeDocument/2006/relationships/hyperlink" Target="https://twitter.com/qatatoism" TargetMode="External"/><Relationship Id="rId3986" Type="http://schemas.openxmlformats.org/officeDocument/2006/relationships/hyperlink" Target="http://pbs.twimg.com/profile_images/774003598/David001_cropped_normal.jpg" TargetMode="External"/><Relationship Id="rId3987" Type="http://schemas.openxmlformats.org/officeDocument/2006/relationships/hyperlink" Target="http://t.co/ETgIS3AphL" TargetMode="External"/><Relationship Id="rId3988" Type="http://schemas.openxmlformats.org/officeDocument/2006/relationships/hyperlink" Target="https://pbs.twimg.com/profile_banners/35148636/1398564340" TargetMode="External"/><Relationship Id="rId3989" Type="http://schemas.openxmlformats.org/officeDocument/2006/relationships/hyperlink" Target="http://pbs.twimg.com/profile_background_images/34216287/Logo_web_banner_990x220_blue_bkgrd.jpg" TargetMode="External"/><Relationship Id="rId3990" Type="http://schemas.openxmlformats.org/officeDocument/2006/relationships/hyperlink" Target="https://twitter.com/davidrozansky" TargetMode="External"/><Relationship Id="rId3991" Type="http://schemas.openxmlformats.org/officeDocument/2006/relationships/hyperlink" Target="http://pbs.twimg.com/profile_images/752215297025650688/M32IrGle_normal.jpg" TargetMode="External"/><Relationship Id="rId3992" Type="http://schemas.openxmlformats.org/officeDocument/2006/relationships/hyperlink" Target="http://answer-man.net/" TargetMode="External"/><Relationship Id="rId3993" Type="http://schemas.openxmlformats.org/officeDocument/2006/relationships/hyperlink" Target="https://pbs.twimg.com/profile_banners/16205293/1476909482" TargetMode="External"/><Relationship Id="rId3994" Type="http://schemas.openxmlformats.org/officeDocument/2006/relationships/hyperlink" Target="http://abs.twimg.com/images/themes/theme15/bg.png" TargetMode="External"/><Relationship Id="rId3995" Type="http://schemas.openxmlformats.org/officeDocument/2006/relationships/hyperlink" Target="https://twitter.com/ebonstorm" TargetMode="External"/><Relationship Id="rId3996" Type="http://schemas.openxmlformats.org/officeDocument/2006/relationships/hyperlink" Target="http://pbs.twimg.com/profile_images/478690634933358592/5fS-mh___normal.jpeg" TargetMode="External"/><Relationship Id="rId3997" Type="http://schemas.openxmlformats.org/officeDocument/2006/relationships/hyperlink" Target="http://t.co/2VoW1nsc7m" TargetMode="External"/><Relationship Id="rId3998" Type="http://schemas.openxmlformats.org/officeDocument/2006/relationships/hyperlink" Target="https://pbs.twimg.com/profile_banners/13133512/1405393305" TargetMode="External"/><Relationship Id="rId3999" Type="http://schemas.openxmlformats.org/officeDocument/2006/relationships/hyperlink" Target="http://abs.twimg.com/images/themes/theme15/bg.png" TargetMode="External"/><Relationship Id="rId4000" Type="http://schemas.openxmlformats.org/officeDocument/2006/relationships/hyperlink" Target="https://twitter.com/wgrover" TargetMode="External"/><Relationship Id="rId4001" Type="http://schemas.openxmlformats.org/officeDocument/2006/relationships/hyperlink" Target="http://pbs.twimg.com/profile_images/378800000581488714/508195b428646bdaf7b671e6378f7700_normal.jpeg" TargetMode="External"/><Relationship Id="rId4002" Type="http://schemas.openxmlformats.org/officeDocument/2006/relationships/hyperlink" Target="http://t.co/I5LQ1CDorT" TargetMode="External"/><Relationship Id="rId4003" Type="http://schemas.openxmlformats.org/officeDocument/2006/relationships/hyperlink" Target="https://pbs.twimg.com/profile_banners/127669326/1381521441" TargetMode="External"/><Relationship Id="rId4004" Type="http://schemas.openxmlformats.org/officeDocument/2006/relationships/hyperlink" Target="http://abs.twimg.com/images/themes/theme14/bg.gif" TargetMode="External"/><Relationship Id="rId4005" Type="http://schemas.openxmlformats.org/officeDocument/2006/relationships/hyperlink" Target="https://twitter.com/bournscollege" TargetMode="External"/><Relationship Id="rId4006" Type="http://schemas.openxmlformats.org/officeDocument/2006/relationships/hyperlink" Target="http://pbs.twimg.com/profile_images/785513292496154624/s1o80hg7_normal.jpg" TargetMode="External"/><Relationship Id="rId4007" Type="http://schemas.openxmlformats.org/officeDocument/2006/relationships/hyperlink" Target="http://t.co/7Rv0DBLcDU" TargetMode="External"/><Relationship Id="rId4008" Type="http://schemas.openxmlformats.org/officeDocument/2006/relationships/hyperlink" Target="https://pbs.twimg.com/profile_banners/20448698/1479744423" TargetMode="External"/><Relationship Id="rId4009" Type="http://schemas.openxmlformats.org/officeDocument/2006/relationships/hyperlink" Target="http://pbs.twimg.com/profile_background_images/257776529/TOWER_073.JPG" TargetMode="External"/><Relationship Id="rId4010" Type="http://schemas.openxmlformats.org/officeDocument/2006/relationships/hyperlink" Target="https://twitter.com/ucriverside" TargetMode="External"/><Relationship Id="rId4011" Type="http://schemas.openxmlformats.org/officeDocument/2006/relationships/hyperlink" Target="http://pbs.twimg.com/profile_images/573865368415903744/P-IXaOx4_normal.jpeg" TargetMode="External"/><Relationship Id="rId4012" Type="http://schemas.openxmlformats.org/officeDocument/2006/relationships/hyperlink" Target="http://t.co/H2r2ISi4Pu" TargetMode="External"/><Relationship Id="rId4013" Type="http://schemas.openxmlformats.org/officeDocument/2006/relationships/hyperlink" Target="https://pbs.twimg.com/profile_banners/978681956/1427472424" TargetMode="External"/><Relationship Id="rId4014" Type="http://schemas.openxmlformats.org/officeDocument/2006/relationships/hyperlink" Target="http://pbs.twimg.com/profile_background_images/496671859388071936/UlRduhu8.jpeg" TargetMode="External"/><Relationship Id="rId4015" Type="http://schemas.openxmlformats.org/officeDocument/2006/relationships/hyperlink" Target="https://twitter.com/asmejournals" TargetMode="External"/><Relationship Id="rId4016" Type="http://schemas.openxmlformats.org/officeDocument/2006/relationships/hyperlink" Target="http://pbs.twimg.com/profile_images/768861565667909632/RlScEpJa_normal.jpg" TargetMode="External"/><Relationship Id="rId4017" Type="http://schemas.openxmlformats.org/officeDocument/2006/relationships/hyperlink" Target="https://pbs.twimg.com/profile_banners/2415742401/1474255732" TargetMode="External"/><Relationship Id="rId4018" Type="http://schemas.openxmlformats.org/officeDocument/2006/relationships/hyperlink" Target="http://abs.twimg.com/images/themes/theme1/bg.png" TargetMode="External"/><Relationship Id="rId4019" Type="http://schemas.openxmlformats.org/officeDocument/2006/relationships/hyperlink" Target="https://twitter.com/b_floro" TargetMode="External"/><Relationship Id="rId4020" Type="http://schemas.openxmlformats.org/officeDocument/2006/relationships/hyperlink" Target="http://pbs.twimg.com/profile_images/665809492320362496/OQkZiR6F_normal.jpg" TargetMode="External"/><Relationship Id="rId4021" Type="http://schemas.openxmlformats.org/officeDocument/2006/relationships/hyperlink" Target="https://pbs.twimg.com/profile_banners/2915384451/1447576327" TargetMode="External"/><Relationship Id="rId4022" Type="http://schemas.openxmlformats.org/officeDocument/2006/relationships/hyperlink" Target="http://abs.twimg.com/images/themes/theme1/bg.png" TargetMode="External"/><Relationship Id="rId4023" Type="http://schemas.openxmlformats.org/officeDocument/2006/relationships/hyperlink" Target="https://twitter.com/choirboymaxipad" TargetMode="External"/><Relationship Id="rId4024" Type="http://schemas.openxmlformats.org/officeDocument/2006/relationships/hyperlink" Target="http://pbs.twimg.com/profile_images/753534025713672193/Vg6d499J_normal.jpg" TargetMode="External"/><Relationship Id="rId4025" Type="http://schemas.openxmlformats.org/officeDocument/2006/relationships/hyperlink" Target="https://pbs.twimg.com/profile_banners/2338530108/1403740366" TargetMode="External"/><Relationship Id="rId4026" Type="http://schemas.openxmlformats.org/officeDocument/2006/relationships/hyperlink" Target="http://abs.twimg.com/images/themes/theme1/bg.png" TargetMode="External"/><Relationship Id="rId4027" Type="http://schemas.openxmlformats.org/officeDocument/2006/relationships/hyperlink" Target="https://twitter.com/haziqhamdann" TargetMode="External"/><Relationship Id="rId4028" Type="http://schemas.openxmlformats.org/officeDocument/2006/relationships/hyperlink" Target="http://pbs.twimg.com/profile_images/726083204122312704/C_SBTZQ__normal.jpg" TargetMode="External"/><Relationship Id="rId4029" Type="http://schemas.openxmlformats.org/officeDocument/2006/relationships/hyperlink" Target="http://t.co/ng5U15W31p" TargetMode="External"/><Relationship Id="rId4030" Type="http://schemas.openxmlformats.org/officeDocument/2006/relationships/hyperlink" Target="https://pbs.twimg.com/profile_banners/15460048/1480952640" TargetMode="External"/><Relationship Id="rId4031" Type="http://schemas.openxmlformats.org/officeDocument/2006/relationships/hyperlink" Target="http://pbs.twimg.com/profile_background_images/685379998/53c21e3f8cc9db9a7f19ba5a2198d044.jpeg" TargetMode="External"/><Relationship Id="rId4032" Type="http://schemas.openxmlformats.org/officeDocument/2006/relationships/hyperlink" Target="https://twitter.com/mit" TargetMode="External"/><Relationship Id="rId4033" Type="http://schemas.openxmlformats.org/officeDocument/2006/relationships/hyperlink" Target="http://pbs.twimg.com/profile_images/775398497973571584/T5d-dZLm_normal.jpg" TargetMode="External"/><Relationship Id="rId4034" Type="http://schemas.openxmlformats.org/officeDocument/2006/relationships/hyperlink" Target="https://t.co/fgcS4yEppU" TargetMode="External"/><Relationship Id="rId4035" Type="http://schemas.openxmlformats.org/officeDocument/2006/relationships/hyperlink" Target="https://pbs.twimg.com/profile_banners/33639255/1475863729" TargetMode="External"/><Relationship Id="rId4036" Type="http://schemas.openxmlformats.org/officeDocument/2006/relationships/hyperlink" Target="http://pbs.twimg.com/profile_background_images/69985678/twitterbackgroundfinal.jpg" TargetMode="External"/><Relationship Id="rId4037" Type="http://schemas.openxmlformats.org/officeDocument/2006/relationships/hyperlink" Target="https://twitter.com/northwesternu" TargetMode="External"/><Relationship Id="rId4038" Type="http://schemas.openxmlformats.org/officeDocument/2006/relationships/hyperlink" Target="http://pbs.twimg.com/profile_images/1757249278/iitg_web_mid_normal.gif" TargetMode="External"/><Relationship Id="rId4039" Type="http://schemas.openxmlformats.org/officeDocument/2006/relationships/hyperlink" Target="http://t.co/rNPz5vrVKr" TargetMode="External"/><Relationship Id="rId4040" Type="http://schemas.openxmlformats.org/officeDocument/2006/relationships/hyperlink" Target="http://abs.twimg.com/images/themes/theme13/bg.gif" TargetMode="External"/><Relationship Id="rId4041" Type="http://schemas.openxmlformats.org/officeDocument/2006/relationships/hyperlink" Target="https://twitter.com/_iitg" TargetMode="External"/><Relationship Id="rId4042" Type="http://schemas.openxmlformats.org/officeDocument/2006/relationships/hyperlink" Target="http://pbs.twimg.com/profile_images/724914502320398337/Mh1FZjqF_normal.jpg" TargetMode="External"/><Relationship Id="rId4043" Type="http://schemas.openxmlformats.org/officeDocument/2006/relationships/hyperlink" Target="https://twitter.com/indianscinews" TargetMode="External"/><Relationship Id="rId4044" Type="http://schemas.openxmlformats.org/officeDocument/2006/relationships/hyperlink" Target="http://pbs.twimg.com/profile_images/642525613241139200/Da9ialec_normal.jpg" TargetMode="External"/><Relationship Id="rId4045" Type="http://schemas.openxmlformats.org/officeDocument/2006/relationships/hyperlink" Target="https://t.co/j8piV8ILOB" TargetMode="External"/><Relationship Id="rId4046" Type="http://schemas.openxmlformats.org/officeDocument/2006/relationships/hyperlink" Target="https://pbs.twimg.com/profile_banners/3626576597/1442025626" TargetMode="External"/><Relationship Id="rId4047" Type="http://schemas.openxmlformats.org/officeDocument/2006/relationships/hyperlink" Target="http://abs.twimg.com/images/themes/theme1/bg.png" TargetMode="External"/><Relationship Id="rId4048" Type="http://schemas.openxmlformats.org/officeDocument/2006/relationships/hyperlink" Target="https://twitter.com/milicaruoft" TargetMode="External"/><Relationship Id="rId4049" Type="http://schemas.openxmlformats.org/officeDocument/2006/relationships/hyperlink" Target="http://pbs.twimg.com/profile_images/652796315710189568/U21Td_0Y_normal.jpg" TargetMode="External"/><Relationship Id="rId4050" Type="http://schemas.openxmlformats.org/officeDocument/2006/relationships/hyperlink" Target="https://t.co/tl36F8oLDq" TargetMode="External"/><Relationship Id="rId4051" Type="http://schemas.openxmlformats.org/officeDocument/2006/relationships/hyperlink" Target="https://pbs.twimg.com/profile_banners/3318873167/1444473825" TargetMode="External"/><Relationship Id="rId4052" Type="http://schemas.openxmlformats.org/officeDocument/2006/relationships/hyperlink" Target="http://abs.twimg.com/images/themes/theme1/bg.png" TargetMode="External"/><Relationship Id="rId4053" Type="http://schemas.openxmlformats.org/officeDocument/2006/relationships/hyperlink" Target="https://twitter.com/wordace1" TargetMode="External"/><Relationship Id="rId4054" Type="http://schemas.openxmlformats.org/officeDocument/2006/relationships/hyperlink" Target="http://pbs.twimg.com/profile_images/691831652172038144/9VyI5HxZ_normal.jpg" TargetMode="External"/><Relationship Id="rId4055" Type="http://schemas.openxmlformats.org/officeDocument/2006/relationships/hyperlink" Target="https://pbs.twimg.com/profile_banners/55858957/1456271647" TargetMode="External"/><Relationship Id="rId4056" Type="http://schemas.openxmlformats.org/officeDocument/2006/relationships/hyperlink" Target="http://abs.twimg.com/images/themes/theme2/bg.gif" TargetMode="External"/><Relationship Id="rId4057" Type="http://schemas.openxmlformats.org/officeDocument/2006/relationships/hyperlink" Target="https://twitter.com/geoengin33ring" TargetMode="External"/><Relationship Id="rId4058" Type="http://schemas.openxmlformats.org/officeDocument/2006/relationships/hyperlink" Target="http://pbs.twimg.com/profile_images/2694479787/ebbef79e29965fbc2024ebf90f572eaa_normal.png" TargetMode="External"/><Relationship Id="rId4059" Type="http://schemas.openxmlformats.org/officeDocument/2006/relationships/hyperlink" Target="http://t.co/9nt1FwUU" TargetMode="External"/><Relationship Id="rId4060" Type="http://schemas.openxmlformats.org/officeDocument/2006/relationships/hyperlink" Target="https://pbs.twimg.com/profile_banners/867854196/1436417652" TargetMode="External"/><Relationship Id="rId4061" Type="http://schemas.openxmlformats.org/officeDocument/2006/relationships/hyperlink" Target="http://abs.twimg.com/images/themes/theme1/bg.png" TargetMode="External"/><Relationship Id="rId4062" Type="http://schemas.openxmlformats.org/officeDocument/2006/relationships/hyperlink" Target="https://twitter.com/jgreengroup" TargetMode="External"/><Relationship Id="rId4063" Type="http://schemas.openxmlformats.org/officeDocument/2006/relationships/hyperlink" Target="http://pbs.twimg.com/profile_images/710333701901516800/mgOLMo1x_normal.jpg" TargetMode="External"/><Relationship Id="rId4064" Type="http://schemas.openxmlformats.org/officeDocument/2006/relationships/hyperlink" Target="http://t.co/z9zF73cbsF" TargetMode="External"/><Relationship Id="rId4065" Type="http://schemas.openxmlformats.org/officeDocument/2006/relationships/hyperlink" Target="https://pbs.twimg.com/profile_banners/3338829779/1458192254" TargetMode="External"/><Relationship Id="rId4066" Type="http://schemas.openxmlformats.org/officeDocument/2006/relationships/hyperlink" Target="http://abs.twimg.com/images/themes/theme1/bg.png" TargetMode="External"/><Relationship Id="rId4067" Type="http://schemas.openxmlformats.org/officeDocument/2006/relationships/hyperlink" Target="https://twitter.com/medgizmo" TargetMode="External"/><Relationship Id="rId4068" Type="http://schemas.openxmlformats.org/officeDocument/2006/relationships/hyperlink" Target="http://pbs.twimg.com/profile_images/689893982189461504/GBYPN9CE_normal.jpg" TargetMode="External"/><Relationship Id="rId4069" Type="http://schemas.openxmlformats.org/officeDocument/2006/relationships/hyperlink" Target="https://pbs.twimg.com/profile_banners/1668043620/1481402466" TargetMode="External"/><Relationship Id="rId4070" Type="http://schemas.openxmlformats.org/officeDocument/2006/relationships/hyperlink" Target="http://abs.twimg.com/images/themes/theme1/bg.png" TargetMode="External"/><Relationship Id="rId4071" Type="http://schemas.openxmlformats.org/officeDocument/2006/relationships/hyperlink" Target="https://twitter.com/dhanarajtweet" TargetMode="External"/><Relationship Id="rId4072" Type="http://schemas.openxmlformats.org/officeDocument/2006/relationships/hyperlink" Target="http://pbs.twimg.com/profile_images/793188620148420608/_7syG0ja_normal.jpg" TargetMode="External"/><Relationship Id="rId4073" Type="http://schemas.openxmlformats.org/officeDocument/2006/relationships/hyperlink" Target="https://t.co/0sLTHEkTje" TargetMode="External"/><Relationship Id="rId4074" Type="http://schemas.openxmlformats.org/officeDocument/2006/relationships/hyperlink" Target="https://pbs.twimg.com/profile_banners/360802379/1441746548" TargetMode="External"/><Relationship Id="rId4075" Type="http://schemas.openxmlformats.org/officeDocument/2006/relationships/hyperlink" Target="http://pbs.twimg.com/profile_background_images/437340276084862976/zyhR40hB.png" TargetMode="External"/><Relationship Id="rId4076" Type="http://schemas.openxmlformats.org/officeDocument/2006/relationships/hyperlink" Target="https://twitter.com/k80bot" TargetMode="External"/><Relationship Id="rId4077" Type="http://schemas.openxmlformats.org/officeDocument/2006/relationships/hyperlink" Target="http://pbs.twimg.com/profile_images/683293010554142720/OUBdPEnO_normal.jpg" TargetMode="External"/><Relationship Id="rId4078" Type="http://schemas.openxmlformats.org/officeDocument/2006/relationships/hyperlink" Target="http://www.stadtwache.net/" TargetMode="External"/><Relationship Id="rId4079" Type="http://schemas.openxmlformats.org/officeDocument/2006/relationships/hyperlink" Target="https://pbs.twimg.com/profile_banners/4386119062/1451744767" TargetMode="External"/><Relationship Id="rId4080" Type="http://schemas.openxmlformats.org/officeDocument/2006/relationships/hyperlink" Target="http://abs.twimg.com/images/themes/theme1/bg.png" TargetMode="External"/><Relationship Id="rId4081" Type="http://schemas.openxmlformats.org/officeDocument/2006/relationships/hyperlink" Target="https://twitter.com/cimbuerstenkinn" TargetMode="External"/><Relationship Id="rId4082" Type="http://schemas.openxmlformats.org/officeDocument/2006/relationships/hyperlink" Target="http://pbs.twimg.com/profile_images/486289827131043841/sUloNyXh_normal.jpeg" TargetMode="External"/><Relationship Id="rId4083" Type="http://schemas.openxmlformats.org/officeDocument/2006/relationships/hyperlink" Target="https://t.co/seERCsZqmT" TargetMode="External"/><Relationship Id="rId4084" Type="http://schemas.openxmlformats.org/officeDocument/2006/relationships/hyperlink" Target="https://pbs.twimg.com/profile_banners/60304125/1404590432" TargetMode="External"/><Relationship Id="rId4085" Type="http://schemas.openxmlformats.org/officeDocument/2006/relationships/hyperlink" Target="http://abs.twimg.com/images/themes/theme14/bg.gif" TargetMode="External"/><Relationship Id="rId4086" Type="http://schemas.openxmlformats.org/officeDocument/2006/relationships/hyperlink" Target="https://twitter.com/asmebooks" TargetMode="External"/><Relationship Id="rId4087" Type="http://schemas.openxmlformats.org/officeDocument/2006/relationships/hyperlink" Target="http://pbs.twimg.com/profile_images/651513759727493120/YyCC47-h_normal.jpg" TargetMode="External"/><Relationship Id="rId4088" Type="http://schemas.openxmlformats.org/officeDocument/2006/relationships/hyperlink" Target="https://t.co/XVMpAgBdm7" TargetMode="External"/><Relationship Id="rId4089" Type="http://schemas.openxmlformats.org/officeDocument/2006/relationships/hyperlink" Target="http://abs.twimg.com/images/themes/theme1/bg.png" TargetMode="External"/><Relationship Id="rId4090" Type="http://schemas.openxmlformats.org/officeDocument/2006/relationships/hyperlink" Target="https://twitter.com/besa_ibbme" TargetMode="External"/><Relationship Id="rId4091" Type="http://schemas.openxmlformats.org/officeDocument/2006/relationships/hyperlink" Target="http://pbs.twimg.com/profile_images/496365478420676608/wx6ZTNEi_normal.jpeg" TargetMode="External"/><Relationship Id="rId4092" Type="http://schemas.openxmlformats.org/officeDocument/2006/relationships/hyperlink" Target="https://pbs.twimg.com/profile_banners/376072437/1407177727" TargetMode="External"/><Relationship Id="rId4093" Type="http://schemas.openxmlformats.org/officeDocument/2006/relationships/hyperlink" Target="http://abs.twimg.com/images/themes/theme4/bg.gif" TargetMode="External"/><Relationship Id="rId4094" Type="http://schemas.openxmlformats.org/officeDocument/2006/relationships/hyperlink" Target="https://twitter.com/rhodro" TargetMode="External"/><Relationship Id="rId4095" Type="http://schemas.openxmlformats.org/officeDocument/2006/relationships/hyperlink" Target="http://pbs.twimg.com/profile_images/517516550090153985/E8rtH9kA_normal.png" TargetMode="External"/><Relationship Id="rId4096" Type="http://schemas.openxmlformats.org/officeDocument/2006/relationships/hyperlink" Target="https://t.co/RBwWT4ujir" TargetMode="External"/><Relationship Id="rId4097" Type="http://schemas.openxmlformats.org/officeDocument/2006/relationships/hyperlink" Target="https://pbs.twimg.com/profile_banners/2837450442/1447852032" TargetMode="External"/><Relationship Id="rId4098" Type="http://schemas.openxmlformats.org/officeDocument/2006/relationships/hyperlink" Target="http://pbs.twimg.com/profile_background_images/686892123132542976/AIKlK4ls.jpg" TargetMode="External"/><Relationship Id="rId4099" Type="http://schemas.openxmlformats.org/officeDocument/2006/relationships/hyperlink" Target="https://twitter.com/ieigsc" TargetMode="External"/><Relationship Id="rId4100" Type="http://schemas.openxmlformats.org/officeDocument/2006/relationships/hyperlink" Target="http://pbs.twimg.com/profile_images/738932097356697600/sVExSmn-_normal.jpg" TargetMode="External"/><Relationship Id="rId4101" Type="http://schemas.openxmlformats.org/officeDocument/2006/relationships/hyperlink" Target="https://pbs.twimg.com/profile_banners/2494816919/1461335285" TargetMode="External"/><Relationship Id="rId4102" Type="http://schemas.openxmlformats.org/officeDocument/2006/relationships/hyperlink" Target="http://abs.twimg.com/images/themes/theme1/bg.png" TargetMode="External"/><Relationship Id="rId4103" Type="http://schemas.openxmlformats.org/officeDocument/2006/relationships/hyperlink" Target="https://twitter.com/_chronicles" TargetMode="External"/><Relationship Id="rId4104" Type="http://schemas.openxmlformats.org/officeDocument/2006/relationships/hyperlink" Target="http://pbs.twimg.com/profile_images/671001323236491265/ghEn37rV_normal.jpg" TargetMode="External"/><Relationship Id="rId4105" Type="http://schemas.openxmlformats.org/officeDocument/2006/relationships/hyperlink" Target="https://t.co/DByWt45HZj" TargetMode="External"/><Relationship Id="rId4106" Type="http://schemas.openxmlformats.org/officeDocument/2006/relationships/hyperlink" Target="https://pbs.twimg.com/profile_banners/23319996/1448814158" TargetMode="External"/><Relationship Id="rId4107" Type="http://schemas.openxmlformats.org/officeDocument/2006/relationships/hyperlink" Target="http://pbs.twimg.com/profile_background_images/315523683/Twitter-BG_2_bg-image.jpg" TargetMode="External"/><Relationship Id="rId4108" Type="http://schemas.openxmlformats.org/officeDocument/2006/relationships/hyperlink" Target="https://twitter.com/tmj_dfw_eng" TargetMode="External"/><Relationship Id="rId4109" Type="http://schemas.openxmlformats.org/officeDocument/2006/relationships/hyperlink" Target="http://pbs.twimg.com/profile_images/1649825432/logo_3__normal.png" TargetMode="External"/><Relationship Id="rId4110" Type="http://schemas.openxmlformats.org/officeDocument/2006/relationships/hyperlink" Target="http://t.co/ov3wrDy7R6" TargetMode="External"/><Relationship Id="rId4111" Type="http://schemas.openxmlformats.org/officeDocument/2006/relationships/hyperlink" Target="http://abs.twimg.com/images/themes/theme12/bg.gif" TargetMode="External"/><Relationship Id="rId4112" Type="http://schemas.openxmlformats.org/officeDocument/2006/relationships/hyperlink" Target="https://twitter.com/researchbible" TargetMode="External"/><Relationship Id="rId4113" Type="http://schemas.openxmlformats.org/officeDocument/2006/relationships/hyperlink" Target="http://pbs.twimg.com/profile_images/706018279324684289/yYCaqizn_normal.jpg" TargetMode="External"/><Relationship Id="rId4114" Type="http://schemas.openxmlformats.org/officeDocument/2006/relationships/hyperlink" Target="http://t.co/qFPufMviBA" TargetMode="External"/><Relationship Id="rId4115" Type="http://schemas.openxmlformats.org/officeDocument/2006/relationships/hyperlink" Target="http://abs.twimg.com/images/themes/theme5/bg.gif" TargetMode="External"/><Relationship Id="rId4116" Type="http://schemas.openxmlformats.org/officeDocument/2006/relationships/hyperlink" Target="https://twitter.com/researchbib" TargetMode="External"/><Relationship Id="rId4117" Type="http://schemas.openxmlformats.org/officeDocument/2006/relationships/hyperlink" Target="http://pbs.twimg.com/profile_images/678859022175371264/HOwswc1Y_normal.png" TargetMode="External"/><Relationship Id="rId4118" Type="http://schemas.openxmlformats.org/officeDocument/2006/relationships/hyperlink" Target="http://t.co/c72MOPwm" TargetMode="External"/><Relationship Id="rId4119" Type="http://schemas.openxmlformats.org/officeDocument/2006/relationships/hyperlink" Target="https://pbs.twimg.com/profile_banners/1185076327/1480486081" TargetMode="External"/><Relationship Id="rId4120" Type="http://schemas.openxmlformats.org/officeDocument/2006/relationships/hyperlink" Target="http://abs.twimg.com/images/themes/theme1/bg.png" TargetMode="External"/><Relationship Id="rId4121" Type="http://schemas.openxmlformats.org/officeDocument/2006/relationships/hyperlink" Target="https://twitter.com/arzillion" TargetMode="External"/><Relationship Id="rId4122" Type="http://schemas.openxmlformats.org/officeDocument/2006/relationships/hyperlink" Target="http://pbs.twimg.com/profile_images/778526535506595840/FGAyv14W_normal.jpg" TargetMode="External"/><Relationship Id="rId4123" Type="http://schemas.openxmlformats.org/officeDocument/2006/relationships/hyperlink" Target="https://t.co/JrHzcZdso2" TargetMode="External"/><Relationship Id="rId4124" Type="http://schemas.openxmlformats.org/officeDocument/2006/relationships/hyperlink" Target="https://pbs.twimg.com/profile_banners/487586540/1477310339" TargetMode="External"/><Relationship Id="rId4125" Type="http://schemas.openxmlformats.org/officeDocument/2006/relationships/hyperlink" Target="http://pbs.twimg.com/profile_background_images/378800000021544554/99b8368ef85cbb597e8c108c171ae446.jpeg" TargetMode="External"/><Relationship Id="rId4126" Type="http://schemas.openxmlformats.org/officeDocument/2006/relationships/hyperlink" Target="https://twitter.com/dmtjrdn" TargetMode="External"/><Relationship Id="rId4127" Type="http://schemas.openxmlformats.org/officeDocument/2006/relationships/hyperlink" Target="http://pbs.twimg.com/profile_images/781129681231814656/efyL6e6r_normal.jpg" TargetMode="External"/><Relationship Id="rId4128" Type="http://schemas.openxmlformats.org/officeDocument/2006/relationships/hyperlink" Target="https://pbs.twimg.com/profile_banners/394104618/1479998271" TargetMode="External"/><Relationship Id="rId4129" Type="http://schemas.openxmlformats.org/officeDocument/2006/relationships/hyperlink" Target="http://pbs.twimg.com/profile_background_images/378800000027145982/8a05e7fc4385e1a384a6e70d179acd50.jpeg" TargetMode="External"/><Relationship Id="rId4130" Type="http://schemas.openxmlformats.org/officeDocument/2006/relationships/hyperlink" Target="https://twitter.com/saboochie" TargetMode="External"/><Relationship Id="rId4131" Type="http://schemas.openxmlformats.org/officeDocument/2006/relationships/hyperlink" Target="http://pbs.twimg.com/profile_images/804557547847958528/oC_vFgei_normal.jpg" TargetMode="External"/><Relationship Id="rId4132" Type="http://schemas.openxmlformats.org/officeDocument/2006/relationships/hyperlink" Target="https://pbs.twimg.com/profile_banners/176562482/1420559634" TargetMode="External"/><Relationship Id="rId4133" Type="http://schemas.openxmlformats.org/officeDocument/2006/relationships/hyperlink" Target="http://pbs.twimg.com/profile_background_images/639983821/ph8vxzcg4cmm57ijf9y1.jpeg" TargetMode="External"/><Relationship Id="rId4134" Type="http://schemas.openxmlformats.org/officeDocument/2006/relationships/hyperlink" Target="https://twitter.com/melloncolli3" TargetMode="External"/><Relationship Id="rId4135" Type="http://schemas.openxmlformats.org/officeDocument/2006/relationships/hyperlink" Target="http://pbs.twimg.com/profile_images/758875391868088320/hlxnlyAx_normal.jpg" TargetMode="External"/><Relationship Id="rId4136" Type="http://schemas.openxmlformats.org/officeDocument/2006/relationships/hyperlink" Target="https://pbs.twimg.com/profile_banners/933417210/1469719424" TargetMode="External"/><Relationship Id="rId4137" Type="http://schemas.openxmlformats.org/officeDocument/2006/relationships/hyperlink" Target="http://pbs.twimg.com/profile_background_images/768426525/79be1b054c80371cbbf0304eca0103a6.jpeg" TargetMode="External"/><Relationship Id="rId4138" Type="http://schemas.openxmlformats.org/officeDocument/2006/relationships/hyperlink" Target="https://twitter.com/jewelsies1" TargetMode="External"/><Relationship Id="rId4139" Type="http://schemas.openxmlformats.org/officeDocument/2006/relationships/hyperlink" Target="http://pbs.twimg.com/profile_images/600737943490207744/b4p413SU_normal.jpg" TargetMode="External"/><Relationship Id="rId4140" Type="http://schemas.openxmlformats.org/officeDocument/2006/relationships/hyperlink" Target="https://pbs.twimg.com/profile_banners/1291251750/1432062341" TargetMode="External"/><Relationship Id="rId4141" Type="http://schemas.openxmlformats.org/officeDocument/2006/relationships/hyperlink" Target="http://abs.twimg.com/images/themes/theme1/bg.png" TargetMode="External"/><Relationship Id="rId4142" Type="http://schemas.openxmlformats.org/officeDocument/2006/relationships/hyperlink" Target="https://twitter.com/csantos7777" TargetMode="External"/><Relationship Id="rId4143" Type="http://schemas.openxmlformats.org/officeDocument/2006/relationships/hyperlink" Target="http://pbs.twimg.com/profile_images/379251991/IMG_5981_2_normal.JPG" TargetMode="External"/><Relationship Id="rId4144" Type="http://schemas.openxmlformats.org/officeDocument/2006/relationships/hyperlink" Target="https://pbs.twimg.com/profile_banners/67122450/1442085930" TargetMode="External"/><Relationship Id="rId4145" Type="http://schemas.openxmlformats.org/officeDocument/2006/relationships/hyperlink" Target="http://abs.twimg.com/images/themes/theme1/bg.png" TargetMode="External"/><Relationship Id="rId4146" Type="http://schemas.openxmlformats.org/officeDocument/2006/relationships/hyperlink" Target="https://twitter.com/scott_macklin" TargetMode="External"/><Relationship Id="rId4147" Type="http://schemas.openxmlformats.org/officeDocument/2006/relationships/hyperlink" Target="http://pbs.twimg.com/profile_images/2268393901/edni6cz61udxauuvkkba_normal.jpeg" TargetMode="External"/><Relationship Id="rId4148" Type="http://schemas.openxmlformats.org/officeDocument/2006/relationships/hyperlink" Target="https://pbs.twimg.com/profile_banners/18631889/1451583921" TargetMode="External"/><Relationship Id="rId4149" Type="http://schemas.openxmlformats.org/officeDocument/2006/relationships/hyperlink" Target="http://pbs.twimg.com/profile_background_images/416507835/twitteriin.jpg" TargetMode="External"/><Relationship Id="rId4150" Type="http://schemas.openxmlformats.org/officeDocument/2006/relationships/hyperlink" Target="https://twitter.com/iuso" TargetMode="External"/><Relationship Id="rId4151" Type="http://schemas.openxmlformats.org/officeDocument/2006/relationships/hyperlink" Target="http://pbs.twimg.com/profile_images/451102362581487616/Lcw0Ckk2_normal.png" TargetMode="External"/><Relationship Id="rId4152" Type="http://schemas.openxmlformats.org/officeDocument/2006/relationships/hyperlink" Target="http://www.indiana.edu/" TargetMode="External"/><Relationship Id="rId4153" Type="http://schemas.openxmlformats.org/officeDocument/2006/relationships/hyperlink" Target="https://pbs.twimg.com/profile_banners/18458348/1478016465" TargetMode="External"/><Relationship Id="rId4154" Type="http://schemas.openxmlformats.org/officeDocument/2006/relationships/hyperlink" Target="http://pbs.twimg.com/profile_background_images/293834929/newnewTwitter2.jpg" TargetMode="External"/><Relationship Id="rId4155" Type="http://schemas.openxmlformats.org/officeDocument/2006/relationships/hyperlink" Target="https://twitter.com/iubloomington" TargetMode="External"/><Relationship Id="rId4156" Type="http://schemas.openxmlformats.org/officeDocument/2006/relationships/hyperlink" Target="http://pbs.twimg.com/profile_images/660830256530628608/xI3LitXS_normal.png" TargetMode="External"/><Relationship Id="rId4157" Type="http://schemas.openxmlformats.org/officeDocument/2006/relationships/hyperlink" Target="https://t.co/7KhFLLBnnl" TargetMode="External"/><Relationship Id="rId4158" Type="http://schemas.openxmlformats.org/officeDocument/2006/relationships/hyperlink" Target="https://pbs.twimg.com/profile_banners/17516231/1393519235" TargetMode="External"/><Relationship Id="rId4159" Type="http://schemas.openxmlformats.org/officeDocument/2006/relationships/hyperlink" Target="http://abs.twimg.com/images/themes/theme14/bg.gif" TargetMode="External"/><Relationship Id="rId4160" Type="http://schemas.openxmlformats.org/officeDocument/2006/relationships/hyperlink" Target="https://twitter.com/marmalade_tim" TargetMode="External"/><Relationship Id="rId4161" Type="http://schemas.openxmlformats.org/officeDocument/2006/relationships/hyperlink" Target="http://pbs.twimg.com/profile_images/783060067545264128/Isy7MVaN_normal.jpg" TargetMode="External"/><Relationship Id="rId4162" Type="http://schemas.openxmlformats.org/officeDocument/2006/relationships/hyperlink" Target="http://www.polycount.com/" TargetMode="External"/><Relationship Id="rId4163" Type="http://schemas.openxmlformats.org/officeDocument/2006/relationships/hyperlink" Target="https://pbs.twimg.com/profile_banners/226053373/1480467056" TargetMode="External"/><Relationship Id="rId4164" Type="http://schemas.openxmlformats.org/officeDocument/2006/relationships/hyperlink" Target="http://abs.twimg.com/images/themes/theme9/bg.gif" TargetMode="External"/><Relationship Id="rId4165" Type="http://schemas.openxmlformats.org/officeDocument/2006/relationships/hyperlink" Target="https://twitter.com/13throgue" TargetMode="External"/><Relationship Id="rId4166" Type="http://schemas.openxmlformats.org/officeDocument/2006/relationships/hyperlink" Target="http://pbs.twimg.com/profile_images/707637854768238593/QeOkmCTC_normal.jpg" TargetMode="External"/><Relationship Id="rId4167" Type="http://schemas.openxmlformats.org/officeDocument/2006/relationships/hyperlink" Target="https://t.co/ilSbGsfnKi" TargetMode="External"/><Relationship Id="rId4168" Type="http://schemas.openxmlformats.org/officeDocument/2006/relationships/hyperlink" Target="https://pbs.twimg.com/profile_banners/707636554005663744/1459892038" TargetMode="External"/><Relationship Id="rId4169" Type="http://schemas.openxmlformats.org/officeDocument/2006/relationships/hyperlink" Target="https://twitter.com/ut_dallasjobs" TargetMode="External"/><Relationship Id="rId4170" Type="http://schemas.openxmlformats.org/officeDocument/2006/relationships/hyperlink" Target="http://pbs.twimg.com/profile_images/518553110763954177/lbBfKYaS_normal.jpeg" TargetMode="External"/><Relationship Id="rId4171" Type="http://schemas.openxmlformats.org/officeDocument/2006/relationships/hyperlink" Target="https://pbs.twimg.com/profile_banners/1105127862/1412468294" TargetMode="External"/><Relationship Id="rId4172" Type="http://schemas.openxmlformats.org/officeDocument/2006/relationships/hyperlink" Target="http://abs.twimg.com/images/themes/theme1/bg.png" TargetMode="External"/><Relationship Id="rId4173" Type="http://schemas.openxmlformats.org/officeDocument/2006/relationships/hyperlink" Target="https://twitter.com/runewilkens" TargetMode="External"/><Relationship Id="rId4174" Type="http://schemas.openxmlformats.org/officeDocument/2006/relationships/hyperlink" Target="http://pbs.twimg.com/profile_images/704555908416839680/FjezXz9L_normal.jpg" TargetMode="External"/><Relationship Id="rId4175" Type="http://schemas.openxmlformats.org/officeDocument/2006/relationships/hyperlink" Target="https://pbs.twimg.com/profile_banners/97756658/1456813487" TargetMode="External"/><Relationship Id="rId4176" Type="http://schemas.openxmlformats.org/officeDocument/2006/relationships/hyperlink" Target="http://pbs.twimg.com/profile_background_images/275993432/genetic_metal.jpg" TargetMode="External"/><Relationship Id="rId4177" Type="http://schemas.openxmlformats.org/officeDocument/2006/relationships/hyperlink" Target="https://twitter.com/cgodzich" TargetMode="External"/><Relationship Id="rId4178" Type="http://schemas.openxmlformats.org/officeDocument/2006/relationships/hyperlink" Target="http://pbs.twimg.com/profile_images/805588236118687744/va1Cc1Fg_normal.jpg" TargetMode="External"/><Relationship Id="rId4179" Type="http://schemas.openxmlformats.org/officeDocument/2006/relationships/hyperlink" Target="https://t.co/KMn8TdfYHQ" TargetMode="External"/><Relationship Id="rId4180" Type="http://schemas.openxmlformats.org/officeDocument/2006/relationships/hyperlink" Target="https://pbs.twimg.com/profile_banners/2386237662/1480902295" TargetMode="External"/><Relationship Id="rId4181" Type="http://schemas.openxmlformats.org/officeDocument/2006/relationships/hyperlink" Target="http://abs.twimg.com/images/themes/theme1/bg.png" TargetMode="External"/><Relationship Id="rId4182" Type="http://schemas.openxmlformats.org/officeDocument/2006/relationships/hyperlink" Target="https://twitter.com/travisjholland" TargetMode="External"/><Relationship Id="rId4183" Type="http://schemas.openxmlformats.org/officeDocument/2006/relationships/hyperlink" Target="http://pbs.twimg.com/profile_images/1400499920/KKHausmanIcon_normal.jpg" TargetMode="External"/><Relationship Id="rId4184" Type="http://schemas.openxmlformats.org/officeDocument/2006/relationships/hyperlink" Target="http://t.co/lx3VNOkrK3" TargetMode="External"/><Relationship Id="rId4185" Type="http://schemas.openxmlformats.org/officeDocument/2006/relationships/hyperlink" Target="https://pbs.twimg.com/profile_banners/319228960/1358552877" TargetMode="External"/><Relationship Id="rId4186" Type="http://schemas.openxmlformats.org/officeDocument/2006/relationships/hyperlink" Target="http://abs.twimg.com/images/themes/theme14/bg.gif" TargetMode="External"/><Relationship Id="rId4187" Type="http://schemas.openxmlformats.org/officeDocument/2006/relationships/hyperlink" Target="https://twitter.com/kkhausman" TargetMode="External"/><Relationship Id="rId4188" Type="http://schemas.openxmlformats.org/officeDocument/2006/relationships/hyperlink" Target="http://pbs.twimg.com/profile_images/794250133030346752/2qamz1Av_normal.jpg" TargetMode="External"/><Relationship Id="rId4189" Type="http://schemas.openxmlformats.org/officeDocument/2006/relationships/hyperlink" Target="https://t.co/t8nR34ZpKv" TargetMode="External"/><Relationship Id="rId4190" Type="http://schemas.openxmlformats.org/officeDocument/2006/relationships/hyperlink" Target="https://pbs.twimg.com/profile_banners/3118575452/1480922127" TargetMode="External"/><Relationship Id="rId4191" Type="http://schemas.openxmlformats.org/officeDocument/2006/relationships/hyperlink" Target="http://abs.twimg.com/images/themes/theme1/bg.png" TargetMode="External"/><Relationship Id="rId4192" Type="http://schemas.openxmlformats.org/officeDocument/2006/relationships/hyperlink" Target="https://twitter.com/3dheals" TargetMode="External"/><Relationship Id="rId4193" Type="http://schemas.openxmlformats.org/officeDocument/2006/relationships/hyperlink" Target="http://pbs.twimg.com/profile_images/509868255997984768/Ky8mQv8c_normal.jpeg" TargetMode="External"/><Relationship Id="rId4194" Type="http://schemas.openxmlformats.org/officeDocument/2006/relationships/hyperlink" Target="http://t.co/3bgIFbuyWc" TargetMode="External"/><Relationship Id="rId4195" Type="http://schemas.openxmlformats.org/officeDocument/2006/relationships/hyperlink" Target="https://pbs.twimg.com/profile_banners/258624347/1443828325" TargetMode="External"/><Relationship Id="rId4196" Type="http://schemas.openxmlformats.org/officeDocument/2006/relationships/hyperlink" Target="http://pbs.twimg.com/profile_background_images/385888564/background_13.jpg" TargetMode="External"/><Relationship Id="rId4197" Type="http://schemas.openxmlformats.org/officeDocument/2006/relationships/hyperlink" Target="https://twitter.com/jameslovgren" TargetMode="External"/><Relationship Id="rId4198" Type="http://schemas.openxmlformats.org/officeDocument/2006/relationships/hyperlink" Target="http://pbs.twimg.com/profile_images/602921690318786560/FVC_WcM4_normal.png" TargetMode="External"/><Relationship Id="rId4199" Type="http://schemas.openxmlformats.org/officeDocument/2006/relationships/hyperlink" Target="http://abs.twimg.com/images/themes/theme4/bg.gif" TargetMode="External"/><Relationship Id="rId4200" Type="http://schemas.openxmlformats.org/officeDocument/2006/relationships/hyperlink" Target="https://twitter.com/3dprintmaven" TargetMode="External"/><Relationship Id="rId4201" Type="http://schemas.openxmlformats.org/officeDocument/2006/relationships/hyperlink" Target="http://pbs.twimg.com/profile_images/727861866668691460/rvL1Y31u_normal.jpg" TargetMode="External"/><Relationship Id="rId4202" Type="http://schemas.openxmlformats.org/officeDocument/2006/relationships/hyperlink" Target="http://t.co/CM9TBBmzuk" TargetMode="External"/><Relationship Id="rId4203" Type="http://schemas.openxmlformats.org/officeDocument/2006/relationships/hyperlink" Target="https://pbs.twimg.com/profile_banners/3012541943/1462290300" TargetMode="External"/><Relationship Id="rId4204" Type="http://schemas.openxmlformats.org/officeDocument/2006/relationships/hyperlink" Target="http://pbs.twimg.com/profile_background_images/591237303344898048/aooWCj8E.jpg" TargetMode="External"/><Relationship Id="rId4205" Type="http://schemas.openxmlformats.org/officeDocument/2006/relationships/hyperlink" Target="https://twitter.com/theprotongroup" TargetMode="External"/><Relationship Id="rId4206" Type="http://schemas.openxmlformats.org/officeDocument/2006/relationships/hyperlink" Target="http://pbs.twimg.com/profile_images/784823053817700353/-okrr__K_normal.jpg" TargetMode="External"/><Relationship Id="rId4207" Type="http://schemas.openxmlformats.org/officeDocument/2006/relationships/hyperlink" Target="https://pbs.twimg.com/profile_banners/354306128/1422553487" TargetMode="External"/><Relationship Id="rId4208" Type="http://schemas.openxmlformats.org/officeDocument/2006/relationships/hyperlink" Target="http://pbs.twimg.com/profile_background_images/389738941/sparkles.jpg" TargetMode="External"/><Relationship Id="rId4209" Type="http://schemas.openxmlformats.org/officeDocument/2006/relationships/hyperlink" Target="https://twitter.com/snyderhayley" TargetMode="External"/><Relationship Id="rId4210" Type="http://schemas.openxmlformats.org/officeDocument/2006/relationships/hyperlink" Target="http://pbs.twimg.com/profile_images/807467516087803904/Apg7HiO2_normal.jpg" TargetMode="External"/><Relationship Id="rId4211" Type="http://schemas.openxmlformats.org/officeDocument/2006/relationships/hyperlink" Target="https://pbs.twimg.com/profile_banners/168792682/1481099383" TargetMode="External"/><Relationship Id="rId4212" Type="http://schemas.openxmlformats.org/officeDocument/2006/relationships/hyperlink" Target="http://pbs.twimg.com/profile_background_images/823803971/5c622d935864c0c7c4e8d41074753e06.png" TargetMode="External"/><Relationship Id="rId4213" Type="http://schemas.openxmlformats.org/officeDocument/2006/relationships/hyperlink" Target="https://twitter.com/amandaaleighh__" TargetMode="External"/><Relationship Id="rId4214" Type="http://schemas.openxmlformats.org/officeDocument/2006/relationships/hyperlink" Target="http://pbs.twimg.com/profile_images/781114913087377409/_y3EnoyN_normal.jpg" TargetMode="External"/><Relationship Id="rId4215" Type="http://schemas.openxmlformats.org/officeDocument/2006/relationships/hyperlink" Target="https://pbs.twimg.com/profile_banners/387258179/1472923331" TargetMode="External"/><Relationship Id="rId4216" Type="http://schemas.openxmlformats.org/officeDocument/2006/relationships/hyperlink" Target="http://abs.twimg.com/images/themes/theme1/bg.png" TargetMode="External"/><Relationship Id="rId4217" Type="http://schemas.openxmlformats.org/officeDocument/2006/relationships/hyperlink" Target="https://twitter.com/herreralola" TargetMode="External"/><Relationship Id="rId4218" Type="http://schemas.openxmlformats.org/officeDocument/2006/relationships/hyperlink" Target="http://pbs.twimg.com/profile_images/805260482852556800/fUk0eShz_normal.jpg" TargetMode="External"/><Relationship Id="rId4219" Type="http://schemas.openxmlformats.org/officeDocument/2006/relationships/hyperlink" Target="https://pbs.twimg.com/profile_banners/3050967759/1454904756" TargetMode="External"/><Relationship Id="rId4220" Type="http://schemas.openxmlformats.org/officeDocument/2006/relationships/hyperlink" Target="http://abs.twimg.com/images/themes/theme1/bg.png" TargetMode="External"/><Relationship Id="rId4221" Type="http://schemas.openxmlformats.org/officeDocument/2006/relationships/hyperlink" Target="https://twitter.com/ashmitaroy_" TargetMode="External"/><Relationship Id="rId4222" Type="http://schemas.openxmlformats.org/officeDocument/2006/relationships/hyperlink" Target="http://pbs.twimg.com/profile_images/782651066596913153/LtMba0uz_normal.jpg" TargetMode="External"/><Relationship Id="rId4223" Type="http://schemas.openxmlformats.org/officeDocument/2006/relationships/hyperlink" Target="https://pbs.twimg.com/profile_banners/1401437702/1458706519" TargetMode="External"/><Relationship Id="rId4224" Type="http://schemas.openxmlformats.org/officeDocument/2006/relationships/hyperlink" Target="http://abs.twimg.com/images/themes/theme1/bg.png" TargetMode="External"/><Relationship Id="rId4225" Type="http://schemas.openxmlformats.org/officeDocument/2006/relationships/hyperlink" Target="https://twitter.com/nnnazeli" TargetMode="External"/><Relationship Id="rId4226" Type="http://schemas.openxmlformats.org/officeDocument/2006/relationships/hyperlink" Target="http://pbs.twimg.com/profile_images/1434589912/jcr_normal.JPG" TargetMode="External"/><Relationship Id="rId4227" Type="http://schemas.openxmlformats.org/officeDocument/2006/relationships/hyperlink" Target="http://t.co/ZaWwb69KTA" TargetMode="External"/><Relationship Id="rId4228" Type="http://schemas.openxmlformats.org/officeDocument/2006/relationships/hyperlink" Target="https://pbs.twimg.com/profile_banners/331426970/1481352829" TargetMode="External"/><Relationship Id="rId4229" Type="http://schemas.openxmlformats.org/officeDocument/2006/relationships/hyperlink" Target="http://abs.twimg.com/images/themes/theme7/bg.gif" TargetMode="External"/><Relationship Id="rId4230" Type="http://schemas.openxmlformats.org/officeDocument/2006/relationships/hyperlink" Target="https://twitter.com/jcrneditors" TargetMode="External"/><Relationship Id="rId4231" Type="http://schemas.openxmlformats.org/officeDocument/2006/relationships/hyperlink" Target="http://pbs.twimg.com/profile_images/789688783155236864/I9a-2scx_normal.jpg" TargetMode="External"/><Relationship Id="rId4232" Type="http://schemas.openxmlformats.org/officeDocument/2006/relationships/hyperlink" Target="https://pbs.twimg.com/profile_banners/41987014/1469239963" TargetMode="External"/><Relationship Id="rId4233" Type="http://schemas.openxmlformats.org/officeDocument/2006/relationships/hyperlink" Target="http://abs.twimg.com/images/themes/theme17/bg.gif" TargetMode="External"/><Relationship Id="rId4234" Type="http://schemas.openxmlformats.org/officeDocument/2006/relationships/hyperlink" Target="https://twitter.com/riaaanna" TargetMode="External"/><Relationship Id="rId4235" Type="http://schemas.openxmlformats.org/officeDocument/2006/relationships/hyperlink" Target="http://pbs.twimg.com/profile_images/728168722662219776/QtOf5GsH_normal.jpg" TargetMode="External"/><Relationship Id="rId4236" Type="http://schemas.openxmlformats.org/officeDocument/2006/relationships/hyperlink" Target="https://pbs.twimg.com/profile_banners/52430189/1459255978" TargetMode="External"/><Relationship Id="rId4237" Type="http://schemas.openxmlformats.org/officeDocument/2006/relationships/hyperlink" Target="http://abs.twimg.com/images/themes/theme1/bg.png" TargetMode="External"/><Relationship Id="rId4238" Type="http://schemas.openxmlformats.org/officeDocument/2006/relationships/hyperlink" Target="https://twitter.com/revasser" TargetMode="External"/><Relationship Id="rId4239" Type="http://schemas.openxmlformats.org/officeDocument/2006/relationships/hyperlink" Target="http://pbs.twimg.com/profile_images/800975147612000256/5slvaBlO_normal.jpg" TargetMode="External"/><Relationship Id="rId4240" Type="http://schemas.openxmlformats.org/officeDocument/2006/relationships/hyperlink" Target="http://nebelgewehr.tumblr.com/" TargetMode="External"/><Relationship Id="rId4241" Type="http://schemas.openxmlformats.org/officeDocument/2006/relationships/hyperlink" Target="https://pbs.twimg.com/profile_banners/800958175855808512/1479799563" TargetMode="External"/><Relationship Id="rId4242" Type="http://schemas.openxmlformats.org/officeDocument/2006/relationships/hyperlink" Target="http://abs.twimg.com/images/themes/theme1/bg.png" TargetMode="External"/><Relationship Id="rId4243" Type="http://schemas.openxmlformats.org/officeDocument/2006/relationships/hyperlink" Target="https://twitter.com/nebel_gewehr" TargetMode="External"/><Relationship Id="rId4244" Type="http://schemas.openxmlformats.org/officeDocument/2006/relationships/hyperlink" Target="http://pbs.twimg.com/profile_images/796015721541038081/Y6XjA9BH_normal.jpg" TargetMode="External"/><Relationship Id="rId4245" Type="http://schemas.openxmlformats.org/officeDocument/2006/relationships/hyperlink" Target="https://pbs.twimg.com/profile_banners/796005429897629696/1478619909" TargetMode="External"/><Relationship Id="rId4246" Type="http://schemas.openxmlformats.org/officeDocument/2006/relationships/hyperlink" Target="https://twitter.com/chhici" TargetMode="External"/><Relationship Id="rId4247" Type="http://schemas.openxmlformats.org/officeDocument/2006/relationships/hyperlink" Target="http://abs.twimg.com/sticky/default_profile_images/default_profile_2_normal.png" TargetMode="External"/><Relationship Id="rId4248" Type="http://schemas.openxmlformats.org/officeDocument/2006/relationships/hyperlink" Target="http://www.tennesseecompanies.org/" TargetMode="External"/><Relationship Id="rId4249" Type="http://schemas.openxmlformats.org/officeDocument/2006/relationships/hyperlink" Target="http://abs.twimg.com/images/themes/theme1/bg.png" TargetMode="External"/><Relationship Id="rId4250" Type="http://schemas.openxmlformats.org/officeDocument/2006/relationships/hyperlink" Target="https://twitter.com/tennesseecompan" TargetMode="External"/><Relationship Id="rId4251" Type="http://schemas.openxmlformats.org/officeDocument/2006/relationships/hyperlink" Target="http://pbs.twimg.com/profile_images/378800000535794515/e05dcc5f1c8ce367da8be1b32cffae37_normal.png" TargetMode="External"/><Relationship Id="rId4252" Type="http://schemas.openxmlformats.org/officeDocument/2006/relationships/hyperlink" Target="http://www.scoop.it/" TargetMode="External"/><Relationship Id="rId4253" Type="http://schemas.openxmlformats.org/officeDocument/2006/relationships/hyperlink" Target="https://pbs.twimg.com/profile_banners/209484168/1403043534" TargetMode="External"/><Relationship Id="rId4254" Type="http://schemas.openxmlformats.org/officeDocument/2006/relationships/hyperlink" Target="http://pbs.twimg.com/profile_background_images/885941281/e6d167d7689f39ce9e36b0c214db4f0d.jpeg" TargetMode="External"/><Relationship Id="rId4255" Type="http://schemas.openxmlformats.org/officeDocument/2006/relationships/hyperlink" Target="https://twitter.com/scoopit" TargetMode="External"/><Relationship Id="rId4256" Type="http://schemas.openxmlformats.org/officeDocument/2006/relationships/hyperlink" Target="http://pbs.twimg.com/profile_images/785456485186859008/vyKrrQ0j_normal.jpg" TargetMode="External"/><Relationship Id="rId4257" Type="http://schemas.openxmlformats.org/officeDocument/2006/relationships/hyperlink" Target="https://pbs.twimg.com/profile_banners/2412985248/1476102568" TargetMode="External"/><Relationship Id="rId4258" Type="http://schemas.openxmlformats.org/officeDocument/2006/relationships/hyperlink" Target="http://abs.twimg.com/images/themes/theme1/bg.png" TargetMode="External"/><Relationship Id="rId4259" Type="http://schemas.openxmlformats.org/officeDocument/2006/relationships/hyperlink" Target="https://twitter.com/mara_anas" TargetMode="External"/><Relationship Id="rId4260" Type="http://schemas.openxmlformats.org/officeDocument/2006/relationships/hyperlink" Target="http://pbs.twimg.com/profile_images/803648025327521792/hOFSQADl_normal.jpg" TargetMode="External"/><Relationship Id="rId4261" Type="http://schemas.openxmlformats.org/officeDocument/2006/relationships/hyperlink" Target="https://pbs.twimg.com/profile_banners/784821665066786817/1475951306" TargetMode="External"/><Relationship Id="rId4262" Type="http://schemas.openxmlformats.org/officeDocument/2006/relationships/hyperlink" Target="https://twitter.com/maleconmymind" TargetMode="External"/><Relationship Id="rId4263" Type="http://schemas.openxmlformats.org/officeDocument/2006/relationships/hyperlink" Target="http://pbs.twimg.com/profile_images/790961239505666048/EDBq7uWp_normal.jpg" TargetMode="External"/><Relationship Id="rId4264" Type="http://schemas.openxmlformats.org/officeDocument/2006/relationships/hyperlink" Target="https://t.co/lvUyVH776r" TargetMode="External"/><Relationship Id="rId4265" Type="http://schemas.openxmlformats.org/officeDocument/2006/relationships/hyperlink" Target="https://pbs.twimg.com/profile_banners/768730866189209600/1476568330" TargetMode="External"/><Relationship Id="rId4266" Type="http://schemas.openxmlformats.org/officeDocument/2006/relationships/hyperlink" Target="http://abs.twimg.com/images/themes/theme1/bg.png" TargetMode="External"/><Relationship Id="rId4267" Type="http://schemas.openxmlformats.org/officeDocument/2006/relationships/hyperlink" Target="https://twitter.com/noksindra" TargetMode="External"/><Relationship Id="rId4268" Type="http://schemas.openxmlformats.org/officeDocument/2006/relationships/hyperlink" Target="http://pbs.twimg.com/profile_images/805584362913796096/QL0CnuwZ_normal.jpg" TargetMode="External"/><Relationship Id="rId4269" Type="http://schemas.openxmlformats.org/officeDocument/2006/relationships/hyperlink" Target="https://pbs.twimg.com/profile_banners/4834672769/1480708180" TargetMode="External"/><Relationship Id="rId4270" Type="http://schemas.openxmlformats.org/officeDocument/2006/relationships/hyperlink" Target="https://twitter.com/sh7kim" TargetMode="External"/><Relationship Id="rId4271" Type="http://schemas.openxmlformats.org/officeDocument/2006/relationships/hyperlink" Target="http://pbs.twimg.com/profile_images/517445607611314176/oFHTaarn_normal.jpeg" TargetMode="External"/><Relationship Id="rId4272" Type="http://schemas.openxmlformats.org/officeDocument/2006/relationships/hyperlink" Target="https://pbs.twimg.com/profile_banners/2799095357/1412203656" TargetMode="External"/><Relationship Id="rId4273" Type="http://schemas.openxmlformats.org/officeDocument/2006/relationships/hyperlink" Target="http://abs.twimg.com/images/themes/theme1/bg.png" TargetMode="External"/><Relationship Id="rId4274" Type="http://schemas.openxmlformats.org/officeDocument/2006/relationships/hyperlink" Target="https://twitter.com/lyndnns" TargetMode="External"/><Relationship Id="rId4275" Type="http://schemas.openxmlformats.org/officeDocument/2006/relationships/hyperlink" Target="http://pbs.twimg.com/profile_images/795286223719800832/8WxwhtMC_normal.jpg" TargetMode="External"/><Relationship Id="rId4276" Type="http://schemas.openxmlformats.org/officeDocument/2006/relationships/hyperlink" Target="https://pbs.twimg.com/profile_banners/794103322705883136/1478445984" TargetMode="External"/><Relationship Id="rId4277" Type="http://schemas.openxmlformats.org/officeDocument/2006/relationships/hyperlink" Target="https://twitter.com/arifin_aar" TargetMode="External"/><Relationship Id="rId4278" Type="http://schemas.openxmlformats.org/officeDocument/2006/relationships/hyperlink" Target="http://pbs.twimg.com/profile_images/521078402774614017/V2E-Umlc_normal.jpeg" TargetMode="External"/><Relationship Id="rId4279" Type="http://schemas.openxmlformats.org/officeDocument/2006/relationships/hyperlink" Target="https://pbs.twimg.com/profile_banners/2801570913/1413069755" TargetMode="External"/><Relationship Id="rId4280" Type="http://schemas.openxmlformats.org/officeDocument/2006/relationships/hyperlink" Target="http://abs.twimg.com/images/themes/theme1/bg.png" TargetMode="External"/><Relationship Id="rId4281" Type="http://schemas.openxmlformats.org/officeDocument/2006/relationships/hyperlink" Target="https://twitter.com/h3mini" TargetMode="External"/><Relationship Id="rId4282" Type="http://schemas.openxmlformats.org/officeDocument/2006/relationships/hyperlink" Target="http://pbs.twimg.com/profile_images/773747167399927808/uOyXzWM6_normal.jpg" TargetMode="External"/><Relationship Id="rId4283" Type="http://schemas.openxmlformats.org/officeDocument/2006/relationships/hyperlink" Target="https://pbs.twimg.com/profile_banners/1234839684/1473310700" TargetMode="External"/><Relationship Id="rId4284" Type="http://schemas.openxmlformats.org/officeDocument/2006/relationships/hyperlink" Target="http://abs.twimg.com/images/themes/theme18/bg.gif" TargetMode="External"/><Relationship Id="rId4285" Type="http://schemas.openxmlformats.org/officeDocument/2006/relationships/hyperlink" Target="https://twitter.com/bonn1ekg0rman" TargetMode="External"/><Relationship Id="rId4286" Type="http://schemas.openxmlformats.org/officeDocument/2006/relationships/hyperlink" Target="http://pbs.twimg.com/profile_images/805798286229696512/n59V7oCM_normal.jpg" TargetMode="External"/><Relationship Id="rId4287" Type="http://schemas.openxmlformats.org/officeDocument/2006/relationships/hyperlink" Target="http://pbs.twimg.com/profile_background_images/69869323/x5b3feaa16e1dfda4ecdbcfa37e43e2c.jpg" TargetMode="External"/><Relationship Id="rId4288" Type="http://schemas.openxmlformats.org/officeDocument/2006/relationships/hyperlink" Target="https://twitter.com/justintopp" TargetMode="External"/><Relationship Id="rId4289" Type="http://schemas.openxmlformats.org/officeDocument/2006/relationships/hyperlink" Target="http://pbs.twimg.com/profile_images/677521655879622657/j4_Uo2ob_normal.jpg" TargetMode="External"/><Relationship Id="rId4290" Type="http://schemas.openxmlformats.org/officeDocument/2006/relationships/hyperlink" Target="http://abs.twimg.com/images/themes/theme1/bg.png" TargetMode="External"/><Relationship Id="rId4291" Type="http://schemas.openxmlformats.org/officeDocument/2006/relationships/hyperlink" Target="https://twitter.com/babysnoozes" TargetMode="External"/><Relationship Id="rId4292" Type="http://schemas.openxmlformats.org/officeDocument/2006/relationships/hyperlink" Target="http://pbs.twimg.com/profile_images/728833092681650176/6OKIHC1A_normal.jpg" TargetMode="External"/><Relationship Id="rId4293" Type="http://schemas.openxmlformats.org/officeDocument/2006/relationships/hyperlink" Target="http://waset.org/" TargetMode="External"/><Relationship Id="rId4294" Type="http://schemas.openxmlformats.org/officeDocument/2006/relationships/hyperlink" Target="http://abs.twimg.com/images/themes/theme1/bg.png" TargetMode="External"/><Relationship Id="rId4295" Type="http://schemas.openxmlformats.org/officeDocument/2006/relationships/hyperlink" Target="https://twitter.com/conferencelists" TargetMode="External"/><Relationship Id="rId4296" Type="http://schemas.openxmlformats.org/officeDocument/2006/relationships/hyperlink" Target="http://pbs.twimg.com/profile_images/728573461879263232/ZwV7BPdp_normal.jpg" TargetMode="External"/><Relationship Id="rId4297" Type="http://schemas.openxmlformats.org/officeDocument/2006/relationships/hyperlink" Target="http://t.co/V6xq8ZEi3Q" TargetMode="External"/><Relationship Id="rId4298" Type="http://schemas.openxmlformats.org/officeDocument/2006/relationships/hyperlink" Target="http://abs.twimg.com/images/themes/theme1/bg.png" TargetMode="External"/><Relationship Id="rId4299" Type="http://schemas.openxmlformats.org/officeDocument/2006/relationships/hyperlink" Target="https://twitter.com/wasetorg" TargetMode="External"/><Relationship Id="rId4300" Type="http://schemas.openxmlformats.org/officeDocument/2006/relationships/hyperlink" Target="http://pbs.twimg.com/profile_images/728891628899946496/DfLtl6nX_normal.jpg" TargetMode="External"/><Relationship Id="rId4301" Type="http://schemas.openxmlformats.org/officeDocument/2006/relationships/hyperlink" Target="https://t.co/3p4UDIGG8f" TargetMode="External"/><Relationship Id="rId4302" Type="http://schemas.openxmlformats.org/officeDocument/2006/relationships/hyperlink" Target="http://abs.twimg.com/images/themes/theme1/bg.png" TargetMode="External"/><Relationship Id="rId4303" Type="http://schemas.openxmlformats.org/officeDocument/2006/relationships/hyperlink" Target="https://twitter.com/wwconferences" TargetMode="External"/><Relationship Id="rId4304" Type="http://schemas.openxmlformats.org/officeDocument/2006/relationships/hyperlink" Target="http://pbs.twimg.com/profile_images/652867738692677636/_LrmMRWm_normal.jpg" TargetMode="External"/><Relationship Id="rId4305" Type="http://schemas.openxmlformats.org/officeDocument/2006/relationships/hyperlink" Target="https://pbs.twimg.com/profile_banners/529344855/1449681377" TargetMode="External"/><Relationship Id="rId4306" Type="http://schemas.openxmlformats.org/officeDocument/2006/relationships/hyperlink" Target="http://abs.twimg.com/images/themes/theme1/bg.png" TargetMode="External"/><Relationship Id="rId4307" Type="http://schemas.openxmlformats.org/officeDocument/2006/relationships/hyperlink" Target="https://twitter.com/racheldorris1" TargetMode="External"/><Relationship Id="rId4308" Type="http://schemas.openxmlformats.org/officeDocument/2006/relationships/hyperlink" Target="http://pbs.twimg.com/profile_images/797150601532542977/3jYq6mrP_normal.jpg" TargetMode="External"/><Relationship Id="rId4309" Type="http://schemas.openxmlformats.org/officeDocument/2006/relationships/hyperlink" Target="https://t.co/YjxJJwZHUf" TargetMode="External"/><Relationship Id="rId4310" Type="http://schemas.openxmlformats.org/officeDocument/2006/relationships/hyperlink" Target="https://pbs.twimg.com/profile_banners/467755427/1476235419" TargetMode="External"/><Relationship Id="rId4311" Type="http://schemas.openxmlformats.org/officeDocument/2006/relationships/hyperlink" Target="http://abs.twimg.com/images/themes/theme1/bg.png" TargetMode="External"/><Relationship Id="rId4312" Type="http://schemas.openxmlformats.org/officeDocument/2006/relationships/hyperlink" Target="https://twitter.com/thetruthhteller" TargetMode="External"/><Relationship Id="rId4313" Type="http://schemas.openxmlformats.org/officeDocument/2006/relationships/hyperlink" Target="http://pbs.twimg.com/profile_images/660014348568567808/5RzbYUqJ_normal.jpg" TargetMode="External"/><Relationship Id="rId4314" Type="http://schemas.openxmlformats.org/officeDocument/2006/relationships/hyperlink" Target="https://t.co/2gimn1N3j2" TargetMode="External"/><Relationship Id="rId4315" Type="http://schemas.openxmlformats.org/officeDocument/2006/relationships/hyperlink" Target="http://abs.twimg.com/images/themes/theme1/bg.png" TargetMode="External"/><Relationship Id="rId4316" Type="http://schemas.openxmlformats.org/officeDocument/2006/relationships/hyperlink" Target="https://twitter.com/ukitel_" TargetMode="External"/><Relationship Id="rId4317" Type="http://schemas.openxmlformats.org/officeDocument/2006/relationships/hyperlink" Target="http://pbs.twimg.com/profile_images/550896439421706241/nHoG8d_w_normal.jpeg" TargetMode="External"/><Relationship Id="rId4318" Type="http://schemas.openxmlformats.org/officeDocument/2006/relationships/hyperlink" Target="https://pbs.twimg.com/profile_banners/140601007/1376600297" TargetMode="External"/><Relationship Id="rId4319" Type="http://schemas.openxmlformats.org/officeDocument/2006/relationships/hyperlink" Target="http://abs.twimg.com/images/themes/theme1/bg.png" TargetMode="External"/><Relationship Id="rId4320" Type="http://schemas.openxmlformats.org/officeDocument/2006/relationships/hyperlink" Target="https://twitter.com/infusoria5" TargetMode="External"/><Relationship Id="rId4321" Type="http://schemas.openxmlformats.org/officeDocument/2006/relationships/hyperlink" Target="http://pbs.twimg.com/profile_images/2323262527/p9lt24t1mcqn06l4otf8_normal.jpeg" TargetMode="External"/><Relationship Id="rId4322" Type="http://schemas.openxmlformats.org/officeDocument/2006/relationships/hyperlink" Target="https://t.co/pesyrIIEa1" TargetMode="External"/><Relationship Id="rId4323" Type="http://schemas.openxmlformats.org/officeDocument/2006/relationships/hyperlink" Target="https://pbs.twimg.com/profile_banners/440885850/1372686280" TargetMode="External"/><Relationship Id="rId4324" Type="http://schemas.openxmlformats.org/officeDocument/2006/relationships/hyperlink" Target="http://abs.twimg.com/images/themes/theme1/bg.png" TargetMode="External"/><Relationship Id="rId4325" Type="http://schemas.openxmlformats.org/officeDocument/2006/relationships/hyperlink" Target="https://twitter.com/cherylmetcalf" TargetMode="External"/><Relationship Id="rId4326" Type="http://schemas.openxmlformats.org/officeDocument/2006/relationships/hyperlink" Target="http://pbs.twimg.com/profile_images/788031605818454016/7-oda8Px_normal.jpg" TargetMode="External"/><Relationship Id="rId4327" Type="http://schemas.openxmlformats.org/officeDocument/2006/relationships/hyperlink" Target="http://t.co/ItUUtLUTBg" TargetMode="External"/><Relationship Id="rId4328" Type="http://schemas.openxmlformats.org/officeDocument/2006/relationships/hyperlink" Target="https://pbs.twimg.com/profile_banners/607126704/1476359949" TargetMode="External"/><Relationship Id="rId4329" Type="http://schemas.openxmlformats.org/officeDocument/2006/relationships/hyperlink" Target="http://pbs.twimg.com/profile_background_images/579624002/c2867f1uhgdordasbas8.jpeg" TargetMode="External"/><Relationship Id="rId4330" Type="http://schemas.openxmlformats.org/officeDocument/2006/relationships/hyperlink" Target="https://twitter.com/hsciences" TargetMode="External"/><Relationship Id="rId4331" Type="http://schemas.openxmlformats.org/officeDocument/2006/relationships/hyperlink" Target="http://pbs.twimg.com/profile_images/774197424998998016/E7rfwWYr_normal.jpg" TargetMode="External"/><Relationship Id="rId4332" Type="http://schemas.openxmlformats.org/officeDocument/2006/relationships/hyperlink" Target="http://abs.twimg.com/images/themes/theme1/bg.png" TargetMode="External"/><Relationship Id="rId4333" Type="http://schemas.openxmlformats.org/officeDocument/2006/relationships/hyperlink" Target="https://twitter.com/hallmdh" TargetMode="External"/><Relationship Id="rId4334" Type="http://schemas.openxmlformats.org/officeDocument/2006/relationships/hyperlink" Target="http://pbs.twimg.com/profile_images/619175780887756801/-458oIew_normal.jpg" TargetMode="External"/><Relationship Id="rId4335" Type="http://schemas.openxmlformats.org/officeDocument/2006/relationships/hyperlink" Target="https://t.co/4gItUQ67Ua" TargetMode="External"/><Relationship Id="rId4336" Type="http://schemas.openxmlformats.org/officeDocument/2006/relationships/hyperlink" Target="https://pbs.twimg.com/profile_banners/2775268210/1438891513" TargetMode="External"/><Relationship Id="rId4337" Type="http://schemas.openxmlformats.org/officeDocument/2006/relationships/hyperlink" Target="http://abs.twimg.com/images/themes/theme1/bg.png" TargetMode="External"/><Relationship Id="rId4338" Type="http://schemas.openxmlformats.org/officeDocument/2006/relationships/hyperlink" Target="https://twitter.com/sverma27" TargetMode="External"/><Relationship Id="rId4339" Type="http://schemas.openxmlformats.org/officeDocument/2006/relationships/hyperlink" Target="http://pbs.twimg.com/profile_images/806183313706721281/pMtr5_Vs_normal.jpg" TargetMode="External"/><Relationship Id="rId4340" Type="http://schemas.openxmlformats.org/officeDocument/2006/relationships/hyperlink" Target="https://t.co/JuSjfJm3mD" TargetMode="External"/><Relationship Id="rId4341" Type="http://schemas.openxmlformats.org/officeDocument/2006/relationships/hyperlink" Target="https://pbs.twimg.com/profile_banners/131223120/1407082379" TargetMode="External"/><Relationship Id="rId4342" Type="http://schemas.openxmlformats.org/officeDocument/2006/relationships/hyperlink" Target="http://pbs.twimg.com/profile_background_images/471302307884191746/uwUyfds0.jpeg" TargetMode="External"/><Relationship Id="rId4343" Type="http://schemas.openxmlformats.org/officeDocument/2006/relationships/hyperlink" Target="https://twitter.com/joannechocolat" TargetMode="External"/><Relationship Id="rId4344" Type="http://schemas.openxmlformats.org/officeDocument/2006/relationships/hyperlink" Target="http://pbs.twimg.com/profile_images/762032300712394752/DkKRxzMX_normal.jpg" TargetMode="External"/><Relationship Id="rId4345" Type="http://schemas.openxmlformats.org/officeDocument/2006/relationships/hyperlink" Target="https://pbs.twimg.com/profile_banners/21878056/1470066231" TargetMode="External"/><Relationship Id="rId4346" Type="http://schemas.openxmlformats.org/officeDocument/2006/relationships/hyperlink" Target="http://pbs.twimg.com/profile_background_images/798209639/5e5b661fbf02d9125b175af5056b01f4.jpeg" TargetMode="External"/><Relationship Id="rId4347" Type="http://schemas.openxmlformats.org/officeDocument/2006/relationships/hyperlink" Target="https://twitter.com/hdspll" TargetMode="External"/><Relationship Id="rId4348" Type="http://schemas.openxmlformats.org/officeDocument/2006/relationships/hyperlink" Target="http://pbs.twimg.com/profile_images/742546571363942400/byZ9Gpaz_normal.jpg" TargetMode="External"/><Relationship Id="rId4349" Type="http://schemas.openxmlformats.org/officeDocument/2006/relationships/hyperlink" Target="https://t.co/NYy643oJYv" TargetMode="External"/><Relationship Id="rId4350" Type="http://schemas.openxmlformats.org/officeDocument/2006/relationships/hyperlink" Target="https://pbs.twimg.com/profile_banners/279806936/1412319945" TargetMode="External"/><Relationship Id="rId4351" Type="http://schemas.openxmlformats.org/officeDocument/2006/relationships/hyperlink" Target="http://abs.twimg.com/images/themes/theme1/bg.png" TargetMode="External"/><Relationship Id="rId4352" Type="http://schemas.openxmlformats.org/officeDocument/2006/relationships/hyperlink" Target="https://twitter.com/hesitentwaylien" TargetMode="External"/><Relationship Id="rId4353" Type="http://schemas.openxmlformats.org/officeDocument/2006/relationships/hyperlink" Target="http://pbs.twimg.com/profile_images/3783027239/a8befb9a711a84b38d0f5a4045a4264a_normal.jpeg" TargetMode="External"/><Relationship Id="rId4354" Type="http://schemas.openxmlformats.org/officeDocument/2006/relationships/hyperlink" Target="https://pbs.twimg.com/profile_banners/440428603/1403046217" TargetMode="External"/><Relationship Id="rId4355" Type="http://schemas.openxmlformats.org/officeDocument/2006/relationships/hyperlink" Target="http://pbs.twimg.com/profile_background_images/687610166/2731ece0048ab2fad8b2ff6849cde049.jpeg" TargetMode="External"/><Relationship Id="rId4356" Type="http://schemas.openxmlformats.org/officeDocument/2006/relationships/hyperlink" Target="https://twitter.com/pault14761" TargetMode="External"/><Relationship Id="rId4357" Type="http://schemas.openxmlformats.org/officeDocument/2006/relationships/hyperlink" Target="http://pbs.twimg.com/profile_images/537955345214083073/TxR0GP_z_normal.jpeg" TargetMode="External"/><Relationship Id="rId4358" Type="http://schemas.openxmlformats.org/officeDocument/2006/relationships/hyperlink" Target="http://t.co/xd4VSyxjzY" TargetMode="External"/><Relationship Id="rId4359" Type="http://schemas.openxmlformats.org/officeDocument/2006/relationships/hyperlink" Target="https://pbs.twimg.com/profile_banners/2344194188/1417093106" TargetMode="External"/><Relationship Id="rId4360" Type="http://schemas.openxmlformats.org/officeDocument/2006/relationships/hyperlink" Target="http://abs.twimg.com/images/themes/theme13/bg.gif" TargetMode="External"/><Relationship Id="rId4361" Type="http://schemas.openxmlformats.org/officeDocument/2006/relationships/hyperlink" Target="https://twitter.com/myshalewell" TargetMode="External"/><Relationship Id="rId4362" Type="http://schemas.openxmlformats.org/officeDocument/2006/relationships/hyperlink" Target="http://pbs.twimg.com/profile_images/787475183720280064/Bq-QL25d_normal.jpg" TargetMode="External"/><Relationship Id="rId4363" Type="http://schemas.openxmlformats.org/officeDocument/2006/relationships/hyperlink" Target="https://t.co/MefIgAdh3E" TargetMode="External"/><Relationship Id="rId4364" Type="http://schemas.openxmlformats.org/officeDocument/2006/relationships/hyperlink" Target="https://pbs.twimg.com/profile_banners/2839164789/1477103233" TargetMode="External"/><Relationship Id="rId4365" Type="http://schemas.openxmlformats.org/officeDocument/2006/relationships/hyperlink" Target="http://abs.twimg.com/images/themes/theme1/bg.png" TargetMode="External"/><Relationship Id="rId4366" Type="http://schemas.openxmlformats.org/officeDocument/2006/relationships/hyperlink" Target="https://twitter.com/nukerusich" TargetMode="External"/><Relationship Id="rId4367" Type="http://schemas.openxmlformats.org/officeDocument/2006/relationships/hyperlink" Target="http://pbs.twimg.com/profile_images/668832284988968960/ZRVcsud3_normal.jpg" TargetMode="External"/><Relationship Id="rId4368" Type="http://schemas.openxmlformats.org/officeDocument/2006/relationships/hyperlink" Target="https://t.co/RYogmly08Z" TargetMode="External"/><Relationship Id="rId4369" Type="http://schemas.openxmlformats.org/officeDocument/2006/relationships/hyperlink" Target="https://pbs.twimg.com/profile_banners/1535619486/1460893894" TargetMode="External"/><Relationship Id="rId4370" Type="http://schemas.openxmlformats.org/officeDocument/2006/relationships/hyperlink" Target="http://pbs.twimg.com/profile_background_images/378800000016363274/258d5ce9b5dbf31a1793c7b1c3963b05.jpeg" TargetMode="External"/><Relationship Id="rId4371" Type="http://schemas.openxmlformats.org/officeDocument/2006/relationships/hyperlink" Target="https://twitter.com/hanifyuso" TargetMode="External"/><Relationship Id="rId4372" Type="http://schemas.openxmlformats.org/officeDocument/2006/relationships/drawing" Target="../drawings/drawing1.xml"/><Relationship Id="rId4373" Type="http://schemas.openxmlformats.org/officeDocument/2006/relationships/vmlDrawing" Target="../drawings/vmlDrawing2.v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vmlDrawing" Target="../drawings/vmlDrawing3.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vmlDrawing" Target="../drawings/vmlDrawing4.v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xml"/><Relationship Id="rId3" Type="http://schemas.openxmlformats.org/officeDocument/2006/relationships/vmlDrawing" Target="../drawings/vmlDrawing5.vml"/>
</Relationships>
</file>

<file path=xl/worksheets/_rels/sheet7.xml.rels><?xml version="1.0" encoding="UTF-8"?>
<Relationships xmlns="http://schemas.openxmlformats.org/package/2006/relationships"><Relationship Id="rId1" Type="http://schemas.openxmlformats.org/officeDocument/2006/relationships/drawing" Target="../drawings/drawing3.xml"/>
</Relationships>
</file>

<file path=xl/worksheets/_rels/sheet9.xml.rels><?xml version="1.0" encoding="UTF-8"?>
<Relationships xmlns="http://schemas.openxmlformats.org/package/2006/relationships"><Relationship Id="rId1" Type="http://schemas.openxmlformats.org/officeDocument/2006/relationships/hyperlink" Target="https://www.asme.org/engineering-topics/articles/bioengineering/growing-human-organs-in-space" TargetMode="External"/><Relationship Id="rId2" Type="http://schemas.openxmlformats.org/officeDocument/2006/relationships/hyperlink" Target="http://www.arzillion.com/arSnippet/201605/CNXJ83/I-Run-a-G.M.O.-Company-and-I-Support-G.M.O.-Labeling" TargetMode="External"/><Relationship Id="rId3" Type="http://schemas.openxmlformats.org/officeDocument/2006/relationships/hyperlink" Target="https://www.asme.org/engineering-topics/articles/bioengineering/growing-human-organs-in-space" TargetMode="External"/><Relationship Id="rId4" Type="http://schemas.openxmlformats.org/officeDocument/2006/relationships/hyperlink" Target="https://twitter.com/i/web/status/804486519725682688" TargetMode="External"/><Relationship Id="rId5" Type="http://schemas.openxmlformats.org/officeDocument/2006/relationships/hyperlink" Target="http://ow.ly/cHSl306GsHo" TargetMode="External"/><Relationship Id="rId6" Type="http://schemas.openxmlformats.org/officeDocument/2006/relationships/hyperlink" Target="https://twitter.com/i/web/status/803995181565538304" TargetMode="External"/><Relationship Id="rId7" Type="http://schemas.openxmlformats.org/officeDocument/2006/relationships/hyperlink" Target="https://twitter.com/i/web/status/803197378966802432" TargetMode="External"/><Relationship Id="rId8" Type="http://schemas.openxmlformats.org/officeDocument/2006/relationships/hyperlink" Target="https://www.tradelineinc.com/reports/2016-11/integration-engineering-and-life-sciences-helps-spur-research-manage-energy" TargetMode="External"/><Relationship Id="rId9" Type="http://schemas.openxmlformats.org/officeDocument/2006/relationships/hyperlink" Target="https://twitter.com/i/web/status/806859093956816896" TargetMode="External"/><Relationship Id="rId10" Type="http://schemas.openxmlformats.org/officeDocument/2006/relationships/hyperlink" Target="http://www.pittsburghmagazine.com/Pittsburgh-Magazine/July-2016/The-Innovation-Project-Jeremy-Kimmel-PhD/?vsmaid=1263&amp;vcid=6446" TargetMode="External"/><Relationship Id="rId11" Type="http://schemas.openxmlformats.org/officeDocument/2006/relationships/hyperlink" Target="http://www.arzillion.com/arSnippet/201605/CNXJ83/I-Run-a-G.M.O.-Company-and-I-Support-G.M.O.-Labeling" TargetMode="External"/><Relationship Id="rId12" Type="http://schemas.openxmlformats.org/officeDocument/2006/relationships/hyperlink" Target="http://www.saluteh24.com/il_weblog_di_antonio/2016/12/bioengineering-innovations-show-promise-for-improving-treatments-and-drug-delivery.html" TargetMode="External"/><Relationship Id="rId13" Type="http://schemas.openxmlformats.org/officeDocument/2006/relationships/hyperlink" Target="https://www.asme.org/engineering-topics/articles/bioengineering/making-the-cut?utm_source=twitter&amp;utm_medium=social&amp;utm_content=bioengineering&amp;utm_campaign=wk_113016" TargetMode="External"/><Relationship Id="rId14" Type="http://schemas.openxmlformats.org/officeDocument/2006/relationships/hyperlink" Target="https://news.aamc.org/research/article/bioengineering-programs-have-only-just-begun/?utm_source=twitter&amp;utm_medium=social&amp;utm_campaign=AAMCSocial11302016" TargetMode="External"/><Relationship Id="rId15" Type="http://schemas.openxmlformats.org/officeDocument/2006/relationships/hyperlink" Target="http://www.uofgcce.org/single-post/2016/12/08/Conference-Report-Bioengineering-for-Cancer" TargetMode="External"/><Relationship Id="rId16" Type="http://schemas.openxmlformats.org/officeDocument/2006/relationships/hyperlink" Target="https://3dprintingindustry.com/news/northeastern-universitys-3d-printer-unlocks-secrets-heart-99086/?utm_source=twitter&amp;utm_medium=social&amp;utm_campaign=social-pug" TargetMode="External"/><Relationship Id="rId17" Type="http://schemas.openxmlformats.org/officeDocument/2006/relationships/hyperlink" Target="https://www.eventbrite.com/e/cbid-2016-fall-healthcare-innovation-showcase-shark-tank-tickets-28337421992" TargetMode="External"/><Relationship Id="rId18" Type="http://schemas.openxmlformats.org/officeDocument/2006/relationships/hyperlink" Target="http://www.engineering.pitt.edu/News/2016/Alex-Delazio-SWE-Award/" TargetMode="External"/><Relationship Id="rId19" Type="http://schemas.openxmlformats.org/officeDocument/2006/relationships/hyperlink" Target="https://www.higheredjobs.com/faculty/details.cfm?JobCode=176350284&amp;Title=Faculty%20Positions%20in%20Biological%20Engineering" TargetMode="External"/><Relationship Id="rId20" Type="http://schemas.openxmlformats.org/officeDocument/2006/relationships/hyperlink" Target="http://www.bioportfolio.com/news/article/2931824/American-Oriental-Bioengineering-Inc-Mergers-Acquisitions-MA-Partnerships-Alliances-and-Investment-Report.html" TargetMode="External"/><Relationship Id="rId21" Type="http://schemas.openxmlformats.org/officeDocument/2006/relationships/hyperlink" Target="https://www.asme.org/engineering-topics/articles/bioengineering/the-bioarcade?utm_source=twitter&amp;utm_medium=social&amp;utm_content=bioengineering&amp;utm_campaign=wk_113016" TargetMode="External"/><Relationship Id="rId22" Type="http://schemas.openxmlformats.org/officeDocument/2006/relationships/hyperlink" Target="http://ow.ly/AcWX306EaNP" TargetMode="External"/><Relationship Id="rId23" Type="http://schemas.openxmlformats.org/officeDocument/2006/relationships/hyperlink" Target="http://www.mayoclinic.org/giving-to-mayo-clinic/your-impact/features-stories/giving-them-their-voice" TargetMode="External"/><Relationship Id="rId24" Type="http://schemas.openxmlformats.org/officeDocument/2006/relationships/hyperlink" Target="https://www.asme.org/engineering-topics/articles/bioengineering/making-the-cut?utm_source=twitter&amp;utm_medium=social&amp;utm_content=bioengineering&amp;utm_campaign=wk_113016" TargetMode="External"/><Relationship Id="rId25" Type="http://schemas.openxmlformats.org/officeDocument/2006/relationships/hyperlink" Target="https://www.asme.org/engineering-topics/articles/bioengineering/the-bioarcade" TargetMode="External"/><Relationship Id="rId26" Type="http://schemas.openxmlformats.org/officeDocument/2006/relationships/hyperlink" Target="https://www.asme.org/engineering-topics/articles/bioengineering/hoping-to-walk-this-way?utm_source=twitter&amp;utm_medium=social&amp;utm_content=bioengineering&amp;utm_campaign=wk_100516" TargetMode="External"/><Relationship Id="rId27" Type="http://schemas.openxmlformats.org/officeDocument/2006/relationships/hyperlink" Target="https://news.aamc.org/research/article/bioengineering-programs-have-only-just-begun/?utm_source=newsletter&amp;utm_medium=email&amp;utm_campaign=AAMCNews113016" TargetMode="External"/><Relationship Id="rId28" Type="http://schemas.openxmlformats.org/officeDocument/2006/relationships/hyperlink" Target="https://twitter.com/i/web/status/805049276825010177" TargetMode="External"/><Relationship Id="rId29" Type="http://schemas.openxmlformats.org/officeDocument/2006/relationships/hyperlink" Target="https://www.asme.org/engineering-topics/articles/bioengineering/the-bioarcade?utm_source=twitter&amp;utm_medium=social&amp;utm_content=bioengineering&amp;utm_campaign=wk_113016" TargetMode="External"/><Relationship Id="rId30" Type="http://schemas.openxmlformats.org/officeDocument/2006/relationships/hyperlink" Target="https://nccih.nih.gov/research/blog/smolke-bioengineering?nav=rss" TargetMode="External"/><Relationship Id="rId31" Type="http://schemas.openxmlformats.org/officeDocument/2006/relationships/hyperlink" Target="https://www.asme.org/engineering-topics/articles/bioengineering/growing-human-organs-in-space?utm_source=twitter&amp;utm_medium=social&amp;utm_content=bioengineering&amp;utm_campaign=wk_120616" TargetMode="External"/><Relationship Id="rId32" Type="http://schemas.openxmlformats.org/officeDocument/2006/relationships/hyperlink" Target="https://news.aamc.org/research/article/bioengineering-programs-have-only-just-begun/" TargetMode="External"/><Relationship Id="rId33" Type="http://schemas.openxmlformats.org/officeDocument/2006/relationships/hyperlink" Target="https://twitter.com/i/web/status/804433661881745408" TargetMode="External"/><Relationship Id="rId34" Type="http://schemas.openxmlformats.org/officeDocument/2006/relationships/hyperlink" Target="https://www.asme.org/engineering-topics/articles/bioengineering/hoping-to-walk-this-way?utm_source=twitter&amp;utm_medium=social&amp;utm_content=bioengineering&amp;utm_campaign=wk_100516" TargetMode="External"/><Relationship Id="rId35" Type="http://schemas.openxmlformats.org/officeDocument/2006/relationships/hyperlink" Target="http://scitechconnect.elsevier.com/ask-an-expert-buddy-ratner/?utm_source=SciTech" TargetMode="External"/><Relationship Id="rId36" Type="http://schemas.openxmlformats.org/officeDocument/2006/relationships/hyperlink" Target="https://www.asme.org/engineering-topics/articles/bioengineering/prosthetic-limbs-that-can-feel?utm_source=twitter&amp;utm_medium=social&amp;utm_content=bioengineering&amp;utm_campaign=wk_100516" TargetMode="External"/><Relationship Id="rId37" Type="http://schemas.openxmlformats.org/officeDocument/2006/relationships/hyperlink" Target="http://ow.ly/KfXB306Gi2e" TargetMode="External"/><Relationship Id="rId38" Type="http://schemas.openxmlformats.org/officeDocument/2006/relationships/hyperlink" Target="http://motherboard.vice.com/read/fragrant-moss-glowing-plants-update?utm_source=mbtwitter" TargetMode="External"/><Relationship Id="rId39" Type="http://schemas.openxmlformats.org/officeDocument/2006/relationships/hyperlink" Target="https://www.asme.org/engineering-topics/articles/bioengineering/top-6-robotic-applications-in-medicine?utm_source=twitter&amp;utm_medium=social&amp;utm_content=bioengineering&amp;utm_campaign=wk_100516" TargetMode="External"/><Relationship Id="rId40" Type="http://schemas.openxmlformats.org/officeDocument/2006/relationships/hyperlink" Target="https://twitter.com/i/web/status/804057976512348161" TargetMode="External"/><Relationship Id="rId41" Type="http://schemas.openxmlformats.org/officeDocument/2006/relationships/hyperlink" Target="http://ow.ly/cHSl306GsHo" TargetMode="External"/><Relationship Id="rId42" Type="http://schemas.openxmlformats.org/officeDocument/2006/relationships/hyperlink" Target="https://www.asme.org/engineering-topics/articles/bioengineering/dna-data-storage?utm_source=twitter&amp;utm_medium=social&amp;utm_content=bioengineering&amp;utm_campaign=wk_082916" TargetMode="External"/><Relationship Id="rId43" Type="http://schemas.openxmlformats.org/officeDocument/2006/relationships/hyperlink" Target="http://www.amino.bio/products/cyberworkshop" TargetMode="External"/><Relationship Id="rId44" Type="http://schemas.openxmlformats.org/officeDocument/2006/relationships/hyperlink" Target="https://twitter.com/i/web/status/805871558031998976" TargetMode="External"/><Relationship Id="rId45" Type="http://schemas.openxmlformats.org/officeDocument/2006/relationships/hyperlink" Target="https://www.asme.org/engineering-topics/articles/bioengineering/the-bioarcade" TargetMode="External"/><Relationship Id="rId46" Type="http://schemas.openxmlformats.org/officeDocument/2006/relationships/hyperlink" Target="https://www.asme.org/engineering-topics/articles/bioengineering/making-the-cut?utm_campaign=wk_113016&amp;utm_content=38470516&amp;utm_medium=social&amp;utm_source=twitter" TargetMode="Externa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BG1417"/>
  <sheetViews>
    <sheetView windowProtection="true" showFormulas="false" showGridLines="true" showRowColHeaders="true" showZeros="true" rightToLeft="false" tabSelected="true" showOutlineSymbols="true" defaultGridColor="true" view="normal" topLeftCell="A1" colorId="64" zoomScale="100" zoomScaleNormal="100" zoomScalePageLayoutView="100" workbookViewId="0">
      <pane xSplit="2" ySplit="2" topLeftCell="Q548" activePane="bottomRight" state="frozen"/>
      <selection pane="topLeft" activeCell="A1" activeCellId="0" sqref="A1"/>
      <selection pane="topRight" activeCell="Q1" activeCellId="0" sqref="Q1"/>
      <selection pane="bottomLeft" activeCell="A548" activeCellId="0" sqref="A548"/>
      <selection pane="bottomRight" activeCell="T552" activeCellId="0" sqref="T552"/>
    </sheetView>
  </sheetViews>
  <sheetFormatPr defaultRowHeight="15"/>
  <cols>
    <col collapsed="false" hidden="false" max="1" min="1" style="1" width="17.5263157894737"/>
    <col collapsed="false" hidden="false" max="2" min="2" style="1" width="15.3238866396761"/>
    <col collapsed="false" hidden="true" max="3" min="3" style="2" width="0"/>
    <col collapsed="false" hidden="true" max="6" min="4" style="3" width="0"/>
    <col collapsed="false" hidden="true" max="7" min="7" style="2" width="0"/>
    <col collapsed="false" hidden="true" max="8" min="8" style="1" width="0"/>
    <col collapsed="false" hidden="true" max="10" min="9" style="2" width="0"/>
    <col collapsed="false" hidden="false" max="11" min="11" style="2" width="15.5668016194332"/>
    <col collapsed="false" hidden="true" max="13" min="12" style="0" width="0"/>
    <col collapsed="false" hidden="false" max="14" min="14" style="0" width="16.004048582996"/>
    <col collapsed="false" hidden="false" max="15" min="15" style="0" width="12.5668016194332"/>
    <col collapsed="false" hidden="false" max="16" min="16" style="0" width="14.2834008097166"/>
    <col collapsed="false" hidden="false" max="17" min="17" style="0" width="38.3643724696356"/>
    <col collapsed="false" hidden="false" max="18" min="18" style="0" width="21.9392712550607"/>
    <col collapsed="false" hidden="false" max="19" min="19" style="0" width="12.995951417004"/>
    <col collapsed="false" hidden="false" max="20" min="20" style="0" width="13.1417004048583"/>
    <col collapsed="false" hidden="false" max="21" min="21" style="0" width="13.2834008097166"/>
    <col collapsed="false" hidden="false" max="22" min="22" style="0" width="14.2834008097166"/>
    <col collapsed="false" hidden="false" max="23" min="23" style="0" width="10.4251012145749"/>
    <col collapsed="false" hidden="false" max="24" min="24" style="0" width="33.0728744939271"/>
    <col collapsed="false" hidden="false" max="25" min="25" style="0" width="11.4251012145749"/>
    <col collapsed="false" hidden="false" max="26" min="26" style="0" width="13.4251012145749"/>
    <col collapsed="false" hidden="false" max="27" min="27" style="0" width="11.5708502024291"/>
    <col collapsed="false" hidden="false" max="28" min="28" style="0" width="10.4251012145749"/>
    <col collapsed="false" hidden="false" max="29" min="29" style="0" width="13.4251012145749"/>
    <col collapsed="false" hidden="false" max="30" min="30" style="0" width="10.5708502024292"/>
    <col collapsed="false" hidden="false" max="31" min="31" style="0" width="11.4251012145749"/>
    <col collapsed="false" hidden="false" max="32" min="32" style="0" width="11.2834008097166"/>
    <col collapsed="false" hidden="false" max="33" min="33" style="0" width="10.8542510121457"/>
    <col collapsed="false" hidden="false" max="34" min="34" style="0" width="11.8542510121458"/>
    <col collapsed="false" hidden="false" max="36" min="35" style="0" width="10.7125506072875"/>
    <col collapsed="false" hidden="false" max="37" min="37" style="0" width="8.5748987854251"/>
    <col collapsed="false" hidden="false" max="38" min="38" style="0" width="11.9959514170041"/>
    <col collapsed="false" hidden="false" max="39" min="39" style="0" width="11.8542510121458"/>
    <col collapsed="false" hidden="false" max="40" min="40" style="0" width="16.8542510121458"/>
    <col collapsed="false" hidden="false" max="41" min="41" style="0" width="10.1417004048583"/>
    <col collapsed="false" hidden="false" max="42" min="42" style="0" width="15.4251012145749"/>
    <col collapsed="false" hidden="false" max="43" min="43" style="0" width="11.5708502024291"/>
    <col collapsed="false" hidden="false" max="44" min="44" style="0" width="10.1417004048583"/>
    <col collapsed="false" hidden="false" max="45" min="45" style="0" width="8.4251012145749"/>
    <col collapsed="false" hidden="false" max="47" min="46" style="0" width="7.85425101214575"/>
    <col collapsed="false" hidden="false" max="48" min="48" style="0" width="14.4251012145749"/>
    <col collapsed="false" hidden="false" max="50" min="49" style="0" width="10.5708502024292"/>
    <col collapsed="false" hidden="false" max="51" min="51" style="0" width="21.5748987854251"/>
    <col collapsed="false" hidden="false" max="52" min="52" style="0" width="26.8502024291498"/>
    <col collapsed="false" hidden="false" max="53" min="53" style="0" width="22.4251012145749"/>
    <col collapsed="false" hidden="false" max="54" min="54" style="0" width="27.8502024291498"/>
    <col collapsed="false" hidden="false" max="55" min="55" style="0" width="27.1457489878542"/>
    <col collapsed="false" hidden="false" max="56" min="56" style="0" width="32.5708502024291"/>
    <col collapsed="false" hidden="false" max="57" min="57" style="0" width="18.004048582996"/>
    <col collapsed="false" hidden="false" max="58" min="58" style="0" width="22.1457489878542"/>
    <col collapsed="false" hidden="false" max="59" min="59" style="0" width="14.9959514170041"/>
    <col collapsed="false" hidden="false" max="1025" min="60" style="0" width="8.5748987854251"/>
  </cols>
  <sheetData>
    <row r="1" customFormat="false" ht="15" hidden="false" customHeight="false" outlineLevel="0" collapsed="false">
      <c r="A1" s="0"/>
      <c r="B1" s="0"/>
      <c r="C1" s="4" t="s">
        <v>0</v>
      </c>
      <c r="D1" s="5"/>
      <c r="E1" s="5"/>
      <c r="F1" s="5"/>
      <c r="G1" s="4"/>
      <c r="H1" s="6" t="s">
        <v>1</v>
      </c>
      <c r="I1" s="7"/>
      <c r="J1" s="7"/>
      <c r="K1" s="8" t="s">
        <v>2</v>
      </c>
      <c r="L1" s="9" t="s">
        <v>3</v>
      </c>
      <c r="M1" s="9"/>
      <c r="N1" s="10" t="s">
        <v>4</v>
      </c>
    </row>
    <row r="2" customFormat="false" ht="30" hidden="false" customHeight="true" outlineLevel="0" collapsed="false">
      <c r="A2" s="11" t="s">
        <v>5</v>
      </c>
      <c r="B2" s="11" t="s">
        <v>6</v>
      </c>
      <c r="C2" s="12" t="s">
        <v>7</v>
      </c>
      <c r="D2" s="12" t="s">
        <v>8</v>
      </c>
      <c r="E2" s="12" t="s">
        <v>9</v>
      </c>
      <c r="F2" s="12" t="s">
        <v>10</v>
      </c>
      <c r="G2" s="12" t="s">
        <v>11</v>
      </c>
      <c r="H2" s="11" t="s">
        <v>12</v>
      </c>
      <c r="I2" s="12" t="s">
        <v>13</v>
      </c>
      <c r="J2" s="12" t="s">
        <v>14</v>
      </c>
      <c r="K2" s="12" t="s">
        <v>15</v>
      </c>
      <c r="L2" s="12" t="s">
        <v>16</v>
      </c>
      <c r="M2" s="12" t="s">
        <v>17</v>
      </c>
      <c r="N2" s="12" t="s">
        <v>18</v>
      </c>
      <c r="O2" s="12" t="s">
        <v>19</v>
      </c>
      <c r="P2" s="12" t="s">
        <v>20</v>
      </c>
      <c r="Q2" s="12" t="s">
        <v>21</v>
      </c>
      <c r="R2" s="12" t="s">
        <v>22</v>
      </c>
      <c r="S2" s="12" t="s">
        <v>23</v>
      </c>
      <c r="T2" s="12" t="s">
        <v>24</v>
      </c>
      <c r="U2" s="12" t="s">
        <v>25</v>
      </c>
      <c r="V2" s="12" t="s">
        <v>26</v>
      </c>
      <c r="W2" s="12" t="s">
        <v>27</v>
      </c>
      <c r="X2" s="12" t="s">
        <v>28</v>
      </c>
      <c r="Y2" s="12" t="s">
        <v>29</v>
      </c>
      <c r="Z2" s="12" t="s">
        <v>30</v>
      </c>
      <c r="AA2" s="12" t="s">
        <v>31</v>
      </c>
      <c r="AB2" s="12" t="s">
        <v>32</v>
      </c>
      <c r="AC2" s="12" t="s">
        <v>33</v>
      </c>
      <c r="AD2" s="12" t="s">
        <v>34</v>
      </c>
      <c r="AE2" s="12" t="s">
        <v>35</v>
      </c>
      <c r="AF2" s="12" t="s">
        <v>36</v>
      </c>
      <c r="AG2" s="12" t="s">
        <v>37</v>
      </c>
      <c r="AH2" s="12" t="s">
        <v>38</v>
      </c>
      <c r="AI2" s="12" t="s">
        <v>39</v>
      </c>
      <c r="AJ2" s="12" t="s">
        <v>40</v>
      </c>
      <c r="AK2" s="12" t="s">
        <v>41</v>
      </c>
      <c r="AL2" s="12" t="s">
        <v>42</v>
      </c>
      <c r="AM2" s="12" t="s">
        <v>43</v>
      </c>
      <c r="AN2" s="12" t="s">
        <v>44</v>
      </c>
      <c r="AO2" s="12" t="s">
        <v>45</v>
      </c>
      <c r="AP2" s="12" t="s">
        <v>46</v>
      </c>
      <c r="AQ2" s="12" t="s">
        <v>47</v>
      </c>
      <c r="AR2" s="12" t="s">
        <v>48</v>
      </c>
      <c r="AS2" s="12" t="s">
        <v>49</v>
      </c>
      <c r="AT2" s="12" t="s">
        <v>50</v>
      </c>
      <c r="AU2" s="12" t="s">
        <v>51</v>
      </c>
      <c r="AV2" s="13" t="s">
        <v>52</v>
      </c>
      <c r="AW2" s="12" t="s">
        <v>53</v>
      </c>
      <c r="AX2" s="12" t="s">
        <v>54</v>
      </c>
      <c r="AY2" s="14" t="s">
        <v>55</v>
      </c>
      <c r="AZ2" s="14" t="s">
        <v>56</v>
      </c>
      <c r="BA2" s="14" t="s">
        <v>57</v>
      </c>
      <c r="BB2" s="14" t="s">
        <v>58</v>
      </c>
      <c r="BC2" s="14" t="s">
        <v>59</v>
      </c>
      <c r="BD2" s="14" t="s">
        <v>60</v>
      </c>
      <c r="BE2" s="14" t="s">
        <v>61</v>
      </c>
      <c r="BF2" s="14" t="s">
        <v>62</v>
      </c>
      <c r="BG2" s="14" t="s">
        <v>63</v>
      </c>
    </row>
    <row r="3" customFormat="false" ht="15" hidden="false" customHeight="true" outlineLevel="0" collapsed="false">
      <c r="A3" s="15" t="s">
        <v>64</v>
      </c>
      <c r="B3" s="15" t="s">
        <v>65</v>
      </c>
      <c r="C3" s="16" t="s">
        <v>66</v>
      </c>
      <c r="D3" s="17" t="n">
        <v>3</v>
      </c>
      <c r="E3" s="16" t="s">
        <v>67</v>
      </c>
      <c r="F3" s="18" t="n">
        <v>32</v>
      </c>
      <c r="G3" s="16"/>
      <c r="H3" s="19"/>
      <c r="I3" s="7"/>
      <c r="J3" s="7"/>
      <c r="K3" s="8" t="s">
        <v>68</v>
      </c>
      <c r="L3" s="20" t="n">
        <v>3</v>
      </c>
      <c r="M3" s="20"/>
      <c r="N3" s="10"/>
      <c r="O3" s="21" t="s">
        <v>69</v>
      </c>
      <c r="P3" s="22" t="n">
        <v>42702.0824884259</v>
      </c>
      <c r="Q3" s="21" t="s">
        <v>70</v>
      </c>
      <c r="R3" s="23" t="s">
        <v>71</v>
      </c>
      <c r="S3" s="21" t="s">
        <v>72</v>
      </c>
      <c r="T3" s="21"/>
      <c r="U3" s="22" t="n">
        <v>42702.0824884259</v>
      </c>
      <c r="V3" s="23" t="s">
        <v>73</v>
      </c>
      <c r="W3" s="21"/>
      <c r="X3" s="21"/>
      <c r="Y3" s="21" t="s">
        <v>74</v>
      </c>
      <c r="Z3" s="21"/>
      <c r="AA3" s="24" t="n">
        <f aca="false">FALSE()</f>
        <v>0</v>
      </c>
      <c r="AB3" s="24" t="n">
        <v>0</v>
      </c>
      <c r="AC3" s="24"/>
      <c r="AD3" s="24" t="n">
        <f aca="false">FALSE()</f>
        <v>0</v>
      </c>
      <c r="AE3" s="24" t="s">
        <v>75</v>
      </c>
      <c r="AF3" s="24"/>
      <c r="AG3" s="24"/>
      <c r="AH3" s="24" t="n">
        <f aca="false">FALSE()</f>
        <v>0</v>
      </c>
      <c r="AI3" s="24" t="n">
        <v>0</v>
      </c>
      <c r="AJ3" s="24"/>
      <c r="AK3" s="24" t="s">
        <v>76</v>
      </c>
      <c r="AL3" s="24" t="n">
        <f aca="false">FALSE()</f>
        <v>0</v>
      </c>
      <c r="AM3" s="24" t="s">
        <v>74</v>
      </c>
      <c r="AN3" s="24"/>
      <c r="AO3" s="24"/>
      <c r="AP3" s="24"/>
      <c r="AQ3" s="24"/>
      <c r="AR3" s="24"/>
      <c r="AS3" s="24"/>
      <c r="AT3" s="24"/>
      <c r="AU3" s="24"/>
      <c r="AV3" s="0" t="n">
        <v>1</v>
      </c>
      <c r="AW3" s="24" t="e">
        <f aca="false">REPLACE(INDEX(GroupVertices[group], MATCH(Edges[[#this row],[vertex 1]],GroupVertices[vertex],0)),1,1,"")</f>
        <v>#VALUE!</v>
      </c>
      <c r="AX3" s="24" t="e">
        <f aca="false">REPLACE(INDEX(GroupVertices[group], MATCH(Edges[[#this row],[vertex 2]],GroupVertices[vertex],0)),1,1,"")</f>
        <v>#VALUE!</v>
      </c>
      <c r="AY3" s="25" t="n">
        <v>0</v>
      </c>
      <c r="AZ3" s="26" t="n">
        <v>0</v>
      </c>
      <c r="BA3" s="25" t="n">
        <v>0</v>
      </c>
      <c r="BB3" s="26" t="n">
        <v>0</v>
      </c>
      <c r="BC3" s="25" t="n">
        <v>0</v>
      </c>
      <c r="BD3" s="26" t="n">
        <v>0</v>
      </c>
      <c r="BE3" s="25" t="n">
        <v>10</v>
      </c>
      <c r="BF3" s="26" t="n">
        <v>100</v>
      </c>
      <c r="BG3" s="25" t="n">
        <v>10</v>
      </c>
    </row>
    <row r="4" customFormat="false" ht="15" hidden="false" customHeight="true" outlineLevel="0" collapsed="false">
      <c r="A4" s="15" t="s">
        <v>77</v>
      </c>
      <c r="B4" s="15" t="s">
        <v>78</v>
      </c>
      <c r="C4" s="16" t="s">
        <v>66</v>
      </c>
      <c r="D4" s="17" t="n">
        <v>3</v>
      </c>
      <c r="E4" s="16" t="s">
        <v>67</v>
      </c>
      <c r="F4" s="18" t="n">
        <v>32</v>
      </c>
      <c r="G4" s="16"/>
      <c r="H4" s="19"/>
      <c r="I4" s="7"/>
      <c r="J4" s="7"/>
      <c r="K4" s="8" t="s">
        <v>68</v>
      </c>
      <c r="L4" s="20" t="n">
        <v>4</v>
      </c>
      <c r="M4" s="20"/>
      <c r="N4" s="10"/>
      <c r="O4" s="27" t="s">
        <v>69</v>
      </c>
      <c r="P4" s="28" t="n">
        <v>42702.0994791667</v>
      </c>
      <c r="Q4" s="27" t="s">
        <v>79</v>
      </c>
      <c r="R4" s="27"/>
      <c r="S4" s="27"/>
      <c r="T4" s="27" t="s">
        <v>80</v>
      </c>
      <c r="U4" s="28" t="n">
        <v>42702.0994791667</v>
      </c>
      <c r="V4" s="23" t="s">
        <v>81</v>
      </c>
      <c r="W4" s="27"/>
      <c r="X4" s="27"/>
      <c r="Y4" s="27" t="s">
        <v>82</v>
      </c>
      <c r="Z4" s="27"/>
      <c r="AA4" s="29" t="inlineStr">
        <f aca="false">FALSE()</f>
        <is>
          <t/>
        </is>
      </c>
      <c r="AB4" s="29" t="n">
        <v>0</v>
      </c>
      <c r="AC4" s="29"/>
      <c r="AD4" s="29" t="inlineStr">
        <f aca="false">FALSE()</f>
        <is>
          <t/>
        </is>
      </c>
      <c r="AE4" s="29" t="s">
        <v>75</v>
      </c>
      <c r="AF4" s="29"/>
      <c r="AG4" s="29"/>
      <c r="AH4" s="29" t="inlineStr">
        <f aca="false">FALSE()</f>
        <is>
          <t/>
        </is>
      </c>
      <c r="AI4" s="29" t="n">
        <v>3</v>
      </c>
      <c r="AJ4" s="29" t="s">
        <v>83</v>
      </c>
      <c r="AK4" s="29" t="s">
        <v>84</v>
      </c>
      <c r="AL4" s="29" t="inlineStr">
        <f aca="false">FALSE()</f>
        <is>
          <t/>
        </is>
      </c>
      <c r="AM4" s="29" t="s">
        <v>83</v>
      </c>
      <c r="AN4" s="29"/>
      <c r="AO4" s="29"/>
      <c r="AP4" s="29"/>
      <c r="AQ4" s="29"/>
      <c r="AR4" s="29"/>
      <c r="AS4" s="29"/>
      <c r="AT4" s="29"/>
      <c r="AU4" s="29"/>
      <c r="AV4" s="0" t="n">
        <v>1</v>
      </c>
      <c r="AW4" s="24" t="e">
        <f aca="false">REPLACE(INDEX(GroupVertices[group], MATCH(Edges[[#this row],[vertex 1]],GroupVertices[vertex],0)),1,1,"")</f>
        <v>#VALUE!</v>
      </c>
      <c r="AX4" s="24" t="e">
        <f aca="false">REPLACE(INDEX(GroupVertices[group], MATCH(Edges[[#this row],[vertex 2]],GroupVertices[vertex],0)),1,1,"")</f>
        <v>#VALUE!</v>
      </c>
      <c r="AY4" s="25" t="n">
        <v>1</v>
      </c>
      <c r="AZ4" s="26" t="n">
        <v>5.26315789473684</v>
      </c>
      <c r="BA4" s="25" t="n">
        <v>0</v>
      </c>
      <c r="BB4" s="26" t="n">
        <v>0</v>
      </c>
      <c r="BC4" s="25" t="n">
        <v>0</v>
      </c>
      <c r="BD4" s="26" t="n">
        <v>0</v>
      </c>
      <c r="BE4" s="25" t="n">
        <v>18</v>
      </c>
      <c r="BF4" s="26" t="n">
        <v>94.7368421052632</v>
      </c>
      <c r="BG4" s="25" t="n">
        <v>19</v>
      </c>
    </row>
    <row r="5" customFormat="false" ht="15" hidden="false" customHeight="false" outlineLevel="0" collapsed="false">
      <c r="A5" s="15" t="s">
        <v>85</v>
      </c>
      <c r="B5" s="15" t="s">
        <v>85</v>
      </c>
      <c r="C5" s="16" t="s">
        <v>66</v>
      </c>
      <c r="D5" s="17" t="n">
        <v>3</v>
      </c>
      <c r="E5" s="16" t="s">
        <v>67</v>
      </c>
      <c r="F5" s="18" t="n">
        <v>32</v>
      </c>
      <c r="G5" s="16"/>
      <c r="H5" s="19"/>
      <c r="I5" s="7"/>
      <c r="J5" s="7"/>
      <c r="K5" s="8" t="s">
        <v>68</v>
      </c>
      <c r="L5" s="20" t="n">
        <v>5</v>
      </c>
      <c r="M5" s="20"/>
      <c r="N5" s="10"/>
      <c r="O5" s="27" t="s">
        <v>21</v>
      </c>
      <c r="P5" s="28" t="n">
        <v>42702.1027777778</v>
      </c>
      <c r="Q5" s="27" t="s">
        <v>86</v>
      </c>
      <c r="R5" s="23" t="s">
        <v>87</v>
      </c>
      <c r="S5" s="27" t="s">
        <v>88</v>
      </c>
      <c r="T5" s="27"/>
      <c r="U5" s="28" t="n">
        <v>42702.1027777778</v>
      </c>
      <c r="V5" s="23" t="s">
        <v>89</v>
      </c>
      <c r="W5" s="27"/>
      <c r="X5" s="27"/>
      <c r="Y5" s="27" t="s">
        <v>90</v>
      </c>
      <c r="Z5" s="27"/>
      <c r="AA5" s="29" t="inlineStr">
        <f aca="false">FALSE()</f>
        <is>
          <t/>
        </is>
      </c>
      <c r="AB5" s="29" t="n">
        <v>0</v>
      </c>
      <c r="AC5" s="29"/>
      <c r="AD5" s="29" t="inlineStr">
        <f aca="false">FALSE()</f>
        <is>
          <t/>
        </is>
      </c>
      <c r="AE5" s="29" t="s">
        <v>75</v>
      </c>
      <c r="AF5" s="29"/>
      <c r="AG5" s="29"/>
      <c r="AH5" s="29" t="inlineStr">
        <f aca="false">FALSE()</f>
        <is>
          <t/>
        </is>
      </c>
      <c r="AI5" s="29" t="n">
        <v>0</v>
      </c>
      <c r="AJ5" s="29"/>
      <c r="AK5" s="29" t="s">
        <v>91</v>
      </c>
      <c r="AL5" s="29" t="inlineStr">
        <f aca="false">FALSE()</f>
        <is>
          <t/>
        </is>
      </c>
      <c r="AM5" s="29" t="s">
        <v>90</v>
      </c>
      <c r="AN5" s="29"/>
      <c r="AO5" s="29"/>
      <c r="AP5" s="29"/>
      <c r="AQ5" s="29"/>
      <c r="AR5" s="29"/>
      <c r="AS5" s="29"/>
      <c r="AT5" s="29"/>
      <c r="AU5" s="29"/>
      <c r="AV5" s="0" t="n">
        <v>1</v>
      </c>
      <c r="AW5" s="24" t="e">
        <f aca="false">REPLACE(INDEX(GroupVertices[group], MATCH(Edges[[#this row],[vertex 1]],GroupVertices[vertex],0)),1,1,"")</f>
        <v>#VALUE!</v>
      </c>
      <c r="AX5" s="24" t="e">
        <f aca="false">REPLACE(INDEX(GroupVertices[group], MATCH(Edges[[#this row],[vertex 2]],GroupVertices[vertex],0)),1,1,"")</f>
        <v>#VALUE!</v>
      </c>
      <c r="AY5" s="25" t="n">
        <v>0</v>
      </c>
      <c r="AZ5" s="26" t="n">
        <v>0</v>
      </c>
      <c r="BA5" s="25" t="n">
        <v>0</v>
      </c>
      <c r="BB5" s="26" t="n">
        <v>0</v>
      </c>
      <c r="BC5" s="25" t="n">
        <v>0</v>
      </c>
      <c r="BD5" s="26" t="n">
        <v>0</v>
      </c>
      <c r="BE5" s="25" t="n">
        <v>13</v>
      </c>
      <c r="BF5" s="26" t="n">
        <v>100</v>
      </c>
      <c r="BG5" s="25" t="n">
        <v>13</v>
      </c>
    </row>
    <row r="6" customFormat="false" ht="15" hidden="false" customHeight="false" outlineLevel="0" collapsed="false">
      <c r="A6" s="15" t="s">
        <v>92</v>
      </c>
      <c r="B6" s="15" t="s">
        <v>92</v>
      </c>
      <c r="C6" s="16" t="s">
        <v>66</v>
      </c>
      <c r="D6" s="17" t="n">
        <v>3</v>
      </c>
      <c r="E6" s="16" t="s">
        <v>67</v>
      </c>
      <c r="F6" s="18" t="n">
        <v>32</v>
      </c>
      <c r="G6" s="16"/>
      <c r="H6" s="19"/>
      <c r="I6" s="7"/>
      <c r="J6" s="7"/>
      <c r="K6" s="8" t="s">
        <v>68</v>
      </c>
      <c r="L6" s="20" t="n">
        <v>6</v>
      </c>
      <c r="M6" s="20"/>
      <c r="N6" s="10"/>
      <c r="O6" s="27" t="s">
        <v>21</v>
      </c>
      <c r="P6" s="28" t="n">
        <v>42702.1332175926</v>
      </c>
      <c r="Q6" s="27" t="s">
        <v>93</v>
      </c>
      <c r="R6" s="23" t="s">
        <v>94</v>
      </c>
      <c r="S6" s="27" t="s">
        <v>88</v>
      </c>
      <c r="T6" s="27"/>
      <c r="U6" s="28" t="n">
        <v>42702.1332175926</v>
      </c>
      <c r="V6" s="23" t="s">
        <v>95</v>
      </c>
      <c r="W6" s="27" t="n">
        <v>2.45693221</v>
      </c>
      <c r="X6" s="27" t="n">
        <v>102.17204686</v>
      </c>
      <c r="Y6" s="27" t="s">
        <v>96</v>
      </c>
      <c r="Z6" s="27"/>
      <c r="AA6" s="29" t="inlineStr">
        <f aca="false">FALSE()</f>
        <is>
          <t/>
        </is>
      </c>
      <c r="AB6" s="29" t="n">
        <v>1</v>
      </c>
      <c r="AC6" s="29"/>
      <c r="AD6" s="29" t="inlineStr">
        <f aca="false">FALSE()</f>
        <is>
          <t/>
        </is>
      </c>
      <c r="AE6" s="29" t="s">
        <v>75</v>
      </c>
      <c r="AF6" s="29"/>
      <c r="AG6" s="29"/>
      <c r="AH6" s="29" t="inlineStr">
        <f aca="false">FALSE()</f>
        <is>
          <t/>
        </is>
      </c>
      <c r="AI6" s="29" t="n">
        <v>0</v>
      </c>
      <c r="AJ6" s="29"/>
      <c r="AK6" s="29" t="s">
        <v>91</v>
      </c>
      <c r="AL6" s="29" t="inlineStr">
        <f aca="false">FALSE()</f>
        <is>
          <t/>
        </is>
      </c>
      <c r="AM6" s="29" t="s">
        <v>96</v>
      </c>
      <c r="AN6" s="30" t="s">
        <v>97</v>
      </c>
      <c r="AO6" s="29" t="s">
        <v>98</v>
      </c>
      <c r="AP6" s="29" t="s">
        <v>99</v>
      </c>
      <c r="AQ6" s="29" t="s">
        <v>100</v>
      </c>
      <c r="AR6" s="29" t="s">
        <v>101</v>
      </c>
      <c r="AS6" s="29" t="s">
        <v>102</v>
      </c>
      <c r="AT6" s="29" t="s">
        <v>103</v>
      </c>
      <c r="AU6" s="23" t="s">
        <v>104</v>
      </c>
      <c r="AV6" s="0" t="n">
        <v>1</v>
      </c>
      <c r="AW6" s="24" t="e">
        <f aca="false">REPLACE(INDEX(GroupVertices[group], MATCH(Edges[[#this row],[vertex 1]],GroupVertices[vertex],0)),1,1,"")</f>
        <v>#VALUE!</v>
      </c>
      <c r="AX6" s="24" t="e">
        <f aca="false">REPLACE(INDEX(GroupVertices[group], MATCH(Edges[[#this row],[vertex 2]],GroupVertices[vertex],0)),1,1,"")</f>
        <v>#VALUE!</v>
      </c>
      <c r="AY6" s="25" t="n">
        <v>0</v>
      </c>
      <c r="AZ6" s="26" t="n">
        <v>0</v>
      </c>
      <c r="BA6" s="25" t="n">
        <v>0</v>
      </c>
      <c r="BB6" s="26" t="n">
        <v>0</v>
      </c>
      <c r="BC6" s="25" t="n">
        <v>0</v>
      </c>
      <c r="BD6" s="26" t="n">
        <v>0</v>
      </c>
      <c r="BE6" s="25" t="n">
        <v>13</v>
      </c>
      <c r="BF6" s="26" t="n">
        <v>100</v>
      </c>
      <c r="BG6" s="25" t="n">
        <v>13</v>
      </c>
    </row>
    <row r="7" customFormat="false" ht="15" hidden="false" customHeight="false" outlineLevel="0" collapsed="false">
      <c r="A7" s="15" t="s">
        <v>105</v>
      </c>
      <c r="B7" s="15" t="s">
        <v>105</v>
      </c>
      <c r="C7" s="16" t="s">
        <v>66</v>
      </c>
      <c r="D7" s="17" t="n">
        <v>3</v>
      </c>
      <c r="E7" s="16" t="s">
        <v>67</v>
      </c>
      <c r="F7" s="18" t="n">
        <v>32</v>
      </c>
      <c r="G7" s="16"/>
      <c r="H7" s="19"/>
      <c r="I7" s="7"/>
      <c r="J7" s="7"/>
      <c r="K7" s="8" t="s">
        <v>68</v>
      </c>
      <c r="L7" s="20" t="n">
        <v>7</v>
      </c>
      <c r="M7" s="20"/>
      <c r="N7" s="10"/>
      <c r="O7" s="27" t="s">
        <v>21</v>
      </c>
      <c r="P7" s="28" t="n">
        <v>42702.2143055556</v>
      </c>
      <c r="Q7" s="31" t="s">
        <v>106</v>
      </c>
      <c r="R7" s="27" t="s">
        <v>107</v>
      </c>
      <c r="S7" s="27" t="s">
        <v>108</v>
      </c>
      <c r="T7" s="27" t="s">
        <v>109</v>
      </c>
      <c r="U7" s="28" t="n">
        <v>42702.2143055556</v>
      </c>
      <c r="V7" s="23" t="s">
        <v>110</v>
      </c>
      <c r="W7" s="27"/>
      <c r="X7" s="27"/>
      <c r="Y7" s="27" t="s">
        <v>111</v>
      </c>
      <c r="Z7" s="27"/>
      <c r="AA7" s="29" t="inlineStr">
        <f aca="false">FALSE()</f>
        <is>
          <t/>
        </is>
      </c>
      <c r="AB7" s="29" t="n">
        <v>0</v>
      </c>
      <c r="AC7" s="29"/>
      <c r="AD7" s="29" t="inlineStr">
        <f aca="false">FALSE()</f>
        <is>
          <t/>
        </is>
      </c>
      <c r="AE7" s="29" t="s">
        <v>75</v>
      </c>
      <c r="AF7" s="29"/>
      <c r="AG7" s="29"/>
      <c r="AH7" s="29" t="inlineStr">
        <f aca="false">FALSE()</f>
        <is>
          <t/>
        </is>
      </c>
      <c r="AI7" s="29" t="n">
        <v>1</v>
      </c>
      <c r="AJ7" s="29"/>
      <c r="AK7" s="29" t="s">
        <v>76</v>
      </c>
      <c r="AL7" s="29" t="n">
        <f aca="false">TRUE()</f>
        <v>1</v>
      </c>
      <c r="AM7" s="29" t="s">
        <v>111</v>
      </c>
      <c r="AN7" s="29"/>
      <c r="AO7" s="29"/>
      <c r="AP7" s="29"/>
      <c r="AQ7" s="29"/>
      <c r="AR7" s="29"/>
      <c r="AS7" s="29"/>
      <c r="AT7" s="29"/>
      <c r="AU7" s="29"/>
      <c r="AV7" s="0" t="n">
        <v>1</v>
      </c>
      <c r="AW7" s="24" t="e">
        <f aca="false">REPLACE(INDEX(GroupVertices[group], MATCH(Edges[[#this row],[vertex 1]],GroupVertices[vertex],0)),1,1,"")</f>
        <v>#VALUE!</v>
      </c>
      <c r="AX7" s="24" t="e">
        <f aca="false">REPLACE(INDEX(GroupVertices[group], MATCH(Edges[[#this row],[vertex 2]],GroupVertices[vertex],0)),1,1,"")</f>
        <v>#VALUE!</v>
      </c>
      <c r="AY7" s="25" t="n">
        <v>2</v>
      </c>
      <c r="AZ7" s="26" t="n">
        <v>16.6666666666667</v>
      </c>
      <c r="BA7" s="25" t="n">
        <v>0</v>
      </c>
      <c r="BB7" s="26" t="n">
        <v>0</v>
      </c>
      <c r="BC7" s="25" t="n">
        <v>0</v>
      </c>
      <c r="BD7" s="26" t="n">
        <v>0</v>
      </c>
      <c r="BE7" s="25" t="n">
        <v>10</v>
      </c>
      <c r="BF7" s="26" t="n">
        <v>83.3333333333333</v>
      </c>
      <c r="BG7" s="25" t="n">
        <v>12</v>
      </c>
    </row>
    <row r="8" customFormat="false" ht="15" hidden="false" customHeight="false" outlineLevel="0" collapsed="false">
      <c r="A8" s="15" t="s">
        <v>112</v>
      </c>
      <c r="B8" s="15" t="s">
        <v>105</v>
      </c>
      <c r="C8" s="16" t="s">
        <v>66</v>
      </c>
      <c r="D8" s="17" t="n">
        <v>3</v>
      </c>
      <c r="E8" s="16" t="s">
        <v>67</v>
      </c>
      <c r="F8" s="18" t="n">
        <v>32</v>
      </c>
      <c r="G8" s="16"/>
      <c r="H8" s="19"/>
      <c r="I8" s="7"/>
      <c r="J8" s="7"/>
      <c r="K8" s="8" t="s">
        <v>68</v>
      </c>
      <c r="L8" s="20" t="n">
        <v>8</v>
      </c>
      <c r="M8" s="20"/>
      <c r="N8" s="10"/>
      <c r="O8" s="27" t="s">
        <v>69</v>
      </c>
      <c r="P8" s="28" t="n">
        <v>42702.2162384259</v>
      </c>
      <c r="Q8" s="31" t="s">
        <v>113</v>
      </c>
      <c r="R8" s="23" t="s">
        <v>114</v>
      </c>
      <c r="S8" s="27" t="s">
        <v>115</v>
      </c>
      <c r="T8" s="27" t="s">
        <v>109</v>
      </c>
      <c r="U8" s="28" t="n">
        <v>42702.2162384259</v>
      </c>
      <c r="V8" s="23" t="s">
        <v>116</v>
      </c>
      <c r="W8" s="27"/>
      <c r="X8" s="27"/>
      <c r="Y8" s="27" t="s">
        <v>117</v>
      </c>
      <c r="Z8" s="27"/>
      <c r="AA8" s="29" t="inlineStr">
        <f aca="false">FALSE()</f>
        <is>
          <t/>
        </is>
      </c>
      <c r="AB8" s="29" t="n">
        <v>0</v>
      </c>
      <c r="AC8" s="29"/>
      <c r="AD8" s="29" t="inlineStr">
        <f aca="false">FALSE()</f>
        <is>
          <t/>
        </is>
      </c>
      <c r="AE8" s="29" t="s">
        <v>75</v>
      </c>
      <c r="AF8" s="29"/>
      <c r="AG8" s="29"/>
      <c r="AH8" s="29" t="inlineStr">
        <f aca="false">FALSE()</f>
        <is>
          <t/>
        </is>
      </c>
      <c r="AI8" s="29" t="n">
        <v>1</v>
      </c>
      <c r="AJ8" s="29" t="s">
        <v>111</v>
      </c>
      <c r="AK8" s="29" t="s">
        <v>118</v>
      </c>
      <c r="AL8" s="29" t="n">
        <f aca="false">FALSE()</f>
        <v>0</v>
      </c>
      <c r="AM8" s="29" t="s">
        <v>111</v>
      </c>
      <c r="AN8" s="29"/>
      <c r="AO8" s="29"/>
      <c r="AP8" s="29"/>
      <c r="AQ8" s="29"/>
      <c r="AR8" s="29"/>
      <c r="AS8" s="29"/>
      <c r="AT8" s="29"/>
      <c r="AU8" s="29"/>
      <c r="AV8" s="0" t="n">
        <v>1</v>
      </c>
      <c r="AW8" s="24" t="e">
        <f aca="false">REPLACE(INDEX(GroupVertices[group], MATCH(Edges[[#this row],[vertex 1]],GroupVertices[vertex],0)),1,1,"")</f>
        <v>#VALUE!</v>
      </c>
      <c r="AX8" s="24" t="e">
        <f aca="false">REPLACE(INDEX(GroupVertices[group], MATCH(Edges[[#this row],[vertex 2]],GroupVertices[vertex],0)),1,1,"")</f>
        <v>#VALUE!</v>
      </c>
      <c r="AY8" s="25" t="n">
        <v>2</v>
      </c>
      <c r="AZ8" s="26" t="n">
        <v>13.3333333333333</v>
      </c>
      <c r="BA8" s="25" t="n">
        <v>0</v>
      </c>
      <c r="BB8" s="26" t="n">
        <v>0</v>
      </c>
      <c r="BC8" s="25" t="n">
        <v>0</v>
      </c>
      <c r="BD8" s="26" t="n">
        <v>0</v>
      </c>
      <c r="BE8" s="25" t="n">
        <v>13</v>
      </c>
      <c r="BF8" s="26" t="n">
        <v>86.6666666666667</v>
      </c>
      <c r="BG8" s="25" t="n">
        <v>15</v>
      </c>
    </row>
    <row r="9" customFormat="false" ht="15" hidden="false" customHeight="false" outlineLevel="0" collapsed="false">
      <c r="A9" s="15" t="s">
        <v>119</v>
      </c>
      <c r="B9" s="15" t="s">
        <v>119</v>
      </c>
      <c r="C9" s="16" t="s">
        <v>66</v>
      </c>
      <c r="D9" s="17" t="n">
        <v>3</v>
      </c>
      <c r="E9" s="16" t="s">
        <v>67</v>
      </c>
      <c r="F9" s="18" t="n">
        <v>32</v>
      </c>
      <c r="G9" s="16"/>
      <c r="H9" s="19"/>
      <c r="I9" s="7"/>
      <c r="J9" s="7"/>
      <c r="K9" s="8" t="s">
        <v>68</v>
      </c>
      <c r="L9" s="20" t="n">
        <v>9</v>
      </c>
      <c r="M9" s="20"/>
      <c r="N9" s="10"/>
      <c r="O9" s="27" t="s">
        <v>21</v>
      </c>
      <c r="P9" s="28" t="n">
        <v>42702.2583796296</v>
      </c>
      <c r="Q9" s="27" t="s">
        <v>120</v>
      </c>
      <c r="R9" s="23" t="s">
        <v>121</v>
      </c>
      <c r="S9" s="27" t="s">
        <v>122</v>
      </c>
      <c r="T9" s="27" t="s">
        <v>123</v>
      </c>
      <c r="U9" s="28" t="n">
        <v>42702.2583796296</v>
      </c>
      <c r="V9" s="23" t="s">
        <v>124</v>
      </c>
      <c r="W9" s="27"/>
      <c r="X9" s="27"/>
      <c r="Y9" s="27" t="s">
        <v>125</v>
      </c>
      <c r="Z9" s="27"/>
      <c r="AA9" s="29" t="inlineStr">
        <f aca="false">FALSE()</f>
        <is>
          <t/>
        </is>
      </c>
      <c r="AB9" s="29" t="n">
        <v>0</v>
      </c>
      <c r="AC9" s="29"/>
      <c r="AD9" s="29" t="inlineStr">
        <f aca="false">FALSE()</f>
        <is>
          <t/>
        </is>
      </c>
      <c r="AE9" s="29" t="s">
        <v>75</v>
      </c>
      <c r="AF9" s="29"/>
      <c r="AG9" s="29"/>
      <c r="AH9" s="29" t="inlineStr">
        <f aca="false">FALSE()</f>
        <is>
          <t/>
        </is>
      </c>
      <c r="AI9" s="29" t="n">
        <v>0</v>
      </c>
      <c r="AJ9" s="29"/>
      <c r="AK9" s="29" t="s">
        <v>126</v>
      </c>
      <c r="AL9" s="29" t="inlineStr">
        <f aca="false">FALSE()</f>
        <is>
          <t/>
        </is>
      </c>
      <c r="AM9" s="29" t="s">
        <v>125</v>
      </c>
      <c r="AN9" s="29"/>
      <c r="AO9" s="29"/>
      <c r="AP9" s="29"/>
      <c r="AQ9" s="29"/>
      <c r="AR9" s="29"/>
      <c r="AS9" s="29"/>
      <c r="AT9" s="29"/>
      <c r="AU9" s="29"/>
      <c r="AV9" s="0" t="n">
        <v>1</v>
      </c>
      <c r="AW9" s="24" t="e">
        <f aca="false">REPLACE(INDEX(GroupVertices[group], MATCH(Edges[[#this row],[vertex 1]],GroupVertices[vertex],0)),1,1,"")</f>
        <v>#VALUE!</v>
      </c>
      <c r="AX9" s="24" t="e">
        <f aca="false">REPLACE(INDEX(GroupVertices[group], MATCH(Edges[[#this row],[vertex 2]],GroupVertices[vertex],0)),1,1,"")</f>
        <v>#VALUE!</v>
      </c>
      <c r="AY9" s="25" t="n">
        <v>1</v>
      </c>
      <c r="AZ9" s="26" t="n">
        <v>14.2857142857143</v>
      </c>
      <c r="BA9" s="25" t="n">
        <v>0</v>
      </c>
      <c r="BB9" s="26" t="n">
        <v>0</v>
      </c>
      <c r="BC9" s="25" t="n">
        <v>0</v>
      </c>
      <c r="BD9" s="26" t="n">
        <v>0</v>
      </c>
      <c r="BE9" s="25" t="n">
        <v>6</v>
      </c>
      <c r="BF9" s="26" t="n">
        <v>85.7142857142857</v>
      </c>
      <c r="BG9" s="25" t="n">
        <v>7</v>
      </c>
    </row>
    <row r="10" customFormat="false" ht="15" hidden="false" customHeight="false" outlineLevel="0" collapsed="false">
      <c r="A10" s="15" t="s">
        <v>127</v>
      </c>
      <c r="B10" s="15" t="s">
        <v>127</v>
      </c>
      <c r="C10" s="16" t="s">
        <v>66</v>
      </c>
      <c r="D10" s="17" t="n">
        <v>3</v>
      </c>
      <c r="E10" s="16" t="s">
        <v>67</v>
      </c>
      <c r="F10" s="18" t="n">
        <v>32</v>
      </c>
      <c r="G10" s="16"/>
      <c r="H10" s="19"/>
      <c r="I10" s="7"/>
      <c r="J10" s="7"/>
      <c r="K10" s="8" t="s">
        <v>68</v>
      </c>
      <c r="L10" s="20" t="n">
        <v>10</v>
      </c>
      <c r="M10" s="20"/>
      <c r="N10" s="10"/>
      <c r="O10" s="27" t="s">
        <v>21</v>
      </c>
      <c r="P10" s="28" t="n">
        <v>42702.2633564815</v>
      </c>
      <c r="Q10" s="31" t="s">
        <v>128</v>
      </c>
      <c r="R10" s="23" t="s">
        <v>129</v>
      </c>
      <c r="S10" s="27" t="s">
        <v>130</v>
      </c>
      <c r="T10" s="27" t="s">
        <v>131</v>
      </c>
      <c r="U10" s="28" t="n">
        <v>42702.2633564815</v>
      </c>
      <c r="V10" s="23" t="s">
        <v>132</v>
      </c>
      <c r="W10" s="27"/>
      <c r="X10" s="27"/>
      <c r="Y10" s="27" t="s">
        <v>133</v>
      </c>
      <c r="Z10" s="27"/>
      <c r="AA10" s="29" t="inlineStr">
        <f aca="false">FALSE()</f>
        <is>
          <t/>
        </is>
      </c>
      <c r="AB10" s="29" t="n">
        <v>1</v>
      </c>
      <c r="AC10" s="29"/>
      <c r="AD10" s="29" t="n">
        <f aca="false">TRUE()</f>
        <v>1</v>
      </c>
      <c r="AE10" s="29" t="s">
        <v>75</v>
      </c>
      <c r="AF10" s="29"/>
      <c r="AG10" s="29" t="s">
        <v>134</v>
      </c>
      <c r="AH10" s="29" t="inlineStr">
        <f aca="false">FALSE()</f>
        <is>
          <t/>
        </is>
      </c>
      <c r="AI10" s="29" t="n">
        <v>0</v>
      </c>
      <c r="AJ10" s="29"/>
      <c r="AK10" s="29" t="s">
        <v>135</v>
      </c>
      <c r="AL10" s="29" t="inlineStr">
        <f aca="false">FALSE()</f>
        <is>
          <t/>
        </is>
      </c>
      <c r="AM10" s="29" t="s">
        <v>133</v>
      </c>
      <c r="AN10" s="30" t="s">
        <v>136</v>
      </c>
      <c r="AO10" s="29" t="s">
        <v>137</v>
      </c>
      <c r="AP10" s="29" t="s">
        <v>138</v>
      </c>
      <c r="AQ10" s="29" t="s">
        <v>139</v>
      </c>
      <c r="AR10" s="29" t="s">
        <v>140</v>
      </c>
      <c r="AS10" s="29" t="s">
        <v>141</v>
      </c>
      <c r="AT10" s="29" t="s">
        <v>103</v>
      </c>
      <c r="AU10" s="23" t="s">
        <v>142</v>
      </c>
      <c r="AV10" s="0" t="n">
        <v>1</v>
      </c>
      <c r="AW10" s="24" t="e">
        <f aca="false">REPLACE(INDEX(GroupVertices[group], MATCH(Edges[[#this row],[vertex 1]],GroupVertices[vertex],0)),1,1,"")</f>
        <v>#VALUE!</v>
      </c>
      <c r="AX10" s="24" t="e">
        <f aca="false">REPLACE(INDEX(GroupVertices[group], MATCH(Edges[[#this row],[vertex 2]],GroupVertices[vertex],0)),1,1,"")</f>
        <v>#VALUE!</v>
      </c>
      <c r="AY10" s="25" t="n">
        <v>0</v>
      </c>
      <c r="AZ10" s="26" t="n">
        <v>0</v>
      </c>
      <c r="BA10" s="25" t="n">
        <v>0</v>
      </c>
      <c r="BB10" s="26" t="n">
        <v>0</v>
      </c>
      <c r="BC10" s="25" t="n">
        <v>0</v>
      </c>
      <c r="BD10" s="26" t="n">
        <v>0</v>
      </c>
      <c r="BE10" s="25" t="n">
        <v>16</v>
      </c>
      <c r="BF10" s="26" t="n">
        <v>100</v>
      </c>
      <c r="BG10" s="25" t="n">
        <v>16</v>
      </c>
    </row>
    <row r="11" customFormat="false" ht="15" hidden="false" customHeight="false" outlineLevel="0" collapsed="false">
      <c r="A11" s="15" t="s">
        <v>143</v>
      </c>
      <c r="B11" s="15" t="s">
        <v>143</v>
      </c>
      <c r="C11" s="16" t="s">
        <v>66</v>
      </c>
      <c r="D11" s="17" t="n">
        <v>3</v>
      </c>
      <c r="E11" s="16" t="s">
        <v>67</v>
      </c>
      <c r="F11" s="18" t="n">
        <v>32</v>
      </c>
      <c r="G11" s="16"/>
      <c r="H11" s="19"/>
      <c r="I11" s="7"/>
      <c r="J11" s="7"/>
      <c r="K11" s="8" t="s">
        <v>68</v>
      </c>
      <c r="L11" s="20" t="n">
        <v>11</v>
      </c>
      <c r="M11" s="20"/>
      <c r="N11" s="10"/>
      <c r="O11" s="27" t="s">
        <v>21</v>
      </c>
      <c r="P11" s="28" t="n">
        <v>42702.3338541667</v>
      </c>
      <c r="Q11" s="27" t="s">
        <v>144</v>
      </c>
      <c r="R11" s="23" t="s">
        <v>145</v>
      </c>
      <c r="S11" s="27" t="s">
        <v>146</v>
      </c>
      <c r="T11" s="27"/>
      <c r="U11" s="28" t="n">
        <v>42702.3338541667</v>
      </c>
      <c r="V11" s="23" t="s">
        <v>147</v>
      </c>
      <c r="W11" s="27"/>
      <c r="X11" s="27"/>
      <c r="Y11" s="27" t="s">
        <v>148</v>
      </c>
      <c r="Z11" s="27"/>
      <c r="AA11" s="29" t="inlineStr">
        <f aca="false">FALSE()</f>
        <is>
          <t/>
        </is>
      </c>
      <c r="AB11" s="29" t="n">
        <v>0</v>
      </c>
      <c r="AC11" s="29"/>
      <c r="AD11" s="29" t="n">
        <f aca="false">FALSE()</f>
        <v>0</v>
      </c>
      <c r="AE11" s="29" t="s">
        <v>75</v>
      </c>
      <c r="AF11" s="29"/>
      <c r="AG11" s="29"/>
      <c r="AH11" s="29" t="inlineStr">
        <f aca="false">FALSE()</f>
        <is>
          <t/>
        </is>
      </c>
      <c r="AI11" s="29" t="n">
        <v>0</v>
      </c>
      <c r="AJ11" s="29"/>
      <c r="AK11" s="29" t="s">
        <v>149</v>
      </c>
      <c r="AL11" s="29" t="inlineStr">
        <f aca="false">FALSE()</f>
        <is>
          <t/>
        </is>
      </c>
      <c r="AM11" s="29" t="s">
        <v>148</v>
      </c>
      <c r="AN11" s="29"/>
      <c r="AO11" s="29"/>
      <c r="AP11" s="29"/>
      <c r="AQ11" s="29"/>
      <c r="AR11" s="29"/>
      <c r="AS11" s="29"/>
      <c r="AT11" s="29"/>
      <c r="AU11" s="29"/>
      <c r="AV11" s="0" t="n">
        <v>1</v>
      </c>
      <c r="AW11" s="24" t="e">
        <f aca="false">REPLACE(INDEX(GroupVertices[group], MATCH(Edges[[#this row],[vertex 1]],GroupVertices[vertex],0)),1,1,"")</f>
        <v>#VALUE!</v>
      </c>
      <c r="AX11" s="24" t="e">
        <f aca="false">REPLACE(INDEX(GroupVertices[group], MATCH(Edges[[#this row],[vertex 2]],GroupVertices[vertex],0)),1,1,"")</f>
        <v>#VALUE!</v>
      </c>
      <c r="AY11" s="25" t="n">
        <v>0</v>
      </c>
      <c r="AZ11" s="26" t="n">
        <v>0</v>
      </c>
      <c r="BA11" s="25" t="n">
        <v>0</v>
      </c>
      <c r="BB11" s="26" t="n">
        <v>0</v>
      </c>
      <c r="BC11" s="25" t="n">
        <v>0</v>
      </c>
      <c r="BD11" s="26" t="n">
        <v>0</v>
      </c>
      <c r="BE11" s="25" t="n">
        <v>15</v>
      </c>
      <c r="BF11" s="26" t="n">
        <v>100</v>
      </c>
      <c r="BG11" s="25" t="n">
        <v>15</v>
      </c>
    </row>
    <row r="12" customFormat="false" ht="15" hidden="false" customHeight="false" outlineLevel="0" collapsed="false">
      <c r="A12" s="15" t="s">
        <v>150</v>
      </c>
      <c r="B12" s="15" t="s">
        <v>151</v>
      </c>
      <c r="C12" s="16" t="s">
        <v>66</v>
      </c>
      <c r="D12" s="17" t="n">
        <v>3</v>
      </c>
      <c r="E12" s="16" t="s">
        <v>67</v>
      </c>
      <c r="F12" s="18" t="n">
        <v>32</v>
      </c>
      <c r="G12" s="16"/>
      <c r="H12" s="19"/>
      <c r="I12" s="7"/>
      <c r="J12" s="7"/>
      <c r="K12" s="8" t="s">
        <v>68</v>
      </c>
      <c r="L12" s="20" t="n">
        <v>12</v>
      </c>
      <c r="M12" s="20"/>
      <c r="N12" s="10"/>
      <c r="O12" s="27" t="s">
        <v>69</v>
      </c>
      <c r="P12" s="28" t="n">
        <v>42702.3509375</v>
      </c>
      <c r="Q12" s="27" t="s">
        <v>152</v>
      </c>
      <c r="R12" s="23" t="s">
        <v>153</v>
      </c>
      <c r="S12" s="27" t="s">
        <v>154</v>
      </c>
      <c r="T12" s="27" t="s">
        <v>155</v>
      </c>
      <c r="U12" s="28" t="n">
        <v>42702.3509375</v>
      </c>
      <c r="V12" s="23" t="s">
        <v>156</v>
      </c>
      <c r="W12" s="27"/>
      <c r="X12" s="27"/>
      <c r="Y12" s="27" t="s">
        <v>157</v>
      </c>
      <c r="Z12" s="27"/>
      <c r="AA12" s="29" t="inlineStr">
        <f aca="false">FALSE()</f>
        <is>
          <t/>
        </is>
      </c>
      <c r="AB12" s="29" t="n">
        <v>0</v>
      </c>
      <c r="AC12" s="29"/>
      <c r="AD12" s="29" t="inlineStr">
        <f aca="false">FALSE()</f>
        <is>
          <t/>
        </is>
      </c>
      <c r="AE12" s="29" t="s">
        <v>158</v>
      </c>
      <c r="AF12" s="29"/>
      <c r="AG12" s="29"/>
      <c r="AH12" s="29" t="inlineStr">
        <f aca="false">FALSE()</f>
        <is>
          <t/>
        </is>
      </c>
      <c r="AI12" s="29" t="n">
        <v>2</v>
      </c>
      <c r="AJ12" s="29" t="s">
        <v>159</v>
      </c>
      <c r="AK12" s="29" t="s">
        <v>160</v>
      </c>
      <c r="AL12" s="29" t="inlineStr">
        <f aca="false">FALSE()</f>
        <is>
          <t/>
        </is>
      </c>
      <c r="AM12" s="29" t="s">
        <v>159</v>
      </c>
      <c r="AN12" s="29"/>
      <c r="AO12" s="29"/>
      <c r="AP12" s="29"/>
      <c r="AQ12" s="29"/>
      <c r="AR12" s="29"/>
      <c r="AS12" s="29"/>
      <c r="AT12" s="29"/>
      <c r="AU12" s="29"/>
      <c r="AV12" s="0" t="n">
        <v>1</v>
      </c>
      <c r="AW12" s="24" t="e">
        <f aca="false">REPLACE(INDEX(GroupVertices[group], MATCH(Edges[[#this row],[vertex 1]],GroupVertices[vertex],0)),1,1,"")</f>
        <v>#VALUE!</v>
      </c>
      <c r="AX12" s="24" t="e">
        <f aca="false">REPLACE(INDEX(GroupVertices[group], MATCH(Edges[[#this row],[vertex 2]],GroupVertices[vertex],0)),1,1,"")</f>
        <v>#VALUE!</v>
      </c>
      <c r="AY12" s="25" t="n">
        <v>0</v>
      </c>
      <c r="AZ12" s="26" t="n">
        <v>0</v>
      </c>
      <c r="BA12" s="25" t="n">
        <v>0</v>
      </c>
      <c r="BB12" s="26" t="n">
        <v>0</v>
      </c>
      <c r="BC12" s="25" t="n">
        <v>0</v>
      </c>
      <c r="BD12" s="26" t="n">
        <v>0</v>
      </c>
      <c r="BE12" s="25" t="n">
        <v>14</v>
      </c>
      <c r="BF12" s="26" t="n">
        <v>100</v>
      </c>
      <c r="BG12" s="25" t="n">
        <v>14</v>
      </c>
    </row>
    <row r="13" customFormat="false" ht="15" hidden="false" customHeight="false" outlineLevel="0" collapsed="false">
      <c r="A13" s="15" t="s">
        <v>161</v>
      </c>
      <c r="B13" s="15" t="s">
        <v>151</v>
      </c>
      <c r="C13" s="16" t="s">
        <v>66</v>
      </c>
      <c r="D13" s="17" t="n">
        <v>3</v>
      </c>
      <c r="E13" s="16" t="s">
        <v>67</v>
      </c>
      <c r="F13" s="18" t="n">
        <v>32</v>
      </c>
      <c r="G13" s="16"/>
      <c r="H13" s="19"/>
      <c r="I13" s="7"/>
      <c r="J13" s="7"/>
      <c r="K13" s="8" t="s">
        <v>68</v>
      </c>
      <c r="L13" s="20" t="n">
        <v>13</v>
      </c>
      <c r="M13" s="20"/>
      <c r="N13" s="10"/>
      <c r="O13" s="27" t="s">
        <v>69</v>
      </c>
      <c r="P13" s="28" t="n">
        <v>42702.353912037</v>
      </c>
      <c r="Q13" s="27" t="s">
        <v>152</v>
      </c>
      <c r="R13" s="23" t="s">
        <v>153</v>
      </c>
      <c r="S13" s="27" t="s">
        <v>154</v>
      </c>
      <c r="T13" s="27" t="s">
        <v>155</v>
      </c>
      <c r="U13" s="28" t="n">
        <v>42702.353912037</v>
      </c>
      <c r="V13" s="23" t="s">
        <v>162</v>
      </c>
      <c r="W13" s="27"/>
      <c r="X13" s="27"/>
      <c r="Y13" s="27" t="s">
        <v>163</v>
      </c>
      <c r="Z13" s="27"/>
      <c r="AA13" s="29" t="inlineStr">
        <f aca="false">FALSE()</f>
        <is>
          <t/>
        </is>
      </c>
      <c r="AB13" s="29" t="n">
        <v>0</v>
      </c>
      <c r="AC13" s="29"/>
      <c r="AD13" s="29" t="inlineStr">
        <f aca="false">FALSE()</f>
        <is>
          <t/>
        </is>
      </c>
      <c r="AE13" s="29" t="s">
        <v>158</v>
      </c>
      <c r="AF13" s="29"/>
      <c r="AG13" s="29"/>
      <c r="AH13" s="29" t="inlineStr">
        <f aca="false">FALSE()</f>
        <is>
          <t/>
        </is>
      </c>
      <c r="AI13" s="29" t="n">
        <v>2</v>
      </c>
      <c r="AJ13" s="29" t="s">
        <v>159</v>
      </c>
      <c r="AK13" s="29" t="s">
        <v>84</v>
      </c>
      <c r="AL13" s="29" t="inlineStr">
        <f aca="false">FALSE()</f>
        <is>
          <t/>
        </is>
      </c>
      <c r="AM13" s="29" t="s">
        <v>159</v>
      </c>
      <c r="AN13" s="29"/>
      <c r="AO13" s="29"/>
      <c r="AP13" s="29"/>
      <c r="AQ13" s="29"/>
      <c r="AR13" s="29"/>
      <c r="AS13" s="29"/>
      <c r="AT13" s="29"/>
      <c r="AU13" s="29"/>
      <c r="AV13" s="0" t="n">
        <v>1</v>
      </c>
      <c r="AW13" s="24" t="e">
        <f aca="false">REPLACE(INDEX(GroupVertices[group], MATCH(Edges[[#this row],[vertex 1]],GroupVertices[vertex],0)),1,1,"")</f>
        <v>#VALUE!</v>
      </c>
      <c r="AX13" s="24" t="e">
        <f aca="false">REPLACE(INDEX(GroupVertices[group], MATCH(Edges[[#this row],[vertex 2]],GroupVertices[vertex],0)),1,1,"")</f>
        <v>#VALUE!</v>
      </c>
      <c r="AY13" s="25" t="n">
        <v>0</v>
      </c>
      <c r="AZ13" s="26" t="n">
        <v>0</v>
      </c>
      <c r="BA13" s="25" t="n">
        <v>0</v>
      </c>
      <c r="BB13" s="26" t="n">
        <v>0</v>
      </c>
      <c r="BC13" s="25" t="n">
        <v>0</v>
      </c>
      <c r="BD13" s="26" t="n">
        <v>0</v>
      </c>
      <c r="BE13" s="25" t="n">
        <v>14</v>
      </c>
      <c r="BF13" s="26" t="n">
        <v>100</v>
      </c>
      <c r="BG13" s="25" t="n">
        <v>14</v>
      </c>
    </row>
    <row r="14" customFormat="false" ht="15" hidden="false" customHeight="false" outlineLevel="0" collapsed="false">
      <c r="A14" s="15" t="s">
        <v>164</v>
      </c>
      <c r="B14" s="15" t="s">
        <v>165</v>
      </c>
      <c r="C14" s="16" t="s">
        <v>66</v>
      </c>
      <c r="D14" s="17" t="n">
        <v>3</v>
      </c>
      <c r="E14" s="16" t="s">
        <v>67</v>
      </c>
      <c r="F14" s="18" t="n">
        <v>32</v>
      </c>
      <c r="G14" s="16"/>
      <c r="H14" s="19"/>
      <c r="I14" s="7"/>
      <c r="J14" s="7"/>
      <c r="K14" s="8" t="s">
        <v>68</v>
      </c>
      <c r="L14" s="20" t="n">
        <v>14</v>
      </c>
      <c r="M14" s="20"/>
      <c r="N14" s="10"/>
      <c r="O14" s="27" t="s">
        <v>69</v>
      </c>
      <c r="P14" s="28" t="n">
        <v>42702.4123842593</v>
      </c>
      <c r="Q14" s="27" t="s">
        <v>166</v>
      </c>
      <c r="R14" s="27"/>
      <c r="S14" s="27"/>
      <c r="T14" s="27"/>
      <c r="U14" s="28" t="n">
        <v>42702.4123842593</v>
      </c>
      <c r="V14" s="23" t="s">
        <v>167</v>
      </c>
      <c r="W14" s="27"/>
      <c r="X14" s="27"/>
      <c r="Y14" s="27" t="s">
        <v>168</v>
      </c>
      <c r="Z14" s="27"/>
      <c r="AA14" s="29" t="inlineStr">
        <f aca="false">FALSE()</f>
        <is>
          <t/>
        </is>
      </c>
      <c r="AB14" s="29" t="n">
        <v>0</v>
      </c>
      <c r="AC14" s="29"/>
      <c r="AD14" s="29" t="inlineStr">
        <f aca="false">FALSE()</f>
        <is>
          <t/>
        </is>
      </c>
      <c r="AE14" s="29" t="s">
        <v>75</v>
      </c>
      <c r="AF14" s="29"/>
      <c r="AG14" s="29"/>
      <c r="AH14" s="29" t="inlineStr">
        <f aca="false">FALSE()</f>
        <is>
          <t/>
        </is>
      </c>
      <c r="AI14" s="29" t="n">
        <v>1</v>
      </c>
      <c r="AJ14" s="29"/>
      <c r="AK14" s="29" t="s">
        <v>135</v>
      </c>
      <c r="AL14" s="29" t="inlineStr">
        <f aca="false">FALSE()</f>
        <is>
          <t/>
        </is>
      </c>
      <c r="AM14" s="29" t="s">
        <v>168</v>
      </c>
      <c r="AN14" s="29"/>
      <c r="AO14" s="29"/>
      <c r="AP14" s="29"/>
      <c r="AQ14" s="29"/>
      <c r="AR14" s="29"/>
      <c r="AS14" s="29"/>
      <c r="AT14" s="29"/>
      <c r="AU14" s="29"/>
      <c r="AV14" s="0" t="n">
        <v>1</v>
      </c>
      <c r="AW14" s="24" t="e">
        <f aca="false">REPLACE(INDEX(GroupVertices[group], MATCH(Edges[[#this row],[vertex 1]],GroupVertices[vertex],0)),1,1,"")</f>
        <v>#VALUE!</v>
      </c>
      <c r="AX14" s="24" t="e">
        <f aca="false">REPLACE(INDEX(GroupVertices[group], MATCH(Edges[[#this row],[vertex 2]],GroupVertices[vertex],0)),1,1,"")</f>
        <v>#VALUE!</v>
      </c>
      <c r="AY14" s="25"/>
      <c r="AZ14" s="26"/>
      <c r="BA14" s="25"/>
      <c r="BB14" s="26"/>
      <c r="BC14" s="25"/>
      <c r="BD14" s="26"/>
      <c r="BE14" s="25"/>
      <c r="BF14" s="26"/>
      <c r="BG14" s="25"/>
    </row>
    <row r="15" customFormat="false" ht="15" hidden="false" customHeight="false" outlineLevel="0" collapsed="false">
      <c r="A15" s="15" t="s">
        <v>169</v>
      </c>
      <c r="B15" s="15" t="s">
        <v>165</v>
      </c>
      <c r="C15" s="16" t="s">
        <v>66</v>
      </c>
      <c r="D15" s="17" t="n">
        <v>3</v>
      </c>
      <c r="E15" s="16" t="s">
        <v>67</v>
      </c>
      <c r="F15" s="18" t="n">
        <v>32</v>
      </c>
      <c r="G15" s="16"/>
      <c r="H15" s="19"/>
      <c r="I15" s="7"/>
      <c r="J15" s="7"/>
      <c r="K15" s="8" t="s">
        <v>68</v>
      </c>
      <c r="L15" s="20" t="n">
        <v>15</v>
      </c>
      <c r="M15" s="20"/>
      <c r="N15" s="10"/>
      <c r="O15" s="27" t="s">
        <v>69</v>
      </c>
      <c r="P15" s="28" t="n">
        <v>42702.4129861111</v>
      </c>
      <c r="Q15" s="27" t="s">
        <v>170</v>
      </c>
      <c r="R15" s="27"/>
      <c r="S15" s="27"/>
      <c r="T15" s="27"/>
      <c r="U15" s="28" t="n">
        <v>42702.4129861111</v>
      </c>
      <c r="V15" s="23" t="s">
        <v>171</v>
      </c>
      <c r="W15" s="27"/>
      <c r="X15" s="27"/>
      <c r="Y15" s="27" t="s">
        <v>172</v>
      </c>
      <c r="Z15" s="27"/>
      <c r="AA15" s="29" t="inlineStr">
        <f aca="false">FALSE()</f>
        <is>
          <t/>
        </is>
      </c>
      <c r="AB15" s="29" t="n">
        <v>0</v>
      </c>
      <c r="AC15" s="29"/>
      <c r="AD15" s="29" t="inlineStr">
        <f aca="false">FALSE()</f>
        <is>
          <t/>
        </is>
      </c>
      <c r="AE15" s="29" t="s">
        <v>75</v>
      </c>
      <c r="AF15" s="29"/>
      <c r="AG15" s="29"/>
      <c r="AH15" s="29" t="inlineStr">
        <f aca="false">FALSE()</f>
        <is>
          <t/>
        </is>
      </c>
      <c r="AI15" s="29" t="n">
        <v>1</v>
      </c>
      <c r="AJ15" s="29" t="s">
        <v>168</v>
      </c>
      <c r="AK15" s="29" t="s">
        <v>76</v>
      </c>
      <c r="AL15" s="29" t="inlineStr">
        <f aca="false">FALSE()</f>
        <is>
          <t/>
        </is>
      </c>
      <c r="AM15" s="29" t="s">
        <v>168</v>
      </c>
      <c r="AN15" s="29"/>
      <c r="AO15" s="29"/>
      <c r="AP15" s="29"/>
      <c r="AQ15" s="29"/>
      <c r="AR15" s="29"/>
      <c r="AS15" s="29"/>
      <c r="AT15" s="29"/>
      <c r="AU15" s="29"/>
      <c r="AV15" s="0" t="n">
        <v>1</v>
      </c>
      <c r="AW15" s="24" t="e">
        <f aca="false">REPLACE(INDEX(GroupVertices[group], MATCH(Edges[[#this row],[vertex 1]],GroupVertices[vertex],0)),1,1,"")</f>
        <v>#VALUE!</v>
      </c>
      <c r="AX15" s="24" t="e">
        <f aca="false">REPLACE(INDEX(GroupVertices[group], MATCH(Edges[[#this row],[vertex 2]],GroupVertices[vertex],0)),1,1,"")</f>
        <v>#VALUE!</v>
      </c>
      <c r="AY15" s="25"/>
      <c r="AZ15" s="26"/>
      <c r="BA15" s="25"/>
      <c r="BB15" s="26"/>
      <c r="BC15" s="25"/>
      <c r="BD15" s="26"/>
      <c r="BE15" s="25"/>
      <c r="BF15" s="26"/>
      <c r="BG15" s="25"/>
    </row>
    <row r="16" customFormat="false" ht="15" hidden="false" customHeight="false" outlineLevel="0" collapsed="false">
      <c r="A16" s="15" t="s">
        <v>164</v>
      </c>
      <c r="B16" s="15" t="s">
        <v>173</v>
      </c>
      <c r="C16" s="16" t="s">
        <v>66</v>
      </c>
      <c r="D16" s="17" t="n">
        <v>3</v>
      </c>
      <c r="E16" s="16" t="s">
        <v>67</v>
      </c>
      <c r="F16" s="18" t="n">
        <v>32</v>
      </c>
      <c r="G16" s="16"/>
      <c r="H16" s="19"/>
      <c r="I16" s="7"/>
      <c r="J16" s="7"/>
      <c r="K16" s="8" t="s">
        <v>68</v>
      </c>
      <c r="L16" s="20" t="n">
        <v>16</v>
      </c>
      <c r="M16" s="20"/>
      <c r="N16" s="10"/>
      <c r="O16" s="27" t="s">
        <v>69</v>
      </c>
      <c r="P16" s="28" t="n">
        <v>42702.4123842593</v>
      </c>
      <c r="Q16" s="27" t="s">
        <v>166</v>
      </c>
      <c r="R16" s="27"/>
      <c r="S16" s="27"/>
      <c r="T16" s="27"/>
      <c r="U16" s="28" t="n">
        <v>42702.4123842593</v>
      </c>
      <c r="V16" s="23" t="s">
        <v>167</v>
      </c>
      <c r="W16" s="27"/>
      <c r="X16" s="27"/>
      <c r="Y16" s="27" t="s">
        <v>168</v>
      </c>
      <c r="Z16" s="27"/>
      <c r="AA16" s="29" t="inlineStr">
        <f aca="false">FALSE()</f>
        <is>
          <t/>
        </is>
      </c>
      <c r="AB16" s="29" t="n">
        <v>0</v>
      </c>
      <c r="AC16" s="29"/>
      <c r="AD16" s="29" t="inlineStr">
        <f aca="false">FALSE()</f>
        <is>
          <t/>
        </is>
      </c>
      <c r="AE16" s="29" t="s">
        <v>75</v>
      </c>
      <c r="AF16" s="29"/>
      <c r="AG16" s="29"/>
      <c r="AH16" s="29" t="inlineStr">
        <f aca="false">FALSE()</f>
        <is>
          <t/>
        </is>
      </c>
      <c r="AI16" s="29" t="n">
        <v>1</v>
      </c>
      <c r="AJ16" s="29"/>
      <c r="AK16" s="29" t="s">
        <v>135</v>
      </c>
      <c r="AL16" s="29" t="inlineStr">
        <f aca="false">FALSE()</f>
        <is>
          <t/>
        </is>
      </c>
      <c r="AM16" s="29" t="s">
        <v>168</v>
      </c>
      <c r="AN16" s="29"/>
      <c r="AO16" s="29"/>
      <c r="AP16" s="29"/>
      <c r="AQ16" s="29"/>
      <c r="AR16" s="29"/>
      <c r="AS16" s="29"/>
      <c r="AT16" s="29"/>
      <c r="AU16" s="29"/>
      <c r="AV16" s="0" t="n">
        <v>1</v>
      </c>
      <c r="AW16" s="24" t="e">
        <f aca="false">REPLACE(INDEX(GroupVertices[group], MATCH(Edges[[#this row],[vertex 1]],GroupVertices[vertex],0)),1,1,"")</f>
        <v>#VALUE!</v>
      </c>
      <c r="AX16" s="24" t="e">
        <f aca="false">REPLACE(INDEX(GroupVertices[group], MATCH(Edges[[#this row],[vertex 2]],GroupVertices[vertex],0)),1,1,"")</f>
        <v>#VALUE!</v>
      </c>
      <c r="AY16" s="25" t="n">
        <v>0</v>
      </c>
      <c r="AZ16" s="26" t="n">
        <v>0</v>
      </c>
      <c r="BA16" s="25" t="n">
        <v>1</v>
      </c>
      <c r="BB16" s="26" t="n">
        <v>5</v>
      </c>
      <c r="BC16" s="25" t="n">
        <v>0</v>
      </c>
      <c r="BD16" s="26" t="n">
        <v>0</v>
      </c>
      <c r="BE16" s="25" t="n">
        <v>19</v>
      </c>
      <c r="BF16" s="26" t="n">
        <v>95</v>
      </c>
      <c r="BG16" s="25" t="n">
        <v>20</v>
      </c>
    </row>
    <row r="17" customFormat="false" ht="15" hidden="false" customHeight="false" outlineLevel="0" collapsed="false">
      <c r="A17" s="15" t="s">
        <v>169</v>
      </c>
      <c r="B17" s="15" t="s">
        <v>173</v>
      </c>
      <c r="C17" s="16" t="s">
        <v>66</v>
      </c>
      <c r="D17" s="17" t="n">
        <v>3</v>
      </c>
      <c r="E17" s="16" t="s">
        <v>67</v>
      </c>
      <c r="F17" s="18" t="n">
        <v>32</v>
      </c>
      <c r="G17" s="16"/>
      <c r="H17" s="19"/>
      <c r="I17" s="7"/>
      <c r="J17" s="7"/>
      <c r="K17" s="8" t="s">
        <v>68</v>
      </c>
      <c r="L17" s="20" t="n">
        <v>17</v>
      </c>
      <c r="M17" s="20"/>
      <c r="N17" s="10"/>
      <c r="O17" s="27" t="s">
        <v>69</v>
      </c>
      <c r="P17" s="28" t="n">
        <v>42702.4129861111</v>
      </c>
      <c r="Q17" s="27" t="s">
        <v>170</v>
      </c>
      <c r="R17" s="27"/>
      <c r="S17" s="27"/>
      <c r="T17" s="27"/>
      <c r="U17" s="28" t="n">
        <v>42702.4129861111</v>
      </c>
      <c r="V17" s="23" t="s">
        <v>171</v>
      </c>
      <c r="W17" s="27"/>
      <c r="X17" s="27"/>
      <c r="Y17" s="27" t="s">
        <v>172</v>
      </c>
      <c r="Z17" s="27"/>
      <c r="AA17" s="29" t="inlineStr">
        <f aca="false">FALSE()</f>
        <is>
          <t/>
        </is>
      </c>
      <c r="AB17" s="29" t="n">
        <v>0</v>
      </c>
      <c r="AC17" s="29"/>
      <c r="AD17" s="29" t="inlineStr">
        <f aca="false">FALSE()</f>
        <is>
          <t/>
        </is>
      </c>
      <c r="AE17" s="29" t="s">
        <v>75</v>
      </c>
      <c r="AF17" s="29"/>
      <c r="AG17" s="29"/>
      <c r="AH17" s="29" t="inlineStr">
        <f aca="false">FALSE()</f>
        <is>
          <t/>
        </is>
      </c>
      <c r="AI17" s="29" t="n">
        <v>1</v>
      </c>
      <c r="AJ17" s="29" t="s">
        <v>168</v>
      </c>
      <c r="AK17" s="29" t="s">
        <v>76</v>
      </c>
      <c r="AL17" s="29" t="inlineStr">
        <f aca="false">FALSE()</f>
        <is>
          <t/>
        </is>
      </c>
      <c r="AM17" s="29" t="s">
        <v>168</v>
      </c>
      <c r="AN17" s="29"/>
      <c r="AO17" s="29"/>
      <c r="AP17" s="29"/>
      <c r="AQ17" s="29"/>
      <c r="AR17" s="29"/>
      <c r="AS17" s="29"/>
      <c r="AT17" s="29"/>
      <c r="AU17" s="29"/>
      <c r="AV17" s="0" t="n">
        <v>1</v>
      </c>
      <c r="AW17" s="24" t="e">
        <f aca="false">REPLACE(INDEX(GroupVertices[group], MATCH(Edges[[#this row],[vertex 1]],GroupVertices[vertex],0)),1,1,"")</f>
        <v>#VALUE!</v>
      </c>
      <c r="AX17" s="24" t="e">
        <f aca="false">REPLACE(INDEX(GroupVertices[group], MATCH(Edges[[#this row],[vertex 2]],GroupVertices[vertex],0)),1,1,"")</f>
        <v>#VALUE!</v>
      </c>
      <c r="AY17" s="25" t="n">
        <v>0</v>
      </c>
      <c r="AZ17" s="26" t="n">
        <v>0</v>
      </c>
      <c r="BA17" s="25" t="n">
        <v>0</v>
      </c>
      <c r="BB17" s="26" t="n">
        <v>0</v>
      </c>
      <c r="BC17" s="25" t="n">
        <v>0</v>
      </c>
      <c r="BD17" s="26" t="n">
        <v>0</v>
      </c>
      <c r="BE17" s="25" t="n">
        <v>20</v>
      </c>
      <c r="BF17" s="26" t="n">
        <v>100</v>
      </c>
      <c r="BG17" s="25" t="n">
        <v>20</v>
      </c>
    </row>
    <row r="18" customFormat="false" ht="15" hidden="false" customHeight="false" outlineLevel="0" collapsed="false">
      <c r="A18" s="15" t="s">
        <v>164</v>
      </c>
      <c r="B18" s="15" t="s">
        <v>169</v>
      </c>
      <c r="C18" s="16" t="s">
        <v>66</v>
      </c>
      <c r="D18" s="17" t="n">
        <v>3</v>
      </c>
      <c r="E18" s="16" t="s">
        <v>67</v>
      </c>
      <c r="F18" s="18" t="n">
        <v>32</v>
      </c>
      <c r="G18" s="16"/>
      <c r="H18" s="19"/>
      <c r="I18" s="7"/>
      <c r="J18" s="7"/>
      <c r="K18" s="8" t="s">
        <v>174</v>
      </c>
      <c r="L18" s="20" t="n">
        <v>18</v>
      </c>
      <c r="M18" s="20"/>
      <c r="N18" s="10"/>
      <c r="O18" s="27" t="s">
        <v>69</v>
      </c>
      <c r="P18" s="28" t="n">
        <v>42702.4123842593</v>
      </c>
      <c r="Q18" s="27" t="s">
        <v>166</v>
      </c>
      <c r="R18" s="27"/>
      <c r="S18" s="27"/>
      <c r="T18" s="27"/>
      <c r="U18" s="28" t="n">
        <v>42702.4123842593</v>
      </c>
      <c r="V18" s="23" t="s">
        <v>167</v>
      </c>
      <c r="W18" s="27"/>
      <c r="X18" s="27"/>
      <c r="Y18" s="27" t="s">
        <v>168</v>
      </c>
      <c r="Z18" s="27"/>
      <c r="AA18" s="29" t="inlineStr">
        <f aca="false">FALSE()</f>
        <is>
          <t/>
        </is>
      </c>
      <c r="AB18" s="29" t="n">
        <v>0</v>
      </c>
      <c r="AC18" s="29"/>
      <c r="AD18" s="29" t="inlineStr">
        <f aca="false">FALSE()</f>
        <is>
          <t/>
        </is>
      </c>
      <c r="AE18" s="29" t="s">
        <v>75</v>
      </c>
      <c r="AF18" s="29"/>
      <c r="AG18" s="29"/>
      <c r="AH18" s="29" t="inlineStr">
        <f aca="false">FALSE()</f>
        <is>
          <t/>
        </is>
      </c>
      <c r="AI18" s="29" t="n">
        <v>1</v>
      </c>
      <c r="AJ18" s="29"/>
      <c r="AK18" s="29" t="s">
        <v>135</v>
      </c>
      <c r="AL18" s="29" t="inlineStr">
        <f aca="false">FALSE()</f>
        <is>
          <t/>
        </is>
      </c>
      <c r="AM18" s="29" t="s">
        <v>168</v>
      </c>
      <c r="AN18" s="29"/>
      <c r="AO18" s="29"/>
      <c r="AP18" s="29"/>
      <c r="AQ18" s="29"/>
      <c r="AR18" s="29"/>
      <c r="AS18" s="29"/>
      <c r="AT18" s="29"/>
      <c r="AU18" s="29"/>
      <c r="AV18" s="0" t="n">
        <v>1</v>
      </c>
      <c r="AW18" s="24" t="e">
        <f aca="false">REPLACE(INDEX(GroupVertices[group], MATCH(Edges[[#this row],[vertex 1]],GroupVertices[vertex],0)),1,1,"")</f>
        <v>#VALUE!</v>
      </c>
      <c r="AX18" s="24" t="e">
        <f aca="false">REPLACE(INDEX(GroupVertices[group], MATCH(Edges[[#this row],[vertex 2]],GroupVertices[vertex],0)),1,1,"")</f>
        <v>#VALUE!</v>
      </c>
      <c r="AY18" s="25"/>
      <c r="AZ18" s="26"/>
      <c r="BA18" s="25"/>
      <c r="BB18" s="26"/>
      <c r="BC18" s="25"/>
      <c r="BD18" s="26"/>
      <c r="BE18" s="25"/>
      <c r="BF18" s="26"/>
      <c r="BG18" s="25"/>
    </row>
    <row r="19" customFormat="false" ht="15" hidden="false" customHeight="false" outlineLevel="0" collapsed="false">
      <c r="A19" s="15" t="s">
        <v>169</v>
      </c>
      <c r="B19" s="15" t="s">
        <v>164</v>
      </c>
      <c r="C19" s="16" t="s">
        <v>66</v>
      </c>
      <c r="D19" s="17" t="n">
        <v>3</v>
      </c>
      <c r="E19" s="16" t="s">
        <v>67</v>
      </c>
      <c r="F19" s="18" t="n">
        <v>32</v>
      </c>
      <c r="G19" s="16"/>
      <c r="H19" s="19"/>
      <c r="I19" s="7"/>
      <c r="J19" s="7"/>
      <c r="K19" s="8" t="s">
        <v>174</v>
      </c>
      <c r="L19" s="20" t="n">
        <v>19</v>
      </c>
      <c r="M19" s="20"/>
      <c r="N19" s="10"/>
      <c r="O19" s="27" t="s">
        <v>69</v>
      </c>
      <c r="P19" s="28" t="n">
        <v>42702.4129861111</v>
      </c>
      <c r="Q19" s="27" t="s">
        <v>170</v>
      </c>
      <c r="R19" s="27"/>
      <c r="S19" s="27"/>
      <c r="T19" s="27"/>
      <c r="U19" s="28" t="n">
        <v>42702.4129861111</v>
      </c>
      <c r="V19" s="23" t="s">
        <v>171</v>
      </c>
      <c r="W19" s="27"/>
      <c r="X19" s="27"/>
      <c r="Y19" s="27" t="s">
        <v>172</v>
      </c>
      <c r="Z19" s="27"/>
      <c r="AA19" s="29" t="inlineStr">
        <f aca="false">FALSE()</f>
        <is>
          <t/>
        </is>
      </c>
      <c r="AB19" s="29" t="n">
        <v>0</v>
      </c>
      <c r="AC19" s="29"/>
      <c r="AD19" s="29" t="inlineStr">
        <f aca="false">FALSE()</f>
        <is>
          <t/>
        </is>
      </c>
      <c r="AE19" s="29" t="s">
        <v>75</v>
      </c>
      <c r="AF19" s="29"/>
      <c r="AG19" s="29"/>
      <c r="AH19" s="29" t="inlineStr">
        <f aca="false">FALSE()</f>
        <is>
          <t/>
        </is>
      </c>
      <c r="AI19" s="29" t="n">
        <v>1</v>
      </c>
      <c r="AJ19" s="29" t="s">
        <v>168</v>
      </c>
      <c r="AK19" s="29" t="s">
        <v>76</v>
      </c>
      <c r="AL19" s="29" t="inlineStr">
        <f aca="false">FALSE()</f>
        <is>
          <t/>
        </is>
      </c>
      <c r="AM19" s="29" t="s">
        <v>168</v>
      </c>
      <c r="AN19" s="29"/>
      <c r="AO19" s="29"/>
      <c r="AP19" s="29"/>
      <c r="AQ19" s="29"/>
      <c r="AR19" s="29"/>
      <c r="AS19" s="29"/>
      <c r="AT19" s="29"/>
      <c r="AU19" s="29"/>
      <c r="AV19" s="0" t="n">
        <v>1</v>
      </c>
      <c r="AW19" s="24" t="e">
        <f aca="false">REPLACE(INDEX(GroupVertices[group], MATCH(Edges[[#this row],[vertex 1]],GroupVertices[vertex],0)),1,1,"")</f>
        <v>#VALUE!</v>
      </c>
      <c r="AX19" s="24" t="e">
        <f aca="false">REPLACE(INDEX(GroupVertices[group], MATCH(Edges[[#this row],[vertex 2]],GroupVertices[vertex],0)),1,1,"")</f>
        <v>#VALUE!</v>
      </c>
      <c r="AY19" s="25"/>
      <c r="AZ19" s="26"/>
      <c r="BA19" s="25"/>
      <c r="BB19" s="26"/>
      <c r="BC19" s="25"/>
      <c r="BD19" s="26"/>
      <c r="BE19" s="25"/>
      <c r="BF19" s="26"/>
      <c r="BG19" s="25"/>
    </row>
    <row r="20" customFormat="false" ht="15" hidden="false" customHeight="false" outlineLevel="0" collapsed="false">
      <c r="A20" s="15" t="s">
        <v>175</v>
      </c>
      <c r="B20" s="15" t="s">
        <v>176</v>
      </c>
      <c r="C20" s="16" t="s">
        <v>66</v>
      </c>
      <c r="D20" s="17" t="n">
        <v>3</v>
      </c>
      <c r="E20" s="16" t="s">
        <v>67</v>
      </c>
      <c r="F20" s="18" t="n">
        <v>32</v>
      </c>
      <c r="G20" s="16"/>
      <c r="H20" s="19"/>
      <c r="I20" s="7"/>
      <c r="J20" s="7"/>
      <c r="K20" s="8" t="s">
        <v>68</v>
      </c>
      <c r="L20" s="20" t="n">
        <v>20</v>
      </c>
      <c r="M20" s="20"/>
      <c r="N20" s="10"/>
      <c r="O20" s="27" t="s">
        <v>69</v>
      </c>
      <c r="P20" s="28" t="n">
        <v>42702.4284027778</v>
      </c>
      <c r="Q20" s="27" t="s">
        <v>177</v>
      </c>
      <c r="R20" s="27"/>
      <c r="S20" s="27"/>
      <c r="T20" s="27"/>
      <c r="U20" s="28" t="n">
        <v>42702.4284027778</v>
      </c>
      <c r="V20" s="23" t="s">
        <v>178</v>
      </c>
      <c r="W20" s="27"/>
      <c r="X20" s="27"/>
      <c r="Y20" s="27" t="s">
        <v>179</v>
      </c>
      <c r="Z20" s="27" t="s">
        <v>180</v>
      </c>
      <c r="AA20" s="29" t="inlineStr">
        <f aca="false">FALSE()</f>
        <is>
          <t/>
        </is>
      </c>
      <c r="AB20" s="29" t="n">
        <v>0</v>
      </c>
      <c r="AC20" s="29" t="s">
        <v>181</v>
      </c>
      <c r="AD20" s="29" t="inlineStr">
        <f aca="false">FALSE()</f>
        <is>
          <t/>
        </is>
      </c>
      <c r="AE20" s="29" t="s">
        <v>75</v>
      </c>
      <c r="AF20" s="29"/>
      <c r="AG20" s="29"/>
      <c r="AH20" s="29" t="inlineStr">
        <f aca="false">FALSE()</f>
        <is>
          <t/>
        </is>
      </c>
      <c r="AI20" s="29" t="n">
        <v>0</v>
      </c>
      <c r="AJ20" s="29"/>
      <c r="AK20" s="29" t="s">
        <v>135</v>
      </c>
      <c r="AL20" s="29" t="inlineStr">
        <f aca="false">FALSE()</f>
        <is>
          <t/>
        </is>
      </c>
      <c r="AM20" s="29" t="s">
        <v>180</v>
      </c>
      <c r="AN20" s="30" t="s">
        <v>182</v>
      </c>
      <c r="AO20" s="29" t="s">
        <v>183</v>
      </c>
      <c r="AP20" s="29" t="s">
        <v>184</v>
      </c>
      <c r="AQ20" s="29" t="s">
        <v>185</v>
      </c>
      <c r="AR20" s="29" t="s">
        <v>186</v>
      </c>
      <c r="AS20" s="29" t="s">
        <v>187</v>
      </c>
      <c r="AT20" s="29" t="s">
        <v>103</v>
      </c>
      <c r="AU20" s="23" t="s">
        <v>188</v>
      </c>
      <c r="AV20" s="0" t="n">
        <v>1</v>
      </c>
      <c r="AW20" s="24" t="e">
        <f aca="false">REPLACE(INDEX(GroupVertices[group], MATCH(Edges[[#this row],[vertex 1]],GroupVertices[vertex],0)),1,1,"")</f>
        <v>#VALUE!</v>
      </c>
      <c r="AX20" s="24" t="e">
        <f aca="false">REPLACE(INDEX(GroupVertices[group], MATCH(Edges[[#this row],[vertex 2]],GroupVertices[vertex],0)),1,1,"")</f>
        <v>#VALUE!</v>
      </c>
      <c r="AY20" s="25"/>
      <c r="AZ20" s="26"/>
      <c r="BA20" s="25"/>
      <c r="BB20" s="26"/>
      <c r="BC20" s="25"/>
      <c r="BD20" s="26"/>
      <c r="BE20" s="25"/>
      <c r="BF20" s="26"/>
      <c r="BG20" s="25"/>
    </row>
    <row r="21" customFormat="false" ht="15" hidden="false" customHeight="false" outlineLevel="0" collapsed="false">
      <c r="A21" s="15" t="s">
        <v>175</v>
      </c>
      <c r="B21" s="15" t="s">
        <v>189</v>
      </c>
      <c r="C21" s="16" t="s">
        <v>66</v>
      </c>
      <c r="D21" s="17" t="n">
        <v>3</v>
      </c>
      <c r="E21" s="16" t="s">
        <v>67</v>
      </c>
      <c r="F21" s="18" t="n">
        <v>32</v>
      </c>
      <c r="G21" s="16"/>
      <c r="H21" s="19"/>
      <c r="I21" s="7"/>
      <c r="J21" s="7"/>
      <c r="K21" s="8" t="s">
        <v>68</v>
      </c>
      <c r="L21" s="20" t="n">
        <v>21</v>
      </c>
      <c r="M21" s="20"/>
      <c r="N21" s="10"/>
      <c r="O21" s="27" t="s">
        <v>190</v>
      </c>
      <c r="P21" s="28" t="n">
        <v>42702.4284027778</v>
      </c>
      <c r="Q21" s="27" t="s">
        <v>177</v>
      </c>
      <c r="R21" s="27"/>
      <c r="S21" s="27"/>
      <c r="T21" s="27"/>
      <c r="U21" s="28" t="n">
        <v>42702.4284027778</v>
      </c>
      <c r="V21" s="23" t="s">
        <v>178</v>
      </c>
      <c r="W21" s="27"/>
      <c r="X21" s="27"/>
      <c r="Y21" s="27" t="s">
        <v>179</v>
      </c>
      <c r="Z21" s="27" t="s">
        <v>180</v>
      </c>
      <c r="AA21" s="29" t="inlineStr">
        <f aca="false">FALSE()</f>
        <is>
          <t/>
        </is>
      </c>
      <c r="AB21" s="29" t="n">
        <v>0</v>
      </c>
      <c r="AC21" s="29" t="s">
        <v>181</v>
      </c>
      <c r="AD21" s="29" t="inlineStr">
        <f aca="false">FALSE()</f>
        <is>
          <t/>
        </is>
      </c>
      <c r="AE21" s="29" t="s">
        <v>75</v>
      </c>
      <c r="AF21" s="29"/>
      <c r="AG21" s="29"/>
      <c r="AH21" s="29" t="inlineStr">
        <f aca="false">FALSE()</f>
        <is>
          <t/>
        </is>
      </c>
      <c r="AI21" s="29" t="n">
        <v>0</v>
      </c>
      <c r="AJ21" s="29"/>
      <c r="AK21" s="29" t="s">
        <v>135</v>
      </c>
      <c r="AL21" s="29" t="inlineStr">
        <f aca="false">FALSE()</f>
        <is>
          <t/>
        </is>
      </c>
      <c r="AM21" s="29" t="s">
        <v>180</v>
      </c>
      <c r="AN21" s="30" t="s">
        <v>182</v>
      </c>
      <c r="AO21" s="29" t="s">
        <v>183</v>
      </c>
      <c r="AP21" s="29" t="s">
        <v>184</v>
      </c>
      <c r="AQ21" s="29" t="s">
        <v>185</v>
      </c>
      <c r="AR21" s="29" t="s">
        <v>186</v>
      </c>
      <c r="AS21" s="29" t="s">
        <v>187</v>
      </c>
      <c r="AT21" s="29" t="s">
        <v>103</v>
      </c>
      <c r="AU21" s="23" t="s">
        <v>188</v>
      </c>
      <c r="AV21" s="0" t="n">
        <v>1</v>
      </c>
      <c r="AW21" s="24" t="e">
        <f aca="false">REPLACE(INDEX(GroupVertices[group], MATCH(Edges[[#this row],[vertex 1]],GroupVertices[vertex],0)),1,1,"")</f>
        <v>#VALUE!</v>
      </c>
      <c r="AX21" s="24" t="e">
        <f aca="false">REPLACE(INDEX(GroupVertices[group], MATCH(Edges[[#this row],[vertex 2]],GroupVertices[vertex],0)),1,1,"")</f>
        <v>#VALUE!</v>
      </c>
      <c r="AY21" s="25" t="n">
        <v>1</v>
      </c>
      <c r="AZ21" s="26" t="n">
        <v>4.54545454545455</v>
      </c>
      <c r="BA21" s="25" t="n">
        <v>1</v>
      </c>
      <c r="BB21" s="26" t="n">
        <v>4.54545454545455</v>
      </c>
      <c r="BC21" s="25" t="n">
        <v>0</v>
      </c>
      <c r="BD21" s="26" t="n">
        <v>0</v>
      </c>
      <c r="BE21" s="25" t="n">
        <v>20</v>
      </c>
      <c r="BF21" s="26" t="n">
        <v>90.9090909090909</v>
      </c>
      <c r="BG21" s="25" t="n">
        <v>22</v>
      </c>
    </row>
    <row r="22" customFormat="false" ht="15" hidden="false" customHeight="false" outlineLevel="0" collapsed="false">
      <c r="A22" s="15" t="s">
        <v>191</v>
      </c>
      <c r="B22" s="15" t="s">
        <v>192</v>
      </c>
      <c r="C22" s="16" t="s">
        <v>66</v>
      </c>
      <c r="D22" s="17" t="n">
        <v>3</v>
      </c>
      <c r="E22" s="16" t="s">
        <v>67</v>
      </c>
      <c r="F22" s="18" t="n">
        <v>32</v>
      </c>
      <c r="G22" s="16"/>
      <c r="H22" s="19"/>
      <c r="I22" s="7"/>
      <c r="J22" s="7"/>
      <c r="K22" s="8" t="s">
        <v>68</v>
      </c>
      <c r="L22" s="20" t="n">
        <v>22</v>
      </c>
      <c r="M22" s="20"/>
      <c r="N22" s="10"/>
      <c r="O22" s="27" t="s">
        <v>69</v>
      </c>
      <c r="P22" s="28" t="n">
        <v>42702.460462963</v>
      </c>
      <c r="Q22" s="27" t="s">
        <v>193</v>
      </c>
      <c r="R22" s="23" t="s">
        <v>194</v>
      </c>
      <c r="S22" s="27" t="s">
        <v>195</v>
      </c>
      <c r="T22" s="27" t="s">
        <v>196</v>
      </c>
      <c r="U22" s="28" t="n">
        <v>42702.460462963</v>
      </c>
      <c r="V22" s="23" t="s">
        <v>197</v>
      </c>
      <c r="W22" s="27"/>
      <c r="X22" s="27"/>
      <c r="Y22" s="27" t="s">
        <v>198</v>
      </c>
      <c r="Z22" s="27"/>
      <c r="AA22" s="29" t="inlineStr">
        <f aca="false">FALSE()</f>
        <is>
          <t/>
        </is>
      </c>
      <c r="AB22" s="29" t="n">
        <v>0</v>
      </c>
      <c r="AC22" s="29"/>
      <c r="AD22" s="29" t="inlineStr">
        <f aca="false">FALSE()</f>
        <is>
          <t/>
        </is>
      </c>
      <c r="AE22" s="29" t="s">
        <v>75</v>
      </c>
      <c r="AF22" s="29"/>
      <c r="AG22" s="29"/>
      <c r="AH22" s="29" t="inlineStr">
        <f aca="false">FALSE()</f>
        <is>
          <t/>
        </is>
      </c>
      <c r="AI22" s="29" t="n">
        <v>0</v>
      </c>
      <c r="AJ22" s="29"/>
      <c r="AK22" s="29" t="s">
        <v>76</v>
      </c>
      <c r="AL22" s="29" t="inlineStr">
        <f aca="false">FALSE()</f>
        <is>
          <t/>
        </is>
      </c>
      <c r="AM22" s="29" t="s">
        <v>198</v>
      </c>
      <c r="AN22" s="30" t="s">
        <v>199</v>
      </c>
      <c r="AO22" s="29" t="s">
        <v>200</v>
      </c>
      <c r="AP22" s="29" t="s">
        <v>201</v>
      </c>
      <c r="AQ22" s="29" t="s">
        <v>202</v>
      </c>
      <c r="AR22" s="29" t="s">
        <v>203</v>
      </c>
      <c r="AS22" s="29" t="s">
        <v>204</v>
      </c>
      <c r="AT22" s="29" t="s">
        <v>205</v>
      </c>
      <c r="AU22" s="23" t="s">
        <v>206</v>
      </c>
      <c r="AV22" s="0" t="n">
        <v>1</v>
      </c>
      <c r="AW22" s="24" t="e">
        <f aca="false">REPLACE(INDEX(GroupVertices[group], MATCH(Edges[[#this row],[vertex 1]],GroupVertices[vertex],0)),1,1,"")</f>
        <v>#VALUE!</v>
      </c>
      <c r="AX22" s="24" t="e">
        <f aca="false">REPLACE(INDEX(GroupVertices[group], MATCH(Edges[[#this row],[vertex 2]],GroupVertices[vertex],0)),1,1,"")</f>
        <v>#VALUE!</v>
      </c>
      <c r="AY22" s="25" t="n">
        <v>0</v>
      </c>
      <c r="AZ22" s="26" t="n">
        <v>0</v>
      </c>
      <c r="BA22" s="25" t="n">
        <v>0</v>
      </c>
      <c r="BB22" s="26" t="n">
        <v>0</v>
      </c>
      <c r="BC22" s="25" t="n">
        <v>0</v>
      </c>
      <c r="BD22" s="26" t="n">
        <v>0</v>
      </c>
      <c r="BE22" s="25" t="n">
        <v>11</v>
      </c>
      <c r="BF22" s="26" t="n">
        <v>100</v>
      </c>
      <c r="BG22" s="25" t="n">
        <v>11</v>
      </c>
    </row>
    <row r="23" customFormat="false" ht="15" hidden="false" customHeight="false" outlineLevel="0" collapsed="false">
      <c r="A23" s="15" t="s">
        <v>207</v>
      </c>
      <c r="B23" s="15" t="s">
        <v>207</v>
      </c>
      <c r="C23" s="16" t="s">
        <v>66</v>
      </c>
      <c r="D23" s="17" t="n">
        <v>3</v>
      </c>
      <c r="E23" s="16" t="s">
        <v>67</v>
      </c>
      <c r="F23" s="18" t="n">
        <v>32</v>
      </c>
      <c r="G23" s="16"/>
      <c r="H23" s="19"/>
      <c r="I23" s="7"/>
      <c r="J23" s="7"/>
      <c r="K23" s="8" t="s">
        <v>68</v>
      </c>
      <c r="L23" s="20" t="n">
        <v>23</v>
      </c>
      <c r="M23" s="20"/>
      <c r="N23" s="10"/>
      <c r="O23" s="27" t="s">
        <v>21</v>
      </c>
      <c r="P23" s="28" t="n">
        <v>42702.4890393519</v>
      </c>
      <c r="Q23" s="27" t="s">
        <v>208</v>
      </c>
      <c r="R23" s="23" t="s">
        <v>209</v>
      </c>
      <c r="S23" s="27" t="s">
        <v>210</v>
      </c>
      <c r="T23" s="27"/>
      <c r="U23" s="28" t="n">
        <v>42702.4890393519</v>
      </c>
      <c r="V23" s="23" t="s">
        <v>211</v>
      </c>
      <c r="W23" s="27"/>
      <c r="X23" s="27"/>
      <c r="Y23" s="27" t="s">
        <v>212</v>
      </c>
      <c r="Z23" s="27"/>
      <c r="AA23" s="29" t="inlineStr">
        <f aca="false">FALSE()</f>
        <is>
          <t/>
        </is>
      </c>
      <c r="AB23" s="29" t="n">
        <v>1</v>
      </c>
      <c r="AC23" s="29"/>
      <c r="AD23" s="29" t="inlineStr">
        <f aca="false">FALSE()</f>
        <is>
          <t/>
        </is>
      </c>
      <c r="AE23" s="29" t="s">
        <v>75</v>
      </c>
      <c r="AF23" s="29"/>
      <c r="AG23" s="29"/>
      <c r="AH23" s="29" t="inlineStr">
        <f aca="false">FALSE()</f>
        <is>
          <t/>
        </is>
      </c>
      <c r="AI23" s="29" t="n">
        <v>0</v>
      </c>
      <c r="AJ23" s="29"/>
      <c r="AK23" s="29" t="s">
        <v>76</v>
      </c>
      <c r="AL23" s="29" t="inlineStr">
        <f aca="false">FALSE()</f>
        <is>
          <t/>
        </is>
      </c>
      <c r="AM23" s="29" t="s">
        <v>212</v>
      </c>
      <c r="AN23" s="29"/>
      <c r="AO23" s="29"/>
      <c r="AP23" s="29"/>
      <c r="AQ23" s="29"/>
      <c r="AR23" s="29"/>
      <c r="AS23" s="29"/>
      <c r="AT23" s="29"/>
      <c r="AU23" s="29"/>
      <c r="AV23" s="0" t="n">
        <v>1</v>
      </c>
      <c r="AW23" s="24" t="e">
        <f aca="false">REPLACE(INDEX(GroupVertices[group], MATCH(Edges[[#this row],[vertex 1]],GroupVertices[vertex],0)),1,1,"")</f>
        <v>#VALUE!</v>
      </c>
      <c r="AX23" s="24" t="e">
        <f aca="false">REPLACE(INDEX(GroupVertices[group], MATCH(Edges[[#this row],[vertex 2]],GroupVertices[vertex],0)),1,1,"")</f>
        <v>#VALUE!</v>
      </c>
      <c r="AY23" s="25" t="n">
        <v>0</v>
      </c>
      <c r="AZ23" s="26" t="n">
        <v>0</v>
      </c>
      <c r="BA23" s="25" t="n">
        <v>0</v>
      </c>
      <c r="BB23" s="26" t="n">
        <v>0</v>
      </c>
      <c r="BC23" s="25" t="n">
        <v>0</v>
      </c>
      <c r="BD23" s="26" t="n">
        <v>0</v>
      </c>
      <c r="BE23" s="25" t="n">
        <v>13</v>
      </c>
      <c r="BF23" s="26" t="n">
        <v>100</v>
      </c>
      <c r="BG23" s="25" t="n">
        <v>13</v>
      </c>
    </row>
    <row r="24" customFormat="false" ht="15" hidden="false" customHeight="false" outlineLevel="0" collapsed="false">
      <c r="A24" s="15" t="s">
        <v>213</v>
      </c>
      <c r="B24" s="15" t="s">
        <v>214</v>
      </c>
      <c r="C24" s="16" t="s">
        <v>66</v>
      </c>
      <c r="D24" s="17" t="n">
        <v>3</v>
      </c>
      <c r="E24" s="16" t="s">
        <v>67</v>
      </c>
      <c r="F24" s="18" t="n">
        <v>32</v>
      </c>
      <c r="G24" s="16"/>
      <c r="H24" s="19"/>
      <c r="I24" s="7"/>
      <c r="J24" s="7"/>
      <c r="K24" s="8" t="s">
        <v>68</v>
      </c>
      <c r="L24" s="20" t="n">
        <v>24</v>
      </c>
      <c r="M24" s="20"/>
      <c r="N24" s="10"/>
      <c r="O24" s="27" t="s">
        <v>69</v>
      </c>
      <c r="P24" s="28" t="n">
        <v>42702.4984259259</v>
      </c>
      <c r="Q24" s="31" t="s">
        <v>215</v>
      </c>
      <c r="R24" s="27" t="s">
        <v>216</v>
      </c>
      <c r="S24" s="27" t="s">
        <v>217</v>
      </c>
      <c r="T24" s="27" t="s">
        <v>218</v>
      </c>
      <c r="U24" s="28" t="n">
        <v>42702.4984259259</v>
      </c>
      <c r="V24" s="23" t="s">
        <v>219</v>
      </c>
      <c r="W24" s="27"/>
      <c r="X24" s="27"/>
      <c r="Y24" s="27" t="s">
        <v>220</v>
      </c>
      <c r="Z24" s="27"/>
      <c r="AA24" s="29" t="inlineStr">
        <f aca="false">FALSE()</f>
        <is>
          <t/>
        </is>
      </c>
      <c r="AB24" s="29" t="n">
        <v>1</v>
      </c>
      <c r="AC24" s="29"/>
      <c r="AD24" s="29" t="inlineStr">
        <f aca="false">FALSE()</f>
        <is>
          <t/>
        </is>
      </c>
      <c r="AE24" s="29" t="s">
        <v>75</v>
      </c>
      <c r="AF24" s="29"/>
      <c r="AG24" s="29"/>
      <c r="AH24" s="29" t="inlineStr">
        <f aca="false">FALSE()</f>
        <is>
          <t/>
        </is>
      </c>
      <c r="AI24" s="29" t="n">
        <v>0</v>
      </c>
      <c r="AJ24" s="29"/>
      <c r="AK24" s="29" t="s">
        <v>76</v>
      </c>
      <c r="AL24" s="29" t="n">
        <f aca="false">TRUE()</f>
        <v>1</v>
      </c>
      <c r="AM24" s="29" t="s">
        <v>220</v>
      </c>
      <c r="AN24" s="29"/>
      <c r="AO24" s="29"/>
      <c r="AP24" s="29"/>
      <c r="AQ24" s="29"/>
      <c r="AR24" s="29"/>
      <c r="AS24" s="29"/>
      <c r="AT24" s="29"/>
      <c r="AU24" s="29"/>
      <c r="AV24" s="0" t="n">
        <v>1</v>
      </c>
      <c r="AW24" s="24" t="e">
        <f aca="false">REPLACE(INDEX(GroupVertices[group], MATCH(Edges[[#this row],[vertex 1]],GroupVertices[vertex],0)),1,1,"")</f>
        <v>#VALUE!</v>
      </c>
      <c r="AX24" s="24" t="e">
        <f aca="false">REPLACE(INDEX(GroupVertices[group], MATCH(Edges[[#this row],[vertex 2]],GroupVertices[vertex],0)),1,1,"")</f>
        <v>#VALUE!</v>
      </c>
      <c r="AY24" s="25" t="n">
        <v>1</v>
      </c>
      <c r="AZ24" s="26" t="n">
        <v>12.5</v>
      </c>
      <c r="BA24" s="25" t="n">
        <v>0</v>
      </c>
      <c r="BB24" s="26" t="n">
        <v>0</v>
      </c>
      <c r="BC24" s="25" t="n">
        <v>0</v>
      </c>
      <c r="BD24" s="26" t="n">
        <v>0</v>
      </c>
      <c r="BE24" s="25" t="n">
        <v>7</v>
      </c>
      <c r="BF24" s="26" t="n">
        <v>87.5</v>
      </c>
      <c r="BG24" s="25" t="n">
        <v>8</v>
      </c>
    </row>
    <row r="25" customFormat="false" ht="15" hidden="false" customHeight="false" outlineLevel="0" collapsed="false">
      <c r="A25" s="15" t="s">
        <v>221</v>
      </c>
      <c r="B25" s="15" t="s">
        <v>221</v>
      </c>
      <c r="C25" s="16" t="s">
        <v>66</v>
      </c>
      <c r="D25" s="17" t="n">
        <v>3</v>
      </c>
      <c r="E25" s="16" t="s">
        <v>67</v>
      </c>
      <c r="F25" s="18" t="n">
        <v>32</v>
      </c>
      <c r="G25" s="16"/>
      <c r="H25" s="19"/>
      <c r="I25" s="7"/>
      <c r="J25" s="7"/>
      <c r="K25" s="8" t="s">
        <v>68</v>
      </c>
      <c r="L25" s="20" t="n">
        <v>25</v>
      </c>
      <c r="M25" s="20"/>
      <c r="N25" s="10"/>
      <c r="O25" s="27" t="s">
        <v>21</v>
      </c>
      <c r="P25" s="28" t="n">
        <v>42702.5260416667</v>
      </c>
      <c r="Q25" s="27" t="s">
        <v>222</v>
      </c>
      <c r="R25" s="23" t="s">
        <v>223</v>
      </c>
      <c r="S25" s="27" t="s">
        <v>224</v>
      </c>
      <c r="T25" s="27" t="s">
        <v>225</v>
      </c>
      <c r="U25" s="28" t="n">
        <v>42702.5260416667</v>
      </c>
      <c r="V25" s="23" t="s">
        <v>226</v>
      </c>
      <c r="W25" s="27"/>
      <c r="X25" s="27"/>
      <c r="Y25" s="27" t="s">
        <v>227</v>
      </c>
      <c r="Z25" s="27"/>
      <c r="AA25" s="29" t="inlineStr">
        <f aca="false">FALSE()</f>
        <is>
          <t/>
        </is>
      </c>
      <c r="AB25" s="29" t="n">
        <v>0</v>
      </c>
      <c r="AC25" s="29"/>
      <c r="AD25" s="29" t="inlineStr">
        <f aca="false">FALSE()</f>
        <is>
          <t/>
        </is>
      </c>
      <c r="AE25" s="29" t="s">
        <v>75</v>
      </c>
      <c r="AF25" s="29"/>
      <c r="AG25" s="29"/>
      <c r="AH25" s="29" t="inlineStr">
        <f aca="false">FALSE()</f>
        <is>
          <t/>
        </is>
      </c>
      <c r="AI25" s="29" t="n">
        <v>0</v>
      </c>
      <c r="AJ25" s="29"/>
      <c r="AK25" s="29" t="s">
        <v>126</v>
      </c>
      <c r="AL25" s="29" t="n">
        <f aca="false">FALSE()</f>
        <v>0</v>
      </c>
      <c r="AM25" s="29" t="s">
        <v>227</v>
      </c>
      <c r="AN25" s="29"/>
      <c r="AO25" s="29"/>
      <c r="AP25" s="29"/>
      <c r="AQ25" s="29"/>
      <c r="AR25" s="29"/>
      <c r="AS25" s="29"/>
      <c r="AT25" s="29"/>
      <c r="AU25" s="29"/>
      <c r="AV25" s="0" t="n">
        <v>1</v>
      </c>
      <c r="AW25" s="24" t="e">
        <f aca="false">REPLACE(INDEX(GroupVertices[group], MATCH(Edges[[#this row],[vertex 1]],GroupVertices[vertex],0)),1,1,"")</f>
        <v>#VALUE!</v>
      </c>
      <c r="AX25" s="24" t="e">
        <f aca="false">REPLACE(INDEX(GroupVertices[group], MATCH(Edges[[#this row],[vertex 2]],GroupVertices[vertex],0)),1,1,"")</f>
        <v>#VALUE!</v>
      </c>
      <c r="AY25" s="25" t="n">
        <v>0</v>
      </c>
      <c r="AZ25" s="26" t="n">
        <v>0</v>
      </c>
      <c r="BA25" s="25" t="n">
        <v>0</v>
      </c>
      <c r="BB25" s="26" t="n">
        <v>0</v>
      </c>
      <c r="BC25" s="25" t="n">
        <v>0</v>
      </c>
      <c r="BD25" s="26" t="n">
        <v>0</v>
      </c>
      <c r="BE25" s="25" t="n">
        <v>14</v>
      </c>
      <c r="BF25" s="26" t="n">
        <v>100</v>
      </c>
      <c r="BG25" s="25" t="n">
        <v>14</v>
      </c>
    </row>
    <row r="26" customFormat="false" ht="15" hidden="false" customHeight="false" outlineLevel="0" collapsed="false">
      <c r="A26" s="15" t="s">
        <v>228</v>
      </c>
      <c r="B26" s="15" t="s">
        <v>228</v>
      </c>
      <c r="C26" s="16" t="s">
        <v>66</v>
      </c>
      <c r="D26" s="17" t="n">
        <v>3</v>
      </c>
      <c r="E26" s="16" t="s">
        <v>67</v>
      </c>
      <c r="F26" s="18" t="n">
        <v>32</v>
      </c>
      <c r="G26" s="16"/>
      <c r="H26" s="19"/>
      <c r="I26" s="7"/>
      <c r="J26" s="7"/>
      <c r="K26" s="8" t="s">
        <v>68</v>
      </c>
      <c r="L26" s="20" t="n">
        <v>26</v>
      </c>
      <c r="M26" s="20"/>
      <c r="N26" s="10"/>
      <c r="O26" s="27" t="s">
        <v>21</v>
      </c>
      <c r="P26" s="28" t="n">
        <v>42702.5290162037</v>
      </c>
      <c r="Q26" s="27" t="s">
        <v>229</v>
      </c>
      <c r="R26" s="23" t="s">
        <v>223</v>
      </c>
      <c r="S26" s="27" t="s">
        <v>224</v>
      </c>
      <c r="T26" s="27" t="s">
        <v>230</v>
      </c>
      <c r="U26" s="28" t="n">
        <v>42702.5290162037</v>
      </c>
      <c r="V26" s="23" t="s">
        <v>231</v>
      </c>
      <c r="W26" s="27"/>
      <c r="X26" s="27"/>
      <c r="Y26" s="27" t="s">
        <v>232</v>
      </c>
      <c r="Z26" s="27"/>
      <c r="AA26" s="29" t="inlineStr">
        <f aca="false">FALSE()</f>
        <is>
          <t/>
        </is>
      </c>
      <c r="AB26" s="29" t="n">
        <v>0</v>
      </c>
      <c r="AC26" s="29"/>
      <c r="AD26" s="29" t="inlineStr">
        <f aca="false">FALSE()</f>
        <is>
          <t/>
        </is>
      </c>
      <c r="AE26" s="29" t="s">
        <v>75</v>
      </c>
      <c r="AF26" s="29"/>
      <c r="AG26" s="29"/>
      <c r="AH26" s="29" t="inlineStr">
        <f aca="false">FALSE()</f>
        <is>
          <t/>
        </is>
      </c>
      <c r="AI26" s="29" t="n">
        <v>0</v>
      </c>
      <c r="AJ26" s="29"/>
      <c r="AK26" s="29" t="s">
        <v>126</v>
      </c>
      <c r="AL26" s="29" t="inlineStr">
        <f aca="false">FALSE()</f>
        <is>
          <t/>
        </is>
      </c>
      <c r="AM26" s="29" t="s">
        <v>232</v>
      </c>
      <c r="AN26" s="29"/>
      <c r="AO26" s="29"/>
      <c r="AP26" s="29"/>
      <c r="AQ26" s="29"/>
      <c r="AR26" s="29"/>
      <c r="AS26" s="29"/>
      <c r="AT26" s="29"/>
      <c r="AU26" s="29"/>
      <c r="AV26" s="0" t="n">
        <v>1</v>
      </c>
      <c r="AW26" s="24" t="e">
        <f aca="false">REPLACE(INDEX(GroupVertices[group], MATCH(Edges[[#this row],[vertex 1]],GroupVertices[vertex],0)),1,1,"")</f>
        <v>#VALUE!</v>
      </c>
      <c r="AX26" s="24" t="e">
        <f aca="false">REPLACE(INDEX(GroupVertices[group], MATCH(Edges[[#this row],[vertex 2]],GroupVertices[vertex],0)),1,1,"")</f>
        <v>#VALUE!</v>
      </c>
      <c r="AY26" s="25" t="n">
        <v>0</v>
      </c>
      <c r="AZ26" s="26" t="n">
        <v>0</v>
      </c>
      <c r="BA26" s="25" t="n">
        <v>0</v>
      </c>
      <c r="BB26" s="26" t="n">
        <v>0</v>
      </c>
      <c r="BC26" s="25" t="n">
        <v>0</v>
      </c>
      <c r="BD26" s="26" t="n">
        <v>0</v>
      </c>
      <c r="BE26" s="25" t="n">
        <v>13</v>
      </c>
      <c r="BF26" s="26" t="n">
        <v>100</v>
      </c>
      <c r="BG26" s="25" t="n">
        <v>13</v>
      </c>
    </row>
    <row r="27" customFormat="false" ht="15" hidden="false" customHeight="false" outlineLevel="0" collapsed="false">
      <c r="A27" s="15" t="s">
        <v>233</v>
      </c>
      <c r="B27" s="15" t="s">
        <v>233</v>
      </c>
      <c r="C27" s="16" t="s">
        <v>66</v>
      </c>
      <c r="D27" s="17" t="n">
        <v>3</v>
      </c>
      <c r="E27" s="16" t="s">
        <v>67</v>
      </c>
      <c r="F27" s="18" t="n">
        <v>32</v>
      </c>
      <c r="G27" s="16"/>
      <c r="H27" s="19"/>
      <c r="I27" s="7"/>
      <c r="J27" s="7"/>
      <c r="K27" s="8" t="s">
        <v>68</v>
      </c>
      <c r="L27" s="20" t="n">
        <v>27</v>
      </c>
      <c r="M27" s="20"/>
      <c r="N27" s="10"/>
      <c r="O27" s="27" t="s">
        <v>21</v>
      </c>
      <c r="P27" s="28" t="n">
        <v>42702.5676041667</v>
      </c>
      <c r="Q27" s="27" t="s">
        <v>234</v>
      </c>
      <c r="R27" s="23" t="s">
        <v>235</v>
      </c>
      <c r="S27" s="27" t="s">
        <v>236</v>
      </c>
      <c r="T27" s="27"/>
      <c r="U27" s="28" t="n">
        <v>42702.5676041667</v>
      </c>
      <c r="V27" s="23" t="s">
        <v>237</v>
      </c>
      <c r="W27" s="27"/>
      <c r="X27" s="27"/>
      <c r="Y27" s="27" t="s">
        <v>238</v>
      </c>
      <c r="Z27" s="27"/>
      <c r="AA27" s="29" t="inlineStr">
        <f aca="false">FALSE()</f>
        <is>
          <t/>
        </is>
      </c>
      <c r="AB27" s="29" t="n">
        <v>0</v>
      </c>
      <c r="AC27" s="29"/>
      <c r="AD27" s="29" t="inlineStr">
        <f aca="false">FALSE()</f>
        <is>
          <t/>
        </is>
      </c>
      <c r="AE27" s="29" t="s">
        <v>75</v>
      </c>
      <c r="AF27" s="29"/>
      <c r="AG27" s="29"/>
      <c r="AH27" s="29" t="inlineStr">
        <f aca="false">FALSE()</f>
        <is>
          <t/>
        </is>
      </c>
      <c r="AI27" s="29" t="n">
        <v>0</v>
      </c>
      <c r="AJ27" s="29"/>
      <c r="AK27" s="29" t="s">
        <v>239</v>
      </c>
      <c r="AL27" s="29" t="inlineStr">
        <f aca="false">FALSE()</f>
        <is>
          <t/>
        </is>
      </c>
      <c r="AM27" s="29" t="s">
        <v>238</v>
      </c>
      <c r="AN27" s="29"/>
      <c r="AO27" s="29"/>
      <c r="AP27" s="29"/>
      <c r="AQ27" s="29"/>
      <c r="AR27" s="29"/>
      <c r="AS27" s="29"/>
      <c r="AT27" s="29"/>
      <c r="AU27" s="29"/>
      <c r="AV27" s="0" t="n">
        <v>1</v>
      </c>
      <c r="AW27" s="24" t="e">
        <f aca="false">REPLACE(INDEX(GroupVertices[group], MATCH(Edges[[#this row],[vertex 1]],GroupVertices[vertex],0)),1,1,"")</f>
        <v>#VALUE!</v>
      </c>
      <c r="AX27" s="24" t="e">
        <f aca="false">REPLACE(INDEX(GroupVertices[group], MATCH(Edges[[#this row],[vertex 2]],GroupVertices[vertex],0)),1,1,"")</f>
        <v>#VALUE!</v>
      </c>
      <c r="AY27" s="25" t="n">
        <v>2</v>
      </c>
      <c r="AZ27" s="26" t="n">
        <v>14.2857142857143</v>
      </c>
      <c r="BA27" s="25" t="n">
        <v>0</v>
      </c>
      <c r="BB27" s="26" t="n">
        <v>0</v>
      </c>
      <c r="BC27" s="25" t="n">
        <v>0</v>
      </c>
      <c r="BD27" s="26" t="n">
        <v>0</v>
      </c>
      <c r="BE27" s="25" t="n">
        <v>12</v>
      </c>
      <c r="BF27" s="26" t="n">
        <v>85.7142857142857</v>
      </c>
      <c r="BG27" s="25" t="n">
        <v>14</v>
      </c>
    </row>
    <row r="28" customFormat="false" ht="15" hidden="false" customHeight="false" outlineLevel="0" collapsed="false">
      <c r="A28" s="15" t="s">
        <v>240</v>
      </c>
      <c r="B28" s="15" t="s">
        <v>241</v>
      </c>
      <c r="C28" s="16" t="s">
        <v>242</v>
      </c>
      <c r="D28" s="17" t="n">
        <v>4.4</v>
      </c>
      <c r="E28" s="16" t="s">
        <v>243</v>
      </c>
      <c r="F28" s="18" t="n">
        <v>30.6315789473684</v>
      </c>
      <c r="G28" s="16"/>
      <c r="H28" s="19"/>
      <c r="I28" s="7"/>
      <c r="J28" s="7"/>
      <c r="K28" s="8" t="s">
        <v>68</v>
      </c>
      <c r="L28" s="20" t="n">
        <v>28</v>
      </c>
      <c r="M28" s="20"/>
      <c r="N28" s="10"/>
      <c r="O28" s="27" t="s">
        <v>69</v>
      </c>
      <c r="P28" s="28" t="n">
        <v>42702.4318402778</v>
      </c>
      <c r="Q28" s="27" t="s">
        <v>244</v>
      </c>
      <c r="R28" s="27"/>
      <c r="S28" s="27"/>
      <c r="T28" s="27" t="s">
        <v>245</v>
      </c>
      <c r="U28" s="28" t="n">
        <v>42702.4318402778</v>
      </c>
      <c r="V28" s="23" t="s">
        <v>246</v>
      </c>
      <c r="W28" s="27"/>
      <c r="X28" s="27"/>
      <c r="Y28" s="27" t="s">
        <v>247</v>
      </c>
      <c r="Z28" s="27"/>
      <c r="AA28" s="29" t="inlineStr">
        <f aca="false">FALSE()</f>
        <is>
          <t/>
        </is>
      </c>
      <c r="AB28" s="29" t="n">
        <v>0</v>
      </c>
      <c r="AC28" s="29"/>
      <c r="AD28" s="29" t="inlineStr">
        <f aca="false">FALSE()</f>
        <is>
          <t/>
        </is>
      </c>
      <c r="AE28" s="29" t="s">
        <v>75</v>
      </c>
      <c r="AF28" s="29"/>
      <c r="AG28" s="29"/>
      <c r="AH28" s="29" t="inlineStr">
        <f aca="false">FALSE()</f>
        <is>
          <t/>
        </is>
      </c>
      <c r="AI28" s="29" t="n">
        <v>5</v>
      </c>
      <c r="AJ28" s="29" t="s">
        <v>248</v>
      </c>
      <c r="AK28" s="29" t="s">
        <v>135</v>
      </c>
      <c r="AL28" s="29" t="inlineStr">
        <f aca="false">FALSE()</f>
        <is>
          <t/>
        </is>
      </c>
      <c r="AM28" s="29" t="s">
        <v>248</v>
      </c>
      <c r="AN28" s="29"/>
      <c r="AO28" s="29"/>
      <c r="AP28" s="29"/>
      <c r="AQ28" s="29"/>
      <c r="AR28" s="29"/>
      <c r="AS28" s="29"/>
      <c r="AT28" s="29"/>
      <c r="AU28" s="29"/>
      <c r="AV28" s="0" t="n">
        <v>2</v>
      </c>
      <c r="AW28" s="24" t="e">
        <f aca="false">REPLACE(INDEX(GroupVertices[group], MATCH(Edges[[#this row],[vertex 1]],GroupVertices[vertex],0)),1,1,"")</f>
        <v>#VALUE!</v>
      </c>
      <c r="AX28" s="24" t="e">
        <f aca="false">REPLACE(INDEX(GroupVertices[group], MATCH(Edges[[#this row],[vertex 2]],GroupVertices[vertex],0)),1,1,"")</f>
        <v>#VALUE!</v>
      </c>
      <c r="AY28" s="25"/>
      <c r="AZ28" s="26"/>
      <c r="BA28" s="25"/>
      <c r="BB28" s="26"/>
      <c r="BC28" s="25"/>
      <c r="BD28" s="26"/>
      <c r="BE28" s="25"/>
      <c r="BF28" s="26"/>
      <c r="BG28" s="25"/>
    </row>
    <row r="29" customFormat="false" ht="15" hidden="false" customHeight="false" outlineLevel="0" collapsed="false">
      <c r="A29" s="15" t="s">
        <v>240</v>
      </c>
      <c r="B29" s="15" t="s">
        <v>249</v>
      </c>
      <c r="C29" s="16" t="s">
        <v>66</v>
      </c>
      <c r="D29" s="17" t="n">
        <v>3</v>
      </c>
      <c r="E29" s="16" t="s">
        <v>67</v>
      </c>
      <c r="F29" s="18" t="n">
        <v>32</v>
      </c>
      <c r="G29" s="16"/>
      <c r="H29" s="19"/>
      <c r="I29" s="7"/>
      <c r="J29" s="7"/>
      <c r="K29" s="8" t="s">
        <v>68</v>
      </c>
      <c r="L29" s="20" t="n">
        <v>29</v>
      </c>
      <c r="M29" s="20"/>
      <c r="N29" s="10"/>
      <c r="O29" s="27" t="s">
        <v>69</v>
      </c>
      <c r="P29" s="28" t="n">
        <v>42702.4318402778</v>
      </c>
      <c r="Q29" s="27" t="s">
        <v>244</v>
      </c>
      <c r="R29" s="27"/>
      <c r="S29" s="27"/>
      <c r="T29" s="27" t="s">
        <v>245</v>
      </c>
      <c r="U29" s="28" t="n">
        <v>42702.4318402778</v>
      </c>
      <c r="V29" s="23" t="s">
        <v>246</v>
      </c>
      <c r="W29" s="27"/>
      <c r="X29" s="27"/>
      <c r="Y29" s="27" t="s">
        <v>247</v>
      </c>
      <c r="Z29" s="27"/>
      <c r="AA29" s="29" t="inlineStr">
        <f aca="false">FALSE()</f>
        <is>
          <t/>
        </is>
      </c>
      <c r="AB29" s="29" t="n">
        <v>0</v>
      </c>
      <c r="AC29" s="29"/>
      <c r="AD29" s="29" t="inlineStr">
        <f aca="false">FALSE()</f>
        <is>
          <t/>
        </is>
      </c>
      <c r="AE29" s="29" t="s">
        <v>75</v>
      </c>
      <c r="AF29" s="29"/>
      <c r="AG29" s="29"/>
      <c r="AH29" s="29" t="inlineStr">
        <f aca="false">FALSE()</f>
        <is>
          <t/>
        </is>
      </c>
      <c r="AI29" s="29" t="n">
        <v>5</v>
      </c>
      <c r="AJ29" s="29" t="s">
        <v>248</v>
      </c>
      <c r="AK29" s="29" t="s">
        <v>135</v>
      </c>
      <c r="AL29" s="29" t="inlineStr">
        <f aca="false">FALSE()</f>
        <is>
          <t/>
        </is>
      </c>
      <c r="AM29" s="29" t="s">
        <v>248</v>
      </c>
      <c r="AN29" s="29"/>
      <c r="AO29" s="29"/>
      <c r="AP29" s="29"/>
      <c r="AQ29" s="29"/>
      <c r="AR29" s="29"/>
      <c r="AS29" s="29"/>
      <c r="AT29" s="29"/>
      <c r="AU29" s="29"/>
      <c r="AV29" s="0" t="n">
        <v>1</v>
      </c>
      <c r="AW29" s="24" t="e">
        <f aca="false">REPLACE(INDEX(GroupVertices[group], MATCH(Edges[[#this row],[vertex 1]],GroupVertices[vertex],0)),1,1,"")</f>
        <v>#VALUE!</v>
      </c>
      <c r="AX29" s="24" t="e">
        <f aca="false">REPLACE(INDEX(GroupVertices[group], MATCH(Edges[[#this row],[vertex 2]],GroupVertices[vertex],0)),1,1,"")</f>
        <v>#VALUE!</v>
      </c>
      <c r="AY29" s="25"/>
      <c r="AZ29" s="26"/>
      <c r="BA29" s="25"/>
      <c r="BB29" s="26"/>
      <c r="BC29" s="25"/>
      <c r="BD29" s="26"/>
      <c r="BE29" s="25"/>
      <c r="BF29" s="26"/>
      <c r="BG29" s="25"/>
    </row>
    <row r="30" customFormat="false" ht="15" hidden="false" customHeight="false" outlineLevel="0" collapsed="false">
      <c r="A30" s="15" t="s">
        <v>240</v>
      </c>
      <c r="B30" s="15" t="s">
        <v>250</v>
      </c>
      <c r="C30" s="16" t="s">
        <v>242</v>
      </c>
      <c r="D30" s="17" t="n">
        <v>4.4</v>
      </c>
      <c r="E30" s="16" t="s">
        <v>243</v>
      </c>
      <c r="F30" s="18" t="n">
        <v>30.6315789473684</v>
      </c>
      <c r="G30" s="16"/>
      <c r="H30" s="19"/>
      <c r="I30" s="7"/>
      <c r="J30" s="7"/>
      <c r="K30" s="8" t="s">
        <v>68</v>
      </c>
      <c r="L30" s="20" t="n">
        <v>30</v>
      </c>
      <c r="M30" s="20"/>
      <c r="N30" s="10"/>
      <c r="O30" s="27" t="s">
        <v>69</v>
      </c>
      <c r="P30" s="28" t="n">
        <v>42702.4318402778</v>
      </c>
      <c r="Q30" s="27" t="s">
        <v>244</v>
      </c>
      <c r="R30" s="27"/>
      <c r="S30" s="27"/>
      <c r="T30" s="27" t="s">
        <v>245</v>
      </c>
      <c r="U30" s="28" t="n">
        <v>42702.4318402778</v>
      </c>
      <c r="V30" s="23" t="s">
        <v>246</v>
      </c>
      <c r="W30" s="27"/>
      <c r="X30" s="27"/>
      <c r="Y30" s="27" t="s">
        <v>247</v>
      </c>
      <c r="Z30" s="27"/>
      <c r="AA30" s="29" t="inlineStr">
        <f aca="false">FALSE()</f>
        <is>
          <t/>
        </is>
      </c>
      <c r="AB30" s="29" t="n">
        <v>0</v>
      </c>
      <c r="AC30" s="29"/>
      <c r="AD30" s="29" t="inlineStr">
        <f aca="false">FALSE()</f>
        <is>
          <t/>
        </is>
      </c>
      <c r="AE30" s="29" t="s">
        <v>75</v>
      </c>
      <c r="AF30" s="29"/>
      <c r="AG30" s="29"/>
      <c r="AH30" s="29" t="inlineStr">
        <f aca="false">FALSE()</f>
        <is>
          <t/>
        </is>
      </c>
      <c r="AI30" s="29" t="n">
        <v>5</v>
      </c>
      <c r="AJ30" s="29" t="s">
        <v>248</v>
      </c>
      <c r="AK30" s="29" t="s">
        <v>135</v>
      </c>
      <c r="AL30" s="29" t="inlineStr">
        <f aca="false">FALSE()</f>
        <is>
          <t/>
        </is>
      </c>
      <c r="AM30" s="29" t="s">
        <v>248</v>
      </c>
      <c r="AN30" s="29"/>
      <c r="AO30" s="29"/>
      <c r="AP30" s="29"/>
      <c r="AQ30" s="29"/>
      <c r="AR30" s="29"/>
      <c r="AS30" s="29"/>
      <c r="AT30" s="29"/>
      <c r="AU30" s="29"/>
      <c r="AV30" s="0" t="n">
        <v>2</v>
      </c>
      <c r="AW30" s="24" t="e">
        <f aca="false">REPLACE(INDEX(GroupVertices[group], MATCH(Edges[[#this row],[vertex 1]],GroupVertices[vertex],0)),1,1,"")</f>
        <v>#VALUE!</v>
      </c>
      <c r="AX30" s="24" t="e">
        <f aca="false">REPLACE(INDEX(GroupVertices[group], MATCH(Edges[[#this row],[vertex 2]],GroupVertices[vertex],0)),1,1,"")</f>
        <v>#VALUE!</v>
      </c>
      <c r="AY30" s="25" t="n">
        <v>0</v>
      </c>
      <c r="AZ30" s="26" t="n">
        <v>0</v>
      </c>
      <c r="BA30" s="25" t="n">
        <v>1</v>
      </c>
      <c r="BB30" s="26" t="n">
        <v>10</v>
      </c>
      <c r="BC30" s="25" t="n">
        <v>0</v>
      </c>
      <c r="BD30" s="26" t="n">
        <v>0</v>
      </c>
      <c r="BE30" s="25" t="n">
        <v>9</v>
      </c>
      <c r="BF30" s="26" t="n">
        <v>90</v>
      </c>
      <c r="BG30" s="25" t="n">
        <v>10</v>
      </c>
    </row>
    <row r="31" customFormat="false" ht="15" hidden="false" customHeight="false" outlineLevel="0" collapsed="false">
      <c r="A31" s="15" t="s">
        <v>240</v>
      </c>
      <c r="B31" s="15" t="s">
        <v>241</v>
      </c>
      <c r="C31" s="16" t="s">
        <v>242</v>
      </c>
      <c r="D31" s="17" t="n">
        <v>4.4</v>
      </c>
      <c r="E31" s="16" t="s">
        <v>243</v>
      </c>
      <c r="F31" s="18" t="n">
        <v>30.6315789473684</v>
      </c>
      <c r="G31" s="16"/>
      <c r="H31" s="19"/>
      <c r="I31" s="7"/>
      <c r="J31" s="7"/>
      <c r="K31" s="8" t="s">
        <v>68</v>
      </c>
      <c r="L31" s="20" t="n">
        <v>31</v>
      </c>
      <c r="M31" s="20"/>
      <c r="N31" s="10"/>
      <c r="O31" s="27" t="s">
        <v>69</v>
      </c>
      <c r="P31" s="28" t="n">
        <v>42702.5868865741</v>
      </c>
      <c r="Q31" s="27" t="s">
        <v>251</v>
      </c>
      <c r="R31" s="27"/>
      <c r="S31" s="27"/>
      <c r="T31" s="27"/>
      <c r="U31" s="28" t="n">
        <v>42702.5868865741</v>
      </c>
      <c r="V31" s="23" t="s">
        <v>252</v>
      </c>
      <c r="W31" s="27"/>
      <c r="X31" s="27"/>
      <c r="Y31" s="27" t="s">
        <v>253</v>
      </c>
      <c r="Z31" s="27"/>
      <c r="AA31" s="29" t="inlineStr">
        <f aca="false">FALSE()</f>
        <is>
          <t/>
        </is>
      </c>
      <c r="AB31" s="29" t="n">
        <v>0</v>
      </c>
      <c r="AC31" s="29"/>
      <c r="AD31" s="29" t="inlineStr">
        <f aca="false">FALSE()</f>
        <is>
          <t/>
        </is>
      </c>
      <c r="AE31" s="29" t="s">
        <v>75</v>
      </c>
      <c r="AF31" s="29"/>
      <c r="AG31" s="29"/>
      <c r="AH31" s="29" t="inlineStr">
        <f aca="false">FALSE()</f>
        <is>
          <t/>
        </is>
      </c>
      <c r="AI31" s="29" t="n">
        <v>3</v>
      </c>
      <c r="AJ31" s="29" t="s">
        <v>254</v>
      </c>
      <c r="AK31" s="29" t="s">
        <v>135</v>
      </c>
      <c r="AL31" s="29" t="inlineStr">
        <f aca="false">FALSE()</f>
        <is>
          <t/>
        </is>
      </c>
      <c r="AM31" s="29" t="s">
        <v>254</v>
      </c>
      <c r="AN31" s="29"/>
      <c r="AO31" s="29"/>
      <c r="AP31" s="29"/>
      <c r="AQ31" s="29"/>
      <c r="AR31" s="29"/>
      <c r="AS31" s="29"/>
      <c r="AT31" s="29"/>
      <c r="AU31" s="29"/>
      <c r="AV31" s="0" t="n">
        <v>2</v>
      </c>
      <c r="AW31" s="24" t="e">
        <f aca="false">REPLACE(INDEX(GroupVertices[group], MATCH(Edges[[#this row],[vertex 1]],GroupVertices[vertex],0)),1,1,"")</f>
        <v>#VALUE!</v>
      </c>
      <c r="AX31" s="24" t="e">
        <f aca="false">REPLACE(INDEX(GroupVertices[group], MATCH(Edges[[#this row],[vertex 2]],GroupVertices[vertex],0)),1,1,"")</f>
        <v>#VALUE!</v>
      </c>
      <c r="AY31" s="25"/>
      <c r="AZ31" s="26"/>
      <c r="BA31" s="25"/>
      <c r="BB31" s="26"/>
      <c r="BC31" s="25"/>
      <c r="BD31" s="26"/>
      <c r="BE31" s="25"/>
      <c r="BF31" s="26"/>
      <c r="BG31" s="25"/>
    </row>
    <row r="32" customFormat="false" ht="15" hidden="false" customHeight="false" outlineLevel="0" collapsed="false">
      <c r="A32" s="15" t="s">
        <v>240</v>
      </c>
      <c r="B32" s="15" t="s">
        <v>255</v>
      </c>
      <c r="C32" s="16" t="s">
        <v>66</v>
      </c>
      <c r="D32" s="17" t="n">
        <v>3</v>
      </c>
      <c r="E32" s="16" t="s">
        <v>67</v>
      </c>
      <c r="F32" s="18" t="n">
        <v>32</v>
      </c>
      <c r="G32" s="16"/>
      <c r="H32" s="19"/>
      <c r="I32" s="7"/>
      <c r="J32" s="7"/>
      <c r="K32" s="8" t="s">
        <v>68</v>
      </c>
      <c r="L32" s="20" t="n">
        <v>32</v>
      </c>
      <c r="M32" s="20"/>
      <c r="N32" s="10"/>
      <c r="O32" s="27" t="s">
        <v>69</v>
      </c>
      <c r="P32" s="28" t="n">
        <v>42702.5868865741</v>
      </c>
      <c r="Q32" s="27" t="s">
        <v>251</v>
      </c>
      <c r="R32" s="27"/>
      <c r="S32" s="27"/>
      <c r="T32" s="27"/>
      <c r="U32" s="28" t="n">
        <v>42702.5868865741</v>
      </c>
      <c r="V32" s="23" t="s">
        <v>252</v>
      </c>
      <c r="W32" s="27"/>
      <c r="X32" s="27"/>
      <c r="Y32" s="27" t="s">
        <v>253</v>
      </c>
      <c r="Z32" s="27"/>
      <c r="AA32" s="29" t="inlineStr">
        <f aca="false">FALSE()</f>
        <is>
          <t/>
        </is>
      </c>
      <c r="AB32" s="29" t="n">
        <v>0</v>
      </c>
      <c r="AC32" s="29"/>
      <c r="AD32" s="29" t="inlineStr">
        <f aca="false">FALSE()</f>
        <is>
          <t/>
        </is>
      </c>
      <c r="AE32" s="29" t="s">
        <v>75</v>
      </c>
      <c r="AF32" s="29"/>
      <c r="AG32" s="29"/>
      <c r="AH32" s="29" t="inlineStr">
        <f aca="false">FALSE()</f>
        <is>
          <t/>
        </is>
      </c>
      <c r="AI32" s="29" t="n">
        <v>3</v>
      </c>
      <c r="AJ32" s="29" t="s">
        <v>254</v>
      </c>
      <c r="AK32" s="29" t="s">
        <v>135</v>
      </c>
      <c r="AL32" s="29" t="inlineStr">
        <f aca="false">FALSE()</f>
        <is>
          <t/>
        </is>
      </c>
      <c r="AM32" s="29" t="s">
        <v>254</v>
      </c>
      <c r="AN32" s="29"/>
      <c r="AO32" s="29"/>
      <c r="AP32" s="29"/>
      <c r="AQ32" s="29"/>
      <c r="AR32" s="29"/>
      <c r="AS32" s="29"/>
      <c r="AT32" s="29"/>
      <c r="AU32" s="29"/>
      <c r="AV32" s="0" t="n">
        <v>1</v>
      </c>
      <c r="AW32" s="24" t="e">
        <f aca="false">REPLACE(INDEX(GroupVertices[group], MATCH(Edges[[#this row],[vertex 1]],GroupVertices[vertex],0)),1,1,"")</f>
        <v>#VALUE!</v>
      </c>
      <c r="AX32" s="24" t="e">
        <f aca="false">REPLACE(INDEX(GroupVertices[group], MATCH(Edges[[#this row],[vertex 2]],GroupVertices[vertex],0)),1,1,"")</f>
        <v>#VALUE!</v>
      </c>
      <c r="AY32" s="25" t="n">
        <v>0</v>
      </c>
      <c r="AZ32" s="26" t="n">
        <v>0</v>
      </c>
      <c r="BA32" s="25" t="n">
        <v>1</v>
      </c>
      <c r="BB32" s="26" t="n">
        <v>8.33333333333333</v>
      </c>
      <c r="BC32" s="25" t="n">
        <v>0</v>
      </c>
      <c r="BD32" s="26" t="n">
        <v>0</v>
      </c>
      <c r="BE32" s="25" t="n">
        <v>11</v>
      </c>
      <c r="BF32" s="26" t="n">
        <v>91.6666666666667</v>
      </c>
      <c r="BG32" s="25" t="n">
        <v>12</v>
      </c>
    </row>
    <row r="33" customFormat="false" ht="15" hidden="false" customHeight="false" outlineLevel="0" collapsed="false">
      <c r="A33" s="15" t="s">
        <v>240</v>
      </c>
      <c r="B33" s="15" t="s">
        <v>250</v>
      </c>
      <c r="C33" s="16" t="s">
        <v>242</v>
      </c>
      <c r="D33" s="17" t="n">
        <v>4.4</v>
      </c>
      <c r="E33" s="16" t="s">
        <v>243</v>
      </c>
      <c r="F33" s="18" t="n">
        <v>30.6315789473684</v>
      </c>
      <c r="G33" s="16"/>
      <c r="H33" s="19"/>
      <c r="I33" s="7"/>
      <c r="J33" s="7"/>
      <c r="K33" s="8" t="s">
        <v>68</v>
      </c>
      <c r="L33" s="20" t="n">
        <v>33</v>
      </c>
      <c r="M33" s="20"/>
      <c r="N33" s="10"/>
      <c r="O33" s="27" t="s">
        <v>69</v>
      </c>
      <c r="P33" s="28" t="n">
        <v>42702.5868865741</v>
      </c>
      <c r="Q33" s="27" t="s">
        <v>251</v>
      </c>
      <c r="R33" s="27"/>
      <c r="S33" s="27"/>
      <c r="T33" s="27"/>
      <c r="U33" s="28" t="n">
        <v>42702.5868865741</v>
      </c>
      <c r="V33" s="23" t="s">
        <v>252</v>
      </c>
      <c r="W33" s="27"/>
      <c r="X33" s="27"/>
      <c r="Y33" s="27" t="s">
        <v>253</v>
      </c>
      <c r="Z33" s="27"/>
      <c r="AA33" s="29" t="inlineStr">
        <f aca="false">FALSE()</f>
        <is>
          <t/>
        </is>
      </c>
      <c r="AB33" s="29" t="n">
        <v>0</v>
      </c>
      <c r="AC33" s="29"/>
      <c r="AD33" s="29" t="inlineStr">
        <f aca="false">FALSE()</f>
        <is>
          <t/>
        </is>
      </c>
      <c r="AE33" s="29" t="s">
        <v>75</v>
      </c>
      <c r="AF33" s="29"/>
      <c r="AG33" s="29"/>
      <c r="AH33" s="29" t="inlineStr">
        <f aca="false">FALSE()</f>
        <is>
          <t/>
        </is>
      </c>
      <c r="AI33" s="29" t="n">
        <v>3</v>
      </c>
      <c r="AJ33" s="29" t="s">
        <v>254</v>
      </c>
      <c r="AK33" s="29" t="s">
        <v>135</v>
      </c>
      <c r="AL33" s="29" t="inlineStr">
        <f aca="false">FALSE()</f>
        <is>
          <t/>
        </is>
      </c>
      <c r="AM33" s="29" t="s">
        <v>254</v>
      </c>
      <c r="AN33" s="29"/>
      <c r="AO33" s="29"/>
      <c r="AP33" s="29"/>
      <c r="AQ33" s="29"/>
      <c r="AR33" s="29"/>
      <c r="AS33" s="29"/>
      <c r="AT33" s="29"/>
      <c r="AU33" s="29"/>
      <c r="AV33" s="0" t="n">
        <v>2</v>
      </c>
      <c r="AW33" s="24" t="e">
        <f aca="false">REPLACE(INDEX(GroupVertices[group], MATCH(Edges[[#this row],[vertex 1]],GroupVertices[vertex],0)),1,1,"")</f>
        <v>#VALUE!</v>
      </c>
      <c r="AX33" s="24" t="e">
        <f aca="false">REPLACE(INDEX(GroupVertices[group], MATCH(Edges[[#this row],[vertex 2]],GroupVertices[vertex],0)),1,1,"")</f>
        <v>#VALUE!</v>
      </c>
      <c r="AY33" s="25"/>
      <c r="AZ33" s="26"/>
      <c r="BA33" s="25"/>
      <c r="BB33" s="26"/>
      <c r="BC33" s="25"/>
      <c r="BD33" s="26"/>
      <c r="BE33" s="25"/>
      <c r="BF33" s="26"/>
      <c r="BG33" s="25"/>
    </row>
    <row r="34" customFormat="false" ht="15" hidden="false" customHeight="false" outlineLevel="0" collapsed="false">
      <c r="A34" s="15" t="s">
        <v>256</v>
      </c>
      <c r="B34" s="15" t="s">
        <v>241</v>
      </c>
      <c r="C34" s="16" t="s">
        <v>242</v>
      </c>
      <c r="D34" s="17" t="n">
        <v>4.4</v>
      </c>
      <c r="E34" s="16" t="s">
        <v>243</v>
      </c>
      <c r="F34" s="18" t="n">
        <v>30.6315789473684</v>
      </c>
      <c r="G34" s="16"/>
      <c r="H34" s="19"/>
      <c r="I34" s="7"/>
      <c r="J34" s="7"/>
      <c r="K34" s="8" t="s">
        <v>68</v>
      </c>
      <c r="L34" s="20" t="n">
        <v>34</v>
      </c>
      <c r="M34" s="20"/>
      <c r="N34" s="10"/>
      <c r="O34" s="27" t="s">
        <v>69</v>
      </c>
      <c r="P34" s="28" t="n">
        <v>42702.582662037</v>
      </c>
      <c r="Q34" s="27" t="s">
        <v>244</v>
      </c>
      <c r="R34" s="27"/>
      <c r="S34" s="27"/>
      <c r="T34" s="27" t="s">
        <v>245</v>
      </c>
      <c r="U34" s="28" t="n">
        <v>42702.582662037</v>
      </c>
      <c r="V34" s="23" t="s">
        <v>257</v>
      </c>
      <c r="W34" s="27"/>
      <c r="X34" s="27"/>
      <c r="Y34" s="27" t="s">
        <v>258</v>
      </c>
      <c r="Z34" s="27"/>
      <c r="AA34" s="29" t="inlineStr">
        <f aca="false">FALSE()</f>
        <is>
          <t/>
        </is>
      </c>
      <c r="AB34" s="29" t="n">
        <v>0</v>
      </c>
      <c r="AC34" s="29"/>
      <c r="AD34" s="29" t="inlineStr">
        <f aca="false">FALSE()</f>
        <is>
          <t/>
        </is>
      </c>
      <c r="AE34" s="29" t="s">
        <v>75</v>
      </c>
      <c r="AF34" s="29"/>
      <c r="AG34" s="29"/>
      <c r="AH34" s="29" t="inlineStr">
        <f aca="false">FALSE()</f>
        <is>
          <t/>
        </is>
      </c>
      <c r="AI34" s="29" t="n">
        <v>5</v>
      </c>
      <c r="AJ34" s="29" t="s">
        <v>248</v>
      </c>
      <c r="AK34" s="29" t="s">
        <v>135</v>
      </c>
      <c r="AL34" s="29" t="inlineStr">
        <f aca="false">FALSE()</f>
        <is>
          <t/>
        </is>
      </c>
      <c r="AM34" s="29" t="s">
        <v>248</v>
      </c>
      <c r="AN34" s="29"/>
      <c r="AO34" s="29"/>
      <c r="AP34" s="29"/>
      <c r="AQ34" s="29"/>
      <c r="AR34" s="29"/>
      <c r="AS34" s="29"/>
      <c r="AT34" s="29"/>
      <c r="AU34" s="29"/>
      <c r="AV34" s="0" t="n">
        <v>2</v>
      </c>
      <c r="AW34" s="24" t="e">
        <f aca="false">REPLACE(INDEX(GroupVertices[group], MATCH(Edges[[#this row],[vertex 1]],GroupVertices[vertex],0)),1,1,"")</f>
        <v>#VALUE!</v>
      </c>
      <c r="AX34" s="24" t="e">
        <f aca="false">REPLACE(INDEX(GroupVertices[group], MATCH(Edges[[#this row],[vertex 2]],GroupVertices[vertex],0)),1,1,"")</f>
        <v>#VALUE!</v>
      </c>
      <c r="AY34" s="25"/>
      <c r="AZ34" s="26"/>
      <c r="BA34" s="25"/>
      <c r="BB34" s="26"/>
      <c r="BC34" s="25"/>
      <c r="BD34" s="26"/>
      <c r="BE34" s="25"/>
      <c r="BF34" s="26"/>
      <c r="BG34" s="25"/>
    </row>
    <row r="35" customFormat="false" ht="15" hidden="false" customHeight="false" outlineLevel="0" collapsed="false">
      <c r="A35" s="15" t="s">
        <v>256</v>
      </c>
      <c r="B35" s="15" t="s">
        <v>249</v>
      </c>
      <c r="C35" s="16" t="s">
        <v>66</v>
      </c>
      <c r="D35" s="17" t="n">
        <v>3</v>
      </c>
      <c r="E35" s="16" t="s">
        <v>67</v>
      </c>
      <c r="F35" s="18" t="n">
        <v>32</v>
      </c>
      <c r="G35" s="16"/>
      <c r="H35" s="19"/>
      <c r="I35" s="7"/>
      <c r="J35" s="7"/>
      <c r="K35" s="8" t="s">
        <v>68</v>
      </c>
      <c r="L35" s="20" t="n">
        <v>35</v>
      </c>
      <c r="M35" s="20"/>
      <c r="N35" s="10"/>
      <c r="O35" s="27" t="s">
        <v>69</v>
      </c>
      <c r="P35" s="28" t="n">
        <v>42702.582662037</v>
      </c>
      <c r="Q35" s="27" t="s">
        <v>244</v>
      </c>
      <c r="R35" s="27"/>
      <c r="S35" s="27"/>
      <c r="T35" s="27" t="s">
        <v>245</v>
      </c>
      <c r="U35" s="28" t="n">
        <v>42702.582662037</v>
      </c>
      <c r="V35" s="23" t="s">
        <v>257</v>
      </c>
      <c r="W35" s="27"/>
      <c r="X35" s="27"/>
      <c r="Y35" s="27" t="s">
        <v>258</v>
      </c>
      <c r="Z35" s="27"/>
      <c r="AA35" s="29" t="inlineStr">
        <f aca="false">FALSE()</f>
        <is>
          <t/>
        </is>
      </c>
      <c r="AB35" s="29" t="n">
        <v>0</v>
      </c>
      <c r="AC35" s="29"/>
      <c r="AD35" s="29" t="inlineStr">
        <f aca="false">FALSE()</f>
        <is>
          <t/>
        </is>
      </c>
      <c r="AE35" s="29" t="s">
        <v>75</v>
      </c>
      <c r="AF35" s="29"/>
      <c r="AG35" s="29"/>
      <c r="AH35" s="29" t="inlineStr">
        <f aca="false">FALSE()</f>
        <is>
          <t/>
        </is>
      </c>
      <c r="AI35" s="29" t="n">
        <v>5</v>
      </c>
      <c r="AJ35" s="29" t="s">
        <v>248</v>
      </c>
      <c r="AK35" s="29" t="s">
        <v>135</v>
      </c>
      <c r="AL35" s="29" t="inlineStr">
        <f aca="false">FALSE()</f>
        <is>
          <t/>
        </is>
      </c>
      <c r="AM35" s="29" t="s">
        <v>248</v>
      </c>
      <c r="AN35" s="29"/>
      <c r="AO35" s="29"/>
      <c r="AP35" s="29"/>
      <c r="AQ35" s="29"/>
      <c r="AR35" s="29"/>
      <c r="AS35" s="29"/>
      <c r="AT35" s="29"/>
      <c r="AU35" s="29"/>
      <c r="AV35" s="0" t="n">
        <v>1</v>
      </c>
      <c r="AW35" s="24" t="e">
        <f aca="false">REPLACE(INDEX(GroupVertices[group], MATCH(Edges[[#this row],[vertex 1]],GroupVertices[vertex],0)),1,1,"")</f>
        <v>#VALUE!</v>
      </c>
      <c r="AX35" s="24" t="e">
        <f aca="false">REPLACE(INDEX(GroupVertices[group], MATCH(Edges[[#this row],[vertex 2]],GroupVertices[vertex],0)),1,1,"")</f>
        <v>#VALUE!</v>
      </c>
      <c r="AY35" s="25"/>
      <c r="AZ35" s="26"/>
      <c r="BA35" s="25"/>
      <c r="BB35" s="26"/>
      <c r="BC35" s="25"/>
      <c r="BD35" s="26"/>
      <c r="BE35" s="25"/>
      <c r="BF35" s="26"/>
      <c r="BG35" s="25"/>
    </row>
    <row r="36" customFormat="false" ht="15" hidden="false" customHeight="false" outlineLevel="0" collapsed="false">
      <c r="A36" s="15" t="s">
        <v>256</v>
      </c>
      <c r="B36" s="15" t="s">
        <v>250</v>
      </c>
      <c r="C36" s="16" t="s">
        <v>242</v>
      </c>
      <c r="D36" s="17" t="n">
        <v>4.4</v>
      </c>
      <c r="E36" s="16" t="s">
        <v>243</v>
      </c>
      <c r="F36" s="18" t="n">
        <v>30.6315789473684</v>
      </c>
      <c r="G36" s="16"/>
      <c r="H36" s="19"/>
      <c r="I36" s="7"/>
      <c r="J36" s="7"/>
      <c r="K36" s="8" t="s">
        <v>68</v>
      </c>
      <c r="L36" s="20" t="n">
        <v>36</v>
      </c>
      <c r="M36" s="20"/>
      <c r="N36" s="10"/>
      <c r="O36" s="27" t="s">
        <v>69</v>
      </c>
      <c r="P36" s="28" t="n">
        <v>42702.582662037</v>
      </c>
      <c r="Q36" s="27" t="s">
        <v>244</v>
      </c>
      <c r="R36" s="27"/>
      <c r="S36" s="27"/>
      <c r="T36" s="27" t="s">
        <v>245</v>
      </c>
      <c r="U36" s="28" t="n">
        <v>42702.582662037</v>
      </c>
      <c r="V36" s="23" t="s">
        <v>257</v>
      </c>
      <c r="W36" s="27"/>
      <c r="X36" s="27"/>
      <c r="Y36" s="27" t="s">
        <v>258</v>
      </c>
      <c r="Z36" s="27"/>
      <c r="AA36" s="29" t="inlineStr">
        <f aca="false">FALSE()</f>
        <is>
          <t/>
        </is>
      </c>
      <c r="AB36" s="29" t="n">
        <v>0</v>
      </c>
      <c r="AC36" s="29"/>
      <c r="AD36" s="29" t="inlineStr">
        <f aca="false">FALSE()</f>
        <is>
          <t/>
        </is>
      </c>
      <c r="AE36" s="29" t="s">
        <v>75</v>
      </c>
      <c r="AF36" s="29"/>
      <c r="AG36" s="29"/>
      <c r="AH36" s="29" t="inlineStr">
        <f aca="false">FALSE()</f>
        <is>
          <t/>
        </is>
      </c>
      <c r="AI36" s="29" t="n">
        <v>5</v>
      </c>
      <c r="AJ36" s="29" t="s">
        <v>248</v>
      </c>
      <c r="AK36" s="29" t="s">
        <v>135</v>
      </c>
      <c r="AL36" s="29" t="inlineStr">
        <f aca="false">FALSE()</f>
        <is>
          <t/>
        </is>
      </c>
      <c r="AM36" s="29" t="s">
        <v>248</v>
      </c>
      <c r="AN36" s="29"/>
      <c r="AO36" s="29"/>
      <c r="AP36" s="29"/>
      <c r="AQ36" s="29"/>
      <c r="AR36" s="29"/>
      <c r="AS36" s="29"/>
      <c r="AT36" s="29"/>
      <c r="AU36" s="29"/>
      <c r="AV36" s="0" t="n">
        <v>2</v>
      </c>
      <c r="AW36" s="24" t="e">
        <f aca="false">REPLACE(INDEX(GroupVertices[group], MATCH(Edges[[#this row],[vertex 1]],GroupVertices[vertex],0)),1,1,"")</f>
        <v>#VALUE!</v>
      </c>
      <c r="AX36" s="24" t="e">
        <f aca="false">REPLACE(INDEX(GroupVertices[group], MATCH(Edges[[#this row],[vertex 2]],GroupVertices[vertex],0)),1,1,"")</f>
        <v>#VALUE!</v>
      </c>
      <c r="AY36" s="25" t="n">
        <v>0</v>
      </c>
      <c r="AZ36" s="26" t="n">
        <v>0</v>
      </c>
      <c r="BA36" s="25" t="n">
        <v>1</v>
      </c>
      <c r="BB36" s="26" t="n">
        <v>10</v>
      </c>
      <c r="BC36" s="25" t="n">
        <v>0</v>
      </c>
      <c r="BD36" s="26" t="n">
        <v>0</v>
      </c>
      <c r="BE36" s="25" t="n">
        <v>9</v>
      </c>
      <c r="BF36" s="26" t="n">
        <v>90</v>
      </c>
      <c r="BG36" s="25" t="n">
        <v>10</v>
      </c>
    </row>
    <row r="37" customFormat="false" ht="15" hidden="false" customHeight="false" outlineLevel="0" collapsed="false">
      <c r="A37" s="15" t="s">
        <v>256</v>
      </c>
      <c r="B37" s="15" t="s">
        <v>241</v>
      </c>
      <c r="C37" s="16" t="s">
        <v>242</v>
      </c>
      <c r="D37" s="17" t="n">
        <v>4.4</v>
      </c>
      <c r="E37" s="16" t="s">
        <v>243</v>
      </c>
      <c r="F37" s="18" t="n">
        <v>30.6315789473684</v>
      </c>
      <c r="G37" s="16"/>
      <c r="H37" s="19"/>
      <c r="I37" s="7"/>
      <c r="J37" s="7"/>
      <c r="K37" s="8" t="s">
        <v>68</v>
      </c>
      <c r="L37" s="20" t="n">
        <v>37</v>
      </c>
      <c r="M37" s="20"/>
      <c r="N37" s="10"/>
      <c r="O37" s="27" t="s">
        <v>69</v>
      </c>
      <c r="P37" s="28" t="n">
        <v>42702.5874074074</v>
      </c>
      <c r="Q37" s="27" t="s">
        <v>251</v>
      </c>
      <c r="R37" s="27"/>
      <c r="S37" s="27"/>
      <c r="T37" s="27"/>
      <c r="U37" s="28" t="n">
        <v>42702.5874074074</v>
      </c>
      <c r="V37" s="23" t="s">
        <v>259</v>
      </c>
      <c r="W37" s="27"/>
      <c r="X37" s="27"/>
      <c r="Y37" s="27" t="s">
        <v>260</v>
      </c>
      <c r="Z37" s="27"/>
      <c r="AA37" s="29" t="inlineStr">
        <f aca="false">FALSE()</f>
        <is>
          <t/>
        </is>
      </c>
      <c r="AB37" s="29" t="n">
        <v>0</v>
      </c>
      <c r="AC37" s="29"/>
      <c r="AD37" s="29" t="inlineStr">
        <f aca="false">FALSE()</f>
        <is>
          <t/>
        </is>
      </c>
      <c r="AE37" s="29" t="s">
        <v>75</v>
      </c>
      <c r="AF37" s="29"/>
      <c r="AG37" s="29"/>
      <c r="AH37" s="29" t="inlineStr">
        <f aca="false">FALSE()</f>
        <is>
          <t/>
        </is>
      </c>
      <c r="AI37" s="29" t="n">
        <v>3</v>
      </c>
      <c r="AJ37" s="29" t="s">
        <v>254</v>
      </c>
      <c r="AK37" s="29" t="s">
        <v>135</v>
      </c>
      <c r="AL37" s="29" t="inlineStr">
        <f aca="false">FALSE()</f>
        <is>
          <t/>
        </is>
      </c>
      <c r="AM37" s="29" t="s">
        <v>254</v>
      </c>
      <c r="AN37" s="29"/>
      <c r="AO37" s="29"/>
      <c r="AP37" s="29"/>
      <c r="AQ37" s="29"/>
      <c r="AR37" s="29"/>
      <c r="AS37" s="29"/>
      <c r="AT37" s="29"/>
      <c r="AU37" s="29"/>
      <c r="AV37" s="0" t="n">
        <v>2</v>
      </c>
      <c r="AW37" s="24" t="e">
        <f aca="false">REPLACE(INDEX(GroupVertices[group], MATCH(Edges[[#this row],[vertex 1]],GroupVertices[vertex],0)),1,1,"")</f>
        <v>#VALUE!</v>
      </c>
      <c r="AX37" s="24" t="e">
        <f aca="false">REPLACE(INDEX(GroupVertices[group], MATCH(Edges[[#this row],[vertex 2]],GroupVertices[vertex],0)),1,1,"")</f>
        <v>#VALUE!</v>
      </c>
      <c r="AY37" s="25"/>
      <c r="AZ37" s="26"/>
      <c r="BA37" s="25"/>
      <c r="BB37" s="26"/>
      <c r="BC37" s="25"/>
      <c r="BD37" s="26"/>
      <c r="BE37" s="25"/>
      <c r="BF37" s="26"/>
      <c r="BG37" s="25"/>
    </row>
    <row r="38" customFormat="false" ht="15" hidden="false" customHeight="false" outlineLevel="0" collapsed="false">
      <c r="A38" s="15" t="s">
        <v>256</v>
      </c>
      <c r="B38" s="15" t="s">
        <v>255</v>
      </c>
      <c r="C38" s="16" t="s">
        <v>66</v>
      </c>
      <c r="D38" s="17" t="n">
        <v>3</v>
      </c>
      <c r="E38" s="16" t="s">
        <v>67</v>
      </c>
      <c r="F38" s="18" t="n">
        <v>32</v>
      </c>
      <c r="G38" s="16"/>
      <c r="H38" s="19"/>
      <c r="I38" s="7"/>
      <c r="J38" s="7"/>
      <c r="K38" s="8" t="s">
        <v>68</v>
      </c>
      <c r="L38" s="20" t="n">
        <v>38</v>
      </c>
      <c r="M38" s="20"/>
      <c r="N38" s="10"/>
      <c r="O38" s="27" t="s">
        <v>69</v>
      </c>
      <c r="P38" s="28" t="n">
        <v>42702.5874074074</v>
      </c>
      <c r="Q38" s="27" t="s">
        <v>251</v>
      </c>
      <c r="R38" s="27"/>
      <c r="S38" s="27"/>
      <c r="T38" s="27"/>
      <c r="U38" s="28" t="n">
        <v>42702.5874074074</v>
      </c>
      <c r="V38" s="23" t="s">
        <v>259</v>
      </c>
      <c r="W38" s="27"/>
      <c r="X38" s="27"/>
      <c r="Y38" s="27" t="s">
        <v>260</v>
      </c>
      <c r="Z38" s="27"/>
      <c r="AA38" s="29" t="inlineStr">
        <f aca="false">FALSE()</f>
        <is>
          <t/>
        </is>
      </c>
      <c r="AB38" s="29" t="n">
        <v>0</v>
      </c>
      <c r="AC38" s="29"/>
      <c r="AD38" s="29" t="inlineStr">
        <f aca="false">FALSE()</f>
        <is>
          <t/>
        </is>
      </c>
      <c r="AE38" s="29" t="s">
        <v>75</v>
      </c>
      <c r="AF38" s="29"/>
      <c r="AG38" s="29"/>
      <c r="AH38" s="29" t="inlineStr">
        <f aca="false">FALSE()</f>
        <is>
          <t/>
        </is>
      </c>
      <c r="AI38" s="29" t="n">
        <v>3</v>
      </c>
      <c r="AJ38" s="29" t="s">
        <v>254</v>
      </c>
      <c r="AK38" s="29" t="s">
        <v>135</v>
      </c>
      <c r="AL38" s="29" t="inlineStr">
        <f aca="false">FALSE()</f>
        <is>
          <t/>
        </is>
      </c>
      <c r="AM38" s="29" t="s">
        <v>254</v>
      </c>
      <c r="AN38" s="29"/>
      <c r="AO38" s="29"/>
      <c r="AP38" s="29"/>
      <c r="AQ38" s="29"/>
      <c r="AR38" s="29"/>
      <c r="AS38" s="29"/>
      <c r="AT38" s="29"/>
      <c r="AU38" s="29"/>
      <c r="AV38" s="0" t="n">
        <v>1</v>
      </c>
      <c r="AW38" s="24" t="e">
        <f aca="false">REPLACE(INDEX(GroupVertices[group], MATCH(Edges[[#this row],[vertex 1]],GroupVertices[vertex],0)),1,1,"")</f>
        <v>#VALUE!</v>
      </c>
      <c r="AX38" s="24" t="e">
        <f aca="false">REPLACE(INDEX(GroupVertices[group], MATCH(Edges[[#this row],[vertex 2]],GroupVertices[vertex],0)),1,1,"")</f>
        <v>#VALUE!</v>
      </c>
      <c r="AY38" s="25"/>
      <c r="AZ38" s="26"/>
      <c r="BA38" s="25"/>
      <c r="BB38" s="26"/>
      <c r="BC38" s="25"/>
      <c r="BD38" s="26"/>
      <c r="BE38" s="25"/>
      <c r="BF38" s="26"/>
      <c r="BG38" s="25"/>
    </row>
    <row r="39" customFormat="false" ht="15" hidden="false" customHeight="false" outlineLevel="0" collapsed="false">
      <c r="A39" s="15" t="s">
        <v>256</v>
      </c>
      <c r="B39" s="15" t="s">
        <v>250</v>
      </c>
      <c r="C39" s="16" t="s">
        <v>242</v>
      </c>
      <c r="D39" s="17" t="n">
        <v>4.4</v>
      </c>
      <c r="E39" s="16" t="s">
        <v>243</v>
      </c>
      <c r="F39" s="18" t="n">
        <v>30.6315789473684</v>
      </c>
      <c r="G39" s="16"/>
      <c r="H39" s="19"/>
      <c r="I39" s="7"/>
      <c r="J39" s="7"/>
      <c r="K39" s="8" t="s">
        <v>68</v>
      </c>
      <c r="L39" s="20" t="n">
        <v>39</v>
      </c>
      <c r="M39" s="20"/>
      <c r="N39" s="10"/>
      <c r="O39" s="27" t="s">
        <v>69</v>
      </c>
      <c r="P39" s="28" t="n">
        <v>42702.5874074074</v>
      </c>
      <c r="Q39" s="27" t="s">
        <v>251</v>
      </c>
      <c r="R39" s="27"/>
      <c r="S39" s="27"/>
      <c r="T39" s="27"/>
      <c r="U39" s="28" t="n">
        <v>42702.5874074074</v>
      </c>
      <c r="V39" s="23" t="s">
        <v>259</v>
      </c>
      <c r="W39" s="27"/>
      <c r="X39" s="27"/>
      <c r="Y39" s="27" t="s">
        <v>260</v>
      </c>
      <c r="Z39" s="27"/>
      <c r="AA39" s="29" t="inlineStr">
        <f aca="false">FALSE()</f>
        <is>
          <t/>
        </is>
      </c>
      <c r="AB39" s="29" t="n">
        <v>0</v>
      </c>
      <c r="AC39" s="29"/>
      <c r="AD39" s="29" t="inlineStr">
        <f aca="false">FALSE()</f>
        <is>
          <t/>
        </is>
      </c>
      <c r="AE39" s="29" t="s">
        <v>75</v>
      </c>
      <c r="AF39" s="29"/>
      <c r="AG39" s="29"/>
      <c r="AH39" s="29" t="inlineStr">
        <f aca="false">FALSE()</f>
        <is>
          <t/>
        </is>
      </c>
      <c r="AI39" s="29" t="n">
        <v>3</v>
      </c>
      <c r="AJ39" s="29" t="s">
        <v>254</v>
      </c>
      <c r="AK39" s="29" t="s">
        <v>135</v>
      </c>
      <c r="AL39" s="29" t="inlineStr">
        <f aca="false">FALSE()</f>
        <is>
          <t/>
        </is>
      </c>
      <c r="AM39" s="29" t="s">
        <v>254</v>
      </c>
      <c r="AN39" s="29"/>
      <c r="AO39" s="29"/>
      <c r="AP39" s="29"/>
      <c r="AQ39" s="29"/>
      <c r="AR39" s="29"/>
      <c r="AS39" s="29"/>
      <c r="AT39" s="29"/>
      <c r="AU39" s="29"/>
      <c r="AV39" s="0" t="n">
        <v>2</v>
      </c>
      <c r="AW39" s="24" t="e">
        <f aca="false">REPLACE(INDEX(GroupVertices[group], MATCH(Edges[[#this row],[vertex 1]],GroupVertices[vertex],0)),1,1,"")</f>
        <v>#VALUE!</v>
      </c>
      <c r="AX39" s="24" t="e">
        <f aca="false">REPLACE(INDEX(GroupVertices[group], MATCH(Edges[[#this row],[vertex 2]],GroupVertices[vertex],0)),1,1,"")</f>
        <v>#VALUE!</v>
      </c>
      <c r="AY39" s="25" t="n">
        <v>0</v>
      </c>
      <c r="AZ39" s="26" t="n">
        <v>0</v>
      </c>
      <c r="BA39" s="25" t="n">
        <v>1</v>
      </c>
      <c r="BB39" s="26" t="n">
        <v>8.33333333333333</v>
      </c>
      <c r="BC39" s="25" t="n">
        <v>0</v>
      </c>
      <c r="BD39" s="26" t="n">
        <v>0</v>
      </c>
      <c r="BE39" s="25" t="n">
        <v>11</v>
      </c>
      <c r="BF39" s="26" t="n">
        <v>91.6666666666667</v>
      </c>
      <c r="BG39" s="25" t="n">
        <v>12</v>
      </c>
    </row>
    <row r="40" customFormat="false" ht="15" hidden="false" customHeight="false" outlineLevel="0" collapsed="false">
      <c r="A40" s="15" t="s">
        <v>261</v>
      </c>
      <c r="B40" s="15" t="s">
        <v>262</v>
      </c>
      <c r="C40" s="16" t="s">
        <v>66</v>
      </c>
      <c r="D40" s="17" t="n">
        <v>3</v>
      </c>
      <c r="E40" s="16" t="s">
        <v>67</v>
      </c>
      <c r="F40" s="18" t="n">
        <v>32</v>
      </c>
      <c r="G40" s="16"/>
      <c r="H40" s="19"/>
      <c r="I40" s="7"/>
      <c r="J40" s="7"/>
      <c r="K40" s="8" t="s">
        <v>68</v>
      </c>
      <c r="L40" s="20" t="n">
        <v>40</v>
      </c>
      <c r="M40" s="20"/>
      <c r="N40" s="10"/>
      <c r="O40" s="27" t="s">
        <v>69</v>
      </c>
      <c r="P40" s="28" t="n">
        <v>42702.5828935185</v>
      </c>
      <c r="Q40" s="27" t="s">
        <v>263</v>
      </c>
      <c r="R40" s="27"/>
      <c r="S40" s="27"/>
      <c r="T40" s="27"/>
      <c r="U40" s="28" t="n">
        <v>42702.5828935185</v>
      </c>
      <c r="V40" s="23" t="s">
        <v>264</v>
      </c>
      <c r="W40" s="27"/>
      <c r="X40" s="27"/>
      <c r="Y40" s="27" t="s">
        <v>265</v>
      </c>
      <c r="Z40" s="27"/>
      <c r="AA40" s="29" t="inlineStr">
        <f aca="false">FALSE()</f>
        <is>
          <t/>
        </is>
      </c>
      <c r="AB40" s="29" t="n">
        <v>0</v>
      </c>
      <c r="AC40" s="29"/>
      <c r="AD40" s="29" t="inlineStr">
        <f aca="false">FALSE()</f>
        <is>
          <t/>
        </is>
      </c>
      <c r="AE40" s="29" t="s">
        <v>75</v>
      </c>
      <c r="AF40" s="29"/>
      <c r="AG40" s="29"/>
      <c r="AH40" s="29" t="inlineStr">
        <f aca="false">FALSE()</f>
        <is>
          <t/>
        </is>
      </c>
      <c r="AI40" s="29" t="n">
        <v>5</v>
      </c>
      <c r="AJ40" s="29" t="s">
        <v>266</v>
      </c>
      <c r="AK40" s="29" t="s">
        <v>84</v>
      </c>
      <c r="AL40" s="29" t="inlineStr">
        <f aca="false">FALSE()</f>
        <is>
          <t/>
        </is>
      </c>
      <c r="AM40" s="29" t="s">
        <v>266</v>
      </c>
      <c r="AN40" s="29"/>
      <c r="AO40" s="29"/>
      <c r="AP40" s="29"/>
      <c r="AQ40" s="29"/>
      <c r="AR40" s="29"/>
      <c r="AS40" s="29"/>
      <c r="AT40" s="29"/>
      <c r="AU40" s="29"/>
      <c r="AV40" s="0" t="n">
        <v>1</v>
      </c>
      <c r="AW40" s="24" t="e">
        <f aca="false">REPLACE(INDEX(GroupVertices[group], MATCH(Edges[[#this row],[vertex 1]],GroupVertices[vertex],0)),1,1,"")</f>
        <v>#VALUE!</v>
      </c>
      <c r="AX40" s="24" t="e">
        <f aca="false">REPLACE(INDEX(GroupVertices[group], MATCH(Edges[[#this row],[vertex 2]],GroupVertices[vertex],0)),1,1,"")</f>
        <v>#VALUE!</v>
      </c>
      <c r="AY40" s="25"/>
      <c r="AZ40" s="26"/>
      <c r="BA40" s="25"/>
      <c r="BB40" s="26"/>
      <c r="BC40" s="25"/>
      <c r="BD40" s="26"/>
      <c r="BE40" s="25"/>
      <c r="BF40" s="26"/>
      <c r="BG40" s="25"/>
    </row>
    <row r="41" customFormat="false" ht="15" hidden="false" customHeight="false" outlineLevel="0" collapsed="false">
      <c r="A41" s="15" t="s">
        <v>261</v>
      </c>
      <c r="B41" s="15" t="s">
        <v>267</v>
      </c>
      <c r="C41" s="16" t="s">
        <v>66</v>
      </c>
      <c r="D41" s="17" t="n">
        <v>3</v>
      </c>
      <c r="E41" s="16" t="s">
        <v>67</v>
      </c>
      <c r="F41" s="18" t="n">
        <v>32</v>
      </c>
      <c r="G41" s="16"/>
      <c r="H41" s="19"/>
      <c r="I41" s="7"/>
      <c r="J41" s="7"/>
      <c r="K41" s="8" t="s">
        <v>68</v>
      </c>
      <c r="L41" s="20" t="n">
        <v>41</v>
      </c>
      <c r="M41" s="20"/>
      <c r="N41" s="10"/>
      <c r="O41" s="27" t="s">
        <v>69</v>
      </c>
      <c r="P41" s="28" t="n">
        <v>42702.5828935185</v>
      </c>
      <c r="Q41" s="27" t="s">
        <v>263</v>
      </c>
      <c r="R41" s="27"/>
      <c r="S41" s="27"/>
      <c r="T41" s="27"/>
      <c r="U41" s="28" t="n">
        <v>42702.5828935185</v>
      </c>
      <c r="V41" s="23" t="s">
        <v>264</v>
      </c>
      <c r="W41" s="27"/>
      <c r="X41" s="27"/>
      <c r="Y41" s="27" t="s">
        <v>265</v>
      </c>
      <c r="Z41" s="27"/>
      <c r="AA41" s="29" t="inlineStr">
        <f aca="false">FALSE()</f>
        <is>
          <t/>
        </is>
      </c>
      <c r="AB41" s="29" t="n">
        <v>0</v>
      </c>
      <c r="AC41" s="29"/>
      <c r="AD41" s="29" t="inlineStr">
        <f aca="false">FALSE()</f>
        <is>
          <t/>
        </is>
      </c>
      <c r="AE41" s="29" t="s">
        <v>75</v>
      </c>
      <c r="AF41" s="29"/>
      <c r="AG41" s="29"/>
      <c r="AH41" s="29" t="inlineStr">
        <f aca="false">FALSE()</f>
        <is>
          <t/>
        </is>
      </c>
      <c r="AI41" s="29" t="n">
        <v>5</v>
      </c>
      <c r="AJ41" s="29" t="s">
        <v>266</v>
      </c>
      <c r="AK41" s="29" t="s">
        <v>84</v>
      </c>
      <c r="AL41" s="29" t="inlineStr">
        <f aca="false">FALSE()</f>
        <is>
          <t/>
        </is>
      </c>
      <c r="AM41" s="29" t="s">
        <v>266</v>
      </c>
      <c r="AN41" s="29"/>
      <c r="AO41" s="29"/>
      <c r="AP41" s="29"/>
      <c r="AQ41" s="29"/>
      <c r="AR41" s="29"/>
      <c r="AS41" s="29"/>
      <c r="AT41" s="29"/>
      <c r="AU41" s="29"/>
      <c r="AV41" s="0" t="n">
        <v>1</v>
      </c>
      <c r="AW41" s="24" t="e">
        <f aca="false">REPLACE(INDEX(GroupVertices[group], MATCH(Edges[[#this row],[vertex 1]],GroupVertices[vertex],0)),1,1,"")</f>
        <v>#VALUE!</v>
      </c>
      <c r="AX41" s="24" t="e">
        <f aca="false">REPLACE(INDEX(GroupVertices[group], MATCH(Edges[[#this row],[vertex 2]],GroupVertices[vertex],0)),1,1,"")</f>
        <v>#VALUE!</v>
      </c>
      <c r="AY41" s="25"/>
      <c r="AZ41" s="26"/>
      <c r="BA41" s="25"/>
      <c r="BB41" s="26"/>
      <c r="BC41" s="25"/>
      <c r="BD41" s="26"/>
      <c r="BE41" s="25"/>
      <c r="BF41" s="26"/>
      <c r="BG41" s="25"/>
    </row>
    <row r="42" customFormat="false" ht="15" hidden="false" customHeight="false" outlineLevel="0" collapsed="false">
      <c r="A42" s="15" t="s">
        <v>261</v>
      </c>
      <c r="B42" s="15" t="s">
        <v>268</v>
      </c>
      <c r="C42" s="16" t="s">
        <v>66</v>
      </c>
      <c r="D42" s="17" t="n">
        <v>3</v>
      </c>
      <c r="E42" s="16" t="s">
        <v>67</v>
      </c>
      <c r="F42" s="18" t="n">
        <v>32</v>
      </c>
      <c r="G42" s="16"/>
      <c r="H42" s="19"/>
      <c r="I42" s="7"/>
      <c r="J42" s="7"/>
      <c r="K42" s="8" t="s">
        <v>68</v>
      </c>
      <c r="L42" s="20" t="n">
        <v>42</v>
      </c>
      <c r="M42" s="20"/>
      <c r="N42" s="10"/>
      <c r="O42" s="27" t="s">
        <v>69</v>
      </c>
      <c r="P42" s="28" t="n">
        <v>42702.5828935185</v>
      </c>
      <c r="Q42" s="27" t="s">
        <v>263</v>
      </c>
      <c r="R42" s="27"/>
      <c r="S42" s="27"/>
      <c r="T42" s="27"/>
      <c r="U42" s="28" t="n">
        <v>42702.5828935185</v>
      </c>
      <c r="V42" s="23" t="s">
        <v>264</v>
      </c>
      <c r="W42" s="27"/>
      <c r="X42" s="27"/>
      <c r="Y42" s="27" t="s">
        <v>265</v>
      </c>
      <c r="Z42" s="27"/>
      <c r="AA42" s="29" t="inlineStr">
        <f aca="false">FALSE()</f>
        <is>
          <t/>
        </is>
      </c>
      <c r="AB42" s="29" t="n">
        <v>0</v>
      </c>
      <c r="AC42" s="29"/>
      <c r="AD42" s="29" t="inlineStr">
        <f aca="false">FALSE()</f>
        <is>
          <t/>
        </is>
      </c>
      <c r="AE42" s="29" t="s">
        <v>75</v>
      </c>
      <c r="AF42" s="29"/>
      <c r="AG42" s="29"/>
      <c r="AH42" s="29" t="inlineStr">
        <f aca="false">FALSE()</f>
        <is>
          <t/>
        </is>
      </c>
      <c r="AI42" s="29" t="n">
        <v>5</v>
      </c>
      <c r="AJ42" s="29" t="s">
        <v>266</v>
      </c>
      <c r="AK42" s="29" t="s">
        <v>84</v>
      </c>
      <c r="AL42" s="29" t="inlineStr">
        <f aca="false">FALSE()</f>
        <is>
          <t/>
        </is>
      </c>
      <c r="AM42" s="29" t="s">
        <v>266</v>
      </c>
      <c r="AN42" s="29"/>
      <c r="AO42" s="29"/>
      <c r="AP42" s="29"/>
      <c r="AQ42" s="29"/>
      <c r="AR42" s="29"/>
      <c r="AS42" s="29"/>
      <c r="AT42" s="29"/>
      <c r="AU42" s="29"/>
      <c r="AV42" s="0" t="n">
        <v>1</v>
      </c>
      <c r="AW42" s="24" t="e">
        <f aca="false">REPLACE(INDEX(GroupVertices[group], MATCH(Edges[[#this row],[vertex 1]],GroupVertices[vertex],0)),1,1,"")</f>
        <v>#VALUE!</v>
      </c>
      <c r="AX42" s="24" t="e">
        <f aca="false">REPLACE(INDEX(GroupVertices[group], MATCH(Edges[[#this row],[vertex 2]],GroupVertices[vertex],0)),1,1,"")</f>
        <v>#VALUE!</v>
      </c>
      <c r="AY42" s="25" t="n">
        <v>0</v>
      </c>
      <c r="AZ42" s="26" t="n">
        <v>0</v>
      </c>
      <c r="BA42" s="25" t="n">
        <v>1</v>
      </c>
      <c r="BB42" s="26" t="n">
        <v>5.88235294117647</v>
      </c>
      <c r="BC42" s="25" t="n">
        <v>0</v>
      </c>
      <c r="BD42" s="26" t="n">
        <v>0</v>
      </c>
      <c r="BE42" s="25" t="n">
        <v>16</v>
      </c>
      <c r="BF42" s="26" t="n">
        <v>94.1176470588235</v>
      </c>
      <c r="BG42" s="25" t="n">
        <v>17</v>
      </c>
    </row>
    <row r="43" customFormat="false" ht="15" hidden="false" customHeight="false" outlineLevel="0" collapsed="false">
      <c r="A43" s="15" t="s">
        <v>261</v>
      </c>
      <c r="B43" s="15" t="s">
        <v>241</v>
      </c>
      <c r="C43" s="16" t="s">
        <v>269</v>
      </c>
      <c r="D43" s="17" t="n">
        <v>7.2</v>
      </c>
      <c r="E43" s="16" t="s">
        <v>243</v>
      </c>
      <c r="F43" s="18" t="n">
        <v>27.8947368421053</v>
      </c>
      <c r="G43" s="16"/>
      <c r="H43" s="19"/>
      <c r="I43" s="7"/>
      <c r="J43" s="7"/>
      <c r="K43" s="8" t="s">
        <v>68</v>
      </c>
      <c r="L43" s="20" t="n">
        <v>43</v>
      </c>
      <c r="M43" s="20"/>
      <c r="N43" s="10"/>
      <c r="O43" s="27" t="s">
        <v>69</v>
      </c>
      <c r="P43" s="28" t="n">
        <v>42702.5828009259</v>
      </c>
      <c r="Q43" s="27" t="s">
        <v>244</v>
      </c>
      <c r="R43" s="27"/>
      <c r="S43" s="27"/>
      <c r="T43" s="27" t="s">
        <v>245</v>
      </c>
      <c r="U43" s="28" t="n">
        <v>42702.5828009259</v>
      </c>
      <c r="V43" s="23" t="s">
        <v>270</v>
      </c>
      <c r="W43" s="27"/>
      <c r="X43" s="27"/>
      <c r="Y43" s="27" t="s">
        <v>271</v>
      </c>
      <c r="Z43" s="27"/>
      <c r="AA43" s="29" t="inlineStr">
        <f aca="false">FALSE()</f>
        <is>
          <t/>
        </is>
      </c>
      <c r="AB43" s="29" t="n">
        <v>0</v>
      </c>
      <c r="AC43" s="29"/>
      <c r="AD43" s="29" t="inlineStr">
        <f aca="false">FALSE()</f>
        <is>
          <t/>
        </is>
      </c>
      <c r="AE43" s="29" t="s">
        <v>75</v>
      </c>
      <c r="AF43" s="29"/>
      <c r="AG43" s="29"/>
      <c r="AH43" s="29" t="inlineStr">
        <f aca="false">FALSE()</f>
        <is>
          <t/>
        </is>
      </c>
      <c r="AI43" s="29" t="n">
        <v>5</v>
      </c>
      <c r="AJ43" s="29" t="s">
        <v>248</v>
      </c>
      <c r="AK43" s="29" t="s">
        <v>84</v>
      </c>
      <c r="AL43" s="29" t="inlineStr">
        <f aca="false">FALSE()</f>
        <is>
          <t/>
        </is>
      </c>
      <c r="AM43" s="29" t="s">
        <v>248</v>
      </c>
      <c r="AN43" s="29"/>
      <c r="AO43" s="29"/>
      <c r="AP43" s="29"/>
      <c r="AQ43" s="29"/>
      <c r="AR43" s="29"/>
      <c r="AS43" s="29"/>
      <c r="AT43" s="29"/>
      <c r="AU43" s="29"/>
      <c r="AV43" s="0" t="n">
        <v>4</v>
      </c>
      <c r="AW43" s="24" t="e">
        <f aca="false">REPLACE(INDEX(GroupVertices[group], MATCH(Edges[[#this row],[vertex 1]],GroupVertices[vertex],0)),1,1,"")</f>
        <v>#VALUE!</v>
      </c>
      <c r="AX43" s="24" t="e">
        <f aca="false">REPLACE(INDEX(GroupVertices[group], MATCH(Edges[[#this row],[vertex 2]],GroupVertices[vertex],0)),1,1,"")</f>
        <v>#VALUE!</v>
      </c>
      <c r="AY43" s="25"/>
      <c r="AZ43" s="26"/>
      <c r="BA43" s="25"/>
      <c r="BB43" s="26"/>
      <c r="BC43" s="25"/>
      <c r="BD43" s="26"/>
      <c r="BE43" s="25"/>
      <c r="BF43" s="26"/>
      <c r="BG43" s="25"/>
    </row>
    <row r="44" customFormat="false" ht="15" hidden="false" customHeight="false" outlineLevel="0" collapsed="false">
      <c r="A44" s="15" t="s">
        <v>261</v>
      </c>
      <c r="B44" s="15" t="s">
        <v>249</v>
      </c>
      <c r="C44" s="16" t="s">
        <v>66</v>
      </c>
      <c r="D44" s="17" t="n">
        <v>3</v>
      </c>
      <c r="E44" s="16" t="s">
        <v>67</v>
      </c>
      <c r="F44" s="18" t="n">
        <v>32</v>
      </c>
      <c r="G44" s="16"/>
      <c r="H44" s="19"/>
      <c r="I44" s="7"/>
      <c r="J44" s="7"/>
      <c r="K44" s="8" t="s">
        <v>68</v>
      </c>
      <c r="L44" s="20" t="n">
        <v>44</v>
      </c>
      <c r="M44" s="20"/>
      <c r="N44" s="10"/>
      <c r="O44" s="27" t="s">
        <v>69</v>
      </c>
      <c r="P44" s="28" t="n">
        <v>42702.5828009259</v>
      </c>
      <c r="Q44" s="27" t="s">
        <v>244</v>
      </c>
      <c r="R44" s="27"/>
      <c r="S44" s="27"/>
      <c r="T44" s="27" t="s">
        <v>245</v>
      </c>
      <c r="U44" s="28" t="n">
        <v>42702.5828009259</v>
      </c>
      <c r="V44" s="23" t="s">
        <v>270</v>
      </c>
      <c r="W44" s="27"/>
      <c r="X44" s="27"/>
      <c r="Y44" s="27" t="s">
        <v>271</v>
      </c>
      <c r="Z44" s="27"/>
      <c r="AA44" s="29" t="inlineStr">
        <f aca="false">FALSE()</f>
        <is>
          <t/>
        </is>
      </c>
      <c r="AB44" s="29" t="n">
        <v>0</v>
      </c>
      <c r="AC44" s="29"/>
      <c r="AD44" s="29" t="inlineStr">
        <f aca="false">FALSE()</f>
        <is>
          <t/>
        </is>
      </c>
      <c r="AE44" s="29" t="s">
        <v>75</v>
      </c>
      <c r="AF44" s="29"/>
      <c r="AG44" s="29"/>
      <c r="AH44" s="29" t="inlineStr">
        <f aca="false">FALSE()</f>
        <is>
          <t/>
        </is>
      </c>
      <c r="AI44" s="29" t="n">
        <v>5</v>
      </c>
      <c r="AJ44" s="29" t="s">
        <v>248</v>
      </c>
      <c r="AK44" s="29" t="s">
        <v>84</v>
      </c>
      <c r="AL44" s="29" t="inlineStr">
        <f aca="false">FALSE()</f>
        <is>
          <t/>
        </is>
      </c>
      <c r="AM44" s="29" t="s">
        <v>248</v>
      </c>
      <c r="AN44" s="29"/>
      <c r="AO44" s="29"/>
      <c r="AP44" s="29"/>
      <c r="AQ44" s="29"/>
      <c r="AR44" s="29"/>
      <c r="AS44" s="29"/>
      <c r="AT44" s="29"/>
      <c r="AU44" s="29"/>
      <c r="AV44" s="0" t="n">
        <v>1</v>
      </c>
      <c r="AW44" s="24" t="e">
        <f aca="false">REPLACE(INDEX(GroupVertices[group], MATCH(Edges[[#this row],[vertex 1]],GroupVertices[vertex],0)),1,1,"")</f>
        <v>#VALUE!</v>
      </c>
      <c r="AX44" s="24" t="e">
        <f aca="false">REPLACE(INDEX(GroupVertices[group], MATCH(Edges[[#this row],[vertex 2]],GroupVertices[vertex],0)),1,1,"")</f>
        <v>#VALUE!</v>
      </c>
      <c r="AY44" s="25"/>
      <c r="AZ44" s="26"/>
      <c r="BA44" s="25"/>
      <c r="BB44" s="26"/>
      <c r="BC44" s="25"/>
      <c r="BD44" s="26"/>
      <c r="BE44" s="25"/>
      <c r="BF44" s="26"/>
      <c r="BG44" s="25"/>
    </row>
    <row r="45" customFormat="false" ht="15" hidden="false" customHeight="false" outlineLevel="0" collapsed="false">
      <c r="A45" s="15" t="s">
        <v>261</v>
      </c>
      <c r="B45" s="15" t="s">
        <v>250</v>
      </c>
      <c r="C45" s="16" t="s">
        <v>269</v>
      </c>
      <c r="D45" s="17" t="n">
        <v>7.2</v>
      </c>
      <c r="E45" s="16" t="s">
        <v>243</v>
      </c>
      <c r="F45" s="18" t="n">
        <v>27.8947368421053</v>
      </c>
      <c r="G45" s="16"/>
      <c r="H45" s="19"/>
      <c r="I45" s="7"/>
      <c r="J45" s="7"/>
      <c r="K45" s="8" t="s">
        <v>68</v>
      </c>
      <c r="L45" s="20" t="n">
        <v>45</v>
      </c>
      <c r="M45" s="20"/>
      <c r="N45" s="10"/>
      <c r="O45" s="27" t="s">
        <v>69</v>
      </c>
      <c r="P45" s="28" t="n">
        <v>42702.5828009259</v>
      </c>
      <c r="Q45" s="27" t="s">
        <v>244</v>
      </c>
      <c r="R45" s="27"/>
      <c r="S45" s="27"/>
      <c r="T45" s="27" t="s">
        <v>245</v>
      </c>
      <c r="U45" s="28" t="n">
        <v>42702.5828009259</v>
      </c>
      <c r="V45" s="23" t="s">
        <v>270</v>
      </c>
      <c r="W45" s="27"/>
      <c r="X45" s="27"/>
      <c r="Y45" s="27" t="s">
        <v>271</v>
      </c>
      <c r="Z45" s="27"/>
      <c r="AA45" s="29" t="inlineStr">
        <f aca="false">FALSE()</f>
        <is>
          <t/>
        </is>
      </c>
      <c r="AB45" s="29" t="n">
        <v>0</v>
      </c>
      <c r="AC45" s="29"/>
      <c r="AD45" s="29" t="inlineStr">
        <f aca="false">FALSE()</f>
        <is>
          <t/>
        </is>
      </c>
      <c r="AE45" s="29" t="s">
        <v>75</v>
      </c>
      <c r="AF45" s="29"/>
      <c r="AG45" s="29"/>
      <c r="AH45" s="29" t="inlineStr">
        <f aca="false">FALSE()</f>
        <is>
          <t/>
        </is>
      </c>
      <c r="AI45" s="29" t="n">
        <v>5</v>
      </c>
      <c r="AJ45" s="29" t="s">
        <v>248</v>
      </c>
      <c r="AK45" s="29" t="s">
        <v>84</v>
      </c>
      <c r="AL45" s="29" t="inlineStr">
        <f aca="false">FALSE()</f>
        <is>
          <t/>
        </is>
      </c>
      <c r="AM45" s="29" t="s">
        <v>248</v>
      </c>
      <c r="AN45" s="29"/>
      <c r="AO45" s="29"/>
      <c r="AP45" s="29"/>
      <c r="AQ45" s="29"/>
      <c r="AR45" s="29"/>
      <c r="AS45" s="29"/>
      <c r="AT45" s="29"/>
      <c r="AU45" s="29"/>
      <c r="AV45" s="0" t="n">
        <v>4</v>
      </c>
      <c r="AW45" s="24" t="e">
        <f aca="false">REPLACE(INDEX(GroupVertices[group], MATCH(Edges[[#this row],[vertex 1]],GroupVertices[vertex],0)),1,1,"")</f>
        <v>#VALUE!</v>
      </c>
      <c r="AX45" s="24" t="e">
        <f aca="false">REPLACE(INDEX(GroupVertices[group], MATCH(Edges[[#this row],[vertex 2]],GroupVertices[vertex],0)),1,1,"")</f>
        <v>#VALUE!</v>
      </c>
      <c r="AY45" s="25" t="n">
        <v>0</v>
      </c>
      <c r="AZ45" s="26" t="n">
        <v>0</v>
      </c>
      <c r="BA45" s="25" t="n">
        <v>1</v>
      </c>
      <c r="BB45" s="26" t="n">
        <v>10</v>
      </c>
      <c r="BC45" s="25" t="n">
        <v>0</v>
      </c>
      <c r="BD45" s="26" t="n">
        <v>0</v>
      </c>
      <c r="BE45" s="25" t="n">
        <v>9</v>
      </c>
      <c r="BF45" s="26" t="n">
        <v>90</v>
      </c>
      <c r="BG45" s="25" t="n">
        <v>10</v>
      </c>
    </row>
    <row r="46" customFormat="false" ht="15" hidden="false" customHeight="false" outlineLevel="0" collapsed="false">
      <c r="A46" s="15" t="s">
        <v>261</v>
      </c>
      <c r="B46" s="15" t="s">
        <v>241</v>
      </c>
      <c r="C46" s="16" t="s">
        <v>269</v>
      </c>
      <c r="D46" s="17" t="n">
        <v>7.2</v>
      </c>
      <c r="E46" s="16" t="s">
        <v>243</v>
      </c>
      <c r="F46" s="18" t="n">
        <v>27.8947368421053</v>
      </c>
      <c r="G46" s="16"/>
      <c r="H46" s="19"/>
      <c r="I46" s="7"/>
      <c r="J46" s="7"/>
      <c r="K46" s="8" t="s">
        <v>68</v>
      </c>
      <c r="L46" s="20" t="n">
        <v>46</v>
      </c>
      <c r="M46" s="20"/>
      <c r="N46" s="10"/>
      <c r="O46" s="27" t="s">
        <v>69</v>
      </c>
      <c r="P46" s="28" t="n">
        <v>42702.5828356482</v>
      </c>
      <c r="Q46" s="27" t="s">
        <v>272</v>
      </c>
      <c r="R46" s="27"/>
      <c r="S46" s="27"/>
      <c r="T46" s="27" t="s">
        <v>245</v>
      </c>
      <c r="U46" s="28" t="n">
        <v>42702.5828356482</v>
      </c>
      <c r="V46" s="23" t="s">
        <v>273</v>
      </c>
      <c r="W46" s="27"/>
      <c r="X46" s="27"/>
      <c r="Y46" s="27" t="s">
        <v>274</v>
      </c>
      <c r="Z46" s="27"/>
      <c r="AA46" s="29" t="inlineStr">
        <f aca="false">FALSE()</f>
        <is>
          <t/>
        </is>
      </c>
      <c r="AB46" s="29" t="n">
        <v>0</v>
      </c>
      <c r="AC46" s="29"/>
      <c r="AD46" s="29" t="inlineStr">
        <f aca="false">FALSE()</f>
        <is>
          <t/>
        </is>
      </c>
      <c r="AE46" s="29" t="s">
        <v>75</v>
      </c>
      <c r="AF46" s="29"/>
      <c r="AG46" s="29"/>
      <c r="AH46" s="29" t="inlineStr">
        <f aca="false">FALSE()</f>
        <is>
          <t/>
        </is>
      </c>
      <c r="AI46" s="29" t="n">
        <v>2</v>
      </c>
      <c r="AJ46" s="29" t="s">
        <v>275</v>
      </c>
      <c r="AK46" s="29" t="s">
        <v>84</v>
      </c>
      <c r="AL46" s="29" t="inlineStr">
        <f aca="false">FALSE()</f>
        <is>
          <t/>
        </is>
      </c>
      <c r="AM46" s="29" t="s">
        <v>275</v>
      </c>
      <c r="AN46" s="29"/>
      <c r="AO46" s="29"/>
      <c r="AP46" s="29"/>
      <c r="AQ46" s="29"/>
      <c r="AR46" s="29"/>
      <c r="AS46" s="29"/>
      <c r="AT46" s="29"/>
      <c r="AU46" s="29"/>
      <c r="AV46" s="0" t="n">
        <v>4</v>
      </c>
      <c r="AW46" s="24" t="e">
        <f aca="false">REPLACE(INDEX(GroupVertices[group], MATCH(Edges[[#this row],[vertex 1]],GroupVertices[vertex],0)),1,1,"")</f>
        <v>#VALUE!</v>
      </c>
      <c r="AX46" s="24" t="e">
        <f aca="false">REPLACE(INDEX(GroupVertices[group], MATCH(Edges[[#this row],[vertex 2]],GroupVertices[vertex],0)),1,1,"")</f>
        <v>#VALUE!</v>
      </c>
      <c r="AY46" s="25"/>
      <c r="AZ46" s="26"/>
      <c r="BA46" s="25"/>
      <c r="BB46" s="26"/>
      <c r="BC46" s="25"/>
      <c r="BD46" s="26"/>
      <c r="BE46" s="25"/>
      <c r="BF46" s="26"/>
      <c r="BG46" s="25"/>
    </row>
    <row r="47" customFormat="false" ht="15" hidden="false" customHeight="false" outlineLevel="0" collapsed="false">
      <c r="A47" s="15" t="s">
        <v>261</v>
      </c>
      <c r="B47" s="15" t="s">
        <v>250</v>
      </c>
      <c r="C47" s="16" t="s">
        <v>269</v>
      </c>
      <c r="D47" s="17" t="n">
        <v>7.2</v>
      </c>
      <c r="E47" s="16" t="s">
        <v>243</v>
      </c>
      <c r="F47" s="18" t="n">
        <v>27.8947368421053</v>
      </c>
      <c r="G47" s="16"/>
      <c r="H47" s="19"/>
      <c r="I47" s="7"/>
      <c r="J47" s="7"/>
      <c r="K47" s="8" t="s">
        <v>68</v>
      </c>
      <c r="L47" s="20" t="n">
        <v>47</v>
      </c>
      <c r="M47" s="20"/>
      <c r="N47" s="10"/>
      <c r="O47" s="27" t="s">
        <v>69</v>
      </c>
      <c r="P47" s="28" t="n">
        <v>42702.5828356482</v>
      </c>
      <c r="Q47" s="27" t="s">
        <v>272</v>
      </c>
      <c r="R47" s="27"/>
      <c r="S47" s="27"/>
      <c r="T47" s="27" t="s">
        <v>245</v>
      </c>
      <c r="U47" s="28" t="n">
        <v>42702.5828356482</v>
      </c>
      <c r="V47" s="23" t="s">
        <v>273</v>
      </c>
      <c r="W47" s="27"/>
      <c r="X47" s="27"/>
      <c r="Y47" s="27" t="s">
        <v>274</v>
      </c>
      <c r="Z47" s="27"/>
      <c r="AA47" s="29" t="inlineStr">
        <f aca="false">FALSE()</f>
        <is>
          <t/>
        </is>
      </c>
      <c r="AB47" s="29" t="n">
        <v>0</v>
      </c>
      <c r="AC47" s="29"/>
      <c r="AD47" s="29" t="inlineStr">
        <f aca="false">FALSE()</f>
        <is>
          <t/>
        </is>
      </c>
      <c r="AE47" s="29" t="s">
        <v>75</v>
      </c>
      <c r="AF47" s="29"/>
      <c r="AG47" s="29"/>
      <c r="AH47" s="29" t="inlineStr">
        <f aca="false">FALSE()</f>
        <is>
          <t/>
        </is>
      </c>
      <c r="AI47" s="29" t="n">
        <v>2</v>
      </c>
      <c r="AJ47" s="29" t="s">
        <v>275</v>
      </c>
      <c r="AK47" s="29" t="s">
        <v>84</v>
      </c>
      <c r="AL47" s="29" t="inlineStr">
        <f aca="false">FALSE()</f>
        <is>
          <t/>
        </is>
      </c>
      <c r="AM47" s="29" t="s">
        <v>275</v>
      </c>
      <c r="AN47" s="29"/>
      <c r="AO47" s="29"/>
      <c r="AP47" s="29"/>
      <c r="AQ47" s="29"/>
      <c r="AR47" s="29"/>
      <c r="AS47" s="29"/>
      <c r="AT47" s="29"/>
      <c r="AU47" s="29"/>
      <c r="AV47" s="0" t="n">
        <v>4</v>
      </c>
      <c r="AW47" s="24" t="e">
        <f aca="false">REPLACE(INDEX(GroupVertices[group], MATCH(Edges[[#this row],[vertex 1]],GroupVertices[vertex],0)),1,1,"")</f>
        <v>#VALUE!</v>
      </c>
      <c r="AX47" s="24" t="e">
        <f aca="false">REPLACE(INDEX(GroupVertices[group], MATCH(Edges[[#this row],[vertex 2]],GroupVertices[vertex],0)),1,1,"")</f>
        <v>#VALUE!</v>
      </c>
      <c r="AY47" s="25" t="n">
        <v>1</v>
      </c>
      <c r="AZ47" s="26" t="n">
        <v>5.26315789473684</v>
      </c>
      <c r="BA47" s="25" t="n">
        <v>1</v>
      </c>
      <c r="BB47" s="26" t="n">
        <v>5.26315789473684</v>
      </c>
      <c r="BC47" s="25" t="n">
        <v>0</v>
      </c>
      <c r="BD47" s="26" t="n">
        <v>0</v>
      </c>
      <c r="BE47" s="25" t="n">
        <v>17</v>
      </c>
      <c r="BF47" s="26" t="n">
        <v>89.4736842105263</v>
      </c>
      <c r="BG47" s="25" t="n">
        <v>19</v>
      </c>
    </row>
    <row r="48" customFormat="false" ht="15" hidden="false" customHeight="false" outlineLevel="0" collapsed="false">
      <c r="A48" s="15" t="s">
        <v>261</v>
      </c>
      <c r="B48" s="15" t="s">
        <v>241</v>
      </c>
      <c r="C48" s="16" t="s">
        <v>269</v>
      </c>
      <c r="D48" s="17" t="n">
        <v>7.2</v>
      </c>
      <c r="E48" s="16" t="s">
        <v>243</v>
      </c>
      <c r="F48" s="18" t="n">
        <v>27.8947368421053</v>
      </c>
      <c r="G48" s="16"/>
      <c r="H48" s="19"/>
      <c r="I48" s="7"/>
      <c r="J48" s="7"/>
      <c r="K48" s="8" t="s">
        <v>68</v>
      </c>
      <c r="L48" s="20" t="n">
        <v>48</v>
      </c>
      <c r="M48" s="20"/>
      <c r="N48" s="10"/>
      <c r="O48" s="27" t="s">
        <v>69</v>
      </c>
      <c r="P48" s="28" t="n">
        <v>42702.5828935185</v>
      </c>
      <c r="Q48" s="27" t="s">
        <v>263</v>
      </c>
      <c r="R48" s="27"/>
      <c r="S48" s="27"/>
      <c r="T48" s="27"/>
      <c r="U48" s="28" t="n">
        <v>42702.5828935185</v>
      </c>
      <c r="V48" s="23" t="s">
        <v>264</v>
      </c>
      <c r="W48" s="27"/>
      <c r="X48" s="27"/>
      <c r="Y48" s="27" t="s">
        <v>265</v>
      </c>
      <c r="Z48" s="27"/>
      <c r="AA48" s="29" t="inlineStr">
        <f aca="false">FALSE()</f>
        <is>
          <t/>
        </is>
      </c>
      <c r="AB48" s="29" t="n">
        <v>0</v>
      </c>
      <c r="AC48" s="29"/>
      <c r="AD48" s="29" t="inlineStr">
        <f aca="false">FALSE()</f>
        <is>
          <t/>
        </is>
      </c>
      <c r="AE48" s="29" t="s">
        <v>75</v>
      </c>
      <c r="AF48" s="29"/>
      <c r="AG48" s="29"/>
      <c r="AH48" s="29" t="inlineStr">
        <f aca="false">FALSE()</f>
        <is>
          <t/>
        </is>
      </c>
      <c r="AI48" s="29" t="n">
        <v>5</v>
      </c>
      <c r="AJ48" s="29" t="s">
        <v>266</v>
      </c>
      <c r="AK48" s="29" t="s">
        <v>84</v>
      </c>
      <c r="AL48" s="29" t="inlineStr">
        <f aca="false">FALSE()</f>
        <is>
          <t/>
        </is>
      </c>
      <c r="AM48" s="29" t="s">
        <v>266</v>
      </c>
      <c r="AN48" s="29"/>
      <c r="AO48" s="29"/>
      <c r="AP48" s="29"/>
      <c r="AQ48" s="29"/>
      <c r="AR48" s="29"/>
      <c r="AS48" s="29"/>
      <c r="AT48" s="29"/>
      <c r="AU48" s="29"/>
      <c r="AV48" s="0" t="n">
        <v>4</v>
      </c>
      <c r="AW48" s="24" t="e">
        <f aca="false">REPLACE(INDEX(GroupVertices[group], MATCH(Edges[[#this row],[vertex 1]],GroupVertices[vertex],0)),1,1,"")</f>
        <v>#VALUE!</v>
      </c>
      <c r="AX48" s="24" t="e">
        <f aca="false">REPLACE(INDEX(GroupVertices[group], MATCH(Edges[[#this row],[vertex 2]],GroupVertices[vertex],0)),1,1,"")</f>
        <v>#VALUE!</v>
      </c>
      <c r="AY48" s="25"/>
      <c r="AZ48" s="26"/>
      <c r="BA48" s="25"/>
      <c r="BB48" s="26"/>
      <c r="BC48" s="25"/>
      <c r="BD48" s="26"/>
      <c r="BE48" s="25"/>
      <c r="BF48" s="26"/>
      <c r="BG48" s="25"/>
    </row>
    <row r="49" customFormat="false" ht="15" hidden="false" customHeight="false" outlineLevel="0" collapsed="false">
      <c r="A49" s="15" t="s">
        <v>261</v>
      </c>
      <c r="B49" s="15" t="s">
        <v>250</v>
      </c>
      <c r="C49" s="16" t="s">
        <v>269</v>
      </c>
      <c r="D49" s="17" t="n">
        <v>7.2</v>
      </c>
      <c r="E49" s="16" t="s">
        <v>243</v>
      </c>
      <c r="F49" s="18" t="n">
        <v>27.8947368421053</v>
      </c>
      <c r="G49" s="16"/>
      <c r="H49" s="19"/>
      <c r="I49" s="7"/>
      <c r="J49" s="7"/>
      <c r="K49" s="8" t="s">
        <v>68</v>
      </c>
      <c r="L49" s="20" t="n">
        <v>49</v>
      </c>
      <c r="M49" s="20"/>
      <c r="N49" s="10"/>
      <c r="O49" s="27" t="s">
        <v>69</v>
      </c>
      <c r="P49" s="28" t="n">
        <v>42702.5828935185</v>
      </c>
      <c r="Q49" s="27" t="s">
        <v>263</v>
      </c>
      <c r="R49" s="27"/>
      <c r="S49" s="27"/>
      <c r="T49" s="27"/>
      <c r="U49" s="28" t="n">
        <v>42702.5828935185</v>
      </c>
      <c r="V49" s="23" t="s">
        <v>264</v>
      </c>
      <c r="W49" s="27"/>
      <c r="X49" s="27"/>
      <c r="Y49" s="27" t="s">
        <v>265</v>
      </c>
      <c r="Z49" s="27"/>
      <c r="AA49" s="29" t="inlineStr">
        <f aca="false">FALSE()</f>
        <is>
          <t/>
        </is>
      </c>
      <c r="AB49" s="29" t="n">
        <v>0</v>
      </c>
      <c r="AC49" s="29"/>
      <c r="AD49" s="29" t="inlineStr">
        <f aca="false">FALSE()</f>
        <is>
          <t/>
        </is>
      </c>
      <c r="AE49" s="29" t="s">
        <v>75</v>
      </c>
      <c r="AF49" s="29"/>
      <c r="AG49" s="29"/>
      <c r="AH49" s="29" t="inlineStr">
        <f aca="false">FALSE()</f>
        <is>
          <t/>
        </is>
      </c>
      <c r="AI49" s="29" t="n">
        <v>5</v>
      </c>
      <c r="AJ49" s="29" t="s">
        <v>266</v>
      </c>
      <c r="AK49" s="29" t="s">
        <v>84</v>
      </c>
      <c r="AL49" s="29" t="inlineStr">
        <f aca="false">FALSE()</f>
        <is>
          <t/>
        </is>
      </c>
      <c r="AM49" s="29" t="s">
        <v>266</v>
      </c>
      <c r="AN49" s="29"/>
      <c r="AO49" s="29"/>
      <c r="AP49" s="29"/>
      <c r="AQ49" s="29"/>
      <c r="AR49" s="29"/>
      <c r="AS49" s="29"/>
      <c r="AT49" s="29"/>
      <c r="AU49" s="29"/>
      <c r="AV49" s="0" t="n">
        <v>4</v>
      </c>
      <c r="AW49" s="24" t="e">
        <f aca="false">REPLACE(INDEX(GroupVertices[group], MATCH(Edges[[#this row],[vertex 1]],GroupVertices[vertex],0)),1,1,"")</f>
        <v>#VALUE!</v>
      </c>
      <c r="AX49" s="24" t="e">
        <f aca="false">REPLACE(INDEX(GroupVertices[group], MATCH(Edges[[#this row],[vertex 2]],GroupVertices[vertex],0)),1,1,"")</f>
        <v>#VALUE!</v>
      </c>
      <c r="AY49" s="25"/>
      <c r="AZ49" s="26"/>
      <c r="BA49" s="25"/>
      <c r="BB49" s="26"/>
      <c r="BC49" s="25"/>
      <c r="BD49" s="26"/>
      <c r="BE49" s="25"/>
      <c r="BF49" s="26"/>
      <c r="BG49" s="25"/>
    </row>
    <row r="50" customFormat="false" ht="15" hidden="false" customHeight="false" outlineLevel="0" collapsed="false">
      <c r="A50" s="15" t="s">
        <v>261</v>
      </c>
      <c r="B50" s="15" t="s">
        <v>241</v>
      </c>
      <c r="C50" s="16" t="s">
        <v>269</v>
      </c>
      <c r="D50" s="17" t="n">
        <v>7.2</v>
      </c>
      <c r="E50" s="16" t="s">
        <v>243</v>
      </c>
      <c r="F50" s="18" t="n">
        <v>27.8947368421053</v>
      </c>
      <c r="G50" s="16"/>
      <c r="H50" s="19"/>
      <c r="I50" s="7"/>
      <c r="J50" s="7"/>
      <c r="K50" s="8" t="s">
        <v>68</v>
      </c>
      <c r="L50" s="20" t="n">
        <v>50</v>
      </c>
      <c r="M50" s="20"/>
      <c r="N50" s="10"/>
      <c r="O50" s="27" t="s">
        <v>69</v>
      </c>
      <c r="P50" s="28" t="n">
        <v>42702.587662037</v>
      </c>
      <c r="Q50" s="27" t="s">
        <v>251</v>
      </c>
      <c r="R50" s="27"/>
      <c r="S50" s="27"/>
      <c r="T50" s="27"/>
      <c r="U50" s="28" t="n">
        <v>42702.587662037</v>
      </c>
      <c r="V50" s="23" t="s">
        <v>276</v>
      </c>
      <c r="W50" s="27"/>
      <c r="X50" s="27"/>
      <c r="Y50" s="27" t="s">
        <v>277</v>
      </c>
      <c r="Z50" s="27"/>
      <c r="AA50" s="29" t="inlineStr">
        <f aca="false">FALSE()</f>
        <is>
          <t/>
        </is>
      </c>
      <c r="AB50" s="29" t="n">
        <v>0</v>
      </c>
      <c r="AC50" s="29"/>
      <c r="AD50" s="29" t="inlineStr">
        <f aca="false">FALSE()</f>
        <is>
          <t/>
        </is>
      </c>
      <c r="AE50" s="29" t="s">
        <v>75</v>
      </c>
      <c r="AF50" s="29"/>
      <c r="AG50" s="29"/>
      <c r="AH50" s="29" t="inlineStr">
        <f aca="false">FALSE()</f>
        <is>
          <t/>
        </is>
      </c>
      <c r="AI50" s="29" t="n">
        <v>3</v>
      </c>
      <c r="AJ50" s="29" t="s">
        <v>254</v>
      </c>
      <c r="AK50" s="29" t="s">
        <v>84</v>
      </c>
      <c r="AL50" s="29" t="inlineStr">
        <f aca="false">FALSE()</f>
        <is>
          <t/>
        </is>
      </c>
      <c r="AM50" s="29" t="s">
        <v>254</v>
      </c>
      <c r="AN50" s="29"/>
      <c r="AO50" s="29"/>
      <c r="AP50" s="29"/>
      <c r="AQ50" s="29"/>
      <c r="AR50" s="29"/>
      <c r="AS50" s="29"/>
      <c r="AT50" s="29"/>
      <c r="AU50" s="29"/>
      <c r="AV50" s="0" t="n">
        <v>4</v>
      </c>
      <c r="AW50" s="24" t="e">
        <f aca="false">REPLACE(INDEX(GroupVertices[group], MATCH(Edges[[#this row],[vertex 1]],GroupVertices[vertex],0)),1,1,"")</f>
        <v>#VALUE!</v>
      </c>
      <c r="AX50" s="24" t="e">
        <f aca="false">REPLACE(INDEX(GroupVertices[group], MATCH(Edges[[#this row],[vertex 2]],GroupVertices[vertex],0)),1,1,"")</f>
        <v>#VALUE!</v>
      </c>
      <c r="AY50" s="25"/>
      <c r="AZ50" s="26"/>
      <c r="BA50" s="25"/>
      <c r="BB50" s="26"/>
      <c r="BC50" s="25"/>
      <c r="BD50" s="26"/>
      <c r="BE50" s="25"/>
      <c r="BF50" s="26"/>
      <c r="BG50" s="25"/>
    </row>
    <row r="51" customFormat="false" ht="15" hidden="false" customHeight="false" outlineLevel="0" collapsed="false">
      <c r="A51" s="15" t="s">
        <v>261</v>
      </c>
      <c r="B51" s="15" t="s">
        <v>255</v>
      </c>
      <c r="C51" s="16" t="s">
        <v>66</v>
      </c>
      <c r="D51" s="17" t="n">
        <v>3</v>
      </c>
      <c r="E51" s="16" t="s">
        <v>67</v>
      </c>
      <c r="F51" s="18" t="n">
        <v>32</v>
      </c>
      <c r="G51" s="16"/>
      <c r="H51" s="19"/>
      <c r="I51" s="7"/>
      <c r="J51" s="7"/>
      <c r="K51" s="8" t="s">
        <v>68</v>
      </c>
      <c r="L51" s="20" t="n">
        <v>51</v>
      </c>
      <c r="M51" s="20"/>
      <c r="N51" s="10"/>
      <c r="O51" s="27" t="s">
        <v>69</v>
      </c>
      <c r="P51" s="28" t="n">
        <v>42702.587662037</v>
      </c>
      <c r="Q51" s="27" t="s">
        <v>251</v>
      </c>
      <c r="R51" s="27"/>
      <c r="S51" s="27"/>
      <c r="T51" s="27"/>
      <c r="U51" s="28" t="n">
        <v>42702.587662037</v>
      </c>
      <c r="V51" s="23" t="s">
        <v>276</v>
      </c>
      <c r="W51" s="27"/>
      <c r="X51" s="27"/>
      <c r="Y51" s="27" t="s">
        <v>277</v>
      </c>
      <c r="Z51" s="27"/>
      <c r="AA51" s="29" t="inlineStr">
        <f aca="false">FALSE()</f>
        <is>
          <t/>
        </is>
      </c>
      <c r="AB51" s="29" t="n">
        <v>0</v>
      </c>
      <c r="AC51" s="29"/>
      <c r="AD51" s="29" t="inlineStr">
        <f aca="false">FALSE()</f>
        <is>
          <t/>
        </is>
      </c>
      <c r="AE51" s="29" t="s">
        <v>75</v>
      </c>
      <c r="AF51" s="29"/>
      <c r="AG51" s="29"/>
      <c r="AH51" s="29" t="inlineStr">
        <f aca="false">FALSE()</f>
        <is>
          <t/>
        </is>
      </c>
      <c r="AI51" s="29" t="n">
        <v>3</v>
      </c>
      <c r="AJ51" s="29" t="s">
        <v>254</v>
      </c>
      <c r="AK51" s="29" t="s">
        <v>84</v>
      </c>
      <c r="AL51" s="29" t="inlineStr">
        <f aca="false">FALSE()</f>
        <is>
          <t/>
        </is>
      </c>
      <c r="AM51" s="29" t="s">
        <v>254</v>
      </c>
      <c r="AN51" s="29"/>
      <c r="AO51" s="29"/>
      <c r="AP51" s="29"/>
      <c r="AQ51" s="29"/>
      <c r="AR51" s="29"/>
      <c r="AS51" s="29"/>
      <c r="AT51" s="29"/>
      <c r="AU51" s="29"/>
      <c r="AV51" s="0" t="n">
        <v>1</v>
      </c>
      <c r="AW51" s="24" t="e">
        <f aca="false">REPLACE(INDEX(GroupVertices[group], MATCH(Edges[[#this row],[vertex 1]],GroupVertices[vertex],0)),1,1,"")</f>
        <v>#VALUE!</v>
      </c>
      <c r="AX51" s="24" t="e">
        <f aca="false">REPLACE(INDEX(GroupVertices[group], MATCH(Edges[[#this row],[vertex 2]],GroupVertices[vertex],0)),1,1,"")</f>
        <v>#VALUE!</v>
      </c>
      <c r="AY51" s="25"/>
      <c r="AZ51" s="26"/>
      <c r="BA51" s="25"/>
      <c r="BB51" s="26"/>
      <c r="BC51" s="25"/>
      <c r="BD51" s="26"/>
      <c r="BE51" s="25"/>
      <c r="BF51" s="26"/>
      <c r="BG51" s="25"/>
    </row>
    <row r="52" customFormat="false" ht="15" hidden="false" customHeight="false" outlineLevel="0" collapsed="false">
      <c r="A52" s="15" t="s">
        <v>261</v>
      </c>
      <c r="B52" s="15" t="s">
        <v>250</v>
      </c>
      <c r="C52" s="16" t="s">
        <v>269</v>
      </c>
      <c r="D52" s="17" t="n">
        <v>7.2</v>
      </c>
      <c r="E52" s="16" t="s">
        <v>243</v>
      </c>
      <c r="F52" s="18" t="n">
        <v>27.8947368421053</v>
      </c>
      <c r="G52" s="16"/>
      <c r="H52" s="19"/>
      <c r="I52" s="7"/>
      <c r="J52" s="7"/>
      <c r="K52" s="8" t="s">
        <v>68</v>
      </c>
      <c r="L52" s="20" t="n">
        <v>52</v>
      </c>
      <c r="M52" s="20"/>
      <c r="N52" s="10"/>
      <c r="O52" s="27" t="s">
        <v>69</v>
      </c>
      <c r="P52" s="28" t="n">
        <v>42702.587662037</v>
      </c>
      <c r="Q52" s="27" t="s">
        <v>251</v>
      </c>
      <c r="R52" s="27"/>
      <c r="S52" s="27"/>
      <c r="T52" s="27"/>
      <c r="U52" s="28" t="n">
        <v>42702.587662037</v>
      </c>
      <c r="V52" s="23" t="s">
        <v>276</v>
      </c>
      <c r="W52" s="27"/>
      <c r="X52" s="27"/>
      <c r="Y52" s="27" t="s">
        <v>277</v>
      </c>
      <c r="Z52" s="27"/>
      <c r="AA52" s="29" t="inlineStr">
        <f aca="false">FALSE()</f>
        <is>
          <t/>
        </is>
      </c>
      <c r="AB52" s="29" t="n">
        <v>0</v>
      </c>
      <c r="AC52" s="29"/>
      <c r="AD52" s="29" t="inlineStr">
        <f aca="false">FALSE()</f>
        <is>
          <t/>
        </is>
      </c>
      <c r="AE52" s="29" t="s">
        <v>75</v>
      </c>
      <c r="AF52" s="29"/>
      <c r="AG52" s="29"/>
      <c r="AH52" s="29" t="inlineStr">
        <f aca="false">FALSE()</f>
        <is>
          <t/>
        </is>
      </c>
      <c r="AI52" s="29" t="n">
        <v>3</v>
      </c>
      <c r="AJ52" s="29" t="s">
        <v>254</v>
      </c>
      <c r="AK52" s="29" t="s">
        <v>84</v>
      </c>
      <c r="AL52" s="29" t="inlineStr">
        <f aca="false">FALSE()</f>
        <is>
          <t/>
        </is>
      </c>
      <c r="AM52" s="29" t="s">
        <v>254</v>
      </c>
      <c r="AN52" s="29"/>
      <c r="AO52" s="29"/>
      <c r="AP52" s="29"/>
      <c r="AQ52" s="29"/>
      <c r="AR52" s="29"/>
      <c r="AS52" s="29"/>
      <c r="AT52" s="29"/>
      <c r="AU52" s="29"/>
      <c r="AV52" s="0" t="n">
        <v>4</v>
      </c>
      <c r="AW52" s="24" t="e">
        <f aca="false">REPLACE(INDEX(GroupVertices[group], MATCH(Edges[[#this row],[vertex 1]],GroupVertices[vertex],0)),1,1,"")</f>
        <v>#VALUE!</v>
      </c>
      <c r="AX52" s="24" t="e">
        <f aca="false">REPLACE(INDEX(GroupVertices[group], MATCH(Edges[[#this row],[vertex 2]],GroupVertices[vertex],0)),1,1,"")</f>
        <v>#VALUE!</v>
      </c>
      <c r="AY52" s="25" t="n">
        <v>0</v>
      </c>
      <c r="AZ52" s="26" t="n">
        <v>0</v>
      </c>
      <c r="BA52" s="25" t="n">
        <v>1</v>
      </c>
      <c r="BB52" s="26" t="n">
        <v>8.33333333333333</v>
      </c>
      <c r="BC52" s="25" t="n">
        <v>0</v>
      </c>
      <c r="BD52" s="26" t="n">
        <v>0</v>
      </c>
      <c r="BE52" s="25" t="n">
        <v>11</v>
      </c>
      <c r="BF52" s="26" t="n">
        <v>91.6666666666667</v>
      </c>
      <c r="BG52" s="25" t="n">
        <v>12</v>
      </c>
    </row>
    <row r="53" customFormat="false" ht="15" hidden="false" customHeight="false" outlineLevel="0" collapsed="false">
      <c r="A53" s="15" t="s">
        <v>278</v>
      </c>
      <c r="B53" s="15" t="s">
        <v>241</v>
      </c>
      <c r="C53" s="16" t="s">
        <v>66</v>
      </c>
      <c r="D53" s="17" t="n">
        <v>3</v>
      </c>
      <c r="E53" s="16" t="s">
        <v>67</v>
      </c>
      <c r="F53" s="18" t="n">
        <v>32</v>
      </c>
      <c r="G53" s="16"/>
      <c r="H53" s="19"/>
      <c r="I53" s="7"/>
      <c r="J53" s="7"/>
      <c r="K53" s="8" t="s">
        <v>68</v>
      </c>
      <c r="L53" s="20" t="n">
        <v>53</v>
      </c>
      <c r="M53" s="20"/>
      <c r="N53" s="10"/>
      <c r="O53" s="27" t="s">
        <v>69</v>
      </c>
      <c r="P53" s="28" t="n">
        <v>42702.6047800926</v>
      </c>
      <c r="Q53" s="27" t="s">
        <v>272</v>
      </c>
      <c r="R53" s="27"/>
      <c r="S53" s="27"/>
      <c r="T53" s="27" t="s">
        <v>245</v>
      </c>
      <c r="U53" s="28" t="n">
        <v>42702.6047800926</v>
      </c>
      <c r="V53" s="23" t="s">
        <v>279</v>
      </c>
      <c r="W53" s="27"/>
      <c r="X53" s="27"/>
      <c r="Y53" s="27" t="s">
        <v>280</v>
      </c>
      <c r="Z53" s="27"/>
      <c r="AA53" s="29" t="inlineStr">
        <f aca="false">FALSE()</f>
        <is>
          <t/>
        </is>
      </c>
      <c r="AB53" s="29" t="n">
        <v>0</v>
      </c>
      <c r="AC53" s="29"/>
      <c r="AD53" s="29" t="inlineStr">
        <f aca="false">FALSE()</f>
        <is>
          <t/>
        </is>
      </c>
      <c r="AE53" s="29" t="s">
        <v>75</v>
      </c>
      <c r="AF53" s="29"/>
      <c r="AG53" s="29"/>
      <c r="AH53" s="29" t="inlineStr">
        <f aca="false">FALSE()</f>
        <is>
          <t/>
        </is>
      </c>
      <c r="AI53" s="29" t="n">
        <v>2</v>
      </c>
      <c r="AJ53" s="29" t="s">
        <v>275</v>
      </c>
      <c r="AK53" s="29" t="s">
        <v>135</v>
      </c>
      <c r="AL53" s="29" t="inlineStr">
        <f aca="false">FALSE()</f>
        <is>
          <t/>
        </is>
      </c>
      <c r="AM53" s="29" t="s">
        <v>275</v>
      </c>
      <c r="AN53" s="29"/>
      <c r="AO53" s="29"/>
      <c r="AP53" s="29"/>
      <c r="AQ53" s="29"/>
      <c r="AR53" s="29"/>
      <c r="AS53" s="29"/>
      <c r="AT53" s="29"/>
      <c r="AU53" s="29"/>
      <c r="AV53" s="0" t="n">
        <v>1</v>
      </c>
      <c r="AW53" s="24" t="e">
        <f aca="false">REPLACE(INDEX(GroupVertices[group], MATCH(Edges[[#this row],[vertex 1]],GroupVertices[vertex],0)),1,1,"")</f>
        <v>#VALUE!</v>
      </c>
      <c r="AX53" s="24" t="e">
        <f aca="false">REPLACE(INDEX(GroupVertices[group], MATCH(Edges[[#this row],[vertex 2]],GroupVertices[vertex],0)),1,1,"")</f>
        <v>#VALUE!</v>
      </c>
      <c r="AY53" s="25"/>
      <c r="AZ53" s="26"/>
      <c r="BA53" s="25"/>
      <c r="BB53" s="26"/>
      <c r="BC53" s="25"/>
      <c r="BD53" s="26"/>
      <c r="BE53" s="25"/>
      <c r="BF53" s="26"/>
      <c r="BG53" s="25"/>
    </row>
    <row r="54" customFormat="false" ht="15" hidden="false" customHeight="false" outlineLevel="0" collapsed="false">
      <c r="A54" s="15" t="s">
        <v>278</v>
      </c>
      <c r="B54" s="15" t="s">
        <v>250</v>
      </c>
      <c r="C54" s="16" t="s">
        <v>66</v>
      </c>
      <c r="D54" s="17" t="n">
        <v>3</v>
      </c>
      <c r="E54" s="16" t="s">
        <v>67</v>
      </c>
      <c r="F54" s="18" t="n">
        <v>32</v>
      </c>
      <c r="G54" s="16"/>
      <c r="H54" s="19"/>
      <c r="I54" s="7"/>
      <c r="J54" s="7"/>
      <c r="K54" s="8" t="s">
        <v>68</v>
      </c>
      <c r="L54" s="20" t="n">
        <v>54</v>
      </c>
      <c r="M54" s="20"/>
      <c r="N54" s="10"/>
      <c r="O54" s="27" t="s">
        <v>69</v>
      </c>
      <c r="P54" s="28" t="n">
        <v>42702.6047800926</v>
      </c>
      <c r="Q54" s="27" t="s">
        <v>272</v>
      </c>
      <c r="R54" s="27"/>
      <c r="S54" s="27"/>
      <c r="T54" s="27" t="s">
        <v>245</v>
      </c>
      <c r="U54" s="28" t="n">
        <v>42702.6047800926</v>
      </c>
      <c r="V54" s="23" t="s">
        <v>279</v>
      </c>
      <c r="W54" s="27"/>
      <c r="X54" s="27"/>
      <c r="Y54" s="27" t="s">
        <v>280</v>
      </c>
      <c r="Z54" s="27"/>
      <c r="AA54" s="29" t="inlineStr">
        <f aca="false">FALSE()</f>
        <is>
          <t/>
        </is>
      </c>
      <c r="AB54" s="29" t="n">
        <v>0</v>
      </c>
      <c r="AC54" s="29"/>
      <c r="AD54" s="29" t="inlineStr">
        <f aca="false">FALSE()</f>
        <is>
          <t/>
        </is>
      </c>
      <c r="AE54" s="29" t="s">
        <v>75</v>
      </c>
      <c r="AF54" s="29"/>
      <c r="AG54" s="29"/>
      <c r="AH54" s="29" t="inlineStr">
        <f aca="false">FALSE()</f>
        <is>
          <t/>
        </is>
      </c>
      <c r="AI54" s="29" t="n">
        <v>2</v>
      </c>
      <c r="AJ54" s="29" t="s">
        <v>275</v>
      </c>
      <c r="AK54" s="29" t="s">
        <v>135</v>
      </c>
      <c r="AL54" s="29" t="inlineStr">
        <f aca="false">FALSE()</f>
        <is>
          <t/>
        </is>
      </c>
      <c r="AM54" s="29" t="s">
        <v>275</v>
      </c>
      <c r="AN54" s="29"/>
      <c r="AO54" s="29"/>
      <c r="AP54" s="29"/>
      <c r="AQ54" s="29"/>
      <c r="AR54" s="29"/>
      <c r="AS54" s="29"/>
      <c r="AT54" s="29"/>
      <c r="AU54" s="29"/>
      <c r="AV54" s="0" t="n">
        <v>1</v>
      </c>
      <c r="AW54" s="24" t="e">
        <f aca="false">REPLACE(INDEX(GroupVertices[group], MATCH(Edges[[#this row],[vertex 1]],GroupVertices[vertex],0)),1,1,"")</f>
        <v>#VALUE!</v>
      </c>
      <c r="AX54" s="24" t="e">
        <f aca="false">REPLACE(INDEX(GroupVertices[group], MATCH(Edges[[#this row],[vertex 2]],GroupVertices[vertex],0)),1,1,"")</f>
        <v>#VALUE!</v>
      </c>
      <c r="AY54" s="25" t="n">
        <v>1</v>
      </c>
      <c r="AZ54" s="26" t="n">
        <v>5.26315789473684</v>
      </c>
      <c r="BA54" s="25" t="n">
        <v>1</v>
      </c>
      <c r="BB54" s="26" t="n">
        <v>5.26315789473684</v>
      </c>
      <c r="BC54" s="25" t="n">
        <v>0</v>
      </c>
      <c r="BD54" s="26" t="n">
        <v>0</v>
      </c>
      <c r="BE54" s="25" t="n">
        <v>17</v>
      </c>
      <c r="BF54" s="26" t="n">
        <v>89.4736842105263</v>
      </c>
      <c r="BG54" s="25" t="n">
        <v>19</v>
      </c>
    </row>
    <row r="55" customFormat="false" ht="15" hidden="false" customHeight="false" outlineLevel="0" collapsed="false">
      <c r="A55" s="15" t="s">
        <v>281</v>
      </c>
      <c r="B55" s="15" t="s">
        <v>241</v>
      </c>
      <c r="C55" s="16" t="s">
        <v>66</v>
      </c>
      <c r="D55" s="17" t="n">
        <v>3</v>
      </c>
      <c r="E55" s="16" t="s">
        <v>67</v>
      </c>
      <c r="F55" s="18" t="n">
        <v>32</v>
      </c>
      <c r="G55" s="16"/>
      <c r="H55" s="19"/>
      <c r="I55" s="7"/>
      <c r="J55" s="7"/>
      <c r="K55" s="8" t="s">
        <v>68</v>
      </c>
      <c r="L55" s="20" t="n">
        <v>55</v>
      </c>
      <c r="M55" s="20"/>
      <c r="N55" s="10"/>
      <c r="O55" s="27" t="s">
        <v>69</v>
      </c>
      <c r="P55" s="28" t="n">
        <v>42702.6125115741</v>
      </c>
      <c r="Q55" s="27" t="s">
        <v>244</v>
      </c>
      <c r="R55" s="27"/>
      <c r="S55" s="27"/>
      <c r="T55" s="27" t="s">
        <v>245</v>
      </c>
      <c r="U55" s="28" t="n">
        <v>42702.6125115741</v>
      </c>
      <c r="V55" s="23" t="s">
        <v>282</v>
      </c>
      <c r="W55" s="27"/>
      <c r="X55" s="27"/>
      <c r="Y55" s="27" t="s">
        <v>283</v>
      </c>
      <c r="Z55" s="27"/>
      <c r="AA55" s="29" t="inlineStr">
        <f aca="false">FALSE()</f>
        <is>
          <t/>
        </is>
      </c>
      <c r="AB55" s="29" t="n">
        <v>0</v>
      </c>
      <c r="AC55" s="29"/>
      <c r="AD55" s="29" t="inlineStr">
        <f aca="false">FALSE()</f>
        <is>
          <t/>
        </is>
      </c>
      <c r="AE55" s="29" t="s">
        <v>75</v>
      </c>
      <c r="AF55" s="29"/>
      <c r="AG55" s="29"/>
      <c r="AH55" s="29" t="inlineStr">
        <f aca="false">FALSE()</f>
        <is>
          <t/>
        </is>
      </c>
      <c r="AI55" s="29" t="n">
        <v>5</v>
      </c>
      <c r="AJ55" s="29" t="s">
        <v>248</v>
      </c>
      <c r="AK55" s="29" t="s">
        <v>84</v>
      </c>
      <c r="AL55" s="29" t="inlineStr">
        <f aca="false">FALSE()</f>
        <is>
          <t/>
        </is>
      </c>
      <c r="AM55" s="29" t="s">
        <v>248</v>
      </c>
      <c r="AN55" s="29"/>
      <c r="AO55" s="29"/>
      <c r="AP55" s="29"/>
      <c r="AQ55" s="29"/>
      <c r="AR55" s="29"/>
      <c r="AS55" s="29"/>
      <c r="AT55" s="29"/>
      <c r="AU55" s="29"/>
      <c r="AV55" s="0" t="n">
        <v>1</v>
      </c>
      <c r="AW55" s="24" t="e">
        <f aca="false">REPLACE(INDEX(GroupVertices[group], MATCH(Edges[[#this row],[vertex 1]],GroupVertices[vertex],0)),1,1,"")</f>
        <v>#VALUE!</v>
      </c>
      <c r="AX55" s="24" t="e">
        <f aca="false">REPLACE(INDEX(GroupVertices[group], MATCH(Edges[[#this row],[vertex 2]],GroupVertices[vertex],0)),1,1,"")</f>
        <v>#VALUE!</v>
      </c>
      <c r="AY55" s="25"/>
      <c r="AZ55" s="26"/>
      <c r="BA55" s="25"/>
      <c r="BB55" s="26"/>
      <c r="BC55" s="25"/>
      <c r="BD55" s="26"/>
      <c r="BE55" s="25"/>
      <c r="BF55" s="26"/>
      <c r="BG55" s="25"/>
    </row>
    <row r="56" customFormat="false" ht="15" hidden="false" customHeight="false" outlineLevel="0" collapsed="false">
      <c r="A56" s="15" t="s">
        <v>281</v>
      </c>
      <c r="B56" s="15" t="s">
        <v>249</v>
      </c>
      <c r="C56" s="16" t="s">
        <v>66</v>
      </c>
      <c r="D56" s="17" t="n">
        <v>3</v>
      </c>
      <c r="E56" s="16" t="s">
        <v>67</v>
      </c>
      <c r="F56" s="18" t="n">
        <v>32</v>
      </c>
      <c r="G56" s="16"/>
      <c r="H56" s="19"/>
      <c r="I56" s="7"/>
      <c r="J56" s="7"/>
      <c r="K56" s="8" t="s">
        <v>68</v>
      </c>
      <c r="L56" s="20" t="n">
        <v>56</v>
      </c>
      <c r="M56" s="20"/>
      <c r="N56" s="10"/>
      <c r="O56" s="27" t="s">
        <v>69</v>
      </c>
      <c r="P56" s="28" t="n">
        <v>42702.6125115741</v>
      </c>
      <c r="Q56" s="27" t="s">
        <v>244</v>
      </c>
      <c r="R56" s="27"/>
      <c r="S56" s="27"/>
      <c r="T56" s="27" t="s">
        <v>245</v>
      </c>
      <c r="U56" s="28" t="n">
        <v>42702.6125115741</v>
      </c>
      <c r="V56" s="23" t="s">
        <v>282</v>
      </c>
      <c r="W56" s="27"/>
      <c r="X56" s="27"/>
      <c r="Y56" s="27" t="s">
        <v>283</v>
      </c>
      <c r="Z56" s="27"/>
      <c r="AA56" s="29" t="inlineStr">
        <f aca="false">FALSE()</f>
        <is>
          <t/>
        </is>
      </c>
      <c r="AB56" s="29" t="n">
        <v>0</v>
      </c>
      <c r="AC56" s="29"/>
      <c r="AD56" s="29" t="inlineStr">
        <f aca="false">FALSE()</f>
        <is>
          <t/>
        </is>
      </c>
      <c r="AE56" s="29" t="s">
        <v>75</v>
      </c>
      <c r="AF56" s="29"/>
      <c r="AG56" s="29"/>
      <c r="AH56" s="29" t="inlineStr">
        <f aca="false">FALSE()</f>
        <is>
          <t/>
        </is>
      </c>
      <c r="AI56" s="29" t="n">
        <v>5</v>
      </c>
      <c r="AJ56" s="29" t="s">
        <v>248</v>
      </c>
      <c r="AK56" s="29" t="s">
        <v>84</v>
      </c>
      <c r="AL56" s="29" t="inlineStr">
        <f aca="false">FALSE()</f>
        <is>
          <t/>
        </is>
      </c>
      <c r="AM56" s="29" t="s">
        <v>248</v>
      </c>
      <c r="AN56" s="29"/>
      <c r="AO56" s="29"/>
      <c r="AP56" s="29"/>
      <c r="AQ56" s="29"/>
      <c r="AR56" s="29"/>
      <c r="AS56" s="29"/>
      <c r="AT56" s="29"/>
      <c r="AU56" s="29"/>
      <c r="AV56" s="0" t="n">
        <v>1</v>
      </c>
      <c r="AW56" s="24" t="e">
        <f aca="false">REPLACE(INDEX(GroupVertices[group], MATCH(Edges[[#this row],[vertex 1]],GroupVertices[vertex],0)),1,1,"")</f>
        <v>#VALUE!</v>
      </c>
      <c r="AX56" s="24" t="e">
        <f aca="false">REPLACE(INDEX(GroupVertices[group], MATCH(Edges[[#this row],[vertex 2]],GroupVertices[vertex],0)),1,1,"")</f>
        <v>#VALUE!</v>
      </c>
      <c r="AY56" s="25"/>
      <c r="AZ56" s="26"/>
      <c r="BA56" s="25"/>
      <c r="BB56" s="26"/>
      <c r="BC56" s="25"/>
      <c r="BD56" s="26"/>
      <c r="BE56" s="25"/>
      <c r="BF56" s="26"/>
      <c r="BG56" s="25"/>
    </row>
    <row r="57" customFormat="false" ht="15" hidden="false" customHeight="false" outlineLevel="0" collapsed="false">
      <c r="A57" s="15" t="s">
        <v>281</v>
      </c>
      <c r="B57" s="15" t="s">
        <v>250</v>
      </c>
      <c r="C57" s="16" t="s">
        <v>66</v>
      </c>
      <c r="D57" s="17" t="n">
        <v>3</v>
      </c>
      <c r="E57" s="16" t="s">
        <v>67</v>
      </c>
      <c r="F57" s="18" t="n">
        <v>32</v>
      </c>
      <c r="G57" s="16"/>
      <c r="H57" s="19"/>
      <c r="I57" s="7"/>
      <c r="J57" s="7"/>
      <c r="K57" s="8" t="s">
        <v>68</v>
      </c>
      <c r="L57" s="20" t="n">
        <v>57</v>
      </c>
      <c r="M57" s="20"/>
      <c r="N57" s="10"/>
      <c r="O57" s="27" t="s">
        <v>69</v>
      </c>
      <c r="P57" s="28" t="n">
        <v>42702.6125115741</v>
      </c>
      <c r="Q57" s="27" t="s">
        <v>244</v>
      </c>
      <c r="R57" s="27"/>
      <c r="S57" s="27"/>
      <c r="T57" s="27" t="s">
        <v>245</v>
      </c>
      <c r="U57" s="28" t="n">
        <v>42702.6125115741</v>
      </c>
      <c r="V57" s="23" t="s">
        <v>282</v>
      </c>
      <c r="W57" s="27"/>
      <c r="X57" s="27"/>
      <c r="Y57" s="27" t="s">
        <v>283</v>
      </c>
      <c r="Z57" s="27"/>
      <c r="AA57" s="29" t="inlineStr">
        <f aca="false">FALSE()</f>
        <is>
          <t/>
        </is>
      </c>
      <c r="AB57" s="29" t="n">
        <v>0</v>
      </c>
      <c r="AC57" s="29"/>
      <c r="AD57" s="29" t="inlineStr">
        <f aca="false">FALSE()</f>
        <is>
          <t/>
        </is>
      </c>
      <c r="AE57" s="29" t="s">
        <v>75</v>
      </c>
      <c r="AF57" s="29"/>
      <c r="AG57" s="29"/>
      <c r="AH57" s="29" t="inlineStr">
        <f aca="false">FALSE()</f>
        <is>
          <t/>
        </is>
      </c>
      <c r="AI57" s="29" t="n">
        <v>5</v>
      </c>
      <c r="AJ57" s="29" t="s">
        <v>248</v>
      </c>
      <c r="AK57" s="29" t="s">
        <v>84</v>
      </c>
      <c r="AL57" s="29" t="inlineStr">
        <f aca="false">FALSE()</f>
        <is>
          <t/>
        </is>
      </c>
      <c r="AM57" s="29" t="s">
        <v>248</v>
      </c>
      <c r="AN57" s="29"/>
      <c r="AO57" s="29"/>
      <c r="AP57" s="29"/>
      <c r="AQ57" s="29"/>
      <c r="AR57" s="29"/>
      <c r="AS57" s="29"/>
      <c r="AT57" s="29"/>
      <c r="AU57" s="29"/>
      <c r="AV57" s="0" t="n">
        <v>1</v>
      </c>
      <c r="AW57" s="24" t="e">
        <f aca="false">REPLACE(INDEX(GroupVertices[group], MATCH(Edges[[#this row],[vertex 1]],GroupVertices[vertex],0)),1,1,"")</f>
        <v>#VALUE!</v>
      </c>
      <c r="AX57" s="24" t="e">
        <f aca="false">REPLACE(INDEX(GroupVertices[group], MATCH(Edges[[#this row],[vertex 2]],GroupVertices[vertex],0)),1,1,"")</f>
        <v>#VALUE!</v>
      </c>
      <c r="AY57" s="25" t="n">
        <v>0</v>
      </c>
      <c r="AZ57" s="26" t="n">
        <v>0</v>
      </c>
      <c r="BA57" s="25" t="n">
        <v>1</v>
      </c>
      <c r="BB57" s="26" t="n">
        <v>10</v>
      </c>
      <c r="BC57" s="25" t="n">
        <v>0</v>
      </c>
      <c r="BD57" s="26" t="n">
        <v>0</v>
      </c>
      <c r="BE57" s="25" t="n">
        <v>9</v>
      </c>
      <c r="BF57" s="26" t="n">
        <v>90</v>
      </c>
      <c r="BG57" s="25" t="n">
        <v>10</v>
      </c>
    </row>
    <row r="58" customFormat="false" ht="15" hidden="false" customHeight="false" outlineLevel="0" collapsed="false">
      <c r="A58" s="15" t="s">
        <v>284</v>
      </c>
      <c r="B58" s="15" t="s">
        <v>241</v>
      </c>
      <c r="C58" s="16" t="s">
        <v>66</v>
      </c>
      <c r="D58" s="17" t="n">
        <v>3</v>
      </c>
      <c r="E58" s="16" t="s">
        <v>67</v>
      </c>
      <c r="F58" s="18" t="n">
        <v>32</v>
      </c>
      <c r="G58" s="16"/>
      <c r="H58" s="19"/>
      <c r="I58" s="7"/>
      <c r="J58" s="7"/>
      <c r="K58" s="8" t="s">
        <v>68</v>
      </c>
      <c r="L58" s="20" t="n">
        <v>58</v>
      </c>
      <c r="M58" s="20"/>
      <c r="N58" s="10"/>
      <c r="O58" s="27" t="s">
        <v>69</v>
      </c>
      <c r="P58" s="28" t="n">
        <v>42702.6355671296</v>
      </c>
      <c r="Q58" s="27" t="s">
        <v>244</v>
      </c>
      <c r="R58" s="27"/>
      <c r="S58" s="27"/>
      <c r="T58" s="27" t="s">
        <v>245</v>
      </c>
      <c r="U58" s="28" t="n">
        <v>42702.6355671296</v>
      </c>
      <c r="V58" s="23" t="s">
        <v>285</v>
      </c>
      <c r="W58" s="27"/>
      <c r="X58" s="27"/>
      <c r="Y58" s="27" t="s">
        <v>286</v>
      </c>
      <c r="Z58" s="27"/>
      <c r="AA58" s="29" t="inlineStr">
        <f aca="false">FALSE()</f>
        <is>
          <t/>
        </is>
      </c>
      <c r="AB58" s="29" t="n">
        <v>0</v>
      </c>
      <c r="AC58" s="29"/>
      <c r="AD58" s="29" t="inlineStr">
        <f aca="false">FALSE()</f>
        <is>
          <t/>
        </is>
      </c>
      <c r="AE58" s="29" t="s">
        <v>75</v>
      </c>
      <c r="AF58" s="29"/>
      <c r="AG58" s="29"/>
      <c r="AH58" s="29" t="inlineStr">
        <f aca="false">FALSE()</f>
        <is>
          <t/>
        </is>
      </c>
      <c r="AI58" s="29" t="n">
        <v>5</v>
      </c>
      <c r="AJ58" s="29" t="s">
        <v>248</v>
      </c>
      <c r="AK58" s="29" t="s">
        <v>84</v>
      </c>
      <c r="AL58" s="29" t="inlineStr">
        <f aca="false">FALSE()</f>
        <is>
          <t/>
        </is>
      </c>
      <c r="AM58" s="29" t="s">
        <v>248</v>
      </c>
      <c r="AN58" s="29"/>
      <c r="AO58" s="29"/>
      <c r="AP58" s="29"/>
      <c r="AQ58" s="29"/>
      <c r="AR58" s="29"/>
      <c r="AS58" s="29"/>
      <c r="AT58" s="29"/>
      <c r="AU58" s="29"/>
      <c r="AV58" s="0" t="n">
        <v>1</v>
      </c>
      <c r="AW58" s="24" t="e">
        <f aca="false">REPLACE(INDEX(GroupVertices[group], MATCH(Edges[[#this row],[vertex 1]],GroupVertices[vertex],0)),1,1,"")</f>
        <v>#VALUE!</v>
      </c>
      <c r="AX58" s="24" t="e">
        <f aca="false">REPLACE(INDEX(GroupVertices[group], MATCH(Edges[[#this row],[vertex 2]],GroupVertices[vertex],0)),1,1,"")</f>
        <v>#VALUE!</v>
      </c>
      <c r="AY58" s="25"/>
      <c r="AZ58" s="26"/>
      <c r="BA58" s="25"/>
      <c r="BB58" s="26"/>
      <c r="BC58" s="25"/>
      <c r="BD58" s="26"/>
      <c r="BE58" s="25"/>
      <c r="BF58" s="26"/>
      <c r="BG58" s="25"/>
    </row>
    <row r="59" customFormat="false" ht="15" hidden="false" customHeight="false" outlineLevel="0" collapsed="false">
      <c r="A59" s="15" t="s">
        <v>284</v>
      </c>
      <c r="B59" s="15" t="s">
        <v>249</v>
      </c>
      <c r="C59" s="16" t="s">
        <v>66</v>
      </c>
      <c r="D59" s="17" t="n">
        <v>3</v>
      </c>
      <c r="E59" s="16" t="s">
        <v>67</v>
      </c>
      <c r="F59" s="18" t="n">
        <v>32</v>
      </c>
      <c r="G59" s="16"/>
      <c r="H59" s="19"/>
      <c r="I59" s="7"/>
      <c r="J59" s="7"/>
      <c r="K59" s="8" t="s">
        <v>68</v>
      </c>
      <c r="L59" s="20" t="n">
        <v>59</v>
      </c>
      <c r="M59" s="20"/>
      <c r="N59" s="10"/>
      <c r="O59" s="27" t="s">
        <v>69</v>
      </c>
      <c r="P59" s="28" t="n">
        <v>42702.6355671296</v>
      </c>
      <c r="Q59" s="27" t="s">
        <v>244</v>
      </c>
      <c r="R59" s="27"/>
      <c r="S59" s="27"/>
      <c r="T59" s="27" t="s">
        <v>245</v>
      </c>
      <c r="U59" s="28" t="n">
        <v>42702.6355671296</v>
      </c>
      <c r="V59" s="23" t="s">
        <v>285</v>
      </c>
      <c r="W59" s="27"/>
      <c r="X59" s="27"/>
      <c r="Y59" s="27" t="s">
        <v>286</v>
      </c>
      <c r="Z59" s="27"/>
      <c r="AA59" s="29" t="inlineStr">
        <f aca="false">FALSE()</f>
        <is>
          <t/>
        </is>
      </c>
      <c r="AB59" s="29" t="n">
        <v>0</v>
      </c>
      <c r="AC59" s="29"/>
      <c r="AD59" s="29" t="inlineStr">
        <f aca="false">FALSE()</f>
        <is>
          <t/>
        </is>
      </c>
      <c r="AE59" s="29" t="s">
        <v>75</v>
      </c>
      <c r="AF59" s="29"/>
      <c r="AG59" s="29"/>
      <c r="AH59" s="29" t="inlineStr">
        <f aca="false">FALSE()</f>
        <is>
          <t/>
        </is>
      </c>
      <c r="AI59" s="29" t="n">
        <v>5</v>
      </c>
      <c r="AJ59" s="29" t="s">
        <v>248</v>
      </c>
      <c r="AK59" s="29" t="s">
        <v>84</v>
      </c>
      <c r="AL59" s="29" t="inlineStr">
        <f aca="false">FALSE()</f>
        <is>
          <t/>
        </is>
      </c>
      <c r="AM59" s="29" t="s">
        <v>248</v>
      </c>
      <c r="AN59" s="29"/>
      <c r="AO59" s="29"/>
      <c r="AP59" s="29"/>
      <c r="AQ59" s="29"/>
      <c r="AR59" s="29"/>
      <c r="AS59" s="29"/>
      <c r="AT59" s="29"/>
      <c r="AU59" s="29"/>
      <c r="AV59" s="0" t="n">
        <v>1</v>
      </c>
      <c r="AW59" s="24" t="e">
        <f aca="false">REPLACE(INDEX(GroupVertices[group], MATCH(Edges[[#this row],[vertex 1]],GroupVertices[vertex],0)),1,1,"")</f>
        <v>#VALUE!</v>
      </c>
      <c r="AX59" s="24" t="e">
        <f aca="false">REPLACE(INDEX(GroupVertices[group], MATCH(Edges[[#this row],[vertex 2]],GroupVertices[vertex],0)),1,1,"")</f>
        <v>#VALUE!</v>
      </c>
      <c r="AY59" s="25"/>
      <c r="AZ59" s="26"/>
      <c r="BA59" s="25"/>
      <c r="BB59" s="26"/>
      <c r="BC59" s="25"/>
      <c r="BD59" s="26"/>
      <c r="BE59" s="25"/>
      <c r="BF59" s="26"/>
      <c r="BG59" s="25"/>
    </row>
    <row r="60" customFormat="false" ht="15" hidden="false" customHeight="false" outlineLevel="0" collapsed="false">
      <c r="A60" s="15" t="s">
        <v>284</v>
      </c>
      <c r="B60" s="15" t="s">
        <v>250</v>
      </c>
      <c r="C60" s="16" t="s">
        <v>66</v>
      </c>
      <c r="D60" s="17" t="n">
        <v>3</v>
      </c>
      <c r="E60" s="16" t="s">
        <v>67</v>
      </c>
      <c r="F60" s="18" t="n">
        <v>32</v>
      </c>
      <c r="G60" s="16"/>
      <c r="H60" s="19"/>
      <c r="I60" s="7"/>
      <c r="J60" s="7"/>
      <c r="K60" s="8" t="s">
        <v>68</v>
      </c>
      <c r="L60" s="20" t="n">
        <v>60</v>
      </c>
      <c r="M60" s="20"/>
      <c r="N60" s="10"/>
      <c r="O60" s="27" t="s">
        <v>69</v>
      </c>
      <c r="P60" s="28" t="n">
        <v>42702.6355671296</v>
      </c>
      <c r="Q60" s="27" t="s">
        <v>244</v>
      </c>
      <c r="R60" s="27"/>
      <c r="S60" s="27"/>
      <c r="T60" s="27" t="s">
        <v>245</v>
      </c>
      <c r="U60" s="28" t="n">
        <v>42702.6355671296</v>
      </c>
      <c r="V60" s="23" t="s">
        <v>285</v>
      </c>
      <c r="W60" s="27"/>
      <c r="X60" s="27"/>
      <c r="Y60" s="27" t="s">
        <v>286</v>
      </c>
      <c r="Z60" s="27"/>
      <c r="AA60" s="29" t="inlineStr">
        <f aca="false">FALSE()</f>
        <is>
          <t/>
        </is>
      </c>
      <c r="AB60" s="29" t="n">
        <v>0</v>
      </c>
      <c r="AC60" s="29"/>
      <c r="AD60" s="29" t="inlineStr">
        <f aca="false">FALSE()</f>
        <is>
          <t/>
        </is>
      </c>
      <c r="AE60" s="29" t="s">
        <v>75</v>
      </c>
      <c r="AF60" s="29"/>
      <c r="AG60" s="29"/>
      <c r="AH60" s="29" t="inlineStr">
        <f aca="false">FALSE()</f>
        <is>
          <t/>
        </is>
      </c>
      <c r="AI60" s="29" t="n">
        <v>5</v>
      </c>
      <c r="AJ60" s="29" t="s">
        <v>248</v>
      </c>
      <c r="AK60" s="29" t="s">
        <v>84</v>
      </c>
      <c r="AL60" s="29" t="inlineStr">
        <f aca="false">FALSE()</f>
        <is>
          <t/>
        </is>
      </c>
      <c r="AM60" s="29" t="s">
        <v>248</v>
      </c>
      <c r="AN60" s="29"/>
      <c r="AO60" s="29"/>
      <c r="AP60" s="29"/>
      <c r="AQ60" s="29"/>
      <c r="AR60" s="29"/>
      <c r="AS60" s="29"/>
      <c r="AT60" s="29"/>
      <c r="AU60" s="29"/>
      <c r="AV60" s="0" t="n">
        <v>1</v>
      </c>
      <c r="AW60" s="24" t="e">
        <f aca="false">REPLACE(INDEX(GroupVertices[group], MATCH(Edges[[#this row],[vertex 1]],GroupVertices[vertex],0)),1,1,"")</f>
        <v>#VALUE!</v>
      </c>
      <c r="AX60" s="24" t="e">
        <f aca="false">REPLACE(INDEX(GroupVertices[group], MATCH(Edges[[#this row],[vertex 2]],GroupVertices[vertex],0)),1,1,"")</f>
        <v>#VALUE!</v>
      </c>
      <c r="AY60" s="25" t="n">
        <v>0</v>
      </c>
      <c r="AZ60" s="26" t="n">
        <v>0</v>
      </c>
      <c r="BA60" s="25" t="n">
        <v>1</v>
      </c>
      <c r="BB60" s="26" t="n">
        <v>10</v>
      </c>
      <c r="BC60" s="25" t="n">
        <v>0</v>
      </c>
      <c r="BD60" s="26" t="n">
        <v>0</v>
      </c>
      <c r="BE60" s="25" t="n">
        <v>9</v>
      </c>
      <c r="BF60" s="26" t="n">
        <v>90</v>
      </c>
      <c r="BG60" s="25" t="n">
        <v>10</v>
      </c>
    </row>
    <row r="61" customFormat="false" ht="15" hidden="false" customHeight="false" outlineLevel="0" collapsed="false">
      <c r="A61" s="15" t="s">
        <v>287</v>
      </c>
      <c r="B61" s="15" t="s">
        <v>287</v>
      </c>
      <c r="C61" s="16" t="s">
        <v>66</v>
      </c>
      <c r="D61" s="17" t="n">
        <v>3</v>
      </c>
      <c r="E61" s="16" t="s">
        <v>67</v>
      </c>
      <c r="F61" s="18" t="n">
        <v>32</v>
      </c>
      <c r="G61" s="16"/>
      <c r="H61" s="19"/>
      <c r="I61" s="7"/>
      <c r="J61" s="7"/>
      <c r="K61" s="8" t="s">
        <v>68</v>
      </c>
      <c r="L61" s="20" t="n">
        <v>61</v>
      </c>
      <c r="M61" s="20"/>
      <c r="N61" s="10"/>
      <c r="O61" s="27" t="s">
        <v>21</v>
      </c>
      <c r="P61" s="28" t="n">
        <v>42702.6413194445</v>
      </c>
      <c r="Q61" s="27" t="s">
        <v>288</v>
      </c>
      <c r="R61" s="23" t="s">
        <v>289</v>
      </c>
      <c r="S61" s="27" t="s">
        <v>290</v>
      </c>
      <c r="T61" s="27" t="s">
        <v>291</v>
      </c>
      <c r="U61" s="28" t="n">
        <v>42702.6413194445</v>
      </c>
      <c r="V61" s="23" t="s">
        <v>292</v>
      </c>
      <c r="W61" s="27"/>
      <c r="X61" s="27"/>
      <c r="Y61" s="27" t="s">
        <v>293</v>
      </c>
      <c r="Z61" s="27"/>
      <c r="AA61" s="29" t="inlineStr">
        <f aca="false">FALSE()</f>
        <is>
          <t/>
        </is>
      </c>
      <c r="AB61" s="29" t="n">
        <v>0</v>
      </c>
      <c r="AC61" s="29"/>
      <c r="AD61" s="29" t="inlineStr">
        <f aca="false">FALSE()</f>
        <is>
          <t/>
        </is>
      </c>
      <c r="AE61" s="29" t="s">
        <v>75</v>
      </c>
      <c r="AF61" s="29"/>
      <c r="AG61" s="29"/>
      <c r="AH61" s="29" t="inlineStr">
        <f aca="false">FALSE()</f>
        <is>
          <t/>
        </is>
      </c>
      <c r="AI61" s="29" t="n">
        <v>0</v>
      </c>
      <c r="AJ61" s="29"/>
      <c r="AK61" s="29" t="s">
        <v>294</v>
      </c>
      <c r="AL61" s="29" t="inlineStr">
        <f aca="false">FALSE()</f>
        <is>
          <t/>
        </is>
      </c>
      <c r="AM61" s="29" t="s">
        <v>293</v>
      </c>
      <c r="AN61" s="29"/>
      <c r="AO61" s="29"/>
      <c r="AP61" s="29"/>
      <c r="AQ61" s="29"/>
      <c r="AR61" s="29"/>
      <c r="AS61" s="29"/>
      <c r="AT61" s="29"/>
      <c r="AU61" s="29"/>
      <c r="AV61" s="0" t="n">
        <v>1</v>
      </c>
      <c r="AW61" s="24" t="e">
        <f aca="false">REPLACE(INDEX(GroupVertices[group], MATCH(Edges[[#this row],[vertex 1]],GroupVertices[vertex],0)),1,1,"")</f>
        <v>#VALUE!</v>
      </c>
      <c r="AX61" s="24" t="e">
        <f aca="false">REPLACE(INDEX(GroupVertices[group], MATCH(Edges[[#this row],[vertex 2]],GroupVertices[vertex],0)),1,1,"")</f>
        <v>#VALUE!</v>
      </c>
      <c r="AY61" s="25" t="n">
        <v>0</v>
      </c>
      <c r="AZ61" s="26" t="n">
        <v>0</v>
      </c>
      <c r="BA61" s="25" t="n">
        <v>0</v>
      </c>
      <c r="BB61" s="26" t="n">
        <v>0</v>
      </c>
      <c r="BC61" s="25" t="n">
        <v>0</v>
      </c>
      <c r="BD61" s="26" t="n">
        <v>0</v>
      </c>
      <c r="BE61" s="25" t="n">
        <v>9</v>
      </c>
      <c r="BF61" s="26" t="n">
        <v>100</v>
      </c>
      <c r="BG61" s="25" t="n">
        <v>9</v>
      </c>
    </row>
    <row r="62" customFormat="false" ht="15" hidden="false" customHeight="false" outlineLevel="0" collapsed="false">
      <c r="A62" s="15" t="s">
        <v>295</v>
      </c>
      <c r="B62" s="15" t="s">
        <v>296</v>
      </c>
      <c r="C62" s="16" t="s">
        <v>66</v>
      </c>
      <c r="D62" s="17" t="n">
        <v>3</v>
      </c>
      <c r="E62" s="16" t="s">
        <v>67</v>
      </c>
      <c r="F62" s="18" t="n">
        <v>32</v>
      </c>
      <c r="G62" s="16"/>
      <c r="H62" s="19"/>
      <c r="I62" s="7"/>
      <c r="J62" s="7"/>
      <c r="K62" s="8" t="s">
        <v>68</v>
      </c>
      <c r="L62" s="20" t="n">
        <v>62</v>
      </c>
      <c r="M62" s="20"/>
      <c r="N62" s="10"/>
      <c r="O62" s="27" t="s">
        <v>69</v>
      </c>
      <c r="P62" s="28" t="n">
        <v>42702.6440625</v>
      </c>
      <c r="Q62" s="27" t="s">
        <v>297</v>
      </c>
      <c r="R62" s="27"/>
      <c r="S62" s="27"/>
      <c r="T62" s="27" t="s">
        <v>298</v>
      </c>
      <c r="U62" s="28" t="n">
        <v>42702.6440625</v>
      </c>
      <c r="V62" s="23" t="s">
        <v>299</v>
      </c>
      <c r="W62" s="27"/>
      <c r="X62" s="27"/>
      <c r="Y62" s="27" t="s">
        <v>300</v>
      </c>
      <c r="Z62" s="27"/>
      <c r="AA62" s="29" t="inlineStr">
        <f aca="false">FALSE()</f>
        <is>
          <t/>
        </is>
      </c>
      <c r="AB62" s="29" t="n">
        <v>0</v>
      </c>
      <c r="AC62" s="29"/>
      <c r="AD62" s="29" t="inlineStr">
        <f aca="false">FALSE()</f>
        <is>
          <t/>
        </is>
      </c>
      <c r="AE62" s="29" t="s">
        <v>75</v>
      </c>
      <c r="AF62" s="29"/>
      <c r="AG62" s="29"/>
      <c r="AH62" s="29" t="inlineStr">
        <f aca="false">FALSE()</f>
        <is>
          <t/>
        </is>
      </c>
      <c r="AI62" s="29" t="n">
        <v>2</v>
      </c>
      <c r="AJ62" s="29" t="s">
        <v>301</v>
      </c>
      <c r="AK62" s="29" t="s">
        <v>135</v>
      </c>
      <c r="AL62" s="29" t="inlineStr">
        <f aca="false">FALSE()</f>
        <is>
          <t/>
        </is>
      </c>
      <c r="AM62" s="29" t="s">
        <v>301</v>
      </c>
      <c r="AN62" s="29"/>
      <c r="AO62" s="29"/>
      <c r="AP62" s="29"/>
      <c r="AQ62" s="29"/>
      <c r="AR62" s="29"/>
      <c r="AS62" s="29"/>
      <c r="AT62" s="29"/>
      <c r="AU62" s="29"/>
      <c r="AV62" s="0" t="n">
        <v>1</v>
      </c>
      <c r="AW62" s="24" t="e">
        <f aca="false">REPLACE(INDEX(GroupVertices[group], MATCH(Edges[[#this row],[vertex 1]],GroupVertices[vertex],0)),1,1,"")</f>
        <v>#VALUE!</v>
      </c>
      <c r="AX62" s="24" t="e">
        <f aca="false">REPLACE(INDEX(GroupVertices[group], MATCH(Edges[[#this row],[vertex 2]],GroupVertices[vertex],0)),1,1,"")</f>
        <v>#VALUE!</v>
      </c>
      <c r="AY62" s="25"/>
      <c r="AZ62" s="26"/>
      <c r="BA62" s="25"/>
      <c r="BB62" s="26"/>
      <c r="BC62" s="25"/>
      <c r="BD62" s="26"/>
      <c r="BE62" s="25"/>
      <c r="BF62" s="26"/>
      <c r="BG62" s="25"/>
    </row>
    <row r="63" customFormat="false" ht="15" hidden="false" customHeight="false" outlineLevel="0" collapsed="false">
      <c r="A63" s="15" t="s">
        <v>295</v>
      </c>
      <c r="B63" s="15" t="s">
        <v>302</v>
      </c>
      <c r="C63" s="16" t="s">
        <v>66</v>
      </c>
      <c r="D63" s="17" t="n">
        <v>3</v>
      </c>
      <c r="E63" s="16" t="s">
        <v>67</v>
      </c>
      <c r="F63" s="18" t="n">
        <v>32</v>
      </c>
      <c r="G63" s="16"/>
      <c r="H63" s="19"/>
      <c r="I63" s="7"/>
      <c r="J63" s="7"/>
      <c r="K63" s="8" t="s">
        <v>68</v>
      </c>
      <c r="L63" s="20" t="n">
        <v>63</v>
      </c>
      <c r="M63" s="20"/>
      <c r="N63" s="10"/>
      <c r="O63" s="27" t="s">
        <v>69</v>
      </c>
      <c r="P63" s="28" t="n">
        <v>42702.6440625</v>
      </c>
      <c r="Q63" s="27" t="s">
        <v>297</v>
      </c>
      <c r="R63" s="27"/>
      <c r="S63" s="27"/>
      <c r="T63" s="27" t="s">
        <v>298</v>
      </c>
      <c r="U63" s="28" t="n">
        <v>42702.6440625</v>
      </c>
      <c r="V63" s="23" t="s">
        <v>299</v>
      </c>
      <c r="W63" s="27"/>
      <c r="X63" s="27"/>
      <c r="Y63" s="27" t="s">
        <v>300</v>
      </c>
      <c r="Z63" s="27"/>
      <c r="AA63" s="29" t="inlineStr">
        <f aca="false">FALSE()</f>
        <is>
          <t/>
        </is>
      </c>
      <c r="AB63" s="29" t="n">
        <v>0</v>
      </c>
      <c r="AC63" s="29"/>
      <c r="AD63" s="29" t="inlineStr">
        <f aca="false">FALSE()</f>
        <is>
          <t/>
        </is>
      </c>
      <c r="AE63" s="29" t="s">
        <v>75</v>
      </c>
      <c r="AF63" s="29"/>
      <c r="AG63" s="29"/>
      <c r="AH63" s="29" t="inlineStr">
        <f aca="false">FALSE()</f>
        <is>
          <t/>
        </is>
      </c>
      <c r="AI63" s="29" t="n">
        <v>2</v>
      </c>
      <c r="AJ63" s="29" t="s">
        <v>301</v>
      </c>
      <c r="AK63" s="29" t="s">
        <v>135</v>
      </c>
      <c r="AL63" s="29" t="inlineStr">
        <f aca="false">FALSE()</f>
        <is>
          <t/>
        </is>
      </c>
      <c r="AM63" s="29" t="s">
        <v>301</v>
      </c>
      <c r="AN63" s="29"/>
      <c r="AO63" s="29"/>
      <c r="AP63" s="29"/>
      <c r="AQ63" s="29"/>
      <c r="AR63" s="29"/>
      <c r="AS63" s="29"/>
      <c r="AT63" s="29"/>
      <c r="AU63" s="29"/>
      <c r="AV63" s="0" t="n">
        <v>1</v>
      </c>
      <c r="AW63" s="24" t="e">
        <f aca="false">REPLACE(INDEX(GroupVertices[group], MATCH(Edges[[#this row],[vertex 1]],GroupVertices[vertex],0)),1,1,"")</f>
        <v>#VALUE!</v>
      </c>
      <c r="AX63" s="24" t="e">
        <f aca="false">REPLACE(INDEX(GroupVertices[group], MATCH(Edges[[#this row],[vertex 2]],GroupVertices[vertex],0)),1,1,"")</f>
        <v>#VALUE!</v>
      </c>
      <c r="AY63" s="25" t="n">
        <v>0</v>
      </c>
      <c r="AZ63" s="26" t="n">
        <v>0</v>
      </c>
      <c r="BA63" s="25" t="n">
        <v>0</v>
      </c>
      <c r="BB63" s="26" t="n">
        <v>0</v>
      </c>
      <c r="BC63" s="25" t="n">
        <v>0</v>
      </c>
      <c r="BD63" s="26" t="n">
        <v>0</v>
      </c>
      <c r="BE63" s="25" t="n">
        <v>16</v>
      </c>
      <c r="BF63" s="26" t="n">
        <v>100</v>
      </c>
      <c r="BG63" s="25" t="n">
        <v>16</v>
      </c>
    </row>
    <row r="64" customFormat="false" ht="15" hidden="false" customHeight="false" outlineLevel="0" collapsed="false">
      <c r="A64" s="15" t="s">
        <v>303</v>
      </c>
      <c r="B64" s="15" t="s">
        <v>304</v>
      </c>
      <c r="C64" s="16" t="s">
        <v>66</v>
      </c>
      <c r="D64" s="17" t="n">
        <v>3</v>
      </c>
      <c r="E64" s="16" t="s">
        <v>67</v>
      </c>
      <c r="F64" s="18" t="n">
        <v>32</v>
      </c>
      <c r="G64" s="16"/>
      <c r="H64" s="19"/>
      <c r="I64" s="7"/>
      <c r="J64" s="7"/>
      <c r="K64" s="8" t="s">
        <v>68</v>
      </c>
      <c r="L64" s="20" t="n">
        <v>64</v>
      </c>
      <c r="M64" s="20"/>
      <c r="N64" s="10"/>
      <c r="O64" s="27" t="s">
        <v>69</v>
      </c>
      <c r="P64" s="28" t="n">
        <v>42702.6441550926</v>
      </c>
      <c r="Q64" s="27" t="s">
        <v>305</v>
      </c>
      <c r="R64" s="23" t="s">
        <v>306</v>
      </c>
      <c r="S64" s="27" t="s">
        <v>130</v>
      </c>
      <c r="T64" s="27"/>
      <c r="U64" s="28" t="n">
        <v>42702.6441550926</v>
      </c>
      <c r="V64" s="23" t="s">
        <v>307</v>
      </c>
      <c r="W64" s="27"/>
      <c r="X64" s="27"/>
      <c r="Y64" s="27" t="s">
        <v>308</v>
      </c>
      <c r="Z64" s="27"/>
      <c r="AA64" s="29" t="inlineStr">
        <f aca="false">FALSE()</f>
        <is>
          <t/>
        </is>
      </c>
      <c r="AB64" s="29" t="n">
        <v>1</v>
      </c>
      <c r="AC64" s="29"/>
      <c r="AD64" s="29" t="n">
        <f aca="false">TRUE()</f>
        <v>1</v>
      </c>
      <c r="AE64" s="29" t="s">
        <v>75</v>
      </c>
      <c r="AF64" s="29"/>
      <c r="AG64" s="29" t="s">
        <v>309</v>
      </c>
      <c r="AH64" s="29" t="inlineStr">
        <f aca="false">FALSE()</f>
        <is>
          <t/>
        </is>
      </c>
      <c r="AI64" s="29" t="n">
        <v>0</v>
      </c>
      <c r="AJ64" s="29"/>
      <c r="AK64" s="29" t="s">
        <v>76</v>
      </c>
      <c r="AL64" s="29" t="n">
        <f aca="false">TRUE()</f>
        <v>1</v>
      </c>
      <c r="AM64" s="29" t="s">
        <v>308</v>
      </c>
      <c r="AN64" s="29"/>
      <c r="AO64" s="29"/>
      <c r="AP64" s="29"/>
      <c r="AQ64" s="29"/>
      <c r="AR64" s="29"/>
      <c r="AS64" s="29"/>
      <c r="AT64" s="29"/>
      <c r="AU64" s="29"/>
      <c r="AV64" s="0" t="n">
        <v>1</v>
      </c>
      <c r="AW64" s="24" t="e">
        <f aca="false">REPLACE(INDEX(GroupVertices[group], MATCH(Edges[[#this row],[vertex 1]],GroupVertices[vertex],0)),1,1,"")</f>
        <v>#VALUE!</v>
      </c>
      <c r="AX64" s="24" t="e">
        <f aca="false">REPLACE(INDEX(GroupVertices[group], MATCH(Edges[[#this row],[vertex 2]],GroupVertices[vertex],0)),1,1,"")</f>
        <v>#VALUE!</v>
      </c>
      <c r="AY64" s="25" t="n">
        <v>1</v>
      </c>
      <c r="AZ64" s="26" t="n">
        <v>6.66666666666667</v>
      </c>
      <c r="BA64" s="25" t="n">
        <v>0</v>
      </c>
      <c r="BB64" s="26" t="n">
        <v>0</v>
      </c>
      <c r="BC64" s="25" t="n">
        <v>0</v>
      </c>
      <c r="BD64" s="26" t="n">
        <v>0</v>
      </c>
      <c r="BE64" s="25" t="n">
        <v>14</v>
      </c>
      <c r="BF64" s="26" t="n">
        <v>93.3333333333333</v>
      </c>
      <c r="BG64" s="25" t="n">
        <v>15</v>
      </c>
    </row>
    <row r="65" customFormat="false" ht="15" hidden="false" customHeight="false" outlineLevel="0" collapsed="false">
      <c r="A65" s="15" t="s">
        <v>310</v>
      </c>
      <c r="B65" s="15" t="s">
        <v>310</v>
      </c>
      <c r="C65" s="16" t="s">
        <v>66</v>
      </c>
      <c r="D65" s="17" t="n">
        <v>3</v>
      </c>
      <c r="E65" s="16" t="s">
        <v>67</v>
      </c>
      <c r="F65" s="18" t="n">
        <v>32</v>
      </c>
      <c r="G65" s="16"/>
      <c r="H65" s="19"/>
      <c r="I65" s="7"/>
      <c r="J65" s="7"/>
      <c r="K65" s="8" t="s">
        <v>68</v>
      </c>
      <c r="L65" s="20" t="n">
        <v>65</v>
      </c>
      <c r="M65" s="20"/>
      <c r="N65" s="10"/>
      <c r="O65" s="27" t="s">
        <v>21</v>
      </c>
      <c r="P65" s="28" t="n">
        <v>42702.6487037037</v>
      </c>
      <c r="Q65" s="27" t="s">
        <v>311</v>
      </c>
      <c r="R65" s="23" t="s">
        <v>312</v>
      </c>
      <c r="S65" s="27" t="s">
        <v>130</v>
      </c>
      <c r="T65" s="27"/>
      <c r="U65" s="28" t="n">
        <v>42702.6487037037</v>
      </c>
      <c r="V65" s="23" t="s">
        <v>313</v>
      </c>
      <c r="W65" s="27"/>
      <c r="X65" s="27"/>
      <c r="Y65" s="27" t="s">
        <v>314</v>
      </c>
      <c r="Z65" s="27"/>
      <c r="AA65" s="29" t="inlineStr">
        <f aca="false">FALSE()</f>
        <is>
          <t/>
        </is>
      </c>
      <c r="AB65" s="29" t="n">
        <v>1</v>
      </c>
      <c r="AC65" s="29"/>
      <c r="AD65" s="29" t="n">
        <f aca="false">FALSE()</f>
        <v>0</v>
      </c>
      <c r="AE65" s="29" t="s">
        <v>75</v>
      </c>
      <c r="AF65" s="29"/>
      <c r="AG65" s="29"/>
      <c r="AH65" s="29" t="inlineStr">
        <f aca="false">FALSE()</f>
        <is>
          <t/>
        </is>
      </c>
      <c r="AI65" s="29" t="n">
        <v>1</v>
      </c>
      <c r="AJ65" s="29"/>
      <c r="AK65" s="29" t="s">
        <v>76</v>
      </c>
      <c r="AL65" s="29" t="inlineStr">
        <f aca="false">TRUE()</f>
        <is>
          <t/>
        </is>
      </c>
      <c r="AM65" s="29" t="s">
        <v>314</v>
      </c>
      <c r="AN65" s="29"/>
      <c r="AO65" s="29"/>
      <c r="AP65" s="29"/>
      <c r="AQ65" s="29"/>
      <c r="AR65" s="29"/>
      <c r="AS65" s="29"/>
      <c r="AT65" s="29"/>
      <c r="AU65" s="29"/>
      <c r="AV65" s="0" t="n">
        <v>1</v>
      </c>
      <c r="AW65" s="24" t="e">
        <f aca="false">REPLACE(INDEX(GroupVertices[group], MATCH(Edges[[#this row],[vertex 1]],GroupVertices[vertex],0)),1,1,"")</f>
        <v>#VALUE!</v>
      </c>
      <c r="AX65" s="24" t="e">
        <f aca="false">REPLACE(INDEX(GroupVertices[group], MATCH(Edges[[#this row],[vertex 2]],GroupVertices[vertex],0)),1,1,"")</f>
        <v>#VALUE!</v>
      </c>
      <c r="AY65" s="25" t="n">
        <v>1</v>
      </c>
      <c r="AZ65" s="26" t="n">
        <v>5.55555555555556</v>
      </c>
      <c r="BA65" s="25" t="n">
        <v>2</v>
      </c>
      <c r="BB65" s="26" t="n">
        <v>11.1111111111111</v>
      </c>
      <c r="BC65" s="25" t="n">
        <v>0</v>
      </c>
      <c r="BD65" s="26" t="n">
        <v>0</v>
      </c>
      <c r="BE65" s="25" t="n">
        <v>15</v>
      </c>
      <c r="BF65" s="26" t="n">
        <v>83.3333333333333</v>
      </c>
      <c r="BG65" s="25" t="n">
        <v>18</v>
      </c>
    </row>
    <row r="66" customFormat="false" ht="15" hidden="false" customHeight="false" outlineLevel="0" collapsed="false">
      <c r="A66" s="15" t="s">
        <v>315</v>
      </c>
      <c r="B66" s="15" t="s">
        <v>310</v>
      </c>
      <c r="C66" s="16" t="s">
        <v>66</v>
      </c>
      <c r="D66" s="17" t="n">
        <v>3</v>
      </c>
      <c r="E66" s="16" t="s">
        <v>67</v>
      </c>
      <c r="F66" s="18" t="n">
        <v>32</v>
      </c>
      <c r="G66" s="16"/>
      <c r="H66" s="19"/>
      <c r="I66" s="7"/>
      <c r="J66" s="7"/>
      <c r="K66" s="8" t="s">
        <v>68</v>
      </c>
      <c r="L66" s="20" t="n">
        <v>66</v>
      </c>
      <c r="M66" s="20"/>
      <c r="N66" s="10"/>
      <c r="O66" s="27" t="s">
        <v>69</v>
      </c>
      <c r="P66" s="28" t="n">
        <v>42702.6553472222</v>
      </c>
      <c r="Q66" s="27" t="s">
        <v>316</v>
      </c>
      <c r="R66" s="27"/>
      <c r="S66" s="27"/>
      <c r="T66" s="27"/>
      <c r="U66" s="28" t="n">
        <v>42702.6553472222</v>
      </c>
      <c r="V66" s="23" t="s">
        <v>317</v>
      </c>
      <c r="W66" s="27"/>
      <c r="X66" s="27"/>
      <c r="Y66" s="27" t="s">
        <v>318</v>
      </c>
      <c r="Z66" s="27"/>
      <c r="AA66" s="29" t="inlineStr">
        <f aca="false">FALSE()</f>
        <is>
          <t/>
        </is>
      </c>
      <c r="AB66" s="29" t="n">
        <v>0</v>
      </c>
      <c r="AC66" s="29"/>
      <c r="AD66" s="29" t="inlineStr">
        <f aca="false">FALSE()</f>
        <is>
          <t/>
        </is>
      </c>
      <c r="AE66" s="29" t="s">
        <v>75</v>
      </c>
      <c r="AF66" s="29"/>
      <c r="AG66" s="29"/>
      <c r="AH66" s="29" t="inlineStr">
        <f aca="false">FALSE()</f>
        <is>
          <t/>
        </is>
      </c>
      <c r="AI66" s="29" t="n">
        <v>1</v>
      </c>
      <c r="AJ66" s="29" t="s">
        <v>314</v>
      </c>
      <c r="AK66" s="29" t="s">
        <v>76</v>
      </c>
      <c r="AL66" s="29" t="n">
        <f aca="false">FALSE()</f>
        <v>0</v>
      </c>
      <c r="AM66" s="29" t="s">
        <v>314</v>
      </c>
      <c r="AN66" s="29"/>
      <c r="AO66" s="29"/>
      <c r="AP66" s="29"/>
      <c r="AQ66" s="29"/>
      <c r="AR66" s="29"/>
      <c r="AS66" s="29"/>
      <c r="AT66" s="29"/>
      <c r="AU66" s="29"/>
      <c r="AV66" s="0" t="n">
        <v>1</v>
      </c>
      <c r="AW66" s="24" t="e">
        <f aca="false">REPLACE(INDEX(GroupVertices[group], MATCH(Edges[[#this row],[vertex 1]],GroupVertices[vertex],0)),1,1,"")</f>
        <v>#VALUE!</v>
      </c>
      <c r="AX66" s="24" t="e">
        <f aca="false">REPLACE(INDEX(GroupVertices[group], MATCH(Edges[[#this row],[vertex 2]],GroupVertices[vertex],0)),1,1,"")</f>
        <v>#VALUE!</v>
      </c>
      <c r="AY66" s="25" t="n">
        <v>1</v>
      </c>
      <c r="AZ66" s="26" t="n">
        <v>4.76190476190476</v>
      </c>
      <c r="BA66" s="25" t="n">
        <v>2</v>
      </c>
      <c r="BB66" s="26" t="n">
        <v>9.52380952380952</v>
      </c>
      <c r="BC66" s="25" t="n">
        <v>0</v>
      </c>
      <c r="BD66" s="26" t="n">
        <v>0</v>
      </c>
      <c r="BE66" s="25" t="n">
        <v>18</v>
      </c>
      <c r="BF66" s="26" t="n">
        <v>85.7142857142857</v>
      </c>
      <c r="BG66" s="25" t="n">
        <v>21</v>
      </c>
    </row>
    <row r="67" customFormat="false" ht="15" hidden="false" customHeight="false" outlineLevel="0" collapsed="false">
      <c r="A67" s="15" t="s">
        <v>319</v>
      </c>
      <c r="B67" s="15" t="s">
        <v>320</v>
      </c>
      <c r="C67" s="16" t="s">
        <v>66</v>
      </c>
      <c r="D67" s="17" t="n">
        <v>3</v>
      </c>
      <c r="E67" s="16" t="s">
        <v>67</v>
      </c>
      <c r="F67" s="18" t="n">
        <v>32</v>
      </c>
      <c r="G67" s="16"/>
      <c r="H67" s="19"/>
      <c r="I67" s="7"/>
      <c r="J67" s="7"/>
      <c r="K67" s="8" t="s">
        <v>68</v>
      </c>
      <c r="L67" s="20" t="n">
        <v>67</v>
      </c>
      <c r="M67" s="20"/>
      <c r="N67" s="10"/>
      <c r="O67" s="27" t="s">
        <v>69</v>
      </c>
      <c r="P67" s="28" t="n">
        <v>42702.6583101852</v>
      </c>
      <c r="Q67" s="27" t="s">
        <v>321</v>
      </c>
      <c r="R67" s="27"/>
      <c r="S67" s="27"/>
      <c r="T67" s="27"/>
      <c r="U67" s="28" t="n">
        <v>42702.6583101852</v>
      </c>
      <c r="V67" s="23" t="s">
        <v>322</v>
      </c>
      <c r="W67" s="27"/>
      <c r="X67" s="27"/>
      <c r="Y67" s="27" t="s">
        <v>323</v>
      </c>
      <c r="Z67" s="27"/>
      <c r="AA67" s="29" t="inlineStr">
        <f aca="false">FALSE()</f>
        <is>
          <t/>
        </is>
      </c>
      <c r="AB67" s="29" t="n">
        <v>0</v>
      </c>
      <c r="AC67" s="29"/>
      <c r="AD67" s="29" t="inlineStr">
        <f aca="false">FALSE()</f>
        <is>
          <t/>
        </is>
      </c>
      <c r="AE67" s="29" t="s">
        <v>75</v>
      </c>
      <c r="AF67" s="29"/>
      <c r="AG67" s="29"/>
      <c r="AH67" s="29" t="inlineStr">
        <f aca="false">FALSE()</f>
        <is>
          <t/>
        </is>
      </c>
      <c r="AI67" s="29" t="n">
        <v>1</v>
      </c>
      <c r="AJ67" s="29" t="s">
        <v>324</v>
      </c>
      <c r="AK67" s="29" t="s">
        <v>84</v>
      </c>
      <c r="AL67" s="29" t="inlineStr">
        <f aca="false">FALSE()</f>
        <is>
          <t/>
        </is>
      </c>
      <c r="AM67" s="29" t="s">
        <v>324</v>
      </c>
      <c r="AN67" s="29"/>
      <c r="AO67" s="29"/>
      <c r="AP67" s="29"/>
      <c r="AQ67" s="29"/>
      <c r="AR67" s="29"/>
      <c r="AS67" s="29"/>
      <c r="AT67" s="29"/>
      <c r="AU67" s="29"/>
      <c r="AV67" s="0" t="n">
        <v>1</v>
      </c>
      <c r="AW67" s="24" t="e">
        <f aca="false">REPLACE(INDEX(GroupVertices[group], MATCH(Edges[[#this row],[vertex 1]],GroupVertices[vertex],0)),1,1,"")</f>
        <v>#VALUE!</v>
      </c>
      <c r="AX67" s="24" t="e">
        <f aca="false">REPLACE(INDEX(GroupVertices[group], MATCH(Edges[[#this row],[vertex 2]],GroupVertices[vertex],0)),1,1,"")</f>
        <v>#VALUE!</v>
      </c>
      <c r="AY67" s="25"/>
      <c r="AZ67" s="26"/>
      <c r="BA67" s="25"/>
      <c r="BB67" s="26"/>
      <c r="BC67" s="25"/>
      <c r="BD67" s="26"/>
      <c r="BE67" s="25"/>
      <c r="BF67" s="26"/>
      <c r="BG67" s="25"/>
    </row>
    <row r="68" customFormat="false" ht="15" hidden="false" customHeight="false" outlineLevel="0" collapsed="false">
      <c r="A68" s="15" t="s">
        <v>319</v>
      </c>
      <c r="B68" s="15" t="s">
        <v>325</v>
      </c>
      <c r="C68" s="16" t="s">
        <v>66</v>
      </c>
      <c r="D68" s="17" t="n">
        <v>3</v>
      </c>
      <c r="E68" s="16" t="s">
        <v>67</v>
      </c>
      <c r="F68" s="18" t="n">
        <v>32</v>
      </c>
      <c r="G68" s="16"/>
      <c r="H68" s="19"/>
      <c r="I68" s="7"/>
      <c r="J68" s="7"/>
      <c r="K68" s="8" t="s">
        <v>68</v>
      </c>
      <c r="L68" s="20" t="n">
        <v>68</v>
      </c>
      <c r="M68" s="20"/>
      <c r="N68" s="10"/>
      <c r="O68" s="27" t="s">
        <v>69</v>
      </c>
      <c r="P68" s="28" t="n">
        <v>42702.6583101852</v>
      </c>
      <c r="Q68" s="27" t="s">
        <v>321</v>
      </c>
      <c r="R68" s="27"/>
      <c r="S68" s="27"/>
      <c r="T68" s="27"/>
      <c r="U68" s="28" t="n">
        <v>42702.6583101852</v>
      </c>
      <c r="V68" s="23" t="s">
        <v>322</v>
      </c>
      <c r="W68" s="27"/>
      <c r="X68" s="27"/>
      <c r="Y68" s="27" t="s">
        <v>323</v>
      </c>
      <c r="Z68" s="27"/>
      <c r="AA68" s="29" t="inlineStr">
        <f aca="false">FALSE()</f>
        <is>
          <t/>
        </is>
      </c>
      <c r="AB68" s="29" t="n">
        <v>0</v>
      </c>
      <c r="AC68" s="29"/>
      <c r="AD68" s="29" t="inlineStr">
        <f aca="false">FALSE()</f>
        <is>
          <t/>
        </is>
      </c>
      <c r="AE68" s="29" t="s">
        <v>75</v>
      </c>
      <c r="AF68" s="29"/>
      <c r="AG68" s="29"/>
      <c r="AH68" s="29" t="inlineStr">
        <f aca="false">FALSE()</f>
        <is>
          <t/>
        </is>
      </c>
      <c r="AI68" s="29" t="n">
        <v>1</v>
      </c>
      <c r="AJ68" s="29" t="s">
        <v>324</v>
      </c>
      <c r="AK68" s="29" t="s">
        <v>84</v>
      </c>
      <c r="AL68" s="29" t="inlineStr">
        <f aca="false">FALSE()</f>
        <is>
          <t/>
        </is>
      </c>
      <c r="AM68" s="29" t="s">
        <v>324</v>
      </c>
      <c r="AN68" s="29"/>
      <c r="AO68" s="29"/>
      <c r="AP68" s="29"/>
      <c r="AQ68" s="29"/>
      <c r="AR68" s="29"/>
      <c r="AS68" s="29"/>
      <c r="AT68" s="29"/>
      <c r="AU68" s="29"/>
      <c r="AV68" s="0" t="n">
        <v>1</v>
      </c>
      <c r="AW68" s="24" t="e">
        <f aca="false">REPLACE(INDEX(GroupVertices[group], MATCH(Edges[[#this row],[vertex 1]],GroupVertices[vertex],0)),1,1,"")</f>
        <v>#VALUE!</v>
      </c>
      <c r="AX68" s="24" t="e">
        <f aca="false">REPLACE(INDEX(GroupVertices[group], MATCH(Edges[[#this row],[vertex 2]],GroupVertices[vertex],0)),1,1,"")</f>
        <v>#VALUE!</v>
      </c>
      <c r="AY68" s="25" t="n">
        <v>0</v>
      </c>
      <c r="AZ68" s="26" t="n">
        <v>0</v>
      </c>
      <c r="BA68" s="25" t="n">
        <v>0</v>
      </c>
      <c r="BB68" s="26" t="n">
        <v>0</v>
      </c>
      <c r="BC68" s="25" t="n">
        <v>0</v>
      </c>
      <c r="BD68" s="26" t="n">
        <v>0</v>
      </c>
      <c r="BE68" s="25" t="n">
        <v>21</v>
      </c>
      <c r="BF68" s="26" t="n">
        <v>100</v>
      </c>
      <c r="BG68" s="25" t="n">
        <v>21</v>
      </c>
    </row>
    <row r="69" customFormat="false" ht="15" hidden="false" customHeight="false" outlineLevel="0" collapsed="false">
      <c r="A69" s="15" t="s">
        <v>326</v>
      </c>
      <c r="B69" s="15" t="s">
        <v>327</v>
      </c>
      <c r="C69" s="16" t="s">
        <v>66</v>
      </c>
      <c r="D69" s="17" t="n">
        <v>3</v>
      </c>
      <c r="E69" s="16" t="s">
        <v>67</v>
      </c>
      <c r="F69" s="18" t="n">
        <v>32</v>
      </c>
      <c r="G69" s="16"/>
      <c r="H69" s="19"/>
      <c r="I69" s="7"/>
      <c r="J69" s="7"/>
      <c r="K69" s="8" t="s">
        <v>68</v>
      </c>
      <c r="L69" s="20" t="n">
        <v>69</v>
      </c>
      <c r="M69" s="20"/>
      <c r="N69" s="10"/>
      <c r="O69" s="27" t="s">
        <v>69</v>
      </c>
      <c r="P69" s="28" t="n">
        <v>42702.6633564815</v>
      </c>
      <c r="Q69" s="27" t="s">
        <v>328</v>
      </c>
      <c r="R69" s="27"/>
      <c r="S69" s="27"/>
      <c r="T69" s="27" t="s">
        <v>329</v>
      </c>
      <c r="U69" s="28" t="n">
        <v>42702.6633564815</v>
      </c>
      <c r="V69" s="23" t="s">
        <v>330</v>
      </c>
      <c r="W69" s="27"/>
      <c r="X69" s="27"/>
      <c r="Y69" s="27" t="s">
        <v>331</v>
      </c>
      <c r="Z69" s="27"/>
      <c r="AA69" s="29" t="inlineStr">
        <f aca="false">FALSE()</f>
        <is>
          <t/>
        </is>
      </c>
      <c r="AB69" s="29" t="n">
        <v>0</v>
      </c>
      <c r="AC69" s="29"/>
      <c r="AD69" s="29" t="inlineStr">
        <f aca="false">FALSE()</f>
        <is>
          <t/>
        </is>
      </c>
      <c r="AE69" s="29" t="s">
        <v>75</v>
      </c>
      <c r="AF69" s="29"/>
      <c r="AG69" s="29"/>
      <c r="AH69" s="29" t="inlineStr">
        <f aca="false">FALSE()</f>
        <is>
          <t/>
        </is>
      </c>
      <c r="AI69" s="29" t="n">
        <v>0</v>
      </c>
      <c r="AJ69" s="29"/>
      <c r="AK69" s="29" t="s">
        <v>332</v>
      </c>
      <c r="AL69" s="29" t="inlineStr">
        <f aca="false">FALSE()</f>
        <is>
          <t/>
        </is>
      </c>
      <c r="AM69" s="29" t="s">
        <v>331</v>
      </c>
      <c r="AN69" s="29"/>
      <c r="AO69" s="29"/>
      <c r="AP69" s="29"/>
      <c r="AQ69" s="29"/>
      <c r="AR69" s="29"/>
      <c r="AS69" s="29"/>
      <c r="AT69" s="29"/>
      <c r="AU69" s="29"/>
      <c r="AV69" s="0" t="n">
        <v>1</v>
      </c>
      <c r="AW69" s="24" t="e">
        <f aca="false">REPLACE(INDEX(GroupVertices[group], MATCH(Edges[[#this row],[vertex 1]],GroupVertices[vertex],0)),1,1,"")</f>
        <v>#VALUE!</v>
      </c>
      <c r="AX69" s="24" t="e">
        <f aca="false">REPLACE(INDEX(GroupVertices[group], MATCH(Edges[[#this row],[vertex 2]],GroupVertices[vertex],0)),1,1,"")</f>
        <v>#VALUE!</v>
      </c>
      <c r="AY69" s="25" t="n">
        <v>0</v>
      </c>
      <c r="AZ69" s="26" t="n">
        <v>0</v>
      </c>
      <c r="BA69" s="25" t="n">
        <v>0</v>
      </c>
      <c r="BB69" s="26" t="n">
        <v>0</v>
      </c>
      <c r="BC69" s="25" t="n">
        <v>0</v>
      </c>
      <c r="BD69" s="26" t="n">
        <v>0</v>
      </c>
      <c r="BE69" s="25" t="n">
        <v>6</v>
      </c>
      <c r="BF69" s="26" t="n">
        <v>100</v>
      </c>
      <c r="BG69" s="25" t="n">
        <v>6</v>
      </c>
    </row>
    <row r="70" customFormat="false" ht="15" hidden="false" customHeight="false" outlineLevel="0" collapsed="false">
      <c r="A70" s="15" t="s">
        <v>333</v>
      </c>
      <c r="B70" s="15" t="s">
        <v>334</v>
      </c>
      <c r="C70" s="16" t="s">
        <v>66</v>
      </c>
      <c r="D70" s="17" t="n">
        <v>3</v>
      </c>
      <c r="E70" s="16" t="s">
        <v>67</v>
      </c>
      <c r="F70" s="18" t="n">
        <v>32</v>
      </c>
      <c r="G70" s="16"/>
      <c r="H70" s="19"/>
      <c r="I70" s="7"/>
      <c r="J70" s="7"/>
      <c r="K70" s="8" t="s">
        <v>68</v>
      </c>
      <c r="L70" s="20" t="n">
        <v>70</v>
      </c>
      <c r="M70" s="20"/>
      <c r="N70" s="10"/>
      <c r="O70" s="27" t="s">
        <v>190</v>
      </c>
      <c r="P70" s="28" t="n">
        <v>42702.6983101852</v>
      </c>
      <c r="Q70" s="27" t="s">
        <v>335</v>
      </c>
      <c r="R70" s="23" t="s">
        <v>336</v>
      </c>
      <c r="S70" s="27" t="s">
        <v>337</v>
      </c>
      <c r="T70" s="27" t="s">
        <v>338</v>
      </c>
      <c r="U70" s="28" t="n">
        <v>42702.6983101852</v>
      </c>
      <c r="V70" s="23" t="s">
        <v>339</v>
      </c>
      <c r="W70" s="27"/>
      <c r="X70" s="27"/>
      <c r="Y70" s="27" t="s">
        <v>340</v>
      </c>
      <c r="Z70" s="27"/>
      <c r="AA70" s="29" t="inlineStr">
        <f aca="false">FALSE()</f>
        <is>
          <t/>
        </is>
      </c>
      <c r="AB70" s="29" t="n">
        <v>0</v>
      </c>
      <c r="AC70" s="29" t="s">
        <v>341</v>
      </c>
      <c r="AD70" s="29" t="inlineStr">
        <f aca="false">FALSE()</f>
        <is>
          <t/>
        </is>
      </c>
      <c r="AE70" s="29" t="s">
        <v>75</v>
      </c>
      <c r="AF70" s="29"/>
      <c r="AG70" s="29"/>
      <c r="AH70" s="29" t="inlineStr">
        <f aca="false">FALSE()</f>
        <is>
          <t/>
        </is>
      </c>
      <c r="AI70" s="29" t="n">
        <v>0</v>
      </c>
      <c r="AJ70" s="29"/>
      <c r="AK70" s="29" t="s">
        <v>76</v>
      </c>
      <c r="AL70" s="29" t="inlineStr">
        <f aca="false">FALSE()</f>
        <is>
          <t/>
        </is>
      </c>
      <c r="AM70" s="29" t="s">
        <v>340</v>
      </c>
      <c r="AN70" s="29"/>
      <c r="AO70" s="29"/>
      <c r="AP70" s="29"/>
      <c r="AQ70" s="29"/>
      <c r="AR70" s="29"/>
      <c r="AS70" s="29"/>
      <c r="AT70" s="29"/>
      <c r="AU70" s="29"/>
      <c r="AV70" s="0" t="n">
        <v>1</v>
      </c>
      <c r="AW70" s="24" t="e">
        <f aca="false">REPLACE(INDEX(GroupVertices[group], MATCH(Edges[[#this row],[vertex 1]],GroupVertices[vertex],0)),1,1,"")</f>
        <v>#VALUE!</v>
      </c>
      <c r="AX70" s="24" t="e">
        <f aca="false">REPLACE(INDEX(GroupVertices[group], MATCH(Edges[[#this row],[vertex 2]],GroupVertices[vertex],0)),1,1,"")</f>
        <v>#VALUE!</v>
      </c>
      <c r="AY70" s="25" t="n">
        <v>1</v>
      </c>
      <c r="AZ70" s="26" t="n">
        <v>5.88235294117647</v>
      </c>
      <c r="BA70" s="25" t="n">
        <v>0</v>
      </c>
      <c r="BB70" s="26" t="n">
        <v>0</v>
      </c>
      <c r="BC70" s="25" t="n">
        <v>0</v>
      </c>
      <c r="BD70" s="26" t="n">
        <v>0</v>
      </c>
      <c r="BE70" s="25" t="n">
        <v>16</v>
      </c>
      <c r="BF70" s="26" t="n">
        <v>94.1176470588235</v>
      </c>
      <c r="BG70" s="25" t="n">
        <v>17</v>
      </c>
    </row>
    <row r="71" customFormat="false" ht="15" hidden="false" customHeight="false" outlineLevel="0" collapsed="false">
      <c r="A71" s="15" t="s">
        <v>302</v>
      </c>
      <c r="B71" s="15" t="s">
        <v>296</v>
      </c>
      <c r="C71" s="16" t="s">
        <v>66</v>
      </c>
      <c r="D71" s="17" t="n">
        <v>3</v>
      </c>
      <c r="E71" s="16" t="s">
        <v>67</v>
      </c>
      <c r="F71" s="18" t="n">
        <v>32</v>
      </c>
      <c r="G71" s="16"/>
      <c r="H71" s="19"/>
      <c r="I71" s="7"/>
      <c r="J71" s="7"/>
      <c r="K71" s="8" t="s">
        <v>68</v>
      </c>
      <c r="L71" s="20" t="n">
        <v>71</v>
      </c>
      <c r="M71" s="20"/>
      <c r="N71" s="10"/>
      <c r="O71" s="27" t="s">
        <v>69</v>
      </c>
      <c r="P71" s="28" t="n">
        <v>42702.6074074074</v>
      </c>
      <c r="Q71" s="27" t="s">
        <v>342</v>
      </c>
      <c r="R71" s="23" t="s">
        <v>343</v>
      </c>
      <c r="S71" s="27" t="s">
        <v>130</v>
      </c>
      <c r="T71" s="27" t="s">
        <v>298</v>
      </c>
      <c r="U71" s="28" t="n">
        <v>42702.6074074074</v>
      </c>
      <c r="V71" s="23" t="s">
        <v>344</v>
      </c>
      <c r="W71" s="27"/>
      <c r="X71" s="27"/>
      <c r="Y71" s="27" t="s">
        <v>301</v>
      </c>
      <c r="Z71" s="27"/>
      <c r="AA71" s="29" t="inlineStr">
        <f aca="false">FALSE()</f>
        <is>
          <t/>
        </is>
      </c>
      <c r="AB71" s="29" t="n">
        <v>4</v>
      </c>
      <c r="AC71" s="29"/>
      <c r="AD71" s="29" t="inlineStr">
        <f aca="false">FALSE()</f>
        <is>
          <t/>
        </is>
      </c>
      <c r="AE71" s="29" t="s">
        <v>75</v>
      </c>
      <c r="AF71" s="29"/>
      <c r="AG71" s="29"/>
      <c r="AH71" s="29" t="inlineStr">
        <f aca="false">FALSE()</f>
        <is>
          <t/>
        </is>
      </c>
      <c r="AI71" s="29" t="n">
        <v>2</v>
      </c>
      <c r="AJ71" s="29"/>
      <c r="AK71" s="29" t="s">
        <v>76</v>
      </c>
      <c r="AL71" s="29" t="n">
        <f aca="false">TRUE()</f>
        <v>1</v>
      </c>
      <c r="AM71" s="29" t="s">
        <v>301</v>
      </c>
      <c r="AN71" s="29"/>
      <c r="AO71" s="29"/>
      <c r="AP71" s="29"/>
      <c r="AQ71" s="29"/>
      <c r="AR71" s="29"/>
      <c r="AS71" s="29"/>
      <c r="AT71" s="29"/>
      <c r="AU71" s="29"/>
      <c r="AV71" s="0" t="n">
        <v>1</v>
      </c>
      <c r="AW71" s="24" t="e">
        <f aca="false">REPLACE(INDEX(GroupVertices[group], MATCH(Edges[[#this row],[vertex 1]],GroupVertices[vertex],0)),1,1,"")</f>
        <v>#VALUE!</v>
      </c>
      <c r="AX71" s="24" t="e">
        <f aca="false">REPLACE(INDEX(GroupVertices[group], MATCH(Edges[[#this row],[vertex 2]],GroupVertices[vertex],0)),1,1,"")</f>
        <v>#VALUE!</v>
      </c>
      <c r="AY71" s="25" t="n">
        <v>0</v>
      </c>
      <c r="AZ71" s="26" t="n">
        <v>0</v>
      </c>
      <c r="BA71" s="25" t="n">
        <v>0</v>
      </c>
      <c r="BB71" s="26" t="n">
        <v>0</v>
      </c>
      <c r="BC71" s="25" t="n">
        <v>0</v>
      </c>
      <c r="BD71" s="26" t="n">
        <v>0</v>
      </c>
      <c r="BE71" s="25" t="n">
        <v>14</v>
      </c>
      <c r="BF71" s="26" t="n">
        <v>100</v>
      </c>
      <c r="BG71" s="25" t="n">
        <v>14</v>
      </c>
    </row>
    <row r="72" customFormat="false" ht="15" hidden="false" customHeight="false" outlineLevel="0" collapsed="false">
      <c r="A72" s="15" t="s">
        <v>345</v>
      </c>
      <c r="B72" s="15" t="s">
        <v>296</v>
      </c>
      <c r="C72" s="16" t="s">
        <v>66</v>
      </c>
      <c r="D72" s="17" t="n">
        <v>3</v>
      </c>
      <c r="E72" s="16" t="s">
        <v>67</v>
      </c>
      <c r="F72" s="18" t="n">
        <v>32</v>
      </c>
      <c r="G72" s="16"/>
      <c r="H72" s="19"/>
      <c r="I72" s="7"/>
      <c r="J72" s="7"/>
      <c r="K72" s="8" t="s">
        <v>68</v>
      </c>
      <c r="L72" s="20" t="n">
        <v>72</v>
      </c>
      <c r="M72" s="20"/>
      <c r="N72" s="10"/>
      <c r="O72" s="27" t="s">
        <v>69</v>
      </c>
      <c r="P72" s="28" t="n">
        <v>42702.7162615741</v>
      </c>
      <c r="Q72" s="27" t="s">
        <v>297</v>
      </c>
      <c r="R72" s="27"/>
      <c r="S72" s="27"/>
      <c r="T72" s="27" t="s">
        <v>298</v>
      </c>
      <c r="U72" s="28" t="n">
        <v>42702.7162615741</v>
      </c>
      <c r="V72" s="23" t="s">
        <v>346</v>
      </c>
      <c r="W72" s="27"/>
      <c r="X72" s="27"/>
      <c r="Y72" s="27" t="s">
        <v>347</v>
      </c>
      <c r="Z72" s="27"/>
      <c r="AA72" s="29" t="inlineStr">
        <f aca="false">FALSE()</f>
        <is>
          <t/>
        </is>
      </c>
      <c r="AB72" s="29" t="n">
        <v>0</v>
      </c>
      <c r="AC72" s="29"/>
      <c r="AD72" s="29" t="inlineStr">
        <f aca="false">FALSE()</f>
        <is>
          <t/>
        </is>
      </c>
      <c r="AE72" s="29" t="s">
        <v>75</v>
      </c>
      <c r="AF72" s="29"/>
      <c r="AG72" s="29"/>
      <c r="AH72" s="29" t="inlineStr">
        <f aca="false">FALSE()</f>
        <is>
          <t/>
        </is>
      </c>
      <c r="AI72" s="29" t="n">
        <v>2</v>
      </c>
      <c r="AJ72" s="29" t="s">
        <v>301</v>
      </c>
      <c r="AK72" s="29" t="s">
        <v>135</v>
      </c>
      <c r="AL72" s="29" t="n">
        <f aca="false">FALSE()</f>
        <v>0</v>
      </c>
      <c r="AM72" s="29" t="s">
        <v>301</v>
      </c>
      <c r="AN72" s="29"/>
      <c r="AO72" s="29"/>
      <c r="AP72" s="29"/>
      <c r="AQ72" s="29"/>
      <c r="AR72" s="29"/>
      <c r="AS72" s="29"/>
      <c r="AT72" s="29"/>
      <c r="AU72" s="29"/>
      <c r="AV72" s="0" t="n">
        <v>1</v>
      </c>
      <c r="AW72" s="24" t="e">
        <f aca="false">REPLACE(INDEX(GroupVertices[group], MATCH(Edges[[#this row],[vertex 1]],GroupVertices[vertex],0)),1,1,"")</f>
        <v>#VALUE!</v>
      </c>
      <c r="AX72" s="24" t="e">
        <f aca="false">REPLACE(INDEX(GroupVertices[group], MATCH(Edges[[#this row],[vertex 2]],GroupVertices[vertex],0)),1,1,"")</f>
        <v>#VALUE!</v>
      </c>
      <c r="AY72" s="25"/>
      <c r="AZ72" s="26"/>
      <c r="BA72" s="25"/>
      <c r="BB72" s="26"/>
      <c r="BC72" s="25"/>
      <c r="BD72" s="26"/>
      <c r="BE72" s="25"/>
      <c r="BF72" s="26"/>
      <c r="BG72" s="25"/>
    </row>
    <row r="73" customFormat="false" ht="15" hidden="false" customHeight="false" outlineLevel="0" collapsed="false">
      <c r="A73" s="15" t="s">
        <v>345</v>
      </c>
      <c r="B73" s="15" t="s">
        <v>302</v>
      </c>
      <c r="C73" s="16" t="s">
        <v>66</v>
      </c>
      <c r="D73" s="17" t="n">
        <v>3</v>
      </c>
      <c r="E73" s="16" t="s">
        <v>67</v>
      </c>
      <c r="F73" s="18" t="n">
        <v>32</v>
      </c>
      <c r="G73" s="16"/>
      <c r="H73" s="19"/>
      <c r="I73" s="7"/>
      <c r="J73" s="7"/>
      <c r="K73" s="8" t="s">
        <v>68</v>
      </c>
      <c r="L73" s="20" t="n">
        <v>73</v>
      </c>
      <c r="M73" s="20"/>
      <c r="N73" s="10"/>
      <c r="O73" s="27" t="s">
        <v>69</v>
      </c>
      <c r="P73" s="28" t="n">
        <v>42702.7162615741</v>
      </c>
      <c r="Q73" s="27" t="s">
        <v>297</v>
      </c>
      <c r="R73" s="27"/>
      <c r="S73" s="27"/>
      <c r="T73" s="27" t="s">
        <v>298</v>
      </c>
      <c r="U73" s="28" t="n">
        <v>42702.7162615741</v>
      </c>
      <c r="V73" s="23" t="s">
        <v>346</v>
      </c>
      <c r="W73" s="27"/>
      <c r="X73" s="27"/>
      <c r="Y73" s="27" t="s">
        <v>347</v>
      </c>
      <c r="Z73" s="27"/>
      <c r="AA73" s="29" t="inlineStr">
        <f aca="false">FALSE()</f>
        <is>
          <t/>
        </is>
      </c>
      <c r="AB73" s="29" t="n">
        <v>0</v>
      </c>
      <c r="AC73" s="29"/>
      <c r="AD73" s="29" t="inlineStr">
        <f aca="false">FALSE()</f>
        <is>
          <t/>
        </is>
      </c>
      <c r="AE73" s="29" t="s">
        <v>75</v>
      </c>
      <c r="AF73" s="29"/>
      <c r="AG73" s="29"/>
      <c r="AH73" s="29" t="inlineStr">
        <f aca="false">FALSE()</f>
        <is>
          <t/>
        </is>
      </c>
      <c r="AI73" s="29" t="n">
        <v>2</v>
      </c>
      <c r="AJ73" s="29" t="s">
        <v>301</v>
      </c>
      <c r="AK73" s="29" t="s">
        <v>135</v>
      </c>
      <c r="AL73" s="29" t="inlineStr">
        <f aca="false">FALSE()</f>
        <is>
          <t/>
        </is>
      </c>
      <c r="AM73" s="29" t="s">
        <v>301</v>
      </c>
      <c r="AN73" s="29"/>
      <c r="AO73" s="29"/>
      <c r="AP73" s="29"/>
      <c r="AQ73" s="29"/>
      <c r="AR73" s="29"/>
      <c r="AS73" s="29"/>
      <c r="AT73" s="29"/>
      <c r="AU73" s="29"/>
      <c r="AV73" s="0" t="n">
        <v>1</v>
      </c>
      <c r="AW73" s="24" t="e">
        <f aca="false">REPLACE(INDEX(GroupVertices[group], MATCH(Edges[[#this row],[vertex 1]],GroupVertices[vertex],0)),1,1,"")</f>
        <v>#VALUE!</v>
      </c>
      <c r="AX73" s="24" t="e">
        <f aca="false">REPLACE(INDEX(GroupVertices[group], MATCH(Edges[[#this row],[vertex 2]],GroupVertices[vertex],0)),1,1,"")</f>
        <v>#VALUE!</v>
      </c>
      <c r="AY73" s="25" t="n">
        <v>0</v>
      </c>
      <c r="AZ73" s="26" t="n">
        <v>0</v>
      </c>
      <c r="BA73" s="25" t="n">
        <v>0</v>
      </c>
      <c r="BB73" s="26" t="n">
        <v>0</v>
      </c>
      <c r="BC73" s="25" t="n">
        <v>0</v>
      </c>
      <c r="BD73" s="26" t="n">
        <v>0</v>
      </c>
      <c r="BE73" s="25" t="n">
        <v>16</v>
      </c>
      <c r="BF73" s="26" t="n">
        <v>100</v>
      </c>
      <c r="BG73" s="25" t="n">
        <v>16</v>
      </c>
    </row>
    <row r="74" customFormat="false" ht="15" hidden="false" customHeight="false" outlineLevel="0" collapsed="false">
      <c r="A74" s="15" t="s">
        <v>348</v>
      </c>
      <c r="B74" s="15" t="s">
        <v>349</v>
      </c>
      <c r="C74" s="16" t="s">
        <v>66</v>
      </c>
      <c r="D74" s="17" t="n">
        <v>3</v>
      </c>
      <c r="E74" s="16" t="s">
        <v>67</v>
      </c>
      <c r="F74" s="18" t="n">
        <v>32</v>
      </c>
      <c r="G74" s="16"/>
      <c r="H74" s="19"/>
      <c r="I74" s="7"/>
      <c r="J74" s="7"/>
      <c r="K74" s="8" t="s">
        <v>68</v>
      </c>
      <c r="L74" s="20" t="n">
        <v>74</v>
      </c>
      <c r="M74" s="20"/>
      <c r="N74" s="10"/>
      <c r="O74" s="27" t="s">
        <v>69</v>
      </c>
      <c r="P74" s="28" t="n">
        <v>42702.6172222222</v>
      </c>
      <c r="Q74" s="27" t="s">
        <v>350</v>
      </c>
      <c r="R74" s="23" t="s">
        <v>351</v>
      </c>
      <c r="S74" s="27" t="s">
        <v>130</v>
      </c>
      <c r="T74" s="27"/>
      <c r="U74" s="28" t="n">
        <v>42702.6172222222</v>
      </c>
      <c r="V74" s="23" t="s">
        <v>352</v>
      </c>
      <c r="W74" s="27"/>
      <c r="X74" s="27"/>
      <c r="Y74" s="27" t="s">
        <v>353</v>
      </c>
      <c r="Z74" s="27"/>
      <c r="AA74" s="29" t="inlineStr">
        <f aca="false">FALSE()</f>
        <is>
          <t/>
        </is>
      </c>
      <c r="AB74" s="29" t="n">
        <v>4</v>
      </c>
      <c r="AC74" s="29"/>
      <c r="AD74" s="29" t="inlineStr">
        <f aca="false">FALSE()</f>
        <is>
          <t/>
        </is>
      </c>
      <c r="AE74" s="29" t="s">
        <v>75</v>
      </c>
      <c r="AF74" s="29"/>
      <c r="AG74" s="29"/>
      <c r="AH74" s="29" t="inlineStr">
        <f aca="false">FALSE()</f>
        <is>
          <t/>
        </is>
      </c>
      <c r="AI74" s="29" t="n">
        <v>1</v>
      </c>
      <c r="AJ74" s="29"/>
      <c r="AK74" s="29" t="s">
        <v>160</v>
      </c>
      <c r="AL74" s="29" t="n">
        <f aca="false">TRUE()</f>
        <v>1</v>
      </c>
      <c r="AM74" s="29" t="s">
        <v>353</v>
      </c>
      <c r="AN74" s="29"/>
      <c r="AO74" s="29"/>
      <c r="AP74" s="29"/>
      <c r="AQ74" s="29"/>
      <c r="AR74" s="29"/>
      <c r="AS74" s="29"/>
      <c r="AT74" s="29"/>
      <c r="AU74" s="29"/>
      <c r="AV74" s="0" t="n">
        <v>1</v>
      </c>
      <c r="AW74" s="24" t="e">
        <f aca="false">REPLACE(INDEX(GroupVertices[group], MATCH(Edges[[#this row],[vertex 1]],GroupVertices[vertex],0)),1,1,"")</f>
        <v>#VALUE!</v>
      </c>
      <c r="AX74" s="24" t="e">
        <f aca="false">REPLACE(INDEX(GroupVertices[group], MATCH(Edges[[#this row],[vertex 2]],GroupVertices[vertex],0)),1,1,"")</f>
        <v>#VALUE!</v>
      </c>
      <c r="AY74" s="25" t="n">
        <v>0</v>
      </c>
      <c r="AZ74" s="26" t="n">
        <v>0</v>
      </c>
      <c r="BA74" s="25" t="n">
        <v>0</v>
      </c>
      <c r="BB74" s="26" t="n">
        <v>0</v>
      </c>
      <c r="BC74" s="25" t="n">
        <v>0</v>
      </c>
      <c r="BD74" s="26" t="n">
        <v>0</v>
      </c>
      <c r="BE74" s="25" t="n">
        <v>13</v>
      </c>
      <c r="BF74" s="26" t="n">
        <v>100</v>
      </c>
      <c r="BG74" s="25" t="n">
        <v>13</v>
      </c>
    </row>
    <row r="75" customFormat="false" ht="15" hidden="false" customHeight="false" outlineLevel="0" collapsed="false">
      <c r="A75" s="15" t="s">
        <v>354</v>
      </c>
      <c r="B75" s="15" t="s">
        <v>348</v>
      </c>
      <c r="C75" s="16" t="s">
        <v>66</v>
      </c>
      <c r="D75" s="17" t="n">
        <v>3</v>
      </c>
      <c r="E75" s="16" t="s">
        <v>67</v>
      </c>
      <c r="F75" s="18" t="n">
        <v>32</v>
      </c>
      <c r="G75" s="16"/>
      <c r="H75" s="19"/>
      <c r="I75" s="7"/>
      <c r="J75" s="7"/>
      <c r="K75" s="8" t="s">
        <v>68</v>
      </c>
      <c r="L75" s="20" t="n">
        <v>75</v>
      </c>
      <c r="M75" s="20"/>
      <c r="N75" s="10"/>
      <c r="O75" s="27" t="s">
        <v>69</v>
      </c>
      <c r="P75" s="28" t="n">
        <v>42702.7553356482</v>
      </c>
      <c r="Q75" s="27" t="s">
        <v>355</v>
      </c>
      <c r="R75" s="23" t="s">
        <v>356</v>
      </c>
      <c r="S75" s="27" t="s">
        <v>357</v>
      </c>
      <c r="T75" s="27"/>
      <c r="U75" s="28" t="n">
        <v>42702.7553356482</v>
      </c>
      <c r="V75" s="23" t="s">
        <v>358</v>
      </c>
      <c r="W75" s="27"/>
      <c r="X75" s="27"/>
      <c r="Y75" s="27" t="s">
        <v>359</v>
      </c>
      <c r="Z75" s="27"/>
      <c r="AA75" s="29" t="inlineStr">
        <f aca="false">FALSE()</f>
        <is>
          <t/>
        </is>
      </c>
      <c r="AB75" s="29" t="n">
        <v>0</v>
      </c>
      <c r="AC75" s="29"/>
      <c r="AD75" s="29" t="inlineStr">
        <f aca="false">FALSE()</f>
        <is>
          <t/>
        </is>
      </c>
      <c r="AE75" s="29" t="s">
        <v>75</v>
      </c>
      <c r="AF75" s="29"/>
      <c r="AG75" s="29"/>
      <c r="AH75" s="29" t="inlineStr">
        <f aca="false">FALSE()</f>
        <is>
          <t/>
        </is>
      </c>
      <c r="AI75" s="29" t="n">
        <v>1</v>
      </c>
      <c r="AJ75" s="29" t="s">
        <v>353</v>
      </c>
      <c r="AK75" s="29" t="s">
        <v>76</v>
      </c>
      <c r="AL75" s="29" t="n">
        <f aca="false">FALSE()</f>
        <v>0</v>
      </c>
      <c r="AM75" s="29" t="s">
        <v>353</v>
      </c>
      <c r="AN75" s="29"/>
      <c r="AO75" s="29"/>
      <c r="AP75" s="29"/>
      <c r="AQ75" s="29"/>
      <c r="AR75" s="29"/>
      <c r="AS75" s="29"/>
      <c r="AT75" s="29"/>
      <c r="AU75" s="29"/>
      <c r="AV75" s="0" t="n">
        <v>1</v>
      </c>
      <c r="AW75" s="24" t="e">
        <f aca="false">REPLACE(INDEX(GroupVertices[group], MATCH(Edges[[#this row],[vertex 1]],GroupVertices[vertex],0)),1,1,"")</f>
        <v>#VALUE!</v>
      </c>
      <c r="AX75" s="24" t="e">
        <f aca="false">REPLACE(INDEX(GroupVertices[group], MATCH(Edges[[#this row],[vertex 2]],GroupVertices[vertex],0)),1,1,"")</f>
        <v>#VALUE!</v>
      </c>
      <c r="AY75" s="25"/>
      <c r="AZ75" s="26"/>
      <c r="BA75" s="25"/>
      <c r="BB75" s="26"/>
      <c r="BC75" s="25"/>
      <c r="BD75" s="26"/>
      <c r="BE75" s="25"/>
      <c r="BF75" s="26"/>
      <c r="BG75" s="25"/>
    </row>
    <row r="76" customFormat="false" ht="15" hidden="false" customHeight="false" outlineLevel="0" collapsed="false">
      <c r="A76" s="15" t="s">
        <v>354</v>
      </c>
      <c r="B76" s="15" t="s">
        <v>349</v>
      </c>
      <c r="C76" s="16" t="s">
        <v>66</v>
      </c>
      <c r="D76" s="17" t="n">
        <v>3</v>
      </c>
      <c r="E76" s="16" t="s">
        <v>67</v>
      </c>
      <c r="F76" s="18" t="n">
        <v>32</v>
      </c>
      <c r="G76" s="16"/>
      <c r="H76" s="19"/>
      <c r="I76" s="7"/>
      <c r="J76" s="7"/>
      <c r="K76" s="8" t="s">
        <v>68</v>
      </c>
      <c r="L76" s="20" t="n">
        <v>76</v>
      </c>
      <c r="M76" s="20"/>
      <c r="N76" s="10"/>
      <c r="O76" s="27" t="s">
        <v>69</v>
      </c>
      <c r="P76" s="28" t="n">
        <v>42702.7553356482</v>
      </c>
      <c r="Q76" s="27" t="s">
        <v>355</v>
      </c>
      <c r="R76" s="23" t="s">
        <v>356</v>
      </c>
      <c r="S76" s="27" t="s">
        <v>357</v>
      </c>
      <c r="T76" s="27"/>
      <c r="U76" s="28" t="n">
        <v>42702.7553356482</v>
      </c>
      <c r="V76" s="23" t="s">
        <v>358</v>
      </c>
      <c r="W76" s="27"/>
      <c r="X76" s="27"/>
      <c r="Y76" s="27" t="s">
        <v>359</v>
      </c>
      <c r="Z76" s="27"/>
      <c r="AA76" s="29" t="inlineStr">
        <f aca="false">FALSE()</f>
        <is>
          <t/>
        </is>
      </c>
      <c r="AB76" s="29" t="n">
        <v>0</v>
      </c>
      <c r="AC76" s="29"/>
      <c r="AD76" s="29" t="inlineStr">
        <f aca="false">FALSE()</f>
        <is>
          <t/>
        </is>
      </c>
      <c r="AE76" s="29" t="s">
        <v>75</v>
      </c>
      <c r="AF76" s="29"/>
      <c r="AG76" s="29"/>
      <c r="AH76" s="29" t="inlineStr">
        <f aca="false">FALSE()</f>
        <is>
          <t/>
        </is>
      </c>
      <c r="AI76" s="29" t="n">
        <v>1</v>
      </c>
      <c r="AJ76" s="29" t="s">
        <v>353</v>
      </c>
      <c r="AK76" s="29" t="s">
        <v>76</v>
      </c>
      <c r="AL76" s="29" t="inlineStr">
        <f aca="false">FALSE()</f>
        <is>
          <t/>
        </is>
      </c>
      <c r="AM76" s="29" t="s">
        <v>353</v>
      </c>
      <c r="AN76" s="29"/>
      <c r="AO76" s="29"/>
      <c r="AP76" s="29"/>
      <c r="AQ76" s="29"/>
      <c r="AR76" s="29"/>
      <c r="AS76" s="29"/>
      <c r="AT76" s="29"/>
      <c r="AU76" s="29"/>
      <c r="AV76" s="0" t="n">
        <v>1</v>
      </c>
      <c r="AW76" s="24" t="e">
        <f aca="false">REPLACE(INDEX(GroupVertices[group], MATCH(Edges[[#this row],[vertex 1]],GroupVertices[vertex],0)),1,1,"")</f>
        <v>#VALUE!</v>
      </c>
      <c r="AX76" s="24" t="e">
        <f aca="false">REPLACE(INDEX(GroupVertices[group], MATCH(Edges[[#this row],[vertex 2]],GroupVertices[vertex],0)),1,1,"")</f>
        <v>#VALUE!</v>
      </c>
      <c r="AY76" s="25" t="n">
        <v>0</v>
      </c>
      <c r="AZ76" s="26" t="n">
        <v>0</v>
      </c>
      <c r="BA76" s="25" t="n">
        <v>0</v>
      </c>
      <c r="BB76" s="26" t="n">
        <v>0</v>
      </c>
      <c r="BC76" s="25" t="n">
        <v>0</v>
      </c>
      <c r="BD76" s="26" t="n">
        <v>0</v>
      </c>
      <c r="BE76" s="25" t="n">
        <v>16</v>
      </c>
      <c r="BF76" s="26" t="n">
        <v>100</v>
      </c>
      <c r="BG76" s="25" t="n">
        <v>16</v>
      </c>
    </row>
    <row r="77" customFormat="false" ht="15" hidden="false" customHeight="false" outlineLevel="0" collapsed="false">
      <c r="A77" s="15" t="s">
        <v>360</v>
      </c>
      <c r="B77" s="15" t="s">
        <v>360</v>
      </c>
      <c r="C77" s="16" t="s">
        <v>66</v>
      </c>
      <c r="D77" s="17" t="n">
        <v>3</v>
      </c>
      <c r="E77" s="16" t="s">
        <v>67</v>
      </c>
      <c r="F77" s="18" t="n">
        <v>32</v>
      </c>
      <c r="G77" s="16"/>
      <c r="H77" s="19"/>
      <c r="I77" s="7"/>
      <c r="J77" s="7"/>
      <c r="K77" s="8" t="s">
        <v>68</v>
      </c>
      <c r="L77" s="20" t="n">
        <v>77</v>
      </c>
      <c r="M77" s="20"/>
      <c r="N77" s="10"/>
      <c r="O77" s="27" t="s">
        <v>21</v>
      </c>
      <c r="P77" s="28" t="n">
        <v>42702.8111342593</v>
      </c>
      <c r="Q77" s="27" t="s">
        <v>361</v>
      </c>
      <c r="R77" s="27"/>
      <c r="S77" s="27"/>
      <c r="T77" s="27"/>
      <c r="U77" s="28" t="n">
        <v>42702.8111342593</v>
      </c>
      <c r="V77" s="23" t="s">
        <v>362</v>
      </c>
      <c r="W77" s="27"/>
      <c r="X77" s="27"/>
      <c r="Y77" s="27" t="s">
        <v>363</v>
      </c>
      <c r="Z77" s="27" t="s">
        <v>364</v>
      </c>
      <c r="AA77" s="29" t="inlineStr">
        <f aca="false">FALSE()</f>
        <is>
          <t/>
        </is>
      </c>
      <c r="AB77" s="29" t="n">
        <v>0</v>
      </c>
      <c r="AC77" s="29" t="s">
        <v>365</v>
      </c>
      <c r="AD77" s="29" t="inlineStr">
        <f aca="false">FALSE()</f>
        <is>
          <t/>
        </is>
      </c>
      <c r="AE77" s="29" t="s">
        <v>75</v>
      </c>
      <c r="AF77" s="29"/>
      <c r="AG77" s="29"/>
      <c r="AH77" s="29" t="inlineStr">
        <f aca="false">FALSE()</f>
        <is>
          <t/>
        </is>
      </c>
      <c r="AI77" s="29" t="n">
        <v>0</v>
      </c>
      <c r="AJ77" s="29"/>
      <c r="AK77" s="29" t="s">
        <v>366</v>
      </c>
      <c r="AL77" s="29" t="inlineStr">
        <f aca="false">FALSE()</f>
        <is>
          <t/>
        </is>
      </c>
      <c r="AM77" s="29" t="s">
        <v>364</v>
      </c>
      <c r="AN77" s="29"/>
      <c r="AO77" s="29"/>
      <c r="AP77" s="29"/>
      <c r="AQ77" s="29"/>
      <c r="AR77" s="29"/>
      <c r="AS77" s="29"/>
      <c r="AT77" s="29"/>
      <c r="AU77" s="29"/>
      <c r="AV77" s="0" t="n">
        <v>1</v>
      </c>
      <c r="AW77" s="24" t="e">
        <f aca="false">REPLACE(INDEX(GroupVertices[group], MATCH(Edges[[#this row],[vertex 1]],GroupVertices[vertex],0)),1,1,"")</f>
        <v>#VALUE!</v>
      </c>
      <c r="AX77" s="24" t="e">
        <f aca="false">REPLACE(INDEX(GroupVertices[group], MATCH(Edges[[#this row],[vertex 2]],GroupVertices[vertex],0)),1,1,"")</f>
        <v>#VALUE!</v>
      </c>
      <c r="AY77" s="25" t="n">
        <v>0</v>
      </c>
      <c r="AZ77" s="26" t="n">
        <v>0</v>
      </c>
      <c r="BA77" s="25" t="n">
        <v>0</v>
      </c>
      <c r="BB77" s="26" t="n">
        <v>0</v>
      </c>
      <c r="BC77" s="25" t="n">
        <v>0</v>
      </c>
      <c r="BD77" s="26" t="n">
        <v>0</v>
      </c>
      <c r="BE77" s="25" t="n">
        <v>21</v>
      </c>
      <c r="BF77" s="26" t="n">
        <v>100</v>
      </c>
      <c r="BG77" s="25" t="n">
        <v>21</v>
      </c>
    </row>
    <row r="78" customFormat="false" ht="15" hidden="false" customHeight="false" outlineLevel="0" collapsed="false">
      <c r="A78" s="15" t="s">
        <v>367</v>
      </c>
      <c r="B78" s="15" t="s">
        <v>367</v>
      </c>
      <c r="C78" s="16" t="s">
        <v>66</v>
      </c>
      <c r="D78" s="17" t="n">
        <v>3</v>
      </c>
      <c r="E78" s="16" t="s">
        <v>67</v>
      </c>
      <c r="F78" s="18" t="n">
        <v>32</v>
      </c>
      <c r="G78" s="16"/>
      <c r="H78" s="19"/>
      <c r="I78" s="7"/>
      <c r="J78" s="7"/>
      <c r="K78" s="8" t="s">
        <v>68</v>
      </c>
      <c r="L78" s="20" t="n">
        <v>78</v>
      </c>
      <c r="M78" s="20"/>
      <c r="N78" s="10"/>
      <c r="O78" s="27" t="s">
        <v>21</v>
      </c>
      <c r="P78" s="28" t="n">
        <v>42702.8167013889</v>
      </c>
      <c r="Q78" s="27" t="s">
        <v>368</v>
      </c>
      <c r="R78" s="23" t="s">
        <v>369</v>
      </c>
      <c r="S78" s="27" t="s">
        <v>370</v>
      </c>
      <c r="T78" s="27" t="s">
        <v>371</v>
      </c>
      <c r="U78" s="28" t="n">
        <v>42702.8167013889</v>
      </c>
      <c r="V78" s="23" t="s">
        <v>372</v>
      </c>
      <c r="W78" s="27"/>
      <c r="X78" s="27"/>
      <c r="Y78" s="27" t="s">
        <v>373</v>
      </c>
      <c r="Z78" s="27"/>
      <c r="AA78" s="29" t="inlineStr">
        <f aca="false">FALSE()</f>
        <is>
          <t/>
        </is>
      </c>
      <c r="AB78" s="29" t="n">
        <v>0</v>
      </c>
      <c r="AC78" s="29"/>
      <c r="AD78" s="29" t="inlineStr">
        <f aca="false">FALSE()</f>
        <is>
          <t/>
        </is>
      </c>
      <c r="AE78" s="29" t="s">
        <v>75</v>
      </c>
      <c r="AF78" s="29"/>
      <c r="AG78" s="29"/>
      <c r="AH78" s="29" t="inlineStr">
        <f aca="false">FALSE()</f>
        <is>
          <t/>
        </is>
      </c>
      <c r="AI78" s="29" t="n">
        <v>0</v>
      </c>
      <c r="AJ78" s="29"/>
      <c r="AK78" s="29" t="s">
        <v>374</v>
      </c>
      <c r="AL78" s="29" t="inlineStr">
        <f aca="false">FALSE()</f>
        <is>
          <t/>
        </is>
      </c>
      <c r="AM78" s="29" t="s">
        <v>373</v>
      </c>
      <c r="AN78" s="29"/>
      <c r="AO78" s="29"/>
      <c r="AP78" s="29"/>
      <c r="AQ78" s="29"/>
      <c r="AR78" s="29"/>
      <c r="AS78" s="29"/>
      <c r="AT78" s="29"/>
      <c r="AU78" s="29"/>
      <c r="AV78" s="0" t="n">
        <v>1</v>
      </c>
      <c r="AW78" s="24" t="e">
        <f aca="false">REPLACE(INDEX(GroupVertices[group], MATCH(Edges[[#this row],[vertex 1]],GroupVertices[vertex],0)),1,1,"")</f>
        <v>#VALUE!</v>
      </c>
      <c r="AX78" s="24" t="e">
        <f aca="false">REPLACE(INDEX(GroupVertices[group], MATCH(Edges[[#this row],[vertex 2]],GroupVertices[vertex],0)),1,1,"")</f>
        <v>#VALUE!</v>
      </c>
      <c r="AY78" s="25" t="n">
        <v>2</v>
      </c>
      <c r="AZ78" s="26" t="n">
        <v>13.3333333333333</v>
      </c>
      <c r="BA78" s="25" t="n">
        <v>0</v>
      </c>
      <c r="BB78" s="26" t="n">
        <v>0</v>
      </c>
      <c r="BC78" s="25" t="n">
        <v>0</v>
      </c>
      <c r="BD78" s="26" t="n">
        <v>0</v>
      </c>
      <c r="BE78" s="25" t="n">
        <v>13</v>
      </c>
      <c r="BF78" s="26" t="n">
        <v>86.6666666666667</v>
      </c>
      <c r="BG78" s="25" t="n">
        <v>15</v>
      </c>
    </row>
    <row r="79" customFormat="false" ht="15" hidden="false" customHeight="false" outlineLevel="0" collapsed="false">
      <c r="A79" s="15" t="s">
        <v>375</v>
      </c>
      <c r="B79" s="15" t="s">
        <v>376</v>
      </c>
      <c r="C79" s="16" t="s">
        <v>66</v>
      </c>
      <c r="D79" s="17" t="n">
        <v>3</v>
      </c>
      <c r="E79" s="16" t="s">
        <v>67</v>
      </c>
      <c r="F79" s="18" t="n">
        <v>32</v>
      </c>
      <c r="G79" s="16"/>
      <c r="H79" s="19"/>
      <c r="I79" s="7"/>
      <c r="J79" s="7"/>
      <c r="K79" s="8" t="s">
        <v>68</v>
      </c>
      <c r="L79" s="20" t="n">
        <v>79</v>
      </c>
      <c r="M79" s="20"/>
      <c r="N79" s="10"/>
      <c r="O79" s="27" t="s">
        <v>69</v>
      </c>
      <c r="P79" s="28" t="n">
        <v>42702.821099537</v>
      </c>
      <c r="Q79" s="27" t="s">
        <v>377</v>
      </c>
      <c r="R79" s="27"/>
      <c r="S79" s="27"/>
      <c r="T79" s="27"/>
      <c r="U79" s="28" t="n">
        <v>42702.821099537</v>
      </c>
      <c r="V79" s="23" t="s">
        <v>378</v>
      </c>
      <c r="W79" s="27"/>
      <c r="X79" s="27"/>
      <c r="Y79" s="27" t="s">
        <v>379</v>
      </c>
      <c r="Z79" s="27"/>
      <c r="AA79" s="29" t="inlineStr">
        <f aca="false">FALSE()</f>
        <is>
          <t/>
        </is>
      </c>
      <c r="AB79" s="29" t="n">
        <v>1</v>
      </c>
      <c r="AC79" s="29"/>
      <c r="AD79" s="29" t="inlineStr">
        <f aca="false">FALSE()</f>
        <is>
          <t/>
        </is>
      </c>
      <c r="AE79" s="29" t="s">
        <v>75</v>
      </c>
      <c r="AF79" s="29"/>
      <c r="AG79" s="29"/>
      <c r="AH79" s="29" t="inlineStr">
        <f aca="false">FALSE()</f>
        <is>
          <t/>
        </is>
      </c>
      <c r="AI79" s="29" t="n">
        <v>0</v>
      </c>
      <c r="AJ79" s="29"/>
      <c r="AK79" s="29" t="s">
        <v>84</v>
      </c>
      <c r="AL79" s="29" t="inlineStr">
        <f aca="false">FALSE()</f>
        <is>
          <t/>
        </is>
      </c>
      <c r="AM79" s="29" t="s">
        <v>379</v>
      </c>
      <c r="AN79" s="29"/>
      <c r="AO79" s="29"/>
      <c r="AP79" s="29"/>
      <c r="AQ79" s="29"/>
      <c r="AR79" s="29"/>
      <c r="AS79" s="29"/>
      <c r="AT79" s="29"/>
      <c r="AU79" s="29"/>
      <c r="AV79" s="0" t="n">
        <v>1</v>
      </c>
      <c r="AW79" s="24" t="e">
        <f aca="false">REPLACE(INDEX(GroupVertices[group], MATCH(Edges[[#this row],[vertex 1]],GroupVertices[vertex],0)),1,1,"")</f>
        <v>#VALUE!</v>
      </c>
      <c r="AX79" s="24" t="e">
        <f aca="false">REPLACE(INDEX(GroupVertices[group], MATCH(Edges[[#this row],[vertex 2]],GroupVertices[vertex],0)),1,1,"")</f>
        <v>#VALUE!</v>
      </c>
      <c r="AY79" s="25" t="n">
        <v>2</v>
      </c>
      <c r="AZ79" s="26" t="n">
        <v>9.52380952380952</v>
      </c>
      <c r="BA79" s="25" t="n">
        <v>1</v>
      </c>
      <c r="BB79" s="26" t="n">
        <v>4.76190476190476</v>
      </c>
      <c r="BC79" s="25" t="n">
        <v>0</v>
      </c>
      <c r="BD79" s="26" t="n">
        <v>0</v>
      </c>
      <c r="BE79" s="25" t="n">
        <v>18</v>
      </c>
      <c r="BF79" s="26" t="n">
        <v>85.7142857142857</v>
      </c>
      <c r="BG79" s="25" t="n">
        <v>21</v>
      </c>
    </row>
    <row r="80" customFormat="false" ht="15" hidden="false" customHeight="false" outlineLevel="0" collapsed="false">
      <c r="A80" s="15" t="s">
        <v>375</v>
      </c>
      <c r="B80" s="15" t="s">
        <v>241</v>
      </c>
      <c r="C80" s="16" t="s">
        <v>66</v>
      </c>
      <c r="D80" s="17" t="n">
        <v>3</v>
      </c>
      <c r="E80" s="16" t="s">
        <v>67</v>
      </c>
      <c r="F80" s="18" t="n">
        <v>32</v>
      </c>
      <c r="G80" s="16"/>
      <c r="H80" s="19"/>
      <c r="I80" s="7"/>
      <c r="J80" s="7"/>
      <c r="K80" s="8" t="s">
        <v>68</v>
      </c>
      <c r="L80" s="20" t="n">
        <v>80</v>
      </c>
      <c r="M80" s="20"/>
      <c r="N80" s="10"/>
      <c r="O80" s="27" t="s">
        <v>69</v>
      </c>
      <c r="P80" s="28" t="n">
        <v>42702.821099537</v>
      </c>
      <c r="Q80" s="27" t="s">
        <v>377</v>
      </c>
      <c r="R80" s="27"/>
      <c r="S80" s="27"/>
      <c r="T80" s="27"/>
      <c r="U80" s="28" t="n">
        <v>42702.821099537</v>
      </c>
      <c r="V80" s="23" t="s">
        <v>378</v>
      </c>
      <c r="W80" s="27"/>
      <c r="X80" s="27"/>
      <c r="Y80" s="27" t="s">
        <v>379</v>
      </c>
      <c r="Z80" s="27"/>
      <c r="AA80" s="29" t="inlineStr">
        <f aca="false">FALSE()</f>
        <is>
          <t/>
        </is>
      </c>
      <c r="AB80" s="29" t="n">
        <v>1</v>
      </c>
      <c r="AC80" s="29"/>
      <c r="AD80" s="29" t="inlineStr">
        <f aca="false">FALSE()</f>
        <is>
          <t/>
        </is>
      </c>
      <c r="AE80" s="29" t="s">
        <v>75</v>
      </c>
      <c r="AF80" s="29"/>
      <c r="AG80" s="29"/>
      <c r="AH80" s="29" t="inlineStr">
        <f aca="false">FALSE()</f>
        <is>
          <t/>
        </is>
      </c>
      <c r="AI80" s="29" t="n">
        <v>0</v>
      </c>
      <c r="AJ80" s="29"/>
      <c r="AK80" s="29" t="s">
        <v>84</v>
      </c>
      <c r="AL80" s="29" t="inlineStr">
        <f aca="false">FALSE()</f>
        <is>
          <t/>
        </is>
      </c>
      <c r="AM80" s="29" t="s">
        <v>379</v>
      </c>
      <c r="AN80" s="29"/>
      <c r="AO80" s="29"/>
      <c r="AP80" s="29"/>
      <c r="AQ80" s="29"/>
      <c r="AR80" s="29"/>
      <c r="AS80" s="29"/>
      <c r="AT80" s="29"/>
      <c r="AU80" s="29"/>
      <c r="AV80" s="0" t="n">
        <v>1</v>
      </c>
      <c r="AW80" s="24" t="e">
        <f aca="false">REPLACE(INDEX(GroupVertices[group], MATCH(Edges[[#this row],[vertex 1]],GroupVertices[vertex],0)),1,1,"")</f>
        <v>#VALUE!</v>
      </c>
      <c r="AX80" s="24" t="e">
        <f aca="false">REPLACE(INDEX(GroupVertices[group], MATCH(Edges[[#this row],[vertex 2]],GroupVertices[vertex],0)),1,1,"")</f>
        <v>#VALUE!</v>
      </c>
      <c r="AY80" s="25"/>
      <c r="AZ80" s="26"/>
      <c r="BA80" s="25"/>
      <c r="BB80" s="26"/>
      <c r="BC80" s="25"/>
      <c r="BD80" s="26"/>
      <c r="BE80" s="25"/>
      <c r="BF80" s="26"/>
      <c r="BG80" s="25"/>
    </row>
    <row r="81" customFormat="false" ht="15" hidden="false" customHeight="false" outlineLevel="0" collapsed="false">
      <c r="A81" s="15" t="s">
        <v>380</v>
      </c>
      <c r="B81" s="15" t="s">
        <v>380</v>
      </c>
      <c r="C81" s="16" t="s">
        <v>66</v>
      </c>
      <c r="D81" s="17" t="n">
        <v>3</v>
      </c>
      <c r="E81" s="16" t="s">
        <v>67</v>
      </c>
      <c r="F81" s="18" t="n">
        <v>32</v>
      </c>
      <c r="G81" s="16"/>
      <c r="H81" s="19"/>
      <c r="I81" s="7"/>
      <c r="J81" s="7"/>
      <c r="K81" s="8" t="s">
        <v>68</v>
      </c>
      <c r="L81" s="20" t="n">
        <v>81</v>
      </c>
      <c r="M81" s="20"/>
      <c r="N81" s="10"/>
      <c r="O81" s="27" t="s">
        <v>21</v>
      </c>
      <c r="P81" s="28" t="n">
        <v>42702.8252893519</v>
      </c>
      <c r="Q81" s="27" t="s">
        <v>381</v>
      </c>
      <c r="R81" s="23" t="s">
        <v>382</v>
      </c>
      <c r="S81" s="27" t="s">
        <v>383</v>
      </c>
      <c r="T81" s="27"/>
      <c r="U81" s="28" t="n">
        <v>42702.8252893519</v>
      </c>
      <c r="V81" s="23" t="s">
        <v>384</v>
      </c>
      <c r="W81" s="27"/>
      <c r="X81" s="27"/>
      <c r="Y81" s="27" t="s">
        <v>385</v>
      </c>
      <c r="Z81" s="27"/>
      <c r="AA81" s="29" t="inlineStr">
        <f aca="false">FALSE()</f>
        <is>
          <t/>
        </is>
      </c>
      <c r="AB81" s="29" t="n">
        <v>0</v>
      </c>
      <c r="AC81" s="29"/>
      <c r="AD81" s="29" t="inlineStr">
        <f aca="false">FALSE()</f>
        <is>
          <t/>
        </is>
      </c>
      <c r="AE81" s="29" t="s">
        <v>75</v>
      </c>
      <c r="AF81" s="29"/>
      <c r="AG81" s="29"/>
      <c r="AH81" s="29" t="inlineStr">
        <f aca="false">FALSE()</f>
        <is>
          <t/>
        </is>
      </c>
      <c r="AI81" s="29" t="n">
        <v>0</v>
      </c>
      <c r="AJ81" s="29"/>
      <c r="AK81" s="29" t="s">
        <v>332</v>
      </c>
      <c r="AL81" s="29" t="inlineStr">
        <f aca="false">FALSE()</f>
        <is>
          <t/>
        </is>
      </c>
      <c r="AM81" s="29" t="s">
        <v>385</v>
      </c>
      <c r="AN81" s="29"/>
      <c r="AO81" s="29"/>
      <c r="AP81" s="29"/>
      <c r="AQ81" s="29"/>
      <c r="AR81" s="29"/>
      <c r="AS81" s="29"/>
      <c r="AT81" s="29"/>
      <c r="AU81" s="29"/>
      <c r="AV81" s="0" t="n">
        <v>1</v>
      </c>
      <c r="AW81" s="24" t="e">
        <f aca="false">REPLACE(INDEX(GroupVertices[group], MATCH(Edges[[#this row],[vertex 1]],GroupVertices[vertex],0)),1,1,"")</f>
        <v>#VALUE!</v>
      </c>
      <c r="AX81" s="24" t="e">
        <f aca="false">REPLACE(INDEX(GroupVertices[group], MATCH(Edges[[#this row],[vertex 2]],GroupVertices[vertex],0)),1,1,"")</f>
        <v>#VALUE!</v>
      </c>
      <c r="AY81" s="25" t="n">
        <v>0</v>
      </c>
      <c r="AZ81" s="26" t="n">
        <v>0</v>
      </c>
      <c r="BA81" s="25" t="n">
        <v>0</v>
      </c>
      <c r="BB81" s="26" t="n">
        <v>0</v>
      </c>
      <c r="BC81" s="25" t="n">
        <v>0</v>
      </c>
      <c r="BD81" s="26" t="n">
        <v>0</v>
      </c>
      <c r="BE81" s="25" t="n">
        <v>14</v>
      </c>
      <c r="BF81" s="26" t="n">
        <v>100</v>
      </c>
      <c r="BG81" s="25" t="n">
        <v>14</v>
      </c>
    </row>
    <row r="82" customFormat="false" ht="15" hidden="false" customHeight="false" outlineLevel="0" collapsed="false">
      <c r="A82" s="15" t="s">
        <v>386</v>
      </c>
      <c r="B82" s="15" t="s">
        <v>387</v>
      </c>
      <c r="C82" s="16" t="s">
        <v>66</v>
      </c>
      <c r="D82" s="17" t="n">
        <v>3</v>
      </c>
      <c r="E82" s="16" t="s">
        <v>67</v>
      </c>
      <c r="F82" s="18" t="n">
        <v>32</v>
      </c>
      <c r="G82" s="16"/>
      <c r="H82" s="19"/>
      <c r="I82" s="7"/>
      <c r="J82" s="7"/>
      <c r="K82" s="8" t="s">
        <v>68</v>
      </c>
      <c r="L82" s="20" t="n">
        <v>82</v>
      </c>
      <c r="M82" s="20"/>
      <c r="N82" s="10"/>
      <c r="O82" s="27" t="s">
        <v>69</v>
      </c>
      <c r="P82" s="28" t="n">
        <v>42702.8831828704</v>
      </c>
      <c r="Q82" s="27" t="s">
        <v>388</v>
      </c>
      <c r="R82" s="23" t="s">
        <v>389</v>
      </c>
      <c r="S82" s="27" t="s">
        <v>390</v>
      </c>
      <c r="T82" s="27" t="s">
        <v>391</v>
      </c>
      <c r="U82" s="28" t="n">
        <v>42702.8831828704</v>
      </c>
      <c r="V82" s="23" t="s">
        <v>392</v>
      </c>
      <c r="W82" s="27"/>
      <c r="X82" s="27"/>
      <c r="Y82" s="27" t="s">
        <v>393</v>
      </c>
      <c r="Z82" s="27"/>
      <c r="AA82" s="29" t="inlineStr">
        <f aca="false">FALSE()</f>
        <is>
          <t/>
        </is>
      </c>
      <c r="AB82" s="29" t="n">
        <v>0</v>
      </c>
      <c r="AC82" s="29"/>
      <c r="AD82" s="29" t="inlineStr">
        <f aca="false">FALSE()</f>
        <is>
          <t/>
        </is>
      </c>
      <c r="AE82" s="29" t="s">
        <v>75</v>
      </c>
      <c r="AF82" s="29"/>
      <c r="AG82" s="29"/>
      <c r="AH82" s="29" t="inlineStr">
        <f aca="false">FALSE()</f>
        <is>
          <t/>
        </is>
      </c>
      <c r="AI82" s="29" t="n">
        <v>3</v>
      </c>
      <c r="AJ82" s="29" t="s">
        <v>394</v>
      </c>
      <c r="AK82" s="29" t="s">
        <v>76</v>
      </c>
      <c r="AL82" s="29" t="inlineStr">
        <f aca="false">FALSE()</f>
        <is>
          <t/>
        </is>
      </c>
      <c r="AM82" s="29" t="s">
        <v>394</v>
      </c>
      <c r="AN82" s="29"/>
      <c r="AO82" s="29"/>
      <c r="AP82" s="29"/>
      <c r="AQ82" s="29"/>
      <c r="AR82" s="29"/>
      <c r="AS82" s="29"/>
      <c r="AT82" s="29"/>
      <c r="AU82" s="29"/>
      <c r="AV82" s="0" t="n">
        <v>1</v>
      </c>
      <c r="AW82" s="24" t="e">
        <f aca="false">REPLACE(INDEX(GroupVertices[group], MATCH(Edges[[#this row],[vertex 1]],GroupVertices[vertex],0)),1,1,"")</f>
        <v>#VALUE!</v>
      </c>
      <c r="AX82" s="24" t="e">
        <f aca="false">REPLACE(INDEX(GroupVertices[group], MATCH(Edges[[#this row],[vertex 2]],GroupVertices[vertex],0)),1,1,"")</f>
        <v>#VALUE!</v>
      </c>
      <c r="AY82" s="25" t="n">
        <v>1</v>
      </c>
      <c r="AZ82" s="26" t="n">
        <v>9.09090909090909</v>
      </c>
      <c r="BA82" s="25" t="n">
        <v>0</v>
      </c>
      <c r="BB82" s="26" t="n">
        <v>0</v>
      </c>
      <c r="BC82" s="25" t="n">
        <v>0</v>
      </c>
      <c r="BD82" s="26" t="n">
        <v>0</v>
      </c>
      <c r="BE82" s="25" t="n">
        <v>10</v>
      </c>
      <c r="BF82" s="26" t="n">
        <v>90.9090909090909</v>
      </c>
      <c r="BG82" s="25" t="n">
        <v>11</v>
      </c>
    </row>
    <row r="83" customFormat="false" ht="15" hidden="false" customHeight="false" outlineLevel="0" collapsed="false">
      <c r="A83" s="15" t="s">
        <v>395</v>
      </c>
      <c r="B83" s="15" t="s">
        <v>396</v>
      </c>
      <c r="C83" s="16" t="s">
        <v>66</v>
      </c>
      <c r="D83" s="17" t="n">
        <v>3</v>
      </c>
      <c r="E83" s="16" t="s">
        <v>67</v>
      </c>
      <c r="F83" s="18" t="n">
        <v>32</v>
      </c>
      <c r="G83" s="16"/>
      <c r="H83" s="19"/>
      <c r="I83" s="7"/>
      <c r="J83" s="7"/>
      <c r="K83" s="8" t="s">
        <v>68</v>
      </c>
      <c r="L83" s="20" t="n">
        <v>83</v>
      </c>
      <c r="M83" s="20"/>
      <c r="N83" s="10"/>
      <c r="O83" s="27" t="s">
        <v>69</v>
      </c>
      <c r="P83" s="28" t="n">
        <v>42702.8941666667</v>
      </c>
      <c r="Q83" s="31" t="s">
        <v>397</v>
      </c>
      <c r="R83" s="27"/>
      <c r="S83" s="27"/>
      <c r="T83" s="27" t="s">
        <v>398</v>
      </c>
      <c r="U83" s="28" t="n">
        <v>42702.8941666667</v>
      </c>
      <c r="V83" s="23" t="s">
        <v>399</v>
      </c>
      <c r="W83" s="27"/>
      <c r="X83" s="27"/>
      <c r="Y83" s="27" t="s">
        <v>400</v>
      </c>
      <c r="Z83" s="27"/>
      <c r="AA83" s="29" t="inlineStr">
        <f aca="false">FALSE()</f>
        <is>
          <t/>
        </is>
      </c>
      <c r="AB83" s="29" t="n">
        <v>0</v>
      </c>
      <c r="AC83" s="29"/>
      <c r="AD83" s="29" t="inlineStr">
        <f aca="false">FALSE()</f>
        <is>
          <t/>
        </is>
      </c>
      <c r="AE83" s="29" t="s">
        <v>75</v>
      </c>
      <c r="AF83" s="29"/>
      <c r="AG83" s="29"/>
      <c r="AH83" s="29" t="inlineStr">
        <f aca="false">FALSE()</f>
        <is>
          <t/>
        </is>
      </c>
      <c r="AI83" s="29" t="n">
        <v>4</v>
      </c>
      <c r="AJ83" s="29" t="s">
        <v>401</v>
      </c>
      <c r="AK83" s="29" t="s">
        <v>76</v>
      </c>
      <c r="AL83" s="29" t="inlineStr">
        <f aca="false">FALSE()</f>
        <is>
          <t/>
        </is>
      </c>
      <c r="AM83" s="29" t="s">
        <v>401</v>
      </c>
      <c r="AN83" s="29"/>
      <c r="AO83" s="29"/>
      <c r="AP83" s="29"/>
      <c r="AQ83" s="29"/>
      <c r="AR83" s="29"/>
      <c r="AS83" s="29"/>
      <c r="AT83" s="29"/>
      <c r="AU83" s="29"/>
      <c r="AV83" s="0" t="n">
        <v>1</v>
      </c>
      <c r="AW83" s="24" t="e">
        <f aca="false">REPLACE(INDEX(GroupVertices[group], MATCH(Edges[[#this row],[vertex 1]],GroupVertices[vertex],0)),1,1,"")</f>
        <v>#VALUE!</v>
      </c>
      <c r="AX83" s="24" t="e">
        <f aca="false">REPLACE(INDEX(GroupVertices[group], MATCH(Edges[[#this row],[vertex 2]],GroupVertices[vertex],0)),1,1,"")</f>
        <v>#VALUE!</v>
      </c>
      <c r="AY83" s="25" t="n">
        <v>0</v>
      </c>
      <c r="AZ83" s="26" t="n">
        <v>0</v>
      </c>
      <c r="BA83" s="25" t="n">
        <v>0</v>
      </c>
      <c r="BB83" s="26" t="n">
        <v>0</v>
      </c>
      <c r="BC83" s="25" t="n">
        <v>0</v>
      </c>
      <c r="BD83" s="26" t="n">
        <v>0</v>
      </c>
      <c r="BE83" s="25" t="n">
        <v>17</v>
      </c>
      <c r="BF83" s="26" t="n">
        <v>100</v>
      </c>
      <c r="BG83" s="25" t="n">
        <v>17</v>
      </c>
    </row>
    <row r="84" customFormat="false" ht="15" hidden="false" customHeight="false" outlineLevel="0" collapsed="false">
      <c r="A84" s="15" t="s">
        <v>402</v>
      </c>
      <c r="B84" s="15" t="s">
        <v>396</v>
      </c>
      <c r="C84" s="16" t="s">
        <v>66</v>
      </c>
      <c r="D84" s="17" t="n">
        <v>3</v>
      </c>
      <c r="E84" s="16" t="s">
        <v>67</v>
      </c>
      <c r="F84" s="18" t="n">
        <v>32</v>
      </c>
      <c r="G84" s="16"/>
      <c r="H84" s="19"/>
      <c r="I84" s="7"/>
      <c r="J84" s="7"/>
      <c r="K84" s="8" t="s">
        <v>68</v>
      </c>
      <c r="L84" s="20" t="n">
        <v>84</v>
      </c>
      <c r="M84" s="20"/>
      <c r="N84" s="10"/>
      <c r="O84" s="27" t="s">
        <v>69</v>
      </c>
      <c r="P84" s="28" t="n">
        <v>42702.8949884259</v>
      </c>
      <c r="Q84" s="31" t="s">
        <v>397</v>
      </c>
      <c r="R84" s="27"/>
      <c r="S84" s="27"/>
      <c r="T84" s="27" t="s">
        <v>398</v>
      </c>
      <c r="U84" s="28" t="n">
        <v>42702.8949884259</v>
      </c>
      <c r="V84" s="23" t="s">
        <v>403</v>
      </c>
      <c r="W84" s="27"/>
      <c r="X84" s="27"/>
      <c r="Y84" s="27" t="s">
        <v>404</v>
      </c>
      <c r="Z84" s="27"/>
      <c r="AA84" s="29" t="inlineStr">
        <f aca="false">FALSE()</f>
        <is>
          <t/>
        </is>
      </c>
      <c r="AB84" s="29" t="n">
        <v>0</v>
      </c>
      <c r="AC84" s="29"/>
      <c r="AD84" s="29" t="inlineStr">
        <f aca="false">FALSE()</f>
        <is>
          <t/>
        </is>
      </c>
      <c r="AE84" s="29" t="s">
        <v>75</v>
      </c>
      <c r="AF84" s="29"/>
      <c r="AG84" s="29"/>
      <c r="AH84" s="29" t="inlineStr">
        <f aca="false">FALSE()</f>
        <is>
          <t/>
        </is>
      </c>
      <c r="AI84" s="29" t="n">
        <v>4</v>
      </c>
      <c r="AJ84" s="29" t="s">
        <v>401</v>
      </c>
      <c r="AK84" s="29" t="s">
        <v>84</v>
      </c>
      <c r="AL84" s="29" t="inlineStr">
        <f aca="false">FALSE()</f>
        <is>
          <t/>
        </is>
      </c>
      <c r="AM84" s="29" t="s">
        <v>401</v>
      </c>
      <c r="AN84" s="29"/>
      <c r="AO84" s="29"/>
      <c r="AP84" s="29"/>
      <c r="AQ84" s="29"/>
      <c r="AR84" s="29"/>
      <c r="AS84" s="29"/>
      <c r="AT84" s="29"/>
      <c r="AU84" s="29"/>
      <c r="AV84" s="0" t="n">
        <v>1</v>
      </c>
      <c r="AW84" s="24" t="e">
        <f aca="false">REPLACE(INDEX(GroupVertices[group], MATCH(Edges[[#this row],[vertex 1]],GroupVertices[vertex],0)),1,1,"")</f>
        <v>#VALUE!</v>
      </c>
      <c r="AX84" s="24" t="e">
        <f aca="false">REPLACE(INDEX(GroupVertices[group], MATCH(Edges[[#this row],[vertex 2]],GroupVertices[vertex],0)),1,1,"")</f>
        <v>#VALUE!</v>
      </c>
      <c r="AY84" s="25" t="n">
        <v>0</v>
      </c>
      <c r="AZ84" s="26" t="n">
        <v>0</v>
      </c>
      <c r="BA84" s="25" t="n">
        <v>0</v>
      </c>
      <c r="BB84" s="26" t="n">
        <v>0</v>
      </c>
      <c r="BC84" s="25" t="n">
        <v>0</v>
      </c>
      <c r="BD84" s="26" t="n">
        <v>0</v>
      </c>
      <c r="BE84" s="25" t="n">
        <v>17</v>
      </c>
      <c r="BF84" s="26" t="n">
        <v>100</v>
      </c>
      <c r="BG84" s="25" t="n">
        <v>17</v>
      </c>
    </row>
    <row r="85" customFormat="false" ht="15" hidden="false" customHeight="false" outlineLevel="0" collapsed="false">
      <c r="A85" s="15" t="s">
        <v>405</v>
      </c>
      <c r="B85" s="15" t="s">
        <v>406</v>
      </c>
      <c r="C85" s="16" t="s">
        <v>66</v>
      </c>
      <c r="D85" s="17" t="n">
        <v>3</v>
      </c>
      <c r="E85" s="16" t="s">
        <v>67</v>
      </c>
      <c r="F85" s="18" t="n">
        <v>32</v>
      </c>
      <c r="G85" s="16"/>
      <c r="H85" s="19"/>
      <c r="I85" s="7"/>
      <c r="J85" s="7"/>
      <c r="K85" s="8" t="s">
        <v>68</v>
      </c>
      <c r="L85" s="20" t="n">
        <v>85</v>
      </c>
      <c r="M85" s="20"/>
      <c r="N85" s="10"/>
      <c r="O85" s="27" t="s">
        <v>69</v>
      </c>
      <c r="P85" s="28" t="n">
        <v>42702.6952314815</v>
      </c>
      <c r="Q85" s="27" t="s">
        <v>407</v>
      </c>
      <c r="R85" s="23" t="s">
        <v>408</v>
      </c>
      <c r="S85" s="27" t="s">
        <v>409</v>
      </c>
      <c r="T85" s="27"/>
      <c r="U85" s="28" t="n">
        <v>42702.6952314815</v>
      </c>
      <c r="V85" s="23" t="s">
        <v>410</v>
      </c>
      <c r="W85" s="27"/>
      <c r="X85" s="27"/>
      <c r="Y85" s="27" t="s">
        <v>411</v>
      </c>
      <c r="Z85" s="27"/>
      <c r="AA85" s="29" t="inlineStr">
        <f aca="false">FALSE()</f>
        <is>
          <t/>
        </is>
      </c>
      <c r="AB85" s="29" t="n">
        <v>9</v>
      </c>
      <c r="AC85" s="29"/>
      <c r="AD85" s="29" t="inlineStr">
        <f aca="false">FALSE()</f>
        <is>
          <t/>
        </is>
      </c>
      <c r="AE85" s="29" t="s">
        <v>75</v>
      </c>
      <c r="AF85" s="29"/>
      <c r="AG85" s="29"/>
      <c r="AH85" s="29" t="inlineStr">
        <f aca="false">FALSE()</f>
        <is>
          <t/>
        </is>
      </c>
      <c r="AI85" s="29" t="n">
        <v>1</v>
      </c>
      <c r="AJ85" s="29"/>
      <c r="AK85" s="29" t="s">
        <v>412</v>
      </c>
      <c r="AL85" s="29" t="inlineStr">
        <f aca="false">FALSE()</f>
        <is>
          <t/>
        </is>
      </c>
      <c r="AM85" s="29" t="s">
        <v>411</v>
      </c>
      <c r="AN85" s="29"/>
      <c r="AO85" s="29"/>
      <c r="AP85" s="29"/>
      <c r="AQ85" s="29"/>
      <c r="AR85" s="29"/>
      <c r="AS85" s="29"/>
      <c r="AT85" s="29"/>
      <c r="AU85" s="29"/>
      <c r="AV85" s="0" t="n">
        <v>1</v>
      </c>
      <c r="AW85" s="24" t="e">
        <f aca="false">REPLACE(INDEX(GroupVertices[group], MATCH(Edges[[#this row],[vertex 1]],GroupVertices[vertex],0)),1,1,"")</f>
        <v>#VALUE!</v>
      </c>
      <c r="AX85" s="24" t="e">
        <f aca="false">REPLACE(INDEX(GroupVertices[group], MATCH(Edges[[#this row],[vertex 2]],GroupVertices[vertex],0)),1,1,"")</f>
        <v>#VALUE!</v>
      </c>
      <c r="AY85" s="25" t="n">
        <v>0</v>
      </c>
      <c r="AZ85" s="26" t="n">
        <v>0</v>
      </c>
      <c r="BA85" s="25" t="n">
        <v>0</v>
      </c>
      <c r="BB85" s="26" t="n">
        <v>0</v>
      </c>
      <c r="BC85" s="25" t="n">
        <v>0</v>
      </c>
      <c r="BD85" s="26" t="n">
        <v>0</v>
      </c>
      <c r="BE85" s="25" t="n">
        <v>8</v>
      </c>
      <c r="BF85" s="26" t="n">
        <v>100</v>
      </c>
      <c r="BG85" s="25" t="n">
        <v>8</v>
      </c>
    </row>
    <row r="86" customFormat="false" ht="15" hidden="false" customHeight="false" outlineLevel="0" collapsed="false">
      <c r="A86" s="15" t="s">
        <v>413</v>
      </c>
      <c r="B86" s="15" t="s">
        <v>405</v>
      </c>
      <c r="C86" s="16" t="s">
        <v>66</v>
      </c>
      <c r="D86" s="17" t="n">
        <v>3</v>
      </c>
      <c r="E86" s="16" t="s">
        <v>67</v>
      </c>
      <c r="F86" s="18" t="n">
        <v>32</v>
      </c>
      <c r="G86" s="16"/>
      <c r="H86" s="19"/>
      <c r="I86" s="7"/>
      <c r="J86" s="7"/>
      <c r="K86" s="8" t="s">
        <v>68</v>
      </c>
      <c r="L86" s="20" t="n">
        <v>86</v>
      </c>
      <c r="M86" s="20"/>
      <c r="N86" s="10"/>
      <c r="O86" s="27" t="s">
        <v>69</v>
      </c>
      <c r="P86" s="28" t="n">
        <v>42702.8985185185</v>
      </c>
      <c r="Q86" s="27" t="s">
        <v>414</v>
      </c>
      <c r="R86" s="23" t="s">
        <v>408</v>
      </c>
      <c r="S86" s="27" t="s">
        <v>409</v>
      </c>
      <c r="T86" s="27"/>
      <c r="U86" s="28" t="n">
        <v>42702.8985185185</v>
      </c>
      <c r="V86" s="23" t="s">
        <v>415</v>
      </c>
      <c r="W86" s="27"/>
      <c r="X86" s="27"/>
      <c r="Y86" s="27" t="s">
        <v>416</v>
      </c>
      <c r="Z86" s="27"/>
      <c r="AA86" s="29" t="inlineStr">
        <f aca="false">FALSE()</f>
        <is>
          <t/>
        </is>
      </c>
      <c r="AB86" s="29" t="n">
        <v>0</v>
      </c>
      <c r="AC86" s="29"/>
      <c r="AD86" s="29" t="inlineStr">
        <f aca="false">FALSE()</f>
        <is>
          <t/>
        </is>
      </c>
      <c r="AE86" s="29" t="s">
        <v>75</v>
      </c>
      <c r="AF86" s="29"/>
      <c r="AG86" s="29"/>
      <c r="AH86" s="29" t="inlineStr">
        <f aca="false">FALSE()</f>
        <is>
          <t/>
        </is>
      </c>
      <c r="AI86" s="29" t="n">
        <v>1</v>
      </c>
      <c r="AJ86" s="29" t="s">
        <v>411</v>
      </c>
      <c r="AK86" s="29" t="s">
        <v>160</v>
      </c>
      <c r="AL86" s="29" t="inlineStr">
        <f aca="false">FALSE()</f>
        <is>
          <t/>
        </is>
      </c>
      <c r="AM86" s="29" t="s">
        <v>411</v>
      </c>
      <c r="AN86" s="29"/>
      <c r="AO86" s="29"/>
      <c r="AP86" s="29"/>
      <c r="AQ86" s="29"/>
      <c r="AR86" s="29"/>
      <c r="AS86" s="29"/>
      <c r="AT86" s="29"/>
      <c r="AU86" s="29"/>
      <c r="AV86" s="0" t="n">
        <v>1</v>
      </c>
      <c r="AW86" s="24" t="e">
        <f aca="false">REPLACE(INDEX(GroupVertices[group], MATCH(Edges[[#this row],[vertex 1]],GroupVertices[vertex],0)),1,1,"")</f>
        <v>#VALUE!</v>
      </c>
      <c r="AX86" s="24" t="e">
        <f aca="false">REPLACE(INDEX(GroupVertices[group], MATCH(Edges[[#this row],[vertex 2]],GroupVertices[vertex],0)),1,1,"")</f>
        <v>#VALUE!</v>
      </c>
      <c r="AY86" s="25"/>
      <c r="AZ86" s="26"/>
      <c r="BA86" s="25"/>
      <c r="BB86" s="26"/>
      <c r="BC86" s="25"/>
      <c r="BD86" s="26"/>
      <c r="BE86" s="25"/>
      <c r="BF86" s="26"/>
      <c r="BG86" s="25"/>
    </row>
    <row r="87" customFormat="false" ht="15" hidden="false" customHeight="false" outlineLevel="0" collapsed="false">
      <c r="A87" s="15" t="s">
        <v>413</v>
      </c>
      <c r="B87" s="15" t="s">
        <v>406</v>
      </c>
      <c r="C87" s="16" t="s">
        <v>66</v>
      </c>
      <c r="D87" s="17" t="n">
        <v>3</v>
      </c>
      <c r="E87" s="16" t="s">
        <v>67</v>
      </c>
      <c r="F87" s="18" t="n">
        <v>32</v>
      </c>
      <c r="G87" s="16"/>
      <c r="H87" s="19"/>
      <c r="I87" s="7"/>
      <c r="J87" s="7"/>
      <c r="K87" s="8" t="s">
        <v>68</v>
      </c>
      <c r="L87" s="20" t="n">
        <v>87</v>
      </c>
      <c r="M87" s="20"/>
      <c r="N87" s="10"/>
      <c r="O87" s="27" t="s">
        <v>69</v>
      </c>
      <c r="P87" s="28" t="n">
        <v>42702.8985185185</v>
      </c>
      <c r="Q87" s="27" t="s">
        <v>414</v>
      </c>
      <c r="R87" s="23" t="s">
        <v>408</v>
      </c>
      <c r="S87" s="27" t="s">
        <v>409</v>
      </c>
      <c r="T87" s="27"/>
      <c r="U87" s="28" t="n">
        <v>42702.8985185185</v>
      </c>
      <c r="V87" s="23" t="s">
        <v>415</v>
      </c>
      <c r="W87" s="27"/>
      <c r="X87" s="27"/>
      <c r="Y87" s="27" t="s">
        <v>416</v>
      </c>
      <c r="Z87" s="27"/>
      <c r="AA87" s="29" t="inlineStr">
        <f aca="false">FALSE()</f>
        <is>
          <t/>
        </is>
      </c>
      <c r="AB87" s="29" t="n">
        <v>0</v>
      </c>
      <c r="AC87" s="29"/>
      <c r="AD87" s="29" t="inlineStr">
        <f aca="false">FALSE()</f>
        <is>
          <t/>
        </is>
      </c>
      <c r="AE87" s="29" t="s">
        <v>75</v>
      </c>
      <c r="AF87" s="29"/>
      <c r="AG87" s="29"/>
      <c r="AH87" s="29" t="inlineStr">
        <f aca="false">FALSE()</f>
        <is>
          <t/>
        </is>
      </c>
      <c r="AI87" s="29" t="n">
        <v>1</v>
      </c>
      <c r="AJ87" s="29" t="s">
        <v>411</v>
      </c>
      <c r="AK87" s="29" t="s">
        <v>160</v>
      </c>
      <c r="AL87" s="29" t="inlineStr">
        <f aca="false">FALSE()</f>
        <is>
          <t/>
        </is>
      </c>
      <c r="AM87" s="29" t="s">
        <v>411</v>
      </c>
      <c r="AN87" s="29"/>
      <c r="AO87" s="29"/>
      <c r="AP87" s="29"/>
      <c r="AQ87" s="29"/>
      <c r="AR87" s="29"/>
      <c r="AS87" s="29"/>
      <c r="AT87" s="29"/>
      <c r="AU87" s="29"/>
      <c r="AV87" s="0" t="n">
        <v>1</v>
      </c>
      <c r="AW87" s="24" t="e">
        <f aca="false">REPLACE(INDEX(GroupVertices[group], MATCH(Edges[[#this row],[vertex 1]],GroupVertices[vertex],0)),1,1,"")</f>
        <v>#VALUE!</v>
      </c>
      <c r="AX87" s="24" t="e">
        <f aca="false">REPLACE(INDEX(GroupVertices[group], MATCH(Edges[[#this row],[vertex 2]],GroupVertices[vertex],0)),1,1,"")</f>
        <v>#VALUE!</v>
      </c>
      <c r="AY87" s="25" t="n">
        <v>0</v>
      </c>
      <c r="AZ87" s="26" t="n">
        <v>0</v>
      </c>
      <c r="BA87" s="25" t="n">
        <v>0</v>
      </c>
      <c r="BB87" s="26" t="n">
        <v>0</v>
      </c>
      <c r="BC87" s="25" t="n">
        <v>0</v>
      </c>
      <c r="BD87" s="26" t="n">
        <v>0</v>
      </c>
      <c r="BE87" s="25" t="n">
        <v>10</v>
      </c>
      <c r="BF87" s="26" t="n">
        <v>100</v>
      </c>
      <c r="BG87" s="25" t="n">
        <v>10</v>
      </c>
    </row>
    <row r="88" customFormat="false" ht="15" hidden="false" customHeight="false" outlineLevel="0" collapsed="false">
      <c r="A88" s="15" t="s">
        <v>417</v>
      </c>
      <c r="B88" s="15" t="s">
        <v>396</v>
      </c>
      <c r="C88" s="16" t="s">
        <v>66</v>
      </c>
      <c r="D88" s="17" t="n">
        <v>3</v>
      </c>
      <c r="E88" s="16" t="s">
        <v>67</v>
      </c>
      <c r="F88" s="18" t="n">
        <v>32</v>
      </c>
      <c r="G88" s="16"/>
      <c r="H88" s="19"/>
      <c r="I88" s="7"/>
      <c r="J88" s="7"/>
      <c r="K88" s="8" t="s">
        <v>68</v>
      </c>
      <c r="L88" s="20" t="n">
        <v>88</v>
      </c>
      <c r="M88" s="20"/>
      <c r="N88" s="10"/>
      <c r="O88" s="27" t="s">
        <v>69</v>
      </c>
      <c r="P88" s="28" t="n">
        <v>42702.926400463</v>
      </c>
      <c r="Q88" s="31" t="s">
        <v>397</v>
      </c>
      <c r="R88" s="27"/>
      <c r="S88" s="27"/>
      <c r="T88" s="27" t="s">
        <v>398</v>
      </c>
      <c r="U88" s="28" t="n">
        <v>42702.926400463</v>
      </c>
      <c r="V88" s="23" t="s">
        <v>418</v>
      </c>
      <c r="W88" s="27"/>
      <c r="X88" s="27"/>
      <c r="Y88" s="27" t="s">
        <v>419</v>
      </c>
      <c r="Z88" s="27"/>
      <c r="AA88" s="29" t="inlineStr">
        <f aca="false">FALSE()</f>
        <is>
          <t/>
        </is>
      </c>
      <c r="AB88" s="29" t="n">
        <v>0</v>
      </c>
      <c r="AC88" s="29"/>
      <c r="AD88" s="29" t="inlineStr">
        <f aca="false">FALSE()</f>
        <is>
          <t/>
        </is>
      </c>
      <c r="AE88" s="29" t="s">
        <v>75</v>
      </c>
      <c r="AF88" s="29"/>
      <c r="AG88" s="29"/>
      <c r="AH88" s="29" t="inlineStr">
        <f aca="false">FALSE()</f>
        <is>
          <t/>
        </is>
      </c>
      <c r="AI88" s="29" t="n">
        <v>4</v>
      </c>
      <c r="AJ88" s="29" t="s">
        <v>401</v>
      </c>
      <c r="AK88" s="29" t="s">
        <v>84</v>
      </c>
      <c r="AL88" s="29" t="inlineStr">
        <f aca="false">FALSE()</f>
        <is>
          <t/>
        </is>
      </c>
      <c r="AM88" s="29" t="s">
        <v>401</v>
      </c>
      <c r="AN88" s="29"/>
      <c r="AO88" s="29"/>
      <c r="AP88" s="29"/>
      <c r="AQ88" s="29"/>
      <c r="AR88" s="29"/>
      <c r="AS88" s="29"/>
      <c r="AT88" s="29"/>
      <c r="AU88" s="29"/>
      <c r="AV88" s="0" t="n">
        <v>1</v>
      </c>
      <c r="AW88" s="24" t="e">
        <f aca="false">REPLACE(INDEX(GroupVertices[group], MATCH(Edges[[#this row],[vertex 1]],GroupVertices[vertex],0)),1,1,"")</f>
        <v>#VALUE!</v>
      </c>
      <c r="AX88" s="24" t="e">
        <f aca="false">REPLACE(INDEX(GroupVertices[group], MATCH(Edges[[#this row],[vertex 2]],GroupVertices[vertex],0)),1,1,"")</f>
        <v>#VALUE!</v>
      </c>
      <c r="AY88" s="25" t="n">
        <v>0</v>
      </c>
      <c r="AZ88" s="26" t="n">
        <v>0</v>
      </c>
      <c r="BA88" s="25" t="n">
        <v>0</v>
      </c>
      <c r="BB88" s="26" t="n">
        <v>0</v>
      </c>
      <c r="BC88" s="25" t="n">
        <v>0</v>
      </c>
      <c r="BD88" s="26" t="n">
        <v>0</v>
      </c>
      <c r="BE88" s="25" t="n">
        <v>17</v>
      </c>
      <c r="BF88" s="26" t="n">
        <v>100</v>
      </c>
      <c r="BG88" s="25" t="n">
        <v>17</v>
      </c>
    </row>
    <row r="89" customFormat="false" ht="15" hidden="false" customHeight="false" outlineLevel="0" collapsed="false">
      <c r="A89" s="15" t="s">
        <v>420</v>
      </c>
      <c r="B89" s="15" t="s">
        <v>396</v>
      </c>
      <c r="C89" s="16" t="s">
        <v>66</v>
      </c>
      <c r="D89" s="17" t="n">
        <v>3</v>
      </c>
      <c r="E89" s="16" t="s">
        <v>67</v>
      </c>
      <c r="F89" s="18" t="n">
        <v>32</v>
      </c>
      <c r="G89" s="16"/>
      <c r="H89" s="19"/>
      <c r="I89" s="7"/>
      <c r="J89" s="7"/>
      <c r="K89" s="8" t="s">
        <v>68</v>
      </c>
      <c r="L89" s="20" t="n">
        <v>89</v>
      </c>
      <c r="M89" s="20"/>
      <c r="N89" s="10"/>
      <c r="O89" s="27" t="s">
        <v>69</v>
      </c>
      <c r="P89" s="28" t="n">
        <v>42702.9678240741</v>
      </c>
      <c r="Q89" s="31" t="s">
        <v>397</v>
      </c>
      <c r="R89" s="27"/>
      <c r="S89" s="27"/>
      <c r="T89" s="27" t="s">
        <v>398</v>
      </c>
      <c r="U89" s="28" t="n">
        <v>42702.9678240741</v>
      </c>
      <c r="V89" s="23" t="s">
        <v>421</v>
      </c>
      <c r="W89" s="27"/>
      <c r="X89" s="27"/>
      <c r="Y89" s="27" t="s">
        <v>422</v>
      </c>
      <c r="Z89" s="27"/>
      <c r="AA89" s="29" t="inlineStr">
        <f aca="false">FALSE()</f>
        <is>
          <t/>
        </is>
      </c>
      <c r="AB89" s="29" t="n">
        <v>0</v>
      </c>
      <c r="AC89" s="29"/>
      <c r="AD89" s="29" t="inlineStr">
        <f aca="false">FALSE()</f>
        <is>
          <t/>
        </is>
      </c>
      <c r="AE89" s="29" t="s">
        <v>75</v>
      </c>
      <c r="AF89" s="29"/>
      <c r="AG89" s="29"/>
      <c r="AH89" s="29" t="inlineStr">
        <f aca="false">FALSE()</f>
        <is>
          <t/>
        </is>
      </c>
      <c r="AI89" s="29" t="n">
        <v>4</v>
      </c>
      <c r="AJ89" s="29" t="s">
        <v>401</v>
      </c>
      <c r="AK89" s="29" t="s">
        <v>135</v>
      </c>
      <c r="AL89" s="29" t="inlineStr">
        <f aca="false">FALSE()</f>
        <is>
          <t/>
        </is>
      </c>
      <c r="AM89" s="29" t="s">
        <v>401</v>
      </c>
      <c r="AN89" s="29"/>
      <c r="AO89" s="29"/>
      <c r="AP89" s="29"/>
      <c r="AQ89" s="29"/>
      <c r="AR89" s="29"/>
      <c r="AS89" s="29"/>
      <c r="AT89" s="29"/>
      <c r="AU89" s="29"/>
      <c r="AV89" s="0" t="n">
        <v>1</v>
      </c>
      <c r="AW89" s="24" t="e">
        <f aca="false">REPLACE(INDEX(GroupVertices[group], MATCH(Edges[[#this row],[vertex 1]],GroupVertices[vertex],0)),1,1,"")</f>
        <v>#VALUE!</v>
      </c>
      <c r="AX89" s="24" t="e">
        <f aca="false">REPLACE(INDEX(GroupVertices[group], MATCH(Edges[[#this row],[vertex 2]],GroupVertices[vertex],0)),1,1,"")</f>
        <v>#VALUE!</v>
      </c>
      <c r="AY89" s="25" t="n">
        <v>0</v>
      </c>
      <c r="AZ89" s="26" t="n">
        <v>0</v>
      </c>
      <c r="BA89" s="25" t="n">
        <v>0</v>
      </c>
      <c r="BB89" s="26" t="n">
        <v>0</v>
      </c>
      <c r="BC89" s="25" t="n">
        <v>0</v>
      </c>
      <c r="BD89" s="26" t="n">
        <v>0</v>
      </c>
      <c r="BE89" s="25" t="n">
        <v>17</v>
      </c>
      <c r="BF89" s="26" t="n">
        <v>100</v>
      </c>
      <c r="BG89" s="25" t="n">
        <v>17</v>
      </c>
    </row>
    <row r="90" customFormat="false" ht="15" hidden="false" customHeight="false" outlineLevel="0" collapsed="false">
      <c r="A90" s="15" t="s">
        <v>423</v>
      </c>
      <c r="B90" s="15" t="s">
        <v>423</v>
      </c>
      <c r="C90" s="16" t="s">
        <v>66</v>
      </c>
      <c r="D90" s="17" t="n">
        <v>3</v>
      </c>
      <c r="E90" s="16" t="s">
        <v>67</v>
      </c>
      <c r="F90" s="18" t="n">
        <v>32</v>
      </c>
      <c r="G90" s="16"/>
      <c r="H90" s="19"/>
      <c r="I90" s="7"/>
      <c r="J90" s="7"/>
      <c r="K90" s="8" t="s">
        <v>68</v>
      </c>
      <c r="L90" s="20" t="n">
        <v>90</v>
      </c>
      <c r="M90" s="20"/>
      <c r="N90" s="10"/>
      <c r="O90" s="27" t="s">
        <v>21</v>
      </c>
      <c r="P90" s="28" t="n">
        <v>42703.0065162037</v>
      </c>
      <c r="Q90" s="27" t="s">
        <v>424</v>
      </c>
      <c r="R90" s="23" t="s">
        <v>425</v>
      </c>
      <c r="S90" s="27" t="s">
        <v>88</v>
      </c>
      <c r="T90" s="27"/>
      <c r="U90" s="28" t="n">
        <v>42703.0065162037</v>
      </c>
      <c r="V90" s="23" t="s">
        <v>426</v>
      </c>
      <c r="W90" s="27"/>
      <c r="X90" s="27"/>
      <c r="Y90" s="27" t="s">
        <v>427</v>
      </c>
      <c r="Z90" s="27"/>
      <c r="AA90" s="29" t="inlineStr">
        <f aca="false">FALSE()</f>
        <is>
          <t/>
        </is>
      </c>
      <c r="AB90" s="29" t="n">
        <v>0</v>
      </c>
      <c r="AC90" s="29"/>
      <c r="AD90" s="29" t="inlineStr">
        <f aca="false">FALSE()</f>
        <is>
          <t/>
        </is>
      </c>
      <c r="AE90" s="29" t="s">
        <v>428</v>
      </c>
      <c r="AF90" s="29"/>
      <c r="AG90" s="29"/>
      <c r="AH90" s="29" t="inlineStr">
        <f aca="false">FALSE()</f>
        <is>
          <t/>
        </is>
      </c>
      <c r="AI90" s="29" t="n">
        <v>0</v>
      </c>
      <c r="AJ90" s="29"/>
      <c r="AK90" s="29" t="s">
        <v>91</v>
      </c>
      <c r="AL90" s="29" t="inlineStr">
        <f aca="false">FALSE()</f>
        <is>
          <t/>
        </is>
      </c>
      <c r="AM90" s="29" t="s">
        <v>427</v>
      </c>
      <c r="AN90" s="29"/>
      <c r="AO90" s="29"/>
      <c r="AP90" s="29"/>
      <c r="AQ90" s="29"/>
      <c r="AR90" s="29"/>
      <c r="AS90" s="29"/>
      <c r="AT90" s="29"/>
      <c r="AU90" s="29"/>
      <c r="AV90" s="0" t="n">
        <v>1</v>
      </c>
      <c r="AW90" s="24" t="e">
        <f aca="false">REPLACE(INDEX(GroupVertices[group], MATCH(Edges[[#this row],[vertex 1]],GroupVertices[vertex],0)),1,1,"")</f>
        <v>#VALUE!</v>
      </c>
      <c r="AX90" s="24" t="e">
        <f aca="false">REPLACE(INDEX(GroupVertices[group], MATCH(Edges[[#this row],[vertex 2]],GroupVertices[vertex],0)),1,1,"")</f>
        <v>#VALUE!</v>
      </c>
      <c r="AY90" s="25" t="n">
        <v>0</v>
      </c>
      <c r="AZ90" s="26" t="n">
        <v>0</v>
      </c>
      <c r="BA90" s="25" t="n">
        <v>0</v>
      </c>
      <c r="BB90" s="26" t="n">
        <v>0</v>
      </c>
      <c r="BC90" s="25" t="n">
        <v>0</v>
      </c>
      <c r="BD90" s="26" t="n">
        <v>0</v>
      </c>
      <c r="BE90" s="25" t="n">
        <v>15</v>
      </c>
      <c r="BF90" s="26" t="n">
        <v>100</v>
      </c>
      <c r="BG90" s="25" t="n">
        <v>15</v>
      </c>
    </row>
    <row r="91" customFormat="false" ht="15" hidden="false" customHeight="false" outlineLevel="0" collapsed="false">
      <c r="A91" s="15" t="s">
        <v>429</v>
      </c>
      <c r="B91" s="15" t="s">
        <v>429</v>
      </c>
      <c r="C91" s="16" t="s">
        <v>66</v>
      </c>
      <c r="D91" s="17" t="n">
        <v>3</v>
      </c>
      <c r="E91" s="16" t="s">
        <v>67</v>
      </c>
      <c r="F91" s="18" t="n">
        <v>32</v>
      </c>
      <c r="G91" s="16"/>
      <c r="H91" s="19"/>
      <c r="I91" s="7"/>
      <c r="J91" s="7"/>
      <c r="K91" s="8" t="s">
        <v>68</v>
      </c>
      <c r="L91" s="20" t="n">
        <v>91</v>
      </c>
      <c r="M91" s="20"/>
      <c r="N91" s="10"/>
      <c r="O91" s="27" t="s">
        <v>21</v>
      </c>
      <c r="P91" s="28" t="n">
        <v>42703.0939351852</v>
      </c>
      <c r="Q91" s="27" t="s">
        <v>430</v>
      </c>
      <c r="R91" s="27"/>
      <c r="S91" s="27"/>
      <c r="T91" s="27"/>
      <c r="U91" s="28" t="n">
        <v>42703.0939351852</v>
      </c>
      <c r="V91" s="23" t="s">
        <v>431</v>
      </c>
      <c r="W91" s="27"/>
      <c r="X91" s="27"/>
      <c r="Y91" s="27" t="s">
        <v>432</v>
      </c>
      <c r="Z91" s="27"/>
      <c r="AA91" s="29" t="inlineStr">
        <f aca="false">FALSE()</f>
        <is>
          <t/>
        </is>
      </c>
      <c r="AB91" s="29" t="n">
        <v>0</v>
      </c>
      <c r="AC91" s="29"/>
      <c r="AD91" s="29" t="inlineStr">
        <f aca="false">FALSE()</f>
        <is>
          <t/>
        </is>
      </c>
      <c r="AE91" s="29" t="s">
        <v>428</v>
      </c>
      <c r="AF91" s="29"/>
      <c r="AG91" s="29"/>
      <c r="AH91" s="29" t="inlineStr">
        <f aca="false">FALSE()</f>
        <is>
          <t/>
        </is>
      </c>
      <c r="AI91" s="29" t="n">
        <v>0</v>
      </c>
      <c r="AJ91" s="29"/>
      <c r="AK91" s="29" t="s">
        <v>433</v>
      </c>
      <c r="AL91" s="29" t="inlineStr">
        <f aca="false">FALSE()</f>
        <is>
          <t/>
        </is>
      </c>
      <c r="AM91" s="29" t="s">
        <v>432</v>
      </c>
      <c r="AN91" s="29"/>
      <c r="AO91" s="29"/>
      <c r="AP91" s="29"/>
      <c r="AQ91" s="29"/>
      <c r="AR91" s="29"/>
      <c r="AS91" s="29"/>
      <c r="AT91" s="29"/>
      <c r="AU91" s="29"/>
      <c r="AV91" s="0" t="n">
        <v>1</v>
      </c>
      <c r="AW91" s="24" t="e">
        <f aca="false">REPLACE(INDEX(GroupVertices[group], MATCH(Edges[[#this row],[vertex 1]],GroupVertices[vertex],0)),1,1,"")</f>
        <v>#VALUE!</v>
      </c>
      <c r="AX91" s="24" t="e">
        <f aca="false">REPLACE(INDEX(GroupVertices[group], MATCH(Edges[[#this row],[vertex 2]],GroupVertices[vertex],0)),1,1,"")</f>
        <v>#VALUE!</v>
      </c>
      <c r="AY91" s="25" t="n">
        <v>0</v>
      </c>
      <c r="AZ91" s="26" t="n">
        <v>0</v>
      </c>
      <c r="BA91" s="25" t="n">
        <v>0</v>
      </c>
      <c r="BB91" s="26" t="n">
        <v>0</v>
      </c>
      <c r="BC91" s="25" t="n">
        <v>0</v>
      </c>
      <c r="BD91" s="26" t="n">
        <v>0</v>
      </c>
      <c r="BE91" s="25" t="n">
        <v>20</v>
      </c>
      <c r="BF91" s="26" t="n">
        <v>100</v>
      </c>
      <c r="BG91" s="25" t="n">
        <v>20</v>
      </c>
    </row>
    <row r="92" customFormat="false" ht="15" hidden="false" customHeight="false" outlineLevel="0" collapsed="false">
      <c r="A92" s="15" t="s">
        <v>434</v>
      </c>
      <c r="B92" s="15" t="s">
        <v>435</v>
      </c>
      <c r="C92" s="16" t="s">
        <v>66</v>
      </c>
      <c r="D92" s="17" t="n">
        <v>3</v>
      </c>
      <c r="E92" s="16" t="s">
        <v>67</v>
      </c>
      <c r="F92" s="18" t="n">
        <v>32</v>
      </c>
      <c r="G92" s="16"/>
      <c r="H92" s="19"/>
      <c r="I92" s="7"/>
      <c r="J92" s="7"/>
      <c r="K92" s="8" t="s">
        <v>68</v>
      </c>
      <c r="L92" s="20" t="n">
        <v>92</v>
      </c>
      <c r="M92" s="20"/>
      <c r="N92" s="10"/>
      <c r="O92" s="27" t="s">
        <v>190</v>
      </c>
      <c r="P92" s="28" t="n">
        <v>42703.1619097222</v>
      </c>
      <c r="Q92" s="27" t="s">
        <v>436</v>
      </c>
      <c r="R92" s="27"/>
      <c r="S92" s="27"/>
      <c r="T92" s="27"/>
      <c r="U92" s="28" t="n">
        <v>42703.1619097222</v>
      </c>
      <c r="V92" s="23" t="s">
        <v>437</v>
      </c>
      <c r="W92" s="27"/>
      <c r="X92" s="27"/>
      <c r="Y92" s="27" t="s">
        <v>438</v>
      </c>
      <c r="Z92" s="27" t="s">
        <v>439</v>
      </c>
      <c r="AA92" s="29" t="inlineStr">
        <f aca="false">FALSE()</f>
        <is>
          <t/>
        </is>
      </c>
      <c r="AB92" s="29" t="n">
        <v>0</v>
      </c>
      <c r="AC92" s="29" t="s">
        <v>440</v>
      </c>
      <c r="AD92" s="29" t="inlineStr">
        <f aca="false">FALSE()</f>
        <is>
          <t/>
        </is>
      </c>
      <c r="AE92" s="29" t="s">
        <v>441</v>
      </c>
      <c r="AF92" s="29"/>
      <c r="AG92" s="29"/>
      <c r="AH92" s="29" t="inlineStr">
        <f aca="false">FALSE()</f>
        <is>
          <t/>
        </is>
      </c>
      <c r="AI92" s="29" t="n">
        <v>0</v>
      </c>
      <c r="AJ92" s="29"/>
      <c r="AK92" s="29" t="s">
        <v>84</v>
      </c>
      <c r="AL92" s="29" t="inlineStr">
        <f aca="false">FALSE()</f>
        <is>
          <t/>
        </is>
      </c>
      <c r="AM92" s="29" t="s">
        <v>439</v>
      </c>
      <c r="AN92" s="29"/>
      <c r="AO92" s="29"/>
      <c r="AP92" s="29"/>
      <c r="AQ92" s="29"/>
      <c r="AR92" s="29"/>
      <c r="AS92" s="29"/>
      <c r="AT92" s="29"/>
      <c r="AU92" s="29"/>
      <c r="AV92" s="0" t="n">
        <v>1</v>
      </c>
      <c r="AW92" s="24" t="e">
        <f aca="false">REPLACE(INDEX(GroupVertices[group], MATCH(Edges[[#this row],[vertex 1]],GroupVertices[vertex],0)),1,1,"")</f>
        <v>#VALUE!</v>
      </c>
      <c r="AX92" s="24" t="e">
        <f aca="false">REPLACE(INDEX(GroupVertices[group], MATCH(Edges[[#this row],[vertex 2]],GroupVertices[vertex],0)),1,1,"")</f>
        <v>#VALUE!</v>
      </c>
      <c r="AY92" s="25" t="n">
        <v>0</v>
      </c>
      <c r="AZ92" s="26" t="n">
        <v>0</v>
      </c>
      <c r="BA92" s="25" t="n">
        <v>0</v>
      </c>
      <c r="BB92" s="26" t="n">
        <v>0</v>
      </c>
      <c r="BC92" s="25" t="n">
        <v>0</v>
      </c>
      <c r="BD92" s="26" t="n">
        <v>0</v>
      </c>
      <c r="BE92" s="25" t="n">
        <v>2</v>
      </c>
      <c r="BF92" s="26" t="n">
        <v>100</v>
      </c>
      <c r="BG92" s="25" t="n">
        <v>2</v>
      </c>
    </row>
    <row r="93" customFormat="false" ht="15" hidden="false" customHeight="false" outlineLevel="0" collapsed="false">
      <c r="A93" s="15" t="s">
        <v>442</v>
      </c>
      <c r="B93" s="15" t="s">
        <v>443</v>
      </c>
      <c r="C93" s="16" t="s">
        <v>66</v>
      </c>
      <c r="D93" s="17" t="n">
        <v>3</v>
      </c>
      <c r="E93" s="16" t="s">
        <v>67</v>
      </c>
      <c r="F93" s="18" t="n">
        <v>32</v>
      </c>
      <c r="G93" s="16"/>
      <c r="H93" s="19"/>
      <c r="I93" s="7"/>
      <c r="J93" s="7"/>
      <c r="K93" s="8" t="s">
        <v>68</v>
      </c>
      <c r="L93" s="20" t="n">
        <v>93</v>
      </c>
      <c r="M93" s="20"/>
      <c r="N93" s="10"/>
      <c r="O93" s="27" t="s">
        <v>69</v>
      </c>
      <c r="P93" s="28" t="n">
        <v>42703.1284837963</v>
      </c>
      <c r="Q93" s="27" t="s">
        <v>444</v>
      </c>
      <c r="R93" s="23" t="s">
        <v>445</v>
      </c>
      <c r="S93" s="27" t="s">
        <v>130</v>
      </c>
      <c r="T93" s="27" t="s">
        <v>446</v>
      </c>
      <c r="U93" s="28" t="n">
        <v>42703.1284837963</v>
      </c>
      <c r="V93" s="23" t="s">
        <v>447</v>
      </c>
      <c r="W93" s="27"/>
      <c r="X93" s="27"/>
      <c r="Y93" s="27" t="s">
        <v>448</v>
      </c>
      <c r="Z93" s="27"/>
      <c r="AA93" s="29" t="inlineStr">
        <f aca="false">FALSE()</f>
        <is>
          <t/>
        </is>
      </c>
      <c r="AB93" s="29" t="n">
        <v>5</v>
      </c>
      <c r="AC93" s="29"/>
      <c r="AD93" s="29" t="inlineStr">
        <f aca="false">FALSE()</f>
        <is>
          <t/>
        </is>
      </c>
      <c r="AE93" s="29" t="s">
        <v>75</v>
      </c>
      <c r="AF93" s="29"/>
      <c r="AG93" s="29"/>
      <c r="AH93" s="29" t="inlineStr">
        <f aca="false">FALSE()</f>
        <is>
          <t/>
        </is>
      </c>
      <c r="AI93" s="29" t="n">
        <v>1</v>
      </c>
      <c r="AJ93" s="29"/>
      <c r="AK93" s="29" t="s">
        <v>449</v>
      </c>
      <c r="AL93" s="29" t="n">
        <f aca="false">TRUE()</f>
        <v>1</v>
      </c>
      <c r="AM93" s="29" t="s">
        <v>448</v>
      </c>
      <c r="AN93" s="29"/>
      <c r="AO93" s="29"/>
      <c r="AP93" s="29"/>
      <c r="AQ93" s="29"/>
      <c r="AR93" s="29"/>
      <c r="AS93" s="29"/>
      <c r="AT93" s="29"/>
      <c r="AU93" s="29"/>
      <c r="AV93" s="0" t="n">
        <v>1</v>
      </c>
      <c r="AW93" s="24" t="e">
        <f aca="false">REPLACE(INDEX(GroupVertices[group], MATCH(Edges[[#this row],[vertex 1]],GroupVertices[vertex],0)),1,1,"")</f>
        <v>#VALUE!</v>
      </c>
      <c r="AX93" s="24" t="e">
        <f aca="false">REPLACE(INDEX(GroupVertices[group], MATCH(Edges[[#this row],[vertex 2]],GroupVertices[vertex],0)),1,1,"")</f>
        <v>#VALUE!</v>
      </c>
      <c r="AY93" s="25" t="n">
        <v>1</v>
      </c>
      <c r="AZ93" s="26" t="n">
        <v>5.26315789473684</v>
      </c>
      <c r="BA93" s="25" t="n">
        <v>0</v>
      </c>
      <c r="BB93" s="26" t="n">
        <v>0</v>
      </c>
      <c r="BC93" s="25" t="n">
        <v>0</v>
      </c>
      <c r="BD93" s="26" t="n">
        <v>0</v>
      </c>
      <c r="BE93" s="25" t="n">
        <v>18</v>
      </c>
      <c r="BF93" s="26" t="n">
        <v>94.7368421052632</v>
      </c>
      <c r="BG93" s="25" t="n">
        <v>19</v>
      </c>
    </row>
    <row r="94" customFormat="false" ht="15" hidden="false" customHeight="false" outlineLevel="0" collapsed="false">
      <c r="A94" s="15" t="s">
        <v>450</v>
      </c>
      <c r="B94" s="15" t="s">
        <v>443</v>
      </c>
      <c r="C94" s="16" t="s">
        <v>66</v>
      </c>
      <c r="D94" s="17" t="n">
        <v>3</v>
      </c>
      <c r="E94" s="16" t="s">
        <v>67</v>
      </c>
      <c r="F94" s="18" t="n">
        <v>32</v>
      </c>
      <c r="G94" s="16"/>
      <c r="H94" s="19"/>
      <c r="I94" s="7"/>
      <c r="J94" s="7"/>
      <c r="K94" s="8" t="s">
        <v>68</v>
      </c>
      <c r="L94" s="20" t="n">
        <v>94</v>
      </c>
      <c r="M94" s="20"/>
      <c r="N94" s="10"/>
      <c r="O94" s="27" t="s">
        <v>69</v>
      </c>
      <c r="P94" s="28" t="n">
        <v>42703.1756597222</v>
      </c>
      <c r="Q94" s="31" t="s">
        <v>451</v>
      </c>
      <c r="R94" s="27"/>
      <c r="S94" s="27"/>
      <c r="T94" s="27" t="s">
        <v>446</v>
      </c>
      <c r="U94" s="28" t="n">
        <v>42703.1756597222</v>
      </c>
      <c r="V94" s="23" t="s">
        <v>452</v>
      </c>
      <c r="W94" s="27"/>
      <c r="X94" s="27"/>
      <c r="Y94" s="27" t="s">
        <v>453</v>
      </c>
      <c r="Z94" s="27"/>
      <c r="AA94" s="29" t="inlineStr">
        <f aca="false">FALSE()</f>
        <is>
          <t/>
        </is>
      </c>
      <c r="AB94" s="29" t="n">
        <v>0</v>
      </c>
      <c r="AC94" s="29"/>
      <c r="AD94" s="29" t="inlineStr">
        <f aca="false">FALSE()</f>
        <is>
          <t/>
        </is>
      </c>
      <c r="AE94" s="29" t="s">
        <v>75</v>
      </c>
      <c r="AF94" s="29"/>
      <c r="AG94" s="29"/>
      <c r="AH94" s="29" t="inlineStr">
        <f aca="false">FALSE()</f>
        <is>
          <t/>
        </is>
      </c>
      <c r="AI94" s="29" t="n">
        <v>1</v>
      </c>
      <c r="AJ94" s="29" t="s">
        <v>448</v>
      </c>
      <c r="AK94" s="29" t="s">
        <v>135</v>
      </c>
      <c r="AL94" s="29" t="n">
        <f aca="false">FALSE()</f>
        <v>0</v>
      </c>
      <c r="AM94" s="29" t="s">
        <v>448</v>
      </c>
      <c r="AN94" s="29"/>
      <c r="AO94" s="29"/>
      <c r="AP94" s="29"/>
      <c r="AQ94" s="29"/>
      <c r="AR94" s="29"/>
      <c r="AS94" s="29"/>
      <c r="AT94" s="29"/>
      <c r="AU94" s="29"/>
      <c r="AV94" s="0" t="n">
        <v>1</v>
      </c>
      <c r="AW94" s="24" t="e">
        <f aca="false">REPLACE(INDEX(GroupVertices[group], MATCH(Edges[[#this row],[vertex 1]],GroupVertices[vertex],0)),1,1,"")</f>
        <v>#VALUE!</v>
      </c>
      <c r="AX94" s="24" t="e">
        <f aca="false">REPLACE(INDEX(GroupVertices[group], MATCH(Edges[[#this row],[vertex 2]],GroupVertices[vertex],0)),1,1,"")</f>
        <v>#VALUE!</v>
      </c>
      <c r="AY94" s="25"/>
      <c r="AZ94" s="26"/>
      <c r="BA94" s="25"/>
      <c r="BB94" s="26"/>
      <c r="BC94" s="25"/>
      <c r="BD94" s="26"/>
      <c r="BE94" s="25"/>
      <c r="BF94" s="26"/>
      <c r="BG94" s="25"/>
    </row>
    <row r="95" customFormat="false" ht="15" hidden="false" customHeight="false" outlineLevel="0" collapsed="false">
      <c r="A95" s="15" t="s">
        <v>450</v>
      </c>
      <c r="B95" s="15" t="s">
        <v>442</v>
      </c>
      <c r="C95" s="16" t="s">
        <v>66</v>
      </c>
      <c r="D95" s="17" t="n">
        <v>3</v>
      </c>
      <c r="E95" s="16" t="s">
        <v>67</v>
      </c>
      <c r="F95" s="18" t="n">
        <v>32</v>
      </c>
      <c r="G95" s="16"/>
      <c r="H95" s="19"/>
      <c r="I95" s="7"/>
      <c r="J95" s="7"/>
      <c r="K95" s="8" t="s">
        <v>68</v>
      </c>
      <c r="L95" s="20" t="n">
        <v>95</v>
      </c>
      <c r="M95" s="20"/>
      <c r="N95" s="10"/>
      <c r="O95" s="27" t="s">
        <v>69</v>
      </c>
      <c r="P95" s="28" t="n">
        <v>42703.1756597222</v>
      </c>
      <c r="Q95" s="31" t="s">
        <v>451</v>
      </c>
      <c r="R95" s="27"/>
      <c r="S95" s="27"/>
      <c r="T95" s="27" t="s">
        <v>446</v>
      </c>
      <c r="U95" s="28" t="n">
        <v>42703.1756597222</v>
      </c>
      <c r="V95" s="23" t="s">
        <v>452</v>
      </c>
      <c r="W95" s="27"/>
      <c r="X95" s="27"/>
      <c r="Y95" s="27" t="s">
        <v>453</v>
      </c>
      <c r="Z95" s="27"/>
      <c r="AA95" s="29" t="inlineStr">
        <f aca="false">FALSE()</f>
        <is>
          <t/>
        </is>
      </c>
      <c r="AB95" s="29" t="n">
        <v>0</v>
      </c>
      <c r="AC95" s="29"/>
      <c r="AD95" s="29" t="inlineStr">
        <f aca="false">FALSE()</f>
        <is>
          <t/>
        </is>
      </c>
      <c r="AE95" s="29" t="s">
        <v>75</v>
      </c>
      <c r="AF95" s="29"/>
      <c r="AG95" s="29"/>
      <c r="AH95" s="29" t="inlineStr">
        <f aca="false">FALSE()</f>
        <is>
          <t/>
        </is>
      </c>
      <c r="AI95" s="29" t="n">
        <v>1</v>
      </c>
      <c r="AJ95" s="29" t="s">
        <v>448</v>
      </c>
      <c r="AK95" s="29" t="s">
        <v>135</v>
      </c>
      <c r="AL95" s="29" t="inlineStr">
        <f aca="false">FALSE()</f>
        <is>
          <t/>
        </is>
      </c>
      <c r="AM95" s="29" t="s">
        <v>448</v>
      </c>
      <c r="AN95" s="29"/>
      <c r="AO95" s="29"/>
      <c r="AP95" s="29"/>
      <c r="AQ95" s="29"/>
      <c r="AR95" s="29"/>
      <c r="AS95" s="29"/>
      <c r="AT95" s="29"/>
      <c r="AU95" s="29"/>
      <c r="AV95" s="0" t="n">
        <v>1</v>
      </c>
      <c r="AW95" s="24" t="e">
        <f aca="false">REPLACE(INDEX(GroupVertices[group], MATCH(Edges[[#this row],[vertex 1]],GroupVertices[vertex],0)),1,1,"")</f>
        <v>#VALUE!</v>
      </c>
      <c r="AX95" s="24" t="e">
        <f aca="false">REPLACE(INDEX(GroupVertices[group], MATCH(Edges[[#this row],[vertex 2]],GroupVertices[vertex],0)),1,1,"")</f>
        <v>#VALUE!</v>
      </c>
      <c r="AY95" s="25" t="n">
        <v>1</v>
      </c>
      <c r="AZ95" s="26" t="n">
        <v>4.54545454545455</v>
      </c>
      <c r="BA95" s="25" t="n">
        <v>0</v>
      </c>
      <c r="BB95" s="26" t="n">
        <v>0</v>
      </c>
      <c r="BC95" s="25" t="n">
        <v>0</v>
      </c>
      <c r="BD95" s="26" t="n">
        <v>0</v>
      </c>
      <c r="BE95" s="25" t="n">
        <v>21</v>
      </c>
      <c r="BF95" s="26" t="n">
        <v>95.4545454545455</v>
      </c>
      <c r="BG95" s="25" t="n">
        <v>22</v>
      </c>
    </row>
    <row r="96" customFormat="false" ht="15" hidden="false" customHeight="false" outlineLevel="0" collapsed="false">
      <c r="A96" s="15" t="s">
        <v>454</v>
      </c>
      <c r="B96" s="15" t="s">
        <v>454</v>
      </c>
      <c r="C96" s="16" t="s">
        <v>66</v>
      </c>
      <c r="D96" s="17" t="n">
        <v>3</v>
      </c>
      <c r="E96" s="16" t="s">
        <v>67</v>
      </c>
      <c r="F96" s="18" t="n">
        <v>32</v>
      </c>
      <c r="G96" s="16"/>
      <c r="H96" s="19"/>
      <c r="I96" s="7"/>
      <c r="J96" s="7"/>
      <c r="K96" s="8" t="s">
        <v>68</v>
      </c>
      <c r="L96" s="20" t="n">
        <v>96</v>
      </c>
      <c r="M96" s="20"/>
      <c r="N96" s="10"/>
      <c r="O96" s="27" t="s">
        <v>21</v>
      </c>
      <c r="P96" s="28" t="n">
        <v>42703.1776388889</v>
      </c>
      <c r="Q96" s="27" t="s">
        <v>455</v>
      </c>
      <c r="R96" s="23" t="s">
        <v>456</v>
      </c>
      <c r="S96" s="27" t="s">
        <v>88</v>
      </c>
      <c r="T96" s="27"/>
      <c r="U96" s="28" t="n">
        <v>42703.1776388889</v>
      </c>
      <c r="V96" s="23" t="s">
        <v>457</v>
      </c>
      <c r="W96" s="27" t="n">
        <v>2.45693221</v>
      </c>
      <c r="X96" s="27" t="n">
        <v>102.17204686</v>
      </c>
      <c r="Y96" s="27" t="s">
        <v>458</v>
      </c>
      <c r="Z96" s="27"/>
      <c r="AA96" s="29" t="inlineStr">
        <f aca="false">FALSE()</f>
        <is>
          <t/>
        </is>
      </c>
      <c r="AB96" s="29" t="n">
        <v>0</v>
      </c>
      <c r="AC96" s="29"/>
      <c r="AD96" s="29" t="inlineStr">
        <f aca="false">FALSE()</f>
        <is>
          <t/>
        </is>
      </c>
      <c r="AE96" s="29" t="s">
        <v>75</v>
      </c>
      <c r="AF96" s="29"/>
      <c r="AG96" s="29"/>
      <c r="AH96" s="29" t="inlineStr">
        <f aca="false">FALSE()</f>
        <is>
          <t/>
        </is>
      </c>
      <c r="AI96" s="29" t="n">
        <v>0</v>
      </c>
      <c r="AJ96" s="29"/>
      <c r="AK96" s="29" t="s">
        <v>91</v>
      </c>
      <c r="AL96" s="29" t="inlineStr">
        <f aca="false">FALSE()</f>
        <is>
          <t/>
        </is>
      </c>
      <c r="AM96" s="29" t="s">
        <v>458</v>
      </c>
      <c r="AN96" s="30" t="s">
        <v>97</v>
      </c>
      <c r="AO96" s="29" t="s">
        <v>98</v>
      </c>
      <c r="AP96" s="29" t="s">
        <v>99</v>
      </c>
      <c r="AQ96" s="29" t="s">
        <v>100</v>
      </c>
      <c r="AR96" s="29" t="s">
        <v>101</v>
      </c>
      <c r="AS96" s="29" t="s">
        <v>102</v>
      </c>
      <c r="AT96" s="29" t="s">
        <v>103</v>
      </c>
      <c r="AU96" s="23" t="s">
        <v>104</v>
      </c>
      <c r="AV96" s="0" t="n">
        <v>1</v>
      </c>
      <c r="AW96" s="24" t="e">
        <f aca="false">REPLACE(INDEX(GroupVertices[group], MATCH(Edges[[#this row],[vertex 1]],GroupVertices[vertex],0)),1,1,"")</f>
        <v>#VALUE!</v>
      </c>
      <c r="AX96" s="24" t="e">
        <f aca="false">REPLACE(INDEX(GroupVertices[group], MATCH(Edges[[#this row],[vertex 2]],GroupVertices[vertex],0)),1,1,"")</f>
        <v>#VALUE!</v>
      </c>
      <c r="AY96" s="25" t="n">
        <v>0</v>
      </c>
      <c r="AZ96" s="26" t="n">
        <v>0</v>
      </c>
      <c r="BA96" s="25" t="n">
        <v>0</v>
      </c>
      <c r="BB96" s="26" t="n">
        <v>0</v>
      </c>
      <c r="BC96" s="25" t="n">
        <v>0</v>
      </c>
      <c r="BD96" s="26" t="n">
        <v>0</v>
      </c>
      <c r="BE96" s="25" t="n">
        <v>13</v>
      </c>
      <c r="BF96" s="26" t="n">
        <v>100</v>
      </c>
      <c r="BG96" s="25" t="n">
        <v>13</v>
      </c>
    </row>
    <row r="97" customFormat="false" ht="15" hidden="false" customHeight="false" outlineLevel="0" collapsed="false">
      <c r="A97" s="15" t="s">
        <v>459</v>
      </c>
      <c r="B97" s="15" t="s">
        <v>459</v>
      </c>
      <c r="C97" s="16" t="s">
        <v>66</v>
      </c>
      <c r="D97" s="17" t="n">
        <v>3</v>
      </c>
      <c r="E97" s="16" t="s">
        <v>67</v>
      </c>
      <c r="F97" s="18" t="n">
        <v>32</v>
      </c>
      <c r="G97" s="16"/>
      <c r="H97" s="19"/>
      <c r="I97" s="7"/>
      <c r="J97" s="7"/>
      <c r="K97" s="8" t="s">
        <v>68</v>
      </c>
      <c r="L97" s="20" t="n">
        <v>97</v>
      </c>
      <c r="M97" s="20"/>
      <c r="N97" s="10"/>
      <c r="O97" s="27" t="s">
        <v>21</v>
      </c>
      <c r="P97" s="28" t="n">
        <v>42703.2538657407</v>
      </c>
      <c r="Q97" s="27" t="s">
        <v>460</v>
      </c>
      <c r="R97" s="23" t="s">
        <v>461</v>
      </c>
      <c r="S97" s="27" t="s">
        <v>462</v>
      </c>
      <c r="T97" s="27"/>
      <c r="U97" s="28" t="n">
        <v>42703.2538657407</v>
      </c>
      <c r="V97" s="23" t="s">
        <v>463</v>
      </c>
      <c r="W97" s="27"/>
      <c r="X97" s="27"/>
      <c r="Y97" s="27" t="s">
        <v>464</v>
      </c>
      <c r="Z97" s="27"/>
      <c r="AA97" s="29" t="inlineStr">
        <f aca="false">FALSE()</f>
        <is>
          <t/>
        </is>
      </c>
      <c r="AB97" s="29" t="n">
        <v>0</v>
      </c>
      <c r="AC97" s="29"/>
      <c r="AD97" s="29" t="inlineStr">
        <f aca="false">FALSE()</f>
        <is>
          <t/>
        </is>
      </c>
      <c r="AE97" s="29" t="s">
        <v>428</v>
      </c>
      <c r="AF97" s="29"/>
      <c r="AG97" s="29"/>
      <c r="AH97" s="29" t="inlineStr">
        <f aca="false">FALSE()</f>
        <is>
          <t/>
        </is>
      </c>
      <c r="AI97" s="29" t="n">
        <v>0</v>
      </c>
      <c r="AJ97" s="29"/>
      <c r="AK97" s="29" t="s">
        <v>465</v>
      </c>
      <c r="AL97" s="29" t="inlineStr">
        <f aca="false">FALSE()</f>
        <is>
          <t/>
        </is>
      </c>
      <c r="AM97" s="29" t="s">
        <v>464</v>
      </c>
      <c r="AN97" s="29"/>
      <c r="AO97" s="29"/>
      <c r="AP97" s="29"/>
      <c r="AQ97" s="29"/>
      <c r="AR97" s="29"/>
      <c r="AS97" s="29"/>
      <c r="AT97" s="29"/>
      <c r="AU97" s="29"/>
      <c r="AV97" s="0" t="n">
        <v>1</v>
      </c>
      <c r="AW97" s="24" t="e">
        <f aca="false">REPLACE(INDEX(GroupVertices[group], MATCH(Edges[[#this row],[vertex 1]],GroupVertices[vertex],0)),1,1,"")</f>
        <v>#VALUE!</v>
      </c>
      <c r="AX97" s="24" t="e">
        <f aca="false">REPLACE(INDEX(GroupVertices[group], MATCH(Edges[[#this row],[vertex 2]],GroupVertices[vertex],0)),1,1,"")</f>
        <v>#VALUE!</v>
      </c>
      <c r="AY97" s="25" t="n">
        <v>0</v>
      </c>
      <c r="AZ97" s="26" t="n">
        <v>0</v>
      </c>
      <c r="BA97" s="25" t="n">
        <v>0</v>
      </c>
      <c r="BB97" s="26" t="n">
        <v>0</v>
      </c>
      <c r="BC97" s="25" t="n">
        <v>0</v>
      </c>
      <c r="BD97" s="26" t="n">
        <v>0</v>
      </c>
      <c r="BE97" s="25" t="n">
        <v>7</v>
      </c>
      <c r="BF97" s="26" t="n">
        <v>100</v>
      </c>
      <c r="BG97" s="25" t="n">
        <v>7</v>
      </c>
    </row>
    <row r="98" customFormat="false" ht="15" hidden="false" customHeight="false" outlineLevel="0" collapsed="false">
      <c r="A98" s="15" t="s">
        <v>466</v>
      </c>
      <c r="B98" s="15" t="s">
        <v>466</v>
      </c>
      <c r="C98" s="16" t="s">
        <v>66</v>
      </c>
      <c r="D98" s="17" t="n">
        <v>3</v>
      </c>
      <c r="E98" s="16" t="s">
        <v>67</v>
      </c>
      <c r="F98" s="18" t="n">
        <v>32</v>
      </c>
      <c r="G98" s="16"/>
      <c r="H98" s="19"/>
      <c r="I98" s="7"/>
      <c r="J98" s="7"/>
      <c r="K98" s="8" t="s">
        <v>68</v>
      </c>
      <c r="L98" s="20" t="n">
        <v>98</v>
      </c>
      <c r="M98" s="20"/>
      <c r="N98" s="10"/>
      <c r="O98" s="27" t="s">
        <v>21</v>
      </c>
      <c r="P98" s="28" t="n">
        <v>42703.2692939815</v>
      </c>
      <c r="Q98" s="27" t="s">
        <v>467</v>
      </c>
      <c r="R98" s="27"/>
      <c r="S98" s="27"/>
      <c r="T98" s="27"/>
      <c r="U98" s="28" t="n">
        <v>42703.2692939815</v>
      </c>
      <c r="V98" s="23" t="s">
        <v>468</v>
      </c>
      <c r="W98" s="27"/>
      <c r="X98" s="27"/>
      <c r="Y98" s="27" t="s">
        <v>469</v>
      </c>
      <c r="Z98" s="27"/>
      <c r="AA98" s="29" t="inlineStr">
        <f aca="false">FALSE()</f>
        <is>
          <t/>
        </is>
      </c>
      <c r="AB98" s="29" t="n">
        <v>0</v>
      </c>
      <c r="AC98" s="29"/>
      <c r="AD98" s="29" t="inlineStr">
        <f aca="false">FALSE()</f>
        <is>
          <t/>
        </is>
      </c>
      <c r="AE98" s="29" t="s">
        <v>75</v>
      </c>
      <c r="AF98" s="29"/>
      <c r="AG98" s="29"/>
      <c r="AH98" s="29" t="inlineStr">
        <f aca="false">FALSE()</f>
        <is>
          <t/>
        </is>
      </c>
      <c r="AI98" s="29" t="n">
        <v>0</v>
      </c>
      <c r="AJ98" s="29"/>
      <c r="AK98" s="29" t="s">
        <v>374</v>
      </c>
      <c r="AL98" s="29" t="inlineStr">
        <f aca="false">FALSE()</f>
        <is>
          <t/>
        </is>
      </c>
      <c r="AM98" s="29" t="s">
        <v>469</v>
      </c>
      <c r="AN98" s="29"/>
      <c r="AO98" s="29"/>
      <c r="AP98" s="29"/>
      <c r="AQ98" s="29"/>
      <c r="AR98" s="29"/>
      <c r="AS98" s="29"/>
      <c r="AT98" s="29"/>
      <c r="AU98" s="29"/>
      <c r="AV98" s="0" t="n">
        <v>1</v>
      </c>
      <c r="AW98" s="24" t="e">
        <f aca="false">REPLACE(INDEX(GroupVertices[group], MATCH(Edges[[#this row],[vertex 1]],GroupVertices[vertex],0)),1,1,"")</f>
        <v>#VALUE!</v>
      </c>
      <c r="AX98" s="24" t="e">
        <f aca="false">REPLACE(INDEX(GroupVertices[group], MATCH(Edges[[#this row],[vertex 2]],GroupVertices[vertex],0)),1,1,"")</f>
        <v>#VALUE!</v>
      </c>
      <c r="AY98" s="25" t="n">
        <v>0</v>
      </c>
      <c r="AZ98" s="26" t="n">
        <v>0</v>
      </c>
      <c r="BA98" s="25" t="n">
        <v>0</v>
      </c>
      <c r="BB98" s="26" t="n">
        <v>0</v>
      </c>
      <c r="BC98" s="25" t="n">
        <v>0</v>
      </c>
      <c r="BD98" s="26" t="n">
        <v>0</v>
      </c>
      <c r="BE98" s="25" t="n">
        <v>10</v>
      </c>
      <c r="BF98" s="26" t="n">
        <v>100</v>
      </c>
      <c r="BG98" s="25" t="n">
        <v>10</v>
      </c>
    </row>
    <row r="99" customFormat="false" ht="15" hidden="false" customHeight="false" outlineLevel="0" collapsed="false">
      <c r="A99" s="15" t="s">
        <v>470</v>
      </c>
      <c r="B99" s="15" t="s">
        <v>470</v>
      </c>
      <c r="C99" s="16" t="s">
        <v>66</v>
      </c>
      <c r="D99" s="17" t="n">
        <v>3</v>
      </c>
      <c r="E99" s="16" t="s">
        <v>67</v>
      </c>
      <c r="F99" s="18" t="n">
        <v>32</v>
      </c>
      <c r="G99" s="16"/>
      <c r="H99" s="19"/>
      <c r="I99" s="7"/>
      <c r="J99" s="7"/>
      <c r="K99" s="8" t="s">
        <v>68</v>
      </c>
      <c r="L99" s="20" t="n">
        <v>99</v>
      </c>
      <c r="M99" s="20"/>
      <c r="N99" s="10"/>
      <c r="O99" s="27" t="s">
        <v>21</v>
      </c>
      <c r="P99" s="28" t="n">
        <v>42703.2842013889</v>
      </c>
      <c r="Q99" s="27" t="s">
        <v>471</v>
      </c>
      <c r="R99" s="27"/>
      <c r="S99" s="27"/>
      <c r="T99" s="27"/>
      <c r="U99" s="28" t="n">
        <v>42703.2842013889</v>
      </c>
      <c r="V99" s="23" t="s">
        <v>472</v>
      </c>
      <c r="W99" s="27"/>
      <c r="X99" s="27"/>
      <c r="Y99" s="27" t="s">
        <v>473</v>
      </c>
      <c r="Z99" s="27"/>
      <c r="AA99" s="29" t="inlineStr">
        <f aca="false">FALSE()</f>
        <is>
          <t/>
        </is>
      </c>
      <c r="AB99" s="29" t="n">
        <v>1</v>
      </c>
      <c r="AC99" s="29"/>
      <c r="AD99" s="29" t="inlineStr">
        <f aca="false">FALSE()</f>
        <is>
          <t/>
        </is>
      </c>
      <c r="AE99" s="29" t="s">
        <v>75</v>
      </c>
      <c r="AF99" s="29"/>
      <c r="AG99" s="29"/>
      <c r="AH99" s="29" t="inlineStr">
        <f aca="false">FALSE()</f>
        <is>
          <t/>
        </is>
      </c>
      <c r="AI99" s="29" t="n">
        <v>0</v>
      </c>
      <c r="AJ99" s="29"/>
      <c r="AK99" s="29" t="s">
        <v>84</v>
      </c>
      <c r="AL99" s="29" t="inlineStr">
        <f aca="false">FALSE()</f>
        <is>
          <t/>
        </is>
      </c>
      <c r="AM99" s="29" t="s">
        <v>473</v>
      </c>
      <c r="AN99" s="29"/>
      <c r="AO99" s="29"/>
      <c r="AP99" s="29"/>
      <c r="AQ99" s="29"/>
      <c r="AR99" s="29"/>
      <c r="AS99" s="29"/>
      <c r="AT99" s="29"/>
      <c r="AU99" s="29"/>
      <c r="AV99" s="0" t="n">
        <v>1</v>
      </c>
      <c r="AW99" s="24" t="e">
        <f aca="false">REPLACE(INDEX(GroupVertices[group], MATCH(Edges[[#this row],[vertex 1]],GroupVertices[vertex],0)),1,1,"")</f>
        <v>#VALUE!</v>
      </c>
      <c r="AX99" s="24" t="e">
        <f aca="false">REPLACE(INDEX(GroupVertices[group], MATCH(Edges[[#this row],[vertex 2]],GroupVertices[vertex],0)),1,1,"")</f>
        <v>#VALUE!</v>
      </c>
      <c r="AY99" s="25" t="n">
        <v>0</v>
      </c>
      <c r="AZ99" s="26" t="n">
        <v>0</v>
      </c>
      <c r="BA99" s="25" t="n">
        <v>0</v>
      </c>
      <c r="BB99" s="26" t="n">
        <v>0</v>
      </c>
      <c r="BC99" s="25" t="n">
        <v>0</v>
      </c>
      <c r="BD99" s="26" t="n">
        <v>0</v>
      </c>
      <c r="BE99" s="25" t="n">
        <v>14</v>
      </c>
      <c r="BF99" s="26" t="n">
        <v>100</v>
      </c>
      <c r="BG99" s="25" t="n">
        <v>14</v>
      </c>
    </row>
    <row r="100" customFormat="false" ht="15" hidden="false" customHeight="false" outlineLevel="0" collapsed="false">
      <c r="A100" s="15" t="s">
        <v>474</v>
      </c>
      <c r="B100" s="15" t="s">
        <v>474</v>
      </c>
      <c r="C100" s="16" t="s">
        <v>66</v>
      </c>
      <c r="D100" s="17" t="n">
        <v>3</v>
      </c>
      <c r="E100" s="16" t="s">
        <v>67</v>
      </c>
      <c r="F100" s="18" t="n">
        <v>32</v>
      </c>
      <c r="G100" s="16"/>
      <c r="H100" s="19"/>
      <c r="I100" s="7"/>
      <c r="J100" s="7"/>
      <c r="K100" s="8" t="s">
        <v>68</v>
      </c>
      <c r="L100" s="20" t="n">
        <v>100</v>
      </c>
      <c r="M100" s="20"/>
      <c r="N100" s="10"/>
      <c r="O100" s="27" t="s">
        <v>21</v>
      </c>
      <c r="P100" s="28" t="n">
        <v>42703.2865277778</v>
      </c>
      <c r="Q100" s="27" t="s">
        <v>475</v>
      </c>
      <c r="R100" s="27"/>
      <c r="S100" s="27"/>
      <c r="T100" s="27"/>
      <c r="U100" s="28" t="n">
        <v>42703.2865277778</v>
      </c>
      <c r="V100" s="23" t="s">
        <v>476</v>
      </c>
      <c r="W100" s="27"/>
      <c r="X100" s="27"/>
      <c r="Y100" s="27" t="s">
        <v>477</v>
      </c>
      <c r="Z100" s="27"/>
      <c r="AA100" s="29" t="inlineStr">
        <f aca="false">FALSE()</f>
        <is>
          <t/>
        </is>
      </c>
      <c r="AB100" s="29" t="n">
        <v>0</v>
      </c>
      <c r="AC100" s="29"/>
      <c r="AD100" s="29" t="inlineStr">
        <f aca="false">FALSE()</f>
        <is>
          <t/>
        </is>
      </c>
      <c r="AE100" s="29" t="s">
        <v>75</v>
      </c>
      <c r="AF100" s="29"/>
      <c r="AG100" s="29"/>
      <c r="AH100" s="29" t="inlineStr">
        <f aca="false">FALSE()</f>
        <is>
          <t/>
        </is>
      </c>
      <c r="AI100" s="29" t="n">
        <v>0</v>
      </c>
      <c r="AJ100" s="29"/>
      <c r="AK100" s="29" t="s">
        <v>478</v>
      </c>
      <c r="AL100" s="29" t="inlineStr">
        <f aca="false">FALSE()</f>
        <is>
          <t/>
        </is>
      </c>
      <c r="AM100" s="29" t="s">
        <v>477</v>
      </c>
      <c r="AN100" s="29"/>
      <c r="AO100" s="29"/>
      <c r="AP100" s="29"/>
      <c r="AQ100" s="29"/>
      <c r="AR100" s="29"/>
      <c r="AS100" s="29"/>
      <c r="AT100" s="29"/>
      <c r="AU100" s="29"/>
      <c r="AV100" s="0" t="n">
        <v>1</v>
      </c>
      <c r="AW100" s="24" t="e">
        <f aca="false">REPLACE(INDEX(GroupVertices[group], MATCH(Edges[[#this row],[vertex 1]],GroupVertices[vertex],0)),1,1,"")</f>
        <v>#VALUE!</v>
      </c>
      <c r="AX100" s="24" t="e">
        <f aca="false">REPLACE(INDEX(GroupVertices[group], MATCH(Edges[[#this row],[vertex 2]],GroupVertices[vertex],0)),1,1,"")</f>
        <v>#VALUE!</v>
      </c>
      <c r="AY100" s="25" t="n">
        <v>0</v>
      </c>
      <c r="AZ100" s="26" t="n">
        <v>0</v>
      </c>
      <c r="BA100" s="25" t="n">
        <v>4</v>
      </c>
      <c r="BB100" s="26" t="n">
        <v>20</v>
      </c>
      <c r="BC100" s="25" t="n">
        <v>0</v>
      </c>
      <c r="BD100" s="26" t="n">
        <v>0</v>
      </c>
      <c r="BE100" s="25" t="n">
        <v>16</v>
      </c>
      <c r="BF100" s="26" t="n">
        <v>80</v>
      </c>
      <c r="BG100" s="25" t="n">
        <v>20</v>
      </c>
    </row>
    <row r="101" customFormat="false" ht="15" hidden="false" customHeight="false" outlineLevel="0" collapsed="false">
      <c r="A101" s="15" t="s">
        <v>479</v>
      </c>
      <c r="B101" s="15" t="s">
        <v>396</v>
      </c>
      <c r="C101" s="16" t="s">
        <v>66</v>
      </c>
      <c r="D101" s="17" t="n">
        <v>3</v>
      </c>
      <c r="E101" s="16" t="s">
        <v>67</v>
      </c>
      <c r="F101" s="18" t="n">
        <v>32</v>
      </c>
      <c r="G101" s="16"/>
      <c r="H101" s="19"/>
      <c r="I101" s="7"/>
      <c r="J101" s="7"/>
      <c r="K101" s="8" t="s">
        <v>68</v>
      </c>
      <c r="L101" s="20" t="n">
        <v>101</v>
      </c>
      <c r="M101" s="20"/>
      <c r="N101" s="10"/>
      <c r="O101" s="27" t="s">
        <v>69</v>
      </c>
      <c r="P101" s="28" t="n">
        <v>42703.3038078704</v>
      </c>
      <c r="Q101" s="31" t="s">
        <v>397</v>
      </c>
      <c r="R101" s="27"/>
      <c r="S101" s="27"/>
      <c r="T101" s="27" t="s">
        <v>398</v>
      </c>
      <c r="U101" s="28" t="n">
        <v>42703.3038078704</v>
      </c>
      <c r="V101" s="23" t="s">
        <v>480</v>
      </c>
      <c r="W101" s="27"/>
      <c r="X101" s="27"/>
      <c r="Y101" s="27" t="s">
        <v>481</v>
      </c>
      <c r="Z101" s="27"/>
      <c r="AA101" s="29" t="inlineStr">
        <f aca="false">FALSE()</f>
        <is>
          <t/>
        </is>
      </c>
      <c r="AB101" s="29" t="n">
        <v>0</v>
      </c>
      <c r="AC101" s="29"/>
      <c r="AD101" s="29" t="inlineStr">
        <f aca="false">FALSE()</f>
        <is>
          <t/>
        </is>
      </c>
      <c r="AE101" s="29" t="s">
        <v>75</v>
      </c>
      <c r="AF101" s="29"/>
      <c r="AG101" s="29"/>
      <c r="AH101" s="29" t="inlineStr">
        <f aca="false">FALSE()</f>
        <is>
          <t/>
        </is>
      </c>
      <c r="AI101" s="29" t="n">
        <v>7</v>
      </c>
      <c r="AJ101" s="29" t="s">
        <v>401</v>
      </c>
      <c r="AK101" s="29" t="s">
        <v>482</v>
      </c>
      <c r="AL101" s="29" t="inlineStr">
        <f aca="false">FALSE()</f>
        <is>
          <t/>
        </is>
      </c>
      <c r="AM101" s="29" t="s">
        <v>401</v>
      </c>
      <c r="AN101" s="29"/>
      <c r="AO101" s="29"/>
      <c r="AP101" s="29"/>
      <c r="AQ101" s="29"/>
      <c r="AR101" s="29"/>
      <c r="AS101" s="29"/>
      <c r="AT101" s="29"/>
      <c r="AU101" s="29"/>
      <c r="AV101" s="0" t="n">
        <v>1</v>
      </c>
      <c r="AW101" s="24" t="e">
        <f aca="false">REPLACE(INDEX(GroupVertices[group], MATCH(Edges[[#this row],[vertex 1]],GroupVertices[vertex],0)),1,1,"")</f>
        <v>#VALUE!</v>
      </c>
      <c r="AX101" s="24" t="e">
        <f aca="false">REPLACE(INDEX(GroupVertices[group], MATCH(Edges[[#this row],[vertex 2]],GroupVertices[vertex],0)),1,1,"")</f>
        <v>#VALUE!</v>
      </c>
      <c r="AY101" s="25" t="n">
        <v>0</v>
      </c>
      <c r="AZ101" s="26" t="n">
        <v>0</v>
      </c>
      <c r="BA101" s="25" t="n">
        <v>0</v>
      </c>
      <c r="BB101" s="26" t="n">
        <v>0</v>
      </c>
      <c r="BC101" s="25" t="n">
        <v>0</v>
      </c>
      <c r="BD101" s="26" t="n">
        <v>0</v>
      </c>
      <c r="BE101" s="25" t="n">
        <v>17</v>
      </c>
      <c r="BF101" s="26" t="n">
        <v>100</v>
      </c>
      <c r="BG101" s="25" t="n">
        <v>17</v>
      </c>
    </row>
    <row r="102" customFormat="false" ht="15" hidden="false" customHeight="false" outlineLevel="0" collapsed="false">
      <c r="A102" s="15" t="s">
        <v>483</v>
      </c>
      <c r="B102" s="15" t="s">
        <v>483</v>
      </c>
      <c r="C102" s="16" t="s">
        <v>66</v>
      </c>
      <c r="D102" s="17" t="n">
        <v>3</v>
      </c>
      <c r="E102" s="16" t="s">
        <v>67</v>
      </c>
      <c r="F102" s="18" t="n">
        <v>32</v>
      </c>
      <c r="G102" s="16"/>
      <c r="H102" s="19"/>
      <c r="I102" s="7"/>
      <c r="J102" s="7"/>
      <c r="K102" s="8" t="s">
        <v>68</v>
      </c>
      <c r="L102" s="20" t="n">
        <v>102</v>
      </c>
      <c r="M102" s="20"/>
      <c r="N102" s="10"/>
      <c r="O102" s="27" t="s">
        <v>21</v>
      </c>
      <c r="P102" s="28" t="n">
        <v>42703.3091898148</v>
      </c>
      <c r="Q102" s="27" t="s">
        <v>484</v>
      </c>
      <c r="R102" s="23" t="s">
        <v>485</v>
      </c>
      <c r="S102" s="27" t="s">
        <v>130</v>
      </c>
      <c r="T102" s="27"/>
      <c r="U102" s="28" t="n">
        <v>42703.3091898148</v>
      </c>
      <c r="V102" s="23" t="s">
        <v>486</v>
      </c>
      <c r="W102" s="27"/>
      <c r="X102" s="27"/>
      <c r="Y102" s="27" t="s">
        <v>487</v>
      </c>
      <c r="Z102" s="27"/>
      <c r="AA102" s="29" t="inlineStr">
        <f aca="false">FALSE()</f>
        <is>
          <t/>
        </is>
      </c>
      <c r="AB102" s="29" t="n">
        <v>2</v>
      </c>
      <c r="AC102" s="29"/>
      <c r="AD102" s="29" t="n">
        <f aca="false">TRUE()</f>
        <v>1</v>
      </c>
      <c r="AE102" s="29" t="s">
        <v>75</v>
      </c>
      <c r="AF102" s="29"/>
      <c r="AG102" s="29" t="s">
        <v>488</v>
      </c>
      <c r="AH102" s="29" t="inlineStr">
        <f aca="false">FALSE()</f>
        <is>
          <t/>
        </is>
      </c>
      <c r="AI102" s="29" t="n">
        <v>0</v>
      </c>
      <c r="AJ102" s="29"/>
      <c r="AK102" s="29" t="s">
        <v>76</v>
      </c>
      <c r="AL102" s="29" t="n">
        <f aca="false">TRUE()</f>
        <v>1</v>
      </c>
      <c r="AM102" s="29" t="s">
        <v>487</v>
      </c>
      <c r="AN102" s="29"/>
      <c r="AO102" s="29"/>
      <c r="AP102" s="29"/>
      <c r="AQ102" s="29"/>
      <c r="AR102" s="29"/>
      <c r="AS102" s="29"/>
      <c r="AT102" s="29"/>
      <c r="AU102" s="29"/>
      <c r="AV102" s="0" t="n">
        <v>1</v>
      </c>
      <c r="AW102" s="24" t="e">
        <f aca="false">REPLACE(INDEX(GroupVertices[group], MATCH(Edges[[#this row],[vertex 1]],GroupVertices[vertex],0)),1,1,"")</f>
        <v>#VALUE!</v>
      </c>
      <c r="AX102" s="24" t="e">
        <f aca="false">REPLACE(INDEX(GroupVertices[group], MATCH(Edges[[#this row],[vertex 2]],GroupVertices[vertex],0)),1,1,"")</f>
        <v>#VALUE!</v>
      </c>
      <c r="AY102" s="25" t="n">
        <v>2</v>
      </c>
      <c r="AZ102" s="26" t="n">
        <v>11.7647058823529</v>
      </c>
      <c r="BA102" s="25" t="n">
        <v>0</v>
      </c>
      <c r="BB102" s="26" t="n">
        <v>0</v>
      </c>
      <c r="BC102" s="25" t="n">
        <v>0</v>
      </c>
      <c r="BD102" s="26" t="n">
        <v>0</v>
      </c>
      <c r="BE102" s="25" t="n">
        <v>15</v>
      </c>
      <c r="BF102" s="26" t="n">
        <v>88.2352941176471</v>
      </c>
      <c r="BG102" s="25" t="n">
        <v>17</v>
      </c>
    </row>
    <row r="103" customFormat="false" ht="15" hidden="false" customHeight="false" outlineLevel="0" collapsed="false">
      <c r="A103" s="15" t="s">
        <v>489</v>
      </c>
      <c r="B103" s="15" t="s">
        <v>489</v>
      </c>
      <c r="C103" s="16" t="s">
        <v>66</v>
      </c>
      <c r="D103" s="17" t="n">
        <v>3</v>
      </c>
      <c r="E103" s="16" t="s">
        <v>67</v>
      </c>
      <c r="F103" s="18" t="n">
        <v>32</v>
      </c>
      <c r="G103" s="16"/>
      <c r="H103" s="19"/>
      <c r="I103" s="7"/>
      <c r="J103" s="7"/>
      <c r="K103" s="8" t="s">
        <v>68</v>
      </c>
      <c r="L103" s="20" t="n">
        <v>103</v>
      </c>
      <c r="M103" s="20"/>
      <c r="N103" s="10"/>
      <c r="O103" s="27" t="s">
        <v>21</v>
      </c>
      <c r="P103" s="28" t="n">
        <v>42703.3312962963</v>
      </c>
      <c r="Q103" s="27" t="s">
        <v>490</v>
      </c>
      <c r="R103" s="23" t="s">
        <v>491</v>
      </c>
      <c r="S103" s="27" t="s">
        <v>492</v>
      </c>
      <c r="T103" s="27"/>
      <c r="U103" s="28" t="n">
        <v>42703.3312962963</v>
      </c>
      <c r="V103" s="23" t="s">
        <v>493</v>
      </c>
      <c r="W103" s="27"/>
      <c r="X103" s="27"/>
      <c r="Y103" s="27" t="s">
        <v>494</v>
      </c>
      <c r="Z103" s="27"/>
      <c r="AA103" s="29" t="inlineStr">
        <f aca="false">FALSE()</f>
        <is>
          <t/>
        </is>
      </c>
      <c r="AB103" s="29" t="n">
        <v>0</v>
      </c>
      <c r="AC103" s="29"/>
      <c r="AD103" s="29" t="n">
        <f aca="false">FALSE()</f>
        <v>0</v>
      </c>
      <c r="AE103" s="29" t="s">
        <v>428</v>
      </c>
      <c r="AF103" s="29"/>
      <c r="AG103" s="29"/>
      <c r="AH103" s="29" t="inlineStr">
        <f aca="false">FALSE()</f>
        <is>
          <t/>
        </is>
      </c>
      <c r="AI103" s="29" t="n">
        <v>0</v>
      </c>
      <c r="AJ103" s="29"/>
      <c r="AK103" s="29" t="s">
        <v>126</v>
      </c>
      <c r="AL103" s="29" t="n">
        <f aca="false">FALSE()</f>
        <v>0</v>
      </c>
      <c r="AM103" s="29" t="s">
        <v>494</v>
      </c>
      <c r="AN103" s="29"/>
      <c r="AO103" s="29"/>
      <c r="AP103" s="29"/>
      <c r="AQ103" s="29"/>
      <c r="AR103" s="29"/>
      <c r="AS103" s="29"/>
      <c r="AT103" s="29"/>
      <c r="AU103" s="29"/>
      <c r="AV103" s="0" t="n">
        <v>1</v>
      </c>
      <c r="AW103" s="24" t="e">
        <f aca="false">REPLACE(INDEX(GroupVertices[group], MATCH(Edges[[#this row],[vertex 1]],GroupVertices[vertex],0)),1,1,"")</f>
        <v>#VALUE!</v>
      </c>
      <c r="AX103" s="24" t="e">
        <f aca="false">REPLACE(INDEX(GroupVertices[group], MATCH(Edges[[#this row],[vertex 2]],GroupVertices[vertex],0)),1,1,"")</f>
        <v>#VALUE!</v>
      </c>
      <c r="AY103" s="25" t="n">
        <v>0</v>
      </c>
      <c r="AZ103" s="26" t="n">
        <v>0</v>
      </c>
      <c r="BA103" s="25" t="n">
        <v>0</v>
      </c>
      <c r="BB103" s="26" t="n">
        <v>0</v>
      </c>
      <c r="BC103" s="25" t="n">
        <v>0</v>
      </c>
      <c r="BD103" s="26" t="n">
        <v>0</v>
      </c>
      <c r="BE103" s="25" t="n">
        <v>9</v>
      </c>
      <c r="BF103" s="26" t="n">
        <v>100</v>
      </c>
      <c r="BG103" s="25" t="n">
        <v>9</v>
      </c>
    </row>
    <row r="104" customFormat="false" ht="15" hidden="false" customHeight="false" outlineLevel="0" collapsed="false">
      <c r="A104" s="15" t="s">
        <v>495</v>
      </c>
      <c r="B104" s="15" t="s">
        <v>396</v>
      </c>
      <c r="C104" s="16" t="s">
        <v>66</v>
      </c>
      <c r="D104" s="17" t="n">
        <v>3</v>
      </c>
      <c r="E104" s="16" t="s">
        <v>67</v>
      </c>
      <c r="F104" s="18" t="n">
        <v>32</v>
      </c>
      <c r="G104" s="16"/>
      <c r="H104" s="19"/>
      <c r="I104" s="7"/>
      <c r="J104" s="7"/>
      <c r="K104" s="8" t="s">
        <v>68</v>
      </c>
      <c r="L104" s="20" t="n">
        <v>104</v>
      </c>
      <c r="M104" s="20"/>
      <c r="N104" s="10"/>
      <c r="O104" s="27" t="s">
        <v>69</v>
      </c>
      <c r="P104" s="28" t="n">
        <v>42703.3362615741</v>
      </c>
      <c r="Q104" s="31" t="s">
        <v>397</v>
      </c>
      <c r="R104" s="27"/>
      <c r="S104" s="27"/>
      <c r="T104" s="27" t="s">
        <v>398</v>
      </c>
      <c r="U104" s="28" t="n">
        <v>42703.3362615741</v>
      </c>
      <c r="V104" s="23" t="s">
        <v>496</v>
      </c>
      <c r="W104" s="27"/>
      <c r="X104" s="27"/>
      <c r="Y104" s="27" t="s">
        <v>497</v>
      </c>
      <c r="Z104" s="27"/>
      <c r="AA104" s="29" t="inlineStr">
        <f aca="false">FALSE()</f>
        <is>
          <t/>
        </is>
      </c>
      <c r="AB104" s="29" t="n">
        <v>0</v>
      </c>
      <c r="AC104" s="29"/>
      <c r="AD104" s="29" t="inlineStr">
        <f aca="false">FALSE()</f>
        <is>
          <t/>
        </is>
      </c>
      <c r="AE104" s="29" t="s">
        <v>75</v>
      </c>
      <c r="AF104" s="29"/>
      <c r="AG104" s="29"/>
      <c r="AH104" s="29" t="inlineStr">
        <f aca="false">FALSE()</f>
        <is>
          <t/>
        </is>
      </c>
      <c r="AI104" s="29" t="n">
        <v>7</v>
      </c>
      <c r="AJ104" s="29" t="s">
        <v>401</v>
      </c>
      <c r="AK104" s="29" t="s">
        <v>135</v>
      </c>
      <c r="AL104" s="29" t="inlineStr">
        <f aca="false">FALSE()</f>
        <is>
          <t/>
        </is>
      </c>
      <c r="AM104" s="29" t="s">
        <v>401</v>
      </c>
      <c r="AN104" s="29"/>
      <c r="AO104" s="29"/>
      <c r="AP104" s="29"/>
      <c r="AQ104" s="29"/>
      <c r="AR104" s="29"/>
      <c r="AS104" s="29"/>
      <c r="AT104" s="29"/>
      <c r="AU104" s="29"/>
      <c r="AV104" s="0" t="n">
        <v>1</v>
      </c>
      <c r="AW104" s="24" t="e">
        <f aca="false">REPLACE(INDEX(GroupVertices[group], MATCH(Edges[[#this row],[vertex 1]],GroupVertices[vertex],0)),1,1,"")</f>
        <v>#VALUE!</v>
      </c>
      <c r="AX104" s="24" t="e">
        <f aca="false">REPLACE(INDEX(GroupVertices[group], MATCH(Edges[[#this row],[vertex 2]],GroupVertices[vertex],0)),1,1,"")</f>
        <v>#VALUE!</v>
      </c>
      <c r="AY104" s="25" t="n">
        <v>0</v>
      </c>
      <c r="AZ104" s="26" t="n">
        <v>0</v>
      </c>
      <c r="BA104" s="25" t="n">
        <v>0</v>
      </c>
      <c r="BB104" s="26" t="n">
        <v>0</v>
      </c>
      <c r="BC104" s="25" t="n">
        <v>0</v>
      </c>
      <c r="BD104" s="26" t="n">
        <v>0</v>
      </c>
      <c r="BE104" s="25" t="n">
        <v>17</v>
      </c>
      <c r="BF104" s="26" t="n">
        <v>100</v>
      </c>
      <c r="BG104" s="25" t="n">
        <v>17</v>
      </c>
    </row>
    <row r="105" customFormat="false" ht="15" hidden="false" customHeight="false" outlineLevel="0" collapsed="false">
      <c r="A105" s="15" t="s">
        <v>498</v>
      </c>
      <c r="B105" s="15" t="s">
        <v>498</v>
      </c>
      <c r="C105" s="16" t="s">
        <v>66</v>
      </c>
      <c r="D105" s="17" t="n">
        <v>3</v>
      </c>
      <c r="E105" s="16" t="s">
        <v>67</v>
      </c>
      <c r="F105" s="18" t="n">
        <v>32</v>
      </c>
      <c r="G105" s="16"/>
      <c r="H105" s="19"/>
      <c r="I105" s="7"/>
      <c r="J105" s="7"/>
      <c r="K105" s="8" t="s">
        <v>68</v>
      </c>
      <c r="L105" s="20" t="n">
        <v>105</v>
      </c>
      <c r="M105" s="20"/>
      <c r="N105" s="10"/>
      <c r="O105" s="27" t="s">
        <v>21</v>
      </c>
      <c r="P105" s="28" t="n">
        <v>42703.3388194444</v>
      </c>
      <c r="Q105" s="31" t="s">
        <v>499</v>
      </c>
      <c r="R105" s="23" t="s">
        <v>500</v>
      </c>
      <c r="S105" s="27" t="s">
        <v>501</v>
      </c>
      <c r="T105" s="27"/>
      <c r="U105" s="28" t="n">
        <v>42703.3388194444</v>
      </c>
      <c r="V105" s="23" t="s">
        <v>502</v>
      </c>
      <c r="W105" s="27"/>
      <c r="X105" s="27"/>
      <c r="Y105" s="27" t="s">
        <v>503</v>
      </c>
      <c r="Z105" s="27"/>
      <c r="AA105" s="29" t="inlineStr">
        <f aca="false">FALSE()</f>
        <is>
          <t/>
        </is>
      </c>
      <c r="AB105" s="29" t="n">
        <v>0</v>
      </c>
      <c r="AC105" s="29"/>
      <c r="AD105" s="29" t="inlineStr">
        <f aca="false">FALSE()</f>
        <is>
          <t/>
        </is>
      </c>
      <c r="AE105" s="29" t="s">
        <v>504</v>
      </c>
      <c r="AF105" s="29"/>
      <c r="AG105" s="29"/>
      <c r="AH105" s="29" t="inlineStr">
        <f aca="false">FALSE()</f>
        <is>
          <t/>
        </is>
      </c>
      <c r="AI105" s="29" t="n">
        <v>0</v>
      </c>
      <c r="AJ105" s="29"/>
      <c r="AK105" s="29" t="s">
        <v>505</v>
      </c>
      <c r="AL105" s="29" t="inlineStr">
        <f aca="false">FALSE()</f>
        <is>
          <t/>
        </is>
      </c>
      <c r="AM105" s="29" t="s">
        <v>503</v>
      </c>
      <c r="AN105" s="29"/>
      <c r="AO105" s="29"/>
      <c r="AP105" s="29"/>
      <c r="AQ105" s="29"/>
      <c r="AR105" s="29"/>
      <c r="AS105" s="29"/>
      <c r="AT105" s="29"/>
      <c r="AU105" s="29"/>
      <c r="AV105" s="0" t="n">
        <v>1</v>
      </c>
      <c r="AW105" s="24" t="e">
        <f aca="false">REPLACE(INDEX(GroupVertices[group], MATCH(Edges[[#this row],[vertex 1]],GroupVertices[vertex],0)),1,1,"")</f>
        <v>#VALUE!</v>
      </c>
      <c r="AX105" s="24" t="e">
        <f aca="false">REPLACE(INDEX(GroupVertices[group], MATCH(Edges[[#this row],[vertex 2]],GroupVertices[vertex],0)),1,1,"")</f>
        <v>#VALUE!</v>
      </c>
      <c r="AY105" s="25" t="n">
        <v>0</v>
      </c>
      <c r="AZ105" s="26" t="n">
        <v>0</v>
      </c>
      <c r="BA105" s="25" t="n">
        <v>0</v>
      </c>
      <c r="BB105" s="26" t="n">
        <v>0</v>
      </c>
      <c r="BC105" s="25" t="n">
        <v>0</v>
      </c>
      <c r="BD105" s="26" t="n">
        <v>0</v>
      </c>
      <c r="BE105" s="25" t="n">
        <v>7</v>
      </c>
      <c r="BF105" s="26" t="n">
        <v>100</v>
      </c>
      <c r="BG105" s="25" t="n">
        <v>7</v>
      </c>
    </row>
    <row r="106" customFormat="false" ht="15" hidden="false" customHeight="false" outlineLevel="0" collapsed="false">
      <c r="A106" s="15" t="s">
        <v>506</v>
      </c>
      <c r="B106" s="15" t="s">
        <v>506</v>
      </c>
      <c r="C106" s="16" t="s">
        <v>66</v>
      </c>
      <c r="D106" s="17" t="n">
        <v>3</v>
      </c>
      <c r="E106" s="16" t="s">
        <v>67</v>
      </c>
      <c r="F106" s="18" t="n">
        <v>32</v>
      </c>
      <c r="G106" s="16"/>
      <c r="H106" s="19"/>
      <c r="I106" s="7"/>
      <c r="J106" s="7"/>
      <c r="K106" s="8" t="s">
        <v>68</v>
      </c>
      <c r="L106" s="20" t="n">
        <v>106</v>
      </c>
      <c r="M106" s="20"/>
      <c r="N106" s="10"/>
      <c r="O106" s="27" t="s">
        <v>21</v>
      </c>
      <c r="P106" s="28" t="n">
        <v>42703.3564814815</v>
      </c>
      <c r="Q106" s="27" t="s">
        <v>507</v>
      </c>
      <c r="R106" s="23" t="s">
        <v>508</v>
      </c>
      <c r="S106" s="27" t="s">
        <v>290</v>
      </c>
      <c r="T106" s="27"/>
      <c r="U106" s="28" t="n">
        <v>42703.3564814815</v>
      </c>
      <c r="V106" s="23" t="s">
        <v>509</v>
      </c>
      <c r="W106" s="27"/>
      <c r="X106" s="27"/>
      <c r="Y106" s="27" t="s">
        <v>510</v>
      </c>
      <c r="Z106" s="27"/>
      <c r="AA106" s="29" t="inlineStr">
        <f aca="false">FALSE()</f>
        <is>
          <t/>
        </is>
      </c>
      <c r="AB106" s="29" t="n">
        <v>0</v>
      </c>
      <c r="AC106" s="29"/>
      <c r="AD106" s="29" t="inlineStr">
        <f aca="false">FALSE()</f>
        <is>
          <t/>
        </is>
      </c>
      <c r="AE106" s="29" t="s">
        <v>75</v>
      </c>
      <c r="AF106" s="29"/>
      <c r="AG106" s="29"/>
      <c r="AH106" s="29" t="inlineStr">
        <f aca="false">FALSE()</f>
        <is>
          <t/>
        </is>
      </c>
      <c r="AI106" s="29" t="n">
        <v>0</v>
      </c>
      <c r="AJ106" s="29"/>
      <c r="AK106" s="29" t="s">
        <v>294</v>
      </c>
      <c r="AL106" s="29" t="inlineStr">
        <f aca="false">FALSE()</f>
        <is>
          <t/>
        </is>
      </c>
      <c r="AM106" s="29" t="s">
        <v>510</v>
      </c>
      <c r="AN106" s="29"/>
      <c r="AO106" s="29"/>
      <c r="AP106" s="29"/>
      <c r="AQ106" s="29"/>
      <c r="AR106" s="29"/>
      <c r="AS106" s="29"/>
      <c r="AT106" s="29"/>
      <c r="AU106" s="29"/>
      <c r="AV106" s="0" t="n">
        <v>1</v>
      </c>
      <c r="AW106" s="24" t="e">
        <f aca="false">REPLACE(INDEX(GroupVertices[group], MATCH(Edges[[#this row],[vertex 1]],GroupVertices[vertex],0)),1,1,"")</f>
        <v>#VALUE!</v>
      </c>
      <c r="AX106" s="24" t="e">
        <f aca="false">REPLACE(INDEX(GroupVertices[group], MATCH(Edges[[#this row],[vertex 2]],GroupVertices[vertex],0)),1,1,"")</f>
        <v>#VALUE!</v>
      </c>
      <c r="AY106" s="25" t="n">
        <v>0</v>
      </c>
      <c r="AZ106" s="26" t="n">
        <v>0</v>
      </c>
      <c r="BA106" s="25" t="n">
        <v>0</v>
      </c>
      <c r="BB106" s="26" t="n">
        <v>0</v>
      </c>
      <c r="BC106" s="25" t="n">
        <v>0</v>
      </c>
      <c r="BD106" s="26" t="n">
        <v>0</v>
      </c>
      <c r="BE106" s="25" t="n">
        <v>21</v>
      </c>
      <c r="BF106" s="26" t="n">
        <v>100</v>
      </c>
      <c r="BG106" s="25" t="n">
        <v>21</v>
      </c>
    </row>
    <row r="107" customFormat="false" ht="15" hidden="false" customHeight="false" outlineLevel="0" collapsed="false">
      <c r="A107" s="15" t="s">
        <v>511</v>
      </c>
      <c r="B107" s="15" t="s">
        <v>511</v>
      </c>
      <c r="C107" s="16" t="s">
        <v>66</v>
      </c>
      <c r="D107" s="17" t="n">
        <v>3</v>
      </c>
      <c r="E107" s="16" t="s">
        <v>67</v>
      </c>
      <c r="F107" s="18" t="n">
        <v>32</v>
      </c>
      <c r="G107" s="16"/>
      <c r="H107" s="19"/>
      <c r="I107" s="7"/>
      <c r="J107" s="7"/>
      <c r="K107" s="8" t="s">
        <v>68</v>
      </c>
      <c r="L107" s="20" t="n">
        <v>107</v>
      </c>
      <c r="M107" s="20"/>
      <c r="N107" s="10"/>
      <c r="O107" s="27" t="s">
        <v>21</v>
      </c>
      <c r="P107" s="28" t="n">
        <v>42703.3581365741</v>
      </c>
      <c r="Q107" s="27" t="s">
        <v>512</v>
      </c>
      <c r="R107" s="23" t="s">
        <v>513</v>
      </c>
      <c r="S107" s="27" t="s">
        <v>290</v>
      </c>
      <c r="T107" s="27"/>
      <c r="U107" s="28" t="n">
        <v>42703.3581365741</v>
      </c>
      <c r="V107" s="23" t="s">
        <v>514</v>
      </c>
      <c r="W107" s="27"/>
      <c r="X107" s="27"/>
      <c r="Y107" s="27" t="s">
        <v>515</v>
      </c>
      <c r="Z107" s="27"/>
      <c r="AA107" s="29" t="inlineStr">
        <f aca="false">FALSE()</f>
        <is>
          <t/>
        </is>
      </c>
      <c r="AB107" s="29" t="n">
        <v>0</v>
      </c>
      <c r="AC107" s="29"/>
      <c r="AD107" s="29" t="inlineStr">
        <f aca="false">FALSE()</f>
        <is>
          <t/>
        </is>
      </c>
      <c r="AE107" s="29" t="s">
        <v>75</v>
      </c>
      <c r="AF107" s="29"/>
      <c r="AG107" s="29"/>
      <c r="AH107" s="29" t="inlineStr">
        <f aca="false">FALSE()</f>
        <is>
          <t/>
        </is>
      </c>
      <c r="AI107" s="29" t="n">
        <v>0</v>
      </c>
      <c r="AJ107" s="29"/>
      <c r="AK107" s="29" t="s">
        <v>294</v>
      </c>
      <c r="AL107" s="29" t="inlineStr">
        <f aca="false">FALSE()</f>
        <is>
          <t/>
        </is>
      </c>
      <c r="AM107" s="29" t="s">
        <v>515</v>
      </c>
      <c r="AN107" s="29"/>
      <c r="AO107" s="29"/>
      <c r="AP107" s="29"/>
      <c r="AQ107" s="29"/>
      <c r="AR107" s="29"/>
      <c r="AS107" s="29"/>
      <c r="AT107" s="29"/>
      <c r="AU107" s="29"/>
      <c r="AV107" s="0" t="n">
        <v>1</v>
      </c>
      <c r="AW107" s="24" t="e">
        <f aca="false">REPLACE(INDEX(GroupVertices[group], MATCH(Edges[[#this row],[vertex 1]],GroupVertices[vertex],0)),1,1,"")</f>
        <v>#VALUE!</v>
      </c>
      <c r="AX107" s="24" t="e">
        <f aca="false">REPLACE(INDEX(GroupVertices[group], MATCH(Edges[[#this row],[vertex 2]],GroupVertices[vertex],0)),1,1,"")</f>
        <v>#VALUE!</v>
      </c>
      <c r="AY107" s="25" t="n">
        <v>0</v>
      </c>
      <c r="AZ107" s="26" t="n">
        <v>0</v>
      </c>
      <c r="BA107" s="25" t="n">
        <v>0</v>
      </c>
      <c r="BB107" s="26" t="n">
        <v>0</v>
      </c>
      <c r="BC107" s="25" t="n">
        <v>0</v>
      </c>
      <c r="BD107" s="26" t="n">
        <v>0</v>
      </c>
      <c r="BE107" s="25" t="n">
        <v>21</v>
      </c>
      <c r="BF107" s="26" t="n">
        <v>100</v>
      </c>
      <c r="BG107" s="25" t="n">
        <v>21</v>
      </c>
    </row>
    <row r="108" customFormat="false" ht="15" hidden="false" customHeight="false" outlineLevel="0" collapsed="false">
      <c r="A108" s="15" t="s">
        <v>516</v>
      </c>
      <c r="B108" s="15" t="s">
        <v>517</v>
      </c>
      <c r="C108" s="16" t="s">
        <v>66</v>
      </c>
      <c r="D108" s="17" t="n">
        <v>3</v>
      </c>
      <c r="E108" s="16" t="s">
        <v>67</v>
      </c>
      <c r="F108" s="18" t="n">
        <v>32</v>
      </c>
      <c r="G108" s="16"/>
      <c r="H108" s="19"/>
      <c r="I108" s="7"/>
      <c r="J108" s="7"/>
      <c r="K108" s="8" t="s">
        <v>68</v>
      </c>
      <c r="L108" s="20" t="n">
        <v>108</v>
      </c>
      <c r="M108" s="20"/>
      <c r="N108" s="10"/>
      <c r="O108" s="27" t="s">
        <v>190</v>
      </c>
      <c r="P108" s="28" t="n">
        <v>42703.4822453704</v>
      </c>
      <c r="Q108" s="27" t="s">
        <v>518</v>
      </c>
      <c r="R108" s="27"/>
      <c r="S108" s="27"/>
      <c r="T108" s="27"/>
      <c r="U108" s="28" t="n">
        <v>42703.4822453704</v>
      </c>
      <c r="V108" s="23" t="s">
        <v>519</v>
      </c>
      <c r="W108" s="27"/>
      <c r="X108" s="27"/>
      <c r="Y108" s="27" t="s">
        <v>520</v>
      </c>
      <c r="Z108" s="27" t="s">
        <v>521</v>
      </c>
      <c r="AA108" s="29" t="inlineStr">
        <f aca="false">FALSE()</f>
        <is>
          <t/>
        </is>
      </c>
      <c r="AB108" s="29" t="n">
        <v>0</v>
      </c>
      <c r="AC108" s="29" t="s">
        <v>522</v>
      </c>
      <c r="AD108" s="29" t="inlineStr">
        <f aca="false">FALSE()</f>
        <is>
          <t/>
        </is>
      </c>
      <c r="AE108" s="29" t="s">
        <v>75</v>
      </c>
      <c r="AF108" s="29"/>
      <c r="AG108" s="29"/>
      <c r="AH108" s="29" t="inlineStr">
        <f aca="false">FALSE()</f>
        <is>
          <t/>
        </is>
      </c>
      <c r="AI108" s="29" t="n">
        <v>0</v>
      </c>
      <c r="AJ108" s="29"/>
      <c r="AK108" s="29" t="s">
        <v>135</v>
      </c>
      <c r="AL108" s="29" t="inlineStr">
        <f aca="false">FALSE()</f>
        <is>
          <t/>
        </is>
      </c>
      <c r="AM108" s="29" t="s">
        <v>521</v>
      </c>
      <c r="AN108" s="29"/>
      <c r="AO108" s="29"/>
      <c r="AP108" s="29"/>
      <c r="AQ108" s="29"/>
      <c r="AR108" s="29"/>
      <c r="AS108" s="29"/>
      <c r="AT108" s="29"/>
      <c r="AU108" s="29"/>
      <c r="AV108" s="0" t="n">
        <v>1</v>
      </c>
      <c r="AW108" s="24" t="e">
        <f aca="false">REPLACE(INDEX(GroupVertices[group], MATCH(Edges[[#this row],[vertex 1]],GroupVertices[vertex],0)),1,1,"")</f>
        <v>#VALUE!</v>
      </c>
      <c r="AX108" s="24" t="e">
        <f aca="false">REPLACE(INDEX(GroupVertices[group], MATCH(Edges[[#this row],[vertex 2]],GroupVertices[vertex],0)),1,1,"")</f>
        <v>#VALUE!</v>
      </c>
      <c r="AY108" s="25" t="n">
        <v>0</v>
      </c>
      <c r="AZ108" s="26" t="n">
        <v>0</v>
      </c>
      <c r="BA108" s="25" t="n">
        <v>0</v>
      </c>
      <c r="BB108" s="26" t="n">
        <v>0</v>
      </c>
      <c r="BC108" s="25" t="n">
        <v>0</v>
      </c>
      <c r="BD108" s="26" t="n">
        <v>0</v>
      </c>
      <c r="BE108" s="25" t="n">
        <v>12</v>
      </c>
      <c r="BF108" s="26" t="n">
        <v>100</v>
      </c>
      <c r="BG108" s="25" t="n">
        <v>12</v>
      </c>
    </row>
    <row r="109" customFormat="false" ht="15" hidden="false" customHeight="false" outlineLevel="0" collapsed="false">
      <c r="A109" s="15" t="s">
        <v>523</v>
      </c>
      <c r="B109" s="15" t="s">
        <v>524</v>
      </c>
      <c r="C109" s="16" t="s">
        <v>66</v>
      </c>
      <c r="D109" s="17" t="n">
        <v>3</v>
      </c>
      <c r="E109" s="16" t="s">
        <v>67</v>
      </c>
      <c r="F109" s="18" t="n">
        <v>32</v>
      </c>
      <c r="G109" s="16"/>
      <c r="H109" s="19"/>
      <c r="I109" s="7"/>
      <c r="J109" s="7"/>
      <c r="K109" s="8" t="s">
        <v>68</v>
      </c>
      <c r="L109" s="20" t="n">
        <v>109</v>
      </c>
      <c r="M109" s="20"/>
      <c r="N109" s="10"/>
      <c r="O109" s="27" t="s">
        <v>69</v>
      </c>
      <c r="P109" s="28" t="n">
        <v>42703.5193055556</v>
      </c>
      <c r="Q109" s="27" t="s">
        <v>525</v>
      </c>
      <c r="R109" s="23" t="s">
        <v>526</v>
      </c>
      <c r="S109" s="27" t="s">
        <v>527</v>
      </c>
      <c r="T109" s="27" t="s">
        <v>528</v>
      </c>
      <c r="U109" s="28" t="n">
        <v>42703.5193055556</v>
      </c>
      <c r="V109" s="23" t="s">
        <v>529</v>
      </c>
      <c r="W109" s="27"/>
      <c r="X109" s="27"/>
      <c r="Y109" s="27" t="s">
        <v>530</v>
      </c>
      <c r="Z109" s="27"/>
      <c r="AA109" s="29" t="inlineStr">
        <f aca="false">FALSE()</f>
        <is>
          <t/>
        </is>
      </c>
      <c r="AB109" s="29" t="n">
        <v>0</v>
      </c>
      <c r="AC109" s="29"/>
      <c r="AD109" s="29" t="inlineStr">
        <f aca="false">FALSE()</f>
        <is>
          <t/>
        </is>
      </c>
      <c r="AE109" s="29" t="s">
        <v>75</v>
      </c>
      <c r="AF109" s="29"/>
      <c r="AG109" s="29"/>
      <c r="AH109" s="29" t="inlineStr">
        <f aca="false">FALSE()</f>
        <is>
          <t/>
        </is>
      </c>
      <c r="AI109" s="29" t="n">
        <v>1</v>
      </c>
      <c r="AJ109" s="29" t="s">
        <v>531</v>
      </c>
      <c r="AK109" s="29" t="s">
        <v>532</v>
      </c>
      <c r="AL109" s="29" t="inlineStr">
        <f aca="false">FALSE()</f>
        <is>
          <t/>
        </is>
      </c>
      <c r="AM109" s="29" t="s">
        <v>531</v>
      </c>
      <c r="AN109" s="29"/>
      <c r="AO109" s="29"/>
      <c r="AP109" s="29"/>
      <c r="AQ109" s="29"/>
      <c r="AR109" s="29"/>
      <c r="AS109" s="29"/>
      <c r="AT109" s="29"/>
      <c r="AU109" s="29"/>
      <c r="AV109" s="0" t="n">
        <v>1</v>
      </c>
      <c r="AW109" s="24" t="e">
        <f aca="false">REPLACE(INDEX(GroupVertices[group], MATCH(Edges[[#this row],[vertex 1]],GroupVertices[vertex],0)),1,1,"")</f>
        <v>#VALUE!</v>
      </c>
      <c r="AX109" s="24" t="e">
        <f aca="false">REPLACE(INDEX(GroupVertices[group], MATCH(Edges[[#this row],[vertex 2]],GroupVertices[vertex],0)),1,1,"")</f>
        <v>#VALUE!</v>
      </c>
      <c r="AY109" s="25"/>
      <c r="AZ109" s="26"/>
      <c r="BA109" s="25"/>
      <c r="BB109" s="26"/>
      <c r="BC109" s="25"/>
      <c r="BD109" s="26"/>
      <c r="BE109" s="25"/>
      <c r="BF109" s="26"/>
      <c r="BG109" s="25"/>
    </row>
    <row r="110" customFormat="false" ht="15" hidden="false" customHeight="false" outlineLevel="0" collapsed="false">
      <c r="A110" s="15" t="s">
        <v>523</v>
      </c>
      <c r="B110" s="15" t="s">
        <v>533</v>
      </c>
      <c r="C110" s="16" t="s">
        <v>66</v>
      </c>
      <c r="D110" s="17" t="n">
        <v>3</v>
      </c>
      <c r="E110" s="16" t="s">
        <v>67</v>
      </c>
      <c r="F110" s="18" t="n">
        <v>32</v>
      </c>
      <c r="G110" s="16"/>
      <c r="H110" s="19"/>
      <c r="I110" s="7"/>
      <c r="J110" s="7"/>
      <c r="K110" s="8" t="s">
        <v>68</v>
      </c>
      <c r="L110" s="20" t="n">
        <v>110</v>
      </c>
      <c r="M110" s="20"/>
      <c r="N110" s="10"/>
      <c r="O110" s="27" t="s">
        <v>69</v>
      </c>
      <c r="P110" s="28" t="n">
        <v>42703.5193055556</v>
      </c>
      <c r="Q110" s="27" t="s">
        <v>525</v>
      </c>
      <c r="R110" s="23" t="s">
        <v>526</v>
      </c>
      <c r="S110" s="27" t="s">
        <v>527</v>
      </c>
      <c r="T110" s="27" t="s">
        <v>528</v>
      </c>
      <c r="U110" s="28" t="n">
        <v>42703.5193055556</v>
      </c>
      <c r="V110" s="23" t="s">
        <v>529</v>
      </c>
      <c r="W110" s="27"/>
      <c r="X110" s="27"/>
      <c r="Y110" s="27" t="s">
        <v>530</v>
      </c>
      <c r="Z110" s="27"/>
      <c r="AA110" s="29" t="inlineStr">
        <f aca="false">FALSE()</f>
        <is>
          <t/>
        </is>
      </c>
      <c r="AB110" s="29" t="n">
        <v>0</v>
      </c>
      <c r="AC110" s="29"/>
      <c r="AD110" s="29" t="inlineStr">
        <f aca="false">FALSE()</f>
        <is>
          <t/>
        </is>
      </c>
      <c r="AE110" s="29" t="s">
        <v>75</v>
      </c>
      <c r="AF110" s="29"/>
      <c r="AG110" s="29"/>
      <c r="AH110" s="29" t="inlineStr">
        <f aca="false">FALSE()</f>
        <is>
          <t/>
        </is>
      </c>
      <c r="AI110" s="29" t="n">
        <v>1</v>
      </c>
      <c r="AJ110" s="29" t="s">
        <v>531</v>
      </c>
      <c r="AK110" s="29" t="s">
        <v>532</v>
      </c>
      <c r="AL110" s="29" t="inlineStr">
        <f aca="false">FALSE()</f>
        <is>
          <t/>
        </is>
      </c>
      <c r="AM110" s="29" t="s">
        <v>531</v>
      </c>
      <c r="AN110" s="29"/>
      <c r="AO110" s="29"/>
      <c r="AP110" s="29"/>
      <c r="AQ110" s="29"/>
      <c r="AR110" s="29"/>
      <c r="AS110" s="29"/>
      <c r="AT110" s="29"/>
      <c r="AU110" s="29"/>
      <c r="AV110" s="0" t="n">
        <v>1</v>
      </c>
      <c r="AW110" s="24" t="e">
        <f aca="false">REPLACE(INDEX(GroupVertices[group], MATCH(Edges[[#this row],[vertex 1]],GroupVertices[vertex],0)),1,1,"")</f>
        <v>#VALUE!</v>
      </c>
      <c r="AX110" s="24" t="e">
        <f aca="false">REPLACE(INDEX(GroupVertices[group], MATCH(Edges[[#this row],[vertex 2]],GroupVertices[vertex],0)),1,1,"")</f>
        <v>#VALUE!</v>
      </c>
      <c r="AY110" s="25" t="n">
        <v>0</v>
      </c>
      <c r="AZ110" s="26" t="n">
        <v>0</v>
      </c>
      <c r="BA110" s="25" t="n">
        <v>0</v>
      </c>
      <c r="BB110" s="26" t="n">
        <v>0</v>
      </c>
      <c r="BC110" s="25" t="n">
        <v>0</v>
      </c>
      <c r="BD110" s="26" t="n">
        <v>0</v>
      </c>
      <c r="BE110" s="25" t="n">
        <v>12</v>
      </c>
      <c r="BF110" s="26" t="n">
        <v>100</v>
      </c>
      <c r="BG110" s="25" t="n">
        <v>12</v>
      </c>
    </row>
    <row r="111" customFormat="false" ht="15" hidden="false" customHeight="false" outlineLevel="0" collapsed="false">
      <c r="A111" s="15" t="s">
        <v>534</v>
      </c>
      <c r="B111" s="15" t="s">
        <v>535</v>
      </c>
      <c r="C111" s="16" t="s">
        <v>66</v>
      </c>
      <c r="D111" s="17" t="n">
        <v>3</v>
      </c>
      <c r="E111" s="16" t="s">
        <v>67</v>
      </c>
      <c r="F111" s="18" t="n">
        <v>32</v>
      </c>
      <c r="G111" s="16"/>
      <c r="H111" s="19"/>
      <c r="I111" s="7"/>
      <c r="J111" s="7"/>
      <c r="K111" s="8" t="s">
        <v>68</v>
      </c>
      <c r="L111" s="20" t="n">
        <v>111</v>
      </c>
      <c r="M111" s="20"/>
      <c r="N111" s="10"/>
      <c r="O111" s="27" t="s">
        <v>69</v>
      </c>
      <c r="P111" s="28" t="n">
        <v>42702.544837963</v>
      </c>
      <c r="Q111" s="27" t="s">
        <v>536</v>
      </c>
      <c r="R111" s="23" t="s">
        <v>537</v>
      </c>
      <c r="S111" s="27" t="s">
        <v>357</v>
      </c>
      <c r="T111" s="27"/>
      <c r="U111" s="28" t="n">
        <v>42702.544837963</v>
      </c>
      <c r="V111" s="23" t="s">
        <v>538</v>
      </c>
      <c r="W111" s="27"/>
      <c r="X111" s="27"/>
      <c r="Y111" s="27" t="s">
        <v>539</v>
      </c>
      <c r="Z111" s="27"/>
      <c r="AA111" s="29" t="inlineStr">
        <f aca="false">FALSE()</f>
        <is>
          <t/>
        </is>
      </c>
      <c r="AB111" s="29" t="n">
        <v>0</v>
      </c>
      <c r="AC111" s="29"/>
      <c r="AD111" s="29" t="inlineStr">
        <f aca="false">FALSE()</f>
        <is>
          <t/>
        </is>
      </c>
      <c r="AE111" s="29" t="s">
        <v>75</v>
      </c>
      <c r="AF111" s="29"/>
      <c r="AG111" s="29"/>
      <c r="AH111" s="29" t="inlineStr">
        <f aca="false">FALSE()</f>
        <is>
          <t/>
        </is>
      </c>
      <c r="AI111" s="29" t="n">
        <v>0</v>
      </c>
      <c r="AJ111" s="29"/>
      <c r="AK111" s="29" t="s">
        <v>76</v>
      </c>
      <c r="AL111" s="29" t="inlineStr">
        <f aca="false">FALSE()</f>
        <is>
          <t/>
        </is>
      </c>
      <c r="AM111" s="29" t="s">
        <v>539</v>
      </c>
      <c r="AN111" s="29"/>
      <c r="AO111" s="29"/>
      <c r="AP111" s="29"/>
      <c r="AQ111" s="29"/>
      <c r="AR111" s="29"/>
      <c r="AS111" s="29"/>
      <c r="AT111" s="29"/>
      <c r="AU111" s="29"/>
      <c r="AV111" s="0" t="n">
        <v>1</v>
      </c>
      <c r="AW111" s="24" t="e">
        <f aca="false">REPLACE(INDEX(GroupVertices[group], MATCH(Edges[[#this row],[vertex 1]],GroupVertices[vertex],0)),1,1,"")</f>
        <v>#VALUE!</v>
      </c>
      <c r="AX111" s="24" t="e">
        <f aca="false">REPLACE(INDEX(GroupVertices[group], MATCH(Edges[[#this row],[vertex 2]],GroupVertices[vertex],0)),1,1,"")</f>
        <v>#VALUE!</v>
      </c>
      <c r="AY111" s="25" t="n">
        <v>0</v>
      </c>
      <c r="AZ111" s="26" t="n">
        <v>0</v>
      </c>
      <c r="BA111" s="25" t="n">
        <v>0</v>
      </c>
      <c r="BB111" s="26" t="n">
        <v>0</v>
      </c>
      <c r="BC111" s="25" t="n">
        <v>0</v>
      </c>
      <c r="BD111" s="26" t="n">
        <v>0</v>
      </c>
      <c r="BE111" s="25" t="n">
        <v>17</v>
      </c>
      <c r="BF111" s="26" t="n">
        <v>100</v>
      </c>
      <c r="BG111" s="25" t="n">
        <v>17</v>
      </c>
    </row>
    <row r="112" customFormat="false" ht="15" hidden="false" customHeight="false" outlineLevel="0" collapsed="false">
      <c r="A112" s="15" t="s">
        <v>540</v>
      </c>
      <c r="B112" s="15" t="s">
        <v>535</v>
      </c>
      <c r="C112" s="16" t="s">
        <v>66</v>
      </c>
      <c r="D112" s="17" t="n">
        <v>3</v>
      </c>
      <c r="E112" s="16" t="s">
        <v>67</v>
      </c>
      <c r="F112" s="18" t="n">
        <v>32</v>
      </c>
      <c r="G112" s="16"/>
      <c r="H112" s="19"/>
      <c r="I112" s="7"/>
      <c r="J112" s="7"/>
      <c r="K112" s="8" t="s">
        <v>68</v>
      </c>
      <c r="L112" s="20" t="n">
        <v>112</v>
      </c>
      <c r="M112" s="20"/>
      <c r="N112" s="10"/>
      <c r="O112" s="27" t="s">
        <v>69</v>
      </c>
      <c r="P112" s="28" t="n">
        <v>42703.5277662037</v>
      </c>
      <c r="Q112" s="27" t="s">
        <v>541</v>
      </c>
      <c r="R112" s="27"/>
      <c r="S112" s="27"/>
      <c r="T112" s="27"/>
      <c r="U112" s="28" t="n">
        <v>42703.5277662037</v>
      </c>
      <c r="V112" s="23" t="s">
        <v>542</v>
      </c>
      <c r="W112" s="27"/>
      <c r="X112" s="27"/>
      <c r="Y112" s="27" t="s">
        <v>543</v>
      </c>
      <c r="Z112" s="27"/>
      <c r="AA112" s="29" t="inlineStr">
        <f aca="false">FALSE()</f>
        <is>
          <t/>
        </is>
      </c>
      <c r="AB112" s="29" t="n">
        <v>0</v>
      </c>
      <c r="AC112" s="29"/>
      <c r="AD112" s="29" t="inlineStr">
        <f aca="false">FALSE()</f>
        <is>
          <t/>
        </is>
      </c>
      <c r="AE112" s="29" t="s">
        <v>75</v>
      </c>
      <c r="AF112" s="29"/>
      <c r="AG112" s="29"/>
      <c r="AH112" s="29" t="inlineStr">
        <f aca="false">FALSE()</f>
        <is>
          <t/>
        </is>
      </c>
      <c r="AI112" s="29" t="n">
        <v>1</v>
      </c>
      <c r="AJ112" s="29" t="s">
        <v>539</v>
      </c>
      <c r="AK112" s="29" t="s">
        <v>482</v>
      </c>
      <c r="AL112" s="29" t="inlineStr">
        <f aca="false">FALSE()</f>
        <is>
          <t/>
        </is>
      </c>
      <c r="AM112" s="29" t="s">
        <v>539</v>
      </c>
      <c r="AN112" s="29"/>
      <c r="AO112" s="29"/>
      <c r="AP112" s="29"/>
      <c r="AQ112" s="29"/>
      <c r="AR112" s="29"/>
      <c r="AS112" s="29"/>
      <c r="AT112" s="29"/>
      <c r="AU112" s="29"/>
      <c r="AV112" s="0" t="n">
        <v>1</v>
      </c>
      <c r="AW112" s="24" t="e">
        <f aca="false">REPLACE(INDEX(GroupVertices[group], MATCH(Edges[[#this row],[vertex 1]],GroupVertices[vertex],0)),1,1,"")</f>
        <v>#VALUE!</v>
      </c>
      <c r="AX112" s="24" t="e">
        <f aca="false">REPLACE(INDEX(GroupVertices[group], MATCH(Edges[[#this row],[vertex 2]],GroupVertices[vertex],0)),1,1,"")</f>
        <v>#VALUE!</v>
      </c>
      <c r="AY112" s="25"/>
      <c r="AZ112" s="26"/>
      <c r="BA112" s="25"/>
      <c r="BB112" s="26"/>
      <c r="BC112" s="25"/>
      <c r="BD112" s="26"/>
      <c r="BE112" s="25"/>
      <c r="BF112" s="26"/>
      <c r="BG112" s="25"/>
    </row>
    <row r="113" customFormat="false" ht="15" hidden="false" customHeight="false" outlineLevel="0" collapsed="false">
      <c r="A113" s="15" t="s">
        <v>540</v>
      </c>
      <c r="B113" s="15" t="s">
        <v>349</v>
      </c>
      <c r="C113" s="16" t="s">
        <v>66</v>
      </c>
      <c r="D113" s="17" t="n">
        <v>3</v>
      </c>
      <c r="E113" s="16" t="s">
        <v>67</v>
      </c>
      <c r="F113" s="18" t="n">
        <v>32</v>
      </c>
      <c r="G113" s="16"/>
      <c r="H113" s="19"/>
      <c r="I113" s="7"/>
      <c r="J113" s="7"/>
      <c r="K113" s="8" t="s">
        <v>68</v>
      </c>
      <c r="L113" s="20" t="n">
        <v>113</v>
      </c>
      <c r="M113" s="20"/>
      <c r="N113" s="10"/>
      <c r="O113" s="27" t="s">
        <v>69</v>
      </c>
      <c r="P113" s="28" t="n">
        <v>42703.5277662037</v>
      </c>
      <c r="Q113" s="27" t="s">
        <v>541</v>
      </c>
      <c r="R113" s="27"/>
      <c r="S113" s="27"/>
      <c r="T113" s="27"/>
      <c r="U113" s="28" t="n">
        <v>42703.5277662037</v>
      </c>
      <c r="V113" s="23" t="s">
        <v>542</v>
      </c>
      <c r="W113" s="27"/>
      <c r="X113" s="27"/>
      <c r="Y113" s="27" t="s">
        <v>543</v>
      </c>
      <c r="Z113" s="27"/>
      <c r="AA113" s="29" t="inlineStr">
        <f aca="false">FALSE()</f>
        <is>
          <t/>
        </is>
      </c>
      <c r="AB113" s="29" t="n">
        <v>0</v>
      </c>
      <c r="AC113" s="29"/>
      <c r="AD113" s="29" t="inlineStr">
        <f aca="false">FALSE()</f>
        <is>
          <t/>
        </is>
      </c>
      <c r="AE113" s="29" t="s">
        <v>75</v>
      </c>
      <c r="AF113" s="29"/>
      <c r="AG113" s="29"/>
      <c r="AH113" s="29" t="inlineStr">
        <f aca="false">FALSE()</f>
        <is>
          <t/>
        </is>
      </c>
      <c r="AI113" s="29" t="n">
        <v>1</v>
      </c>
      <c r="AJ113" s="29" t="s">
        <v>539</v>
      </c>
      <c r="AK113" s="29" t="s">
        <v>482</v>
      </c>
      <c r="AL113" s="29" t="inlineStr">
        <f aca="false">FALSE()</f>
        <is>
          <t/>
        </is>
      </c>
      <c r="AM113" s="29" t="s">
        <v>539</v>
      </c>
      <c r="AN113" s="29"/>
      <c r="AO113" s="29"/>
      <c r="AP113" s="29"/>
      <c r="AQ113" s="29"/>
      <c r="AR113" s="29"/>
      <c r="AS113" s="29"/>
      <c r="AT113" s="29"/>
      <c r="AU113" s="29"/>
      <c r="AV113" s="0" t="n">
        <v>1</v>
      </c>
      <c r="AW113" s="24" t="e">
        <f aca="false">REPLACE(INDEX(GroupVertices[group], MATCH(Edges[[#this row],[vertex 1]],GroupVertices[vertex],0)),1,1,"")</f>
        <v>#VALUE!</v>
      </c>
      <c r="AX113" s="24" t="e">
        <f aca="false">REPLACE(INDEX(GroupVertices[group], MATCH(Edges[[#this row],[vertex 2]],GroupVertices[vertex],0)),1,1,"")</f>
        <v>#VALUE!</v>
      </c>
      <c r="AY113" s="25"/>
      <c r="AZ113" s="26"/>
      <c r="BA113" s="25"/>
      <c r="BB113" s="26"/>
      <c r="BC113" s="25"/>
      <c r="BD113" s="26"/>
      <c r="BE113" s="25"/>
      <c r="BF113" s="26"/>
      <c r="BG113" s="25"/>
    </row>
    <row r="114" customFormat="false" ht="15" hidden="false" customHeight="false" outlineLevel="0" collapsed="false">
      <c r="A114" s="15" t="s">
        <v>540</v>
      </c>
      <c r="B114" s="15" t="s">
        <v>534</v>
      </c>
      <c r="C114" s="16" t="s">
        <v>66</v>
      </c>
      <c r="D114" s="17" t="n">
        <v>3</v>
      </c>
      <c r="E114" s="16" t="s">
        <v>67</v>
      </c>
      <c r="F114" s="18" t="n">
        <v>32</v>
      </c>
      <c r="G114" s="16"/>
      <c r="H114" s="19"/>
      <c r="I114" s="7"/>
      <c r="J114" s="7"/>
      <c r="K114" s="8" t="s">
        <v>68</v>
      </c>
      <c r="L114" s="20" t="n">
        <v>114</v>
      </c>
      <c r="M114" s="20"/>
      <c r="N114" s="10"/>
      <c r="O114" s="27" t="s">
        <v>69</v>
      </c>
      <c r="P114" s="28" t="n">
        <v>42703.5277662037</v>
      </c>
      <c r="Q114" s="27" t="s">
        <v>541</v>
      </c>
      <c r="R114" s="27"/>
      <c r="S114" s="27"/>
      <c r="T114" s="27"/>
      <c r="U114" s="28" t="n">
        <v>42703.5277662037</v>
      </c>
      <c r="V114" s="23" t="s">
        <v>542</v>
      </c>
      <c r="W114" s="27"/>
      <c r="X114" s="27"/>
      <c r="Y114" s="27" t="s">
        <v>543</v>
      </c>
      <c r="Z114" s="27"/>
      <c r="AA114" s="29" t="inlineStr">
        <f aca="false">FALSE()</f>
        <is>
          <t/>
        </is>
      </c>
      <c r="AB114" s="29" t="n">
        <v>0</v>
      </c>
      <c r="AC114" s="29"/>
      <c r="AD114" s="29" t="inlineStr">
        <f aca="false">FALSE()</f>
        <is>
          <t/>
        </is>
      </c>
      <c r="AE114" s="29" t="s">
        <v>75</v>
      </c>
      <c r="AF114" s="29"/>
      <c r="AG114" s="29"/>
      <c r="AH114" s="29" t="inlineStr">
        <f aca="false">FALSE()</f>
        <is>
          <t/>
        </is>
      </c>
      <c r="AI114" s="29" t="n">
        <v>1</v>
      </c>
      <c r="AJ114" s="29" t="s">
        <v>539</v>
      </c>
      <c r="AK114" s="29" t="s">
        <v>482</v>
      </c>
      <c r="AL114" s="29" t="inlineStr">
        <f aca="false">FALSE()</f>
        <is>
          <t/>
        </is>
      </c>
      <c r="AM114" s="29" t="s">
        <v>539</v>
      </c>
      <c r="AN114" s="29"/>
      <c r="AO114" s="29"/>
      <c r="AP114" s="29"/>
      <c r="AQ114" s="29"/>
      <c r="AR114" s="29"/>
      <c r="AS114" s="29"/>
      <c r="AT114" s="29"/>
      <c r="AU114" s="29"/>
      <c r="AV114" s="0" t="n">
        <v>1</v>
      </c>
      <c r="AW114" s="24" t="e">
        <f aca="false">REPLACE(INDEX(GroupVertices[group], MATCH(Edges[[#this row],[vertex 1]],GroupVertices[vertex],0)),1,1,"")</f>
        <v>#VALUE!</v>
      </c>
      <c r="AX114" s="24" t="e">
        <f aca="false">REPLACE(INDEX(GroupVertices[group], MATCH(Edges[[#this row],[vertex 2]],GroupVertices[vertex],0)),1,1,"")</f>
        <v>#VALUE!</v>
      </c>
      <c r="AY114" s="25" t="n">
        <v>0</v>
      </c>
      <c r="AZ114" s="26" t="n">
        <v>0</v>
      </c>
      <c r="BA114" s="25" t="n">
        <v>0</v>
      </c>
      <c r="BB114" s="26" t="n">
        <v>0</v>
      </c>
      <c r="BC114" s="25" t="n">
        <v>0</v>
      </c>
      <c r="BD114" s="26" t="n">
        <v>0</v>
      </c>
      <c r="BE114" s="25" t="n">
        <v>20</v>
      </c>
      <c r="BF114" s="26" t="n">
        <v>100</v>
      </c>
      <c r="BG114" s="25" t="n">
        <v>20</v>
      </c>
    </row>
    <row r="115" customFormat="false" ht="15" hidden="false" customHeight="false" outlineLevel="0" collapsed="false">
      <c r="A115" s="15" t="s">
        <v>396</v>
      </c>
      <c r="B115" s="15" t="s">
        <v>396</v>
      </c>
      <c r="C115" s="16" t="s">
        <v>66</v>
      </c>
      <c r="D115" s="17" t="n">
        <v>3</v>
      </c>
      <c r="E115" s="16" t="s">
        <v>67</v>
      </c>
      <c r="F115" s="18" t="n">
        <v>32</v>
      </c>
      <c r="G115" s="16"/>
      <c r="H115" s="19"/>
      <c r="I115" s="7"/>
      <c r="J115" s="7"/>
      <c r="K115" s="8" t="s">
        <v>68</v>
      </c>
      <c r="L115" s="20" t="n">
        <v>115</v>
      </c>
      <c r="M115" s="20"/>
      <c r="N115" s="10"/>
      <c r="O115" s="27" t="s">
        <v>21</v>
      </c>
      <c r="P115" s="28" t="n">
        <v>42702.893912037</v>
      </c>
      <c r="Q115" s="31" t="s">
        <v>544</v>
      </c>
      <c r="R115" s="23" t="s">
        <v>545</v>
      </c>
      <c r="S115" s="27" t="s">
        <v>546</v>
      </c>
      <c r="T115" s="27" t="s">
        <v>398</v>
      </c>
      <c r="U115" s="28" t="n">
        <v>42702.893912037</v>
      </c>
      <c r="V115" s="23" t="s">
        <v>547</v>
      </c>
      <c r="W115" s="27"/>
      <c r="X115" s="27"/>
      <c r="Y115" s="27" t="s">
        <v>401</v>
      </c>
      <c r="Z115" s="27"/>
      <c r="AA115" s="29" t="inlineStr">
        <f aca="false">FALSE()</f>
        <is>
          <t/>
        </is>
      </c>
      <c r="AB115" s="29" t="n">
        <v>0</v>
      </c>
      <c r="AC115" s="29"/>
      <c r="AD115" s="29" t="inlineStr">
        <f aca="false">FALSE()</f>
        <is>
          <t/>
        </is>
      </c>
      <c r="AE115" s="29" t="s">
        <v>75</v>
      </c>
      <c r="AF115" s="29"/>
      <c r="AG115" s="29"/>
      <c r="AH115" s="29" t="inlineStr">
        <f aca="false">FALSE()</f>
        <is>
          <t/>
        </is>
      </c>
      <c r="AI115" s="29" t="n">
        <v>4</v>
      </c>
      <c r="AJ115" s="29"/>
      <c r="AK115" s="29" t="s">
        <v>76</v>
      </c>
      <c r="AL115" s="29" t="inlineStr">
        <f aca="false">FALSE()</f>
        <is>
          <t/>
        </is>
      </c>
      <c r="AM115" s="29" t="s">
        <v>401</v>
      </c>
      <c r="AN115" s="29"/>
      <c r="AO115" s="29"/>
      <c r="AP115" s="29"/>
      <c r="AQ115" s="29"/>
      <c r="AR115" s="29"/>
      <c r="AS115" s="29"/>
      <c r="AT115" s="29"/>
      <c r="AU115" s="29"/>
      <c r="AV115" s="0" t="n">
        <v>1</v>
      </c>
      <c r="AW115" s="24" t="e">
        <f aca="false">REPLACE(INDEX(GroupVertices[group], MATCH(Edges[[#this row],[vertex 1]],GroupVertices[vertex],0)),1,1,"")</f>
        <v>#VALUE!</v>
      </c>
      <c r="AX115" s="24" t="e">
        <f aca="false">REPLACE(INDEX(GroupVertices[group], MATCH(Edges[[#this row],[vertex 2]],GroupVertices[vertex],0)),1,1,"")</f>
        <v>#VALUE!</v>
      </c>
      <c r="AY115" s="25" t="n">
        <v>0</v>
      </c>
      <c r="AZ115" s="26" t="n">
        <v>0</v>
      </c>
      <c r="BA115" s="25" t="n">
        <v>0</v>
      </c>
      <c r="BB115" s="26" t="n">
        <v>0</v>
      </c>
      <c r="BC115" s="25" t="n">
        <v>0</v>
      </c>
      <c r="BD115" s="26" t="n">
        <v>0</v>
      </c>
      <c r="BE115" s="25" t="n">
        <v>15</v>
      </c>
      <c r="BF115" s="26" t="n">
        <v>100</v>
      </c>
      <c r="BG115" s="25" t="n">
        <v>15</v>
      </c>
    </row>
    <row r="116" customFormat="false" ht="15" hidden="false" customHeight="false" outlineLevel="0" collapsed="false">
      <c r="A116" s="15" t="s">
        <v>548</v>
      </c>
      <c r="B116" s="15" t="s">
        <v>396</v>
      </c>
      <c r="C116" s="16" t="s">
        <v>66</v>
      </c>
      <c r="D116" s="17" t="n">
        <v>3</v>
      </c>
      <c r="E116" s="16" t="s">
        <v>67</v>
      </c>
      <c r="F116" s="18" t="n">
        <v>32</v>
      </c>
      <c r="G116" s="16"/>
      <c r="H116" s="19"/>
      <c r="I116" s="7"/>
      <c r="J116" s="7"/>
      <c r="K116" s="8" t="s">
        <v>68</v>
      </c>
      <c r="L116" s="20" t="n">
        <v>116</v>
      </c>
      <c r="M116" s="20"/>
      <c r="N116" s="10"/>
      <c r="O116" s="27" t="s">
        <v>69</v>
      </c>
      <c r="P116" s="28" t="n">
        <v>42703.5783564815</v>
      </c>
      <c r="Q116" s="31" t="s">
        <v>397</v>
      </c>
      <c r="R116" s="27"/>
      <c r="S116" s="27"/>
      <c r="T116" s="27" t="s">
        <v>398</v>
      </c>
      <c r="U116" s="28" t="n">
        <v>42703.5783564815</v>
      </c>
      <c r="V116" s="23" t="s">
        <v>549</v>
      </c>
      <c r="W116" s="27"/>
      <c r="X116" s="27"/>
      <c r="Y116" s="27" t="s">
        <v>550</v>
      </c>
      <c r="Z116" s="27"/>
      <c r="AA116" s="29" t="inlineStr">
        <f aca="false">FALSE()</f>
        <is>
          <t/>
        </is>
      </c>
      <c r="AB116" s="29" t="n">
        <v>0</v>
      </c>
      <c r="AC116" s="29"/>
      <c r="AD116" s="29" t="inlineStr">
        <f aca="false">FALSE()</f>
        <is>
          <t/>
        </is>
      </c>
      <c r="AE116" s="29" t="s">
        <v>75</v>
      </c>
      <c r="AF116" s="29"/>
      <c r="AG116" s="29"/>
      <c r="AH116" s="29" t="inlineStr">
        <f aca="false">FALSE()</f>
        <is>
          <t/>
        </is>
      </c>
      <c r="AI116" s="29" t="n">
        <v>7</v>
      </c>
      <c r="AJ116" s="29" t="s">
        <v>401</v>
      </c>
      <c r="AK116" s="29" t="s">
        <v>84</v>
      </c>
      <c r="AL116" s="29" t="inlineStr">
        <f aca="false">FALSE()</f>
        <is>
          <t/>
        </is>
      </c>
      <c r="AM116" s="29" t="s">
        <v>401</v>
      </c>
      <c r="AN116" s="29"/>
      <c r="AO116" s="29"/>
      <c r="AP116" s="29"/>
      <c r="AQ116" s="29"/>
      <c r="AR116" s="29"/>
      <c r="AS116" s="29"/>
      <c r="AT116" s="29"/>
      <c r="AU116" s="29"/>
      <c r="AV116" s="0" t="n">
        <v>1</v>
      </c>
      <c r="AW116" s="24" t="e">
        <f aca="false">REPLACE(INDEX(GroupVertices[group], MATCH(Edges[[#this row],[vertex 1]],GroupVertices[vertex],0)),1,1,"")</f>
        <v>#VALUE!</v>
      </c>
      <c r="AX116" s="24" t="e">
        <f aca="false">REPLACE(INDEX(GroupVertices[group], MATCH(Edges[[#this row],[vertex 2]],GroupVertices[vertex],0)),1,1,"")</f>
        <v>#VALUE!</v>
      </c>
      <c r="AY116" s="25" t="n">
        <v>0</v>
      </c>
      <c r="AZ116" s="26" t="n">
        <v>0</v>
      </c>
      <c r="BA116" s="25" t="n">
        <v>0</v>
      </c>
      <c r="BB116" s="26" t="n">
        <v>0</v>
      </c>
      <c r="BC116" s="25" t="n">
        <v>0</v>
      </c>
      <c r="BD116" s="26" t="n">
        <v>0</v>
      </c>
      <c r="BE116" s="25" t="n">
        <v>17</v>
      </c>
      <c r="BF116" s="26" t="n">
        <v>100</v>
      </c>
      <c r="BG116" s="25" t="n">
        <v>17</v>
      </c>
    </row>
    <row r="117" customFormat="false" ht="15" hidden="false" customHeight="false" outlineLevel="0" collapsed="false">
      <c r="A117" s="15" t="s">
        <v>151</v>
      </c>
      <c r="B117" s="15" t="s">
        <v>151</v>
      </c>
      <c r="C117" s="16" t="s">
        <v>66</v>
      </c>
      <c r="D117" s="17" t="n">
        <v>3</v>
      </c>
      <c r="E117" s="16" t="s">
        <v>67</v>
      </c>
      <c r="F117" s="18" t="n">
        <v>32</v>
      </c>
      <c r="G117" s="16"/>
      <c r="H117" s="19"/>
      <c r="I117" s="7"/>
      <c r="J117" s="7"/>
      <c r="K117" s="8" t="s">
        <v>68</v>
      </c>
      <c r="L117" s="20" t="n">
        <v>117</v>
      </c>
      <c r="M117" s="20"/>
      <c r="N117" s="10"/>
      <c r="O117" s="27" t="s">
        <v>21</v>
      </c>
      <c r="P117" s="28" t="n">
        <v>42702.3370138889</v>
      </c>
      <c r="Q117" s="27" t="s">
        <v>551</v>
      </c>
      <c r="R117" s="27" t="s">
        <v>552</v>
      </c>
      <c r="S117" s="27" t="s">
        <v>553</v>
      </c>
      <c r="T117" s="27" t="s">
        <v>155</v>
      </c>
      <c r="U117" s="28" t="n">
        <v>42702.3370138889</v>
      </c>
      <c r="V117" s="23" t="s">
        <v>554</v>
      </c>
      <c r="W117" s="27"/>
      <c r="X117" s="27"/>
      <c r="Y117" s="27" t="s">
        <v>159</v>
      </c>
      <c r="Z117" s="27"/>
      <c r="AA117" s="29" t="inlineStr">
        <f aca="false">FALSE()</f>
        <is>
          <t/>
        </is>
      </c>
      <c r="AB117" s="29" t="n">
        <v>2</v>
      </c>
      <c r="AC117" s="29"/>
      <c r="AD117" s="29" t="inlineStr">
        <f aca="false">FALSE()</f>
        <is>
          <t/>
        </is>
      </c>
      <c r="AE117" s="29" t="s">
        <v>158</v>
      </c>
      <c r="AF117" s="29"/>
      <c r="AG117" s="29"/>
      <c r="AH117" s="29" t="inlineStr">
        <f aca="false">FALSE()</f>
        <is>
          <t/>
        </is>
      </c>
      <c r="AI117" s="29" t="n">
        <v>2</v>
      </c>
      <c r="AJ117" s="29"/>
      <c r="AK117" s="29" t="s">
        <v>160</v>
      </c>
      <c r="AL117" s="29" t="n">
        <f aca="false">TRUE()</f>
        <v>1</v>
      </c>
      <c r="AM117" s="29" t="s">
        <v>159</v>
      </c>
      <c r="AN117" s="29"/>
      <c r="AO117" s="29"/>
      <c r="AP117" s="29"/>
      <c r="AQ117" s="29"/>
      <c r="AR117" s="29"/>
      <c r="AS117" s="29"/>
      <c r="AT117" s="29"/>
      <c r="AU117" s="29"/>
      <c r="AV117" s="0" t="n">
        <v>1</v>
      </c>
      <c r="AW117" s="24" t="e">
        <f aca="false">REPLACE(INDEX(GroupVertices[group], MATCH(Edges[[#this row],[vertex 1]],GroupVertices[vertex],0)),1,1,"")</f>
        <v>#VALUE!</v>
      </c>
      <c r="AX117" s="24" t="e">
        <f aca="false">REPLACE(INDEX(GroupVertices[group], MATCH(Edges[[#this row],[vertex 2]],GroupVertices[vertex],0)),1,1,"")</f>
        <v>#VALUE!</v>
      </c>
      <c r="AY117" s="25" t="n">
        <v>0</v>
      </c>
      <c r="AZ117" s="26" t="n">
        <v>0</v>
      </c>
      <c r="BA117" s="25" t="n">
        <v>0</v>
      </c>
      <c r="BB117" s="26" t="n">
        <v>0</v>
      </c>
      <c r="BC117" s="25" t="n">
        <v>0</v>
      </c>
      <c r="BD117" s="26" t="n">
        <v>0</v>
      </c>
      <c r="BE117" s="25" t="n">
        <v>11</v>
      </c>
      <c r="BF117" s="26" t="n">
        <v>100</v>
      </c>
      <c r="BG117" s="25" t="n">
        <v>11</v>
      </c>
    </row>
    <row r="118" customFormat="false" ht="15" hidden="false" customHeight="false" outlineLevel="0" collapsed="false">
      <c r="A118" s="15" t="s">
        <v>555</v>
      </c>
      <c r="B118" s="15" t="s">
        <v>151</v>
      </c>
      <c r="C118" s="16" t="s">
        <v>66</v>
      </c>
      <c r="D118" s="17" t="n">
        <v>3</v>
      </c>
      <c r="E118" s="16" t="s">
        <v>67</v>
      </c>
      <c r="F118" s="18" t="n">
        <v>32</v>
      </c>
      <c r="G118" s="16"/>
      <c r="H118" s="19"/>
      <c r="I118" s="7"/>
      <c r="J118" s="7"/>
      <c r="K118" s="8" t="s">
        <v>68</v>
      </c>
      <c r="L118" s="20" t="n">
        <v>118</v>
      </c>
      <c r="M118" s="20"/>
      <c r="N118" s="10"/>
      <c r="O118" s="27" t="s">
        <v>69</v>
      </c>
      <c r="P118" s="28" t="n">
        <v>42703.5886805556</v>
      </c>
      <c r="Q118" s="27" t="s">
        <v>152</v>
      </c>
      <c r="R118" s="23" t="s">
        <v>153</v>
      </c>
      <c r="S118" s="27" t="s">
        <v>154</v>
      </c>
      <c r="T118" s="27" t="s">
        <v>155</v>
      </c>
      <c r="U118" s="28" t="n">
        <v>42703.5886805556</v>
      </c>
      <c r="V118" s="23" t="s">
        <v>556</v>
      </c>
      <c r="W118" s="27"/>
      <c r="X118" s="27"/>
      <c r="Y118" s="27" t="s">
        <v>557</v>
      </c>
      <c r="Z118" s="27"/>
      <c r="AA118" s="29" t="inlineStr">
        <f aca="false">FALSE()</f>
        <is>
          <t/>
        </is>
      </c>
      <c r="AB118" s="29" t="n">
        <v>0</v>
      </c>
      <c r="AC118" s="29"/>
      <c r="AD118" s="29" t="inlineStr">
        <f aca="false">FALSE()</f>
        <is>
          <t/>
        </is>
      </c>
      <c r="AE118" s="29" t="s">
        <v>158</v>
      </c>
      <c r="AF118" s="29"/>
      <c r="AG118" s="29"/>
      <c r="AH118" s="29" t="inlineStr">
        <f aca="false">FALSE()</f>
        <is>
          <t/>
        </is>
      </c>
      <c r="AI118" s="29" t="n">
        <v>3</v>
      </c>
      <c r="AJ118" s="29" t="s">
        <v>159</v>
      </c>
      <c r="AK118" s="29" t="s">
        <v>76</v>
      </c>
      <c r="AL118" s="29" t="n">
        <f aca="false">FALSE()</f>
        <v>0</v>
      </c>
      <c r="AM118" s="29" t="s">
        <v>159</v>
      </c>
      <c r="AN118" s="29"/>
      <c r="AO118" s="29"/>
      <c r="AP118" s="29"/>
      <c r="AQ118" s="29"/>
      <c r="AR118" s="29"/>
      <c r="AS118" s="29"/>
      <c r="AT118" s="29"/>
      <c r="AU118" s="29"/>
      <c r="AV118" s="0" t="n">
        <v>1</v>
      </c>
      <c r="AW118" s="24" t="e">
        <f aca="false">REPLACE(INDEX(GroupVertices[group], MATCH(Edges[[#this row],[vertex 1]],GroupVertices[vertex],0)),1,1,"")</f>
        <v>#VALUE!</v>
      </c>
      <c r="AX118" s="24" t="e">
        <f aca="false">REPLACE(INDEX(GroupVertices[group], MATCH(Edges[[#this row],[vertex 2]],GroupVertices[vertex],0)),1,1,"")</f>
        <v>#VALUE!</v>
      </c>
      <c r="AY118" s="25" t="n">
        <v>0</v>
      </c>
      <c r="AZ118" s="26" t="n">
        <v>0</v>
      </c>
      <c r="BA118" s="25" t="n">
        <v>0</v>
      </c>
      <c r="BB118" s="26" t="n">
        <v>0</v>
      </c>
      <c r="BC118" s="25" t="n">
        <v>0</v>
      </c>
      <c r="BD118" s="26" t="n">
        <v>0</v>
      </c>
      <c r="BE118" s="25" t="n">
        <v>14</v>
      </c>
      <c r="BF118" s="26" t="n">
        <v>100</v>
      </c>
      <c r="BG118" s="25" t="n">
        <v>14</v>
      </c>
    </row>
    <row r="119" customFormat="false" ht="15" hidden="false" customHeight="false" outlineLevel="0" collapsed="false">
      <c r="A119" s="15" t="s">
        <v>558</v>
      </c>
      <c r="B119" s="15" t="s">
        <v>558</v>
      </c>
      <c r="C119" s="16" t="s">
        <v>66</v>
      </c>
      <c r="D119" s="17" t="n">
        <v>3</v>
      </c>
      <c r="E119" s="16" t="s">
        <v>67</v>
      </c>
      <c r="F119" s="18" t="n">
        <v>32</v>
      </c>
      <c r="G119" s="16"/>
      <c r="H119" s="19"/>
      <c r="I119" s="7"/>
      <c r="J119" s="7"/>
      <c r="K119" s="8" t="s">
        <v>68</v>
      </c>
      <c r="L119" s="20" t="n">
        <v>119</v>
      </c>
      <c r="M119" s="20"/>
      <c r="N119" s="10"/>
      <c r="O119" s="27" t="s">
        <v>21</v>
      </c>
      <c r="P119" s="28" t="n">
        <v>42703.6321759259</v>
      </c>
      <c r="Q119" s="27" t="s">
        <v>559</v>
      </c>
      <c r="R119" s="23" t="s">
        <v>560</v>
      </c>
      <c r="S119" s="27" t="s">
        <v>561</v>
      </c>
      <c r="T119" s="27" t="s">
        <v>338</v>
      </c>
      <c r="U119" s="28" t="n">
        <v>42703.6321759259</v>
      </c>
      <c r="V119" s="23" t="s">
        <v>562</v>
      </c>
      <c r="W119" s="27"/>
      <c r="X119" s="27"/>
      <c r="Y119" s="27" t="s">
        <v>563</v>
      </c>
      <c r="Z119" s="27"/>
      <c r="AA119" s="29" t="inlineStr">
        <f aca="false">FALSE()</f>
        <is>
          <t/>
        </is>
      </c>
      <c r="AB119" s="29" t="n">
        <v>0</v>
      </c>
      <c r="AC119" s="29"/>
      <c r="AD119" s="29" t="inlineStr">
        <f aca="false">FALSE()</f>
        <is>
          <t/>
        </is>
      </c>
      <c r="AE119" s="29" t="s">
        <v>75</v>
      </c>
      <c r="AF119" s="29"/>
      <c r="AG119" s="29"/>
      <c r="AH119" s="29" t="inlineStr">
        <f aca="false">FALSE()</f>
        <is>
          <t/>
        </is>
      </c>
      <c r="AI119" s="29" t="n">
        <v>0</v>
      </c>
      <c r="AJ119" s="29"/>
      <c r="AK119" s="29" t="s">
        <v>160</v>
      </c>
      <c r="AL119" s="29" t="inlineStr">
        <f aca="false">FALSE()</f>
        <is>
          <t/>
        </is>
      </c>
      <c r="AM119" s="29" t="s">
        <v>563</v>
      </c>
      <c r="AN119" s="29"/>
      <c r="AO119" s="29"/>
      <c r="AP119" s="29"/>
      <c r="AQ119" s="29"/>
      <c r="AR119" s="29"/>
      <c r="AS119" s="29"/>
      <c r="AT119" s="29"/>
      <c r="AU119" s="29"/>
      <c r="AV119" s="0" t="n">
        <v>1</v>
      </c>
      <c r="AW119" s="24" t="e">
        <f aca="false">REPLACE(INDEX(GroupVertices[group], MATCH(Edges[[#this row],[vertex 1]],GroupVertices[vertex],0)),1,1,"")</f>
        <v>#VALUE!</v>
      </c>
      <c r="AX119" s="24" t="e">
        <f aca="false">REPLACE(INDEX(GroupVertices[group], MATCH(Edges[[#this row],[vertex 2]],GroupVertices[vertex],0)),1,1,"")</f>
        <v>#VALUE!</v>
      </c>
      <c r="AY119" s="25" t="n">
        <v>0</v>
      </c>
      <c r="AZ119" s="26" t="n">
        <v>0</v>
      </c>
      <c r="BA119" s="25" t="n">
        <v>0</v>
      </c>
      <c r="BB119" s="26" t="n">
        <v>0</v>
      </c>
      <c r="BC119" s="25" t="n">
        <v>0</v>
      </c>
      <c r="BD119" s="26" t="n">
        <v>0</v>
      </c>
      <c r="BE119" s="25" t="n">
        <v>8</v>
      </c>
      <c r="BF119" s="26" t="n">
        <v>100</v>
      </c>
      <c r="BG119" s="25" t="n">
        <v>8</v>
      </c>
    </row>
    <row r="120" customFormat="false" ht="15" hidden="false" customHeight="false" outlineLevel="0" collapsed="false">
      <c r="A120" s="15" t="s">
        <v>564</v>
      </c>
      <c r="B120" s="15" t="s">
        <v>565</v>
      </c>
      <c r="C120" s="16" t="s">
        <v>66</v>
      </c>
      <c r="D120" s="17" t="n">
        <v>3</v>
      </c>
      <c r="E120" s="16" t="s">
        <v>67</v>
      </c>
      <c r="F120" s="18" t="n">
        <v>32</v>
      </c>
      <c r="G120" s="16"/>
      <c r="H120" s="19"/>
      <c r="I120" s="7"/>
      <c r="J120" s="7"/>
      <c r="K120" s="8" t="s">
        <v>68</v>
      </c>
      <c r="L120" s="20" t="n">
        <v>120</v>
      </c>
      <c r="M120" s="20"/>
      <c r="N120" s="10"/>
      <c r="O120" s="27" t="s">
        <v>69</v>
      </c>
      <c r="P120" s="28" t="n">
        <v>42703.6882175926</v>
      </c>
      <c r="Q120" s="27" t="s">
        <v>566</v>
      </c>
      <c r="R120" s="23" t="s">
        <v>567</v>
      </c>
      <c r="S120" s="27" t="s">
        <v>568</v>
      </c>
      <c r="T120" s="27"/>
      <c r="U120" s="28" t="n">
        <v>42703.6882175926</v>
      </c>
      <c r="V120" s="23" t="s">
        <v>569</v>
      </c>
      <c r="W120" s="27"/>
      <c r="X120" s="27"/>
      <c r="Y120" s="27" t="s">
        <v>570</v>
      </c>
      <c r="Z120" s="27"/>
      <c r="AA120" s="29" t="inlineStr">
        <f aca="false">FALSE()</f>
        <is>
          <t/>
        </is>
      </c>
      <c r="AB120" s="29" t="n">
        <v>0</v>
      </c>
      <c r="AC120" s="29"/>
      <c r="AD120" s="29" t="inlineStr">
        <f aca="false">FALSE()</f>
        <is>
          <t/>
        </is>
      </c>
      <c r="AE120" s="29" t="s">
        <v>75</v>
      </c>
      <c r="AF120" s="29"/>
      <c r="AG120" s="29"/>
      <c r="AH120" s="29" t="inlineStr">
        <f aca="false">FALSE()</f>
        <is>
          <t/>
        </is>
      </c>
      <c r="AI120" s="29" t="n">
        <v>0</v>
      </c>
      <c r="AJ120" s="29"/>
      <c r="AK120" s="29" t="s">
        <v>571</v>
      </c>
      <c r="AL120" s="29" t="inlineStr">
        <f aca="false">FALSE()</f>
        <is>
          <t/>
        </is>
      </c>
      <c r="AM120" s="29" t="s">
        <v>570</v>
      </c>
      <c r="AN120" s="29"/>
      <c r="AO120" s="29"/>
      <c r="AP120" s="29"/>
      <c r="AQ120" s="29"/>
      <c r="AR120" s="29"/>
      <c r="AS120" s="29"/>
      <c r="AT120" s="29"/>
      <c r="AU120" s="29"/>
      <c r="AV120" s="0" t="n">
        <v>1</v>
      </c>
      <c r="AW120" s="24" t="e">
        <f aca="false">REPLACE(INDEX(GroupVertices[group], MATCH(Edges[[#this row],[vertex 1]],GroupVertices[vertex],0)),1,1,"")</f>
        <v>#VALUE!</v>
      </c>
      <c r="AX120" s="24" t="e">
        <f aca="false">REPLACE(INDEX(GroupVertices[group], MATCH(Edges[[#this row],[vertex 2]],GroupVertices[vertex],0)),1,1,"")</f>
        <v>#VALUE!</v>
      </c>
      <c r="AY120" s="25" t="n">
        <v>1</v>
      </c>
      <c r="AZ120" s="26" t="n">
        <v>10</v>
      </c>
      <c r="BA120" s="25" t="n">
        <v>0</v>
      </c>
      <c r="BB120" s="26" t="n">
        <v>0</v>
      </c>
      <c r="BC120" s="25" t="n">
        <v>0</v>
      </c>
      <c r="BD120" s="26" t="n">
        <v>0</v>
      </c>
      <c r="BE120" s="25" t="n">
        <v>9</v>
      </c>
      <c r="BF120" s="26" t="n">
        <v>90</v>
      </c>
      <c r="BG120" s="25" t="n">
        <v>10</v>
      </c>
    </row>
    <row r="121" customFormat="false" ht="15" hidden="false" customHeight="false" outlineLevel="0" collapsed="false">
      <c r="A121" s="15" t="s">
        <v>572</v>
      </c>
      <c r="B121" s="15" t="s">
        <v>572</v>
      </c>
      <c r="C121" s="16" t="s">
        <v>66</v>
      </c>
      <c r="D121" s="17" t="n">
        <v>3</v>
      </c>
      <c r="E121" s="16" t="s">
        <v>67</v>
      </c>
      <c r="F121" s="18" t="n">
        <v>32</v>
      </c>
      <c r="G121" s="16"/>
      <c r="H121" s="19"/>
      <c r="I121" s="7"/>
      <c r="J121" s="7"/>
      <c r="K121" s="8" t="s">
        <v>68</v>
      </c>
      <c r="L121" s="20" t="n">
        <v>121</v>
      </c>
      <c r="M121" s="20"/>
      <c r="N121" s="10"/>
      <c r="O121" s="27" t="s">
        <v>21</v>
      </c>
      <c r="P121" s="28" t="n">
        <v>42703.6937037037</v>
      </c>
      <c r="Q121" s="27" t="s">
        <v>573</v>
      </c>
      <c r="R121" s="23" t="s">
        <v>574</v>
      </c>
      <c r="S121" s="27" t="s">
        <v>575</v>
      </c>
      <c r="T121" s="27"/>
      <c r="U121" s="28" t="n">
        <v>42703.6937037037</v>
      </c>
      <c r="V121" s="23" t="s">
        <v>576</v>
      </c>
      <c r="W121" s="27"/>
      <c r="X121" s="27"/>
      <c r="Y121" s="27" t="s">
        <v>577</v>
      </c>
      <c r="Z121" s="27"/>
      <c r="AA121" s="29" t="inlineStr">
        <f aca="false">FALSE()</f>
        <is>
          <t/>
        </is>
      </c>
      <c r="AB121" s="29" t="n">
        <v>0</v>
      </c>
      <c r="AC121" s="29"/>
      <c r="AD121" s="29" t="inlineStr">
        <f aca="false">FALSE()</f>
        <is>
          <t/>
        </is>
      </c>
      <c r="AE121" s="29" t="s">
        <v>75</v>
      </c>
      <c r="AF121" s="29"/>
      <c r="AG121" s="29"/>
      <c r="AH121" s="29" t="inlineStr">
        <f aca="false">FALSE()</f>
        <is>
          <t/>
        </is>
      </c>
      <c r="AI121" s="29" t="n">
        <v>0</v>
      </c>
      <c r="AJ121" s="29"/>
      <c r="AK121" s="29" t="s">
        <v>578</v>
      </c>
      <c r="AL121" s="29" t="inlineStr">
        <f aca="false">FALSE()</f>
        <is>
          <t/>
        </is>
      </c>
      <c r="AM121" s="29" t="s">
        <v>577</v>
      </c>
      <c r="AN121" s="29"/>
      <c r="AO121" s="29"/>
      <c r="AP121" s="29"/>
      <c r="AQ121" s="29"/>
      <c r="AR121" s="29"/>
      <c r="AS121" s="29"/>
      <c r="AT121" s="29"/>
      <c r="AU121" s="29"/>
      <c r="AV121" s="0" t="n">
        <v>1</v>
      </c>
      <c r="AW121" s="24" t="e">
        <f aca="false">REPLACE(INDEX(GroupVertices[group], MATCH(Edges[[#this row],[vertex 1]],GroupVertices[vertex],0)),1,1,"")</f>
        <v>#VALUE!</v>
      </c>
      <c r="AX121" s="24" t="e">
        <f aca="false">REPLACE(INDEX(GroupVertices[group], MATCH(Edges[[#this row],[vertex 2]],GroupVertices[vertex],0)),1,1,"")</f>
        <v>#VALUE!</v>
      </c>
      <c r="AY121" s="25" t="n">
        <v>0</v>
      </c>
      <c r="AZ121" s="26" t="n">
        <v>0</v>
      </c>
      <c r="BA121" s="25" t="n">
        <v>0</v>
      </c>
      <c r="BB121" s="26" t="n">
        <v>0</v>
      </c>
      <c r="BC121" s="25" t="n">
        <v>0</v>
      </c>
      <c r="BD121" s="26" t="n">
        <v>0</v>
      </c>
      <c r="BE121" s="25" t="n">
        <v>4</v>
      </c>
      <c r="BF121" s="26" t="n">
        <v>100</v>
      </c>
      <c r="BG121" s="25" t="n">
        <v>4</v>
      </c>
    </row>
    <row r="122" customFormat="false" ht="15" hidden="false" customHeight="false" outlineLevel="0" collapsed="false">
      <c r="A122" s="15" t="s">
        <v>579</v>
      </c>
      <c r="B122" s="15" t="s">
        <v>580</v>
      </c>
      <c r="C122" s="16" t="s">
        <v>66</v>
      </c>
      <c r="D122" s="17" t="n">
        <v>3</v>
      </c>
      <c r="E122" s="16" t="s">
        <v>67</v>
      </c>
      <c r="F122" s="18" t="n">
        <v>32</v>
      </c>
      <c r="G122" s="16"/>
      <c r="H122" s="19"/>
      <c r="I122" s="7"/>
      <c r="J122" s="7"/>
      <c r="K122" s="8" t="s">
        <v>68</v>
      </c>
      <c r="L122" s="20" t="n">
        <v>122</v>
      </c>
      <c r="M122" s="20"/>
      <c r="N122" s="10"/>
      <c r="O122" s="27" t="s">
        <v>69</v>
      </c>
      <c r="P122" s="28" t="n">
        <v>42703.702037037</v>
      </c>
      <c r="Q122" s="27" t="s">
        <v>581</v>
      </c>
      <c r="R122" s="23" t="s">
        <v>582</v>
      </c>
      <c r="S122" s="27" t="s">
        <v>583</v>
      </c>
      <c r="T122" s="27" t="s">
        <v>584</v>
      </c>
      <c r="U122" s="28" t="n">
        <v>42703.702037037</v>
      </c>
      <c r="V122" s="23" t="s">
        <v>585</v>
      </c>
      <c r="W122" s="27"/>
      <c r="X122" s="27"/>
      <c r="Y122" s="27" t="s">
        <v>586</v>
      </c>
      <c r="Z122" s="27"/>
      <c r="AA122" s="29" t="inlineStr">
        <f aca="false">FALSE()</f>
        <is>
          <t/>
        </is>
      </c>
      <c r="AB122" s="29" t="n">
        <v>0</v>
      </c>
      <c r="AC122" s="29"/>
      <c r="AD122" s="29" t="inlineStr">
        <f aca="false">FALSE()</f>
        <is>
          <t/>
        </is>
      </c>
      <c r="AE122" s="29" t="s">
        <v>75</v>
      </c>
      <c r="AF122" s="29"/>
      <c r="AG122" s="29"/>
      <c r="AH122" s="29" t="inlineStr">
        <f aca="false">FALSE()</f>
        <is>
          <t/>
        </is>
      </c>
      <c r="AI122" s="29" t="n">
        <v>12</v>
      </c>
      <c r="AJ122" s="29" t="s">
        <v>587</v>
      </c>
      <c r="AK122" s="29" t="s">
        <v>135</v>
      </c>
      <c r="AL122" s="29" t="inlineStr">
        <f aca="false">FALSE()</f>
        <is>
          <t/>
        </is>
      </c>
      <c r="AM122" s="29" t="s">
        <v>587</v>
      </c>
      <c r="AN122" s="29"/>
      <c r="AO122" s="29"/>
      <c r="AP122" s="29"/>
      <c r="AQ122" s="29"/>
      <c r="AR122" s="29"/>
      <c r="AS122" s="29"/>
      <c r="AT122" s="29"/>
      <c r="AU122" s="29"/>
      <c r="AV122" s="0" t="n">
        <v>1</v>
      </c>
      <c r="AW122" s="24" t="e">
        <f aca="false">REPLACE(INDEX(GroupVertices[group], MATCH(Edges[[#this row],[vertex 1]],GroupVertices[vertex],0)),1,1,"")</f>
        <v>#VALUE!</v>
      </c>
      <c r="AX122" s="24" t="e">
        <f aca="false">REPLACE(INDEX(GroupVertices[group], MATCH(Edges[[#this row],[vertex 2]],GroupVertices[vertex],0)),1,1,"")</f>
        <v>#VALUE!</v>
      </c>
      <c r="AY122" s="25" t="n">
        <v>0</v>
      </c>
      <c r="AZ122" s="26" t="n">
        <v>0</v>
      </c>
      <c r="BA122" s="25" t="n">
        <v>0</v>
      </c>
      <c r="BB122" s="26" t="n">
        <v>0</v>
      </c>
      <c r="BC122" s="25" t="n">
        <v>0</v>
      </c>
      <c r="BD122" s="26" t="n">
        <v>0</v>
      </c>
      <c r="BE122" s="25" t="n">
        <v>18</v>
      </c>
      <c r="BF122" s="26" t="n">
        <v>100</v>
      </c>
      <c r="BG122" s="25" t="n">
        <v>18</v>
      </c>
    </row>
    <row r="123" customFormat="false" ht="15" hidden="false" customHeight="false" outlineLevel="0" collapsed="false">
      <c r="A123" s="15" t="s">
        <v>579</v>
      </c>
      <c r="B123" s="15" t="s">
        <v>588</v>
      </c>
      <c r="C123" s="16" t="s">
        <v>66</v>
      </c>
      <c r="D123" s="17" t="n">
        <v>3</v>
      </c>
      <c r="E123" s="16" t="s">
        <v>67</v>
      </c>
      <c r="F123" s="18" t="n">
        <v>32</v>
      </c>
      <c r="G123" s="16"/>
      <c r="H123" s="19"/>
      <c r="I123" s="7"/>
      <c r="J123" s="7"/>
      <c r="K123" s="8" t="s">
        <v>68</v>
      </c>
      <c r="L123" s="20" t="n">
        <v>123</v>
      </c>
      <c r="M123" s="20"/>
      <c r="N123" s="10"/>
      <c r="O123" s="27" t="s">
        <v>69</v>
      </c>
      <c r="P123" s="28" t="n">
        <v>42703.7020949074</v>
      </c>
      <c r="Q123" s="27" t="s">
        <v>589</v>
      </c>
      <c r="R123" s="23" t="s">
        <v>590</v>
      </c>
      <c r="S123" s="27" t="s">
        <v>591</v>
      </c>
      <c r="T123" s="27"/>
      <c r="U123" s="28" t="n">
        <v>42703.7020949074</v>
      </c>
      <c r="V123" s="23" t="s">
        <v>592</v>
      </c>
      <c r="W123" s="27"/>
      <c r="X123" s="27"/>
      <c r="Y123" s="27" t="s">
        <v>593</v>
      </c>
      <c r="Z123" s="27"/>
      <c r="AA123" s="29" t="inlineStr">
        <f aca="false">FALSE()</f>
        <is>
          <t/>
        </is>
      </c>
      <c r="AB123" s="29" t="n">
        <v>0</v>
      </c>
      <c r="AC123" s="29"/>
      <c r="AD123" s="29" t="inlineStr">
        <f aca="false">FALSE()</f>
        <is>
          <t/>
        </is>
      </c>
      <c r="AE123" s="29" t="s">
        <v>75</v>
      </c>
      <c r="AF123" s="29"/>
      <c r="AG123" s="29"/>
      <c r="AH123" s="29" t="inlineStr">
        <f aca="false">FALSE()</f>
        <is>
          <t/>
        </is>
      </c>
      <c r="AI123" s="29" t="n">
        <v>7</v>
      </c>
      <c r="AJ123" s="29" t="s">
        <v>594</v>
      </c>
      <c r="AK123" s="29" t="s">
        <v>135</v>
      </c>
      <c r="AL123" s="29" t="inlineStr">
        <f aca="false">FALSE()</f>
        <is>
          <t/>
        </is>
      </c>
      <c r="AM123" s="29" t="s">
        <v>594</v>
      </c>
      <c r="AN123" s="29"/>
      <c r="AO123" s="29"/>
      <c r="AP123" s="29"/>
      <c r="AQ123" s="29"/>
      <c r="AR123" s="29"/>
      <c r="AS123" s="29"/>
      <c r="AT123" s="29"/>
      <c r="AU123" s="29"/>
      <c r="AV123" s="0" t="n">
        <v>1</v>
      </c>
      <c r="AW123" s="24" t="e">
        <f aca="false">REPLACE(INDEX(GroupVertices[group], MATCH(Edges[[#this row],[vertex 1]],GroupVertices[vertex],0)),1,1,"")</f>
        <v>#VALUE!</v>
      </c>
      <c r="AX123" s="24" t="e">
        <f aca="false">REPLACE(INDEX(GroupVertices[group], MATCH(Edges[[#this row],[vertex 2]],GroupVertices[vertex],0)),1,1,"")</f>
        <v>#VALUE!</v>
      </c>
      <c r="AY123" s="25" t="n">
        <v>1</v>
      </c>
      <c r="AZ123" s="26" t="n">
        <v>8.33333333333333</v>
      </c>
      <c r="BA123" s="25" t="n">
        <v>0</v>
      </c>
      <c r="BB123" s="26" t="n">
        <v>0</v>
      </c>
      <c r="BC123" s="25" t="n">
        <v>0</v>
      </c>
      <c r="BD123" s="26" t="n">
        <v>0</v>
      </c>
      <c r="BE123" s="25" t="n">
        <v>11</v>
      </c>
      <c r="BF123" s="26" t="n">
        <v>91.6666666666667</v>
      </c>
      <c r="BG123" s="25" t="n">
        <v>12</v>
      </c>
    </row>
    <row r="124" customFormat="false" ht="15" hidden="false" customHeight="false" outlineLevel="0" collapsed="false">
      <c r="A124" s="15" t="s">
        <v>595</v>
      </c>
      <c r="B124" s="15" t="s">
        <v>595</v>
      </c>
      <c r="C124" s="16" t="s">
        <v>66</v>
      </c>
      <c r="D124" s="17" t="n">
        <v>3</v>
      </c>
      <c r="E124" s="16" t="s">
        <v>67</v>
      </c>
      <c r="F124" s="18" t="n">
        <v>32</v>
      </c>
      <c r="G124" s="16"/>
      <c r="H124" s="19"/>
      <c r="I124" s="7"/>
      <c r="J124" s="7"/>
      <c r="K124" s="8" t="s">
        <v>68</v>
      </c>
      <c r="L124" s="20" t="n">
        <v>124</v>
      </c>
      <c r="M124" s="20"/>
      <c r="N124" s="10"/>
      <c r="O124" s="27" t="s">
        <v>21</v>
      </c>
      <c r="P124" s="28" t="n">
        <v>42703.7077662037</v>
      </c>
      <c r="Q124" s="27" t="s">
        <v>596</v>
      </c>
      <c r="R124" s="23" t="s">
        <v>597</v>
      </c>
      <c r="S124" s="27" t="s">
        <v>598</v>
      </c>
      <c r="T124" s="27"/>
      <c r="U124" s="28" t="n">
        <v>42703.7077662037</v>
      </c>
      <c r="V124" s="23" t="s">
        <v>599</v>
      </c>
      <c r="W124" s="27"/>
      <c r="X124" s="27"/>
      <c r="Y124" s="27" t="s">
        <v>600</v>
      </c>
      <c r="Z124" s="27"/>
      <c r="AA124" s="29" t="inlineStr">
        <f aca="false">FALSE()</f>
        <is>
          <t/>
        </is>
      </c>
      <c r="AB124" s="29" t="n">
        <v>0</v>
      </c>
      <c r="AC124" s="29"/>
      <c r="AD124" s="29" t="inlineStr">
        <f aca="false">FALSE()</f>
        <is>
          <t/>
        </is>
      </c>
      <c r="AE124" s="29" t="s">
        <v>75</v>
      </c>
      <c r="AF124" s="29"/>
      <c r="AG124" s="29"/>
      <c r="AH124" s="29" t="inlineStr">
        <f aca="false">FALSE()</f>
        <is>
          <t/>
        </is>
      </c>
      <c r="AI124" s="29" t="n">
        <v>0</v>
      </c>
      <c r="AJ124" s="29"/>
      <c r="AK124" s="29" t="s">
        <v>294</v>
      </c>
      <c r="AL124" s="29" t="inlineStr">
        <f aca="false">FALSE()</f>
        <is>
          <t/>
        </is>
      </c>
      <c r="AM124" s="29" t="s">
        <v>600</v>
      </c>
      <c r="AN124" s="29"/>
      <c r="AO124" s="29"/>
      <c r="AP124" s="29"/>
      <c r="AQ124" s="29"/>
      <c r="AR124" s="29"/>
      <c r="AS124" s="29"/>
      <c r="AT124" s="29"/>
      <c r="AU124" s="29"/>
      <c r="AV124" s="0" t="n">
        <v>1</v>
      </c>
      <c r="AW124" s="24" t="e">
        <f aca="false">REPLACE(INDEX(GroupVertices[group], MATCH(Edges[[#this row],[vertex 1]],GroupVertices[vertex],0)),1,1,"")</f>
        <v>#VALUE!</v>
      </c>
      <c r="AX124" s="24" t="e">
        <f aca="false">REPLACE(INDEX(GroupVertices[group], MATCH(Edges[[#this row],[vertex 2]],GroupVertices[vertex],0)),1,1,"")</f>
        <v>#VALUE!</v>
      </c>
      <c r="AY124" s="25" t="n">
        <v>0</v>
      </c>
      <c r="AZ124" s="26" t="n">
        <v>0</v>
      </c>
      <c r="BA124" s="25" t="n">
        <v>1</v>
      </c>
      <c r="BB124" s="26" t="n">
        <v>6.25</v>
      </c>
      <c r="BC124" s="25" t="n">
        <v>0</v>
      </c>
      <c r="BD124" s="26" t="n">
        <v>0</v>
      </c>
      <c r="BE124" s="25" t="n">
        <v>15</v>
      </c>
      <c r="BF124" s="26" t="n">
        <v>93.75</v>
      </c>
      <c r="BG124" s="25" t="n">
        <v>16</v>
      </c>
    </row>
    <row r="125" customFormat="false" ht="15" hidden="false" customHeight="false" outlineLevel="0" collapsed="false">
      <c r="A125" s="15" t="s">
        <v>601</v>
      </c>
      <c r="B125" s="15" t="s">
        <v>601</v>
      </c>
      <c r="C125" s="16" t="s">
        <v>66</v>
      </c>
      <c r="D125" s="17" t="n">
        <v>3</v>
      </c>
      <c r="E125" s="16" t="s">
        <v>67</v>
      </c>
      <c r="F125" s="18" t="n">
        <v>32</v>
      </c>
      <c r="G125" s="16"/>
      <c r="H125" s="19"/>
      <c r="I125" s="7"/>
      <c r="J125" s="7"/>
      <c r="K125" s="8" t="s">
        <v>68</v>
      </c>
      <c r="L125" s="20" t="n">
        <v>125</v>
      </c>
      <c r="M125" s="20"/>
      <c r="N125" s="10"/>
      <c r="O125" s="27" t="s">
        <v>21</v>
      </c>
      <c r="P125" s="28" t="n">
        <v>42703.7339236111</v>
      </c>
      <c r="Q125" s="27" t="s">
        <v>602</v>
      </c>
      <c r="R125" s="27"/>
      <c r="S125" s="27"/>
      <c r="T125" s="27" t="s">
        <v>603</v>
      </c>
      <c r="U125" s="28" t="n">
        <v>42703.7339236111</v>
      </c>
      <c r="V125" s="23" t="s">
        <v>604</v>
      </c>
      <c r="W125" s="27"/>
      <c r="X125" s="27"/>
      <c r="Y125" s="27" t="s">
        <v>605</v>
      </c>
      <c r="Z125" s="27"/>
      <c r="AA125" s="29" t="inlineStr">
        <f aca="false">FALSE()</f>
        <is>
          <t/>
        </is>
      </c>
      <c r="AB125" s="29" t="n">
        <v>0</v>
      </c>
      <c r="AC125" s="29"/>
      <c r="AD125" s="29" t="inlineStr">
        <f aca="false">FALSE()</f>
        <is>
          <t/>
        </is>
      </c>
      <c r="AE125" s="29" t="s">
        <v>75</v>
      </c>
      <c r="AF125" s="29"/>
      <c r="AG125" s="29"/>
      <c r="AH125" s="29" t="inlineStr">
        <f aca="false">FALSE()</f>
        <is>
          <t/>
        </is>
      </c>
      <c r="AI125" s="29" t="n">
        <v>0</v>
      </c>
      <c r="AJ125" s="29"/>
      <c r="AK125" s="29" t="s">
        <v>135</v>
      </c>
      <c r="AL125" s="29" t="inlineStr">
        <f aca="false">FALSE()</f>
        <is>
          <t/>
        </is>
      </c>
      <c r="AM125" s="29" t="s">
        <v>605</v>
      </c>
      <c r="AN125" s="30" t="s">
        <v>606</v>
      </c>
      <c r="AO125" s="29" t="s">
        <v>137</v>
      </c>
      <c r="AP125" s="29" t="s">
        <v>138</v>
      </c>
      <c r="AQ125" s="29" t="s">
        <v>607</v>
      </c>
      <c r="AR125" s="29" t="s">
        <v>608</v>
      </c>
      <c r="AS125" s="29" t="s">
        <v>609</v>
      </c>
      <c r="AT125" s="29" t="s">
        <v>103</v>
      </c>
      <c r="AU125" s="23" t="s">
        <v>610</v>
      </c>
      <c r="AV125" s="0" t="n">
        <v>1</v>
      </c>
      <c r="AW125" s="24" t="e">
        <f aca="false">REPLACE(INDEX(GroupVertices[group], MATCH(Edges[[#this row],[vertex 1]],GroupVertices[vertex],0)),1,1,"")</f>
        <v>#VALUE!</v>
      </c>
      <c r="AX125" s="24" t="e">
        <f aca="false">REPLACE(INDEX(GroupVertices[group], MATCH(Edges[[#this row],[vertex 2]],GroupVertices[vertex],0)),1,1,"")</f>
        <v>#VALUE!</v>
      </c>
      <c r="AY125" s="25" t="n">
        <v>1</v>
      </c>
      <c r="AZ125" s="26" t="n">
        <v>4.76190476190476</v>
      </c>
      <c r="BA125" s="25" t="n">
        <v>1</v>
      </c>
      <c r="BB125" s="26" t="n">
        <v>4.76190476190476</v>
      </c>
      <c r="BC125" s="25" t="n">
        <v>0</v>
      </c>
      <c r="BD125" s="26" t="n">
        <v>0</v>
      </c>
      <c r="BE125" s="25" t="n">
        <v>19</v>
      </c>
      <c r="BF125" s="26" t="n">
        <v>90.4761904761905</v>
      </c>
      <c r="BG125" s="25" t="n">
        <v>21</v>
      </c>
    </row>
    <row r="126" customFormat="false" ht="15" hidden="false" customHeight="false" outlineLevel="0" collapsed="false">
      <c r="A126" s="15" t="s">
        <v>611</v>
      </c>
      <c r="B126" s="15" t="s">
        <v>611</v>
      </c>
      <c r="C126" s="16" t="s">
        <v>66</v>
      </c>
      <c r="D126" s="17" t="n">
        <v>3</v>
      </c>
      <c r="E126" s="16" t="s">
        <v>67</v>
      </c>
      <c r="F126" s="18" t="n">
        <v>32</v>
      </c>
      <c r="G126" s="16"/>
      <c r="H126" s="19"/>
      <c r="I126" s="7"/>
      <c r="J126" s="7"/>
      <c r="K126" s="8" t="s">
        <v>68</v>
      </c>
      <c r="L126" s="20" t="n">
        <v>126</v>
      </c>
      <c r="M126" s="20"/>
      <c r="N126" s="10"/>
      <c r="O126" s="27" t="s">
        <v>21</v>
      </c>
      <c r="P126" s="28" t="n">
        <v>42703.6666087963</v>
      </c>
      <c r="Q126" s="27" t="s">
        <v>612</v>
      </c>
      <c r="R126" s="23" t="s">
        <v>613</v>
      </c>
      <c r="S126" s="27" t="s">
        <v>130</v>
      </c>
      <c r="T126" s="27"/>
      <c r="U126" s="28" t="n">
        <v>42703.6666087963</v>
      </c>
      <c r="V126" s="23" t="s">
        <v>614</v>
      </c>
      <c r="W126" s="27"/>
      <c r="X126" s="27"/>
      <c r="Y126" s="27" t="s">
        <v>615</v>
      </c>
      <c r="Z126" s="27"/>
      <c r="AA126" s="29" t="inlineStr">
        <f aca="false">FALSE()</f>
        <is>
          <t/>
        </is>
      </c>
      <c r="AB126" s="29" t="n">
        <v>0</v>
      </c>
      <c r="AC126" s="29"/>
      <c r="AD126" s="29" t="n">
        <f aca="false">TRUE()</f>
        <v>1</v>
      </c>
      <c r="AE126" s="29" t="s">
        <v>75</v>
      </c>
      <c r="AF126" s="29"/>
      <c r="AG126" s="29" t="s">
        <v>616</v>
      </c>
      <c r="AH126" s="29" t="inlineStr">
        <f aca="false">FALSE()</f>
        <is>
          <t/>
        </is>
      </c>
      <c r="AI126" s="29" t="n">
        <v>1</v>
      </c>
      <c r="AJ126" s="29"/>
      <c r="AK126" s="29" t="s">
        <v>135</v>
      </c>
      <c r="AL126" s="29" t="n">
        <f aca="false">TRUE()</f>
        <v>1</v>
      </c>
      <c r="AM126" s="29" t="s">
        <v>615</v>
      </c>
      <c r="AN126" s="29"/>
      <c r="AO126" s="29"/>
      <c r="AP126" s="29"/>
      <c r="AQ126" s="29"/>
      <c r="AR126" s="29"/>
      <c r="AS126" s="29"/>
      <c r="AT126" s="29"/>
      <c r="AU126" s="29"/>
      <c r="AV126" s="0" t="n">
        <v>1</v>
      </c>
      <c r="AW126" s="24" t="e">
        <f aca="false">REPLACE(INDEX(GroupVertices[group], MATCH(Edges[[#this row],[vertex 1]],GroupVertices[vertex],0)),1,1,"")</f>
        <v>#VALUE!</v>
      </c>
      <c r="AX126" s="24" t="e">
        <f aca="false">REPLACE(INDEX(GroupVertices[group], MATCH(Edges[[#this row],[vertex 2]],GroupVertices[vertex],0)),1,1,"")</f>
        <v>#VALUE!</v>
      </c>
      <c r="AY126" s="25" t="n">
        <v>1</v>
      </c>
      <c r="AZ126" s="26" t="n">
        <v>5.26315789473684</v>
      </c>
      <c r="BA126" s="25" t="n">
        <v>0</v>
      </c>
      <c r="BB126" s="26" t="n">
        <v>0</v>
      </c>
      <c r="BC126" s="25" t="n">
        <v>0</v>
      </c>
      <c r="BD126" s="26" t="n">
        <v>0</v>
      </c>
      <c r="BE126" s="25" t="n">
        <v>18</v>
      </c>
      <c r="BF126" s="26" t="n">
        <v>94.7368421052632</v>
      </c>
      <c r="BG126" s="25" t="n">
        <v>19</v>
      </c>
    </row>
    <row r="127" customFormat="false" ht="15" hidden="false" customHeight="false" outlineLevel="0" collapsed="false">
      <c r="A127" s="15" t="s">
        <v>617</v>
      </c>
      <c r="B127" s="15" t="s">
        <v>611</v>
      </c>
      <c r="C127" s="16" t="s">
        <v>66</v>
      </c>
      <c r="D127" s="17" t="n">
        <v>3</v>
      </c>
      <c r="E127" s="16" t="s">
        <v>67</v>
      </c>
      <c r="F127" s="18" t="n">
        <v>32</v>
      </c>
      <c r="G127" s="16"/>
      <c r="H127" s="19"/>
      <c r="I127" s="7"/>
      <c r="J127" s="7"/>
      <c r="K127" s="8" t="s">
        <v>68</v>
      </c>
      <c r="L127" s="20" t="n">
        <v>127</v>
      </c>
      <c r="M127" s="20"/>
      <c r="N127" s="10"/>
      <c r="O127" s="27" t="s">
        <v>69</v>
      </c>
      <c r="P127" s="28" t="n">
        <v>42703.7668518519</v>
      </c>
      <c r="Q127" s="27" t="s">
        <v>618</v>
      </c>
      <c r="R127" s="27"/>
      <c r="S127" s="27"/>
      <c r="T127" s="27"/>
      <c r="U127" s="28" t="n">
        <v>42703.7668518519</v>
      </c>
      <c r="V127" s="23" t="s">
        <v>619</v>
      </c>
      <c r="W127" s="27"/>
      <c r="X127" s="27"/>
      <c r="Y127" s="27" t="s">
        <v>620</v>
      </c>
      <c r="Z127" s="27"/>
      <c r="AA127" s="29" t="inlineStr">
        <f aca="false">FALSE()</f>
        <is>
          <t/>
        </is>
      </c>
      <c r="AB127" s="29" t="n">
        <v>0</v>
      </c>
      <c r="AC127" s="29"/>
      <c r="AD127" s="29" t="inlineStr">
        <f aca="false">TRUE()</f>
        <is>
          <t/>
        </is>
      </c>
      <c r="AE127" s="29" t="s">
        <v>75</v>
      </c>
      <c r="AF127" s="29"/>
      <c r="AG127" s="29" t="s">
        <v>616</v>
      </c>
      <c r="AH127" s="29" t="inlineStr">
        <f aca="false">FALSE()</f>
        <is>
          <t/>
        </is>
      </c>
      <c r="AI127" s="29" t="n">
        <v>1</v>
      </c>
      <c r="AJ127" s="29" t="s">
        <v>615</v>
      </c>
      <c r="AK127" s="29" t="s">
        <v>135</v>
      </c>
      <c r="AL127" s="29" t="n">
        <f aca="false">FALSE()</f>
        <v>0</v>
      </c>
      <c r="AM127" s="29" t="s">
        <v>615</v>
      </c>
      <c r="AN127" s="29"/>
      <c r="AO127" s="29"/>
      <c r="AP127" s="29"/>
      <c r="AQ127" s="29"/>
      <c r="AR127" s="29"/>
      <c r="AS127" s="29"/>
      <c r="AT127" s="29"/>
      <c r="AU127" s="29"/>
      <c r="AV127" s="0" t="n">
        <v>1</v>
      </c>
      <c r="AW127" s="24" t="e">
        <f aca="false">REPLACE(INDEX(GroupVertices[group], MATCH(Edges[[#this row],[vertex 1]],GroupVertices[vertex],0)),1,1,"")</f>
        <v>#VALUE!</v>
      </c>
      <c r="AX127" s="24" t="e">
        <f aca="false">REPLACE(INDEX(GroupVertices[group], MATCH(Edges[[#this row],[vertex 2]],GroupVertices[vertex],0)),1,1,"")</f>
        <v>#VALUE!</v>
      </c>
      <c r="AY127" s="25" t="n">
        <v>1</v>
      </c>
      <c r="AZ127" s="26" t="n">
        <v>4.54545454545455</v>
      </c>
      <c r="BA127" s="25" t="n">
        <v>0</v>
      </c>
      <c r="BB127" s="26" t="n">
        <v>0</v>
      </c>
      <c r="BC127" s="25" t="n">
        <v>0</v>
      </c>
      <c r="BD127" s="26" t="n">
        <v>0</v>
      </c>
      <c r="BE127" s="25" t="n">
        <v>21</v>
      </c>
      <c r="BF127" s="26" t="n">
        <v>95.4545454545455</v>
      </c>
      <c r="BG127" s="25" t="n">
        <v>22</v>
      </c>
    </row>
    <row r="128" customFormat="false" ht="15" hidden="false" customHeight="false" outlineLevel="0" collapsed="false">
      <c r="A128" s="15" t="s">
        <v>621</v>
      </c>
      <c r="B128" s="15" t="s">
        <v>621</v>
      </c>
      <c r="C128" s="16" t="s">
        <v>66</v>
      </c>
      <c r="D128" s="17" t="n">
        <v>3</v>
      </c>
      <c r="E128" s="16" t="s">
        <v>67</v>
      </c>
      <c r="F128" s="18" t="n">
        <v>32</v>
      </c>
      <c r="G128" s="16"/>
      <c r="H128" s="19"/>
      <c r="I128" s="7"/>
      <c r="J128" s="7"/>
      <c r="K128" s="8" t="s">
        <v>68</v>
      </c>
      <c r="L128" s="20" t="n">
        <v>128</v>
      </c>
      <c r="M128" s="20"/>
      <c r="N128" s="10"/>
      <c r="O128" s="27" t="s">
        <v>21</v>
      </c>
      <c r="P128" s="28" t="n">
        <v>42703.8064236111</v>
      </c>
      <c r="Q128" s="27" t="s">
        <v>622</v>
      </c>
      <c r="R128" s="23" t="s">
        <v>623</v>
      </c>
      <c r="S128" s="27" t="s">
        <v>370</v>
      </c>
      <c r="T128" s="27" t="s">
        <v>624</v>
      </c>
      <c r="U128" s="28" t="n">
        <v>42703.8064236111</v>
      </c>
      <c r="V128" s="23" t="s">
        <v>625</v>
      </c>
      <c r="W128" s="27"/>
      <c r="X128" s="27"/>
      <c r="Y128" s="27" t="s">
        <v>626</v>
      </c>
      <c r="Z128" s="27"/>
      <c r="AA128" s="29" t="inlineStr">
        <f aca="false">FALSE()</f>
        <is>
          <t/>
        </is>
      </c>
      <c r="AB128" s="29" t="n">
        <v>0</v>
      </c>
      <c r="AC128" s="29"/>
      <c r="AD128" s="29" t="n">
        <f aca="false">FALSE()</f>
        <v>0</v>
      </c>
      <c r="AE128" s="29" t="s">
        <v>75</v>
      </c>
      <c r="AF128" s="29"/>
      <c r="AG128" s="29"/>
      <c r="AH128" s="29" t="inlineStr">
        <f aca="false">FALSE()</f>
        <is>
          <t/>
        </is>
      </c>
      <c r="AI128" s="29" t="n">
        <v>0</v>
      </c>
      <c r="AJ128" s="29"/>
      <c r="AK128" s="29" t="s">
        <v>374</v>
      </c>
      <c r="AL128" s="29" t="inlineStr">
        <f aca="false">FALSE()</f>
        <is>
          <t/>
        </is>
      </c>
      <c r="AM128" s="29" t="s">
        <v>626</v>
      </c>
      <c r="AN128" s="29"/>
      <c r="AO128" s="29"/>
      <c r="AP128" s="29"/>
      <c r="AQ128" s="29"/>
      <c r="AR128" s="29"/>
      <c r="AS128" s="29"/>
      <c r="AT128" s="29"/>
      <c r="AU128" s="29"/>
      <c r="AV128" s="0" t="n">
        <v>1</v>
      </c>
      <c r="AW128" s="24" t="e">
        <f aca="false">REPLACE(INDEX(GroupVertices[group], MATCH(Edges[[#this row],[vertex 1]],GroupVertices[vertex],0)),1,1,"")</f>
        <v>#VALUE!</v>
      </c>
      <c r="AX128" s="24" t="e">
        <f aca="false">REPLACE(INDEX(GroupVertices[group], MATCH(Edges[[#this row],[vertex 2]],GroupVertices[vertex],0)),1,1,"")</f>
        <v>#VALUE!</v>
      </c>
      <c r="AY128" s="25" t="n">
        <v>0</v>
      </c>
      <c r="AZ128" s="26" t="n">
        <v>0</v>
      </c>
      <c r="BA128" s="25" t="n">
        <v>0</v>
      </c>
      <c r="BB128" s="26" t="n">
        <v>0</v>
      </c>
      <c r="BC128" s="25" t="n">
        <v>0</v>
      </c>
      <c r="BD128" s="26" t="n">
        <v>0</v>
      </c>
      <c r="BE128" s="25" t="n">
        <v>10</v>
      </c>
      <c r="BF128" s="26" t="n">
        <v>100</v>
      </c>
      <c r="BG128" s="25" t="n">
        <v>10</v>
      </c>
    </row>
    <row r="129" customFormat="false" ht="15" hidden="false" customHeight="false" outlineLevel="0" collapsed="false">
      <c r="A129" s="15" t="s">
        <v>627</v>
      </c>
      <c r="B129" s="15" t="s">
        <v>628</v>
      </c>
      <c r="C129" s="16" t="s">
        <v>66</v>
      </c>
      <c r="D129" s="17" t="n">
        <v>3</v>
      </c>
      <c r="E129" s="16" t="s">
        <v>67</v>
      </c>
      <c r="F129" s="18" t="n">
        <v>32</v>
      </c>
      <c r="G129" s="16"/>
      <c r="H129" s="19"/>
      <c r="I129" s="7"/>
      <c r="J129" s="7"/>
      <c r="K129" s="8" t="s">
        <v>68</v>
      </c>
      <c r="L129" s="20" t="n">
        <v>129</v>
      </c>
      <c r="M129" s="20"/>
      <c r="N129" s="10"/>
      <c r="O129" s="27" t="s">
        <v>69</v>
      </c>
      <c r="P129" s="28" t="n">
        <v>42703.8207060185</v>
      </c>
      <c r="Q129" s="27" t="s">
        <v>629</v>
      </c>
      <c r="R129" s="27"/>
      <c r="S129" s="27"/>
      <c r="T129" s="27"/>
      <c r="U129" s="28" t="n">
        <v>42703.8207060185</v>
      </c>
      <c r="V129" s="23" t="s">
        <v>630</v>
      </c>
      <c r="W129" s="27"/>
      <c r="X129" s="27"/>
      <c r="Y129" s="27" t="s">
        <v>631</v>
      </c>
      <c r="Z129" s="27"/>
      <c r="AA129" s="29" t="inlineStr">
        <f aca="false">FALSE()</f>
        <is>
          <t/>
        </is>
      </c>
      <c r="AB129" s="29" t="n">
        <v>0</v>
      </c>
      <c r="AC129" s="29"/>
      <c r="AD129" s="29" t="inlineStr">
        <f aca="false">FALSE()</f>
        <is>
          <t/>
        </is>
      </c>
      <c r="AE129" s="29" t="s">
        <v>75</v>
      </c>
      <c r="AF129" s="29"/>
      <c r="AG129" s="29"/>
      <c r="AH129" s="29" t="inlineStr">
        <f aca="false">FALSE()</f>
        <is>
          <t/>
        </is>
      </c>
      <c r="AI129" s="29" t="n">
        <v>3</v>
      </c>
      <c r="AJ129" s="29" t="s">
        <v>632</v>
      </c>
      <c r="AK129" s="29" t="s">
        <v>633</v>
      </c>
      <c r="AL129" s="29" t="inlineStr">
        <f aca="false">FALSE()</f>
        <is>
          <t/>
        </is>
      </c>
      <c r="AM129" s="29" t="s">
        <v>632</v>
      </c>
      <c r="AN129" s="29"/>
      <c r="AO129" s="29"/>
      <c r="AP129" s="29"/>
      <c r="AQ129" s="29"/>
      <c r="AR129" s="29"/>
      <c r="AS129" s="29"/>
      <c r="AT129" s="29"/>
      <c r="AU129" s="29"/>
      <c r="AV129" s="0" t="n">
        <v>1</v>
      </c>
      <c r="AW129" s="24" t="e">
        <f aca="false">REPLACE(INDEX(GroupVertices[group], MATCH(Edges[[#this row],[vertex 1]],GroupVertices[vertex],0)),1,1,"")</f>
        <v>#VALUE!</v>
      </c>
      <c r="AX129" s="24" t="e">
        <f aca="false">REPLACE(INDEX(GroupVertices[group], MATCH(Edges[[#this row],[vertex 2]],GroupVertices[vertex],0)),1,1,"")</f>
        <v>#VALUE!</v>
      </c>
      <c r="AY129" s="25"/>
      <c r="AZ129" s="26"/>
      <c r="BA129" s="25"/>
      <c r="BB129" s="26"/>
      <c r="BC129" s="25"/>
      <c r="BD129" s="26"/>
      <c r="BE129" s="25"/>
      <c r="BF129" s="26"/>
      <c r="BG129" s="25"/>
    </row>
    <row r="130" customFormat="false" ht="15" hidden="false" customHeight="false" outlineLevel="0" collapsed="false">
      <c r="A130" s="15" t="s">
        <v>627</v>
      </c>
      <c r="B130" s="15" t="s">
        <v>634</v>
      </c>
      <c r="C130" s="16" t="s">
        <v>66</v>
      </c>
      <c r="D130" s="17" t="n">
        <v>3</v>
      </c>
      <c r="E130" s="16" t="s">
        <v>67</v>
      </c>
      <c r="F130" s="18" t="n">
        <v>32</v>
      </c>
      <c r="G130" s="16"/>
      <c r="H130" s="19"/>
      <c r="I130" s="7"/>
      <c r="J130" s="7"/>
      <c r="K130" s="8" t="s">
        <v>68</v>
      </c>
      <c r="L130" s="20" t="n">
        <v>130</v>
      </c>
      <c r="M130" s="20"/>
      <c r="N130" s="10"/>
      <c r="O130" s="27" t="s">
        <v>69</v>
      </c>
      <c r="P130" s="28" t="n">
        <v>42703.8207060185</v>
      </c>
      <c r="Q130" s="27" t="s">
        <v>629</v>
      </c>
      <c r="R130" s="27"/>
      <c r="S130" s="27"/>
      <c r="T130" s="27"/>
      <c r="U130" s="28" t="n">
        <v>42703.8207060185</v>
      </c>
      <c r="V130" s="23" t="s">
        <v>630</v>
      </c>
      <c r="W130" s="27"/>
      <c r="X130" s="27"/>
      <c r="Y130" s="27" t="s">
        <v>631</v>
      </c>
      <c r="Z130" s="27"/>
      <c r="AA130" s="29" t="inlineStr">
        <f aca="false">FALSE()</f>
        <is>
          <t/>
        </is>
      </c>
      <c r="AB130" s="29" t="n">
        <v>0</v>
      </c>
      <c r="AC130" s="29"/>
      <c r="AD130" s="29" t="inlineStr">
        <f aca="false">FALSE()</f>
        <is>
          <t/>
        </is>
      </c>
      <c r="AE130" s="29" t="s">
        <v>75</v>
      </c>
      <c r="AF130" s="29"/>
      <c r="AG130" s="29"/>
      <c r="AH130" s="29" t="inlineStr">
        <f aca="false">FALSE()</f>
        <is>
          <t/>
        </is>
      </c>
      <c r="AI130" s="29" t="n">
        <v>3</v>
      </c>
      <c r="AJ130" s="29" t="s">
        <v>632</v>
      </c>
      <c r="AK130" s="29" t="s">
        <v>633</v>
      </c>
      <c r="AL130" s="29" t="inlineStr">
        <f aca="false">FALSE()</f>
        <is>
          <t/>
        </is>
      </c>
      <c r="AM130" s="29" t="s">
        <v>632</v>
      </c>
      <c r="AN130" s="29"/>
      <c r="AO130" s="29"/>
      <c r="AP130" s="29"/>
      <c r="AQ130" s="29"/>
      <c r="AR130" s="29"/>
      <c r="AS130" s="29"/>
      <c r="AT130" s="29"/>
      <c r="AU130" s="29"/>
      <c r="AV130" s="0" t="n">
        <v>1</v>
      </c>
      <c r="AW130" s="24" t="e">
        <f aca="false">REPLACE(INDEX(GroupVertices[group], MATCH(Edges[[#this row],[vertex 1]],GroupVertices[vertex],0)),1,1,"")</f>
        <v>#VALUE!</v>
      </c>
      <c r="AX130" s="24" t="e">
        <f aca="false">REPLACE(INDEX(GroupVertices[group], MATCH(Edges[[#this row],[vertex 2]],GroupVertices[vertex],0)),1,1,"")</f>
        <v>#VALUE!</v>
      </c>
      <c r="AY130" s="25" t="n">
        <v>0</v>
      </c>
      <c r="AZ130" s="26" t="n">
        <v>0</v>
      </c>
      <c r="BA130" s="25" t="n">
        <v>0</v>
      </c>
      <c r="BB130" s="26" t="n">
        <v>0</v>
      </c>
      <c r="BC130" s="25" t="n">
        <v>0</v>
      </c>
      <c r="BD130" s="26" t="n">
        <v>0</v>
      </c>
      <c r="BE130" s="25" t="n">
        <v>19</v>
      </c>
      <c r="BF130" s="26" t="n">
        <v>100</v>
      </c>
      <c r="BG130" s="25" t="n">
        <v>19</v>
      </c>
    </row>
    <row r="131" customFormat="false" ht="15" hidden="false" customHeight="false" outlineLevel="0" collapsed="false">
      <c r="A131" s="15" t="s">
        <v>635</v>
      </c>
      <c r="B131" s="15" t="s">
        <v>628</v>
      </c>
      <c r="C131" s="16" t="s">
        <v>66</v>
      </c>
      <c r="D131" s="17" t="n">
        <v>3</v>
      </c>
      <c r="E131" s="16" t="s">
        <v>67</v>
      </c>
      <c r="F131" s="18" t="n">
        <v>32</v>
      </c>
      <c r="G131" s="16"/>
      <c r="H131" s="19"/>
      <c r="I131" s="7"/>
      <c r="J131" s="7"/>
      <c r="K131" s="8" t="s">
        <v>68</v>
      </c>
      <c r="L131" s="20" t="n">
        <v>131</v>
      </c>
      <c r="M131" s="20"/>
      <c r="N131" s="10"/>
      <c r="O131" s="27" t="s">
        <v>69</v>
      </c>
      <c r="P131" s="28" t="n">
        <v>42703.8214351852</v>
      </c>
      <c r="Q131" s="27" t="s">
        <v>629</v>
      </c>
      <c r="R131" s="27"/>
      <c r="S131" s="27"/>
      <c r="T131" s="27"/>
      <c r="U131" s="28" t="n">
        <v>42703.8214351852</v>
      </c>
      <c r="V131" s="23" t="s">
        <v>636</v>
      </c>
      <c r="W131" s="27"/>
      <c r="X131" s="27"/>
      <c r="Y131" s="27" t="s">
        <v>637</v>
      </c>
      <c r="Z131" s="27"/>
      <c r="AA131" s="29" t="inlineStr">
        <f aca="false">FALSE()</f>
        <is>
          <t/>
        </is>
      </c>
      <c r="AB131" s="29" t="n">
        <v>0</v>
      </c>
      <c r="AC131" s="29"/>
      <c r="AD131" s="29" t="inlineStr">
        <f aca="false">FALSE()</f>
        <is>
          <t/>
        </is>
      </c>
      <c r="AE131" s="29" t="s">
        <v>75</v>
      </c>
      <c r="AF131" s="29"/>
      <c r="AG131" s="29"/>
      <c r="AH131" s="29" t="inlineStr">
        <f aca="false">FALSE()</f>
        <is>
          <t/>
        </is>
      </c>
      <c r="AI131" s="29" t="n">
        <v>3</v>
      </c>
      <c r="AJ131" s="29" t="s">
        <v>632</v>
      </c>
      <c r="AK131" s="29" t="s">
        <v>84</v>
      </c>
      <c r="AL131" s="29" t="inlineStr">
        <f aca="false">FALSE()</f>
        <is>
          <t/>
        </is>
      </c>
      <c r="AM131" s="29" t="s">
        <v>632</v>
      </c>
      <c r="AN131" s="29"/>
      <c r="AO131" s="29"/>
      <c r="AP131" s="29"/>
      <c r="AQ131" s="29"/>
      <c r="AR131" s="29"/>
      <c r="AS131" s="29"/>
      <c r="AT131" s="29"/>
      <c r="AU131" s="29"/>
      <c r="AV131" s="0" t="n">
        <v>1</v>
      </c>
      <c r="AW131" s="24" t="e">
        <f aca="false">REPLACE(INDEX(GroupVertices[group], MATCH(Edges[[#this row],[vertex 1]],GroupVertices[vertex],0)),1,1,"")</f>
        <v>#VALUE!</v>
      </c>
      <c r="AX131" s="24" t="e">
        <f aca="false">REPLACE(INDEX(GroupVertices[group], MATCH(Edges[[#this row],[vertex 2]],GroupVertices[vertex],0)),1,1,"")</f>
        <v>#VALUE!</v>
      </c>
      <c r="AY131" s="25"/>
      <c r="AZ131" s="26"/>
      <c r="BA131" s="25"/>
      <c r="BB131" s="26"/>
      <c r="BC131" s="25"/>
      <c r="BD131" s="26"/>
      <c r="BE131" s="25"/>
      <c r="BF131" s="26"/>
      <c r="BG131" s="25"/>
    </row>
    <row r="132" customFormat="false" ht="15" hidden="false" customHeight="false" outlineLevel="0" collapsed="false">
      <c r="A132" s="15" t="s">
        <v>635</v>
      </c>
      <c r="B132" s="15" t="s">
        <v>634</v>
      </c>
      <c r="C132" s="16" t="s">
        <v>66</v>
      </c>
      <c r="D132" s="17" t="n">
        <v>3</v>
      </c>
      <c r="E132" s="16" t="s">
        <v>67</v>
      </c>
      <c r="F132" s="18" t="n">
        <v>32</v>
      </c>
      <c r="G132" s="16"/>
      <c r="H132" s="19"/>
      <c r="I132" s="7"/>
      <c r="J132" s="7"/>
      <c r="K132" s="8" t="s">
        <v>68</v>
      </c>
      <c r="L132" s="20" t="n">
        <v>132</v>
      </c>
      <c r="M132" s="20"/>
      <c r="N132" s="10"/>
      <c r="O132" s="27" t="s">
        <v>69</v>
      </c>
      <c r="P132" s="28" t="n">
        <v>42703.8214351852</v>
      </c>
      <c r="Q132" s="27" t="s">
        <v>629</v>
      </c>
      <c r="R132" s="27"/>
      <c r="S132" s="27"/>
      <c r="T132" s="27"/>
      <c r="U132" s="28" t="n">
        <v>42703.8214351852</v>
      </c>
      <c r="V132" s="23" t="s">
        <v>636</v>
      </c>
      <c r="W132" s="27"/>
      <c r="X132" s="27"/>
      <c r="Y132" s="27" t="s">
        <v>637</v>
      </c>
      <c r="Z132" s="27"/>
      <c r="AA132" s="29" t="inlineStr">
        <f aca="false">FALSE()</f>
        <is>
          <t/>
        </is>
      </c>
      <c r="AB132" s="29" t="n">
        <v>0</v>
      </c>
      <c r="AC132" s="29"/>
      <c r="AD132" s="29" t="inlineStr">
        <f aca="false">FALSE()</f>
        <is>
          <t/>
        </is>
      </c>
      <c r="AE132" s="29" t="s">
        <v>75</v>
      </c>
      <c r="AF132" s="29"/>
      <c r="AG132" s="29"/>
      <c r="AH132" s="29" t="inlineStr">
        <f aca="false">FALSE()</f>
        <is>
          <t/>
        </is>
      </c>
      <c r="AI132" s="29" t="n">
        <v>3</v>
      </c>
      <c r="AJ132" s="29" t="s">
        <v>632</v>
      </c>
      <c r="AK132" s="29" t="s">
        <v>84</v>
      </c>
      <c r="AL132" s="29" t="inlineStr">
        <f aca="false">FALSE()</f>
        <is>
          <t/>
        </is>
      </c>
      <c r="AM132" s="29" t="s">
        <v>632</v>
      </c>
      <c r="AN132" s="29"/>
      <c r="AO132" s="29"/>
      <c r="AP132" s="29"/>
      <c r="AQ132" s="29"/>
      <c r="AR132" s="29"/>
      <c r="AS132" s="29"/>
      <c r="AT132" s="29"/>
      <c r="AU132" s="29"/>
      <c r="AV132" s="0" t="n">
        <v>1</v>
      </c>
      <c r="AW132" s="24" t="e">
        <f aca="false">REPLACE(INDEX(GroupVertices[group], MATCH(Edges[[#this row],[vertex 1]],GroupVertices[vertex],0)),1,1,"")</f>
        <v>#VALUE!</v>
      </c>
      <c r="AX132" s="24" t="e">
        <f aca="false">REPLACE(INDEX(GroupVertices[group], MATCH(Edges[[#this row],[vertex 2]],GroupVertices[vertex],0)),1,1,"")</f>
        <v>#VALUE!</v>
      </c>
      <c r="AY132" s="25" t="n">
        <v>0</v>
      </c>
      <c r="AZ132" s="26" t="n">
        <v>0</v>
      </c>
      <c r="BA132" s="25" t="n">
        <v>0</v>
      </c>
      <c r="BB132" s="26" t="n">
        <v>0</v>
      </c>
      <c r="BC132" s="25" t="n">
        <v>0</v>
      </c>
      <c r="BD132" s="26" t="n">
        <v>0</v>
      </c>
      <c r="BE132" s="25" t="n">
        <v>19</v>
      </c>
      <c r="BF132" s="26" t="n">
        <v>100</v>
      </c>
      <c r="BG132" s="25" t="n">
        <v>19</v>
      </c>
    </row>
    <row r="133" customFormat="false" ht="15" hidden="false" customHeight="false" outlineLevel="0" collapsed="false">
      <c r="A133" s="15" t="s">
        <v>638</v>
      </c>
      <c r="B133" s="15" t="s">
        <v>639</v>
      </c>
      <c r="C133" s="16" t="s">
        <v>66</v>
      </c>
      <c r="D133" s="17" t="n">
        <v>3</v>
      </c>
      <c r="E133" s="16" t="s">
        <v>67</v>
      </c>
      <c r="F133" s="18" t="n">
        <v>32</v>
      </c>
      <c r="G133" s="16"/>
      <c r="H133" s="19"/>
      <c r="I133" s="7"/>
      <c r="J133" s="7"/>
      <c r="K133" s="8" t="s">
        <v>68</v>
      </c>
      <c r="L133" s="20" t="n">
        <v>133</v>
      </c>
      <c r="M133" s="20"/>
      <c r="N133" s="10"/>
      <c r="O133" s="27" t="s">
        <v>69</v>
      </c>
      <c r="P133" s="28" t="n">
        <v>42703.833125</v>
      </c>
      <c r="Q133" s="27" t="s">
        <v>640</v>
      </c>
      <c r="R133" s="27"/>
      <c r="S133" s="27"/>
      <c r="T133" s="27"/>
      <c r="U133" s="28" t="n">
        <v>42703.833125</v>
      </c>
      <c r="V133" s="23" t="s">
        <v>641</v>
      </c>
      <c r="W133" s="27"/>
      <c r="X133" s="27"/>
      <c r="Y133" s="27" t="s">
        <v>642</v>
      </c>
      <c r="Z133" s="27"/>
      <c r="AA133" s="29" t="inlineStr">
        <f aca="false">FALSE()</f>
        <is>
          <t/>
        </is>
      </c>
      <c r="AB133" s="29" t="n">
        <v>0</v>
      </c>
      <c r="AC133" s="29"/>
      <c r="AD133" s="29" t="inlineStr">
        <f aca="false">FALSE()</f>
        <is>
          <t/>
        </is>
      </c>
      <c r="AE133" s="29" t="s">
        <v>441</v>
      </c>
      <c r="AF133" s="29"/>
      <c r="AG133" s="29"/>
      <c r="AH133" s="29" t="inlineStr">
        <f aca="false">FALSE()</f>
        <is>
          <t/>
        </is>
      </c>
      <c r="AI133" s="29" t="n">
        <v>2</v>
      </c>
      <c r="AJ133" s="29" t="s">
        <v>643</v>
      </c>
      <c r="AK133" s="29" t="s">
        <v>482</v>
      </c>
      <c r="AL133" s="29" t="inlineStr">
        <f aca="false">FALSE()</f>
        <is>
          <t/>
        </is>
      </c>
      <c r="AM133" s="29" t="s">
        <v>643</v>
      </c>
      <c r="AN133" s="29"/>
      <c r="AO133" s="29"/>
      <c r="AP133" s="29"/>
      <c r="AQ133" s="29"/>
      <c r="AR133" s="29"/>
      <c r="AS133" s="29"/>
      <c r="AT133" s="29"/>
      <c r="AU133" s="29"/>
      <c r="AV133" s="0" t="n">
        <v>1</v>
      </c>
      <c r="AW133" s="24" t="e">
        <f aca="false">REPLACE(INDEX(GroupVertices[group], MATCH(Edges[[#this row],[vertex 1]],GroupVertices[vertex],0)),1,1,"")</f>
        <v>#VALUE!</v>
      </c>
      <c r="AX133" s="24" t="e">
        <f aca="false">REPLACE(INDEX(GroupVertices[group], MATCH(Edges[[#this row],[vertex 2]],GroupVertices[vertex],0)),1,1,"")</f>
        <v>#VALUE!</v>
      </c>
      <c r="AY133" s="25"/>
      <c r="AZ133" s="26"/>
      <c r="BA133" s="25"/>
      <c r="BB133" s="26"/>
      <c r="BC133" s="25"/>
      <c r="BD133" s="26"/>
      <c r="BE133" s="25"/>
      <c r="BF133" s="26"/>
      <c r="BG133" s="25"/>
    </row>
    <row r="134" customFormat="false" ht="15" hidden="false" customHeight="false" outlineLevel="0" collapsed="false">
      <c r="A134" s="15" t="s">
        <v>638</v>
      </c>
      <c r="B134" s="15" t="s">
        <v>644</v>
      </c>
      <c r="C134" s="16" t="s">
        <v>66</v>
      </c>
      <c r="D134" s="17" t="n">
        <v>3</v>
      </c>
      <c r="E134" s="16" t="s">
        <v>67</v>
      </c>
      <c r="F134" s="18" t="n">
        <v>32</v>
      </c>
      <c r="G134" s="16"/>
      <c r="H134" s="19"/>
      <c r="I134" s="7"/>
      <c r="J134" s="7"/>
      <c r="K134" s="8" t="s">
        <v>68</v>
      </c>
      <c r="L134" s="20" t="n">
        <v>134</v>
      </c>
      <c r="M134" s="20"/>
      <c r="N134" s="10"/>
      <c r="O134" s="27" t="s">
        <v>69</v>
      </c>
      <c r="P134" s="28" t="n">
        <v>42703.833125</v>
      </c>
      <c r="Q134" s="27" t="s">
        <v>640</v>
      </c>
      <c r="R134" s="27"/>
      <c r="S134" s="27"/>
      <c r="T134" s="27"/>
      <c r="U134" s="28" t="n">
        <v>42703.833125</v>
      </c>
      <c r="V134" s="23" t="s">
        <v>641</v>
      </c>
      <c r="W134" s="27"/>
      <c r="X134" s="27"/>
      <c r="Y134" s="27" t="s">
        <v>642</v>
      </c>
      <c r="Z134" s="27"/>
      <c r="AA134" s="29" t="inlineStr">
        <f aca="false">FALSE()</f>
        <is>
          <t/>
        </is>
      </c>
      <c r="AB134" s="29" t="n">
        <v>0</v>
      </c>
      <c r="AC134" s="29"/>
      <c r="AD134" s="29" t="inlineStr">
        <f aca="false">FALSE()</f>
        <is>
          <t/>
        </is>
      </c>
      <c r="AE134" s="29" t="s">
        <v>441</v>
      </c>
      <c r="AF134" s="29"/>
      <c r="AG134" s="29"/>
      <c r="AH134" s="29" t="inlineStr">
        <f aca="false">FALSE()</f>
        <is>
          <t/>
        </is>
      </c>
      <c r="AI134" s="29" t="n">
        <v>2</v>
      </c>
      <c r="AJ134" s="29" t="s">
        <v>643</v>
      </c>
      <c r="AK134" s="29" t="s">
        <v>482</v>
      </c>
      <c r="AL134" s="29" t="inlineStr">
        <f aca="false">FALSE()</f>
        <is>
          <t/>
        </is>
      </c>
      <c r="AM134" s="29" t="s">
        <v>643</v>
      </c>
      <c r="AN134" s="29"/>
      <c r="AO134" s="29"/>
      <c r="AP134" s="29"/>
      <c r="AQ134" s="29"/>
      <c r="AR134" s="29"/>
      <c r="AS134" s="29"/>
      <c r="AT134" s="29"/>
      <c r="AU134" s="29"/>
      <c r="AV134" s="0" t="n">
        <v>1</v>
      </c>
      <c r="AW134" s="24" t="e">
        <f aca="false">REPLACE(INDEX(GroupVertices[group], MATCH(Edges[[#this row],[vertex 1]],GroupVertices[vertex],0)),1,1,"")</f>
        <v>#VALUE!</v>
      </c>
      <c r="AX134" s="24" t="e">
        <f aca="false">REPLACE(INDEX(GroupVertices[group], MATCH(Edges[[#this row],[vertex 2]],GroupVertices[vertex],0)),1,1,"")</f>
        <v>#VALUE!</v>
      </c>
      <c r="AY134" s="25"/>
      <c r="AZ134" s="26"/>
      <c r="BA134" s="25"/>
      <c r="BB134" s="26"/>
      <c r="BC134" s="25"/>
      <c r="BD134" s="26"/>
      <c r="BE134" s="25"/>
      <c r="BF134" s="26"/>
      <c r="BG134" s="25"/>
    </row>
    <row r="135" customFormat="false" ht="15" hidden="false" customHeight="false" outlineLevel="0" collapsed="false">
      <c r="A135" s="15" t="s">
        <v>638</v>
      </c>
      <c r="B135" s="15" t="s">
        <v>645</v>
      </c>
      <c r="C135" s="16" t="s">
        <v>66</v>
      </c>
      <c r="D135" s="17" t="n">
        <v>3</v>
      </c>
      <c r="E135" s="16" t="s">
        <v>67</v>
      </c>
      <c r="F135" s="18" t="n">
        <v>32</v>
      </c>
      <c r="G135" s="16"/>
      <c r="H135" s="19"/>
      <c r="I135" s="7"/>
      <c r="J135" s="7"/>
      <c r="K135" s="8" t="s">
        <v>68</v>
      </c>
      <c r="L135" s="20" t="n">
        <v>135</v>
      </c>
      <c r="M135" s="20"/>
      <c r="N135" s="10"/>
      <c r="O135" s="27" t="s">
        <v>69</v>
      </c>
      <c r="P135" s="28" t="n">
        <v>42703.833125</v>
      </c>
      <c r="Q135" s="27" t="s">
        <v>640</v>
      </c>
      <c r="R135" s="27"/>
      <c r="S135" s="27"/>
      <c r="T135" s="27"/>
      <c r="U135" s="28" t="n">
        <v>42703.833125</v>
      </c>
      <c r="V135" s="23" t="s">
        <v>641</v>
      </c>
      <c r="W135" s="27"/>
      <c r="X135" s="27"/>
      <c r="Y135" s="27" t="s">
        <v>642</v>
      </c>
      <c r="Z135" s="27"/>
      <c r="AA135" s="29" t="inlineStr">
        <f aca="false">FALSE()</f>
        <is>
          <t/>
        </is>
      </c>
      <c r="AB135" s="29" t="n">
        <v>0</v>
      </c>
      <c r="AC135" s="29"/>
      <c r="AD135" s="29" t="inlineStr">
        <f aca="false">FALSE()</f>
        <is>
          <t/>
        </is>
      </c>
      <c r="AE135" s="29" t="s">
        <v>441</v>
      </c>
      <c r="AF135" s="29"/>
      <c r="AG135" s="29"/>
      <c r="AH135" s="29" t="inlineStr">
        <f aca="false">FALSE()</f>
        <is>
          <t/>
        </is>
      </c>
      <c r="AI135" s="29" t="n">
        <v>2</v>
      </c>
      <c r="AJ135" s="29" t="s">
        <v>643</v>
      </c>
      <c r="AK135" s="29" t="s">
        <v>482</v>
      </c>
      <c r="AL135" s="29" t="inlineStr">
        <f aca="false">FALSE()</f>
        <is>
          <t/>
        </is>
      </c>
      <c r="AM135" s="29" t="s">
        <v>643</v>
      </c>
      <c r="AN135" s="29"/>
      <c r="AO135" s="29"/>
      <c r="AP135" s="29"/>
      <c r="AQ135" s="29"/>
      <c r="AR135" s="29"/>
      <c r="AS135" s="29"/>
      <c r="AT135" s="29"/>
      <c r="AU135" s="29"/>
      <c r="AV135" s="0" t="n">
        <v>1</v>
      </c>
      <c r="AW135" s="24" t="e">
        <f aca="false">REPLACE(INDEX(GroupVertices[group], MATCH(Edges[[#this row],[vertex 1]],GroupVertices[vertex],0)),1,1,"")</f>
        <v>#VALUE!</v>
      </c>
      <c r="AX135" s="24" t="e">
        <f aca="false">REPLACE(INDEX(GroupVertices[group], MATCH(Edges[[#this row],[vertex 2]],GroupVertices[vertex],0)),1,1,"")</f>
        <v>#VALUE!</v>
      </c>
      <c r="AY135" s="25" t="n">
        <v>0</v>
      </c>
      <c r="AZ135" s="26" t="n">
        <v>0</v>
      </c>
      <c r="BA135" s="25" t="n">
        <v>0</v>
      </c>
      <c r="BB135" s="26" t="n">
        <v>0</v>
      </c>
      <c r="BC135" s="25" t="n">
        <v>0</v>
      </c>
      <c r="BD135" s="26" t="n">
        <v>0</v>
      </c>
      <c r="BE135" s="25" t="n">
        <v>16</v>
      </c>
      <c r="BF135" s="26" t="n">
        <v>100</v>
      </c>
      <c r="BG135" s="25" t="n">
        <v>16</v>
      </c>
    </row>
    <row r="136" customFormat="false" ht="15" hidden="false" customHeight="false" outlineLevel="0" collapsed="false">
      <c r="A136" s="15" t="s">
        <v>646</v>
      </c>
      <c r="B136" s="15" t="s">
        <v>647</v>
      </c>
      <c r="C136" s="16" t="s">
        <v>66</v>
      </c>
      <c r="D136" s="17" t="n">
        <v>3</v>
      </c>
      <c r="E136" s="16" t="s">
        <v>67</v>
      </c>
      <c r="F136" s="18" t="n">
        <v>32</v>
      </c>
      <c r="G136" s="16"/>
      <c r="H136" s="19"/>
      <c r="I136" s="7"/>
      <c r="J136" s="7"/>
      <c r="K136" s="8" t="s">
        <v>68</v>
      </c>
      <c r="L136" s="20" t="n">
        <v>136</v>
      </c>
      <c r="M136" s="20"/>
      <c r="N136" s="10"/>
      <c r="O136" s="27" t="s">
        <v>190</v>
      </c>
      <c r="P136" s="28" t="n">
        <v>42703.8526851852</v>
      </c>
      <c r="Q136" s="27" t="s">
        <v>648</v>
      </c>
      <c r="R136" s="27"/>
      <c r="S136" s="27"/>
      <c r="T136" s="27"/>
      <c r="U136" s="28" t="n">
        <v>42703.8526851852</v>
      </c>
      <c r="V136" s="23" t="s">
        <v>649</v>
      </c>
      <c r="W136" s="27"/>
      <c r="X136" s="27"/>
      <c r="Y136" s="27" t="s">
        <v>650</v>
      </c>
      <c r="Z136" s="27" t="s">
        <v>651</v>
      </c>
      <c r="AA136" s="29" t="inlineStr">
        <f aca="false">FALSE()</f>
        <is>
          <t/>
        </is>
      </c>
      <c r="AB136" s="29" t="n">
        <v>0</v>
      </c>
      <c r="AC136" s="29" t="s">
        <v>652</v>
      </c>
      <c r="AD136" s="29" t="inlineStr">
        <f aca="false">FALSE()</f>
        <is>
          <t/>
        </is>
      </c>
      <c r="AE136" s="29" t="s">
        <v>75</v>
      </c>
      <c r="AF136" s="29"/>
      <c r="AG136" s="29"/>
      <c r="AH136" s="29" t="inlineStr">
        <f aca="false">FALSE()</f>
        <is>
          <t/>
        </is>
      </c>
      <c r="AI136" s="29" t="n">
        <v>0</v>
      </c>
      <c r="AJ136" s="29"/>
      <c r="AK136" s="29" t="s">
        <v>76</v>
      </c>
      <c r="AL136" s="29" t="inlineStr">
        <f aca="false">FALSE()</f>
        <is>
          <t/>
        </is>
      </c>
      <c r="AM136" s="29" t="s">
        <v>651</v>
      </c>
      <c r="AN136" s="29"/>
      <c r="AO136" s="29"/>
      <c r="AP136" s="29"/>
      <c r="AQ136" s="29"/>
      <c r="AR136" s="29"/>
      <c r="AS136" s="29"/>
      <c r="AT136" s="29"/>
      <c r="AU136" s="29"/>
      <c r="AV136" s="0" t="n">
        <v>1</v>
      </c>
      <c r="AW136" s="24" t="e">
        <f aca="false">REPLACE(INDEX(GroupVertices[group], MATCH(Edges[[#this row],[vertex 1]],GroupVertices[vertex],0)),1,1,"")</f>
        <v>#VALUE!</v>
      </c>
      <c r="AX136" s="24" t="e">
        <f aca="false">REPLACE(INDEX(GroupVertices[group], MATCH(Edges[[#this row],[vertex 2]],GroupVertices[vertex],0)),1,1,"")</f>
        <v>#VALUE!</v>
      </c>
      <c r="AY136" s="25" t="n">
        <v>0</v>
      </c>
      <c r="AZ136" s="26" t="n">
        <v>0</v>
      </c>
      <c r="BA136" s="25" t="n">
        <v>0</v>
      </c>
      <c r="BB136" s="26" t="n">
        <v>0</v>
      </c>
      <c r="BC136" s="25" t="n">
        <v>0</v>
      </c>
      <c r="BD136" s="26" t="n">
        <v>0</v>
      </c>
      <c r="BE136" s="25" t="n">
        <v>14</v>
      </c>
      <c r="BF136" s="26" t="n">
        <v>100</v>
      </c>
      <c r="BG136" s="25" t="n">
        <v>14</v>
      </c>
    </row>
    <row r="137" customFormat="false" ht="15" hidden="false" customHeight="false" outlineLevel="0" collapsed="false">
      <c r="A137" s="15" t="s">
        <v>653</v>
      </c>
      <c r="B137" s="15" t="s">
        <v>653</v>
      </c>
      <c r="C137" s="16" t="s">
        <v>66</v>
      </c>
      <c r="D137" s="17" t="n">
        <v>3</v>
      </c>
      <c r="E137" s="16" t="s">
        <v>67</v>
      </c>
      <c r="F137" s="18" t="n">
        <v>32</v>
      </c>
      <c r="G137" s="16"/>
      <c r="H137" s="19"/>
      <c r="I137" s="7"/>
      <c r="J137" s="7"/>
      <c r="K137" s="8" t="s">
        <v>68</v>
      </c>
      <c r="L137" s="20" t="n">
        <v>137</v>
      </c>
      <c r="M137" s="20"/>
      <c r="N137" s="10"/>
      <c r="O137" s="27" t="s">
        <v>21</v>
      </c>
      <c r="P137" s="28" t="n">
        <v>42703.8761226852</v>
      </c>
      <c r="Q137" s="31" t="s">
        <v>654</v>
      </c>
      <c r="R137" s="23" t="s">
        <v>655</v>
      </c>
      <c r="S137" s="27" t="s">
        <v>656</v>
      </c>
      <c r="T137" s="27" t="s">
        <v>657</v>
      </c>
      <c r="U137" s="28" t="n">
        <v>42703.8761226852</v>
      </c>
      <c r="V137" s="23" t="s">
        <v>658</v>
      </c>
      <c r="W137" s="27"/>
      <c r="X137" s="27"/>
      <c r="Y137" s="27" t="s">
        <v>659</v>
      </c>
      <c r="Z137" s="27"/>
      <c r="AA137" s="29" t="inlineStr">
        <f aca="false">FALSE()</f>
        <is>
          <t/>
        </is>
      </c>
      <c r="AB137" s="29" t="n">
        <v>0</v>
      </c>
      <c r="AC137" s="29"/>
      <c r="AD137" s="29" t="inlineStr">
        <f aca="false">FALSE()</f>
        <is>
          <t/>
        </is>
      </c>
      <c r="AE137" s="29" t="s">
        <v>75</v>
      </c>
      <c r="AF137" s="29"/>
      <c r="AG137" s="29"/>
      <c r="AH137" s="29" t="inlineStr">
        <f aca="false">FALSE()</f>
        <is>
          <t/>
        </is>
      </c>
      <c r="AI137" s="29" t="n">
        <v>0</v>
      </c>
      <c r="AJ137" s="29"/>
      <c r="AK137" s="29" t="s">
        <v>135</v>
      </c>
      <c r="AL137" s="29" t="inlineStr">
        <f aca="false">FALSE()</f>
        <is>
          <t/>
        </is>
      </c>
      <c r="AM137" s="29" t="s">
        <v>659</v>
      </c>
      <c r="AN137" s="30" t="s">
        <v>660</v>
      </c>
      <c r="AO137" s="29" t="s">
        <v>661</v>
      </c>
      <c r="AP137" s="29" t="s">
        <v>662</v>
      </c>
      <c r="AQ137" s="29" t="s">
        <v>663</v>
      </c>
      <c r="AR137" s="29" t="s">
        <v>664</v>
      </c>
      <c r="AS137" s="29" t="s">
        <v>665</v>
      </c>
      <c r="AT137" s="29" t="s">
        <v>103</v>
      </c>
      <c r="AU137" s="23" t="s">
        <v>666</v>
      </c>
      <c r="AV137" s="0" t="n">
        <v>1</v>
      </c>
      <c r="AW137" s="24" t="e">
        <f aca="false">REPLACE(INDEX(GroupVertices[group], MATCH(Edges[[#this row],[vertex 1]],GroupVertices[vertex],0)),1,1,"")</f>
        <v>#VALUE!</v>
      </c>
      <c r="AX137" s="24" t="e">
        <f aca="false">REPLACE(INDEX(GroupVertices[group], MATCH(Edges[[#this row],[vertex 2]],GroupVertices[vertex],0)),1,1,"")</f>
        <v>#VALUE!</v>
      </c>
      <c r="AY137" s="25" t="n">
        <v>0</v>
      </c>
      <c r="AZ137" s="26" t="n">
        <v>0</v>
      </c>
      <c r="BA137" s="25" t="n">
        <v>1</v>
      </c>
      <c r="BB137" s="26" t="n">
        <v>7.69230769230769</v>
      </c>
      <c r="BC137" s="25" t="n">
        <v>0</v>
      </c>
      <c r="BD137" s="26" t="n">
        <v>0</v>
      </c>
      <c r="BE137" s="25" t="n">
        <v>12</v>
      </c>
      <c r="BF137" s="26" t="n">
        <v>92.3076923076923</v>
      </c>
      <c r="BG137" s="25" t="n">
        <v>13</v>
      </c>
    </row>
    <row r="138" customFormat="false" ht="15" hidden="false" customHeight="false" outlineLevel="0" collapsed="false">
      <c r="A138" s="15" t="s">
        <v>667</v>
      </c>
      <c r="B138" s="15" t="s">
        <v>639</v>
      </c>
      <c r="C138" s="16" t="s">
        <v>66</v>
      </c>
      <c r="D138" s="17" t="n">
        <v>3</v>
      </c>
      <c r="E138" s="16" t="s">
        <v>67</v>
      </c>
      <c r="F138" s="18" t="n">
        <v>32</v>
      </c>
      <c r="G138" s="16"/>
      <c r="H138" s="19"/>
      <c r="I138" s="7"/>
      <c r="J138" s="7"/>
      <c r="K138" s="8" t="s">
        <v>68</v>
      </c>
      <c r="L138" s="20" t="n">
        <v>138</v>
      </c>
      <c r="M138" s="20"/>
      <c r="N138" s="10"/>
      <c r="O138" s="27" t="s">
        <v>69</v>
      </c>
      <c r="P138" s="28" t="n">
        <v>42703.8769444444</v>
      </c>
      <c r="Q138" s="27" t="s">
        <v>640</v>
      </c>
      <c r="R138" s="27"/>
      <c r="S138" s="27"/>
      <c r="T138" s="27"/>
      <c r="U138" s="28" t="n">
        <v>42703.8769444444</v>
      </c>
      <c r="V138" s="23" t="s">
        <v>668</v>
      </c>
      <c r="W138" s="27"/>
      <c r="X138" s="27"/>
      <c r="Y138" s="27" t="s">
        <v>669</v>
      </c>
      <c r="Z138" s="27"/>
      <c r="AA138" s="29" t="inlineStr">
        <f aca="false">FALSE()</f>
        <is>
          <t/>
        </is>
      </c>
      <c r="AB138" s="29" t="n">
        <v>0</v>
      </c>
      <c r="AC138" s="29"/>
      <c r="AD138" s="29" t="inlineStr">
        <f aca="false">FALSE()</f>
        <is>
          <t/>
        </is>
      </c>
      <c r="AE138" s="29" t="s">
        <v>441</v>
      </c>
      <c r="AF138" s="29"/>
      <c r="AG138" s="29"/>
      <c r="AH138" s="29" t="inlineStr">
        <f aca="false">FALSE()</f>
        <is>
          <t/>
        </is>
      </c>
      <c r="AI138" s="29" t="n">
        <v>2</v>
      </c>
      <c r="AJ138" s="29" t="s">
        <v>643</v>
      </c>
      <c r="AK138" s="29" t="s">
        <v>76</v>
      </c>
      <c r="AL138" s="29" t="inlineStr">
        <f aca="false">FALSE()</f>
        <is>
          <t/>
        </is>
      </c>
      <c r="AM138" s="29" t="s">
        <v>643</v>
      </c>
      <c r="AN138" s="29"/>
      <c r="AO138" s="29"/>
      <c r="AP138" s="29"/>
      <c r="AQ138" s="29"/>
      <c r="AR138" s="29"/>
      <c r="AS138" s="29"/>
      <c r="AT138" s="29"/>
      <c r="AU138" s="29"/>
      <c r="AV138" s="0" t="n">
        <v>1</v>
      </c>
      <c r="AW138" s="24" t="e">
        <f aca="false">REPLACE(INDEX(GroupVertices[group], MATCH(Edges[[#this row],[vertex 1]],GroupVertices[vertex],0)),1,1,"")</f>
        <v>#VALUE!</v>
      </c>
      <c r="AX138" s="24" t="e">
        <f aca="false">REPLACE(INDEX(GroupVertices[group], MATCH(Edges[[#this row],[vertex 2]],GroupVertices[vertex],0)),1,1,"")</f>
        <v>#VALUE!</v>
      </c>
      <c r="AY138" s="25"/>
      <c r="AZ138" s="26"/>
      <c r="BA138" s="25"/>
      <c r="BB138" s="26"/>
      <c r="BC138" s="25"/>
      <c r="BD138" s="26"/>
      <c r="BE138" s="25"/>
      <c r="BF138" s="26"/>
      <c r="BG138" s="25"/>
    </row>
    <row r="139" customFormat="false" ht="15" hidden="false" customHeight="false" outlineLevel="0" collapsed="false">
      <c r="A139" s="15" t="s">
        <v>667</v>
      </c>
      <c r="B139" s="15" t="s">
        <v>644</v>
      </c>
      <c r="C139" s="16" t="s">
        <v>66</v>
      </c>
      <c r="D139" s="17" t="n">
        <v>3</v>
      </c>
      <c r="E139" s="16" t="s">
        <v>67</v>
      </c>
      <c r="F139" s="18" t="n">
        <v>32</v>
      </c>
      <c r="G139" s="16"/>
      <c r="H139" s="19"/>
      <c r="I139" s="7"/>
      <c r="J139" s="7"/>
      <c r="K139" s="8" t="s">
        <v>68</v>
      </c>
      <c r="L139" s="20" t="n">
        <v>139</v>
      </c>
      <c r="M139" s="20"/>
      <c r="N139" s="10"/>
      <c r="O139" s="27" t="s">
        <v>69</v>
      </c>
      <c r="P139" s="28" t="n">
        <v>42703.8769444444</v>
      </c>
      <c r="Q139" s="27" t="s">
        <v>640</v>
      </c>
      <c r="R139" s="27"/>
      <c r="S139" s="27"/>
      <c r="T139" s="27"/>
      <c r="U139" s="28" t="n">
        <v>42703.8769444444</v>
      </c>
      <c r="V139" s="23" t="s">
        <v>668</v>
      </c>
      <c r="W139" s="27"/>
      <c r="X139" s="27"/>
      <c r="Y139" s="27" t="s">
        <v>669</v>
      </c>
      <c r="Z139" s="27"/>
      <c r="AA139" s="29" t="inlineStr">
        <f aca="false">FALSE()</f>
        <is>
          <t/>
        </is>
      </c>
      <c r="AB139" s="29" t="n">
        <v>0</v>
      </c>
      <c r="AC139" s="29"/>
      <c r="AD139" s="29" t="inlineStr">
        <f aca="false">FALSE()</f>
        <is>
          <t/>
        </is>
      </c>
      <c r="AE139" s="29" t="s">
        <v>441</v>
      </c>
      <c r="AF139" s="29"/>
      <c r="AG139" s="29"/>
      <c r="AH139" s="29" t="inlineStr">
        <f aca="false">FALSE()</f>
        <is>
          <t/>
        </is>
      </c>
      <c r="AI139" s="29" t="n">
        <v>2</v>
      </c>
      <c r="AJ139" s="29" t="s">
        <v>643</v>
      </c>
      <c r="AK139" s="29" t="s">
        <v>76</v>
      </c>
      <c r="AL139" s="29" t="inlineStr">
        <f aca="false">FALSE()</f>
        <is>
          <t/>
        </is>
      </c>
      <c r="AM139" s="29" t="s">
        <v>643</v>
      </c>
      <c r="AN139" s="29"/>
      <c r="AO139" s="29"/>
      <c r="AP139" s="29"/>
      <c r="AQ139" s="29"/>
      <c r="AR139" s="29"/>
      <c r="AS139" s="29"/>
      <c r="AT139" s="29"/>
      <c r="AU139" s="29"/>
      <c r="AV139" s="0" t="n">
        <v>1</v>
      </c>
      <c r="AW139" s="24" t="e">
        <f aca="false">REPLACE(INDEX(GroupVertices[group], MATCH(Edges[[#this row],[vertex 1]],GroupVertices[vertex],0)),1,1,"")</f>
        <v>#VALUE!</v>
      </c>
      <c r="AX139" s="24" t="e">
        <f aca="false">REPLACE(INDEX(GroupVertices[group], MATCH(Edges[[#this row],[vertex 2]],GroupVertices[vertex],0)),1,1,"")</f>
        <v>#VALUE!</v>
      </c>
      <c r="AY139" s="25"/>
      <c r="AZ139" s="26"/>
      <c r="BA139" s="25"/>
      <c r="BB139" s="26"/>
      <c r="BC139" s="25"/>
      <c r="BD139" s="26"/>
      <c r="BE139" s="25"/>
      <c r="BF139" s="26"/>
      <c r="BG139" s="25"/>
    </row>
    <row r="140" customFormat="false" ht="15" hidden="false" customHeight="false" outlineLevel="0" collapsed="false">
      <c r="A140" s="15" t="s">
        <v>667</v>
      </c>
      <c r="B140" s="15" t="s">
        <v>645</v>
      </c>
      <c r="C140" s="16" t="s">
        <v>66</v>
      </c>
      <c r="D140" s="17" t="n">
        <v>3</v>
      </c>
      <c r="E140" s="16" t="s">
        <v>67</v>
      </c>
      <c r="F140" s="18" t="n">
        <v>32</v>
      </c>
      <c r="G140" s="16"/>
      <c r="H140" s="19"/>
      <c r="I140" s="7"/>
      <c r="J140" s="7"/>
      <c r="K140" s="8" t="s">
        <v>68</v>
      </c>
      <c r="L140" s="20" t="n">
        <v>140</v>
      </c>
      <c r="M140" s="20"/>
      <c r="N140" s="10"/>
      <c r="O140" s="27" t="s">
        <v>69</v>
      </c>
      <c r="P140" s="28" t="n">
        <v>42703.8769444444</v>
      </c>
      <c r="Q140" s="27" t="s">
        <v>640</v>
      </c>
      <c r="R140" s="27"/>
      <c r="S140" s="27"/>
      <c r="T140" s="27"/>
      <c r="U140" s="28" t="n">
        <v>42703.8769444444</v>
      </c>
      <c r="V140" s="23" t="s">
        <v>668</v>
      </c>
      <c r="W140" s="27"/>
      <c r="X140" s="27"/>
      <c r="Y140" s="27" t="s">
        <v>669</v>
      </c>
      <c r="Z140" s="27"/>
      <c r="AA140" s="29" t="inlineStr">
        <f aca="false">FALSE()</f>
        <is>
          <t/>
        </is>
      </c>
      <c r="AB140" s="29" t="n">
        <v>0</v>
      </c>
      <c r="AC140" s="29"/>
      <c r="AD140" s="29" t="inlineStr">
        <f aca="false">FALSE()</f>
        <is>
          <t/>
        </is>
      </c>
      <c r="AE140" s="29" t="s">
        <v>441</v>
      </c>
      <c r="AF140" s="29"/>
      <c r="AG140" s="29"/>
      <c r="AH140" s="29" t="inlineStr">
        <f aca="false">FALSE()</f>
        <is>
          <t/>
        </is>
      </c>
      <c r="AI140" s="29" t="n">
        <v>2</v>
      </c>
      <c r="AJ140" s="29" t="s">
        <v>643</v>
      </c>
      <c r="AK140" s="29" t="s">
        <v>76</v>
      </c>
      <c r="AL140" s="29" t="inlineStr">
        <f aca="false">FALSE()</f>
        <is>
          <t/>
        </is>
      </c>
      <c r="AM140" s="29" t="s">
        <v>643</v>
      </c>
      <c r="AN140" s="29"/>
      <c r="AO140" s="29"/>
      <c r="AP140" s="29"/>
      <c r="AQ140" s="29"/>
      <c r="AR140" s="29"/>
      <c r="AS140" s="29"/>
      <c r="AT140" s="29"/>
      <c r="AU140" s="29"/>
      <c r="AV140" s="0" t="n">
        <v>1</v>
      </c>
      <c r="AW140" s="24" t="e">
        <f aca="false">REPLACE(INDEX(GroupVertices[group], MATCH(Edges[[#this row],[vertex 1]],GroupVertices[vertex],0)),1,1,"")</f>
        <v>#VALUE!</v>
      </c>
      <c r="AX140" s="24" t="e">
        <f aca="false">REPLACE(INDEX(GroupVertices[group], MATCH(Edges[[#this row],[vertex 2]],GroupVertices[vertex],0)),1,1,"")</f>
        <v>#VALUE!</v>
      </c>
      <c r="AY140" s="25" t="n">
        <v>0</v>
      </c>
      <c r="AZ140" s="26" t="n">
        <v>0</v>
      </c>
      <c r="BA140" s="25" t="n">
        <v>0</v>
      </c>
      <c r="BB140" s="26" t="n">
        <v>0</v>
      </c>
      <c r="BC140" s="25" t="n">
        <v>0</v>
      </c>
      <c r="BD140" s="26" t="n">
        <v>0</v>
      </c>
      <c r="BE140" s="25" t="n">
        <v>16</v>
      </c>
      <c r="BF140" s="26" t="n">
        <v>100</v>
      </c>
      <c r="BG140" s="25" t="n">
        <v>16</v>
      </c>
    </row>
    <row r="141" customFormat="false" ht="15" hidden="false" customHeight="false" outlineLevel="0" collapsed="false">
      <c r="A141" s="15" t="s">
        <v>670</v>
      </c>
      <c r="B141" s="15" t="s">
        <v>670</v>
      </c>
      <c r="C141" s="16" t="s">
        <v>242</v>
      </c>
      <c r="D141" s="17" t="n">
        <v>4.4</v>
      </c>
      <c r="E141" s="16" t="s">
        <v>243</v>
      </c>
      <c r="F141" s="18" t="n">
        <v>30.6315789473684</v>
      </c>
      <c r="G141" s="16"/>
      <c r="H141" s="19"/>
      <c r="I141" s="7"/>
      <c r="J141" s="7"/>
      <c r="K141" s="8" t="s">
        <v>68</v>
      </c>
      <c r="L141" s="20" t="n">
        <v>141</v>
      </c>
      <c r="M141" s="20"/>
      <c r="N141" s="10"/>
      <c r="O141" s="27" t="s">
        <v>21</v>
      </c>
      <c r="P141" s="28" t="n">
        <v>42703.1216435185</v>
      </c>
      <c r="Q141" s="27" t="s">
        <v>671</v>
      </c>
      <c r="R141" s="23" t="s">
        <v>672</v>
      </c>
      <c r="S141" s="27" t="s">
        <v>236</v>
      </c>
      <c r="T141" s="27" t="s">
        <v>673</v>
      </c>
      <c r="U141" s="28" t="n">
        <v>42703.1216435185</v>
      </c>
      <c r="V141" s="23" t="s">
        <v>674</v>
      </c>
      <c r="W141" s="27"/>
      <c r="X141" s="27"/>
      <c r="Y141" s="27" t="s">
        <v>675</v>
      </c>
      <c r="Z141" s="27"/>
      <c r="AA141" s="29" t="inlineStr">
        <f aca="false">FALSE()</f>
        <is>
          <t/>
        </is>
      </c>
      <c r="AB141" s="29" t="n">
        <v>0</v>
      </c>
      <c r="AC141" s="29"/>
      <c r="AD141" s="29" t="inlineStr">
        <f aca="false">FALSE()</f>
        <is>
          <t/>
        </is>
      </c>
      <c r="AE141" s="29" t="s">
        <v>75</v>
      </c>
      <c r="AF141" s="29"/>
      <c r="AG141" s="29"/>
      <c r="AH141" s="29" t="inlineStr">
        <f aca="false">FALSE()</f>
        <is>
          <t/>
        </is>
      </c>
      <c r="AI141" s="29" t="n">
        <v>0</v>
      </c>
      <c r="AJ141" s="29"/>
      <c r="AK141" s="29" t="s">
        <v>239</v>
      </c>
      <c r="AL141" s="29" t="inlineStr">
        <f aca="false">FALSE()</f>
        <is>
          <t/>
        </is>
      </c>
      <c r="AM141" s="29" t="s">
        <v>675</v>
      </c>
      <c r="AN141" s="29"/>
      <c r="AO141" s="29"/>
      <c r="AP141" s="29"/>
      <c r="AQ141" s="29"/>
      <c r="AR141" s="29"/>
      <c r="AS141" s="29"/>
      <c r="AT141" s="29"/>
      <c r="AU141" s="29"/>
      <c r="AV141" s="0" t="n">
        <v>2</v>
      </c>
      <c r="AW141" s="24" t="e">
        <f aca="false">REPLACE(INDEX(GroupVertices[group], MATCH(Edges[[#this row],[vertex 1]],GroupVertices[vertex],0)),1,1,"")</f>
        <v>#VALUE!</v>
      </c>
      <c r="AX141" s="24" t="e">
        <f aca="false">REPLACE(INDEX(GroupVertices[group], MATCH(Edges[[#this row],[vertex 2]],GroupVertices[vertex],0)),1,1,"")</f>
        <v>#VALUE!</v>
      </c>
      <c r="AY141" s="25" t="n">
        <v>0</v>
      </c>
      <c r="AZ141" s="26" t="n">
        <v>0</v>
      </c>
      <c r="BA141" s="25" t="n">
        <v>0</v>
      </c>
      <c r="BB141" s="26" t="n">
        <v>0</v>
      </c>
      <c r="BC141" s="25" t="n">
        <v>0</v>
      </c>
      <c r="BD141" s="26" t="n">
        <v>0</v>
      </c>
      <c r="BE141" s="25" t="n">
        <v>10</v>
      </c>
      <c r="BF141" s="26" t="n">
        <v>100</v>
      </c>
      <c r="BG141" s="25" t="n">
        <v>10</v>
      </c>
    </row>
    <row r="142" customFormat="false" ht="15" hidden="false" customHeight="false" outlineLevel="0" collapsed="false">
      <c r="A142" s="15" t="s">
        <v>670</v>
      </c>
      <c r="B142" s="15" t="s">
        <v>670</v>
      </c>
      <c r="C142" s="16" t="s">
        <v>242</v>
      </c>
      <c r="D142" s="17" t="n">
        <v>4.4</v>
      </c>
      <c r="E142" s="16" t="s">
        <v>243</v>
      </c>
      <c r="F142" s="18" t="n">
        <v>30.6315789473684</v>
      </c>
      <c r="G142" s="16"/>
      <c r="H142" s="19"/>
      <c r="I142" s="7"/>
      <c r="J142" s="7"/>
      <c r="K142" s="8" t="s">
        <v>68</v>
      </c>
      <c r="L142" s="20" t="n">
        <v>142</v>
      </c>
      <c r="M142" s="20"/>
      <c r="N142" s="10"/>
      <c r="O142" s="27" t="s">
        <v>21</v>
      </c>
      <c r="P142" s="28" t="n">
        <v>42703.8862847222</v>
      </c>
      <c r="Q142" s="27" t="s">
        <v>676</v>
      </c>
      <c r="R142" s="23" t="s">
        <v>677</v>
      </c>
      <c r="S142" s="27" t="s">
        <v>236</v>
      </c>
      <c r="T142" s="27" t="s">
        <v>678</v>
      </c>
      <c r="U142" s="28" t="n">
        <v>42703.8862847222</v>
      </c>
      <c r="V142" s="23" t="s">
        <v>679</v>
      </c>
      <c r="W142" s="27"/>
      <c r="X142" s="27"/>
      <c r="Y142" s="27" t="s">
        <v>680</v>
      </c>
      <c r="Z142" s="27"/>
      <c r="AA142" s="29" t="inlineStr">
        <f aca="false">FALSE()</f>
        <is>
          <t/>
        </is>
      </c>
      <c r="AB142" s="29" t="n">
        <v>0</v>
      </c>
      <c r="AC142" s="29"/>
      <c r="AD142" s="29" t="inlineStr">
        <f aca="false">FALSE()</f>
        <is>
          <t/>
        </is>
      </c>
      <c r="AE142" s="29" t="s">
        <v>75</v>
      </c>
      <c r="AF142" s="29"/>
      <c r="AG142" s="29"/>
      <c r="AH142" s="29" t="inlineStr">
        <f aca="false">FALSE()</f>
        <is>
          <t/>
        </is>
      </c>
      <c r="AI142" s="29" t="n">
        <v>0</v>
      </c>
      <c r="AJ142" s="29"/>
      <c r="AK142" s="29" t="s">
        <v>239</v>
      </c>
      <c r="AL142" s="29" t="inlineStr">
        <f aca="false">FALSE()</f>
        <is>
          <t/>
        </is>
      </c>
      <c r="AM142" s="29" t="s">
        <v>680</v>
      </c>
      <c r="AN142" s="29"/>
      <c r="AO142" s="29"/>
      <c r="AP142" s="29"/>
      <c r="AQ142" s="29"/>
      <c r="AR142" s="29"/>
      <c r="AS142" s="29"/>
      <c r="AT142" s="29"/>
      <c r="AU142" s="29"/>
      <c r="AV142" s="0" t="n">
        <v>2</v>
      </c>
      <c r="AW142" s="24" t="e">
        <f aca="false">REPLACE(INDEX(GroupVertices[group], MATCH(Edges[[#this row],[vertex 1]],GroupVertices[vertex],0)),1,1,"")</f>
        <v>#VALUE!</v>
      </c>
      <c r="AX142" s="24" t="e">
        <f aca="false">REPLACE(INDEX(GroupVertices[group], MATCH(Edges[[#this row],[vertex 2]],GroupVertices[vertex],0)),1,1,"")</f>
        <v>#VALUE!</v>
      </c>
      <c r="AY142" s="25" t="n">
        <v>0</v>
      </c>
      <c r="AZ142" s="26" t="n">
        <v>0</v>
      </c>
      <c r="BA142" s="25" t="n">
        <v>0</v>
      </c>
      <c r="BB142" s="26" t="n">
        <v>0</v>
      </c>
      <c r="BC142" s="25" t="n">
        <v>0</v>
      </c>
      <c r="BD142" s="26" t="n">
        <v>0</v>
      </c>
      <c r="BE142" s="25" t="n">
        <v>15</v>
      </c>
      <c r="BF142" s="26" t="n">
        <v>100</v>
      </c>
      <c r="BG142" s="25" t="n">
        <v>15</v>
      </c>
    </row>
    <row r="143" customFormat="false" ht="15" hidden="false" customHeight="false" outlineLevel="0" collapsed="false">
      <c r="A143" s="15" t="s">
        <v>681</v>
      </c>
      <c r="B143" s="15" t="s">
        <v>681</v>
      </c>
      <c r="C143" s="16" t="s">
        <v>66</v>
      </c>
      <c r="D143" s="17" t="n">
        <v>3</v>
      </c>
      <c r="E143" s="16" t="s">
        <v>67</v>
      </c>
      <c r="F143" s="18" t="n">
        <v>32</v>
      </c>
      <c r="G143" s="16"/>
      <c r="H143" s="19"/>
      <c r="I143" s="7"/>
      <c r="J143" s="7"/>
      <c r="K143" s="8" t="s">
        <v>68</v>
      </c>
      <c r="L143" s="20" t="n">
        <v>143</v>
      </c>
      <c r="M143" s="20"/>
      <c r="N143" s="10"/>
      <c r="O143" s="27" t="s">
        <v>21</v>
      </c>
      <c r="P143" s="28" t="n">
        <v>42703.90375</v>
      </c>
      <c r="Q143" s="27" t="s">
        <v>682</v>
      </c>
      <c r="R143" s="27" t="s">
        <v>683</v>
      </c>
      <c r="S143" s="27" t="s">
        <v>684</v>
      </c>
      <c r="T143" s="27" t="s">
        <v>685</v>
      </c>
      <c r="U143" s="28" t="n">
        <v>42703.90375</v>
      </c>
      <c r="V143" s="23" t="s">
        <v>686</v>
      </c>
      <c r="W143" s="27"/>
      <c r="X143" s="27"/>
      <c r="Y143" s="27" t="s">
        <v>687</v>
      </c>
      <c r="Z143" s="27"/>
      <c r="AA143" s="29" t="inlineStr">
        <f aca="false">FALSE()</f>
        <is>
          <t/>
        </is>
      </c>
      <c r="AB143" s="29" t="n">
        <v>0</v>
      </c>
      <c r="AC143" s="29"/>
      <c r="AD143" s="29" t="inlineStr">
        <f aca="false">FALSE()</f>
        <is>
          <t/>
        </is>
      </c>
      <c r="AE143" s="29" t="s">
        <v>75</v>
      </c>
      <c r="AF143" s="29"/>
      <c r="AG143" s="29"/>
      <c r="AH143" s="29" t="inlineStr">
        <f aca="false">FALSE()</f>
        <is>
          <t/>
        </is>
      </c>
      <c r="AI143" s="29" t="n">
        <v>0</v>
      </c>
      <c r="AJ143" s="29"/>
      <c r="AK143" s="29" t="s">
        <v>84</v>
      </c>
      <c r="AL143" s="29" t="n">
        <f aca="false">TRUE()</f>
        <v>1</v>
      </c>
      <c r="AM143" s="29" t="s">
        <v>687</v>
      </c>
      <c r="AN143" s="29"/>
      <c r="AO143" s="29"/>
      <c r="AP143" s="29"/>
      <c r="AQ143" s="29"/>
      <c r="AR143" s="29"/>
      <c r="AS143" s="29"/>
      <c r="AT143" s="29"/>
      <c r="AU143" s="29"/>
      <c r="AV143" s="0" t="n">
        <v>1</v>
      </c>
      <c r="AW143" s="24" t="e">
        <f aca="false">REPLACE(INDEX(GroupVertices[group], MATCH(Edges[[#this row],[vertex 1]],GroupVertices[vertex],0)),1,1,"")</f>
        <v>#VALUE!</v>
      </c>
      <c r="AX143" s="24" t="e">
        <f aca="false">REPLACE(INDEX(GroupVertices[group], MATCH(Edges[[#this row],[vertex 2]],GroupVertices[vertex],0)),1,1,"")</f>
        <v>#VALUE!</v>
      </c>
      <c r="AY143" s="25" t="n">
        <v>0</v>
      </c>
      <c r="AZ143" s="26" t="n">
        <v>0</v>
      </c>
      <c r="BA143" s="25" t="n">
        <v>0</v>
      </c>
      <c r="BB143" s="26" t="n">
        <v>0</v>
      </c>
      <c r="BC143" s="25" t="n">
        <v>0</v>
      </c>
      <c r="BD143" s="26" t="n">
        <v>0</v>
      </c>
      <c r="BE143" s="25" t="n">
        <v>9</v>
      </c>
      <c r="BF143" s="26" t="n">
        <v>100</v>
      </c>
      <c r="BG143" s="25" t="n">
        <v>9</v>
      </c>
    </row>
    <row r="144" customFormat="false" ht="15" hidden="false" customHeight="false" outlineLevel="0" collapsed="false">
      <c r="A144" s="15" t="s">
        <v>688</v>
      </c>
      <c r="B144" s="15" t="s">
        <v>688</v>
      </c>
      <c r="C144" s="16" t="s">
        <v>66</v>
      </c>
      <c r="D144" s="17" t="n">
        <v>3</v>
      </c>
      <c r="E144" s="16" t="s">
        <v>67</v>
      </c>
      <c r="F144" s="18" t="n">
        <v>32</v>
      </c>
      <c r="G144" s="16"/>
      <c r="H144" s="19"/>
      <c r="I144" s="7"/>
      <c r="J144" s="7"/>
      <c r="K144" s="8" t="s">
        <v>68</v>
      </c>
      <c r="L144" s="20" t="n">
        <v>144</v>
      </c>
      <c r="M144" s="20"/>
      <c r="N144" s="10"/>
      <c r="O144" s="27" t="s">
        <v>21</v>
      </c>
      <c r="P144" s="28" t="n">
        <v>42703.9088078704</v>
      </c>
      <c r="Q144" s="27" t="s">
        <v>689</v>
      </c>
      <c r="R144" s="23" t="s">
        <v>690</v>
      </c>
      <c r="S144" s="27" t="s">
        <v>691</v>
      </c>
      <c r="T144" s="27" t="s">
        <v>692</v>
      </c>
      <c r="U144" s="28" t="n">
        <v>42703.9088078704</v>
      </c>
      <c r="V144" s="23" t="s">
        <v>693</v>
      </c>
      <c r="W144" s="27"/>
      <c r="X144" s="27"/>
      <c r="Y144" s="27" t="s">
        <v>694</v>
      </c>
      <c r="Z144" s="27"/>
      <c r="AA144" s="29" t="inlineStr">
        <f aca="false">FALSE()</f>
        <is>
          <t/>
        </is>
      </c>
      <c r="AB144" s="29" t="n">
        <v>0</v>
      </c>
      <c r="AC144" s="29"/>
      <c r="AD144" s="29" t="inlineStr">
        <f aca="false">FALSE()</f>
        <is>
          <t/>
        </is>
      </c>
      <c r="AE144" s="29" t="s">
        <v>75</v>
      </c>
      <c r="AF144" s="29"/>
      <c r="AG144" s="29"/>
      <c r="AH144" s="29" t="inlineStr">
        <f aca="false">FALSE()</f>
        <is>
          <t/>
        </is>
      </c>
      <c r="AI144" s="29" t="n">
        <v>0</v>
      </c>
      <c r="AJ144" s="29"/>
      <c r="AK144" s="29" t="s">
        <v>695</v>
      </c>
      <c r="AL144" s="29" t="n">
        <f aca="false">FALSE()</f>
        <v>0</v>
      </c>
      <c r="AM144" s="29" t="s">
        <v>694</v>
      </c>
      <c r="AN144" s="29"/>
      <c r="AO144" s="29"/>
      <c r="AP144" s="29"/>
      <c r="AQ144" s="29"/>
      <c r="AR144" s="29"/>
      <c r="AS144" s="29"/>
      <c r="AT144" s="29"/>
      <c r="AU144" s="29"/>
      <c r="AV144" s="0" t="n">
        <v>1</v>
      </c>
      <c r="AW144" s="24" t="e">
        <f aca="false">REPLACE(INDEX(GroupVertices[group], MATCH(Edges[[#this row],[vertex 1]],GroupVertices[vertex],0)),1,1,"")</f>
        <v>#VALUE!</v>
      </c>
      <c r="AX144" s="24" t="e">
        <f aca="false">REPLACE(INDEX(GroupVertices[group], MATCH(Edges[[#this row],[vertex 2]],GroupVertices[vertex],0)),1,1,"")</f>
        <v>#VALUE!</v>
      </c>
      <c r="AY144" s="25" t="n">
        <v>0</v>
      </c>
      <c r="AZ144" s="26" t="n">
        <v>0</v>
      </c>
      <c r="BA144" s="25" t="n">
        <v>0</v>
      </c>
      <c r="BB144" s="26" t="n">
        <v>0</v>
      </c>
      <c r="BC144" s="25" t="n">
        <v>0</v>
      </c>
      <c r="BD144" s="26" t="n">
        <v>0</v>
      </c>
      <c r="BE144" s="25" t="n">
        <v>13</v>
      </c>
      <c r="BF144" s="26" t="n">
        <v>100</v>
      </c>
      <c r="BG144" s="25" t="n">
        <v>13</v>
      </c>
    </row>
    <row r="145" customFormat="false" ht="15" hidden="false" customHeight="false" outlineLevel="0" collapsed="false">
      <c r="A145" s="15" t="s">
        <v>696</v>
      </c>
      <c r="B145" s="15" t="s">
        <v>697</v>
      </c>
      <c r="C145" s="16" t="s">
        <v>66</v>
      </c>
      <c r="D145" s="17" t="n">
        <v>3</v>
      </c>
      <c r="E145" s="16" t="s">
        <v>67</v>
      </c>
      <c r="F145" s="18" t="n">
        <v>32</v>
      </c>
      <c r="G145" s="16"/>
      <c r="H145" s="19"/>
      <c r="I145" s="7"/>
      <c r="J145" s="7"/>
      <c r="K145" s="8" t="s">
        <v>68</v>
      </c>
      <c r="L145" s="20" t="n">
        <v>145</v>
      </c>
      <c r="M145" s="20"/>
      <c r="N145" s="10"/>
      <c r="O145" s="27" t="s">
        <v>69</v>
      </c>
      <c r="P145" s="28" t="n">
        <v>42703.921087963</v>
      </c>
      <c r="Q145" s="27" t="s">
        <v>698</v>
      </c>
      <c r="R145" s="23" t="s">
        <v>699</v>
      </c>
      <c r="S145" s="27" t="s">
        <v>700</v>
      </c>
      <c r="T145" s="27"/>
      <c r="U145" s="28" t="n">
        <v>42703.921087963</v>
      </c>
      <c r="V145" s="23" t="s">
        <v>701</v>
      </c>
      <c r="W145" s="27"/>
      <c r="X145" s="27"/>
      <c r="Y145" s="27" t="s">
        <v>702</v>
      </c>
      <c r="Z145" s="27"/>
      <c r="AA145" s="29" t="inlineStr">
        <f aca="false">FALSE()</f>
        <is>
          <t/>
        </is>
      </c>
      <c r="AB145" s="29" t="n">
        <v>0</v>
      </c>
      <c r="AC145" s="29"/>
      <c r="AD145" s="29" t="inlineStr">
        <f aca="false">FALSE()</f>
        <is>
          <t/>
        </is>
      </c>
      <c r="AE145" s="29" t="s">
        <v>75</v>
      </c>
      <c r="AF145" s="29"/>
      <c r="AG145" s="29"/>
      <c r="AH145" s="29" t="inlineStr">
        <f aca="false">FALSE()</f>
        <is>
          <t/>
        </is>
      </c>
      <c r="AI145" s="29" t="n">
        <v>9</v>
      </c>
      <c r="AJ145" s="29" t="s">
        <v>703</v>
      </c>
      <c r="AK145" s="29" t="s">
        <v>84</v>
      </c>
      <c r="AL145" s="29" t="inlineStr">
        <f aca="false">FALSE()</f>
        <is>
          <t/>
        </is>
      </c>
      <c r="AM145" s="29" t="s">
        <v>703</v>
      </c>
      <c r="AN145" s="29"/>
      <c r="AO145" s="29"/>
      <c r="AP145" s="29"/>
      <c r="AQ145" s="29"/>
      <c r="AR145" s="29"/>
      <c r="AS145" s="29"/>
      <c r="AT145" s="29"/>
      <c r="AU145" s="29"/>
      <c r="AV145" s="0" t="n">
        <v>1</v>
      </c>
      <c r="AW145" s="24" t="e">
        <f aca="false">REPLACE(INDEX(GroupVertices[group], MATCH(Edges[[#this row],[vertex 1]],GroupVertices[vertex],0)),1,1,"")</f>
        <v>#VALUE!</v>
      </c>
      <c r="AX145" s="24" t="e">
        <f aca="false">REPLACE(INDEX(GroupVertices[group], MATCH(Edges[[#this row],[vertex 2]],GroupVertices[vertex],0)),1,1,"")</f>
        <v>#VALUE!</v>
      </c>
      <c r="AY145" s="25" t="n">
        <v>0</v>
      </c>
      <c r="AZ145" s="26" t="n">
        <v>0</v>
      </c>
      <c r="BA145" s="25" t="n">
        <v>0</v>
      </c>
      <c r="BB145" s="26" t="n">
        <v>0</v>
      </c>
      <c r="BC145" s="25" t="n">
        <v>0</v>
      </c>
      <c r="BD145" s="26" t="n">
        <v>0</v>
      </c>
      <c r="BE145" s="25" t="n">
        <v>7</v>
      </c>
      <c r="BF145" s="26" t="n">
        <v>100</v>
      </c>
      <c r="BG145" s="25" t="n">
        <v>7</v>
      </c>
    </row>
    <row r="146" customFormat="false" ht="15" hidden="false" customHeight="false" outlineLevel="0" collapsed="false">
      <c r="A146" s="15" t="s">
        <v>634</v>
      </c>
      <c r="B146" s="15" t="s">
        <v>628</v>
      </c>
      <c r="C146" s="16" t="s">
        <v>66</v>
      </c>
      <c r="D146" s="17" t="n">
        <v>3</v>
      </c>
      <c r="E146" s="16" t="s">
        <v>67</v>
      </c>
      <c r="F146" s="18" t="n">
        <v>32</v>
      </c>
      <c r="G146" s="16"/>
      <c r="H146" s="19"/>
      <c r="I146" s="7"/>
      <c r="J146" s="7"/>
      <c r="K146" s="8" t="s">
        <v>68</v>
      </c>
      <c r="L146" s="20" t="n">
        <v>146</v>
      </c>
      <c r="M146" s="20"/>
      <c r="N146" s="10"/>
      <c r="O146" s="27" t="s">
        <v>69</v>
      </c>
      <c r="P146" s="28" t="n">
        <v>42703.8102083333</v>
      </c>
      <c r="Q146" s="27" t="s">
        <v>704</v>
      </c>
      <c r="R146" s="23" t="s">
        <v>705</v>
      </c>
      <c r="S146" s="27" t="s">
        <v>130</v>
      </c>
      <c r="T146" s="27"/>
      <c r="U146" s="28" t="n">
        <v>42703.8102083333</v>
      </c>
      <c r="V146" s="23" t="s">
        <v>706</v>
      </c>
      <c r="W146" s="27"/>
      <c r="X146" s="27"/>
      <c r="Y146" s="27" t="s">
        <v>632</v>
      </c>
      <c r="Z146" s="27"/>
      <c r="AA146" s="29" t="inlineStr">
        <f aca="false">FALSE()</f>
        <is>
          <t/>
        </is>
      </c>
      <c r="AB146" s="29" t="n">
        <v>0</v>
      </c>
      <c r="AC146" s="29"/>
      <c r="AD146" s="29" t="inlineStr">
        <f aca="false">FALSE()</f>
        <is>
          <t/>
        </is>
      </c>
      <c r="AE146" s="29" t="s">
        <v>75</v>
      </c>
      <c r="AF146" s="29"/>
      <c r="AG146" s="29"/>
      <c r="AH146" s="29" t="inlineStr">
        <f aca="false">FALSE()</f>
        <is>
          <t/>
        </is>
      </c>
      <c r="AI146" s="29" t="n">
        <v>3</v>
      </c>
      <c r="AJ146" s="29"/>
      <c r="AK146" s="29" t="s">
        <v>84</v>
      </c>
      <c r="AL146" s="29" t="n">
        <f aca="false">TRUE()</f>
        <v>1</v>
      </c>
      <c r="AM146" s="29" t="s">
        <v>632</v>
      </c>
      <c r="AN146" s="29"/>
      <c r="AO146" s="29"/>
      <c r="AP146" s="29"/>
      <c r="AQ146" s="29"/>
      <c r="AR146" s="29"/>
      <c r="AS146" s="29"/>
      <c r="AT146" s="29"/>
      <c r="AU146" s="29"/>
      <c r="AV146" s="0" t="n">
        <v>1</v>
      </c>
      <c r="AW146" s="24" t="e">
        <f aca="false">REPLACE(INDEX(GroupVertices[group], MATCH(Edges[[#this row],[vertex 1]],GroupVertices[vertex],0)),1,1,"")</f>
        <v>#VALUE!</v>
      </c>
      <c r="AX146" s="24" t="e">
        <f aca="false">REPLACE(INDEX(GroupVertices[group], MATCH(Edges[[#this row],[vertex 2]],GroupVertices[vertex],0)),1,1,"")</f>
        <v>#VALUE!</v>
      </c>
      <c r="AY146" s="25" t="n">
        <v>0</v>
      </c>
      <c r="AZ146" s="26" t="n">
        <v>0</v>
      </c>
      <c r="BA146" s="25" t="n">
        <v>0</v>
      </c>
      <c r="BB146" s="26" t="n">
        <v>0</v>
      </c>
      <c r="BC146" s="25" t="n">
        <v>0</v>
      </c>
      <c r="BD146" s="26" t="n">
        <v>0</v>
      </c>
      <c r="BE146" s="25" t="n">
        <v>16</v>
      </c>
      <c r="BF146" s="26" t="n">
        <v>100</v>
      </c>
      <c r="BG146" s="25" t="n">
        <v>16</v>
      </c>
    </row>
    <row r="147" customFormat="false" ht="15" hidden="false" customHeight="false" outlineLevel="0" collapsed="false">
      <c r="A147" s="15" t="s">
        <v>707</v>
      </c>
      <c r="B147" s="15" t="s">
        <v>628</v>
      </c>
      <c r="C147" s="16" t="s">
        <v>66</v>
      </c>
      <c r="D147" s="17" t="n">
        <v>3</v>
      </c>
      <c r="E147" s="16" t="s">
        <v>67</v>
      </c>
      <c r="F147" s="18" t="n">
        <v>32</v>
      </c>
      <c r="G147" s="16"/>
      <c r="H147" s="19"/>
      <c r="I147" s="7"/>
      <c r="J147" s="7"/>
      <c r="K147" s="8" t="s">
        <v>68</v>
      </c>
      <c r="L147" s="20" t="n">
        <v>147</v>
      </c>
      <c r="M147" s="20"/>
      <c r="N147" s="10"/>
      <c r="O147" s="27" t="s">
        <v>69</v>
      </c>
      <c r="P147" s="28" t="n">
        <v>42703.9324768519</v>
      </c>
      <c r="Q147" s="27" t="s">
        <v>629</v>
      </c>
      <c r="R147" s="27"/>
      <c r="S147" s="27"/>
      <c r="T147" s="27"/>
      <c r="U147" s="28" t="n">
        <v>42703.9324768519</v>
      </c>
      <c r="V147" s="23" t="s">
        <v>708</v>
      </c>
      <c r="W147" s="27"/>
      <c r="X147" s="27"/>
      <c r="Y147" s="27" t="s">
        <v>709</v>
      </c>
      <c r="Z147" s="27"/>
      <c r="AA147" s="29" t="inlineStr">
        <f aca="false">FALSE()</f>
        <is>
          <t/>
        </is>
      </c>
      <c r="AB147" s="29" t="n">
        <v>0</v>
      </c>
      <c r="AC147" s="29"/>
      <c r="AD147" s="29" t="inlineStr">
        <f aca="false">FALSE()</f>
        <is>
          <t/>
        </is>
      </c>
      <c r="AE147" s="29" t="s">
        <v>75</v>
      </c>
      <c r="AF147" s="29"/>
      <c r="AG147" s="29"/>
      <c r="AH147" s="29" t="inlineStr">
        <f aca="false">FALSE()</f>
        <is>
          <t/>
        </is>
      </c>
      <c r="AI147" s="29" t="n">
        <v>3</v>
      </c>
      <c r="AJ147" s="29" t="s">
        <v>632</v>
      </c>
      <c r="AK147" s="29" t="s">
        <v>135</v>
      </c>
      <c r="AL147" s="29" t="n">
        <f aca="false">FALSE()</f>
        <v>0</v>
      </c>
      <c r="AM147" s="29" t="s">
        <v>632</v>
      </c>
      <c r="AN147" s="29"/>
      <c r="AO147" s="29"/>
      <c r="AP147" s="29"/>
      <c r="AQ147" s="29"/>
      <c r="AR147" s="29"/>
      <c r="AS147" s="29"/>
      <c r="AT147" s="29"/>
      <c r="AU147" s="29"/>
      <c r="AV147" s="0" t="n">
        <v>1</v>
      </c>
      <c r="AW147" s="24" t="e">
        <f aca="false">REPLACE(INDEX(GroupVertices[group], MATCH(Edges[[#this row],[vertex 1]],GroupVertices[vertex],0)),1,1,"")</f>
        <v>#VALUE!</v>
      </c>
      <c r="AX147" s="24" t="e">
        <f aca="false">REPLACE(INDEX(GroupVertices[group], MATCH(Edges[[#this row],[vertex 2]],GroupVertices[vertex],0)),1,1,"")</f>
        <v>#VALUE!</v>
      </c>
      <c r="AY147" s="25"/>
      <c r="AZ147" s="26"/>
      <c r="BA147" s="25"/>
      <c r="BB147" s="26"/>
      <c r="BC147" s="25"/>
      <c r="BD147" s="26"/>
      <c r="BE147" s="25"/>
      <c r="BF147" s="26"/>
      <c r="BG147" s="25"/>
    </row>
    <row r="148" customFormat="false" ht="15" hidden="false" customHeight="false" outlineLevel="0" collapsed="false">
      <c r="A148" s="15" t="s">
        <v>707</v>
      </c>
      <c r="B148" s="15" t="s">
        <v>634</v>
      </c>
      <c r="C148" s="16" t="s">
        <v>66</v>
      </c>
      <c r="D148" s="17" t="n">
        <v>3</v>
      </c>
      <c r="E148" s="16" t="s">
        <v>67</v>
      </c>
      <c r="F148" s="18" t="n">
        <v>32</v>
      </c>
      <c r="G148" s="16"/>
      <c r="H148" s="19"/>
      <c r="I148" s="7"/>
      <c r="J148" s="7"/>
      <c r="K148" s="8" t="s">
        <v>68</v>
      </c>
      <c r="L148" s="20" t="n">
        <v>148</v>
      </c>
      <c r="M148" s="20"/>
      <c r="N148" s="10"/>
      <c r="O148" s="27" t="s">
        <v>69</v>
      </c>
      <c r="P148" s="28" t="n">
        <v>42703.9324768519</v>
      </c>
      <c r="Q148" s="27" t="s">
        <v>629</v>
      </c>
      <c r="R148" s="27"/>
      <c r="S148" s="27"/>
      <c r="T148" s="27"/>
      <c r="U148" s="28" t="n">
        <v>42703.9324768519</v>
      </c>
      <c r="V148" s="23" t="s">
        <v>708</v>
      </c>
      <c r="W148" s="27"/>
      <c r="X148" s="27"/>
      <c r="Y148" s="27" t="s">
        <v>709</v>
      </c>
      <c r="Z148" s="27"/>
      <c r="AA148" s="29" t="inlineStr">
        <f aca="false">FALSE()</f>
        <is>
          <t/>
        </is>
      </c>
      <c r="AB148" s="29" t="n">
        <v>0</v>
      </c>
      <c r="AC148" s="29"/>
      <c r="AD148" s="29" t="inlineStr">
        <f aca="false">FALSE()</f>
        <is>
          <t/>
        </is>
      </c>
      <c r="AE148" s="29" t="s">
        <v>75</v>
      </c>
      <c r="AF148" s="29"/>
      <c r="AG148" s="29"/>
      <c r="AH148" s="29" t="inlineStr">
        <f aca="false">FALSE()</f>
        <is>
          <t/>
        </is>
      </c>
      <c r="AI148" s="29" t="n">
        <v>3</v>
      </c>
      <c r="AJ148" s="29" t="s">
        <v>632</v>
      </c>
      <c r="AK148" s="29" t="s">
        <v>135</v>
      </c>
      <c r="AL148" s="29" t="inlineStr">
        <f aca="false">FALSE()</f>
        <is>
          <t/>
        </is>
      </c>
      <c r="AM148" s="29" t="s">
        <v>632</v>
      </c>
      <c r="AN148" s="29"/>
      <c r="AO148" s="29"/>
      <c r="AP148" s="29"/>
      <c r="AQ148" s="29"/>
      <c r="AR148" s="29"/>
      <c r="AS148" s="29"/>
      <c r="AT148" s="29"/>
      <c r="AU148" s="29"/>
      <c r="AV148" s="0" t="n">
        <v>1</v>
      </c>
      <c r="AW148" s="24" t="e">
        <f aca="false">REPLACE(INDEX(GroupVertices[group], MATCH(Edges[[#this row],[vertex 1]],GroupVertices[vertex],0)),1,1,"")</f>
        <v>#VALUE!</v>
      </c>
      <c r="AX148" s="24" t="e">
        <f aca="false">REPLACE(INDEX(GroupVertices[group], MATCH(Edges[[#this row],[vertex 2]],GroupVertices[vertex],0)),1,1,"")</f>
        <v>#VALUE!</v>
      </c>
      <c r="AY148" s="25" t="n">
        <v>0</v>
      </c>
      <c r="AZ148" s="26" t="n">
        <v>0</v>
      </c>
      <c r="BA148" s="25" t="n">
        <v>0</v>
      </c>
      <c r="BB148" s="26" t="n">
        <v>0</v>
      </c>
      <c r="BC148" s="25" t="n">
        <v>0</v>
      </c>
      <c r="BD148" s="26" t="n">
        <v>0</v>
      </c>
      <c r="BE148" s="25" t="n">
        <v>19</v>
      </c>
      <c r="BF148" s="26" t="n">
        <v>100</v>
      </c>
      <c r="BG148" s="25" t="n">
        <v>19</v>
      </c>
    </row>
    <row r="149" customFormat="false" ht="15" hidden="false" customHeight="false" outlineLevel="0" collapsed="false">
      <c r="A149" s="15" t="s">
        <v>710</v>
      </c>
      <c r="B149" s="15" t="s">
        <v>710</v>
      </c>
      <c r="C149" s="16" t="s">
        <v>66</v>
      </c>
      <c r="D149" s="17" t="n">
        <v>3</v>
      </c>
      <c r="E149" s="16" t="s">
        <v>67</v>
      </c>
      <c r="F149" s="18" t="n">
        <v>32</v>
      </c>
      <c r="G149" s="16"/>
      <c r="H149" s="19"/>
      <c r="I149" s="7"/>
      <c r="J149" s="7"/>
      <c r="K149" s="8" t="s">
        <v>68</v>
      </c>
      <c r="L149" s="20" t="n">
        <v>149</v>
      </c>
      <c r="M149" s="20"/>
      <c r="N149" s="10"/>
      <c r="O149" s="27" t="s">
        <v>21</v>
      </c>
      <c r="P149" s="28" t="n">
        <v>42703.9344097222</v>
      </c>
      <c r="Q149" s="31" t="s">
        <v>711</v>
      </c>
      <c r="R149" s="23" t="s">
        <v>712</v>
      </c>
      <c r="S149" s="27" t="s">
        <v>713</v>
      </c>
      <c r="T149" s="27" t="s">
        <v>714</v>
      </c>
      <c r="U149" s="28" t="n">
        <v>42703.9344097222</v>
      </c>
      <c r="V149" s="23" t="s">
        <v>715</v>
      </c>
      <c r="W149" s="27"/>
      <c r="X149" s="27"/>
      <c r="Y149" s="27" t="s">
        <v>716</v>
      </c>
      <c r="Z149" s="27"/>
      <c r="AA149" s="29" t="inlineStr">
        <f aca="false">FALSE()</f>
        <is>
          <t/>
        </is>
      </c>
      <c r="AB149" s="29" t="n">
        <v>0</v>
      </c>
      <c r="AC149" s="29"/>
      <c r="AD149" s="29" t="inlineStr">
        <f aca="false">FALSE()</f>
        <is>
          <t/>
        </is>
      </c>
      <c r="AE149" s="29" t="s">
        <v>75</v>
      </c>
      <c r="AF149" s="29"/>
      <c r="AG149" s="29"/>
      <c r="AH149" s="29" t="inlineStr">
        <f aca="false">FALSE()</f>
        <is>
          <t/>
        </is>
      </c>
      <c r="AI149" s="29" t="n">
        <v>1</v>
      </c>
      <c r="AJ149" s="29"/>
      <c r="AK149" s="29" t="s">
        <v>76</v>
      </c>
      <c r="AL149" s="29" t="inlineStr">
        <f aca="false">FALSE()</f>
        <is>
          <t/>
        </is>
      </c>
      <c r="AM149" s="29" t="s">
        <v>716</v>
      </c>
      <c r="AN149" s="29"/>
      <c r="AO149" s="29"/>
      <c r="AP149" s="29"/>
      <c r="AQ149" s="29"/>
      <c r="AR149" s="29"/>
      <c r="AS149" s="29"/>
      <c r="AT149" s="29"/>
      <c r="AU149" s="29"/>
      <c r="AV149" s="0" t="n">
        <v>1</v>
      </c>
      <c r="AW149" s="24" t="e">
        <f aca="false">REPLACE(INDEX(GroupVertices[group], MATCH(Edges[[#this row],[vertex 1]],GroupVertices[vertex],0)),1,1,"")</f>
        <v>#VALUE!</v>
      </c>
      <c r="AX149" s="24" t="e">
        <f aca="false">REPLACE(INDEX(GroupVertices[group], MATCH(Edges[[#this row],[vertex 2]],GroupVertices[vertex],0)),1,1,"")</f>
        <v>#VALUE!</v>
      </c>
      <c r="AY149" s="25" t="n">
        <v>0</v>
      </c>
      <c r="AZ149" s="26" t="n">
        <v>0</v>
      </c>
      <c r="BA149" s="25" t="n">
        <v>1</v>
      </c>
      <c r="BB149" s="26" t="n">
        <v>7.14285714285714</v>
      </c>
      <c r="BC149" s="25" t="n">
        <v>0</v>
      </c>
      <c r="BD149" s="26" t="n">
        <v>0</v>
      </c>
      <c r="BE149" s="25" t="n">
        <v>13</v>
      </c>
      <c r="BF149" s="26" t="n">
        <v>92.8571428571429</v>
      </c>
      <c r="BG149" s="25" t="n">
        <v>14</v>
      </c>
    </row>
    <row r="150" customFormat="false" ht="15" hidden="false" customHeight="false" outlineLevel="0" collapsed="false">
      <c r="A150" s="15" t="s">
        <v>717</v>
      </c>
      <c r="B150" s="15" t="s">
        <v>710</v>
      </c>
      <c r="C150" s="16" t="s">
        <v>66</v>
      </c>
      <c r="D150" s="17" t="n">
        <v>3</v>
      </c>
      <c r="E150" s="16" t="s">
        <v>67</v>
      </c>
      <c r="F150" s="18" t="n">
        <v>32</v>
      </c>
      <c r="G150" s="16"/>
      <c r="H150" s="19"/>
      <c r="I150" s="7"/>
      <c r="J150" s="7"/>
      <c r="K150" s="8" t="s">
        <v>68</v>
      </c>
      <c r="L150" s="20" t="n">
        <v>150</v>
      </c>
      <c r="M150" s="20"/>
      <c r="N150" s="10"/>
      <c r="O150" s="27" t="s">
        <v>69</v>
      </c>
      <c r="P150" s="28" t="n">
        <v>42703.9383912037</v>
      </c>
      <c r="Q150" s="31" t="s">
        <v>718</v>
      </c>
      <c r="R150" s="23" t="s">
        <v>712</v>
      </c>
      <c r="S150" s="27" t="s">
        <v>713</v>
      </c>
      <c r="T150" s="27" t="s">
        <v>719</v>
      </c>
      <c r="U150" s="28" t="n">
        <v>42703.9383912037</v>
      </c>
      <c r="V150" s="23" t="s">
        <v>720</v>
      </c>
      <c r="W150" s="27"/>
      <c r="X150" s="27"/>
      <c r="Y150" s="27" t="s">
        <v>721</v>
      </c>
      <c r="Z150" s="27"/>
      <c r="AA150" s="29" t="inlineStr">
        <f aca="false">FALSE()</f>
        <is>
          <t/>
        </is>
      </c>
      <c r="AB150" s="29" t="n">
        <v>0</v>
      </c>
      <c r="AC150" s="29"/>
      <c r="AD150" s="29" t="inlineStr">
        <f aca="false">FALSE()</f>
        <is>
          <t/>
        </is>
      </c>
      <c r="AE150" s="29" t="s">
        <v>75</v>
      </c>
      <c r="AF150" s="29"/>
      <c r="AG150" s="29"/>
      <c r="AH150" s="29" t="inlineStr">
        <f aca="false">FALSE()</f>
        <is>
          <t/>
        </is>
      </c>
      <c r="AI150" s="29" t="n">
        <v>1</v>
      </c>
      <c r="AJ150" s="29" t="s">
        <v>716</v>
      </c>
      <c r="AK150" s="29" t="s">
        <v>135</v>
      </c>
      <c r="AL150" s="29" t="inlineStr">
        <f aca="false">FALSE()</f>
        <is>
          <t/>
        </is>
      </c>
      <c r="AM150" s="29" t="s">
        <v>716</v>
      </c>
      <c r="AN150" s="29"/>
      <c r="AO150" s="29"/>
      <c r="AP150" s="29"/>
      <c r="AQ150" s="29"/>
      <c r="AR150" s="29"/>
      <c r="AS150" s="29"/>
      <c r="AT150" s="29"/>
      <c r="AU150" s="29"/>
      <c r="AV150" s="0" t="n">
        <v>1</v>
      </c>
      <c r="AW150" s="24" t="e">
        <f aca="false">REPLACE(INDEX(GroupVertices[group], MATCH(Edges[[#this row],[vertex 1]],GroupVertices[vertex],0)),1,1,"")</f>
        <v>#VALUE!</v>
      </c>
      <c r="AX150" s="24" t="e">
        <f aca="false">REPLACE(INDEX(GroupVertices[group], MATCH(Edges[[#this row],[vertex 2]],GroupVertices[vertex],0)),1,1,"")</f>
        <v>#VALUE!</v>
      </c>
      <c r="AY150" s="25" t="n">
        <v>0</v>
      </c>
      <c r="AZ150" s="26" t="n">
        <v>0</v>
      </c>
      <c r="BA150" s="25" t="n">
        <v>1</v>
      </c>
      <c r="BB150" s="26" t="n">
        <v>6.66666666666667</v>
      </c>
      <c r="BC150" s="25" t="n">
        <v>0</v>
      </c>
      <c r="BD150" s="26" t="n">
        <v>0</v>
      </c>
      <c r="BE150" s="25" t="n">
        <v>14</v>
      </c>
      <c r="BF150" s="26" t="n">
        <v>93.3333333333333</v>
      </c>
      <c r="BG150" s="25" t="n">
        <v>15</v>
      </c>
    </row>
    <row r="151" customFormat="false" ht="15" hidden="false" customHeight="false" outlineLevel="0" collapsed="false">
      <c r="A151" s="15" t="s">
        <v>722</v>
      </c>
      <c r="B151" s="15" t="s">
        <v>723</v>
      </c>
      <c r="C151" s="16" t="s">
        <v>66</v>
      </c>
      <c r="D151" s="17" t="n">
        <v>3</v>
      </c>
      <c r="E151" s="16" t="s">
        <v>67</v>
      </c>
      <c r="F151" s="18" t="n">
        <v>32</v>
      </c>
      <c r="G151" s="16"/>
      <c r="H151" s="19"/>
      <c r="I151" s="7"/>
      <c r="J151" s="7"/>
      <c r="K151" s="8" t="s">
        <v>68</v>
      </c>
      <c r="L151" s="20" t="n">
        <v>151</v>
      </c>
      <c r="M151" s="20"/>
      <c r="N151" s="10"/>
      <c r="O151" s="27" t="s">
        <v>69</v>
      </c>
      <c r="P151" s="28" t="n">
        <v>42703.9645601852</v>
      </c>
      <c r="Q151" s="27" t="s">
        <v>724</v>
      </c>
      <c r="R151" s="27"/>
      <c r="S151" s="27"/>
      <c r="T151" s="27"/>
      <c r="U151" s="28" t="n">
        <v>42703.9645601852</v>
      </c>
      <c r="V151" s="23" t="s">
        <v>725</v>
      </c>
      <c r="W151" s="27"/>
      <c r="X151" s="27"/>
      <c r="Y151" s="27" t="s">
        <v>726</v>
      </c>
      <c r="Z151" s="27"/>
      <c r="AA151" s="29" t="inlineStr">
        <f aca="false">FALSE()</f>
        <is>
          <t/>
        </is>
      </c>
      <c r="AB151" s="29" t="n">
        <v>0</v>
      </c>
      <c r="AC151" s="29"/>
      <c r="AD151" s="29" t="inlineStr">
        <f aca="false">FALSE()</f>
        <is>
          <t/>
        </is>
      </c>
      <c r="AE151" s="29" t="s">
        <v>75</v>
      </c>
      <c r="AF151" s="29"/>
      <c r="AG151" s="29"/>
      <c r="AH151" s="29" t="inlineStr">
        <f aca="false">FALSE()</f>
        <is>
          <t/>
        </is>
      </c>
      <c r="AI151" s="29" t="n">
        <v>4</v>
      </c>
      <c r="AJ151" s="29" t="s">
        <v>727</v>
      </c>
      <c r="AK151" s="29" t="s">
        <v>332</v>
      </c>
      <c r="AL151" s="29" t="inlineStr">
        <f aca="false">FALSE()</f>
        <is>
          <t/>
        </is>
      </c>
      <c r="AM151" s="29" t="s">
        <v>727</v>
      </c>
      <c r="AN151" s="29"/>
      <c r="AO151" s="29"/>
      <c r="AP151" s="29"/>
      <c r="AQ151" s="29"/>
      <c r="AR151" s="29"/>
      <c r="AS151" s="29"/>
      <c r="AT151" s="29"/>
      <c r="AU151" s="29"/>
      <c r="AV151" s="0" t="n">
        <v>1</v>
      </c>
      <c r="AW151" s="24" t="e">
        <f aca="false">REPLACE(INDEX(GroupVertices[group], MATCH(Edges[[#this row],[vertex 1]],GroupVertices[vertex],0)),1,1,"")</f>
        <v>#VALUE!</v>
      </c>
      <c r="AX151" s="24" t="e">
        <f aca="false">REPLACE(INDEX(GroupVertices[group], MATCH(Edges[[#this row],[vertex 2]],GroupVertices[vertex],0)),1,1,"")</f>
        <v>#VALUE!</v>
      </c>
      <c r="AY151" s="25" t="n">
        <v>0</v>
      </c>
      <c r="AZ151" s="26" t="n">
        <v>0</v>
      </c>
      <c r="BA151" s="25" t="n">
        <v>0</v>
      </c>
      <c r="BB151" s="26" t="n">
        <v>0</v>
      </c>
      <c r="BC151" s="25" t="n">
        <v>0</v>
      </c>
      <c r="BD151" s="26" t="n">
        <v>0</v>
      </c>
      <c r="BE151" s="25" t="n">
        <v>21</v>
      </c>
      <c r="BF151" s="26" t="n">
        <v>100</v>
      </c>
      <c r="BG151" s="25" t="n">
        <v>21</v>
      </c>
    </row>
    <row r="152" customFormat="false" ht="15" hidden="false" customHeight="false" outlineLevel="0" collapsed="false">
      <c r="A152" s="15" t="s">
        <v>728</v>
      </c>
      <c r="B152" s="15" t="s">
        <v>723</v>
      </c>
      <c r="C152" s="16" t="s">
        <v>66</v>
      </c>
      <c r="D152" s="17" t="n">
        <v>3</v>
      </c>
      <c r="E152" s="16" t="s">
        <v>67</v>
      </c>
      <c r="F152" s="18" t="n">
        <v>32</v>
      </c>
      <c r="G152" s="16"/>
      <c r="H152" s="19"/>
      <c r="I152" s="7"/>
      <c r="J152" s="7"/>
      <c r="K152" s="8" t="s">
        <v>68</v>
      </c>
      <c r="L152" s="20" t="n">
        <v>152</v>
      </c>
      <c r="M152" s="20"/>
      <c r="N152" s="10"/>
      <c r="O152" s="27" t="s">
        <v>69</v>
      </c>
      <c r="P152" s="28" t="n">
        <v>42703.9645601852</v>
      </c>
      <c r="Q152" s="27" t="s">
        <v>724</v>
      </c>
      <c r="R152" s="27"/>
      <c r="S152" s="27"/>
      <c r="T152" s="27"/>
      <c r="U152" s="28" t="n">
        <v>42703.9645601852</v>
      </c>
      <c r="V152" s="23" t="s">
        <v>729</v>
      </c>
      <c r="W152" s="27"/>
      <c r="X152" s="27"/>
      <c r="Y152" s="27" t="s">
        <v>730</v>
      </c>
      <c r="Z152" s="27"/>
      <c r="AA152" s="29" t="inlineStr">
        <f aca="false">FALSE()</f>
        <is>
          <t/>
        </is>
      </c>
      <c r="AB152" s="29" t="n">
        <v>0</v>
      </c>
      <c r="AC152" s="29"/>
      <c r="AD152" s="29" t="inlineStr">
        <f aca="false">FALSE()</f>
        <is>
          <t/>
        </is>
      </c>
      <c r="AE152" s="29" t="s">
        <v>75</v>
      </c>
      <c r="AF152" s="29"/>
      <c r="AG152" s="29"/>
      <c r="AH152" s="29" t="inlineStr">
        <f aca="false">FALSE()</f>
        <is>
          <t/>
        </is>
      </c>
      <c r="AI152" s="29" t="n">
        <v>4</v>
      </c>
      <c r="AJ152" s="29" t="s">
        <v>727</v>
      </c>
      <c r="AK152" s="29" t="s">
        <v>332</v>
      </c>
      <c r="AL152" s="29" t="inlineStr">
        <f aca="false">FALSE()</f>
        <is>
          <t/>
        </is>
      </c>
      <c r="AM152" s="29" t="s">
        <v>727</v>
      </c>
      <c r="AN152" s="29"/>
      <c r="AO152" s="29"/>
      <c r="AP152" s="29"/>
      <c r="AQ152" s="29"/>
      <c r="AR152" s="29"/>
      <c r="AS152" s="29"/>
      <c r="AT152" s="29"/>
      <c r="AU152" s="29"/>
      <c r="AV152" s="0" t="n">
        <v>1</v>
      </c>
      <c r="AW152" s="24" t="e">
        <f aca="false">REPLACE(INDEX(GroupVertices[group], MATCH(Edges[[#this row],[vertex 1]],GroupVertices[vertex],0)),1,1,"")</f>
        <v>#VALUE!</v>
      </c>
      <c r="AX152" s="24" t="e">
        <f aca="false">REPLACE(INDEX(GroupVertices[group], MATCH(Edges[[#this row],[vertex 2]],GroupVertices[vertex],0)),1,1,"")</f>
        <v>#VALUE!</v>
      </c>
      <c r="AY152" s="25" t="n">
        <v>0</v>
      </c>
      <c r="AZ152" s="26" t="n">
        <v>0</v>
      </c>
      <c r="BA152" s="25" t="n">
        <v>0</v>
      </c>
      <c r="BB152" s="26" t="n">
        <v>0</v>
      </c>
      <c r="BC152" s="25" t="n">
        <v>0</v>
      </c>
      <c r="BD152" s="26" t="n">
        <v>0</v>
      </c>
      <c r="BE152" s="25" t="n">
        <v>21</v>
      </c>
      <c r="BF152" s="26" t="n">
        <v>100</v>
      </c>
      <c r="BG152" s="25" t="n">
        <v>21</v>
      </c>
    </row>
    <row r="153" customFormat="false" ht="15" hidden="false" customHeight="false" outlineLevel="0" collapsed="false">
      <c r="A153" s="15" t="s">
        <v>731</v>
      </c>
      <c r="B153" s="15" t="s">
        <v>723</v>
      </c>
      <c r="C153" s="16" t="s">
        <v>66</v>
      </c>
      <c r="D153" s="17" t="n">
        <v>3</v>
      </c>
      <c r="E153" s="16" t="s">
        <v>67</v>
      </c>
      <c r="F153" s="18" t="n">
        <v>32</v>
      </c>
      <c r="G153" s="16"/>
      <c r="H153" s="19"/>
      <c r="I153" s="7"/>
      <c r="J153" s="7"/>
      <c r="K153" s="8" t="s">
        <v>68</v>
      </c>
      <c r="L153" s="20" t="n">
        <v>153</v>
      </c>
      <c r="M153" s="20"/>
      <c r="N153" s="10"/>
      <c r="O153" s="27" t="s">
        <v>69</v>
      </c>
      <c r="P153" s="28" t="n">
        <v>42703.9645601852</v>
      </c>
      <c r="Q153" s="27" t="s">
        <v>724</v>
      </c>
      <c r="R153" s="27"/>
      <c r="S153" s="27"/>
      <c r="T153" s="27"/>
      <c r="U153" s="28" t="n">
        <v>42703.9645601852</v>
      </c>
      <c r="V153" s="23" t="s">
        <v>732</v>
      </c>
      <c r="W153" s="27"/>
      <c r="X153" s="27"/>
      <c r="Y153" s="27" t="s">
        <v>733</v>
      </c>
      <c r="Z153" s="27"/>
      <c r="AA153" s="29" t="inlineStr">
        <f aca="false">FALSE()</f>
        <is>
          <t/>
        </is>
      </c>
      <c r="AB153" s="29" t="n">
        <v>0</v>
      </c>
      <c r="AC153" s="29"/>
      <c r="AD153" s="29" t="inlineStr">
        <f aca="false">FALSE()</f>
        <is>
          <t/>
        </is>
      </c>
      <c r="AE153" s="29" t="s">
        <v>75</v>
      </c>
      <c r="AF153" s="29"/>
      <c r="AG153" s="29"/>
      <c r="AH153" s="29" t="inlineStr">
        <f aca="false">FALSE()</f>
        <is>
          <t/>
        </is>
      </c>
      <c r="AI153" s="29" t="n">
        <v>4</v>
      </c>
      <c r="AJ153" s="29" t="s">
        <v>727</v>
      </c>
      <c r="AK153" s="29" t="s">
        <v>332</v>
      </c>
      <c r="AL153" s="29" t="inlineStr">
        <f aca="false">FALSE()</f>
        <is>
          <t/>
        </is>
      </c>
      <c r="AM153" s="29" t="s">
        <v>727</v>
      </c>
      <c r="AN153" s="29"/>
      <c r="AO153" s="29"/>
      <c r="AP153" s="29"/>
      <c r="AQ153" s="29"/>
      <c r="AR153" s="29"/>
      <c r="AS153" s="29"/>
      <c r="AT153" s="29"/>
      <c r="AU153" s="29"/>
      <c r="AV153" s="0" t="n">
        <v>1</v>
      </c>
      <c r="AW153" s="24" t="e">
        <f aca="false">REPLACE(INDEX(GroupVertices[group], MATCH(Edges[[#this row],[vertex 1]],GroupVertices[vertex],0)),1,1,"")</f>
        <v>#VALUE!</v>
      </c>
      <c r="AX153" s="24" t="e">
        <f aca="false">REPLACE(INDEX(GroupVertices[group], MATCH(Edges[[#this row],[vertex 2]],GroupVertices[vertex],0)),1,1,"")</f>
        <v>#VALUE!</v>
      </c>
      <c r="AY153" s="25" t="n">
        <v>0</v>
      </c>
      <c r="AZ153" s="26" t="n">
        <v>0</v>
      </c>
      <c r="BA153" s="25" t="n">
        <v>0</v>
      </c>
      <c r="BB153" s="26" t="n">
        <v>0</v>
      </c>
      <c r="BC153" s="25" t="n">
        <v>0</v>
      </c>
      <c r="BD153" s="26" t="n">
        <v>0</v>
      </c>
      <c r="BE153" s="25" t="n">
        <v>21</v>
      </c>
      <c r="BF153" s="26" t="n">
        <v>100</v>
      </c>
      <c r="BG153" s="25" t="n">
        <v>21</v>
      </c>
    </row>
    <row r="154" customFormat="false" ht="15" hidden="false" customHeight="false" outlineLevel="0" collapsed="false">
      <c r="A154" s="15" t="s">
        <v>734</v>
      </c>
      <c r="B154" s="15" t="s">
        <v>734</v>
      </c>
      <c r="C154" s="16" t="s">
        <v>66</v>
      </c>
      <c r="D154" s="17" t="n">
        <v>3</v>
      </c>
      <c r="E154" s="16" t="s">
        <v>67</v>
      </c>
      <c r="F154" s="18" t="n">
        <v>32</v>
      </c>
      <c r="G154" s="16"/>
      <c r="H154" s="19"/>
      <c r="I154" s="7"/>
      <c r="J154" s="7"/>
      <c r="K154" s="8" t="s">
        <v>68</v>
      </c>
      <c r="L154" s="20" t="n">
        <v>154</v>
      </c>
      <c r="M154" s="20"/>
      <c r="N154" s="10"/>
      <c r="O154" s="27" t="s">
        <v>21</v>
      </c>
      <c r="P154" s="28" t="n">
        <v>42703.9822222222</v>
      </c>
      <c r="Q154" s="27" t="s">
        <v>735</v>
      </c>
      <c r="R154" s="23" t="s">
        <v>736</v>
      </c>
      <c r="S154" s="27" t="s">
        <v>737</v>
      </c>
      <c r="T154" s="27"/>
      <c r="U154" s="28" t="n">
        <v>42703.9822222222</v>
      </c>
      <c r="V154" s="23" t="s">
        <v>738</v>
      </c>
      <c r="W154" s="27"/>
      <c r="X154" s="27"/>
      <c r="Y154" s="27" t="s">
        <v>739</v>
      </c>
      <c r="Z154" s="27"/>
      <c r="AA154" s="29" t="inlineStr">
        <f aca="false">FALSE()</f>
        <is>
          <t/>
        </is>
      </c>
      <c r="AB154" s="29" t="n">
        <v>0</v>
      </c>
      <c r="AC154" s="29"/>
      <c r="AD154" s="29" t="inlineStr">
        <f aca="false">FALSE()</f>
        <is>
          <t/>
        </is>
      </c>
      <c r="AE154" s="29" t="s">
        <v>75</v>
      </c>
      <c r="AF154" s="29"/>
      <c r="AG154" s="29"/>
      <c r="AH154" s="29" t="inlineStr">
        <f aca="false">FALSE()</f>
        <is>
          <t/>
        </is>
      </c>
      <c r="AI154" s="29" t="n">
        <v>0</v>
      </c>
      <c r="AJ154" s="29"/>
      <c r="AK154" s="29" t="s">
        <v>740</v>
      </c>
      <c r="AL154" s="29" t="inlineStr">
        <f aca="false">FALSE()</f>
        <is>
          <t/>
        </is>
      </c>
      <c r="AM154" s="29" t="s">
        <v>739</v>
      </c>
      <c r="AN154" s="29"/>
      <c r="AO154" s="29"/>
      <c r="AP154" s="29"/>
      <c r="AQ154" s="29"/>
      <c r="AR154" s="29"/>
      <c r="AS154" s="29"/>
      <c r="AT154" s="29"/>
      <c r="AU154" s="29"/>
      <c r="AV154" s="0" t="n">
        <v>1</v>
      </c>
      <c r="AW154" s="24" t="e">
        <f aca="false">REPLACE(INDEX(GroupVertices[group], MATCH(Edges[[#this row],[vertex 1]],GroupVertices[vertex],0)),1,1,"")</f>
        <v>#VALUE!</v>
      </c>
      <c r="AX154" s="24" t="e">
        <f aca="false">REPLACE(INDEX(GroupVertices[group], MATCH(Edges[[#this row],[vertex 2]],GroupVertices[vertex],0)),1,1,"")</f>
        <v>#VALUE!</v>
      </c>
      <c r="AY154" s="25" t="n">
        <v>1</v>
      </c>
      <c r="AZ154" s="26" t="n">
        <v>9.09090909090909</v>
      </c>
      <c r="BA154" s="25" t="n">
        <v>0</v>
      </c>
      <c r="BB154" s="26" t="n">
        <v>0</v>
      </c>
      <c r="BC154" s="25" t="n">
        <v>0</v>
      </c>
      <c r="BD154" s="26" t="n">
        <v>0</v>
      </c>
      <c r="BE154" s="25" t="n">
        <v>10</v>
      </c>
      <c r="BF154" s="26" t="n">
        <v>90.9090909090909</v>
      </c>
      <c r="BG154" s="25" t="n">
        <v>11</v>
      </c>
    </row>
    <row r="155" customFormat="false" ht="15" hidden="false" customHeight="false" outlineLevel="0" collapsed="false">
      <c r="A155" s="15" t="s">
        <v>741</v>
      </c>
      <c r="B155" s="15" t="s">
        <v>742</v>
      </c>
      <c r="C155" s="16" t="s">
        <v>66</v>
      </c>
      <c r="D155" s="17" t="n">
        <v>3</v>
      </c>
      <c r="E155" s="16" t="s">
        <v>67</v>
      </c>
      <c r="F155" s="18" t="n">
        <v>32</v>
      </c>
      <c r="G155" s="16"/>
      <c r="H155" s="19"/>
      <c r="I155" s="7"/>
      <c r="J155" s="7"/>
      <c r="K155" s="8" t="s">
        <v>68</v>
      </c>
      <c r="L155" s="20" t="n">
        <v>155</v>
      </c>
      <c r="M155" s="20"/>
      <c r="N155" s="10"/>
      <c r="O155" s="27" t="s">
        <v>69</v>
      </c>
      <c r="P155" s="28" t="n">
        <v>42703.9824074074</v>
      </c>
      <c r="Q155" s="27" t="s">
        <v>743</v>
      </c>
      <c r="R155" s="23" t="s">
        <v>736</v>
      </c>
      <c r="S155" s="27" t="s">
        <v>737</v>
      </c>
      <c r="T155" s="27"/>
      <c r="U155" s="28" t="n">
        <v>42703.9824074074</v>
      </c>
      <c r="V155" s="23" t="s">
        <v>744</v>
      </c>
      <c r="W155" s="27"/>
      <c r="X155" s="27"/>
      <c r="Y155" s="27" t="s">
        <v>745</v>
      </c>
      <c r="Z155" s="27"/>
      <c r="AA155" s="29" t="inlineStr">
        <f aca="false">FALSE()</f>
        <is>
          <t/>
        </is>
      </c>
      <c r="AB155" s="29" t="n">
        <v>0</v>
      </c>
      <c r="AC155" s="29"/>
      <c r="AD155" s="29" t="inlineStr">
        <f aca="false">FALSE()</f>
        <is>
          <t/>
        </is>
      </c>
      <c r="AE155" s="29" t="s">
        <v>75</v>
      </c>
      <c r="AF155" s="29"/>
      <c r="AG155" s="29"/>
      <c r="AH155" s="29" t="inlineStr">
        <f aca="false">FALSE()</f>
        <is>
          <t/>
        </is>
      </c>
      <c r="AI155" s="29" t="n">
        <v>8</v>
      </c>
      <c r="AJ155" s="29" t="s">
        <v>746</v>
      </c>
      <c r="AK155" s="29" t="s">
        <v>76</v>
      </c>
      <c r="AL155" s="29" t="inlineStr">
        <f aca="false">FALSE()</f>
        <is>
          <t/>
        </is>
      </c>
      <c r="AM155" s="29" t="s">
        <v>746</v>
      </c>
      <c r="AN155" s="29"/>
      <c r="AO155" s="29"/>
      <c r="AP155" s="29"/>
      <c r="AQ155" s="29"/>
      <c r="AR155" s="29"/>
      <c r="AS155" s="29"/>
      <c r="AT155" s="29"/>
      <c r="AU155" s="29"/>
      <c r="AV155" s="0" t="n">
        <v>1</v>
      </c>
      <c r="AW155" s="24" t="e">
        <f aca="false">REPLACE(INDEX(GroupVertices[group], MATCH(Edges[[#this row],[vertex 1]],GroupVertices[vertex],0)),1,1,"")</f>
        <v>#VALUE!</v>
      </c>
      <c r="AX155" s="24" t="e">
        <f aca="false">REPLACE(INDEX(GroupVertices[group], MATCH(Edges[[#this row],[vertex 2]],GroupVertices[vertex],0)),1,1,"")</f>
        <v>#VALUE!</v>
      </c>
      <c r="AY155" s="25" t="n">
        <v>1</v>
      </c>
      <c r="AZ155" s="26" t="n">
        <v>8.33333333333333</v>
      </c>
      <c r="BA155" s="25" t="n">
        <v>0</v>
      </c>
      <c r="BB155" s="26" t="n">
        <v>0</v>
      </c>
      <c r="BC155" s="25" t="n">
        <v>0</v>
      </c>
      <c r="BD155" s="26" t="n">
        <v>0</v>
      </c>
      <c r="BE155" s="25" t="n">
        <v>11</v>
      </c>
      <c r="BF155" s="26" t="n">
        <v>91.6666666666667</v>
      </c>
      <c r="BG155" s="25" t="n">
        <v>12</v>
      </c>
    </row>
    <row r="156" customFormat="false" ht="15" hidden="false" customHeight="false" outlineLevel="0" collapsed="false">
      <c r="A156" s="15" t="s">
        <v>747</v>
      </c>
      <c r="B156" s="15" t="s">
        <v>742</v>
      </c>
      <c r="C156" s="16" t="s">
        <v>66</v>
      </c>
      <c r="D156" s="17" t="n">
        <v>3</v>
      </c>
      <c r="E156" s="16" t="s">
        <v>67</v>
      </c>
      <c r="F156" s="18" t="n">
        <v>32</v>
      </c>
      <c r="G156" s="16"/>
      <c r="H156" s="19"/>
      <c r="I156" s="7"/>
      <c r="J156" s="7"/>
      <c r="K156" s="8" t="s">
        <v>68</v>
      </c>
      <c r="L156" s="20" t="n">
        <v>156</v>
      </c>
      <c r="M156" s="20"/>
      <c r="N156" s="10"/>
      <c r="O156" s="27" t="s">
        <v>69</v>
      </c>
      <c r="P156" s="28" t="n">
        <v>42704.0001736111</v>
      </c>
      <c r="Q156" s="27" t="s">
        <v>743</v>
      </c>
      <c r="R156" s="23" t="s">
        <v>736</v>
      </c>
      <c r="S156" s="27" t="s">
        <v>737</v>
      </c>
      <c r="T156" s="27"/>
      <c r="U156" s="28" t="n">
        <v>42704.0001736111</v>
      </c>
      <c r="V156" s="23" t="s">
        <v>748</v>
      </c>
      <c r="W156" s="27"/>
      <c r="X156" s="27"/>
      <c r="Y156" s="27" t="s">
        <v>749</v>
      </c>
      <c r="Z156" s="27"/>
      <c r="AA156" s="29" t="inlineStr">
        <f aca="false">FALSE()</f>
        <is>
          <t/>
        </is>
      </c>
      <c r="AB156" s="29" t="n">
        <v>0</v>
      </c>
      <c r="AC156" s="29"/>
      <c r="AD156" s="29" t="inlineStr">
        <f aca="false">FALSE()</f>
        <is>
          <t/>
        </is>
      </c>
      <c r="AE156" s="29" t="s">
        <v>75</v>
      </c>
      <c r="AF156" s="29"/>
      <c r="AG156" s="29"/>
      <c r="AH156" s="29" t="inlineStr">
        <f aca="false">FALSE()</f>
        <is>
          <t/>
        </is>
      </c>
      <c r="AI156" s="29" t="n">
        <v>8</v>
      </c>
      <c r="AJ156" s="29" t="s">
        <v>746</v>
      </c>
      <c r="AK156" s="29" t="s">
        <v>76</v>
      </c>
      <c r="AL156" s="29" t="inlineStr">
        <f aca="false">FALSE()</f>
        <is>
          <t/>
        </is>
      </c>
      <c r="AM156" s="29" t="s">
        <v>746</v>
      </c>
      <c r="AN156" s="29"/>
      <c r="AO156" s="29"/>
      <c r="AP156" s="29"/>
      <c r="AQ156" s="29"/>
      <c r="AR156" s="29"/>
      <c r="AS156" s="29"/>
      <c r="AT156" s="29"/>
      <c r="AU156" s="29"/>
      <c r="AV156" s="0" t="n">
        <v>1</v>
      </c>
      <c r="AW156" s="24" t="e">
        <f aca="false">REPLACE(INDEX(GroupVertices[group], MATCH(Edges[[#this row],[vertex 1]],GroupVertices[vertex],0)),1,1,"")</f>
        <v>#VALUE!</v>
      </c>
      <c r="AX156" s="24" t="e">
        <f aca="false">REPLACE(INDEX(GroupVertices[group], MATCH(Edges[[#this row],[vertex 2]],GroupVertices[vertex],0)),1,1,"")</f>
        <v>#VALUE!</v>
      </c>
      <c r="AY156" s="25" t="n">
        <v>1</v>
      </c>
      <c r="AZ156" s="26" t="n">
        <v>8.33333333333333</v>
      </c>
      <c r="BA156" s="25" t="n">
        <v>0</v>
      </c>
      <c r="BB156" s="26" t="n">
        <v>0</v>
      </c>
      <c r="BC156" s="25" t="n">
        <v>0</v>
      </c>
      <c r="BD156" s="26" t="n">
        <v>0</v>
      </c>
      <c r="BE156" s="25" t="n">
        <v>11</v>
      </c>
      <c r="BF156" s="26" t="n">
        <v>91.6666666666667</v>
      </c>
      <c r="BG156" s="25" t="n">
        <v>12</v>
      </c>
    </row>
    <row r="157" customFormat="false" ht="15" hidden="false" customHeight="false" outlineLevel="0" collapsed="false">
      <c r="A157" s="15" t="s">
        <v>750</v>
      </c>
      <c r="B157" s="15" t="s">
        <v>742</v>
      </c>
      <c r="C157" s="16" t="s">
        <v>66</v>
      </c>
      <c r="D157" s="17" t="n">
        <v>3</v>
      </c>
      <c r="E157" s="16" t="s">
        <v>67</v>
      </c>
      <c r="F157" s="18" t="n">
        <v>32</v>
      </c>
      <c r="G157" s="16"/>
      <c r="H157" s="19"/>
      <c r="I157" s="7"/>
      <c r="J157" s="7"/>
      <c r="K157" s="8" t="s">
        <v>68</v>
      </c>
      <c r="L157" s="20" t="n">
        <v>157</v>
      </c>
      <c r="M157" s="20"/>
      <c r="N157" s="10"/>
      <c r="O157" s="27" t="s">
        <v>69</v>
      </c>
      <c r="P157" s="28" t="n">
        <v>42704.0022453704</v>
      </c>
      <c r="Q157" s="27" t="s">
        <v>743</v>
      </c>
      <c r="R157" s="23" t="s">
        <v>736</v>
      </c>
      <c r="S157" s="27" t="s">
        <v>737</v>
      </c>
      <c r="T157" s="27"/>
      <c r="U157" s="28" t="n">
        <v>42704.0022453704</v>
      </c>
      <c r="V157" s="23" t="s">
        <v>751</v>
      </c>
      <c r="W157" s="27"/>
      <c r="X157" s="27"/>
      <c r="Y157" s="27" t="s">
        <v>752</v>
      </c>
      <c r="Z157" s="27"/>
      <c r="AA157" s="29" t="inlineStr">
        <f aca="false">FALSE()</f>
        <is>
          <t/>
        </is>
      </c>
      <c r="AB157" s="29" t="n">
        <v>0</v>
      </c>
      <c r="AC157" s="29"/>
      <c r="AD157" s="29" t="inlineStr">
        <f aca="false">FALSE()</f>
        <is>
          <t/>
        </is>
      </c>
      <c r="AE157" s="29" t="s">
        <v>75</v>
      </c>
      <c r="AF157" s="29"/>
      <c r="AG157" s="29"/>
      <c r="AH157" s="29" t="inlineStr">
        <f aca="false">FALSE()</f>
        <is>
          <t/>
        </is>
      </c>
      <c r="AI157" s="29" t="n">
        <v>8</v>
      </c>
      <c r="AJ157" s="29" t="s">
        <v>746</v>
      </c>
      <c r="AK157" s="29" t="s">
        <v>135</v>
      </c>
      <c r="AL157" s="29" t="inlineStr">
        <f aca="false">FALSE()</f>
        <is>
          <t/>
        </is>
      </c>
      <c r="AM157" s="29" t="s">
        <v>746</v>
      </c>
      <c r="AN157" s="29"/>
      <c r="AO157" s="29"/>
      <c r="AP157" s="29"/>
      <c r="AQ157" s="29"/>
      <c r="AR157" s="29"/>
      <c r="AS157" s="29"/>
      <c r="AT157" s="29"/>
      <c r="AU157" s="29"/>
      <c r="AV157" s="0" t="n">
        <v>1</v>
      </c>
      <c r="AW157" s="24" t="e">
        <f aca="false">REPLACE(INDEX(GroupVertices[group], MATCH(Edges[[#this row],[vertex 1]],GroupVertices[vertex],0)),1,1,"")</f>
        <v>#VALUE!</v>
      </c>
      <c r="AX157" s="24" t="e">
        <f aca="false">REPLACE(INDEX(GroupVertices[group], MATCH(Edges[[#this row],[vertex 2]],GroupVertices[vertex],0)),1,1,"")</f>
        <v>#VALUE!</v>
      </c>
      <c r="AY157" s="25" t="n">
        <v>1</v>
      </c>
      <c r="AZ157" s="26" t="n">
        <v>8.33333333333333</v>
      </c>
      <c r="BA157" s="25" t="n">
        <v>0</v>
      </c>
      <c r="BB157" s="26" t="n">
        <v>0</v>
      </c>
      <c r="BC157" s="25" t="n">
        <v>0</v>
      </c>
      <c r="BD157" s="26" t="n">
        <v>0</v>
      </c>
      <c r="BE157" s="25" t="n">
        <v>11</v>
      </c>
      <c r="BF157" s="26" t="n">
        <v>91.6666666666667</v>
      </c>
      <c r="BG157" s="25" t="n">
        <v>12</v>
      </c>
    </row>
    <row r="158" customFormat="false" ht="15" hidden="false" customHeight="false" outlineLevel="0" collapsed="false">
      <c r="A158" s="15" t="s">
        <v>753</v>
      </c>
      <c r="B158" s="15" t="s">
        <v>742</v>
      </c>
      <c r="C158" s="16" t="s">
        <v>66</v>
      </c>
      <c r="D158" s="17" t="n">
        <v>3</v>
      </c>
      <c r="E158" s="16" t="s">
        <v>67</v>
      </c>
      <c r="F158" s="18" t="n">
        <v>32</v>
      </c>
      <c r="G158" s="16"/>
      <c r="H158" s="19"/>
      <c r="I158" s="7"/>
      <c r="J158" s="7"/>
      <c r="K158" s="8" t="s">
        <v>68</v>
      </c>
      <c r="L158" s="20" t="n">
        <v>158</v>
      </c>
      <c r="M158" s="20"/>
      <c r="N158" s="10"/>
      <c r="O158" s="27" t="s">
        <v>69</v>
      </c>
      <c r="P158" s="28" t="n">
        <v>42704.0130439815</v>
      </c>
      <c r="Q158" s="27" t="s">
        <v>743</v>
      </c>
      <c r="R158" s="23" t="s">
        <v>736</v>
      </c>
      <c r="S158" s="27" t="s">
        <v>737</v>
      </c>
      <c r="T158" s="27"/>
      <c r="U158" s="28" t="n">
        <v>42704.0130439815</v>
      </c>
      <c r="V158" s="23" t="s">
        <v>754</v>
      </c>
      <c r="W158" s="27"/>
      <c r="X158" s="27"/>
      <c r="Y158" s="27" t="s">
        <v>755</v>
      </c>
      <c r="Z158" s="27"/>
      <c r="AA158" s="29" t="inlineStr">
        <f aca="false">FALSE()</f>
        <is>
          <t/>
        </is>
      </c>
      <c r="AB158" s="29" t="n">
        <v>0</v>
      </c>
      <c r="AC158" s="29"/>
      <c r="AD158" s="29" t="inlineStr">
        <f aca="false">FALSE()</f>
        <is>
          <t/>
        </is>
      </c>
      <c r="AE158" s="29" t="s">
        <v>75</v>
      </c>
      <c r="AF158" s="29"/>
      <c r="AG158" s="29"/>
      <c r="AH158" s="29" t="inlineStr">
        <f aca="false">FALSE()</f>
        <is>
          <t/>
        </is>
      </c>
      <c r="AI158" s="29" t="n">
        <v>8</v>
      </c>
      <c r="AJ158" s="29" t="s">
        <v>746</v>
      </c>
      <c r="AK158" s="29" t="s">
        <v>84</v>
      </c>
      <c r="AL158" s="29" t="inlineStr">
        <f aca="false">FALSE()</f>
        <is>
          <t/>
        </is>
      </c>
      <c r="AM158" s="29" t="s">
        <v>746</v>
      </c>
      <c r="AN158" s="29"/>
      <c r="AO158" s="29"/>
      <c r="AP158" s="29"/>
      <c r="AQ158" s="29"/>
      <c r="AR158" s="29"/>
      <c r="AS158" s="29"/>
      <c r="AT158" s="29"/>
      <c r="AU158" s="29"/>
      <c r="AV158" s="0" t="n">
        <v>1</v>
      </c>
      <c r="AW158" s="24" t="e">
        <f aca="false">REPLACE(INDEX(GroupVertices[group], MATCH(Edges[[#this row],[vertex 1]],GroupVertices[vertex],0)),1,1,"")</f>
        <v>#VALUE!</v>
      </c>
      <c r="AX158" s="24" t="e">
        <f aca="false">REPLACE(INDEX(GroupVertices[group], MATCH(Edges[[#this row],[vertex 2]],GroupVertices[vertex],0)),1,1,"")</f>
        <v>#VALUE!</v>
      </c>
      <c r="AY158" s="25" t="n">
        <v>1</v>
      </c>
      <c r="AZ158" s="26" t="n">
        <v>8.33333333333333</v>
      </c>
      <c r="BA158" s="25" t="n">
        <v>0</v>
      </c>
      <c r="BB158" s="26" t="n">
        <v>0</v>
      </c>
      <c r="BC158" s="25" t="n">
        <v>0</v>
      </c>
      <c r="BD158" s="26" t="n">
        <v>0</v>
      </c>
      <c r="BE158" s="25" t="n">
        <v>11</v>
      </c>
      <c r="BF158" s="26" t="n">
        <v>91.6666666666667</v>
      </c>
      <c r="BG158" s="25" t="n">
        <v>12</v>
      </c>
    </row>
    <row r="159" customFormat="false" ht="15" hidden="false" customHeight="false" outlineLevel="0" collapsed="false">
      <c r="A159" s="15" t="s">
        <v>756</v>
      </c>
      <c r="B159" s="15" t="s">
        <v>742</v>
      </c>
      <c r="C159" s="16" t="s">
        <v>66</v>
      </c>
      <c r="D159" s="17" t="n">
        <v>3</v>
      </c>
      <c r="E159" s="16" t="s">
        <v>67</v>
      </c>
      <c r="F159" s="18" t="n">
        <v>32</v>
      </c>
      <c r="G159" s="16"/>
      <c r="H159" s="19"/>
      <c r="I159" s="7"/>
      <c r="J159" s="7"/>
      <c r="K159" s="8" t="s">
        <v>68</v>
      </c>
      <c r="L159" s="20" t="n">
        <v>159</v>
      </c>
      <c r="M159" s="20"/>
      <c r="N159" s="10"/>
      <c r="O159" s="27" t="s">
        <v>69</v>
      </c>
      <c r="P159" s="28" t="n">
        <v>42704.0213194444</v>
      </c>
      <c r="Q159" s="27" t="s">
        <v>743</v>
      </c>
      <c r="R159" s="23" t="s">
        <v>736</v>
      </c>
      <c r="S159" s="27" t="s">
        <v>737</v>
      </c>
      <c r="T159" s="27"/>
      <c r="U159" s="28" t="n">
        <v>42704.0213194444</v>
      </c>
      <c r="V159" s="23" t="s">
        <v>757</v>
      </c>
      <c r="W159" s="27"/>
      <c r="X159" s="27"/>
      <c r="Y159" s="27" t="s">
        <v>758</v>
      </c>
      <c r="Z159" s="27"/>
      <c r="AA159" s="29" t="inlineStr">
        <f aca="false">FALSE()</f>
        <is>
          <t/>
        </is>
      </c>
      <c r="AB159" s="29" t="n">
        <v>0</v>
      </c>
      <c r="AC159" s="29"/>
      <c r="AD159" s="29" t="inlineStr">
        <f aca="false">FALSE()</f>
        <is>
          <t/>
        </is>
      </c>
      <c r="AE159" s="29" t="s">
        <v>75</v>
      </c>
      <c r="AF159" s="29"/>
      <c r="AG159" s="29"/>
      <c r="AH159" s="29" t="inlineStr">
        <f aca="false">FALSE()</f>
        <is>
          <t/>
        </is>
      </c>
      <c r="AI159" s="29" t="n">
        <v>8</v>
      </c>
      <c r="AJ159" s="29" t="s">
        <v>746</v>
      </c>
      <c r="AK159" s="29" t="s">
        <v>135</v>
      </c>
      <c r="AL159" s="29" t="inlineStr">
        <f aca="false">FALSE()</f>
        <is>
          <t/>
        </is>
      </c>
      <c r="AM159" s="29" t="s">
        <v>746</v>
      </c>
      <c r="AN159" s="29"/>
      <c r="AO159" s="29"/>
      <c r="AP159" s="29"/>
      <c r="AQ159" s="29"/>
      <c r="AR159" s="29"/>
      <c r="AS159" s="29"/>
      <c r="AT159" s="29"/>
      <c r="AU159" s="29"/>
      <c r="AV159" s="0" t="n">
        <v>1</v>
      </c>
      <c r="AW159" s="24" t="e">
        <f aca="false">REPLACE(INDEX(GroupVertices[group], MATCH(Edges[[#this row],[vertex 1]],GroupVertices[vertex],0)),1,1,"")</f>
        <v>#VALUE!</v>
      </c>
      <c r="AX159" s="24" t="e">
        <f aca="false">REPLACE(INDEX(GroupVertices[group], MATCH(Edges[[#this row],[vertex 2]],GroupVertices[vertex],0)),1,1,"")</f>
        <v>#VALUE!</v>
      </c>
      <c r="AY159" s="25" t="n">
        <v>1</v>
      </c>
      <c r="AZ159" s="26" t="n">
        <v>8.33333333333333</v>
      </c>
      <c r="BA159" s="25" t="n">
        <v>0</v>
      </c>
      <c r="BB159" s="26" t="n">
        <v>0</v>
      </c>
      <c r="BC159" s="25" t="n">
        <v>0</v>
      </c>
      <c r="BD159" s="26" t="n">
        <v>0</v>
      </c>
      <c r="BE159" s="25" t="n">
        <v>11</v>
      </c>
      <c r="BF159" s="26" t="n">
        <v>91.6666666666667</v>
      </c>
      <c r="BG159" s="25" t="n">
        <v>12</v>
      </c>
    </row>
    <row r="160" customFormat="false" ht="15" hidden="false" customHeight="false" outlineLevel="0" collapsed="false">
      <c r="A160" s="15" t="s">
        <v>759</v>
      </c>
      <c r="B160" s="15" t="s">
        <v>759</v>
      </c>
      <c r="C160" s="16" t="s">
        <v>66</v>
      </c>
      <c r="D160" s="17" t="n">
        <v>3</v>
      </c>
      <c r="E160" s="16" t="s">
        <v>67</v>
      </c>
      <c r="F160" s="18" t="n">
        <v>32</v>
      </c>
      <c r="G160" s="16"/>
      <c r="H160" s="19"/>
      <c r="I160" s="7"/>
      <c r="J160" s="7"/>
      <c r="K160" s="8" t="s">
        <v>68</v>
      </c>
      <c r="L160" s="20" t="n">
        <v>160</v>
      </c>
      <c r="M160" s="20"/>
      <c r="N160" s="10"/>
      <c r="O160" s="27" t="s">
        <v>21</v>
      </c>
      <c r="P160" s="28" t="n">
        <v>42704.0760069444</v>
      </c>
      <c r="Q160" s="27" t="s">
        <v>760</v>
      </c>
      <c r="R160" s="23" t="s">
        <v>761</v>
      </c>
      <c r="S160" s="27" t="s">
        <v>762</v>
      </c>
      <c r="T160" s="27" t="s">
        <v>763</v>
      </c>
      <c r="U160" s="28" t="n">
        <v>42704.0760069444</v>
      </c>
      <c r="V160" s="23" t="s">
        <v>764</v>
      </c>
      <c r="W160" s="27"/>
      <c r="X160" s="27"/>
      <c r="Y160" s="27" t="s">
        <v>765</v>
      </c>
      <c r="Z160" s="27"/>
      <c r="AA160" s="29" t="inlineStr">
        <f aca="false">FALSE()</f>
        <is>
          <t/>
        </is>
      </c>
      <c r="AB160" s="29" t="n">
        <v>0</v>
      </c>
      <c r="AC160" s="29"/>
      <c r="AD160" s="29" t="inlineStr">
        <f aca="false">FALSE()</f>
        <is>
          <t/>
        </is>
      </c>
      <c r="AE160" s="29" t="s">
        <v>441</v>
      </c>
      <c r="AF160" s="29"/>
      <c r="AG160" s="29"/>
      <c r="AH160" s="29" t="inlineStr">
        <f aca="false">FALSE()</f>
        <is>
          <t/>
        </is>
      </c>
      <c r="AI160" s="29" t="n">
        <v>0</v>
      </c>
      <c r="AJ160" s="29"/>
      <c r="AK160" s="29" t="s">
        <v>766</v>
      </c>
      <c r="AL160" s="29" t="inlineStr">
        <f aca="false">FALSE()</f>
        <is>
          <t/>
        </is>
      </c>
      <c r="AM160" s="29" t="s">
        <v>765</v>
      </c>
      <c r="AN160" s="29"/>
      <c r="AO160" s="29"/>
      <c r="AP160" s="29"/>
      <c r="AQ160" s="29"/>
      <c r="AR160" s="29"/>
      <c r="AS160" s="29"/>
      <c r="AT160" s="29"/>
      <c r="AU160" s="29"/>
      <c r="AV160" s="0" t="n">
        <v>1</v>
      </c>
      <c r="AW160" s="24" t="e">
        <f aca="false">REPLACE(INDEX(GroupVertices[group], MATCH(Edges[[#this row],[vertex 1]],GroupVertices[vertex],0)),1,1,"")</f>
        <v>#VALUE!</v>
      </c>
      <c r="AX160" s="24" t="e">
        <f aca="false">REPLACE(INDEX(GroupVertices[group], MATCH(Edges[[#this row],[vertex 2]],GroupVertices[vertex],0)),1,1,"")</f>
        <v>#VALUE!</v>
      </c>
      <c r="AY160" s="25" t="n">
        <v>0</v>
      </c>
      <c r="AZ160" s="26" t="n">
        <v>0</v>
      </c>
      <c r="BA160" s="25" t="n">
        <v>0</v>
      </c>
      <c r="BB160" s="26" t="n">
        <v>0</v>
      </c>
      <c r="BC160" s="25" t="n">
        <v>0</v>
      </c>
      <c r="BD160" s="26" t="n">
        <v>0</v>
      </c>
      <c r="BE160" s="25" t="n">
        <v>16</v>
      </c>
      <c r="BF160" s="26" t="n">
        <v>100</v>
      </c>
      <c r="BG160" s="25" t="n">
        <v>16</v>
      </c>
    </row>
    <row r="161" customFormat="false" ht="15" hidden="false" customHeight="false" outlineLevel="0" collapsed="false">
      <c r="A161" s="15" t="s">
        <v>767</v>
      </c>
      <c r="B161" s="15" t="s">
        <v>768</v>
      </c>
      <c r="C161" s="16" t="s">
        <v>66</v>
      </c>
      <c r="D161" s="17" t="n">
        <v>3</v>
      </c>
      <c r="E161" s="16" t="s">
        <v>67</v>
      </c>
      <c r="F161" s="18" t="n">
        <v>32</v>
      </c>
      <c r="G161" s="16"/>
      <c r="H161" s="19"/>
      <c r="I161" s="7"/>
      <c r="J161" s="7"/>
      <c r="K161" s="8" t="s">
        <v>68</v>
      </c>
      <c r="L161" s="20" t="n">
        <v>161</v>
      </c>
      <c r="M161" s="20"/>
      <c r="N161" s="10"/>
      <c r="O161" s="27" t="s">
        <v>69</v>
      </c>
      <c r="P161" s="28" t="n">
        <v>42704.0820601852</v>
      </c>
      <c r="Q161" s="27" t="s">
        <v>769</v>
      </c>
      <c r="R161" s="27"/>
      <c r="S161" s="27"/>
      <c r="T161" s="27" t="s">
        <v>338</v>
      </c>
      <c r="U161" s="28" t="n">
        <v>42704.0820601852</v>
      </c>
      <c r="V161" s="23" t="s">
        <v>770</v>
      </c>
      <c r="W161" s="27"/>
      <c r="X161" s="27"/>
      <c r="Y161" s="27" t="s">
        <v>771</v>
      </c>
      <c r="Z161" s="27"/>
      <c r="AA161" s="29" t="inlineStr">
        <f aca="false">FALSE()</f>
        <is>
          <t/>
        </is>
      </c>
      <c r="AB161" s="29" t="n">
        <v>0</v>
      </c>
      <c r="AC161" s="29"/>
      <c r="AD161" s="29" t="inlineStr">
        <f aca="false">FALSE()</f>
        <is>
          <t/>
        </is>
      </c>
      <c r="AE161" s="29" t="s">
        <v>75</v>
      </c>
      <c r="AF161" s="29"/>
      <c r="AG161" s="29"/>
      <c r="AH161" s="29" t="inlineStr">
        <f aca="false">FALSE()</f>
        <is>
          <t/>
        </is>
      </c>
      <c r="AI161" s="29" t="n">
        <v>1</v>
      </c>
      <c r="AJ161" s="29" t="s">
        <v>772</v>
      </c>
      <c r="AK161" s="29" t="s">
        <v>84</v>
      </c>
      <c r="AL161" s="29" t="inlineStr">
        <f aca="false">FALSE()</f>
        <is>
          <t/>
        </is>
      </c>
      <c r="AM161" s="29" t="s">
        <v>772</v>
      </c>
      <c r="AN161" s="29"/>
      <c r="AO161" s="29"/>
      <c r="AP161" s="29"/>
      <c r="AQ161" s="29"/>
      <c r="AR161" s="29"/>
      <c r="AS161" s="29"/>
      <c r="AT161" s="29"/>
      <c r="AU161" s="29"/>
      <c r="AV161" s="0" t="n">
        <v>1</v>
      </c>
      <c r="AW161" s="24" t="e">
        <f aca="false">REPLACE(INDEX(GroupVertices[group], MATCH(Edges[[#this row],[vertex 1]],GroupVertices[vertex],0)),1,1,"")</f>
        <v>#VALUE!</v>
      </c>
      <c r="AX161" s="24" t="e">
        <f aca="false">REPLACE(INDEX(GroupVertices[group], MATCH(Edges[[#this row],[vertex 2]],GroupVertices[vertex],0)),1,1,"")</f>
        <v>#VALUE!</v>
      </c>
      <c r="AY161" s="25"/>
      <c r="AZ161" s="26"/>
      <c r="BA161" s="25"/>
      <c r="BB161" s="26"/>
      <c r="BC161" s="25"/>
      <c r="BD161" s="26"/>
      <c r="BE161" s="25"/>
      <c r="BF161" s="26"/>
      <c r="BG161" s="25"/>
    </row>
    <row r="162" customFormat="false" ht="15" hidden="false" customHeight="false" outlineLevel="0" collapsed="false">
      <c r="A162" s="15" t="s">
        <v>767</v>
      </c>
      <c r="B162" s="15" t="s">
        <v>773</v>
      </c>
      <c r="C162" s="16" t="s">
        <v>66</v>
      </c>
      <c r="D162" s="17" t="n">
        <v>3</v>
      </c>
      <c r="E162" s="16" t="s">
        <v>67</v>
      </c>
      <c r="F162" s="18" t="n">
        <v>32</v>
      </c>
      <c r="G162" s="16"/>
      <c r="H162" s="19"/>
      <c r="I162" s="7"/>
      <c r="J162" s="7"/>
      <c r="K162" s="8" t="s">
        <v>68</v>
      </c>
      <c r="L162" s="20" t="n">
        <v>162</v>
      </c>
      <c r="M162" s="20"/>
      <c r="N162" s="10"/>
      <c r="O162" s="27" t="s">
        <v>69</v>
      </c>
      <c r="P162" s="28" t="n">
        <v>42704.0820601852</v>
      </c>
      <c r="Q162" s="27" t="s">
        <v>769</v>
      </c>
      <c r="R162" s="27"/>
      <c r="S162" s="27"/>
      <c r="T162" s="27" t="s">
        <v>338</v>
      </c>
      <c r="U162" s="28" t="n">
        <v>42704.0820601852</v>
      </c>
      <c r="V162" s="23" t="s">
        <v>770</v>
      </c>
      <c r="W162" s="27"/>
      <c r="X162" s="27"/>
      <c r="Y162" s="27" t="s">
        <v>771</v>
      </c>
      <c r="Z162" s="27"/>
      <c r="AA162" s="29" t="inlineStr">
        <f aca="false">FALSE()</f>
        <is>
          <t/>
        </is>
      </c>
      <c r="AB162" s="29" t="n">
        <v>0</v>
      </c>
      <c r="AC162" s="29"/>
      <c r="AD162" s="29" t="inlineStr">
        <f aca="false">FALSE()</f>
        <is>
          <t/>
        </is>
      </c>
      <c r="AE162" s="29" t="s">
        <v>75</v>
      </c>
      <c r="AF162" s="29"/>
      <c r="AG162" s="29"/>
      <c r="AH162" s="29" t="inlineStr">
        <f aca="false">FALSE()</f>
        <is>
          <t/>
        </is>
      </c>
      <c r="AI162" s="29" t="n">
        <v>1</v>
      </c>
      <c r="AJ162" s="29" t="s">
        <v>772</v>
      </c>
      <c r="AK162" s="29" t="s">
        <v>84</v>
      </c>
      <c r="AL162" s="29" t="inlineStr">
        <f aca="false">FALSE()</f>
        <is>
          <t/>
        </is>
      </c>
      <c r="AM162" s="29" t="s">
        <v>772</v>
      </c>
      <c r="AN162" s="29"/>
      <c r="AO162" s="29"/>
      <c r="AP162" s="29"/>
      <c r="AQ162" s="29"/>
      <c r="AR162" s="29"/>
      <c r="AS162" s="29"/>
      <c r="AT162" s="29"/>
      <c r="AU162" s="29"/>
      <c r="AV162" s="0" t="n">
        <v>1</v>
      </c>
      <c r="AW162" s="24" t="e">
        <f aca="false">REPLACE(INDEX(GroupVertices[group], MATCH(Edges[[#this row],[vertex 1]],GroupVertices[vertex],0)),1,1,"")</f>
        <v>#VALUE!</v>
      </c>
      <c r="AX162" s="24" t="e">
        <f aca="false">REPLACE(INDEX(GroupVertices[group], MATCH(Edges[[#this row],[vertex 2]],GroupVertices[vertex],0)),1,1,"")</f>
        <v>#VALUE!</v>
      </c>
      <c r="AY162" s="25" t="n">
        <v>1</v>
      </c>
      <c r="AZ162" s="26" t="n">
        <v>6.25</v>
      </c>
      <c r="BA162" s="25" t="n">
        <v>0</v>
      </c>
      <c r="BB162" s="26" t="n">
        <v>0</v>
      </c>
      <c r="BC162" s="25" t="n">
        <v>0</v>
      </c>
      <c r="BD162" s="26" t="n">
        <v>0</v>
      </c>
      <c r="BE162" s="25" t="n">
        <v>15</v>
      </c>
      <c r="BF162" s="26" t="n">
        <v>93.75</v>
      </c>
      <c r="BG162" s="25" t="n">
        <v>16</v>
      </c>
    </row>
    <row r="163" customFormat="false" ht="15" hidden="false" customHeight="false" outlineLevel="0" collapsed="false">
      <c r="A163" s="15" t="s">
        <v>774</v>
      </c>
      <c r="B163" s="15" t="s">
        <v>774</v>
      </c>
      <c r="C163" s="16" t="s">
        <v>242</v>
      </c>
      <c r="D163" s="17" t="n">
        <v>4.4</v>
      </c>
      <c r="E163" s="16" t="s">
        <v>243</v>
      </c>
      <c r="F163" s="18" t="n">
        <v>30.6315789473684</v>
      </c>
      <c r="G163" s="16"/>
      <c r="H163" s="19"/>
      <c r="I163" s="7"/>
      <c r="J163" s="7"/>
      <c r="K163" s="8" t="s">
        <v>68</v>
      </c>
      <c r="L163" s="20" t="n">
        <v>163</v>
      </c>
      <c r="M163" s="20"/>
      <c r="N163" s="10"/>
      <c r="O163" s="27" t="s">
        <v>21</v>
      </c>
      <c r="P163" s="28" t="n">
        <v>42703.0297453704</v>
      </c>
      <c r="Q163" s="27" t="s">
        <v>775</v>
      </c>
      <c r="R163" s="23" t="s">
        <v>776</v>
      </c>
      <c r="S163" s="27" t="s">
        <v>88</v>
      </c>
      <c r="T163" s="27"/>
      <c r="U163" s="28" t="n">
        <v>42703.0297453704</v>
      </c>
      <c r="V163" s="23" t="s">
        <v>777</v>
      </c>
      <c r="W163" s="27" t="n">
        <v>2.45693221</v>
      </c>
      <c r="X163" s="27" t="n">
        <v>102.17204686</v>
      </c>
      <c r="Y163" s="27" t="s">
        <v>778</v>
      </c>
      <c r="Z163" s="27"/>
      <c r="AA163" s="29" t="inlineStr">
        <f aca="false">FALSE()</f>
        <is>
          <t/>
        </is>
      </c>
      <c r="AB163" s="29" t="n">
        <v>0</v>
      </c>
      <c r="AC163" s="29"/>
      <c r="AD163" s="29" t="inlineStr">
        <f aca="false">FALSE()</f>
        <is>
          <t/>
        </is>
      </c>
      <c r="AE163" s="29" t="s">
        <v>75</v>
      </c>
      <c r="AF163" s="29"/>
      <c r="AG163" s="29"/>
      <c r="AH163" s="29" t="inlineStr">
        <f aca="false">FALSE()</f>
        <is>
          <t/>
        </is>
      </c>
      <c r="AI163" s="29" t="n">
        <v>0</v>
      </c>
      <c r="AJ163" s="29"/>
      <c r="AK163" s="29" t="s">
        <v>91</v>
      </c>
      <c r="AL163" s="29" t="inlineStr">
        <f aca="false">FALSE()</f>
        <is>
          <t/>
        </is>
      </c>
      <c r="AM163" s="29" t="s">
        <v>778</v>
      </c>
      <c r="AN163" s="30" t="s">
        <v>97</v>
      </c>
      <c r="AO163" s="29" t="s">
        <v>98</v>
      </c>
      <c r="AP163" s="29" t="s">
        <v>99</v>
      </c>
      <c r="AQ163" s="29" t="s">
        <v>100</v>
      </c>
      <c r="AR163" s="29" t="s">
        <v>101</v>
      </c>
      <c r="AS163" s="29" t="s">
        <v>102</v>
      </c>
      <c r="AT163" s="29" t="s">
        <v>103</v>
      </c>
      <c r="AU163" s="23" t="s">
        <v>104</v>
      </c>
      <c r="AV163" s="0" t="n">
        <v>2</v>
      </c>
      <c r="AW163" s="24" t="e">
        <f aca="false">REPLACE(INDEX(GroupVertices[group], MATCH(Edges[[#this row],[vertex 1]],GroupVertices[vertex],0)),1,1,"")</f>
        <v>#VALUE!</v>
      </c>
      <c r="AX163" s="24" t="e">
        <f aca="false">REPLACE(INDEX(GroupVertices[group], MATCH(Edges[[#this row],[vertex 2]],GroupVertices[vertex],0)),1,1,"")</f>
        <v>#VALUE!</v>
      </c>
      <c r="AY163" s="25" t="n">
        <v>0</v>
      </c>
      <c r="AZ163" s="26" t="n">
        <v>0</v>
      </c>
      <c r="BA163" s="25" t="n">
        <v>0</v>
      </c>
      <c r="BB163" s="26" t="n">
        <v>0</v>
      </c>
      <c r="BC163" s="25" t="n">
        <v>0</v>
      </c>
      <c r="BD163" s="26" t="n">
        <v>0</v>
      </c>
      <c r="BE163" s="25" t="n">
        <v>13</v>
      </c>
      <c r="BF163" s="26" t="n">
        <v>100</v>
      </c>
      <c r="BG163" s="25" t="n">
        <v>13</v>
      </c>
    </row>
    <row r="164" customFormat="false" ht="15" hidden="false" customHeight="false" outlineLevel="0" collapsed="false">
      <c r="A164" s="15" t="s">
        <v>774</v>
      </c>
      <c r="B164" s="15" t="s">
        <v>774</v>
      </c>
      <c r="C164" s="16" t="s">
        <v>242</v>
      </c>
      <c r="D164" s="17" t="n">
        <v>4.4</v>
      </c>
      <c r="E164" s="16" t="s">
        <v>243</v>
      </c>
      <c r="F164" s="18" t="n">
        <v>30.6315789473684</v>
      </c>
      <c r="G164" s="16"/>
      <c r="H164" s="19"/>
      <c r="I164" s="7"/>
      <c r="J164" s="7"/>
      <c r="K164" s="8" t="s">
        <v>68</v>
      </c>
      <c r="L164" s="20" t="n">
        <v>164</v>
      </c>
      <c r="M164" s="20"/>
      <c r="N164" s="10"/>
      <c r="O164" s="27" t="s">
        <v>21</v>
      </c>
      <c r="P164" s="28" t="n">
        <v>42704.1095601852</v>
      </c>
      <c r="Q164" s="27" t="s">
        <v>779</v>
      </c>
      <c r="R164" s="23" t="s">
        <v>780</v>
      </c>
      <c r="S164" s="27" t="s">
        <v>88</v>
      </c>
      <c r="T164" s="27"/>
      <c r="U164" s="28" t="n">
        <v>42704.1095601852</v>
      </c>
      <c r="V164" s="23" t="s">
        <v>781</v>
      </c>
      <c r="W164" s="27" t="n">
        <v>2.45693221</v>
      </c>
      <c r="X164" s="27" t="n">
        <v>102.17204686</v>
      </c>
      <c r="Y164" s="27" t="s">
        <v>782</v>
      </c>
      <c r="Z164" s="27"/>
      <c r="AA164" s="29" t="inlineStr">
        <f aca="false">FALSE()</f>
        <is>
          <t/>
        </is>
      </c>
      <c r="AB164" s="29" t="n">
        <v>0</v>
      </c>
      <c r="AC164" s="29"/>
      <c r="AD164" s="29" t="inlineStr">
        <f aca="false">FALSE()</f>
        <is>
          <t/>
        </is>
      </c>
      <c r="AE164" s="29" t="s">
        <v>75</v>
      </c>
      <c r="AF164" s="29"/>
      <c r="AG164" s="29"/>
      <c r="AH164" s="29" t="inlineStr">
        <f aca="false">FALSE()</f>
        <is>
          <t/>
        </is>
      </c>
      <c r="AI164" s="29" t="n">
        <v>0</v>
      </c>
      <c r="AJ164" s="29"/>
      <c r="AK164" s="29" t="s">
        <v>91</v>
      </c>
      <c r="AL164" s="29" t="inlineStr">
        <f aca="false">FALSE()</f>
        <is>
          <t/>
        </is>
      </c>
      <c r="AM164" s="29" t="s">
        <v>782</v>
      </c>
      <c r="AN164" s="30" t="s">
        <v>97</v>
      </c>
      <c r="AO164" s="29" t="s">
        <v>98</v>
      </c>
      <c r="AP164" s="29" t="s">
        <v>99</v>
      </c>
      <c r="AQ164" s="29" t="s">
        <v>100</v>
      </c>
      <c r="AR164" s="29" t="s">
        <v>101</v>
      </c>
      <c r="AS164" s="29" t="s">
        <v>102</v>
      </c>
      <c r="AT164" s="29" t="s">
        <v>103</v>
      </c>
      <c r="AU164" s="23" t="s">
        <v>104</v>
      </c>
      <c r="AV164" s="0" t="n">
        <v>2</v>
      </c>
      <c r="AW164" s="24" t="e">
        <f aca="false">REPLACE(INDEX(GroupVertices[group], MATCH(Edges[[#this row],[vertex 1]],GroupVertices[vertex],0)),1,1,"")</f>
        <v>#VALUE!</v>
      </c>
      <c r="AX164" s="24" t="e">
        <f aca="false">REPLACE(INDEX(GroupVertices[group], MATCH(Edges[[#this row],[vertex 2]],GroupVertices[vertex],0)),1,1,"")</f>
        <v>#VALUE!</v>
      </c>
      <c r="AY164" s="25" t="n">
        <v>0</v>
      </c>
      <c r="AZ164" s="26" t="n">
        <v>0</v>
      </c>
      <c r="BA164" s="25" t="n">
        <v>0</v>
      </c>
      <c r="BB164" s="26" t="n">
        <v>0</v>
      </c>
      <c r="BC164" s="25" t="n">
        <v>0</v>
      </c>
      <c r="BD164" s="26" t="n">
        <v>0</v>
      </c>
      <c r="BE164" s="25" t="n">
        <v>13</v>
      </c>
      <c r="BF164" s="26" t="n">
        <v>100</v>
      </c>
      <c r="BG164" s="25" t="n">
        <v>13</v>
      </c>
    </row>
    <row r="165" customFormat="false" ht="15" hidden="false" customHeight="false" outlineLevel="0" collapsed="false">
      <c r="A165" s="15" t="s">
        <v>742</v>
      </c>
      <c r="B165" s="15" t="s">
        <v>742</v>
      </c>
      <c r="C165" s="16" t="s">
        <v>66</v>
      </c>
      <c r="D165" s="17" t="n">
        <v>3</v>
      </c>
      <c r="E165" s="16" t="s">
        <v>67</v>
      </c>
      <c r="F165" s="18" t="n">
        <v>32</v>
      </c>
      <c r="G165" s="16"/>
      <c r="H165" s="19"/>
      <c r="I165" s="7"/>
      <c r="J165" s="7"/>
      <c r="K165" s="8" t="s">
        <v>68</v>
      </c>
      <c r="L165" s="20" t="n">
        <v>165</v>
      </c>
      <c r="M165" s="20"/>
      <c r="N165" s="10"/>
      <c r="O165" s="27" t="s">
        <v>21</v>
      </c>
      <c r="P165" s="28" t="n">
        <v>42703.9791782407</v>
      </c>
      <c r="Q165" s="27" t="s">
        <v>783</v>
      </c>
      <c r="R165" s="23" t="s">
        <v>736</v>
      </c>
      <c r="S165" s="27" t="s">
        <v>737</v>
      </c>
      <c r="T165" s="27"/>
      <c r="U165" s="28" t="n">
        <v>42703.9791782407</v>
      </c>
      <c r="V165" s="23" t="s">
        <v>784</v>
      </c>
      <c r="W165" s="27"/>
      <c r="X165" s="27"/>
      <c r="Y165" s="27" t="s">
        <v>746</v>
      </c>
      <c r="Z165" s="27"/>
      <c r="AA165" s="29" t="inlineStr">
        <f aca="false">FALSE()</f>
        <is>
          <t/>
        </is>
      </c>
      <c r="AB165" s="29" t="n">
        <v>20</v>
      </c>
      <c r="AC165" s="29"/>
      <c r="AD165" s="29" t="inlineStr">
        <f aca="false">FALSE()</f>
        <is>
          <t/>
        </is>
      </c>
      <c r="AE165" s="29" t="s">
        <v>75</v>
      </c>
      <c r="AF165" s="29"/>
      <c r="AG165" s="29"/>
      <c r="AH165" s="29" t="inlineStr">
        <f aca="false">FALSE()</f>
        <is>
          <t/>
        </is>
      </c>
      <c r="AI165" s="29" t="n">
        <v>8</v>
      </c>
      <c r="AJ165" s="29"/>
      <c r="AK165" s="29" t="s">
        <v>332</v>
      </c>
      <c r="AL165" s="29" t="inlineStr">
        <f aca="false">FALSE()</f>
        <is>
          <t/>
        </is>
      </c>
      <c r="AM165" s="29" t="s">
        <v>746</v>
      </c>
      <c r="AN165" s="29"/>
      <c r="AO165" s="29"/>
      <c r="AP165" s="29"/>
      <c r="AQ165" s="29"/>
      <c r="AR165" s="29"/>
      <c r="AS165" s="29"/>
      <c r="AT165" s="29"/>
      <c r="AU165" s="29"/>
      <c r="AV165" s="0" t="n">
        <v>1</v>
      </c>
      <c r="AW165" s="24" t="e">
        <f aca="false">REPLACE(INDEX(GroupVertices[group], MATCH(Edges[[#this row],[vertex 1]],GroupVertices[vertex],0)),1,1,"")</f>
        <v>#VALUE!</v>
      </c>
      <c r="AX165" s="24" t="e">
        <f aca="false">REPLACE(INDEX(GroupVertices[group], MATCH(Edges[[#this row],[vertex 2]],GroupVertices[vertex],0)),1,1,"")</f>
        <v>#VALUE!</v>
      </c>
      <c r="AY165" s="25" t="n">
        <v>1</v>
      </c>
      <c r="AZ165" s="26" t="n">
        <v>10</v>
      </c>
      <c r="BA165" s="25" t="n">
        <v>0</v>
      </c>
      <c r="BB165" s="26" t="n">
        <v>0</v>
      </c>
      <c r="BC165" s="25" t="n">
        <v>0</v>
      </c>
      <c r="BD165" s="26" t="n">
        <v>0</v>
      </c>
      <c r="BE165" s="25" t="n">
        <v>9</v>
      </c>
      <c r="BF165" s="26" t="n">
        <v>90</v>
      </c>
      <c r="BG165" s="25" t="n">
        <v>10</v>
      </c>
    </row>
    <row r="166" customFormat="false" ht="15" hidden="false" customHeight="false" outlineLevel="0" collapsed="false">
      <c r="A166" s="15" t="s">
        <v>785</v>
      </c>
      <c r="B166" s="15" t="s">
        <v>742</v>
      </c>
      <c r="C166" s="16" t="s">
        <v>66</v>
      </c>
      <c r="D166" s="17" t="n">
        <v>3</v>
      </c>
      <c r="E166" s="16" t="s">
        <v>67</v>
      </c>
      <c r="F166" s="18" t="n">
        <v>32</v>
      </c>
      <c r="G166" s="16"/>
      <c r="H166" s="19"/>
      <c r="I166" s="7"/>
      <c r="J166" s="7"/>
      <c r="K166" s="8" t="s">
        <v>68</v>
      </c>
      <c r="L166" s="20" t="n">
        <v>166</v>
      </c>
      <c r="M166" s="20"/>
      <c r="N166" s="10"/>
      <c r="O166" s="27" t="s">
        <v>69</v>
      </c>
      <c r="P166" s="28" t="n">
        <v>42704.1110069445</v>
      </c>
      <c r="Q166" s="27" t="s">
        <v>743</v>
      </c>
      <c r="R166" s="23" t="s">
        <v>736</v>
      </c>
      <c r="S166" s="27" t="s">
        <v>737</v>
      </c>
      <c r="T166" s="27"/>
      <c r="U166" s="28" t="n">
        <v>42704.1110069445</v>
      </c>
      <c r="V166" s="23" t="s">
        <v>786</v>
      </c>
      <c r="W166" s="27"/>
      <c r="X166" s="27"/>
      <c r="Y166" s="27" t="s">
        <v>787</v>
      </c>
      <c r="Z166" s="27"/>
      <c r="AA166" s="29" t="inlineStr">
        <f aca="false">FALSE()</f>
        <is>
          <t/>
        </is>
      </c>
      <c r="AB166" s="29" t="n">
        <v>0</v>
      </c>
      <c r="AC166" s="29"/>
      <c r="AD166" s="29" t="inlineStr">
        <f aca="false">FALSE()</f>
        <is>
          <t/>
        </is>
      </c>
      <c r="AE166" s="29" t="s">
        <v>75</v>
      </c>
      <c r="AF166" s="29"/>
      <c r="AG166" s="29"/>
      <c r="AH166" s="29" t="inlineStr">
        <f aca="false">FALSE()</f>
        <is>
          <t/>
        </is>
      </c>
      <c r="AI166" s="29" t="n">
        <v>8</v>
      </c>
      <c r="AJ166" s="29" t="s">
        <v>746</v>
      </c>
      <c r="AK166" s="29" t="s">
        <v>84</v>
      </c>
      <c r="AL166" s="29" t="inlineStr">
        <f aca="false">FALSE()</f>
        <is>
          <t/>
        </is>
      </c>
      <c r="AM166" s="29" t="s">
        <v>746</v>
      </c>
      <c r="AN166" s="29"/>
      <c r="AO166" s="29"/>
      <c r="AP166" s="29"/>
      <c r="AQ166" s="29"/>
      <c r="AR166" s="29"/>
      <c r="AS166" s="29"/>
      <c r="AT166" s="29"/>
      <c r="AU166" s="29"/>
      <c r="AV166" s="0" t="n">
        <v>1</v>
      </c>
      <c r="AW166" s="24" t="e">
        <f aca="false">REPLACE(INDEX(GroupVertices[group], MATCH(Edges[[#this row],[vertex 1]],GroupVertices[vertex],0)),1,1,"")</f>
        <v>#VALUE!</v>
      </c>
      <c r="AX166" s="24" t="e">
        <f aca="false">REPLACE(INDEX(GroupVertices[group], MATCH(Edges[[#this row],[vertex 2]],GroupVertices[vertex],0)),1,1,"")</f>
        <v>#VALUE!</v>
      </c>
      <c r="AY166" s="25" t="n">
        <v>1</v>
      </c>
      <c r="AZ166" s="26" t="n">
        <v>8.33333333333333</v>
      </c>
      <c r="BA166" s="25" t="n">
        <v>0</v>
      </c>
      <c r="BB166" s="26" t="n">
        <v>0</v>
      </c>
      <c r="BC166" s="25" t="n">
        <v>0</v>
      </c>
      <c r="BD166" s="26" t="n">
        <v>0</v>
      </c>
      <c r="BE166" s="25" t="n">
        <v>11</v>
      </c>
      <c r="BF166" s="26" t="n">
        <v>91.6666666666667</v>
      </c>
      <c r="BG166" s="25" t="n">
        <v>12</v>
      </c>
    </row>
    <row r="167" customFormat="false" ht="15" hidden="false" customHeight="false" outlineLevel="0" collapsed="false">
      <c r="A167" s="15" t="s">
        <v>788</v>
      </c>
      <c r="B167" s="15" t="s">
        <v>697</v>
      </c>
      <c r="C167" s="16" t="s">
        <v>66</v>
      </c>
      <c r="D167" s="17" t="n">
        <v>3</v>
      </c>
      <c r="E167" s="16" t="s">
        <v>67</v>
      </c>
      <c r="F167" s="18" t="n">
        <v>32</v>
      </c>
      <c r="G167" s="16"/>
      <c r="H167" s="19"/>
      <c r="I167" s="7"/>
      <c r="J167" s="7"/>
      <c r="K167" s="8" t="s">
        <v>68</v>
      </c>
      <c r="L167" s="20" t="n">
        <v>167</v>
      </c>
      <c r="M167" s="20"/>
      <c r="N167" s="10"/>
      <c r="O167" s="27" t="s">
        <v>69</v>
      </c>
      <c r="P167" s="28" t="n">
        <v>42704.1232986111</v>
      </c>
      <c r="Q167" s="27" t="s">
        <v>698</v>
      </c>
      <c r="R167" s="23" t="s">
        <v>699</v>
      </c>
      <c r="S167" s="27" t="s">
        <v>700</v>
      </c>
      <c r="T167" s="27"/>
      <c r="U167" s="28" t="n">
        <v>42704.1232986111</v>
      </c>
      <c r="V167" s="23" t="s">
        <v>789</v>
      </c>
      <c r="W167" s="27"/>
      <c r="X167" s="27"/>
      <c r="Y167" s="27" t="s">
        <v>790</v>
      </c>
      <c r="Z167" s="27"/>
      <c r="AA167" s="29" t="inlineStr">
        <f aca="false">FALSE()</f>
        <is>
          <t/>
        </is>
      </c>
      <c r="AB167" s="29" t="n">
        <v>0</v>
      </c>
      <c r="AC167" s="29"/>
      <c r="AD167" s="29" t="inlineStr">
        <f aca="false">FALSE()</f>
        <is>
          <t/>
        </is>
      </c>
      <c r="AE167" s="29" t="s">
        <v>75</v>
      </c>
      <c r="AF167" s="29"/>
      <c r="AG167" s="29"/>
      <c r="AH167" s="29" t="inlineStr">
        <f aca="false">FALSE()</f>
        <is>
          <t/>
        </is>
      </c>
      <c r="AI167" s="29" t="n">
        <v>9</v>
      </c>
      <c r="AJ167" s="29" t="s">
        <v>703</v>
      </c>
      <c r="AK167" s="29" t="s">
        <v>84</v>
      </c>
      <c r="AL167" s="29" t="inlineStr">
        <f aca="false">FALSE()</f>
        <is>
          <t/>
        </is>
      </c>
      <c r="AM167" s="29" t="s">
        <v>703</v>
      </c>
      <c r="AN167" s="29"/>
      <c r="AO167" s="29"/>
      <c r="AP167" s="29"/>
      <c r="AQ167" s="29"/>
      <c r="AR167" s="29"/>
      <c r="AS167" s="29"/>
      <c r="AT167" s="29"/>
      <c r="AU167" s="29"/>
      <c r="AV167" s="0" t="n">
        <v>1</v>
      </c>
      <c r="AW167" s="24" t="e">
        <f aca="false">REPLACE(INDEX(GroupVertices[group], MATCH(Edges[[#this row],[vertex 1]],GroupVertices[vertex],0)),1,1,"")</f>
        <v>#VALUE!</v>
      </c>
      <c r="AX167" s="24" t="e">
        <f aca="false">REPLACE(INDEX(GroupVertices[group], MATCH(Edges[[#this row],[vertex 2]],GroupVertices[vertex],0)),1,1,"")</f>
        <v>#VALUE!</v>
      </c>
      <c r="AY167" s="25" t="n">
        <v>0</v>
      </c>
      <c r="AZ167" s="26" t="n">
        <v>0</v>
      </c>
      <c r="BA167" s="25" t="n">
        <v>0</v>
      </c>
      <c r="BB167" s="26" t="n">
        <v>0</v>
      </c>
      <c r="BC167" s="25" t="n">
        <v>0</v>
      </c>
      <c r="BD167" s="26" t="n">
        <v>0</v>
      </c>
      <c r="BE167" s="25" t="n">
        <v>7</v>
      </c>
      <c r="BF167" s="26" t="n">
        <v>100</v>
      </c>
      <c r="BG167" s="25" t="n">
        <v>7</v>
      </c>
    </row>
    <row r="168" customFormat="false" ht="15" hidden="false" customHeight="false" outlineLevel="0" collapsed="false">
      <c r="A168" s="15" t="s">
        <v>791</v>
      </c>
      <c r="B168" s="15" t="s">
        <v>697</v>
      </c>
      <c r="C168" s="16" t="s">
        <v>66</v>
      </c>
      <c r="D168" s="17" t="n">
        <v>3</v>
      </c>
      <c r="E168" s="16" t="s">
        <v>67</v>
      </c>
      <c r="F168" s="18" t="n">
        <v>32</v>
      </c>
      <c r="G168" s="16"/>
      <c r="H168" s="19"/>
      <c r="I168" s="7"/>
      <c r="J168" s="7"/>
      <c r="K168" s="8" t="s">
        <v>68</v>
      </c>
      <c r="L168" s="20" t="n">
        <v>168</v>
      </c>
      <c r="M168" s="20"/>
      <c r="N168" s="10"/>
      <c r="O168" s="27" t="s">
        <v>69</v>
      </c>
      <c r="P168" s="28" t="n">
        <v>42704.1235069444</v>
      </c>
      <c r="Q168" s="27" t="s">
        <v>698</v>
      </c>
      <c r="R168" s="23" t="s">
        <v>699</v>
      </c>
      <c r="S168" s="27" t="s">
        <v>700</v>
      </c>
      <c r="T168" s="27"/>
      <c r="U168" s="28" t="n">
        <v>42704.1235069444</v>
      </c>
      <c r="V168" s="23" t="s">
        <v>792</v>
      </c>
      <c r="W168" s="27"/>
      <c r="X168" s="27"/>
      <c r="Y168" s="27" t="s">
        <v>793</v>
      </c>
      <c r="Z168" s="27"/>
      <c r="AA168" s="29" t="inlineStr">
        <f aca="false">FALSE()</f>
        <is>
          <t/>
        </is>
      </c>
      <c r="AB168" s="29" t="n">
        <v>0</v>
      </c>
      <c r="AC168" s="29"/>
      <c r="AD168" s="29" t="inlineStr">
        <f aca="false">FALSE()</f>
        <is>
          <t/>
        </is>
      </c>
      <c r="AE168" s="29" t="s">
        <v>75</v>
      </c>
      <c r="AF168" s="29"/>
      <c r="AG168" s="29"/>
      <c r="AH168" s="29" t="inlineStr">
        <f aca="false">FALSE()</f>
        <is>
          <t/>
        </is>
      </c>
      <c r="AI168" s="29" t="n">
        <v>9</v>
      </c>
      <c r="AJ168" s="29" t="s">
        <v>703</v>
      </c>
      <c r="AK168" s="29" t="s">
        <v>84</v>
      </c>
      <c r="AL168" s="29" t="inlineStr">
        <f aca="false">FALSE()</f>
        <is>
          <t/>
        </is>
      </c>
      <c r="AM168" s="29" t="s">
        <v>703</v>
      </c>
      <c r="AN168" s="29"/>
      <c r="AO168" s="29"/>
      <c r="AP168" s="29"/>
      <c r="AQ168" s="29"/>
      <c r="AR168" s="29"/>
      <c r="AS168" s="29"/>
      <c r="AT168" s="29"/>
      <c r="AU168" s="29"/>
      <c r="AV168" s="0" t="n">
        <v>1</v>
      </c>
      <c r="AW168" s="24" t="e">
        <f aca="false">REPLACE(INDEX(GroupVertices[group], MATCH(Edges[[#this row],[vertex 1]],GroupVertices[vertex],0)),1,1,"")</f>
        <v>#VALUE!</v>
      </c>
      <c r="AX168" s="24" t="e">
        <f aca="false">REPLACE(INDEX(GroupVertices[group], MATCH(Edges[[#this row],[vertex 2]],GroupVertices[vertex],0)),1,1,"")</f>
        <v>#VALUE!</v>
      </c>
      <c r="AY168" s="25" t="n">
        <v>0</v>
      </c>
      <c r="AZ168" s="26" t="n">
        <v>0</v>
      </c>
      <c r="BA168" s="25" t="n">
        <v>0</v>
      </c>
      <c r="BB168" s="26" t="n">
        <v>0</v>
      </c>
      <c r="BC168" s="25" t="n">
        <v>0</v>
      </c>
      <c r="BD168" s="26" t="n">
        <v>0</v>
      </c>
      <c r="BE168" s="25" t="n">
        <v>7</v>
      </c>
      <c r="BF168" s="26" t="n">
        <v>100</v>
      </c>
      <c r="BG168" s="25" t="n">
        <v>7</v>
      </c>
    </row>
    <row r="169" customFormat="false" ht="15" hidden="false" customHeight="false" outlineLevel="0" collapsed="false">
      <c r="A169" s="15" t="s">
        <v>794</v>
      </c>
      <c r="B169" s="15" t="s">
        <v>697</v>
      </c>
      <c r="C169" s="16" t="s">
        <v>66</v>
      </c>
      <c r="D169" s="17" t="n">
        <v>3</v>
      </c>
      <c r="E169" s="16" t="s">
        <v>67</v>
      </c>
      <c r="F169" s="18" t="n">
        <v>32</v>
      </c>
      <c r="G169" s="16"/>
      <c r="H169" s="19"/>
      <c r="I169" s="7"/>
      <c r="J169" s="7"/>
      <c r="K169" s="8" t="s">
        <v>68</v>
      </c>
      <c r="L169" s="20" t="n">
        <v>169</v>
      </c>
      <c r="M169" s="20"/>
      <c r="N169" s="10"/>
      <c r="O169" s="27" t="s">
        <v>69</v>
      </c>
      <c r="P169" s="28" t="n">
        <v>42704.1256481482</v>
      </c>
      <c r="Q169" s="27" t="s">
        <v>698</v>
      </c>
      <c r="R169" s="23" t="s">
        <v>699</v>
      </c>
      <c r="S169" s="27" t="s">
        <v>700</v>
      </c>
      <c r="T169" s="27"/>
      <c r="U169" s="28" t="n">
        <v>42704.1256481482</v>
      </c>
      <c r="V169" s="23" t="s">
        <v>795</v>
      </c>
      <c r="W169" s="27"/>
      <c r="X169" s="27"/>
      <c r="Y169" s="27" t="s">
        <v>796</v>
      </c>
      <c r="Z169" s="27"/>
      <c r="AA169" s="29" t="inlineStr">
        <f aca="false">FALSE()</f>
        <is>
          <t/>
        </is>
      </c>
      <c r="AB169" s="29" t="n">
        <v>0</v>
      </c>
      <c r="AC169" s="29"/>
      <c r="AD169" s="29" t="inlineStr">
        <f aca="false">FALSE()</f>
        <is>
          <t/>
        </is>
      </c>
      <c r="AE169" s="29" t="s">
        <v>75</v>
      </c>
      <c r="AF169" s="29"/>
      <c r="AG169" s="29"/>
      <c r="AH169" s="29" t="inlineStr">
        <f aca="false">FALSE()</f>
        <is>
          <t/>
        </is>
      </c>
      <c r="AI169" s="29" t="n">
        <v>9</v>
      </c>
      <c r="AJ169" s="29" t="s">
        <v>703</v>
      </c>
      <c r="AK169" s="29" t="s">
        <v>135</v>
      </c>
      <c r="AL169" s="29" t="inlineStr">
        <f aca="false">FALSE()</f>
        <is>
          <t/>
        </is>
      </c>
      <c r="AM169" s="29" t="s">
        <v>703</v>
      </c>
      <c r="AN169" s="29"/>
      <c r="AO169" s="29"/>
      <c r="AP169" s="29"/>
      <c r="AQ169" s="29"/>
      <c r="AR169" s="29"/>
      <c r="AS169" s="29"/>
      <c r="AT169" s="29"/>
      <c r="AU169" s="29"/>
      <c r="AV169" s="0" t="n">
        <v>1</v>
      </c>
      <c r="AW169" s="24" t="e">
        <f aca="false">REPLACE(INDEX(GroupVertices[group], MATCH(Edges[[#this row],[vertex 1]],GroupVertices[vertex],0)),1,1,"")</f>
        <v>#VALUE!</v>
      </c>
      <c r="AX169" s="24" t="e">
        <f aca="false">REPLACE(INDEX(GroupVertices[group], MATCH(Edges[[#this row],[vertex 2]],GroupVertices[vertex],0)),1,1,"")</f>
        <v>#VALUE!</v>
      </c>
      <c r="AY169" s="25" t="n">
        <v>0</v>
      </c>
      <c r="AZ169" s="26" t="n">
        <v>0</v>
      </c>
      <c r="BA169" s="25" t="n">
        <v>0</v>
      </c>
      <c r="BB169" s="26" t="n">
        <v>0</v>
      </c>
      <c r="BC169" s="25" t="n">
        <v>0</v>
      </c>
      <c r="BD169" s="26" t="n">
        <v>0</v>
      </c>
      <c r="BE169" s="25" t="n">
        <v>7</v>
      </c>
      <c r="BF169" s="26" t="n">
        <v>100</v>
      </c>
      <c r="BG169" s="25" t="n">
        <v>7</v>
      </c>
    </row>
    <row r="170" customFormat="false" ht="15" hidden="false" customHeight="false" outlineLevel="0" collapsed="false">
      <c r="A170" s="15" t="s">
        <v>797</v>
      </c>
      <c r="B170" s="15" t="s">
        <v>697</v>
      </c>
      <c r="C170" s="16" t="s">
        <v>66</v>
      </c>
      <c r="D170" s="17" t="n">
        <v>3</v>
      </c>
      <c r="E170" s="16" t="s">
        <v>67</v>
      </c>
      <c r="F170" s="18" t="n">
        <v>32</v>
      </c>
      <c r="G170" s="16"/>
      <c r="H170" s="19"/>
      <c r="I170" s="7"/>
      <c r="J170" s="7"/>
      <c r="K170" s="8" t="s">
        <v>68</v>
      </c>
      <c r="L170" s="20" t="n">
        <v>170</v>
      </c>
      <c r="M170" s="20"/>
      <c r="N170" s="10"/>
      <c r="O170" s="27" t="s">
        <v>69</v>
      </c>
      <c r="P170" s="28" t="n">
        <v>42704.1318402778</v>
      </c>
      <c r="Q170" s="27" t="s">
        <v>698</v>
      </c>
      <c r="R170" s="23" t="s">
        <v>699</v>
      </c>
      <c r="S170" s="27" t="s">
        <v>700</v>
      </c>
      <c r="T170" s="27"/>
      <c r="U170" s="28" t="n">
        <v>42704.1318402778</v>
      </c>
      <c r="V170" s="23" t="s">
        <v>798</v>
      </c>
      <c r="W170" s="27"/>
      <c r="X170" s="27"/>
      <c r="Y170" s="27" t="s">
        <v>799</v>
      </c>
      <c r="Z170" s="27"/>
      <c r="AA170" s="29" t="inlineStr">
        <f aca="false">FALSE()</f>
        <is>
          <t/>
        </is>
      </c>
      <c r="AB170" s="29" t="n">
        <v>0</v>
      </c>
      <c r="AC170" s="29"/>
      <c r="AD170" s="29" t="inlineStr">
        <f aca="false">FALSE()</f>
        <is>
          <t/>
        </is>
      </c>
      <c r="AE170" s="29" t="s">
        <v>75</v>
      </c>
      <c r="AF170" s="29"/>
      <c r="AG170" s="29"/>
      <c r="AH170" s="29" t="inlineStr">
        <f aca="false">FALSE()</f>
        <is>
          <t/>
        </is>
      </c>
      <c r="AI170" s="29" t="n">
        <v>9</v>
      </c>
      <c r="AJ170" s="29" t="s">
        <v>703</v>
      </c>
      <c r="AK170" s="29" t="s">
        <v>76</v>
      </c>
      <c r="AL170" s="29" t="inlineStr">
        <f aca="false">FALSE()</f>
        <is>
          <t/>
        </is>
      </c>
      <c r="AM170" s="29" t="s">
        <v>703</v>
      </c>
      <c r="AN170" s="29"/>
      <c r="AO170" s="29"/>
      <c r="AP170" s="29"/>
      <c r="AQ170" s="29"/>
      <c r="AR170" s="29"/>
      <c r="AS170" s="29"/>
      <c r="AT170" s="29"/>
      <c r="AU170" s="29"/>
      <c r="AV170" s="0" t="n">
        <v>1</v>
      </c>
      <c r="AW170" s="24" t="e">
        <f aca="false">REPLACE(INDEX(GroupVertices[group], MATCH(Edges[[#this row],[vertex 1]],GroupVertices[vertex],0)),1,1,"")</f>
        <v>#VALUE!</v>
      </c>
      <c r="AX170" s="24" t="e">
        <f aca="false">REPLACE(INDEX(GroupVertices[group], MATCH(Edges[[#this row],[vertex 2]],GroupVertices[vertex],0)),1,1,"")</f>
        <v>#VALUE!</v>
      </c>
      <c r="AY170" s="25" t="n">
        <v>0</v>
      </c>
      <c r="AZ170" s="26" t="n">
        <v>0</v>
      </c>
      <c r="BA170" s="25" t="n">
        <v>0</v>
      </c>
      <c r="BB170" s="26" t="n">
        <v>0</v>
      </c>
      <c r="BC170" s="25" t="n">
        <v>0</v>
      </c>
      <c r="BD170" s="26" t="n">
        <v>0</v>
      </c>
      <c r="BE170" s="25" t="n">
        <v>7</v>
      </c>
      <c r="BF170" s="26" t="n">
        <v>100</v>
      </c>
      <c r="BG170" s="25" t="n">
        <v>7</v>
      </c>
    </row>
    <row r="171" customFormat="false" ht="15" hidden="false" customHeight="false" outlineLevel="0" collapsed="false">
      <c r="A171" s="15" t="s">
        <v>800</v>
      </c>
      <c r="B171" s="15" t="s">
        <v>800</v>
      </c>
      <c r="C171" s="16" t="s">
        <v>66</v>
      </c>
      <c r="D171" s="17" t="n">
        <v>3</v>
      </c>
      <c r="E171" s="16" t="s">
        <v>67</v>
      </c>
      <c r="F171" s="18" t="n">
        <v>32</v>
      </c>
      <c r="G171" s="16"/>
      <c r="H171" s="19"/>
      <c r="I171" s="7"/>
      <c r="J171" s="7"/>
      <c r="K171" s="8" t="s">
        <v>68</v>
      </c>
      <c r="L171" s="20" t="n">
        <v>171</v>
      </c>
      <c r="M171" s="20"/>
      <c r="N171" s="10"/>
      <c r="O171" s="27" t="s">
        <v>21</v>
      </c>
      <c r="P171" s="28" t="n">
        <v>42704.1321643519</v>
      </c>
      <c r="Q171" s="27" t="s">
        <v>430</v>
      </c>
      <c r="R171" s="27"/>
      <c r="S171" s="27"/>
      <c r="T171" s="27"/>
      <c r="U171" s="28" t="n">
        <v>42704.1321643519</v>
      </c>
      <c r="V171" s="23" t="s">
        <v>801</v>
      </c>
      <c r="W171" s="27"/>
      <c r="X171" s="27"/>
      <c r="Y171" s="27" t="s">
        <v>802</v>
      </c>
      <c r="Z171" s="27"/>
      <c r="AA171" s="29" t="inlineStr">
        <f aca="false">FALSE()</f>
        <is>
          <t/>
        </is>
      </c>
      <c r="AB171" s="29" t="n">
        <v>0</v>
      </c>
      <c r="AC171" s="29"/>
      <c r="AD171" s="29" t="inlineStr">
        <f aca="false">FALSE()</f>
        <is>
          <t/>
        </is>
      </c>
      <c r="AE171" s="29" t="s">
        <v>428</v>
      </c>
      <c r="AF171" s="29"/>
      <c r="AG171" s="29"/>
      <c r="AH171" s="29" t="inlineStr">
        <f aca="false">FALSE()</f>
        <is>
          <t/>
        </is>
      </c>
      <c r="AI171" s="29" t="n">
        <v>0</v>
      </c>
      <c r="AJ171" s="29"/>
      <c r="AK171" s="29" t="s">
        <v>433</v>
      </c>
      <c r="AL171" s="29" t="inlineStr">
        <f aca="false">FALSE()</f>
        <is>
          <t/>
        </is>
      </c>
      <c r="AM171" s="29" t="s">
        <v>802</v>
      </c>
      <c r="AN171" s="29"/>
      <c r="AO171" s="29"/>
      <c r="AP171" s="29"/>
      <c r="AQ171" s="29"/>
      <c r="AR171" s="29"/>
      <c r="AS171" s="29"/>
      <c r="AT171" s="29"/>
      <c r="AU171" s="29"/>
      <c r="AV171" s="0" t="n">
        <v>1</v>
      </c>
      <c r="AW171" s="24" t="e">
        <f aca="false">REPLACE(INDEX(GroupVertices[group], MATCH(Edges[[#this row],[vertex 1]],GroupVertices[vertex],0)),1,1,"")</f>
        <v>#VALUE!</v>
      </c>
      <c r="AX171" s="24" t="e">
        <f aca="false">REPLACE(INDEX(GroupVertices[group], MATCH(Edges[[#this row],[vertex 2]],GroupVertices[vertex],0)),1,1,"")</f>
        <v>#VALUE!</v>
      </c>
      <c r="AY171" s="25" t="n">
        <v>0</v>
      </c>
      <c r="AZ171" s="26" t="n">
        <v>0</v>
      </c>
      <c r="BA171" s="25" t="n">
        <v>0</v>
      </c>
      <c r="BB171" s="26" t="n">
        <v>0</v>
      </c>
      <c r="BC171" s="25" t="n">
        <v>0</v>
      </c>
      <c r="BD171" s="26" t="n">
        <v>0</v>
      </c>
      <c r="BE171" s="25" t="n">
        <v>20</v>
      </c>
      <c r="BF171" s="26" t="n">
        <v>100</v>
      </c>
      <c r="BG171" s="25" t="n">
        <v>20</v>
      </c>
    </row>
    <row r="172" customFormat="false" ht="15" hidden="false" customHeight="false" outlineLevel="0" collapsed="false">
      <c r="A172" s="15" t="s">
        <v>803</v>
      </c>
      <c r="B172" s="15" t="s">
        <v>697</v>
      </c>
      <c r="C172" s="16" t="s">
        <v>66</v>
      </c>
      <c r="D172" s="17" t="n">
        <v>3</v>
      </c>
      <c r="E172" s="16" t="s">
        <v>67</v>
      </c>
      <c r="F172" s="18" t="n">
        <v>32</v>
      </c>
      <c r="G172" s="16"/>
      <c r="H172" s="19"/>
      <c r="I172" s="7"/>
      <c r="J172" s="7"/>
      <c r="K172" s="8" t="s">
        <v>68</v>
      </c>
      <c r="L172" s="20" t="n">
        <v>172</v>
      </c>
      <c r="M172" s="20"/>
      <c r="N172" s="10"/>
      <c r="O172" s="27" t="s">
        <v>69</v>
      </c>
      <c r="P172" s="28" t="n">
        <v>42704.1359490741</v>
      </c>
      <c r="Q172" s="27" t="s">
        <v>698</v>
      </c>
      <c r="R172" s="23" t="s">
        <v>699</v>
      </c>
      <c r="S172" s="27" t="s">
        <v>700</v>
      </c>
      <c r="T172" s="27"/>
      <c r="U172" s="28" t="n">
        <v>42704.1359490741</v>
      </c>
      <c r="V172" s="23" t="s">
        <v>804</v>
      </c>
      <c r="W172" s="27"/>
      <c r="X172" s="27"/>
      <c r="Y172" s="27" t="s">
        <v>805</v>
      </c>
      <c r="Z172" s="27"/>
      <c r="AA172" s="29" t="inlineStr">
        <f aca="false">FALSE()</f>
        <is>
          <t/>
        </is>
      </c>
      <c r="AB172" s="29" t="n">
        <v>0</v>
      </c>
      <c r="AC172" s="29"/>
      <c r="AD172" s="29" t="inlineStr">
        <f aca="false">FALSE()</f>
        <is>
          <t/>
        </is>
      </c>
      <c r="AE172" s="29" t="s">
        <v>75</v>
      </c>
      <c r="AF172" s="29"/>
      <c r="AG172" s="29"/>
      <c r="AH172" s="29" t="inlineStr">
        <f aca="false">FALSE()</f>
        <is>
          <t/>
        </is>
      </c>
      <c r="AI172" s="29" t="n">
        <v>9</v>
      </c>
      <c r="AJ172" s="29" t="s">
        <v>703</v>
      </c>
      <c r="AK172" s="29" t="s">
        <v>84</v>
      </c>
      <c r="AL172" s="29" t="inlineStr">
        <f aca="false">FALSE()</f>
        <is>
          <t/>
        </is>
      </c>
      <c r="AM172" s="29" t="s">
        <v>703</v>
      </c>
      <c r="AN172" s="29"/>
      <c r="AO172" s="29"/>
      <c r="AP172" s="29"/>
      <c r="AQ172" s="29"/>
      <c r="AR172" s="29"/>
      <c r="AS172" s="29"/>
      <c r="AT172" s="29"/>
      <c r="AU172" s="29"/>
      <c r="AV172" s="0" t="n">
        <v>1</v>
      </c>
      <c r="AW172" s="24" t="e">
        <f aca="false">REPLACE(INDEX(GroupVertices[group], MATCH(Edges[[#this row],[vertex 1]],GroupVertices[vertex],0)),1,1,"")</f>
        <v>#VALUE!</v>
      </c>
      <c r="AX172" s="24" t="e">
        <f aca="false">REPLACE(INDEX(GroupVertices[group], MATCH(Edges[[#this row],[vertex 2]],GroupVertices[vertex],0)),1,1,"")</f>
        <v>#VALUE!</v>
      </c>
      <c r="AY172" s="25" t="n">
        <v>0</v>
      </c>
      <c r="AZ172" s="26" t="n">
        <v>0</v>
      </c>
      <c r="BA172" s="25" t="n">
        <v>0</v>
      </c>
      <c r="BB172" s="26" t="n">
        <v>0</v>
      </c>
      <c r="BC172" s="25" t="n">
        <v>0</v>
      </c>
      <c r="BD172" s="26" t="n">
        <v>0</v>
      </c>
      <c r="BE172" s="25" t="n">
        <v>7</v>
      </c>
      <c r="BF172" s="26" t="n">
        <v>100</v>
      </c>
      <c r="BG172" s="25" t="n">
        <v>7</v>
      </c>
    </row>
    <row r="173" customFormat="false" ht="15" hidden="false" customHeight="false" outlineLevel="0" collapsed="false">
      <c r="A173" s="15" t="s">
        <v>806</v>
      </c>
      <c r="B173" s="15" t="s">
        <v>697</v>
      </c>
      <c r="C173" s="16" t="s">
        <v>66</v>
      </c>
      <c r="D173" s="17" t="n">
        <v>3</v>
      </c>
      <c r="E173" s="16" t="s">
        <v>67</v>
      </c>
      <c r="F173" s="18" t="n">
        <v>32</v>
      </c>
      <c r="G173" s="16"/>
      <c r="H173" s="19"/>
      <c r="I173" s="7"/>
      <c r="J173" s="7"/>
      <c r="K173" s="8" t="s">
        <v>68</v>
      </c>
      <c r="L173" s="20" t="n">
        <v>173</v>
      </c>
      <c r="M173" s="20"/>
      <c r="N173" s="10"/>
      <c r="O173" s="27" t="s">
        <v>69</v>
      </c>
      <c r="P173" s="28" t="n">
        <v>42704.1377893519</v>
      </c>
      <c r="Q173" s="27" t="s">
        <v>698</v>
      </c>
      <c r="R173" s="23" t="s">
        <v>699</v>
      </c>
      <c r="S173" s="27" t="s">
        <v>700</v>
      </c>
      <c r="T173" s="27"/>
      <c r="U173" s="28" t="n">
        <v>42704.1377893519</v>
      </c>
      <c r="V173" s="23" t="s">
        <v>807</v>
      </c>
      <c r="W173" s="27"/>
      <c r="X173" s="27"/>
      <c r="Y173" s="27" t="s">
        <v>808</v>
      </c>
      <c r="Z173" s="27"/>
      <c r="AA173" s="29" t="inlineStr">
        <f aca="false">FALSE()</f>
        <is>
          <t/>
        </is>
      </c>
      <c r="AB173" s="29" t="n">
        <v>0</v>
      </c>
      <c r="AC173" s="29"/>
      <c r="AD173" s="29" t="inlineStr">
        <f aca="false">FALSE()</f>
        <is>
          <t/>
        </is>
      </c>
      <c r="AE173" s="29" t="s">
        <v>75</v>
      </c>
      <c r="AF173" s="29"/>
      <c r="AG173" s="29"/>
      <c r="AH173" s="29" t="inlineStr">
        <f aca="false">FALSE()</f>
        <is>
          <t/>
        </is>
      </c>
      <c r="AI173" s="29" t="n">
        <v>9</v>
      </c>
      <c r="AJ173" s="29" t="s">
        <v>703</v>
      </c>
      <c r="AK173" s="29" t="s">
        <v>76</v>
      </c>
      <c r="AL173" s="29" t="inlineStr">
        <f aca="false">FALSE()</f>
        <is>
          <t/>
        </is>
      </c>
      <c r="AM173" s="29" t="s">
        <v>703</v>
      </c>
      <c r="AN173" s="29"/>
      <c r="AO173" s="29"/>
      <c r="AP173" s="29"/>
      <c r="AQ173" s="29"/>
      <c r="AR173" s="29"/>
      <c r="AS173" s="29"/>
      <c r="AT173" s="29"/>
      <c r="AU173" s="29"/>
      <c r="AV173" s="0" t="n">
        <v>1</v>
      </c>
      <c r="AW173" s="24" t="e">
        <f aca="false">REPLACE(INDEX(GroupVertices[group], MATCH(Edges[[#this row],[vertex 1]],GroupVertices[vertex],0)),1,1,"")</f>
        <v>#VALUE!</v>
      </c>
      <c r="AX173" s="24" t="e">
        <f aca="false">REPLACE(INDEX(GroupVertices[group], MATCH(Edges[[#this row],[vertex 2]],GroupVertices[vertex],0)),1,1,"")</f>
        <v>#VALUE!</v>
      </c>
      <c r="AY173" s="25" t="n">
        <v>0</v>
      </c>
      <c r="AZ173" s="26" t="n">
        <v>0</v>
      </c>
      <c r="BA173" s="25" t="n">
        <v>0</v>
      </c>
      <c r="BB173" s="26" t="n">
        <v>0</v>
      </c>
      <c r="BC173" s="25" t="n">
        <v>0</v>
      </c>
      <c r="BD173" s="26" t="n">
        <v>0</v>
      </c>
      <c r="BE173" s="25" t="n">
        <v>7</v>
      </c>
      <c r="BF173" s="26" t="n">
        <v>100</v>
      </c>
      <c r="BG173" s="25" t="n">
        <v>7</v>
      </c>
    </row>
    <row r="174" customFormat="false" ht="15" hidden="false" customHeight="false" outlineLevel="0" collapsed="false">
      <c r="A174" s="15" t="s">
        <v>809</v>
      </c>
      <c r="B174" s="15" t="s">
        <v>697</v>
      </c>
      <c r="C174" s="16" t="s">
        <v>66</v>
      </c>
      <c r="D174" s="17" t="n">
        <v>3</v>
      </c>
      <c r="E174" s="16" t="s">
        <v>67</v>
      </c>
      <c r="F174" s="18" t="n">
        <v>32</v>
      </c>
      <c r="G174" s="16"/>
      <c r="H174" s="19"/>
      <c r="I174" s="7"/>
      <c r="J174" s="7"/>
      <c r="K174" s="8" t="s">
        <v>68</v>
      </c>
      <c r="L174" s="20" t="n">
        <v>174</v>
      </c>
      <c r="M174" s="20"/>
      <c r="N174" s="10"/>
      <c r="O174" s="27" t="s">
        <v>69</v>
      </c>
      <c r="P174" s="28" t="n">
        <v>42704.1473958333</v>
      </c>
      <c r="Q174" s="27" t="s">
        <v>698</v>
      </c>
      <c r="R174" s="23" t="s">
        <v>699</v>
      </c>
      <c r="S174" s="27" t="s">
        <v>700</v>
      </c>
      <c r="T174" s="27"/>
      <c r="U174" s="28" t="n">
        <v>42704.1473958333</v>
      </c>
      <c r="V174" s="23" t="s">
        <v>810</v>
      </c>
      <c r="W174" s="27"/>
      <c r="X174" s="27"/>
      <c r="Y174" s="27" t="s">
        <v>811</v>
      </c>
      <c r="Z174" s="27"/>
      <c r="AA174" s="29" t="inlineStr">
        <f aca="false">FALSE()</f>
        <is>
          <t/>
        </is>
      </c>
      <c r="AB174" s="29" t="n">
        <v>0</v>
      </c>
      <c r="AC174" s="29"/>
      <c r="AD174" s="29" t="inlineStr">
        <f aca="false">FALSE()</f>
        <is>
          <t/>
        </is>
      </c>
      <c r="AE174" s="29" t="s">
        <v>75</v>
      </c>
      <c r="AF174" s="29"/>
      <c r="AG174" s="29"/>
      <c r="AH174" s="29" t="inlineStr">
        <f aca="false">FALSE()</f>
        <is>
          <t/>
        </is>
      </c>
      <c r="AI174" s="29" t="n">
        <v>9</v>
      </c>
      <c r="AJ174" s="29" t="s">
        <v>703</v>
      </c>
      <c r="AK174" s="29" t="s">
        <v>84</v>
      </c>
      <c r="AL174" s="29" t="inlineStr">
        <f aca="false">FALSE()</f>
        <is>
          <t/>
        </is>
      </c>
      <c r="AM174" s="29" t="s">
        <v>703</v>
      </c>
      <c r="AN174" s="29"/>
      <c r="AO174" s="29"/>
      <c r="AP174" s="29"/>
      <c r="AQ174" s="29"/>
      <c r="AR174" s="29"/>
      <c r="AS174" s="29"/>
      <c r="AT174" s="29"/>
      <c r="AU174" s="29"/>
      <c r="AV174" s="0" t="n">
        <v>1</v>
      </c>
      <c r="AW174" s="24" t="e">
        <f aca="false">REPLACE(INDEX(GroupVertices[group], MATCH(Edges[[#this row],[vertex 1]],GroupVertices[vertex],0)),1,1,"")</f>
        <v>#VALUE!</v>
      </c>
      <c r="AX174" s="24" t="e">
        <f aca="false">REPLACE(INDEX(GroupVertices[group], MATCH(Edges[[#this row],[vertex 2]],GroupVertices[vertex],0)),1,1,"")</f>
        <v>#VALUE!</v>
      </c>
      <c r="AY174" s="25" t="n">
        <v>0</v>
      </c>
      <c r="AZ174" s="26" t="n">
        <v>0</v>
      </c>
      <c r="BA174" s="25" t="n">
        <v>0</v>
      </c>
      <c r="BB174" s="26" t="n">
        <v>0</v>
      </c>
      <c r="BC174" s="25" t="n">
        <v>0</v>
      </c>
      <c r="BD174" s="26" t="n">
        <v>0</v>
      </c>
      <c r="BE174" s="25" t="n">
        <v>7</v>
      </c>
      <c r="BF174" s="26" t="n">
        <v>100</v>
      </c>
      <c r="BG174" s="25" t="n">
        <v>7</v>
      </c>
    </row>
    <row r="175" customFormat="false" ht="15" hidden="false" customHeight="false" outlineLevel="0" collapsed="false">
      <c r="A175" s="15" t="s">
        <v>812</v>
      </c>
      <c r="B175" s="15" t="s">
        <v>697</v>
      </c>
      <c r="C175" s="16" t="s">
        <v>66</v>
      </c>
      <c r="D175" s="17" t="n">
        <v>3</v>
      </c>
      <c r="E175" s="16" t="s">
        <v>67</v>
      </c>
      <c r="F175" s="18" t="n">
        <v>32</v>
      </c>
      <c r="G175" s="16"/>
      <c r="H175" s="19"/>
      <c r="I175" s="7"/>
      <c r="J175" s="7"/>
      <c r="K175" s="8" t="s">
        <v>68</v>
      </c>
      <c r="L175" s="20" t="n">
        <v>175</v>
      </c>
      <c r="M175" s="20"/>
      <c r="N175" s="10"/>
      <c r="O175" s="27" t="s">
        <v>69</v>
      </c>
      <c r="P175" s="28" t="n">
        <v>42704.1609259259</v>
      </c>
      <c r="Q175" s="27" t="s">
        <v>698</v>
      </c>
      <c r="R175" s="23" t="s">
        <v>699</v>
      </c>
      <c r="S175" s="27" t="s">
        <v>700</v>
      </c>
      <c r="T175" s="27"/>
      <c r="U175" s="28" t="n">
        <v>42704.1609259259</v>
      </c>
      <c r="V175" s="23" t="s">
        <v>813</v>
      </c>
      <c r="W175" s="27"/>
      <c r="X175" s="27"/>
      <c r="Y175" s="27" t="s">
        <v>814</v>
      </c>
      <c r="Z175" s="27"/>
      <c r="AA175" s="29" t="inlineStr">
        <f aca="false">FALSE()</f>
        <is>
          <t/>
        </is>
      </c>
      <c r="AB175" s="29" t="n">
        <v>0</v>
      </c>
      <c r="AC175" s="29"/>
      <c r="AD175" s="29" t="inlineStr">
        <f aca="false">FALSE()</f>
        <is>
          <t/>
        </is>
      </c>
      <c r="AE175" s="29" t="s">
        <v>75</v>
      </c>
      <c r="AF175" s="29"/>
      <c r="AG175" s="29"/>
      <c r="AH175" s="29" t="inlineStr">
        <f aca="false">FALSE()</f>
        <is>
          <t/>
        </is>
      </c>
      <c r="AI175" s="29" t="n">
        <v>9</v>
      </c>
      <c r="AJ175" s="29" t="s">
        <v>703</v>
      </c>
      <c r="AK175" s="29" t="s">
        <v>84</v>
      </c>
      <c r="AL175" s="29" t="inlineStr">
        <f aca="false">FALSE()</f>
        <is>
          <t/>
        </is>
      </c>
      <c r="AM175" s="29" t="s">
        <v>703</v>
      </c>
      <c r="AN175" s="29"/>
      <c r="AO175" s="29"/>
      <c r="AP175" s="29"/>
      <c r="AQ175" s="29"/>
      <c r="AR175" s="29"/>
      <c r="AS175" s="29"/>
      <c r="AT175" s="29"/>
      <c r="AU175" s="29"/>
      <c r="AV175" s="0" t="n">
        <v>1</v>
      </c>
      <c r="AW175" s="24" t="e">
        <f aca="false">REPLACE(INDEX(GroupVertices[group], MATCH(Edges[[#this row],[vertex 1]],GroupVertices[vertex],0)),1,1,"")</f>
        <v>#VALUE!</v>
      </c>
      <c r="AX175" s="24" t="e">
        <f aca="false">REPLACE(INDEX(GroupVertices[group], MATCH(Edges[[#this row],[vertex 2]],GroupVertices[vertex],0)),1,1,"")</f>
        <v>#VALUE!</v>
      </c>
      <c r="AY175" s="25" t="n">
        <v>0</v>
      </c>
      <c r="AZ175" s="26" t="n">
        <v>0</v>
      </c>
      <c r="BA175" s="25" t="n">
        <v>0</v>
      </c>
      <c r="BB175" s="26" t="n">
        <v>0</v>
      </c>
      <c r="BC175" s="25" t="n">
        <v>0</v>
      </c>
      <c r="BD175" s="26" t="n">
        <v>0</v>
      </c>
      <c r="BE175" s="25" t="n">
        <v>7</v>
      </c>
      <c r="BF175" s="26" t="n">
        <v>100</v>
      </c>
      <c r="BG175" s="25" t="n">
        <v>7</v>
      </c>
    </row>
    <row r="176" customFormat="false" ht="15" hidden="false" customHeight="false" outlineLevel="0" collapsed="false">
      <c r="A176" s="15" t="s">
        <v>645</v>
      </c>
      <c r="B176" s="15" t="s">
        <v>639</v>
      </c>
      <c r="C176" s="16" t="s">
        <v>66</v>
      </c>
      <c r="D176" s="17" t="n">
        <v>3</v>
      </c>
      <c r="E176" s="16" t="s">
        <v>67</v>
      </c>
      <c r="F176" s="18" t="n">
        <v>32</v>
      </c>
      <c r="G176" s="16"/>
      <c r="H176" s="19"/>
      <c r="I176" s="7"/>
      <c r="J176" s="7"/>
      <c r="K176" s="8" t="s">
        <v>68</v>
      </c>
      <c r="L176" s="20" t="n">
        <v>176</v>
      </c>
      <c r="M176" s="20"/>
      <c r="N176" s="10"/>
      <c r="O176" s="27" t="s">
        <v>69</v>
      </c>
      <c r="P176" s="28" t="n">
        <v>42703.6254513889</v>
      </c>
      <c r="Q176" s="27" t="s">
        <v>815</v>
      </c>
      <c r="R176" s="23" t="s">
        <v>816</v>
      </c>
      <c r="S176" s="27" t="s">
        <v>130</v>
      </c>
      <c r="T176" s="27"/>
      <c r="U176" s="28" t="n">
        <v>42703.6254513889</v>
      </c>
      <c r="V176" s="23" t="s">
        <v>817</v>
      </c>
      <c r="W176" s="27"/>
      <c r="X176" s="27"/>
      <c r="Y176" s="27" t="s">
        <v>643</v>
      </c>
      <c r="Z176" s="27"/>
      <c r="AA176" s="29" t="inlineStr">
        <f aca="false">FALSE()</f>
        <is>
          <t/>
        </is>
      </c>
      <c r="AB176" s="29" t="n">
        <v>0</v>
      </c>
      <c r="AC176" s="29"/>
      <c r="AD176" s="29" t="inlineStr">
        <f aca="false">FALSE()</f>
        <is>
          <t/>
        </is>
      </c>
      <c r="AE176" s="29" t="s">
        <v>441</v>
      </c>
      <c r="AF176" s="29"/>
      <c r="AG176" s="29"/>
      <c r="AH176" s="29" t="inlineStr">
        <f aca="false">FALSE()</f>
        <is>
          <t/>
        </is>
      </c>
      <c r="AI176" s="29" t="n">
        <v>2</v>
      </c>
      <c r="AJ176" s="29"/>
      <c r="AK176" s="29" t="s">
        <v>76</v>
      </c>
      <c r="AL176" s="29" t="n">
        <f aca="false">TRUE()</f>
        <v>1</v>
      </c>
      <c r="AM176" s="29" t="s">
        <v>643</v>
      </c>
      <c r="AN176" s="29"/>
      <c r="AO176" s="29"/>
      <c r="AP176" s="29"/>
      <c r="AQ176" s="29"/>
      <c r="AR176" s="29"/>
      <c r="AS176" s="29"/>
      <c r="AT176" s="29"/>
      <c r="AU176" s="29"/>
      <c r="AV176" s="0" t="n">
        <v>1</v>
      </c>
      <c r="AW176" s="24" t="e">
        <f aca="false">REPLACE(INDEX(GroupVertices[group], MATCH(Edges[[#this row],[vertex 1]],GroupVertices[vertex],0)),1,1,"")</f>
        <v>#VALUE!</v>
      </c>
      <c r="AX176" s="24" t="e">
        <f aca="false">REPLACE(INDEX(GroupVertices[group], MATCH(Edges[[#this row],[vertex 2]],GroupVertices[vertex],0)),1,1,"")</f>
        <v>#VALUE!</v>
      </c>
      <c r="AY176" s="25"/>
      <c r="AZ176" s="26"/>
      <c r="BA176" s="25"/>
      <c r="BB176" s="26"/>
      <c r="BC176" s="25"/>
      <c r="BD176" s="26"/>
      <c r="BE176" s="25"/>
      <c r="BF176" s="26"/>
      <c r="BG176" s="25"/>
    </row>
    <row r="177" customFormat="false" ht="15" hidden="false" customHeight="false" outlineLevel="0" collapsed="false">
      <c r="A177" s="15" t="s">
        <v>644</v>
      </c>
      <c r="B177" s="15" t="s">
        <v>639</v>
      </c>
      <c r="C177" s="16" t="s">
        <v>66</v>
      </c>
      <c r="D177" s="17" t="n">
        <v>3</v>
      </c>
      <c r="E177" s="16" t="s">
        <v>67</v>
      </c>
      <c r="F177" s="18" t="n">
        <v>32</v>
      </c>
      <c r="G177" s="16"/>
      <c r="H177" s="19"/>
      <c r="I177" s="7"/>
      <c r="J177" s="7"/>
      <c r="K177" s="8" t="s">
        <v>68</v>
      </c>
      <c r="L177" s="20" t="n">
        <v>177</v>
      </c>
      <c r="M177" s="20"/>
      <c r="N177" s="10"/>
      <c r="O177" s="27" t="s">
        <v>69</v>
      </c>
      <c r="P177" s="28" t="n">
        <v>42704.3219212963</v>
      </c>
      <c r="Q177" s="27" t="s">
        <v>640</v>
      </c>
      <c r="R177" s="27"/>
      <c r="S177" s="27"/>
      <c r="T177" s="27"/>
      <c r="U177" s="28" t="n">
        <v>42704.3219212963</v>
      </c>
      <c r="V177" s="23" t="s">
        <v>818</v>
      </c>
      <c r="W177" s="27"/>
      <c r="X177" s="27"/>
      <c r="Y177" s="27" t="s">
        <v>819</v>
      </c>
      <c r="Z177" s="27"/>
      <c r="AA177" s="29" t="inlineStr">
        <f aca="false">FALSE()</f>
        <is>
          <t/>
        </is>
      </c>
      <c r="AB177" s="29" t="n">
        <v>0</v>
      </c>
      <c r="AC177" s="29"/>
      <c r="AD177" s="29" t="inlineStr">
        <f aca="false">FALSE()</f>
        <is>
          <t/>
        </is>
      </c>
      <c r="AE177" s="29" t="s">
        <v>441</v>
      </c>
      <c r="AF177" s="29"/>
      <c r="AG177" s="29"/>
      <c r="AH177" s="29" t="inlineStr">
        <f aca="false">FALSE()</f>
        <is>
          <t/>
        </is>
      </c>
      <c r="AI177" s="29" t="n">
        <v>3</v>
      </c>
      <c r="AJ177" s="29" t="s">
        <v>643</v>
      </c>
      <c r="AK177" s="29" t="s">
        <v>76</v>
      </c>
      <c r="AL177" s="29" t="n">
        <f aca="false">FALSE()</f>
        <v>0</v>
      </c>
      <c r="AM177" s="29" t="s">
        <v>643</v>
      </c>
      <c r="AN177" s="29"/>
      <c r="AO177" s="29"/>
      <c r="AP177" s="29"/>
      <c r="AQ177" s="29"/>
      <c r="AR177" s="29"/>
      <c r="AS177" s="29"/>
      <c r="AT177" s="29"/>
      <c r="AU177" s="29"/>
      <c r="AV177" s="0" t="n">
        <v>1</v>
      </c>
      <c r="AW177" s="24" t="e">
        <f aca="false">REPLACE(INDEX(GroupVertices[group], MATCH(Edges[[#this row],[vertex 1]],GroupVertices[vertex],0)),1,1,"")</f>
        <v>#VALUE!</v>
      </c>
      <c r="AX177" s="24" t="e">
        <f aca="false">REPLACE(INDEX(GroupVertices[group], MATCH(Edges[[#this row],[vertex 2]],GroupVertices[vertex],0)),1,1,"")</f>
        <v>#VALUE!</v>
      </c>
      <c r="AY177" s="25"/>
      <c r="AZ177" s="26"/>
      <c r="BA177" s="25"/>
      <c r="BB177" s="26"/>
      <c r="BC177" s="25"/>
      <c r="BD177" s="26"/>
      <c r="BE177" s="25"/>
      <c r="BF177" s="26"/>
      <c r="BG177" s="25"/>
    </row>
    <row r="178" customFormat="false" ht="15" hidden="false" customHeight="false" outlineLevel="0" collapsed="false">
      <c r="A178" s="15" t="s">
        <v>645</v>
      </c>
      <c r="B178" s="15" t="s">
        <v>644</v>
      </c>
      <c r="C178" s="16" t="s">
        <v>66</v>
      </c>
      <c r="D178" s="17" t="n">
        <v>3</v>
      </c>
      <c r="E178" s="16" t="s">
        <v>67</v>
      </c>
      <c r="F178" s="18" t="n">
        <v>32</v>
      </c>
      <c r="G178" s="16"/>
      <c r="H178" s="19"/>
      <c r="I178" s="7"/>
      <c r="J178" s="7"/>
      <c r="K178" s="8" t="s">
        <v>174</v>
      </c>
      <c r="L178" s="20" t="n">
        <v>178</v>
      </c>
      <c r="M178" s="20"/>
      <c r="N178" s="10"/>
      <c r="O178" s="27" t="s">
        <v>69</v>
      </c>
      <c r="P178" s="28" t="n">
        <v>42703.6254513889</v>
      </c>
      <c r="Q178" s="27" t="s">
        <v>815</v>
      </c>
      <c r="R178" s="23" t="s">
        <v>816</v>
      </c>
      <c r="S178" s="27" t="s">
        <v>130</v>
      </c>
      <c r="T178" s="27"/>
      <c r="U178" s="28" t="n">
        <v>42703.6254513889</v>
      </c>
      <c r="V178" s="23" t="s">
        <v>817</v>
      </c>
      <c r="W178" s="27"/>
      <c r="X178" s="27"/>
      <c r="Y178" s="27" t="s">
        <v>643</v>
      </c>
      <c r="Z178" s="27"/>
      <c r="AA178" s="29" t="inlineStr">
        <f aca="false">FALSE()</f>
        <is>
          <t/>
        </is>
      </c>
      <c r="AB178" s="29" t="n">
        <v>0</v>
      </c>
      <c r="AC178" s="29"/>
      <c r="AD178" s="29" t="inlineStr">
        <f aca="false">FALSE()</f>
        <is>
          <t/>
        </is>
      </c>
      <c r="AE178" s="29" t="s">
        <v>441</v>
      </c>
      <c r="AF178" s="29"/>
      <c r="AG178" s="29"/>
      <c r="AH178" s="29" t="inlineStr">
        <f aca="false">FALSE()</f>
        <is>
          <t/>
        </is>
      </c>
      <c r="AI178" s="29" t="n">
        <v>2</v>
      </c>
      <c r="AJ178" s="29"/>
      <c r="AK178" s="29" t="s">
        <v>76</v>
      </c>
      <c r="AL178" s="29" t="n">
        <f aca="false">TRUE()</f>
        <v>1</v>
      </c>
      <c r="AM178" s="29" t="s">
        <v>643</v>
      </c>
      <c r="AN178" s="29"/>
      <c r="AO178" s="29"/>
      <c r="AP178" s="29"/>
      <c r="AQ178" s="29"/>
      <c r="AR178" s="29"/>
      <c r="AS178" s="29"/>
      <c r="AT178" s="29"/>
      <c r="AU178" s="29"/>
      <c r="AV178" s="0" t="n">
        <v>1</v>
      </c>
      <c r="AW178" s="24" t="e">
        <f aca="false">REPLACE(INDEX(GroupVertices[group], MATCH(Edges[[#this row],[vertex 1]],GroupVertices[vertex],0)),1,1,"")</f>
        <v>#VALUE!</v>
      </c>
      <c r="AX178" s="24" t="e">
        <f aca="false">REPLACE(INDEX(GroupVertices[group], MATCH(Edges[[#this row],[vertex 2]],GroupVertices[vertex],0)),1,1,"")</f>
        <v>#VALUE!</v>
      </c>
      <c r="AY178" s="25" t="n">
        <v>0</v>
      </c>
      <c r="AZ178" s="26" t="n">
        <v>0</v>
      </c>
      <c r="BA178" s="25" t="n">
        <v>0</v>
      </c>
      <c r="BB178" s="26" t="n">
        <v>0</v>
      </c>
      <c r="BC178" s="25" t="n">
        <v>0</v>
      </c>
      <c r="BD178" s="26" t="n">
        <v>0</v>
      </c>
      <c r="BE178" s="25" t="n">
        <v>14</v>
      </c>
      <c r="BF178" s="26" t="n">
        <v>100</v>
      </c>
      <c r="BG178" s="25" t="n">
        <v>14</v>
      </c>
    </row>
    <row r="179" customFormat="false" ht="15" hidden="false" customHeight="false" outlineLevel="0" collapsed="false">
      <c r="A179" s="15" t="s">
        <v>644</v>
      </c>
      <c r="B179" s="15" t="s">
        <v>645</v>
      </c>
      <c r="C179" s="16" t="s">
        <v>66</v>
      </c>
      <c r="D179" s="17" t="n">
        <v>3</v>
      </c>
      <c r="E179" s="16" t="s">
        <v>67</v>
      </c>
      <c r="F179" s="18" t="n">
        <v>32</v>
      </c>
      <c r="G179" s="16"/>
      <c r="H179" s="19"/>
      <c r="I179" s="7"/>
      <c r="J179" s="7"/>
      <c r="K179" s="8" t="s">
        <v>174</v>
      </c>
      <c r="L179" s="20" t="n">
        <v>179</v>
      </c>
      <c r="M179" s="20"/>
      <c r="N179" s="10"/>
      <c r="O179" s="27" t="s">
        <v>69</v>
      </c>
      <c r="P179" s="28" t="n">
        <v>42704.3219212963</v>
      </c>
      <c r="Q179" s="27" t="s">
        <v>640</v>
      </c>
      <c r="R179" s="27"/>
      <c r="S179" s="27"/>
      <c r="T179" s="27"/>
      <c r="U179" s="28" t="n">
        <v>42704.3219212963</v>
      </c>
      <c r="V179" s="23" t="s">
        <v>818</v>
      </c>
      <c r="W179" s="27"/>
      <c r="X179" s="27"/>
      <c r="Y179" s="27" t="s">
        <v>819</v>
      </c>
      <c r="Z179" s="27"/>
      <c r="AA179" s="29" t="inlineStr">
        <f aca="false">FALSE()</f>
        <is>
          <t/>
        </is>
      </c>
      <c r="AB179" s="29" t="n">
        <v>0</v>
      </c>
      <c r="AC179" s="29"/>
      <c r="AD179" s="29" t="inlineStr">
        <f aca="false">FALSE()</f>
        <is>
          <t/>
        </is>
      </c>
      <c r="AE179" s="29" t="s">
        <v>441</v>
      </c>
      <c r="AF179" s="29"/>
      <c r="AG179" s="29"/>
      <c r="AH179" s="29" t="inlineStr">
        <f aca="false">FALSE()</f>
        <is>
          <t/>
        </is>
      </c>
      <c r="AI179" s="29" t="n">
        <v>3</v>
      </c>
      <c r="AJ179" s="29" t="s">
        <v>643</v>
      </c>
      <c r="AK179" s="29" t="s">
        <v>76</v>
      </c>
      <c r="AL179" s="29" t="n">
        <f aca="false">FALSE()</f>
        <v>0</v>
      </c>
      <c r="AM179" s="29" t="s">
        <v>643</v>
      </c>
      <c r="AN179" s="29"/>
      <c r="AO179" s="29"/>
      <c r="AP179" s="29"/>
      <c r="AQ179" s="29"/>
      <c r="AR179" s="29"/>
      <c r="AS179" s="29"/>
      <c r="AT179" s="29"/>
      <c r="AU179" s="29"/>
      <c r="AV179" s="0" t="n">
        <v>1</v>
      </c>
      <c r="AW179" s="24" t="e">
        <f aca="false">REPLACE(INDEX(GroupVertices[group], MATCH(Edges[[#this row],[vertex 1]],GroupVertices[vertex],0)),1,1,"")</f>
        <v>#VALUE!</v>
      </c>
      <c r="AX179" s="24" t="e">
        <f aca="false">REPLACE(INDEX(GroupVertices[group], MATCH(Edges[[#this row],[vertex 2]],GroupVertices[vertex],0)),1,1,"")</f>
        <v>#VALUE!</v>
      </c>
      <c r="AY179" s="25" t="n">
        <v>0</v>
      </c>
      <c r="AZ179" s="26" t="n">
        <v>0</v>
      </c>
      <c r="BA179" s="25" t="n">
        <v>0</v>
      </c>
      <c r="BB179" s="26" t="n">
        <v>0</v>
      </c>
      <c r="BC179" s="25" t="n">
        <v>0</v>
      </c>
      <c r="BD179" s="26" t="n">
        <v>0</v>
      </c>
      <c r="BE179" s="25" t="n">
        <v>16</v>
      </c>
      <c r="BF179" s="26" t="n">
        <v>100</v>
      </c>
      <c r="BG179" s="25" t="n">
        <v>16</v>
      </c>
    </row>
    <row r="180" customFormat="false" ht="15" hidden="false" customHeight="false" outlineLevel="0" collapsed="false">
      <c r="A180" s="15" t="s">
        <v>820</v>
      </c>
      <c r="B180" s="15" t="s">
        <v>821</v>
      </c>
      <c r="C180" s="16" t="s">
        <v>66</v>
      </c>
      <c r="D180" s="17" t="n">
        <v>3</v>
      </c>
      <c r="E180" s="16" t="s">
        <v>67</v>
      </c>
      <c r="F180" s="18" t="n">
        <v>32</v>
      </c>
      <c r="G180" s="16"/>
      <c r="H180" s="19"/>
      <c r="I180" s="7"/>
      <c r="J180" s="7"/>
      <c r="K180" s="8" t="s">
        <v>68</v>
      </c>
      <c r="L180" s="20" t="n">
        <v>180</v>
      </c>
      <c r="M180" s="20"/>
      <c r="N180" s="10"/>
      <c r="O180" s="27" t="s">
        <v>69</v>
      </c>
      <c r="P180" s="28" t="n">
        <v>42704.3853819444</v>
      </c>
      <c r="Q180" s="27" t="s">
        <v>822</v>
      </c>
      <c r="R180" s="23" t="s">
        <v>823</v>
      </c>
      <c r="S180" s="27" t="s">
        <v>824</v>
      </c>
      <c r="T180" s="27"/>
      <c r="U180" s="28" t="n">
        <v>42704.3853819444</v>
      </c>
      <c r="V180" s="23" t="s">
        <v>825</v>
      </c>
      <c r="W180" s="27"/>
      <c r="X180" s="27"/>
      <c r="Y180" s="27" t="s">
        <v>826</v>
      </c>
      <c r="Z180" s="27"/>
      <c r="AA180" s="29" t="inlineStr">
        <f aca="false">FALSE()</f>
        <is>
          <t/>
        </is>
      </c>
      <c r="AB180" s="29" t="n">
        <v>0</v>
      </c>
      <c r="AC180" s="29"/>
      <c r="AD180" s="29" t="inlineStr">
        <f aca="false">FALSE()</f>
        <is>
          <t/>
        </is>
      </c>
      <c r="AE180" s="29" t="s">
        <v>75</v>
      </c>
      <c r="AF180" s="29"/>
      <c r="AG180" s="29"/>
      <c r="AH180" s="29" t="inlineStr">
        <f aca="false">FALSE()</f>
        <is>
          <t/>
        </is>
      </c>
      <c r="AI180" s="29" t="n">
        <v>4</v>
      </c>
      <c r="AJ180" s="29" t="s">
        <v>827</v>
      </c>
      <c r="AK180" s="29" t="s">
        <v>76</v>
      </c>
      <c r="AL180" s="29" t="inlineStr">
        <f aca="false">FALSE()</f>
        <is>
          <t/>
        </is>
      </c>
      <c r="AM180" s="29" t="s">
        <v>827</v>
      </c>
      <c r="AN180" s="29"/>
      <c r="AO180" s="29"/>
      <c r="AP180" s="29"/>
      <c r="AQ180" s="29"/>
      <c r="AR180" s="29"/>
      <c r="AS180" s="29"/>
      <c r="AT180" s="29"/>
      <c r="AU180" s="29"/>
      <c r="AV180" s="0" t="n">
        <v>1</v>
      </c>
      <c r="AW180" s="24" t="e">
        <f aca="false">REPLACE(INDEX(GroupVertices[group], MATCH(Edges[[#this row],[vertex 1]],GroupVertices[vertex],0)),1,1,"")</f>
        <v>#VALUE!</v>
      </c>
      <c r="AX180" s="24" t="e">
        <f aca="false">REPLACE(INDEX(GroupVertices[group], MATCH(Edges[[#this row],[vertex 2]],GroupVertices[vertex],0)),1,1,"")</f>
        <v>#VALUE!</v>
      </c>
      <c r="AY180" s="25" t="n">
        <v>1</v>
      </c>
      <c r="AZ180" s="26" t="n">
        <v>5.55555555555556</v>
      </c>
      <c r="BA180" s="25" t="n">
        <v>0</v>
      </c>
      <c r="BB180" s="26" t="n">
        <v>0</v>
      </c>
      <c r="BC180" s="25" t="n">
        <v>0</v>
      </c>
      <c r="BD180" s="26" t="n">
        <v>0</v>
      </c>
      <c r="BE180" s="25" t="n">
        <v>17</v>
      </c>
      <c r="BF180" s="26" t="n">
        <v>94.4444444444444</v>
      </c>
      <c r="BG180" s="25" t="n">
        <v>18</v>
      </c>
    </row>
    <row r="181" customFormat="false" ht="15" hidden="false" customHeight="false" outlineLevel="0" collapsed="false">
      <c r="A181" s="15" t="s">
        <v>828</v>
      </c>
      <c r="B181" s="15" t="s">
        <v>828</v>
      </c>
      <c r="C181" s="16" t="s">
        <v>66</v>
      </c>
      <c r="D181" s="17" t="n">
        <v>3</v>
      </c>
      <c r="E181" s="16" t="s">
        <v>67</v>
      </c>
      <c r="F181" s="18" t="n">
        <v>32</v>
      </c>
      <c r="G181" s="16"/>
      <c r="H181" s="19"/>
      <c r="I181" s="7"/>
      <c r="J181" s="7"/>
      <c r="K181" s="8" t="s">
        <v>68</v>
      </c>
      <c r="L181" s="20" t="n">
        <v>181</v>
      </c>
      <c r="M181" s="20"/>
      <c r="N181" s="10"/>
      <c r="O181" s="27" t="s">
        <v>21</v>
      </c>
      <c r="P181" s="28" t="n">
        <v>42704.4049421296</v>
      </c>
      <c r="Q181" s="27" t="s">
        <v>829</v>
      </c>
      <c r="R181" s="27"/>
      <c r="S181" s="27"/>
      <c r="T181" s="27"/>
      <c r="U181" s="28" t="n">
        <v>42704.4049421296</v>
      </c>
      <c r="V181" s="23" t="s">
        <v>830</v>
      </c>
      <c r="W181" s="27"/>
      <c r="X181" s="27"/>
      <c r="Y181" s="27" t="s">
        <v>831</v>
      </c>
      <c r="Z181" s="27"/>
      <c r="AA181" s="29" t="inlineStr">
        <f aca="false">FALSE()</f>
        <is>
          <t/>
        </is>
      </c>
      <c r="AB181" s="29" t="n">
        <v>1</v>
      </c>
      <c r="AC181" s="29"/>
      <c r="AD181" s="29" t="inlineStr">
        <f aca="false">FALSE()</f>
        <is>
          <t/>
        </is>
      </c>
      <c r="AE181" s="29" t="s">
        <v>428</v>
      </c>
      <c r="AF181" s="29"/>
      <c r="AG181" s="29"/>
      <c r="AH181" s="29" t="inlineStr">
        <f aca="false">FALSE()</f>
        <is>
          <t/>
        </is>
      </c>
      <c r="AI181" s="29" t="n">
        <v>0</v>
      </c>
      <c r="AJ181" s="29"/>
      <c r="AK181" s="29" t="s">
        <v>84</v>
      </c>
      <c r="AL181" s="29" t="inlineStr">
        <f aca="false">FALSE()</f>
        <is>
          <t/>
        </is>
      </c>
      <c r="AM181" s="29" t="s">
        <v>831</v>
      </c>
      <c r="AN181" s="29"/>
      <c r="AO181" s="29"/>
      <c r="AP181" s="29"/>
      <c r="AQ181" s="29"/>
      <c r="AR181" s="29"/>
      <c r="AS181" s="29"/>
      <c r="AT181" s="29"/>
      <c r="AU181" s="29"/>
      <c r="AV181" s="0" t="n">
        <v>1</v>
      </c>
      <c r="AW181" s="24" t="e">
        <f aca="false">REPLACE(INDEX(GroupVertices[group], MATCH(Edges[[#this row],[vertex 1]],GroupVertices[vertex],0)),1,1,"")</f>
        <v>#VALUE!</v>
      </c>
      <c r="AX181" s="24" t="e">
        <f aca="false">REPLACE(INDEX(GroupVertices[group], MATCH(Edges[[#this row],[vertex 2]],GroupVertices[vertex],0)),1,1,"")</f>
        <v>#VALUE!</v>
      </c>
      <c r="AY181" s="25" t="n">
        <v>0</v>
      </c>
      <c r="AZ181" s="26" t="n">
        <v>0</v>
      </c>
      <c r="BA181" s="25" t="n">
        <v>0</v>
      </c>
      <c r="BB181" s="26" t="n">
        <v>0</v>
      </c>
      <c r="BC181" s="25" t="n">
        <v>0</v>
      </c>
      <c r="BD181" s="26" t="n">
        <v>0</v>
      </c>
      <c r="BE181" s="25" t="n">
        <v>4</v>
      </c>
      <c r="BF181" s="26" t="n">
        <v>100</v>
      </c>
      <c r="BG181" s="25" t="n">
        <v>4</v>
      </c>
    </row>
    <row r="182" customFormat="false" ht="15" hidden="false" customHeight="false" outlineLevel="0" collapsed="false">
      <c r="A182" s="15" t="s">
        <v>832</v>
      </c>
      <c r="B182" s="15" t="s">
        <v>833</v>
      </c>
      <c r="C182" s="16" t="s">
        <v>66</v>
      </c>
      <c r="D182" s="17" t="n">
        <v>3</v>
      </c>
      <c r="E182" s="16" t="s">
        <v>67</v>
      </c>
      <c r="F182" s="18" t="n">
        <v>32</v>
      </c>
      <c r="G182" s="16"/>
      <c r="H182" s="19"/>
      <c r="I182" s="7"/>
      <c r="J182" s="7"/>
      <c r="K182" s="8" t="s">
        <v>68</v>
      </c>
      <c r="L182" s="20" t="n">
        <v>182</v>
      </c>
      <c r="M182" s="20"/>
      <c r="N182" s="10"/>
      <c r="O182" s="27" t="s">
        <v>69</v>
      </c>
      <c r="P182" s="28" t="n">
        <v>42704.4231944444</v>
      </c>
      <c r="Q182" s="27" t="s">
        <v>834</v>
      </c>
      <c r="R182" s="27"/>
      <c r="S182" s="27"/>
      <c r="T182" s="27"/>
      <c r="U182" s="28" t="n">
        <v>42704.4231944444</v>
      </c>
      <c r="V182" s="23" t="s">
        <v>835</v>
      </c>
      <c r="W182" s="27"/>
      <c r="X182" s="27"/>
      <c r="Y182" s="27" t="s">
        <v>836</v>
      </c>
      <c r="Z182" s="27" t="s">
        <v>837</v>
      </c>
      <c r="AA182" s="29" t="inlineStr">
        <f aca="false">FALSE()</f>
        <is>
          <t/>
        </is>
      </c>
      <c r="AB182" s="29" t="n">
        <v>1</v>
      </c>
      <c r="AC182" s="29" t="s">
        <v>838</v>
      </c>
      <c r="AD182" s="29" t="inlineStr">
        <f aca="false">FALSE()</f>
        <is>
          <t/>
        </is>
      </c>
      <c r="AE182" s="29" t="s">
        <v>75</v>
      </c>
      <c r="AF182" s="29"/>
      <c r="AG182" s="29"/>
      <c r="AH182" s="29" t="inlineStr">
        <f aca="false">FALSE()</f>
        <is>
          <t/>
        </is>
      </c>
      <c r="AI182" s="29" t="n">
        <v>0</v>
      </c>
      <c r="AJ182" s="29"/>
      <c r="AK182" s="29" t="s">
        <v>135</v>
      </c>
      <c r="AL182" s="29" t="inlineStr">
        <f aca="false">FALSE()</f>
        <is>
          <t/>
        </is>
      </c>
      <c r="AM182" s="29" t="s">
        <v>837</v>
      </c>
      <c r="AN182" s="29"/>
      <c r="AO182" s="29"/>
      <c r="AP182" s="29"/>
      <c r="AQ182" s="29"/>
      <c r="AR182" s="29"/>
      <c r="AS182" s="29"/>
      <c r="AT182" s="29"/>
      <c r="AU182" s="29"/>
      <c r="AV182" s="0" t="n">
        <v>1</v>
      </c>
      <c r="AW182" s="24" t="e">
        <f aca="false">REPLACE(INDEX(GroupVertices[group], MATCH(Edges[[#this row],[vertex 1]],GroupVertices[vertex],0)),1,1,"")</f>
        <v>#VALUE!</v>
      </c>
      <c r="AX182" s="24" t="e">
        <f aca="false">REPLACE(INDEX(GroupVertices[group], MATCH(Edges[[#this row],[vertex 2]],GroupVertices[vertex],0)),1,1,"")</f>
        <v>#VALUE!</v>
      </c>
      <c r="AY182" s="25"/>
      <c r="AZ182" s="26"/>
      <c r="BA182" s="25"/>
      <c r="BB182" s="26"/>
      <c r="BC182" s="25"/>
      <c r="BD182" s="26"/>
      <c r="BE182" s="25"/>
      <c r="BF182" s="26"/>
      <c r="BG182" s="25"/>
    </row>
    <row r="183" customFormat="false" ht="15" hidden="false" customHeight="false" outlineLevel="0" collapsed="false">
      <c r="A183" s="15" t="s">
        <v>832</v>
      </c>
      <c r="B183" s="15" t="s">
        <v>839</v>
      </c>
      <c r="C183" s="16" t="s">
        <v>66</v>
      </c>
      <c r="D183" s="17" t="n">
        <v>3</v>
      </c>
      <c r="E183" s="16" t="s">
        <v>67</v>
      </c>
      <c r="F183" s="18" t="n">
        <v>32</v>
      </c>
      <c r="G183" s="16"/>
      <c r="H183" s="19"/>
      <c r="I183" s="7"/>
      <c r="J183" s="7"/>
      <c r="K183" s="8" t="s">
        <v>68</v>
      </c>
      <c r="L183" s="20" t="n">
        <v>183</v>
      </c>
      <c r="M183" s="20"/>
      <c r="N183" s="10"/>
      <c r="O183" s="27" t="s">
        <v>190</v>
      </c>
      <c r="P183" s="28" t="n">
        <v>42704.4231944444</v>
      </c>
      <c r="Q183" s="27" t="s">
        <v>834</v>
      </c>
      <c r="R183" s="27"/>
      <c r="S183" s="27"/>
      <c r="T183" s="27"/>
      <c r="U183" s="28" t="n">
        <v>42704.4231944444</v>
      </c>
      <c r="V183" s="23" t="s">
        <v>835</v>
      </c>
      <c r="W183" s="27"/>
      <c r="X183" s="27"/>
      <c r="Y183" s="27" t="s">
        <v>836</v>
      </c>
      <c r="Z183" s="27" t="s">
        <v>837</v>
      </c>
      <c r="AA183" s="29" t="inlineStr">
        <f aca="false">FALSE()</f>
        <is>
          <t/>
        </is>
      </c>
      <c r="AB183" s="29" t="n">
        <v>1</v>
      </c>
      <c r="AC183" s="29" t="s">
        <v>838</v>
      </c>
      <c r="AD183" s="29" t="inlineStr">
        <f aca="false">FALSE()</f>
        <is>
          <t/>
        </is>
      </c>
      <c r="AE183" s="29" t="s">
        <v>75</v>
      </c>
      <c r="AF183" s="29"/>
      <c r="AG183" s="29"/>
      <c r="AH183" s="29" t="inlineStr">
        <f aca="false">FALSE()</f>
        <is>
          <t/>
        </is>
      </c>
      <c r="AI183" s="29" t="n">
        <v>0</v>
      </c>
      <c r="AJ183" s="29"/>
      <c r="AK183" s="29" t="s">
        <v>135</v>
      </c>
      <c r="AL183" s="29" t="inlineStr">
        <f aca="false">FALSE()</f>
        <is>
          <t/>
        </is>
      </c>
      <c r="AM183" s="29" t="s">
        <v>837</v>
      </c>
      <c r="AN183" s="29"/>
      <c r="AO183" s="29"/>
      <c r="AP183" s="29"/>
      <c r="AQ183" s="29"/>
      <c r="AR183" s="29"/>
      <c r="AS183" s="29"/>
      <c r="AT183" s="29"/>
      <c r="AU183" s="29"/>
      <c r="AV183" s="0" t="n">
        <v>1</v>
      </c>
      <c r="AW183" s="24" t="e">
        <f aca="false">REPLACE(INDEX(GroupVertices[group], MATCH(Edges[[#this row],[vertex 1]],GroupVertices[vertex],0)),1,1,"")</f>
        <v>#VALUE!</v>
      </c>
      <c r="AX183" s="24" t="e">
        <f aca="false">REPLACE(INDEX(GroupVertices[group], MATCH(Edges[[#this row],[vertex 2]],GroupVertices[vertex],0)),1,1,"")</f>
        <v>#VALUE!</v>
      </c>
      <c r="AY183" s="25" t="n">
        <v>0</v>
      </c>
      <c r="AZ183" s="26" t="n">
        <v>0</v>
      </c>
      <c r="BA183" s="25" t="n">
        <v>0</v>
      </c>
      <c r="BB183" s="26" t="n">
        <v>0</v>
      </c>
      <c r="BC183" s="25" t="n">
        <v>0</v>
      </c>
      <c r="BD183" s="26" t="n">
        <v>0</v>
      </c>
      <c r="BE183" s="25" t="n">
        <v>19</v>
      </c>
      <c r="BF183" s="26" t="n">
        <v>100</v>
      </c>
      <c r="BG183" s="25" t="n">
        <v>19</v>
      </c>
    </row>
    <row r="184" customFormat="false" ht="15" hidden="false" customHeight="false" outlineLevel="0" collapsed="false">
      <c r="A184" s="15" t="s">
        <v>832</v>
      </c>
      <c r="B184" s="15" t="s">
        <v>65</v>
      </c>
      <c r="C184" s="16" t="s">
        <v>66</v>
      </c>
      <c r="D184" s="17" t="n">
        <v>3</v>
      </c>
      <c r="E184" s="16" t="s">
        <v>67</v>
      </c>
      <c r="F184" s="18" t="n">
        <v>32</v>
      </c>
      <c r="G184" s="16"/>
      <c r="H184" s="19"/>
      <c r="I184" s="7"/>
      <c r="J184" s="7"/>
      <c r="K184" s="8" t="s">
        <v>68</v>
      </c>
      <c r="L184" s="20" t="n">
        <v>184</v>
      </c>
      <c r="M184" s="20"/>
      <c r="N184" s="10"/>
      <c r="O184" s="27" t="s">
        <v>69</v>
      </c>
      <c r="P184" s="28" t="n">
        <v>42704.4231944444</v>
      </c>
      <c r="Q184" s="27" t="s">
        <v>834</v>
      </c>
      <c r="R184" s="27"/>
      <c r="S184" s="27"/>
      <c r="T184" s="27"/>
      <c r="U184" s="28" t="n">
        <v>42704.4231944444</v>
      </c>
      <c r="V184" s="23" t="s">
        <v>835</v>
      </c>
      <c r="W184" s="27"/>
      <c r="X184" s="27"/>
      <c r="Y184" s="27" t="s">
        <v>836</v>
      </c>
      <c r="Z184" s="27" t="s">
        <v>837</v>
      </c>
      <c r="AA184" s="29" t="inlineStr">
        <f aca="false">FALSE()</f>
        <is>
          <t/>
        </is>
      </c>
      <c r="AB184" s="29" t="n">
        <v>1</v>
      </c>
      <c r="AC184" s="29" t="s">
        <v>838</v>
      </c>
      <c r="AD184" s="29" t="inlineStr">
        <f aca="false">FALSE()</f>
        <is>
          <t/>
        </is>
      </c>
      <c r="AE184" s="29" t="s">
        <v>75</v>
      </c>
      <c r="AF184" s="29"/>
      <c r="AG184" s="29"/>
      <c r="AH184" s="29" t="inlineStr">
        <f aca="false">FALSE()</f>
        <is>
          <t/>
        </is>
      </c>
      <c r="AI184" s="29" t="n">
        <v>0</v>
      </c>
      <c r="AJ184" s="29"/>
      <c r="AK184" s="29" t="s">
        <v>135</v>
      </c>
      <c r="AL184" s="29" t="inlineStr">
        <f aca="false">FALSE()</f>
        <is>
          <t/>
        </is>
      </c>
      <c r="AM184" s="29" t="s">
        <v>837</v>
      </c>
      <c r="AN184" s="29"/>
      <c r="AO184" s="29"/>
      <c r="AP184" s="29"/>
      <c r="AQ184" s="29"/>
      <c r="AR184" s="29"/>
      <c r="AS184" s="29"/>
      <c r="AT184" s="29"/>
      <c r="AU184" s="29"/>
      <c r="AV184" s="0" t="n">
        <v>1</v>
      </c>
      <c r="AW184" s="24" t="e">
        <f aca="false">REPLACE(INDEX(GroupVertices[group], MATCH(Edges[[#this row],[vertex 1]],GroupVertices[vertex],0)),1,1,"")</f>
        <v>#VALUE!</v>
      </c>
      <c r="AX184" s="24" t="e">
        <f aca="false">REPLACE(INDEX(GroupVertices[group], MATCH(Edges[[#this row],[vertex 2]],GroupVertices[vertex],0)),1,1,"")</f>
        <v>#VALUE!</v>
      </c>
      <c r="AY184" s="25"/>
      <c r="AZ184" s="26"/>
      <c r="BA184" s="25"/>
      <c r="BB184" s="26"/>
      <c r="BC184" s="25"/>
      <c r="BD184" s="26"/>
      <c r="BE184" s="25"/>
      <c r="BF184" s="26"/>
      <c r="BG184" s="25"/>
    </row>
    <row r="185" customFormat="false" ht="15" hidden="false" customHeight="false" outlineLevel="0" collapsed="false">
      <c r="A185" s="15" t="s">
        <v>840</v>
      </c>
      <c r="B185" s="15" t="s">
        <v>840</v>
      </c>
      <c r="C185" s="16" t="s">
        <v>66</v>
      </c>
      <c r="D185" s="17" t="n">
        <v>3</v>
      </c>
      <c r="E185" s="16" t="s">
        <v>67</v>
      </c>
      <c r="F185" s="18" t="n">
        <v>32</v>
      </c>
      <c r="G185" s="16"/>
      <c r="H185" s="19"/>
      <c r="I185" s="7"/>
      <c r="J185" s="7"/>
      <c r="K185" s="8" t="s">
        <v>68</v>
      </c>
      <c r="L185" s="20" t="n">
        <v>185</v>
      </c>
      <c r="M185" s="20"/>
      <c r="N185" s="10"/>
      <c r="O185" s="27" t="s">
        <v>21</v>
      </c>
      <c r="P185" s="28" t="n">
        <v>42704.450162037</v>
      </c>
      <c r="Q185" s="27" t="s">
        <v>841</v>
      </c>
      <c r="R185" s="23" t="s">
        <v>842</v>
      </c>
      <c r="S185" s="27" t="s">
        <v>130</v>
      </c>
      <c r="T185" s="27"/>
      <c r="U185" s="28" t="n">
        <v>42704.450162037</v>
      </c>
      <c r="V185" s="23" t="s">
        <v>843</v>
      </c>
      <c r="W185" s="27"/>
      <c r="X185" s="27"/>
      <c r="Y185" s="27" t="s">
        <v>844</v>
      </c>
      <c r="Z185" s="27"/>
      <c r="AA185" s="29" t="inlineStr">
        <f aca="false">FALSE()</f>
        <is>
          <t/>
        </is>
      </c>
      <c r="AB185" s="29" t="n">
        <v>0</v>
      </c>
      <c r="AC185" s="29"/>
      <c r="AD185" s="29" t="inlineStr">
        <f aca="false">FALSE()</f>
        <is>
          <t/>
        </is>
      </c>
      <c r="AE185" s="29" t="s">
        <v>75</v>
      </c>
      <c r="AF185" s="29"/>
      <c r="AG185" s="29"/>
      <c r="AH185" s="29" t="inlineStr">
        <f aca="false">FALSE()</f>
        <is>
          <t/>
        </is>
      </c>
      <c r="AI185" s="29" t="n">
        <v>0</v>
      </c>
      <c r="AJ185" s="29"/>
      <c r="AK185" s="29" t="s">
        <v>126</v>
      </c>
      <c r="AL185" s="29" t="n">
        <f aca="false">TRUE()</f>
        <v>1</v>
      </c>
      <c r="AM185" s="29" t="s">
        <v>844</v>
      </c>
      <c r="AN185" s="29"/>
      <c r="AO185" s="29"/>
      <c r="AP185" s="29"/>
      <c r="AQ185" s="29"/>
      <c r="AR185" s="29"/>
      <c r="AS185" s="29"/>
      <c r="AT185" s="29"/>
      <c r="AU185" s="29"/>
      <c r="AV185" s="0" t="n">
        <v>1</v>
      </c>
      <c r="AW185" s="24" t="e">
        <f aca="false">REPLACE(INDEX(GroupVertices[group], MATCH(Edges[[#this row],[vertex 1]],GroupVertices[vertex],0)),1,1,"")</f>
        <v>#VALUE!</v>
      </c>
      <c r="AX185" s="24" t="e">
        <f aca="false">REPLACE(INDEX(GroupVertices[group], MATCH(Edges[[#this row],[vertex 2]],GroupVertices[vertex],0)),1,1,"")</f>
        <v>#VALUE!</v>
      </c>
      <c r="AY185" s="25" t="n">
        <v>0</v>
      </c>
      <c r="AZ185" s="26" t="n">
        <v>0</v>
      </c>
      <c r="BA185" s="25" t="n">
        <v>0</v>
      </c>
      <c r="BB185" s="26" t="n">
        <v>0</v>
      </c>
      <c r="BC185" s="25" t="n">
        <v>0</v>
      </c>
      <c r="BD185" s="26" t="n">
        <v>0</v>
      </c>
      <c r="BE185" s="25" t="n">
        <v>16</v>
      </c>
      <c r="BF185" s="26" t="n">
        <v>100</v>
      </c>
      <c r="BG185" s="25" t="n">
        <v>16</v>
      </c>
    </row>
    <row r="186" customFormat="false" ht="15" hidden="false" customHeight="false" outlineLevel="0" collapsed="false">
      <c r="A186" s="15" t="s">
        <v>845</v>
      </c>
      <c r="B186" s="15" t="s">
        <v>845</v>
      </c>
      <c r="C186" s="16" t="s">
        <v>242</v>
      </c>
      <c r="D186" s="17" t="n">
        <v>4.4</v>
      </c>
      <c r="E186" s="16" t="s">
        <v>243</v>
      </c>
      <c r="F186" s="18" t="n">
        <v>30.6315789473684</v>
      </c>
      <c r="G186" s="16"/>
      <c r="H186" s="19"/>
      <c r="I186" s="7"/>
      <c r="J186" s="7"/>
      <c r="K186" s="8" t="s">
        <v>68</v>
      </c>
      <c r="L186" s="20" t="n">
        <v>186</v>
      </c>
      <c r="M186" s="20"/>
      <c r="N186" s="10"/>
      <c r="O186" s="27" t="s">
        <v>21</v>
      </c>
      <c r="P186" s="28" t="n">
        <v>42704.4291898148</v>
      </c>
      <c r="Q186" s="27" t="s">
        <v>846</v>
      </c>
      <c r="R186" s="27"/>
      <c r="S186" s="27"/>
      <c r="T186" s="27"/>
      <c r="U186" s="28" t="n">
        <v>42704.4291898148</v>
      </c>
      <c r="V186" s="23" t="s">
        <v>847</v>
      </c>
      <c r="W186" s="27"/>
      <c r="X186" s="27"/>
      <c r="Y186" s="27" t="s">
        <v>848</v>
      </c>
      <c r="Z186" s="27" t="s">
        <v>849</v>
      </c>
      <c r="AA186" s="29" t="inlineStr">
        <f aca="false">FALSE()</f>
        <is>
          <t/>
        </is>
      </c>
      <c r="AB186" s="29" t="n">
        <v>1</v>
      </c>
      <c r="AC186" s="29" t="s">
        <v>850</v>
      </c>
      <c r="AD186" s="29" t="inlineStr">
        <f aca="false">FALSE()</f>
        <is>
          <t/>
        </is>
      </c>
      <c r="AE186" s="29" t="s">
        <v>428</v>
      </c>
      <c r="AF186" s="29"/>
      <c r="AG186" s="29"/>
      <c r="AH186" s="29" t="inlineStr">
        <f aca="false">FALSE()</f>
        <is>
          <t/>
        </is>
      </c>
      <c r="AI186" s="29" t="n">
        <v>0</v>
      </c>
      <c r="AJ186" s="29"/>
      <c r="AK186" s="29" t="s">
        <v>84</v>
      </c>
      <c r="AL186" s="29" t="n">
        <f aca="false">FALSE()</f>
        <v>0</v>
      </c>
      <c r="AM186" s="29" t="s">
        <v>849</v>
      </c>
      <c r="AN186" s="29"/>
      <c r="AO186" s="29"/>
      <c r="AP186" s="29"/>
      <c r="AQ186" s="29"/>
      <c r="AR186" s="29"/>
      <c r="AS186" s="29"/>
      <c r="AT186" s="29"/>
      <c r="AU186" s="29"/>
      <c r="AV186" s="0" t="n">
        <v>2</v>
      </c>
      <c r="AW186" s="24" t="e">
        <f aca="false">REPLACE(INDEX(GroupVertices[group], MATCH(Edges[[#this row],[vertex 1]],GroupVertices[vertex],0)),1,1,"")</f>
        <v>#VALUE!</v>
      </c>
      <c r="AX186" s="24" t="e">
        <f aca="false">REPLACE(INDEX(GroupVertices[group], MATCH(Edges[[#this row],[vertex 2]],GroupVertices[vertex],0)),1,1,"")</f>
        <v>#VALUE!</v>
      </c>
      <c r="AY186" s="25" t="n">
        <v>0</v>
      </c>
      <c r="AZ186" s="26" t="n">
        <v>0</v>
      </c>
      <c r="BA186" s="25" t="n">
        <v>0</v>
      </c>
      <c r="BB186" s="26" t="n">
        <v>0</v>
      </c>
      <c r="BC186" s="25" t="n">
        <v>0</v>
      </c>
      <c r="BD186" s="26" t="n">
        <v>0</v>
      </c>
      <c r="BE186" s="25" t="n">
        <v>15</v>
      </c>
      <c r="BF186" s="26" t="n">
        <v>100</v>
      </c>
      <c r="BG186" s="25" t="n">
        <v>15</v>
      </c>
    </row>
    <row r="187" customFormat="false" ht="15" hidden="false" customHeight="false" outlineLevel="0" collapsed="false">
      <c r="A187" s="15" t="s">
        <v>845</v>
      </c>
      <c r="B187" s="15" t="s">
        <v>845</v>
      </c>
      <c r="C187" s="16" t="s">
        <v>242</v>
      </c>
      <c r="D187" s="17" t="n">
        <v>4.4</v>
      </c>
      <c r="E187" s="16" t="s">
        <v>243</v>
      </c>
      <c r="F187" s="18" t="n">
        <v>30.6315789473684</v>
      </c>
      <c r="G187" s="16"/>
      <c r="H187" s="19"/>
      <c r="I187" s="7"/>
      <c r="J187" s="7"/>
      <c r="K187" s="8" t="s">
        <v>68</v>
      </c>
      <c r="L187" s="20" t="n">
        <v>187</v>
      </c>
      <c r="M187" s="20"/>
      <c r="N187" s="10"/>
      <c r="O187" s="27" t="s">
        <v>21</v>
      </c>
      <c r="P187" s="28" t="n">
        <v>42704.4679513889</v>
      </c>
      <c r="Q187" s="27" t="s">
        <v>851</v>
      </c>
      <c r="R187" s="27"/>
      <c r="S187" s="27"/>
      <c r="T187" s="27"/>
      <c r="U187" s="28" t="n">
        <v>42704.4679513889</v>
      </c>
      <c r="V187" s="23" t="s">
        <v>852</v>
      </c>
      <c r="W187" s="27"/>
      <c r="X187" s="27"/>
      <c r="Y187" s="27" t="s">
        <v>853</v>
      </c>
      <c r="Z187" s="27"/>
      <c r="AA187" s="29" t="inlineStr">
        <f aca="false">FALSE()</f>
        <is>
          <t/>
        </is>
      </c>
      <c r="AB187" s="29" t="n">
        <v>0</v>
      </c>
      <c r="AC187" s="29"/>
      <c r="AD187" s="29" t="inlineStr">
        <f aca="false">FALSE()</f>
        <is>
          <t/>
        </is>
      </c>
      <c r="AE187" s="29" t="s">
        <v>428</v>
      </c>
      <c r="AF187" s="29"/>
      <c r="AG187" s="29"/>
      <c r="AH187" s="29" t="inlineStr">
        <f aca="false">FALSE()</f>
        <is>
          <t/>
        </is>
      </c>
      <c r="AI187" s="29" t="n">
        <v>0</v>
      </c>
      <c r="AJ187" s="29"/>
      <c r="AK187" s="29" t="s">
        <v>84</v>
      </c>
      <c r="AL187" s="29" t="inlineStr">
        <f aca="false">FALSE()</f>
        <is>
          <t/>
        </is>
      </c>
      <c r="AM187" s="29" t="s">
        <v>853</v>
      </c>
      <c r="AN187" s="29"/>
      <c r="AO187" s="29"/>
      <c r="AP187" s="29"/>
      <c r="AQ187" s="29"/>
      <c r="AR187" s="29"/>
      <c r="AS187" s="29"/>
      <c r="AT187" s="29"/>
      <c r="AU187" s="29"/>
      <c r="AV187" s="0" t="n">
        <v>2</v>
      </c>
      <c r="AW187" s="24" t="e">
        <f aca="false">REPLACE(INDEX(GroupVertices[group], MATCH(Edges[[#this row],[vertex 1]],GroupVertices[vertex],0)),1,1,"")</f>
        <v>#VALUE!</v>
      </c>
      <c r="AX187" s="24" t="e">
        <f aca="false">REPLACE(INDEX(GroupVertices[group], MATCH(Edges[[#this row],[vertex 2]],GroupVertices[vertex],0)),1,1,"")</f>
        <v>#VALUE!</v>
      </c>
      <c r="AY187" s="25" t="n">
        <v>0</v>
      </c>
      <c r="AZ187" s="26" t="n">
        <v>0</v>
      </c>
      <c r="BA187" s="25" t="n">
        <v>0</v>
      </c>
      <c r="BB187" s="26" t="n">
        <v>0</v>
      </c>
      <c r="BC187" s="25" t="n">
        <v>0</v>
      </c>
      <c r="BD187" s="26" t="n">
        <v>0</v>
      </c>
      <c r="BE187" s="25" t="n">
        <v>26</v>
      </c>
      <c r="BF187" s="26" t="n">
        <v>100</v>
      </c>
      <c r="BG187" s="25" t="n">
        <v>26</v>
      </c>
    </row>
    <row r="188" customFormat="false" ht="15" hidden="false" customHeight="false" outlineLevel="0" collapsed="false">
      <c r="A188" s="15" t="s">
        <v>854</v>
      </c>
      <c r="B188" s="15" t="s">
        <v>855</v>
      </c>
      <c r="C188" s="16" t="s">
        <v>66</v>
      </c>
      <c r="D188" s="17" t="n">
        <v>3</v>
      </c>
      <c r="E188" s="16" t="s">
        <v>67</v>
      </c>
      <c r="F188" s="18" t="n">
        <v>32</v>
      </c>
      <c r="G188" s="16"/>
      <c r="H188" s="19"/>
      <c r="I188" s="7"/>
      <c r="J188" s="7"/>
      <c r="K188" s="8" t="s">
        <v>68</v>
      </c>
      <c r="L188" s="20" t="n">
        <v>188</v>
      </c>
      <c r="M188" s="20"/>
      <c r="N188" s="10"/>
      <c r="O188" s="27" t="s">
        <v>69</v>
      </c>
      <c r="P188" s="28" t="n">
        <v>42704.4966898148</v>
      </c>
      <c r="Q188" s="27" t="s">
        <v>856</v>
      </c>
      <c r="R188" s="27"/>
      <c r="S188" s="27"/>
      <c r="T188" s="27"/>
      <c r="U188" s="28" t="n">
        <v>42704.4966898148</v>
      </c>
      <c r="V188" s="23" t="s">
        <v>857</v>
      </c>
      <c r="W188" s="27"/>
      <c r="X188" s="27"/>
      <c r="Y188" s="27" t="s">
        <v>858</v>
      </c>
      <c r="Z188" s="27" t="s">
        <v>859</v>
      </c>
      <c r="AA188" s="29" t="inlineStr">
        <f aca="false">FALSE()</f>
        <is>
          <t/>
        </is>
      </c>
      <c r="AB188" s="29" t="n">
        <v>0</v>
      </c>
      <c r="AC188" s="29" t="s">
        <v>860</v>
      </c>
      <c r="AD188" s="29" t="inlineStr">
        <f aca="false">FALSE()</f>
        <is>
          <t/>
        </is>
      </c>
      <c r="AE188" s="29" t="s">
        <v>75</v>
      </c>
      <c r="AF188" s="29"/>
      <c r="AG188" s="29"/>
      <c r="AH188" s="29" t="inlineStr">
        <f aca="false">FALSE()</f>
        <is>
          <t/>
        </is>
      </c>
      <c r="AI188" s="29" t="n">
        <v>0</v>
      </c>
      <c r="AJ188" s="29"/>
      <c r="AK188" s="29" t="s">
        <v>366</v>
      </c>
      <c r="AL188" s="29" t="inlineStr">
        <f aca="false">FALSE()</f>
        <is>
          <t/>
        </is>
      </c>
      <c r="AM188" s="29" t="s">
        <v>859</v>
      </c>
      <c r="AN188" s="29"/>
      <c r="AO188" s="29"/>
      <c r="AP188" s="29"/>
      <c r="AQ188" s="29"/>
      <c r="AR188" s="29"/>
      <c r="AS188" s="29"/>
      <c r="AT188" s="29"/>
      <c r="AU188" s="29"/>
      <c r="AV188" s="0" t="n">
        <v>1</v>
      </c>
      <c r="AW188" s="24" t="e">
        <f aca="false">REPLACE(INDEX(GroupVertices[group], MATCH(Edges[[#this row],[vertex 1]],GroupVertices[vertex],0)),1,1,"")</f>
        <v>#VALUE!</v>
      </c>
      <c r="AX188" s="24" t="e">
        <f aca="false">REPLACE(INDEX(GroupVertices[group], MATCH(Edges[[#this row],[vertex 2]],GroupVertices[vertex],0)),1,1,"")</f>
        <v>#VALUE!</v>
      </c>
      <c r="AY188" s="25"/>
      <c r="AZ188" s="26"/>
      <c r="BA188" s="25"/>
      <c r="BB188" s="26"/>
      <c r="BC188" s="25"/>
      <c r="BD188" s="26"/>
      <c r="BE188" s="25"/>
      <c r="BF188" s="26"/>
      <c r="BG188" s="25"/>
    </row>
    <row r="189" customFormat="false" ht="15" hidden="false" customHeight="false" outlineLevel="0" collapsed="false">
      <c r="A189" s="15" t="s">
        <v>854</v>
      </c>
      <c r="B189" s="15" t="s">
        <v>861</v>
      </c>
      <c r="C189" s="16" t="s">
        <v>66</v>
      </c>
      <c r="D189" s="17" t="n">
        <v>3</v>
      </c>
      <c r="E189" s="16" t="s">
        <v>67</v>
      </c>
      <c r="F189" s="18" t="n">
        <v>32</v>
      </c>
      <c r="G189" s="16"/>
      <c r="H189" s="19"/>
      <c r="I189" s="7"/>
      <c r="J189" s="7"/>
      <c r="K189" s="8" t="s">
        <v>68</v>
      </c>
      <c r="L189" s="20" t="n">
        <v>189</v>
      </c>
      <c r="M189" s="20"/>
      <c r="N189" s="10"/>
      <c r="O189" s="27" t="s">
        <v>69</v>
      </c>
      <c r="P189" s="28" t="n">
        <v>42704.4966898148</v>
      </c>
      <c r="Q189" s="27" t="s">
        <v>856</v>
      </c>
      <c r="R189" s="27"/>
      <c r="S189" s="27"/>
      <c r="T189" s="27"/>
      <c r="U189" s="28" t="n">
        <v>42704.4966898148</v>
      </c>
      <c r="V189" s="23" t="s">
        <v>857</v>
      </c>
      <c r="W189" s="27"/>
      <c r="X189" s="27"/>
      <c r="Y189" s="27" t="s">
        <v>858</v>
      </c>
      <c r="Z189" s="27" t="s">
        <v>859</v>
      </c>
      <c r="AA189" s="29" t="inlineStr">
        <f aca="false">FALSE()</f>
        <is>
          <t/>
        </is>
      </c>
      <c r="AB189" s="29" t="n">
        <v>0</v>
      </c>
      <c r="AC189" s="29" t="s">
        <v>860</v>
      </c>
      <c r="AD189" s="29" t="inlineStr">
        <f aca="false">FALSE()</f>
        <is>
          <t/>
        </is>
      </c>
      <c r="AE189" s="29" t="s">
        <v>75</v>
      </c>
      <c r="AF189" s="29"/>
      <c r="AG189" s="29"/>
      <c r="AH189" s="29" t="inlineStr">
        <f aca="false">FALSE()</f>
        <is>
          <t/>
        </is>
      </c>
      <c r="AI189" s="29" t="n">
        <v>0</v>
      </c>
      <c r="AJ189" s="29"/>
      <c r="AK189" s="29" t="s">
        <v>366</v>
      </c>
      <c r="AL189" s="29" t="inlineStr">
        <f aca="false">FALSE()</f>
        <is>
          <t/>
        </is>
      </c>
      <c r="AM189" s="29" t="s">
        <v>859</v>
      </c>
      <c r="AN189" s="29"/>
      <c r="AO189" s="29"/>
      <c r="AP189" s="29"/>
      <c r="AQ189" s="29"/>
      <c r="AR189" s="29"/>
      <c r="AS189" s="29"/>
      <c r="AT189" s="29"/>
      <c r="AU189" s="29"/>
      <c r="AV189" s="0" t="n">
        <v>1</v>
      </c>
      <c r="AW189" s="24" t="e">
        <f aca="false">REPLACE(INDEX(GroupVertices[group], MATCH(Edges[[#this row],[vertex 1]],GroupVertices[vertex],0)),1,1,"")</f>
        <v>#VALUE!</v>
      </c>
      <c r="AX189" s="24" t="e">
        <f aca="false">REPLACE(INDEX(GroupVertices[group], MATCH(Edges[[#this row],[vertex 2]],GroupVertices[vertex],0)),1,1,"")</f>
        <v>#VALUE!</v>
      </c>
      <c r="AY189" s="25"/>
      <c r="AZ189" s="26"/>
      <c r="BA189" s="25"/>
      <c r="BB189" s="26"/>
      <c r="BC189" s="25"/>
      <c r="BD189" s="26"/>
      <c r="BE189" s="25"/>
      <c r="BF189" s="26"/>
      <c r="BG189" s="25"/>
    </row>
    <row r="190" customFormat="false" ht="15" hidden="false" customHeight="false" outlineLevel="0" collapsed="false">
      <c r="A190" s="15" t="s">
        <v>854</v>
      </c>
      <c r="B190" s="15" t="s">
        <v>862</v>
      </c>
      <c r="C190" s="16" t="s">
        <v>66</v>
      </c>
      <c r="D190" s="17" t="n">
        <v>3</v>
      </c>
      <c r="E190" s="16" t="s">
        <v>67</v>
      </c>
      <c r="F190" s="18" t="n">
        <v>32</v>
      </c>
      <c r="G190" s="16"/>
      <c r="H190" s="19"/>
      <c r="I190" s="7"/>
      <c r="J190" s="7"/>
      <c r="K190" s="8" t="s">
        <v>68</v>
      </c>
      <c r="L190" s="20" t="n">
        <v>190</v>
      </c>
      <c r="M190" s="20"/>
      <c r="N190" s="10"/>
      <c r="O190" s="27" t="s">
        <v>190</v>
      </c>
      <c r="P190" s="28" t="n">
        <v>42704.4966898148</v>
      </c>
      <c r="Q190" s="27" t="s">
        <v>856</v>
      </c>
      <c r="R190" s="27"/>
      <c r="S190" s="27"/>
      <c r="T190" s="27"/>
      <c r="U190" s="28" t="n">
        <v>42704.4966898148</v>
      </c>
      <c r="V190" s="23" t="s">
        <v>857</v>
      </c>
      <c r="W190" s="27"/>
      <c r="X190" s="27"/>
      <c r="Y190" s="27" t="s">
        <v>858</v>
      </c>
      <c r="Z190" s="27" t="s">
        <v>859</v>
      </c>
      <c r="AA190" s="29" t="inlineStr">
        <f aca="false">FALSE()</f>
        <is>
          <t/>
        </is>
      </c>
      <c r="AB190" s="29" t="n">
        <v>0</v>
      </c>
      <c r="AC190" s="29" t="s">
        <v>860</v>
      </c>
      <c r="AD190" s="29" t="inlineStr">
        <f aca="false">FALSE()</f>
        <is>
          <t/>
        </is>
      </c>
      <c r="AE190" s="29" t="s">
        <v>75</v>
      </c>
      <c r="AF190" s="29"/>
      <c r="AG190" s="29"/>
      <c r="AH190" s="29" t="inlineStr">
        <f aca="false">FALSE()</f>
        <is>
          <t/>
        </is>
      </c>
      <c r="AI190" s="29" t="n">
        <v>0</v>
      </c>
      <c r="AJ190" s="29"/>
      <c r="AK190" s="29" t="s">
        <v>366</v>
      </c>
      <c r="AL190" s="29" t="inlineStr">
        <f aca="false">FALSE()</f>
        <is>
          <t/>
        </is>
      </c>
      <c r="AM190" s="29" t="s">
        <v>859</v>
      </c>
      <c r="AN190" s="29"/>
      <c r="AO190" s="29"/>
      <c r="AP190" s="29"/>
      <c r="AQ190" s="29"/>
      <c r="AR190" s="29"/>
      <c r="AS190" s="29"/>
      <c r="AT190" s="29"/>
      <c r="AU190" s="29"/>
      <c r="AV190" s="0" t="n">
        <v>1</v>
      </c>
      <c r="AW190" s="24" t="e">
        <f aca="false">REPLACE(INDEX(GroupVertices[group], MATCH(Edges[[#this row],[vertex 1]],GroupVertices[vertex],0)),1,1,"")</f>
        <v>#VALUE!</v>
      </c>
      <c r="AX190" s="24" t="e">
        <f aca="false">REPLACE(INDEX(GroupVertices[group], MATCH(Edges[[#this row],[vertex 2]],GroupVertices[vertex],0)),1,1,"")</f>
        <v>#VALUE!</v>
      </c>
      <c r="AY190" s="25" t="n">
        <v>0</v>
      </c>
      <c r="AZ190" s="26" t="n">
        <v>0</v>
      </c>
      <c r="BA190" s="25" t="n">
        <v>1</v>
      </c>
      <c r="BB190" s="26" t="n">
        <v>5.26315789473684</v>
      </c>
      <c r="BC190" s="25" t="n">
        <v>0</v>
      </c>
      <c r="BD190" s="26" t="n">
        <v>0</v>
      </c>
      <c r="BE190" s="25" t="n">
        <v>18</v>
      </c>
      <c r="BF190" s="26" t="n">
        <v>94.7368421052632</v>
      </c>
      <c r="BG190" s="25" t="n">
        <v>19</v>
      </c>
    </row>
    <row r="191" customFormat="false" ht="15" hidden="false" customHeight="false" outlineLevel="0" collapsed="false">
      <c r="A191" s="15" t="s">
        <v>863</v>
      </c>
      <c r="B191" s="15" t="s">
        <v>821</v>
      </c>
      <c r="C191" s="16" t="s">
        <v>66</v>
      </c>
      <c r="D191" s="17" t="n">
        <v>3</v>
      </c>
      <c r="E191" s="16" t="s">
        <v>67</v>
      </c>
      <c r="F191" s="18" t="n">
        <v>32</v>
      </c>
      <c r="G191" s="16"/>
      <c r="H191" s="19"/>
      <c r="I191" s="7"/>
      <c r="J191" s="7"/>
      <c r="K191" s="8" t="s">
        <v>68</v>
      </c>
      <c r="L191" s="20" t="n">
        <v>191</v>
      </c>
      <c r="M191" s="20"/>
      <c r="N191" s="10"/>
      <c r="O191" s="27" t="s">
        <v>69</v>
      </c>
      <c r="P191" s="28" t="n">
        <v>42704.4992361111</v>
      </c>
      <c r="Q191" s="27" t="s">
        <v>822</v>
      </c>
      <c r="R191" s="23" t="s">
        <v>823</v>
      </c>
      <c r="S191" s="27" t="s">
        <v>824</v>
      </c>
      <c r="T191" s="27"/>
      <c r="U191" s="28" t="n">
        <v>42704.4992361111</v>
      </c>
      <c r="V191" s="23" t="s">
        <v>864</v>
      </c>
      <c r="W191" s="27"/>
      <c r="X191" s="27"/>
      <c r="Y191" s="27" t="s">
        <v>865</v>
      </c>
      <c r="Z191" s="27"/>
      <c r="AA191" s="29" t="inlineStr">
        <f aca="false">FALSE()</f>
        <is>
          <t/>
        </is>
      </c>
      <c r="AB191" s="29" t="n">
        <v>0</v>
      </c>
      <c r="AC191" s="29"/>
      <c r="AD191" s="29" t="inlineStr">
        <f aca="false">FALSE()</f>
        <is>
          <t/>
        </is>
      </c>
      <c r="AE191" s="29" t="s">
        <v>75</v>
      </c>
      <c r="AF191" s="29"/>
      <c r="AG191" s="29"/>
      <c r="AH191" s="29" t="inlineStr">
        <f aca="false">FALSE()</f>
        <is>
          <t/>
        </is>
      </c>
      <c r="AI191" s="29" t="n">
        <v>4</v>
      </c>
      <c r="AJ191" s="29" t="s">
        <v>827</v>
      </c>
      <c r="AK191" s="29" t="s">
        <v>84</v>
      </c>
      <c r="AL191" s="29" t="inlineStr">
        <f aca="false">FALSE()</f>
        <is>
          <t/>
        </is>
      </c>
      <c r="AM191" s="29" t="s">
        <v>827</v>
      </c>
      <c r="AN191" s="29"/>
      <c r="AO191" s="29"/>
      <c r="AP191" s="29"/>
      <c r="AQ191" s="29"/>
      <c r="AR191" s="29"/>
      <c r="AS191" s="29"/>
      <c r="AT191" s="29"/>
      <c r="AU191" s="29"/>
      <c r="AV191" s="0" t="n">
        <v>1</v>
      </c>
      <c r="AW191" s="24" t="e">
        <f aca="false">REPLACE(INDEX(GroupVertices[group], MATCH(Edges[[#this row],[vertex 1]],GroupVertices[vertex],0)),1,1,"")</f>
        <v>#VALUE!</v>
      </c>
      <c r="AX191" s="24" t="e">
        <f aca="false">REPLACE(INDEX(GroupVertices[group], MATCH(Edges[[#this row],[vertex 2]],GroupVertices[vertex],0)),1,1,"")</f>
        <v>#VALUE!</v>
      </c>
      <c r="AY191" s="25" t="n">
        <v>1</v>
      </c>
      <c r="AZ191" s="26" t="n">
        <v>5.55555555555556</v>
      </c>
      <c r="BA191" s="25" t="n">
        <v>0</v>
      </c>
      <c r="BB191" s="26" t="n">
        <v>0</v>
      </c>
      <c r="BC191" s="25" t="n">
        <v>0</v>
      </c>
      <c r="BD191" s="26" t="n">
        <v>0</v>
      </c>
      <c r="BE191" s="25" t="n">
        <v>17</v>
      </c>
      <c r="BF191" s="26" t="n">
        <v>94.4444444444444</v>
      </c>
      <c r="BG191" s="25" t="n">
        <v>18</v>
      </c>
    </row>
    <row r="192" customFormat="false" ht="15" hidden="false" customHeight="false" outlineLevel="0" collapsed="false">
      <c r="A192" s="15" t="s">
        <v>866</v>
      </c>
      <c r="B192" s="15" t="s">
        <v>866</v>
      </c>
      <c r="C192" s="16" t="s">
        <v>66</v>
      </c>
      <c r="D192" s="17" t="n">
        <v>3</v>
      </c>
      <c r="E192" s="16" t="s">
        <v>67</v>
      </c>
      <c r="F192" s="18" t="n">
        <v>32</v>
      </c>
      <c r="G192" s="16"/>
      <c r="H192" s="19"/>
      <c r="I192" s="7"/>
      <c r="J192" s="7"/>
      <c r="K192" s="8" t="s">
        <v>68</v>
      </c>
      <c r="L192" s="20" t="n">
        <v>192</v>
      </c>
      <c r="M192" s="20"/>
      <c r="N192" s="10"/>
      <c r="O192" s="27" t="s">
        <v>21</v>
      </c>
      <c r="P192" s="28" t="n">
        <v>42704.5082060185</v>
      </c>
      <c r="Q192" s="27" t="s">
        <v>867</v>
      </c>
      <c r="R192" s="23" t="s">
        <v>868</v>
      </c>
      <c r="S192" s="27" t="s">
        <v>88</v>
      </c>
      <c r="T192" s="27"/>
      <c r="U192" s="28" t="n">
        <v>42704.5082060185</v>
      </c>
      <c r="V192" s="23" t="s">
        <v>869</v>
      </c>
      <c r="W192" s="27" t="n">
        <v>1.56115725</v>
      </c>
      <c r="X192" s="27" t="n">
        <v>103.6374614</v>
      </c>
      <c r="Y192" s="27" t="s">
        <v>870</v>
      </c>
      <c r="Z192" s="27"/>
      <c r="AA192" s="29" t="inlineStr">
        <f aca="false">FALSE()</f>
        <is>
          <t/>
        </is>
      </c>
      <c r="AB192" s="29" t="n">
        <v>0</v>
      </c>
      <c r="AC192" s="29"/>
      <c r="AD192" s="29" t="inlineStr">
        <f aca="false">FALSE()</f>
        <is>
          <t/>
        </is>
      </c>
      <c r="AE192" s="29" t="s">
        <v>75</v>
      </c>
      <c r="AF192" s="29"/>
      <c r="AG192" s="29"/>
      <c r="AH192" s="29" t="inlineStr">
        <f aca="false">FALSE()</f>
        <is>
          <t/>
        </is>
      </c>
      <c r="AI192" s="29" t="n">
        <v>0</v>
      </c>
      <c r="AJ192" s="29"/>
      <c r="AK192" s="29" t="s">
        <v>91</v>
      </c>
      <c r="AL192" s="29" t="inlineStr">
        <f aca="false">FALSE()</f>
        <is>
          <t/>
        </is>
      </c>
      <c r="AM192" s="29" t="s">
        <v>870</v>
      </c>
      <c r="AN192" s="30" t="s">
        <v>871</v>
      </c>
      <c r="AO192" s="29" t="s">
        <v>98</v>
      </c>
      <c r="AP192" s="29" t="s">
        <v>99</v>
      </c>
      <c r="AQ192" s="29" t="s">
        <v>872</v>
      </c>
      <c r="AR192" s="29" t="s">
        <v>873</v>
      </c>
      <c r="AS192" s="29" t="s">
        <v>874</v>
      </c>
      <c r="AT192" s="29" t="s">
        <v>103</v>
      </c>
      <c r="AU192" s="23" t="s">
        <v>875</v>
      </c>
      <c r="AV192" s="0" t="n">
        <v>1</v>
      </c>
      <c r="AW192" s="24" t="e">
        <f aca="false">REPLACE(INDEX(GroupVertices[group], MATCH(Edges[[#this row],[vertex 1]],GroupVertices[vertex],0)),1,1,"")</f>
        <v>#VALUE!</v>
      </c>
      <c r="AX192" s="24" t="e">
        <f aca="false">REPLACE(INDEX(GroupVertices[group], MATCH(Edges[[#this row],[vertex 2]],GroupVertices[vertex],0)),1,1,"")</f>
        <v>#VALUE!</v>
      </c>
      <c r="AY192" s="25" t="n">
        <v>0</v>
      </c>
      <c r="AZ192" s="26" t="n">
        <v>0</v>
      </c>
      <c r="BA192" s="25" t="n">
        <v>0</v>
      </c>
      <c r="BB192" s="26" t="n">
        <v>0</v>
      </c>
      <c r="BC192" s="25" t="n">
        <v>0</v>
      </c>
      <c r="BD192" s="26" t="n">
        <v>0</v>
      </c>
      <c r="BE192" s="25" t="n">
        <v>8</v>
      </c>
      <c r="BF192" s="26" t="n">
        <v>100</v>
      </c>
      <c r="BG192" s="25" t="n">
        <v>8</v>
      </c>
    </row>
    <row r="193" customFormat="false" ht="15" hidden="false" customHeight="false" outlineLevel="0" collapsed="false">
      <c r="A193" s="15" t="s">
        <v>876</v>
      </c>
      <c r="B193" s="15" t="s">
        <v>877</v>
      </c>
      <c r="C193" s="16" t="s">
        <v>66</v>
      </c>
      <c r="D193" s="17" t="n">
        <v>3</v>
      </c>
      <c r="E193" s="16" t="s">
        <v>67</v>
      </c>
      <c r="F193" s="18" t="n">
        <v>32</v>
      </c>
      <c r="G193" s="16"/>
      <c r="H193" s="19"/>
      <c r="I193" s="7"/>
      <c r="J193" s="7"/>
      <c r="K193" s="8" t="s">
        <v>68</v>
      </c>
      <c r="L193" s="20" t="n">
        <v>193</v>
      </c>
      <c r="M193" s="20"/>
      <c r="N193" s="10"/>
      <c r="O193" s="27" t="s">
        <v>69</v>
      </c>
      <c r="P193" s="28" t="n">
        <v>42704.519224537</v>
      </c>
      <c r="Q193" s="27" t="s">
        <v>878</v>
      </c>
      <c r="R193" s="27"/>
      <c r="S193" s="27"/>
      <c r="T193" s="27" t="s">
        <v>879</v>
      </c>
      <c r="U193" s="28" t="n">
        <v>42704.519224537</v>
      </c>
      <c r="V193" s="23" t="s">
        <v>880</v>
      </c>
      <c r="W193" s="27"/>
      <c r="X193" s="27"/>
      <c r="Y193" s="27" t="s">
        <v>881</v>
      </c>
      <c r="Z193" s="27"/>
      <c r="AA193" s="29" t="inlineStr">
        <f aca="false">FALSE()</f>
        <is>
          <t/>
        </is>
      </c>
      <c r="AB193" s="29" t="n">
        <v>0</v>
      </c>
      <c r="AC193" s="29"/>
      <c r="AD193" s="29" t="n">
        <f aca="false">TRUE()</f>
        <v>1</v>
      </c>
      <c r="AE193" s="29" t="s">
        <v>882</v>
      </c>
      <c r="AF193" s="29"/>
      <c r="AG193" s="29" t="s">
        <v>883</v>
      </c>
      <c r="AH193" s="29" t="inlineStr">
        <f aca="false">FALSE()</f>
        <is>
          <t/>
        </is>
      </c>
      <c r="AI193" s="29" t="n">
        <v>3</v>
      </c>
      <c r="AJ193" s="29" t="s">
        <v>884</v>
      </c>
      <c r="AK193" s="29" t="s">
        <v>135</v>
      </c>
      <c r="AL193" s="29" t="inlineStr">
        <f aca="false">FALSE()</f>
        <is>
          <t/>
        </is>
      </c>
      <c r="AM193" s="29" t="s">
        <v>884</v>
      </c>
      <c r="AN193" s="29"/>
      <c r="AO193" s="29"/>
      <c r="AP193" s="29"/>
      <c r="AQ193" s="29"/>
      <c r="AR193" s="29"/>
      <c r="AS193" s="29"/>
      <c r="AT193" s="29"/>
      <c r="AU193" s="29"/>
      <c r="AV193" s="0" t="n">
        <v>1</v>
      </c>
      <c r="AW193" s="24" t="e">
        <f aca="false">REPLACE(INDEX(GroupVertices[group], MATCH(Edges[[#this row],[vertex 1]],GroupVertices[vertex],0)),1,1,"")</f>
        <v>#VALUE!</v>
      </c>
      <c r="AX193" s="24" t="e">
        <f aca="false">REPLACE(INDEX(GroupVertices[group], MATCH(Edges[[#this row],[vertex 2]],GroupVertices[vertex],0)),1,1,"")</f>
        <v>#VALUE!</v>
      </c>
      <c r="AY193" s="25"/>
      <c r="AZ193" s="26"/>
      <c r="BA193" s="25"/>
      <c r="BB193" s="26"/>
      <c r="BC193" s="25"/>
      <c r="BD193" s="26"/>
      <c r="BE193" s="25"/>
      <c r="BF193" s="26"/>
      <c r="BG193" s="25"/>
    </row>
    <row r="194" customFormat="false" ht="15" hidden="false" customHeight="false" outlineLevel="0" collapsed="false">
      <c r="A194" s="15" t="s">
        <v>876</v>
      </c>
      <c r="B194" s="15" t="s">
        <v>885</v>
      </c>
      <c r="C194" s="16" t="s">
        <v>66</v>
      </c>
      <c r="D194" s="17" t="n">
        <v>3</v>
      </c>
      <c r="E194" s="16" t="s">
        <v>67</v>
      </c>
      <c r="F194" s="18" t="n">
        <v>32</v>
      </c>
      <c r="G194" s="16"/>
      <c r="H194" s="19"/>
      <c r="I194" s="7"/>
      <c r="J194" s="7"/>
      <c r="K194" s="8" t="s">
        <v>68</v>
      </c>
      <c r="L194" s="20" t="n">
        <v>194</v>
      </c>
      <c r="M194" s="20"/>
      <c r="N194" s="10"/>
      <c r="O194" s="27" t="s">
        <v>69</v>
      </c>
      <c r="P194" s="28" t="n">
        <v>42704.519224537</v>
      </c>
      <c r="Q194" s="27" t="s">
        <v>878</v>
      </c>
      <c r="R194" s="27"/>
      <c r="S194" s="27"/>
      <c r="T194" s="27" t="s">
        <v>879</v>
      </c>
      <c r="U194" s="28" t="n">
        <v>42704.519224537</v>
      </c>
      <c r="V194" s="23" t="s">
        <v>880</v>
      </c>
      <c r="W194" s="27"/>
      <c r="X194" s="27"/>
      <c r="Y194" s="27" t="s">
        <v>881</v>
      </c>
      <c r="Z194" s="27"/>
      <c r="AA194" s="29" t="inlineStr">
        <f aca="false">FALSE()</f>
        <is>
          <t/>
        </is>
      </c>
      <c r="AB194" s="29" t="n">
        <v>0</v>
      </c>
      <c r="AC194" s="29"/>
      <c r="AD194" s="29" t="inlineStr">
        <f aca="false">TRUE()</f>
        <is>
          <t/>
        </is>
      </c>
      <c r="AE194" s="29" t="s">
        <v>882</v>
      </c>
      <c r="AF194" s="29"/>
      <c r="AG194" s="29" t="s">
        <v>883</v>
      </c>
      <c r="AH194" s="29" t="inlineStr">
        <f aca="false">FALSE()</f>
        <is>
          <t/>
        </is>
      </c>
      <c r="AI194" s="29" t="n">
        <v>3</v>
      </c>
      <c r="AJ194" s="29" t="s">
        <v>884</v>
      </c>
      <c r="AK194" s="29" t="s">
        <v>135</v>
      </c>
      <c r="AL194" s="29" t="inlineStr">
        <f aca="false">FALSE()</f>
        <is>
          <t/>
        </is>
      </c>
      <c r="AM194" s="29" t="s">
        <v>884</v>
      </c>
      <c r="AN194" s="29"/>
      <c r="AO194" s="29"/>
      <c r="AP194" s="29"/>
      <c r="AQ194" s="29"/>
      <c r="AR194" s="29"/>
      <c r="AS194" s="29"/>
      <c r="AT194" s="29"/>
      <c r="AU194" s="29"/>
      <c r="AV194" s="0" t="n">
        <v>1</v>
      </c>
      <c r="AW194" s="24" t="e">
        <f aca="false">REPLACE(INDEX(GroupVertices[group], MATCH(Edges[[#this row],[vertex 1]],GroupVertices[vertex],0)),1,1,"")</f>
        <v>#VALUE!</v>
      </c>
      <c r="AX194" s="24" t="e">
        <f aca="false">REPLACE(INDEX(GroupVertices[group], MATCH(Edges[[#this row],[vertex 2]],GroupVertices[vertex],0)),1,1,"")</f>
        <v>#VALUE!</v>
      </c>
      <c r="AY194" s="25" t="n">
        <v>0</v>
      </c>
      <c r="AZ194" s="26" t="n">
        <v>0</v>
      </c>
      <c r="BA194" s="25" t="n">
        <v>0</v>
      </c>
      <c r="BB194" s="26" t="n">
        <v>0</v>
      </c>
      <c r="BC194" s="25" t="n">
        <v>0</v>
      </c>
      <c r="BD194" s="26" t="n">
        <v>0</v>
      </c>
      <c r="BE194" s="25" t="n">
        <v>14</v>
      </c>
      <c r="BF194" s="26" t="n">
        <v>100</v>
      </c>
      <c r="BG194" s="25" t="n">
        <v>14</v>
      </c>
    </row>
    <row r="195" customFormat="false" ht="15" hidden="false" customHeight="false" outlineLevel="0" collapsed="false">
      <c r="A195" s="15" t="s">
        <v>886</v>
      </c>
      <c r="B195" s="15" t="s">
        <v>886</v>
      </c>
      <c r="C195" s="16" t="s">
        <v>66</v>
      </c>
      <c r="D195" s="17" t="n">
        <v>3</v>
      </c>
      <c r="E195" s="16" t="s">
        <v>67</v>
      </c>
      <c r="F195" s="18" t="n">
        <v>32</v>
      </c>
      <c r="G195" s="16"/>
      <c r="H195" s="19"/>
      <c r="I195" s="7"/>
      <c r="J195" s="7"/>
      <c r="K195" s="8" t="s">
        <v>68</v>
      </c>
      <c r="L195" s="20" t="n">
        <v>195</v>
      </c>
      <c r="M195" s="20"/>
      <c r="N195" s="10"/>
      <c r="O195" s="27" t="s">
        <v>21</v>
      </c>
      <c r="P195" s="28" t="n">
        <v>42704.522037037</v>
      </c>
      <c r="Q195" s="27" t="s">
        <v>887</v>
      </c>
      <c r="R195" s="23" t="s">
        <v>888</v>
      </c>
      <c r="S195" s="27" t="s">
        <v>130</v>
      </c>
      <c r="T195" s="27" t="s">
        <v>889</v>
      </c>
      <c r="U195" s="28" t="n">
        <v>42704.522037037</v>
      </c>
      <c r="V195" s="23" t="s">
        <v>890</v>
      </c>
      <c r="W195" s="27"/>
      <c r="X195" s="27"/>
      <c r="Y195" s="27" t="s">
        <v>891</v>
      </c>
      <c r="Z195" s="27"/>
      <c r="AA195" s="29" t="inlineStr">
        <f aca="false">FALSE()</f>
        <is>
          <t/>
        </is>
      </c>
      <c r="AB195" s="29" t="n">
        <v>0</v>
      </c>
      <c r="AC195" s="29"/>
      <c r="AD195" s="29" t="n">
        <f aca="false">FALSE()</f>
        <v>0</v>
      </c>
      <c r="AE195" s="29" t="s">
        <v>75</v>
      </c>
      <c r="AF195" s="29"/>
      <c r="AG195" s="29"/>
      <c r="AH195" s="29" t="inlineStr">
        <f aca="false">FALSE()</f>
        <is>
          <t/>
        </is>
      </c>
      <c r="AI195" s="29" t="n">
        <v>0</v>
      </c>
      <c r="AJ195" s="29"/>
      <c r="AK195" s="29" t="s">
        <v>740</v>
      </c>
      <c r="AL195" s="29" t="inlineStr">
        <f aca="false">FALSE()</f>
        <is>
          <t/>
        </is>
      </c>
      <c r="AM195" s="29" t="s">
        <v>891</v>
      </c>
      <c r="AN195" s="29"/>
      <c r="AO195" s="29"/>
      <c r="AP195" s="29"/>
      <c r="AQ195" s="29"/>
      <c r="AR195" s="29"/>
      <c r="AS195" s="29"/>
      <c r="AT195" s="29"/>
      <c r="AU195" s="29"/>
      <c r="AV195" s="0" t="n">
        <v>1</v>
      </c>
      <c r="AW195" s="24" t="e">
        <f aca="false">REPLACE(INDEX(GroupVertices[group], MATCH(Edges[[#this row],[vertex 1]],GroupVertices[vertex],0)),1,1,"")</f>
        <v>#VALUE!</v>
      </c>
      <c r="AX195" s="24" t="e">
        <f aca="false">REPLACE(INDEX(GroupVertices[group], MATCH(Edges[[#this row],[vertex 2]],GroupVertices[vertex],0)),1,1,"")</f>
        <v>#VALUE!</v>
      </c>
      <c r="AY195" s="25" t="n">
        <v>0</v>
      </c>
      <c r="AZ195" s="26" t="n">
        <v>0</v>
      </c>
      <c r="BA195" s="25" t="n">
        <v>0</v>
      </c>
      <c r="BB195" s="26" t="n">
        <v>0</v>
      </c>
      <c r="BC195" s="25" t="n">
        <v>0</v>
      </c>
      <c r="BD195" s="26" t="n">
        <v>0</v>
      </c>
      <c r="BE195" s="25" t="n">
        <v>11</v>
      </c>
      <c r="BF195" s="26" t="n">
        <v>100</v>
      </c>
      <c r="BG195" s="25" t="n">
        <v>11</v>
      </c>
    </row>
    <row r="196" customFormat="false" ht="15" hidden="false" customHeight="false" outlineLevel="0" collapsed="false">
      <c r="A196" s="15" t="s">
        <v>892</v>
      </c>
      <c r="B196" s="15" t="s">
        <v>893</v>
      </c>
      <c r="C196" s="16" t="s">
        <v>66</v>
      </c>
      <c r="D196" s="17" t="n">
        <v>3</v>
      </c>
      <c r="E196" s="16" t="s">
        <v>67</v>
      </c>
      <c r="F196" s="18" t="n">
        <v>32</v>
      </c>
      <c r="G196" s="16"/>
      <c r="H196" s="19"/>
      <c r="I196" s="7"/>
      <c r="J196" s="7"/>
      <c r="K196" s="8" t="s">
        <v>68</v>
      </c>
      <c r="L196" s="20" t="n">
        <v>196</v>
      </c>
      <c r="M196" s="20"/>
      <c r="N196" s="10"/>
      <c r="O196" s="27" t="s">
        <v>69</v>
      </c>
      <c r="P196" s="28" t="n">
        <v>42704.5261226852</v>
      </c>
      <c r="Q196" s="27" t="s">
        <v>894</v>
      </c>
      <c r="R196" s="27"/>
      <c r="S196" s="27"/>
      <c r="T196" s="27"/>
      <c r="U196" s="28" t="n">
        <v>42704.5261226852</v>
      </c>
      <c r="V196" s="23" t="s">
        <v>895</v>
      </c>
      <c r="W196" s="27"/>
      <c r="X196" s="27"/>
      <c r="Y196" s="27" t="s">
        <v>896</v>
      </c>
      <c r="Z196" s="27"/>
      <c r="AA196" s="29" t="inlineStr">
        <f aca="false">FALSE()</f>
        <is>
          <t/>
        </is>
      </c>
      <c r="AB196" s="29" t="n">
        <v>0</v>
      </c>
      <c r="AC196" s="29"/>
      <c r="AD196" s="29" t="n">
        <f aca="false">TRUE()</f>
        <v>1</v>
      </c>
      <c r="AE196" s="29" t="s">
        <v>882</v>
      </c>
      <c r="AF196" s="29"/>
      <c r="AG196" s="29" t="s">
        <v>897</v>
      </c>
      <c r="AH196" s="29" t="inlineStr">
        <f aca="false">FALSE()</f>
        <is>
          <t/>
        </is>
      </c>
      <c r="AI196" s="29" t="n">
        <v>2</v>
      </c>
      <c r="AJ196" s="29" t="s">
        <v>898</v>
      </c>
      <c r="AK196" s="29" t="s">
        <v>84</v>
      </c>
      <c r="AL196" s="29" t="inlineStr">
        <f aca="false">FALSE()</f>
        <is>
          <t/>
        </is>
      </c>
      <c r="AM196" s="29" t="s">
        <v>898</v>
      </c>
      <c r="AN196" s="29"/>
      <c r="AO196" s="29"/>
      <c r="AP196" s="29"/>
      <c r="AQ196" s="29"/>
      <c r="AR196" s="29"/>
      <c r="AS196" s="29"/>
      <c r="AT196" s="29"/>
      <c r="AU196" s="29"/>
      <c r="AV196" s="0" t="n">
        <v>1</v>
      </c>
      <c r="AW196" s="24" t="e">
        <f aca="false">REPLACE(INDEX(GroupVertices[group], MATCH(Edges[[#this row],[vertex 1]],GroupVertices[vertex],0)),1,1,"")</f>
        <v>#VALUE!</v>
      </c>
      <c r="AX196" s="24" t="e">
        <f aca="false">REPLACE(INDEX(GroupVertices[group], MATCH(Edges[[#this row],[vertex 2]],GroupVertices[vertex],0)),1,1,"")</f>
        <v>#VALUE!</v>
      </c>
      <c r="AY196" s="25" t="n">
        <v>1</v>
      </c>
      <c r="AZ196" s="26" t="n">
        <v>5.88235294117647</v>
      </c>
      <c r="BA196" s="25" t="n">
        <v>0</v>
      </c>
      <c r="BB196" s="26" t="n">
        <v>0</v>
      </c>
      <c r="BC196" s="25" t="n">
        <v>0</v>
      </c>
      <c r="BD196" s="26" t="n">
        <v>0</v>
      </c>
      <c r="BE196" s="25" t="n">
        <v>16</v>
      </c>
      <c r="BF196" s="26" t="n">
        <v>94.1176470588235</v>
      </c>
      <c r="BG196" s="25" t="n">
        <v>17</v>
      </c>
    </row>
    <row r="197" customFormat="false" ht="15" hidden="false" customHeight="false" outlineLevel="0" collapsed="false">
      <c r="A197" s="15" t="s">
        <v>892</v>
      </c>
      <c r="B197" s="15" t="s">
        <v>325</v>
      </c>
      <c r="C197" s="16" t="s">
        <v>66</v>
      </c>
      <c r="D197" s="17" t="n">
        <v>3</v>
      </c>
      <c r="E197" s="16" t="s">
        <v>67</v>
      </c>
      <c r="F197" s="18" t="n">
        <v>32</v>
      </c>
      <c r="G197" s="16"/>
      <c r="H197" s="19"/>
      <c r="I197" s="7"/>
      <c r="J197" s="7"/>
      <c r="K197" s="8" t="s">
        <v>68</v>
      </c>
      <c r="L197" s="20" t="n">
        <v>197</v>
      </c>
      <c r="M197" s="20"/>
      <c r="N197" s="10"/>
      <c r="O197" s="27" t="s">
        <v>69</v>
      </c>
      <c r="P197" s="28" t="n">
        <v>42704.5261226852</v>
      </c>
      <c r="Q197" s="27" t="s">
        <v>894</v>
      </c>
      <c r="R197" s="27"/>
      <c r="S197" s="27"/>
      <c r="T197" s="27"/>
      <c r="U197" s="28" t="n">
        <v>42704.5261226852</v>
      </c>
      <c r="V197" s="23" t="s">
        <v>895</v>
      </c>
      <c r="W197" s="27"/>
      <c r="X197" s="27"/>
      <c r="Y197" s="27" t="s">
        <v>896</v>
      </c>
      <c r="Z197" s="27"/>
      <c r="AA197" s="29" t="inlineStr">
        <f aca="false">FALSE()</f>
        <is>
          <t/>
        </is>
      </c>
      <c r="AB197" s="29" t="n">
        <v>0</v>
      </c>
      <c r="AC197" s="29"/>
      <c r="AD197" s="29" t="inlineStr">
        <f aca="false">TRUE()</f>
        <is>
          <t/>
        </is>
      </c>
      <c r="AE197" s="29" t="s">
        <v>882</v>
      </c>
      <c r="AF197" s="29"/>
      <c r="AG197" s="29" t="s">
        <v>897</v>
      </c>
      <c r="AH197" s="29" t="inlineStr">
        <f aca="false">FALSE()</f>
        <is>
          <t/>
        </is>
      </c>
      <c r="AI197" s="29" t="n">
        <v>2</v>
      </c>
      <c r="AJ197" s="29" t="s">
        <v>898</v>
      </c>
      <c r="AK197" s="29" t="s">
        <v>84</v>
      </c>
      <c r="AL197" s="29" t="inlineStr">
        <f aca="false">FALSE()</f>
        <is>
          <t/>
        </is>
      </c>
      <c r="AM197" s="29" t="s">
        <v>898</v>
      </c>
      <c r="AN197" s="29"/>
      <c r="AO197" s="29"/>
      <c r="AP197" s="29"/>
      <c r="AQ197" s="29"/>
      <c r="AR197" s="29"/>
      <c r="AS197" s="29"/>
      <c r="AT197" s="29"/>
      <c r="AU197" s="29"/>
      <c r="AV197" s="0" t="n">
        <v>1</v>
      </c>
      <c r="AW197" s="24" t="e">
        <f aca="false">REPLACE(INDEX(GroupVertices[group], MATCH(Edges[[#this row],[vertex 1]],GroupVertices[vertex],0)),1,1,"")</f>
        <v>#VALUE!</v>
      </c>
      <c r="AX197" s="24" t="e">
        <f aca="false">REPLACE(INDEX(GroupVertices[group], MATCH(Edges[[#this row],[vertex 2]],GroupVertices[vertex],0)),1,1,"")</f>
        <v>#VALUE!</v>
      </c>
      <c r="AY197" s="25"/>
      <c r="AZ197" s="26"/>
      <c r="BA197" s="25"/>
      <c r="BB197" s="26"/>
      <c r="BC197" s="25"/>
      <c r="BD197" s="26"/>
      <c r="BE197" s="25"/>
      <c r="BF197" s="26"/>
      <c r="BG197" s="25"/>
    </row>
    <row r="198" customFormat="false" ht="15" hidden="false" customHeight="false" outlineLevel="0" collapsed="false">
      <c r="A198" s="15" t="s">
        <v>885</v>
      </c>
      <c r="B198" s="15" t="s">
        <v>877</v>
      </c>
      <c r="C198" s="16" t="s">
        <v>242</v>
      </c>
      <c r="D198" s="17" t="n">
        <v>4.4</v>
      </c>
      <c r="E198" s="16" t="s">
        <v>243</v>
      </c>
      <c r="F198" s="18" t="n">
        <v>30.6315789473684</v>
      </c>
      <c r="G198" s="16"/>
      <c r="H198" s="19"/>
      <c r="I198" s="7"/>
      <c r="J198" s="7"/>
      <c r="K198" s="8" t="s">
        <v>68</v>
      </c>
      <c r="L198" s="20" t="n">
        <v>198</v>
      </c>
      <c r="M198" s="20"/>
      <c r="N198" s="10"/>
      <c r="O198" s="27" t="s">
        <v>69</v>
      </c>
      <c r="P198" s="28" t="n">
        <v>42704.5074189815</v>
      </c>
      <c r="Q198" s="27" t="s">
        <v>899</v>
      </c>
      <c r="R198" s="23" t="s">
        <v>888</v>
      </c>
      <c r="S198" s="27" t="s">
        <v>130</v>
      </c>
      <c r="T198" s="27" t="s">
        <v>879</v>
      </c>
      <c r="U198" s="28" t="n">
        <v>42704.5074189815</v>
      </c>
      <c r="V198" s="23" t="s">
        <v>900</v>
      </c>
      <c r="W198" s="27"/>
      <c r="X198" s="27"/>
      <c r="Y198" s="27" t="s">
        <v>884</v>
      </c>
      <c r="Z198" s="27"/>
      <c r="AA198" s="29" t="inlineStr">
        <f aca="false">FALSE()</f>
        <is>
          <t/>
        </is>
      </c>
      <c r="AB198" s="29" t="n">
        <v>2</v>
      </c>
      <c r="AC198" s="29"/>
      <c r="AD198" s="29" t="inlineStr">
        <f aca="false">TRUE()</f>
        <is>
          <t/>
        </is>
      </c>
      <c r="AE198" s="29" t="s">
        <v>882</v>
      </c>
      <c r="AF198" s="29"/>
      <c r="AG198" s="29" t="s">
        <v>883</v>
      </c>
      <c r="AH198" s="29" t="inlineStr">
        <f aca="false">FALSE()</f>
        <is>
          <t/>
        </is>
      </c>
      <c r="AI198" s="29" t="n">
        <v>3</v>
      </c>
      <c r="AJ198" s="29"/>
      <c r="AK198" s="29" t="s">
        <v>84</v>
      </c>
      <c r="AL198" s="29" t="n">
        <f aca="false">TRUE()</f>
        <v>1</v>
      </c>
      <c r="AM198" s="29" t="s">
        <v>884</v>
      </c>
      <c r="AN198" s="29"/>
      <c r="AO198" s="29"/>
      <c r="AP198" s="29"/>
      <c r="AQ198" s="29"/>
      <c r="AR198" s="29"/>
      <c r="AS198" s="29"/>
      <c r="AT198" s="29"/>
      <c r="AU198" s="29"/>
      <c r="AV198" s="0" t="n">
        <v>2</v>
      </c>
      <c r="AW198" s="24" t="e">
        <f aca="false">REPLACE(INDEX(GroupVertices[group], MATCH(Edges[[#this row],[vertex 1]],GroupVertices[vertex],0)),1,1,"")</f>
        <v>#VALUE!</v>
      </c>
      <c r="AX198" s="24" t="e">
        <f aca="false">REPLACE(INDEX(GroupVertices[group], MATCH(Edges[[#this row],[vertex 2]],GroupVertices[vertex],0)),1,1,"")</f>
        <v>#VALUE!</v>
      </c>
      <c r="AY198" s="25" t="n">
        <v>0</v>
      </c>
      <c r="AZ198" s="26" t="n">
        <v>0</v>
      </c>
      <c r="BA198" s="25" t="n">
        <v>0</v>
      </c>
      <c r="BB198" s="26" t="n">
        <v>0</v>
      </c>
      <c r="BC198" s="25" t="n">
        <v>0</v>
      </c>
      <c r="BD198" s="26" t="n">
        <v>0</v>
      </c>
      <c r="BE198" s="25" t="n">
        <v>11</v>
      </c>
      <c r="BF198" s="26" t="n">
        <v>100</v>
      </c>
      <c r="BG198" s="25" t="n">
        <v>11</v>
      </c>
    </row>
    <row r="199" customFormat="false" ht="15" hidden="false" customHeight="false" outlineLevel="0" collapsed="false">
      <c r="A199" s="15" t="s">
        <v>885</v>
      </c>
      <c r="B199" s="15" t="s">
        <v>877</v>
      </c>
      <c r="C199" s="16" t="s">
        <v>242</v>
      </c>
      <c r="D199" s="17" t="n">
        <v>4.4</v>
      </c>
      <c r="E199" s="16" t="s">
        <v>243</v>
      </c>
      <c r="F199" s="18" t="n">
        <v>30.6315789473684</v>
      </c>
      <c r="G199" s="16"/>
      <c r="H199" s="19"/>
      <c r="I199" s="7"/>
      <c r="J199" s="7"/>
      <c r="K199" s="8" t="s">
        <v>68</v>
      </c>
      <c r="L199" s="20" t="n">
        <v>199</v>
      </c>
      <c r="M199" s="20"/>
      <c r="N199" s="10"/>
      <c r="O199" s="27" t="s">
        <v>69</v>
      </c>
      <c r="P199" s="28" t="n">
        <v>42704.5130555556</v>
      </c>
      <c r="Q199" s="27" t="s">
        <v>878</v>
      </c>
      <c r="R199" s="27"/>
      <c r="S199" s="27"/>
      <c r="T199" s="27" t="s">
        <v>879</v>
      </c>
      <c r="U199" s="28" t="n">
        <v>42704.5130555556</v>
      </c>
      <c r="V199" s="23" t="s">
        <v>901</v>
      </c>
      <c r="W199" s="27"/>
      <c r="X199" s="27"/>
      <c r="Y199" s="27" t="s">
        <v>902</v>
      </c>
      <c r="Z199" s="27"/>
      <c r="AA199" s="29" t="inlineStr">
        <f aca="false">FALSE()</f>
        <is>
          <t/>
        </is>
      </c>
      <c r="AB199" s="29" t="n">
        <v>0</v>
      </c>
      <c r="AC199" s="29"/>
      <c r="AD199" s="29" t="inlineStr">
        <f aca="false">TRUE()</f>
        <is>
          <t/>
        </is>
      </c>
      <c r="AE199" s="29" t="s">
        <v>882</v>
      </c>
      <c r="AF199" s="29"/>
      <c r="AG199" s="29" t="s">
        <v>883</v>
      </c>
      <c r="AH199" s="29" t="inlineStr">
        <f aca="false">FALSE()</f>
        <is>
          <t/>
        </is>
      </c>
      <c r="AI199" s="29" t="n">
        <v>3</v>
      </c>
      <c r="AJ199" s="29" t="s">
        <v>884</v>
      </c>
      <c r="AK199" s="29" t="s">
        <v>84</v>
      </c>
      <c r="AL199" s="29" t="n">
        <f aca="false">FALSE()</f>
        <v>0</v>
      </c>
      <c r="AM199" s="29" t="s">
        <v>884</v>
      </c>
      <c r="AN199" s="29"/>
      <c r="AO199" s="29"/>
      <c r="AP199" s="29"/>
      <c r="AQ199" s="29"/>
      <c r="AR199" s="29"/>
      <c r="AS199" s="29"/>
      <c r="AT199" s="29"/>
      <c r="AU199" s="29"/>
      <c r="AV199" s="0" t="n">
        <v>2</v>
      </c>
      <c r="AW199" s="24" t="e">
        <f aca="false">REPLACE(INDEX(GroupVertices[group], MATCH(Edges[[#this row],[vertex 1]],GroupVertices[vertex],0)),1,1,"")</f>
        <v>#VALUE!</v>
      </c>
      <c r="AX199" s="24" t="e">
        <f aca="false">REPLACE(INDEX(GroupVertices[group], MATCH(Edges[[#this row],[vertex 2]],GroupVertices[vertex],0)),1,1,"")</f>
        <v>#VALUE!</v>
      </c>
      <c r="AY199" s="25" t="n">
        <v>0</v>
      </c>
      <c r="AZ199" s="26" t="n">
        <v>0</v>
      </c>
      <c r="BA199" s="25" t="n">
        <v>0</v>
      </c>
      <c r="BB199" s="26" t="n">
        <v>0</v>
      </c>
      <c r="BC199" s="25" t="n">
        <v>0</v>
      </c>
      <c r="BD199" s="26" t="n">
        <v>0</v>
      </c>
      <c r="BE199" s="25" t="n">
        <v>14</v>
      </c>
      <c r="BF199" s="26" t="n">
        <v>100</v>
      </c>
      <c r="BG199" s="25" t="n">
        <v>14</v>
      </c>
    </row>
    <row r="200" customFormat="false" ht="15" hidden="false" customHeight="false" outlineLevel="0" collapsed="false">
      <c r="A200" s="15" t="s">
        <v>903</v>
      </c>
      <c r="B200" s="15" t="s">
        <v>877</v>
      </c>
      <c r="C200" s="16" t="s">
        <v>66</v>
      </c>
      <c r="D200" s="17" t="n">
        <v>3</v>
      </c>
      <c r="E200" s="16" t="s">
        <v>67</v>
      </c>
      <c r="F200" s="18" t="n">
        <v>32</v>
      </c>
      <c r="G200" s="16"/>
      <c r="H200" s="19"/>
      <c r="I200" s="7"/>
      <c r="J200" s="7"/>
      <c r="K200" s="8" t="s">
        <v>68</v>
      </c>
      <c r="L200" s="20" t="n">
        <v>200</v>
      </c>
      <c r="M200" s="20"/>
      <c r="N200" s="10"/>
      <c r="O200" s="27" t="s">
        <v>69</v>
      </c>
      <c r="P200" s="28" t="n">
        <v>42704.5546759259</v>
      </c>
      <c r="Q200" s="27" t="s">
        <v>878</v>
      </c>
      <c r="R200" s="27"/>
      <c r="S200" s="27"/>
      <c r="T200" s="27" t="s">
        <v>879</v>
      </c>
      <c r="U200" s="28" t="n">
        <v>42704.5546759259</v>
      </c>
      <c r="V200" s="23" t="s">
        <v>904</v>
      </c>
      <c r="W200" s="27"/>
      <c r="X200" s="27"/>
      <c r="Y200" s="27" t="s">
        <v>905</v>
      </c>
      <c r="Z200" s="27"/>
      <c r="AA200" s="29" t="inlineStr">
        <f aca="false">FALSE()</f>
        <is>
          <t/>
        </is>
      </c>
      <c r="AB200" s="29" t="n">
        <v>0</v>
      </c>
      <c r="AC200" s="29"/>
      <c r="AD200" s="29" t="inlineStr">
        <f aca="false">TRUE()</f>
        <is>
          <t/>
        </is>
      </c>
      <c r="AE200" s="29" t="s">
        <v>882</v>
      </c>
      <c r="AF200" s="29"/>
      <c r="AG200" s="29" t="s">
        <v>883</v>
      </c>
      <c r="AH200" s="29" t="inlineStr">
        <f aca="false">FALSE()</f>
        <is>
          <t/>
        </is>
      </c>
      <c r="AI200" s="29" t="n">
        <v>3</v>
      </c>
      <c r="AJ200" s="29" t="s">
        <v>884</v>
      </c>
      <c r="AK200" s="29" t="s">
        <v>135</v>
      </c>
      <c r="AL200" s="29" t="inlineStr">
        <f aca="false">FALSE()</f>
        <is>
          <t/>
        </is>
      </c>
      <c r="AM200" s="29" t="s">
        <v>884</v>
      </c>
      <c r="AN200" s="29"/>
      <c r="AO200" s="29"/>
      <c r="AP200" s="29"/>
      <c r="AQ200" s="29"/>
      <c r="AR200" s="29"/>
      <c r="AS200" s="29"/>
      <c r="AT200" s="29"/>
      <c r="AU200" s="29"/>
      <c r="AV200" s="0" t="n">
        <v>1</v>
      </c>
      <c r="AW200" s="24" t="e">
        <f aca="false">REPLACE(INDEX(GroupVertices[group], MATCH(Edges[[#this row],[vertex 1]],GroupVertices[vertex],0)),1,1,"")</f>
        <v>#VALUE!</v>
      </c>
      <c r="AX200" s="24" t="e">
        <f aca="false">REPLACE(INDEX(GroupVertices[group], MATCH(Edges[[#this row],[vertex 2]],GroupVertices[vertex],0)),1,1,"")</f>
        <v>#VALUE!</v>
      </c>
      <c r="AY200" s="25"/>
      <c r="AZ200" s="26"/>
      <c r="BA200" s="25"/>
      <c r="BB200" s="26"/>
      <c r="BC200" s="25"/>
      <c r="BD200" s="26"/>
      <c r="BE200" s="25"/>
      <c r="BF200" s="26"/>
      <c r="BG200" s="25"/>
    </row>
    <row r="201" customFormat="false" ht="15" hidden="false" customHeight="false" outlineLevel="0" collapsed="false">
      <c r="A201" s="15" t="s">
        <v>903</v>
      </c>
      <c r="B201" s="15" t="s">
        <v>885</v>
      </c>
      <c r="C201" s="16" t="s">
        <v>66</v>
      </c>
      <c r="D201" s="17" t="n">
        <v>3</v>
      </c>
      <c r="E201" s="16" t="s">
        <v>67</v>
      </c>
      <c r="F201" s="18" t="n">
        <v>32</v>
      </c>
      <c r="G201" s="16"/>
      <c r="H201" s="19"/>
      <c r="I201" s="7"/>
      <c r="J201" s="7"/>
      <c r="K201" s="8" t="s">
        <v>68</v>
      </c>
      <c r="L201" s="20" t="n">
        <v>201</v>
      </c>
      <c r="M201" s="20"/>
      <c r="N201" s="10"/>
      <c r="O201" s="27" t="s">
        <v>69</v>
      </c>
      <c r="P201" s="28" t="n">
        <v>42704.5546759259</v>
      </c>
      <c r="Q201" s="27" t="s">
        <v>878</v>
      </c>
      <c r="R201" s="27"/>
      <c r="S201" s="27"/>
      <c r="T201" s="27" t="s">
        <v>879</v>
      </c>
      <c r="U201" s="28" t="n">
        <v>42704.5546759259</v>
      </c>
      <c r="V201" s="23" t="s">
        <v>904</v>
      </c>
      <c r="W201" s="27"/>
      <c r="X201" s="27"/>
      <c r="Y201" s="27" t="s">
        <v>905</v>
      </c>
      <c r="Z201" s="27"/>
      <c r="AA201" s="29" t="inlineStr">
        <f aca="false">FALSE()</f>
        <is>
          <t/>
        </is>
      </c>
      <c r="AB201" s="29" t="n">
        <v>0</v>
      </c>
      <c r="AC201" s="29"/>
      <c r="AD201" s="29" t="inlineStr">
        <f aca="false">TRUE()</f>
        <is>
          <t/>
        </is>
      </c>
      <c r="AE201" s="29" t="s">
        <v>882</v>
      </c>
      <c r="AF201" s="29"/>
      <c r="AG201" s="29" t="s">
        <v>883</v>
      </c>
      <c r="AH201" s="29" t="inlineStr">
        <f aca="false">FALSE()</f>
        <is>
          <t/>
        </is>
      </c>
      <c r="AI201" s="29" t="n">
        <v>3</v>
      </c>
      <c r="AJ201" s="29" t="s">
        <v>884</v>
      </c>
      <c r="AK201" s="29" t="s">
        <v>135</v>
      </c>
      <c r="AL201" s="29" t="inlineStr">
        <f aca="false">FALSE()</f>
        <is>
          <t/>
        </is>
      </c>
      <c r="AM201" s="29" t="s">
        <v>884</v>
      </c>
      <c r="AN201" s="29"/>
      <c r="AO201" s="29"/>
      <c r="AP201" s="29"/>
      <c r="AQ201" s="29"/>
      <c r="AR201" s="29"/>
      <c r="AS201" s="29"/>
      <c r="AT201" s="29"/>
      <c r="AU201" s="29"/>
      <c r="AV201" s="0" t="n">
        <v>1</v>
      </c>
      <c r="AW201" s="24" t="e">
        <f aca="false">REPLACE(INDEX(GroupVertices[group], MATCH(Edges[[#this row],[vertex 1]],GroupVertices[vertex],0)),1,1,"")</f>
        <v>#VALUE!</v>
      </c>
      <c r="AX201" s="24" t="e">
        <f aca="false">REPLACE(INDEX(GroupVertices[group], MATCH(Edges[[#this row],[vertex 2]],GroupVertices[vertex],0)),1,1,"")</f>
        <v>#VALUE!</v>
      </c>
      <c r="AY201" s="25" t="n">
        <v>0</v>
      </c>
      <c r="AZ201" s="26" t="n">
        <v>0</v>
      </c>
      <c r="BA201" s="25" t="n">
        <v>0</v>
      </c>
      <c r="BB201" s="26" t="n">
        <v>0</v>
      </c>
      <c r="BC201" s="25" t="n">
        <v>0</v>
      </c>
      <c r="BD201" s="26" t="n">
        <v>0</v>
      </c>
      <c r="BE201" s="25" t="n">
        <v>14</v>
      </c>
      <c r="BF201" s="26" t="n">
        <v>100</v>
      </c>
      <c r="BG201" s="25" t="n">
        <v>14</v>
      </c>
    </row>
    <row r="202" customFormat="false" ht="15" hidden="false" customHeight="false" outlineLevel="0" collapsed="false">
      <c r="A202" s="15" t="s">
        <v>906</v>
      </c>
      <c r="B202" s="15" t="s">
        <v>906</v>
      </c>
      <c r="C202" s="16" t="s">
        <v>66</v>
      </c>
      <c r="D202" s="17" t="n">
        <v>3</v>
      </c>
      <c r="E202" s="16" t="s">
        <v>67</v>
      </c>
      <c r="F202" s="18" t="n">
        <v>32</v>
      </c>
      <c r="G202" s="16"/>
      <c r="H202" s="19"/>
      <c r="I202" s="7"/>
      <c r="J202" s="7"/>
      <c r="K202" s="8" t="s">
        <v>68</v>
      </c>
      <c r="L202" s="20" t="n">
        <v>202</v>
      </c>
      <c r="M202" s="20"/>
      <c r="N202" s="10"/>
      <c r="O202" s="27" t="s">
        <v>21</v>
      </c>
      <c r="P202" s="28" t="n">
        <v>42704.5984722222</v>
      </c>
      <c r="Q202" s="27" t="s">
        <v>907</v>
      </c>
      <c r="R202" s="27"/>
      <c r="S202" s="27"/>
      <c r="T202" s="27"/>
      <c r="U202" s="28" t="n">
        <v>42704.5984722222</v>
      </c>
      <c r="V202" s="23" t="s">
        <v>908</v>
      </c>
      <c r="W202" s="27"/>
      <c r="X202" s="27"/>
      <c r="Y202" s="27" t="s">
        <v>909</v>
      </c>
      <c r="Z202" s="27"/>
      <c r="AA202" s="29" t="inlineStr">
        <f aca="false">FALSE()</f>
        <is>
          <t/>
        </is>
      </c>
      <c r="AB202" s="29" t="n">
        <v>0</v>
      </c>
      <c r="AC202" s="29"/>
      <c r="AD202" s="29" t="n">
        <f aca="false">FALSE()</f>
        <v>0</v>
      </c>
      <c r="AE202" s="29" t="s">
        <v>428</v>
      </c>
      <c r="AF202" s="29"/>
      <c r="AG202" s="29"/>
      <c r="AH202" s="29" t="inlineStr">
        <f aca="false">FALSE()</f>
        <is>
          <t/>
        </is>
      </c>
      <c r="AI202" s="29" t="n">
        <v>0</v>
      </c>
      <c r="AJ202" s="29"/>
      <c r="AK202" s="29" t="s">
        <v>135</v>
      </c>
      <c r="AL202" s="29" t="inlineStr">
        <f aca="false">FALSE()</f>
        <is>
          <t/>
        </is>
      </c>
      <c r="AM202" s="29" t="s">
        <v>909</v>
      </c>
      <c r="AN202" s="29"/>
      <c r="AO202" s="29"/>
      <c r="AP202" s="29"/>
      <c r="AQ202" s="29"/>
      <c r="AR202" s="29"/>
      <c r="AS202" s="29"/>
      <c r="AT202" s="29"/>
      <c r="AU202" s="29"/>
      <c r="AV202" s="0" t="n">
        <v>1</v>
      </c>
      <c r="AW202" s="24" t="e">
        <f aca="false">REPLACE(INDEX(GroupVertices[group], MATCH(Edges[[#this row],[vertex 1]],GroupVertices[vertex],0)),1,1,"")</f>
        <v>#VALUE!</v>
      </c>
      <c r="AX202" s="24" t="e">
        <f aca="false">REPLACE(INDEX(GroupVertices[group], MATCH(Edges[[#this row],[vertex 2]],GroupVertices[vertex],0)),1,1,"")</f>
        <v>#VALUE!</v>
      </c>
      <c r="AY202" s="25" t="n">
        <v>0</v>
      </c>
      <c r="AZ202" s="26" t="n">
        <v>0</v>
      </c>
      <c r="BA202" s="25" t="n">
        <v>0</v>
      </c>
      <c r="BB202" s="26" t="n">
        <v>0</v>
      </c>
      <c r="BC202" s="25" t="n">
        <v>0</v>
      </c>
      <c r="BD202" s="26" t="n">
        <v>0</v>
      </c>
      <c r="BE202" s="25" t="n">
        <v>5</v>
      </c>
      <c r="BF202" s="26" t="n">
        <v>100</v>
      </c>
      <c r="BG202" s="25" t="n">
        <v>5</v>
      </c>
    </row>
    <row r="203" customFormat="false" ht="15" hidden="false" customHeight="false" outlineLevel="0" collapsed="false">
      <c r="A203" s="15" t="s">
        <v>910</v>
      </c>
      <c r="B203" s="15" t="s">
        <v>911</v>
      </c>
      <c r="C203" s="16" t="s">
        <v>66</v>
      </c>
      <c r="D203" s="17" t="n">
        <v>3</v>
      </c>
      <c r="E203" s="16" t="s">
        <v>67</v>
      </c>
      <c r="F203" s="18" t="n">
        <v>32</v>
      </c>
      <c r="G203" s="16"/>
      <c r="H203" s="19"/>
      <c r="I203" s="7"/>
      <c r="J203" s="7"/>
      <c r="K203" s="8" t="s">
        <v>68</v>
      </c>
      <c r="L203" s="20" t="n">
        <v>203</v>
      </c>
      <c r="M203" s="20"/>
      <c r="N203" s="10"/>
      <c r="O203" s="27" t="s">
        <v>190</v>
      </c>
      <c r="P203" s="28" t="n">
        <v>42704.6333680556</v>
      </c>
      <c r="Q203" s="27" t="s">
        <v>912</v>
      </c>
      <c r="R203" s="23" t="s">
        <v>913</v>
      </c>
      <c r="S203" s="27" t="s">
        <v>914</v>
      </c>
      <c r="T203" s="27" t="s">
        <v>915</v>
      </c>
      <c r="U203" s="28" t="n">
        <v>42704.6333680556</v>
      </c>
      <c r="V203" s="23" t="s">
        <v>916</v>
      </c>
      <c r="W203" s="27"/>
      <c r="X203" s="27"/>
      <c r="Y203" s="27" t="s">
        <v>917</v>
      </c>
      <c r="Z203" s="27"/>
      <c r="AA203" s="29" t="inlineStr">
        <f aca="false">FALSE()</f>
        <is>
          <t/>
        </is>
      </c>
      <c r="AB203" s="29" t="n">
        <v>0</v>
      </c>
      <c r="AC203" s="29" t="s">
        <v>918</v>
      </c>
      <c r="AD203" s="29" t="inlineStr">
        <f aca="false">FALSE()</f>
        <is>
          <t/>
        </is>
      </c>
      <c r="AE203" s="29" t="s">
        <v>75</v>
      </c>
      <c r="AF203" s="29"/>
      <c r="AG203" s="29"/>
      <c r="AH203" s="29" t="inlineStr">
        <f aca="false">FALSE()</f>
        <is>
          <t/>
        </is>
      </c>
      <c r="AI203" s="29" t="n">
        <v>0</v>
      </c>
      <c r="AJ203" s="29"/>
      <c r="AK203" s="29" t="s">
        <v>76</v>
      </c>
      <c r="AL203" s="29" t="inlineStr">
        <f aca="false">FALSE()</f>
        <is>
          <t/>
        </is>
      </c>
      <c r="AM203" s="29" t="s">
        <v>917</v>
      </c>
      <c r="AN203" s="29"/>
      <c r="AO203" s="29"/>
      <c r="AP203" s="29"/>
      <c r="AQ203" s="29"/>
      <c r="AR203" s="29"/>
      <c r="AS203" s="29"/>
      <c r="AT203" s="29"/>
      <c r="AU203" s="29"/>
      <c r="AV203" s="0" t="n">
        <v>1</v>
      </c>
      <c r="AW203" s="24" t="e">
        <f aca="false">REPLACE(INDEX(GroupVertices[group], MATCH(Edges[[#this row],[vertex 1]],GroupVertices[vertex],0)),1,1,"")</f>
        <v>#VALUE!</v>
      </c>
      <c r="AX203" s="24" t="e">
        <f aca="false">REPLACE(INDEX(GroupVertices[group], MATCH(Edges[[#this row],[vertex 2]],GroupVertices[vertex],0)),1,1,"")</f>
        <v>#VALUE!</v>
      </c>
      <c r="AY203" s="25" t="n">
        <v>1</v>
      </c>
      <c r="AZ203" s="26" t="n">
        <v>7.14285714285714</v>
      </c>
      <c r="BA203" s="25" t="n">
        <v>0</v>
      </c>
      <c r="BB203" s="26" t="n">
        <v>0</v>
      </c>
      <c r="BC203" s="25" t="n">
        <v>0</v>
      </c>
      <c r="BD203" s="26" t="n">
        <v>0</v>
      </c>
      <c r="BE203" s="25" t="n">
        <v>13</v>
      </c>
      <c r="BF203" s="26" t="n">
        <v>92.8571428571429</v>
      </c>
      <c r="BG203" s="25" t="n">
        <v>14</v>
      </c>
    </row>
    <row r="204" customFormat="false" ht="15" hidden="false" customHeight="false" outlineLevel="0" collapsed="false">
      <c r="A204" s="15" t="s">
        <v>910</v>
      </c>
      <c r="B204" s="15" t="s">
        <v>910</v>
      </c>
      <c r="C204" s="16" t="s">
        <v>66</v>
      </c>
      <c r="D204" s="17" t="n">
        <v>3</v>
      </c>
      <c r="E204" s="16" t="s">
        <v>67</v>
      </c>
      <c r="F204" s="18" t="n">
        <v>32</v>
      </c>
      <c r="G204" s="16"/>
      <c r="H204" s="19"/>
      <c r="I204" s="7"/>
      <c r="J204" s="7"/>
      <c r="K204" s="8" t="s">
        <v>68</v>
      </c>
      <c r="L204" s="20" t="n">
        <v>204</v>
      </c>
      <c r="M204" s="20"/>
      <c r="N204" s="10"/>
      <c r="O204" s="27" t="s">
        <v>21</v>
      </c>
      <c r="P204" s="28" t="n">
        <v>42702.9984375</v>
      </c>
      <c r="Q204" s="27" t="s">
        <v>919</v>
      </c>
      <c r="R204" s="23" t="s">
        <v>920</v>
      </c>
      <c r="S204" s="27" t="s">
        <v>130</v>
      </c>
      <c r="T204" s="27" t="s">
        <v>921</v>
      </c>
      <c r="U204" s="28" t="n">
        <v>42702.9984375</v>
      </c>
      <c r="V204" s="23" t="s">
        <v>922</v>
      </c>
      <c r="W204" s="27"/>
      <c r="X204" s="27"/>
      <c r="Y204" s="27" t="s">
        <v>923</v>
      </c>
      <c r="Z204" s="27"/>
      <c r="AA204" s="29" t="inlineStr">
        <f aca="false">FALSE()</f>
        <is>
          <t/>
        </is>
      </c>
      <c r="AB204" s="29" t="n">
        <v>4</v>
      </c>
      <c r="AC204" s="29"/>
      <c r="AD204" s="29" t="inlineStr">
        <f aca="false">FALSE()</f>
        <is>
          <t/>
        </is>
      </c>
      <c r="AE204" s="29" t="s">
        <v>75</v>
      </c>
      <c r="AF204" s="29"/>
      <c r="AG204" s="29"/>
      <c r="AH204" s="29" t="inlineStr">
        <f aca="false">FALSE()</f>
        <is>
          <t/>
        </is>
      </c>
      <c r="AI204" s="29" t="n">
        <v>0</v>
      </c>
      <c r="AJ204" s="29"/>
      <c r="AK204" s="29" t="s">
        <v>135</v>
      </c>
      <c r="AL204" s="29" t="n">
        <f aca="false">TRUE()</f>
        <v>1</v>
      </c>
      <c r="AM204" s="29" t="s">
        <v>923</v>
      </c>
      <c r="AN204" s="30" t="s">
        <v>924</v>
      </c>
      <c r="AO204" s="29" t="s">
        <v>925</v>
      </c>
      <c r="AP204" s="29" t="s">
        <v>926</v>
      </c>
      <c r="AQ204" s="29" t="s">
        <v>927</v>
      </c>
      <c r="AR204" s="29" t="s">
        <v>928</v>
      </c>
      <c r="AS204" s="29" t="s">
        <v>929</v>
      </c>
      <c r="AT204" s="29" t="s">
        <v>103</v>
      </c>
      <c r="AU204" s="23" t="s">
        <v>930</v>
      </c>
      <c r="AV204" s="0" t="n">
        <v>1</v>
      </c>
      <c r="AW204" s="24" t="e">
        <f aca="false">REPLACE(INDEX(GroupVertices[group], MATCH(Edges[[#this row],[vertex 1]],GroupVertices[vertex],0)),1,1,"")</f>
        <v>#VALUE!</v>
      </c>
      <c r="AX204" s="24" t="e">
        <f aca="false">REPLACE(INDEX(GroupVertices[group], MATCH(Edges[[#this row],[vertex 2]],GroupVertices[vertex],0)),1,1,"")</f>
        <v>#VALUE!</v>
      </c>
      <c r="AY204" s="25" t="n">
        <v>2</v>
      </c>
      <c r="AZ204" s="26" t="n">
        <v>13.3333333333333</v>
      </c>
      <c r="BA204" s="25" t="n">
        <v>0</v>
      </c>
      <c r="BB204" s="26" t="n">
        <v>0</v>
      </c>
      <c r="BC204" s="25" t="n">
        <v>0</v>
      </c>
      <c r="BD204" s="26" t="n">
        <v>0</v>
      </c>
      <c r="BE204" s="25" t="n">
        <v>13</v>
      </c>
      <c r="BF204" s="26" t="n">
        <v>86.6666666666667</v>
      </c>
      <c r="BG204" s="25" t="n">
        <v>15</v>
      </c>
    </row>
    <row r="205" customFormat="false" ht="15" hidden="false" customHeight="false" outlineLevel="0" collapsed="false">
      <c r="A205" s="15" t="s">
        <v>931</v>
      </c>
      <c r="B205" s="15" t="s">
        <v>932</v>
      </c>
      <c r="C205" s="16" t="s">
        <v>66</v>
      </c>
      <c r="D205" s="17" t="n">
        <v>3</v>
      </c>
      <c r="E205" s="16" t="s">
        <v>67</v>
      </c>
      <c r="F205" s="18" t="n">
        <v>32</v>
      </c>
      <c r="G205" s="16"/>
      <c r="H205" s="19"/>
      <c r="I205" s="7"/>
      <c r="J205" s="7"/>
      <c r="K205" s="8" t="s">
        <v>68</v>
      </c>
      <c r="L205" s="20" t="n">
        <v>205</v>
      </c>
      <c r="M205" s="20"/>
      <c r="N205" s="10"/>
      <c r="O205" s="27" t="s">
        <v>69</v>
      </c>
      <c r="P205" s="28" t="n">
        <v>42704.6463541667</v>
      </c>
      <c r="Q205" s="27" t="s">
        <v>933</v>
      </c>
      <c r="R205" s="27"/>
      <c r="S205" s="27"/>
      <c r="T205" s="27" t="s">
        <v>934</v>
      </c>
      <c r="U205" s="28" t="n">
        <v>42704.6463541667</v>
      </c>
      <c r="V205" s="23" t="s">
        <v>935</v>
      </c>
      <c r="W205" s="27"/>
      <c r="X205" s="27"/>
      <c r="Y205" s="27" t="s">
        <v>936</v>
      </c>
      <c r="Z205" s="27"/>
      <c r="AA205" s="29" t="inlineStr">
        <f aca="false">FALSE()</f>
        <is>
          <t/>
        </is>
      </c>
      <c r="AB205" s="29" t="n">
        <v>0</v>
      </c>
      <c r="AC205" s="29"/>
      <c r="AD205" s="29" t="inlineStr">
        <f aca="false">FALSE()</f>
        <is>
          <t/>
        </is>
      </c>
      <c r="AE205" s="29" t="s">
        <v>441</v>
      </c>
      <c r="AF205" s="29"/>
      <c r="AG205" s="29"/>
      <c r="AH205" s="29" t="inlineStr">
        <f aca="false">FALSE()</f>
        <is>
          <t/>
        </is>
      </c>
      <c r="AI205" s="29" t="n">
        <v>8</v>
      </c>
      <c r="AJ205" s="29" t="s">
        <v>937</v>
      </c>
      <c r="AK205" s="29" t="s">
        <v>84</v>
      </c>
      <c r="AL205" s="29" t="n">
        <f aca="false">FALSE()</f>
        <v>0</v>
      </c>
      <c r="AM205" s="29" t="s">
        <v>937</v>
      </c>
      <c r="AN205" s="29"/>
      <c r="AO205" s="29"/>
      <c r="AP205" s="29"/>
      <c r="AQ205" s="29"/>
      <c r="AR205" s="29"/>
      <c r="AS205" s="29"/>
      <c r="AT205" s="29"/>
      <c r="AU205" s="29"/>
      <c r="AV205" s="0" t="n">
        <v>1</v>
      </c>
      <c r="AW205" s="24" t="e">
        <f aca="false">REPLACE(INDEX(GroupVertices[group], MATCH(Edges[[#this row],[vertex 1]],GroupVertices[vertex],0)),1,1,"")</f>
        <v>#VALUE!</v>
      </c>
      <c r="AX205" s="24" t="e">
        <f aca="false">REPLACE(INDEX(GroupVertices[group], MATCH(Edges[[#this row],[vertex 2]],GroupVertices[vertex],0)),1,1,"")</f>
        <v>#VALUE!</v>
      </c>
      <c r="AY205" s="25"/>
      <c r="AZ205" s="26"/>
      <c r="BA205" s="25"/>
      <c r="BB205" s="26"/>
      <c r="BC205" s="25"/>
      <c r="BD205" s="26"/>
      <c r="BE205" s="25"/>
      <c r="BF205" s="26"/>
      <c r="BG205" s="25"/>
    </row>
    <row r="206" customFormat="false" ht="15" hidden="false" customHeight="false" outlineLevel="0" collapsed="false">
      <c r="A206" s="15" t="s">
        <v>931</v>
      </c>
      <c r="B206" s="15" t="s">
        <v>938</v>
      </c>
      <c r="C206" s="16" t="s">
        <v>66</v>
      </c>
      <c r="D206" s="17" t="n">
        <v>3</v>
      </c>
      <c r="E206" s="16" t="s">
        <v>67</v>
      </c>
      <c r="F206" s="18" t="n">
        <v>32</v>
      </c>
      <c r="G206" s="16"/>
      <c r="H206" s="19"/>
      <c r="I206" s="7"/>
      <c r="J206" s="7"/>
      <c r="K206" s="8" t="s">
        <v>68</v>
      </c>
      <c r="L206" s="20" t="n">
        <v>206</v>
      </c>
      <c r="M206" s="20"/>
      <c r="N206" s="10"/>
      <c r="O206" s="27" t="s">
        <v>69</v>
      </c>
      <c r="P206" s="28" t="n">
        <v>42704.6463541667</v>
      </c>
      <c r="Q206" s="27" t="s">
        <v>933</v>
      </c>
      <c r="R206" s="27"/>
      <c r="S206" s="27"/>
      <c r="T206" s="27" t="s">
        <v>934</v>
      </c>
      <c r="U206" s="28" t="n">
        <v>42704.6463541667</v>
      </c>
      <c r="V206" s="23" t="s">
        <v>935</v>
      </c>
      <c r="W206" s="27"/>
      <c r="X206" s="27"/>
      <c r="Y206" s="27" t="s">
        <v>936</v>
      </c>
      <c r="Z206" s="27"/>
      <c r="AA206" s="29" t="inlineStr">
        <f aca="false">FALSE()</f>
        <is>
          <t/>
        </is>
      </c>
      <c r="AB206" s="29" t="n">
        <v>0</v>
      </c>
      <c r="AC206" s="29"/>
      <c r="AD206" s="29" t="inlineStr">
        <f aca="false">FALSE()</f>
        <is>
          <t/>
        </is>
      </c>
      <c r="AE206" s="29" t="s">
        <v>441</v>
      </c>
      <c r="AF206" s="29"/>
      <c r="AG206" s="29"/>
      <c r="AH206" s="29" t="inlineStr">
        <f aca="false">FALSE()</f>
        <is>
          <t/>
        </is>
      </c>
      <c r="AI206" s="29" t="n">
        <v>8</v>
      </c>
      <c r="AJ206" s="29" t="s">
        <v>937</v>
      </c>
      <c r="AK206" s="29" t="s">
        <v>84</v>
      </c>
      <c r="AL206" s="29" t="inlineStr">
        <f aca="false">FALSE()</f>
        <is>
          <t/>
        </is>
      </c>
      <c r="AM206" s="29" t="s">
        <v>937</v>
      </c>
      <c r="AN206" s="29"/>
      <c r="AO206" s="29"/>
      <c r="AP206" s="29"/>
      <c r="AQ206" s="29"/>
      <c r="AR206" s="29"/>
      <c r="AS206" s="29"/>
      <c r="AT206" s="29"/>
      <c r="AU206" s="29"/>
      <c r="AV206" s="0" t="n">
        <v>1</v>
      </c>
      <c r="AW206" s="24" t="e">
        <f aca="false">REPLACE(INDEX(GroupVertices[group], MATCH(Edges[[#this row],[vertex 1]],GroupVertices[vertex],0)),1,1,"")</f>
        <v>#VALUE!</v>
      </c>
      <c r="AX206" s="24" t="e">
        <f aca="false">REPLACE(INDEX(GroupVertices[group], MATCH(Edges[[#this row],[vertex 2]],GroupVertices[vertex],0)),1,1,"")</f>
        <v>#VALUE!</v>
      </c>
      <c r="AY206" s="25"/>
      <c r="AZ206" s="26"/>
      <c r="BA206" s="25"/>
      <c r="BB206" s="26"/>
      <c r="BC206" s="25"/>
      <c r="BD206" s="26"/>
      <c r="BE206" s="25"/>
      <c r="BF206" s="26"/>
      <c r="BG206" s="25"/>
    </row>
    <row r="207" customFormat="false" ht="15" hidden="false" customHeight="false" outlineLevel="0" collapsed="false">
      <c r="A207" s="15" t="s">
        <v>931</v>
      </c>
      <c r="B207" s="15" t="s">
        <v>939</v>
      </c>
      <c r="C207" s="16" t="s">
        <v>66</v>
      </c>
      <c r="D207" s="17" t="n">
        <v>3</v>
      </c>
      <c r="E207" s="16" t="s">
        <v>67</v>
      </c>
      <c r="F207" s="18" t="n">
        <v>32</v>
      </c>
      <c r="G207" s="16"/>
      <c r="H207" s="19"/>
      <c r="I207" s="7"/>
      <c r="J207" s="7"/>
      <c r="K207" s="8" t="s">
        <v>68</v>
      </c>
      <c r="L207" s="20" t="n">
        <v>207</v>
      </c>
      <c r="M207" s="20"/>
      <c r="N207" s="10"/>
      <c r="O207" s="27" t="s">
        <v>69</v>
      </c>
      <c r="P207" s="28" t="n">
        <v>42704.6463541667</v>
      </c>
      <c r="Q207" s="27" t="s">
        <v>933</v>
      </c>
      <c r="R207" s="27"/>
      <c r="S207" s="27"/>
      <c r="T207" s="27" t="s">
        <v>934</v>
      </c>
      <c r="U207" s="28" t="n">
        <v>42704.6463541667</v>
      </c>
      <c r="V207" s="23" t="s">
        <v>935</v>
      </c>
      <c r="W207" s="27"/>
      <c r="X207" s="27"/>
      <c r="Y207" s="27" t="s">
        <v>936</v>
      </c>
      <c r="Z207" s="27"/>
      <c r="AA207" s="29" t="inlineStr">
        <f aca="false">FALSE()</f>
        <is>
          <t/>
        </is>
      </c>
      <c r="AB207" s="29" t="n">
        <v>0</v>
      </c>
      <c r="AC207" s="29"/>
      <c r="AD207" s="29" t="inlineStr">
        <f aca="false">FALSE()</f>
        <is>
          <t/>
        </is>
      </c>
      <c r="AE207" s="29" t="s">
        <v>441</v>
      </c>
      <c r="AF207" s="29"/>
      <c r="AG207" s="29"/>
      <c r="AH207" s="29" t="inlineStr">
        <f aca="false">FALSE()</f>
        <is>
          <t/>
        </is>
      </c>
      <c r="AI207" s="29" t="n">
        <v>8</v>
      </c>
      <c r="AJ207" s="29" t="s">
        <v>937</v>
      </c>
      <c r="AK207" s="29" t="s">
        <v>84</v>
      </c>
      <c r="AL207" s="29" t="inlineStr">
        <f aca="false">FALSE()</f>
        <is>
          <t/>
        </is>
      </c>
      <c r="AM207" s="29" t="s">
        <v>937</v>
      </c>
      <c r="AN207" s="29"/>
      <c r="AO207" s="29"/>
      <c r="AP207" s="29"/>
      <c r="AQ207" s="29"/>
      <c r="AR207" s="29"/>
      <c r="AS207" s="29"/>
      <c r="AT207" s="29"/>
      <c r="AU207" s="29"/>
      <c r="AV207" s="0" t="n">
        <v>1</v>
      </c>
      <c r="AW207" s="24" t="e">
        <f aca="false">REPLACE(INDEX(GroupVertices[group], MATCH(Edges[[#this row],[vertex 1]],GroupVertices[vertex],0)),1,1,"")</f>
        <v>#VALUE!</v>
      </c>
      <c r="AX207" s="24" t="e">
        <f aca="false">REPLACE(INDEX(GroupVertices[group], MATCH(Edges[[#this row],[vertex 2]],GroupVertices[vertex],0)),1,1,"")</f>
        <v>#VALUE!</v>
      </c>
      <c r="AY207" s="25" t="n">
        <v>0</v>
      </c>
      <c r="AZ207" s="26" t="n">
        <v>0</v>
      </c>
      <c r="BA207" s="25" t="n">
        <v>0</v>
      </c>
      <c r="BB207" s="26" t="n">
        <v>0</v>
      </c>
      <c r="BC207" s="25" t="n">
        <v>0</v>
      </c>
      <c r="BD207" s="26" t="n">
        <v>0</v>
      </c>
      <c r="BE207" s="25" t="n">
        <v>7</v>
      </c>
      <c r="BF207" s="26" t="n">
        <v>100</v>
      </c>
      <c r="BG207" s="25" t="n">
        <v>7</v>
      </c>
    </row>
    <row r="208" customFormat="false" ht="15" hidden="false" customHeight="false" outlineLevel="0" collapsed="false">
      <c r="A208" s="15" t="s">
        <v>940</v>
      </c>
      <c r="B208" s="15" t="s">
        <v>932</v>
      </c>
      <c r="C208" s="16" t="s">
        <v>66</v>
      </c>
      <c r="D208" s="17" t="n">
        <v>3</v>
      </c>
      <c r="E208" s="16" t="s">
        <v>67</v>
      </c>
      <c r="F208" s="18" t="n">
        <v>32</v>
      </c>
      <c r="G208" s="16"/>
      <c r="H208" s="19"/>
      <c r="I208" s="7"/>
      <c r="J208" s="7"/>
      <c r="K208" s="8" t="s">
        <v>68</v>
      </c>
      <c r="L208" s="20" t="n">
        <v>208</v>
      </c>
      <c r="M208" s="20"/>
      <c r="N208" s="10"/>
      <c r="O208" s="27" t="s">
        <v>69</v>
      </c>
      <c r="P208" s="28" t="n">
        <v>42704.6466435185</v>
      </c>
      <c r="Q208" s="27" t="s">
        <v>933</v>
      </c>
      <c r="R208" s="27"/>
      <c r="S208" s="27"/>
      <c r="T208" s="27" t="s">
        <v>934</v>
      </c>
      <c r="U208" s="28" t="n">
        <v>42704.6466435185</v>
      </c>
      <c r="V208" s="23" t="s">
        <v>941</v>
      </c>
      <c r="W208" s="27"/>
      <c r="X208" s="27"/>
      <c r="Y208" s="27" t="s">
        <v>942</v>
      </c>
      <c r="Z208" s="27"/>
      <c r="AA208" s="29" t="inlineStr">
        <f aca="false">FALSE()</f>
        <is>
          <t/>
        </is>
      </c>
      <c r="AB208" s="29" t="n">
        <v>0</v>
      </c>
      <c r="AC208" s="29"/>
      <c r="AD208" s="29" t="inlineStr">
        <f aca="false">FALSE()</f>
        <is>
          <t/>
        </is>
      </c>
      <c r="AE208" s="29" t="s">
        <v>441</v>
      </c>
      <c r="AF208" s="29"/>
      <c r="AG208" s="29"/>
      <c r="AH208" s="29" t="inlineStr">
        <f aca="false">FALSE()</f>
        <is>
          <t/>
        </is>
      </c>
      <c r="AI208" s="29" t="n">
        <v>8</v>
      </c>
      <c r="AJ208" s="29" t="s">
        <v>937</v>
      </c>
      <c r="AK208" s="29" t="s">
        <v>135</v>
      </c>
      <c r="AL208" s="29" t="inlineStr">
        <f aca="false">FALSE()</f>
        <is>
          <t/>
        </is>
      </c>
      <c r="AM208" s="29" t="s">
        <v>937</v>
      </c>
      <c r="AN208" s="29"/>
      <c r="AO208" s="29"/>
      <c r="AP208" s="29"/>
      <c r="AQ208" s="29"/>
      <c r="AR208" s="29"/>
      <c r="AS208" s="29"/>
      <c r="AT208" s="29"/>
      <c r="AU208" s="29"/>
      <c r="AV208" s="0" t="n">
        <v>1</v>
      </c>
      <c r="AW208" s="24" t="e">
        <f aca="false">REPLACE(INDEX(GroupVertices[group], MATCH(Edges[[#this row],[vertex 1]],GroupVertices[vertex],0)),1,1,"")</f>
        <v>#VALUE!</v>
      </c>
      <c r="AX208" s="24" t="e">
        <f aca="false">REPLACE(INDEX(GroupVertices[group], MATCH(Edges[[#this row],[vertex 2]],GroupVertices[vertex],0)),1,1,"")</f>
        <v>#VALUE!</v>
      </c>
      <c r="AY208" s="25"/>
      <c r="AZ208" s="26"/>
      <c r="BA208" s="25"/>
      <c r="BB208" s="26"/>
      <c r="BC208" s="25"/>
      <c r="BD208" s="26"/>
      <c r="BE208" s="25"/>
      <c r="BF208" s="26"/>
      <c r="BG208" s="25"/>
    </row>
    <row r="209" customFormat="false" ht="15" hidden="false" customHeight="false" outlineLevel="0" collapsed="false">
      <c r="A209" s="15" t="s">
        <v>940</v>
      </c>
      <c r="B209" s="15" t="s">
        <v>938</v>
      </c>
      <c r="C209" s="16" t="s">
        <v>66</v>
      </c>
      <c r="D209" s="17" t="n">
        <v>3</v>
      </c>
      <c r="E209" s="16" t="s">
        <v>67</v>
      </c>
      <c r="F209" s="18" t="n">
        <v>32</v>
      </c>
      <c r="G209" s="16"/>
      <c r="H209" s="19"/>
      <c r="I209" s="7"/>
      <c r="J209" s="7"/>
      <c r="K209" s="8" t="s">
        <v>68</v>
      </c>
      <c r="L209" s="20" t="n">
        <v>209</v>
      </c>
      <c r="M209" s="20"/>
      <c r="N209" s="10"/>
      <c r="O209" s="27" t="s">
        <v>69</v>
      </c>
      <c r="P209" s="28" t="n">
        <v>42704.6466435185</v>
      </c>
      <c r="Q209" s="27" t="s">
        <v>933</v>
      </c>
      <c r="R209" s="27"/>
      <c r="S209" s="27"/>
      <c r="T209" s="27" t="s">
        <v>934</v>
      </c>
      <c r="U209" s="28" t="n">
        <v>42704.6466435185</v>
      </c>
      <c r="V209" s="23" t="s">
        <v>941</v>
      </c>
      <c r="W209" s="27"/>
      <c r="X209" s="27"/>
      <c r="Y209" s="27" t="s">
        <v>942</v>
      </c>
      <c r="Z209" s="27"/>
      <c r="AA209" s="29" t="inlineStr">
        <f aca="false">FALSE()</f>
        <is>
          <t/>
        </is>
      </c>
      <c r="AB209" s="29" t="n">
        <v>0</v>
      </c>
      <c r="AC209" s="29"/>
      <c r="AD209" s="29" t="inlineStr">
        <f aca="false">FALSE()</f>
        <is>
          <t/>
        </is>
      </c>
      <c r="AE209" s="29" t="s">
        <v>441</v>
      </c>
      <c r="AF209" s="29"/>
      <c r="AG209" s="29"/>
      <c r="AH209" s="29" t="inlineStr">
        <f aca="false">FALSE()</f>
        <is>
          <t/>
        </is>
      </c>
      <c r="AI209" s="29" t="n">
        <v>8</v>
      </c>
      <c r="AJ209" s="29" t="s">
        <v>937</v>
      </c>
      <c r="AK209" s="29" t="s">
        <v>135</v>
      </c>
      <c r="AL209" s="29" t="inlineStr">
        <f aca="false">FALSE()</f>
        <is>
          <t/>
        </is>
      </c>
      <c r="AM209" s="29" t="s">
        <v>937</v>
      </c>
      <c r="AN209" s="29"/>
      <c r="AO209" s="29"/>
      <c r="AP209" s="29"/>
      <c r="AQ209" s="29"/>
      <c r="AR209" s="29"/>
      <c r="AS209" s="29"/>
      <c r="AT209" s="29"/>
      <c r="AU209" s="29"/>
      <c r="AV209" s="0" t="n">
        <v>1</v>
      </c>
      <c r="AW209" s="24" t="e">
        <f aca="false">REPLACE(INDEX(GroupVertices[group], MATCH(Edges[[#this row],[vertex 1]],GroupVertices[vertex],0)),1,1,"")</f>
        <v>#VALUE!</v>
      </c>
      <c r="AX209" s="24" t="e">
        <f aca="false">REPLACE(INDEX(GroupVertices[group], MATCH(Edges[[#this row],[vertex 2]],GroupVertices[vertex],0)),1,1,"")</f>
        <v>#VALUE!</v>
      </c>
      <c r="AY209" s="25"/>
      <c r="AZ209" s="26"/>
      <c r="BA209" s="25"/>
      <c r="BB209" s="26"/>
      <c r="BC209" s="25"/>
      <c r="BD209" s="26"/>
      <c r="BE209" s="25"/>
      <c r="BF209" s="26"/>
      <c r="BG209" s="25"/>
    </row>
    <row r="210" customFormat="false" ht="15" hidden="false" customHeight="false" outlineLevel="0" collapsed="false">
      <c r="A210" s="15" t="s">
        <v>940</v>
      </c>
      <c r="B210" s="15" t="s">
        <v>939</v>
      </c>
      <c r="C210" s="16" t="s">
        <v>66</v>
      </c>
      <c r="D210" s="17" t="n">
        <v>3</v>
      </c>
      <c r="E210" s="16" t="s">
        <v>67</v>
      </c>
      <c r="F210" s="18" t="n">
        <v>32</v>
      </c>
      <c r="G210" s="16"/>
      <c r="H210" s="19"/>
      <c r="I210" s="7"/>
      <c r="J210" s="7"/>
      <c r="K210" s="8" t="s">
        <v>68</v>
      </c>
      <c r="L210" s="20" t="n">
        <v>210</v>
      </c>
      <c r="M210" s="20"/>
      <c r="N210" s="10"/>
      <c r="O210" s="27" t="s">
        <v>69</v>
      </c>
      <c r="P210" s="28" t="n">
        <v>42704.6466435185</v>
      </c>
      <c r="Q210" s="27" t="s">
        <v>933</v>
      </c>
      <c r="R210" s="27"/>
      <c r="S210" s="27"/>
      <c r="T210" s="27" t="s">
        <v>934</v>
      </c>
      <c r="U210" s="28" t="n">
        <v>42704.6466435185</v>
      </c>
      <c r="V210" s="23" t="s">
        <v>941</v>
      </c>
      <c r="W210" s="27"/>
      <c r="X210" s="27"/>
      <c r="Y210" s="27" t="s">
        <v>942</v>
      </c>
      <c r="Z210" s="27"/>
      <c r="AA210" s="29" t="inlineStr">
        <f aca="false">FALSE()</f>
        <is>
          <t/>
        </is>
      </c>
      <c r="AB210" s="29" t="n">
        <v>0</v>
      </c>
      <c r="AC210" s="29"/>
      <c r="AD210" s="29" t="inlineStr">
        <f aca="false">FALSE()</f>
        <is>
          <t/>
        </is>
      </c>
      <c r="AE210" s="29" t="s">
        <v>441</v>
      </c>
      <c r="AF210" s="29"/>
      <c r="AG210" s="29"/>
      <c r="AH210" s="29" t="inlineStr">
        <f aca="false">FALSE()</f>
        <is>
          <t/>
        </is>
      </c>
      <c r="AI210" s="29" t="n">
        <v>8</v>
      </c>
      <c r="AJ210" s="29" t="s">
        <v>937</v>
      </c>
      <c r="AK210" s="29" t="s">
        <v>135</v>
      </c>
      <c r="AL210" s="29" t="inlineStr">
        <f aca="false">FALSE()</f>
        <is>
          <t/>
        </is>
      </c>
      <c r="AM210" s="29" t="s">
        <v>937</v>
      </c>
      <c r="AN210" s="29"/>
      <c r="AO210" s="29"/>
      <c r="AP210" s="29"/>
      <c r="AQ210" s="29"/>
      <c r="AR210" s="29"/>
      <c r="AS210" s="29"/>
      <c r="AT210" s="29"/>
      <c r="AU210" s="29"/>
      <c r="AV210" s="0" t="n">
        <v>1</v>
      </c>
      <c r="AW210" s="24" t="e">
        <f aca="false">REPLACE(INDEX(GroupVertices[group], MATCH(Edges[[#this row],[vertex 1]],GroupVertices[vertex],0)),1,1,"")</f>
        <v>#VALUE!</v>
      </c>
      <c r="AX210" s="24" t="e">
        <f aca="false">REPLACE(INDEX(GroupVertices[group], MATCH(Edges[[#this row],[vertex 2]],GroupVertices[vertex],0)),1,1,"")</f>
        <v>#VALUE!</v>
      </c>
      <c r="AY210" s="25" t="n">
        <v>0</v>
      </c>
      <c r="AZ210" s="26" t="n">
        <v>0</v>
      </c>
      <c r="BA210" s="25" t="n">
        <v>0</v>
      </c>
      <c r="BB210" s="26" t="n">
        <v>0</v>
      </c>
      <c r="BC210" s="25" t="n">
        <v>0</v>
      </c>
      <c r="BD210" s="26" t="n">
        <v>0</v>
      </c>
      <c r="BE210" s="25" t="n">
        <v>7</v>
      </c>
      <c r="BF210" s="26" t="n">
        <v>100</v>
      </c>
      <c r="BG210" s="25" t="n">
        <v>7</v>
      </c>
    </row>
    <row r="211" customFormat="false" ht="15" hidden="false" customHeight="false" outlineLevel="0" collapsed="false">
      <c r="A211" s="15" t="s">
        <v>943</v>
      </c>
      <c r="B211" s="15" t="s">
        <v>932</v>
      </c>
      <c r="C211" s="16" t="s">
        <v>66</v>
      </c>
      <c r="D211" s="17" t="n">
        <v>3</v>
      </c>
      <c r="E211" s="16" t="s">
        <v>67</v>
      </c>
      <c r="F211" s="18" t="n">
        <v>32</v>
      </c>
      <c r="G211" s="16"/>
      <c r="H211" s="19"/>
      <c r="I211" s="7"/>
      <c r="J211" s="7"/>
      <c r="K211" s="8" t="s">
        <v>68</v>
      </c>
      <c r="L211" s="20" t="n">
        <v>211</v>
      </c>
      <c r="M211" s="20"/>
      <c r="N211" s="10"/>
      <c r="O211" s="27" t="s">
        <v>69</v>
      </c>
      <c r="P211" s="28" t="n">
        <v>42704.6468402778</v>
      </c>
      <c r="Q211" s="27" t="s">
        <v>933</v>
      </c>
      <c r="R211" s="27"/>
      <c r="S211" s="27"/>
      <c r="T211" s="27" t="s">
        <v>934</v>
      </c>
      <c r="U211" s="28" t="n">
        <v>42704.6468402778</v>
      </c>
      <c r="V211" s="23" t="s">
        <v>944</v>
      </c>
      <c r="W211" s="27"/>
      <c r="X211" s="27"/>
      <c r="Y211" s="27" t="s">
        <v>945</v>
      </c>
      <c r="Z211" s="27"/>
      <c r="AA211" s="29" t="inlineStr">
        <f aca="false">FALSE()</f>
        <is>
          <t/>
        </is>
      </c>
      <c r="AB211" s="29" t="n">
        <v>0</v>
      </c>
      <c r="AC211" s="29"/>
      <c r="AD211" s="29" t="inlineStr">
        <f aca="false">FALSE()</f>
        <is>
          <t/>
        </is>
      </c>
      <c r="AE211" s="29" t="s">
        <v>441</v>
      </c>
      <c r="AF211" s="29"/>
      <c r="AG211" s="29"/>
      <c r="AH211" s="29" t="inlineStr">
        <f aca="false">FALSE()</f>
        <is>
          <t/>
        </is>
      </c>
      <c r="AI211" s="29" t="n">
        <v>8</v>
      </c>
      <c r="AJ211" s="29" t="s">
        <v>937</v>
      </c>
      <c r="AK211" s="29" t="s">
        <v>76</v>
      </c>
      <c r="AL211" s="29" t="inlineStr">
        <f aca="false">FALSE()</f>
        <is>
          <t/>
        </is>
      </c>
      <c r="AM211" s="29" t="s">
        <v>937</v>
      </c>
      <c r="AN211" s="29"/>
      <c r="AO211" s="29"/>
      <c r="AP211" s="29"/>
      <c r="AQ211" s="29"/>
      <c r="AR211" s="29"/>
      <c r="AS211" s="29"/>
      <c r="AT211" s="29"/>
      <c r="AU211" s="29"/>
      <c r="AV211" s="0" t="n">
        <v>1</v>
      </c>
      <c r="AW211" s="24" t="e">
        <f aca="false">REPLACE(INDEX(GroupVertices[group], MATCH(Edges[[#this row],[vertex 1]],GroupVertices[vertex],0)),1,1,"")</f>
        <v>#VALUE!</v>
      </c>
      <c r="AX211" s="24" t="e">
        <f aca="false">REPLACE(INDEX(GroupVertices[group], MATCH(Edges[[#this row],[vertex 2]],GroupVertices[vertex],0)),1,1,"")</f>
        <v>#VALUE!</v>
      </c>
      <c r="AY211" s="25"/>
      <c r="AZ211" s="26"/>
      <c r="BA211" s="25"/>
      <c r="BB211" s="26"/>
      <c r="BC211" s="25"/>
      <c r="BD211" s="26"/>
      <c r="BE211" s="25"/>
      <c r="BF211" s="26"/>
      <c r="BG211" s="25"/>
    </row>
    <row r="212" customFormat="false" ht="15" hidden="false" customHeight="false" outlineLevel="0" collapsed="false">
      <c r="A212" s="15" t="s">
        <v>943</v>
      </c>
      <c r="B212" s="15" t="s">
        <v>938</v>
      </c>
      <c r="C212" s="16" t="s">
        <v>66</v>
      </c>
      <c r="D212" s="17" t="n">
        <v>3</v>
      </c>
      <c r="E212" s="16" t="s">
        <v>67</v>
      </c>
      <c r="F212" s="18" t="n">
        <v>32</v>
      </c>
      <c r="G212" s="16"/>
      <c r="H212" s="19"/>
      <c r="I212" s="7"/>
      <c r="J212" s="7"/>
      <c r="K212" s="8" t="s">
        <v>68</v>
      </c>
      <c r="L212" s="20" t="n">
        <v>212</v>
      </c>
      <c r="M212" s="20"/>
      <c r="N212" s="10"/>
      <c r="O212" s="27" t="s">
        <v>69</v>
      </c>
      <c r="P212" s="28" t="n">
        <v>42704.6468402778</v>
      </c>
      <c r="Q212" s="27" t="s">
        <v>933</v>
      </c>
      <c r="R212" s="27"/>
      <c r="S212" s="27"/>
      <c r="T212" s="27" t="s">
        <v>934</v>
      </c>
      <c r="U212" s="28" t="n">
        <v>42704.6468402778</v>
      </c>
      <c r="V212" s="23" t="s">
        <v>944</v>
      </c>
      <c r="W212" s="27"/>
      <c r="X212" s="27"/>
      <c r="Y212" s="27" t="s">
        <v>945</v>
      </c>
      <c r="Z212" s="27"/>
      <c r="AA212" s="29" t="inlineStr">
        <f aca="false">FALSE()</f>
        <is>
          <t/>
        </is>
      </c>
      <c r="AB212" s="29" t="n">
        <v>0</v>
      </c>
      <c r="AC212" s="29"/>
      <c r="AD212" s="29" t="inlineStr">
        <f aca="false">FALSE()</f>
        <is>
          <t/>
        </is>
      </c>
      <c r="AE212" s="29" t="s">
        <v>441</v>
      </c>
      <c r="AF212" s="29"/>
      <c r="AG212" s="29"/>
      <c r="AH212" s="29" t="inlineStr">
        <f aca="false">FALSE()</f>
        <is>
          <t/>
        </is>
      </c>
      <c r="AI212" s="29" t="n">
        <v>8</v>
      </c>
      <c r="AJ212" s="29" t="s">
        <v>937</v>
      </c>
      <c r="AK212" s="29" t="s">
        <v>76</v>
      </c>
      <c r="AL212" s="29" t="inlineStr">
        <f aca="false">FALSE()</f>
        <is>
          <t/>
        </is>
      </c>
      <c r="AM212" s="29" t="s">
        <v>937</v>
      </c>
      <c r="AN212" s="29"/>
      <c r="AO212" s="29"/>
      <c r="AP212" s="29"/>
      <c r="AQ212" s="29"/>
      <c r="AR212" s="29"/>
      <c r="AS212" s="29"/>
      <c r="AT212" s="29"/>
      <c r="AU212" s="29"/>
      <c r="AV212" s="0" t="n">
        <v>1</v>
      </c>
      <c r="AW212" s="24" t="e">
        <f aca="false">REPLACE(INDEX(GroupVertices[group], MATCH(Edges[[#this row],[vertex 1]],GroupVertices[vertex],0)),1,1,"")</f>
        <v>#VALUE!</v>
      </c>
      <c r="AX212" s="24" t="e">
        <f aca="false">REPLACE(INDEX(GroupVertices[group], MATCH(Edges[[#this row],[vertex 2]],GroupVertices[vertex],0)),1,1,"")</f>
        <v>#VALUE!</v>
      </c>
      <c r="AY212" s="25"/>
      <c r="AZ212" s="26"/>
      <c r="BA212" s="25"/>
      <c r="BB212" s="26"/>
      <c r="BC212" s="25"/>
      <c r="BD212" s="26"/>
      <c r="BE212" s="25"/>
      <c r="BF212" s="26"/>
      <c r="BG212" s="25"/>
    </row>
    <row r="213" customFormat="false" ht="15" hidden="false" customHeight="false" outlineLevel="0" collapsed="false">
      <c r="A213" s="15" t="s">
        <v>943</v>
      </c>
      <c r="B213" s="15" t="s">
        <v>939</v>
      </c>
      <c r="C213" s="16" t="s">
        <v>66</v>
      </c>
      <c r="D213" s="17" t="n">
        <v>3</v>
      </c>
      <c r="E213" s="16" t="s">
        <v>67</v>
      </c>
      <c r="F213" s="18" t="n">
        <v>32</v>
      </c>
      <c r="G213" s="16"/>
      <c r="H213" s="19"/>
      <c r="I213" s="7"/>
      <c r="J213" s="7"/>
      <c r="K213" s="8" t="s">
        <v>68</v>
      </c>
      <c r="L213" s="20" t="n">
        <v>213</v>
      </c>
      <c r="M213" s="20"/>
      <c r="N213" s="10"/>
      <c r="O213" s="27" t="s">
        <v>69</v>
      </c>
      <c r="P213" s="28" t="n">
        <v>42704.6468402778</v>
      </c>
      <c r="Q213" s="27" t="s">
        <v>933</v>
      </c>
      <c r="R213" s="27"/>
      <c r="S213" s="27"/>
      <c r="T213" s="27" t="s">
        <v>934</v>
      </c>
      <c r="U213" s="28" t="n">
        <v>42704.6468402778</v>
      </c>
      <c r="V213" s="23" t="s">
        <v>944</v>
      </c>
      <c r="W213" s="27"/>
      <c r="X213" s="27"/>
      <c r="Y213" s="27" t="s">
        <v>945</v>
      </c>
      <c r="Z213" s="27"/>
      <c r="AA213" s="29" t="inlineStr">
        <f aca="false">FALSE()</f>
        <is>
          <t/>
        </is>
      </c>
      <c r="AB213" s="29" t="n">
        <v>0</v>
      </c>
      <c r="AC213" s="29"/>
      <c r="AD213" s="29" t="inlineStr">
        <f aca="false">FALSE()</f>
        <is>
          <t/>
        </is>
      </c>
      <c r="AE213" s="29" t="s">
        <v>441</v>
      </c>
      <c r="AF213" s="29"/>
      <c r="AG213" s="29"/>
      <c r="AH213" s="29" t="inlineStr">
        <f aca="false">FALSE()</f>
        <is>
          <t/>
        </is>
      </c>
      <c r="AI213" s="29" t="n">
        <v>8</v>
      </c>
      <c r="AJ213" s="29" t="s">
        <v>937</v>
      </c>
      <c r="AK213" s="29" t="s">
        <v>76</v>
      </c>
      <c r="AL213" s="29" t="inlineStr">
        <f aca="false">FALSE()</f>
        <is>
          <t/>
        </is>
      </c>
      <c r="AM213" s="29" t="s">
        <v>937</v>
      </c>
      <c r="AN213" s="29"/>
      <c r="AO213" s="29"/>
      <c r="AP213" s="29"/>
      <c r="AQ213" s="29"/>
      <c r="AR213" s="29"/>
      <c r="AS213" s="29"/>
      <c r="AT213" s="29"/>
      <c r="AU213" s="29"/>
      <c r="AV213" s="0" t="n">
        <v>1</v>
      </c>
      <c r="AW213" s="24" t="e">
        <f aca="false">REPLACE(INDEX(GroupVertices[group], MATCH(Edges[[#this row],[vertex 1]],GroupVertices[vertex],0)),1,1,"")</f>
        <v>#VALUE!</v>
      </c>
      <c r="AX213" s="24" t="e">
        <f aca="false">REPLACE(INDEX(GroupVertices[group], MATCH(Edges[[#this row],[vertex 2]],GroupVertices[vertex],0)),1,1,"")</f>
        <v>#VALUE!</v>
      </c>
      <c r="AY213" s="25" t="n">
        <v>0</v>
      </c>
      <c r="AZ213" s="26" t="n">
        <v>0</v>
      </c>
      <c r="BA213" s="25" t="n">
        <v>0</v>
      </c>
      <c r="BB213" s="26" t="n">
        <v>0</v>
      </c>
      <c r="BC213" s="25" t="n">
        <v>0</v>
      </c>
      <c r="BD213" s="26" t="n">
        <v>0</v>
      </c>
      <c r="BE213" s="25" t="n">
        <v>7</v>
      </c>
      <c r="BF213" s="26" t="n">
        <v>100</v>
      </c>
      <c r="BG213" s="25" t="n">
        <v>7</v>
      </c>
    </row>
    <row r="214" customFormat="false" ht="15" hidden="false" customHeight="false" outlineLevel="0" collapsed="false">
      <c r="A214" s="15" t="s">
        <v>946</v>
      </c>
      <c r="B214" s="15" t="s">
        <v>932</v>
      </c>
      <c r="C214" s="16" t="s">
        <v>66</v>
      </c>
      <c r="D214" s="17" t="n">
        <v>3</v>
      </c>
      <c r="E214" s="16" t="s">
        <v>67</v>
      </c>
      <c r="F214" s="18" t="n">
        <v>32</v>
      </c>
      <c r="G214" s="16"/>
      <c r="H214" s="19"/>
      <c r="I214" s="7"/>
      <c r="J214" s="7"/>
      <c r="K214" s="8" t="s">
        <v>68</v>
      </c>
      <c r="L214" s="20" t="n">
        <v>214</v>
      </c>
      <c r="M214" s="20"/>
      <c r="N214" s="10"/>
      <c r="O214" s="27" t="s">
        <v>69</v>
      </c>
      <c r="P214" s="28" t="n">
        <v>42704.6507523148</v>
      </c>
      <c r="Q214" s="27" t="s">
        <v>933</v>
      </c>
      <c r="R214" s="27"/>
      <c r="S214" s="27"/>
      <c r="T214" s="27" t="s">
        <v>934</v>
      </c>
      <c r="U214" s="28" t="n">
        <v>42704.6507523148</v>
      </c>
      <c r="V214" s="23" t="s">
        <v>947</v>
      </c>
      <c r="W214" s="27"/>
      <c r="X214" s="27"/>
      <c r="Y214" s="27" t="s">
        <v>948</v>
      </c>
      <c r="Z214" s="27"/>
      <c r="AA214" s="29" t="inlineStr">
        <f aca="false">FALSE()</f>
        <is>
          <t/>
        </is>
      </c>
      <c r="AB214" s="29" t="n">
        <v>0</v>
      </c>
      <c r="AC214" s="29"/>
      <c r="AD214" s="29" t="inlineStr">
        <f aca="false">FALSE()</f>
        <is>
          <t/>
        </is>
      </c>
      <c r="AE214" s="29" t="s">
        <v>441</v>
      </c>
      <c r="AF214" s="29"/>
      <c r="AG214" s="29"/>
      <c r="AH214" s="29" t="inlineStr">
        <f aca="false">FALSE()</f>
        <is>
          <t/>
        </is>
      </c>
      <c r="AI214" s="29" t="n">
        <v>8</v>
      </c>
      <c r="AJ214" s="29" t="s">
        <v>937</v>
      </c>
      <c r="AK214" s="29" t="s">
        <v>135</v>
      </c>
      <c r="AL214" s="29" t="inlineStr">
        <f aca="false">FALSE()</f>
        <is>
          <t/>
        </is>
      </c>
      <c r="AM214" s="29" t="s">
        <v>937</v>
      </c>
      <c r="AN214" s="29"/>
      <c r="AO214" s="29"/>
      <c r="AP214" s="29"/>
      <c r="AQ214" s="29"/>
      <c r="AR214" s="29"/>
      <c r="AS214" s="29"/>
      <c r="AT214" s="29"/>
      <c r="AU214" s="29"/>
      <c r="AV214" s="0" t="n">
        <v>1</v>
      </c>
      <c r="AW214" s="24" t="e">
        <f aca="false">REPLACE(INDEX(GroupVertices[group], MATCH(Edges[[#this row],[vertex 1]],GroupVertices[vertex],0)),1,1,"")</f>
        <v>#VALUE!</v>
      </c>
      <c r="AX214" s="24" t="e">
        <f aca="false">REPLACE(INDEX(GroupVertices[group], MATCH(Edges[[#this row],[vertex 2]],GroupVertices[vertex],0)),1,1,"")</f>
        <v>#VALUE!</v>
      </c>
      <c r="AY214" s="25"/>
      <c r="AZ214" s="26"/>
      <c r="BA214" s="25"/>
      <c r="BB214" s="26"/>
      <c r="BC214" s="25"/>
      <c r="BD214" s="26"/>
      <c r="BE214" s="25"/>
      <c r="BF214" s="26"/>
      <c r="BG214" s="25"/>
    </row>
    <row r="215" customFormat="false" ht="15" hidden="false" customHeight="false" outlineLevel="0" collapsed="false">
      <c r="A215" s="15" t="s">
        <v>946</v>
      </c>
      <c r="B215" s="15" t="s">
        <v>938</v>
      </c>
      <c r="C215" s="16" t="s">
        <v>66</v>
      </c>
      <c r="D215" s="17" t="n">
        <v>3</v>
      </c>
      <c r="E215" s="16" t="s">
        <v>67</v>
      </c>
      <c r="F215" s="18" t="n">
        <v>32</v>
      </c>
      <c r="G215" s="16"/>
      <c r="H215" s="19"/>
      <c r="I215" s="7"/>
      <c r="J215" s="7"/>
      <c r="K215" s="8" t="s">
        <v>68</v>
      </c>
      <c r="L215" s="20" t="n">
        <v>215</v>
      </c>
      <c r="M215" s="20"/>
      <c r="N215" s="10"/>
      <c r="O215" s="27" t="s">
        <v>69</v>
      </c>
      <c r="P215" s="28" t="n">
        <v>42704.6507523148</v>
      </c>
      <c r="Q215" s="27" t="s">
        <v>933</v>
      </c>
      <c r="R215" s="27"/>
      <c r="S215" s="27"/>
      <c r="T215" s="27" t="s">
        <v>934</v>
      </c>
      <c r="U215" s="28" t="n">
        <v>42704.6507523148</v>
      </c>
      <c r="V215" s="23" t="s">
        <v>947</v>
      </c>
      <c r="W215" s="27"/>
      <c r="X215" s="27"/>
      <c r="Y215" s="27" t="s">
        <v>948</v>
      </c>
      <c r="Z215" s="27"/>
      <c r="AA215" s="29" t="inlineStr">
        <f aca="false">FALSE()</f>
        <is>
          <t/>
        </is>
      </c>
      <c r="AB215" s="29" t="n">
        <v>0</v>
      </c>
      <c r="AC215" s="29"/>
      <c r="AD215" s="29" t="inlineStr">
        <f aca="false">FALSE()</f>
        <is>
          <t/>
        </is>
      </c>
      <c r="AE215" s="29" t="s">
        <v>441</v>
      </c>
      <c r="AF215" s="29"/>
      <c r="AG215" s="29"/>
      <c r="AH215" s="29" t="inlineStr">
        <f aca="false">FALSE()</f>
        <is>
          <t/>
        </is>
      </c>
      <c r="AI215" s="29" t="n">
        <v>8</v>
      </c>
      <c r="AJ215" s="29" t="s">
        <v>937</v>
      </c>
      <c r="AK215" s="29" t="s">
        <v>135</v>
      </c>
      <c r="AL215" s="29" t="inlineStr">
        <f aca="false">FALSE()</f>
        <is>
          <t/>
        </is>
      </c>
      <c r="AM215" s="29" t="s">
        <v>937</v>
      </c>
      <c r="AN215" s="29"/>
      <c r="AO215" s="29"/>
      <c r="AP215" s="29"/>
      <c r="AQ215" s="29"/>
      <c r="AR215" s="29"/>
      <c r="AS215" s="29"/>
      <c r="AT215" s="29"/>
      <c r="AU215" s="29"/>
      <c r="AV215" s="0" t="n">
        <v>1</v>
      </c>
      <c r="AW215" s="24" t="e">
        <f aca="false">REPLACE(INDEX(GroupVertices[group], MATCH(Edges[[#this row],[vertex 1]],GroupVertices[vertex],0)),1,1,"")</f>
        <v>#VALUE!</v>
      </c>
      <c r="AX215" s="24" t="e">
        <f aca="false">REPLACE(INDEX(GroupVertices[group], MATCH(Edges[[#this row],[vertex 2]],GroupVertices[vertex],0)),1,1,"")</f>
        <v>#VALUE!</v>
      </c>
      <c r="AY215" s="25"/>
      <c r="AZ215" s="26"/>
      <c r="BA215" s="25"/>
      <c r="BB215" s="26"/>
      <c r="BC215" s="25"/>
      <c r="BD215" s="26"/>
      <c r="BE215" s="25"/>
      <c r="BF215" s="26"/>
      <c r="BG215" s="25"/>
    </row>
    <row r="216" customFormat="false" ht="15" hidden="false" customHeight="false" outlineLevel="0" collapsed="false">
      <c r="A216" s="15" t="s">
        <v>946</v>
      </c>
      <c r="B216" s="15" t="s">
        <v>939</v>
      </c>
      <c r="C216" s="16" t="s">
        <v>66</v>
      </c>
      <c r="D216" s="17" t="n">
        <v>3</v>
      </c>
      <c r="E216" s="16" t="s">
        <v>67</v>
      </c>
      <c r="F216" s="18" t="n">
        <v>32</v>
      </c>
      <c r="G216" s="16"/>
      <c r="H216" s="19"/>
      <c r="I216" s="7"/>
      <c r="J216" s="7"/>
      <c r="K216" s="8" t="s">
        <v>68</v>
      </c>
      <c r="L216" s="20" t="n">
        <v>216</v>
      </c>
      <c r="M216" s="20"/>
      <c r="N216" s="10"/>
      <c r="O216" s="27" t="s">
        <v>69</v>
      </c>
      <c r="P216" s="28" t="n">
        <v>42704.6507523148</v>
      </c>
      <c r="Q216" s="27" t="s">
        <v>933</v>
      </c>
      <c r="R216" s="27"/>
      <c r="S216" s="27"/>
      <c r="T216" s="27" t="s">
        <v>934</v>
      </c>
      <c r="U216" s="28" t="n">
        <v>42704.6507523148</v>
      </c>
      <c r="V216" s="23" t="s">
        <v>947</v>
      </c>
      <c r="W216" s="27"/>
      <c r="X216" s="27"/>
      <c r="Y216" s="27" t="s">
        <v>948</v>
      </c>
      <c r="Z216" s="27"/>
      <c r="AA216" s="29" t="inlineStr">
        <f aca="false">FALSE()</f>
        <is>
          <t/>
        </is>
      </c>
      <c r="AB216" s="29" t="n">
        <v>0</v>
      </c>
      <c r="AC216" s="29"/>
      <c r="AD216" s="29" t="inlineStr">
        <f aca="false">FALSE()</f>
        <is>
          <t/>
        </is>
      </c>
      <c r="AE216" s="29" t="s">
        <v>441</v>
      </c>
      <c r="AF216" s="29"/>
      <c r="AG216" s="29"/>
      <c r="AH216" s="29" t="inlineStr">
        <f aca="false">FALSE()</f>
        <is>
          <t/>
        </is>
      </c>
      <c r="AI216" s="29" t="n">
        <v>8</v>
      </c>
      <c r="AJ216" s="29" t="s">
        <v>937</v>
      </c>
      <c r="AK216" s="29" t="s">
        <v>135</v>
      </c>
      <c r="AL216" s="29" t="inlineStr">
        <f aca="false">FALSE()</f>
        <is>
          <t/>
        </is>
      </c>
      <c r="AM216" s="29" t="s">
        <v>937</v>
      </c>
      <c r="AN216" s="29"/>
      <c r="AO216" s="29"/>
      <c r="AP216" s="29"/>
      <c r="AQ216" s="29"/>
      <c r="AR216" s="29"/>
      <c r="AS216" s="29"/>
      <c r="AT216" s="29"/>
      <c r="AU216" s="29"/>
      <c r="AV216" s="0" t="n">
        <v>1</v>
      </c>
      <c r="AW216" s="24" t="e">
        <f aca="false">REPLACE(INDEX(GroupVertices[group], MATCH(Edges[[#this row],[vertex 1]],GroupVertices[vertex],0)),1,1,"")</f>
        <v>#VALUE!</v>
      </c>
      <c r="AX216" s="24" t="e">
        <f aca="false">REPLACE(INDEX(GroupVertices[group], MATCH(Edges[[#this row],[vertex 2]],GroupVertices[vertex],0)),1,1,"")</f>
        <v>#VALUE!</v>
      </c>
      <c r="AY216" s="25" t="n">
        <v>0</v>
      </c>
      <c r="AZ216" s="26" t="n">
        <v>0</v>
      </c>
      <c r="BA216" s="25" t="n">
        <v>0</v>
      </c>
      <c r="BB216" s="26" t="n">
        <v>0</v>
      </c>
      <c r="BC216" s="25" t="n">
        <v>0</v>
      </c>
      <c r="BD216" s="26" t="n">
        <v>0</v>
      </c>
      <c r="BE216" s="25" t="n">
        <v>7</v>
      </c>
      <c r="BF216" s="26" t="n">
        <v>100</v>
      </c>
      <c r="BG216" s="25" t="n">
        <v>7</v>
      </c>
    </row>
    <row r="217" customFormat="false" ht="15" hidden="false" customHeight="false" outlineLevel="0" collapsed="false">
      <c r="A217" s="15" t="s">
        <v>949</v>
      </c>
      <c r="B217" s="15" t="s">
        <v>932</v>
      </c>
      <c r="C217" s="16" t="s">
        <v>66</v>
      </c>
      <c r="D217" s="17" t="n">
        <v>3</v>
      </c>
      <c r="E217" s="16" t="s">
        <v>67</v>
      </c>
      <c r="F217" s="18" t="n">
        <v>32</v>
      </c>
      <c r="G217" s="16"/>
      <c r="H217" s="19"/>
      <c r="I217" s="7"/>
      <c r="J217" s="7"/>
      <c r="K217" s="8" t="s">
        <v>68</v>
      </c>
      <c r="L217" s="20" t="n">
        <v>217</v>
      </c>
      <c r="M217" s="20"/>
      <c r="N217" s="10"/>
      <c r="O217" s="27" t="s">
        <v>69</v>
      </c>
      <c r="P217" s="28" t="n">
        <v>42704.6588194444</v>
      </c>
      <c r="Q217" s="27" t="s">
        <v>933</v>
      </c>
      <c r="R217" s="27"/>
      <c r="S217" s="27"/>
      <c r="T217" s="27" t="s">
        <v>934</v>
      </c>
      <c r="U217" s="28" t="n">
        <v>42704.6588194444</v>
      </c>
      <c r="V217" s="23" t="s">
        <v>950</v>
      </c>
      <c r="W217" s="27"/>
      <c r="X217" s="27"/>
      <c r="Y217" s="27" t="s">
        <v>951</v>
      </c>
      <c r="Z217" s="27"/>
      <c r="AA217" s="29" t="inlineStr">
        <f aca="false">FALSE()</f>
        <is>
          <t/>
        </is>
      </c>
      <c r="AB217" s="29" t="n">
        <v>0</v>
      </c>
      <c r="AC217" s="29"/>
      <c r="AD217" s="29" t="inlineStr">
        <f aca="false">FALSE()</f>
        <is>
          <t/>
        </is>
      </c>
      <c r="AE217" s="29" t="s">
        <v>441</v>
      </c>
      <c r="AF217" s="29"/>
      <c r="AG217" s="29"/>
      <c r="AH217" s="29" t="inlineStr">
        <f aca="false">FALSE()</f>
        <is>
          <t/>
        </is>
      </c>
      <c r="AI217" s="29" t="n">
        <v>8</v>
      </c>
      <c r="AJ217" s="29" t="s">
        <v>937</v>
      </c>
      <c r="AK217" s="29" t="s">
        <v>76</v>
      </c>
      <c r="AL217" s="29" t="inlineStr">
        <f aca="false">FALSE()</f>
        <is>
          <t/>
        </is>
      </c>
      <c r="AM217" s="29" t="s">
        <v>937</v>
      </c>
      <c r="AN217" s="29"/>
      <c r="AO217" s="29"/>
      <c r="AP217" s="29"/>
      <c r="AQ217" s="29"/>
      <c r="AR217" s="29"/>
      <c r="AS217" s="29"/>
      <c r="AT217" s="29"/>
      <c r="AU217" s="29"/>
      <c r="AV217" s="0" t="n">
        <v>1</v>
      </c>
      <c r="AW217" s="24" t="e">
        <f aca="false">REPLACE(INDEX(GroupVertices[group], MATCH(Edges[[#this row],[vertex 1]],GroupVertices[vertex],0)),1,1,"")</f>
        <v>#VALUE!</v>
      </c>
      <c r="AX217" s="24" t="e">
        <f aca="false">REPLACE(INDEX(GroupVertices[group], MATCH(Edges[[#this row],[vertex 2]],GroupVertices[vertex],0)),1,1,"")</f>
        <v>#VALUE!</v>
      </c>
      <c r="AY217" s="25"/>
      <c r="AZ217" s="26"/>
      <c r="BA217" s="25"/>
      <c r="BB217" s="26"/>
      <c r="BC217" s="25"/>
      <c r="BD217" s="26"/>
      <c r="BE217" s="25"/>
      <c r="BF217" s="26"/>
      <c r="BG217" s="25"/>
    </row>
    <row r="218" customFormat="false" ht="15" hidden="false" customHeight="false" outlineLevel="0" collapsed="false">
      <c r="A218" s="15" t="s">
        <v>949</v>
      </c>
      <c r="B218" s="15" t="s">
        <v>938</v>
      </c>
      <c r="C218" s="16" t="s">
        <v>66</v>
      </c>
      <c r="D218" s="17" t="n">
        <v>3</v>
      </c>
      <c r="E218" s="16" t="s">
        <v>67</v>
      </c>
      <c r="F218" s="18" t="n">
        <v>32</v>
      </c>
      <c r="G218" s="16"/>
      <c r="H218" s="19"/>
      <c r="I218" s="7"/>
      <c r="J218" s="7"/>
      <c r="K218" s="8" t="s">
        <v>68</v>
      </c>
      <c r="L218" s="20" t="n">
        <v>218</v>
      </c>
      <c r="M218" s="20"/>
      <c r="N218" s="10"/>
      <c r="O218" s="27" t="s">
        <v>69</v>
      </c>
      <c r="P218" s="28" t="n">
        <v>42704.6588194444</v>
      </c>
      <c r="Q218" s="27" t="s">
        <v>933</v>
      </c>
      <c r="R218" s="27"/>
      <c r="S218" s="27"/>
      <c r="T218" s="27" t="s">
        <v>934</v>
      </c>
      <c r="U218" s="28" t="n">
        <v>42704.6588194444</v>
      </c>
      <c r="V218" s="23" t="s">
        <v>950</v>
      </c>
      <c r="W218" s="27"/>
      <c r="X218" s="27"/>
      <c r="Y218" s="27" t="s">
        <v>951</v>
      </c>
      <c r="Z218" s="27"/>
      <c r="AA218" s="29" t="inlineStr">
        <f aca="false">FALSE()</f>
        <is>
          <t/>
        </is>
      </c>
      <c r="AB218" s="29" t="n">
        <v>0</v>
      </c>
      <c r="AC218" s="29"/>
      <c r="AD218" s="29" t="inlineStr">
        <f aca="false">FALSE()</f>
        <is>
          <t/>
        </is>
      </c>
      <c r="AE218" s="29" t="s">
        <v>441</v>
      </c>
      <c r="AF218" s="29"/>
      <c r="AG218" s="29"/>
      <c r="AH218" s="29" t="inlineStr">
        <f aca="false">FALSE()</f>
        <is>
          <t/>
        </is>
      </c>
      <c r="AI218" s="29" t="n">
        <v>8</v>
      </c>
      <c r="AJ218" s="29" t="s">
        <v>937</v>
      </c>
      <c r="AK218" s="29" t="s">
        <v>76</v>
      </c>
      <c r="AL218" s="29" t="inlineStr">
        <f aca="false">FALSE()</f>
        <is>
          <t/>
        </is>
      </c>
      <c r="AM218" s="29" t="s">
        <v>937</v>
      </c>
      <c r="AN218" s="29"/>
      <c r="AO218" s="29"/>
      <c r="AP218" s="29"/>
      <c r="AQ218" s="29"/>
      <c r="AR218" s="29"/>
      <c r="AS218" s="29"/>
      <c r="AT218" s="29"/>
      <c r="AU218" s="29"/>
      <c r="AV218" s="0" t="n">
        <v>1</v>
      </c>
      <c r="AW218" s="24" t="e">
        <f aca="false">REPLACE(INDEX(GroupVertices[group], MATCH(Edges[[#this row],[vertex 1]],GroupVertices[vertex],0)),1,1,"")</f>
        <v>#VALUE!</v>
      </c>
      <c r="AX218" s="24" t="e">
        <f aca="false">REPLACE(INDEX(GroupVertices[group], MATCH(Edges[[#this row],[vertex 2]],GroupVertices[vertex],0)),1,1,"")</f>
        <v>#VALUE!</v>
      </c>
      <c r="AY218" s="25"/>
      <c r="AZ218" s="26"/>
      <c r="BA218" s="25"/>
      <c r="BB218" s="26"/>
      <c r="BC218" s="25"/>
      <c r="BD218" s="26"/>
      <c r="BE218" s="25"/>
      <c r="BF218" s="26"/>
      <c r="BG218" s="25"/>
    </row>
    <row r="219" customFormat="false" ht="15" hidden="false" customHeight="false" outlineLevel="0" collapsed="false">
      <c r="A219" s="15" t="s">
        <v>949</v>
      </c>
      <c r="B219" s="15" t="s">
        <v>939</v>
      </c>
      <c r="C219" s="16" t="s">
        <v>66</v>
      </c>
      <c r="D219" s="17" t="n">
        <v>3</v>
      </c>
      <c r="E219" s="16" t="s">
        <v>67</v>
      </c>
      <c r="F219" s="18" t="n">
        <v>32</v>
      </c>
      <c r="G219" s="16"/>
      <c r="H219" s="19"/>
      <c r="I219" s="7"/>
      <c r="J219" s="7"/>
      <c r="K219" s="8" t="s">
        <v>68</v>
      </c>
      <c r="L219" s="20" t="n">
        <v>219</v>
      </c>
      <c r="M219" s="20"/>
      <c r="N219" s="10"/>
      <c r="O219" s="27" t="s">
        <v>69</v>
      </c>
      <c r="P219" s="28" t="n">
        <v>42704.6588194444</v>
      </c>
      <c r="Q219" s="27" t="s">
        <v>933</v>
      </c>
      <c r="R219" s="27"/>
      <c r="S219" s="27"/>
      <c r="T219" s="27" t="s">
        <v>934</v>
      </c>
      <c r="U219" s="28" t="n">
        <v>42704.6588194444</v>
      </c>
      <c r="V219" s="23" t="s">
        <v>950</v>
      </c>
      <c r="W219" s="27"/>
      <c r="X219" s="27"/>
      <c r="Y219" s="27" t="s">
        <v>951</v>
      </c>
      <c r="Z219" s="27"/>
      <c r="AA219" s="29" t="inlineStr">
        <f aca="false">FALSE()</f>
        <is>
          <t/>
        </is>
      </c>
      <c r="AB219" s="29" t="n">
        <v>0</v>
      </c>
      <c r="AC219" s="29"/>
      <c r="AD219" s="29" t="inlineStr">
        <f aca="false">FALSE()</f>
        <is>
          <t/>
        </is>
      </c>
      <c r="AE219" s="29" t="s">
        <v>441</v>
      </c>
      <c r="AF219" s="29"/>
      <c r="AG219" s="29"/>
      <c r="AH219" s="29" t="inlineStr">
        <f aca="false">FALSE()</f>
        <is>
          <t/>
        </is>
      </c>
      <c r="AI219" s="29" t="n">
        <v>8</v>
      </c>
      <c r="AJ219" s="29" t="s">
        <v>937</v>
      </c>
      <c r="AK219" s="29" t="s">
        <v>76</v>
      </c>
      <c r="AL219" s="29" t="inlineStr">
        <f aca="false">FALSE()</f>
        <is>
          <t/>
        </is>
      </c>
      <c r="AM219" s="29" t="s">
        <v>937</v>
      </c>
      <c r="AN219" s="29"/>
      <c r="AO219" s="29"/>
      <c r="AP219" s="29"/>
      <c r="AQ219" s="29"/>
      <c r="AR219" s="29"/>
      <c r="AS219" s="29"/>
      <c r="AT219" s="29"/>
      <c r="AU219" s="29"/>
      <c r="AV219" s="0" t="n">
        <v>1</v>
      </c>
      <c r="AW219" s="24" t="e">
        <f aca="false">REPLACE(INDEX(GroupVertices[group], MATCH(Edges[[#this row],[vertex 1]],GroupVertices[vertex],0)),1,1,"")</f>
        <v>#VALUE!</v>
      </c>
      <c r="AX219" s="24" t="e">
        <f aca="false">REPLACE(INDEX(GroupVertices[group], MATCH(Edges[[#this row],[vertex 2]],GroupVertices[vertex],0)),1,1,"")</f>
        <v>#VALUE!</v>
      </c>
      <c r="AY219" s="25" t="n">
        <v>0</v>
      </c>
      <c r="AZ219" s="26" t="n">
        <v>0</v>
      </c>
      <c r="BA219" s="25" t="n">
        <v>0</v>
      </c>
      <c r="BB219" s="26" t="n">
        <v>0</v>
      </c>
      <c r="BC219" s="25" t="n">
        <v>0</v>
      </c>
      <c r="BD219" s="26" t="n">
        <v>0</v>
      </c>
      <c r="BE219" s="25" t="n">
        <v>7</v>
      </c>
      <c r="BF219" s="26" t="n">
        <v>100</v>
      </c>
      <c r="BG219" s="25" t="n">
        <v>7</v>
      </c>
    </row>
    <row r="220" customFormat="false" ht="15" hidden="false" customHeight="false" outlineLevel="0" collapsed="false">
      <c r="A220" s="15" t="s">
        <v>952</v>
      </c>
      <c r="B220" s="15" t="s">
        <v>932</v>
      </c>
      <c r="C220" s="16" t="s">
        <v>66</v>
      </c>
      <c r="D220" s="17" t="n">
        <v>3</v>
      </c>
      <c r="E220" s="16" t="s">
        <v>67</v>
      </c>
      <c r="F220" s="18" t="n">
        <v>32</v>
      </c>
      <c r="G220" s="16"/>
      <c r="H220" s="19"/>
      <c r="I220" s="7"/>
      <c r="J220" s="7"/>
      <c r="K220" s="8" t="s">
        <v>68</v>
      </c>
      <c r="L220" s="20" t="n">
        <v>220</v>
      </c>
      <c r="M220" s="20"/>
      <c r="N220" s="10"/>
      <c r="O220" s="27" t="s">
        <v>69</v>
      </c>
      <c r="P220" s="28" t="n">
        <v>42704.6607638889</v>
      </c>
      <c r="Q220" s="27" t="s">
        <v>933</v>
      </c>
      <c r="R220" s="27"/>
      <c r="S220" s="27"/>
      <c r="T220" s="27" t="s">
        <v>934</v>
      </c>
      <c r="U220" s="28" t="n">
        <v>42704.6607638889</v>
      </c>
      <c r="V220" s="23" t="s">
        <v>953</v>
      </c>
      <c r="W220" s="27"/>
      <c r="X220" s="27"/>
      <c r="Y220" s="27" t="s">
        <v>954</v>
      </c>
      <c r="Z220" s="27"/>
      <c r="AA220" s="29" t="inlineStr">
        <f aca="false">FALSE()</f>
        <is>
          <t/>
        </is>
      </c>
      <c r="AB220" s="29" t="n">
        <v>0</v>
      </c>
      <c r="AC220" s="29"/>
      <c r="AD220" s="29" t="inlineStr">
        <f aca="false">FALSE()</f>
        <is>
          <t/>
        </is>
      </c>
      <c r="AE220" s="29" t="s">
        <v>441</v>
      </c>
      <c r="AF220" s="29"/>
      <c r="AG220" s="29"/>
      <c r="AH220" s="29" t="inlineStr">
        <f aca="false">FALSE()</f>
        <is>
          <t/>
        </is>
      </c>
      <c r="AI220" s="29" t="n">
        <v>8</v>
      </c>
      <c r="AJ220" s="29" t="s">
        <v>937</v>
      </c>
      <c r="AK220" s="29" t="s">
        <v>76</v>
      </c>
      <c r="AL220" s="29" t="inlineStr">
        <f aca="false">FALSE()</f>
        <is>
          <t/>
        </is>
      </c>
      <c r="AM220" s="29" t="s">
        <v>937</v>
      </c>
      <c r="AN220" s="29"/>
      <c r="AO220" s="29"/>
      <c r="AP220" s="29"/>
      <c r="AQ220" s="29"/>
      <c r="AR220" s="29"/>
      <c r="AS220" s="29"/>
      <c r="AT220" s="29"/>
      <c r="AU220" s="29"/>
      <c r="AV220" s="0" t="n">
        <v>1</v>
      </c>
      <c r="AW220" s="24" t="e">
        <f aca="false">REPLACE(INDEX(GroupVertices[group], MATCH(Edges[[#this row],[vertex 1]],GroupVertices[vertex],0)),1,1,"")</f>
        <v>#VALUE!</v>
      </c>
      <c r="AX220" s="24" t="e">
        <f aca="false">REPLACE(INDEX(GroupVertices[group], MATCH(Edges[[#this row],[vertex 2]],GroupVertices[vertex],0)),1,1,"")</f>
        <v>#VALUE!</v>
      </c>
      <c r="AY220" s="25"/>
      <c r="AZ220" s="26"/>
      <c r="BA220" s="25"/>
      <c r="BB220" s="26"/>
      <c r="BC220" s="25"/>
      <c r="BD220" s="26"/>
      <c r="BE220" s="25"/>
      <c r="BF220" s="26"/>
      <c r="BG220" s="25"/>
    </row>
    <row r="221" customFormat="false" ht="15" hidden="false" customHeight="false" outlineLevel="0" collapsed="false">
      <c r="A221" s="15" t="s">
        <v>952</v>
      </c>
      <c r="B221" s="15" t="s">
        <v>938</v>
      </c>
      <c r="C221" s="16" t="s">
        <v>66</v>
      </c>
      <c r="D221" s="17" t="n">
        <v>3</v>
      </c>
      <c r="E221" s="16" t="s">
        <v>67</v>
      </c>
      <c r="F221" s="18" t="n">
        <v>32</v>
      </c>
      <c r="G221" s="16"/>
      <c r="H221" s="19"/>
      <c r="I221" s="7"/>
      <c r="J221" s="7"/>
      <c r="K221" s="8" t="s">
        <v>68</v>
      </c>
      <c r="L221" s="20" t="n">
        <v>221</v>
      </c>
      <c r="M221" s="20"/>
      <c r="N221" s="10"/>
      <c r="O221" s="27" t="s">
        <v>69</v>
      </c>
      <c r="P221" s="28" t="n">
        <v>42704.6607638889</v>
      </c>
      <c r="Q221" s="27" t="s">
        <v>933</v>
      </c>
      <c r="R221" s="27"/>
      <c r="S221" s="27"/>
      <c r="T221" s="27" t="s">
        <v>934</v>
      </c>
      <c r="U221" s="28" t="n">
        <v>42704.6607638889</v>
      </c>
      <c r="V221" s="23" t="s">
        <v>953</v>
      </c>
      <c r="W221" s="27"/>
      <c r="X221" s="27"/>
      <c r="Y221" s="27" t="s">
        <v>954</v>
      </c>
      <c r="Z221" s="27"/>
      <c r="AA221" s="29" t="inlineStr">
        <f aca="false">FALSE()</f>
        <is>
          <t/>
        </is>
      </c>
      <c r="AB221" s="29" t="n">
        <v>0</v>
      </c>
      <c r="AC221" s="29"/>
      <c r="AD221" s="29" t="inlineStr">
        <f aca="false">FALSE()</f>
        <is>
          <t/>
        </is>
      </c>
      <c r="AE221" s="29" t="s">
        <v>441</v>
      </c>
      <c r="AF221" s="29"/>
      <c r="AG221" s="29"/>
      <c r="AH221" s="29" t="inlineStr">
        <f aca="false">FALSE()</f>
        <is>
          <t/>
        </is>
      </c>
      <c r="AI221" s="29" t="n">
        <v>8</v>
      </c>
      <c r="AJ221" s="29" t="s">
        <v>937</v>
      </c>
      <c r="AK221" s="29" t="s">
        <v>76</v>
      </c>
      <c r="AL221" s="29" t="inlineStr">
        <f aca="false">FALSE()</f>
        <is>
          <t/>
        </is>
      </c>
      <c r="AM221" s="29" t="s">
        <v>937</v>
      </c>
      <c r="AN221" s="29"/>
      <c r="AO221" s="29"/>
      <c r="AP221" s="29"/>
      <c r="AQ221" s="29"/>
      <c r="AR221" s="29"/>
      <c r="AS221" s="29"/>
      <c r="AT221" s="29"/>
      <c r="AU221" s="29"/>
      <c r="AV221" s="0" t="n">
        <v>1</v>
      </c>
      <c r="AW221" s="24" t="e">
        <f aca="false">REPLACE(INDEX(GroupVertices[group], MATCH(Edges[[#this row],[vertex 1]],GroupVertices[vertex],0)),1,1,"")</f>
        <v>#VALUE!</v>
      </c>
      <c r="AX221" s="24" t="e">
        <f aca="false">REPLACE(INDEX(GroupVertices[group], MATCH(Edges[[#this row],[vertex 2]],GroupVertices[vertex],0)),1,1,"")</f>
        <v>#VALUE!</v>
      </c>
      <c r="AY221" s="25"/>
      <c r="AZ221" s="26"/>
      <c r="BA221" s="25"/>
      <c r="BB221" s="26"/>
      <c r="BC221" s="25"/>
      <c r="BD221" s="26"/>
      <c r="BE221" s="25"/>
      <c r="BF221" s="26"/>
      <c r="BG221" s="25"/>
    </row>
    <row r="222" customFormat="false" ht="15" hidden="false" customHeight="false" outlineLevel="0" collapsed="false">
      <c r="A222" s="15" t="s">
        <v>952</v>
      </c>
      <c r="B222" s="15" t="s">
        <v>939</v>
      </c>
      <c r="C222" s="16" t="s">
        <v>66</v>
      </c>
      <c r="D222" s="17" t="n">
        <v>3</v>
      </c>
      <c r="E222" s="16" t="s">
        <v>67</v>
      </c>
      <c r="F222" s="18" t="n">
        <v>32</v>
      </c>
      <c r="G222" s="16"/>
      <c r="H222" s="19"/>
      <c r="I222" s="7"/>
      <c r="J222" s="7"/>
      <c r="K222" s="8" t="s">
        <v>68</v>
      </c>
      <c r="L222" s="20" t="n">
        <v>222</v>
      </c>
      <c r="M222" s="20"/>
      <c r="N222" s="10"/>
      <c r="O222" s="27" t="s">
        <v>69</v>
      </c>
      <c r="P222" s="28" t="n">
        <v>42704.6607638889</v>
      </c>
      <c r="Q222" s="27" t="s">
        <v>933</v>
      </c>
      <c r="R222" s="27"/>
      <c r="S222" s="27"/>
      <c r="T222" s="27" t="s">
        <v>934</v>
      </c>
      <c r="U222" s="28" t="n">
        <v>42704.6607638889</v>
      </c>
      <c r="V222" s="23" t="s">
        <v>953</v>
      </c>
      <c r="W222" s="27"/>
      <c r="X222" s="27"/>
      <c r="Y222" s="27" t="s">
        <v>954</v>
      </c>
      <c r="Z222" s="27"/>
      <c r="AA222" s="29" t="inlineStr">
        <f aca="false">FALSE()</f>
        <is>
          <t/>
        </is>
      </c>
      <c r="AB222" s="29" t="n">
        <v>0</v>
      </c>
      <c r="AC222" s="29"/>
      <c r="AD222" s="29" t="inlineStr">
        <f aca="false">FALSE()</f>
        <is>
          <t/>
        </is>
      </c>
      <c r="AE222" s="29" t="s">
        <v>441</v>
      </c>
      <c r="AF222" s="29"/>
      <c r="AG222" s="29"/>
      <c r="AH222" s="29" t="inlineStr">
        <f aca="false">FALSE()</f>
        <is>
          <t/>
        </is>
      </c>
      <c r="AI222" s="29" t="n">
        <v>8</v>
      </c>
      <c r="AJ222" s="29" t="s">
        <v>937</v>
      </c>
      <c r="AK222" s="29" t="s">
        <v>76</v>
      </c>
      <c r="AL222" s="29" t="inlineStr">
        <f aca="false">FALSE()</f>
        <is>
          <t/>
        </is>
      </c>
      <c r="AM222" s="29" t="s">
        <v>937</v>
      </c>
      <c r="AN222" s="29"/>
      <c r="AO222" s="29"/>
      <c r="AP222" s="29"/>
      <c r="AQ222" s="29"/>
      <c r="AR222" s="29"/>
      <c r="AS222" s="29"/>
      <c r="AT222" s="29"/>
      <c r="AU222" s="29"/>
      <c r="AV222" s="0" t="n">
        <v>1</v>
      </c>
      <c r="AW222" s="24" t="e">
        <f aca="false">REPLACE(INDEX(GroupVertices[group], MATCH(Edges[[#this row],[vertex 1]],GroupVertices[vertex],0)),1,1,"")</f>
        <v>#VALUE!</v>
      </c>
      <c r="AX222" s="24" t="e">
        <f aca="false">REPLACE(INDEX(GroupVertices[group], MATCH(Edges[[#this row],[vertex 2]],GroupVertices[vertex],0)),1,1,"")</f>
        <v>#VALUE!</v>
      </c>
      <c r="AY222" s="25" t="n">
        <v>0</v>
      </c>
      <c r="AZ222" s="26" t="n">
        <v>0</v>
      </c>
      <c r="BA222" s="25" t="n">
        <v>0</v>
      </c>
      <c r="BB222" s="26" t="n">
        <v>0</v>
      </c>
      <c r="BC222" s="25" t="n">
        <v>0</v>
      </c>
      <c r="BD222" s="26" t="n">
        <v>0</v>
      </c>
      <c r="BE222" s="25" t="n">
        <v>7</v>
      </c>
      <c r="BF222" s="26" t="n">
        <v>100</v>
      </c>
      <c r="BG222" s="25" t="n">
        <v>7</v>
      </c>
    </row>
    <row r="223" customFormat="false" ht="15" hidden="false" customHeight="false" outlineLevel="0" collapsed="false">
      <c r="A223" s="15" t="s">
        <v>939</v>
      </c>
      <c r="B223" s="15" t="s">
        <v>932</v>
      </c>
      <c r="C223" s="16" t="s">
        <v>66</v>
      </c>
      <c r="D223" s="17" t="n">
        <v>3</v>
      </c>
      <c r="E223" s="16" t="s">
        <v>67</v>
      </c>
      <c r="F223" s="18" t="n">
        <v>32</v>
      </c>
      <c r="G223" s="16"/>
      <c r="H223" s="19"/>
      <c r="I223" s="7"/>
      <c r="J223" s="7"/>
      <c r="K223" s="8" t="s">
        <v>68</v>
      </c>
      <c r="L223" s="20" t="n">
        <v>223</v>
      </c>
      <c r="M223" s="20"/>
      <c r="N223" s="10"/>
      <c r="O223" s="27" t="s">
        <v>69</v>
      </c>
      <c r="P223" s="28" t="n">
        <v>42704.6458449074</v>
      </c>
      <c r="Q223" s="27" t="s">
        <v>955</v>
      </c>
      <c r="R223" s="27"/>
      <c r="S223" s="27"/>
      <c r="T223" s="27" t="s">
        <v>934</v>
      </c>
      <c r="U223" s="28" t="n">
        <v>42704.6458449074</v>
      </c>
      <c r="V223" s="23" t="s">
        <v>956</v>
      </c>
      <c r="W223" s="27"/>
      <c r="X223" s="27"/>
      <c r="Y223" s="27" t="s">
        <v>937</v>
      </c>
      <c r="Z223" s="27"/>
      <c r="AA223" s="29" t="inlineStr">
        <f aca="false">FALSE()</f>
        <is>
          <t/>
        </is>
      </c>
      <c r="AB223" s="29" t="n">
        <v>16</v>
      </c>
      <c r="AC223" s="29"/>
      <c r="AD223" s="29" t="inlineStr">
        <f aca="false">FALSE()</f>
        <is>
          <t/>
        </is>
      </c>
      <c r="AE223" s="29" t="s">
        <v>441</v>
      </c>
      <c r="AF223" s="29"/>
      <c r="AG223" s="29"/>
      <c r="AH223" s="29" t="inlineStr">
        <f aca="false">FALSE()</f>
        <is>
          <t/>
        </is>
      </c>
      <c r="AI223" s="29" t="n">
        <v>8</v>
      </c>
      <c r="AJ223" s="29"/>
      <c r="AK223" s="29" t="s">
        <v>957</v>
      </c>
      <c r="AL223" s="29" t="inlineStr">
        <f aca="false">FALSE()</f>
        <is>
          <t/>
        </is>
      </c>
      <c r="AM223" s="29" t="s">
        <v>937</v>
      </c>
      <c r="AN223" s="29"/>
      <c r="AO223" s="29"/>
      <c r="AP223" s="29"/>
      <c r="AQ223" s="29"/>
      <c r="AR223" s="29"/>
      <c r="AS223" s="29"/>
      <c r="AT223" s="29"/>
      <c r="AU223" s="29"/>
      <c r="AV223" s="0" t="n">
        <v>1</v>
      </c>
      <c r="AW223" s="24" t="e">
        <f aca="false">REPLACE(INDEX(GroupVertices[group], MATCH(Edges[[#this row],[vertex 1]],GroupVertices[vertex],0)),1,1,"")</f>
        <v>#VALUE!</v>
      </c>
      <c r="AX223" s="24" t="e">
        <f aca="false">REPLACE(INDEX(GroupVertices[group], MATCH(Edges[[#this row],[vertex 2]],GroupVertices[vertex],0)),1,1,"")</f>
        <v>#VALUE!</v>
      </c>
      <c r="AY223" s="25"/>
      <c r="AZ223" s="26"/>
      <c r="BA223" s="25"/>
      <c r="BB223" s="26"/>
      <c r="BC223" s="25"/>
      <c r="BD223" s="26"/>
      <c r="BE223" s="25"/>
      <c r="BF223" s="26"/>
      <c r="BG223" s="25"/>
    </row>
    <row r="224" customFormat="false" ht="15" hidden="false" customHeight="false" outlineLevel="0" collapsed="false">
      <c r="A224" s="15" t="s">
        <v>958</v>
      </c>
      <c r="B224" s="15" t="s">
        <v>932</v>
      </c>
      <c r="C224" s="16" t="s">
        <v>66</v>
      </c>
      <c r="D224" s="17" t="n">
        <v>3</v>
      </c>
      <c r="E224" s="16" t="s">
        <v>67</v>
      </c>
      <c r="F224" s="18" t="n">
        <v>32</v>
      </c>
      <c r="G224" s="16"/>
      <c r="H224" s="19"/>
      <c r="I224" s="7"/>
      <c r="J224" s="7"/>
      <c r="K224" s="8" t="s">
        <v>68</v>
      </c>
      <c r="L224" s="20" t="n">
        <v>224</v>
      </c>
      <c r="M224" s="20"/>
      <c r="N224" s="10"/>
      <c r="O224" s="27" t="s">
        <v>69</v>
      </c>
      <c r="P224" s="28" t="n">
        <v>42704.6625</v>
      </c>
      <c r="Q224" s="27" t="s">
        <v>933</v>
      </c>
      <c r="R224" s="27"/>
      <c r="S224" s="27"/>
      <c r="T224" s="27" t="s">
        <v>934</v>
      </c>
      <c r="U224" s="28" t="n">
        <v>42704.6625</v>
      </c>
      <c r="V224" s="23" t="s">
        <v>959</v>
      </c>
      <c r="W224" s="27"/>
      <c r="X224" s="27"/>
      <c r="Y224" s="27" t="s">
        <v>960</v>
      </c>
      <c r="Z224" s="27"/>
      <c r="AA224" s="29" t="inlineStr">
        <f aca="false">FALSE()</f>
        <is>
          <t/>
        </is>
      </c>
      <c r="AB224" s="29" t="n">
        <v>0</v>
      </c>
      <c r="AC224" s="29"/>
      <c r="AD224" s="29" t="inlineStr">
        <f aca="false">FALSE()</f>
        <is>
          <t/>
        </is>
      </c>
      <c r="AE224" s="29" t="s">
        <v>441</v>
      </c>
      <c r="AF224" s="29"/>
      <c r="AG224" s="29"/>
      <c r="AH224" s="29" t="inlineStr">
        <f aca="false">FALSE()</f>
        <is>
          <t/>
        </is>
      </c>
      <c r="AI224" s="29" t="n">
        <v>8</v>
      </c>
      <c r="AJ224" s="29" t="s">
        <v>937</v>
      </c>
      <c r="AK224" s="29" t="s">
        <v>84</v>
      </c>
      <c r="AL224" s="29" t="inlineStr">
        <f aca="false">FALSE()</f>
        <is>
          <t/>
        </is>
      </c>
      <c r="AM224" s="29" t="s">
        <v>937</v>
      </c>
      <c r="AN224" s="29"/>
      <c r="AO224" s="29"/>
      <c r="AP224" s="29"/>
      <c r="AQ224" s="29"/>
      <c r="AR224" s="29"/>
      <c r="AS224" s="29"/>
      <c r="AT224" s="29"/>
      <c r="AU224" s="29"/>
      <c r="AV224" s="0" t="n">
        <v>1</v>
      </c>
      <c r="AW224" s="24" t="e">
        <f aca="false">REPLACE(INDEX(GroupVertices[group], MATCH(Edges[[#this row],[vertex 1]],GroupVertices[vertex],0)),1,1,"")</f>
        <v>#VALUE!</v>
      </c>
      <c r="AX224" s="24" t="e">
        <f aca="false">REPLACE(INDEX(GroupVertices[group], MATCH(Edges[[#this row],[vertex 2]],GroupVertices[vertex],0)),1,1,"")</f>
        <v>#VALUE!</v>
      </c>
      <c r="AY224" s="25"/>
      <c r="AZ224" s="26"/>
      <c r="BA224" s="25"/>
      <c r="BB224" s="26"/>
      <c r="BC224" s="25"/>
      <c r="BD224" s="26"/>
      <c r="BE224" s="25"/>
      <c r="BF224" s="26"/>
      <c r="BG224" s="25"/>
    </row>
    <row r="225" customFormat="false" ht="15" hidden="false" customHeight="false" outlineLevel="0" collapsed="false">
      <c r="A225" s="15" t="s">
        <v>939</v>
      </c>
      <c r="B225" s="15" t="s">
        <v>938</v>
      </c>
      <c r="C225" s="16" t="s">
        <v>66</v>
      </c>
      <c r="D225" s="17" t="n">
        <v>3</v>
      </c>
      <c r="E225" s="16" t="s">
        <v>67</v>
      </c>
      <c r="F225" s="18" t="n">
        <v>32</v>
      </c>
      <c r="G225" s="16"/>
      <c r="H225" s="19"/>
      <c r="I225" s="7"/>
      <c r="J225" s="7"/>
      <c r="K225" s="8" t="s">
        <v>68</v>
      </c>
      <c r="L225" s="20" t="n">
        <v>225</v>
      </c>
      <c r="M225" s="20"/>
      <c r="N225" s="10"/>
      <c r="O225" s="27" t="s">
        <v>69</v>
      </c>
      <c r="P225" s="28" t="n">
        <v>42704.6458449074</v>
      </c>
      <c r="Q225" s="27" t="s">
        <v>955</v>
      </c>
      <c r="R225" s="27"/>
      <c r="S225" s="27"/>
      <c r="T225" s="27" t="s">
        <v>934</v>
      </c>
      <c r="U225" s="28" t="n">
        <v>42704.6458449074</v>
      </c>
      <c r="V225" s="23" t="s">
        <v>956</v>
      </c>
      <c r="W225" s="27"/>
      <c r="X225" s="27"/>
      <c r="Y225" s="27" t="s">
        <v>937</v>
      </c>
      <c r="Z225" s="27"/>
      <c r="AA225" s="29" t="inlineStr">
        <f aca="false">FALSE()</f>
        <is>
          <t/>
        </is>
      </c>
      <c r="AB225" s="29" t="n">
        <v>16</v>
      </c>
      <c r="AC225" s="29"/>
      <c r="AD225" s="29" t="inlineStr">
        <f aca="false">FALSE()</f>
        <is>
          <t/>
        </is>
      </c>
      <c r="AE225" s="29" t="s">
        <v>441</v>
      </c>
      <c r="AF225" s="29"/>
      <c r="AG225" s="29"/>
      <c r="AH225" s="29" t="inlineStr">
        <f aca="false">FALSE()</f>
        <is>
          <t/>
        </is>
      </c>
      <c r="AI225" s="29" t="n">
        <v>8</v>
      </c>
      <c r="AJ225" s="29"/>
      <c r="AK225" s="29" t="s">
        <v>957</v>
      </c>
      <c r="AL225" s="29" t="inlineStr">
        <f aca="false">FALSE()</f>
        <is>
          <t/>
        </is>
      </c>
      <c r="AM225" s="29" t="s">
        <v>937</v>
      </c>
      <c r="AN225" s="29"/>
      <c r="AO225" s="29"/>
      <c r="AP225" s="29"/>
      <c r="AQ225" s="29"/>
      <c r="AR225" s="29"/>
      <c r="AS225" s="29"/>
      <c r="AT225" s="29"/>
      <c r="AU225" s="29"/>
      <c r="AV225" s="0" t="n">
        <v>1</v>
      </c>
      <c r="AW225" s="24" t="e">
        <f aca="false">REPLACE(INDEX(GroupVertices[group], MATCH(Edges[[#this row],[vertex 1]],GroupVertices[vertex],0)),1,1,"")</f>
        <v>#VALUE!</v>
      </c>
      <c r="AX225" s="24" t="e">
        <f aca="false">REPLACE(INDEX(GroupVertices[group], MATCH(Edges[[#this row],[vertex 2]],GroupVertices[vertex],0)),1,1,"")</f>
        <v>#VALUE!</v>
      </c>
      <c r="AY225" s="25" t="n">
        <v>0</v>
      </c>
      <c r="AZ225" s="26" t="n">
        <v>0</v>
      </c>
      <c r="BA225" s="25" t="n">
        <v>0</v>
      </c>
      <c r="BB225" s="26" t="n">
        <v>0</v>
      </c>
      <c r="BC225" s="25" t="n">
        <v>0</v>
      </c>
      <c r="BD225" s="26" t="n">
        <v>0</v>
      </c>
      <c r="BE225" s="25" t="n">
        <v>5</v>
      </c>
      <c r="BF225" s="26" t="n">
        <v>100</v>
      </c>
      <c r="BG225" s="25" t="n">
        <v>5</v>
      </c>
    </row>
    <row r="226" customFormat="false" ht="15" hidden="false" customHeight="false" outlineLevel="0" collapsed="false">
      <c r="A226" s="15" t="s">
        <v>958</v>
      </c>
      <c r="B226" s="15" t="s">
        <v>938</v>
      </c>
      <c r="C226" s="16" t="s">
        <v>66</v>
      </c>
      <c r="D226" s="17" t="n">
        <v>3</v>
      </c>
      <c r="E226" s="16" t="s">
        <v>67</v>
      </c>
      <c r="F226" s="18" t="n">
        <v>32</v>
      </c>
      <c r="G226" s="16"/>
      <c r="H226" s="19"/>
      <c r="I226" s="7"/>
      <c r="J226" s="7"/>
      <c r="K226" s="8" t="s">
        <v>68</v>
      </c>
      <c r="L226" s="20" t="n">
        <v>226</v>
      </c>
      <c r="M226" s="20"/>
      <c r="N226" s="10"/>
      <c r="O226" s="27" t="s">
        <v>69</v>
      </c>
      <c r="P226" s="28" t="n">
        <v>42704.6625</v>
      </c>
      <c r="Q226" s="27" t="s">
        <v>933</v>
      </c>
      <c r="R226" s="27"/>
      <c r="S226" s="27"/>
      <c r="T226" s="27" t="s">
        <v>934</v>
      </c>
      <c r="U226" s="28" t="n">
        <v>42704.6625</v>
      </c>
      <c r="V226" s="23" t="s">
        <v>959</v>
      </c>
      <c r="W226" s="27"/>
      <c r="X226" s="27"/>
      <c r="Y226" s="27" t="s">
        <v>960</v>
      </c>
      <c r="Z226" s="27"/>
      <c r="AA226" s="29" t="inlineStr">
        <f aca="false">FALSE()</f>
        <is>
          <t/>
        </is>
      </c>
      <c r="AB226" s="29" t="n">
        <v>0</v>
      </c>
      <c r="AC226" s="29"/>
      <c r="AD226" s="29" t="inlineStr">
        <f aca="false">FALSE()</f>
        <is>
          <t/>
        </is>
      </c>
      <c r="AE226" s="29" t="s">
        <v>441</v>
      </c>
      <c r="AF226" s="29"/>
      <c r="AG226" s="29"/>
      <c r="AH226" s="29" t="inlineStr">
        <f aca="false">FALSE()</f>
        <is>
          <t/>
        </is>
      </c>
      <c r="AI226" s="29" t="n">
        <v>8</v>
      </c>
      <c r="AJ226" s="29" t="s">
        <v>937</v>
      </c>
      <c r="AK226" s="29" t="s">
        <v>84</v>
      </c>
      <c r="AL226" s="29" t="inlineStr">
        <f aca="false">FALSE()</f>
        <is>
          <t/>
        </is>
      </c>
      <c r="AM226" s="29" t="s">
        <v>937</v>
      </c>
      <c r="AN226" s="29"/>
      <c r="AO226" s="29"/>
      <c r="AP226" s="29"/>
      <c r="AQ226" s="29"/>
      <c r="AR226" s="29"/>
      <c r="AS226" s="29"/>
      <c r="AT226" s="29"/>
      <c r="AU226" s="29"/>
      <c r="AV226" s="0" t="n">
        <v>1</v>
      </c>
      <c r="AW226" s="24" t="e">
        <f aca="false">REPLACE(INDEX(GroupVertices[group], MATCH(Edges[[#this row],[vertex 1]],GroupVertices[vertex],0)),1,1,"")</f>
        <v>#VALUE!</v>
      </c>
      <c r="AX226" s="24" t="e">
        <f aca="false">REPLACE(INDEX(GroupVertices[group], MATCH(Edges[[#this row],[vertex 2]],GroupVertices[vertex],0)),1,1,"")</f>
        <v>#VALUE!</v>
      </c>
      <c r="AY226" s="25"/>
      <c r="AZ226" s="26"/>
      <c r="BA226" s="25"/>
      <c r="BB226" s="26"/>
      <c r="BC226" s="25"/>
      <c r="BD226" s="26"/>
      <c r="BE226" s="25"/>
      <c r="BF226" s="26"/>
      <c r="BG226" s="25"/>
    </row>
    <row r="227" customFormat="false" ht="15" hidden="false" customHeight="false" outlineLevel="0" collapsed="false">
      <c r="A227" s="15" t="s">
        <v>958</v>
      </c>
      <c r="B227" s="15" t="s">
        <v>939</v>
      </c>
      <c r="C227" s="16" t="s">
        <v>66</v>
      </c>
      <c r="D227" s="17" t="n">
        <v>3</v>
      </c>
      <c r="E227" s="16" t="s">
        <v>67</v>
      </c>
      <c r="F227" s="18" t="n">
        <v>32</v>
      </c>
      <c r="G227" s="16"/>
      <c r="H227" s="19"/>
      <c r="I227" s="7"/>
      <c r="J227" s="7"/>
      <c r="K227" s="8" t="s">
        <v>68</v>
      </c>
      <c r="L227" s="20" t="n">
        <v>227</v>
      </c>
      <c r="M227" s="20"/>
      <c r="N227" s="10"/>
      <c r="O227" s="27" t="s">
        <v>69</v>
      </c>
      <c r="P227" s="28" t="n">
        <v>42704.6625</v>
      </c>
      <c r="Q227" s="27" t="s">
        <v>933</v>
      </c>
      <c r="R227" s="27"/>
      <c r="S227" s="27"/>
      <c r="T227" s="27" t="s">
        <v>934</v>
      </c>
      <c r="U227" s="28" t="n">
        <v>42704.6625</v>
      </c>
      <c r="V227" s="23" t="s">
        <v>959</v>
      </c>
      <c r="W227" s="27"/>
      <c r="X227" s="27"/>
      <c r="Y227" s="27" t="s">
        <v>960</v>
      </c>
      <c r="Z227" s="27"/>
      <c r="AA227" s="29" t="inlineStr">
        <f aca="false">FALSE()</f>
        <is>
          <t/>
        </is>
      </c>
      <c r="AB227" s="29" t="n">
        <v>0</v>
      </c>
      <c r="AC227" s="29"/>
      <c r="AD227" s="29" t="inlineStr">
        <f aca="false">FALSE()</f>
        <is>
          <t/>
        </is>
      </c>
      <c r="AE227" s="29" t="s">
        <v>441</v>
      </c>
      <c r="AF227" s="29"/>
      <c r="AG227" s="29"/>
      <c r="AH227" s="29" t="inlineStr">
        <f aca="false">FALSE()</f>
        <is>
          <t/>
        </is>
      </c>
      <c r="AI227" s="29" t="n">
        <v>8</v>
      </c>
      <c r="AJ227" s="29" t="s">
        <v>937</v>
      </c>
      <c r="AK227" s="29" t="s">
        <v>84</v>
      </c>
      <c r="AL227" s="29" t="inlineStr">
        <f aca="false">FALSE()</f>
        <is>
          <t/>
        </is>
      </c>
      <c r="AM227" s="29" t="s">
        <v>937</v>
      </c>
      <c r="AN227" s="29"/>
      <c r="AO227" s="29"/>
      <c r="AP227" s="29"/>
      <c r="AQ227" s="29"/>
      <c r="AR227" s="29"/>
      <c r="AS227" s="29"/>
      <c r="AT227" s="29"/>
      <c r="AU227" s="29"/>
      <c r="AV227" s="0" t="n">
        <v>1</v>
      </c>
      <c r="AW227" s="24" t="e">
        <f aca="false">REPLACE(INDEX(GroupVertices[group], MATCH(Edges[[#this row],[vertex 1]],GroupVertices[vertex],0)),1,1,"")</f>
        <v>#VALUE!</v>
      </c>
      <c r="AX227" s="24" t="e">
        <f aca="false">REPLACE(INDEX(GroupVertices[group], MATCH(Edges[[#this row],[vertex 2]],GroupVertices[vertex],0)),1,1,"")</f>
        <v>#VALUE!</v>
      </c>
      <c r="AY227" s="25" t="n">
        <v>0</v>
      </c>
      <c r="AZ227" s="26" t="n">
        <v>0</v>
      </c>
      <c r="BA227" s="25" t="n">
        <v>0</v>
      </c>
      <c r="BB227" s="26" t="n">
        <v>0</v>
      </c>
      <c r="BC227" s="25" t="n">
        <v>0</v>
      </c>
      <c r="BD227" s="26" t="n">
        <v>0</v>
      </c>
      <c r="BE227" s="25" t="n">
        <v>7</v>
      </c>
      <c r="BF227" s="26" t="n">
        <v>100</v>
      </c>
      <c r="BG227" s="25" t="n">
        <v>7</v>
      </c>
    </row>
    <row r="228" customFormat="false" ht="15" hidden="false" customHeight="false" outlineLevel="0" collapsed="false">
      <c r="A228" s="15" t="s">
        <v>961</v>
      </c>
      <c r="B228" s="15" t="s">
        <v>962</v>
      </c>
      <c r="C228" s="16" t="s">
        <v>66</v>
      </c>
      <c r="D228" s="17" t="n">
        <v>3</v>
      </c>
      <c r="E228" s="16" t="s">
        <v>67</v>
      </c>
      <c r="F228" s="18" t="n">
        <v>32</v>
      </c>
      <c r="G228" s="16"/>
      <c r="H228" s="19"/>
      <c r="I228" s="7"/>
      <c r="J228" s="7"/>
      <c r="K228" s="8" t="s">
        <v>68</v>
      </c>
      <c r="L228" s="20" t="n">
        <v>228</v>
      </c>
      <c r="M228" s="20"/>
      <c r="N228" s="10"/>
      <c r="O228" s="27" t="s">
        <v>69</v>
      </c>
      <c r="P228" s="28" t="n">
        <v>42704.6788078704</v>
      </c>
      <c r="Q228" s="27" t="s">
        <v>963</v>
      </c>
      <c r="R228" s="23" t="s">
        <v>964</v>
      </c>
      <c r="S228" s="27" t="s">
        <v>965</v>
      </c>
      <c r="T228" s="27"/>
      <c r="U228" s="28" t="n">
        <v>42704.6788078704</v>
      </c>
      <c r="V228" s="23" t="s">
        <v>966</v>
      </c>
      <c r="W228" s="27"/>
      <c r="X228" s="27"/>
      <c r="Y228" s="27" t="s">
        <v>967</v>
      </c>
      <c r="Z228" s="27"/>
      <c r="AA228" s="29" t="inlineStr">
        <f aca="false">FALSE()</f>
        <is>
          <t/>
        </is>
      </c>
      <c r="AB228" s="29" t="n">
        <v>0</v>
      </c>
      <c r="AC228" s="29"/>
      <c r="AD228" s="29" t="inlineStr">
        <f aca="false">FALSE()</f>
        <is>
          <t/>
        </is>
      </c>
      <c r="AE228" s="29" t="s">
        <v>75</v>
      </c>
      <c r="AF228" s="29"/>
      <c r="AG228" s="29"/>
      <c r="AH228" s="29" t="inlineStr">
        <f aca="false">FALSE()</f>
        <is>
          <t/>
        </is>
      </c>
      <c r="AI228" s="29" t="n">
        <v>3</v>
      </c>
      <c r="AJ228" s="29" t="s">
        <v>968</v>
      </c>
      <c r="AK228" s="29" t="s">
        <v>84</v>
      </c>
      <c r="AL228" s="29" t="inlineStr">
        <f aca="false">FALSE()</f>
        <is>
          <t/>
        </is>
      </c>
      <c r="AM228" s="29" t="s">
        <v>968</v>
      </c>
      <c r="AN228" s="29"/>
      <c r="AO228" s="29"/>
      <c r="AP228" s="29"/>
      <c r="AQ228" s="29"/>
      <c r="AR228" s="29"/>
      <c r="AS228" s="29"/>
      <c r="AT228" s="29"/>
      <c r="AU228" s="29"/>
      <c r="AV228" s="0" t="n">
        <v>1</v>
      </c>
      <c r="AW228" s="24" t="e">
        <f aca="false">REPLACE(INDEX(GroupVertices[group], MATCH(Edges[[#this row],[vertex 1]],GroupVertices[vertex],0)),1,1,"")</f>
        <v>#VALUE!</v>
      </c>
      <c r="AX228" s="24" t="e">
        <f aca="false">REPLACE(INDEX(GroupVertices[group], MATCH(Edges[[#this row],[vertex 2]],GroupVertices[vertex],0)),1,1,"")</f>
        <v>#VALUE!</v>
      </c>
      <c r="AY228" s="25" t="n">
        <v>0</v>
      </c>
      <c r="AZ228" s="26" t="n">
        <v>0</v>
      </c>
      <c r="BA228" s="25" t="n">
        <v>0</v>
      </c>
      <c r="BB228" s="26" t="n">
        <v>0</v>
      </c>
      <c r="BC228" s="25" t="n">
        <v>0</v>
      </c>
      <c r="BD228" s="26" t="n">
        <v>0</v>
      </c>
      <c r="BE228" s="25" t="n">
        <v>8</v>
      </c>
      <c r="BF228" s="26" t="n">
        <v>100</v>
      </c>
      <c r="BG228" s="25" t="n">
        <v>8</v>
      </c>
    </row>
    <row r="229" customFormat="false" ht="15" hidden="false" customHeight="false" outlineLevel="0" collapsed="false">
      <c r="A229" s="15" t="s">
        <v>969</v>
      </c>
      <c r="B229" s="15" t="s">
        <v>969</v>
      </c>
      <c r="C229" s="16" t="s">
        <v>66</v>
      </c>
      <c r="D229" s="17" t="n">
        <v>3</v>
      </c>
      <c r="E229" s="16" t="s">
        <v>67</v>
      </c>
      <c r="F229" s="18" t="n">
        <v>32</v>
      </c>
      <c r="G229" s="16"/>
      <c r="H229" s="19"/>
      <c r="I229" s="7"/>
      <c r="J229" s="7"/>
      <c r="K229" s="8" t="s">
        <v>68</v>
      </c>
      <c r="L229" s="20" t="n">
        <v>229</v>
      </c>
      <c r="M229" s="20"/>
      <c r="N229" s="10"/>
      <c r="O229" s="27" t="s">
        <v>21</v>
      </c>
      <c r="P229" s="28" t="n">
        <v>42704.679525463</v>
      </c>
      <c r="Q229" s="27" t="s">
        <v>970</v>
      </c>
      <c r="R229" s="27"/>
      <c r="S229" s="27"/>
      <c r="T229" s="27"/>
      <c r="U229" s="28" t="n">
        <v>42704.679525463</v>
      </c>
      <c r="V229" s="23" t="s">
        <v>971</v>
      </c>
      <c r="W229" s="27"/>
      <c r="X229" s="27"/>
      <c r="Y229" s="27" t="s">
        <v>972</v>
      </c>
      <c r="Z229" s="27"/>
      <c r="AA229" s="29" t="inlineStr">
        <f aca="false">FALSE()</f>
        <is>
          <t/>
        </is>
      </c>
      <c r="AB229" s="29" t="n">
        <v>0</v>
      </c>
      <c r="AC229" s="29"/>
      <c r="AD229" s="29" t="inlineStr">
        <f aca="false">FALSE()</f>
        <is>
          <t/>
        </is>
      </c>
      <c r="AE229" s="29" t="s">
        <v>75</v>
      </c>
      <c r="AF229" s="29"/>
      <c r="AG229" s="29"/>
      <c r="AH229" s="29" t="inlineStr">
        <f aca="false">FALSE()</f>
        <is>
          <t/>
        </is>
      </c>
      <c r="AI229" s="29" t="n">
        <v>0</v>
      </c>
      <c r="AJ229" s="29"/>
      <c r="AK229" s="29" t="s">
        <v>84</v>
      </c>
      <c r="AL229" s="29" t="inlineStr">
        <f aca="false">FALSE()</f>
        <is>
          <t/>
        </is>
      </c>
      <c r="AM229" s="29" t="s">
        <v>972</v>
      </c>
      <c r="AN229" s="29"/>
      <c r="AO229" s="29"/>
      <c r="AP229" s="29"/>
      <c r="AQ229" s="29"/>
      <c r="AR229" s="29"/>
      <c r="AS229" s="29"/>
      <c r="AT229" s="29"/>
      <c r="AU229" s="29"/>
      <c r="AV229" s="0" t="n">
        <v>1</v>
      </c>
      <c r="AW229" s="24" t="e">
        <f aca="false">REPLACE(INDEX(GroupVertices[group], MATCH(Edges[[#this row],[vertex 1]],GroupVertices[vertex],0)),1,1,"")</f>
        <v>#VALUE!</v>
      </c>
      <c r="AX229" s="24" t="e">
        <f aca="false">REPLACE(INDEX(GroupVertices[group], MATCH(Edges[[#this row],[vertex 2]],GroupVertices[vertex],0)),1,1,"")</f>
        <v>#VALUE!</v>
      </c>
      <c r="AY229" s="25" t="n">
        <v>0</v>
      </c>
      <c r="AZ229" s="26" t="n">
        <v>0</v>
      </c>
      <c r="BA229" s="25" t="n">
        <v>2</v>
      </c>
      <c r="BB229" s="26" t="n">
        <v>13.3333333333333</v>
      </c>
      <c r="BC229" s="25" t="n">
        <v>1</v>
      </c>
      <c r="BD229" s="26" t="n">
        <v>6.66666666666667</v>
      </c>
      <c r="BE229" s="25" t="n">
        <v>13</v>
      </c>
      <c r="BF229" s="26" t="n">
        <v>86.6666666666667</v>
      </c>
      <c r="BG229" s="25" t="n">
        <v>15</v>
      </c>
    </row>
    <row r="230" customFormat="false" ht="15" hidden="false" customHeight="false" outlineLevel="0" collapsed="false">
      <c r="A230" s="15" t="s">
        <v>973</v>
      </c>
      <c r="B230" s="15" t="s">
        <v>768</v>
      </c>
      <c r="C230" s="16" t="s">
        <v>66</v>
      </c>
      <c r="D230" s="17" t="n">
        <v>3</v>
      </c>
      <c r="E230" s="16" t="s">
        <v>67</v>
      </c>
      <c r="F230" s="18" t="n">
        <v>32</v>
      </c>
      <c r="G230" s="16"/>
      <c r="H230" s="19"/>
      <c r="I230" s="7"/>
      <c r="J230" s="7"/>
      <c r="K230" s="8" t="s">
        <v>68</v>
      </c>
      <c r="L230" s="20" t="n">
        <v>230</v>
      </c>
      <c r="M230" s="20"/>
      <c r="N230" s="10"/>
      <c r="O230" s="27" t="s">
        <v>69</v>
      </c>
      <c r="P230" s="28" t="n">
        <v>42704.6802546296</v>
      </c>
      <c r="Q230" s="27" t="s">
        <v>769</v>
      </c>
      <c r="R230" s="27"/>
      <c r="S230" s="27"/>
      <c r="T230" s="27" t="s">
        <v>338</v>
      </c>
      <c r="U230" s="28" t="n">
        <v>42704.6802546296</v>
      </c>
      <c r="V230" s="23" t="s">
        <v>974</v>
      </c>
      <c r="W230" s="27"/>
      <c r="X230" s="27"/>
      <c r="Y230" s="27" t="s">
        <v>975</v>
      </c>
      <c r="Z230" s="27"/>
      <c r="AA230" s="29" t="inlineStr">
        <f aca="false">FALSE()</f>
        <is>
          <t/>
        </is>
      </c>
      <c r="AB230" s="29" t="n">
        <v>0</v>
      </c>
      <c r="AC230" s="29"/>
      <c r="AD230" s="29" t="inlineStr">
        <f aca="false">FALSE()</f>
        <is>
          <t/>
        </is>
      </c>
      <c r="AE230" s="29" t="s">
        <v>75</v>
      </c>
      <c r="AF230" s="29"/>
      <c r="AG230" s="29"/>
      <c r="AH230" s="29" t="inlineStr">
        <f aca="false">FALSE()</f>
        <is>
          <t/>
        </is>
      </c>
      <c r="AI230" s="29" t="n">
        <v>2</v>
      </c>
      <c r="AJ230" s="29" t="s">
        <v>772</v>
      </c>
      <c r="AK230" s="29" t="s">
        <v>135</v>
      </c>
      <c r="AL230" s="29" t="inlineStr">
        <f aca="false">FALSE()</f>
        <is>
          <t/>
        </is>
      </c>
      <c r="AM230" s="29" t="s">
        <v>772</v>
      </c>
      <c r="AN230" s="29"/>
      <c r="AO230" s="29"/>
      <c r="AP230" s="29"/>
      <c r="AQ230" s="29"/>
      <c r="AR230" s="29"/>
      <c r="AS230" s="29"/>
      <c r="AT230" s="29"/>
      <c r="AU230" s="29"/>
      <c r="AV230" s="0" t="n">
        <v>1</v>
      </c>
      <c r="AW230" s="24" t="e">
        <f aca="false">REPLACE(INDEX(GroupVertices[group], MATCH(Edges[[#this row],[vertex 1]],GroupVertices[vertex],0)),1,1,"")</f>
        <v>#VALUE!</v>
      </c>
      <c r="AX230" s="24" t="e">
        <f aca="false">REPLACE(INDEX(GroupVertices[group], MATCH(Edges[[#this row],[vertex 2]],GroupVertices[vertex],0)),1,1,"")</f>
        <v>#VALUE!</v>
      </c>
      <c r="AY230" s="25"/>
      <c r="AZ230" s="26"/>
      <c r="BA230" s="25"/>
      <c r="BB230" s="26"/>
      <c r="BC230" s="25"/>
      <c r="BD230" s="26"/>
      <c r="BE230" s="25"/>
      <c r="BF230" s="26"/>
      <c r="BG230" s="25"/>
    </row>
    <row r="231" customFormat="false" ht="15" hidden="false" customHeight="false" outlineLevel="0" collapsed="false">
      <c r="A231" s="15" t="s">
        <v>973</v>
      </c>
      <c r="B231" s="15" t="s">
        <v>773</v>
      </c>
      <c r="C231" s="16" t="s">
        <v>66</v>
      </c>
      <c r="D231" s="17" t="n">
        <v>3</v>
      </c>
      <c r="E231" s="16" t="s">
        <v>67</v>
      </c>
      <c r="F231" s="18" t="n">
        <v>32</v>
      </c>
      <c r="G231" s="16"/>
      <c r="H231" s="19"/>
      <c r="I231" s="7"/>
      <c r="J231" s="7"/>
      <c r="K231" s="8" t="s">
        <v>68</v>
      </c>
      <c r="L231" s="20" t="n">
        <v>231</v>
      </c>
      <c r="M231" s="20"/>
      <c r="N231" s="10"/>
      <c r="O231" s="27" t="s">
        <v>69</v>
      </c>
      <c r="P231" s="28" t="n">
        <v>42704.6802546296</v>
      </c>
      <c r="Q231" s="27" t="s">
        <v>769</v>
      </c>
      <c r="R231" s="27"/>
      <c r="S231" s="27"/>
      <c r="T231" s="27" t="s">
        <v>338</v>
      </c>
      <c r="U231" s="28" t="n">
        <v>42704.6802546296</v>
      </c>
      <c r="V231" s="23" t="s">
        <v>974</v>
      </c>
      <c r="W231" s="27"/>
      <c r="X231" s="27"/>
      <c r="Y231" s="27" t="s">
        <v>975</v>
      </c>
      <c r="Z231" s="27"/>
      <c r="AA231" s="29" t="inlineStr">
        <f aca="false">FALSE()</f>
        <is>
          <t/>
        </is>
      </c>
      <c r="AB231" s="29" t="n">
        <v>0</v>
      </c>
      <c r="AC231" s="29"/>
      <c r="AD231" s="29" t="inlineStr">
        <f aca="false">FALSE()</f>
        <is>
          <t/>
        </is>
      </c>
      <c r="AE231" s="29" t="s">
        <v>75</v>
      </c>
      <c r="AF231" s="29"/>
      <c r="AG231" s="29"/>
      <c r="AH231" s="29" t="inlineStr">
        <f aca="false">FALSE()</f>
        <is>
          <t/>
        </is>
      </c>
      <c r="AI231" s="29" t="n">
        <v>2</v>
      </c>
      <c r="AJ231" s="29" t="s">
        <v>772</v>
      </c>
      <c r="AK231" s="29" t="s">
        <v>135</v>
      </c>
      <c r="AL231" s="29" t="inlineStr">
        <f aca="false">FALSE()</f>
        <is>
          <t/>
        </is>
      </c>
      <c r="AM231" s="29" t="s">
        <v>772</v>
      </c>
      <c r="AN231" s="29"/>
      <c r="AO231" s="29"/>
      <c r="AP231" s="29"/>
      <c r="AQ231" s="29"/>
      <c r="AR231" s="29"/>
      <c r="AS231" s="29"/>
      <c r="AT231" s="29"/>
      <c r="AU231" s="29"/>
      <c r="AV231" s="0" t="n">
        <v>1</v>
      </c>
      <c r="AW231" s="24" t="e">
        <f aca="false">REPLACE(INDEX(GroupVertices[group], MATCH(Edges[[#this row],[vertex 1]],GroupVertices[vertex],0)),1,1,"")</f>
        <v>#VALUE!</v>
      </c>
      <c r="AX231" s="24" t="e">
        <f aca="false">REPLACE(INDEX(GroupVertices[group], MATCH(Edges[[#this row],[vertex 2]],GroupVertices[vertex],0)),1,1,"")</f>
        <v>#VALUE!</v>
      </c>
      <c r="AY231" s="25" t="n">
        <v>1</v>
      </c>
      <c r="AZ231" s="26" t="n">
        <v>6.25</v>
      </c>
      <c r="BA231" s="25" t="n">
        <v>0</v>
      </c>
      <c r="BB231" s="26" t="n">
        <v>0</v>
      </c>
      <c r="BC231" s="25" t="n">
        <v>0</v>
      </c>
      <c r="BD231" s="26" t="n">
        <v>0</v>
      </c>
      <c r="BE231" s="25" t="n">
        <v>15</v>
      </c>
      <c r="BF231" s="26" t="n">
        <v>93.75</v>
      </c>
      <c r="BG231" s="25" t="n">
        <v>16</v>
      </c>
    </row>
    <row r="232" customFormat="false" ht="15" hidden="false" customHeight="false" outlineLevel="0" collapsed="false">
      <c r="A232" s="15" t="s">
        <v>976</v>
      </c>
      <c r="B232" s="15" t="s">
        <v>977</v>
      </c>
      <c r="C232" s="16" t="s">
        <v>66</v>
      </c>
      <c r="D232" s="17" t="n">
        <v>3</v>
      </c>
      <c r="E232" s="16" t="s">
        <v>67</v>
      </c>
      <c r="F232" s="18" t="n">
        <v>32</v>
      </c>
      <c r="G232" s="16"/>
      <c r="H232" s="19"/>
      <c r="I232" s="7"/>
      <c r="J232" s="7"/>
      <c r="K232" s="8" t="s">
        <v>68</v>
      </c>
      <c r="L232" s="20" t="n">
        <v>232</v>
      </c>
      <c r="M232" s="20"/>
      <c r="N232" s="10"/>
      <c r="O232" s="27" t="s">
        <v>69</v>
      </c>
      <c r="P232" s="28" t="n">
        <v>42704.689375</v>
      </c>
      <c r="Q232" s="27" t="s">
        <v>978</v>
      </c>
      <c r="R232" s="27"/>
      <c r="S232" s="27"/>
      <c r="T232" s="27" t="s">
        <v>979</v>
      </c>
      <c r="U232" s="28" t="n">
        <v>42704.689375</v>
      </c>
      <c r="V232" s="23" t="s">
        <v>980</v>
      </c>
      <c r="W232" s="27"/>
      <c r="X232" s="27"/>
      <c r="Y232" s="27" t="s">
        <v>981</v>
      </c>
      <c r="Z232" s="27"/>
      <c r="AA232" s="29" t="inlineStr">
        <f aca="false">FALSE()</f>
        <is>
          <t/>
        </is>
      </c>
      <c r="AB232" s="29" t="n">
        <v>1</v>
      </c>
      <c r="AC232" s="29"/>
      <c r="AD232" s="29" t="inlineStr">
        <f aca="false">FALSE()</f>
        <is>
          <t/>
        </is>
      </c>
      <c r="AE232" s="29" t="s">
        <v>75</v>
      </c>
      <c r="AF232" s="29"/>
      <c r="AG232" s="29"/>
      <c r="AH232" s="29" t="inlineStr">
        <f aca="false">FALSE()</f>
        <is>
          <t/>
        </is>
      </c>
      <c r="AI232" s="29" t="n">
        <v>0</v>
      </c>
      <c r="AJ232" s="29"/>
      <c r="AK232" s="29" t="s">
        <v>76</v>
      </c>
      <c r="AL232" s="29" t="inlineStr">
        <f aca="false">FALSE()</f>
        <is>
          <t/>
        </is>
      </c>
      <c r="AM232" s="29" t="s">
        <v>981</v>
      </c>
      <c r="AN232" s="29"/>
      <c r="AO232" s="29"/>
      <c r="AP232" s="29"/>
      <c r="AQ232" s="29"/>
      <c r="AR232" s="29"/>
      <c r="AS232" s="29"/>
      <c r="AT232" s="29"/>
      <c r="AU232" s="29"/>
      <c r="AV232" s="0" t="n">
        <v>1</v>
      </c>
      <c r="AW232" s="24" t="e">
        <f aca="false">REPLACE(INDEX(GroupVertices[group], MATCH(Edges[[#this row],[vertex 1]],GroupVertices[vertex],0)),1,1,"")</f>
        <v>#VALUE!</v>
      </c>
      <c r="AX232" s="24" t="e">
        <f aca="false">REPLACE(INDEX(GroupVertices[group], MATCH(Edges[[#this row],[vertex 2]],GroupVertices[vertex],0)),1,1,"")</f>
        <v>#VALUE!</v>
      </c>
      <c r="AY232" s="25"/>
      <c r="AZ232" s="26"/>
      <c r="BA232" s="25"/>
      <c r="BB232" s="26"/>
      <c r="BC232" s="25"/>
      <c r="BD232" s="26"/>
      <c r="BE232" s="25"/>
      <c r="BF232" s="26"/>
      <c r="BG232" s="25"/>
    </row>
    <row r="233" customFormat="false" ht="15" hidden="false" customHeight="false" outlineLevel="0" collapsed="false">
      <c r="A233" s="15" t="s">
        <v>976</v>
      </c>
      <c r="B233" s="15" t="s">
        <v>982</v>
      </c>
      <c r="C233" s="16" t="s">
        <v>66</v>
      </c>
      <c r="D233" s="17" t="n">
        <v>3</v>
      </c>
      <c r="E233" s="16" t="s">
        <v>67</v>
      </c>
      <c r="F233" s="18" t="n">
        <v>32</v>
      </c>
      <c r="G233" s="16"/>
      <c r="H233" s="19"/>
      <c r="I233" s="7"/>
      <c r="J233" s="7"/>
      <c r="K233" s="8" t="s">
        <v>68</v>
      </c>
      <c r="L233" s="20" t="n">
        <v>233</v>
      </c>
      <c r="M233" s="20"/>
      <c r="N233" s="10"/>
      <c r="O233" s="27" t="s">
        <v>69</v>
      </c>
      <c r="P233" s="28" t="n">
        <v>42704.689375</v>
      </c>
      <c r="Q233" s="27" t="s">
        <v>978</v>
      </c>
      <c r="R233" s="27"/>
      <c r="S233" s="27"/>
      <c r="T233" s="27" t="s">
        <v>979</v>
      </c>
      <c r="U233" s="28" t="n">
        <v>42704.689375</v>
      </c>
      <c r="V233" s="23" t="s">
        <v>980</v>
      </c>
      <c r="W233" s="27"/>
      <c r="X233" s="27"/>
      <c r="Y233" s="27" t="s">
        <v>981</v>
      </c>
      <c r="Z233" s="27"/>
      <c r="AA233" s="29" t="inlineStr">
        <f aca="false">FALSE()</f>
        <is>
          <t/>
        </is>
      </c>
      <c r="AB233" s="29" t="n">
        <v>1</v>
      </c>
      <c r="AC233" s="29"/>
      <c r="AD233" s="29" t="inlineStr">
        <f aca="false">FALSE()</f>
        <is>
          <t/>
        </is>
      </c>
      <c r="AE233" s="29" t="s">
        <v>75</v>
      </c>
      <c r="AF233" s="29"/>
      <c r="AG233" s="29"/>
      <c r="AH233" s="29" t="inlineStr">
        <f aca="false">FALSE()</f>
        <is>
          <t/>
        </is>
      </c>
      <c r="AI233" s="29" t="n">
        <v>0</v>
      </c>
      <c r="AJ233" s="29"/>
      <c r="AK233" s="29" t="s">
        <v>76</v>
      </c>
      <c r="AL233" s="29" t="inlineStr">
        <f aca="false">FALSE()</f>
        <is>
          <t/>
        </is>
      </c>
      <c r="AM233" s="29" t="s">
        <v>981</v>
      </c>
      <c r="AN233" s="29"/>
      <c r="AO233" s="29"/>
      <c r="AP233" s="29"/>
      <c r="AQ233" s="29"/>
      <c r="AR233" s="29"/>
      <c r="AS233" s="29"/>
      <c r="AT233" s="29"/>
      <c r="AU233" s="29"/>
      <c r="AV233" s="0" t="n">
        <v>1</v>
      </c>
      <c r="AW233" s="24" t="e">
        <f aca="false">REPLACE(INDEX(GroupVertices[group], MATCH(Edges[[#this row],[vertex 1]],GroupVertices[vertex],0)),1,1,"")</f>
        <v>#VALUE!</v>
      </c>
      <c r="AX233" s="24" t="e">
        <f aca="false">REPLACE(INDEX(GroupVertices[group], MATCH(Edges[[#this row],[vertex 2]],GroupVertices[vertex],0)),1,1,"")</f>
        <v>#VALUE!</v>
      </c>
      <c r="AY233" s="25"/>
      <c r="AZ233" s="26"/>
      <c r="BA233" s="25"/>
      <c r="BB233" s="26"/>
      <c r="BC233" s="25"/>
      <c r="BD233" s="26"/>
      <c r="BE233" s="25"/>
      <c r="BF233" s="26"/>
      <c r="BG233" s="25"/>
    </row>
    <row r="234" customFormat="false" ht="15" hidden="false" customHeight="false" outlineLevel="0" collapsed="false">
      <c r="A234" s="15" t="s">
        <v>976</v>
      </c>
      <c r="B234" s="15" t="s">
        <v>983</v>
      </c>
      <c r="C234" s="16" t="s">
        <v>66</v>
      </c>
      <c r="D234" s="17" t="n">
        <v>3</v>
      </c>
      <c r="E234" s="16" t="s">
        <v>67</v>
      </c>
      <c r="F234" s="18" t="n">
        <v>32</v>
      </c>
      <c r="G234" s="16"/>
      <c r="H234" s="19"/>
      <c r="I234" s="7"/>
      <c r="J234" s="7"/>
      <c r="K234" s="8" t="s">
        <v>68</v>
      </c>
      <c r="L234" s="20" t="n">
        <v>234</v>
      </c>
      <c r="M234" s="20"/>
      <c r="N234" s="10"/>
      <c r="O234" s="27" t="s">
        <v>69</v>
      </c>
      <c r="P234" s="28" t="n">
        <v>42704.689375</v>
      </c>
      <c r="Q234" s="27" t="s">
        <v>978</v>
      </c>
      <c r="R234" s="27"/>
      <c r="S234" s="27"/>
      <c r="T234" s="27" t="s">
        <v>979</v>
      </c>
      <c r="U234" s="28" t="n">
        <v>42704.689375</v>
      </c>
      <c r="V234" s="23" t="s">
        <v>980</v>
      </c>
      <c r="W234" s="27"/>
      <c r="X234" s="27"/>
      <c r="Y234" s="27" t="s">
        <v>981</v>
      </c>
      <c r="Z234" s="27"/>
      <c r="AA234" s="29" t="inlineStr">
        <f aca="false">FALSE()</f>
        <is>
          <t/>
        </is>
      </c>
      <c r="AB234" s="29" t="n">
        <v>1</v>
      </c>
      <c r="AC234" s="29"/>
      <c r="AD234" s="29" t="inlineStr">
        <f aca="false">FALSE()</f>
        <is>
          <t/>
        </is>
      </c>
      <c r="AE234" s="29" t="s">
        <v>75</v>
      </c>
      <c r="AF234" s="29"/>
      <c r="AG234" s="29"/>
      <c r="AH234" s="29" t="inlineStr">
        <f aca="false">FALSE()</f>
        <is>
          <t/>
        </is>
      </c>
      <c r="AI234" s="29" t="n">
        <v>0</v>
      </c>
      <c r="AJ234" s="29"/>
      <c r="AK234" s="29" t="s">
        <v>76</v>
      </c>
      <c r="AL234" s="29" t="inlineStr">
        <f aca="false">FALSE()</f>
        <is>
          <t/>
        </is>
      </c>
      <c r="AM234" s="29" t="s">
        <v>981</v>
      </c>
      <c r="AN234" s="29"/>
      <c r="AO234" s="29"/>
      <c r="AP234" s="29"/>
      <c r="AQ234" s="29"/>
      <c r="AR234" s="29"/>
      <c r="AS234" s="29"/>
      <c r="AT234" s="29"/>
      <c r="AU234" s="29"/>
      <c r="AV234" s="0" t="n">
        <v>1</v>
      </c>
      <c r="AW234" s="24" t="e">
        <f aca="false">REPLACE(INDEX(GroupVertices[group], MATCH(Edges[[#this row],[vertex 1]],GroupVertices[vertex],0)),1,1,"")</f>
        <v>#VALUE!</v>
      </c>
      <c r="AX234" s="24" t="e">
        <f aca="false">REPLACE(INDEX(GroupVertices[group], MATCH(Edges[[#this row],[vertex 2]],GroupVertices[vertex],0)),1,1,"")</f>
        <v>#VALUE!</v>
      </c>
      <c r="AY234" s="25" t="n">
        <v>0</v>
      </c>
      <c r="AZ234" s="26" t="n">
        <v>0</v>
      </c>
      <c r="BA234" s="25" t="n">
        <v>0</v>
      </c>
      <c r="BB234" s="26" t="n">
        <v>0</v>
      </c>
      <c r="BC234" s="25" t="n">
        <v>0</v>
      </c>
      <c r="BD234" s="26" t="n">
        <v>0</v>
      </c>
      <c r="BE234" s="25" t="n">
        <v>13</v>
      </c>
      <c r="BF234" s="26" t="n">
        <v>100</v>
      </c>
      <c r="BG234" s="25" t="n">
        <v>13</v>
      </c>
    </row>
    <row r="235" customFormat="false" ht="15" hidden="false" customHeight="false" outlineLevel="0" collapsed="false">
      <c r="A235" s="15" t="s">
        <v>984</v>
      </c>
      <c r="B235" s="15" t="s">
        <v>962</v>
      </c>
      <c r="C235" s="16" t="s">
        <v>66</v>
      </c>
      <c r="D235" s="17" t="n">
        <v>3</v>
      </c>
      <c r="E235" s="16" t="s">
        <v>67</v>
      </c>
      <c r="F235" s="18" t="n">
        <v>32</v>
      </c>
      <c r="G235" s="16"/>
      <c r="H235" s="19"/>
      <c r="I235" s="7"/>
      <c r="J235" s="7"/>
      <c r="K235" s="8" t="s">
        <v>68</v>
      </c>
      <c r="L235" s="20" t="n">
        <v>235</v>
      </c>
      <c r="M235" s="20"/>
      <c r="N235" s="10"/>
      <c r="O235" s="27" t="s">
        <v>69</v>
      </c>
      <c r="P235" s="28" t="n">
        <v>42704.7090046296</v>
      </c>
      <c r="Q235" s="27" t="s">
        <v>963</v>
      </c>
      <c r="R235" s="23" t="s">
        <v>964</v>
      </c>
      <c r="S235" s="27" t="s">
        <v>965</v>
      </c>
      <c r="T235" s="27"/>
      <c r="U235" s="28" t="n">
        <v>42704.7090046296</v>
      </c>
      <c r="V235" s="23" t="s">
        <v>985</v>
      </c>
      <c r="W235" s="27"/>
      <c r="X235" s="27"/>
      <c r="Y235" s="27" t="s">
        <v>986</v>
      </c>
      <c r="Z235" s="27"/>
      <c r="AA235" s="29" t="inlineStr">
        <f aca="false">FALSE()</f>
        <is>
          <t/>
        </is>
      </c>
      <c r="AB235" s="29" t="n">
        <v>0</v>
      </c>
      <c r="AC235" s="29"/>
      <c r="AD235" s="29" t="inlineStr">
        <f aca="false">FALSE()</f>
        <is>
          <t/>
        </is>
      </c>
      <c r="AE235" s="29" t="s">
        <v>75</v>
      </c>
      <c r="AF235" s="29"/>
      <c r="AG235" s="29"/>
      <c r="AH235" s="29" t="inlineStr">
        <f aca="false">FALSE()</f>
        <is>
          <t/>
        </is>
      </c>
      <c r="AI235" s="29" t="n">
        <v>3</v>
      </c>
      <c r="AJ235" s="29" t="s">
        <v>968</v>
      </c>
      <c r="AK235" s="29" t="s">
        <v>76</v>
      </c>
      <c r="AL235" s="29" t="inlineStr">
        <f aca="false">FALSE()</f>
        <is>
          <t/>
        </is>
      </c>
      <c r="AM235" s="29" t="s">
        <v>968</v>
      </c>
      <c r="AN235" s="29"/>
      <c r="AO235" s="29"/>
      <c r="AP235" s="29"/>
      <c r="AQ235" s="29"/>
      <c r="AR235" s="29"/>
      <c r="AS235" s="29"/>
      <c r="AT235" s="29"/>
      <c r="AU235" s="29"/>
      <c r="AV235" s="0" t="n">
        <v>1</v>
      </c>
      <c r="AW235" s="24" t="e">
        <f aca="false">REPLACE(INDEX(GroupVertices[group], MATCH(Edges[[#this row],[vertex 1]],GroupVertices[vertex],0)),1,1,"")</f>
        <v>#VALUE!</v>
      </c>
      <c r="AX235" s="24" t="e">
        <f aca="false">REPLACE(INDEX(GroupVertices[group], MATCH(Edges[[#this row],[vertex 2]],GroupVertices[vertex],0)),1,1,"")</f>
        <v>#VALUE!</v>
      </c>
      <c r="AY235" s="25" t="n">
        <v>0</v>
      </c>
      <c r="AZ235" s="26" t="n">
        <v>0</v>
      </c>
      <c r="BA235" s="25" t="n">
        <v>0</v>
      </c>
      <c r="BB235" s="26" t="n">
        <v>0</v>
      </c>
      <c r="BC235" s="25" t="n">
        <v>0</v>
      </c>
      <c r="BD235" s="26" t="n">
        <v>0</v>
      </c>
      <c r="BE235" s="25" t="n">
        <v>8</v>
      </c>
      <c r="BF235" s="26" t="n">
        <v>100</v>
      </c>
      <c r="BG235" s="25" t="n">
        <v>8</v>
      </c>
    </row>
    <row r="236" customFormat="false" ht="15" hidden="false" customHeight="false" outlineLevel="0" collapsed="false">
      <c r="A236" s="15" t="s">
        <v>987</v>
      </c>
      <c r="B236" s="15" t="s">
        <v>988</v>
      </c>
      <c r="C236" s="16" t="s">
        <v>66</v>
      </c>
      <c r="D236" s="17" t="n">
        <v>3</v>
      </c>
      <c r="E236" s="16" t="s">
        <v>67</v>
      </c>
      <c r="F236" s="18" t="n">
        <v>32</v>
      </c>
      <c r="G236" s="16"/>
      <c r="H236" s="19"/>
      <c r="I236" s="7"/>
      <c r="J236" s="7"/>
      <c r="K236" s="8" t="s">
        <v>68</v>
      </c>
      <c r="L236" s="20" t="n">
        <v>236</v>
      </c>
      <c r="M236" s="20"/>
      <c r="N236" s="10"/>
      <c r="O236" s="27" t="s">
        <v>69</v>
      </c>
      <c r="P236" s="28" t="n">
        <v>42704.7324074074</v>
      </c>
      <c r="Q236" s="27" t="s">
        <v>989</v>
      </c>
      <c r="R236" s="27"/>
      <c r="S236" s="27"/>
      <c r="T236" s="27"/>
      <c r="U236" s="28" t="n">
        <v>42704.7324074074</v>
      </c>
      <c r="V236" s="23" t="s">
        <v>990</v>
      </c>
      <c r="W236" s="27"/>
      <c r="X236" s="27"/>
      <c r="Y236" s="27" t="s">
        <v>991</v>
      </c>
      <c r="Z236" s="27"/>
      <c r="AA236" s="29" t="inlineStr">
        <f aca="false">FALSE()</f>
        <is>
          <t/>
        </is>
      </c>
      <c r="AB236" s="29" t="n">
        <v>0</v>
      </c>
      <c r="AC236" s="29"/>
      <c r="AD236" s="29" t="inlineStr">
        <f aca="false">FALSE()</f>
        <is>
          <t/>
        </is>
      </c>
      <c r="AE236" s="29" t="s">
        <v>75</v>
      </c>
      <c r="AF236" s="29"/>
      <c r="AG236" s="29"/>
      <c r="AH236" s="29" t="inlineStr">
        <f aca="false">FALSE()</f>
        <is>
          <t/>
        </is>
      </c>
      <c r="AI236" s="29" t="n">
        <v>13</v>
      </c>
      <c r="AJ236" s="29" t="s">
        <v>992</v>
      </c>
      <c r="AK236" s="29" t="s">
        <v>84</v>
      </c>
      <c r="AL236" s="29" t="inlineStr">
        <f aca="false">FALSE()</f>
        <is>
          <t/>
        </is>
      </c>
      <c r="AM236" s="29" t="s">
        <v>992</v>
      </c>
      <c r="AN236" s="29"/>
      <c r="AO236" s="29"/>
      <c r="AP236" s="29"/>
      <c r="AQ236" s="29"/>
      <c r="AR236" s="29"/>
      <c r="AS236" s="29"/>
      <c r="AT236" s="29"/>
      <c r="AU236" s="29"/>
      <c r="AV236" s="0" t="n">
        <v>1</v>
      </c>
      <c r="AW236" s="24" t="e">
        <f aca="false">REPLACE(INDEX(GroupVertices[group], MATCH(Edges[[#this row],[vertex 1]],GroupVertices[vertex],0)),1,1,"")</f>
        <v>#VALUE!</v>
      </c>
      <c r="AX236" s="24" t="e">
        <f aca="false">REPLACE(INDEX(GroupVertices[group], MATCH(Edges[[#this row],[vertex 2]],GroupVertices[vertex],0)),1,1,"")</f>
        <v>#VALUE!</v>
      </c>
      <c r="AY236" s="25"/>
      <c r="AZ236" s="26"/>
      <c r="BA236" s="25"/>
      <c r="BB236" s="26"/>
      <c r="BC236" s="25"/>
      <c r="BD236" s="26"/>
      <c r="BE236" s="25"/>
      <c r="BF236" s="26"/>
      <c r="BG236" s="25"/>
    </row>
    <row r="237" customFormat="false" ht="15" hidden="false" customHeight="false" outlineLevel="0" collapsed="false">
      <c r="A237" s="15" t="s">
        <v>987</v>
      </c>
      <c r="B237" s="15" t="s">
        <v>993</v>
      </c>
      <c r="C237" s="16" t="s">
        <v>66</v>
      </c>
      <c r="D237" s="17" t="n">
        <v>3</v>
      </c>
      <c r="E237" s="16" t="s">
        <v>67</v>
      </c>
      <c r="F237" s="18" t="n">
        <v>32</v>
      </c>
      <c r="G237" s="16"/>
      <c r="H237" s="19"/>
      <c r="I237" s="7"/>
      <c r="J237" s="7"/>
      <c r="K237" s="8" t="s">
        <v>68</v>
      </c>
      <c r="L237" s="20" t="n">
        <v>237</v>
      </c>
      <c r="M237" s="20"/>
      <c r="N237" s="10"/>
      <c r="O237" s="27" t="s">
        <v>69</v>
      </c>
      <c r="P237" s="28" t="n">
        <v>42704.7324074074</v>
      </c>
      <c r="Q237" s="27" t="s">
        <v>989</v>
      </c>
      <c r="R237" s="27"/>
      <c r="S237" s="27"/>
      <c r="T237" s="27"/>
      <c r="U237" s="28" t="n">
        <v>42704.7324074074</v>
      </c>
      <c r="V237" s="23" t="s">
        <v>990</v>
      </c>
      <c r="W237" s="27"/>
      <c r="X237" s="27"/>
      <c r="Y237" s="27" t="s">
        <v>991</v>
      </c>
      <c r="Z237" s="27"/>
      <c r="AA237" s="29" t="inlineStr">
        <f aca="false">FALSE()</f>
        <is>
          <t/>
        </is>
      </c>
      <c r="AB237" s="29" t="n">
        <v>0</v>
      </c>
      <c r="AC237" s="29"/>
      <c r="AD237" s="29" t="inlineStr">
        <f aca="false">FALSE()</f>
        <is>
          <t/>
        </is>
      </c>
      <c r="AE237" s="29" t="s">
        <v>75</v>
      </c>
      <c r="AF237" s="29"/>
      <c r="AG237" s="29"/>
      <c r="AH237" s="29" t="inlineStr">
        <f aca="false">FALSE()</f>
        <is>
          <t/>
        </is>
      </c>
      <c r="AI237" s="29" t="n">
        <v>13</v>
      </c>
      <c r="AJ237" s="29" t="s">
        <v>992</v>
      </c>
      <c r="AK237" s="29" t="s">
        <v>84</v>
      </c>
      <c r="AL237" s="29" t="inlineStr">
        <f aca="false">FALSE()</f>
        <is>
          <t/>
        </is>
      </c>
      <c r="AM237" s="29" t="s">
        <v>992</v>
      </c>
      <c r="AN237" s="29"/>
      <c r="AO237" s="29"/>
      <c r="AP237" s="29"/>
      <c r="AQ237" s="29"/>
      <c r="AR237" s="29"/>
      <c r="AS237" s="29"/>
      <c r="AT237" s="29"/>
      <c r="AU237" s="29"/>
      <c r="AV237" s="0" t="n">
        <v>1</v>
      </c>
      <c r="AW237" s="24" t="e">
        <f aca="false">REPLACE(INDEX(GroupVertices[group], MATCH(Edges[[#this row],[vertex 1]],GroupVertices[vertex],0)),1,1,"")</f>
        <v>#VALUE!</v>
      </c>
      <c r="AX237" s="24" t="e">
        <f aca="false">REPLACE(INDEX(GroupVertices[group], MATCH(Edges[[#this row],[vertex 2]],GroupVertices[vertex],0)),1,1,"")</f>
        <v>#VALUE!</v>
      </c>
      <c r="AY237" s="25" t="n">
        <v>2</v>
      </c>
      <c r="AZ237" s="26" t="n">
        <v>11.1111111111111</v>
      </c>
      <c r="BA237" s="25" t="n">
        <v>0</v>
      </c>
      <c r="BB237" s="26" t="n">
        <v>0</v>
      </c>
      <c r="BC237" s="25" t="n">
        <v>0</v>
      </c>
      <c r="BD237" s="26" t="n">
        <v>0</v>
      </c>
      <c r="BE237" s="25" t="n">
        <v>16</v>
      </c>
      <c r="BF237" s="26" t="n">
        <v>88.8888888888889</v>
      </c>
      <c r="BG237" s="25" t="n">
        <v>18</v>
      </c>
    </row>
    <row r="238" customFormat="false" ht="15" hidden="false" customHeight="false" outlineLevel="0" collapsed="false">
      <c r="A238" s="15" t="s">
        <v>994</v>
      </c>
      <c r="B238" s="15" t="s">
        <v>994</v>
      </c>
      <c r="C238" s="16" t="s">
        <v>66</v>
      </c>
      <c r="D238" s="17" t="n">
        <v>3</v>
      </c>
      <c r="E238" s="16" t="s">
        <v>67</v>
      </c>
      <c r="F238" s="18" t="n">
        <v>32</v>
      </c>
      <c r="G238" s="16"/>
      <c r="H238" s="19"/>
      <c r="I238" s="7"/>
      <c r="J238" s="7"/>
      <c r="K238" s="8" t="s">
        <v>68</v>
      </c>
      <c r="L238" s="20" t="n">
        <v>238</v>
      </c>
      <c r="M238" s="20"/>
      <c r="N238" s="10"/>
      <c r="O238" s="27" t="s">
        <v>21</v>
      </c>
      <c r="P238" s="28" t="n">
        <v>42704.7349884259</v>
      </c>
      <c r="Q238" s="31" t="s">
        <v>995</v>
      </c>
      <c r="R238" s="23" t="s">
        <v>996</v>
      </c>
      <c r="S238" s="27" t="s">
        <v>997</v>
      </c>
      <c r="T238" s="27" t="s">
        <v>998</v>
      </c>
      <c r="U238" s="28" t="n">
        <v>42704.7349884259</v>
      </c>
      <c r="V238" s="23" t="s">
        <v>999</v>
      </c>
      <c r="W238" s="27"/>
      <c r="X238" s="27"/>
      <c r="Y238" s="27" t="s">
        <v>1000</v>
      </c>
      <c r="Z238" s="27"/>
      <c r="AA238" s="29" t="inlineStr">
        <f aca="false">FALSE()</f>
        <is>
          <t/>
        </is>
      </c>
      <c r="AB238" s="29" t="n">
        <v>0</v>
      </c>
      <c r="AC238" s="29"/>
      <c r="AD238" s="29" t="inlineStr">
        <f aca="false">FALSE()</f>
        <is>
          <t/>
        </is>
      </c>
      <c r="AE238" s="29" t="s">
        <v>75</v>
      </c>
      <c r="AF238" s="29"/>
      <c r="AG238" s="29"/>
      <c r="AH238" s="29" t="inlineStr">
        <f aca="false">FALSE()</f>
        <is>
          <t/>
        </is>
      </c>
      <c r="AI238" s="29" t="n">
        <v>0</v>
      </c>
      <c r="AJ238" s="29"/>
      <c r="AK238" s="29" t="s">
        <v>76</v>
      </c>
      <c r="AL238" s="29" t="inlineStr">
        <f aca="false">FALSE()</f>
        <is>
          <t/>
        </is>
      </c>
      <c r="AM238" s="29" t="s">
        <v>1000</v>
      </c>
      <c r="AN238" s="29"/>
      <c r="AO238" s="29"/>
      <c r="AP238" s="29"/>
      <c r="AQ238" s="29"/>
      <c r="AR238" s="29"/>
      <c r="AS238" s="29"/>
      <c r="AT238" s="29"/>
      <c r="AU238" s="29"/>
      <c r="AV238" s="0" t="n">
        <v>1</v>
      </c>
      <c r="AW238" s="24" t="e">
        <f aca="false">REPLACE(INDEX(GroupVertices[group], MATCH(Edges[[#this row],[vertex 1]],GroupVertices[vertex],0)),1,1,"")</f>
        <v>#VALUE!</v>
      </c>
      <c r="AX238" s="24" t="e">
        <f aca="false">REPLACE(INDEX(GroupVertices[group], MATCH(Edges[[#this row],[vertex 2]],GroupVertices[vertex],0)),1,1,"")</f>
        <v>#VALUE!</v>
      </c>
      <c r="AY238" s="25" t="n">
        <v>0</v>
      </c>
      <c r="AZ238" s="26" t="n">
        <v>0</v>
      </c>
      <c r="BA238" s="25" t="n">
        <v>0</v>
      </c>
      <c r="BB238" s="26" t="n">
        <v>0</v>
      </c>
      <c r="BC238" s="25" t="n">
        <v>0</v>
      </c>
      <c r="BD238" s="26" t="n">
        <v>0</v>
      </c>
      <c r="BE238" s="25" t="n">
        <v>10</v>
      </c>
      <c r="BF238" s="26" t="n">
        <v>100</v>
      </c>
      <c r="BG238" s="25" t="n">
        <v>10</v>
      </c>
    </row>
    <row r="239" customFormat="false" ht="15" hidden="false" customHeight="false" outlineLevel="0" collapsed="false">
      <c r="A239" s="15" t="s">
        <v>1001</v>
      </c>
      <c r="B239" s="15" t="s">
        <v>1001</v>
      </c>
      <c r="C239" s="16" t="s">
        <v>66</v>
      </c>
      <c r="D239" s="17" t="n">
        <v>3</v>
      </c>
      <c r="E239" s="16" t="s">
        <v>67</v>
      </c>
      <c r="F239" s="18" t="n">
        <v>32</v>
      </c>
      <c r="G239" s="16"/>
      <c r="H239" s="19"/>
      <c r="I239" s="7"/>
      <c r="J239" s="7"/>
      <c r="K239" s="8" t="s">
        <v>68</v>
      </c>
      <c r="L239" s="20" t="n">
        <v>239</v>
      </c>
      <c r="M239" s="20"/>
      <c r="N239" s="10"/>
      <c r="O239" s="27" t="s">
        <v>21</v>
      </c>
      <c r="P239" s="28" t="n">
        <v>42704.7436574074</v>
      </c>
      <c r="Q239" s="27" t="s">
        <v>1002</v>
      </c>
      <c r="R239" s="27"/>
      <c r="S239" s="27"/>
      <c r="T239" s="27"/>
      <c r="U239" s="28" t="n">
        <v>42704.7436574074</v>
      </c>
      <c r="V239" s="23" t="s">
        <v>1003</v>
      </c>
      <c r="W239" s="27"/>
      <c r="X239" s="27"/>
      <c r="Y239" s="27" t="s">
        <v>1004</v>
      </c>
      <c r="Z239" s="27"/>
      <c r="AA239" s="29" t="inlineStr">
        <f aca="false">FALSE()</f>
        <is>
          <t/>
        </is>
      </c>
      <c r="AB239" s="29" t="n">
        <v>1</v>
      </c>
      <c r="AC239" s="29"/>
      <c r="AD239" s="29" t="inlineStr">
        <f aca="false">FALSE()</f>
        <is>
          <t/>
        </is>
      </c>
      <c r="AE239" s="29" t="s">
        <v>428</v>
      </c>
      <c r="AF239" s="29"/>
      <c r="AG239" s="29"/>
      <c r="AH239" s="29" t="inlineStr">
        <f aca="false">FALSE()</f>
        <is>
          <t/>
        </is>
      </c>
      <c r="AI239" s="29" t="n">
        <v>1</v>
      </c>
      <c r="AJ239" s="29"/>
      <c r="AK239" s="29" t="s">
        <v>84</v>
      </c>
      <c r="AL239" s="29" t="inlineStr">
        <f aca="false">FALSE()</f>
        <is>
          <t/>
        </is>
      </c>
      <c r="AM239" s="29" t="s">
        <v>1004</v>
      </c>
      <c r="AN239" s="29"/>
      <c r="AO239" s="29"/>
      <c r="AP239" s="29"/>
      <c r="AQ239" s="29"/>
      <c r="AR239" s="29"/>
      <c r="AS239" s="29"/>
      <c r="AT239" s="29"/>
      <c r="AU239" s="29"/>
      <c r="AV239" s="0" t="n">
        <v>1</v>
      </c>
      <c r="AW239" s="24" t="e">
        <f aca="false">REPLACE(INDEX(GroupVertices[group], MATCH(Edges[[#this row],[vertex 1]],GroupVertices[vertex],0)),1,1,"")</f>
        <v>#VALUE!</v>
      </c>
      <c r="AX239" s="24" t="e">
        <f aca="false">REPLACE(INDEX(GroupVertices[group], MATCH(Edges[[#this row],[vertex 2]],GroupVertices[vertex],0)),1,1,"")</f>
        <v>#VALUE!</v>
      </c>
      <c r="AY239" s="25" t="n">
        <v>0</v>
      </c>
      <c r="AZ239" s="26" t="n">
        <v>0</v>
      </c>
      <c r="BA239" s="25" t="n">
        <v>1</v>
      </c>
      <c r="BB239" s="26" t="n">
        <v>10</v>
      </c>
      <c r="BC239" s="25" t="n">
        <v>0</v>
      </c>
      <c r="BD239" s="26" t="n">
        <v>0</v>
      </c>
      <c r="BE239" s="25" t="n">
        <v>9</v>
      </c>
      <c r="BF239" s="26" t="n">
        <v>90</v>
      </c>
      <c r="BG239" s="25" t="n">
        <v>10</v>
      </c>
    </row>
    <row r="240" customFormat="false" ht="15" hidden="false" customHeight="false" outlineLevel="0" collapsed="false">
      <c r="A240" s="15" t="s">
        <v>1005</v>
      </c>
      <c r="B240" s="15" t="s">
        <v>1006</v>
      </c>
      <c r="C240" s="16" t="s">
        <v>66</v>
      </c>
      <c r="D240" s="17" t="n">
        <v>3</v>
      </c>
      <c r="E240" s="16" t="s">
        <v>67</v>
      </c>
      <c r="F240" s="18" t="n">
        <v>32</v>
      </c>
      <c r="G240" s="16"/>
      <c r="H240" s="19"/>
      <c r="I240" s="7"/>
      <c r="J240" s="7"/>
      <c r="K240" s="8" t="s">
        <v>68</v>
      </c>
      <c r="L240" s="20" t="n">
        <v>240</v>
      </c>
      <c r="M240" s="20"/>
      <c r="N240" s="10"/>
      <c r="O240" s="27" t="s">
        <v>69</v>
      </c>
      <c r="P240" s="28" t="n">
        <v>42704.7667361111</v>
      </c>
      <c r="Q240" s="27" t="s">
        <v>1007</v>
      </c>
      <c r="R240" s="27"/>
      <c r="S240" s="27"/>
      <c r="T240" s="27" t="s">
        <v>338</v>
      </c>
      <c r="U240" s="28" t="n">
        <v>42704.7667361111</v>
      </c>
      <c r="V240" s="23" t="s">
        <v>1008</v>
      </c>
      <c r="W240" s="27"/>
      <c r="X240" s="27"/>
      <c r="Y240" s="27" t="s">
        <v>1009</v>
      </c>
      <c r="Z240" s="27"/>
      <c r="AA240" s="29" t="inlineStr">
        <f aca="false">FALSE()</f>
        <is>
          <t/>
        </is>
      </c>
      <c r="AB240" s="29" t="n">
        <v>0</v>
      </c>
      <c r="AC240" s="29"/>
      <c r="AD240" s="29" t="inlineStr">
        <f aca="false">FALSE()</f>
        <is>
          <t/>
        </is>
      </c>
      <c r="AE240" s="29" t="s">
        <v>75</v>
      </c>
      <c r="AF240" s="29"/>
      <c r="AG240" s="29"/>
      <c r="AH240" s="29" t="inlineStr">
        <f aca="false">FALSE()</f>
        <is>
          <t/>
        </is>
      </c>
      <c r="AI240" s="29" t="n">
        <v>1</v>
      </c>
      <c r="AJ240" s="29" t="s">
        <v>1010</v>
      </c>
      <c r="AK240" s="29" t="s">
        <v>84</v>
      </c>
      <c r="AL240" s="29" t="inlineStr">
        <f aca="false">FALSE()</f>
        <is>
          <t/>
        </is>
      </c>
      <c r="AM240" s="29" t="s">
        <v>1010</v>
      </c>
      <c r="AN240" s="29"/>
      <c r="AO240" s="29"/>
      <c r="AP240" s="29"/>
      <c r="AQ240" s="29"/>
      <c r="AR240" s="29"/>
      <c r="AS240" s="29"/>
      <c r="AT240" s="29"/>
      <c r="AU240" s="29"/>
      <c r="AV240" s="0" t="n">
        <v>1</v>
      </c>
      <c r="AW240" s="24" t="e">
        <f aca="false">REPLACE(INDEX(GroupVertices[group], MATCH(Edges[[#this row],[vertex 1]],GroupVertices[vertex],0)),1,1,"")</f>
        <v>#VALUE!</v>
      </c>
      <c r="AX240" s="24" t="e">
        <f aca="false">REPLACE(INDEX(GroupVertices[group], MATCH(Edges[[#this row],[vertex 2]],GroupVertices[vertex],0)),1,1,"")</f>
        <v>#VALUE!</v>
      </c>
      <c r="AY240" s="25" t="n">
        <v>0</v>
      </c>
      <c r="AZ240" s="26" t="n">
        <v>0</v>
      </c>
      <c r="BA240" s="25" t="n">
        <v>0</v>
      </c>
      <c r="BB240" s="26" t="n">
        <v>0</v>
      </c>
      <c r="BC240" s="25" t="n">
        <v>0</v>
      </c>
      <c r="BD240" s="26" t="n">
        <v>0</v>
      </c>
      <c r="BE240" s="25" t="n">
        <v>20</v>
      </c>
      <c r="BF240" s="26" t="n">
        <v>100</v>
      </c>
      <c r="BG240" s="25" t="n">
        <v>20</v>
      </c>
    </row>
    <row r="241" customFormat="false" ht="15" hidden="false" customHeight="false" outlineLevel="0" collapsed="false">
      <c r="A241" s="15" t="s">
        <v>1011</v>
      </c>
      <c r="B241" s="15" t="s">
        <v>988</v>
      </c>
      <c r="C241" s="16" t="s">
        <v>66</v>
      </c>
      <c r="D241" s="17" t="n">
        <v>3</v>
      </c>
      <c r="E241" s="16" t="s">
        <v>67</v>
      </c>
      <c r="F241" s="18" t="n">
        <v>32</v>
      </c>
      <c r="G241" s="16"/>
      <c r="H241" s="19"/>
      <c r="I241" s="7"/>
      <c r="J241" s="7"/>
      <c r="K241" s="8" t="s">
        <v>68</v>
      </c>
      <c r="L241" s="20" t="n">
        <v>241</v>
      </c>
      <c r="M241" s="20"/>
      <c r="N241" s="10"/>
      <c r="O241" s="27" t="s">
        <v>69</v>
      </c>
      <c r="P241" s="28" t="n">
        <v>42704.8065046296</v>
      </c>
      <c r="Q241" s="27" t="s">
        <v>989</v>
      </c>
      <c r="R241" s="27"/>
      <c r="S241" s="27"/>
      <c r="T241" s="27"/>
      <c r="U241" s="28" t="n">
        <v>42704.8065046296</v>
      </c>
      <c r="V241" s="23" t="s">
        <v>1012</v>
      </c>
      <c r="W241" s="27"/>
      <c r="X241" s="27"/>
      <c r="Y241" s="27" t="s">
        <v>1013</v>
      </c>
      <c r="Z241" s="27"/>
      <c r="AA241" s="29" t="inlineStr">
        <f aca="false">FALSE()</f>
        <is>
          <t/>
        </is>
      </c>
      <c r="AB241" s="29" t="n">
        <v>0</v>
      </c>
      <c r="AC241" s="29"/>
      <c r="AD241" s="29" t="inlineStr">
        <f aca="false">FALSE()</f>
        <is>
          <t/>
        </is>
      </c>
      <c r="AE241" s="29" t="s">
        <v>75</v>
      </c>
      <c r="AF241" s="29"/>
      <c r="AG241" s="29"/>
      <c r="AH241" s="29" t="inlineStr">
        <f aca="false">FALSE()</f>
        <is>
          <t/>
        </is>
      </c>
      <c r="AI241" s="29" t="n">
        <v>13</v>
      </c>
      <c r="AJ241" s="29" t="s">
        <v>992</v>
      </c>
      <c r="AK241" s="29" t="s">
        <v>482</v>
      </c>
      <c r="AL241" s="29" t="inlineStr">
        <f aca="false">FALSE()</f>
        <is>
          <t/>
        </is>
      </c>
      <c r="AM241" s="29" t="s">
        <v>992</v>
      </c>
      <c r="AN241" s="29"/>
      <c r="AO241" s="29"/>
      <c r="AP241" s="29"/>
      <c r="AQ241" s="29"/>
      <c r="AR241" s="29"/>
      <c r="AS241" s="29"/>
      <c r="AT241" s="29"/>
      <c r="AU241" s="29"/>
      <c r="AV241" s="0" t="n">
        <v>1</v>
      </c>
      <c r="AW241" s="24" t="e">
        <f aca="false">REPLACE(INDEX(GroupVertices[group], MATCH(Edges[[#this row],[vertex 1]],GroupVertices[vertex],0)),1,1,"")</f>
        <v>#VALUE!</v>
      </c>
      <c r="AX241" s="24" t="e">
        <f aca="false">REPLACE(INDEX(GroupVertices[group], MATCH(Edges[[#this row],[vertex 2]],GroupVertices[vertex],0)),1,1,"")</f>
        <v>#VALUE!</v>
      </c>
      <c r="AY241" s="25"/>
      <c r="AZ241" s="26"/>
      <c r="BA241" s="25"/>
      <c r="BB241" s="26"/>
      <c r="BC241" s="25"/>
      <c r="BD241" s="26"/>
      <c r="BE241" s="25"/>
      <c r="BF241" s="26"/>
      <c r="BG241" s="25"/>
    </row>
    <row r="242" customFormat="false" ht="15" hidden="false" customHeight="false" outlineLevel="0" collapsed="false">
      <c r="A242" s="15" t="s">
        <v>1011</v>
      </c>
      <c r="B242" s="15" t="s">
        <v>993</v>
      </c>
      <c r="C242" s="16" t="s">
        <v>66</v>
      </c>
      <c r="D242" s="17" t="n">
        <v>3</v>
      </c>
      <c r="E242" s="16" t="s">
        <v>67</v>
      </c>
      <c r="F242" s="18" t="n">
        <v>32</v>
      </c>
      <c r="G242" s="16"/>
      <c r="H242" s="19"/>
      <c r="I242" s="7"/>
      <c r="J242" s="7"/>
      <c r="K242" s="8" t="s">
        <v>68</v>
      </c>
      <c r="L242" s="20" t="n">
        <v>242</v>
      </c>
      <c r="M242" s="20"/>
      <c r="N242" s="10"/>
      <c r="O242" s="27" t="s">
        <v>69</v>
      </c>
      <c r="P242" s="28" t="n">
        <v>42704.8065046296</v>
      </c>
      <c r="Q242" s="27" t="s">
        <v>989</v>
      </c>
      <c r="R242" s="27"/>
      <c r="S242" s="27"/>
      <c r="T242" s="27"/>
      <c r="U242" s="28" t="n">
        <v>42704.8065046296</v>
      </c>
      <c r="V242" s="23" t="s">
        <v>1012</v>
      </c>
      <c r="W242" s="27"/>
      <c r="X242" s="27"/>
      <c r="Y242" s="27" t="s">
        <v>1013</v>
      </c>
      <c r="Z242" s="27"/>
      <c r="AA242" s="29" t="inlineStr">
        <f aca="false">FALSE()</f>
        <is>
          <t/>
        </is>
      </c>
      <c r="AB242" s="29" t="n">
        <v>0</v>
      </c>
      <c r="AC242" s="29"/>
      <c r="AD242" s="29" t="inlineStr">
        <f aca="false">FALSE()</f>
        <is>
          <t/>
        </is>
      </c>
      <c r="AE242" s="29" t="s">
        <v>75</v>
      </c>
      <c r="AF242" s="29"/>
      <c r="AG242" s="29"/>
      <c r="AH242" s="29" t="inlineStr">
        <f aca="false">FALSE()</f>
        <is>
          <t/>
        </is>
      </c>
      <c r="AI242" s="29" t="n">
        <v>13</v>
      </c>
      <c r="AJ242" s="29" t="s">
        <v>992</v>
      </c>
      <c r="AK242" s="29" t="s">
        <v>482</v>
      </c>
      <c r="AL242" s="29" t="inlineStr">
        <f aca="false">FALSE()</f>
        <is>
          <t/>
        </is>
      </c>
      <c r="AM242" s="29" t="s">
        <v>992</v>
      </c>
      <c r="AN242" s="29"/>
      <c r="AO242" s="29"/>
      <c r="AP242" s="29"/>
      <c r="AQ242" s="29"/>
      <c r="AR242" s="29"/>
      <c r="AS242" s="29"/>
      <c r="AT242" s="29"/>
      <c r="AU242" s="29"/>
      <c r="AV242" s="0" t="n">
        <v>1</v>
      </c>
      <c r="AW242" s="24" t="e">
        <f aca="false">REPLACE(INDEX(GroupVertices[group], MATCH(Edges[[#this row],[vertex 1]],GroupVertices[vertex],0)),1,1,"")</f>
        <v>#VALUE!</v>
      </c>
      <c r="AX242" s="24" t="e">
        <f aca="false">REPLACE(INDEX(GroupVertices[group], MATCH(Edges[[#this row],[vertex 2]],GroupVertices[vertex],0)),1,1,"")</f>
        <v>#VALUE!</v>
      </c>
      <c r="AY242" s="25" t="n">
        <v>2</v>
      </c>
      <c r="AZ242" s="26" t="n">
        <v>11.1111111111111</v>
      </c>
      <c r="BA242" s="25" t="n">
        <v>0</v>
      </c>
      <c r="BB242" s="26" t="n">
        <v>0</v>
      </c>
      <c r="BC242" s="25" t="n">
        <v>0</v>
      </c>
      <c r="BD242" s="26" t="n">
        <v>0</v>
      </c>
      <c r="BE242" s="25" t="n">
        <v>16</v>
      </c>
      <c r="BF242" s="26" t="n">
        <v>88.8888888888889</v>
      </c>
      <c r="BG242" s="25" t="n">
        <v>18</v>
      </c>
    </row>
    <row r="243" customFormat="false" ht="15" hidden="false" customHeight="false" outlineLevel="0" collapsed="false">
      <c r="A243" s="15" t="s">
        <v>1014</v>
      </c>
      <c r="B243" s="15" t="s">
        <v>1014</v>
      </c>
      <c r="C243" s="16" t="s">
        <v>66</v>
      </c>
      <c r="D243" s="17" t="n">
        <v>3</v>
      </c>
      <c r="E243" s="16" t="s">
        <v>67</v>
      </c>
      <c r="F243" s="18" t="n">
        <v>32</v>
      </c>
      <c r="G243" s="16"/>
      <c r="H243" s="19"/>
      <c r="I243" s="7"/>
      <c r="J243" s="7"/>
      <c r="K243" s="8" t="s">
        <v>68</v>
      </c>
      <c r="L243" s="20" t="n">
        <v>243</v>
      </c>
      <c r="M243" s="20"/>
      <c r="N243" s="10"/>
      <c r="O243" s="27" t="s">
        <v>21</v>
      </c>
      <c r="P243" s="28" t="n">
        <v>42704.8118518519</v>
      </c>
      <c r="Q243" s="27" t="s">
        <v>1015</v>
      </c>
      <c r="R243" s="23" t="s">
        <v>1016</v>
      </c>
      <c r="S243" s="27" t="s">
        <v>130</v>
      </c>
      <c r="T243" s="27" t="s">
        <v>1017</v>
      </c>
      <c r="U243" s="28" t="n">
        <v>42704.8118518519</v>
      </c>
      <c r="V243" s="23" t="s">
        <v>1018</v>
      </c>
      <c r="W243" s="27"/>
      <c r="X243" s="27"/>
      <c r="Y243" s="27" t="s">
        <v>1019</v>
      </c>
      <c r="Z243" s="27"/>
      <c r="AA243" s="29" t="inlineStr">
        <f aca="false">FALSE()</f>
        <is>
          <t/>
        </is>
      </c>
      <c r="AB243" s="29" t="n">
        <v>0</v>
      </c>
      <c r="AC243" s="29"/>
      <c r="AD243" s="29" t="n">
        <f aca="false">TRUE()</f>
        <v>1</v>
      </c>
      <c r="AE243" s="29" t="s">
        <v>882</v>
      </c>
      <c r="AF243" s="29"/>
      <c r="AG243" s="29" t="s">
        <v>1020</v>
      </c>
      <c r="AH243" s="29" t="inlineStr">
        <f aca="false">FALSE()</f>
        <is>
          <t/>
        </is>
      </c>
      <c r="AI243" s="29" t="n">
        <v>0</v>
      </c>
      <c r="AJ243" s="29"/>
      <c r="AK243" s="29" t="s">
        <v>366</v>
      </c>
      <c r="AL243" s="29" t="inlineStr">
        <f aca="false">FALSE()</f>
        <is>
          <t/>
        </is>
      </c>
      <c r="AM243" s="29" t="s">
        <v>1019</v>
      </c>
      <c r="AN243" s="29"/>
      <c r="AO243" s="29"/>
      <c r="AP243" s="29"/>
      <c r="AQ243" s="29"/>
      <c r="AR243" s="29"/>
      <c r="AS243" s="29"/>
      <c r="AT243" s="29"/>
      <c r="AU243" s="29"/>
      <c r="AV243" s="0" t="n">
        <v>1</v>
      </c>
      <c r="AW243" s="24" t="e">
        <f aca="false">REPLACE(INDEX(GroupVertices[group], MATCH(Edges[[#this row],[vertex 1]],GroupVertices[vertex],0)),1,1,"")</f>
        <v>#VALUE!</v>
      </c>
      <c r="AX243" s="24" t="e">
        <f aca="false">REPLACE(INDEX(GroupVertices[group], MATCH(Edges[[#this row],[vertex 2]],GroupVertices[vertex],0)),1,1,"")</f>
        <v>#VALUE!</v>
      </c>
      <c r="AY243" s="25" t="n">
        <v>0</v>
      </c>
      <c r="AZ243" s="26" t="n">
        <v>0</v>
      </c>
      <c r="BA243" s="25" t="n">
        <v>2</v>
      </c>
      <c r="BB243" s="26" t="n">
        <v>22.2222222222222</v>
      </c>
      <c r="BC243" s="25" t="n">
        <v>0</v>
      </c>
      <c r="BD243" s="26" t="n">
        <v>0</v>
      </c>
      <c r="BE243" s="25" t="n">
        <v>7</v>
      </c>
      <c r="BF243" s="26" t="n">
        <v>77.7777777777778</v>
      </c>
      <c r="BG243" s="25" t="n">
        <v>9</v>
      </c>
    </row>
    <row r="244" customFormat="false" ht="15" hidden="false" customHeight="false" outlineLevel="0" collapsed="false">
      <c r="A244" s="15" t="s">
        <v>1021</v>
      </c>
      <c r="B244" s="15" t="s">
        <v>988</v>
      </c>
      <c r="C244" s="16" t="s">
        <v>66</v>
      </c>
      <c r="D244" s="17" t="n">
        <v>3</v>
      </c>
      <c r="E244" s="16" t="s">
        <v>67</v>
      </c>
      <c r="F244" s="18" t="n">
        <v>32</v>
      </c>
      <c r="G244" s="16"/>
      <c r="H244" s="19"/>
      <c r="I244" s="7"/>
      <c r="J244" s="7"/>
      <c r="K244" s="8" t="s">
        <v>68</v>
      </c>
      <c r="L244" s="20" t="n">
        <v>244</v>
      </c>
      <c r="M244" s="20"/>
      <c r="N244" s="10"/>
      <c r="O244" s="27" t="s">
        <v>69</v>
      </c>
      <c r="P244" s="28" t="n">
        <v>42704.8295833333</v>
      </c>
      <c r="Q244" s="27" t="s">
        <v>989</v>
      </c>
      <c r="R244" s="27"/>
      <c r="S244" s="27"/>
      <c r="T244" s="27"/>
      <c r="U244" s="28" t="n">
        <v>42704.8295833333</v>
      </c>
      <c r="V244" s="23" t="s">
        <v>1022</v>
      </c>
      <c r="W244" s="27"/>
      <c r="X244" s="27"/>
      <c r="Y244" s="27" t="s">
        <v>1023</v>
      </c>
      <c r="Z244" s="27"/>
      <c r="AA244" s="29" t="inlineStr">
        <f aca="false">FALSE()</f>
        <is>
          <t/>
        </is>
      </c>
      <c r="AB244" s="29" t="n">
        <v>0</v>
      </c>
      <c r="AC244" s="29"/>
      <c r="AD244" s="29" t="n">
        <f aca="false">FALSE()</f>
        <v>0</v>
      </c>
      <c r="AE244" s="29" t="s">
        <v>75</v>
      </c>
      <c r="AF244" s="29"/>
      <c r="AG244" s="29"/>
      <c r="AH244" s="29" t="inlineStr">
        <f aca="false">FALSE()</f>
        <is>
          <t/>
        </is>
      </c>
      <c r="AI244" s="29" t="n">
        <v>13</v>
      </c>
      <c r="AJ244" s="29" t="s">
        <v>992</v>
      </c>
      <c r="AK244" s="29" t="s">
        <v>332</v>
      </c>
      <c r="AL244" s="29" t="inlineStr">
        <f aca="false">FALSE()</f>
        <is>
          <t/>
        </is>
      </c>
      <c r="AM244" s="29" t="s">
        <v>992</v>
      </c>
      <c r="AN244" s="29"/>
      <c r="AO244" s="29"/>
      <c r="AP244" s="29"/>
      <c r="AQ244" s="29"/>
      <c r="AR244" s="29"/>
      <c r="AS244" s="29"/>
      <c r="AT244" s="29"/>
      <c r="AU244" s="29"/>
      <c r="AV244" s="0" t="n">
        <v>1</v>
      </c>
      <c r="AW244" s="24" t="e">
        <f aca="false">REPLACE(INDEX(GroupVertices[group], MATCH(Edges[[#this row],[vertex 1]],GroupVertices[vertex],0)),1,1,"")</f>
        <v>#VALUE!</v>
      </c>
      <c r="AX244" s="24" t="e">
        <f aca="false">REPLACE(INDEX(GroupVertices[group], MATCH(Edges[[#this row],[vertex 2]],GroupVertices[vertex],0)),1,1,"")</f>
        <v>#VALUE!</v>
      </c>
      <c r="AY244" s="25"/>
      <c r="AZ244" s="26"/>
      <c r="BA244" s="25"/>
      <c r="BB244" s="26"/>
      <c r="BC244" s="25"/>
      <c r="BD244" s="26"/>
      <c r="BE244" s="25"/>
      <c r="BF244" s="26"/>
      <c r="BG244" s="25"/>
    </row>
    <row r="245" customFormat="false" ht="15" hidden="false" customHeight="false" outlineLevel="0" collapsed="false">
      <c r="A245" s="15" t="s">
        <v>1021</v>
      </c>
      <c r="B245" s="15" t="s">
        <v>993</v>
      </c>
      <c r="C245" s="16" t="s">
        <v>66</v>
      </c>
      <c r="D245" s="17" t="n">
        <v>3</v>
      </c>
      <c r="E245" s="16" t="s">
        <v>67</v>
      </c>
      <c r="F245" s="18" t="n">
        <v>32</v>
      </c>
      <c r="G245" s="16"/>
      <c r="H245" s="19"/>
      <c r="I245" s="7"/>
      <c r="J245" s="7"/>
      <c r="K245" s="8" t="s">
        <v>68</v>
      </c>
      <c r="L245" s="20" t="n">
        <v>245</v>
      </c>
      <c r="M245" s="20"/>
      <c r="N245" s="10"/>
      <c r="O245" s="27" t="s">
        <v>69</v>
      </c>
      <c r="P245" s="28" t="n">
        <v>42704.8295833333</v>
      </c>
      <c r="Q245" s="27" t="s">
        <v>989</v>
      </c>
      <c r="R245" s="27"/>
      <c r="S245" s="27"/>
      <c r="T245" s="27"/>
      <c r="U245" s="28" t="n">
        <v>42704.8295833333</v>
      </c>
      <c r="V245" s="23" t="s">
        <v>1022</v>
      </c>
      <c r="W245" s="27"/>
      <c r="X245" s="27"/>
      <c r="Y245" s="27" t="s">
        <v>1023</v>
      </c>
      <c r="Z245" s="27"/>
      <c r="AA245" s="29" t="inlineStr">
        <f aca="false">FALSE()</f>
        <is>
          <t/>
        </is>
      </c>
      <c r="AB245" s="29" t="n">
        <v>0</v>
      </c>
      <c r="AC245" s="29"/>
      <c r="AD245" s="29" t="inlineStr">
        <f aca="false">FALSE()</f>
        <is>
          <t/>
        </is>
      </c>
      <c r="AE245" s="29" t="s">
        <v>75</v>
      </c>
      <c r="AF245" s="29"/>
      <c r="AG245" s="29"/>
      <c r="AH245" s="29" t="inlineStr">
        <f aca="false">FALSE()</f>
        <is>
          <t/>
        </is>
      </c>
      <c r="AI245" s="29" t="n">
        <v>13</v>
      </c>
      <c r="AJ245" s="29" t="s">
        <v>992</v>
      </c>
      <c r="AK245" s="29" t="s">
        <v>332</v>
      </c>
      <c r="AL245" s="29" t="inlineStr">
        <f aca="false">FALSE()</f>
        <is>
          <t/>
        </is>
      </c>
      <c r="AM245" s="29" t="s">
        <v>992</v>
      </c>
      <c r="AN245" s="29"/>
      <c r="AO245" s="29"/>
      <c r="AP245" s="29"/>
      <c r="AQ245" s="29"/>
      <c r="AR245" s="29"/>
      <c r="AS245" s="29"/>
      <c r="AT245" s="29"/>
      <c r="AU245" s="29"/>
      <c r="AV245" s="0" t="n">
        <v>1</v>
      </c>
      <c r="AW245" s="24" t="e">
        <f aca="false">REPLACE(INDEX(GroupVertices[group], MATCH(Edges[[#this row],[vertex 1]],GroupVertices[vertex],0)),1,1,"")</f>
        <v>#VALUE!</v>
      </c>
      <c r="AX245" s="24" t="e">
        <f aca="false">REPLACE(INDEX(GroupVertices[group], MATCH(Edges[[#this row],[vertex 2]],GroupVertices[vertex],0)),1,1,"")</f>
        <v>#VALUE!</v>
      </c>
      <c r="AY245" s="25" t="n">
        <v>2</v>
      </c>
      <c r="AZ245" s="26" t="n">
        <v>11.1111111111111</v>
      </c>
      <c r="BA245" s="25" t="n">
        <v>0</v>
      </c>
      <c r="BB245" s="26" t="n">
        <v>0</v>
      </c>
      <c r="BC245" s="25" t="n">
        <v>0</v>
      </c>
      <c r="BD245" s="26" t="n">
        <v>0</v>
      </c>
      <c r="BE245" s="25" t="n">
        <v>16</v>
      </c>
      <c r="BF245" s="26" t="n">
        <v>88.8888888888889</v>
      </c>
      <c r="BG245" s="25" t="n">
        <v>18</v>
      </c>
    </row>
    <row r="246" customFormat="false" ht="15" hidden="false" customHeight="false" outlineLevel="0" collapsed="false">
      <c r="A246" s="15" t="s">
        <v>1024</v>
      </c>
      <c r="B246" s="15" t="s">
        <v>988</v>
      </c>
      <c r="C246" s="16" t="s">
        <v>66</v>
      </c>
      <c r="D246" s="17" t="n">
        <v>3</v>
      </c>
      <c r="E246" s="16" t="s">
        <v>67</v>
      </c>
      <c r="F246" s="18" t="n">
        <v>32</v>
      </c>
      <c r="G246" s="16"/>
      <c r="H246" s="19"/>
      <c r="I246" s="7"/>
      <c r="J246" s="7"/>
      <c r="K246" s="8" t="s">
        <v>68</v>
      </c>
      <c r="L246" s="20" t="n">
        <v>246</v>
      </c>
      <c r="M246" s="20"/>
      <c r="N246" s="10"/>
      <c r="O246" s="27" t="s">
        <v>69</v>
      </c>
      <c r="P246" s="28" t="n">
        <v>42704.8295833333</v>
      </c>
      <c r="Q246" s="27" t="s">
        <v>989</v>
      </c>
      <c r="R246" s="27"/>
      <c r="S246" s="27"/>
      <c r="T246" s="27"/>
      <c r="U246" s="28" t="n">
        <v>42704.8295833333</v>
      </c>
      <c r="V246" s="23" t="s">
        <v>1025</v>
      </c>
      <c r="W246" s="27"/>
      <c r="X246" s="27"/>
      <c r="Y246" s="27" t="s">
        <v>1026</v>
      </c>
      <c r="Z246" s="27"/>
      <c r="AA246" s="29" t="inlineStr">
        <f aca="false">FALSE()</f>
        <is>
          <t/>
        </is>
      </c>
      <c r="AB246" s="29" t="n">
        <v>0</v>
      </c>
      <c r="AC246" s="29"/>
      <c r="AD246" s="29" t="inlineStr">
        <f aca="false">FALSE()</f>
        <is>
          <t/>
        </is>
      </c>
      <c r="AE246" s="29" t="s">
        <v>75</v>
      </c>
      <c r="AF246" s="29"/>
      <c r="AG246" s="29"/>
      <c r="AH246" s="29" t="inlineStr">
        <f aca="false">FALSE()</f>
        <is>
          <t/>
        </is>
      </c>
      <c r="AI246" s="29" t="n">
        <v>13</v>
      </c>
      <c r="AJ246" s="29" t="s">
        <v>992</v>
      </c>
      <c r="AK246" s="29" t="s">
        <v>332</v>
      </c>
      <c r="AL246" s="29" t="inlineStr">
        <f aca="false">FALSE()</f>
        <is>
          <t/>
        </is>
      </c>
      <c r="AM246" s="29" t="s">
        <v>992</v>
      </c>
      <c r="AN246" s="29"/>
      <c r="AO246" s="29"/>
      <c r="AP246" s="29"/>
      <c r="AQ246" s="29"/>
      <c r="AR246" s="29"/>
      <c r="AS246" s="29"/>
      <c r="AT246" s="29"/>
      <c r="AU246" s="29"/>
      <c r="AV246" s="0" t="n">
        <v>1</v>
      </c>
      <c r="AW246" s="24" t="e">
        <f aca="false">REPLACE(INDEX(GroupVertices[group], MATCH(Edges[[#this row],[vertex 1]],GroupVertices[vertex],0)),1,1,"")</f>
        <v>#VALUE!</v>
      </c>
      <c r="AX246" s="24" t="e">
        <f aca="false">REPLACE(INDEX(GroupVertices[group], MATCH(Edges[[#this row],[vertex 2]],GroupVertices[vertex],0)),1,1,"")</f>
        <v>#VALUE!</v>
      </c>
      <c r="AY246" s="25"/>
      <c r="AZ246" s="26"/>
      <c r="BA246" s="25"/>
      <c r="BB246" s="26"/>
      <c r="BC246" s="25"/>
      <c r="BD246" s="26"/>
      <c r="BE246" s="25"/>
      <c r="BF246" s="26"/>
      <c r="BG246" s="25"/>
    </row>
    <row r="247" customFormat="false" ht="15" hidden="false" customHeight="false" outlineLevel="0" collapsed="false">
      <c r="A247" s="15" t="s">
        <v>1024</v>
      </c>
      <c r="B247" s="15" t="s">
        <v>993</v>
      </c>
      <c r="C247" s="16" t="s">
        <v>66</v>
      </c>
      <c r="D247" s="17" t="n">
        <v>3</v>
      </c>
      <c r="E247" s="16" t="s">
        <v>67</v>
      </c>
      <c r="F247" s="18" t="n">
        <v>32</v>
      </c>
      <c r="G247" s="16"/>
      <c r="H247" s="19"/>
      <c r="I247" s="7"/>
      <c r="J247" s="7"/>
      <c r="K247" s="8" t="s">
        <v>68</v>
      </c>
      <c r="L247" s="20" t="n">
        <v>247</v>
      </c>
      <c r="M247" s="20"/>
      <c r="N247" s="10"/>
      <c r="O247" s="27" t="s">
        <v>69</v>
      </c>
      <c r="P247" s="28" t="n">
        <v>42704.8295833333</v>
      </c>
      <c r="Q247" s="27" t="s">
        <v>989</v>
      </c>
      <c r="R247" s="27"/>
      <c r="S247" s="27"/>
      <c r="T247" s="27"/>
      <c r="U247" s="28" t="n">
        <v>42704.8295833333</v>
      </c>
      <c r="V247" s="23" t="s">
        <v>1025</v>
      </c>
      <c r="W247" s="27"/>
      <c r="X247" s="27"/>
      <c r="Y247" s="27" t="s">
        <v>1026</v>
      </c>
      <c r="Z247" s="27"/>
      <c r="AA247" s="29" t="inlineStr">
        <f aca="false">FALSE()</f>
        <is>
          <t/>
        </is>
      </c>
      <c r="AB247" s="29" t="n">
        <v>0</v>
      </c>
      <c r="AC247" s="29"/>
      <c r="AD247" s="29" t="inlineStr">
        <f aca="false">FALSE()</f>
        <is>
          <t/>
        </is>
      </c>
      <c r="AE247" s="29" t="s">
        <v>75</v>
      </c>
      <c r="AF247" s="29"/>
      <c r="AG247" s="29"/>
      <c r="AH247" s="29" t="inlineStr">
        <f aca="false">FALSE()</f>
        <is>
          <t/>
        </is>
      </c>
      <c r="AI247" s="29" t="n">
        <v>13</v>
      </c>
      <c r="AJ247" s="29" t="s">
        <v>992</v>
      </c>
      <c r="AK247" s="29" t="s">
        <v>332</v>
      </c>
      <c r="AL247" s="29" t="inlineStr">
        <f aca="false">FALSE()</f>
        <is>
          <t/>
        </is>
      </c>
      <c r="AM247" s="29" t="s">
        <v>992</v>
      </c>
      <c r="AN247" s="29"/>
      <c r="AO247" s="29"/>
      <c r="AP247" s="29"/>
      <c r="AQ247" s="29"/>
      <c r="AR247" s="29"/>
      <c r="AS247" s="29"/>
      <c r="AT247" s="29"/>
      <c r="AU247" s="29"/>
      <c r="AV247" s="0" t="n">
        <v>1</v>
      </c>
      <c r="AW247" s="24" t="e">
        <f aca="false">REPLACE(INDEX(GroupVertices[group], MATCH(Edges[[#this row],[vertex 1]],GroupVertices[vertex],0)),1,1,"")</f>
        <v>#VALUE!</v>
      </c>
      <c r="AX247" s="24" t="e">
        <f aca="false">REPLACE(INDEX(GroupVertices[group], MATCH(Edges[[#this row],[vertex 2]],GroupVertices[vertex],0)),1,1,"")</f>
        <v>#VALUE!</v>
      </c>
      <c r="AY247" s="25" t="n">
        <v>2</v>
      </c>
      <c r="AZ247" s="26" t="n">
        <v>11.1111111111111</v>
      </c>
      <c r="BA247" s="25" t="n">
        <v>0</v>
      </c>
      <c r="BB247" s="26" t="n">
        <v>0</v>
      </c>
      <c r="BC247" s="25" t="n">
        <v>0</v>
      </c>
      <c r="BD247" s="26" t="n">
        <v>0</v>
      </c>
      <c r="BE247" s="25" t="n">
        <v>16</v>
      </c>
      <c r="BF247" s="26" t="n">
        <v>88.8888888888889</v>
      </c>
      <c r="BG247" s="25" t="n">
        <v>18</v>
      </c>
    </row>
    <row r="248" customFormat="false" ht="15" hidden="false" customHeight="false" outlineLevel="0" collapsed="false">
      <c r="A248" s="15" t="s">
        <v>1027</v>
      </c>
      <c r="B248" s="15" t="s">
        <v>988</v>
      </c>
      <c r="C248" s="16" t="s">
        <v>66</v>
      </c>
      <c r="D248" s="17" t="n">
        <v>3</v>
      </c>
      <c r="E248" s="16" t="s">
        <v>67</v>
      </c>
      <c r="F248" s="18" t="n">
        <v>32</v>
      </c>
      <c r="G248" s="16"/>
      <c r="H248" s="19"/>
      <c r="I248" s="7"/>
      <c r="J248" s="7"/>
      <c r="K248" s="8" t="s">
        <v>68</v>
      </c>
      <c r="L248" s="20" t="n">
        <v>248</v>
      </c>
      <c r="M248" s="20"/>
      <c r="N248" s="10"/>
      <c r="O248" s="27" t="s">
        <v>69</v>
      </c>
      <c r="P248" s="28" t="n">
        <v>42704.8444791667</v>
      </c>
      <c r="Q248" s="27" t="s">
        <v>989</v>
      </c>
      <c r="R248" s="27"/>
      <c r="S248" s="27"/>
      <c r="T248" s="27"/>
      <c r="U248" s="28" t="n">
        <v>42704.8444791667</v>
      </c>
      <c r="V248" s="23" t="s">
        <v>1028</v>
      </c>
      <c r="W248" s="27"/>
      <c r="X248" s="27"/>
      <c r="Y248" s="27" t="s">
        <v>1029</v>
      </c>
      <c r="Z248" s="27"/>
      <c r="AA248" s="29" t="inlineStr">
        <f aca="false">FALSE()</f>
        <is>
          <t/>
        </is>
      </c>
      <c r="AB248" s="29" t="n">
        <v>0</v>
      </c>
      <c r="AC248" s="29"/>
      <c r="AD248" s="29" t="inlineStr">
        <f aca="false">FALSE()</f>
        <is>
          <t/>
        </is>
      </c>
      <c r="AE248" s="29" t="s">
        <v>75</v>
      </c>
      <c r="AF248" s="29"/>
      <c r="AG248" s="29"/>
      <c r="AH248" s="29" t="inlineStr">
        <f aca="false">FALSE()</f>
        <is>
          <t/>
        </is>
      </c>
      <c r="AI248" s="29" t="n">
        <v>13</v>
      </c>
      <c r="AJ248" s="29" t="s">
        <v>992</v>
      </c>
      <c r="AK248" s="29" t="s">
        <v>84</v>
      </c>
      <c r="AL248" s="29" t="inlineStr">
        <f aca="false">FALSE()</f>
        <is>
          <t/>
        </is>
      </c>
      <c r="AM248" s="29" t="s">
        <v>992</v>
      </c>
      <c r="AN248" s="29"/>
      <c r="AO248" s="29"/>
      <c r="AP248" s="29"/>
      <c r="AQ248" s="29"/>
      <c r="AR248" s="29"/>
      <c r="AS248" s="29"/>
      <c r="AT248" s="29"/>
      <c r="AU248" s="29"/>
      <c r="AV248" s="0" t="n">
        <v>1</v>
      </c>
      <c r="AW248" s="24" t="e">
        <f aca="false">REPLACE(INDEX(GroupVertices[group], MATCH(Edges[[#this row],[vertex 1]],GroupVertices[vertex],0)),1,1,"")</f>
        <v>#VALUE!</v>
      </c>
      <c r="AX248" s="24" t="e">
        <f aca="false">REPLACE(INDEX(GroupVertices[group], MATCH(Edges[[#this row],[vertex 2]],GroupVertices[vertex],0)),1,1,"")</f>
        <v>#VALUE!</v>
      </c>
      <c r="AY248" s="25"/>
      <c r="AZ248" s="26"/>
      <c r="BA248" s="25"/>
      <c r="BB248" s="26"/>
      <c r="BC248" s="25"/>
      <c r="BD248" s="26"/>
      <c r="BE248" s="25"/>
      <c r="BF248" s="26"/>
      <c r="BG248" s="25"/>
    </row>
    <row r="249" customFormat="false" ht="15" hidden="false" customHeight="false" outlineLevel="0" collapsed="false">
      <c r="A249" s="15" t="s">
        <v>1027</v>
      </c>
      <c r="B249" s="15" t="s">
        <v>993</v>
      </c>
      <c r="C249" s="16" t="s">
        <v>66</v>
      </c>
      <c r="D249" s="17" t="n">
        <v>3</v>
      </c>
      <c r="E249" s="16" t="s">
        <v>67</v>
      </c>
      <c r="F249" s="18" t="n">
        <v>32</v>
      </c>
      <c r="G249" s="16"/>
      <c r="H249" s="19"/>
      <c r="I249" s="7"/>
      <c r="J249" s="7"/>
      <c r="K249" s="8" t="s">
        <v>68</v>
      </c>
      <c r="L249" s="20" t="n">
        <v>249</v>
      </c>
      <c r="M249" s="20"/>
      <c r="N249" s="10"/>
      <c r="O249" s="27" t="s">
        <v>69</v>
      </c>
      <c r="P249" s="28" t="n">
        <v>42704.8444791667</v>
      </c>
      <c r="Q249" s="27" t="s">
        <v>989</v>
      </c>
      <c r="R249" s="27"/>
      <c r="S249" s="27"/>
      <c r="T249" s="27"/>
      <c r="U249" s="28" t="n">
        <v>42704.8444791667</v>
      </c>
      <c r="V249" s="23" t="s">
        <v>1028</v>
      </c>
      <c r="W249" s="27"/>
      <c r="X249" s="27"/>
      <c r="Y249" s="27" t="s">
        <v>1029</v>
      </c>
      <c r="Z249" s="27"/>
      <c r="AA249" s="29" t="inlineStr">
        <f aca="false">FALSE()</f>
        <is>
          <t/>
        </is>
      </c>
      <c r="AB249" s="29" t="n">
        <v>0</v>
      </c>
      <c r="AC249" s="29"/>
      <c r="AD249" s="29" t="inlineStr">
        <f aca="false">FALSE()</f>
        <is>
          <t/>
        </is>
      </c>
      <c r="AE249" s="29" t="s">
        <v>75</v>
      </c>
      <c r="AF249" s="29"/>
      <c r="AG249" s="29"/>
      <c r="AH249" s="29" t="inlineStr">
        <f aca="false">FALSE()</f>
        <is>
          <t/>
        </is>
      </c>
      <c r="AI249" s="29" t="n">
        <v>13</v>
      </c>
      <c r="AJ249" s="29" t="s">
        <v>992</v>
      </c>
      <c r="AK249" s="29" t="s">
        <v>84</v>
      </c>
      <c r="AL249" s="29" t="inlineStr">
        <f aca="false">FALSE()</f>
        <is>
          <t/>
        </is>
      </c>
      <c r="AM249" s="29" t="s">
        <v>992</v>
      </c>
      <c r="AN249" s="29"/>
      <c r="AO249" s="29"/>
      <c r="AP249" s="29"/>
      <c r="AQ249" s="29"/>
      <c r="AR249" s="29"/>
      <c r="AS249" s="29"/>
      <c r="AT249" s="29"/>
      <c r="AU249" s="29"/>
      <c r="AV249" s="0" t="n">
        <v>1</v>
      </c>
      <c r="AW249" s="24" t="e">
        <f aca="false">REPLACE(INDEX(GroupVertices[group], MATCH(Edges[[#this row],[vertex 1]],GroupVertices[vertex],0)),1,1,"")</f>
        <v>#VALUE!</v>
      </c>
      <c r="AX249" s="24" t="e">
        <f aca="false">REPLACE(INDEX(GroupVertices[group], MATCH(Edges[[#this row],[vertex 2]],GroupVertices[vertex],0)),1,1,"")</f>
        <v>#VALUE!</v>
      </c>
      <c r="AY249" s="25" t="n">
        <v>2</v>
      </c>
      <c r="AZ249" s="26" t="n">
        <v>11.1111111111111</v>
      </c>
      <c r="BA249" s="25" t="n">
        <v>0</v>
      </c>
      <c r="BB249" s="26" t="n">
        <v>0</v>
      </c>
      <c r="BC249" s="25" t="n">
        <v>0</v>
      </c>
      <c r="BD249" s="26" t="n">
        <v>0</v>
      </c>
      <c r="BE249" s="25" t="n">
        <v>16</v>
      </c>
      <c r="BF249" s="26" t="n">
        <v>88.8888888888889</v>
      </c>
      <c r="BG249" s="25" t="n">
        <v>18</v>
      </c>
    </row>
    <row r="250" customFormat="false" ht="15" hidden="false" customHeight="false" outlineLevel="0" collapsed="false">
      <c r="A250" s="15" t="s">
        <v>1030</v>
      </c>
      <c r="B250" s="15" t="s">
        <v>1031</v>
      </c>
      <c r="C250" s="16" t="s">
        <v>66</v>
      </c>
      <c r="D250" s="17" t="n">
        <v>3</v>
      </c>
      <c r="E250" s="16" t="s">
        <v>67</v>
      </c>
      <c r="F250" s="18" t="n">
        <v>32</v>
      </c>
      <c r="G250" s="16"/>
      <c r="H250" s="19"/>
      <c r="I250" s="7"/>
      <c r="J250" s="7"/>
      <c r="K250" s="8" t="s">
        <v>68</v>
      </c>
      <c r="L250" s="20" t="n">
        <v>250</v>
      </c>
      <c r="M250" s="20"/>
      <c r="N250" s="10"/>
      <c r="O250" s="27" t="s">
        <v>69</v>
      </c>
      <c r="P250" s="28" t="n">
        <v>42704.8446180556</v>
      </c>
      <c r="Q250" s="27" t="s">
        <v>1032</v>
      </c>
      <c r="R250" s="23" t="s">
        <v>996</v>
      </c>
      <c r="S250" s="27" t="s">
        <v>997</v>
      </c>
      <c r="T250" s="27"/>
      <c r="U250" s="28" t="n">
        <v>42704.8446180556</v>
      </c>
      <c r="V250" s="23" t="s">
        <v>1033</v>
      </c>
      <c r="W250" s="27"/>
      <c r="X250" s="27"/>
      <c r="Y250" s="27" t="s">
        <v>1034</v>
      </c>
      <c r="Z250" s="27"/>
      <c r="AA250" s="29" t="inlineStr">
        <f aca="false">FALSE()</f>
        <is>
          <t/>
        </is>
      </c>
      <c r="AB250" s="29" t="n">
        <v>0</v>
      </c>
      <c r="AC250" s="29"/>
      <c r="AD250" s="29" t="inlineStr">
        <f aca="false">FALSE()</f>
        <is>
          <t/>
        </is>
      </c>
      <c r="AE250" s="29" t="s">
        <v>75</v>
      </c>
      <c r="AF250" s="29"/>
      <c r="AG250" s="29"/>
      <c r="AH250" s="29" t="inlineStr">
        <f aca="false">FALSE()</f>
        <is>
          <t/>
        </is>
      </c>
      <c r="AI250" s="29" t="n">
        <v>0</v>
      </c>
      <c r="AJ250" s="29"/>
      <c r="AK250" s="29" t="s">
        <v>1035</v>
      </c>
      <c r="AL250" s="29" t="inlineStr">
        <f aca="false">FALSE()</f>
        <is>
          <t/>
        </is>
      </c>
      <c r="AM250" s="29" t="s">
        <v>1034</v>
      </c>
      <c r="AN250" s="29"/>
      <c r="AO250" s="29"/>
      <c r="AP250" s="29"/>
      <c r="AQ250" s="29"/>
      <c r="AR250" s="29"/>
      <c r="AS250" s="29"/>
      <c r="AT250" s="29"/>
      <c r="AU250" s="29"/>
      <c r="AV250" s="0" t="n">
        <v>1</v>
      </c>
      <c r="AW250" s="24" t="e">
        <f aca="false">REPLACE(INDEX(GroupVertices[group], MATCH(Edges[[#this row],[vertex 1]],GroupVertices[vertex],0)),1,1,"")</f>
        <v>#VALUE!</v>
      </c>
      <c r="AX250" s="24" t="e">
        <f aca="false">REPLACE(INDEX(GroupVertices[group], MATCH(Edges[[#this row],[vertex 2]],GroupVertices[vertex],0)),1,1,"")</f>
        <v>#VALUE!</v>
      </c>
      <c r="AY250" s="25"/>
      <c r="AZ250" s="26"/>
      <c r="BA250" s="25"/>
      <c r="BB250" s="26"/>
      <c r="BC250" s="25"/>
      <c r="BD250" s="26"/>
      <c r="BE250" s="25"/>
      <c r="BF250" s="26"/>
      <c r="BG250" s="25"/>
    </row>
    <row r="251" customFormat="false" ht="15" hidden="false" customHeight="false" outlineLevel="0" collapsed="false">
      <c r="A251" s="15" t="s">
        <v>1030</v>
      </c>
      <c r="B251" s="15" t="s">
        <v>1036</v>
      </c>
      <c r="C251" s="16" t="s">
        <v>66</v>
      </c>
      <c r="D251" s="17" t="n">
        <v>3</v>
      </c>
      <c r="E251" s="16" t="s">
        <v>67</v>
      </c>
      <c r="F251" s="18" t="n">
        <v>32</v>
      </c>
      <c r="G251" s="16"/>
      <c r="H251" s="19"/>
      <c r="I251" s="7"/>
      <c r="J251" s="7"/>
      <c r="K251" s="8" t="s">
        <v>68</v>
      </c>
      <c r="L251" s="20" t="n">
        <v>251</v>
      </c>
      <c r="M251" s="20"/>
      <c r="N251" s="10"/>
      <c r="O251" s="27" t="s">
        <v>69</v>
      </c>
      <c r="P251" s="28" t="n">
        <v>42704.8446180556</v>
      </c>
      <c r="Q251" s="27" t="s">
        <v>1032</v>
      </c>
      <c r="R251" s="23" t="s">
        <v>996</v>
      </c>
      <c r="S251" s="27" t="s">
        <v>997</v>
      </c>
      <c r="T251" s="27"/>
      <c r="U251" s="28" t="n">
        <v>42704.8446180556</v>
      </c>
      <c r="V251" s="23" t="s">
        <v>1033</v>
      </c>
      <c r="W251" s="27"/>
      <c r="X251" s="27"/>
      <c r="Y251" s="27" t="s">
        <v>1034</v>
      </c>
      <c r="Z251" s="27"/>
      <c r="AA251" s="29" t="inlineStr">
        <f aca="false">FALSE()</f>
        <is>
          <t/>
        </is>
      </c>
      <c r="AB251" s="29" t="n">
        <v>0</v>
      </c>
      <c r="AC251" s="29"/>
      <c r="AD251" s="29" t="inlineStr">
        <f aca="false">FALSE()</f>
        <is>
          <t/>
        </is>
      </c>
      <c r="AE251" s="29" t="s">
        <v>75</v>
      </c>
      <c r="AF251" s="29"/>
      <c r="AG251" s="29"/>
      <c r="AH251" s="29" t="inlineStr">
        <f aca="false">FALSE()</f>
        <is>
          <t/>
        </is>
      </c>
      <c r="AI251" s="29" t="n">
        <v>0</v>
      </c>
      <c r="AJ251" s="29"/>
      <c r="AK251" s="29" t="s">
        <v>1035</v>
      </c>
      <c r="AL251" s="29" t="inlineStr">
        <f aca="false">FALSE()</f>
        <is>
          <t/>
        </is>
      </c>
      <c r="AM251" s="29" t="s">
        <v>1034</v>
      </c>
      <c r="AN251" s="29"/>
      <c r="AO251" s="29"/>
      <c r="AP251" s="29"/>
      <c r="AQ251" s="29"/>
      <c r="AR251" s="29"/>
      <c r="AS251" s="29"/>
      <c r="AT251" s="29"/>
      <c r="AU251" s="29"/>
      <c r="AV251" s="0" t="n">
        <v>1</v>
      </c>
      <c r="AW251" s="24" t="e">
        <f aca="false">REPLACE(INDEX(GroupVertices[group], MATCH(Edges[[#this row],[vertex 1]],GroupVertices[vertex],0)),1,1,"")</f>
        <v>#VALUE!</v>
      </c>
      <c r="AX251" s="24" t="e">
        <f aca="false">REPLACE(INDEX(GroupVertices[group], MATCH(Edges[[#this row],[vertex 2]],GroupVertices[vertex],0)),1,1,"")</f>
        <v>#VALUE!</v>
      </c>
      <c r="AY251" s="25" t="n">
        <v>1</v>
      </c>
      <c r="AZ251" s="26" t="n">
        <v>5.55555555555556</v>
      </c>
      <c r="BA251" s="25" t="n">
        <v>0</v>
      </c>
      <c r="BB251" s="26" t="n">
        <v>0</v>
      </c>
      <c r="BC251" s="25" t="n">
        <v>0</v>
      </c>
      <c r="BD251" s="26" t="n">
        <v>0</v>
      </c>
      <c r="BE251" s="25" t="n">
        <v>17</v>
      </c>
      <c r="BF251" s="26" t="n">
        <v>94.4444444444444</v>
      </c>
      <c r="BG251" s="25" t="n">
        <v>18</v>
      </c>
    </row>
    <row r="252" customFormat="false" ht="15" hidden="false" customHeight="false" outlineLevel="0" collapsed="false">
      <c r="A252" s="15" t="s">
        <v>1037</v>
      </c>
      <c r="B252" s="15" t="s">
        <v>988</v>
      </c>
      <c r="C252" s="16" t="s">
        <v>66</v>
      </c>
      <c r="D252" s="17" t="n">
        <v>3</v>
      </c>
      <c r="E252" s="16" t="s">
        <v>67</v>
      </c>
      <c r="F252" s="18" t="n">
        <v>32</v>
      </c>
      <c r="G252" s="16"/>
      <c r="H252" s="19"/>
      <c r="I252" s="7"/>
      <c r="J252" s="7"/>
      <c r="K252" s="8" t="s">
        <v>68</v>
      </c>
      <c r="L252" s="20" t="n">
        <v>252</v>
      </c>
      <c r="M252" s="20"/>
      <c r="N252" s="10"/>
      <c r="O252" s="27" t="s">
        <v>69</v>
      </c>
      <c r="P252" s="28" t="n">
        <v>42704.8572569445</v>
      </c>
      <c r="Q252" s="27" t="s">
        <v>989</v>
      </c>
      <c r="R252" s="27"/>
      <c r="S252" s="27"/>
      <c r="T252" s="27"/>
      <c r="U252" s="28" t="n">
        <v>42704.8572569445</v>
      </c>
      <c r="V252" s="23" t="s">
        <v>1038</v>
      </c>
      <c r="W252" s="27"/>
      <c r="X252" s="27"/>
      <c r="Y252" s="27" t="s">
        <v>1039</v>
      </c>
      <c r="Z252" s="27"/>
      <c r="AA252" s="29" t="inlineStr">
        <f aca="false">FALSE()</f>
        <is>
          <t/>
        </is>
      </c>
      <c r="AB252" s="29" t="n">
        <v>0</v>
      </c>
      <c r="AC252" s="29"/>
      <c r="AD252" s="29" t="inlineStr">
        <f aca="false">FALSE()</f>
        <is>
          <t/>
        </is>
      </c>
      <c r="AE252" s="29" t="s">
        <v>75</v>
      </c>
      <c r="AF252" s="29"/>
      <c r="AG252" s="29"/>
      <c r="AH252" s="29" t="inlineStr">
        <f aca="false">FALSE()</f>
        <is>
          <t/>
        </is>
      </c>
      <c r="AI252" s="29" t="n">
        <v>13</v>
      </c>
      <c r="AJ252" s="29" t="s">
        <v>992</v>
      </c>
      <c r="AK252" s="29" t="s">
        <v>84</v>
      </c>
      <c r="AL252" s="29" t="inlineStr">
        <f aca="false">FALSE()</f>
        <is>
          <t/>
        </is>
      </c>
      <c r="AM252" s="29" t="s">
        <v>992</v>
      </c>
      <c r="AN252" s="29"/>
      <c r="AO252" s="29"/>
      <c r="AP252" s="29"/>
      <c r="AQ252" s="29"/>
      <c r="AR252" s="29"/>
      <c r="AS252" s="29"/>
      <c r="AT252" s="29"/>
      <c r="AU252" s="29"/>
      <c r="AV252" s="0" t="n">
        <v>1</v>
      </c>
      <c r="AW252" s="24" t="e">
        <f aca="false">REPLACE(INDEX(GroupVertices[group], MATCH(Edges[[#this row],[vertex 1]],GroupVertices[vertex],0)),1,1,"")</f>
        <v>#VALUE!</v>
      </c>
      <c r="AX252" s="24" t="e">
        <f aca="false">REPLACE(INDEX(GroupVertices[group], MATCH(Edges[[#this row],[vertex 2]],GroupVertices[vertex],0)),1,1,"")</f>
        <v>#VALUE!</v>
      </c>
      <c r="AY252" s="25"/>
      <c r="AZ252" s="26"/>
      <c r="BA252" s="25"/>
      <c r="BB252" s="26"/>
      <c r="BC252" s="25"/>
      <c r="BD252" s="26"/>
      <c r="BE252" s="25"/>
      <c r="BF252" s="26"/>
      <c r="BG252" s="25"/>
    </row>
    <row r="253" customFormat="false" ht="15" hidden="false" customHeight="false" outlineLevel="0" collapsed="false">
      <c r="A253" s="15" t="s">
        <v>1037</v>
      </c>
      <c r="B253" s="15" t="s">
        <v>993</v>
      </c>
      <c r="C253" s="16" t="s">
        <v>66</v>
      </c>
      <c r="D253" s="17" t="n">
        <v>3</v>
      </c>
      <c r="E253" s="16" t="s">
        <v>67</v>
      </c>
      <c r="F253" s="18" t="n">
        <v>32</v>
      </c>
      <c r="G253" s="16"/>
      <c r="H253" s="19"/>
      <c r="I253" s="7"/>
      <c r="J253" s="7"/>
      <c r="K253" s="8" t="s">
        <v>68</v>
      </c>
      <c r="L253" s="20" t="n">
        <v>253</v>
      </c>
      <c r="M253" s="20"/>
      <c r="N253" s="10"/>
      <c r="O253" s="27" t="s">
        <v>69</v>
      </c>
      <c r="P253" s="28" t="n">
        <v>42704.8572569445</v>
      </c>
      <c r="Q253" s="27" t="s">
        <v>989</v>
      </c>
      <c r="R253" s="27"/>
      <c r="S253" s="27"/>
      <c r="T253" s="27"/>
      <c r="U253" s="28" t="n">
        <v>42704.8572569445</v>
      </c>
      <c r="V253" s="23" t="s">
        <v>1038</v>
      </c>
      <c r="W253" s="27"/>
      <c r="X253" s="27"/>
      <c r="Y253" s="27" t="s">
        <v>1039</v>
      </c>
      <c r="Z253" s="27"/>
      <c r="AA253" s="29" t="inlineStr">
        <f aca="false">FALSE()</f>
        <is>
          <t/>
        </is>
      </c>
      <c r="AB253" s="29" t="n">
        <v>0</v>
      </c>
      <c r="AC253" s="29"/>
      <c r="AD253" s="29" t="inlineStr">
        <f aca="false">FALSE()</f>
        <is>
          <t/>
        </is>
      </c>
      <c r="AE253" s="29" t="s">
        <v>75</v>
      </c>
      <c r="AF253" s="29"/>
      <c r="AG253" s="29"/>
      <c r="AH253" s="29" t="inlineStr">
        <f aca="false">FALSE()</f>
        <is>
          <t/>
        </is>
      </c>
      <c r="AI253" s="29" t="n">
        <v>13</v>
      </c>
      <c r="AJ253" s="29" t="s">
        <v>992</v>
      </c>
      <c r="AK253" s="29" t="s">
        <v>84</v>
      </c>
      <c r="AL253" s="29" t="inlineStr">
        <f aca="false">FALSE()</f>
        <is>
          <t/>
        </is>
      </c>
      <c r="AM253" s="29" t="s">
        <v>992</v>
      </c>
      <c r="AN253" s="29"/>
      <c r="AO253" s="29"/>
      <c r="AP253" s="29"/>
      <c r="AQ253" s="29"/>
      <c r="AR253" s="29"/>
      <c r="AS253" s="29"/>
      <c r="AT253" s="29"/>
      <c r="AU253" s="29"/>
      <c r="AV253" s="0" t="n">
        <v>1</v>
      </c>
      <c r="AW253" s="24" t="e">
        <f aca="false">REPLACE(INDEX(GroupVertices[group], MATCH(Edges[[#this row],[vertex 1]],GroupVertices[vertex],0)),1,1,"")</f>
        <v>#VALUE!</v>
      </c>
      <c r="AX253" s="24" t="e">
        <f aca="false">REPLACE(INDEX(GroupVertices[group], MATCH(Edges[[#this row],[vertex 2]],GroupVertices[vertex],0)),1,1,"")</f>
        <v>#VALUE!</v>
      </c>
      <c r="AY253" s="25" t="n">
        <v>2</v>
      </c>
      <c r="AZ253" s="26" t="n">
        <v>11.1111111111111</v>
      </c>
      <c r="BA253" s="25" t="n">
        <v>0</v>
      </c>
      <c r="BB253" s="26" t="n">
        <v>0</v>
      </c>
      <c r="BC253" s="25" t="n">
        <v>0</v>
      </c>
      <c r="BD253" s="26" t="n">
        <v>0</v>
      </c>
      <c r="BE253" s="25" t="n">
        <v>16</v>
      </c>
      <c r="BF253" s="26" t="n">
        <v>88.8888888888889</v>
      </c>
      <c r="BG253" s="25" t="n">
        <v>18</v>
      </c>
    </row>
    <row r="254" customFormat="false" ht="15" hidden="false" customHeight="false" outlineLevel="0" collapsed="false">
      <c r="A254" s="15" t="s">
        <v>1040</v>
      </c>
      <c r="B254" s="15" t="s">
        <v>988</v>
      </c>
      <c r="C254" s="16" t="s">
        <v>66</v>
      </c>
      <c r="D254" s="17" t="n">
        <v>3</v>
      </c>
      <c r="E254" s="16" t="s">
        <v>67</v>
      </c>
      <c r="F254" s="18" t="n">
        <v>32</v>
      </c>
      <c r="G254" s="16"/>
      <c r="H254" s="19"/>
      <c r="I254" s="7"/>
      <c r="J254" s="7"/>
      <c r="K254" s="8" t="s">
        <v>68</v>
      </c>
      <c r="L254" s="20" t="n">
        <v>254</v>
      </c>
      <c r="M254" s="20"/>
      <c r="N254" s="10"/>
      <c r="O254" s="27" t="s">
        <v>69</v>
      </c>
      <c r="P254" s="28" t="n">
        <v>42704.8681944445</v>
      </c>
      <c r="Q254" s="27" t="s">
        <v>989</v>
      </c>
      <c r="R254" s="27"/>
      <c r="S254" s="27"/>
      <c r="T254" s="27"/>
      <c r="U254" s="28" t="n">
        <v>42704.8681944445</v>
      </c>
      <c r="V254" s="23" t="s">
        <v>1041</v>
      </c>
      <c r="W254" s="27"/>
      <c r="X254" s="27"/>
      <c r="Y254" s="27" t="s">
        <v>1042</v>
      </c>
      <c r="Z254" s="27"/>
      <c r="AA254" s="29" t="inlineStr">
        <f aca="false">FALSE()</f>
        <is>
          <t/>
        </is>
      </c>
      <c r="AB254" s="29" t="n">
        <v>0</v>
      </c>
      <c r="AC254" s="29"/>
      <c r="AD254" s="29" t="inlineStr">
        <f aca="false">FALSE()</f>
        <is>
          <t/>
        </is>
      </c>
      <c r="AE254" s="29" t="s">
        <v>75</v>
      </c>
      <c r="AF254" s="29"/>
      <c r="AG254" s="29"/>
      <c r="AH254" s="29" t="inlineStr">
        <f aca="false">FALSE()</f>
        <is>
          <t/>
        </is>
      </c>
      <c r="AI254" s="29" t="n">
        <v>13</v>
      </c>
      <c r="AJ254" s="29" t="s">
        <v>992</v>
      </c>
      <c r="AK254" s="29" t="s">
        <v>84</v>
      </c>
      <c r="AL254" s="29" t="inlineStr">
        <f aca="false">FALSE()</f>
        <is>
          <t/>
        </is>
      </c>
      <c r="AM254" s="29" t="s">
        <v>992</v>
      </c>
      <c r="AN254" s="29"/>
      <c r="AO254" s="29"/>
      <c r="AP254" s="29"/>
      <c r="AQ254" s="29"/>
      <c r="AR254" s="29"/>
      <c r="AS254" s="29"/>
      <c r="AT254" s="29"/>
      <c r="AU254" s="29"/>
      <c r="AV254" s="0" t="n">
        <v>1</v>
      </c>
      <c r="AW254" s="24" t="e">
        <f aca="false">REPLACE(INDEX(GroupVertices[group], MATCH(Edges[[#this row],[vertex 1]],GroupVertices[vertex],0)),1,1,"")</f>
        <v>#VALUE!</v>
      </c>
      <c r="AX254" s="24" t="e">
        <f aca="false">REPLACE(INDEX(GroupVertices[group], MATCH(Edges[[#this row],[vertex 2]],GroupVertices[vertex],0)),1,1,"")</f>
        <v>#VALUE!</v>
      </c>
      <c r="AY254" s="25"/>
      <c r="AZ254" s="26"/>
      <c r="BA254" s="25"/>
      <c r="BB254" s="26"/>
      <c r="BC254" s="25"/>
      <c r="BD254" s="26"/>
      <c r="BE254" s="25"/>
      <c r="BF254" s="26"/>
      <c r="BG254" s="25"/>
    </row>
    <row r="255" customFormat="false" ht="15" hidden="false" customHeight="false" outlineLevel="0" collapsed="false">
      <c r="A255" s="15" t="s">
        <v>1040</v>
      </c>
      <c r="B255" s="15" t="s">
        <v>993</v>
      </c>
      <c r="C255" s="16" t="s">
        <v>66</v>
      </c>
      <c r="D255" s="17" t="n">
        <v>3</v>
      </c>
      <c r="E255" s="16" t="s">
        <v>67</v>
      </c>
      <c r="F255" s="18" t="n">
        <v>32</v>
      </c>
      <c r="G255" s="16"/>
      <c r="H255" s="19"/>
      <c r="I255" s="7"/>
      <c r="J255" s="7"/>
      <c r="K255" s="8" t="s">
        <v>68</v>
      </c>
      <c r="L255" s="20" t="n">
        <v>255</v>
      </c>
      <c r="M255" s="20"/>
      <c r="N255" s="10"/>
      <c r="O255" s="27" t="s">
        <v>69</v>
      </c>
      <c r="P255" s="28" t="n">
        <v>42704.8681944445</v>
      </c>
      <c r="Q255" s="27" t="s">
        <v>989</v>
      </c>
      <c r="R255" s="27"/>
      <c r="S255" s="27"/>
      <c r="T255" s="27"/>
      <c r="U255" s="28" t="n">
        <v>42704.8681944445</v>
      </c>
      <c r="V255" s="23" t="s">
        <v>1041</v>
      </c>
      <c r="W255" s="27"/>
      <c r="X255" s="27"/>
      <c r="Y255" s="27" t="s">
        <v>1042</v>
      </c>
      <c r="Z255" s="27"/>
      <c r="AA255" s="29" t="inlineStr">
        <f aca="false">FALSE()</f>
        <is>
          <t/>
        </is>
      </c>
      <c r="AB255" s="29" t="n">
        <v>0</v>
      </c>
      <c r="AC255" s="29"/>
      <c r="AD255" s="29" t="inlineStr">
        <f aca="false">FALSE()</f>
        <is>
          <t/>
        </is>
      </c>
      <c r="AE255" s="29" t="s">
        <v>75</v>
      </c>
      <c r="AF255" s="29"/>
      <c r="AG255" s="29"/>
      <c r="AH255" s="29" t="inlineStr">
        <f aca="false">FALSE()</f>
        <is>
          <t/>
        </is>
      </c>
      <c r="AI255" s="29" t="n">
        <v>13</v>
      </c>
      <c r="AJ255" s="29" t="s">
        <v>992</v>
      </c>
      <c r="AK255" s="29" t="s">
        <v>84</v>
      </c>
      <c r="AL255" s="29" t="inlineStr">
        <f aca="false">FALSE()</f>
        <is>
          <t/>
        </is>
      </c>
      <c r="AM255" s="29" t="s">
        <v>992</v>
      </c>
      <c r="AN255" s="29"/>
      <c r="AO255" s="29"/>
      <c r="AP255" s="29"/>
      <c r="AQ255" s="29"/>
      <c r="AR255" s="29"/>
      <c r="AS255" s="29"/>
      <c r="AT255" s="29"/>
      <c r="AU255" s="29"/>
      <c r="AV255" s="0" t="n">
        <v>1</v>
      </c>
      <c r="AW255" s="24" t="e">
        <f aca="false">REPLACE(INDEX(GroupVertices[group], MATCH(Edges[[#this row],[vertex 1]],GroupVertices[vertex],0)),1,1,"")</f>
        <v>#VALUE!</v>
      </c>
      <c r="AX255" s="24" t="e">
        <f aca="false">REPLACE(INDEX(GroupVertices[group], MATCH(Edges[[#this row],[vertex 2]],GroupVertices[vertex],0)),1,1,"")</f>
        <v>#VALUE!</v>
      </c>
      <c r="AY255" s="25" t="n">
        <v>2</v>
      </c>
      <c r="AZ255" s="26" t="n">
        <v>11.1111111111111</v>
      </c>
      <c r="BA255" s="25" t="n">
        <v>0</v>
      </c>
      <c r="BB255" s="26" t="n">
        <v>0</v>
      </c>
      <c r="BC255" s="25" t="n">
        <v>0</v>
      </c>
      <c r="BD255" s="26" t="n">
        <v>0</v>
      </c>
      <c r="BE255" s="25" t="n">
        <v>16</v>
      </c>
      <c r="BF255" s="26" t="n">
        <v>88.8888888888889</v>
      </c>
      <c r="BG255" s="25" t="n">
        <v>18</v>
      </c>
    </row>
    <row r="256" customFormat="false" ht="15" hidden="false" customHeight="false" outlineLevel="0" collapsed="false">
      <c r="A256" s="15" t="s">
        <v>1043</v>
      </c>
      <c r="B256" s="15" t="s">
        <v>988</v>
      </c>
      <c r="C256" s="16" t="s">
        <v>66</v>
      </c>
      <c r="D256" s="17" t="n">
        <v>3</v>
      </c>
      <c r="E256" s="16" t="s">
        <v>67</v>
      </c>
      <c r="F256" s="18" t="n">
        <v>32</v>
      </c>
      <c r="G256" s="16"/>
      <c r="H256" s="19"/>
      <c r="I256" s="7"/>
      <c r="J256" s="7"/>
      <c r="K256" s="8" t="s">
        <v>68</v>
      </c>
      <c r="L256" s="20" t="n">
        <v>256</v>
      </c>
      <c r="M256" s="20"/>
      <c r="N256" s="10"/>
      <c r="O256" s="27" t="s">
        <v>69</v>
      </c>
      <c r="P256" s="28" t="n">
        <v>42704.8696296296</v>
      </c>
      <c r="Q256" s="27" t="s">
        <v>989</v>
      </c>
      <c r="R256" s="27"/>
      <c r="S256" s="27"/>
      <c r="T256" s="27"/>
      <c r="U256" s="28" t="n">
        <v>42704.8696296296</v>
      </c>
      <c r="V256" s="23" t="s">
        <v>1044</v>
      </c>
      <c r="W256" s="27"/>
      <c r="X256" s="27"/>
      <c r="Y256" s="27" t="s">
        <v>1045</v>
      </c>
      <c r="Z256" s="27"/>
      <c r="AA256" s="29" t="inlineStr">
        <f aca="false">FALSE()</f>
        <is>
          <t/>
        </is>
      </c>
      <c r="AB256" s="29" t="n">
        <v>0</v>
      </c>
      <c r="AC256" s="29"/>
      <c r="AD256" s="29" t="inlineStr">
        <f aca="false">FALSE()</f>
        <is>
          <t/>
        </is>
      </c>
      <c r="AE256" s="29" t="s">
        <v>75</v>
      </c>
      <c r="AF256" s="29"/>
      <c r="AG256" s="29"/>
      <c r="AH256" s="29" t="inlineStr">
        <f aca="false">FALSE()</f>
        <is>
          <t/>
        </is>
      </c>
      <c r="AI256" s="29" t="n">
        <v>13</v>
      </c>
      <c r="AJ256" s="29" t="s">
        <v>992</v>
      </c>
      <c r="AK256" s="29" t="s">
        <v>84</v>
      </c>
      <c r="AL256" s="29" t="inlineStr">
        <f aca="false">FALSE()</f>
        <is>
          <t/>
        </is>
      </c>
      <c r="AM256" s="29" t="s">
        <v>992</v>
      </c>
      <c r="AN256" s="29"/>
      <c r="AO256" s="29"/>
      <c r="AP256" s="29"/>
      <c r="AQ256" s="29"/>
      <c r="AR256" s="29"/>
      <c r="AS256" s="29"/>
      <c r="AT256" s="29"/>
      <c r="AU256" s="29"/>
      <c r="AV256" s="0" t="n">
        <v>1</v>
      </c>
      <c r="AW256" s="24" t="e">
        <f aca="false">REPLACE(INDEX(GroupVertices[group], MATCH(Edges[[#this row],[vertex 1]],GroupVertices[vertex],0)),1,1,"")</f>
        <v>#VALUE!</v>
      </c>
      <c r="AX256" s="24" t="e">
        <f aca="false">REPLACE(INDEX(GroupVertices[group], MATCH(Edges[[#this row],[vertex 2]],GroupVertices[vertex],0)),1,1,"")</f>
        <v>#VALUE!</v>
      </c>
      <c r="AY256" s="25"/>
      <c r="AZ256" s="26"/>
      <c r="BA256" s="25"/>
      <c r="BB256" s="26"/>
      <c r="BC256" s="25"/>
      <c r="BD256" s="26"/>
      <c r="BE256" s="25"/>
      <c r="BF256" s="26"/>
      <c r="BG256" s="25"/>
    </row>
    <row r="257" customFormat="false" ht="15" hidden="false" customHeight="false" outlineLevel="0" collapsed="false">
      <c r="A257" s="15" t="s">
        <v>1043</v>
      </c>
      <c r="B257" s="15" t="s">
        <v>993</v>
      </c>
      <c r="C257" s="16" t="s">
        <v>66</v>
      </c>
      <c r="D257" s="17" t="n">
        <v>3</v>
      </c>
      <c r="E257" s="16" t="s">
        <v>67</v>
      </c>
      <c r="F257" s="18" t="n">
        <v>32</v>
      </c>
      <c r="G257" s="16"/>
      <c r="H257" s="19"/>
      <c r="I257" s="7"/>
      <c r="J257" s="7"/>
      <c r="K257" s="8" t="s">
        <v>68</v>
      </c>
      <c r="L257" s="20" t="n">
        <v>257</v>
      </c>
      <c r="M257" s="20"/>
      <c r="N257" s="10"/>
      <c r="O257" s="27" t="s">
        <v>69</v>
      </c>
      <c r="P257" s="28" t="n">
        <v>42704.8696296296</v>
      </c>
      <c r="Q257" s="27" t="s">
        <v>989</v>
      </c>
      <c r="R257" s="27"/>
      <c r="S257" s="27"/>
      <c r="T257" s="27"/>
      <c r="U257" s="28" t="n">
        <v>42704.8696296296</v>
      </c>
      <c r="V257" s="23" t="s">
        <v>1044</v>
      </c>
      <c r="W257" s="27"/>
      <c r="X257" s="27"/>
      <c r="Y257" s="27" t="s">
        <v>1045</v>
      </c>
      <c r="Z257" s="27"/>
      <c r="AA257" s="29" t="inlineStr">
        <f aca="false">FALSE()</f>
        <is>
          <t/>
        </is>
      </c>
      <c r="AB257" s="29" t="n">
        <v>0</v>
      </c>
      <c r="AC257" s="29"/>
      <c r="AD257" s="29" t="inlineStr">
        <f aca="false">FALSE()</f>
        <is>
          <t/>
        </is>
      </c>
      <c r="AE257" s="29" t="s">
        <v>75</v>
      </c>
      <c r="AF257" s="29"/>
      <c r="AG257" s="29"/>
      <c r="AH257" s="29" t="inlineStr">
        <f aca="false">FALSE()</f>
        <is>
          <t/>
        </is>
      </c>
      <c r="AI257" s="29" t="n">
        <v>13</v>
      </c>
      <c r="AJ257" s="29" t="s">
        <v>992</v>
      </c>
      <c r="AK257" s="29" t="s">
        <v>84</v>
      </c>
      <c r="AL257" s="29" t="inlineStr">
        <f aca="false">FALSE()</f>
        <is>
          <t/>
        </is>
      </c>
      <c r="AM257" s="29" t="s">
        <v>992</v>
      </c>
      <c r="AN257" s="29"/>
      <c r="AO257" s="29"/>
      <c r="AP257" s="29"/>
      <c r="AQ257" s="29"/>
      <c r="AR257" s="29"/>
      <c r="AS257" s="29"/>
      <c r="AT257" s="29"/>
      <c r="AU257" s="29"/>
      <c r="AV257" s="0" t="n">
        <v>1</v>
      </c>
      <c r="AW257" s="24" t="e">
        <f aca="false">REPLACE(INDEX(GroupVertices[group], MATCH(Edges[[#this row],[vertex 1]],GroupVertices[vertex],0)),1,1,"")</f>
        <v>#VALUE!</v>
      </c>
      <c r="AX257" s="24" t="e">
        <f aca="false">REPLACE(INDEX(GroupVertices[group], MATCH(Edges[[#this row],[vertex 2]],GroupVertices[vertex],0)),1,1,"")</f>
        <v>#VALUE!</v>
      </c>
      <c r="AY257" s="25" t="n">
        <v>2</v>
      </c>
      <c r="AZ257" s="26" t="n">
        <v>11.1111111111111</v>
      </c>
      <c r="BA257" s="25" t="n">
        <v>0</v>
      </c>
      <c r="BB257" s="26" t="n">
        <v>0</v>
      </c>
      <c r="BC257" s="25" t="n">
        <v>0</v>
      </c>
      <c r="BD257" s="26" t="n">
        <v>0</v>
      </c>
      <c r="BE257" s="25" t="n">
        <v>16</v>
      </c>
      <c r="BF257" s="26" t="n">
        <v>88.8888888888889</v>
      </c>
      <c r="BG257" s="25" t="n">
        <v>18</v>
      </c>
    </row>
    <row r="258" customFormat="false" ht="15" hidden="false" customHeight="false" outlineLevel="0" collapsed="false">
      <c r="A258" s="15" t="s">
        <v>1046</v>
      </c>
      <c r="B258" s="15" t="s">
        <v>1046</v>
      </c>
      <c r="C258" s="16" t="s">
        <v>66</v>
      </c>
      <c r="D258" s="17" t="n">
        <v>3</v>
      </c>
      <c r="E258" s="16" t="s">
        <v>67</v>
      </c>
      <c r="F258" s="18" t="n">
        <v>32</v>
      </c>
      <c r="G258" s="16"/>
      <c r="H258" s="19"/>
      <c r="I258" s="7"/>
      <c r="J258" s="7"/>
      <c r="K258" s="8" t="s">
        <v>68</v>
      </c>
      <c r="L258" s="20" t="n">
        <v>258</v>
      </c>
      <c r="M258" s="20"/>
      <c r="N258" s="10"/>
      <c r="O258" s="27" t="s">
        <v>21</v>
      </c>
      <c r="P258" s="28" t="n">
        <v>42704.8704861111</v>
      </c>
      <c r="Q258" s="27" t="s">
        <v>1047</v>
      </c>
      <c r="R258" s="23" t="s">
        <v>1048</v>
      </c>
      <c r="S258" s="27" t="s">
        <v>1049</v>
      </c>
      <c r="T258" s="27" t="s">
        <v>1050</v>
      </c>
      <c r="U258" s="28" t="n">
        <v>42704.8704861111</v>
      </c>
      <c r="V258" s="23" t="s">
        <v>1051</v>
      </c>
      <c r="W258" s="27"/>
      <c r="X258" s="27"/>
      <c r="Y258" s="27" t="s">
        <v>1052</v>
      </c>
      <c r="Z258" s="27"/>
      <c r="AA258" s="29" t="inlineStr">
        <f aca="false">FALSE()</f>
        <is>
          <t/>
        </is>
      </c>
      <c r="AB258" s="29" t="n">
        <v>0</v>
      </c>
      <c r="AC258" s="29"/>
      <c r="AD258" s="29" t="inlineStr">
        <f aca="false">FALSE()</f>
        <is>
          <t/>
        </is>
      </c>
      <c r="AE258" s="29" t="s">
        <v>75</v>
      </c>
      <c r="AF258" s="29"/>
      <c r="AG258" s="29"/>
      <c r="AH258" s="29" t="inlineStr">
        <f aca="false">FALSE()</f>
        <is>
          <t/>
        </is>
      </c>
      <c r="AI258" s="29" t="n">
        <v>0</v>
      </c>
      <c r="AJ258" s="29"/>
      <c r="AK258" s="29" t="s">
        <v>740</v>
      </c>
      <c r="AL258" s="29" t="inlineStr">
        <f aca="false">FALSE()</f>
        <is>
          <t/>
        </is>
      </c>
      <c r="AM258" s="29" t="s">
        <v>1052</v>
      </c>
      <c r="AN258" s="29"/>
      <c r="AO258" s="29"/>
      <c r="AP258" s="29"/>
      <c r="AQ258" s="29"/>
      <c r="AR258" s="29"/>
      <c r="AS258" s="29"/>
      <c r="AT258" s="29"/>
      <c r="AU258" s="29"/>
      <c r="AV258" s="0" t="n">
        <v>1</v>
      </c>
      <c r="AW258" s="24" t="e">
        <f aca="false">REPLACE(INDEX(GroupVertices[group], MATCH(Edges[[#this row],[vertex 1]],GroupVertices[vertex],0)),1,1,"")</f>
        <v>#VALUE!</v>
      </c>
      <c r="AX258" s="24" t="e">
        <f aca="false">REPLACE(INDEX(GroupVertices[group], MATCH(Edges[[#this row],[vertex 2]],GroupVertices[vertex],0)),1,1,"")</f>
        <v>#VALUE!</v>
      </c>
      <c r="AY258" s="25" t="n">
        <v>0</v>
      </c>
      <c r="AZ258" s="26" t="n">
        <v>0</v>
      </c>
      <c r="BA258" s="25" t="n">
        <v>0</v>
      </c>
      <c r="BB258" s="26" t="n">
        <v>0</v>
      </c>
      <c r="BC258" s="25" t="n">
        <v>0</v>
      </c>
      <c r="BD258" s="26" t="n">
        <v>0</v>
      </c>
      <c r="BE258" s="25" t="n">
        <v>14</v>
      </c>
      <c r="BF258" s="26" t="n">
        <v>100</v>
      </c>
      <c r="BG258" s="25" t="n">
        <v>14</v>
      </c>
    </row>
    <row r="259" customFormat="false" ht="15" hidden="false" customHeight="false" outlineLevel="0" collapsed="false">
      <c r="A259" s="15" t="s">
        <v>1053</v>
      </c>
      <c r="B259" s="15" t="s">
        <v>988</v>
      </c>
      <c r="C259" s="16" t="s">
        <v>66</v>
      </c>
      <c r="D259" s="17" t="n">
        <v>3</v>
      </c>
      <c r="E259" s="16" t="s">
        <v>67</v>
      </c>
      <c r="F259" s="18" t="n">
        <v>32</v>
      </c>
      <c r="G259" s="16"/>
      <c r="H259" s="19"/>
      <c r="I259" s="7"/>
      <c r="J259" s="7"/>
      <c r="K259" s="8" t="s">
        <v>68</v>
      </c>
      <c r="L259" s="20" t="n">
        <v>259</v>
      </c>
      <c r="M259" s="20"/>
      <c r="N259" s="10"/>
      <c r="O259" s="27" t="s">
        <v>69</v>
      </c>
      <c r="P259" s="28" t="n">
        <v>42704.8925115741</v>
      </c>
      <c r="Q259" s="27" t="s">
        <v>989</v>
      </c>
      <c r="R259" s="27"/>
      <c r="S259" s="27"/>
      <c r="T259" s="27"/>
      <c r="U259" s="28" t="n">
        <v>42704.8925115741</v>
      </c>
      <c r="V259" s="23" t="s">
        <v>1054</v>
      </c>
      <c r="W259" s="27"/>
      <c r="X259" s="27"/>
      <c r="Y259" s="27" t="s">
        <v>1055</v>
      </c>
      <c r="Z259" s="27"/>
      <c r="AA259" s="29" t="inlineStr">
        <f aca="false">FALSE()</f>
        <is>
          <t/>
        </is>
      </c>
      <c r="AB259" s="29" t="n">
        <v>0</v>
      </c>
      <c r="AC259" s="29"/>
      <c r="AD259" s="29" t="inlineStr">
        <f aca="false">FALSE()</f>
        <is>
          <t/>
        </is>
      </c>
      <c r="AE259" s="29" t="s">
        <v>75</v>
      </c>
      <c r="AF259" s="29"/>
      <c r="AG259" s="29"/>
      <c r="AH259" s="29" t="inlineStr">
        <f aca="false">FALSE()</f>
        <is>
          <t/>
        </is>
      </c>
      <c r="AI259" s="29" t="n">
        <v>13</v>
      </c>
      <c r="AJ259" s="29" t="s">
        <v>992</v>
      </c>
      <c r="AK259" s="29" t="s">
        <v>84</v>
      </c>
      <c r="AL259" s="29" t="inlineStr">
        <f aca="false">FALSE()</f>
        <is>
          <t/>
        </is>
      </c>
      <c r="AM259" s="29" t="s">
        <v>992</v>
      </c>
      <c r="AN259" s="29"/>
      <c r="AO259" s="29"/>
      <c r="AP259" s="29"/>
      <c r="AQ259" s="29"/>
      <c r="AR259" s="29"/>
      <c r="AS259" s="29"/>
      <c r="AT259" s="29"/>
      <c r="AU259" s="29"/>
      <c r="AV259" s="0" t="n">
        <v>1</v>
      </c>
      <c r="AW259" s="24" t="e">
        <f aca="false">REPLACE(INDEX(GroupVertices[group], MATCH(Edges[[#this row],[vertex 1]],GroupVertices[vertex],0)),1,1,"")</f>
        <v>#VALUE!</v>
      </c>
      <c r="AX259" s="24" t="e">
        <f aca="false">REPLACE(INDEX(GroupVertices[group], MATCH(Edges[[#this row],[vertex 2]],GroupVertices[vertex],0)),1,1,"")</f>
        <v>#VALUE!</v>
      </c>
      <c r="AY259" s="25"/>
      <c r="AZ259" s="26"/>
      <c r="BA259" s="25"/>
      <c r="BB259" s="26"/>
      <c r="BC259" s="25"/>
      <c r="BD259" s="26"/>
      <c r="BE259" s="25"/>
      <c r="BF259" s="26"/>
      <c r="BG259" s="25"/>
    </row>
    <row r="260" customFormat="false" ht="15" hidden="false" customHeight="false" outlineLevel="0" collapsed="false">
      <c r="A260" s="15" t="s">
        <v>1053</v>
      </c>
      <c r="B260" s="15" t="s">
        <v>993</v>
      </c>
      <c r="C260" s="16" t="s">
        <v>66</v>
      </c>
      <c r="D260" s="17" t="n">
        <v>3</v>
      </c>
      <c r="E260" s="16" t="s">
        <v>67</v>
      </c>
      <c r="F260" s="18" t="n">
        <v>32</v>
      </c>
      <c r="G260" s="16"/>
      <c r="H260" s="19"/>
      <c r="I260" s="7"/>
      <c r="J260" s="7"/>
      <c r="K260" s="8" t="s">
        <v>68</v>
      </c>
      <c r="L260" s="20" t="n">
        <v>260</v>
      </c>
      <c r="M260" s="20"/>
      <c r="N260" s="10"/>
      <c r="O260" s="27" t="s">
        <v>69</v>
      </c>
      <c r="P260" s="28" t="n">
        <v>42704.8925115741</v>
      </c>
      <c r="Q260" s="27" t="s">
        <v>989</v>
      </c>
      <c r="R260" s="27"/>
      <c r="S260" s="27"/>
      <c r="T260" s="27"/>
      <c r="U260" s="28" t="n">
        <v>42704.8925115741</v>
      </c>
      <c r="V260" s="23" t="s">
        <v>1054</v>
      </c>
      <c r="W260" s="27"/>
      <c r="X260" s="27"/>
      <c r="Y260" s="27" t="s">
        <v>1055</v>
      </c>
      <c r="Z260" s="27"/>
      <c r="AA260" s="29" t="inlineStr">
        <f aca="false">FALSE()</f>
        <is>
          <t/>
        </is>
      </c>
      <c r="AB260" s="29" t="n">
        <v>0</v>
      </c>
      <c r="AC260" s="29"/>
      <c r="AD260" s="29" t="inlineStr">
        <f aca="false">FALSE()</f>
        <is>
          <t/>
        </is>
      </c>
      <c r="AE260" s="29" t="s">
        <v>75</v>
      </c>
      <c r="AF260" s="29"/>
      <c r="AG260" s="29"/>
      <c r="AH260" s="29" t="inlineStr">
        <f aca="false">FALSE()</f>
        <is>
          <t/>
        </is>
      </c>
      <c r="AI260" s="29" t="n">
        <v>13</v>
      </c>
      <c r="AJ260" s="29" t="s">
        <v>992</v>
      </c>
      <c r="AK260" s="29" t="s">
        <v>84</v>
      </c>
      <c r="AL260" s="29" t="inlineStr">
        <f aca="false">FALSE()</f>
        <is>
          <t/>
        </is>
      </c>
      <c r="AM260" s="29" t="s">
        <v>992</v>
      </c>
      <c r="AN260" s="29"/>
      <c r="AO260" s="29"/>
      <c r="AP260" s="29"/>
      <c r="AQ260" s="29"/>
      <c r="AR260" s="29"/>
      <c r="AS260" s="29"/>
      <c r="AT260" s="29"/>
      <c r="AU260" s="29"/>
      <c r="AV260" s="0" t="n">
        <v>1</v>
      </c>
      <c r="AW260" s="24" t="e">
        <f aca="false">REPLACE(INDEX(GroupVertices[group], MATCH(Edges[[#this row],[vertex 1]],GroupVertices[vertex],0)),1,1,"")</f>
        <v>#VALUE!</v>
      </c>
      <c r="AX260" s="24" t="e">
        <f aca="false">REPLACE(INDEX(GroupVertices[group], MATCH(Edges[[#this row],[vertex 2]],GroupVertices[vertex],0)),1,1,"")</f>
        <v>#VALUE!</v>
      </c>
      <c r="AY260" s="25" t="n">
        <v>2</v>
      </c>
      <c r="AZ260" s="26" t="n">
        <v>11.1111111111111</v>
      </c>
      <c r="BA260" s="25" t="n">
        <v>0</v>
      </c>
      <c r="BB260" s="26" t="n">
        <v>0</v>
      </c>
      <c r="BC260" s="25" t="n">
        <v>0</v>
      </c>
      <c r="BD260" s="26" t="n">
        <v>0</v>
      </c>
      <c r="BE260" s="25" t="n">
        <v>16</v>
      </c>
      <c r="BF260" s="26" t="n">
        <v>88.8888888888889</v>
      </c>
      <c r="BG260" s="25" t="n">
        <v>18</v>
      </c>
    </row>
    <row r="261" customFormat="false" ht="15" hidden="false" customHeight="false" outlineLevel="0" collapsed="false">
      <c r="A261" s="15" t="s">
        <v>1056</v>
      </c>
      <c r="B261" s="15" t="s">
        <v>988</v>
      </c>
      <c r="C261" s="16" t="s">
        <v>66</v>
      </c>
      <c r="D261" s="17" t="n">
        <v>3</v>
      </c>
      <c r="E261" s="16" t="s">
        <v>67</v>
      </c>
      <c r="F261" s="18" t="n">
        <v>32</v>
      </c>
      <c r="G261" s="16"/>
      <c r="H261" s="19"/>
      <c r="I261" s="7"/>
      <c r="J261" s="7"/>
      <c r="K261" s="8" t="s">
        <v>68</v>
      </c>
      <c r="L261" s="20" t="n">
        <v>261</v>
      </c>
      <c r="M261" s="20"/>
      <c r="N261" s="10"/>
      <c r="O261" s="27" t="s">
        <v>69</v>
      </c>
      <c r="P261" s="28" t="n">
        <v>42704.9043287037</v>
      </c>
      <c r="Q261" s="27" t="s">
        <v>989</v>
      </c>
      <c r="R261" s="27"/>
      <c r="S261" s="27"/>
      <c r="T261" s="27"/>
      <c r="U261" s="28" t="n">
        <v>42704.9043287037</v>
      </c>
      <c r="V261" s="23" t="s">
        <v>1057</v>
      </c>
      <c r="W261" s="27"/>
      <c r="X261" s="27"/>
      <c r="Y261" s="27" t="s">
        <v>1058</v>
      </c>
      <c r="Z261" s="27"/>
      <c r="AA261" s="29" t="inlineStr">
        <f aca="false">FALSE()</f>
        <is>
          <t/>
        </is>
      </c>
      <c r="AB261" s="29" t="n">
        <v>0</v>
      </c>
      <c r="AC261" s="29"/>
      <c r="AD261" s="29" t="inlineStr">
        <f aca="false">FALSE()</f>
        <is>
          <t/>
        </is>
      </c>
      <c r="AE261" s="29" t="s">
        <v>75</v>
      </c>
      <c r="AF261" s="29"/>
      <c r="AG261" s="29"/>
      <c r="AH261" s="29" t="inlineStr">
        <f aca="false">FALSE()</f>
        <is>
          <t/>
        </is>
      </c>
      <c r="AI261" s="29" t="n">
        <v>13</v>
      </c>
      <c r="AJ261" s="29" t="s">
        <v>992</v>
      </c>
      <c r="AK261" s="29" t="s">
        <v>76</v>
      </c>
      <c r="AL261" s="29" t="inlineStr">
        <f aca="false">FALSE()</f>
        <is>
          <t/>
        </is>
      </c>
      <c r="AM261" s="29" t="s">
        <v>992</v>
      </c>
      <c r="AN261" s="29"/>
      <c r="AO261" s="29"/>
      <c r="AP261" s="29"/>
      <c r="AQ261" s="29"/>
      <c r="AR261" s="29"/>
      <c r="AS261" s="29"/>
      <c r="AT261" s="29"/>
      <c r="AU261" s="29"/>
      <c r="AV261" s="0" t="n">
        <v>1</v>
      </c>
      <c r="AW261" s="24" t="e">
        <f aca="false">REPLACE(INDEX(GroupVertices[group], MATCH(Edges[[#this row],[vertex 1]],GroupVertices[vertex],0)),1,1,"")</f>
        <v>#VALUE!</v>
      </c>
      <c r="AX261" s="24" t="e">
        <f aca="false">REPLACE(INDEX(GroupVertices[group], MATCH(Edges[[#this row],[vertex 2]],GroupVertices[vertex],0)),1,1,"")</f>
        <v>#VALUE!</v>
      </c>
      <c r="AY261" s="25"/>
      <c r="AZ261" s="26"/>
      <c r="BA261" s="25"/>
      <c r="BB261" s="26"/>
      <c r="BC261" s="25"/>
      <c r="BD261" s="26"/>
      <c r="BE261" s="25"/>
      <c r="BF261" s="26"/>
      <c r="BG261" s="25"/>
    </row>
    <row r="262" customFormat="false" ht="15" hidden="false" customHeight="false" outlineLevel="0" collapsed="false">
      <c r="A262" s="15" t="s">
        <v>1056</v>
      </c>
      <c r="B262" s="15" t="s">
        <v>993</v>
      </c>
      <c r="C262" s="16" t="s">
        <v>66</v>
      </c>
      <c r="D262" s="17" t="n">
        <v>3</v>
      </c>
      <c r="E262" s="16" t="s">
        <v>67</v>
      </c>
      <c r="F262" s="18" t="n">
        <v>32</v>
      </c>
      <c r="G262" s="16"/>
      <c r="H262" s="19"/>
      <c r="I262" s="7"/>
      <c r="J262" s="7"/>
      <c r="K262" s="8" t="s">
        <v>68</v>
      </c>
      <c r="L262" s="20" t="n">
        <v>262</v>
      </c>
      <c r="M262" s="20"/>
      <c r="N262" s="10"/>
      <c r="O262" s="27" t="s">
        <v>69</v>
      </c>
      <c r="P262" s="28" t="n">
        <v>42704.9043287037</v>
      </c>
      <c r="Q262" s="27" t="s">
        <v>989</v>
      </c>
      <c r="R262" s="27"/>
      <c r="S262" s="27"/>
      <c r="T262" s="27"/>
      <c r="U262" s="28" t="n">
        <v>42704.9043287037</v>
      </c>
      <c r="V262" s="23" t="s">
        <v>1057</v>
      </c>
      <c r="W262" s="27"/>
      <c r="X262" s="27"/>
      <c r="Y262" s="27" t="s">
        <v>1058</v>
      </c>
      <c r="Z262" s="27"/>
      <c r="AA262" s="29" t="inlineStr">
        <f aca="false">FALSE()</f>
        <is>
          <t/>
        </is>
      </c>
      <c r="AB262" s="29" t="n">
        <v>0</v>
      </c>
      <c r="AC262" s="29"/>
      <c r="AD262" s="29" t="inlineStr">
        <f aca="false">FALSE()</f>
        <is>
          <t/>
        </is>
      </c>
      <c r="AE262" s="29" t="s">
        <v>75</v>
      </c>
      <c r="AF262" s="29"/>
      <c r="AG262" s="29"/>
      <c r="AH262" s="29" t="inlineStr">
        <f aca="false">FALSE()</f>
        <is>
          <t/>
        </is>
      </c>
      <c r="AI262" s="29" t="n">
        <v>13</v>
      </c>
      <c r="AJ262" s="29" t="s">
        <v>992</v>
      </c>
      <c r="AK262" s="29" t="s">
        <v>76</v>
      </c>
      <c r="AL262" s="29" t="inlineStr">
        <f aca="false">FALSE()</f>
        <is>
          <t/>
        </is>
      </c>
      <c r="AM262" s="29" t="s">
        <v>992</v>
      </c>
      <c r="AN262" s="29"/>
      <c r="AO262" s="29"/>
      <c r="AP262" s="29"/>
      <c r="AQ262" s="29"/>
      <c r="AR262" s="29"/>
      <c r="AS262" s="29"/>
      <c r="AT262" s="29"/>
      <c r="AU262" s="29"/>
      <c r="AV262" s="0" t="n">
        <v>1</v>
      </c>
      <c r="AW262" s="24" t="e">
        <f aca="false">REPLACE(INDEX(GroupVertices[group], MATCH(Edges[[#this row],[vertex 1]],GroupVertices[vertex],0)),1,1,"")</f>
        <v>#VALUE!</v>
      </c>
      <c r="AX262" s="24" t="e">
        <f aca="false">REPLACE(INDEX(GroupVertices[group], MATCH(Edges[[#this row],[vertex 2]],GroupVertices[vertex],0)),1,1,"")</f>
        <v>#VALUE!</v>
      </c>
      <c r="AY262" s="25" t="n">
        <v>2</v>
      </c>
      <c r="AZ262" s="26" t="n">
        <v>11.1111111111111</v>
      </c>
      <c r="BA262" s="25" t="n">
        <v>0</v>
      </c>
      <c r="BB262" s="26" t="n">
        <v>0</v>
      </c>
      <c r="BC262" s="25" t="n">
        <v>0</v>
      </c>
      <c r="BD262" s="26" t="n">
        <v>0</v>
      </c>
      <c r="BE262" s="25" t="n">
        <v>16</v>
      </c>
      <c r="BF262" s="26" t="n">
        <v>88.8888888888889</v>
      </c>
      <c r="BG262" s="25" t="n">
        <v>18</v>
      </c>
    </row>
    <row r="263" customFormat="false" ht="15" hidden="false" customHeight="false" outlineLevel="0" collapsed="false">
      <c r="A263" s="15" t="s">
        <v>1059</v>
      </c>
      <c r="B263" s="15" t="s">
        <v>1060</v>
      </c>
      <c r="C263" s="16" t="s">
        <v>66</v>
      </c>
      <c r="D263" s="17" t="n">
        <v>3</v>
      </c>
      <c r="E263" s="16" t="s">
        <v>67</v>
      </c>
      <c r="F263" s="18" t="n">
        <v>32</v>
      </c>
      <c r="G263" s="16"/>
      <c r="H263" s="19"/>
      <c r="I263" s="7"/>
      <c r="J263" s="7"/>
      <c r="K263" s="8" t="s">
        <v>68</v>
      </c>
      <c r="L263" s="20" t="n">
        <v>263</v>
      </c>
      <c r="M263" s="20"/>
      <c r="N263" s="10"/>
      <c r="O263" s="27" t="s">
        <v>69</v>
      </c>
      <c r="P263" s="28" t="n">
        <v>42704.9529861111</v>
      </c>
      <c r="Q263" s="27" t="s">
        <v>1061</v>
      </c>
      <c r="R263" s="23" t="s">
        <v>1062</v>
      </c>
      <c r="S263" s="27" t="s">
        <v>1063</v>
      </c>
      <c r="T263" s="27" t="s">
        <v>1064</v>
      </c>
      <c r="U263" s="28" t="n">
        <v>42704.9529861111</v>
      </c>
      <c r="V263" s="23" t="s">
        <v>1065</v>
      </c>
      <c r="W263" s="27"/>
      <c r="X263" s="27"/>
      <c r="Y263" s="27" t="s">
        <v>1066</v>
      </c>
      <c r="Z263" s="27"/>
      <c r="AA263" s="29" t="inlineStr">
        <f aca="false">FALSE()</f>
        <is>
          <t/>
        </is>
      </c>
      <c r="AB263" s="29" t="n">
        <v>0</v>
      </c>
      <c r="AC263" s="29"/>
      <c r="AD263" s="29" t="inlineStr">
        <f aca="false">FALSE()</f>
        <is>
          <t/>
        </is>
      </c>
      <c r="AE263" s="29" t="s">
        <v>75</v>
      </c>
      <c r="AF263" s="29"/>
      <c r="AG263" s="29"/>
      <c r="AH263" s="29" t="inlineStr">
        <f aca="false">FALSE()</f>
        <is>
          <t/>
        </is>
      </c>
      <c r="AI263" s="29" t="n">
        <v>4</v>
      </c>
      <c r="AJ263" s="29" t="s">
        <v>1067</v>
      </c>
      <c r="AK263" s="29" t="s">
        <v>135</v>
      </c>
      <c r="AL263" s="29" t="inlineStr">
        <f aca="false">FALSE()</f>
        <is>
          <t/>
        </is>
      </c>
      <c r="AM263" s="29" t="s">
        <v>1067</v>
      </c>
      <c r="AN263" s="29"/>
      <c r="AO263" s="29"/>
      <c r="AP263" s="29"/>
      <c r="AQ263" s="29"/>
      <c r="AR263" s="29"/>
      <c r="AS263" s="29"/>
      <c r="AT263" s="29"/>
      <c r="AU263" s="29"/>
      <c r="AV263" s="0" t="n">
        <v>1</v>
      </c>
      <c r="AW263" s="24" t="e">
        <f aca="false">REPLACE(INDEX(GroupVertices[group], MATCH(Edges[[#this row],[vertex 1]],GroupVertices[vertex],0)),1,1,"")</f>
        <v>#VALUE!</v>
      </c>
      <c r="AX263" s="24" t="e">
        <f aca="false">REPLACE(INDEX(GroupVertices[group], MATCH(Edges[[#this row],[vertex 2]],GroupVertices[vertex],0)),1,1,"")</f>
        <v>#VALUE!</v>
      </c>
      <c r="AY263" s="25" t="n">
        <v>0</v>
      </c>
      <c r="AZ263" s="26" t="n">
        <v>0</v>
      </c>
      <c r="BA263" s="25" t="n">
        <v>0</v>
      </c>
      <c r="BB263" s="26" t="n">
        <v>0</v>
      </c>
      <c r="BC263" s="25" t="n">
        <v>0</v>
      </c>
      <c r="BD263" s="26" t="n">
        <v>0</v>
      </c>
      <c r="BE263" s="25" t="n">
        <v>15</v>
      </c>
      <c r="BF263" s="26" t="n">
        <v>100</v>
      </c>
      <c r="BG263" s="25" t="n">
        <v>15</v>
      </c>
    </row>
    <row r="264" customFormat="false" ht="15" hidden="false" customHeight="false" outlineLevel="0" collapsed="false">
      <c r="A264" s="15" t="s">
        <v>1068</v>
      </c>
      <c r="B264" s="15" t="s">
        <v>1069</v>
      </c>
      <c r="C264" s="16" t="s">
        <v>66</v>
      </c>
      <c r="D264" s="17" t="n">
        <v>3</v>
      </c>
      <c r="E264" s="16" t="s">
        <v>67</v>
      </c>
      <c r="F264" s="18" t="n">
        <v>32</v>
      </c>
      <c r="G264" s="16"/>
      <c r="H264" s="19"/>
      <c r="I264" s="7"/>
      <c r="J264" s="7"/>
      <c r="K264" s="8" t="s">
        <v>68</v>
      </c>
      <c r="L264" s="20" t="n">
        <v>264</v>
      </c>
      <c r="M264" s="20"/>
      <c r="N264" s="10"/>
      <c r="O264" s="27" t="s">
        <v>69</v>
      </c>
      <c r="P264" s="28" t="n">
        <v>42704.9800347222</v>
      </c>
      <c r="Q264" s="27" t="s">
        <v>1070</v>
      </c>
      <c r="R264" s="27"/>
      <c r="S264" s="27"/>
      <c r="T264" s="27" t="s">
        <v>338</v>
      </c>
      <c r="U264" s="28" t="n">
        <v>42704.9800347222</v>
      </c>
      <c r="V264" s="23" t="s">
        <v>1071</v>
      </c>
      <c r="W264" s="27"/>
      <c r="X264" s="27"/>
      <c r="Y264" s="27" t="s">
        <v>1072</v>
      </c>
      <c r="Z264" s="27"/>
      <c r="AA264" s="29" t="inlineStr">
        <f aca="false">FALSE()</f>
        <is>
          <t/>
        </is>
      </c>
      <c r="AB264" s="29" t="n">
        <v>0</v>
      </c>
      <c r="AC264" s="29"/>
      <c r="AD264" s="29" t="inlineStr">
        <f aca="false">FALSE()</f>
        <is>
          <t/>
        </is>
      </c>
      <c r="AE264" s="29" t="s">
        <v>75</v>
      </c>
      <c r="AF264" s="29"/>
      <c r="AG264" s="29"/>
      <c r="AH264" s="29" t="inlineStr">
        <f aca="false">FALSE()</f>
        <is>
          <t/>
        </is>
      </c>
      <c r="AI264" s="29" t="n">
        <v>1</v>
      </c>
      <c r="AJ264" s="29" t="s">
        <v>1073</v>
      </c>
      <c r="AK264" s="29" t="s">
        <v>84</v>
      </c>
      <c r="AL264" s="29" t="inlineStr">
        <f aca="false">FALSE()</f>
        <is>
          <t/>
        </is>
      </c>
      <c r="AM264" s="29" t="s">
        <v>1073</v>
      </c>
      <c r="AN264" s="29"/>
      <c r="AO264" s="29"/>
      <c r="AP264" s="29"/>
      <c r="AQ264" s="29"/>
      <c r="AR264" s="29"/>
      <c r="AS264" s="29"/>
      <c r="AT264" s="29"/>
      <c r="AU264" s="29"/>
      <c r="AV264" s="0" t="n">
        <v>1</v>
      </c>
      <c r="AW264" s="24" t="e">
        <f aca="false">REPLACE(INDEX(GroupVertices[group], MATCH(Edges[[#this row],[vertex 1]],GroupVertices[vertex],0)),1,1,"")</f>
        <v>#VALUE!</v>
      </c>
      <c r="AX264" s="24" t="e">
        <f aca="false">REPLACE(INDEX(GroupVertices[group], MATCH(Edges[[#this row],[vertex 2]],GroupVertices[vertex],0)),1,1,"")</f>
        <v>#VALUE!</v>
      </c>
      <c r="AY264" s="25" t="n">
        <v>0</v>
      </c>
      <c r="AZ264" s="26" t="n">
        <v>0</v>
      </c>
      <c r="BA264" s="25" t="n">
        <v>0</v>
      </c>
      <c r="BB264" s="26" t="n">
        <v>0</v>
      </c>
      <c r="BC264" s="25" t="n">
        <v>0</v>
      </c>
      <c r="BD264" s="26" t="n">
        <v>0</v>
      </c>
      <c r="BE264" s="25" t="n">
        <v>16</v>
      </c>
      <c r="BF264" s="26" t="n">
        <v>100</v>
      </c>
      <c r="BG264" s="25" t="n">
        <v>16</v>
      </c>
    </row>
    <row r="265" customFormat="false" ht="15" hidden="false" customHeight="false" outlineLevel="0" collapsed="false">
      <c r="A265" s="15" t="s">
        <v>1074</v>
      </c>
      <c r="B265" s="15" t="s">
        <v>988</v>
      </c>
      <c r="C265" s="16" t="s">
        <v>66</v>
      </c>
      <c r="D265" s="17" t="n">
        <v>3</v>
      </c>
      <c r="E265" s="16" t="s">
        <v>67</v>
      </c>
      <c r="F265" s="18" t="n">
        <v>32</v>
      </c>
      <c r="G265" s="16"/>
      <c r="H265" s="19"/>
      <c r="I265" s="7"/>
      <c r="J265" s="7"/>
      <c r="K265" s="8" t="s">
        <v>68</v>
      </c>
      <c r="L265" s="20" t="n">
        <v>265</v>
      </c>
      <c r="M265" s="20"/>
      <c r="N265" s="10"/>
      <c r="O265" s="27" t="s">
        <v>69</v>
      </c>
      <c r="P265" s="28" t="n">
        <v>42704.980775463</v>
      </c>
      <c r="Q265" s="27" t="s">
        <v>989</v>
      </c>
      <c r="R265" s="27"/>
      <c r="S265" s="27"/>
      <c r="T265" s="27"/>
      <c r="U265" s="28" t="n">
        <v>42704.980775463</v>
      </c>
      <c r="V265" s="23" t="s">
        <v>1075</v>
      </c>
      <c r="W265" s="27"/>
      <c r="X265" s="27"/>
      <c r="Y265" s="27" t="s">
        <v>1076</v>
      </c>
      <c r="Z265" s="27"/>
      <c r="AA265" s="29" t="inlineStr">
        <f aca="false">FALSE()</f>
        <is>
          <t/>
        </is>
      </c>
      <c r="AB265" s="29" t="n">
        <v>0</v>
      </c>
      <c r="AC265" s="29"/>
      <c r="AD265" s="29" t="inlineStr">
        <f aca="false">FALSE()</f>
        <is>
          <t/>
        </is>
      </c>
      <c r="AE265" s="29" t="s">
        <v>75</v>
      </c>
      <c r="AF265" s="29"/>
      <c r="AG265" s="29"/>
      <c r="AH265" s="29" t="inlineStr">
        <f aca="false">FALSE()</f>
        <is>
          <t/>
        </is>
      </c>
      <c r="AI265" s="29" t="n">
        <v>13</v>
      </c>
      <c r="AJ265" s="29" t="s">
        <v>992</v>
      </c>
      <c r="AK265" s="29" t="s">
        <v>135</v>
      </c>
      <c r="AL265" s="29" t="inlineStr">
        <f aca="false">FALSE()</f>
        <is>
          <t/>
        </is>
      </c>
      <c r="AM265" s="29" t="s">
        <v>992</v>
      </c>
      <c r="AN265" s="29"/>
      <c r="AO265" s="29"/>
      <c r="AP265" s="29"/>
      <c r="AQ265" s="29"/>
      <c r="AR265" s="29"/>
      <c r="AS265" s="29"/>
      <c r="AT265" s="29"/>
      <c r="AU265" s="29"/>
      <c r="AV265" s="0" t="n">
        <v>1</v>
      </c>
      <c r="AW265" s="24" t="e">
        <f aca="false">REPLACE(INDEX(GroupVertices[group], MATCH(Edges[[#this row],[vertex 1]],GroupVertices[vertex],0)),1,1,"")</f>
        <v>#VALUE!</v>
      </c>
      <c r="AX265" s="24" t="e">
        <f aca="false">REPLACE(INDEX(GroupVertices[group], MATCH(Edges[[#this row],[vertex 2]],GroupVertices[vertex],0)),1,1,"")</f>
        <v>#VALUE!</v>
      </c>
      <c r="AY265" s="25"/>
      <c r="AZ265" s="26"/>
      <c r="BA265" s="25"/>
      <c r="BB265" s="26"/>
      <c r="BC265" s="25"/>
      <c r="BD265" s="26"/>
      <c r="BE265" s="25"/>
      <c r="BF265" s="26"/>
      <c r="BG265" s="25"/>
    </row>
    <row r="266" customFormat="false" ht="15" hidden="false" customHeight="false" outlineLevel="0" collapsed="false">
      <c r="A266" s="15" t="s">
        <v>1074</v>
      </c>
      <c r="B266" s="15" t="s">
        <v>993</v>
      </c>
      <c r="C266" s="16" t="s">
        <v>66</v>
      </c>
      <c r="D266" s="17" t="n">
        <v>3</v>
      </c>
      <c r="E266" s="16" t="s">
        <v>67</v>
      </c>
      <c r="F266" s="18" t="n">
        <v>32</v>
      </c>
      <c r="G266" s="16"/>
      <c r="H266" s="19"/>
      <c r="I266" s="7"/>
      <c r="J266" s="7"/>
      <c r="K266" s="8" t="s">
        <v>68</v>
      </c>
      <c r="L266" s="20" t="n">
        <v>266</v>
      </c>
      <c r="M266" s="20"/>
      <c r="N266" s="10"/>
      <c r="O266" s="27" t="s">
        <v>69</v>
      </c>
      <c r="P266" s="28" t="n">
        <v>42704.980775463</v>
      </c>
      <c r="Q266" s="27" t="s">
        <v>989</v>
      </c>
      <c r="R266" s="27"/>
      <c r="S266" s="27"/>
      <c r="T266" s="27"/>
      <c r="U266" s="28" t="n">
        <v>42704.980775463</v>
      </c>
      <c r="V266" s="23" t="s">
        <v>1075</v>
      </c>
      <c r="W266" s="27"/>
      <c r="X266" s="27"/>
      <c r="Y266" s="27" t="s">
        <v>1076</v>
      </c>
      <c r="Z266" s="27"/>
      <c r="AA266" s="29" t="inlineStr">
        <f aca="false">FALSE()</f>
        <is>
          <t/>
        </is>
      </c>
      <c r="AB266" s="29" t="n">
        <v>0</v>
      </c>
      <c r="AC266" s="29"/>
      <c r="AD266" s="29" t="inlineStr">
        <f aca="false">FALSE()</f>
        <is>
          <t/>
        </is>
      </c>
      <c r="AE266" s="29" t="s">
        <v>75</v>
      </c>
      <c r="AF266" s="29"/>
      <c r="AG266" s="29"/>
      <c r="AH266" s="29" t="inlineStr">
        <f aca="false">FALSE()</f>
        <is>
          <t/>
        </is>
      </c>
      <c r="AI266" s="29" t="n">
        <v>13</v>
      </c>
      <c r="AJ266" s="29" t="s">
        <v>992</v>
      </c>
      <c r="AK266" s="29" t="s">
        <v>135</v>
      </c>
      <c r="AL266" s="29" t="inlineStr">
        <f aca="false">FALSE()</f>
        <is>
          <t/>
        </is>
      </c>
      <c r="AM266" s="29" t="s">
        <v>992</v>
      </c>
      <c r="AN266" s="29"/>
      <c r="AO266" s="29"/>
      <c r="AP266" s="29"/>
      <c r="AQ266" s="29"/>
      <c r="AR266" s="29"/>
      <c r="AS266" s="29"/>
      <c r="AT266" s="29"/>
      <c r="AU266" s="29"/>
      <c r="AV266" s="0" t="n">
        <v>1</v>
      </c>
      <c r="AW266" s="24" t="e">
        <f aca="false">REPLACE(INDEX(GroupVertices[group], MATCH(Edges[[#this row],[vertex 1]],GroupVertices[vertex],0)),1,1,"")</f>
        <v>#VALUE!</v>
      </c>
      <c r="AX266" s="24" t="e">
        <f aca="false">REPLACE(INDEX(GroupVertices[group], MATCH(Edges[[#this row],[vertex 2]],GroupVertices[vertex],0)),1,1,"")</f>
        <v>#VALUE!</v>
      </c>
      <c r="AY266" s="25" t="n">
        <v>2</v>
      </c>
      <c r="AZ266" s="26" t="n">
        <v>11.1111111111111</v>
      </c>
      <c r="BA266" s="25" t="n">
        <v>0</v>
      </c>
      <c r="BB266" s="26" t="n">
        <v>0</v>
      </c>
      <c r="BC266" s="25" t="n">
        <v>0</v>
      </c>
      <c r="BD266" s="26" t="n">
        <v>0</v>
      </c>
      <c r="BE266" s="25" t="n">
        <v>16</v>
      </c>
      <c r="BF266" s="26" t="n">
        <v>88.8888888888889</v>
      </c>
      <c r="BG266" s="25" t="n">
        <v>18</v>
      </c>
    </row>
    <row r="267" customFormat="false" ht="15" hidden="false" customHeight="false" outlineLevel="0" collapsed="false">
      <c r="A267" s="15" t="s">
        <v>1077</v>
      </c>
      <c r="B267" s="15" t="s">
        <v>1077</v>
      </c>
      <c r="C267" s="16" t="s">
        <v>66</v>
      </c>
      <c r="D267" s="17" t="n">
        <v>3</v>
      </c>
      <c r="E267" s="16" t="s">
        <v>67</v>
      </c>
      <c r="F267" s="18" t="n">
        <v>32</v>
      </c>
      <c r="G267" s="16"/>
      <c r="H267" s="19"/>
      <c r="I267" s="7"/>
      <c r="J267" s="7"/>
      <c r="K267" s="8" t="s">
        <v>68</v>
      </c>
      <c r="L267" s="20" t="n">
        <v>267</v>
      </c>
      <c r="M267" s="20"/>
      <c r="N267" s="10"/>
      <c r="O267" s="27" t="s">
        <v>21</v>
      </c>
      <c r="P267" s="28" t="n">
        <v>42704.9848263889</v>
      </c>
      <c r="Q267" s="31" t="s">
        <v>1078</v>
      </c>
      <c r="R267" s="27"/>
      <c r="S267" s="27"/>
      <c r="T267" s="27"/>
      <c r="U267" s="28" t="n">
        <v>42704.9848263889</v>
      </c>
      <c r="V267" s="23" t="s">
        <v>1079</v>
      </c>
      <c r="W267" s="27"/>
      <c r="X267" s="27"/>
      <c r="Y267" s="27" t="s">
        <v>1080</v>
      </c>
      <c r="Z267" s="27"/>
      <c r="AA267" s="29" t="inlineStr">
        <f aca="false">FALSE()</f>
        <is>
          <t/>
        </is>
      </c>
      <c r="AB267" s="29" t="n">
        <v>9</v>
      </c>
      <c r="AC267" s="29"/>
      <c r="AD267" s="29" t="inlineStr">
        <f aca="false">FALSE()</f>
        <is>
          <t/>
        </is>
      </c>
      <c r="AE267" s="29" t="s">
        <v>75</v>
      </c>
      <c r="AF267" s="29"/>
      <c r="AG267" s="29"/>
      <c r="AH267" s="29" t="inlineStr">
        <f aca="false">FALSE()</f>
        <is>
          <t/>
        </is>
      </c>
      <c r="AI267" s="29" t="n">
        <v>0</v>
      </c>
      <c r="AJ267" s="29"/>
      <c r="AK267" s="29" t="s">
        <v>84</v>
      </c>
      <c r="AL267" s="29" t="inlineStr">
        <f aca="false">FALSE()</f>
        <is>
          <t/>
        </is>
      </c>
      <c r="AM267" s="29" t="s">
        <v>1080</v>
      </c>
      <c r="AN267" s="29"/>
      <c r="AO267" s="29"/>
      <c r="AP267" s="29"/>
      <c r="AQ267" s="29"/>
      <c r="AR267" s="29"/>
      <c r="AS267" s="29"/>
      <c r="AT267" s="29"/>
      <c r="AU267" s="29"/>
      <c r="AV267" s="0" t="n">
        <v>1</v>
      </c>
      <c r="AW267" s="24" t="e">
        <f aca="false">REPLACE(INDEX(GroupVertices[group], MATCH(Edges[[#this row],[vertex 1]],GroupVertices[vertex],0)),1,1,"")</f>
        <v>#VALUE!</v>
      </c>
      <c r="AX267" s="24" t="e">
        <f aca="false">REPLACE(INDEX(GroupVertices[group], MATCH(Edges[[#this row],[vertex 2]],GroupVertices[vertex],0)),1,1,"")</f>
        <v>#VALUE!</v>
      </c>
      <c r="AY267" s="25" t="n">
        <v>2</v>
      </c>
      <c r="AZ267" s="26" t="n">
        <v>8.33333333333333</v>
      </c>
      <c r="BA267" s="25" t="n">
        <v>0</v>
      </c>
      <c r="BB267" s="26" t="n">
        <v>0</v>
      </c>
      <c r="BC267" s="25" t="n">
        <v>0</v>
      </c>
      <c r="BD267" s="26" t="n">
        <v>0</v>
      </c>
      <c r="BE267" s="25" t="n">
        <v>22</v>
      </c>
      <c r="BF267" s="26" t="n">
        <v>91.6666666666667</v>
      </c>
      <c r="BG267" s="25" t="n">
        <v>24</v>
      </c>
    </row>
    <row r="268" customFormat="false" ht="15" hidden="false" customHeight="false" outlineLevel="0" collapsed="false">
      <c r="A268" s="15" t="s">
        <v>1081</v>
      </c>
      <c r="B268" s="15" t="s">
        <v>1060</v>
      </c>
      <c r="C268" s="16" t="s">
        <v>66</v>
      </c>
      <c r="D268" s="17" t="n">
        <v>3</v>
      </c>
      <c r="E268" s="16" t="s">
        <v>67</v>
      </c>
      <c r="F268" s="18" t="n">
        <v>32</v>
      </c>
      <c r="G268" s="16"/>
      <c r="H268" s="19"/>
      <c r="I268" s="7"/>
      <c r="J268" s="7"/>
      <c r="K268" s="8" t="s">
        <v>68</v>
      </c>
      <c r="L268" s="20" t="n">
        <v>268</v>
      </c>
      <c r="M268" s="20"/>
      <c r="N268" s="10"/>
      <c r="O268" s="27" t="s">
        <v>69</v>
      </c>
      <c r="P268" s="28" t="n">
        <v>42704.9866319444</v>
      </c>
      <c r="Q268" s="27" t="s">
        <v>1061</v>
      </c>
      <c r="R268" s="23" t="s">
        <v>1062</v>
      </c>
      <c r="S268" s="27" t="s">
        <v>1063</v>
      </c>
      <c r="T268" s="27" t="s">
        <v>1064</v>
      </c>
      <c r="U268" s="28" t="n">
        <v>42704.9866319444</v>
      </c>
      <c r="V268" s="23" t="s">
        <v>1082</v>
      </c>
      <c r="W268" s="27"/>
      <c r="X268" s="27"/>
      <c r="Y268" s="27" t="s">
        <v>1083</v>
      </c>
      <c r="Z268" s="27"/>
      <c r="AA268" s="29" t="inlineStr">
        <f aca="false">FALSE()</f>
        <is>
          <t/>
        </is>
      </c>
      <c r="AB268" s="29" t="n">
        <v>0</v>
      </c>
      <c r="AC268" s="29"/>
      <c r="AD268" s="29" t="inlineStr">
        <f aca="false">FALSE()</f>
        <is>
          <t/>
        </is>
      </c>
      <c r="AE268" s="29" t="s">
        <v>75</v>
      </c>
      <c r="AF268" s="29"/>
      <c r="AG268" s="29"/>
      <c r="AH268" s="29" t="inlineStr">
        <f aca="false">FALSE()</f>
        <is>
          <t/>
        </is>
      </c>
      <c r="AI268" s="29" t="n">
        <v>4</v>
      </c>
      <c r="AJ268" s="29" t="s">
        <v>1067</v>
      </c>
      <c r="AK268" s="29" t="s">
        <v>84</v>
      </c>
      <c r="AL268" s="29" t="inlineStr">
        <f aca="false">FALSE()</f>
        <is>
          <t/>
        </is>
      </c>
      <c r="AM268" s="29" t="s">
        <v>1067</v>
      </c>
      <c r="AN268" s="29"/>
      <c r="AO268" s="29"/>
      <c r="AP268" s="29"/>
      <c r="AQ268" s="29"/>
      <c r="AR268" s="29"/>
      <c r="AS268" s="29"/>
      <c r="AT268" s="29"/>
      <c r="AU268" s="29"/>
      <c r="AV268" s="0" t="n">
        <v>1</v>
      </c>
      <c r="AW268" s="24" t="e">
        <f aca="false">REPLACE(INDEX(GroupVertices[group], MATCH(Edges[[#this row],[vertex 1]],GroupVertices[vertex],0)),1,1,"")</f>
        <v>#VALUE!</v>
      </c>
      <c r="AX268" s="24" t="e">
        <f aca="false">REPLACE(INDEX(GroupVertices[group], MATCH(Edges[[#this row],[vertex 2]],GroupVertices[vertex],0)),1,1,"")</f>
        <v>#VALUE!</v>
      </c>
      <c r="AY268" s="25" t="n">
        <v>0</v>
      </c>
      <c r="AZ268" s="26" t="n">
        <v>0</v>
      </c>
      <c r="BA268" s="25" t="n">
        <v>0</v>
      </c>
      <c r="BB268" s="26" t="n">
        <v>0</v>
      </c>
      <c r="BC268" s="25" t="n">
        <v>0</v>
      </c>
      <c r="BD268" s="26" t="n">
        <v>0</v>
      </c>
      <c r="BE268" s="25" t="n">
        <v>15</v>
      </c>
      <c r="BF268" s="26" t="n">
        <v>100</v>
      </c>
      <c r="BG268" s="25" t="n">
        <v>15</v>
      </c>
    </row>
    <row r="269" customFormat="false" ht="15" hidden="false" customHeight="false" outlineLevel="0" collapsed="false">
      <c r="A269" s="15" t="s">
        <v>1084</v>
      </c>
      <c r="B269" s="15" t="s">
        <v>1085</v>
      </c>
      <c r="C269" s="16" t="s">
        <v>66</v>
      </c>
      <c r="D269" s="17" t="n">
        <v>3</v>
      </c>
      <c r="E269" s="16" t="s">
        <v>67</v>
      </c>
      <c r="F269" s="18" t="n">
        <v>32</v>
      </c>
      <c r="G269" s="16"/>
      <c r="H269" s="19"/>
      <c r="I269" s="7"/>
      <c r="J269" s="7"/>
      <c r="K269" s="8" t="s">
        <v>68</v>
      </c>
      <c r="L269" s="20" t="n">
        <v>269</v>
      </c>
      <c r="M269" s="20"/>
      <c r="N269" s="10"/>
      <c r="O269" s="27" t="s">
        <v>69</v>
      </c>
      <c r="P269" s="28" t="n">
        <v>42705.0463310185</v>
      </c>
      <c r="Q269" s="27" t="s">
        <v>1086</v>
      </c>
      <c r="R269" s="23" t="s">
        <v>1087</v>
      </c>
      <c r="S269" s="27" t="s">
        <v>1088</v>
      </c>
      <c r="T269" s="27"/>
      <c r="U269" s="28" t="n">
        <v>42705.0463310185</v>
      </c>
      <c r="V269" s="23" t="s">
        <v>1089</v>
      </c>
      <c r="W269" s="27"/>
      <c r="X269" s="27"/>
      <c r="Y269" s="27" t="s">
        <v>1090</v>
      </c>
      <c r="Z269" s="27"/>
      <c r="AA269" s="29" t="inlineStr">
        <f aca="false">FALSE()</f>
        <is>
          <t/>
        </is>
      </c>
      <c r="AB269" s="29" t="n">
        <v>0</v>
      </c>
      <c r="AC269" s="29"/>
      <c r="AD269" s="29" t="inlineStr">
        <f aca="false">FALSE()</f>
        <is>
          <t/>
        </is>
      </c>
      <c r="AE269" s="29" t="s">
        <v>75</v>
      </c>
      <c r="AF269" s="29"/>
      <c r="AG269" s="29"/>
      <c r="AH269" s="29" t="inlineStr">
        <f aca="false">FALSE()</f>
        <is>
          <t/>
        </is>
      </c>
      <c r="AI269" s="29" t="n">
        <v>3</v>
      </c>
      <c r="AJ269" s="29" t="s">
        <v>1091</v>
      </c>
      <c r="AK269" s="29" t="s">
        <v>76</v>
      </c>
      <c r="AL269" s="29" t="inlineStr">
        <f aca="false">FALSE()</f>
        <is>
          <t/>
        </is>
      </c>
      <c r="AM269" s="29" t="s">
        <v>1091</v>
      </c>
      <c r="AN269" s="29"/>
      <c r="AO269" s="29"/>
      <c r="AP269" s="29"/>
      <c r="AQ269" s="29"/>
      <c r="AR269" s="29"/>
      <c r="AS269" s="29"/>
      <c r="AT269" s="29"/>
      <c r="AU269" s="29"/>
      <c r="AV269" s="0" t="n">
        <v>1</v>
      </c>
      <c r="AW269" s="24" t="e">
        <f aca="false">REPLACE(INDEX(GroupVertices[group], MATCH(Edges[[#this row],[vertex 1]],GroupVertices[vertex],0)),1,1,"")</f>
        <v>#VALUE!</v>
      </c>
      <c r="AX269" s="24" t="e">
        <f aca="false">REPLACE(INDEX(GroupVertices[group], MATCH(Edges[[#this row],[vertex 2]],GroupVertices[vertex],0)),1,1,"")</f>
        <v>#VALUE!</v>
      </c>
      <c r="AY269" s="25" t="n">
        <v>0</v>
      </c>
      <c r="AZ269" s="26" t="n">
        <v>0</v>
      </c>
      <c r="BA269" s="25" t="n">
        <v>0</v>
      </c>
      <c r="BB269" s="26" t="n">
        <v>0</v>
      </c>
      <c r="BC269" s="25" t="n">
        <v>0</v>
      </c>
      <c r="BD269" s="26" t="n">
        <v>0</v>
      </c>
      <c r="BE269" s="25" t="n">
        <v>11</v>
      </c>
      <c r="BF269" s="26" t="n">
        <v>100</v>
      </c>
      <c r="BG269" s="25" t="n">
        <v>11</v>
      </c>
    </row>
    <row r="270" customFormat="false" ht="15" hidden="false" customHeight="false" outlineLevel="0" collapsed="false">
      <c r="A270" s="15" t="s">
        <v>1092</v>
      </c>
      <c r="B270" s="15" t="s">
        <v>1085</v>
      </c>
      <c r="C270" s="16" t="s">
        <v>66</v>
      </c>
      <c r="D270" s="17" t="n">
        <v>3</v>
      </c>
      <c r="E270" s="16" t="s">
        <v>67</v>
      </c>
      <c r="F270" s="18" t="n">
        <v>32</v>
      </c>
      <c r="G270" s="16"/>
      <c r="H270" s="19"/>
      <c r="I270" s="7"/>
      <c r="J270" s="7"/>
      <c r="K270" s="8" t="s">
        <v>68</v>
      </c>
      <c r="L270" s="20" t="n">
        <v>270</v>
      </c>
      <c r="M270" s="20"/>
      <c r="N270" s="10"/>
      <c r="O270" s="27" t="s">
        <v>69</v>
      </c>
      <c r="P270" s="28" t="n">
        <v>42705.0495486111</v>
      </c>
      <c r="Q270" s="27" t="s">
        <v>1086</v>
      </c>
      <c r="R270" s="23" t="s">
        <v>1087</v>
      </c>
      <c r="S270" s="27" t="s">
        <v>1088</v>
      </c>
      <c r="T270" s="27"/>
      <c r="U270" s="28" t="n">
        <v>42705.0495486111</v>
      </c>
      <c r="V270" s="23" t="s">
        <v>1093</v>
      </c>
      <c r="W270" s="27"/>
      <c r="X270" s="27"/>
      <c r="Y270" s="27" t="s">
        <v>1094</v>
      </c>
      <c r="Z270" s="27"/>
      <c r="AA270" s="29" t="inlineStr">
        <f aca="false">FALSE()</f>
        <is>
          <t/>
        </is>
      </c>
      <c r="AB270" s="29" t="n">
        <v>0</v>
      </c>
      <c r="AC270" s="29"/>
      <c r="AD270" s="29" t="inlineStr">
        <f aca="false">FALSE()</f>
        <is>
          <t/>
        </is>
      </c>
      <c r="AE270" s="29" t="s">
        <v>75</v>
      </c>
      <c r="AF270" s="29"/>
      <c r="AG270" s="29"/>
      <c r="AH270" s="29" t="inlineStr">
        <f aca="false">FALSE()</f>
        <is>
          <t/>
        </is>
      </c>
      <c r="AI270" s="29" t="n">
        <v>3</v>
      </c>
      <c r="AJ270" s="29" t="s">
        <v>1091</v>
      </c>
      <c r="AK270" s="29" t="s">
        <v>84</v>
      </c>
      <c r="AL270" s="29" t="inlineStr">
        <f aca="false">FALSE()</f>
        <is>
          <t/>
        </is>
      </c>
      <c r="AM270" s="29" t="s">
        <v>1091</v>
      </c>
      <c r="AN270" s="29"/>
      <c r="AO270" s="29"/>
      <c r="AP270" s="29"/>
      <c r="AQ270" s="29"/>
      <c r="AR270" s="29"/>
      <c r="AS270" s="29"/>
      <c r="AT270" s="29"/>
      <c r="AU270" s="29"/>
      <c r="AV270" s="0" t="n">
        <v>1</v>
      </c>
      <c r="AW270" s="24" t="e">
        <f aca="false">REPLACE(INDEX(GroupVertices[group], MATCH(Edges[[#this row],[vertex 1]],GroupVertices[vertex],0)),1,1,"")</f>
        <v>#VALUE!</v>
      </c>
      <c r="AX270" s="24" t="e">
        <f aca="false">REPLACE(INDEX(GroupVertices[group], MATCH(Edges[[#this row],[vertex 2]],GroupVertices[vertex],0)),1,1,"")</f>
        <v>#VALUE!</v>
      </c>
      <c r="AY270" s="25" t="n">
        <v>0</v>
      </c>
      <c r="AZ270" s="26" t="n">
        <v>0</v>
      </c>
      <c r="BA270" s="25" t="n">
        <v>0</v>
      </c>
      <c r="BB270" s="26" t="n">
        <v>0</v>
      </c>
      <c r="BC270" s="25" t="n">
        <v>0</v>
      </c>
      <c r="BD270" s="26" t="n">
        <v>0</v>
      </c>
      <c r="BE270" s="25" t="n">
        <v>11</v>
      </c>
      <c r="BF270" s="26" t="n">
        <v>100</v>
      </c>
      <c r="BG270" s="25" t="n">
        <v>11</v>
      </c>
    </row>
    <row r="271" customFormat="false" ht="15" hidden="false" customHeight="false" outlineLevel="0" collapsed="false">
      <c r="A271" s="15" t="s">
        <v>1095</v>
      </c>
      <c r="B271" s="15" t="s">
        <v>1095</v>
      </c>
      <c r="C271" s="16" t="s">
        <v>242</v>
      </c>
      <c r="D271" s="17" t="n">
        <v>4.4</v>
      </c>
      <c r="E271" s="16" t="s">
        <v>243</v>
      </c>
      <c r="F271" s="18" t="n">
        <v>30.6315789473684</v>
      </c>
      <c r="G271" s="16"/>
      <c r="H271" s="19"/>
      <c r="I271" s="7"/>
      <c r="J271" s="7"/>
      <c r="K271" s="8" t="s">
        <v>68</v>
      </c>
      <c r="L271" s="20" t="n">
        <v>271</v>
      </c>
      <c r="M271" s="20"/>
      <c r="N271" s="10"/>
      <c r="O271" s="27" t="s">
        <v>21</v>
      </c>
      <c r="P271" s="28" t="n">
        <v>42704.0770949074</v>
      </c>
      <c r="Q271" s="27" t="s">
        <v>1096</v>
      </c>
      <c r="R271" s="23" t="s">
        <v>1097</v>
      </c>
      <c r="S271" s="27" t="s">
        <v>88</v>
      </c>
      <c r="T271" s="27"/>
      <c r="U271" s="28" t="n">
        <v>42704.0770949074</v>
      </c>
      <c r="V271" s="23" t="s">
        <v>1098</v>
      </c>
      <c r="W271" s="27" t="n">
        <v>2.45693221</v>
      </c>
      <c r="X271" s="27" t="n">
        <v>102.17204686</v>
      </c>
      <c r="Y271" s="27" t="s">
        <v>1099</v>
      </c>
      <c r="Z271" s="27"/>
      <c r="AA271" s="29" t="inlineStr">
        <f aca="false">FALSE()</f>
        <is>
          <t/>
        </is>
      </c>
      <c r="AB271" s="29" t="n">
        <v>0</v>
      </c>
      <c r="AC271" s="29"/>
      <c r="AD271" s="29" t="inlineStr">
        <f aca="false">FALSE()</f>
        <is>
          <t/>
        </is>
      </c>
      <c r="AE271" s="29" t="s">
        <v>75</v>
      </c>
      <c r="AF271" s="29"/>
      <c r="AG271" s="29"/>
      <c r="AH271" s="29" t="inlineStr">
        <f aca="false">FALSE()</f>
        <is>
          <t/>
        </is>
      </c>
      <c r="AI271" s="29" t="n">
        <v>0</v>
      </c>
      <c r="AJ271" s="29"/>
      <c r="AK271" s="29" t="s">
        <v>91</v>
      </c>
      <c r="AL271" s="29" t="inlineStr">
        <f aca="false">FALSE()</f>
        <is>
          <t/>
        </is>
      </c>
      <c r="AM271" s="29" t="s">
        <v>1099</v>
      </c>
      <c r="AN271" s="30" t="s">
        <v>97</v>
      </c>
      <c r="AO271" s="29" t="s">
        <v>98</v>
      </c>
      <c r="AP271" s="29" t="s">
        <v>99</v>
      </c>
      <c r="AQ271" s="29" t="s">
        <v>100</v>
      </c>
      <c r="AR271" s="29" t="s">
        <v>101</v>
      </c>
      <c r="AS271" s="29" t="s">
        <v>102</v>
      </c>
      <c r="AT271" s="29" t="s">
        <v>103</v>
      </c>
      <c r="AU271" s="23" t="s">
        <v>104</v>
      </c>
      <c r="AV271" s="0" t="n">
        <v>2</v>
      </c>
      <c r="AW271" s="24" t="e">
        <f aca="false">REPLACE(INDEX(GroupVertices[group], MATCH(Edges[[#this row],[vertex 1]],GroupVertices[vertex],0)),1,1,"")</f>
        <v>#VALUE!</v>
      </c>
      <c r="AX271" s="24" t="e">
        <f aca="false">REPLACE(INDEX(GroupVertices[group], MATCH(Edges[[#this row],[vertex 2]],GroupVertices[vertex],0)),1,1,"")</f>
        <v>#VALUE!</v>
      </c>
      <c r="AY271" s="25" t="n">
        <v>0</v>
      </c>
      <c r="AZ271" s="26" t="n">
        <v>0</v>
      </c>
      <c r="BA271" s="25" t="n">
        <v>0</v>
      </c>
      <c r="BB271" s="26" t="n">
        <v>0</v>
      </c>
      <c r="BC271" s="25" t="n">
        <v>0</v>
      </c>
      <c r="BD271" s="26" t="n">
        <v>0</v>
      </c>
      <c r="BE271" s="25" t="n">
        <v>13</v>
      </c>
      <c r="BF271" s="26" t="n">
        <v>100</v>
      </c>
      <c r="BG271" s="25" t="n">
        <v>13</v>
      </c>
    </row>
    <row r="272" customFormat="false" ht="15" hidden="false" customHeight="false" outlineLevel="0" collapsed="false">
      <c r="A272" s="15" t="s">
        <v>1095</v>
      </c>
      <c r="B272" s="15" t="s">
        <v>1095</v>
      </c>
      <c r="C272" s="16" t="s">
        <v>242</v>
      </c>
      <c r="D272" s="17" t="n">
        <v>4.4</v>
      </c>
      <c r="E272" s="16" t="s">
        <v>243</v>
      </c>
      <c r="F272" s="18" t="n">
        <v>30.6315789473684</v>
      </c>
      <c r="G272" s="16"/>
      <c r="H272" s="19"/>
      <c r="I272" s="7"/>
      <c r="J272" s="7"/>
      <c r="K272" s="8" t="s">
        <v>68</v>
      </c>
      <c r="L272" s="20" t="n">
        <v>272</v>
      </c>
      <c r="M272" s="20"/>
      <c r="N272" s="10"/>
      <c r="O272" s="27" t="s">
        <v>21</v>
      </c>
      <c r="P272" s="28" t="n">
        <v>42705.0822800926</v>
      </c>
      <c r="Q272" s="27" t="s">
        <v>1100</v>
      </c>
      <c r="R272" s="23" t="s">
        <v>1101</v>
      </c>
      <c r="S272" s="27" t="s">
        <v>88</v>
      </c>
      <c r="T272" s="27"/>
      <c r="U272" s="28" t="n">
        <v>42705.0822800926</v>
      </c>
      <c r="V272" s="23" t="s">
        <v>1102</v>
      </c>
      <c r="W272" s="27" t="n">
        <v>2.45693221</v>
      </c>
      <c r="X272" s="27" t="n">
        <v>102.17204686</v>
      </c>
      <c r="Y272" s="27" t="s">
        <v>1103</v>
      </c>
      <c r="Z272" s="27"/>
      <c r="AA272" s="29" t="inlineStr">
        <f aca="false">FALSE()</f>
        <is>
          <t/>
        </is>
      </c>
      <c r="AB272" s="29" t="n">
        <v>1</v>
      </c>
      <c r="AC272" s="29"/>
      <c r="AD272" s="29" t="inlineStr">
        <f aca="false">FALSE()</f>
        <is>
          <t/>
        </is>
      </c>
      <c r="AE272" s="29" t="s">
        <v>75</v>
      </c>
      <c r="AF272" s="29"/>
      <c r="AG272" s="29"/>
      <c r="AH272" s="29" t="inlineStr">
        <f aca="false">FALSE()</f>
        <is>
          <t/>
        </is>
      </c>
      <c r="AI272" s="29" t="n">
        <v>0</v>
      </c>
      <c r="AJ272" s="29"/>
      <c r="AK272" s="29" t="s">
        <v>91</v>
      </c>
      <c r="AL272" s="29" t="inlineStr">
        <f aca="false">FALSE()</f>
        <is>
          <t/>
        </is>
      </c>
      <c r="AM272" s="29" t="s">
        <v>1103</v>
      </c>
      <c r="AN272" s="30" t="s">
        <v>97</v>
      </c>
      <c r="AO272" s="29" t="s">
        <v>98</v>
      </c>
      <c r="AP272" s="29" t="s">
        <v>99</v>
      </c>
      <c r="AQ272" s="29" t="s">
        <v>100</v>
      </c>
      <c r="AR272" s="29" t="s">
        <v>101</v>
      </c>
      <c r="AS272" s="29" t="s">
        <v>102</v>
      </c>
      <c r="AT272" s="29" t="s">
        <v>103</v>
      </c>
      <c r="AU272" s="23" t="s">
        <v>104</v>
      </c>
      <c r="AV272" s="0" t="n">
        <v>2</v>
      </c>
      <c r="AW272" s="24" t="e">
        <f aca="false">REPLACE(INDEX(GroupVertices[group], MATCH(Edges[[#this row],[vertex 1]],GroupVertices[vertex],0)),1,1,"")</f>
        <v>#VALUE!</v>
      </c>
      <c r="AX272" s="24" t="e">
        <f aca="false">REPLACE(INDEX(GroupVertices[group], MATCH(Edges[[#this row],[vertex 2]],GroupVertices[vertex],0)),1,1,"")</f>
        <v>#VALUE!</v>
      </c>
      <c r="AY272" s="25" t="n">
        <v>0</v>
      </c>
      <c r="AZ272" s="26" t="n">
        <v>0</v>
      </c>
      <c r="BA272" s="25" t="n">
        <v>0</v>
      </c>
      <c r="BB272" s="26" t="n">
        <v>0</v>
      </c>
      <c r="BC272" s="25" t="n">
        <v>0</v>
      </c>
      <c r="BD272" s="26" t="n">
        <v>0</v>
      </c>
      <c r="BE272" s="25" t="n">
        <v>13</v>
      </c>
      <c r="BF272" s="26" t="n">
        <v>100</v>
      </c>
      <c r="BG272" s="25" t="n">
        <v>13</v>
      </c>
    </row>
    <row r="273" customFormat="false" ht="15" hidden="false" customHeight="false" outlineLevel="0" collapsed="false">
      <c r="A273" s="15" t="s">
        <v>1104</v>
      </c>
      <c r="B273" s="15" t="s">
        <v>1060</v>
      </c>
      <c r="C273" s="16" t="s">
        <v>66</v>
      </c>
      <c r="D273" s="17" t="n">
        <v>3</v>
      </c>
      <c r="E273" s="16" t="s">
        <v>67</v>
      </c>
      <c r="F273" s="18" t="n">
        <v>32</v>
      </c>
      <c r="G273" s="16"/>
      <c r="H273" s="19"/>
      <c r="I273" s="7"/>
      <c r="J273" s="7"/>
      <c r="K273" s="8" t="s">
        <v>68</v>
      </c>
      <c r="L273" s="20" t="n">
        <v>273</v>
      </c>
      <c r="M273" s="20"/>
      <c r="N273" s="10"/>
      <c r="O273" s="27" t="s">
        <v>69</v>
      </c>
      <c r="P273" s="28" t="n">
        <v>42705.0937615741</v>
      </c>
      <c r="Q273" s="27" t="s">
        <v>1061</v>
      </c>
      <c r="R273" s="23" t="s">
        <v>1062</v>
      </c>
      <c r="S273" s="27" t="s">
        <v>1063</v>
      </c>
      <c r="T273" s="27" t="s">
        <v>1064</v>
      </c>
      <c r="U273" s="28" t="n">
        <v>42705.0937615741</v>
      </c>
      <c r="V273" s="23" t="s">
        <v>1105</v>
      </c>
      <c r="W273" s="27"/>
      <c r="X273" s="27"/>
      <c r="Y273" s="27" t="s">
        <v>1106</v>
      </c>
      <c r="Z273" s="27"/>
      <c r="AA273" s="29" t="inlineStr">
        <f aca="false">FALSE()</f>
        <is>
          <t/>
        </is>
      </c>
      <c r="AB273" s="29" t="n">
        <v>0</v>
      </c>
      <c r="AC273" s="29"/>
      <c r="AD273" s="29" t="inlineStr">
        <f aca="false">FALSE()</f>
        <is>
          <t/>
        </is>
      </c>
      <c r="AE273" s="29" t="s">
        <v>75</v>
      </c>
      <c r="AF273" s="29"/>
      <c r="AG273" s="29"/>
      <c r="AH273" s="29" t="inlineStr">
        <f aca="false">FALSE()</f>
        <is>
          <t/>
        </is>
      </c>
      <c r="AI273" s="29" t="n">
        <v>4</v>
      </c>
      <c r="AJ273" s="29" t="s">
        <v>1067</v>
      </c>
      <c r="AK273" s="29" t="s">
        <v>76</v>
      </c>
      <c r="AL273" s="29" t="inlineStr">
        <f aca="false">FALSE()</f>
        <is>
          <t/>
        </is>
      </c>
      <c r="AM273" s="29" t="s">
        <v>1067</v>
      </c>
      <c r="AN273" s="29"/>
      <c r="AO273" s="29"/>
      <c r="AP273" s="29"/>
      <c r="AQ273" s="29"/>
      <c r="AR273" s="29"/>
      <c r="AS273" s="29"/>
      <c r="AT273" s="29"/>
      <c r="AU273" s="29"/>
      <c r="AV273" s="0" t="n">
        <v>1</v>
      </c>
      <c r="AW273" s="24" t="e">
        <f aca="false">REPLACE(INDEX(GroupVertices[group], MATCH(Edges[[#this row],[vertex 1]],GroupVertices[vertex],0)),1,1,"")</f>
        <v>#VALUE!</v>
      </c>
      <c r="AX273" s="24" t="e">
        <f aca="false">REPLACE(INDEX(GroupVertices[group], MATCH(Edges[[#this row],[vertex 2]],GroupVertices[vertex],0)),1,1,"")</f>
        <v>#VALUE!</v>
      </c>
      <c r="AY273" s="25" t="n">
        <v>0</v>
      </c>
      <c r="AZ273" s="26" t="n">
        <v>0</v>
      </c>
      <c r="BA273" s="25" t="n">
        <v>0</v>
      </c>
      <c r="BB273" s="26" t="n">
        <v>0</v>
      </c>
      <c r="BC273" s="25" t="n">
        <v>0</v>
      </c>
      <c r="BD273" s="26" t="n">
        <v>0</v>
      </c>
      <c r="BE273" s="25" t="n">
        <v>15</v>
      </c>
      <c r="BF273" s="26" t="n">
        <v>100</v>
      </c>
      <c r="BG273" s="25" t="n">
        <v>15</v>
      </c>
    </row>
    <row r="274" customFormat="false" ht="15" hidden="false" customHeight="false" outlineLevel="0" collapsed="false">
      <c r="A274" s="15" t="s">
        <v>1060</v>
      </c>
      <c r="B274" s="15" t="s">
        <v>1060</v>
      </c>
      <c r="C274" s="16" t="s">
        <v>66</v>
      </c>
      <c r="D274" s="17" t="n">
        <v>3</v>
      </c>
      <c r="E274" s="16" t="s">
        <v>67</v>
      </c>
      <c r="F274" s="18" t="n">
        <v>32</v>
      </c>
      <c r="G274" s="16"/>
      <c r="H274" s="19"/>
      <c r="I274" s="7"/>
      <c r="J274" s="7"/>
      <c r="K274" s="8" t="s">
        <v>68</v>
      </c>
      <c r="L274" s="20" t="n">
        <v>274</v>
      </c>
      <c r="M274" s="20"/>
      <c r="N274" s="10"/>
      <c r="O274" s="27" t="s">
        <v>21</v>
      </c>
      <c r="P274" s="28" t="n">
        <v>42704.7745486111</v>
      </c>
      <c r="Q274" s="27" t="s">
        <v>1107</v>
      </c>
      <c r="R274" s="23" t="s">
        <v>1108</v>
      </c>
      <c r="S274" s="27" t="s">
        <v>130</v>
      </c>
      <c r="T274" s="27" t="s">
        <v>1064</v>
      </c>
      <c r="U274" s="28" t="n">
        <v>42704.7745486111</v>
      </c>
      <c r="V274" s="23" t="s">
        <v>1109</v>
      </c>
      <c r="W274" s="27"/>
      <c r="X274" s="27"/>
      <c r="Y274" s="27" t="s">
        <v>1067</v>
      </c>
      <c r="Z274" s="27"/>
      <c r="AA274" s="29" t="inlineStr">
        <f aca="false">FALSE()</f>
        <is>
          <t/>
        </is>
      </c>
      <c r="AB274" s="29" t="n">
        <v>1</v>
      </c>
      <c r="AC274" s="29"/>
      <c r="AD274" s="29" t="inlineStr">
        <f aca="false">FALSE()</f>
        <is>
          <t/>
        </is>
      </c>
      <c r="AE274" s="29" t="s">
        <v>75</v>
      </c>
      <c r="AF274" s="29"/>
      <c r="AG274" s="29"/>
      <c r="AH274" s="29" t="inlineStr">
        <f aca="false">FALSE()</f>
        <is>
          <t/>
        </is>
      </c>
      <c r="AI274" s="29" t="n">
        <v>4</v>
      </c>
      <c r="AJ274" s="29"/>
      <c r="AK274" s="29" t="s">
        <v>76</v>
      </c>
      <c r="AL274" s="29" t="n">
        <f aca="false">TRUE()</f>
        <v>1</v>
      </c>
      <c r="AM274" s="29" t="s">
        <v>1067</v>
      </c>
      <c r="AN274" s="29"/>
      <c r="AO274" s="29"/>
      <c r="AP274" s="29"/>
      <c r="AQ274" s="29"/>
      <c r="AR274" s="29"/>
      <c r="AS274" s="29"/>
      <c r="AT274" s="29"/>
      <c r="AU274" s="29"/>
      <c r="AV274" s="0" t="n">
        <v>1</v>
      </c>
      <c r="AW274" s="24" t="e">
        <f aca="false">REPLACE(INDEX(GroupVertices[group], MATCH(Edges[[#this row],[vertex 1]],GroupVertices[vertex],0)),1,1,"")</f>
        <v>#VALUE!</v>
      </c>
      <c r="AX274" s="24" t="e">
        <f aca="false">REPLACE(INDEX(GroupVertices[group], MATCH(Edges[[#this row],[vertex 2]],GroupVertices[vertex],0)),1,1,"")</f>
        <v>#VALUE!</v>
      </c>
      <c r="AY274" s="25" t="n">
        <v>0</v>
      </c>
      <c r="AZ274" s="26" t="n">
        <v>0</v>
      </c>
      <c r="BA274" s="25" t="n">
        <v>0</v>
      </c>
      <c r="BB274" s="26" t="n">
        <v>0</v>
      </c>
      <c r="BC274" s="25" t="n">
        <v>0</v>
      </c>
      <c r="BD274" s="26" t="n">
        <v>0</v>
      </c>
      <c r="BE274" s="25" t="n">
        <v>12</v>
      </c>
      <c r="BF274" s="26" t="n">
        <v>100</v>
      </c>
      <c r="BG274" s="25" t="n">
        <v>12</v>
      </c>
    </row>
    <row r="275" customFormat="false" ht="15" hidden="false" customHeight="false" outlineLevel="0" collapsed="false">
      <c r="A275" s="15" t="s">
        <v>1110</v>
      </c>
      <c r="B275" s="15" t="s">
        <v>1060</v>
      </c>
      <c r="C275" s="16" t="s">
        <v>66</v>
      </c>
      <c r="D275" s="17" t="n">
        <v>3</v>
      </c>
      <c r="E275" s="16" t="s">
        <v>67</v>
      </c>
      <c r="F275" s="18" t="n">
        <v>32</v>
      </c>
      <c r="G275" s="16"/>
      <c r="H275" s="19"/>
      <c r="I275" s="7"/>
      <c r="J275" s="7"/>
      <c r="K275" s="8" t="s">
        <v>68</v>
      </c>
      <c r="L275" s="20" t="n">
        <v>275</v>
      </c>
      <c r="M275" s="20"/>
      <c r="N275" s="10"/>
      <c r="O275" s="27" t="s">
        <v>69</v>
      </c>
      <c r="P275" s="28" t="n">
        <v>42705.1277893519</v>
      </c>
      <c r="Q275" s="27" t="s">
        <v>1061</v>
      </c>
      <c r="R275" s="23" t="s">
        <v>1062</v>
      </c>
      <c r="S275" s="27" t="s">
        <v>1063</v>
      </c>
      <c r="T275" s="27" t="s">
        <v>1064</v>
      </c>
      <c r="U275" s="28" t="n">
        <v>42705.1277893519</v>
      </c>
      <c r="V275" s="23" t="s">
        <v>1111</v>
      </c>
      <c r="W275" s="27"/>
      <c r="X275" s="27"/>
      <c r="Y275" s="27" t="s">
        <v>1112</v>
      </c>
      <c r="Z275" s="27"/>
      <c r="AA275" s="29" t="inlineStr">
        <f aca="false">FALSE()</f>
        <is>
          <t/>
        </is>
      </c>
      <c r="AB275" s="29" t="n">
        <v>0</v>
      </c>
      <c r="AC275" s="29"/>
      <c r="AD275" s="29" t="inlineStr">
        <f aca="false">FALSE()</f>
        <is>
          <t/>
        </is>
      </c>
      <c r="AE275" s="29" t="s">
        <v>75</v>
      </c>
      <c r="AF275" s="29"/>
      <c r="AG275" s="29"/>
      <c r="AH275" s="29" t="inlineStr">
        <f aca="false">FALSE()</f>
        <is>
          <t/>
        </is>
      </c>
      <c r="AI275" s="29" t="n">
        <v>4</v>
      </c>
      <c r="AJ275" s="29" t="s">
        <v>1067</v>
      </c>
      <c r="AK275" s="29" t="s">
        <v>76</v>
      </c>
      <c r="AL275" s="29" t="n">
        <f aca="false">FALSE()</f>
        <v>0</v>
      </c>
      <c r="AM275" s="29" t="s">
        <v>1067</v>
      </c>
      <c r="AN275" s="29"/>
      <c r="AO275" s="29"/>
      <c r="AP275" s="29"/>
      <c r="AQ275" s="29"/>
      <c r="AR275" s="29"/>
      <c r="AS275" s="29"/>
      <c r="AT275" s="29"/>
      <c r="AU275" s="29"/>
      <c r="AV275" s="0" t="n">
        <v>1</v>
      </c>
      <c r="AW275" s="24" t="e">
        <f aca="false">REPLACE(INDEX(GroupVertices[group], MATCH(Edges[[#this row],[vertex 1]],GroupVertices[vertex],0)),1,1,"")</f>
        <v>#VALUE!</v>
      </c>
      <c r="AX275" s="24" t="e">
        <f aca="false">REPLACE(INDEX(GroupVertices[group], MATCH(Edges[[#this row],[vertex 2]],GroupVertices[vertex],0)),1,1,"")</f>
        <v>#VALUE!</v>
      </c>
      <c r="AY275" s="25" t="n">
        <v>0</v>
      </c>
      <c r="AZ275" s="26" t="n">
        <v>0</v>
      </c>
      <c r="BA275" s="25" t="n">
        <v>0</v>
      </c>
      <c r="BB275" s="26" t="n">
        <v>0</v>
      </c>
      <c r="BC275" s="25" t="n">
        <v>0</v>
      </c>
      <c r="BD275" s="26" t="n">
        <v>0</v>
      </c>
      <c r="BE275" s="25" t="n">
        <v>15</v>
      </c>
      <c r="BF275" s="26" t="n">
        <v>100</v>
      </c>
      <c r="BG275" s="25" t="n">
        <v>15</v>
      </c>
    </row>
    <row r="276" customFormat="false" ht="15" hidden="false" customHeight="false" outlineLevel="0" collapsed="false">
      <c r="A276" s="15" t="s">
        <v>1113</v>
      </c>
      <c r="B276" s="15" t="s">
        <v>1113</v>
      </c>
      <c r="C276" s="16" t="s">
        <v>66</v>
      </c>
      <c r="D276" s="17" t="n">
        <v>3</v>
      </c>
      <c r="E276" s="16" t="s">
        <v>67</v>
      </c>
      <c r="F276" s="18" t="n">
        <v>32</v>
      </c>
      <c r="G276" s="16"/>
      <c r="H276" s="19"/>
      <c r="I276" s="7"/>
      <c r="J276" s="7"/>
      <c r="K276" s="8" t="s">
        <v>68</v>
      </c>
      <c r="L276" s="20" t="n">
        <v>276</v>
      </c>
      <c r="M276" s="20"/>
      <c r="N276" s="10"/>
      <c r="O276" s="27" t="s">
        <v>21</v>
      </c>
      <c r="P276" s="28" t="n">
        <v>42705.138900463</v>
      </c>
      <c r="Q276" s="27" t="s">
        <v>1114</v>
      </c>
      <c r="R276" s="27"/>
      <c r="S276" s="27"/>
      <c r="T276" s="27"/>
      <c r="U276" s="28" t="n">
        <v>42705.138900463</v>
      </c>
      <c r="V276" s="23" t="s">
        <v>1115</v>
      </c>
      <c r="W276" s="27"/>
      <c r="X276" s="27"/>
      <c r="Y276" s="27" t="s">
        <v>1116</v>
      </c>
      <c r="Z276" s="27"/>
      <c r="AA276" s="29" t="inlineStr">
        <f aca="false">FALSE()</f>
        <is>
          <t/>
        </is>
      </c>
      <c r="AB276" s="29" t="n">
        <v>0</v>
      </c>
      <c r="AC276" s="29"/>
      <c r="AD276" s="29" t="inlineStr">
        <f aca="false">FALSE()</f>
        <is>
          <t/>
        </is>
      </c>
      <c r="AE276" s="29" t="s">
        <v>75</v>
      </c>
      <c r="AF276" s="29"/>
      <c r="AG276" s="29"/>
      <c r="AH276" s="29" t="inlineStr">
        <f aca="false">FALSE()</f>
        <is>
          <t/>
        </is>
      </c>
      <c r="AI276" s="29" t="n">
        <v>0</v>
      </c>
      <c r="AJ276" s="29"/>
      <c r="AK276" s="29" t="s">
        <v>1117</v>
      </c>
      <c r="AL276" s="29" t="inlineStr">
        <f aca="false">FALSE()</f>
        <is>
          <t/>
        </is>
      </c>
      <c r="AM276" s="29" t="s">
        <v>1116</v>
      </c>
      <c r="AN276" s="29"/>
      <c r="AO276" s="29"/>
      <c r="AP276" s="29"/>
      <c r="AQ276" s="29"/>
      <c r="AR276" s="29"/>
      <c r="AS276" s="29"/>
      <c r="AT276" s="29"/>
      <c r="AU276" s="29"/>
      <c r="AV276" s="0" t="n">
        <v>1</v>
      </c>
      <c r="AW276" s="24" t="e">
        <f aca="false">REPLACE(INDEX(GroupVertices[group], MATCH(Edges[[#this row],[vertex 1]],GroupVertices[vertex],0)),1,1,"")</f>
        <v>#VALUE!</v>
      </c>
      <c r="AX276" s="24" t="e">
        <f aca="false">REPLACE(INDEX(GroupVertices[group], MATCH(Edges[[#this row],[vertex 2]],GroupVertices[vertex],0)),1,1,"")</f>
        <v>#VALUE!</v>
      </c>
      <c r="AY276" s="25" t="n">
        <v>0</v>
      </c>
      <c r="AZ276" s="26" t="n">
        <v>0</v>
      </c>
      <c r="BA276" s="25" t="n">
        <v>0</v>
      </c>
      <c r="BB276" s="26" t="n">
        <v>0</v>
      </c>
      <c r="BC276" s="25" t="n">
        <v>0</v>
      </c>
      <c r="BD276" s="26" t="n">
        <v>0</v>
      </c>
      <c r="BE276" s="25" t="n">
        <v>2</v>
      </c>
      <c r="BF276" s="26" t="n">
        <v>100</v>
      </c>
      <c r="BG276" s="25" t="n">
        <v>2</v>
      </c>
    </row>
    <row r="277" customFormat="false" ht="15" hidden="false" customHeight="false" outlineLevel="0" collapsed="false">
      <c r="A277" s="15" t="s">
        <v>1118</v>
      </c>
      <c r="B277" s="15" t="s">
        <v>988</v>
      </c>
      <c r="C277" s="16" t="s">
        <v>66</v>
      </c>
      <c r="D277" s="17" t="n">
        <v>3</v>
      </c>
      <c r="E277" s="16" t="s">
        <v>67</v>
      </c>
      <c r="F277" s="18" t="n">
        <v>32</v>
      </c>
      <c r="G277" s="16"/>
      <c r="H277" s="19"/>
      <c r="I277" s="7"/>
      <c r="J277" s="7"/>
      <c r="K277" s="8" t="s">
        <v>68</v>
      </c>
      <c r="L277" s="20" t="n">
        <v>277</v>
      </c>
      <c r="M277" s="20"/>
      <c r="N277" s="10"/>
      <c r="O277" s="27" t="s">
        <v>69</v>
      </c>
      <c r="P277" s="28" t="n">
        <v>42705.1418402778</v>
      </c>
      <c r="Q277" s="27" t="s">
        <v>989</v>
      </c>
      <c r="R277" s="27"/>
      <c r="S277" s="27"/>
      <c r="T277" s="27"/>
      <c r="U277" s="28" t="n">
        <v>42705.1418402778</v>
      </c>
      <c r="V277" s="23" t="s">
        <v>1119</v>
      </c>
      <c r="W277" s="27"/>
      <c r="X277" s="27"/>
      <c r="Y277" s="27" t="s">
        <v>1120</v>
      </c>
      <c r="Z277" s="27"/>
      <c r="AA277" s="29" t="inlineStr">
        <f aca="false">FALSE()</f>
        <is>
          <t/>
        </is>
      </c>
      <c r="AB277" s="29" t="n">
        <v>0</v>
      </c>
      <c r="AC277" s="29"/>
      <c r="AD277" s="29" t="inlineStr">
        <f aca="false">FALSE()</f>
        <is>
          <t/>
        </is>
      </c>
      <c r="AE277" s="29" t="s">
        <v>75</v>
      </c>
      <c r="AF277" s="29"/>
      <c r="AG277" s="29"/>
      <c r="AH277" s="29" t="inlineStr">
        <f aca="false">FALSE()</f>
        <is>
          <t/>
        </is>
      </c>
      <c r="AI277" s="29" t="n">
        <v>13</v>
      </c>
      <c r="AJ277" s="29" t="s">
        <v>992</v>
      </c>
      <c r="AK277" s="29" t="s">
        <v>84</v>
      </c>
      <c r="AL277" s="29" t="inlineStr">
        <f aca="false">FALSE()</f>
        <is>
          <t/>
        </is>
      </c>
      <c r="AM277" s="29" t="s">
        <v>992</v>
      </c>
      <c r="AN277" s="29"/>
      <c r="AO277" s="29"/>
      <c r="AP277" s="29"/>
      <c r="AQ277" s="29"/>
      <c r="AR277" s="29"/>
      <c r="AS277" s="29"/>
      <c r="AT277" s="29"/>
      <c r="AU277" s="29"/>
      <c r="AV277" s="0" t="n">
        <v>1</v>
      </c>
      <c r="AW277" s="24" t="e">
        <f aca="false">REPLACE(INDEX(GroupVertices[group], MATCH(Edges[[#this row],[vertex 1]],GroupVertices[vertex],0)),1,1,"")</f>
        <v>#VALUE!</v>
      </c>
      <c r="AX277" s="24" t="e">
        <f aca="false">REPLACE(INDEX(GroupVertices[group], MATCH(Edges[[#this row],[vertex 2]],GroupVertices[vertex],0)),1,1,"")</f>
        <v>#VALUE!</v>
      </c>
      <c r="AY277" s="25"/>
      <c r="AZ277" s="26"/>
      <c r="BA277" s="25"/>
      <c r="BB277" s="26"/>
      <c r="BC277" s="25"/>
      <c r="BD277" s="26"/>
      <c r="BE277" s="25"/>
      <c r="BF277" s="26"/>
      <c r="BG277" s="25"/>
    </row>
    <row r="278" customFormat="false" ht="15" hidden="false" customHeight="false" outlineLevel="0" collapsed="false">
      <c r="A278" s="15" t="s">
        <v>1118</v>
      </c>
      <c r="B278" s="15" t="s">
        <v>993</v>
      </c>
      <c r="C278" s="16" t="s">
        <v>66</v>
      </c>
      <c r="D278" s="17" t="n">
        <v>3</v>
      </c>
      <c r="E278" s="16" t="s">
        <v>67</v>
      </c>
      <c r="F278" s="18" t="n">
        <v>32</v>
      </c>
      <c r="G278" s="16"/>
      <c r="H278" s="19"/>
      <c r="I278" s="7"/>
      <c r="J278" s="7"/>
      <c r="K278" s="8" t="s">
        <v>68</v>
      </c>
      <c r="L278" s="20" t="n">
        <v>278</v>
      </c>
      <c r="M278" s="20"/>
      <c r="N278" s="10"/>
      <c r="O278" s="27" t="s">
        <v>69</v>
      </c>
      <c r="P278" s="28" t="n">
        <v>42705.1418402778</v>
      </c>
      <c r="Q278" s="27" t="s">
        <v>989</v>
      </c>
      <c r="R278" s="27"/>
      <c r="S278" s="27"/>
      <c r="T278" s="27"/>
      <c r="U278" s="28" t="n">
        <v>42705.1418402778</v>
      </c>
      <c r="V278" s="23" t="s">
        <v>1119</v>
      </c>
      <c r="W278" s="27"/>
      <c r="X278" s="27"/>
      <c r="Y278" s="27" t="s">
        <v>1120</v>
      </c>
      <c r="Z278" s="27"/>
      <c r="AA278" s="29" t="inlineStr">
        <f aca="false">FALSE()</f>
        <is>
          <t/>
        </is>
      </c>
      <c r="AB278" s="29" t="n">
        <v>0</v>
      </c>
      <c r="AC278" s="29"/>
      <c r="AD278" s="29" t="inlineStr">
        <f aca="false">FALSE()</f>
        <is>
          <t/>
        </is>
      </c>
      <c r="AE278" s="29" t="s">
        <v>75</v>
      </c>
      <c r="AF278" s="29"/>
      <c r="AG278" s="29"/>
      <c r="AH278" s="29" t="inlineStr">
        <f aca="false">FALSE()</f>
        <is>
          <t/>
        </is>
      </c>
      <c r="AI278" s="29" t="n">
        <v>13</v>
      </c>
      <c r="AJ278" s="29" t="s">
        <v>992</v>
      </c>
      <c r="AK278" s="29" t="s">
        <v>84</v>
      </c>
      <c r="AL278" s="29" t="inlineStr">
        <f aca="false">FALSE()</f>
        <is>
          <t/>
        </is>
      </c>
      <c r="AM278" s="29" t="s">
        <v>992</v>
      </c>
      <c r="AN278" s="29"/>
      <c r="AO278" s="29"/>
      <c r="AP278" s="29"/>
      <c r="AQ278" s="29"/>
      <c r="AR278" s="29"/>
      <c r="AS278" s="29"/>
      <c r="AT278" s="29"/>
      <c r="AU278" s="29"/>
      <c r="AV278" s="0" t="n">
        <v>1</v>
      </c>
      <c r="AW278" s="24" t="e">
        <f aca="false">REPLACE(INDEX(GroupVertices[group], MATCH(Edges[[#this row],[vertex 1]],GroupVertices[vertex],0)),1,1,"")</f>
        <v>#VALUE!</v>
      </c>
      <c r="AX278" s="24" t="e">
        <f aca="false">REPLACE(INDEX(GroupVertices[group], MATCH(Edges[[#this row],[vertex 2]],GroupVertices[vertex],0)),1,1,"")</f>
        <v>#VALUE!</v>
      </c>
      <c r="AY278" s="25" t="n">
        <v>2</v>
      </c>
      <c r="AZ278" s="26" t="n">
        <v>11.1111111111111</v>
      </c>
      <c r="BA278" s="25" t="n">
        <v>0</v>
      </c>
      <c r="BB278" s="26" t="n">
        <v>0</v>
      </c>
      <c r="BC278" s="25" t="n">
        <v>0</v>
      </c>
      <c r="BD278" s="26" t="n">
        <v>0</v>
      </c>
      <c r="BE278" s="25" t="n">
        <v>16</v>
      </c>
      <c r="BF278" s="26" t="n">
        <v>88.8888888888889</v>
      </c>
      <c r="BG278" s="25" t="n">
        <v>18</v>
      </c>
    </row>
    <row r="279" customFormat="false" ht="15" hidden="false" customHeight="false" outlineLevel="0" collapsed="false">
      <c r="A279" s="15" t="s">
        <v>1121</v>
      </c>
      <c r="B279" s="15" t="s">
        <v>1121</v>
      </c>
      <c r="C279" s="16" t="s">
        <v>66</v>
      </c>
      <c r="D279" s="17" t="n">
        <v>3</v>
      </c>
      <c r="E279" s="16" t="s">
        <v>67</v>
      </c>
      <c r="F279" s="18" t="n">
        <v>32</v>
      </c>
      <c r="G279" s="16"/>
      <c r="H279" s="19"/>
      <c r="I279" s="7"/>
      <c r="J279" s="7"/>
      <c r="K279" s="8" t="s">
        <v>68</v>
      </c>
      <c r="L279" s="20" t="n">
        <v>279</v>
      </c>
      <c r="M279" s="20"/>
      <c r="N279" s="10"/>
      <c r="O279" s="27" t="s">
        <v>21</v>
      </c>
      <c r="P279" s="28" t="n">
        <v>42705.1434722222</v>
      </c>
      <c r="Q279" s="27" t="s">
        <v>1122</v>
      </c>
      <c r="R279" s="27"/>
      <c r="S279" s="27"/>
      <c r="T279" s="27"/>
      <c r="U279" s="28" t="n">
        <v>42705.1434722222</v>
      </c>
      <c r="V279" s="23" t="s">
        <v>1123</v>
      </c>
      <c r="W279" s="27"/>
      <c r="X279" s="27"/>
      <c r="Y279" s="27" t="s">
        <v>1124</v>
      </c>
      <c r="Z279" s="27"/>
      <c r="AA279" s="29" t="inlineStr">
        <f aca="false">FALSE()</f>
        <is>
          <t/>
        </is>
      </c>
      <c r="AB279" s="29" t="n">
        <v>3</v>
      </c>
      <c r="AC279" s="29"/>
      <c r="AD279" s="29" t="inlineStr">
        <f aca="false">FALSE()</f>
        <is>
          <t/>
        </is>
      </c>
      <c r="AE279" s="29" t="s">
        <v>75</v>
      </c>
      <c r="AF279" s="29"/>
      <c r="AG279" s="29"/>
      <c r="AH279" s="29" t="inlineStr">
        <f aca="false">FALSE()</f>
        <is>
          <t/>
        </is>
      </c>
      <c r="AI279" s="29" t="n">
        <v>0</v>
      </c>
      <c r="AJ279" s="29"/>
      <c r="AK279" s="29" t="s">
        <v>135</v>
      </c>
      <c r="AL279" s="29" t="inlineStr">
        <f aca="false">FALSE()</f>
        <is>
          <t/>
        </is>
      </c>
      <c r="AM279" s="29" t="s">
        <v>1124</v>
      </c>
      <c r="AN279" s="29"/>
      <c r="AO279" s="29"/>
      <c r="AP279" s="29"/>
      <c r="AQ279" s="29"/>
      <c r="AR279" s="29"/>
      <c r="AS279" s="29"/>
      <c r="AT279" s="29"/>
      <c r="AU279" s="29"/>
      <c r="AV279" s="0" t="n">
        <v>1</v>
      </c>
      <c r="AW279" s="24" t="e">
        <f aca="false">REPLACE(INDEX(GroupVertices[group], MATCH(Edges[[#this row],[vertex 1]],GroupVertices[vertex],0)),1,1,"")</f>
        <v>#VALUE!</v>
      </c>
      <c r="AX279" s="24" t="e">
        <f aca="false">REPLACE(INDEX(GroupVertices[group], MATCH(Edges[[#this row],[vertex 2]],GroupVertices[vertex],0)),1,1,"")</f>
        <v>#VALUE!</v>
      </c>
      <c r="AY279" s="25" t="n">
        <v>0</v>
      </c>
      <c r="AZ279" s="26" t="n">
        <v>0</v>
      </c>
      <c r="BA279" s="25" t="n">
        <v>3</v>
      </c>
      <c r="BB279" s="26" t="n">
        <v>15.7894736842105</v>
      </c>
      <c r="BC279" s="25" t="n">
        <v>0</v>
      </c>
      <c r="BD279" s="26" t="n">
        <v>0</v>
      </c>
      <c r="BE279" s="25" t="n">
        <v>16</v>
      </c>
      <c r="BF279" s="26" t="n">
        <v>84.2105263157895</v>
      </c>
      <c r="BG279" s="25" t="n">
        <v>19</v>
      </c>
    </row>
    <row r="280" customFormat="false" ht="15" hidden="false" customHeight="false" outlineLevel="0" collapsed="false">
      <c r="A280" s="15" t="s">
        <v>1125</v>
      </c>
      <c r="B280" s="15" t="s">
        <v>1125</v>
      </c>
      <c r="C280" s="16" t="s">
        <v>66</v>
      </c>
      <c r="D280" s="17" t="n">
        <v>3</v>
      </c>
      <c r="E280" s="16" t="s">
        <v>67</v>
      </c>
      <c r="F280" s="18" t="n">
        <v>32</v>
      </c>
      <c r="G280" s="16"/>
      <c r="H280" s="19"/>
      <c r="I280" s="7"/>
      <c r="J280" s="7"/>
      <c r="K280" s="8" t="s">
        <v>68</v>
      </c>
      <c r="L280" s="20" t="n">
        <v>280</v>
      </c>
      <c r="M280" s="20"/>
      <c r="N280" s="10"/>
      <c r="O280" s="27" t="s">
        <v>21</v>
      </c>
      <c r="P280" s="28" t="n">
        <v>42705.233599537</v>
      </c>
      <c r="Q280" s="27" t="s">
        <v>1126</v>
      </c>
      <c r="R280" s="27"/>
      <c r="S280" s="27"/>
      <c r="T280" s="27"/>
      <c r="U280" s="28" t="n">
        <v>42705.233599537</v>
      </c>
      <c r="V280" s="23" t="s">
        <v>1127</v>
      </c>
      <c r="W280" s="27"/>
      <c r="X280" s="27"/>
      <c r="Y280" s="27" t="s">
        <v>1128</v>
      </c>
      <c r="Z280" s="27"/>
      <c r="AA280" s="29" t="inlineStr">
        <f aca="false">FALSE()</f>
        <is>
          <t/>
        </is>
      </c>
      <c r="AB280" s="29" t="n">
        <v>0</v>
      </c>
      <c r="AC280" s="29"/>
      <c r="AD280" s="29" t="inlineStr">
        <f aca="false">FALSE()</f>
        <is>
          <t/>
        </is>
      </c>
      <c r="AE280" s="29" t="s">
        <v>75</v>
      </c>
      <c r="AF280" s="29"/>
      <c r="AG280" s="29"/>
      <c r="AH280" s="29" t="inlineStr">
        <f aca="false">FALSE()</f>
        <is>
          <t/>
        </is>
      </c>
      <c r="AI280" s="29" t="n">
        <v>0</v>
      </c>
      <c r="AJ280" s="29"/>
      <c r="AK280" s="29" t="s">
        <v>135</v>
      </c>
      <c r="AL280" s="29" t="inlineStr">
        <f aca="false">FALSE()</f>
        <is>
          <t/>
        </is>
      </c>
      <c r="AM280" s="29" t="s">
        <v>1128</v>
      </c>
      <c r="AN280" s="29"/>
      <c r="AO280" s="29"/>
      <c r="AP280" s="29"/>
      <c r="AQ280" s="29"/>
      <c r="AR280" s="29"/>
      <c r="AS280" s="29"/>
      <c r="AT280" s="29"/>
      <c r="AU280" s="29"/>
      <c r="AV280" s="0" t="n">
        <v>1</v>
      </c>
      <c r="AW280" s="24" t="e">
        <f aca="false">REPLACE(INDEX(GroupVertices[group], MATCH(Edges[[#this row],[vertex 1]],GroupVertices[vertex],0)),1,1,"")</f>
        <v>#VALUE!</v>
      </c>
      <c r="AX280" s="24" t="e">
        <f aca="false">REPLACE(INDEX(GroupVertices[group], MATCH(Edges[[#this row],[vertex 2]],GroupVertices[vertex],0)),1,1,"")</f>
        <v>#VALUE!</v>
      </c>
      <c r="AY280" s="25" t="n">
        <v>1</v>
      </c>
      <c r="AZ280" s="26" t="n">
        <v>7.14285714285714</v>
      </c>
      <c r="BA280" s="25" t="n">
        <v>0</v>
      </c>
      <c r="BB280" s="26" t="n">
        <v>0</v>
      </c>
      <c r="BC280" s="25" t="n">
        <v>0</v>
      </c>
      <c r="BD280" s="26" t="n">
        <v>0</v>
      </c>
      <c r="BE280" s="25" t="n">
        <v>13</v>
      </c>
      <c r="BF280" s="26" t="n">
        <v>92.8571428571429</v>
      </c>
      <c r="BG280" s="25" t="n">
        <v>14</v>
      </c>
    </row>
    <row r="281" customFormat="false" ht="15" hidden="false" customHeight="false" outlineLevel="0" collapsed="false">
      <c r="A281" s="15" t="s">
        <v>1129</v>
      </c>
      <c r="B281" s="15" t="s">
        <v>988</v>
      </c>
      <c r="C281" s="16" t="s">
        <v>66</v>
      </c>
      <c r="D281" s="17" t="n">
        <v>3</v>
      </c>
      <c r="E281" s="16" t="s">
        <v>67</v>
      </c>
      <c r="F281" s="18" t="n">
        <v>32</v>
      </c>
      <c r="G281" s="16"/>
      <c r="H281" s="19"/>
      <c r="I281" s="7"/>
      <c r="J281" s="7"/>
      <c r="K281" s="8" t="s">
        <v>68</v>
      </c>
      <c r="L281" s="20" t="n">
        <v>281</v>
      </c>
      <c r="M281" s="20"/>
      <c r="N281" s="10"/>
      <c r="O281" s="27" t="s">
        <v>69</v>
      </c>
      <c r="P281" s="28" t="n">
        <v>42705.2417361111</v>
      </c>
      <c r="Q281" s="27" t="s">
        <v>989</v>
      </c>
      <c r="R281" s="27"/>
      <c r="S281" s="27"/>
      <c r="T281" s="27"/>
      <c r="U281" s="28" t="n">
        <v>42705.2417361111</v>
      </c>
      <c r="V281" s="23" t="s">
        <v>1130</v>
      </c>
      <c r="W281" s="27"/>
      <c r="X281" s="27"/>
      <c r="Y281" s="27" t="s">
        <v>1131</v>
      </c>
      <c r="Z281" s="27"/>
      <c r="AA281" s="29" t="inlineStr">
        <f aca="false">FALSE()</f>
        <is>
          <t/>
        </is>
      </c>
      <c r="AB281" s="29" t="n">
        <v>0</v>
      </c>
      <c r="AC281" s="29"/>
      <c r="AD281" s="29" t="inlineStr">
        <f aca="false">FALSE()</f>
        <is>
          <t/>
        </is>
      </c>
      <c r="AE281" s="29" t="s">
        <v>75</v>
      </c>
      <c r="AF281" s="29"/>
      <c r="AG281" s="29"/>
      <c r="AH281" s="29" t="inlineStr">
        <f aca="false">FALSE()</f>
        <is>
          <t/>
        </is>
      </c>
      <c r="AI281" s="29" t="n">
        <v>13</v>
      </c>
      <c r="AJ281" s="29" t="s">
        <v>992</v>
      </c>
      <c r="AK281" s="29" t="s">
        <v>84</v>
      </c>
      <c r="AL281" s="29" t="inlineStr">
        <f aca="false">FALSE()</f>
        <is>
          <t/>
        </is>
      </c>
      <c r="AM281" s="29" t="s">
        <v>992</v>
      </c>
      <c r="AN281" s="29"/>
      <c r="AO281" s="29"/>
      <c r="AP281" s="29"/>
      <c r="AQ281" s="29"/>
      <c r="AR281" s="29"/>
      <c r="AS281" s="29"/>
      <c r="AT281" s="29"/>
      <c r="AU281" s="29"/>
      <c r="AV281" s="0" t="n">
        <v>1</v>
      </c>
      <c r="AW281" s="24" t="e">
        <f aca="false">REPLACE(INDEX(GroupVertices[group], MATCH(Edges[[#this row],[vertex 1]],GroupVertices[vertex],0)),1,1,"")</f>
        <v>#VALUE!</v>
      </c>
      <c r="AX281" s="24" t="e">
        <f aca="false">REPLACE(INDEX(GroupVertices[group], MATCH(Edges[[#this row],[vertex 2]],GroupVertices[vertex],0)),1,1,"")</f>
        <v>#VALUE!</v>
      </c>
      <c r="AY281" s="25"/>
      <c r="AZ281" s="26"/>
      <c r="BA281" s="25"/>
      <c r="BB281" s="26"/>
      <c r="BC281" s="25"/>
      <c r="BD281" s="26"/>
      <c r="BE281" s="25"/>
      <c r="BF281" s="26"/>
      <c r="BG281" s="25"/>
    </row>
    <row r="282" customFormat="false" ht="15" hidden="false" customHeight="false" outlineLevel="0" collapsed="false">
      <c r="A282" s="15" t="s">
        <v>1129</v>
      </c>
      <c r="B282" s="15" t="s">
        <v>993</v>
      </c>
      <c r="C282" s="16" t="s">
        <v>66</v>
      </c>
      <c r="D282" s="17" t="n">
        <v>3</v>
      </c>
      <c r="E282" s="16" t="s">
        <v>67</v>
      </c>
      <c r="F282" s="18" t="n">
        <v>32</v>
      </c>
      <c r="G282" s="16"/>
      <c r="H282" s="19"/>
      <c r="I282" s="7"/>
      <c r="J282" s="7"/>
      <c r="K282" s="8" t="s">
        <v>68</v>
      </c>
      <c r="L282" s="20" t="n">
        <v>282</v>
      </c>
      <c r="M282" s="20"/>
      <c r="N282" s="10"/>
      <c r="O282" s="27" t="s">
        <v>69</v>
      </c>
      <c r="P282" s="28" t="n">
        <v>42705.2417361111</v>
      </c>
      <c r="Q282" s="27" t="s">
        <v>989</v>
      </c>
      <c r="R282" s="27"/>
      <c r="S282" s="27"/>
      <c r="T282" s="27"/>
      <c r="U282" s="28" t="n">
        <v>42705.2417361111</v>
      </c>
      <c r="V282" s="23" t="s">
        <v>1130</v>
      </c>
      <c r="W282" s="27"/>
      <c r="X282" s="27"/>
      <c r="Y282" s="27" t="s">
        <v>1131</v>
      </c>
      <c r="Z282" s="27"/>
      <c r="AA282" s="29" t="inlineStr">
        <f aca="false">FALSE()</f>
        <is>
          <t/>
        </is>
      </c>
      <c r="AB282" s="29" t="n">
        <v>0</v>
      </c>
      <c r="AC282" s="29"/>
      <c r="AD282" s="29" t="inlineStr">
        <f aca="false">FALSE()</f>
        <is>
          <t/>
        </is>
      </c>
      <c r="AE282" s="29" t="s">
        <v>75</v>
      </c>
      <c r="AF282" s="29"/>
      <c r="AG282" s="29"/>
      <c r="AH282" s="29" t="inlineStr">
        <f aca="false">FALSE()</f>
        <is>
          <t/>
        </is>
      </c>
      <c r="AI282" s="29" t="n">
        <v>13</v>
      </c>
      <c r="AJ282" s="29" t="s">
        <v>992</v>
      </c>
      <c r="AK282" s="29" t="s">
        <v>84</v>
      </c>
      <c r="AL282" s="29" t="inlineStr">
        <f aca="false">FALSE()</f>
        <is>
          <t/>
        </is>
      </c>
      <c r="AM282" s="29" t="s">
        <v>992</v>
      </c>
      <c r="AN282" s="29"/>
      <c r="AO282" s="29"/>
      <c r="AP282" s="29"/>
      <c r="AQ282" s="29"/>
      <c r="AR282" s="29"/>
      <c r="AS282" s="29"/>
      <c r="AT282" s="29"/>
      <c r="AU282" s="29"/>
      <c r="AV282" s="0" t="n">
        <v>1</v>
      </c>
      <c r="AW282" s="24" t="e">
        <f aca="false">REPLACE(INDEX(GroupVertices[group], MATCH(Edges[[#this row],[vertex 1]],GroupVertices[vertex],0)),1,1,"")</f>
        <v>#VALUE!</v>
      </c>
      <c r="AX282" s="24" t="e">
        <f aca="false">REPLACE(INDEX(GroupVertices[group], MATCH(Edges[[#this row],[vertex 2]],GroupVertices[vertex],0)),1,1,"")</f>
        <v>#VALUE!</v>
      </c>
      <c r="AY282" s="25" t="n">
        <v>2</v>
      </c>
      <c r="AZ282" s="26" t="n">
        <v>11.1111111111111</v>
      </c>
      <c r="BA282" s="25" t="n">
        <v>0</v>
      </c>
      <c r="BB282" s="26" t="n">
        <v>0</v>
      </c>
      <c r="BC282" s="25" t="n">
        <v>0</v>
      </c>
      <c r="BD282" s="26" t="n">
        <v>0</v>
      </c>
      <c r="BE282" s="25" t="n">
        <v>16</v>
      </c>
      <c r="BF282" s="26" t="n">
        <v>88.8888888888889</v>
      </c>
      <c r="BG282" s="25" t="n">
        <v>18</v>
      </c>
    </row>
    <row r="283" customFormat="false" ht="15" hidden="false" customHeight="false" outlineLevel="0" collapsed="false">
      <c r="A283" s="15" t="s">
        <v>1132</v>
      </c>
      <c r="B283" s="15" t="s">
        <v>1132</v>
      </c>
      <c r="C283" s="16" t="s">
        <v>66</v>
      </c>
      <c r="D283" s="17" t="n">
        <v>3</v>
      </c>
      <c r="E283" s="16" t="s">
        <v>67</v>
      </c>
      <c r="F283" s="18" t="n">
        <v>32</v>
      </c>
      <c r="G283" s="16"/>
      <c r="H283" s="19"/>
      <c r="I283" s="7"/>
      <c r="J283" s="7"/>
      <c r="K283" s="8" t="s">
        <v>68</v>
      </c>
      <c r="L283" s="20" t="n">
        <v>283</v>
      </c>
      <c r="M283" s="20"/>
      <c r="N283" s="10"/>
      <c r="O283" s="27" t="s">
        <v>21</v>
      </c>
      <c r="P283" s="28" t="n">
        <v>42705.2614814815</v>
      </c>
      <c r="Q283" s="27" t="s">
        <v>1133</v>
      </c>
      <c r="R283" s="27"/>
      <c r="S283" s="27"/>
      <c r="T283" s="27"/>
      <c r="U283" s="28" t="n">
        <v>42705.2614814815</v>
      </c>
      <c r="V283" s="23" t="s">
        <v>1134</v>
      </c>
      <c r="W283" s="27"/>
      <c r="X283" s="27"/>
      <c r="Y283" s="27" t="s">
        <v>1135</v>
      </c>
      <c r="Z283" s="27"/>
      <c r="AA283" s="29" t="inlineStr">
        <f aca="false">FALSE()</f>
        <is>
          <t/>
        </is>
      </c>
      <c r="AB283" s="29" t="n">
        <v>1</v>
      </c>
      <c r="AC283" s="29"/>
      <c r="AD283" s="29" t="inlineStr">
        <f aca="false">FALSE()</f>
        <is>
          <t/>
        </is>
      </c>
      <c r="AE283" s="29" t="s">
        <v>75</v>
      </c>
      <c r="AF283" s="29"/>
      <c r="AG283" s="29"/>
      <c r="AH283" s="29" t="inlineStr">
        <f aca="false">FALSE()</f>
        <is>
          <t/>
        </is>
      </c>
      <c r="AI283" s="29" t="n">
        <v>0</v>
      </c>
      <c r="AJ283" s="29"/>
      <c r="AK283" s="29" t="s">
        <v>84</v>
      </c>
      <c r="AL283" s="29" t="inlineStr">
        <f aca="false">FALSE()</f>
        <is>
          <t/>
        </is>
      </c>
      <c r="AM283" s="29" t="s">
        <v>1135</v>
      </c>
      <c r="AN283" s="30" t="s">
        <v>1136</v>
      </c>
      <c r="AO283" s="29" t="s">
        <v>137</v>
      </c>
      <c r="AP283" s="29" t="s">
        <v>138</v>
      </c>
      <c r="AQ283" s="29" t="s">
        <v>1137</v>
      </c>
      <c r="AR283" s="29" t="s">
        <v>1138</v>
      </c>
      <c r="AS283" s="29" t="s">
        <v>1139</v>
      </c>
      <c r="AT283" s="29" t="s">
        <v>103</v>
      </c>
      <c r="AU283" s="23" t="s">
        <v>1140</v>
      </c>
      <c r="AV283" s="0" t="n">
        <v>1</v>
      </c>
      <c r="AW283" s="24" t="e">
        <f aca="false">REPLACE(INDEX(GroupVertices[group], MATCH(Edges[[#this row],[vertex 1]],GroupVertices[vertex],0)),1,1,"")</f>
        <v>#VALUE!</v>
      </c>
      <c r="AX283" s="24" t="e">
        <f aca="false">REPLACE(INDEX(GroupVertices[group], MATCH(Edges[[#this row],[vertex 2]],GroupVertices[vertex],0)),1,1,"")</f>
        <v>#VALUE!</v>
      </c>
      <c r="AY283" s="25" t="n">
        <v>1</v>
      </c>
      <c r="AZ283" s="26" t="n">
        <v>7.14285714285714</v>
      </c>
      <c r="BA283" s="25" t="n">
        <v>0</v>
      </c>
      <c r="BB283" s="26" t="n">
        <v>0</v>
      </c>
      <c r="BC283" s="25" t="n">
        <v>0</v>
      </c>
      <c r="BD283" s="26" t="n">
        <v>0</v>
      </c>
      <c r="BE283" s="25" t="n">
        <v>13</v>
      </c>
      <c r="BF283" s="26" t="n">
        <v>92.8571428571429</v>
      </c>
      <c r="BG283" s="25" t="n">
        <v>14</v>
      </c>
    </row>
    <row r="284" customFormat="false" ht="15" hidden="false" customHeight="false" outlineLevel="0" collapsed="false">
      <c r="A284" s="15" t="s">
        <v>1141</v>
      </c>
      <c r="B284" s="15" t="s">
        <v>1142</v>
      </c>
      <c r="C284" s="16" t="s">
        <v>66</v>
      </c>
      <c r="D284" s="17" t="n">
        <v>3</v>
      </c>
      <c r="E284" s="16" t="s">
        <v>67</v>
      </c>
      <c r="F284" s="18" t="n">
        <v>32</v>
      </c>
      <c r="G284" s="16"/>
      <c r="H284" s="19"/>
      <c r="I284" s="7"/>
      <c r="J284" s="7"/>
      <c r="K284" s="8" t="s">
        <v>68</v>
      </c>
      <c r="L284" s="20" t="n">
        <v>284</v>
      </c>
      <c r="M284" s="20"/>
      <c r="N284" s="10"/>
      <c r="O284" s="27" t="s">
        <v>190</v>
      </c>
      <c r="P284" s="28" t="n">
        <v>42705.2961458333</v>
      </c>
      <c r="Q284" s="27" t="s">
        <v>1143</v>
      </c>
      <c r="R284" s="27"/>
      <c r="S284" s="27"/>
      <c r="T284" s="27" t="s">
        <v>1144</v>
      </c>
      <c r="U284" s="28" t="n">
        <v>42705.2961458333</v>
      </c>
      <c r="V284" s="23" t="s">
        <v>1145</v>
      </c>
      <c r="W284" s="27"/>
      <c r="X284" s="27"/>
      <c r="Y284" s="27" t="s">
        <v>1146</v>
      </c>
      <c r="Z284" s="27" t="s">
        <v>1147</v>
      </c>
      <c r="AA284" s="29" t="inlineStr">
        <f aca="false">FALSE()</f>
        <is>
          <t/>
        </is>
      </c>
      <c r="AB284" s="29" t="n">
        <v>0</v>
      </c>
      <c r="AC284" s="29" t="s">
        <v>1148</v>
      </c>
      <c r="AD284" s="29" t="inlineStr">
        <f aca="false">FALSE()</f>
        <is>
          <t/>
        </is>
      </c>
      <c r="AE284" s="29" t="s">
        <v>75</v>
      </c>
      <c r="AF284" s="29"/>
      <c r="AG284" s="29"/>
      <c r="AH284" s="29" t="inlineStr">
        <f aca="false">FALSE()</f>
        <is>
          <t/>
        </is>
      </c>
      <c r="AI284" s="29" t="n">
        <v>0</v>
      </c>
      <c r="AJ284" s="29"/>
      <c r="AK284" s="29" t="s">
        <v>84</v>
      </c>
      <c r="AL284" s="29" t="inlineStr">
        <f aca="false">FALSE()</f>
        <is>
          <t/>
        </is>
      </c>
      <c r="AM284" s="29" t="s">
        <v>1147</v>
      </c>
      <c r="AN284" s="29"/>
      <c r="AO284" s="29"/>
      <c r="AP284" s="29"/>
      <c r="AQ284" s="29"/>
      <c r="AR284" s="29"/>
      <c r="AS284" s="29"/>
      <c r="AT284" s="29"/>
      <c r="AU284" s="29"/>
      <c r="AV284" s="0" t="n">
        <v>1</v>
      </c>
      <c r="AW284" s="24" t="e">
        <f aca="false">REPLACE(INDEX(GroupVertices[group], MATCH(Edges[[#this row],[vertex 1]],GroupVertices[vertex],0)),1,1,"")</f>
        <v>#VALUE!</v>
      </c>
      <c r="AX284" s="24" t="e">
        <f aca="false">REPLACE(INDEX(GroupVertices[group], MATCH(Edges[[#this row],[vertex 2]],GroupVertices[vertex],0)),1,1,"")</f>
        <v>#VALUE!</v>
      </c>
      <c r="AY284" s="25" t="n">
        <v>1</v>
      </c>
      <c r="AZ284" s="26" t="n">
        <v>6.66666666666667</v>
      </c>
      <c r="BA284" s="25" t="n">
        <v>1</v>
      </c>
      <c r="BB284" s="26" t="n">
        <v>6.66666666666667</v>
      </c>
      <c r="BC284" s="25" t="n">
        <v>0</v>
      </c>
      <c r="BD284" s="26" t="n">
        <v>0</v>
      </c>
      <c r="BE284" s="25" t="n">
        <v>13</v>
      </c>
      <c r="BF284" s="26" t="n">
        <v>86.6666666666667</v>
      </c>
      <c r="BG284" s="25" t="n">
        <v>15</v>
      </c>
    </row>
    <row r="285" customFormat="false" ht="15" hidden="false" customHeight="false" outlineLevel="0" collapsed="false">
      <c r="A285" s="15" t="s">
        <v>1149</v>
      </c>
      <c r="B285" s="15" t="s">
        <v>1149</v>
      </c>
      <c r="C285" s="16" t="s">
        <v>66</v>
      </c>
      <c r="D285" s="17" t="n">
        <v>3</v>
      </c>
      <c r="E285" s="16" t="s">
        <v>67</v>
      </c>
      <c r="F285" s="18" t="n">
        <v>32</v>
      </c>
      <c r="G285" s="16"/>
      <c r="H285" s="19"/>
      <c r="I285" s="7"/>
      <c r="J285" s="7"/>
      <c r="K285" s="8" t="s">
        <v>68</v>
      </c>
      <c r="L285" s="20" t="n">
        <v>285</v>
      </c>
      <c r="M285" s="20"/>
      <c r="N285" s="10"/>
      <c r="O285" s="27" t="s">
        <v>21</v>
      </c>
      <c r="P285" s="28" t="n">
        <v>42705.2962384259</v>
      </c>
      <c r="Q285" s="27" t="s">
        <v>1150</v>
      </c>
      <c r="R285" s="23" t="s">
        <v>1151</v>
      </c>
      <c r="S285" s="27" t="s">
        <v>130</v>
      </c>
      <c r="T285" s="27" t="s">
        <v>338</v>
      </c>
      <c r="U285" s="28" t="n">
        <v>42705.2962384259</v>
      </c>
      <c r="V285" s="23" t="s">
        <v>1152</v>
      </c>
      <c r="W285" s="27"/>
      <c r="X285" s="27"/>
      <c r="Y285" s="27" t="s">
        <v>1153</v>
      </c>
      <c r="Z285" s="27"/>
      <c r="AA285" s="29" t="inlineStr">
        <f aca="false">FALSE()</f>
        <is>
          <t/>
        </is>
      </c>
      <c r="AB285" s="29" t="n">
        <v>0</v>
      </c>
      <c r="AC285" s="29"/>
      <c r="AD285" s="29" t="n">
        <f aca="false">TRUE()</f>
        <v>1</v>
      </c>
      <c r="AE285" s="29" t="s">
        <v>75</v>
      </c>
      <c r="AF285" s="29"/>
      <c r="AG285" s="29" t="s">
        <v>1154</v>
      </c>
      <c r="AH285" s="29" t="inlineStr">
        <f aca="false">FALSE()</f>
        <is>
          <t/>
        </is>
      </c>
      <c r="AI285" s="29" t="n">
        <v>0</v>
      </c>
      <c r="AJ285" s="29"/>
      <c r="AK285" s="29" t="s">
        <v>135</v>
      </c>
      <c r="AL285" s="29" t="inlineStr">
        <f aca="false">FALSE()</f>
        <is>
          <t/>
        </is>
      </c>
      <c r="AM285" s="29" t="s">
        <v>1153</v>
      </c>
      <c r="AN285" s="29"/>
      <c r="AO285" s="29"/>
      <c r="AP285" s="29"/>
      <c r="AQ285" s="29"/>
      <c r="AR285" s="29"/>
      <c r="AS285" s="29"/>
      <c r="AT285" s="29"/>
      <c r="AU285" s="29"/>
      <c r="AV285" s="0" t="n">
        <v>1</v>
      </c>
      <c r="AW285" s="24" t="e">
        <f aca="false">REPLACE(INDEX(GroupVertices[group], MATCH(Edges[[#this row],[vertex 1]],GroupVertices[vertex],0)),1,1,"")</f>
        <v>#VALUE!</v>
      </c>
      <c r="AX285" s="24" t="e">
        <f aca="false">REPLACE(INDEX(GroupVertices[group], MATCH(Edges[[#this row],[vertex 2]],GroupVertices[vertex],0)),1,1,"")</f>
        <v>#VALUE!</v>
      </c>
      <c r="AY285" s="25" t="n">
        <v>0</v>
      </c>
      <c r="AZ285" s="26" t="n">
        <v>0</v>
      </c>
      <c r="BA285" s="25" t="n">
        <v>2</v>
      </c>
      <c r="BB285" s="26" t="n">
        <v>18.1818181818182</v>
      </c>
      <c r="BC285" s="25" t="n">
        <v>0</v>
      </c>
      <c r="BD285" s="26" t="n">
        <v>0</v>
      </c>
      <c r="BE285" s="25" t="n">
        <v>9</v>
      </c>
      <c r="BF285" s="26" t="n">
        <v>81.8181818181818</v>
      </c>
      <c r="BG285" s="25" t="n">
        <v>11</v>
      </c>
    </row>
    <row r="286" customFormat="false" ht="15" hidden="false" customHeight="false" outlineLevel="0" collapsed="false">
      <c r="A286" s="15" t="s">
        <v>1155</v>
      </c>
      <c r="B286" s="15" t="s">
        <v>1155</v>
      </c>
      <c r="C286" s="16" t="s">
        <v>66</v>
      </c>
      <c r="D286" s="17" t="n">
        <v>3</v>
      </c>
      <c r="E286" s="16" t="s">
        <v>67</v>
      </c>
      <c r="F286" s="18" t="n">
        <v>32</v>
      </c>
      <c r="G286" s="16"/>
      <c r="H286" s="19"/>
      <c r="I286" s="7"/>
      <c r="J286" s="7"/>
      <c r="K286" s="8" t="s">
        <v>68</v>
      </c>
      <c r="L286" s="20" t="n">
        <v>286</v>
      </c>
      <c r="M286" s="20"/>
      <c r="N286" s="10"/>
      <c r="O286" s="27" t="s">
        <v>21</v>
      </c>
      <c r="P286" s="28" t="n">
        <v>42705.3292939815</v>
      </c>
      <c r="Q286" s="27" t="s">
        <v>1156</v>
      </c>
      <c r="R286" s="23" t="s">
        <v>1157</v>
      </c>
      <c r="S286" s="27" t="s">
        <v>88</v>
      </c>
      <c r="T286" s="27"/>
      <c r="U286" s="28" t="n">
        <v>42705.3292939815</v>
      </c>
      <c r="V286" s="23" t="s">
        <v>1158</v>
      </c>
      <c r="W286" s="27" t="n">
        <v>2.45693221</v>
      </c>
      <c r="X286" s="27" t="n">
        <v>102.17204686</v>
      </c>
      <c r="Y286" s="27" t="s">
        <v>1159</v>
      </c>
      <c r="Z286" s="27"/>
      <c r="AA286" s="29" t="inlineStr">
        <f aca="false">FALSE()</f>
        <is>
          <t/>
        </is>
      </c>
      <c r="AB286" s="29" t="n">
        <v>0</v>
      </c>
      <c r="AC286" s="29"/>
      <c r="AD286" s="29" t="n">
        <f aca="false">FALSE()</f>
        <v>0</v>
      </c>
      <c r="AE286" s="29" t="s">
        <v>75</v>
      </c>
      <c r="AF286" s="29"/>
      <c r="AG286" s="29"/>
      <c r="AH286" s="29" t="inlineStr">
        <f aca="false">FALSE()</f>
        <is>
          <t/>
        </is>
      </c>
      <c r="AI286" s="29" t="n">
        <v>0</v>
      </c>
      <c r="AJ286" s="29"/>
      <c r="AK286" s="29" t="s">
        <v>91</v>
      </c>
      <c r="AL286" s="29" t="inlineStr">
        <f aca="false">FALSE()</f>
        <is>
          <t/>
        </is>
      </c>
      <c r="AM286" s="29" t="s">
        <v>1159</v>
      </c>
      <c r="AN286" s="30" t="s">
        <v>97</v>
      </c>
      <c r="AO286" s="29" t="s">
        <v>98</v>
      </c>
      <c r="AP286" s="29" t="s">
        <v>99</v>
      </c>
      <c r="AQ286" s="29" t="s">
        <v>100</v>
      </c>
      <c r="AR286" s="29" t="s">
        <v>101</v>
      </c>
      <c r="AS286" s="29" t="s">
        <v>102</v>
      </c>
      <c r="AT286" s="29" t="s">
        <v>103</v>
      </c>
      <c r="AU286" s="23" t="s">
        <v>104</v>
      </c>
      <c r="AV286" s="0" t="n">
        <v>1</v>
      </c>
      <c r="AW286" s="24" t="e">
        <f aca="false">REPLACE(INDEX(GroupVertices[group], MATCH(Edges[[#this row],[vertex 1]],GroupVertices[vertex],0)),1,1,"")</f>
        <v>#VALUE!</v>
      </c>
      <c r="AX286" s="24" t="e">
        <f aca="false">REPLACE(INDEX(GroupVertices[group], MATCH(Edges[[#this row],[vertex 2]],GroupVertices[vertex],0)),1,1,"")</f>
        <v>#VALUE!</v>
      </c>
      <c r="AY286" s="25" t="n">
        <v>0</v>
      </c>
      <c r="AZ286" s="26" t="n">
        <v>0</v>
      </c>
      <c r="BA286" s="25" t="n">
        <v>0</v>
      </c>
      <c r="BB286" s="26" t="n">
        <v>0</v>
      </c>
      <c r="BC286" s="25" t="n">
        <v>0</v>
      </c>
      <c r="BD286" s="26" t="n">
        <v>0</v>
      </c>
      <c r="BE286" s="25" t="n">
        <v>13</v>
      </c>
      <c r="BF286" s="26" t="n">
        <v>100</v>
      </c>
      <c r="BG286" s="25" t="n">
        <v>13</v>
      </c>
    </row>
    <row r="287" customFormat="false" ht="15" hidden="false" customHeight="false" outlineLevel="0" collapsed="false">
      <c r="A287" s="15" t="s">
        <v>1160</v>
      </c>
      <c r="B287" s="15" t="s">
        <v>1161</v>
      </c>
      <c r="C287" s="16" t="s">
        <v>66</v>
      </c>
      <c r="D287" s="17" t="n">
        <v>3</v>
      </c>
      <c r="E287" s="16" t="s">
        <v>67</v>
      </c>
      <c r="F287" s="18" t="n">
        <v>32</v>
      </c>
      <c r="G287" s="16"/>
      <c r="H287" s="19"/>
      <c r="I287" s="7"/>
      <c r="J287" s="7"/>
      <c r="K287" s="8" t="s">
        <v>68</v>
      </c>
      <c r="L287" s="20" t="n">
        <v>287</v>
      </c>
      <c r="M287" s="20"/>
      <c r="N287" s="10"/>
      <c r="O287" s="27" t="s">
        <v>69</v>
      </c>
      <c r="P287" s="28" t="n">
        <v>42705.3614351852</v>
      </c>
      <c r="Q287" s="27" t="s">
        <v>1162</v>
      </c>
      <c r="R287" s="27"/>
      <c r="S287" s="27"/>
      <c r="T287" s="27"/>
      <c r="U287" s="28" t="n">
        <v>42705.3614351852</v>
      </c>
      <c r="V287" s="23" t="s">
        <v>1163</v>
      </c>
      <c r="W287" s="27"/>
      <c r="X287" s="27"/>
      <c r="Y287" s="27" t="s">
        <v>1164</v>
      </c>
      <c r="Z287" s="27"/>
      <c r="AA287" s="29" t="inlineStr">
        <f aca="false">FALSE()</f>
        <is>
          <t/>
        </is>
      </c>
      <c r="AB287" s="29" t="n">
        <v>0</v>
      </c>
      <c r="AC287" s="29"/>
      <c r="AD287" s="29" t="inlineStr">
        <f aca="false">FALSE()</f>
        <is>
          <t/>
        </is>
      </c>
      <c r="AE287" s="29" t="s">
        <v>75</v>
      </c>
      <c r="AF287" s="29"/>
      <c r="AG287" s="29"/>
      <c r="AH287" s="29" t="inlineStr">
        <f aca="false">FALSE()</f>
        <is>
          <t/>
        </is>
      </c>
      <c r="AI287" s="29" t="n">
        <v>2</v>
      </c>
      <c r="AJ287" s="29" t="s">
        <v>1165</v>
      </c>
      <c r="AK287" s="29" t="s">
        <v>84</v>
      </c>
      <c r="AL287" s="29" t="inlineStr">
        <f aca="false">FALSE()</f>
        <is>
          <t/>
        </is>
      </c>
      <c r="AM287" s="29" t="s">
        <v>1165</v>
      </c>
      <c r="AN287" s="29"/>
      <c r="AO287" s="29"/>
      <c r="AP287" s="29"/>
      <c r="AQ287" s="29"/>
      <c r="AR287" s="29"/>
      <c r="AS287" s="29"/>
      <c r="AT287" s="29"/>
      <c r="AU287" s="29"/>
      <c r="AV287" s="0" t="n">
        <v>1</v>
      </c>
      <c r="AW287" s="24" t="e">
        <f aca="false">REPLACE(INDEX(GroupVertices[group], MATCH(Edges[[#this row],[vertex 1]],GroupVertices[vertex],0)),1,1,"")</f>
        <v>#VALUE!</v>
      </c>
      <c r="AX287" s="24" t="e">
        <f aca="false">REPLACE(INDEX(GroupVertices[group], MATCH(Edges[[#this row],[vertex 2]],GroupVertices[vertex],0)),1,1,"")</f>
        <v>#VALUE!</v>
      </c>
      <c r="AY287" s="25"/>
      <c r="AZ287" s="26"/>
      <c r="BA287" s="25"/>
      <c r="BB287" s="26"/>
      <c r="BC287" s="25"/>
      <c r="BD287" s="26"/>
      <c r="BE287" s="25"/>
      <c r="BF287" s="26"/>
      <c r="BG287" s="25"/>
    </row>
    <row r="288" customFormat="false" ht="15" hidden="false" customHeight="false" outlineLevel="0" collapsed="false">
      <c r="A288" s="15" t="s">
        <v>1160</v>
      </c>
      <c r="B288" s="15" t="s">
        <v>1166</v>
      </c>
      <c r="C288" s="16" t="s">
        <v>66</v>
      </c>
      <c r="D288" s="17" t="n">
        <v>3</v>
      </c>
      <c r="E288" s="16" t="s">
        <v>67</v>
      </c>
      <c r="F288" s="18" t="n">
        <v>32</v>
      </c>
      <c r="G288" s="16"/>
      <c r="H288" s="19"/>
      <c r="I288" s="7"/>
      <c r="J288" s="7"/>
      <c r="K288" s="8" t="s">
        <v>68</v>
      </c>
      <c r="L288" s="20" t="n">
        <v>288</v>
      </c>
      <c r="M288" s="20"/>
      <c r="N288" s="10"/>
      <c r="O288" s="27" t="s">
        <v>69</v>
      </c>
      <c r="P288" s="28" t="n">
        <v>42705.3614351852</v>
      </c>
      <c r="Q288" s="27" t="s">
        <v>1162</v>
      </c>
      <c r="R288" s="27"/>
      <c r="S288" s="27"/>
      <c r="T288" s="27"/>
      <c r="U288" s="28" t="n">
        <v>42705.3614351852</v>
      </c>
      <c r="V288" s="23" t="s">
        <v>1163</v>
      </c>
      <c r="W288" s="27"/>
      <c r="X288" s="27"/>
      <c r="Y288" s="27" t="s">
        <v>1164</v>
      </c>
      <c r="Z288" s="27"/>
      <c r="AA288" s="29" t="inlineStr">
        <f aca="false">FALSE()</f>
        <is>
          <t/>
        </is>
      </c>
      <c r="AB288" s="29" t="n">
        <v>0</v>
      </c>
      <c r="AC288" s="29"/>
      <c r="AD288" s="29" t="inlineStr">
        <f aca="false">FALSE()</f>
        <is>
          <t/>
        </is>
      </c>
      <c r="AE288" s="29" t="s">
        <v>75</v>
      </c>
      <c r="AF288" s="29"/>
      <c r="AG288" s="29"/>
      <c r="AH288" s="29" t="inlineStr">
        <f aca="false">FALSE()</f>
        <is>
          <t/>
        </is>
      </c>
      <c r="AI288" s="29" t="n">
        <v>2</v>
      </c>
      <c r="AJ288" s="29" t="s">
        <v>1165</v>
      </c>
      <c r="AK288" s="29" t="s">
        <v>84</v>
      </c>
      <c r="AL288" s="29" t="inlineStr">
        <f aca="false">FALSE()</f>
        <is>
          <t/>
        </is>
      </c>
      <c r="AM288" s="29" t="s">
        <v>1165</v>
      </c>
      <c r="AN288" s="29"/>
      <c r="AO288" s="29"/>
      <c r="AP288" s="29"/>
      <c r="AQ288" s="29"/>
      <c r="AR288" s="29"/>
      <c r="AS288" s="29"/>
      <c r="AT288" s="29"/>
      <c r="AU288" s="29"/>
      <c r="AV288" s="0" t="n">
        <v>1</v>
      </c>
      <c r="AW288" s="24" t="e">
        <f aca="false">REPLACE(INDEX(GroupVertices[group], MATCH(Edges[[#this row],[vertex 1]],GroupVertices[vertex],0)),1,1,"")</f>
        <v>#VALUE!</v>
      </c>
      <c r="AX288" s="24" t="e">
        <f aca="false">REPLACE(INDEX(GroupVertices[group], MATCH(Edges[[#this row],[vertex 2]],GroupVertices[vertex],0)),1,1,"")</f>
        <v>#VALUE!</v>
      </c>
      <c r="AY288" s="25"/>
      <c r="AZ288" s="26"/>
      <c r="BA288" s="25"/>
      <c r="BB288" s="26"/>
      <c r="BC288" s="25"/>
      <c r="BD288" s="26"/>
      <c r="BE288" s="25"/>
      <c r="BF288" s="26"/>
      <c r="BG288" s="25"/>
    </row>
    <row r="289" customFormat="false" ht="15" hidden="false" customHeight="false" outlineLevel="0" collapsed="false">
      <c r="A289" s="15" t="s">
        <v>1160</v>
      </c>
      <c r="B289" s="15" t="s">
        <v>1167</v>
      </c>
      <c r="C289" s="16" t="s">
        <v>66</v>
      </c>
      <c r="D289" s="17" t="n">
        <v>3</v>
      </c>
      <c r="E289" s="16" t="s">
        <v>67</v>
      </c>
      <c r="F289" s="18" t="n">
        <v>32</v>
      </c>
      <c r="G289" s="16"/>
      <c r="H289" s="19"/>
      <c r="I289" s="7"/>
      <c r="J289" s="7"/>
      <c r="K289" s="8" t="s">
        <v>68</v>
      </c>
      <c r="L289" s="20" t="n">
        <v>289</v>
      </c>
      <c r="M289" s="20"/>
      <c r="N289" s="10"/>
      <c r="O289" s="27" t="s">
        <v>69</v>
      </c>
      <c r="P289" s="28" t="n">
        <v>42705.3614351852</v>
      </c>
      <c r="Q289" s="27" t="s">
        <v>1162</v>
      </c>
      <c r="R289" s="27"/>
      <c r="S289" s="27"/>
      <c r="T289" s="27"/>
      <c r="U289" s="28" t="n">
        <v>42705.3614351852</v>
      </c>
      <c r="V289" s="23" t="s">
        <v>1163</v>
      </c>
      <c r="W289" s="27"/>
      <c r="X289" s="27"/>
      <c r="Y289" s="27" t="s">
        <v>1164</v>
      </c>
      <c r="Z289" s="27"/>
      <c r="AA289" s="29" t="inlineStr">
        <f aca="false">FALSE()</f>
        <is>
          <t/>
        </is>
      </c>
      <c r="AB289" s="29" t="n">
        <v>0</v>
      </c>
      <c r="AC289" s="29"/>
      <c r="AD289" s="29" t="inlineStr">
        <f aca="false">FALSE()</f>
        <is>
          <t/>
        </is>
      </c>
      <c r="AE289" s="29" t="s">
        <v>75</v>
      </c>
      <c r="AF289" s="29"/>
      <c r="AG289" s="29"/>
      <c r="AH289" s="29" t="inlineStr">
        <f aca="false">FALSE()</f>
        <is>
          <t/>
        </is>
      </c>
      <c r="AI289" s="29" t="n">
        <v>2</v>
      </c>
      <c r="AJ289" s="29" t="s">
        <v>1165</v>
      </c>
      <c r="AK289" s="29" t="s">
        <v>84</v>
      </c>
      <c r="AL289" s="29" t="inlineStr">
        <f aca="false">FALSE()</f>
        <is>
          <t/>
        </is>
      </c>
      <c r="AM289" s="29" t="s">
        <v>1165</v>
      </c>
      <c r="AN289" s="29"/>
      <c r="AO289" s="29"/>
      <c r="AP289" s="29"/>
      <c r="AQ289" s="29"/>
      <c r="AR289" s="29"/>
      <c r="AS289" s="29"/>
      <c r="AT289" s="29"/>
      <c r="AU289" s="29"/>
      <c r="AV289" s="0" t="n">
        <v>1</v>
      </c>
      <c r="AW289" s="24" t="e">
        <f aca="false">REPLACE(INDEX(GroupVertices[group], MATCH(Edges[[#this row],[vertex 1]],GroupVertices[vertex],0)),1,1,"")</f>
        <v>#VALUE!</v>
      </c>
      <c r="AX289" s="24" t="e">
        <f aca="false">REPLACE(INDEX(GroupVertices[group], MATCH(Edges[[#this row],[vertex 2]],GroupVertices[vertex],0)),1,1,"")</f>
        <v>#VALUE!</v>
      </c>
      <c r="AY289" s="25"/>
      <c r="AZ289" s="26"/>
      <c r="BA289" s="25"/>
      <c r="BB289" s="26"/>
      <c r="BC289" s="25"/>
      <c r="BD289" s="26"/>
      <c r="BE289" s="25"/>
      <c r="BF289" s="26"/>
      <c r="BG289" s="25"/>
    </row>
    <row r="290" customFormat="false" ht="15" hidden="false" customHeight="false" outlineLevel="0" collapsed="false">
      <c r="A290" s="15" t="s">
        <v>1160</v>
      </c>
      <c r="B290" s="15" t="s">
        <v>1168</v>
      </c>
      <c r="C290" s="16" t="s">
        <v>66</v>
      </c>
      <c r="D290" s="17" t="n">
        <v>3</v>
      </c>
      <c r="E290" s="16" t="s">
        <v>67</v>
      </c>
      <c r="F290" s="18" t="n">
        <v>32</v>
      </c>
      <c r="G290" s="16"/>
      <c r="H290" s="19"/>
      <c r="I290" s="7"/>
      <c r="J290" s="7"/>
      <c r="K290" s="8" t="s">
        <v>68</v>
      </c>
      <c r="L290" s="20" t="n">
        <v>290</v>
      </c>
      <c r="M290" s="20"/>
      <c r="N290" s="10"/>
      <c r="O290" s="27" t="s">
        <v>69</v>
      </c>
      <c r="P290" s="28" t="n">
        <v>42705.3614351852</v>
      </c>
      <c r="Q290" s="27" t="s">
        <v>1162</v>
      </c>
      <c r="R290" s="27"/>
      <c r="S290" s="27"/>
      <c r="T290" s="27"/>
      <c r="U290" s="28" t="n">
        <v>42705.3614351852</v>
      </c>
      <c r="V290" s="23" t="s">
        <v>1163</v>
      </c>
      <c r="W290" s="27"/>
      <c r="X290" s="27"/>
      <c r="Y290" s="27" t="s">
        <v>1164</v>
      </c>
      <c r="Z290" s="27"/>
      <c r="AA290" s="29" t="inlineStr">
        <f aca="false">FALSE()</f>
        <is>
          <t/>
        </is>
      </c>
      <c r="AB290" s="29" t="n">
        <v>0</v>
      </c>
      <c r="AC290" s="29"/>
      <c r="AD290" s="29" t="inlineStr">
        <f aca="false">FALSE()</f>
        <is>
          <t/>
        </is>
      </c>
      <c r="AE290" s="29" t="s">
        <v>75</v>
      </c>
      <c r="AF290" s="29"/>
      <c r="AG290" s="29"/>
      <c r="AH290" s="29" t="inlineStr">
        <f aca="false">FALSE()</f>
        <is>
          <t/>
        </is>
      </c>
      <c r="AI290" s="29" t="n">
        <v>2</v>
      </c>
      <c r="AJ290" s="29" t="s">
        <v>1165</v>
      </c>
      <c r="AK290" s="29" t="s">
        <v>84</v>
      </c>
      <c r="AL290" s="29" t="inlineStr">
        <f aca="false">FALSE()</f>
        <is>
          <t/>
        </is>
      </c>
      <c r="AM290" s="29" t="s">
        <v>1165</v>
      </c>
      <c r="AN290" s="29"/>
      <c r="AO290" s="29"/>
      <c r="AP290" s="29"/>
      <c r="AQ290" s="29"/>
      <c r="AR290" s="29"/>
      <c r="AS290" s="29"/>
      <c r="AT290" s="29"/>
      <c r="AU290" s="29"/>
      <c r="AV290" s="0" t="n">
        <v>1</v>
      </c>
      <c r="AW290" s="24" t="e">
        <f aca="false">REPLACE(INDEX(GroupVertices[group], MATCH(Edges[[#this row],[vertex 1]],GroupVertices[vertex],0)),1,1,"")</f>
        <v>#VALUE!</v>
      </c>
      <c r="AX290" s="24" t="e">
        <f aca="false">REPLACE(INDEX(GroupVertices[group], MATCH(Edges[[#this row],[vertex 2]],GroupVertices[vertex],0)),1,1,"")</f>
        <v>#VALUE!</v>
      </c>
      <c r="AY290" s="25" t="n">
        <v>0</v>
      </c>
      <c r="AZ290" s="26" t="n">
        <v>0</v>
      </c>
      <c r="BA290" s="25" t="n">
        <v>0</v>
      </c>
      <c r="BB290" s="26" t="n">
        <v>0</v>
      </c>
      <c r="BC290" s="25" t="n">
        <v>0</v>
      </c>
      <c r="BD290" s="26" t="n">
        <v>0</v>
      </c>
      <c r="BE290" s="25" t="n">
        <v>17</v>
      </c>
      <c r="BF290" s="26" t="n">
        <v>100</v>
      </c>
      <c r="BG290" s="25" t="n">
        <v>17</v>
      </c>
    </row>
    <row r="291" customFormat="false" ht="15" hidden="false" customHeight="false" outlineLevel="0" collapsed="false">
      <c r="A291" s="15" t="s">
        <v>1169</v>
      </c>
      <c r="B291" s="15" t="s">
        <v>1169</v>
      </c>
      <c r="C291" s="16" t="s">
        <v>66</v>
      </c>
      <c r="D291" s="17" t="n">
        <v>3</v>
      </c>
      <c r="E291" s="16" t="s">
        <v>67</v>
      </c>
      <c r="F291" s="18" t="n">
        <v>32</v>
      </c>
      <c r="G291" s="16"/>
      <c r="H291" s="19"/>
      <c r="I291" s="7"/>
      <c r="J291" s="7"/>
      <c r="K291" s="8" t="s">
        <v>68</v>
      </c>
      <c r="L291" s="20" t="n">
        <v>291</v>
      </c>
      <c r="M291" s="20"/>
      <c r="N291" s="10"/>
      <c r="O291" s="27" t="s">
        <v>21</v>
      </c>
      <c r="P291" s="28" t="n">
        <v>42705.366400463</v>
      </c>
      <c r="Q291" s="27" t="s">
        <v>1170</v>
      </c>
      <c r="R291" s="23" t="s">
        <v>1171</v>
      </c>
      <c r="S291" s="27" t="s">
        <v>1172</v>
      </c>
      <c r="T291" s="27" t="s">
        <v>1173</v>
      </c>
      <c r="U291" s="28" t="n">
        <v>42705.366400463</v>
      </c>
      <c r="V291" s="23" t="s">
        <v>1174</v>
      </c>
      <c r="W291" s="27"/>
      <c r="X291" s="27"/>
      <c r="Y291" s="27" t="s">
        <v>1175</v>
      </c>
      <c r="Z291" s="27"/>
      <c r="AA291" s="29" t="inlineStr">
        <f aca="false">FALSE()</f>
        <is>
          <t/>
        </is>
      </c>
      <c r="AB291" s="29" t="n">
        <v>0</v>
      </c>
      <c r="AC291" s="29"/>
      <c r="AD291" s="29" t="inlineStr">
        <f aca="false">FALSE()</f>
        <is>
          <t/>
        </is>
      </c>
      <c r="AE291" s="29" t="s">
        <v>75</v>
      </c>
      <c r="AF291" s="29"/>
      <c r="AG291" s="29"/>
      <c r="AH291" s="29" t="inlineStr">
        <f aca="false">FALSE()</f>
        <is>
          <t/>
        </is>
      </c>
      <c r="AI291" s="29" t="n">
        <v>0</v>
      </c>
      <c r="AJ291" s="29"/>
      <c r="AK291" s="29" t="s">
        <v>76</v>
      </c>
      <c r="AL291" s="29" t="inlineStr">
        <f aca="false">FALSE()</f>
        <is>
          <t/>
        </is>
      </c>
      <c r="AM291" s="29" t="s">
        <v>1175</v>
      </c>
      <c r="AN291" s="29"/>
      <c r="AO291" s="29"/>
      <c r="AP291" s="29"/>
      <c r="AQ291" s="29"/>
      <c r="AR291" s="29"/>
      <c r="AS291" s="29"/>
      <c r="AT291" s="29"/>
      <c r="AU291" s="29"/>
      <c r="AV291" s="0" t="n">
        <v>1</v>
      </c>
      <c r="AW291" s="24" t="e">
        <f aca="false">REPLACE(INDEX(GroupVertices[group], MATCH(Edges[[#this row],[vertex 1]],GroupVertices[vertex],0)),1,1,"")</f>
        <v>#VALUE!</v>
      </c>
      <c r="AX291" s="24" t="e">
        <f aca="false">REPLACE(INDEX(GroupVertices[group], MATCH(Edges[[#this row],[vertex 2]],GroupVertices[vertex],0)),1,1,"")</f>
        <v>#VALUE!</v>
      </c>
      <c r="AY291" s="25" t="n">
        <v>0</v>
      </c>
      <c r="AZ291" s="26" t="n">
        <v>0</v>
      </c>
      <c r="BA291" s="25" t="n">
        <v>0</v>
      </c>
      <c r="BB291" s="26" t="n">
        <v>0</v>
      </c>
      <c r="BC291" s="25" t="n">
        <v>0</v>
      </c>
      <c r="BD291" s="26" t="n">
        <v>0</v>
      </c>
      <c r="BE291" s="25" t="n">
        <v>6</v>
      </c>
      <c r="BF291" s="26" t="n">
        <v>100</v>
      </c>
      <c r="BG291" s="25" t="n">
        <v>6</v>
      </c>
    </row>
    <row r="292" customFormat="false" ht="15" hidden="false" customHeight="false" outlineLevel="0" collapsed="false">
      <c r="A292" s="15" t="s">
        <v>1176</v>
      </c>
      <c r="B292" s="15" t="s">
        <v>1177</v>
      </c>
      <c r="C292" s="16" t="s">
        <v>66</v>
      </c>
      <c r="D292" s="17" t="n">
        <v>3</v>
      </c>
      <c r="E292" s="16" t="s">
        <v>67</v>
      </c>
      <c r="F292" s="18" t="n">
        <v>32</v>
      </c>
      <c r="G292" s="16"/>
      <c r="H292" s="19"/>
      <c r="I292" s="7"/>
      <c r="J292" s="7"/>
      <c r="K292" s="8" t="s">
        <v>68</v>
      </c>
      <c r="L292" s="20" t="n">
        <v>292</v>
      </c>
      <c r="M292" s="20"/>
      <c r="N292" s="10"/>
      <c r="O292" s="27" t="s">
        <v>69</v>
      </c>
      <c r="P292" s="28" t="n">
        <v>42705.3698842593</v>
      </c>
      <c r="Q292" s="27" t="s">
        <v>1178</v>
      </c>
      <c r="R292" s="27"/>
      <c r="S292" s="27"/>
      <c r="T292" s="27" t="s">
        <v>1179</v>
      </c>
      <c r="U292" s="28" t="n">
        <v>42705.3698842593</v>
      </c>
      <c r="V292" s="23" t="s">
        <v>1180</v>
      </c>
      <c r="W292" s="27"/>
      <c r="X292" s="27"/>
      <c r="Y292" s="27" t="s">
        <v>1181</v>
      </c>
      <c r="Z292" s="27"/>
      <c r="AA292" s="29" t="inlineStr">
        <f aca="false">FALSE()</f>
        <is>
          <t/>
        </is>
      </c>
      <c r="AB292" s="29" t="n">
        <v>0</v>
      </c>
      <c r="AC292" s="29"/>
      <c r="AD292" s="29" t="inlineStr">
        <f aca="false">FALSE()</f>
        <is>
          <t/>
        </is>
      </c>
      <c r="AE292" s="29" t="s">
        <v>75</v>
      </c>
      <c r="AF292" s="29"/>
      <c r="AG292" s="29"/>
      <c r="AH292" s="29" t="inlineStr">
        <f aca="false">FALSE()</f>
        <is>
          <t/>
        </is>
      </c>
      <c r="AI292" s="29" t="n">
        <v>5</v>
      </c>
      <c r="AJ292" s="29" t="s">
        <v>1182</v>
      </c>
      <c r="AK292" s="29" t="s">
        <v>76</v>
      </c>
      <c r="AL292" s="29" t="inlineStr">
        <f aca="false">FALSE()</f>
        <is>
          <t/>
        </is>
      </c>
      <c r="AM292" s="29" t="s">
        <v>1182</v>
      </c>
      <c r="AN292" s="29"/>
      <c r="AO292" s="29"/>
      <c r="AP292" s="29"/>
      <c r="AQ292" s="29"/>
      <c r="AR292" s="29"/>
      <c r="AS292" s="29"/>
      <c r="AT292" s="29"/>
      <c r="AU292" s="29"/>
      <c r="AV292" s="0" t="n">
        <v>1</v>
      </c>
      <c r="AW292" s="24" t="e">
        <f aca="false">REPLACE(INDEX(GroupVertices[group], MATCH(Edges[[#this row],[vertex 1]],GroupVertices[vertex],0)),1,1,"")</f>
        <v>#VALUE!</v>
      </c>
      <c r="AX292" s="24" t="e">
        <f aca="false">REPLACE(INDEX(GroupVertices[group], MATCH(Edges[[#this row],[vertex 2]],GroupVertices[vertex],0)),1,1,"")</f>
        <v>#VALUE!</v>
      </c>
      <c r="AY292" s="25" t="n">
        <v>0</v>
      </c>
      <c r="AZ292" s="26" t="n">
        <v>0</v>
      </c>
      <c r="BA292" s="25" t="n">
        <v>0</v>
      </c>
      <c r="BB292" s="26" t="n">
        <v>0</v>
      </c>
      <c r="BC292" s="25" t="n">
        <v>0</v>
      </c>
      <c r="BD292" s="26" t="n">
        <v>0</v>
      </c>
      <c r="BE292" s="25" t="n">
        <v>19</v>
      </c>
      <c r="BF292" s="26" t="n">
        <v>100</v>
      </c>
      <c r="BG292" s="25" t="n">
        <v>19</v>
      </c>
    </row>
    <row r="293" customFormat="false" ht="15" hidden="false" customHeight="false" outlineLevel="0" collapsed="false">
      <c r="A293" s="15" t="s">
        <v>1183</v>
      </c>
      <c r="B293" s="15" t="s">
        <v>1183</v>
      </c>
      <c r="C293" s="16" t="s">
        <v>66</v>
      </c>
      <c r="D293" s="17" t="n">
        <v>3</v>
      </c>
      <c r="E293" s="16" t="s">
        <v>67</v>
      </c>
      <c r="F293" s="18" t="n">
        <v>32</v>
      </c>
      <c r="G293" s="16"/>
      <c r="H293" s="19"/>
      <c r="I293" s="7"/>
      <c r="J293" s="7"/>
      <c r="K293" s="8" t="s">
        <v>68</v>
      </c>
      <c r="L293" s="20" t="n">
        <v>293</v>
      </c>
      <c r="M293" s="20"/>
      <c r="N293" s="10"/>
      <c r="O293" s="27" t="s">
        <v>21</v>
      </c>
      <c r="P293" s="28" t="n">
        <v>42705.3865740741</v>
      </c>
      <c r="Q293" s="27" t="s">
        <v>1184</v>
      </c>
      <c r="R293" s="23" t="s">
        <v>1185</v>
      </c>
      <c r="S293" s="27" t="s">
        <v>492</v>
      </c>
      <c r="T293" s="27"/>
      <c r="U293" s="28" t="n">
        <v>42705.3865740741</v>
      </c>
      <c r="V293" s="23" t="s">
        <v>1186</v>
      </c>
      <c r="W293" s="27"/>
      <c r="X293" s="27"/>
      <c r="Y293" s="27" t="s">
        <v>1187</v>
      </c>
      <c r="Z293" s="27"/>
      <c r="AA293" s="29" t="inlineStr">
        <f aca="false">FALSE()</f>
        <is>
          <t/>
        </is>
      </c>
      <c r="AB293" s="29" t="n">
        <v>0</v>
      </c>
      <c r="AC293" s="29"/>
      <c r="AD293" s="29" t="inlineStr">
        <f aca="false">FALSE()</f>
        <is>
          <t/>
        </is>
      </c>
      <c r="AE293" s="29" t="s">
        <v>428</v>
      </c>
      <c r="AF293" s="29"/>
      <c r="AG293" s="29"/>
      <c r="AH293" s="29" t="inlineStr">
        <f aca="false">FALSE()</f>
        <is>
          <t/>
        </is>
      </c>
      <c r="AI293" s="29" t="n">
        <v>0</v>
      </c>
      <c r="AJ293" s="29"/>
      <c r="AK293" s="29" t="s">
        <v>126</v>
      </c>
      <c r="AL293" s="29" t="inlineStr">
        <f aca="false">FALSE()</f>
        <is>
          <t/>
        </is>
      </c>
      <c r="AM293" s="29" t="s">
        <v>1187</v>
      </c>
      <c r="AN293" s="29"/>
      <c r="AO293" s="29"/>
      <c r="AP293" s="29"/>
      <c r="AQ293" s="29"/>
      <c r="AR293" s="29"/>
      <c r="AS293" s="29"/>
      <c r="AT293" s="29"/>
      <c r="AU293" s="29"/>
      <c r="AV293" s="0" t="n">
        <v>1</v>
      </c>
      <c r="AW293" s="24" t="e">
        <f aca="false">REPLACE(INDEX(GroupVertices[group], MATCH(Edges[[#this row],[vertex 1]],GroupVertices[vertex],0)),1,1,"")</f>
        <v>#VALUE!</v>
      </c>
      <c r="AX293" s="24" t="e">
        <f aca="false">REPLACE(INDEX(GroupVertices[group], MATCH(Edges[[#this row],[vertex 2]],GroupVertices[vertex],0)),1,1,"")</f>
        <v>#VALUE!</v>
      </c>
      <c r="AY293" s="25" t="n">
        <v>0</v>
      </c>
      <c r="AZ293" s="26" t="n">
        <v>0</v>
      </c>
      <c r="BA293" s="25" t="n">
        <v>0</v>
      </c>
      <c r="BB293" s="26" t="n">
        <v>0</v>
      </c>
      <c r="BC293" s="25" t="n">
        <v>0</v>
      </c>
      <c r="BD293" s="26" t="n">
        <v>0</v>
      </c>
      <c r="BE293" s="25" t="n">
        <v>13</v>
      </c>
      <c r="BF293" s="26" t="n">
        <v>100</v>
      </c>
      <c r="BG293" s="25" t="n">
        <v>13</v>
      </c>
    </row>
    <row r="294" customFormat="false" ht="15" hidden="false" customHeight="false" outlineLevel="0" collapsed="false">
      <c r="A294" s="15" t="s">
        <v>1188</v>
      </c>
      <c r="B294" s="15" t="s">
        <v>1188</v>
      </c>
      <c r="C294" s="16" t="s">
        <v>66</v>
      </c>
      <c r="D294" s="17" t="n">
        <v>3</v>
      </c>
      <c r="E294" s="16" t="s">
        <v>67</v>
      </c>
      <c r="F294" s="18" t="n">
        <v>32</v>
      </c>
      <c r="G294" s="16"/>
      <c r="H294" s="19"/>
      <c r="I294" s="7"/>
      <c r="J294" s="7"/>
      <c r="K294" s="8" t="s">
        <v>68</v>
      </c>
      <c r="L294" s="20" t="n">
        <v>294</v>
      </c>
      <c r="M294" s="20"/>
      <c r="N294" s="10"/>
      <c r="O294" s="27" t="s">
        <v>21</v>
      </c>
      <c r="P294" s="28" t="n">
        <v>42705.3876273148</v>
      </c>
      <c r="Q294" s="27" t="s">
        <v>1189</v>
      </c>
      <c r="R294" s="23" t="s">
        <v>1190</v>
      </c>
      <c r="S294" s="27" t="s">
        <v>1191</v>
      </c>
      <c r="T294" s="27"/>
      <c r="U294" s="28" t="n">
        <v>42705.3876273148</v>
      </c>
      <c r="V294" s="23" t="s">
        <v>1192</v>
      </c>
      <c r="W294" s="27"/>
      <c r="X294" s="27"/>
      <c r="Y294" s="27" t="s">
        <v>1193</v>
      </c>
      <c r="Z294" s="27"/>
      <c r="AA294" s="29" t="inlineStr">
        <f aca="false">FALSE()</f>
        <is>
          <t/>
        </is>
      </c>
      <c r="AB294" s="29" t="n">
        <v>0</v>
      </c>
      <c r="AC294" s="29"/>
      <c r="AD294" s="29" t="inlineStr">
        <f aca="false">FALSE()</f>
        <is>
          <t/>
        </is>
      </c>
      <c r="AE294" s="29" t="s">
        <v>75</v>
      </c>
      <c r="AF294" s="29"/>
      <c r="AG294" s="29"/>
      <c r="AH294" s="29" t="inlineStr">
        <f aca="false">FALSE()</f>
        <is>
          <t/>
        </is>
      </c>
      <c r="AI294" s="29" t="n">
        <v>0</v>
      </c>
      <c r="AJ294" s="29"/>
      <c r="AK294" s="29" t="s">
        <v>1194</v>
      </c>
      <c r="AL294" s="29" t="inlineStr">
        <f aca="false">FALSE()</f>
        <is>
          <t/>
        </is>
      </c>
      <c r="AM294" s="29" t="s">
        <v>1193</v>
      </c>
      <c r="AN294" s="29"/>
      <c r="AO294" s="29"/>
      <c r="AP294" s="29"/>
      <c r="AQ294" s="29"/>
      <c r="AR294" s="29"/>
      <c r="AS294" s="29"/>
      <c r="AT294" s="29"/>
      <c r="AU294" s="29"/>
      <c r="AV294" s="0" t="n">
        <v>1</v>
      </c>
      <c r="AW294" s="24" t="e">
        <f aca="false">REPLACE(INDEX(GroupVertices[group], MATCH(Edges[[#this row],[vertex 1]],GroupVertices[vertex],0)),1,1,"")</f>
        <v>#VALUE!</v>
      </c>
      <c r="AX294" s="24" t="e">
        <f aca="false">REPLACE(INDEX(GroupVertices[group], MATCH(Edges[[#this row],[vertex 2]],GroupVertices[vertex],0)),1,1,"")</f>
        <v>#VALUE!</v>
      </c>
      <c r="AY294" s="25" t="n">
        <v>0</v>
      </c>
      <c r="AZ294" s="26" t="n">
        <v>0</v>
      </c>
      <c r="BA294" s="25" t="n">
        <v>0</v>
      </c>
      <c r="BB294" s="26" t="n">
        <v>0</v>
      </c>
      <c r="BC294" s="25" t="n">
        <v>0</v>
      </c>
      <c r="BD294" s="26" t="n">
        <v>0</v>
      </c>
      <c r="BE294" s="25" t="n">
        <v>11</v>
      </c>
      <c r="BF294" s="26" t="n">
        <v>100</v>
      </c>
      <c r="BG294" s="25" t="n">
        <v>11</v>
      </c>
    </row>
    <row r="295" customFormat="false" ht="15" hidden="false" customHeight="false" outlineLevel="0" collapsed="false">
      <c r="A295" s="15" t="s">
        <v>1195</v>
      </c>
      <c r="B295" s="15" t="s">
        <v>1195</v>
      </c>
      <c r="C295" s="16" t="s">
        <v>66</v>
      </c>
      <c r="D295" s="17" t="n">
        <v>3</v>
      </c>
      <c r="E295" s="16" t="s">
        <v>67</v>
      </c>
      <c r="F295" s="18" t="n">
        <v>32</v>
      </c>
      <c r="G295" s="16"/>
      <c r="H295" s="19"/>
      <c r="I295" s="7"/>
      <c r="J295" s="7"/>
      <c r="K295" s="8" t="s">
        <v>68</v>
      </c>
      <c r="L295" s="20" t="n">
        <v>295</v>
      </c>
      <c r="M295" s="20"/>
      <c r="N295" s="10"/>
      <c r="O295" s="27" t="s">
        <v>21</v>
      </c>
      <c r="P295" s="28" t="n">
        <v>42705.3968287037</v>
      </c>
      <c r="Q295" s="27" t="s">
        <v>1196</v>
      </c>
      <c r="R295" s="23" t="s">
        <v>1197</v>
      </c>
      <c r="S295" s="27" t="s">
        <v>130</v>
      </c>
      <c r="T295" s="27"/>
      <c r="U295" s="28" t="n">
        <v>42705.3968287037</v>
      </c>
      <c r="V295" s="23" t="s">
        <v>1198</v>
      </c>
      <c r="W295" s="27"/>
      <c r="X295" s="27"/>
      <c r="Y295" s="27" t="s">
        <v>1199</v>
      </c>
      <c r="Z295" s="27"/>
      <c r="AA295" s="29" t="inlineStr">
        <f aca="false">FALSE()</f>
        <is>
          <t/>
        </is>
      </c>
      <c r="AB295" s="29" t="n">
        <v>0</v>
      </c>
      <c r="AC295" s="29"/>
      <c r="AD295" s="29" t="inlineStr">
        <f aca="false">FALSE()</f>
        <is>
          <t/>
        </is>
      </c>
      <c r="AE295" s="29" t="s">
        <v>428</v>
      </c>
      <c r="AF295" s="29"/>
      <c r="AG295" s="29"/>
      <c r="AH295" s="29" t="inlineStr">
        <f aca="false">FALSE()</f>
        <is>
          <t/>
        </is>
      </c>
      <c r="AI295" s="29" t="n">
        <v>0</v>
      </c>
      <c r="AJ295" s="29"/>
      <c r="AK295" s="29" t="s">
        <v>126</v>
      </c>
      <c r="AL295" s="29" t="n">
        <f aca="false">TRUE()</f>
        <v>1</v>
      </c>
      <c r="AM295" s="29" t="s">
        <v>1199</v>
      </c>
      <c r="AN295" s="29"/>
      <c r="AO295" s="29"/>
      <c r="AP295" s="29"/>
      <c r="AQ295" s="29"/>
      <c r="AR295" s="29"/>
      <c r="AS295" s="29"/>
      <c r="AT295" s="29"/>
      <c r="AU295" s="29"/>
      <c r="AV295" s="0" t="n">
        <v>1</v>
      </c>
      <c r="AW295" s="24" t="e">
        <f aca="false">REPLACE(INDEX(GroupVertices[group], MATCH(Edges[[#this row],[vertex 1]],GroupVertices[vertex],0)),1,1,"")</f>
        <v>#VALUE!</v>
      </c>
      <c r="AX295" s="24" t="e">
        <f aca="false">REPLACE(INDEX(GroupVertices[group], MATCH(Edges[[#this row],[vertex 2]],GroupVertices[vertex],0)),1,1,"")</f>
        <v>#VALUE!</v>
      </c>
      <c r="AY295" s="25" t="n">
        <v>0</v>
      </c>
      <c r="AZ295" s="26" t="n">
        <v>0</v>
      </c>
      <c r="BA295" s="25" t="n">
        <v>0</v>
      </c>
      <c r="BB295" s="26" t="n">
        <v>0</v>
      </c>
      <c r="BC295" s="25" t="n">
        <v>0</v>
      </c>
      <c r="BD295" s="26" t="n">
        <v>0</v>
      </c>
      <c r="BE295" s="25" t="n">
        <v>13</v>
      </c>
      <c r="BF295" s="26" t="n">
        <v>100</v>
      </c>
      <c r="BG295" s="25" t="n">
        <v>13</v>
      </c>
    </row>
    <row r="296" customFormat="false" ht="15" hidden="false" customHeight="false" outlineLevel="0" collapsed="false">
      <c r="A296" s="15" t="s">
        <v>1200</v>
      </c>
      <c r="B296" s="15" t="s">
        <v>1201</v>
      </c>
      <c r="C296" s="16" t="s">
        <v>66</v>
      </c>
      <c r="D296" s="17" t="n">
        <v>3</v>
      </c>
      <c r="E296" s="16" t="s">
        <v>67</v>
      </c>
      <c r="F296" s="18" t="n">
        <v>32</v>
      </c>
      <c r="G296" s="16"/>
      <c r="H296" s="19"/>
      <c r="I296" s="7"/>
      <c r="J296" s="7"/>
      <c r="K296" s="8" t="s">
        <v>68</v>
      </c>
      <c r="L296" s="20" t="n">
        <v>296</v>
      </c>
      <c r="M296" s="20"/>
      <c r="N296" s="10"/>
      <c r="O296" s="27" t="s">
        <v>69</v>
      </c>
      <c r="P296" s="28" t="n">
        <v>42705.398587963</v>
      </c>
      <c r="Q296" s="27" t="s">
        <v>1202</v>
      </c>
      <c r="R296" s="27"/>
      <c r="S296" s="27"/>
      <c r="T296" s="27"/>
      <c r="U296" s="28" t="n">
        <v>42705.398587963</v>
      </c>
      <c r="V296" s="23" t="s">
        <v>1203</v>
      </c>
      <c r="W296" s="27"/>
      <c r="X296" s="27"/>
      <c r="Y296" s="27" t="s">
        <v>1204</v>
      </c>
      <c r="Z296" s="27"/>
      <c r="AA296" s="29" t="inlineStr">
        <f aca="false">FALSE()</f>
        <is>
          <t/>
        </is>
      </c>
      <c r="AB296" s="29" t="n">
        <v>0</v>
      </c>
      <c r="AC296" s="29"/>
      <c r="AD296" s="29" t="inlineStr">
        <f aca="false">FALSE()</f>
        <is>
          <t/>
        </is>
      </c>
      <c r="AE296" s="29" t="s">
        <v>75</v>
      </c>
      <c r="AF296" s="29"/>
      <c r="AG296" s="29"/>
      <c r="AH296" s="29" t="inlineStr">
        <f aca="false">FALSE()</f>
        <is>
          <t/>
        </is>
      </c>
      <c r="AI296" s="29" t="n">
        <v>2</v>
      </c>
      <c r="AJ296" s="29" t="s">
        <v>1205</v>
      </c>
      <c r="AK296" s="29" t="s">
        <v>332</v>
      </c>
      <c r="AL296" s="29" t="n">
        <f aca="false">FALSE()</f>
        <v>0</v>
      </c>
      <c r="AM296" s="29" t="s">
        <v>1205</v>
      </c>
      <c r="AN296" s="29"/>
      <c r="AO296" s="29"/>
      <c r="AP296" s="29"/>
      <c r="AQ296" s="29"/>
      <c r="AR296" s="29"/>
      <c r="AS296" s="29"/>
      <c r="AT296" s="29"/>
      <c r="AU296" s="29"/>
      <c r="AV296" s="0" t="n">
        <v>1</v>
      </c>
      <c r="AW296" s="24" t="e">
        <f aca="false">REPLACE(INDEX(GroupVertices[group], MATCH(Edges[[#this row],[vertex 1]],GroupVertices[vertex],0)),1,1,"")</f>
        <v>#VALUE!</v>
      </c>
      <c r="AX296" s="24" t="e">
        <f aca="false">REPLACE(INDEX(GroupVertices[group], MATCH(Edges[[#this row],[vertex 2]],GroupVertices[vertex],0)),1,1,"")</f>
        <v>#VALUE!</v>
      </c>
      <c r="AY296" s="25"/>
      <c r="AZ296" s="26"/>
      <c r="BA296" s="25"/>
      <c r="BB296" s="26"/>
      <c r="BC296" s="25"/>
      <c r="BD296" s="26"/>
      <c r="BE296" s="25"/>
      <c r="BF296" s="26"/>
      <c r="BG296" s="25"/>
    </row>
    <row r="297" customFormat="false" ht="15" hidden="false" customHeight="false" outlineLevel="0" collapsed="false">
      <c r="A297" s="15" t="s">
        <v>1200</v>
      </c>
      <c r="B297" s="15" t="s">
        <v>1206</v>
      </c>
      <c r="C297" s="16" t="s">
        <v>66</v>
      </c>
      <c r="D297" s="17" t="n">
        <v>3</v>
      </c>
      <c r="E297" s="16" t="s">
        <v>67</v>
      </c>
      <c r="F297" s="18" t="n">
        <v>32</v>
      </c>
      <c r="G297" s="16"/>
      <c r="H297" s="19"/>
      <c r="I297" s="7"/>
      <c r="J297" s="7"/>
      <c r="K297" s="8" t="s">
        <v>68</v>
      </c>
      <c r="L297" s="20" t="n">
        <v>297</v>
      </c>
      <c r="M297" s="20"/>
      <c r="N297" s="10"/>
      <c r="O297" s="27" t="s">
        <v>69</v>
      </c>
      <c r="P297" s="28" t="n">
        <v>42705.398587963</v>
      </c>
      <c r="Q297" s="27" t="s">
        <v>1202</v>
      </c>
      <c r="R297" s="27"/>
      <c r="S297" s="27"/>
      <c r="T297" s="27"/>
      <c r="U297" s="28" t="n">
        <v>42705.398587963</v>
      </c>
      <c r="V297" s="23" t="s">
        <v>1203</v>
      </c>
      <c r="W297" s="27"/>
      <c r="X297" s="27"/>
      <c r="Y297" s="27" t="s">
        <v>1204</v>
      </c>
      <c r="Z297" s="27"/>
      <c r="AA297" s="29" t="inlineStr">
        <f aca="false">FALSE()</f>
        <is>
          <t/>
        </is>
      </c>
      <c r="AB297" s="29" t="n">
        <v>0</v>
      </c>
      <c r="AC297" s="29"/>
      <c r="AD297" s="29" t="inlineStr">
        <f aca="false">FALSE()</f>
        <is>
          <t/>
        </is>
      </c>
      <c r="AE297" s="29" t="s">
        <v>75</v>
      </c>
      <c r="AF297" s="29"/>
      <c r="AG297" s="29"/>
      <c r="AH297" s="29" t="inlineStr">
        <f aca="false">FALSE()</f>
        <is>
          <t/>
        </is>
      </c>
      <c r="AI297" s="29" t="n">
        <v>2</v>
      </c>
      <c r="AJ297" s="29" t="s">
        <v>1205</v>
      </c>
      <c r="AK297" s="29" t="s">
        <v>332</v>
      </c>
      <c r="AL297" s="29" t="inlineStr">
        <f aca="false">FALSE()</f>
        <is>
          <t/>
        </is>
      </c>
      <c r="AM297" s="29" t="s">
        <v>1205</v>
      </c>
      <c r="AN297" s="29"/>
      <c r="AO297" s="29"/>
      <c r="AP297" s="29"/>
      <c r="AQ297" s="29"/>
      <c r="AR297" s="29"/>
      <c r="AS297" s="29"/>
      <c r="AT297" s="29"/>
      <c r="AU297" s="29"/>
      <c r="AV297" s="0" t="n">
        <v>1</v>
      </c>
      <c r="AW297" s="24" t="e">
        <f aca="false">REPLACE(INDEX(GroupVertices[group], MATCH(Edges[[#this row],[vertex 1]],GroupVertices[vertex],0)),1,1,"")</f>
        <v>#VALUE!</v>
      </c>
      <c r="AX297" s="24" t="e">
        <f aca="false">REPLACE(INDEX(GroupVertices[group], MATCH(Edges[[#this row],[vertex 2]],GroupVertices[vertex],0)),1,1,"")</f>
        <v>#VALUE!</v>
      </c>
      <c r="AY297" s="25" t="n">
        <v>1</v>
      </c>
      <c r="AZ297" s="26" t="n">
        <v>6.25</v>
      </c>
      <c r="BA297" s="25" t="n">
        <v>0</v>
      </c>
      <c r="BB297" s="26" t="n">
        <v>0</v>
      </c>
      <c r="BC297" s="25" t="n">
        <v>0</v>
      </c>
      <c r="BD297" s="26" t="n">
        <v>0</v>
      </c>
      <c r="BE297" s="25" t="n">
        <v>15</v>
      </c>
      <c r="BF297" s="26" t="n">
        <v>93.75</v>
      </c>
      <c r="BG297" s="25" t="n">
        <v>16</v>
      </c>
    </row>
    <row r="298" customFormat="false" ht="15" hidden="false" customHeight="false" outlineLevel="0" collapsed="false">
      <c r="A298" s="15" t="s">
        <v>1206</v>
      </c>
      <c r="B298" s="15" t="s">
        <v>1201</v>
      </c>
      <c r="C298" s="16" t="s">
        <v>66</v>
      </c>
      <c r="D298" s="17" t="n">
        <v>3</v>
      </c>
      <c r="E298" s="16" t="s">
        <v>67</v>
      </c>
      <c r="F298" s="18" t="n">
        <v>32</v>
      </c>
      <c r="G298" s="16"/>
      <c r="H298" s="19"/>
      <c r="I298" s="7"/>
      <c r="J298" s="7"/>
      <c r="K298" s="8" t="s">
        <v>68</v>
      </c>
      <c r="L298" s="20" t="n">
        <v>298</v>
      </c>
      <c r="M298" s="20"/>
      <c r="N298" s="10"/>
      <c r="O298" s="27" t="s">
        <v>69</v>
      </c>
      <c r="P298" s="28" t="n">
        <v>42705.3984143519</v>
      </c>
      <c r="Q298" s="27" t="s">
        <v>1207</v>
      </c>
      <c r="R298" s="27"/>
      <c r="S298" s="27"/>
      <c r="T298" s="27" t="s">
        <v>1208</v>
      </c>
      <c r="U298" s="28" t="n">
        <v>42705.3984143519</v>
      </c>
      <c r="V298" s="23" t="s">
        <v>1209</v>
      </c>
      <c r="W298" s="27"/>
      <c r="X298" s="27"/>
      <c r="Y298" s="27" t="s">
        <v>1205</v>
      </c>
      <c r="Z298" s="27"/>
      <c r="AA298" s="29" t="inlineStr">
        <f aca="false">FALSE()</f>
        <is>
          <t/>
        </is>
      </c>
      <c r="AB298" s="29" t="n">
        <v>2</v>
      </c>
      <c r="AC298" s="29"/>
      <c r="AD298" s="29" t="inlineStr">
        <f aca="false">FALSE()</f>
        <is>
          <t/>
        </is>
      </c>
      <c r="AE298" s="29" t="s">
        <v>75</v>
      </c>
      <c r="AF298" s="29"/>
      <c r="AG298" s="29"/>
      <c r="AH298" s="29" t="inlineStr">
        <f aca="false">FALSE()</f>
        <is>
          <t/>
        </is>
      </c>
      <c r="AI298" s="29" t="n">
        <v>2</v>
      </c>
      <c r="AJ298" s="29"/>
      <c r="AK298" s="29" t="s">
        <v>482</v>
      </c>
      <c r="AL298" s="29" t="inlineStr">
        <f aca="false">FALSE()</f>
        <is>
          <t/>
        </is>
      </c>
      <c r="AM298" s="29" t="s">
        <v>1205</v>
      </c>
      <c r="AN298" s="29"/>
      <c r="AO298" s="29"/>
      <c r="AP298" s="29"/>
      <c r="AQ298" s="29"/>
      <c r="AR298" s="29"/>
      <c r="AS298" s="29"/>
      <c r="AT298" s="29"/>
      <c r="AU298" s="29"/>
      <c r="AV298" s="0" t="n">
        <v>1</v>
      </c>
      <c r="AW298" s="24" t="e">
        <f aca="false">REPLACE(INDEX(GroupVertices[group], MATCH(Edges[[#this row],[vertex 1]],GroupVertices[vertex],0)),1,1,"")</f>
        <v>#VALUE!</v>
      </c>
      <c r="AX298" s="24" t="e">
        <f aca="false">REPLACE(INDEX(GroupVertices[group], MATCH(Edges[[#this row],[vertex 2]],GroupVertices[vertex],0)),1,1,"")</f>
        <v>#VALUE!</v>
      </c>
      <c r="AY298" s="25" t="n">
        <v>1</v>
      </c>
      <c r="AZ298" s="26" t="n">
        <v>6.25</v>
      </c>
      <c r="BA298" s="25" t="n">
        <v>0</v>
      </c>
      <c r="BB298" s="26" t="n">
        <v>0</v>
      </c>
      <c r="BC298" s="25" t="n">
        <v>0</v>
      </c>
      <c r="BD298" s="26" t="n">
        <v>0</v>
      </c>
      <c r="BE298" s="25" t="n">
        <v>15</v>
      </c>
      <c r="BF298" s="26" t="n">
        <v>93.75</v>
      </c>
      <c r="BG298" s="25" t="n">
        <v>16</v>
      </c>
    </row>
    <row r="299" customFormat="false" ht="15" hidden="false" customHeight="false" outlineLevel="0" collapsed="false">
      <c r="A299" s="15" t="s">
        <v>1210</v>
      </c>
      <c r="B299" s="15" t="s">
        <v>1201</v>
      </c>
      <c r="C299" s="16" t="s">
        <v>66</v>
      </c>
      <c r="D299" s="17" t="n">
        <v>3</v>
      </c>
      <c r="E299" s="16" t="s">
        <v>67</v>
      </c>
      <c r="F299" s="18" t="n">
        <v>32</v>
      </c>
      <c r="G299" s="16"/>
      <c r="H299" s="19"/>
      <c r="I299" s="7"/>
      <c r="J299" s="7"/>
      <c r="K299" s="8" t="s">
        <v>68</v>
      </c>
      <c r="L299" s="20" t="n">
        <v>299</v>
      </c>
      <c r="M299" s="20"/>
      <c r="N299" s="10"/>
      <c r="O299" s="27" t="s">
        <v>69</v>
      </c>
      <c r="P299" s="28" t="n">
        <v>42705.3993055556</v>
      </c>
      <c r="Q299" s="27" t="s">
        <v>1202</v>
      </c>
      <c r="R299" s="27"/>
      <c r="S299" s="27"/>
      <c r="T299" s="27"/>
      <c r="U299" s="28" t="n">
        <v>42705.3993055556</v>
      </c>
      <c r="V299" s="23" t="s">
        <v>1211</v>
      </c>
      <c r="W299" s="27"/>
      <c r="X299" s="27"/>
      <c r="Y299" s="27" t="s">
        <v>1212</v>
      </c>
      <c r="Z299" s="27"/>
      <c r="AA299" s="29" t="inlineStr">
        <f aca="false">FALSE()</f>
        <is>
          <t/>
        </is>
      </c>
      <c r="AB299" s="29" t="n">
        <v>0</v>
      </c>
      <c r="AC299" s="29"/>
      <c r="AD299" s="29" t="inlineStr">
        <f aca="false">FALSE()</f>
        <is>
          <t/>
        </is>
      </c>
      <c r="AE299" s="29" t="s">
        <v>75</v>
      </c>
      <c r="AF299" s="29"/>
      <c r="AG299" s="29"/>
      <c r="AH299" s="29" t="inlineStr">
        <f aca="false">FALSE()</f>
        <is>
          <t/>
        </is>
      </c>
      <c r="AI299" s="29" t="n">
        <v>2</v>
      </c>
      <c r="AJ299" s="29" t="s">
        <v>1205</v>
      </c>
      <c r="AK299" s="29" t="s">
        <v>76</v>
      </c>
      <c r="AL299" s="29" t="inlineStr">
        <f aca="false">FALSE()</f>
        <is>
          <t/>
        </is>
      </c>
      <c r="AM299" s="29" t="s">
        <v>1205</v>
      </c>
      <c r="AN299" s="29"/>
      <c r="AO299" s="29"/>
      <c r="AP299" s="29"/>
      <c r="AQ299" s="29"/>
      <c r="AR299" s="29"/>
      <c r="AS299" s="29"/>
      <c r="AT299" s="29"/>
      <c r="AU299" s="29"/>
      <c r="AV299" s="0" t="n">
        <v>1</v>
      </c>
      <c r="AW299" s="24" t="e">
        <f aca="false">REPLACE(INDEX(GroupVertices[group], MATCH(Edges[[#this row],[vertex 1]],GroupVertices[vertex],0)),1,1,"")</f>
        <v>#VALUE!</v>
      </c>
      <c r="AX299" s="24" t="e">
        <f aca="false">REPLACE(INDEX(GroupVertices[group], MATCH(Edges[[#this row],[vertex 2]],GroupVertices[vertex],0)),1,1,"")</f>
        <v>#VALUE!</v>
      </c>
      <c r="AY299" s="25"/>
      <c r="AZ299" s="26"/>
      <c r="BA299" s="25"/>
      <c r="BB299" s="26"/>
      <c r="BC299" s="25"/>
      <c r="BD299" s="26"/>
      <c r="BE299" s="25"/>
      <c r="BF299" s="26"/>
      <c r="BG299" s="25"/>
    </row>
    <row r="300" customFormat="false" ht="15" hidden="false" customHeight="false" outlineLevel="0" collapsed="false">
      <c r="A300" s="15" t="s">
        <v>1210</v>
      </c>
      <c r="B300" s="15" t="s">
        <v>1206</v>
      </c>
      <c r="C300" s="16" t="s">
        <v>66</v>
      </c>
      <c r="D300" s="17" t="n">
        <v>3</v>
      </c>
      <c r="E300" s="16" t="s">
        <v>67</v>
      </c>
      <c r="F300" s="18" t="n">
        <v>32</v>
      </c>
      <c r="G300" s="16"/>
      <c r="H300" s="19"/>
      <c r="I300" s="7"/>
      <c r="J300" s="7"/>
      <c r="K300" s="8" t="s">
        <v>68</v>
      </c>
      <c r="L300" s="20" t="n">
        <v>300</v>
      </c>
      <c r="M300" s="20"/>
      <c r="N300" s="10"/>
      <c r="O300" s="27" t="s">
        <v>69</v>
      </c>
      <c r="P300" s="28" t="n">
        <v>42705.3993055556</v>
      </c>
      <c r="Q300" s="27" t="s">
        <v>1202</v>
      </c>
      <c r="R300" s="27"/>
      <c r="S300" s="27"/>
      <c r="T300" s="27"/>
      <c r="U300" s="28" t="n">
        <v>42705.3993055556</v>
      </c>
      <c r="V300" s="23" t="s">
        <v>1211</v>
      </c>
      <c r="W300" s="27"/>
      <c r="X300" s="27"/>
      <c r="Y300" s="27" t="s">
        <v>1212</v>
      </c>
      <c r="Z300" s="27"/>
      <c r="AA300" s="29" t="inlineStr">
        <f aca="false">FALSE()</f>
        <is>
          <t/>
        </is>
      </c>
      <c r="AB300" s="29" t="n">
        <v>0</v>
      </c>
      <c r="AC300" s="29"/>
      <c r="AD300" s="29" t="inlineStr">
        <f aca="false">FALSE()</f>
        <is>
          <t/>
        </is>
      </c>
      <c r="AE300" s="29" t="s">
        <v>75</v>
      </c>
      <c r="AF300" s="29"/>
      <c r="AG300" s="29"/>
      <c r="AH300" s="29" t="inlineStr">
        <f aca="false">FALSE()</f>
        <is>
          <t/>
        </is>
      </c>
      <c r="AI300" s="29" t="n">
        <v>2</v>
      </c>
      <c r="AJ300" s="29" t="s">
        <v>1205</v>
      </c>
      <c r="AK300" s="29" t="s">
        <v>76</v>
      </c>
      <c r="AL300" s="29" t="inlineStr">
        <f aca="false">FALSE()</f>
        <is>
          <t/>
        </is>
      </c>
      <c r="AM300" s="29" t="s">
        <v>1205</v>
      </c>
      <c r="AN300" s="29"/>
      <c r="AO300" s="29"/>
      <c r="AP300" s="29"/>
      <c r="AQ300" s="29"/>
      <c r="AR300" s="29"/>
      <c r="AS300" s="29"/>
      <c r="AT300" s="29"/>
      <c r="AU300" s="29"/>
      <c r="AV300" s="0" t="n">
        <v>1</v>
      </c>
      <c r="AW300" s="24" t="e">
        <f aca="false">REPLACE(INDEX(GroupVertices[group], MATCH(Edges[[#this row],[vertex 1]],GroupVertices[vertex],0)),1,1,"")</f>
        <v>#VALUE!</v>
      </c>
      <c r="AX300" s="24" t="e">
        <f aca="false">REPLACE(INDEX(GroupVertices[group], MATCH(Edges[[#this row],[vertex 2]],GroupVertices[vertex],0)),1,1,"")</f>
        <v>#VALUE!</v>
      </c>
      <c r="AY300" s="25" t="n">
        <v>1</v>
      </c>
      <c r="AZ300" s="26" t="n">
        <v>6.25</v>
      </c>
      <c r="BA300" s="25" t="n">
        <v>0</v>
      </c>
      <c r="BB300" s="26" t="n">
        <v>0</v>
      </c>
      <c r="BC300" s="25" t="n">
        <v>0</v>
      </c>
      <c r="BD300" s="26" t="n">
        <v>0</v>
      </c>
      <c r="BE300" s="25" t="n">
        <v>15</v>
      </c>
      <c r="BF300" s="26" t="n">
        <v>93.75</v>
      </c>
      <c r="BG300" s="25" t="n">
        <v>16</v>
      </c>
    </row>
    <row r="301" customFormat="false" ht="15" hidden="false" customHeight="false" outlineLevel="0" collapsed="false">
      <c r="A301" s="15" t="s">
        <v>1213</v>
      </c>
      <c r="B301" s="15" t="s">
        <v>1210</v>
      </c>
      <c r="C301" s="16" t="s">
        <v>66</v>
      </c>
      <c r="D301" s="17" t="n">
        <v>3</v>
      </c>
      <c r="E301" s="16" t="s">
        <v>67</v>
      </c>
      <c r="F301" s="18" t="n">
        <v>32</v>
      </c>
      <c r="G301" s="16"/>
      <c r="H301" s="19"/>
      <c r="I301" s="7"/>
      <c r="J301" s="7"/>
      <c r="K301" s="8" t="s">
        <v>68</v>
      </c>
      <c r="L301" s="20" t="n">
        <v>301</v>
      </c>
      <c r="M301" s="20"/>
      <c r="N301" s="10"/>
      <c r="O301" s="27" t="s">
        <v>69</v>
      </c>
      <c r="P301" s="28" t="n">
        <v>42705.4008101852</v>
      </c>
      <c r="Q301" s="27" t="s">
        <v>1214</v>
      </c>
      <c r="R301" s="27"/>
      <c r="S301" s="27"/>
      <c r="T301" s="27" t="s">
        <v>1215</v>
      </c>
      <c r="U301" s="28" t="n">
        <v>42705.4008101852</v>
      </c>
      <c r="V301" s="23" t="s">
        <v>1216</v>
      </c>
      <c r="W301" s="27"/>
      <c r="X301" s="27"/>
      <c r="Y301" s="27" t="s">
        <v>1217</v>
      </c>
      <c r="Z301" s="27"/>
      <c r="AA301" s="29" t="inlineStr">
        <f aca="false">FALSE()</f>
        <is>
          <t/>
        </is>
      </c>
      <c r="AB301" s="29" t="n">
        <v>0</v>
      </c>
      <c r="AC301" s="29"/>
      <c r="AD301" s="29" t="inlineStr">
        <f aca="false">FALSE()</f>
        <is>
          <t/>
        </is>
      </c>
      <c r="AE301" s="29" t="s">
        <v>75</v>
      </c>
      <c r="AF301" s="29"/>
      <c r="AG301" s="29"/>
      <c r="AH301" s="29" t="inlineStr">
        <f aca="false">FALSE()</f>
        <is>
          <t/>
        </is>
      </c>
      <c r="AI301" s="29" t="n">
        <v>0</v>
      </c>
      <c r="AJ301" s="29"/>
      <c r="AK301" s="29" t="s">
        <v>482</v>
      </c>
      <c r="AL301" s="29" t="inlineStr">
        <f aca="false">FALSE()</f>
        <is>
          <t/>
        </is>
      </c>
      <c r="AM301" s="29" t="s">
        <v>1217</v>
      </c>
      <c r="AN301" s="29"/>
      <c r="AO301" s="29"/>
      <c r="AP301" s="29"/>
      <c r="AQ301" s="29"/>
      <c r="AR301" s="29"/>
      <c r="AS301" s="29"/>
      <c r="AT301" s="29"/>
      <c r="AU301" s="29"/>
      <c r="AV301" s="0" t="n">
        <v>1</v>
      </c>
      <c r="AW301" s="24" t="e">
        <f aca="false">REPLACE(INDEX(GroupVertices[group], MATCH(Edges[[#this row],[vertex 1]],GroupVertices[vertex],0)),1,1,"")</f>
        <v>#VALUE!</v>
      </c>
      <c r="AX301" s="24" t="e">
        <f aca="false">REPLACE(INDEX(GroupVertices[group], MATCH(Edges[[#this row],[vertex 2]],GroupVertices[vertex],0)),1,1,"")</f>
        <v>#VALUE!</v>
      </c>
      <c r="AY301" s="25" t="n">
        <v>0</v>
      </c>
      <c r="AZ301" s="26" t="n">
        <v>0</v>
      </c>
      <c r="BA301" s="25" t="n">
        <v>1</v>
      </c>
      <c r="BB301" s="26" t="n">
        <v>7.14285714285714</v>
      </c>
      <c r="BC301" s="25" t="n">
        <v>0</v>
      </c>
      <c r="BD301" s="26" t="n">
        <v>0</v>
      </c>
      <c r="BE301" s="25" t="n">
        <v>13</v>
      </c>
      <c r="BF301" s="26" t="n">
        <v>92.8571428571429</v>
      </c>
      <c r="BG301" s="25" t="n">
        <v>14</v>
      </c>
    </row>
    <row r="302" customFormat="false" ht="15" hidden="false" customHeight="false" outlineLevel="0" collapsed="false">
      <c r="A302" s="15" t="s">
        <v>1218</v>
      </c>
      <c r="B302" s="15" t="s">
        <v>1219</v>
      </c>
      <c r="C302" s="16" t="s">
        <v>66</v>
      </c>
      <c r="D302" s="17" t="n">
        <v>3</v>
      </c>
      <c r="E302" s="16" t="s">
        <v>67</v>
      </c>
      <c r="F302" s="18" t="n">
        <v>32</v>
      </c>
      <c r="G302" s="16"/>
      <c r="H302" s="19"/>
      <c r="I302" s="7"/>
      <c r="J302" s="7"/>
      <c r="K302" s="8" t="s">
        <v>68</v>
      </c>
      <c r="L302" s="20" t="n">
        <v>302</v>
      </c>
      <c r="M302" s="20"/>
      <c r="N302" s="10"/>
      <c r="O302" s="27" t="s">
        <v>69</v>
      </c>
      <c r="P302" s="28" t="n">
        <v>42705.4195486111</v>
      </c>
      <c r="Q302" s="27" t="s">
        <v>1220</v>
      </c>
      <c r="R302" s="23" t="s">
        <v>1221</v>
      </c>
      <c r="S302" s="27" t="s">
        <v>1222</v>
      </c>
      <c r="T302" s="27" t="s">
        <v>338</v>
      </c>
      <c r="U302" s="28" t="n">
        <v>42705.4195486111</v>
      </c>
      <c r="V302" s="23" t="s">
        <v>1223</v>
      </c>
      <c r="W302" s="27"/>
      <c r="X302" s="27"/>
      <c r="Y302" s="27" t="s">
        <v>1224</v>
      </c>
      <c r="Z302" s="27"/>
      <c r="AA302" s="29" t="inlineStr">
        <f aca="false">FALSE()</f>
        <is>
          <t/>
        </is>
      </c>
      <c r="AB302" s="29" t="n">
        <v>0</v>
      </c>
      <c r="AC302" s="29"/>
      <c r="AD302" s="29" t="inlineStr">
        <f aca="false">FALSE()</f>
        <is>
          <t/>
        </is>
      </c>
      <c r="AE302" s="29" t="s">
        <v>75</v>
      </c>
      <c r="AF302" s="29"/>
      <c r="AG302" s="29"/>
      <c r="AH302" s="29" t="inlineStr">
        <f aca="false">FALSE()</f>
        <is>
          <t/>
        </is>
      </c>
      <c r="AI302" s="29" t="n">
        <v>1</v>
      </c>
      <c r="AJ302" s="29" t="s">
        <v>1225</v>
      </c>
      <c r="AK302" s="29" t="s">
        <v>76</v>
      </c>
      <c r="AL302" s="29" t="inlineStr">
        <f aca="false">FALSE()</f>
        <is>
          <t/>
        </is>
      </c>
      <c r="AM302" s="29" t="s">
        <v>1225</v>
      </c>
      <c r="AN302" s="29"/>
      <c r="AO302" s="29"/>
      <c r="AP302" s="29"/>
      <c r="AQ302" s="29"/>
      <c r="AR302" s="29"/>
      <c r="AS302" s="29"/>
      <c r="AT302" s="29"/>
      <c r="AU302" s="29"/>
      <c r="AV302" s="0" t="n">
        <v>1</v>
      </c>
      <c r="AW302" s="24" t="e">
        <f aca="false">REPLACE(INDEX(GroupVertices[group], MATCH(Edges[[#this row],[vertex 1]],GroupVertices[vertex],0)),1,1,"")</f>
        <v>#VALUE!</v>
      </c>
      <c r="AX302" s="24" t="e">
        <f aca="false">REPLACE(INDEX(GroupVertices[group], MATCH(Edges[[#this row],[vertex 2]],GroupVertices[vertex],0)),1,1,"")</f>
        <v>#VALUE!</v>
      </c>
      <c r="AY302" s="25"/>
      <c r="AZ302" s="26"/>
      <c r="BA302" s="25"/>
      <c r="BB302" s="26"/>
      <c r="BC302" s="25"/>
      <c r="BD302" s="26"/>
      <c r="BE302" s="25"/>
      <c r="BF302" s="26"/>
      <c r="BG302" s="25"/>
    </row>
    <row r="303" customFormat="false" ht="15" hidden="false" customHeight="false" outlineLevel="0" collapsed="false">
      <c r="A303" s="15" t="s">
        <v>1218</v>
      </c>
      <c r="B303" s="15" t="s">
        <v>1226</v>
      </c>
      <c r="C303" s="16" t="s">
        <v>66</v>
      </c>
      <c r="D303" s="17" t="n">
        <v>3</v>
      </c>
      <c r="E303" s="16" t="s">
        <v>67</v>
      </c>
      <c r="F303" s="18" t="n">
        <v>32</v>
      </c>
      <c r="G303" s="16"/>
      <c r="H303" s="19"/>
      <c r="I303" s="7"/>
      <c r="J303" s="7"/>
      <c r="K303" s="8" t="s">
        <v>68</v>
      </c>
      <c r="L303" s="20" t="n">
        <v>303</v>
      </c>
      <c r="M303" s="20"/>
      <c r="N303" s="10"/>
      <c r="O303" s="27" t="s">
        <v>69</v>
      </c>
      <c r="P303" s="28" t="n">
        <v>42705.4195486111</v>
      </c>
      <c r="Q303" s="27" t="s">
        <v>1220</v>
      </c>
      <c r="R303" s="23" t="s">
        <v>1221</v>
      </c>
      <c r="S303" s="27" t="s">
        <v>1222</v>
      </c>
      <c r="T303" s="27" t="s">
        <v>338</v>
      </c>
      <c r="U303" s="28" t="n">
        <v>42705.4195486111</v>
      </c>
      <c r="V303" s="23" t="s">
        <v>1223</v>
      </c>
      <c r="W303" s="27"/>
      <c r="X303" s="27"/>
      <c r="Y303" s="27" t="s">
        <v>1224</v>
      </c>
      <c r="Z303" s="27"/>
      <c r="AA303" s="29" t="inlineStr">
        <f aca="false">FALSE()</f>
        <is>
          <t/>
        </is>
      </c>
      <c r="AB303" s="29" t="n">
        <v>0</v>
      </c>
      <c r="AC303" s="29"/>
      <c r="AD303" s="29" t="inlineStr">
        <f aca="false">FALSE()</f>
        <is>
          <t/>
        </is>
      </c>
      <c r="AE303" s="29" t="s">
        <v>75</v>
      </c>
      <c r="AF303" s="29"/>
      <c r="AG303" s="29"/>
      <c r="AH303" s="29" t="inlineStr">
        <f aca="false">FALSE()</f>
        <is>
          <t/>
        </is>
      </c>
      <c r="AI303" s="29" t="n">
        <v>1</v>
      </c>
      <c r="AJ303" s="29" t="s">
        <v>1225</v>
      </c>
      <c r="AK303" s="29" t="s">
        <v>76</v>
      </c>
      <c r="AL303" s="29" t="inlineStr">
        <f aca="false">FALSE()</f>
        <is>
          <t/>
        </is>
      </c>
      <c r="AM303" s="29" t="s">
        <v>1225</v>
      </c>
      <c r="AN303" s="29"/>
      <c r="AO303" s="29"/>
      <c r="AP303" s="29"/>
      <c r="AQ303" s="29"/>
      <c r="AR303" s="29"/>
      <c r="AS303" s="29"/>
      <c r="AT303" s="29"/>
      <c r="AU303" s="29"/>
      <c r="AV303" s="0" t="n">
        <v>1</v>
      </c>
      <c r="AW303" s="24" t="e">
        <f aca="false">REPLACE(INDEX(GroupVertices[group], MATCH(Edges[[#this row],[vertex 1]],GroupVertices[vertex],0)),1,1,"")</f>
        <v>#VALUE!</v>
      </c>
      <c r="AX303" s="24" t="e">
        <f aca="false">REPLACE(INDEX(GroupVertices[group], MATCH(Edges[[#this row],[vertex 2]],GroupVertices[vertex],0)),1,1,"")</f>
        <v>#VALUE!</v>
      </c>
      <c r="AY303" s="25" t="n">
        <v>0</v>
      </c>
      <c r="AZ303" s="26" t="n">
        <v>0</v>
      </c>
      <c r="BA303" s="25" t="n">
        <v>0</v>
      </c>
      <c r="BB303" s="26" t="n">
        <v>0</v>
      </c>
      <c r="BC303" s="25" t="n">
        <v>0</v>
      </c>
      <c r="BD303" s="26" t="n">
        <v>0</v>
      </c>
      <c r="BE303" s="25" t="n">
        <v>14</v>
      </c>
      <c r="BF303" s="26" t="n">
        <v>100</v>
      </c>
      <c r="BG303" s="25" t="n">
        <v>14</v>
      </c>
    </row>
    <row r="304" customFormat="false" ht="15" hidden="false" customHeight="false" outlineLevel="0" collapsed="false">
      <c r="A304" s="15" t="s">
        <v>1227</v>
      </c>
      <c r="B304" s="15" t="s">
        <v>1227</v>
      </c>
      <c r="C304" s="16" t="s">
        <v>66</v>
      </c>
      <c r="D304" s="17" t="n">
        <v>3</v>
      </c>
      <c r="E304" s="16" t="s">
        <v>67</v>
      </c>
      <c r="F304" s="18" t="n">
        <v>32</v>
      </c>
      <c r="G304" s="16"/>
      <c r="H304" s="19"/>
      <c r="I304" s="7"/>
      <c r="J304" s="7"/>
      <c r="K304" s="8" t="s">
        <v>68</v>
      </c>
      <c r="L304" s="20" t="n">
        <v>304</v>
      </c>
      <c r="M304" s="20"/>
      <c r="N304" s="10"/>
      <c r="O304" s="27" t="s">
        <v>21</v>
      </c>
      <c r="P304" s="28" t="n">
        <v>42705.4875462963</v>
      </c>
      <c r="Q304" s="27" t="s">
        <v>1228</v>
      </c>
      <c r="R304" s="23" t="s">
        <v>1229</v>
      </c>
      <c r="S304" s="27" t="s">
        <v>130</v>
      </c>
      <c r="T304" s="27" t="s">
        <v>1230</v>
      </c>
      <c r="U304" s="28" t="n">
        <v>42705.4875462963</v>
      </c>
      <c r="V304" s="23" t="s">
        <v>1231</v>
      </c>
      <c r="W304" s="27"/>
      <c r="X304" s="27"/>
      <c r="Y304" s="27" t="s">
        <v>1232</v>
      </c>
      <c r="Z304" s="27"/>
      <c r="AA304" s="29" t="inlineStr">
        <f aca="false">FALSE()</f>
        <is>
          <t/>
        </is>
      </c>
      <c r="AB304" s="29" t="n">
        <v>1</v>
      </c>
      <c r="AC304" s="29"/>
      <c r="AD304" s="29" t="n">
        <f aca="false">TRUE()</f>
        <v>1</v>
      </c>
      <c r="AE304" s="29" t="s">
        <v>75</v>
      </c>
      <c r="AF304" s="29"/>
      <c r="AG304" s="29" t="s">
        <v>1233</v>
      </c>
      <c r="AH304" s="29" t="inlineStr">
        <f aca="false">FALSE()</f>
        <is>
          <t/>
        </is>
      </c>
      <c r="AI304" s="29" t="n">
        <v>0</v>
      </c>
      <c r="AJ304" s="29"/>
      <c r="AK304" s="29" t="s">
        <v>482</v>
      </c>
      <c r="AL304" s="29" t="n">
        <f aca="false">TRUE()</f>
        <v>1</v>
      </c>
      <c r="AM304" s="29" t="s">
        <v>1232</v>
      </c>
      <c r="AN304" s="29"/>
      <c r="AO304" s="29"/>
      <c r="AP304" s="29"/>
      <c r="AQ304" s="29"/>
      <c r="AR304" s="29"/>
      <c r="AS304" s="29"/>
      <c r="AT304" s="29"/>
      <c r="AU304" s="29"/>
      <c r="AV304" s="0" t="n">
        <v>1</v>
      </c>
      <c r="AW304" s="24" t="e">
        <f aca="false">REPLACE(INDEX(GroupVertices[group], MATCH(Edges[[#this row],[vertex 1]],GroupVertices[vertex],0)),1,1,"")</f>
        <v>#VALUE!</v>
      </c>
      <c r="AX304" s="24" t="e">
        <f aca="false">REPLACE(INDEX(GroupVertices[group], MATCH(Edges[[#this row],[vertex 2]],GroupVertices[vertex],0)),1,1,"")</f>
        <v>#VALUE!</v>
      </c>
      <c r="AY304" s="25" t="n">
        <v>0</v>
      </c>
      <c r="AZ304" s="26" t="n">
        <v>0</v>
      </c>
      <c r="BA304" s="25" t="n">
        <v>0</v>
      </c>
      <c r="BB304" s="26" t="n">
        <v>0</v>
      </c>
      <c r="BC304" s="25" t="n">
        <v>0</v>
      </c>
      <c r="BD304" s="26" t="n">
        <v>0</v>
      </c>
      <c r="BE304" s="25" t="n">
        <v>13</v>
      </c>
      <c r="BF304" s="26" t="n">
        <v>100</v>
      </c>
      <c r="BG304" s="25" t="n">
        <v>13</v>
      </c>
    </row>
    <row r="305" customFormat="false" ht="15" hidden="false" customHeight="false" outlineLevel="0" collapsed="false">
      <c r="A305" s="15" t="s">
        <v>1177</v>
      </c>
      <c r="B305" s="15" t="s">
        <v>1234</v>
      </c>
      <c r="C305" s="16" t="s">
        <v>242</v>
      </c>
      <c r="D305" s="17" t="n">
        <v>4.4</v>
      </c>
      <c r="E305" s="16" t="s">
        <v>243</v>
      </c>
      <c r="F305" s="18" t="n">
        <v>30.6315789473684</v>
      </c>
      <c r="G305" s="16"/>
      <c r="H305" s="19"/>
      <c r="I305" s="7"/>
      <c r="J305" s="7"/>
      <c r="K305" s="8" t="s">
        <v>68</v>
      </c>
      <c r="L305" s="20" t="n">
        <v>305</v>
      </c>
      <c r="M305" s="20"/>
      <c r="N305" s="10"/>
      <c r="O305" s="27" t="s">
        <v>69</v>
      </c>
      <c r="P305" s="28" t="n">
        <v>42705.4914699074</v>
      </c>
      <c r="Q305" s="27" t="s">
        <v>1235</v>
      </c>
      <c r="R305" s="23" t="s">
        <v>1236</v>
      </c>
      <c r="S305" s="27" t="s">
        <v>130</v>
      </c>
      <c r="T305" s="27" t="s">
        <v>1237</v>
      </c>
      <c r="U305" s="28" t="n">
        <v>42705.4914699074</v>
      </c>
      <c r="V305" s="23" t="s">
        <v>1238</v>
      </c>
      <c r="W305" s="27"/>
      <c r="X305" s="27"/>
      <c r="Y305" s="27" t="s">
        <v>1239</v>
      </c>
      <c r="Z305" s="27"/>
      <c r="AA305" s="29" t="inlineStr">
        <f aca="false">FALSE()</f>
        <is>
          <t/>
        </is>
      </c>
      <c r="AB305" s="29" t="n">
        <v>1</v>
      </c>
      <c r="AC305" s="29"/>
      <c r="AD305" s="29" t="n">
        <f aca="false">FALSE()</f>
        <v>0</v>
      </c>
      <c r="AE305" s="29" t="s">
        <v>75</v>
      </c>
      <c r="AF305" s="29"/>
      <c r="AG305" s="29"/>
      <c r="AH305" s="29" t="inlineStr">
        <f aca="false">FALSE()</f>
        <is>
          <t/>
        </is>
      </c>
      <c r="AI305" s="29" t="n">
        <v>0</v>
      </c>
      <c r="AJ305" s="29"/>
      <c r="AK305" s="29" t="s">
        <v>135</v>
      </c>
      <c r="AL305" s="29" t="inlineStr">
        <f aca="false">TRUE()</f>
        <is>
          <t/>
        </is>
      </c>
      <c r="AM305" s="29" t="s">
        <v>1239</v>
      </c>
      <c r="AN305" s="29"/>
      <c r="AO305" s="29"/>
      <c r="AP305" s="29"/>
      <c r="AQ305" s="29"/>
      <c r="AR305" s="29"/>
      <c r="AS305" s="29"/>
      <c r="AT305" s="29"/>
      <c r="AU305" s="29"/>
      <c r="AV305" s="0" t="n">
        <v>2</v>
      </c>
      <c r="AW305" s="24" t="e">
        <f aca="false">REPLACE(INDEX(GroupVertices[group], MATCH(Edges[[#this row],[vertex 1]],GroupVertices[vertex],0)),1,1,"")</f>
        <v>#VALUE!</v>
      </c>
      <c r="AX305" s="24" t="e">
        <f aca="false">REPLACE(INDEX(GroupVertices[group], MATCH(Edges[[#this row],[vertex 2]],GroupVertices[vertex],0)),1,1,"")</f>
        <v>#VALUE!</v>
      </c>
      <c r="AY305" s="25"/>
      <c r="AZ305" s="26"/>
      <c r="BA305" s="25"/>
      <c r="BB305" s="26"/>
      <c r="BC305" s="25"/>
      <c r="BD305" s="26"/>
      <c r="BE305" s="25"/>
      <c r="BF305" s="26"/>
      <c r="BG305" s="25"/>
    </row>
    <row r="306" customFormat="false" ht="15" hidden="false" customHeight="false" outlineLevel="0" collapsed="false">
      <c r="A306" s="15" t="s">
        <v>1177</v>
      </c>
      <c r="B306" s="15" t="s">
        <v>1234</v>
      </c>
      <c r="C306" s="16" t="s">
        <v>242</v>
      </c>
      <c r="D306" s="17" t="n">
        <v>4.4</v>
      </c>
      <c r="E306" s="16" t="s">
        <v>243</v>
      </c>
      <c r="F306" s="18" t="n">
        <v>30.6315789473684</v>
      </c>
      <c r="G306" s="16"/>
      <c r="H306" s="19"/>
      <c r="I306" s="7"/>
      <c r="J306" s="7"/>
      <c r="K306" s="8" t="s">
        <v>68</v>
      </c>
      <c r="L306" s="20" t="n">
        <v>306</v>
      </c>
      <c r="M306" s="20"/>
      <c r="N306" s="10"/>
      <c r="O306" s="27" t="s">
        <v>69</v>
      </c>
      <c r="P306" s="28" t="n">
        <v>42705.4914699074</v>
      </c>
      <c r="Q306" s="27" t="s">
        <v>1240</v>
      </c>
      <c r="R306" s="23" t="s">
        <v>1241</v>
      </c>
      <c r="S306" s="27" t="s">
        <v>130</v>
      </c>
      <c r="T306" s="27" t="s">
        <v>1237</v>
      </c>
      <c r="U306" s="28" t="n">
        <v>42705.4914699074</v>
      </c>
      <c r="V306" s="23" t="s">
        <v>1242</v>
      </c>
      <c r="W306" s="27"/>
      <c r="X306" s="27"/>
      <c r="Y306" s="27" t="s">
        <v>1243</v>
      </c>
      <c r="Z306" s="27"/>
      <c r="AA306" s="29" t="inlineStr">
        <f aca="false">FALSE()</f>
        <is>
          <t/>
        </is>
      </c>
      <c r="AB306" s="29" t="n">
        <v>3</v>
      </c>
      <c r="AC306" s="29"/>
      <c r="AD306" s="29" t="inlineStr">
        <f aca="false">FALSE()</f>
        <is>
          <t/>
        </is>
      </c>
      <c r="AE306" s="29" t="s">
        <v>75</v>
      </c>
      <c r="AF306" s="29"/>
      <c r="AG306" s="29"/>
      <c r="AH306" s="29" t="inlineStr">
        <f aca="false">FALSE()</f>
        <is>
          <t/>
        </is>
      </c>
      <c r="AI306" s="29" t="n">
        <v>0</v>
      </c>
      <c r="AJ306" s="29"/>
      <c r="AK306" s="29" t="s">
        <v>135</v>
      </c>
      <c r="AL306" s="29" t="inlineStr">
        <f aca="false">TRUE()</f>
        <is>
          <t/>
        </is>
      </c>
      <c r="AM306" s="29" t="s">
        <v>1243</v>
      </c>
      <c r="AN306" s="29"/>
      <c r="AO306" s="29"/>
      <c r="AP306" s="29"/>
      <c r="AQ306" s="29"/>
      <c r="AR306" s="29"/>
      <c r="AS306" s="29"/>
      <c r="AT306" s="29"/>
      <c r="AU306" s="29"/>
      <c r="AV306" s="0" t="n">
        <v>2</v>
      </c>
      <c r="AW306" s="24" t="e">
        <f aca="false">REPLACE(INDEX(GroupVertices[group], MATCH(Edges[[#this row],[vertex 1]],GroupVertices[vertex],0)),1,1,"")</f>
        <v>#VALUE!</v>
      </c>
      <c r="AX306" s="24" t="e">
        <f aca="false">REPLACE(INDEX(GroupVertices[group], MATCH(Edges[[#this row],[vertex 2]],GroupVertices[vertex],0)),1,1,"")</f>
        <v>#VALUE!</v>
      </c>
      <c r="AY306" s="25"/>
      <c r="AZ306" s="26"/>
      <c r="BA306" s="25"/>
      <c r="BB306" s="26"/>
      <c r="BC306" s="25"/>
      <c r="BD306" s="26"/>
      <c r="BE306" s="25"/>
      <c r="BF306" s="26"/>
      <c r="BG306" s="25"/>
    </row>
    <row r="307" customFormat="false" ht="15" hidden="false" customHeight="false" outlineLevel="0" collapsed="false">
      <c r="A307" s="15" t="s">
        <v>1177</v>
      </c>
      <c r="B307" s="15" t="s">
        <v>1244</v>
      </c>
      <c r="C307" s="16" t="s">
        <v>242</v>
      </c>
      <c r="D307" s="17" t="n">
        <v>4.4</v>
      </c>
      <c r="E307" s="16" t="s">
        <v>243</v>
      </c>
      <c r="F307" s="18" t="n">
        <v>30.6315789473684</v>
      </c>
      <c r="G307" s="16"/>
      <c r="H307" s="19"/>
      <c r="I307" s="7"/>
      <c r="J307" s="7"/>
      <c r="K307" s="8" t="s">
        <v>68</v>
      </c>
      <c r="L307" s="20" t="n">
        <v>307</v>
      </c>
      <c r="M307" s="20"/>
      <c r="N307" s="10"/>
      <c r="O307" s="27" t="s">
        <v>69</v>
      </c>
      <c r="P307" s="28" t="n">
        <v>42705.4914699074</v>
      </c>
      <c r="Q307" s="27" t="s">
        <v>1235</v>
      </c>
      <c r="R307" s="23" t="s">
        <v>1236</v>
      </c>
      <c r="S307" s="27" t="s">
        <v>130</v>
      </c>
      <c r="T307" s="27" t="s">
        <v>1237</v>
      </c>
      <c r="U307" s="28" t="n">
        <v>42705.4914699074</v>
      </c>
      <c r="V307" s="23" t="s">
        <v>1238</v>
      </c>
      <c r="W307" s="27"/>
      <c r="X307" s="27"/>
      <c r="Y307" s="27" t="s">
        <v>1239</v>
      </c>
      <c r="Z307" s="27"/>
      <c r="AA307" s="29" t="inlineStr">
        <f aca="false">FALSE()</f>
        <is>
          <t/>
        </is>
      </c>
      <c r="AB307" s="29" t="n">
        <v>1</v>
      </c>
      <c r="AC307" s="29"/>
      <c r="AD307" s="29" t="inlineStr">
        <f aca="false">FALSE()</f>
        <is>
          <t/>
        </is>
      </c>
      <c r="AE307" s="29" t="s">
        <v>75</v>
      </c>
      <c r="AF307" s="29"/>
      <c r="AG307" s="29"/>
      <c r="AH307" s="29" t="inlineStr">
        <f aca="false">FALSE()</f>
        <is>
          <t/>
        </is>
      </c>
      <c r="AI307" s="29" t="n">
        <v>0</v>
      </c>
      <c r="AJ307" s="29"/>
      <c r="AK307" s="29" t="s">
        <v>135</v>
      </c>
      <c r="AL307" s="29" t="inlineStr">
        <f aca="false">TRUE()</f>
        <is>
          <t/>
        </is>
      </c>
      <c r="AM307" s="29" t="s">
        <v>1239</v>
      </c>
      <c r="AN307" s="29"/>
      <c r="AO307" s="29"/>
      <c r="AP307" s="29"/>
      <c r="AQ307" s="29"/>
      <c r="AR307" s="29"/>
      <c r="AS307" s="29"/>
      <c r="AT307" s="29"/>
      <c r="AU307" s="29"/>
      <c r="AV307" s="0" t="n">
        <v>2</v>
      </c>
      <c r="AW307" s="24" t="e">
        <f aca="false">REPLACE(INDEX(GroupVertices[group], MATCH(Edges[[#this row],[vertex 1]],GroupVertices[vertex],0)),1,1,"")</f>
        <v>#VALUE!</v>
      </c>
      <c r="AX307" s="24" t="e">
        <f aca="false">REPLACE(INDEX(GroupVertices[group], MATCH(Edges[[#this row],[vertex 2]],GroupVertices[vertex],0)),1,1,"")</f>
        <v>#VALUE!</v>
      </c>
      <c r="AY307" s="25"/>
      <c r="AZ307" s="26"/>
      <c r="BA307" s="25"/>
      <c r="BB307" s="26"/>
      <c r="BC307" s="25"/>
      <c r="BD307" s="26"/>
      <c r="BE307" s="25"/>
      <c r="BF307" s="26"/>
      <c r="BG307" s="25"/>
    </row>
    <row r="308" customFormat="false" ht="15" hidden="false" customHeight="false" outlineLevel="0" collapsed="false">
      <c r="A308" s="15" t="s">
        <v>1177</v>
      </c>
      <c r="B308" s="15" t="s">
        <v>1244</v>
      </c>
      <c r="C308" s="16" t="s">
        <v>242</v>
      </c>
      <c r="D308" s="17" t="n">
        <v>4.4</v>
      </c>
      <c r="E308" s="16" t="s">
        <v>243</v>
      </c>
      <c r="F308" s="18" t="n">
        <v>30.6315789473684</v>
      </c>
      <c r="G308" s="16"/>
      <c r="H308" s="19"/>
      <c r="I308" s="7"/>
      <c r="J308" s="7"/>
      <c r="K308" s="8" t="s">
        <v>68</v>
      </c>
      <c r="L308" s="20" t="n">
        <v>308</v>
      </c>
      <c r="M308" s="20"/>
      <c r="N308" s="10"/>
      <c r="O308" s="27" t="s">
        <v>69</v>
      </c>
      <c r="P308" s="28" t="n">
        <v>42705.4914699074</v>
      </c>
      <c r="Q308" s="27" t="s">
        <v>1240</v>
      </c>
      <c r="R308" s="23" t="s">
        <v>1241</v>
      </c>
      <c r="S308" s="27" t="s">
        <v>130</v>
      </c>
      <c r="T308" s="27" t="s">
        <v>1237</v>
      </c>
      <c r="U308" s="28" t="n">
        <v>42705.4914699074</v>
      </c>
      <c r="V308" s="23" t="s">
        <v>1242</v>
      </c>
      <c r="W308" s="27"/>
      <c r="X308" s="27"/>
      <c r="Y308" s="27" t="s">
        <v>1243</v>
      </c>
      <c r="Z308" s="27"/>
      <c r="AA308" s="29" t="inlineStr">
        <f aca="false">FALSE()</f>
        <is>
          <t/>
        </is>
      </c>
      <c r="AB308" s="29" t="n">
        <v>3</v>
      </c>
      <c r="AC308" s="29"/>
      <c r="AD308" s="29" t="inlineStr">
        <f aca="false">FALSE()</f>
        <is>
          <t/>
        </is>
      </c>
      <c r="AE308" s="29" t="s">
        <v>75</v>
      </c>
      <c r="AF308" s="29"/>
      <c r="AG308" s="29"/>
      <c r="AH308" s="29" t="inlineStr">
        <f aca="false">FALSE()</f>
        <is>
          <t/>
        </is>
      </c>
      <c r="AI308" s="29" t="n">
        <v>0</v>
      </c>
      <c r="AJ308" s="29"/>
      <c r="AK308" s="29" t="s">
        <v>135</v>
      </c>
      <c r="AL308" s="29" t="inlineStr">
        <f aca="false">TRUE()</f>
        <is>
          <t/>
        </is>
      </c>
      <c r="AM308" s="29" t="s">
        <v>1243</v>
      </c>
      <c r="AN308" s="29"/>
      <c r="AO308" s="29"/>
      <c r="AP308" s="29"/>
      <c r="AQ308" s="29"/>
      <c r="AR308" s="29"/>
      <c r="AS308" s="29"/>
      <c r="AT308" s="29"/>
      <c r="AU308" s="29"/>
      <c r="AV308" s="0" t="n">
        <v>2</v>
      </c>
      <c r="AW308" s="24" t="e">
        <f aca="false">REPLACE(INDEX(GroupVertices[group], MATCH(Edges[[#this row],[vertex 1]],GroupVertices[vertex],0)),1,1,"")</f>
        <v>#VALUE!</v>
      </c>
      <c r="AX308" s="24" t="e">
        <f aca="false">REPLACE(INDEX(GroupVertices[group], MATCH(Edges[[#this row],[vertex 2]],GroupVertices[vertex],0)),1,1,"")</f>
        <v>#VALUE!</v>
      </c>
      <c r="AY308" s="25"/>
      <c r="AZ308" s="26"/>
      <c r="BA308" s="25"/>
      <c r="BB308" s="26"/>
      <c r="BC308" s="25"/>
      <c r="BD308" s="26"/>
      <c r="BE308" s="25"/>
      <c r="BF308" s="26"/>
      <c r="BG308" s="25"/>
    </row>
    <row r="309" customFormat="false" ht="15" hidden="false" customHeight="false" outlineLevel="0" collapsed="false">
      <c r="A309" s="15" t="s">
        <v>1245</v>
      </c>
      <c r="B309" s="15" t="s">
        <v>1177</v>
      </c>
      <c r="C309" s="16" t="s">
        <v>66</v>
      </c>
      <c r="D309" s="17" t="n">
        <v>3</v>
      </c>
      <c r="E309" s="16" t="s">
        <v>67</v>
      </c>
      <c r="F309" s="18" t="n">
        <v>32</v>
      </c>
      <c r="G309" s="16"/>
      <c r="H309" s="19"/>
      <c r="I309" s="7"/>
      <c r="J309" s="7"/>
      <c r="K309" s="8" t="s">
        <v>174</v>
      </c>
      <c r="L309" s="20" t="n">
        <v>309</v>
      </c>
      <c r="M309" s="20"/>
      <c r="N309" s="10"/>
      <c r="O309" s="27" t="s">
        <v>69</v>
      </c>
      <c r="P309" s="28" t="n">
        <v>42705.3673148148</v>
      </c>
      <c r="Q309" s="27" t="s">
        <v>1178</v>
      </c>
      <c r="R309" s="27"/>
      <c r="S309" s="27"/>
      <c r="T309" s="27" t="s">
        <v>1179</v>
      </c>
      <c r="U309" s="28" t="n">
        <v>42705.3673148148</v>
      </c>
      <c r="V309" s="23" t="s">
        <v>1246</v>
      </c>
      <c r="W309" s="27"/>
      <c r="X309" s="27"/>
      <c r="Y309" s="27" t="s">
        <v>1247</v>
      </c>
      <c r="Z309" s="27"/>
      <c r="AA309" s="29" t="inlineStr">
        <f aca="false">FALSE()</f>
        <is>
          <t/>
        </is>
      </c>
      <c r="AB309" s="29" t="n">
        <v>0</v>
      </c>
      <c r="AC309" s="29"/>
      <c r="AD309" s="29" t="inlineStr">
        <f aca="false">FALSE()</f>
        <is>
          <t/>
        </is>
      </c>
      <c r="AE309" s="29" t="s">
        <v>75</v>
      </c>
      <c r="AF309" s="29"/>
      <c r="AG309" s="29"/>
      <c r="AH309" s="29" t="inlineStr">
        <f aca="false">FALSE()</f>
        <is>
          <t/>
        </is>
      </c>
      <c r="AI309" s="29" t="n">
        <v>5</v>
      </c>
      <c r="AJ309" s="29" t="s">
        <v>1182</v>
      </c>
      <c r="AK309" s="29" t="s">
        <v>76</v>
      </c>
      <c r="AL309" s="29" t="n">
        <f aca="false">FALSE()</f>
        <v>0</v>
      </c>
      <c r="AM309" s="29" t="s">
        <v>1182</v>
      </c>
      <c r="AN309" s="29"/>
      <c r="AO309" s="29"/>
      <c r="AP309" s="29"/>
      <c r="AQ309" s="29"/>
      <c r="AR309" s="29"/>
      <c r="AS309" s="29"/>
      <c r="AT309" s="29"/>
      <c r="AU309" s="29"/>
      <c r="AV309" s="0" t="n">
        <v>1</v>
      </c>
      <c r="AW309" s="24" t="e">
        <f aca="false">REPLACE(INDEX(GroupVertices[group], MATCH(Edges[[#this row],[vertex 1]],GroupVertices[vertex],0)),1,1,"")</f>
        <v>#VALUE!</v>
      </c>
      <c r="AX309" s="24" t="e">
        <f aca="false">REPLACE(INDEX(GroupVertices[group], MATCH(Edges[[#this row],[vertex 2]],GroupVertices[vertex],0)),1,1,"")</f>
        <v>#VALUE!</v>
      </c>
      <c r="AY309" s="25" t="n">
        <v>0</v>
      </c>
      <c r="AZ309" s="26" t="n">
        <v>0</v>
      </c>
      <c r="BA309" s="25" t="n">
        <v>0</v>
      </c>
      <c r="BB309" s="26" t="n">
        <v>0</v>
      </c>
      <c r="BC309" s="25" t="n">
        <v>0</v>
      </c>
      <c r="BD309" s="26" t="n">
        <v>0</v>
      </c>
      <c r="BE309" s="25" t="n">
        <v>19</v>
      </c>
      <c r="BF309" s="26" t="n">
        <v>100</v>
      </c>
      <c r="BG309" s="25" t="n">
        <v>19</v>
      </c>
    </row>
    <row r="310" customFormat="false" ht="15" hidden="false" customHeight="false" outlineLevel="0" collapsed="false">
      <c r="A310" s="15" t="s">
        <v>1177</v>
      </c>
      <c r="B310" s="15" t="s">
        <v>1245</v>
      </c>
      <c r="C310" s="16" t="s">
        <v>242</v>
      </c>
      <c r="D310" s="17" t="n">
        <v>4.4</v>
      </c>
      <c r="E310" s="16" t="s">
        <v>243</v>
      </c>
      <c r="F310" s="18" t="n">
        <v>30.6315789473684</v>
      </c>
      <c r="G310" s="16"/>
      <c r="H310" s="19"/>
      <c r="I310" s="7"/>
      <c r="J310" s="7"/>
      <c r="K310" s="8" t="s">
        <v>174</v>
      </c>
      <c r="L310" s="20" t="n">
        <v>310</v>
      </c>
      <c r="M310" s="20"/>
      <c r="N310" s="10"/>
      <c r="O310" s="27" t="s">
        <v>69</v>
      </c>
      <c r="P310" s="28" t="n">
        <v>42705.4914699074</v>
      </c>
      <c r="Q310" s="27" t="s">
        <v>1235</v>
      </c>
      <c r="R310" s="23" t="s">
        <v>1236</v>
      </c>
      <c r="S310" s="27" t="s">
        <v>130</v>
      </c>
      <c r="T310" s="27" t="s">
        <v>1237</v>
      </c>
      <c r="U310" s="28" t="n">
        <v>42705.4914699074</v>
      </c>
      <c r="V310" s="23" t="s">
        <v>1238</v>
      </c>
      <c r="W310" s="27"/>
      <c r="X310" s="27"/>
      <c r="Y310" s="27" t="s">
        <v>1239</v>
      </c>
      <c r="Z310" s="27"/>
      <c r="AA310" s="29" t="inlineStr">
        <f aca="false">FALSE()</f>
        <is>
          <t/>
        </is>
      </c>
      <c r="AB310" s="29" t="n">
        <v>1</v>
      </c>
      <c r="AC310" s="29"/>
      <c r="AD310" s="29" t="inlineStr">
        <f aca="false">FALSE()</f>
        <is>
          <t/>
        </is>
      </c>
      <c r="AE310" s="29" t="s">
        <v>75</v>
      </c>
      <c r="AF310" s="29"/>
      <c r="AG310" s="29"/>
      <c r="AH310" s="29" t="inlineStr">
        <f aca="false">FALSE()</f>
        <is>
          <t/>
        </is>
      </c>
      <c r="AI310" s="29" t="n">
        <v>0</v>
      </c>
      <c r="AJ310" s="29"/>
      <c r="AK310" s="29" t="s">
        <v>135</v>
      </c>
      <c r="AL310" s="29" t="n">
        <f aca="false">TRUE()</f>
        <v>1</v>
      </c>
      <c r="AM310" s="29" t="s">
        <v>1239</v>
      </c>
      <c r="AN310" s="29"/>
      <c r="AO310" s="29"/>
      <c r="AP310" s="29"/>
      <c r="AQ310" s="29"/>
      <c r="AR310" s="29"/>
      <c r="AS310" s="29"/>
      <c r="AT310" s="29"/>
      <c r="AU310" s="29"/>
      <c r="AV310" s="0" t="n">
        <v>2</v>
      </c>
      <c r="AW310" s="24" t="e">
        <f aca="false">REPLACE(INDEX(GroupVertices[group], MATCH(Edges[[#this row],[vertex 1]],GroupVertices[vertex],0)),1,1,"")</f>
        <v>#VALUE!</v>
      </c>
      <c r="AX310" s="24" t="e">
        <f aca="false">REPLACE(INDEX(GroupVertices[group], MATCH(Edges[[#this row],[vertex 2]],GroupVertices[vertex],0)),1,1,"")</f>
        <v>#VALUE!</v>
      </c>
      <c r="AY310" s="25" t="n">
        <v>0</v>
      </c>
      <c r="AZ310" s="26" t="n">
        <v>0</v>
      </c>
      <c r="BA310" s="25" t="n">
        <v>0</v>
      </c>
      <c r="BB310" s="26" t="n">
        <v>0</v>
      </c>
      <c r="BC310" s="25" t="n">
        <v>0</v>
      </c>
      <c r="BD310" s="26" t="n">
        <v>0</v>
      </c>
      <c r="BE310" s="25" t="n">
        <v>12</v>
      </c>
      <c r="BF310" s="26" t="n">
        <v>100</v>
      </c>
      <c r="BG310" s="25" t="n">
        <v>12</v>
      </c>
    </row>
    <row r="311" customFormat="false" ht="15" hidden="false" customHeight="false" outlineLevel="0" collapsed="false">
      <c r="A311" s="15" t="s">
        <v>1177</v>
      </c>
      <c r="B311" s="15" t="s">
        <v>1245</v>
      </c>
      <c r="C311" s="16" t="s">
        <v>242</v>
      </c>
      <c r="D311" s="17" t="n">
        <v>4.4</v>
      </c>
      <c r="E311" s="16" t="s">
        <v>243</v>
      </c>
      <c r="F311" s="18" t="n">
        <v>30.6315789473684</v>
      </c>
      <c r="G311" s="16"/>
      <c r="H311" s="19"/>
      <c r="I311" s="7"/>
      <c r="J311" s="7"/>
      <c r="K311" s="8" t="s">
        <v>174</v>
      </c>
      <c r="L311" s="20" t="n">
        <v>311</v>
      </c>
      <c r="M311" s="20"/>
      <c r="N311" s="10"/>
      <c r="O311" s="27" t="s">
        <v>69</v>
      </c>
      <c r="P311" s="28" t="n">
        <v>42705.4914699074</v>
      </c>
      <c r="Q311" s="27" t="s">
        <v>1240</v>
      </c>
      <c r="R311" s="23" t="s">
        <v>1241</v>
      </c>
      <c r="S311" s="27" t="s">
        <v>130</v>
      </c>
      <c r="T311" s="27" t="s">
        <v>1237</v>
      </c>
      <c r="U311" s="28" t="n">
        <v>42705.4914699074</v>
      </c>
      <c r="V311" s="23" t="s">
        <v>1242</v>
      </c>
      <c r="W311" s="27"/>
      <c r="X311" s="27"/>
      <c r="Y311" s="27" t="s">
        <v>1243</v>
      </c>
      <c r="Z311" s="27"/>
      <c r="AA311" s="29" t="inlineStr">
        <f aca="false">FALSE()</f>
        <is>
          <t/>
        </is>
      </c>
      <c r="AB311" s="29" t="n">
        <v>3</v>
      </c>
      <c r="AC311" s="29"/>
      <c r="AD311" s="29" t="inlineStr">
        <f aca="false">FALSE()</f>
        <is>
          <t/>
        </is>
      </c>
      <c r="AE311" s="29" t="s">
        <v>75</v>
      </c>
      <c r="AF311" s="29"/>
      <c r="AG311" s="29"/>
      <c r="AH311" s="29" t="inlineStr">
        <f aca="false">FALSE()</f>
        <is>
          <t/>
        </is>
      </c>
      <c r="AI311" s="29" t="n">
        <v>0</v>
      </c>
      <c r="AJ311" s="29"/>
      <c r="AK311" s="29" t="s">
        <v>135</v>
      </c>
      <c r="AL311" s="29" t="inlineStr">
        <f aca="false">TRUE()</f>
        <is>
          <t/>
        </is>
      </c>
      <c r="AM311" s="29" t="s">
        <v>1243</v>
      </c>
      <c r="AN311" s="29"/>
      <c r="AO311" s="29"/>
      <c r="AP311" s="29"/>
      <c r="AQ311" s="29"/>
      <c r="AR311" s="29"/>
      <c r="AS311" s="29"/>
      <c r="AT311" s="29"/>
      <c r="AU311" s="29"/>
      <c r="AV311" s="0" t="n">
        <v>2</v>
      </c>
      <c r="AW311" s="24" t="e">
        <f aca="false">REPLACE(INDEX(GroupVertices[group], MATCH(Edges[[#this row],[vertex 1]],GroupVertices[vertex],0)),1,1,"")</f>
        <v>#VALUE!</v>
      </c>
      <c r="AX311" s="24" t="e">
        <f aca="false">REPLACE(INDEX(GroupVertices[group], MATCH(Edges[[#this row],[vertex 2]],GroupVertices[vertex],0)),1,1,"")</f>
        <v>#VALUE!</v>
      </c>
      <c r="AY311" s="25" t="n">
        <v>0</v>
      </c>
      <c r="AZ311" s="26" t="n">
        <v>0</v>
      </c>
      <c r="BA311" s="25" t="n">
        <v>0</v>
      </c>
      <c r="BB311" s="26" t="n">
        <v>0</v>
      </c>
      <c r="BC311" s="25" t="n">
        <v>0</v>
      </c>
      <c r="BD311" s="26" t="n">
        <v>0</v>
      </c>
      <c r="BE311" s="25" t="n">
        <v>12</v>
      </c>
      <c r="BF311" s="26" t="n">
        <v>100</v>
      </c>
      <c r="BG311" s="25" t="n">
        <v>12</v>
      </c>
    </row>
    <row r="312" customFormat="false" ht="15" hidden="false" customHeight="false" outlineLevel="0" collapsed="false">
      <c r="A312" s="15" t="s">
        <v>1248</v>
      </c>
      <c r="B312" s="15" t="s">
        <v>1177</v>
      </c>
      <c r="C312" s="16" t="s">
        <v>66</v>
      </c>
      <c r="D312" s="17" t="n">
        <v>3</v>
      </c>
      <c r="E312" s="16" t="s">
        <v>67</v>
      </c>
      <c r="F312" s="18" t="n">
        <v>32</v>
      </c>
      <c r="G312" s="16"/>
      <c r="H312" s="19"/>
      <c r="I312" s="7"/>
      <c r="J312" s="7"/>
      <c r="K312" s="8" t="s">
        <v>68</v>
      </c>
      <c r="L312" s="20" t="n">
        <v>312</v>
      </c>
      <c r="M312" s="20"/>
      <c r="N312" s="10"/>
      <c r="O312" s="27" t="s">
        <v>69</v>
      </c>
      <c r="P312" s="28" t="n">
        <v>42705.4920486111</v>
      </c>
      <c r="Q312" s="27" t="s">
        <v>1178</v>
      </c>
      <c r="R312" s="27"/>
      <c r="S312" s="27"/>
      <c r="T312" s="27" t="s">
        <v>1179</v>
      </c>
      <c r="U312" s="28" t="n">
        <v>42705.4920486111</v>
      </c>
      <c r="V312" s="23" t="s">
        <v>1249</v>
      </c>
      <c r="W312" s="27"/>
      <c r="X312" s="27"/>
      <c r="Y312" s="27" t="s">
        <v>1250</v>
      </c>
      <c r="Z312" s="27"/>
      <c r="AA312" s="29" t="inlineStr">
        <f aca="false">FALSE()</f>
        <is>
          <t/>
        </is>
      </c>
      <c r="AB312" s="29" t="n">
        <v>0</v>
      </c>
      <c r="AC312" s="29"/>
      <c r="AD312" s="29" t="inlineStr">
        <f aca="false">FALSE()</f>
        <is>
          <t/>
        </is>
      </c>
      <c r="AE312" s="29" t="s">
        <v>75</v>
      </c>
      <c r="AF312" s="29"/>
      <c r="AG312" s="29"/>
      <c r="AH312" s="29" t="inlineStr">
        <f aca="false">FALSE()</f>
        <is>
          <t/>
        </is>
      </c>
      <c r="AI312" s="29" t="n">
        <v>5</v>
      </c>
      <c r="AJ312" s="29" t="s">
        <v>1182</v>
      </c>
      <c r="AK312" s="29" t="s">
        <v>84</v>
      </c>
      <c r="AL312" s="29" t="n">
        <f aca="false">FALSE()</f>
        <v>0</v>
      </c>
      <c r="AM312" s="29" t="s">
        <v>1182</v>
      </c>
      <c r="AN312" s="29"/>
      <c r="AO312" s="29"/>
      <c r="AP312" s="29"/>
      <c r="AQ312" s="29"/>
      <c r="AR312" s="29"/>
      <c r="AS312" s="29"/>
      <c r="AT312" s="29"/>
      <c r="AU312" s="29"/>
      <c r="AV312" s="0" t="n">
        <v>1</v>
      </c>
      <c r="AW312" s="24" t="e">
        <f aca="false">REPLACE(INDEX(GroupVertices[group], MATCH(Edges[[#this row],[vertex 1]],GroupVertices[vertex],0)),1,1,"")</f>
        <v>#VALUE!</v>
      </c>
      <c r="AX312" s="24" t="e">
        <f aca="false">REPLACE(INDEX(GroupVertices[group], MATCH(Edges[[#this row],[vertex 2]],GroupVertices[vertex],0)),1,1,"")</f>
        <v>#VALUE!</v>
      </c>
      <c r="AY312" s="25" t="n">
        <v>0</v>
      </c>
      <c r="AZ312" s="26" t="n">
        <v>0</v>
      </c>
      <c r="BA312" s="25" t="n">
        <v>0</v>
      </c>
      <c r="BB312" s="26" t="n">
        <v>0</v>
      </c>
      <c r="BC312" s="25" t="n">
        <v>0</v>
      </c>
      <c r="BD312" s="26" t="n">
        <v>0</v>
      </c>
      <c r="BE312" s="25" t="n">
        <v>19</v>
      </c>
      <c r="BF312" s="26" t="n">
        <v>100</v>
      </c>
      <c r="BG312" s="25" t="n">
        <v>19</v>
      </c>
    </row>
    <row r="313" customFormat="false" ht="15" hidden="false" customHeight="false" outlineLevel="0" collapsed="false">
      <c r="A313" s="15" t="s">
        <v>1251</v>
      </c>
      <c r="B313" s="15" t="s">
        <v>1252</v>
      </c>
      <c r="C313" s="16" t="s">
        <v>66</v>
      </c>
      <c r="D313" s="17" t="n">
        <v>3</v>
      </c>
      <c r="E313" s="16" t="s">
        <v>67</v>
      </c>
      <c r="F313" s="18" t="n">
        <v>32</v>
      </c>
      <c r="G313" s="16"/>
      <c r="H313" s="19"/>
      <c r="I313" s="7"/>
      <c r="J313" s="7"/>
      <c r="K313" s="8" t="s">
        <v>68</v>
      </c>
      <c r="L313" s="20" t="n">
        <v>313</v>
      </c>
      <c r="M313" s="20"/>
      <c r="N313" s="10"/>
      <c r="O313" s="27" t="s">
        <v>69</v>
      </c>
      <c r="P313" s="28" t="n">
        <v>42705.4969097222</v>
      </c>
      <c r="Q313" s="27" t="s">
        <v>1253</v>
      </c>
      <c r="R313" s="27"/>
      <c r="S313" s="27"/>
      <c r="T313" s="27"/>
      <c r="U313" s="28" t="n">
        <v>42705.4969097222</v>
      </c>
      <c r="V313" s="23" t="s">
        <v>1254</v>
      </c>
      <c r="W313" s="27"/>
      <c r="X313" s="27"/>
      <c r="Y313" s="27" t="s">
        <v>1255</v>
      </c>
      <c r="Z313" s="27"/>
      <c r="AA313" s="29" t="inlineStr">
        <f aca="false">FALSE()</f>
        <is>
          <t/>
        </is>
      </c>
      <c r="AB313" s="29" t="n">
        <v>0</v>
      </c>
      <c r="AC313" s="29"/>
      <c r="AD313" s="29" t="inlineStr">
        <f aca="false">FALSE()</f>
        <is>
          <t/>
        </is>
      </c>
      <c r="AE313" s="29" t="s">
        <v>75</v>
      </c>
      <c r="AF313" s="29"/>
      <c r="AG313" s="29"/>
      <c r="AH313" s="29" t="inlineStr">
        <f aca="false">FALSE()</f>
        <is>
          <t/>
        </is>
      </c>
      <c r="AI313" s="29" t="n">
        <v>9</v>
      </c>
      <c r="AJ313" s="29" t="s">
        <v>1256</v>
      </c>
      <c r="AK313" s="29" t="s">
        <v>76</v>
      </c>
      <c r="AL313" s="29" t="inlineStr">
        <f aca="false">FALSE()</f>
        <is>
          <t/>
        </is>
      </c>
      <c r="AM313" s="29" t="s">
        <v>1256</v>
      </c>
      <c r="AN313" s="29"/>
      <c r="AO313" s="29"/>
      <c r="AP313" s="29"/>
      <c r="AQ313" s="29"/>
      <c r="AR313" s="29"/>
      <c r="AS313" s="29"/>
      <c r="AT313" s="29"/>
      <c r="AU313" s="29"/>
      <c r="AV313" s="0" t="n">
        <v>1</v>
      </c>
      <c r="AW313" s="24" t="e">
        <f aca="false">REPLACE(INDEX(GroupVertices[group], MATCH(Edges[[#this row],[vertex 1]],GroupVertices[vertex],0)),1,1,"")</f>
        <v>#VALUE!</v>
      </c>
      <c r="AX313" s="24" t="e">
        <f aca="false">REPLACE(INDEX(GroupVertices[group], MATCH(Edges[[#this row],[vertex 2]],GroupVertices[vertex],0)),1,1,"")</f>
        <v>#VALUE!</v>
      </c>
      <c r="AY313" s="25" t="n">
        <v>0</v>
      </c>
      <c r="AZ313" s="26" t="n">
        <v>0</v>
      </c>
      <c r="BA313" s="25" t="n">
        <v>0</v>
      </c>
      <c r="BB313" s="26" t="n">
        <v>0</v>
      </c>
      <c r="BC313" s="25" t="n">
        <v>0</v>
      </c>
      <c r="BD313" s="26" t="n">
        <v>0</v>
      </c>
      <c r="BE313" s="25" t="n">
        <v>17</v>
      </c>
      <c r="BF313" s="26" t="n">
        <v>100</v>
      </c>
      <c r="BG313" s="25" t="n">
        <v>17</v>
      </c>
    </row>
    <row r="314" customFormat="false" ht="15" hidden="false" customHeight="false" outlineLevel="0" collapsed="false">
      <c r="A314" s="15" t="s">
        <v>1257</v>
      </c>
      <c r="B314" s="15" t="s">
        <v>1257</v>
      </c>
      <c r="C314" s="16" t="s">
        <v>66</v>
      </c>
      <c r="D314" s="17" t="n">
        <v>3</v>
      </c>
      <c r="E314" s="16" t="s">
        <v>67</v>
      </c>
      <c r="F314" s="18" t="n">
        <v>32</v>
      </c>
      <c r="G314" s="16"/>
      <c r="H314" s="19"/>
      <c r="I314" s="7"/>
      <c r="J314" s="7"/>
      <c r="K314" s="8" t="s">
        <v>68</v>
      </c>
      <c r="L314" s="20" t="n">
        <v>314</v>
      </c>
      <c r="M314" s="20"/>
      <c r="N314" s="10"/>
      <c r="O314" s="27" t="s">
        <v>21</v>
      </c>
      <c r="P314" s="28" t="n">
        <v>42705.5000231481</v>
      </c>
      <c r="Q314" s="27" t="s">
        <v>1258</v>
      </c>
      <c r="R314" s="23" t="s">
        <v>1259</v>
      </c>
      <c r="S314" s="27" t="s">
        <v>1260</v>
      </c>
      <c r="T314" s="27"/>
      <c r="U314" s="28" t="n">
        <v>42705.5000231481</v>
      </c>
      <c r="V314" s="23" t="s">
        <v>1261</v>
      </c>
      <c r="W314" s="27"/>
      <c r="X314" s="27"/>
      <c r="Y314" s="27" t="s">
        <v>1262</v>
      </c>
      <c r="Z314" s="27"/>
      <c r="AA314" s="29" t="inlineStr">
        <f aca="false">FALSE()</f>
        <is>
          <t/>
        </is>
      </c>
      <c r="AB314" s="29" t="n">
        <v>0</v>
      </c>
      <c r="AC314" s="29"/>
      <c r="AD314" s="29" t="inlineStr">
        <f aca="false">FALSE()</f>
        <is>
          <t/>
        </is>
      </c>
      <c r="AE314" s="29" t="s">
        <v>75</v>
      </c>
      <c r="AF314" s="29"/>
      <c r="AG314" s="29"/>
      <c r="AH314" s="29" t="inlineStr">
        <f aca="false">FALSE()</f>
        <is>
          <t/>
        </is>
      </c>
      <c r="AI314" s="29" t="n">
        <v>0</v>
      </c>
      <c r="AJ314" s="29"/>
      <c r="AK314" s="29" t="s">
        <v>1263</v>
      </c>
      <c r="AL314" s="29" t="inlineStr">
        <f aca="false">FALSE()</f>
        <is>
          <t/>
        </is>
      </c>
      <c r="AM314" s="29" t="s">
        <v>1262</v>
      </c>
      <c r="AN314" s="29"/>
      <c r="AO314" s="29"/>
      <c r="AP314" s="29"/>
      <c r="AQ314" s="29"/>
      <c r="AR314" s="29"/>
      <c r="AS314" s="29"/>
      <c r="AT314" s="29"/>
      <c r="AU314" s="29"/>
      <c r="AV314" s="0" t="n">
        <v>1</v>
      </c>
      <c r="AW314" s="24" t="e">
        <f aca="false">REPLACE(INDEX(GroupVertices[group], MATCH(Edges[[#this row],[vertex 1]],GroupVertices[vertex],0)),1,1,"")</f>
        <v>#VALUE!</v>
      </c>
      <c r="AX314" s="24" t="e">
        <f aca="false">REPLACE(INDEX(GroupVertices[group], MATCH(Edges[[#this row],[vertex 2]],GroupVertices[vertex],0)),1,1,"")</f>
        <v>#VALUE!</v>
      </c>
      <c r="AY314" s="25" t="n">
        <v>1</v>
      </c>
      <c r="AZ314" s="26" t="n">
        <v>7.69230769230769</v>
      </c>
      <c r="BA314" s="25" t="n">
        <v>0</v>
      </c>
      <c r="BB314" s="26" t="n">
        <v>0</v>
      </c>
      <c r="BC314" s="25" t="n">
        <v>0</v>
      </c>
      <c r="BD314" s="26" t="n">
        <v>0</v>
      </c>
      <c r="BE314" s="25" t="n">
        <v>12</v>
      </c>
      <c r="BF314" s="26" t="n">
        <v>92.3076923076923</v>
      </c>
      <c r="BG314" s="25" t="n">
        <v>13</v>
      </c>
    </row>
    <row r="315" customFormat="false" ht="15" hidden="false" customHeight="false" outlineLevel="0" collapsed="false">
      <c r="A315" s="15" t="s">
        <v>1264</v>
      </c>
      <c r="B315" s="15" t="s">
        <v>1264</v>
      </c>
      <c r="C315" s="16" t="s">
        <v>66</v>
      </c>
      <c r="D315" s="17" t="n">
        <v>3</v>
      </c>
      <c r="E315" s="16" t="s">
        <v>67</v>
      </c>
      <c r="F315" s="18" t="n">
        <v>32</v>
      </c>
      <c r="G315" s="16"/>
      <c r="H315" s="19"/>
      <c r="I315" s="7"/>
      <c r="J315" s="7"/>
      <c r="K315" s="8" t="s">
        <v>68</v>
      </c>
      <c r="L315" s="20" t="n">
        <v>315</v>
      </c>
      <c r="M315" s="20"/>
      <c r="N315" s="10"/>
      <c r="O315" s="27" t="s">
        <v>21</v>
      </c>
      <c r="P315" s="28" t="n">
        <v>42704.9590393519</v>
      </c>
      <c r="Q315" s="27" t="s">
        <v>1265</v>
      </c>
      <c r="R315" s="23" t="s">
        <v>1266</v>
      </c>
      <c r="S315" s="27" t="s">
        <v>130</v>
      </c>
      <c r="T315" s="27" t="s">
        <v>1267</v>
      </c>
      <c r="U315" s="28" t="n">
        <v>42704.9590393519</v>
      </c>
      <c r="V315" s="23" t="s">
        <v>1268</v>
      </c>
      <c r="W315" s="27"/>
      <c r="X315" s="27"/>
      <c r="Y315" s="27" t="s">
        <v>1269</v>
      </c>
      <c r="Z315" s="27"/>
      <c r="AA315" s="29" t="inlineStr">
        <f aca="false">FALSE()</f>
        <is>
          <t/>
        </is>
      </c>
      <c r="AB315" s="29" t="n">
        <v>1</v>
      </c>
      <c r="AC315" s="29"/>
      <c r="AD315" s="29" t="inlineStr">
        <f aca="false">FALSE()</f>
        <is>
          <t/>
        </is>
      </c>
      <c r="AE315" s="29" t="s">
        <v>75</v>
      </c>
      <c r="AF315" s="29"/>
      <c r="AG315" s="29"/>
      <c r="AH315" s="29" t="inlineStr">
        <f aca="false">FALSE()</f>
        <is>
          <t/>
        </is>
      </c>
      <c r="AI315" s="29" t="n">
        <v>0</v>
      </c>
      <c r="AJ315" s="29"/>
      <c r="AK315" s="29" t="s">
        <v>160</v>
      </c>
      <c r="AL315" s="29" t="n">
        <f aca="false">TRUE()</f>
        <v>1</v>
      </c>
      <c r="AM315" s="29" t="s">
        <v>1269</v>
      </c>
      <c r="AN315" s="29"/>
      <c r="AO315" s="29"/>
      <c r="AP315" s="29"/>
      <c r="AQ315" s="29"/>
      <c r="AR315" s="29"/>
      <c r="AS315" s="29"/>
      <c r="AT315" s="29"/>
      <c r="AU315" s="29"/>
      <c r="AV315" s="0" t="n">
        <v>1</v>
      </c>
      <c r="AW315" s="24" t="e">
        <f aca="false">REPLACE(INDEX(GroupVertices[group], MATCH(Edges[[#this row],[vertex 1]],GroupVertices[vertex],0)),1,1,"")</f>
        <v>#VALUE!</v>
      </c>
      <c r="AX315" s="24" t="e">
        <f aca="false">REPLACE(INDEX(GroupVertices[group], MATCH(Edges[[#this row],[vertex 2]],GroupVertices[vertex],0)),1,1,"")</f>
        <v>#VALUE!</v>
      </c>
      <c r="AY315" s="25" t="n">
        <v>0</v>
      </c>
      <c r="AZ315" s="26" t="n">
        <v>0</v>
      </c>
      <c r="BA315" s="25" t="n">
        <v>0</v>
      </c>
      <c r="BB315" s="26" t="n">
        <v>0</v>
      </c>
      <c r="BC315" s="25" t="n">
        <v>0</v>
      </c>
      <c r="BD315" s="26" t="n">
        <v>0</v>
      </c>
      <c r="BE315" s="25" t="n">
        <v>14</v>
      </c>
      <c r="BF315" s="26" t="n">
        <v>100</v>
      </c>
      <c r="BG315" s="25" t="n">
        <v>14</v>
      </c>
    </row>
    <row r="316" customFormat="false" ht="15" hidden="false" customHeight="false" outlineLevel="0" collapsed="false">
      <c r="A316" s="15" t="s">
        <v>1270</v>
      </c>
      <c r="B316" s="15" t="s">
        <v>1264</v>
      </c>
      <c r="C316" s="16" t="s">
        <v>66</v>
      </c>
      <c r="D316" s="17" t="n">
        <v>3</v>
      </c>
      <c r="E316" s="16" t="s">
        <v>67</v>
      </c>
      <c r="F316" s="18" t="n">
        <v>32</v>
      </c>
      <c r="G316" s="16"/>
      <c r="H316" s="19"/>
      <c r="I316" s="7"/>
      <c r="J316" s="7"/>
      <c r="K316" s="8" t="s">
        <v>68</v>
      </c>
      <c r="L316" s="20" t="n">
        <v>316</v>
      </c>
      <c r="M316" s="20"/>
      <c r="N316" s="10"/>
      <c r="O316" s="27" t="s">
        <v>69</v>
      </c>
      <c r="P316" s="28" t="n">
        <v>42705.5352546296</v>
      </c>
      <c r="Q316" s="27" t="s">
        <v>1271</v>
      </c>
      <c r="R316" s="27"/>
      <c r="S316" s="27"/>
      <c r="T316" s="27" t="s">
        <v>1272</v>
      </c>
      <c r="U316" s="28" t="n">
        <v>42705.5352546296</v>
      </c>
      <c r="V316" s="23" t="s">
        <v>1273</v>
      </c>
      <c r="W316" s="27"/>
      <c r="X316" s="27"/>
      <c r="Y316" s="27" t="s">
        <v>1274</v>
      </c>
      <c r="Z316" s="27"/>
      <c r="AA316" s="29" t="inlineStr">
        <f aca="false">FALSE()</f>
        <is>
          <t/>
        </is>
      </c>
      <c r="AB316" s="29" t="n">
        <v>0</v>
      </c>
      <c r="AC316" s="29"/>
      <c r="AD316" s="29" t="inlineStr">
        <f aca="false">FALSE()</f>
        <is>
          <t/>
        </is>
      </c>
      <c r="AE316" s="29" t="s">
        <v>75</v>
      </c>
      <c r="AF316" s="29"/>
      <c r="AG316" s="29"/>
      <c r="AH316" s="29" t="inlineStr">
        <f aca="false">FALSE()</f>
        <is>
          <t/>
        </is>
      </c>
      <c r="AI316" s="29" t="n">
        <v>1</v>
      </c>
      <c r="AJ316" s="29" t="s">
        <v>1269</v>
      </c>
      <c r="AK316" s="29" t="s">
        <v>76</v>
      </c>
      <c r="AL316" s="29" t="n">
        <f aca="false">FALSE()</f>
        <v>0</v>
      </c>
      <c r="AM316" s="29" t="s">
        <v>1269</v>
      </c>
      <c r="AN316" s="29"/>
      <c r="AO316" s="29"/>
      <c r="AP316" s="29"/>
      <c r="AQ316" s="29"/>
      <c r="AR316" s="29"/>
      <c r="AS316" s="29"/>
      <c r="AT316" s="29"/>
      <c r="AU316" s="29"/>
      <c r="AV316" s="0" t="n">
        <v>1</v>
      </c>
      <c r="AW316" s="24" t="e">
        <f aca="false">REPLACE(INDEX(GroupVertices[group], MATCH(Edges[[#this row],[vertex 1]],GroupVertices[vertex],0)),1,1,"")</f>
        <v>#VALUE!</v>
      </c>
      <c r="AX316" s="24" t="e">
        <f aca="false">REPLACE(INDEX(GroupVertices[group], MATCH(Edges[[#this row],[vertex 2]],GroupVertices[vertex],0)),1,1,"")</f>
        <v>#VALUE!</v>
      </c>
      <c r="AY316" s="25" t="n">
        <v>0</v>
      </c>
      <c r="AZ316" s="26" t="n">
        <v>0</v>
      </c>
      <c r="BA316" s="25" t="n">
        <v>0</v>
      </c>
      <c r="BB316" s="26" t="n">
        <v>0</v>
      </c>
      <c r="BC316" s="25" t="n">
        <v>0</v>
      </c>
      <c r="BD316" s="26" t="n">
        <v>0</v>
      </c>
      <c r="BE316" s="25" t="n">
        <v>18</v>
      </c>
      <c r="BF316" s="26" t="n">
        <v>100</v>
      </c>
      <c r="BG316" s="25" t="n">
        <v>18</v>
      </c>
    </row>
    <row r="317" customFormat="false" ht="15" hidden="false" customHeight="false" outlineLevel="0" collapsed="false">
      <c r="A317" s="15" t="s">
        <v>1275</v>
      </c>
      <c r="B317" s="15" t="s">
        <v>1275</v>
      </c>
      <c r="C317" s="16" t="s">
        <v>66</v>
      </c>
      <c r="D317" s="17" t="n">
        <v>3</v>
      </c>
      <c r="E317" s="16" t="s">
        <v>67</v>
      </c>
      <c r="F317" s="18" t="n">
        <v>32</v>
      </c>
      <c r="G317" s="16"/>
      <c r="H317" s="19"/>
      <c r="I317" s="7"/>
      <c r="J317" s="7"/>
      <c r="K317" s="8" t="s">
        <v>68</v>
      </c>
      <c r="L317" s="20" t="n">
        <v>317</v>
      </c>
      <c r="M317" s="20"/>
      <c r="N317" s="10"/>
      <c r="O317" s="27" t="s">
        <v>21</v>
      </c>
      <c r="P317" s="28" t="n">
        <v>42705.5570949074</v>
      </c>
      <c r="Q317" s="27" t="s">
        <v>1276</v>
      </c>
      <c r="R317" s="23" t="s">
        <v>1277</v>
      </c>
      <c r="S317" s="27" t="s">
        <v>88</v>
      </c>
      <c r="T317" s="27"/>
      <c r="U317" s="28" t="n">
        <v>42705.5570949074</v>
      </c>
      <c r="V317" s="23" t="s">
        <v>1278</v>
      </c>
      <c r="W317" s="27"/>
      <c r="X317" s="27"/>
      <c r="Y317" s="27" t="s">
        <v>1279</v>
      </c>
      <c r="Z317" s="27"/>
      <c r="AA317" s="29" t="inlineStr">
        <f aca="false">FALSE()</f>
        <is>
          <t/>
        </is>
      </c>
      <c r="AB317" s="29" t="n">
        <v>2</v>
      </c>
      <c r="AC317" s="29"/>
      <c r="AD317" s="29" t="inlineStr">
        <f aca="false">FALSE()</f>
        <is>
          <t/>
        </is>
      </c>
      <c r="AE317" s="29" t="s">
        <v>75</v>
      </c>
      <c r="AF317" s="29"/>
      <c r="AG317" s="29"/>
      <c r="AH317" s="29" t="inlineStr">
        <f aca="false">FALSE()</f>
        <is>
          <t/>
        </is>
      </c>
      <c r="AI317" s="29" t="n">
        <v>0</v>
      </c>
      <c r="AJ317" s="29"/>
      <c r="AK317" s="29" t="s">
        <v>91</v>
      </c>
      <c r="AL317" s="29" t="inlineStr">
        <f aca="false">FALSE()</f>
        <is>
          <t/>
        </is>
      </c>
      <c r="AM317" s="29" t="s">
        <v>1279</v>
      </c>
      <c r="AN317" s="29"/>
      <c r="AO317" s="29"/>
      <c r="AP317" s="29"/>
      <c r="AQ317" s="29"/>
      <c r="AR317" s="29"/>
      <c r="AS317" s="29"/>
      <c r="AT317" s="29"/>
      <c r="AU317" s="29"/>
      <c r="AV317" s="0" t="n">
        <v>1</v>
      </c>
      <c r="AW317" s="24" t="e">
        <f aca="false">REPLACE(INDEX(GroupVertices[group], MATCH(Edges[[#this row],[vertex 1]],GroupVertices[vertex],0)),1,1,"")</f>
        <v>#VALUE!</v>
      </c>
      <c r="AX317" s="24" t="e">
        <f aca="false">REPLACE(INDEX(GroupVertices[group], MATCH(Edges[[#this row],[vertex 2]],GroupVertices[vertex],0)),1,1,"")</f>
        <v>#VALUE!</v>
      </c>
      <c r="AY317" s="25" t="n">
        <v>0</v>
      </c>
      <c r="AZ317" s="26" t="n">
        <v>0</v>
      </c>
      <c r="BA317" s="25" t="n">
        <v>0</v>
      </c>
      <c r="BB317" s="26" t="n">
        <v>0</v>
      </c>
      <c r="BC317" s="25" t="n">
        <v>0</v>
      </c>
      <c r="BD317" s="26" t="n">
        <v>0</v>
      </c>
      <c r="BE317" s="25" t="n">
        <v>13</v>
      </c>
      <c r="BF317" s="26" t="n">
        <v>100</v>
      </c>
      <c r="BG317" s="25" t="n">
        <v>13</v>
      </c>
    </row>
    <row r="318" customFormat="false" ht="15" hidden="false" customHeight="false" outlineLevel="0" collapsed="false">
      <c r="A318" s="15" t="s">
        <v>1280</v>
      </c>
      <c r="B318" s="15" t="s">
        <v>1177</v>
      </c>
      <c r="C318" s="16" t="s">
        <v>66</v>
      </c>
      <c r="D318" s="17" t="n">
        <v>3</v>
      </c>
      <c r="E318" s="16" t="s">
        <v>67</v>
      </c>
      <c r="F318" s="18" t="n">
        <v>32</v>
      </c>
      <c r="G318" s="16"/>
      <c r="H318" s="19"/>
      <c r="I318" s="7"/>
      <c r="J318" s="7"/>
      <c r="K318" s="8" t="s">
        <v>68</v>
      </c>
      <c r="L318" s="20" t="n">
        <v>318</v>
      </c>
      <c r="M318" s="20"/>
      <c r="N318" s="10"/>
      <c r="O318" s="27" t="s">
        <v>69</v>
      </c>
      <c r="P318" s="28" t="n">
        <v>42705.5640625</v>
      </c>
      <c r="Q318" s="27" t="s">
        <v>1178</v>
      </c>
      <c r="R318" s="27"/>
      <c r="S318" s="27"/>
      <c r="T318" s="27" t="s">
        <v>1179</v>
      </c>
      <c r="U318" s="28" t="n">
        <v>42705.5640625</v>
      </c>
      <c r="V318" s="23" t="s">
        <v>1281</v>
      </c>
      <c r="W318" s="27"/>
      <c r="X318" s="27"/>
      <c r="Y318" s="27" t="s">
        <v>1282</v>
      </c>
      <c r="Z318" s="27"/>
      <c r="AA318" s="29" t="inlineStr">
        <f aca="false">FALSE()</f>
        <is>
          <t/>
        </is>
      </c>
      <c r="AB318" s="29" t="n">
        <v>0</v>
      </c>
      <c r="AC318" s="29"/>
      <c r="AD318" s="29" t="inlineStr">
        <f aca="false">FALSE()</f>
        <is>
          <t/>
        </is>
      </c>
      <c r="AE318" s="29" t="s">
        <v>75</v>
      </c>
      <c r="AF318" s="29"/>
      <c r="AG318" s="29"/>
      <c r="AH318" s="29" t="inlineStr">
        <f aca="false">FALSE()</f>
        <is>
          <t/>
        </is>
      </c>
      <c r="AI318" s="29" t="n">
        <v>5</v>
      </c>
      <c r="AJ318" s="29" t="s">
        <v>1182</v>
      </c>
      <c r="AK318" s="29" t="s">
        <v>135</v>
      </c>
      <c r="AL318" s="29" t="inlineStr">
        <f aca="false">FALSE()</f>
        <is>
          <t/>
        </is>
      </c>
      <c r="AM318" s="29" t="s">
        <v>1182</v>
      </c>
      <c r="AN318" s="29"/>
      <c r="AO318" s="29"/>
      <c r="AP318" s="29"/>
      <c r="AQ318" s="29"/>
      <c r="AR318" s="29"/>
      <c r="AS318" s="29"/>
      <c r="AT318" s="29"/>
      <c r="AU318" s="29"/>
      <c r="AV318" s="0" t="n">
        <v>1</v>
      </c>
      <c r="AW318" s="24" t="e">
        <f aca="false">REPLACE(INDEX(GroupVertices[group], MATCH(Edges[[#this row],[vertex 1]],GroupVertices[vertex],0)),1,1,"")</f>
        <v>#VALUE!</v>
      </c>
      <c r="AX318" s="24" t="e">
        <f aca="false">REPLACE(INDEX(GroupVertices[group], MATCH(Edges[[#this row],[vertex 2]],GroupVertices[vertex],0)),1,1,"")</f>
        <v>#VALUE!</v>
      </c>
      <c r="AY318" s="25" t="n">
        <v>0</v>
      </c>
      <c r="AZ318" s="26" t="n">
        <v>0</v>
      </c>
      <c r="BA318" s="25" t="n">
        <v>0</v>
      </c>
      <c r="BB318" s="26" t="n">
        <v>0</v>
      </c>
      <c r="BC318" s="25" t="n">
        <v>0</v>
      </c>
      <c r="BD318" s="26" t="n">
        <v>0</v>
      </c>
      <c r="BE318" s="25" t="n">
        <v>19</v>
      </c>
      <c r="BF318" s="26" t="n">
        <v>100</v>
      </c>
      <c r="BG318" s="25" t="n">
        <v>19</v>
      </c>
    </row>
    <row r="319" customFormat="false" ht="15" hidden="false" customHeight="false" outlineLevel="0" collapsed="false">
      <c r="A319" s="15" t="s">
        <v>1283</v>
      </c>
      <c r="B319" s="15" t="s">
        <v>1283</v>
      </c>
      <c r="C319" s="16" t="s">
        <v>66</v>
      </c>
      <c r="D319" s="17" t="n">
        <v>3</v>
      </c>
      <c r="E319" s="16" t="s">
        <v>67</v>
      </c>
      <c r="F319" s="18" t="n">
        <v>32</v>
      </c>
      <c r="G319" s="16"/>
      <c r="H319" s="19"/>
      <c r="I319" s="7"/>
      <c r="J319" s="7"/>
      <c r="K319" s="8" t="s">
        <v>68</v>
      </c>
      <c r="L319" s="20" t="n">
        <v>319</v>
      </c>
      <c r="M319" s="20"/>
      <c r="N319" s="10"/>
      <c r="O319" s="27" t="s">
        <v>21</v>
      </c>
      <c r="P319" s="28" t="n">
        <v>42705.5800347222</v>
      </c>
      <c r="Q319" s="27" t="s">
        <v>1284</v>
      </c>
      <c r="R319" s="23" t="s">
        <v>1285</v>
      </c>
      <c r="S319" s="27" t="s">
        <v>130</v>
      </c>
      <c r="T319" s="27" t="s">
        <v>1286</v>
      </c>
      <c r="U319" s="28" t="n">
        <v>42705.5800347222</v>
      </c>
      <c r="V319" s="23" t="s">
        <v>1287</v>
      </c>
      <c r="W319" s="27"/>
      <c r="X319" s="27"/>
      <c r="Y319" s="27" t="s">
        <v>1288</v>
      </c>
      <c r="Z319" s="27"/>
      <c r="AA319" s="29" t="inlineStr">
        <f aca="false">FALSE()</f>
        <is>
          <t/>
        </is>
      </c>
      <c r="AB319" s="29" t="n">
        <v>0</v>
      </c>
      <c r="AC319" s="29"/>
      <c r="AD319" s="29" t="inlineStr">
        <f aca="false">FALSE()</f>
        <is>
          <t/>
        </is>
      </c>
      <c r="AE319" s="29" t="s">
        <v>75</v>
      </c>
      <c r="AF319" s="29"/>
      <c r="AG319" s="29"/>
      <c r="AH319" s="29" t="inlineStr">
        <f aca="false">FALSE()</f>
        <is>
          <t/>
        </is>
      </c>
      <c r="AI319" s="29" t="n">
        <v>0</v>
      </c>
      <c r="AJ319" s="29"/>
      <c r="AK319" s="29" t="s">
        <v>160</v>
      </c>
      <c r="AL319" s="29" t="n">
        <f aca="false">TRUE()</f>
        <v>1</v>
      </c>
      <c r="AM319" s="29" t="s">
        <v>1288</v>
      </c>
      <c r="AN319" s="29"/>
      <c r="AO319" s="29"/>
      <c r="AP319" s="29"/>
      <c r="AQ319" s="29"/>
      <c r="AR319" s="29"/>
      <c r="AS319" s="29"/>
      <c r="AT319" s="29"/>
      <c r="AU319" s="29"/>
      <c r="AV319" s="0" t="n">
        <v>1</v>
      </c>
      <c r="AW319" s="24" t="e">
        <f aca="false">REPLACE(INDEX(GroupVertices[group], MATCH(Edges[[#this row],[vertex 1]],GroupVertices[vertex],0)),1,1,"")</f>
        <v>#VALUE!</v>
      </c>
      <c r="AX319" s="24" t="e">
        <f aca="false">REPLACE(INDEX(GroupVertices[group], MATCH(Edges[[#this row],[vertex 2]],GroupVertices[vertex],0)),1,1,"")</f>
        <v>#VALUE!</v>
      </c>
      <c r="AY319" s="25" t="n">
        <v>0</v>
      </c>
      <c r="AZ319" s="26" t="n">
        <v>0</v>
      </c>
      <c r="BA319" s="25" t="n">
        <v>0</v>
      </c>
      <c r="BB319" s="26" t="n">
        <v>0</v>
      </c>
      <c r="BC319" s="25" t="n">
        <v>0</v>
      </c>
      <c r="BD319" s="26" t="n">
        <v>0</v>
      </c>
      <c r="BE319" s="25" t="n">
        <v>16</v>
      </c>
      <c r="BF319" s="26" t="n">
        <v>100</v>
      </c>
      <c r="BG319" s="25" t="n">
        <v>16</v>
      </c>
    </row>
    <row r="320" customFormat="false" ht="15" hidden="false" customHeight="false" outlineLevel="0" collapsed="false">
      <c r="A320" s="15" t="s">
        <v>1289</v>
      </c>
      <c r="B320" s="15" t="s">
        <v>1290</v>
      </c>
      <c r="C320" s="16" t="s">
        <v>66</v>
      </c>
      <c r="D320" s="17" t="n">
        <v>3</v>
      </c>
      <c r="E320" s="16" t="s">
        <v>67</v>
      </c>
      <c r="F320" s="18" t="n">
        <v>32</v>
      </c>
      <c r="G320" s="16"/>
      <c r="H320" s="19"/>
      <c r="I320" s="7"/>
      <c r="J320" s="7"/>
      <c r="K320" s="8" t="s">
        <v>68</v>
      </c>
      <c r="L320" s="20" t="n">
        <v>320</v>
      </c>
      <c r="M320" s="20"/>
      <c r="N320" s="10"/>
      <c r="O320" s="27" t="s">
        <v>69</v>
      </c>
      <c r="P320" s="28" t="n">
        <v>42705.5924768519</v>
      </c>
      <c r="Q320" s="27" t="s">
        <v>1291</v>
      </c>
      <c r="R320" s="23" t="s">
        <v>1292</v>
      </c>
      <c r="S320" s="27" t="s">
        <v>1293</v>
      </c>
      <c r="T320" s="27" t="s">
        <v>1294</v>
      </c>
      <c r="U320" s="28" t="n">
        <v>42705.5924768519</v>
      </c>
      <c r="V320" s="23" t="s">
        <v>1295</v>
      </c>
      <c r="W320" s="27"/>
      <c r="X320" s="27"/>
      <c r="Y320" s="27" t="s">
        <v>1296</v>
      </c>
      <c r="Z320" s="27"/>
      <c r="AA320" s="29" t="inlineStr">
        <f aca="false">FALSE()</f>
        <is>
          <t/>
        </is>
      </c>
      <c r="AB320" s="29" t="n">
        <v>0</v>
      </c>
      <c r="AC320" s="29"/>
      <c r="AD320" s="29" t="inlineStr">
        <f aca="false">FALSE()</f>
        <is>
          <t/>
        </is>
      </c>
      <c r="AE320" s="29" t="s">
        <v>75</v>
      </c>
      <c r="AF320" s="29"/>
      <c r="AG320" s="29"/>
      <c r="AH320" s="29" t="inlineStr">
        <f aca="false">FALSE()</f>
        <is>
          <t/>
        </is>
      </c>
      <c r="AI320" s="29" t="n">
        <v>1</v>
      </c>
      <c r="AJ320" s="29" t="s">
        <v>1297</v>
      </c>
      <c r="AK320" s="29" t="s">
        <v>76</v>
      </c>
      <c r="AL320" s="29" t="n">
        <f aca="false">FALSE()</f>
        <v>0</v>
      </c>
      <c r="AM320" s="29" t="s">
        <v>1297</v>
      </c>
      <c r="AN320" s="29"/>
      <c r="AO320" s="29"/>
      <c r="AP320" s="29"/>
      <c r="AQ320" s="29"/>
      <c r="AR320" s="29"/>
      <c r="AS320" s="29"/>
      <c r="AT320" s="29"/>
      <c r="AU320" s="29"/>
      <c r="AV320" s="0" t="n">
        <v>1</v>
      </c>
      <c r="AW320" s="24" t="e">
        <f aca="false">REPLACE(INDEX(GroupVertices[group], MATCH(Edges[[#this row],[vertex 1]],GroupVertices[vertex],0)),1,1,"")</f>
        <v>#VALUE!</v>
      </c>
      <c r="AX320" s="24" t="e">
        <f aca="false">REPLACE(INDEX(GroupVertices[group], MATCH(Edges[[#this row],[vertex 2]],GroupVertices[vertex],0)),1,1,"")</f>
        <v>#VALUE!</v>
      </c>
      <c r="AY320" s="25" t="n">
        <v>0</v>
      </c>
      <c r="AZ320" s="26" t="n">
        <v>0</v>
      </c>
      <c r="BA320" s="25" t="n">
        <v>0</v>
      </c>
      <c r="BB320" s="26" t="n">
        <v>0</v>
      </c>
      <c r="BC320" s="25" t="n">
        <v>0</v>
      </c>
      <c r="BD320" s="26" t="n">
        <v>0</v>
      </c>
      <c r="BE320" s="25" t="n">
        <v>15</v>
      </c>
      <c r="BF320" s="26" t="n">
        <v>100</v>
      </c>
      <c r="BG320" s="25" t="n">
        <v>15</v>
      </c>
    </row>
    <row r="321" customFormat="false" ht="15" hidden="false" customHeight="false" outlineLevel="0" collapsed="false">
      <c r="A321" s="15" t="s">
        <v>1298</v>
      </c>
      <c r="B321" s="15" t="s">
        <v>1085</v>
      </c>
      <c r="C321" s="16" t="s">
        <v>1299</v>
      </c>
      <c r="D321" s="17" t="n">
        <v>5.8</v>
      </c>
      <c r="E321" s="16" t="s">
        <v>243</v>
      </c>
      <c r="F321" s="18" t="n">
        <v>29.2631578947368</v>
      </c>
      <c r="G321" s="16"/>
      <c r="H321" s="19"/>
      <c r="I321" s="7"/>
      <c r="J321" s="7"/>
      <c r="K321" s="8" t="s">
        <v>68</v>
      </c>
      <c r="L321" s="20" t="n">
        <v>321</v>
      </c>
      <c r="M321" s="20"/>
      <c r="N321" s="10"/>
      <c r="O321" s="27" t="s">
        <v>69</v>
      </c>
      <c r="P321" s="28" t="n">
        <v>42704.0892708333</v>
      </c>
      <c r="Q321" s="27" t="s">
        <v>1300</v>
      </c>
      <c r="R321" s="23" t="s">
        <v>1301</v>
      </c>
      <c r="S321" s="27" t="s">
        <v>1088</v>
      </c>
      <c r="T321" s="27"/>
      <c r="U321" s="28" t="n">
        <v>42704.0892708333</v>
      </c>
      <c r="V321" s="23" t="s">
        <v>1302</v>
      </c>
      <c r="W321" s="27"/>
      <c r="X321" s="27"/>
      <c r="Y321" s="27" t="s">
        <v>1303</v>
      </c>
      <c r="Z321" s="27"/>
      <c r="AA321" s="29" t="inlineStr">
        <f aca="false">FALSE()</f>
        <is>
          <t/>
        </is>
      </c>
      <c r="AB321" s="29" t="n">
        <v>0</v>
      </c>
      <c r="AC321" s="29"/>
      <c r="AD321" s="29" t="inlineStr">
        <f aca="false">FALSE()</f>
        <is>
          <t/>
        </is>
      </c>
      <c r="AE321" s="29" t="s">
        <v>75</v>
      </c>
      <c r="AF321" s="29"/>
      <c r="AG321" s="29"/>
      <c r="AH321" s="29" t="inlineStr">
        <f aca="false">FALSE()</f>
        <is>
          <t/>
        </is>
      </c>
      <c r="AI321" s="29" t="n">
        <v>1</v>
      </c>
      <c r="AJ321" s="29" t="s">
        <v>1304</v>
      </c>
      <c r="AK321" s="29" t="s">
        <v>84</v>
      </c>
      <c r="AL321" s="29" t="inlineStr">
        <f aca="false">FALSE()</f>
        <is>
          <t/>
        </is>
      </c>
      <c r="AM321" s="29" t="s">
        <v>1304</v>
      </c>
      <c r="AN321" s="29"/>
      <c r="AO321" s="29"/>
      <c r="AP321" s="29"/>
      <c r="AQ321" s="29"/>
      <c r="AR321" s="29"/>
      <c r="AS321" s="29"/>
      <c r="AT321" s="29"/>
      <c r="AU321" s="29"/>
      <c r="AV321" s="0" t="n">
        <v>3</v>
      </c>
      <c r="AW321" s="24" t="e">
        <f aca="false">REPLACE(INDEX(GroupVertices[group], MATCH(Edges[[#this row],[vertex 1]],GroupVertices[vertex],0)),1,1,"")</f>
        <v>#VALUE!</v>
      </c>
      <c r="AX321" s="24" t="e">
        <f aca="false">REPLACE(INDEX(GroupVertices[group], MATCH(Edges[[#this row],[vertex 2]],GroupVertices[vertex],0)),1,1,"")</f>
        <v>#VALUE!</v>
      </c>
      <c r="AY321" s="25" t="n">
        <v>0</v>
      </c>
      <c r="AZ321" s="26" t="n">
        <v>0</v>
      </c>
      <c r="BA321" s="25" t="n">
        <v>0</v>
      </c>
      <c r="BB321" s="26" t="n">
        <v>0</v>
      </c>
      <c r="BC321" s="25" t="n">
        <v>0</v>
      </c>
      <c r="BD321" s="26" t="n">
        <v>0</v>
      </c>
      <c r="BE321" s="25" t="n">
        <v>17</v>
      </c>
      <c r="BF321" s="26" t="n">
        <v>100</v>
      </c>
      <c r="BG321" s="25" t="n">
        <v>17</v>
      </c>
    </row>
    <row r="322" customFormat="false" ht="15" hidden="false" customHeight="false" outlineLevel="0" collapsed="false">
      <c r="A322" s="15" t="s">
        <v>1298</v>
      </c>
      <c r="B322" s="15" t="s">
        <v>1085</v>
      </c>
      <c r="C322" s="16" t="s">
        <v>1299</v>
      </c>
      <c r="D322" s="17" t="n">
        <v>5.8</v>
      </c>
      <c r="E322" s="16" t="s">
        <v>243</v>
      </c>
      <c r="F322" s="18" t="n">
        <v>29.2631578947368</v>
      </c>
      <c r="G322" s="16"/>
      <c r="H322" s="19"/>
      <c r="I322" s="7"/>
      <c r="J322" s="7"/>
      <c r="K322" s="8" t="s">
        <v>68</v>
      </c>
      <c r="L322" s="20" t="n">
        <v>322</v>
      </c>
      <c r="M322" s="20"/>
      <c r="N322" s="10"/>
      <c r="O322" s="27" t="s">
        <v>69</v>
      </c>
      <c r="P322" s="28" t="n">
        <v>42705.0435416667</v>
      </c>
      <c r="Q322" s="27" t="s">
        <v>1086</v>
      </c>
      <c r="R322" s="23" t="s">
        <v>1087</v>
      </c>
      <c r="S322" s="27" t="s">
        <v>1088</v>
      </c>
      <c r="T322" s="27"/>
      <c r="U322" s="28" t="n">
        <v>42705.0435416667</v>
      </c>
      <c r="V322" s="23" t="s">
        <v>1305</v>
      </c>
      <c r="W322" s="27"/>
      <c r="X322" s="27"/>
      <c r="Y322" s="27" t="s">
        <v>1306</v>
      </c>
      <c r="Z322" s="27"/>
      <c r="AA322" s="29" t="inlineStr">
        <f aca="false">FALSE()</f>
        <is>
          <t/>
        </is>
      </c>
      <c r="AB322" s="29" t="n">
        <v>0</v>
      </c>
      <c r="AC322" s="29"/>
      <c r="AD322" s="29" t="inlineStr">
        <f aca="false">FALSE()</f>
        <is>
          <t/>
        </is>
      </c>
      <c r="AE322" s="29" t="s">
        <v>75</v>
      </c>
      <c r="AF322" s="29"/>
      <c r="AG322" s="29"/>
      <c r="AH322" s="29" t="inlineStr">
        <f aca="false">FALSE()</f>
        <is>
          <t/>
        </is>
      </c>
      <c r="AI322" s="29" t="n">
        <v>3</v>
      </c>
      <c r="AJ322" s="29" t="s">
        <v>1091</v>
      </c>
      <c r="AK322" s="29" t="s">
        <v>84</v>
      </c>
      <c r="AL322" s="29" t="inlineStr">
        <f aca="false">FALSE()</f>
        <is>
          <t/>
        </is>
      </c>
      <c r="AM322" s="29" t="s">
        <v>1091</v>
      </c>
      <c r="AN322" s="29"/>
      <c r="AO322" s="29"/>
      <c r="AP322" s="29"/>
      <c r="AQ322" s="29"/>
      <c r="AR322" s="29"/>
      <c r="AS322" s="29"/>
      <c r="AT322" s="29"/>
      <c r="AU322" s="29"/>
      <c r="AV322" s="0" t="n">
        <v>3</v>
      </c>
      <c r="AW322" s="24" t="e">
        <f aca="false">REPLACE(INDEX(GroupVertices[group], MATCH(Edges[[#this row],[vertex 1]],GroupVertices[vertex],0)),1,1,"")</f>
        <v>#VALUE!</v>
      </c>
      <c r="AX322" s="24" t="e">
        <f aca="false">REPLACE(INDEX(GroupVertices[group], MATCH(Edges[[#this row],[vertex 2]],GroupVertices[vertex],0)),1,1,"")</f>
        <v>#VALUE!</v>
      </c>
      <c r="AY322" s="25" t="n">
        <v>0</v>
      </c>
      <c r="AZ322" s="26" t="n">
        <v>0</v>
      </c>
      <c r="BA322" s="25" t="n">
        <v>0</v>
      </c>
      <c r="BB322" s="26" t="n">
        <v>0</v>
      </c>
      <c r="BC322" s="25" t="n">
        <v>0</v>
      </c>
      <c r="BD322" s="26" t="n">
        <v>0</v>
      </c>
      <c r="BE322" s="25" t="n">
        <v>11</v>
      </c>
      <c r="BF322" s="26" t="n">
        <v>100</v>
      </c>
      <c r="BG322" s="25" t="n">
        <v>11</v>
      </c>
    </row>
    <row r="323" customFormat="false" ht="15" hidden="false" customHeight="false" outlineLevel="0" collapsed="false">
      <c r="A323" s="15" t="s">
        <v>1298</v>
      </c>
      <c r="B323" s="15" t="s">
        <v>1085</v>
      </c>
      <c r="C323" s="16" t="s">
        <v>1299</v>
      </c>
      <c r="D323" s="17" t="n">
        <v>5.8</v>
      </c>
      <c r="E323" s="16" t="s">
        <v>243</v>
      </c>
      <c r="F323" s="18" t="n">
        <v>29.2631578947368</v>
      </c>
      <c r="G323" s="16"/>
      <c r="H323" s="19"/>
      <c r="I323" s="7"/>
      <c r="J323" s="7"/>
      <c r="K323" s="8" t="s">
        <v>68</v>
      </c>
      <c r="L323" s="20" t="n">
        <v>323</v>
      </c>
      <c r="M323" s="20"/>
      <c r="N323" s="10"/>
      <c r="O323" s="27" t="s">
        <v>69</v>
      </c>
      <c r="P323" s="28" t="n">
        <v>42705.6170138889</v>
      </c>
      <c r="Q323" s="27" t="s">
        <v>1307</v>
      </c>
      <c r="R323" s="23" t="s">
        <v>1308</v>
      </c>
      <c r="S323" s="27" t="s">
        <v>1088</v>
      </c>
      <c r="T323" s="27"/>
      <c r="U323" s="28" t="n">
        <v>42705.6170138889</v>
      </c>
      <c r="V323" s="23" t="s">
        <v>1309</v>
      </c>
      <c r="W323" s="27"/>
      <c r="X323" s="27"/>
      <c r="Y323" s="27" t="s">
        <v>1310</v>
      </c>
      <c r="Z323" s="27"/>
      <c r="AA323" s="29" t="inlineStr">
        <f aca="false">FALSE()</f>
        <is>
          <t/>
        </is>
      </c>
      <c r="AB323" s="29" t="n">
        <v>0</v>
      </c>
      <c r="AC323" s="29"/>
      <c r="AD323" s="29" t="inlineStr">
        <f aca="false">FALSE()</f>
        <is>
          <t/>
        </is>
      </c>
      <c r="AE323" s="29" t="s">
        <v>75</v>
      </c>
      <c r="AF323" s="29"/>
      <c r="AG323" s="29"/>
      <c r="AH323" s="29" t="inlineStr">
        <f aca="false">FALSE()</f>
        <is>
          <t/>
        </is>
      </c>
      <c r="AI323" s="29" t="n">
        <v>1</v>
      </c>
      <c r="AJ323" s="29" t="s">
        <v>1311</v>
      </c>
      <c r="AK323" s="29" t="s">
        <v>84</v>
      </c>
      <c r="AL323" s="29" t="inlineStr">
        <f aca="false">FALSE()</f>
        <is>
          <t/>
        </is>
      </c>
      <c r="AM323" s="29" t="s">
        <v>1311</v>
      </c>
      <c r="AN323" s="29"/>
      <c r="AO323" s="29"/>
      <c r="AP323" s="29"/>
      <c r="AQ323" s="29"/>
      <c r="AR323" s="29"/>
      <c r="AS323" s="29"/>
      <c r="AT323" s="29"/>
      <c r="AU323" s="29"/>
      <c r="AV323" s="0" t="n">
        <v>3</v>
      </c>
      <c r="AW323" s="24" t="e">
        <f aca="false">REPLACE(INDEX(GroupVertices[group], MATCH(Edges[[#this row],[vertex 1]],GroupVertices[vertex],0)),1,1,"")</f>
        <v>#VALUE!</v>
      </c>
      <c r="AX323" s="24" t="e">
        <f aca="false">REPLACE(INDEX(GroupVertices[group], MATCH(Edges[[#this row],[vertex 2]],GroupVertices[vertex],0)),1,1,"")</f>
        <v>#VALUE!</v>
      </c>
      <c r="AY323" s="25" t="n">
        <v>2</v>
      </c>
      <c r="AZ323" s="26" t="n">
        <v>11.7647058823529</v>
      </c>
      <c r="BA323" s="25" t="n">
        <v>0</v>
      </c>
      <c r="BB323" s="26" t="n">
        <v>0</v>
      </c>
      <c r="BC323" s="25" t="n">
        <v>0</v>
      </c>
      <c r="BD323" s="26" t="n">
        <v>0</v>
      </c>
      <c r="BE323" s="25" t="n">
        <v>15</v>
      </c>
      <c r="BF323" s="26" t="n">
        <v>88.2352941176471</v>
      </c>
      <c r="BG323" s="25" t="n">
        <v>17</v>
      </c>
    </row>
    <row r="324" customFormat="false" ht="15" hidden="false" customHeight="false" outlineLevel="0" collapsed="false">
      <c r="A324" s="15" t="s">
        <v>1312</v>
      </c>
      <c r="B324" s="15" t="s">
        <v>1313</v>
      </c>
      <c r="C324" s="16" t="s">
        <v>66</v>
      </c>
      <c r="D324" s="17" t="n">
        <v>3</v>
      </c>
      <c r="E324" s="16" t="s">
        <v>67</v>
      </c>
      <c r="F324" s="18" t="n">
        <v>32</v>
      </c>
      <c r="G324" s="16"/>
      <c r="H324" s="19"/>
      <c r="I324" s="7"/>
      <c r="J324" s="7"/>
      <c r="K324" s="8" t="s">
        <v>68</v>
      </c>
      <c r="L324" s="20" t="n">
        <v>324</v>
      </c>
      <c r="M324" s="20"/>
      <c r="N324" s="10"/>
      <c r="O324" s="27" t="s">
        <v>69</v>
      </c>
      <c r="P324" s="28" t="n">
        <v>42705.6586226852</v>
      </c>
      <c r="Q324" s="31" t="s">
        <v>1314</v>
      </c>
      <c r="R324" s="23" t="s">
        <v>1315</v>
      </c>
      <c r="S324" s="27" t="s">
        <v>997</v>
      </c>
      <c r="T324" s="27" t="s">
        <v>1316</v>
      </c>
      <c r="U324" s="28" t="n">
        <v>42705.6586226852</v>
      </c>
      <c r="V324" s="23" t="s">
        <v>1317</v>
      </c>
      <c r="W324" s="27"/>
      <c r="X324" s="27"/>
      <c r="Y324" s="27" t="s">
        <v>1318</v>
      </c>
      <c r="Z324" s="27"/>
      <c r="AA324" s="29" t="inlineStr">
        <f aca="false">FALSE()</f>
        <is>
          <t/>
        </is>
      </c>
      <c r="AB324" s="29" t="n">
        <v>0</v>
      </c>
      <c r="AC324" s="29"/>
      <c r="AD324" s="29" t="inlineStr">
        <f aca="false">FALSE()</f>
        <is>
          <t/>
        </is>
      </c>
      <c r="AE324" s="29" t="s">
        <v>75</v>
      </c>
      <c r="AF324" s="29"/>
      <c r="AG324" s="29"/>
      <c r="AH324" s="29" t="inlineStr">
        <f aca="false">FALSE()</f>
        <is>
          <t/>
        </is>
      </c>
      <c r="AI324" s="29" t="n">
        <v>1</v>
      </c>
      <c r="AJ324" s="29" t="s">
        <v>1319</v>
      </c>
      <c r="AK324" s="29" t="s">
        <v>76</v>
      </c>
      <c r="AL324" s="29" t="inlineStr">
        <f aca="false">FALSE()</f>
        <is>
          <t/>
        </is>
      </c>
      <c r="AM324" s="29" t="s">
        <v>1319</v>
      </c>
      <c r="AN324" s="29"/>
      <c r="AO324" s="29"/>
      <c r="AP324" s="29"/>
      <c r="AQ324" s="29"/>
      <c r="AR324" s="29"/>
      <c r="AS324" s="29"/>
      <c r="AT324" s="29"/>
      <c r="AU324" s="29"/>
      <c r="AV324" s="0" t="n">
        <v>1</v>
      </c>
      <c r="AW324" s="24" t="e">
        <f aca="false">REPLACE(INDEX(GroupVertices[group], MATCH(Edges[[#this row],[vertex 1]],GroupVertices[vertex],0)),1,1,"")</f>
        <v>#VALUE!</v>
      </c>
      <c r="AX324" s="24" t="e">
        <f aca="false">REPLACE(INDEX(GroupVertices[group], MATCH(Edges[[#this row],[vertex 2]],GroupVertices[vertex],0)),1,1,"")</f>
        <v>#VALUE!</v>
      </c>
      <c r="AY324" s="25"/>
      <c r="AZ324" s="26"/>
      <c r="BA324" s="25"/>
      <c r="BB324" s="26"/>
      <c r="BC324" s="25"/>
      <c r="BD324" s="26"/>
      <c r="BE324" s="25"/>
      <c r="BF324" s="26"/>
      <c r="BG324" s="25"/>
    </row>
    <row r="325" customFormat="false" ht="15" hidden="false" customHeight="false" outlineLevel="0" collapsed="false">
      <c r="A325" s="15" t="s">
        <v>1312</v>
      </c>
      <c r="B325" s="15" t="s">
        <v>1036</v>
      </c>
      <c r="C325" s="16" t="s">
        <v>66</v>
      </c>
      <c r="D325" s="17" t="n">
        <v>3</v>
      </c>
      <c r="E325" s="16" t="s">
        <v>67</v>
      </c>
      <c r="F325" s="18" t="n">
        <v>32</v>
      </c>
      <c r="G325" s="16"/>
      <c r="H325" s="19"/>
      <c r="I325" s="7"/>
      <c r="J325" s="7"/>
      <c r="K325" s="8" t="s">
        <v>68</v>
      </c>
      <c r="L325" s="20" t="n">
        <v>325</v>
      </c>
      <c r="M325" s="20"/>
      <c r="N325" s="10"/>
      <c r="O325" s="27" t="s">
        <v>69</v>
      </c>
      <c r="P325" s="28" t="n">
        <v>42705.6586226852</v>
      </c>
      <c r="Q325" s="31" t="s">
        <v>1314</v>
      </c>
      <c r="R325" s="23" t="s">
        <v>1315</v>
      </c>
      <c r="S325" s="27" t="s">
        <v>997</v>
      </c>
      <c r="T325" s="27" t="s">
        <v>1316</v>
      </c>
      <c r="U325" s="28" t="n">
        <v>42705.6586226852</v>
      </c>
      <c r="V325" s="23" t="s">
        <v>1317</v>
      </c>
      <c r="W325" s="27"/>
      <c r="X325" s="27"/>
      <c r="Y325" s="27" t="s">
        <v>1318</v>
      </c>
      <c r="Z325" s="27"/>
      <c r="AA325" s="29" t="inlineStr">
        <f aca="false">FALSE()</f>
        <is>
          <t/>
        </is>
      </c>
      <c r="AB325" s="29" t="n">
        <v>0</v>
      </c>
      <c r="AC325" s="29"/>
      <c r="AD325" s="29" t="inlineStr">
        <f aca="false">FALSE()</f>
        <is>
          <t/>
        </is>
      </c>
      <c r="AE325" s="29" t="s">
        <v>75</v>
      </c>
      <c r="AF325" s="29"/>
      <c r="AG325" s="29"/>
      <c r="AH325" s="29" t="inlineStr">
        <f aca="false">FALSE()</f>
        <is>
          <t/>
        </is>
      </c>
      <c r="AI325" s="29" t="n">
        <v>1</v>
      </c>
      <c r="AJ325" s="29" t="s">
        <v>1319</v>
      </c>
      <c r="AK325" s="29" t="s">
        <v>76</v>
      </c>
      <c r="AL325" s="29" t="inlineStr">
        <f aca="false">FALSE()</f>
        <is>
          <t/>
        </is>
      </c>
      <c r="AM325" s="29" t="s">
        <v>1319</v>
      </c>
      <c r="AN325" s="29"/>
      <c r="AO325" s="29"/>
      <c r="AP325" s="29"/>
      <c r="AQ325" s="29"/>
      <c r="AR325" s="29"/>
      <c r="AS325" s="29"/>
      <c r="AT325" s="29"/>
      <c r="AU325" s="29"/>
      <c r="AV325" s="0" t="n">
        <v>1</v>
      </c>
      <c r="AW325" s="24" t="e">
        <f aca="false">REPLACE(INDEX(GroupVertices[group], MATCH(Edges[[#this row],[vertex 1]],GroupVertices[vertex],0)),1,1,"")</f>
        <v>#VALUE!</v>
      </c>
      <c r="AX325" s="24" t="e">
        <f aca="false">REPLACE(INDEX(GroupVertices[group], MATCH(Edges[[#this row],[vertex 2]],GroupVertices[vertex],0)),1,1,"")</f>
        <v>#VALUE!</v>
      </c>
      <c r="AY325" s="25"/>
      <c r="AZ325" s="26"/>
      <c r="BA325" s="25"/>
      <c r="BB325" s="26"/>
      <c r="BC325" s="25"/>
      <c r="BD325" s="26"/>
      <c r="BE325" s="25"/>
      <c r="BF325" s="26"/>
      <c r="BG325" s="25"/>
    </row>
    <row r="326" customFormat="false" ht="15" hidden="false" customHeight="false" outlineLevel="0" collapsed="false">
      <c r="A326" s="15" t="s">
        <v>1312</v>
      </c>
      <c r="B326" s="15" t="s">
        <v>1320</v>
      </c>
      <c r="C326" s="16" t="s">
        <v>66</v>
      </c>
      <c r="D326" s="17" t="n">
        <v>3</v>
      </c>
      <c r="E326" s="16" t="s">
        <v>67</v>
      </c>
      <c r="F326" s="18" t="n">
        <v>32</v>
      </c>
      <c r="G326" s="16"/>
      <c r="H326" s="19"/>
      <c r="I326" s="7"/>
      <c r="J326" s="7"/>
      <c r="K326" s="8" t="s">
        <v>68</v>
      </c>
      <c r="L326" s="20" t="n">
        <v>326</v>
      </c>
      <c r="M326" s="20"/>
      <c r="N326" s="10"/>
      <c r="O326" s="27" t="s">
        <v>69</v>
      </c>
      <c r="P326" s="28" t="n">
        <v>42705.6586226852</v>
      </c>
      <c r="Q326" s="31" t="s">
        <v>1314</v>
      </c>
      <c r="R326" s="23" t="s">
        <v>1315</v>
      </c>
      <c r="S326" s="27" t="s">
        <v>997</v>
      </c>
      <c r="T326" s="27" t="s">
        <v>1316</v>
      </c>
      <c r="U326" s="28" t="n">
        <v>42705.6586226852</v>
      </c>
      <c r="V326" s="23" t="s">
        <v>1317</v>
      </c>
      <c r="W326" s="27"/>
      <c r="X326" s="27"/>
      <c r="Y326" s="27" t="s">
        <v>1318</v>
      </c>
      <c r="Z326" s="27"/>
      <c r="AA326" s="29" t="inlineStr">
        <f aca="false">FALSE()</f>
        <is>
          <t/>
        </is>
      </c>
      <c r="AB326" s="29" t="n">
        <v>0</v>
      </c>
      <c r="AC326" s="29"/>
      <c r="AD326" s="29" t="inlineStr">
        <f aca="false">FALSE()</f>
        <is>
          <t/>
        </is>
      </c>
      <c r="AE326" s="29" t="s">
        <v>75</v>
      </c>
      <c r="AF326" s="29"/>
      <c r="AG326" s="29"/>
      <c r="AH326" s="29" t="inlineStr">
        <f aca="false">FALSE()</f>
        <is>
          <t/>
        </is>
      </c>
      <c r="AI326" s="29" t="n">
        <v>1</v>
      </c>
      <c r="AJ326" s="29" t="s">
        <v>1319</v>
      </c>
      <c r="AK326" s="29" t="s">
        <v>76</v>
      </c>
      <c r="AL326" s="29" t="inlineStr">
        <f aca="false">FALSE()</f>
        <is>
          <t/>
        </is>
      </c>
      <c r="AM326" s="29" t="s">
        <v>1319</v>
      </c>
      <c r="AN326" s="29"/>
      <c r="AO326" s="29"/>
      <c r="AP326" s="29"/>
      <c r="AQ326" s="29"/>
      <c r="AR326" s="29"/>
      <c r="AS326" s="29"/>
      <c r="AT326" s="29"/>
      <c r="AU326" s="29"/>
      <c r="AV326" s="0" t="n">
        <v>1</v>
      </c>
      <c r="AW326" s="24" t="e">
        <f aca="false">REPLACE(INDEX(GroupVertices[group], MATCH(Edges[[#this row],[vertex 1]],GroupVertices[vertex],0)),1,1,"")</f>
        <v>#VALUE!</v>
      </c>
      <c r="AX326" s="24" t="e">
        <f aca="false">REPLACE(INDEX(GroupVertices[group], MATCH(Edges[[#this row],[vertex 2]],GroupVertices[vertex],0)),1,1,"")</f>
        <v>#VALUE!</v>
      </c>
      <c r="AY326" s="25" t="n">
        <v>0</v>
      </c>
      <c r="AZ326" s="26" t="n">
        <v>0</v>
      </c>
      <c r="BA326" s="25" t="n">
        <v>0</v>
      </c>
      <c r="BB326" s="26" t="n">
        <v>0</v>
      </c>
      <c r="BC326" s="25" t="n">
        <v>0</v>
      </c>
      <c r="BD326" s="26" t="n">
        <v>0</v>
      </c>
      <c r="BE326" s="25" t="n">
        <v>16</v>
      </c>
      <c r="BF326" s="26" t="n">
        <v>100</v>
      </c>
      <c r="BG326" s="25" t="n">
        <v>16</v>
      </c>
    </row>
    <row r="327" customFormat="false" ht="15" hidden="false" customHeight="false" outlineLevel="0" collapsed="false">
      <c r="A327" s="15" t="s">
        <v>1312</v>
      </c>
      <c r="B327" s="15" t="s">
        <v>962</v>
      </c>
      <c r="C327" s="16" t="s">
        <v>66</v>
      </c>
      <c r="D327" s="17" t="n">
        <v>3</v>
      </c>
      <c r="E327" s="16" t="s">
        <v>67</v>
      </c>
      <c r="F327" s="18" t="n">
        <v>32</v>
      </c>
      <c r="G327" s="16"/>
      <c r="H327" s="19"/>
      <c r="I327" s="7"/>
      <c r="J327" s="7"/>
      <c r="K327" s="8" t="s">
        <v>68</v>
      </c>
      <c r="L327" s="20" t="n">
        <v>327</v>
      </c>
      <c r="M327" s="20"/>
      <c r="N327" s="10"/>
      <c r="O327" s="27" t="s">
        <v>69</v>
      </c>
      <c r="P327" s="28" t="n">
        <v>42705.6586226852</v>
      </c>
      <c r="Q327" s="31" t="s">
        <v>1314</v>
      </c>
      <c r="R327" s="23" t="s">
        <v>1315</v>
      </c>
      <c r="S327" s="27" t="s">
        <v>997</v>
      </c>
      <c r="T327" s="27" t="s">
        <v>1316</v>
      </c>
      <c r="U327" s="28" t="n">
        <v>42705.6586226852</v>
      </c>
      <c r="V327" s="23" t="s">
        <v>1317</v>
      </c>
      <c r="W327" s="27"/>
      <c r="X327" s="27"/>
      <c r="Y327" s="27" t="s">
        <v>1318</v>
      </c>
      <c r="Z327" s="27"/>
      <c r="AA327" s="29" t="inlineStr">
        <f aca="false">FALSE()</f>
        <is>
          <t/>
        </is>
      </c>
      <c r="AB327" s="29" t="n">
        <v>0</v>
      </c>
      <c r="AC327" s="29"/>
      <c r="AD327" s="29" t="inlineStr">
        <f aca="false">FALSE()</f>
        <is>
          <t/>
        </is>
      </c>
      <c r="AE327" s="29" t="s">
        <v>75</v>
      </c>
      <c r="AF327" s="29"/>
      <c r="AG327" s="29"/>
      <c r="AH327" s="29" t="inlineStr">
        <f aca="false">FALSE()</f>
        <is>
          <t/>
        </is>
      </c>
      <c r="AI327" s="29" t="n">
        <v>1</v>
      </c>
      <c r="AJ327" s="29" t="s">
        <v>1319</v>
      </c>
      <c r="AK327" s="29" t="s">
        <v>76</v>
      </c>
      <c r="AL327" s="29" t="inlineStr">
        <f aca="false">FALSE()</f>
        <is>
          <t/>
        </is>
      </c>
      <c r="AM327" s="29" t="s">
        <v>1319</v>
      </c>
      <c r="AN327" s="29"/>
      <c r="AO327" s="29"/>
      <c r="AP327" s="29"/>
      <c r="AQ327" s="29"/>
      <c r="AR327" s="29"/>
      <c r="AS327" s="29"/>
      <c r="AT327" s="29"/>
      <c r="AU327" s="29"/>
      <c r="AV327" s="0" t="n">
        <v>1</v>
      </c>
      <c r="AW327" s="24" t="e">
        <f aca="false">REPLACE(INDEX(GroupVertices[group], MATCH(Edges[[#this row],[vertex 1]],GroupVertices[vertex],0)),1,1,"")</f>
        <v>#VALUE!</v>
      </c>
      <c r="AX327" s="24" t="e">
        <f aca="false">REPLACE(INDEX(GroupVertices[group], MATCH(Edges[[#this row],[vertex 2]],GroupVertices[vertex],0)),1,1,"")</f>
        <v>#VALUE!</v>
      </c>
      <c r="AY327" s="25"/>
      <c r="AZ327" s="26"/>
      <c r="BA327" s="25"/>
      <c r="BB327" s="26"/>
      <c r="BC327" s="25"/>
      <c r="BD327" s="26"/>
      <c r="BE327" s="25"/>
      <c r="BF327" s="26"/>
      <c r="BG327" s="25"/>
    </row>
    <row r="328" customFormat="false" ht="15" hidden="false" customHeight="false" outlineLevel="0" collapsed="false">
      <c r="A328" s="15" t="s">
        <v>1177</v>
      </c>
      <c r="B328" s="15" t="s">
        <v>1177</v>
      </c>
      <c r="C328" s="16" t="s">
        <v>66</v>
      </c>
      <c r="D328" s="17" t="n">
        <v>3</v>
      </c>
      <c r="E328" s="16" t="s">
        <v>67</v>
      </c>
      <c r="F328" s="18" t="n">
        <v>32</v>
      </c>
      <c r="G328" s="16"/>
      <c r="H328" s="19"/>
      <c r="I328" s="7"/>
      <c r="J328" s="7"/>
      <c r="K328" s="8" t="s">
        <v>68</v>
      </c>
      <c r="L328" s="20" t="n">
        <v>328</v>
      </c>
      <c r="M328" s="20"/>
      <c r="N328" s="10"/>
      <c r="O328" s="27" t="s">
        <v>21</v>
      </c>
      <c r="P328" s="28" t="n">
        <v>42705.3636342593</v>
      </c>
      <c r="Q328" s="27" t="s">
        <v>1321</v>
      </c>
      <c r="R328" s="23" t="s">
        <v>1322</v>
      </c>
      <c r="S328" s="27" t="s">
        <v>130</v>
      </c>
      <c r="T328" s="27" t="s">
        <v>1179</v>
      </c>
      <c r="U328" s="28" t="n">
        <v>42705.3636342593</v>
      </c>
      <c r="V328" s="23" t="s">
        <v>1323</v>
      </c>
      <c r="W328" s="27"/>
      <c r="X328" s="27"/>
      <c r="Y328" s="27" t="s">
        <v>1182</v>
      </c>
      <c r="Z328" s="27"/>
      <c r="AA328" s="29" t="inlineStr">
        <f aca="false">FALSE()</f>
        <is>
          <t/>
        </is>
      </c>
      <c r="AB328" s="29" t="n">
        <v>4</v>
      </c>
      <c r="AC328" s="29"/>
      <c r="AD328" s="29" t="inlineStr">
        <f aca="false">FALSE()</f>
        <is>
          <t/>
        </is>
      </c>
      <c r="AE328" s="29" t="s">
        <v>75</v>
      </c>
      <c r="AF328" s="29"/>
      <c r="AG328" s="29"/>
      <c r="AH328" s="29" t="inlineStr">
        <f aca="false">FALSE()</f>
        <is>
          <t/>
        </is>
      </c>
      <c r="AI328" s="29" t="n">
        <v>5</v>
      </c>
      <c r="AJ328" s="29"/>
      <c r="AK328" s="29" t="s">
        <v>76</v>
      </c>
      <c r="AL328" s="29" t="n">
        <f aca="false">TRUE()</f>
        <v>1</v>
      </c>
      <c r="AM328" s="29" t="s">
        <v>1182</v>
      </c>
      <c r="AN328" s="29"/>
      <c r="AO328" s="29"/>
      <c r="AP328" s="29"/>
      <c r="AQ328" s="29"/>
      <c r="AR328" s="29"/>
      <c r="AS328" s="29"/>
      <c r="AT328" s="29"/>
      <c r="AU328" s="29"/>
      <c r="AV328" s="0" t="n">
        <v>1</v>
      </c>
      <c r="AW328" s="24" t="e">
        <f aca="false">REPLACE(INDEX(GroupVertices[group], MATCH(Edges[[#this row],[vertex 1]],GroupVertices[vertex],0)),1,1,"")</f>
        <v>#VALUE!</v>
      </c>
      <c r="AX328" s="24" t="e">
        <f aca="false">REPLACE(INDEX(GroupVertices[group], MATCH(Edges[[#this row],[vertex 2]],GroupVertices[vertex],0)),1,1,"")</f>
        <v>#VALUE!</v>
      </c>
      <c r="AY328" s="25" t="n">
        <v>0</v>
      </c>
      <c r="AZ328" s="26" t="n">
        <v>0</v>
      </c>
      <c r="BA328" s="25" t="n">
        <v>0</v>
      </c>
      <c r="BB328" s="26" t="n">
        <v>0</v>
      </c>
      <c r="BC328" s="25" t="n">
        <v>0</v>
      </c>
      <c r="BD328" s="26" t="n">
        <v>0</v>
      </c>
      <c r="BE328" s="25" t="n">
        <v>16</v>
      </c>
      <c r="BF328" s="26" t="n">
        <v>100</v>
      </c>
      <c r="BG328" s="25" t="n">
        <v>16</v>
      </c>
    </row>
    <row r="329" customFormat="false" ht="15" hidden="false" customHeight="false" outlineLevel="0" collapsed="false">
      <c r="A329" s="15" t="s">
        <v>1324</v>
      </c>
      <c r="B329" s="15" t="s">
        <v>1177</v>
      </c>
      <c r="C329" s="16" t="s">
        <v>66</v>
      </c>
      <c r="D329" s="17" t="n">
        <v>3</v>
      </c>
      <c r="E329" s="16" t="s">
        <v>67</v>
      </c>
      <c r="F329" s="18" t="n">
        <v>32</v>
      </c>
      <c r="G329" s="16"/>
      <c r="H329" s="19"/>
      <c r="I329" s="7"/>
      <c r="J329" s="7"/>
      <c r="K329" s="8" t="s">
        <v>68</v>
      </c>
      <c r="L329" s="20" t="n">
        <v>329</v>
      </c>
      <c r="M329" s="20"/>
      <c r="N329" s="10"/>
      <c r="O329" s="27" t="s">
        <v>69</v>
      </c>
      <c r="P329" s="28" t="n">
        <v>42705.7184490741</v>
      </c>
      <c r="Q329" s="27" t="s">
        <v>1178</v>
      </c>
      <c r="R329" s="27"/>
      <c r="S329" s="27"/>
      <c r="T329" s="27" t="s">
        <v>1179</v>
      </c>
      <c r="U329" s="28" t="n">
        <v>42705.7184490741</v>
      </c>
      <c r="V329" s="23" t="s">
        <v>1325</v>
      </c>
      <c r="W329" s="27"/>
      <c r="X329" s="27"/>
      <c r="Y329" s="27" t="s">
        <v>1326</v>
      </c>
      <c r="Z329" s="27"/>
      <c r="AA329" s="29" t="inlineStr">
        <f aca="false">FALSE()</f>
        <is>
          <t/>
        </is>
      </c>
      <c r="AB329" s="29" t="n">
        <v>0</v>
      </c>
      <c r="AC329" s="29"/>
      <c r="AD329" s="29" t="inlineStr">
        <f aca="false">FALSE()</f>
        <is>
          <t/>
        </is>
      </c>
      <c r="AE329" s="29" t="s">
        <v>75</v>
      </c>
      <c r="AF329" s="29"/>
      <c r="AG329" s="29"/>
      <c r="AH329" s="29" t="inlineStr">
        <f aca="false">FALSE()</f>
        <is>
          <t/>
        </is>
      </c>
      <c r="AI329" s="29" t="n">
        <v>5</v>
      </c>
      <c r="AJ329" s="29" t="s">
        <v>1182</v>
      </c>
      <c r="AK329" s="29" t="s">
        <v>76</v>
      </c>
      <c r="AL329" s="29" t="n">
        <f aca="false">FALSE()</f>
        <v>0</v>
      </c>
      <c r="AM329" s="29" t="s">
        <v>1182</v>
      </c>
      <c r="AN329" s="29"/>
      <c r="AO329" s="29"/>
      <c r="AP329" s="29"/>
      <c r="AQ329" s="29"/>
      <c r="AR329" s="29"/>
      <c r="AS329" s="29"/>
      <c r="AT329" s="29"/>
      <c r="AU329" s="29"/>
      <c r="AV329" s="0" t="n">
        <v>1</v>
      </c>
      <c r="AW329" s="24" t="e">
        <f aca="false">REPLACE(INDEX(GroupVertices[group], MATCH(Edges[[#this row],[vertex 1]],GroupVertices[vertex],0)),1,1,"")</f>
        <v>#VALUE!</v>
      </c>
      <c r="AX329" s="24" t="e">
        <f aca="false">REPLACE(INDEX(GroupVertices[group], MATCH(Edges[[#this row],[vertex 2]],GroupVertices[vertex],0)),1,1,"")</f>
        <v>#VALUE!</v>
      </c>
      <c r="AY329" s="25" t="n">
        <v>0</v>
      </c>
      <c r="AZ329" s="26" t="n">
        <v>0</v>
      </c>
      <c r="BA329" s="25" t="n">
        <v>0</v>
      </c>
      <c r="BB329" s="26" t="n">
        <v>0</v>
      </c>
      <c r="BC329" s="25" t="n">
        <v>0</v>
      </c>
      <c r="BD329" s="26" t="n">
        <v>0</v>
      </c>
      <c r="BE329" s="25" t="n">
        <v>19</v>
      </c>
      <c r="BF329" s="26" t="n">
        <v>100</v>
      </c>
      <c r="BG329" s="25" t="n">
        <v>19</v>
      </c>
    </row>
    <row r="330" customFormat="false" ht="15" hidden="false" customHeight="false" outlineLevel="0" collapsed="false">
      <c r="A330" s="15" t="s">
        <v>1327</v>
      </c>
      <c r="B330" s="15" t="s">
        <v>1328</v>
      </c>
      <c r="C330" s="16" t="s">
        <v>66</v>
      </c>
      <c r="D330" s="17" t="n">
        <v>3</v>
      </c>
      <c r="E330" s="16" t="s">
        <v>67</v>
      </c>
      <c r="F330" s="18" t="n">
        <v>32</v>
      </c>
      <c r="G330" s="16"/>
      <c r="H330" s="19"/>
      <c r="I330" s="7"/>
      <c r="J330" s="7"/>
      <c r="K330" s="8" t="s">
        <v>68</v>
      </c>
      <c r="L330" s="20" t="n">
        <v>330</v>
      </c>
      <c r="M330" s="20"/>
      <c r="N330" s="10"/>
      <c r="O330" s="27" t="s">
        <v>69</v>
      </c>
      <c r="P330" s="28" t="n">
        <v>42705.7419328704</v>
      </c>
      <c r="Q330" s="27" t="s">
        <v>1329</v>
      </c>
      <c r="R330" s="27" t="s">
        <v>1330</v>
      </c>
      <c r="S330" s="27" t="s">
        <v>1331</v>
      </c>
      <c r="T330" s="27" t="s">
        <v>338</v>
      </c>
      <c r="U330" s="28" t="n">
        <v>42705.7419328704</v>
      </c>
      <c r="V330" s="23" t="s">
        <v>1332</v>
      </c>
      <c r="W330" s="27"/>
      <c r="X330" s="27"/>
      <c r="Y330" s="27" t="s">
        <v>1333</v>
      </c>
      <c r="Z330" s="27"/>
      <c r="AA330" s="29" t="inlineStr">
        <f aca="false">FALSE()</f>
        <is>
          <t/>
        </is>
      </c>
      <c r="AB330" s="29" t="n">
        <v>1</v>
      </c>
      <c r="AC330" s="29"/>
      <c r="AD330" s="29" t="n">
        <f aca="false">TRUE()</f>
        <v>1</v>
      </c>
      <c r="AE330" s="29" t="s">
        <v>75</v>
      </c>
      <c r="AF330" s="29"/>
      <c r="AG330" s="29" t="s">
        <v>1334</v>
      </c>
      <c r="AH330" s="29" t="inlineStr">
        <f aca="false">FALSE()</f>
        <is>
          <t/>
        </is>
      </c>
      <c r="AI330" s="29" t="n">
        <v>0</v>
      </c>
      <c r="AJ330" s="29"/>
      <c r="AK330" s="29" t="s">
        <v>482</v>
      </c>
      <c r="AL330" s="29" t="n">
        <f aca="false">TRUE()</f>
        <v>1</v>
      </c>
      <c r="AM330" s="29" t="s">
        <v>1333</v>
      </c>
      <c r="AN330" s="29"/>
      <c r="AO330" s="29"/>
      <c r="AP330" s="29"/>
      <c r="AQ330" s="29"/>
      <c r="AR330" s="29"/>
      <c r="AS330" s="29"/>
      <c r="AT330" s="29"/>
      <c r="AU330" s="29"/>
      <c r="AV330" s="0" t="n">
        <v>1</v>
      </c>
      <c r="AW330" s="24" t="e">
        <f aca="false">REPLACE(INDEX(GroupVertices[group], MATCH(Edges[[#this row],[vertex 1]],GroupVertices[vertex],0)),1,1,"")</f>
        <v>#VALUE!</v>
      </c>
      <c r="AX330" s="24" t="e">
        <f aca="false">REPLACE(INDEX(GroupVertices[group], MATCH(Edges[[#this row],[vertex 2]],GroupVertices[vertex],0)),1,1,"")</f>
        <v>#VALUE!</v>
      </c>
      <c r="AY330" s="25"/>
      <c r="AZ330" s="26"/>
      <c r="BA330" s="25"/>
      <c r="BB330" s="26"/>
      <c r="BC330" s="25"/>
      <c r="BD330" s="26"/>
      <c r="BE330" s="25"/>
      <c r="BF330" s="26"/>
      <c r="BG330" s="25"/>
    </row>
    <row r="331" customFormat="false" ht="15" hidden="false" customHeight="false" outlineLevel="0" collapsed="false">
      <c r="A331" s="15" t="s">
        <v>1327</v>
      </c>
      <c r="B331" s="15" t="s">
        <v>1335</v>
      </c>
      <c r="C331" s="16" t="s">
        <v>66</v>
      </c>
      <c r="D331" s="17" t="n">
        <v>3</v>
      </c>
      <c r="E331" s="16" t="s">
        <v>67</v>
      </c>
      <c r="F331" s="18" t="n">
        <v>32</v>
      </c>
      <c r="G331" s="16"/>
      <c r="H331" s="19"/>
      <c r="I331" s="7"/>
      <c r="J331" s="7"/>
      <c r="K331" s="8" t="s">
        <v>68</v>
      </c>
      <c r="L331" s="20" t="n">
        <v>331</v>
      </c>
      <c r="M331" s="20"/>
      <c r="N331" s="10"/>
      <c r="O331" s="27" t="s">
        <v>69</v>
      </c>
      <c r="P331" s="28" t="n">
        <v>42705.7419328704</v>
      </c>
      <c r="Q331" s="27" t="s">
        <v>1329</v>
      </c>
      <c r="R331" s="27" t="s">
        <v>1330</v>
      </c>
      <c r="S331" s="27" t="s">
        <v>1331</v>
      </c>
      <c r="T331" s="27" t="s">
        <v>338</v>
      </c>
      <c r="U331" s="28" t="n">
        <v>42705.7419328704</v>
      </c>
      <c r="V331" s="23" t="s">
        <v>1332</v>
      </c>
      <c r="W331" s="27"/>
      <c r="X331" s="27"/>
      <c r="Y331" s="27" t="s">
        <v>1333</v>
      </c>
      <c r="Z331" s="27"/>
      <c r="AA331" s="29" t="inlineStr">
        <f aca="false">FALSE()</f>
        <is>
          <t/>
        </is>
      </c>
      <c r="AB331" s="29" t="n">
        <v>1</v>
      </c>
      <c r="AC331" s="29"/>
      <c r="AD331" s="29" t="inlineStr">
        <f aca="false">TRUE()</f>
        <is>
          <t/>
        </is>
      </c>
      <c r="AE331" s="29" t="s">
        <v>75</v>
      </c>
      <c r="AF331" s="29"/>
      <c r="AG331" s="29" t="s">
        <v>1334</v>
      </c>
      <c r="AH331" s="29" t="inlineStr">
        <f aca="false">FALSE()</f>
        <is>
          <t/>
        </is>
      </c>
      <c r="AI331" s="29" t="n">
        <v>0</v>
      </c>
      <c r="AJ331" s="29"/>
      <c r="AK331" s="29" t="s">
        <v>482</v>
      </c>
      <c r="AL331" s="29" t="inlineStr">
        <f aca="false">TRUE()</f>
        <is>
          <t/>
        </is>
      </c>
      <c r="AM331" s="29" t="s">
        <v>1333</v>
      </c>
      <c r="AN331" s="29"/>
      <c r="AO331" s="29"/>
      <c r="AP331" s="29"/>
      <c r="AQ331" s="29"/>
      <c r="AR331" s="29"/>
      <c r="AS331" s="29"/>
      <c r="AT331" s="29"/>
      <c r="AU331" s="29"/>
      <c r="AV331" s="0" t="n">
        <v>1</v>
      </c>
      <c r="AW331" s="24" t="e">
        <f aca="false">REPLACE(INDEX(GroupVertices[group], MATCH(Edges[[#this row],[vertex 1]],GroupVertices[vertex],0)),1,1,"")</f>
        <v>#VALUE!</v>
      </c>
      <c r="AX331" s="24" t="e">
        <f aca="false">REPLACE(INDEX(GroupVertices[group], MATCH(Edges[[#this row],[vertex 2]],GroupVertices[vertex],0)),1,1,"")</f>
        <v>#VALUE!</v>
      </c>
      <c r="AY331" s="25" t="n">
        <v>1</v>
      </c>
      <c r="AZ331" s="26" t="n">
        <v>12.5</v>
      </c>
      <c r="BA331" s="25" t="n">
        <v>0</v>
      </c>
      <c r="BB331" s="26" t="n">
        <v>0</v>
      </c>
      <c r="BC331" s="25" t="n">
        <v>0</v>
      </c>
      <c r="BD331" s="26" t="n">
        <v>0</v>
      </c>
      <c r="BE331" s="25" t="n">
        <v>7</v>
      </c>
      <c r="BF331" s="26" t="n">
        <v>87.5</v>
      </c>
      <c r="BG331" s="25" t="n">
        <v>8</v>
      </c>
    </row>
    <row r="332" customFormat="false" ht="15" hidden="false" customHeight="false" outlineLevel="0" collapsed="false">
      <c r="A332" s="15" t="s">
        <v>1336</v>
      </c>
      <c r="B332" s="15" t="s">
        <v>962</v>
      </c>
      <c r="C332" s="16" t="s">
        <v>66</v>
      </c>
      <c r="D332" s="17" t="n">
        <v>3</v>
      </c>
      <c r="E332" s="16" t="s">
        <v>67</v>
      </c>
      <c r="F332" s="18" t="n">
        <v>32</v>
      </c>
      <c r="G332" s="16"/>
      <c r="H332" s="19"/>
      <c r="I332" s="7"/>
      <c r="J332" s="7"/>
      <c r="K332" s="8" t="s">
        <v>68</v>
      </c>
      <c r="L332" s="20" t="n">
        <v>332</v>
      </c>
      <c r="M332" s="20"/>
      <c r="N332" s="10"/>
      <c r="O332" s="27" t="s">
        <v>69</v>
      </c>
      <c r="P332" s="28" t="n">
        <v>42705.7859259259</v>
      </c>
      <c r="Q332" s="27" t="s">
        <v>1337</v>
      </c>
      <c r="R332" s="27"/>
      <c r="S332" s="27"/>
      <c r="T332" s="27" t="s">
        <v>338</v>
      </c>
      <c r="U332" s="28" t="n">
        <v>42705.7859259259</v>
      </c>
      <c r="V332" s="23" t="s">
        <v>1338</v>
      </c>
      <c r="W332" s="27"/>
      <c r="X332" s="27"/>
      <c r="Y332" s="27" t="s">
        <v>1339</v>
      </c>
      <c r="Z332" s="27"/>
      <c r="AA332" s="29" t="inlineStr">
        <f aca="false">FALSE()</f>
        <is>
          <t/>
        </is>
      </c>
      <c r="AB332" s="29" t="n">
        <v>0</v>
      </c>
      <c r="AC332" s="29"/>
      <c r="AD332" s="29" t="n">
        <f aca="false">FALSE()</f>
        <v>0</v>
      </c>
      <c r="AE332" s="29" t="s">
        <v>75</v>
      </c>
      <c r="AF332" s="29"/>
      <c r="AG332" s="29"/>
      <c r="AH332" s="29" t="inlineStr">
        <f aca="false">FALSE()</f>
        <is>
          <t/>
        </is>
      </c>
      <c r="AI332" s="29" t="n">
        <v>3</v>
      </c>
      <c r="AJ332" s="29" t="s">
        <v>1334</v>
      </c>
      <c r="AK332" s="29" t="s">
        <v>135</v>
      </c>
      <c r="AL332" s="29" t="n">
        <f aca="false">FALSE()</f>
        <v>0</v>
      </c>
      <c r="AM332" s="29" t="s">
        <v>1334</v>
      </c>
      <c r="AN332" s="29"/>
      <c r="AO332" s="29"/>
      <c r="AP332" s="29"/>
      <c r="AQ332" s="29"/>
      <c r="AR332" s="29"/>
      <c r="AS332" s="29"/>
      <c r="AT332" s="29"/>
      <c r="AU332" s="29"/>
      <c r="AV332" s="0" t="n">
        <v>1</v>
      </c>
      <c r="AW332" s="24" t="e">
        <f aca="false">REPLACE(INDEX(GroupVertices[group], MATCH(Edges[[#this row],[vertex 1]],GroupVertices[vertex],0)),1,1,"")</f>
        <v>#VALUE!</v>
      </c>
      <c r="AX332" s="24" t="e">
        <f aca="false">REPLACE(INDEX(GroupVertices[group], MATCH(Edges[[#this row],[vertex 2]],GroupVertices[vertex],0)),1,1,"")</f>
        <v>#VALUE!</v>
      </c>
      <c r="AY332" s="25" t="n">
        <v>0</v>
      </c>
      <c r="AZ332" s="26" t="n">
        <v>0</v>
      </c>
      <c r="BA332" s="25" t="n">
        <v>0</v>
      </c>
      <c r="BB332" s="26" t="n">
        <v>0</v>
      </c>
      <c r="BC332" s="25" t="n">
        <v>0</v>
      </c>
      <c r="BD332" s="26" t="n">
        <v>0</v>
      </c>
      <c r="BE332" s="25" t="n">
        <v>21</v>
      </c>
      <c r="BF332" s="26" t="n">
        <v>100</v>
      </c>
      <c r="BG332" s="25" t="n">
        <v>21</v>
      </c>
    </row>
    <row r="333" customFormat="false" ht="15" hidden="false" customHeight="false" outlineLevel="0" collapsed="false">
      <c r="A333" s="15" t="s">
        <v>1340</v>
      </c>
      <c r="B333" s="15" t="s">
        <v>1340</v>
      </c>
      <c r="C333" s="16" t="s">
        <v>66</v>
      </c>
      <c r="D333" s="17" t="n">
        <v>3</v>
      </c>
      <c r="E333" s="16" t="s">
        <v>67</v>
      </c>
      <c r="F333" s="18" t="n">
        <v>32</v>
      </c>
      <c r="G333" s="16"/>
      <c r="H333" s="19"/>
      <c r="I333" s="7"/>
      <c r="J333" s="7"/>
      <c r="K333" s="8" t="s">
        <v>68</v>
      </c>
      <c r="L333" s="20" t="n">
        <v>333</v>
      </c>
      <c r="M333" s="20"/>
      <c r="N333" s="10"/>
      <c r="O333" s="27" t="s">
        <v>21</v>
      </c>
      <c r="P333" s="28" t="n">
        <v>42705.8011574074</v>
      </c>
      <c r="Q333" s="27" t="s">
        <v>1341</v>
      </c>
      <c r="R333" s="23" t="s">
        <v>1342</v>
      </c>
      <c r="S333" s="27" t="s">
        <v>1088</v>
      </c>
      <c r="T333" s="27"/>
      <c r="U333" s="28" t="n">
        <v>42705.8011574074</v>
      </c>
      <c r="V333" s="23" t="s">
        <v>1343</v>
      </c>
      <c r="W333" s="27"/>
      <c r="X333" s="27"/>
      <c r="Y333" s="27" t="s">
        <v>1344</v>
      </c>
      <c r="Z333" s="27"/>
      <c r="AA333" s="29" t="inlineStr">
        <f aca="false">FALSE()</f>
        <is>
          <t/>
        </is>
      </c>
      <c r="AB333" s="29" t="n">
        <v>0</v>
      </c>
      <c r="AC333" s="29"/>
      <c r="AD333" s="29" t="inlineStr">
        <f aca="false">FALSE()</f>
        <is>
          <t/>
        </is>
      </c>
      <c r="AE333" s="29" t="s">
        <v>75</v>
      </c>
      <c r="AF333" s="29"/>
      <c r="AG333" s="29"/>
      <c r="AH333" s="29" t="inlineStr">
        <f aca="false">FALSE()</f>
        <is>
          <t/>
        </is>
      </c>
      <c r="AI333" s="29" t="n">
        <v>0</v>
      </c>
      <c r="AJ333" s="29"/>
      <c r="AK333" s="29" t="s">
        <v>76</v>
      </c>
      <c r="AL333" s="29" t="inlineStr">
        <f aca="false">FALSE()</f>
        <is>
          <t/>
        </is>
      </c>
      <c r="AM333" s="29" t="s">
        <v>1344</v>
      </c>
      <c r="AN333" s="29"/>
      <c r="AO333" s="29"/>
      <c r="AP333" s="29"/>
      <c r="AQ333" s="29"/>
      <c r="AR333" s="29"/>
      <c r="AS333" s="29"/>
      <c r="AT333" s="29"/>
      <c r="AU333" s="29"/>
      <c r="AV333" s="0" t="n">
        <v>1</v>
      </c>
      <c r="AW333" s="24" t="e">
        <f aca="false">REPLACE(INDEX(GroupVertices[group], MATCH(Edges[[#this row],[vertex 1]],GroupVertices[vertex],0)),1,1,"")</f>
        <v>#VALUE!</v>
      </c>
      <c r="AX333" s="24" t="e">
        <f aca="false">REPLACE(INDEX(GroupVertices[group], MATCH(Edges[[#this row],[vertex 2]],GroupVertices[vertex],0)),1,1,"")</f>
        <v>#VALUE!</v>
      </c>
      <c r="AY333" s="25" t="n">
        <v>0</v>
      </c>
      <c r="AZ333" s="26" t="n">
        <v>0</v>
      </c>
      <c r="BA333" s="25" t="n">
        <v>0</v>
      </c>
      <c r="BB333" s="26" t="n">
        <v>0</v>
      </c>
      <c r="BC333" s="25" t="n">
        <v>0</v>
      </c>
      <c r="BD333" s="26" t="n">
        <v>0</v>
      </c>
      <c r="BE333" s="25" t="n">
        <v>4</v>
      </c>
      <c r="BF333" s="26" t="n">
        <v>100</v>
      </c>
      <c r="BG333" s="25" t="n">
        <v>4</v>
      </c>
    </row>
    <row r="334" customFormat="false" ht="15" hidden="false" customHeight="false" outlineLevel="0" collapsed="false">
      <c r="A334" s="15" t="s">
        <v>1345</v>
      </c>
      <c r="B334" s="15" t="s">
        <v>1085</v>
      </c>
      <c r="C334" s="16" t="s">
        <v>66</v>
      </c>
      <c r="D334" s="17" t="n">
        <v>3</v>
      </c>
      <c r="E334" s="16" t="s">
        <v>67</v>
      </c>
      <c r="F334" s="18" t="n">
        <v>32</v>
      </c>
      <c r="G334" s="16"/>
      <c r="H334" s="19"/>
      <c r="I334" s="7"/>
      <c r="J334" s="7"/>
      <c r="K334" s="8" t="s">
        <v>68</v>
      </c>
      <c r="L334" s="20" t="n">
        <v>334</v>
      </c>
      <c r="M334" s="20"/>
      <c r="N334" s="10"/>
      <c r="O334" s="27" t="s">
        <v>69</v>
      </c>
      <c r="P334" s="28" t="n">
        <v>42705.8011689815</v>
      </c>
      <c r="Q334" s="27" t="s">
        <v>1346</v>
      </c>
      <c r="R334" s="23" t="s">
        <v>1347</v>
      </c>
      <c r="S334" s="27" t="s">
        <v>1088</v>
      </c>
      <c r="T334" s="27"/>
      <c r="U334" s="28" t="n">
        <v>42705.8011689815</v>
      </c>
      <c r="V334" s="23" t="s">
        <v>1348</v>
      </c>
      <c r="W334" s="27"/>
      <c r="X334" s="27"/>
      <c r="Y334" s="27" t="s">
        <v>1349</v>
      </c>
      <c r="Z334" s="27"/>
      <c r="AA334" s="29" t="inlineStr">
        <f aca="false">FALSE()</f>
        <is>
          <t/>
        </is>
      </c>
      <c r="AB334" s="29" t="n">
        <v>1</v>
      </c>
      <c r="AC334" s="29"/>
      <c r="AD334" s="29" t="inlineStr">
        <f aca="false">FALSE()</f>
        <is>
          <t/>
        </is>
      </c>
      <c r="AE334" s="29" t="s">
        <v>75</v>
      </c>
      <c r="AF334" s="29"/>
      <c r="AG334" s="29"/>
      <c r="AH334" s="29" t="inlineStr">
        <f aca="false">FALSE()</f>
        <is>
          <t/>
        </is>
      </c>
      <c r="AI334" s="29" t="n">
        <v>0</v>
      </c>
      <c r="AJ334" s="29"/>
      <c r="AK334" s="29" t="s">
        <v>1350</v>
      </c>
      <c r="AL334" s="29" t="inlineStr">
        <f aca="false">FALSE()</f>
        <is>
          <t/>
        </is>
      </c>
      <c r="AM334" s="29" t="s">
        <v>1349</v>
      </c>
      <c r="AN334" s="29"/>
      <c r="AO334" s="29"/>
      <c r="AP334" s="29"/>
      <c r="AQ334" s="29"/>
      <c r="AR334" s="29"/>
      <c r="AS334" s="29"/>
      <c r="AT334" s="29"/>
      <c r="AU334" s="29"/>
      <c r="AV334" s="0" t="n">
        <v>1</v>
      </c>
      <c r="AW334" s="24" t="e">
        <f aca="false">REPLACE(INDEX(GroupVertices[group], MATCH(Edges[[#this row],[vertex 1]],GroupVertices[vertex],0)),1,1,"")</f>
        <v>#VALUE!</v>
      </c>
      <c r="AX334" s="24" t="e">
        <f aca="false">REPLACE(INDEX(GroupVertices[group], MATCH(Edges[[#this row],[vertex 2]],GroupVertices[vertex],0)),1,1,"")</f>
        <v>#VALUE!</v>
      </c>
      <c r="AY334" s="25" t="n">
        <v>2</v>
      </c>
      <c r="AZ334" s="26" t="n">
        <v>11.7647058823529</v>
      </c>
      <c r="BA334" s="25" t="n">
        <v>0</v>
      </c>
      <c r="BB334" s="26" t="n">
        <v>0</v>
      </c>
      <c r="BC334" s="25" t="n">
        <v>0</v>
      </c>
      <c r="BD334" s="26" t="n">
        <v>0</v>
      </c>
      <c r="BE334" s="25" t="n">
        <v>15</v>
      </c>
      <c r="BF334" s="26" t="n">
        <v>88.2352941176471</v>
      </c>
      <c r="BG334" s="25" t="n">
        <v>17</v>
      </c>
    </row>
    <row r="335" customFormat="false" ht="15" hidden="false" customHeight="false" outlineLevel="0" collapsed="false">
      <c r="A335" s="15" t="s">
        <v>1069</v>
      </c>
      <c r="B335" s="15" t="s">
        <v>1069</v>
      </c>
      <c r="C335" s="16" t="s">
        <v>66</v>
      </c>
      <c r="D335" s="17" t="n">
        <v>3</v>
      </c>
      <c r="E335" s="16" t="s">
        <v>67</v>
      </c>
      <c r="F335" s="18" t="n">
        <v>32</v>
      </c>
      <c r="G335" s="16"/>
      <c r="H335" s="19"/>
      <c r="I335" s="7"/>
      <c r="J335" s="7"/>
      <c r="K335" s="8" t="s">
        <v>68</v>
      </c>
      <c r="L335" s="20" t="n">
        <v>335</v>
      </c>
      <c r="M335" s="20"/>
      <c r="N335" s="10"/>
      <c r="O335" s="27" t="s">
        <v>21</v>
      </c>
      <c r="P335" s="28" t="n">
        <v>42704.8309375</v>
      </c>
      <c r="Q335" s="27" t="s">
        <v>1351</v>
      </c>
      <c r="R335" s="23" t="s">
        <v>1352</v>
      </c>
      <c r="S335" s="27" t="s">
        <v>130</v>
      </c>
      <c r="T335" s="27" t="s">
        <v>338</v>
      </c>
      <c r="U335" s="28" t="n">
        <v>42704.8309375</v>
      </c>
      <c r="V335" s="23" t="s">
        <v>1353</v>
      </c>
      <c r="W335" s="27"/>
      <c r="X335" s="27"/>
      <c r="Y335" s="27" t="s">
        <v>1073</v>
      </c>
      <c r="Z335" s="27"/>
      <c r="AA335" s="29" t="inlineStr">
        <f aca="false">FALSE()</f>
        <is>
          <t/>
        </is>
      </c>
      <c r="AB335" s="29" t="n">
        <v>3</v>
      </c>
      <c r="AC335" s="29"/>
      <c r="AD335" s="29" t="inlineStr">
        <f aca="false">FALSE()</f>
        <is>
          <t/>
        </is>
      </c>
      <c r="AE335" s="29" t="s">
        <v>75</v>
      </c>
      <c r="AF335" s="29"/>
      <c r="AG335" s="29"/>
      <c r="AH335" s="29" t="inlineStr">
        <f aca="false">FALSE()</f>
        <is>
          <t/>
        </is>
      </c>
      <c r="AI335" s="29" t="n">
        <v>1</v>
      </c>
      <c r="AJ335" s="29"/>
      <c r="AK335" s="29" t="s">
        <v>135</v>
      </c>
      <c r="AL335" s="29" t="n">
        <f aca="false">TRUE()</f>
        <v>1</v>
      </c>
      <c r="AM335" s="29" t="s">
        <v>1073</v>
      </c>
      <c r="AN335" s="30" t="s">
        <v>1354</v>
      </c>
      <c r="AO335" s="29" t="s">
        <v>137</v>
      </c>
      <c r="AP335" s="29" t="s">
        <v>138</v>
      </c>
      <c r="AQ335" s="29" t="s">
        <v>1355</v>
      </c>
      <c r="AR335" s="29" t="s">
        <v>1356</v>
      </c>
      <c r="AS335" s="29" t="s">
        <v>1355</v>
      </c>
      <c r="AT335" s="29" t="s">
        <v>1357</v>
      </c>
      <c r="AU335" s="23" t="s">
        <v>1358</v>
      </c>
      <c r="AV335" s="0" t="n">
        <v>1</v>
      </c>
      <c r="AW335" s="24" t="e">
        <f aca="false">REPLACE(INDEX(GroupVertices[group], MATCH(Edges[[#this row],[vertex 1]],GroupVertices[vertex],0)),1,1,"")</f>
        <v>#VALUE!</v>
      </c>
      <c r="AX335" s="24" t="e">
        <f aca="false">REPLACE(INDEX(GroupVertices[group], MATCH(Edges[[#this row],[vertex 2]],GroupVertices[vertex],0)),1,1,"")</f>
        <v>#VALUE!</v>
      </c>
      <c r="AY335" s="25" t="n">
        <v>0</v>
      </c>
      <c r="AZ335" s="26" t="n">
        <v>0</v>
      </c>
      <c r="BA335" s="25" t="n">
        <v>0</v>
      </c>
      <c r="BB335" s="26" t="n">
        <v>0</v>
      </c>
      <c r="BC335" s="25" t="n">
        <v>0</v>
      </c>
      <c r="BD335" s="26" t="n">
        <v>0</v>
      </c>
      <c r="BE335" s="25" t="n">
        <v>13</v>
      </c>
      <c r="BF335" s="26" t="n">
        <v>100</v>
      </c>
      <c r="BG335" s="25" t="n">
        <v>13</v>
      </c>
    </row>
    <row r="336" customFormat="false" ht="15" hidden="false" customHeight="false" outlineLevel="0" collapsed="false">
      <c r="A336" s="15" t="s">
        <v>1359</v>
      </c>
      <c r="B336" s="15" t="s">
        <v>1069</v>
      </c>
      <c r="C336" s="16" t="s">
        <v>66</v>
      </c>
      <c r="D336" s="17" t="n">
        <v>3</v>
      </c>
      <c r="E336" s="16" t="s">
        <v>67</v>
      </c>
      <c r="F336" s="18" t="n">
        <v>32</v>
      </c>
      <c r="G336" s="16"/>
      <c r="H336" s="19"/>
      <c r="I336" s="7"/>
      <c r="J336" s="7"/>
      <c r="K336" s="8" t="s">
        <v>68</v>
      </c>
      <c r="L336" s="20" t="n">
        <v>336</v>
      </c>
      <c r="M336" s="20"/>
      <c r="N336" s="10"/>
      <c r="O336" s="27" t="s">
        <v>69</v>
      </c>
      <c r="P336" s="28" t="n">
        <v>42705.8037152778</v>
      </c>
      <c r="Q336" s="27" t="s">
        <v>1070</v>
      </c>
      <c r="R336" s="27"/>
      <c r="S336" s="27"/>
      <c r="T336" s="27" t="s">
        <v>338</v>
      </c>
      <c r="U336" s="28" t="n">
        <v>42705.8037152778</v>
      </c>
      <c r="V336" s="23" t="s">
        <v>1360</v>
      </c>
      <c r="W336" s="27"/>
      <c r="X336" s="27"/>
      <c r="Y336" s="27" t="s">
        <v>1361</v>
      </c>
      <c r="Z336" s="27"/>
      <c r="AA336" s="29" t="inlineStr">
        <f aca="false">FALSE()</f>
        <is>
          <t/>
        </is>
      </c>
      <c r="AB336" s="29" t="n">
        <v>0</v>
      </c>
      <c r="AC336" s="29"/>
      <c r="AD336" s="29" t="inlineStr">
        <f aca="false">FALSE()</f>
        <is>
          <t/>
        </is>
      </c>
      <c r="AE336" s="29" t="s">
        <v>75</v>
      </c>
      <c r="AF336" s="29"/>
      <c r="AG336" s="29"/>
      <c r="AH336" s="29" t="inlineStr">
        <f aca="false">FALSE()</f>
        <is>
          <t/>
        </is>
      </c>
      <c r="AI336" s="29" t="n">
        <v>2</v>
      </c>
      <c r="AJ336" s="29" t="s">
        <v>1073</v>
      </c>
      <c r="AK336" s="29" t="s">
        <v>84</v>
      </c>
      <c r="AL336" s="29" t="n">
        <f aca="false">FALSE()</f>
        <v>0</v>
      </c>
      <c r="AM336" s="29" t="s">
        <v>1073</v>
      </c>
      <c r="AN336" s="29"/>
      <c r="AO336" s="29"/>
      <c r="AP336" s="29"/>
      <c r="AQ336" s="29"/>
      <c r="AR336" s="29"/>
      <c r="AS336" s="29"/>
      <c r="AT336" s="29"/>
      <c r="AU336" s="29"/>
      <c r="AV336" s="0" t="n">
        <v>1</v>
      </c>
      <c r="AW336" s="24" t="e">
        <f aca="false">REPLACE(INDEX(GroupVertices[group], MATCH(Edges[[#this row],[vertex 1]],GroupVertices[vertex],0)),1,1,"")</f>
        <v>#VALUE!</v>
      </c>
      <c r="AX336" s="24" t="e">
        <f aca="false">REPLACE(INDEX(GroupVertices[group], MATCH(Edges[[#this row],[vertex 2]],GroupVertices[vertex],0)),1,1,"")</f>
        <v>#VALUE!</v>
      </c>
      <c r="AY336" s="25" t="n">
        <v>0</v>
      </c>
      <c r="AZ336" s="26" t="n">
        <v>0</v>
      </c>
      <c r="BA336" s="25" t="n">
        <v>0</v>
      </c>
      <c r="BB336" s="26" t="n">
        <v>0</v>
      </c>
      <c r="BC336" s="25" t="n">
        <v>0</v>
      </c>
      <c r="BD336" s="26" t="n">
        <v>0</v>
      </c>
      <c r="BE336" s="25" t="n">
        <v>16</v>
      </c>
      <c r="BF336" s="26" t="n">
        <v>100</v>
      </c>
      <c r="BG336" s="25" t="n">
        <v>16</v>
      </c>
    </row>
    <row r="337" customFormat="false" ht="15" hidden="false" customHeight="false" outlineLevel="0" collapsed="false">
      <c r="A337" s="15" t="s">
        <v>1362</v>
      </c>
      <c r="B337" s="15" t="s">
        <v>1362</v>
      </c>
      <c r="C337" s="16" t="s">
        <v>66</v>
      </c>
      <c r="D337" s="17" t="n">
        <v>3</v>
      </c>
      <c r="E337" s="16" t="s">
        <v>67</v>
      </c>
      <c r="F337" s="18" t="n">
        <v>32</v>
      </c>
      <c r="G337" s="16"/>
      <c r="H337" s="19"/>
      <c r="I337" s="7"/>
      <c r="J337" s="7"/>
      <c r="K337" s="8" t="s">
        <v>68</v>
      </c>
      <c r="L337" s="20" t="n">
        <v>337</v>
      </c>
      <c r="M337" s="20"/>
      <c r="N337" s="10"/>
      <c r="O337" s="27" t="s">
        <v>21</v>
      </c>
      <c r="P337" s="28" t="n">
        <v>42705.8089699074</v>
      </c>
      <c r="Q337" s="27" t="s">
        <v>1363</v>
      </c>
      <c r="R337" s="23" t="s">
        <v>1364</v>
      </c>
      <c r="S337" s="27" t="s">
        <v>1365</v>
      </c>
      <c r="T337" s="27"/>
      <c r="U337" s="28" t="n">
        <v>42705.8089699074</v>
      </c>
      <c r="V337" s="23" t="s">
        <v>1366</v>
      </c>
      <c r="W337" s="27"/>
      <c r="X337" s="27"/>
      <c r="Y337" s="27" t="s">
        <v>1367</v>
      </c>
      <c r="Z337" s="27"/>
      <c r="AA337" s="29" t="inlineStr">
        <f aca="false">FALSE()</f>
        <is>
          <t/>
        </is>
      </c>
      <c r="AB337" s="29" t="n">
        <v>0</v>
      </c>
      <c r="AC337" s="29"/>
      <c r="AD337" s="29" t="inlineStr">
        <f aca="false">FALSE()</f>
        <is>
          <t/>
        </is>
      </c>
      <c r="AE337" s="29" t="s">
        <v>882</v>
      </c>
      <c r="AF337" s="29"/>
      <c r="AG337" s="29"/>
      <c r="AH337" s="29" t="inlineStr">
        <f aca="false">FALSE()</f>
        <is>
          <t/>
        </is>
      </c>
      <c r="AI337" s="29" t="n">
        <v>0</v>
      </c>
      <c r="AJ337" s="29"/>
      <c r="AK337" s="29" t="s">
        <v>76</v>
      </c>
      <c r="AL337" s="29" t="inlineStr">
        <f aca="false">FALSE()</f>
        <is>
          <t/>
        </is>
      </c>
      <c r="AM337" s="29" t="s">
        <v>1367</v>
      </c>
      <c r="AN337" s="29"/>
      <c r="AO337" s="29"/>
      <c r="AP337" s="29"/>
      <c r="AQ337" s="29"/>
      <c r="AR337" s="29"/>
      <c r="AS337" s="29"/>
      <c r="AT337" s="29"/>
      <c r="AU337" s="29"/>
      <c r="AV337" s="0" t="n">
        <v>1</v>
      </c>
      <c r="AW337" s="24" t="e">
        <f aca="false">REPLACE(INDEX(GroupVertices[group], MATCH(Edges[[#this row],[vertex 1]],GroupVertices[vertex],0)),1,1,"")</f>
        <v>#VALUE!</v>
      </c>
      <c r="AX337" s="24" t="e">
        <f aca="false">REPLACE(INDEX(GroupVertices[group], MATCH(Edges[[#this row],[vertex 2]],GroupVertices[vertex],0)),1,1,"")</f>
        <v>#VALUE!</v>
      </c>
      <c r="AY337" s="25" t="n">
        <v>0</v>
      </c>
      <c r="AZ337" s="26" t="n">
        <v>0</v>
      </c>
      <c r="BA337" s="25" t="n">
        <v>0</v>
      </c>
      <c r="BB337" s="26" t="n">
        <v>0</v>
      </c>
      <c r="BC337" s="25" t="n">
        <v>0</v>
      </c>
      <c r="BD337" s="26" t="n">
        <v>0</v>
      </c>
      <c r="BE337" s="25" t="n">
        <v>0</v>
      </c>
      <c r="BF337" s="26" t="n">
        <v>0</v>
      </c>
      <c r="BG337" s="25" t="n">
        <v>0</v>
      </c>
    </row>
    <row r="338" customFormat="false" ht="15" hidden="false" customHeight="false" outlineLevel="0" collapsed="false">
      <c r="A338" s="15" t="s">
        <v>1368</v>
      </c>
      <c r="B338" s="15" t="s">
        <v>1369</v>
      </c>
      <c r="C338" s="16" t="s">
        <v>66</v>
      </c>
      <c r="D338" s="17" t="n">
        <v>3</v>
      </c>
      <c r="E338" s="16" t="s">
        <v>67</v>
      </c>
      <c r="F338" s="18" t="n">
        <v>32</v>
      </c>
      <c r="G338" s="16"/>
      <c r="H338" s="19"/>
      <c r="I338" s="7"/>
      <c r="J338" s="7"/>
      <c r="K338" s="8" t="s">
        <v>68</v>
      </c>
      <c r="L338" s="20" t="n">
        <v>338</v>
      </c>
      <c r="M338" s="20"/>
      <c r="N338" s="10"/>
      <c r="O338" s="27" t="s">
        <v>69</v>
      </c>
      <c r="P338" s="28" t="n">
        <v>42705.8196643519</v>
      </c>
      <c r="Q338" s="27" t="s">
        <v>1370</v>
      </c>
      <c r="R338" s="23" t="s">
        <v>996</v>
      </c>
      <c r="S338" s="27" t="s">
        <v>997</v>
      </c>
      <c r="T338" s="27"/>
      <c r="U338" s="28" t="n">
        <v>42705.8196643519</v>
      </c>
      <c r="V338" s="23" t="s">
        <v>1371</v>
      </c>
      <c r="W338" s="27"/>
      <c r="X338" s="27"/>
      <c r="Y338" s="27" t="s">
        <v>1372</v>
      </c>
      <c r="Z338" s="27"/>
      <c r="AA338" s="29" t="inlineStr">
        <f aca="false">FALSE()</f>
        <is>
          <t/>
        </is>
      </c>
      <c r="AB338" s="29" t="n">
        <v>0</v>
      </c>
      <c r="AC338" s="29"/>
      <c r="AD338" s="29" t="inlineStr">
        <f aca="false">FALSE()</f>
        <is>
          <t/>
        </is>
      </c>
      <c r="AE338" s="29" t="s">
        <v>75</v>
      </c>
      <c r="AF338" s="29"/>
      <c r="AG338" s="29"/>
      <c r="AH338" s="29" t="inlineStr">
        <f aca="false">FALSE()</f>
        <is>
          <t/>
        </is>
      </c>
      <c r="AI338" s="29" t="n">
        <v>1</v>
      </c>
      <c r="AJ338" s="29" t="s">
        <v>1373</v>
      </c>
      <c r="AK338" s="29" t="s">
        <v>84</v>
      </c>
      <c r="AL338" s="29" t="inlineStr">
        <f aca="false">FALSE()</f>
        <is>
          <t/>
        </is>
      </c>
      <c r="AM338" s="29" t="s">
        <v>1373</v>
      </c>
      <c r="AN338" s="29"/>
      <c r="AO338" s="29"/>
      <c r="AP338" s="29"/>
      <c r="AQ338" s="29"/>
      <c r="AR338" s="29"/>
      <c r="AS338" s="29"/>
      <c r="AT338" s="29"/>
      <c r="AU338" s="29"/>
      <c r="AV338" s="0" t="n">
        <v>1</v>
      </c>
      <c r="AW338" s="24" t="e">
        <f aca="false">REPLACE(INDEX(GroupVertices[group], MATCH(Edges[[#this row],[vertex 1]],GroupVertices[vertex],0)),1,1,"")</f>
        <v>#VALUE!</v>
      </c>
      <c r="AX338" s="24" t="e">
        <f aca="false">REPLACE(INDEX(GroupVertices[group], MATCH(Edges[[#this row],[vertex 2]],GroupVertices[vertex],0)),1,1,"")</f>
        <v>#VALUE!</v>
      </c>
      <c r="AY338" s="25" t="n">
        <v>0</v>
      </c>
      <c r="AZ338" s="26" t="n">
        <v>0</v>
      </c>
      <c r="BA338" s="25" t="n">
        <v>0</v>
      </c>
      <c r="BB338" s="26" t="n">
        <v>0</v>
      </c>
      <c r="BC338" s="25" t="n">
        <v>0</v>
      </c>
      <c r="BD338" s="26" t="n">
        <v>0</v>
      </c>
      <c r="BE338" s="25" t="n">
        <v>12</v>
      </c>
      <c r="BF338" s="26" t="n">
        <v>100</v>
      </c>
      <c r="BG338" s="25" t="n">
        <v>12</v>
      </c>
    </row>
    <row r="339" customFormat="false" ht="15" hidden="false" customHeight="false" outlineLevel="0" collapsed="false">
      <c r="A339" s="15" t="s">
        <v>1374</v>
      </c>
      <c r="B339" s="15" t="s">
        <v>1375</v>
      </c>
      <c r="C339" s="16" t="s">
        <v>66</v>
      </c>
      <c r="D339" s="17" t="n">
        <v>3</v>
      </c>
      <c r="E339" s="16" t="s">
        <v>67</v>
      </c>
      <c r="F339" s="18" t="n">
        <v>32</v>
      </c>
      <c r="G339" s="16"/>
      <c r="H339" s="19"/>
      <c r="I339" s="7"/>
      <c r="J339" s="7"/>
      <c r="K339" s="8" t="s">
        <v>68</v>
      </c>
      <c r="L339" s="20" t="n">
        <v>339</v>
      </c>
      <c r="M339" s="20"/>
      <c r="N339" s="10"/>
      <c r="O339" s="27" t="s">
        <v>69</v>
      </c>
      <c r="P339" s="28" t="n">
        <v>42705.6515393519</v>
      </c>
      <c r="Q339" s="27" t="s">
        <v>1376</v>
      </c>
      <c r="R339" s="27"/>
      <c r="S339" s="27"/>
      <c r="T339" s="27" t="s">
        <v>1377</v>
      </c>
      <c r="U339" s="28" t="n">
        <v>42705.6515393519</v>
      </c>
      <c r="V339" s="23" t="s">
        <v>1378</v>
      </c>
      <c r="W339" s="27"/>
      <c r="X339" s="27"/>
      <c r="Y339" s="27" t="s">
        <v>1379</v>
      </c>
      <c r="Z339" s="27"/>
      <c r="AA339" s="29" t="inlineStr">
        <f aca="false">FALSE()</f>
        <is>
          <t/>
        </is>
      </c>
      <c r="AB339" s="29" t="n">
        <v>2</v>
      </c>
      <c r="AC339" s="29"/>
      <c r="AD339" s="29" t="inlineStr">
        <f aca="false">FALSE()</f>
        <is>
          <t/>
        </is>
      </c>
      <c r="AE339" s="29" t="s">
        <v>75</v>
      </c>
      <c r="AF339" s="29"/>
      <c r="AG339" s="29"/>
      <c r="AH339" s="29" t="inlineStr">
        <f aca="false">FALSE()</f>
        <is>
          <t/>
        </is>
      </c>
      <c r="AI339" s="29" t="n">
        <v>2</v>
      </c>
      <c r="AJ339" s="29"/>
      <c r="AK339" s="29" t="s">
        <v>84</v>
      </c>
      <c r="AL339" s="29" t="inlineStr">
        <f aca="false">FALSE()</f>
        <is>
          <t/>
        </is>
      </c>
      <c r="AM339" s="29" t="s">
        <v>1379</v>
      </c>
      <c r="AN339" s="29"/>
      <c r="AO339" s="29"/>
      <c r="AP339" s="29"/>
      <c r="AQ339" s="29"/>
      <c r="AR339" s="29"/>
      <c r="AS339" s="29"/>
      <c r="AT339" s="29"/>
      <c r="AU339" s="29"/>
      <c r="AV339" s="0" t="n">
        <v>1</v>
      </c>
      <c r="AW339" s="24" t="e">
        <f aca="false">REPLACE(INDEX(GroupVertices[group], MATCH(Edges[[#this row],[vertex 1]],GroupVertices[vertex],0)),1,1,"")</f>
        <v>#VALUE!</v>
      </c>
      <c r="AX339" s="24" t="e">
        <f aca="false">REPLACE(INDEX(GroupVertices[group], MATCH(Edges[[#this row],[vertex 2]],GroupVertices[vertex],0)),1,1,"")</f>
        <v>#VALUE!</v>
      </c>
      <c r="AY339" s="25"/>
      <c r="AZ339" s="26"/>
      <c r="BA339" s="25"/>
      <c r="BB339" s="26"/>
      <c r="BC339" s="25"/>
      <c r="BD339" s="26"/>
      <c r="BE339" s="25"/>
      <c r="BF339" s="26"/>
      <c r="BG339" s="25"/>
    </row>
    <row r="340" customFormat="false" ht="15" hidden="false" customHeight="false" outlineLevel="0" collapsed="false">
      <c r="A340" s="15" t="s">
        <v>1380</v>
      </c>
      <c r="B340" s="15" t="s">
        <v>1375</v>
      </c>
      <c r="C340" s="16" t="s">
        <v>66</v>
      </c>
      <c r="D340" s="17" t="n">
        <v>3</v>
      </c>
      <c r="E340" s="16" t="s">
        <v>67</v>
      </c>
      <c r="F340" s="18" t="n">
        <v>32</v>
      </c>
      <c r="G340" s="16"/>
      <c r="H340" s="19"/>
      <c r="I340" s="7"/>
      <c r="J340" s="7"/>
      <c r="K340" s="8" t="s">
        <v>68</v>
      </c>
      <c r="L340" s="20" t="n">
        <v>340</v>
      </c>
      <c r="M340" s="20"/>
      <c r="N340" s="10"/>
      <c r="O340" s="27" t="s">
        <v>69</v>
      </c>
      <c r="P340" s="28" t="n">
        <v>42705.7615277778</v>
      </c>
      <c r="Q340" s="27" t="s">
        <v>1381</v>
      </c>
      <c r="R340" s="27"/>
      <c r="S340" s="27"/>
      <c r="T340" s="27" t="s">
        <v>1377</v>
      </c>
      <c r="U340" s="28" t="n">
        <v>42705.7615277778</v>
      </c>
      <c r="V340" s="23" t="s">
        <v>1382</v>
      </c>
      <c r="W340" s="27"/>
      <c r="X340" s="27"/>
      <c r="Y340" s="27" t="s">
        <v>1383</v>
      </c>
      <c r="Z340" s="27"/>
      <c r="AA340" s="29" t="inlineStr">
        <f aca="false">FALSE()</f>
        <is>
          <t/>
        </is>
      </c>
      <c r="AB340" s="29" t="n">
        <v>0</v>
      </c>
      <c r="AC340" s="29"/>
      <c r="AD340" s="29" t="inlineStr">
        <f aca="false">FALSE()</f>
        <is>
          <t/>
        </is>
      </c>
      <c r="AE340" s="29" t="s">
        <v>75</v>
      </c>
      <c r="AF340" s="29"/>
      <c r="AG340" s="29"/>
      <c r="AH340" s="29" t="inlineStr">
        <f aca="false">FALSE()</f>
        <is>
          <t/>
        </is>
      </c>
      <c r="AI340" s="29" t="n">
        <v>2</v>
      </c>
      <c r="AJ340" s="29" t="s">
        <v>1379</v>
      </c>
      <c r="AK340" s="29" t="s">
        <v>76</v>
      </c>
      <c r="AL340" s="29" t="inlineStr">
        <f aca="false">FALSE()</f>
        <is>
          <t/>
        </is>
      </c>
      <c r="AM340" s="29" t="s">
        <v>1379</v>
      </c>
      <c r="AN340" s="29"/>
      <c r="AO340" s="29"/>
      <c r="AP340" s="29"/>
      <c r="AQ340" s="29"/>
      <c r="AR340" s="29"/>
      <c r="AS340" s="29"/>
      <c r="AT340" s="29"/>
      <c r="AU340" s="29"/>
      <c r="AV340" s="0" t="n">
        <v>1</v>
      </c>
      <c r="AW340" s="24" t="e">
        <f aca="false">REPLACE(INDEX(GroupVertices[group], MATCH(Edges[[#this row],[vertex 1]],GroupVertices[vertex],0)),1,1,"")</f>
        <v>#VALUE!</v>
      </c>
      <c r="AX340" s="24" t="e">
        <f aca="false">REPLACE(INDEX(GroupVertices[group], MATCH(Edges[[#this row],[vertex 2]],GroupVertices[vertex],0)),1,1,"")</f>
        <v>#VALUE!</v>
      </c>
      <c r="AY340" s="25"/>
      <c r="AZ340" s="26"/>
      <c r="BA340" s="25"/>
      <c r="BB340" s="26"/>
      <c r="BC340" s="25"/>
      <c r="BD340" s="26"/>
      <c r="BE340" s="25"/>
      <c r="BF340" s="26"/>
      <c r="BG340" s="25"/>
    </row>
    <row r="341" customFormat="false" ht="15" hidden="false" customHeight="false" outlineLevel="0" collapsed="false">
      <c r="A341" s="15" t="s">
        <v>1384</v>
      </c>
      <c r="B341" s="15" t="s">
        <v>1375</v>
      </c>
      <c r="C341" s="16" t="s">
        <v>66</v>
      </c>
      <c r="D341" s="17" t="n">
        <v>3</v>
      </c>
      <c r="E341" s="16" t="s">
        <v>67</v>
      </c>
      <c r="F341" s="18" t="n">
        <v>32</v>
      </c>
      <c r="G341" s="16"/>
      <c r="H341" s="19"/>
      <c r="I341" s="7"/>
      <c r="J341" s="7"/>
      <c r="K341" s="8" t="s">
        <v>68</v>
      </c>
      <c r="L341" s="20" t="n">
        <v>341</v>
      </c>
      <c r="M341" s="20"/>
      <c r="N341" s="10"/>
      <c r="O341" s="27" t="s">
        <v>69</v>
      </c>
      <c r="P341" s="28" t="n">
        <v>42705.8338541667</v>
      </c>
      <c r="Q341" s="27" t="s">
        <v>1381</v>
      </c>
      <c r="R341" s="27"/>
      <c r="S341" s="27"/>
      <c r="T341" s="27" t="s">
        <v>1377</v>
      </c>
      <c r="U341" s="28" t="n">
        <v>42705.8338541667</v>
      </c>
      <c r="V341" s="23" t="s">
        <v>1385</v>
      </c>
      <c r="W341" s="27"/>
      <c r="X341" s="27"/>
      <c r="Y341" s="27" t="s">
        <v>1386</v>
      </c>
      <c r="Z341" s="27"/>
      <c r="AA341" s="29" t="inlineStr">
        <f aca="false">FALSE()</f>
        <is>
          <t/>
        </is>
      </c>
      <c r="AB341" s="29" t="n">
        <v>0</v>
      </c>
      <c r="AC341" s="29"/>
      <c r="AD341" s="29" t="inlineStr">
        <f aca="false">FALSE()</f>
        <is>
          <t/>
        </is>
      </c>
      <c r="AE341" s="29" t="s">
        <v>75</v>
      </c>
      <c r="AF341" s="29"/>
      <c r="AG341" s="29"/>
      <c r="AH341" s="29" t="inlineStr">
        <f aca="false">FALSE()</f>
        <is>
          <t/>
        </is>
      </c>
      <c r="AI341" s="29" t="n">
        <v>2</v>
      </c>
      <c r="AJ341" s="29" t="s">
        <v>1379</v>
      </c>
      <c r="AK341" s="29" t="s">
        <v>84</v>
      </c>
      <c r="AL341" s="29" t="inlineStr">
        <f aca="false">FALSE()</f>
        <is>
          <t/>
        </is>
      </c>
      <c r="AM341" s="29" t="s">
        <v>1379</v>
      </c>
      <c r="AN341" s="29"/>
      <c r="AO341" s="29"/>
      <c r="AP341" s="29"/>
      <c r="AQ341" s="29"/>
      <c r="AR341" s="29"/>
      <c r="AS341" s="29"/>
      <c r="AT341" s="29"/>
      <c r="AU341" s="29"/>
      <c r="AV341" s="0" t="n">
        <v>1</v>
      </c>
      <c r="AW341" s="24" t="e">
        <f aca="false">REPLACE(INDEX(GroupVertices[group], MATCH(Edges[[#this row],[vertex 1]],GroupVertices[vertex],0)),1,1,"")</f>
        <v>#VALUE!</v>
      </c>
      <c r="AX341" s="24" t="e">
        <f aca="false">REPLACE(INDEX(GroupVertices[group], MATCH(Edges[[#this row],[vertex 2]],GroupVertices[vertex],0)),1,1,"")</f>
        <v>#VALUE!</v>
      </c>
      <c r="AY341" s="25"/>
      <c r="AZ341" s="26"/>
      <c r="BA341" s="25"/>
      <c r="BB341" s="26"/>
      <c r="BC341" s="25"/>
      <c r="BD341" s="26"/>
      <c r="BE341" s="25"/>
      <c r="BF341" s="26"/>
      <c r="BG341" s="25"/>
    </row>
    <row r="342" customFormat="false" ht="15" hidden="false" customHeight="false" outlineLevel="0" collapsed="false">
      <c r="A342" s="15" t="s">
        <v>1374</v>
      </c>
      <c r="B342" s="15" t="s">
        <v>1380</v>
      </c>
      <c r="C342" s="16" t="s">
        <v>66</v>
      </c>
      <c r="D342" s="17" t="n">
        <v>3</v>
      </c>
      <c r="E342" s="16" t="s">
        <v>67</v>
      </c>
      <c r="F342" s="18" t="n">
        <v>32</v>
      </c>
      <c r="G342" s="16"/>
      <c r="H342" s="19"/>
      <c r="I342" s="7"/>
      <c r="J342" s="7"/>
      <c r="K342" s="8" t="s">
        <v>174</v>
      </c>
      <c r="L342" s="20" t="n">
        <v>342</v>
      </c>
      <c r="M342" s="20"/>
      <c r="N342" s="10"/>
      <c r="O342" s="27" t="s">
        <v>69</v>
      </c>
      <c r="P342" s="28" t="n">
        <v>42705.6515393519</v>
      </c>
      <c r="Q342" s="27" t="s">
        <v>1376</v>
      </c>
      <c r="R342" s="27"/>
      <c r="S342" s="27"/>
      <c r="T342" s="27" t="s">
        <v>1377</v>
      </c>
      <c r="U342" s="28" t="n">
        <v>42705.6515393519</v>
      </c>
      <c r="V342" s="23" t="s">
        <v>1378</v>
      </c>
      <c r="W342" s="27"/>
      <c r="X342" s="27"/>
      <c r="Y342" s="27" t="s">
        <v>1379</v>
      </c>
      <c r="Z342" s="27"/>
      <c r="AA342" s="29" t="inlineStr">
        <f aca="false">FALSE()</f>
        <is>
          <t/>
        </is>
      </c>
      <c r="AB342" s="29" t="n">
        <v>2</v>
      </c>
      <c r="AC342" s="29"/>
      <c r="AD342" s="29" t="inlineStr">
        <f aca="false">FALSE()</f>
        <is>
          <t/>
        </is>
      </c>
      <c r="AE342" s="29" t="s">
        <v>75</v>
      </c>
      <c r="AF342" s="29"/>
      <c r="AG342" s="29"/>
      <c r="AH342" s="29" t="inlineStr">
        <f aca="false">FALSE()</f>
        <is>
          <t/>
        </is>
      </c>
      <c r="AI342" s="29" t="n">
        <v>2</v>
      </c>
      <c r="AJ342" s="29"/>
      <c r="AK342" s="29" t="s">
        <v>84</v>
      </c>
      <c r="AL342" s="29" t="inlineStr">
        <f aca="false">FALSE()</f>
        <is>
          <t/>
        </is>
      </c>
      <c r="AM342" s="29" t="s">
        <v>1379</v>
      </c>
      <c r="AN342" s="29"/>
      <c r="AO342" s="29"/>
      <c r="AP342" s="29"/>
      <c r="AQ342" s="29"/>
      <c r="AR342" s="29"/>
      <c r="AS342" s="29"/>
      <c r="AT342" s="29"/>
      <c r="AU342" s="29"/>
      <c r="AV342" s="0" t="n">
        <v>1</v>
      </c>
      <c r="AW342" s="24" t="e">
        <f aca="false">REPLACE(INDEX(GroupVertices[group], MATCH(Edges[[#this row],[vertex 1]],GroupVertices[vertex],0)),1,1,"")</f>
        <v>#VALUE!</v>
      </c>
      <c r="AX342" s="24" t="e">
        <f aca="false">REPLACE(INDEX(GroupVertices[group], MATCH(Edges[[#this row],[vertex 2]],GroupVertices[vertex],0)),1,1,"")</f>
        <v>#VALUE!</v>
      </c>
      <c r="AY342" s="25" t="n">
        <v>1</v>
      </c>
      <c r="AZ342" s="26" t="n">
        <v>7.14285714285714</v>
      </c>
      <c r="BA342" s="25" t="n">
        <v>0</v>
      </c>
      <c r="BB342" s="26" t="n">
        <v>0</v>
      </c>
      <c r="BC342" s="25" t="n">
        <v>0</v>
      </c>
      <c r="BD342" s="26" t="n">
        <v>0</v>
      </c>
      <c r="BE342" s="25" t="n">
        <v>13</v>
      </c>
      <c r="BF342" s="26" t="n">
        <v>92.8571428571429</v>
      </c>
      <c r="BG342" s="25" t="n">
        <v>14</v>
      </c>
    </row>
    <row r="343" customFormat="false" ht="15" hidden="false" customHeight="false" outlineLevel="0" collapsed="false">
      <c r="A343" s="15" t="s">
        <v>1380</v>
      </c>
      <c r="B343" s="15" t="s">
        <v>1374</v>
      </c>
      <c r="C343" s="16" t="s">
        <v>66</v>
      </c>
      <c r="D343" s="17" t="n">
        <v>3</v>
      </c>
      <c r="E343" s="16" t="s">
        <v>67</v>
      </c>
      <c r="F343" s="18" t="n">
        <v>32</v>
      </c>
      <c r="G343" s="16"/>
      <c r="H343" s="19"/>
      <c r="I343" s="7"/>
      <c r="J343" s="7"/>
      <c r="K343" s="8" t="s">
        <v>174</v>
      </c>
      <c r="L343" s="20" t="n">
        <v>343</v>
      </c>
      <c r="M343" s="20"/>
      <c r="N343" s="10"/>
      <c r="O343" s="27" t="s">
        <v>69</v>
      </c>
      <c r="P343" s="28" t="n">
        <v>42705.7615277778</v>
      </c>
      <c r="Q343" s="27" t="s">
        <v>1381</v>
      </c>
      <c r="R343" s="27"/>
      <c r="S343" s="27"/>
      <c r="T343" s="27" t="s">
        <v>1377</v>
      </c>
      <c r="U343" s="28" t="n">
        <v>42705.7615277778</v>
      </c>
      <c r="V343" s="23" t="s">
        <v>1382</v>
      </c>
      <c r="W343" s="27"/>
      <c r="X343" s="27"/>
      <c r="Y343" s="27" t="s">
        <v>1383</v>
      </c>
      <c r="Z343" s="27"/>
      <c r="AA343" s="29" t="inlineStr">
        <f aca="false">FALSE()</f>
        <is>
          <t/>
        </is>
      </c>
      <c r="AB343" s="29" t="n">
        <v>0</v>
      </c>
      <c r="AC343" s="29"/>
      <c r="AD343" s="29" t="inlineStr">
        <f aca="false">FALSE()</f>
        <is>
          <t/>
        </is>
      </c>
      <c r="AE343" s="29" t="s">
        <v>75</v>
      </c>
      <c r="AF343" s="29"/>
      <c r="AG343" s="29"/>
      <c r="AH343" s="29" t="inlineStr">
        <f aca="false">FALSE()</f>
        <is>
          <t/>
        </is>
      </c>
      <c r="AI343" s="29" t="n">
        <v>2</v>
      </c>
      <c r="AJ343" s="29" t="s">
        <v>1379</v>
      </c>
      <c r="AK343" s="29" t="s">
        <v>76</v>
      </c>
      <c r="AL343" s="29" t="inlineStr">
        <f aca="false">FALSE()</f>
        <is>
          <t/>
        </is>
      </c>
      <c r="AM343" s="29" t="s">
        <v>1379</v>
      </c>
      <c r="AN343" s="29"/>
      <c r="AO343" s="29"/>
      <c r="AP343" s="29"/>
      <c r="AQ343" s="29"/>
      <c r="AR343" s="29"/>
      <c r="AS343" s="29"/>
      <c r="AT343" s="29"/>
      <c r="AU343" s="29"/>
      <c r="AV343" s="0" t="n">
        <v>1</v>
      </c>
      <c r="AW343" s="24" t="e">
        <f aca="false">REPLACE(INDEX(GroupVertices[group], MATCH(Edges[[#this row],[vertex 1]],GroupVertices[vertex],0)),1,1,"")</f>
        <v>#VALUE!</v>
      </c>
      <c r="AX343" s="24" t="e">
        <f aca="false">REPLACE(INDEX(GroupVertices[group], MATCH(Edges[[#this row],[vertex 2]],GroupVertices[vertex],0)),1,1,"")</f>
        <v>#VALUE!</v>
      </c>
      <c r="AY343" s="25" t="n">
        <v>1</v>
      </c>
      <c r="AZ343" s="26" t="n">
        <v>6.25</v>
      </c>
      <c r="BA343" s="25" t="n">
        <v>0</v>
      </c>
      <c r="BB343" s="26" t="n">
        <v>0</v>
      </c>
      <c r="BC343" s="25" t="n">
        <v>0</v>
      </c>
      <c r="BD343" s="26" t="n">
        <v>0</v>
      </c>
      <c r="BE343" s="25" t="n">
        <v>15</v>
      </c>
      <c r="BF343" s="26" t="n">
        <v>93.75</v>
      </c>
      <c r="BG343" s="25" t="n">
        <v>16</v>
      </c>
    </row>
    <row r="344" customFormat="false" ht="15" hidden="false" customHeight="false" outlineLevel="0" collapsed="false">
      <c r="A344" s="15" t="s">
        <v>1384</v>
      </c>
      <c r="B344" s="15" t="s">
        <v>1380</v>
      </c>
      <c r="C344" s="16" t="s">
        <v>66</v>
      </c>
      <c r="D344" s="17" t="n">
        <v>3</v>
      </c>
      <c r="E344" s="16" t="s">
        <v>67</v>
      </c>
      <c r="F344" s="18" t="n">
        <v>32</v>
      </c>
      <c r="G344" s="16"/>
      <c r="H344" s="19"/>
      <c r="I344" s="7"/>
      <c r="J344" s="7"/>
      <c r="K344" s="8" t="s">
        <v>68</v>
      </c>
      <c r="L344" s="20" t="n">
        <v>344</v>
      </c>
      <c r="M344" s="20"/>
      <c r="N344" s="10"/>
      <c r="O344" s="27" t="s">
        <v>69</v>
      </c>
      <c r="P344" s="28" t="n">
        <v>42705.8338541667</v>
      </c>
      <c r="Q344" s="27" t="s">
        <v>1381</v>
      </c>
      <c r="R344" s="27"/>
      <c r="S344" s="27"/>
      <c r="T344" s="27" t="s">
        <v>1377</v>
      </c>
      <c r="U344" s="28" t="n">
        <v>42705.8338541667</v>
      </c>
      <c r="V344" s="23" t="s">
        <v>1385</v>
      </c>
      <c r="W344" s="27"/>
      <c r="X344" s="27"/>
      <c r="Y344" s="27" t="s">
        <v>1386</v>
      </c>
      <c r="Z344" s="27"/>
      <c r="AA344" s="29" t="inlineStr">
        <f aca="false">FALSE()</f>
        <is>
          <t/>
        </is>
      </c>
      <c r="AB344" s="29" t="n">
        <v>0</v>
      </c>
      <c r="AC344" s="29"/>
      <c r="AD344" s="29" t="inlineStr">
        <f aca="false">FALSE()</f>
        <is>
          <t/>
        </is>
      </c>
      <c r="AE344" s="29" t="s">
        <v>75</v>
      </c>
      <c r="AF344" s="29"/>
      <c r="AG344" s="29"/>
      <c r="AH344" s="29" t="inlineStr">
        <f aca="false">FALSE()</f>
        <is>
          <t/>
        </is>
      </c>
      <c r="AI344" s="29" t="n">
        <v>2</v>
      </c>
      <c r="AJ344" s="29" t="s">
        <v>1379</v>
      </c>
      <c r="AK344" s="29" t="s">
        <v>84</v>
      </c>
      <c r="AL344" s="29" t="inlineStr">
        <f aca="false">FALSE()</f>
        <is>
          <t/>
        </is>
      </c>
      <c r="AM344" s="29" t="s">
        <v>1379</v>
      </c>
      <c r="AN344" s="29"/>
      <c r="AO344" s="29"/>
      <c r="AP344" s="29"/>
      <c r="AQ344" s="29"/>
      <c r="AR344" s="29"/>
      <c r="AS344" s="29"/>
      <c r="AT344" s="29"/>
      <c r="AU344" s="29"/>
      <c r="AV344" s="0" t="n">
        <v>1</v>
      </c>
      <c r="AW344" s="24" t="e">
        <f aca="false">REPLACE(INDEX(GroupVertices[group], MATCH(Edges[[#this row],[vertex 1]],GroupVertices[vertex],0)),1,1,"")</f>
        <v>#VALUE!</v>
      </c>
      <c r="AX344" s="24" t="e">
        <f aca="false">REPLACE(INDEX(GroupVertices[group], MATCH(Edges[[#this row],[vertex 2]],GroupVertices[vertex],0)),1,1,"")</f>
        <v>#VALUE!</v>
      </c>
      <c r="AY344" s="25"/>
      <c r="AZ344" s="26"/>
      <c r="BA344" s="25"/>
      <c r="BB344" s="26"/>
      <c r="BC344" s="25"/>
      <c r="BD344" s="26"/>
      <c r="BE344" s="25"/>
      <c r="BF344" s="26"/>
      <c r="BG344" s="25"/>
    </row>
    <row r="345" customFormat="false" ht="15" hidden="false" customHeight="false" outlineLevel="0" collapsed="false">
      <c r="A345" s="15" t="s">
        <v>1384</v>
      </c>
      <c r="B345" s="15" t="s">
        <v>1374</v>
      </c>
      <c r="C345" s="16" t="s">
        <v>66</v>
      </c>
      <c r="D345" s="17" t="n">
        <v>3</v>
      </c>
      <c r="E345" s="16" t="s">
        <v>67</v>
      </c>
      <c r="F345" s="18" t="n">
        <v>32</v>
      </c>
      <c r="G345" s="16"/>
      <c r="H345" s="19"/>
      <c r="I345" s="7"/>
      <c r="J345" s="7"/>
      <c r="K345" s="8" t="s">
        <v>68</v>
      </c>
      <c r="L345" s="20" t="n">
        <v>345</v>
      </c>
      <c r="M345" s="20"/>
      <c r="N345" s="10"/>
      <c r="O345" s="27" t="s">
        <v>69</v>
      </c>
      <c r="P345" s="28" t="n">
        <v>42705.8338541667</v>
      </c>
      <c r="Q345" s="27" t="s">
        <v>1381</v>
      </c>
      <c r="R345" s="27"/>
      <c r="S345" s="27"/>
      <c r="T345" s="27" t="s">
        <v>1377</v>
      </c>
      <c r="U345" s="28" t="n">
        <v>42705.8338541667</v>
      </c>
      <c r="V345" s="23" t="s">
        <v>1385</v>
      </c>
      <c r="W345" s="27"/>
      <c r="X345" s="27"/>
      <c r="Y345" s="27" t="s">
        <v>1386</v>
      </c>
      <c r="Z345" s="27"/>
      <c r="AA345" s="29" t="inlineStr">
        <f aca="false">FALSE()</f>
        <is>
          <t/>
        </is>
      </c>
      <c r="AB345" s="29" t="n">
        <v>0</v>
      </c>
      <c r="AC345" s="29"/>
      <c r="AD345" s="29" t="inlineStr">
        <f aca="false">FALSE()</f>
        <is>
          <t/>
        </is>
      </c>
      <c r="AE345" s="29" t="s">
        <v>75</v>
      </c>
      <c r="AF345" s="29"/>
      <c r="AG345" s="29"/>
      <c r="AH345" s="29" t="inlineStr">
        <f aca="false">FALSE()</f>
        <is>
          <t/>
        </is>
      </c>
      <c r="AI345" s="29" t="n">
        <v>2</v>
      </c>
      <c r="AJ345" s="29" t="s">
        <v>1379</v>
      </c>
      <c r="AK345" s="29" t="s">
        <v>84</v>
      </c>
      <c r="AL345" s="29" t="inlineStr">
        <f aca="false">FALSE()</f>
        <is>
          <t/>
        </is>
      </c>
      <c r="AM345" s="29" t="s">
        <v>1379</v>
      </c>
      <c r="AN345" s="29"/>
      <c r="AO345" s="29"/>
      <c r="AP345" s="29"/>
      <c r="AQ345" s="29"/>
      <c r="AR345" s="29"/>
      <c r="AS345" s="29"/>
      <c r="AT345" s="29"/>
      <c r="AU345" s="29"/>
      <c r="AV345" s="0" t="n">
        <v>1</v>
      </c>
      <c r="AW345" s="24" t="e">
        <f aca="false">REPLACE(INDEX(GroupVertices[group], MATCH(Edges[[#this row],[vertex 1]],GroupVertices[vertex],0)),1,1,"")</f>
        <v>#VALUE!</v>
      </c>
      <c r="AX345" s="24" t="e">
        <f aca="false">REPLACE(INDEX(GroupVertices[group], MATCH(Edges[[#this row],[vertex 2]],GroupVertices[vertex],0)),1,1,"")</f>
        <v>#VALUE!</v>
      </c>
      <c r="AY345" s="25" t="n">
        <v>1</v>
      </c>
      <c r="AZ345" s="26" t="n">
        <v>6.25</v>
      </c>
      <c r="BA345" s="25" t="n">
        <v>0</v>
      </c>
      <c r="BB345" s="26" t="n">
        <v>0</v>
      </c>
      <c r="BC345" s="25" t="n">
        <v>0</v>
      </c>
      <c r="BD345" s="26" t="n">
        <v>0</v>
      </c>
      <c r="BE345" s="25" t="n">
        <v>15</v>
      </c>
      <c r="BF345" s="26" t="n">
        <v>93.75</v>
      </c>
      <c r="BG345" s="25" t="n">
        <v>16</v>
      </c>
    </row>
    <row r="346" customFormat="false" ht="15" hidden="false" customHeight="false" outlineLevel="0" collapsed="false">
      <c r="A346" s="15" t="s">
        <v>1387</v>
      </c>
      <c r="B346" s="15" t="s">
        <v>1388</v>
      </c>
      <c r="C346" s="16" t="s">
        <v>66</v>
      </c>
      <c r="D346" s="17" t="n">
        <v>3</v>
      </c>
      <c r="E346" s="16" t="s">
        <v>67</v>
      </c>
      <c r="F346" s="18" t="n">
        <v>32</v>
      </c>
      <c r="G346" s="16"/>
      <c r="H346" s="19"/>
      <c r="I346" s="7"/>
      <c r="J346" s="7"/>
      <c r="K346" s="8" t="s">
        <v>68</v>
      </c>
      <c r="L346" s="20" t="n">
        <v>346</v>
      </c>
      <c r="M346" s="20"/>
      <c r="N346" s="10"/>
      <c r="O346" s="27" t="s">
        <v>69</v>
      </c>
      <c r="P346" s="28" t="n">
        <v>42705.8305208333</v>
      </c>
      <c r="Q346" s="27" t="s">
        <v>1389</v>
      </c>
      <c r="R346" s="27"/>
      <c r="S346" s="27"/>
      <c r="T346" s="27"/>
      <c r="U346" s="28" t="n">
        <v>42705.8305208333</v>
      </c>
      <c r="V346" s="23" t="s">
        <v>1390</v>
      </c>
      <c r="W346" s="27"/>
      <c r="X346" s="27"/>
      <c r="Y346" s="27" t="s">
        <v>1391</v>
      </c>
      <c r="Z346" s="27"/>
      <c r="AA346" s="29" t="inlineStr">
        <f aca="false">FALSE()</f>
        <is>
          <t/>
        </is>
      </c>
      <c r="AB346" s="29" t="n">
        <v>3</v>
      </c>
      <c r="AC346" s="29"/>
      <c r="AD346" s="29" t="inlineStr">
        <f aca="false">FALSE()</f>
        <is>
          <t/>
        </is>
      </c>
      <c r="AE346" s="29" t="s">
        <v>75</v>
      </c>
      <c r="AF346" s="29"/>
      <c r="AG346" s="29"/>
      <c r="AH346" s="29" t="inlineStr">
        <f aca="false">FALSE()</f>
        <is>
          <t/>
        </is>
      </c>
      <c r="AI346" s="29" t="n">
        <v>1</v>
      </c>
      <c r="AJ346" s="29"/>
      <c r="AK346" s="29" t="s">
        <v>76</v>
      </c>
      <c r="AL346" s="29" t="inlineStr">
        <f aca="false">FALSE()</f>
        <is>
          <t/>
        </is>
      </c>
      <c r="AM346" s="29" t="s">
        <v>1391</v>
      </c>
      <c r="AN346" s="29"/>
      <c r="AO346" s="29"/>
      <c r="AP346" s="29"/>
      <c r="AQ346" s="29"/>
      <c r="AR346" s="29"/>
      <c r="AS346" s="29"/>
      <c r="AT346" s="29"/>
      <c r="AU346" s="29"/>
      <c r="AV346" s="0" t="n">
        <v>1</v>
      </c>
      <c r="AW346" s="24" t="e">
        <f aca="false">REPLACE(INDEX(GroupVertices[group], MATCH(Edges[[#this row],[vertex 1]],GroupVertices[vertex],0)),1,1,"")</f>
        <v>#VALUE!</v>
      </c>
      <c r="AX346" s="24" t="e">
        <f aca="false">REPLACE(INDEX(GroupVertices[group], MATCH(Edges[[#this row],[vertex 2]],GroupVertices[vertex],0)),1,1,"")</f>
        <v>#VALUE!</v>
      </c>
      <c r="AY346" s="25" t="n">
        <v>1</v>
      </c>
      <c r="AZ346" s="26" t="n">
        <v>5</v>
      </c>
      <c r="BA346" s="25" t="n">
        <v>0</v>
      </c>
      <c r="BB346" s="26" t="n">
        <v>0</v>
      </c>
      <c r="BC346" s="25" t="n">
        <v>0</v>
      </c>
      <c r="BD346" s="26" t="n">
        <v>0</v>
      </c>
      <c r="BE346" s="25" t="n">
        <v>19</v>
      </c>
      <c r="BF346" s="26" t="n">
        <v>95</v>
      </c>
      <c r="BG346" s="25" t="n">
        <v>20</v>
      </c>
    </row>
    <row r="347" customFormat="false" ht="15" hidden="false" customHeight="false" outlineLevel="0" collapsed="false">
      <c r="A347" s="15" t="s">
        <v>1392</v>
      </c>
      <c r="B347" s="15" t="s">
        <v>1387</v>
      </c>
      <c r="C347" s="16" t="s">
        <v>66</v>
      </c>
      <c r="D347" s="17" t="n">
        <v>3</v>
      </c>
      <c r="E347" s="16" t="s">
        <v>67</v>
      </c>
      <c r="F347" s="18" t="n">
        <v>32</v>
      </c>
      <c r="G347" s="16"/>
      <c r="H347" s="19"/>
      <c r="I347" s="7"/>
      <c r="J347" s="7"/>
      <c r="K347" s="8" t="s">
        <v>68</v>
      </c>
      <c r="L347" s="20" t="n">
        <v>347</v>
      </c>
      <c r="M347" s="20"/>
      <c r="N347" s="10"/>
      <c r="O347" s="27" t="s">
        <v>69</v>
      </c>
      <c r="P347" s="28" t="n">
        <v>42705.8583912037</v>
      </c>
      <c r="Q347" s="27" t="s">
        <v>1393</v>
      </c>
      <c r="R347" s="27"/>
      <c r="S347" s="27"/>
      <c r="T347" s="27"/>
      <c r="U347" s="28" t="n">
        <v>42705.8583912037</v>
      </c>
      <c r="V347" s="23" t="s">
        <v>1394</v>
      </c>
      <c r="W347" s="27"/>
      <c r="X347" s="27"/>
      <c r="Y347" s="27" t="s">
        <v>1395</v>
      </c>
      <c r="Z347" s="27"/>
      <c r="AA347" s="29" t="inlineStr">
        <f aca="false">FALSE()</f>
        <is>
          <t/>
        </is>
      </c>
      <c r="AB347" s="29" t="n">
        <v>0</v>
      </c>
      <c r="AC347" s="29"/>
      <c r="AD347" s="29" t="inlineStr">
        <f aca="false">FALSE()</f>
        <is>
          <t/>
        </is>
      </c>
      <c r="AE347" s="29" t="s">
        <v>75</v>
      </c>
      <c r="AF347" s="29"/>
      <c r="AG347" s="29"/>
      <c r="AH347" s="29" t="inlineStr">
        <f aca="false">FALSE()</f>
        <is>
          <t/>
        </is>
      </c>
      <c r="AI347" s="29" t="n">
        <v>1</v>
      </c>
      <c r="AJ347" s="29" t="s">
        <v>1391</v>
      </c>
      <c r="AK347" s="29" t="s">
        <v>84</v>
      </c>
      <c r="AL347" s="29" t="inlineStr">
        <f aca="false">FALSE()</f>
        <is>
          <t/>
        </is>
      </c>
      <c r="AM347" s="29" t="s">
        <v>1391</v>
      </c>
      <c r="AN347" s="29"/>
      <c r="AO347" s="29"/>
      <c r="AP347" s="29"/>
      <c r="AQ347" s="29"/>
      <c r="AR347" s="29"/>
      <c r="AS347" s="29"/>
      <c r="AT347" s="29"/>
      <c r="AU347" s="29"/>
      <c r="AV347" s="0" t="n">
        <v>1</v>
      </c>
      <c r="AW347" s="24" t="e">
        <f aca="false">REPLACE(INDEX(GroupVertices[group], MATCH(Edges[[#this row],[vertex 1]],GroupVertices[vertex],0)),1,1,"")</f>
        <v>#VALUE!</v>
      </c>
      <c r="AX347" s="24" t="e">
        <f aca="false">REPLACE(INDEX(GroupVertices[group], MATCH(Edges[[#this row],[vertex 2]],GroupVertices[vertex],0)),1,1,"")</f>
        <v>#VALUE!</v>
      </c>
      <c r="AY347" s="25"/>
      <c r="AZ347" s="26"/>
      <c r="BA347" s="25"/>
      <c r="BB347" s="26"/>
      <c r="BC347" s="25"/>
      <c r="BD347" s="26"/>
      <c r="BE347" s="25"/>
      <c r="BF347" s="26"/>
      <c r="BG347" s="25"/>
    </row>
    <row r="348" customFormat="false" ht="15" hidden="false" customHeight="false" outlineLevel="0" collapsed="false">
      <c r="A348" s="15" t="s">
        <v>1392</v>
      </c>
      <c r="B348" s="15" t="s">
        <v>1388</v>
      </c>
      <c r="C348" s="16" t="s">
        <v>66</v>
      </c>
      <c r="D348" s="17" t="n">
        <v>3</v>
      </c>
      <c r="E348" s="16" t="s">
        <v>67</v>
      </c>
      <c r="F348" s="18" t="n">
        <v>32</v>
      </c>
      <c r="G348" s="16"/>
      <c r="H348" s="19"/>
      <c r="I348" s="7"/>
      <c r="J348" s="7"/>
      <c r="K348" s="8" t="s">
        <v>68</v>
      </c>
      <c r="L348" s="20" t="n">
        <v>348</v>
      </c>
      <c r="M348" s="20"/>
      <c r="N348" s="10"/>
      <c r="O348" s="27" t="s">
        <v>69</v>
      </c>
      <c r="P348" s="28" t="n">
        <v>42705.8583912037</v>
      </c>
      <c r="Q348" s="27" t="s">
        <v>1393</v>
      </c>
      <c r="R348" s="27"/>
      <c r="S348" s="27"/>
      <c r="T348" s="27"/>
      <c r="U348" s="28" t="n">
        <v>42705.8583912037</v>
      </c>
      <c r="V348" s="23" t="s">
        <v>1394</v>
      </c>
      <c r="W348" s="27"/>
      <c r="X348" s="27"/>
      <c r="Y348" s="27" t="s">
        <v>1395</v>
      </c>
      <c r="Z348" s="27"/>
      <c r="AA348" s="29" t="inlineStr">
        <f aca="false">FALSE()</f>
        <is>
          <t/>
        </is>
      </c>
      <c r="AB348" s="29" t="n">
        <v>0</v>
      </c>
      <c r="AC348" s="29"/>
      <c r="AD348" s="29" t="inlineStr">
        <f aca="false">FALSE()</f>
        <is>
          <t/>
        </is>
      </c>
      <c r="AE348" s="29" t="s">
        <v>75</v>
      </c>
      <c r="AF348" s="29"/>
      <c r="AG348" s="29"/>
      <c r="AH348" s="29" t="inlineStr">
        <f aca="false">FALSE()</f>
        <is>
          <t/>
        </is>
      </c>
      <c r="AI348" s="29" t="n">
        <v>1</v>
      </c>
      <c r="AJ348" s="29" t="s">
        <v>1391</v>
      </c>
      <c r="AK348" s="29" t="s">
        <v>84</v>
      </c>
      <c r="AL348" s="29" t="inlineStr">
        <f aca="false">FALSE()</f>
        <is>
          <t/>
        </is>
      </c>
      <c r="AM348" s="29" t="s">
        <v>1391</v>
      </c>
      <c r="AN348" s="29"/>
      <c r="AO348" s="29"/>
      <c r="AP348" s="29"/>
      <c r="AQ348" s="29"/>
      <c r="AR348" s="29"/>
      <c r="AS348" s="29"/>
      <c r="AT348" s="29"/>
      <c r="AU348" s="29"/>
      <c r="AV348" s="0" t="n">
        <v>1</v>
      </c>
      <c r="AW348" s="24" t="e">
        <f aca="false">REPLACE(INDEX(GroupVertices[group], MATCH(Edges[[#this row],[vertex 1]],GroupVertices[vertex],0)),1,1,"")</f>
        <v>#VALUE!</v>
      </c>
      <c r="AX348" s="24" t="e">
        <f aca="false">REPLACE(INDEX(GroupVertices[group], MATCH(Edges[[#this row],[vertex 2]],GroupVertices[vertex],0)),1,1,"")</f>
        <v>#VALUE!</v>
      </c>
      <c r="AY348" s="25" t="n">
        <v>1</v>
      </c>
      <c r="AZ348" s="26" t="n">
        <v>5</v>
      </c>
      <c r="BA348" s="25" t="n">
        <v>0</v>
      </c>
      <c r="BB348" s="26" t="n">
        <v>0</v>
      </c>
      <c r="BC348" s="25" t="n">
        <v>0</v>
      </c>
      <c r="BD348" s="26" t="n">
        <v>0</v>
      </c>
      <c r="BE348" s="25" t="n">
        <v>19</v>
      </c>
      <c r="BF348" s="26" t="n">
        <v>95</v>
      </c>
      <c r="BG348" s="25" t="n">
        <v>20</v>
      </c>
    </row>
    <row r="349" customFormat="false" ht="15" hidden="false" customHeight="false" outlineLevel="0" collapsed="false">
      <c r="A349" s="15" t="s">
        <v>1396</v>
      </c>
      <c r="B349" s="15" t="s">
        <v>1396</v>
      </c>
      <c r="C349" s="16" t="s">
        <v>66</v>
      </c>
      <c r="D349" s="17" t="n">
        <v>3</v>
      </c>
      <c r="E349" s="16" t="s">
        <v>67</v>
      </c>
      <c r="F349" s="18" t="n">
        <v>32</v>
      </c>
      <c r="G349" s="16"/>
      <c r="H349" s="19"/>
      <c r="I349" s="7"/>
      <c r="J349" s="7"/>
      <c r="K349" s="8" t="s">
        <v>68</v>
      </c>
      <c r="L349" s="20" t="n">
        <v>349</v>
      </c>
      <c r="M349" s="20"/>
      <c r="N349" s="10"/>
      <c r="O349" s="27" t="s">
        <v>21</v>
      </c>
      <c r="P349" s="28" t="n">
        <v>42705.8590046296</v>
      </c>
      <c r="Q349" s="27" t="s">
        <v>1397</v>
      </c>
      <c r="R349" s="23" t="s">
        <v>1398</v>
      </c>
      <c r="S349" s="27" t="s">
        <v>1399</v>
      </c>
      <c r="T349" s="27" t="s">
        <v>338</v>
      </c>
      <c r="U349" s="28" t="n">
        <v>42705.8590046296</v>
      </c>
      <c r="V349" s="23" t="s">
        <v>1400</v>
      </c>
      <c r="W349" s="27"/>
      <c r="X349" s="27"/>
      <c r="Y349" s="27" t="s">
        <v>1401</v>
      </c>
      <c r="Z349" s="27"/>
      <c r="AA349" s="29" t="inlineStr">
        <f aca="false">FALSE()</f>
        <is>
          <t/>
        </is>
      </c>
      <c r="AB349" s="29" t="n">
        <v>0</v>
      </c>
      <c r="AC349" s="29"/>
      <c r="AD349" s="29" t="inlineStr">
        <f aca="false">FALSE()</f>
        <is>
          <t/>
        </is>
      </c>
      <c r="AE349" s="29" t="s">
        <v>75</v>
      </c>
      <c r="AF349" s="29"/>
      <c r="AG349" s="29"/>
      <c r="AH349" s="29" t="inlineStr">
        <f aca="false">FALSE()</f>
        <is>
          <t/>
        </is>
      </c>
      <c r="AI349" s="29" t="n">
        <v>0</v>
      </c>
      <c r="AJ349" s="29"/>
      <c r="AK349" s="29" t="s">
        <v>84</v>
      </c>
      <c r="AL349" s="29" t="inlineStr">
        <f aca="false">FALSE()</f>
        <is>
          <t/>
        </is>
      </c>
      <c r="AM349" s="29" t="s">
        <v>1401</v>
      </c>
      <c r="AN349" s="29"/>
      <c r="AO349" s="29"/>
      <c r="AP349" s="29"/>
      <c r="AQ349" s="29"/>
      <c r="AR349" s="29"/>
      <c r="AS349" s="29"/>
      <c r="AT349" s="29"/>
      <c r="AU349" s="29"/>
      <c r="AV349" s="0" t="n">
        <v>1</v>
      </c>
      <c r="AW349" s="24" t="e">
        <f aca="false">REPLACE(INDEX(GroupVertices[group], MATCH(Edges[[#this row],[vertex 1]],GroupVertices[vertex],0)),1,1,"")</f>
        <v>#VALUE!</v>
      </c>
      <c r="AX349" s="24" t="e">
        <f aca="false">REPLACE(INDEX(GroupVertices[group], MATCH(Edges[[#this row],[vertex 2]],GroupVertices[vertex],0)),1,1,"")</f>
        <v>#VALUE!</v>
      </c>
      <c r="AY349" s="25" t="n">
        <v>1</v>
      </c>
      <c r="AZ349" s="26" t="n">
        <v>6.25</v>
      </c>
      <c r="BA349" s="25" t="n">
        <v>0</v>
      </c>
      <c r="BB349" s="26" t="n">
        <v>0</v>
      </c>
      <c r="BC349" s="25" t="n">
        <v>0</v>
      </c>
      <c r="BD349" s="26" t="n">
        <v>0</v>
      </c>
      <c r="BE349" s="25" t="n">
        <v>15</v>
      </c>
      <c r="BF349" s="26" t="n">
        <v>93.75</v>
      </c>
      <c r="BG349" s="25" t="n">
        <v>16</v>
      </c>
    </row>
    <row r="350" customFormat="false" ht="15" hidden="false" customHeight="false" outlineLevel="0" collapsed="false">
      <c r="A350" s="15" t="s">
        <v>1402</v>
      </c>
      <c r="B350" s="15" t="s">
        <v>1402</v>
      </c>
      <c r="C350" s="16" t="s">
        <v>66</v>
      </c>
      <c r="D350" s="17" t="n">
        <v>3</v>
      </c>
      <c r="E350" s="16" t="s">
        <v>67</v>
      </c>
      <c r="F350" s="18" t="n">
        <v>32</v>
      </c>
      <c r="G350" s="16"/>
      <c r="H350" s="19"/>
      <c r="I350" s="7"/>
      <c r="J350" s="7"/>
      <c r="K350" s="8" t="s">
        <v>68</v>
      </c>
      <c r="L350" s="20" t="n">
        <v>350</v>
      </c>
      <c r="M350" s="20"/>
      <c r="N350" s="10"/>
      <c r="O350" s="27" t="s">
        <v>21</v>
      </c>
      <c r="P350" s="28" t="n">
        <v>42705.8605555556</v>
      </c>
      <c r="Q350" s="27" t="s">
        <v>1403</v>
      </c>
      <c r="R350" s="23" t="s">
        <v>1404</v>
      </c>
      <c r="S350" s="27" t="s">
        <v>1405</v>
      </c>
      <c r="T350" s="27" t="s">
        <v>1406</v>
      </c>
      <c r="U350" s="28" t="n">
        <v>42705.8605555556</v>
      </c>
      <c r="V350" s="23" t="s">
        <v>1407</v>
      </c>
      <c r="W350" s="27"/>
      <c r="X350" s="27"/>
      <c r="Y350" s="27" t="s">
        <v>1408</v>
      </c>
      <c r="Z350" s="27"/>
      <c r="AA350" s="29" t="inlineStr">
        <f aca="false">FALSE()</f>
        <is>
          <t/>
        </is>
      </c>
      <c r="AB350" s="29" t="n">
        <v>1</v>
      </c>
      <c r="AC350" s="29"/>
      <c r="AD350" s="29" t="inlineStr">
        <f aca="false">FALSE()</f>
        <is>
          <t/>
        </is>
      </c>
      <c r="AE350" s="29" t="s">
        <v>75</v>
      </c>
      <c r="AF350" s="29"/>
      <c r="AG350" s="29"/>
      <c r="AH350" s="29" t="inlineStr">
        <f aca="false">FALSE()</f>
        <is>
          <t/>
        </is>
      </c>
      <c r="AI350" s="29" t="n">
        <v>1</v>
      </c>
      <c r="AJ350" s="29"/>
      <c r="AK350" s="29" t="s">
        <v>332</v>
      </c>
      <c r="AL350" s="29" t="inlineStr">
        <f aca="false">FALSE()</f>
        <is>
          <t/>
        </is>
      </c>
      <c r="AM350" s="29" t="s">
        <v>1408</v>
      </c>
      <c r="AN350" s="29"/>
      <c r="AO350" s="29"/>
      <c r="AP350" s="29"/>
      <c r="AQ350" s="29"/>
      <c r="AR350" s="29"/>
      <c r="AS350" s="29"/>
      <c r="AT350" s="29"/>
      <c r="AU350" s="29"/>
      <c r="AV350" s="0" t="n">
        <v>1</v>
      </c>
      <c r="AW350" s="24" t="e">
        <f aca="false">REPLACE(INDEX(GroupVertices[group], MATCH(Edges[[#this row],[vertex 1]],GroupVertices[vertex],0)),1,1,"")</f>
        <v>#VALUE!</v>
      </c>
      <c r="AX350" s="24" t="e">
        <f aca="false">REPLACE(INDEX(GroupVertices[group], MATCH(Edges[[#this row],[vertex 2]],GroupVertices[vertex],0)),1,1,"")</f>
        <v>#VALUE!</v>
      </c>
      <c r="AY350" s="25" t="n">
        <v>0</v>
      </c>
      <c r="AZ350" s="26" t="n">
        <v>0</v>
      </c>
      <c r="BA350" s="25" t="n">
        <v>0</v>
      </c>
      <c r="BB350" s="26" t="n">
        <v>0</v>
      </c>
      <c r="BC350" s="25" t="n">
        <v>0</v>
      </c>
      <c r="BD350" s="26" t="n">
        <v>0</v>
      </c>
      <c r="BE350" s="25" t="n">
        <v>8</v>
      </c>
      <c r="BF350" s="26" t="n">
        <v>100</v>
      </c>
      <c r="BG350" s="25" t="n">
        <v>8</v>
      </c>
    </row>
    <row r="351" customFormat="false" ht="15" hidden="false" customHeight="false" outlineLevel="0" collapsed="false">
      <c r="A351" s="15" t="s">
        <v>1006</v>
      </c>
      <c r="B351" s="15" t="s">
        <v>1402</v>
      </c>
      <c r="C351" s="16" t="s">
        <v>66</v>
      </c>
      <c r="D351" s="17" t="n">
        <v>3</v>
      </c>
      <c r="E351" s="16" t="s">
        <v>67</v>
      </c>
      <c r="F351" s="18" t="n">
        <v>32</v>
      </c>
      <c r="G351" s="16"/>
      <c r="H351" s="19"/>
      <c r="I351" s="7"/>
      <c r="J351" s="7"/>
      <c r="K351" s="8" t="s">
        <v>68</v>
      </c>
      <c r="L351" s="20" t="n">
        <v>351</v>
      </c>
      <c r="M351" s="20"/>
      <c r="N351" s="10"/>
      <c r="O351" s="27" t="s">
        <v>69</v>
      </c>
      <c r="P351" s="28" t="n">
        <v>42705.8610416667</v>
      </c>
      <c r="Q351" s="27" t="s">
        <v>1409</v>
      </c>
      <c r="R351" s="23" t="s">
        <v>1404</v>
      </c>
      <c r="S351" s="27" t="s">
        <v>1405</v>
      </c>
      <c r="T351" s="27" t="s">
        <v>1406</v>
      </c>
      <c r="U351" s="28" t="n">
        <v>42705.8610416667</v>
      </c>
      <c r="V351" s="23" t="s">
        <v>1410</v>
      </c>
      <c r="W351" s="27"/>
      <c r="X351" s="27"/>
      <c r="Y351" s="27" t="s">
        <v>1411</v>
      </c>
      <c r="Z351" s="27"/>
      <c r="AA351" s="29" t="inlineStr">
        <f aca="false">FALSE()</f>
        <is>
          <t/>
        </is>
      </c>
      <c r="AB351" s="29" t="n">
        <v>0</v>
      </c>
      <c r="AC351" s="29"/>
      <c r="AD351" s="29" t="inlineStr">
        <f aca="false">FALSE()</f>
        <is>
          <t/>
        </is>
      </c>
      <c r="AE351" s="29" t="s">
        <v>75</v>
      </c>
      <c r="AF351" s="29"/>
      <c r="AG351" s="29"/>
      <c r="AH351" s="29" t="inlineStr">
        <f aca="false">FALSE()</f>
        <is>
          <t/>
        </is>
      </c>
      <c r="AI351" s="29" t="n">
        <v>1</v>
      </c>
      <c r="AJ351" s="29" t="s">
        <v>1408</v>
      </c>
      <c r="AK351" s="29" t="s">
        <v>332</v>
      </c>
      <c r="AL351" s="29" t="inlineStr">
        <f aca="false">FALSE()</f>
        <is>
          <t/>
        </is>
      </c>
      <c r="AM351" s="29" t="s">
        <v>1408</v>
      </c>
      <c r="AN351" s="29"/>
      <c r="AO351" s="29"/>
      <c r="AP351" s="29"/>
      <c r="AQ351" s="29"/>
      <c r="AR351" s="29"/>
      <c r="AS351" s="29"/>
      <c r="AT351" s="29"/>
      <c r="AU351" s="29"/>
      <c r="AV351" s="0" t="n">
        <v>1</v>
      </c>
      <c r="AW351" s="24" t="e">
        <f aca="false">REPLACE(INDEX(GroupVertices[group], MATCH(Edges[[#this row],[vertex 1]],GroupVertices[vertex],0)),1,1,"")</f>
        <v>#VALUE!</v>
      </c>
      <c r="AX351" s="24" t="e">
        <f aca="false">REPLACE(INDEX(GroupVertices[group], MATCH(Edges[[#this row],[vertex 2]],GroupVertices[vertex],0)),1,1,"")</f>
        <v>#VALUE!</v>
      </c>
      <c r="AY351" s="25" t="n">
        <v>0</v>
      </c>
      <c r="AZ351" s="26" t="n">
        <v>0</v>
      </c>
      <c r="BA351" s="25" t="n">
        <v>0</v>
      </c>
      <c r="BB351" s="26" t="n">
        <v>0</v>
      </c>
      <c r="BC351" s="25" t="n">
        <v>0</v>
      </c>
      <c r="BD351" s="26" t="n">
        <v>0</v>
      </c>
      <c r="BE351" s="25" t="n">
        <v>10</v>
      </c>
      <c r="BF351" s="26" t="n">
        <v>100</v>
      </c>
      <c r="BG351" s="25" t="n">
        <v>10</v>
      </c>
    </row>
    <row r="352" customFormat="false" ht="15" hidden="false" customHeight="false" outlineLevel="0" collapsed="false">
      <c r="A352" s="15" t="s">
        <v>1006</v>
      </c>
      <c r="B352" s="15" t="s">
        <v>1006</v>
      </c>
      <c r="C352" s="16" t="s">
        <v>1412</v>
      </c>
      <c r="D352" s="17" t="n">
        <v>10</v>
      </c>
      <c r="E352" s="16" t="s">
        <v>243</v>
      </c>
      <c r="F352" s="18" t="n">
        <v>25.1578947368421</v>
      </c>
      <c r="G352" s="16"/>
      <c r="H352" s="19"/>
      <c r="I352" s="7"/>
      <c r="J352" s="7"/>
      <c r="K352" s="8" t="s">
        <v>68</v>
      </c>
      <c r="L352" s="20" t="n">
        <v>352</v>
      </c>
      <c r="M352" s="20"/>
      <c r="N352" s="10"/>
      <c r="O352" s="27" t="s">
        <v>21</v>
      </c>
      <c r="P352" s="28" t="n">
        <v>42703.0361226852</v>
      </c>
      <c r="Q352" s="27" t="s">
        <v>1413</v>
      </c>
      <c r="R352" s="23" t="s">
        <v>1414</v>
      </c>
      <c r="S352" s="27" t="s">
        <v>1405</v>
      </c>
      <c r="T352" s="27" t="s">
        <v>338</v>
      </c>
      <c r="U352" s="28" t="n">
        <v>42703.0361226852</v>
      </c>
      <c r="V352" s="23" t="s">
        <v>1415</v>
      </c>
      <c r="W352" s="27"/>
      <c r="X352" s="27"/>
      <c r="Y352" s="27" t="s">
        <v>1416</v>
      </c>
      <c r="Z352" s="27"/>
      <c r="AA352" s="29" t="inlineStr">
        <f aca="false">FALSE()</f>
        <is>
          <t/>
        </is>
      </c>
      <c r="AB352" s="29" t="n">
        <v>0</v>
      </c>
      <c r="AC352" s="29"/>
      <c r="AD352" s="29" t="inlineStr">
        <f aca="false">FALSE()</f>
        <is>
          <t/>
        </is>
      </c>
      <c r="AE352" s="29" t="s">
        <v>75</v>
      </c>
      <c r="AF352" s="29"/>
      <c r="AG352" s="29"/>
      <c r="AH352" s="29" t="inlineStr">
        <f aca="false">FALSE()</f>
        <is>
          <t/>
        </is>
      </c>
      <c r="AI352" s="29" t="n">
        <v>0</v>
      </c>
      <c r="AJ352" s="29"/>
      <c r="AK352" s="29" t="s">
        <v>332</v>
      </c>
      <c r="AL352" s="29" t="inlineStr">
        <f aca="false">FALSE()</f>
        <is>
          <t/>
        </is>
      </c>
      <c r="AM352" s="29" t="s">
        <v>1416</v>
      </c>
      <c r="AN352" s="29"/>
      <c r="AO352" s="29"/>
      <c r="AP352" s="29"/>
      <c r="AQ352" s="29"/>
      <c r="AR352" s="29"/>
      <c r="AS352" s="29"/>
      <c r="AT352" s="29"/>
      <c r="AU352" s="29"/>
      <c r="AV352" s="0" t="n">
        <v>6</v>
      </c>
      <c r="AW352" s="24" t="e">
        <f aca="false">REPLACE(INDEX(GroupVertices[group], MATCH(Edges[[#this row],[vertex 1]],GroupVertices[vertex],0)),1,1,"")</f>
        <v>#VALUE!</v>
      </c>
      <c r="AX352" s="24" t="e">
        <f aca="false">REPLACE(INDEX(GroupVertices[group], MATCH(Edges[[#this row],[vertex 2]],GroupVertices[vertex],0)),1,1,"")</f>
        <v>#VALUE!</v>
      </c>
      <c r="AY352" s="25" t="n">
        <v>1</v>
      </c>
      <c r="AZ352" s="26" t="n">
        <v>6.66666666666667</v>
      </c>
      <c r="BA352" s="25" t="n">
        <v>0</v>
      </c>
      <c r="BB352" s="26" t="n">
        <v>0</v>
      </c>
      <c r="BC352" s="25" t="n">
        <v>0</v>
      </c>
      <c r="BD352" s="26" t="n">
        <v>0</v>
      </c>
      <c r="BE352" s="25" t="n">
        <v>14</v>
      </c>
      <c r="BF352" s="26" t="n">
        <v>93.3333333333333</v>
      </c>
      <c r="BG352" s="25" t="n">
        <v>15</v>
      </c>
    </row>
    <row r="353" customFormat="false" ht="15" hidden="false" customHeight="false" outlineLevel="0" collapsed="false">
      <c r="A353" s="15" t="s">
        <v>1006</v>
      </c>
      <c r="B353" s="15" t="s">
        <v>1006</v>
      </c>
      <c r="C353" s="16" t="s">
        <v>1412</v>
      </c>
      <c r="D353" s="17" t="n">
        <v>10</v>
      </c>
      <c r="E353" s="16" t="s">
        <v>243</v>
      </c>
      <c r="F353" s="18" t="n">
        <v>25.1578947368421</v>
      </c>
      <c r="G353" s="16"/>
      <c r="H353" s="19"/>
      <c r="I353" s="7"/>
      <c r="J353" s="7"/>
      <c r="K353" s="8" t="s">
        <v>68</v>
      </c>
      <c r="L353" s="20" t="n">
        <v>353</v>
      </c>
      <c r="M353" s="20"/>
      <c r="N353" s="10"/>
      <c r="O353" s="27" t="s">
        <v>21</v>
      </c>
      <c r="P353" s="28" t="n">
        <v>42703.1333333333</v>
      </c>
      <c r="Q353" s="27" t="s">
        <v>1417</v>
      </c>
      <c r="R353" s="23" t="s">
        <v>1418</v>
      </c>
      <c r="S353" s="27" t="s">
        <v>1405</v>
      </c>
      <c r="T353" s="27" t="s">
        <v>338</v>
      </c>
      <c r="U353" s="28" t="n">
        <v>42703.1333333333</v>
      </c>
      <c r="V353" s="23" t="s">
        <v>1419</v>
      </c>
      <c r="W353" s="27"/>
      <c r="X353" s="27"/>
      <c r="Y353" s="27" t="s">
        <v>1420</v>
      </c>
      <c r="Z353" s="27"/>
      <c r="AA353" s="29" t="inlineStr">
        <f aca="false">FALSE()</f>
        <is>
          <t/>
        </is>
      </c>
      <c r="AB353" s="29" t="n">
        <v>0</v>
      </c>
      <c r="AC353" s="29"/>
      <c r="AD353" s="29" t="inlineStr">
        <f aca="false">FALSE()</f>
        <is>
          <t/>
        </is>
      </c>
      <c r="AE353" s="29" t="s">
        <v>75</v>
      </c>
      <c r="AF353" s="29"/>
      <c r="AG353" s="29"/>
      <c r="AH353" s="29" t="inlineStr">
        <f aca="false">FALSE()</f>
        <is>
          <t/>
        </is>
      </c>
      <c r="AI353" s="29" t="n">
        <v>0</v>
      </c>
      <c r="AJ353" s="29"/>
      <c r="AK353" s="29" t="s">
        <v>332</v>
      </c>
      <c r="AL353" s="29" t="inlineStr">
        <f aca="false">FALSE()</f>
        <is>
          <t/>
        </is>
      </c>
      <c r="AM353" s="29" t="s">
        <v>1420</v>
      </c>
      <c r="AN353" s="29"/>
      <c r="AO353" s="29"/>
      <c r="AP353" s="29"/>
      <c r="AQ353" s="29"/>
      <c r="AR353" s="29"/>
      <c r="AS353" s="29"/>
      <c r="AT353" s="29"/>
      <c r="AU353" s="29"/>
      <c r="AV353" s="0" t="n">
        <v>6</v>
      </c>
      <c r="AW353" s="24" t="e">
        <f aca="false">REPLACE(INDEX(GroupVertices[group], MATCH(Edges[[#this row],[vertex 1]],GroupVertices[vertex],0)),1,1,"")</f>
        <v>#VALUE!</v>
      </c>
      <c r="AX353" s="24" t="e">
        <f aca="false">REPLACE(INDEX(GroupVertices[group], MATCH(Edges[[#this row],[vertex 2]],GroupVertices[vertex],0)),1,1,"")</f>
        <v>#VALUE!</v>
      </c>
      <c r="AY353" s="25" t="n">
        <v>1</v>
      </c>
      <c r="AZ353" s="26" t="n">
        <v>16.6666666666667</v>
      </c>
      <c r="BA353" s="25" t="n">
        <v>0</v>
      </c>
      <c r="BB353" s="26" t="n">
        <v>0</v>
      </c>
      <c r="BC353" s="25" t="n">
        <v>0</v>
      </c>
      <c r="BD353" s="26" t="n">
        <v>0</v>
      </c>
      <c r="BE353" s="25" t="n">
        <v>5</v>
      </c>
      <c r="BF353" s="26" t="n">
        <v>83.3333333333333</v>
      </c>
      <c r="BG353" s="25" t="n">
        <v>6</v>
      </c>
    </row>
    <row r="354" customFormat="false" ht="15" hidden="false" customHeight="false" outlineLevel="0" collapsed="false">
      <c r="A354" s="15" t="s">
        <v>1006</v>
      </c>
      <c r="B354" s="15" t="s">
        <v>1006</v>
      </c>
      <c r="C354" s="16" t="s">
        <v>1412</v>
      </c>
      <c r="D354" s="17" t="n">
        <v>10</v>
      </c>
      <c r="E354" s="16" t="s">
        <v>243</v>
      </c>
      <c r="F354" s="18" t="n">
        <v>25.1578947368421</v>
      </c>
      <c r="G354" s="16"/>
      <c r="H354" s="19"/>
      <c r="I354" s="7"/>
      <c r="J354" s="7"/>
      <c r="K354" s="8" t="s">
        <v>68</v>
      </c>
      <c r="L354" s="20" t="n">
        <v>354</v>
      </c>
      <c r="M354" s="20"/>
      <c r="N354" s="10"/>
      <c r="O354" s="27" t="s">
        <v>21</v>
      </c>
      <c r="P354" s="28" t="n">
        <v>42703.6743055556</v>
      </c>
      <c r="Q354" s="27" t="s">
        <v>1421</v>
      </c>
      <c r="R354" s="23" t="s">
        <v>1422</v>
      </c>
      <c r="S354" s="27" t="s">
        <v>130</v>
      </c>
      <c r="T354" s="27" t="s">
        <v>1423</v>
      </c>
      <c r="U354" s="28" t="n">
        <v>42703.6743055556</v>
      </c>
      <c r="V354" s="23" t="s">
        <v>1424</v>
      </c>
      <c r="W354" s="27"/>
      <c r="X354" s="27"/>
      <c r="Y354" s="27" t="s">
        <v>1425</v>
      </c>
      <c r="Z354" s="27"/>
      <c r="AA354" s="29" t="inlineStr">
        <f aca="false">FALSE()</f>
        <is>
          <t/>
        </is>
      </c>
      <c r="AB354" s="29" t="n">
        <v>2</v>
      </c>
      <c r="AC354" s="29"/>
      <c r="AD354" s="29" t="inlineStr">
        <f aca="false">FALSE()</f>
        <is>
          <t/>
        </is>
      </c>
      <c r="AE354" s="29" t="s">
        <v>75</v>
      </c>
      <c r="AF354" s="29"/>
      <c r="AG354" s="29"/>
      <c r="AH354" s="29" t="inlineStr">
        <f aca="false">FALSE()</f>
        <is>
          <t/>
        </is>
      </c>
      <c r="AI354" s="29" t="n">
        <v>0</v>
      </c>
      <c r="AJ354" s="29"/>
      <c r="AK354" s="29" t="s">
        <v>332</v>
      </c>
      <c r="AL354" s="29" t="n">
        <f aca="false">TRUE()</f>
        <v>1</v>
      </c>
      <c r="AM354" s="29" t="s">
        <v>1425</v>
      </c>
      <c r="AN354" s="29"/>
      <c r="AO354" s="29"/>
      <c r="AP354" s="29"/>
      <c r="AQ354" s="29"/>
      <c r="AR354" s="29"/>
      <c r="AS354" s="29"/>
      <c r="AT354" s="29"/>
      <c r="AU354" s="29"/>
      <c r="AV354" s="0" t="n">
        <v>6</v>
      </c>
      <c r="AW354" s="24" t="e">
        <f aca="false">REPLACE(INDEX(GroupVertices[group], MATCH(Edges[[#this row],[vertex 1]],GroupVertices[vertex],0)),1,1,"")</f>
        <v>#VALUE!</v>
      </c>
      <c r="AX354" s="24" t="e">
        <f aca="false">REPLACE(INDEX(GroupVertices[group], MATCH(Edges[[#this row],[vertex 2]],GroupVertices[vertex],0)),1,1,"")</f>
        <v>#VALUE!</v>
      </c>
      <c r="AY354" s="25" t="n">
        <v>1</v>
      </c>
      <c r="AZ354" s="26" t="n">
        <v>7.14285714285714</v>
      </c>
      <c r="BA354" s="25" t="n">
        <v>0</v>
      </c>
      <c r="BB354" s="26" t="n">
        <v>0</v>
      </c>
      <c r="BC354" s="25" t="n">
        <v>0</v>
      </c>
      <c r="BD354" s="26" t="n">
        <v>0</v>
      </c>
      <c r="BE354" s="25" t="n">
        <v>13</v>
      </c>
      <c r="BF354" s="26" t="n">
        <v>92.8571428571429</v>
      </c>
      <c r="BG354" s="25" t="n">
        <v>14</v>
      </c>
    </row>
    <row r="355" customFormat="false" ht="15" hidden="false" customHeight="false" outlineLevel="0" collapsed="false">
      <c r="A355" s="15" t="s">
        <v>1006</v>
      </c>
      <c r="B355" s="15" t="s">
        <v>1006</v>
      </c>
      <c r="C355" s="16" t="s">
        <v>1412</v>
      </c>
      <c r="D355" s="17" t="n">
        <v>10</v>
      </c>
      <c r="E355" s="16" t="s">
        <v>243</v>
      </c>
      <c r="F355" s="18" t="n">
        <v>25.1578947368421</v>
      </c>
      <c r="G355" s="16"/>
      <c r="H355" s="19"/>
      <c r="I355" s="7"/>
      <c r="J355" s="7"/>
      <c r="K355" s="8" t="s">
        <v>68</v>
      </c>
      <c r="L355" s="20" t="n">
        <v>355</v>
      </c>
      <c r="M355" s="20"/>
      <c r="N355" s="10"/>
      <c r="O355" s="27" t="s">
        <v>21</v>
      </c>
      <c r="P355" s="28" t="n">
        <v>42703.7152777778</v>
      </c>
      <c r="Q355" s="27" t="s">
        <v>1426</v>
      </c>
      <c r="R355" s="27"/>
      <c r="S355" s="27"/>
      <c r="T355" s="27" t="s">
        <v>1427</v>
      </c>
      <c r="U355" s="28" t="n">
        <v>42703.7152777778</v>
      </c>
      <c r="V355" s="23" t="s">
        <v>1428</v>
      </c>
      <c r="W355" s="27"/>
      <c r="X355" s="27"/>
      <c r="Y355" s="27" t="s">
        <v>1429</v>
      </c>
      <c r="Z355" s="27"/>
      <c r="AA355" s="29" t="inlineStr">
        <f aca="false">FALSE()</f>
        <is>
          <t/>
        </is>
      </c>
      <c r="AB355" s="29" t="n">
        <v>3</v>
      </c>
      <c r="AC355" s="29"/>
      <c r="AD355" s="29" t="inlineStr">
        <f aca="false">FALSE()</f>
        <is>
          <t/>
        </is>
      </c>
      <c r="AE355" s="29" t="s">
        <v>75</v>
      </c>
      <c r="AF355" s="29"/>
      <c r="AG355" s="29"/>
      <c r="AH355" s="29" t="inlineStr">
        <f aca="false">FALSE()</f>
        <is>
          <t/>
        </is>
      </c>
      <c r="AI355" s="29" t="n">
        <v>0</v>
      </c>
      <c r="AJ355" s="29"/>
      <c r="AK355" s="29" t="s">
        <v>332</v>
      </c>
      <c r="AL355" s="29" t="n">
        <f aca="false">FALSE()</f>
        <v>0</v>
      </c>
      <c r="AM355" s="29" t="s">
        <v>1429</v>
      </c>
      <c r="AN355" s="29"/>
      <c r="AO355" s="29"/>
      <c r="AP355" s="29"/>
      <c r="AQ355" s="29"/>
      <c r="AR355" s="29"/>
      <c r="AS355" s="29"/>
      <c r="AT355" s="29"/>
      <c r="AU355" s="29"/>
      <c r="AV355" s="0" t="n">
        <v>6</v>
      </c>
      <c r="AW355" s="24" t="e">
        <f aca="false">REPLACE(INDEX(GroupVertices[group], MATCH(Edges[[#this row],[vertex 1]],GroupVertices[vertex],0)),1,1,"")</f>
        <v>#VALUE!</v>
      </c>
      <c r="AX355" s="24" t="e">
        <f aca="false">REPLACE(INDEX(GroupVertices[group], MATCH(Edges[[#this row],[vertex 2]],GroupVertices[vertex],0)),1,1,"")</f>
        <v>#VALUE!</v>
      </c>
      <c r="AY355" s="25" t="n">
        <v>2</v>
      </c>
      <c r="AZ355" s="26" t="n">
        <v>9.52380952380952</v>
      </c>
      <c r="BA355" s="25" t="n">
        <v>0</v>
      </c>
      <c r="BB355" s="26" t="n">
        <v>0</v>
      </c>
      <c r="BC355" s="25" t="n">
        <v>0</v>
      </c>
      <c r="BD355" s="26" t="n">
        <v>0</v>
      </c>
      <c r="BE355" s="25" t="n">
        <v>19</v>
      </c>
      <c r="BF355" s="26" t="n">
        <v>90.4761904761905</v>
      </c>
      <c r="BG355" s="25" t="n">
        <v>21</v>
      </c>
    </row>
    <row r="356" customFormat="false" ht="15" hidden="false" customHeight="false" outlineLevel="0" collapsed="false">
      <c r="A356" s="15" t="s">
        <v>1006</v>
      </c>
      <c r="B356" s="15" t="s">
        <v>1006</v>
      </c>
      <c r="C356" s="16" t="s">
        <v>1412</v>
      </c>
      <c r="D356" s="17" t="n">
        <v>10</v>
      </c>
      <c r="E356" s="16" t="s">
        <v>243</v>
      </c>
      <c r="F356" s="18" t="n">
        <v>25.1578947368421</v>
      </c>
      <c r="G356" s="16"/>
      <c r="H356" s="19"/>
      <c r="I356" s="7"/>
      <c r="J356" s="7"/>
      <c r="K356" s="8" t="s">
        <v>68</v>
      </c>
      <c r="L356" s="20" t="n">
        <v>356</v>
      </c>
      <c r="M356" s="20"/>
      <c r="N356" s="10"/>
      <c r="O356" s="27" t="s">
        <v>21</v>
      </c>
      <c r="P356" s="28" t="n">
        <v>42704.0048611111</v>
      </c>
      <c r="Q356" s="27" t="s">
        <v>1430</v>
      </c>
      <c r="R356" s="23" t="s">
        <v>1431</v>
      </c>
      <c r="S356" s="27" t="s">
        <v>1405</v>
      </c>
      <c r="T356" s="27" t="s">
        <v>1423</v>
      </c>
      <c r="U356" s="28" t="n">
        <v>42704.0048611111</v>
      </c>
      <c r="V356" s="23" t="s">
        <v>1432</v>
      </c>
      <c r="W356" s="27"/>
      <c r="X356" s="27"/>
      <c r="Y356" s="27" t="s">
        <v>1433</v>
      </c>
      <c r="Z356" s="27"/>
      <c r="AA356" s="29" t="inlineStr">
        <f aca="false">FALSE()</f>
        <is>
          <t/>
        </is>
      </c>
      <c r="AB356" s="29" t="n">
        <v>0</v>
      </c>
      <c r="AC356" s="29"/>
      <c r="AD356" s="29" t="inlineStr">
        <f aca="false">FALSE()</f>
        <is>
          <t/>
        </is>
      </c>
      <c r="AE356" s="29" t="s">
        <v>75</v>
      </c>
      <c r="AF356" s="29"/>
      <c r="AG356" s="29"/>
      <c r="AH356" s="29" t="inlineStr">
        <f aca="false">FALSE()</f>
        <is>
          <t/>
        </is>
      </c>
      <c r="AI356" s="29" t="n">
        <v>0</v>
      </c>
      <c r="AJ356" s="29"/>
      <c r="AK356" s="29" t="s">
        <v>332</v>
      </c>
      <c r="AL356" s="29" t="inlineStr">
        <f aca="false">FALSE()</f>
        <is>
          <t/>
        </is>
      </c>
      <c r="AM356" s="29" t="s">
        <v>1433</v>
      </c>
      <c r="AN356" s="29"/>
      <c r="AO356" s="29"/>
      <c r="AP356" s="29"/>
      <c r="AQ356" s="29"/>
      <c r="AR356" s="29"/>
      <c r="AS356" s="29"/>
      <c r="AT356" s="29"/>
      <c r="AU356" s="29"/>
      <c r="AV356" s="0" t="n">
        <v>6</v>
      </c>
      <c r="AW356" s="24" t="e">
        <f aca="false">REPLACE(INDEX(GroupVertices[group], MATCH(Edges[[#this row],[vertex 1]],GroupVertices[vertex],0)),1,1,"")</f>
        <v>#VALUE!</v>
      </c>
      <c r="AX356" s="24" t="e">
        <f aca="false">REPLACE(INDEX(GroupVertices[group], MATCH(Edges[[#this row],[vertex 2]],GroupVertices[vertex],0)),1,1,"")</f>
        <v>#VALUE!</v>
      </c>
      <c r="AY356" s="25" t="n">
        <v>3</v>
      </c>
      <c r="AZ356" s="26" t="n">
        <v>20</v>
      </c>
      <c r="BA356" s="25" t="n">
        <v>0</v>
      </c>
      <c r="BB356" s="26" t="n">
        <v>0</v>
      </c>
      <c r="BC356" s="25" t="n">
        <v>0</v>
      </c>
      <c r="BD356" s="26" t="n">
        <v>0</v>
      </c>
      <c r="BE356" s="25" t="n">
        <v>12</v>
      </c>
      <c r="BF356" s="26" t="n">
        <v>80</v>
      </c>
      <c r="BG356" s="25" t="n">
        <v>15</v>
      </c>
    </row>
    <row r="357" customFormat="false" ht="15" hidden="false" customHeight="false" outlineLevel="0" collapsed="false">
      <c r="A357" s="15" t="s">
        <v>1006</v>
      </c>
      <c r="B357" s="15" t="s">
        <v>1006</v>
      </c>
      <c r="C357" s="16" t="s">
        <v>1412</v>
      </c>
      <c r="D357" s="17" t="n">
        <v>10</v>
      </c>
      <c r="E357" s="16" t="s">
        <v>243</v>
      </c>
      <c r="F357" s="18" t="n">
        <v>25.1578947368421</v>
      </c>
      <c r="G357" s="16"/>
      <c r="H357" s="19"/>
      <c r="I357" s="7"/>
      <c r="J357" s="7"/>
      <c r="K357" s="8" t="s">
        <v>68</v>
      </c>
      <c r="L357" s="20" t="n">
        <v>357</v>
      </c>
      <c r="M357" s="20"/>
      <c r="N357" s="10"/>
      <c r="O357" s="27" t="s">
        <v>21</v>
      </c>
      <c r="P357" s="28" t="n">
        <v>42704.4666666667</v>
      </c>
      <c r="Q357" s="27" t="s">
        <v>1434</v>
      </c>
      <c r="R357" s="23" t="s">
        <v>1435</v>
      </c>
      <c r="S357" s="27" t="s">
        <v>1405</v>
      </c>
      <c r="T357" s="27" t="s">
        <v>338</v>
      </c>
      <c r="U357" s="28" t="n">
        <v>42704.4666666667</v>
      </c>
      <c r="V357" s="23" t="s">
        <v>1436</v>
      </c>
      <c r="W357" s="27"/>
      <c r="X357" s="27"/>
      <c r="Y357" s="27" t="s">
        <v>1010</v>
      </c>
      <c r="Z357" s="27"/>
      <c r="AA357" s="29" t="inlineStr">
        <f aca="false">FALSE()</f>
        <is>
          <t/>
        </is>
      </c>
      <c r="AB357" s="29" t="n">
        <v>1</v>
      </c>
      <c r="AC357" s="29"/>
      <c r="AD357" s="29" t="inlineStr">
        <f aca="false">FALSE()</f>
        <is>
          <t/>
        </is>
      </c>
      <c r="AE357" s="29" t="s">
        <v>75</v>
      </c>
      <c r="AF357" s="29"/>
      <c r="AG357" s="29"/>
      <c r="AH357" s="29" t="inlineStr">
        <f aca="false">FALSE()</f>
        <is>
          <t/>
        </is>
      </c>
      <c r="AI357" s="29" t="n">
        <v>1</v>
      </c>
      <c r="AJ357" s="29"/>
      <c r="AK357" s="29" t="s">
        <v>332</v>
      </c>
      <c r="AL357" s="29" t="inlineStr">
        <f aca="false">FALSE()</f>
        <is>
          <t/>
        </is>
      </c>
      <c r="AM357" s="29" t="s">
        <v>1010</v>
      </c>
      <c r="AN357" s="29"/>
      <c r="AO357" s="29"/>
      <c r="AP357" s="29"/>
      <c r="AQ357" s="29"/>
      <c r="AR357" s="29"/>
      <c r="AS357" s="29"/>
      <c r="AT357" s="29"/>
      <c r="AU357" s="29"/>
      <c r="AV357" s="0" t="n">
        <v>6</v>
      </c>
      <c r="AW357" s="24" t="e">
        <f aca="false">REPLACE(INDEX(GroupVertices[group], MATCH(Edges[[#this row],[vertex 1]],GroupVertices[vertex],0)),1,1,"")</f>
        <v>#VALUE!</v>
      </c>
      <c r="AX357" s="24" t="e">
        <f aca="false">REPLACE(INDEX(GroupVertices[group], MATCH(Edges[[#this row],[vertex 2]],GroupVertices[vertex],0)),1,1,"")</f>
        <v>#VALUE!</v>
      </c>
      <c r="AY357" s="25" t="n">
        <v>0</v>
      </c>
      <c r="AZ357" s="26" t="n">
        <v>0</v>
      </c>
      <c r="BA357" s="25" t="n">
        <v>0</v>
      </c>
      <c r="BB357" s="26" t="n">
        <v>0</v>
      </c>
      <c r="BC357" s="25" t="n">
        <v>0</v>
      </c>
      <c r="BD357" s="26" t="n">
        <v>0</v>
      </c>
      <c r="BE357" s="25" t="n">
        <v>18</v>
      </c>
      <c r="BF357" s="26" t="n">
        <v>100</v>
      </c>
      <c r="BG357" s="25" t="n">
        <v>18</v>
      </c>
    </row>
    <row r="358" customFormat="false" ht="15" hidden="false" customHeight="false" outlineLevel="0" collapsed="false">
      <c r="A358" s="15" t="s">
        <v>1437</v>
      </c>
      <c r="B358" s="15" t="s">
        <v>1437</v>
      </c>
      <c r="C358" s="16" t="s">
        <v>66</v>
      </c>
      <c r="D358" s="17" t="n">
        <v>3</v>
      </c>
      <c r="E358" s="16" t="s">
        <v>67</v>
      </c>
      <c r="F358" s="18" t="n">
        <v>32</v>
      </c>
      <c r="G358" s="16"/>
      <c r="H358" s="19"/>
      <c r="I358" s="7"/>
      <c r="J358" s="7"/>
      <c r="K358" s="8" t="s">
        <v>68</v>
      </c>
      <c r="L358" s="20" t="n">
        <v>358</v>
      </c>
      <c r="M358" s="20"/>
      <c r="N358" s="10"/>
      <c r="O358" s="27" t="s">
        <v>21</v>
      </c>
      <c r="P358" s="28" t="n">
        <v>42705.8883333333</v>
      </c>
      <c r="Q358" s="27" t="s">
        <v>1438</v>
      </c>
      <c r="R358" s="23" t="s">
        <v>1439</v>
      </c>
      <c r="S358" s="27" t="s">
        <v>1088</v>
      </c>
      <c r="T358" s="27"/>
      <c r="U358" s="28" t="n">
        <v>42705.8883333333</v>
      </c>
      <c r="V358" s="23" t="s">
        <v>1440</v>
      </c>
      <c r="W358" s="27"/>
      <c r="X358" s="27"/>
      <c r="Y358" s="27" t="s">
        <v>1441</v>
      </c>
      <c r="Z358" s="27"/>
      <c r="AA358" s="29" t="inlineStr">
        <f aca="false">FALSE()</f>
        <is>
          <t/>
        </is>
      </c>
      <c r="AB358" s="29" t="n">
        <v>0</v>
      </c>
      <c r="AC358" s="29"/>
      <c r="AD358" s="29" t="inlineStr">
        <f aca="false">FALSE()</f>
        <is>
          <t/>
        </is>
      </c>
      <c r="AE358" s="29" t="s">
        <v>75</v>
      </c>
      <c r="AF358" s="29"/>
      <c r="AG358" s="29"/>
      <c r="AH358" s="29" t="inlineStr">
        <f aca="false">FALSE()</f>
        <is>
          <t/>
        </is>
      </c>
      <c r="AI358" s="29" t="n">
        <v>0</v>
      </c>
      <c r="AJ358" s="29"/>
      <c r="AK358" s="29" t="s">
        <v>84</v>
      </c>
      <c r="AL358" s="29" t="inlineStr">
        <f aca="false">FALSE()</f>
        <is>
          <t/>
        </is>
      </c>
      <c r="AM358" s="29" t="s">
        <v>1441</v>
      </c>
      <c r="AN358" s="29"/>
      <c r="AO358" s="29"/>
      <c r="AP358" s="29"/>
      <c r="AQ358" s="29"/>
      <c r="AR358" s="29"/>
      <c r="AS358" s="29"/>
      <c r="AT358" s="29"/>
      <c r="AU358" s="29"/>
      <c r="AV358" s="0" t="n">
        <v>1</v>
      </c>
      <c r="AW358" s="24" t="e">
        <f aca="false">REPLACE(INDEX(GroupVertices[group], MATCH(Edges[[#this row],[vertex 1]],GroupVertices[vertex],0)),1,1,"")</f>
        <v>#VALUE!</v>
      </c>
      <c r="AX358" s="24" t="e">
        <f aca="false">REPLACE(INDEX(GroupVertices[group], MATCH(Edges[[#this row],[vertex 2]],GroupVertices[vertex],0)),1,1,"")</f>
        <v>#VALUE!</v>
      </c>
      <c r="AY358" s="25" t="n">
        <v>0</v>
      </c>
      <c r="AZ358" s="26" t="n">
        <v>0</v>
      </c>
      <c r="BA358" s="25" t="n">
        <v>2</v>
      </c>
      <c r="BB358" s="26" t="n">
        <v>40</v>
      </c>
      <c r="BC358" s="25" t="n">
        <v>1</v>
      </c>
      <c r="BD358" s="26" t="n">
        <v>20</v>
      </c>
      <c r="BE358" s="25" t="n">
        <v>3</v>
      </c>
      <c r="BF358" s="26" t="n">
        <v>60</v>
      </c>
      <c r="BG358" s="25" t="n">
        <v>5</v>
      </c>
    </row>
    <row r="359" customFormat="false" ht="15" hidden="false" customHeight="false" outlineLevel="0" collapsed="false">
      <c r="A359" s="15" t="s">
        <v>1442</v>
      </c>
      <c r="B359" s="15" t="s">
        <v>1443</v>
      </c>
      <c r="C359" s="16" t="s">
        <v>66</v>
      </c>
      <c r="D359" s="17" t="n">
        <v>3</v>
      </c>
      <c r="E359" s="16" t="s">
        <v>67</v>
      </c>
      <c r="F359" s="18" t="n">
        <v>32</v>
      </c>
      <c r="G359" s="16"/>
      <c r="H359" s="19"/>
      <c r="I359" s="7"/>
      <c r="J359" s="7"/>
      <c r="K359" s="8" t="s">
        <v>68</v>
      </c>
      <c r="L359" s="20" t="n">
        <v>359</v>
      </c>
      <c r="M359" s="20"/>
      <c r="N359" s="10"/>
      <c r="O359" s="27" t="s">
        <v>69</v>
      </c>
      <c r="P359" s="28" t="n">
        <v>42705.9162384259</v>
      </c>
      <c r="Q359" s="27" t="s">
        <v>1444</v>
      </c>
      <c r="R359" s="23" t="s">
        <v>1445</v>
      </c>
      <c r="S359" s="27" t="s">
        <v>1446</v>
      </c>
      <c r="T359" s="27" t="s">
        <v>1447</v>
      </c>
      <c r="U359" s="28" t="n">
        <v>42705.9162384259</v>
      </c>
      <c r="V359" s="23" t="s">
        <v>1448</v>
      </c>
      <c r="W359" s="27"/>
      <c r="X359" s="27"/>
      <c r="Y359" s="27" t="s">
        <v>1449</v>
      </c>
      <c r="Z359" s="27"/>
      <c r="AA359" s="29" t="inlineStr">
        <f aca="false">FALSE()</f>
        <is>
          <t/>
        </is>
      </c>
      <c r="AB359" s="29" t="n">
        <v>0</v>
      </c>
      <c r="AC359" s="29"/>
      <c r="AD359" s="29" t="inlineStr">
        <f aca="false">FALSE()</f>
        <is>
          <t/>
        </is>
      </c>
      <c r="AE359" s="29" t="s">
        <v>75</v>
      </c>
      <c r="AF359" s="29"/>
      <c r="AG359" s="29"/>
      <c r="AH359" s="29" t="inlineStr">
        <f aca="false">FALSE()</f>
        <is>
          <t/>
        </is>
      </c>
      <c r="AI359" s="29" t="n">
        <v>2</v>
      </c>
      <c r="AJ359" s="29" t="s">
        <v>1450</v>
      </c>
      <c r="AK359" s="29" t="s">
        <v>76</v>
      </c>
      <c r="AL359" s="29" t="inlineStr">
        <f aca="false">FALSE()</f>
        <is>
          <t/>
        </is>
      </c>
      <c r="AM359" s="29" t="s">
        <v>1450</v>
      </c>
      <c r="AN359" s="29"/>
      <c r="AO359" s="29"/>
      <c r="AP359" s="29"/>
      <c r="AQ359" s="29"/>
      <c r="AR359" s="29"/>
      <c r="AS359" s="29"/>
      <c r="AT359" s="29"/>
      <c r="AU359" s="29"/>
      <c r="AV359" s="0" t="n">
        <v>1</v>
      </c>
      <c r="AW359" s="24" t="e">
        <f aca="false">REPLACE(INDEX(GroupVertices[group], MATCH(Edges[[#this row],[vertex 1]],GroupVertices[vertex],0)),1,1,"")</f>
        <v>#VALUE!</v>
      </c>
      <c r="AX359" s="24" t="e">
        <f aca="false">REPLACE(INDEX(GroupVertices[group], MATCH(Edges[[#this row],[vertex 2]],GroupVertices[vertex],0)),1,1,"")</f>
        <v>#VALUE!</v>
      </c>
      <c r="AY359" s="25"/>
      <c r="AZ359" s="26"/>
      <c r="BA359" s="25"/>
      <c r="BB359" s="26"/>
      <c r="BC359" s="25"/>
      <c r="BD359" s="26"/>
      <c r="BE359" s="25"/>
      <c r="BF359" s="26"/>
      <c r="BG359" s="25"/>
    </row>
    <row r="360" customFormat="false" ht="15" hidden="false" customHeight="false" outlineLevel="0" collapsed="false">
      <c r="A360" s="15" t="s">
        <v>1442</v>
      </c>
      <c r="B360" s="15" t="s">
        <v>1451</v>
      </c>
      <c r="C360" s="16" t="s">
        <v>66</v>
      </c>
      <c r="D360" s="17" t="n">
        <v>3</v>
      </c>
      <c r="E360" s="16" t="s">
        <v>67</v>
      </c>
      <c r="F360" s="18" t="n">
        <v>32</v>
      </c>
      <c r="G360" s="16"/>
      <c r="H360" s="19"/>
      <c r="I360" s="7"/>
      <c r="J360" s="7"/>
      <c r="K360" s="8" t="s">
        <v>68</v>
      </c>
      <c r="L360" s="20" t="n">
        <v>360</v>
      </c>
      <c r="M360" s="20"/>
      <c r="N360" s="10"/>
      <c r="O360" s="27" t="s">
        <v>69</v>
      </c>
      <c r="P360" s="28" t="n">
        <v>42705.9162384259</v>
      </c>
      <c r="Q360" s="27" t="s">
        <v>1444</v>
      </c>
      <c r="R360" s="23" t="s">
        <v>1445</v>
      </c>
      <c r="S360" s="27" t="s">
        <v>1446</v>
      </c>
      <c r="T360" s="27" t="s">
        <v>1447</v>
      </c>
      <c r="U360" s="28" t="n">
        <v>42705.9162384259</v>
      </c>
      <c r="V360" s="23" t="s">
        <v>1448</v>
      </c>
      <c r="W360" s="27"/>
      <c r="X360" s="27"/>
      <c r="Y360" s="27" t="s">
        <v>1449</v>
      </c>
      <c r="Z360" s="27"/>
      <c r="AA360" s="29" t="inlineStr">
        <f aca="false">FALSE()</f>
        <is>
          <t/>
        </is>
      </c>
      <c r="AB360" s="29" t="n">
        <v>0</v>
      </c>
      <c r="AC360" s="29"/>
      <c r="AD360" s="29" t="inlineStr">
        <f aca="false">FALSE()</f>
        <is>
          <t/>
        </is>
      </c>
      <c r="AE360" s="29" t="s">
        <v>75</v>
      </c>
      <c r="AF360" s="29"/>
      <c r="AG360" s="29"/>
      <c r="AH360" s="29" t="inlineStr">
        <f aca="false">FALSE()</f>
        <is>
          <t/>
        </is>
      </c>
      <c r="AI360" s="29" t="n">
        <v>2</v>
      </c>
      <c r="AJ360" s="29" t="s">
        <v>1450</v>
      </c>
      <c r="AK360" s="29" t="s">
        <v>76</v>
      </c>
      <c r="AL360" s="29" t="inlineStr">
        <f aca="false">FALSE()</f>
        <is>
          <t/>
        </is>
      </c>
      <c r="AM360" s="29" t="s">
        <v>1450</v>
      </c>
      <c r="AN360" s="29"/>
      <c r="AO360" s="29"/>
      <c r="AP360" s="29"/>
      <c r="AQ360" s="29"/>
      <c r="AR360" s="29"/>
      <c r="AS360" s="29"/>
      <c r="AT360" s="29"/>
      <c r="AU360" s="29"/>
      <c r="AV360" s="0" t="n">
        <v>1</v>
      </c>
      <c r="AW360" s="24" t="e">
        <f aca="false">REPLACE(INDEX(GroupVertices[group], MATCH(Edges[[#this row],[vertex 1]],GroupVertices[vertex],0)),1,1,"")</f>
        <v>#VALUE!</v>
      </c>
      <c r="AX360" s="24" t="e">
        <f aca="false">REPLACE(INDEX(GroupVertices[group], MATCH(Edges[[#this row],[vertex 2]],GroupVertices[vertex],0)),1,1,"")</f>
        <v>#VALUE!</v>
      </c>
      <c r="AY360" s="25"/>
      <c r="AZ360" s="26"/>
      <c r="BA360" s="25"/>
      <c r="BB360" s="26"/>
      <c r="BC360" s="25"/>
      <c r="BD360" s="26"/>
      <c r="BE360" s="25"/>
      <c r="BF360" s="26"/>
      <c r="BG360" s="25"/>
    </row>
    <row r="361" customFormat="false" ht="15" hidden="false" customHeight="false" outlineLevel="0" collapsed="false">
      <c r="A361" s="15" t="s">
        <v>1442</v>
      </c>
      <c r="B361" s="15" t="s">
        <v>1452</v>
      </c>
      <c r="C361" s="16" t="s">
        <v>66</v>
      </c>
      <c r="D361" s="17" t="n">
        <v>3</v>
      </c>
      <c r="E361" s="16" t="s">
        <v>67</v>
      </c>
      <c r="F361" s="18" t="n">
        <v>32</v>
      </c>
      <c r="G361" s="16"/>
      <c r="H361" s="19"/>
      <c r="I361" s="7"/>
      <c r="J361" s="7"/>
      <c r="K361" s="8" t="s">
        <v>68</v>
      </c>
      <c r="L361" s="20" t="n">
        <v>361</v>
      </c>
      <c r="M361" s="20"/>
      <c r="N361" s="10"/>
      <c r="O361" s="27" t="s">
        <v>69</v>
      </c>
      <c r="P361" s="28" t="n">
        <v>42705.9162384259</v>
      </c>
      <c r="Q361" s="27" t="s">
        <v>1444</v>
      </c>
      <c r="R361" s="23" t="s">
        <v>1445</v>
      </c>
      <c r="S361" s="27" t="s">
        <v>1446</v>
      </c>
      <c r="T361" s="27" t="s">
        <v>1447</v>
      </c>
      <c r="U361" s="28" t="n">
        <v>42705.9162384259</v>
      </c>
      <c r="V361" s="23" t="s">
        <v>1448</v>
      </c>
      <c r="W361" s="27"/>
      <c r="X361" s="27"/>
      <c r="Y361" s="27" t="s">
        <v>1449</v>
      </c>
      <c r="Z361" s="27"/>
      <c r="AA361" s="29" t="inlineStr">
        <f aca="false">FALSE()</f>
        <is>
          <t/>
        </is>
      </c>
      <c r="AB361" s="29" t="n">
        <v>0</v>
      </c>
      <c r="AC361" s="29"/>
      <c r="AD361" s="29" t="inlineStr">
        <f aca="false">FALSE()</f>
        <is>
          <t/>
        </is>
      </c>
      <c r="AE361" s="29" t="s">
        <v>75</v>
      </c>
      <c r="AF361" s="29"/>
      <c r="AG361" s="29"/>
      <c r="AH361" s="29" t="inlineStr">
        <f aca="false">FALSE()</f>
        <is>
          <t/>
        </is>
      </c>
      <c r="AI361" s="29" t="n">
        <v>2</v>
      </c>
      <c r="AJ361" s="29" t="s">
        <v>1450</v>
      </c>
      <c r="AK361" s="29" t="s">
        <v>76</v>
      </c>
      <c r="AL361" s="29" t="inlineStr">
        <f aca="false">FALSE()</f>
        <is>
          <t/>
        </is>
      </c>
      <c r="AM361" s="29" t="s">
        <v>1450</v>
      </c>
      <c r="AN361" s="29"/>
      <c r="AO361" s="29"/>
      <c r="AP361" s="29"/>
      <c r="AQ361" s="29"/>
      <c r="AR361" s="29"/>
      <c r="AS361" s="29"/>
      <c r="AT361" s="29"/>
      <c r="AU361" s="29"/>
      <c r="AV361" s="0" t="n">
        <v>1</v>
      </c>
      <c r="AW361" s="24" t="e">
        <f aca="false">REPLACE(INDEX(GroupVertices[group], MATCH(Edges[[#this row],[vertex 1]],GroupVertices[vertex],0)),1,1,"")</f>
        <v>#VALUE!</v>
      </c>
      <c r="AX361" s="24" t="e">
        <f aca="false">REPLACE(INDEX(GroupVertices[group], MATCH(Edges[[#this row],[vertex 2]],GroupVertices[vertex],0)),1,1,"")</f>
        <v>#VALUE!</v>
      </c>
      <c r="AY361" s="25" t="n">
        <v>0</v>
      </c>
      <c r="AZ361" s="26" t="n">
        <v>0</v>
      </c>
      <c r="BA361" s="25" t="n">
        <v>0</v>
      </c>
      <c r="BB361" s="26" t="n">
        <v>0</v>
      </c>
      <c r="BC361" s="25" t="n">
        <v>0</v>
      </c>
      <c r="BD361" s="26" t="n">
        <v>0</v>
      </c>
      <c r="BE361" s="25" t="n">
        <v>13</v>
      </c>
      <c r="BF361" s="26" t="n">
        <v>100</v>
      </c>
      <c r="BG361" s="25" t="n">
        <v>13</v>
      </c>
    </row>
    <row r="362" customFormat="false" ht="15" hidden="false" customHeight="false" outlineLevel="0" collapsed="false">
      <c r="A362" s="15" t="s">
        <v>1453</v>
      </c>
      <c r="B362" s="15" t="s">
        <v>1453</v>
      </c>
      <c r="C362" s="16" t="s">
        <v>66</v>
      </c>
      <c r="D362" s="17" t="n">
        <v>3</v>
      </c>
      <c r="E362" s="16" t="s">
        <v>67</v>
      </c>
      <c r="F362" s="18" t="n">
        <v>32</v>
      </c>
      <c r="G362" s="16"/>
      <c r="H362" s="19"/>
      <c r="I362" s="7"/>
      <c r="J362" s="7"/>
      <c r="K362" s="8" t="s">
        <v>68</v>
      </c>
      <c r="L362" s="20" t="n">
        <v>362</v>
      </c>
      <c r="M362" s="20"/>
      <c r="N362" s="10"/>
      <c r="O362" s="27" t="s">
        <v>21</v>
      </c>
      <c r="P362" s="28" t="n">
        <v>42705.9654282407</v>
      </c>
      <c r="Q362" s="27" t="s">
        <v>1454</v>
      </c>
      <c r="R362" s="23" t="s">
        <v>1455</v>
      </c>
      <c r="S362" s="27" t="s">
        <v>997</v>
      </c>
      <c r="T362" s="27" t="s">
        <v>1456</v>
      </c>
      <c r="U362" s="28" t="n">
        <v>42705.9654282407</v>
      </c>
      <c r="V362" s="23" t="s">
        <v>1457</v>
      </c>
      <c r="W362" s="27"/>
      <c r="X362" s="27"/>
      <c r="Y362" s="27" t="s">
        <v>1458</v>
      </c>
      <c r="Z362" s="27"/>
      <c r="AA362" s="29" t="inlineStr">
        <f aca="false">FALSE()</f>
        <is>
          <t/>
        </is>
      </c>
      <c r="AB362" s="29" t="n">
        <v>0</v>
      </c>
      <c r="AC362" s="29"/>
      <c r="AD362" s="29" t="inlineStr">
        <f aca="false">FALSE()</f>
        <is>
          <t/>
        </is>
      </c>
      <c r="AE362" s="29" t="s">
        <v>75</v>
      </c>
      <c r="AF362" s="29"/>
      <c r="AG362" s="29"/>
      <c r="AH362" s="29" t="inlineStr">
        <f aca="false">FALSE()</f>
        <is>
          <t/>
        </is>
      </c>
      <c r="AI362" s="29" t="n">
        <v>0</v>
      </c>
      <c r="AJ362" s="29"/>
      <c r="AK362" s="29" t="s">
        <v>160</v>
      </c>
      <c r="AL362" s="29" t="inlineStr">
        <f aca="false">FALSE()</f>
        <is>
          <t/>
        </is>
      </c>
      <c r="AM362" s="29" t="s">
        <v>1458</v>
      </c>
      <c r="AN362" s="29"/>
      <c r="AO362" s="29"/>
      <c r="AP362" s="29"/>
      <c r="AQ362" s="29"/>
      <c r="AR362" s="29"/>
      <c r="AS362" s="29"/>
      <c r="AT362" s="29"/>
      <c r="AU362" s="29"/>
      <c r="AV362" s="0" t="n">
        <v>1</v>
      </c>
      <c r="AW362" s="24" t="e">
        <f aca="false">REPLACE(INDEX(GroupVertices[group], MATCH(Edges[[#this row],[vertex 1]],GroupVertices[vertex],0)),1,1,"")</f>
        <v>#VALUE!</v>
      </c>
      <c r="AX362" s="24" t="e">
        <f aca="false">REPLACE(INDEX(GroupVertices[group], MATCH(Edges[[#this row],[vertex 2]],GroupVertices[vertex],0)),1,1,"")</f>
        <v>#VALUE!</v>
      </c>
      <c r="AY362" s="25" t="n">
        <v>1</v>
      </c>
      <c r="AZ362" s="26" t="n">
        <v>5.26315789473684</v>
      </c>
      <c r="BA362" s="25" t="n">
        <v>0</v>
      </c>
      <c r="BB362" s="26" t="n">
        <v>0</v>
      </c>
      <c r="BC362" s="25" t="n">
        <v>0</v>
      </c>
      <c r="BD362" s="26" t="n">
        <v>0</v>
      </c>
      <c r="BE362" s="25" t="n">
        <v>18</v>
      </c>
      <c r="BF362" s="26" t="n">
        <v>94.7368421052632</v>
      </c>
      <c r="BG362" s="25" t="n">
        <v>19</v>
      </c>
    </row>
    <row r="363" customFormat="false" ht="15" hidden="false" customHeight="false" outlineLevel="0" collapsed="false">
      <c r="A363" s="15" t="s">
        <v>1459</v>
      </c>
      <c r="B363" s="15" t="s">
        <v>1443</v>
      </c>
      <c r="C363" s="16" t="s">
        <v>66</v>
      </c>
      <c r="D363" s="17" t="n">
        <v>3</v>
      </c>
      <c r="E363" s="16" t="s">
        <v>67</v>
      </c>
      <c r="F363" s="18" t="n">
        <v>32</v>
      </c>
      <c r="G363" s="16"/>
      <c r="H363" s="19"/>
      <c r="I363" s="7"/>
      <c r="J363" s="7"/>
      <c r="K363" s="8" t="s">
        <v>68</v>
      </c>
      <c r="L363" s="20" t="n">
        <v>363</v>
      </c>
      <c r="M363" s="20"/>
      <c r="N363" s="10"/>
      <c r="O363" s="27" t="s">
        <v>69</v>
      </c>
      <c r="P363" s="28" t="n">
        <v>42705.976400463</v>
      </c>
      <c r="Q363" s="27" t="s">
        <v>1444</v>
      </c>
      <c r="R363" s="23" t="s">
        <v>1445</v>
      </c>
      <c r="S363" s="27" t="s">
        <v>1446</v>
      </c>
      <c r="T363" s="27" t="s">
        <v>1447</v>
      </c>
      <c r="U363" s="28" t="n">
        <v>42705.976400463</v>
      </c>
      <c r="V363" s="23" t="s">
        <v>1460</v>
      </c>
      <c r="W363" s="27"/>
      <c r="X363" s="27"/>
      <c r="Y363" s="27" t="s">
        <v>1461</v>
      </c>
      <c r="Z363" s="27"/>
      <c r="AA363" s="29" t="inlineStr">
        <f aca="false">FALSE()</f>
        <is>
          <t/>
        </is>
      </c>
      <c r="AB363" s="29" t="n">
        <v>0</v>
      </c>
      <c r="AC363" s="29"/>
      <c r="AD363" s="29" t="inlineStr">
        <f aca="false">FALSE()</f>
        <is>
          <t/>
        </is>
      </c>
      <c r="AE363" s="29" t="s">
        <v>75</v>
      </c>
      <c r="AF363" s="29"/>
      <c r="AG363" s="29"/>
      <c r="AH363" s="29" t="inlineStr">
        <f aca="false">FALSE()</f>
        <is>
          <t/>
        </is>
      </c>
      <c r="AI363" s="29" t="n">
        <v>2</v>
      </c>
      <c r="AJ363" s="29" t="s">
        <v>1450</v>
      </c>
      <c r="AK363" s="29" t="s">
        <v>84</v>
      </c>
      <c r="AL363" s="29" t="inlineStr">
        <f aca="false">FALSE()</f>
        <is>
          <t/>
        </is>
      </c>
      <c r="AM363" s="29" t="s">
        <v>1450</v>
      </c>
      <c r="AN363" s="29"/>
      <c r="AO363" s="29"/>
      <c r="AP363" s="29"/>
      <c r="AQ363" s="29"/>
      <c r="AR363" s="29"/>
      <c r="AS363" s="29"/>
      <c r="AT363" s="29"/>
      <c r="AU363" s="29"/>
      <c r="AV363" s="0" t="n">
        <v>1</v>
      </c>
      <c r="AW363" s="24" t="e">
        <f aca="false">REPLACE(INDEX(GroupVertices[group], MATCH(Edges[[#this row],[vertex 1]],GroupVertices[vertex],0)),1,1,"")</f>
        <v>#VALUE!</v>
      </c>
      <c r="AX363" s="24" t="e">
        <f aca="false">REPLACE(INDEX(GroupVertices[group], MATCH(Edges[[#this row],[vertex 2]],GroupVertices[vertex],0)),1,1,"")</f>
        <v>#VALUE!</v>
      </c>
      <c r="AY363" s="25"/>
      <c r="AZ363" s="26"/>
      <c r="BA363" s="25"/>
      <c r="BB363" s="26"/>
      <c r="BC363" s="25"/>
      <c r="BD363" s="26"/>
      <c r="BE363" s="25"/>
      <c r="BF363" s="26"/>
      <c r="BG363" s="25"/>
    </row>
    <row r="364" customFormat="false" ht="15" hidden="false" customHeight="false" outlineLevel="0" collapsed="false">
      <c r="A364" s="15" t="s">
        <v>1452</v>
      </c>
      <c r="B364" s="15" t="s">
        <v>1451</v>
      </c>
      <c r="C364" s="16" t="s">
        <v>66</v>
      </c>
      <c r="D364" s="17" t="n">
        <v>3</v>
      </c>
      <c r="E364" s="16" t="s">
        <v>67</v>
      </c>
      <c r="F364" s="18" t="n">
        <v>32</v>
      </c>
      <c r="G364" s="16"/>
      <c r="H364" s="19"/>
      <c r="I364" s="7"/>
      <c r="J364" s="7"/>
      <c r="K364" s="8" t="s">
        <v>68</v>
      </c>
      <c r="L364" s="20" t="n">
        <v>364</v>
      </c>
      <c r="M364" s="20"/>
      <c r="N364" s="10"/>
      <c r="O364" s="27" t="s">
        <v>69</v>
      </c>
      <c r="P364" s="28" t="n">
        <v>42705.885474537</v>
      </c>
      <c r="Q364" s="27" t="s">
        <v>1462</v>
      </c>
      <c r="R364" s="27" t="s">
        <v>1463</v>
      </c>
      <c r="S364" s="27" t="s">
        <v>1464</v>
      </c>
      <c r="T364" s="27" t="s">
        <v>1447</v>
      </c>
      <c r="U364" s="28" t="n">
        <v>42705.885474537</v>
      </c>
      <c r="V364" s="23" t="s">
        <v>1465</v>
      </c>
      <c r="W364" s="27"/>
      <c r="X364" s="27"/>
      <c r="Y364" s="27" t="s">
        <v>1450</v>
      </c>
      <c r="Z364" s="27"/>
      <c r="AA364" s="29" t="inlineStr">
        <f aca="false">FALSE()</f>
        <is>
          <t/>
        </is>
      </c>
      <c r="AB364" s="29" t="n">
        <v>1</v>
      </c>
      <c r="AC364" s="29"/>
      <c r="AD364" s="29" t="inlineStr">
        <f aca="false">FALSE()</f>
        <is>
          <t/>
        </is>
      </c>
      <c r="AE364" s="29" t="s">
        <v>75</v>
      </c>
      <c r="AF364" s="29"/>
      <c r="AG364" s="29"/>
      <c r="AH364" s="29" t="inlineStr">
        <f aca="false">FALSE()</f>
        <is>
          <t/>
        </is>
      </c>
      <c r="AI364" s="29" t="n">
        <v>2</v>
      </c>
      <c r="AJ364" s="29"/>
      <c r="AK364" s="29" t="s">
        <v>76</v>
      </c>
      <c r="AL364" s="29" t="n">
        <f aca="false">TRUE()</f>
        <v>1</v>
      </c>
      <c r="AM364" s="29" t="s">
        <v>1450</v>
      </c>
      <c r="AN364" s="29"/>
      <c r="AO364" s="29"/>
      <c r="AP364" s="29"/>
      <c r="AQ364" s="29"/>
      <c r="AR364" s="29"/>
      <c r="AS364" s="29"/>
      <c r="AT364" s="29"/>
      <c r="AU364" s="29"/>
      <c r="AV364" s="0" t="n">
        <v>1</v>
      </c>
      <c r="AW364" s="24" t="e">
        <f aca="false">REPLACE(INDEX(GroupVertices[group], MATCH(Edges[[#this row],[vertex 1]],GroupVertices[vertex],0)),1,1,"")</f>
        <v>#VALUE!</v>
      </c>
      <c r="AX364" s="24" t="e">
        <f aca="false">REPLACE(INDEX(GroupVertices[group], MATCH(Edges[[#this row],[vertex 2]],GroupVertices[vertex],0)),1,1,"")</f>
        <v>#VALUE!</v>
      </c>
      <c r="AY364" s="25" t="n">
        <v>0</v>
      </c>
      <c r="AZ364" s="26" t="n">
        <v>0</v>
      </c>
      <c r="BA364" s="25" t="n">
        <v>0</v>
      </c>
      <c r="BB364" s="26" t="n">
        <v>0</v>
      </c>
      <c r="BC364" s="25" t="n">
        <v>0</v>
      </c>
      <c r="BD364" s="26" t="n">
        <v>0</v>
      </c>
      <c r="BE364" s="25" t="n">
        <v>10</v>
      </c>
      <c r="BF364" s="26" t="n">
        <v>100</v>
      </c>
      <c r="BG364" s="25" t="n">
        <v>10</v>
      </c>
    </row>
    <row r="365" customFormat="false" ht="15" hidden="false" customHeight="false" outlineLevel="0" collapsed="false">
      <c r="A365" s="15" t="s">
        <v>1459</v>
      </c>
      <c r="B365" s="15" t="s">
        <v>1452</v>
      </c>
      <c r="C365" s="16" t="s">
        <v>66</v>
      </c>
      <c r="D365" s="17" t="n">
        <v>3</v>
      </c>
      <c r="E365" s="16" t="s">
        <v>67</v>
      </c>
      <c r="F365" s="18" t="n">
        <v>32</v>
      </c>
      <c r="G365" s="16"/>
      <c r="H365" s="19"/>
      <c r="I365" s="7"/>
      <c r="J365" s="7"/>
      <c r="K365" s="8" t="s">
        <v>68</v>
      </c>
      <c r="L365" s="20" t="n">
        <v>365</v>
      </c>
      <c r="M365" s="20"/>
      <c r="N365" s="10"/>
      <c r="O365" s="27" t="s">
        <v>69</v>
      </c>
      <c r="P365" s="28" t="n">
        <v>42705.976400463</v>
      </c>
      <c r="Q365" s="27" t="s">
        <v>1444</v>
      </c>
      <c r="R365" s="23" t="s">
        <v>1445</v>
      </c>
      <c r="S365" s="27" t="s">
        <v>1446</v>
      </c>
      <c r="T365" s="27" t="s">
        <v>1447</v>
      </c>
      <c r="U365" s="28" t="n">
        <v>42705.976400463</v>
      </c>
      <c r="V365" s="23" t="s">
        <v>1460</v>
      </c>
      <c r="W365" s="27"/>
      <c r="X365" s="27"/>
      <c r="Y365" s="27" t="s">
        <v>1461</v>
      </c>
      <c r="Z365" s="27"/>
      <c r="AA365" s="29" t="inlineStr">
        <f aca="false">FALSE()</f>
        <is>
          <t/>
        </is>
      </c>
      <c r="AB365" s="29" t="n">
        <v>0</v>
      </c>
      <c r="AC365" s="29"/>
      <c r="AD365" s="29" t="inlineStr">
        <f aca="false">FALSE()</f>
        <is>
          <t/>
        </is>
      </c>
      <c r="AE365" s="29" t="s">
        <v>75</v>
      </c>
      <c r="AF365" s="29"/>
      <c r="AG365" s="29"/>
      <c r="AH365" s="29" t="inlineStr">
        <f aca="false">FALSE()</f>
        <is>
          <t/>
        </is>
      </c>
      <c r="AI365" s="29" t="n">
        <v>2</v>
      </c>
      <c r="AJ365" s="29" t="s">
        <v>1450</v>
      </c>
      <c r="AK365" s="29" t="s">
        <v>84</v>
      </c>
      <c r="AL365" s="29" t="n">
        <f aca="false">FALSE()</f>
        <v>0</v>
      </c>
      <c r="AM365" s="29" t="s">
        <v>1450</v>
      </c>
      <c r="AN365" s="29"/>
      <c r="AO365" s="29"/>
      <c r="AP365" s="29"/>
      <c r="AQ365" s="29"/>
      <c r="AR365" s="29"/>
      <c r="AS365" s="29"/>
      <c r="AT365" s="29"/>
      <c r="AU365" s="29"/>
      <c r="AV365" s="0" t="n">
        <v>1</v>
      </c>
      <c r="AW365" s="24" t="e">
        <f aca="false">REPLACE(INDEX(GroupVertices[group], MATCH(Edges[[#this row],[vertex 1]],GroupVertices[vertex],0)),1,1,"")</f>
        <v>#VALUE!</v>
      </c>
      <c r="AX365" s="24" t="e">
        <f aca="false">REPLACE(INDEX(GroupVertices[group], MATCH(Edges[[#this row],[vertex 2]],GroupVertices[vertex],0)),1,1,"")</f>
        <v>#VALUE!</v>
      </c>
      <c r="AY365" s="25"/>
      <c r="AZ365" s="26"/>
      <c r="BA365" s="25"/>
      <c r="BB365" s="26"/>
      <c r="BC365" s="25"/>
      <c r="BD365" s="26"/>
      <c r="BE365" s="25"/>
      <c r="BF365" s="26"/>
      <c r="BG365" s="25"/>
    </row>
    <row r="366" customFormat="false" ht="15" hidden="false" customHeight="false" outlineLevel="0" collapsed="false">
      <c r="A366" s="15" t="s">
        <v>1459</v>
      </c>
      <c r="B366" s="15" t="s">
        <v>1451</v>
      </c>
      <c r="C366" s="16" t="s">
        <v>66</v>
      </c>
      <c r="D366" s="17" t="n">
        <v>3</v>
      </c>
      <c r="E366" s="16" t="s">
        <v>67</v>
      </c>
      <c r="F366" s="18" t="n">
        <v>32</v>
      </c>
      <c r="G366" s="16"/>
      <c r="H366" s="19"/>
      <c r="I366" s="7"/>
      <c r="J366" s="7"/>
      <c r="K366" s="8" t="s">
        <v>68</v>
      </c>
      <c r="L366" s="20" t="n">
        <v>366</v>
      </c>
      <c r="M366" s="20"/>
      <c r="N366" s="10"/>
      <c r="O366" s="27" t="s">
        <v>69</v>
      </c>
      <c r="P366" s="28" t="n">
        <v>42705.976400463</v>
      </c>
      <c r="Q366" s="27" t="s">
        <v>1444</v>
      </c>
      <c r="R366" s="23" t="s">
        <v>1445</v>
      </c>
      <c r="S366" s="27" t="s">
        <v>1446</v>
      </c>
      <c r="T366" s="27" t="s">
        <v>1447</v>
      </c>
      <c r="U366" s="28" t="n">
        <v>42705.976400463</v>
      </c>
      <c r="V366" s="23" t="s">
        <v>1460</v>
      </c>
      <c r="W366" s="27"/>
      <c r="X366" s="27"/>
      <c r="Y366" s="27" t="s">
        <v>1461</v>
      </c>
      <c r="Z366" s="27"/>
      <c r="AA366" s="29" t="inlineStr">
        <f aca="false">FALSE()</f>
        <is>
          <t/>
        </is>
      </c>
      <c r="AB366" s="29" t="n">
        <v>0</v>
      </c>
      <c r="AC366" s="29"/>
      <c r="AD366" s="29" t="inlineStr">
        <f aca="false">FALSE()</f>
        <is>
          <t/>
        </is>
      </c>
      <c r="AE366" s="29" t="s">
        <v>75</v>
      </c>
      <c r="AF366" s="29"/>
      <c r="AG366" s="29"/>
      <c r="AH366" s="29" t="inlineStr">
        <f aca="false">FALSE()</f>
        <is>
          <t/>
        </is>
      </c>
      <c r="AI366" s="29" t="n">
        <v>2</v>
      </c>
      <c r="AJ366" s="29" t="s">
        <v>1450</v>
      </c>
      <c r="AK366" s="29" t="s">
        <v>84</v>
      </c>
      <c r="AL366" s="29" t="inlineStr">
        <f aca="false">FALSE()</f>
        <is>
          <t/>
        </is>
      </c>
      <c r="AM366" s="29" t="s">
        <v>1450</v>
      </c>
      <c r="AN366" s="29"/>
      <c r="AO366" s="29"/>
      <c r="AP366" s="29"/>
      <c r="AQ366" s="29"/>
      <c r="AR366" s="29"/>
      <c r="AS366" s="29"/>
      <c r="AT366" s="29"/>
      <c r="AU366" s="29"/>
      <c r="AV366" s="0" t="n">
        <v>1</v>
      </c>
      <c r="AW366" s="24" t="e">
        <f aca="false">REPLACE(INDEX(GroupVertices[group], MATCH(Edges[[#this row],[vertex 1]],GroupVertices[vertex],0)),1,1,"")</f>
        <v>#VALUE!</v>
      </c>
      <c r="AX366" s="24" t="e">
        <f aca="false">REPLACE(INDEX(GroupVertices[group], MATCH(Edges[[#this row],[vertex 2]],GroupVertices[vertex],0)),1,1,"")</f>
        <v>#VALUE!</v>
      </c>
      <c r="AY366" s="25" t="n">
        <v>0</v>
      </c>
      <c r="AZ366" s="26" t="n">
        <v>0</v>
      </c>
      <c r="BA366" s="25" t="n">
        <v>0</v>
      </c>
      <c r="BB366" s="26" t="n">
        <v>0</v>
      </c>
      <c r="BC366" s="25" t="n">
        <v>0</v>
      </c>
      <c r="BD366" s="26" t="n">
        <v>0</v>
      </c>
      <c r="BE366" s="25" t="n">
        <v>13</v>
      </c>
      <c r="BF366" s="26" t="n">
        <v>100</v>
      </c>
      <c r="BG366" s="25" t="n">
        <v>13</v>
      </c>
    </row>
    <row r="367" customFormat="false" ht="15" hidden="false" customHeight="false" outlineLevel="0" collapsed="false">
      <c r="A367" s="15" t="s">
        <v>1466</v>
      </c>
      <c r="B367" s="15" t="s">
        <v>1467</v>
      </c>
      <c r="C367" s="16" t="s">
        <v>66</v>
      </c>
      <c r="D367" s="17" t="n">
        <v>3</v>
      </c>
      <c r="E367" s="16" t="s">
        <v>67</v>
      </c>
      <c r="F367" s="18" t="n">
        <v>32</v>
      </c>
      <c r="G367" s="16"/>
      <c r="H367" s="19"/>
      <c r="I367" s="7"/>
      <c r="J367" s="7"/>
      <c r="K367" s="8" t="s">
        <v>68</v>
      </c>
      <c r="L367" s="20" t="n">
        <v>367</v>
      </c>
      <c r="M367" s="20"/>
      <c r="N367" s="10"/>
      <c r="O367" s="27" t="s">
        <v>190</v>
      </c>
      <c r="P367" s="28" t="n">
        <v>42705.9961689815</v>
      </c>
      <c r="Q367" s="27" t="s">
        <v>1468</v>
      </c>
      <c r="R367" s="27"/>
      <c r="S367" s="27"/>
      <c r="T367" s="27"/>
      <c r="U367" s="28" t="n">
        <v>42705.9961689815</v>
      </c>
      <c r="V367" s="23" t="s">
        <v>1469</v>
      </c>
      <c r="W367" s="27"/>
      <c r="X367" s="27"/>
      <c r="Y367" s="27" t="s">
        <v>1470</v>
      </c>
      <c r="Z367" s="27" t="s">
        <v>1471</v>
      </c>
      <c r="AA367" s="29" t="inlineStr">
        <f aca="false">FALSE()</f>
        <is>
          <t/>
        </is>
      </c>
      <c r="AB367" s="29" t="n">
        <v>0</v>
      </c>
      <c r="AC367" s="29" t="s">
        <v>1472</v>
      </c>
      <c r="AD367" s="29" t="inlineStr">
        <f aca="false">FALSE()</f>
        <is>
          <t/>
        </is>
      </c>
      <c r="AE367" s="29" t="s">
        <v>75</v>
      </c>
      <c r="AF367" s="29"/>
      <c r="AG367" s="29"/>
      <c r="AH367" s="29" t="inlineStr">
        <f aca="false">FALSE()</f>
        <is>
          <t/>
        </is>
      </c>
      <c r="AI367" s="29" t="n">
        <v>0</v>
      </c>
      <c r="AJ367" s="29"/>
      <c r="AK367" s="29" t="s">
        <v>135</v>
      </c>
      <c r="AL367" s="29" t="inlineStr">
        <f aca="false">FALSE()</f>
        <is>
          <t/>
        </is>
      </c>
      <c r="AM367" s="29" t="s">
        <v>1471</v>
      </c>
      <c r="AN367" s="29"/>
      <c r="AO367" s="29"/>
      <c r="AP367" s="29"/>
      <c r="AQ367" s="29"/>
      <c r="AR367" s="29"/>
      <c r="AS367" s="29"/>
      <c r="AT367" s="29"/>
      <c r="AU367" s="29"/>
      <c r="AV367" s="0" t="n">
        <v>1</v>
      </c>
      <c r="AW367" s="24" t="e">
        <f aca="false">REPLACE(INDEX(GroupVertices[group], MATCH(Edges[[#this row],[vertex 1]],GroupVertices[vertex],0)),1,1,"")</f>
        <v>#VALUE!</v>
      </c>
      <c r="AX367" s="24" t="e">
        <f aca="false">REPLACE(INDEX(GroupVertices[group], MATCH(Edges[[#this row],[vertex 2]],GroupVertices[vertex],0)),1,1,"")</f>
        <v>#VALUE!</v>
      </c>
      <c r="AY367" s="25" t="n">
        <v>0</v>
      </c>
      <c r="AZ367" s="26" t="n">
        <v>0</v>
      </c>
      <c r="BA367" s="25" t="n">
        <v>1</v>
      </c>
      <c r="BB367" s="26" t="n">
        <v>12.5</v>
      </c>
      <c r="BC367" s="25" t="n">
        <v>0</v>
      </c>
      <c r="BD367" s="26" t="n">
        <v>0</v>
      </c>
      <c r="BE367" s="25" t="n">
        <v>7</v>
      </c>
      <c r="BF367" s="26" t="n">
        <v>87.5</v>
      </c>
      <c r="BG367" s="25" t="n">
        <v>8</v>
      </c>
    </row>
    <row r="368" customFormat="false" ht="15" hidden="false" customHeight="false" outlineLevel="0" collapsed="false">
      <c r="A368" s="15" t="s">
        <v>1473</v>
      </c>
      <c r="B368" s="15" t="s">
        <v>1473</v>
      </c>
      <c r="C368" s="16" t="s">
        <v>66</v>
      </c>
      <c r="D368" s="17" t="n">
        <v>3</v>
      </c>
      <c r="E368" s="16" t="s">
        <v>67</v>
      </c>
      <c r="F368" s="18" t="n">
        <v>32</v>
      </c>
      <c r="G368" s="16"/>
      <c r="H368" s="19"/>
      <c r="I368" s="7"/>
      <c r="J368" s="7"/>
      <c r="K368" s="8" t="s">
        <v>68</v>
      </c>
      <c r="L368" s="20" t="n">
        <v>368</v>
      </c>
      <c r="M368" s="20"/>
      <c r="N368" s="10"/>
      <c r="O368" s="27" t="s">
        <v>21</v>
      </c>
      <c r="P368" s="28" t="n">
        <v>42706.0065972222</v>
      </c>
      <c r="Q368" s="27" t="s">
        <v>1474</v>
      </c>
      <c r="R368" s="27"/>
      <c r="S368" s="27"/>
      <c r="T368" s="27" t="s">
        <v>1473</v>
      </c>
      <c r="U368" s="28" t="n">
        <v>42706.0065972222</v>
      </c>
      <c r="V368" s="23" t="s">
        <v>1475</v>
      </c>
      <c r="W368" s="27"/>
      <c r="X368" s="27"/>
      <c r="Y368" s="27" t="s">
        <v>1476</v>
      </c>
      <c r="Z368" s="27"/>
      <c r="AA368" s="29" t="inlineStr">
        <f aca="false">FALSE()</f>
        <is>
          <t/>
        </is>
      </c>
      <c r="AB368" s="29" t="n">
        <v>0</v>
      </c>
      <c r="AC368" s="29"/>
      <c r="AD368" s="29" t="inlineStr">
        <f aca="false">FALSE()</f>
        <is>
          <t/>
        </is>
      </c>
      <c r="AE368" s="29" t="s">
        <v>428</v>
      </c>
      <c r="AF368" s="29"/>
      <c r="AG368" s="29"/>
      <c r="AH368" s="29" t="inlineStr">
        <f aca="false">FALSE()</f>
        <is>
          <t/>
        </is>
      </c>
      <c r="AI368" s="29" t="n">
        <v>0</v>
      </c>
      <c r="AJ368" s="29"/>
      <c r="AK368" s="29" t="s">
        <v>1477</v>
      </c>
      <c r="AL368" s="29" t="inlineStr">
        <f aca="false">FALSE()</f>
        <is>
          <t/>
        </is>
      </c>
      <c r="AM368" s="29" t="s">
        <v>1476</v>
      </c>
      <c r="AN368" s="29"/>
      <c r="AO368" s="29"/>
      <c r="AP368" s="29"/>
      <c r="AQ368" s="29"/>
      <c r="AR368" s="29"/>
      <c r="AS368" s="29"/>
      <c r="AT368" s="29"/>
      <c r="AU368" s="29"/>
      <c r="AV368" s="0" t="n">
        <v>1</v>
      </c>
      <c r="AW368" s="24" t="e">
        <f aca="false">REPLACE(INDEX(GroupVertices[group], MATCH(Edges[[#this row],[vertex 1]],GroupVertices[vertex],0)),1,1,"")</f>
        <v>#VALUE!</v>
      </c>
      <c r="AX368" s="24" t="e">
        <f aca="false">REPLACE(INDEX(GroupVertices[group], MATCH(Edges[[#this row],[vertex 2]],GroupVertices[vertex],0)),1,1,"")</f>
        <v>#VALUE!</v>
      </c>
      <c r="AY368" s="25" t="n">
        <v>0</v>
      </c>
      <c r="AZ368" s="26" t="n">
        <v>0</v>
      </c>
      <c r="BA368" s="25" t="n">
        <v>0</v>
      </c>
      <c r="BB368" s="26" t="n">
        <v>0</v>
      </c>
      <c r="BC368" s="25" t="n">
        <v>0</v>
      </c>
      <c r="BD368" s="26" t="n">
        <v>0</v>
      </c>
      <c r="BE368" s="25" t="n">
        <v>20</v>
      </c>
      <c r="BF368" s="26" t="n">
        <v>100</v>
      </c>
      <c r="BG368" s="25" t="n">
        <v>20</v>
      </c>
    </row>
    <row r="369" customFormat="false" ht="15" hidden="false" customHeight="false" outlineLevel="0" collapsed="false">
      <c r="A369" s="15" t="s">
        <v>1478</v>
      </c>
      <c r="B369" s="15" t="s">
        <v>1479</v>
      </c>
      <c r="C369" s="16" t="s">
        <v>66</v>
      </c>
      <c r="D369" s="17" t="n">
        <v>3</v>
      </c>
      <c r="E369" s="16" t="s">
        <v>67</v>
      </c>
      <c r="F369" s="18" t="n">
        <v>32</v>
      </c>
      <c r="G369" s="16"/>
      <c r="H369" s="19"/>
      <c r="I369" s="7"/>
      <c r="J369" s="7"/>
      <c r="K369" s="8" t="s">
        <v>68</v>
      </c>
      <c r="L369" s="20" t="n">
        <v>369</v>
      </c>
      <c r="M369" s="20"/>
      <c r="N369" s="10"/>
      <c r="O369" s="27" t="s">
        <v>69</v>
      </c>
      <c r="P369" s="28" t="n">
        <v>42706.0100694444</v>
      </c>
      <c r="Q369" s="27" t="s">
        <v>1480</v>
      </c>
      <c r="R369" s="27"/>
      <c r="S369" s="27"/>
      <c r="T369" s="27"/>
      <c r="U369" s="28" t="n">
        <v>42706.0100694444</v>
      </c>
      <c r="V369" s="23" t="s">
        <v>1481</v>
      </c>
      <c r="W369" s="27"/>
      <c r="X369" s="27"/>
      <c r="Y369" s="27" t="s">
        <v>1482</v>
      </c>
      <c r="Z369" s="27"/>
      <c r="AA369" s="29" t="inlineStr">
        <f aca="false">FALSE()</f>
        <is>
          <t/>
        </is>
      </c>
      <c r="AB369" s="29" t="n">
        <v>0</v>
      </c>
      <c r="AC369" s="29"/>
      <c r="AD369" s="29" t="inlineStr">
        <f aca="false">FALSE()</f>
        <is>
          <t/>
        </is>
      </c>
      <c r="AE369" s="29" t="s">
        <v>75</v>
      </c>
      <c r="AF369" s="29"/>
      <c r="AG369" s="29"/>
      <c r="AH369" s="29" t="inlineStr">
        <f aca="false">FALSE()</f>
        <is>
          <t/>
        </is>
      </c>
      <c r="AI369" s="29" t="n">
        <v>1</v>
      </c>
      <c r="AJ369" s="29" t="s">
        <v>1483</v>
      </c>
      <c r="AK369" s="29" t="s">
        <v>84</v>
      </c>
      <c r="AL369" s="29" t="inlineStr">
        <f aca="false">FALSE()</f>
        <is>
          <t/>
        </is>
      </c>
      <c r="AM369" s="29" t="s">
        <v>1483</v>
      </c>
      <c r="AN369" s="29"/>
      <c r="AO369" s="29"/>
      <c r="AP369" s="29"/>
      <c r="AQ369" s="29"/>
      <c r="AR369" s="29"/>
      <c r="AS369" s="29"/>
      <c r="AT369" s="29"/>
      <c r="AU369" s="29"/>
      <c r="AV369" s="0" t="n">
        <v>1</v>
      </c>
      <c r="AW369" s="24" t="e">
        <f aca="false">REPLACE(INDEX(GroupVertices[group], MATCH(Edges[[#this row],[vertex 1]],GroupVertices[vertex],0)),1,1,"")</f>
        <v>#VALUE!</v>
      </c>
      <c r="AX369" s="24" t="e">
        <f aca="false">REPLACE(INDEX(GroupVertices[group], MATCH(Edges[[#this row],[vertex 2]],GroupVertices[vertex],0)),1,1,"")</f>
        <v>#VALUE!</v>
      </c>
      <c r="AY369" s="25" t="n">
        <v>0</v>
      </c>
      <c r="AZ369" s="26" t="n">
        <v>0</v>
      </c>
      <c r="BA369" s="25" t="n">
        <v>1</v>
      </c>
      <c r="BB369" s="26" t="n">
        <v>6.25</v>
      </c>
      <c r="BC369" s="25" t="n">
        <v>0</v>
      </c>
      <c r="BD369" s="26" t="n">
        <v>0</v>
      </c>
      <c r="BE369" s="25" t="n">
        <v>15</v>
      </c>
      <c r="BF369" s="26" t="n">
        <v>93.75</v>
      </c>
      <c r="BG369" s="25" t="n">
        <v>16</v>
      </c>
    </row>
    <row r="370" customFormat="false" ht="15" hidden="false" customHeight="false" outlineLevel="0" collapsed="false">
      <c r="A370" s="15" t="s">
        <v>1484</v>
      </c>
      <c r="B370" s="15" t="s">
        <v>1485</v>
      </c>
      <c r="C370" s="16" t="s">
        <v>66</v>
      </c>
      <c r="D370" s="17" t="n">
        <v>3</v>
      </c>
      <c r="E370" s="16" t="s">
        <v>67</v>
      </c>
      <c r="F370" s="18" t="n">
        <v>32</v>
      </c>
      <c r="G370" s="16"/>
      <c r="H370" s="19"/>
      <c r="I370" s="7"/>
      <c r="J370" s="7"/>
      <c r="K370" s="8" t="s">
        <v>68</v>
      </c>
      <c r="L370" s="20" t="n">
        <v>370</v>
      </c>
      <c r="M370" s="20"/>
      <c r="N370" s="10"/>
      <c r="O370" s="27" t="s">
        <v>69</v>
      </c>
      <c r="P370" s="28" t="n">
        <v>42706.0319212963</v>
      </c>
      <c r="Q370" s="27" t="s">
        <v>1486</v>
      </c>
      <c r="R370" s="27"/>
      <c r="S370" s="27"/>
      <c r="T370" s="27"/>
      <c r="U370" s="28" t="n">
        <v>42706.0319212963</v>
      </c>
      <c r="V370" s="23" t="s">
        <v>1487</v>
      </c>
      <c r="W370" s="27"/>
      <c r="X370" s="27"/>
      <c r="Y370" s="27" t="s">
        <v>1488</v>
      </c>
      <c r="Z370" s="27"/>
      <c r="AA370" s="29" t="inlineStr">
        <f aca="false">FALSE()</f>
        <is>
          <t/>
        </is>
      </c>
      <c r="AB370" s="29" t="n">
        <v>0</v>
      </c>
      <c r="AC370" s="29"/>
      <c r="AD370" s="29" t="inlineStr">
        <f aca="false">FALSE()</f>
        <is>
          <t/>
        </is>
      </c>
      <c r="AE370" s="29" t="s">
        <v>75</v>
      </c>
      <c r="AF370" s="29"/>
      <c r="AG370" s="29"/>
      <c r="AH370" s="29" t="inlineStr">
        <f aca="false">FALSE()</f>
        <is>
          <t/>
        </is>
      </c>
      <c r="AI370" s="29" t="n">
        <v>28</v>
      </c>
      <c r="AJ370" s="29" t="s">
        <v>1489</v>
      </c>
      <c r="AK370" s="29" t="s">
        <v>84</v>
      </c>
      <c r="AL370" s="29" t="inlineStr">
        <f aca="false">FALSE()</f>
        <is>
          <t/>
        </is>
      </c>
      <c r="AM370" s="29" t="s">
        <v>1489</v>
      </c>
      <c r="AN370" s="29"/>
      <c r="AO370" s="29"/>
      <c r="AP370" s="29"/>
      <c r="AQ370" s="29"/>
      <c r="AR370" s="29"/>
      <c r="AS370" s="29"/>
      <c r="AT370" s="29"/>
      <c r="AU370" s="29"/>
      <c r="AV370" s="0" t="n">
        <v>1</v>
      </c>
      <c r="AW370" s="24" t="e">
        <f aca="false">REPLACE(INDEX(GroupVertices[group], MATCH(Edges[[#this row],[vertex 1]],GroupVertices[vertex],0)),1,1,"")</f>
        <v>#VALUE!</v>
      </c>
      <c r="AX370" s="24" t="e">
        <f aca="false">REPLACE(INDEX(GroupVertices[group], MATCH(Edges[[#this row],[vertex 2]],GroupVertices[vertex],0)),1,1,"")</f>
        <v>#VALUE!</v>
      </c>
      <c r="AY370" s="25" t="n">
        <v>1</v>
      </c>
      <c r="AZ370" s="26" t="n">
        <v>4.16666666666667</v>
      </c>
      <c r="BA370" s="25" t="n">
        <v>1</v>
      </c>
      <c r="BB370" s="26" t="n">
        <v>4.16666666666667</v>
      </c>
      <c r="BC370" s="25" t="n">
        <v>0</v>
      </c>
      <c r="BD370" s="26" t="n">
        <v>0</v>
      </c>
      <c r="BE370" s="25" t="n">
        <v>22</v>
      </c>
      <c r="BF370" s="26" t="n">
        <v>91.6666666666667</v>
      </c>
      <c r="BG370" s="25" t="n">
        <v>24</v>
      </c>
    </row>
    <row r="371" customFormat="false" ht="15" hidden="false" customHeight="false" outlineLevel="0" collapsed="false">
      <c r="A371" s="15" t="s">
        <v>1490</v>
      </c>
      <c r="B371" s="15" t="s">
        <v>1485</v>
      </c>
      <c r="C371" s="16" t="s">
        <v>66</v>
      </c>
      <c r="D371" s="17" t="n">
        <v>3</v>
      </c>
      <c r="E371" s="16" t="s">
        <v>67</v>
      </c>
      <c r="F371" s="18" t="n">
        <v>32</v>
      </c>
      <c r="G371" s="16"/>
      <c r="H371" s="19"/>
      <c r="I371" s="7"/>
      <c r="J371" s="7"/>
      <c r="K371" s="8" t="s">
        <v>68</v>
      </c>
      <c r="L371" s="20" t="n">
        <v>371</v>
      </c>
      <c r="M371" s="20"/>
      <c r="N371" s="10"/>
      <c r="O371" s="27" t="s">
        <v>69</v>
      </c>
      <c r="P371" s="28" t="n">
        <v>42706.0321643519</v>
      </c>
      <c r="Q371" s="27" t="s">
        <v>1486</v>
      </c>
      <c r="R371" s="27"/>
      <c r="S371" s="27"/>
      <c r="T371" s="27"/>
      <c r="U371" s="28" t="n">
        <v>42706.0321643519</v>
      </c>
      <c r="V371" s="23" t="s">
        <v>1491</v>
      </c>
      <c r="W371" s="27"/>
      <c r="X371" s="27"/>
      <c r="Y371" s="27" t="s">
        <v>1492</v>
      </c>
      <c r="Z371" s="27"/>
      <c r="AA371" s="29" t="inlineStr">
        <f aca="false">FALSE()</f>
        <is>
          <t/>
        </is>
      </c>
      <c r="AB371" s="29" t="n">
        <v>0</v>
      </c>
      <c r="AC371" s="29"/>
      <c r="AD371" s="29" t="inlineStr">
        <f aca="false">FALSE()</f>
        <is>
          <t/>
        </is>
      </c>
      <c r="AE371" s="29" t="s">
        <v>75</v>
      </c>
      <c r="AF371" s="29"/>
      <c r="AG371" s="29"/>
      <c r="AH371" s="29" t="inlineStr">
        <f aca="false">FALSE()</f>
        <is>
          <t/>
        </is>
      </c>
      <c r="AI371" s="29" t="n">
        <v>28</v>
      </c>
      <c r="AJ371" s="29" t="s">
        <v>1489</v>
      </c>
      <c r="AK371" s="29" t="s">
        <v>135</v>
      </c>
      <c r="AL371" s="29" t="inlineStr">
        <f aca="false">FALSE()</f>
        <is>
          <t/>
        </is>
      </c>
      <c r="AM371" s="29" t="s">
        <v>1489</v>
      </c>
      <c r="AN371" s="29"/>
      <c r="AO371" s="29"/>
      <c r="AP371" s="29"/>
      <c r="AQ371" s="29"/>
      <c r="AR371" s="29"/>
      <c r="AS371" s="29"/>
      <c r="AT371" s="29"/>
      <c r="AU371" s="29"/>
      <c r="AV371" s="0" t="n">
        <v>1</v>
      </c>
      <c r="AW371" s="24" t="e">
        <f aca="false">REPLACE(INDEX(GroupVertices[group], MATCH(Edges[[#this row],[vertex 1]],GroupVertices[vertex],0)),1,1,"")</f>
        <v>#VALUE!</v>
      </c>
      <c r="AX371" s="24" t="e">
        <f aca="false">REPLACE(INDEX(GroupVertices[group], MATCH(Edges[[#this row],[vertex 2]],GroupVertices[vertex],0)),1,1,"")</f>
        <v>#VALUE!</v>
      </c>
      <c r="AY371" s="25" t="n">
        <v>1</v>
      </c>
      <c r="AZ371" s="26" t="n">
        <v>4.16666666666667</v>
      </c>
      <c r="BA371" s="25" t="n">
        <v>1</v>
      </c>
      <c r="BB371" s="26" t="n">
        <v>4.16666666666667</v>
      </c>
      <c r="BC371" s="25" t="n">
        <v>0</v>
      </c>
      <c r="BD371" s="26" t="n">
        <v>0</v>
      </c>
      <c r="BE371" s="25" t="n">
        <v>22</v>
      </c>
      <c r="BF371" s="26" t="n">
        <v>91.6666666666667</v>
      </c>
      <c r="BG371" s="25" t="n">
        <v>24</v>
      </c>
    </row>
    <row r="372" customFormat="false" ht="15" hidden="false" customHeight="false" outlineLevel="0" collapsed="false">
      <c r="A372" s="15" t="s">
        <v>1493</v>
      </c>
      <c r="B372" s="15" t="s">
        <v>1485</v>
      </c>
      <c r="C372" s="16" t="s">
        <v>66</v>
      </c>
      <c r="D372" s="17" t="n">
        <v>3</v>
      </c>
      <c r="E372" s="16" t="s">
        <v>67</v>
      </c>
      <c r="F372" s="18" t="n">
        <v>32</v>
      </c>
      <c r="G372" s="16"/>
      <c r="H372" s="19"/>
      <c r="I372" s="7"/>
      <c r="J372" s="7"/>
      <c r="K372" s="8" t="s">
        <v>68</v>
      </c>
      <c r="L372" s="20" t="n">
        <v>372</v>
      </c>
      <c r="M372" s="20"/>
      <c r="N372" s="10"/>
      <c r="O372" s="27" t="s">
        <v>69</v>
      </c>
      <c r="P372" s="28" t="n">
        <v>42706.0329050926</v>
      </c>
      <c r="Q372" s="27" t="s">
        <v>1486</v>
      </c>
      <c r="R372" s="27"/>
      <c r="S372" s="27"/>
      <c r="T372" s="27"/>
      <c r="U372" s="28" t="n">
        <v>42706.0329050926</v>
      </c>
      <c r="V372" s="23" t="s">
        <v>1494</v>
      </c>
      <c r="W372" s="27"/>
      <c r="X372" s="27"/>
      <c r="Y372" s="27" t="s">
        <v>1495</v>
      </c>
      <c r="Z372" s="27"/>
      <c r="AA372" s="29" t="inlineStr">
        <f aca="false">FALSE()</f>
        <is>
          <t/>
        </is>
      </c>
      <c r="AB372" s="29" t="n">
        <v>0</v>
      </c>
      <c r="AC372" s="29"/>
      <c r="AD372" s="29" t="inlineStr">
        <f aca="false">FALSE()</f>
        <is>
          <t/>
        </is>
      </c>
      <c r="AE372" s="29" t="s">
        <v>75</v>
      </c>
      <c r="AF372" s="29"/>
      <c r="AG372" s="29"/>
      <c r="AH372" s="29" t="inlineStr">
        <f aca="false">FALSE()</f>
        <is>
          <t/>
        </is>
      </c>
      <c r="AI372" s="29" t="n">
        <v>28</v>
      </c>
      <c r="AJ372" s="29" t="s">
        <v>1489</v>
      </c>
      <c r="AK372" s="29" t="s">
        <v>135</v>
      </c>
      <c r="AL372" s="29" t="inlineStr">
        <f aca="false">FALSE()</f>
        <is>
          <t/>
        </is>
      </c>
      <c r="AM372" s="29" t="s">
        <v>1489</v>
      </c>
      <c r="AN372" s="29"/>
      <c r="AO372" s="29"/>
      <c r="AP372" s="29"/>
      <c r="AQ372" s="29"/>
      <c r="AR372" s="29"/>
      <c r="AS372" s="29"/>
      <c r="AT372" s="29"/>
      <c r="AU372" s="29"/>
      <c r="AV372" s="0" t="n">
        <v>1</v>
      </c>
      <c r="AW372" s="24" t="e">
        <f aca="false">REPLACE(INDEX(GroupVertices[group], MATCH(Edges[[#this row],[vertex 1]],GroupVertices[vertex],0)),1,1,"")</f>
        <v>#VALUE!</v>
      </c>
      <c r="AX372" s="24" t="e">
        <f aca="false">REPLACE(INDEX(GroupVertices[group], MATCH(Edges[[#this row],[vertex 2]],GroupVertices[vertex],0)),1,1,"")</f>
        <v>#VALUE!</v>
      </c>
      <c r="AY372" s="25" t="n">
        <v>1</v>
      </c>
      <c r="AZ372" s="26" t="n">
        <v>4.16666666666667</v>
      </c>
      <c r="BA372" s="25" t="n">
        <v>1</v>
      </c>
      <c r="BB372" s="26" t="n">
        <v>4.16666666666667</v>
      </c>
      <c r="BC372" s="25" t="n">
        <v>0</v>
      </c>
      <c r="BD372" s="26" t="n">
        <v>0</v>
      </c>
      <c r="BE372" s="25" t="n">
        <v>22</v>
      </c>
      <c r="BF372" s="26" t="n">
        <v>91.6666666666667</v>
      </c>
      <c r="BG372" s="25" t="n">
        <v>24</v>
      </c>
    </row>
    <row r="373" customFormat="false" ht="15" hidden="false" customHeight="false" outlineLevel="0" collapsed="false">
      <c r="A373" s="15" t="s">
        <v>1496</v>
      </c>
      <c r="B373" s="15" t="s">
        <v>1485</v>
      </c>
      <c r="C373" s="16" t="s">
        <v>66</v>
      </c>
      <c r="D373" s="17" t="n">
        <v>3</v>
      </c>
      <c r="E373" s="16" t="s">
        <v>67</v>
      </c>
      <c r="F373" s="18" t="n">
        <v>32</v>
      </c>
      <c r="G373" s="16"/>
      <c r="H373" s="19"/>
      <c r="I373" s="7"/>
      <c r="J373" s="7"/>
      <c r="K373" s="8" t="s">
        <v>68</v>
      </c>
      <c r="L373" s="20" t="n">
        <v>373</v>
      </c>
      <c r="M373" s="20"/>
      <c r="N373" s="10"/>
      <c r="O373" s="27" t="s">
        <v>69</v>
      </c>
      <c r="P373" s="28" t="n">
        <v>42706.0330787037</v>
      </c>
      <c r="Q373" s="27" t="s">
        <v>1486</v>
      </c>
      <c r="R373" s="27"/>
      <c r="S373" s="27"/>
      <c r="T373" s="27"/>
      <c r="U373" s="28" t="n">
        <v>42706.0330787037</v>
      </c>
      <c r="V373" s="23" t="s">
        <v>1497</v>
      </c>
      <c r="W373" s="27"/>
      <c r="X373" s="27"/>
      <c r="Y373" s="27" t="s">
        <v>1498</v>
      </c>
      <c r="Z373" s="27"/>
      <c r="AA373" s="29" t="inlineStr">
        <f aca="false">FALSE()</f>
        <is>
          <t/>
        </is>
      </c>
      <c r="AB373" s="29" t="n">
        <v>0</v>
      </c>
      <c r="AC373" s="29"/>
      <c r="AD373" s="29" t="inlineStr">
        <f aca="false">FALSE()</f>
        <is>
          <t/>
        </is>
      </c>
      <c r="AE373" s="29" t="s">
        <v>75</v>
      </c>
      <c r="AF373" s="29"/>
      <c r="AG373" s="29"/>
      <c r="AH373" s="29" t="inlineStr">
        <f aca="false">FALSE()</f>
        <is>
          <t/>
        </is>
      </c>
      <c r="AI373" s="29" t="n">
        <v>28</v>
      </c>
      <c r="AJ373" s="29" t="s">
        <v>1489</v>
      </c>
      <c r="AK373" s="29" t="s">
        <v>135</v>
      </c>
      <c r="AL373" s="29" t="inlineStr">
        <f aca="false">FALSE()</f>
        <is>
          <t/>
        </is>
      </c>
      <c r="AM373" s="29" t="s">
        <v>1489</v>
      </c>
      <c r="AN373" s="29"/>
      <c r="AO373" s="29"/>
      <c r="AP373" s="29"/>
      <c r="AQ373" s="29"/>
      <c r="AR373" s="29"/>
      <c r="AS373" s="29"/>
      <c r="AT373" s="29"/>
      <c r="AU373" s="29"/>
      <c r="AV373" s="0" t="n">
        <v>1</v>
      </c>
      <c r="AW373" s="24" t="e">
        <f aca="false">REPLACE(INDEX(GroupVertices[group], MATCH(Edges[[#this row],[vertex 1]],GroupVertices[vertex],0)),1,1,"")</f>
        <v>#VALUE!</v>
      </c>
      <c r="AX373" s="24" t="e">
        <f aca="false">REPLACE(INDEX(GroupVertices[group], MATCH(Edges[[#this row],[vertex 2]],GroupVertices[vertex],0)),1,1,"")</f>
        <v>#VALUE!</v>
      </c>
      <c r="AY373" s="25" t="n">
        <v>1</v>
      </c>
      <c r="AZ373" s="26" t="n">
        <v>4.16666666666667</v>
      </c>
      <c r="BA373" s="25" t="n">
        <v>1</v>
      </c>
      <c r="BB373" s="26" t="n">
        <v>4.16666666666667</v>
      </c>
      <c r="BC373" s="25" t="n">
        <v>0</v>
      </c>
      <c r="BD373" s="26" t="n">
        <v>0</v>
      </c>
      <c r="BE373" s="25" t="n">
        <v>22</v>
      </c>
      <c r="BF373" s="26" t="n">
        <v>91.6666666666667</v>
      </c>
      <c r="BG373" s="25" t="n">
        <v>24</v>
      </c>
    </row>
    <row r="374" customFormat="false" ht="15" hidden="false" customHeight="false" outlineLevel="0" collapsed="false">
      <c r="A374" s="15" t="s">
        <v>1499</v>
      </c>
      <c r="B374" s="15" t="s">
        <v>1485</v>
      </c>
      <c r="C374" s="16" t="s">
        <v>66</v>
      </c>
      <c r="D374" s="17" t="n">
        <v>3</v>
      </c>
      <c r="E374" s="16" t="s">
        <v>67</v>
      </c>
      <c r="F374" s="18" t="n">
        <v>32</v>
      </c>
      <c r="G374" s="16"/>
      <c r="H374" s="19"/>
      <c r="I374" s="7"/>
      <c r="J374" s="7"/>
      <c r="K374" s="8" t="s">
        <v>68</v>
      </c>
      <c r="L374" s="20" t="n">
        <v>374</v>
      </c>
      <c r="M374" s="20"/>
      <c r="N374" s="10"/>
      <c r="O374" s="27" t="s">
        <v>69</v>
      </c>
      <c r="P374" s="28" t="n">
        <v>42706.0333101852</v>
      </c>
      <c r="Q374" s="27" t="s">
        <v>1486</v>
      </c>
      <c r="R374" s="27"/>
      <c r="S374" s="27"/>
      <c r="T374" s="27"/>
      <c r="U374" s="28" t="n">
        <v>42706.0333101852</v>
      </c>
      <c r="V374" s="23" t="s">
        <v>1500</v>
      </c>
      <c r="W374" s="27"/>
      <c r="X374" s="27"/>
      <c r="Y374" s="27" t="s">
        <v>1501</v>
      </c>
      <c r="Z374" s="27"/>
      <c r="AA374" s="29" t="inlineStr">
        <f aca="false">FALSE()</f>
        <is>
          <t/>
        </is>
      </c>
      <c r="AB374" s="29" t="n">
        <v>0</v>
      </c>
      <c r="AC374" s="29"/>
      <c r="AD374" s="29" t="inlineStr">
        <f aca="false">FALSE()</f>
        <is>
          <t/>
        </is>
      </c>
      <c r="AE374" s="29" t="s">
        <v>75</v>
      </c>
      <c r="AF374" s="29"/>
      <c r="AG374" s="29"/>
      <c r="AH374" s="29" t="inlineStr">
        <f aca="false">FALSE()</f>
        <is>
          <t/>
        </is>
      </c>
      <c r="AI374" s="29" t="n">
        <v>28</v>
      </c>
      <c r="AJ374" s="29" t="s">
        <v>1489</v>
      </c>
      <c r="AK374" s="29" t="s">
        <v>84</v>
      </c>
      <c r="AL374" s="29" t="inlineStr">
        <f aca="false">FALSE()</f>
        <is>
          <t/>
        </is>
      </c>
      <c r="AM374" s="29" t="s">
        <v>1489</v>
      </c>
      <c r="AN374" s="29"/>
      <c r="AO374" s="29"/>
      <c r="AP374" s="29"/>
      <c r="AQ374" s="29"/>
      <c r="AR374" s="29"/>
      <c r="AS374" s="29"/>
      <c r="AT374" s="29"/>
      <c r="AU374" s="29"/>
      <c r="AV374" s="0" t="n">
        <v>1</v>
      </c>
      <c r="AW374" s="24" t="e">
        <f aca="false">REPLACE(INDEX(GroupVertices[group], MATCH(Edges[[#this row],[vertex 1]],GroupVertices[vertex],0)),1,1,"")</f>
        <v>#VALUE!</v>
      </c>
      <c r="AX374" s="24" t="e">
        <f aca="false">REPLACE(INDEX(GroupVertices[group], MATCH(Edges[[#this row],[vertex 2]],GroupVertices[vertex],0)),1,1,"")</f>
        <v>#VALUE!</v>
      </c>
      <c r="AY374" s="25" t="n">
        <v>1</v>
      </c>
      <c r="AZ374" s="26" t="n">
        <v>4.16666666666667</v>
      </c>
      <c r="BA374" s="25" t="n">
        <v>1</v>
      </c>
      <c r="BB374" s="26" t="n">
        <v>4.16666666666667</v>
      </c>
      <c r="BC374" s="25" t="n">
        <v>0</v>
      </c>
      <c r="BD374" s="26" t="n">
        <v>0</v>
      </c>
      <c r="BE374" s="25" t="n">
        <v>22</v>
      </c>
      <c r="BF374" s="26" t="n">
        <v>91.6666666666667</v>
      </c>
      <c r="BG374" s="25" t="n">
        <v>24</v>
      </c>
    </row>
    <row r="375" customFormat="false" ht="15" hidden="false" customHeight="false" outlineLevel="0" collapsed="false">
      <c r="A375" s="15" t="s">
        <v>1502</v>
      </c>
      <c r="B375" s="15" t="s">
        <v>1485</v>
      </c>
      <c r="C375" s="16" t="s">
        <v>66</v>
      </c>
      <c r="D375" s="17" t="n">
        <v>3</v>
      </c>
      <c r="E375" s="16" t="s">
        <v>67</v>
      </c>
      <c r="F375" s="18" t="n">
        <v>32</v>
      </c>
      <c r="G375" s="16"/>
      <c r="H375" s="19"/>
      <c r="I375" s="7"/>
      <c r="J375" s="7"/>
      <c r="K375" s="8" t="s">
        <v>68</v>
      </c>
      <c r="L375" s="20" t="n">
        <v>375</v>
      </c>
      <c r="M375" s="20"/>
      <c r="N375" s="10"/>
      <c r="O375" s="27" t="s">
        <v>69</v>
      </c>
      <c r="P375" s="28" t="n">
        <v>42706.0342361111</v>
      </c>
      <c r="Q375" s="27" t="s">
        <v>1486</v>
      </c>
      <c r="R375" s="27"/>
      <c r="S375" s="27"/>
      <c r="T375" s="27"/>
      <c r="U375" s="28" t="n">
        <v>42706.0342361111</v>
      </c>
      <c r="V375" s="23" t="s">
        <v>1503</v>
      </c>
      <c r="W375" s="27"/>
      <c r="X375" s="27"/>
      <c r="Y375" s="27" t="s">
        <v>1504</v>
      </c>
      <c r="Z375" s="27"/>
      <c r="AA375" s="29" t="inlineStr">
        <f aca="false">FALSE()</f>
        <is>
          <t/>
        </is>
      </c>
      <c r="AB375" s="29" t="n">
        <v>0</v>
      </c>
      <c r="AC375" s="29"/>
      <c r="AD375" s="29" t="inlineStr">
        <f aca="false">FALSE()</f>
        <is>
          <t/>
        </is>
      </c>
      <c r="AE375" s="29" t="s">
        <v>75</v>
      </c>
      <c r="AF375" s="29"/>
      <c r="AG375" s="29"/>
      <c r="AH375" s="29" t="inlineStr">
        <f aca="false">FALSE()</f>
        <is>
          <t/>
        </is>
      </c>
      <c r="AI375" s="29" t="n">
        <v>28</v>
      </c>
      <c r="AJ375" s="29" t="s">
        <v>1489</v>
      </c>
      <c r="AK375" s="29" t="s">
        <v>366</v>
      </c>
      <c r="AL375" s="29" t="inlineStr">
        <f aca="false">FALSE()</f>
        <is>
          <t/>
        </is>
      </c>
      <c r="AM375" s="29" t="s">
        <v>1489</v>
      </c>
      <c r="AN375" s="29"/>
      <c r="AO375" s="29"/>
      <c r="AP375" s="29"/>
      <c r="AQ375" s="29"/>
      <c r="AR375" s="29"/>
      <c r="AS375" s="29"/>
      <c r="AT375" s="29"/>
      <c r="AU375" s="29"/>
      <c r="AV375" s="0" t="n">
        <v>1</v>
      </c>
      <c r="AW375" s="24" t="e">
        <f aca="false">REPLACE(INDEX(GroupVertices[group], MATCH(Edges[[#this row],[vertex 1]],GroupVertices[vertex],0)),1,1,"")</f>
        <v>#VALUE!</v>
      </c>
      <c r="AX375" s="24" t="e">
        <f aca="false">REPLACE(INDEX(GroupVertices[group], MATCH(Edges[[#this row],[vertex 2]],GroupVertices[vertex],0)),1,1,"")</f>
        <v>#VALUE!</v>
      </c>
      <c r="AY375" s="25" t="n">
        <v>1</v>
      </c>
      <c r="AZ375" s="26" t="n">
        <v>4.16666666666667</v>
      </c>
      <c r="BA375" s="25" t="n">
        <v>1</v>
      </c>
      <c r="BB375" s="26" t="n">
        <v>4.16666666666667</v>
      </c>
      <c r="BC375" s="25" t="n">
        <v>0</v>
      </c>
      <c r="BD375" s="26" t="n">
        <v>0</v>
      </c>
      <c r="BE375" s="25" t="n">
        <v>22</v>
      </c>
      <c r="BF375" s="26" t="n">
        <v>91.6666666666667</v>
      </c>
      <c r="BG375" s="25" t="n">
        <v>24</v>
      </c>
    </row>
    <row r="376" customFormat="false" ht="15" hidden="false" customHeight="false" outlineLevel="0" collapsed="false">
      <c r="A376" s="15" t="s">
        <v>1505</v>
      </c>
      <c r="B376" s="15" t="s">
        <v>1485</v>
      </c>
      <c r="C376" s="16" t="s">
        <v>66</v>
      </c>
      <c r="D376" s="17" t="n">
        <v>3</v>
      </c>
      <c r="E376" s="16" t="s">
        <v>67</v>
      </c>
      <c r="F376" s="18" t="n">
        <v>32</v>
      </c>
      <c r="G376" s="16"/>
      <c r="H376" s="19"/>
      <c r="I376" s="7"/>
      <c r="J376" s="7"/>
      <c r="K376" s="8" t="s">
        <v>68</v>
      </c>
      <c r="L376" s="20" t="n">
        <v>376</v>
      </c>
      <c r="M376" s="20"/>
      <c r="N376" s="10"/>
      <c r="O376" s="27" t="s">
        <v>69</v>
      </c>
      <c r="P376" s="28" t="n">
        <v>42706.0348842593</v>
      </c>
      <c r="Q376" s="27" t="s">
        <v>1486</v>
      </c>
      <c r="R376" s="27"/>
      <c r="S376" s="27"/>
      <c r="T376" s="27"/>
      <c r="U376" s="28" t="n">
        <v>42706.0348842593</v>
      </c>
      <c r="V376" s="23" t="s">
        <v>1506</v>
      </c>
      <c r="W376" s="27"/>
      <c r="X376" s="27"/>
      <c r="Y376" s="27" t="s">
        <v>1507</v>
      </c>
      <c r="Z376" s="27"/>
      <c r="AA376" s="29" t="inlineStr">
        <f aca="false">FALSE()</f>
        <is>
          <t/>
        </is>
      </c>
      <c r="AB376" s="29" t="n">
        <v>0</v>
      </c>
      <c r="AC376" s="29"/>
      <c r="AD376" s="29" t="inlineStr">
        <f aca="false">FALSE()</f>
        <is>
          <t/>
        </is>
      </c>
      <c r="AE376" s="29" t="s">
        <v>75</v>
      </c>
      <c r="AF376" s="29"/>
      <c r="AG376" s="29"/>
      <c r="AH376" s="29" t="inlineStr">
        <f aca="false">FALSE()</f>
        <is>
          <t/>
        </is>
      </c>
      <c r="AI376" s="29" t="n">
        <v>28</v>
      </c>
      <c r="AJ376" s="29" t="s">
        <v>1489</v>
      </c>
      <c r="AK376" s="29" t="s">
        <v>135</v>
      </c>
      <c r="AL376" s="29" t="inlineStr">
        <f aca="false">FALSE()</f>
        <is>
          <t/>
        </is>
      </c>
      <c r="AM376" s="29" t="s">
        <v>1489</v>
      </c>
      <c r="AN376" s="29"/>
      <c r="AO376" s="29"/>
      <c r="AP376" s="29"/>
      <c r="AQ376" s="29"/>
      <c r="AR376" s="29"/>
      <c r="AS376" s="29"/>
      <c r="AT376" s="29"/>
      <c r="AU376" s="29"/>
      <c r="AV376" s="0" t="n">
        <v>1</v>
      </c>
      <c r="AW376" s="24" t="e">
        <f aca="false">REPLACE(INDEX(GroupVertices[group], MATCH(Edges[[#this row],[vertex 1]],GroupVertices[vertex],0)),1,1,"")</f>
        <v>#VALUE!</v>
      </c>
      <c r="AX376" s="24" t="e">
        <f aca="false">REPLACE(INDEX(GroupVertices[group], MATCH(Edges[[#this row],[vertex 2]],GroupVertices[vertex],0)),1,1,"")</f>
        <v>#VALUE!</v>
      </c>
      <c r="AY376" s="25" t="n">
        <v>1</v>
      </c>
      <c r="AZ376" s="26" t="n">
        <v>4.16666666666667</v>
      </c>
      <c r="BA376" s="25" t="n">
        <v>1</v>
      </c>
      <c r="BB376" s="26" t="n">
        <v>4.16666666666667</v>
      </c>
      <c r="BC376" s="25" t="n">
        <v>0</v>
      </c>
      <c r="BD376" s="26" t="n">
        <v>0</v>
      </c>
      <c r="BE376" s="25" t="n">
        <v>22</v>
      </c>
      <c r="BF376" s="26" t="n">
        <v>91.6666666666667</v>
      </c>
      <c r="BG376" s="25" t="n">
        <v>24</v>
      </c>
    </row>
    <row r="377" customFormat="false" ht="15" hidden="false" customHeight="false" outlineLevel="0" collapsed="false">
      <c r="A377" s="15" t="s">
        <v>1508</v>
      </c>
      <c r="B377" s="15" t="s">
        <v>1485</v>
      </c>
      <c r="C377" s="16" t="s">
        <v>66</v>
      </c>
      <c r="D377" s="17" t="n">
        <v>3</v>
      </c>
      <c r="E377" s="16" t="s">
        <v>67</v>
      </c>
      <c r="F377" s="18" t="n">
        <v>32</v>
      </c>
      <c r="G377" s="16"/>
      <c r="H377" s="19"/>
      <c r="I377" s="7"/>
      <c r="J377" s="7"/>
      <c r="K377" s="8" t="s">
        <v>68</v>
      </c>
      <c r="L377" s="20" t="n">
        <v>377</v>
      </c>
      <c r="M377" s="20"/>
      <c r="N377" s="10"/>
      <c r="O377" s="27" t="s">
        <v>69</v>
      </c>
      <c r="P377" s="28" t="n">
        <v>42706.0357407407</v>
      </c>
      <c r="Q377" s="27" t="s">
        <v>1486</v>
      </c>
      <c r="R377" s="27"/>
      <c r="S377" s="27"/>
      <c r="T377" s="27"/>
      <c r="U377" s="28" t="n">
        <v>42706.0357407407</v>
      </c>
      <c r="V377" s="23" t="s">
        <v>1509</v>
      </c>
      <c r="W377" s="27"/>
      <c r="X377" s="27"/>
      <c r="Y377" s="27" t="s">
        <v>1510</v>
      </c>
      <c r="Z377" s="27"/>
      <c r="AA377" s="29" t="inlineStr">
        <f aca="false">FALSE()</f>
        <is>
          <t/>
        </is>
      </c>
      <c r="AB377" s="29" t="n">
        <v>0</v>
      </c>
      <c r="AC377" s="29"/>
      <c r="AD377" s="29" t="inlineStr">
        <f aca="false">FALSE()</f>
        <is>
          <t/>
        </is>
      </c>
      <c r="AE377" s="29" t="s">
        <v>75</v>
      </c>
      <c r="AF377" s="29"/>
      <c r="AG377" s="29"/>
      <c r="AH377" s="29" t="inlineStr">
        <f aca="false">FALSE()</f>
        <is>
          <t/>
        </is>
      </c>
      <c r="AI377" s="29" t="n">
        <v>28</v>
      </c>
      <c r="AJ377" s="29" t="s">
        <v>1489</v>
      </c>
      <c r="AK377" s="29" t="s">
        <v>633</v>
      </c>
      <c r="AL377" s="29" t="inlineStr">
        <f aca="false">FALSE()</f>
        <is>
          <t/>
        </is>
      </c>
      <c r="AM377" s="29" t="s">
        <v>1489</v>
      </c>
      <c r="AN377" s="29"/>
      <c r="AO377" s="29"/>
      <c r="AP377" s="29"/>
      <c r="AQ377" s="29"/>
      <c r="AR377" s="29"/>
      <c r="AS377" s="29"/>
      <c r="AT377" s="29"/>
      <c r="AU377" s="29"/>
      <c r="AV377" s="0" t="n">
        <v>1</v>
      </c>
      <c r="AW377" s="24" t="e">
        <f aca="false">REPLACE(INDEX(GroupVertices[group], MATCH(Edges[[#this row],[vertex 1]],GroupVertices[vertex],0)),1,1,"")</f>
        <v>#VALUE!</v>
      </c>
      <c r="AX377" s="24" t="e">
        <f aca="false">REPLACE(INDEX(GroupVertices[group], MATCH(Edges[[#this row],[vertex 2]],GroupVertices[vertex],0)),1,1,"")</f>
        <v>#VALUE!</v>
      </c>
      <c r="AY377" s="25" t="n">
        <v>1</v>
      </c>
      <c r="AZ377" s="26" t="n">
        <v>4.16666666666667</v>
      </c>
      <c r="BA377" s="25" t="n">
        <v>1</v>
      </c>
      <c r="BB377" s="26" t="n">
        <v>4.16666666666667</v>
      </c>
      <c r="BC377" s="25" t="n">
        <v>0</v>
      </c>
      <c r="BD377" s="26" t="n">
        <v>0</v>
      </c>
      <c r="BE377" s="25" t="n">
        <v>22</v>
      </c>
      <c r="BF377" s="26" t="n">
        <v>91.6666666666667</v>
      </c>
      <c r="BG377" s="25" t="n">
        <v>24</v>
      </c>
    </row>
    <row r="378" customFormat="false" ht="15" hidden="false" customHeight="false" outlineLevel="0" collapsed="false">
      <c r="A378" s="15" t="s">
        <v>1511</v>
      </c>
      <c r="B378" s="15" t="s">
        <v>1485</v>
      </c>
      <c r="C378" s="16" t="s">
        <v>66</v>
      </c>
      <c r="D378" s="17" t="n">
        <v>3</v>
      </c>
      <c r="E378" s="16" t="s">
        <v>67</v>
      </c>
      <c r="F378" s="18" t="n">
        <v>32</v>
      </c>
      <c r="G378" s="16"/>
      <c r="H378" s="19"/>
      <c r="I378" s="7"/>
      <c r="J378" s="7"/>
      <c r="K378" s="8" t="s">
        <v>68</v>
      </c>
      <c r="L378" s="20" t="n">
        <v>378</v>
      </c>
      <c r="M378" s="20"/>
      <c r="N378" s="10"/>
      <c r="O378" s="27" t="s">
        <v>69</v>
      </c>
      <c r="P378" s="28" t="n">
        <v>42706.0357638889</v>
      </c>
      <c r="Q378" s="27" t="s">
        <v>1486</v>
      </c>
      <c r="R378" s="27"/>
      <c r="S378" s="27"/>
      <c r="T378" s="27"/>
      <c r="U378" s="28" t="n">
        <v>42706.0357638889</v>
      </c>
      <c r="V378" s="23" t="s">
        <v>1512</v>
      </c>
      <c r="W378" s="27"/>
      <c r="X378" s="27"/>
      <c r="Y378" s="27" t="s">
        <v>1513</v>
      </c>
      <c r="Z378" s="27"/>
      <c r="AA378" s="29" t="inlineStr">
        <f aca="false">FALSE()</f>
        <is>
          <t/>
        </is>
      </c>
      <c r="AB378" s="29" t="n">
        <v>0</v>
      </c>
      <c r="AC378" s="29"/>
      <c r="AD378" s="29" t="inlineStr">
        <f aca="false">FALSE()</f>
        <is>
          <t/>
        </is>
      </c>
      <c r="AE378" s="29" t="s">
        <v>75</v>
      </c>
      <c r="AF378" s="29"/>
      <c r="AG378" s="29"/>
      <c r="AH378" s="29" t="inlineStr">
        <f aca="false">FALSE()</f>
        <is>
          <t/>
        </is>
      </c>
      <c r="AI378" s="29" t="n">
        <v>28</v>
      </c>
      <c r="AJ378" s="29" t="s">
        <v>1489</v>
      </c>
      <c r="AK378" s="29" t="s">
        <v>76</v>
      </c>
      <c r="AL378" s="29" t="inlineStr">
        <f aca="false">FALSE()</f>
        <is>
          <t/>
        </is>
      </c>
      <c r="AM378" s="29" t="s">
        <v>1489</v>
      </c>
      <c r="AN378" s="29"/>
      <c r="AO378" s="29"/>
      <c r="AP378" s="29"/>
      <c r="AQ378" s="29"/>
      <c r="AR378" s="29"/>
      <c r="AS378" s="29"/>
      <c r="AT378" s="29"/>
      <c r="AU378" s="29"/>
      <c r="AV378" s="0" t="n">
        <v>1</v>
      </c>
      <c r="AW378" s="24" t="e">
        <f aca="false">REPLACE(INDEX(GroupVertices[group], MATCH(Edges[[#this row],[vertex 1]],GroupVertices[vertex],0)),1,1,"")</f>
        <v>#VALUE!</v>
      </c>
      <c r="AX378" s="24" t="e">
        <f aca="false">REPLACE(INDEX(GroupVertices[group], MATCH(Edges[[#this row],[vertex 2]],GroupVertices[vertex],0)),1,1,"")</f>
        <v>#VALUE!</v>
      </c>
      <c r="AY378" s="25" t="n">
        <v>1</v>
      </c>
      <c r="AZ378" s="26" t="n">
        <v>4.16666666666667</v>
      </c>
      <c r="BA378" s="25" t="n">
        <v>1</v>
      </c>
      <c r="BB378" s="26" t="n">
        <v>4.16666666666667</v>
      </c>
      <c r="BC378" s="25" t="n">
        <v>0</v>
      </c>
      <c r="BD378" s="26" t="n">
        <v>0</v>
      </c>
      <c r="BE378" s="25" t="n">
        <v>22</v>
      </c>
      <c r="BF378" s="26" t="n">
        <v>91.6666666666667</v>
      </c>
      <c r="BG378" s="25" t="n">
        <v>24</v>
      </c>
    </row>
    <row r="379" customFormat="false" ht="15" hidden="false" customHeight="false" outlineLevel="0" collapsed="false">
      <c r="A379" s="15" t="s">
        <v>1514</v>
      </c>
      <c r="B379" s="15" t="s">
        <v>1485</v>
      </c>
      <c r="C379" s="16" t="s">
        <v>66</v>
      </c>
      <c r="D379" s="17" t="n">
        <v>3</v>
      </c>
      <c r="E379" s="16" t="s">
        <v>67</v>
      </c>
      <c r="F379" s="18" t="n">
        <v>32</v>
      </c>
      <c r="G379" s="16"/>
      <c r="H379" s="19"/>
      <c r="I379" s="7"/>
      <c r="J379" s="7"/>
      <c r="K379" s="8" t="s">
        <v>68</v>
      </c>
      <c r="L379" s="20" t="n">
        <v>379</v>
      </c>
      <c r="M379" s="20"/>
      <c r="N379" s="10"/>
      <c r="O379" s="27" t="s">
        <v>69</v>
      </c>
      <c r="P379" s="28" t="n">
        <v>42706.0380439815</v>
      </c>
      <c r="Q379" s="27" t="s">
        <v>1486</v>
      </c>
      <c r="R379" s="27"/>
      <c r="S379" s="27"/>
      <c r="T379" s="27"/>
      <c r="U379" s="28" t="n">
        <v>42706.0380439815</v>
      </c>
      <c r="V379" s="23" t="s">
        <v>1515</v>
      </c>
      <c r="W379" s="27"/>
      <c r="X379" s="27"/>
      <c r="Y379" s="27" t="s">
        <v>1516</v>
      </c>
      <c r="Z379" s="27"/>
      <c r="AA379" s="29" t="inlineStr">
        <f aca="false">FALSE()</f>
        <is>
          <t/>
        </is>
      </c>
      <c r="AB379" s="29" t="n">
        <v>0</v>
      </c>
      <c r="AC379" s="29"/>
      <c r="AD379" s="29" t="inlineStr">
        <f aca="false">FALSE()</f>
        <is>
          <t/>
        </is>
      </c>
      <c r="AE379" s="29" t="s">
        <v>75</v>
      </c>
      <c r="AF379" s="29"/>
      <c r="AG379" s="29"/>
      <c r="AH379" s="29" t="inlineStr">
        <f aca="false">FALSE()</f>
        <is>
          <t/>
        </is>
      </c>
      <c r="AI379" s="29" t="n">
        <v>28</v>
      </c>
      <c r="AJ379" s="29" t="s">
        <v>1489</v>
      </c>
      <c r="AK379" s="29" t="s">
        <v>135</v>
      </c>
      <c r="AL379" s="29" t="inlineStr">
        <f aca="false">FALSE()</f>
        <is>
          <t/>
        </is>
      </c>
      <c r="AM379" s="29" t="s">
        <v>1489</v>
      </c>
      <c r="AN379" s="29"/>
      <c r="AO379" s="29"/>
      <c r="AP379" s="29"/>
      <c r="AQ379" s="29"/>
      <c r="AR379" s="29"/>
      <c r="AS379" s="29"/>
      <c r="AT379" s="29"/>
      <c r="AU379" s="29"/>
      <c r="AV379" s="0" t="n">
        <v>1</v>
      </c>
      <c r="AW379" s="24" t="e">
        <f aca="false">REPLACE(INDEX(GroupVertices[group], MATCH(Edges[[#this row],[vertex 1]],GroupVertices[vertex],0)),1,1,"")</f>
        <v>#VALUE!</v>
      </c>
      <c r="AX379" s="24" t="e">
        <f aca="false">REPLACE(INDEX(GroupVertices[group], MATCH(Edges[[#this row],[vertex 2]],GroupVertices[vertex],0)),1,1,"")</f>
        <v>#VALUE!</v>
      </c>
      <c r="AY379" s="25" t="n">
        <v>1</v>
      </c>
      <c r="AZ379" s="26" t="n">
        <v>4.16666666666667</v>
      </c>
      <c r="BA379" s="25" t="n">
        <v>1</v>
      </c>
      <c r="BB379" s="26" t="n">
        <v>4.16666666666667</v>
      </c>
      <c r="BC379" s="25" t="n">
        <v>0</v>
      </c>
      <c r="BD379" s="26" t="n">
        <v>0</v>
      </c>
      <c r="BE379" s="25" t="n">
        <v>22</v>
      </c>
      <c r="BF379" s="26" t="n">
        <v>91.6666666666667</v>
      </c>
      <c r="BG379" s="25" t="n">
        <v>24</v>
      </c>
    </row>
    <row r="380" customFormat="false" ht="15" hidden="false" customHeight="false" outlineLevel="0" collapsed="false">
      <c r="A380" s="15" t="s">
        <v>1517</v>
      </c>
      <c r="B380" s="15" t="s">
        <v>1485</v>
      </c>
      <c r="C380" s="16" t="s">
        <v>66</v>
      </c>
      <c r="D380" s="17" t="n">
        <v>3</v>
      </c>
      <c r="E380" s="16" t="s">
        <v>67</v>
      </c>
      <c r="F380" s="18" t="n">
        <v>32</v>
      </c>
      <c r="G380" s="16"/>
      <c r="H380" s="19"/>
      <c r="I380" s="7"/>
      <c r="J380" s="7"/>
      <c r="K380" s="8" t="s">
        <v>68</v>
      </c>
      <c r="L380" s="20" t="n">
        <v>380</v>
      </c>
      <c r="M380" s="20"/>
      <c r="N380" s="10"/>
      <c r="O380" s="27" t="s">
        <v>69</v>
      </c>
      <c r="P380" s="28" t="n">
        <v>42706.0390740741</v>
      </c>
      <c r="Q380" s="27" t="s">
        <v>1486</v>
      </c>
      <c r="R380" s="27"/>
      <c r="S380" s="27"/>
      <c r="T380" s="27"/>
      <c r="U380" s="28" t="n">
        <v>42706.0390740741</v>
      </c>
      <c r="V380" s="23" t="s">
        <v>1518</v>
      </c>
      <c r="W380" s="27"/>
      <c r="X380" s="27"/>
      <c r="Y380" s="27" t="s">
        <v>1519</v>
      </c>
      <c r="Z380" s="27"/>
      <c r="AA380" s="29" t="inlineStr">
        <f aca="false">FALSE()</f>
        <is>
          <t/>
        </is>
      </c>
      <c r="AB380" s="29" t="n">
        <v>0</v>
      </c>
      <c r="AC380" s="29"/>
      <c r="AD380" s="29" t="inlineStr">
        <f aca="false">FALSE()</f>
        <is>
          <t/>
        </is>
      </c>
      <c r="AE380" s="29" t="s">
        <v>75</v>
      </c>
      <c r="AF380" s="29"/>
      <c r="AG380" s="29"/>
      <c r="AH380" s="29" t="inlineStr">
        <f aca="false">FALSE()</f>
        <is>
          <t/>
        </is>
      </c>
      <c r="AI380" s="29" t="n">
        <v>28</v>
      </c>
      <c r="AJ380" s="29" t="s">
        <v>1489</v>
      </c>
      <c r="AK380" s="29" t="s">
        <v>366</v>
      </c>
      <c r="AL380" s="29" t="inlineStr">
        <f aca="false">FALSE()</f>
        <is>
          <t/>
        </is>
      </c>
      <c r="AM380" s="29" t="s">
        <v>1489</v>
      </c>
      <c r="AN380" s="29"/>
      <c r="AO380" s="29"/>
      <c r="AP380" s="29"/>
      <c r="AQ380" s="29"/>
      <c r="AR380" s="29"/>
      <c r="AS380" s="29"/>
      <c r="AT380" s="29"/>
      <c r="AU380" s="29"/>
      <c r="AV380" s="0" t="n">
        <v>1</v>
      </c>
      <c r="AW380" s="24" t="e">
        <f aca="false">REPLACE(INDEX(GroupVertices[group], MATCH(Edges[[#this row],[vertex 1]],GroupVertices[vertex],0)),1,1,"")</f>
        <v>#VALUE!</v>
      </c>
      <c r="AX380" s="24" t="e">
        <f aca="false">REPLACE(INDEX(GroupVertices[group], MATCH(Edges[[#this row],[vertex 2]],GroupVertices[vertex],0)),1,1,"")</f>
        <v>#VALUE!</v>
      </c>
      <c r="AY380" s="25" t="n">
        <v>1</v>
      </c>
      <c r="AZ380" s="26" t="n">
        <v>4.16666666666667</v>
      </c>
      <c r="BA380" s="25" t="n">
        <v>1</v>
      </c>
      <c r="BB380" s="26" t="n">
        <v>4.16666666666667</v>
      </c>
      <c r="BC380" s="25" t="n">
        <v>0</v>
      </c>
      <c r="BD380" s="26" t="n">
        <v>0</v>
      </c>
      <c r="BE380" s="25" t="n">
        <v>22</v>
      </c>
      <c r="BF380" s="26" t="n">
        <v>91.6666666666667</v>
      </c>
      <c r="BG380" s="25" t="n">
        <v>24</v>
      </c>
    </row>
    <row r="381" customFormat="false" ht="15" hidden="false" customHeight="false" outlineLevel="0" collapsed="false">
      <c r="A381" s="15" t="s">
        <v>1520</v>
      </c>
      <c r="B381" s="15" t="s">
        <v>1485</v>
      </c>
      <c r="C381" s="16" t="s">
        <v>66</v>
      </c>
      <c r="D381" s="17" t="n">
        <v>3</v>
      </c>
      <c r="E381" s="16" t="s">
        <v>67</v>
      </c>
      <c r="F381" s="18" t="n">
        <v>32</v>
      </c>
      <c r="G381" s="16"/>
      <c r="H381" s="19"/>
      <c r="I381" s="7"/>
      <c r="J381" s="7"/>
      <c r="K381" s="8" t="s">
        <v>68</v>
      </c>
      <c r="L381" s="20" t="n">
        <v>381</v>
      </c>
      <c r="M381" s="20"/>
      <c r="N381" s="10"/>
      <c r="O381" s="27" t="s">
        <v>69</v>
      </c>
      <c r="P381" s="28" t="n">
        <v>42706.0421180556</v>
      </c>
      <c r="Q381" s="27" t="s">
        <v>1486</v>
      </c>
      <c r="R381" s="27"/>
      <c r="S381" s="27"/>
      <c r="T381" s="27"/>
      <c r="U381" s="28" t="n">
        <v>42706.0421180556</v>
      </c>
      <c r="V381" s="23" t="s">
        <v>1521</v>
      </c>
      <c r="W381" s="27"/>
      <c r="X381" s="27"/>
      <c r="Y381" s="27" t="s">
        <v>1522</v>
      </c>
      <c r="Z381" s="27"/>
      <c r="AA381" s="29" t="inlineStr">
        <f aca="false">FALSE()</f>
        <is>
          <t/>
        </is>
      </c>
      <c r="AB381" s="29" t="n">
        <v>0</v>
      </c>
      <c r="AC381" s="29"/>
      <c r="AD381" s="29" t="inlineStr">
        <f aca="false">FALSE()</f>
        <is>
          <t/>
        </is>
      </c>
      <c r="AE381" s="29" t="s">
        <v>75</v>
      </c>
      <c r="AF381" s="29"/>
      <c r="AG381" s="29"/>
      <c r="AH381" s="29" t="inlineStr">
        <f aca="false">FALSE()</f>
        <is>
          <t/>
        </is>
      </c>
      <c r="AI381" s="29" t="n">
        <v>28</v>
      </c>
      <c r="AJ381" s="29" t="s">
        <v>1489</v>
      </c>
      <c r="AK381" s="29" t="s">
        <v>76</v>
      </c>
      <c r="AL381" s="29" t="inlineStr">
        <f aca="false">FALSE()</f>
        <is>
          <t/>
        </is>
      </c>
      <c r="AM381" s="29" t="s">
        <v>1489</v>
      </c>
      <c r="AN381" s="29"/>
      <c r="AO381" s="29"/>
      <c r="AP381" s="29"/>
      <c r="AQ381" s="29"/>
      <c r="AR381" s="29"/>
      <c r="AS381" s="29"/>
      <c r="AT381" s="29"/>
      <c r="AU381" s="29"/>
      <c r="AV381" s="0" t="n">
        <v>1</v>
      </c>
      <c r="AW381" s="24" t="e">
        <f aca="false">REPLACE(INDEX(GroupVertices[group], MATCH(Edges[[#this row],[vertex 1]],GroupVertices[vertex],0)),1,1,"")</f>
        <v>#VALUE!</v>
      </c>
      <c r="AX381" s="24" t="e">
        <f aca="false">REPLACE(INDEX(GroupVertices[group], MATCH(Edges[[#this row],[vertex 2]],GroupVertices[vertex],0)),1,1,"")</f>
        <v>#VALUE!</v>
      </c>
      <c r="AY381" s="25" t="n">
        <v>1</v>
      </c>
      <c r="AZ381" s="26" t="n">
        <v>4.16666666666667</v>
      </c>
      <c r="BA381" s="25" t="n">
        <v>1</v>
      </c>
      <c r="BB381" s="26" t="n">
        <v>4.16666666666667</v>
      </c>
      <c r="BC381" s="25" t="n">
        <v>0</v>
      </c>
      <c r="BD381" s="26" t="n">
        <v>0</v>
      </c>
      <c r="BE381" s="25" t="n">
        <v>22</v>
      </c>
      <c r="BF381" s="26" t="n">
        <v>91.6666666666667</v>
      </c>
      <c r="BG381" s="25" t="n">
        <v>24</v>
      </c>
    </row>
    <row r="382" customFormat="false" ht="15" hidden="false" customHeight="false" outlineLevel="0" collapsed="false">
      <c r="A382" s="15" t="s">
        <v>1523</v>
      </c>
      <c r="B382" s="15" t="s">
        <v>1485</v>
      </c>
      <c r="C382" s="16" t="s">
        <v>66</v>
      </c>
      <c r="D382" s="17" t="n">
        <v>3</v>
      </c>
      <c r="E382" s="16" t="s">
        <v>67</v>
      </c>
      <c r="F382" s="18" t="n">
        <v>32</v>
      </c>
      <c r="G382" s="16"/>
      <c r="H382" s="19"/>
      <c r="I382" s="7"/>
      <c r="J382" s="7"/>
      <c r="K382" s="8" t="s">
        <v>68</v>
      </c>
      <c r="L382" s="20" t="n">
        <v>382</v>
      </c>
      <c r="M382" s="20"/>
      <c r="N382" s="10"/>
      <c r="O382" s="27" t="s">
        <v>69</v>
      </c>
      <c r="P382" s="28" t="n">
        <v>42706.0436689815</v>
      </c>
      <c r="Q382" s="27" t="s">
        <v>1486</v>
      </c>
      <c r="R382" s="27"/>
      <c r="S382" s="27"/>
      <c r="T382" s="27"/>
      <c r="U382" s="28" t="n">
        <v>42706.0436689815</v>
      </c>
      <c r="V382" s="23" t="s">
        <v>1524</v>
      </c>
      <c r="W382" s="27"/>
      <c r="X382" s="27"/>
      <c r="Y382" s="27" t="s">
        <v>1525</v>
      </c>
      <c r="Z382" s="27"/>
      <c r="AA382" s="29" t="inlineStr">
        <f aca="false">FALSE()</f>
        <is>
          <t/>
        </is>
      </c>
      <c r="AB382" s="29" t="n">
        <v>0</v>
      </c>
      <c r="AC382" s="29"/>
      <c r="AD382" s="29" t="inlineStr">
        <f aca="false">FALSE()</f>
        <is>
          <t/>
        </is>
      </c>
      <c r="AE382" s="29" t="s">
        <v>75</v>
      </c>
      <c r="AF382" s="29"/>
      <c r="AG382" s="29"/>
      <c r="AH382" s="29" t="inlineStr">
        <f aca="false">FALSE()</f>
        <is>
          <t/>
        </is>
      </c>
      <c r="AI382" s="29" t="n">
        <v>28</v>
      </c>
      <c r="AJ382" s="29" t="s">
        <v>1489</v>
      </c>
      <c r="AK382" s="29" t="s">
        <v>76</v>
      </c>
      <c r="AL382" s="29" t="inlineStr">
        <f aca="false">FALSE()</f>
        <is>
          <t/>
        </is>
      </c>
      <c r="AM382" s="29" t="s">
        <v>1489</v>
      </c>
      <c r="AN382" s="29"/>
      <c r="AO382" s="29"/>
      <c r="AP382" s="29"/>
      <c r="AQ382" s="29"/>
      <c r="AR382" s="29"/>
      <c r="AS382" s="29"/>
      <c r="AT382" s="29"/>
      <c r="AU382" s="29"/>
      <c r="AV382" s="0" t="n">
        <v>1</v>
      </c>
      <c r="AW382" s="24" t="e">
        <f aca="false">REPLACE(INDEX(GroupVertices[group], MATCH(Edges[[#this row],[vertex 1]],GroupVertices[vertex],0)),1,1,"")</f>
        <v>#VALUE!</v>
      </c>
      <c r="AX382" s="24" t="e">
        <f aca="false">REPLACE(INDEX(GroupVertices[group], MATCH(Edges[[#this row],[vertex 2]],GroupVertices[vertex],0)),1,1,"")</f>
        <v>#VALUE!</v>
      </c>
      <c r="AY382" s="25" t="n">
        <v>1</v>
      </c>
      <c r="AZ382" s="26" t="n">
        <v>4.16666666666667</v>
      </c>
      <c r="BA382" s="25" t="n">
        <v>1</v>
      </c>
      <c r="BB382" s="26" t="n">
        <v>4.16666666666667</v>
      </c>
      <c r="BC382" s="25" t="n">
        <v>0</v>
      </c>
      <c r="BD382" s="26" t="n">
        <v>0</v>
      </c>
      <c r="BE382" s="25" t="n">
        <v>22</v>
      </c>
      <c r="BF382" s="26" t="n">
        <v>91.6666666666667</v>
      </c>
      <c r="BG382" s="25" t="n">
        <v>24</v>
      </c>
    </row>
    <row r="383" customFormat="false" ht="15" hidden="false" customHeight="false" outlineLevel="0" collapsed="false">
      <c r="A383" s="15" t="s">
        <v>1526</v>
      </c>
      <c r="B383" s="15" t="s">
        <v>1485</v>
      </c>
      <c r="C383" s="16" t="s">
        <v>66</v>
      </c>
      <c r="D383" s="17" t="n">
        <v>3</v>
      </c>
      <c r="E383" s="16" t="s">
        <v>67</v>
      </c>
      <c r="F383" s="18" t="n">
        <v>32</v>
      </c>
      <c r="G383" s="16"/>
      <c r="H383" s="19"/>
      <c r="I383" s="7"/>
      <c r="J383" s="7"/>
      <c r="K383" s="8" t="s">
        <v>68</v>
      </c>
      <c r="L383" s="20" t="n">
        <v>383</v>
      </c>
      <c r="M383" s="20"/>
      <c r="N383" s="10"/>
      <c r="O383" s="27" t="s">
        <v>69</v>
      </c>
      <c r="P383" s="28" t="n">
        <v>42706.0449305556</v>
      </c>
      <c r="Q383" s="27" t="s">
        <v>1486</v>
      </c>
      <c r="R383" s="27"/>
      <c r="S383" s="27"/>
      <c r="T383" s="27"/>
      <c r="U383" s="28" t="n">
        <v>42706.0449305556</v>
      </c>
      <c r="V383" s="23" t="s">
        <v>1527</v>
      </c>
      <c r="W383" s="27"/>
      <c r="X383" s="27"/>
      <c r="Y383" s="27" t="s">
        <v>1528</v>
      </c>
      <c r="Z383" s="27"/>
      <c r="AA383" s="29" t="inlineStr">
        <f aca="false">FALSE()</f>
        <is>
          <t/>
        </is>
      </c>
      <c r="AB383" s="29" t="n">
        <v>0</v>
      </c>
      <c r="AC383" s="29"/>
      <c r="AD383" s="29" t="inlineStr">
        <f aca="false">FALSE()</f>
        <is>
          <t/>
        </is>
      </c>
      <c r="AE383" s="29" t="s">
        <v>75</v>
      </c>
      <c r="AF383" s="29"/>
      <c r="AG383" s="29"/>
      <c r="AH383" s="29" t="inlineStr">
        <f aca="false">FALSE()</f>
        <is>
          <t/>
        </is>
      </c>
      <c r="AI383" s="29" t="n">
        <v>28</v>
      </c>
      <c r="AJ383" s="29" t="s">
        <v>1489</v>
      </c>
      <c r="AK383" s="29" t="s">
        <v>84</v>
      </c>
      <c r="AL383" s="29" t="inlineStr">
        <f aca="false">FALSE()</f>
        <is>
          <t/>
        </is>
      </c>
      <c r="AM383" s="29" t="s">
        <v>1489</v>
      </c>
      <c r="AN383" s="29"/>
      <c r="AO383" s="29"/>
      <c r="AP383" s="29"/>
      <c r="AQ383" s="29"/>
      <c r="AR383" s="29"/>
      <c r="AS383" s="29"/>
      <c r="AT383" s="29"/>
      <c r="AU383" s="29"/>
      <c r="AV383" s="0" t="n">
        <v>1</v>
      </c>
      <c r="AW383" s="24" t="e">
        <f aca="false">REPLACE(INDEX(GroupVertices[group], MATCH(Edges[[#this row],[vertex 1]],GroupVertices[vertex],0)),1,1,"")</f>
        <v>#VALUE!</v>
      </c>
      <c r="AX383" s="24" t="e">
        <f aca="false">REPLACE(INDEX(GroupVertices[group], MATCH(Edges[[#this row],[vertex 2]],GroupVertices[vertex],0)),1,1,"")</f>
        <v>#VALUE!</v>
      </c>
      <c r="AY383" s="25" t="n">
        <v>1</v>
      </c>
      <c r="AZ383" s="26" t="n">
        <v>4.16666666666667</v>
      </c>
      <c r="BA383" s="25" t="n">
        <v>1</v>
      </c>
      <c r="BB383" s="26" t="n">
        <v>4.16666666666667</v>
      </c>
      <c r="BC383" s="25" t="n">
        <v>0</v>
      </c>
      <c r="BD383" s="26" t="n">
        <v>0</v>
      </c>
      <c r="BE383" s="25" t="n">
        <v>22</v>
      </c>
      <c r="BF383" s="26" t="n">
        <v>91.6666666666667</v>
      </c>
      <c r="BG383" s="25" t="n">
        <v>24</v>
      </c>
    </row>
    <row r="384" customFormat="false" ht="15" hidden="false" customHeight="false" outlineLevel="0" collapsed="false">
      <c r="A384" s="15" t="s">
        <v>1529</v>
      </c>
      <c r="B384" s="15" t="s">
        <v>1485</v>
      </c>
      <c r="C384" s="16" t="s">
        <v>66</v>
      </c>
      <c r="D384" s="17" t="n">
        <v>3</v>
      </c>
      <c r="E384" s="16" t="s">
        <v>67</v>
      </c>
      <c r="F384" s="18" t="n">
        <v>32</v>
      </c>
      <c r="G384" s="16"/>
      <c r="H384" s="19"/>
      <c r="I384" s="7"/>
      <c r="J384" s="7"/>
      <c r="K384" s="8" t="s">
        <v>68</v>
      </c>
      <c r="L384" s="20" t="n">
        <v>384</v>
      </c>
      <c r="M384" s="20"/>
      <c r="N384" s="10"/>
      <c r="O384" s="27" t="s">
        <v>69</v>
      </c>
      <c r="P384" s="28" t="n">
        <v>42706.0512731482</v>
      </c>
      <c r="Q384" s="27" t="s">
        <v>1486</v>
      </c>
      <c r="R384" s="27"/>
      <c r="S384" s="27"/>
      <c r="T384" s="27"/>
      <c r="U384" s="28" t="n">
        <v>42706.0512731482</v>
      </c>
      <c r="V384" s="23" t="s">
        <v>1530</v>
      </c>
      <c r="W384" s="27"/>
      <c r="X384" s="27"/>
      <c r="Y384" s="27" t="s">
        <v>1531</v>
      </c>
      <c r="Z384" s="27"/>
      <c r="AA384" s="29" t="inlineStr">
        <f aca="false">FALSE()</f>
        <is>
          <t/>
        </is>
      </c>
      <c r="AB384" s="29" t="n">
        <v>0</v>
      </c>
      <c r="AC384" s="29"/>
      <c r="AD384" s="29" t="inlineStr">
        <f aca="false">FALSE()</f>
        <is>
          <t/>
        </is>
      </c>
      <c r="AE384" s="29" t="s">
        <v>75</v>
      </c>
      <c r="AF384" s="29"/>
      <c r="AG384" s="29"/>
      <c r="AH384" s="29" t="inlineStr">
        <f aca="false">FALSE()</f>
        <is>
          <t/>
        </is>
      </c>
      <c r="AI384" s="29" t="n">
        <v>28</v>
      </c>
      <c r="AJ384" s="29" t="s">
        <v>1489</v>
      </c>
      <c r="AK384" s="29" t="s">
        <v>76</v>
      </c>
      <c r="AL384" s="29" t="inlineStr">
        <f aca="false">FALSE()</f>
        <is>
          <t/>
        </is>
      </c>
      <c r="AM384" s="29" t="s">
        <v>1489</v>
      </c>
      <c r="AN384" s="29"/>
      <c r="AO384" s="29"/>
      <c r="AP384" s="29"/>
      <c r="AQ384" s="29"/>
      <c r="AR384" s="29"/>
      <c r="AS384" s="29"/>
      <c r="AT384" s="29"/>
      <c r="AU384" s="29"/>
      <c r="AV384" s="0" t="n">
        <v>1</v>
      </c>
      <c r="AW384" s="24" t="e">
        <f aca="false">REPLACE(INDEX(GroupVertices[group], MATCH(Edges[[#this row],[vertex 1]],GroupVertices[vertex],0)),1,1,"")</f>
        <v>#VALUE!</v>
      </c>
      <c r="AX384" s="24" t="e">
        <f aca="false">REPLACE(INDEX(GroupVertices[group], MATCH(Edges[[#this row],[vertex 2]],GroupVertices[vertex],0)),1,1,"")</f>
        <v>#VALUE!</v>
      </c>
      <c r="AY384" s="25" t="n">
        <v>1</v>
      </c>
      <c r="AZ384" s="26" t="n">
        <v>4.16666666666667</v>
      </c>
      <c r="BA384" s="25" t="n">
        <v>1</v>
      </c>
      <c r="BB384" s="26" t="n">
        <v>4.16666666666667</v>
      </c>
      <c r="BC384" s="25" t="n">
        <v>0</v>
      </c>
      <c r="BD384" s="26" t="n">
        <v>0</v>
      </c>
      <c r="BE384" s="25" t="n">
        <v>22</v>
      </c>
      <c r="BF384" s="26" t="n">
        <v>91.6666666666667</v>
      </c>
      <c r="BG384" s="25" t="n">
        <v>24</v>
      </c>
    </row>
    <row r="385" customFormat="false" ht="15" hidden="false" customHeight="false" outlineLevel="0" collapsed="false">
      <c r="A385" s="15" t="s">
        <v>1532</v>
      </c>
      <c r="B385" s="15" t="s">
        <v>1485</v>
      </c>
      <c r="C385" s="16" t="s">
        <v>66</v>
      </c>
      <c r="D385" s="17" t="n">
        <v>3</v>
      </c>
      <c r="E385" s="16" t="s">
        <v>67</v>
      </c>
      <c r="F385" s="18" t="n">
        <v>32</v>
      </c>
      <c r="G385" s="16"/>
      <c r="H385" s="19"/>
      <c r="I385" s="7"/>
      <c r="J385" s="7"/>
      <c r="K385" s="8" t="s">
        <v>68</v>
      </c>
      <c r="L385" s="20" t="n">
        <v>385</v>
      </c>
      <c r="M385" s="20"/>
      <c r="N385" s="10"/>
      <c r="O385" s="27" t="s">
        <v>69</v>
      </c>
      <c r="P385" s="28" t="n">
        <v>42706.0516435185</v>
      </c>
      <c r="Q385" s="27" t="s">
        <v>1486</v>
      </c>
      <c r="R385" s="27"/>
      <c r="S385" s="27"/>
      <c r="T385" s="27"/>
      <c r="U385" s="28" t="n">
        <v>42706.0516435185</v>
      </c>
      <c r="V385" s="23" t="s">
        <v>1533</v>
      </c>
      <c r="W385" s="27"/>
      <c r="X385" s="27"/>
      <c r="Y385" s="27" t="s">
        <v>1534</v>
      </c>
      <c r="Z385" s="27"/>
      <c r="AA385" s="29" t="inlineStr">
        <f aca="false">FALSE()</f>
        <is>
          <t/>
        </is>
      </c>
      <c r="AB385" s="29" t="n">
        <v>0</v>
      </c>
      <c r="AC385" s="29"/>
      <c r="AD385" s="29" t="inlineStr">
        <f aca="false">FALSE()</f>
        <is>
          <t/>
        </is>
      </c>
      <c r="AE385" s="29" t="s">
        <v>75</v>
      </c>
      <c r="AF385" s="29"/>
      <c r="AG385" s="29"/>
      <c r="AH385" s="29" t="inlineStr">
        <f aca="false">FALSE()</f>
        <is>
          <t/>
        </is>
      </c>
      <c r="AI385" s="29" t="n">
        <v>28</v>
      </c>
      <c r="AJ385" s="29" t="s">
        <v>1489</v>
      </c>
      <c r="AK385" s="29" t="s">
        <v>1535</v>
      </c>
      <c r="AL385" s="29" t="inlineStr">
        <f aca="false">FALSE()</f>
        <is>
          <t/>
        </is>
      </c>
      <c r="AM385" s="29" t="s">
        <v>1489</v>
      </c>
      <c r="AN385" s="29"/>
      <c r="AO385" s="29"/>
      <c r="AP385" s="29"/>
      <c r="AQ385" s="29"/>
      <c r="AR385" s="29"/>
      <c r="AS385" s="29"/>
      <c r="AT385" s="29"/>
      <c r="AU385" s="29"/>
      <c r="AV385" s="0" t="n">
        <v>1</v>
      </c>
      <c r="AW385" s="24" t="e">
        <f aca="false">REPLACE(INDEX(GroupVertices[group], MATCH(Edges[[#this row],[vertex 1]],GroupVertices[vertex],0)),1,1,"")</f>
        <v>#VALUE!</v>
      </c>
      <c r="AX385" s="24" t="e">
        <f aca="false">REPLACE(INDEX(GroupVertices[group], MATCH(Edges[[#this row],[vertex 2]],GroupVertices[vertex],0)),1,1,"")</f>
        <v>#VALUE!</v>
      </c>
      <c r="AY385" s="25" t="n">
        <v>1</v>
      </c>
      <c r="AZ385" s="26" t="n">
        <v>4.16666666666667</v>
      </c>
      <c r="BA385" s="25" t="n">
        <v>1</v>
      </c>
      <c r="BB385" s="26" t="n">
        <v>4.16666666666667</v>
      </c>
      <c r="BC385" s="25" t="n">
        <v>0</v>
      </c>
      <c r="BD385" s="26" t="n">
        <v>0</v>
      </c>
      <c r="BE385" s="25" t="n">
        <v>22</v>
      </c>
      <c r="BF385" s="26" t="n">
        <v>91.6666666666667</v>
      </c>
      <c r="BG385" s="25" t="n">
        <v>24</v>
      </c>
    </row>
    <row r="386" customFormat="false" ht="15" hidden="false" customHeight="false" outlineLevel="0" collapsed="false">
      <c r="A386" s="15" t="s">
        <v>1536</v>
      </c>
      <c r="B386" s="15" t="s">
        <v>1485</v>
      </c>
      <c r="C386" s="16" t="s">
        <v>66</v>
      </c>
      <c r="D386" s="17" t="n">
        <v>3</v>
      </c>
      <c r="E386" s="16" t="s">
        <v>67</v>
      </c>
      <c r="F386" s="18" t="n">
        <v>32</v>
      </c>
      <c r="G386" s="16"/>
      <c r="H386" s="19"/>
      <c r="I386" s="7"/>
      <c r="J386" s="7"/>
      <c r="K386" s="8" t="s">
        <v>68</v>
      </c>
      <c r="L386" s="20" t="n">
        <v>386</v>
      </c>
      <c r="M386" s="20"/>
      <c r="N386" s="10"/>
      <c r="O386" s="27" t="s">
        <v>69</v>
      </c>
      <c r="P386" s="28" t="n">
        <v>42706.0556828704</v>
      </c>
      <c r="Q386" s="27" t="s">
        <v>1486</v>
      </c>
      <c r="R386" s="27"/>
      <c r="S386" s="27"/>
      <c r="T386" s="27"/>
      <c r="U386" s="28" t="n">
        <v>42706.0556828704</v>
      </c>
      <c r="V386" s="23" t="s">
        <v>1537</v>
      </c>
      <c r="W386" s="27"/>
      <c r="X386" s="27"/>
      <c r="Y386" s="27" t="s">
        <v>1538</v>
      </c>
      <c r="Z386" s="27"/>
      <c r="AA386" s="29" t="inlineStr">
        <f aca="false">FALSE()</f>
        <is>
          <t/>
        </is>
      </c>
      <c r="AB386" s="29" t="n">
        <v>0</v>
      </c>
      <c r="AC386" s="29"/>
      <c r="AD386" s="29" t="inlineStr">
        <f aca="false">FALSE()</f>
        <is>
          <t/>
        </is>
      </c>
      <c r="AE386" s="29" t="s">
        <v>75</v>
      </c>
      <c r="AF386" s="29"/>
      <c r="AG386" s="29"/>
      <c r="AH386" s="29" t="inlineStr">
        <f aca="false">FALSE()</f>
        <is>
          <t/>
        </is>
      </c>
      <c r="AI386" s="29" t="n">
        <v>28</v>
      </c>
      <c r="AJ386" s="29" t="s">
        <v>1489</v>
      </c>
      <c r="AK386" s="29" t="s">
        <v>135</v>
      </c>
      <c r="AL386" s="29" t="inlineStr">
        <f aca="false">FALSE()</f>
        <is>
          <t/>
        </is>
      </c>
      <c r="AM386" s="29" t="s">
        <v>1489</v>
      </c>
      <c r="AN386" s="29"/>
      <c r="AO386" s="29"/>
      <c r="AP386" s="29"/>
      <c r="AQ386" s="29"/>
      <c r="AR386" s="29"/>
      <c r="AS386" s="29"/>
      <c r="AT386" s="29"/>
      <c r="AU386" s="29"/>
      <c r="AV386" s="0" t="n">
        <v>1</v>
      </c>
      <c r="AW386" s="24" t="e">
        <f aca="false">REPLACE(INDEX(GroupVertices[group], MATCH(Edges[[#this row],[vertex 1]],GroupVertices[vertex],0)),1,1,"")</f>
        <v>#VALUE!</v>
      </c>
      <c r="AX386" s="24" t="e">
        <f aca="false">REPLACE(INDEX(GroupVertices[group], MATCH(Edges[[#this row],[vertex 2]],GroupVertices[vertex],0)),1,1,"")</f>
        <v>#VALUE!</v>
      </c>
      <c r="AY386" s="25" t="n">
        <v>1</v>
      </c>
      <c r="AZ386" s="26" t="n">
        <v>4.16666666666667</v>
      </c>
      <c r="BA386" s="25" t="n">
        <v>1</v>
      </c>
      <c r="BB386" s="26" t="n">
        <v>4.16666666666667</v>
      </c>
      <c r="BC386" s="25" t="n">
        <v>0</v>
      </c>
      <c r="BD386" s="26" t="n">
        <v>0</v>
      </c>
      <c r="BE386" s="25" t="n">
        <v>22</v>
      </c>
      <c r="BF386" s="26" t="n">
        <v>91.6666666666667</v>
      </c>
      <c r="BG386" s="25" t="n">
        <v>24</v>
      </c>
    </row>
    <row r="387" customFormat="false" ht="15" hidden="false" customHeight="false" outlineLevel="0" collapsed="false">
      <c r="A387" s="15" t="s">
        <v>1539</v>
      </c>
      <c r="B387" s="15" t="s">
        <v>1485</v>
      </c>
      <c r="C387" s="16" t="s">
        <v>66</v>
      </c>
      <c r="D387" s="17" t="n">
        <v>3</v>
      </c>
      <c r="E387" s="16" t="s">
        <v>67</v>
      </c>
      <c r="F387" s="18" t="n">
        <v>32</v>
      </c>
      <c r="G387" s="16"/>
      <c r="H387" s="19"/>
      <c r="I387" s="7"/>
      <c r="J387" s="7"/>
      <c r="K387" s="8" t="s">
        <v>68</v>
      </c>
      <c r="L387" s="20" t="n">
        <v>387</v>
      </c>
      <c r="M387" s="20"/>
      <c r="N387" s="10"/>
      <c r="O387" s="27" t="s">
        <v>69</v>
      </c>
      <c r="P387" s="28" t="n">
        <v>42706.0709837963</v>
      </c>
      <c r="Q387" s="27" t="s">
        <v>1486</v>
      </c>
      <c r="R387" s="27"/>
      <c r="S387" s="27"/>
      <c r="T387" s="27"/>
      <c r="U387" s="28" t="n">
        <v>42706.0709837963</v>
      </c>
      <c r="V387" s="23" t="s">
        <v>1540</v>
      </c>
      <c r="W387" s="27"/>
      <c r="X387" s="27"/>
      <c r="Y387" s="27" t="s">
        <v>1541</v>
      </c>
      <c r="Z387" s="27"/>
      <c r="AA387" s="29" t="inlineStr">
        <f aca="false">FALSE()</f>
        <is>
          <t/>
        </is>
      </c>
      <c r="AB387" s="29" t="n">
        <v>0</v>
      </c>
      <c r="AC387" s="29"/>
      <c r="AD387" s="29" t="inlineStr">
        <f aca="false">FALSE()</f>
        <is>
          <t/>
        </is>
      </c>
      <c r="AE387" s="29" t="s">
        <v>75</v>
      </c>
      <c r="AF387" s="29"/>
      <c r="AG387" s="29"/>
      <c r="AH387" s="29" t="inlineStr">
        <f aca="false">FALSE()</f>
        <is>
          <t/>
        </is>
      </c>
      <c r="AI387" s="29" t="n">
        <v>28</v>
      </c>
      <c r="AJ387" s="29" t="s">
        <v>1489</v>
      </c>
      <c r="AK387" s="29" t="s">
        <v>135</v>
      </c>
      <c r="AL387" s="29" t="inlineStr">
        <f aca="false">FALSE()</f>
        <is>
          <t/>
        </is>
      </c>
      <c r="AM387" s="29" t="s">
        <v>1489</v>
      </c>
      <c r="AN387" s="29"/>
      <c r="AO387" s="29"/>
      <c r="AP387" s="29"/>
      <c r="AQ387" s="29"/>
      <c r="AR387" s="29"/>
      <c r="AS387" s="29"/>
      <c r="AT387" s="29"/>
      <c r="AU387" s="29"/>
      <c r="AV387" s="0" t="n">
        <v>1</v>
      </c>
      <c r="AW387" s="24" t="e">
        <f aca="false">REPLACE(INDEX(GroupVertices[group], MATCH(Edges[[#this row],[vertex 1]],GroupVertices[vertex],0)),1,1,"")</f>
        <v>#VALUE!</v>
      </c>
      <c r="AX387" s="24" t="e">
        <f aca="false">REPLACE(INDEX(GroupVertices[group], MATCH(Edges[[#this row],[vertex 2]],GroupVertices[vertex],0)),1,1,"")</f>
        <v>#VALUE!</v>
      </c>
      <c r="AY387" s="25" t="n">
        <v>1</v>
      </c>
      <c r="AZ387" s="26" t="n">
        <v>4.16666666666667</v>
      </c>
      <c r="BA387" s="25" t="n">
        <v>1</v>
      </c>
      <c r="BB387" s="26" t="n">
        <v>4.16666666666667</v>
      </c>
      <c r="BC387" s="25" t="n">
        <v>0</v>
      </c>
      <c r="BD387" s="26" t="n">
        <v>0</v>
      </c>
      <c r="BE387" s="25" t="n">
        <v>22</v>
      </c>
      <c r="BF387" s="26" t="n">
        <v>91.6666666666667</v>
      </c>
      <c r="BG387" s="25" t="n">
        <v>24</v>
      </c>
    </row>
    <row r="388" customFormat="false" ht="15" hidden="false" customHeight="false" outlineLevel="0" collapsed="false">
      <c r="A388" s="15" t="s">
        <v>1542</v>
      </c>
      <c r="B388" s="15" t="s">
        <v>1485</v>
      </c>
      <c r="C388" s="16" t="s">
        <v>66</v>
      </c>
      <c r="D388" s="17" t="n">
        <v>3</v>
      </c>
      <c r="E388" s="16" t="s">
        <v>67</v>
      </c>
      <c r="F388" s="18" t="n">
        <v>32</v>
      </c>
      <c r="G388" s="16"/>
      <c r="H388" s="19"/>
      <c r="I388" s="7"/>
      <c r="J388" s="7"/>
      <c r="K388" s="8" t="s">
        <v>68</v>
      </c>
      <c r="L388" s="20" t="n">
        <v>388</v>
      </c>
      <c r="M388" s="20"/>
      <c r="N388" s="10"/>
      <c r="O388" s="27" t="s">
        <v>69</v>
      </c>
      <c r="P388" s="28" t="n">
        <v>42706.0777314815</v>
      </c>
      <c r="Q388" s="27" t="s">
        <v>1486</v>
      </c>
      <c r="R388" s="27"/>
      <c r="S388" s="27"/>
      <c r="T388" s="27"/>
      <c r="U388" s="28" t="n">
        <v>42706.0777314815</v>
      </c>
      <c r="V388" s="23" t="s">
        <v>1543</v>
      </c>
      <c r="W388" s="27"/>
      <c r="X388" s="27"/>
      <c r="Y388" s="27" t="s">
        <v>1544</v>
      </c>
      <c r="Z388" s="27"/>
      <c r="AA388" s="29" t="inlineStr">
        <f aca="false">FALSE()</f>
        <is>
          <t/>
        </is>
      </c>
      <c r="AB388" s="29" t="n">
        <v>0</v>
      </c>
      <c r="AC388" s="29"/>
      <c r="AD388" s="29" t="inlineStr">
        <f aca="false">FALSE()</f>
        <is>
          <t/>
        </is>
      </c>
      <c r="AE388" s="29" t="s">
        <v>75</v>
      </c>
      <c r="AF388" s="29"/>
      <c r="AG388" s="29"/>
      <c r="AH388" s="29" t="inlineStr">
        <f aca="false">FALSE()</f>
        <is>
          <t/>
        </is>
      </c>
      <c r="AI388" s="29" t="n">
        <v>28</v>
      </c>
      <c r="AJ388" s="29" t="s">
        <v>1489</v>
      </c>
      <c r="AK388" s="29" t="s">
        <v>76</v>
      </c>
      <c r="AL388" s="29" t="inlineStr">
        <f aca="false">FALSE()</f>
        <is>
          <t/>
        </is>
      </c>
      <c r="AM388" s="29" t="s">
        <v>1489</v>
      </c>
      <c r="AN388" s="29"/>
      <c r="AO388" s="29"/>
      <c r="AP388" s="29"/>
      <c r="AQ388" s="29"/>
      <c r="AR388" s="29"/>
      <c r="AS388" s="29"/>
      <c r="AT388" s="29"/>
      <c r="AU388" s="29"/>
      <c r="AV388" s="0" t="n">
        <v>1</v>
      </c>
      <c r="AW388" s="24" t="e">
        <f aca="false">REPLACE(INDEX(GroupVertices[group], MATCH(Edges[[#this row],[vertex 1]],GroupVertices[vertex],0)),1,1,"")</f>
        <v>#VALUE!</v>
      </c>
      <c r="AX388" s="24" t="e">
        <f aca="false">REPLACE(INDEX(GroupVertices[group], MATCH(Edges[[#this row],[vertex 2]],GroupVertices[vertex],0)),1,1,"")</f>
        <v>#VALUE!</v>
      </c>
      <c r="AY388" s="25" t="n">
        <v>1</v>
      </c>
      <c r="AZ388" s="26" t="n">
        <v>4.16666666666667</v>
      </c>
      <c r="BA388" s="25" t="n">
        <v>1</v>
      </c>
      <c r="BB388" s="26" t="n">
        <v>4.16666666666667</v>
      </c>
      <c r="BC388" s="25" t="n">
        <v>0</v>
      </c>
      <c r="BD388" s="26" t="n">
        <v>0</v>
      </c>
      <c r="BE388" s="25" t="n">
        <v>22</v>
      </c>
      <c r="BF388" s="26" t="n">
        <v>91.6666666666667</v>
      </c>
      <c r="BG388" s="25" t="n">
        <v>24</v>
      </c>
    </row>
    <row r="389" customFormat="false" ht="15" hidden="false" customHeight="false" outlineLevel="0" collapsed="false">
      <c r="A389" s="15" t="s">
        <v>1545</v>
      </c>
      <c r="B389" s="15" t="s">
        <v>1485</v>
      </c>
      <c r="C389" s="16" t="s">
        <v>66</v>
      </c>
      <c r="D389" s="17" t="n">
        <v>3</v>
      </c>
      <c r="E389" s="16" t="s">
        <v>67</v>
      </c>
      <c r="F389" s="18" t="n">
        <v>32</v>
      </c>
      <c r="G389" s="16"/>
      <c r="H389" s="19"/>
      <c r="I389" s="7"/>
      <c r="J389" s="7"/>
      <c r="K389" s="8" t="s">
        <v>68</v>
      </c>
      <c r="L389" s="20" t="n">
        <v>389</v>
      </c>
      <c r="M389" s="20"/>
      <c r="N389" s="10"/>
      <c r="O389" s="27" t="s">
        <v>69</v>
      </c>
      <c r="P389" s="28" t="n">
        <v>42706.0782986111</v>
      </c>
      <c r="Q389" s="27" t="s">
        <v>1486</v>
      </c>
      <c r="R389" s="27"/>
      <c r="S389" s="27"/>
      <c r="T389" s="27"/>
      <c r="U389" s="28" t="n">
        <v>42706.0782986111</v>
      </c>
      <c r="V389" s="23" t="s">
        <v>1546</v>
      </c>
      <c r="W389" s="27"/>
      <c r="X389" s="27"/>
      <c r="Y389" s="27" t="s">
        <v>1547</v>
      </c>
      <c r="Z389" s="27"/>
      <c r="AA389" s="29" t="inlineStr">
        <f aca="false">FALSE()</f>
        <is>
          <t/>
        </is>
      </c>
      <c r="AB389" s="29" t="n">
        <v>0</v>
      </c>
      <c r="AC389" s="29"/>
      <c r="AD389" s="29" t="inlineStr">
        <f aca="false">FALSE()</f>
        <is>
          <t/>
        </is>
      </c>
      <c r="AE389" s="29" t="s">
        <v>75</v>
      </c>
      <c r="AF389" s="29"/>
      <c r="AG389" s="29"/>
      <c r="AH389" s="29" t="inlineStr">
        <f aca="false">FALSE()</f>
        <is>
          <t/>
        </is>
      </c>
      <c r="AI389" s="29" t="n">
        <v>28</v>
      </c>
      <c r="AJ389" s="29" t="s">
        <v>1489</v>
      </c>
      <c r="AK389" s="29" t="s">
        <v>84</v>
      </c>
      <c r="AL389" s="29" t="inlineStr">
        <f aca="false">FALSE()</f>
        <is>
          <t/>
        </is>
      </c>
      <c r="AM389" s="29" t="s">
        <v>1489</v>
      </c>
      <c r="AN389" s="29"/>
      <c r="AO389" s="29"/>
      <c r="AP389" s="29"/>
      <c r="AQ389" s="29"/>
      <c r="AR389" s="29"/>
      <c r="AS389" s="29"/>
      <c r="AT389" s="29"/>
      <c r="AU389" s="29"/>
      <c r="AV389" s="0" t="n">
        <v>1</v>
      </c>
      <c r="AW389" s="24" t="e">
        <f aca="false">REPLACE(INDEX(GroupVertices[group], MATCH(Edges[[#this row],[vertex 1]],GroupVertices[vertex],0)),1,1,"")</f>
        <v>#VALUE!</v>
      </c>
      <c r="AX389" s="24" t="e">
        <f aca="false">REPLACE(INDEX(GroupVertices[group], MATCH(Edges[[#this row],[vertex 2]],GroupVertices[vertex],0)),1,1,"")</f>
        <v>#VALUE!</v>
      </c>
      <c r="AY389" s="25" t="n">
        <v>1</v>
      </c>
      <c r="AZ389" s="26" t="n">
        <v>4.16666666666667</v>
      </c>
      <c r="BA389" s="25" t="n">
        <v>1</v>
      </c>
      <c r="BB389" s="26" t="n">
        <v>4.16666666666667</v>
      </c>
      <c r="BC389" s="25" t="n">
        <v>0</v>
      </c>
      <c r="BD389" s="26" t="n">
        <v>0</v>
      </c>
      <c r="BE389" s="25" t="n">
        <v>22</v>
      </c>
      <c r="BF389" s="26" t="n">
        <v>91.6666666666667</v>
      </c>
      <c r="BG389" s="25" t="n">
        <v>24</v>
      </c>
    </row>
    <row r="390" customFormat="false" ht="15" hidden="false" customHeight="false" outlineLevel="0" collapsed="false">
      <c r="A390" s="15" t="s">
        <v>1548</v>
      </c>
      <c r="B390" s="15" t="s">
        <v>1485</v>
      </c>
      <c r="C390" s="16" t="s">
        <v>66</v>
      </c>
      <c r="D390" s="17" t="n">
        <v>3</v>
      </c>
      <c r="E390" s="16" t="s">
        <v>67</v>
      </c>
      <c r="F390" s="18" t="n">
        <v>32</v>
      </c>
      <c r="G390" s="16"/>
      <c r="H390" s="19"/>
      <c r="I390" s="7"/>
      <c r="J390" s="7"/>
      <c r="K390" s="8" t="s">
        <v>68</v>
      </c>
      <c r="L390" s="20" t="n">
        <v>390</v>
      </c>
      <c r="M390" s="20"/>
      <c r="N390" s="10"/>
      <c r="O390" s="27" t="s">
        <v>69</v>
      </c>
      <c r="P390" s="28" t="n">
        <v>42706.0788078704</v>
      </c>
      <c r="Q390" s="27" t="s">
        <v>1486</v>
      </c>
      <c r="R390" s="27"/>
      <c r="S390" s="27"/>
      <c r="T390" s="27"/>
      <c r="U390" s="28" t="n">
        <v>42706.0788078704</v>
      </c>
      <c r="V390" s="23" t="s">
        <v>1549</v>
      </c>
      <c r="W390" s="27"/>
      <c r="X390" s="27"/>
      <c r="Y390" s="27" t="s">
        <v>1550</v>
      </c>
      <c r="Z390" s="27"/>
      <c r="AA390" s="29" t="inlineStr">
        <f aca="false">FALSE()</f>
        <is>
          <t/>
        </is>
      </c>
      <c r="AB390" s="29" t="n">
        <v>0</v>
      </c>
      <c r="AC390" s="29"/>
      <c r="AD390" s="29" t="inlineStr">
        <f aca="false">FALSE()</f>
        <is>
          <t/>
        </is>
      </c>
      <c r="AE390" s="29" t="s">
        <v>75</v>
      </c>
      <c r="AF390" s="29"/>
      <c r="AG390" s="29"/>
      <c r="AH390" s="29" t="inlineStr">
        <f aca="false">FALSE()</f>
        <is>
          <t/>
        </is>
      </c>
      <c r="AI390" s="29" t="n">
        <v>28</v>
      </c>
      <c r="AJ390" s="29" t="s">
        <v>1489</v>
      </c>
      <c r="AK390" s="29" t="s">
        <v>84</v>
      </c>
      <c r="AL390" s="29" t="inlineStr">
        <f aca="false">FALSE()</f>
        <is>
          <t/>
        </is>
      </c>
      <c r="AM390" s="29" t="s">
        <v>1489</v>
      </c>
      <c r="AN390" s="29"/>
      <c r="AO390" s="29"/>
      <c r="AP390" s="29"/>
      <c r="AQ390" s="29"/>
      <c r="AR390" s="29"/>
      <c r="AS390" s="29"/>
      <c r="AT390" s="29"/>
      <c r="AU390" s="29"/>
      <c r="AV390" s="0" t="n">
        <v>1</v>
      </c>
      <c r="AW390" s="24" t="e">
        <f aca="false">REPLACE(INDEX(GroupVertices[group], MATCH(Edges[[#this row],[vertex 1]],GroupVertices[vertex],0)),1,1,"")</f>
        <v>#VALUE!</v>
      </c>
      <c r="AX390" s="24" t="e">
        <f aca="false">REPLACE(INDEX(GroupVertices[group], MATCH(Edges[[#this row],[vertex 2]],GroupVertices[vertex],0)),1,1,"")</f>
        <v>#VALUE!</v>
      </c>
      <c r="AY390" s="25" t="n">
        <v>1</v>
      </c>
      <c r="AZ390" s="26" t="n">
        <v>4.16666666666667</v>
      </c>
      <c r="BA390" s="25" t="n">
        <v>1</v>
      </c>
      <c r="BB390" s="26" t="n">
        <v>4.16666666666667</v>
      </c>
      <c r="BC390" s="25" t="n">
        <v>0</v>
      </c>
      <c r="BD390" s="26" t="n">
        <v>0</v>
      </c>
      <c r="BE390" s="25" t="n">
        <v>22</v>
      </c>
      <c r="BF390" s="26" t="n">
        <v>91.6666666666667</v>
      </c>
      <c r="BG390" s="25" t="n">
        <v>24</v>
      </c>
    </row>
    <row r="391" customFormat="false" ht="15" hidden="false" customHeight="false" outlineLevel="0" collapsed="false">
      <c r="A391" s="15" t="s">
        <v>1551</v>
      </c>
      <c r="B391" s="15" t="s">
        <v>1485</v>
      </c>
      <c r="C391" s="16" t="s">
        <v>66</v>
      </c>
      <c r="D391" s="17" t="n">
        <v>3</v>
      </c>
      <c r="E391" s="16" t="s">
        <v>67</v>
      </c>
      <c r="F391" s="18" t="n">
        <v>32</v>
      </c>
      <c r="G391" s="16"/>
      <c r="H391" s="19"/>
      <c r="I391" s="7"/>
      <c r="J391" s="7"/>
      <c r="K391" s="8" t="s">
        <v>68</v>
      </c>
      <c r="L391" s="20" t="n">
        <v>391</v>
      </c>
      <c r="M391" s="20"/>
      <c r="N391" s="10"/>
      <c r="O391" s="27" t="s">
        <v>69</v>
      </c>
      <c r="P391" s="28" t="n">
        <v>42706.0897337963</v>
      </c>
      <c r="Q391" s="27" t="s">
        <v>1486</v>
      </c>
      <c r="R391" s="27"/>
      <c r="S391" s="27"/>
      <c r="T391" s="27"/>
      <c r="U391" s="28" t="n">
        <v>42706.0897337963</v>
      </c>
      <c r="V391" s="23" t="s">
        <v>1552</v>
      </c>
      <c r="W391" s="27"/>
      <c r="X391" s="27"/>
      <c r="Y391" s="27" t="s">
        <v>1553</v>
      </c>
      <c r="Z391" s="27"/>
      <c r="AA391" s="29" t="inlineStr">
        <f aca="false">FALSE()</f>
        <is>
          <t/>
        </is>
      </c>
      <c r="AB391" s="29" t="n">
        <v>0</v>
      </c>
      <c r="AC391" s="29"/>
      <c r="AD391" s="29" t="inlineStr">
        <f aca="false">FALSE()</f>
        <is>
          <t/>
        </is>
      </c>
      <c r="AE391" s="29" t="s">
        <v>75</v>
      </c>
      <c r="AF391" s="29"/>
      <c r="AG391" s="29"/>
      <c r="AH391" s="29" t="inlineStr">
        <f aca="false">FALSE()</f>
        <is>
          <t/>
        </is>
      </c>
      <c r="AI391" s="29" t="n">
        <v>28</v>
      </c>
      <c r="AJ391" s="29" t="s">
        <v>1489</v>
      </c>
      <c r="AK391" s="29" t="s">
        <v>135</v>
      </c>
      <c r="AL391" s="29" t="inlineStr">
        <f aca="false">FALSE()</f>
        <is>
          <t/>
        </is>
      </c>
      <c r="AM391" s="29" t="s">
        <v>1489</v>
      </c>
      <c r="AN391" s="29"/>
      <c r="AO391" s="29"/>
      <c r="AP391" s="29"/>
      <c r="AQ391" s="29"/>
      <c r="AR391" s="29"/>
      <c r="AS391" s="29"/>
      <c r="AT391" s="29"/>
      <c r="AU391" s="29"/>
      <c r="AV391" s="0" t="n">
        <v>1</v>
      </c>
      <c r="AW391" s="24" t="e">
        <f aca="false">REPLACE(INDEX(GroupVertices[group], MATCH(Edges[[#this row],[vertex 1]],GroupVertices[vertex],0)),1,1,"")</f>
        <v>#VALUE!</v>
      </c>
      <c r="AX391" s="24" t="e">
        <f aca="false">REPLACE(INDEX(GroupVertices[group], MATCH(Edges[[#this row],[vertex 2]],GroupVertices[vertex],0)),1,1,"")</f>
        <v>#VALUE!</v>
      </c>
      <c r="AY391" s="25" t="n">
        <v>1</v>
      </c>
      <c r="AZ391" s="26" t="n">
        <v>4.16666666666667</v>
      </c>
      <c r="BA391" s="25" t="n">
        <v>1</v>
      </c>
      <c r="BB391" s="26" t="n">
        <v>4.16666666666667</v>
      </c>
      <c r="BC391" s="25" t="n">
        <v>0</v>
      </c>
      <c r="BD391" s="26" t="n">
        <v>0</v>
      </c>
      <c r="BE391" s="25" t="n">
        <v>22</v>
      </c>
      <c r="BF391" s="26" t="n">
        <v>91.6666666666667</v>
      </c>
      <c r="BG391" s="25" t="n">
        <v>24</v>
      </c>
    </row>
    <row r="392" customFormat="false" ht="15" hidden="false" customHeight="false" outlineLevel="0" collapsed="false">
      <c r="A392" s="15" t="s">
        <v>1554</v>
      </c>
      <c r="B392" s="15" t="s">
        <v>1485</v>
      </c>
      <c r="C392" s="16" t="s">
        <v>66</v>
      </c>
      <c r="D392" s="17" t="n">
        <v>3</v>
      </c>
      <c r="E392" s="16" t="s">
        <v>67</v>
      </c>
      <c r="F392" s="18" t="n">
        <v>32</v>
      </c>
      <c r="G392" s="16"/>
      <c r="H392" s="19"/>
      <c r="I392" s="7"/>
      <c r="J392" s="7"/>
      <c r="K392" s="8" t="s">
        <v>68</v>
      </c>
      <c r="L392" s="20" t="n">
        <v>392</v>
      </c>
      <c r="M392" s="20"/>
      <c r="N392" s="10"/>
      <c r="O392" s="27" t="s">
        <v>69</v>
      </c>
      <c r="P392" s="28" t="n">
        <v>42706.1080902778</v>
      </c>
      <c r="Q392" s="27" t="s">
        <v>1486</v>
      </c>
      <c r="R392" s="27"/>
      <c r="S392" s="27"/>
      <c r="T392" s="27"/>
      <c r="U392" s="28" t="n">
        <v>42706.1080902778</v>
      </c>
      <c r="V392" s="23" t="s">
        <v>1555</v>
      </c>
      <c r="W392" s="27"/>
      <c r="X392" s="27"/>
      <c r="Y392" s="27" t="s">
        <v>1556</v>
      </c>
      <c r="Z392" s="27"/>
      <c r="AA392" s="29" t="inlineStr">
        <f aca="false">FALSE()</f>
        <is>
          <t/>
        </is>
      </c>
      <c r="AB392" s="29" t="n">
        <v>0</v>
      </c>
      <c r="AC392" s="29"/>
      <c r="AD392" s="29" t="inlineStr">
        <f aca="false">FALSE()</f>
        <is>
          <t/>
        </is>
      </c>
      <c r="AE392" s="29" t="s">
        <v>75</v>
      </c>
      <c r="AF392" s="29"/>
      <c r="AG392" s="29"/>
      <c r="AH392" s="29" t="inlineStr">
        <f aca="false">FALSE()</f>
        <is>
          <t/>
        </is>
      </c>
      <c r="AI392" s="29" t="n">
        <v>28</v>
      </c>
      <c r="AJ392" s="29" t="s">
        <v>1489</v>
      </c>
      <c r="AK392" s="29" t="s">
        <v>76</v>
      </c>
      <c r="AL392" s="29" t="inlineStr">
        <f aca="false">FALSE()</f>
        <is>
          <t/>
        </is>
      </c>
      <c r="AM392" s="29" t="s">
        <v>1489</v>
      </c>
      <c r="AN392" s="29"/>
      <c r="AO392" s="29"/>
      <c r="AP392" s="29"/>
      <c r="AQ392" s="29"/>
      <c r="AR392" s="29"/>
      <c r="AS392" s="29"/>
      <c r="AT392" s="29"/>
      <c r="AU392" s="29"/>
      <c r="AV392" s="0" t="n">
        <v>1</v>
      </c>
      <c r="AW392" s="24" t="e">
        <f aca="false">REPLACE(INDEX(GroupVertices[group], MATCH(Edges[[#this row],[vertex 1]],GroupVertices[vertex],0)),1,1,"")</f>
        <v>#VALUE!</v>
      </c>
      <c r="AX392" s="24" t="e">
        <f aca="false">REPLACE(INDEX(GroupVertices[group], MATCH(Edges[[#this row],[vertex 2]],GroupVertices[vertex],0)),1,1,"")</f>
        <v>#VALUE!</v>
      </c>
      <c r="AY392" s="25" t="n">
        <v>1</v>
      </c>
      <c r="AZ392" s="26" t="n">
        <v>4.16666666666667</v>
      </c>
      <c r="BA392" s="25" t="n">
        <v>1</v>
      </c>
      <c r="BB392" s="26" t="n">
        <v>4.16666666666667</v>
      </c>
      <c r="BC392" s="25" t="n">
        <v>0</v>
      </c>
      <c r="BD392" s="26" t="n">
        <v>0</v>
      </c>
      <c r="BE392" s="25" t="n">
        <v>22</v>
      </c>
      <c r="BF392" s="26" t="n">
        <v>91.6666666666667</v>
      </c>
      <c r="BG392" s="25" t="n">
        <v>24</v>
      </c>
    </row>
    <row r="393" customFormat="false" ht="15" hidden="false" customHeight="false" outlineLevel="0" collapsed="false">
      <c r="A393" s="15" t="s">
        <v>1557</v>
      </c>
      <c r="B393" s="15" t="s">
        <v>1485</v>
      </c>
      <c r="C393" s="16" t="s">
        <v>66</v>
      </c>
      <c r="D393" s="17" t="n">
        <v>3</v>
      </c>
      <c r="E393" s="16" t="s">
        <v>67</v>
      </c>
      <c r="F393" s="18" t="n">
        <v>32</v>
      </c>
      <c r="G393" s="16"/>
      <c r="H393" s="19"/>
      <c r="I393" s="7"/>
      <c r="J393" s="7"/>
      <c r="K393" s="8" t="s">
        <v>68</v>
      </c>
      <c r="L393" s="20" t="n">
        <v>393</v>
      </c>
      <c r="M393" s="20"/>
      <c r="N393" s="10"/>
      <c r="O393" s="27" t="s">
        <v>69</v>
      </c>
      <c r="P393" s="28" t="n">
        <v>42706.114525463</v>
      </c>
      <c r="Q393" s="27" t="s">
        <v>1486</v>
      </c>
      <c r="R393" s="27"/>
      <c r="S393" s="27"/>
      <c r="T393" s="27"/>
      <c r="U393" s="28" t="n">
        <v>42706.114525463</v>
      </c>
      <c r="V393" s="23" t="s">
        <v>1558</v>
      </c>
      <c r="W393" s="27"/>
      <c r="X393" s="27"/>
      <c r="Y393" s="27" t="s">
        <v>1559</v>
      </c>
      <c r="Z393" s="27"/>
      <c r="AA393" s="29" t="inlineStr">
        <f aca="false">FALSE()</f>
        <is>
          <t/>
        </is>
      </c>
      <c r="AB393" s="29" t="n">
        <v>0</v>
      </c>
      <c r="AC393" s="29"/>
      <c r="AD393" s="29" t="inlineStr">
        <f aca="false">FALSE()</f>
        <is>
          <t/>
        </is>
      </c>
      <c r="AE393" s="29" t="s">
        <v>75</v>
      </c>
      <c r="AF393" s="29"/>
      <c r="AG393" s="29"/>
      <c r="AH393" s="29" t="inlineStr">
        <f aca="false">FALSE()</f>
        <is>
          <t/>
        </is>
      </c>
      <c r="AI393" s="29" t="n">
        <v>28</v>
      </c>
      <c r="AJ393" s="29" t="s">
        <v>1489</v>
      </c>
      <c r="AK393" s="29" t="s">
        <v>135</v>
      </c>
      <c r="AL393" s="29" t="inlineStr">
        <f aca="false">FALSE()</f>
        <is>
          <t/>
        </is>
      </c>
      <c r="AM393" s="29" t="s">
        <v>1489</v>
      </c>
      <c r="AN393" s="29"/>
      <c r="AO393" s="29"/>
      <c r="AP393" s="29"/>
      <c r="AQ393" s="29"/>
      <c r="AR393" s="29"/>
      <c r="AS393" s="29"/>
      <c r="AT393" s="29"/>
      <c r="AU393" s="29"/>
      <c r="AV393" s="0" t="n">
        <v>1</v>
      </c>
      <c r="AW393" s="24" t="e">
        <f aca="false">REPLACE(INDEX(GroupVertices[group], MATCH(Edges[[#this row],[vertex 1]],GroupVertices[vertex],0)),1,1,"")</f>
        <v>#VALUE!</v>
      </c>
      <c r="AX393" s="24" t="e">
        <f aca="false">REPLACE(INDEX(GroupVertices[group], MATCH(Edges[[#this row],[vertex 2]],GroupVertices[vertex],0)),1,1,"")</f>
        <v>#VALUE!</v>
      </c>
      <c r="AY393" s="25" t="n">
        <v>1</v>
      </c>
      <c r="AZ393" s="26" t="n">
        <v>4.16666666666667</v>
      </c>
      <c r="BA393" s="25" t="n">
        <v>1</v>
      </c>
      <c r="BB393" s="26" t="n">
        <v>4.16666666666667</v>
      </c>
      <c r="BC393" s="25" t="n">
        <v>0</v>
      </c>
      <c r="BD393" s="26" t="n">
        <v>0</v>
      </c>
      <c r="BE393" s="25" t="n">
        <v>22</v>
      </c>
      <c r="BF393" s="26" t="n">
        <v>91.6666666666667</v>
      </c>
      <c r="BG393" s="25" t="n">
        <v>24</v>
      </c>
    </row>
    <row r="394" customFormat="false" ht="15" hidden="false" customHeight="false" outlineLevel="0" collapsed="false">
      <c r="A394" s="15" t="s">
        <v>1560</v>
      </c>
      <c r="B394" s="15" t="s">
        <v>1560</v>
      </c>
      <c r="C394" s="16" t="s">
        <v>66</v>
      </c>
      <c r="D394" s="17" t="n">
        <v>3</v>
      </c>
      <c r="E394" s="16" t="s">
        <v>67</v>
      </c>
      <c r="F394" s="18" t="n">
        <v>32</v>
      </c>
      <c r="G394" s="16"/>
      <c r="H394" s="19"/>
      <c r="I394" s="7"/>
      <c r="J394" s="7"/>
      <c r="K394" s="8" t="s">
        <v>68</v>
      </c>
      <c r="L394" s="20" t="n">
        <v>394</v>
      </c>
      <c r="M394" s="20"/>
      <c r="N394" s="10"/>
      <c r="O394" s="27" t="s">
        <v>21</v>
      </c>
      <c r="P394" s="28" t="n">
        <v>42706.1151273148</v>
      </c>
      <c r="Q394" s="27" t="s">
        <v>1561</v>
      </c>
      <c r="R394" s="23" t="s">
        <v>1562</v>
      </c>
      <c r="S394" s="27" t="s">
        <v>88</v>
      </c>
      <c r="T394" s="27"/>
      <c r="U394" s="28" t="n">
        <v>42706.1151273148</v>
      </c>
      <c r="V394" s="23" t="s">
        <v>1563</v>
      </c>
      <c r="W394" s="27" t="n">
        <v>2.45693221</v>
      </c>
      <c r="X394" s="27" t="n">
        <v>102.17204686</v>
      </c>
      <c r="Y394" s="27" t="s">
        <v>1564</v>
      </c>
      <c r="Z394" s="27"/>
      <c r="AA394" s="29" t="inlineStr">
        <f aca="false">FALSE()</f>
        <is>
          <t/>
        </is>
      </c>
      <c r="AB394" s="29" t="n">
        <v>0</v>
      </c>
      <c r="AC394" s="29"/>
      <c r="AD394" s="29" t="inlineStr">
        <f aca="false">FALSE()</f>
        <is>
          <t/>
        </is>
      </c>
      <c r="AE394" s="29" t="s">
        <v>75</v>
      </c>
      <c r="AF394" s="29"/>
      <c r="AG394" s="29"/>
      <c r="AH394" s="29" t="inlineStr">
        <f aca="false">FALSE()</f>
        <is>
          <t/>
        </is>
      </c>
      <c r="AI394" s="29" t="n">
        <v>0</v>
      </c>
      <c r="AJ394" s="29"/>
      <c r="AK394" s="29" t="s">
        <v>91</v>
      </c>
      <c r="AL394" s="29" t="inlineStr">
        <f aca="false">FALSE()</f>
        <is>
          <t/>
        </is>
      </c>
      <c r="AM394" s="29" t="s">
        <v>1564</v>
      </c>
      <c r="AN394" s="30" t="s">
        <v>97</v>
      </c>
      <c r="AO394" s="29" t="s">
        <v>98</v>
      </c>
      <c r="AP394" s="29" t="s">
        <v>99</v>
      </c>
      <c r="AQ394" s="29" t="s">
        <v>100</v>
      </c>
      <c r="AR394" s="29" t="s">
        <v>101</v>
      </c>
      <c r="AS394" s="29" t="s">
        <v>102</v>
      </c>
      <c r="AT394" s="29" t="s">
        <v>103</v>
      </c>
      <c r="AU394" s="23" t="s">
        <v>104</v>
      </c>
      <c r="AV394" s="0" t="n">
        <v>1</v>
      </c>
      <c r="AW394" s="24" t="e">
        <f aca="false">REPLACE(INDEX(GroupVertices[group], MATCH(Edges[[#this row],[vertex 1]],GroupVertices[vertex],0)),1,1,"")</f>
        <v>#VALUE!</v>
      </c>
      <c r="AX394" s="24" t="e">
        <f aca="false">REPLACE(INDEX(GroupVertices[group], MATCH(Edges[[#this row],[vertex 2]],GroupVertices[vertex],0)),1,1,"")</f>
        <v>#VALUE!</v>
      </c>
      <c r="AY394" s="25" t="n">
        <v>0</v>
      </c>
      <c r="AZ394" s="26" t="n">
        <v>0</v>
      </c>
      <c r="BA394" s="25" t="n">
        <v>0</v>
      </c>
      <c r="BB394" s="26" t="n">
        <v>0</v>
      </c>
      <c r="BC394" s="25" t="n">
        <v>0</v>
      </c>
      <c r="BD394" s="26" t="n">
        <v>0</v>
      </c>
      <c r="BE394" s="25" t="n">
        <v>13</v>
      </c>
      <c r="BF394" s="26" t="n">
        <v>100</v>
      </c>
      <c r="BG394" s="25" t="n">
        <v>13</v>
      </c>
    </row>
    <row r="395" customFormat="false" ht="15" hidden="false" customHeight="false" outlineLevel="0" collapsed="false">
      <c r="A395" s="15" t="s">
        <v>1565</v>
      </c>
      <c r="B395" s="15" t="s">
        <v>1485</v>
      </c>
      <c r="C395" s="16" t="s">
        <v>66</v>
      </c>
      <c r="D395" s="17" t="n">
        <v>3</v>
      </c>
      <c r="E395" s="16" t="s">
        <v>67</v>
      </c>
      <c r="F395" s="18" t="n">
        <v>32</v>
      </c>
      <c r="G395" s="16"/>
      <c r="H395" s="19"/>
      <c r="I395" s="7"/>
      <c r="J395" s="7"/>
      <c r="K395" s="8" t="s">
        <v>68</v>
      </c>
      <c r="L395" s="20" t="n">
        <v>395</v>
      </c>
      <c r="M395" s="20"/>
      <c r="N395" s="10"/>
      <c r="O395" s="27" t="s">
        <v>69</v>
      </c>
      <c r="P395" s="28" t="n">
        <v>42706.1232060185</v>
      </c>
      <c r="Q395" s="27" t="s">
        <v>1486</v>
      </c>
      <c r="R395" s="27"/>
      <c r="S395" s="27"/>
      <c r="T395" s="27"/>
      <c r="U395" s="28" t="n">
        <v>42706.1232060185</v>
      </c>
      <c r="V395" s="23" t="s">
        <v>1566</v>
      </c>
      <c r="W395" s="27"/>
      <c r="X395" s="27"/>
      <c r="Y395" s="27" t="s">
        <v>1567</v>
      </c>
      <c r="Z395" s="27"/>
      <c r="AA395" s="29" t="inlineStr">
        <f aca="false">FALSE()</f>
        <is>
          <t/>
        </is>
      </c>
      <c r="AB395" s="29" t="n">
        <v>0</v>
      </c>
      <c r="AC395" s="29"/>
      <c r="AD395" s="29" t="inlineStr">
        <f aca="false">FALSE()</f>
        <is>
          <t/>
        </is>
      </c>
      <c r="AE395" s="29" t="s">
        <v>75</v>
      </c>
      <c r="AF395" s="29"/>
      <c r="AG395" s="29"/>
      <c r="AH395" s="29" t="inlineStr">
        <f aca="false">FALSE()</f>
        <is>
          <t/>
        </is>
      </c>
      <c r="AI395" s="29" t="n">
        <v>28</v>
      </c>
      <c r="AJ395" s="29" t="s">
        <v>1489</v>
      </c>
      <c r="AK395" s="29" t="s">
        <v>84</v>
      </c>
      <c r="AL395" s="29" t="inlineStr">
        <f aca="false">FALSE()</f>
        <is>
          <t/>
        </is>
      </c>
      <c r="AM395" s="29" t="s">
        <v>1489</v>
      </c>
      <c r="AN395" s="29"/>
      <c r="AO395" s="29"/>
      <c r="AP395" s="29"/>
      <c r="AQ395" s="29"/>
      <c r="AR395" s="29"/>
      <c r="AS395" s="29"/>
      <c r="AT395" s="29"/>
      <c r="AU395" s="29"/>
      <c r="AV395" s="0" t="n">
        <v>1</v>
      </c>
      <c r="AW395" s="24" t="e">
        <f aca="false">REPLACE(INDEX(GroupVertices[group], MATCH(Edges[[#this row],[vertex 1]],GroupVertices[vertex],0)),1,1,"")</f>
        <v>#VALUE!</v>
      </c>
      <c r="AX395" s="24" t="e">
        <f aca="false">REPLACE(INDEX(GroupVertices[group], MATCH(Edges[[#this row],[vertex 2]],GroupVertices[vertex],0)),1,1,"")</f>
        <v>#VALUE!</v>
      </c>
      <c r="AY395" s="25" t="n">
        <v>1</v>
      </c>
      <c r="AZ395" s="26" t="n">
        <v>4.16666666666667</v>
      </c>
      <c r="BA395" s="25" t="n">
        <v>1</v>
      </c>
      <c r="BB395" s="26" t="n">
        <v>4.16666666666667</v>
      </c>
      <c r="BC395" s="25" t="n">
        <v>0</v>
      </c>
      <c r="BD395" s="26" t="n">
        <v>0</v>
      </c>
      <c r="BE395" s="25" t="n">
        <v>22</v>
      </c>
      <c r="BF395" s="26" t="n">
        <v>91.6666666666667</v>
      </c>
      <c r="BG395" s="25" t="n">
        <v>24</v>
      </c>
    </row>
    <row r="396" customFormat="false" ht="15" hidden="false" customHeight="false" outlineLevel="0" collapsed="false">
      <c r="A396" s="15" t="s">
        <v>1568</v>
      </c>
      <c r="B396" s="15" t="s">
        <v>1568</v>
      </c>
      <c r="C396" s="16" t="s">
        <v>66</v>
      </c>
      <c r="D396" s="17" t="n">
        <v>3</v>
      </c>
      <c r="E396" s="16" t="s">
        <v>67</v>
      </c>
      <c r="F396" s="18" t="n">
        <v>32</v>
      </c>
      <c r="G396" s="16"/>
      <c r="H396" s="19"/>
      <c r="I396" s="7"/>
      <c r="J396" s="7"/>
      <c r="K396" s="8" t="s">
        <v>68</v>
      </c>
      <c r="L396" s="20" t="n">
        <v>396</v>
      </c>
      <c r="M396" s="20"/>
      <c r="N396" s="10"/>
      <c r="O396" s="27" t="s">
        <v>21</v>
      </c>
      <c r="P396" s="28" t="n">
        <v>42706.1333796296</v>
      </c>
      <c r="Q396" s="27" t="s">
        <v>1569</v>
      </c>
      <c r="R396" s="23" t="s">
        <v>1570</v>
      </c>
      <c r="S396" s="27" t="s">
        <v>1088</v>
      </c>
      <c r="T396" s="27"/>
      <c r="U396" s="28" t="n">
        <v>42706.1333796296</v>
      </c>
      <c r="V396" s="23" t="s">
        <v>1571</v>
      </c>
      <c r="W396" s="27"/>
      <c r="X396" s="27"/>
      <c r="Y396" s="27" t="s">
        <v>1572</v>
      </c>
      <c r="Z396" s="27"/>
      <c r="AA396" s="29" t="inlineStr">
        <f aca="false">FALSE()</f>
        <is>
          <t/>
        </is>
      </c>
      <c r="AB396" s="29" t="n">
        <v>0</v>
      </c>
      <c r="AC396" s="29"/>
      <c r="AD396" s="29" t="inlineStr">
        <f aca="false">FALSE()</f>
        <is>
          <t/>
        </is>
      </c>
      <c r="AE396" s="29" t="s">
        <v>75</v>
      </c>
      <c r="AF396" s="29"/>
      <c r="AG396" s="29"/>
      <c r="AH396" s="29" t="inlineStr">
        <f aca="false">FALSE()</f>
        <is>
          <t/>
        </is>
      </c>
      <c r="AI396" s="29" t="n">
        <v>0</v>
      </c>
      <c r="AJ396" s="29"/>
      <c r="AK396" s="29" t="s">
        <v>1573</v>
      </c>
      <c r="AL396" s="29" t="inlineStr">
        <f aca="false">FALSE()</f>
        <is>
          <t/>
        </is>
      </c>
      <c r="AM396" s="29" t="s">
        <v>1572</v>
      </c>
      <c r="AN396" s="29"/>
      <c r="AO396" s="29"/>
      <c r="AP396" s="29"/>
      <c r="AQ396" s="29"/>
      <c r="AR396" s="29"/>
      <c r="AS396" s="29"/>
      <c r="AT396" s="29"/>
      <c r="AU396" s="29"/>
      <c r="AV396" s="0" t="n">
        <v>1</v>
      </c>
      <c r="AW396" s="24" t="e">
        <f aca="false">REPLACE(INDEX(GroupVertices[group], MATCH(Edges[[#this row],[vertex 1]],GroupVertices[vertex],0)),1,1,"")</f>
        <v>#VALUE!</v>
      </c>
      <c r="AX396" s="24" t="e">
        <f aca="false">REPLACE(INDEX(GroupVertices[group], MATCH(Edges[[#this row],[vertex 2]],GroupVertices[vertex],0)),1,1,"")</f>
        <v>#VALUE!</v>
      </c>
      <c r="AY396" s="25" t="n">
        <v>0</v>
      </c>
      <c r="AZ396" s="26" t="n">
        <v>0</v>
      </c>
      <c r="BA396" s="25" t="n">
        <v>0</v>
      </c>
      <c r="BB396" s="26" t="n">
        <v>0</v>
      </c>
      <c r="BC396" s="25" t="n">
        <v>0</v>
      </c>
      <c r="BD396" s="26" t="n">
        <v>0</v>
      </c>
      <c r="BE396" s="25" t="n">
        <v>3</v>
      </c>
      <c r="BF396" s="26" t="n">
        <v>100</v>
      </c>
      <c r="BG396" s="25" t="n">
        <v>3</v>
      </c>
    </row>
    <row r="397" customFormat="false" ht="15" hidden="false" customHeight="false" outlineLevel="0" collapsed="false">
      <c r="A397" s="15" t="s">
        <v>1574</v>
      </c>
      <c r="B397" s="15" t="s">
        <v>1485</v>
      </c>
      <c r="C397" s="16" t="s">
        <v>66</v>
      </c>
      <c r="D397" s="17" t="n">
        <v>3</v>
      </c>
      <c r="E397" s="16" t="s">
        <v>67</v>
      </c>
      <c r="F397" s="18" t="n">
        <v>32</v>
      </c>
      <c r="G397" s="16"/>
      <c r="H397" s="19"/>
      <c r="I397" s="7"/>
      <c r="J397" s="7"/>
      <c r="K397" s="8" t="s">
        <v>68</v>
      </c>
      <c r="L397" s="20" t="n">
        <v>397</v>
      </c>
      <c r="M397" s="20"/>
      <c r="N397" s="10"/>
      <c r="O397" s="27" t="s">
        <v>69</v>
      </c>
      <c r="P397" s="28" t="n">
        <v>42706.1391782407</v>
      </c>
      <c r="Q397" s="27" t="s">
        <v>1486</v>
      </c>
      <c r="R397" s="27"/>
      <c r="S397" s="27"/>
      <c r="T397" s="27"/>
      <c r="U397" s="28" t="n">
        <v>42706.1391782407</v>
      </c>
      <c r="V397" s="23" t="s">
        <v>1575</v>
      </c>
      <c r="W397" s="27"/>
      <c r="X397" s="27"/>
      <c r="Y397" s="27" t="s">
        <v>1576</v>
      </c>
      <c r="Z397" s="27"/>
      <c r="AA397" s="29" t="inlineStr">
        <f aca="false">FALSE()</f>
        <is>
          <t/>
        </is>
      </c>
      <c r="AB397" s="29" t="n">
        <v>0</v>
      </c>
      <c r="AC397" s="29"/>
      <c r="AD397" s="29" t="inlineStr">
        <f aca="false">FALSE()</f>
        <is>
          <t/>
        </is>
      </c>
      <c r="AE397" s="29" t="s">
        <v>75</v>
      </c>
      <c r="AF397" s="29"/>
      <c r="AG397" s="29"/>
      <c r="AH397" s="29" t="inlineStr">
        <f aca="false">FALSE()</f>
        <is>
          <t/>
        </is>
      </c>
      <c r="AI397" s="29" t="n">
        <v>28</v>
      </c>
      <c r="AJ397" s="29" t="s">
        <v>1489</v>
      </c>
      <c r="AK397" s="29" t="s">
        <v>633</v>
      </c>
      <c r="AL397" s="29" t="inlineStr">
        <f aca="false">FALSE()</f>
        <is>
          <t/>
        </is>
      </c>
      <c r="AM397" s="29" t="s">
        <v>1489</v>
      </c>
      <c r="AN397" s="29"/>
      <c r="AO397" s="29"/>
      <c r="AP397" s="29"/>
      <c r="AQ397" s="29"/>
      <c r="AR397" s="29"/>
      <c r="AS397" s="29"/>
      <c r="AT397" s="29"/>
      <c r="AU397" s="29"/>
      <c r="AV397" s="0" t="n">
        <v>1</v>
      </c>
      <c r="AW397" s="24" t="e">
        <f aca="false">REPLACE(INDEX(GroupVertices[group], MATCH(Edges[[#this row],[vertex 1]],GroupVertices[vertex],0)),1,1,"")</f>
        <v>#VALUE!</v>
      </c>
      <c r="AX397" s="24" t="e">
        <f aca="false">REPLACE(INDEX(GroupVertices[group], MATCH(Edges[[#this row],[vertex 2]],GroupVertices[vertex],0)),1,1,"")</f>
        <v>#VALUE!</v>
      </c>
      <c r="AY397" s="25" t="n">
        <v>1</v>
      </c>
      <c r="AZ397" s="26" t="n">
        <v>4.16666666666667</v>
      </c>
      <c r="BA397" s="25" t="n">
        <v>1</v>
      </c>
      <c r="BB397" s="26" t="n">
        <v>4.16666666666667</v>
      </c>
      <c r="BC397" s="25" t="n">
        <v>0</v>
      </c>
      <c r="BD397" s="26" t="n">
        <v>0</v>
      </c>
      <c r="BE397" s="25" t="n">
        <v>22</v>
      </c>
      <c r="BF397" s="26" t="n">
        <v>91.6666666666667</v>
      </c>
      <c r="BG397" s="25" t="n">
        <v>24</v>
      </c>
    </row>
    <row r="398" customFormat="false" ht="15" hidden="false" customHeight="false" outlineLevel="0" collapsed="false">
      <c r="A398" s="15" t="s">
        <v>1577</v>
      </c>
      <c r="B398" s="15" t="s">
        <v>1578</v>
      </c>
      <c r="C398" s="16" t="s">
        <v>66</v>
      </c>
      <c r="D398" s="17" t="n">
        <v>3</v>
      </c>
      <c r="E398" s="16" t="s">
        <v>67</v>
      </c>
      <c r="F398" s="18" t="n">
        <v>32</v>
      </c>
      <c r="G398" s="16"/>
      <c r="H398" s="19"/>
      <c r="I398" s="7"/>
      <c r="J398" s="7"/>
      <c r="K398" s="8" t="s">
        <v>68</v>
      </c>
      <c r="L398" s="20" t="n">
        <v>398</v>
      </c>
      <c r="M398" s="20"/>
      <c r="N398" s="10"/>
      <c r="O398" s="27" t="s">
        <v>69</v>
      </c>
      <c r="P398" s="28" t="n">
        <v>42706.1431134259</v>
      </c>
      <c r="Q398" s="27" t="s">
        <v>1579</v>
      </c>
      <c r="R398" s="27"/>
      <c r="S398" s="27"/>
      <c r="T398" s="27"/>
      <c r="U398" s="28" t="n">
        <v>42706.1431134259</v>
      </c>
      <c r="V398" s="23" t="s">
        <v>1580</v>
      </c>
      <c r="W398" s="27"/>
      <c r="X398" s="27"/>
      <c r="Y398" s="27" t="s">
        <v>1581</v>
      </c>
      <c r="Z398" s="27"/>
      <c r="AA398" s="29" t="inlineStr">
        <f aca="false">FALSE()</f>
        <is>
          <t/>
        </is>
      </c>
      <c r="AB398" s="29" t="n">
        <v>0</v>
      </c>
      <c r="AC398" s="29"/>
      <c r="AD398" s="29" t="n">
        <f aca="false">TRUE()</f>
        <v>1</v>
      </c>
      <c r="AE398" s="29" t="s">
        <v>75</v>
      </c>
      <c r="AF398" s="29"/>
      <c r="AG398" s="29" t="s">
        <v>1582</v>
      </c>
      <c r="AH398" s="29" t="inlineStr">
        <f aca="false">FALSE()</f>
        <is>
          <t/>
        </is>
      </c>
      <c r="AI398" s="29" t="n">
        <v>3</v>
      </c>
      <c r="AJ398" s="29" t="s">
        <v>1583</v>
      </c>
      <c r="AK398" s="29" t="s">
        <v>482</v>
      </c>
      <c r="AL398" s="29" t="inlineStr">
        <f aca="false">FALSE()</f>
        <is>
          <t/>
        </is>
      </c>
      <c r="AM398" s="29" t="s">
        <v>1583</v>
      </c>
      <c r="AN398" s="29"/>
      <c r="AO398" s="29"/>
      <c r="AP398" s="29"/>
      <c r="AQ398" s="29"/>
      <c r="AR398" s="29"/>
      <c r="AS398" s="29"/>
      <c r="AT398" s="29"/>
      <c r="AU398" s="29"/>
      <c r="AV398" s="0" t="n">
        <v>1</v>
      </c>
      <c r="AW398" s="24" t="e">
        <f aca="false">REPLACE(INDEX(GroupVertices[group], MATCH(Edges[[#this row],[vertex 1]],GroupVertices[vertex],0)),1,1,"")</f>
        <v>#VALUE!</v>
      </c>
      <c r="AX398" s="24" t="e">
        <f aca="false">REPLACE(INDEX(GroupVertices[group], MATCH(Edges[[#this row],[vertex 2]],GroupVertices[vertex],0)),1,1,"")</f>
        <v>#VALUE!</v>
      </c>
      <c r="AY398" s="25" t="n">
        <v>0</v>
      </c>
      <c r="AZ398" s="26" t="n">
        <v>0</v>
      </c>
      <c r="BA398" s="25" t="n">
        <v>0</v>
      </c>
      <c r="BB398" s="26" t="n">
        <v>0</v>
      </c>
      <c r="BC398" s="25" t="n">
        <v>0</v>
      </c>
      <c r="BD398" s="26" t="n">
        <v>0</v>
      </c>
      <c r="BE398" s="25" t="n">
        <v>23</v>
      </c>
      <c r="BF398" s="26" t="n">
        <v>100</v>
      </c>
      <c r="BG398" s="25" t="n">
        <v>23</v>
      </c>
    </row>
    <row r="399" customFormat="false" ht="15" hidden="false" customHeight="false" outlineLevel="0" collapsed="false">
      <c r="A399" s="15" t="s">
        <v>1584</v>
      </c>
      <c r="B399" s="15" t="s">
        <v>1578</v>
      </c>
      <c r="C399" s="16" t="s">
        <v>66</v>
      </c>
      <c r="D399" s="17" t="n">
        <v>3</v>
      </c>
      <c r="E399" s="16" t="s">
        <v>67</v>
      </c>
      <c r="F399" s="18" t="n">
        <v>32</v>
      </c>
      <c r="G399" s="16"/>
      <c r="H399" s="19"/>
      <c r="I399" s="7"/>
      <c r="J399" s="7"/>
      <c r="K399" s="8" t="s">
        <v>68</v>
      </c>
      <c r="L399" s="20" t="n">
        <v>399</v>
      </c>
      <c r="M399" s="20"/>
      <c r="N399" s="10"/>
      <c r="O399" s="27" t="s">
        <v>69</v>
      </c>
      <c r="P399" s="28" t="n">
        <v>42706.1450578704</v>
      </c>
      <c r="Q399" s="27" t="s">
        <v>1579</v>
      </c>
      <c r="R399" s="27"/>
      <c r="S399" s="27"/>
      <c r="T399" s="27"/>
      <c r="U399" s="28" t="n">
        <v>42706.1450578704</v>
      </c>
      <c r="V399" s="23" t="s">
        <v>1585</v>
      </c>
      <c r="W399" s="27"/>
      <c r="X399" s="27"/>
      <c r="Y399" s="27" t="s">
        <v>1586</v>
      </c>
      <c r="Z399" s="27"/>
      <c r="AA399" s="29" t="inlineStr">
        <f aca="false">FALSE()</f>
        <is>
          <t/>
        </is>
      </c>
      <c r="AB399" s="29" t="n">
        <v>0</v>
      </c>
      <c r="AC399" s="29"/>
      <c r="AD399" s="29" t="inlineStr">
        <f aca="false">TRUE()</f>
        <is>
          <t/>
        </is>
      </c>
      <c r="AE399" s="29" t="s">
        <v>75</v>
      </c>
      <c r="AF399" s="29"/>
      <c r="AG399" s="29" t="s">
        <v>1582</v>
      </c>
      <c r="AH399" s="29" t="inlineStr">
        <f aca="false">FALSE()</f>
        <is>
          <t/>
        </is>
      </c>
      <c r="AI399" s="29" t="n">
        <v>3</v>
      </c>
      <c r="AJ399" s="29" t="s">
        <v>1583</v>
      </c>
      <c r="AK399" s="29" t="s">
        <v>84</v>
      </c>
      <c r="AL399" s="29" t="inlineStr">
        <f aca="false">FALSE()</f>
        <is>
          <t/>
        </is>
      </c>
      <c r="AM399" s="29" t="s">
        <v>1583</v>
      </c>
      <c r="AN399" s="29"/>
      <c r="AO399" s="29"/>
      <c r="AP399" s="29"/>
      <c r="AQ399" s="29"/>
      <c r="AR399" s="29"/>
      <c r="AS399" s="29"/>
      <c r="AT399" s="29"/>
      <c r="AU399" s="29"/>
      <c r="AV399" s="0" t="n">
        <v>1</v>
      </c>
      <c r="AW399" s="24" t="e">
        <f aca="false">REPLACE(INDEX(GroupVertices[group], MATCH(Edges[[#this row],[vertex 1]],GroupVertices[vertex],0)),1,1,"")</f>
        <v>#VALUE!</v>
      </c>
      <c r="AX399" s="24" t="e">
        <f aca="false">REPLACE(INDEX(GroupVertices[group], MATCH(Edges[[#this row],[vertex 2]],GroupVertices[vertex],0)),1,1,"")</f>
        <v>#VALUE!</v>
      </c>
      <c r="AY399" s="25" t="n">
        <v>0</v>
      </c>
      <c r="AZ399" s="26" t="n">
        <v>0</v>
      </c>
      <c r="BA399" s="25" t="n">
        <v>0</v>
      </c>
      <c r="BB399" s="26" t="n">
        <v>0</v>
      </c>
      <c r="BC399" s="25" t="n">
        <v>0</v>
      </c>
      <c r="BD399" s="26" t="n">
        <v>0</v>
      </c>
      <c r="BE399" s="25" t="n">
        <v>23</v>
      </c>
      <c r="BF399" s="26" t="n">
        <v>100</v>
      </c>
      <c r="BG399" s="25" t="n">
        <v>23</v>
      </c>
    </row>
    <row r="400" customFormat="false" ht="15" hidden="false" customHeight="false" outlineLevel="0" collapsed="false">
      <c r="A400" s="15" t="s">
        <v>1587</v>
      </c>
      <c r="B400" s="15" t="s">
        <v>1587</v>
      </c>
      <c r="C400" s="16" t="s">
        <v>66</v>
      </c>
      <c r="D400" s="17" t="n">
        <v>3</v>
      </c>
      <c r="E400" s="16" t="s">
        <v>67</v>
      </c>
      <c r="F400" s="18" t="n">
        <v>32</v>
      </c>
      <c r="G400" s="16"/>
      <c r="H400" s="19"/>
      <c r="I400" s="7"/>
      <c r="J400" s="7"/>
      <c r="K400" s="8" t="s">
        <v>68</v>
      </c>
      <c r="L400" s="20" t="n">
        <v>400</v>
      </c>
      <c r="M400" s="20"/>
      <c r="N400" s="10"/>
      <c r="O400" s="27" t="s">
        <v>21</v>
      </c>
      <c r="P400" s="28" t="n">
        <v>42706.1574421296</v>
      </c>
      <c r="Q400" s="27" t="s">
        <v>1588</v>
      </c>
      <c r="R400" s="23" t="s">
        <v>1589</v>
      </c>
      <c r="S400" s="27" t="s">
        <v>1590</v>
      </c>
      <c r="T400" s="27"/>
      <c r="U400" s="28" t="n">
        <v>42706.1574421296</v>
      </c>
      <c r="V400" s="23" t="s">
        <v>1591</v>
      </c>
      <c r="W400" s="27"/>
      <c r="X400" s="27"/>
      <c r="Y400" s="27" t="s">
        <v>1592</v>
      </c>
      <c r="Z400" s="27"/>
      <c r="AA400" s="29" t="inlineStr">
        <f aca="false">FALSE()</f>
        <is>
          <t/>
        </is>
      </c>
      <c r="AB400" s="29" t="n">
        <v>0</v>
      </c>
      <c r="AC400" s="29"/>
      <c r="AD400" s="29" t="n">
        <f aca="false">FALSE()</f>
        <v>0</v>
      </c>
      <c r="AE400" s="29" t="s">
        <v>75</v>
      </c>
      <c r="AF400" s="29"/>
      <c r="AG400" s="29"/>
      <c r="AH400" s="29" t="inlineStr">
        <f aca="false">FALSE()</f>
        <is>
          <t/>
        </is>
      </c>
      <c r="AI400" s="29" t="n">
        <v>0</v>
      </c>
      <c r="AJ400" s="29"/>
      <c r="AK400" s="29" t="s">
        <v>1593</v>
      </c>
      <c r="AL400" s="29" t="inlineStr">
        <f aca="false">FALSE()</f>
        <is>
          <t/>
        </is>
      </c>
      <c r="AM400" s="29" t="s">
        <v>1592</v>
      </c>
      <c r="AN400" s="29"/>
      <c r="AO400" s="29"/>
      <c r="AP400" s="29"/>
      <c r="AQ400" s="29"/>
      <c r="AR400" s="29"/>
      <c r="AS400" s="29"/>
      <c r="AT400" s="29"/>
      <c r="AU400" s="29"/>
      <c r="AV400" s="0" t="n">
        <v>1</v>
      </c>
      <c r="AW400" s="24" t="e">
        <f aca="false">REPLACE(INDEX(GroupVertices[group], MATCH(Edges[[#this row],[vertex 1]],GroupVertices[vertex],0)),1,1,"")</f>
        <v>#VALUE!</v>
      </c>
      <c r="AX400" s="24" t="e">
        <f aca="false">REPLACE(INDEX(GroupVertices[group], MATCH(Edges[[#this row],[vertex 2]],GroupVertices[vertex],0)),1,1,"")</f>
        <v>#VALUE!</v>
      </c>
      <c r="AY400" s="25" t="n">
        <v>1</v>
      </c>
      <c r="AZ400" s="26" t="n">
        <v>9.09090909090909</v>
      </c>
      <c r="BA400" s="25" t="n">
        <v>0</v>
      </c>
      <c r="BB400" s="26" t="n">
        <v>0</v>
      </c>
      <c r="BC400" s="25" t="n">
        <v>0</v>
      </c>
      <c r="BD400" s="26" t="n">
        <v>0</v>
      </c>
      <c r="BE400" s="25" t="n">
        <v>10</v>
      </c>
      <c r="BF400" s="26" t="n">
        <v>90.9090909090909</v>
      </c>
      <c r="BG400" s="25" t="n">
        <v>11</v>
      </c>
    </row>
    <row r="401" customFormat="false" ht="15" hidden="false" customHeight="false" outlineLevel="0" collapsed="false">
      <c r="A401" s="15" t="s">
        <v>1594</v>
      </c>
      <c r="B401" s="15" t="s">
        <v>1578</v>
      </c>
      <c r="C401" s="16" t="s">
        <v>66</v>
      </c>
      <c r="D401" s="17" t="n">
        <v>3</v>
      </c>
      <c r="E401" s="16" t="s">
        <v>67</v>
      </c>
      <c r="F401" s="18" t="n">
        <v>32</v>
      </c>
      <c r="G401" s="16"/>
      <c r="H401" s="19"/>
      <c r="I401" s="7"/>
      <c r="J401" s="7"/>
      <c r="K401" s="8" t="s">
        <v>68</v>
      </c>
      <c r="L401" s="20" t="n">
        <v>401</v>
      </c>
      <c r="M401" s="20"/>
      <c r="N401" s="10"/>
      <c r="O401" s="27" t="s">
        <v>69</v>
      </c>
      <c r="P401" s="28" t="n">
        <v>42706.158275463</v>
      </c>
      <c r="Q401" s="27" t="s">
        <v>1579</v>
      </c>
      <c r="R401" s="27"/>
      <c r="S401" s="27"/>
      <c r="T401" s="27"/>
      <c r="U401" s="28" t="n">
        <v>42706.158275463</v>
      </c>
      <c r="V401" s="23" t="s">
        <v>1595</v>
      </c>
      <c r="W401" s="27"/>
      <c r="X401" s="27"/>
      <c r="Y401" s="27" t="s">
        <v>1596</v>
      </c>
      <c r="Z401" s="27"/>
      <c r="AA401" s="29" t="inlineStr">
        <f aca="false">FALSE()</f>
        <is>
          <t/>
        </is>
      </c>
      <c r="AB401" s="29" t="n">
        <v>0</v>
      </c>
      <c r="AC401" s="29"/>
      <c r="AD401" s="29" t="n">
        <f aca="false">TRUE()</f>
        <v>1</v>
      </c>
      <c r="AE401" s="29" t="s">
        <v>75</v>
      </c>
      <c r="AF401" s="29"/>
      <c r="AG401" s="29" t="s">
        <v>1582</v>
      </c>
      <c r="AH401" s="29" t="inlineStr">
        <f aca="false">FALSE()</f>
        <is>
          <t/>
        </is>
      </c>
      <c r="AI401" s="29" t="n">
        <v>3</v>
      </c>
      <c r="AJ401" s="29" t="s">
        <v>1583</v>
      </c>
      <c r="AK401" s="29" t="s">
        <v>76</v>
      </c>
      <c r="AL401" s="29" t="inlineStr">
        <f aca="false">FALSE()</f>
        <is>
          <t/>
        </is>
      </c>
      <c r="AM401" s="29" t="s">
        <v>1583</v>
      </c>
      <c r="AN401" s="29"/>
      <c r="AO401" s="29"/>
      <c r="AP401" s="29"/>
      <c r="AQ401" s="29"/>
      <c r="AR401" s="29"/>
      <c r="AS401" s="29"/>
      <c r="AT401" s="29"/>
      <c r="AU401" s="29"/>
      <c r="AV401" s="0" t="n">
        <v>1</v>
      </c>
      <c r="AW401" s="24" t="e">
        <f aca="false">REPLACE(INDEX(GroupVertices[group], MATCH(Edges[[#this row],[vertex 1]],GroupVertices[vertex],0)),1,1,"")</f>
        <v>#VALUE!</v>
      </c>
      <c r="AX401" s="24" t="e">
        <f aca="false">REPLACE(INDEX(GroupVertices[group], MATCH(Edges[[#this row],[vertex 2]],GroupVertices[vertex],0)),1,1,"")</f>
        <v>#VALUE!</v>
      </c>
      <c r="AY401" s="25" t="n">
        <v>0</v>
      </c>
      <c r="AZ401" s="26" t="n">
        <v>0</v>
      </c>
      <c r="BA401" s="25" t="n">
        <v>0</v>
      </c>
      <c r="BB401" s="26" t="n">
        <v>0</v>
      </c>
      <c r="BC401" s="25" t="n">
        <v>0</v>
      </c>
      <c r="BD401" s="26" t="n">
        <v>0</v>
      </c>
      <c r="BE401" s="25" t="n">
        <v>23</v>
      </c>
      <c r="BF401" s="26" t="n">
        <v>100</v>
      </c>
      <c r="BG401" s="25" t="n">
        <v>23</v>
      </c>
    </row>
    <row r="402" customFormat="false" ht="15" hidden="false" customHeight="false" outlineLevel="0" collapsed="false">
      <c r="A402" s="15" t="s">
        <v>1597</v>
      </c>
      <c r="B402" s="15" t="s">
        <v>1485</v>
      </c>
      <c r="C402" s="16" t="s">
        <v>66</v>
      </c>
      <c r="D402" s="17" t="n">
        <v>3</v>
      </c>
      <c r="E402" s="16" t="s">
        <v>67</v>
      </c>
      <c r="F402" s="18" t="n">
        <v>32</v>
      </c>
      <c r="G402" s="16"/>
      <c r="H402" s="19"/>
      <c r="I402" s="7"/>
      <c r="J402" s="7"/>
      <c r="K402" s="8" t="s">
        <v>68</v>
      </c>
      <c r="L402" s="20" t="n">
        <v>402</v>
      </c>
      <c r="M402" s="20"/>
      <c r="N402" s="10"/>
      <c r="O402" s="27" t="s">
        <v>69</v>
      </c>
      <c r="P402" s="28" t="n">
        <v>42706.1605671296</v>
      </c>
      <c r="Q402" s="27" t="s">
        <v>1486</v>
      </c>
      <c r="R402" s="27"/>
      <c r="S402" s="27"/>
      <c r="T402" s="27"/>
      <c r="U402" s="28" t="n">
        <v>42706.1605671296</v>
      </c>
      <c r="V402" s="23" t="s">
        <v>1598</v>
      </c>
      <c r="W402" s="27"/>
      <c r="X402" s="27"/>
      <c r="Y402" s="27" t="s">
        <v>1599</v>
      </c>
      <c r="Z402" s="27"/>
      <c r="AA402" s="29" t="inlineStr">
        <f aca="false">FALSE()</f>
        <is>
          <t/>
        </is>
      </c>
      <c r="AB402" s="29" t="n">
        <v>0</v>
      </c>
      <c r="AC402" s="29"/>
      <c r="AD402" s="29" t="n">
        <f aca="false">FALSE()</f>
        <v>0</v>
      </c>
      <c r="AE402" s="29" t="s">
        <v>75</v>
      </c>
      <c r="AF402" s="29"/>
      <c r="AG402" s="29"/>
      <c r="AH402" s="29" t="inlineStr">
        <f aca="false">FALSE()</f>
        <is>
          <t/>
        </is>
      </c>
      <c r="AI402" s="29" t="n">
        <v>28</v>
      </c>
      <c r="AJ402" s="29" t="s">
        <v>1489</v>
      </c>
      <c r="AK402" s="29" t="s">
        <v>84</v>
      </c>
      <c r="AL402" s="29" t="inlineStr">
        <f aca="false">FALSE()</f>
        <is>
          <t/>
        </is>
      </c>
      <c r="AM402" s="29" t="s">
        <v>1489</v>
      </c>
      <c r="AN402" s="29"/>
      <c r="AO402" s="29"/>
      <c r="AP402" s="29"/>
      <c r="AQ402" s="29"/>
      <c r="AR402" s="29"/>
      <c r="AS402" s="29"/>
      <c r="AT402" s="29"/>
      <c r="AU402" s="29"/>
      <c r="AV402" s="0" t="n">
        <v>1</v>
      </c>
      <c r="AW402" s="24" t="e">
        <f aca="false">REPLACE(INDEX(GroupVertices[group], MATCH(Edges[[#this row],[vertex 1]],GroupVertices[vertex],0)),1,1,"")</f>
        <v>#VALUE!</v>
      </c>
      <c r="AX402" s="24" t="e">
        <f aca="false">REPLACE(INDEX(GroupVertices[group], MATCH(Edges[[#this row],[vertex 2]],GroupVertices[vertex],0)),1,1,"")</f>
        <v>#VALUE!</v>
      </c>
      <c r="AY402" s="25" t="n">
        <v>1</v>
      </c>
      <c r="AZ402" s="26" t="n">
        <v>4.16666666666667</v>
      </c>
      <c r="BA402" s="25" t="n">
        <v>1</v>
      </c>
      <c r="BB402" s="26" t="n">
        <v>4.16666666666667</v>
      </c>
      <c r="BC402" s="25" t="n">
        <v>0</v>
      </c>
      <c r="BD402" s="26" t="n">
        <v>0</v>
      </c>
      <c r="BE402" s="25" t="n">
        <v>22</v>
      </c>
      <c r="BF402" s="26" t="n">
        <v>91.6666666666667</v>
      </c>
      <c r="BG402" s="25" t="n">
        <v>24</v>
      </c>
    </row>
    <row r="403" customFormat="false" ht="15" hidden="false" customHeight="false" outlineLevel="0" collapsed="false">
      <c r="A403" s="15" t="s">
        <v>1600</v>
      </c>
      <c r="B403" s="15" t="s">
        <v>1600</v>
      </c>
      <c r="C403" s="16" t="s">
        <v>66</v>
      </c>
      <c r="D403" s="17" t="n">
        <v>3</v>
      </c>
      <c r="E403" s="16" t="s">
        <v>67</v>
      </c>
      <c r="F403" s="18" t="n">
        <v>32</v>
      </c>
      <c r="G403" s="16"/>
      <c r="H403" s="19"/>
      <c r="I403" s="7"/>
      <c r="J403" s="7"/>
      <c r="K403" s="8" t="s">
        <v>68</v>
      </c>
      <c r="L403" s="20" t="n">
        <v>403</v>
      </c>
      <c r="M403" s="20"/>
      <c r="N403" s="10"/>
      <c r="O403" s="27" t="s">
        <v>21</v>
      </c>
      <c r="P403" s="28" t="n">
        <v>42706.1728472222</v>
      </c>
      <c r="Q403" s="31" t="s">
        <v>1601</v>
      </c>
      <c r="R403" s="23" t="s">
        <v>1602</v>
      </c>
      <c r="S403" s="27" t="s">
        <v>236</v>
      </c>
      <c r="T403" s="27" t="s">
        <v>1603</v>
      </c>
      <c r="U403" s="28" t="n">
        <v>42706.1728472222</v>
      </c>
      <c r="V403" s="23" t="s">
        <v>1604</v>
      </c>
      <c r="W403" s="27"/>
      <c r="X403" s="27"/>
      <c r="Y403" s="27" t="s">
        <v>1605</v>
      </c>
      <c r="Z403" s="27"/>
      <c r="AA403" s="29" t="inlineStr">
        <f aca="false">FALSE()</f>
        <is>
          <t/>
        </is>
      </c>
      <c r="AB403" s="29" t="n">
        <v>0</v>
      </c>
      <c r="AC403" s="29"/>
      <c r="AD403" s="29" t="inlineStr">
        <f aca="false">FALSE()</f>
        <is>
          <t/>
        </is>
      </c>
      <c r="AE403" s="29" t="s">
        <v>75</v>
      </c>
      <c r="AF403" s="29"/>
      <c r="AG403" s="29"/>
      <c r="AH403" s="29" t="inlineStr">
        <f aca="false">FALSE()</f>
        <is>
          <t/>
        </is>
      </c>
      <c r="AI403" s="29" t="n">
        <v>0</v>
      </c>
      <c r="AJ403" s="29"/>
      <c r="AK403" s="29" t="s">
        <v>239</v>
      </c>
      <c r="AL403" s="29" t="inlineStr">
        <f aca="false">FALSE()</f>
        <is>
          <t/>
        </is>
      </c>
      <c r="AM403" s="29" t="s">
        <v>1605</v>
      </c>
      <c r="AN403" s="29"/>
      <c r="AO403" s="29"/>
      <c r="AP403" s="29"/>
      <c r="AQ403" s="29"/>
      <c r="AR403" s="29"/>
      <c r="AS403" s="29"/>
      <c r="AT403" s="29"/>
      <c r="AU403" s="29"/>
      <c r="AV403" s="0" t="n">
        <v>1</v>
      </c>
      <c r="AW403" s="24" t="e">
        <f aca="false">REPLACE(INDEX(GroupVertices[group], MATCH(Edges[[#this row],[vertex 1]],GroupVertices[vertex],0)),1,1,"")</f>
        <v>#VALUE!</v>
      </c>
      <c r="AX403" s="24" t="e">
        <f aca="false">REPLACE(INDEX(GroupVertices[group], MATCH(Edges[[#this row],[vertex 2]],GroupVertices[vertex],0)),1,1,"")</f>
        <v>#VALUE!</v>
      </c>
      <c r="AY403" s="25" t="n">
        <v>0</v>
      </c>
      <c r="AZ403" s="26" t="n">
        <v>0</v>
      </c>
      <c r="BA403" s="25" t="n">
        <v>0</v>
      </c>
      <c r="BB403" s="26" t="n">
        <v>0</v>
      </c>
      <c r="BC403" s="25" t="n">
        <v>0</v>
      </c>
      <c r="BD403" s="26" t="n">
        <v>0</v>
      </c>
      <c r="BE403" s="25" t="n">
        <v>8</v>
      </c>
      <c r="BF403" s="26" t="n">
        <v>100</v>
      </c>
      <c r="BG403" s="25" t="n">
        <v>8</v>
      </c>
    </row>
    <row r="404" customFormat="false" ht="15" hidden="false" customHeight="false" outlineLevel="0" collapsed="false">
      <c r="A404" s="15" t="s">
        <v>1606</v>
      </c>
      <c r="B404" s="15" t="s">
        <v>1485</v>
      </c>
      <c r="C404" s="16" t="s">
        <v>66</v>
      </c>
      <c r="D404" s="17" t="n">
        <v>3</v>
      </c>
      <c r="E404" s="16" t="s">
        <v>67</v>
      </c>
      <c r="F404" s="18" t="n">
        <v>32</v>
      </c>
      <c r="G404" s="16"/>
      <c r="H404" s="19"/>
      <c r="I404" s="7"/>
      <c r="J404" s="7"/>
      <c r="K404" s="8" t="s">
        <v>68</v>
      </c>
      <c r="L404" s="20" t="n">
        <v>404</v>
      </c>
      <c r="M404" s="20"/>
      <c r="N404" s="10"/>
      <c r="O404" s="27" t="s">
        <v>69</v>
      </c>
      <c r="P404" s="28" t="n">
        <v>42706.2821643519</v>
      </c>
      <c r="Q404" s="27" t="s">
        <v>1486</v>
      </c>
      <c r="R404" s="27"/>
      <c r="S404" s="27"/>
      <c r="T404" s="27"/>
      <c r="U404" s="28" t="n">
        <v>42706.2821643519</v>
      </c>
      <c r="V404" s="23" t="s">
        <v>1607</v>
      </c>
      <c r="W404" s="27"/>
      <c r="X404" s="27"/>
      <c r="Y404" s="27" t="s">
        <v>1608</v>
      </c>
      <c r="Z404" s="27"/>
      <c r="AA404" s="29" t="inlineStr">
        <f aca="false">FALSE()</f>
        <is>
          <t/>
        </is>
      </c>
      <c r="AB404" s="29" t="n">
        <v>0</v>
      </c>
      <c r="AC404" s="29"/>
      <c r="AD404" s="29" t="inlineStr">
        <f aca="false">FALSE()</f>
        <is>
          <t/>
        </is>
      </c>
      <c r="AE404" s="29" t="s">
        <v>75</v>
      </c>
      <c r="AF404" s="29"/>
      <c r="AG404" s="29"/>
      <c r="AH404" s="29" t="inlineStr">
        <f aca="false">FALSE()</f>
        <is>
          <t/>
        </is>
      </c>
      <c r="AI404" s="29" t="n">
        <v>45</v>
      </c>
      <c r="AJ404" s="29" t="s">
        <v>1489</v>
      </c>
      <c r="AK404" s="29" t="s">
        <v>482</v>
      </c>
      <c r="AL404" s="29" t="inlineStr">
        <f aca="false">FALSE()</f>
        <is>
          <t/>
        </is>
      </c>
      <c r="AM404" s="29" t="s">
        <v>1489</v>
      </c>
      <c r="AN404" s="29"/>
      <c r="AO404" s="29"/>
      <c r="AP404" s="29"/>
      <c r="AQ404" s="29"/>
      <c r="AR404" s="29"/>
      <c r="AS404" s="29"/>
      <c r="AT404" s="29"/>
      <c r="AU404" s="29"/>
      <c r="AV404" s="0" t="n">
        <v>1</v>
      </c>
      <c r="AW404" s="24" t="e">
        <f aca="false">REPLACE(INDEX(GroupVertices[group], MATCH(Edges[[#this row],[vertex 1]],GroupVertices[vertex],0)),1,1,"")</f>
        <v>#VALUE!</v>
      </c>
      <c r="AX404" s="24" t="e">
        <f aca="false">REPLACE(INDEX(GroupVertices[group], MATCH(Edges[[#this row],[vertex 2]],GroupVertices[vertex],0)),1,1,"")</f>
        <v>#VALUE!</v>
      </c>
      <c r="AY404" s="25" t="n">
        <v>1</v>
      </c>
      <c r="AZ404" s="26" t="n">
        <v>4.16666666666667</v>
      </c>
      <c r="BA404" s="25" t="n">
        <v>1</v>
      </c>
      <c r="BB404" s="26" t="n">
        <v>4.16666666666667</v>
      </c>
      <c r="BC404" s="25" t="n">
        <v>0</v>
      </c>
      <c r="BD404" s="26" t="n">
        <v>0</v>
      </c>
      <c r="BE404" s="25" t="n">
        <v>22</v>
      </c>
      <c r="BF404" s="26" t="n">
        <v>91.6666666666667</v>
      </c>
      <c r="BG404" s="25" t="n">
        <v>24</v>
      </c>
    </row>
    <row r="405" customFormat="false" ht="15" hidden="false" customHeight="false" outlineLevel="0" collapsed="false">
      <c r="A405" s="15" t="s">
        <v>1609</v>
      </c>
      <c r="B405" s="15" t="s">
        <v>1609</v>
      </c>
      <c r="C405" s="16" t="s">
        <v>66</v>
      </c>
      <c r="D405" s="17" t="n">
        <v>3</v>
      </c>
      <c r="E405" s="16" t="s">
        <v>67</v>
      </c>
      <c r="F405" s="18" t="n">
        <v>32</v>
      </c>
      <c r="G405" s="16"/>
      <c r="H405" s="19"/>
      <c r="I405" s="7"/>
      <c r="J405" s="7"/>
      <c r="K405" s="8" t="s">
        <v>68</v>
      </c>
      <c r="L405" s="20" t="n">
        <v>405</v>
      </c>
      <c r="M405" s="20"/>
      <c r="N405" s="10"/>
      <c r="O405" s="27" t="s">
        <v>21</v>
      </c>
      <c r="P405" s="28" t="n">
        <v>42706.3086689815</v>
      </c>
      <c r="Q405" s="27" t="s">
        <v>1610</v>
      </c>
      <c r="R405" s="23" t="s">
        <v>1455</v>
      </c>
      <c r="S405" s="27" t="s">
        <v>997</v>
      </c>
      <c r="T405" s="27"/>
      <c r="U405" s="28" t="n">
        <v>42706.3086689815</v>
      </c>
      <c r="V405" s="23" t="s">
        <v>1611</v>
      </c>
      <c r="W405" s="27"/>
      <c r="X405" s="27"/>
      <c r="Y405" s="27" t="s">
        <v>1612</v>
      </c>
      <c r="Z405" s="27"/>
      <c r="AA405" s="29" t="inlineStr">
        <f aca="false">FALSE()</f>
        <is>
          <t/>
        </is>
      </c>
      <c r="AB405" s="29" t="n">
        <v>0</v>
      </c>
      <c r="AC405" s="29"/>
      <c r="AD405" s="29" t="inlineStr">
        <f aca="false">FALSE()</f>
        <is>
          <t/>
        </is>
      </c>
      <c r="AE405" s="29" t="s">
        <v>75</v>
      </c>
      <c r="AF405" s="29"/>
      <c r="AG405" s="29"/>
      <c r="AH405" s="29" t="inlineStr">
        <f aca="false">FALSE()</f>
        <is>
          <t/>
        </is>
      </c>
      <c r="AI405" s="29" t="n">
        <v>0</v>
      </c>
      <c r="AJ405" s="29"/>
      <c r="AK405" s="29" t="s">
        <v>1613</v>
      </c>
      <c r="AL405" s="29" t="inlineStr">
        <f aca="false">FALSE()</f>
        <is>
          <t/>
        </is>
      </c>
      <c r="AM405" s="29" t="s">
        <v>1612</v>
      </c>
      <c r="AN405" s="29"/>
      <c r="AO405" s="29"/>
      <c r="AP405" s="29"/>
      <c r="AQ405" s="29"/>
      <c r="AR405" s="29"/>
      <c r="AS405" s="29"/>
      <c r="AT405" s="29"/>
      <c r="AU405" s="29"/>
      <c r="AV405" s="0" t="n">
        <v>1</v>
      </c>
      <c r="AW405" s="24" t="e">
        <f aca="false">REPLACE(INDEX(GroupVertices[group], MATCH(Edges[[#this row],[vertex 1]],GroupVertices[vertex],0)),1,1,"")</f>
        <v>#VALUE!</v>
      </c>
      <c r="AX405" s="24" t="e">
        <f aca="false">REPLACE(INDEX(GroupVertices[group], MATCH(Edges[[#this row],[vertex 2]],GroupVertices[vertex],0)),1,1,"")</f>
        <v>#VALUE!</v>
      </c>
      <c r="AY405" s="25" t="n">
        <v>0</v>
      </c>
      <c r="AZ405" s="26" t="n">
        <v>0</v>
      </c>
      <c r="BA405" s="25" t="n">
        <v>0</v>
      </c>
      <c r="BB405" s="26" t="n">
        <v>0</v>
      </c>
      <c r="BC405" s="25" t="n">
        <v>0</v>
      </c>
      <c r="BD405" s="26" t="n">
        <v>0</v>
      </c>
      <c r="BE405" s="25" t="n">
        <v>6</v>
      </c>
      <c r="BF405" s="26" t="n">
        <v>100</v>
      </c>
      <c r="BG405" s="25" t="n">
        <v>6</v>
      </c>
    </row>
    <row r="406" customFormat="false" ht="15" hidden="false" customHeight="false" outlineLevel="0" collapsed="false">
      <c r="A406" s="15" t="s">
        <v>1614</v>
      </c>
      <c r="B406" s="15" t="s">
        <v>1614</v>
      </c>
      <c r="C406" s="16" t="s">
        <v>66</v>
      </c>
      <c r="D406" s="17" t="n">
        <v>3</v>
      </c>
      <c r="E406" s="16" t="s">
        <v>67</v>
      </c>
      <c r="F406" s="18" t="n">
        <v>32</v>
      </c>
      <c r="G406" s="16"/>
      <c r="H406" s="19"/>
      <c r="I406" s="7"/>
      <c r="J406" s="7"/>
      <c r="K406" s="8" t="s">
        <v>68</v>
      </c>
      <c r="L406" s="20" t="n">
        <v>406</v>
      </c>
      <c r="M406" s="20"/>
      <c r="N406" s="10"/>
      <c r="O406" s="27" t="s">
        <v>21</v>
      </c>
      <c r="P406" s="28" t="n">
        <v>42706.4547916667</v>
      </c>
      <c r="Q406" s="27" t="s">
        <v>1615</v>
      </c>
      <c r="R406" s="27"/>
      <c r="S406" s="27"/>
      <c r="T406" s="27"/>
      <c r="U406" s="28" t="n">
        <v>42706.4547916667</v>
      </c>
      <c r="V406" s="23" t="s">
        <v>1616</v>
      </c>
      <c r="W406" s="27"/>
      <c r="X406" s="27"/>
      <c r="Y406" s="27" t="s">
        <v>1617</v>
      </c>
      <c r="Z406" s="27"/>
      <c r="AA406" s="29" t="inlineStr">
        <f aca="false">FALSE()</f>
        <is>
          <t/>
        </is>
      </c>
      <c r="AB406" s="29" t="n">
        <v>0</v>
      </c>
      <c r="AC406" s="29"/>
      <c r="AD406" s="29" t="inlineStr">
        <f aca="false">FALSE()</f>
        <is>
          <t/>
        </is>
      </c>
      <c r="AE406" s="29" t="s">
        <v>75</v>
      </c>
      <c r="AF406" s="29"/>
      <c r="AG406" s="29"/>
      <c r="AH406" s="29" t="inlineStr">
        <f aca="false">FALSE()</f>
        <is>
          <t/>
        </is>
      </c>
      <c r="AI406" s="29" t="n">
        <v>0</v>
      </c>
      <c r="AJ406" s="29"/>
      <c r="AK406" s="29" t="s">
        <v>366</v>
      </c>
      <c r="AL406" s="29" t="inlineStr">
        <f aca="false">FALSE()</f>
        <is>
          <t/>
        </is>
      </c>
      <c r="AM406" s="29" t="s">
        <v>1617</v>
      </c>
      <c r="AN406" s="29"/>
      <c r="AO406" s="29"/>
      <c r="AP406" s="29"/>
      <c r="AQ406" s="29"/>
      <c r="AR406" s="29"/>
      <c r="AS406" s="29"/>
      <c r="AT406" s="29"/>
      <c r="AU406" s="29"/>
      <c r="AV406" s="0" t="n">
        <v>1</v>
      </c>
      <c r="AW406" s="24" t="e">
        <f aca="false">REPLACE(INDEX(GroupVertices[group], MATCH(Edges[[#this row],[vertex 1]],GroupVertices[vertex],0)),1,1,"")</f>
        <v>#VALUE!</v>
      </c>
      <c r="AX406" s="24" t="e">
        <f aca="false">REPLACE(INDEX(GroupVertices[group], MATCH(Edges[[#this row],[vertex 2]],GroupVertices[vertex],0)),1,1,"")</f>
        <v>#VALUE!</v>
      </c>
      <c r="AY406" s="25" t="n">
        <v>0</v>
      </c>
      <c r="AZ406" s="26" t="n">
        <v>0</v>
      </c>
      <c r="BA406" s="25" t="n">
        <v>0</v>
      </c>
      <c r="BB406" s="26" t="n">
        <v>0</v>
      </c>
      <c r="BC406" s="25" t="n">
        <v>0</v>
      </c>
      <c r="BD406" s="26" t="n">
        <v>0</v>
      </c>
      <c r="BE406" s="25" t="n">
        <v>11</v>
      </c>
      <c r="BF406" s="26" t="n">
        <v>100</v>
      </c>
      <c r="BG406" s="25" t="n">
        <v>11</v>
      </c>
    </row>
    <row r="407" customFormat="false" ht="15" hidden="false" customHeight="false" outlineLevel="0" collapsed="false">
      <c r="A407" s="15" t="s">
        <v>1618</v>
      </c>
      <c r="B407" s="15" t="s">
        <v>1485</v>
      </c>
      <c r="C407" s="16" t="s">
        <v>66</v>
      </c>
      <c r="D407" s="17" t="n">
        <v>3</v>
      </c>
      <c r="E407" s="16" t="s">
        <v>67</v>
      </c>
      <c r="F407" s="18" t="n">
        <v>32</v>
      </c>
      <c r="G407" s="16"/>
      <c r="H407" s="19"/>
      <c r="I407" s="7"/>
      <c r="J407" s="7"/>
      <c r="K407" s="8" t="s">
        <v>68</v>
      </c>
      <c r="L407" s="20" t="n">
        <v>407</v>
      </c>
      <c r="M407" s="20"/>
      <c r="N407" s="10"/>
      <c r="O407" s="27" t="s">
        <v>69</v>
      </c>
      <c r="P407" s="28" t="n">
        <v>42706.4742824074</v>
      </c>
      <c r="Q407" s="27" t="s">
        <v>1486</v>
      </c>
      <c r="R407" s="27"/>
      <c r="S407" s="27"/>
      <c r="T407" s="27"/>
      <c r="U407" s="28" t="n">
        <v>42706.4742824074</v>
      </c>
      <c r="V407" s="23" t="s">
        <v>1619</v>
      </c>
      <c r="W407" s="27"/>
      <c r="X407" s="27"/>
      <c r="Y407" s="27" t="s">
        <v>1620</v>
      </c>
      <c r="Z407" s="27"/>
      <c r="AA407" s="29" t="inlineStr">
        <f aca="false">FALSE()</f>
        <is>
          <t/>
        </is>
      </c>
      <c r="AB407" s="29" t="n">
        <v>0</v>
      </c>
      <c r="AC407" s="29"/>
      <c r="AD407" s="29" t="inlineStr">
        <f aca="false">FALSE()</f>
        <is>
          <t/>
        </is>
      </c>
      <c r="AE407" s="29" t="s">
        <v>75</v>
      </c>
      <c r="AF407" s="29"/>
      <c r="AG407" s="29"/>
      <c r="AH407" s="29" t="inlineStr">
        <f aca="false">FALSE()</f>
        <is>
          <t/>
        </is>
      </c>
      <c r="AI407" s="29" t="n">
        <v>45</v>
      </c>
      <c r="AJ407" s="29" t="s">
        <v>1489</v>
      </c>
      <c r="AK407" s="29" t="s">
        <v>135</v>
      </c>
      <c r="AL407" s="29" t="inlineStr">
        <f aca="false">FALSE()</f>
        <is>
          <t/>
        </is>
      </c>
      <c r="AM407" s="29" t="s">
        <v>1489</v>
      </c>
      <c r="AN407" s="29"/>
      <c r="AO407" s="29"/>
      <c r="AP407" s="29"/>
      <c r="AQ407" s="29"/>
      <c r="AR407" s="29"/>
      <c r="AS407" s="29"/>
      <c r="AT407" s="29"/>
      <c r="AU407" s="29"/>
      <c r="AV407" s="0" t="n">
        <v>1</v>
      </c>
      <c r="AW407" s="24" t="e">
        <f aca="false">REPLACE(INDEX(GroupVertices[group], MATCH(Edges[[#this row],[vertex 1]],GroupVertices[vertex],0)),1,1,"")</f>
        <v>#VALUE!</v>
      </c>
      <c r="AX407" s="24" t="e">
        <f aca="false">REPLACE(INDEX(GroupVertices[group], MATCH(Edges[[#this row],[vertex 2]],GroupVertices[vertex],0)),1,1,"")</f>
        <v>#VALUE!</v>
      </c>
      <c r="AY407" s="25" t="n">
        <v>1</v>
      </c>
      <c r="AZ407" s="26" t="n">
        <v>4.16666666666667</v>
      </c>
      <c r="BA407" s="25" t="n">
        <v>1</v>
      </c>
      <c r="BB407" s="26" t="n">
        <v>4.16666666666667</v>
      </c>
      <c r="BC407" s="25" t="n">
        <v>0</v>
      </c>
      <c r="BD407" s="26" t="n">
        <v>0</v>
      </c>
      <c r="BE407" s="25" t="n">
        <v>22</v>
      </c>
      <c r="BF407" s="26" t="n">
        <v>91.6666666666667</v>
      </c>
      <c r="BG407" s="25" t="n">
        <v>24</v>
      </c>
    </row>
    <row r="408" customFormat="false" ht="15" hidden="false" customHeight="false" outlineLevel="0" collapsed="false">
      <c r="A408" s="15" t="s">
        <v>821</v>
      </c>
      <c r="B408" s="15" t="s">
        <v>821</v>
      </c>
      <c r="C408" s="16" t="s">
        <v>66</v>
      </c>
      <c r="D408" s="17" t="n">
        <v>3</v>
      </c>
      <c r="E408" s="16" t="s">
        <v>67</v>
      </c>
      <c r="F408" s="18" t="n">
        <v>32</v>
      </c>
      <c r="G408" s="16"/>
      <c r="H408" s="19"/>
      <c r="I408" s="7"/>
      <c r="J408" s="7"/>
      <c r="K408" s="8" t="s">
        <v>68</v>
      </c>
      <c r="L408" s="20" t="n">
        <v>408</v>
      </c>
      <c r="M408" s="20"/>
      <c r="N408" s="10"/>
      <c r="O408" s="27" t="s">
        <v>21</v>
      </c>
      <c r="P408" s="28" t="n">
        <v>42704.3840277778</v>
      </c>
      <c r="Q408" s="27" t="s">
        <v>1621</v>
      </c>
      <c r="R408" s="23" t="s">
        <v>1622</v>
      </c>
      <c r="S408" s="27" t="s">
        <v>130</v>
      </c>
      <c r="T408" s="27"/>
      <c r="U408" s="28" t="n">
        <v>42704.3840277778</v>
      </c>
      <c r="V408" s="23" t="s">
        <v>1623</v>
      </c>
      <c r="W408" s="27"/>
      <c r="X408" s="27"/>
      <c r="Y408" s="27" t="s">
        <v>827</v>
      </c>
      <c r="Z408" s="27"/>
      <c r="AA408" s="29" t="inlineStr">
        <f aca="false">FALSE()</f>
        <is>
          <t/>
        </is>
      </c>
      <c r="AB408" s="29" t="n">
        <v>1</v>
      </c>
      <c r="AC408" s="29"/>
      <c r="AD408" s="29" t="inlineStr">
        <f aca="false">FALSE()</f>
        <is>
          <t/>
        </is>
      </c>
      <c r="AE408" s="29" t="s">
        <v>75</v>
      </c>
      <c r="AF408" s="29"/>
      <c r="AG408" s="29"/>
      <c r="AH408" s="29" t="inlineStr">
        <f aca="false">FALSE()</f>
        <is>
          <t/>
        </is>
      </c>
      <c r="AI408" s="29" t="n">
        <v>4</v>
      </c>
      <c r="AJ408" s="29"/>
      <c r="AK408" s="29" t="s">
        <v>332</v>
      </c>
      <c r="AL408" s="29" t="n">
        <f aca="false">TRUE()</f>
        <v>1</v>
      </c>
      <c r="AM408" s="29" t="s">
        <v>827</v>
      </c>
      <c r="AN408" s="29"/>
      <c r="AO408" s="29"/>
      <c r="AP408" s="29"/>
      <c r="AQ408" s="29"/>
      <c r="AR408" s="29"/>
      <c r="AS408" s="29"/>
      <c r="AT408" s="29"/>
      <c r="AU408" s="29"/>
      <c r="AV408" s="0" t="n">
        <v>1</v>
      </c>
      <c r="AW408" s="24" t="e">
        <f aca="false">REPLACE(INDEX(GroupVertices[group], MATCH(Edges[[#this row],[vertex 1]],GroupVertices[vertex],0)),1,1,"")</f>
        <v>#VALUE!</v>
      </c>
      <c r="AX408" s="24" t="e">
        <f aca="false">REPLACE(INDEX(GroupVertices[group], MATCH(Edges[[#this row],[vertex 2]],GroupVertices[vertex],0)),1,1,"")</f>
        <v>#VALUE!</v>
      </c>
      <c r="AY408" s="25" t="n">
        <v>1</v>
      </c>
      <c r="AZ408" s="26" t="n">
        <v>6.25</v>
      </c>
      <c r="BA408" s="25" t="n">
        <v>0</v>
      </c>
      <c r="BB408" s="26" t="n">
        <v>0</v>
      </c>
      <c r="BC408" s="25" t="n">
        <v>0</v>
      </c>
      <c r="BD408" s="26" t="n">
        <v>0</v>
      </c>
      <c r="BE408" s="25" t="n">
        <v>15</v>
      </c>
      <c r="BF408" s="26" t="n">
        <v>93.75</v>
      </c>
      <c r="BG408" s="25" t="n">
        <v>16</v>
      </c>
    </row>
    <row r="409" customFormat="false" ht="15" hidden="false" customHeight="false" outlineLevel="0" collapsed="false">
      <c r="A409" s="15" t="s">
        <v>1624</v>
      </c>
      <c r="B409" s="15" t="s">
        <v>821</v>
      </c>
      <c r="C409" s="16" t="s">
        <v>66</v>
      </c>
      <c r="D409" s="17" t="n">
        <v>3</v>
      </c>
      <c r="E409" s="16" t="s">
        <v>67</v>
      </c>
      <c r="F409" s="18" t="n">
        <v>32</v>
      </c>
      <c r="G409" s="16"/>
      <c r="H409" s="19"/>
      <c r="I409" s="7"/>
      <c r="J409" s="7"/>
      <c r="K409" s="8" t="s">
        <v>68</v>
      </c>
      <c r="L409" s="20" t="n">
        <v>409</v>
      </c>
      <c r="M409" s="20"/>
      <c r="N409" s="10"/>
      <c r="O409" s="27" t="s">
        <v>69</v>
      </c>
      <c r="P409" s="28" t="n">
        <v>42704.3863773148</v>
      </c>
      <c r="Q409" s="27" t="s">
        <v>822</v>
      </c>
      <c r="R409" s="23" t="s">
        <v>823</v>
      </c>
      <c r="S409" s="27" t="s">
        <v>824</v>
      </c>
      <c r="T409" s="27"/>
      <c r="U409" s="28" t="n">
        <v>42704.3863773148</v>
      </c>
      <c r="V409" s="23" t="s">
        <v>1625</v>
      </c>
      <c r="W409" s="27"/>
      <c r="X409" s="27"/>
      <c r="Y409" s="27" t="s">
        <v>1626</v>
      </c>
      <c r="Z409" s="27"/>
      <c r="AA409" s="29" t="inlineStr">
        <f aca="false">FALSE()</f>
        <is>
          <t/>
        </is>
      </c>
      <c r="AB409" s="29" t="n">
        <v>0</v>
      </c>
      <c r="AC409" s="29"/>
      <c r="AD409" s="29" t="inlineStr">
        <f aca="false">FALSE()</f>
        <is>
          <t/>
        </is>
      </c>
      <c r="AE409" s="29" t="s">
        <v>75</v>
      </c>
      <c r="AF409" s="29"/>
      <c r="AG409" s="29"/>
      <c r="AH409" s="29" t="inlineStr">
        <f aca="false">FALSE()</f>
        <is>
          <t/>
        </is>
      </c>
      <c r="AI409" s="29" t="n">
        <v>4</v>
      </c>
      <c r="AJ409" s="29" t="s">
        <v>827</v>
      </c>
      <c r="AK409" s="29" t="s">
        <v>84</v>
      </c>
      <c r="AL409" s="29" t="n">
        <f aca="false">FALSE()</f>
        <v>0</v>
      </c>
      <c r="AM409" s="29" t="s">
        <v>827</v>
      </c>
      <c r="AN409" s="29"/>
      <c r="AO409" s="29"/>
      <c r="AP409" s="29"/>
      <c r="AQ409" s="29"/>
      <c r="AR409" s="29"/>
      <c r="AS409" s="29"/>
      <c r="AT409" s="29"/>
      <c r="AU409" s="29"/>
      <c r="AV409" s="0" t="n">
        <v>1</v>
      </c>
      <c r="AW409" s="24" t="e">
        <f aca="false">REPLACE(INDEX(GroupVertices[group], MATCH(Edges[[#this row],[vertex 1]],GroupVertices[vertex],0)),1,1,"")</f>
        <v>#VALUE!</v>
      </c>
      <c r="AX409" s="24" t="e">
        <f aca="false">REPLACE(INDEX(GroupVertices[group], MATCH(Edges[[#this row],[vertex 2]],GroupVertices[vertex],0)),1,1,"")</f>
        <v>#VALUE!</v>
      </c>
      <c r="AY409" s="25" t="n">
        <v>1</v>
      </c>
      <c r="AZ409" s="26" t="n">
        <v>5.55555555555556</v>
      </c>
      <c r="BA409" s="25" t="n">
        <v>0</v>
      </c>
      <c r="BB409" s="26" t="n">
        <v>0</v>
      </c>
      <c r="BC409" s="25" t="n">
        <v>0</v>
      </c>
      <c r="BD409" s="26" t="n">
        <v>0</v>
      </c>
      <c r="BE409" s="25" t="n">
        <v>17</v>
      </c>
      <c r="BF409" s="26" t="n">
        <v>94.4444444444444</v>
      </c>
      <c r="BG409" s="25" t="n">
        <v>18</v>
      </c>
    </row>
    <row r="410" customFormat="false" ht="15" hidden="false" customHeight="false" outlineLevel="0" collapsed="false">
      <c r="A410" s="15" t="s">
        <v>1627</v>
      </c>
      <c r="B410" s="15" t="s">
        <v>821</v>
      </c>
      <c r="C410" s="16" t="s">
        <v>66</v>
      </c>
      <c r="D410" s="17" t="n">
        <v>3</v>
      </c>
      <c r="E410" s="16" t="s">
        <v>67</v>
      </c>
      <c r="F410" s="18" t="n">
        <v>32</v>
      </c>
      <c r="G410" s="16"/>
      <c r="H410" s="19"/>
      <c r="I410" s="7"/>
      <c r="J410" s="7"/>
      <c r="K410" s="8" t="s">
        <v>68</v>
      </c>
      <c r="L410" s="20" t="n">
        <v>410</v>
      </c>
      <c r="M410" s="20"/>
      <c r="N410" s="10"/>
      <c r="O410" s="27" t="s">
        <v>69</v>
      </c>
      <c r="P410" s="28" t="n">
        <v>42704.4318981482</v>
      </c>
      <c r="Q410" s="27" t="s">
        <v>822</v>
      </c>
      <c r="R410" s="23" t="s">
        <v>823</v>
      </c>
      <c r="S410" s="27" t="s">
        <v>824</v>
      </c>
      <c r="T410" s="27"/>
      <c r="U410" s="28" t="n">
        <v>42704.4318981482</v>
      </c>
      <c r="V410" s="23" t="s">
        <v>1628</v>
      </c>
      <c r="W410" s="27"/>
      <c r="X410" s="27"/>
      <c r="Y410" s="27" t="s">
        <v>1629</v>
      </c>
      <c r="Z410" s="27"/>
      <c r="AA410" s="29" t="inlineStr">
        <f aca="false">FALSE()</f>
        <is>
          <t/>
        </is>
      </c>
      <c r="AB410" s="29" t="n">
        <v>0</v>
      </c>
      <c r="AC410" s="29"/>
      <c r="AD410" s="29" t="inlineStr">
        <f aca="false">FALSE()</f>
        <is>
          <t/>
        </is>
      </c>
      <c r="AE410" s="29" t="s">
        <v>75</v>
      </c>
      <c r="AF410" s="29"/>
      <c r="AG410" s="29"/>
      <c r="AH410" s="29" t="inlineStr">
        <f aca="false">FALSE()</f>
        <is>
          <t/>
        </is>
      </c>
      <c r="AI410" s="29" t="n">
        <v>4</v>
      </c>
      <c r="AJ410" s="29" t="s">
        <v>827</v>
      </c>
      <c r="AK410" s="29" t="s">
        <v>76</v>
      </c>
      <c r="AL410" s="29" t="inlineStr">
        <f aca="false">FALSE()</f>
        <is>
          <t/>
        </is>
      </c>
      <c r="AM410" s="29" t="s">
        <v>827</v>
      </c>
      <c r="AN410" s="29"/>
      <c r="AO410" s="29"/>
      <c r="AP410" s="29"/>
      <c r="AQ410" s="29"/>
      <c r="AR410" s="29"/>
      <c r="AS410" s="29"/>
      <c r="AT410" s="29"/>
      <c r="AU410" s="29"/>
      <c r="AV410" s="0" t="n">
        <v>1</v>
      </c>
      <c r="AW410" s="24" t="e">
        <f aca="false">REPLACE(INDEX(GroupVertices[group], MATCH(Edges[[#this row],[vertex 1]],GroupVertices[vertex],0)),1,1,"")</f>
        <v>#VALUE!</v>
      </c>
      <c r="AX410" s="24" t="e">
        <f aca="false">REPLACE(INDEX(GroupVertices[group], MATCH(Edges[[#this row],[vertex 2]],GroupVertices[vertex],0)),1,1,"")</f>
        <v>#VALUE!</v>
      </c>
      <c r="AY410" s="25" t="n">
        <v>1</v>
      </c>
      <c r="AZ410" s="26" t="n">
        <v>5.55555555555556</v>
      </c>
      <c r="BA410" s="25" t="n">
        <v>0</v>
      </c>
      <c r="BB410" s="26" t="n">
        <v>0</v>
      </c>
      <c r="BC410" s="25" t="n">
        <v>0</v>
      </c>
      <c r="BD410" s="26" t="n">
        <v>0</v>
      </c>
      <c r="BE410" s="25" t="n">
        <v>17</v>
      </c>
      <c r="BF410" s="26" t="n">
        <v>94.4444444444444</v>
      </c>
      <c r="BG410" s="25" t="n">
        <v>18</v>
      </c>
    </row>
    <row r="411" customFormat="false" ht="15" hidden="false" customHeight="false" outlineLevel="0" collapsed="false">
      <c r="A411" s="15" t="s">
        <v>1627</v>
      </c>
      <c r="B411" s="15" t="s">
        <v>1624</v>
      </c>
      <c r="C411" s="16" t="s">
        <v>66</v>
      </c>
      <c r="D411" s="17" t="n">
        <v>3</v>
      </c>
      <c r="E411" s="16" t="s">
        <v>67</v>
      </c>
      <c r="F411" s="18" t="n">
        <v>32</v>
      </c>
      <c r="G411" s="16"/>
      <c r="H411" s="19"/>
      <c r="I411" s="7"/>
      <c r="J411" s="7"/>
      <c r="K411" s="8" t="s">
        <v>68</v>
      </c>
      <c r="L411" s="20" t="n">
        <v>411</v>
      </c>
      <c r="M411" s="20"/>
      <c r="N411" s="10"/>
      <c r="O411" s="27" t="s">
        <v>69</v>
      </c>
      <c r="P411" s="28" t="n">
        <v>42706.4879398148</v>
      </c>
      <c r="Q411" s="27" t="s">
        <v>1630</v>
      </c>
      <c r="R411" s="27"/>
      <c r="S411" s="27"/>
      <c r="T411" s="27" t="s">
        <v>1631</v>
      </c>
      <c r="U411" s="28" t="n">
        <v>42706.4879398148</v>
      </c>
      <c r="V411" s="23" t="s">
        <v>1632</v>
      </c>
      <c r="W411" s="27"/>
      <c r="X411" s="27"/>
      <c r="Y411" s="27" t="s">
        <v>1633</v>
      </c>
      <c r="Z411" s="27"/>
      <c r="AA411" s="29" t="inlineStr">
        <f aca="false">FALSE()</f>
        <is>
          <t/>
        </is>
      </c>
      <c r="AB411" s="29" t="n">
        <v>0</v>
      </c>
      <c r="AC411" s="29"/>
      <c r="AD411" s="29" t="inlineStr">
        <f aca="false">FALSE()</f>
        <is>
          <t/>
        </is>
      </c>
      <c r="AE411" s="29" t="s">
        <v>75</v>
      </c>
      <c r="AF411" s="29"/>
      <c r="AG411" s="29"/>
      <c r="AH411" s="29" t="inlineStr">
        <f aca="false">FALSE()</f>
        <is>
          <t/>
        </is>
      </c>
      <c r="AI411" s="29" t="n">
        <v>2</v>
      </c>
      <c r="AJ411" s="29" t="s">
        <v>1634</v>
      </c>
      <c r="AK411" s="29" t="s">
        <v>76</v>
      </c>
      <c r="AL411" s="29" t="inlineStr">
        <f aca="false">FALSE()</f>
        <is>
          <t/>
        </is>
      </c>
      <c r="AM411" s="29" t="s">
        <v>1634</v>
      </c>
      <c r="AN411" s="29"/>
      <c r="AO411" s="29"/>
      <c r="AP411" s="29"/>
      <c r="AQ411" s="29"/>
      <c r="AR411" s="29"/>
      <c r="AS411" s="29"/>
      <c r="AT411" s="29"/>
      <c r="AU411" s="29"/>
      <c r="AV411" s="0" t="n">
        <v>1</v>
      </c>
      <c r="AW411" s="24" t="e">
        <f aca="false">REPLACE(INDEX(GroupVertices[group], MATCH(Edges[[#this row],[vertex 1]],GroupVertices[vertex],0)),1,1,"")</f>
        <v>#VALUE!</v>
      </c>
      <c r="AX411" s="24" t="e">
        <f aca="false">REPLACE(INDEX(GroupVertices[group], MATCH(Edges[[#this row],[vertex 2]],GroupVertices[vertex],0)),1,1,"")</f>
        <v>#VALUE!</v>
      </c>
      <c r="AY411" s="25" t="n">
        <v>0</v>
      </c>
      <c r="AZ411" s="26" t="n">
        <v>0</v>
      </c>
      <c r="BA411" s="25" t="n">
        <v>0</v>
      </c>
      <c r="BB411" s="26" t="n">
        <v>0</v>
      </c>
      <c r="BC411" s="25" t="n">
        <v>0</v>
      </c>
      <c r="BD411" s="26" t="n">
        <v>0</v>
      </c>
      <c r="BE411" s="25" t="n">
        <v>14</v>
      </c>
      <c r="BF411" s="26" t="n">
        <v>100</v>
      </c>
      <c r="BG411" s="25" t="n">
        <v>14</v>
      </c>
    </row>
    <row r="412" customFormat="false" ht="15" hidden="false" customHeight="false" outlineLevel="0" collapsed="false">
      <c r="A412" s="15" t="s">
        <v>1635</v>
      </c>
      <c r="B412" s="15" t="s">
        <v>1636</v>
      </c>
      <c r="C412" s="16" t="s">
        <v>66</v>
      </c>
      <c r="D412" s="17" t="n">
        <v>3</v>
      </c>
      <c r="E412" s="16" t="s">
        <v>67</v>
      </c>
      <c r="F412" s="18" t="n">
        <v>32</v>
      </c>
      <c r="G412" s="16"/>
      <c r="H412" s="19"/>
      <c r="I412" s="7"/>
      <c r="J412" s="7"/>
      <c r="K412" s="8" t="s">
        <v>68</v>
      </c>
      <c r="L412" s="20" t="n">
        <v>412</v>
      </c>
      <c r="M412" s="20"/>
      <c r="N412" s="10"/>
      <c r="O412" s="27" t="s">
        <v>69</v>
      </c>
      <c r="P412" s="28" t="n">
        <v>42706.5129976852</v>
      </c>
      <c r="Q412" s="27" t="s">
        <v>1637</v>
      </c>
      <c r="R412" s="27"/>
      <c r="S412" s="27"/>
      <c r="T412" s="27"/>
      <c r="U412" s="28" t="n">
        <v>42706.5129976852</v>
      </c>
      <c r="V412" s="23" t="s">
        <v>1638</v>
      </c>
      <c r="W412" s="27"/>
      <c r="X412" s="27"/>
      <c r="Y412" s="27" t="s">
        <v>1639</v>
      </c>
      <c r="Z412" s="27" t="s">
        <v>1640</v>
      </c>
      <c r="AA412" s="29" t="inlineStr">
        <f aca="false">FALSE()</f>
        <is>
          <t/>
        </is>
      </c>
      <c r="AB412" s="29" t="n">
        <v>1</v>
      </c>
      <c r="AC412" s="29" t="s">
        <v>1641</v>
      </c>
      <c r="AD412" s="29" t="inlineStr">
        <f aca="false">FALSE()</f>
        <is>
          <t/>
        </is>
      </c>
      <c r="AE412" s="29" t="s">
        <v>75</v>
      </c>
      <c r="AF412" s="29"/>
      <c r="AG412" s="29"/>
      <c r="AH412" s="29" t="inlineStr">
        <f aca="false">FALSE()</f>
        <is>
          <t/>
        </is>
      </c>
      <c r="AI412" s="29" t="n">
        <v>0</v>
      </c>
      <c r="AJ412" s="29"/>
      <c r="AK412" s="29" t="s">
        <v>84</v>
      </c>
      <c r="AL412" s="29" t="inlineStr">
        <f aca="false">FALSE()</f>
        <is>
          <t/>
        </is>
      </c>
      <c r="AM412" s="29" t="s">
        <v>1640</v>
      </c>
      <c r="AN412" s="29"/>
      <c r="AO412" s="29"/>
      <c r="AP412" s="29"/>
      <c r="AQ412" s="29"/>
      <c r="AR412" s="29"/>
      <c r="AS412" s="29"/>
      <c r="AT412" s="29"/>
      <c r="AU412" s="29"/>
      <c r="AV412" s="0" t="n">
        <v>1</v>
      </c>
      <c r="AW412" s="24" t="e">
        <f aca="false">REPLACE(INDEX(GroupVertices[group], MATCH(Edges[[#this row],[vertex 1]],GroupVertices[vertex],0)),1,1,"")</f>
        <v>#VALUE!</v>
      </c>
      <c r="AX412" s="24" t="e">
        <f aca="false">REPLACE(INDEX(GroupVertices[group], MATCH(Edges[[#this row],[vertex 2]],GroupVertices[vertex],0)),1,1,"")</f>
        <v>#VALUE!</v>
      </c>
      <c r="AY412" s="25"/>
      <c r="AZ412" s="26"/>
      <c r="BA412" s="25"/>
      <c r="BB412" s="26"/>
      <c r="BC412" s="25"/>
      <c r="BD412" s="26"/>
      <c r="BE412" s="25"/>
      <c r="BF412" s="26"/>
      <c r="BG412" s="25"/>
    </row>
    <row r="413" customFormat="false" ht="15" hidden="false" customHeight="false" outlineLevel="0" collapsed="false">
      <c r="A413" s="15" t="s">
        <v>1635</v>
      </c>
      <c r="B413" s="15" t="s">
        <v>1642</v>
      </c>
      <c r="C413" s="16" t="s">
        <v>66</v>
      </c>
      <c r="D413" s="17" t="n">
        <v>3</v>
      </c>
      <c r="E413" s="16" t="s">
        <v>67</v>
      </c>
      <c r="F413" s="18" t="n">
        <v>32</v>
      </c>
      <c r="G413" s="16"/>
      <c r="H413" s="19"/>
      <c r="I413" s="7"/>
      <c r="J413" s="7"/>
      <c r="K413" s="8" t="s">
        <v>68</v>
      </c>
      <c r="L413" s="20" t="n">
        <v>413</v>
      </c>
      <c r="M413" s="20"/>
      <c r="N413" s="10"/>
      <c r="O413" s="27" t="s">
        <v>69</v>
      </c>
      <c r="P413" s="28" t="n">
        <v>42706.5129976852</v>
      </c>
      <c r="Q413" s="27" t="s">
        <v>1637</v>
      </c>
      <c r="R413" s="27"/>
      <c r="S413" s="27"/>
      <c r="T413" s="27"/>
      <c r="U413" s="28" t="n">
        <v>42706.5129976852</v>
      </c>
      <c r="V413" s="23" t="s">
        <v>1638</v>
      </c>
      <c r="W413" s="27"/>
      <c r="X413" s="27"/>
      <c r="Y413" s="27" t="s">
        <v>1639</v>
      </c>
      <c r="Z413" s="27" t="s">
        <v>1640</v>
      </c>
      <c r="AA413" s="29" t="inlineStr">
        <f aca="false">FALSE()</f>
        <is>
          <t/>
        </is>
      </c>
      <c r="AB413" s="29" t="n">
        <v>1</v>
      </c>
      <c r="AC413" s="29" t="s">
        <v>1641</v>
      </c>
      <c r="AD413" s="29" t="inlineStr">
        <f aca="false">FALSE()</f>
        <is>
          <t/>
        </is>
      </c>
      <c r="AE413" s="29" t="s">
        <v>75</v>
      </c>
      <c r="AF413" s="29"/>
      <c r="AG413" s="29"/>
      <c r="AH413" s="29" t="inlineStr">
        <f aca="false">FALSE()</f>
        <is>
          <t/>
        </is>
      </c>
      <c r="AI413" s="29" t="n">
        <v>0</v>
      </c>
      <c r="AJ413" s="29"/>
      <c r="AK413" s="29" t="s">
        <v>84</v>
      </c>
      <c r="AL413" s="29" t="inlineStr">
        <f aca="false">FALSE()</f>
        <is>
          <t/>
        </is>
      </c>
      <c r="AM413" s="29" t="s">
        <v>1640</v>
      </c>
      <c r="AN413" s="29"/>
      <c r="AO413" s="29"/>
      <c r="AP413" s="29"/>
      <c r="AQ413" s="29"/>
      <c r="AR413" s="29"/>
      <c r="AS413" s="29"/>
      <c r="AT413" s="29"/>
      <c r="AU413" s="29"/>
      <c r="AV413" s="0" t="n">
        <v>1</v>
      </c>
      <c r="AW413" s="24" t="e">
        <f aca="false">REPLACE(INDEX(GroupVertices[group], MATCH(Edges[[#this row],[vertex 1]],GroupVertices[vertex],0)),1,1,"")</f>
        <v>#VALUE!</v>
      </c>
      <c r="AX413" s="24" t="e">
        <f aca="false">REPLACE(INDEX(GroupVertices[group], MATCH(Edges[[#this row],[vertex 2]],GroupVertices[vertex],0)),1,1,"")</f>
        <v>#VALUE!</v>
      </c>
      <c r="AY413" s="25"/>
      <c r="AZ413" s="26"/>
      <c r="BA413" s="25"/>
      <c r="BB413" s="26"/>
      <c r="BC413" s="25"/>
      <c r="BD413" s="26"/>
      <c r="BE413" s="25"/>
      <c r="BF413" s="26"/>
      <c r="BG413" s="25"/>
    </row>
    <row r="414" customFormat="false" ht="15" hidden="false" customHeight="false" outlineLevel="0" collapsed="false">
      <c r="A414" s="15" t="s">
        <v>1635</v>
      </c>
      <c r="B414" s="15" t="s">
        <v>1643</v>
      </c>
      <c r="C414" s="16" t="s">
        <v>66</v>
      </c>
      <c r="D414" s="17" t="n">
        <v>3</v>
      </c>
      <c r="E414" s="16" t="s">
        <v>67</v>
      </c>
      <c r="F414" s="18" t="n">
        <v>32</v>
      </c>
      <c r="G414" s="16"/>
      <c r="H414" s="19"/>
      <c r="I414" s="7"/>
      <c r="J414" s="7"/>
      <c r="K414" s="8" t="s">
        <v>68</v>
      </c>
      <c r="L414" s="20" t="n">
        <v>414</v>
      </c>
      <c r="M414" s="20"/>
      <c r="N414" s="10"/>
      <c r="O414" s="27" t="s">
        <v>190</v>
      </c>
      <c r="P414" s="28" t="n">
        <v>42706.5129976852</v>
      </c>
      <c r="Q414" s="27" t="s">
        <v>1637</v>
      </c>
      <c r="R414" s="27"/>
      <c r="S414" s="27"/>
      <c r="T414" s="27"/>
      <c r="U414" s="28" t="n">
        <v>42706.5129976852</v>
      </c>
      <c r="V414" s="23" t="s">
        <v>1638</v>
      </c>
      <c r="W414" s="27"/>
      <c r="X414" s="27"/>
      <c r="Y414" s="27" t="s">
        <v>1639</v>
      </c>
      <c r="Z414" s="27" t="s">
        <v>1640</v>
      </c>
      <c r="AA414" s="29" t="inlineStr">
        <f aca="false">FALSE()</f>
        <is>
          <t/>
        </is>
      </c>
      <c r="AB414" s="29" t="n">
        <v>1</v>
      </c>
      <c r="AC414" s="29" t="s">
        <v>1641</v>
      </c>
      <c r="AD414" s="29" t="inlineStr">
        <f aca="false">FALSE()</f>
        <is>
          <t/>
        </is>
      </c>
      <c r="AE414" s="29" t="s">
        <v>75</v>
      </c>
      <c r="AF414" s="29"/>
      <c r="AG414" s="29"/>
      <c r="AH414" s="29" t="inlineStr">
        <f aca="false">FALSE()</f>
        <is>
          <t/>
        </is>
      </c>
      <c r="AI414" s="29" t="n">
        <v>0</v>
      </c>
      <c r="AJ414" s="29"/>
      <c r="AK414" s="29" t="s">
        <v>84</v>
      </c>
      <c r="AL414" s="29" t="inlineStr">
        <f aca="false">FALSE()</f>
        <is>
          <t/>
        </is>
      </c>
      <c r="AM414" s="29" t="s">
        <v>1640</v>
      </c>
      <c r="AN414" s="29"/>
      <c r="AO414" s="29"/>
      <c r="AP414" s="29"/>
      <c r="AQ414" s="29"/>
      <c r="AR414" s="29"/>
      <c r="AS414" s="29"/>
      <c r="AT414" s="29"/>
      <c r="AU414" s="29"/>
      <c r="AV414" s="0" t="n">
        <v>1</v>
      </c>
      <c r="AW414" s="24" t="e">
        <f aca="false">REPLACE(INDEX(GroupVertices[group], MATCH(Edges[[#this row],[vertex 1]],GroupVertices[vertex],0)),1,1,"")</f>
        <v>#VALUE!</v>
      </c>
      <c r="AX414" s="24" t="e">
        <f aca="false">REPLACE(INDEX(GroupVertices[group], MATCH(Edges[[#this row],[vertex 2]],GroupVertices[vertex],0)),1,1,"")</f>
        <v>#VALUE!</v>
      </c>
      <c r="AY414" s="25" t="n">
        <v>0</v>
      </c>
      <c r="AZ414" s="26" t="n">
        <v>0</v>
      </c>
      <c r="BA414" s="25" t="n">
        <v>0</v>
      </c>
      <c r="BB414" s="26" t="n">
        <v>0</v>
      </c>
      <c r="BC414" s="25" t="n">
        <v>0</v>
      </c>
      <c r="BD414" s="26" t="n">
        <v>0</v>
      </c>
      <c r="BE414" s="25" t="n">
        <v>20</v>
      </c>
      <c r="BF414" s="26" t="n">
        <v>100</v>
      </c>
      <c r="BG414" s="25" t="n">
        <v>20</v>
      </c>
    </row>
    <row r="415" customFormat="false" ht="15" hidden="false" customHeight="false" outlineLevel="0" collapsed="false">
      <c r="A415" s="15" t="s">
        <v>1644</v>
      </c>
      <c r="B415" s="15" t="s">
        <v>1644</v>
      </c>
      <c r="C415" s="16" t="s">
        <v>66</v>
      </c>
      <c r="D415" s="17" t="n">
        <v>3</v>
      </c>
      <c r="E415" s="16" t="s">
        <v>67</v>
      </c>
      <c r="F415" s="18" t="n">
        <v>32</v>
      </c>
      <c r="G415" s="16"/>
      <c r="H415" s="19"/>
      <c r="I415" s="7"/>
      <c r="J415" s="7"/>
      <c r="K415" s="8" t="s">
        <v>68</v>
      </c>
      <c r="L415" s="20" t="n">
        <v>415</v>
      </c>
      <c r="M415" s="20"/>
      <c r="N415" s="10"/>
      <c r="O415" s="27" t="s">
        <v>21</v>
      </c>
      <c r="P415" s="28" t="n">
        <v>42706.5375</v>
      </c>
      <c r="Q415" s="27" t="s">
        <v>1645</v>
      </c>
      <c r="R415" s="23" t="s">
        <v>1646</v>
      </c>
      <c r="S415" s="27" t="s">
        <v>88</v>
      </c>
      <c r="T415" s="27"/>
      <c r="U415" s="28" t="n">
        <v>42706.5375</v>
      </c>
      <c r="V415" s="23" t="s">
        <v>1647</v>
      </c>
      <c r="W415" s="27" t="n">
        <v>2.45693221</v>
      </c>
      <c r="X415" s="27" t="n">
        <v>102.17204686</v>
      </c>
      <c r="Y415" s="27" t="s">
        <v>1648</v>
      </c>
      <c r="Z415" s="27"/>
      <c r="AA415" s="29" t="inlineStr">
        <f aca="false">FALSE()</f>
        <is>
          <t/>
        </is>
      </c>
      <c r="AB415" s="29" t="n">
        <v>0</v>
      </c>
      <c r="AC415" s="29"/>
      <c r="AD415" s="29" t="inlineStr">
        <f aca="false">FALSE()</f>
        <is>
          <t/>
        </is>
      </c>
      <c r="AE415" s="29" t="s">
        <v>428</v>
      </c>
      <c r="AF415" s="29"/>
      <c r="AG415" s="29"/>
      <c r="AH415" s="29" t="inlineStr">
        <f aca="false">FALSE()</f>
        <is>
          <t/>
        </is>
      </c>
      <c r="AI415" s="29" t="n">
        <v>0</v>
      </c>
      <c r="AJ415" s="29"/>
      <c r="AK415" s="29" t="s">
        <v>91</v>
      </c>
      <c r="AL415" s="29" t="inlineStr">
        <f aca="false">FALSE()</f>
        <is>
          <t/>
        </is>
      </c>
      <c r="AM415" s="29" t="s">
        <v>1648</v>
      </c>
      <c r="AN415" s="30" t="s">
        <v>97</v>
      </c>
      <c r="AO415" s="29" t="s">
        <v>98</v>
      </c>
      <c r="AP415" s="29" t="s">
        <v>99</v>
      </c>
      <c r="AQ415" s="29" t="s">
        <v>100</v>
      </c>
      <c r="AR415" s="29" t="s">
        <v>101</v>
      </c>
      <c r="AS415" s="29" t="s">
        <v>102</v>
      </c>
      <c r="AT415" s="29" t="s">
        <v>103</v>
      </c>
      <c r="AU415" s="23" t="s">
        <v>104</v>
      </c>
      <c r="AV415" s="0" t="n">
        <v>1</v>
      </c>
      <c r="AW415" s="24" t="e">
        <f aca="false">REPLACE(INDEX(GroupVertices[group], MATCH(Edges[[#this row],[vertex 1]],GroupVertices[vertex],0)),1,1,"")</f>
        <v>#VALUE!</v>
      </c>
      <c r="AX415" s="24" t="e">
        <f aca="false">REPLACE(INDEX(GroupVertices[group], MATCH(Edges[[#this row],[vertex 2]],GroupVertices[vertex],0)),1,1,"")</f>
        <v>#VALUE!</v>
      </c>
      <c r="AY415" s="25" t="n">
        <v>0</v>
      </c>
      <c r="AZ415" s="26" t="n">
        <v>0</v>
      </c>
      <c r="BA415" s="25" t="n">
        <v>0</v>
      </c>
      <c r="BB415" s="26" t="n">
        <v>0</v>
      </c>
      <c r="BC415" s="25" t="n">
        <v>0</v>
      </c>
      <c r="BD415" s="26" t="n">
        <v>0</v>
      </c>
      <c r="BE415" s="25" t="n">
        <v>13</v>
      </c>
      <c r="BF415" s="26" t="n">
        <v>100</v>
      </c>
      <c r="BG415" s="25" t="n">
        <v>13</v>
      </c>
    </row>
    <row r="416" customFormat="false" ht="15" hidden="false" customHeight="false" outlineLevel="0" collapsed="false">
      <c r="A416" s="15" t="s">
        <v>1649</v>
      </c>
      <c r="B416" s="15" t="s">
        <v>1649</v>
      </c>
      <c r="C416" s="16" t="s">
        <v>66</v>
      </c>
      <c r="D416" s="17" t="n">
        <v>3</v>
      </c>
      <c r="E416" s="16" t="s">
        <v>67</v>
      </c>
      <c r="F416" s="18" t="n">
        <v>32</v>
      </c>
      <c r="G416" s="16"/>
      <c r="H416" s="19"/>
      <c r="I416" s="7"/>
      <c r="J416" s="7"/>
      <c r="K416" s="8" t="s">
        <v>68</v>
      </c>
      <c r="L416" s="20" t="n">
        <v>416</v>
      </c>
      <c r="M416" s="20"/>
      <c r="N416" s="10"/>
      <c r="O416" s="27" t="s">
        <v>21</v>
      </c>
      <c r="P416" s="28" t="n">
        <v>42706.5412152778</v>
      </c>
      <c r="Q416" s="27" t="s">
        <v>1650</v>
      </c>
      <c r="R416" s="23" t="s">
        <v>1651</v>
      </c>
      <c r="S416" s="27" t="s">
        <v>88</v>
      </c>
      <c r="T416" s="27"/>
      <c r="U416" s="28" t="n">
        <v>42706.5412152778</v>
      </c>
      <c r="V416" s="23" t="s">
        <v>1652</v>
      </c>
      <c r="W416" s="27"/>
      <c r="X416" s="27"/>
      <c r="Y416" s="27" t="s">
        <v>1653</v>
      </c>
      <c r="Z416" s="27"/>
      <c r="AA416" s="29" t="inlineStr">
        <f aca="false">FALSE()</f>
        <is>
          <t/>
        </is>
      </c>
      <c r="AB416" s="29" t="n">
        <v>0</v>
      </c>
      <c r="AC416" s="29"/>
      <c r="AD416" s="29" t="inlineStr">
        <f aca="false">FALSE()</f>
        <is>
          <t/>
        </is>
      </c>
      <c r="AE416" s="29" t="s">
        <v>75</v>
      </c>
      <c r="AF416" s="29"/>
      <c r="AG416" s="29"/>
      <c r="AH416" s="29" t="inlineStr">
        <f aca="false">FALSE()</f>
        <is>
          <t/>
        </is>
      </c>
      <c r="AI416" s="29" t="n">
        <v>0</v>
      </c>
      <c r="AJ416" s="29"/>
      <c r="AK416" s="29" t="s">
        <v>91</v>
      </c>
      <c r="AL416" s="29" t="inlineStr">
        <f aca="false">FALSE()</f>
        <is>
          <t/>
        </is>
      </c>
      <c r="AM416" s="29" t="s">
        <v>1653</v>
      </c>
      <c r="AN416" s="29"/>
      <c r="AO416" s="29"/>
      <c r="AP416" s="29"/>
      <c r="AQ416" s="29"/>
      <c r="AR416" s="29"/>
      <c r="AS416" s="29"/>
      <c r="AT416" s="29"/>
      <c r="AU416" s="29"/>
      <c r="AV416" s="0" t="n">
        <v>1</v>
      </c>
      <c r="AW416" s="24" t="e">
        <f aca="false">REPLACE(INDEX(GroupVertices[group], MATCH(Edges[[#this row],[vertex 1]],GroupVertices[vertex],0)),1,1,"")</f>
        <v>#VALUE!</v>
      </c>
      <c r="AX416" s="24" t="e">
        <f aca="false">REPLACE(INDEX(GroupVertices[group], MATCH(Edges[[#this row],[vertex 2]],GroupVertices[vertex],0)),1,1,"")</f>
        <v>#VALUE!</v>
      </c>
      <c r="AY416" s="25" t="n">
        <v>0</v>
      </c>
      <c r="AZ416" s="26" t="n">
        <v>0</v>
      </c>
      <c r="BA416" s="25" t="n">
        <v>0</v>
      </c>
      <c r="BB416" s="26" t="n">
        <v>0</v>
      </c>
      <c r="BC416" s="25" t="n">
        <v>0</v>
      </c>
      <c r="BD416" s="26" t="n">
        <v>0</v>
      </c>
      <c r="BE416" s="25" t="n">
        <v>12</v>
      </c>
      <c r="BF416" s="26" t="n">
        <v>100</v>
      </c>
      <c r="BG416" s="25" t="n">
        <v>12</v>
      </c>
    </row>
    <row r="417" customFormat="false" ht="15" hidden="false" customHeight="false" outlineLevel="0" collapsed="false">
      <c r="A417" s="15" t="s">
        <v>1654</v>
      </c>
      <c r="B417" s="15" t="s">
        <v>1654</v>
      </c>
      <c r="C417" s="16" t="s">
        <v>66</v>
      </c>
      <c r="D417" s="17" t="n">
        <v>3</v>
      </c>
      <c r="E417" s="16" t="s">
        <v>67</v>
      </c>
      <c r="F417" s="18" t="n">
        <v>32</v>
      </c>
      <c r="G417" s="16"/>
      <c r="H417" s="19"/>
      <c r="I417" s="7"/>
      <c r="J417" s="7"/>
      <c r="K417" s="8" t="s">
        <v>68</v>
      </c>
      <c r="L417" s="20" t="n">
        <v>417</v>
      </c>
      <c r="M417" s="20"/>
      <c r="N417" s="10"/>
      <c r="O417" s="27" t="s">
        <v>21</v>
      </c>
      <c r="P417" s="28" t="n">
        <v>42706.5523032407</v>
      </c>
      <c r="Q417" s="27" t="s">
        <v>1655</v>
      </c>
      <c r="R417" s="23" t="s">
        <v>1656</v>
      </c>
      <c r="S417" s="27" t="s">
        <v>1088</v>
      </c>
      <c r="T417" s="27"/>
      <c r="U417" s="28" t="n">
        <v>42706.5523032407</v>
      </c>
      <c r="V417" s="23" t="s">
        <v>1657</v>
      </c>
      <c r="W417" s="27"/>
      <c r="X417" s="27"/>
      <c r="Y417" s="27" t="s">
        <v>1658</v>
      </c>
      <c r="Z417" s="27"/>
      <c r="AA417" s="29" t="inlineStr">
        <f aca="false">FALSE()</f>
        <is>
          <t/>
        </is>
      </c>
      <c r="AB417" s="29" t="n">
        <v>0</v>
      </c>
      <c r="AC417" s="29"/>
      <c r="AD417" s="29" t="inlineStr">
        <f aca="false">FALSE()</f>
        <is>
          <t/>
        </is>
      </c>
      <c r="AE417" s="29" t="s">
        <v>75</v>
      </c>
      <c r="AF417" s="29"/>
      <c r="AG417" s="29"/>
      <c r="AH417" s="29" t="inlineStr">
        <f aca="false">FALSE()</f>
        <is>
          <t/>
        </is>
      </c>
      <c r="AI417" s="29" t="n">
        <v>0</v>
      </c>
      <c r="AJ417" s="29"/>
      <c r="AK417" s="29" t="s">
        <v>160</v>
      </c>
      <c r="AL417" s="29" t="inlineStr">
        <f aca="false">FALSE()</f>
        <is>
          <t/>
        </is>
      </c>
      <c r="AM417" s="29" t="s">
        <v>1658</v>
      </c>
      <c r="AN417" s="29"/>
      <c r="AO417" s="29"/>
      <c r="AP417" s="29"/>
      <c r="AQ417" s="29"/>
      <c r="AR417" s="29"/>
      <c r="AS417" s="29"/>
      <c r="AT417" s="29"/>
      <c r="AU417" s="29"/>
      <c r="AV417" s="0" t="n">
        <v>1</v>
      </c>
      <c r="AW417" s="24" t="e">
        <f aca="false">REPLACE(INDEX(GroupVertices[group], MATCH(Edges[[#this row],[vertex 1]],GroupVertices[vertex],0)),1,1,"")</f>
        <v>#VALUE!</v>
      </c>
      <c r="AX417" s="24" t="e">
        <f aca="false">REPLACE(INDEX(GroupVertices[group], MATCH(Edges[[#this row],[vertex 2]],GroupVertices[vertex],0)),1,1,"")</f>
        <v>#VALUE!</v>
      </c>
      <c r="AY417" s="25" t="n">
        <v>0</v>
      </c>
      <c r="AZ417" s="26" t="n">
        <v>0</v>
      </c>
      <c r="BA417" s="25" t="n">
        <v>0</v>
      </c>
      <c r="BB417" s="26" t="n">
        <v>0</v>
      </c>
      <c r="BC417" s="25" t="n">
        <v>0</v>
      </c>
      <c r="BD417" s="26" t="n">
        <v>0</v>
      </c>
      <c r="BE417" s="25" t="n">
        <v>5</v>
      </c>
      <c r="BF417" s="26" t="n">
        <v>100</v>
      </c>
      <c r="BG417" s="25" t="n">
        <v>5</v>
      </c>
    </row>
    <row r="418" customFormat="false" ht="15" hidden="false" customHeight="false" outlineLevel="0" collapsed="false">
      <c r="A418" s="15" t="s">
        <v>1659</v>
      </c>
      <c r="B418" s="15" t="s">
        <v>988</v>
      </c>
      <c r="C418" s="16" t="s">
        <v>66</v>
      </c>
      <c r="D418" s="17" t="n">
        <v>3</v>
      </c>
      <c r="E418" s="16" t="s">
        <v>67</v>
      </c>
      <c r="F418" s="18" t="n">
        <v>32</v>
      </c>
      <c r="G418" s="16"/>
      <c r="H418" s="19"/>
      <c r="I418" s="7"/>
      <c r="J418" s="7"/>
      <c r="K418" s="8" t="s">
        <v>68</v>
      </c>
      <c r="L418" s="20" t="n">
        <v>418</v>
      </c>
      <c r="M418" s="20"/>
      <c r="N418" s="10"/>
      <c r="O418" s="27" t="s">
        <v>69</v>
      </c>
      <c r="P418" s="28" t="n">
        <v>42706.5582407407</v>
      </c>
      <c r="Q418" s="27" t="s">
        <v>989</v>
      </c>
      <c r="R418" s="27"/>
      <c r="S418" s="27"/>
      <c r="T418" s="27"/>
      <c r="U418" s="28" t="n">
        <v>42706.5582407407</v>
      </c>
      <c r="V418" s="23" t="s">
        <v>1660</v>
      </c>
      <c r="W418" s="27"/>
      <c r="X418" s="27"/>
      <c r="Y418" s="27" t="s">
        <v>1661</v>
      </c>
      <c r="Z418" s="27"/>
      <c r="AA418" s="29" t="inlineStr">
        <f aca="false">FALSE()</f>
        <is>
          <t/>
        </is>
      </c>
      <c r="AB418" s="29" t="n">
        <v>0</v>
      </c>
      <c r="AC418" s="29"/>
      <c r="AD418" s="29" t="inlineStr">
        <f aca="false">FALSE()</f>
        <is>
          <t/>
        </is>
      </c>
      <c r="AE418" s="29" t="s">
        <v>75</v>
      </c>
      <c r="AF418" s="29"/>
      <c r="AG418" s="29"/>
      <c r="AH418" s="29" t="inlineStr">
        <f aca="false">FALSE()</f>
        <is>
          <t/>
        </is>
      </c>
      <c r="AI418" s="29" t="n">
        <v>14</v>
      </c>
      <c r="AJ418" s="29" t="s">
        <v>992</v>
      </c>
      <c r="AK418" s="29" t="s">
        <v>76</v>
      </c>
      <c r="AL418" s="29" t="inlineStr">
        <f aca="false">FALSE()</f>
        <is>
          <t/>
        </is>
      </c>
      <c r="AM418" s="29" t="s">
        <v>992</v>
      </c>
      <c r="AN418" s="29"/>
      <c r="AO418" s="29"/>
      <c r="AP418" s="29"/>
      <c r="AQ418" s="29"/>
      <c r="AR418" s="29"/>
      <c r="AS418" s="29"/>
      <c r="AT418" s="29"/>
      <c r="AU418" s="29"/>
      <c r="AV418" s="0" t="n">
        <v>1</v>
      </c>
      <c r="AW418" s="24" t="e">
        <f aca="false">REPLACE(INDEX(GroupVertices[group], MATCH(Edges[[#this row],[vertex 1]],GroupVertices[vertex],0)),1,1,"")</f>
        <v>#VALUE!</v>
      </c>
      <c r="AX418" s="24" t="e">
        <f aca="false">REPLACE(INDEX(GroupVertices[group], MATCH(Edges[[#this row],[vertex 2]],GroupVertices[vertex],0)),1,1,"")</f>
        <v>#VALUE!</v>
      </c>
      <c r="AY418" s="25"/>
      <c r="AZ418" s="26"/>
      <c r="BA418" s="25"/>
      <c r="BB418" s="26"/>
      <c r="BC418" s="25"/>
      <c r="BD418" s="26"/>
      <c r="BE418" s="25"/>
      <c r="BF418" s="26"/>
      <c r="BG418" s="25"/>
    </row>
    <row r="419" customFormat="false" ht="15" hidden="false" customHeight="false" outlineLevel="0" collapsed="false">
      <c r="A419" s="15" t="s">
        <v>1659</v>
      </c>
      <c r="B419" s="15" t="s">
        <v>993</v>
      </c>
      <c r="C419" s="16" t="s">
        <v>66</v>
      </c>
      <c r="D419" s="17" t="n">
        <v>3</v>
      </c>
      <c r="E419" s="16" t="s">
        <v>67</v>
      </c>
      <c r="F419" s="18" t="n">
        <v>32</v>
      </c>
      <c r="G419" s="16"/>
      <c r="H419" s="19"/>
      <c r="I419" s="7"/>
      <c r="J419" s="7"/>
      <c r="K419" s="8" t="s">
        <v>68</v>
      </c>
      <c r="L419" s="20" t="n">
        <v>419</v>
      </c>
      <c r="M419" s="20"/>
      <c r="N419" s="10"/>
      <c r="O419" s="27" t="s">
        <v>69</v>
      </c>
      <c r="P419" s="28" t="n">
        <v>42706.5582407407</v>
      </c>
      <c r="Q419" s="27" t="s">
        <v>989</v>
      </c>
      <c r="R419" s="27"/>
      <c r="S419" s="27"/>
      <c r="T419" s="27"/>
      <c r="U419" s="28" t="n">
        <v>42706.5582407407</v>
      </c>
      <c r="V419" s="23" t="s">
        <v>1660</v>
      </c>
      <c r="W419" s="27"/>
      <c r="X419" s="27"/>
      <c r="Y419" s="27" t="s">
        <v>1661</v>
      </c>
      <c r="Z419" s="27"/>
      <c r="AA419" s="29" t="inlineStr">
        <f aca="false">FALSE()</f>
        <is>
          <t/>
        </is>
      </c>
      <c r="AB419" s="29" t="n">
        <v>0</v>
      </c>
      <c r="AC419" s="29"/>
      <c r="AD419" s="29" t="inlineStr">
        <f aca="false">FALSE()</f>
        <is>
          <t/>
        </is>
      </c>
      <c r="AE419" s="29" t="s">
        <v>75</v>
      </c>
      <c r="AF419" s="29"/>
      <c r="AG419" s="29"/>
      <c r="AH419" s="29" t="inlineStr">
        <f aca="false">FALSE()</f>
        <is>
          <t/>
        </is>
      </c>
      <c r="AI419" s="29" t="n">
        <v>14</v>
      </c>
      <c r="AJ419" s="29" t="s">
        <v>992</v>
      </c>
      <c r="AK419" s="29" t="s">
        <v>76</v>
      </c>
      <c r="AL419" s="29" t="inlineStr">
        <f aca="false">FALSE()</f>
        <is>
          <t/>
        </is>
      </c>
      <c r="AM419" s="29" t="s">
        <v>992</v>
      </c>
      <c r="AN419" s="29"/>
      <c r="AO419" s="29"/>
      <c r="AP419" s="29"/>
      <c r="AQ419" s="29"/>
      <c r="AR419" s="29"/>
      <c r="AS419" s="29"/>
      <c r="AT419" s="29"/>
      <c r="AU419" s="29"/>
      <c r="AV419" s="0" t="n">
        <v>1</v>
      </c>
      <c r="AW419" s="24" t="e">
        <f aca="false">REPLACE(INDEX(GroupVertices[group], MATCH(Edges[[#this row],[vertex 1]],GroupVertices[vertex],0)),1,1,"")</f>
        <v>#VALUE!</v>
      </c>
      <c r="AX419" s="24" t="e">
        <f aca="false">REPLACE(INDEX(GroupVertices[group], MATCH(Edges[[#this row],[vertex 2]],GroupVertices[vertex],0)),1,1,"")</f>
        <v>#VALUE!</v>
      </c>
      <c r="AY419" s="25" t="n">
        <v>2</v>
      </c>
      <c r="AZ419" s="26" t="n">
        <v>11.1111111111111</v>
      </c>
      <c r="BA419" s="25" t="n">
        <v>0</v>
      </c>
      <c r="BB419" s="26" t="n">
        <v>0</v>
      </c>
      <c r="BC419" s="25" t="n">
        <v>0</v>
      </c>
      <c r="BD419" s="26" t="n">
        <v>0</v>
      </c>
      <c r="BE419" s="25" t="n">
        <v>16</v>
      </c>
      <c r="BF419" s="26" t="n">
        <v>88.8888888888889</v>
      </c>
      <c r="BG419" s="25" t="n">
        <v>18</v>
      </c>
    </row>
    <row r="420" customFormat="false" ht="15" hidden="false" customHeight="false" outlineLevel="0" collapsed="false">
      <c r="A420" s="15" t="s">
        <v>1578</v>
      </c>
      <c r="B420" s="15" t="s">
        <v>1578</v>
      </c>
      <c r="C420" s="16" t="s">
        <v>66</v>
      </c>
      <c r="D420" s="17" t="n">
        <v>3</v>
      </c>
      <c r="E420" s="16" t="s">
        <v>67</v>
      </c>
      <c r="F420" s="18" t="n">
        <v>32</v>
      </c>
      <c r="G420" s="16"/>
      <c r="H420" s="19"/>
      <c r="I420" s="7"/>
      <c r="J420" s="7"/>
      <c r="K420" s="8" t="s">
        <v>68</v>
      </c>
      <c r="L420" s="20" t="n">
        <v>420</v>
      </c>
      <c r="M420" s="20"/>
      <c r="N420" s="10"/>
      <c r="O420" s="27" t="s">
        <v>21</v>
      </c>
      <c r="P420" s="28" t="n">
        <v>42706.1373263889</v>
      </c>
      <c r="Q420" s="27" t="s">
        <v>1662</v>
      </c>
      <c r="R420" s="23" t="s">
        <v>1663</v>
      </c>
      <c r="S420" s="27" t="s">
        <v>130</v>
      </c>
      <c r="T420" s="27"/>
      <c r="U420" s="28" t="n">
        <v>42706.1373263889</v>
      </c>
      <c r="V420" s="23" t="s">
        <v>1664</v>
      </c>
      <c r="W420" s="27"/>
      <c r="X420" s="27"/>
      <c r="Y420" s="27" t="s">
        <v>1583</v>
      </c>
      <c r="Z420" s="27"/>
      <c r="AA420" s="29" t="inlineStr">
        <f aca="false">FALSE()</f>
        <is>
          <t/>
        </is>
      </c>
      <c r="AB420" s="29" t="n">
        <v>2</v>
      </c>
      <c r="AC420" s="29"/>
      <c r="AD420" s="29" t="n">
        <f aca="false">TRUE()</f>
        <v>1</v>
      </c>
      <c r="AE420" s="29" t="s">
        <v>75</v>
      </c>
      <c r="AF420" s="29"/>
      <c r="AG420" s="29" t="s">
        <v>1582</v>
      </c>
      <c r="AH420" s="29" t="inlineStr">
        <f aca="false">FALSE()</f>
        <is>
          <t/>
        </is>
      </c>
      <c r="AI420" s="29" t="n">
        <v>3</v>
      </c>
      <c r="AJ420" s="29"/>
      <c r="AK420" s="29" t="s">
        <v>84</v>
      </c>
      <c r="AL420" s="29" t="n">
        <f aca="false">TRUE()</f>
        <v>1</v>
      </c>
      <c r="AM420" s="29" t="s">
        <v>1583</v>
      </c>
      <c r="AN420" s="29"/>
      <c r="AO420" s="29"/>
      <c r="AP420" s="29"/>
      <c r="AQ420" s="29"/>
      <c r="AR420" s="29"/>
      <c r="AS420" s="29"/>
      <c r="AT420" s="29"/>
      <c r="AU420" s="29"/>
      <c r="AV420" s="0" t="n">
        <v>1</v>
      </c>
      <c r="AW420" s="24" t="e">
        <f aca="false">REPLACE(INDEX(GroupVertices[group], MATCH(Edges[[#this row],[vertex 1]],GroupVertices[vertex],0)),1,1,"")</f>
        <v>#VALUE!</v>
      </c>
      <c r="AX420" s="24" t="e">
        <f aca="false">REPLACE(INDEX(GroupVertices[group], MATCH(Edges[[#this row],[vertex 2]],GroupVertices[vertex],0)),1,1,"")</f>
        <v>#VALUE!</v>
      </c>
      <c r="AY420" s="25" t="n">
        <v>0</v>
      </c>
      <c r="AZ420" s="26" t="n">
        <v>0</v>
      </c>
      <c r="BA420" s="25" t="n">
        <v>0</v>
      </c>
      <c r="BB420" s="26" t="n">
        <v>0</v>
      </c>
      <c r="BC420" s="25" t="n">
        <v>0</v>
      </c>
      <c r="BD420" s="26" t="n">
        <v>0</v>
      </c>
      <c r="BE420" s="25" t="n">
        <v>19</v>
      </c>
      <c r="BF420" s="26" t="n">
        <v>100</v>
      </c>
      <c r="BG420" s="25" t="n">
        <v>19</v>
      </c>
    </row>
    <row r="421" customFormat="false" ht="15" hidden="false" customHeight="false" outlineLevel="0" collapsed="false">
      <c r="A421" s="15" t="s">
        <v>1665</v>
      </c>
      <c r="B421" s="15" t="s">
        <v>1578</v>
      </c>
      <c r="C421" s="16" t="s">
        <v>66</v>
      </c>
      <c r="D421" s="17" t="n">
        <v>3</v>
      </c>
      <c r="E421" s="16" t="s">
        <v>67</v>
      </c>
      <c r="F421" s="18" t="n">
        <v>32</v>
      </c>
      <c r="G421" s="16"/>
      <c r="H421" s="19"/>
      <c r="I421" s="7"/>
      <c r="J421" s="7"/>
      <c r="K421" s="8" t="s">
        <v>68</v>
      </c>
      <c r="L421" s="20" t="n">
        <v>421</v>
      </c>
      <c r="M421" s="20"/>
      <c r="N421" s="10"/>
      <c r="O421" s="27" t="s">
        <v>69</v>
      </c>
      <c r="P421" s="28" t="n">
        <v>42706.5912847222</v>
      </c>
      <c r="Q421" s="27" t="s">
        <v>1579</v>
      </c>
      <c r="R421" s="27"/>
      <c r="S421" s="27"/>
      <c r="T421" s="27"/>
      <c r="U421" s="28" t="n">
        <v>42706.5912847222</v>
      </c>
      <c r="V421" s="23" t="s">
        <v>1666</v>
      </c>
      <c r="W421" s="27"/>
      <c r="X421" s="27"/>
      <c r="Y421" s="27" t="s">
        <v>1667</v>
      </c>
      <c r="Z421" s="27"/>
      <c r="AA421" s="29" t="inlineStr">
        <f aca="false">FALSE()</f>
        <is>
          <t/>
        </is>
      </c>
      <c r="AB421" s="29" t="n">
        <v>0</v>
      </c>
      <c r="AC421" s="29"/>
      <c r="AD421" s="29" t="inlineStr">
        <f aca="false">TRUE()</f>
        <is>
          <t/>
        </is>
      </c>
      <c r="AE421" s="29" t="s">
        <v>75</v>
      </c>
      <c r="AF421" s="29"/>
      <c r="AG421" s="29" t="s">
        <v>1582</v>
      </c>
      <c r="AH421" s="29" t="inlineStr">
        <f aca="false">FALSE()</f>
        <is>
          <t/>
        </is>
      </c>
      <c r="AI421" s="29" t="n">
        <v>4</v>
      </c>
      <c r="AJ421" s="29" t="s">
        <v>1583</v>
      </c>
      <c r="AK421" s="29" t="s">
        <v>84</v>
      </c>
      <c r="AL421" s="29" t="n">
        <f aca="false">FALSE()</f>
        <v>0</v>
      </c>
      <c r="AM421" s="29" t="s">
        <v>1583</v>
      </c>
      <c r="AN421" s="29"/>
      <c r="AO421" s="29"/>
      <c r="AP421" s="29"/>
      <c r="AQ421" s="29"/>
      <c r="AR421" s="29"/>
      <c r="AS421" s="29"/>
      <c r="AT421" s="29"/>
      <c r="AU421" s="29"/>
      <c r="AV421" s="0" t="n">
        <v>1</v>
      </c>
      <c r="AW421" s="24" t="e">
        <f aca="false">REPLACE(INDEX(GroupVertices[group], MATCH(Edges[[#this row],[vertex 1]],GroupVertices[vertex],0)),1,1,"")</f>
        <v>#VALUE!</v>
      </c>
      <c r="AX421" s="24" t="e">
        <f aca="false">REPLACE(INDEX(GroupVertices[group], MATCH(Edges[[#this row],[vertex 2]],GroupVertices[vertex],0)),1,1,"")</f>
        <v>#VALUE!</v>
      </c>
      <c r="AY421" s="25" t="n">
        <v>0</v>
      </c>
      <c r="AZ421" s="26" t="n">
        <v>0</v>
      </c>
      <c r="BA421" s="25" t="n">
        <v>0</v>
      </c>
      <c r="BB421" s="26" t="n">
        <v>0</v>
      </c>
      <c r="BC421" s="25" t="n">
        <v>0</v>
      </c>
      <c r="BD421" s="26" t="n">
        <v>0</v>
      </c>
      <c r="BE421" s="25" t="n">
        <v>23</v>
      </c>
      <c r="BF421" s="26" t="n">
        <v>100</v>
      </c>
      <c r="BG421" s="25" t="n">
        <v>23</v>
      </c>
    </row>
    <row r="422" customFormat="false" ht="15" hidden="false" customHeight="false" outlineLevel="0" collapsed="false">
      <c r="A422" s="15" t="s">
        <v>1668</v>
      </c>
      <c r="B422" s="15" t="s">
        <v>1485</v>
      </c>
      <c r="C422" s="16" t="s">
        <v>66</v>
      </c>
      <c r="D422" s="17" t="n">
        <v>3</v>
      </c>
      <c r="E422" s="16" t="s">
        <v>67</v>
      </c>
      <c r="F422" s="18" t="n">
        <v>32</v>
      </c>
      <c r="G422" s="16"/>
      <c r="H422" s="19"/>
      <c r="I422" s="7"/>
      <c r="J422" s="7"/>
      <c r="K422" s="8" t="s">
        <v>68</v>
      </c>
      <c r="L422" s="20" t="n">
        <v>422</v>
      </c>
      <c r="M422" s="20"/>
      <c r="N422" s="10"/>
      <c r="O422" s="27" t="s">
        <v>69</v>
      </c>
      <c r="P422" s="28" t="n">
        <v>42706.6005787037</v>
      </c>
      <c r="Q422" s="27" t="s">
        <v>1486</v>
      </c>
      <c r="R422" s="27"/>
      <c r="S422" s="27"/>
      <c r="T422" s="27"/>
      <c r="U422" s="28" t="n">
        <v>42706.6005787037</v>
      </c>
      <c r="V422" s="23" t="s">
        <v>1669</v>
      </c>
      <c r="W422" s="27"/>
      <c r="X422" s="27"/>
      <c r="Y422" s="27" t="s">
        <v>1670</v>
      </c>
      <c r="Z422" s="27"/>
      <c r="AA422" s="29" t="inlineStr">
        <f aca="false">FALSE()</f>
        <is>
          <t/>
        </is>
      </c>
      <c r="AB422" s="29" t="n">
        <v>0</v>
      </c>
      <c r="AC422" s="29"/>
      <c r="AD422" s="29" t="n">
        <f aca="false">FALSE()</f>
        <v>0</v>
      </c>
      <c r="AE422" s="29" t="s">
        <v>75</v>
      </c>
      <c r="AF422" s="29"/>
      <c r="AG422" s="29"/>
      <c r="AH422" s="29" t="inlineStr">
        <f aca="false">FALSE()</f>
        <is>
          <t/>
        </is>
      </c>
      <c r="AI422" s="29" t="n">
        <v>45</v>
      </c>
      <c r="AJ422" s="29" t="s">
        <v>1489</v>
      </c>
      <c r="AK422" s="29" t="s">
        <v>135</v>
      </c>
      <c r="AL422" s="29" t="inlineStr">
        <f aca="false">FALSE()</f>
        <is>
          <t/>
        </is>
      </c>
      <c r="AM422" s="29" t="s">
        <v>1489</v>
      </c>
      <c r="AN422" s="29"/>
      <c r="AO422" s="29"/>
      <c r="AP422" s="29"/>
      <c r="AQ422" s="29"/>
      <c r="AR422" s="29"/>
      <c r="AS422" s="29"/>
      <c r="AT422" s="29"/>
      <c r="AU422" s="29"/>
      <c r="AV422" s="0" t="n">
        <v>1</v>
      </c>
      <c r="AW422" s="24" t="e">
        <f aca="false">REPLACE(INDEX(GroupVertices[group], MATCH(Edges[[#this row],[vertex 1]],GroupVertices[vertex],0)),1,1,"")</f>
        <v>#VALUE!</v>
      </c>
      <c r="AX422" s="24" t="e">
        <f aca="false">REPLACE(INDEX(GroupVertices[group], MATCH(Edges[[#this row],[vertex 2]],GroupVertices[vertex],0)),1,1,"")</f>
        <v>#VALUE!</v>
      </c>
      <c r="AY422" s="25" t="n">
        <v>1</v>
      </c>
      <c r="AZ422" s="26" t="n">
        <v>4.16666666666667</v>
      </c>
      <c r="BA422" s="25" t="n">
        <v>1</v>
      </c>
      <c r="BB422" s="26" t="n">
        <v>4.16666666666667</v>
      </c>
      <c r="BC422" s="25" t="n">
        <v>0</v>
      </c>
      <c r="BD422" s="26" t="n">
        <v>0</v>
      </c>
      <c r="BE422" s="25" t="n">
        <v>22</v>
      </c>
      <c r="BF422" s="26" t="n">
        <v>91.6666666666667</v>
      </c>
      <c r="BG422" s="25" t="n">
        <v>24</v>
      </c>
    </row>
    <row r="423" customFormat="false" ht="15" hidden="false" customHeight="false" outlineLevel="0" collapsed="false">
      <c r="A423" s="15" t="s">
        <v>1671</v>
      </c>
      <c r="B423" s="15" t="s">
        <v>1672</v>
      </c>
      <c r="C423" s="16" t="s">
        <v>66</v>
      </c>
      <c r="D423" s="17" t="n">
        <v>3</v>
      </c>
      <c r="E423" s="16" t="s">
        <v>67</v>
      </c>
      <c r="F423" s="18" t="n">
        <v>32</v>
      </c>
      <c r="G423" s="16"/>
      <c r="H423" s="19"/>
      <c r="I423" s="7"/>
      <c r="J423" s="7"/>
      <c r="K423" s="8" t="s">
        <v>68</v>
      </c>
      <c r="L423" s="20" t="n">
        <v>423</v>
      </c>
      <c r="M423" s="20"/>
      <c r="N423" s="10"/>
      <c r="O423" s="27" t="s">
        <v>69</v>
      </c>
      <c r="P423" s="28" t="n">
        <v>42706.6030208333</v>
      </c>
      <c r="Q423" s="27" t="s">
        <v>1673</v>
      </c>
      <c r="R423" s="23" t="s">
        <v>1674</v>
      </c>
      <c r="S423" s="27" t="s">
        <v>1675</v>
      </c>
      <c r="T423" s="27"/>
      <c r="U423" s="28" t="n">
        <v>42706.6030208333</v>
      </c>
      <c r="V423" s="23" t="s">
        <v>1676</v>
      </c>
      <c r="W423" s="27"/>
      <c r="X423" s="27"/>
      <c r="Y423" s="27" t="s">
        <v>1677</v>
      </c>
      <c r="Z423" s="27"/>
      <c r="AA423" s="29" t="inlineStr">
        <f aca="false">FALSE()</f>
        <is>
          <t/>
        </is>
      </c>
      <c r="AB423" s="29" t="n">
        <v>1</v>
      </c>
      <c r="AC423" s="29"/>
      <c r="AD423" s="29" t="inlineStr">
        <f aca="false">FALSE()</f>
        <is>
          <t/>
        </is>
      </c>
      <c r="AE423" s="29" t="s">
        <v>75</v>
      </c>
      <c r="AF423" s="29"/>
      <c r="AG423" s="29"/>
      <c r="AH423" s="29" t="inlineStr">
        <f aca="false">FALSE()</f>
        <is>
          <t/>
        </is>
      </c>
      <c r="AI423" s="29" t="n">
        <v>0</v>
      </c>
      <c r="AJ423" s="29"/>
      <c r="AK423" s="29" t="s">
        <v>76</v>
      </c>
      <c r="AL423" s="29" t="inlineStr">
        <f aca="false">FALSE()</f>
        <is>
          <t/>
        </is>
      </c>
      <c r="AM423" s="29" t="s">
        <v>1677</v>
      </c>
      <c r="AN423" s="29"/>
      <c r="AO423" s="29"/>
      <c r="AP423" s="29"/>
      <c r="AQ423" s="29"/>
      <c r="AR423" s="29"/>
      <c r="AS423" s="29"/>
      <c r="AT423" s="29"/>
      <c r="AU423" s="29"/>
      <c r="AV423" s="0" t="n">
        <v>1</v>
      </c>
      <c r="AW423" s="24" t="e">
        <f aca="false">REPLACE(INDEX(GroupVertices[group], MATCH(Edges[[#this row],[vertex 1]],GroupVertices[vertex],0)),1,1,"")</f>
        <v>#VALUE!</v>
      </c>
      <c r="AX423" s="24" t="e">
        <f aca="false">REPLACE(INDEX(GroupVertices[group], MATCH(Edges[[#this row],[vertex 2]],GroupVertices[vertex],0)),1,1,"")</f>
        <v>#VALUE!</v>
      </c>
      <c r="AY423" s="25" t="n">
        <v>1</v>
      </c>
      <c r="AZ423" s="26" t="n">
        <v>7.69230769230769</v>
      </c>
      <c r="BA423" s="25" t="n">
        <v>1</v>
      </c>
      <c r="BB423" s="26" t="n">
        <v>7.69230769230769</v>
      </c>
      <c r="BC423" s="25" t="n">
        <v>0</v>
      </c>
      <c r="BD423" s="26" t="n">
        <v>0</v>
      </c>
      <c r="BE423" s="25" t="n">
        <v>11</v>
      </c>
      <c r="BF423" s="26" t="n">
        <v>84.6153846153846</v>
      </c>
      <c r="BG423" s="25" t="n">
        <v>13</v>
      </c>
    </row>
    <row r="424" customFormat="false" ht="15" hidden="false" customHeight="false" outlineLevel="0" collapsed="false">
      <c r="A424" s="15" t="s">
        <v>1678</v>
      </c>
      <c r="B424" s="15" t="s">
        <v>1678</v>
      </c>
      <c r="C424" s="16" t="s">
        <v>66</v>
      </c>
      <c r="D424" s="17" t="n">
        <v>3</v>
      </c>
      <c r="E424" s="16" t="s">
        <v>67</v>
      </c>
      <c r="F424" s="18" t="n">
        <v>32</v>
      </c>
      <c r="G424" s="16"/>
      <c r="H424" s="19"/>
      <c r="I424" s="7"/>
      <c r="J424" s="7"/>
      <c r="K424" s="8" t="s">
        <v>68</v>
      </c>
      <c r="L424" s="20" t="n">
        <v>424</v>
      </c>
      <c r="M424" s="20"/>
      <c r="N424" s="10"/>
      <c r="O424" s="27" t="s">
        <v>21</v>
      </c>
      <c r="P424" s="28" t="n">
        <v>42706.6071759259</v>
      </c>
      <c r="Q424" s="27" t="s">
        <v>1679</v>
      </c>
      <c r="R424" s="27"/>
      <c r="S424" s="27"/>
      <c r="T424" s="27"/>
      <c r="U424" s="28" t="n">
        <v>42706.6071759259</v>
      </c>
      <c r="V424" s="23" t="s">
        <v>1680</v>
      </c>
      <c r="W424" s="27"/>
      <c r="X424" s="27"/>
      <c r="Y424" s="27" t="s">
        <v>1681</v>
      </c>
      <c r="Z424" s="27"/>
      <c r="AA424" s="29" t="inlineStr">
        <f aca="false">FALSE()</f>
        <is>
          <t/>
        </is>
      </c>
      <c r="AB424" s="29" t="n">
        <v>0</v>
      </c>
      <c r="AC424" s="29"/>
      <c r="AD424" s="29" t="inlineStr">
        <f aca="false">FALSE()</f>
        <is>
          <t/>
        </is>
      </c>
      <c r="AE424" s="29" t="s">
        <v>75</v>
      </c>
      <c r="AF424" s="29"/>
      <c r="AG424" s="29"/>
      <c r="AH424" s="29" t="inlineStr">
        <f aca="false">FALSE()</f>
        <is>
          <t/>
        </is>
      </c>
      <c r="AI424" s="29" t="n">
        <v>0</v>
      </c>
      <c r="AJ424" s="29"/>
      <c r="AK424" s="29" t="s">
        <v>135</v>
      </c>
      <c r="AL424" s="29" t="inlineStr">
        <f aca="false">FALSE()</f>
        <is>
          <t/>
        </is>
      </c>
      <c r="AM424" s="29" t="s">
        <v>1681</v>
      </c>
      <c r="AN424" s="29"/>
      <c r="AO424" s="29"/>
      <c r="AP424" s="29"/>
      <c r="AQ424" s="29"/>
      <c r="AR424" s="29"/>
      <c r="AS424" s="29"/>
      <c r="AT424" s="29"/>
      <c r="AU424" s="29"/>
      <c r="AV424" s="0" t="n">
        <v>1</v>
      </c>
      <c r="AW424" s="24" t="e">
        <f aca="false">REPLACE(INDEX(GroupVertices[group], MATCH(Edges[[#this row],[vertex 1]],GroupVertices[vertex],0)),1,1,"")</f>
        <v>#VALUE!</v>
      </c>
      <c r="AX424" s="24" t="e">
        <f aca="false">REPLACE(INDEX(GroupVertices[group], MATCH(Edges[[#this row],[vertex 2]],GroupVertices[vertex],0)),1,1,"")</f>
        <v>#VALUE!</v>
      </c>
      <c r="AY424" s="25" t="n">
        <v>0</v>
      </c>
      <c r="AZ424" s="26" t="n">
        <v>0</v>
      </c>
      <c r="BA424" s="25" t="n">
        <v>0</v>
      </c>
      <c r="BB424" s="26" t="n">
        <v>0</v>
      </c>
      <c r="BC424" s="25" t="n">
        <v>0</v>
      </c>
      <c r="BD424" s="26" t="n">
        <v>0</v>
      </c>
      <c r="BE424" s="25" t="n">
        <v>5</v>
      </c>
      <c r="BF424" s="26" t="n">
        <v>100</v>
      </c>
      <c r="BG424" s="25" t="n">
        <v>5</v>
      </c>
    </row>
    <row r="425" customFormat="false" ht="15" hidden="false" customHeight="false" outlineLevel="0" collapsed="false">
      <c r="A425" s="15" t="s">
        <v>1682</v>
      </c>
      <c r="B425" s="15" t="s">
        <v>1485</v>
      </c>
      <c r="C425" s="16" t="s">
        <v>66</v>
      </c>
      <c r="D425" s="17" t="n">
        <v>3</v>
      </c>
      <c r="E425" s="16" t="s">
        <v>67</v>
      </c>
      <c r="F425" s="18" t="n">
        <v>32</v>
      </c>
      <c r="G425" s="16"/>
      <c r="H425" s="19"/>
      <c r="I425" s="7"/>
      <c r="J425" s="7"/>
      <c r="K425" s="8" t="s">
        <v>68</v>
      </c>
      <c r="L425" s="20" t="n">
        <v>425</v>
      </c>
      <c r="M425" s="20"/>
      <c r="N425" s="10"/>
      <c r="O425" s="27" t="s">
        <v>69</v>
      </c>
      <c r="P425" s="28" t="n">
        <v>42706.6143402778</v>
      </c>
      <c r="Q425" s="27" t="s">
        <v>1486</v>
      </c>
      <c r="R425" s="27"/>
      <c r="S425" s="27"/>
      <c r="T425" s="27"/>
      <c r="U425" s="28" t="n">
        <v>42706.6143402778</v>
      </c>
      <c r="V425" s="23" t="s">
        <v>1683</v>
      </c>
      <c r="W425" s="27"/>
      <c r="X425" s="27"/>
      <c r="Y425" s="27" t="s">
        <v>1684</v>
      </c>
      <c r="Z425" s="27"/>
      <c r="AA425" s="29" t="inlineStr">
        <f aca="false">FALSE()</f>
        <is>
          <t/>
        </is>
      </c>
      <c r="AB425" s="29" t="n">
        <v>0</v>
      </c>
      <c r="AC425" s="29"/>
      <c r="AD425" s="29" t="inlineStr">
        <f aca="false">FALSE()</f>
        <is>
          <t/>
        </is>
      </c>
      <c r="AE425" s="29" t="s">
        <v>75</v>
      </c>
      <c r="AF425" s="29"/>
      <c r="AG425" s="29"/>
      <c r="AH425" s="29" t="inlineStr">
        <f aca="false">FALSE()</f>
        <is>
          <t/>
        </is>
      </c>
      <c r="AI425" s="29" t="n">
        <v>45</v>
      </c>
      <c r="AJ425" s="29" t="s">
        <v>1489</v>
      </c>
      <c r="AK425" s="29" t="s">
        <v>76</v>
      </c>
      <c r="AL425" s="29" t="inlineStr">
        <f aca="false">FALSE()</f>
        <is>
          <t/>
        </is>
      </c>
      <c r="AM425" s="29" t="s">
        <v>1489</v>
      </c>
      <c r="AN425" s="29"/>
      <c r="AO425" s="29"/>
      <c r="AP425" s="29"/>
      <c r="AQ425" s="29"/>
      <c r="AR425" s="29"/>
      <c r="AS425" s="29"/>
      <c r="AT425" s="29"/>
      <c r="AU425" s="29"/>
      <c r="AV425" s="0" t="n">
        <v>1</v>
      </c>
      <c r="AW425" s="24" t="e">
        <f aca="false">REPLACE(INDEX(GroupVertices[group], MATCH(Edges[[#this row],[vertex 1]],GroupVertices[vertex],0)),1,1,"")</f>
        <v>#VALUE!</v>
      </c>
      <c r="AX425" s="24" t="e">
        <f aca="false">REPLACE(INDEX(GroupVertices[group], MATCH(Edges[[#this row],[vertex 2]],GroupVertices[vertex],0)),1,1,"")</f>
        <v>#VALUE!</v>
      </c>
      <c r="AY425" s="25" t="n">
        <v>1</v>
      </c>
      <c r="AZ425" s="26" t="n">
        <v>4.16666666666667</v>
      </c>
      <c r="BA425" s="25" t="n">
        <v>1</v>
      </c>
      <c r="BB425" s="26" t="n">
        <v>4.16666666666667</v>
      </c>
      <c r="BC425" s="25" t="n">
        <v>0</v>
      </c>
      <c r="BD425" s="26" t="n">
        <v>0</v>
      </c>
      <c r="BE425" s="25" t="n">
        <v>22</v>
      </c>
      <c r="BF425" s="26" t="n">
        <v>91.6666666666667</v>
      </c>
      <c r="BG425" s="25" t="n">
        <v>24</v>
      </c>
    </row>
    <row r="426" customFormat="false" ht="15" hidden="false" customHeight="false" outlineLevel="0" collapsed="false">
      <c r="A426" s="15" t="s">
        <v>1685</v>
      </c>
      <c r="B426" s="15" t="s">
        <v>1485</v>
      </c>
      <c r="C426" s="16" t="s">
        <v>66</v>
      </c>
      <c r="D426" s="17" t="n">
        <v>3</v>
      </c>
      <c r="E426" s="16" t="s">
        <v>67</v>
      </c>
      <c r="F426" s="18" t="n">
        <v>32</v>
      </c>
      <c r="G426" s="16"/>
      <c r="H426" s="19"/>
      <c r="I426" s="7"/>
      <c r="J426" s="7"/>
      <c r="K426" s="8" t="s">
        <v>68</v>
      </c>
      <c r="L426" s="20" t="n">
        <v>426</v>
      </c>
      <c r="M426" s="20"/>
      <c r="N426" s="10"/>
      <c r="O426" s="27" t="s">
        <v>69</v>
      </c>
      <c r="P426" s="28" t="n">
        <v>42706.6149305556</v>
      </c>
      <c r="Q426" s="27" t="s">
        <v>1486</v>
      </c>
      <c r="R426" s="27"/>
      <c r="S426" s="27"/>
      <c r="T426" s="27"/>
      <c r="U426" s="28" t="n">
        <v>42706.6149305556</v>
      </c>
      <c r="V426" s="23" t="s">
        <v>1686</v>
      </c>
      <c r="W426" s="27"/>
      <c r="X426" s="27"/>
      <c r="Y426" s="27" t="s">
        <v>1687</v>
      </c>
      <c r="Z426" s="27"/>
      <c r="AA426" s="29" t="inlineStr">
        <f aca="false">FALSE()</f>
        <is>
          <t/>
        </is>
      </c>
      <c r="AB426" s="29" t="n">
        <v>0</v>
      </c>
      <c r="AC426" s="29"/>
      <c r="AD426" s="29" t="inlineStr">
        <f aca="false">FALSE()</f>
        <is>
          <t/>
        </is>
      </c>
      <c r="AE426" s="29" t="s">
        <v>75</v>
      </c>
      <c r="AF426" s="29"/>
      <c r="AG426" s="29"/>
      <c r="AH426" s="29" t="inlineStr">
        <f aca="false">FALSE()</f>
        <is>
          <t/>
        </is>
      </c>
      <c r="AI426" s="29" t="n">
        <v>45</v>
      </c>
      <c r="AJ426" s="29" t="s">
        <v>1489</v>
      </c>
      <c r="AK426" s="29" t="s">
        <v>135</v>
      </c>
      <c r="AL426" s="29" t="inlineStr">
        <f aca="false">FALSE()</f>
        <is>
          <t/>
        </is>
      </c>
      <c r="AM426" s="29" t="s">
        <v>1489</v>
      </c>
      <c r="AN426" s="29"/>
      <c r="AO426" s="29"/>
      <c r="AP426" s="29"/>
      <c r="AQ426" s="29"/>
      <c r="AR426" s="29"/>
      <c r="AS426" s="29"/>
      <c r="AT426" s="29"/>
      <c r="AU426" s="29"/>
      <c r="AV426" s="0" t="n">
        <v>1</v>
      </c>
      <c r="AW426" s="24" t="e">
        <f aca="false">REPLACE(INDEX(GroupVertices[group], MATCH(Edges[[#this row],[vertex 1]],GroupVertices[vertex],0)),1,1,"")</f>
        <v>#VALUE!</v>
      </c>
      <c r="AX426" s="24" t="e">
        <f aca="false">REPLACE(INDEX(GroupVertices[group], MATCH(Edges[[#this row],[vertex 2]],GroupVertices[vertex],0)),1,1,"")</f>
        <v>#VALUE!</v>
      </c>
      <c r="AY426" s="25" t="n">
        <v>1</v>
      </c>
      <c r="AZ426" s="26" t="n">
        <v>4.16666666666667</v>
      </c>
      <c r="BA426" s="25" t="n">
        <v>1</v>
      </c>
      <c r="BB426" s="26" t="n">
        <v>4.16666666666667</v>
      </c>
      <c r="BC426" s="25" t="n">
        <v>0</v>
      </c>
      <c r="BD426" s="26" t="n">
        <v>0</v>
      </c>
      <c r="BE426" s="25" t="n">
        <v>22</v>
      </c>
      <c r="BF426" s="26" t="n">
        <v>91.6666666666667</v>
      </c>
      <c r="BG426" s="25" t="n">
        <v>24</v>
      </c>
    </row>
    <row r="427" customFormat="false" ht="15" hidden="false" customHeight="false" outlineLevel="0" collapsed="false">
      <c r="A427" s="15" t="s">
        <v>1688</v>
      </c>
      <c r="B427" s="15" t="s">
        <v>1085</v>
      </c>
      <c r="C427" s="16" t="s">
        <v>66</v>
      </c>
      <c r="D427" s="17" t="n">
        <v>3</v>
      </c>
      <c r="E427" s="16" t="s">
        <v>67</v>
      </c>
      <c r="F427" s="18" t="n">
        <v>32</v>
      </c>
      <c r="G427" s="16"/>
      <c r="H427" s="19"/>
      <c r="I427" s="7"/>
      <c r="J427" s="7"/>
      <c r="K427" s="8" t="s">
        <v>68</v>
      </c>
      <c r="L427" s="20" t="n">
        <v>427</v>
      </c>
      <c r="M427" s="20"/>
      <c r="N427" s="10"/>
      <c r="O427" s="27" t="s">
        <v>69</v>
      </c>
      <c r="P427" s="28" t="n">
        <v>42706.6271643519</v>
      </c>
      <c r="Q427" s="27" t="s">
        <v>1689</v>
      </c>
      <c r="R427" s="23" t="s">
        <v>1690</v>
      </c>
      <c r="S427" s="27" t="s">
        <v>1088</v>
      </c>
      <c r="T427" s="27"/>
      <c r="U427" s="28" t="n">
        <v>42706.6271643519</v>
      </c>
      <c r="V427" s="23" t="s">
        <v>1691</v>
      </c>
      <c r="W427" s="27"/>
      <c r="X427" s="27"/>
      <c r="Y427" s="27" t="s">
        <v>1692</v>
      </c>
      <c r="Z427" s="27"/>
      <c r="AA427" s="29" t="inlineStr">
        <f aca="false">FALSE()</f>
        <is>
          <t/>
        </is>
      </c>
      <c r="AB427" s="29" t="n">
        <v>0</v>
      </c>
      <c r="AC427" s="29"/>
      <c r="AD427" s="29" t="inlineStr">
        <f aca="false">FALSE()</f>
        <is>
          <t/>
        </is>
      </c>
      <c r="AE427" s="29" t="s">
        <v>75</v>
      </c>
      <c r="AF427" s="29"/>
      <c r="AG427" s="29"/>
      <c r="AH427" s="29" t="inlineStr">
        <f aca="false">FALSE()</f>
        <is>
          <t/>
        </is>
      </c>
      <c r="AI427" s="29" t="n">
        <v>4</v>
      </c>
      <c r="AJ427" s="29" t="s">
        <v>1693</v>
      </c>
      <c r="AK427" s="29" t="s">
        <v>76</v>
      </c>
      <c r="AL427" s="29" t="inlineStr">
        <f aca="false">FALSE()</f>
        <is>
          <t/>
        </is>
      </c>
      <c r="AM427" s="29" t="s">
        <v>1693</v>
      </c>
      <c r="AN427" s="29"/>
      <c r="AO427" s="29"/>
      <c r="AP427" s="29"/>
      <c r="AQ427" s="29"/>
      <c r="AR427" s="29"/>
      <c r="AS427" s="29"/>
      <c r="AT427" s="29"/>
      <c r="AU427" s="29"/>
      <c r="AV427" s="0" t="n">
        <v>1</v>
      </c>
      <c r="AW427" s="24" t="e">
        <f aca="false">REPLACE(INDEX(GroupVertices[group], MATCH(Edges[[#this row],[vertex 1]],GroupVertices[vertex],0)),1,1,"")</f>
        <v>#VALUE!</v>
      </c>
      <c r="AX427" s="24" t="e">
        <f aca="false">REPLACE(INDEX(GroupVertices[group], MATCH(Edges[[#this row],[vertex 2]],GroupVertices[vertex],0)),1,1,"")</f>
        <v>#VALUE!</v>
      </c>
      <c r="AY427" s="25" t="n">
        <v>0</v>
      </c>
      <c r="AZ427" s="26" t="n">
        <v>0</v>
      </c>
      <c r="BA427" s="25" t="n">
        <v>0</v>
      </c>
      <c r="BB427" s="26" t="n">
        <v>0</v>
      </c>
      <c r="BC427" s="25" t="n">
        <v>0</v>
      </c>
      <c r="BD427" s="26" t="n">
        <v>0</v>
      </c>
      <c r="BE427" s="25" t="n">
        <v>14</v>
      </c>
      <c r="BF427" s="26" t="n">
        <v>100</v>
      </c>
      <c r="BG427" s="25" t="n">
        <v>14</v>
      </c>
    </row>
    <row r="428" customFormat="false" ht="15" hidden="false" customHeight="false" outlineLevel="0" collapsed="false">
      <c r="A428" s="15" t="s">
        <v>1694</v>
      </c>
      <c r="B428" s="15" t="s">
        <v>1695</v>
      </c>
      <c r="C428" s="16" t="s">
        <v>66</v>
      </c>
      <c r="D428" s="17" t="n">
        <v>3</v>
      </c>
      <c r="E428" s="16" t="s">
        <v>67</v>
      </c>
      <c r="F428" s="18" t="n">
        <v>32</v>
      </c>
      <c r="G428" s="16"/>
      <c r="H428" s="19"/>
      <c r="I428" s="7"/>
      <c r="J428" s="7"/>
      <c r="K428" s="8" t="s">
        <v>68</v>
      </c>
      <c r="L428" s="20" t="n">
        <v>428</v>
      </c>
      <c r="M428" s="20"/>
      <c r="N428" s="10"/>
      <c r="O428" s="27" t="s">
        <v>190</v>
      </c>
      <c r="P428" s="28" t="n">
        <v>42706.6387731481</v>
      </c>
      <c r="Q428" s="27" t="s">
        <v>1696</v>
      </c>
      <c r="R428" s="27" t="s">
        <v>1697</v>
      </c>
      <c r="S428" s="27" t="s">
        <v>1698</v>
      </c>
      <c r="T428" s="27" t="s">
        <v>1699</v>
      </c>
      <c r="U428" s="28" t="n">
        <v>42706.6387731481</v>
      </c>
      <c r="V428" s="23" t="s">
        <v>1700</v>
      </c>
      <c r="W428" s="27"/>
      <c r="X428" s="27"/>
      <c r="Y428" s="27" t="s">
        <v>1701</v>
      </c>
      <c r="Z428" s="27"/>
      <c r="AA428" s="29" t="inlineStr">
        <f aca="false">FALSE()</f>
        <is>
          <t/>
        </is>
      </c>
      <c r="AB428" s="29" t="n">
        <v>0</v>
      </c>
      <c r="AC428" s="29" t="s">
        <v>1702</v>
      </c>
      <c r="AD428" s="29" t="inlineStr">
        <f aca="false">FALSE()</f>
        <is>
          <t/>
        </is>
      </c>
      <c r="AE428" s="29" t="s">
        <v>75</v>
      </c>
      <c r="AF428" s="29"/>
      <c r="AG428" s="29"/>
      <c r="AH428" s="29" t="inlineStr">
        <f aca="false">FALSE()</f>
        <is>
          <t/>
        </is>
      </c>
      <c r="AI428" s="29" t="n">
        <v>0</v>
      </c>
      <c r="AJ428" s="29"/>
      <c r="AK428" s="29" t="s">
        <v>76</v>
      </c>
      <c r="AL428" s="29" t="inlineStr">
        <f aca="false">FALSE()</f>
        <is>
          <t/>
        </is>
      </c>
      <c r="AM428" s="29" t="s">
        <v>1701</v>
      </c>
      <c r="AN428" s="29"/>
      <c r="AO428" s="29"/>
      <c r="AP428" s="29"/>
      <c r="AQ428" s="29"/>
      <c r="AR428" s="29"/>
      <c r="AS428" s="29"/>
      <c r="AT428" s="29"/>
      <c r="AU428" s="29"/>
      <c r="AV428" s="0" t="n">
        <v>1</v>
      </c>
      <c r="AW428" s="24" t="e">
        <f aca="false">REPLACE(INDEX(GroupVertices[group], MATCH(Edges[[#this row],[vertex 1]],GroupVertices[vertex],0)),1,1,"")</f>
        <v>#VALUE!</v>
      </c>
      <c r="AX428" s="24" t="e">
        <f aca="false">REPLACE(INDEX(GroupVertices[group], MATCH(Edges[[#this row],[vertex 2]],GroupVertices[vertex],0)),1,1,"")</f>
        <v>#VALUE!</v>
      </c>
      <c r="AY428" s="25" t="n">
        <v>0</v>
      </c>
      <c r="AZ428" s="26" t="n">
        <v>0</v>
      </c>
      <c r="BA428" s="25" t="n">
        <v>0</v>
      </c>
      <c r="BB428" s="26" t="n">
        <v>0</v>
      </c>
      <c r="BC428" s="25" t="n">
        <v>0</v>
      </c>
      <c r="BD428" s="26" t="n">
        <v>0</v>
      </c>
      <c r="BE428" s="25" t="n">
        <v>18</v>
      </c>
      <c r="BF428" s="26" t="n">
        <v>100</v>
      </c>
      <c r="BG428" s="25" t="n">
        <v>18</v>
      </c>
    </row>
    <row r="429" customFormat="false" ht="15" hidden="false" customHeight="false" outlineLevel="0" collapsed="false">
      <c r="A429" s="15" t="s">
        <v>1703</v>
      </c>
      <c r="B429" s="15" t="s">
        <v>1485</v>
      </c>
      <c r="C429" s="16" t="s">
        <v>66</v>
      </c>
      <c r="D429" s="17" t="n">
        <v>3</v>
      </c>
      <c r="E429" s="16" t="s">
        <v>67</v>
      </c>
      <c r="F429" s="18" t="n">
        <v>32</v>
      </c>
      <c r="G429" s="16"/>
      <c r="H429" s="19"/>
      <c r="I429" s="7"/>
      <c r="J429" s="7"/>
      <c r="K429" s="8" t="s">
        <v>68</v>
      </c>
      <c r="L429" s="20" t="n">
        <v>429</v>
      </c>
      <c r="M429" s="20"/>
      <c r="N429" s="10"/>
      <c r="O429" s="27" t="s">
        <v>69</v>
      </c>
      <c r="P429" s="28" t="n">
        <v>42706.6544097222</v>
      </c>
      <c r="Q429" s="27" t="s">
        <v>1486</v>
      </c>
      <c r="R429" s="27"/>
      <c r="S429" s="27"/>
      <c r="T429" s="27"/>
      <c r="U429" s="28" t="n">
        <v>42706.6544097222</v>
      </c>
      <c r="V429" s="23" t="s">
        <v>1704</v>
      </c>
      <c r="W429" s="27"/>
      <c r="X429" s="27"/>
      <c r="Y429" s="27" t="s">
        <v>1705</v>
      </c>
      <c r="Z429" s="27"/>
      <c r="AA429" s="29" t="inlineStr">
        <f aca="false">FALSE()</f>
        <is>
          <t/>
        </is>
      </c>
      <c r="AB429" s="29" t="n">
        <v>0</v>
      </c>
      <c r="AC429" s="29"/>
      <c r="AD429" s="29" t="inlineStr">
        <f aca="false">FALSE()</f>
        <is>
          <t/>
        </is>
      </c>
      <c r="AE429" s="29" t="s">
        <v>75</v>
      </c>
      <c r="AF429" s="29"/>
      <c r="AG429" s="29"/>
      <c r="AH429" s="29" t="inlineStr">
        <f aca="false">FALSE()</f>
        <is>
          <t/>
        </is>
      </c>
      <c r="AI429" s="29" t="n">
        <v>45</v>
      </c>
      <c r="AJ429" s="29" t="s">
        <v>1489</v>
      </c>
      <c r="AK429" s="29" t="s">
        <v>135</v>
      </c>
      <c r="AL429" s="29" t="inlineStr">
        <f aca="false">FALSE()</f>
        <is>
          <t/>
        </is>
      </c>
      <c r="AM429" s="29" t="s">
        <v>1489</v>
      </c>
      <c r="AN429" s="29"/>
      <c r="AO429" s="29"/>
      <c r="AP429" s="29"/>
      <c r="AQ429" s="29"/>
      <c r="AR429" s="29"/>
      <c r="AS429" s="29"/>
      <c r="AT429" s="29"/>
      <c r="AU429" s="29"/>
      <c r="AV429" s="0" t="n">
        <v>1</v>
      </c>
      <c r="AW429" s="24" t="e">
        <f aca="false">REPLACE(INDEX(GroupVertices[group], MATCH(Edges[[#this row],[vertex 1]],GroupVertices[vertex],0)),1,1,"")</f>
        <v>#VALUE!</v>
      </c>
      <c r="AX429" s="24" t="e">
        <f aca="false">REPLACE(INDEX(GroupVertices[group], MATCH(Edges[[#this row],[vertex 2]],GroupVertices[vertex],0)),1,1,"")</f>
        <v>#VALUE!</v>
      </c>
      <c r="AY429" s="25" t="n">
        <v>1</v>
      </c>
      <c r="AZ429" s="26" t="n">
        <v>4.16666666666667</v>
      </c>
      <c r="BA429" s="25" t="n">
        <v>1</v>
      </c>
      <c r="BB429" s="26" t="n">
        <v>4.16666666666667</v>
      </c>
      <c r="BC429" s="25" t="n">
        <v>0</v>
      </c>
      <c r="BD429" s="26" t="n">
        <v>0</v>
      </c>
      <c r="BE429" s="25" t="n">
        <v>22</v>
      </c>
      <c r="BF429" s="26" t="n">
        <v>91.6666666666667</v>
      </c>
      <c r="BG429" s="25" t="n">
        <v>24</v>
      </c>
    </row>
    <row r="430" customFormat="false" ht="15" hidden="false" customHeight="false" outlineLevel="0" collapsed="false">
      <c r="A430" s="15" t="s">
        <v>1706</v>
      </c>
      <c r="B430" s="15" t="s">
        <v>1485</v>
      </c>
      <c r="C430" s="16" t="s">
        <v>66</v>
      </c>
      <c r="D430" s="17" t="n">
        <v>3</v>
      </c>
      <c r="E430" s="16" t="s">
        <v>67</v>
      </c>
      <c r="F430" s="18" t="n">
        <v>32</v>
      </c>
      <c r="G430" s="16"/>
      <c r="H430" s="19"/>
      <c r="I430" s="7"/>
      <c r="J430" s="7"/>
      <c r="K430" s="8" t="s">
        <v>68</v>
      </c>
      <c r="L430" s="20" t="n">
        <v>430</v>
      </c>
      <c r="M430" s="20"/>
      <c r="N430" s="10"/>
      <c r="O430" s="27" t="s">
        <v>69</v>
      </c>
      <c r="P430" s="28" t="n">
        <v>42706.6642939815</v>
      </c>
      <c r="Q430" s="27" t="s">
        <v>1486</v>
      </c>
      <c r="R430" s="27"/>
      <c r="S430" s="27"/>
      <c r="T430" s="27"/>
      <c r="U430" s="28" t="n">
        <v>42706.6642939815</v>
      </c>
      <c r="V430" s="23" t="s">
        <v>1707</v>
      </c>
      <c r="W430" s="27"/>
      <c r="X430" s="27"/>
      <c r="Y430" s="27" t="s">
        <v>1708</v>
      </c>
      <c r="Z430" s="27"/>
      <c r="AA430" s="29" t="inlineStr">
        <f aca="false">FALSE()</f>
        <is>
          <t/>
        </is>
      </c>
      <c r="AB430" s="29" t="n">
        <v>0</v>
      </c>
      <c r="AC430" s="29"/>
      <c r="AD430" s="29" t="inlineStr">
        <f aca="false">FALSE()</f>
        <is>
          <t/>
        </is>
      </c>
      <c r="AE430" s="29" t="s">
        <v>75</v>
      </c>
      <c r="AF430" s="29"/>
      <c r="AG430" s="29"/>
      <c r="AH430" s="29" t="inlineStr">
        <f aca="false">FALSE()</f>
        <is>
          <t/>
        </is>
      </c>
      <c r="AI430" s="29" t="n">
        <v>45</v>
      </c>
      <c r="AJ430" s="29" t="s">
        <v>1489</v>
      </c>
      <c r="AK430" s="29" t="s">
        <v>76</v>
      </c>
      <c r="AL430" s="29" t="inlineStr">
        <f aca="false">FALSE()</f>
        <is>
          <t/>
        </is>
      </c>
      <c r="AM430" s="29" t="s">
        <v>1489</v>
      </c>
      <c r="AN430" s="29"/>
      <c r="AO430" s="29"/>
      <c r="AP430" s="29"/>
      <c r="AQ430" s="29"/>
      <c r="AR430" s="29"/>
      <c r="AS430" s="29"/>
      <c r="AT430" s="29"/>
      <c r="AU430" s="29"/>
      <c r="AV430" s="0" t="n">
        <v>1</v>
      </c>
      <c r="AW430" s="24" t="e">
        <f aca="false">REPLACE(INDEX(GroupVertices[group], MATCH(Edges[[#this row],[vertex 1]],GroupVertices[vertex],0)),1,1,"")</f>
        <v>#VALUE!</v>
      </c>
      <c r="AX430" s="24" t="e">
        <f aca="false">REPLACE(INDEX(GroupVertices[group], MATCH(Edges[[#this row],[vertex 2]],GroupVertices[vertex],0)),1,1,"")</f>
        <v>#VALUE!</v>
      </c>
      <c r="AY430" s="25" t="n">
        <v>1</v>
      </c>
      <c r="AZ430" s="26" t="n">
        <v>4.16666666666667</v>
      </c>
      <c r="BA430" s="25" t="n">
        <v>1</v>
      </c>
      <c r="BB430" s="26" t="n">
        <v>4.16666666666667</v>
      </c>
      <c r="BC430" s="25" t="n">
        <v>0</v>
      </c>
      <c r="BD430" s="26" t="n">
        <v>0</v>
      </c>
      <c r="BE430" s="25" t="n">
        <v>22</v>
      </c>
      <c r="BF430" s="26" t="n">
        <v>91.6666666666667</v>
      </c>
      <c r="BG430" s="25" t="n">
        <v>24</v>
      </c>
    </row>
    <row r="431" customFormat="false" ht="15" hidden="false" customHeight="false" outlineLevel="0" collapsed="false">
      <c r="A431" s="15" t="s">
        <v>1709</v>
      </c>
      <c r="B431" s="15" t="s">
        <v>1485</v>
      </c>
      <c r="C431" s="16" t="s">
        <v>66</v>
      </c>
      <c r="D431" s="17" t="n">
        <v>3</v>
      </c>
      <c r="E431" s="16" t="s">
        <v>67</v>
      </c>
      <c r="F431" s="18" t="n">
        <v>32</v>
      </c>
      <c r="G431" s="16"/>
      <c r="H431" s="19"/>
      <c r="I431" s="7"/>
      <c r="J431" s="7"/>
      <c r="K431" s="8" t="s">
        <v>68</v>
      </c>
      <c r="L431" s="20" t="n">
        <v>431</v>
      </c>
      <c r="M431" s="20"/>
      <c r="N431" s="10"/>
      <c r="O431" s="27" t="s">
        <v>69</v>
      </c>
      <c r="P431" s="28" t="n">
        <v>42706.6656944445</v>
      </c>
      <c r="Q431" s="27" t="s">
        <v>1486</v>
      </c>
      <c r="R431" s="27"/>
      <c r="S431" s="27"/>
      <c r="T431" s="27"/>
      <c r="U431" s="28" t="n">
        <v>42706.6656944445</v>
      </c>
      <c r="V431" s="23" t="s">
        <v>1710</v>
      </c>
      <c r="W431" s="27"/>
      <c r="X431" s="27"/>
      <c r="Y431" s="27" t="s">
        <v>1711</v>
      </c>
      <c r="Z431" s="27"/>
      <c r="AA431" s="29" t="inlineStr">
        <f aca="false">FALSE()</f>
        <is>
          <t/>
        </is>
      </c>
      <c r="AB431" s="29" t="n">
        <v>0</v>
      </c>
      <c r="AC431" s="29"/>
      <c r="AD431" s="29" t="inlineStr">
        <f aca="false">FALSE()</f>
        <is>
          <t/>
        </is>
      </c>
      <c r="AE431" s="29" t="s">
        <v>75</v>
      </c>
      <c r="AF431" s="29"/>
      <c r="AG431" s="29"/>
      <c r="AH431" s="29" t="inlineStr">
        <f aca="false">FALSE()</f>
        <is>
          <t/>
        </is>
      </c>
      <c r="AI431" s="29" t="n">
        <v>45</v>
      </c>
      <c r="AJ431" s="29" t="s">
        <v>1489</v>
      </c>
      <c r="AK431" s="29" t="s">
        <v>76</v>
      </c>
      <c r="AL431" s="29" t="inlineStr">
        <f aca="false">FALSE()</f>
        <is>
          <t/>
        </is>
      </c>
      <c r="AM431" s="29" t="s">
        <v>1489</v>
      </c>
      <c r="AN431" s="29"/>
      <c r="AO431" s="29"/>
      <c r="AP431" s="29"/>
      <c r="AQ431" s="29"/>
      <c r="AR431" s="29"/>
      <c r="AS431" s="29"/>
      <c r="AT431" s="29"/>
      <c r="AU431" s="29"/>
      <c r="AV431" s="0" t="n">
        <v>1</v>
      </c>
      <c r="AW431" s="24" t="e">
        <f aca="false">REPLACE(INDEX(GroupVertices[group], MATCH(Edges[[#this row],[vertex 1]],GroupVertices[vertex],0)),1,1,"")</f>
        <v>#VALUE!</v>
      </c>
      <c r="AX431" s="24" t="e">
        <f aca="false">REPLACE(INDEX(GroupVertices[group], MATCH(Edges[[#this row],[vertex 2]],GroupVertices[vertex],0)),1,1,"")</f>
        <v>#VALUE!</v>
      </c>
      <c r="AY431" s="25" t="n">
        <v>1</v>
      </c>
      <c r="AZ431" s="26" t="n">
        <v>4.16666666666667</v>
      </c>
      <c r="BA431" s="25" t="n">
        <v>1</v>
      </c>
      <c r="BB431" s="26" t="n">
        <v>4.16666666666667</v>
      </c>
      <c r="BC431" s="25" t="n">
        <v>0</v>
      </c>
      <c r="BD431" s="26" t="n">
        <v>0</v>
      </c>
      <c r="BE431" s="25" t="n">
        <v>22</v>
      </c>
      <c r="BF431" s="26" t="n">
        <v>91.6666666666667</v>
      </c>
      <c r="BG431" s="25" t="n">
        <v>24</v>
      </c>
    </row>
    <row r="432" customFormat="false" ht="15" hidden="false" customHeight="false" outlineLevel="0" collapsed="false">
      <c r="A432" s="15" t="s">
        <v>1712</v>
      </c>
      <c r="B432" s="15" t="s">
        <v>1485</v>
      </c>
      <c r="C432" s="16" t="s">
        <v>66</v>
      </c>
      <c r="D432" s="17" t="n">
        <v>3</v>
      </c>
      <c r="E432" s="16" t="s">
        <v>67</v>
      </c>
      <c r="F432" s="18" t="n">
        <v>32</v>
      </c>
      <c r="G432" s="16"/>
      <c r="H432" s="19"/>
      <c r="I432" s="7"/>
      <c r="J432" s="7"/>
      <c r="K432" s="8" t="s">
        <v>68</v>
      </c>
      <c r="L432" s="20" t="n">
        <v>432</v>
      </c>
      <c r="M432" s="20"/>
      <c r="N432" s="10"/>
      <c r="O432" s="27" t="s">
        <v>69</v>
      </c>
      <c r="P432" s="28" t="n">
        <v>42706.6885185185</v>
      </c>
      <c r="Q432" s="27" t="s">
        <v>1486</v>
      </c>
      <c r="R432" s="27"/>
      <c r="S432" s="27"/>
      <c r="T432" s="27"/>
      <c r="U432" s="28" t="n">
        <v>42706.6885185185</v>
      </c>
      <c r="V432" s="23" t="s">
        <v>1713</v>
      </c>
      <c r="W432" s="27"/>
      <c r="X432" s="27"/>
      <c r="Y432" s="27" t="s">
        <v>1714</v>
      </c>
      <c r="Z432" s="27"/>
      <c r="AA432" s="29" t="inlineStr">
        <f aca="false">FALSE()</f>
        <is>
          <t/>
        </is>
      </c>
      <c r="AB432" s="29" t="n">
        <v>0</v>
      </c>
      <c r="AC432" s="29"/>
      <c r="AD432" s="29" t="inlineStr">
        <f aca="false">FALSE()</f>
        <is>
          <t/>
        </is>
      </c>
      <c r="AE432" s="29" t="s">
        <v>75</v>
      </c>
      <c r="AF432" s="29"/>
      <c r="AG432" s="29"/>
      <c r="AH432" s="29" t="inlineStr">
        <f aca="false">FALSE()</f>
        <is>
          <t/>
        </is>
      </c>
      <c r="AI432" s="29" t="n">
        <v>45</v>
      </c>
      <c r="AJ432" s="29" t="s">
        <v>1489</v>
      </c>
      <c r="AK432" s="29" t="s">
        <v>76</v>
      </c>
      <c r="AL432" s="29" t="inlineStr">
        <f aca="false">FALSE()</f>
        <is>
          <t/>
        </is>
      </c>
      <c r="AM432" s="29" t="s">
        <v>1489</v>
      </c>
      <c r="AN432" s="29"/>
      <c r="AO432" s="29"/>
      <c r="AP432" s="29"/>
      <c r="AQ432" s="29"/>
      <c r="AR432" s="29"/>
      <c r="AS432" s="29"/>
      <c r="AT432" s="29"/>
      <c r="AU432" s="29"/>
      <c r="AV432" s="0" t="n">
        <v>1</v>
      </c>
      <c r="AW432" s="24" t="e">
        <f aca="false">REPLACE(INDEX(GroupVertices[group], MATCH(Edges[[#this row],[vertex 1]],GroupVertices[vertex],0)),1,1,"")</f>
        <v>#VALUE!</v>
      </c>
      <c r="AX432" s="24" t="e">
        <f aca="false">REPLACE(INDEX(GroupVertices[group], MATCH(Edges[[#this row],[vertex 2]],GroupVertices[vertex],0)),1,1,"")</f>
        <v>#VALUE!</v>
      </c>
      <c r="AY432" s="25" t="n">
        <v>1</v>
      </c>
      <c r="AZ432" s="26" t="n">
        <v>4.16666666666667</v>
      </c>
      <c r="BA432" s="25" t="n">
        <v>1</v>
      </c>
      <c r="BB432" s="26" t="n">
        <v>4.16666666666667</v>
      </c>
      <c r="BC432" s="25" t="n">
        <v>0</v>
      </c>
      <c r="BD432" s="26" t="n">
        <v>0</v>
      </c>
      <c r="BE432" s="25" t="n">
        <v>22</v>
      </c>
      <c r="BF432" s="26" t="n">
        <v>91.6666666666667</v>
      </c>
      <c r="BG432" s="25" t="n">
        <v>24</v>
      </c>
    </row>
    <row r="433" customFormat="false" ht="15" hidden="false" customHeight="false" outlineLevel="0" collapsed="false">
      <c r="A433" s="15" t="s">
        <v>1715</v>
      </c>
      <c r="B433" s="15" t="s">
        <v>1485</v>
      </c>
      <c r="C433" s="16" t="s">
        <v>66</v>
      </c>
      <c r="D433" s="17" t="n">
        <v>3</v>
      </c>
      <c r="E433" s="16" t="s">
        <v>67</v>
      </c>
      <c r="F433" s="18" t="n">
        <v>32</v>
      </c>
      <c r="G433" s="16"/>
      <c r="H433" s="19"/>
      <c r="I433" s="7"/>
      <c r="J433" s="7"/>
      <c r="K433" s="8" t="s">
        <v>68</v>
      </c>
      <c r="L433" s="20" t="n">
        <v>433</v>
      </c>
      <c r="M433" s="20"/>
      <c r="N433" s="10"/>
      <c r="O433" s="27" t="s">
        <v>69</v>
      </c>
      <c r="P433" s="28" t="n">
        <v>42706.6938078704</v>
      </c>
      <c r="Q433" s="27" t="s">
        <v>1486</v>
      </c>
      <c r="R433" s="27"/>
      <c r="S433" s="27"/>
      <c r="T433" s="27"/>
      <c r="U433" s="28" t="n">
        <v>42706.6938078704</v>
      </c>
      <c r="V433" s="23" t="s">
        <v>1716</v>
      </c>
      <c r="W433" s="27"/>
      <c r="X433" s="27"/>
      <c r="Y433" s="27" t="s">
        <v>1717</v>
      </c>
      <c r="Z433" s="27"/>
      <c r="AA433" s="29" t="inlineStr">
        <f aca="false">FALSE()</f>
        <is>
          <t/>
        </is>
      </c>
      <c r="AB433" s="29" t="n">
        <v>0</v>
      </c>
      <c r="AC433" s="29"/>
      <c r="AD433" s="29" t="inlineStr">
        <f aca="false">FALSE()</f>
        <is>
          <t/>
        </is>
      </c>
      <c r="AE433" s="29" t="s">
        <v>75</v>
      </c>
      <c r="AF433" s="29"/>
      <c r="AG433" s="29"/>
      <c r="AH433" s="29" t="inlineStr">
        <f aca="false">FALSE()</f>
        <is>
          <t/>
        </is>
      </c>
      <c r="AI433" s="29" t="n">
        <v>45</v>
      </c>
      <c r="AJ433" s="29" t="s">
        <v>1489</v>
      </c>
      <c r="AK433" s="29" t="s">
        <v>76</v>
      </c>
      <c r="AL433" s="29" t="inlineStr">
        <f aca="false">FALSE()</f>
        <is>
          <t/>
        </is>
      </c>
      <c r="AM433" s="29" t="s">
        <v>1489</v>
      </c>
      <c r="AN433" s="29"/>
      <c r="AO433" s="29"/>
      <c r="AP433" s="29"/>
      <c r="AQ433" s="29"/>
      <c r="AR433" s="29"/>
      <c r="AS433" s="29"/>
      <c r="AT433" s="29"/>
      <c r="AU433" s="29"/>
      <c r="AV433" s="0" t="n">
        <v>1</v>
      </c>
      <c r="AW433" s="24" t="e">
        <f aca="false">REPLACE(INDEX(GroupVertices[group], MATCH(Edges[[#this row],[vertex 1]],GroupVertices[vertex],0)),1,1,"")</f>
        <v>#VALUE!</v>
      </c>
      <c r="AX433" s="24" t="e">
        <f aca="false">REPLACE(INDEX(GroupVertices[group], MATCH(Edges[[#this row],[vertex 2]],GroupVertices[vertex],0)),1,1,"")</f>
        <v>#VALUE!</v>
      </c>
      <c r="AY433" s="25" t="n">
        <v>1</v>
      </c>
      <c r="AZ433" s="26" t="n">
        <v>4.16666666666667</v>
      </c>
      <c r="BA433" s="25" t="n">
        <v>1</v>
      </c>
      <c r="BB433" s="26" t="n">
        <v>4.16666666666667</v>
      </c>
      <c r="BC433" s="25" t="n">
        <v>0</v>
      </c>
      <c r="BD433" s="26" t="n">
        <v>0</v>
      </c>
      <c r="BE433" s="25" t="n">
        <v>22</v>
      </c>
      <c r="BF433" s="26" t="n">
        <v>91.6666666666667</v>
      </c>
      <c r="BG433" s="25" t="n">
        <v>24</v>
      </c>
    </row>
    <row r="434" customFormat="false" ht="15" hidden="false" customHeight="false" outlineLevel="0" collapsed="false">
      <c r="A434" s="15" t="s">
        <v>1718</v>
      </c>
      <c r="B434" s="15" t="s">
        <v>1719</v>
      </c>
      <c r="C434" s="16" t="s">
        <v>66</v>
      </c>
      <c r="D434" s="17" t="n">
        <v>3</v>
      </c>
      <c r="E434" s="16" t="s">
        <v>67</v>
      </c>
      <c r="F434" s="18" t="n">
        <v>32</v>
      </c>
      <c r="G434" s="16"/>
      <c r="H434" s="19"/>
      <c r="I434" s="7"/>
      <c r="J434" s="7"/>
      <c r="K434" s="8" t="s">
        <v>68</v>
      </c>
      <c r="L434" s="20" t="n">
        <v>434</v>
      </c>
      <c r="M434" s="20"/>
      <c r="N434" s="10"/>
      <c r="O434" s="27" t="s">
        <v>69</v>
      </c>
      <c r="P434" s="28" t="n">
        <v>42706.7183796296</v>
      </c>
      <c r="Q434" s="27" t="s">
        <v>1720</v>
      </c>
      <c r="R434" s="23" t="s">
        <v>1721</v>
      </c>
      <c r="S434" s="27" t="s">
        <v>546</v>
      </c>
      <c r="T434" s="27" t="s">
        <v>338</v>
      </c>
      <c r="U434" s="28" t="n">
        <v>42706.7183796296</v>
      </c>
      <c r="V434" s="23" t="s">
        <v>1722</v>
      </c>
      <c r="W434" s="27"/>
      <c r="X434" s="27"/>
      <c r="Y434" s="27" t="s">
        <v>1723</v>
      </c>
      <c r="Z434" s="27"/>
      <c r="AA434" s="29" t="inlineStr">
        <f aca="false">FALSE()</f>
        <is>
          <t/>
        </is>
      </c>
      <c r="AB434" s="29" t="n">
        <v>0</v>
      </c>
      <c r="AC434" s="29"/>
      <c r="AD434" s="29" t="inlineStr">
        <f aca="false">FALSE()</f>
        <is>
          <t/>
        </is>
      </c>
      <c r="AE434" s="29" t="s">
        <v>75</v>
      </c>
      <c r="AF434" s="29"/>
      <c r="AG434" s="29"/>
      <c r="AH434" s="29" t="inlineStr">
        <f aca="false">FALSE()</f>
        <is>
          <t/>
        </is>
      </c>
      <c r="AI434" s="29" t="n">
        <v>0</v>
      </c>
      <c r="AJ434" s="29"/>
      <c r="AK434" s="29" t="s">
        <v>76</v>
      </c>
      <c r="AL434" s="29" t="inlineStr">
        <f aca="false">FALSE()</f>
        <is>
          <t/>
        </is>
      </c>
      <c r="AM434" s="29" t="s">
        <v>1723</v>
      </c>
      <c r="AN434" s="29"/>
      <c r="AO434" s="29"/>
      <c r="AP434" s="29"/>
      <c r="AQ434" s="29"/>
      <c r="AR434" s="29"/>
      <c r="AS434" s="29"/>
      <c r="AT434" s="29"/>
      <c r="AU434" s="29"/>
      <c r="AV434" s="0" t="n">
        <v>1</v>
      </c>
      <c r="AW434" s="24" t="e">
        <f aca="false">REPLACE(INDEX(GroupVertices[group], MATCH(Edges[[#this row],[vertex 1]],GroupVertices[vertex],0)),1,1,"")</f>
        <v>#VALUE!</v>
      </c>
      <c r="AX434" s="24" t="e">
        <f aca="false">REPLACE(INDEX(GroupVertices[group], MATCH(Edges[[#this row],[vertex 2]],GroupVertices[vertex],0)),1,1,"")</f>
        <v>#VALUE!</v>
      </c>
      <c r="AY434" s="25" t="n">
        <v>0</v>
      </c>
      <c r="AZ434" s="26" t="n">
        <v>0</v>
      </c>
      <c r="BA434" s="25" t="n">
        <v>0</v>
      </c>
      <c r="BB434" s="26" t="n">
        <v>0</v>
      </c>
      <c r="BC434" s="25" t="n">
        <v>0</v>
      </c>
      <c r="BD434" s="26" t="n">
        <v>0</v>
      </c>
      <c r="BE434" s="25" t="n">
        <v>17</v>
      </c>
      <c r="BF434" s="26" t="n">
        <v>100</v>
      </c>
      <c r="BG434" s="25" t="n">
        <v>17</v>
      </c>
    </row>
    <row r="435" customFormat="false" ht="15" hidden="false" customHeight="false" outlineLevel="0" collapsed="false">
      <c r="A435" s="15" t="s">
        <v>1718</v>
      </c>
      <c r="B435" s="15" t="s">
        <v>1718</v>
      </c>
      <c r="C435" s="16" t="s">
        <v>66</v>
      </c>
      <c r="D435" s="17" t="n">
        <v>3</v>
      </c>
      <c r="E435" s="16" t="s">
        <v>67</v>
      </c>
      <c r="F435" s="18" t="n">
        <v>32</v>
      </c>
      <c r="G435" s="16"/>
      <c r="H435" s="19"/>
      <c r="I435" s="7"/>
      <c r="J435" s="7"/>
      <c r="K435" s="8" t="s">
        <v>68</v>
      </c>
      <c r="L435" s="20" t="n">
        <v>435</v>
      </c>
      <c r="M435" s="20"/>
      <c r="N435" s="10"/>
      <c r="O435" s="27" t="s">
        <v>21</v>
      </c>
      <c r="P435" s="28" t="n">
        <v>42704.3892476852</v>
      </c>
      <c r="Q435" s="27" t="s">
        <v>1724</v>
      </c>
      <c r="R435" s="27"/>
      <c r="S435" s="27"/>
      <c r="T435" s="27" t="s">
        <v>1725</v>
      </c>
      <c r="U435" s="28" t="n">
        <v>42704.3892476852</v>
      </c>
      <c r="V435" s="23" t="s">
        <v>1726</v>
      </c>
      <c r="W435" s="27"/>
      <c r="X435" s="27"/>
      <c r="Y435" s="27" t="s">
        <v>1727</v>
      </c>
      <c r="Z435" s="27"/>
      <c r="AA435" s="29" t="inlineStr">
        <f aca="false">FALSE()</f>
        <is>
          <t/>
        </is>
      </c>
      <c r="AB435" s="29" t="n">
        <v>1</v>
      </c>
      <c r="AC435" s="29"/>
      <c r="AD435" s="29" t="inlineStr">
        <f aca="false">FALSE()</f>
        <is>
          <t/>
        </is>
      </c>
      <c r="AE435" s="29" t="s">
        <v>75</v>
      </c>
      <c r="AF435" s="29"/>
      <c r="AG435" s="29"/>
      <c r="AH435" s="29" t="inlineStr">
        <f aca="false">FALSE()</f>
        <is>
          <t/>
        </is>
      </c>
      <c r="AI435" s="29" t="n">
        <v>0</v>
      </c>
      <c r="AJ435" s="29"/>
      <c r="AK435" s="29" t="s">
        <v>76</v>
      </c>
      <c r="AL435" s="29" t="inlineStr">
        <f aca="false">FALSE()</f>
        <is>
          <t/>
        </is>
      </c>
      <c r="AM435" s="29" t="s">
        <v>1727</v>
      </c>
      <c r="AN435" s="29"/>
      <c r="AO435" s="29"/>
      <c r="AP435" s="29"/>
      <c r="AQ435" s="29"/>
      <c r="AR435" s="29"/>
      <c r="AS435" s="29"/>
      <c r="AT435" s="29"/>
      <c r="AU435" s="29"/>
      <c r="AV435" s="0" t="n">
        <v>1</v>
      </c>
      <c r="AW435" s="24" t="e">
        <f aca="false">REPLACE(INDEX(GroupVertices[group], MATCH(Edges[[#this row],[vertex 1]],GroupVertices[vertex],0)),1,1,"")</f>
        <v>#VALUE!</v>
      </c>
      <c r="AX435" s="24" t="e">
        <f aca="false">REPLACE(INDEX(GroupVertices[group], MATCH(Edges[[#this row],[vertex 2]],GroupVertices[vertex],0)),1,1,"")</f>
        <v>#VALUE!</v>
      </c>
      <c r="AY435" s="25" t="n">
        <v>0</v>
      </c>
      <c r="AZ435" s="26" t="n">
        <v>0</v>
      </c>
      <c r="BA435" s="25" t="n">
        <v>0</v>
      </c>
      <c r="BB435" s="26" t="n">
        <v>0</v>
      </c>
      <c r="BC435" s="25" t="n">
        <v>0</v>
      </c>
      <c r="BD435" s="26" t="n">
        <v>0</v>
      </c>
      <c r="BE435" s="25" t="n">
        <v>17</v>
      </c>
      <c r="BF435" s="26" t="n">
        <v>100</v>
      </c>
      <c r="BG435" s="25" t="n">
        <v>17</v>
      </c>
    </row>
    <row r="436" customFormat="false" ht="15" hidden="false" customHeight="false" outlineLevel="0" collapsed="false">
      <c r="A436" s="15" t="s">
        <v>1728</v>
      </c>
      <c r="B436" s="15" t="s">
        <v>1485</v>
      </c>
      <c r="C436" s="16" t="s">
        <v>66</v>
      </c>
      <c r="D436" s="17" t="n">
        <v>3</v>
      </c>
      <c r="E436" s="16" t="s">
        <v>67</v>
      </c>
      <c r="F436" s="18" t="n">
        <v>32</v>
      </c>
      <c r="G436" s="16"/>
      <c r="H436" s="19"/>
      <c r="I436" s="7"/>
      <c r="J436" s="7"/>
      <c r="K436" s="8" t="s">
        <v>68</v>
      </c>
      <c r="L436" s="20" t="n">
        <v>436</v>
      </c>
      <c r="M436" s="20"/>
      <c r="N436" s="10"/>
      <c r="O436" s="27" t="s">
        <v>69</v>
      </c>
      <c r="P436" s="28" t="n">
        <v>42706.7319907407</v>
      </c>
      <c r="Q436" s="27" t="s">
        <v>1486</v>
      </c>
      <c r="R436" s="27"/>
      <c r="S436" s="27"/>
      <c r="T436" s="27"/>
      <c r="U436" s="28" t="n">
        <v>42706.7319907407</v>
      </c>
      <c r="V436" s="23" t="s">
        <v>1729</v>
      </c>
      <c r="W436" s="27"/>
      <c r="X436" s="27"/>
      <c r="Y436" s="27" t="s">
        <v>1730</v>
      </c>
      <c r="Z436" s="27"/>
      <c r="AA436" s="29" t="inlineStr">
        <f aca="false">FALSE()</f>
        <is>
          <t/>
        </is>
      </c>
      <c r="AB436" s="29" t="n">
        <v>0</v>
      </c>
      <c r="AC436" s="29"/>
      <c r="AD436" s="29" t="inlineStr">
        <f aca="false">FALSE()</f>
        <is>
          <t/>
        </is>
      </c>
      <c r="AE436" s="29" t="s">
        <v>75</v>
      </c>
      <c r="AF436" s="29"/>
      <c r="AG436" s="29"/>
      <c r="AH436" s="29" t="inlineStr">
        <f aca="false">FALSE()</f>
        <is>
          <t/>
        </is>
      </c>
      <c r="AI436" s="29" t="n">
        <v>45</v>
      </c>
      <c r="AJ436" s="29" t="s">
        <v>1489</v>
      </c>
      <c r="AK436" s="29" t="s">
        <v>84</v>
      </c>
      <c r="AL436" s="29" t="inlineStr">
        <f aca="false">FALSE()</f>
        <is>
          <t/>
        </is>
      </c>
      <c r="AM436" s="29" t="s">
        <v>1489</v>
      </c>
      <c r="AN436" s="29"/>
      <c r="AO436" s="29"/>
      <c r="AP436" s="29"/>
      <c r="AQ436" s="29"/>
      <c r="AR436" s="29"/>
      <c r="AS436" s="29"/>
      <c r="AT436" s="29"/>
      <c r="AU436" s="29"/>
      <c r="AV436" s="0" t="n">
        <v>1</v>
      </c>
      <c r="AW436" s="24" t="e">
        <f aca="false">REPLACE(INDEX(GroupVertices[group], MATCH(Edges[[#this row],[vertex 1]],GroupVertices[vertex],0)),1,1,"")</f>
        <v>#VALUE!</v>
      </c>
      <c r="AX436" s="24" t="e">
        <f aca="false">REPLACE(INDEX(GroupVertices[group], MATCH(Edges[[#this row],[vertex 2]],GroupVertices[vertex],0)),1,1,"")</f>
        <v>#VALUE!</v>
      </c>
      <c r="AY436" s="25" t="n">
        <v>1</v>
      </c>
      <c r="AZ436" s="26" t="n">
        <v>4.16666666666667</v>
      </c>
      <c r="BA436" s="25" t="n">
        <v>1</v>
      </c>
      <c r="BB436" s="26" t="n">
        <v>4.16666666666667</v>
      </c>
      <c r="BC436" s="25" t="n">
        <v>0</v>
      </c>
      <c r="BD436" s="26" t="n">
        <v>0</v>
      </c>
      <c r="BE436" s="25" t="n">
        <v>22</v>
      </c>
      <c r="BF436" s="26" t="n">
        <v>91.6666666666667</v>
      </c>
      <c r="BG436" s="25" t="n">
        <v>24</v>
      </c>
    </row>
    <row r="437" customFormat="false" ht="15" hidden="false" customHeight="false" outlineLevel="0" collapsed="false">
      <c r="A437" s="15" t="s">
        <v>1624</v>
      </c>
      <c r="B437" s="15" t="s">
        <v>1624</v>
      </c>
      <c r="C437" s="16" t="s">
        <v>66</v>
      </c>
      <c r="D437" s="17" t="n">
        <v>3</v>
      </c>
      <c r="E437" s="16" t="s">
        <v>67</v>
      </c>
      <c r="F437" s="18" t="n">
        <v>32</v>
      </c>
      <c r="G437" s="16"/>
      <c r="H437" s="19"/>
      <c r="I437" s="7"/>
      <c r="J437" s="7"/>
      <c r="K437" s="8" t="s">
        <v>68</v>
      </c>
      <c r="L437" s="20" t="n">
        <v>437</v>
      </c>
      <c r="M437" s="20"/>
      <c r="N437" s="10"/>
      <c r="O437" s="27" t="s">
        <v>21</v>
      </c>
      <c r="P437" s="28" t="n">
        <v>42706.4607638889</v>
      </c>
      <c r="Q437" s="27" t="s">
        <v>1731</v>
      </c>
      <c r="R437" s="27"/>
      <c r="S437" s="27"/>
      <c r="T437" s="27" t="s">
        <v>1631</v>
      </c>
      <c r="U437" s="28" t="n">
        <v>42706.4607638889</v>
      </c>
      <c r="V437" s="23" t="s">
        <v>1732</v>
      </c>
      <c r="W437" s="27"/>
      <c r="X437" s="27"/>
      <c r="Y437" s="27" t="s">
        <v>1634</v>
      </c>
      <c r="Z437" s="27"/>
      <c r="AA437" s="29" t="inlineStr">
        <f aca="false">FALSE()</f>
        <is>
          <t/>
        </is>
      </c>
      <c r="AB437" s="29" t="n">
        <v>0</v>
      </c>
      <c r="AC437" s="29"/>
      <c r="AD437" s="29" t="inlineStr">
        <f aca="false">FALSE()</f>
        <is>
          <t/>
        </is>
      </c>
      <c r="AE437" s="29" t="s">
        <v>75</v>
      </c>
      <c r="AF437" s="29"/>
      <c r="AG437" s="29"/>
      <c r="AH437" s="29" t="inlineStr">
        <f aca="false">FALSE()</f>
        <is>
          <t/>
        </is>
      </c>
      <c r="AI437" s="29" t="n">
        <v>2</v>
      </c>
      <c r="AJ437" s="29"/>
      <c r="AK437" s="29" t="s">
        <v>84</v>
      </c>
      <c r="AL437" s="29" t="inlineStr">
        <f aca="false">FALSE()</f>
        <is>
          <t/>
        </is>
      </c>
      <c r="AM437" s="29" t="s">
        <v>1634</v>
      </c>
      <c r="AN437" s="29"/>
      <c r="AO437" s="29"/>
      <c r="AP437" s="29"/>
      <c r="AQ437" s="29"/>
      <c r="AR437" s="29"/>
      <c r="AS437" s="29"/>
      <c r="AT437" s="29"/>
      <c r="AU437" s="29"/>
      <c r="AV437" s="0" t="n">
        <v>1</v>
      </c>
      <c r="AW437" s="24" t="e">
        <f aca="false">REPLACE(INDEX(GroupVertices[group], MATCH(Edges[[#this row],[vertex 1]],GroupVertices[vertex],0)),1,1,"")</f>
        <v>#VALUE!</v>
      </c>
      <c r="AX437" s="24" t="e">
        <f aca="false">REPLACE(INDEX(GroupVertices[group], MATCH(Edges[[#this row],[vertex 2]],GroupVertices[vertex],0)),1,1,"")</f>
        <v>#VALUE!</v>
      </c>
      <c r="AY437" s="25" t="n">
        <v>0</v>
      </c>
      <c r="AZ437" s="26" t="n">
        <v>0</v>
      </c>
      <c r="BA437" s="25" t="n">
        <v>0</v>
      </c>
      <c r="BB437" s="26" t="n">
        <v>0</v>
      </c>
      <c r="BC437" s="25" t="n">
        <v>0</v>
      </c>
      <c r="BD437" s="26" t="n">
        <v>0</v>
      </c>
      <c r="BE437" s="25" t="n">
        <v>12</v>
      </c>
      <c r="BF437" s="26" t="n">
        <v>100</v>
      </c>
      <c r="BG437" s="25" t="n">
        <v>12</v>
      </c>
    </row>
    <row r="438" customFormat="false" ht="15" hidden="false" customHeight="false" outlineLevel="0" collapsed="false">
      <c r="A438" s="15" t="s">
        <v>1733</v>
      </c>
      <c r="B438" s="15" t="s">
        <v>1624</v>
      </c>
      <c r="C438" s="16" t="s">
        <v>66</v>
      </c>
      <c r="D438" s="17" t="n">
        <v>3</v>
      </c>
      <c r="E438" s="16" t="s">
        <v>67</v>
      </c>
      <c r="F438" s="18" t="n">
        <v>32</v>
      </c>
      <c r="G438" s="16"/>
      <c r="H438" s="19"/>
      <c r="I438" s="7"/>
      <c r="J438" s="7"/>
      <c r="K438" s="8" t="s">
        <v>68</v>
      </c>
      <c r="L438" s="20" t="n">
        <v>438</v>
      </c>
      <c r="M438" s="20"/>
      <c r="N438" s="10"/>
      <c r="O438" s="27" t="s">
        <v>69</v>
      </c>
      <c r="P438" s="28" t="n">
        <v>42706.747962963</v>
      </c>
      <c r="Q438" s="27" t="s">
        <v>1630</v>
      </c>
      <c r="R438" s="27"/>
      <c r="S438" s="27"/>
      <c r="T438" s="27" t="s">
        <v>1631</v>
      </c>
      <c r="U438" s="28" t="n">
        <v>42706.747962963</v>
      </c>
      <c r="V438" s="23" t="s">
        <v>1734</v>
      </c>
      <c r="W438" s="27"/>
      <c r="X438" s="27"/>
      <c r="Y438" s="27" t="s">
        <v>1735</v>
      </c>
      <c r="Z438" s="27"/>
      <c r="AA438" s="29" t="inlineStr">
        <f aca="false">FALSE()</f>
        <is>
          <t/>
        </is>
      </c>
      <c r="AB438" s="29" t="n">
        <v>0</v>
      </c>
      <c r="AC438" s="29"/>
      <c r="AD438" s="29" t="inlineStr">
        <f aca="false">FALSE()</f>
        <is>
          <t/>
        </is>
      </c>
      <c r="AE438" s="29" t="s">
        <v>75</v>
      </c>
      <c r="AF438" s="29"/>
      <c r="AG438" s="29"/>
      <c r="AH438" s="29" t="inlineStr">
        <f aca="false">FALSE()</f>
        <is>
          <t/>
        </is>
      </c>
      <c r="AI438" s="29" t="n">
        <v>2</v>
      </c>
      <c r="AJ438" s="29" t="s">
        <v>1634</v>
      </c>
      <c r="AK438" s="29" t="s">
        <v>84</v>
      </c>
      <c r="AL438" s="29" t="inlineStr">
        <f aca="false">FALSE()</f>
        <is>
          <t/>
        </is>
      </c>
      <c r="AM438" s="29" t="s">
        <v>1634</v>
      </c>
      <c r="AN438" s="29"/>
      <c r="AO438" s="29"/>
      <c r="AP438" s="29"/>
      <c r="AQ438" s="29"/>
      <c r="AR438" s="29"/>
      <c r="AS438" s="29"/>
      <c r="AT438" s="29"/>
      <c r="AU438" s="29"/>
      <c r="AV438" s="0" t="n">
        <v>1</v>
      </c>
      <c r="AW438" s="24" t="e">
        <f aca="false">REPLACE(INDEX(GroupVertices[group], MATCH(Edges[[#this row],[vertex 1]],GroupVertices[vertex],0)),1,1,"")</f>
        <v>#VALUE!</v>
      </c>
      <c r="AX438" s="24" t="e">
        <f aca="false">REPLACE(INDEX(GroupVertices[group], MATCH(Edges[[#this row],[vertex 2]],GroupVertices[vertex],0)),1,1,"")</f>
        <v>#VALUE!</v>
      </c>
      <c r="AY438" s="25" t="n">
        <v>0</v>
      </c>
      <c r="AZ438" s="26" t="n">
        <v>0</v>
      </c>
      <c r="BA438" s="25" t="n">
        <v>0</v>
      </c>
      <c r="BB438" s="26" t="n">
        <v>0</v>
      </c>
      <c r="BC438" s="25" t="n">
        <v>0</v>
      </c>
      <c r="BD438" s="26" t="n">
        <v>0</v>
      </c>
      <c r="BE438" s="25" t="n">
        <v>14</v>
      </c>
      <c r="BF438" s="26" t="n">
        <v>100</v>
      </c>
      <c r="BG438" s="25" t="n">
        <v>14</v>
      </c>
    </row>
    <row r="439" customFormat="false" ht="15" hidden="false" customHeight="false" outlineLevel="0" collapsed="false">
      <c r="A439" s="15" t="s">
        <v>1736</v>
      </c>
      <c r="B439" s="15" t="s">
        <v>1485</v>
      </c>
      <c r="C439" s="16" t="s">
        <v>66</v>
      </c>
      <c r="D439" s="17" t="n">
        <v>3</v>
      </c>
      <c r="E439" s="16" t="s">
        <v>67</v>
      </c>
      <c r="F439" s="18" t="n">
        <v>32</v>
      </c>
      <c r="G439" s="16"/>
      <c r="H439" s="19"/>
      <c r="I439" s="7"/>
      <c r="J439" s="7"/>
      <c r="K439" s="8" t="s">
        <v>68</v>
      </c>
      <c r="L439" s="20" t="n">
        <v>439</v>
      </c>
      <c r="M439" s="20"/>
      <c r="N439" s="10"/>
      <c r="O439" s="27" t="s">
        <v>69</v>
      </c>
      <c r="P439" s="28" t="n">
        <v>42706.7670833333</v>
      </c>
      <c r="Q439" s="27" t="s">
        <v>1486</v>
      </c>
      <c r="R439" s="27"/>
      <c r="S439" s="27"/>
      <c r="T439" s="27"/>
      <c r="U439" s="28" t="n">
        <v>42706.7670833333</v>
      </c>
      <c r="V439" s="23" t="s">
        <v>1737</v>
      </c>
      <c r="W439" s="27"/>
      <c r="X439" s="27"/>
      <c r="Y439" s="27" t="s">
        <v>1738</v>
      </c>
      <c r="Z439" s="27"/>
      <c r="AA439" s="29" t="inlineStr">
        <f aca="false">FALSE()</f>
        <is>
          <t/>
        </is>
      </c>
      <c r="AB439" s="29" t="n">
        <v>0</v>
      </c>
      <c r="AC439" s="29"/>
      <c r="AD439" s="29" t="inlineStr">
        <f aca="false">FALSE()</f>
        <is>
          <t/>
        </is>
      </c>
      <c r="AE439" s="29" t="s">
        <v>75</v>
      </c>
      <c r="AF439" s="29"/>
      <c r="AG439" s="29"/>
      <c r="AH439" s="29" t="inlineStr">
        <f aca="false">FALSE()</f>
        <is>
          <t/>
        </is>
      </c>
      <c r="AI439" s="29" t="n">
        <v>45</v>
      </c>
      <c r="AJ439" s="29" t="s">
        <v>1489</v>
      </c>
      <c r="AK439" s="29" t="s">
        <v>84</v>
      </c>
      <c r="AL439" s="29" t="inlineStr">
        <f aca="false">FALSE()</f>
        <is>
          <t/>
        </is>
      </c>
      <c r="AM439" s="29" t="s">
        <v>1489</v>
      </c>
      <c r="AN439" s="29"/>
      <c r="AO439" s="29"/>
      <c r="AP439" s="29"/>
      <c r="AQ439" s="29"/>
      <c r="AR439" s="29"/>
      <c r="AS439" s="29"/>
      <c r="AT439" s="29"/>
      <c r="AU439" s="29"/>
      <c r="AV439" s="0" t="n">
        <v>1</v>
      </c>
      <c r="AW439" s="24" t="e">
        <f aca="false">REPLACE(INDEX(GroupVertices[group], MATCH(Edges[[#this row],[vertex 1]],GroupVertices[vertex],0)),1,1,"")</f>
        <v>#VALUE!</v>
      </c>
      <c r="AX439" s="24" t="e">
        <f aca="false">REPLACE(INDEX(GroupVertices[group], MATCH(Edges[[#this row],[vertex 2]],GroupVertices[vertex],0)),1,1,"")</f>
        <v>#VALUE!</v>
      </c>
      <c r="AY439" s="25" t="n">
        <v>1</v>
      </c>
      <c r="AZ439" s="26" t="n">
        <v>4.16666666666667</v>
      </c>
      <c r="BA439" s="25" t="n">
        <v>1</v>
      </c>
      <c r="BB439" s="26" t="n">
        <v>4.16666666666667</v>
      </c>
      <c r="BC439" s="25" t="n">
        <v>0</v>
      </c>
      <c r="BD439" s="26" t="n">
        <v>0</v>
      </c>
      <c r="BE439" s="25" t="n">
        <v>22</v>
      </c>
      <c r="BF439" s="26" t="n">
        <v>91.6666666666667</v>
      </c>
      <c r="BG439" s="25" t="n">
        <v>24</v>
      </c>
    </row>
    <row r="440" customFormat="false" ht="15" hidden="false" customHeight="false" outlineLevel="0" collapsed="false">
      <c r="A440" s="15" t="s">
        <v>1739</v>
      </c>
      <c r="B440" s="15" t="s">
        <v>1739</v>
      </c>
      <c r="C440" s="16" t="s">
        <v>66</v>
      </c>
      <c r="D440" s="17" t="n">
        <v>3</v>
      </c>
      <c r="E440" s="16" t="s">
        <v>67</v>
      </c>
      <c r="F440" s="18" t="n">
        <v>32</v>
      </c>
      <c r="G440" s="16"/>
      <c r="H440" s="19"/>
      <c r="I440" s="7"/>
      <c r="J440" s="7"/>
      <c r="K440" s="8" t="s">
        <v>68</v>
      </c>
      <c r="L440" s="20" t="n">
        <v>440</v>
      </c>
      <c r="M440" s="20"/>
      <c r="N440" s="10"/>
      <c r="O440" s="27" t="s">
        <v>21</v>
      </c>
      <c r="P440" s="28" t="n">
        <v>42706.7763541667</v>
      </c>
      <c r="Q440" s="27" t="s">
        <v>1740</v>
      </c>
      <c r="R440" s="27"/>
      <c r="S440" s="27"/>
      <c r="T440" s="27"/>
      <c r="U440" s="28" t="n">
        <v>42706.7763541667</v>
      </c>
      <c r="V440" s="23" t="s">
        <v>1741</v>
      </c>
      <c r="W440" s="27"/>
      <c r="X440" s="27"/>
      <c r="Y440" s="27" t="s">
        <v>1742</v>
      </c>
      <c r="Z440" s="27"/>
      <c r="AA440" s="29" t="inlineStr">
        <f aca="false">FALSE()</f>
        <is>
          <t/>
        </is>
      </c>
      <c r="AB440" s="29" t="n">
        <v>1</v>
      </c>
      <c r="AC440" s="29"/>
      <c r="AD440" s="29" t="inlineStr">
        <f aca="false">FALSE()</f>
        <is>
          <t/>
        </is>
      </c>
      <c r="AE440" s="29" t="s">
        <v>75</v>
      </c>
      <c r="AF440" s="29"/>
      <c r="AG440" s="29"/>
      <c r="AH440" s="29" t="inlineStr">
        <f aca="false">FALSE()</f>
        <is>
          <t/>
        </is>
      </c>
      <c r="AI440" s="29" t="n">
        <v>0</v>
      </c>
      <c r="AJ440" s="29"/>
      <c r="AK440" s="29" t="s">
        <v>84</v>
      </c>
      <c r="AL440" s="29" t="inlineStr">
        <f aca="false">FALSE()</f>
        <is>
          <t/>
        </is>
      </c>
      <c r="AM440" s="29" t="s">
        <v>1742</v>
      </c>
      <c r="AN440" s="29"/>
      <c r="AO440" s="29"/>
      <c r="AP440" s="29"/>
      <c r="AQ440" s="29"/>
      <c r="AR440" s="29"/>
      <c r="AS440" s="29"/>
      <c r="AT440" s="29"/>
      <c r="AU440" s="29"/>
      <c r="AV440" s="0" t="n">
        <v>1</v>
      </c>
      <c r="AW440" s="24" t="e">
        <f aca="false">REPLACE(INDEX(GroupVertices[group], MATCH(Edges[[#this row],[vertex 1]],GroupVertices[vertex],0)),1,1,"")</f>
        <v>#VALUE!</v>
      </c>
      <c r="AX440" s="24" t="e">
        <f aca="false">REPLACE(INDEX(GroupVertices[group], MATCH(Edges[[#this row],[vertex 2]],GroupVertices[vertex],0)),1,1,"")</f>
        <v>#VALUE!</v>
      </c>
      <c r="AY440" s="25" t="n">
        <v>0</v>
      </c>
      <c r="AZ440" s="26" t="n">
        <v>0</v>
      </c>
      <c r="BA440" s="25" t="n">
        <v>0</v>
      </c>
      <c r="BB440" s="26" t="n">
        <v>0</v>
      </c>
      <c r="BC440" s="25" t="n">
        <v>0</v>
      </c>
      <c r="BD440" s="26" t="n">
        <v>0</v>
      </c>
      <c r="BE440" s="25" t="n">
        <v>13</v>
      </c>
      <c r="BF440" s="26" t="n">
        <v>100</v>
      </c>
      <c r="BG440" s="25" t="n">
        <v>13</v>
      </c>
    </row>
    <row r="441" customFormat="false" ht="15" hidden="false" customHeight="false" outlineLevel="0" collapsed="false">
      <c r="A441" s="15" t="s">
        <v>1743</v>
      </c>
      <c r="B441" s="15" t="s">
        <v>1744</v>
      </c>
      <c r="C441" s="16" t="s">
        <v>66</v>
      </c>
      <c r="D441" s="17" t="n">
        <v>3</v>
      </c>
      <c r="E441" s="16" t="s">
        <v>67</v>
      </c>
      <c r="F441" s="18" t="n">
        <v>32</v>
      </c>
      <c r="G441" s="16"/>
      <c r="H441" s="19"/>
      <c r="I441" s="7"/>
      <c r="J441" s="7"/>
      <c r="K441" s="8" t="s">
        <v>68</v>
      </c>
      <c r="L441" s="20" t="n">
        <v>441</v>
      </c>
      <c r="M441" s="20"/>
      <c r="N441" s="10"/>
      <c r="O441" s="27" t="s">
        <v>69</v>
      </c>
      <c r="P441" s="28" t="n">
        <v>42706.7912847222</v>
      </c>
      <c r="Q441" s="27" t="s">
        <v>1745</v>
      </c>
      <c r="R441" s="27"/>
      <c r="S441" s="27"/>
      <c r="T441" s="27"/>
      <c r="U441" s="28" t="n">
        <v>42706.7912847222</v>
      </c>
      <c r="V441" s="23" t="s">
        <v>1746</v>
      </c>
      <c r="W441" s="27"/>
      <c r="X441" s="27"/>
      <c r="Y441" s="27" t="s">
        <v>1747</v>
      </c>
      <c r="Z441" s="27"/>
      <c r="AA441" s="29" t="inlineStr">
        <f aca="false">FALSE()</f>
        <is>
          <t/>
        </is>
      </c>
      <c r="AB441" s="29" t="n">
        <v>0</v>
      </c>
      <c r="AC441" s="29"/>
      <c r="AD441" s="29" t="inlineStr">
        <f aca="false">FALSE()</f>
        <is>
          <t/>
        </is>
      </c>
      <c r="AE441" s="29" t="s">
        <v>75</v>
      </c>
      <c r="AF441" s="29"/>
      <c r="AG441" s="29"/>
      <c r="AH441" s="29" t="inlineStr">
        <f aca="false">FALSE()</f>
        <is>
          <t/>
        </is>
      </c>
      <c r="AI441" s="29" t="n">
        <v>4</v>
      </c>
      <c r="AJ441" s="29" t="s">
        <v>1748</v>
      </c>
      <c r="AK441" s="29" t="s">
        <v>135</v>
      </c>
      <c r="AL441" s="29" t="inlineStr">
        <f aca="false">FALSE()</f>
        <is>
          <t/>
        </is>
      </c>
      <c r="AM441" s="29" t="s">
        <v>1748</v>
      </c>
      <c r="AN441" s="29"/>
      <c r="AO441" s="29"/>
      <c r="AP441" s="29"/>
      <c r="AQ441" s="29"/>
      <c r="AR441" s="29"/>
      <c r="AS441" s="29"/>
      <c r="AT441" s="29"/>
      <c r="AU441" s="29"/>
      <c r="AV441" s="0" t="n">
        <v>1</v>
      </c>
      <c r="AW441" s="24" t="e">
        <f aca="false">REPLACE(INDEX(GroupVertices[group], MATCH(Edges[[#this row],[vertex 1]],GroupVertices[vertex],0)),1,1,"")</f>
        <v>#VALUE!</v>
      </c>
      <c r="AX441" s="24" t="e">
        <f aca="false">REPLACE(INDEX(GroupVertices[group], MATCH(Edges[[#this row],[vertex 2]],GroupVertices[vertex],0)),1,1,"")</f>
        <v>#VALUE!</v>
      </c>
      <c r="AY441" s="25" t="n">
        <v>0</v>
      </c>
      <c r="AZ441" s="26" t="n">
        <v>0</v>
      </c>
      <c r="BA441" s="25" t="n">
        <v>0</v>
      </c>
      <c r="BB441" s="26" t="n">
        <v>0</v>
      </c>
      <c r="BC441" s="25" t="n">
        <v>0</v>
      </c>
      <c r="BD441" s="26" t="n">
        <v>0</v>
      </c>
      <c r="BE441" s="25" t="n">
        <v>20</v>
      </c>
      <c r="BF441" s="26" t="n">
        <v>100</v>
      </c>
      <c r="BG441" s="25" t="n">
        <v>20</v>
      </c>
    </row>
    <row r="442" customFormat="false" ht="15" hidden="false" customHeight="false" outlineLevel="0" collapsed="false">
      <c r="A442" s="15" t="s">
        <v>1749</v>
      </c>
      <c r="B442" s="15" t="s">
        <v>1485</v>
      </c>
      <c r="C442" s="16" t="s">
        <v>66</v>
      </c>
      <c r="D442" s="17" t="n">
        <v>3</v>
      </c>
      <c r="E442" s="16" t="s">
        <v>67</v>
      </c>
      <c r="F442" s="18" t="n">
        <v>32</v>
      </c>
      <c r="G442" s="16"/>
      <c r="H442" s="19"/>
      <c r="I442" s="7"/>
      <c r="J442" s="7"/>
      <c r="K442" s="8" t="s">
        <v>68</v>
      </c>
      <c r="L442" s="20" t="n">
        <v>442</v>
      </c>
      <c r="M442" s="20"/>
      <c r="N442" s="10"/>
      <c r="O442" s="27" t="s">
        <v>69</v>
      </c>
      <c r="P442" s="28" t="n">
        <v>42706.7921875</v>
      </c>
      <c r="Q442" s="27" t="s">
        <v>1486</v>
      </c>
      <c r="R442" s="27"/>
      <c r="S442" s="27"/>
      <c r="T442" s="27"/>
      <c r="U442" s="28" t="n">
        <v>42706.7921875</v>
      </c>
      <c r="V442" s="23" t="s">
        <v>1750</v>
      </c>
      <c r="W442" s="27"/>
      <c r="X442" s="27"/>
      <c r="Y442" s="27" t="s">
        <v>1751</v>
      </c>
      <c r="Z442" s="27"/>
      <c r="AA442" s="29" t="inlineStr">
        <f aca="false">FALSE()</f>
        <is>
          <t/>
        </is>
      </c>
      <c r="AB442" s="29" t="n">
        <v>0</v>
      </c>
      <c r="AC442" s="29"/>
      <c r="AD442" s="29" t="inlineStr">
        <f aca="false">FALSE()</f>
        <is>
          <t/>
        </is>
      </c>
      <c r="AE442" s="29" t="s">
        <v>75</v>
      </c>
      <c r="AF442" s="29"/>
      <c r="AG442" s="29"/>
      <c r="AH442" s="29" t="inlineStr">
        <f aca="false">FALSE()</f>
        <is>
          <t/>
        </is>
      </c>
      <c r="AI442" s="29" t="n">
        <v>45</v>
      </c>
      <c r="AJ442" s="29" t="s">
        <v>1489</v>
      </c>
      <c r="AK442" s="29" t="s">
        <v>135</v>
      </c>
      <c r="AL442" s="29" t="inlineStr">
        <f aca="false">FALSE()</f>
        <is>
          <t/>
        </is>
      </c>
      <c r="AM442" s="29" t="s">
        <v>1489</v>
      </c>
      <c r="AN442" s="29"/>
      <c r="AO442" s="29"/>
      <c r="AP442" s="29"/>
      <c r="AQ442" s="29"/>
      <c r="AR442" s="29"/>
      <c r="AS442" s="29"/>
      <c r="AT442" s="29"/>
      <c r="AU442" s="29"/>
      <c r="AV442" s="0" t="n">
        <v>1</v>
      </c>
      <c r="AW442" s="24" t="e">
        <f aca="false">REPLACE(INDEX(GroupVertices[group], MATCH(Edges[[#this row],[vertex 1]],GroupVertices[vertex],0)),1,1,"")</f>
        <v>#VALUE!</v>
      </c>
      <c r="AX442" s="24" t="e">
        <f aca="false">REPLACE(INDEX(GroupVertices[group], MATCH(Edges[[#this row],[vertex 2]],GroupVertices[vertex],0)),1,1,"")</f>
        <v>#VALUE!</v>
      </c>
      <c r="AY442" s="25" t="n">
        <v>1</v>
      </c>
      <c r="AZ442" s="26" t="n">
        <v>4.16666666666667</v>
      </c>
      <c r="BA442" s="25" t="n">
        <v>1</v>
      </c>
      <c r="BB442" s="26" t="n">
        <v>4.16666666666667</v>
      </c>
      <c r="BC442" s="25" t="n">
        <v>0</v>
      </c>
      <c r="BD442" s="26" t="n">
        <v>0</v>
      </c>
      <c r="BE442" s="25" t="n">
        <v>22</v>
      </c>
      <c r="BF442" s="26" t="n">
        <v>91.6666666666667</v>
      </c>
      <c r="BG442" s="25" t="n">
        <v>24</v>
      </c>
    </row>
    <row r="443" customFormat="false" ht="15" hidden="false" customHeight="false" outlineLevel="0" collapsed="false">
      <c r="A443" s="15" t="s">
        <v>1752</v>
      </c>
      <c r="B443" s="15" t="s">
        <v>1744</v>
      </c>
      <c r="C443" s="16" t="s">
        <v>66</v>
      </c>
      <c r="D443" s="17" t="n">
        <v>3</v>
      </c>
      <c r="E443" s="16" t="s">
        <v>67</v>
      </c>
      <c r="F443" s="18" t="n">
        <v>32</v>
      </c>
      <c r="G443" s="16"/>
      <c r="H443" s="19"/>
      <c r="I443" s="7"/>
      <c r="J443" s="7"/>
      <c r="K443" s="8" t="s">
        <v>68</v>
      </c>
      <c r="L443" s="20" t="n">
        <v>443</v>
      </c>
      <c r="M443" s="20"/>
      <c r="N443" s="10"/>
      <c r="O443" s="27" t="s">
        <v>69</v>
      </c>
      <c r="P443" s="28" t="n">
        <v>42706.792650463</v>
      </c>
      <c r="Q443" s="27" t="s">
        <v>1745</v>
      </c>
      <c r="R443" s="27"/>
      <c r="S443" s="27"/>
      <c r="T443" s="27"/>
      <c r="U443" s="28" t="n">
        <v>42706.792650463</v>
      </c>
      <c r="V443" s="23" t="s">
        <v>1753</v>
      </c>
      <c r="W443" s="27"/>
      <c r="X443" s="27"/>
      <c r="Y443" s="27" t="s">
        <v>1754</v>
      </c>
      <c r="Z443" s="27"/>
      <c r="AA443" s="29" t="inlineStr">
        <f aca="false">FALSE()</f>
        <is>
          <t/>
        </is>
      </c>
      <c r="AB443" s="29" t="n">
        <v>0</v>
      </c>
      <c r="AC443" s="29"/>
      <c r="AD443" s="29" t="inlineStr">
        <f aca="false">FALSE()</f>
        <is>
          <t/>
        </is>
      </c>
      <c r="AE443" s="29" t="s">
        <v>75</v>
      </c>
      <c r="AF443" s="29"/>
      <c r="AG443" s="29"/>
      <c r="AH443" s="29" t="inlineStr">
        <f aca="false">FALSE()</f>
        <is>
          <t/>
        </is>
      </c>
      <c r="AI443" s="29" t="n">
        <v>4</v>
      </c>
      <c r="AJ443" s="29" t="s">
        <v>1748</v>
      </c>
      <c r="AK443" s="29" t="s">
        <v>135</v>
      </c>
      <c r="AL443" s="29" t="inlineStr">
        <f aca="false">FALSE()</f>
        <is>
          <t/>
        </is>
      </c>
      <c r="AM443" s="29" t="s">
        <v>1748</v>
      </c>
      <c r="AN443" s="29"/>
      <c r="AO443" s="29"/>
      <c r="AP443" s="29"/>
      <c r="AQ443" s="29"/>
      <c r="AR443" s="29"/>
      <c r="AS443" s="29"/>
      <c r="AT443" s="29"/>
      <c r="AU443" s="29"/>
      <c r="AV443" s="0" t="n">
        <v>1</v>
      </c>
      <c r="AW443" s="24" t="e">
        <f aca="false">REPLACE(INDEX(GroupVertices[group], MATCH(Edges[[#this row],[vertex 1]],GroupVertices[vertex],0)),1,1,"")</f>
        <v>#VALUE!</v>
      </c>
      <c r="AX443" s="24" t="e">
        <f aca="false">REPLACE(INDEX(GroupVertices[group], MATCH(Edges[[#this row],[vertex 2]],GroupVertices[vertex],0)),1,1,"")</f>
        <v>#VALUE!</v>
      </c>
      <c r="AY443" s="25" t="n">
        <v>0</v>
      </c>
      <c r="AZ443" s="26" t="n">
        <v>0</v>
      </c>
      <c r="BA443" s="25" t="n">
        <v>0</v>
      </c>
      <c r="BB443" s="26" t="n">
        <v>0</v>
      </c>
      <c r="BC443" s="25" t="n">
        <v>0</v>
      </c>
      <c r="BD443" s="26" t="n">
        <v>0</v>
      </c>
      <c r="BE443" s="25" t="n">
        <v>20</v>
      </c>
      <c r="BF443" s="26" t="n">
        <v>100</v>
      </c>
      <c r="BG443" s="25" t="n">
        <v>20</v>
      </c>
    </row>
    <row r="444" customFormat="false" ht="15" hidden="false" customHeight="false" outlineLevel="0" collapsed="false">
      <c r="A444" s="15" t="s">
        <v>1755</v>
      </c>
      <c r="B444" s="15" t="s">
        <v>1744</v>
      </c>
      <c r="C444" s="16" t="s">
        <v>66</v>
      </c>
      <c r="D444" s="17" t="n">
        <v>3</v>
      </c>
      <c r="E444" s="16" t="s">
        <v>67</v>
      </c>
      <c r="F444" s="18" t="n">
        <v>32</v>
      </c>
      <c r="G444" s="16"/>
      <c r="H444" s="19"/>
      <c r="I444" s="7"/>
      <c r="J444" s="7"/>
      <c r="K444" s="8" t="s">
        <v>68</v>
      </c>
      <c r="L444" s="20" t="n">
        <v>444</v>
      </c>
      <c r="M444" s="20"/>
      <c r="N444" s="10"/>
      <c r="O444" s="27" t="s">
        <v>69</v>
      </c>
      <c r="P444" s="28" t="n">
        <v>42706.7943171296</v>
      </c>
      <c r="Q444" s="27" t="s">
        <v>1745</v>
      </c>
      <c r="R444" s="27"/>
      <c r="S444" s="27"/>
      <c r="T444" s="27"/>
      <c r="U444" s="28" t="n">
        <v>42706.7943171296</v>
      </c>
      <c r="V444" s="23" t="s">
        <v>1756</v>
      </c>
      <c r="W444" s="27"/>
      <c r="X444" s="27"/>
      <c r="Y444" s="27" t="s">
        <v>1757</v>
      </c>
      <c r="Z444" s="27"/>
      <c r="AA444" s="29" t="inlineStr">
        <f aca="false">FALSE()</f>
        <is>
          <t/>
        </is>
      </c>
      <c r="AB444" s="29" t="n">
        <v>0</v>
      </c>
      <c r="AC444" s="29"/>
      <c r="AD444" s="29" t="inlineStr">
        <f aca="false">FALSE()</f>
        <is>
          <t/>
        </is>
      </c>
      <c r="AE444" s="29" t="s">
        <v>75</v>
      </c>
      <c r="AF444" s="29"/>
      <c r="AG444" s="29"/>
      <c r="AH444" s="29" t="inlineStr">
        <f aca="false">FALSE()</f>
        <is>
          <t/>
        </is>
      </c>
      <c r="AI444" s="29" t="n">
        <v>4</v>
      </c>
      <c r="AJ444" s="29" t="s">
        <v>1748</v>
      </c>
      <c r="AK444" s="29" t="s">
        <v>135</v>
      </c>
      <c r="AL444" s="29" t="inlineStr">
        <f aca="false">FALSE()</f>
        <is>
          <t/>
        </is>
      </c>
      <c r="AM444" s="29" t="s">
        <v>1748</v>
      </c>
      <c r="AN444" s="29"/>
      <c r="AO444" s="29"/>
      <c r="AP444" s="29"/>
      <c r="AQ444" s="29"/>
      <c r="AR444" s="29"/>
      <c r="AS444" s="29"/>
      <c r="AT444" s="29"/>
      <c r="AU444" s="29"/>
      <c r="AV444" s="0" t="n">
        <v>1</v>
      </c>
      <c r="AW444" s="24" t="e">
        <f aca="false">REPLACE(INDEX(GroupVertices[group], MATCH(Edges[[#this row],[vertex 1]],GroupVertices[vertex],0)),1,1,"")</f>
        <v>#VALUE!</v>
      </c>
      <c r="AX444" s="24" t="e">
        <f aca="false">REPLACE(INDEX(GroupVertices[group], MATCH(Edges[[#this row],[vertex 2]],GroupVertices[vertex],0)),1,1,"")</f>
        <v>#VALUE!</v>
      </c>
      <c r="AY444" s="25" t="n">
        <v>0</v>
      </c>
      <c r="AZ444" s="26" t="n">
        <v>0</v>
      </c>
      <c r="BA444" s="25" t="n">
        <v>0</v>
      </c>
      <c r="BB444" s="26" t="n">
        <v>0</v>
      </c>
      <c r="BC444" s="25" t="n">
        <v>0</v>
      </c>
      <c r="BD444" s="26" t="n">
        <v>0</v>
      </c>
      <c r="BE444" s="25" t="n">
        <v>20</v>
      </c>
      <c r="BF444" s="26" t="n">
        <v>100</v>
      </c>
      <c r="BG444" s="25" t="n">
        <v>20</v>
      </c>
    </row>
    <row r="445" customFormat="false" ht="15" hidden="false" customHeight="false" outlineLevel="0" collapsed="false">
      <c r="A445" s="15" t="s">
        <v>1758</v>
      </c>
      <c r="B445" s="15" t="s">
        <v>1759</v>
      </c>
      <c r="C445" s="16" t="s">
        <v>242</v>
      </c>
      <c r="D445" s="17" t="n">
        <v>4.4</v>
      </c>
      <c r="E445" s="16" t="s">
        <v>243</v>
      </c>
      <c r="F445" s="18" t="n">
        <v>30.6315789473684</v>
      </c>
      <c r="G445" s="16"/>
      <c r="H445" s="19"/>
      <c r="I445" s="7"/>
      <c r="J445" s="7"/>
      <c r="K445" s="8" t="s">
        <v>68</v>
      </c>
      <c r="L445" s="20" t="n">
        <v>445</v>
      </c>
      <c r="M445" s="20"/>
      <c r="N445" s="10"/>
      <c r="O445" s="27" t="s">
        <v>69</v>
      </c>
      <c r="P445" s="28" t="n">
        <v>42704.7091666667</v>
      </c>
      <c r="Q445" s="27" t="s">
        <v>1760</v>
      </c>
      <c r="R445" s="23" t="s">
        <v>1761</v>
      </c>
      <c r="S445" s="27" t="s">
        <v>1762</v>
      </c>
      <c r="T445" s="27"/>
      <c r="U445" s="28" t="n">
        <v>42704.7091666667</v>
      </c>
      <c r="V445" s="23" t="s">
        <v>1763</v>
      </c>
      <c r="W445" s="27"/>
      <c r="X445" s="27"/>
      <c r="Y445" s="27" t="s">
        <v>1764</v>
      </c>
      <c r="Z445" s="27"/>
      <c r="AA445" s="29" t="inlineStr">
        <f aca="false">FALSE()</f>
        <is>
          <t/>
        </is>
      </c>
      <c r="AB445" s="29" t="n">
        <v>2</v>
      </c>
      <c r="AC445" s="29"/>
      <c r="AD445" s="29" t="inlineStr">
        <f aca="false">FALSE()</f>
        <is>
          <t/>
        </is>
      </c>
      <c r="AE445" s="29" t="s">
        <v>75</v>
      </c>
      <c r="AF445" s="29"/>
      <c r="AG445" s="29"/>
      <c r="AH445" s="29" t="inlineStr">
        <f aca="false">FALSE()</f>
        <is>
          <t/>
        </is>
      </c>
      <c r="AI445" s="29" t="n">
        <v>0</v>
      </c>
      <c r="AJ445" s="29"/>
      <c r="AK445" s="29" t="s">
        <v>160</v>
      </c>
      <c r="AL445" s="29" t="inlineStr">
        <f aca="false">FALSE()</f>
        <is>
          <t/>
        </is>
      </c>
      <c r="AM445" s="29" t="s">
        <v>1764</v>
      </c>
      <c r="AN445" s="29"/>
      <c r="AO445" s="29"/>
      <c r="AP445" s="29"/>
      <c r="AQ445" s="29"/>
      <c r="AR445" s="29"/>
      <c r="AS445" s="29"/>
      <c r="AT445" s="29"/>
      <c r="AU445" s="29"/>
      <c r="AV445" s="0" t="n">
        <v>2</v>
      </c>
      <c r="AW445" s="24" t="e">
        <f aca="false">REPLACE(INDEX(GroupVertices[group], MATCH(Edges[[#this row],[vertex 1]],GroupVertices[vertex],0)),1,1,"")</f>
        <v>#VALUE!</v>
      </c>
      <c r="AX445" s="24" t="e">
        <f aca="false">REPLACE(INDEX(GroupVertices[group], MATCH(Edges[[#this row],[vertex 2]],GroupVertices[vertex],0)),1,1,"")</f>
        <v>#VALUE!</v>
      </c>
      <c r="AY445" s="25" t="n">
        <v>0</v>
      </c>
      <c r="AZ445" s="26" t="n">
        <v>0</v>
      </c>
      <c r="BA445" s="25" t="n">
        <v>1</v>
      </c>
      <c r="BB445" s="26" t="n">
        <v>9.09090909090909</v>
      </c>
      <c r="BC445" s="25" t="n">
        <v>0</v>
      </c>
      <c r="BD445" s="26" t="n">
        <v>0</v>
      </c>
      <c r="BE445" s="25" t="n">
        <v>10</v>
      </c>
      <c r="BF445" s="26" t="n">
        <v>90.9090909090909</v>
      </c>
      <c r="BG445" s="25" t="n">
        <v>11</v>
      </c>
    </row>
    <row r="446" customFormat="false" ht="15" hidden="false" customHeight="false" outlineLevel="0" collapsed="false">
      <c r="A446" s="15" t="s">
        <v>1758</v>
      </c>
      <c r="B446" s="15" t="s">
        <v>1759</v>
      </c>
      <c r="C446" s="16" t="s">
        <v>242</v>
      </c>
      <c r="D446" s="17" t="n">
        <v>4.4</v>
      </c>
      <c r="E446" s="16" t="s">
        <v>243</v>
      </c>
      <c r="F446" s="18" t="n">
        <v>30.6315789473684</v>
      </c>
      <c r="G446" s="16"/>
      <c r="H446" s="19"/>
      <c r="I446" s="7"/>
      <c r="J446" s="7"/>
      <c r="K446" s="8" t="s">
        <v>68</v>
      </c>
      <c r="L446" s="20" t="n">
        <v>446</v>
      </c>
      <c r="M446" s="20"/>
      <c r="N446" s="10"/>
      <c r="O446" s="27" t="s">
        <v>69</v>
      </c>
      <c r="P446" s="28" t="n">
        <v>42706.7952777778</v>
      </c>
      <c r="Q446" s="27" t="s">
        <v>1765</v>
      </c>
      <c r="R446" s="23" t="s">
        <v>1761</v>
      </c>
      <c r="S446" s="27" t="s">
        <v>1762</v>
      </c>
      <c r="T446" s="27"/>
      <c r="U446" s="28" t="n">
        <v>42706.7952777778</v>
      </c>
      <c r="V446" s="23" t="s">
        <v>1766</v>
      </c>
      <c r="W446" s="27"/>
      <c r="X446" s="27"/>
      <c r="Y446" s="27" t="s">
        <v>1767</v>
      </c>
      <c r="Z446" s="27"/>
      <c r="AA446" s="29" t="inlineStr">
        <f aca="false">FALSE()</f>
        <is>
          <t/>
        </is>
      </c>
      <c r="AB446" s="29" t="n">
        <v>1</v>
      </c>
      <c r="AC446" s="29"/>
      <c r="AD446" s="29" t="inlineStr">
        <f aca="false">FALSE()</f>
        <is>
          <t/>
        </is>
      </c>
      <c r="AE446" s="29" t="s">
        <v>75</v>
      </c>
      <c r="AF446" s="29"/>
      <c r="AG446" s="29"/>
      <c r="AH446" s="29" t="inlineStr">
        <f aca="false">FALSE()</f>
        <is>
          <t/>
        </is>
      </c>
      <c r="AI446" s="29" t="n">
        <v>0</v>
      </c>
      <c r="AJ446" s="29"/>
      <c r="AK446" s="29" t="s">
        <v>160</v>
      </c>
      <c r="AL446" s="29" t="inlineStr">
        <f aca="false">FALSE()</f>
        <is>
          <t/>
        </is>
      </c>
      <c r="AM446" s="29" t="s">
        <v>1767</v>
      </c>
      <c r="AN446" s="29"/>
      <c r="AO446" s="29"/>
      <c r="AP446" s="29"/>
      <c r="AQ446" s="29"/>
      <c r="AR446" s="29"/>
      <c r="AS446" s="29"/>
      <c r="AT446" s="29"/>
      <c r="AU446" s="29"/>
      <c r="AV446" s="0" t="n">
        <v>2</v>
      </c>
      <c r="AW446" s="24" t="e">
        <f aca="false">REPLACE(INDEX(GroupVertices[group], MATCH(Edges[[#this row],[vertex 1]],GroupVertices[vertex],0)),1,1,"")</f>
        <v>#VALUE!</v>
      </c>
      <c r="AX446" s="24" t="e">
        <f aca="false">REPLACE(INDEX(GroupVertices[group], MATCH(Edges[[#this row],[vertex 2]],GroupVertices[vertex],0)),1,1,"")</f>
        <v>#VALUE!</v>
      </c>
      <c r="AY446" s="25" t="n">
        <v>0</v>
      </c>
      <c r="AZ446" s="26" t="n">
        <v>0</v>
      </c>
      <c r="BA446" s="25" t="n">
        <v>1</v>
      </c>
      <c r="BB446" s="26" t="n">
        <v>9.09090909090909</v>
      </c>
      <c r="BC446" s="25" t="n">
        <v>0</v>
      </c>
      <c r="BD446" s="26" t="n">
        <v>0</v>
      </c>
      <c r="BE446" s="25" t="n">
        <v>10</v>
      </c>
      <c r="BF446" s="26" t="n">
        <v>90.9090909090909</v>
      </c>
      <c r="BG446" s="25" t="n">
        <v>11</v>
      </c>
    </row>
    <row r="447" customFormat="false" ht="15" hidden="false" customHeight="false" outlineLevel="0" collapsed="false">
      <c r="A447" s="15" t="s">
        <v>1768</v>
      </c>
      <c r="B447" s="15" t="s">
        <v>1768</v>
      </c>
      <c r="C447" s="16" t="s">
        <v>66</v>
      </c>
      <c r="D447" s="17" t="n">
        <v>3</v>
      </c>
      <c r="E447" s="16" t="s">
        <v>67</v>
      </c>
      <c r="F447" s="18" t="n">
        <v>32</v>
      </c>
      <c r="G447" s="16"/>
      <c r="H447" s="19"/>
      <c r="I447" s="7"/>
      <c r="J447" s="7"/>
      <c r="K447" s="8" t="s">
        <v>68</v>
      </c>
      <c r="L447" s="20" t="n">
        <v>447</v>
      </c>
      <c r="M447" s="20"/>
      <c r="N447" s="10"/>
      <c r="O447" s="27" t="s">
        <v>21</v>
      </c>
      <c r="P447" s="28" t="n">
        <v>42706.865775463</v>
      </c>
      <c r="Q447" s="27" t="s">
        <v>1769</v>
      </c>
      <c r="R447" s="27"/>
      <c r="S447" s="27"/>
      <c r="T447" s="27"/>
      <c r="U447" s="28" t="n">
        <v>42706.865775463</v>
      </c>
      <c r="V447" s="23" t="s">
        <v>1770</v>
      </c>
      <c r="W447" s="27"/>
      <c r="X447" s="27"/>
      <c r="Y447" s="27" t="s">
        <v>1771</v>
      </c>
      <c r="Z447" s="27"/>
      <c r="AA447" s="29" t="inlineStr">
        <f aca="false">FALSE()</f>
        <is>
          <t/>
        </is>
      </c>
      <c r="AB447" s="29" t="n">
        <v>0</v>
      </c>
      <c r="AC447" s="29"/>
      <c r="AD447" s="29" t="inlineStr">
        <f aca="false">FALSE()</f>
        <is>
          <t/>
        </is>
      </c>
      <c r="AE447" s="29" t="s">
        <v>75</v>
      </c>
      <c r="AF447" s="29"/>
      <c r="AG447" s="29"/>
      <c r="AH447" s="29" t="inlineStr">
        <f aca="false">FALSE()</f>
        <is>
          <t/>
        </is>
      </c>
      <c r="AI447" s="29" t="n">
        <v>0</v>
      </c>
      <c r="AJ447" s="29"/>
      <c r="AK447" s="29" t="s">
        <v>84</v>
      </c>
      <c r="AL447" s="29" t="inlineStr">
        <f aca="false">FALSE()</f>
        <is>
          <t/>
        </is>
      </c>
      <c r="AM447" s="29" t="s">
        <v>1771</v>
      </c>
      <c r="AN447" s="29"/>
      <c r="AO447" s="29"/>
      <c r="AP447" s="29"/>
      <c r="AQ447" s="29"/>
      <c r="AR447" s="29"/>
      <c r="AS447" s="29"/>
      <c r="AT447" s="29"/>
      <c r="AU447" s="29"/>
      <c r="AV447" s="0" t="n">
        <v>1</v>
      </c>
      <c r="AW447" s="24" t="e">
        <f aca="false">REPLACE(INDEX(GroupVertices[group], MATCH(Edges[[#this row],[vertex 1]],GroupVertices[vertex],0)),1,1,"")</f>
        <v>#VALUE!</v>
      </c>
      <c r="AX447" s="24" t="e">
        <f aca="false">REPLACE(INDEX(GroupVertices[group], MATCH(Edges[[#this row],[vertex 2]],GroupVertices[vertex],0)),1,1,"")</f>
        <v>#VALUE!</v>
      </c>
      <c r="AY447" s="25" t="n">
        <v>0</v>
      </c>
      <c r="AZ447" s="26" t="n">
        <v>0</v>
      </c>
      <c r="BA447" s="25" t="n">
        <v>1</v>
      </c>
      <c r="BB447" s="26" t="n">
        <v>5.55555555555556</v>
      </c>
      <c r="BC447" s="25" t="n">
        <v>0</v>
      </c>
      <c r="BD447" s="26" t="n">
        <v>0</v>
      </c>
      <c r="BE447" s="25" t="n">
        <v>17</v>
      </c>
      <c r="BF447" s="26" t="n">
        <v>94.4444444444444</v>
      </c>
      <c r="BG447" s="25" t="n">
        <v>18</v>
      </c>
    </row>
    <row r="448" customFormat="false" ht="15" hidden="false" customHeight="false" outlineLevel="0" collapsed="false">
      <c r="A448" s="15" t="s">
        <v>1772</v>
      </c>
      <c r="B448" s="15" t="s">
        <v>1485</v>
      </c>
      <c r="C448" s="16" t="s">
        <v>66</v>
      </c>
      <c r="D448" s="17" t="n">
        <v>3</v>
      </c>
      <c r="E448" s="16" t="s">
        <v>67</v>
      </c>
      <c r="F448" s="18" t="n">
        <v>32</v>
      </c>
      <c r="G448" s="16"/>
      <c r="H448" s="19"/>
      <c r="I448" s="7"/>
      <c r="J448" s="7"/>
      <c r="K448" s="8" t="s">
        <v>68</v>
      </c>
      <c r="L448" s="20" t="n">
        <v>448</v>
      </c>
      <c r="M448" s="20"/>
      <c r="N448" s="10"/>
      <c r="O448" s="27" t="s">
        <v>69</v>
      </c>
      <c r="P448" s="28" t="n">
        <v>42706.8783796296</v>
      </c>
      <c r="Q448" s="27" t="s">
        <v>1486</v>
      </c>
      <c r="R448" s="27"/>
      <c r="S448" s="27"/>
      <c r="T448" s="27"/>
      <c r="U448" s="28" t="n">
        <v>42706.8783796296</v>
      </c>
      <c r="V448" s="23" t="s">
        <v>1773</v>
      </c>
      <c r="W448" s="27"/>
      <c r="X448" s="27"/>
      <c r="Y448" s="27" t="s">
        <v>1774</v>
      </c>
      <c r="Z448" s="27"/>
      <c r="AA448" s="29" t="inlineStr">
        <f aca="false">FALSE()</f>
        <is>
          <t/>
        </is>
      </c>
      <c r="AB448" s="29" t="n">
        <v>0</v>
      </c>
      <c r="AC448" s="29"/>
      <c r="AD448" s="29" t="inlineStr">
        <f aca="false">FALSE()</f>
        <is>
          <t/>
        </is>
      </c>
      <c r="AE448" s="29" t="s">
        <v>75</v>
      </c>
      <c r="AF448" s="29"/>
      <c r="AG448" s="29"/>
      <c r="AH448" s="29" t="inlineStr">
        <f aca="false">FALSE()</f>
        <is>
          <t/>
        </is>
      </c>
      <c r="AI448" s="29" t="n">
        <v>45</v>
      </c>
      <c r="AJ448" s="29" t="s">
        <v>1489</v>
      </c>
      <c r="AK448" s="29" t="s">
        <v>84</v>
      </c>
      <c r="AL448" s="29" t="inlineStr">
        <f aca="false">FALSE()</f>
        <is>
          <t/>
        </is>
      </c>
      <c r="AM448" s="29" t="s">
        <v>1489</v>
      </c>
      <c r="AN448" s="29"/>
      <c r="AO448" s="29"/>
      <c r="AP448" s="29"/>
      <c r="AQ448" s="29"/>
      <c r="AR448" s="29"/>
      <c r="AS448" s="29"/>
      <c r="AT448" s="29"/>
      <c r="AU448" s="29"/>
      <c r="AV448" s="0" t="n">
        <v>1</v>
      </c>
      <c r="AW448" s="24" t="e">
        <f aca="false">REPLACE(INDEX(GroupVertices[group], MATCH(Edges[[#this row],[vertex 1]],GroupVertices[vertex],0)),1,1,"")</f>
        <v>#VALUE!</v>
      </c>
      <c r="AX448" s="24" t="e">
        <f aca="false">REPLACE(INDEX(GroupVertices[group], MATCH(Edges[[#this row],[vertex 2]],GroupVertices[vertex],0)),1,1,"")</f>
        <v>#VALUE!</v>
      </c>
      <c r="AY448" s="25" t="n">
        <v>1</v>
      </c>
      <c r="AZ448" s="26" t="n">
        <v>4.16666666666667</v>
      </c>
      <c r="BA448" s="25" t="n">
        <v>1</v>
      </c>
      <c r="BB448" s="26" t="n">
        <v>4.16666666666667</v>
      </c>
      <c r="BC448" s="25" t="n">
        <v>0</v>
      </c>
      <c r="BD448" s="26" t="n">
        <v>0</v>
      </c>
      <c r="BE448" s="25" t="n">
        <v>22</v>
      </c>
      <c r="BF448" s="26" t="n">
        <v>91.6666666666667</v>
      </c>
      <c r="BG448" s="25" t="n">
        <v>24</v>
      </c>
    </row>
    <row r="449" customFormat="false" ht="15" hidden="false" customHeight="false" outlineLevel="0" collapsed="false">
      <c r="A449" s="15" t="s">
        <v>1775</v>
      </c>
      <c r="B449" s="15" t="s">
        <v>1775</v>
      </c>
      <c r="C449" s="16" t="s">
        <v>66</v>
      </c>
      <c r="D449" s="17" t="n">
        <v>3</v>
      </c>
      <c r="E449" s="16" t="s">
        <v>67</v>
      </c>
      <c r="F449" s="18" t="n">
        <v>32</v>
      </c>
      <c r="G449" s="16"/>
      <c r="H449" s="19"/>
      <c r="I449" s="7"/>
      <c r="J449" s="7"/>
      <c r="K449" s="8" t="s">
        <v>68</v>
      </c>
      <c r="L449" s="20" t="n">
        <v>449</v>
      </c>
      <c r="M449" s="20"/>
      <c r="N449" s="10"/>
      <c r="O449" s="27" t="s">
        <v>21</v>
      </c>
      <c r="P449" s="28" t="n">
        <v>42706.9039930556</v>
      </c>
      <c r="Q449" s="27" t="s">
        <v>1776</v>
      </c>
      <c r="R449" s="23" t="s">
        <v>1777</v>
      </c>
      <c r="S449" s="27" t="s">
        <v>546</v>
      </c>
      <c r="T449" s="27"/>
      <c r="U449" s="28" t="n">
        <v>42706.9039930556</v>
      </c>
      <c r="V449" s="23" t="s">
        <v>1778</v>
      </c>
      <c r="W449" s="27"/>
      <c r="X449" s="27"/>
      <c r="Y449" s="27" t="s">
        <v>1779</v>
      </c>
      <c r="Z449" s="27"/>
      <c r="AA449" s="29" t="inlineStr">
        <f aca="false">FALSE()</f>
        <is>
          <t/>
        </is>
      </c>
      <c r="AB449" s="29" t="n">
        <v>0</v>
      </c>
      <c r="AC449" s="29"/>
      <c r="AD449" s="29" t="inlineStr">
        <f aca="false">FALSE()</f>
        <is>
          <t/>
        </is>
      </c>
      <c r="AE449" s="29" t="s">
        <v>75</v>
      </c>
      <c r="AF449" s="29"/>
      <c r="AG449" s="29"/>
      <c r="AH449" s="29" t="inlineStr">
        <f aca="false">FALSE()</f>
        <is>
          <t/>
        </is>
      </c>
      <c r="AI449" s="29" t="n">
        <v>0</v>
      </c>
      <c r="AJ449" s="29"/>
      <c r="AK449" s="29" t="s">
        <v>76</v>
      </c>
      <c r="AL449" s="29" t="inlineStr">
        <f aca="false">FALSE()</f>
        <is>
          <t/>
        </is>
      </c>
      <c r="AM449" s="29" t="s">
        <v>1779</v>
      </c>
      <c r="AN449" s="29"/>
      <c r="AO449" s="29"/>
      <c r="AP449" s="29"/>
      <c r="AQ449" s="29"/>
      <c r="AR449" s="29"/>
      <c r="AS449" s="29"/>
      <c r="AT449" s="29"/>
      <c r="AU449" s="29"/>
      <c r="AV449" s="0" t="n">
        <v>1</v>
      </c>
      <c r="AW449" s="24" t="e">
        <f aca="false">REPLACE(INDEX(GroupVertices[group], MATCH(Edges[[#this row],[vertex 1]],GroupVertices[vertex],0)),1,1,"")</f>
        <v>#VALUE!</v>
      </c>
      <c r="AX449" s="24" t="e">
        <f aca="false">REPLACE(INDEX(GroupVertices[group], MATCH(Edges[[#this row],[vertex 2]],GroupVertices[vertex],0)),1,1,"")</f>
        <v>#VALUE!</v>
      </c>
      <c r="AY449" s="25" t="n">
        <v>0</v>
      </c>
      <c r="AZ449" s="26" t="n">
        <v>0</v>
      </c>
      <c r="BA449" s="25" t="n">
        <v>0</v>
      </c>
      <c r="BB449" s="26" t="n">
        <v>0</v>
      </c>
      <c r="BC449" s="25" t="n">
        <v>0</v>
      </c>
      <c r="BD449" s="26" t="n">
        <v>0</v>
      </c>
      <c r="BE449" s="25" t="n">
        <v>18</v>
      </c>
      <c r="BF449" s="26" t="n">
        <v>100</v>
      </c>
      <c r="BG449" s="25" t="n">
        <v>18</v>
      </c>
    </row>
    <row r="450" customFormat="false" ht="15" hidden="false" customHeight="false" outlineLevel="0" collapsed="false">
      <c r="A450" s="15" t="s">
        <v>1780</v>
      </c>
      <c r="B450" s="15" t="s">
        <v>1485</v>
      </c>
      <c r="C450" s="16" t="s">
        <v>66</v>
      </c>
      <c r="D450" s="17" t="n">
        <v>3</v>
      </c>
      <c r="E450" s="16" t="s">
        <v>67</v>
      </c>
      <c r="F450" s="18" t="n">
        <v>32</v>
      </c>
      <c r="G450" s="16"/>
      <c r="H450" s="19"/>
      <c r="I450" s="7"/>
      <c r="J450" s="7"/>
      <c r="K450" s="8" t="s">
        <v>68</v>
      </c>
      <c r="L450" s="20" t="n">
        <v>450</v>
      </c>
      <c r="M450" s="20"/>
      <c r="N450" s="10"/>
      <c r="O450" s="27" t="s">
        <v>69</v>
      </c>
      <c r="P450" s="28" t="n">
        <v>42706.9263194445</v>
      </c>
      <c r="Q450" s="27" t="s">
        <v>1486</v>
      </c>
      <c r="R450" s="27"/>
      <c r="S450" s="27"/>
      <c r="T450" s="27"/>
      <c r="U450" s="28" t="n">
        <v>42706.9263194445</v>
      </c>
      <c r="V450" s="23" t="s">
        <v>1781</v>
      </c>
      <c r="W450" s="27"/>
      <c r="X450" s="27"/>
      <c r="Y450" s="27" t="s">
        <v>1782</v>
      </c>
      <c r="Z450" s="27"/>
      <c r="AA450" s="29" t="inlineStr">
        <f aca="false">FALSE()</f>
        <is>
          <t/>
        </is>
      </c>
      <c r="AB450" s="29" t="n">
        <v>0</v>
      </c>
      <c r="AC450" s="29"/>
      <c r="AD450" s="29" t="inlineStr">
        <f aca="false">FALSE()</f>
        <is>
          <t/>
        </is>
      </c>
      <c r="AE450" s="29" t="s">
        <v>75</v>
      </c>
      <c r="AF450" s="29"/>
      <c r="AG450" s="29"/>
      <c r="AH450" s="29" t="inlineStr">
        <f aca="false">FALSE()</f>
        <is>
          <t/>
        </is>
      </c>
      <c r="AI450" s="29" t="n">
        <v>45</v>
      </c>
      <c r="AJ450" s="29" t="s">
        <v>1489</v>
      </c>
      <c r="AK450" s="29" t="s">
        <v>84</v>
      </c>
      <c r="AL450" s="29" t="inlineStr">
        <f aca="false">FALSE()</f>
        <is>
          <t/>
        </is>
      </c>
      <c r="AM450" s="29" t="s">
        <v>1489</v>
      </c>
      <c r="AN450" s="29"/>
      <c r="AO450" s="29"/>
      <c r="AP450" s="29"/>
      <c r="AQ450" s="29"/>
      <c r="AR450" s="29"/>
      <c r="AS450" s="29"/>
      <c r="AT450" s="29"/>
      <c r="AU450" s="29"/>
      <c r="AV450" s="0" t="n">
        <v>1</v>
      </c>
      <c r="AW450" s="24" t="e">
        <f aca="false">REPLACE(INDEX(GroupVertices[group], MATCH(Edges[[#this row],[vertex 1]],GroupVertices[vertex],0)),1,1,"")</f>
        <v>#VALUE!</v>
      </c>
      <c r="AX450" s="24" t="e">
        <f aca="false">REPLACE(INDEX(GroupVertices[group], MATCH(Edges[[#this row],[vertex 2]],GroupVertices[vertex],0)),1,1,"")</f>
        <v>#VALUE!</v>
      </c>
      <c r="AY450" s="25" t="n">
        <v>1</v>
      </c>
      <c r="AZ450" s="26" t="n">
        <v>4.16666666666667</v>
      </c>
      <c r="BA450" s="25" t="n">
        <v>1</v>
      </c>
      <c r="BB450" s="26" t="n">
        <v>4.16666666666667</v>
      </c>
      <c r="BC450" s="25" t="n">
        <v>0</v>
      </c>
      <c r="BD450" s="26" t="n">
        <v>0</v>
      </c>
      <c r="BE450" s="25" t="n">
        <v>22</v>
      </c>
      <c r="BF450" s="26" t="n">
        <v>91.6666666666667</v>
      </c>
      <c r="BG450" s="25" t="n">
        <v>24</v>
      </c>
    </row>
    <row r="451" customFormat="false" ht="15" hidden="false" customHeight="false" outlineLevel="0" collapsed="false">
      <c r="A451" s="15" t="s">
        <v>1783</v>
      </c>
      <c r="B451" s="15" t="s">
        <v>1783</v>
      </c>
      <c r="C451" s="16" t="s">
        <v>66</v>
      </c>
      <c r="D451" s="17" t="n">
        <v>3</v>
      </c>
      <c r="E451" s="16" t="s">
        <v>67</v>
      </c>
      <c r="F451" s="18" t="n">
        <v>32</v>
      </c>
      <c r="G451" s="16"/>
      <c r="H451" s="19"/>
      <c r="I451" s="7"/>
      <c r="J451" s="7"/>
      <c r="K451" s="8" t="s">
        <v>68</v>
      </c>
      <c r="L451" s="20" t="n">
        <v>451</v>
      </c>
      <c r="M451" s="20"/>
      <c r="N451" s="10"/>
      <c r="O451" s="27" t="s">
        <v>21</v>
      </c>
      <c r="P451" s="28" t="n">
        <v>42706.2943287037</v>
      </c>
      <c r="Q451" s="27" t="s">
        <v>1784</v>
      </c>
      <c r="R451" s="23" t="s">
        <v>1785</v>
      </c>
      <c r="S451" s="27" t="s">
        <v>130</v>
      </c>
      <c r="T451" s="27"/>
      <c r="U451" s="28" t="n">
        <v>42706.2943287037</v>
      </c>
      <c r="V451" s="23" t="s">
        <v>1786</v>
      </c>
      <c r="W451" s="27"/>
      <c r="X451" s="27"/>
      <c r="Y451" s="27" t="s">
        <v>1787</v>
      </c>
      <c r="Z451" s="27"/>
      <c r="AA451" s="29" t="inlineStr">
        <f aca="false">FALSE()</f>
        <is>
          <t/>
        </is>
      </c>
      <c r="AB451" s="29" t="n">
        <v>3</v>
      </c>
      <c r="AC451" s="29"/>
      <c r="AD451" s="29" t="inlineStr">
        <f aca="false">FALSE()</f>
        <is>
          <t/>
        </is>
      </c>
      <c r="AE451" s="29" t="s">
        <v>75</v>
      </c>
      <c r="AF451" s="29"/>
      <c r="AG451" s="29"/>
      <c r="AH451" s="29" t="inlineStr">
        <f aca="false">FALSE()</f>
        <is>
          <t/>
        </is>
      </c>
      <c r="AI451" s="29" t="n">
        <v>1</v>
      </c>
      <c r="AJ451" s="29"/>
      <c r="AK451" s="29" t="s">
        <v>76</v>
      </c>
      <c r="AL451" s="29" t="n">
        <f aca="false">TRUE()</f>
        <v>1</v>
      </c>
      <c r="AM451" s="29" t="s">
        <v>1787</v>
      </c>
      <c r="AN451" s="29"/>
      <c r="AO451" s="29"/>
      <c r="AP451" s="29"/>
      <c r="AQ451" s="29"/>
      <c r="AR451" s="29"/>
      <c r="AS451" s="29"/>
      <c r="AT451" s="29"/>
      <c r="AU451" s="29"/>
      <c r="AV451" s="0" t="n">
        <v>1</v>
      </c>
      <c r="AW451" s="24" t="e">
        <f aca="false">REPLACE(INDEX(GroupVertices[group], MATCH(Edges[[#this row],[vertex 1]],GroupVertices[vertex],0)),1,1,"")</f>
        <v>#VALUE!</v>
      </c>
      <c r="AX451" s="24" t="e">
        <f aca="false">REPLACE(INDEX(GroupVertices[group], MATCH(Edges[[#this row],[vertex 2]],GroupVertices[vertex],0)),1,1,"")</f>
        <v>#VALUE!</v>
      </c>
      <c r="AY451" s="25" t="n">
        <v>1</v>
      </c>
      <c r="AZ451" s="26" t="n">
        <v>6.25</v>
      </c>
      <c r="BA451" s="25" t="n">
        <v>0</v>
      </c>
      <c r="BB451" s="26" t="n">
        <v>0</v>
      </c>
      <c r="BC451" s="25" t="n">
        <v>0</v>
      </c>
      <c r="BD451" s="26" t="n">
        <v>0</v>
      </c>
      <c r="BE451" s="25" t="n">
        <v>15</v>
      </c>
      <c r="BF451" s="26" t="n">
        <v>93.75</v>
      </c>
      <c r="BG451" s="25" t="n">
        <v>16</v>
      </c>
    </row>
    <row r="452" customFormat="false" ht="15" hidden="false" customHeight="false" outlineLevel="0" collapsed="false">
      <c r="A452" s="15" t="s">
        <v>1788</v>
      </c>
      <c r="B452" s="15" t="s">
        <v>1783</v>
      </c>
      <c r="C452" s="16" t="s">
        <v>66</v>
      </c>
      <c r="D452" s="17" t="n">
        <v>3</v>
      </c>
      <c r="E452" s="16" t="s">
        <v>67</v>
      </c>
      <c r="F452" s="18" t="n">
        <v>32</v>
      </c>
      <c r="G452" s="16"/>
      <c r="H452" s="19"/>
      <c r="I452" s="7"/>
      <c r="J452" s="7"/>
      <c r="K452" s="8" t="s">
        <v>68</v>
      </c>
      <c r="L452" s="20" t="n">
        <v>452</v>
      </c>
      <c r="M452" s="20"/>
      <c r="N452" s="10"/>
      <c r="O452" s="27" t="s">
        <v>69</v>
      </c>
      <c r="P452" s="28" t="n">
        <v>42706.9395949074</v>
      </c>
      <c r="Q452" s="27" t="s">
        <v>1789</v>
      </c>
      <c r="R452" s="27"/>
      <c r="S452" s="27"/>
      <c r="T452" s="27"/>
      <c r="U452" s="28" t="n">
        <v>42706.9395949074</v>
      </c>
      <c r="V452" s="23" t="s">
        <v>1790</v>
      </c>
      <c r="W452" s="27"/>
      <c r="X452" s="27"/>
      <c r="Y452" s="27" t="s">
        <v>1791</v>
      </c>
      <c r="Z452" s="27"/>
      <c r="AA452" s="29" t="inlineStr">
        <f aca="false">FALSE()</f>
        <is>
          <t/>
        </is>
      </c>
      <c r="AB452" s="29" t="n">
        <v>0</v>
      </c>
      <c r="AC452" s="29"/>
      <c r="AD452" s="29" t="inlineStr">
        <f aca="false">FALSE()</f>
        <is>
          <t/>
        </is>
      </c>
      <c r="AE452" s="29" t="s">
        <v>75</v>
      </c>
      <c r="AF452" s="29"/>
      <c r="AG452" s="29"/>
      <c r="AH452" s="29" t="inlineStr">
        <f aca="false">FALSE()</f>
        <is>
          <t/>
        </is>
      </c>
      <c r="AI452" s="29" t="n">
        <v>1</v>
      </c>
      <c r="AJ452" s="29" t="s">
        <v>1787</v>
      </c>
      <c r="AK452" s="29" t="s">
        <v>84</v>
      </c>
      <c r="AL452" s="29" t="n">
        <f aca="false">FALSE()</f>
        <v>0</v>
      </c>
      <c r="AM452" s="29" t="s">
        <v>1787</v>
      </c>
      <c r="AN452" s="29"/>
      <c r="AO452" s="29"/>
      <c r="AP452" s="29"/>
      <c r="AQ452" s="29"/>
      <c r="AR452" s="29"/>
      <c r="AS452" s="29"/>
      <c r="AT452" s="29"/>
      <c r="AU452" s="29"/>
      <c r="AV452" s="0" t="n">
        <v>1</v>
      </c>
      <c r="AW452" s="24" t="e">
        <f aca="false">REPLACE(INDEX(GroupVertices[group], MATCH(Edges[[#this row],[vertex 1]],GroupVertices[vertex],0)),1,1,"")</f>
        <v>#VALUE!</v>
      </c>
      <c r="AX452" s="24" t="e">
        <f aca="false">REPLACE(INDEX(GroupVertices[group], MATCH(Edges[[#this row],[vertex 2]],GroupVertices[vertex],0)),1,1,"")</f>
        <v>#VALUE!</v>
      </c>
      <c r="AY452" s="25" t="n">
        <v>1</v>
      </c>
      <c r="AZ452" s="26" t="n">
        <v>5.55555555555556</v>
      </c>
      <c r="BA452" s="25" t="n">
        <v>0</v>
      </c>
      <c r="BB452" s="26" t="n">
        <v>0</v>
      </c>
      <c r="BC452" s="25" t="n">
        <v>0</v>
      </c>
      <c r="BD452" s="26" t="n">
        <v>0</v>
      </c>
      <c r="BE452" s="25" t="n">
        <v>17</v>
      </c>
      <c r="BF452" s="26" t="n">
        <v>94.4444444444444</v>
      </c>
      <c r="BG452" s="25" t="n">
        <v>18</v>
      </c>
    </row>
    <row r="453" customFormat="false" ht="15" hidden="false" customHeight="false" outlineLevel="0" collapsed="false">
      <c r="A453" s="15" t="s">
        <v>1792</v>
      </c>
      <c r="B453" s="15" t="s">
        <v>1485</v>
      </c>
      <c r="C453" s="16" t="s">
        <v>66</v>
      </c>
      <c r="D453" s="17" t="n">
        <v>3</v>
      </c>
      <c r="E453" s="16" t="s">
        <v>67</v>
      </c>
      <c r="F453" s="18" t="n">
        <v>32</v>
      </c>
      <c r="G453" s="16"/>
      <c r="H453" s="19"/>
      <c r="I453" s="7"/>
      <c r="J453" s="7"/>
      <c r="K453" s="8" t="s">
        <v>68</v>
      </c>
      <c r="L453" s="20" t="n">
        <v>453</v>
      </c>
      <c r="M453" s="20"/>
      <c r="N453" s="10"/>
      <c r="O453" s="27" t="s">
        <v>69</v>
      </c>
      <c r="P453" s="28" t="n">
        <v>42706.95</v>
      </c>
      <c r="Q453" s="27" t="s">
        <v>1486</v>
      </c>
      <c r="R453" s="27"/>
      <c r="S453" s="27"/>
      <c r="T453" s="27"/>
      <c r="U453" s="28" t="n">
        <v>42706.95</v>
      </c>
      <c r="V453" s="23" t="s">
        <v>1793</v>
      </c>
      <c r="W453" s="27"/>
      <c r="X453" s="27"/>
      <c r="Y453" s="27" t="s">
        <v>1794</v>
      </c>
      <c r="Z453" s="27"/>
      <c r="AA453" s="29" t="inlineStr">
        <f aca="false">FALSE()</f>
        <is>
          <t/>
        </is>
      </c>
      <c r="AB453" s="29" t="n">
        <v>0</v>
      </c>
      <c r="AC453" s="29"/>
      <c r="AD453" s="29" t="inlineStr">
        <f aca="false">FALSE()</f>
        <is>
          <t/>
        </is>
      </c>
      <c r="AE453" s="29" t="s">
        <v>75</v>
      </c>
      <c r="AF453" s="29"/>
      <c r="AG453" s="29"/>
      <c r="AH453" s="29" t="inlineStr">
        <f aca="false">FALSE()</f>
        <is>
          <t/>
        </is>
      </c>
      <c r="AI453" s="29" t="n">
        <v>45</v>
      </c>
      <c r="AJ453" s="29" t="s">
        <v>1489</v>
      </c>
      <c r="AK453" s="29" t="s">
        <v>84</v>
      </c>
      <c r="AL453" s="29" t="inlineStr">
        <f aca="false">FALSE()</f>
        <is>
          <t/>
        </is>
      </c>
      <c r="AM453" s="29" t="s">
        <v>1489</v>
      </c>
      <c r="AN453" s="29"/>
      <c r="AO453" s="29"/>
      <c r="AP453" s="29"/>
      <c r="AQ453" s="29"/>
      <c r="AR453" s="29"/>
      <c r="AS453" s="29"/>
      <c r="AT453" s="29"/>
      <c r="AU453" s="29"/>
      <c r="AV453" s="0" t="n">
        <v>1</v>
      </c>
      <c r="AW453" s="24" t="e">
        <f aca="false">REPLACE(INDEX(GroupVertices[group], MATCH(Edges[[#this row],[vertex 1]],GroupVertices[vertex],0)),1,1,"")</f>
        <v>#VALUE!</v>
      </c>
      <c r="AX453" s="24" t="e">
        <f aca="false">REPLACE(INDEX(GroupVertices[group], MATCH(Edges[[#this row],[vertex 2]],GroupVertices[vertex],0)),1,1,"")</f>
        <v>#VALUE!</v>
      </c>
      <c r="AY453" s="25" t="n">
        <v>1</v>
      </c>
      <c r="AZ453" s="26" t="n">
        <v>4.16666666666667</v>
      </c>
      <c r="BA453" s="25" t="n">
        <v>1</v>
      </c>
      <c r="BB453" s="26" t="n">
        <v>4.16666666666667</v>
      </c>
      <c r="BC453" s="25" t="n">
        <v>0</v>
      </c>
      <c r="BD453" s="26" t="n">
        <v>0</v>
      </c>
      <c r="BE453" s="25" t="n">
        <v>22</v>
      </c>
      <c r="BF453" s="26" t="n">
        <v>91.6666666666667</v>
      </c>
      <c r="BG453" s="25" t="n">
        <v>24</v>
      </c>
    </row>
    <row r="454" customFormat="false" ht="15" hidden="false" customHeight="false" outlineLevel="0" collapsed="false">
      <c r="A454" s="15" t="s">
        <v>1795</v>
      </c>
      <c r="B454" s="15" t="s">
        <v>1795</v>
      </c>
      <c r="C454" s="16" t="s">
        <v>66</v>
      </c>
      <c r="D454" s="17" t="n">
        <v>3</v>
      </c>
      <c r="E454" s="16" t="s">
        <v>67</v>
      </c>
      <c r="F454" s="18" t="n">
        <v>32</v>
      </c>
      <c r="G454" s="16"/>
      <c r="H454" s="19"/>
      <c r="I454" s="7"/>
      <c r="J454" s="7"/>
      <c r="K454" s="8" t="s">
        <v>68</v>
      </c>
      <c r="L454" s="20" t="n">
        <v>454</v>
      </c>
      <c r="M454" s="20"/>
      <c r="N454" s="10"/>
      <c r="O454" s="27" t="s">
        <v>21</v>
      </c>
      <c r="P454" s="28" t="n">
        <v>42706.9744907407</v>
      </c>
      <c r="Q454" s="27" t="s">
        <v>1796</v>
      </c>
      <c r="R454" s="27"/>
      <c r="S454" s="27"/>
      <c r="T454" s="27" t="s">
        <v>1797</v>
      </c>
      <c r="U454" s="28" t="n">
        <v>42706.9744907407</v>
      </c>
      <c r="V454" s="23" t="s">
        <v>1798</v>
      </c>
      <c r="W454" s="27"/>
      <c r="X454" s="27"/>
      <c r="Y454" s="27" t="s">
        <v>1799</v>
      </c>
      <c r="Z454" s="27"/>
      <c r="AA454" s="29" t="inlineStr">
        <f aca="false">FALSE()</f>
        <is>
          <t/>
        </is>
      </c>
      <c r="AB454" s="29" t="n">
        <v>0</v>
      </c>
      <c r="AC454" s="29"/>
      <c r="AD454" s="29" t="inlineStr">
        <f aca="false">FALSE()</f>
        <is>
          <t/>
        </is>
      </c>
      <c r="AE454" s="29" t="s">
        <v>75</v>
      </c>
      <c r="AF454" s="29"/>
      <c r="AG454" s="29"/>
      <c r="AH454" s="29" t="inlineStr">
        <f aca="false">FALSE()</f>
        <is>
          <t/>
        </is>
      </c>
      <c r="AI454" s="29" t="n">
        <v>0</v>
      </c>
      <c r="AJ454" s="29"/>
      <c r="AK454" s="29" t="s">
        <v>135</v>
      </c>
      <c r="AL454" s="29" t="inlineStr">
        <f aca="false">FALSE()</f>
        <is>
          <t/>
        </is>
      </c>
      <c r="AM454" s="29" t="s">
        <v>1799</v>
      </c>
      <c r="AN454" s="29"/>
      <c r="AO454" s="29"/>
      <c r="AP454" s="29"/>
      <c r="AQ454" s="29"/>
      <c r="AR454" s="29"/>
      <c r="AS454" s="29"/>
      <c r="AT454" s="29"/>
      <c r="AU454" s="29"/>
      <c r="AV454" s="0" t="n">
        <v>1</v>
      </c>
      <c r="AW454" s="24" t="e">
        <f aca="false">REPLACE(INDEX(GroupVertices[group], MATCH(Edges[[#this row],[vertex 1]],GroupVertices[vertex],0)),1,1,"")</f>
        <v>#VALUE!</v>
      </c>
      <c r="AX454" s="24" t="e">
        <f aca="false">REPLACE(INDEX(GroupVertices[group], MATCH(Edges[[#this row],[vertex 2]],GroupVertices[vertex],0)),1,1,"")</f>
        <v>#VALUE!</v>
      </c>
      <c r="AY454" s="25" t="n">
        <v>0</v>
      </c>
      <c r="AZ454" s="26" t="n">
        <v>0</v>
      </c>
      <c r="BA454" s="25" t="n">
        <v>0</v>
      </c>
      <c r="BB454" s="26" t="n">
        <v>0</v>
      </c>
      <c r="BC454" s="25" t="n">
        <v>0</v>
      </c>
      <c r="BD454" s="26" t="n">
        <v>0</v>
      </c>
      <c r="BE454" s="25" t="n">
        <v>17</v>
      </c>
      <c r="BF454" s="26" t="n">
        <v>100</v>
      </c>
      <c r="BG454" s="25" t="n">
        <v>17</v>
      </c>
    </row>
    <row r="455" customFormat="false" ht="15" hidden="false" customHeight="false" outlineLevel="0" collapsed="false">
      <c r="A455" s="15" t="s">
        <v>1800</v>
      </c>
      <c r="B455" s="15" t="s">
        <v>1800</v>
      </c>
      <c r="C455" s="16" t="s">
        <v>66</v>
      </c>
      <c r="D455" s="17" t="n">
        <v>3</v>
      </c>
      <c r="E455" s="16" t="s">
        <v>67</v>
      </c>
      <c r="F455" s="18" t="n">
        <v>32</v>
      </c>
      <c r="G455" s="16"/>
      <c r="H455" s="19"/>
      <c r="I455" s="7"/>
      <c r="J455" s="7"/>
      <c r="K455" s="8" t="s">
        <v>68</v>
      </c>
      <c r="L455" s="20" t="n">
        <v>455</v>
      </c>
      <c r="M455" s="20"/>
      <c r="N455" s="10"/>
      <c r="O455" s="27" t="s">
        <v>21</v>
      </c>
      <c r="P455" s="28" t="n">
        <v>42706.7260185185</v>
      </c>
      <c r="Q455" s="27" t="s">
        <v>1801</v>
      </c>
      <c r="R455" s="23" t="s">
        <v>1802</v>
      </c>
      <c r="S455" s="27" t="s">
        <v>130</v>
      </c>
      <c r="T455" s="27" t="s">
        <v>1803</v>
      </c>
      <c r="U455" s="28" t="n">
        <v>42706.7260185185</v>
      </c>
      <c r="V455" s="23" t="s">
        <v>1804</v>
      </c>
      <c r="W455" s="27"/>
      <c r="X455" s="27"/>
      <c r="Y455" s="27" t="s">
        <v>1805</v>
      </c>
      <c r="Z455" s="27"/>
      <c r="AA455" s="29" t="inlineStr">
        <f aca="false">FALSE()</f>
        <is>
          <t/>
        </is>
      </c>
      <c r="AB455" s="29" t="n">
        <v>1</v>
      </c>
      <c r="AC455" s="29"/>
      <c r="AD455" s="29" t="inlineStr">
        <f aca="false">FALSE()</f>
        <is>
          <t/>
        </is>
      </c>
      <c r="AE455" s="29" t="s">
        <v>75</v>
      </c>
      <c r="AF455" s="29"/>
      <c r="AG455" s="29"/>
      <c r="AH455" s="29" t="inlineStr">
        <f aca="false">FALSE()</f>
        <is>
          <t/>
        </is>
      </c>
      <c r="AI455" s="29" t="n">
        <v>1</v>
      </c>
      <c r="AJ455" s="29"/>
      <c r="AK455" s="29" t="s">
        <v>76</v>
      </c>
      <c r="AL455" s="29" t="n">
        <f aca="false">TRUE()</f>
        <v>1</v>
      </c>
      <c r="AM455" s="29" t="s">
        <v>1805</v>
      </c>
      <c r="AN455" s="29"/>
      <c r="AO455" s="29"/>
      <c r="AP455" s="29"/>
      <c r="AQ455" s="29"/>
      <c r="AR455" s="29"/>
      <c r="AS455" s="29"/>
      <c r="AT455" s="29"/>
      <c r="AU455" s="29"/>
      <c r="AV455" s="0" t="n">
        <v>1</v>
      </c>
      <c r="AW455" s="24" t="e">
        <f aca="false">REPLACE(INDEX(GroupVertices[group], MATCH(Edges[[#this row],[vertex 1]],GroupVertices[vertex],0)),1,1,"")</f>
        <v>#VALUE!</v>
      </c>
      <c r="AX455" s="24" t="e">
        <f aca="false">REPLACE(INDEX(GroupVertices[group], MATCH(Edges[[#this row],[vertex 2]],GroupVertices[vertex],0)),1,1,"")</f>
        <v>#VALUE!</v>
      </c>
      <c r="AY455" s="25" t="n">
        <v>0</v>
      </c>
      <c r="AZ455" s="26" t="n">
        <v>0</v>
      </c>
      <c r="BA455" s="25" t="n">
        <v>0</v>
      </c>
      <c r="BB455" s="26" t="n">
        <v>0</v>
      </c>
      <c r="BC455" s="25" t="n">
        <v>0</v>
      </c>
      <c r="BD455" s="26" t="n">
        <v>0</v>
      </c>
      <c r="BE455" s="25" t="n">
        <v>18</v>
      </c>
      <c r="BF455" s="26" t="n">
        <v>100</v>
      </c>
      <c r="BG455" s="25" t="n">
        <v>18</v>
      </c>
    </row>
    <row r="456" customFormat="false" ht="15" hidden="false" customHeight="false" outlineLevel="0" collapsed="false">
      <c r="A456" s="15" t="s">
        <v>1806</v>
      </c>
      <c r="B456" s="15" t="s">
        <v>1800</v>
      </c>
      <c r="C456" s="16" t="s">
        <v>66</v>
      </c>
      <c r="D456" s="17" t="n">
        <v>3</v>
      </c>
      <c r="E456" s="16" t="s">
        <v>67</v>
      </c>
      <c r="F456" s="18" t="n">
        <v>32</v>
      </c>
      <c r="G456" s="16"/>
      <c r="H456" s="19"/>
      <c r="I456" s="7"/>
      <c r="J456" s="7"/>
      <c r="K456" s="8" t="s">
        <v>68</v>
      </c>
      <c r="L456" s="20" t="n">
        <v>456</v>
      </c>
      <c r="M456" s="20"/>
      <c r="N456" s="10"/>
      <c r="O456" s="27" t="s">
        <v>69</v>
      </c>
      <c r="P456" s="28" t="n">
        <v>42706.9745138889</v>
      </c>
      <c r="Q456" s="27" t="s">
        <v>1807</v>
      </c>
      <c r="R456" s="27"/>
      <c r="S456" s="27"/>
      <c r="T456" s="27" t="s">
        <v>1803</v>
      </c>
      <c r="U456" s="28" t="n">
        <v>42706.9745138889</v>
      </c>
      <c r="V456" s="23" t="s">
        <v>1808</v>
      </c>
      <c r="W456" s="27"/>
      <c r="X456" s="27"/>
      <c r="Y456" s="27" t="s">
        <v>1809</v>
      </c>
      <c r="Z456" s="27"/>
      <c r="AA456" s="29" t="inlineStr">
        <f aca="false">FALSE()</f>
        <is>
          <t/>
        </is>
      </c>
      <c r="AB456" s="29" t="n">
        <v>0</v>
      </c>
      <c r="AC456" s="29"/>
      <c r="AD456" s="29" t="inlineStr">
        <f aca="false">FALSE()</f>
        <is>
          <t/>
        </is>
      </c>
      <c r="AE456" s="29" t="s">
        <v>75</v>
      </c>
      <c r="AF456" s="29"/>
      <c r="AG456" s="29"/>
      <c r="AH456" s="29" t="inlineStr">
        <f aca="false">FALSE()</f>
        <is>
          <t/>
        </is>
      </c>
      <c r="AI456" s="29" t="n">
        <v>1</v>
      </c>
      <c r="AJ456" s="29" t="s">
        <v>1805</v>
      </c>
      <c r="AK456" s="29" t="s">
        <v>84</v>
      </c>
      <c r="AL456" s="29" t="n">
        <f aca="false">FALSE()</f>
        <v>0</v>
      </c>
      <c r="AM456" s="29" t="s">
        <v>1805</v>
      </c>
      <c r="AN456" s="29"/>
      <c r="AO456" s="29"/>
      <c r="AP456" s="29"/>
      <c r="AQ456" s="29"/>
      <c r="AR456" s="29"/>
      <c r="AS456" s="29"/>
      <c r="AT456" s="29"/>
      <c r="AU456" s="29"/>
      <c r="AV456" s="0" t="n">
        <v>1</v>
      </c>
      <c r="AW456" s="24" t="e">
        <f aca="false">REPLACE(INDEX(GroupVertices[group], MATCH(Edges[[#this row],[vertex 1]],GroupVertices[vertex],0)),1,1,"")</f>
        <v>#VALUE!</v>
      </c>
      <c r="AX456" s="24" t="e">
        <f aca="false">REPLACE(INDEX(GroupVertices[group], MATCH(Edges[[#this row],[vertex 2]],GroupVertices[vertex],0)),1,1,"")</f>
        <v>#VALUE!</v>
      </c>
      <c r="AY456" s="25" t="n">
        <v>0</v>
      </c>
      <c r="AZ456" s="26" t="n">
        <v>0</v>
      </c>
      <c r="BA456" s="25" t="n">
        <v>0</v>
      </c>
      <c r="BB456" s="26" t="n">
        <v>0</v>
      </c>
      <c r="BC456" s="25" t="n">
        <v>0</v>
      </c>
      <c r="BD456" s="26" t="n">
        <v>0</v>
      </c>
      <c r="BE456" s="25" t="n">
        <v>20</v>
      </c>
      <c r="BF456" s="26" t="n">
        <v>100</v>
      </c>
      <c r="BG456" s="25" t="n">
        <v>20</v>
      </c>
    </row>
    <row r="457" customFormat="false" ht="15" hidden="false" customHeight="false" outlineLevel="0" collapsed="false">
      <c r="A457" s="15" t="s">
        <v>1485</v>
      </c>
      <c r="B457" s="15" t="s">
        <v>1485</v>
      </c>
      <c r="C457" s="16" t="s">
        <v>66</v>
      </c>
      <c r="D457" s="17" t="n">
        <v>3</v>
      </c>
      <c r="E457" s="16" t="s">
        <v>67</v>
      </c>
      <c r="F457" s="18" t="n">
        <v>32</v>
      </c>
      <c r="G457" s="16"/>
      <c r="H457" s="19"/>
      <c r="I457" s="7"/>
      <c r="J457" s="7"/>
      <c r="K457" s="8" t="s">
        <v>68</v>
      </c>
      <c r="L457" s="20" t="n">
        <v>457</v>
      </c>
      <c r="M457" s="20"/>
      <c r="N457" s="10"/>
      <c r="O457" s="27" t="s">
        <v>21</v>
      </c>
      <c r="P457" s="28" t="n">
        <v>42706.0313310185</v>
      </c>
      <c r="Q457" s="27" t="s">
        <v>1810</v>
      </c>
      <c r="R457" s="23" t="s">
        <v>1811</v>
      </c>
      <c r="S457" s="27" t="s">
        <v>130</v>
      </c>
      <c r="T457" s="27"/>
      <c r="U457" s="28" t="n">
        <v>42706.0313310185</v>
      </c>
      <c r="V457" s="23" t="s">
        <v>1812</v>
      </c>
      <c r="W457" s="27"/>
      <c r="X457" s="27"/>
      <c r="Y457" s="27" t="s">
        <v>1489</v>
      </c>
      <c r="Z457" s="27"/>
      <c r="AA457" s="29" t="inlineStr">
        <f aca="false">FALSE()</f>
        <is>
          <t/>
        </is>
      </c>
      <c r="AB457" s="29" t="n">
        <v>61</v>
      </c>
      <c r="AC457" s="29"/>
      <c r="AD457" s="29" t="inlineStr">
        <f aca="false">FALSE()</f>
        <is>
          <t/>
        </is>
      </c>
      <c r="AE457" s="29" t="s">
        <v>75</v>
      </c>
      <c r="AF457" s="29"/>
      <c r="AG457" s="29"/>
      <c r="AH457" s="29" t="inlineStr">
        <f aca="false">FALSE()</f>
        <is>
          <t/>
        </is>
      </c>
      <c r="AI457" s="29" t="n">
        <v>28</v>
      </c>
      <c r="AJ457" s="29"/>
      <c r="AK457" s="29" t="s">
        <v>332</v>
      </c>
      <c r="AL457" s="29" t="n">
        <f aca="false">TRUE()</f>
        <v>1</v>
      </c>
      <c r="AM457" s="29" t="s">
        <v>1489</v>
      </c>
      <c r="AN457" s="29"/>
      <c r="AO457" s="29"/>
      <c r="AP457" s="29"/>
      <c r="AQ457" s="29"/>
      <c r="AR457" s="29"/>
      <c r="AS457" s="29"/>
      <c r="AT457" s="29"/>
      <c r="AU457" s="29"/>
      <c r="AV457" s="0" t="n">
        <v>1</v>
      </c>
      <c r="AW457" s="24" t="e">
        <f aca="false">REPLACE(INDEX(GroupVertices[group], MATCH(Edges[[#this row],[vertex 1]],GroupVertices[vertex],0)),1,1,"")</f>
        <v>#VALUE!</v>
      </c>
      <c r="AX457" s="24" t="e">
        <f aca="false">REPLACE(INDEX(GroupVertices[group], MATCH(Edges[[#this row],[vertex 2]],GroupVertices[vertex],0)),1,1,"")</f>
        <v>#VALUE!</v>
      </c>
      <c r="AY457" s="25" t="n">
        <v>1</v>
      </c>
      <c r="AZ457" s="26" t="n">
        <v>5</v>
      </c>
      <c r="BA457" s="25" t="n">
        <v>1</v>
      </c>
      <c r="BB457" s="26" t="n">
        <v>5</v>
      </c>
      <c r="BC457" s="25" t="n">
        <v>0</v>
      </c>
      <c r="BD457" s="26" t="n">
        <v>0</v>
      </c>
      <c r="BE457" s="25" t="n">
        <v>18</v>
      </c>
      <c r="BF457" s="26" t="n">
        <v>90</v>
      </c>
      <c r="BG457" s="25" t="n">
        <v>20</v>
      </c>
    </row>
    <row r="458" customFormat="false" ht="15" hidden="false" customHeight="false" outlineLevel="0" collapsed="false">
      <c r="A458" s="15" t="s">
        <v>1813</v>
      </c>
      <c r="B458" s="15" t="s">
        <v>1485</v>
      </c>
      <c r="C458" s="16" t="s">
        <v>66</v>
      </c>
      <c r="D458" s="17" t="n">
        <v>3</v>
      </c>
      <c r="E458" s="16" t="s">
        <v>67</v>
      </c>
      <c r="F458" s="18" t="n">
        <v>32</v>
      </c>
      <c r="G458" s="16"/>
      <c r="H458" s="19"/>
      <c r="I458" s="7"/>
      <c r="J458" s="7"/>
      <c r="K458" s="8" t="s">
        <v>68</v>
      </c>
      <c r="L458" s="20" t="n">
        <v>458</v>
      </c>
      <c r="M458" s="20"/>
      <c r="N458" s="10"/>
      <c r="O458" s="27" t="s">
        <v>69</v>
      </c>
      <c r="P458" s="28" t="n">
        <v>42707.0141087963</v>
      </c>
      <c r="Q458" s="27" t="s">
        <v>1486</v>
      </c>
      <c r="R458" s="27"/>
      <c r="S458" s="27"/>
      <c r="T458" s="27"/>
      <c r="U458" s="28" t="n">
        <v>42707.0141087963</v>
      </c>
      <c r="V458" s="23" t="s">
        <v>1814</v>
      </c>
      <c r="W458" s="27"/>
      <c r="X458" s="27"/>
      <c r="Y458" s="27" t="s">
        <v>1815</v>
      </c>
      <c r="Z458" s="27"/>
      <c r="AA458" s="29" t="inlineStr">
        <f aca="false">FALSE()</f>
        <is>
          <t/>
        </is>
      </c>
      <c r="AB458" s="29" t="n">
        <v>0</v>
      </c>
      <c r="AC458" s="29"/>
      <c r="AD458" s="29" t="inlineStr">
        <f aca="false">FALSE()</f>
        <is>
          <t/>
        </is>
      </c>
      <c r="AE458" s="29" t="s">
        <v>75</v>
      </c>
      <c r="AF458" s="29"/>
      <c r="AG458" s="29"/>
      <c r="AH458" s="29" t="inlineStr">
        <f aca="false">FALSE()</f>
        <is>
          <t/>
        </is>
      </c>
      <c r="AI458" s="29" t="n">
        <v>45</v>
      </c>
      <c r="AJ458" s="29" t="s">
        <v>1489</v>
      </c>
      <c r="AK458" s="29" t="s">
        <v>135</v>
      </c>
      <c r="AL458" s="29" t="n">
        <f aca="false">FALSE()</f>
        <v>0</v>
      </c>
      <c r="AM458" s="29" t="s">
        <v>1489</v>
      </c>
      <c r="AN458" s="29"/>
      <c r="AO458" s="29"/>
      <c r="AP458" s="29"/>
      <c r="AQ458" s="29"/>
      <c r="AR458" s="29"/>
      <c r="AS458" s="29"/>
      <c r="AT458" s="29"/>
      <c r="AU458" s="29"/>
      <c r="AV458" s="0" t="n">
        <v>1</v>
      </c>
      <c r="AW458" s="24" t="e">
        <f aca="false">REPLACE(INDEX(GroupVertices[group], MATCH(Edges[[#this row],[vertex 1]],GroupVertices[vertex],0)),1,1,"")</f>
        <v>#VALUE!</v>
      </c>
      <c r="AX458" s="24" t="e">
        <f aca="false">REPLACE(INDEX(GroupVertices[group], MATCH(Edges[[#this row],[vertex 2]],GroupVertices[vertex],0)),1,1,"")</f>
        <v>#VALUE!</v>
      </c>
      <c r="AY458" s="25" t="n">
        <v>1</v>
      </c>
      <c r="AZ458" s="26" t="n">
        <v>4.16666666666667</v>
      </c>
      <c r="BA458" s="25" t="n">
        <v>1</v>
      </c>
      <c r="BB458" s="26" t="n">
        <v>4.16666666666667</v>
      </c>
      <c r="BC458" s="25" t="n">
        <v>0</v>
      </c>
      <c r="BD458" s="26" t="n">
        <v>0</v>
      </c>
      <c r="BE458" s="25" t="n">
        <v>22</v>
      </c>
      <c r="BF458" s="26" t="n">
        <v>91.6666666666667</v>
      </c>
      <c r="BG458" s="25" t="n">
        <v>24</v>
      </c>
    </row>
    <row r="459" customFormat="false" ht="15" hidden="false" customHeight="false" outlineLevel="0" collapsed="false">
      <c r="A459" s="15" t="s">
        <v>1816</v>
      </c>
      <c r="B459" s="15" t="s">
        <v>1744</v>
      </c>
      <c r="C459" s="16" t="s">
        <v>66</v>
      </c>
      <c r="D459" s="17" t="n">
        <v>3</v>
      </c>
      <c r="E459" s="16" t="s">
        <v>67</v>
      </c>
      <c r="F459" s="18" t="n">
        <v>32</v>
      </c>
      <c r="G459" s="16"/>
      <c r="H459" s="19"/>
      <c r="I459" s="7"/>
      <c r="J459" s="7"/>
      <c r="K459" s="8" t="s">
        <v>68</v>
      </c>
      <c r="L459" s="20" t="n">
        <v>459</v>
      </c>
      <c r="M459" s="20"/>
      <c r="N459" s="10"/>
      <c r="O459" s="27" t="s">
        <v>69</v>
      </c>
      <c r="P459" s="28" t="n">
        <v>42707.0259837963</v>
      </c>
      <c r="Q459" s="27" t="s">
        <v>1745</v>
      </c>
      <c r="R459" s="27"/>
      <c r="S459" s="27"/>
      <c r="T459" s="27"/>
      <c r="U459" s="28" t="n">
        <v>42707.0259837963</v>
      </c>
      <c r="V459" s="23" t="s">
        <v>1817</v>
      </c>
      <c r="W459" s="27"/>
      <c r="X459" s="27"/>
      <c r="Y459" s="27" t="s">
        <v>1818</v>
      </c>
      <c r="Z459" s="27"/>
      <c r="AA459" s="29" t="inlineStr">
        <f aca="false">FALSE()</f>
        <is>
          <t/>
        </is>
      </c>
      <c r="AB459" s="29" t="n">
        <v>0</v>
      </c>
      <c r="AC459" s="29"/>
      <c r="AD459" s="29" t="inlineStr">
        <f aca="false">FALSE()</f>
        <is>
          <t/>
        </is>
      </c>
      <c r="AE459" s="29" t="s">
        <v>75</v>
      </c>
      <c r="AF459" s="29"/>
      <c r="AG459" s="29"/>
      <c r="AH459" s="29" t="inlineStr">
        <f aca="false">FALSE()</f>
        <is>
          <t/>
        </is>
      </c>
      <c r="AI459" s="29" t="n">
        <v>4</v>
      </c>
      <c r="AJ459" s="29" t="s">
        <v>1748</v>
      </c>
      <c r="AK459" s="29" t="s">
        <v>84</v>
      </c>
      <c r="AL459" s="29" t="inlineStr">
        <f aca="false">FALSE()</f>
        <is>
          <t/>
        </is>
      </c>
      <c r="AM459" s="29" t="s">
        <v>1748</v>
      </c>
      <c r="AN459" s="29"/>
      <c r="AO459" s="29"/>
      <c r="AP459" s="29"/>
      <c r="AQ459" s="29"/>
      <c r="AR459" s="29"/>
      <c r="AS459" s="29"/>
      <c r="AT459" s="29"/>
      <c r="AU459" s="29"/>
      <c r="AV459" s="0" t="n">
        <v>1</v>
      </c>
      <c r="AW459" s="24" t="e">
        <f aca="false">REPLACE(INDEX(GroupVertices[group], MATCH(Edges[[#this row],[vertex 1]],GroupVertices[vertex],0)),1,1,"")</f>
        <v>#VALUE!</v>
      </c>
      <c r="AX459" s="24" t="e">
        <f aca="false">REPLACE(INDEX(GroupVertices[group], MATCH(Edges[[#this row],[vertex 2]],GroupVertices[vertex],0)),1,1,"")</f>
        <v>#VALUE!</v>
      </c>
      <c r="AY459" s="25" t="n">
        <v>0</v>
      </c>
      <c r="AZ459" s="26" t="n">
        <v>0</v>
      </c>
      <c r="BA459" s="25" t="n">
        <v>0</v>
      </c>
      <c r="BB459" s="26" t="n">
        <v>0</v>
      </c>
      <c r="BC459" s="25" t="n">
        <v>0</v>
      </c>
      <c r="BD459" s="26" t="n">
        <v>0</v>
      </c>
      <c r="BE459" s="25" t="n">
        <v>20</v>
      </c>
      <c r="BF459" s="26" t="n">
        <v>100</v>
      </c>
      <c r="BG459" s="25" t="n">
        <v>20</v>
      </c>
    </row>
    <row r="460" customFormat="false" ht="15" hidden="false" customHeight="false" outlineLevel="0" collapsed="false">
      <c r="A460" s="15" t="s">
        <v>1819</v>
      </c>
      <c r="B460" s="15" t="s">
        <v>1819</v>
      </c>
      <c r="C460" s="16" t="s">
        <v>66</v>
      </c>
      <c r="D460" s="17" t="n">
        <v>3</v>
      </c>
      <c r="E460" s="16" t="s">
        <v>67</v>
      </c>
      <c r="F460" s="18" t="n">
        <v>32</v>
      </c>
      <c r="G460" s="16"/>
      <c r="H460" s="19"/>
      <c r="I460" s="7"/>
      <c r="J460" s="7"/>
      <c r="K460" s="8" t="s">
        <v>68</v>
      </c>
      <c r="L460" s="20" t="n">
        <v>460</v>
      </c>
      <c r="M460" s="20"/>
      <c r="N460" s="10"/>
      <c r="O460" s="27" t="s">
        <v>21</v>
      </c>
      <c r="P460" s="28" t="n">
        <v>42707.1260763889</v>
      </c>
      <c r="Q460" s="31" t="s">
        <v>1820</v>
      </c>
      <c r="R460" s="23" t="s">
        <v>1821</v>
      </c>
      <c r="S460" s="27" t="s">
        <v>130</v>
      </c>
      <c r="T460" s="27" t="s">
        <v>1822</v>
      </c>
      <c r="U460" s="28" t="n">
        <v>42707.1260763889</v>
      </c>
      <c r="V460" s="23" t="s">
        <v>1823</v>
      </c>
      <c r="W460" s="27"/>
      <c r="X460" s="27"/>
      <c r="Y460" s="27" t="s">
        <v>1824</v>
      </c>
      <c r="Z460" s="27"/>
      <c r="AA460" s="29" t="inlineStr">
        <f aca="false">FALSE()</f>
        <is>
          <t/>
        </is>
      </c>
      <c r="AB460" s="29" t="n">
        <v>0</v>
      </c>
      <c r="AC460" s="29"/>
      <c r="AD460" s="29" t="n">
        <f aca="false">TRUE()</f>
        <v>1</v>
      </c>
      <c r="AE460" s="29" t="s">
        <v>441</v>
      </c>
      <c r="AF460" s="29"/>
      <c r="AG460" s="29" t="s">
        <v>1825</v>
      </c>
      <c r="AH460" s="29" t="inlineStr">
        <f aca="false">FALSE()</f>
        <is>
          <t/>
        </is>
      </c>
      <c r="AI460" s="29" t="n">
        <v>0</v>
      </c>
      <c r="AJ460" s="29"/>
      <c r="AK460" s="29" t="s">
        <v>135</v>
      </c>
      <c r="AL460" s="29" t="inlineStr">
        <f aca="false">FALSE()</f>
        <is>
          <t/>
        </is>
      </c>
      <c r="AM460" s="29" t="s">
        <v>1824</v>
      </c>
      <c r="AN460" s="29"/>
      <c r="AO460" s="29"/>
      <c r="AP460" s="29"/>
      <c r="AQ460" s="29"/>
      <c r="AR460" s="29"/>
      <c r="AS460" s="29"/>
      <c r="AT460" s="29"/>
      <c r="AU460" s="29"/>
      <c r="AV460" s="0" t="n">
        <v>1</v>
      </c>
      <c r="AW460" s="24" t="e">
        <f aca="false">REPLACE(INDEX(GroupVertices[group], MATCH(Edges[[#this row],[vertex 1]],GroupVertices[vertex],0)),1,1,"")</f>
        <v>#VALUE!</v>
      </c>
      <c r="AX460" s="24" t="e">
        <f aca="false">REPLACE(INDEX(GroupVertices[group], MATCH(Edges[[#this row],[vertex 2]],GroupVertices[vertex],0)),1,1,"")</f>
        <v>#VALUE!</v>
      </c>
      <c r="AY460" s="25" t="n">
        <v>0</v>
      </c>
      <c r="AZ460" s="26" t="n">
        <v>0</v>
      </c>
      <c r="BA460" s="25" t="n">
        <v>0</v>
      </c>
      <c r="BB460" s="26" t="n">
        <v>0</v>
      </c>
      <c r="BC460" s="25" t="n">
        <v>0</v>
      </c>
      <c r="BD460" s="26" t="n">
        <v>0</v>
      </c>
      <c r="BE460" s="25" t="n">
        <v>2</v>
      </c>
      <c r="BF460" s="26" t="n">
        <v>100</v>
      </c>
      <c r="BG460" s="25" t="n">
        <v>2</v>
      </c>
    </row>
    <row r="461" customFormat="false" ht="15" hidden="false" customHeight="false" outlineLevel="0" collapsed="false">
      <c r="A461" s="15" t="s">
        <v>1826</v>
      </c>
      <c r="B461" s="15" t="s">
        <v>1827</v>
      </c>
      <c r="C461" s="16" t="s">
        <v>66</v>
      </c>
      <c r="D461" s="17" t="n">
        <v>3</v>
      </c>
      <c r="E461" s="16" t="s">
        <v>67</v>
      </c>
      <c r="F461" s="18" t="n">
        <v>32</v>
      </c>
      <c r="G461" s="16"/>
      <c r="H461" s="19"/>
      <c r="I461" s="7"/>
      <c r="J461" s="7"/>
      <c r="K461" s="8" t="s">
        <v>68</v>
      </c>
      <c r="L461" s="20" t="n">
        <v>461</v>
      </c>
      <c r="M461" s="20"/>
      <c r="N461" s="10"/>
      <c r="O461" s="27" t="s">
        <v>69</v>
      </c>
      <c r="P461" s="28" t="n">
        <v>42707.1383217593</v>
      </c>
      <c r="Q461" s="27" t="s">
        <v>1828</v>
      </c>
      <c r="R461" s="27"/>
      <c r="S461" s="27"/>
      <c r="T461" s="27"/>
      <c r="U461" s="28" t="n">
        <v>42707.1383217593</v>
      </c>
      <c r="V461" s="23" t="s">
        <v>1829</v>
      </c>
      <c r="W461" s="27"/>
      <c r="X461" s="27"/>
      <c r="Y461" s="27" t="s">
        <v>1830</v>
      </c>
      <c r="Z461" s="27" t="s">
        <v>1831</v>
      </c>
      <c r="AA461" s="29" t="inlineStr">
        <f aca="false">FALSE()</f>
        <is>
          <t/>
        </is>
      </c>
      <c r="AB461" s="29" t="n">
        <v>0</v>
      </c>
      <c r="AC461" s="29" t="s">
        <v>1832</v>
      </c>
      <c r="AD461" s="29" t="n">
        <f aca="false">FALSE()</f>
        <v>0</v>
      </c>
      <c r="AE461" s="29" t="s">
        <v>75</v>
      </c>
      <c r="AF461" s="29"/>
      <c r="AG461" s="29"/>
      <c r="AH461" s="29" t="inlineStr">
        <f aca="false">FALSE()</f>
        <is>
          <t/>
        </is>
      </c>
      <c r="AI461" s="29" t="n">
        <v>0</v>
      </c>
      <c r="AJ461" s="29"/>
      <c r="AK461" s="29" t="s">
        <v>84</v>
      </c>
      <c r="AL461" s="29" t="inlineStr">
        <f aca="false">FALSE()</f>
        <is>
          <t/>
        </is>
      </c>
      <c r="AM461" s="29" t="s">
        <v>1831</v>
      </c>
      <c r="AN461" s="29"/>
      <c r="AO461" s="29"/>
      <c r="AP461" s="29"/>
      <c r="AQ461" s="29"/>
      <c r="AR461" s="29"/>
      <c r="AS461" s="29"/>
      <c r="AT461" s="29"/>
      <c r="AU461" s="29"/>
      <c r="AV461" s="0" t="n">
        <v>1</v>
      </c>
      <c r="AW461" s="24" t="e">
        <f aca="false">REPLACE(INDEX(GroupVertices[group], MATCH(Edges[[#this row],[vertex 1]],GroupVertices[vertex],0)),1,1,"")</f>
        <v>#VALUE!</v>
      </c>
      <c r="AX461" s="24" t="e">
        <f aca="false">REPLACE(INDEX(GroupVertices[group], MATCH(Edges[[#this row],[vertex 2]],GroupVertices[vertex],0)),1,1,"")</f>
        <v>#VALUE!</v>
      </c>
      <c r="AY461" s="25"/>
      <c r="AZ461" s="26"/>
      <c r="BA461" s="25"/>
      <c r="BB461" s="26"/>
      <c r="BC461" s="25"/>
      <c r="BD461" s="26"/>
      <c r="BE461" s="25"/>
      <c r="BF461" s="26"/>
      <c r="BG461" s="25"/>
    </row>
    <row r="462" customFormat="false" ht="15" hidden="false" customHeight="false" outlineLevel="0" collapsed="false">
      <c r="A462" s="15" t="s">
        <v>1826</v>
      </c>
      <c r="B462" s="15" t="s">
        <v>1833</v>
      </c>
      <c r="C462" s="16" t="s">
        <v>66</v>
      </c>
      <c r="D462" s="17" t="n">
        <v>3</v>
      </c>
      <c r="E462" s="16" t="s">
        <v>67</v>
      </c>
      <c r="F462" s="18" t="n">
        <v>32</v>
      </c>
      <c r="G462" s="16"/>
      <c r="H462" s="19"/>
      <c r="I462" s="7"/>
      <c r="J462" s="7"/>
      <c r="K462" s="8" t="s">
        <v>68</v>
      </c>
      <c r="L462" s="20" t="n">
        <v>462</v>
      </c>
      <c r="M462" s="20"/>
      <c r="N462" s="10"/>
      <c r="O462" s="27" t="s">
        <v>69</v>
      </c>
      <c r="P462" s="28" t="n">
        <v>42707.1383217593</v>
      </c>
      <c r="Q462" s="27" t="s">
        <v>1828</v>
      </c>
      <c r="R462" s="27"/>
      <c r="S462" s="27"/>
      <c r="T462" s="27"/>
      <c r="U462" s="28" t="n">
        <v>42707.1383217593</v>
      </c>
      <c r="V462" s="23" t="s">
        <v>1829</v>
      </c>
      <c r="W462" s="27"/>
      <c r="X462" s="27"/>
      <c r="Y462" s="27" t="s">
        <v>1830</v>
      </c>
      <c r="Z462" s="27" t="s">
        <v>1831</v>
      </c>
      <c r="AA462" s="29" t="inlineStr">
        <f aca="false">FALSE()</f>
        <is>
          <t/>
        </is>
      </c>
      <c r="AB462" s="29" t="n">
        <v>0</v>
      </c>
      <c r="AC462" s="29" t="s">
        <v>1832</v>
      </c>
      <c r="AD462" s="29" t="inlineStr">
        <f aca="false">FALSE()</f>
        <is>
          <t/>
        </is>
      </c>
      <c r="AE462" s="29" t="s">
        <v>75</v>
      </c>
      <c r="AF462" s="29"/>
      <c r="AG462" s="29"/>
      <c r="AH462" s="29" t="inlineStr">
        <f aca="false">FALSE()</f>
        <is>
          <t/>
        </is>
      </c>
      <c r="AI462" s="29" t="n">
        <v>0</v>
      </c>
      <c r="AJ462" s="29"/>
      <c r="AK462" s="29" t="s">
        <v>84</v>
      </c>
      <c r="AL462" s="29" t="inlineStr">
        <f aca="false">FALSE()</f>
        <is>
          <t/>
        </is>
      </c>
      <c r="AM462" s="29" t="s">
        <v>1831</v>
      </c>
      <c r="AN462" s="29"/>
      <c r="AO462" s="29"/>
      <c r="AP462" s="29"/>
      <c r="AQ462" s="29"/>
      <c r="AR462" s="29"/>
      <c r="AS462" s="29"/>
      <c r="AT462" s="29"/>
      <c r="AU462" s="29"/>
      <c r="AV462" s="0" t="n">
        <v>1</v>
      </c>
      <c r="AW462" s="24" t="e">
        <f aca="false">REPLACE(INDEX(GroupVertices[group], MATCH(Edges[[#this row],[vertex 1]],GroupVertices[vertex],0)),1,1,"")</f>
        <v>#VALUE!</v>
      </c>
      <c r="AX462" s="24" t="e">
        <f aca="false">REPLACE(INDEX(GroupVertices[group], MATCH(Edges[[#this row],[vertex 2]],GroupVertices[vertex],0)),1,1,"")</f>
        <v>#VALUE!</v>
      </c>
      <c r="AY462" s="25"/>
      <c r="AZ462" s="26"/>
      <c r="BA462" s="25"/>
      <c r="BB462" s="26"/>
      <c r="BC462" s="25"/>
      <c r="BD462" s="26"/>
      <c r="BE462" s="25"/>
      <c r="BF462" s="26"/>
      <c r="BG462" s="25"/>
    </row>
    <row r="463" customFormat="false" ht="15" hidden="false" customHeight="false" outlineLevel="0" collapsed="false">
      <c r="A463" s="15" t="s">
        <v>1826</v>
      </c>
      <c r="B463" s="15" t="s">
        <v>1834</v>
      </c>
      <c r="C463" s="16" t="s">
        <v>66</v>
      </c>
      <c r="D463" s="17" t="n">
        <v>3</v>
      </c>
      <c r="E463" s="16" t="s">
        <v>67</v>
      </c>
      <c r="F463" s="18" t="n">
        <v>32</v>
      </c>
      <c r="G463" s="16"/>
      <c r="H463" s="19"/>
      <c r="I463" s="7"/>
      <c r="J463" s="7"/>
      <c r="K463" s="8" t="s">
        <v>68</v>
      </c>
      <c r="L463" s="20" t="n">
        <v>463</v>
      </c>
      <c r="M463" s="20"/>
      <c r="N463" s="10"/>
      <c r="O463" s="27" t="s">
        <v>69</v>
      </c>
      <c r="P463" s="28" t="n">
        <v>42707.1383217593</v>
      </c>
      <c r="Q463" s="27" t="s">
        <v>1828</v>
      </c>
      <c r="R463" s="27"/>
      <c r="S463" s="27"/>
      <c r="T463" s="27"/>
      <c r="U463" s="28" t="n">
        <v>42707.1383217593</v>
      </c>
      <c r="V463" s="23" t="s">
        <v>1829</v>
      </c>
      <c r="W463" s="27"/>
      <c r="X463" s="27"/>
      <c r="Y463" s="27" t="s">
        <v>1830</v>
      </c>
      <c r="Z463" s="27" t="s">
        <v>1831</v>
      </c>
      <c r="AA463" s="29" t="inlineStr">
        <f aca="false">FALSE()</f>
        <is>
          <t/>
        </is>
      </c>
      <c r="AB463" s="29" t="n">
        <v>0</v>
      </c>
      <c r="AC463" s="29" t="s">
        <v>1832</v>
      </c>
      <c r="AD463" s="29" t="inlineStr">
        <f aca="false">FALSE()</f>
        <is>
          <t/>
        </is>
      </c>
      <c r="AE463" s="29" t="s">
        <v>75</v>
      </c>
      <c r="AF463" s="29"/>
      <c r="AG463" s="29"/>
      <c r="AH463" s="29" t="inlineStr">
        <f aca="false">FALSE()</f>
        <is>
          <t/>
        </is>
      </c>
      <c r="AI463" s="29" t="n">
        <v>0</v>
      </c>
      <c r="AJ463" s="29"/>
      <c r="AK463" s="29" t="s">
        <v>84</v>
      </c>
      <c r="AL463" s="29" t="inlineStr">
        <f aca="false">FALSE()</f>
        <is>
          <t/>
        </is>
      </c>
      <c r="AM463" s="29" t="s">
        <v>1831</v>
      </c>
      <c r="AN463" s="29"/>
      <c r="AO463" s="29"/>
      <c r="AP463" s="29"/>
      <c r="AQ463" s="29"/>
      <c r="AR463" s="29"/>
      <c r="AS463" s="29"/>
      <c r="AT463" s="29"/>
      <c r="AU463" s="29"/>
      <c r="AV463" s="0" t="n">
        <v>1</v>
      </c>
      <c r="AW463" s="24" t="e">
        <f aca="false">REPLACE(INDEX(GroupVertices[group], MATCH(Edges[[#this row],[vertex 1]],GroupVertices[vertex],0)),1,1,"")</f>
        <v>#VALUE!</v>
      </c>
      <c r="AX463" s="24" t="e">
        <f aca="false">REPLACE(INDEX(GroupVertices[group], MATCH(Edges[[#this row],[vertex 2]],GroupVertices[vertex],0)),1,1,"")</f>
        <v>#VALUE!</v>
      </c>
      <c r="AY463" s="25"/>
      <c r="AZ463" s="26"/>
      <c r="BA463" s="25"/>
      <c r="BB463" s="26"/>
      <c r="BC463" s="25"/>
      <c r="BD463" s="26"/>
      <c r="BE463" s="25"/>
      <c r="BF463" s="26"/>
      <c r="BG463" s="25"/>
    </row>
    <row r="464" customFormat="false" ht="15" hidden="false" customHeight="false" outlineLevel="0" collapsed="false">
      <c r="A464" s="15" t="s">
        <v>1826</v>
      </c>
      <c r="B464" s="15" t="s">
        <v>1835</v>
      </c>
      <c r="C464" s="16" t="s">
        <v>66</v>
      </c>
      <c r="D464" s="17" t="n">
        <v>3</v>
      </c>
      <c r="E464" s="16" t="s">
        <v>67</v>
      </c>
      <c r="F464" s="18" t="n">
        <v>32</v>
      </c>
      <c r="G464" s="16"/>
      <c r="H464" s="19"/>
      <c r="I464" s="7"/>
      <c r="J464" s="7"/>
      <c r="K464" s="8" t="s">
        <v>68</v>
      </c>
      <c r="L464" s="20" t="n">
        <v>464</v>
      </c>
      <c r="M464" s="20"/>
      <c r="N464" s="10"/>
      <c r="O464" s="27" t="s">
        <v>190</v>
      </c>
      <c r="P464" s="28" t="n">
        <v>42707.1383217593</v>
      </c>
      <c r="Q464" s="27" t="s">
        <v>1828</v>
      </c>
      <c r="R464" s="27"/>
      <c r="S464" s="27"/>
      <c r="T464" s="27"/>
      <c r="U464" s="28" t="n">
        <v>42707.1383217593</v>
      </c>
      <c r="V464" s="23" t="s">
        <v>1829</v>
      </c>
      <c r="W464" s="27"/>
      <c r="X464" s="27"/>
      <c r="Y464" s="27" t="s">
        <v>1830</v>
      </c>
      <c r="Z464" s="27" t="s">
        <v>1831</v>
      </c>
      <c r="AA464" s="29" t="inlineStr">
        <f aca="false">FALSE()</f>
        <is>
          <t/>
        </is>
      </c>
      <c r="AB464" s="29" t="n">
        <v>0</v>
      </c>
      <c r="AC464" s="29" t="s">
        <v>1832</v>
      </c>
      <c r="AD464" s="29" t="inlineStr">
        <f aca="false">FALSE()</f>
        <is>
          <t/>
        </is>
      </c>
      <c r="AE464" s="29" t="s">
        <v>75</v>
      </c>
      <c r="AF464" s="29"/>
      <c r="AG464" s="29"/>
      <c r="AH464" s="29" t="inlineStr">
        <f aca="false">FALSE()</f>
        <is>
          <t/>
        </is>
      </c>
      <c r="AI464" s="29" t="n">
        <v>0</v>
      </c>
      <c r="AJ464" s="29"/>
      <c r="AK464" s="29" t="s">
        <v>84</v>
      </c>
      <c r="AL464" s="29" t="inlineStr">
        <f aca="false">FALSE()</f>
        <is>
          <t/>
        </is>
      </c>
      <c r="AM464" s="29" t="s">
        <v>1831</v>
      </c>
      <c r="AN464" s="29"/>
      <c r="AO464" s="29"/>
      <c r="AP464" s="29"/>
      <c r="AQ464" s="29"/>
      <c r="AR464" s="29"/>
      <c r="AS464" s="29"/>
      <c r="AT464" s="29"/>
      <c r="AU464" s="29"/>
      <c r="AV464" s="0" t="n">
        <v>1</v>
      </c>
      <c r="AW464" s="24" t="e">
        <f aca="false">REPLACE(INDEX(GroupVertices[group], MATCH(Edges[[#this row],[vertex 1]],GroupVertices[vertex],0)),1,1,"")</f>
        <v>#VALUE!</v>
      </c>
      <c r="AX464" s="24" t="e">
        <f aca="false">REPLACE(INDEX(GroupVertices[group], MATCH(Edges[[#this row],[vertex 2]],GroupVertices[vertex],0)),1,1,"")</f>
        <v>#VALUE!</v>
      </c>
      <c r="AY464" s="25" t="n">
        <v>0</v>
      </c>
      <c r="AZ464" s="26" t="n">
        <v>0</v>
      </c>
      <c r="BA464" s="25" t="n">
        <v>0</v>
      </c>
      <c r="BB464" s="26" t="n">
        <v>0</v>
      </c>
      <c r="BC464" s="25" t="n">
        <v>0</v>
      </c>
      <c r="BD464" s="26" t="n">
        <v>0</v>
      </c>
      <c r="BE464" s="25" t="n">
        <v>15</v>
      </c>
      <c r="BF464" s="26" t="n">
        <v>100</v>
      </c>
      <c r="BG464" s="25" t="n">
        <v>15</v>
      </c>
    </row>
    <row r="465" customFormat="false" ht="15" hidden="false" customHeight="false" outlineLevel="0" collapsed="false">
      <c r="A465" s="15" t="s">
        <v>1836</v>
      </c>
      <c r="B465" s="15" t="s">
        <v>1837</v>
      </c>
      <c r="C465" s="16" t="s">
        <v>66</v>
      </c>
      <c r="D465" s="17" t="n">
        <v>3</v>
      </c>
      <c r="E465" s="16" t="s">
        <v>67</v>
      </c>
      <c r="F465" s="18" t="n">
        <v>32</v>
      </c>
      <c r="G465" s="16"/>
      <c r="H465" s="19"/>
      <c r="I465" s="7"/>
      <c r="J465" s="7"/>
      <c r="K465" s="8" t="s">
        <v>174</v>
      </c>
      <c r="L465" s="20" t="n">
        <v>465</v>
      </c>
      <c r="M465" s="20"/>
      <c r="N465" s="10"/>
      <c r="O465" s="27" t="s">
        <v>190</v>
      </c>
      <c r="P465" s="28" t="n">
        <v>42707.2058449074</v>
      </c>
      <c r="Q465" s="27" t="s">
        <v>1838</v>
      </c>
      <c r="R465" s="27"/>
      <c r="S465" s="27"/>
      <c r="T465" s="27"/>
      <c r="U465" s="28" t="n">
        <v>42707.2058449074</v>
      </c>
      <c r="V465" s="23" t="s">
        <v>1839</v>
      </c>
      <c r="W465" s="27"/>
      <c r="X465" s="27"/>
      <c r="Y465" s="27" t="s">
        <v>1840</v>
      </c>
      <c r="Z465" s="27" t="s">
        <v>1841</v>
      </c>
      <c r="AA465" s="29" t="inlineStr">
        <f aca="false">FALSE()</f>
        <is>
          <t/>
        </is>
      </c>
      <c r="AB465" s="29" t="n">
        <v>0</v>
      </c>
      <c r="AC465" s="29" t="s">
        <v>1842</v>
      </c>
      <c r="AD465" s="29" t="inlineStr">
        <f aca="false">FALSE()</f>
        <is>
          <t/>
        </is>
      </c>
      <c r="AE465" s="29" t="s">
        <v>75</v>
      </c>
      <c r="AF465" s="29"/>
      <c r="AG465" s="29"/>
      <c r="AH465" s="29" t="inlineStr">
        <f aca="false">FALSE()</f>
        <is>
          <t/>
        </is>
      </c>
      <c r="AI465" s="29" t="n">
        <v>1</v>
      </c>
      <c r="AJ465" s="29"/>
      <c r="AK465" s="29" t="s">
        <v>84</v>
      </c>
      <c r="AL465" s="29" t="inlineStr">
        <f aca="false">FALSE()</f>
        <is>
          <t/>
        </is>
      </c>
      <c r="AM465" s="29" t="s">
        <v>1841</v>
      </c>
      <c r="AN465" s="29"/>
      <c r="AO465" s="29"/>
      <c r="AP465" s="29"/>
      <c r="AQ465" s="29"/>
      <c r="AR465" s="29"/>
      <c r="AS465" s="29"/>
      <c r="AT465" s="29"/>
      <c r="AU465" s="29"/>
      <c r="AV465" s="0" t="n">
        <v>1</v>
      </c>
      <c r="AW465" s="24" t="e">
        <f aca="false">REPLACE(INDEX(GroupVertices[group], MATCH(Edges[[#this row],[vertex 1]],GroupVertices[vertex],0)),1,1,"")</f>
        <v>#VALUE!</v>
      </c>
      <c r="AX465" s="24" t="e">
        <f aca="false">REPLACE(INDEX(GroupVertices[group], MATCH(Edges[[#this row],[vertex 2]],GroupVertices[vertex],0)),1,1,"")</f>
        <v>#VALUE!</v>
      </c>
      <c r="AY465" s="25" t="n">
        <v>1</v>
      </c>
      <c r="AZ465" s="26" t="n">
        <v>5</v>
      </c>
      <c r="BA465" s="25" t="n">
        <v>0</v>
      </c>
      <c r="BB465" s="26" t="n">
        <v>0</v>
      </c>
      <c r="BC465" s="25" t="n">
        <v>0</v>
      </c>
      <c r="BD465" s="26" t="n">
        <v>0</v>
      </c>
      <c r="BE465" s="25" t="n">
        <v>19</v>
      </c>
      <c r="BF465" s="26" t="n">
        <v>95</v>
      </c>
      <c r="BG465" s="25" t="n">
        <v>20</v>
      </c>
    </row>
    <row r="466" customFormat="false" ht="15" hidden="false" customHeight="false" outlineLevel="0" collapsed="false">
      <c r="A466" s="15" t="s">
        <v>1837</v>
      </c>
      <c r="B466" s="15" t="s">
        <v>1836</v>
      </c>
      <c r="C466" s="16" t="s">
        <v>66</v>
      </c>
      <c r="D466" s="17" t="n">
        <v>3</v>
      </c>
      <c r="E466" s="16" t="s">
        <v>67</v>
      </c>
      <c r="F466" s="18" t="n">
        <v>32</v>
      </c>
      <c r="G466" s="16"/>
      <c r="H466" s="19"/>
      <c r="I466" s="7"/>
      <c r="J466" s="7"/>
      <c r="K466" s="8" t="s">
        <v>174</v>
      </c>
      <c r="L466" s="20" t="n">
        <v>466</v>
      </c>
      <c r="M466" s="20"/>
      <c r="N466" s="10"/>
      <c r="O466" s="27" t="s">
        <v>69</v>
      </c>
      <c r="P466" s="28" t="n">
        <v>42707.2103587963</v>
      </c>
      <c r="Q466" s="27" t="s">
        <v>1843</v>
      </c>
      <c r="R466" s="27"/>
      <c r="S466" s="27"/>
      <c r="T466" s="27"/>
      <c r="U466" s="28" t="n">
        <v>42707.2103587963</v>
      </c>
      <c r="V466" s="23" t="s">
        <v>1844</v>
      </c>
      <c r="W466" s="27"/>
      <c r="X466" s="27"/>
      <c r="Y466" s="27" t="s">
        <v>1845</v>
      </c>
      <c r="Z466" s="27"/>
      <c r="AA466" s="29" t="inlineStr">
        <f aca="false">FALSE()</f>
        <is>
          <t/>
        </is>
      </c>
      <c r="AB466" s="29" t="n">
        <v>0</v>
      </c>
      <c r="AC466" s="29"/>
      <c r="AD466" s="29" t="inlineStr">
        <f aca="false">FALSE()</f>
        <is>
          <t/>
        </is>
      </c>
      <c r="AE466" s="29" t="s">
        <v>75</v>
      </c>
      <c r="AF466" s="29"/>
      <c r="AG466" s="29"/>
      <c r="AH466" s="29" t="inlineStr">
        <f aca="false">FALSE()</f>
        <is>
          <t/>
        </is>
      </c>
      <c r="AI466" s="29" t="n">
        <v>1</v>
      </c>
      <c r="AJ466" s="29" t="s">
        <v>1840</v>
      </c>
      <c r="AK466" s="29" t="s">
        <v>84</v>
      </c>
      <c r="AL466" s="29" t="inlineStr">
        <f aca="false">FALSE()</f>
        <is>
          <t/>
        </is>
      </c>
      <c r="AM466" s="29" t="s">
        <v>1840</v>
      </c>
      <c r="AN466" s="29"/>
      <c r="AO466" s="29"/>
      <c r="AP466" s="29"/>
      <c r="AQ466" s="29"/>
      <c r="AR466" s="29"/>
      <c r="AS466" s="29"/>
      <c r="AT466" s="29"/>
      <c r="AU466" s="29"/>
      <c r="AV466" s="0" t="n">
        <v>1</v>
      </c>
      <c r="AW466" s="24" t="e">
        <f aca="false">REPLACE(INDEX(GroupVertices[group], MATCH(Edges[[#this row],[vertex 1]],GroupVertices[vertex],0)),1,1,"")</f>
        <v>#VALUE!</v>
      </c>
      <c r="AX466" s="24" t="e">
        <f aca="false">REPLACE(INDEX(GroupVertices[group], MATCH(Edges[[#this row],[vertex 2]],GroupVertices[vertex],0)),1,1,"")</f>
        <v>#VALUE!</v>
      </c>
      <c r="AY466" s="25" t="n">
        <v>1</v>
      </c>
      <c r="AZ466" s="26" t="n">
        <v>4.76190476190476</v>
      </c>
      <c r="BA466" s="25" t="n">
        <v>0</v>
      </c>
      <c r="BB466" s="26" t="n">
        <v>0</v>
      </c>
      <c r="BC466" s="25" t="n">
        <v>0</v>
      </c>
      <c r="BD466" s="26" t="n">
        <v>0</v>
      </c>
      <c r="BE466" s="25" t="n">
        <v>20</v>
      </c>
      <c r="BF466" s="26" t="n">
        <v>95.2380952380952</v>
      </c>
      <c r="BG466" s="25" t="n">
        <v>21</v>
      </c>
    </row>
    <row r="467" customFormat="false" ht="15" hidden="false" customHeight="false" outlineLevel="0" collapsed="false">
      <c r="A467" s="15" t="s">
        <v>1846</v>
      </c>
      <c r="B467" s="15" t="s">
        <v>1846</v>
      </c>
      <c r="C467" s="16" t="s">
        <v>66</v>
      </c>
      <c r="D467" s="17" t="n">
        <v>3</v>
      </c>
      <c r="E467" s="16" t="s">
        <v>67</v>
      </c>
      <c r="F467" s="18" t="n">
        <v>32</v>
      </c>
      <c r="G467" s="16"/>
      <c r="H467" s="19"/>
      <c r="I467" s="7"/>
      <c r="J467" s="7"/>
      <c r="K467" s="8" t="s">
        <v>68</v>
      </c>
      <c r="L467" s="20" t="n">
        <v>467</v>
      </c>
      <c r="M467" s="20"/>
      <c r="N467" s="10"/>
      <c r="O467" s="27" t="s">
        <v>21</v>
      </c>
      <c r="P467" s="28" t="n">
        <v>42707.2653240741</v>
      </c>
      <c r="Q467" s="32" t="s">
        <v>1847</v>
      </c>
      <c r="R467" s="27"/>
      <c r="S467" s="27"/>
      <c r="T467" s="27"/>
      <c r="U467" s="28" t="n">
        <v>42707.2653240741</v>
      </c>
      <c r="V467" s="23" t="s">
        <v>1848</v>
      </c>
      <c r="W467" s="27"/>
      <c r="X467" s="27"/>
      <c r="Y467" s="27" t="s">
        <v>1849</v>
      </c>
      <c r="Z467" s="27"/>
      <c r="AA467" s="29" t="inlineStr">
        <f aca="false">FALSE()</f>
        <is>
          <t/>
        </is>
      </c>
      <c r="AB467" s="29" t="n">
        <v>0</v>
      </c>
      <c r="AC467" s="29"/>
      <c r="AD467" s="29" t="inlineStr">
        <f aca="false">FALSE()</f>
        <is>
          <t/>
        </is>
      </c>
      <c r="AE467" s="29" t="s">
        <v>1850</v>
      </c>
      <c r="AF467" s="29"/>
      <c r="AG467" s="29"/>
      <c r="AH467" s="29" t="inlineStr">
        <f aca="false">FALSE()</f>
        <is>
          <t/>
        </is>
      </c>
      <c r="AI467" s="29" t="n">
        <v>0</v>
      </c>
      <c r="AJ467" s="29"/>
      <c r="AK467" s="29" t="s">
        <v>1851</v>
      </c>
      <c r="AL467" s="29" t="inlineStr">
        <f aca="false">FALSE()</f>
        <is>
          <t/>
        </is>
      </c>
      <c r="AM467" s="29" t="s">
        <v>1849</v>
      </c>
      <c r="AN467" s="29"/>
      <c r="AO467" s="29"/>
      <c r="AP467" s="29"/>
      <c r="AQ467" s="29"/>
      <c r="AR467" s="29"/>
      <c r="AS467" s="29"/>
      <c r="AT467" s="29"/>
      <c r="AU467" s="29"/>
      <c r="AV467" s="0" t="n">
        <v>1</v>
      </c>
      <c r="AW467" s="24" t="e">
        <f aca="false">REPLACE(INDEX(GroupVertices[group], MATCH(Edges[[#this row],[vertex 1]],GroupVertices[vertex],0)),1,1,"")</f>
        <v>#VALUE!</v>
      </c>
      <c r="AX467" s="24" t="e">
        <f aca="false">REPLACE(INDEX(GroupVertices[group], MATCH(Edges[[#this row],[vertex 2]],GroupVertices[vertex],0)),1,1,"")</f>
        <v>#VALUE!</v>
      </c>
      <c r="AY467" s="25" t="n">
        <v>0</v>
      </c>
      <c r="AZ467" s="26" t="n">
        <v>0</v>
      </c>
      <c r="BA467" s="25" t="n">
        <v>0</v>
      </c>
      <c r="BB467" s="26" t="n">
        <v>0</v>
      </c>
      <c r="BC467" s="25" t="n">
        <v>0</v>
      </c>
      <c r="BD467" s="26" t="n">
        <v>0</v>
      </c>
      <c r="BE467" s="25" t="n">
        <v>2</v>
      </c>
      <c r="BF467" s="26" t="n">
        <v>100</v>
      </c>
      <c r="BG467" s="25" t="n">
        <v>2</v>
      </c>
    </row>
    <row r="468" customFormat="false" ht="15" hidden="false" customHeight="false" outlineLevel="0" collapsed="false">
      <c r="A468" s="15" t="s">
        <v>1852</v>
      </c>
      <c r="B468" s="15" t="s">
        <v>1853</v>
      </c>
      <c r="C468" s="16" t="s">
        <v>66</v>
      </c>
      <c r="D468" s="17" t="n">
        <v>3</v>
      </c>
      <c r="E468" s="16" t="s">
        <v>67</v>
      </c>
      <c r="F468" s="18" t="n">
        <v>32</v>
      </c>
      <c r="G468" s="16"/>
      <c r="H468" s="19"/>
      <c r="I468" s="7"/>
      <c r="J468" s="7"/>
      <c r="K468" s="8" t="s">
        <v>68</v>
      </c>
      <c r="L468" s="20" t="n">
        <v>468</v>
      </c>
      <c r="M468" s="20"/>
      <c r="N468" s="10"/>
      <c r="O468" s="27" t="s">
        <v>69</v>
      </c>
      <c r="P468" s="28" t="n">
        <v>42707.3264814815</v>
      </c>
      <c r="Q468" s="31" t="s">
        <v>1854</v>
      </c>
      <c r="R468" s="27"/>
      <c r="S468" s="27"/>
      <c r="T468" s="27" t="s">
        <v>1822</v>
      </c>
      <c r="U468" s="28" t="n">
        <v>42707.3264814815</v>
      </c>
      <c r="V468" s="23" t="s">
        <v>1855</v>
      </c>
      <c r="W468" s="27"/>
      <c r="X468" s="27"/>
      <c r="Y468" s="27" t="s">
        <v>1856</v>
      </c>
      <c r="Z468" s="27" t="s">
        <v>1825</v>
      </c>
      <c r="AA468" s="29" t="inlineStr">
        <f aca="false">FALSE()</f>
        <is>
          <t/>
        </is>
      </c>
      <c r="AB468" s="29" t="n">
        <v>0</v>
      </c>
      <c r="AC468" s="29" t="s">
        <v>1857</v>
      </c>
      <c r="AD468" s="29" t="inlineStr">
        <f aca="false">FALSE()</f>
        <is>
          <t/>
        </is>
      </c>
      <c r="AE468" s="29" t="s">
        <v>441</v>
      </c>
      <c r="AF468" s="29"/>
      <c r="AG468" s="29"/>
      <c r="AH468" s="29" t="inlineStr">
        <f aca="false">FALSE()</f>
        <is>
          <t/>
        </is>
      </c>
      <c r="AI468" s="29" t="n">
        <v>0</v>
      </c>
      <c r="AJ468" s="29"/>
      <c r="AK468" s="29" t="s">
        <v>135</v>
      </c>
      <c r="AL468" s="29" t="inlineStr">
        <f aca="false">FALSE()</f>
        <is>
          <t/>
        </is>
      </c>
      <c r="AM468" s="29" t="s">
        <v>1825</v>
      </c>
      <c r="AN468" s="29"/>
      <c r="AO468" s="29"/>
      <c r="AP468" s="29"/>
      <c r="AQ468" s="29"/>
      <c r="AR468" s="29"/>
      <c r="AS468" s="29"/>
      <c r="AT468" s="29"/>
      <c r="AU468" s="29"/>
      <c r="AV468" s="0" t="n">
        <v>1</v>
      </c>
      <c r="AW468" s="24" t="e">
        <f aca="false">REPLACE(INDEX(GroupVertices[group], MATCH(Edges[[#this row],[vertex 1]],GroupVertices[vertex],0)),1,1,"")</f>
        <v>#VALUE!</v>
      </c>
      <c r="AX468" s="24" t="e">
        <f aca="false">REPLACE(INDEX(GroupVertices[group], MATCH(Edges[[#this row],[vertex 2]],GroupVertices[vertex],0)),1,1,"")</f>
        <v>#VALUE!</v>
      </c>
      <c r="AY468" s="25"/>
      <c r="AZ468" s="26"/>
      <c r="BA468" s="25"/>
      <c r="BB468" s="26"/>
      <c r="BC468" s="25"/>
      <c r="BD468" s="26"/>
      <c r="BE468" s="25"/>
      <c r="BF468" s="26"/>
      <c r="BG468" s="25"/>
    </row>
    <row r="469" customFormat="false" ht="15" hidden="false" customHeight="false" outlineLevel="0" collapsed="false">
      <c r="A469" s="15" t="s">
        <v>1852</v>
      </c>
      <c r="B469" s="15" t="s">
        <v>1858</v>
      </c>
      <c r="C469" s="16" t="s">
        <v>66</v>
      </c>
      <c r="D469" s="17" t="n">
        <v>3</v>
      </c>
      <c r="E469" s="16" t="s">
        <v>67</v>
      </c>
      <c r="F469" s="18" t="n">
        <v>32</v>
      </c>
      <c r="G469" s="16"/>
      <c r="H469" s="19"/>
      <c r="I469" s="7"/>
      <c r="J469" s="7"/>
      <c r="K469" s="8" t="s">
        <v>68</v>
      </c>
      <c r="L469" s="20" t="n">
        <v>469</v>
      </c>
      <c r="M469" s="20"/>
      <c r="N469" s="10"/>
      <c r="O469" s="27" t="s">
        <v>69</v>
      </c>
      <c r="P469" s="28" t="n">
        <v>42707.3264814815</v>
      </c>
      <c r="Q469" s="31" t="s">
        <v>1854</v>
      </c>
      <c r="R469" s="27"/>
      <c r="S469" s="27"/>
      <c r="T469" s="27" t="s">
        <v>1822</v>
      </c>
      <c r="U469" s="28" t="n">
        <v>42707.3264814815</v>
      </c>
      <c r="V469" s="23" t="s">
        <v>1855</v>
      </c>
      <c r="W469" s="27"/>
      <c r="X469" s="27"/>
      <c r="Y469" s="27" t="s">
        <v>1856</v>
      </c>
      <c r="Z469" s="27" t="s">
        <v>1825</v>
      </c>
      <c r="AA469" s="29" t="inlineStr">
        <f aca="false">FALSE()</f>
        <is>
          <t/>
        </is>
      </c>
      <c r="AB469" s="29" t="n">
        <v>0</v>
      </c>
      <c r="AC469" s="29" t="s">
        <v>1857</v>
      </c>
      <c r="AD469" s="29" t="inlineStr">
        <f aca="false">FALSE()</f>
        <is>
          <t/>
        </is>
      </c>
      <c r="AE469" s="29" t="s">
        <v>441</v>
      </c>
      <c r="AF469" s="29"/>
      <c r="AG469" s="29"/>
      <c r="AH469" s="29" t="inlineStr">
        <f aca="false">FALSE()</f>
        <is>
          <t/>
        </is>
      </c>
      <c r="AI469" s="29" t="n">
        <v>0</v>
      </c>
      <c r="AJ469" s="29"/>
      <c r="AK469" s="29" t="s">
        <v>135</v>
      </c>
      <c r="AL469" s="29" t="inlineStr">
        <f aca="false">FALSE()</f>
        <is>
          <t/>
        </is>
      </c>
      <c r="AM469" s="29" t="s">
        <v>1825</v>
      </c>
      <c r="AN469" s="29"/>
      <c r="AO469" s="29"/>
      <c r="AP469" s="29"/>
      <c r="AQ469" s="29"/>
      <c r="AR469" s="29"/>
      <c r="AS469" s="29"/>
      <c r="AT469" s="29"/>
      <c r="AU469" s="29"/>
      <c r="AV469" s="0" t="n">
        <v>1</v>
      </c>
      <c r="AW469" s="24" t="e">
        <f aca="false">REPLACE(INDEX(GroupVertices[group], MATCH(Edges[[#this row],[vertex 1]],GroupVertices[vertex],0)),1,1,"")</f>
        <v>#VALUE!</v>
      </c>
      <c r="AX469" s="24" t="e">
        <f aca="false">REPLACE(INDEX(GroupVertices[group], MATCH(Edges[[#this row],[vertex 2]],GroupVertices[vertex],0)),1,1,"")</f>
        <v>#VALUE!</v>
      </c>
      <c r="AY469" s="25"/>
      <c r="AZ469" s="26"/>
      <c r="BA469" s="25"/>
      <c r="BB469" s="26"/>
      <c r="BC469" s="25"/>
      <c r="BD469" s="26"/>
      <c r="BE469" s="25"/>
      <c r="BF469" s="26"/>
      <c r="BG469" s="25"/>
    </row>
    <row r="470" customFormat="false" ht="15" hidden="false" customHeight="false" outlineLevel="0" collapsed="false">
      <c r="A470" s="15" t="s">
        <v>1852</v>
      </c>
      <c r="B470" s="15" t="s">
        <v>1859</v>
      </c>
      <c r="C470" s="16" t="s">
        <v>66</v>
      </c>
      <c r="D470" s="17" t="n">
        <v>3</v>
      </c>
      <c r="E470" s="16" t="s">
        <v>67</v>
      </c>
      <c r="F470" s="18" t="n">
        <v>32</v>
      </c>
      <c r="G470" s="16"/>
      <c r="H470" s="19"/>
      <c r="I470" s="7"/>
      <c r="J470" s="7"/>
      <c r="K470" s="8" t="s">
        <v>68</v>
      </c>
      <c r="L470" s="20" t="n">
        <v>470</v>
      </c>
      <c r="M470" s="20"/>
      <c r="N470" s="10"/>
      <c r="O470" s="27" t="s">
        <v>69</v>
      </c>
      <c r="P470" s="28" t="n">
        <v>42707.3264814815</v>
      </c>
      <c r="Q470" s="31" t="s">
        <v>1854</v>
      </c>
      <c r="R470" s="27"/>
      <c r="S470" s="27"/>
      <c r="T470" s="27" t="s">
        <v>1822</v>
      </c>
      <c r="U470" s="28" t="n">
        <v>42707.3264814815</v>
      </c>
      <c r="V470" s="23" t="s">
        <v>1855</v>
      </c>
      <c r="W470" s="27"/>
      <c r="X470" s="27"/>
      <c r="Y470" s="27" t="s">
        <v>1856</v>
      </c>
      <c r="Z470" s="27" t="s">
        <v>1825</v>
      </c>
      <c r="AA470" s="29" t="inlineStr">
        <f aca="false">FALSE()</f>
        <is>
          <t/>
        </is>
      </c>
      <c r="AB470" s="29" t="n">
        <v>0</v>
      </c>
      <c r="AC470" s="29" t="s">
        <v>1857</v>
      </c>
      <c r="AD470" s="29" t="inlineStr">
        <f aca="false">FALSE()</f>
        <is>
          <t/>
        </is>
      </c>
      <c r="AE470" s="29" t="s">
        <v>441</v>
      </c>
      <c r="AF470" s="29"/>
      <c r="AG470" s="29"/>
      <c r="AH470" s="29" t="inlineStr">
        <f aca="false">FALSE()</f>
        <is>
          <t/>
        </is>
      </c>
      <c r="AI470" s="29" t="n">
        <v>0</v>
      </c>
      <c r="AJ470" s="29"/>
      <c r="AK470" s="29" t="s">
        <v>135</v>
      </c>
      <c r="AL470" s="29" t="inlineStr">
        <f aca="false">FALSE()</f>
        <is>
          <t/>
        </is>
      </c>
      <c r="AM470" s="29" t="s">
        <v>1825</v>
      </c>
      <c r="AN470" s="29"/>
      <c r="AO470" s="29"/>
      <c r="AP470" s="29"/>
      <c r="AQ470" s="29"/>
      <c r="AR470" s="29"/>
      <c r="AS470" s="29"/>
      <c r="AT470" s="29"/>
      <c r="AU470" s="29"/>
      <c r="AV470" s="0" t="n">
        <v>1</v>
      </c>
      <c r="AW470" s="24" t="e">
        <f aca="false">REPLACE(INDEX(GroupVertices[group], MATCH(Edges[[#this row],[vertex 1]],GroupVertices[vertex],0)),1,1,"")</f>
        <v>#VALUE!</v>
      </c>
      <c r="AX470" s="24" t="e">
        <f aca="false">REPLACE(INDEX(GroupVertices[group], MATCH(Edges[[#this row],[vertex 2]],GroupVertices[vertex],0)),1,1,"")</f>
        <v>#VALUE!</v>
      </c>
      <c r="AY470" s="25"/>
      <c r="AZ470" s="26"/>
      <c r="BA470" s="25"/>
      <c r="BB470" s="26"/>
      <c r="BC470" s="25"/>
      <c r="BD470" s="26"/>
      <c r="BE470" s="25"/>
      <c r="BF470" s="26"/>
      <c r="BG470" s="25"/>
    </row>
    <row r="471" customFormat="false" ht="15" hidden="false" customHeight="false" outlineLevel="0" collapsed="false">
      <c r="A471" s="15" t="s">
        <v>1852</v>
      </c>
      <c r="B471" s="15" t="s">
        <v>1860</v>
      </c>
      <c r="C471" s="16" t="s">
        <v>66</v>
      </c>
      <c r="D471" s="17" t="n">
        <v>3</v>
      </c>
      <c r="E471" s="16" t="s">
        <v>67</v>
      </c>
      <c r="F471" s="18" t="n">
        <v>32</v>
      </c>
      <c r="G471" s="16"/>
      <c r="H471" s="19"/>
      <c r="I471" s="7"/>
      <c r="J471" s="7"/>
      <c r="K471" s="8" t="s">
        <v>68</v>
      </c>
      <c r="L471" s="20" t="n">
        <v>471</v>
      </c>
      <c r="M471" s="20"/>
      <c r="N471" s="10"/>
      <c r="O471" s="27" t="s">
        <v>69</v>
      </c>
      <c r="P471" s="28" t="n">
        <v>42707.3264814815</v>
      </c>
      <c r="Q471" s="31" t="s">
        <v>1854</v>
      </c>
      <c r="R471" s="27"/>
      <c r="S471" s="27"/>
      <c r="T471" s="27" t="s">
        <v>1822</v>
      </c>
      <c r="U471" s="28" t="n">
        <v>42707.3264814815</v>
      </c>
      <c r="V471" s="23" t="s">
        <v>1855</v>
      </c>
      <c r="W471" s="27"/>
      <c r="X471" s="27"/>
      <c r="Y471" s="27" t="s">
        <v>1856</v>
      </c>
      <c r="Z471" s="27" t="s">
        <v>1825</v>
      </c>
      <c r="AA471" s="29" t="inlineStr">
        <f aca="false">FALSE()</f>
        <is>
          <t/>
        </is>
      </c>
      <c r="AB471" s="29" t="n">
        <v>0</v>
      </c>
      <c r="AC471" s="29" t="s">
        <v>1857</v>
      </c>
      <c r="AD471" s="29" t="inlineStr">
        <f aca="false">FALSE()</f>
        <is>
          <t/>
        </is>
      </c>
      <c r="AE471" s="29" t="s">
        <v>441</v>
      </c>
      <c r="AF471" s="29"/>
      <c r="AG471" s="29"/>
      <c r="AH471" s="29" t="inlineStr">
        <f aca="false">FALSE()</f>
        <is>
          <t/>
        </is>
      </c>
      <c r="AI471" s="29" t="n">
        <v>0</v>
      </c>
      <c r="AJ471" s="29"/>
      <c r="AK471" s="29" t="s">
        <v>135</v>
      </c>
      <c r="AL471" s="29" t="inlineStr">
        <f aca="false">FALSE()</f>
        <is>
          <t/>
        </is>
      </c>
      <c r="AM471" s="29" t="s">
        <v>1825</v>
      </c>
      <c r="AN471" s="29"/>
      <c r="AO471" s="29"/>
      <c r="AP471" s="29"/>
      <c r="AQ471" s="29"/>
      <c r="AR471" s="29"/>
      <c r="AS471" s="29"/>
      <c r="AT471" s="29"/>
      <c r="AU471" s="29"/>
      <c r="AV471" s="0" t="n">
        <v>1</v>
      </c>
      <c r="AW471" s="24" t="e">
        <f aca="false">REPLACE(INDEX(GroupVertices[group], MATCH(Edges[[#this row],[vertex 1]],GroupVertices[vertex],0)),1,1,"")</f>
        <v>#VALUE!</v>
      </c>
      <c r="AX471" s="24" t="e">
        <f aca="false">REPLACE(INDEX(GroupVertices[group], MATCH(Edges[[#this row],[vertex 2]],GroupVertices[vertex],0)),1,1,"")</f>
        <v>#VALUE!</v>
      </c>
      <c r="AY471" s="25"/>
      <c r="AZ471" s="26"/>
      <c r="BA471" s="25"/>
      <c r="BB471" s="26"/>
      <c r="BC471" s="25"/>
      <c r="BD471" s="26"/>
      <c r="BE471" s="25"/>
      <c r="BF471" s="26"/>
      <c r="BG471" s="25"/>
    </row>
    <row r="472" customFormat="false" ht="15" hidden="false" customHeight="false" outlineLevel="0" collapsed="false">
      <c r="A472" s="15" t="s">
        <v>1852</v>
      </c>
      <c r="B472" s="15" t="s">
        <v>1861</v>
      </c>
      <c r="C472" s="16" t="s">
        <v>66</v>
      </c>
      <c r="D472" s="17" t="n">
        <v>3</v>
      </c>
      <c r="E472" s="16" t="s">
        <v>67</v>
      </c>
      <c r="F472" s="18" t="n">
        <v>32</v>
      </c>
      <c r="G472" s="16"/>
      <c r="H472" s="19"/>
      <c r="I472" s="7"/>
      <c r="J472" s="7"/>
      <c r="K472" s="8" t="s">
        <v>68</v>
      </c>
      <c r="L472" s="20" t="n">
        <v>472</v>
      </c>
      <c r="M472" s="20"/>
      <c r="N472" s="10"/>
      <c r="O472" s="27" t="s">
        <v>69</v>
      </c>
      <c r="P472" s="28" t="n">
        <v>42707.3264814815</v>
      </c>
      <c r="Q472" s="31" t="s">
        <v>1854</v>
      </c>
      <c r="R472" s="27"/>
      <c r="S472" s="27"/>
      <c r="T472" s="27" t="s">
        <v>1822</v>
      </c>
      <c r="U472" s="28" t="n">
        <v>42707.3264814815</v>
      </c>
      <c r="V472" s="23" t="s">
        <v>1855</v>
      </c>
      <c r="W472" s="27"/>
      <c r="X472" s="27"/>
      <c r="Y472" s="27" t="s">
        <v>1856</v>
      </c>
      <c r="Z472" s="27" t="s">
        <v>1825</v>
      </c>
      <c r="AA472" s="29" t="inlineStr">
        <f aca="false">FALSE()</f>
        <is>
          <t/>
        </is>
      </c>
      <c r="AB472" s="29" t="n">
        <v>0</v>
      </c>
      <c r="AC472" s="29" t="s">
        <v>1857</v>
      </c>
      <c r="AD472" s="29" t="inlineStr">
        <f aca="false">FALSE()</f>
        <is>
          <t/>
        </is>
      </c>
      <c r="AE472" s="29" t="s">
        <v>441</v>
      </c>
      <c r="AF472" s="29"/>
      <c r="AG472" s="29"/>
      <c r="AH472" s="29" t="inlineStr">
        <f aca="false">FALSE()</f>
        <is>
          <t/>
        </is>
      </c>
      <c r="AI472" s="29" t="n">
        <v>0</v>
      </c>
      <c r="AJ472" s="29"/>
      <c r="AK472" s="29" t="s">
        <v>135</v>
      </c>
      <c r="AL472" s="29" t="inlineStr">
        <f aca="false">FALSE()</f>
        <is>
          <t/>
        </is>
      </c>
      <c r="AM472" s="29" t="s">
        <v>1825</v>
      </c>
      <c r="AN472" s="29"/>
      <c r="AO472" s="29"/>
      <c r="AP472" s="29"/>
      <c r="AQ472" s="29"/>
      <c r="AR472" s="29"/>
      <c r="AS472" s="29"/>
      <c r="AT472" s="29"/>
      <c r="AU472" s="29"/>
      <c r="AV472" s="0" t="n">
        <v>1</v>
      </c>
      <c r="AW472" s="24" t="e">
        <f aca="false">REPLACE(INDEX(GroupVertices[group], MATCH(Edges[[#this row],[vertex 1]],GroupVertices[vertex],0)),1,1,"")</f>
        <v>#VALUE!</v>
      </c>
      <c r="AX472" s="24" t="e">
        <f aca="false">REPLACE(INDEX(GroupVertices[group], MATCH(Edges[[#this row],[vertex 2]],GroupVertices[vertex],0)),1,1,"")</f>
        <v>#VALUE!</v>
      </c>
      <c r="AY472" s="25"/>
      <c r="AZ472" s="26"/>
      <c r="BA472" s="25"/>
      <c r="BB472" s="26"/>
      <c r="BC472" s="25"/>
      <c r="BD472" s="26"/>
      <c r="BE472" s="25"/>
      <c r="BF472" s="26"/>
      <c r="BG472" s="25"/>
    </row>
    <row r="473" customFormat="false" ht="15" hidden="false" customHeight="false" outlineLevel="0" collapsed="false">
      <c r="A473" s="15" t="s">
        <v>1852</v>
      </c>
      <c r="B473" s="15" t="s">
        <v>1862</v>
      </c>
      <c r="C473" s="16" t="s">
        <v>66</v>
      </c>
      <c r="D473" s="17" t="n">
        <v>3</v>
      </c>
      <c r="E473" s="16" t="s">
        <v>67</v>
      </c>
      <c r="F473" s="18" t="n">
        <v>32</v>
      </c>
      <c r="G473" s="16"/>
      <c r="H473" s="19"/>
      <c r="I473" s="7"/>
      <c r="J473" s="7"/>
      <c r="K473" s="8" t="s">
        <v>68</v>
      </c>
      <c r="L473" s="20" t="n">
        <v>473</v>
      </c>
      <c r="M473" s="20"/>
      <c r="N473" s="10"/>
      <c r="O473" s="27" t="s">
        <v>69</v>
      </c>
      <c r="P473" s="28" t="n">
        <v>42707.3264814815</v>
      </c>
      <c r="Q473" s="31" t="s">
        <v>1854</v>
      </c>
      <c r="R473" s="27"/>
      <c r="S473" s="27"/>
      <c r="T473" s="27" t="s">
        <v>1822</v>
      </c>
      <c r="U473" s="28" t="n">
        <v>42707.3264814815</v>
      </c>
      <c r="V473" s="23" t="s">
        <v>1855</v>
      </c>
      <c r="W473" s="27"/>
      <c r="X473" s="27"/>
      <c r="Y473" s="27" t="s">
        <v>1856</v>
      </c>
      <c r="Z473" s="27" t="s">
        <v>1825</v>
      </c>
      <c r="AA473" s="29" t="inlineStr">
        <f aca="false">FALSE()</f>
        <is>
          <t/>
        </is>
      </c>
      <c r="AB473" s="29" t="n">
        <v>0</v>
      </c>
      <c r="AC473" s="29" t="s">
        <v>1857</v>
      </c>
      <c r="AD473" s="29" t="inlineStr">
        <f aca="false">FALSE()</f>
        <is>
          <t/>
        </is>
      </c>
      <c r="AE473" s="29" t="s">
        <v>441</v>
      </c>
      <c r="AF473" s="29"/>
      <c r="AG473" s="29"/>
      <c r="AH473" s="29" t="inlineStr">
        <f aca="false">FALSE()</f>
        <is>
          <t/>
        </is>
      </c>
      <c r="AI473" s="29" t="n">
        <v>0</v>
      </c>
      <c r="AJ473" s="29"/>
      <c r="AK473" s="29" t="s">
        <v>135</v>
      </c>
      <c r="AL473" s="29" t="inlineStr">
        <f aca="false">FALSE()</f>
        <is>
          <t/>
        </is>
      </c>
      <c r="AM473" s="29" t="s">
        <v>1825</v>
      </c>
      <c r="AN473" s="29"/>
      <c r="AO473" s="29"/>
      <c r="AP473" s="29"/>
      <c r="AQ473" s="29"/>
      <c r="AR473" s="29"/>
      <c r="AS473" s="29"/>
      <c r="AT473" s="29"/>
      <c r="AU473" s="29"/>
      <c r="AV473" s="0" t="n">
        <v>1</v>
      </c>
      <c r="AW473" s="24" t="e">
        <f aca="false">REPLACE(INDEX(GroupVertices[group], MATCH(Edges[[#this row],[vertex 1]],GroupVertices[vertex],0)),1,1,"")</f>
        <v>#VALUE!</v>
      </c>
      <c r="AX473" s="24" t="e">
        <f aca="false">REPLACE(INDEX(GroupVertices[group], MATCH(Edges[[#this row],[vertex 2]],GroupVertices[vertex],0)),1,1,"")</f>
        <v>#VALUE!</v>
      </c>
      <c r="AY473" s="25"/>
      <c r="AZ473" s="26"/>
      <c r="BA473" s="25"/>
      <c r="BB473" s="26"/>
      <c r="BC473" s="25"/>
      <c r="BD473" s="26"/>
      <c r="BE473" s="25"/>
      <c r="BF473" s="26"/>
      <c r="BG473" s="25"/>
    </row>
    <row r="474" customFormat="false" ht="15" hidden="false" customHeight="false" outlineLevel="0" collapsed="false">
      <c r="A474" s="15" t="s">
        <v>1852</v>
      </c>
      <c r="B474" s="15" t="s">
        <v>1863</v>
      </c>
      <c r="C474" s="16" t="s">
        <v>66</v>
      </c>
      <c r="D474" s="17" t="n">
        <v>3</v>
      </c>
      <c r="E474" s="16" t="s">
        <v>67</v>
      </c>
      <c r="F474" s="18" t="n">
        <v>32</v>
      </c>
      <c r="G474" s="16"/>
      <c r="H474" s="19"/>
      <c r="I474" s="7"/>
      <c r="J474" s="7"/>
      <c r="K474" s="8" t="s">
        <v>68</v>
      </c>
      <c r="L474" s="20" t="n">
        <v>474</v>
      </c>
      <c r="M474" s="20"/>
      <c r="N474" s="10"/>
      <c r="O474" s="27" t="s">
        <v>69</v>
      </c>
      <c r="P474" s="28" t="n">
        <v>42707.3264814815</v>
      </c>
      <c r="Q474" s="31" t="s">
        <v>1854</v>
      </c>
      <c r="R474" s="27"/>
      <c r="S474" s="27"/>
      <c r="T474" s="27" t="s">
        <v>1822</v>
      </c>
      <c r="U474" s="28" t="n">
        <v>42707.3264814815</v>
      </c>
      <c r="V474" s="23" t="s">
        <v>1855</v>
      </c>
      <c r="W474" s="27"/>
      <c r="X474" s="27"/>
      <c r="Y474" s="27" t="s">
        <v>1856</v>
      </c>
      <c r="Z474" s="27" t="s">
        <v>1825</v>
      </c>
      <c r="AA474" s="29" t="inlineStr">
        <f aca="false">FALSE()</f>
        <is>
          <t/>
        </is>
      </c>
      <c r="AB474" s="29" t="n">
        <v>0</v>
      </c>
      <c r="AC474" s="29" t="s">
        <v>1857</v>
      </c>
      <c r="AD474" s="29" t="inlineStr">
        <f aca="false">FALSE()</f>
        <is>
          <t/>
        </is>
      </c>
      <c r="AE474" s="29" t="s">
        <v>441</v>
      </c>
      <c r="AF474" s="29"/>
      <c r="AG474" s="29"/>
      <c r="AH474" s="29" t="inlineStr">
        <f aca="false">FALSE()</f>
        <is>
          <t/>
        </is>
      </c>
      <c r="AI474" s="29" t="n">
        <v>0</v>
      </c>
      <c r="AJ474" s="29"/>
      <c r="AK474" s="29" t="s">
        <v>135</v>
      </c>
      <c r="AL474" s="29" t="inlineStr">
        <f aca="false">FALSE()</f>
        <is>
          <t/>
        </is>
      </c>
      <c r="AM474" s="29" t="s">
        <v>1825</v>
      </c>
      <c r="AN474" s="29"/>
      <c r="AO474" s="29"/>
      <c r="AP474" s="29"/>
      <c r="AQ474" s="29"/>
      <c r="AR474" s="29"/>
      <c r="AS474" s="29"/>
      <c r="AT474" s="29"/>
      <c r="AU474" s="29"/>
      <c r="AV474" s="0" t="n">
        <v>1</v>
      </c>
      <c r="AW474" s="24" t="e">
        <f aca="false">REPLACE(INDEX(GroupVertices[group], MATCH(Edges[[#this row],[vertex 1]],GroupVertices[vertex],0)),1,1,"")</f>
        <v>#VALUE!</v>
      </c>
      <c r="AX474" s="24" t="e">
        <f aca="false">REPLACE(INDEX(GroupVertices[group], MATCH(Edges[[#this row],[vertex 2]],GroupVertices[vertex],0)),1,1,"")</f>
        <v>#VALUE!</v>
      </c>
      <c r="AY474" s="25"/>
      <c r="AZ474" s="26"/>
      <c r="BA474" s="25"/>
      <c r="BB474" s="26"/>
      <c r="BC474" s="25"/>
      <c r="BD474" s="26"/>
      <c r="BE474" s="25"/>
      <c r="BF474" s="26"/>
      <c r="BG474" s="25"/>
    </row>
    <row r="475" customFormat="false" ht="15" hidden="false" customHeight="false" outlineLevel="0" collapsed="false">
      <c r="A475" s="15" t="s">
        <v>1852</v>
      </c>
      <c r="B475" s="15" t="s">
        <v>1864</v>
      </c>
      <c r="C475" s="16" t="s">
        <v>66</v>
      </c>
      <c r="D475" s="17" t="n">
        <v>3</v>
      </c>
      <c r="E475" s="16" t="s">
        <v>67</v>
      </c>
      <c r="F475" s="18" t="n">
        <v>32</v>
      </c>
      <c r="G475" s="16"/>
      <c r="H475" s="19"/>
      <c r="I475" s="7"/>
      <c r="J475" s="7"/>
      <c r="K475" s="8" t="s">
        <v>68</v>
      </c>
      <c r="L475" s="20" t="n">
        <v>475</v>
      </c>
      <c r="M475" s="20"/>
      <c r="N475" s="10"/>
      <c r="O475" s="27" t="s">
        <v>190</v>
      </c>
      <c r="P475" s="28" t="n">
        <v>42707.3264814815</v>
      </c>
      <c r="Q475" s="31" t="s">
        <v>1854</v>
      </c>
      <c r="R475" s="27"/>
      <c r="S475" s="27"/>
      <c r="T475" s="27" t="s">
        <v>1822</v>
      </c>
      <c r="U475" s="28" t="n">
        <v>42707.3264814815</v>
      </c>
      <c r="V475" s="23" t="s">
        <v>1855</v>
      </c>
      <c r="W475" s="27"/>
      <c r="X475" s="27"/>
      <c r="Y475" s="27" t="s">
        <v>1856</v>
      </c>
      <c r="Z475" s="27" t="s">
        <v>1825</v>
      </c>
      <c r="AA475" s="29" t="inlineStr">
        <f aca="false">FALSE()</f>
        <is>
          <t/>
        </is>
      </c>
      <c r="AB475" s="29" t="n">
        <v>0</v>
      </c>
      <c r="AC475" s="29" t="s">
        <v>1857</v>
      </c>
      <c r="AD475" s="29" t="inlineStr">
        <f aca="false">FALSE()</f>
        <is>
          <t/>
        </is>
      </c>
      <c r="AE475" s="29" t="s">
        <v>441</v>
      </c>
      <c r="AF475" s="29"/>
      <c r="AG475" s="29"/>
      <c r="AH475" s="29" t="inlineStr">
        <f aca="false">FALSE()</f>
        <is>
          <t/>
        </is>
      </c>
      <c r="AI475" s="29" t="n">
        <v>0</v>
      </c>
      <c r="AJ475" s="29"/>
      <c r="AK475" s="29" t="s">
        <v>135</v>
      </c>
      <c r="AL475" s="29" t="inlineStr">
        <f aca="false">FALSE()</f>
        <is>
          <t/>
        </is>
      </c>
      <c r="AM475" s="29" t="s">
        <v>1825</v>
      </c>
      <c r="AN475" s="29"/>
      <c r="AO475" s="29"/>
      <c r="AP475" s="29"/>
      <c r="AQ475" s="29"/>
      <c r="AR475" s="29"/>
      <c r="AS475" s="29"/>
      <c r="AT475" s="29"/>
      <c r="AU475" s="29"/>
      <c r="AV475" s="0" t="n">
        <v>1</v>
      </c>
      <c r="AW475" s="24" t="e">
        <f aca="false">REPLACE(INDEX(GroupVertices[group], MATCH(Edges[[#this row],[vertex 1]],GroupVertices[vertex],0)),1,1,"")</f>
        <v>#VALUE!</v>
      </c>
      <c r="AX475" s="24" t="e">
        <f aca="false">REPLACE(INDEX(GroupVertices[group], MATCH(Edges[[#this row],[vertex 2]],GroupVertices[vertex],0)),1,1,"")</f>
        <v>#VALUE!</v>
      </c>
      <c r="AY475" s="25" t="n">
        <v>0</v>
      </c>
      <c r="AZ475" s="26" t="n">
        <v>0</v>
      </c>
      <c r="BA475" s="25" t="n">
        <v>0</v>
      </c>
      <c r="BB475" s="26" t="n">
        <v>0</v>
      </c>
      <c r="BC475" s="25" t="n">
        <v>0</v>
      </c>
      <c r="BD475" s="26" t="n">
        <v>0</v>
      </c>
      <c r="BE475" s="25" t="n">
        <v>10</v>
      </c>
      <c r="BF475" s="26" t="n">
        <v>100</v>
      </c>
      <c r="BG475" s="25" t="n">
        <v>10</v>
      </c>
    </row>
    <row r="476" customFormat="false" ht="15" hidden="false" customHeight="false" outlineLevel="0" collapsed="false">
      <c r="A476" s="15" t="s">
        <v>1865</v>
      </c>
      <c r="B476" s="15" t="s">
        <v>1865</v>
      </c>
      <c r="C476" s="16" t="s">
        <v>66</v>
      </c>
      <c r="D476" s="17" t="n">
        <v>3</v>
      </c>
      <c r="E476" s="16" t="s">
        <v>67</v>
      </c>
      <c r="F476" s="18" t="n">
        <v>32</v>
      </c>
      <c r="G476" s="16"/>
      <c r="H476" s="19"/>
      <c r="I476" s="7"/>
      <c r="J476" s="7"/>
      <c r="K476" s="8" t="s">
        <v>68</v>
      </c>
      <c r="L476" s="20" t="n">
        <v>476</v>
      </c>
      <c r="M476" s="20"/>
      <c r="N476" s="10"/>
      <c r="O476" s="27" t="s">
        <v>21</v>
      </c>
      <c r="P476" s="28" t="n">
        <v>42707.3744328704</v>
      </c>
      <c r="Q476" s="27" t="s">
        <v>1866</v>
      </c>
      <c r="R476" s="27" t="s">
        <v>1867</v>
      </c>
      <c r="S476" s="27" t="s">
        <v>1868</v>
      </c>
      <c r="T476" s="27"/>
      <c r="U476" s="28" t="n">
        <v>42707.3744328704</v>
      </c>
      <c r="V476" s="23" t="s">
        <v>1869</v>
      </c>
      <c r="W476" s="27"/>
      <c r="X476" s="27"/>
      <c r="Y476" s="27" t="s">
        <v>1870</v>
      </c>
      <c r="Z476" s="27"/>
      <c r="AA476" s="29" t="inlineStr">
        <f aca="false">FALSE()</f>
        <is>
          <t/>
        </is>
      </c>
      <c r="AB476" s="29" t="n">
        <v>0</v>
      </c>
      <c r="AC476" s="29"/>
      <c r="AD476" s="29" t="inlineStr">
        <f aca="false">FALSE()</f>
        <is>
          <t/>
        </is>
      </c>
      <c r="AE476" s="29" t="s">
        <v>75</v>
      </c>
      <c r="AF476" s="29"/>
      <c r="AG476" s="29"/>
      <c r="AH476" s="29" t="inlineStr">
        <f aca="false">FALSE()</f>
        <is>
          <t/>
        </is>
      </c>
      <c r="AI476" s="29" t="n">
        <v>0</v>
      </c>
      <c r="AJ476" s="29"/>
      <c r="AK476" s="29" t="s">
        <v>578</v>
      </c>
      <c r="AL476" s="29" t="inlineStr">
        <f aca="false">FALSE()</f>
        <is>
          <t/>
        </is>
      </c>
      <c r="AM476" s="29" t="s">
        <v>1870</v>
      </c>
      <c r="AN476" s="29"/>
      <c r="AO476" s="29"/>
      <c r="AP476" s="29"/>
      <c r="AQ476" s="29"/>
      <c r="AR476" s="29"/>
      <c r="AS476" s="29"/>
      <c r="AT476" s="29"/>
      <c r="AU476" s="29"/>
      <c r="AV476" s="0" t="n">
        <v>1</v>
      </c>
      <c r="AW476" s="24" t="e">
        <f aca="false">REPLACE(INDEX(GroupVertices[group], MATCH(Edges[[#this row],[vertex 1]],GroupVertices[vertex],0)),1,1,"")</f>
        <v>#VALUE!</v>
      </c>
      <c r="AX476" s="24" t="e">
        <f aca="false">REPLACE(INDEX(GroupVertices[group], MATCH(Edges[[#this row],[vertex 2]],GroupVertices[vertex],0)),1,1,"")</f>
        <v>#VALUE!</v>
      </c>
      <c r="AY476" s="25" t="n">
        <v>0</v>
      </c>
      <c r="AZ476" s="26" t="n">
        <v>0</v>
      </c>
      <c r="BA476" s="25" t="n">
        <v>0</v>
      </c>
      <c r="BB476" s="26" t="n">
        <v>0</v>
      </c>
      <c r="BC476" s="25" t="n">
        <v>0</v>
      </c>
      <c r="BD476" s="26" t="n">
        <v>0</v>
      </c>
      <c r="BE476" s="25" t="n">
        <v>11</v>
      </c>
      <c r="BF476" s="26" t="n">
        <v>100</v>
      </c>
      <c r="BG476" s="25" t="n">
        <v>11</v>
      </c>
    </row>
    <row r="477" customFormat="false" ht="15" hidden="false" customHeight="false" outlineLevel="0" collapsed="false">
      <c r="A477" s="15" t="s">
        <v>1871</v>
      </c>
      <c r="B477" s="15" t="s">
        <v>1871</v>
      </c>
      <c r="C477" s="16" t="s">
        <v>66</v>
      </c>
      <c r="D477" s="17" t="n">
        <v>3</v>
      </c>
      <c r="E477" s="16" t="s">
        <v>67</v>
      </c>
      <c r="F477" s="18" t="n">
        <v>32</v>
      </c>
      <c r="G477" s="16"/>
      <c r="H477" s="19"/>
      <c r="I477" s="7"/>
      <c r="J477" s="7"/>
      <c r="K477" s="8" t="s">
        <v>68</v>
      </c>
      <c r="L477" s="20" t="n">
        <v>477</v>
      </c>
      <c r="M477" s="20"/>
      <c r="N477" s="10"/>
      <c r="O477" s="27" t="s">
        <v>21</v>
      </c>
      <c r="P477" s="28" t="n">
        <v>42707.3948611111</v>
      </c>
      <c r="Q477" s="27" t="s">
        <v>1872</v>
      </c>
      <c r="R477" s="27"/>
      <c r="S477" s="27"/>
      <c r="T477" s="27"/>
      <c r="U477" s="28" t="n">
        <v>42707.3948611111</v>
      </c>
      <c r="V477" s="23" t="s">
        <v>1873</v>
      </c>
      <c r="W477" s="27"/>
      <c r="X477" s="27"/>
      <c r="Y477" s="27" t="s">
        <v>1874</v>
      </c>
      <c r="Z477" s="27" t="s">
        <v>1875</v>
      </c>
      <c r="AA477" s="29" t="inlineStr">
        <f aca="false">FALSE()</f>
        <is>
          <t/>
        </is>
      </c>
      <c r="AB477" s="29" t="n">
        <v>2</v>
      </c>
      <c r="AC477" s="29" t="s">
        <v>1876</v>
      </c>
      <c r="AD477" s="29" t="inlineStr">
        <f aca="false">FALSE()</f>
        <is>
          <t/>
        </is>
      </c>
      <c r="AE477" s="29" t="s">
        <v>75</v>
      </c>
      <c r="AF477" s="29"/>
      <c r="AG477" s="29"/>
      <c r="AH477" s="29" t="inlineStr">
        <f aca="false">FALSE()</f>
        <is>
          <t/>
        </is>
      </c>
      <c r="AI477" s="29" t="n">
        <v>0</v>
      </c>
      <c r="AJ477" s="29"/>
      <c r="AK477" s="29" t="s">
        <v>84</v>
      </c>
      <c r="AL477" s="29" t="inlineStr">
        <f aca="false">FALSE()</f>
        <is>
          <t/>
        </is>
      </c>
      <c r="AM477" s="29" t="s">
        <v>1875</v>
      </c>
      <c r="AN477" s="29"/>
      <c r="AO477" s="29"/>
      <c r="AP477" s="29"/>
      <c r="AQ477" s="29"/>
      <c r="AR477" s="29"/>
      <c r="AS477" s="29"/>
      <c r="AT477" s="29"/>
      <c r="AU477" s="29"/>
      <c r="AV477" s="0" t="n">
        <v>1</v>
      </c>
      <c r="AW477" s="24" t="e">
        <f aca="false">REPLACE(INDEX(GroupVertices[group], MATCH(Edges[[#this row],[vertex 1]],GroupVertices[vertex],0)),1,1,"")</f>
        <v>#VALUE!</v>
      </c>
      <c r="AX477" s="24" t="e">
        <f aca="false">REPLACE(INDEX(GroupVertices[group], MATCH(Edges[[#this row],[vertex 2]],GroupVertices[vertex],0)),1,1,"")</f>
        <v>#VALUE!</v>
      </c>
      <c r="AY477" s="25" t="n">
        <v>2</v>
      </c>
      <c r="AZ477" s="26" t="n">
        <v>11.1111111111111</v>
      </c>
      <c r="BA477" s="25" t="n">
        <v>0</v>
      </c>
      <c r="BB477" s="26" t="n">
        <v>0</v>
      </c>
      <c r="BC477" s="25" t="n">
        <v>0</v>
      </c>
      <c r="BD477" s="26" t="n">
        <v>0</v>
      </c>
      <c r="BE477" s="25" t="n">
        <v>16</v>
      </c>
      <c r="BF477" s="26" t="n">
        <v>88.8888888888889</v>
      </c>
      <c r="BG477" s="25" t="n">
        <v>18</v>
      </c>
    </row>
    <row r="478" customFormat="false" ht="15" hidden="false" customHeight="false" outlineLevel="0" collapsed="false">
      <c r="A478" s="15" t="s">
        <v>1744</v>
      </c>
      <c r="B478" s="15" t="s">
        <v>1744</v>
      </c>
      <c r="C478" s="16" t="s">
        <v>66</v>
      </c>
      <c r="D478" s="17" t="n">
        <v>3</v>
      </c>
      <c r="E478" s="16" t="s">
        <v>67</v>
      </c>
      <c r="F478" s="18" t="n">
        <v>32</v>
      </c>
      <c r="G478" s="16"/>
      <c r="H478" s="19"/>
      <c r="I478" s="7"/>
      <c r="J478" s="7"/>
      <c r="K478" s="8" t="s">
        <v>68</v>
      </c>
      <c r="L478" s="20" t="n">
        <v>478</v>
      </c>
      <c r="M478" s="20"/>
      <c r="N478" s="10"/>
      <c r="O478" s="27" t="s">
        <v>21</v>
      </c>
      <c r="P478" s="28" t="n">
        <v>42706.7911574074</v>
      </c>
      <c r="Q478" s="27" t="s">
        <v>1877</v>
      </c>
      <c r="R478" s="27"/>
      <c r="S478" s="27"/>
      <c r="T478" s="27"/>
      <c r="U478" s="28" t="n">
        <v>42706.7911574074</v>
      </c>
      <c r="V478" s="23" t="s">
        <v>1878</v>
      </c>
      <c r="W478" s="27"/>
      <c r="X478" s="27"/>
      <c r="Y478" s="27" t="s">
        <v>1748</v>
      </c>
      <c r="Z478" s="27"/>
      <c r="AA478" s="29" t="inlineStr">
        <f aca="false">FALSE()</f>
        <is>
          <t/>
        </is>
      </c>
      <c r="AB478" s="29" t="n">
        <v>3</v>
      </c>
      <c r="AC478" s="29"/>
      <c r="AD478" s="29" t="inlineStr">
        <f aca="false">FALSE()</f>
        <is>
          <t/>
        </is>
      </c>
      <c r="AE478" s="29" t="s">
        <v>75</v>
      </c>
      <c r="AF478" s="29"/>
      <c r="AG478" s="29"/>
      <c r="AH478" s="29" t="inlineStr">
        <f aca="false">FALSE()</f>
        <is>
          <t/>
        </is>
      </c>
      <c r="AI478" s="29" t="n">
        <v>4</v>
      </c>
      <c r="AJ478" s="29"/>
      <c r="AK478" s="29" t="s">
        <v>135</v>
      </c>
      <c r="AL478" s="29" t="inlineStr">
        <f aca="false">FALSE()</f>
        <is>
          <t/>
        </is>
      </c>
      <c r="AM478" s="29" t="s">
        <v>1748</v>
      </c>
      <c r="AN478" s="29"/>
      <c r="AO478" s="29"/>
      <c r="AP478" s="29"/>
      <c r="AQ478" s="29"/>
      <c r="AR478" s="29"/>
      <c r="AS478" s="29"/>
      <c r="AT478" s="29"/>
      <c r="AU478" s="29"/>
      <c r="AV478" s="0" t="n">
        <v>1</v>
      </c>
      <c r="AW478" s="24" t="e">
        <f aca="false">REPLACE(INDEX(GroupVertices[group], MATCH(Edges[[#this row],[vertex 1]],GroupVertices[vertex],0)),1,1,"")</f>
        <v>#VALUE!</v>
      </c>
      <c r="AX478" s="24" t="e">
        <f aca="false">REPLACE(INDEX(GroupVertices[group], MATCH(Edges[[#this row],[vertex 2]],GroupVertices[vertex],0)),1,1,"")</f>
        <v>#VALUE!</v>
      </c>
      <c r="AY478" s="25" t="n">
        <v>0</v>
      </c>
      <c r="AZ478" s="26" t="n">
        <v>0</v>
      </c>
      <c r="BA478" s="25" t="n">
        <v>0</v>
      </c>
      <c r="BB478" s="26" t="n">
        <v>0</v>
      </c>
      <c r="BC478" s="25" t="n">
        <v>0</v>
      </c>
      <c r="BD478" s="26" t="n">
        <v>0</v>
      </c>
      <c r="BE478" s="25" t="n">
        <v>22</v>
      </c>
      <c r="BF478" s="26" t="n">
        <v>100</v>
      </c>
      <c r="BG478" s="25" t="n">
        <v>22</v>
      </c>
    </row>
    <row r="479" customFormat="false" ht="15" hidden="false" customHeight="false" outlineLevel="0" collapsed="false">
      <c r="A479" s="15" t="s">
        <v>1879</v>
      </c>
      <c r="B479" s="15" t="s">
        <v>1744</v>
      </c>
      <c r="C479" s="16" t="s">
        <v>66</v>
      </c>
      <c r="D479" s="17" t="n">
        <v>3</v>
      </c>
      <c r="E479" s="16" t="s">
        <v>67</v>
      </c>
      <c r="F479" s="18" t="n">
        <v>32</v>
      </c>
      <c r="G479" s="16"/>
      <c r="H479" s="19"/>
      <c r="I479" s="7"/>
      <c r="J479" s="7"/>
      <c r="K479" s="8" t="s">
        <v>68</v>
      </c>
      <c r="L479" s="20" t="n">
        <v>479</v>
      </c>
      <c r="M479" s="20"/>
      <c r="N479" s="10"/>
      <c r="O479" s="27" t="s">
        <v>69</v>
      </c>
      <c r="P479" s="28" t="n">
        <v>42707.5573032407</v>
      </c>
      <c r="Q479" s="27" t="s">
        <v>1745</v>
      </c>
      <c r="R479" s="27"/>
      <c r="S479" s="27"/>
      <c r="T479" s="27"/>
      <c r="U479" s="28" t="n">
        <v>42707.5573032407</v>
      </c>
      <c r="V479" s="23" t="s">
        <v>1880</v>
      </c>
      <c r="W479" s="27"/>
      <c r="X479" s="27"/>
      <c r="Y479" s="27" t="s">
        <v>1881</v>
      </c>
      <c r="Z479" s="27"/>
      <c r="AA479" s="29" t="inlineStr">
        <f aca="false">FALSE()</f>
        <is>
          <t/>
        </is>
      </c>
      <c r="AB479" s="29" t="n">
        <v>0</v>
      </c>
      <c r="AC479" s="29"/>
      <c r="AD479" s="29" t="inlineStr">
        <f aca="false">FALSE()</f>
        <is>
          <t/>
        </is>
      </c>
      <c r="AE479" s="29" t="s">
        <v>75</v>
      </c>
      <c r="AF479" s="29"/>
      <c r="AG479" s="29"/>
      <c r="AH479" s="29" t="inlineStr">
        <f aca="false">FALSE()</f>
        <is>
          <t/>
        </is>
      </c>
      <c r="AI479" s="29" t="n">
        <v>5</v>
      </c>
      <c r="AJ479" s="29" t="s">
        <v>1748</v>
      </c>
      <c r="AK479" s="29" t="s">
        <v>84</v>
      </c>
      <c r="AL479" s="29" t="inlineStr">
        <f aca="false">FALSE()</f>
        <is>
          <t/>
        </is>
      </c>
      <c r="AM479" s="29" t="s">
        <v>1748</v>
      </c>
      <c r="AN479" s="29"/>
      <c r="AO479" s="29"/>
      <c r="AP479" s="29"/>
      <c r="AQ479" s="29"/>
      <c r="AR479" s="29"/>
      <c r="AS479" s="29"/>
      <c r="AT479" s="29"/>
      <c r="AU479" s="29"/>
      <c r="AV479" s="0" t="n">
        <v>1</v>
      </c>
      <c r="AW479" s="24" t="e">
        <f aca="false">REPLACE(INDEX(GroupVertices[group], MATCH(Edges[[#this row],[vertex 1]],GroupVertices[vertex],0)),1,1,"")</f>
        <v>#VALUE!</v>
      </c>
      <c r="AX479" s="24" t="e">
        <f aca="false">REPLACE(INDEX(GroupVertices[group], MATCH(Edges[[#this row],[vertex 2]],GroupVertices[vertex],0)),1,1,"")</f>
        <v>#VALUE!</v>
      </c>
      <c r="AY479" s="25" t="n">
        <v>0</v>
      </c>
      <c r="AZ479" s="26" t="n">
        <v>0</v>
      </c>
      <c r="BA479" s="25" t="n">
        <v>0</v>
      </c>
      <c r="BB479" s="26" t="n">
        <v>0</v>
      </c>
      <c r="BC479" s="25" t="n">
        <v>0</v>
      </c>
      <c r="BD479" s="26" t="n">
        <v>0</v>
      </c>
      <c r="BE479" s="25" t="n">
        <v>20</v>
      </c>
      <c r="BF479" s="26" t="n">
        <v>100</v>
      </c>
      <c r="BG479" s="25" t="n">
        <v>20</v>
      </c>
    </row>
    <row r="480" customFormat="false" ht="15" hidden="false" customHeight="false" outlineLevel="0" collapsed="false">
      <c r="A480" s="15" t="s">
        <v>1882</v>
      </c>
      <c r="B480" s="15" t="s">
        <v>1883</v>
      </c>
      <c r="C480" s="16" t="s">
        <v>66</v>
      </c>
      <c r="D480" s="17" t="n">
        <v>3</v>
      </c>
      <c r="E480" s="16" t="s">
        <v>67</v>
      </c>
      <c r="F480" s="18" t="n">
        <v>32</v>
      </c>
      <c r="G480" s="16"/>
      <c r="H480" s="19"/>
      <c r="I480" s="7"/>
      <c r="J480" s="7"/>
      <c r="K480" s="8" t="s">
        <v>68</v>
      </c>
      <c r="L480" s="20" t="n">
        <v>480</v>
      </c>
      <c r="M480" s="20"/>
      <c r="N480" s="10"/>
      <c r="O480" s="27" t="s">
        <v>69</v>
      </c>
      <c r="P480" s="28" t="n">
        <v>42707.510162037</v>
      </c>
      <c r="Q480" s="27" t="s">
        <v>1884</v>
      </c>
      <c r="R480" s="27"/>
      <c r="S480" s="27"/>
      <c r="T480" s="27" t="s">
        <v>1885</v>
      </c>
      <c r="U480" s="28" t="n">
        <v>42707.510162037</v>
      </c>
      <c r="V480" s="23" t="s">
        <v>1886</v>
      </c>
      <c r="W480" s="27"/>
      <c r="X480" s="27"/>
      <c r="Y480" s="27" t="s">
        <v>1887</v>
      </c>
      <c r="Z480" s="27"/>
      <c r="AA480" s="29" t="inlineStr">
        <f aca="false">FALSE()</f>
        <is>
          <t/>
        </is>
      </c>
      <c r="AB480" s="29" t="n">
        <v>0</v>
      </c>
      <c r="AC480" s="29"/>
      <c r="AD480" s="29" t="inlineStr">
        <f aca="false">FALSE()</f>
        <is>
          <t/>
        </is>
      </c>
      <c r="AE480" s="29" t="s">
        <v>75</v>
      </c>
      <c r="AF480" s="29"/>
      <c r="AG480" s="29"/>
      <c r="AH480" s="29" t="inlineStr">
        <f aca="false">FALSE()</f>
        <is>
          <t/>
        </is>
      </c>
      <c r="AI480" s="29" t="n">
        <v>2</v>
      </c>
      <c r="AJ480" s="29" t="s">
        <v>1888</v>
      </c>
      <c r="AK480" s="29" t="s">
        <v>1889</v>
      </c>
      <c r="AL480" s="29" t="inlineStr">
        <f aca="false">FALSE()</f>
        <is>
          <t/>
        </is>
      </c>
      <c r="AM480" s="29" t="s">
        <v>1888</v>
      </c>
      <c r="AN480" s="29"/>
      <c r="AO480" s="29"/>
      <c r="AP480" s="29"/>
      <c r="AQ480" s="29"/>
      <c r="AR480" s="29"/>
      <c r="AS480" s="29"/>
      <c r="AT480" s="29"/>
      <c r="AU480" s="29"/>
      <c r="AV480" s="0" t="n">
        <v>1</v>
      </c>
      <c r="AW480" s="24" t="e">
        <f aca="false">REPLACE(INDEX(GroupVertices[group], MATCH(Edges[[#this row],[vertex 1]],GroupVertices[vertex],0)),1,1,"")</f>
        <v>#VALUE!</v>
      </c>
      <c r="AX480" s="24" t="e">
        <f aca="false">REPLACE(INDEX(GroupVertices[group], MATCH(Edges[[#this row],[vertex 2]],GroupVertices[vertex],0)),1,1,"")</f>
        <v>#VALUE!</v>
      </c>
      <c r="AY480" s="25"/>
      <c r="AZ480" s="26"/>
      <c r="BA480" s="25"/>
      <c r="BB480" s="26"/>
      <c r="BC480" s="25"/>
      <c r="BD480" s="26"/>
      <c r="BE480" s="25"/>
      <c r="BF480" s="26"/>
      <c r="BG480" s="25"/>
    </row>
    <row r="481" customFormat="false" ht="15" hidden="false" customHeight="false" outlineLevel="0" collapsed="false">
      <c r="A481" s="15" t="s">
        <v>1882</v>
      </c>
      <c r="B481" s="15" t="s">
        <v>1890</v>
      </c>
      <c r="C481" s="16" t="s">
        <v>66</v>
      </c>
      <c r="D481" s="17" t="n">
        <v>3</v>
      </c>
      <c r="E481" s="16" t="s">
        <v>67</v>
      </c>
      <c r="F481" s="18" t="n">
        <v>32</v>
      </c>
      <c r="G481" s="16"/>
      <c r="H481" s="19"/>
      <c r="I481" s="7"/>
      <c r="J481" s="7"/>
      <c r="K481" s="8" t="s">
        <v>68</v>
      </c>
      <c r="L481" s="20" t="n">
        <v>481</v>
      </c>
      <c r="M481" s="20"/>
      <c r="N481" s="10"/>
      <c r="O481" s="27" t="s">
        <v>69</v>
      </c>
      <c r="P481" s="28" t="n">
        <v>42707.510162037</v>
      </c>
      <c r="Q481" s="27" t="s">
        <v>1884</v>
      </c>
      <c r="R481" s="27"/>
      <c r="S481" s="27"/>
      <c r="T481" s="27" t="s">
        <v>1885</v>
      </c>
      <c r="U481" s="28" t="n">
        <v>42707.510162037</v>
      </c>
      <c r="V481" s="23" t="s">
        <v>1886</v>
      </c>
      <c r="W481" s="27"/>
      <c r="X481" s="27"/>
      <c r="Y481" s="27" t="s">
        <v>1887</v>
      </c>
      <c r="Z481" s="27"/>
      <c r="AA481" s="29" t="inlineStr">
        <f aca="false">FALSE()</f>
        <is>
          <t/>
        </is>
      </c>
      <c r="AB481" s="29" t="n">
        <v>0</v>
      </c>
      <c r="AC481" s="29"/>
      <c r="AD481" s="29" t="inlineStr">
        <f aca="false">FALSE()</f>
        <is>
          <t/>
        </is>
      </c>
      <c r="AE481" s="29" t="s">
        <v>75</v>
      </c>
      <c r="AF481" s="29"/>
      <c r="AG481" s="29"/>
      <c r="AH481" s="29" t="inlineStr">
        <f aca="false">FALSE()</f>
        <is>
          <t/>
        </is>
      </c>
      <c r="AI481" s="29" t="n">
        <v>2</v>
      </c>
      <c r="AJ481" s="29" t="s">
        <v>1888</v>
      </c>
      <c r="AK481" s="29" t="s">
        <v>1889</v>
      </c>
      <c r="AL481" s="29" t="inlineStr">
        <f aca="false">FALSE()</f>
        <is>
          <t/>
        </is>
      </c>
      <c r="AM481" s="29" t="s">
        <v>1888</v>
      </c>
      <c r="AN481" s="29"/>
      <c r="AO481" s="29"/>
      <c r="AP481" s="29"/>
      <c r="AQ481" s="29"/>
      <c r="AR481" s="29"/>
      <c r="AS481" s="29"/>
      <c r="AT481" s="29"/>
      <c r="AU481" s="29"/>
      <c r="AV481" s="0" t="n">
        <v>1</v>
      </c>
      <c r="AW481" s="24" t="e">
        <f aca="false">REPLACE(INDEX(GroupVertices[group], MATCH(Edges[[#this row],[vertex 1]],GroupVertices[vertex],0)),1,1,"")</f>
        <v>#VALUE!</v>
      </c>
      <c r="AX481" s="24" t="e">
        <f aca="false">REPLACE(INDEX(GroupVertices[group], MATCH(Edges[[#this row],[vertex 2]],GroupVertices[vertex],0)),1,1,"")</f>
        <v>#VALUE!</v>
      </c>
      <c r="AY481" s="25"/>
      <c r="AZ481" s="26"/>
      <c r="BA481" s="25"/>
      <c r="BB481" s="26"/>
      <c r="BC481" s="25"/>
      <c r="BD481" s="26"/>
      <c r="BE481" s="25"/>
      <c r="BF481" s="26"/>
      <c r="BG481" s="25"/>
    </row>
    <row r="482" customFormat="false" ht="15" hidden="false" customHeight="false" outlineLevel="0" collapsed="false">
      <c r="A482" s="15" t="s">
        <v>1882</v>
      </c>
      <c r="B482" s="15" t="s">
        <v>1891</v>
      </c>
      <c r="C482" s="16" t="s">
        <v>66</v>
      </c>
      <c r="D482" s="17" t="n">
        <v>3</v>
      </c>
      <c r="E482" s="16" t="s">
        <v>67</v>
      </c>
      <c r="F482" s="18" t="n">
        <v>32</v>
      </c>
      <c r="G482" s="16"/>
      <c r="H482" s="19"/>
      <c r="I482" s="7"/>
      <c r="J482" s="7"/>
      <c r="K482" s="8" t="s">
        <v>68</v>
      </c>
      <c r="L482" s="20" t="n">
        <v>482</v>
      </c>
      <c r="M482" s="20"/>
      <c r="N482" s="10"/>
      <c r="O482" s="27" t="s">
        <v>69</v>
      </c>
      <c r="P482" s="28" t="n">
        <v>42707.510162037</v>
      </c>
      <c r="Q482" s="27" t="s">
        <v>1884</v>
      </c>
      <c r="R482" s="27"/>
      <c r="S482" s="27"/>
      <c r="T482" s="27" t="s">
        <v>1885</v>
      </c>
      <c r="U482" s="28" t="n">
        <v>42707.510162037</v>
      </c>
      <c r="V482" s="23" t="s">
        <v>1886</v>
      </c>
      <c r="W482" s="27"/>
      <c r="X482" s="27"/>
      <c r="Y482" s="27" t="s">
        <v>1887</v>
      </c>
      <c r="Z482" s="27"/>
      <c r="AA482" s="29" t="inlineStr">
        <f aca="false">FALSE()</f>
        <is>
          <t/>
        </is>
      </c>
      <c r="AB482" s="29" t="n">
        <v>0</v>
      </c>
      <c r="AC482" s="29"/>
      <c r="AD482" s="29" t="inlineStr">
        <f aca="false">FALSE()</f>
        <is>
          <t/>
        </is>
      </c>
      <c r="AE482" s="29" t="s">
        <v>75</v>
      </c>
      <c r="AF482" s="29"/>
      <c r="AG482" s="29"/>
      <c r="AH482" s="29" t="inlineStr">
        <f aca="false">FALSE()</f>
        <is>
          <t/>
        </is>
      </c>
      <c r="AI482" s="29" t="n">
        <v>2</v>
      </c>
      <c r="AJ482" s="29" t="s">
        <v>1888</v>
      </c>
      <c r="AK482" s="29" t="s">
        <v>1889</v>
      </c>
      <c r="AL482" s="29" t="inlineStr">
        <f aca="false">FALSE()</f>
        <is>
          <t/>
        </is>
      </c>
      <c r="AM482" s="29" t="s">
        <v>1888</v>
      </c>
      <c r="AN482" s="29"/>
      <c r="AO482" s="29"/>
      <c r="AP482" s="29"/>
      <c r="AQ482" s="29"/>
      <c r="AR482" s="29"/>
      <c r="AS482" s="29"/>
      <c r="AT482" s="29"/>
      <c r="AU482" s="29"/>
      <c r="AV482" s="0" t="n">
        <v>1</v>
      </c>
      <c r="AW482" s="24" t="e">
        <f aca="false">REPLACE(INDEX(GroupVertices[group], MATCH(Edges[[#this row],[vertex 1]],GroupVertices[vertex],0)),1,1,"")</f>
        <v>#VALUE!</v>
      </c>
      <c r="AX482" s="24" t="e">
        <f aca="false">REPLACE(INDEX(GroupVertices[group], MATCH(Edges[[#this row],[vertex 2]],GroupVertices[vertex],0)),1,1,"")</f>
        <v>#VALUE!</v>
      </c>
      <c r="AY482" s="25"/>
      <c r="AZ482" s="26"/>
      <c r="BA482" s="25"/>
      <c r="BB482" s="26"/>
      <c r="BC482" s="25"/>
      <c r="BD482" s="26"/>
      <c r="BE482" s="25"/>
      <c r="BF482" s="26"/>
      <c r="BG482" s="25"/>
    </row>
    <row r="483" customFormat="false" ht="15" hidden="false" customHeight="false" outlineLevel="0" collapsed="false">
      <c r="A483" s="15" t="s">
        <v>1882</v>
      </c>
      <c r="B483" s="15" t="s">
        <v>1892</v>
      </c>
      <c r="C483" s="16" t="s">
        <v>66</v>
      </c>
      <c r="D483" s="17" t="n">
        <v>3</v>
      </c>
      <c r="E483" s="16" t="s">
        <v>67</v>
      </c>
      <c r="F483" s="18" t="n">
        <v>32</v>
      </c>
      <c r="G483" s="16"/>
      <c r="H483" s="19"/>
      <c r="I483" s="7"/>
      <c r="J483" s="7"/>
      <c r="K483" s="8" t="s">
        <v>68</v>
      </c>
      <c r="L483" s="20" t="n">
        <v>483</v>
      </c>
      <c r="M483" s="20"/>
      <c r="N483" s="10"/>
      <c r="O483" s="27" t="s">
        <v>69</v>
      </c>
      <c r="P483" s="28" t="n">
        <v>42707.510162037</v>
      </c>
      <c r="Q483" s="27" t="s">
        <v>1884</v>
      </c>
      <c r="R483" s="27"/>
      <c r="S483" s="27"/>
      <c r="T483" s="27" t="s">
        <v>1885</v>
      </c>
      <c r="U483" s="28" t="n">
        <v>42707.510162037</v>
      </c>
      <c r="V483" s="23" t="s">
        <v>1886</v>
      </c>
      <c r="W483" s="27"/>
      <c r="X483" s="27"/>
      <c r="Y483" s="27" t="s">
        <v>1887</v>
      </c>
      <c r="Z483" s="27"/>
      <c r="AA483" s="29" t="inlineStr">
        <f aca="false">FALSE()</f>
        <is>
          <t/>
        </is>
      </c>
      <c r="AB483" s="29" t="n">
        <v>0</v>
      </c>
      <c r="AC483" s="29"/>
      <c r="AD483" s="29" t="inlineStr">
        <f aca="false">FALSE()</f>
        <is>
          <t/>
        </is>
      </c>
      <c r="AE483" s="29" t="s">
        <v>75</v>
      </c>
      <c r="AF483" s="29"/>
      <c r="AG483" s="29"/>
      <c r="AH483" s="29" t="inlineStr">
        <f aca="false">FALSE()</f>
        <is>
          <t/>
        </is>
      </c>
      <c r="AI483" s="29" t="n">
        <v>2</v>
      </c>
      <c r="AJ483" s="29" t="s">
        <v>1888</v>
      </c>
      <c r="AK483" s="29" t="s">
        <v>1889</v>
      </c>
      <c r="AL483" s="29" t="inlineStr">
        <f aca="false">FALSE()</f>
        <is>
          <t/>
        </is>
      </c>
      <c r="AM483" s="29" t="s">
        <v>1888</v>
      </c>
      <c r="AN483" s="29"/>
      <c r="AO483" s="29"/>
      <c r="AP483" s="29"/>
      <c r="AQ483" s="29"/>
      <c r="AR483" s="29"/>
      <c r="AS483" s="29"/>
      <c r="AT483" s="29"/>
      <c r="AU483" s="29"/>
      <c r="AV483" s="0" t="n">
        <v>1</v>
      </c>
      <c r="AW483" s="24" t="e">
        <f aca="false">REPLACE(INDEX(GroupVertices[group], MATCH(Edges[[#this row],[vertex 1]],GroupVertices[vertex],0)),1,1,"")</f>
        <v>#VALUE!</v>
      </c>
      <c r="AX483" s="24" t="e">
        <f aca="false">REPLACE(INDEX(GroupVertices[group], MATCH(Edges[[#this row],[vertex 2]],GroupVertices[vertex],0)),1,1,"")</f>
        <v>#VALUE!</v>
      </c>
      <c r="AY483" s="25" t="n">
        <v>2</v>
      </c>
      <c r="AZ483" s="26" t="n">
        <v>11.1111111111111</v>
      </c>
      <c r="BA483" s="25" t="n">
        <v>0</v>
      </c>
      <c r="BB483" s="26" t="n">
        <v>0</v>
      </c>
      <c r="BC483" s="25" t="n">
        <v>0</v>
      </c>
      <c r="BD483" s="26" t="n">
        <v>0</v>
      </c>
      <c r="BE483" s="25" t="n">
        <v>16</v>
      </c>
      <c r="BF483" s="26" t="n">
        <v>88.8888888888889</v>
      </c>
      <c r="BG483" s="25" t="n">
        <v>18</v>
      </c>
    </row>
    <row r="484" customFormat="false" ht="15" hidden="false" customHeight="false" outlineLevel="0" collapsed="false">
      <c r="A484" s="15" t="s">
        <v>1882</v>
      </c>
      <c r="B484" s="15" t="s">
        <v>1451</v>
      </c>
      <c r="C484" s="16" t="s">
        <v>66</v>
      </c>
      <c r="D484" s="17" t="n">
        <v>3</v>
      </c>
      <c r="E484" s="16" t="s">
        <v>67</v>
      </c>
      <c r="F484" s="18" t="n">
        <v>32</v>
      </c>
      <c r="G484" s="16"/>
      <c r="H484" s="19"/>
      <c r="I484" s="7"/>
      <c r="J484" s="7"/>
      <c r="K484" s="8" t="s">
        <v>68</v>
      </c>
      <c r="L484" s="20" t="n">
        <v>484</v>
      </c>
      <c r="M484" s="20"/>
      <c r="N484" s="10"/>
      <c r="O484" s="27" t="s">
        <v>69</v>
      </c>
      <c r="P484" s="28" t="n">
        <v>42707.586875</v>
      </c>
      <c r="Q484" s="27" t="s">
        <v>1893</v>
      </c>
      <c r="R484" s="23" t="s">
        <v>1894</v>
      </c>
      <c r="S484" s="27" t="s">
        <v>1895</v>
      </c>
      <c r="T484" s="27" t="s">
        <v>1896</v>
      </c>
      <c r="U484" s="28" t="n">
        <v>42707.586875</v>
      </c>
      <c r="V484" s="23" t="s">
        <v>1897</v>
      </c>
      <c r="W484" s="27"/>
      <c r="X484" s="27"/>
      <c r="Y484" s="27" t="s">
        <v>1898</v>
      </c>
      <c r="Z484" s="27"/>
      <c r="AA484" s="29" t="inlineStr">
        <f aca="false">FALSE()</f>
        <is>
          <t/>
        </is>
      </c>
      <c r="AB484" s="29" t="n">
        <v>0</v>
      </c>
      <c r="AC484" s="29"/>
      <c r="AD484" s="29" t="inlineStr">
        <f aca="false">FALSE()</f>
        <is>
          <t/>
        </is>
      </c>
      <c r="AE484" s="29" t="s">
        <v>75</v>
      </c>
      <c r="AF484" s="29"/>
      <c r="AG484" s="29"/>
      <c r="AH484" s="29" t="inlineStr">
        <f aca="false">FALSE()</f>
        <is>
          <t/>
        </is>
      </c>
      <c r="AI484" s="29" t="n">
        <v>2</v>
      </c>
      <c r="AJ484" s="29" t="s">
        <v>1899</v>
      </c>
      <c r="AK484" s="29" t="s">
        <v>1889</v>
      </c>
      <c r="AL484" s="29" t="inlineStr">
        <f aca="false">FALSE()</f>
        <is>
          <t/>
        </is>
      </c>
      <c r="AM484" s="29" t="s">
        <v>1899</v>
      </c>
      <c r="AN484" s="29"/>
      <c r="AO484" s="29"/>
      <c r="AP484" s="29"/>
      <c r="AQ484" s="29"/>
      <c r="AR484" s="29"/>
      <c r="AS484" s="29"/>
      <c r="AT484" s="29"/>
      <c r="AU484" s="29"/>
      <c r="AV484" s="0" t="n">
        <v>1</v>
      </c>
      <c r="AW484" s="24" t="e">
        <f aca="false">REPLACE(INDEX(GroupVertices[group], MATCH(Edges[[#this row],[vertex 1]],GroupVertices[vertex],0)),1,1,"")</f>
        <v>#VALUE!</v>
      </c>
      <c r="AX484" s="24" t="e">
        <f aca="false">REPLACE(INDEX(GroupVertices[group], MATCH(Edges[[#this row],[vertex 2]],GroupVertices[vertex],0)),1,1,"")</f>
        <v>#VALUE!</v>
      </c>
      <c r="AY484" s="25"/>
      <c r="AZ484" s="26"/>
      <c r="BA484" s="25"/>
      <c r="BB484" s="26"/>
      <c r="BC484" s="25"/>
      <c r="BD484" s="26"/>
      <c r="BE484" s="25"/>
      <c r="BF484" s="26"/>
      <c r="BG484" s="25"/>
    </row>
    <row r="485" customFormat="false" ht="15" hidden="false" customHeight="false" outlineLevel="0" collapsed="false">
      <c r="A485" s="15" t="s">
        <v>1882</v>
      </c>
      <c r="B485" s="15" t="s">
        <v>1900</v>
      </c>
      <c r="C485" s="16" t="s">
        <v>66</v>
      </c>
      <c r="D485" s="17" t="n">
        <v>3</v>
      </c>
      <c r="E485" s="16" t="s">
        <v>67</v>
      </c>
      <c r="F485" s="18" t="n">
        <v>32</v>
      </c>
      <c r="G485" s="16"/>
      <c r="H485" s="19"/>
      <c r="I485" s="7"/>
      <c r="J485" s="7"/>
      <c r="K485" s="8" t="s">
        <v>68</v>
      </c>
      <c r="L485" s="20" t="n">
        <v>485</v>
      </c>
      <c r="M485" s="20"/>
      <c r="N485" s="10"/>
      <c r="O485" s="27" t="s">
        <v>69</v>
      </c>
      <c r="P485" s="28" t="n">
        <v>42707.586875</v>
      </c>
      <c r="Q485" s="27" t="s">
        <v>1893</v>
      </c>
      <c r="R485" s="23" t="s">
        <v>1894</v>
      </c>
      <c r="S485" s="27" t="s">
        <v>1895</v>
      </c>
      <c r="T485" s="27" t="s">
        <v>1896</v>
      </c>
      <c r="U485" s="28" t="n">
        <v>42707.586875</v>
      </c>
      <c r="V485" s="23" t="s">
        <v>1897</v>
      </c>
      <c r="W485" s="27"/>
      <c r="X485" s="27"/>
      <c r="Y485" s="27" t="s">
        <v>1898</v>
      </c>
      <c r="Z485" s="27"/>
      <c r="AA485" s="29" t="inlineStr">
        <f aca="false">FALSE()</f>
        <is>
          <t/>
        </is>
      </c>
      <c r="AB485" s="29" t="n">
        <v>0</v>
      </c>
      <c r="AC485" s="29"/>
      <c r="AD485" s="29" t="inlineStr">
        <f aca="false">FALSE()</f>
        <is>
          <t/>
        </is>
      </c>
      <c r="AE485" s="29" t="s">
        <v>75</v>
      </c>
      <c r="AF485" s="29"/>
      <c r="AG485" s="29"/>
      <c r="AH485" s="29" t="inlineStr">
        <f aca="false">FALSE()</f>
        <is>
          <t/>
        </is>
      </c>
      <c r="AI485" s="29" t="n">
        <v>2</v>
      </c>
      <c r="AJ485" s="29" t="s">
        <v>1899</v>
      </c>
      <c r="AK485" s="29" t="s">
        <v>1889</v>
      </c>
      <c r="AL485" s="29" t="inlineStr">
        <f aca="false">FALSE()</f>
        <is>
          <t/>
        </is>
      </c>
      <c r="AM485" s="29" t="s">
        <v>1899</v>
      </c>
      <c r="AN485" s="29"/>
      <c r="AO485" s="29"/>
      <c r="AP485" s="29"/>
      <c r="AQ485" s="29"/>
      <c r="AR485" s="29"/>
      <c r="AS485" s="29"/>
      <c r="AT485" s="29"/>
      <c r="AU485" s="29"/>
      <c r="AV485" s="0" t="n">
        <v>1</v>
      </c>
      <c r="AW485" s="24" t="e">
        <f aca="false">REPLACE(INDEX(GroupVertices[group], MATCH(Edges[[#this row],[vertex 1]],GroupVertices[vertex],0)),1,1,"")</f>
        <v>#VALUE!</v>
      </c>
      <c r="AX485" s="24" t="e">
        <f aca="false">REPLACE(INDEX(GroupVertices[group], MATCH(Edges[[#this row],[vertex 2]],GroupVertices[vertex],0)),1,1,"")</f>
        <v>#VALUE!</v>
      </c>
      <c r="AY485" s="25" t="n">
        <v>0</v>
      </c>
      <c r="AZ485" s="26" t="n">
        <v>0</v>
      </c>
      <c r="BA485" s="25" t="n">
        <v>0</v>
      </c>
      <c r="BB485" s="26" t="n">
        <v>0</v>
      </c>
      <c r="BC485" s="25" t="n">
        <v>0</v>
      </c>
      <c r="BD485" s="26" t="n">
        <v>0</v>
      </c>
      <c r="BE485" s="25" t="n">
        <v>14</v>
      </c>
      <c r="BF485" s="26" t="n">
        <v>100</v>
      </c>
      <c r="BG485" s="25" t="n">
        <v>14</v>
      </c>
    </row>
    <row r="486" customFormat="false" ht="15" hidden="false" customHeight="false" outlineLevel="0" collapsed="false">
      <c r="A486" s="15" t="s">
        <v>1900</v>
      </c>
      <c r="B486" s="15" t="s">
        <v>1451</v>
      </c>
      <c r="C486" s="16" t="s">
        <v>66</v>
      </c>
      <c r="D486" s="17" t="n">
        <v>3</v>
      </c>
      <c r="E486" s="16" t="s">
        <v>67</v>
      </c>
      <c r="F486" s="18" t="n">
        <v>32</v>
      </c>
      <c r="G486" s="16"/>
      <c r="H486" s="19"/>
      <c r="I486" s="7"/>
      <c r="J486" s="7"/>
      <c r="K486" s="8" t="s">
        <v>68</v>
      </c>
      <c r="L486" s="20" t="n">
        <v>486</v>
      </c>
      <c r="M486" s="20"/>
      <c r="N486" s="10"/>
      <c r="O486" s="27" t="s">
        <v>190</v>
      </c>
      <c r="P486" s="28" t="n">
        <v>42707.5842476852</v>
      </c>
      <c r="Q486" s="27" t="s">
        <v>1901</v>
      </c>
      <c r="R486" s="23" t="s">
        <v>1902</v>
      </c>
      <c r="S486" s="27" t="s">
        <v>130</v>
      </c>
      <c r="T486" s="27" t="s">
        <v>1896</v>
      </c>
      <c r="U486" s="28" t="n">
        <v>42707.5842476852</v>
      </c>
      <c r="V486" s="23" t="s">
        <v>1903</v>
      </c>
      <c r="W486" s="27"/>
      <c r="X486" s="27"/>
      <c r="Y486" s="27" t="s">
        <v>1899</v>
      </c>
      <c r="Z486" s="27"/>
      <c r="AA486" s="29" t="inlineStr">
        <f aca="false">FALSE()</f>
        <is>
          <t/>
        </is>
      </c>
      <c r="AB486" s="29" t="n">
        <v>1</v>
      </c>
      <c r="AC486" s="29" t="s">
        <v>1904</v>
      </c>
      <c r="AD486" s="29" t="inlineStr">
        <f aca="false">FALSE()</f>
        <is>
          <t/>
        </is>
      </c>
      <c r="AE486" s="29" t="s">
        <v>75</v>
      </c>
      <c r="AF486" s="29"/>
      <c r="AG486" s="29"/>
      <c r="AH486" s="29" t="inlineStr">
        <f aca="false">FALSE()</f>
        <is>
          <t/>
        </is>
      </c>
      <c r="AI486" s="29" t="n">
        <v>2</v>
      </c>
      <c r="AJ486" s="29"/>
      <c r="AK486" s="29" t="s">
        <v>160</v>
      </c>
      <c r="AL486" s="29" t="n">
        <f aca="false">TRUE()</f>
        <v>1</v>
      </c>
      <c r="AM486" s="29" t="s">
        <v>1899</v>
      </c>
      <c r="AN486" s="29"/>
      <c r="AO486" s="29"/>
      <c r="AP486" s="29"/>
      <c r="AQ486" s="29"/>
      <c r="AR486" s="29"/>
      <c r="AS486" s="29"/>
      <c r="AT486" s="29"/>
      <c r="AU486" s="29"/>
      <c r="AV486" s="0" t="n">
        <v>1</v>
      </c>
      <c r="AW486" s="24" t="e">
        <f aca="false">REPLACE(INDEX(GroupVertices[group], MATCH(Edges[[#this row],[vertex 1]],GroupVertices[vertex],0)),1,1,"")</f>
        <v>#VALUE!</v>
      </c>
      <c r="AX486" s="24" t="e">
        <f aca="false">REPLACE(INDEX(GroupVertices[group], MATCH(Edges[[#this row],[vertex 2]],GroupVertices[vertex],0)),1,1,"")</f>
        <v>#VALUE!</v>
      </c>
      <c r="AY486" s="25" t="n">
        <v>0</v>
      </c>
      <c r="AZ486" s="26" t="n">
        <v>0</v>
      </c>
      <c r="BA486" s="25" t="n">
        <v>0</v>
      </c>
      <c r="BB486" s="26" t="n">
        <v>0</v>
      </c>
      <c r="BC486" s="25" t="n">
        <v>0</v>
      </c>
      <c r="BD486" s="26" t="n">
        <v>0</v>
      </c>
      <c r="BE486" s="25" t="n">
        <v>11</v>
      </c>
      <c r="BF486" s="26" t="n">
        <v>100</v>
      </c>
      <c r="BG486" s="25" t="n">
        <v>11</v>
      </c>
    </row>
    <row r="487" customFormat="false" ht="15" hidden="false" customHeight="false" outlineLevel="0" collapsed="false">
      <c r="A487" s="15" t="s">
        <v>1905</v>
      </c>
      <c r="B487" s="15" t="s">
        <v>1451</v>
      </c>
      <c r="C487" s="16" t="s">
        <v>66</v>
      </c>
      <c r="D487" s="17" t="n">
        <v>3</v>
      </c>
      <c r="E487" s="16" t="s">
        <v>67</v>
      </c>
      <c r="F487" s="18" t="n">
        <v>32</v>
      </c>
      <c r="G487" s="16"/>
      <c r="H487" s="19"/>
      <c r="I487" s="7"/>
      <c r="J487" s="7"/>
      <c r="K487" s="8" t="s">
        <v>68</v>
      </c>
      <c r="L487" s="20" t="n">
        <v>487</v>
      </c>
      <c r="M487" s="20"/>
      <c r="N487" s="10"/>
      <c r="O487" s="27" t="s">
        <v>69</v>
      </c>
      <c r="P487" s="28" t="n">
        <v>42707.607962963</v>
      </c>
      <c r="Q487" s="27" t="s">
        <v>1893</v>
      </c>
      <c r="R487" s="23" t="s">
        <v>1894</v>
      </c>
      <c r="S487" s="27" t="s">
        <v>1895</v>
      </c>
      <c r="T487" s="27" t="s">
        <v>1896</v>
      </c>
      <c r="U487" s="28" t="n">
        <v>42707.607962963</v>
      </c>
      <c r="V487" s="23" t="s">
        <v>1906</v>
      </c>
      <c r="W487" s="27"/>
      <c r="X487" s="27"/>
      <c r="Y487" s="27" t="s">
        <v>1907</v>
      </c>
      <c r="Z487" s="27"/>
      <c r="AA487" s="29" t="inlineStr">
        <f aca="false">FALSE()</f>
        <is>
          <t/>
        </is>
      </c>
      <c r="AB487" s="29" t="n">
        <v>0</v>
      </c>
      <c r="AC487" s="29"/>
      <c r="AD487" s="29" t="inlineStr">
        <f aca="false">FALSE()</f>
        <is>
          <t/>
        </is>
      </c>
      <c r="AE487" s="29" t="s">
        <v>75</v>
      </c>
      <c r="AF487" s="29"/>
      <c r="AG487" s="29"/>
      <c r="AH487" s="29" t="inlineStr">
        <f aca="false">FALSE()</f>
        <is>
          <t/>
        </is>
      </c>
      <c r="AI487" s="29" t="n">
        <v>2</v>
      </c>
      <c r="AJ487" s="29" t="s">
        <v>1899</v>
      </c>
      <c r="AK487" s="29" t="s">
        <v>135</v>
      </c>
      <c r="AL487" s="29" t="n">
        <f aca="false">FALSE()</f>
        <v>0</v>
      </c>
      <c r="AM487" s="29" t="s">
        <v>1899</v>
      </c>
      <c r="AN487" s="29"/>
      <c r="AO487" s="29"/>
      <c r="AP487" s="29"/>
      <c r="AQ487" s="29"/>
      <c r="AR487" s="29"/>
      <c r="AS487" s="29"/>
      <c r="AT487" s="29"/>
      <c r="AU487" s="29"/>
      <c r="AV487" s="0" t="n">
        <v>1</v>
      </c>
      <c r="AW487" s="24" t="e">
        <f aca="false">REPLACE(INDEX(GroupVertices[group], MATCH(Edges[[#this row],[vertex 1]],GroupVertices[vertex],0)),1,1,"")</f>
        <v>#VALUE!</v>
      </c>
      <c r="AX487" s="24" t="e">
        <f aca="false">REPLACE(INDEX(GroupVertices[group], MATCH(Edges[[#this row],[vertex 2]],GroupVertices[vertex],0)),1,1,"")</f>
        <v>#VALUE!</v>
      </c>
      <c r="AY487" s="25"/>
      <c r="AZ487" s="26"/>
      <c r="BA487" s="25"/>
      <c r="BB487" s="26"/>
      <c r="BC487" s="25"/>
      <c r="BD487" s="26"/>
      <c r="BE487" s="25"/>
      <c r="BF487" s="26"/>
      <c r="BG487" s="25"/>
    </row>
    <row r="488" customFormat="false" ht="15" hidden="false" customHeight="false" outlineLevel="0" collapsed="false">
      <c r="A488" s="15" t="s">
        <v>1905</v>
      </c>
      <c r="B488" s="15" t="s">
        <v>1900</v>
      </c>
      <c r="C488" s="16" t="s">
        <v>66</v>
      </c>
      <c r="D488" s="17" t="n">
        <v>3</v>
      </c>
      <c r="E488" s="16" t="s">
        <v>67</v>
      </c>
      <c r="F488" s="18" t="n">
        <v>32</v>
      </c>
      <c r="G488" s="16"/>
      <c r="H488" s="19"/>
      <c r="I488" s="7"/>
      <c r="J488" s="7"/>
      <c r="K488" s="8" t="s">
        <v>68</v>
      </c>
      <c r="L488" s="20" t="n">
        <v>488</v>
      </c>
      <c r="M488" s="20"/>
      <c r="N488" s="10"/>
      <c r="O488" s="27" t="s">
        <v>69</v>
      </c>
      <c r="P488" s="28" t="n">
        <v>42707.607962963</v>
      </c>
      <c r="Q488" s="27" t="s">
        <v>1893</v>
      </c>
      <c r="R488" s="23" t="s">
        <v>1894</v>
      </c>
      <c r="S488" s="27" t="s">
        <v>1895</v>
      </c>
      <c r="T488" s="27" t="s">
        <v>1896</v>
      </c>
      <c r="U488" s="28" t="n">
        <v>42707.607962963</v>
      </c>
      <c r="V488" s="23" t="s">
        <v>1906</v>
      </c>
      <c r="W488" s="27"/>
      <c r="X488" s="27"/>
      <c r="Y488" s="27" t="s">
        <v>1907</v>
      </c>
      <c r="Z488" s="27"/>
      <c r="AA488" s="29" t="inlineStr">
        <f aca="false">FALSE()</f>
        <is>
          <t/>
        </is>
      </c>
      <c r="AB488" s="29" t="n">
        <v>0</v>
      </c>
      <c r="AC488" s="29"/>
      <c r="AD488" s="29" t="inlineStr">
        <f aca="false">FALSE()</f>
        <is>
          <t/>
        </is>
      </c>
      <c r="AE488" s="29" t="s">
        <v>75</v>
      </c>
      <c r="AF488" s="29"/>
      <c r="AG488" s="29"/>
      <c r="AH488" s="29" t="inlineStr">
        <f aca="false">FALSE()</f>
        <is>
          <t/>
        </is>
      </c>
      <c r="AI488" s="29" t="n">
        <v>2</v>
      </c>
      <c r="AJ488" s="29" t="s">
        <v>1899</v>
      </c>
      <c r="AK488" s="29" t="s">
        <v>135</v>
      </c>
      <c r="AL488" s="29" t="inlineStr">
        <f aca="false">FALSE()</f>
        <is>
          <t/>
        </is>
      </c>
      <c r="AM488" s="29" t="s">
        <v>1899</v>
      </c>
      <c r="AN488" s="29"/>
      <c r="AO488" s="29"/>
      <c r="AP488" s="29"/>
      <c r="AQ488" s="29"/>
      <c r="AR488" s="29"/>
      <c r="AS488" s="29"/>
      <c r="AT488" s="29"/>
      <c r="AU488" s="29"/>
      <c r="AV488" s="0" t="n">
        <v>1</v>
      </c>
      <c r="AW488" s="24" t="e">
        <f aca="false">REPLACE(INDEX(GroupVertices[group], MATCH(Edges[[#this row],[vertex 1]],GroupVertices[vertex],0)),1,1,"")</f>
        <v>#VALUE!</v>
      </c>
      <c r="AX488" s="24" t="e">
        <f aca="false">REPLACE(INDEX(GroupVertices[group], MATCH(Edges[[#this row],[vertex 2]],GroupVertices[vertex],0)),1,1,"")</f>
        <v>#VALUE!</v>
      </c>
      <c r="AY488" s="25" t="n">
        <v>0</v>
      </c>
      <c r="AZ488" s="26" t="n">
        <v>0</v>
      </c>
      <c r="BA488" s="25" t="n">
        <v>0</v>
      </c>
      <c r="BB488" s="26" t="n">
        <v>0</v>
      </c>
      <c r="BC488" s="25" t="n">
        <v>0</v>
      </c>
      <c r="BD488" s="26" t="n">
        <v>0</v>
      </c>
      <c r="BE488" s="25" t="n">
        <v>14</v>
      </c>
      <c r="BF488" s="26" t="n">
        <v>100</v>
      </c>
      <c r="BG488" s="25" t="n">
        <v>14</v>
      </c>
    </row>
    <row r="489" customFormat="false" ht="15" hidden="false" customHeight="false" outlineLevel="0" collapsed="false">
      <c r="A489" s="15" t="s">
        <v>1908</v>
      </c>
      <c r="B489" s="15" t="s">
        <v>1908</v>
      </c>
      <c r="C489" s="16" t="s">
        <v>66</v>
      </c>
      <c r="D489" s="17" t="n">
        <v>3</v>
      </c>
      <c r="E489" s="16" t="s">
        <v>67</v>
      </c>
      <c r="F489" s="18" t="n">
        <v>32</v>
      </c>
      <c r="G489" s="16"/>
      <c r="H489" s="19"/>
      <c r="I489" s="7"/>
      <c r="J489" s="7"/>
      <c r="K489" s="8" t="s">
        <v>68</v>
      </c>
      <c r="L489" s="20" t="n">
        <v>489</v>
      </c>
      <c r="M489" s="20"/>
      <c r="N489" s="10"/>
      <c r="O489" s="27" t="s">
        <v>21</v>
      </c>
      <c r="P489" s="28" t="n">
        <v>42707.6328125</v>
      </c>
      <c r="Q489" s="27" t="s">
        <v>1909</v>
      </c>
      <c r="R489" s="23" t="s">
        <v>1690</v>
      </c>
      <c r="S489" s="27" t="s">
        <v>1088</v>
      </c>
      <c r="T489" s="27"/>
      <c r="U489" s="28" t="n">
        <v>42707.6328125</v>
      </c>
      <c r="V489" s="23" t="s">
        <v>1910</v>
      </c>
      <c r="W489" s="27"/>
      <c r="X489" s="27"/>
      <c r="Y489" s="27" t="s">
        <v>1911</v>
      </c>
      <c r="Z489" s="27"/>
      <c r="AA489" s="29" t="inlineStr">
        <f aca="false">FALSE()</f>
        <is>
          <t/>
        </is>
      </c>
      <c r="AB489" s="29" t="n">
        <v>0</v>
      </c>
      <c r="AC489" s="29"/>
      <c r="AD489" s="29" t="inlineStr">
        <f aca="false">FALSE()</f>
        <is>
          <t/>
        </is>
      </c>
      <c r="AE489" s="29" t="s">
        <v>75</v>
      </c>
      <c r="AF489" s="29"/>
      <c r="AG489" s="29"/>
      <c r="AH489" s="29" t="inlineStr">
        <f aca="false">FALSE()</f>
        <is>
          <t/>
        </is>
      </c>
      <c r="AI489" s="29" t="n">
        <v>0</v>
      </c>
      <c r="AJ489" s="29"/>
      <c r="AK489" s="29" t="s">
        <v>84</v>
      </c>
      <c r="AL489" s="29" t="inlineStr">
        <f aca="false">FALSE()</f>
        <is>
          <t/>
        </is>
      </c>
      <c r="AM489" s="29" t="s">
        <v>1911</v>
      </c>
      <c r="AN489" s="29"/>
      <c r="AO489" s="29"/>
      <c r="AP489" s="29"/>
      <c r="AQ489" s="29"/>
      <c r="AR489" s="29"/>
      <c r="AS489" s="29"/>
      <c r="AT489" s="29"/>
      <c r="AU489" s="29"/>
      <c r="AV489" s="0" t="n">
        <v>1</v>
      </c>
      <c r="AW489" s="24" t="e">
        <f aca="false">REPLACE(INDEX(GroupVertices[group], MATCH(Edges[[#this row],[vertex 1]],GroupVertices[vertex],0)),1,1,"")</f>
        <v>#VALUE!</v>
      </c>
      <c r="AX489" s="24" t="e">
        <f aca="false">REPLACE(INDEX(GroupVertices[group], MATCH(Edges[[#this row],[vertex 2]],GroupVertices[vertex],0)),1,1,"")</f>
        <v>#VALUE!</v>
      </c>
      <c r="AY489" s="25" t="n">
        <v>0</v>
      </c>
      <c r="AZ489" s="26" t="n">
        <v>0</v>
      </c>
      <c r="BA489" s="25" t="n">
        <v>0</v>
      </c>
      <c r="BB489" s="26" t="n">
        <v>0</v>
      </c>
      <c r="BC489" s="25" t="n">
        <v>0</v>
      </c>
      <c r="BD489" s="26" t="n">
        <v>0</v>
      </c>
      <c r="BE489" s="25" t="n">
        <v>5</v>
      </c>
      <c r="BF489" s="26" t="n">
        <v>100</v>
      </c>
      <c r="BG489" s="25" t="n">
        <v>5</v>
      </c>
    </row>
    <row r="490" customFormat="false" ht="15" hidden="false" customHeight="false" outlineLevel="0" collapsed="false">
      <c r="A490" s="15" t="s">
        <v>1912</v>
      </c>
      <c r="B490" s="15" t="s">
        <v>1912</v>
      </c>
      <c r="C490" s="16" t="s">
        <v>66</v>
      </c>
      <c r="D490" s="17" t="n">
        <v>3</v>
      </c>
      <c r="E490" s="16" t="s">
        <v>67</v>
      </c>
      <c r="F490" s="18" t="n">
        <v>32</v>
      </c>
      <c r="G490" s="16"/>
      <c r="H490" s="19"/>
      <c r="I490" s="7"/>
      <c r="J490" s="7"/>
      <c r="K490" s="8" t="s">
        <v>68</v>
      </c>
      <c r="L490" s="20" t="n">
        <v>490</v>
      </c>
      <c r="M490" s="20"/>
      <c r="N490" s="10"/>
      <c r="O490" s="27" t="s">
        <v>21</v>
      </c>
      <c r="P490" s="28" t="n">
        <v>42707.6329282407</v>
      </c>
      <c r="Q490" s="27" t="s">
        <v>1913</v>
      </c>
      <c r="R490" s="23" t="s">
        <v>1690</v>
      </c>
      <c r="S490" s="27" t="s">
        <v>1088</v>
      </c>
      <c r="T490" s="27"/>
      <c r="U490" s="28" t="n">
        <v>42707.6329282407</v>
      </c>
      <c r="V490" s="23" t="s">
        <v>1914</v>
      </c>
      <c r="W490" s="27"/>
      <c r="X490" s="27"/>
      <c r="Y490" s="27" t="s">
        <v>1915</v>
      </c>
      <c r="Z490" s="27"/>
      <c r="AA490" s="29" t="inlineStr">
        <f aca="false">FALSE()</f>
        <is>
          <t/>
        </is>
      </c>
      <c r="AB490" s="29" t="n">
        <v>0</v>
      </c>
      <c r="AC490" s="29"/>
      <c r="AD490" s="29" t="inlineStr">
        <f aca="false">FALSE()</f>
        <is>
          <t/>
        </is>
      </c>
      <c r="AE490" s="29" t="s">
        <v>75</v>
      </c>
      <c r="AF490" s="29"/>
      <c r="AG490" s="29"/>
      <c r="AH490" s="29" t="inlineStr">
        <f aca="false">FALSE()</f>
        <is>
          <t/>
        </is>
      </c>
      <c r="AI490" s="29" t="n">
        <v>0</v>
      </c>
      <c r="AJ490" s="29"/>
      <c r="AK490" s="29" t="s">
        <v>84</v>
      </c>
      <c r="AL490" s="29" t="inlineStr">
        <f aca="false">FALSE()</f>
        <is>
          <t/>
        </is>
      </c>
      <c r="AM490" s="29" t="s">
        <v>1915</v>
      </c>
      <c r="AN490" s="29"/>
      <c r="AO490" s="29"/>
      <c r="AP490" s="29"/>
      <c r="AQ490" s="29"/>
      <c r="AR490" s="29"/>
      <c r="AS490" s="29"/>
      <c r="AT490" s="29"/>
      <c r="AU490" s="29"/>
      <c r="AV490" s="0" t="n">
        <v>1</v>
      </c>
      <c r="AW490" s="24" t="e">
        <f aca="false">REPLACE(INDEX(GroupVertices[group], MATCH(Edges[[#this row],[vertex 1]],GroupVertices[vertex],0)),1,1,"")</f>
        <v>#VALUE!</v>
      </c>
      <c r="AX490" s="24" t="e">
        <f aca="false">REPLACE(INDEX(GroupVertices[group], MATCH(Edges[[#this row],[vertex 2]],GroupVertices[vertex],0)),1,1,"")</f>
        <v>#VALUE!</v>
      </c>
      <c r="AY490" s="25" t="n">
        <v>0</v>
      </c>
      <c r="AZ490" s="26" t="n">
        <v>0</v>
      </c>
      <c r="BA490" s="25" t="n">
        <v>0</v>
      </c>
      <c r="BB490" s="26" t="n">
        <v>0</v>
      </c>
      <c r="BC490" s="25" t="n">
        <v>0</v>
      </c>
      <c r="BD490" s="26" t="n">
        <v>0</v>
      </c>
      <c r="BE490" s="25" t="n">
        <v>5</v>
      </c>
      <c r="BF490" s="26" t="n">
        <v>100</v>
      </c>
      <c r="BG490" s="25" t="n">
        <v>5</v>
      </c>
    </row>
    <row r="491" customFormat="false" ht="15" hidden="false" customHeight="false" outlineLevel="0" collapsed="false">
      <c r="A491" s="15" t="s">
        <v>1916</v>
      </c>
      <c r="B491" s="15" t="s">
        <v>1085</v>
      </c>
      <c r="C491" s="16" t="s">
        <v>66</v>
      </c>
      <c r="D491" s="17" t="n">
        <v>3</v>
      </c>
      <c r="E491" s="16" t="s">
        <v>67</v>
      </c>
      <c r="F491" s="18" t="n">
        <v>32</v>
      </c>
      <c r="G491" s="16"/>
      <c r="H491" s="19"/>
      <c r="I491" s="7"/>
      <c r="J491" s="7"/>
      <c r="K491" s="8" t="s">
        <v>68</v>
      </c>
      <c r="L491" s="20" t="n">
        <v>491</v>
      </c>
      <c r="M491" s="20"/>
      <c r="N491" s="10"/>
      <c r="O491" s="27" t="s">
        <v>69</v>
      </c>
      <c r="P491" s="28" t="n">
        <v>42707.6587268518</v>
      </c>
      <c r="Q491" s="27" t="s">
        <v>1917</v>
      </c>
      <c r="R491" s="23" t="s">
        <v>1690</v>
      </c>
      <c r="S491" s="27" t="s">
        <v>1088</v>
      </c>
      <c r="T491" s="27"/>
      <c r="U491" s="28" t="n">
        <v>42707.6587268518</v>
      </c>
      <c r="V491" s="23" t="s">
        <v>1918</v>
      </c>
      <c r="W491" s="27"/>
      <c r="X491" s="27"/>
      <c r="Y491" s="27" t="s">
        <v>1919</v>
      </c>
      <c r="Z491" s="27"/>
      <c r="AA491" s="29" t="inlineStr">
        <f aca="false">FALSE()</f>
        <is>
          <t/>
        </is>
      </c>
      <c r="AB491" s="29" t="n">
        <v>0</v>
      </c>
      <c r="AC491" s="29"/>
      <c r="AD491" s="29" t="inlineStr">
        <f aca="false">FALSE()</f>
        <is>
          <t/>
        </is>
      </c>
      <c r="AE491" s="29" t="s">
        <v>75</v>
      </c>
      <c r="AF491" s="29"/>
      <c r="AG491" s="29"/>
      <c r="AH491" s="29" t="inlineStr">
        <f aca="false">FALSE()</f>
        <is>
          <t/>
        </is>
      </c>
      <c r="AI491" s="29" t="n">
        <v>4</v>
      </c>
      <c r="AJ491" s="29" t="s">
        <v>1920</v>
      </c>
      <c r="AK491" s="29" t="s">
        <v>84</v>
      </c>
      <c r="AL491" s="29" t="inlineStr">
        <f aca="false">FALSE()</f>
        <is>
          <t/>
        </is>
      </c>
      <c r="AM491" s="29" t="s">
        <v>1920</v>
      </c>
      <c r="AN491" s="29"/>
      <c r="AO491" s="29"/>
      <c r="AP491" s="29"/>
      <c r="AQ491" s="29"/>
      <c r="AR491" s="29"/>
      <c r="AS491" s="29"/>
      <c r="AT491" s="29"/>
      <c r="AU491" s="29"/>
      <c r="AV491" s="0" t="n">
        <v>1</v>
      </c>
      <c r="AW491" s="24" t="e">
        <f aca="false">REPLACE(INDEX(GroupVertices[group], MATCH(Edges[[#this row],[vertex 1]],GroupVertices[vertex],0)),1,1,"")</f>
        <v>#VALUE!</v>
      </c>
      <c r="AX491" s="24" t="e">
        <f aca="false">REPLACE(INDEX(GroupVertices[group], MATCH(Edges[[#this row],[vertex 2]],GroupVertices[vertex],0)),1,1,"")</f>
        <v>#VALUE!</v>
      </c>
      <c r="AY491" s="25" t="n">
        <v>0</v>
      </c>
      <c r="AZ491" s="26" t="n">
        <v>0</v>
      </c>
      <c r="BA491" s="25" t="n">
        <v>0</v>
      </c>
      <c r="BB491" s="26" t="n">
        <v>0</v>
      </c>
      <c r="BC491" s="25" t="n">
        <v>0</v>
      </c>
      <c r="BD491" s="26" t="n">
        <v>0</v>
      </c>
      <c r="BE491" s="25" t="n">
        <v>14</v>
      </c>
      <c r="BF491" s="26" t="n">
        <v>100</v>
      </c>
      <c r="BG491" s="25" t="n">
        <v>14</v>
      </c>
    </row>
    <row r="492" customFormat="false" ht="15" hidden="false" customHeight="false" outlineLevel="0" collapsed="false">
      <c r="A492" s="15" t="s">
        <v>1921</v>
      </c>
      <c r="B492" s="15" t="s">
        <v>1921</v>
      </c>
      <c r="C492" s="16" t="s">
        <v>66</v>
      </c>
      <c r="D492" s="17" t="n">
        <v>3</v>
      </c>
      <c r="E492" s="16" t="s">
        <v>67</v>
      </c>
      <c r="F492" s="18" t="n">
        <v>32</v>
      </c>
      <c r="G492" s="16"/>
      <c r="H492" s="19"/>
      <c r="I492" s="7"/>
      <c r="J492" s="7"/>
      <c r="K492" s="8" t="s">
        <v>68</v>
      </c>
      <c r="L492" s="20" t="n">
        <v>492</v>
      </c>
      <c r="M492" s="20"/>
      <c r="N492" s="10"/>
      <c r="O492" s="27" t="s">
        <v>21</v>
      </c>
      <c r="P492" s="28" t="n">
        <v>42707.6764467593</v>
      </c>
      <c r="Q492" s="27" t="s">
        <v>1922</v>
      </c>
      <c r="R492" s="23" t="s">
        <v>1923</v>
      </c>
      <c r="S492" s="27" t="s">
        <v>370</v>
      </c>
      <c r="T492" s="27"/>
      <c r="U492" s="28" t="n">
        <v>42707.6764467593</v>
      </c>
      <c r="V492" s="23" t="s">
        <v>1924</v>
      </c>
      <c r="W492" s="27"/>
      <c r="X492" s="27"/>
      <c r="Y492" s="27" t="s">
        <v>1925</v>
      </c>
      <c r="Z492" s="27"/>
      <c r="AA492" s="29" t="inlineStr">
        <f aca="false">FALSE()</f>
        <is>
          <t/>
        </is>
      </c>
      <c r="AB492" s="29" t="n">
        <v>0</v>
      </c>
      <c r="AC492" s="29"/>
      <c r="AD492" s="29" t="inlineStr">
        <f aca="false">FALSE()</f>
        <is>
          <t/>
        </is>
      </c>
      <c r="AE492" s="29" t="s">
        <v>75</v>
      </c>
      <c r="AF492" s="29"/>
      <c r="AG492" s="29"/>
      <c r="AH492" s="29" t="inlineStr">
        <f aca="false">FALSE()</f>
        <is>
          <t/>
        </is>
      </c>
      <c r="AI492" s="29" t="n">
        <v>0</v>
      </c>
      <c r="AJ492" s="29"/>
      <c r="AK492" s="29" t="s">
        <v>374</v>
      </c>
      <c r="AL492" s="29" t="inlineStr">
        <f aca="false">FALSE()</f>
        <is>
          <t/>
        </is>
      </c>
      <c r="AM492" s="29" t="s">
        <v>1925</v>
      </c>
      <c r="AN492" s="29"/>
      <c r="AO492" s="29"/>
      <c r="AP492" s="29"/>
      <c r="AQ492" s="29"/>
      <c r="AR492" s="29"/>
      <c r="AS492" s="29"/>
      <c r="AT492" s="29"/>
      <c r="AU492" s="29"/>
      <c r="AV492" s="0" t="n">
        <v>1</v>
      </c>
      <c r="AW492" s="24" t="e">
        <f aca="false">REPLACE(INDEX(GroupVertices[group], MATCH(Edges[[#this row],[vertex 1]],GroupVertices[vertex],0)),1,1,"")</f>
        <v>#VALUE!</v>
      </c>
      <c r="AX492" s="24" t="e">
        <f aca="false">REPLACE(INDEX(GroupVertices[group], MATCH(Edges[[#this row],[vertex 2]],GroupVertices[vertex],0)),1,1,"")</f>
        <v>#VALUE!</v>
      </c>
      <c r="AY492" s="25" t="n">
        <v>2</v>
      </c>
      <c r="AZ492" s="26" t="n">
        <v>20</v>
      </c>
      <c r="BA492" s="25" t="n">
        <v>0</v>
      </c>
      <c r="BB492" s="26" t="n">
        <v>0</v>
      </c>
      <c r="BC492" s="25" t="n">
        <v>0</v>
      </c>
      <c r="BD492" s="26" t="n">
        <v>0</v>
      </c>
      <c r="BE492" s="25" t="n">
        <v>8</v>
      </c>
      <c r="BF492" s="26" t="n">
        <v>80</v>
      </c>
      <c r="BG492" s="25" t="n">
        <v>10</v>
      </c>
    </row>
    <row r="493" customFormat="false" ht="15" hidden="false" customHeight="false" outlineLevel="0" collapsed="false">
      <c r="A493" s="15" t="s">
        <v>1926</v>
      </c>
      <c r="B493" s="15" t="s">
        <v>1926</v>
      </c>
      <c r="C493" s="16" t="s">
        <v>66</v>
      </c>
      <c r="D493" s="17" t="n">
        <v>3</v>
      </c>
      <c r="E493" s="16" t="s">
        <v>67</v>
      </c>
      <c r="F493" s="18" t="n">
        <v>32</v>
      </c>
      <c r="G493" s="16"/>
      <c r="H493" s="19"/>
      <c r="I493" s="7"/>
      <c r="J493" s="7"/>
      <c r="K493" s="8" t="s">
        <v>68</v>
      </c>
      <c r="L493" s="20" t="n">
        <v>493</v>
      </c>
      <c r="M493" s="20"/>
      <c r="N493" s="10"/>
      <c r="O493" s="27" t="s">
        <v>21</v>
      </c>
      <c r="P493" s="28" t="n">
        <v>42707.6781828704</v>
      </c>
      <c r="Q493" s="27" t="s">
        <v>1927</v>
      </c>
      <c r="R493" s="23" t="s">
        <v>1928</v>
      </c>
      <c r="S493" s="27" t="s">
        <v>126</v>
      </c>
      <c r="T493" s="27" t="s">
        <v>1929</v>
      </c>
      <c r="U493" s="28" t="n">
        <v>42707.6781828704</v>
      </c>
      <c r="V493" s="23" t="s">
        <v>1930</v>
      </c>
      <c r="W493" s="27"/>
      <c r="X493" s="27"/>
      <c r="Y493" s="27" t="s">
        <v>1931</v>
      </c>
      <c r="Z493" s="27"/>
      <c r="AA493" s="29" t="inlineStr">
        <f aca="false">FALSE()</f>
        <is>
          <t/>
        </is>
      </c>
      <c r="AB493" s="29" t="n">
        <v>0</v>
      </c>
      <c r="AC493" s="29"/>
      <c r="AD493" s="29" t="inlineStr">
        <f aca="false">FALSE()</f>
        <is>
          <t/>
        </is>
      </c>
      <c r="AE493" s="29" t="s">
        <v>75</v>
      </c>
      <c r="AF493" s="29"/>
      <c r="AG493" s="29"/>
      <c r="AH493" s="29" t="inlineStr">
        <f aca="false">FALSE()</f>
        <is>
          <t/>
        </is>
      </c>
      <c r="AI493" s="29" t="n">
        <v>0</v>
      </c>
      <c r="AJ493" s="29"/>
      <c r="AK493" s="29" t="s">
        <v>126</v>
      </c>
      <c r="AL493" s="29" t="inlineStr">
        <f aca="false">FALSE()</f>
        <is>
          <t/>
        </is>
      </c>
      <c r="AM493" s="29" t="s">
        <v>1931</v>
      </c>
      <c r="AN493" s="29"/>
      <c r="AO493" s="29"/>
      <c r="AP493" s="29"/>
      <c r="AQ493" s="29"/>
      <c r="AR493" s="29"/>
      <c r="AS493" s="29"/>
      <c r="AT493" s="29"/>
      <c r="AU493" s="29"/>
      <c r="AV493" s="0" t="n">
        <v>1</v>
      </c>
      <c r="AW493" s="24" t="e">
        <f aca="false">REPLACE(INDEX(GroupVertices[group], MATCH(Edges[[#this row],[vertex 1]],GroupVertices[vertex],0)),1,1,"")</f>
        <v>#VALUE!</v>
      </c>
      <c r="AX493" s="24" t="e">
        <f aca="false">REPLACE(INDEX(GroupVertices[group], MATCH(Edges[[#this row],[vertex 2]],GroupVertices[vertex],0)),1,1,"")</f>
        <v>#VALUE!</v>
      </c>
      <c r="AY493" s="25" t="n">
        <v>2</v>
      </c>
      <c r="AZ493" s="26" t="n">
        <v>18.1818181818182</v>
      </c>
      <c r="BA493" s="25" t="n">
        <v>1</v>
      </c>
      <c r="BB493" s="26" t="n">
        <v>9.09090909090909</v>
      </c>
      <c r="BC493" s="25" t="n">
        <v>0</v>
      </c>
      <c r="BD493" s="26" t="n">
        <v>0</v>
      </c>
      <c r="BE493" s="25" t="n">
        <v>8</v>
      </c>
      <c r="BF493" s="26" t="n">
        <v>72.7272727272727</v>
      </c>
      <c r="BG493" s="25" t="n">
        <v>11</v>
      </c>
    </row>
    <row r="494" customFormat="false" ht="15" hidden="false" customHeight="false" outlineLevel="0" collapsed="false">
      <c r="A494" s="15" t="s">
        <v>1932</v>
      </c>
      <c r="B494" s="15" t="s">
        <v>1932</v>
      </c>
      <c r="C494" s="16" t="s">
        <v>66</v>
      </c>
      <c r="D494" s="17" t="n">
        <v>3</v>
      </c>
      <c r="E494" s="16" t="s">
        <v>67</v>
      </c>
      <c r="F494" s="18" t="n">
        <v>32</v>
      </c>
      <c r="G494" s="16"/>
      <c r="H494" s="19"/>
      <c r="I494" s="7"/>
      <c r="J494" s="7"/>
      <c r="K494" s="8" t="s">
        <v>68</v>
      </c>
      <c r="L494" s="20" t="n">
        <v>494</v>
      </c>
      <c r="M494" s="20"/>
      <c r="N494" s="10"/>
      <c r="O494" s="27" t="s">
        <v>21</v>
      </c>
      <c r="P494" s="28" t="n">
        <v>42707.6774305556</v>
      </c>
      <c r="Q494" s="27" t="s">
        <v>1933</v>
      </c>
      <c r="R494" s="23" t="s">
        <v>1934</v>
      </c>
      <c r="S494" s="27" t="s">
        <v>1935</v>
      </c>
      <c r="T494" s="27" t="s">
        <v>1936</v>
      </c>
      <c r="U494" s="28" t="n">
        <v>42707.6774305556</v>
      </c>
      <c r="V494" s="23" t="s">
        <v>1937</v>
      </c>
      <c r="W494" s="27"/>
      <c r="X494" s="27"/>
      <c r="Y494" s="27" t="s">
        <v>1938</v>
      </c>
      <c r="Z494" s="27"/>
      <c r="AA494" s="29" t="inlineStr">
        <f aca="false">FALSE()</f>
        <is>
          <t/>
        </is>
      </c>
      <c r="AB494" s="29" t="n">
        <v>1</v>
      </c>
      <c r="AC494" s="29"/>
      <c r="AD494" s="29" t="inlineStr">
        <f aca="false">FALSE()</f>
        <is>
          <t/>
        </is>
      </c>
      <c r="AE494" s="29" t="s">
        <v>75</v>
      </c>
      <c r="AF494" s="29"/>
      <c r="AG494" s="29"/>
      <c r="AH494" s="29" t="inlineStr">
        <f aca="false">FALSE()</f>
        <is>
          <t/>
        </is>
      </c>
      <c r="AI494" s="29" t="n">
        <v>1</v>
      </c>
      <c r="AJ494" s="29"/>
      <c r="AK494" s="29" t="s">
        <v>332</v>
      </c>
      <c r="AL494" s="29" t="inlineStr">
        <f aca="false">FALSE()</f>
        <is>
          <t/>
        </is>
      </c>
      <c r="AM494" s="29" t="s">
        <v>1938</v>
      </c>
      <c r="AN494" s="29"/>
      <c r="AO494" s="29"/>
      <c r="AP494" s="29"/>
      <c r="AQ494" s="29"/>
      <c r="AR494" s="29"/>
      <c r="AS494" s="29"/>
      <c r="AT494" s="29"/>
      <c r="AU494" s="29"/>
      <c r="AV494" s="0" t="n">
        <v>1</v>
      </c>
      <c r="AW494" s="24" t="e">
        <f aca="false">REPLACE(INDEX(GroupVertices[group], MATCH(Edges[[#this row],[vertex 1]],GroupVertices[vertex],0)),1,1,"")</f>
        <v>#VALUE!</v>
      </c>
      <c r="AX494" s="24" t="e">
        <f aca="false">REPLACE(INDEX(GroupVertices[group], MATCH(Edges[[#this row],[vertex 2]],GroupVertices[vertex],0)),1,1,"")</f>
        <v>#VALUE!</v>
      </c>
      <c r="AY494" s="25" t="n">
        <v>2</v>
      </c>
      <c r="AZ494" s="26" t="n">
        <v>18.1818181818182</v>
      </c>
      <c r="BA494" s="25" t="n">
        <v>0</v>
      </c>
      <c r="BB494" s="26" t="n">
        <v>0</v>
      </c>
      <c r="BC494" s="25" t="n">
        <v>0</v>
      </c>
      <c r="BD494" s="26" t="n">
        <v>0</v>
      </c>
      <c r="BE494" s="25" t="n">
        <v>9</v>
      </c>
      <c r="BF494" s="26" t="n">
        <v>81.8181818181818</v>
      </c>
      <c r="BG494" s="25" t="n">
        <v>11</v>
      </c>
    </row>
    <row r="495" customFormat="false" ht="15" hidden="false" customHeight="false" outlineLevel="0" collapsed="false">
      <c r="A495" s="15" t="s">
        <v>1939</v>
      </c>
      <c r="B495" s="15" t="s">
        <v>1932</v>
      </c>
      <c r="C495" s="16" t="s">
        <v>66</v>
      </c>
      <c r="D495" s="17" t="n">
        <v>3</v>
      </c>
      <c r="E495" s="16" t="s">
        <v>67</v>
      </c>
      <c r="F495" s="18" t="n">
        <v>32</v>
      </c>
      <c r="G495" s="16"/>
      <c r="H495" s="19"/>
      <c r="I495" s="7"/>
      <c r="J495" s="7"/>
      <c r="K495" s="8" t="s">
        <v>68</v>
      </c>
      <c r="L495" s="20" t="n">
        <v>495</v>
      </c>
      <c r="M495" s="20"/>
      <c r="N495" s="10"/>
      <c r="O495" s="27" t="s">
        <v>69</v>
      </c>
      <c r="P495" s="28" t="n">
        <v>42707.6782407407</v>
      </c>
      <c r="Q495" s="27" t="s">
        <v>1940</v>
      </c>
      <c r="R495" s="23" t="s">
        <v>1934</v>
      </c>
      <c r="S495" s="27" t="s">
        <v>1935</v>
      </c>
      <c r="T495" s="27" t="s">
        <v>1936</v>
      </c>
      <c r="U495" s="28" t="n">
        <v>42707.6782407407</v>
      </c>
      <c r="V495" s="23" t="s">
        <v>1941</v>
      </c>
      <c r="W495" s="27"/>
      <c r="X495" s="27"/>
      <c r="Y495" s="27" t="s">
        <v>1942</v>
      </c>
      <c r="Z495" s="27"/>
      <c r="AA495" s="29" t="inlineStr">
        <f aca="false">FALSE()</f>
        <is>
          <t/>
        </is>
      </c>
      <c r="AB495" s="29" t="n">
        <v>0</v>
      </c>
      <c r="AC495" s="29"/>
      <c r="AD495" s="29" t="inlineStr">
        <f aca="false">FALSE()</f>
        <is>
          <t/>
        </is>
      </c>
      <c r="AE495" s="29" t="s">
        <v>75</v>
      </c>
      <c r="AF495" s="29"/>
      <c r="AG495" s="29"/>
      <c r="AH495" s="29" t="inlineStr">
        <f aca="false">FALSE()</f>
        <is>
          <t/>
        </is>
      </c>
      <c r="AI495" s="29" t="n">
        <v>1</v>
      </c>
      <c r="AJ495" s="29" t="s">
        <v>1938</v>
      </c>
      <c r="AK495" s="29" t="s">
        <v>84</v>
      </c>
      <c r="AL495" s="29" t="inlineStr">
        <f aca="false">FALSE()</f>
        <is>
          <t/>
        </is>
      </c>
      <c r="AM495" s="29" t="s">
        <v>1938</v>
      </c>
      <c r="AN495" s="29"/>
      <c r="AO495" s="29"/>
      <c r="AP495" s="29"/>
      <c r="AQ495" s="29"/>
      <c r="AR495" s="29"/>
      <c r="AS495" s="29"/>
      <c r="AT495" s="29"/>
      <c r="AU495" s="29"/>
      <c r="AV495" s="0" t="n">
        <v>1</v>
      </c>
      <c r="AW495" s="24" t="e">
        <f aca="false">REPLACE(INDEX(GroupVertices[group], MATCH(Edges[[#this row],[vertex 1]],GroupVertices[vertex],0)),1,1,"")</f>
        <v>#VALUE!</v>
      </c>
      <c r="AX495" s="24" t="e">
        <f aca="false">REPLACE(INDEX(GroupVertices[group], MATCH(Edges[[#this row],[vertex 2]],GroupVertices[vertex],0)),1,1,"")</f>
        <v>#VALUE!</v>
      </c>
      <c r="AY495" s="25" t="n">
        <v>2</v>
      </c>
      <c r="AZ495" s="26" t="n">
        <v>15.3846153846154</v>
      </c>
      <c r="BA495" s="25" t="n">
        <v>0</v>
      </c>
      <c r="BB495" s="26" t="n">
        <v>0</v>
      </c>
      <c r="BC495" s="25" t="n">
        <v>0</v>
      </c>
      <c r="BD495" s="26" t="n">
        <v>0</v>
      </c>
      <c r="BE495" s="25" t="n">
        <v>11</v>
      </c>
      <c r="BF495" s="26" t="n">
        <v>84.6153846153846</v>
      </c>
      <c r="BG495" s="25" t="n">
        <v>13</v>
      </c>
    </row>
    <row r="496" customFormat="false" ht="15" hidden="false" customHeight="false" outlineLevel="0" collapsed="false">
      <c r="A496" s="15" t="s">
        <v>1943</v>
      </c>
      <c r="B496" s="15" t="s">
        <v>1085</v>
      </c>
      <c r="C496" s="16" t="s">
        <v>66</v>
      </c>
      <c r="D496" s="17" t="n">
        <v>3</v>
      </c>
      <c r="E496" s="16" t="s">
        <v>67</v>
      </c>
      <c r="F496" s="18" t="n">
        <v>32</v>
      </c>
      <c r="G496" s="16"/>
      <c r="H496" s="19"/>
      <c r="I496" s="7"/>
      <c r="J496" s="7"/>
      <c r="K496" s="8" t="s">
        <v>68</v>
      </c>
      <c r="L496" s="20" t="n">
        <v>496</v>
      </c>
      <c r="M496" s="20"/>
      <c r="N496" s="10"/>
      <c r="O496" s="27" t="s">
        <v>69</v>
      </c>
      <c r="P496" s="28" t="n">
        <v>42707.6804282407</v>
      </c>
      <c r="Q496" s="27" t="s">
        <v>1917</v>
      </c>
      <c r="R496" s="23" t="s">
        <v>1690</v>
      </c>
      <c r="S496" s="27" t="s">
        <v>1088</v>
      </c>
      <c r="T496" s="27"/>
      <c r="U496" s="28" t="n">
        <v>42707.6804282407</v>
      </c>
      <c r="V496" s="23" t="s">
        <v>1944</v>
      </c>
      <c r="W496" s="27"/>
      <c r="X496" s="27"/>
      <c r="Y496" s="27" t="s">
        <v>1945</v>
      </c>
      <c r="Z496" s="27"/>
      <c r="AA496" s="29" t="inlineStr">
        <f aca="false">FALSE()</f>
        <is>
          <t/>
        </is>
      </c>
      <c r="AB496" s="29" t="n">
        <v>0</v>
      </c>
      <c r="AC496" s="29"/>
      <c r="AD496" s="29" t="inlineStr">
        <f aca="false">FALSE()</f>
        <is>
          <t/>
        </is>
      </c>
      <c r="AE496" s="29" t="s">
        <v>75</v>
      </c>
      <c r="AF496" s="29"/>
      <c r="AG496" s="29"/>
      <c r="AH496" s="29" t="inlineStr">
        <f aca="false">FALSE()</f>
        <is>
          <t/>
        </is>
      </c>
      <c r="AI496" s="29" t="n">
        <v>3</v>
      </c>
      <c r="AJ496" s="29" t="s">
        <v>1920</v>
      </c>
      <c r="AK496" s="29" t="s">
        <v>1851</v>
      </c>
      <c r="AL496" s="29" t="inlineStr">
        <f aca="false">FALSE()</f>
        <is>
          <t/>
        </is>
      </c>
      <c r="AM496" s="29" t="s">
        <v>1920</v>
      </c>
      <c r="AN496" s="29"/>
      <c r="AO496" s="29"/>
      <c r="AP496" s="29"/>
      <c r="AQ496" s="29"/>
      <c r="AR496" s="29"/>
      <c r="AS496" s="29"/>
      <c r="AT496" s="29"/>
      <c r="AU496" s="29"/>
      <c r="AV496" s="0" t="n">
        <v>1</v>
      </c>
      <c r="AW496" s="24" t="e">
        <f aca="false">REPLACE(INDEX(GroupVertices[group], MATCH(Edges[[#this row],[vertex 1]],GroupVertices[vertex],0)),1,1,"")</f>
        <v>#VALUE!</v>
      </c>
      <c r="AX496" s="24" t="e">
        <f aca="false">REPLACE(INDEX(GroupVertices[group], MATCH(Edges[[#this row],[vertex 2]],GroupVertices[vertex],0)),1,1,"")</f>
        <v>#VALUE!</v>
      </c>
      <c r="AY496" s="25" t="n">
        <v>0</v>
      </c>
      <c r="AZ496" s="26" t="n">
        <v>0</v>
      </c>
      <c r="BA496" s="25" t="n">
        <v>0</v>
      </c>
      <c r="BB496" s="26" t="n">
        <v>0</v>
      </c>
      <c r="BC496" s="25" t="n">
        <v>0</v>
      </c>
      <c r="BD496" s="26" t="n">
        <v>0</v>
      </c>
      <c r="BE496" s="25" t="n">
        <v>14</v>
      </c>
      <c r="BF496" s="26" t="n">
        <v>100</v>
      </c>
      <c r="BG496" s="25" t="n">
        <v>14</v>
      </c>
    </row>
    <row r="497" customFormat="false" ht="15" hidden="false" customHeight="false" outlineLevel="0" collapsed="false">
      <c r="A497" s="15" t="s">
        <v>1946</v>
      </c>
      <c r="B497" s="15" t="s">
        <v>1946</v>
      </c>
      <c r="C497" s="16" t="s">
        <v>66</v>
      </c>
      <c r="D497" s="17" t="n">
        <v>3</v>
      </c>
      <c r="E497" s="16" t="s">
        <v>67</v>
      </c>
      <c r="F497" s="18" t="n">
        <v>32</v>
      </c>
      <c r="G497" s="16"/>
      <c r="H497" s="19"/>
      <c r="I497" s="7"/>
      <c r="J497" s="7"/>
      <c r="K497" s="8" t="s">
        <v>68</v>
      </c>
      <c r="L497" s="20" t="n">
        <v>497</v>
      </c>
      <c r="M497" s="20"/>
      <c r="N497" s="10"/>
      <c r="O497" s="27" t="s">
        <v>21</v>
      </c>
      <c r="P497" s="28" t="n">
        <v>42707.6807175926</v>
      </c>
      <c r="Q497" s="27" t="s">
        <v>1947</v>
      </c>
      <c r="R497" s="23" t="s">
        <v>1948</v>
      </c>
      <c r="S497" s="27" t="s">
        <v>146</v>
      </c>
      <c r="T497" s="27"/>
      <c r="U497" s="28" t="n">
        <v>42707.6807175926</v>
      </c>
      <c r="V497" s="23" t="s">
        <v>1949</v>
      </c>
      <c r="W497" s="27"/>
      <c r="X497" s="27"/>
      <c r="Y497" s="27" t="s">
        <v>1950</v>
      </c>
      <c r="Z497" s="27"/>
      <c r="AA497" s="29" t="inlineStr">
        <f aca="false">FALSE()</f>
        <is>
          <t/>
        </is>
      </c>
      <c r="AB497" s="29" t="n">
        <v>0</v>
      </c>
      <c r="AC497" s="29"/>
      <c r="AD497" s="29" t="inlineStr">
        <f aca="false">FALSE()</f>
        <is>
          <t/>
        </is>
      </c>
      <c r="AE497" s="29" t="s">
        <v>75</v>
      </c>
      <c r="AF497" s="29"/>
      <c r="AG497" s="29"/>
      <c r="AH497" s="29" t="inlineStr">
        <f aca="false">FALSE()</f>
        <is>
          <t/>
        </is>
      </c>
      <c r="AI497" s="29" t="n">
        <v>0</v>
      </c>
      <c r="AJ497" s="29"/>
      <c r="AK497" s="29" t="s">
        <v>149</v>
      </c>
      <c r="AL497" s="29" t="inlineStr">
        <f aca="false">FALSE()</f>
        <is>
          <t/>
        </is>
      </c>
      <c r="AM497" s="29" t="s">
        <v>1950</v>
      </c>
      <c r="AN497" s="29"/>
      <c r="AO497" s="29"/>
      <c r="AP497" s="29"/>
      <c r="AQ497" s="29"/>
      <c r="AR497" s="29"/>
      <c r="AS497" s="29"/>
      <c r="AT497" s="29"/>
      <c r="AU497" s="29"/>
      <c r="AV497" s="0" t="n">
        <v>1</v>
      </c>
      <c r="AW497" s="24" t="e">
        <f aca="false">REPLACE(INDEX(GroupVertices[group], MATCH(Edges[[#this row],[vertex 1]],GroupVertices[vertex],0)),1,1,"")</f>
        <v>#VALUE!</v>
      </c>
      <c r="AX497" s="24" t="e">
        <f aca="false">REPLACE(INDEX(GroupVertices[group], MATCH(Edges[[#this row],[vertex 2]],GroupVertices[vertex],0)),1,1,"")</f>
        <v>#VALUE!</v>
      </c>
      <c r="AY497" s="25" t="n">
        <v>2</v>
      </c>
      <c r="AZ497" s="26" t="n">
        <v>20</v>
      </c>
      <c r="BA497" s="25" t="n">
        <v>0</v>
      </c>
      <c r="BB497" s="26" t="n">
        <v>0</v>
      </c>
      <c r="BC497" s="25" t="n">
        <v>0</v>
      </c>
      <c r="BD497" s="26" t="n">
        <v>0</v>
      </c>
      <c r="BE497" s="25" t="n">
        <v>8</v>
      </c>
      <c r="BF497" s="26" t="n">
        <v>80</v>
      </c>
      <c r="BG497" s="25" t="n">
        <v>10</v>
      </c>
    </row>
    <row r="498" customFormat="false" ht="15" hidden="false" customHeight="false" outlineLevel="0" collapsed="false">
      <c r="A498" s="15" t="s">
        <v>1951</v>
      </c>
      <c r="B498" s="15" t="s">
        <v>1951</v>
      </c>
      <c r="C498" s="16" t="s">
        <v>66</v>
      </c>
      <c r="D498" s="17" t="n">
        <v>3</v>
      </c>
      <c r="E498" s="16" t="s">
        <v>67</v>
      </c>
      <c r="F498" s="18" t="n">
        <v>32</v>
      </c>
      <c r="G498" s="16"/>
      <c r="H498" s="19"/>
      <c r="I498" s="7"/>
      <c r="J498" s="7"/>
      <c r="K498" s="8" t="s">
        <v>68</v>
      </c>
      <c r="L498" s="20" t="n">
        <v>498</v>
      </c>
      <c r="M498" s="20"/>
      <c r="N498" s="10"/>
      <c r="O498" s="27" t="s">
        <v>21</v>
      </c>
      <c r="P498" s="28" t="n">
        <v>42707.6807175926</v>
      </c>
      <c r="Q498" s="27" t="s">
        <v>1952</v>
      </c>
      <c r="R498" s="23" t="s">
        <v>1948</v>
      </c>
      <c r="S498" s="27" t="s">
        <v>146</v>
      </c>
      <c r="T498" s="27"/>
      <c r="U498" s="28" t="n">
        <v>42707.6807175926</v>
      </c>
      <c r="V498" s="23" t="s">
        <v>1953</v>
      </c>
      <c r="W498" s="27"/>
      <c r="X498" s="27"/>
      <c r="Y498" s="27" t="s">
        <v>1954</v>
      </c>
      <c r="Z498" s="27"/>
      <c r="AA498" s="29" t="inlineStr">
        <f aca="false">FALSE()</f>
        <is>
          <t/>
        </is>
      </c>
      <c r="AB498" s="29" t="n">
        <v>0</v>
      </c>
      <c r="AC498" s="29"/>
      <c r="AD498" s="29" t="inlineStr">
        <f aca="false">FALSE()</f>
        <is>
          <t/>
        </is>
      </c>
      <c r="AE498" s="29" t="s">
        <v>75</v>
      </c>
      <c r="AF498" s="29"/>
      <c r="AG498" s="29"/>
      <c r="AH498" s="29" t="inlineStr">
        <f aca="false">FALSE()</f>
        <is>
          <t/>
        </is>
      </c>
      <c r="AI498" s="29" t="n">
        <v>0</v>
      </c>
      <c r="AJ498" s="29"/>
      <c r="AK498" s="29" t="s">
        <v>149</v>
      </c>
      <c r="AL498" s="29" t="inlineStr">
        <f aca="false">FALSE()</f>
        <is>
          <t/>
        </is>
      </c>
      <c r="AM498" s="29" t="s">
        <v>1954</v>
      </c>
      <c r="AN498" s="29"/>
      <c r="AO498" s="29"/>
      <c r="AP498" s="29"/>
      <c r="AQ498" s="29"/>
      <c r="AR498" s="29"/>
      <c r="AS498" s="29"/>
      <c r="AT498" s="29"/>
      <c r="AU498" s="29"/>
      <c r="AV498" s="0" t="n">
        <v>1</v>
      </c>
      <c r="AW498" s="24" t="e">
        <f aca="false">REPLACE(INDEX(GroupVertices[group], MATCH(Edges[[#this row],[vertex 1]],GroupVertices[vertex],0)),1,1,"")</f>
        <v>#VALUE!</v>
      </c>
      <c r="AX498" s="24" t="e">
        <f aca="false">REPLACE(INDEX(GroupVertices[group], MATCH(Edges[[#this row],[vertex 2]],GroupVertices[vertex],0)),1,1,"")</f>
        <v>#VALUE!</v>
      </c>
      <c r="AY498" s="25" t="n">
        <v>2</v>
      </c>
      <c r="AZ498" s="26" t="n">
        <v>20</v>
      </c>
      <c r="BA498" s="25" t="n">
        <v>0</v>
      </c>
      <c r="BB498" s="26" t="n">
        <v>0</v>
      </c>
      <c r="BC498" s="25" t="n">
        <v>0</v>
      </c>
      <c r="BD498" s="26" t="n">
        <v>0</v>
      </c>
      <c r="BE498" s="25" t="n">
        <v>8</v>
      </c>
      <c r="BF498" s="26" t="n">
        <v>80</v>
      </c>
      <c r="BG498" s="25" t="n">
        <v>10</v>
      </c>
    </row>
    <row r="499" customFormat="false" ht="15" hidden="false" customHeight="false" outlineLevel="0" collapsed="false">
      <c r="A499" s="15" t="s">
        <v>1955</v>
      </c>
      <c r="B499" s="15" t="s">
        <v>1956</v>
      </c>
      <c r="C499" s="16" t="s">
        <v>66</v>
      </c>
      <c r="D499" s="17" t="n">
        <v>3</v>
      </c>
      <c r="E499" s="16" t="s">
        <v>67</v>
      </c>
      <c r="F499" s="18" t="n">
        <v>32</v>
      </c>
      <c r="G499" s="16"/>
      <c r="H499" s="19"/>
      <c r="I499" s="7"/>
      <c r="J499" s="7"/>
      <c r="K499" s="8" t="s">
        <v>68</v>
      </c>
      <c r="L499" s="20" t="n">
        <v>499</v>
      </c>
      <c r="M499" s="20"/>
      <c r="N499" s="10"/>
      <c r="O499" s="27" t="s">
        <v>69</v>
      </c>
      <c r="P499" s="28" t="n">
        <v>42707.6833333333</v>
      </c>
      <c r="Q499" s="27" t="s">
        <v>1957</v>
      </c>
      <c r="R499" s="23" t="s">
        <v>1958</v>
      </c>
      <c r="S499" s="27" t="s">
        <v>591</v>
      </c>
      <c r="T499" s="27" t="s">
        <v>1959</v>
      </c>
      <c r="U499" s="28" t="n">
        <v>42707.6833333333</v>
      </c>
      <c r="V499" s="23" t="s">
        <v>1960</v>
      </c>
      <c r="W499" s="27"/>
      <c r="X499" s="27"/>
      <c r="Y499" s="27" t="s">
        <v>1961</v>
      </c>
      <c r="Z499" s="27"/>
      <c r="AA499" s="29" t="inlineStr">
        <f aca="false">FALSE()</f>
        <is>
          <t/>
        </is>
      </c>
      <c r="AB499" s="29" t="n">
        <v>0</v>
      </c>
      <c r="AC499" s="29"/>
      <c r="AD499" s="29" t="inlineStr">
        <f aca="false">FALSE()</f>
        <is>
          <t/>
        </is>
      </c>
      <c r="AE499" s="29" t="s">
        <v>75</v>
      </c>
      <c r="AF499" s="29"/>
      <c r="AG499" s="29"/>
      <c r="AH499" s="29" t="inlineStr">
        <f aca="false">FALSE()</f>
        <is>
          <t/>
        </is>
      </c>
      <c r="AI499" s="29" t="n">
        <v>8</v>
      </c>
      <c r="AJ499" s="29" t="s">
        <v>1962</v>
      </c>
      <c r="AK499" s="29" t="s">
        <v>76</v>
      </c>
      <c r="AL499" s="29" t="inlineStr">
        <f aca="false">FALSE()</f>
        <is>
          <t/>
        </is>
      </c>
      <c r="AM499" s="29" t="s">
        <v>1962</v>
      </c>
      <c r="AN499" s="29"/>
      <c r="AO499" s="29"/>
      <c r="AP499" s="29"/>
      <c r="AQ499" s="29"/>
      <c r="AR499" s="29"/>
      <c r="AS499" s="29"/>
      <c r="AT499" s="29"/>
      <c r="AU499" s="29"/>
      <c r="AV499" s="0" t="n">
        <v>1</v>
      </c>
      <c r="AW499" s="24" t="e">
        <f aca="false">REPLACE(INDEX(GroupVertices[group], MATCH(Edges[[#this row],[vertex 1]],GroupVertices[vertex],0)),1,1,"")</f>
        <v>#VALUE!</v>
      </c>
      <c r="AX499" s="24" t="e">
        <f aca="false">REPLACE(INDEX(GroupVertices[group], MATCH(Edges[[#this row],[vertex 2]],GroupVertices[vertex],0)),1,1,"")</f>
        <v>#VALUE!</v>
      </c>
      <c r="AY499" s="25"/>
      <c r="AZ499" s="26"/>
      <c r="BA499" s="25"/>
      <c r="BB499" s="26"/>
      <c r="BC499" s="25"/>
      <c r="BD499" s="26"/>
      <c r="BE499" s="25"/>
      <c r="BF499" s="26"/>
      <c r="BG499" s="25"/>
    </row>
    <row r="500" customFormat="false" ht="15" hidden="false" customHeight="false" outlineLevel="0" collapsed="false">
      <c r="A500" s="15" t="s">
        <v>1955</v>
      </c>
      <c r="B500" s="15" t="s">
        <v>1963</v>
      </c>
      <c r="C500" s="16" t="s">
        <v>66</v>
      </c>
      <c r="D500" s="17" t="n">
        <v>3</v>
      </c>
      <c r="E500" s="16" t="s">
        <v>67</v>
      </c>
      <c r="F500" s="18" t="n">
        <v>32</v>
      </c>
      <c r="G500" s="16"/>
      <c r="H500" s="19"/>
      <c r="I500" s="7"/>
      <c r="J500" s="7"/>
      <c r="K500" s="8" t="s">
        <v>68</v>
      </c>
      <c r="L500" s="20" t="n">
        <v>500</v>
      </c>
      <c r="M500" s="20"/>
      <c r="N500" s="10"/>
      <c r="O500" s="27" t="s">
        <v>69</v>
      </c>
      <c r="P500" s="28" t="n">
        <v>42707.6833333333</v>
      </c>
      <c r="Q500" s="27" t="s">
        <v>1957</v>
      </c>
      <c r="R500" s="23" t="s">
        <v>1958</v>
      </c>
      <c r="S500" s="27" t="s">
        <v>591</v>
      </c>
      <c r="T500" s="27" t="s">
        <v>1959</v>
      </c>
      <c r="U500" s="28" t="n">
        <v>42707.6833333333</v>
      </c>
      <c r="V500" s="23" t="s">
        <v>1960</v>
      </c>
      <c r="W500" s="27"/>
      <c r="X500" s="27"/>
      <c r="Y500" s="27" t="s">
        <v>1961</v>
      </c>
      <c r="Z500" s="27"/>
      <c r="AA500" s="29" t="inlineStr">
        <f aca="false">FALSE()</f>
        <is>
          <t/>
        </is>
      </c>
      <c r="AB500" s="29" t="n">
        <v>0</v>
      </c>
      <c r="AC500" s="29"/>
      <c r="AD500" s="29" t="inlineStr">
        <f aca="false">FALSE()</f>
        <is>
          <t/>
        </is>
      </c>
      <c r="AE500" s="29" t="s">
        <v>75</v>
      </c>
      <c r="AF500" s="29"/>
      <c r="AG500" s="29"/>
      <c r="AH500" s="29" t="inlineStr">
        <f aca="false">FALSE()</f>
        <is>
          <t/>
        </is>
      </c>
      <c r="AI500" s="29" t="n">
        <v>8</v>
      </c>
      <c r="AJ500" s="29" t="s">
        <v>1962</v>
      </c>
      <c r="AK500" s="29" t="s">
        <v>76</v>
      </c>
      <c r="AL500" s="29" t="inlineStr">
        <f aca="false">FALSE()</f>
        <is>
          <t/>
        </is>
      </c>
      <c r="AM500" s="29" t="s">
        <v>1962</v>
      </c>
      <c r="AN500" s="29"/>
      <c r="AO500" s="29"/>
      <c r="AP500" s="29"/>
      <c r="AQ500" s="29"/>
      <c r="AR500" s="29"/>
      <c r="AS500" s="29"/>
      <c r="AT500" s="29"/>
      <c r="AU500" s="29"/>
      <c r="AV500" s="0" t="n">
        <v>1</v>
      </c>
      <c r="AW500" s="24" t="e">
        <f aca="false">REPLACE(INDEX(GroupVertices[group], MATCH(Edges[[#this row],[vertex 1]],GroupVertices[vertex],0)),1,1,"")</f>
        <v>#VALUE!</v>
      </c>
      <c r="AX500" s="24" t="e">
        <f aca="false">REPLACE(INDEX(GroupVertices[group], MATCH(Edges[[#this row],[vertex 2]],GroupVertices[vertex],0)),1,1,"")</f>
        <v>#VALUE!</v>
      </c>
      <c r="AY500" s="25"/>
      <c r="AZ500" s="26"/>
      <c r="BA500" s="25"/>
      <c r="BB500" s="26"/>
      <c r="BC500" s="25"/>
      <c r="BD500" s="26"/>
      <c r="BE500" s="25"/>
      <c r="BF500" s="26"/>
      <c r="BG500" s="25"/>
    </row>
    <row r="501" customFormat="false" ht="15" hidden="false" customHeight="false" outlineLevel="0" collapsed="false">
      <c r="A501" s="15" t="s">
        <v>1955</v>
      </c>
      <c r="B501" s="15" t="s">
        <v>1964</v>
      </c>
      <c r="C501" s="16" t="s">
        <v>66</v>
      </c>
      <c r="D501" s="17" t="n">
        <v>3</v>
      </c>
      <c r="E501" s="16" t="s">
        <v>67</v>
      </c>
      <c r="F501" s="18" t="n">
        <v>32</v>
      </c>
      <c r="G501" s="16"/>
      <c r="H501" s="19"/>
      <c r="I501" s="7"/>
      <c r="J501" s="7"/>
      <c r="K501" s="8" t="s">
        <v>68</v>
      </c>
      <c r="L501" s="20" t="n">
        <v>501</v>
      </c>
      <c r="M501" s="20"/>
      <c r="N501" s="10"/>
      <c r="O501" s="27" t="s">
        <v>69</v>
      </c>
      <c r="P501" s="28" t="n">
        <v>42707.6833333333</v>
      </c>
      <c r="Q501" s="27" t="s">
        <v>1957</v>
      </c>
      <c r="R501" s="23" t="s">
        <v>1958</v>
      </c>
      <c r="S501" s="27" t="s">
        <v>591</v>
      </c>
      <c r="T501" s="27" t="s">
        <v>1959</v>
      </c>
      <c r="U501" s="28" t="n">
        <v>42707.6833333333</v>
      </c>
      <c r="V501" s="23" t="s">
        <v>1960</v>
      </c>
      <c r="W501" s="27"/>
      <c r="X501" s="27"/>
      <c r="Y501" s="27" t="s">
        <v>1961</v>
      </c>
      <c r="Z501" s="27"/>
      <c r="AA501" s="29" t="inlineStr">
        <f aca="false">FALSE()</f>
        <is>
          <t/>
        </is>
      </c>
      <c r="AB501" s="29" t="n">
        <v>0</v>
      </c>
      <c r="AC501" s="29"/>
      <c r="AD501" s="29" t="inlineStr">
        <f aca="false">FALSE()</f>
        <is>
          <t/>
        </is>
      </c>
      <c r="AE501" s="29" t="s">
        <v>75</v>
      </c>
      <c r="AF501" s="29"/>
      <c r="AG501" s="29"/>
      <c r="AH501" s="29" t="inlineStr">
        <f aca="false">FALSE()</f>
        <is>
          <t/>
        </is>
      </c>
      <c r="AI501" s="29" t="n">
        <v>8</v>
      </c>
      <c r="AJ501" s="29" t="s">
        <v>1962</v>
      </c>
      <c r="AK501" s="29" t="s">
        <v>76</v>
      </c>
      <c r="AL501" s="29" t="inlineStr">
        <f aca="false">FALSE()</f>
        <is>
          <t/>
        </is>
      </c>
      <c r="AM501" s="29" t="s">
        <v>1962</v>
      </c>
      <c r="AN501" s="29"/>
      <c r="AO501" s="29"/>
      <c r="AP501" s="29"/>
      <c r="AQ501" s="29"/>
      <c r="AR501" s="29"/>
      <c r="AS501" s="29"/>
      <c r="AT501" s="29"/>
      <c r="AU501" s="29"/>
      <c r="AV501" s="0" t="n">
        <v>1</v>
      </c>
      <c r="AW501" s="24" t="e">
        <f aca="false">REPLACE(INDEX(GroupVertices[group], MATCH(Edges[[#this row],[vertex 1]],GroupVertices[vertex],0)),1,1,"")</f>
        <v>#VALUE!</v>
      </c>
      <c r="AX501" s="24" t="e">
        <f aca="false">REPLACE(INDEX(GroupVertices[group], MATCH(Edges[[#this row],[vertex 2]],GroupVertices[vertex],0)),1,1,"")</f>
        <v>#VALUE!</v>
      </c>
      <c r="AY501" s="25"/>
      <c r="AZ501" s="26"/>
      <c r="BA501" s="25"/>
      <c r="BB501" s="26"/>
      <c r="BC501" s="25"/>
      <c r="BD501" s="26"/>
      <c r="BE501" s="25"/>
      <c r="BF501" s="26"/>
      <c r="BG501" s="25"/>
    </row>
    <row r="502" customFormat="false" ht="15" hidden="false" customHeight="false" outlineLevel="0" collapsed="false">
      <c r="A502" s="15" t="s">
        <v>1955</v>
      </c>
      <c r="B502" s="15" t="s">
        <v>1965</v>
      </c>
      <c r="C502" s="16" t="s">
        <v>66</v>
      </c>
      <c r="D502" s="17" t="n">
        <v>3</v>
      </c>
      <c r="E502" s="16" t="s">
        <v>67</v>
      </c>
      <c r="F502" s="18" t="n">
        <v>32</v>
      </c>
      <c r="G502" s="16"/>
      <c r="H502" s="19"/>
      <c r="I502" s="7"/>
      <c r="J502" s="7"/>
      <c r="K502" s="8" t="s">
        <v>68</v>
      </c>
      <c r="L502" s="20" t="n">
        <v>502</v>
      </c>
      <c r="M502" s="20"/>
      <c r="N502" s="10"/>
      <c r="O502" s="27" t="s">
        <v>69</v>
      </c>
      <c r="P502" s="28" t="n">
        <v>42707.6833333333</v>
      </c>
      <c r="Q502" s="27" t="s">
        <v>1957</v>
      </c>
      <c r="R502" s="23" t="s">
        <v>1958</v>
      </c>
      <c r="S502" s="27" t="s">
        <v>591</v>
      </c>
      <c r="T502" s="27" t="s">
        <v>1959</v>
      </c>
      <c r="U502" s="28" t="n">
        <v>42707.6833333333</v>
      </c>
      <c r="V502" s="23" t="s">
        <v>1960</v>
      </c>
      <c r="W502" s="27"/>
      <c r="X502" s="27"/>
      <c r="Y502" s="27" t="s">
        <v>1961</v>
      </c>
      <c r="Z502" s="27"/>
      <c r="AA502" s="29" t="inlineStr">
        <f aca="false">FALSE()</f>
        <is>
          <t/>
        </is>
      </c>
      <c r="AB502" s="29" t="n">
        <v>0</v>
      </c>
      <c r="AC502" s="29"/>
      <c r="AD502" s="29" t="inlineStr">
        <f aca="false">FALSE()</f>
        <is>
          <t/>
        </is>
      </c>
      <c r="AE502" s="29" t="s">
        <v>75</v>
      </c>
      <c r="AF502" s="29"/>
      <c r="AG502" s="29"/>
      <c r="AH502" s="29" t="inlineStr">
        <f aca="false">FALSE()</f>
        <is>
          <t/>
        </is>
      </c>
      <c r="AI502" s="29" t="n">
        <v>8</v>
      </c>
      <c r="AJ502" s="29" t="s">
        <v>1962</v>
      </c>
      <c r="AK502" s="29" t="s">
        <v>76</v>
      </c>
      <c r="AL502" s="29" t="inlineStr">
        <f aca="false">FALSE()</f>
        <is>
          <t/>
        </is>
      </c>
      <c r="AM502" s="29" t="s">
        <v>1962</v>
      </c>
      <c r="AN502" s="29"/>
      <c r="AO502" s="29"/>
      <c r="AP502" s="29"/>
      <c r="AQ502" s="29"/>
      <c r="AR502" s="29"/>
      <c r="AS502" s="29"/>
      <c r="AT502" s="29"/>
      <c r="AU502" s="29"/>
      <c r="AV502" s="0" t="n">
        <v>1</v>
      </c>
      <c r="AW502" s="24" t="e">
        <f aca="false">REPLACE(INDEX(GroupVertices[group], MATCH(Edges[[#this row],[vertex 1]],GroupVertices[vertex],0)),1,1,"")</f>
        <v>#VALUE!</v>
      </c>
      <c r="AX502" s="24" t="e">
        <f aca="false">REPLACE(INDEX(GroupVertices[group], MATCH(Edges[[#this row],[vertex 2]],GroupVertices[vertex],0)),1,1,"")</f>
        <v>#VALUE!</v>
      </c>
      <c r="AY502" s="25" t="n">
        <v>1</v>
      </c>
      <c r="AZ502" s="26" t="n">
        <v>9.09090909090909</v>
      </c>
      <c r="BA502" s="25" t="n">
        <v>0</v>
      </c>
      <c r="BB502" s="26" t="n">
        <v>0</v>
      </c>
      <c r="BC502" s="25" t="n">
        <v>0</v>
      </c>
      <c r="BD502" s="26" t="n">
        <v>0</v>
      </c>
      <c r="BE502" s="25" t="n">
        <v>10</v>
      </c>
      <c r="BF502" s="26" t="n">
        <v>90.9090909090909</v>
      </c>
      <c r="BG502" s="25" t="n">
        <v>11</v>
      </c>
    </row>
    <row r="503" customFormat="false" ht="15" hidden="false" customHeight="false" outlineLevel="0" collapsed="false">
      <c r="A503" s="15" t="s">
        <v>1966</v>
      </c>
      <c r="B503" s="15" t="s">
        <v>1966</v>
      </c>
      <c r="C503" s="16" t="s">
        <v>66</v>
      </c>
      <c r="D503" s="17" t="n">
        <v>3</v>
      </c>
      <c r="E503" s="16" t="s">
        <v>67</v>
      </c>
      <c r="F503" s="18" t="n">
        <v>32</v>
      </c>
      <c r="G503" s="16"/>
      <c r="H503" s="19"/>
      <c r="I503" s="7"/>
      <c r="J503" s="7"/>
      <c r="K503" s="8" t="s">
        <v>68</v>
      </c>
      <c r="L503" s="20" t="n">
        <v>503</v>
      </c>
      <c r="M503" s="20"/>
      <c r="N503" s="10"/>
      <c r="O503" s="27" t="s">
        <v>21</v>
      </c>
      <c r="P503" s="28" t="n">
        <v>42707.6840856482</v>
      </c>
      <c r="Q503" s="27" t="s">
        <v>1967</v>
      </c>
      <c r="R503" s="23" t="s">
        <v>1968</v>
      </c>
      <c r="S503" s="27" t="s">
        <v>1969</v>
      </c>
      <c r="T503" s="27"/>
      <c r="U503" s="28" t="n">
        <v>42707.6840856482</v>
      </c>
      <c r="V503" s="23" t="s">
        <v>1970</v>
      </c>
      <c r="W503" s="27"/>
      <c r="X503" s="27"/>
      <c r="Y503" s="27" t="s">
        <v>1971</v>
      </c>
      <c r="Z503" s="27"/>
      <c r="AA503" s="29" t="inlineStr">
        <f aca="false">FALSE()</f>
        <is>
          <t/>
        </is>
      </c>
      <c r="AB503" s="29" t="n">
        <v>0</v>
      </c>
      <c r="AC503" s="29"/>
      <c r="AD503" s="29" t="inlineStr">
        <f aca="false">FALSE()</f>
        <is>
          <t/>
        </is>
      </c>
      <c r="AE503" s="29" t="s">
        <v>75</v>
      </c>
      <c r="AF503" s="29"/>
      <c r="AG503" s="29"/>
      <c r="AH503" s="29" t="inlineStr">
        <f aca="false">FALSE()</f>
        <is>
          <t/>
        </is>
      </c>
      <c r="AI503" s="29" t="n">
        <v>0</v>
      </c>
      <c r="AJ503" s="29"/>
      <c r="AK503" s="29" t="s">
        <v>126</v>
      </c>
      <c r="AL503" s="29" t="inlineStr">
        <f aca="false">FALSE()</f>
        <is>
          <t/>
        </is>
      </c>
      <c r="AM503" s="29" t="s">
        <v>1971</v>
      </c>
      <c r="AN503" s="29"/>
      <c r="AO503" s="29"/>
      <c r="AP503" s="29"/>
      <c r="AQ503" s="29"/>
      <c r="AR503" s="29"/>
      <c r="AS503" s="29"/>
      <c r="AT503" s="29"/>
      <c r="AU503" s="29"/>
      <c r="AV503" s="0" t="n">
        <v>1</v>
      </c>
      <c r="AW503" s="24" t="e">
        <f aca="false">REPLACE(INDEX(GroupVertices[group], MATCH(Edges[[#this row],[vertex 1]],GroupVertices[vertex],0)),1,1,"")</f>
        <v>#VALUE!</v>
      </c>
      <c r="AX503" s="24" t="e">
        <f aca="false">REPLACE(INDEX(GroupVertices[group], MATCH(Edges[[#this row],[vertex 2]],GroupVertices[vertex],0)),1,1,"")</f>
        <v>#VALUE!</v>
      </c>
      <c r="AY503" s="25" t="n">
        <v>2</v>
      </c>
      <c r="AZ503" s="26" t="n">
        <v>20</v>
      </c>
      <c r="BA503" s="25" t="n">
        <v>0</v>
      </c>
      <c r="BB503" s="26" t="n">
        <v>0</v>
      </c>
      <c r="BC503" s="25" t="n">
        <v>0</v>
      </c>
      <c r="BD503" s="26" t="n">
        <v>0</v>
      </c>
      <c r="BE503" s="25" t="n">
        <v>8</v>
      </c>
      <c r="BF503" s="26" t="n">
        <v>80</v>
      </c>
      <c r="BG503" s="25" t="n">
        <v>10</v>
      </c>
    </row>
    <row r="504" customFormat="false" ht="15" hidden="false" customHeight="false" outlineLevel="0" collapsed="false">
      <c r="A504" s="15" t="s">
        <v>1972</v>
      </c>
      <c r="B504" s="15" t="s">
        <v>1972</v>
      </c>
      <c r="C504" s="16" t="s">
        <v>66</v>
      </c>
      <c r="D504" s="17" t="n">
        <v>3</v>
      </c>
      <c r="E504" s="16" t="s">
        <v>67</v>
      </c>
      <c r="F504" s="18" t="n">
        <v>32</v>
      </c>
      <c r="G504" s="16"/>
      <c r="H504" s="19"/>
      <c r="I504" s="7"/>
      <c r="J504" s="7"/>
      <c r="K504" s="8" t="s">
        <v>68</v>
      </c>
      <c r="L504" s="20" t="n">
        <v>504</v>
      </c>
      <c r="M504" s="20"/>
      <c r="N504" s="10"/>
      <c r="O504" s="27" t="s">
        <v>21</v>
      </c>
      <c r="P504" s="28" t="n">
        <v>42707.6890393519</v>
      </c>
      <c r="Q504" s="27" t="s">
        <v>1973</v>
      </c>
      <c r="R504" s="23" t="s">
        <v>1974</v>
      </c>
      <c r="S504" s="27" t="s">
        <v>1975</v>
      </c>
      <c r="T504" s="27"/>
      <c r="U504" s="28" t="n">
        <v>42707.6890393519</v>
      </c>
      <c r="V504" s="23" t="s">
        <v>1976</v>
      </c>
      <c r="W504" s="27"/>
      <c r="X504" s="27"/>
      <c r="Y504" s="27" t="s">
        <v>1977</v>
      </c>
      <c r="Z504" s="27"/>
      <c r="AA504" s="29" t="inlineStr">
        <f aca="false">FALSE()</f>
        <is>
          <t/>
        </is>
      </c>
      <c r="AB504" s="29" t="n">
        <v>0</v>
      </c>
      <c r="AC504" s="29"/>
      <c r="AD504" s="29" t="inlineStr">
        <f aca="false">FALSE()</f>
        <is>
          <t/>
        </is>
      </c>
      <c r="AE504" s="29" t="s">
        <v>75</v>
      </c>
      <c r="AF504" s="29"/>
      <c r="AG504" s="29"/>
      <c r="AH504" s="29" t="inlineStr">
        <f aca="false">FALSE()</f>
        <is>
          <t/>
        </is>
      </c>
      <c r="AI504" s="29" t="n">
        <v>0</v>
      </c>
      <c r="AJ504" s="29"/>
      <c r="AK504" s="29" t="s">
        <v>160</v>
      </c>
      <c r="AL504" s="29" t="inlineStr">
        <f aca="false">FALSE()</f>
        <is>
          <t/>
        </is>
      </c>
      <c r="AM504" s="29" t="s">
        <v>1977</v>
      </c>
      <c r="AN504" s="29"/>
      <c r="AO504" s="29"/>
      <c r="AP504" s="29"/>
      <c r="AQ504" s="29"/>
      <c r="AR504" s="29"/>
      <c r="AS504" s="29"/>
      <c r="AT504" s="29"/>
      <c r="AU504" s="29"/>
      <c r="AV504" s="0" t="n">
        <v>1</v>
      </c>
      <c r="AW504" s="24" t="e">
        <f aca="false">REPLACE(INDEX(GroupVertices[group], MATCH(Edges[[#this row],[vertex 1]],GroupVertices[vertex],0)),1,1,"")</f>
        <v>#VALUE!</v>
      </c>
      <c r="AX504" s="24" t="e">
        <f aca="false">REPLACE(INDEX(GroupVertices[group], MATCH(Edges[[#this row],[vertex 2]],GroupVertices[vertex],0)),1,1,"")</f>
        <v>#VALUE!</v>
      </c>
      <c r="AY504" s="25" t="n">
        <v>2</v>
      </c>
      <c r="AZ504" s="26" t="n">
        <v>20</v>
      </c>
      <c r="BA504" s="25" t="n">
        <v>0</v>
      </c>
      <c r="BB504" s="26" t="n">
        <v>0</v>
      </c>
      <c r="BC504" s="25" t="n">
        <v>0</v>
      </c>
      <c r="BD504" s="26" t="n">
        <v>0</v>
      </c>
      <c r="BE504" s="25" t="n">
        <v>8</v>
      </c>
      <c r="BF504" s="26" t="n">
        <v>80</v>
      </c>
      <c r="BG504" s="25" t="n">
        <v>10</v>
      </c>
    </row>
    <row r="505" customFormat="false" ht="15" hidden="false" customHeight="false" outlineLevel="0" collapsed="false">
      <c r="A505" s="15" t="s">
        <v>1978</v>
      </c>
      <c r="B505" s="15" t="s">
        <v>1978</v>
      </c>
      <c r="C505" s="16" t="s">
        <v>66</v>
      </c>
      <c r="D505" s="17" t="n">
        <v>3</v>
      </c>
      <c r="E505" s="16" t="s">
        <v>67</v>
      </c>
      <c r="F505" s="18" t="n">
        <v>32</v>
      </c>
      <c r="G505" s="16"/>
      <c r="H505" s="19"/>
      <c r="I505" s="7"/>
      <c r="J505" s="7"/>
      <c r="K505" s="8" t="s">
        <v>68</v>
      </c>
      <c r="L505" s="20" t="n">
        <v>505</v>
      </c>
      <c r="M505" s="20"/>
      <c r="N505" s="10"/>
      <c r="O505" s="27" t="s">
        <v>21</v>
      </c>
      <c r="P505" s="28" t="n">
        <v>42707.6902083333</v>
      </c>
      <c r="Q505" s="27" t="s">
        <v>1979</v>
      </c>
      <c r="R505" s="23" t="s">
        <v>1980</v>
      </c>
      <c r="S505" s="27" t="s">
        <v>1981</v>
      </c>
      <c r="T505" s="27"/>
      <c r="U505" s="28" t="n">
        <v>42707.6902083333</v>
      </c>
      <c r="V505" s="23" t="s">
        <v>1982</v>
      </c>
      <c r="W505" s="27"/>
      <c r="X505" s="27"/>
      <c r="Y505" s="27" t="s">
        <v>1983</v>
      </c>
      <c r="Z505" s="27"/>
      <c r="AA505" s="29" t="inlineStr">
        <f aca="false">FALSE()</f>
        <is>
          <t/>
        </is>
      </c>
      <c r="AB505" s="29" t="n">
        <v>0</v>
      </c>
      <c r="AC505" s="29"/>
      <c r="AD505" s="29" t="inlineStr">
        <f aca="false">FALSE()</f>
        <is>
          <t/>
        </is>
      </c>
      <c r="AE505" s="29" t="s">
        <v>75</v>
      </c>
      <c r="AF505" s="29"/>
      <c r="AG505" s="29"/>
      <c r="AH505" s="29" t="inlineStr">
        <f aca="false">FALSE()</f>
        <is>
          <t/>
        </is>
      </c>
      <c r="AI505" s="29" t="n">
        <v>0</v>
      </c>
      <c r="AJ505" s="29"/>
      <c r="AK505" s="29" t="s">
        <v>1984</v>
      </c>
      <c r="AL505" s="29" t="inlineStr">
        <f aca="false">FALSE()</f>
        <is>
          <t/>
        </is>
      </c>
      <c r="AM505" s="29" t="s">
        <v>1983</v>
      </c>
      <c r="AN505" s="29"/>
      <c r="AO505" s="29"/>
      <c r="AP505" s="29"/>
      <c r="AQ505" s="29"/>
      <c r="AR505" s="29"/>
      <c r="AS505" s="29"/>
      <c r="AT505" s="29"/>
      <c r="AU505" s="29"/>
      <c r="AV505" s="0" t="n">
        <v>1</v>
      </c>
      <c r="AW505" s="24" t="e">
        <f aca="false">REPLACE(INDEX(GroupVertices[group], MATCH(Edges[[#this row],[vertex 1]],GroupVertices[vertex],0)),1,1,"")</f>
        <v>#VALUE!</v>
      </c>
      <c r="AX505" s="24" t="e">
        <f aca="false">REPLACE(INDEX(GroupVertices[group], MATCH(Edges[[#this row],[vertex 2]],GroupVertices[vertex],0)),1,1,"")</f>
        <v>#VALUE!</v>
      </c>
      <c r="AY505" s="25" t="n">
        <v>2</v>
      </c>
      <c r="AZ505" s="26" t="n">
        <v>12.5</v>
      </c>
      <c r="BA505" s="25" t="n">
        <v>0</v>
      </c>
      <c r="BB505" s="26" t="n">
        <v>0</v>
      </c>
      <c r="BC505" s="25" t="n">
        <v>0</v>
      </c>
      <c r="BD505" s="26" t="n">
        <v>0</v>
      </c>
      <c r="BE505" s="25" t="n">
        <v>14</v>
      </c>
      <c r="BF505" s="26" t="n">
        <v>87.5</v>
      </c>
      <c r="BG505" s="25" t="n">
        <v>16</v>
      </c>
    </row>
    <row r="506" customFormat="false" ht="15" hidden="false" customHeight="false" outlineLevel="0" collapsed="false">
      <c r="A506" s="15" t="s">
        <v>1985</v>
      </c>
      <c r="B506" s="15" t="s">
        <v>1985</v>
      </c>
      <c r="C506" s="16" t="s">
        <v>66</v>
      </c>
      <c r="D506" s="17" t="n">
        <v>3</v>
      </c>
      <c r="E506" s="16" t="s">
        <v>67</v>
      </c>
      <c r="F506" s="18" t="n">
        <v>32</v>
      </c>
      <c r="G506" s="16"/>
      <c r="H506" s="19"/>
      <c r="I506" s="7"/>
      <c r="J506" s="7"/>
      <c r="K506" s="8" t="s">
        <v>68</v>
      </c>
      <c r="L506" s="20" t="n">
        <v>506</v>
      </c>
      <c r="M506" s="20"/>
      <c r="N506" s="10"/>
      <c r="O506" s="27" t="s">
        <v>21</v>
      </c>
      <c r="P506" s="28" t="n">
        <v>42707.6979976852</v>
      </c>
      <c r="Q506" s="27" t="s">
        <v>1986</v>
      </c>
      <c r="R506" s="23" t="s">
        <v>1987</v>
      </c>
      <c r="S506" s="27" t="s">
        <v>370</v>
      </c>
      <c r="T506" s="27"/>
      <c r="U506" s="28" t="n">
        <v>42707.6979976852</v>
      </c>
      <c r="V506" s="23" t="s">
        <v>1988</v>
      </c>
      <c r="W506" s="27"/>
      <c r="X506" s="27"/>
      <c r="Y506" s="27" t="s">
        <v>1989</v>
      </c>
      <c r="Z506" s="27"/>
      <c r="AA506" s="29" t="inlineStr">
        <f aca="false">FALSE()</f>
        <is>
          <t/>
        </is>
      </c>
      <c r="AB506" s="29" t="n">
        <v>0</v>
      </c>
      <c r="AC506" s="29"/>
      <c r="AD506" s="29" t="inlineStr">
        <f aca="false">FALSE()</f>
        <is>
          <t/>
        </is>
      </c>
      <c r="AE506" s="29" t="s">
        <v>75</v>
      </c>
      <c r="AF506" s="29"/>
      <c r="AG506" s="29"/>
      <c r="AH506" s="29" t="inlineStr">
        <f aca="false">FALSE()</f>
        <is>
          <t/>
        </is>
      </c>
      <c r="AI506" s="29" t="n">
        <v>0</v>
      </c>
      <c r="AJ506" s="29"/>
      <c r="AK506" s="29" t="s">
        <v>374</v>
      </c>
      <c r="AL506" s="29" t="inlineStr">
        <f aca="false">FALSE()</f>
        <is>
          <t/>
        </is>
      </c>
      <c r="AM506" s="29" t="s">
        <v>1989</v>
      </c>
      <c r="AN506" s="29"/>
      <c r="AO506" s="29"/>
      <c r="AP506" s="29"/>
      <c r="AQ506" s="29"/>
      <c r="AR506" s="29"/>
      <c r="AS506" s="29"/>
      <c r="AT506" s="29"/>
      <c r="AU506" s="29"/>
      <c r="AV506" s="0" t="n">
        <v>1</v>
      </c>
      <c r="AW506" s="24" t="e">
        <f aca="false">REPLACE(INDEX(GroupVertices[group], MATCH(Edges[[#this row],[vertex 1]],GroupVertices[vertex],0)),1,1,"")</f>
        <v>#VALUE!</v>
      </c>
      <c r="AX506" s="24" t="e">
        <f aca="false">REPLACE(INDEX(GroupVertices[group], MATCH(Edges[[#this row],[vertex 2]],GroupVertices[vertex],0)),1,1,"")</f>
        <v>#VALUE!</v>
      </c>
      <c r="AY506" s="25" t="n">
        <v>2</v>
      </c>
      <c r="AZ506" s="26" t="n">
        <v>20</v>
      </c>
      <c r="BA506" s="25" t="n">
        <v>0</v>
      </c>
      <c r="BB506" s="26" t="n">
        <v>0</v>
      </c>
      <c r="BC506" s="25" t="n">
        <v>0</v>
      </c>
      <c r="BD506" s="26" t="n">
        <v>0</v>
      </c>
      <c r="BE506" s="25" t="n">
        <v>8</v>
      </c>
      <c r="BF506" s="26" t="n">
        <v>80</v>
      </c>
      <c r="BG506" s="25" t="n">
        <v>10</v>
      </c>
    </row>
    <row r="507" customFormat="false" ht="15" hidden="false" customHeight="false" outlineLevel="0" collapsed="false">
      <c r="A507" s="15" t="s">
        <v>1990</v>
      </c>
      <c r="B507" s="15" t="s">
        <v>1990</v>
      </c>
      <c r="C507" s="16" t="s">
        <v>66</v>
      </c>
      <c r="D507" s="17" t="n">
        <v>3</v>
      </c>
      <c r="E507" s="16" t="s">
        <v>67</v>
      </c>
      <c r="F507" s="18" t="n">
        <v>32</v>
      </c>
      <c r="G507" s="16"/>
      <c r="H507" s="19"/>
      <c r="I507" s="7"/>
      <c r="J507" s="7"/>
      <c r="K507" s="8" t="s">
        <v>68</v>
      </c>
      <c r="L507" s="20" t="n">
        <v>507</v>
      </c>
      <c r="M507" s="20"/>
      <c r="N507" s="10"/>
      <c r="O507" s="27" t="s">
        <v>21</v>
      </c>
      <c r="P507" s="28" t="n">
        <v>42707.6980787037</v>
      </c>
      <c r="Q507" s="27" t="s">
        <v>1991</v>
      </c>
      <c r="R507" s="23" t="s">
        <v>1992</v>
      </c>
      <c r="S507" s="27" t="s">
        <v>1993</v>
      </c>
      <c r="T507" s="27"/>
      <c r="U507" s="28" t="n">
        <v>42707.6980787037</v>
      </c>
      <c r="V507" s="23" t="s">
        <v>1994</v>
      </c>
      <c r="W507" s="27"/>
      <c r="X507" s="27"/>
      <c r="Y507" s="27" t="s">
        <v>1995</v>
      </c>
      <c r="Z507" s="27"/>
      <c r="AA507" s="29" t="inlineStr">
        <f aca="false">FALSE()</f>
        <is>
          <t/>
        </is>
      </c>
      <c r="AB507" s="29" t="n">
        <v>0</v>
      </c>
      <c r="AC507" s="29"/>
      <c r="AD507" s="29" t="inlineStr">
        <f aca="false">FALSE()</f>
        <is>
          <t/>
        </is>
      </c>
      <c r="AE507" s="29" t="s">
        <v>75</v>
      </c>
      <c r="AF507" s="29"/>
      <c r="AG507" s="29"/>
      <c r="AH507" s="29" t="inlineStr">
        <f aca="false">FALSE()</f>
        <is>
          <t/>
        </is>
      </c>
      <c r="AI507" s="29" t="n">
        <v>0</v>
      </c>
      <c r="AJ507" s="29"/>
      <c r="AK507" s="29" t="s">
        <v>126</v>
      </c>
      <c r="AL507" s="29" t="inlineStr">
        <f aca="false">FALSE()</f>
        <is>
          <t/>
        </is>
      </c>
      <c r="AM507" s="29" t="s">
        <v>1995</v>
      </c>
      <c r="AN507" s="29"/>
      <c r="AO507" s="29"/>
      <c r="AP507" s="29"/>
      <c r="AQ507" s="29"/>
      <c r="AR507" s="29"/>
      <c r="AS507" s="29"/>
      <c r="AT507" s="29"/>
      <c r="AU507" s="29"/>
      <c r="AV507" s="0" t="n">
        <v>1</v>
      </c>
      <c r="AW507" s="24" t="e">
        <f aca="false">REPLACE(INDEX(GroupVertices[group], MATCH(Edges[[#this row],[vertex 1]],GroupVertices[vertex],0)),1,1,"")</f>
        <v>#VALUE!</v>
      </c>
      <c r="AX507" s="24" t="e">
        <f aca="false">REPLACE(INDEX(GroupVertices[group], MATCH(Edges[[#this row],[vertex 2]],GroupVertices[vertex],0)),1,1,"")</f>
        <v>#VALUE!</v>
      </c>
      <c r="AY507" s="25" t="n">
        <v>2</v>
      </c>
      <c r="AZ507" s="26" t="n">
        <v>20</v>
      </c>
      <c r="BA507" s="25" t="n">
        <v>0</v>
      </c>
      <c r="BB507" s="26" t="n">
        <v>0</v>
      </c>
      <c r="BC507" s="25" t="n">
        <v>0</v>
      </c>
      <c r="BD507" s="26" t="n">
        <v>0</v>
      </c>
      <c r="BE507" s="25" t="n">
        <v>8</v>
      </c>
      <c r="BF507" s="26" t="n">
        <v>80</v>
      </c>
      <c r="BG507" s="25" t="n">
        <v>10</v>
      </c>
    </row>
    <row r="508" customFormat="false" ht="15" hidden="false" customHeight="false" outlineLevel="0" collapsed="false">
      <c r="A508" s="15" t="s">
        <v>1996</v>
      </c>
      <c r="B508" s="15" t="s">
        <v>1996</v>
      </c>
      <c r="C508" s="16" t="s">
        <v>66</v>
      </c>
      <c r="D508" s="17" t="n">
        <v>3</v>
      </c>
      <c r="E508" s="16" t="s">
        <v>67</v>
      </c>
      <c r="F508" s="18" t="n">
        <v>32</v>
      </c>
      <c r="G508" s="16"/>
      <c r="H508" s="19"/>
      <c r="I508" s="7"/>
      <c r="J508" s="7"/>
      <c r="K508" s="8" t="s">
        <v>68</v>
      </c>
      <c r="L508" s="20" t="n">
        <v>508</v>
      </c>
      <c r="M508" s="20"/>
      <c r="N508" s="10"/>
      <c r="O508" s="27" t="s">
        <v>21</v>
      </c>
      <c r="P508" s="28" t="n">
        <v>42707.7002893519</v>
      </c>
      <c r="Q508" s="27" t="s">
        <v>1997</v>
      </c>
      <c r="R508" s="27"/>
      <c r="S508" s="27"/>
      <c r="T508" s="27"/>
      <c r="U508" s="28" t="n">
        <v>42707.7002893519</v>
      </c>
      <c r="V508" s="23" t="s">
        <v>1998</v>
      </c>
      <c r="W508" s="27"/>
      <c r="X508" s="27"/>
      <c r="Y508" s="27" t="s">
        <v>1999</v>
      </c>
      <c r="Z508" s="27"/>
      <c r="AA508" s="29" t="inlineStr">
        <f aca="false">FALSE()</f>
        <is>
          <t/>
        </is>
      </c>
      <c r="AB508" s="29" t="n">
        <v>0</v>
      </c>
      <c r="AC508" s="29"/>
      <c r="AD508" s="29" t="inlineStr">
        <f aca="false">FALSE()</f>
        <is>
          <t/>
        </is>
      </c>
      <c r="AE508" s="29" t="s">
        <v>75</v>
      </c>
      <c r="AF508" s="29"/>
      <c r="AG508" s="29"/>
      <c r="AH508" s="29" t="inlineStr">
        <f aca="false">FALSE()</f>
        <is>
          <t/>
        </is>
      </c>
      <c r="AI508" s="29" t="n">
        <v>0</v>
      </c>
      <c r="AJ508" s="29"/>
      <c r="AK508" s="29" t="s">
        <v>374</v>
      </c>
      <c r="AL508" s="29" t="inlineStr">
        <f aca="false">FALSE()</f>
        <is>
          <t/>
        </is>
      </c>
      <c r="AM508" s="29" t="s">
        <v>1999</v>
      </c>
      <c r="AN508" s="29"/>
      <c r="AO508" s="29"/>
      <c r="AP508" s="29"/>
      <c r="AQ508" s="29"/>
      <c r="AR508" s="29"/>
      <c r="AS508" s="29"/>
      <c r="AT508" s="29"/>
      <c r="AU508" s="29"/>
      <c r="AV508" s="0" t="n">
        <v>1</v>
      </c>
      <c r="AW508" s="24" t="e">
        <f aca="false">REPLACE(INDEX(GroupVertices[group], MATCH(Edges[[#this row],[vertex 1]],GroupVertices[vertex],0)),1,1,"")</f>
        <v>#VALUE!</v>
      </c>
      <c r="AX508" s="24" t="e">
        <f aca="false">REPLACE(INDEX(GroupVertices[group], MATCH(Edges[[#this row],[vertex 2]],GroupVertices[vertex],0)),1,1,"")</f>
        <v>#VALUE!</v>
      </c>
      <c r="AY508" s="25" t="n">
        <v>2</v>
      </c>
      <c r="AZ508" s="26" t="n">
        <v>20</v>
      </c>
      <c r="BA508" s="25" t="n">
        <v>0</v>
      </c>
      <c r="BB508" s="26" t="n">
        <v>0</v>
      </c>
      <c r="BC508" s="25" t="n">
        <v>0</v>
      </c>
      <c r="BD508" s="26" t="n">
        <v>0</v>
      </c>
      <c r="BE508" s="25" t="n">
        <v>8</v>
      </c>
      <c r="BF508" s="26" t="n">
        <v>80</v>
      </c>
      <c r="BG508" s="25" t="n">
        <v>10</v>
      </c>
    </row>
    <row r="509" customFormat="false" ht="15" hidden="false" customHeight="false" outlineLevel="0" collapsed="false">
      <c r="A509" s="15" t="s">
        <v>2000</v>
      </c>
      <c r="B509" s="15" t="s">
        <v>2000</v>
      </c>
      <c r="C509" s="16" t="s">
        <v>242</v>
      </c>
      <c r="D509" s="17" t="n">
        <v>4.4</v>
      </c>
      <c r="E509" s="16" t="s">
        <v>243</v>
      </c>
      <c r="F509" s="18" t="n">
        <v>30.6315789473684</v>
      </c>
      <c r="G509" s="16"/>
      <c r="H509" s="19"/>
      <c r="I509" s="7"/>
      <c r="J509" s="7"/>
      <c r="K509" s="8" t="s">
        <v>68</v>
      </c>
      <c r="L509" s="20" t="n">
        <v>509</v>
      </c>
      <c r="M509" s="20"/>
      <c r="N509" s="10"/>
      <c r="O509" s="27" t="s">
        <v>21</v>
      </c>
      <c r="P509" s="28" t="n">
        <v>42707.6833217593</v>
      </c>
      <c r="Q509" s="27" t="s">
        <v>2001</v>
      </c>
      <c r="R509" s="23" t="s">
        <v>2002</v>
      </c>
      <c r="S509" s="27" t="s">
        <v>2003</v>
      </c>
      <c r="T509" s="27"/>
      <c r="U509" s="28" t="n">
        <v>42707.6833217593</v>
      </c>
      <c r="V509" s="23" t="s">
        <v>2004</v>
      </c>
      <c r="W509" s="27"/>
      <c r="X509" s="27"/>
      <c r="Y509" s="27" t="s">
        <v>2005</v>
      </c>
      <c r="Z509" s="27"/>
      <c r="AA509" s="29" t="inlineStr">
        <f aca="false">FALSE()</f>
        <is>
          <t/>
        </is>
      </c>
      <c r="AB509" s="29" t="n">
        <v>0</v>
      </c>
      <c r="AC509" s="29"/>
      <c r="AD509" s="29" t="inlineStr">
        <f aca="false">FALSE()</f>
        <is>
          <t/>
        </is>
      </c>
      <c r="AE509" s="29" t="s">
        <v>75</v>
      </c>
      <c r="AF509" s="29"/>
      <c r="AG509" s="29"/>
      <c r="AH509" s="29" t="inlineStr">
        <f aca="false">FALSE()</f>
        <is>
          <t/>
        </is>
      </c>
      <c r="AI509" s="29" t="n">
        <v>0</v>
      </c>
      <c r="AJ509" s="29"/>
      <c r="AK509" s="29" t="s">
        <v>2006</v>
      </c>
      <c r="AL509" s="29" t="inlineStr">
        <f aca="false">FALSE()</f>
        <is>
          <t/>
        </is>
      </c>
      <c r="AM509" s="29" t="s">
        <v>2005</v>
      </c>
      <c r="AN509" s="29"/>
      <c r="AO509" s="29"/>
      <c r="AP509" s="29"/>
      <c r="AQ509" s="29"/>
      <c r="AR509" s="29"/>
      <c r="AS509" s="29"/>
      <c r="AT509" s="29"/>
      <c r="AU509" s="29"/>
      <c r="AV509" s="0" t="n">
        <v>2</v>
      </c>
      <c r="AW509" s="24" t="e">
        <f aca="false">REPLACE(INDEX(GroupVertices[group], MATCH(Edges[[#this row],[vertex 1]],GroupVertices[vertex],0)),1,1,"")</f>
        <v>#VALUE!</v>
      </c>
      <c r="AX509" s="24" t="e">
        <f aca="false">REPLACE(INDEX(GroupVertices[group], MATCH(Edges[[#this row],[vertex 2]],GroupVertices[vertex],0)),1,1,"")</f>
        <v>#VALUE!</v>
      </c>
      <c r="AY509" s="25" t="n">
        <v>2</v>
      </c>
      <c r="AZ509" s="26" t="n">
        <v>20</v>
      </c>
      <c r="BA509" s="25" t="n">
        <v>0</v>
      </c>
      <c r="BB509" s="26" t="n">
        <v>0</v>
      </c>
      <c r="BC509" s="25" t="n">
        <v>0</v>
      </c>
      <c r="BD509" s="26" t="n">
        <v>0</v>
      </c>
      <c r="BE509" s="25" t="n">
        <v>8</v>
      </c>
      <c r="BF509" s="26" t="n">
        <v>80</v>
      </c>
      <c r="BG509" s="25" t="n">
        <v>10</v>
      </c>
    </row>
    <row r="510" customFormat="false" ht="15" hidden="false" customHeight="false" outlineLevel="0" collapsed="false">
      <c r="A510" s="15" t="s">
        <v>2000</v>
      </c>
      <c r="B510" s="15" t="s">
        <v>2000</v>
      </c>
      <c r="C510" s="16" t="s">
        <v>242</v>
      </c>
      <c r="D510" s="17" t="n">
        <v>4.4</v>
      </c>
      <c r="E510" s="16" t="s">
        <v>243</v>
      </c>
      <c r="F510" s="18" t="n">
        <v>30.6315789473684</v>
      </c>
      <c r="G510" s="16"/>
      <c r="H510" s="19"/>
      <c r="I510" s="7"/>
      <c r="J510" s="7"/>
      <c r="K510" s="8" t="s">
        <v>68</v>
      </c>
      <c r="L510" s="20" t="n">
        <v>510</v>
      </c>
      <c r="M510" s="20"/>
      <c r="N510" s="10"/>
      <c r="O510" s="27" t="s">
        <v>21</v>
      </c>
      <c r="P510" s="28" t="n">
        <v>42707.7041666667</v>
      </c>
      <c r="Q510" s="27" t="s">
        <v>2007</v>
      </c>
      <c r="R510" s="23" t="s">
        <v>2008</v>
      </c>
      <c r="S510" s="27" t="s">
        <v>2003</v>
      </c>
      <c r="T510" s="27"/>
      <c r="U510" s="28" t="n">
        <v>42707.7041666667</v>
      </c>
      <c r="V510" s="23" t="s">
        <v>2009</v>
      </c>
      <c r="W510" s="27"/>
      <c r="X510" s="27"/>
      <c r="Y510" s="27" t="s">
        <v>2010</v>
      </c>
      <c r="Z510" s="27"/>
      <c r="AA510" s="29" t="inlineStr">
        <f aca="false">FALSE()</f>
        <is>
          <t/>
        </is>
      </c>
      <c r="AB510" s="29" t="n">
        <v>0</v>
      </c>
      <c r="AC510" s="29"/>
      <c r="AD510" s="29" t="inlineStr">
        <f aca="false">FALSE()</f>
        <is>
          <t/>
        </is>
      </c>
      <c r="AE510" s="29" t="s">
        <v>75</v>
      </c>
      <c r="AF510" s="29"/>
      <c r="AG510" s="29"/>
      <c r="AH510" s="29" t="inlineStr">
        <f aca="false">FALSE()</f>
        <is>
          <t/>
        </is>
      </c>
      <c r="AI510" s="29" t="n">
        <v>0</v>
      </c>
      <c r="AJ510" s="29"/>
      <c r="AK510" s="29" t="s">
        <v>2006</v>
      </c>
      <c r="AL510" s="29" t="inlineStr">
        <f aca="false">FALSE()</f>
        <is>
          <t/>
        </is>
      </c>
      <c r="AM510" s="29" t="s">
        <v>2010</v>
      </c>
      <c r="AN510" s="29"/>
      <c r="AO510" s="29"/>
      <c r="AP510" s="29"/>
      <c r="AQ510" s="29"/>
      <c r="AR510" s="29"/>
      <c r="AS510" s="29"/>
      <c r="AT510" s="29"/>
      <c r="AU510" s="29"/>
      <c r="AV510" s="0" t="n">
        <v>2</v>
      </c>
      <c r="AW510" s="24" t="e">
        <f aca="false">REPLACE(INDEX(GroupVertices[group], MATCH(Edges[[#this row],[vertex 1]],GroupVertices[vertex],0)),1,1,"")</f>
        <v>#VALUE!</v>
      </c>
      <c r="AX510" s="24" t="e">
        <f aca="false">REPLACE(INDEX(GroupVertices[group], MATCH(Edges[[#this row],[vertex 2]],GroupVertices[vertex],0)),1,1,"")</f>
        <v>#VALUE!</v>
      </c>
      <c r="AY510" s="25" t="n">
        <v>2</v>
      </c>
      <c r="AZ510" s="26" t="n">
        <v>20</v>
      </c>
      <c r="BA510" s="25" t="n">
        <v>0</v>
      </c>
      <c r="BB510" s="26" t="n">
        <v>0</v>
      </c>
      <c r="BC510" s="25" t="n">
        <v>0</v>
      </c>
      <c r="BD510" s="26" t="n">
        <v>0</v>
      </c>
      <c r="BE510" s="25" t="n">
        <v>8</v>
      </c>
      <c r="BF510" s="26" t="n">
        <v>80</v>
      </c>
      <c r="BG510" s="25" t="n">
        <v>10</v>
      </c>
    </row>
    <row r="511" customFormat="false" ht="15" hidden="false" customHeight="false" outlineLevel="0" collapsed="false">
      <c r="A511" s="15" t="s">
        <v>2011</v>
      </c>
      <c r="B511" s="15" t="s">
        <v>2011</v>
      </c>
      <c r="C511" s="16" t="s">
        <v>66</v>
      </c>
      <c r="D511" s="17" t="n">
        <v>3</v>
      </c>
      <c r="E511" s="16" t="s">
        <v>67</v>
      </c>
      <c r="F511" s="18" t="n">
        <v>32</v>
      </c>
      <c r="G511" s="16"/>
      <c r="H511" s="19"/>
      <c r="I511" s="7"/>
      <c r="J511" s="7"/>
      <c r="K511" s="8" t="s">
        <v>68</v>
      </c>
      <c r="L511" s="20" t="n">
        <v>511</v>
      </c>
      <c r="M511" s="20"/>
      <c r="N511" s="10"/>
      <c r="O511" s="27" t="s">
        <v>21</v>
      </c>
      <c r="P511" s="28" t="n">
        <v>42707.7070486111</v>
      </c>
      <c r="Q511" s="27" t="s">
        <v>2012</v>
      </c>
      <c r="R511" s="23" t="s">
        <v>2013</v>
      </c>
      <c r="S511" s="27" t="s">
        <v>2014</v>
      </c>
      <c r="T511" s="27"/>
      <c r="U511" s="28" t="n">
        <v>42707.7070486111</v>
      </c>
      <c r="V511" s="23" t="s">
        <v>2015</v>
      </c>
      <c r="W511" s="27"/>
      <c r="X511" s="27"/>
      <c r="Y511" s="27" t="s">
        <v>2016</v>
      </c>
      <c r="Z511" s="27"/>
      <c r="AA511" s="29" t="inlineStr">
        <f aca="false">FALSE()</f>
        <is>
          <t/>
        </is>
      </c>
      <c r="AB511" s="29" t="n">
        <v>0</v>
      </c>
      <c r="AC511" s="29"/>
      <c r="AD511" s="29" t="inlineStr">
        <f aca="false">FALSE()</f>
        <is>
          <t/>
        </is>
      </c>
      <c r="AE511" s="29" t="s">
        <v>75</v>
      </c>
      <c r="AF511" s="29"/>
      <c r="AG511" s="29"/>
      <c r="AH511" s="29" t="inlineStr">
        <f aca="false">FALSE()</f>
        <is>
          <t/>
        </is>
      </c>
      <c r="AI511" s="29" t="n">
        <v>0</v>
      </c>
      <c r="AJ511" s="29"/>
      <c r="AK511" s="29" t="s">
        <v>2017</v>
      </c>
      <c r="AL511" s="29" t="inlineStr">
        <f aca="false">FALSE()</f>
        <is>
          <t/>
        </is>
      </c>
      <c r="AM511" s="29" t="s">
        <v>2016</v>
      </c>
      <c r="AN511" s="29"/>
      <c r="AO511" s="29"/>
      <c r="AP511" s="29"/>
      <c r="AQ511" s="29"/>
      <c r="AR511" s="29"/>
      <c r="AS511" s="29"/>
      <c r="AT511" s="29"/>
      <c r="AU511" s="29"/>
      <c r="AV511" s="0" t="n">
        <v>1</v>
      </c>
      <c r="AW511" s="24" t="e">
        <f aca="false">REPLACE(INDEX(GroupVertices[group], MATCH(Edges[[#this row],[vertex 1]],GroupVertices[vertex],0)),1,1,"")</f>
        <v>#VALUE!</v>
      </c>
      <c r="AX511" s="24" t="e">
        <f aca="false">REPLACE(INDEX(GroupVertices[group], MATCH(Edges[[#this row],[vertex 2]],GroupVertices[vertex],0)),1,1,"")</f>
        <v>#VALUE!</v>
      </c>
      <c r="AY511" s="25" t="n">
        <v>2</v>
      </c>
      <c r="AZ511" s="26" t="n">
        <v>12.5</v>
      </c>
      <c r="BA511" s="25" t="n">
        <v>0</v>
      </c>
      <c r="BB511" s="26" t="n">
        <v>0</v>
      </c>
      <c r="BC511" s="25" t="n">
        <v>0</v>
      </c>
      <c r="BD511" s="26" t="n">
        <v>0</v>
      </c>
      <c r="BE511" s="25" t="n">
        <v>14</v>
      </c>
      <c r="BF511" s="26" t="n">
        <v>87.5</v>
      </c>
      <c r="BG511" s="25" t="n">
        <v>16</v>
      </c>
    </row>
    <row r="512" customFormat="false" ht="15" hidden="false" customHeight="false" outlineLevel="0" collapsed="false">
      <c r="A512" s="15" t="s">
        <v>2018</v>
      </c>
      <c r="B512" s="15" t="s">
        <v>2018</v>
      </c>
      <c r="C512" s="16" t="s">
        <v>66</v>
      </c>
      <c r="D512" s="17" t="n">
        <v>3</v>
      </c>
      <c r="E512" s="16" t="s">
        <v>67</v>
      </c>
      <c r="F512" s="18" t="n">
        <v>32</v>
      </c>
      <c r="G512" s="16"/>
      <c r="H512" s="19"/>
      <c r="I512" s="7"/>
      <c r="J512" s="7"/>
      <c r="K512" s="8" t="s">
        <v>68</v>
      </c>
      <c r="L512" s="20" t="n">
        <v>512</v>
      </c>
      <c r="M512" s="20"/>
      <c r="N512" s="10"/>
      <c r="O512" s="27" t="s">
        <v>21</v>
      </c>
      <c r="P512" s="28" t="n">
        <v>42707.7190856481</v>
      </c>
      <c r="Q512" s="27" t="s">
        <v>2019</v>
      </c>
      <c r="R512" s="27"/>
      <c r="S512" s="27"/>
      <c r="T512" s="27"/>
      <c r="U512" s="28" t="n">
        <v>42707.7190856481</v>
      </c>
      <c r="V512" s="23" t="s">
        <v>2020</v>
      </c>
      <c r="W512" s="27"/>
      <c r="X512" s="27"/>
      <c r="Y512" s="27" t="s">
        <v>2021</v>
      </c>
      <c r="Z512" s="27" t="s">
        <v>2022</v>
      </c>
      <c r="AA512" s="29" t="inlineStr">
        <f aca="false">FALSE()</f>
        <is>
          <t/>
        </is>
      </c>
      <c r="AB512" s="29" t="n">
        <v>0</v>
      </c>
      <c r="AC512" s="29" t="s">
        <v>2023</v>
      </c>
      <c r="AD512" s="29" t="inlineStr">
        <f aca="false">FALSE()</f>
        <is>
          <t/>
        </is>
      </c>
      <c r="AE512" s="29" t="s">
        <v>75</v>
      </c>
      <c r="AF512" s="29"/>
      <c r="AG512" s="29"/>
      <c r="AH512" s="29" t="inlineStr">
        <f aca="false">FALSE()</f>
        <is>
          <t/>
        </is>
      </c>
      <c r="AI512" s="29" t="n">
        <v>0</v>
      </c>
      <c r="AJ512" s="29"/>
      <c r="AK512" s="29" t="s">
        <v>366</v>
      </c>
      <c r="AL512" s="29" t="inlineStr">
        <f aca="false">FALSE()</f>
        <is>
          <t/>
        </is>
      </c>
      <c r="AM512" s="29" t="s">
        <v>2022</v>
      </c>
      <c r="AN512" s="29"/>
      <c r="AO512" s="29"/>
      <c r="AP512" s="29"/>
      <c r="AQ512" s="29"/>
      <c r="AR512" s="29"/>
      <c r="AS512" s="29"/>
      <c r="AT512" s="29"/>
      <c r="AU512" s="29"/>
      <c r="AV512" s="0" t="n">
        <v>1</v>
      </c>
      <c r="AW512" s="24" t="e">
        <f aca="false">REPLACE(INDEX(GroupVertices[group], MATCH(Edges[[#this row],[vertex 1]],GroupVertices[vertex],0)),1,1,"")</f>
        <v>#VALUE!</v>
      </c>
      <c r="AX512" s="24" t="e">
        <f aca="false">REPLACE(INDEX(GroupVertices[group], MATCH(Edges[[#this row],[vertex 2]],GroupVertices[vertex],0)),1,1,"")</f>
        <v>#VALUE!</v>
      </c>
      <c r="AY512" s="25" t="n">
        <v>0</v>
      </c>
      <c r="AZ512" s="26" t="n">
        <v>0</v>
      </c>
      <c r="BA512" s="25" t="n">
        <v>1</v>
      </c>
      <c r="BB512" s="26" t="n">
        <v>4.54545454545455</v>
      </c>
      <c r="BC512" s="25" t="n">
        <v>0</v>
      </c>
      <c r="BD512" s="26" t="n">
        <v>0</v>
      </c>
      <c r="BE512" s="25" t="n">
        <v>21</v>
      </c>
      <c r="BF512" s="26" t="n">
        <v>95.4545454545455</v>
      </c>
      <c r="BG512" s="25" t="n">
        <v>22</v>
      </c>
    </row>
    <row r="513" customFormat="false" ht="15" hidden="false" customHeight="false" outlineLevel="0" collapsed="false">
      <c r="A513" s="15" t="s">
        <v>2024</v>
      </c>
      <c r="B513" s="15" t="s">
        <v>2024</v>
      </c>
      <c r="C513" s="16" t="s">
        <v>66</v>
      </c>
      <c r="D513" s="17" t="n">
        <v>3</v>
      </c>
      <c r="E513" s="16" t="s">
        <v>67</v>
      </c>
      <c r="F513" s="18" t="n">
        <v>32</v>
      </c>
      <c r="G513" s="16"/>
      <c r="H513" s="19"/>
      <c r="I513" s="7"/>
      <c r="J513" s="7"/>
      <c r="K513" s="8" t="s">
        <v>68</v>
      </c>
      <c r="L513" s="20" t="n">
        <v>513</v>
      </c>
      <c r="M513" s="20"/>
      <c r="N513" s="10"/>
      <c r="O513" s="27" t="s">
        <v>21</v>
      </c>
      <c r="P513" s="28" t="n">
        <v>42707.719837963</v>
      </c>
      <c r="Q513" s="27" t="s">
        <v>2025</v>
      </c>
      <c r="R513" s="23" t="s">
        <v>1934</v>
      </c>
      <c r="S513" s="27" t="s">
        <v>1935</v>
      </c>
      <c r="T513" s="27"/>
      <c r="U513" s="28" t="n">
        <v>42707.719837963</v>
      </c>
      <c r="V513" s="23" t="s">
        <v>2026</v>
      </c>
      <c r="W513" s="27"/>
      <c r="X513" s="27"/>
      <c r="Y513" s="27" t="s">
        <v>2027</v>
      </c>
      <c r="Z513" s="27"/>
      <c r="AA513" s="29" t="inlineStr">
        <f aca="false">FALSE()</f>
        <is>
          <t/>
        </is>
      </c>
      <c r="AB513" s="29" t="n">
        <v>2</v>
      </c>
      <c r="AC513" s="29"/>
      <c r="AD513" s="29" t="inlineStr">
        <f aca="false">FALSE()</f>
        <is>
          <t/>
        </is>
      </c>
      <c r="AE513" s="29" t="s">
        <v>75</v>
      </c>
      <c r="AF513" s="29"/>
      <c r="AG513" s="29"/>
      <c r="AH513" s="29" t="inlineStr">
        <f aca="false">FALSE()</f>
        <is>
          <t/>
        </is>
      </c>
      <c r="AI513" s="29" t="n">
        <v>1</v>
      </c>
      <c r="AJ513" s="29"/>
      <c r="AK513" s="29" t="s">
        <v>160</v>
      </c>
      <c r="AL513" s="29" t="inlineStr">
        <f aca="false">FALSE()</f>
        <is>
          <t/>
        </is>
      </c>
      <c r="AM513" s="29" t="s">
        <v>2027</v>
      </c>
      <c r="AN513" s="29"/>
      <c r="AO513" s="29"/>
      <c r="AP513" s="29"/>
      <c r="AQ513" s="29"/>
      <c r="AR513" s="29"/>
      <c r="AS513" s="29"/>
      <c r="AT513" s="29"/>
      <c r="AU513" s="29"/>
      <c r="AV513" s="0" t="n">
        <v>1</v>
      </c>
      <c r="AW513" s="24" t="e">
        <f aca="false">REPLACE(INDEX(GroupVertices[group], MATCH(Edges[[#this row],[vertex 1]],GroupVertices[vertex],0)),1,1,"")</f>
        <v>#VALUE!</v>
      </c>
      <c r="AX513" s="24" t="e">
        <f aca="false">REPLACE(INDEX(GroupVertices[group], MATCH(Edges[[#this row],[vertex 2]],GroupVertices[vertex],0)),1,1,"")</f>
        <v>#VALUE!</v>
      </c>
      <c r="AY513" s="25" t="n">
        <v>2</v>
      </c>
      <c r="AZ513" s="26" t="n">
        <v>20</v>
      </c>
      <c r="BA513" s="25" t="n">
        <v>0</v>
      </c>
      <c r="BB513" s="26" t="n">
        <v>0</v>
      </c>
      <c r="BC513" s="25" t="n">
        <v>0</v>
      </c>
      <c r="BD513" s="26" t="n">
        <v>0</v>
      </c>
      <c r="BE513" s="25" t="n">
        <v>8</v>
      </c>
      <c r="BF513" s="26" t="n">
        <v>80</v>
      </c>
      <c r="BG513" s="25" t="n">
        <v>10</v>
      </c>
    </row>
    <row r="514" customFormat="false" ht="15" hidden="false" customHeight="false" outlineLevel="0" collapsed="false">
      <c r="A514" s="15" t="s">
        <v>2028</v>
      </c>
      <c r="B514" s="15" t="s">
        <v>2024</v>
      </c>
      <c r="C514" s="16" t="s">
        <v>66</v>
      </c>
      <c r="D514" s="17" t="n">
        <v>3</v>
      </c>
      <c r="E514" s="16" t="s">
        <v>67</v>
      </c>
      <c r="F514" s="18" t="n">
        <v>32</v>
      </c>
      <c r="G514" s="16"/>
      <c r="H514" s="19"/>
      <c r="I514" s="7"/>
      <c r="J514" s="7"/>
      <c r="K514" s="8" t="s">
        <v>68</v>
      </c>
      <c r="L514" s="20" t="n">
        <v>514</v>
      </c>
      <c r="M514" s="20"/>
      <c r="N514" s="10"/>
      <c r="O514" s="27" t="s">
        <v>69</v>
      </c>
      <c r="P514" s="28" t="n">
        <v>42707.7204976852</v>
      </c>
      <c r="Q514" s="27" t="s">
        <v>2029</v>
      </c>
      <c r="R514" s="23" t="s">
        <v>1934</v>
      </c>
      <c r="S514" s="27" t="s">
        <v>1935</v>
      </c>
      <c r="T514" s="27"/>
      <c r="U514" s="28" t="n">
        <v>42707.7204976852</v>
      </c>
      <c r="V514" s="23" t="s">
        <v>2030</v>
      </c>
      <c r="W514" s="27"/>
      <c r="X514" s="27"/>
      <c r="Y514" s="27" t="s">
        <v>2031</v>
      </c>
      <c r="Z514" s="27"/>
      <c r="AA514" s="29" t="inlineStr">
        <f aca="false">FALSE()</f>
        <is>
          <t/>
        </is>
      </c>
      <c r="AB514" s="29" t="n">
        <v>0</v>
      </c>
      <c r="AC514" s="29"/>
      <c r="AD514" s="29" t="inlineStr">
        <f aca="false">FALSE()</f>
        <is>
          <t/>
        </is>
      </c>
      <c r="AE514" s="29" t="s">
        <v>75</v>
      </c>
      <c r="AF514" s="29"/>
      <c r="AG514" s="29"/>
      <c r="AH514" s="29" t="inlineStr">
        <f aca="false">FALSE()</f>
        <is>
          <t/>
        </is>
      </c>
      <c r="AI514" s="29" t="n">
        <v>1</v>
      </c>
      <c r="AJ514" s="29" t="s">
        <v>2027</v>
      </c>
      <c r="AK514" s="29" t="s">
        <v>1535</v>
      </c>
      <c r="AL514" s="29" t="inlineStr">
        <f aca="false">FALSE()</f>
        <is>
          <t/>
        </is>
      </c>
      <c r="AM514" s="29" t="s">
        <v>2027</v>
      </c>
      <c r="AN514" s="29"/>
      <c r="AO514" s="29"/>
      <c r="AP514" s="29"/>
      <c r="AQ514" s="29"/>
      <c r="AR514" s="29"/>
      <c r="AS514" s="29"/>
      <c r="AT514" s="29"/>
      <c r="AU514" s="29"/>
      <c r="AV514" s="0" t="n">
        <v>1</v>
      </c>
      <c r="AW514" s="24" t="e">
        <f aca="false">REPLACE(INDEX(GroupVertices[group], MATCH(Edges[[#this row],[vertex 1]],GroupVertices[vertex],0)),1,1,"")</f>
        <v>#VALUE!</v>
      </c>
      <c r="AX514" s="24" t="e">
        <f aca="false">REPLACE(INDEX(GroupVertices[group], MATCH(Edges[[#this row],[vertex 2]],GroupVertices[vertex],0)),1,1,"")</f>
        <v>#VALUE!</v>
      </c>
      <c r="AY514" s="25" t="n">
        <v>2</v>
      </c>
      <c r="AZ514" s="26" t="n">
        <v>16.6666666666667</v>
      </c>
      <c r="BA514" s="25" t="n">
        <v>0</v>
      </c>
      <c r="BB514" s="26" t="n">
        <v>0</v>
      </c>
      <c r="BC514" s="25" t="n">
        <v>0</v>
      </c>
      <c r="BD514" s="26" t="n">
        <v>0</v>
      </c>
      <c r="BE514" s="25" t="n">
        <v>10</v>
      </c>
      <c r="BF514" s="26" t="n">
        <v>83.3333333333333</v>
      </c>
      <c r="BG514" s="25" t="n">
        <v>12</v>
      </c>
    </row>
    <row r="515" customFormat="false" ht="15" hidden="false" customHeight="false" outlineLevel="0" collapsed="false">
      <c r="A515" s="15" t="s">
        <v>2032</v>
      </c>
      <c r="B515" s="15" t="s">
        <v>2032</v>
      </c>
      <c r="C515" s="16" t="s">
        <v>66</v>
      </c>
      <c r="D515" s="17" t="n">
        <v>3</v>
      </c>
      <c r="E515" s="16" t="s">
        <v>67</v>
      </c>
      <c r="F515" s="18" t="n">
        <v>32</v>
      </c>
      <c r="G515" s="16"/>
      <c r="H515" s="19"/>
      <c r="I515" s="7"/>
      <c r="J515" s="7"/>
      <c r="K515" s="8" t="s">
        <v>68</v>
      </c>
      <c r="L515" s="20" t="n">
        <v>515</v>
      </c>
      <c r="M515" s="20"/>
      <c r="N515" s="10"/>
      <c r="O515" s="27" t="s">
        <v>21</v>
      </c>
      <c r="P515" s="28" t="n">
        <v>42707.7389467593</v>
      </c>
      <c r="Q515" s="27" t="s">
        <v>2033</v>
      </c>
      <c r="R515" s="27"/>
      <c r="S515" s="27"/>
      <c r="T515" s="27" t="s">
        <v>2034</v>
      </c>
      <c r="U515" s="28" t="n">
        <v>42707.7389467593</v>
      </c>
      <c r="V515" s="23" t="s">
        <v>2035</v>
      </c>
      <c r="W515" s="27"/>
      <c r="X515" s="27"/>
      <c r="Y515" s="27" t="s">
        <v>2036</v>
      </c>
      <c r="Z515" s="27"/>
      <c r="AA515" s="29" t="inlineStr">
        <f aca="false">FALSE()</f>
        <is>
          <t/>
        </is>
      </c>
      <c r="AB515" s="29" t="n">
        <v>0</v>
      </c>
      <c r="AC515" s="29"/>
      <c r="AD515" s="29" t="inlineStr">
        <f aca="false">FALSE()</f>
        <is>
          <t/>
        </is>
      </c>
      <c r="AE515" s="29" t="s">
        <v>75</v>
      </c>
      <c r="AF515" s="29"/>
      <c r="AG515" s="29"/>
      <c r="AH515" s="29" t="inlineStr">
        <f aca="false">FALSE()</f>
        <is>
          <t/>
        </is>
      </c>
      <c r="AI515" s="29" t="n">
        <v>0</v>
      </c>
      <c r="AJ515" s="29"/>
      <c r="AK515" s="29" t="s">
        <v>740</v>
      </c>
      <c r="AL515" s="29" t="inlineStr">
        <f aca="false">FALSE()</f>
        <is>
          <t/>
        </is>
      </c>
      <c r="AM515" s="29" t="s">
        <v>2036</v>
      </c>
      <c r="AN515" s="29"/>
      <c r="AO515" s="29"/>
      <c r="AP515" s="29"/>
      <c r="AQ515" s="29"/>
      <c r="AR515" s="29"/>
      <c r="AS515" s="29"/>
      <c r="AT515" s="29"/>
      <c r="AU515" s="29"/>
      <c r="AV515" s="0" t="n">
        <v>1</v>
      </c>
      <c r="AW515" s="24" t="e">
        <f aca="false">REPLACE(INDEX(GroupVertices[group], MATCH(Edges[[#this row],[vertex 1]],GroupVertices[vertex],0)),1,1,"")</f>
        <v>#VALUE!</v>
      </c>
      <c r="AX515" s="24" t="e">
        <f aca="false">REPLACE(INDEX(GroupVertices[group], MATCH(Edges[[#this row],[vertex 2]],GroupVertices[vertex],0)),1,1,"")</f>
        <v>#VALUE!</v>
      </c>
      <c r="AY515" s="25" t="n">
        <v>2</v>
      </c>
      <c r="AZ515" s="26" t="n">
        <v>11.7647058823529</v>
      </c>
      <c r="BA515" s="25" t="n">
        <v>0</v>
      </c>
      <c r="BB515" s="26" t="n">
        <v>0</v>
      </c>
      <c r="BC515" s="25" t="n">
        <v>0</v>
      </c>
      <c r="BD515" s="26" t="n">
        <v>0</v>
      </c>
      <c r="BE515" s="25" t="n">
        <v>15</v>
      </c>
      <c r="BF515" s="26" t="n">
        <v>88.2352941176471</v>
      </c>
      <c r="BG515" s="25" t="n">
        <v>17</v>
      </c>
    </row>
    <row r="516" customFormat="false" ht="15" hidden="false" customHeight="false" outlineLevel="0" collapsed="false">
      <c r="A516" s="15" t="s">
        <v>2037</v>
      </c>
      <c r="B516" s="15" t="s">
        <v>1085</v>
      </c>
      <c r="C516" s="16" t="s">
        <v>66</v>
      </c>
      <c r="D516" s="17" t="n">
        <v>3</v>
      </c>
      <c r="E516" s="16" t="s">
        <v>67</v>
      </c>
      <c r="F516" s="18" t="n">
        <v>32</v>
      </c>
      <c r="G516" s="16"/>
      <c r="H516" s="19"/>
      <c r="I516" s="7"/>
      <c r="J516" s="7"/>
      <c r="K516" s="8" t="s">
        <v>68</v>
      </c>
      <c r="L516" s="20" t="n">
        <v>516</v>
      </c>
      <c r="M516" s="20"/>
      <c r="N516" s="10"/>
      <c r="O516" s="27" t="s">
        <v>69</v>
      </c>
      <c r="P516" s="28" t="n">
        <v>42707.7423611111</v>
      </c>
      <c r="Q516" s="27" t="s">
        <v>1917</v>
      </c>
      <c r="R516" s="23" t="s">
        <v>1690</v>
      </c>
      <c r="S516" s="27" t="s">
        <v>1088</v>
      </c>
      <c r="T516" s="27"/>
      <c r="U516" s="28" t="n">
        <v>42707.7423611111</v>
      </c>
      <c r="V516" s="23" t="s">
        <v>2038</v>
      </c>
      <c r="W516" s="27"/>
      <c r="X516" s="27"/>
      <c r="Y516" s="27" t="s">
        <v>2039</v>
      </c>
      <c r="Z516" s="27"/>
      <c r="AA516" s="29" t="inlineStr">
        <f aca="false">FALSE()</f>
        <is>
          <t/>
        </is>
      </c>
      <c r="AB516" s="29" t="n">
        <v>0</v>
      </c>
      <c r="AC516" s="29"/>
      <c r="AD516" s="29" t="inlineStr">
        <f aca="false">FALSE()</f>
        <is>
          <t/>
        </is>
      </c>
      <c r="AE516" s="29" t="s">
        <v>75</v>
      </c>
      <c r="AF516" s="29"/>
      <c r="AG516" s="29"/>
      <c r="AH516" s="29" t="inlineStr">
        <f aca="false">FALSE()</f>
        <is>
          <t/>
        </is>
      </c>
      <c r="AI516" s="29" t="n">
        <v>3</v>
      </c>
      <c r="AJ516" s="29" t="s">
        <v>1920</v>
      </c>
      <c r="AK516" s="29" t="s">
        <v>84</v>
      </c>
      <c r="AL516" s="29" t="inlineStr">
        <f aca="false">FALSE()</f>
        <is>
          <t/>
        </is>
      </c>
      <c r="AM516" s="29" t="s">
        <v>1920</v>
      </c>
      <c r="AN516" s="29"/>
      <c r="AO516" s="29"/>
      <c r="AP516" s="29"/>
      <c r="AQ516" s="29"/>
      <c r="AR516" s="29"/>
      <c r="AS516" s="29"/>
      <c r="AT516" s="29"/>
      <c r="AU516" s="29"/>
      <c r="AV516" s="0" t="n">
        <v>1</v>
      </c>
      <c r="AW516" s="24" t="e">
        <f aca="false">REPLACE(INDEX(GroupVertices[group], MATCH(Edges[[#this row],[vertex 1]],GroupVertices[vertex],0)),1,1,"")</f>
        <v>#VALUE!</v>
      </c>
      <c r="AX516" s="24" t="e">
        <f aca="false">REPLACE(INDEX(GroupVertices[group], MATCH(Edges[[#this row],[vertex 2]],GroupVertices[vertex],0)),1,1,"")</f>
        <v>#VALUE!</v>
      </c>
      <c r="AY516" s="25" t="n">
        <v>0</v>
      </c>
      <c r="AZ516" s="26" t="n">
        <v>0</v>
      </c>
      <c r="BA516" s="25" t="n">
        <v>0</v>
      </c>
      <c r="BB516" s="26" t="n">
        <v>0</v>
      </c>
      <c r="BC516" s="25" t="n">
        <v>0</v>
      </c>
      <c r="BD516" s="26" t="n">
        <v>0</v>
      </c>
      <c r="BE516" s="25" t="n">
        <v>14</v>
      </c>
      <c r="BF516" s="26" t="n">
        <v>100</v>
      </c>
      <c r="BG516" s="25" t="n">
        <v>14</v>
      </c>
    </row>
    <row r="517" customFormat="false" ht="15" hidden="false" customHeight="false" outlineLevel="0" collapsed="false">
      <c r="A517" s="15" t="s">
        <v>2040</v>
      </c>
      <c r="B517" s="15" t="s">
        <v>2041</v>
      </c>
      <c r="C517" s="16" t="s">
        <v>66</v>
      </c>
      <c r="D517" s="17" t="n">
        <v>3</v>
      </c>
      <c r="E517" s="16" t="s">
        <v>67</v>
      </c>
      <c r="F517" s="18" t="n">
        <v>32</v>
      </c>
      <c r="G517" s="16"/>
      <c r="H517" s="19"/>
      <c r="I517" s="7"/>
      <c r="J517" s="7"/>
      <c r="K517" s="8" t="s">
        <v>68</v>
      </c>
      <c r="L517" s="20" t="n">
        <v>517</v>
      </c>
      <c r="M517" s="20"/>
      <c r="N517" s="10"/>
      <c r="O517" s="27" t="s">
        <v>69</v>
      </c>
      <c r="P517" s="28" t="n">
        <v>42707.7579513889</v>
      </c>
      <c r="Q517" s="27" t="s">
        <v>2042</v>
      </c>
      <c r="R517" s="27"/>
      <c r="S517" s="27"/>
      <c r="T517" s="27"/>
      <c r="U517" s="28" t="n">
        <v>42707.7579513889</v>
      </c>
      <c r="V517" s="23" t="s">
        <v>2043</v>
      </c>
      <c r="W517" s="27"/>
      <c r="X517" s="27"/>
      <c r="Y517" s="27" t="s">
        <v>2044</v>
      </c>
      <c r="Z517" s="27"/>
      <c r="AA517" s="29" t="inlineStr">
        <f aca="false">FALSE()</f>
        <is>
          <t/>
        </is>
      </c>
      <c r="AB517" s="29" t="n">
        <v>0</v>
      </c>
      <c r="AC517" s="29"/>
      <c r="AD517" s="29" t="inlineStr">
        <f aca="false">FALSE()</f>
        <is>
          <t/>
        </is>
      </c>
      <c r="AE517" s="29" t="s">
        <v>75</v>
      </c>
      <c r="AF517" s="29"/>
      <c r="AG517" s="29"/>
      <c r="AH517" s="29" t="inlineStr">
        <f aca="false">FALSE()</f>
        <is>
          <t/>
        </is>
      </c>
      <c r="AI517" s="29" t="n">
        <v>2</v>
      </c>
      <c r="AJ517" s="29" t="s">
        <v>2045</v>
      </c>
      <c r="AK517" s="29" t="s">
        <v>482</v>
      </c>
      <c r="AL517" s="29" t="inlineStr">
        <f aca="false">FALSE()</f>
        <is>
          <t/>
        </is>
      </c>
      <c r="AM517" s="29" t="s">
        <v>2045</v>
      </c>
      <c r="AN517" s="29"/>
      <c r="AO517" s="29"/>
      <c r="AP517" s="29"/>
      <c r="AQ517" s="29"/>
      <c r="AR517" s="29"/>
      <c r="AS517" s="29"/>
      <c r="AT517" s="29"/>
      <c r="AU517" s="29"/>
      <c r="AV517" s="0" t="n">
        <v>1</v>
      </c>
      <c r="AW517" s="24" t="e">
        <f aca="false">REPLACE(INDEX(GroupVertices[group], MATCH(Edges[[#this row],[vertex 1]],GroupVertices[vertex],0)),1,1,"")</f>
        <v>#VALUE!</v>
      </c>
      <c r="AX517" s="24" t="e">
        <f aca="false">REPLACE(INDEX(GroupVertices[group], MATCH(Edges[[#this row],[vertex 2]],GroupVertices[vertex],0)),1,1,"")</f>
        <v>#VALUE!</v>
      </c>
      <c r="AY517" s="25"/>
      <c r="AZ517" s="26"/>
      <c r="BA517" s="25"/>
      <c r="BB517" s="26"/>
      <c r="BC517" s="25"/>
      <c r="BD517" s="26"/>
      <c r="BE517" s="25"/>
      <c r="BF517" s="26"/>
      <c r="BG517" s="25"/>
    </row>
    <row r="518" customFormat="false" ht="15" hidden="false" customHeight="false" outlineLevel="0" collapsed="false">
      <c r="A518" s="15" t="s">
        <v>2040</v>
      </c>
      <c r="B518" s="15" t="s">
        <v>2046</v>
      </c>
      <c r="C518" s="16" t="s">
        <v>66</v>
      </c>
      <c r="D518" s="17" t="n">
        <v>3</v>
      </c>
      <c r="E518" s="16" t="s">
        <v>67</v>
      </c>
      <c r="F518" s="18" t="n">
        <v>32</v>
      </c>
      <c r="G518" s="16"/>
      <c r="H518" s="19"/>
      <c r="I518" s="7"/>
      <c r="J518" s="7"/>
      <c r="K518" s="8" t="s">
        <v>68</v>
      </c>
      <c r="L518" s="20" t="n">
        <v>518</v>
      </c>
      <c r="M518" s="20"/>
      <c r="N518" s="10"/>
      <c r="O518" s="27" t="s">
        <v>69</v>
      </c>
      <c r="P518" s="28" t="n">
        <v>42707.7579513889</v>
      </c>
      <c r="Q518" s="27" t="s">
        <v>2042</v>
      </c>
      <c r="R518" s="27"/>
      <c r="S518" s="27"/>
      <c r="T518" s="27"/>
      <c r="U518" s="28" t="n">
        <v>42707.7579513889</v>
      </c>
      <c r="V518" s="23" t="s">
        <v>2043</v>
      </c>
      <c r="W518" s="27"/>
      <c r="X518" s="27"/>
      <c r="Y518" s="27" t="s">
        <v>2044</v>
      </c>
      <c r="Z518" s="27"/>
      <c r="AA518" s="29" t="inlineStr">
        <f aca="false">FALSE()</f>
        <is>
          <t/>
        </is>
      </c>
      <c r="AB518" s="29" t="n">
        <v>0</v>
      </c>
      <c r="AC518" s="29"/>
      <c r="AD518" s="29" t="inlineStr">
        <f aca="false">FALSE()</f>
        <is>
          <t/>
        </is>
      </c>
      <c r="AE518" s="29" t="s">
        <v>75</v>
      </c>
      <c r="AF518" s="29"/>
      <c r="AG518" s="29"/>
      <c r="AH518" s="29" t="inlineStr">
        <f aca="false">FALSE()</f>
        <is>
          <t/>
        </is>
      </c>
      <c r="AI518" s="29" t="n">
        <v>2</v>
      </c>
      <c r="AJ518" s="29" t="s">
        <v>2045</v>
      </c>
      <c r="AK518" s="29" t="s">
        <v>482</v>
      </c>
      <c r="AL518" s="29" t="inlineStr">
        <f aca="false">FALSE()</f>
        <is>
          <t/>
        </is>
      </c>
      <c r="AM518" s="29" t="s">
        <v>2045</v>
      </c>
      <c r="AN518" s="29"/>
      <c r="AO518" s="29"/>
      <c r="AP518" s="29"/>
      <c r="AQ518" s="29"/>
      <c r="AR518" s="29"/>
      <c r="AS518" s="29"/>
      <c r="AT518" s="29"/>
      <c r="AU518" s="29"/>
      <c r="AV518" s="0" t="n">
        <v>1</v>
      </c>
      <c r="AW518" s="24" t="e">
        <f aca="false">REPLACE(INDEX(GroupVertices[group], MATCH(Edges[[#this row],[vertex 1]],GroupVertices[vertex],0)),1,1,"")</f>
        <v>#VALUE!</v>
      </c>
      <c r="AX518" s="24" t="e">
        <f aca="false">REPLACE(INDEX(GroupVertices[group], MATCH(Edges[[#this row],[vertex 2]],GroupVertices[vertex],0)),1,1,"")</f>
        <v>#VALUE!</v>
      </c>
      <c r="AY518" s="25" t="n">
        <v>2</v>
      </c>
      <c r="AZ518" s="26" t="n">
        <v>10</v>
      </c>
      <c r="BA518" s="25" t="n">
        <v>0</v>
      </c>
      <c r="BB518" s="26" t="n">
        <v>0</v>
      </c>
      <c r="BC518" s="25" t="n">
        <v>0</v>
      </c>
      <c r="BD518" s="26" t="n">
        <v>0</v>
      </c>
      <c r="BE518" s="25" t="n">
        <v>18</v>
      </c>
      <c r="BF518" s="26" t="n">
        <v>90</v>
      </c>
      <c r="BG518" s="25" t="n">
        <v>20</v>
      </c>
    </row>
    <row r="519" customFormat="false" ht="15" hidden="false" customHeight="false" outlineLevel="0" collapsed="false">
      <c r="A519" s="15" t="s">
        <v>2047</v>
      </c>
      <c r="B519" s="15" t="s">
        <v>2047</v>
      </c>
      <c r="C519" s="16" t="s">
        <v>66</v>
      </c>
      <c r="D519" s="17" t="n">
        <v>3</v>
      </c>
      <c r="E519" s="16" t="s">
        <v>67</v>
      </c>
      <c r="F519" s="18" t="n">
        <v>32</v>
      </c>
      <c r="G519" s="16"/>
      <c r="H519" s="19"/>
      <c r="I519" s="7"/>
      <c r="J519" s="7"/>
      <c r="K519" s="8" t="s">
        <v>68</v>
      </c>
      <c r="L519" s="20" t="n">
        <v>519</v>
      </c>
      <c r="M519" s="20"/>
      <c r="N519" s="10"/>
      <c r="O519" s="27" t="s">
        <v>21</v>
      </c>
      <c r="P519" s="28" t="n">
        <v>42707.3364814815</v>
      </c>
      <c r="Q519" s="27" t="s">
        <v>2048</v>
      </c>
      <c r="R519" s="23" t="s">
        <v>2049</v>
      </c>
      <c r="S519" s="27" t="s">
        <v>130</v>
      </c>
      <c r="T519" s="27"/>
      <c r="U519" s="28" t="n">
        <v>42707.3364814815</v>
      </c>
      <c r="V519" s="23" t="s">
        <v>2050</v>
      </c>
      <c r="W519" s="27"/>
      <c r="X519" s="27"/>
      <c r="Y519" s="27" t="s">
        <v>2051</v>
      </c>
      <c r="Z519" s="27"/>
      <c r="AA519" s="29" t="inlineStr">
        <f aca="false">FALSE()</f>
        <is>
          <t/>
        </is>
      </c>
      <c r="AB519" s="29" t="n">
        <v>5</v>
      </c>
      <c r="AC519" s="29"/>
      <c r="AD519" s="29" t="n">
        <f aca="false">TRUE()</f>
        <v>1</v>
      </c>
      <c r="AE519" s="29" t="s">
        <v>75</v>
      </c>
      <c r="AF519" s="29"/>
      <c r="AG519" s="29" t="s">
        <v>2052</v>
      </c>
      <c r="AH519" s="29" t="inlineStr">
        <f aca="false">FALSE()</f>
        <is>
          <t/>
        </is>
      </c>
      <c r="AI519" s="29" t="n">
        <v>2</v>
      </c>
      <c r="AJ519" s="29"/>
      <c r="AK519" s="29" t="s">
        <v>84</v>
      </c>
      <c r="AL519" s="29" t="inlineStr">
        <f aca="false">FALSE()</f>
        <is>
          <t/>
        </is>
      </c>
      <c r="AM519" s="29" t="s">
        <v>2051</v>
      </c>
      <c r="AN519" s="29"/>
      <c r="AO519" s="29"/>
      <c r="AP519" s="29"/>
      <c r="AQ519" s="29"/>
      <c r="AR519" s="29"/>
      <c r="AS519" s="29"/>
      <c r="AT519" s="29"/>
      <c r="AU519" s="29"/>
      <c r="AV519" s="0" t="n">
        <v>1</v>
      </c>
      <c r="AW519" s="24" t="e">
        <f aca="false">REPLACE(INDEX(GroupVertices[group], MATCH(Edges[[#this row],[vertex 1]],GroupVertices[vertex],0)),1,1,"")</f>
        <v>#VALUE!</v>
      </c>
      <c r="AX519" s="24" t="e">
        <f aca="false">REPLACE(INDEX(GroupVertices[group], MATCH(Edges[[#this row],[vertex 2]],GroupVertices[vertex],0)),1,1,"")</f>
        <v>#VALUE!</v>
      </c>
      <c r="AY519" s="25" t="n">
        <v>0</v>
      </c>
      <c r="AZ519" s="26" t="n">
        <v>0</v>
      </c>
      <c r="BA519" s="25" t="n">
        <v>0</v>
      </c>
      <c r="BB519" s="26" t="n">
        <v>0</v>
      </c>
      <c r="BC519" s="25" t="n">
        <v>0</v>
      </c>
      <c r="BD519" s="26" t="n">
        <v>0</v>
      </c>
      <c r="BE519" s="25" t="n">
        <v>10</v>
      </c>
      <c r="BF519" s="26" t="n">
        <v>100</v>
      </c>
      <c r="BG519" s="25" t="n">
        <v>10</v>
      </c>
    </row>
    <row r="520" customFormat="false" ht="15" hidden="false" customHeight="false" outlineLevel="0" collapsed="false">
      <c r="A520" s="15" t="s">
        <v>2053</v>
      </c>
      <c r="B520" s="15" t="s">
        <v>2047</v>
      </c>
      <c r="C520" s="16" t="s">
        <v>66</v>
      </c>
      <c r="D520" s="17" t="n">
        <v>3</v>
      </c>
      <c r="E520" s="16" t="s">
        <v>67</v>
      </c>
      <c r="F520" s="18" t="n">
        <v>32</v>
      </c>
      <c r="G520" s="16"/>
      <c r="H520" s="19"/>
      <c r="I520" s="7"/>
      <c r="J520" s="7"/>
      <c r="K520" s="8" t="s">
        <v>68</v>
      </c>
      <c r="L520" s="20" t="n">
        <v>520</v>
      </c>
      <c r="M520" s="20"/>
      <c r="N520" s="10"/>
      <c r="O520" s="27" t="s">
        <v>69</v>
      </c>
      <c r="P520" s="28" t="n">
        <v>42707.7717939815</v>
      </c>
      <c r="Q520" s="27" t="s">
        <v>2054</v>
      </c>
      <c r="R520" s="23" t="s">
        <v>2049</v>
      </c>
      <c r="S520" s="27" t="s">
        <v>130</v>
      </c>
      <c r="T520" s="27"/>
      <c r="U520" s="28" t="n">
        <v>42707.7717939815</v>
      </c>
      <c r="V520" s="23" t="s">
        <v>2055</v>
      </c>
      <c r="W520" s="27"/>
      <c r="X520" s="27"/>
      <c r="Y520" s="27" t="s">
        <v>2056</v>
      </c>
      <c r="Z520" s="27"/>
      <c r="AA520" s="29" t="inlineStr">
        <f aca="false">FALSE()</f>
        <is>
          <t/>
        </is>
      </c>
      <c r="AB520" s="29" t="n">
        <v>0</v>
      </c>
      <c r="AC520" s="29"/>
      <c r="AD520" s="29" t="inlineStr">
        <f aca="false">TRUE()</f>
        <is>
          <t/>
        </is>
      </c>
      <c r="AE520" s="29" t="s">
        <v>75</v>
      </c>
      <c r="AF520" s="29"/>
      <c r="AG520" s="29" t="s">
        <v>2052</v>
      </c>
      <c r="AH520" s="29" t="inlineStr">
        <f aca="false">FALSE()</f>
        <is>
          <t/>
        </is>
      </c>
      <c r="AI520" s="29" t="n">
        <v>2</v>
      </c>
      <c r="AJ520" s="29" t="s">
        <v>2051</v>
      </c>
      <c r="AK520" s="29" t="s">
        <v>84</v>
      </c>
      <c r="AL520" s="29" t="inlineStr">
        <f aca="false">FALSE()</f>
        <is>
          <t/>
        </is>
      </c>
      <c r="AM520" s="29" t="s">
        <v>2051</v>
      </c>
      <c r="AN520" s="29"/>
      <c r="AO520" s="29"/>
      <c r="AP520" s="29"/>
      <c r="AQ520" s="29"/>
      <c r="AR520" s="29"/>
      <c r="AS520" s="29"/>
      <c r="AT520" s="29"/>
      <c r="AU520" s="29"/>
      <c r="AV520" s="0" t="n">
        <v>1</v>
      </c>
      <c r="AW520" s="24" t="e">
        <f aca="false">REPLACE(INDEX(GroupVertices[group], MATCH(Edges[[#this row],[vertex 1]],GroupVertices[vertex],0)),1,1,"")</f>
        <v>#VALUE!</v>
      </c>
      <c r="AX520" s="24" t="e">
        <f aca="false">REPLACE(INDEX(GroupVertices[group], MATCH(Edges[[#this row],[vertex 2]],GroupVertices[vertex],0)),1,1,"")</f>
        <v>#VALUE!</v>
      </c>
      <c r="AY520" s="25" t="n">
        <v>0</v>
      </c>
      <c r="AZ520" s="26" t="n">
        <v>0</v>
      </c>
      <c r="BA520" s="25" t="n">
        <v>0</v>
      </c>
      <c r="BB520" s="26" t="n">
        <v>0</v>
      </c>
      <c r="BC520" s="25" t="n">
        <v>0</v>
      </c>
      <c r="BD520" s="26" t="n">
        <v>0</v>
      </c>
      <c r="BE520" s="25" t="n">
        <v>12</v>
      </c>
      <c r="BF520" s="26" t="n">
        <v>100</v>
      </c>
      <c r="BG520" s="25" t="n">
        <v>12</v>
      </c>
    </row>
    <row r="521" customFormat="false" ht="15" hidden="false" customHeight="false" outlineLevel="0" collapsed="false">
      <c r="A521" s="15" t="s">
        <v>2057</v>
      </c>
      <c r="B521" s="15" t="s">
        <v>2057</v>
      </c>
      <c r="C521" s="16" t="s">
        <v>66</v>
      </c>
      <c r="D521" s="17" t="n">
        <v>3</v>
      </c>
      <c r="E521" s="16" t="s">
        <v>67</v>
      </c>
      <c r="F521" s="18" t="n">
        <v>32</v>
      </c>
      <c r="G521" s="16"/>
      <c r="H521" s="19"/>
      <c r="I521" s="7"/>
      <c r="J521" s="7"/>
      <c r="K521" s="8" t="s">
        <v>68</v>
      </c>
      <c r="L521" s="20" t="n">
        <v>521</v>
      </c>
      <c r="M521" s="20"/>
      <c r="N521" s="10"/>
      <c r="O521" s="27" t="s">
        <v>21</v>
      </c>
      <c r="P521" s="28" t="n">
        <v>42707.8427777778</v>
      </c>
      <c r="Q521" s="27" t="s">
        <v>2058</v>
      </c>
      <c r="R521" s="23" t="s">
        <v>2059</v>
      </c>
      <c r="S521" s="27" t="s">
        <v>130</v>
      </c>
      <c r="T521" s="27"/>
      <c r="U521" s="28" t="n">
        <v>42707.8427777778</v>
      </c>
      <c r="V521" s="23" t="s">
        <v>2060</v>
      </c>
      <c r="W521" s="27"/>
      <c r="X521" s="27"/>
      <c r="Y521" s="27" t="s">
        <v>2061</v>
      </c>
      <c r="Z521" s="27"/>
      <c r="AA521" s="29" t="inlineStr">
        <f aca="false">FALSE()</f>
        <is>
          <t/>
        </is>
      </c>
      <c r="AB521" s="29" t="n">
        <v>7</v>
      </c>
      <c r="AC521" s="29"/>
      <c r="AD521" s="29" t="inlineStr">
        <f aca="false">TRUE()</f>
        <is>
          <t/>
        </is>
      </c>
      <c r="AE521" s="29" t="s">
        <v>75</v>
      </c>
      <c r="AF521" s="29"/>
      <c r="AG521" s="29" t="s">
        <v>2062</v>
      </c>
      <c r="AH521" s="29" t="inlineStr">
        <f aca="false">FALSE()</f>
        <is>
          <t/>
        </is>
      </c>
      <c r="AI521" s="29" t="n">
        <v>1</v>
      </c>
      <c r="AJ521" s="29"/>
      <c r="AK521" s="29" t="s">
        <v>76</v>
      </c>
      <c r="AL521" s="29" t="n">
        <f aca="false">TRUE()</f>
        <v>1</v>
      </c>
      <c r="AM521" s="29" t="s">
        <v>2061</v>
      </c>
      <c r="AN521" s="29"/>
      <c r="AO521" s="29"/>
      <c r="AP521" s="29"/>
      <c r="AQ521" s="29"/>
      <c r="AR521" s="29"/>
      <c r="AS521" s="29"/>
      <c r="AT521" s="29"/>
      <c r="AU521" s="29"/>
      <c r="AV521" s="0" t="n">
        <v>1</v>
      </c>
      <c r="AW521" s="24" t="e">
        <f aca="false">REPLACE(INDEX(GroupVertices[group], MATCH(Edges[[#this row],[vertex 1]],GroupVertices[vertex],0)),1,1,"")</f>
        <v>#VALUE!</v>
      </c>
      <c r="AX521" s="24" t="e">
        <f aca="false">REPLACE(INDEX(GroupVertices[group], MATCH(Edges[[#this row],[vertex 2]],GroupVertices[vertex],0)),1,1,"")</f>
        <v>#VALUE!</v>
      </c>
      <c r="AY521" s="25" t="n">
        <v>0</v>
      </c>
      <c r="AZ521" s="26" t="n">
        <v>0</v>
      </c>
      <c r="BA521" s="25" t="n">
        <v>2</v>
      </c>
      <c r="BB521" s="26" t="n">
        <v>11.7647058823529</v>
      </c>
      <c r="BC521" s="25" t="n">
        <v>0</v>
      </c>
      <c r="BD521" s="26" t="n">
        <v>0</v>
      </c>
      <c r="BE521" s="25" t="n">
        <v>15</v>
      </c>
      <c r="BF521" s="26" t="n">
        <v>88.2352941176471</v>
      </c>
      <c r="BG521" s="25" t="n">
        <v>17</v>
      </c>
    </row>
    <row r="522" customFormat="false" ht="15" hidden="false" customHeight="false" outlineLevel="0" collapsed="false">
      <c r="A522" s="15" t="s">
        <v>2063</v>
      </c>
      <c r="B522" s="15" t="s">
        <v>2057</v>
      </c>
      <c r="C522" s="16" t="s">
        <v>66</v>
      </c>
      <c r="D522" s="17" t="n">
        <v>3</v>
      </c>
      <c r="E522" s="16" t="s">
        <v>67</v>
      </c>
      <c r="F522" s="18" t="n">
        <v>32</v>
      </c>
      <c r="G522" s="16"/>
      <c r="H522" s="19"/>
      <c r="I522" s="7"/>
      <c r="J522" s="7"/>
      <c r="K522" s="8" t="s">
        <v>68</v>
      </c>
      <c r="L522" s="20" t="n">
        <v>522</v>
      </c>
      <c r="M522" s="20"/>
      <c r="N522" s="10"/>
      <c r="O522" s="27" t="s">
        <v>69</v>
      </c>
      <c r="P522" s="28" t="n">
        <v>42707.8513773148</v>
      </c>
      <c r="Q522" s="27" t="s">
        <v>2064</v>
      </c>
      <c r="R522" s="27"/>
      <c r="S522" s="27"/>
      <c r="T522" s="27"/>
      <c r="U522" s="28" t="n">
        <v>42707.8513773148</v>
      </c>
      <c r="V522" s="23" t="s">
        <v>2065</v>
      </c>
      <c r="W522" s="27"/>
      <c r="X522" s="27"/>
      <c r="Y522" s="27" t="s">
        <v>2066</v>
      </c>
      <c r="Z522" s="27"/>
      <c r="AA522" s="29" t="inlineStr">
        <f aca="false">FALSE()</f>
        <is>
          <t/>
        </is>
      </c>
      <c r="AB522" s="29" t="n">
        <v>0</v>
      </c>
      <c r="AC522" s="29"/>
      <c r="AD522" s="29" t="inlineStr">
        <f aca="false">TRUE()</f>
        <is>
          <t/>
        </is>
      </c>
      <c r="AE522" s="29" t="s">
        <v>75</v>
      </c>
      <c r="AF522" s="29"/>
      <c r="AG522" s="29" t="s">
        <v>2062</v>
      </c>
      <c r="AH522" s="29" t="inlineStr">
        <f aca="false">FALSE()</f>
        <is>
          <t/>
        </is>
      </c>
      <c r="AI522" s="29" t="n">
        <v>1</v>
      </c>
      <c r="AJ522" s="29" t="s">
        <v>2061</v>
      </c>
      <c r="AK522" s="29" t="s">
        <v>84</v>
      </c>
      <c r="AL522" s="29" t="n">
        <f aca="false">FALSE()</f>
        <v>0</v>
      </c>
      <c r="AM522" s="29" t="s">
        <v>2061</v>
      </c>
      <c r="AN522" s="29"/>
      <c r="AO522" s="29"/>
      <c r="AP522" s="29"/>
      <c r="AQ522" s="29"/>
      <c r="AR522" s="29"/>
      <c r="AS522" s="29"/>
      <c r="AT522" s="29"/>
      <c r="AU522" s="29"/>
      <c r="AV522" s="0" t="n">
        <v>1</v>
      </c>
      <c r="AW522" s="24" t="e">
        <f aca="false">REPLACE(INDEX(GroupVertices[group], MATCH(Edges[[#this row],[vertex 1]],GroupVertices[vertex],0)),1,1,"")</f>
        <v>#VALUE!</v>
      </c>
      <c r="AX522" s="24" t="e">
        <f aca="false">REPLACE(INDEX(GroupVertices[group], MATCH(Edges[[#this row],[vertex 2]],GroupVertices[vertex],0)),1,1,"")</f>
        <v>#VALUE!</v>
      </c>
      <c r="AY522" s="25" t="n">
        <v>0</v>
      </c>
      <c r="AZ522" s="26" t="n">
        <v>0</v>
      </c>
      <c r="BA522" s="25" t="n">
        <v>2</v>
      </c>
      <c r="BB522" s="26" t="n">
        <v>10</v>
      </c>
      <c r="BC522" s="25" t="n">
        <v>0</v>
      </c>
      <c r="BD522" s="26" t="n">
        <v>0</v>
      </c>
      <c r="BE522" s="25" t="n">
        <v>18</v>
      </c>
      <c r="BF522" s="26" t="n">
        <v>90</v>
      </c>
      <c r="BG522" s="25" t="n">
        <v>20</v>
      </c>
    </row>
    <row r="523" customFormat="false" ht="15" hidden="false" customHeight="false" outlineLevel="0" collapsed="false">
      <c r="A523" s="15" t="s">
        <v>1226</v>
      </c>
      <c r="B523" s="15" t="s">
        <v>1219</v>
      </c>
      <c r="C523" s="16" t="s">
        <v>66</v>
      </c>
      <c r="D523" s="17" t="n">
        <v>3</v>
      </c>
      <c r="E523" s="16" t="s">
        <v>67</v>
      </c>
      <c r="F523" s="18" t="n">
        <v>32</v>
      </c>
      <c r="G523" s="16"/>
      <c r="H523" s="19"/>
      <c r="I523" s="7"/>
      <c r="J523" s="7"/>
      <c r="K523" s="8" t="s">
        <v>68</v>
      </c>
      <c r="L523" s="20" t="n">
        <v>523</v>
      </c>
      <c r="M523" s="20"/>
      <c r="N523" s="10"/>
      <c r="O523" s="27" t="s">
        <v>69</v>
      </c>
      <c r="P523" s="28" t="n">
        <v>42705.4035185185</v>
      </c>
      <c r="Q523" s="27" t="s">
        <v>2067</v>
      </c>
      <c r="R523" s="23" t="s">
        <v>1221</v>
      </c>
      <c r="S523" s="27" t="s">
        <v>1222</v>
      </c>
      <c r="T523" s="27" t="s">
        <v>2068</v>
      </c>
      <c r="U523" s="28" t="n">
        <v>42705.4035185185</v>
      </c>
      <c r="V523" s="23" t="s">
        <v>2069</v>
      </c>
      <c r="W523" s="27"/>
      <c r="X523" s="27"/>
      <c r="Y523" s="27" t="s">
        <v>1225</v>
      </c>
      <c r="Z523" s="27"/>
      <c r="AA523" s="29" t="inlineStr">
        <f aca="false">FALSE()</f>
        <is>
          <t/>
        </is>
      </c>
      <c r="AB523" s="29" t="n">
        <v>5</v>
      </c>
      <c r="AC523" s="29"/>
      <c r="AD523" s="29" t="n">
        <f aca="false">FALSE()</f>
        <v>0</v>
      </c>
      <c r="AE523" s="29" t="s">
        <v>75</v>
      </c>
      <c r="AF523" s="29"/>
      <c r="AG523" s="29"/>
      <c r="AH523" s="29" t="inlineStr">
        <f aca="false">FALSE()</f>
        <is>
          <t/>
        </is>
      </c>
      <c r="AI523" s="29" t="n">
        <v>1</v>
      </c>
      <c r="AJ523" s="29"/>
      <c r="AK523" s="29" t="s">
        <v>76</v>
      </c>
      <c r="AL523" s="29" t="inlineStr">
        <f aca="false">FALSE()</f>
        <is>
          <t/>
        </is>
      </c>
      <c r="AM523" s="29" t="s">
        <v>1225</v>
      </c>
      <c r="AN523" s="29"/>
      <c r="AO523" s="29"/>
      <c r="AP523" s="29"/>
      <c r="AQ523" s="29"/>
      <c r="AR523" s="29"/>
      <c r="AS523" s="29"/>
      <c r="AT523" s="29"/>
      <c r="AU523" s="29"/>
      <c r="AV523" s="0" t="n">
        <v>1</v>
      </c>
      <c r="AW523" s="24" t="e">
        <f aca="false">REPLACE(INDEX(GroupVertices[group], MATCH(Edges[[#this row],[vertex 1]],GroupVertices[vertex],0)),1,1,"")</f>
        <v>#VALUE!</v>
      </c>
      <c r="AX523" s="24" t="e">
        <f aca="false">REPLACE(INDEX(GroupVertices[group], MATCH(Edges[[#this row],[vertex 2]],GroupVertices[vertex],0)),1,1,"")</f>
        <v>#VALUE!</v>
      </c>
      <c r="AY523" s="25" t="n">
        <v>0</v>
      </c>
      <c r="AZ523" s="26" t="n">
        <v>0</v>
      </c>
      <c r="BA523" s="25" t="n">
        <v>0</v>
      </c>
      <c r="BB523" s="26" t="n">
        <v>0</v>
      </c>
      <c r="BC523" s="25" t="n">
        <v>0</v>
      </c>
      <c r="BD523" s="26" t="n">
        <v>0</v>
      </c>
      <c r="BE523" s="25" t="n">
        <v>13</v>
      </c>
      <c r="BF523" s="26" t="n">
        <v>100</v>
      </c>
      <c r="BG523" s="25" t="n">
        <v>13</v>
      </c>
    </row>
    <row r="524" customFormat="false" ht="15" hidden="false" customHeight="false" outlineLevel="0" collapsed="false">
      <c r="A524" s="15" t="s">
        <v>2070</v>
      </c>
      <c r="B524" s="15" t="s">
        <v>1219</v>
      </c>
      <c r="C524" s="16" t="s">
        <v>66</v>
      </c>
      <c r="D524" s="17" t="n">
        <v>3</v>
      </c>
      <c r="E524" s="16" t="s">
        <v>67</v>
      </c>
      <c r="F524" s="18" t="n">
        <v>32</v>
      </c>
      <c r="G524" s="16"/>
      <c r="H524" s="19"/>
      <c r="I524" s="7"/>
      <c r="J524" s="7"/>
      <c r="K524" s="8" t="s">
        <v>68</v>
      </c>
      <c r="L524" s="20" t="n">
        <v>524</v>
      </c>
      <c r="M524" s="20"/>
      <c r="N524" s="10"/>
      <c r="O524" s="27" t="s">
        <v>69</v>
      </c>
      <c r="P524" s="28" t="n">
        <v>42707.876412037</v>
      </c>
      <c r="Q524" s="27" t="s">
        <v>1220</v>
      </c>
      <c r="R524" s="23" t="s">
        <v>1221</v>
      </c>
      <c r="S524" s="27" t="s">
        <v>1222</v>
      </c>
      <c r="T524" s="27" t="s">
        <v>338</v>
      </c>
      <c r="U524" s="28" t="n">
        <v>42707.876412037</v>
      </c>
      <c r="V524" s="23" t="s">
        <v>2071</v>
      </c>
      <c r="W524" s="27"/>
      <c r="X524" s="27"/>
      <c r="Y524" s="27" t="s">
        <v>2072</v>
      </c>
      <c r="Z524" s="27"/>
      <c r="AA524" s="29" t="inlineStr">
        <f aca="false">FALSE()</f>
        <is>
          <t/>
        </is>
      </c>
      <c r="AB524" s="29" t="n">
        <v>0</v>
      </c>
      <c r="AC524" s="29"/>
      <c r="AD524" s="29" t="inlineStr">
        <f aca="false">FALSE()</f>
        <is>
          <t/>
        </is>
      </c>
      <c r="AE524" s="29" t="s">
        <v>75</v>
      </c>
      <c r="AF524" s="29"/>
      <c r="AG524" s="29"/>
      <c r="AH524" s="29" t="inlineStr">
        <f aca="false">FALSE()</f>
        <is>
          <t/>
        </is>
      </c>
      <c r="AI524" s="29" t="n">
        <v>2</v>
      </c>
      <c r="AJ524" s="29" t="s">
        <v>1225</v>
      </c>
      <c r="AK524" s="29" t="s">
        <v>76</v>
      </c>
      <c r="AL524" s="29" t="inlineStr">
        <f aca="false">FALSE()</f>
        <is>
          <t/>
        </is>
      </c>
      <c r="AM524" s="29" t="s">
        <v>1225</v>
      </c>
      <c r="AN524" s="29"/>
      <c r="AO524" s="29"/>
      <c r="AP524" s="29"/>
      <c r="AQ524" s="29"/>
      <c r="AR524" s="29"/>
      <c r="AS524" s="29"/>
      <c r="AT524" s="29"/>
      <c r="AU524" s="29"/>
      <c r="AV524" s="0" t="n">
        <v>1</v>
      </c>
      <c r="AW524" s="24" t="e">
        <f aca="false">REPLACE(INDEX(GroupVertices[group], MATCH(Edges[[#this row],[vertex 1]],GroupVertices[vertex],0)),1,1,"")</f>
        <v>#VALUE!</v>
      </c>
      <c r="AX524" s="24" t="e">
        <f aca="false">REPLACE(INDEX(GroupVertices[group], MATCH(Edges[[#this row],[vertex 2]],GroupVertices[vertex],0)),1,1,"")</f>
        <v>#VALUE!</v>
      </c>
      <c r="AY524" s="25"/>
      <c r="AZ524" s="26"/>
      <c r="BA524" s="25"/>
      <c r="BB524" s="26"/>
      <c r="BC524" s="25"/>
      <c r="BD524" s="26"/>
      <c r="BE524" s="25"/>
      <c r="BF524" s="26"/>
      <c r="BG524" s="25"/>
    </row>
    <row r="525" customFormat="false" ht="15" hidden="false" customHeight="false" outlineLevel="0" collapsed="false">
      <c r="A525" s="15" t="s">
        <v>2070</v>
      </c>
      <c r="B525" s="15" t="s">
        <v>1226</v>
      </c>
      <c r="C525" s="16" t="s">
        <v>66</v>
      </c>
      <c r="D525" s="17" t="n">
        <v>3</v>
      </c>
      <c r="E525" s="16" t="s">
        <v>67</v>
      </c>
      <c r="F525" s="18" t="n">
        <v>32</v>
      </c>
      <c r="G525" s="16"/>
      <c r="H525" s="19"/>
      <c r="I525" s="7"/>
      <c r="J525" s="7"/>
      <c r="K525" s="8" t="s">
        <v>68</v>
      </c>
      <c r="L525" s="20" t="n">
        <v>525</v>
      </c>
      <c r="M525" s="20"/>
      <c r="N525" s="10"/>
      <c r="O525" s="27" t="s">
        <v>69</v>
      </c>
      <c r="P525" s="28" t="n">
        <v>42707.876412037</v>
      </c>
      <c r="Q525" s="27" t="s">
        <v>1220</v>
      </c>
      <c r="R525" s="23" t="s">
        <v>1221</v>
      </c>
      <c r="S525" s="27" t="s">
        <v>1222</v>
      </c>
      <c r="T525" s="27" t="s">
        <v>338</v>
      </c>
      <c r="U525" s="28" t="n">
        <v>42707.876412037</v>
      </c>
      <c r="V525" s="23" t="s">
        <v>2071</v>
      </c>
      <c r="W525" s="27"/>
      <c r="X525" s="27"/>
      <c r="Y525" s="27" t="s">
        <v>2072</v>
      </c>
      <c r="Z525" s="27"/>
      <c r="AA525" s="29" t="inlineStr">
        <f aca="false">FALSE()</f>
        <is>
          <t/>
        </is>
      </c>
      <c r="AB525" s="29" t="n">
        <v>0</v>
      </c>
      <c r="AC525" s="29"/>
      <c r="AD525" s="29" t="inlineStr">
        <f aca="false">FALSE()</f>
        <is>
          <t/>
        </is>
      </c>
      <c r="AE525" s="29" t="s">
        <v>75</v>
      </c>
      <c r="AF525" s="29"/>
      <c r="AG525" s="29"/>
      <c r="AH525" s="29" t="inlineStr">
        <f aca="false">FALSE()</f>
        <is>
          <t/>
        </is>
      </c>
      <c r="AI525" s="29" t="n">
        <v>2</v>
      </c>
      <c r="AJ525" s="29" t="s">
        <v>1225</v>
      </c>
      <c r="AK525" s="29" t="s">
        <v>76</v>
      </c>
      <c r="AL525" s="29" t="inlineStr">
        <f aca="false">FALSE()</f>
        <is>
          <t/>
        </is>
      </c>
      <c r="AM525" s="29" t="s">
        <v>1225</v>
      </c>
      <c r="AN525" s="29"/>
      <c r="AO525" s="29"/>
      <c r="AP525" s="29"/>
      <c r="AQ525" s="29"/>
      <c r="AR525" s="29"/>
      <c r="AS525" s="29"/>
      <c r="AT525" s="29"/>
      <c r="AU525" s="29"/>
      <c r="AV525" s="0" t="n">
        <v>1</v>
      </c>
      <c r="AW525" s="24" t="e">
        <f aca="false">REPLACE(INDEX(GroupVertices[group], MATCH(Edges[[#this row],[vertex 1]],GroupVertices[vertex],0)),1,1,"")</f>
        <v>#VALUE!</v>
      </c>
      <c r="AX525" s="24" t="e">
        <f aca="false">REPLACE(INDEX(GroupVertices[group], MATCH(Edges[[#this row],[vertex 2]],GroupVertices[vertex],0)),1,1,"")</f>
        <v>#VALUE!</v>
      </c>
      <c r="AY525" s="25" t="n">
        <v>0</v>
      </c>
      <c r="AZ525" s="26" t="n">
        <v>0</v>
      </c>
      <c r="BA525" s="25" t="n">
        <v>0</v>
      </c>
      <c r="BB525" s="26" t="n">
        <v>0</v>
      </c>
      <c r="BC525" s="25" t="n">
        <v>0</v>
      </c>
      <c r="BD525" s="26" t="n">
        <v>0</v>
      </c>
      <c r="BE525" s="25" t="n">
        <v>14</v>
      </c>
      <c r="BF525" s="26" t="n">
        <v>100</v>
      </c>
      <c r="BG525" s="25" t="n">
        <v>14</v>
      </c>
    </row>
    <row r="526" customFormat="false" ht="15" hidden="false" customHeight="false" outlineLevel="0" collapsed="false">
      <c r="A526" s="15" t="s">
        <v>1892</v>
      </c>
      <c r="B526" s="15" t="s">
        <v>1883</v>
      </c>
      <c r="C526" s="16" t="s">
        <v>66</v>
      </c>
      <c r="D526" s="17" t="n">
        <v>3</v>
      </c>
      <c r="E526" s="16" t="s">
        <v>67</v>
      </c>
      <c r="F526" s="18" t="n">
        <v>32</v>
      </c>
      <c r="G526" s="16"/>
      <c r="H526" s="19"/>
      <c r="I526" s="7"/>
      <c r="J526" s="7"/>
      <c r="K526" s="8" t="s">
        <v>68</v>
      </c>
      <c r="L526" s="20" t="n">
        <v>526</v>
      </c>
      <c r="M526" s="20"/>
      <c r="N526" s="10"/>
      <c r="O526" s="27" t="s">
        <v>69</v>
      </c>
      <c r="P526" s="28" t="n">
        <v>42707.509837963</v>
      </c>
      <c r="Q526" s="27" t="s">
        <v>2073</v>
      </c>
      <c r="R526" s="23" t="s">
        <v>2074</v>
      </c>
      <c r="S526" s="27" t="s">
        <v>2075</v>
      </c>
      <c r="T526" s="27" t="s">
        <v>1885</v>
      </c>
      <c r="U526" s="28" t="n">
        <v>42707.509837963</v>
      </c>
      <c r="V526" s="23" t="s">
        <v>2076</v>
      </c>
      <c r="W526" s="27"/>
      <c r="X526" s="27"/>
      <c r="Y526" s="27" t="s">
        <v>1888</v>
      </c>
      <c r="Z526" s="27"/>
      <c r="AA526" s="29" t="inlineStr">
        <f aca="false">FALSE()</f>
        <is>
          <t/>
        </is>
      </c>
      <c r="AB526" s="29" t="n">
        <v>0</v>
      </c>
      <c r="AC526" s="29"/>
      <c r="AD526" s="29" t="inlineStr">
        <f aca="false">FALSE()</f>
        <is>
          <t/>
        </is>
      </c>
      <c r="AE526" s="29" t="s">
        <v>75</v>
      </c>
      <c r="AF526" s="29"/>
      <c r="AG526" s="29"/>
      <c r="AH526" s="29" t="inlineStr">
        <f aca="false">FALSE()</f>
        <is>
          <t/>
        </is>
      </c>
      <c r="AI526" s="29" t="n">
        <v>2</v>
      </c>
      <c r="AJ526" s="29"/>
      <c r="AK526" s="29" t="s">
        <v>84</v>
      </c>
      <c r="AL526" s="29" t="inlineStr">
        <f aca="false">FALSE()</f>
        <is>
          <t/>
        </is>
      </c>
      <c r="AM526" s="29" t="s">
        <v>1888</v>
      </c>
      <c r="AN526" s="29"/>
      <c r="AO526" s="29"/>
      <c r="AP526" s="29"/>
      <c r="AQ526" s="29"/>
      <c r="AR526" s="29"/>
      <c r="AS526" s="29"/>
      <c r="AT526" s="29"/>
      <c r="AU526" s="29"/>
      <c r="AV526" s="0" t="n">
        <v>1</v>
      </c>
      <c r="AW526" s="24" t="e">
        <f aca="false">REPLACE(INDEX(GroupVertices[group], MATCH(Edges[[#this row],[vertex 1]],GroupVertices[vertex],0)),1,1,"")</f>
        <v>#VALUE!</v>
      </c>
      <c r="AX526" s="24" t="e">
        <f aca="false">REPLACE(INDEX(GroupVertices[group], MATCH(Edges[[#this row],[vertex 2]],GroupVertices[vertex],0)),1,1,"")</f>
        <v>#VALUE!</v>
      </c>
      <c r="AY526" s="25"/>
      <c r="AZ526" s="26"/>
      <c r="BA526" s="25"/>
      <c r="BB526" s="26"/>
      <c r="BC526" s="25"/>
      <c r="BD526" s="26"/>
      <c r="BE526" s="25"/>
      <c r="BF526" s="26"/>
      <c r="BG526" s="25"/>
    </row>
    <row r="527" customFormat="false" ht="15" hidden="false" customHeight="false" outlineLevel="0" collapsed="false">
      <c r="A527" s="15" t="s">
        <v>2077</v>
      </c>
      <c r="B527" s="15" t="s">
        <v>1883</v>
      </c>
      <c r="C527" s="16" t="s">
        <v>66</v>
      </c>
      <c r="D527" s="17" t="n">
        <v>3</v>
      </c>
      <c r="E527" s="16" t="s">
        <v>67</v>
      </c>
      <c r="F527" s="18" t="n">
        <v>32</v>
      </c>
      <c r="G527" s="16"/>
      <c r="H527" s="19"/>
      <c r="I527" s="7"/>
      <c r="J527" s="7"/>
      <c r="K527" s="8" t="s">
        <v>68</v>
      </c>
      <c r="L527" s="20" t="n">
        <v>527</v>
      </c>
      <c r="M527" s="20"/>
      <c r="N527" s="10"/>
      <c r="O527" s="27" t="s">
        <v>69</v>
      </c>
      <c r="P527" s="28" t="n">
        <v>42707.9784375</v>
      </c>
      <c r="Q527" s="27" t="s">
        <v>1884</v>
      </c>
      <c r="R527" s="27"/>
      <c r="S527" s="27"/>
      <c r="T527" s="27" t="s">
        <v>1885</v>
      </c>
      <c r="U527" s="28" t="n">
        <v>42707.9784375</v>
      </c>
      <c r="V527" s="23" t="s">
        <v>2078</v>
      </c>
      <c r="W527" s="27"/>
      <c r="X527" s="27"/>
      <c r="Y527" s="27" t="s">
        <v>2079</v>
      </c>
      <c r="Z527" s="27"/>
      <c r="AA527" s="29" t="inlineStr">
        <f aca="false">FALSE()</f>
        <is>
          <t/>
        </is>
      </c>
      <c r="AB527" s="29" t="n">
        <v>0</v>
      </c>
      <c r="AC527" s="29"/>
      <c r="AD527" s="29" t="inlineStr">
        <f aca="false">FALSE()</f>
        <is>
          <t/>
        </is>
      </c>
      <c r="AE527" s="29" t="s">
        <v>75</v>
      </c>
      <c r="AF527" s="29"/>
      <c r="AG527" s="29"/>
      <c r="AH527" s="29" t="inlineStr">
        <f aca="false">FALSE()</f>
        <is>
          <t/>
        </is>
      </c>
      <c r="AI527" s="29" t="n">
        <v>2</v>
      </c>
      <c r="AJ527" s="29" t="s">
        <v>1888</v>
      </c>
      <c r="AK527" s="29" t="s">
        <v>2080</v>
      </c>
      <c r="AL527" s="29" t="inlineStr">
        <f aca="false">FALSE()</f>
        <is>
          <t/>
        </is>
      </c>
      <c r="AM527" s="29" t="s">
        <v>1888</v>
      </c>
      <c r="AN527" s="29"/>
      <c r="AO527" s="29"/>
      <c r="AP527" s="29"/>
      <c r="AQ527" s="29"/>
      <c r="AR527" s="29"/>
      <c r="AS527" s="29"/>
      <c r="AT527" s="29"/>
      <c r="AU527" s="29"/>
      <c r="AV527" s="0" t="n">
        <v>1</v>
      </c>
      <c r="AW527" s="24" t="e">
        <f aca="false">REPLACE(INDEX(GroupVertices[group], MATCH(Edges[[#this row],[vertex 1]],GroupVertices[vertex],0)),1,1,"")</f>
        <v>#VALUE!</v>
      </c>
      <c r="AX527" s="24" t="e">
        <f aca="false">REPLACE(INDEX(GroupVertices[group], MATCH(Edges[[#this row],[vertex 2]],GroupVertices[vertex],0)),1,1,"")</f>
        <v>#VALUE!</v>
      </c>
      <c r="AY527" s="25"/>
      <c r="AZ527" s="26"/>
      <c r="BA527" s="25"/>
      <c r="BB527" s="26"/>
      <c r="BC527" s="25"/>
      <c r="BD527" s="26"/>
      <c r="BE527" s="25"/>
      <c r="BF527" s="26"/>
      <c r="BG527" s="25"/>
    </row>
    <row r="528" customFormat="false" ht="15" hidden="false" customHeight="false" outlineLevel="0" collapsed="false">
      <c r="A528" s="15" t="s">
        <v>1892</v>
      </c>
      <c r="B528" s="15" t="s">
        <v>1890</v>
      </c>
      <c r="C528" s="16" t="s">
        <v>66</v>
      </c>
      <c r="D528" s="17" t="n">
        <v>3</v>
      </c>
      <c r="E528" s="16" t="s">
        <v>67</v>
      </c>
      <c r="F528" s="18" t="n">
        <v>32</v>
      </c>
      <c r="G528" s="16"/>
      <c r="H528" s="19"/>
      <c r="I528" s="7"/>
      <c r="J528" s="7"/>
      <c r="K528" s="8" t="s">
        <v>68</v>
      </c>
      <c r="L528" s="20" t="n">
        <v>528</v>
      </c>
      <c r="M528" s="20"/>
      <c r="N528" s="10"/>
      <c r="O528" s="27" t="s">
        <v>69</v>
      </c>
      <c r="P528" s="28" t="n">
        <v>42707.509837963</v>
      </c>
      <c r="Q528" s="27" t="s">
        <v>2073</v>
      </c>
      <c r="R528" s="23" t="s">
        <v>2074</v>
      </c>
      <c r="S528" s="27" t="s">
        <v>2075</v>
      </c>
      <c r="T528" s="27" t="s">
        <v>1885</v>
      </c>
      <c r="U528" s="28" t="n">
        <v>42707.509837963</v>
      </c>
      <c r="V528" s="23" t="s">
        <v>2076</v>
      </c>
      <c r="W528" s="27"/>
      <c r="X528" s="27"/>
      <c r="Y528" s="27" t="s">
        <v>1888</v>
      </c>
      <c r="Z528" s="27"/>
      <c r="AA528" s="29" t="inlineStr">
        <f aca="false">FALSE()</f>
        <is>
          <t/>
        </is>
      </c>
      <c r="AB528" s="29" t="n">
        <v>0</v>
      </c>
      <c r="AC528" s="29"/>
      <c r="AD528" s="29" t="inlineStr">
        <f aca="false">FALSE()</f>
        <is>
          <t/>
        </is>
      </c>
      <c r="AE528" s="29" t="s">
        <v>75</v>
      </c>
      <c r="AF528" s="29"/>
      <c r="AG528" s="29"/>
      <c r="AH528" s="29" t="inlineStr">
        <f aca="false">FALSE()</f>
        <is>
          <t/>
        </is>
      </c>
      <c r="AI528" s="29" t="n">
        <v>2</v>
      </c>
      <c r="AJ528" s="29"/>
      <c r="AK528" s="29" t="s">
        <v>84</v>
      </c>
      <c r="AL528" s="29" t="inlineStr">
        <f aca="false">FALSE()</f>
        <is>
          <t/>
        </is>
      </c>
      <c r="AM528" s="29" t="s">
        <v>1888</v>
      </c>
      <c r="AN528" s="29"/>
      <c r="AO528" s="29"/>
      <c r="AP528" s="29"/>
      <c r="AQ528" s="29"/>
      <c r="AR528" s="29"/>
      <c r="AS528" s="29"/>
      <c r="AT528" s="29"/>
      <c r="AU528" s="29"/>
      <c r="AV528" s="0" t="n">
        <v>1</v>
      </c>
      <c r="AW528" s="24" t="e">
        <f aca="false">REPLACE(INDEX(GroupVertices[group], MATCH(Edges[[#this row],[vertex 1]],GroupVertices[vertex],0)),1,1,"")</f>
        <v>#VALUE!</v>
      </c>
      <c r="AX528" s="24" t="e">
        <f aca="false">REPLACE(INDEX(GroupVertices[group], MATCH(Edges[[#this row],[vertex 2]],GroupVertices[vertex],0)),1,1,"")</f>
        <v>#VALUE!</v>
      </c>
      <c r="AY528" s="25"/>
      <c r="AZ528" s="26"/>
      <c r="BA528" s="25"/>
      <c r="BB528" s="26"/>
      <c r="BC528" s="25"/>
      <c r="BD528" s="26"/>
      <c r="BE528" s="25"/>
      <c r="BF528" s="26"/>
      <c r="BG528" s="25"/>
    </row>
    <row r="529" customFormat="false" ht="15" hidden="false" customHeight="false" outlineLevel="0" collapsed="false">
      <c r="A529" s="15" t="s">
        <v>2077</v>
      </c>
      <c r="B529" s="15" t="s">
        <v>1890</v>
      </c>
      <c r="C529" s="16" t="s">
        <v>66</v>
      </c>
      <c r="D529" s="17" t="n">
        <v>3</v>
      </c>
      <c r="E529" s="16" t="s">
        <v>67</v>
      </c>
      <c r="F529" s="18" t="n">
        <v>32</v>
      </c>
      <c r="G529" s="16"/>
      <c r="H529" s="19"/>
      <c r="I529" s="7"/>
      <c r="J529" s="7"/>
      <c r="K529" s="8" t="s">
        <v>68</v>
      </c>
      <c r="L529" s="20" t="n">
        <v>529</v>
      </c>
      <c r="M529" s="20"/>
      <c r="N529" s="10"/>
      <c r="O529" s="27" t="s">
        <v>69</v>
      </c>
      <c r="P529" s="28" t="n">
        <v>42707.9784375</v>
      </c>
      <c r="Q529" s="27" t="s">
        <v>1884</v>
      </c>
      <c r="R529" s="27"/>
      <c r="S529" s="27"/>
      <c r="T529" s="27" t="s">
        <v>1885</v>
      </c>
      <c r="U529" s="28" t="n">
        <v>42707.9784375</v>
      </c>
      <c r="V529" s="23" t="s">
        <v>2078</v>
      </c>
      <c r="W529" s="27"/>
      <c r="X529" s="27"/>
      <c r="Y529" s="27" t="s">
        <v>2079</v>
      </c>
      <c r="Z529" s="27"/>
      <c r="AA529" s="29" t="inlineStr">
        <f aca="false">FALSE()</f>
        <is>
          <t/>
        </is>
      </c>
      <c r="AB529" s="29" t="n">
        <v>0</v>
      </c>
      <c r="AC529" s="29"/>
      <c r="AD529" s="29" t="inlineStr">
        <f aca="false">FALSE()</f>
        <is>
          <t/>
        </is>
      </c>
      <c r="AE529" s="29" t="s">
        <v>75</v>
      </c>
      <c r="AF529" s="29"/>
      <c r="AG529" s="29"/>
      <c r="AH529" s="29" t="inlineStr">
        <f aca="false">FALSE()</f>
        <is>
          <t/>
        </is>
      </c>
      <c r="AI529" s="29" t="n">
        <v>2</v>
      </c>
      <c r="AJ529" s="29" t="s">
        <v>1888</v>
      </c>
      <c r="AK529" s="29" t="s">
        <v>2080</v>
      </c>
      <c r="AL529" s="29" t="inlineStr">
        <f aca="false">FALSE()</f>
        <is>
          <t/>
        </is>
      </c>
      <c r="AM529" s="29" t="s">
        <v>1888</v>
      </c>
      <c r="AN529" s="29"/>
      <c r="AO529" s="29"/>
      <c r="AP529" s="29"/>
      <c r="AQ529" s="29"/>
      <c r="AR529" s="29"/>
      <c r="AS529" s="29"/>
      <c r="AT529" s="29"/>
      <c r="AU529" s="29"/>
      <c r="AV529" s="0" t="n">
        <v>1</v>
      </c>
      <c r="AW529" s="24" t="e">
        <f aca="false">REPLACE(INDEX(GroupVertices[group], MATCH(Edges[[#this row],[vertex 1]],GroupVertices[vertex],0)),1,1,"")</f>
        <v>#VALUE!</v>
      </c>
      <c r="AX529" s="24" t="e">
        <f aca="false">REPLACE(INDEX(GroupVertices[group], MATCH(Edges[[#this row],[vertex 2]],GroupVertices[vertex],0)),1,1,"")</f>
        <v>#VALUE!</v>
      </c>
      <c r="AY529" s="25"/>
      <c r="AZ529" s="26"/>
      <c r="BA529" s="25"/>
      <c r="BB529" s="26"/>
      <c r="BC529" s="25"/>
      <c r="BD529" s="26"/>
      <c r="BE529" s="25"/>
      <c r="BF529" s="26"/>
      <c r="BG529" s="25"/>
    </row>
    <row r="530" customFormat="false" ht="15" hidden="false" customHeight="false" outlineLevel="0" collapsed="false">
      <c r="A530" s="15" t="s">
        <v>1892</v>
      </c>
      <c r="B530" s="15" t="s">
        <v>1891</v>
      </c>
      <c r="C530" s="16" t="s">
        <v>66</v>
      </c>
      <c r="D530" s="17" t="n">
        <v>3</v>
      </c>
      <c r="E530" s="16" t="s">
        <v>67</v>
      </c>
      <c r="F530" s="18" t="n">
        <v>32</v>
      </c>
      <c r="G530" s="16"/>
      <c r="H530" s="19"/>
      <c r="I530" s="7"/>
      <c r="J530" s="7"/>
      <c r="K530" s="8" t="s">
        <v>68</v>
      </c>
      <c r="L530" s="20" t="n">
        <v>530</v>
      </c>
      <c r="M530" s="20"/>
      <c r="N530" s="10"/>
      <c r="O530" s="27" t="s">
        <v>69</v>
      </c>
      <c r="P530" s="28" t="n">
        <v>42707.509837963</v>
      </c>
      <c r="Q530" s="27" t="s">
        <v>2073</v>
      </c>
      <c r="R530" s="23" t="s">
        <v>2074</v>
      </c>
      <c r="S530" s="27" t="s">
        <v>2075</v>
      </c>
      <c r="T530" s="27" t="s">
        <v>1885</v>
      </c>
      <c r="U530" s="28" t="n">
        <v>42707.509837963</v>
      </c>
      <c r="V530" s="23" t="s">
        <v>2076</v>
      </c>
      <c r="W530" s="27"/>
      <c r="X530" s="27"/>
      <c r="Y530" s="27" t="s">
        <v>1888</v>
      </c>
      <c r="Z530" s="27"/>
      <c r="AA530" s="29" t="inlineStr">
        <f aca="false">FALSE()</f>
        <is>
          <t/>
        </is>
      </c>
      <c r="AB530" s="29" t="n">
        <v>0</v>
      </c>
      <c r="AC530" s="29"/>
      <c r="AD530" s="29" t="inlineStr">
        <f aca="false">FALSE()</f>
        <is>
          <t/>
        </is>
      </c>
      <c r="AE530" s="29" t="s">
        <v>75</v>
      </c>
      <c r="AF530" s="29"/>
      <c r="AG530" s="29"/>
      <c r="AH530" s="29" t="inlineStr">
        <f aca="false">FALSE()</f>
        <is>
          <t/>
        </is>
      </c>
      <c r="AI530" s="29" t="n">
        <v>2</v>
      </c>
      <c r="AJ530" s="29"/>
      <c r="AK530" s="29" t="s">
        <v>84</v>
      </c>
      <c r="AL530" s="29" t="inlineStr">
        <f aca="false">FALSE()</f>
        <is>
          <t/>
        </is>
      </c>
      <c r="AM530" s="29" t="s">
        <v>1888</v>
      </c>
      <c r="AN530" s="29"/>
      <c r="AO530" s="29"/>
      <c r="AP530" s="29"/>
      <c r="AQ530" s="29"/>
      <c r="AR530" s="29"/>
      <c r="AS530" s="29"/>
      <c r="AT530" s="29"/>
      <c r="AU530" s="29"/>
      <c r="AV530" s="0" t="n">
        <v>1</v>
      </c>
      <c r="AW530" s="24" t="e">
        <f aca="false">REPLACE(INDEX(GroupVertices[group], MATCH(Edges[[#this row],[vertex 1]],GroupVertices[vertex],0)),1,1,"")</f>
        <v>#VALUE!</v>
      </c>
      <c r="AX530" s="24" t="e">
        <f aca="false">REPLACE(INDEX(GroupVertices[group], MATCH(Edges[[#this row],[vertex 2]],GroupVertices[vertex],0)),1,1,"")</f>
        <v>#VALUE!</v>
      </c>
      <c r="AY530" s="25" t="n">
        <v>2</v>
      </c>
      <c r="AZ530" s="26" t="n">
        <v>13.3333333333333</v>
      </c>
      <c r="BA530" s="25" t="n">
        <v>0</v>
      </c>
      <c r="BB530" s="26" t="n">
        <v>0</v>
      </c>
      <c r="BC530" s="25" t="n">
        <v>0</v>
      </c>
      <c r="BD530" s="26" t="n">
        <v>0</v>
      </c>
      <c r="BE530" s="25" t="n">
        <v>13</v>
      </c>
      <c r="BF530" s="26" t="n">
        <v>86.6666666666667</v>
      </c>
      <c r="BG530" s="25" t="n">
        <v>15</v>
      </c>
    </row>
    <row r="531" customFormat="false" ht="15" hidden="false" customHeight="false" outlineLevel="0" collapsed="false">
      <c r="A531" s="15" t="s">
        <v>2077</v>
      </c>
      <c r="B531" s="15" t="s">
        <v>1891</v>
      </c>
      <c r="C531" s="16" t="s">
        <v>66</v>
      </c>
      <c r="D531" s="17" t="n">
        <v>3</v>
      </c>
      <c r="E531" s="16" t="s">
        <v>67</v>
      </c>
      <c r="F531" s="18" t="n">
        <v>32</v>
      </c>
      <c r="G531" s="16"/>
      <c r="H531" s="19"/>
      <c r="I531" s="7"/>
      <c r="J531" s="7"/>
      <c r="K531" s="8" t="s">
        <v>68</v>
      </c>
      <c r="L531" s="20" t="n">
        <v>531</v>
      </c>
      <c r="M531" s="20"/>
      <c r="N531" s="10"/>
      <c r="O531" s="27" t="s">
        <v>69</v>
      </c>
      <c r="P531" s="28" t="n">
        <v>42707.9784375</v>
      </c>
      <c r="Q531" s="27" t="s">
        <v>1884</v>
      </c>
      <c r="R531" s="27"/>
      <c r="S531" s="27"/>
      <c r="T531" s="27" t="s">
        <v>1885</v>
      </c>
      <c r="U531" s="28" t="n">
        <v>42707.9784375</v>
      </c>
      <c r="V531" s="23" t="s">
        <v>2078</v>
      </c>
      <c r="W531" s="27"/>
      <c r="X531" s="27"/>
      <c r="Y531" s="27" t="s">
        <v>2079</v>
      </c>
      <c r="Z531" s="27"/>
      <c r="AA531" s="29" t="inlineStr">
        <f aca="false">FALSE()</f>
        <is>
          <t/>
        </is>
      </c>
      <c r="AB531" s="29" t="n">
        <v>0</v>
      </c>
      <c r="AC531" s="29"/>
      <c r="AD531" s="29" t="inlineStr">
        <f aca="false">FALSE()</f>
        <is>
          <t/>
        </is>
      </c>
      <c r="AE531" s="29" t="s">
        <v>75</v>
      </c>
      <c r="AF531" s="29"/>
      <c r="AG531" s="29"/>
      <c r="AH531" s="29" t="inlineStr">
        <f aca="false">FALSE()</f>
        <is>
          <t/>
        </is>
      </c>
      <c r="AI531" s="29" t="n">
        <v>2</v>
      </c>
      <c r="AJ531" s="29" t="s">
        <v>1888</v>
      </c>
      <c r="AK531" s="29" t="s">
        <v>2080</v>
      </c>
      <c r="AL531" s="29" t="inlineStr">
        <f aca="false">FALSE()</f>
        <is>
          <t/>
        </is>
      </c>
      <c r="AM531" s="29" t="s">
        <v>1888</v>
      </c>
      <c r="AN531" s="29"/>
      <c r="AO531" s="29"/>
      <c r="AP531" s="29"/>
      <c r="AQ531" s="29"/>
      <c r="AR531" s="29"/>
      <c r="AS531" s="29"/>
      <c r="AT531" s="29"/>
      <c r="AU531" s="29"/>
      <c r="AV531" s="0" t="n">
        <v>1</v>
      </c>
      <c r="AW531" s="24" t="e">
        <f aca="false">REPLACE(INDEX(GroupVertices[group], MATCH(Edges[[#this row],[vertex 1]],GroupVertices[vertex],0)),1,1,"")</f>
        <v>#VALUE!</v>
      </c>
      <c r="AX531" s="24" t="e">
        <f aca="false">REPLACE(INDEX(GroupVertices[group], MATCH(Edges[[#this row],[vertex 2]],GroupVertices[vertex],0)),1,1,"")</f>
        <v>#VALUE!</v>
      </c>
      <c r="AY531" s="25"/>
      <c r="AZ531" s="26"/>
      <c r="BA531" s="25"/>
      <c r="BB531" s="26"/>
      <c r="BC531" s="25"/>
      <c r="BD531" s="26"/>
      <c r="BE531" s="25"/>
      <c r="BF531" s="26"/>
      <c r="BG531" s="25"/>
    </row>
    <row r="532" customFormat="false" ht="15" hidden="false" customHeight="false" outlineLevel="0" collapsed="false">
      <c r="A532" s="15" t="s">
        <v>2077</v>
      </c>
      <c r="B532" s="15" t="s">
        <v>1892</v>
      </c>
      <c r="C532" s="16" t="s">
        <v>66</v>
      </c>
      <c r="D532" s="17" t="n">
        <v>3</v>
      </c>
      <c r="E532" s="16" t="s">
        <v>67</v>
      </c>
      <c r="F532" s="18" t="n">
        <v>32</v>
      </c>
      <c r="G532" s="16"/>
      <c r="H532" s="19"/>
      <c r="I532" s="7"/>
      <c r="J532" s="7"/>
      <c r="K532" s="8" t="s">
        <v>68</v>
      </c>
      <c r="L532" s="20" t="n">
        <v>532</v>
      </c>
      <c r="M532" s="20"/>
      <c r="N532" s="10"/>
      <c r="O532" s="27" t="s">
        <v>69</v>
      </c>
      <c r="P532" s="28" t="n">
        <v>42707.9784375</v>
      </c>
      <c r="Q532" s="27" t="s">
        <v>1884</v>
      </c>
      <c r="R532" s="27"/>
      <c r="S532" s="27"/>
      <c r="T532" s="27" t="s">
        <v>1885</v>
      </c>
      <c r="U532" s="28" t="n">
        <v>42707.9784375</v>
      </c>
      <c r="V532" s="23" t="s">
        <v>2078</v>
      </c>
      <c r="W532" s="27"/>
      <c r="X532" s="27"/>
      <c r="Y532" s="27" t="s">
        <v>2079</v>
      </c>
      <c r="Z532" s="27"/>
      <c r="AA532" s="29" t="inlineStr">
        <f aca="false">FALSE()</f>
        <is>
          <t/>
        </is>
      </c>
      <c r="AB532" s="29" t="n">
        <v>0</v>
      </c>
      <c r="AC532" s="29"/>
      <c r="AD532" s="29" t="inlineStr">
        <f aca="false">FALSE()</f>
        <is>
          <t/>
        </is>
      </c>
      <c r="AE532" s="29" t="s">
        <v>75</v>
      </c>
      <c r="AF532" s="29"/>
      <c r="AG532" s="29"/>
      <c r="AH532" s="29" t="inlineStr">
        <f aca="false">FALSE()</f>
        <is>
          <t/>
        </is>
      </c>
      <c r="AI532" s="29" t="n">
        <v>2</v>
      </c>
      <c r="AJ532" s="29" t="s">
        <v>1888</v>
      </c>
      <c r="AK532" s="29" t="s">
        <v>2080</v>
      </c>
      <c r="AL532" s="29" t="inlineStr">
        <f aca="false">FALSE()</f>
        <is>
          <t/>
        </is>
      </c>
      <c r="AM532" s="29" t="s">
        <v>1888</v>
      </c>
      <c r="AN532" s="29"/>
      <c r="AO532" s="29"/>
      <c r="AP532" s="29"/>
      <c r="AQ532" s="29"/>
      <c r="AR532" s="29"/>
      <c r="AS532" s="29"/>
      <c r="AT532" s="29"/>
      <c r="AU532" s="29"/>
      <c r="AV532" s="0" t="n">
        <v>1</v>
      </c>
      <c r="AW532" s="24" t="e">
        <f aca="false">REPLACE(INDEX(GroupVertices[group], MATCH(Edges[[#this row],[vertex 1]],GroupVertices[vertex],0)),1,1,"")</f>
        <v>#VALUE!</v>
      </c>
      <c r="AX532" s="24" t="e">
        <f aca="false">REPLACE(INDEX(GroupVertices[group], MATCH(Edges[[#this row],[vertex 2]],GroupVertices[vertex],0)),1,1,"")</f>
        <v>#VALUE!</v>
      </c>
      <c r="AY532" s="25" t="n">
        <v>2</v>
      </c>
      <c r="AZ532" s="26" t="n">
        <v>11.1111111111111</v>
      </c>
      <c r="BA532" s="25" t="n">
        <v>0</v>
      </c>
      <c r="BB532" s="26" t="n">
        <v>0</v>
      </c>
      <c r="BC532" s="25" t="n">
        <v>0</v>
      </c>
      <c r="BD532" s="26" t="n">
        <v>0</v>
      </c>
      <c r="BE532" s="25" t="n">
        <v>16</v>
      </c>
      <c r="BF532" s="26" t="n">
        <v>88.8888888888889</v>
      </c>
      <c r="BG532" s="25" t="n">
        <v>18</v>
      </c>
    </row>
    <row r="533" customFormat="false" ht="15" hidden="false" customHeight="false" outlineLevel="0" collapsed="false">
      <c r="A533" s="15" t="s">
        <v>2081</v>
      </c>
      <c r="B533" s="15" t="s">
        <v>2081</v>
      </c>
      <c r="C533" s="16" t="s">
        <v>66</v>
      </c>
      <c r="D533" s="17" t="n">
        <v>3</v>
      </c>
      <c r="E533" s="16" t="s">
        <v>67</v>
      </c>
      <c r="F533" s="18" t="n">
        <v>32</v>
      </c>
      <c r="G533" s="16"/>
      <c r="H533" s="19"/>
      <c r="I533" s="7"/>
      <c r="J533" s="7"/>
      <c r="K533" s="8" t="s">
        <v>68</v>
      </c>
      <c r="L533" s="20" t="n">
        <v>533</v>
      </c>
      <c r="M533" s="20"/>
      <c r="N533" s="10"/>
      <c r="O533" s="27" t="s">
        <v>21</v>
      </c>
      <c r="P533" s="28" t="n">
        <v>42708.0141319444</v>
      </c>
      <c r="Q533" s="27" t="s">
        <v>2082</v>
      </c>
      <c r="R533" s="23" t="s">
        <v>2083</v>
      </c>
      <c r="S533" s="27" t="s">
        <v>88</v>
      </c>
      <c r="T533" s="27"/>
      <c r="U533" s="28" t="n">
        <v>42708.0141319444</v>
      </c>
      <c r="V533" s="23" t="s">
        <v>2084</v>
      </c>
      <c r="W533" s="27" t="n">
        <v>2.45693221</v>
      </c>
      <c r="X533" s="27" t="n">
        <v>102.17204686</v>
      </c>
      <c r="Y533" s="27" t="s">
        <v>2085</v>
      </c>
      <c r="Z533" s="27"/>
      <c r="AA533" s="29" t="inlineStr">
        <f aca="false">FALSE()</f>
        <is>
          <t/>
        </is>
      </c>
      <c r="AB533" s="29" t="n">
        <v>1</v>
      </c>
      <c r="AC533" s="29"/>
      <c r="AD533" s="29" t="inlineStr">
        <f aca="false">FALSE()</f>
        <is>
          <t/>
        </is>
      </c>
      <c r="AE533" s="29" t="s">
        <v>75</v>
      </c>
      <c r="AF533" s="29"/>
      <c r="AG533" s="29"/>
      <c r="AH533" s="29" t="inlineStr">
        <f aca="false">FALSE()</f>
        <is>
          <t/>
        </is>
      </c>
      <c r="AI533" s="29" t="n">
        <v>0</v>
      </c>
      <c r="AJ533" s="29"/>
      <c r="AK533" s="29" t="s">
        <v>91</v>
      </c>
      <c r="AL533" s="29" t="inlineStr">
        <f aca="false">FALSE()</f>
        <is>
          <t/>
        </is>
      </c>
      <c r="AM533" s="29" t="s">
        <v>2085</v>
      </c>
      <c r="AN533" s="30" t="s">
        <v>97</v>
      </c>
      <c r="AO533" s="29" t="s">
        <v>98</v>
      </c>
      <c r="AP533" s="29" t="s">
        <v>99</v>
      </c>
      <c r="AQ533" s="29" t="s">
        <v>100</v>
      </c>
      <c r="AR533" s="29" t="s">
        <v>101</v>
      </c>
      <c r="AS533" s="29" t="s">
        <v>102</v>
      </c>
      <c r="AT533" s="29" t="s">
        <v>103</v>
      </c>
      <c r="AU533" s="23" t="s">
        <v>104</v>
      </c>
      <c r="AV533" s="0" t="n">
        <v>1</v>
      </c>
      <c r="AW533" s="24" t="e">
        <f aca="false">REPLACE(INDEX(GroupVertices[group], MATCH(Edges[[#this row],[vertex 1]],GroupVertices[vertex],0)),1,1,"")</f>
        <v>#VALUE!</v>
      </c>
      <c r="AX533" s="24" t="e">
        <f aca="false">REPLACE(INDEX(GroupVertices[group], MATCH(Edges[[#this row],[vertex 2]],GroupVertices[vertex],0)),1,1,"")</f>
        <v>#VALUE!</v>
      </c>
      <c r="AY533" s="25" t="n">
        <v>0</v>
      </c>
      <c r="AZ533" s="26" t="n">
        <v>0</v>
      </c>
      <c r="BA533" s="25" t="n">
        <v>0</v>
      </c>
      <c r="BB533" s="26" t="n">
        <v>0</v>
      </c>
      <c r="BC533" s="25" t="n">
        <v>0</v>
      </c>
      <c r="BD533" s="26" t="n">
        <v>0</v>
      </c>
      <c r="BE533" s="25" t="n">
        <v>13</v>
      </c>
      <c r="BF533" s="26" t="n">
        <v>100</v>
      </c>
      <c r="BG533" s="25" t="n">
        <v>13</v>
      </c>
    </row>
    <row r="534" customFormat="false" ht="15" hidden="false" customHeight="false" outlineLevel="0" collapsed="false">
      <c r="A534" s="15" t="s">
        <v>2086</v>
      </c>
      <c r="B534" s="15" t="s">
        <v>2086</v>
      </c>
      <c r="C534" s="16" t="s">
        <v>66</v>
      </c>
      <c r="D534" s="17" t="n">
        <v>3</v>
      </c>
      <c r="E534" s="16" t="s">
        <v>67</v>
      </c>
      <c r="F534" s="18" t="n">
        <v>32</v>
      </c>
      <c r="G534" s="16"/>
      <c r="H534" s="19"/>
      <c r="I534" s="7"/>
      <c r="J534" s="7"/>
      <c r="K534" s="8" t="s">
        <v>68</v>
      </c>
      <c r="L534" s="20" t="n">
        <v>534</v>
      </c>
      <c r="M534" s="20"/>
      <c r="N534" s="10"/>
      <c r="O534" s="27" t="s">
        <v>21</v>
      </c>
      <c r="P534" s="28" t="n">
        <v>42708.0202199074</v>
      </c>
      <c r="Q534" s="27" t="s">
        <v>2087</v>
      </c>
      <c r="R534" s="27" t="s">
        <v>2088</v>
      </c>
      <c r="S534" s="27" t="s">
        <v>2089</v>
      </c>
      <c r="T534" s="27"/>
      <c r="U534" s="28" t="n">
        <v>42708.0202199074</v>
      </c>
      <c r="V534" s="23" t="s">
        <v>2090</v>
      </c>
      <c r="W534" s="27"/>
      <c r="X534" s="27"/>
      <c r="Y534" s="27" t="s">
        <v>2091</v>
      </c>
      <c r="Z534" s="27"/>
      <c r="AA534" s="29" t="inlineStr">
        <f aca="false">FALSE()</f>
        <is>
          <t/>
        </is>
      </c>
      <c r="AB534" s="29" t="n">
        <v>1</v>
      </c>
      <c r="AC534" s="29"/>
      <c r="AD534" s="29" t="inlineStr">
        <f aca="false">FALSE()</f>
        <is>
          <t/>
        </is>
      </c>
      <c r="AE534" s="29" t="s">
        <v>441</v>
      </c>
      <c r="AF534" s="29"/>
      <c r="AG534" s="29"/>
      <c r="AH534" s="29" t="inlineStr">
        <f aca="false">FALSE()</f>
        <is>
          <t/>
        </is>
      </c>
      <c r="AI534" s="29" t="n">
        <v>0</v>
      </c>
      <c r="AJ534" s="29"/>
      <c r="AK534" s="29" t="s">
        <v>294</v>
      </c>
      <c r="AL534" s="29" t="inlineStr">
        <f aca="false">FALSE()</f>
        <is>
          <t/>
        </is>
      </c>
      <c r="AM534" s="29" t="s">
        <v>2091</v>
      </c>
      <c r="AN534" s="29"/>
      <c r="AO534" s="29"/>
      <c r="AP534" s="29"/>
      <c r="AQ534" s="29"/>
      <c r="AR534" s="29"/>
      <c r="AS534" s="29"/>
      <c r="AT534" s="29"/>
      <c r="AU534" s="29"/>
      <c r="AV534" s="0" t="n">
        <v>1</v>
      </c>
      <c r="AW534" s="24" t="e">
        <f aca="false">REPLACE(INDEX(GroupVertices[group], MATCH(Edges[[#this row],[vertex 1]],GroupVertices[vertex],0)),1,1,"")</f>
        <v>#VALUE!</v>
      </c>
      <c r="AX534" s="24" t="e">
        <f aca="false">REPLACE(INDEX(GroupVertices[group], MATCH(Edges[[#this row],[vertex 2]],GroupVertices[vertex],0)),1,1,"")</f>
        <v>#VALUE!</v>
      </c>
      <c r="AY534" s="25" t="n">
        <v>0</v>
      </c>
      <c r="AZ534" s="26" t="n">
        <v>0</v>
      </c>
      <c r="BA534" s="25" t="n">
        <v>0</v>
      </c>
      <c r="BB534" s="26" t="n">
        <v>0</v>
      </c>
      <c r="BC534" s="25" t="n">
        <v>0</v>
      </c>
      <c r="BD534" s="26" t="n">
        <v>0</v>
      </c>
      <c r="BE534" s="25" t="n">
        <v>6</v>
      </c>
      <c r="BF534" s="26" t="n">
        <v>100</v>
      </c>
      <c r="BG534" s="25" t="n">
        <v>6</v>
      </c>
    </row>
    <row r="535" customFormat="false" ht="15" hidden="false" customHeight="false" outlineLevel="0" collapsed="false">
      <c r="A535" s="15" t="s">
        <v>2092</v>
      </c>
      <c r="B535" s="15" t="s">
        <v>2092</v>
      </c>
      <c r="C535" s="16" t="s">
        <v>66</v>
      </c>
      <c r="D535" s="17" t="n">
        <v>3</v>
      </c>
      <c r="E535" s="16" t="s">
        <v>67</v>
      </c>
      <c r="F535" s="18" t="n">
        <v>32</v>
      </c>
      <c r="G535" s="16"/>
      <c r="H535" s="19"/>
      <c r="I535" s="7"/>
      <c r="J535" s="7"/>
      <c r="K535" s="8" t="s">
        <v>68</v>
      </c>
      <c r="L535" s="20" t="n">
        <v>535</v>
      </c>
      <c r="M535" s="20"/>
      <c r="N535" s="10"/>
      <c r="O535" s="27" t="s">
        <v>21</v>
      </c>
      <c r="P535" s="28" t="n">
        <v>42708.0625347222</v>
      </c>
      <c r="Q535" s="27" t="s">
        <v>2093</v>
      </c>
      <c r="R535" s="23" t="s">
        <v>2094</v>
      </c>
      <c r="S535" s="27" t="s">
        <v>130</v>
      </c>
      <c r="T535" s="27"/>
      <c r="U535" s="28" t="n">
        <v>42708.0625347222</v>
      </c>
      <c r="V535" s="23" t="s">
        <v>2095</v>
      </c>
      <c r="W535" s="27"/>
      <c r="X535" s="27"/>
      <c r="Y535" s="27" t="s">
        <v>2096</v>
      </c>
      <c r="Z535" s="27"/>
      <c r="AA535" s="29" t="inlineStr">
        <f aca="false">FALSE()</f>
        <is>
          <t/>
        </is>
      </c>
      <c r="AB535" s="29" t="n">
        <v>1</v>
      </c>
      <c r="AC535" s="29"/>
      <c r="AD535" s="29" t="n">
        <f aca="false">TRUE()</f>
        <v>1</v>
      </c>
      <c r="AE535" s="29" t="s">
        <v>441</v>
      </c>
      <c r="AF535" s="29"/>
      <c r="AG535" s="29" t="s">
        <v>2097</v>
      </c>
      <c r="AH535" s="29" t="inlineStr">
        <f aca="false">FALSE()</f>
        <is>
          <t/>
        </is>
      </c>
      <c r="AI535" s="29" t="n">
        <v>1</v>
      </c>
      <c r="AJ535" s="29"/>
      <c r="AK535" s="29" t="s">
        <v>135</v>
      </c>
      <c r="AL535" s="29" t="inlineStr">
        <f aca="false">FALSE()</f>
        <is>
          <t/>
        </is>
      </c>
      <c r="AM535" s="29" t="s">
        <v>2096</v>
      </c>
      <c r="AN535" s="29"/>
      <c r="AO535" s="29"/>
      <c r="AP535" s="29"/>
      <c r="AQ535" s="29"/>
      <c r="AR535" s="29"/>
      <c r="AS535" s="29"/>
      <c r="AT535" s="29"/>
      <c r="AU535" s="29"/>
      <c r="AV535" s="0" t="n">
        <v>1</v>
      </c>
      <c r="AW535" s="24" t="e">
        <f aca="false">REPLACE(INDEX(GroupVertices[group], MATCH(Edges[[#this row],[vertex 1]],GroupVertices[vertex],0)),1,1,"")</f>
        <v>#VALUE!</v>
      </c>
      <c r="AX535" s="24" t="e">
        <f aca="false">REPLACE(INDEX(GroupVertices[group], MATCH(Edges[[#this row],[vertex 2]],GroupVertices[vertex],0)),1,1,"")</f>
        <v>#VALUE!</v>
      </c>
      <c r="AY535" s="25" t="n">
        <v>0</v>
      </c>
      <c r="AZ535" s="26" t="n">
        <v>0</v>
      </c>
      <c r="BA535" s="25" t="n">
        <v>0</v>
      </c>
      <c r="BB535" s="26" t="n">
        <v>0</v>
      </c>
      <c r="BC535" s="25" t="n">
        <v>0</v>
      </c>
      <c r="BD535" s="26" t="n">
        <v>0</v>
      </c>
      <c r="BE535" s="25" t="n">
        <v>1</v>
      </c>
      <c r="BF535" s="26" t="n">
        <v>100</v>
      </c>
      <c r="BG535" s="25" t="n">
        <v>1</v>
      </c>
    </row>
    <row r="536" customFormat="false" ht="15" hidden="false" customHeight="false" outlineLevel="0" collapsed="false">
      <c r="A536" s="15" t="s">
        <v>2098</v>
      </c>
      <c r="B536" s="15" t="s">
        <v>2092</v>
      </c>
      <c r="C536" s="16" t="s">
        <v>66</v>
      </c>
      <c r="D536" s="17" t="n">
        <v>3</v>
      </c>
      <c r="E536" s="16" t="s">
        <v>67</v>
      </c>
      <c r="F536" s="18" t="n">
        <v>32</v>
      </c>
      <c r="G536" s="16"/>
      <c r="H536" s="19"/>
      <c r="I536" s="7"/>
      <c r="J536" s="7"/>
      <c r="K536" s="8" t="s">
        <v>68</v>
      </c>
      <c r="L536" s="20" t="n">
        <v>536</v>
      </c>
      <c r="M536" s="20"/>
      <c r="N536" s="10"/>
      <c r="O536" s="27" t="s">
        <v>69</v>
      </c>
      <c r="P536" s="28" t="n">
        <v>42708.0631597222</v>
      </c>
      <c r="Q536" s="27" t="s">
        <v>2099</v>
      </c>
      <c r="R536" s="23" t="s">
        <v>2094</v>
      </c>
      <c r="S536" s="27" t="s">
        <v>130</v>
      </c>
      <c r="T536" s="27"/>
      <c r="U536" s="28" t="n">
        <v>42708.0631597222</v>
      </c>
      <c r="V536" s="23" t="s">
        <v>2100</v>
      </c>
      <c r="W536" s="27"/>
      <c r="X536" s="27"/>
      <c r="Y536" s="27" t="s">
        <v>2101</v>
      </c>
      <c r="Z536" s="27"/>
      <c r="AA536" s="29" t="inlineStr">
        <f aca="false">FALSE()</f>
        <is>
          <t/>
        </is>
      </c>
      <c r="AB536" s="29" t="n">
        <v>0</v>
      </c>
      <c r="AC536" s="29"/>
      <c r="AD536" s="29" t="inlineStr">
        <f aca="false">TRUE()</f>
        <is>
          <t/>
        </is>
      </c>
      <c r="AE536" s="29" t="s">
        <v>441</v>
      </c>
      <c r="AF536" s="29"/>
      <c r="AG536" s="29" t="s">
        <v>2097</v>
      </c>
      <c r="AH536" s="29" t="inlineStr">
        <f aca="false">FALSE()</f>
        <is>
          <t/>
        </is>
      </c>
      <c r="AI536" s="29" t="n">
        <v>1</v>
      </c>
      <c r="AJ536" s="29" t="s">
        <v>2096</v>
      </c>
      <c r="AK536" s="29" t="s">
        <v>84</v>
      </c>
      <c r="AL536" s="29" t="inlineStr">
        <f aca="false">FALSE()</f>
        <is>
          <t/>
        </is>
      </c>
      <c r="AM536" s="29" t="s">
        <v>2096</v>
      </c>
      <c r="AN536" s="29"/>
      <c r="AO536" s="29"/>
      <c r="AP536" s="29"/>
      <c r="AQ536" s="29"/>
      <c r="AR536" s="29"/>
      <c r="AS536" s="29"/>
      <c r="AT536" s="29"/>
      <c r="AU536" s="29"/>
      <c r="AV536" s="0" t="n">
        <v>1</v>
      </c>
      <c r="AW536" s="24" t="e">
        <f aca="false">REPLACE(INDEX(GroupVertices[group], MATCH(Edges[[#this row],[vertex 1]],GroupVertices[vertex],0)),1,1,"")</f>
        <v>#VALUE!</v>
      </c>
      <c r="AX536" s="24" t="e">
        <f aca="false">REPLACE(INDEX(GroupVertices[group], MATCH(Edges[[#this row],[vertex 2]],GroupVertices[vertex],0)),1,1,"")</f>
        <v>#VALUE!</v>
      </c>
      <c r="AY536" s="25" t="n">
        <v>0</v>
      </c>
      <c r="AZ536" s="26" t="n">
        <v>0</v>
      </c>
      <c r="BA536" s="25" t="n">
        <v>0</v>
      </c>
      <c r="BB536" s="26" t="n">
        <v>0</v>
      </c>
      <c r="BC536" s="25" t="n">
        <v>0</v>
      </c>
      <c r="BD536" s="26" t="n">
        <v>0</v>
      </c>
      <c r="BE536" s="25" t="n">
        <v>3</v>
      </c>
      <c r="BF536" s="26" t="n">
        <v>100</v>
      </c>
      <c r="BG536" s="25" t="n">
        <v>3</v>
      </c>
    </row>
    <row r="537" customFormat="false" ht="15" hidden="false" customHeight="false" outlineLevel="0" collapsed="false">
      <c r="A537" s="15" t="s">
        <v>697</v>
      </c>
      <c r="B537" s="15" t="s">
        <v>697</v>
      </c>
      <c r="C537" s="16" t="s">
        <v>66</v>
      </c>
      <c r="D537" s="17" t="n">
        <v>3</v>
      </c>
      <c r="E537" s="16" t="s">
        <v>67</v>
      </c>
      <c r="F537" s="18" t="n">
        <v>32</v>
      </c>
      <c r="G537" s="16"/>
      <c r="H537" s="19"/>
      <c r="I537" s="7"/>
      <c r="J537" s="7"/>
      <c r="K537" s="8" t="s">
        <v>68</v>
      </c>
      <c r="L537" s="20" t="n">
        <v>537</v>
      </c>
      <c r="M537" s="20"/>
      <c r="N537" s="10"/>
      <c r="O537" s="27" t="s">
        <v>21</v>
      </c>
      <c r="P537" s="28" t="n">
        <v>42703.8917013889</v>
      </c>
      <c r="Q537" s="27" t="s">
        <v>2102</v>
      </c>
      <c r="R537" s="23" t="s">
        <v>699</v>
      </c>
      <c r="S537" s="27" t="s">
        <v>700</v>
      </c>
      <c r="T537" s="27"/>
      <c r="U537" s="28" t="n">
        <v>42703.8917013889</v>
      </c>
      <c r="V537" s="23" t="s">
        <v>2103</v>
      </c>
      <c r="W537" s="27"/>
      <c r="X537" s="27"/>
      <c r="Y537" s="27" t="s">
        <v>703</v>
      </c>
      <c r="Z537" s="27"/>
      <c r="AA537" s="29" t="inlineStr">
        <f aca="false">FALSE()</f>
        <is>
          <t/>
        </is>
      </c>
      <c r="AB537" s="29" t="n">
        <v>5</v>
      </c>
      <c r="AC537" s="29"/>
      <c r="AD537" s="29" t="n">
        <f aca="false">FALSE()</f>
        <v>0</v>
      </c>
      <c r="AE537" s="29" t="s">
        <v>75</v>
      </c>
      <c r="AF537" s="29"/>
      <c r="AG537" s="29"/>
      <c r="AH537" s="29" t="inlineStr">
        <f aca="false">FALSE()</f>
        <is>
          <t/>
        </is>
      </c>
      <c r="AI537" s="29" t="n">
        <v>9</v>
      </c>
      <c r="AJ537" s="29"/>
      <c r="AK537" s="29" t="s">
        <v>76</v>
      </c>
      <c r="AL537" s="29" t="inlineStr">
        <f aca="false">FALSE()</f>
        <is>
          <t/>
        </is>
      </c>
      <c r="AM537" s="29" t="s">
        <v>703</v>
      </c>
      <c r="AN537" s="29"/>
      <c r="AO537" s="29"/>
      <c r="AP537" s="29"/>
      <c r="AQ537" s="29"/>
      <c r="AR537" s="29"/>
      <c r="AS537" s="29"/>
      <c r="AT537" s="29"/>
      <c r="AU537" s="29"/>
      <c r="AV537" s="0" t="n">
        <v>1</v>
      </c>
      <c r="AW537" s="24" t="e">
        <f aca="false">REPLACE(INDEX(GroupVertices[group], MATCH(Edges[[#this row],[vertex 1]],GroupVertices[vertex],0)),1,1,"")</f>
        <v>#VALUE!</v>
      </c>
      <c r="AX537" s="24" t="e">
        <f aca="false">REPLACE(INDEX(GroupVertices[group], MATCH(Edges[[#this row],[vertex 2]],GroupVertices[vertex],0)),1,1,"")</f>
        <v>#VALUE!</v>
      </c>
      <c r="AY537" s="25" t="n">
        <v>0</v>
      </c>
      <c r="AZ537" s="26" t="n">
        <v>0</v>
      </c>
      <c r="BA537" s="25" t="n">
        <v>0</v>
      </c>
      <c r="BB537" s="26" t="n">
        <v>0</v>
      </c>
      <c r="BC537" s="25" t="n">
        <v>0</v>
      </c>
      <c r="BD537" s="26" t="n">
        <v>0</v>
      </c>
      <c r="BE537" s="25" t="n">
        <v>5</v>
      </c>
      <c r="BF537" s="26" t="n">
        <v>100</v>
      </c>
      <c r="BG537" s="25" t="n">
        <v>5</v>
      </c>
    </row>
    <row r="538" customFormat="false" ht="15" hidden="false" customHeight="false" outlineLevel="0" collapsed="false">
      <c r="A538" s="15" t="s">
        <v>2104</v>
      </c>
      <c r="B538" s="15" t="s">
        <v>697</v>
      </c>
      <c r="C538" s="16" t="s">
        <v>66</v>
      </c>
      <c r="D538" s="17" t="n">
        <v>3</v>
      </c>
      <c r="E538" s="16" t="s">
        <v>67</v>
      </c>
      <c r="F538" s="18" t="n">
        <v>32</v>
      </c>
      <c r="G538" s="16"/>
      <c r="H538" s="19"/>
      <c r="I538" s="7"/>
      <c r="J538" s="7"/>
      <c r="K538" s="8" t="s">
        <v>68</v>
      </c>
      <c r="L538" s="20" t="n">
        <v>538</v>
      </c>
      <c r="M538" s="20"/>
      <c r="N538" s="10"/>
      <c r="O538" s="27" t="s">
        <v>69</v>
      </c>
      <c r="P538" s="28" t="n">
        <v>42708.0933217593</v>
      </c>
      <c r="Q538" s="27" t="s">
        <v>698</v>
      </c>
      <c r="R538" s="23" t="s">
        <v>699</v>
      </c>
      <c r="S538" s="27" t="s">
        <v>700</v>
      </c>
      <c r="T538" s="27"/>
      <c r="U538" s="28" t="n">
        <v>42708.0933217593</v>
      </c>
      <c r="V538" s="23" t="s">
        <v>2105</v>
      </c>
      <c r="W538" s="27"/>
      <c r="X538" s="27"/>
      <c r="Y538" s="27" t="s">
        <v>2106</v>
      </c>
      <c r="Z538" s="27"/>
      <c r="AA538" s="29" t="inlineStr">
        <f aca="false">FALSE()</f>
        <is>
          <t/>
        </is>
      </c>
      <c r="AB538" s="29" t="n">
        <v>0</v>
      </c>
      <c r="AC538" s="29"/>
      <c r="AD538" s="29" t="inlineStr">
        <f aca="false">FALSE()</f>
        <is>
          <t/>
        </is>
      </c>
      <c r="AE538" s="29" t="s">
        <v>75</v>
      </c>
      <c r="AF538" s="29"/>
      <c r="AG538" s="29"/>
      <c r="AH538" s="29" t="inlineStr">
        <f aca="false">FALSE()</f>
        <is>
          <t/>
        </is>
      </c>
      <c r="AI538" s="29" t="n">
        <v>10</v>
      </c>
      <c r="AJ538" s="29" t="s">
        <v>703</v>
      </c>
      <c r="AK538" s="29" t="s">
        <v>76</v>
      </c>
      <c r="AL538" s="29" t="inlineStr">
        <f aca="false">FALSE()</f>
        <is>
          <t/>
        </is>
      </c>
      <c r="AM538" s="29" t="s">
        <v>703</v>
      </c>
      <c r="AN538" s="29"/>
      <c r="AO538" s="29"/>
      <c r="AP538" s="29"/>
      <c r="AQ538" s="29"/>
      <c r="AR538" s="29"/>
      <c r="AS538" s="29"/>
      <c r="AT538" s="29"/>
      <c r="AU538" s="29"/>
      <c r="AV538" s="0" t="n">
        <v>1</v>
      </c>
      <c r="AW538" s="24" t="e">
        <f aca="false">REPLACE(INDEX(GroupVertices[group], MATCH(Edges[[#this row],[vertex 1]],GroupVertices[vertex],0)),1,1,"")</f>
        <v>#VALUE!</v>
      </c>
      <c r="AX538" s="24" t="e">
        <f aca="false">REPLACE(INDEX(GroupVertices[group], MATCH(Edges[[#this row],[vertex 2]],GroupVertices[vertex],0)),1,1,"")</f>
        <v>#VALUE!</v>
      </c>
      <c r="AY538" s="25" t="n">
        <v>0</v>
      </c>
      <c r="AZ538" s="26" t="n">
        <v>0</v>
      </c>
      <c r="BA538" s="25" t="n">
        <v>0</v>
      </c>
      <c r="BB538" s="26" t="n">
        <v>0</v>
      </c>
      <c r="BC538" s="25" t="n">
        <v>0</v>
      </c>
      <c r="BD538" s="26" t="n">
        <v>0</v>
      </c>
      <c r="BE538" s="25" t="n">
        <v>7</v>
      </c>
      <c r="BF538" s="26" t="n">
        <v>100</v>
      </c>
      <c r="BG538" s="25" t="n">
        <v>7</v>
      </c>
    </row>
    <row r="539" customFormat="false" ht="15" hidden="false" customHeight="false" outlineLevel="0" collapsed="false">
      <c r="A539" s="15" t="s">
        <v>2107</v>
      </c>
      <c r="B539" s="15" t="s">
        <v>2108</v>
      </c>
      <c r="C539" s="16" t="s">
        <v>66</v>
      </c>
      <c r="D539" s="17" t="n">
        <v>3</v>
      </c>
      <c r="E539" s="16" t="s">
        <v>67</v>
      </c>
      <c r="F539" s="18" t="n">
        <v>32</v>
      </c>
      <c r="G539" s="16"/>
      <c r="H539" s="19"/>
      <c r="I539" s="7"/>
      <c r="J539" s="7"/>
      <c r="K539" s="8" t="s">
        <v>68</v>
      </c>
      <c r="L539" s="20" t="n">
        <v>539</v>
      </c>
      <c r="M539" s="20"/>
      <c r="N539" s="10"/>
      <c r="O539" s="27" t="s">
        <v>69</v>
      </c>
      <c r="P539" s="28" t="n">
        <v>42708.0976388889</v>
      </c>
      <c r="Q539" s="27" t="s">
        <v>2109</v>
      </c>
      <c r="R539" s="23" t="s">
        <v>2110</v>
      </c>
      <c r="S539" s="27" t="s">
        <v>130</v>
      </c>
      <c r="T539" s="27"/>
      <c r="U539" s="28" t="n">
        <v>42708.0976388889</v>
      </c>
      <c r="V539" s="23" t="s">
        <v>2111</v>
      </c>
      <c r="W539" s="27"/>
      <c r="X539" s="27"/>
      <c r="Y539" s="27" t="s">
        <v>2112</v>
      </c>
      <c r="Z539" s="27"/>
      <c r="AA539" s="29" t="inlineStr">
        <f aca="false">FALSE()</f>
        <is>
          <t/>
        </is>
      </c>
      <c r="AB539" s="29" t="n">
        <v>1</v>
      </c>
      <c r="AC539" s="29"/>
      <c r="AD539" s="29" t="n">
        <f aca="false">TRUE()</f>
        <v>1</v>
      </c>
      <c r="AE539" s="29" t="s">
        <v>75</v>
      </c>
      <c r="AF539" s="29"/>
      <c r="AG539" s="29" t="s">
        <v>2113</v>
      </c>
      <c r="AH539" s="29" t="inlineStr">
        <f aca="false">FALSE()</f>
        <is>
          <t/>
        </is>
      </c>
      <c r="AI539" s="29" t="n">
        <v>0</v>
      </c>
      <c r="AJ539" s="29"/>
      <c r="AK539" s="29" t="s">
        <v>76</v>
      </c>
      <c r="AL539" s="29" t="inlineStr">
        <f aca="false">FALSE()</f>
        <is>
          <t/>
        </is>
      </c>
      <c r="AM539" s="29" t="s">
        <v>2112</v>
      </c>
      <c r="AN539" s="29"/>
      <c r="AO539" s="29"/>
      <c r="AP539" s="29"/>
      <c r="AQ539" s="29"/>
      <c r="AR539" s="29"/>
      <c r="AS539" s="29"/>
      <c r="AT539" s="29"/>
      <c r="AU539" s="29"/>
      <c r="AV539" s="0" t="n">
        <v>1</v>
      </c>
      <c r="AW539" s="24" t="e">
        <f aca="false">REPLACE(INDEX(GroupVertices[group], MATCH(Edges[[#this row],[vertex 1]],GroupVertices[vertex],0)),1,1,"")</f>
        <v>#VALUE!</v>
      </c>
      <c r="AX539" s="24" t="e">
        <f aca="false">REPLACE(INDEX(GroupVertices[group], MATCH(Edges[[#this row],[vertex 2]],GroupVertices[vertex],0)),1,1,"")</f>
        <v>#VALUE!</v>
      </c>
      <c r="AY539" s="25"/>
      <c r="AZ539" s="26"/>
      <c r="BA539" s="25"/>
      <c r="BB539" s="26"/>
      <c r="BC539" s="25"/>
      <c r="BD539" s="26"/>
      <c r="BE539" s="25"/>
      <c r="BF539" s="26"/>
      <c r="BG539" s="25"/>
    </row>
    <row r="540" customFormat="false" ht="15" hidden="false" customHeight="false" outlineLevel="0" collapsed="false">
      <c r="A540" s="15" t="s">
        <v>2107</v>
      </c>
      <c r="B540" s="15" t="s">
        <v>2114</v>
      </c>
      <c r="C540" s="16" t="s">
        <v>66</v>
      </c>
      <c r="D540" s="17" t="n">
        <v>3</v>
      </c>
      <c r="E540" s="16" t="s">
        <v>67</v>
      </c>
      <c r="F540" s="18" t="n">
        <v>32</v>
      </c>
      <c r="G540" s="16"/>
      <c r="H540" s="19"/>
      <c r="I540" s="7"/>
      <c r="J540" s="7"/>
      <c r="K540" s="8" t="s">
        <v>68</v>
      </c>
      <c r="L540" s="20" t="n">
        <v>540</v>
      </c>
      <c r="M540" s="20"/>
      <c r="N540" s="10"/>
      <c r="O540" s="27" t="s">
        <v>69</v>
      </c>
      <c r="P540" s="28" t="n">
        <v>42708.0976388889</v>
      </c>
      <c r="Q540" s="27" t="s">
        <v>2109</v>
      </c>
      <c r="R540" s="23" t="s">
        <v>2110</v>
      </c>
      <c r="S540" s="27" t="s">
        <v>130</v>
      </c>
      <c r="T540" s="27"/>
      <c r="U540" s="28" t="n">
        <v>42708.0976388889</v>
      </c>
      <c r="V540" s="23" t="s">
        <v>2111</v>
      </c>
      <c r="W540" s="27"/>
      <c r="X540" s="27"/>
      <c r="Y540" s="27" t="s">
        <v>2112</v>
      </c>
      <c r="Z540" s="27"/>
      <c r="AA540" s="29" t="inlineStr">
        <f aca="false">FALSE()</f>
        <is>
          <t/>
        </is>
      </c>
      <c r="AB540" s="29" t="n">
        <v>1</v>
      </c>
      <c r="AC540" s="29"/>
      <c r="AD540" s="29" t="inlineStr">
        <f aca="false">TRUE()</f>
        <is>
          <t/>
        </is>
      </c>
      <c r="AE540" s="29" t="s">
        <v>75</v>
      </c>
      <c r="AF540" s="29"/>
      <c r="AG540" s="29" t="s">
        <v>2113</v>
      </c>
      <c r="AH540" s="29" t="inlineStr">
        <f aca="false">FALSE()</f>
        <is>
          <t/>
        </is>
      </c>
      <c r="AI540" s="29" t="n">
        <v>0</v>
      </c>
      <c r="AJ540" s="29"/>
      <c r="AK540" s="29" t="s">
        <v>76</v>
      </c>
      <c r="AL540" s="29" t="inlineStr">
        <f aca="false">FALSE()</f>
        <is>
          <t/>
        </is>
      </c>
      <c r="AM540" s="29" t="s">
        <v>2112</v>
      </c>
      <c r="AN540" s="29"/>
      <c r="AO540" s="29"/>
      <c r="AP540" s="29"/>
      <c r="AQ540" s="29"/>
      <c r="AR540" s="29"/>
      <c r="AS540" s="29"/>
      <c r="AT540" s="29"/>
      <c r="AU540" s="29"/>
      <c r="AV540" s="0" t="n">
        <v>1</v>
      </c>
      <c r="AW540" s="24" t="e">
        <f aca="false">REPLACE(INDEX(GroupVertices[group], MATCH(Edges[[#this row],[vertex 1]],GroupVertices[vertex],0)),1,1,"")</f>
        <v>#VALUE!</v>
      </c>
      <c r="AX540" s="24" t="e">
        <f aca="false">REPLACE(INDEX(GroupVertices[group], MATCH(Edges[[#this row],[vertex 2]],GroupVertices[vertex],0)),1,1,"")</f>
        <v>#VALUE!</v>
      </c>
      <c r="AY540" s="25" t="n">
        <v>1</v>
      </c>
      <c r="AZ540" s="26" t="n">
        <v>7.14285714285714</v>
      </c>
      <c r="BA540" s="25" t="n">
        <v>1</v>
      </c>
      <c r="BB540" s="26" t="n">
        <v>7.14285714285714</v>
      </c>
      <c r="BC540" s="25" t="n">
        <v>0</v>
      </c>
      <c r="BD540" s="26" t="n">
        <v>0</v>
      </c>
      <c r="BE540" s="25" t="n">
        <v>12</v>
      </c>
      <c r="BF540" s="26" t="n">
        <v>85.7142857142857</v>
      </c>
      <c r="BG540" s="25" t="n">
        <v>14</v>
      </c>
    </row>
    <row r="541" customFormat="false" ht="15" hidden="false" customHeight="false" outlineLevel="0" collapsed="false">
      <c r="A541" s="15" t="s">
        <v>2115</v>
      </c>
      <c r="B541" s="15" t="s">
        <v>2115</v>
      </c>
      <c r="C541" s="16" t="s">
        <v>66</v>
      </c>
      <c r="D541" s="17" t="n">
        <v>3</v>
      </c>
      <c r="E541" s="16" t="s">
        <v>67</v>
      </c>
      <c r="F541" s="18" t="n">
        <v>32</v>
      </c>
      <c r="G541" s="16"/>
      <c r="H541" s="19"/>
      <c r="I541" s="7"/>
      <c r="J541" s="7"/>
      <c r="K541" s="8" t="s">
        <v>68</v>
      </c>
      <c r="L541" s="20" t="n">
        <v>541</v>
      </c>
      <c r="M541" s="20"/>
      <c r="N541" s="10"/>
      <c r="O541" s="27" t="s">
        <v>21</v>
      </c>
      <c r="P541" s="28" t="n">
        <v>42708.2065972222</v>
      </c>
      <c r="Q541" s="27" t="s">
        <v>2116</v>
      </c>
      <c r="R541" s="23" t="s">
        <v>2117</v>
      </c>
      <c r="S541" s="27" t="s">
        <v>88</v>
      </c>
      <c r="T541" s="27"/>
      <c r="U541" s="28" t="n">
        <v>42708.2065972222</v>
      </c>
      <c r="V541" s="23" t="s">
        <v>2118</v>
      </c>
      <c r="W541" s="27" t="n">
        <v>2.45693221</v>
      </c>
      <c r="X541" s="27" t="n">
        <v>102.17204686</v>
      </c>
      <c r="Y541" s="27" t="s">
        <v>2119</v>
      </c>
      <c r="Z541" s="27"/>
      <c r="AA541" s="29" t="inlineStr">
        <f aca="false">FALSE()</f>
        <is>
          <t/>
        </is>
      </c>
      <c r="AB541" s="29" t="n">
        <v>0</v>
      </c>
      <c r="AC541" s="29"/>
      <c r="AD541" s="29" t="n">
        <f aca="false">FALSE()</f>
        <v>0</v>
      </c>
      <c r="AE541" s="29" t="s">
        <v>75</v>
      </c>
      <c r="AF541" s="29"/>
      <c r="AG541" s="29"/>
      <c r="AH541" s="29" t="inlineStr">
        <f aca="false">FALSE()</f>
        <is>
          <t/>
        </is>
      </c>
      <c r="AI541" s="29" t="n">
        <v>0</v>
      </c>
      <c r="AJ541" s="29"/>
      <c r="AK541" s="29" t="s">
        <v>91</v>
      </c>
      <c r="AL541" s="29" t="inlineStr">
        <f aca="false">FALSE()</f>
        <is>
          <t/>
        </is>
      </c>
      <c r="AM541" s="29" t="s">
        <v>2119</v>
      </c>
      <c r="AN541" s="30" t="s">
        <v>97</v>
      </c>
      <c r="AO541" s="29" t="s">
        <v>98</v>
      </c>
      <c r="AP541" s="29" t="s">
        <v>99</v>
      </c>
      <c r="AQ541" s="29" t="s">
        <v>100</v>
      </c>
      <c r="AR541" s="29" t="s">
        <v>101</v>
      </c>
      <c r="AS541" s="29" t="s">
        <v>102</v>
      </c>
      <c r="AT541" s="29" t="s">
        <v>103</v>
      </c>
      <c r="AU541" s="23" t="s">
        <v>104</v>
      </c>
      <c r="AV541" s="0" t="n">
        <v>1</v>
      </c>
      <c r="AW541" s="24" t="e">
        <f aca="false">REPLACE(INDEX(GroupVertices[group], MATCH(Edges[[#this row],[vertex 1]],GroupVertices[vertex],0)),1,1,"")</f>
        <v>#VALUE!</v>
      </c>
      <c r="AX541" s="24" t="e">
        <f aca="false">REPLACE(INDEX(GroupVertices[group], MATCH(Edges[[#this row],[vertex 2]],GroupVertices[vertex],0)),1,1,"")</f>
        <v>#VALUE!</v>
      </c>
      <c r="AY541" s="25" t="n">
        <v>0</v>
      </c>
      <c r="AZ541" s="26" t="n">
        <v>0</v>
      </c>
      <c r="BA541" s="25" t="n">
        <v>0</v>
      </c>
      <c r="BB541" s="26" t="n">
        <v>0</v>
      </c>
      <c r="BC541" s="25" t="n">
        <v>0</v>
      </c>
      <c r="BD541" s="26" t="n">
        <v>0</v>
      </c>
      <c r="BE541" s="25" t="n">
        <v>13</v>
      </c>
      <c r="BF541" s="26" t="n">
        <v>100</v>
      </c>
      <c r="BG541" s="25" t="n">
        <v>13</v>
      </c>
    </row>
    <row r="542" customFormat="false" ht="15" hidden="false" customHeight="false" outlineLevel="0" collapsed="false">
      <c r="A542" s="15" t="s">
        <v>2120</v>
      </c>
      <c r="B542" s="15" t="s">
        <v>2121</v>
      </c>
      <c r="C542" s="16" t="s">
        <v>66</v>
      </c>
      <c r="D542" s="17" t="n">
        <v>3</v>
      </c>
      <c r="E542" s="16" t="s">
        <v>67</v>
      </c>
      <c r="F542" s="18" t="n">
        <v>32</v>
      </c>
      <c r="G542" s="16"/>
      <c r="H542" s="19"/>
      <c r="I542" s="7"/>
      <c r="J542" s="7"/>
      <c r="K542" s="8" t="s">
        <v>68</v>
      </c>
      <c r="L542" s="20" t="n">
        <v>542</v>
      </c>
      <c r="M542" s="20"/>
      <c r="N542" s="10"/>
      <c r="O542" s="27" t="s">
        <v>190</v>
      </c>
      <c r="P542" s="28" t="n">
        <v>42708.2803472222</v>
      </c>
      <c r="Q542" s="27" t="s">
        <v>2122</v>
      </c>
      <c r="R542" s="27"/>
      <c r="S542" s="27"/>
      <c r="T542" s="27" t="s">
        <v>2123</v>
      </c>
      <c r="U542" s="28" t="n">
        <v>42708.2803472222</v>
      </c>
      <c r="V542" s="23" t="s">
        <v>2124</v>
      </c>
      <c r="W542" s="27"/>
      <c r="X542" s="27"/>
      <c r="Y542" s="27" t="s">
        <v>2125</v>
      </c>
      <c r="Z542" s="27"/>
      <c r="AA542" s="29" t="inlineStr">
        <f aca="false">FALSE()</f>
        <is>
          <t/>
        </is>
      </c>
      <c r="AB542" s="29" t="n">
        <v>1</v>
      </c>
      <c r="AC542" s="29" t="s">
        <v>2126</v>
      </c>
      <c r="AD542" s="29" t="inlineStr">
        <f aca="false">FALSE()</f>
        <is>
          <t/>
        </is>
      </c>
      <c r="AE542" s="29" t="s">
        <v>75</v>
      </c>
      <c r="AF542" s="29"/>
      <c r="AG542" s="29"/>
      <c r="AH542" s="29" t="inlineStr">
        <f aca="false">FALSE()</f>
        <is>
          <t/>
        </is>
      </c>
      <c r="AI542" s="29" t="n">
        <v>0</v>
      </c>
      <c r="AJ542" s="29"/>
      <c r="AK542" s="29" t="s">
        <v>84</v>
      </c>
      <c r="AL542" s="29" t="inlineStr">
        <f aca="false">FALSE()</f>
        <is>
          <t/>
        </is>
      </c>
      <c r="AM542" s="29" t="s">
        <v>2125</v>
      </c>
      <c r="AN542" s="29"/>
      <c r="AO542" s="29"/>
      <c r="AP542" s="29"/>
      <c r="AQ542" s="29"/>
      <c r="AR542" s="29"/>
      <c r="AS542" s="29"/>
      <c r="AT542" s="29"/>
      <c r="AU542" s="29"/>
      <c r="AV542" s="0" t="n">
        <v>1</v>
      </c>
      <c r="AW542" s="24" t="e">
        <f aca="false">REPLACE(INDEX(GroupVertices[group], MATCH(Edges[[#this row],[vertex 1]],GroupVertices[vertex],0)),1,1,"")</f>
        <v>#VALUE!</v>
      </c>
      <c r="AX542" s="24" t="e">
        <f aca="false">REPLACE(INDEX(GroupVertices[group], MATCH(Edges[[#this row],[vertex 2]],GroupVertices[vertex],0)),1,1,"")</f>
        <v>#VALUE!</v>
      </c>
      <c r="AY542" s="25" t="n">
        <v>1</v>
      </c>
      <c r="AZ542" s="26" t="n">
        <v>16.6666666666667</v>
      </c>
      <c r="BA542" s="25" t="n">
        <v>1</v>
      </c>
      <c r="BB542" s="26" t="n">
        <v>16.6666666666667</v>
      </c>
      <c r="BC542" s="25" t="n">
        <v>0</v>
      </c>
      <c r="BD542" s="26" t="n">
        <v>0</v>
      </c>
      <c r="BE542" s="25" t="n">
        <v>4</v>
      </c>
      <c r="BF542" s="26" t="n">
        <v>66.6666666666667</v>
      </c>
      <c r="BG542" s="25" t="n">
        <v>6</v>
      </c>
    </row>
    <row r="543" customFormat="false" ht="15" hidden="false" customHeight="false" outlineLevel="0" collapsed="false">
      <c r="A543" s="15" t="s">
        <v>2127</v>
      </c>
      <c r="B543" s="15" t="s">
        <v>2127</v>
      </c>
      <c r="C543" s="16" t="s">
        <v>242</v>
      </c>
      <c r="D543" s="17" t="n">
        <v>4.4</v>
      </c>
      <c r="E543" s="16" t="s">
        <v>243</v>
      </c>
      <c r="F543" s="18" t="n">
        <v>30.6315789473684</v>
      </c>
      <c r="G543" s="16"/>
      <c r="H543" s="19"/>
      <c r="I543" s="7"/>
      <c r="J543" s="7"/>
      <c r="K543" s="8" t="s">
        <v>68</v>
      </c>
      <c r="L543" s="20" t="n">
        <v>543</v>
      </c>
      <c r="M543" s="20"/>
      <c r="N543" s="10"/>
      <c r="O543" s="27" t="s">
        <v>21</v>
      </c>
      <c r="P543" s="28" t="n">
        <v>42707.0184375</v>
      </c>
      <c r="Q543" s="27" t="s">
        <v>2128</v>
      </c>
      <c r="R543" s="23" t="s">
        <v>2129</v>
      </c>
      <c r="S543" s="27" t="s">
        <v>2130</v>
      </c>
      <c r="T543" s="27" t="s">
        <v>338</v>
      </c>
      <c r="U543" s="28" t="n">
        <v>42707.0184375</v>
      </c>
      <c r="V543" s="23" t="s">
        <v>2131</v>
      </c>
      <c r="W543" s="27"/>
      <c r="X543" s="27"/>
      <c r="Y543" s="27" t="s">
        <v>2132</v>
      </c>
      <c r="Z543" s="27"/>
      <c r="AA543" s="29" t="inlineStr">
        <f aca="false">FALSE()</f>
        <is>
          <t/>
        </is>
      </c>
      <c r="AB543" s="29" t="n">
        <v>0</v>
      </c>
      <c r="AC543" s="29"/>
      <c r="AD543" s="29" t="inlineStr">
        <f aca="false">FALSE()</f>
        <is>
          <t/>
        </is>
      </c>
      <c r="AE543" s="29" t="s">
        <v>882</v>
      </c>
      <c r="AF543" s="29"/>
      <c r="AG543" s="29"/>
      <c r="AH543" s="29" t="inlineStr">
        <f aca="false">FALSE()</f>
        <is>
          <t/>
        </is>
      </c>
      <c r="AI543" s="29" t="n">
        <v>0</v>
      </c>
      <c r="AJ543" s="29"/>
      <c r="AK543" s="29" t="s">
        <v>135</v>
      </c>
      <c r="AL543" s="29" t="inlineStr">
        <f aca="false">FALSE()</f>
        <is>
          <t/>
        </is>
      </c>
      <c r="AM543" s="29" t="s">
        <v>2132</v>
      </c>
      <c r="AN543" s="29"/>
      <c r="AO543" s="29"/>
      <c r="AP543" s="29"/>
      <c r="AQ543" s="29"/>
      <c r="AR543" s="29"/>
      <c r="AS543" s="29"/>
      <c r="AT543" s="29"/>
      <c r="AU543" s="29"/>
      <c r="AV543" s="0" t="n">
        <v>2</v>
      </c>
      <c r="AW543" s="24" t="e">
        <f aca="false">REPLACE(INDEX(GroupVertices[group], MATCH(Edges[[#this row],[vertex 1]],GroupVertices[vertex],0)),1,1,"")</f>
        <v>#VALUE!</v>
      </c>
      <c r="AX543" s="24" t="e">
        <f aca="false">REPLACE(INDEX(GroupVertices[group], MATCH(Edges[[#this row],[vertex 2]],GroupVertices[vertex],0)),1,1,"")</f>
        <v>#VALUE!</v>
      </c>
      <c r="AY543" s="25" t="n">
        <v>0</v>
      </c>
      <c r="AZ543" s="26" t="n">
        <v>0</v>
      </c>
      <c r="BA543" s="25" t="n">
        <v>0</v>
      </c>
      <c r="BB543" s="26" t="n">
        <v>0</v>
      </c>
      <c r="BC543" s="25" t="n">
        <v>0</v>
      </c>
      <c r="BD543" s="26" t="n">
        <v>0</v>
      </c>
      <c r="BE543" s="25" t="n">
        <v>1</v>
      </c>
      <c r="BF543" s="26" t="n">
        <v>100</v>
      </c>
      <c r="BG543" s="25" t="n">
        <v>1</v>
      </c>
    </row>
    <row r="544" customFormat="false" ht="15" hidden="false" customHeight="false" outlineLevel="0" collapsed="false">
      <c r="A544" s="15" t="s">
        <v>2127</v>
      </c>
      <c r="B544" s="15" t="s">
        <v>2127</v>
      </c>
      <c r="C544" s="16" t="s">
        <v>242</v>
      </c>
      <c r="D544" s="17" t="n">
        <v>4.4</v>
      </c>
      <c r="E544" s="16" t="s">
        <v>243</v>
      </c>
      <c r="F544" s="18" t="n">
        <v>30.6315789473684</v>
      </c>
      <c r="G544" s="16"/>
      <c r="H544" s="19"/>
      <c r="I544" s="7"/>
      <c r="J544" s="7"/>
      <c r="K544" s="8" t="s">
        <v>68</v>
      </c>
      <c r="L544" s="20" t="n">
        <v>544</v>
      </c>
      <c r="M544" s="20"/>
      <c r="N544" s="10"/>
      <c r="O544" s="27" t="s">
        <v>21</v>
      </c>
      <c r="P544" s="28" t="n">
        <v>42708.1699074074</v>
      </c>
      <c r="Q544" s="27" t="s">
        <v>2133</v>
      </c>
      <c r="R544" s="23" t="s">
        <v>2134</v>
      </c>
      <c r="S544" s="27" t="s">
        <v>2130</v>
      </c>
      <c r="T544" s="27" t="s">
        <v>2135</v>
      </c>
      <c r="U544" s="28" t="n">
        <v>42708.1699074074</v>
      </c>
      <c r="V544" s="23" t="s">
        <v>2136</v>
      </c>
      <c r="W544" s="27"/>
      <c r="X544" s="27"/>
      <c r="Y544" s="27" t="s">
        <v>2137</v>
      </c>
      <c r="Z544" s="27"/>
      <c r="AA544" s="29" t="inlineStr">
        <f aca="false">FALSE()</f>
        <is>
          <t/>
        </is>
      </c>
      <c r="AB544" s="29" t="n">
        <v>0</v>
      </c>
      <c r="AC544" s="29"/>
      <c r="AD544" s="29" t="inlineStr">
        <f aca="false">FALSE()</f>
        <is>
          <t/>
        </is>
      </c>
      <c r="AE544" s="29" t="s">
        <v>882</v>
      </c>
      <c r="AF544" s="29"/>
      <c r="AG544" s="29"/>
      <c r="AH544" s="29" t="inlineStr">
        <f aca="false">FALSE()</f>
        <is>
          <t/>
        </is>
      </c>
      <c r="AI544" s="29" t="n">
        <v>0</v>
      </c>
      <c r="AJ544" s="29"/>
      <c r="AK544" s="29" t="s">
        <v>135</v>
      </c>
      <c r="AL544" s="29" t="inlineStr">
        <f aca="false">FALSE()</f>
        <is>
          <t/>
        </is>
      </c>
      <c r="AM544" s="29" t="s">
        <v>2137</v>
      </c>
      <c r="AN544" s="29"/>
      <c r="AO544" s="29"/>
      <c r="AP544" s="29"/>
      <c r="AQ544" s="29"/>
      <c r="AR544" s="29"/>
      <c r="AS544" s="29"/>
      <c r="AT544" s="29"/>
      <c r="AU544" s="29"/>
      <c r="AV544" s="0" t="n">
        <v>2</v>
      </c>
      <c r="AW544" s="24" t="e">
        <f aca="false">REPLACE(INDEX(GroupVertices[group], MATCH(Edges[[#this row],[vertex 1]],GroupVertices[vertex],0)),1,1,"")</f>
        <v>#VALUE!</v>
      </c>
      <c r="AX544" s="24" t="e">
        <f aca="false">REPLACE(INDEX(GroupVertices[group], MATCH(Edges[[#this row],[vertex 2]],GroupVertices[vertex],0)),1,1,"")</f>
        <v>#VALUE!</v>
      </c>
      <c r="AY544" s="25" t="n">
        <v>0</v>
      </c>
      <c r="AZ544" s="26" t="n">
        <v>0</v>
      </c>
      <c r="BA544" s="25" t="n">
        <v>0</v>
      </c>
      <c r="BB544" s="26" t="n">
        <v>0</v>
      </c>
      <c r="BC544" s="25" t="n">
        <v>0</v>
      </c>
      <c r="BD544" s="26" t="n">
        <v>0</v>
      </c>
      <c r="BE544" s="25" t="n">
        <v>2</v>
      </c>
      <c r="BF544" s="26" t="n">
        <v>100</v>
      </c>
      <c r="BG544" s="25" t="n">
        <v>2</v>
      </c>
    </row>
    <row r="545" customFormat="false" ht="15" hidden="false" customHeight="false" outlineLevel="0" collapsed="false">
      <c r="A545" s="15" t="s">
        <v>2138</v>
      </c>
      <c r="B545" s="15" t="s">
        <v>2127</v>
      </c>
      <c r="C545" s="16" t="s">
        <v>66</v>
      </c>
      <c r="D545" s="17" t="n">
        <v>3</v>
      </c>
      <c r="E545" s="16" t="s">
        <v>67</v>
      </c>
      <c r="F545" s="18" t="n">
        <v>32</v>
      </c>
      <c r="G545" s="16"/>
      <c r="H545" s="19"/>
      <c r="I545" s="7"/>
      <c r="J545" s="7"/>
      <c r="K545" s="8" t="s">
        <v>68</v>
      </c>
      <c r="L545" s="20" t="n">
        <v>545</v>
      </c>
      <c r="M545" s="20"/>
      <c r="N545" s="10"/>
      <c r="O545" s="27" t="s">
        <v>69</v>
      </c>
      <c r="P545" s="28" t="n">
        <v>42708.3411458333</v>
      </c>
      <c r="Q545" s="27" t="s">
        <v>2139</v>
      </c>
      <c r="R545" s="23" t="s">
        <v>2134</v>
      </c>
      <c r="S545" s="27" t="s">
        <v>2130</v>
      </c>
      <c r="T545" s="27" t="s">
        <v>2135</v>
      </c>
      <c r="U545" s="28" t="n">
        <v>42708.3411458333</v>
      </c>
      <c r="V545" s="23" t="s">
        <v>2140</v>
      </c>
      <c r="W545" s="27"/>
      <c r="X545" s="27"/>
      <c r="Y545" s="27" t="s">
        <v>2141</v>
      </c>
      <c r="Z545" s="27"/>
      <c r="AA545" s="29" t="inlineStr">
        <f aca="false">FALSE()</f>
        <is>
          <t/>
        </is>
      </c>
      <c r="AB545" s="29" t="n">
        <v>0</v>
      </c>
      <c r="AC545" s="29"/>
      <c r="AD545" s="29" t="inlineStr">
        <f aca="false">FALSE()</f>
        <is>
          <t/>
        </is>
      </c>
      <c r="AE545" s="29" t="s">
        <v>882</v>
      </c>
      <c r="AF545" s="29"/>
      <c r="AG545" s="29"/>
      <c r="AH545" s="29" t="inlineStr">
        <f aca="false">FALSE()</f>
        <is>
          <t/>
        </is>
      </c>
      <c r="AI545" s="29" t="n">
        <v>1</v>
      </c>
      <c r="AJ545" s="29" t="s">
        <v>2137</v>
      </c>
      <c r="AK545" s="29" t="s">
        <v>76</v>
      </c>
      <c r="AL545" s="29" t="inlineStr">
        <f aca="false">FALSE()</f>
        <is>
          <t/>
        </is>
      </c>
      <c r="AM545" s="29" t="s">
        <v>2137</v>
      </c>
      <c r="AN545" s="29"/>
      <c r="AO545" s="29"/>
      <c r="AP545" s="29"/>
      <c r="AQ545" s="29"/>
      <c r="AR545" s="29"/>
      <c r="AS545" s="29"/>
      <c r="AT545" s="29"/>
      <c r="AU545" s="29"/>
      <c r="AV545" s="0" t="n">
        <v>1</v>
      </c>
      <c r="AW545" s="24" t="e">
        <f aca="false">REPLACE(INDEX(GroupVertices[group], MATCH(Edges[[#this row],[vertex 1]],GroupVertices[vertex],0)),1,1,"")</f>
        <v>#VALUE!</v>
      </c>
      <c r="AX545" s="24" t="e">
        <f aca="false">REPLACE(INDEX(GroupVertices[group], MATCH(Edges[[#this row],[vertex 2]],GroupVertices[vertex],0)),1,1,"")</f>
        <v>#VALUE!</v>
      </c>
      <c r="AY545" s="25" t="n">
        <v>0</v>
      </c>
      <c r="AZ545" s="26" t="n">
        <v>0</v>
      </c>
      <c r="BA545" s="25" t="n">
        <v>0</v>
      </c>
      <c r="BB545" s="26" t="n">
        <v>0</v>
      </c>
      <c r="BC545" s="25" t="n">
        <v>0</v>
      </c>
      <c r="BD545" s="26" t="n">
        <v>0</v>
      </c>
      <c r="BE545" s="25" t="n">
        <v>4</v>
      </c>
      <c r="BF545" s="26" t="n">
        <v>100</v>
      </c>
      <c r="BG545" s="25" t="n">
        <v>4</v>
      </c>
    </row>
    <row r="546" customFormat="false" ht="15" hidden="false" customHeight="false" outlineLevel="0" collapsed="false">
      <c r="A546" s="15" t="s">
        <v>2138</v>
      </c>
      <c r="B546" s="15" t="s">
        <v>2142</v>
      </c>
      <c r="C546" s="16" t="s">
        <v>66</v>
      </c>
      <c r="D546" s="17" t="n">
        <v>3</v>
      </c>
      <c r="E546" s="16" t="s">
        <v>67</v>
      </c>
      <c r="F546" s="18" t="n">
        <v>32</v>
      </c>
      <c r="G546" s="16"/>
      <c r="H546" s="19"/>
      <c r="I546" s="7"/>
      <c r="J546" s="7"/>
      <c r="K546" s="8" t="s">
        <v>68</v>
      </c>
      <c r="L546" s="20" t="n">
        <v>546</v>
      </c>
      <c r="M546" s="20"/>
      <c r="N546" s="10"/>
      <c r="O546" s="27" t="s">
        <v>69</v>
      </c>
      <c r="P546" s="28" t="n">
        <v>42708.3417824074</v>
      </c>
      <c r="Q546" s="31" t="s">
        <v>2143</v>
      </c>
      <c r="R546" s="23" t="s">
        <v>2144</v>
      </c>
      <c r="S546" s="27" t="s">
        <v>737</v>
      </c>
      <c r="T546" s="27" t="s">
        <v>2145</v>
      </c>
      <c r="U546" s="28" t="n">
        <v>42708.3417824074</v>
      </c>
      <c r="V546" s="23" t="s">
        <v>2146</v>
      </c>
      <c r="W546" s="27"/>
      <c r="X546" s="27"/>
      <c r="Y546" s="27" t="s">
        <v>2147</v>
      </c>
      <c r="Z546" s="27"/>
      <c r="AA546" s="29" t="inlineStr">
        <f aca="false">FALSE()</f>
        <is>
          <t/>
        </is>
      </c>
      <c r="AB546" s="29" t="n">
        <v>0</v>
      </c>
      <c r="AC546" s="29"/>
      <c r="AD546" s="29" t="inlineStr">
        <f aca="false">FALSE()</f>
        <is>
          <t/>
        </is>
      </c>
      <c r="AE546" s="29" t="s">
        <v>75</v>
      </c>
      <c r="AF546" s="29"/>
      <c r="AG546" s="29"/>
      <c r="AH546" s="29" t="inlineStr">
        <f aca="false">FALSE()</f>
        <is>
          <t/>
        </is>
      </c>
      <c r="AI546" s="29" t="n">
        <v>3</v>
      </c>
      <c r="AJ546" s="29" t="s">
        <v>2148</v>
      </c>
      <c r="AK546" s="29" t="s">
        <v>76</v>
      </c>
      <c r="AL546" s="29" t="inlineStr">
        <f aca="false">FALSE()</f>
        <is>
          <t/>
        </is>
      </c>
      <c r="AM546" s="29" t="s">
        <v>2148</v>
      </c>
      <c r="AN546" s="29"/>
      <c r="AO546" s="29"/>
      <c r="AP546" s="29"/>
      <c r="AQ546" s="29"/>
      <c r="AR546" s="29"/>
      <c r="AS546" s="29"/>
      <c r="AT546" s="29"/>
      <c r="AU546" s="29"/>
      <c r="AV546" s="0" t="n">
        <v>1</v>
      </c>
      <c r="AW546" s="24" t="e">
        <f aca="false">REPLACE(INDEX(GroupVertices[group], MATCH(Edges[[#this row],[vertex 1]],GroupVertices[vertex],0)),1,1,"")</f>
        <v>#VALUE!</v>
      </c>
      <c r="AX546" s="24" t="e">
        <f aca="false">REPLACE(INDEX(GroupVertices[group], MATCH(Edges[[#this row],[vertex 2]],GroupVertices[vertex],0)),1,1,"")</f>
        <v>#VALUE!</v>
      </c>
      <c r="AY546" s="25" t="n">
        <v>0</v>
      </c>
      <c r="AZ546" s="26" t="n">
        <v>0</v>
      </c>
      <c r="BA546" s="25" t="n">
        <v>0</v>
      </c>
      <c r="BB546" s="26" t="n">
        <v>0</v>
      </c>
      <c r="BC546" s="25" t="n">
        <v>0</v>
      </c>
      <c r="BD546" s="26" t="n">
        <v>0</v>
      </c>
      <c r="BE546" s="25" t="n">
        <v>7</v>
      </c>
      <c r="BF546" s="26" t="n">
        <v>100</v>
      </c>
      <c r="BG546" s="25" t="n">
        <v>7</v>
      </c>
    </row>
    <row r="547" customFormat="false" ht="15" hidden="false" customHeight="false" outlineLevel="0" collapsed="false">
      <c r="A547" s="15" t="s">
        <v>2142</v>
      </c>
      <c r="B547" s="15" t="s">
        <v>2142</v>
      </c>
      <c r="C547" s="16" t="s">
        <v>66</v>
      </c>
      <c r="D547" s="17" t="n">
        <v>3</v>
      </c>
      <c r="E547" s="16" t="s">
        <v>67</v>
      </c>
      <c r="F547" s="18" t="n">
        <v>32</v>
      </c>
      <c r="G547" s="16"/>
      <c r="H547" s="19"/>
      <c r="I547" s="7"/>
      <c r="J547" s="7"/>
      <c r="K547" s="8" t="s">
        <v>68</v>
      </c>
      <c r="L547" s="20" t="n">
        <v>547</v>
      </c>
      <c r="M547" s="20"/>
      <c r="N547" s="10"/>
      <c r="O547" s="27" t="s">
        <v>21</v>
      </c>
      <c r="P547" s="28" t="n">
        <v>42705.6554050926</v>
      </c>
      <c r="Q547" s="31" t="s">
        <v>2149</v>
      </c>
      <c r="R547" s="23" t="s">
        <v>2144</v>
      </c>
      <c r="S547" s="27" t="s">
        <v>737</v>
      </c>
      <c r="T547" s="27" t="s">
        <v>2145</v>
      </c>
      <c r="U547" s="28" t="n">
        <v>42705.6554050926</v>
      </c>
      <c r="V547" s="23" t="s">
        <v>2150</v>
      </c>
      <c r="W547" s="27"/>
      <c r="X547" s="27"/>
      <c r="Y547" s="27" t="s">
        <v>2148</v>
      </c>
      <c r="Z547" s="27"/>
      <c r="AA547" s="29" t="inlineStr">
        <f aca="false">FALSE()</f>
        <is>
          <t/>
        </is>
      </c>
      <c r="AB547" s="29" t="n">
        <v>0</v>
      </c>
      <c r="AC547" s="29"/>
      <c r="AD547" s="29" t="inlineStr">
        <f aca="false">FALSE()</f>
        <is>
          <t/>
        </is>
      </c>
      <c r="AE547" s="29" t="s">
        <v>75</v>
      </c>
      <c r="AF547" s="29"/>
      <c r="AG547" s="29"/>
      <c r="AH547" s="29" t="inlineStr">
        <f aca="false">FALSE()</f>
        <is>
          <t/>
        </is>
      </c>
      <c r="AI547" s="29" t="n">
        <v>0</v>
      </c>
      <c r="AJ547" s="29"/>
      <c r="AK547" s="29" t="s">
        <v>84</v>
      </c>
      <c r="AL547" s="29" t="inlineStr">
        <f aca="false">FALSE()</f>
        <is>
          <t/>
        </is>
      </c>
      <c r="AM547" s="29" t="s">
        <v>2148</v>
      </c>
      <c r="AN547" s="29"/>
      <c r="AO547" s="29"/>
      <c r="AP547" s="29"/>
      <c r="AQ547" s="29"/>
      <c r="AR547" s="29"/>
      <c r="AS547" s="29"/>
      <c r="AT547" s="29"/>
      <c r="AU547" s="29"/>
      <c r="AV547" s="0" t="n">
        <v>1</v>
      </c>
      <c r="AW547" s="24" t="e">
        <f aca="false">REPLACE(INDEX(GroupVertices[group], MATCH(Edges[[#this row],[vertex 1]],GroupVertices[vertex],0)),1,1,"")</f>
        <v>#VALUE!</v>
      </c>
      <c r="AX547" s="24" t="e">
        <f aca="false">REPLACE(INDEX(GroupVertices[group], MATCH(Edges[[#this row],[vertex 2]],GroupVertices[vertex],0)),1,1,"")</f>
        <v>#VALUE!</v>
      </c>
      <c r="AY547" s="25" t="n">
        <v>0</v>
      </c>
      <c r="AZ547" s="26" t="n">
        <v>0</v>
      </c>
      <c r="BA547" s="25" t="n">
        <v>0</v>
      </c>
      <c r="BB547" s="26" t="n">
        <v>0</v>
      </c>
      <c r="BC547" s="25" t="n">
        <v>0</v>
      </c>
      <c r="BD547" s="26" t="n">
        <v>0</v>
      </c>
      <c r="BE547" s="25" t="n">
        <v>5</v>
      </c>
      <c r="BF547" s="26" t="n">
        <v>100</v>
      </c>
      <c r="BG547" s="25" t="n">
        <v>5</v>
      </c>
    </row>
    <row r="548" customFormat="false" ht="15" hidden="false" customHeight="false" outlineLevel="0" collapsed="false">
      <c r="A548" s="15" t="s">
        <v>2151</v>
      </c>
      <c r="B548" s="15" t="s">
        <v>2142</v>
      </c>
      <c r="C548" s="16" t="s">
        <v>66</v>
      </c>
      <c r="D548" s="17" t="n">
        <v>3</v>
      </c>
      <c r="E548" s="16" t="s">
        <v>67</v>
      </c>
      <c r="F548" s="18" t="n">
        <v>32</v>
      </c>
      <c r="G548" s="16"/>
      <c r="H548" s="19"/>
      <c r="I548" s="7"/>
      <c r="J548" s="7"/>
      <c r="K548" s="8" t="s">
        <v>68</v>
      </c>
      <c r="L548" s="20" t="n">
        <v>548</v>
      </c>
      <c r="M548" s="20"/>
      <c r="N548" s="10"/>
      <c r="O548" s="27" t="s">
        <v>69</v>
      </c>
      <c r="P548" s="28" t="n">
        <v>42708.3491898148</v>
      </c>
      <c r="Q548" s="31" t="s">
        <v>2143</v>
      </c>
      <c r="R548" s="23" t="s">
        <v>2144</v>
      </c>
      <c r="S548" s="27" t="s">
        <v>737</v>
      </c>
      <c r="T548" s="27" t="s">
        <v>2145</v>
      </c>
      <c r="U548" s="28" t="n">
        <v>42708.3491898148</v>
      </c>
      <c r="V548" s="23" t="s">
        <v>2152</v>
      </c>
      <c r="W548" s="27"/>
      <c r="X548" s="27"/>
      <c r="Y548" s="27" t="s">
        <v>2153</v>
      </c>
      <c r="Z548" s="27"/>
      <c r="AA548" s="29" t="inlineStr">
        <f aca="false">FALSE()</f>
        <is>
          <t/>
        </is>
      </c>
      <c r="AB548" s="29" t="n">
        <v>0</v>
      </c>
      <c r="AC548" s="29"/>
      <c r="AD548" s="29" t="inlineStr">
        <f aca="false">FALSE()</f>
        <is>
          <t/>
        </is>
      </c>
      <c r="AE548" s="29" t="s">
        <v>75</v>
      </c>
      <c r="AF548" s="29"/>
      <c r="AG548" s="29"/>
      <c r="AH548" s="29" t="inlineStr">
        <f aca="false">FALSE()</f>
        <is>
          <t/>
        </is>
      </c>
      <c r="AI548" s="29" t="n">
        <v>3</v>
      </c>
      <c r="AJ548" s="29" t="s">
        <v>2148</v>
      </c>
      <c r="AK548" s="29" t="s">
        <v>135</v>
      </c>
      <c r="AL548" s="29" t="inlineStr">
        <f aca="false">FALSE()</f>
        <is>
          <t/>
        </is>
      </c>
      <c r="AM548" s="29" t="s">
        <v>2148</v>
      </c>
      <c r="AN548" s="29"/>
      <c r="AO548" s="29"/>
      <c r="AP548" s="29"/>
      <c r="AQ548" s="29"/>
      <c r="AR548" s="29"/>
      <c r="AS548" s="29"/>
      <c r="AT548" s="29"/>
      <c r="AU548" s="29"/>
      <c r="AV548" s="0" t="n">
        <v>1</v>
      </c>
      <c r="AW548" s="24" t="e">
        <f aca="false">REPLACE(INDEX(GroupVertices[group], MATCH(Edges[[#this row],[vertex 1]],GroupVertices[vertex],0)),1,1,"")</f>
        <v>#VALUE!</v>
      </c>
      <c r="AX548" s="24" t="e">
        <f aca="false">REPLACE(INDEX(GroupVertices[group], MATCH(Edges[[#this row],[vertex 2]],GroupVertices[vertex],0)),1,1,"")</f>
        <v>#VALUE!</v>
      </c>
      <c r="AY548" s="25" t="n">
        <v>0</v>
      </c>
      <c r="AZ548" s="26" t="n">
        <v>0</v>
      </c>
      <c r="BA548" s="25" t="n">
        <v>0</v>
      </c>
      <c r="BB548" s="26" t="n">
        <v>0</v>
      </c>
      <c r="BC548" s="25" t="n">
        <v>0</v>
      </c>
      <c r="BD548" s="26" t="n">
        <v>0</v>
      </c>
      <c r="BE548" s="25" t="n">
        <v>7</v>
      </c>
      <c r="BF548" s="26" t="n">
        <v>100</v>
      </c>
      <c r="BG548" s="25" t="n">
        <v>7</v>
      </c>
    </row>
    <row r="549" customFormat="false" ht="15" hidden="false" customHeight="false" outlineLevel="0" collapsed="false">
      <c r="A549" s="15" t="s">
        <v>2154</v>
      </c>
      <c r="B549" s="15" t="s">
        <v>2154</v>
      </c>
      <c r="C549" s="16" t="s">
        <v>66</v>
      </c>
      <c r="D549" s="17" t="n">
        <v>3</v>
      </c>
      <c r="E549" s="16" t="s">
        <v>67</v>
      </c>
      <c r="F549" s="18" t="n">
        <v>32</v>
      </c>
      <c r="G549" s="16"/>
      <c r="H549" s="19"/>
      <c r="I549" s="7"/>
      <c r="J549" s="7"/>
      <c r="K549" s="8" t="s">
        <v>68</v>
      </c>
      <c r="L549" s="20" t="n">
        <v>549</v>
      </c>
      <c r="M549" s="20"/>
      <c r="N549" s="10"/>
      <c r="O549" s="27" t="s">
        <v>21</v>
      </c>
      <c r="P549" s="28" t="n">
        <v>42708.3891087963</v>
      </c>
      <c r="Q549" s="27" t="s">
        <v>2155</v>
      </c>
      <c r="R549" s="27"/>
      <c r="S549" s="27"/>
      <c r="T549" s="27"/>
      <c r="U549" s="28" t="n">
        <v>42708.3891087963</v>
      </c>
      <c r="V549" s="23" t="s">
        <v>2156</v>
      </c>
      <c r="W549" s="27"/>
      <c r="X549" s="27"/>
      <c r="Y549" s="27" t="s">
        <v>2157</v>
      </c>
      <c r="Z549" s="27"/>
      <c r="AA549" s="29" t="inlineStr">
        <f aca="false">FALSE()</f>
        <is>
          <t/>
        </is>
      </c>
      <c r="AB549" s="29" t="n">
        <v>0</v>
      </c>
      <c r="AC549" s="29"/>
      <c r="AD549" s="29" t="inlineStr">
        <f aca="false">FALSE()</f>
        <is>
          <t/>
        </is>
      </c>
      <c r="AE549" s="29" t="s">
        <v>75</v>
      </c>
      <c r="AF549" s="29"/>
      <c r="AG549" s="29"/>
      <c r="AH549" s="29" t="inlineStr">
        <f aca="false">FALSE()</f>
        <is>
          <t/>
        </is>
      </c>
      <c r="AI549" s="29" t="n">
        <v>0</v>
      </c>
      <c r="AJ549" s="29"/>
      <c r="AK549" s="29" t="s">
        <v>76</v>
      </c>
      <c r="AL549" s="29" t="inlineStr">
        <f aca="false">FALSE()</f>
        <is>
          <t/>
        </is>
      </c>
      <c r="AM549" s="29" t="s">
        <v>2157</v>
      </c>
      <c r="AN549" s="29"/>
      <c r="AO549" s="29"/>
      <c r="AP549" s="29"/>
      <c r="AQ549" s="29"/>
      <c r="AR549" s="29"/>
      <c r="AS549" s="29"/>
      <c r="AT549" s="29"/>
      <c r="AU549" s="29"/>
      <c r="AV549" s="0" t="n">
        <v>1</v>
      </c>
      <c r="AW549" s="24" t="e">
        <f aca="false">REPLACE(INDEX(GroupVertices[group], MATCH(Edges[[#this row],[vertex 1]],GroupVertices[vertex],0)),1,1,"")</f>
        <v>#VALUE!</v>
      </c>
      <c r="AX549" s="24" t="e">
        <f aca="false">REPLACE(INDEX(GroupVertices[group], MATCH(Edges[[#this row],[vertex 2]],GroupVertices[vertex],0)),1,1,"")</f>
        <v>#VALUE!</v>
      </c>
      <c r="AY549" s="25" t="n">
        <v>0</v>
      </c>
      <c r="AZ549" s="26" t="n">
        <v>0</v>
      </c>
      <c r="BA549" s="25" t="n">
        <v>0</v>
      </c>
      <c r="BB549" s="26" t="n">
        <v>0</v>
      </c>
      <c r="BC549" s="25" t="n">
        <v>0</v>
      </c>
      <c r="BD549" s="26" t="n">
        <v>0</v>
      </c>
      <c r="BE549" s="25" t="n">
        <v>20</v>
      </c>
      <c r="BF549" s="26" t="n">
        <v>100</v>
      </c>
      <c r="BG549" s="25" t="n">
        <v>20</v>
      </c>
    </row>
    <row r="550" customFormat="false" ht="15" hidden="false" customHeight="false" outlineLevel="0" collapsed="false">
      <c r="A550" s="15" t="s">
        <v>2158</v>
      </c>
      <c r="B550" s="15" t="s">
        <v>2159</v>
      </c>
      <c r="C550" s="16" t="s">
        <v>66</v>
      </c>
      <c r="D550" s="17" t="n">
        <v>3</v>
      </c>
      <c r="E550" s="16" t="s">
        <v>67</v>
      </c>
      <c r="F550" s="18" t="n">
        <v>32</v>
      </c>
      <c r="G550" s="16"/>
      <c r="H550" s="19"/>
      <c r="I550" s="7"/>
      <c r="J550" s="7"/>
      <c r="K550" s="8" t="s">
        <v>68</v>
      </c>
      <c r="L550" s="20" t="n">
        <v>550</v>
      </c>
      <c r="M550" s="20"/>
      <c r="N550" s="10"/>
      <c r="O550" s="27" t="s">
        <v>69</v>
      </c>
      <c r="P550" s="28" t="n">
        <v>42708.425787037</v>
      </c>
      <c r="Q550" s="27" t="s">
        <v>2160</v>
      </c>
      <c r="R550" s="27"/>
      <c r="S550" s="27"/>
      <c r="T550" s="27"/>
      <c r="U550" s="28" t="n">
        <v>42708.425787037</v>
      </c>
      <c r="V550" s="23" t="s">
        <v>2161</v>
      </c>
      <c r="W550" s="27"/>
      <c r="X550" s="27"/>
      <c r="Y550" s="27" t="s">
        <v>2162</v>
      </c>
      <c r="Z550" s="27"/>
      <c r="AA550" s="29" t="inlineStr">
        <f aca="false">FALSE()</f>
        <is>
          <t/>
        </is>
      </c>
      <c r="AB550" s="29" t="n">
        <v>0</v>
      </c>
      <c r="AC550" s="29"/>
      <c r="AD550" s="29" t="inlineStr">
        <f aca="false">FALSE()</f>
        <is>
          <t/>
        </is>
      </c>
      <c r="AE550" s="29" t="s">
        <v>2163</v>
      </c>
      <c r="AF550" s="29"/>
      <c r="AG550" s="29"/>
      <c r="AH550" s="29" t="inlineStr">
        <f aca="false">FALSE()</f>
        <is>
          <t/>
        </is>
      </c>
      <c r="AI550" s="29" t="n">
        <v>6</v>
      </c>
      <c r="AJ550" s="29" t="s">
        <v>2164</v>
      </c>
      <c r="AK550" s="29" t="s">
        <v>76</v>
      </c>
      <c r="AL550" s="29" t="inlineStr">
        <f aca="false">FALSE()</f>
        <is>
          <t/>
        </is>
      </c>
      <c r="AM550" s="29" t="s">
        <v>2164</v>
      </c>
      <c r="AN550" s="29"/>
      <c r="AO550" s="29"/>
      <c r="AP550" s="29"/>
      <c r="AQ550" s="29"/>
      <c r="AR550" s="29"/>
      <c r="AS550" s="29"/>
      <c r="AT550" s="29"/>
      <c r="AU550" s="29"/>
      <c r="AV550" s="0" t="n">
        <v>1</v>
      </c>
      <c r="AW550" s="24" t="e">
        <f aca="false">REPLACE(INDEX(GroupVertices[group], MATCH(Edges[[#this row],[vertex 1]],GroupVertices[vertex],0)),1,1,"")</f>
        <v>#VALUE!</v>
      </c>
      <c r="AX550" s="24" t="e">
        <f aca="false">REPLACE(INDEX(GroupVertices[group], MATCH(Edges[[#this row],[vertex 2]],GroupVertices[vertex],0)),1,1,"")</f>
        <v>#VALUE!</v>
      </c>
      <c r="AY550" s="25" t="n">
        <v>0</v>
      </c>
      <c r="AZ550" s="26" t="n">
        <v>0</v>
      </c>
      <c r="BA550" s="25" t="n">
        <v>0</v>
      </c>
      <c r="BB550" s="26" t="n">
        <v>0</v>
      </c>
      <c r="BC550" s="25" t="n">
        <v>0</v>
      </c>
      <c r="BD550" s="26" t="n">
        <v>0</v>
      </c>
      <c r="BE550" s="25" t="n">
        <v>10</v>
      </c>
      <c r="BF550" s="26" t="n">
        <v>100</v>
      </c>
      <c r="BG550" s="25" t="n">
        <v>10</v>
      </c>
    </row>
    <row r="551" customFormat="false" ht="15" hidden="false" customHeight="false" outlineLevel="0" collapsed="false">
      <c r="A551" s="15" t="s">
        <v>2165</v>
      </c>
      <c r="B551" s="15" t="s">
        <v>2159</v>
      </c>
      <c r="C551" s="16" t="s">
        <v>66</v>
      </c>
      <c r="D551" s="17" t="n">
        <v>3</v>
      </c>
      <c r="E551" s="16" t="s">
        <v>67</v>
      </c>
      <c r="F551" s="18" t="n">
        <v>32</v>
      </c>
      <c r="G551" s="16"/>
      <c r="H551" s="19"/>
      <c r="I551" s="7"/>
      <c r="J551" s="7"/>
      <c r="K551" s="8" t="s">
        <v>68</v>
      </c>
      <c r="L551" s="20" t="n">
        <v>551</v>
      </c>
      <c r="M551" s="20"/>
      <c r="N551" s="10"/>
      <c r="O551" s="27" t="s">
        <v>69</v>
      </c>
      <c r="P551" s="28" t="n">
        <v>42708.4276967593</v>
      </c>
      <c r="Q551" s="27" t="s">
        <v>2160</v>
      </c>
      <c r="R551" s="27"/>
      <c r="S551" s="27"/>
      <c r="T551" s="27"/>
      <c r="U551" s="28" t="n">
        <v>42708.4276967593</v>
      </c>
      <c r="V551" s="23" t="s">
        <v>2166</v>
      </c>
      <c r="W551" s="27"/>
      <c r="X551" s="27"/>
      <c r="Y551" s="27" t="s">
        <v>2167</v>
      </c>
      <c r="Z551" s="27"/>
      <c r="AA551" s="29" t="inlineStr">
        <f aca="false">FALSE()</f>
        <is>
          <t/>
        </is>
      </c>
      <c r="AB551" s="29" t="n">
        <v>0</v>
      </c>
      <c r="AC551" s="29"/>
      <c r="AD551" s="29" t="inlineStr">
        <f aca="false">FALSE()</f>
        <is>
          <t/>
        </is>
      </c>
      <c r="AE551" s="29" t="s">
        <v>2163</v>
      </c>
      <c r="AF551" s="29"/>
      <c r="AG551" s="29"/>
      <c r="AH551" s="29" t="inlineStr">
        <f aca="false">FALSE()</f>
        <is>
          <t/>
        </is>
      </c>
      <c r="AI551" s="29" t="n">
        <v>6</v>
      </c>
      <c r="AJ551" s="29" t="s">
        <v>2164</v>
      </c>
      <c r="AK551" s="29" t="s">
        <v>84</v>
      </c>
      <c r="AL551" s="29" t="inlineStr">
        <f aca="false">FALSE()</f>
        <is>
          <t/>
        </is>
      </c>
      <c r="AM551" s="29" t="s">
        <v>2164</v>
      </c>
      <c r="AN551" s="29"/>
      <c r="AO551" s="29"/>
      <c r="AP551" s="29"/>
      <c r="AQ551" s="29"/>
      <c r="AR551" s="29"/>
      <c r="AS551" s="29"/>
      <c r="AT551" s="29"/>
      <c r="AU551" s="29"/>
      <c r="AV551" s="0" t="n">
        <v>1</v>
      </c>
      <c r="AW551" s="24" t="e">
        <f aca="false">REPLACE(INDEX(GroupVertices[group], MATCH(Edges[[#this row],[vertex 1]],GroupVertices[vertex],0)),1,1,"")</f>
        <v>#VALUE!</v>
      </c>
      <c r="AX551" s="24" t="e">
        <f aca="false">REPLACE(INDEX(GroupVertices[group], MATCH(Edges[[#this row],[vertex 2]],GroupVertices[vertex],0)),1,1,"")</f>
        <v>#VALUE!</v>
      </c>
      <c r="AY551" s="25" t="n">
        <v>0</v>
      </c>
      <c r="AZ551" s="26" t="n">
        <v>0</v>
      </c>
      <c r="BA551" s="25" t="n">
        <v>0</v>
      </c>
      <c r="BB551" s="26" t="n">
        <v>0</v>
      </c>
      <c r="BC551" s="25" t="n">
        <v>0</v>
      </c>
      <c r="BD551" s="26" t="n">
        <v>0</v>
      </c>
      <c r="BE551" s="25" t="n">
        <v>10</v>
      </c>
      <c r="BF551" s="26" t="n">
        <v>100</v>
      </c>
      <c r="BG551" s="25" t="n">
        <v>10</v>
      </c>
    </row>
    <row r="552" customFormat="false" ht="15" hidden="false" customHeight="false" outlineLevel="0" collapsed="false">
      <c r="A552" s="15" t="s">
        <v>2168</v>
      </c>
      <c r="B552" s="15" t="s">
        <v>2159</v>
      </c>
      <c r="C552" s="16" t="s">
        <v>66</v>
      </c>
      <c r="D552" s="17" t="n">
        <v>3</v>
      </c>
      <c r="E552" s="16" t="s">
        <v>67</v>
      </c>
      <c r="F552" s="18" t="n">
        <v>32</v>
      </c>
      <c r="G552" s="16"/>
      <c r="H552" s="19"/>
      <c r="I552" s="7"/>
      <c r="J552" s="7"/>
      <c r="K552" s="8" t="s">
        <v>68</v>
      </c>
      <c r="L552" s="20" t="n">
        <v>552</v>
      </c>
      <c r="M552" s="20"/>
      <c r="N552" s="10"/>
      <c r="O552" s="27" t="s">
        <v>69</v>
      </c>
      <c r="P552" s="28" t="n">
        <v>42708.4280902778</v>
      </c>
      <c r="Q552" s="27" t="s">
        <v>2160</v>
      </c>
      <c r="R552" s="27"/>
      <c r="S552" s="27"/>
      <c r="T552" s="27"/>
      <c r="U552" s="28" t="n">
        <v>42708.4280902778</v>
      </c>
      <c r="V552" s="23" t="s">
        <v>2169</v>
      </c>
      <c r="W552" s="27"/>
      <c r="X552" s="27"/>
      <c r="Y552" s="27" t="s">
        <v>2170</v>
      </c>
      <c r="Z552" s="27"/>
      <c r="AA552" s="29" t="inlineStr">
        <f aca="false">FALSE()</f>
        <is>
          <t/>
        </is>
      </c>
      <c r="AB552" s="29" t="n">
        <v>0</v>
      </c>
      <c r="AC552" s="29"/>
      <c r="AD552" s="29" t="inlineStr">
        <f aca="false">FALSE()</f>
        <is>
          <t/>
        </is>
      </c>
      <c r="AE552" s="29" t="s">
        <v>2163</v>
      </c>
      <c r="AF552" s="29"/>
      <c r="AG552" s="29"/>
      <c r="AH552" s="29" t="inlineStr">
        <f aca="false">FALSE()</f>
        <is>
          <t/>
        </is>
      </c>
      <c r="AI552" s="29" t="n">
        <v>6</v>
      </c>
      <c r="AJ552" s="29" t="s">
        <v>2164</v>
      </c>
      <c r="AK552" s="29" t="s">
        <v>84</v>
      </c>
      <c r="AL552" s="29" t="inlineStr">
        <f aca="false">FALSE()</f>
        <is>
          <t/>
        </is>
      </c>
      <c r="AM552" s="29" t="s">
        <v>2164</v>
      </c>
      <c r="AN552" s="29"/>
      <c r="AO552" s="29"/>
      <c r="AP552" s="29"/>
      <c r="AQ552" s="29"/>
      <c r="AR552" s="29"/>
      <c r="AS552" s="29"/>
      <c r="AT552" s="29"/>
      <c r="AU552" s="29"/>
      <c r="AV552" s="0" t="n">
        <v>1</v>
      </c>
      <c r="AW552" s="24" t="e">
        <f aca="false">REPLACE(INDEX(GroupVertices[group], MATCH(Edges[[#this row],[vertex 1]],GroupVertices[vertex],0)),1,1,"")</f>
        <v>#VALUE!</v>
      </c>
      <c r="AX552" s="24" t="e">
        <f aca="false">REPLACE(INDEX(GroupVertices[group], MATCH(Edges[[#this row],[vertex 2]],GroupVertices[vertex],0)),1,1,"")</f>
        <v>#VALUE!</v>
      </c>
      <c r="AY552" s="25" t="n">
        <v>0</v>
      </c>
      <c r="AZ552" s="26" t="n">
        <v>0</v>
      </c>
      <c r="BA552" s="25" t="n">
        <v>0</v>
      </c>
      <c r="BB552" s="26" t="n">
        <v>0</v>
      </c>
      <c r="BC552" s="25" t="n">
        <v>0</v>
      </c>
      <c r="BD552" s="26" t="n">
        <v>0</v>
      </c>
      <c r="BE552" s="25" t="n">
        <v>10</v>
      </c>
      <c r="BF552" s="26" t="n">
        <v>100</v>
      </c>
      <c r="BG552" s="25" t="n">
        <v>10</v>
      </c>
    </row>
    <row r="553" customFormat="false" ht="15" hidden="false" customHeight="false" outlineLevel="0" collapsed="false">
      <c r="A553" s="15" t="s">
        <v>2159</v>
      </c>
      <c r="B553" s="15" t="s">
        <v>2159</v>
      </c>
      <c r="C553" s="16" t="s">
        <v>66</v>
      </c>
      <c r="D553" s="17" t="n">
        <v>3</v>
      </c>
      <c r="E553" s="16" t="s">
        <v>67</v>
      </c>
      <c r="F553" s="18" t="n">
        <v>32</v>
      </c>
      <c r="G553" s="16"/>
      <c r="H553" s="19"/>
      <c r="I553" s="7"/>
      <c r="J553" s="7"/>
      <c r="K553" s="8" t="s">
        <v>68</v>
      </c>
      <c r="L553" s="20" t="n">
        <v>553</v>
      </c>
      <c r="M553" s="20"/>
      <c r="N553" s="10"/>
      <c r="O553" s="27" t="s">
        <v>21</v>
      </c>
      <c r="P553" s="28" t="n">
        <v>42708.3554166667</v>
      </c>
      <c r="Q553" s="27" t="s">
        <v>2171</v>
      </c>
      <c r="R553" s="27"/>
      <c r="S553" s="27"/>
      <c r="T553" s="27"/>
      <c r="U553" s="28" t="n">
        <v>42708.3554166667</v>
      </c>
      <c r="V553" s="23" t="s">
        <v>2172</v>
      </c>
      <c r="W553" s="27"/>
      <c r="X553" s="27"/>
      <c r="Y553" s="27" t="s">
        <v>2164</v>
      </c>
      <c r="Z553" s="27"/>
      <c r="AA553" s="29" t="inlineStr">
        <f aca="false">FALSE()</f>
        <is>
          <t/>
        </is>
      </c>
      <c r="AB553" s="29" t="n">
        <v>3</v>
      </c>
      <c r="AC553" s="29"/>
      <c r="AD553" s="29" t="inlineStr">
        <f aca="false">FALSE()</f>
        <is>
          <t/>
        </is>
      </c>
      <c r="AE553" s="29" t="s">
        <v>2163</v>
      </c>
      <c r="AF553" s="29"/>
      <c r="AG553" s="29"/>
      <c r="AH553" s="29" t="inlineStr">
        <f aca="false">FALSE()</f>
        <is>
          <t/>
        </is>
      </c>
      <c r="AI553" s="29" t="n">
        <v>6</v>
      </c>
      <c r="AJ553" s="29"/>
      <c r="AK553" s="29" t="s">
        <v>135</v>
      </c>
      <c r="AL553" s="29" t="inlineStr">
        <f aca="false">FALSE()</f>
        <is>
          <t/>
        </is>
      </c>
      <c r="AM553" s="29" t="s">
        <v>2164</v>
      </c>
      <c r="AN553" s="29"/>
      <c r="AO553" s="29"/>
      <c r="AP553" s="29"/>
      <c r="AQ553" s="29"/>
      <c r="AR553" s="29"/>
      <c r="AS553" s="29"/>
      <c r="AT553" s="29"/>
      <c r="AU553" s="29"/>
      <c r="AV553" s="0" t="n">
        <v>1</v>
      </c>
      <c r="AW553" s="24" t="e">
        <f aca="false">REPLACE(INDEX(GroupVertices[group], MATCH(Edges[[#this row],[vertex 1]],GroupVertices[vertex],0)),1,1,"")</f>
        <v>#VALUE!</v>
      </c>
      <c r="AX553" s="24" t="e">
        <f aca="false">REPLACE(INDEX(GroupVertices[group], MATCH(Edges[[#this row],[vertex 2]],GroupVertices[vertex],0)),1,1,"")</f>
        <v>#VALUE!</v>
      </c>
      <c r="AY553" s="25" t="n">
        <v>0</v>
      </c>
      <c r="AZ553" s="26" t="n">
        <v>0</v>
      </c>
      <c r="BA553" s="25" t="n">
        <v>0</v>
      </c>
      <c r="BB553" s="26" t="n">
        <v>0</v>
      </c>
      <c r="BC553" s="25" t="n">
        <v>0</v>
      </c>
      <c r="BD553" s="26" t="n">
        <v>0</v>
      </c>
      <c r="BE553" s="25" t="n">
        <v>8</v>
      </c>
      <c r="BF553" s="26" t="n">
        <v>100</v>
      </c>
      <c r="BG553" s="25" t="n">
        <v>8</v>
      </c>
    </row>
    <row r="554" customFormat="false" ht="15" hidden="false" customHeight="false" outlineLevel="0" collapsed="false">
      <c r="A554" s="15" t="s">
        <v>2173</v>
      </c>
      <c r="B554" s="15" t="s">
        <v>2159</v>
      </c>
      <c r="C554" s="16" t="s">
        <v>66</v>
      </c>
      <c r="D554" s="17" t="n">
        <v>3</v>
      </c>
      <c r="E554" s="16" t="s">
        <v>67</v>
      </c>
      <c r="F554" s="18" t="n">
        <v>32</v>
      </c>
      <c r="G554" s="16"/>
      <c r="H554" s="19"/>
      <c r="I554" s="7"/>
      <c r="J554" s="7"/>
      <c r="K554" s="8" t="s">
        <v>68</v>
      </c>
      <c r="L554" s="20" t="n">
        <v>554</v>
      </c>
      <c r="M554" s="20"/>
      <c r="N554" s="10"/>
      <c r="O554" s="27" t="s">
        <v>69</v>
      </c>
      <c r="P554" s="28" t="n">
        <v>42708.5062962963</v>
      </c>
      <c r="Q554" s="27" t="s">
        <v>2160</v>
      </c>
      <c r="R554" s="27"/>
      <c r="S554" s="27"/>
      <c r="T554" s="27"/>
      <c r="U554" s="28" t="n">
        <v>42708.5062962963</v>
      </c>
      <c r="V554" s="23" t="s">
        <v>2174</v>
      </c>
      <c r="W554" s="27"/>
      <c r="X554" s="27"/>
      <c r="Y554" s="27" t="s">
        <v>2175</v>
      </c>
      <c r="Z554" s="27"/>
      <c r="AA554" s="29" t="inlineStr">
        <f aca="false">FALSE()</f>
        <is>
          <t/>
        </is>
      </c>
      <c r="AB554" s="29" t="n">
        <v>0</v>
      </c>
      <c r="AC554" s="29"/>
      <c r="AD554" s="29" t="inlineStr">
        <f aca="false">FALSE()</f>
        <is>
          <t/>
        </is>
      </c>
      <c r="AE554" s="29" t="s">
        <v>2163</v>
      </c>
      <c r="AF554" s="29"/>
      <c r="AG554" s="29"/>
      <c r="AH554" s="29" t="inlineStr">
        <f aca="false">FALSE()</f>
        <is>
          <t/>
        </is>
      </c>
      <c r="AI554" s="29" t="n">
        <v>6</v>
      </c>
      <c r="AJ554" s="29" t="s">
        <v>2164</v>
      </c>
      <c r="AK554" s="29" t="s">
        <v>135</v>
      </c>
      <c r="AL554" s="29" t="inlineStr">
        <f aca="false">FALSE()</f>
        <is>
          <t/>
        </is>
      </c>
      <c r="AM554" s="29" t="s">
        <v>2164</v>
      </c>
      <c r="AN554" s="29"/>
      <c r="AO554" s="29"/>
      <c r="AP554" s="29"/>
      <c r="AQ554" s="29"/>
      <c r="AR554" s="29"/>
      <c r="AS554" s="29"/>
      <c r="AT554" s="29"/>
      <c r="AU554" s="29"/>
      <c r="AV554" s="0" t="n">
        <v>1</v>
      </c>
      <c r="AW554" s="24" t="e">
        <f aca="false">REPLACE(INDEX(GroupVertices[group], MATCH(Edges[[#this row],[vertex 1]],GroupVertices[vertex],0)),1,1,"")</f>
        <v>#VALUE!</v>
      </c>
      <c r="AX554" s="24" t="e">
        <f aca="false">REPLACE(INDEX(GroupVertices[group], MATCH(Edges[[#this row],[vertex 2]],GroupVertices[vertex],0)),1,1,"")</f>
        <v>#VALUE!</v>
      </c>
      <c r="AY554" s="25" t="n">
        <v>0</v>
      </c>
      <c r="AZ554" s="26" t="n">
        <v>0</v>
      </c>
      <c r="BA554" s="25" t="n">
        <v>0</v>
      </c>
      <c r="BB554" s="26" t="n">
        <v>0</v>
      </c>
      <c r="BC554" s="25" t="n">
        <v>0</v>
      </c>
      <c r="BD554" s="26" t="n">
        <v>0</v>
      </c>
      <c r="BE554" s="25" t="n">
        <v>10</v>
      </c>
      <c r="BF554" s="26" t="n">
        <v>100</v>
      </c>
      <c r="BG554" s="25" t="n">
        <v>10</v>
      </c>
    </row>
    <row r="555" customFormat="false" ht="15" hidden="false" customHeight="false" outlineLevel="0" collapsed="false">
      <c r="A555" s="15" t="s">
        <v>2176</v>
      </c>
      <c r="B555" s="15" t="s">
        <v>2176</v>
      </c>
      <c r="C555" s="16" t="s">
        <v>242</v>
      </c>
      <c r="D555" s="17" t="n">
        <v>4.4</v>
      </c>
      <c r="E555" s="16" t="s">
        <v>243</v>
      </c>
      <c r="F555" s="18" t="n">
        <v>30.6315789473684</v>
      </c>
      <c r="G555" s="16"/>
      <c r="H555" s="19"/>
      <c r="I555" s="7"/>
      <c r="J555" s="7"/>
      <c r="K555" s="8" t="s">
        <v>68</v>
      </c>
      <c r="L555" s="20" t="n">
        <v>555</v>
      </c>
      <c r="M555" s="20"/>
      <c r="N555" s="10"/>
      <c r="O555" s="27" t="s">
        <v>21</v>
      </c>
      <c r="P555" s="28" t="n">
        <v>42707.57875</v>
      </c>
      <c r="Q555" s="27" t="s">
        <v>2177</v>
      </c>
      <c r="R555" s="23" t="s">
        <v>2178</v>
      </c>
      <c r="S555" s="27" t="s">
        <v>88</v>
      </c>
      <c r="T555" s="27"/>
      <c r="U555" s="28" t="n">
        <v>42707.57875</v>
      </c>
      <c r="V555" s="23" t="s">
        <v>2179</v>
      </c>
      <c r="W555" s="27"/>
      <c r="X555" s="27"/>
      <c r="Y555" s="27" t="s">
        <v>2180</v>
      </c>
      <c r="Z555" s="27"/>
      <c r="AA555" s="29" t="inlineStr">
        <f aca="false">FALSE()</f>
        <is>
          <t/>
        </is>
      </c>
      <c r="AB555" s="29" t="n">
        <v>0</v>
      </c>
      <c r="AC555" s="29"/>
      <c r="AD555" s="29" t="inlineStr">
        <f aca="false">FALSE()</f>
        <is>
          <t/>
        </is>
      </c>
      <c r="AE555" s="29" t="s">
        <v>428</v>
      </c>
      <c r="AF555" s="29"/>
      <c r="AG555" s="29"/>
      <c r="AH555" s="29" t="inlineStr">
        <f aca="false">FALSE()</f>
        <is>
          <t/>
        </is>
      </c>
      <c r="AI555" s="29" t="n">
        <v>0</v>
      </c>
      <c r="AJ555" s="29"/>
      <c r="AK555" s="29" t="s">
        <v>91</v>
      </c>
      <c r="AL555" s="29" t="inlineStr">
        <f aca="false">FALSE()</f>
        <is>
          <t/>
        </is>
      </c>
      <c r="AM555" s="29" t="s">
        <v>2180</v>
      </c>
      <c r="AN555" s="29"/>
      <c r="AO555" s="29"/>
      <c r="AP555" s="29"/>
      <c r="AQ555" s="29"/>
      <c r="AR555" s="29"/>
      <c r="AS555" s="29"/>
      <c r="AT555" s="29"/>
      <c r="AU555" s="29"/>
      <c r="AV555" s="0" t="n">
        <v>2</v>
      </c>
      <c r="AW555" s="24" t="e">
        <f aca="false">REPLACE(INDEX(GroupVertices[group], MATCH(Edges[[#this row],[vertex 1]],GroupVertices[vertex],0)),1,1,"")</f>
        <v>#VALUE!</v>
      </c>
      <c r="AX555" s="24" t="e">
        <f aca="false">REPLACE(INDEX(GroupVertices[group], MATCH(Edges[[#this row],[vertex 2]],GroupVertices[vertex],0)),1,1,"")</f>
        <v>#VALUE!</v>
      </c>
      <c r="AY555" s="25" t="n">
        <v>0</v>
      </c>
      <c r="AZ555" s="26" t="n">
        <v>0</v>
      </c>
      <c r="BA555" s="25" t="n">
        <v>0</v>
      </c>
      <c r="BB555" s="26" t="n">
        <v>0</v>
      </c>
      <c r="BC555" s="25" t="n">
        <v>0</v>
      </c>
      <c r="BD555" s="26" t="n">
        <v>0</v>
      </c>
      <c r="BE555" s="25" t="n">
        <v>12</v>
      </c>
      <c r="BF555" s="26" t="n">
        <v>100</v>
      </c>
      <c r="BG555" s="25" t="n">
        <v>12</v>
      </c>
    </row>
    <row r="556" customFormat="false" ht="15" hidden="false" customHeight="false" outlineLevel="0" collapsed="false">
      <c r="A556" s="15" t="s">
        <v>2176</v>
      </c>
      <c r="B556" s="15" t="s">
        <v>2176</v>
      </c>
      <c r="C556" s="16" t="s">
        <v>242</v>
      </c>
      <c r="D556" s="17" t="n">
        <v>4.4</v>
      </c>
      <c r="E556" s="16" t="s">
        <v>243</v>
      </c>
      <c r="F556" s="18" t="n">
        <v>30.6315789473684</v>
      </c>
      <c r="G556" s="16"/>
      <c r="H556" s="19"/>
      <c r="I556" s="7"/>
      <c r="J556" s="7"/>
      <c r="K556" s="8" t="s">
        <v>68</v>
      </c>
      <c r="L556" s="20" t="n">
        <v>556</v>
      </c>
      <c r="M556" s="20"/>
      <c r="N556" s="10"/>
      <c r="O556" s="27" t="s">
        <v>21</v>
      </c>
      <c r="P556" s="28" t="n">
        <v>42708.5329282407</v>
      </c>
      <c r="Q556" s="27" t="s">
        <v>2181</v>
      </c>
      <c r="R556" s="23" t="s">
        <v>2182</v>
      </c>
      <c r="S556" s="27" t="s">
        <v>88</v>
      </c>
      <c r="T556" s="27"/>
      <c r="U556" s="28" t="n">
        <v>42708.5329282407</v>
      </c>
      <c r="V556" s="23" t="s">
        <v>2183</v>
      </c>
      <c r="W556" s="27"/>
      <c r="X556" s="27"/>
      <c r="Y556" s="27" t="s">
        <v>2184</v>
      </c>
      <c r="Z556" s="27"/>
      <c r="AA556" s="29" t="inlineStr">
        <f aca="false">FALSE()</f>
        <is>
          <t/>
        </is>
      </c>
      <c r="AB556" s="29" t="n">
        <v>0</v>
      </c>
      <c r="AC556" s="29"/>
      <c r="AD556" s="29" t="inlineStr">
        <f aca="false">FALSE()</f>
        <is>
          <t/>
        </is>
      </c>
      <c r="AE556" s="29" t="s">
        <v>75</v>
      </c>
      <c r="AF556" s="29"/>
      <c r="AG556" s="29"/>
      <c r="AH556" s="29" t="inlineStr">
        <f aca="false">FALSE()</f>
        <is>
          <t/>
        </is>
      </c>
      <c r="AI556" s="29" t="n">
        <v>0</v>
      </c>
      <c r="AJ556" s="29"/>
      <c r="AK556" s="29" t="s">
        <v>91</v>
      </c>
      <c r="AL556" s="29" t="inlineStr">
        <f aca="false">FALSE()</f>
        <is>
          <t/>
        </is>
      </c>
      <c r="AM556" s="29" t="s">
        <v>2184</v>
      </c>
      <c r="AN556" s="29"/>
      <c r="AO556" s="29"/>
      <c r="AP556" s="29"/>
      <c r="AQ556" s="29"/>
      <c r="AR556" s="29"/>
      <c r="AS556" s="29"/>
      <c r="AT556" s="29"/>
      <c r="AU556" s="29"/>
      <c r="AV556" s="0" t="n">
        <v>2</v>
      </c>
      <c r="AW556" s="24" t="e">
        <f aca="false">REPLACE(INDEX(GroupVertices[group], MATCH(Edges[[#this row],[vertex 1]],GroupVertices[vertex],0)),1,1,"")</f>
        <v>#VALUE!</v>
      </c>
      <c r="AX556" s="24" t="e">
        <f aca="false">REPLACE(INDEX(GroupVertices[group], MATCH(Edges[[#this row],[vertex 2]],GroupVertices[vertex],0)),1,1,"")</f>
        <v>#VALUE!</v>
      </c>
      <c r="AY556" s="25" t="n">
        <v>0</v>
      </c>
      <c r="AZ556" s="26" t="n">
        <v>0</v>
      </c>
      <c r="BA556" s="25" t="n">
        <v>0</v>
      </c>
      <c r="BB556" s="26" t="n">
        <v>0</v>
      </c>
      <c r="BC556" s="25" t="n">
        <v>0</v>
      </c>
      <c r="BD556" s="26" t="n">
        <v>0</v>
      </c>
      <c r="BE556" s="25" t="n">
        <v>13</v>
      </c>
      <c r="BF556" s="26" t="n">
        <v>100</v>
      </c>
      <c r="BG556" s="25" t="n">
        <v>13</v>
      </c>
    </row>
    <row r="557" customFormat="false" ht="15" hidden="false" customHeight="false" outlineLevel="0" collapsed="false">
      <c r="A557" s="15" t="s">
        <v>2185</v>
      </c>
      <c r="B557" s="15" t="s">
        <v>2185</v>
      </c>
      <c r="C557" s="16" t="s">
        <v>242</v>
      </c>
      <c r="D557" s="17" t="n">
        <v>4.4</v>
      </c>
      <c r="E557" s="16" t="s">
        <v>243</v>
      </c>
      <c r="F557" s="18" t="n">
        <v>30.6315789473684</v>
      </c>
      <c r="G557" s="16"/>
      <c r="H557" s="19"/>
      <c r="I557" s="7"/>
      <c r="J557" s="7"/>
      <c r="K557" s="8" t="s">
        <v>68</v>
      </c>
      <c r="L557" s="20" t="n">
        <v>557</v>
      </c>
      <c r="M557" s="20"/>
      <c r="N557" s="10"/>
      <c r="O557" s="27" t="s">
        <v>21</v>
      </c>
      <c r="P557" s="28" t="n">
        <v>42705.9862037037</v>
      </c>
      <c r="Q557" s="27" t="s">
        <v>2186</v>
      </c>
      <c r="R557" s="23" t="s">
        <v>2187</v>
      </c>
      <c r="S557" s="27" t="s">
        <v>2188</v>
      </c>
      <c r="T557" s="27" t="s">
        <v>2189</v>
      </c>
      <c r="U557" s="28" t="n">
        <v>42705.9862037037</v>
      </c>
      <c r="V557" s="23" t="s">
        <v>2190</v>
      </c>
      <c r="W557" s="27"/>
      <c r="X557" s="27"/>
      <c r="Y557" s="27" t="s">
        <v>2191</v>
      </c>
      <c r="Z557" s="27"/>
      <c r="AA557" s="29" t="inlineStr">
        <f aca="false">FALSE()</f>
        <is>
          <t/>
        </is>
      </c>
      <c r="AB557" s="29" t="n">
        <v>0</v>
      </c>
      <c r="AC557" s="29"/>
      <c r="AD557" s="29" t="inlineStr">
        <f aca="false">FALSE()</f>
        <is>
          <t/>
        </is>
      </c>
      <c r="AE557" s="29" t="s">
        <v>75</v>
      </c>
      <c r="AF557" s="29"/>
      <c r="AG557" s="29"/>
      <c r="AH557" s="29" t="inlineStr">
        <f aca="false">FALSE()</f>
        <is>
          <t/>
        </is>
      </c>
      <c r="AI557" s="29" t="n">
        <v>0</v>
      </c>
      <c r="AJ557" s="29"/>
      <c r="AK557" s="29" t="s">
        <v>2192</v>
      </c>
      <c r="AL557" s="29" t="inlineStr">
        <f aca="false">FALSE()</f>
        <is>
          <t/>
        </is>
      </c>
      <c r="AM557" s="29" t="s">
        <v>2191</v>
      </c>
      <c r="AN557" s="29"/>
      <c r="AO557" s="29"/>
      <c r="AP557" s="29"/>
      <c r="AQ557" s="29"/>
      <c r="AR557" s="29"/>
      <c r="AS557" s="29"/>
      <c r="AT557" s="29"/>
      <c r="AU557" s="29"/>
      <c r="AV557" s="0" t="n">
        <v>2</v>
      </c>
      <c r="AW557" s="24" t="e">
        <f aca="false">REPLACE(INDEX(GroupVertices[group], MATCH(Edges[[#this row],[vertex 1]],GroupVertices[vertex],0)),1,1,"")</f>
        <v>#VALUE!</v>
      </c>
      <c r="AX557" s="24" t="e">
        <f aca="false">REPLACE(INDEX(GroupVertices[group], MATCH(Edges[[#this row],[vertex 2]],GroupVertices[vertex],0)),1,1,"")</f>
        <v>#VALUE!</v>
      </c>
      <c r="AY557" s="25" t="n">
        <v>0</v>
      </c>
      <c r="AZ557" s="26" t="n">
        <v>0</v>
      </c>
      <c r="BA557" s="25" t="n">
        <v>0</v>
      </c>
      <c r="BB557" s="26" t="n">
        <v>0</v>
      </c>
      <c r="BC557" s="25" t="n">
        <v>0</v>
      </c>
      <c r="BD557" s="26" t="n">
        <v>0</v>
      </c>
      <c r="BE557" s="25" t="n">
        <v>9</v>
      </c>
      <c r="BF557" s="26" t="n">
        <v>100</v>
      </c>
      <c r="BG557" s="25" t="n">
        <v>9</v>
      </c>
    </row>
    <row r="558" customFormat="false" ht="15" hidden="false" customHeight="false" outlineLevel="0" collapsed="false">
      <c r="A558" s="15" t="s">
        <v>2185</v>
      </c>
      <c r="B558" s="15" t="s">
        <v>2185</v>
      </c>
      <c r="C558" s="16" t="s">
        <v>242</v>
      </c>
      <c r="D558" s="17" t="n">
        <v>4.4</v>
      </c>
      <c r="E558" s="16" t="s">
        <v>243</v>
      </c>
      <c r="F558" s="18" t="n">
        <v>30.6315789473684</v>
      </c>
      <c r="G558" s="16"/>
      <c r="H558" s="19"/>
      <c r="I558" s="7"/>
      <c r="J558" s="7"/>
      <c r="K558" s="8" t="s">
        <v>68</v>
      </c>
      <c r="L558" s="20" t="n">
        <v>558</v>
      </c>
      <c r="M558" s="20"/>
      <c r="N558" s="10"/>
      <c r="O558" s="27" t="s">
        <v>21</v>
      </c>
      <c r="P558" s="28" t="n">
        <v>42708.5599652778</v>
      </c>
      <c r="Q558" s="27" t="s">
        <v>2193</v>
      </c>
      <c r="R558" s="23" t="s">
        <v>2194</v>
      </c>
      <c r="S558" s="27" t="s">
        <v>2188</v>
      </c>
      <c r="T558" s="27" t="s">
        <v>2195</v>
      </c>
      <c r="U558" s="28" t="n">
        <v>42708.5599652778</v>
      </c>
      <c r="V558" s="23" t="s">
        <v>2196</v>
      </c>
      <c r="W558" s="27"/>
      <c r="X558" s="27"/>
      <c r="Y558" s="27" t="s">
        <v>2197</v>
      </c>
      <c r="Z558" s="27"/>
      <c r="AA558" s="29" t="inlineStr">
        <f aca="false">FALSE()</f>
        <is>
          <t/>
        </is>
      </c>
      <c r="AB558" s="29" t="n">
        <v>0</v>
      </c>
      <c r="AC558" s="29"/>
      <c r="AD558" s="29" t="inlineStr">
        <f aca="false">FALSE()</f>
        <is>
          <t/>
        </is>
      </c>
      <c r="AE558" s="29" t="s">
        <v>75</v>
      </c>
      <c r="AF558" s="29"/>
      <c r="AG558" s="29"/>
      <c r="AH558" s="29" t="inlineStr">
        <f aca="false">FALSE()</f>
        <is>
          <t/>
        </is>
      </c>
      <c r="AI558" s="29" t="n">
        <v>0</v>
      </c>
      <c r="AJ558" s="29"/>
      <c r="AK558" s="29" t="s">
        <v>2192</v>
      </c>
      <c r="AL558" s="29" t="inlineStr">
        <f aca="false">FALSE()</f>
        <is>
          <t/>
        </is>
      </c>
      <c r="AM558" s="29" t="s">
        <v>2197</v>
      </c>
      <c r="AN558" s="29"/>
      <c r="AO558" s="29"/>
      <c r="AP558" s="29"/>
      <c r="AQ558" s="29"/>
      <c r="AR558" s="29"/>
      <c r="AS558" s="29"/>
      <c r="AT558" s="29"/>
      <c r="AU558" s="29"/>
      <c r="AV558" s="0" t="n">
        <v>2</v>
      </c>
      <c r="AW558" s="24" t="e">
        <f aca="false">REPLACE(INDEX(GroupVertices[group], MATCH(Edges[[#this row],[vertex 1]],GroupVertices[vertex],0)),1,1,"")</f>
        <v>#VALUE!</v>
      </c>
      <c r="AX558" s="24" t="e">
        <f aca="false">REPLACE(INDEX(GroupVertices[group], MATCH(Edges[[#this row],[vertex 2]],GroupVertices[vertex],0)),1,1,"")</f>
        <v>#VALUE!</v>
      </c>
      <c r="AY558" s="25" t="n">
        <v>2</v>
      </c>
      <c r="AZ558" s="26" t="n">
        <v>18.1818181818182</v>
      </c>
      <c r="BA558" s="25" t="n">
        <v>0</v>
      </c>
      <c r="BB558" s="26" t="n">
        <v>0</v>
      </c>
      <c r="BC558" s="25" t="n">
        <v>0</v>
      </c>
      <c r="BD558" s="26" t="n">
        <v>0</v>
      </c>
      <c r="BE558" s="25" t="n">
        <v>9</v>
      </c>
      <c r="BF558" s="26" t="n">
        <v>81.8181818181818</v>
      </c>
      <c r="BG558" s="25" t="n">
        <v>11</v>
      </c>
    </row>
    <row r="559" customFormat="false" ht="15" hidden="false" customHeight="false" outlineLevel="0" collapsed="false">
      <c r="A559" s="15" t="s">
        <v>534</v>
      </c>
      <c r="B559" s="15" t="s">
        <v>349</v>
      </c>
      <c r="C559" s="16" t="s">
        <v>66</v>
      </c>
      <c r="D559" s="17" t="n">
        <v>3</v>
      </c>
      <c r="E559" s="16" t="s">
        <v>67</v>
      </c>
      <c r="F559" s="18" t="n">
        <v>32</v>
      </c>
      <c r="G559" s="16"/>
      <c r="H559" s="19"/>
      <c r="I559" s="7"/>
      <c r="J559" s="7"/>
      <c r="K559" s="8" t="s">
        <v>68</v>
      </c>
      <c r="L559" s="20" t="n">
        <v>559</v>
      </c>
      <c r="M559" s="20"/>
      <c r="N559" s="10"/>
      <c r="O559" s="27" t="s">
        <v>69</v>
      </c>
      <c r="P559" s="28" t="n">
        <v>42702.544837963</v>
      </c>
      <c r="Q559" s="27" t="s">
        <v>536</v>
      </c>
      <c r="R559" s="23" t="s">
        <v>537</v>
      </c>
      <c r="S559" s="27" t="s">
        <v>357</v>
      </c>
      <c r="T559" s="27"/>
      <c r="U559" s="28" t="n">
        <v>42702.544837963</v>
      </c>
      <c r="V559" s="23" t="s">
        <v>538</v>
      </c>
      <c r="W559" s="27"/>
      <c r="X559" s="27"/>
      <c r="Y559" s="27" t="s">
        <v>539</v>
      </c>
      <c r="Z559" s="27"/>
      <c r="AA559" s="29" t="inlineStr">
        <f aca="false">FALSE()</f>
        <is>
          <t/>
        </is>
      </c>
      <c r="AB559" s="29" t="n">
        <v>0</v>
      </c>
      <c r="AC559" s="29"/>
      <c r="AD559" s="29" t="inlineStr">
        <f aca="false">FALSE()</f>
        <is>
          <t/>
        </is>
      </c>
      <c r="AE559" s="29" t="s">
        <v>75</v>
      </c>
      <c r="AF559" s="29"/>
      <c r="AG559" s="29"/>
      <c r="AH559" s="29" t="inlineStr">
        <f aca="false">FALSE()</f>
        <is>
          <t/>
        </is>
      </c>
      <c r="AI559" s="29" t="n">
        <v>0</v>
      </c>
      <c r="AJ559" s="29"/>
      <c r="AK559" s="29" t="s">
        <v>76</v>
      </c>
      <c r="AL559" s="29" t="inlineStr">
        <f aca="false">FALSE()</f>
        <is>
          <t/>
        </is>
      </c>
      <c r="AM559" s="29" t="s">
        <v>539</v>
      </c>
      <c r="AN559" s="29"/>
      <c r="AO559" s="29"/>
      <c r="AP559" s="29"/>
      <c r="AQ559" s="29"/>
      <c r="AR559" s="29"/>
      <c r="AS559" s="29"/>
      <c r="AT559" s="29"/>
      <c r="AU559" s="29"/>
      <c r="AV559" s="0" t="n">
        <v>1</v>
      </c>
      <c r="AW559" s="24" t="e">
        <f aca="false">REPLACE(INDEX(GroupVertices[group], MATCH(Edges[[#this row],[vertex 1]],GroupVertices[vertex],0)),1,1,"")</f>
        <v>#VALUE!</v>
      </c>
      <c r="AX559" s="24" t="e">
        <f aca="false">REPLACE(INDEX(GroupVertices[group], MATCH(Edges[[#this row],[vertex 2]],GroupVertices[vertex],0)),1,1,"")</f>
        <v>#VALUE!</v>
      </c>
      <c r="AY559" s="25"/>
      <c r="AZ559" s="26"/>
      <c r="BA559" s="25"/>
      <c r="BB559" s="26"/>
      <c r="BC559" s="25"/>
      <c r="BD559" s="26"/>
      <c r="BE559" s="25"/>
      <c r="BF559" s="26"/>
      <c r="BG559" s="25"/>
    </row>
    <row r="560" customFormat="false" ht="15" hidden="false" customHeight="false" outlineLevel="0" collapsed="false">
      <c r="A560" s="15" t="s">
        <v>2198</v>
      </c>
      <c r="B560" s="15" t="s">
        <v>349</v>
      </c>
      <c r="C560" s="16" t="s">
        <v>66</v>
      </c>
      <c r="D560" s="17" t="n">
        <v>3</v>
      </c>
      <c r="E560" s="16" t="s">
        <v>67</v>
      </c>
      <c r="F560" s="18" t="n">
        <v>32</v>
      </c>
      <c r="G560" s="16"/>
      <c r="H560" s="19"/>
      <c r="I560" s="7"/>
      <c r="J560" s="7"/>
      <c r="K560" s="8" t="s">
        <v>68</v>
      </c>
      <c r="L560" s="20" t="n">
        <v>560</v>
      </c>
      <c r="M560" s="20"/>
      <c r="N560" s="10"/>
      <c r="O560" s="27" t="s">
        <v>69</v>
      </c>
      <c r="P560" s="28" t="n">
        <v>42708.5704861111</v>
      </c>
      <c r="Q560" s="27" t="s">
        <v>2199</v>
      </c>
      <c r="R560" s="27"/>
      <c r="S560" s="27"/>
      <c r="T560" s="27"/>
      <c r="U560" s="28" t="n">
        <v>42708.5704861111</v>
      </c>
      <c r="V560" s="23" t="s">
        <v>2200</v>
      </c>
      <c r="W560" s="27"/>
      <c r="X560" s="27"/>
      <c r="Y560" s="27" t="s">
        <v>2201</v>
      </c>
      <c r="Z560" s="27"/>
      <c r="AA560" s="29" t="inlineStr">
        <f aca="false">FALSE()</f>
        <is>
          <t/>
        </is>
      </c>
      <c r="AB560" s="29" t="n">
        <v>0</v>
      </c>
      <c r="AC560" s="29"/>
      <c r="AD560" s="29" t="inlineStr">
        <f aca="false">FALSE()</f>
        <is>
          <t/>
        </is>
      </c>
      <c r="AE560" s="29" t="s">
        <v>75</v>
      </c>
      <c r="AF560" s="29"/>
      <c r="AG560" s="29"/>
      <c r="AH560" s="29" t="inlineStr">
        <f aca="false">FALSE()</f>
        <is>
          <t/>
        </is>
      </c>
      <c r="AI560" s="29" t="n">
        <v>4</v>
      </c>
      <c r="AJ560" s="29" t="s">
        <v>2202</v>
      </c>
      <c r="AK560" s="29" t="s">
        <v>482</v>
      </c>
      <c r="AL560" s="29" t="inlineStr">
        <f aca="false">FALSE()</f>
        <is>
          <t/>
        </is>
      </c>
      <c r="AM560" s="29" t="s">
        <v>2202</v>
      </c>
      <c r="AN560" s="29"/>
      <c r="AO560" s="29"/>
      <c r="AP560" s="29"/>
      <c r="AQ560" s="29"/>
      <c r="AR560" s="29"/>
      <c r="AS560" s="29"/>
      <c r="AT560" s="29"/>
      <c r="AU560" s="29"/>
      <c r="AV560" s="0" t="n">
        <v>1</v>
      </c>
      <c r="AW560" s="24" t="e">
        <f aca="false">REPLACE(INDEX(GroupVertices[group], MATCH(Edges[[#this row],[vertex 1]],GroupVertices[vertex],0)),1,1,"")</f>
        <v>#VALUE!</v>
      </c>
      <c r="AX560" s="24" t="e">
        <f aca="false">REPLACE(INDEX(GroupVertices[group], MATCH(Edges[[#this row],[vertex 2]],GroupVertices[vertex],0)),1,1,"")</f>
        <v>#VALUE!</v>
      </c>
      <c r="AY560" s="25"/>
      <c r="AZ560" s="26"/>
      <c r="BA560" s="25"/>
      <c r="BB560" s="26"/>
      <c r="BC560" s="25"/>
      <c r="BD560" s="26"/>
      <c r="BE560" s="25"/>
      <c r="BF560" s="26"/>
      <c r="BG560" s="25"/>
    </row>
    <row r="561" customFormat="false" ht="15" hidden="false" customHeight="false" outlineLevel="0" collapsed="false">
      <c r="A561" s="15" t="s">
        <v>2198</v>
      </c>
      <c r="B561" s="15" t="s">
        <v>534</v>
      </c>
      <c r="C561" s="16" t="s">
        <v>66</v>
      </c>
      <c r="D561" s="17" t="n">
        <v>3</v>
      </c>
      <c r="E561" s="16" t="s">
        <v>67</v>
      </c>
      <c r="F561" s="18" t="n">
        <v>32</v>
      </c>
      <c r="G561" s="16"/>
      <c r="H561" s="19"/>
      <c r="I561" s="7"/>
      <c r="J561" s="7"/>
      <c r="K561" s="8" t="s">
        <v>68</v>
      </c>
      <c r="L561" s="20" t="n">
        <v>561</v>
      </c>
      <c r="M561" s="20"/>
      <c r="N561" s="10"/>
      <c r="O561" s="27" t="s">
        <v>69</v>
      </c>
      <c r="P561" s="28" t="n">
        <v>42708.5704861111</v>
      </c>
      <c r="Q561" s="27" t="s">
        <v>2199</v>
      </c>
      <c r="R561" s="27"/>
      <c r="S561" s="27"/>
      <c r="T561" s="27"/>
      <c r="U561" s="28" t="n">
        <v>42708.5704861111</v>
      </c>
      <c r="V561" s="23" t="s">
        <v>2200</v>
      </c>
      <c r="W561" s="27"/>
      <c r="X561" s="27"/>
      <c r="Y561" s="27" t="s">
        <v>2201</v>
      </c>
      <c r="Z561" s="27"/>
      <c r="AA561" s="29" t="inlineStr">
        <f aca="false">FALSE()</f>
        <is>
          <t/>
        </is>
      </c>
      <c r="AB561" s="29" t="n">
        <v>0</v>
      </c>
      <c r="AC561" s="29"/>
      <c r="AD561" s="29" t="inlineStr">
        <f aca="false">FALSE()</f>
        <is>
          <t/>
        </is>
      </c>
      <c r="AE561" s="29" t="s">
        <v>75</v>
      </c>
      <c r="AF561" s="29"/>
      <c r="AG561" s="29"/>
      <c r="AH561" s="29" t="inlineStr">
        <f aca="false">FALSE()</f>
        <is>
          <t/>
        </is>
      </c>
      <c r="AI561" s="29" t="n">
        <v>4</v>
      </c>
      <c r="AJ561" s="29" t="s">
        <v>2202</v>
      </c>
      <c r="AK561" s="29" t="s">
        <v>482</v>
      </c>
      <c r="AL561" s="29" t="inlineStr">
        <f aca="false">FALSE()</f>
        <is>
          <t/>
        </is>
      </c>
      <c r="AM561" s="29" t="s">
        <v>2202</v>
      </c>
      <c r="AN561" s="29"/>
      <c r="AO561" s="29"/>
      <c r="AP561" s="29"/>
      <c r="AQ561" s="29"/>
      <c r="AR561" s="29"/>
      <c r="AS561" s="29"/>
      <c r="AT561" s="29"/>
      <c r="AU561" s="29"/>
      <c r="AV561" s="0" t="n">
        <v>1</v>
      </c>
      <c r="AW561" s="24" t="e">
        <f aca="false">REPLACE(INDEX(GroupVertices[group], MATCH(Edges[[#this row],[vertex 1]],GroupVertices[vertex],0)),1,1,"")</f>
        <v>#VALUE!</v>
      </c>
      <c r="AX561" s="24" t="e">
        <f aca="false">REPLACE(INDEX(GroupVertices[group], MATCH(Edges[[#this row],[vertex 2]],GroupVertices[vertex],0)),1,1,"")</f>
        <v>#VALUE!</v>
      </c>
      <c r="AY561" s="25" t="n">
        <v>1</v>
      </c>
      <c r="AZ561" s="26" t="n">
        <v>5</v>
      </c>
      <c r="BA561" s="25" t="n">
        <v>0</v>
      </c>
      <c r="BB561" s="26" t="n">
        <v>0</v>
      </c>
      <c r="BC561" s="25" t="n">
        <v>0</v>
      </c>
      <c r="BD561" s="26" t="n">
        <v>0</v>
      </c>
      <c r="BE561" s="25" t="n">
        <v>19</v>
      </c>
      <c r="BF561" s="26" t="n">
        <v>95</v>
      </c>
      <c r="BG561" s="25" t="n">
        <v>20</v>
      </c>
    </row>
    <row r="562" customFormat="false" ht="15" hidden="false" customHeight="false" outlineLevel="0" collapsed="false">
      <c r="A562" s="15" t="s">
        <v>2203</v>
      </c>
      <c r="B562" s="15" t="s">
        <v>2203</v>
      </c>
      <c r="C562" s="16" t="s">
        <v>66</v>
      </c>
      <c r="D562" s="17" t="n">
        <v>3</v>
      </c>
      <c r="E562" s="16" t="s">
        <v>67</v>
      </c>
      <c r="F562" s="18" t="n">
        <v>32</v>
      </c>
      <c r="G562" s="16"/>
      <c r="H562" s="19"/>
      <c r="I562" s="7"/>
      <c r="J562" s="7"/>
      <c r="K562" s="8" t="s">
        <v>68</v>
      </c>
      <c r="L562" s="20" t="n">
        <v>562</v>
      </c>
      <c r="M562" s="20"/>
      <c r="N562" s="10"/>
      <c r="O562" s="27" t="s">
        <v>21</v>
      </c>
      <c r="P562" s="28" t="n">
        <v>42708.591724537</v>
      </c>
      <c r="Q562" s="27" t="s">
        <v>2204</v>
      </c>
      <c r="R562" s="27"/>
      <c r="S562" s="27"/>
      <c r="T562" s="27"/>
      <c r="U562" s="28" t="n">
        <v>42708.591724537</v>
      </c>
      <c r="V562" s="23" t="s">
        <v>2205</v>
      </c>
      <c r="W562" s="27"/>
      <c r="X562" s="27"/>
      <c r="Y562" s="27" t="s">
        <v>2206</v>
      </c>
      <c r="Z562" s="27"/>
      <c r="AA562" s="29" t="inlineStr">
        <f aca="false">FALSE()</f>
        <is>
          <t/>
        </is>
      </c>
      <c r="AB562" s="29" t="n">
        <v>2</v>
      </c>
      <c r="AC562" s="29"/>
      <c r="AD562" s="29" t="inlineStr">
        <f aca="false">FALSE()</f>
        <is>
          <t/>
        </is>
      </c>
      <c r="AE562" s="29" t="s">
        <v>75</v>
      </c>
      <c r="AF562" s="29"/>
      <c r="AG562" s="29"/>
      <c r="AH562" s="29" t="inlineStr">
        <f aca="false">FALSE()</f>
        <is>
          <t/>
        </is>
      </c>
      <c r="AI562" s="29" t="n">
        <v>0</v>
      </c>
      <c r="AJ562" s="29"/>
      <c r="AK562" s="29" t="s">
        <v>76</v>
      </c>
      <c r="AL562" s="29" t="inlineStr">
        <f aca="false">FALSE()</f>
        <is>
          <t/>
        </is>
      </c>
      <c r="AM562" s="29" t="s">
        <v>2206</v>
      </c>
      <c r="AN562" s="29"/>
      <c r="AO562" s="29"/>
      <c r="AP562" s="29"/>
      <c r="AQ562" s="29"/>
      <c r="AR562" s="29"/>
      <c r="AS562" s="29"/>
      <c r="AT562" s="29"/>
      <c r="AU562" s="29"/>
      <c r="AV562" s="0" t="n">
        <v>1</v>
      </c>
      <c r="AW562" s="24" t="e">
        <f aca="false">REPLACE(INDEX(GroupVertices[group], MATCH(Edges[[#this row],[vertex 1]],GroupVertices[vertex],0)),1,1,"")</f>
        <v>#VALUE!</v>
      </c>
      <c r="AX562" s="24" t="e">
        <f aca="false">REPLACE(INDEX(GroupVertices[group], MATCH(Edges[[#this row],[vertex 2]],GroupVertices[vertex],0)),1,1,"")</f>
        <v>#VALUE!</v>
      </c>
      <c r="AY562" s="25" t="n">
        <v>1</v>
      </c>
      <c r="AZ562" s="26" t="n">
        <v>4</v>
      </c>
      <c r="BA562" s="25" t="n">
        <v>0</v>
      </c>
      <c r="BB562" s="26" t="n">
        <v>0</v>
      </c>
      <c r="BC562" s="25" t="n">
        <v>0</v>
      </c>
      <c r="BD562" s="26" t="n">
        <v>0</v>
      </c>
      <c r="BE562" s="25" t="n">
        <v>24</v>
      </c>
      <c r="BF562" s="26" t="n">
        <v>96</v>
      </c>
      <c r="BG562" s="25" t="n">
        <v>25</v>
      </c>
    </row>
    <row r="563" customFormat="false" ht="15" hidden="false" customHeight="false" outlineLevel="0" collapsed="false">
      <c r="A563" s="15" t="s">
        <v>2207</v>
      </c>
      <c r="B563" s="15" t="s">
        <v>2208</v>
      </c>
      <c r="C563" s="16" t="s">
        <v>66</v>
      </c>
      <c r="D563" s="17" t="n">
        <v>3</v>
      </c>
      <c r="E563" s="16" t="s">
        <v>67</v>
      </c>
      <c r="F563" s="18" t="n">
        <v>32</v>
      </c>
      <c r="G563" s="16"/>
      <c r="H563" s="19"/>
      <c r="I563" s="7"/>
      <c r="J563" s="7"/>
      <c r="K563" s="8" t="s">
        <v>68</v>
      </c>
      <c r="L563" s="20" t="n">
        <v>563</v>
      </c>
      <c r="M563" s="20"/>
      <c r="N563" s="10"/>
      <c r="O563" s="27" t="s">
        <v>69</v>
      </c>
      <c r="P563" s="28" t="n">
        <v>42708.601724537</v>
      </c>
      <c r="Q563" s="27" t="s">
        <v>2209</v>
      </c>
      <c r="R563" s="23" t="s">
        <v>2210</v>
      </c>
      <c r="S563" s="27" t="s">
        <v>1993</v>
      </c>
      <c r="T563" s="27" t="s">
        <v>2211</v>
      </c>
      <c r="U563" s="28" t="n">
        <v>42708.601724537</v>
      </c>
      <c r="V563" s="23" t="s">
        <v>2212</v>
      </c>
      <c r="W563" s="27"/>
      <c r="X563" s="27"/>
      <c r="Y563" s="27" t="s">
        <v>2213</v>
      </c>
      <c r="Z563" s="27"/>
      <c r="AA563" s="29" t="inlineStr">
        <f aca="false">FALSE()</f>
        <is>
          <t/>
        </is>
      </c>
      <c r="AB563" s="29" t="n">
        <v>0</v>
      </c>
      <c r="AC563" s="29"/>
      <c r="AD563" s="29" t="inlineStr">
        <f aca="false">FALSE()</f>
        <is>
          <t/>
        </is>
      </c>
      <c r="AE563" s="29" t="s">
        <v>75</v>
      </c>
      <c r="AF563" s="29"/>
      <c r="AG563" s="29"/>
      <c r="AH563" s="29" t="inlineStr">
        <f aca="false">FALSE()</f>
        <is>
          <t/>
        </is>
      </c>
      <c r="AI563" s="29" t="n">
        <v>1</v>
      </c>
      <c r="AJ563" s="29" t="s">
        <v>2214</v>
      </c>
      <c r="AK563" s="29" t="s">
        <v>366</v>
      </c>
      <c r="AL563" s="29" t="inlineStr">
        <f aca="false">FALSE()</f>
        <is>
          <t/>
        </is>
      </c>
      <c r="AM563" s="29" t="s">
        <v>2214</v>
      </c>
      <c r="AN563" s="29"/>
      <c r="AO563" s="29"/>
      <c r="AP563" s="29"/>
      <c r="AQ563" s="29"/>
      <c r="AR563" s="29"/>
      <c r="AS563" s="29"/>
      <c r="AT563" s="29"/>
      <c r="AU563" s="29"/>
      <c r="AV563" s="0" t="n">
        <v>1</v>
      </c>
      <c r="AW563" s="24" t="e">
        <f aca="false">REPLACE(INDEX(GroupVertices[group], MATCH(Edges[[#this row],[vertex 1]],GroupVertices[vertex],0)),1,1,"")</f>
        <v>#VALUE!</v>
      </c>
      <c r="AX563" s="24" t="e">
        <f aca="false">REPLACE(INDEX(GroupVertices[group], MATCH(Edges[[#this row],[vertex 2]],GroupVertices[vertex],0)),1,1,"")</f>
        <v>#VALUE!</v>
      </c>
      <c r="AY563" s="25" t="n">
        <v>2</v>
      </c>
      <c r="AZ563" s="26" t="n">
        <v>16.6666666666667</v>
      </c>
      <c r="BA563" s="25" t="n">
        <v>0</v>
      </c>
      <c r="BB563" s="26" t="n">
        <v>0</v>
      </c>
      <c r="BC563" s="25" t="n">
        <v>0</v>
      </c>
      <c r="BD563" s="26" t="n">
        <v>0</v>
      </c>
      <c r="BE563" s="25" t="n">
        <v>10</v>
      </c>
      <c r="BF563" s="26" t="n">
        <v>83.3333333333333</v>
      </c>
      <c r="BG563" s="25" t="n">
        <v>12</v>
      </c>
    </row>
    <row r="564" customFormat="false" ht="15" hidden="false" customHeight="false" outlineLevel="0" collapsed="false">
      <c r="A564" s="15" t="s">
        <v>2215</v>
      </c>
      <c r="B564" s="15" t="s">
        <v>2215</v>
      </c>
      <c r="C564" s="16" t="s">
        <v>66</v>
      </c>
      <c r="D564" s="17" t="n">
        <v>3</v>
      </c>
      <c r="E564" s="16" t="s">
        <v>67</v>
      </c>
      <c r="F564" s="18" t="n">
        <v>32</v>
      </c>
      <c r="G564" s="16"/>
      <c r="H564" s="19"/>
      <c r="I564" s="7"/>
      <c r="J564" s="7"/>
      <c r="K564" s="8" t="s">
        <v>68</v>
      </c>
      <c r="L564" s="20" t="n">
        <v>564</v>
      </c>
      <c r="M564" s="20"/>
      <c r="N564" s="10"/>
      <c r="O564" s="27" t="s">
        <v>21</v>
      </c>
      <c r="P564" s="28" t="n">
        <v>42708.6441087963</v>
      </c>
      <c r="Q564" s="27" t="s">
        <v>2216</v>
      </c>
      <c r="R564" s="23" t="s">
        <v>2217</v>
      </c>
      <c r="S564" s="27" t="s">
        <v>130</v>
      </c>
      <c r="T564" s="27"/>
      <c r="U564" s="28" t="n">
        <v>42708.6441087963</v>
      </c>
      <c r="V564" s="23" t="s">
        <v>2218</v>
      </c>
      <c r="W564" s="27"/>
      <c r="X564" s="27"/>
      <c r="Y564" s="27" t="s">
        <v>2219</v>
      </c>
      <c r="Z564" s="27"/>
      <c r="AA564" s="29" t="inlineStr">
        <f aca="false">FALSE()</f>
        <is>
          <t/>
        </is>
      </c>
      <c r="AB564" s="29" t="n">
        <v>0</v>
      </c>
      <c r="AC564" s="29"/>
      <c r="AD564" s="29" t="n">
        <f aca="false">TRUE()</f>
        <v>1</v>
      </c>
      <c r="AE564" s="29" t="s">
        <v>75</v>
      </c>
      <c r="AF564" s="29"/>
      <c r="AG564" s="29" t="s">
        <v>2220</v>
      </c>
      <c r="AH564" s="29" t="inlineStr">
        <f aca="false">FALSE()</f>
        <is>
          <t/>
        </is>
      </c>
      <c r="AI564" s="29" t="n">
        <v>0</v>
      </c>
      <c r="AJ564" s="29"/>
      <c r="AK564" s="29" t="s">
        <v>84</v>
      </c>
      <c r="AL564" s="29" t="n">
        <f aca="false">TRUE()</f>
        <v>1</v>
      </c>
      <c r="AM564" s="29" t="s">
        <v>2219</v>
      </c>
      <c r="AN564" s="29"/>
      <c r="AO564" s="29"/>
      <c r="AP564" s="29"/>
      <c r="AQ564" s="29"/>
      <c r="AR564" s="29"/>
      <c r="AS564" s="29"/>
      <c r="AT564" s="29"/>
      <c r="AU564" s="29"/>
      <c r="AV564" s="0" t="n">
        <v>1</v>
      </c>
      <c r="AW564" s="24" t="e">
        <f aca="false">REPLACE(INDEX(GroupVertices[group], MATCH(Edges[[#this row],[vertex 1]],GroupVertices[vertex],0)),1,1,"")</f>
        <v>#VALUE!</v>
      </c>
      <c r="AX564" s="24" t="e">
        <f aca="false">REPLACE(INDEX(GroupVertices[group], MATCH(Edges[[#this row],[vertex 2]],GroupVertices[vertex],0)),1,1,"")</f>
        <v>#VALUE!</v>
      </c>
      <c r="AY564" s="25" t="n">
        <v>1</v>
      </c>
      <c r="AZ564" s="26" t="n">
        <v>5</v>
      </c>
      <c r="BA564" s="25" t="n">
        <v>1</v>
      </c>
      <c r="BB564" s="26" t="n">
        <v>5</v>
      </c>
      <c r="BC564" s="25" t="n">
        <v>0</v>
      </c>
      <c r="BD564" s="26" t="n">
        <v>0</v>
      </c>
      <c r="BE564" s="25" t="n">
        <v>18</v>
      </c>
      <c r="BF564" s="26" t="n">
        <v>90</v>
      </c>
      <c r="BG564" s="25" t="n">
        <v>20</v>
      </c>
    </row>
    <row r="565" customFormat="false" ht="15" hidden="false" customHeight="false" outlineLevel="0" collapsed="false">
      <c r="A565" s="15" t="s">
        <v>2221</v>
      </c>
      <c r="B565" s="15" t="s">
        <v>2221</v>
      </c>
      <c r="C565" s="16" t="s">
        <v>66</v>
      </c>
      <c r="D565" s="17" t="n">
        <v>3</v>
      </c>
      <c r="E565" s="16" t="s">
        <v>67</v>
      </c>
      <c r="F565" s="18" t="n">
        <v>32</v>
      </c>
      <c r="G565" s="16"/>
      <c r="H565" s="19"/>
      <c r="I565" s="7"/>
      <c r="J565" s="7"/>
      <c r="K565" s="8" t="s">
        <v>68</v>
      </c>
      <c r="L565" s="20" t="n">
        <v>565</v>
      </c>
      <c r="M565" s="20"/>
      <c r="N565" s="10"/>
      <c r="O565" s="27" t="s">
        <v>21</v>
      </c>
      <c r="P565" s="28" t="n">
        <v>42708.6771180556</v>
      </c>
      <c r="Q565" s="27" t="s">
        <v>2222</v>
      </c>
      <c r="R565" s="23" t="s">
        <v>2223</v>
      </c>
      <c r="S565" s="27" t="s">
        <v>2224</v>
      </c>
      <c r="T565" s="27"/>
      <c r="U565" s="28" t="n">
        <v>42708.6771180556</v>
      </c>
      <c r="V565" s="23" t="s">
        <v>2225</v>
      </c>
      <c r="W565" s="27"/>
      <c r="X565" s="27"/>
      <c r="Y565" s="27" t="s">
        <v>2226</v>
      </c>
      <c r="Z565" s="27"/>
      <c r="AA565" s="29" t="inlineStr">
        <f aca="false">FALSE()</f>
        <is>
          <t/>
        </is>
      </c>
      <c r="AB565" s="29" t="n">
        <v>0</v>
      </c>
      <c r="AC565" s="29"/>
      <c r="AD565" s="29" t="n">
        <f aca="false">FALSE()</f>
        <v>0</v>
      </c>
      <c r="AE565" s="29" t="s">
        <v>75</v>
      </c>
      <c r="AF565" s="29"/>
      <c r="AG565" s="29"/>
      <c r="AH565" s="29" t="inlineStr">
        <f aca="false">FALSE()</f>
        <is>
          <t/>
        </is>
      </c>
      <c r="AI565" s="29" t="n">
        <v>0</v>
      </c>
      <c r="AJ565" s="29"/>
      <c r="AK565" s="29" t="s">
        <v>2227</v>
      </c>
      <c r="AL565" s="29" t="n">
        <f aca="false">FALSE()</f>
        <v>0</v>
      </c>
      <c r="AM565" s="29" t="s">
        <v>2226</v>
      </c>
      <c r="AN565" s="29"/>
      <c r="AO565" s="29"/>
      <c r="AP565" s="29"/>
      <c r="AQ565" s="29"/>
      <c r="AR565" s="29"/>
      <c r="AS565" s="29"/>
      <c r="AT565" s="29"/>
      <c r="AU565" s="29"/>
      <c r="AV565" s="0" t="n">
        <v>1</v>
      </c>
      <c r="AW565" s="24" t="e">
        <f aca="false">REPLACE(INDEX(GroupVertices[group], MATCH(Edges[[#this row],[vertex 1]],GroupVertices[vertex],0)),1,1,"")</f>
        <v>#VALUE!</v>
      </c>
      <c r="AX565" s="24" t="e">
        <f aca="false">REPLACE(INDEX(GroupVertices[group], MATCH(Edges[[#this row],[vertex 2]],GroupVertices[vertex],0)),1,1,"")</f>
        <v>#VALUE!</v>
      </c>
      <c r="AY565" s="25" t="n">
        <v>2</v>
      </c>
      <c r="AZ565" s="26" t="n">
        <v>20</v>
      </c>
      <c r="BA565" s="25" t="n">
        <v>0</v>
      </c>
      <c r="BB565" s="26" t="n">
        <v>0</v>
      </c>
      <c r="BC565" s="25" t="n">
        <v>0</v>
      </c>
      <c r="BD565" s="26" t="n">
        <v>0</v>
      </c>
      <c r="BE565" s="25" t="n">
        <v>8</v>
      </c>
      <c r="BF565" s="26" t="n">
        <v>80</v>
      </c>
      <c r="BG565" s="25" t="n">
        <v>10</v>
      </c>
    </row>
    <row r="566" customFormat="false" ht="15" hidden="false" customHeight="false" outlineLevel="0" collapsed="false">
      <c r="A566" s="15" t="s">
        <v>2228</v>
      </c>
      <c r="B566" s="15" t="s">
        <v>2228</v>
      </c>
      <c r="C566" s="16" t="s">
        <v>66</v>
      </c>
      <c r="D566" s="17" t="n">
        <v>3</v>
      </c>
      <c r="E566" s="16" t="s">
        <v>67</v>
      </c>
      <c r="F566" s="18" t="n">
        <v>32</v>
      </c>
      <c r="G566" s="16"/>
      <c r="H566" s="19"/>
      <c r="I566" s="7"/>
      <c r="J566" s="7"/>
      <c r="K566" s="8" t="s">
        <v>68</v>
      </c>
      <c r="L566" s="20" t="n">
        <v>566</v>
      </c>
      <c r="M566" s="20"/>
      <c r="N566" s="10"/>
      <c r="O566" s="27" t="s">
        <v>21</v>
      </c>
      <c r="P566" s="28" t="n">
        <v>42708.6771180556</v>
      </c>
      <c r="Q566" s="27" t="s">
        <v>2229</v>
      </c>
      <c r="R566" s="23" t="s">
        <v>2223</v>
      </c>
      <c r="S566" s="27" t="s">
        <v>2224</v>
      </c>
      <c r="T566" s="27"/>
      <c r="U566" s="28" t="n">
        <v>42708.6771180556</v>
      </c>
      <c r="V566" s="23" t="s">
        <v>2230</v>
      </c>
      <c r="W566" s="27"/>
      <c r="X566" s="27"/>
      <c r="Y566" s="27" t="s">
        <v>2231</v>
      </c>
      <c r="Z566" s="27"/>
      <c r="AA566" s="29" t="inlineStr">
        <f aca="false">FALSE()</f>
        <is>
          <t/>
        </is>
      </c>
      <c r="AB566" s="29" t="n">
        <v>0</v>
      </c>
      <c r="AC566" s="29"/>
      <c r="AD566" s="29" t="inlineStr">
        <f aca="false">FALSE()</f>
        <is>
          <t/>
        </is>
      </c>
      <c r="AE566" s="29" t="s">
        <v>75</v>
      </c>
      <c r="AF566" s="29"/>
      <c r="AG566" s="29"/>
      <c r="AH566" s="29" t="inlineStr">
        <f aca="false">FALSE()</f>
        <is>
          <t/>
        </is>
      </c>
      <c r="AI566" s="29" t="n">
        <v>0</v>
      </c>
      <c r="AJ566" s="29"/>
      <c r="AK566" s="29" t="s">
        <v>2227</v>
      </c>
      <c r="AL566" s="29" t="inlineStr">
        <f aca="false">FALSE()</f>
        <is>
          <t/>
        </is>
      </c>
      <c r="AM566" s="29" t="s">
        <v>2231</v>
      </c>
      <c r="AN566" s="29"/>
      <c r="AO566" s="29"/>
      <c r="AP566" s="29"/>
      <c r="AQ566" s="29"/>
      <c r="AR566" s="29"/>
      <c r="AS566" s="29"/>
      <c r="AT566" s="29"/>
      <c r="AU566" s="29"/>
      <c r="AV566" s="0" t="n">
        <v>1</v>
      </c>
      <c r="AW566" s="24" t="e">
        <f aca="false">REPLACE(INDEX(GroupVertices[group], MATCH(Edges[[#this row],[vertex 1]],GroupVertices[vertex],0)),1,1,"")</f>
        <v>#VALUE!</v>
      </c>
      <c r="AX566" s="24" t="e">
        <f aca="false">REPLACE(INDEX(GroupVertices[group], MATCH(Edges[[#this row],[vertex 2]],GroupVertices[vertex],0)),1,1,"")</f>
        <v>#VALUE!</v>
      </c>
      <c r="AY566" s="25" t="n">
        <v>2</v>
      </c>
      <c r="AZ566" s="26" t="n">
        <v>20</v>
      </c>
      <c r="BA566" s="25" t="n">
        <v>0</v>
      </c>
      <c r="BB566" s="26" t="n">
        <v>0</v>
      </c>
      <c r="BC566" s="25" t="n">
        <v>0</v>
      </c>
      <c r="BD566" s="26" t="n">
        <v>0</v>
      </c>
      <c r="BE566" s="25" t="n">
        <v>8</v>
      </c>
      <c r="BF566" s="26" t="n">
        <v>80</v>
      </c>
      <c r="BG566" s="25" t="n">
        <v>10</v>
      </c>
    </row>
    <row r="567" customFormat="false" ht="15" hidden="false" customHeight="false" outlineLevel="0" collapsed="false">
      <c r="A567" s="15" t="s">
        <v>2232</v>
      </c>
      <c r="B567" s="15" t="s">
        <v>2232</v>
      </c>
      <c r="C567" s="16" t="s">
        <v>66</v>
      </c>
      <c r="D567" s="17" t="n">
        <v>3</v>
      </c>
      <c r="E567" s="16" t="s">
        <v>67</v>
      </c>
      <c r="F567" s="18" t="n">
        <v>32</v>
      </c>
      <c r="G567" s="16"/>
      <c r="H567" s="19"/>
      <c r="I567" s="7"/>
      <c r="J567" s="7"/>
      <c r="K567" s="8" t="s">
        <v>68</v>
      </c>
      <c r="L567" s="20" t="n">
        <v>567</v>
      </c>
      <c r="M567" s="20"/>
      <c r="N567" s="10"/>
      <c r="O567" s="27" t="s">
        <v>21</v>
      </c>
      <c r="P567" s="28" t="n">
        <v>42708.6771296296</v>
      </c>
      <c r="Q567" s="27" t="s">
        <v>2233</v>
      </c>
      <c r="R567" s="23" t="s">
        <v>2223</v>
      </c>
      <c r="S567" s="27" t="s">
        <v>2224</v>
      </c>
      <c r="T567" s="27"/>
      <c r="U567" s="28" t="n">
        <v>42708.6771296296</v>
      </c>
      <c r="V567" s="23" t="s">
        <v>2234</v>
      </c>
      <c r="W567" s="27"/>
      <c r="X567" s="27"/>
      <c r="Y567" s="27" t="s">
        <v>2235</v>
      </c>
      <c r="Z567" s="27"/>
      <c r="AA567" s="29" t="inlineStr">
        <f aca="false">FALSE()</f>
        <is>
          <t/>
        </is>
      </c>
      <c r="AB567" s="29" t="n">
        <v>0</v>
      </c>
      <c r="AC567" s="29"/>
      <c r="AD567" s="29" t="inlineStr">
        <f aca="false">FALSE()</f>
        <is>
          <t/>
        </is>
      </c>
      <c r="AE567" s="29" t="s">
        <v>75</v>
      </c>
      <c r="AF567" s="29"/>
      <c r="AG567" s="29"/>
      <c r="AH567" s="29" t="inlineStr">
        <f aca="false">FALSE()</f>
        <is>
          <t/>
        </is>
      </c>
      <c r="AI567" s="29" t="n">
        <v>0</v>
      </c>
      <c r="AJ567" s="29"/>
      <c r="AK567" s="29" t="s">
        <v>2227</v>
      </c>
      <c r="AL567" s="29" t="inlineStr">
        <f aca="false">FALSE()</f>
        <is>
          <t/>
        </is>
      </c>
      <c r="AM567" s="29" t="s">
        <v>2235</v>
      </c>
      <c r="AN567" s="29"/>
      <c r="AO567" s="29"/>
      <c r="AP567" s="29"/>
      <c r="AQ567" s="29"/>
      <c r="AR567" s="29"/>
      <c r="AS567" s="29"/>
      <c r="AT567" s="29"/>
      <c r="AU567" s="29"/>
      <c r="AV567" s="0" t="n">
        <v>1</v>
      </c>
      <c r="AW567" s="24" t="e">
        <f aca="false">REPLACE(INDEX(GroupVertices[group], MATCH(Edges[[#this row],[vertex 1]],GroupVertices[vertex],0)),1,1,"")</f>
        <v>#VALUE!</v>
      </c>
      <c r="AX567" s="24" t="e">
        <f aca="false">REPLACE(INDEX(GroupVertices[group], MATCH(Edges[[#this row],[vertex 2]],GroupVertices[vertex],0)),1,1,"")</f>
        <v>#VALUE!</v>
      </c>
      <c r="AY567" s="25" t="n">
        <v>2</v>
      </c>
      <c r="AZ567" s="26" t="n">
        <v>20</v>
      </c>
      <c r="BA567" s="25" t="n">
        <v>0</v>
      </c>
      <c r="BB567" s="26" t="n">
        <v>0</v>
      </c>
      <c r="BC567" s="25" t="n">
        <v>0</v>
      </c>
      <c r="BD567" s="26" t="n">
        <v>0</v>
      </c>
      <c r="BE567" s="25" t="n">
        <v>8</v>
      </c>
      <c r="BF567" s="26" t="n">
        <v>80</v>
      </c>
      <c r="BG567" s="25" t="n">
        <v>10</v>
      </c>
    </row>
    <row r="568" customFormat="false" ht="15" hidden="false" customHeight="false" outlineLevel="0" collapsed="false">
      <c r="A568" s="15" t="s">
        <v>2236</v>
      </c>
      <c r="B568" s="15" t="s">
        <v>1085</v>
      </c>
      <c r="C568" s="16" t="s">
        <v>66</v>
      </c>
      <c r="D568" s="17" t="n">
        <v>3</v>
      </c>
      <c r="E568" s="16" t="s">
        <v>67</v>
      </c>
      <c r="F568" s="18" t="n">
        <v>32</v>
      </c>
      <c r="G568" s="16"/>
      <c r="H568" s="19"/>
      <c r="I568" s="7"/>
      <c r="J568" s="7"/>
      <c r="K568" s="8" t="s">
        <v>68</v>
      </c>
      <c r="L568" s="20" t="n">
        <v>568</v>
      </c>
      <c r="M568" s="20"/>
      <c r="N568" s="10"/>
      <c r="O568" s="27" t="s">
        <v>69</v>
      </c>
      <c r="P568" s="28" t="n">
        <v>42708.6940625</v>
      </c>
      <c r="Q568" s="27" t="s">
        <v>1917</v>
      </c>
      <c r="R568" s="23" t="s">
        <v>1690</v>
      </c>
      <c r="S568" s="27" t="s">
        <v>1088</v>
      </c>
      <c r="T568" s="27"/>
      <c r="U568" s="28" t="n">
        <v>42708.6940625</v>
      </c>
      <c r="V568" s="23" t="s">
        <v>2237</v>
      </c>
      <c r="W568" s="27"/>
      <c r="X568" s="27"/>
      <c r="Y568" s="27" t="s">
        <v>2238</v>
      </c>
      <c r="Z568" s="27"/>
      <c r="AA568" s="29" t="inlineStr">
        <f aca="false">FALSE()</f>
        <is>
          <t/>
        </is>
      </c>
      <c r="AB568" s="29" t="n">
        <v>0</v>
      </c>
      <c r="AC568" s="29"/>
      <c r="AD568" s="29" t="inlineStr">
        <f aca="false">FALSE()</f>
        <is>
          <t/>
        </is>
      </c>
      <c r="AE568" s="29" t="s">
        <v>75</v>
      </c>
      <c r="AF568" s="29"/>
      <c r="AG568" s="29"/>
      <c r="AH568" s="29" t="inlineStr">
        <f aca="false">FALSE()</f>
        <is>
          <t/>
        </is>
      </c>
      <c r="AI568" s="29" t="n">
        <v>4</v>
      </c>
      <c r="AJ568" s="29" t="s">
        <v>1920</v>
      </c>
      <c r="AK568" s="29" t="s">
        <v>135</v>
      </c>
      <c r="AL568" s="29" t="inlineStr">
        <f aca="false">FALSE()</f>
        <is>
          <t/>
        </is>
      </c>
      <c r="AM568" s="29" t="s">
        <v>1920</v>
      </c>
      <c r="AN568" s="29"/>
      <c r="AO568" s="29"/>
      <c r="AP568" s="29"/>
      <c r="AQ568" s="29"/>
      <c r="AR568" s="29"/>
      <c r="AS568" s="29"/>
      <c r="AT568" s="29"/>
      <c r="AU568" s="29"/>
      <c r="AV568" s="0" t="n">
        <v>1</v>
      </c>
      <c r="AW568" s="24" t="e">
        <f aca="false">REPLACE(INDEX(GroupVertices[group], MATCH(Edges[[#this row],[vertex 1]],GroupVertices[vertex],0)),1,1,"")</f>
        <v>#VALUE!</v>
      </c>
      <c r="AX568" s="24" t="e">
        <f aca="false">REPLACE(INDEX(GroupVertices[group], MATCH(Edges[[#this row],[vertex 2]],GroupVertices[vertex],0)),1,1,"")</f>
        <v>#VALUE!</v>
      </c>
      <c r="AY568" s="25" t="n">
        <v>0</v>
      </c>
      <c r="AZ568" s="26" t="n">
        <v>0</v>
      </c>
      <c r="BA568" s="25" t="n">
        <v>0</v>
      </c>
      <c r="BB568" s="26" t="n">
        <v>0</v>
      </c>
      <c r="BC568" s="25" t="n">
        <v>0</v>
      </c>
      <c r="BD568" s="26" t="n">
        <v>0</v>
      </c>
      <c r="BE568" s="25" t="n">
        <v>14</v>
      </c>
      <c r="BF568" s="26" t="n">
        <v>100</v>
      </c>
      <c r="BG568" s="25" t="n">
        <v>14</v>
      </c>
    </row>
    <row r="569" customFormat="false" ht="15" hidden="false" customHeight="false" outlineLevel="0" collapsed="false">
      <c r="A569" s="15" t="s">
        <v>2239</v>
      </c>
      <c r="B569" s="15" t="s">
        <v>2239</v>
      </c>
      <c r="C569" s="16" t="s">
        <v>242</v>
      </c>
      <c r="D569" s="17" t="n">
        <v>4.4</v>
      </c>
      <c r="E569" s="16" t="s">
        <v>243</v>
      </c>
      <c r="F569" s="18" t="n">
        <v>30.6315789473684</v>
      </c>
      <c r="G569" s="16"/>
      <c r="H569" s="19"/>
      <c r="I569" s="7"/>
      <c r="J569" s="7"/>
      <c r="K569" s="8" t="s">
        <v>68</v>
      </c>
      <c r="L569" s="20" t="n">
        <v>569</v>
      </c>
      <c r="M569" s="20"/>
      <c r="N569" s="10"/>
      <c r="O569" s="27" t="s">
        <v>21</v>
      </c>
      <c r="P569" s="28" t="n">
        <v>42708.6932523148</v>
      </c>
      <c r="Q569" s="27" t="s">
        <v>2240</v>
      </c>
      <c r="R569" s="27"/>
      <c r="S569" s="27"/>
      <c r="T569" s="27"/>
      <c r="U569" s="28" t="n">
        <v>42708.6932523148</v>
      </c>
      <c r="V569" s="23" t="s">
        <v>2241</v>
      </c>
      <c r="W569" s="27"/>
      <c r="X569" s="27"/>
      <c r="Y569" s="27" t="s">
        <v>2242</v>
      </c>
      <c r="Z569" s="27"/>
      <c r="AA569" s="29" t="inlineStr">
        <f aca="false">FALSE()</f>
        <is>
          <t/>
        </is>
      </c>
      <c r="AB569" s="29" t="n">
        <v>0</v>
      </c>
      <c r="AC569" s="29"/>
      <c r="AD569" s="29" t="inlineStr">
        <f aca="false">FALSE()</f>
        <is>
          <t/>
        </is>
      </c>
      <c r="AE569" s="29" t="s">
        <v>75</v>
      </c>
      <c r="AF569" s="29"/>
      <c r="AG569" s="29"/>
      <c r="AH569" s="29" t="inlineStr">
        <f aca="false">FALSE()</f>
        <is>
          <t/>
        </is>
      </c>
      <c r="AI569" s="29" t="n">
        <v>0</v>
      </c>
      <c r="AJ569" s="29"/>
      <c r="AK569" s="29" t="s">
        <v>76</v>
      </c>
      <c r="AL569" s="29" t="inlineStr">
        <f aca="false">FALSE()</f>
        <is>
          <t/>
        </is>
      </c>
      <c r="AM569" s="29" t="s">
        <v>2242</v>
      </c>
      <c r="AN569" s="29"/>
      <c r="AO569" s="29"/>
      <c r="AP569" s="29"/>
      <c r="AQ569" s="29"/>
      <c r="AR569" s="29"/>
      <c r="AS569" s="29"/>
      <c r="AT569" s="29"/>
      <c r="AU569" s="29"/>
      <c r="AV569" s="0" t="n">
        <v>2</v>
      </c>
      <c r="AW569" s="24" t="e">
        <f aca="false">REPLACE(INDEX(GroupVertices[group], MATCH(Edges[[#this row],[vertex 1]],GroupVertices[vertex],0)),1,1,"")</f>
        <v>#VALUE!</v>
      </c>
      <c r="AX569" s="24" t="e">
        <f aca="false">REPLACE(INDEX(GroupVertices[group], MATCH(Edges[[#this row],[vertex 2]],GroupVertices[vertex],0)),1,1,"")</f>
        <v>#VALUE!</v>
      </c>
      <c r="AY569" s="25" t="n">
        <v>0</v>
      </c>
      <c r="AZ569" s="26" t="n">
        <v>0</v>
      </c>
      <c r="BA569" s="25" t="n">
        <v>2</v>
      </c>
      <c r="BB569" s="26" t="n">
        <v>14.2857142857143</v>
      </c>
      <c r="BC569" s="25" t="n">
        <v>0</v>
      </c>
      <c r="BD569" s="26" t="n">
        <v>0</v>
      </c>
      <c r="BE569" s="25" t="n">
        <v>12</v>
      </c>
      <c r="BF569" s="26" t="n">
        <v>85.7142857142857</v>
      </c>
      <c r="BG569" s="25" t="n">
        <v>14</v>
      </c>
    </row>
    <row r="570" customFormat="false" ht="15" hidden="false" customHeight="false" outlineLevel="0" collapsed="false">
      <c r="A570" s="15" t="s">
        <v>2239</v>
      </c>
      <c r="B570" s="15" t="s">
        <v>2239</v>
      </c>
      <c r="C570" s="16" t="s">
        <v>242</v>
      </c>
      <c r="D570" s="17" t="n">
        <v>4.4</v>
      </c>
      <c r="E570" s="16" t="s">
        <v>243</v>
      </c>
      <c r="F570" s="18" t="n">
        <v>30.6315789473684</v>
      </c>
      <c r="G570" s="16"/>
      <c r="H570" s="19"/>
      <c r="I570" s="7"/>
      <c r="J570" s="7"/>
      <c r="K570" s="8" t="s">
        <v>68</v>
      </c>
      <c r="L570" s="20" t="n">
        <v>570</v>
      </c>
      <c r="M570" s="20"/>
      <c r="N570" s="10"/>
      <c r="O570" s="27" t="s">
        <v>21</v>
      </c>
      <c r="P570" s="28" t="n">
        <v>42708.6951388889</v>
      </c>
      <c r="Q570" s="27" t="s">
        <v>2243</v>
      </c>
      <c r="R570" s="27"/>
      <c r="S570" s="27"/>
      <c r="T570" s="27"/>
      <c r="U570" s="28" t="n">
        <v>42708.6951388889</v>
      </c>
      <c r="V570" s="23" t="s">
        <v>2244</v>
      </c>
      <c r="W570" s="27"/>
      <c r="X570" s="27"/>
      <c r="Y570" s="27" t="s">
        <v>2245</v>
      </c>
      <c r="Z570" s="27"/>
      <c r="AA570" s="29" t="inlineStr">
        <f aca="false">FALSE()</f>
        <is>
          <t/>
        </is>
      </c>
      <c r="AB570" s="29" t="n">
        <v>3</v>
      </c>
      <c r="AC570" s="29"/>
      <c r="AD570" s="29" t="inlineStr">
        <f aca="false">FALSE()</f>
        <is>
          <t/>
        </is>
      </c>
      <c r="AE570" s="29" t="s">
        <v>75</v>
      </c>
      <c r="AF570" s="29"/>
      <c r="AG570" s="29"/>
      <c r="AH570" s="29" t="inlineStr">
        <f aca="false">FALSE()</f>
        <is>
          <t/>
        </is>
      </c>
      <c r="AI570" s="29" t="n">
        <v>0</v>
      </c>
      <c r="AJ570" s="29"/>
      <c r="AK570" s="29" t="s">
        <v>76</v>
      </c>
      <c r="AL570" s="29" t="inlineStr">
        <f aca="false">FALSE()</f>
        <is>
          <t/>
        </is>
      </c>
      <c r="AM570" s="29" t="s">
        <v>2245</v>
      </c>
      <c r="AN570" s="29"/>
      <c r="AO570" s="29"/>
      <c r="AP570" s="29"/>
      <c r="AQ570" s="29"/>
      <c r="AR570" s="29"/>
      <c r="AS570" s="29"/>
      <c r="AT570" s="29"/>
      <c r="AU570" s="29"/>
      <c r="AV570" s="0" t="n">
        <v>2</v>
      </c>
      <c r="AW570" s="24" t="e">
        <f aca="false">REPLACE(INDEX(GroupVertices[group], MATCH(Edges[[#this row],[vertex 1]],GroupVertices[vertex],0)),1,1,"")</f>
        <v>#VALUE!</v>
      </c>
      <c r="AX570" s="24" t="e">
        <f aca="false">REPLACE(INDEX(GroupVertices[group], MATCH(Edges[[#this row],[vertex 2]],GroupVertices[vertex],0)),1,1,"")</f>
        <v>#VALUE!</v>
      </c>
      <c r="AY570" s="25" t="n">
        <v>1</v>
      </c>
      <c r="AZ570" s="26" t="n">
        <v>8.33333333333333</v>
      </c>
      <c r="BA570" s="25" t="n">
        <v>0</v>
      </c>
      <c r="BB570" s="26" t="n">
        <v>0</v>
      </c>
      <c r="BC570" s="25" t="n">
        <v>0</v>
      </c>
      <c r="BD570" s="26" t="n">
        <v>0</v>
      </c>
      <c r="BE570" s="25" t="n">
        <v>11</v>
      </c>
      <c r="BF570" s="26" t="n">
        <v>91.6666666666667</v>
      </c>
      <c r="BG570" s="25" t="n">
        <v>12</v>
      </c>
    </row>
    <row r="571" customFormat="false" ht="15" hidden="false" customHeight="false" outlineLevel="0" collapsed="false">
      <c r="A571" s="15" t="s">
        <v>2246</v>
      </c>
      <c r="B571" s="15" t="s">
        <v>2246</v>
      </c>
      <c r="C571" s="16" t="s">
        <v>269</v>
      </c>
      <c r="D571" s="17" t="n">
        <v>7.2</v>
      </c>
      <c r="E571" s="16" t="s">
        <v>243</v>
      </c>
      <c r="F571" s="18" t="n">
        <v>27.8947368421053</v>
      </c>
      <c r="G571" s="16"/>
      <c r="H571" s="19"/>
      <c r="I571" s="7"/>
      <c r="J571" s="7"/>
      <c r="K571" s="8" t="s">
        <v>68</v>
      </c>
      <c r="L571" s="20" t="n">
        <v>571</v>
      </c>
      <c r="M571" s="20"/>
      <c r="N571" s="10"/>
      <c r="O571" s="27" t="s">
        <v>21</v>
      </c>
      <c r="P571" s="28" t="n">
        <v>42708.6771180556</v>
      </c>
      <c r="Q571" s="27" t="s">
        <v>2247</v>
      </c>
      <c r="R571" s="23" t="s">
        <v>2223</v>
      </c>
      <c r="S571" s="27" t="s">
        <v>2224</v>
      </c>
      <c r="T571" s="27"/>
      <c r="U571" s="28" t="n">
        <v>42708.6771180556</v>
      </c>
      <c r="V571" s="23" t="s">
        <v>2248</v>
      </c>
      <c r="W571" s="27"/>
      <c r="X571" s="27"/>
      <c r="Y571" s="27" t="s">
        <v>2249</v>
      </c>
      <c r="Z571" s="27"/>
      <c r="AA571" s="29" t="inlineStr">
        <f aca="false">FALSE()</f>
        <is>
          <t/>
        </is>
      </c>
      <c r="AB571" s="29" t="n">
        <v>0</v>
      </c>
      <c r="AC571" s="29"/>
      <c r="AD571" s="29" t="inlineStr">
        <f aca="false">FALSE()</f>
        <is>
          <t/>
        </is>
      </c>
      <c r="AE571" s="29" t="s">
        <v>75</v>
      </c>
      <c r="AF571" s="29"/>
      <c r="AG571" s="29"/>
      <c r="AH571" s="29" t="inlineStr">
        <f aca="false">FALSE()</f>
        <is>
          <t/>
        </is>
      </c>
      <c r="AI571" s="29" t="n">
        <v>0</v>
      </c>
      <c r="AJ571" s="29"/>
      <c r="AK571" s="29" t="s">
        <v>2227</v>
      </c>
      <c r="AL571" s="29" t="inlineStr">
        <f aca="false">FALSE()</f>
        <is>
          <t/>
        </is>
      </c>
      <c r="AM571" s="29" t="s">
        <v>2249</v>
      </c>
      <c r="AN571" s="29"/>
      <c r="AO571" s="29"/>
      <c r="AP571" s="29"/>
      <c r="AQ571" s="29"/>
      <c r="AR571" s="29"/>
      <c r="AS571" s="29"/>
      <c r="AT571" s="29"/>
      <c r="AU571" s="29"/>
      <c r="AV571" s="0" t="n">
        <v>4</v>
      </c>
      <c r="AW571" s="24" t="e">
        <f aca="false">REPLACE(INDEX(GroupVertices[group], MATCH(Edges[[#this row],[vertex 1]],GroupVertices[vertex],0)),1,1,"")</f>
        <v>#VALUE!</v>
      </c>
      <c r="AX571" s="24" t="e">
        <f aca="false">REPLACE(INDEX(GroupVertices[group], MATCH(Edges[[#this row],[vertex 2]],GroupVertices[vertex],0)),1,1,"")</f>
        <v>#VALUE!</v>
      </c>
      <c r="AY571" s="25" t="n">
        <v>2</v>
      </c>
      <c r="AZ571" s="26" t="n">
        <v>20</v>
      </c>
      <c r="BA571" s="25" t="n">
        <v>0</v>
      </c>
      <c r="BB571" s="26" t="n">
        <v>0</v>
      </c>
      <c r="BC571" s="25" t="n">
        <v>0</v>
      </c>
      <c r="BD571" s="26" t="n">
        <v>0</v>
      </c>
      <c r="BE571" s="25" t="n">
        <v>8</v>
      </c>
      <c r="BF571" s="26" t="n">
        <v>80</v>
      </c>
      <c r="BG571" s="25" t="n">
        <v>10</v>
      </c>
    </row>
    <row r="572" customFormat="false" ht="15" hidden="false" customHeight="false" outlineLevel="0" collapsed="false">
      <c r="A572" s="15" t="s">
        <v>2246</v>
      </c>
      <c r="B572" s="15" t="s">
        <v>2246</v>
      </c>
      <c r="C572" s="16" t="s">
        <v>269</v>
      </c>
      <c r="D572" s="17" t="n">
        <v>7.2</v>
      </c>
      <c r="E572" s="16" t="s">
        <v>243</v>
      </c>
      <c r="F572" s="18" t="n">
        <v>27.8947368421053</v>
      </c>
      <c r="G572" s="16"/>
      <c r="H572" s="19"/>
      <c r="I572" s="7"/>
      <c r="J572" s="7"/>
      <c r="K572" s="8" t="s">
        <v>68</v>
      </c>
      <c r="L572" s="20" t="n">
        <v>572</v>
      </c>
      <c r="M572" s="20"/>
      <c r="N572" s="10"/>
      <c r="O572" s="27" t="s">
        <v>21</v>
      </c>
      <c r="P572" s="28" t="n">
        <v>42708.6778703704</v>
      </c>
      <c r="Q572" s="27" t="s">
        <v>2250</v>
      </c>
      <c r="R572" s="23" t="s">
        <v>2251</v>
      </c>
      <c r="S572" s="27" t="s">
        <v>370</v>
      </c>
      <c r="T572" s="27"/>
      <c r="U572" s="28" t="n">
        <v>42708.6778703704</v>
      </c>
      <c r="V572" s="23" t="s">
        <v>2252</v>
      </c>
      <c r="W572" s="27"/>
      <c r="X572" s="27"/>
      <c r="Y572" s="27" t="s">
        <v>2253</v>
      </c>
      <c r="Z572" s="27"/>
      <c r="AA572" s="29" t="inlineStr">
        <f aca="false">FALSE()</f>
        <is>
          <t/>
        </is>
      </c>
      <c r="AB572" s="29" t="n">
        <v>0</v>
      </c>
      <c r="AC572" s="29"/>
      <c r="AD572" s="29" t="inlineStr">
        <f aca="false">FALSE()</f>
        <is>
          <t/>
        </is>
      </c>
      <c r="AE572" s="29" t="s">
        <v>75</v>
      </c>
      <c r="AF572" s="29"/>
      <c r="AG572" s="29"/>
      <c r="AH572" s="29" t="inlineStr">
        <f aca="false">FALSE()</f>
        <is>
          <t/>
        </is>
      </c>
      <c r="AI572" s="29" t="n">
        <v>0</v>
      </c>
      <c r="AJ572" s="29"/>
      <c r="AK572" s="29" t="s">
        <v>374</v>
      </c>
      <c r="AL572" s="29" t="inlineStr">
        <f aca="false">FALSE()</f>
        <is>
          <t/>
        </is>
      </c>
      <c r="AM572" s="29" t="s">
        <v>2253</v>
      </c>
      <c r="AN572" s="29"/>
      <c r="AO572" s="29"/>
      <c r="AP572" s="29"/>
      <c r="AQ572" s="29"/>
      <c r="AR572" s="29"/>
      <c r="AS572" s="29"/>
      <c r="AT572" s="29"/>
      <c r="AU572" s="29"/>
      <c r="AV572" s="0" t="n">
        <v>4</v>
      </c>
      <c r="AW572" s="24" t="e">
        <f aca="false">REPLACE(INDEX(GroupVertices[group], MATCH(Edges[[#this row],[vertex 1]],GroupVertices[vertex],0)),1,1,"")</f>
        <v>#VALUE!</v>
      </c>
      <c r="AX572" s="24" t="e">
        <f aca="false">REPLACE(INDEX(GroupVertices[group], MATCH(Edges[[#this row],[vertex 2]],GroupVertices[vertex],0)),1,1,"")</f>
        <v>#VALUE!</v>
      </c>
      <c r="AY572" s="25" t="n">
        <v>2</v>
      </c>
      <c r="AZ572" s="26" t="n">
        <v>16.6666666666667</v>
      </c>
      <c r="BA572" s="25" t="n">
        <v>0</v>
      </c>
      <c r="BB572" s="26" t="n">
        <v>0</v>
      </c>
      <c r="BC572" s="25" t="n">
        <v>0</v>
      </c>
      <c r="BD572" s="26" t="n">
        <v>0</v>
      </c>
      <c r="BE572" s="25" t="n">
        <v>10</v>
      </c>
      <c r="BF572" s="26" t="n">
        <v>83.3333333333333</v>
      </c>
      <c r="BG572" s="25" t="n">
        <v>12</v>
      </c>
    </row>
    <row r="573" customFormat="false" ht="15" hidden="false" customHeight="false" outlineLevel="0" collapsed="false">
      <c r="A573" s="15" t="s">
        <v>2246</v>
      </c>
      <c r="B573" s="15" t="s">
        <v>2246</v>
      </c>
      <c r="C573" s="16" t="s">
        <v>269</v>
      </c>
      <c r="D573" s="17" t="n">
        <v>7.2</v>
      </c>
      <c r="E573" s="16" t="s">
        <v>243</v>
      </c>
      <c r="F573" s="18" t="n">
        <v>27.8947368421053</v>
      </c>
      <c r="G573" s="16"/>
      <c r="H573" s="19"/>
      <c r="I573" s="7"/>
      <c r="J573" s="7"/>
      <c r="K573" s="8" t="s">
        <v>68</v>
      </c>
      <c r="L573" s="20" t="n">
        <v>573</v>
      </c>
      <c r="M573" s="20"/>
      <c r="N573" s="10"/>
      <c r="O573" s="27" t="s">
        <v>21</v>
      </c>
      <c r="P573" s="28" t="n">
        <v>42708.7100925926</v>
      </c>
      <c r="Q573" s="27" t="s">
        <v>2254</v>
      </c>
      <c r="R573" s="23" t="s">
        <v>2255</v>
      </c>
      <c r="S573" s="27" t="s">
        <v>370</v>
      </c>
      <c r="T573" s="27"/>
      <c r="U573" s="28" t="n">
        <v>42708.7100925926</v>
      </c>
      <c r="V573" s="23" t="s">
        <v>2256</v>
      </c>
      <c r="W573" s="27"/>
      <c r="X573" s="27"/>
      <c r="Y573" s="27" t="s">
        <v>2257</v>
      </c>
      <c r="Z573" s="27"/>
      <c r="AA573" s="29" t="inlineStr">
        <f aca="false">FALSE()</f>
        <is>
          <t/>
        </is>
      </c>
      <c r="AB573" s="29" t="n">
        <v>0</v>
      </c>
      <c r="AC573" s="29"/>
      <c r="AD573" s="29" t="inlineStr">
        <f aca="false">FALSE()</f>
        <is>
          <t/>
        </is>
      </c>
      <c r="AE573" s="29" t="s">
        <v>75</v>
      </c>
      <c r="AF573" s="29"/>
      <c r="AG573" s="29"/>
      <c r="AH573" s="29" t="inlineStr">
        <f aca="false">FALSE()</f>
        <is>
          <t/>
        </is>
      </c>
      <c r="AI573" s="29" t="n">
        <v>0</v>
      </c>
      <c r="AJ573" s="29"/>
      <c r="AK573" s="29" t="s">
        <v>374</v>
      </c>
      <c r="AL573" s="29" t="inlineStr">
        <f aca="false">FALSE()</f>
        <is>
          <t/>
        </is>
      </c>
      <c r="AM573" s="29" t="s">
        <v>2257</v>
      </c>
      <c r="AN573" s="29"/>
      <c r="AO573" s="29"/>
      <c r="AP573" s="29"/>
      <c r="AQ573" s="29"/>
      <c r="AR573" s="29"/>
      <c r="AS573" s="29"/>
      <c r="AT573" s="29"/>
      <c r="AU573" s="29"/>
      <c r="AV573" s="0" t="n">
        <v>4</v>
      </c>
      <c r="AW573" s="24" t="e">
        <f aca="false">REPLACE(INDEX(GroupVertices[group], MATCH(Edges[[#this row],[vertex 1]],GroupVertices[vertex],0)),1,1,"")</f>
        <v>#VALUE!</v>
      </c>
      <c r="AX573" s="24" t="e">
        <f aca="false">REPLACE(INDEX(GroupVertices[group], MATCH(Edges[[#this row],[vertex 2]],GroupVertices[vertex],0)),1,1,"")</f>
        <v>#VALUE!</v>
      </c>
      <c r="AY573" s="25" t="n">
        <v>2</v>
      </c>
      <c r="AZ573" s="26" t="n">
        <v>20</v>
      </c>
      <c r="BA573" s="25" t="n">
        <v>0</v>
      </c>
      <c r="BB573" s="26" t="n">
        <v>0</v>
      </c>
      <c r="BC573" s="25" t="n">
        <v>0</v>
      </c>
      <c r="BD573" s="26" t="n">
        <v>0</v>
      </c>
      <c r="BE573" s="25" t="n">
        <v>8</v>
      </c>
      <c r="BF573" s="26" t="n">
        <v>80</v>
      </c>
      <c r="BG573" s="25" t="n">
        <v>10</v>
      </c>
    </row>
    <row r="574" customFormat="false" ht="15" hidden="false" customHeight="false" outlineLevel="0" collapsed="false">
      <c r="A574" s="15" t="s">
        <v>2246</v>
      </c>
      <c r="B574" s="15" t="s">
        <v>2246</v>
      </c>
      <c r="C574" s="16" t="s">
        <v>269</v>
      </c>
      <c r="D574" s="17" t="n">
        <v>7.2</v>
      </c>
      <c r="E574" s="16" t="s">
        <v>243</v>
      </c>
      <c r="F574" s="18" t="n">
        <v>27.8947368421053</v>
      </c>
      <c r="G574" s="16"/>
      <c r="H574" s="19"/>
      <c r="I574" s="7"/>
      <c r="J574" s="7"/>
      <c r="K574" s="8" t="s">
        <v>68</v>
      </c>
      <c r="L574" s="20" t="n">
        <v>574</v>
      </c>
      <c r="M574" s="20"/>
      <c r="N574" s="10"/>
      <c r="O574" s="27" t="s">
        <v>21</v>
      </c>
      <c r="P574" s="28" t="n">
        <v>42708.7123148148</v>
      </c>
      <c r="Q574" s="27" t="s">
        <v>2258</v>
      </c>
      <c r="R574" s="23" t="s">
        <v>2259</v>
      </c>
      <c r="S574" s="27" t="s">
        <v>2260</v>
      </c>
      <c r="T574" s="27" t="s">
        <v>1936</v>
      </c>
      <c r="U574" s="28" t="n">
        <v>42708.7123148148</v>
      </c>
      <c r="V574" s="23" t="s">
        <v>2261</v>
      </c>
      <c r="W574" s="27"/>
      <c r="X574" s="27"/>
      <c r="Y574" s="27" t="s">
        <v>2262</v>
      </c>
      <c r="Z574" s="27"/>
      <c r="AA574" s="29" t="inlineStr">
        <f aca="false">FALSE()</f>
        <is>
          <t/>
        </is>
      </c>
      <c r="AB574" s="29" t="n">
        <v>1</v>
      </c>
      <c r="AC574" s="29"/>
      <c r="AD574" s="29" t="inlineStr">
        <f aca="false">FALSE()</f>
        <is>
          <t/>
        </is>
      </c>
      <c r="AE574" s="29" t="s">
        <v>75</v>
      </c>
      <c r="AF574" s="29"/>
      <c r="AG574" s="29"/>
      <c r="AH574" s="29" t="inlineStr">
        <f aca="false">FALSE()</f>
        <is>
          <t/>
        </is>
      </c>
      <c r="AI574" s="29" t="n">
        <v>0</v>
      </c>
      <c r="AJ574" s="29"/>
      <c r="AK574" s="29" t="s">
        <v>2263</v>
      </c>
      <c r="AL574" s="29" t="inlineStr">
        <f aca="false">FALSE()</f>
        <is>
          <t/>
        </is>
      </c>
      <c r="AM574" s="29" t="s">
        <v>2262</v>
      </c>
      <c r="AN574" s="29"/>
      <c r="AO574" s="29"/>
      <c r="AP574" s="29"/>
      <c r="AQ574" s="29"/>
      <c r="AR574" s="29"/>
      <c r="AS574" s="29"/>
      <c r="AT574" s="29"/>
      <c r="AU574" s="29"/>
      <c r="AV574" s="0" t="n">
        <v>4</v>
      </c>
      <c r="AW574" s="24" t="e">
        <f aca="false">REPLACE(INDEX(GroupVertices[group], MATCH(Edges[[#this row],[vertex 1]],GroupVertices[vertex],0)),1,1,"")</f>
        <v>#VALUE!</v>
      </c>
      <c r="AX574" s="24" t="e">
        <f aca="false">REPLACE(INDEX(GroupVertices[group], MATCH(Edges[[#this row],[vertex 2]],GroupVertices[vertex],0)),1,1,"")</f>
        <v>#VALUE!</v>
      </c>
      <c r="AY574" s="25" t="n">
        <v>2</v>
      </c>
      <c r="AZ574" s="26" t="n">
        <v>18.1818181818182</v>
      </c>
      <c r="BA574" s="25" t="n">
        <v>0</v>
      </c>
      <c r="BB574" s="26" t="n">
        <v>0</v>
      </c>
      <c r="BC574" s="25" t="n">
        <v>0</v>
      </c>
      <c r="BD574" s="26" t="n">
        <v>0</v>
      </c>
      <c r="BE574" s="25" t="n">
        <v>9</v>
      </c>
      <c r="BF574" s="26" t="n">
        <v>81.8181818181818</v>
      </c>
      <c r="BG574" s="25" t="n">
        <v>11</v>
      </c>
    </row>
    <row r="575" customFormat="false" ht="15" hidden="false" customHeight="false" outlineLevel="0" collapsed="false">
      <c r="A575" s="15" t="s">
        <v>2264</v>
      </c>
      <c r="B575" s="15" t="s">
        <v>2264</v>
      </c>
      <c r="C575" s="16" t="s">
        <v>66</v>
      </c>
      <c r="D575" s="17" t="n">
        <v>3</v>
      </c>
      <c r="E575" s="16" t="s">
        <v>67</v>
      </c>
      <c r="F575" s="18" t="n">
        <v>32</v>
      </c>
      <c r="G575" s="16"/>
      <c r="H575" s="19"/>
      <c r="I575" s="7"/>
      <c r="J575" s="7"/>
      <c r="K575" s="8" t="s">
        <v>68</v>
      </c>
      <c r="L575" s="20" t="n">
        <v>575</v>
      </c>
      <c r="M575" s="20"/>
      <c r="N575" s="10"/>
      <c r="O575" s="27" t="s">
        <v>21</v>
      </c>
      <c r="P575" s="28" t="n">
        <v>42708.7166319445</v>
      </c>
      <c r="Q575" s="27" t="s">
        <v>2265</v>
      </c>
      <c r="R575" s="23" t="s">
        <v>2266</v>
      </c>
      <c r="S575" s="27" t="s">
        <v>2267</v>
      </c>
      <c r="T575" s="27" t="s">
        <v>1936</v>
      </c>
      <c r="U575" s="28" t="n">
        <v>42708.7166319445</v>
      </c>
      <c r="V575" s="23" t="s">
        <v>2268</v>
      </c>
      <c r="W575" s="27"/>
      <c r="X575" s="27"/>
      <c r="Y575" s="27" t="s">
        <v>2269</v>
      </c>
      <c r="Z575" s="27"/>
      <c r="AA575" s="29" t="inlineStr">
        <f aca="false">FALSE()</f>
        <is>
          <t/>
        </is>
      </c>
      <c r="AB575" s="29" t="n">
        <v>0</v>
      </c>
      <c r="AC575" s="29"/>
      <c r="AD575" s="29" t="inlineStr">
        <f aca="false">FALSE()</f>
        <is>
          <t/>
        </is>
      </c>
      <c r="AE575" s="29" t="s">
        <v>75</v>
      </c>
      <c r="AF575" s="29"/>
      <c r="AG575" s="29"/>
      <c r="AH575" s="29" t="inlineStr">
        <f aca="false">FALSE()</f>
        <is>
          <t/>
        </is>
      </c>
      <c r="AI575" s="29" t="n">
        <v>0</v>
      </c>
      <c r="AJ575" s="29"/>
      <c r="AK575" s="29" t="s">
        <v>2270</v>
      </c>
      <c r="AL575" s="29" t="inlineStr">
        <f aca="false">FALSE()</f>
        <is>
          <t/>
        </is>
      </c>
      <c r="AM575" s="29" t="s">
        <v>2269</v>
      </c>
      <c r="AN575" s="29"/>
      <c r="AO575" s="29"/>
      <c r="AP575" s="29"/>
      <c r="AQ575" s="29"/>
      <c r="AR575" s="29"/>
      <c r="AS575" s="29"/>
      <c r="AT575" s="29"/>
      <c r="AU575" s="29"/>
      <c r="AV575" s="0" t="n">
        <v>1</v>
      </c>
      <c r="AW575" s="24" t="e">
        <f aca="false">REPLACE(INDEX(GroupVertices[group], MATCH(Edges[[#this row],[vertex 1]],GroupVertices[vertex],0)),1,1,"")</f>
        <v>#VALUE!</v>
      </c>
      <c r="AX575" s="24" t="e">
        <f aca="false">REPLACE(INDEX(GroupVertices[group], MATCH(Edges[[#this row],[vertex 2]],GroupVertices[vertex],0)),1,1,"")</f>
        <v>#VALUE!</v>
      </c>
      <c r="AY575" s="25" t="n">
        <v>2</v>
      </c>
      <c r="AZ575" s="26" t="n">
        <v>18.1818181818182</v>
      </c>
      <c r="BA575" s="25" t="n">
        <v>0</v>
      </c>
      <c r="BB575" s="26" t="n">
        <v>0</v>
      </c>
      <c r="BC575" s="25" t="n">
        <v>0</v>
      </c>
      <c r="BD575" s="26" t="n">
        <v>0</v>
      </c>
      <c r="BE575" s="25" t="n">
        <v>9</v>
      </c>
      <c r="BF575" s="26" t="n">
        <v>81.8181818181818</v>
      </c>
      <c r="BG575" s="25" t="n">
        <v>11</v>
      </c>
    </row>
    <row r="576" customFormat="false" ht="15" hidden="false" customHeight="false" outlineLevel="0" collapsed="false">
      <c r="A576" s="15" t="s">
        <v>2271</v>
      </c>
      <c r="B576" s="15" t="s">
        <v>2272</v>
      </c>
      <c r="C576" s="16" t="s">
        <v>66</v>
      </c>
      <c r="D576" s="17" t="n">
        <v>3</v>
      </c>
      <c r="E576" s="16" t="s">
        <v>67</v>
      </c>
      <c r="F576" s="18" t="n">
        <v>32</v>
      </c>
      <c r="G576" s="16"/>
      <c r="H576" s="19"/>
      <c r="I576" s="7"/>
      <c r="J576" s="7"/>
      <c r="K576" s="8" t="s">
        <v>68</v>
      </c>
      <c r="L576" s="20" t="n">
        <v>576</v>
      </c>
      <c r="M576" s="20"/>
      <c r="N576" s="10"/>
      <c r="O576" s="27" t="s">
        <v>69</v>
      </c>
      <c r="P576" s="28" t="n">
        <v>42708.7235763889</v>
      </c>
      <c r="Q576" s="27" t="s">
        <v>2273</v>
      </c>
      <c r="R576" s="27"/>
      <c r="S576" s="27"/>
      <c r="T576" s="27"/>
      <c r="U576" s="28" t="n">
        <v>42708.7235763889</v>
      </c>
      <c r="V576" s="23" t="s">
        <v>2274</v>
      </c>
      <c r="W576" s="27"/>
      <c r="X576" s="27"/>
      <c r="Y576" s="27" t="s">
        <v>2275</v>
      </c>
      <c r="Z576" s="27" t="s">
        <v>2276</v>
      </c>
      <c r="AA576" s="29" t="inlineStr">
        <f aca="false">FALSE()</f>
        <is>
          <t/>
        </is>
      </c>
      <c r="AB576" s="29" t="n">
        <v>2</v>
      </c>
      <c r="AC576" s="29" t="s">
        <v>2277</v>
      </c>
      <c r="AD576" s="29" t="inlineStr">
        <f aca="false">FALSE()</f>
        <is>
          <t/>
        </is>
      </c>
      <c r="AE576" s="29" t="s">
        <v>75</v>
      </c>
      <c r="AF576" s="29"/>
      <c r="AG576" s="29"/>
      <c r="AH576" s="29" t="inlineStr">
        <f aca="false">FALSE()</f>
        <is>
          <t/>
        </is>
      </c>
      <c r="AI576" s="29" t="n">
        <v>0</v>
      </c>
      <c r="AJ576" s="29"/>
      <c r="AK576" s="29" t="s">
        <v>84</v>
      </c>
      <c r="AL576" s="29" t="inlineStr">
        <f aca="false">FALSE()</f>
        <is>
          <t/>
        </is>
      </c>
      <c r="AM576" s="29" t="s">
        <v>2276</v>
      </c>
      <c r="AN576" s="29"/>
      <c r="AO576" s="29"/>
      <c r="AP576" s="29"/>
      <c r="AQ576" s="29"/>
      <c r="AR576" s="29"/>
      <c r="AS576" s="29"/>
      <c r="AT576" s="29"/>
      <c r="AU576" s="29"/>
      <c r="AV576" s="0" t="n">
        <v>1</v>
      </c>
      <c r="AW576" s="24" t="e">
        <f aca="false">REPLACE(INDEX(GroupVertices[group], MATCH(Edges[[#this row],[vertex 1]],GroupVertices[vertex],0)),1,1,"")</f>
        <v>#VALUE!</v>
      </c>
      <c r="AX576" s="24" t="e">
        <f aca="false">REPLACE(INDEX(GroupVertices[group], MATCH(Edges[[#this row],[vertex 2]],GroupVertices[vertex],0)),1,1,"")</f>
        <v>#VALUE!</v>
      </c>
      <c r="AY576" s="25"/>
      <c r="AZ576" s="26"/>
      <c r="BA576" s="25"/>
      <c r="BB576" s="26"/>
      <c r="BC576" s="25"/>
      <c r="BD576" s="26"/>
      <c r="BE576" s="25"/>
      <c r="BF576" s="26"/>
      <c r="BG576" s="25"/>
    </row>
    <row r="577" customFormat="false" ht="15" hidden="false" customHeight="false" outlineLevel="0" collapsed="false">
      <c r="A577" s="15" t="s">
        <v>2271</v>
      </c>
      <c r="B577" s="15" t="s">
        <v>2278</v>
      </c>
      <c r="C577" s="16" t="s">
        <v>66</v>
      </c>
      <c r="D577" s="17" t="n">
        <v>3</v>
      </c>
      <c r="E577" s="16" t="s">
        <v>67</v>
      </c>
      <c r="F577" s="18" t="n">
        <v>32</v>
      </c>
      <c r="G577" s="16"/>
      <c r="H577" s="19"/>
      <c r="I577" s="7"/>
      <c r="J577" s="7"/>
      <c r="K577" s="8" t="s">
        <v>68</v>
      </c>
      <c r="L577" s="20" t="n">
        <v>577</v>
      </c>
      <c r="M577" s="20"/>
      <c r="N577" s="10"/>
      <c r="O577" s="27" t="s">
        <v>190</v>
      </c>
      <c r="P577" s="28" t="n">
        <v>42708.7235763889</v>
      </c>
      <c r="Q577" s="27" t="s">
        <v>2273</v>
      </c>
      <c r="R577" s="27"/>
      <c r="S577" s="27"/>
      <c r="T577" s="27"/>
      <c r="U577" s="28" t="n">
        <v>42708.7235763889</v>
      </c>
      <c r="V577" s="23" t="s">
        <v>2274</v>
      </c>
      <c r="W577" s="27"/>
      <c r="X577" s="27"/>
      <c r="Y577" s="27" t="s">
        <v>2275</v>
      </c>
      <c r="Z577" s="27" t="s">
        <v>2276</v>
      </c>
      <c r="AA577" s="29" t="inlineStr">
        <f aca="false">FALSE()</f>
        <is>
          <t/>
        </is>
      </c>
      <c r="AB577" s="29" t="n">
        <v>2</v>
      </c>
      <c r="AC577" s="29" t="s">
        <v>2277</v>
      </c>
      <c r="AD577" s="29" t="inlineStr">
        <f aca="false">FALSE()</f>
        <is>
          <t/>
        </is>
      </c>
      <c r="AE577" s="29" t="s">
        <v>75</v>
      </c>
      <c r="AF577" s="29"/>
      <c r="AG577" s="29"/>
      <c r="AH577" s="29" t="inlineStr">
        <f aca="false">FALSE()</f>
        <is>
          <t/>
        </is>
      </c>
      <c r="AI577" s="29" t="n">
        <v>0</v>
      </c>
      <c r="AJ577" s="29"/>
      <c r="AK577" s="29" t="s">
        <v>84</v>
      </c>
      <c r="AL577" s="29" t="inlineStr">
        <f aca="false">FALSE()</f>
        <is>
          <t/>
        </is>
      </c>
      <c r="AM577" s="29" t="s">
        <v>2276</v>
      </c>
      <c r="AN577" s="29"/>
      <c r="AO577" s="29"/>
      <c r="AP577" s="29"/>
      <c r="AQ577" s="29"/>
      <c r="AR577" s="29"/>
      <c r="AS577" s="29"/>
      <c r="AT577" s="29"/>
      <c r="AU577" s="29"/>
      <c r="AV577" s="0" t="n">
        <v>1</v>
      </c>
      <c r="AW577" s="24" t="e">
        <f aca="false">REPLACE(INDEX(GroupVertices[group], MATCH(Edges[[#this row],[vertex 1]],GroupVertices[vertex],0)),1,1,"")</f>
        <v>#VALUE!</v>
      </c>
      <c r="AX577" s="24" t="e">
        <f aca="false">REPLACE(INDEX(GroupVertices[group], MATCH(Edges[[#this row],[vertex 2]],GroupVertices[vertex],0)),1,1,"")</f>
        <v>#VALUE!</v>
      </c>
      <c r="AY577" s="25" t="n">
        <v>0</v>
      </c>
      <c r="AZ577" s="26" t="n">
        <v>0</v>
      </c>
      <c r="BA577" s="25" t="n">
        <v>0</v>
      </c>
      <c r="BB577" s="26" t="n">
        <v>0</v>
      </c>
      <c r="BC577" s="25" t="n">
        <v>0</v>
      </c>
      <c r="BD577" s="26" t="n">
        <v>0</v>
      </c>
      <c r="BE577" s="25" t="n">
        <v>7</v>
      </c>
      <c r="BF577" s="26" t="n">
        <v>100</v>
      </c>
      <c r="BG577" s="25" t="n">
        <v>7</v>
      </c>
    </row>
    <row r="578" customFormat="false" ht="15" hidden="false" customHeight="false" outlineLevel="0" collapsed="false">
      <c r="A578" s="15" t="s">
        <v>2279</v>
      </c>
      <c r="B578" s="15" t="s">
        <v>2279</v>
      </c>
      <c r="C578" s="16" t="s">
        <v>66</v>
      </c>
      <c r="D578" s="17" t="n">
        <v>3</v>
      </c>
      <c r="E578" s="16" t="s">
        <v>67</v>
      </c>
      <c r="F578" s="18" t="n">
        <v>32</v>
      </c>
      <c r="G578" s="16"/>
      <c r="H578" s="19"/>
      <c r="I578" s="7"/>
      <c r="J578" s="7"/>
      <c r="K578" s="8" t="s">
        <v>68</v>
      </c>
      <c r="L578" s="20" t="n">
        <v>578</v>
      </c>
      <c r="M578" s="20"/>
      <c r="N578" s="10"/>
      <c r="O578" s="27" t="s">
        <v>21</v>
      </c>
      <c r="P578" s="28" t="n">
        <v>42708.7639814815</v>
      </c>
      <c r="Q578" s="31" t="s">
        <v>2280</v>
      </c>
      <c r="R578" s="23" t="s">
        <v>2281</v>
      </c>
      <c r="S578" s="27" t="s">
        <v>2282</v>
      </c>
      <c r="T578" s="27"/>
      <c r="U578" s="28" t="n">
        <v>42708.7639814815</v>
      </c>
      <c r="V578" s="23" t="s">
        <v>2283</v>
      </c>
      <c r="W578" s="27"/>
      <c r="X578" s="27"/>
      <c r="Y578" s="27" t="s">
        <v>2284</v>
      </c>
      <c r="Z578" s="27"/>
      <c r="AA578" s="29" t="inlineStr">
        <f aca="false">FALSE()</f>
        <is>
          <t/>
        </is>
      </c>
      <c r="AB578" s="29" t="n">
        <v>0</v>
      </c>
      <c r="AC578" s="29"/>
      <c r="AD578" s="29" t="inlineStr">
        <f aca="false">FALSE()</f>
        <is>
          <t/>
        </is>
      </c>
      <c r="AE578" s="29" t="s">
        <v>75</v>
      </c>
      <c r="AF578" s="29"/>
      <c r="AG578" s="29"/>
      <c r="AH578" s="29" t="inlineStr">
        <f aca="false">FALSE()</f>
        <is>
          <t/>
        </is>
      </c>
      <c r="AI578" s="29" t="n">
        <v>0</v>
      </c>
      <c r="AJ578" s="29"/>
      <c r="AK578" s="29" t="s">
        <v>76</v>
      </c>
      <c r="AL578" s="29" t="inlineStr">
        <f aca="false">FALSE()</f>
        <is>
          <t/>
        </is>
      </c>
      <c r="AM578" s="29" t="s">
        <v>2284</v>
      </c>
      <c r="AN578" s="29"/>
      <c r="AO578" s="29"/>
      <c r="AP578" s="29"/>
      <c r="AQ578" s="29"/>
      <c r="AR578" s="29"/>
      <c r="AS578" s="29"/>
      <c r="AT578" s="29"/>
      <c r="AU578" s="29"/>
      <c r="AV578" s="0" t="n">
        <v>1</v>
      </c>
      <c r="AW578" s="24" t="e">
        <f aca="false">REPLACE(INDEX(GroupVertices[group], MATCH(Edges[[#this row],[vertex 1]],GroupVertices[vertex],0)),1,1,"")</f>
        <v>#VALUE!</v>
      </c>
      <c r="AX578" s="24" t="e">
        <f aca="false">REPLACE(INDEX(GroupVertices[group], MATCH(Edges[[#this row],[vertex 2]],GroupVertices[vertex],0)),1,1,"")</f>
        <v>#VALUE!</v>
      </c>
      <c r="AY578" s="25" t="n">
        <v>0</v>
      </c>
      <c r="AZ578" s="26" t="n">
        <v>0</v>
      </c>
      <c r="BA578" s="25" t="n">
        <v>0</v>
      </c>
      <c r="BB578" s="26" t="n">
        <v>0</v>
      </c>
      <c r="BC578" s="25" t="n">
        <v>0</v>
      </c>
      <c r="BD578" s="26" t="n">
        <v>0</v>
      </c>
      <c r="BE578" s="25" t="n">
        <v>8</v>
      </c>
      <c r="BF578" s="26" t="n">
        <v>100</v>
      </c>
      <c r="BG578" s="25" t="n">
        <v>8</v>
      </c>
    </row>
    <row r="579" customFormat="false" ht="15" hidden="false" customHeight="false" outlineLevel="0" collapsed="false">
      <c r="A579" s="15" t="s">
        <v>2285</v>
      </c>
      <c r="B579" s="15" t="s">
        <v>2285</v>
      </c>
      <c r="C579" s="16" t="s">
        <v>66</v>
      </c>
      <c r="D579" s="17" t="n">
        <v>3</v>
      </c>
      <c r="E579" s="16" t="s">
        <v>67</v>
      </c>
      <c r="F579" s="18" t="n">
        <v>32</v>
      </c>
      <c r="G579" s="16"/>
      <c r="H579" s="19"/>
      <c r="I579" s="7"/>
      <c r="J579" s="7"/>
      <c r="K579" s="8" t="s">
        <v>68</v>
      </c>
      <c r="L579" s="20" t="n">
        <v>579</v>
      </c>
      <c r="M579" s="20"/>
      <c r="N579" s="10"/>
      <c r="O579" s="27" t="s">
        <v>21</v>
      </c>
      <c r="P579" s="28" t="n">
        <v>42708.7033333333</v>
      </c>
      <c r="Q579" s="27" t="s">
        <v>2286</v>
      </c>
      <c r="R579" s="23" t="s">
        <v>2287</v>
      </c>
      <c r="S579" s="27" t="s">
        <v>130</v>
      </c>
      <c r="T579" s="27"/>
      <c r="U579" s="28" t="n">
        <v>42708.7033333333</v>
      </c>
      <c r="V579" s="23" t="s">
        <v>2288</v>
      </c>
      <c r="W579" s="27"/>
      <c r="X579" s="27"/>
      <c r="Y579" s="27" t="s">
        <v>2289</v>
      </c>
      <c r="Z579" s="27"/>
      <c r="AA579" s="29" t="inlineStr">
        <f aca="false">FALSE()</f>
        <is>
          <t/>
        </is>
      </c>
      <c r="AB579" s="29" t="n">
        <v>14</v>
      </c>
      <c r="AC579" s="29"/>
      <c r="AD579" s="29" t="n">
        <f aca="false">TRUE()</f>
        <v>1</v>
      </c>
      <c r="AE579" s="29" t="s">
        <v>75</v>
      </c>
      <c r="AF579" s="29"/>
      <c r="AG579" s="29" t="s">
        <v>2290</v>
      </c>
      <c r="AH579" s="29" t="inlineStr">
        <f aca="false">FALSE()</f>
        <is>
          <t/>
        </is>
      </c>
      <c r="AI579" s="29" t="n">
        <v>1</v>
      </c>
      <c r="AJ579" s="29"/>
      <c r="AK579" s="29" t="s">
        <v>84</v>
      </c>
      <c r="AL579" s="29" t="inlineStr">
        <f aca="false">FALSE()</f>
        <is>
          <t/>
        </is>
      </c>
      <c r="AM579" s="29" t="s">
        <v>2289</v>
      </c>
      <c r="AN579" s="29"/>
      <c r="AO579" s="29"/>
      <c r="AP579" s="29"/>
      <c r="AQ579" s="29"/>
      <c r="AR579" s="29"/>
      <c r="AS579" s="29"/>
      <c r="AT579" s="29"/>
      <c r="AU579" s="29"/>
      <c r="AV579" s="0" t="n">
        <v>1</v>
      </c>
      <c r="AW579" s="24" t="e">
        <f aca="false">REPLACE(INDEX(GroupVertices[group], MATCH(Edges[[#this row],[vertex 1]],GroupVertices[vertex],0)),1,1,"")</f>
        <v>#VALUE!</v>
      </c>
      <c r="AX579" s="24" t="e">
        <f aca="false">REPLACE(INDEX(GroupVertices[group], MATCH(Edges[[#this row],[vertex 2]],GroupVertices[vertex],0)),1,1,"")</f>
        <v>#VALUE!</v>
      </c>
      <c r="AY579" s="25" t="n">
        <v>0</v>
      </c>
      <c r="AZ579" s="26" t="n">
        <v>0</v>
      </c>
      <c r="BA579" s="25" t="n">
        <v>0</v>
      </c>
      <c r="BB579" s="26" t="n">
        <v>0</v>
      </c>
      <c r="BC579" s="25" t="n">
        <v>0</v>
      </c>
      <c r="BD579" s="26" t="n">
        <v>0</v>
      </c>
      <c r="BE579" s="25" t="n">
        <v>9</v>
      </c>
      <c r="BF579" s="26" t="n">
        <v>100</v>
      </c>
      <c r="BG579" s="25" t="n">
        <v>9</v>
      </c>
    </row>
    <row r="580" customFormat="false" ht="15" hidden="false" customHeight="false" outlineLevel="0" collapsed="false">
      <c r="A580" s="15" t="s">
        <v>2291</v>
      </c>
      <c r="B580" s="15" t="s">
        <v>2285</v>
      </c>
      <c r="C580" s="16" t="s">
        <v>66</v>
      </c>
      <c r="D580" s="17" t="n">
        <v>3</v>
      </c>
      <c r="E580" s="16" t="s">
        <v>67</v>
      </c>
      <c r="F580" s="18" t="n">
        <v>32</v>
      </c>
      <c r="G580" s="16"/>
      <c r="H580" s="19"/>
      <c r="I580" s="7"/>
      <c r="J580" s="7"/>
      <c r="K580" s="8" t="s">
        <v>68</v>
      </c>
      <c r="L580" s="20" t="n">
        <v>580</v>
      </c>
      <c r="M580" s="20"/>
      <c r="N580" s="10"/>
      <c r="O580" s="27" t="s">
        <v>69</v>
      </c>
      <c r="P580" s="28" t="n">
        <v>42708.7718865741</v>
      </c>
      <c r="Q580" s="27" t="s">
        <v>2292</v>
      </c>
      <c r="R580" s="23" t="s">
        <v>2287</v>
      </c>
      <c r="S580" s="27" t="s">
        <v>130</v>
      </c>
      <c r="T580" s="27"/>
      <c r="U580" s="28" t="n">
        <v>42708.7718865741</v>
      </c>
      <c r="V580" s="23" t="s">
        <v>2293</v>
      </c>
      <c r="W580" s="27"/>
      <c r="X580" s="27"/>
      <c r="Y580" s="27" t="s">
        <v>2294</v>
      </c>
      <c r="Z580" s="27"/>
      <c r="AA580" s="29" t="inlineStr">
        <f aca="false">FALSE()</f>
        <is>
          <t/>
        </is>
      </c>
      <c r="AB580" s="29" t="n">
        <v>0</v>
      </c>
      <c r="AC580" s="29"/>
      <c r="AD580" s="29" t="inlineStr">
        <f aca="false">TRUE()</f>
        <is>
          <t/>
        </is>
      </c>
      <c r="AE580" s="29" t="s">
        <v>75</v>
      </c>
      <c r="AF580" s="29"/>
      <c r="AG580" s="29" t="s">
        <v>2290</v>
      </c>
      <c r="AH580" s="29" t="inlineStr">
        <f aca="false">FALSE()</f>
        <is>
          <t/>
        </is>
      </c>
      <c r="AI580" s="29" t="n">
        <v>1</v>
      </c>
      <c r="AJ580" s="29" t="s">
        <v>2289</v>
      </c>
      <c r="AK580" s="29" t="s">
        <v>84</v>
      </c>
      <c r="AL580" s="29" t="inlineStr">
        <f aca="false">FALSE()</f>
        <is>
          <t/>
        </is>
      </c>
      <c r="AM580" s="29" t="s">
        <v>2289</v>
      </c>
      <c r="AN580" s="29"/>
      <c r="AO580" s="29"/>
      <c r="AP580" s="29"/>
      <c r="AQ580" s="29"/>
      <c r="AR580" s="29"/>
      <c r="AS580" s="29"/>
      <c r="AT580" s="29"/>
      <c r="AU580" s="29"/>
      <c r="AV580" s="0" t="n">
        <v>1</v>
      </c>
      <c r="AW580" s="24" t="e">
        <f aca="false">REPLACE(INDEX(GroupVertices[group], MATCH(Edges[[#this row],[vertex 1]],GroupVertices[vertex],0)),1,1,"")</f>
        <v>#VALUE!</v>
      </c>
      <c r="AX580" s="24" t="e">
        <f aca="false">REPLACE(INDEX(GroupVertices[group], MATCH(Edges[[#this row],[vertex 2]],GroupVertices[vertex],0)),1,1,"")</f>
        <v>#VALUE!</v>
      </c>
      <c r="AY580" s="25" t="n">
        <v>0</v>
      </c>
      <c r="AZ580" s="26" t="n">
        <v>0</v>
      </c>
      <c r="BA580" s="25" t="n">
        <v>0</v>
      </c>
      <c r="BB580" s="26" t="n">
        <v>0</v>
      </c>
      <c r="BC580" s="25" t="n">
        <v>0</v>
      </c>
      <c r="BD580" s="26" t="n">
        <v>0</v>
      </c>
      <c r="BE580" s="25" t="n">
        <v>11</v>
      </c>
      <c r="BF580" s="26" t="n">
        <v>100</v>
      </c>
      <c r="BG580" s="25" t="n">
        <v>11</v>
      </c>
    </row>
    <row r="581" customFormat="false" ht="15" hidden="false" customHeight="false" outlineLevel="0" collapsed="false">
      <c r="A581" s="15" t="s">
        <v>2295</v>
      </c>
      <c r="B581" s="15" t="s">
        <v>2295</v>
      </c>
      <c r="C581" s="16" t="s">
        <v>66</v>
      </c>
      <c r="D581" s="17" t="n">
        <v>3</v>
      </c>
      <c r="E581" s="16" t="s">
        <v>67</v>
      </c>
      <c r="F581" s="18" t="n">
        <v>32</v>
      </c>
      <c r="G581" s="16"/>
      <c r="H581" s="19"/>
      <c r="I581" s="7"/>
      <c r="J581" s="7"/>
      <c r="K581" s="8" t="s">
        <v>68</v>
      </c>
      <c r="L581" s="20" t="n">
        <v>581</v>
      </c>
      <c r="M581" s="20"/>
      <c r="N581" s="10"/>
      <c r="O581" s="27" t="s">
        <v>21</v>
      </c>
      <c r="P581" s="28" t="n">
        <v>42708.8107291667</v>
      </c>
      <c r="Q581" s="27" t="s">
        <v>430</v>
      </c>
      <c r="R581" s="27"/>
      <c r="S581" s="27"/>
      <c r="T581" s="27"/>
      <c r="U581" s="28" t="n">
        <v>42708.8107291667</v>
      </c>
      <c r="V581" s="23" t="s">
        <v>2296</v>
      </c>
      <c r="W581" s="27"/>
      <c r="X581" s="27"/>
      <c r="Y581" s="27" t="s">
        <v>2297</v>
      </c>
      <c r="Z581" s="27"/>
      <c r="AA581" s="29" t="inlineStr">
        <f aca="false">FALSE()</f>
        <is>
          <t/>
        </is>
      </c>
      <c r="AB581" s="29" t="n">
        <v>0</v>
      </c>
      <c r="AC581" s="29"/>
      <c r="AD581" s="29" t="n">
        <f aca="false">FALSE()</f>
        <v>0</v>
      </c>
      <c r="AE581" s="29" t="s">
        <v>428</v>
      </c>
      <c r="AF581" s="29"/>
      <c r="AG581" s="29"/>
      <c r="AH581" s="29" t="inlineStr">
        <f aca="false">FALSE()</f>
        <is>
          <t/>
        </is>
      </c>
      <c r="AI581" s="29" t="n">
        <v>0</v>
      </c>
      <c r="AJ581" s="29"/>
      <c r="AK581" s="29" t="s">
        <v>433</v>
      </c>
      <c r="AL581" s="29" t="inlineStr">
        <f aca="false">FALSE()</f>
        <is>
          <t/>
        </is>
      </c>
      <c r="AM581" s="29" t="s">
        <v>2297</v>
      </c>
      <c r="AN581" s="29"/>
      <c r="AO581" s="29"/>
      <c r="AP581" s="29"/>
      <c r="AQ581" s="29"/>
      <c r="AR581" s="29"/>
      <c r="AS581" s="29"/>
      <c r="AT581" s="29"/>
      <c r="AU581" s="29"/>
      <c r="AV581" s="0" t="n">
        <v>1</v>
      </c>
      <c r="AW581" s="24" t="e">
        <f aca="false">REPLACE(INDEX(GroupVertices[group], MATCH(Edges[[#this row],[vertex 1]],GroupVertices[vertex],0)),1,1,"")</f>
        <v>#VALUE!</v>
      </c>
      <c r="AX581" s="24" t="e">
        <f aca="false">REPLACE(INDEX(GroupVertices[group], MATCH(Edges[[#this row],[vertex 2]],GroupVertices[vertex],0)),1,1,"")</f>
        <v>#VALUE!</v>
      </c>
      <c r="AY581" s="25" t="n">
        <v>0</v>
      </c>
      <c r="AZ581" s="26" t="n">
        <v>0</v>
      </c>
      <c r="BA581" s="25" t="n">
        <v>0</v>
      </c>
      <c r="BB581" s="26" t="n">
        <v>0</v>
      </c>
      <c r="BC581" s="25" t="n">
        <v>0</v>
      </c>
      <c r="BD581" s="26" t="n">
        <v>0</v>
      </c>
      <c r="BE581" s="25" t="n">
        <v>20</v>
      </c>
      <c r="BF581" s="26" t="n">
        <v>100</v>
      </c>
      <c r="BG581" s="25" t="n">
        <v>20</v>
      </c>
    </row>
    <row r="582" customFormat="false" ht="15" hidden="false" customHeight="false" outlineLevel="0" collapsed="false">
      <c r="A582" s="15" t="s">
        <v>2298</v>
      </c>
      <c r="B582" s="15" t="s">
        <v>2298</v>
      </c>
      <c r="C582" s="16" t="s">
        <v>66</v>
      </c>
      <c r="D582" s="17" t="n">
        <v>3</v>
      </c>
      <c r="E582" s="16" t="s">
        <v>67</v>
      </c>
      <c r="F582" s="18" t="n">
        <v>32</v>
      </c>
      <c r="G582" s="16"/>
      <c r="H582" s="19"/>
      <c r="I582" s="7"/>
      <c r="J582" s="7"/>
      <c r="K582" s="8" t="s">
        <v>68</v>
      </c>
      <c r="L582" s="20" t="n">
        <v>582</v>
      </c>
      <c r="M582" s="20"/>
      <c r="N582" s="10"/>
      <c r="O582" s="27" t="s">
        <v>21</v>
      </c>
      <c r="P582" s="28" t="n">
        <v>42708.8346990741</v>
      </c>
      <c r="Q582" s="27" t="s">
        <v>2299</v>
      </c>
      <c r="R582" s="23" t="s">
        <v>2300</v>
      </c>
      <c r="S582" s="27" t="s">
        <v>2301</v>
      </c>
      <c r="T582" s="27"/>
      <c r="U582" s="28" t="n">
        <v>42708.8346990741</v>
      </c>
      <c r="V582" s="23" t="s">
        <v>2302</v>
      </c>
      <c r="W582" s="27"/>
      <c r="X582" s="27"/>
      <c r="Y582" s="27" t="s">
        <v>2303</v>
      </c>
      <c r="Z582" s="27"/>
      <c r="AA582" s="29" t="inlineStr">
        <f aca="false">FALSE()</f>
        <is>
          <t/>
        </is>
      </c>
      <c r="AB582" s="29" t="n">
        <v>0</v>
      </c>
      <c r="AC582" s="29"/>
      <c r="AD582" s="29" t="inlineStr">
        <f aca="false">FALSE()</f>
        <is>
          <t/>
        </is>
      </c>
      <c r="AE582" s="29" t="s">
        <v>75</v>
      </c>
      <c r="AF582" s="29"/>
      <c r="AG582" s="29"/>
      <c r="AH582" s="29" t="inlineStr">
        <f aca="false">FALSE()</f>
        <is>
          <t/>
        </is>
      </c>
      <c r="AI582" s="29" t="n">
        <v>0</v>
      </c>
      <c r="AJ582" s="29"/>
      <c r="AK582" s="29" t="s">
        <v>76</v>
      </c>
      <c r="AL582" s="29" t="inlineStr">
        <f aca="false">FALSE()</f>
        <is>
          <t/>
        </is>
      </c>
      <c r="AM582" s="29" t="s">
        <v>2303</v>
      </c>
      <c r="AN582" s="29"/>
      <c r="AO582" s="29"/>
      <c r="AP582" s="29"/>
      <c r="AQ582" s="29"/>
      <c r="AR582" s="29"/>
      <c r="AS582" s="29"/>
      <c r="AT582" s="29"/>
      <c r="AU582" s="29"/>
      <c r="AV582" s="0" t="n">
        <v>1</v>
      </c>
      <c r="AW582" s="24" t="e">
        <f aca="false">REPLACE(INDEX(GroupVertices[group], MATCH(Edges[[#this row],[vertex 1]],GroupVertices[vertex],0)),1,1,"")</f>
        <v>#VALUE!</v>
      </c>
      <c r="AX582" s="24" t="e">
        <f aca="false">REPLACE(INDEX(GroupVertices[group], MATCH(Edges[[#this row],[vertex 2]],GroupVertices[vertex],0)),1,1,"")</f>
        <v>#VALUE!</v>
      </c>
      <c r="AY582" s="25" t="n">
        <v>0</v>
      </c>
      <c r="AZ582" s="26" t="n">
        <v>0</v>
      </c>
      <c r="BA582" s="25" t="n">
        <v>1</v>
      </c>
      <c r="BB582" s="26" t="n">
        <v>8.33333333333333</v>
      </c>
      <c r="BC582" s="25" t="n">
        <v>0</v>
      </c>
      <c r="BD582" s="26" t="n">
        <v>0</v>
      </c>
      <c r="BE582" s="25" t="n">
        <v>11</v>
      </c>
      <c r="BF582" s="26" t="n">
        <v>91.6666666666667</v>
      </c>
      <c r="BG582" s="25" t="n">
        <v>12</v>
      </c>
    </row>
    <row r="583" customFormat="false" ht="15" hidden="false" customHeight="false" outlineLevel="0" collapsed="false">
      <c r="A583" s="15" t="s">
        <v>993</v>
      </c>
      <c r="B583" s="15" t="s">
        <v>988</v>
      </c>
      <c r="C583" s="16" t="s">
        <v>66</v>
      </c>
      <c r="D583" s="17" t="n">
        <v>3</v>
      </c>
      <c r="E583" s="16" t="s">
        <v>67</v>
      </c>
      <c r="F583" s="18" t="n">
        <v>32</v>
      </c>
      <c r="G583" s="16"/>
      <c r="H583" s="19"/>
      <c r="I583" s="7"/>
      <c r="J583" s="7"/>
      <c r="K583" s="8" t="s">
        <v>68</v>
      </c>
      <c r="L583" s="20" t="n">
        <v>583</v>
      </c>
      <c r="M583" s="20"/>
      <c r="N583" s="10"/>
      <c r="O583" s="27" t="s">
        <v>69</v>
      </c>
      <c r="P583" s="28" t="n">
        <v>42704.6754976852</v>
      </c>
      <c r="Q583" s="27" t="s">
        <v>2304</v>
      </c>
      <c r="R583" s="23" t="s">
        <v>2305</v>
      </c>
      <c r="S583" s="27" t="s">
        <v>130</v>
      </c>
      <c r="T583" s="27"/>
      <c r="U583" s="28" t="n">
        <v>42704.6754976852</v>
      </c>
      <c r="V583" s="23" t="s">
        <v>2306</v>
      </c>
      <c r="W583" s="27"/>
      <c r="X583" s="27"/>
      <c r="Y583" s="27" t="s">
        <v>992</v>
      </c>
      <c r="Z583" s="27"/>
      <c r="AA583" s="29" t="inlineStr">
        <f aca="false">FALSE()</f>
        <is>
          <t/>
        </is>
      </c>
      <c r="AB583" s="29" t="n">
        <v>17</v>
      </c>
      <c r="AC583" s="29"/>
      <c r="AD583" s="29" t="inlineStr">
        <f aca="false">FALSE()</f>
        <is>
          <t/>
        </is>
      </c>
      <c r="AE583" s="29" t="s">
        <v>75</v>
      </c>
      <c r="AF583" s="29"/>
      <c r="AG583" s="29"/>
      <c r="AH583" s="29" t="inlineStr">
        <f aca="false">FALSE()</f>
        <is>
          <t/>
        </is>
      </c>
      <c r="AI583" s="29" t="n">
        <v>13</v>
      </c>
      <c r="AJ583" s="29"/>
      <c r="AK583" s="29" t="s">
        <v>76</v>
      </c>
      <c r="AL583" s="29" t="n">
        <f aca="false">TRUE()</f>
        <v>1</v>
      </c>
      <c r="AM583" s="29" t="s">
        <v>992</v>
      </c>
      <c r="AN583" s="29"/>
      <c r="AO583" s="29"/>
      <c r="AP583" s="29"/>
      <c r="AQ583" s="29"/>
      <c r="AR583" s="29"/>
      <c r="AS583" s="29"/>
      <c r="AT583" s="29"/>
      <c r="AU583" s="29"/>
      <c r="AV583" s="0" t="n">
        <v>1</v>
      </c>
      <c r="AW583" s="24" t="e">
        <f aca="false">REPLACE(INDEX(GroupVertices[group], MATCH(Edges[[#this row],[vertex 1]],GroupVertices[vertex],0)),1,1,"")</f>
        <v>#VALUE!</v>
      </c>
      <c r="AX583" s="24" t="e">
        <f aca="false">REPLACE(INDEX(GroupVertices[group], MATCH(Edges[[#this row],[vertex 2]],GroupVertices[vertex],0)),1,1,"")</f>
        <v>#VALUE!</v>
      </c>
      <c r="AY583" s="25" t="n">
        <v>2</v>
      </c>
      <c r="AZ583" s="26" t="n">
        <v>13.3333333333333</v>
      </c>
      <c r="BA583" s="25" t="n">
        <v>0</v>
      </c>
      <c r="BB583" s="26" t="n">
        <v>0</v>
      </c>
      <c r="BC583" s="25" t="n">
        <v>0</v>
      </c>
      <c r="BD583" s="26" t="n">
        <v>0</v>
      </c>
      <c r="BE583" s="25" t="n">
        <v>13</v>
      </c>
      <c r="BF583" s="26" t="n">
        <v>86.6666666666667</v>
      </c>
      <c r="BG583" s="25" t="n">
        <v>15</v>
      </c>
    </row>
    <row r="584" customFormat="false" ht="15" hidden="false" customHeight="false" outlineLevel="0" collapsed="false">
      <c r="A584" s="15" t="s">
        <v>2307</v>
      </c>
      <c r="B584" s="15" t="s">
        <v>988</v>
      </c>
      <c r="C584" s="16" t="s">
        <v>66</v>
      </c>
      <c r="D584" s="17" t="n">
        <v>3</v>
      </c>
      <c r="E584" s="16" t="s">
        <v>67</v>
      </c>
      <c r="F584" s="18" t="n">
        <v>32</v>
      </c>
      <c r="G584" s="16"/>
      <c r="H584" s="19"/>
      <c r="I584" s="7"/>
      <c r="J584" s="7"/>
      <c r="K584" s="8" t="s">
        <v>68</v>
      </c>
      <c r="L584" s="20" t="n">
        <v>584</v>
      </c>
      <c r="M584" s="20"/>
      <c r="N584" s="10"/>
      <c r="O584" s="27" t="s">
        <v>69</v>
      </c>
      <c r="P584" s="28" t="n">
        <v>42708.8417476852</v>
      </c>
      <c r="Q584" s="27" t="s">
        <v>989</v>
      </c>
      <c r="R584" s="27"/>
      <c r="S584" s="27"/>
      <c r="T584" s="27"/>
      <c r="U584" s="28" t="n">
        <v>42708.8417476852</v>
      </c>
      <c r="V584" s="23" t="s">
        <v>2308</v>
      </c>
      <c r="W584" s="27"/>
      <c r="X584" s="27"/>
      <c r="Y584" s="27" t="s">
        <v>2309</v>
      </c>
      <c r="Z584" s="27"/>
      <c r="AA584" s="29" t="inlineStr">
        <f aca="false">FALSE()</f>
        <is>
          <t/>
        </is>
      </c>
      <c r="AB584" s="29" t="n">
        <v>0</v>
      </c>
      <c r="AC584" s="29"/>
      <c r="AD584" s="29" t="inlineStr">
        <f aca="false">FALSE()</f>
        <is>
          <t/>
        </is>
      </c>
      <c r="AE584" s="29" t="s">
        <v>75</v>
      </c>
      <c r="AF584" s="29"/>
      <c r="AG584" s="29"/>
      <c r="AH584" s="29" t="inlineStr">
        <f aca="false">FALSE()</f>
        <is>
          <t/>
        </is>
      </c>
      <c r="AI584" s="29" t="n">
        <v>15</v>
      </c>
      <c r="AJ584" s="29" t="s">
        <v>992</v>
      </c>
      <c r="AK584" s="29" t="s">
        <v>84</v>
      </c>
      <c r="AL584" s="29" t="n">
        <f aca="false">FALSE()</f>
        <v>0</v>
      </c>
      <c r="AM584" s="29" t="s">
        <v>992</v>
      </c>
      <c r="AN584" s="29"/>
      <c r="AO584" s="29"/>
      <c r="AP584" s="29"/>
      <c r="AQ584" s="29"/>
      <c r="AR584" s="29"/>
      <c r="AS584" s="29"/>
      <c r="AT584" s="29"/>
      <c r="AU584" s="29"/>
      <c r="AV584" s="0" t="n">
        <v>1</v>
      </c>
      <c r="AW584" s="24" t="e">
        <f aca="false">REPLACE(INDEX(GroupVertices[group], MATCH(Edges[[#this row],[vertex 1]],GroupVertices[vertex],0)),1,1,"")</f>
        <v>#VALUE!</v>
      </c>
      <c r="AX584" s="24" t="e">
        <f aca="false">REPLACE(INDEX(GroupVertices[group], MATCH(Edges[[#this row],[vertex 2]],GroupVertices[vertex],0)),1,1,"")</f>
        <v>#VALUE!</v>
      </c>
      <c r="AY584" s="25"/>
      <c r="AZ584" s="26"/>
      <c r="BA584" s="25"/>
      <c r="BB584" s="26"/>
      <c r="BC584" s="25"/>
      <c r="BD584" s="26"/>
      <c r="BE584" s="25"/>
      <c r="BF584" s="26"/>
      <c r="BG584" s="25"/>
    </row>
    <row r="585" customFormat="false" ht="15" hidden="false" customHeight="false" outlineLevel="0" collapsed="false">
      <c r="A585" s="15" t="s">
        <v>2307</v>
      </c>
      <c r="B585" s="15" t="s">
        <v>993</v>
      </c>
      <c r="C585" s="16" t="s">
        <v>66</v>
      </c>
      <c r="D585" s="17" t="n">
        <v>3</v>
      </c>
      <c r="E585" s="16" t="s">
        <v>67</v>
      </c>
      <c r="F585" s="18" t="n">
        <v>32</v>
      </c>
      <c r="G585" s="16"/>
      <c r="H585" s="19"/>
      <c r="I585" s="7"/>
      <c r="J585" s="7"/>
      <c r="K585" s="8" t="s">
        <v>68</v>
      </c>
      <c r="L585" s="20" t="n">
        <v>585</v>
      </c>
      <c r="M585" s="20"/>
      <c r="N585" s="10"/>
      <c r="O585" s="27" t="s">
        <v>69</v>
      </c>
      <c r="P585" s="28" t="n">
        <v>42708.8417476852</v>
      </c>
      <c r="Q585" s="27" t="s">
        <v>989</v>
      </c>
      <c r="R585" s="27"/>
      <c r="S585" s="27"/>
      <c r="T585" s="27"/>
      <c r="U585" s="28" t="n">
        <v>42708.8417476852</v>
      </c>
      <c r="V585" s="23" t="s">
        <v>2308</v>
      </c>
      <c r="W585" s="27"/>
      <c r="X585" s="27"/>
      <c r="Y585" s="27" t="s">
        <v>2309</v>
      </c>
      <c r="Z585" s="27"/>
      <c r="AA585" s="29" t="inlineStr">
        <f aca="false">FALSE()</f>
        <is>
          <t/>
        </is>
      </c>
      <c r="AB585" s="29" t="n">
        <v>0</v>
      </c>
      <c r="AC585" s="29"/>
      <c r="AD585" s="29" t="inlineStr">
        <f aca="false">FALSE()</f>
        <is>
          <t/>
        </is>
      </c>
      <c r="AE585" s="29" t="s">
        <v>75</v>
      </c>
      <c r="AF585" s="29"/>
      <c r="AG585" s="29"/>
      <c r="AH585" s="29" t="inlineStr">
        <f aca="false">FALSE()</f>
        <is>
          <t/>
        </is>
      </c>
      <c r="AI585" s="29" t="n">
        <v>15</v>
      </c>
      <c r="AJ585" s="29" t="s">
        <v>992</v>
      </c>
      <c r="AK585" s="29" t="s">
        <v>84</v>
      </c>
      <c r="AL585" s="29" t="inlineStr">
        <f aca="false">FALSE()</f>
        <is>
          <t/>
        </is>
      </c>
      <c r="AM585" s="29" t="s">
        <v>992</v>
      </c>
      <c r="AN585" s="29"/>
      <c r="AO585" s="29"/>
      <c r="AP585" s="29"/>
      <c r="AQ585" s="29"/>
      <c r="AR585" s="29"/>
      <c r="AS585" s="29"/>
      <c r="AT585" s="29"/>
      <c r="AU585" s="29"/>
      <c r="AV585" s="0" t="n">
        <v>1</v>
      </c>
      <c r="AW585" s="24" t="e">
        <f aca="false">REPLACE(INDEX(GroupVertices[group], MATCH(Edges[[#this row],[vertex 1]],GroupVertices[vertex],0)),1,1,"")</f>
        <v>#VALUE!</v>
      </c>
      <c r="AX585" s="24" t="e">
        <f aca="false">REPLACE(INDEX(GroupVertices[group], MATCH(Edges[[#this row],[vertex 2]],GroupVertices[vertex],0)),1,1,"")</f>
        <v>#VALUE!</v>
      </c>
      <c r="AY585" s="25" t="n">
        <v>2</v>
      </c>
      <c r="AZ585" s="26" t="n">
        <v>11.1111111111111</v>
      </c>
      <c r="BA585" s="25" t="n">
        <v>0</v>
      </c>
      <c r="BB585" s="26" t="n">
        <v>0</v>
      </c>
      <c r="BC585" s="25" t="n">
        <v>0</v>
      </c>
      <c r="BD585" s="26" t="n">
        <v>0</v>
      </c>
      <c r="BE585" s="25" t="n">
        <v>16</v>
      </c>
      <c r="BF585" s="26" t="n">
        <v>88.8888888888889</v>
      </c>
      <c r="BG585" s="25" t="n">
        <v>18</v>
      </c>
    </row>
    <row r="586" customFormat="false" ht="15" hidden="false" customHeight="false" outlineLevel="0" collapsed="false">
      <c r="A586" s="15" t="s">
        <v>2310</v>
      </c>
      <c r="B586" s="15" t="s">
        <v>2310</v>
      </c>
      <c r="C586" s="16" t="s">
        <v>66</v>
      </c>
      <c r="D586" s="17" t="n">
        <v>3</v>
      </c>
      <c r="E586" s="16" t="s">
        <v>67</v>
      </c>
      <c r="F586" s="18" t="n">
        <v>32</v>
      </c>
      <c r="G586" s="16"/>
      <c r="H586" s="19"/>
      <c r="I586" s="7"/>
      <c r="J586" s="7"/>
      <c r="K586" s="8" t="s">
        <v>68</v>
      </c>
      <c r="L586" s="20" t="n">
        <v>586</v>
      </c>
      <c r="M586" s="20"/>
      <c r="N586" s="10"/>
      <c r="O586" s="27" t="s">
        <v>21</v>
      </c>
      <c r="P586" s="28" t="n">
        <v>42708.8465046296</v>
      </c>
      <c r="Q586" s="27" t="s">
        <v>2311</v>
      </c>
      <c r="R586" s="23" t="s">
        <v>2312</v>
      </c>
      <c r="S586" s="27" t="s">
        <v>1088</v>
      </c>
      <c r="T586" s="27"/>
      <c r="U586" s="28" t="n">
        <v>42708.8465046296</v>
      </c>
      <c r="V586" s="23" t="s">
        <v>2313</v>
      </c>
      <c r="W586" s="27"/>
      <c r="X586" s="27"/>
      <c r="Y586" s="27" t="s">
        <v>2314</v>
      </c>
      <c r="Z586" s="27"/>
      <c r="AA586" s="29" t="inlineStr">
        <f aca="false">FALSE()</f>
        <is>
          <t/>
        </is>
      </c>
      <c r="AB586" s="29" t="n">
        <v>0</v>
      </c>
      <c r="AC586" s="29"/>
      <c r="AD586" s="29" t="inlineStr">
        <f aca="false">FALSE()</f>
        <is>
          <t/>
        </is>
      </c>
      <c r="AE586" s="29" t="s">
        <v>75</v>
      </c>
      <c r="AF586" s="29"/>
      <c r="AG586" s="29"/>
      <c r="AH586" s="29" t="inlineStr">
        <f aca="false">FALSE()</f>
        <is>
          <t/>
        </is>
      </c>
      <c r="AI586" s="29" t="n">
        <v>0</v>
      </c>
      <c r="AJ586" s="29"/>
      <c r="AK586" s="29" t="s">
        <v>76</v>
      </c>
      <c r="AL586" s="29" t="inlineStr">
        <f aca="false">FALSE()</f>
        <is>
          <t/>
        </is>
      </c>
      <c r="AM586" s="29" t="s">
        <v>2314</v>
      </c>
      <c r="AN586" s="29"/>
      <c r="AO586" s="29"/>
      <c r="AP586" s="29"/>
      <c r="AQ586" s="29"/>
      <c r="AR586" s="29"/>
      <c r="AS586" s="29"/>
      <c r="AT586" s="29"/>
      <c r="AU586" s="29"/>
      <c r="AV586" s="0" t="n">
        <v>1</v>
      </c>
      <c r="AW586" s="24" t="e">
        <f aca="false">REPLACE(INDEX(GroupVertices[group], MATCH(Edges[[#this row],[vertex 1]],GroupVertices[vertex],0)),1,1,"")</f>
        <v>#VALUE!</v>
      </c>
      <c r="AX586" s="24" t="e">
        <f aca="false">REPLACE(INDEX(GroupVertices[group], MATCH(Edges[[#this row],[vertex 2]],GroupVertices[vertex],0)),1,1,"")</f>
        <v>#VALUE!</v>
      </c>
      <c r="AY586" s="25" t="n">
        <v>0</v>
      </c>
      <c r="AZ586" s="26" t="n">
        <v>0</v>
      </c>
      <c r="BA586" s="25" t="n">
        <v>2</v>
      </c>
      <c r="BB586" s="26" t="n">
        <v>40</v>
      </c>
      <c r="BC586" s="25" t="n">
        <v>1</v>
      </c>
      <c r="BD586" s="26" t="n">
        <v>20</v>
      </c>
      <c r="BE586" s="25" t="n">
        <v>3</v>
      </c>
      <c r="BF586" s="26" t="n">
        <v>60</v>
      </c>
      <c r="BG586" s="25" t="n">
        <v>5</v>
      </c>
    </row>
    <row r="587" customFormat="false" ht="15" hidden="false" customHeight="false" outlineLevel="0" collapsed="false">
      <c r="A587" s="15" t="s">
        <v>2315</v>
      </c>
      <c r="B587" s="15" t="s">
        <v>2315</v>
      </c>
      <c r="C587" s="16" t="s">
        <v>66</v>
      </c>
      <c r="D587" s="17" t="n">
        <v>3</v>
      </c>
      <c r="E587" s="16" t="s">
        <v>67</v>
      </c>
      <c r="F587" s="18" t="n">
        <v>32</v>
      </c>
      <c r="G587" s="16"/>
      <c r="H587" s="19"/>
      <c r="I587" s="7"/>
      <c r="J587" s="7"/>
      <c r="K587" s="8" t="s">
        <v>68</v>
      </c>
      <c r="L587" s="20" t="n">
        <v>587</v>
      </c>
      <c r="M587" s="20"/>
      <c r="N587" s="10"/>
      <c r="O587" s="27" t="s">
        <v>21</v>
      </c>
      <c r="P587" s="28" t="n">
        <v>42708.9339351852</v>
      </c>
      <c r="Q587" s="27" t="s">
        <v>2316</v>
      </c>
      <c r="R587" s="23" t="s">
        <v>2317</v>
      </c>
      <c r="S587" s="27" t="s">
        <v>2318</v>
      </c>
      <c r="T587" s="27" t="s">
        <v>2319</v>
      </c>
      <c r="U587" s="28" t="n">
        <v>42708.9339351852</v>
      </c>
      <c r="V587" s="23" t="s">
        <v>2320</v>
      </c>
      <c r="W587" s="27"/>
      <c r="X587" s="27"/>
      <c r="Y587" s="27" t="s">
        <v>2321</v>
      </c>
      <c r="Z587" s="27"/>
      <c r="AA587" s="29" t="inlineStr">
        <f aca="false">FALSE()</f>
        <is>
          <t/>
        </is>
      </c>
      <c r="AB587" s="29" t="n">
        <v>0</v>
      </c>
      <c r="AC587" s="29"/>
      <c r="AD587" s="29" t="inlineStr">
        <f aca="false">FALSE()</f>
        <is>
          <t/>
        </is>
      </c>
      <c r="AE587" s="29" t="s">
        <v>75</v>
      </c>
      <c r="AF587" s="29"/>
      <c r="AG587" s="29"/>
      <c r="AH587" s="29" t="inlineStr">
        <f aca="false">FALSE()</f>
        <is>
          <t/>
        </is>
      </c>
      <c r="AI587" s="29" t="n">
        <v>0</v>
      </c>
      <c r="AJ587" s="29"/>
      <c r="AK587" s="29" t="s">
        <v>2322</v>
      </c>
      <c r="AL587" s="29" t="inlineStr">
        <f aca="false">FALSE()</f>
        <is>
          <t/>
        </is>
      </c>
      <c r="AM587" s="29" t="s">
        <v>2321</v>
      </c>
      <c r="AN587" s="29"/>
      <c r="AO587" s="29"/>
      <c r="AP587" s="29"/>
      <c r="AQ587" s="29"/>
      <c r="AR587" s="29"/>
      <c r="AS587" s="29"/>
      <c r="AT587" s="29"/>
      <c r="AU587" s="29"/>
      <c r="AV587" s="0" t="n">
        <v>1</v>
      </c>
      <c r="AW587" s="24" t="e">
        <f aca="false">REPLACE(INDEX(GroupVertices[group], MATCH(Edges[[#this row],[vertex 1]],GroupVertices[vertex],0)),1,1,"")</f>
        <v>#VALUE!</v>
      </c>
      <c r="AX587" s="24" t="e">
        <f aca="false">REPLACE(INDEX(GroupVertices[group], MATCH(Edges[[#this row],[vertex 2]],GroupVertices[vertex],0)),1,1,"")</f>
        <v>#VALUE!</v>
      </c>
      <c r="AY587" s="25" t="n">
        <v>1</v>
      </c>
      <c r="AZ587" s="26" t="n">
        <v>10</v>
      </c>
      <c r="BA587" s="25" t="n">
        <v>0</v>
      </c>
      <c r="BB587" s="26" t="n">
        <v>0</v>
      </c>
      <c r="BC587" s="25" t="n">
        <v>0</v>
      </c>
      <c r="BD587" s="26" t="n">
        <v>0</v>
      </c>
      <c r="BE587" s="25" t="n">
        <v>9</v>
      </c>
      <c r="BF587" s="26" t="n">
        <v>90</v>
      </c>
      <c r="BG587" s="25" t="n">
        <v>10</v>
      </c>
    </row>
    <row r="588" customFormat="false" ht="15" hidden="false" customHeight="false" outlineLevel="0" collapsed="false">
      <c r="A588" s="15" t="s">
        <v>2323</v>
      </c>
      <c r="B588" s="15" t="s">
        <v>2323</v>
      </c>
      <c r="C588" s="16" t="s">
        <v>66</v>
      </c>
      <c r="D588" s="17" t="n">
        <v>3</v>
      </c>
      <c r="E588" s="16" t="s">
        <v>67</v>
      </c>
      <c r="F588" s="18" t="n">
        <v>32</v>
      </c>
      <c r="G588" s="16"/>
      <c r="H588" s="19"/>
      <c r="I588" s="7"/>
      <c r="J588" s="7"/>
      <c r="K588" s="8" t="s">
        <v>68</v>
      </c>
      <c r="L588" s="20" t="n">
        <v>588</v>
      </c>
      <c r="M588" s="20"/>
      <c r="N588" s="10"/>
      <c r="O588" s="27" t="s">
        <v>21</v>
      </c>
      <c r="P588" s="28" t="n">
        <v>42709.0125347222</v>
      </c>
      <c r="Q588" s="27" t="s">
        <v>2324</v>
      </c>
      <c r="R588" s="23" t="s">
        <v>1259</v>
      </c>
      <c r="S588" s="27" t="s">
        <v>1260</v>
      </c>
      <c r="T588" s="27"/>
      <c r="U588" s="28" t="n">
        <v>42709.0125347222</v>
      </c>
      <c r="V588" s="23" t="s">
        <v>2325</v>
      </c>
      <c r="W588" s="27"/>
      <c r="X588" s="27"/>
      <c r="Y588" s="27" t="s">
        <v>2326</v>
      </c>
      <c r="Z588" s="27"/>
      <c r="AA588" s="29" t="inlineStr">
        <f aca="false">FALSE()</f>
        <is>
          <t/>
        </is>
      </c>
      <c r="AB588" s="29" t="n">
        <v>0</v>
      </c>
      <c r="AC588" s="29"/>
      <c r="AD588" s="29" t="inlineStr">
        <f aca="false">FALSE()</f>
        <is>
          <t/>
        </is>
      </c>
      <c r="AE588" s="29" t="s">
        <v>75</v>
      </c>
      <c r="AF588" s="29"/>
      <c r="AG588" s="29"/>
      <c r="AH588" s="29" t="inlineStr">
        <f aca="false">FALSE()</f>
        <is>
          <t/>
        </is>
      </c>
      <c r="AI588" s="29" t="n">
        <v>0</v>
      </c>
      <c r="AJ588" s="29"/>
      <c r="AK588" s="29" t="s">
        <v>1263</v>
      </c>
      <c r="AL588" s="29" t="inlineStr">
        <f aca="false">FALSE()</f>
        <is>
          <t/>
        </is>
      </c>
      <c r="AM588" s="29" t="s">
        <v>2326</v>
      </c>
      <c r="AN588" s="29"/>
      <c r="AO588" s="29"/>
      <c r="AP588" s="29"/>
      <c r="AQ588" s="29"/>
      <c r="AR588" s="29"/>
      <c r="AS588" s="29"/>
      <c r="AT588" s="29"/>
      <c r="AU588" s="29"/>
      <c r="AV588" s="0" t="n">
        <v>1</v>
      </c>
      <c r="AW588" s="24" t="e">
        <f aca="false">REPLACE(INDEX(GroupVertices[group], MATCH(Edges[[#this row],[vertex 1]],GroupVertices[vertex],0)),1,1,"")</f>
        <v>#VALUE!</v>
      </c>
      <c r="AX588" s="24" t="e">
        <f aca="false">REPLACE(INDEX(GroupVertices[group], MATCH(Edges[[#this row],[vertex 2]],GroupVertices[vertex],0)),1,1,"")</f>
        <v>#VALUE!</v>
      </c>
      <c r="AY588" s="25" t="n">
        <v>1</v>
      </c>
      <c r="AZ588" s="26" t="n">
        <v>7.69230769230769</v>
      </c>
      <c r="BA588" s="25" t="n">
        <v>0</v>
      </c>
      <c r="BB588" s="26" t="n">
        <v>0</v>
      </c>
      <c r="BC588" s="25" t="n">
        <v>0</v>
      </c>
      <c r="BD588" s="26" t="n">
        <v>0</v>
      </c>
      <c r="BE588" s="25" t="n">
        <v>12</v>
      </c>
      <c r="BF588" s="26" t="n">
        <v>92.3076923076923</v>
      </c>
      <c r="BG588" s="25" t="n">
        <v>13</v>
      </c>
    </row>
    <row r="589" customFormat="false" ht="15" hidden="false" customHeight="false" outlineLevel="0" collapsed="false">
      <c r="A589" s="15" t="s">
        <v>2327</v>
      </c>
      <c r="B589" s="15" t="s">
        <v>2327</v>
      </c>
      <c r="C589" s="16" t="s">
        <v>242</v>
      </c>
      <c r="D589" s="17" t="n">
        <v>4.4</v>
      </c>
      <c r="E589" s="16" t="s">
        <v>243</v>
      </c>
      <c r="F589" s="18" t="n">
        <v>30.6315789473684</v>
      </c>
      <c r="G589" s="16"/>
      <c r="H589" s="19"/>
      <c r="I589" s="7"/>
      <c r="J589" s="7"/>
      <c r="K589" s="8" t="s">
        <v>68</v>
      </c>
      <c r="L589" s="20" t="n">
        <v>589</v>
      </c>
      <c r="M589" s="20"/>
      <c r="N589" s="10"/>
      <c r="O589" s="27" t="s">
        <v>21</v>
      </c>
      <c r="P589" s="28" t="n">
        <v>42705.3730902778</v>
      </c>
      <c r="Q589" s="27" t="s">
        <v>2328</v>
      </c>
      <c r="R589" s="23" t="s">
        <v>2329</v>
      </c>
      <c r="S589" s="27" t="s">
        <v>88</v>
      </c>
      <c r="T589" s="27"/>
      <c r="U589" s="28" t="n">
        <v>42705.3730902778</v>
      </c>
      <c r="V589" s="23" t="s">
        <v>2330</v>
      </c>
      <c r="W589" s="27" t="n">
        <v>2.45693221</v>
      </c>
      <c r="X589" s="27" t="n">
        <v>102.17204686</v>
      </c>
      <c r="Y589" s="27" t="s">
        <v>2331</v>
      </c>
      <c r="Z589" s="27"/>
      <c r="AA589" s="29" t="inlineStr">
        <f aca="false">FALSE()</f>
        <is>
          <t/>
        </is>
      </c>
      <c r="AB589" s="29" t="n">
        <v>0</v>
      </c>
      <c r="AC589" s="29"/>
      <c r="AD589" s="29" t="inlineStr">
        <f aca="false">FALSE()</f>
        <is>
          <t/>
        </is>
      </c>
      <c r="AE589" s="29" t="s">
        <v>75</v>
      </c>
      <c r="AF589" s="29"/>
      <c r="AG589" s="29"/>
      <c r="AH589" s="29" t="inlineStr">
        <f aca="false">FALSE()</f>
        <is>
          <t/>
        </is>
      </c>
      <c r="AI589" s="29" t="n">
        <v>0</v>
      </c>
      <c r="AJ589" s="29"/>
      <c r="AK589" s="29" t="s">
        <v>91</v>
      </c>
      <c r="AL589" s="29" t="inlineStr">
        <f aca="false">FALSE()</f>
        <is>
          <t/>
        </is>
      </c>
      <c r="AM589" s="29" t="s">
        <v>2331</v>
      </c>
      <c r="AN589" s="30" t="s">
        <v>97</v>
      </c>
      <c r="AO589" s="29" t="s">
        <v>98</v>
      </c>
      <c r="AP589" s="29" t="s">
        <v>99</v>
      </c>
      <c r="AQ589" s="29" t="s">
        <v>100</v>
      </c>
      <c r="AR589" s="29" t="s">
        <v>101</v>
      </c>
      <c r="AS589" s="29" t="s">
        <v>102</v>
      </c>
      <c r="AT589" s="29" t="s">
        <v>103</v>
      </c>
      <c r="AU589" s="23" t="s">
        <v>104</v>
      </c>
      <c r="AV589" s="0" t="n">
        <v>2</v>
      </c>
      <c r="AW589" s="24" t="e">
        <f aca="false">REPLACE(INDEX(GroupVertices[group], MATCH(Edges[[#this row],[vertex 1]],GroupVertices[vertex],0)),1,1,"")</f>
        <v>#VALUE!</v>
      </c>
      <c r="AX589" s="24" t="e">
        <f aca="false">REPLACE(INDEX(GroupVertices[group], MATCH(Edges[[#this row],[vertex 2]],GroupVertices[vertex],0)),1,1,"")</f>
        <v>#VALUE!</v>
      </c>
      <c r="AY589" s="25" t="n">
        <v>0</v>
      </c>
      <c r="AZ589" s="26" t="n">
        <v>0</v>
      </c>
      <c r="BA589" s="25" t="n">
        <v>0</v>
      </c>
      <c r="BB589" s="26" t="n">
        <v>0</v>
      </c>
      <c r="BC589" s="25" t="n">
        <v>0</v>
      </c>
      <c r="BD589" s="26" t="n">
        <v>0</v>
      </c>
      <c r="BE589" s="25" t="n">
        <v>13</v>
      </c>
      <c r="BF589" s="26" t="n">
        <v>100</v>
      </c>
      <c r="BG589" s="25" t="n">
        <v>13</v>
      </c>
    </row>
    <row r="590" customFormat="false" ht="15" hidden="false" customHeight="false" outlineLevel="0" collapsed="false">
      <c r="A590" s="15" t="s">
        <v>2327</v>
      </c>
      <c r="B590" s="15" t="s">
        <v>2327</v>
      </c>
      <c r="C590" s="16" t="s">
        <v>242</v>
      </c>
      <c r="D590" s="17" t="n">
        <v>4.4</v>
      </c>
      <c r="E590" s="16" t="s">
        <v>243</v>
      </c>
      <c r="F590" s="18" t="n">
        <v>30.6315789473684</v>
      </c>
      <c r="G590" s="16"/>
      <c r="H590" s="19"/>
      <c r="I590" s="7"/>
      <c r="J590" s="7"/>
      <c r="K590" s="8" t="s">
        <v>68</v>
      </c>
      <c r="L590" s="20" t="n">
        <v>590</v>
      </c>
      <c r="M590" s="20"/>
      <c r="N590" s="10"/>
      <c r="O590" s="27" t="s">
        <v>21</v>
      </c>
      <c r="P590" s="28" t="n">
        <v>42709.0256134259</v>
      </c>
      <c r="Q590" s="27" t="s">
        <v>2332</v>
      </c>
      <c r="R590" s="23" t="s">
        <v>2333</v>
      </c>
      <c r="S590" s="27" t="s">
        <v>88</v>
      </c>
      <c r="T590" s="27"/>
      <c r="U590" s="28" t="n">
        <v>42709.0256134259</v>
      </c>
      <c r="V590" s="23" t="s">
        <v>2334</v>
      </c>
      <c r="W590" s="27" t="n">
        <v>2.45693221</v>
      </c>
      <c r="X590" s="27" t="n">
        <v>102.17204686</v>
      </c>
      <c r="Y590" s="27" t="s">
        <v>2335</v>
      </c>
      <c r="Z590" s="27"/>
      <c r="AA590" s="29" t="inlineStr">
        <f aca="false">FALSE()</f>
        <is>
          <t/>
        </is>
      </c>
      <c r="AB590" s="29" t="n">
        <v>0</v>
      </c>
      <c r="AC590" s="29"/>
      <c r="AD590" s="29" t="inlineStr">
        <f aca="false">FALSE()</f>
        <is>
          <t/>
        </is>
      </c>
      <c r="AE590" s="29" t="s">
        <v>75</v>
      </c>
      <c r="AF590" s="29"/>
      <c r="AG590" s="29"/>
      <c r="AH590" s="29" t="inlineStr">
        <f aca="false">FALSE()</f>
        <is>
          <t/>
        </is>
      </c>
      <c r="AI590" s="29" t="n">
        <v>0</v>
      </c>
      <c r="AJ590" s="29"/>
      <c r="AK590" s="29" t="s">
        <v>91</v>
      </c>
      <c r="AL590" s="29" t="inlineStr">
        <f aca="false">FALSE()</f>
        <is>
          <t/>
        </is>
      </c>
      <c r="AM590" s="29" t="s">
        <v>2335</v>
      </c>
      <c r="AN590" s="30" t="s">
        <v>97</v>
      </c>
      <c r="AO590" s="29" t="s">
        <v>98</v>
      </c>
      <c r="AP590" s="29" t="s">
        <v>99</v>
      </c>
      <c r="AQ590" s="29" t="s">
        <v>100</v>
      </c>
      <c r="AR590" s="29" t="s">
        <v>101</v>
      </c>
      <c r="AS590" s="29" t="s">
        <v>102</v>
      </c>
      <c r="AT590" s="29" t="s">
        <v>103</v>
      </c>
      <c r="AU590" s="23" t="s">
        <v>104</v>
      </c>
      <c r="AV590" s="0" t="n">
        <v>2</v>
      </c>
      <c r="AW590" s="24" t="e">
        <f aca="false">REPLACE(INDEX(GroupVertices[group], MATCH(Edges[[#this row],[vertex 1]],GroupVertices[vertex],0)),1,1,"")</f>
        <v>#VALUE!</v>
      </c>
      <c r="AX590" s="24" t="e">
        <f aca="false">REPLACE(INDEX(GroupVertices[group], MATCH(Edges[[#this row],[vertex 2]],GroupVertices[vertex],0)),1,1,"")</f>
        <v>#VALUE!</v>
      </c>
      <c r="AY590" s="25" t="n">
        <v>0</v>
      </c>
      <c r="AZ590" s="26" t="n">
        <v>0</v>
      </c>
      <c r="BA590" s="25" t="n">
        <v>0</v>
      </c>
      <c r="BB590" s="26" t="n">
        <v>0</v>
      </c>
      <c r="BC590" s="25" t="n">
        <v>0</v>
      </c>
      <c r="BD590" s="26" t="n">
        <v>0</v>
      </c>
      <c r="BE590" s="25" t="n">
        <v>13</v>
      </c>
      <c r="BF590" s="26" t="n">
        <v>100</v>
      </c>
      <c r="BG590" s="25" t="n">
        <v>13</v>
      </c>
    </row>
    <row r="591" customFormat="false" ht="15" hidden="false" customHeight="false" outlineLevel="0" collapsed="false">
      <c r="A591" s="15" t="s">
        <v>962</v>
      </c>
      <c r="B591" s="15" t="s">
        <v>1313</v>
      </c>
      <c r="C591" s="16" t="s">
        <v>66</v>
      </c>
      <c r="D591" s="17" t="n">
        <v>3</v>
      </c>
      <c r="E591" s="16" t="s">
        <v>67</v>
      </c>
      <c r="F591" s="18" t="n">
        <v>32</v>
      </c>
      <c r="G591" s="16"/>
      <c r="H591" s="19"/>
      <c r="I591" s="7"/>
      <c r="J591" s="7"/>
      <c r="K591" s="8" t="s">
        <v>68</v>
      </c>
      <c r="L591" s="20" t="n">
        <v>591</v>
      </c>
      <c r="M591" s="20"/>
      <c r="N591" s="10"/>
      <c r="O591" s="27" t="s">
        <v>69</v>
      </c>
      <c r="P591" s="28" t="n">
        <v>42704.8487731482</v>
      </c>
      <c r="Q591" s="31" t="s">
        <v>2336</v>
      </c>
      <c r="R591" s="27" t="s">
        <v>2337</v>
      </c>
      <c r="S591" s="27" t="s">
        <v>2338</v>
      </c>
      <c r="T591" s="27"/>
      <c r="U591" s="28" t="n">
        <v>42704.8487731482</v>
      </c>
      <c r="V591" s="23" t="s">
        <v>2339</v>
      </c>
      <c r="W591" s="27"/>
      <c r="X591" s="27"/>
      <c r="Y591" s="27" t="s">
        <v>1319</v>
      </c>
      <c r="Z591" s="27"/>
      <c r="AA591" s="29" t="inlineStr">
        <f aca="false">FALSE()</f>
        <is>
          <t/>
        </is>
      </c>
      <c r="AB591" s="29" t="n">
        <v>0</v>
      </c>
      <c r="AC591" s="29"/>
      <c r="AD591" s="29" t="inlineStr">
        <f aca="false">FALSE()</f>
        <is>
          <t/>
        </is>
      </c>
      <c r="AE591" s="29" t="s">
        <v>75</v>
      </c>
      <c r="AF591" s="29"/>
      <c r="AG591" s="29"/>
      <c r="AH591" s="29" t="inlineStr">
        <f aca="false">FALSE()</f>
        <is>
          <t/>
        </is>
      </c>
      <c r="AI591" s="29" t="n">
        <v>0</v>
      </c>
      <c r="AJ591" s="29"/>
      <c r="AK591" s="29" t="s">
        <v>76</v>
      </c>
      <c r="AL591" s="29" t="n">
        <f aca="false">TRUE()</f>
        <v>1</v>
      </c>
      <c r="AM591" s="29" t="s">
        <v>1319</v>
      </c>
      <c r="AN591" s="29"/>
      <c r="AO591" s="29"/>
      <c r="AP591" s="29"/>
      <c r="AQ591" s="29"/>
      <c r="AR591" s="29"/>
      <c r="AS591" s="29"/>
      <c r="AT591" s="29"/>
      <c r="AU591" s="29"/>
      <c r="AV591" s="0" t="n">
        <v>1</v>
      </c>
      <c r="AW591" s="24" t="e">
        <f aca="false">REPLACE(INDEX(GroupVertices[group], MATCH(Edges[[#this row],[vertex 1]],GroupVertices[vertex],0)),1,1,"")</f>
        <v>#VALUE!</v>
      </c>
      <c r="AX591" s="24" t="e">
        <f aca="false">REPLACE(INDEX(GroupVertices[group], MATCH(Edges[[#this row],[vertex 2]],GroupVertices[vertex],0)),1,1,"")</f>
        <v>#VALUE!</v>
      </c>
      <c r="AY591" s="25"/>
      <c r="AZ591" s="26"/>
      <c r="BA591" s="25"/>
      <c r="BB591" s="26"/>
      <c r="BC591" s="25"/>
      <c r="BD591" s="26"/>
      <c r="BE591" s="25"/>
      <c r="BF591" s="26"/>
      <c r="BG591" s="25"/>
    </row>
    <row r="592" customFormat="false" ht="15" hidden="false" customHeight="false" outlineLevel="0" collapsed="false">
      <c r="A592" s="15" t="s">
        <v>962</v>
      </c>
      <c r="B592" s="15" t="s">
        <v>1036</v>
      </c>
      <c r="C592" s="16" t="s">
        <v>66</v>
      </c>
      <c r="D592" s="17" t="n">
        <v>3</v>
      </c>
      <c r="E592" s="16" t="s">
        <v>67</v>
      </c>
      <c r="F592" s="18" t="n">
        <v>32</v>
      </c>
      <c r="G592" s="16"/>
      <c r="H592" s="19"/>
      <c r="I592" s="7"/>
      <c r="J592" s="7"/>
      <c r="K592" s="8" t="s">
        <v>68</v>
      </c>
      <c r="L592" s="20" t="n">
        <v>592</v>
      </c>
      <c r="M592" s="20"/>
      <c r="N592" s="10"/>
      <c r="O592" s="27" t="s">
        <v>69</v>
      </c>
      <c r="P592" s="28" t="n">
        <v>42704.8487731482</v>
      </c>
      <c r="Q592" s="31" t="s">
        <v>2336</v>
      </c>
      <c r="R592" s="27" t="s">
        <v>2337</v>
      </c>
      <c r="S592" s="27" t="s">
        <v>2338</v>
      </c>
      <c r="T592" s="27"/>
      <c r="U592" s="28" t="n">
        <v>42704.8487731482</v>
      </c>
      <c r="V592" s="23" t="s">
        <v>2339</v>
      </c>
      <c r="W592" s="27"/>
      <c r="X592" s="27"/>
      <c r="Y592" s="27" t="s">
        <v>1319</v>
      </c>
      <c r="Z592" s="27"/>
      <c r="AA592" s="29" t="inlineStr">
        <f aca="false">FALSE()</f>
        <is>
          <t/>
        </is>
      </c>
      <c r="AB592" s="29" t="n">
        <v>0</v>
      </c>
      <c r="AC592" s="29"/>
      <c r="AD592" s="29" t="inlineStr">
        <f aca="false">FALSE()</f>
        <is>
          <t/>
        </is>
      </c>
      <c r="AE592" s="29" t="s">
        <v>75</v>
      </c>
      <c r="AF592" s="29"/>
      <c r="AG592" s="29"/>
      <c r="AH592" s="29" t="inlineStr">
        <f aca="false">FALSE()</f>
        <is>
          <t/>
        </is>
      </c>
      <c r="AI592" s="29" t="n">
        <v>0</v>
      </c>
      <c r="AJ592" s="29"/>
      <c r="AK592" s="29" t="s">
        <v>76</v>
      </c>
      <c r="AL592" s="29" t="inlineStr">
        <f aca="false">TRUE()</f>
        <is>
          <t/>
        </is>
      </c>
      <c r="AM592" s="29" t="s">
        <v>1319</v>
      </c>
      <c r="AN592" s="29"/>
      <c r="AO592" s="29"/>
      <c r="AP592" s="29"/>
      <c r="AQ592" s="29"/>
      <c r="AR592" s="29"/>
      <c r="AS592" s="29"/>
      <c r="AT592" s="29"/>
      <c r="AU592" s="29"/>
      <c r="AV592" s="0" t="n">
        <v>1</v>
      </c>
      <c r="AW592" s="24" t="e">
        <f aca="false">REPLACE(INDEX(GroupVertices[group], MATCH(Edges[[#this row],[vertex 1]],GroupVertices[vertex],0)),1,1,"")</f>
        <v>#VALUE!</v>
      </c>
      <c r="AX592" s="24" t="e">
        <f aca="false">REPLACE(INDEX(GroupVertices[group], MATCH(Edges[[#this row],[vertex 2]],GroupVertices[vertex],0)),1,1,"")</f>
        <v>#VALUE!</v>
      </c>
      <c r="AY592" s="25"/>
      <c r="AZ592" s="26"/>
      <c r="BA592" s="25"/>
      <c r="BB592" s="26"/>
      <c r="BC592" s="25"/>
      <c r="BD592" s="26"/>
      <c r="BE592" s="25"/>
      <c r="BF592" s="26"/>
      <c r="BG592" s="25"/>
    </row>
    <row r="593" customFormat="false" ht="15" hidden="false" customHeight="false" outlineLevel="0" collapsed="false">
      <c r="A593" s="15" t="s">
        <v>1320</v>
      </c>
      <c r="B593" s="15" t="s">
        <v>1320</v>
      </c>
      <c r="C593" s="16" t="s">
        <v>66</v>
      </c>
      <c r="D593" s="17" t="n">
        <v>3</v>
      </c>
      <c r="E593" s="16" t="s">
        <v>67</v>
      </c>
      <c r="F593" s="18" t="n">
        <v>32</v>
      </c>
      <c r="G593" s="16"/>
      <c r="H593" s="19"/>
      <c r="I593" s="7"/>
      <c r="J593" s="7"/>
      <c r="K593" s="8" t="s">
        <v>68</v>
      </c>
      <c r="L593" s="20" t="n">
        <v>593</v>
      </c>
      <c r="M593" s="20"/>
      <c r="N593" s="10"/>
      <c r="O593" s="27" t="s">
        <v>21</v>
      </c>
      <c r="P593" s="28" t="n">
        <v>42704.8637037037</v>
      </c>
      <c r="Q593" s="27" t="s">
        <v>2340</v>
      </c>
      <c r="R593" s="23" t="s">
        <v>996</v>
      </c>
      <c r="S593" s="27" t="s">
        <v>997</v>
      </c>
      <c r="T593" s="27"/>
      <c r="U593" s="28" t="n">
        <v>42704.8637037037</v>
      </c>
      <c r="V593" s="23" t="s">
        <v>2341</v>
      </c>
      <c r="W593" s="27"/>
      <c r="X593" s="27"/>
      <c r="Y593" s="27" t="s">
        <v>2342</v>
      </c>
      <c r="Z593" s="27"/>
      <c r="AA593" s="29" t="inlineStr">
        <f aca="false">FALSE()</f>
        <is>
          <t/>
        </is>
      </c>
      <c r="AB593" s="29" t="n">
        <v>2</v>
      </c>
      <c r="AC593" s="29"/>
      <c r="AD593" s="29" t="inlineStr">
        <f aca="false">FALSE()</f>
        <is>
          <t/>
        </is>
      </c>
      <c r="AE593" s="29" t="s">
        <v>75</v>
      </c>
      <c r="AF593" s="29"/>
      <c r="AG593" s="29"/>
      <c r="AH593" s="29" t="inlineStr">
        <f aca="false">FALSE()</f>
        <is>
          <t/>
        </is>
      </c>
      <c r="AI593" s="29" t="n">
        <v>0</v>
      </c>
      <c r="AJ593" s="29"/>
      <c r="AK593" s="29" t="s">
        <v>76</v>
      </c>
      <c r="AL593" s="29" t="n">
        <f aca="false">FALSE()</f>
        <v>0</v>
      </c>
      <c r="AM593" s="29" t="s">
        <v>2342</v>
      </c>
      <c r="AN593" s="29"/>
      <c r="AO593" s="29"/>
      <c r="AP593" s="29"/>
      <c r="AQ593" s="29"/>
      <c r="AR593" s="29"/>
      <c r="AS593" s="29"/>
      <c r="AT593" s="29"/>
      <c r="AU593" s="29"/>
      <c r="AV593" s="0" t="n">
        <v>1</v>
      </c>
      <c r="AW593" s="24" t="e">
        <f aca="false">REPLACE(INDEX(GroupVertices[group], MATCH(Edges[[#this row],[vertex 1]],GroupVertices[vertex],0)),1,1,"")</f>
        <v>#VALUE!</v>
      </c>
      <c r="AX593" s="24" t="e">
        <f aca="false">REPLACE(INDEX(GroupVertices[group], MATCH(Edges[[#this row],[vertex 2]],GroupVertices[vertex],0)),1,1,"")</f>
        <v>#VALUE!</v>
      </c>
      <c r="AY593" s="25" t="n">
        <v>0</v>
      </c>
      <c r="AZ593" s="26" t="n">
        <v>0</v>
      </c>
      <c r="BA593" s="25" t="n">
        <v>0</v>
      </c>
      <c r="BB593" s="26" t="n">
        <v>0</v>
      </c>
      <c r="BC593" s="25" t="n">
        <v>0</v>
      </c>
      <c r="BD593" s="26" t="n">
        <v>0</v>
      </c>
      <c r="BE593" s="25" t="n">
        <v>6</v>
      </c>
      <c r="BF593" s="26" t="n">
        <v>100</v>
      </c>
      <c r="BG593" s="25" t="n">
        <v>6</v>
      </c>
    </row>
    <row r="594" customFormat="false" ht="15" hidden="false" customHeight="false" outlineLevel="0" collapsed="false">
      <c r="A594" s="15" t="s">
        <v>962</v>
      </c>
      <c r="B594" s="15" t="s">
        <v>1320</v>
      </c>
      <c r="C594" s="16" t="s">
        <v>66</v>
      </c>
      <c r="D594" s="17" t="n">
        <v>3</v>
      </c>
      <c r="E594" s="16" t="s">
        <v>67</v>
      </c>
      <c r="F594" s="18" t="n">
        <v>32</v>
      </c>
      <c r="G594" s="16"/>
      <c r="H594" s="19"/>
      <c r="I594" s="7"/>
      <c r="J594" s="7"/>
      <c r="K594" s="8" t="s">
        <v>68</v>
      </c>
      <c r="L594" s="20" t="n">
        <v>594</v>
      </c>
      <c r="M594" s="20"/>
      <c r="N594" s="10"/>
      <c r="O594" s="27" t="s">
        <v>69</v>
      </c>
      <c r="P594" s="28" t="n">
        <v>42704.8487731482</v>
      </c>
      <c r="Q594" s="31" t="s">
        <v>2336</v>
      </c>
      <c r="R594" s="27" t="s">
        <v>2337</v>
      </c>
      <c r="S594" s="27" t="s">
        <v>2338</v>
      </c>
      <c r="T594" s="27"/>
      <c r="U594" s="28" t="n">
        <v>42704.8487731482</v>
      </c>
      <c r="V594" s="23" t="s">
        <v>2339</v>
      </c>
      <c r="W594" s="27"/>
      <c r="X594" s="27"/>
      <c r="Y594" s="27" t="s">
        <v>1319</v>
      </c>
      <c r="Z594" s="27"/>
      <c r="AA594" s="29" t="inlineStr">
        <f aca="false">FALSE()</f>
        <is>
          <t/>
        </is>
      </c>
      <c r="AB594" s="29" t="n">
        <v>0</v>
      </c>
      <c r="AC594" s="29"/>
      <c r="AD594" s="29" t="inlineStr">
        <f aca="false">FALSE()</f>
        <is>
          <t/>
        </is>
      </c>
      <c r="AE594" s="29" t="s">
        <v>75</v>
      </c>
      <c r="AF594" s="29"/>
      <c r="AG594" s="29"/>
      <c r="AH594" s="29" t="inlineStr">
        <f aca="false">FALSE()</f>
        <is>
          <t/>
        </is>
      </c>
      <c r="AI594" s="29" t="n">
        <v>0</v>
      </c>
      <c r="AJ594" s="29"/>
      <c r="AK594" s="29" t="s">
        <v>76</v>
      </c>
      <c r="AL594" s="29" t="n">
        <f aca="false">TRUE()</f>
        <v>1</v>
      </c>
      <c r="AM594" s="29" t="s">
        <v>1319</v>
      </c>
      <c r="AN594" s="29"/>
      <c r="AO594" s="29"/>
      <c r="AP594" s="29"/>
      <c r="AQ594" s="29"/>
      <c r="AR594" s="29"/>
      <c r="AS594" s="29"/>
      <c r="AT594" s="29"/>
      <c r="AU594" s="29"/>
      <c r="AV594" s="0" t="n">
        <v>1</v>
      </c>
      <c r="AW594" s="24" t="e">
        <f aca="false">REPLACE(INDEX(GroupVertices[group], MATCH(Edges[[#this row],[vertex 1]],GroupVertices[vertex],0)),1,1,"")</f>
        <v>#VALUE!</v>
      </c>
      <c r="AX594" s="24" t="e">
        <f aca="false">REPLACE(INDEX(GroupVertices[group], MATCH(Edges[[#this row],[vertex 2]],GroupVertices[vertex],0)),1,1,"")</f>
        <v>#VALUE!</v>
      </c>
      <c r="AY594" s="25" t="n">
        <v>0</v>
      </c>
      <c r="AZ594" s="26" t="n">
        <v>0</v>
      </c>
      <c r="BA594" s="25" t="n">
        <v>0</v>
      </c>
      <c r="BB594" s="26" t="n">
        <v>0</v>
      </c>
      <c r="BC594" s="25" t="n">
        <v>0</v>
      </c>
      <c r="BD594" s="26" t="n">
        <v>0</v>
      </c>
      <c r="BE594" s="25" t="n">
        <v>12</v>
      </c>
      <c r="BF594" s="26" t="n">
        <v>100</v>
      </c>
      <c r="BG594" s="25" t="n">
        <v>12</v>
      </c>
    </row>
    <row r="595" customFormat="false" ht="15" hidden="false" customHeight="false" outlineLevel="0" collapsed="false">
      <c r="A595" s="15" t="s">
        <v>962</v>
      </c>
      <c r="B595" s="15" t="s">
        <v>2343</v>
      </c>
      <c r="C595" s="16" t="s">
        <v>66</v>
      </c>
      <c r="D595" s="17" t="n">
        <v>3</v>
      </c>
      <c r="E595" s="16" t="s">
        <v>67</v>
      </c>
      <c r="F595" s="18" t="n">
        <v>32</v>
      </c>
      <c r="G595" s="16"/>
      <c r="H595" s="19"/>
      <c r="I595" s="7"/>
      <c r="J595" s="7"/>
      <c r="K595" s="8" t="s">
        <v>68</v>
      </c>
      <c r="L595" s="20" t="n">
        <v>595</v>
      </c>
      <c r="M595" s="20"/>
      <c r="N595" s="10"/>
      <c r="O595" s="27" t="s">
        <v>190</v>
      </c>
      <c r="P595" s="28" t="n">
        <v>42704.877037037</v>
      </c>
      <c r="Q595" s="31" t="s">
        <v>2344</v>
      </c>
      <c r="R595" s="23" t="s">
        <v>1315</v>
      </c>
      <c r="S595" s="27" t="s">
        <v>997</v>
      </c>
      <c r="T595" s="27"/>
      <c r="U595" s="28" t="n">
        <v>42704.877037037</v>
      </c>
      <c r="V595" s="23" t="s">
        <v>2345</v>
      </c>
      <c r="W595" s="27"/>
      <c r="X595" s="27"/>
      <c r="Y595" s="27" t="s">
        <v>2346</v>
      </c>
      <c r="Z595" s="27"/>
      <c r="AA595" s="29" t="inlineStr">
        <f aca="false">FALSE()</f>
        <is>
          <t/>
        </is>
      </c>
      <c r="AB595" s="29" t="n">
        <v>0</v>
      </c>
      <c r="AC595" s="29" t="s">
        <v>2347</v>
      </c>
      <c r="AD595" s="29" t="inlineStr">
        <f aca="false">FALSE()</f>
        <is>
          <t/>
        </is>
      </c>
      <c r="AE595" s="29" t="s">
        <v>75</v>
      </c>
      <c r="AF595" s="29"/>
      <c r="AG595" s="29"/>
      <c r="AH595" s="29" t="inlineStr">
        <f aca="false">FALSE()</f>
        <is>
          <t/>
        </is>
      </c>
      <c r="AI595" s="29" t="n">
        <v>0</v>
      </c>
      <c r="AJ595" s="29"/>
      <c r="AK595" s="29" t="s">
        <v>76</v>
      </c>
      <c r="AL595" s="29" t="n">
        <f aca="false">FALSE()</f>
        <v>0</v>
      </c>
      <c r="AM595" s="29" t="s">
        <v>2346</v>
      </c>
      <c r="AN595" s="29"/>
      <c r="AO595" s="29"/>
      <c r="AP595" s="29"/>
      <c r="AQ595" s="29"/>
      <c r="AR595" s="29"/>
      <c r="AS595" s="29"/>
      <c r="AT595" s="29"/>
      <c r="AU595" s="29"/>
      <c r="AV595" s="0" t="n">
        <v>1</v>
      </c>
      <c r="AW595" s="24" t="e">
        <f aca="false">REPLACE(INDEX(GroupVertices[group], MATCH(Edges[[#this row],[vertex 1]],GroupVertices[vertex],0)),1,1,"")</f>
        <v>#VALUE!</v>
      </c>
      <c r="AX595" s="24" t="e">
        <f aca="false">REPLACE(INDEX(GroupVertices[group], MATCH(Edges[[#this row],[vertex 2]],GroupVertices[vertex],0)),1,1,"")</f>
        <v>#VALUE!</v>
      </c>
      <c r="AY595" s="25" t="n">
        <v>0</v>
      </c>
      <c r="AZ595" s="26" t="n">
        <v>0</v>
      </c>
      <c r="BA595" s="25" t="n">
        <v>0</v>
      </c>
      <c r="BB595" s="26" t="n">
        <v>0</v>
      </c>
      <c r="BC595" s="25" t="n">
        <v>0</v>
      </c>
      <c r="BD595" s="26" t="n">
        <v>0</v>
      </c>
      <c r="BE595" s="25" t="n">
        <v>7</v>
      </c>
      <c r="BF595" s="26" t="n">
        <v>100</v>
      </c>
      <c r="BG595" s="25" t="n">
        <v>7</v>
      </c>
    </row>
    <row r="596" customFormat="false" ht="15" hidden="false" customHeight="false" outlineLevel="0" collapsed="false">
      <c r="A596" s="15" t="s">
        <v>2348</v>
      </c>
      <c r="B596" s="15" t="s">
        <v>962</v>
      </c>
      <c r="C596" s="16" t="s">
        <v>242</v>
      </c>
      <c r="D596" s="17" t="n">
        <v>4.4</v>
      </c>
      <c r="E596" s="16" t="s">
        <v>243</v>
      </c>
      <c r="F596" s="18" t="n">
        <v>30.6315789473684</v>
      </c>
      <c r="G596" s="16"/>
      <c r="H596" s="19"/>
      <c r="I596" s="7"/>
      <c r="J596" s="7"/>
      <c r="K596" s="8" t="s">
        <v>68</v>
      </c>
      <c r="L596" s="20" t="n">
        <v>596</v>
      </c>
      <c r="M596" s="20"/>
      <c r="N596" s="10"/>
      <c r="O596" s="27" t="s">
        <v>69</v>
      </c>
      <c r="P596" s="28" t="n">
        <v>42705.7192708333</v>
      </c>
      <c r="Q596" s="27" t="s">
        <v>1337</v>
      </c>
      <c r="R596" s="27"/>
      <c r="S596" s="27"/>
      <c r="T596" s="27" t="s">
        <v>338</v>
      </c>
      <c r="U596" s="28" t="n">
        <v>42705.7192708333</v>
      </c>
      <c r="V596" s="23" t="s">
        <v>2349</v>
      </c>
      <c r="W596" s="27"/>
      <c r="X596" s="27"/>
      <c r="Y596" s="27" t="s">
        <v>2350</v>
      </c>
      <c r="Z596" s="27"/>
      <c r="AA596" s="29" t="inlineStr">
        <f aca="false">FALSE()</f>
        <is>
          <t/>
        </is>
      </c>
      <c r="AB596" s="29" t="n">
        <v>0</v>
      </c>
      <c r="AC596" s="29"/>
      <c r="AD596" s="29" t="inlineStr">
        <f aca="false">FALSE()</f>
        <is>
          <t/>
        </is>
      </c>
      <c r="AE596" s="29" t="s">
        <v>75</v>
      </c>
      <c r="AF596" s="29"/>
      <c r="AG596" s="29"/>
      <c r="AH596" s="29" t="inlineStr">
        <f aca="false">FALSE()</f>
        <is>
          <t/>
        </is>
      </c>
      <c r="AI596" s="29" t="n">
        <v>3</v>
      </c>
      <c r="AJ596" s="29" t="s">
        <v>1334</v>
      </c>
      <c r="AK596" s="29" t="s">
        <v>1535</v>
      </c>
      <c r="AL596" s="29" t="inlineStr">
        <f aca="false">FALSE()</f>
        <is>
          <t/>
        </is>
      </c>
      <c r="AM596" s="29" t="s">
        <v>1334</v>
      </c>
      <c r="AN596" s="29"/>
      <c r="AO596" s="29"/>
      <c r="AP596" s="29"/>
      <c r="AQ596" s="29"/>
      <c r="AR596" s="29"/>
      <c r="AS596" s="29"/>
      <c r="AT596" s="29"/>
      <c r="AU596" s="29"/>
      <c r="AV596" s="0" t="n">
        <v>2</v>
      </c>
      <c r="AW596" s="24" t="e">
        <f aca="false">REPLACE(INDEX(GroupVertices[group], MATCH(Edges[[#this row],[vertex 1]],GroupVertices[vertex],0)),1,1,"")</f>
        <v>#VALUE!</v>
      </c>
      <c r="AX596" s="24" t="e">
        <f aca="false">REPLACE(INDEX(GroupVertices[group], MATCH(Edges[[#this row],[vertex 2]],GroupVertices[vertex],0)),1,1,"")</f>
        <v>#VALUE!</v>
      </c>
      <c r="AY596" s="25" t="n">
        <v>0</v>
      </c>
      <c r="AZ596" s="26" t="n">
        <v>0</v>
      </c>
      <c r="BA596" s="25" t="n">
        <v>0</v>
      </c>
      <c r="BB596" s="26" t="n">
        <v>0</v>
      </c>
      <c r="BC596" s="25" t="n">
        <v>0</v>
      </c>
      <c r="BD596" s="26" t="n">
        <v>0</v>
      </c>
      <c r="BE596" s="25" t="n">
        <v>21</v>
      </c>
      <c r="BF596" s="26" t="n">
        <v>100</v>
      </c>
      <c r="BG596" s="25" t="n">
        <v>21</v>
      </c>
    </row>
    <row r="597" customFormat="false" ht="15" hidden="false" customHeight="false" outlineLevel="0" collapsed="false">
      <c r="A597" s="15" t="s">
        <v>2348</v>
      </c>
      <c r="B597" s="15" t="s">
        <v>962</v>
      </c>
      <c r="C597" s="16" t="s">
        <v>242</v>
      </c>
      <c r="D597" s="17" t="n">
        <v>4.4</v>
      </c>
      <c r="E597" s="16" t="s">
        <v>243</v>
      </c>
      <c r="F597" s="18" t="n">
        <v>30.6315789473684</v>
      </c>
      <c r="G597" s="16"/>
      <c r="H597" s="19"/>
      <c r="I597" s="7"/>
      <c r="J597" s="7"/>
      <c r="K597" s="8" t="s">
        <v>68</v>
      </c>
      <c r="L597" s="20" t="n">
        <v>597</v>
      </c>
      <c r="M597" s="20"/>
      <c r="N597" s="10"/>
      <c r="O597" s="27" t="s">
        <v>69</v>
      </c>
      <c r="P597" s="28" t="n">
        <v>42709.0443055556</v>
      </c>
      <c r="Q597" s="27" t="s">
        <v>2351</v>
      </c>
      <c r="R597" s="23" t="s">
        <v>2352</v>
      </c>
      <c r="S597" s="27" t="s">
        <v>965</v>
      </c>
      <c r="T597" s="27"/>
      <c r="U597" s="28" t="n">
        <v>42709.0443055556</v>
      </c>
      <c r="V597" s="23" t="s">
        <v>2353</v>
      </c>
      <c r="W597" s="27"/>
      <c r="X597" s="27"/>
      <c r="Y597" s="27" t="s">
        <v>2354</v>
      </c>
      <c r="Z597" s="27"/>
      <c r="AA597" s="29" t="inlineStr">
        <f aca="false">FALSE()</f>
        <is>
          <t/>
        </is>
      </c>
      <c r="AB597" s="29" t="n">
        <v>0</v>
      </c>
      <c r="AC597" s="29"/>
      <c r="AD597" s="29" t="inlineStr">
        <f aca="false">FALSE()</f>
        <is>
          <t/>
        </is>
      </c>
      <c r="AE597" s="29" t="s">
        <v>75</v>
      </c>
      <c r="AF597" s="29"/>
      <c r="AG597" s="29"/>
      <c r="AH597" s="29" t="inlineStr">
        <f aca="false">FALSE()</f>
        <is>
          <t/>
        </is>
      </c>
      <c r="AI597" s="29" t="n">
        <v>6</v>
      </c>
      <c r="AJ597" s="29" t="s">
        <v>2355</v>
      </c>
      <c r="AK597" s="29" t="s">
        <v>1535</v>
      </c>
      <c r="AL597" s="29" t="inlineStr">
        <f aca="false">FALSE()</f>
        <is>
          <t/>
        </is>
      </c>
      <c r="AM597" s="29" t="s">
        <v>2355</v>
      </c>
      <c r="AN597" s="29"/>
      <c r="AO597" s="29"/>
      <c r="AP597" s="29"/>
      <c r="AQ597" s="29"/>
      <c r="AR597" s="29"/>
      <c r="AS597" s="29"/>
      <c r="AT597" s="29"/>
      <c r="AU597" s="29"/>
      <c r="AV597" s="0" t="n">
        <v>2</v>
      </c>
      <c r="AW597" s="24" t="e">
        <f aca="false">REPLACE(INDEX(GroupVertices[group], MATCH(Edges[[#this row],[vertex 1]],GroupVertices[vertex],0)),1,1,"")</f>
        <v>#VALUE!</v>
      </c>
      <c r="AX597" s="24" t="e">
        <f aca="false">REPLACE(INDEX(GroupVertices[group], MATCH(Edges[[#this row],[vertex 2]],GroupVertices[vertex],0)),1,1,"")</f>
        <v>#VALUE!</v>
      </c>
      <c r="AY597" s="25" t="n">
        <v>0</v>
      </c>
      <c r="AZ597" s="26" t="n">
        <v>0</v>
      </c>
      <c r="BA597" s="25" t="n">
        <v>0</v>
      </c>
      <c r="BB597" s="26" t="n">
        <v>0</v>
      </c>
      <c r="BC597" s="25" t="n">
        <v>0</v>
      </c>
      <c r="BD597" s="26" t="n">
        <v>0</v>
      </c>
      <c r="BE597" s="25" t="n">
        <v>8</v>
      </c>
      <c r="BF597" s="26" t="n">
        <v>100</v>
      </c>
      <c r="BG597" s="25" t="n">
        <v>8</v>
      </c>
    </row>
    <row r="598" customFormat="false" ht="15" hidden="false" customHeight="false" outlineLevel="0" collapsed="false">
      <c r="A598" s="15" t="s">
        <v>1369</v>
      </c>
      <c r="B598" s="15" t="s">
        <v>1369</v>
      </c>
      <c r="C598" s="16" t="s">
        <v>66</v>
      </c>
      <c r="D598" s="17" t="n">
        <v>3</v>
      </c>
      <c r="E598" s="16" t="s">
        <v>67</v>
      </c>
      <c r="F598" s="18" t="n">
        <v>32</v>
      </c>
      <c r="G598" s="16"/>
      <c r="H598" s="19"/>
      <c r="I598" s="7"/>
      <c r="J598" s="7"/>
      <c r="K598" s="8" t="s">
        <v>68</v>
      </c>
      <c r="L598" s="20" t="n">
        <v>598</v>
      </c>
      <c r="M598" s="20"/>
      <c r="N598" s="10"/>
      <c r="O598" s="27" t="s">
        <v>21</v>
      </c>
      <c r="P598" s="28" t="n">
        <v>42705.0711226852</v>
      </c>
      <c r="Q598" s="27" t="s">
        <v>2356</v>
      </c>
      <c r="R598" s="23" t="s">
        <v>996</v>
      </c>
      <c r="S598" s="27" t="s">
        <v>997</v>
      </c>
      <c r="T598" s="27"/>
      <c r="U598" s="28" t="n">
        <v>42705.0711226852</v>
      </c>
      <c r="V598" s="23" t="s">
        <v>2357</v>
      </c>
      <c r="W598" s="27"/>
      <c r="X598" s="27"/>
      <c r="Y598" s="27" t="s">
        <v>1373</v>
      </c>
      <c r="Z598" s="27"/>
      <c r="AA598" s="29" t="inlineStr">
        <f aca="false">FALSE()</f>
        <is>
          <t/>
        </is>
      </c>
      <c r="AB598" s="29" t="n">
        <v>0</v>
      </c>
      <c r="AC598" s="29"/>
      <c r="AD598" s="29" t="inlineStr">
        <f aca="false">FALSE()</f>
        <is>
          <t/>
        </is>
      </c>
      <c r="AE598" s="29" t="s">
        <v>75</v>
      </c>
      <c r="AF598" s="29"/>
      <c r="AG598" s="29"/>
      <c r="AH598" s="29" t="inlineStr">
        <f aca="false">FALSE()</f>
        <is>
          <t/>
        </is>
      </c>
      <c r="AI598" s="29" t="n">
        <v>0</v>
      </c>
      <c r="AJ598" s="29"/>
      <c r="AK598" s="29" t="s">
        <v>84</v>
      </c>
      <c r="AL598" s="29" t="inlineStr">
        <f aca="false">FALSE()</f>
        <is>
          <t/>
        </is>
      </c>
      <c r="AM598" s="29" t="s">
        <v>1373</v>
      </c>
      <c r="AN598" s="29"/>
      <c r="AO598" s="29"/>
      <c r="AP598" s="29"/>
      <c r="AQ598" s="29"/>
      <c r="AR598" s="29"/>
      <c r="AS598" s="29"/>
      <c r="AT598" s="29"/>
      <c r="AU598" s="29"/>
      <c r="AV598" s="0" t="n">
        <v>1</v>
      </c>
      <c r="AW598" s="24" t="e">
        <f aca="false">REPLACE(INDEX(GroupVertices[group], MATCH(Edges[[#this row],[vertex 1]],GroupVertices[vertex],0)),1,1,"")</f>
        <v>#VALUE!</v>
      </c>
      <c r="AX598" s="24" t="e">
        <f aca="false">REPLACE(INDEX(GroupVertices[group], MATCH(Edges[[#this row],[vertex 2]],GroupVertices[vertex],0)),1,1,"")</f>
        <v>#VALUE!</v>
      </c>
      <c r="AY598" s="25" t="n">
        <v>0</v>
      </c>
      <c r="AZ598" s="26" t="n">
        <v>0</v>
      </c>
      <c r="BA598" s="25" t="n">
        <v>0</v>
      </c>
      <c r="BB598" s="26" t="n">
        <v>0</v>
      </c>
      <c r="BC598" s="25" t="n">
        <v>0</v>
      </c>
      <c r="BD598" s="26" t="n">
        <v>0</v>
      </c>
      <c r="BE598" s="25" t="n">
        <v>10</v>
      </c>
      <c r="BF598" s="26" t="n">
        <v>100</v>
      </c>
      <c r="BG598" s="25" t="n">
        <v>10</v>
      </c>
    </row>
    <row r="599" customFormat="false" ht="15" hidden="false" customHeight="false" outlineLevel="0" collapsed="false">
      <c r="A599" s="15" t="s">
        <v>2358</v>
      </c>
      <c r="B599" s="15" t="s">
        <v>1369</v>
      </c>
      <c r="C599" s="16" t="s">
        <v>66</v>
      </c>
      <c r="D599" s="17" t="n">
        <v>3</v>
      </c>
      <c r="E599" s="16" t="s">
        <v>67</v>
      </c>
      <c r="F599" s="18" t="n">
        <v>32</v>
      </c>
      <c r="G599" s="16"/>
      <c r="H599" s="19"/>
      <c r="I599" s="7"/>
      <c r="J599" s="7"/>
      <c r="K599" s="8" t="s">
        <v>68</v>
      </c>
      <c r="L599" s="20" t="n">
        <v>599</v>
      </c>
      <c r="M599" s="20"/>
      <c r="N599" s="10"/>
      <c r="O599" s="27" t="s">
        <v>69</v>
      </c>
      <c r="P599" s="28" t="n">
        <v>42709.0586342593</v>
      </c>
      <c r="Q599" s="27" t="s">
        <v>1370</v>
      </c>
      <c r="R599" s="23" t="s">
        <v>996</v>
      </c>
      <c r="S599" s="27" t="s">
        <v>997</v>
      </c>
      <c r="T599" s="27"/>
      <c r="U599" s="28" t="n">
        <v>42709.0586342593</v>
      </c>
      <c r="V599" s="23" t="s">
        <v>2359</v>
      </c>
      <c r="W599" s="27"/>
      <c r="X599" s="27"/>
      <c r="Y599" s="27" t="s">
        <v>2360</v>
      </c>
      <c r="Z599" s="27"/>
      <c r="AA599" s="29" t="inlineStr">
        <f aca="false">FALSE()</f>
        <is>
          <t/>
        </is>
      </c>
      <c r="AB599" s="29" t="n">
        <v>0</v>
      </c>
      <c r="AC599" s="29"/>
      <c r="AD599" s="29" t="inlineStr">
        <f aca="false">FALSE()</f>
        <is>
          <t/>
        </is>
      </c>
      <c r="AE599" s="29" t="s">
        <v>75</v>
      </c>
      <c r="AF599" s="29"/>
      <c r="AG599" s="29"/>
      <c r="AH599" s="29" t="inlineStr">
        <f aca="false">FALSE()</f>
        <is>
          <t/>
        </is>
      </c>
      <c r="AI599" s="29" t="n">
        <v>2</v>
      </c>
      <c r="AJ599" s="29" t="s">
        <v>1373</v>
      </c>
      <c r="AK599" s="29" t="s">
        <v>76</v>
      </c>
      <c r="AL599" s="29" t="inlineStr">
        <f aca="false">FALSE()</f>
        <is>
          <t/>
        </is>
      </c>
      <c r="AM599" s="29" t="s">
        <v>1373</v>
      </c>
      <c r="AN599" s="29"/>
      <c r="AO599" s="29"/>
      <c r="AP599" s="29"/>
      <c r="AQ599" s="29"/>
      <c r="AR599" s="29"/>
      <c r="AS599" s="29"/>
      <c r="AT599" s="29"/>
      <c r="AU599" s="29"/>
      <c r="AV599" s="0" t="n">
        <v>1</v>
      </c>
      <c r="AW599" s="24" t="e">
        <f aca="false">REPLACE(INDEX(GroupVertices[group], MATCH(Edges[[#this row],[vertex 1]],GroupVertices[vertex],0)),1,1,"")</f>
        <v>#VALUE!</v>
      </c>
      <c r="AX599" s="24" t="e">
        <f aca="false">REPLACE(INDEX(GroupVertices[group], MATCH(Edges[[#this row],[vertex 2]],GroupVertices[vertex],0)),1,1,"")</f>
        <v>#VALUE!</v>
      </c>
      <c r="AY599" s="25" t="n">
        <v>0</v>
      </c>
      <c r="AZ599" s="26" t="n">
        <v>0</v>
      </c>
      <c r="BA599" s="25" t="n">
        <v>0</v>
      </c>
      <c r="BB599" s="26" t="n">
        <v>0</v>
      </c>
      <c r="BC599" s="25" t="n">
        <v>0</v>
      </c>
      <c r="BD599" s="26" t="n">
        <v>0</v>
      </c>
      <c r="BE599" s="25" t="n">
        <v>12</v>
      </c>
      <c r="BF599" s="26" t="n">
        <v>100</v>
      </c>
      <c r="BG599" s="25" t="n">
        <v>12</v>
      </c>
    </row>
    <row r="600" customFormat="false" ht="15" hidden="false" customHeight="false" outlineLevel="0" collapsed="false">
      <c r="A600" s="15" t="s">
        <v>2358</v>
      </c>
      <c r="B600" s="15" t="s">
        <v>2358</v>
      </c>
      <c r="C600" s="16" t="s">
        <v>66</v>
      </c>
      <c r="D600" s="17" t="n">
        <v>3</v>
      </c>
      <c r="E600" s="16" t="s">
        <v>67</v>
      </c>
      <c r="F600" s="18" t="n">
        <v>32</v>
      </c>
      <c r="G600" s="16"/>
      <c r="H600" s="19"/>
      <c r="I600" s="7"/>
      <c r="J600" s="7"/>
      <c r="K600" s="8" t="s">
        <v>68</v>
      </c>
      <c r="L600" s="20" t="n">
        <v>600</v>
      </c>
      <c r="M600" s="20"/>
      <c r="N600" s="10"/>
      <c r="O600" s="27" t="s">
        <v>21</v>
      </c>
      <c r="P600" s="28" t="n">
        <v>42709.0584375</v>
      </c>
      <c r="Q600" s="27" t="s">
        <v>2361</v>
      </c>
      <c r="R600" s="23" t="s">
        <v>2362</v>
      </c>
      <c r="S600" s="27" t="s">
        <v>997</v>
      </c>
      <c r="T600" s="27"/>
      <c r="U600" s="28" t="n">
        <v>42709.0584375</v>
      </c>
      <c r="V600" s="23" t="s">
        <v>2363</v>
      </c>
      <c r="W600" s="27"/>
      <c r="X600" s="27"/>
      <c r="Y600" s="27" t="s">
        <v>2364</v>
      </c>
      <c r="Z600" s="27"/>
      <c r="AA600" s="29" t="inlineStr">
        <f aca="false">FALSE()</f>
        <is>
          <t/>
        </is>
      </c>
      <c r="AB600" s="29" t="n">
        <v>0</v>
      </c>
      <c r="AC600" s="29"/>
      <c r="AD600" s="29" t="inlineStr">
        <f aca="false">FALSE()</f>
        <is>
          <t/>
        </is>
      </c>
      <c r="AE600" s="29" t="s">
        <v>75</v>
      </c>
      <c r="AF600" s="29"/>
      <c r="AG600" s="29"/>
      <c r="AH600" s="29" t="inlineStr">
        <f aca="false">FALSE()</f>
        <is>
          <t/>
        </is>
      </c>
      <c r="AI600" s="29" t="n">
        <v>0</v>
      </c>
      <c r="AJ600" s="29"/>
      <c r="AK600" s="29" t="s">
        <v>76</v>
      </c>
      <c r="AL600" s="29" t="inlineStr">
        <f aca="false">FALSE()</f>
        <is>
          <t/>
        </is>
      </c>
      <c r="AM600" s="29" t="s">
        <v>2364</v>
      </c>
      <c r="AN600" s="29"/>
      <c r="AO600" s="29"/>
      <c r="AP600" s="29"/>
      <c r="AQ600" s="29"/>
      <c r="AR600" s="29"/>
      <c r="AS600" s="29"/>
      <c r="AT600" s="29"/>
      <c r="AU600" s="29"/>
      <c r="AV600" s="0" t="n">
        <v>1</v>
      </c>
      <c r="AW600" s="24" t="e">
        <f aca="false">REPLACE(INDEX(GroupVertices[group], MATCH(Edges[[#this row],[vertex 1]],GroupVertices[vertex],0)),1,1,"")</f>
        <v>#VALUE!</v>
      </c>
      <c r="AX600" s="24" t="e">
        <f aca="false">REPLACE(INDEX(GroupVertices[group], MATCH(Edges[[#this row],[vertex 2]],GroupVertices[vertex],0)),1,1,"")</f>
        <v>#VALUE!</v>
      </c>
      <c r="AY600" s="25" t="n">
        <v>0</v>
      </c>
      <c r="AZ600" s="26" t="n">
        <v>0</v>
      </c>
      <c r="BA600" s="25" t="n">
        <v>0</v>
      </c>
      <c r="BB600" s="26" t="n">
        <v>0</v>
      </c>
      <c r="BC600" s="25" t="n">
        <v>0</v>
      </c>
      <c r="BD600" s="26" t="n">
        <v>0</v>
      </c>
      <c r="BE600" s="25" t="n">
        <v>12</v>
      </c>
      <c r="BF600" s="26" t="n">
        <v>100</v>
      </c>
      <c r="BG600" s="25" t="n">
        <v>12</v>
      </c>
    </row>
    <row r="601" customFormat="false" ht="15" hidden="false" customHeight="false" outlineLevel="0" collapsed="false">
      <c r="A601" s="15" t="s">
        <v>2365</v>
      </c>
      <c r="B601" s="15" t="s">
        <v>962</v>
      </c>
      <c r="C601" s="16" t="s">
        <v>66</v>
      </c>
      <c r="D601" s="17" t="n">
        <v>3</v>
      </c>
      <c r="E601" s="16" t="s">
        <v>67</v>
      </c>
      <c r="F601" s="18" t="n">
        <v>32</v>
      </c>
      <c r="G601" s="16"/>
      <c r="H601" s="19"/>
      <c r="I601" s="7"/>
      <c r="J601" s="7"/>
      <c r="K601" s="8" t="s">
        <v>68</v>
      </c>
      <c r="L601" s="20" t="n">
        <v>601</v>
      </c>
      <c r="M601" s="20"/>
      <c r="N601" s="10"/>
      <c r="O601" s="27" t="s">
        <v>69</v>
      </c>
      <c r="P601" s="28" t="n">
        <v>42709.0769097222</v>
      </c>
      <c r="Q601" s="27" t="s">
        <v>2351</v>
      </c>
      <c r="R601" s="23" t="s">
        <v>2352</v>
      </c>
      <c r="S601" s="27" t="s">
        <v>965</v>
      </c>
      <c r="T601" s="27"/>
      <c r="U601" s="28" t="n">
        <v>42709.0769097222</v>
      </c>
      <c r="V601" s="23" t="s">
        <v>2366</v>
      </c>
      <c r="W601" s="27"/>
      <c r="X601" s="27"/>
      <c r="Y601" s="27" t="s">
        <v>2367</v>
      </c>
      <c r="Z601" s="27"/>
      <c r="AA601" s="29" t="inlineStr">
        <f aca="false">FALSE()</f>
        <is>
          <t/>
        </is>
      </c>
      <c r="AB601" s="29" t="n">
        <v>0</v>
      </c>
      <c r="AC601" s="29"/>
      <c r="AD601" s="29" t="inlineStr">
        <f aca="false">FALSE()</f>
        <is>
          <t/>
        </is>
      </c>
      <c r="AE601" s="29" t="s">
        <v>75</v>
      </c>
      <c r="AF601" s="29"/>
      <c r="AG601" s="29"/>
      <c r="AH601" s="29" t="inlineStr">
        <f aca="false">FALSE()</f>
        <is>
          <t/>
        </is>
      </c>
      <c r="AI601" s="29" t="n">
        <v>6</v>
      </c>
      <c r="AJ601" s="29" t="s">
        <v>2355</v>
      </c>
      <c r="AK601" s="29" t="s">
        <v>84</v>
      </c>
      <c r="AL601" s="29" t="inlineStr">
        <f aca="false">FALSE()</f>
        <is>
          <t/>
        </is>
      </c>
      <c r="AM601" s="29" t="s">
        <v>2355</v>
      </c>
      <c r="AN601" s="29"/>
      <c r="AO601" s="29"/>
      <c r="AP601" s="29"/>
      <c r="AQ601" s="29"/>
      <c r="AR601" s="29"/>
      <c r="AS601" s="29"/>
      <c r="AT601" s="29"/>
      <c r="AU601" s="29"/>
      <c r="AV601" s="0" t="n">
        <v>1</v>
      </c>
      <c r="AW601" s="24" t="e">
        <f aca="false">REPLACE(INDEX(GroupVertices[group], MATCH(Edges[[#this row],[vertex 1]],GroupVertices[vertex],0)),1,1,"")</f>
        <v>#VALUE!</v>
      </c>
      <c r="AX601" s="24" t="e">
        <f aca="false">REPLACE(INDEX(GroupVertices[group], MATCH(Edges[[#this row],[vertex 2]],GroupVertices[vertex],0)),1,1,"")</f>
        <v>#VALUE!</v>
      </c>
      <c r="AY601" s="25" t="n">
        <v>0</v>
      </c>
      <c r="AZ601" s="26" t="n">
        <v>0</v>
      </c>
      <c r="BA601" s="25" t="n">
        <v>0</v>
      </c>
      <c r="BB601" s="26" t="n">
        <v>0</v>
      </c>
      <c r="BC601" s="25" t="n">
        <v>0</v>
      </c>
      <c r="BD601" s="26" t="n">
        <v>0</v>
      </c>
      <c r="BE601" s="25" t="n">
        <v>8</v>
      </c>
      <c r="BF601" s="26" t="n">
        <v>100</v>
      </c>
      <c r="BG601" s="25" t="n">
        <v>8</v>
      </c>
    </row>
    <row r="602" customFormat="false" ht="15" hidden="false" customHeight="false" outlineLevel="0" collapsed="false">
      <c r="A602" s="15" t="s">
        <v>2368</v>
      </c>
      <c r="B602" s="15" t="s">
        <v>2369</v>
      </c>
      <c r="C602" s="16" t="s">
        <v>66</v>
      </c>
      <c r="D602" s="17" t="n">
        <v>3</v>
      </c>
      <c r="E602" s="16" t="s">
        <v>67</v>
      </c>
      <c r="F602" s="18" t="n">
        <v>32</v>
      </c>
      <c r="G602" s="16"/>
      <c r="H602" s="19"/>
      <c r="I602" s="7"/>
      <c r="J602" s="7"/>
      <c r="K602" s="8" t="s">
        <v>68</v>
      </c>
      <c r="L602" s="20" t="n">
        <v>602</v>
      </c>
      <c r="M602" s="20"/>
      <c r="N602" s="10"/>
      <c r="O602" s="27" t="s">
        <v>69</v>
      </c>
      <c r="P602" s="28" t="n">
        <v>42709.1114351852</v>
      </c>
      <c r="Q602" s="27" t="s">
        <v>2370</v>
      </c>
      <c r="R602" s="27"/>
      <c r="S602" s="27"/>
      <c r="T602" s="27"/>
      <c r="U602" s="28" t="n">
        <v>42709.1114351852</v>
      </c>
      <c r="V602" s="23" t="s">
        <v>2371</v>
      </c>
      <c r="W602" s="27"/>
      <c r="X602" s="27"/>
      <c r="Y602" s="27" t="s">
        <v>2372</v>
      </c>
      <c r="Z602" s="27"/>
      <c r="AA602" s="29" t="inlineStr">
        <f aca="false">FALSE()</f>
        <is>
          <t/>
        </is>
      </c>
      <c r="AB602" s="29" t="n">
        <v>0</v>
      </c>
      <c r="AC602" s="29"/>
      <c r="AD602" s="29" t="inlineStr">
        <f aca="false">FALSE()</f>
        <is>
          <t/>
        </is>
      </c>
      <c r="AE602" s="29" t="s">
        <v>75</v>
      </c>
      <c r="AF602" s="29"/>
      <c r="AG602" s="29"/>
      <c r="AH602" s="29" t="inlineStr">
        <f aca="false">FALSE()</f>
        <is>
          <t/>
        </is>
      </c>
      <c r="AI602" s="29" t="n">
        <v>5</v>
      </c>
      <c r="AJ602" s="29" t="s">
        <v>2373</v>
      </c>
      <c r="AK602" s="29" t="s">
        <v>135</v>
      </c>
      <c r="AL602" s="29" t="inlineStr">
        <f aca="false">FALSE()</f>
        <is>
          <t/>
        </is>
      </c>
      <c r="AM602" s="29" t="s">
        <v>2373</v>
      </c>
      <c r="AN602" s="29"/>
      <c r="AO602" s="29"/>
      <c r="AP602" s="29"/>
      <c r="AQ602" s="29"/>
      <c r="AR602" s="29"/>
      <c r="AS602" s="29"/>
      <c r="AT602" s="29"/>
      <c r="AU602" s="29"/>
      <c r="AV602" s="0" t="n">
        <v>1</v>
      </c>
      <c r="AW602" s="24" t="e">
        <f aca="false">REPLACE(INDEX(GroupVertices[group], MATCH(Edges[[#this row],[vertex 1]],GroupVertices[vertex],0)),1,1,"")</f>
        <v>#VALUE!</v>
      </c>
      <c r="AX602" s="24" t="e">
        <f aca="false">REPLACE(INDEX(GroupVertices[group], MATCH(Edges[[#this row],[vertex 2]],GroupVertices[vertex],0)),1,1,"")</f>
        <v>#VALUE!</v>
      </c>
      <c r="AY602" s="25"/>
      <c r="AZ602" s="26"/>
      <c r="BA602" s="25"/>
      <c r="BB602" s="26"/>
      <c r="BC602" s="25"/>
      <c r="BD602" s="26"/>
      <c r="BE602" s="25"/>
      <c r="BF602" s="26"/>
      <c r="BG602" s="25"/>
    </row>
    <row r="603" customFormat="false" ht="15" hidden="false" customHeight="false" outlineLevel="0" collapsed="false">
      <c r="A603" s="15" t="s">
        <v>2368</v>
      </c>
      <c r="B603" s="15" t="s">
        <v>2374</v>
      </c>
      <c r="C603" s="16" t="s">
        <v>66</v>
      </c>
      <c r="D603" s="17" t="n">
        <v>3</v>
      </c>
      <c r="E603" s="16" t="s">
        <v>67</v>
      </c>
      <c r="F603" s="18" t="n">
        <v>32</v>
      </c>
      <c r="G603" s="16"/>
      <c r="H603" s="19"/>
      <c r="I603" s="7"/>
      <c r="J603" s="7"/>
      <c r="K603" s="8" t="s">
        <v>68</v>
      </c>
      <c r="L603" s="20" t="n">
        <v>603</v>
      </c>
      <c r="M603" s="20"/>
      <c r="N603" s="10"/>
      <c r="O603" s="27" t="s">
        <v>69</v>
      </c>
      <c r="P603" s="28" t="n">
        <v>42709.1114351852</v>
      </c>
      <c r="Q603" s="27" t="s">
        <v>2370</v>
      </c>
      <c r="R603" s="27"/>
      <c r="S603" s="27"/>
      <c r="T603" s="27"/>
      <c r="U603" s="28" t="n">
        <v>42709.1114351852</v>
      </c>
      <c r="V603" s="23" t="s">
        <v>2371</v>
      </c>
      <c r="W603" s="27"/>
      <c r="X603" s="27"/>
      <c r="Y603" s="27" t="s">
        <v>2372</v>
      </c>
      <c r="Z603" s="27"/>
      <c r="AA603" s="29" t="inlineStr">
        <f aca="false">FALSE()</f>
        <is>
          <t/>
        </is>
      </c>
      <c r="AB603" s="29" t="n">
        <v>0</v>
      </c>
      <c r="AC603" s="29"/>
      <c r="AD603" s="29" t="inlineStr">
        <f aca="false">FALSE()</f>
        <is>
          <t/>
        </is>
      </c>
      <c r="AE603" s="29" t="s">
        <v>75</v>
      </c>
      <c r="AF603" s="29"/>
      <c r="AG603" s="29"/>
      <c r="AH603" s="29" t="inlineStr">
        <f aca="false">FALSE()</f>
        <is>
          <t/>
        </is>
      </c>
      <c r="AI603" s="29" t="n">
        <v>5</v>
      </c>
      <c r="AJ603" s="29" t="s">
        <v>2373</v>
      </c>
      <c r="AK603" s="29" t="s">
        <v>135</v>
      </c>
      <c r="AL603" s="29" t="inlineStr">
        <f aca="false">FALSE()</f>
        <is>
          <t/>
        </is>
      </c>
      <c r="AM603" s="29" t="s">
        <v>2373</v>
      </c>
      <c r="AN603" s="29"/>
      <c r="AO603" s="29"/>
      <c r="AP603" s="29"/>
      <c r="AQ603" s="29"/>
      <c r="AR603" s="29"/>
      <c r="AS603" s="29"/>
      <c r="AT603" s="29"/>
      <c r="AU603" s="29"/>
      <c r="AV603" s="0" t="n">
        <v>1</v>
      </c>
      <c r="AW603" s="24" t="e">
        <f aca="false">REPLACE(INDEX(GroupVertices[group], MATCH(Edges[[#this row],[vertex 1]],GroupVertices[vertex],0)),1,1,"")</f>
        <v>#VALUE!</v>
      </c>
      <c r="AX603" s="24" t="e">
        <f aca="false">REPLACE(INDEX(GroupVertices[group], MATCH(Edges[[#this row],[vertex 2]],GroupVertices[vertex],0)),1,1,"")</f>
        <v>#VALUE!</v>
      </c>
      <c r="AY603" s="25"/>
      <c r="AZ603" s="26"/>
      <c r="BA603" s="25"/>
      <c r="BB603" s="26"/>
      <c r="BC603" s="25"/>
      <c r="BD603" s="26"/>
      <c r="BE603" s="25"/>
      <c r="BF603" s="26"/>
      <c r="BG603" s="25"/>
    </row>
    <row r="604" customFormat="false" ht="15" hidden="false" customHeight="false" outlineLevel="0" collapsed="false">
      <c r="A604" s="15" t="s">
        <v>2368</v>
      </c>
      <c r="B604" s="15" t="s">
        <v>2375</v>
      </c>
      <c r="C604" s="16" t="s">
        <v>66</v>
      </c>
      <c r="D604" s="17" t="n">
        <v>3</v>
      </c>
      <c r="E604" s="16" t="s">
        <v>67</v>
      </c>
      <c r="F604" s="18" t="n">
        <v>32</v>
      </c>
      <c r="G604" s="16"/>
      <c r="H604" s="19"/>
      <c r="I604" s="7"/>
      <c r="J604" s="7"/>
      <c r="K604" s="8" t="s">
        <v>68</v>
      </c>
      <c r="L604" s="20" t="n">
        <v>604</v>
      </c>
      <c r="M604" s="20"/>
      <c r="N604" s="10"/>
      <c r="O604" s="27" t="s">
        <v>69</v>
      </c>
      <c r="P604" s="28" t="n">
        <v>42709.1114351852</v>
      </c>
      <c r="Q604" s="27" t="s">
        <v>2370</v>
      </c>
      <c r="R604" s="27"/>
      <c r="S604" s="27"/>
      <c r="T604" s="27"/>
      <c r="U604" s="28" t="n">
        <v>42709.1114351852</v>
      </c>
      <c r="V604" s="23" t="s">
        <v>2371</v>
      </c>
      <c r="W604" s="27"/>
      <c r="X604" s="27"/>
      <c r="Y604" s="27" t="s">
        <v>2372</v>
      </c>
      <c r="Z604" s="27"/>
      <c r="AA604" s="29" t="inlineStr">
        <f aca="false">FALSE()</f>
        <is>
          <t/>
        </is>
      </c>
      <c r="AB604" s="29" t="n">
        <v>0</v>
      </c>
      <c r="AC604" s="29"/>
      <c r="AD604" s="29" t="inlineStr">
        <f aca="false">FALSE()</f>
        <is>
          <t/>
        </is>
      </c>
      <c r="AE604" s="29" t="s">
        <v>75</v>
      </c>
      <c r="AF604" s="29"/>
      <c r="AG604" s="29"/>
      <c r="AH604" s="29" t="inlineStr">
        <f aca="false">FALSE()</f>
        <is>
          <t/>
        </is>
      </c>
      <c r="AI604" s="29" t="n">
        <v>5</v>
      </c>
      <c r="AJ604" s="29" t="s">
        <v>2373</v>
      </c>
      <c r="AK604" s="29" t="s">
        <v>135</v>
      </c>
      <c r="AL604" s="29" t="inlineStr">
        <f aca="false">FALSE()</f>
        <is>
          <t/>
        </is>
      </c>
      <c r="AM604" s="29" t="s">
        <v>2373</v>
      </c>
      <c r="AN604" s="29"/>
      <c r="AO604" s="29"/>
      <c r="AP604" s="29"/>
      <c r="AQ604" s="29"/>
      <c r="AR604" s="29"/>
      <c r="AS604" s="29"/>
      <c r="AT604" s="29"/>
      <c r="AU604" s="29"/>
      <c r="AV604" s="0" t="n">
        <v>1</v>
      </c>
      <c r="AW604" s="24" t="e">
        <f aca="false">REPLACE(INDEX(GroupVertices[group], MATCH(Edges[[#this row],[vertex 1]],GroupVertices[vertex],0)),1,1,"")</f>
        <v>#VALUE!</v>
      </c>
      <c r="AX604" s="24" t="e">
        <f aca="false">REPLACE(INDEX(GroupVertices[group], MATCH(Edges[[#this row],[vertex 2]],GroupVertices[vertex],0)),1,1,"")</f>
        <v>#VALUE!</v>
      </c>
      <c r="AY604" s="25"/>
      <c r="AZ604" s="26"/>
      <c r="BA604" s="25"/>
      <c r="BB604" s="26"/>
      <c r="BC604" s="25"/>
      <c r="BD604" s="26"/>
      <c r="BE604" s="25"/>
      <c r="BF604" s="26"/>
      <c r="BG604" s="25"/>
    </row>
    <row r="605" customFormat="false" ht="15" hidden="false" customHeight="false" outlineLevel="0" collapsed="false">
      <c r="A605" s="15" t="s">
        <v>2368</v>
      </c>
      <c r="B605" s="15" t="s">
        <v>2376</v>
      </c>
      <c r="C605" s="16" t="s">
        <v>66</v>
      </c>
      <c r="D605" s="17" t="n">
        <v>3</v>
      </c>
      <c r="E605" s="16" t="s">
        <v>67</v>
      </c>
      <c r="F605" s="18" t="n">
        <v>32</v>
      </c>
      <c r="G605" s="16"/>
      <c r="H605" s="19"/>
      <c r="I605" s="7"/>
      <c r="J605" s="7"/>
      <c r="K605" s="8" t="s">
        <v>68</v>
      </c>
      <c r="L605" s="20" t="n">
        <v>605</v>
      </c>
      <c r="M605" s="20"/>
      <c r="N605" s="10"/>
      <c r="O605" s="27" t="s">
        <v>69</v>
      </c>
      <c r="P605" s="28" t="n">
        <v>42709.1114351852</v>
      </c>
      <c r="Q605" s="27" t="s">
        <v>2370</v>
      </c>
      <c r="R605" s="27"/>
      <c r="S605" s="27"/>
      <c r="T605" s="27"/>
      <c r="U605" s="28" t="n">
        <v>42709.1114351852</v>
      </c>
      <c r="V605" s="23" t="s">
        <v>2371</v>
      </c>
      <c r="W605" s="27"/>
      <c r="X605" s="27"/>
      <c r="Y605" s="27" t="s">
        <v>2372</v>
      </c>
      <c r="Z605" s="27"/>
      <c r="AA605" s="29" t="inlineStr">
        <f aca="false">FALSE()</f>
        <is>
          <t/>
        </is>
      </c>
      <c r="AB605" s="29" t="n">
        <v>0</v>
      </c>
      <c r="AC605" s="29"/>
      <c r="AD605" s="29" t="inlineStr">
        <f aca="false">FALSE()</f>
        <is>
          <t/>
        </is>
      </c>
      <c r="AE605" s="29" t="s">
        <v>75</v>
      </c>
      <c r="AF605" s="29"/>
      <c r="AG605" s="29"/>
      <c r="AH605" s="29" t="inlineStr">
        <f aca="false">FALSE()</f>
        <is>
          <t/>
        </is>
      </c>
      <c r="AI605" s="29" t="n">
        <v>5</v>
      </c>
      <c r="AJ605" s="29" t="s">
        <v>2373</v>
      </c>
      <c r="AK605" s="29" t="s">
        <v>135</v>
      </c>
      <c r="AL605" s="29" t="inlineStr">
        <f aca="false">FALSE()</f>
        <is>
          <t/>
        </is>
      </c>
      <c r="AM605" s="29" t="s">
        <v>2373</v>
      </c>
      <c r="AN605" s="29"/>
      <c r="AO605" s="29"/>
      <c r="AP605" s="29"/>
      <c r="AQ605" s="29"/>
      <c r="AR605" s="29"/>
      <c r="AS605" s="29"/>
      <c r="AT605" s="29"/>
      <c r="AU605" s="29"/>
      <c r="AV605" s="0" t="n">
        <v>1</v>
      </c>
      <c r="AW605" s="24" t="e">
        <f aca="false">REPLACE(INDEX(GroupVertices[group], MATCH(Edges[[#this row],[vertex 1]],GroupVertices[vertex],0)),1,1,"")</f>
        <v>#VALUE!</v>
      </c>
      <c r="AX605" s="24" t="e">
        <f aca="false">REPLACE(INDEX(GroupVertices[group], MATCH(Edges[[#this row],[vertex 2]],GroupVertices[vertex],0)),1,1,"")</f>
        <v>#VALUE!</v>
      </c>
      <c r="AY605" s="25" t="n">
        <v>0</v>
      </c>
      <c r="AZ605" s="26" t="n">
        <v>0</v>
      </c>
      <c r="BA605" s="25" t="n">
        <v>0</v>
      </c>
      <c r="BB605" s="26" t="n">
        <v>0</v>
      </c>
      <c r="BC605" s="25" t="n">
        <v>0</v>
      </c>
      <c r="BD605" s="26" t="n">
        <v>0</v>
      </c>
      <c r="BE605" s="25" t="n">
        <v>15</v>
      </c>
      <c r="BF605" s="26" t="n">
        <v>100</v>
      </c>
      <c r="BG605" s="25" t="n">
        <v>15</v>
      </c>
    </row>
    <row r="606" customFormat="false" ht="15" hidden="false" customHeight="false" outlineLevel="0" collapsed="false">
      <c r="A606" s="15" t="s">
        <v>2377</v>
      </c>
      <c r="B606" s="15" t="s">
        <v>2377</v>
      </c>
      <c r="C606" s="16" t="s">
        <v>66</v>
      </c>
      <c r="D606" s="17" t="n">
        <v>3</v>
      </c>
      <c r="E606" s="16" t="s">
        <v>67</v>
      </c>
      <c r="F606" s="18" t="n">
        <v>32</v>
      </c>
      <c r="G606" s="16"/>
      <c r="H606" s="19"/>
      <c r="I606" s="7"/>
      <c r="J606" s="7"/>
      <c r="K606" s="8" t="s">
        <v>68</v>
      </c>
      <c r="L606" s="20" t="n">
        <v>606</v>
      </c>
      <c r="M606" s="20"/>
      <c r="N606" s="10"/>
      <c r="O606" s="27" t="s">
        <v>21</v>
      </c>
      <c r="P606" s="28" t="n">
        <v>42709.1233564815</v>
      </c>
      <c r="Q606" s="27" t="s">
        <v>2378</v>
      </c>
      <c r="R606" s="27"/>
      <c r="S606" s="27"/>
      <c r="T606" s="27"/>
      <c r="U606" s="28" t="n">
        <v>42709.1233564815</v>
      </c>
      <c r="V606" s="23" t="s">
        <v>2379</v>
      </c>
      <c r="W606" s="27"/>
      <c r="X606" s="27"/>
      <c r="Y606" s="27" t="s">
        <v>2380</v>
      </c>
      <c r="Z606" s="27"/>
      <c r="AA606" s="29" t="inlineStr">
        <f aca="false">FALSE()</f>
        <is>
          <t/>
        </is>
      </c>
      <c r="AB606" s="29" t="n">
        <v>0</v>
      </c>
      <c r="AC606" s="29"/>
      <c r="AD606" s="29" t="inlineStr">
        <f aca="false">FALSE()</f>
        <is>
          <t/>
        </is>
      </c>
      <c r="AE606" s="29" t="s">
        <v>75</v>
      </c>
      <c r="AF606" s="29"/>
      <c r="AG606" s="29"/>
      <c r="AH606" s="29" t="inlineStr">
        <f aca="false">FALSE()</f>
        <is>
          <t/>
        </is>
      </c>
      <c r="AI606" s="29" t="n">
        <v>0</v>
      </c>
      <c r="AJ606" s="29"/>
      <c r="AK606" s="29" t="s">
        <v>135</v>
      </c>
      <c r="AL606" s="29" t="inlineStr">
        <f aca="false">FALSE()</f>
        <is>
          <t/>
        </is>
      </c>
      <c r="AM606" s="29" t="s">
        <v>2380</v>
      </c>
      <c r="AN606" s="29"/>
      <c r="AO606" s="29"/>
      <c r="AP606" s="29"/>
      <c r="AQ606" s="29"/>
      <c r="AR606" s="29"/>
      <c r="AS606" s="29"/>
      <c r="AT606" s="29"/>
      <c r="AU606" s="29"/>
      <c r="AV606" s="0" t="n">
        <v>1</v>
      </c>
      <c r="AW606" s="24" t="e">
        <f aca="false">REPLACE(INDEX(GroupVertices[group], MATCH(Edges[[#this row],[vertex 1]],GroupVertices[vertex],0)),1,1,"")</f>
        <v>#VALUE!</v>
      </c>
      <c r="AX606" s="24" t="e">
        <f aca="false">REPLACE(INDEX(GroupVertices[group], MATCH(Edges[[#this row],[vertex 2]],GroupVertices[vertex],0)),1,1,"")</f>
        <v>#VALUE!</v>
      </c>
      <c r="AY606" s="25" t="n">
        <v>0</v>
      </c>
      <c r="AZ606" s="26" t="n">
        <v>0</v>
      </c>
      <c r="BA606" s="25" t="n">
        <v>0</v>
      </c>
      <c r="BB606" s="26" t="n">
        <v>0</v>
      </c>
      <c r="BC606" s="25" t="n">
        <v>0</v>
      </c>
      <c r="BD606" s="26" t="n">
        <v>0</v>
      </c>
      <c r="BE606" s="25" t="n">
        <v>5</v>
      </c>
      <c r="BF606" s="26" t="n">
        <v>100</v>
      </c>
      <c r="BG606" s="25" t="n">
        <v>5</v>
      </c>
    </row>
    <row r="607" customFormat="false" ht="15" hidden="false" customHeight="false" outlineLevel="0" collapsed="false">
      <c r="A607" s="15" t="s">
        <v>2381</v>
      </c>
      <c r="B607" s="15" t="s">
        <v>962</v>
      </c>
      <c r="C607" s="16" t="s">
        <v>66</v>
      </c>
      <c r="D607" s="17" t="n">
        <v>3</v>
      </c>
      <c r="E607" s="16" t="s">
        <v>67</v>
      </c>
      <c r="F607" s="18" t="n">
        <v>32</v>
      </c>
      <c r="G607" s="16"/>
      <c r="H607" s="19"/>
      <c r="I607" s="7"/>
      <c r="J607" s="7"/>
      <c r="K607" s="8" t="s">
        <v>68</v>
      </c>
      <c r="L607" s="20" t="n">
        <v>607</v>
      </c>
      <c r="M607" s="20"/>
      <c r="N607" s="10"/>
      <c r="O607" s="27" t="s">
        <v>69</v>
      </c>
      <c r="P607" s="28" t="n">
        <v>42709.1311689815</v>
      </c>
      <c r="Q607" s="27" t="s">
        <v>2351</v>
      </c>
      <c r="R607" s="23" t="s">
        <v>2352</v>
      </c>
      <c r="S607" s="27" t="s">
        <v>965</v>
      </c>
      <c r="T607" s="27"/>
      <c r="U607" s="28" t="n">
        <v>42709.1311689815</v>
      </c>
      <c r="V607" s="23" t="s">
        <v>2382</v>
      </c>
      <c r="W607" s="27"/>
      <c r="X607" s="27"/>
      <c r="Y607" s="27" t="s">
        <v>2383</v>
      </c>
      <c r="Z607" s="27"/>
      <c r="AA607" s="29" t="inlineStr">
        <f aca="false">FALSE()</f>
        <is>
          <t/>
        </is>
      </c>
      <c r="AB607" s="29" t="n">
        <v>0</v>
      </c>
      <c r="AC607" s="29"/>
      <c r="AD607" s="29" t="inlineStr">
        <f aca="false">FALSE()</f>
        <is>
          <t/>
        </is>
      </c>
      <c r="AE607" s="29" t="s">
        <v>75</v>
      </c>
      <c r="AF607" s="29"/>
      <c r="AG607" s="29"/>
      <c r="AH607" s="29" t="inlineStr">
        <f aca="false">FALSE()</f>
        <is>
          <t/>
        </is>
      </c>
      <c r="AI607" s="29" t="n">
        <v>6</v>
      </c>
      <c r="AJ607" s="29" t="s">
        <v>2355</v>
      </c>
      <c r="AK607" s="29" t="s">
        <v>84</v>
      </c>
      <c r="AL607" s="29" t="inlineStr">
        <f aca="false">FALSE()</f>
        <is>
          <t/>
        </is>
      </c>
      <c r="AM607" s="29" t="s">
        <v>2355</v>
      </c>
      <c r="AN607" s="29"/>
      <c r="AO607" s="29"/>
      <c r="AP607" s="29"/>
      <c r="AQ607" s="29"/>
      <c r="AR607" s="29"/>
      <c r="AS607" s="29"/>
      <c r="AT607" s="29"/>
      <c r="AU607" s="29"/>
      <c r="AV607" s="0" t="n">
        <v>1</v>
      </c>
      <c r="AW607" s="24" t="e">
        <f aca="false">REPLACE(INDEX(GroupVertices[group], MATCH(Edges[[#this row],[vertex 1]],GroupVertices[vertex],0)),1,1,"")</f>
        <v>#VALUE!</v>
      </c>
      <c r="AX607" s="24" t="e">
        <f aca="false">REPLACE(INDEX(GroupVertices[group], MATCH(Edges[[#this row],[vertex 2]],GroupVertices[vertex],0)),1,1,"")</f>
        <v>#VALUE!</v>
      </c>
      <c r="AY607" s="25" t="n">
        <v>0</v>
      </c>
      <c r="AZ607" s="26" t="n">
        <v>0</v>
      </c>
      <c r="BA607" s="25" t="n">
        <v>0</v>
      </c>
      <c r="BB607" s="26" t="n">
        <v>0</v>
      </c>
      <c r="BC607" s="25" t="n">
        <v>0</v>
      </c>
      <c r="BD607" s="26" t="n">
        <v>0</v>
      </c>
      <c r="BE607" s="25" t="n">
        <v>8</v>
      </c>
      <c r="BF607" s="26" t="n">
        <v>100</v>
      </c>
      <c r="BG607" s="25" t="n">
        <v>8</v>
      </c>
    </row>
    <row r="608" customFormat="false" ht="15" hidden="false" customHeight="false" outlineLevel="0" collapsed="false">
      <c r="A608" s="15" t="s">
        <v>2384</v>
      </c>
      <c r="B608" s="15" t="s">
        <v>2384</v>
      </c>
      <c r="C608" s="16" t="s">
        <v>66</v>
      </c>
      <c r="D608" s="17" t="n">
        <v>3</v>
      </c>
      <c r="E608" s="16" t="s">
        <v>67</v>
      </c>
      <c r="F608" s="18" t="n">
        <v>32</v>
      </c>
      <c r="G608" s="16"/>
      <c r="H608" s="19"/>
      <c r="I608" s="7"/>
      <c r="J608" s="7"/>
      <c r="K608" s="8" t="s">
        <v>68</v>
      </c>
      <c r="L608" s="20" t="n">
        <v>608</v>
      </c>
      <c r="M608" s="20"/>
      <c r="N608" s="10"/>
      <c r="O608" s="27" t="s">
        <v>21</v>
      </c>
      <c r="P608" s="28" t="n">
        <v>42709.1315972222</v>
      </c>
      <c r="Q608" s="27" t="s">
        <v>2385</v>
      </c>
      <c r="R608" s="27"/>
      <c r="S608" s="27"/>
      <c r="T608" s="27"/>
      <c r="U608" s="28" t="n">
        <v>42709.1315972222</v>
      </c>
      <c r="V608" s="23" t="s">
        <v>2386</v>
      </c>
      <c r="W608" s="27"/>
      <c r="X608" s="27"/>
      <c r="Y608" s="27" t="s">
        <v>2387</v>
      </c>
      <c r="Z608" s="27"/>
      <c r="AA608" s="29" t="inlineStr">
        <f aca="false">FALSE()</f>
        <is>
          <t/>
        </is>
      </c>
      <c r="AB608" s="29" t="n">
        <v>0</v>
      </c>
      <c r="AC608" s="29"/>
      <c r="AD608" s="29" t="inlineStr">
        <f aca="false">FALSE()</f>
        <is>
          <t/>
        </is>
      </c>
      <c r="AE608" s="29" t="s">
        <v>75</v>
      </c>
      <c r="AF608" s="29"/>
      <c r="AG608" s="29"/>
      <c r="AH608" s="29" t="inlineStr">
        <f aca="false">FALSE()</f>
        <is>
          <t/>
        </is>
      </c>
      <c r="AI608" s="29" t="n">
        <v>0</v>
      </c>
      <c r="AJ608" s="29"/>
      <c r="AK608" s="29" t="s">
        <v>76</v>
      </c>
      <c r="AL608" s="29" t="inlineStr">
        <f aca="false">FALSE()</f>
        <is>
          <t/>
        </is>
      </c>
      <c r="AM608" s="29" t="s">
        <v>2387</v>
      </c>
      <c r="AN608" s="29"/>
      <c r="AO608" s="29"/>
      <c r="AP608" s="29"/>
      <c r="AQ608" s="29"/>
      <c r="AR608" s="29"/>
      <c r="AS608" s="29"/>
      <c r="AT608" s="29"/>
      <c r="AU608" s="29"/>
      <c r="AV608" s="0" t="n">
        <v>1</v>
      </c>
      <c r="AW608" s="24" t="e">
        <f aca="false">REPLACE(INDEX(GroupVertices[group], MATCH(Edges[[#this row],[vertex 1]],GroupVertices[vertex],0)),1,1,"")</f>
        <v>#VALUE!</v>
      </c>
      <c r="AX608" s="24" t="e">
        <f aca="false">REPLACE(INDEX(GroupVertices[group], MATCH(Edges[[#this row],[vertex 2]],GroupVertices[vertex],0)),1,1,"")</f>
        <v>#VALUE!</v>
      </c>
      <c r="AY608" s="25" t="n">
        <v>0</v>
      </c>
      <c r="AZ608" s="26" t="n">
        <v>0</v>
      </c>
      <c r="BA608" s="25" t="n">
        <v>0</v>
      </c>
      <c r="BB608" s="26" t="n">
        <v>0</v>
      </c>
      <c r="BC608" s="25" t="n">
        <v>0</v>
      </c>
      <c r="BD608" s="26" t="n">
        <v>0</v>
      </c>
      <c r="BE608" s="25" t="n">
        <v>25</v>
      </c>
      <c r="BF608" s="26" t="n">
        <v>100</v>
      </c>
      <c r="BG608" s="25" t="n">
        <v>25</v>
      </c>
    </row>
    <row r="609" customFormat="false" ht="15" hidden="false" customHeight="false" outlineLevel="0" collapsed="false">
      <c r="A609" s="15" t="s">
        <v>2388</v>
      </c>
      <c r="B609" s="15" t="s">
        <v>1085</v>
      </c>
      <c r="C609" s="16" t="s">
        <v>66</v>
      </c>
      <c r="D609" s="17" t="n">
        <v>3</v>
      </c>
      <c r="E609" s="16" t="s">
        <v>67</v>
      </c>
      <c r="F609" s="18" t="n">
        <v>32</v>
      </c>
      <c r="G609" s="16"/>
      <c r="H609" s="19"/>
      <c r="I609" s="7"/>
      <c r="J609" s="7"/>
      <c r="K609" s="8" t="s">
        <v>68</v>
      </c>
      <c r="L609" s="20" t="n">
        <v>609</v>
      </c>
      <c r="M609" s="20"/>
      <c r="N609" s="10"/>
      <c r="O609" s="27" t="s">
        <v>69</v>
      </c>
      <c r="P609" s="28" t="n">
        <v>42709.1455439815</v>
      </c>
      <c r="Q609" s="27" t="s">
        <v>2389</v>
      </c>
      <c r="R609" s="23" t="s">
        <v>1087</v>
      </c>
      <c r="S609" s="27" t="s">
        <v>1088</v>
      </c>
      <c r="T609" s="27"/>
      <c r="U609" s="28" t="n">
        <v>42709.1455439815</v>
      </c>
      <c r="V609" s="23" t="s">
        <v>2390</v>
      </c>
      <c r="W609" s="27"/>
      <c r="X609" s="27"/>
      <c r="Y609" s="27" t="s">
        <v>2391</v>
      </c>
      <c r="Z609" s="27"/>
      <c r="AA609" s="29" t="inlineStr">
        <f aca="false">FALSE()</f>
        <is>
          <t/>
        </is>
      </c>
      <c r="AB609" s="29" t="n">
        <v>0</v>
      </c>
      <c r="AC609" s="29"/>
      <c r="AD609" s="29" t="inlineStr">
        <f aca="false">FALSE()</f>
        <is>
          <t/>
        </is>
      </c>
      <c r="AE609" s="29" t="s">
        <v>75</v>
      </c>
      <c r="AF609" s="29"/>
      <c r="AG609" s="29"/>
      <c r="AH609" s="29" t="inlineStr">
        <f aca="false">FALSE()</f>
        <is>
          <t/>
        </is>
      </c>
      <c r="AI609" s="29" t="n">
        <v>2</v>
      </c>
      <c r="AJ609" s="29" t="s">
        <v>2392</v>
      </c>
      <c r="AK609" s="29" t="s">
        <v>76</v>
      </c>
      <c r="AL609" s="29" t="inlineStr">
        <f aca="false">FALSE()</f>
        <is>
          <t/>
        </is>
      </c>
      <c r="AM609" s="29" t="s">
        <v>2392</v>
      </c>
      <c r="AN609" s="29"/>
      <c r="AO609" s="29"/>
      <c r="AP609" s="29"/>
      <c r="AQ609" s="29"/>
      <c r="AR609" s="29"/>
      <c r="AS609" s="29"/>
      <c r="AT609" s="29"/>
      <c r="AU609" s="29"/>
      <c r="AV609" s="0" t="n">
        <v>1</v>
      </c>
      <c r="AW609" s="24" t="e">
        <f aca="false">REPLACE(INDEX(GroupVertices[group], MATCH(Edges[[#this row],[vertex 1]],GroupVertices[vertex],0)),1,1,"")</f>
        <v>#VALUE!</v>
      </c>
      <c r="AX609" s="24" t="e">
        <f aca="false">REPLACE(INDEX(GroupVertices[group], MATCH(Edges[[#this row],[vertex 2]],GroupVertices[vertex],0)),1,1,"")</f>
        <v>#VALUE!</v>
      </c>
      <c r="AY609" s="25" t="n">
        <v>0</v>
      </c>
      <c r="AZ609" s="26" t="n">
        <v>0</v>
      </c>
      <c r="BA609" s="25" t="n">
        <v>0</v>
      </c>
      <c r="BB609" s="26" t="n">
        <v>0</v>
      </c>
      <c r="BC609" s="25" t="n">
        <v>0</v>
      </c>
      <c r="BD609" s="26" t="n">
        <v>0</v>
      </c>
      <c r="BE609" s="25" t="n">
        <v>11</v>
      </c>
      <c r="BF609" s="26" t="n">
        <v>100</v>
      </c>
      <c r="BG609" s="25" t="n">
        <v>11</v>
      </c>
    </row>
    <row r="610" customFormat="false" ht="15" hidden="false" customHeight="false" outlineLevel="0" collapsed="false">
      <c r="A610" s="15" t="s">
        <v>2393</v>
      </c>
      <c r="B610" s="15" t="s">
        <v>1085</v>
      </c>
      <c r="C610" s="16" t="s">
        <v>66</v>
      </c>
      <c r="D610" s="17" t="n">
        <v>3</v>
      </c>
      <c r="E610" s="16" t="s">
        <v>67</v>
      </c>
      <c r="F610" s="18" t="n">
        <v>32</v>
      </c>
      <c r="G610" s="16"/>
      <c r="H610" s="19"/>
      <c r="I610" s="7"/>
      <c r="J610" s="7"/>
      <c r="K610" s="8" t="s">
        <v>68</v>
      </c>
      <c r="L610" s="20" t="n">
        <v>610</v>
      </c>
      <c r="M610" s="20"/>
      <c r="N610" s="10"/>
      <c r="O610" s="27" t="s">
        <v>69</v>
      </c>
      <c r="P610" s="28" t="n">
        <v>42709.1464699074</v>
      </c>
      <c r="Q610" s="27" t="s">
        <v>2394</v>
      </c>
      <c r="R610" s="23" t="s">
        <v>1308</v>
      </c>
      <c r="S610" s="27" t="s">
        <v>1088</v>
      </c>
      <c r="T610" s="27"/>
      <c r="U610" s="28" t="n">
        <v>42709.1464699074</v>
      </c>
      <c r="V610" s="23" t="s">
        <v>2395</v>
      </c>
      <c r="W610" s="27"/>
      <c r="X610" s="27"/>
      <c r="Y610" s="27" t="s">
        <v>2396</v>
      </c>
      <c r="Z610" s="27"/>
      <c r="AA610" s="29" t="inlineStr">
        <f aca="false">FALSE()</f>
        <is>
          <t/>
        </is>
      </c>
      <c r="AB610" s="29" t="n">
        <v>0</v>
      </c>
      <c r="AC610" s="29"/>
      <c r="AD610" s="29" t="inlineStr">
        <f aca="false">FALSE()</f>
        <is>
          <t/>
        </is>
      </c>
      <c r="AE610" s="29" t="s">
        <v>75</v>
      </c>
      <c r="AF610" s="29"/>
      <c r="AG610" s="29"/>
      <c r="AH610" s="29" t="inlineStr">
        <f aca="false">FALSE()</f>
        <is>
          <t/>
        </is>
      </c>
      <c r="AI610" s="29" t="n">
        <v>1</v>
      </c>
      <c r="AJ610" s="29" t="s">
        <v>2397</v>
      </c>
      <c r="AK610" s="29" t="s">
        <v>135</v>
      </c>
      <c r="AL610" s="29" t="inlineStr">
        <f aca="false">FALSE()</f>
        <is>
          <t/>
        </is>
      </c>
      <c r="AM610" s="29" t="s">
        <v>2397</v>
      </c>
      <c r="AN610" s="29"/>
      <c r="AO610" s="29"/>
      <c r="AP610" s="29"/>
      <c r="AQ610" s="29"/>
      <c r="AR610" s="29"/>
      <c r="AS610" s="29"/>
      <c r="AT610" s="29"/>
      <c r="AU610" s="29"/>
      <c r="AV610" s="0" t="n">
        <v>1</v>
      </c>
      <c r="AW610" s="24" t="e">
        <f aca="false">REPLACE(INDEX(GroupVertices[group], MATCH(Edges[[#this row],[vertex 1]],GroupVertices[vertex],0)),1,1,"")</f>
        <v>#VALUE!</v>
      </c>
      <c r="AX610" s="24" t="e">
        <f aca="false">REPLACE(INDEX(GroupVertices[group], MATCH(Edges[[#this row],[vertex 2]],GroupVertices[vertex],0)),1,1,"")</f>
        <v>#VALUE!</v>
      </c>
      <c r="AY610" s="25" t="n">
        <v>2</v>
      </c>
      <c r="AZ610" s="26" t="n">
        <v>11.7647058823529</v>
      </c>
      <c r="BA610" s="25" t="n">
        <v>0</v>
      </c>
      <c r="BB610" s="26" t="n">
        <v>0</v>
      </c>
      <c r="BC610" s="25" t="n">
        <v>0</v>
      </c>
      <c r="BD610" s="26" t="n">
        <v>0</v>
      </c>
      <c r="BE610" s="25" t="n">
        <v>15</v>
      </c>
      <c r="BF610" s="26" t="n">
        <v>88.2352941176471</v>
      </c>
      <c r="BG610" s="25" t="n">
        <v>17</v>
      </c>
    </row>
    <row r="611" customFormat="false" ht="15" hidden="false" customHeight="false" outlineLevel="0" collapsed="false">
      <c r="A611" s="15" t="s">
        <v>2398</v>
      </c>
      <c r="B611" s="15" t="s">
        <v>1085</v>
      </c>
      <c r="C611" s="16" t="s">
        <v>66</v>
      </c>
      <c r="D611" s="17" t="n">
        <v>3</v>
      </c>
      <c r="E611" s="16" t="s">
        <v>67</v>
      </c>
      <c r="F611" s="18" t="n">
        <v>32</v>
      </c>
      <c r="G611" s="16"/>
      <c r="H611" s="19"/>
      <c r="I611" s="7"/>
      <c r="J611" s="7"/>
      <c r="K611" s="8" t="s">
        <v>68</v>
      </c>
      <c r="L611" s="20" t="n">
        <v>611</v>
      </c>
      <c r="M611" s="20"/>
      <c r="N611" s="10"/>
      <c r="O611" s="27" t="s">
        <v>69</v>
      </c>
      <c r="P611" s="28" t="n">
        <v>42709.1625925926</v>
      </c>
      <c r="Q611" s="27" t="s">
        <v>2389</v>
      </c>
      <c r="R611" s="23" t="s">
        <v>1087</v>
      </c>
      <c r="S611" s="27" t="s">
        <v>1088</v>
      </c>
      <c r="T611" s="27"/>
      <c r="U611" s="28" t="n">
        <v>42709.1625925926</v>
      </c>
      <c r="V611" s="23" t="s">
        <v>2399</v>
      </c>
      <c r="W611" s="27"/>
      <c r="X611" s="27"/>
      <c r="Y611" s="27" t="s">
        <v>2400</v>
      </c>
      <c r="Z611" s="27"/>
      <c r="AA611" s="29" t="inlineStr">
        <f aca="false">FALSE()</f>
        <is>
          <t/>
        </is>
      </c>
      <c r="AB611" s="29" t="n">
        <v>0</v>
      </c>
      <c r="AC611" s="29"/>
      <c r="AD611" s="29" t="inlineStr">
        <f aca="false">FALSE()</f>
        <is>
          <t/>
        </is>
      </c>
      <c r="AE611" s="29" t="s">
        <v>75</v>
      </c>
      <c r="AF611" s="29"/>
      <c r="AG611" s="29"/>
      <c r="AH611" s="29" t="inlineStr">
        <f aca="false">FALSE()</f>
        <is>
          <t/>
        </is>
      </c>
      <c r="AI611" s="29" t="n">
        <v>2</v>
      </c>
      <c r="AJ611" s="29" t="s">
        <v>2392</v>
      </c>
      <c r="AK611" s="29" t="s">
        <v>84</v>
      </c>
      <c r="AL611" s="29" t="inlineStr">
        <f aca="false">FALSE()</f>
        <is>
          <t/>
        </is>
      </c>
      <c r="AM611" s="29" t="s">
        <v>2392</v>
      </c>
      <c r="AN611" s="29"/>
      <c r="AO611" s="29"/>
      <c r="AP611" s="29"/>
      <c r="AQ611" s="29"/>
      <c r="AR611" s="29"/>
      <c r="AS611" s="29"/>
      <c r="AT611" s="29"/>
      <c r="AU611" s="29"/>
      <c r="AV611" s="0" t="n">
        <v>1</v>
      </c>
      <c r="AW611" s="24" t="e">
        <f aca="false">REPLACE(INDEX(GroupVertices[group], MATCH(Edges[[#this row],[vertex 1]],GroupVertices[vertex],0)),1,1,"")</f>
        <v>#VALUE!</v>
      </c>
      <c r="AX611" s="24" t="e">
        <f aca="false">REPLACE(INDEX(GroupVertices[group], MATCH(Edges[[#this row],[vertex 2]],GroupVertices[vertex],0)),1,1,"")</f>
        <v>#VALUE!</v>
      </c>
      <c r="AY611" s="25" t="n">
        <v>0</v>
      </c>
      <c r="AZ611" s="26" t="n">
        <v>0</v>
      </c>
      <c r="BA611" s="25" t="n">
        <v>0</v>
      </c>
      <c r="BB611" s="26" t="n">
        <v>0</v>
      </c>
      <c r="BC611" s="25" t="n">
        <v>0</v>
      </c>
      <c r="BD611" s="26" t="n">
        <v>0</v>
      </c>
      <c r="BE611" s="25" t="n">
        <v>11</v>
      </c>
      <c r="BF611" s="26" t="n">
        <v>100</v>
      </c>
      <c r="BG611" s="25" t="n">
        <v>11</v>
      </c>
    </row>
    <row r="612" customFormat="false" ht="15" hidden="false" customHeight="false" outlineLevel="0" collapsed="false">
      <c r="A612" s="15" t="s">
        <v>2401</v>
      </c>
      <c r="B612" s="15" t="s">
        <v>2402</v>
      </c>
      <c r="C612" s="16" t="s">
        <v>66</v>
      </c>
      <c r="D612" s="17" t="n">
        <v>3</v>
      </c>
      <c r="E612" s="16" t="s">
        <v>67</v>
      </c>
      <c r="F612" s="18" t="n">
        <v>32</v>
      </c>
      <c r="G612" s="16"/>
      <c r="H612" s="19"/>
      <c r="I612" s="7"/>
      <c r="J612" s="7"/>
      <c r="K612" s="8" t="s">
        <v>68</v>
      </c>
      <c r="L612" s="20" t="n">
        <v>612</v>
      </c>
      <c r="M612" s="20"/>
      <c r="N612" s="10"/>
      <c r="O612" s="27" t="s">
        <v>190</v>
      </c>
      <c r="P612" s="28" t="n">
        <v>42709.1913888889</v>
      </c>
      <c r="Q612" s="27" t="s">
        <v>2403</v>
      </c>
      <c r="R612" s="27"/>
      <c r="S612" s="27"/>
      <c r="T612" s="27"/>
      <c r="U612" s="28" t="n">
        <v>42709.1913888889</v>
      </c>
      <c r="V612" s="23" t="s">
        <v>2404</v>
      </c>
      <c r="W612" s="27"/>
      <c r="X612" s="27"/>
      <c r="Y612" s="27" t="s">
        <v>2405</v>
      </c>
      <c r="Z612" s="27" t="s">
        <v>2406</v>
      </c>
      <c r="AA612" s="29" t="inlineStr">
        <f aca="false">FALSE()</f>
        <is>
          <t/>
        </is>
      </c>
      <c r="AB612" s="29" t="n">
        <v>0</v>
      </c>
      <c r="AC612" s="29" t="s">
        <v>2407</v>
      </c>
      <c r="AD612" s="29" t="inlineStr">
        <f aca="false">FALSE()</f>
        <is>
          <t/>
        </is>
      </c>
      <c r="AE612" s="29" t="s">
        <v>75</v>
      </c>
      <c r="AF612" s="29"/>
      <c r="AG612" s="29"/>
      <c r="AH612" s="29" t="inlineStr">
        <f aca="false">FALSE()</f>
        <is>
          <t/>
        </is>
      </c>
      <c r="AI612" s="29" t="n">
        <v>0</v>
      </c>
      <c r="AJ612" s="29"/>
      <c r="AK612" s="29" t="s">
        <v>135</v>
      </c>
      <c r="AL612" s="29" t="inlineStr">
        <f aca="false">FALSE()</f>
        <is>
          <t/>
        </is>
      </c>
      <c r="AM612" s="29" t="s">
        <v>2406</v>
      </c>
      <c r="AN612" s="29"/>
      <c r="AO612" s="29"/>
      <c r="AP612" s="29"/>
      <c r="AQ612" s="29"/>
      <c r="AR612" s="29"/>
      <c r="AS612" s="29"/>
      <c r="AT612" s="29"/>
      <c r="AU612" s="29"/>
      <c r="AV612" s="0" t="n">
        <v>1</v>
      </c>
      <c r="AW612" s="24" t="e">
        <f aca="false">REPLACE(INDEX(GroupVertices[group], MATCH(Edges[[#this row],[vertex 1]],GroupVertices[vertex],0)),1,1,"")</f>
        <v>#VALUE!</v>
      </c>
      <c r="AX612" s="24" t="e">
        <f aca="false">REPLACE(INDEX(GroupVertices[group], MATCH(Edges[[#this row],[vertex 2]],GroupVertices[vertex],0)),1,1,"")</f>
        <v>#VALUE!</v>
      </c>
      <c r="AY612" s="25" t="n">
        <v>0</v>
      </c>
      <c r="AZ612" s="26" t="n">
        <v>0</v>
      </c>
      <c r="BA612" s="25" t="n">
        <v>0</v>
      </c>
      <c r="BB612" s="26" t="n">
        <v>0</v>
      </c>
      <c r="BC612" s="25" t="n">
        <v>0</v>
      </c>
      <c r="BD612" s="26" t="n">
        <v>0</v>
      </c>
      <c r="BE612" s="25" t="n">
        <v>11</v>
      </c>
      <c r="BF612" s="26" t="n">
        <v>100</v>
      </c>
      <c r="BG612" s="25" t="n">
        <v>11</v>
      </c>
    </row>
    <row r="613" customFormat="false" ht="15" hidden="false" customHeight="false" outlineLevel="0" collapsed="false">
      <c r="A613" s="15" t="s">
        <v>2408</v>
      </c>
      <c r="B613" s="15" t="s">
        <v>962</v>
      </c>
      <c r="C613" s="16" t="s">
        <v>66</v>
      </c>
      <c r="D613" s="17" t="n">
        <v>3</v>
      </c>
      <c r="E613" s="16" t="s">
        <v>67</v>
      </c>
      <c r="F613" s="18" t="n">
        <v>32</v>
      </c>
      <c r="G613" s="16"/>
      <c r="H613" s="19"/>
      <c r="I613" s="7"/>
      <c r="J613" s="7"/>
      <c r="K613" s="8" t="s">
        <v>68</v>
      </c>
      <c r="L613" s="20" t="n">
        <v>613</v>
      </c>
      <c r="M613" s="20"/>
      <c r="N613" s="10"/>
      <c r="O613" s="27" t="s">
        <v>69</v>
      </c>
      <c r="P613" s="28" t="n">
        <v>42709.1940509259</v>
      </c>
      <c r="Q613" s="27" t="s">
        <v>2351</v>
      </c>
      <c r="R613" s="23" t="s">
        <v>2352</v>
      </c>
      <c r="S613" s="27" t="s">
        <v>965</v>
      </c>
      <c r="T613" s="27"/>
      <c r="U613" s="28" t="n">
        <v>42709.1940509259</v>
      </c>
      <c r="V613" s="23" t="s">
        <v>2409</v>
      </c>
      <c r="W613" s="27"/>
      <c r="X613" s="27"/>
      <c r="Y613" s="27" t="s">
        <v>2410</v>
      </c>
      <c r="Z613" s="27"/>
      <c r="AA613" s="29" t="inlineStr">
        <f aca="false">FALSE()</f>
        <is>
          <t/>
        </is>
      </c>
      <c r="AB613" s="29" t="n">
        <v>0</v>
      </c>
      <c r="AC613" s="29"/>
      <c r="AD613" s="29" t="inlineStr">
        <f aca="false">FALSE()</f>
        <is>
          <t/>
        </is>
      </c>
      <c r="AE613" s="29" t="s">
        <v>75</v>
      </c>
      <c r="AF613" s="29"/>
      <c r="AG613" s="29"/>
      <c r="AH613" s="29" t="inlineStr">
        <f aca="false">FALSE()</f>
        <is>
          <t/>
        </is>
      </c>
      <c r="AI613" s="29" t="n">
        <v>6</v>
      </c>
      <c r="AJ613" s="29" t="s">
        <v>2355</v>
      </c>
      <c r="AK613" s="29" t="s">
        <v>84</v>
      </c>
      <c r="AL613" s="29" t="inlineStr">
        <f aca="false">FALSE()</f>
        <is>
          <t/>
        </is>
      </c>
      <c r="AM613" s="29" t="s">
        <v>2355</v>
      </c>
      <c r="AN613" s="29"/>
      <c r="AO613" s="29"/>
      <c r="AP613" s="29"/>
      <c r="AQ613" s="29"/>
      <c r="AR613" s="29"/>
      <c r="AS613" s="29"/>
      <c r="AT613" s="29"/>
      <c r="AU613" s="29"/>
      <c r="AV613" s="0" t="n">
        <v>1</v>
      </c>
      <c r="AW613" s="24" t="e">
        <f aca="false">REPLACE(INDEX(GroupVertices[group], MATCH(Edges[[#this row],[vertex 1]],GroupVertices[vertex],0)),1,1,"")</f>
        <v>#VALUE!</v>
      </c>
      <c r="AX613" s="24" t="e">
        <f aca="false">REPLACE(INDEX(GroupVertices[group], MATCH(Edges[[#this row],[vertex 2]],GroupVertices[vertex],0)),1,1,"")</f>
        <v>#VALUE!</v>
      </c>
      <c r="AY613" s="25" t="n">
        <v>0</v>
      </c>
      <c r="AZ613" s="26" t="n">
        <v>0</v>
      </c>
      <c r="BA613" s="25" t="n">
        <v>0</v>
      </c>
      <c r="BB613" s="26" t="n">
        <v>0</v>
      </c>
      <c r="BC613" s="25" t="n">
        <v>0</v>
      </c>
      <c r="BD613" s="26" t="n">
        <v>0</v>
      </c>
      <c r="BE613" s="25" t="n">
        <v>8</v>
      </c>
      <c r="BF613" s="26" t="n">
        <v>100</v>
      </c>
      <c r="BG613" s="25" t="n">
        <v>8</v>
      </c>
    </row>
    <row r="614" customFormat="false" ht="15" hidden="false" customHeight="false" outlineLevel="0" collapsed="false">
      <c r="A614" s="15" t="s">
        <v>2411</v>
      </c>
      <c r="B614" s="15" t="s">
        <v>2411</v>
      </c>
      <c r="C614" s="16" t="s">
        <v>66</v>
      </c>
      <c r="D614" s="17" t="n">
        <v>3</v>
      </c>
      <c r="E614" s="16" t="s">
        <v>67</v>
      </c>
      <c r="F614" s="18" t="n">
        <v>32</v>
      </c>
      <c r="G614" s="16"/>
      <c r="H614" s="19"/>
      <c r="I614" s="7"/>
      <c r="J614" s="7"/>
      <c r="K614" s="8" t="s">
        <v>68</v>
      </c>
      <c r="L614" s="20" t="n">
        <v>614</v>
      </c>
      <c r="M614" s="20"/>
      <c r="N614" s="10"/>
      <c r="O614" s="27" t="s">
        <v>21</v>
      </c>
      <c r="P614" s="28" t="n">
        <v>42709.2448032407</v>
      </c>
      <c r="Q614" s="27" t="s">
        <v>2412</v>
      </c>
      <c r="R614" s="23" t="s">
        <v>2413</v>
      </c>
      <c r="S614" s="27" t="s">
        <v>236</v>
      </c>
      <c r="T614" s="27" t="s">
        <v>2414</v>
      </c>
      <c r="U614" s="28" t="n">
        <v>42709.2448032407</v>
      </c>
      <c r="V614" s="23" t="s">
        <v>2415</v>
      </c>
      <c r="W614" s="27"/>
      <c r="X614" s="27"/>
      <c r="Y614" s="27" t="s">
        <v>2416</v>
      </c>
      <c r="Z614" s="27"/>
      <c r="AA614" s="29" t="inlineStr">
        <f aca="false">FALSE()</f>
        <is>
          <t/>
        </is>
      </c>
      <c r="AB614" s="29" t="n">
        <v>0</v>
      </c>
      <c r="AC614" s="29"/>
      <c r="AD614" s="29" t="inlineStr">
        <f aca="false">FALSE()</f>
        <is>
          <t/>
        </is>
      </c>
      <c r="AE614" s="29" t="s">
        <v>75</v>
      </c>
      <c r="AF614" s="29"/>
      <c r="AG614" s="29"/>
      <c r="AH614" s="29" t="inlineStr">
        <f aca="false">FALSE()</f>
        <is>
          <t/>
        </is>
      </c>
      <c r="AI614" s="29" t="n">
        <v>0</v>
      </c>
      <c r="AJ614" s="29"/>
      <c r="AK614" s="29" t="s">
        <v>239</v>
      </c>
      <c r="AL614" s="29" t="inlineStr">
        <f aca="false">FALSE()</f>
        <is>
          <t/>
        </is>
      </c>
      <c r="AM614" s="29" t="s">
        <v>2416</v>
      </c>
      <c r="AN614" s="29"/>
      <c r="AO614" s="29"/>
      <c r="AP614" s="29"/>
      <c r="AQ614" s="29"/>
      <c r="AR614" s="29"/>
      <c r="AS614" s="29"/>
      <c r="AT614" s="29"/>
      <c r="AU614" s="29"/>
      <c r="AV614" s="0" t="n">
        <v>1</v>
      </c>
      <c r="AW614" s="24" t="e">
        <f aca="false">REPLACE(INDEX(GroupVertices[group], MATCH(Edges[[#this row],[vertex 1]],GroupVertices[vertex],0)),1,1,"")</f>
        <v>#VALUE!</v>
      </c>
      <c r="AX614" s="24" t="e">
        <f aca="false">REPLACE(INDEX(GroupVertices[group], MATCH(Edges[[#this row],[vertex 2]],GroupVertices[vertex],0)),1,1,"")</f>
        <v>#VALUE!</v>
      </c>
      <c r="AY614" s="25" t="n">
        <v>1</v>
      </c>
      <c r="AZ614" s="26" t="n">
        <v>9.09090909090909</v>
      </c>
      <c r="BA614" s="25" t="n">
        <v>0</v>
      </c>
      <c r="BB614" s="26" t="n">
        <v>0</v>
      </c>
      <c r="BC614" s="25" t="n">
        <v>0</v>
      </c>
      <c r="BD614" s="26" t="n">
        <v>0</v>
      </c>
      <c r="BE614" s="25" t="n">
        <v>10</v>
      </c>
      <c r="BF614" s="26" t="n">
        <v>90.9090909090909</v>
      </c>
      <c r="BG614" s="25" t="n">
        <v>11</v>
      </c>
    </row>
    <row r="615" customFormat="false" ht="15" hidden="false" customHeight="false" outlineLevel="0" collapsed="false">
      <c r="A615" s="15" t="s">
        <v>2417</v>
      </c>
      <c r="B615" s="15" t="s">
        <v>2417</v>
      </c>
      <c r="C615" s="16" t="s">
        <v>66</v>
      </c>
      <c r="D615" s="17" t="n">
        <v>3</v>
      </c>
      <c r="E615" s="16" t="s">
        <v>67</v>
      </c>
      <c r="F615" s="18" t="n">
        <v>32</v>
      </c>
      <c r="G615" s="16"/>
      <c r="H615" s="19"/>
      <c r="I615" s="7"/>
      <c r="J615" s="7"/>
      <c r="K615" s="8" t="s">
        <v>68</v>
      </c>
      <c r="L615" s="20" t="n">
        <v>615</v>
      </c>
      <c r="M615" s="20"/>
      <c r="N615" s="10"/>
      <c r="O615" s="27" t="s">
        <v>21</v>
      </c>
      <c r="P615" s="28" t="n">
        <v>42709.2726388889</v>
      </c>
      <c r="Q615" s="27" t="s">
        <v>2418</v>
      </c>
      <c r="R615" s="23" t="s">
        <v>2419</v>
      </c>
      <c r="S615" s="27" t="s">
        <v>2420</v>
      </c>
      <c r="T615" s="27"/>
      <c r="U615" s="28" t="n">
        <v>42709.2726388889</v>
      </c>
      <c r="V615" s="23" t="s">
        <v>2421</v>
      </c>
      <c r="W615" s="27"/>
      <c r="X615" s="27"/>
      <c r="Y615" s="27" t="s">
        <v>2422</v>
      </c>
      <c r="Z615" s="27"/>
      <c r="AA615" s="29" t="inlineStr">
        <f aca="false">FALSE()</f>
        <is>
          <t/>
        </is>
      </c>
      <c r="AB615" s="29" t="n">
        <v>0</v>
      </c>
      <c r="AC615" s="29"/>
      <c r="AD615" s="29" t="inlineStr">
        <f aca="false">FALSE()</f>
        <is>
          <t/>
        </is>
      </c>
      <c r="AE615" s="29" t="s">
        <v>75</v>
      </c>
      <c r="AF615" s="29"/>
      <c r="AG615" s="29"/>
      <c r="AH615" s="29" t="inlineStr">
        <f aca="false">FALSE()</f>
        <is>
          <t/>
        </is>
      </c>
      <c r="AI615" s="29" t="n">
        <v>0</v>
      </c>
      <c r="AJ615" s="29"/>
      <c r="AK615" s="29" t="s">
        <v>578</v>
      </c>
      <c r="AL615" s="29" t="inlineStr">
        <f aca="false">FALSE()</f>
        <is>
          <t/>
        </is>
      </c>
      <c r="AM615" s="29" t="s">
        <v>2422</v>
      </c>
      <c r="AN615" s="29"/>
      <c r="AO615" s="29"/>
      <c r="AP615" s="29"/>
      <c r="AQ615" s="29"/>
      <c r="AR615" s="29"/>
      <c r="AS615" s="29"/>
      <c r="AT615" s="29"/>
      <c r="AU615" s="29"/>
      <c r="AV615" s="0" t="n">
        <v>1</v>
      </c>
      <c r="AW615" s="24" t="e">
        <f aca="false">REPLACE(INDEX(GroupVertices[group], MATCH(Edges[[#this row],[vertex 1]],GroupVertices[vertex],0)),1,1,"")</f>
        <v>#VALUE!</v>
      </c>
      <c r="AX615" s="24" t="e">
        <f aca="false">REPLACE(INDEX(GroupVertices[group], MATCH(Edges[[#this row],[vertex 2]],GroupVertices[vertex],0)),1,1,"")</f>
        <v>#VALUE!</v>
      </c>
      <c r="AY615" s="25" t="n">
        <v>2</v>
      </c>
      <c r="AZ615" s="26" t="n">
        <v>16.6666666666667</v>
      </c>
      <c r="BA615" s="25" t="n">
        <v>0</v>
      </c>
      <c r="BB615" s="26" t="n">
        <v>0</v>
      </c>
      <c r="BC615" s="25" t="n">
        <v>0</v>
      </c>
      <c r="BD615" s="26" t="n">
        <v>0</v>
      </c>
      <c r="BE615" s="25" t="n">
        <v>10</v>
      </c>
      <c r="BF615" s="26" t="n">
        <v>83.3333333333333</v>
      </c>
      <c r="BG615" s="25" t="n">
        <v>12</v>
      </c>
    </row>
    <row r="616" customFormat="false" ht="15" hidden="false" customHeight="false" outlineLevel="0" collapsed="false">
      <c r="A616" s="15" t="s">
        <v>2423</v>
      </c>
      <c r="B616" s="15" t="s">
        <v>962</v>
      </c>
      <c r="C616" s="16" t="s">
        <v>66</v>
      </c>
      <c r="D616" s="17" t="n">
        <v>3</v>
      </c>
      <c r="E616" s="16" t="s">
        <v>67</v>
      </c>
      <c r="F616" s="18" t="n">
        <v>32</v>
      </c>
      <c r="G616" s="16"/>
      <c r="H616" s="19"/>
      <c r="I616" s="7"/>
      <c r="J616" s="7"/>
      <c r="K616" s="8" t="s">
        <v>68</v>
      </c>
      <c r="L616" s="20" t="n">
        <v>616</v>
      </c>
      <c r="M616" s="20"/>
      <c r="N616" s="10"/>
      <c r="O616" s="27" t="s">
        <v>69</v>
      </c>
      <c r="P616" s="28" t="n">
        <v>42709.2931712963</v>
      </c>
      <c r="Q616" s="27" t="s">
        <v>2351</v>
      </c>
      <c r="R616" s="23" t="s">
        <v>2352</v>
      </c>
      <c r="S616" s="27" t="s">
        <v>965</v>
      </c>
      <c r="T616" s="27"/>
      <c r="U616" s="28" t="n">
        <v>42709.2931712963</v>
      </c>
      <c r="V616" s="23" t="s">
        <v>2424</v>
      </c>
      <c r="W616" s="27"/>
      <c r="X616" s="27"/>
      <c r="Y616" s="27" t="s">
        <v>2425</v>
      </c>
      <c r="Z616" s="27"/>
      <c r="AA616" s="29" t="inlineStr">
        <f aca="false">FALSE()</f>
        <is>
          <t/>
        </is>
      </c>
      <c r="AB616" s="29" t="n">
        <v>0</v>
      </c>
      <c r="AC616" s="29"/>
      <c r="AD616" s="29" t="inlineStr">
        <f aca="false">FALSE()</f>
        <is>
          <t/>
        </is>
      </c>
      <c r="AE616" s="29" t="s">
        <v>75</v>
      </c>
      <c r="AF616" s="29"/>
      <c r="AG616" s="29"/>
      <c r="AH616" s="29" t="inlineStr">
        <f aca="false">FALSE()</f>
        <is>
          <t/>
        </is>
      </c>
      <c r="AI616" s="29" t="n">
        <v>6</v>
      </c>
      <c r="AJ616" s="29" t="s">
        <v>2355</v>
      </c>
      <c r="AK616" s="29" t="s">
        <v>84</v>
      </c>
      <c r="AL616" s="29" t="inlineStr">
        <f aca="false">FALSE()</f>
        <is>
          <t/>
        </is>
      </c>
      <c r="AM616" s="29" t="s">
        <v>2355</v>
      </c>
      <c r="AN616" s="29"/>
      <c r="AO616" s="29"/>
      <c r="AP616" s="29"/>
      <c r="AQ616" s="29"/>
      <c r="AR616" s="29"/>
      <c r="AS616" s="29"/>
      <c r="AT616" s="29"/>
      <c r="AU616" s="29"/>
      <c r="AV616" s="0" t="n">
        <v>1</v>
      </c>
      <c r="AW616" s="24" t="e">
        <f aca="false">REPLACE(INDEX(GroupVertices[group], MATCH(Edges[[#this row],[vertex 1]],GroupVertices[vertex],0)),1,1,"")</f>
        <v>#VALUE!</v>
      </c>
      <c r="AX616" s="24" t="e">
        <f aca="false">REPLACE(INDEX(GroupVertices[group], MATCH(Edges[[#this row],[vertex 2]],GroupVertices[vertex],0)),1,1,"")</f>
        <v>#VALUE!</v>
      </c>
      <c r="AY616" s="25" t="n">
        <v>0</v>
      </c>
      <c r="AZ616" s="26" t="n">
        <v>0</v>
      </c>
      <c r="BA616" s="25" t="n">
        <v>0</v>
      </c>
      <c r="BB616" s="26" t="n">
        <v>0</v>
      </c>
      <c r="BC616" s="25" t="n">
        <v>0</v>
      </c>
      <c r="BD616" s="26" t="n">
        <v>0</v>
      </c>
      <c r="BE616" s="25" t="n">
        <v>8</v>
      </c>
      <c r="BF616" s="26" t="n">
        <v>100</v>
      </c>
      <c r="BG616" s="25" t="n">
        <v>8</v>
      </c>
    </row>
    <row r="617" customFormat="false" ht="15" hidden="false" customHeight="false" outlineLevel="0" collapsed="false">
      <c r="A617" s="15" t="s">
        <v>2426</v>
      </c>
      <c r="B617" s="15" t="s">
        <v>2426</v>
      </c>
      <c r="C617" s="16" t="s">
        <v>66</v>
      </c>
      <c r="D617" s="17" t="n">
        <v>3</v>
      </c>
      <c r="E617" s="16" t="s">
        <v>67</v>
      </c>
      <c r="F617" s="18" t="n">
        <v>32</v>
      </c>
      <c r="G617" s="16"/>
      <c r="H617" s="19"/>
      <c r="I617" s="7"/>
      <c r="J617" s="7"/>
      <c r="K617" s="8" t="s">
        <v>68</v>
      </c>
      <c r="L617" s="20" t="n">
        <v>617</v>
      </c>
      <c r="M617" s="20"/>
      <c r="N617" s="10"/>
      <c r="O617" s="27" t="s">
        <v>21</v>
      </c>
      <c r="P617" s="28" t="n">
        <v>42709.3098032407</v>
      </c>
      <c r="Q617" s="27" t="s">
        <v>2427</v>
      </c>
      <c r="R617" s="23" t="s">
        <v>2428</v>
      </c>
      <c r="S617" s="27" t="s">
        <v>2429</v>
      </c>
      <c r="T617" s="27"/>
      <c r="U617" s="28" t="n">
        <v>42709.3098032407</v>
      </c>
      <c r="V617" s="23" t="s">
        <v>2430</v>
      </c>
      <c r="W617" s="27"/>
      <c r="X617" s="27"/>
      <c r="Y617" s="27" t="s">
        <v>2431</v>
      </c>
      <c r="Z617" s="27"/>
      <c r="AA617" s="29" t="inlineStr">
        <f aca="false">FALSE()</f>
        <is>
          <t/>
        </is>
      </c>
      <c r="AB617" s="29" t="n">
        <v>0</v>
      </c>
      <c r="AC617" s="29"/>
      <c r="AD617" s="29" t="inlineStr">
        <f aca="false">FALSE()</f>
        <is>
          <t/>
        </is>
      </c>
      <c r="AE617" s="29" t="s">
        <v>75</v>
      </c>
      <c r="AF617" s="29"/>
      <c r="AG617" s="29"/>
      <c r="AH617" s="29" t="inlineStr">
        <f aca="false">FALSE()</f>
        <is>
          <t/>
        </is>
      </c>
      <c r="AI617" s="29" t="n">
        <v>0</v>
      </c>
      <c r="AJ617" s="29"/>
      <c r="AK617" s="29" t="s">
        <v>2432</v>
      </c>
      <c r="AL617" s="29" t="inlineStr">
        <f aca="false">FALSE()</f>
        <is>
          <t/>
        </is>
      </c>
      <c r="AM617" s="29" t="s">
        <v>2431</v>
      </c>
      <c r="AN617" s="29"/>
      <c r="AO617" s="29"/>
      <c r="AP617" s="29"/>
      <c r="AQ617" s="29"/>
      <c r="AR617" s="29"/>
      <c r="AS617" s="29"/>
      <c r="AT617" s="29"/>
      <c r="AU617" s="29"/>
      <c r="AV617" s="0" t="n">
        <v>1</v>
      </c>
      <c r="AW617" s="24" t="e">
        <f aca="false">REPLACE(INDEX(GroupVertices[group], MATCH(Edges[[#this row],[vertex 1]],GroupVertices[vertex],0)),1,1,"")</f>
        <v>#VALUE!</v>
      </c>
      <c r="AX617" s="24" t="e">
        <f aca="false">REPLACE(INDEX(GroupVertices[group], MATCH(Edges[[#this row],[vertex 2]],GroupVertices[vertex],0)),1,1,"")</f>
        <v>#VALUE!</v>
      </c>
      <c r="AY617" s="25" t="n">
        <v>0</v>
      </c>
      <c r="AZ617" s="26" t="n">
        <v>0</v>
      </c>
      <c r="BA617" s="25" t="n">
        <v>0</v>
      </c>
      <c r="BB617" s="26" t="n">
        <v>0</v>
      </c>
      <c r="BC617" s="25" t="n">
        <v>0</v>
      </c>
      <c r="BD617" s="26" t="n">
        <v>0</v>
      </c>
      <c r="BE617" s="25" t="n">
        <v>11</v>
      </c>
      <c r="BF617" s="26" t="n">
        <v>100</v>
      </c>
      <c r="BG617" s="25" t="n">
        <v>11</v>
      </c>
    </row>
    <row r="618" customFormat="false" ht="15" hidden="false" customHeight="false" outlineLevel="0" collapsed="false">
      <c r="A618" s="15" t="s">
        <v>2433</v>
      </c>
      <c r="B618" s="15" t="s">
        <v>2369</v>
      </c>
      <c r="C618" s="16" t="s">
        <v>66</v>
      </c>
      <c r="D618" s="17" t="n">
        <v>3</v>
      </c>
      <c r="E618" s="16" t="s">
        <v>67</v>
      </c>
      <c r="F618" s="18" t="n">
        <v>32</v>
      </c>
      <c r="G618" s="16"/>
      <c r="H618" s="19"/>
      <c r="I618" s="7"/>
      <c r="J618" s="7"/>
      <c r="K618" s="8" t="s">
        <v>68</v>
      </c>
      <c r="L618" s="20" t="n">
        <v>618</v>
      </c>
      <c r="M618" s="20"/>
      <c r="N618" s="10"/>
      <c r="O618" s="27" t="s">
        <v>69</v>
      </c>
      <c r="P618" s="28" t="n">
        <v>42709.3773958333</v>
      </c>
      <c r="Q618" s="27" t="s">
        <v>2370</v>
      </c>
      <c r="R618" s="27"/>
      <c r="S618" s="27"/>
      <c r="T618" s="27"/>
      <c r="U618" s="28" t="n">
        <v>42709.3773958333</v>
      </c>
      <c r="V618" s="23" t="s">
        <v>2434</v>
      </c>
      <c r="W618" s="27"/>
      <c r="X618" s="27"/>
      <c r="Y618" s="27" t="s">
        <v>2435</v>
      </c>
      <c r="Z618" s="27"/>
      <c r="AA618" s="29" t="inlineStr">
        <f aca="false">FALSE()</f>
        <is>
          <t/>
        </is>
      </c>
      <c r="AB618" s="29" t="n">
        <v>0</v>
      </c>
      <c r="AC618" s="29"/>
      <c r="AD618" s="29" t="inlineStr">
        <f aca="false">FALSE()</f>
        <is>
          <t/>
        </is>
      </c>
      <c r="AE618" s="29" t="s">
        <v>75</v>
      </c>
      <c r="AF618" s="29"/>
      <c r="AG618" s="29"/>
      <c r="AH618" s="29" t="inlineStr">
        <f aca="false">FALSE()</f>
        <is>
          <t/>
        </is>
      </c>
      <c r="AI618" s="29" t="n">
        <v>5</v>
      </c>
      <c r="AJ618" s="29" t="s">
        <v>2373</v>
      </c>
      <c r="AK618" s="29" t="s">
        <v>76</v>
      </c>
      <c r="AL618" s="29" t="inlineStr">
        <f aca="false">FALSE()</f>
        <is>
          <t/>
        </is>
      </c>
      <c r="AM618" s="29" t="s">
        <v>2373</v>
      </c>
      <c r="AN618" s="29"/>
      <c r="AO618" s="29"/>
      <c r="AP618" s="29"/>
      <c r="AQ618" s="29"/>
      <c r="AR618" s="29"/>
      <c r="AS618" s="29"/>
      <c r="AT618" s="29"/>
      <c r="AU618" s="29"/>
      <c r="AV618" s="0" t="n">
        <v>1</v>
      </c>
      <c r="AW618" s="24" t="e">
        <f aca="false">REPLACE(INDEX(GroupVertices[group], MATCH(Edges[[#this row],[vertex 1]],GroupVertices[vertex],0)),1,1,"")</f>
        <v>#VALUE!</v>
      </c>
      <c r="AX618" s="24" t="e">
        <f aca="false">REPLACE(INDEX(GroupVertices[group], MATCH(Edges[[#this row],[vertex 2]],GroupVertices[vertex],0)),1,1,"")</f>
        <v>#VALUE!</v>
      </c>
      <c r="AY618" s="25"/>
      <c r="AZ618" s="26"/>
      <c r="BA618" s="25"/>
      <c r="BB618" s="26"/>
      <c r="BC618" s="25"/>
      <c r="BD618" s="26"/>
      <c r="BE618" s="25"/>
      <c r="BF618" s="26"/>
      <c r="BG618" s="25"/>
    </row>
    <row r="619" customFormat="false" ht="15" hidden="false" customHeight="false" outlineLevel="0" collapsed="false">
      <c r="A619" s="15" t="s">
        <v>2433</v>
      </c>
      <c r="B619" s="15" t="s">
        <v>2374</v>
      </c>
      <c r="C619" s="16" t="s">
        <v>66</v>
      </c>
      <c r="D619" s="17" t="n">
        <v>3</v>
      </c>
      <c r="E619" s="16" t="s">
        <v>67</v>
      </c>
      <c r="F619" s="18" t="n">
        <v>32</v>
      </c>
      <c r="G619" s="16"/>
      <c r="H619" s="19"/>
      <c r="I619" s="7"/>
      <c r="J619" s="7"/>
      <c r="K619" s="8" t="s">
        <v>68</v>
      </c>
      <c r="L619" s="20" t="n">
        <v>619</v>
      </c>
      <c r="M619" s="20"/>
      <c r="N619" s="10"/>
      <c r="O619" s="27" t="s">
        <v>69</v>
      </c>
      <c r="P619" s="28" t="n">
        <v>42709.3773958333</v>
      </c>
      <c r="Q619" s="27" t="s">
        <v>2370</v>
      </c>
      <c r="R619" s="27"/>
      <c r="S619" s="27"/>
      <c r="T619" s="27"/>
      <c r="U619" s="28" t="n">
        <v>42709.3773958333</v>
      </c>
      <c r="V619" s="23" t="s">
        <v>2434</v>
      </c>
      <c r="W619" s="27"/>
      <c r="X619" s="27"/>
      <c r="Y619" s="27" t="s">
        <v>2435</v>
      </c>
      <c r="Z619" s="27"/>
      <c r="AA619" s="29" t="inlineStr">
        <f aca="false">FALSE()</f>
        <is>
          <t/>
        </is>
      </c>
      <c r="AB619" s="29" t="n">
        <v>0</v>
      </c>
      <c r="AC619" s="29"/>
      <c r="AD619" s="29" t="inlineStr">
        <f aca="false">FALSE()</f>
        <is>
          <t/>
        </is>
      </c>
      <c r="AE619" s="29" t="s">
        <v>75</v>
      </c>
      <c r="AF619" s="29"/>
      <c r="AG619" s="29"/>
      <c r="AH619" s="29" t="inlineStr">
        <f aca="false">FALSE()</f>
        <is>
          <t/>
        </is>
      </c>
      <c r="AI619" s="29" t="n">
        <v>5</v>
      </c>
      <c r="AJ619" s="29" t="s">
        <v>2373</v>
      </c>
      <c r="AK619" s="29" t="s">
        <v>76</v>
      </c>
      <c r="AL619" s="29" t="inlineStr">
        <f aca="false">FALSE()</f>
        <is>
          <t/>
        </is>
      </c>
      <c r="AM619" s="29" t="s">
        <v>2373</v>
      </c>
      <c r="AN619" s="29"/>
      <c r="AO619" s="29"/>
      <c r="AP619" s="29"/>
      <c r="AQ619" s="29"/>
      <c r="AR619" s="29"/>
      <c r="AS619" s="29"/>
      <c r="AT619" s="29"/>
      <c r="AU619" s="29"/>
      <c r="AV619" s="0" t="n">
        <v>1</v>
      </c>
      <c r="AW619" s="24" t="e">
        <f aca="false">REPLACE(INDEX(GroupVertices[group], MATCH(Edges[[#this row],[vertex 1]],GroupVertices[vertex],0)),1,1,"")</f>
        <v>#VALUE!</v>
      </c>
      <c r="AX619" s="24" t="e">
        <f aca="false">REPLACE(INDEX(GroupVertices[group], MATCH(Edges[[#this row],[vertex 2]],GroupVertices[vertex],0)),1,1,"")</f>
        <v>#VALUE!</v>
      </c>
      <c r="AY619" s="25"/>
      <c r="AZ619" s="26"/>
      <c r="BA619" s="25"/>
      <c r="BB619" s="26"/>
      <c r="BC619" s="25"/>
      <c r="BD619" s="26"/>
      <c r="BE619" s="25"/>
      <c r="BF619" s="26"/>
      <c r="BG619" s="25"/>
    </row>
    <row r="620" customFormat="false" ht="15" hidden="false" customHeight="false" outlineLevel="0" collapsed="false">
      <c r="A620" s="15" t="s">
        <v>2433</v>
      </c>
      <c r="B620" s="15" t="s">
        <v>2375</v>
      </c>
      <c r="C620" s="16" t="s">
        <v>66</v>
      </c>
      <c r="D620" s="17" t="n">
        <v>3</v>
      </c>
      <c r="E620" s="16" t="s">
        <v>67</v>
      </c>
      <c r="F620" s="18" t="n">
        <v>32</v>
      </c>
      <c r="G620" s="16"/>
      <c r="H620" s="19"/>
      <c r="I620" s="7"/>
      <c r="J620" s="7"/>
      <c r="K620" s="8" t="s">
        <v>68</v>
      </c>
      <c r="L620" s="20" t="n">
        <v>620</v>
      </c>
      <c r="M620" s="20"/>
      <c r="N620" s="10"/>
      <c r="O620" s="27" t="s">
        <v>69</v>
      </c>
      <c r="P620" s="28" t="n">
        <v>42709.3773958333</v>
      </c>
      <c r="Q620" s="27" t="s">
        <v>2370</v>
      </c>
      <c r="R620" s="27"/>
      <c r="S620" s="27"/>
      <c r="T620" s="27"/>
      <c r="U620" s="28" t="n">
        <v>42709.3773958333</v>
      </c>
      <c r="V620" s="23" t="s">
        <v>2434</v>
      </c>
      <c r="W620" s="27"/>
      <c r="X620" s="27"/>
      <c r="Y620" s="27" t="s">
        <v>2435</v>
      </c>
      <c r="Z620" s="27"/>
      <c r="AA620" s="29" t="inlineStr">
        <f aca="false">FALSE()</f>
        <is>
          <t/>
        </is>
      </c>
      <c r="AB620" s="29" t="n">
        <v>0</v>
      </c>
      <c r="AC620" s="29"/>
      <c r="AD620" s="29" t="inlineStr">
        <f aca="false">FALSE()</f>
        <is>
          <t/>
        </is>
      </c>
      <c r="AE620" s="29" t="s">
        <v>75</v>
      </c>
      <c r="AF620" s="29"/>
      <c r="AG620" s="29"/>
      <c r="AH620" s="29" t="inlineStr">
        <f aca="false">FALSE()</f>
        <is>
          <t/>
        </is>
      </c>
      <c r="AI620" s="29" t="n">
        <v>5</v>
      </c>
      <c r="AJ620" s="29" t="s">
        <v>2373</v>
      </c>
      <c r="AK620" s="29" t="s">
        <v>76</v>
      </c>
      <c r="AL620" s="29" t="inlineStr">
        <f aca="false">FALSE()</f>
        <is>
          <t/>
        </is>
      </c>
      <c r="AM620" s="29" t="s">
        <v>2373</v>
      </c>
      <c r="AN620" s="29"/>
      <c r="AO620" s="29"/>
      <c r="AP620" s="29"/>
      <c r="AQ620" s="29"/>
      <c r="AR620" s="29"/>
      <c r="AS620" s="29"/>
      <c r="AT620" s="29"/>
      <c r="AU620" s="29"/>
      <c r="AV620" s="0" t="n">
        <v>1</v>
      </c>
      <c r="AW620" s="24" t="e">
        <f aca="false">REPLACE(INDEX(GroupVertices[group], MATCH(Edges[[#this row],[vertex 1]],GroupVertices[vertex],0)),1,1,"")</f>
        <v>#VALUE!</v>
      </c>
      <c r="AX620" s="24" t="e">
        <f aca="false">REPLACE(INDEX(GroupVertices[group], MATCH(Edges[[#this row],[vertex 2]],GroupVertices[vertex],0)),1,1,"")</f>
        <v>#VALUE!</v>
      </c>
      <c r="AY620" s="25"/>
      <c r="AZ620" s="26"/>
      <c r="BA620" s="25"/>
      <c r="BB620" s="26"/>
      <c r="BC620" s="25"/>
      <c r="BD620" s="26"/>
      <c r="BE620" s="25"/>
      <c r="BF620" s="26"/>
      <c r="BG620" s="25"/>
    </row>
    <row r="621" customFormat="false" ht="15" hidden="false" customHeight="false" outlineLevel="0" collapsed="false">
      <c r="A621" s="15" t="s">
        <v>2433</v>
      </c>
      <c r="B621" s="15" t="s">
        <v>2376</v>
      </c>
      <c r="C621" s="16" t="s">
        <v>66</v>
      </c>
      <c r="D621" s="17" t="n">
        <v>3</v>
      </c>
      <c r="E621" s="16" t="s">
        <v>67</v>
      </c>
      <c r="F621" s="18" t="n">
        <v>32</v>
      </c>
      <c r="G621" s="16"/>
      <c r="H621" s="19"/>
      <c r="I621" s="7"/>
      <c r="J621" s="7"/>
      <c r="K621" s="8" t="s">
        <v>68</v>
      </c>
      <c r="L621" s="20" t="n">
        <v>621</v>
      </c>
      <c r="M621" s="20"/>
      <c r="N621" s="10"/>
      <c r="O621" s="27" t="s">
        <v>69</v>
      </c>
      <c r="P621" s="28" t="n">
        <v>42709.3773958333</v>
      </c>
      <c r="Q621" s="27" t="s">
        <v>2370</v>
      </c>
      <c r="R621" s="27"/>
      <c r="S621" s="27"/>
      <c r="T621" s="27"/>
      <c r="U621" s="28" t="n">
        <v>42709.3773958333</v>
      </c>
      <c r="V621" s="23" t="s">
        <v>2434</v>
      </c>
      <c r="W621" s="27"/>
      <c r="X621" s="27"/>
      <c r="Y621" s="27" t="s">
        <v>2435</v>
      </c>
      <c r="Z621" s="27"/>
      <c r="AA621" s="29" t="inlineStr">
        <f aca="false">FALSE()</f>
        <is>
          <t/>
        </is>
      </c>
      <c r="AB621" s="29" t="n">
        <v>0</v>
      </c>
      <c r="AC621" s="29"/>
      <c r="AD621" s="29" t="inlineStr">
        <f aca="false">FALSE()</f>
        <is>
          <t/>
        </is>
      </c>
      <c r="AE621" s="29" t="s">
        <v>75</v>
      </c>
      <c r="AF621" s="29"/>
      <c r="AG621" s="29"/>
      <c r="AH621" s="29" t="inlineStr">
        <f aca="false">FALSE()</f>
        <is>
          <t/>
        </is>
      </c>
      <c r="AI621" s="29" t="n">
        <v>5</v>
      </c>
      <c r="AJ621" s="29" t="s">
        <v>2373</v>
      </c>
      <c r="AK621" s="29" t="s">
        <v>76</v>
      </c>
      <c r="AL621" s="29" t="inlineStr">
        <f aca="false">FALSE()</f>
        <is>
          <t/>
        </is>
      </c>
      <c r="AM621" s="29" t="s">
        <v>2373</v>
      </c>
      <c r="AN621" s="29"/>
      <c r="AO621" s="29"/>
      <c r="AP621" s="29"/>
      <c r="AQ621" s="29"/>
      <c r="AR621" s="29"/>
      <c r="AS621" s="29"/>
      <c r="AT621" s="29"/>
      <c r="AU621" s="29"/>
      <c r="AV621" s="0" t="n">
        <v>1</v>
      </c>
      <c r="AW621" s="24" t="e">
        <f aca="false">REPLACE(INDEX(GroupVertices[group], MATCH(Edges[[#this row],[vertex 1]],GroupVertices[vertex],0)),1,1,"")</f>
        <v>#VALUE!</v>
      </c>
      <c r="AX621" s="24" t="e">
        <f aca="false">REPLACE(INDEX(GroupVertices[group], MATCH(Edges[[#this row],[vertex 2]],GroupVertices[vertex],0)),1,1,"")</f>
        <v>#VALUE!</v>
      </c>
      <c r="AY621" s="25" t="n">
        <v>0</v>
      </c>
      <c r="AZ621" s="26" t="n">
        <v>0</v>
      </c>
      <c r="BA621" s="25" t="n">
        <v>0</v>
      </c>
      <c r="BB621" s="26" t="n">
        <v>0</v>
      </c>
      <c r="BC621" s="25" t="n">
        <v>0</v>
      </c>
      <c r="BD621" s="26" t="n">
        <v>0</v>
      </c>
      <c r="BE621" s="25" t="n">
        <v>15</v>
      </c>
      <c r="BF621" s="26" t="n">
        <v>100</v>
      </c>
      <c r="BG621" s="25" t="n">
        <v>15</v>
      </c>
    </row>
    <row r="622" customFormat="false" ht="15" hidden="false" customHeight="false" outlineLevel="0" collapsed="false">
      <c r="A622" s="15" t="s">
        <v>2436</v>
      </c>
      <c r="B622" s="15" t="s">
        <v>2436</v>
      </c>
      <c r="C622" s="16" t="s">
        <v>66</v>
      </c>
      <c r="D622" s="17" t="n">
        <v>3</v>
      </c>
      <c r="E622" s="16" t="s">
        <v>67</v>
      </c>
      <c r="F622" s="18" t="n">
        <v>32</v>
      </c>
      <c r="G622" s="16"/>
      <c r="H622" s="19"/>
      <c r="I622" s="7"/>
      <c r="J622" s="7"/>
      <c r="K622" s="8" t="s">
        <v>68</v>
      </c>
      <c r="L622" s="20" t="n">
        <v>622</v>
      </c>
      <c r="M622" s="20"/>
      <c r="N622" s="10"/>
      <c r="O622" s="27" t="s">
        <v>21</v>
      </c>
      <c r="P622" s="28" t="n">
        <v>42709.4440046296</v>
      </c>
      <c r="Q622" s="27" t="s">
        <v>2437</v>
      </c>
      <c r="R622" s="23" t="s">
        <v>2438</v>
      </c>
      <c r="S622" s="27" t="s">
        <v>2439</v>
      </c>
      <c r="T622" s="27"/>
      <c r="U622" s="28" t="n">
        <v>42709.4440046296</v>
      </c>
      <c r="V622" s="23" t="s">
        <v>2440</v>
      </c>
      <c r="W622" s="27"/>
      <c r="X622" s="27"/>
      <c r="Y622" s="27" t="s">
        <v>2441</v>
      </c>
      <c r="Z622" s="27"/>
      <c r="AA622" s="29" t="inlineStr">
        <f aca="false">FALSE()</f>
        <is>
          <t/>
        </is>
      </c>
      <c r="AB622" s="29" t="n">
        <v>0</v>
      </c>
      <c r="AC622" s="29"/>
      <c r="AD622" s="29" t="inlineStr">
        <f aca="false">FALSE()</f>
        <is>
          <t/>
        </is>
      </c>
      <c r="AE622" s="29" t="s">
        <v>75</v>
      </c>
      <c r="AF622" s="29"/>
      <c r="AG622" s="29"/>
      <c r="AH622" s="29" t="inlineStr">
        <f aca="false">FALSE()</f>
        <is>
          <t/>
        </is>
      </c>
      <c r="AI622" s="29" t="n">
        <v>0</v>
      </c>
      <c r="AJ622" s="29"/>
      <c r="AK622" s="29" t="s">
        <v>740</v>
      </c>
      <c r="AL622" s="29" t="inlineStr">
        <f aca="false">FALSE()</f>
        <is>
          <t/>
        </is>
      </c>
      <c r="AM622" s="29" t="s">
        <v>2441</v>
      </c>
      <c r="AN622" s="29"/>
      <c r="AO622" s="29"/>
      <c r="AP622" s="29"/>
      <c r="AQ622" s="29"/>
      <c r="AR622" s="29"/>
      <c r="AS622" s="29"/>
      <c r="AT622" s="29"/>
      <c r="AU622" s="29"/>
      <c r="AV622" s="0" t="n">
        <v>1</v>
      </c>
      <c r="AW622" s="24" t="e">
        <f aca="false">REPLACE(INDEX(GroupVertices[group], MATCH(Edges[[#this row],[vertex 1]],GroupVertices[vertex],0)),1,1,"")</f>
        <v>#VALUE!</v>
      </c>
      <c r="AX622" s="24" t="e">
        <f aca="false">REPLACE(INDEX(GroupVertices[group], MATCH(Edges[[#this row],[vertex 2]],GroupVertices[vertex],0)),1,1,"")</f>
        <v>#VALUE!</v>
      </c>
      <c r="AY622" s="25" t="n">
        <v>0</v>
      </c>
      <c r="AZ622" s="26" t="n">
        <v>0</v>
      </c>
      <c r="BA622" s="25" t="n">
        <v>0</v>
      </c>
      <c r="BB622" s="26" t="n">
        <v>0</v>
      </c>
      <c r="BC622" s="25" t="n">
        <v>0</v>
      </c>
      <c r="BD622" s="26" t="n">
        <v>0</v>
      </c>
      <c r="BE622" s="25" t="n">
        <v>13</v>
      </c>
      <c r="BF622" s="26" t="n">
        <v>100</v>
      </c>
      <c r="BG622" s="25" t="n">
        <v>13</v>
      </c>
    </row>
    <row r="623" customFormat="false" ht="15" hidden="false" customHeight="false" outlineLevel="0" collapsed="false">
      <c r="A623" s="15" t="s">
        <v>2442</v>
      </c>
      <c r="B623" s="15" t="s">
        <v>2442</v>
      </c>
      <c r="C623" s="16" t="s">
        <v>66</v>
      </c>
      <c r="D623" s="17" t="n">
        <v>3</v>
      </c>
      <c r="E623" s="16" t="s">
        <v>67</v>
      </c>
      <c r="F623" s="18" t="n">
        <v>32</v>
      </c>
      <c r="G623" s="16"/>
      <c r="H623" s="19"/>
      <c r="I623" s="7"/>
      <c r="J623" s="7"/>
      <c r="K623" s="8" t="s">
        <v>68</v>
      </c>
      <c r="L623" s="20" t="n">
        <v>623</v>
      </c>
      <c r="M623" s="20"/>
      <c r="N623" s="10"/>
      <c r="O623" s="27" t="s">
        <v>21</v>
      </c>
      <c r="P623" s="28" t="n">
        <v>42709.4646759259</v>
      </c>
      <c r="Q623" s="27" t="s">
        <v>2443</v>
      </c>
      <c r="R623" s="23" t="s">
        <v>2444</v>
      </c>
      <c r="S623" s="27" t="s">
        <v>2439</v>
      </c>
      <c r="T623" s="27"/>
      <c r="U623" s="28" t="n">
        <v>42709.4646759259</v>
      </c>
      <c r="V623" s="23" t="s">
        <v>2445</v>
      </c>
      <c r="W623" s="27"/>
      <c r="X623" s="27"/>
      <c r="Y623" s="27" t="s">
        <v>2446</v>
      </c>
      <c r="Z623" s="27"/>
      <c r="AA623" s="29" t="inlineStr">
        <f aca="false">FALSE()</f>
        <is>
          <t/>
        </is>
      </c>
      <c r="AB623" s="29" t="n">
        <v>0</v>
      </c>
      <c r="AC623" s="29"/>
      <c r="AD623" s="29" t="inlineStr">
        <f aca="false">FALSE()</f>
        <is>
          <t/>
        </is>
      </c>
      <c r="AE623" s="29" t="s">
        <v>75</v>
      </c>
      <c r="AF623" s="29"/>
      <c r="AG623" s="29"/>
      <c r="AH623" s="29" t="inlineStr">
        <f aca="false">FALSE()</f>
        <is>
          <t/>
        </is>
      </c>
      <c r="AI623" s="29" t="n">
        <v>0</v>
      </c>
      <c r="AJ623" s="29"/>
      <c r="AK623" s="29" t="s">
        <v>126</v>
      </c>
      <c r="AL623" s="29" t="inlineStr">
        <f aca="false">FALSE()</f>
        <is>
          <t/>
        </is>
      </c>
      <c r="AM623" s="29" t="s">
        <v>2446</v>
      </c>
      <c r="AN623" s="29"/>
      <c r="AO623" s="29"/>
      <c r="AP623" s="29"/>
      <c r="AQ623" s="29"/>
      <c r="AR623" s="29"/>
      <c r="AS623" s="29"/>
      <c r="AT623" s="29"/>
      <c r="AU623" s="29"/>
      <c r="AV623" s="0" t="n">
        <v>1</v>
      </c>
      <c r="AW623" s="24" t="e">
        <f aca="false">REPLACE(INDEX(GroupVertices[group], MATCH(Edges[[#this row],[vertex 1]],GroupVertices[vertex],0)),1,1,"")</f>
        <v>#VALUE!</v>
      </c>
      <c r="AX623" s="24" t="e">
        <f aca="false">REPLACE(INDEX(GroupVertices[group], MATCH(Edges[[#this row],[vertex 2]],GroupVertices[vertex],0)),1,1,"")</f>
        <v>#VALUE!</v>
      </c>
      <c r="AY623" s="25" t="n">
        <v>0</v>
      </c>
      <c r="AZ623" s="26" t="n">
        <v>0</v>
      </c>
      <c r="BA623" s="25" t="n">
        <v>0</v>
      </c>
      <c r="BB623" s="26" t="n">
        <v>0</v>
      </c>
      <c r="BC623" s="25" t="n">
        <v>0</v>
      </c>
      <c r="BD623" s="26" t="n">
        <v>0</v>
      </c>
      <c r="BE623" s="25" t="n">
        <v>13</v>
      </c>
      <c r="BF623" s="26" t="n">
        <v>100</v>
      </c>
      <c r="BG623" s="25" t="n">
        <v>13</v>
      </c>
    </row>
    <row r="624" customFormat="false" ht="15" hidden="false" customHeight="false" outlineLevel="0" collapsed="false">
      <c r="A624" s="15" t="s">
        <v>2447</v>
      </c>
      <c r="B624" s="15" t="s">
        <v>2447</v>
      </c>
      <c r="C624" s="16" t="s">
        <v>66</v>
      </c>
      <c r="D624" s="17" t="n">
        <v>3</v>
      </c>
      <c r="E624" s="16" t="s">
        <v>67</v>
      </c>
      <c r="F624" s="18" t="n">
        <v>32</v>
      </c>
      <c r="G624" s="16"/>
      <c r="H624" s="19"/>
      <c r="I624" s="7"/>
      <c r="J624" s="7"/>
      <c r="K624" s="8" t="s">
        <v>68</v>
      </c>
      <c r="L624" s="20" t="n">
        <v>624</v>
      </c>
      <c r="M624" s="20"/>
      <c r="N624" s="10"/>
      <c r="O624" s="27" t="s">
        <v>21</v>
      </c>
      <c r="P624" s="28" t="n">
        <v>42709.4647222222</v>
      </c>
      <c r="Q624" s="27" t="s">
        <v>2448</v>
      </c>
      <c r="R624" s="23" t="s">
        <v>2444</v>
      </c>
      <c r="S624" s="27" t="s">
        <v>2439</v>
      </c>
      <c r="T624" s="27"/>
      <c r="U624" s="28" t="n">
        <v>42709.4647222222</v>
      </c>
      <c r="V624" s="23" t="s">
        <v>2449</v>
      </c>
      <c r="W624" s="27"/>
      <c r="X624" s="27"/>
      <c r="Y624" s="27" t="s">
        <v>2450</v>
      </c>
      <c r="Z624" s="27"/>
      <c r="AA624" s="29" t="inlineStr">
        <f aca="false">FALSE()</f>
        <is>
          <t/>
        </is>
      </c>
      <c r="AB624" s="29" t="n">
        <v>0</v>
      </c>
      <c r="AC624" s="29"/>
      <c r="AD624" s="29" t="inlineStr">
        <f aca="false">FALSE()</f>
        <is>
          <t/>
        </is>
      </c>
      <c r="AE624" s="29" t="s">
        <v>75</v>
      </c>
      <c r="AF624" s="29"/>
      <c r="AG624" s="29"/>
      <c r="AH624" s="29" t="inlineStr">
        <f aca="false">FALSE()</f>
        <is>
          <t/>
        </is>
      </c>
      <c r="AI624" s="29" t="n">
        <v>0</v>
      </c>
      <c r="AJ624" s="29"/>
      <c r="AK624" s="29" t="s">
        <v>126</v>
      </c>
      <c r="AL624" s="29" t="inlineStr">
        <f aca="false">FALSE()</f>
        <is>
          <t/>
        </is>
      </c>
      <c r="AM624" s="29" t="s">
        <v>2450</v>
      </c>
      <c r="AN624" s="29"/>
      <c r="AO624" s="29"/>
      <c r="AP624" s="29"/>
      <c r="AQ624" s="29"/>
      <c r="AR624" s="29"/>
      <c r="AS624" s="29"/>
      <c r="AT624" s="29"/>
      <c r="AU624" s="29"/>
      <c r="AV624" s="0" t="n">
        <v>1</v>
      </c>
      <c r="AW624" s="24" t="e">
        <f aca="false">REPLACE(INDEX(GroupVertices[group], MATCH(Edges[[#this row],[vertex 1]],GroupVertices[vertex],0)),1,1,"")</f>
        <v>#VALUE!</v>
      </c>
      <c r="AX624" s="24" t="e">
        <f aca="false">REPLACE(INDEX(GroupVertices[group], MATCH(Edges[[#this row],[vertex 2]],GroupVertices[vertex],0)),1,1,"")</f>
        <v>#VALUE!</v>
      </c>
      <c r="AY624" s="25" t="n">
        <v>0</v>
      </c>
      <c r="AZ624" s="26" t="n">
        <v>0</v>
      </c>
      <c r="BA624" s="25" t="n">
        <v>0</v>
      </c>
      <c r="BB624" s="26" t="n">
        <v>0</v>
      </c>
      <c r="BC624" s="25" t="n">
        <v>0</v>
      </c>
      <c r="BD624" s="26" t="n">
        <v>0</v>
      </c>
      <c r="BE624" s="25" t="n">
        <v>13</v>
      </c>
      <c r="BF624" s="26" t="n">
        <v>100</v>
      </c>
      <c r="BG624" s="25" t="n">
        <v>13</v>
      </c>
    </row>
    <row r="625" customFormat="false" ht="15" hidden="false" customHeight="false" outlineLevel="0" collapsed="false">
      <c r="A625" s="15" t="s">
        <v>325</v>
      </c>
      <c r="B625" s="15" t="s">
        <v>320</v>
      </c>
      <c r="C625" s="16" t="s">
        <v>66</v>
      </c>
      <c r="D625" s="17" t="n">
        <v>3</v>
      </c>
      <c r="E625" s="16" t="s">
        <v>67</v>
      </c>
      <c r="F625" s="18" t="n">
        <v>32</v>
      </c>
      <c r="G625" s="16"/>
      <c r="H625" s="19"/>
      <c r="I625" s="7"/>
      <c r="J625" s="7"/>
      <c r="K625" s="8" t="s">
        <v>68</v>
      </c>
      <c r="L625" s="20" t="n">
        <v>625</v>
      </c>
      <c r="M625" s="20"/>
      <c r="N625" s="10"/>
      <c r="O625" s="27" t="s">
        <v>69</v>
      </c>
      <c r="P625" s="28" t="n">
        <v>42702.4808680556</v>
      </c>
      <c r="Q625" s="27" t="s">
        <v>2451</v>
      </c>
      <c r="R625" s="23" t="s">
        <v>2452</v>
      </c>
      <c r="S625" s="27" t="s">
        <v>2453</v>
      </c>
      <c r="T625" s="27"/>
      <c r="U625" s="28" t="n">
        <v>42702.4808680556</v>
      </c>
      <c r="V625" s="23" t="s">
        <v>2454</v>
      </c>
      <c r="W625" s="27"/>
      <c r="X625" s="27"/>
      <c r="Y625" s="27" t="s">
        <v>324</v>
      </c>
      <c r="Z625" s="27"/>
      <c r="AA625" s="29" t="inlineStr">
        <f aca="false">FALSE()</f>
        <is>
          <t/>
        </is>
      </c>
      <c r="AB625" s="29" t="n">
        <v>0</v>
      </c>
      <c r="AC625" s="29"/>
      <c r="AD625" s="29" t="inlineStr">
        <f aca="false">FALSE()</f>
        <is>
          <t/>
        </is>
      </c>
      <c r="AE625" s="29" t="s">
        <v>75</v>
      </c>
      <c r="AF625" s="29"/>
      <c r="AG625" s="29"/>
      <c r="AH625" s="29" t="inlineStr">
        <f aca="false">FALSE()</f>
        <is>
          <t/>
        </is>
      </c>
      <c r="AI625" s="29" t="n">
        <v>1</v>
      </c>
      <c r="AJ625" s="29"/>
      <c r="AK625" s="29" t="s">
        <v>332</v>
      </c>
      <c r="AL625" s="29" t="inlineStr">
        <f aca="false">FALSE()</f>
        <is>
          <t/>
        </is>
      </c>
      <c r="AM625" s="29" t="s">
        <v>324</v>
      </c>
      <c r="AN625" s="29"/>
      <c r="AO625" s="29"/>
      <c r="AP625" s="29"/>
      <c r="AQ625" s="29"/>
      <c r="AR625" s="29"/>
      <c r="AS625" s="29"/>
      <c r="AT625" s="29"/>
      <c r="AU625" s="29"/>
      <c r="AV625" s="0" t="n">
        <v>1</v>
      </c>
      <c r="AW625" s="24" t="e">
        <f aca="false">REPLACE(INDEX(GroupVertices[group], MATCH(Edges[[#this row],[vertex 1]],GroupVertices[vertex],0)),1,1,"")</f>
        <v>#VALUE!</v>
      </c>
      <c r="AX625" s="24" t="e">
        <f aca="false">REPLACE(INDEX(GroupVertices[group], MATCH(Edges[[#this row],[vertex 2]],GroupVertices[vertex],0)),1,1,"")</f>
        <v>#VALUE!</v>
      </c>
      <c r="AY625" s="25" t="n">
        <v>0</v>
      </c>
      <c r="AZ625" s="26" t="n">
        <v>0</v>
      </c>
      <c r="BA625" s="25" t="n">
        <v>0</v>
      </c>
      <c r="BB625" s="26" t="n">
        <v>0</v>
      </c>
      <c r="BC625" s="25" t="n">
        <v>0</v>
      </c>
      <c r="BD625" s="26" t="n">
        <v>0</v>
      </c>
      <c r="BE625" s="25" t="n">
        <v>18</v>
      </c>
      <c r="BF625" s="26" t="n">
        <v>100</v>
      </c>
      <c r="BG625" s="25" t="n">
        <v>18</v>
      </c>
    </row>
    <row r="626" customFormat="false" ht="15" hidden="false" customHeight="false" outlineLevel="0" collapsed="false">
      <c r="A626" s="15" t="s">
        <v>893</v>
      </c>
      <c r="B626" s="15" t="s">
        <v>325</v>
      </c>
      <c r="C626" s="16" t="s">
        <v>66</v>
      </c>
      <c r="D626" s="17" t="n">
        <v>3</v>
      </c>
      <c r="E626" s="16" t="s">
        <v>67</v>
      </c>
      <c r="F626" s="18" t="n">
        <v>32</v>
      </c>
      <c r="G626" s="16"/>
      <c r="H626" s="19"/>
      <c r="I626" s="7"/>
      <c r="J626" s="7"/>
      <c r="K626" s="8" t="s">
        <v>174</v>
      </c>
      <c r="L626" s="20" t="n">
        <v>626</v>
      </c>
      <c r="M626" s="20"/>
      <c r="N626" s="10"/>
      <c r="O626" s="27" t="s">
        <v>69</v>
      </c>
      <c r="P626" s="28" t="n">
        <v>42704.5215625</v>
      </c>
      <c r="Q626" s="27" t="s">
        <v>894</v>
      </c>
      <c r="R626" s="27"/>
      <c r="S626" s="27"/>
      <c r="T626" s="27"/>
      <c r="U626" s="28" t="n">
        <v>42704.5215625</v>
      </c>
      <c r="V626" s="23" t="s">
        <v>2455</v>
      </c>
      <c r="W626" s="27"/>
      <c r="X626" s="27"/>
      <c r="Y626" s="27" t="s">
        <v>2456</v>
      </c>
      <c r="Z626" s="27"/>
      <c r="AA626" s="29" t="inlineStr">
        <f aca="false">FALSE()</f>
        <is>
          <t/>
        </is>
      </c>
      <c r="AB626" s="29" t="n">
        <v>0</v>
      </c>
      <c r="AC626" s="29"/>
      <c r="AD626" s="29" t="n">
        <f aca="false">TRUE()</f>
        <v>1</v>
      </c>
      <c r="AE626" s="29" t="s">
        <v>882</v>
      </c>
      <c r="AF626" s="29"/>
      <c r="AG626" s="29" t="s">
        <v>897</v>
      </c>
      <c r="AH626" s="29" t="inlineStr">
        <f aca="false">FALSE()</f>
        <is>
          <t/>
        </is>
      </c>
      <c r="AI626" s="29" t="n">
        <v>2</v>
      </c>
      <c r="AJ626" s="29" t="s">
        <v>898</v>
      </c>
      <c r="AK626" s="29" t="s">
        <v>76</v>
      </c>
      <c r="AL626" s="29" t="inlineStr">
        <f aca="false">FALSE()</f>
        <is>
          <t/>
        </is>
      </c>
      <c r="AM626" s="29" t="s">
        <v>898</v>
      </c>
      <c r="AN626" s="29"/>
      <c r="AO626" s="29"/>
      <c r="AP626" s="29"/>
      <c r="AQ626" s="29"/>
      <c r="AR626" s="29"/>
      <c r="AS626" s="29"/>
      <c r="AT626" s="29"/>
      <c r="AU626" s="29"/>
      <c r="AV626" s="0" t="n">
        <v>1</v>
      </c>
      <c r="AW626" s="24" t="e">
        <f aca="false">REPLACE(INDEX(GroupVertices[group], MATCH(Edges[[#this row],[vertex 1]],GroupVertices[vertex],0)),1,1,"")</f>
        <v>#VALUE!</v>
      </c>
      <c r="AX626" s="24" t="e">
        <f aca="false">REPLACE(INDEX(GroupVertices[group], MATCH(Edges[[#this row],[vertex 2]],GroupVertices[vertex],0)),1,1,"")</f>
        <v>#VALUE!</v>
      </c>
      <c r="AY626" s="25" t="n">
        <v>1</v>
      </c>
      <c r="AZ626" s="26" t="n">
        <v>5.88235294117647</v>
      </c>
      <c r="BA626" s="25" t="n">
        <v>0</v>
      </c>
      <c r="BB626" s="26" t="n">
        <v>0</v>
      </c>
      <c r="BC626" s="25" t="n">
        <v>0</v>
      </c>
      <c r="BD626" s="26" t="n">
        <v>0</v>
      </c>
      <c r="BE626" s="25" t="n">
        <v>16</v>
      </c>
      <c r="BF626" s="26" t="n">
        <v>94.1176470588235</v>
      </c>
      <c r="BG626" s="25" t="n">
        <v>17</v>
      </c>
    </row>
    <row r="627" customFormat="false" ht="15" hidden="false" customHeight="false" outlineLevel="0" collapsed="false">
      <c r="A627" s="15" t="s">
        <v>325</v>
      </c>
      <c r="B627" s="15" t="s">
        <v>893</v>
      </c>
      <c r="C627" s="16" t="s">
        <v>66</v>
      </c>
      <c r="D627" s="17" t="n">
        <v>3</v>
      </c>
      <c r="E627" s="16" t="s">
        <v>67</v>
      </c>
      <c r="F627" s="18" t="n">
        <v>32</v>
      </c>
      <c r="G627" s="16"/>
      <c r="H627" s="19"/>
      <c r="I627" s="7"/>
      <c r="J627" s="7"/>
      <c r="K627" s="8" t="s">
        <v>174</v>
      </c>
      <c r="L627" s="20" t="n">
        <v>627</v>
      </c>
      <c r="M627" s="20"/>
      <c r="N627" s="10"/>
      <c r="O627" s="27" t="s">
        <v>69</v>
      </c>
      <c r="P627" s="28" t="n">
        <v>42704.5161574074</v>
      </c>
      <c r="Q627" s="27" t="s">
        <v>2457</v>
      </c>
      <c r="R627" s="23" t="s">
        <v>2458</v>
      </c>
      <c r="S627" s="27" t="s">
        <v>130</v>
      </c>
      <c r="T627" s="27"/>
      <c r="U627" s="28" t="n">
        <v>42704.5161574074</v>
      </c>
      <c r="V627" s="23" t="s">
        <v>2459</v>
      </c>
      <c r="W627" s="27"/>
      <c r="X627" s="27"/>
      <c r="Y627" s="27" t="s">
        <v>898</v>
      </c>
      <c r="Z627" s="27"/>
      <c r="AA627" s="29" t="inlineStr">
        <f aca="false">FALSE()</f>
        <is>
          <t/>
        </is>
      </c>
      <c r="AB627" s="29" t="n">
        <v>9</v>
      </c>
      <c r="AC627" s="29"/>
      <c r="AD627" s="29" t="inlineStr">
        <f aca="false">TRUE()</f>
        <is>
          <t/>
        </is>
      </c>
      <c r="AE627" s="29" t="s">
        <v>882</v>
      </c>
      <c r="AF627" s="29"/>
      <c r="AG627" s="29" t="s">
        <v>897</v>
      </c>
      <c r="AH627" s="29" t="inlineStr">
        <f aca="false">FALSE()</f>
        <is>
          <t/>
        </is>
      </c>
      <c r="AI627" s="29" t="n">
        <v>2</v>
      </c>
      <c r="AJ627" s="29"/>
      <c r="AK627" s="29" t="s">
        <v>76</v>
      </c>
      <c r="AL627" s="29" t="inlineStr">
        <f aca="false">FALSE()</f>
        <is>
          <t/>
        </is>
      </c>
      <c r="AM627" s="29" t="s">
        <v>898</v>
      </c>
      <c r="AN627" s="29"/>
      <c r="AO627" s="29"/>
      <c r="AP627" s="29"/>
      <c r="AQ627" s="29"/>
      <c r="AR627" s="29"/>
      <c r="AS627" s="29"/>
      <c r="AT627" s="29"/>
      <c r="AU627" s="29"/>
      <c r="AV627" s="0" t="n">
        <v>1</v>
      </c>
      <c r="AW627" s="24" t="e">
        <f aca="false">REPLACE(INDEX(GroupVertices[group], MATCH(Edges[[#this row],[vertex 1]],GroupVertices[vertex],0)),1,1,"")</f>
        <v>#VALUE!</v>
      </c>
      <c r="AX627" s="24" t="e">
        <f aca="false">REPLACE(INDEX(GroupVertices[group], MATCH(Edges[[#this row],[vertex 2]],GroupVertices[vertex],0)),1,1,"")</f>
        <v>#VALUE!</v>
      </c>
      <c r="AY627" s="25" t="n">
        <v>1</v>
      </c>
      <c r="AZ627" s="26" t="n">
        <v>6.66666666666667</v>
      </c>
      <c r="BA627" s="25" t="n">
        <v>0</v>
      </c>
      <c r="BB627" s="26" t="n">
        <v>0</v>
      </c>
      <c r="BC627" s="25" t="n">
        <v>0</v>
      </c>
      <c r="BD627" s="26" t="n">
        <v>0</v>
      </c>
      <c r="BE627" s="25" t="n">
        <v>14</v>
      </c>
      <c r="BF627" s="26" t="n">
        <v>93.3333333333333</v>
      </c>
      <c r="BG627" s="25" t="n">
        <v>15</v>
      </c>
    </row>
    <row r="628" customFormat="false" ht="15" hidden="false" customHeight="false" outlineLevel="0" collapsed="false">
      <c r="A628" s="15" t="s">
        <v>2460</v>
      </c>
      <c r="B628" s="15" t="s">
        <v>325</v>
      </c>
      <c r="C628" s="16" t="s">
        <v>66</v>
      </c>
      <c r="D628" s="17" t="n">
        <v>3</v>
      </c>
      <c r="E628" s="16" t="s">
        <v>67</v>
      </c>
      <c r="F628" s="18" t="n">
        <v>32</v>
      </c>
      <c r="G628" s="16"/>
      <c r="H628" s="19"/>
      <c r="I628" s="7"/>
      <c r="J628" s="7"/>
      <c r="K628" s="8" t="s">
        <v>68</v>
      </c>
      <c r="L628" s="20" t="n">
        <v>628</v>
      </c>
      <c r="M628" s="20"/>
      <c r="N628" s="10"/>
      <c r="O628" s="27" t="s">
        <v>69</v>
      </c>
      <c r="P628" s="28" t="n">
        <v>42709.4965509259</v>
      </c>
      <c r="Q628" s="31" t="s">
        <v>2461</v>
      </c>
      <c r="R628" s="27"/>
      <c r="S628" s="27"/>
      <c r="T628" s="27" t="s">
        <v>2462</v>
      </c>
      <c r="U628" s="28" t="n">
        <v>42709.4965509259</v>
      </c>
      <c r="V628" s="23" t="s">
        <v>2463</v>
      </c>
      <c r="W628" s="27"/>
      <c r="X628" s="27"/>
      <c r="Y628" s="27" t="s">
        <v>2464</v>
      </c>
      <c r="Z628" s="27"/>
      <c r="AA628" s="29" t="inlineStr">
        <f aca="false">FALSE()</f>
        <is>
          <t/>
        </is>
      </c>
      <c r="AB628" s="29" t="n">
        <v>0</v>
      </c>
      <c r="AC628" s="29"/>
      <c r="AD628" s="29" t="n">
        <f aca="false">FALSE()</f>
        <v>0</v>
      </c>
      <c r="AE628" s="29" t="s">
        <v>75</v>
      </c>
      <c r="AF628" s="29"/>
      <c r="AG628" s="29"/>
      <c r="AH628" s="29" t="inlineStr">
        <f aca="false">FALSE()</f>
        <is>
          <t/>
        </is>
      </c>
      <c r="AI628" s="29" t="n">
        <v>2</v>
      </c>
      <c r="AJ628" s="29" t="s">
        <v>2465</v>
      </c>
      <c r="AK628" s="29" t="s">
        <v>76</v>
      </c>
      <c r="AL628" s="29" t="inlineStr">
        <f aca="false">FALSE()</f>
        <is>
          <t/>
        </is>
      </c>
      <c r="AM628" s="29" t="s">
        <v>2465</v>
      </c>
      <c r="AN628" s="29"/>
      <c r="AO628" s="29"/>
      <c r="AP628" s="29"/>
      <c r="AQ628" s="29"/>
      <c r="AR628" s="29"/>
      <c r="AS628" s="29"/>
      <c r="AT628" s="29"/>
      <c r="AU628" s="29"/>
      <c r="AV628" s="0" t="n">
        <v>1</v>
      </c>
      <c r="AW628" s="24" t="e">
        <f aca="false">REPLACE(INDEX(GroupVertices[group], MATCH(Edges[[#this row],[vertex 1]],GroupVertices[vertex],0)),1,1,"")</f>
        <v>#VALUE!</v>
      </c>
      <c r="AX628" s="24" t="e">
        <f aca="false">REPLACE(INDEX(GroupVertices[group], MATCH(Edges[[#this row],[vertex 2]],GroupVertices[vertex],0)),1,1,"")</f>
        <v>#VALUE!</v>
      </c>
      <c r="AY628" s="25" t="n">
        <v>0</v>
      </c>
      <c r="AZ628" s="26" t="n">
        <v>0</v>
      </c>
      <c r="BA628" s="25" t="n">
        <v>0</v>
      </c>
      <c r="BB628" s="26" t="n">
        <v>0</v>
      </c>
      <c r="BC628" s="25" t="n">
        <v>0</v>
      </c>
      <c r="BD628" s="26" t="n">
        <v>0</v>
      </c>
      <c r="BE628" s="25" t="n">
        <v>16</v>
      </c>
      <c r="BF628" s="26" t="n">
        <v>100</v>
      </c>
      <c r="BG628" s="25" t="n">
        <v>16</v>
      </c>
    </row>
    <row r="629" customFormat="false" ht="15" hidden="false" customHeight="false" outlineLevel="0" collapsed="false">
      <c r="A629" s="15" t="s">
        <v>325</v>
      </c>
      <c r="B629" s="15" t="s">
        <v>325</v>
      </c>
      <c r="C629" s="16" t="s">
        <v>66</v>
      </c>
      <c r="D629" s="17" t="n">
        <v>3</v>
      </c>
      <c r="E629" s="16" t="s">
        <v>67</v>
      </c>
      <c r="F629" s="18" t="n">
        <v>32</v>
      </c>
      <c r="G629" s="16"/>
      <c r="H629" s="19"/>
      <c r="I629" s="7"/>
      <c r="J629" s="7"/>
      <c r="K629" s="8" t="s">
        <v>68</v>
      </c>
      <c r="L629" s="20" t="n">
        <v>629</v>
      </c>
      <c r="M629" s="20"/>
      <c r="N629" s="10"/>
      <c r="O629" s="27" t="s">
        <v>21</v>
      </c>
      <c r="P629" s="28" t="n">
        <v>42709.4961805556</v>
      </c>
      <c r="Q629" s="31" t="s">
        <v>2466</v>
      </c>
      <c r="R629" s="23" t="s">
        <v>2452</v>
      </c>
      <c r="S629" s="27" t="s">
        <v>2453</v>
      </c>
      <c r="T629" s="27" t="s">
        <v>2467</v>
      </c>
      <c r="U629" s="28" t="n">
        <v>42709.4961805556</v>
      </c>
      <c r="V629" s="23" t="s">
        <v>2468</v>
      </c>
      <c r="W629" s="27"/>
      <c r="X629" s="27"/>
      <c r="Y629" s="27" t="s">
        <v>2465</v>
      </c>
      <c r="Z629" s="27"/>
      <c r="AA629" s="29" t="inlineStr">
        <f aca="false">FALSE()</f>
        <is>
          <t/>
        </is>
      </c>
      <c r="AB629" s="29" t="n">
        <v>0</v>
      </c>
      <c r="AC629" s="29"/>
      <c r="AD629" s="29" t="inlineStr">
        <f aca="false">FALSE()</f>
        <is>
          <t/>
        </is>
      </c>
      <c r="AE629" s="29" t="s">
        <v>75</v>
      </c>
      <c r="AF629" s="29"/>
      <c r="AG629" s="29"/>
      <c r="AH629" s="29" t="inlineStr">
        <f aca="false">FALSE()</f>
        <is>
          <t/>
        </is>
      </c>
      <c r="AI629" s="29" t="n">
        <v>2</v>
      </c>
      <c r="AJ629" s="29"/>
      <c r="AK629" s="29" t="s">
        <v>332</v>
      </c>
      <c r="AL629" s="29" t="inlineStr">
        <f aca="false">FALSE()</f>
        <is>
          <t/>
        </is>
      </c>
      <c r="AM629" s="29" t="s">
        <v>2465</v>
      </c>
      <c r="AN629" s="29"/>
      <c r="AO629" s="29"/>
      <c r="AP629" s="29"/>
      <c r="AQ629" s="29"/>
      <c r="AR629" s="29"/>
      <c r="AS629" s="29"/>
      <c r="AT629" s="29"/>
      <c r="AU629" s="29"/>
      <c r="AV629" s="0" t="n">
        <v>1</v>
      </c>
      <c r="AW629" s="24" t="e">
        <f aca="false">REPLACE(INDEX(GroupVertices[group], MATCH(Edges[[#this row],[vertex 1]],GroupVertices[vertex],0)),1,1,"")</f>
        <v>#VALUE!</v>
      </c>
      <c r="AX629" s="24" t="e">
        <f aca="false">REPLACE(INDEX(GroupVertices[group], MATCH(Edges[[#this row],[vertex 2]],GroupVertices[vertex],0)),1,1,"")</f>
        <v>#VALUE!</v>
      </c>
      <c r="AY629" s="25" t="n">
        <v>0</v>
      </c>
      <c r="AZ629" s="26" t="n">
        <v>0</v>
      </c>
      <c r="BA629" s="25" t="n">
        <v>0</v>
      </c>
      <c r="BB629" s="26" t="n">
        <v>0</v>
      </c>
      <c r="BC629" s="25" t="n">
        <v>0</v>
      </c>
      <c r="BD629" s="26" t="n">
        <v>0</v>
      </c>
      <c r="BE629" s="25" t="n">
        <v>15</v>
      </c>
      <c r="BF629" s="26" t="n">
        <v>100</v>
      </c>
      <c r="BG629" s="25" t="n">
        <v>15</v>
      </c>
    </row>
    <row r="630" customFormat="false" ht="15" hidden="false" customHeight="false" outlineLevel="0" collapsed="false">
      <c r="A630" s="15" t="s">
        <v>2469</v>
      </c>
      <c r="B630" s="15" t="s">
        <v>325</v>
      </c>
      <c r="C630" s="16" t="s">
        <v>66</v>
      </c>
      <c r="D630" s="17" t="n">
        <v>3</v>
      </c>
      <c r="E630" s="16" t="s">
        <v>67</v>
      </c>
      <c r="F630" s="18" t="n">
        <v>32</v>
      </c>
      <c r="G630" s="16"/>
      <c r="H630" s="19"/>
      <c r="I630" s="7"/>
      <c r="J630" s="7"/>
      <c r="K630" s="8" t="s">
        <v>68</v>
      </c>
      <c r="L630" s="20" t="n">
        <v>630</v>
      </c>
      <c r="M630" s="20"/>
      <c r="N630" s="10"/>
      <c r="O630" s="27" t="s">
        <v>69</v>
      </c>
      <c r="P630" s="28" t="n">
        <v>42709.4987037037</v>
      </c>
      <c r="Q630" s="31" t="s">
        <v>2461</v>
      </c>
      <c r="R630" s="27"/>
      <c r="S630" s="27"/>
      <c r="T630" s="27" t="s">
        <v>2462</v>
      </c>
      <c r="U630" s="28" t="n">
        <v>42709.4987037037</v>
      </c>
      <c r="V630" s="23" t="s">
        <v>2470</v>
      </c>
      <c r="W630" s="27"/>
      <c r="X630" s="27"/>
      <c r="Y630" s="27" t="s">
        <v>2471</v>
      </c>
      <c r="Z630" s="27"/>
      <c r="AA630" s="29" t="inlineStr">
        <f aca="false">FALSE()</f>
        <is>
          <t/>
        </is>
      </c>
      <c r="AB630" s="29" t="n">
        <v>0</v>
      </c>
      <c r="AC630" s="29"/>
      <c r="AD630" s="29" t="inlineStr">
        <f aca="false">FALSE()</f>
        <is>
          <t/>
        </is>
      </c>
      <c r="AE630" s="29" t="s">
        <v>75</v>
      </c>
      <c r="AF630" s="29"/>
      <c r="AG630" s="29"/>
      <c r="AH630" s="29" t="inlineStr">
        <f aca="false">FALSE()</f>
        <is>
          <t/>
        </is>
      </c>
      <c r="AI630" s="29" t="n">
        <v>2</v>
      </c>
      <c r="AJ630" s="29" t="s">
        <v>2465</v>
      </c>
      <c r="AK630" s="29" t="s">
        <v>1535</v>
      </c>
      <c r="AL630" s="29" t="inlineStr">
        <f aca="false">FALSE()</f>
        <is>
          <t/>
        </is>
      </c>
      <c r="AM630" s="29" t="s">
        <v>2465</v>
      </c>
      <c r="AN630" s="29"/>
      <c r="AO630" s="29"/>
      <c r="AP630" s="29"/>
      <c r="AQ630" s="29"/>
      <c r="AR630" s="29"/>
      <c r="AS630" s="29"/>
      <c r="AT630" s="29"/>
      <c r="AU630" s="29"/>
      <c r="AV630" s="0" t="n">
        <v>1</v>
      </c>
      <c r="AW630" s="24" t="e">
        <f aca="false">REPLACE(INDEX(GroupVertices[group], MATCH(Edges[[#this row],[vertex 1]],GroupVertices[vertex],0)),1,1,"")</f>
        <v>#VALUE!</v>
      </c>
      <c r="AX630" s="24" t="e">
        <f aca="false">REPLACE(INDEX(GroupVertices[group], MATCH(Edges[[#this row],[vertex 2]],GroupVertices[vertex],0)),1,1,"")</f>
        <v>#VALUE!</v>
      </c>
      <c r="AY630" s="25" t="n">
        <v>0</v>
      </c>
      <c r="AZ630" s="26" t="n">
        <v>0</v>
      </c>
      <c r="BA630" s="25" t="n">
        <v>0</v>
      </c>
      <c r="BB630" s="26" t="n">
        <v>0</v>
      </c>
      <c r="BC630" s="25" t="n">
        <v>0</v>
      </c>
      <c r="BD630" s="26" t="n">
        <v>0</v>
      </c>
      <c r="BE630" s="25" t="n">
        <v>16</v>
      </c>
      <c r="BF630" s="26" t="n">
        <v>100</v>
      </c>
      <c r="BG630" s="25" t="n">
        <v>16</v>
      </c>
    </row>
    <row r="631" customFormat="false" ht="15" hidden="false" customHeight="false" outlineLevel="0" collapsed="false">
      <c r="A631" s="15" t="s">
        <v>2472</v>
      </c>
      <c r="B631" s="15" t="s">
        <v>2473</v>
      </c>
      <c r="C631" s="16" t="s">
        <v>66</v>
      </c>
      <c r="D631" s="17" t="n">
        <v>3</v>
      </c>
      <c r="E631" s="16" t="s">
        <v>67</v>
      </c>
      <c r="F631" s="18" t="n">
        <v>32</v>
      </c>
      <c r="G631" s="16"/>
      <c r="H631" s="19"/>
      <c r="I631" s="7"/>
      <c r="J631" s="7"/>
      <c r="K631" s="8" t="s">
        <v>68</v>
      </c>
      <c r="L631" s="20" t="n">
        <v>631</v>
      </c>
      <c r="M631" s="20"/>
      <c r="N631" s="10"/>
      <c r="O631" s="27" t="s">
        <v>69</v>
      </c>
      <c r="P631" s="28" t="n">
        <v>42709.5010185185</v>
      </c>
      <c r="Q631" s="27" t="s">
        <v>2474</v>
      </c>
      <c r="R631" s="27"/>
      <c r="S631" s="27"/>
      <c r="T631" s="27" t="s">
        <v>2475</v>
      </c>
      <c r="U631" s="28" t="n">
        <v>42709.5010185185</v>
      </c>
      <c r="V631" s="23" t="s">
        <v>2476</v>
      </c>
      <c r="W631" s="27"/>
      <c r="X631" s="27"/>
      <c r="Y631" s="27" t="s">
        <v>2477</v>
      </c>
      <c r="Z631" s="27"/>
      <c r="AA631" s="29" t="inlineStr">
        <f aca="false">FALSE()</f>
        <is>
          <t/>
        </is>
      </c>
      <c r="AB631" s="29" t="n">
        <v>2</v>
      </c>
      <c r="AC631" s="29"/>
      <c r="AD631" s="29" t="inlineStr">
        <f aca="false">FALSE()</f>
        <is>
          <t/>
        </is>
      </c>
      <c r="AE631" s="29" t="s">
        <v>75</v>
      </c>
      <c r="AF631" s="29"/>
      <c r="AG631" s="29"/>
      <c r="AH631" s="29" t="inlineStr">
        <f aca="false">FALSE()</f>
        <is>
          <t/>
        </is>
      </c>
      <c r="AI631" s="29" t="n">
        <v>0</v>
      </c>
      <c r="AJ631" s="29"/>
      <c r="AK631" s="29" t="s">
        <v>76</v>
      </c>
      <c r="AL631" s="29" t="inlineStr">
        <f aca="false">FALSE()</f>
        <is>
          <t/>
        </is>
      </c>
      <c r="AM631" s="29" t="s">
        <v>2477</v>
      </c>
      <c r="AN631" s="29"/>
      <c r="AO631" s="29"/>
      <c r="AP631" s="29"/>
      <c r="AQ631" s="29"/>
      <c r="AR631" s="29"/>
      <c r="AS631" s="29"/>
      <c r="AT631" s="29"/>
      <c r="AU631" s="29"/>
      <c r="AV631" s="0" t="n">
        <v>1</v>
      </c>
      <c r="AW631" s="24" t="e">
        <f aca="false">REPLACE(INDEX(GroupVertices[group], MATCH(Edges[[#this row],[vertex 1]],GroupVertices[vertex],0)),1,1,"")</f>
        <v>#VALUE!</v>
      </c>
      <c r="AX631" s="24" t="e">
        <f aca="false">REPLACE(INDEX(GroupVertices[group], MATCH(Edges[[#this row],[vertex 2]],GroupVertices[vertex],0)),1,1,"")</f>
        <v>#VALUE!</v>
      </c>
      <c r="AY631" s="25" t="n">
        <v>0</v>
      </c>
      <c r="AZ631" s="26" t="n">
        <v>0</v>
      </c>
      <c r="BA631" s="25" t="n">
        <v>0</v>
      </c>
      <c r="BB631" s="26" t="n">
        <v>0</v>
      </c>
      <c r="BC631" s="25" t="n">
        <v>0</v>
      </c>
      <c r="BD631" s="26" t="n">
        <v>0</v>
      </c>
      <c r="BE631" s="25" t="n">
        <v>18</v>
      </c>
      <c r="BF631" s="26" t="n">
        <v>100</v>
      </c>
      <c r="BG631" s="25" t="n">
        <v>18</v>
      </c>
    </row>
    <row r="632" customFormat="false" ht="15" hidden="false" customHeight="false" outlineLevel="0" collapsed="false">
      <c r="A632" s="15" t="s">
        <v>2478</v>
      </c>
      <c r="B632" s="15" t="s">
        <v>2478</v>
      </c>
      <c r="C632" s="16" t="s">
        <v>66</v>
      </c>
      <c r="D632" s="17" t="n">
        <v>3</v>
      </c>
      <c r="E632" s="16" t="s">
        <v>67</v>
      </c>
      <c r="F632" s="18" t="n">
        <v>32</v>
      </c>
      <c r="G632" s="16"/>
      <c r="H632" s="19"/>
      <c r="I632" s="7"/>
      <c r="J632" s="7"/>
      <c r="K632" s="8" t="s">
        <v>68</v>
      </c>
      <c r="L632" s="20" t="n">
        <v>632</v>
      </c>
      <c r="M632" s="20"/>
      <c r="N632" s="10"/>
      <c r="O632" s="27" t="s">
        <v>21</v>
      </c>
      <c r="P632" s="28" t="n">
        <v>42709.5132291667</v>
      </c>
      <c r="Q632" s="27" t="s">
        <v>2479</v>
      </c>
      <c r="R632" s="23" t="s">
        <v>2480</v>
      </c>
      <c r="S632" s="27" t="s">
        <v>1935</v>
      </c>
      <c r="T632" s="27"/>
      <c r="U632" s="28" t="n">
        <v>42709.5132291667</v>
      </c>
      <c r="V632" s="23" t="s">
        <v>2481</v>
      </c>
      <c r="W632" s="27"/>
      <c r="X632" s="27"/>
      <c r="Y632" s="27" t="s">
        <v>2482</v>
      </c>
      <c r="Z632" s="27"/>
      <c r="AA632" s="29" t="inlineStr">
        <f aca="false">FALSE()</f>
        <is>
          <t/>
        </is>
      </c>
      <c r="AB632" s="29" t="n">
        <v>1</v>
      </c>
      <c r="AC632" s="29"/>
      <c r="AD632" s="29" t="inlineStr">
        <f aca="false">FALSE()</f>
        <is>
          <t/>
        </is>
      </c>
      <c r="AE632" s="29" t="s">
        <v>75</v>
      </c>
      <c r="AF632" s="29"/>
      <c r="AG632" s="29"/>
      <c r="AH632" s="29" t="inlineStr">
        <f aca="false">FALSE()</f>
        <is>
          <t/>
        </is>
      </c>
      <c r="AI632" s="29" t="n">
        <v>0</v>
      </c>
      <c r="AJ632" s="29"/>
      <c r="AK632" s="29" t="s">
        <v>76</v>
      </c>
      <c r="AL632" s="29" t="inlineStr">
        <f aca="false">FALSE()</f>
        <is>
          <t/>
        </is>
      </c>
      <c r="AM632" s="29" t="s">
        <v>2482</v>
      </c>
      <c r="AN632" s="29"/>
      <c r="AO632" s="29"/>
      <c r="AP632" s="29"/>
      <c r="AQ632" s="29"/>
      <c r="AR632" s="29"/>
      <c r="AS632" s="29"/>
      <c r="AT632" s="29"/>
      <c r="AU632" s="29"/>
      <c r="AV632" s="0" t="n">
        <v>1</v>
      </c>
      <c r="AW632" s="24" t="e">
        <f aca="false">REPLACE(INDEX(GroupVertices[group], MATCH(Edges[[#this row],[vertex 1]],GroupVertices[vertex],0)),1,1,"")</f>
        <v>#VALUE!</v>
      </c>
      <c r="AX632" s="24" t="e">
        <f aca="false">REPLACE(INDEX(GroupVertices[group], MATCH(Edges[[#this row],[vertex 2]],GroupVertices[vertex],0)),1,1,"")</f>
        <v>#VALUE!</v>
      </c>
      <c r="AY632" s="25" t="n">
        <v>2</v>
      </c>
      <c r="AZ632" s="26" t="n">
        <v>20</v>
      </c>
      <c r="BA632" s="25" t="n">
        <v>0</v>
      </c>
      <c r="BB632" s="26" t="n">
        <v>0</v>
      </c>
      <c r="BC632" s="25" t="n">
        <v>0</v>
      </c>
      <c r="BD632" s="26" t="n">
        <v>0</v>
      </c>
      <c r="BE632" s="25" t="n">
        <v>8</v>
      </c>
      <c r="BF632" s="26" t="n">
        <v>80</v>
      </c>
      <c r="BG632" s="25" t="n">
        <v>10</v>
      </c>
    </row>
    <row r="633" customFormat="false" ht="15" hidden="false" customHeight="false" outlineLevel="0" collapsed="false">
      <c r="A633" s="15" t="s">
        <v>2483</v>
      </c>
      <c r="B633" s="15" t="s">
        <v>2483</v>
      </c>
      <c r="C633" s="16" t="s">
        <v>66</v>
      </c>
      <c r="D633" s="17" t="n">
        <v>3</v>
      </c>
      <c r="E633" s="16" t="s">
        <v>67</v>
      </c>
      <c r="F633" s="18" t="n">
        <v>32</v>
      </c>
      <c r="G633" s="16"/>
      <c r="H633" s="19"/>
      <c r="I633" s="7"/>
      <c r="J633" s="7"/>
      <c r="K633" s="8" t="s">
        <v>68</v>
      </c>
      <c r="L633" s="20" t="n">
        <v>633</v>
      </c>
      <c r="M633" s="20"/>
      <c r="N633" s="10"/>
      <c r="O633" s="27" t="s">
        <v>21</v>
      </c>
      <c r="P633" s="28" t="n">
        <v>42709.5367824074</v>
      </c>
      <c r="Q633" s="27" t="s">
        <v>2484</v>
      </c>
      <c r="R633" s="27"/>
      <c r="S633" s="27"/>
      <c r="T633" s="27"/>
      <c r="U633" s="28" t="n">
        <v>42709.5367824074</v>
      </c>
      <c r="V633" s="23" t="s">
        <v>2485</v>
      </c>
      <c r="W633" s="27"/>
      <c r="X633" s="27"/>
      <c r="Y633" s="27" t="s">
        <v>2486</v>
      </c>
      <c r="Z633" s="27"/>
      <c r="AA633" s="29" t="inlineStr">
        <f aca="false">FALSE()</f>
        <is>
          <t/>
        </is>
      </c>
      <c r="AB633" s="29" t="n">
        <v>0</v>
      </c>
      <c r="AC633" s="29"/>
      <c r="AD633" s="29" t="inlineStr">
        <f aca="false">FALSE()</f>
        <is>
          <t/>
        </is>
      </c>
      <c r="AE633" s="29" t="s">
        <v>75</v>
      </c>
      <c r="AF633" s="29"/>
      <c r="AG633" s="29"/>
      <c r="AH633" s="29" t="inlineStr">
        <f aca="false">FALSE()</f>
        <is>
          <t/>
        </is>
      </c>
      <c r="AI633" s="29" t="n">
        <v>0</v>
      </c>
      <c r="AJ633" s="29"/>
      <c r="AK633" s="29" t="s">
        <v>2487</v>
      </c>
      <c r="AL633" s="29" t="inlineStr">
        <f aca="false">FALSE()</f>
        <is>
          <t/>
        </is>
      </c>
      <c r="AM633" s="29" t="s">
        <v>2486</v>
      </c>
      <c r="AN633" s="29"/>
      <c r="AO633" s="29"/>
      <c r="AP633" s="29"/>
      <c r="AQ633" s="29"/>
      <c r="AR633" s="29"/>
      <c r="AS633" s="29"/>
      <c r="AT633" s="29"/>
      <c r="AU633" s="29"/>
      <c r="AV633" s="0" t="n">
        <v>1</v>
      </c>
      <c r="AW633" s="24" t="e">
        <f aca="false">REPLACE(INDEX(GroupVertices[group], MATCH(Edges[[#this row],[vertex 1]],GroupVertices[vertex],0)),1,1,"")</f>
        <v>#VALUE!</v>
      </c>
      <c r="AX633" s="24" t="e">
        <f aca="false">REPLACE(INDEX(GroupVertices[group], MATCH(Edges[[#this row],[vertex 2]],GroupVertices[vertex],0)),1,1,"")</f>
        <v>#VALUE!</v>
      </c>
      <c r="AY633" s="25" t="n">
        <v>0</v>
      </c>
      <c r="AZ633" s="26" t="n">
        <v>0</v>
      </c>
      <c r="BA633" s="25" t="n">
        <v>2</v>
      </c>
      <c r="BB633" s="26" t="n">
        <v>16.6666666666667</v>
      </c>
      <c r="BC633" s="25" t="n">
        <v>0</v>
      </c>
      <c r="BD633" s="26" t="n">
        <v>0</v>
      </c>
      <c r="BE633" s="25" t="n">
        <v>10</v>
      </c>
      <c r="BF633" s="26" t="n">
        <v>83.3333333333333</v>
      </c>
      <c r="BG633" s="25" t="n">
        <v>12</v>
      </c>
    </row>
    <row r="634" customFormat="false" ht="15" hidden="false" customHeight="false" outlineLevel="0" collapsed="false">
      <c r="A634" s="15" t="s">
        <v>2488</v>
      </c>
      <c r="B634" s="15" t="s">
        <v>2488</v>
      </c>
      <c r="C634" s="16" t="s">
        <v>66</v>
      </c>
      <c r="D634" s="17" t="n">
        <v>3</v>
      </c>
      <c r="E634" s="16" t="s">
        <v>67</v>
      </c>
      <c r="F634" s="18" t="n">
        <v>32</v>
      </c>
      <c r="G634" s="16"/>
      <c r="H634" s="19"/>
      <c r="I634" s="7"/>
      <c r="J634" s="7"/>
      <c r="K634" s="8" t="s">
        <v>68</v>
      </c>
      <c r="L634" s="20" t="n">
        <v>634</v>
      </c>
      <c r="M634" s="20"/>
      <c r="N634" s="10"/>
      <c r="O634" s="27" t="s">
        <v>21</v>
      </c>
      <c r="P634" s="28" t="n">
        <v>42709.5522916667</v>
      </c>
      <c r="Q634" s="27" t="s">
        <v>2489</v>
      </c>
      <c r="R634" s="23" t="s">
        <v>2490</v>
      </c>
      <c r="S634" s="27" t="s">
        <v>72</v>
      </c>
      <c r="T634" s="27"/>
      <c r="U634" s="28" t="n">
        <v>42709.5522916667</v>
      </c>
      <c r="V634" s="23" t="s">
        <v>2491</v>
      </c>
      <c r="W634" s="27"/>
      <c r="X634" s="27"/>
      <c r="Y634" s="27" t="s">
        <v>2492</v>
      </c>
      <c r="Z634" s="27"/>
      <c r="AA634" s="29" t="inlineStr">
        <f aca="false">FALSE()</f>
        <is>
          <t/>
        </is>
      </c>
      <c r="AB634" s="29" t="n">
        <v>0</v>
      </c>
      <c r="AC634" s="29"/>
      <c r="AD634" s="29" t="inlineStr">
        <f aca="false">FALSE()</f>
        <is>
          <t/>
        </is>
      </c>
      <c r="AE634" s="29" t="s">
        <v>75</v>
      </c>
      <c r="AF634" s="29"/>
      <c r="AG634" s="29"/>
      <c r="AH634" s="29" t="inlineStr">
        <f aca="false">FALSE()</f>
        <is>
          <t/>
        </is>
      </c>
      <c r="AI634" s="29" t="n">
        <v>0</v>
      </c>
      <c r="AJ634" s="29"/>
      <c r="AK634" s="29" t="s">
        <v>374</v>
      </c>
      <c r="AL634" s="29" t="inlineStr">
        <f aca="false">FALSE()</f>
        <is>
          <t/>
        </is>
      </c>
      <c r="AM634" s="29" t="s">
        <v>2492</v>
      </c>
      <c r="AN634" s="29"/>
      <c r="AO634" s="29"/>
      <c r="AP634" s="29"/>
      <c r="AQ634" s="29"/>
      <c r="AR634" s="29"/>
      <c r="AS634" s="29"/>
      <c r="AT634" s="29"/>
      <c r="AU634" s="29"/>
      <c r="AV634" s="0" t="n">
        <v>1</v>
      </c>
      <c r="AW634" s="24" t="e">
        <f aca="false">REPLACE(INDEX(GroupVertices[group], MATCH(Edges[[#this row],[vertex 1]],GroupVertices[vertex],0)),1,1,"")</f>
        <v>#VALUE!</v>
      </c>
      <c r="AX634" s="24" t="e">
        <f aca="false">REPLACE(INDEX(GroupVertices[group], MATCH(Edges[[#this row],[vertex 2]],GroupVertices[vertex],0)),1,1,"")</f>
        <v>#VALUE!</v>
      </c>
      <c r="AY634" s="25" t="n">
        <v>0</v>
      </c>
      <c r="AZ634" s="26" t="n">
        <v>0</v>
      </c>
      <c r="BA634" s="25" t="n">
        <v>0</v>
      </c>
      <c r="BB634" s="26" t="n">
        <v>0</v>
      </c>
      <c r="BC634" s="25" t="n">
        <v>0</v>
      </c>
      <c r="BD634" s="26" t="n">
        <v>0</v>
      </c>
      <c r="BE634" s="25" t="n">
        <v>10</v>
      </c>
      <c r="BF634" s="26" t="n">
        <v>100</v>
      </c>
      <c r="BG634" s="25" t="n">
        <v>10</v>
      </c>
    </row>
    <row r="635" customFormat="false" ht="15" hidden="false" customHeight="false" outlineLevel="0" collapsed="false">
      <c r="A635" s="15" t="s">
        <v>2493</v>
      </c>
      <c r="B635" s="15" t="s">
        <v>2493</v>
      </c>
      <c r="C635" s="16" t="s">
        <v>66</v>
      </c>
      <c r="D635" s="17" t="n">
        <v>3</v>
      </c>
      <c r="E635" s="16" t="s">
        <v>67</v>
      </c>
      <c r="F635" s="18" t="n">
        <v>32</v>
      </c>
      <c r="G635" s="16"/>
      <c r="H635" s="19"/>
      <c r="I635" s="7"/>
      <c r="J635" s="7"/>
      <c r="K635" s="8" t="s">
        <v>68</v>
      </c>
      <c r="L635" s="20" t="n">
        <v>635</v>
      </c>
      <c r="M635" s="20"/>
      <c r="N635" s="10"/>
      <c r="O635" s="27" t="s">
        <v>21</v>
      </c>
      <c r="P635" s="28" t="n">
        <v>42709.5569675926</v>
      </c>
      <c r="Q635" s="27" t="s">
        <v>2494</v>
      </c>
      <c r="R635" s="23" t="s">
        <v>2495</v>
      </c>
      <c r="S635" s="27" t="s">
        <v>88</v>
      </c>
      <c r="T635" s="27"/>
      <c r="U635" s="28" t="n">
        <v>42709.5569675926</v>
      </c>
      <c r="V635" s="23" t="s">
        <v>2496</v>
      </c>
      <c r="W635" s="27"/>
      <c r="X635" s="27"/>
      <c r="Y635" s="27" t="s">
        <v>2497</v>
      </c>
      <c r="Z635" s="27"/>
      <c r="AA635" s="29" t="inlineStr">
        <f aca="false">FALSE()</f>
        <is>
          <t/>
        </is>
      </c>
      <c r="AB635" s="29" t="n">
        <v>0</v>
      </c>
      <c r="AC635" s="29"/>
      <c r="AD635" s="29" t="inlineStr">
        <f aca="false">FALSE()</f>
        <is>
          <t/>
        </is>
      </c>
      <c r="AE635" s="29" t="s">
        <v>75</v>
      </c>
      <c r="AF635" s="29"/>
      <c r="AG635" s="29"/>
      <c r="AH635" s="29" t="inlineStr">
        <f aca="false">FALSE()</f>
        <is>
          <t/>
        </is>
      </c>
      <c r="AI635" s="29" t="n">
        <v>0</v>
      </c>
      <c r="AJ635" s="29"/>
      <c r="AK635" s="29" t="s">
        <v>91</v>
      </c>
      <c r="AL635" s="29" t="inlineStr">
        <f aca="false">FALSE()</f>
        <is>
          <t/>
        </is>
      </c>
      <c r="AM635" s="29" t="s">
        <v>2497</v>
      </c>
      <c r="AN635" s="29"/>
      <c r="AO635" s="29"/>
      <c r="AP635" s="29"/>
      <c r="AQ635" s="29"/>
      <c r="AR635" s="29"/>
      <c r="AS635" s="29"/>
      <c r="AT635" s="29"/>
      <c r="AU635" s="29"/>
      <c r="AV635" s="0" t="n">
        <v>1</v>
      </c>
      <c r="AW635" s="24" t="e">
        <f aca="false">REPLACE(INDEX(GroupVertices[group], MATCH(Edges[[#this row],[vertex 1]],GroupVertices[vertex],0)),1,1,"")</f>
        <v>#VALUE!</v>
      </c>
      <c r="AX635" s="24" t="e">
        <f aca="false">REPLACE(INDEX(GroupVertices[group], MATCH(Edges[[#this row],[vertex 2]],GroupVertices[vertex],0)),1,1,"")</f>
        <v>#VALUE!</v>
      </c>
      <c r="AY635" s="25" t="n">
        <v>0</v>
      </c>
      <c r="AZ635" s="26" t="n">
        <v>0</v>
      </c>
      <c r="BA635" s="25" t="n">
        <v>0</v>
      </c>
      <c r="BB635" s="26" t="n">
        <v>0</v>
      </c>
      <c r="BC635" s="25" t="n">
        <v>0</v>
      </c>
      <c r="BD635" s="26" t="n">
        <v>0</v>
      </c>
      <c r="BE635" s="25" t="n">
        <v>13</v>
      </c>
      <c r="BF635" s="26" t="n">
        <v>100</v>
      </c>
      <c r="BG635" s="25" t="n">
        <v>13</v>
      </c>
    </row>
    <row r="636" customFormat="false" ht="15" hidden="false" customHeight="false" outlineLevel="0" collapsed="false">
      <c r="A636" s="15" t="s">
        <v>2498</v>
      </c>
      <c r="B636" s="15" t="s">
        <v>1388</v>
      </c>
      <c r="C636" s="16" t="s">
        <v>66</v>
      </c>
      <c r="D636" s="17" t="n">
        <v>3</v>
      </c>
      <c r="E636" s="16" t="s">
        <v>67</v>
      </c>
      <c r="F636" s="18" t="n">
        <v>32</v>
      </c>
      <c r="G636" s="16"/>
      <c r="H636" s="19"/>
      <c r="I636" s="7"/>
      <c r="J636" s="7"/>
      <c r="K636" s="8" t="s">
        <v>68</v>
      </c>
      <c r="L636" s="20" t="n">
        <v>636</v>
      </c>
      <c r="M636" s="20"/>
      <c r="N636" s="10"/>
      <c r="O636" s="27" t="s">
        <v>69</v>
      </c>
      <c r="P636" s="28" t="n">
        <v>42709.5714814815</v>
      </c>
      <c r="Q636" s="27" t="s">
        <v>2499</v>
      </c>
      <c r="R636" s="23" t="s">
        <v>2500</v>
      </c>
      <c r="S636" s="27" t="s">
        <v>2501</v>
      </c>
      <c r="T636" s="27"/>
      <c r="U636" s="28" t="n">
        <v>42709.5714814815</v>
      </c>
      <c r="V636" s="23" t="s">
        <v>2502</v>
      </c>
      <c r="W636" s="27"/>
      <c r="X636" s="27"/>
      <c r="Y636" s="27" t="s">
        <v>2503</v>
      </c>
      <c r="Z636" s="27"/>
      <c r="AA636" s="29" t="inlineStr">
        <f aca="false">FALSE()</f>
        <is>
          <t/>
        </is>
      </c>
      <c r="AB636" s="29" t="n">
        <v>1</v>
      </c>
      <c r="AC636" s="29"/>
      <c r="AD636" s="29" t="inlineStr">
        <f aca="false">FALSE()</f>
        <is>
          <t/>
        </is>
      </c>
      <c r="AE636" s="29" t="s">
        <v>75</v>
      </c>
      <c r="AF636" s="29"/>
      <c r="AG636" s="29"/>
      <c r="AH636" s="29" t="inlineStr">
        <f aca="false">FALSE()</f>
        <is>
          <t/>
        </is>
      </c>
      <c r="AI636" s="29" t="n">
        <v>1</v>
      </c>
      <c r="AJ636" s="29"/>
      <c r="AK636" s="29" t="s">
        <v>76</v>
      </c>
      <c r="AL636" s="29" t="inlineStr">
        <f aca="false">FALSE()</f>
        <is>
          <t/>
        </is>
      </c>
      <c r="AM636" s="29" t="s">
        <v>2503</v>
      </c>
      <c r="AN636" s="29"/>
      <c r="AO636" s="29"/>
      <c r="AP636" s="29"/>
      <c r="AQ636" s="29"/>
      <c r="AR636" s="29"/>
      <c r="AS636" s="29"/>
      <c r="AT636" s="29"/>
      <c r="AU636" s="29"/>
      <c r="AV636" s="0" t="n">
        <v>1</v>
      </c>
      <c r="AW636" s="24" t="e">
        <f aca="false">REPLACE(INDEX(GroupVertices[group], MATCH(Edges[[#this row],[vertex 1]],GroupVertices[vertex],0)),1,1,"")</f>
        <v>#VALUE!</v>
      </c>
      <c r="AX636" s="24" t="e">
        <f aca="false">REPLACE(INDEX(GroupVertices[group], MATCH(Edges[[#this row],[vertex 2]],GroupVertices[vertex],0)),1,1,"")</f>
        <v>#VALUE!</v>
      </c>
      <c r="AY636" s="25"/>
      <c r="AZ636" s="26"/>
      <c r="BA636" s="25"/>
      <c r="BB636" s="26"/>
      <c r="BC636" s="25"/>
      <c r="BD636" s="26"/>
      <c r="BE636" s="25"/>
      <c r="BF636" s="26"/>
      <c r="BG636" s="25"/>
    </row>
    <row r="637" customFormat="false" ht="15" hidden="false" customHeight="false" outlineLevel="0" collapsed="false">
      <c r="A637" s="15" t="s">
        <v>2498</v>
      </c>
      <c r="B637" s="15" t="s">
        <v>2504</v>
      </c>
      <c r="C637" s="16" t="s">
        <v>66</v>
      </c>
      <c r="D637" s="17" t="n">
        <v>3</v>
      </c>
      <c r="E637" s="16" t="s">
        <v>67</v>
      </c>
      <c r="F637" s="18" t="n">
        <v>32</v>
      </c>
      <c r="G637" s="16"/>
      <c r="H637" s="19"/>
      <c r="I637" s="7"/>
      <c r="J637" s="7"/>
      <c r="K637" s="8" t="s">
        <v>68</v>
      </c>
      <c r="L637" s="20" t="n">
        <v>637</v>
      </c>
      <c r="M637" s="20"/>
      <c r="N637" s="10"/>
      <c r="O637" s="27" t="s">
        <v>69</v>
      </c>
      <c r="P637" s="28" t="n">
        <v>42709.5714814815</v>
      </c>
      <c r="Q637" s="27" t="s">
        <v>2499</v>
      </c>
      <c r="R637" s="23" t="s">
        <v>2500</v>
      </c>
      <c r="S637" s="27" t="s">
        <v>2501</v>
      </c>
      <c r="T637" s="27"/>
      <c r="U637" s="28" t="n">
        <v>42709.5714814815</v>
      </c>
      <c r="V637" s="23" t="s">
        <v>2502</v>
      </c>
      <c r="W637" s="27"/>
      <c r="X637" s="27"/>
      <c r="Y637" s="27" t="s">
        <v>2503</v>
      </c>
      <c r="Z637" s="27"/>
      <c r="AA637" s="29" t="inlineStr">
        <f aca="false">FALSE()</f>
        <is>
          <t/>
        </is>
      </c>
      <c r="AB637" s="29" t="n">
        <v>1</v>
      </c>
      <c r="AC637" s="29"/>
      <c r="AD637" s="29" t="inlineStr">
        <f aca="false">FALSE()</f>
        <is>
          <t/>
        </is>
      </c>
      <c r="AE637" s="29" t="s">
        <v>75</v>
      </c>
      <c r="AF637" s="29"/>
      <c r="AG637" s="29"/>
      <c r="AH637" s="29" t="inlineStr">
        <f aca="false">FALSE()</f>
        <is>
          <t/>
        </is>
      </c>
      <c r="AI637" s="29" t="n">
        <v>1</v>
      </c>
      <c r="AJ637" s="29"/>
      <c r="AK637" s="29" t="s">
        <v>76</v>
      </c>
      <c r="AL637" s="29" t="inlineStr">
        <f aca="false">FALSE()</f>
        <is>
          <t/>
        </is>
      </c>
      <c r="AM637" s="29" t="s">
        <v>2503</v>
      </c>
      <c r="AN637" s="29"/>
      <c r="AO637" s="29"/>
      <c r="AP637" s="29"/>
      <c r="AQ637" s="29"/>
      <c r="AR637" s="29"/>
      <c r="AS637" s="29"/>
      <c r="AT637" s="29"/>
      <c r="AU637" s="29"/>
      <c r="AV637" s="0" t="n">
        <v>1</v>
      </c>
      <c r="AW637" s="24" t="e">
        <f aca="false">REPLACE(INDEX(GroupVertices[group], MATCH(Edges[[#this row],[vertex 1]],GroupVertices[vertex],0)),1,1,"")</f>
        <v>#VALUE!</v>
      </c>
      <c r="AX637" s="24" t="e">
        <f aca="false">REPLACE(INDEX(GroupVertices[group], MATCH(Edges[[#this row],[vertex 2]],GroupVertices[vertex],0)),1,1,"")</f>
        <v>#VALUE!</v>
      </c>
      <c r="AY637" s="25" t="n">
        <v>1</v>
      </c>
      <c r="AZ637" s="26" t="n">
        <v>5.55555555555556</v>
      </c>
      <c r="BA637" s="25" t="n">
        <v>0</v>
      </c>
      <c r="BB637" s="26" t="n">
        <v>0</v>
      </c>
      <c r="BC637" s="25" t="n">
        <v>0</v>
      </c>
      <c r="BD637" s="26" t="n">
        <v>0</v>
      </c>
      <c r="BE637" s="25" t="n">
        <v>17</v>
      </c>
      <c r="BF637" s="26" t="n">
        <v>94.4444444444444</v>
      </c>
      <c r="BG637" s="25" t="n">
        <v>18</v>
      </c>
    </row>
    <row r="638" customFormat="false" ht="15" hidden="false" customHeight="false" outlineLevel="0" collapsed="false">
      <c r="A638" s="15" t="s">
        <v>2505</v>
      </c>
      <c r="B638" s="15" t="s">
        <v>2505</v>
      </c>
      <c r="C638" s="16" t="s">
        <v>66</v>
      </c>
      <c r="D638" s="17" t="n">
        <v>3</v>
      </c>
      <c r="E638" s="16" t="s">
        <v>67</v>
      </c>
      <c r="F638" s="18" t="n">
        <v>32</v>
      </c>
      <c r="G638" s="16"/>
      <c r="H638" s="19"/>
      <c r="I638" s="7"/>
      <c r="J638" s="7"/>
      <c r="K638" s="8" t="s">
        <v>68</v>
      </c>
      <c r="L638" s="20" t="n">
        <v>638</v>
      </c>
      <c r="M638" s="20"/>
      <c r="N638" s="10"/>
      <c r="O638" s="27" t="s">
        <v>21</v>
      </c>
      <c r="P638" s="28" t="n">
        <v>42709.5920949074</v>
      </c>
      <c r="Q638" s="27" t="s">
        <v>2506</v>
      </c>
      <c r="R638" s="23" t="s">
        <v>2507</v>
      </c>
      <c r="S638" s="27" t="s">
        <v>2501</v>
      </c>
      <c r="T638" s="27" t="s">
        <v>2504</v>
      </c>
      <c r="U638" s="28" t="n">
        <v>42709.5920949074</v>
      </c>
      <c r="V638" s="23" t="s">
        <v>2508</v>
      </c>
      <c r="W638" s="27"/>
      <c r="X638" s="27"/>
      <c r="Y638" s="27" t="s">
        <v>2509</v>
      </c>
      <c r="Z638" s="27"/>
      <c r="AA638" s="29" t="inlineStr">
        <f aca="false">FALSE()</f>
        <is>
          <t/>
        </is>
      </c>
      <c r="AB638" s="29" t="n">
        <v>0</v>
      </c>
      <c r="AC638" s="29"/>
      <c r="AD638" s="29" t="inlineStr">
        <f aca="false">FALSE()</f>
        <is>
          <t/>
        </is>
      </c>
      <c r="AE638" s="29" t="s">
        <v>75</v>
      </c>
      <c r="AF638" s="29"/>
      <c r="AG638" s="29"/>
      <c r="AH638" s="29" t="inlineStr">
        <f aca="false">FALSE()</f>
        <is>
          <t/>
        </is>
      </c>
      <c r="AI638" s="29" t="n">
        <v>0</v>
      </c>
      <c r="AJ638" s="29"/>
      <c r="AK638" s="29" t="s">
        <v>740</v>
      </c>
      <c r="AL638" s="29" t="inlineStr">
        <f aca="false">FALSE()</f>
        <is>
          <t/>
        </is>
      </c>
      <c r="AM638" s="29" t="s">
        <v>2509</v>
      </c>
      <c r="AN638" s="29"/>
      <c r="AO638" s="29"/>
      <c r="AP638" s="29"/>
      <c r="AQ638" s="29"/>
      <c r="AR638" s="29"/>
      <c r="AS638" s="29"/>
      <c r="AT638" s="29"/>
      <c r="AU638" s="29"/>
      <c r="AV638" s="0" t="n">
        <v>1</v>
      </c>
      <c r="AW638" s="24" t="e">
        <f aca="false">REPLACE(INDEX(GroupVertices[group], MATCH(Edges[[#this row],[vertex 1]],GroupVertices[vertex],0)),1,1,"")</f>
        <v>#VALUE!</v>
      </c>
      <c r="AX638" s="24" t="e">
        <f aca="false">REPLACE(INDEX(GroupVertices[group], MATCH(Edges[[#this row],[vertex 2]],GroupVertices[vertex],0)),1,1,"")</f>
        <v>#VALUE!</v>
      </c>
      <c r="AY638" s="25" t="n">
        <v>0</v>
      </c>
      <c r="AZ638" s="26" t="n">
        <v>0</v>
      </c>
      <c r="BA638" s="25" t="n">
        <v>0</v>
      </c>
      <c r="BB638" s="26" t="n">
        <v>0</v>
      </c>
      <c r="BC638" s="25" t="n">
        <v>0</v>
      </c>
      <c r="BD638" s="26" t="n">
        <v>0</v>
      </c>
      <c r="BE638" s="25" t="n">
        <v>13</v>
      </c>
      <c r="BF638" s="26" t="n">
        <v>100</v>
      </c>
      <c r="BG638" s="25" t="n">
        <v>13</v>
      </c>
    </row>
    <row r="639" customFormat="false" ht="15" hidden="false" customHeight="false" outlineLevel="0" collapsed="false">
      <c r="A639" s="15" t="s">
        <v>2510</v>
      </c>
      <c r="B639" s="15" t="s">
        <v>2041</v>
      </c>
      <c r="C639" s="16" t="s">
        <v>66</v>
      </c>
      <c r="D639" s="17" t="n">
        <v>3</v>
      </c>
      <c r="E639" s="16" t="s">
        <v>67</v>
      </c>
      <c r="F639" s="18" t="n">
        <v>32</v>
      </c>
      <c r="G639" s="16"/>
      <c r="H639" s="19"/>
      <c r="I639" s="7"/>
      <c r="J639" s="7"/>
      <c r="K639" s="8" t="s">
        <v>68</v>
      </c>
      <c r="L639" s="20" t="n">
        <v>639</v>
      </c>
      <c r="M639" s="20"/>
      <c r="N639" s="10"/>
      <c r="O639" s="27" t="s">
        <v>69</v>
      </c>
      <c r="P639" s="28" t="n">
        <v>42709.6205092593</v>
      </c>
      <c r="Q639" s="27" t="s">
        <v>2042</v>
      </c>
      <c r="R639" s="27"/>
      <c r="S639" s="27"/>
      <c r="T639" s="27"/>
      <c r="U639" s="28" t="n">
        <v>42709.6205092593</v>
      </c>
      <c r="V639" s="23" t="s">
        <v>2511</v>
      </c>
      <c r="W639" s="27"/>
      <c r="X639" s="27"/>
      <c r="Y639" s="27" t="s">
        <v>2512</v>
      </c>
      <c r="Z639" s="27"/>
      <c r="AA639" s="29" t="inlineStr">
        <f aca="false">FALSE()</f>
        <is>
          <t/>
        </is>
      </c>
      <c r="AB639" s="29" t="n">
        <v>0</v>
      </c>
      <c r="AC639" s="29"/>
      <c r="AD639" s="29" t="inlineStr">
        <f aca="false">FALSE()</f>
        <is>
          <t/>
        </is>
      </c>
      <c r="AE639" s="29" t="s">
        <v>75</v>
      </c>
      <c r="AF639" s="29"/>
      <c r="AG639" s="29"/>
      <c r="AH639" s="29" t="inlineStr">
        <f aca="false">FALSE()</f>
        <is>
          <t/>
        </is>
      </c>
      <c r="AI639" s="29" t="n">
        <v>7</v>
      </c>
      <c r="AJ639" s="29" t="s">
        <v>2045</v>
      </c>
      <c r="AK639" s="29" t="s">
        <v>76</v>
      </c>
      <c r="AL639" s="29" t="inlineStr">
        <f aca="false">FALSE()</f>
        <is>
          <t/>
        </is>
      </c>
      <c r="AM639" s="29" t="s">
        <v>2045</v>
      </c>
      <c r="AN639" s="29"/>
      <c r="AO639" s="29"/>
      <c r="AP639" s="29"/>
      <c r="AQ639" s="29"/>
      <c r="AR639" s="29"/>
      <c r="AS639" s="29"/>
      <c r="AT639" s="29"/>
      <c r="AU639" s="29"/>
      <c r="AV639" s="0" t="n">
        <v>1</v>
      </c>
      <c r="AW639" s="24" t="e">
        <f aca="false">REPLACE(INDEX(GroupVertices[group], MATCH(Edges[[#this row],[vertex 1]],GroupVertices[vertex],0)),1,1,"")</f>
        <v>#VALUE!</v>
      </c>
      <c r="AX639" s="24" t="e">
        <f aca="false">REPLACE(INDEX(GroupVertices[group], MATCH(Edges[[#this row],[vertex 2]],GroupVertices[vertex],0)),1,1,"")</f>
        <v>#VALUE!</v>
      </c>
      <c r="AY639" s="25"/>
      <c r="AZ639" s="26"/>
      <c r="BA639" s="25"/>
      <c r="BB639" s="26"/>
      <c r="BC639" s="25"/>
      <c r="BD639" s="26"/>
      <c r="BE639" s="25"/>
      <c r="BF639" s="26"/>
      <c r="BG639" s="25"/>
    </row>
    <row r="640" customFormat="false" ht="15" hidden="false" customHeight="false" outlineLevel="0" collapsed="false">
      <c r="A640" s="15" t="s">
        <v>2510</v>
      </c>
      <c r="B640" s="15" t="s">
        <v>2046</v>
      </c>
      <c r="C640" s="16" t="s">
        <v>66</v>
      </c>
      <c r="D640" s="17" t="n">
        <v>3</v>
      </c>
      <c r="E640" s="16" t="s">
        <v>67</v>
      </c>
      <c r="F640" s="18" t="n">
        <v>32</v>
      </c>
      <c r="G640" s="16"/>
      <c r="H640" s="19"/>
      <c r="I640" s="7"/>
      <c r="J640" s="7"/>
      <c r="K640" s="8" t="s">
        <v>68</v>
      </c>
      <c r="L640" s="20" t="n">
        <v>640</v>
      </c>
      <c r="M640" s="20"/>
      <c r="N640" s="10"/>
      <c r="O640" s="27" t="s">
        <v>69</v>
      </c>
      <c r="P640" s="28" t="n">
        <v>42709.6205092593</v>
      </c>
      <c r="Q640" s="27" t="s">
        <v>2042</v>
      </c>
      <c r="R640" s="27"/>
      <c r="S640" s="27"/>
      <c r="T640" s="27"/>
      <c r="U640" s="28" t="n">
        <v>42709.6205092593</v>
      </c>
      <c r="V640" s="23" t="s">
        <v>2511</v>
      </c>
      <c r="W640" s="27"/>
      <c r="X640" s="27"/>
      <c r="Y640" s="27" t="s">
        <v>2512</v>
      </c>
      <c r="Z640" s="27"/>
      <c r="AA640" s="29" t="inlineStr">
        <f aca="false">FALSE()</f>
        <is>
          <t/>
        </is>
      </c>
      <c r="AB640" s="29" t="n">
        <v>0</v>
      </c>
      <c r="AC640" s="29"/>
      <c r="AD640" s="29" t="inlineStr">
        <f aca="false">FALSE()</f>
        <is>
          <t/>
        </is>
      </c>
      <c r="AE640" s="29" t="s">
        <v>75</v>
      </c>
      <c r="AF640" s="29"/>
      <c r="AG640" s="29"/>
      <c r="AH640" s="29" t="inlineStr">
        <f aca="false">FALSE()</f>
        <is>
          <t/>
        </is>
      </c>
      <c r="AI640" s="29" t="n">
        <v>7</v>
      </c>
      <c r="AJ640" s="29" t="s">
        <v>2045</v>
      </c>
      <c r="AK640" s="29" t="s">
        <v>76</v>
      </c>
      <c r="AL640" s="29" t="inlineStr">
        <f aca="false">FALSE()</f>
        <is>
          <t/>
        </is>
      </c>
      <c r="AM640" s="29" t="s">
        <v>2045</v>
      </c>
      <c r="AN640" s="29"/>
      <c r="AO640" s="29"/>
      <c r="AP640" s="29"/>
      <c r="AQ640" s="29"/>
      <c r="AR640" s="29"/>
      <c r="AS640" s="29"/>
      <c r="AT640" s="29"/>
      <c r="AU640" s="29"/>
      <c r="AV640" s="0" t="n">
        <v>1</v>
      </c>
      <c r="AW640" s="24" t="e">
        <f aca="false">REPLACE(INDEX(GroupVertices[group], MATCH(Edges[[#this row],[vertex 1]],GroupVertices[vertex],0)),1,1,"")</f>
        <v>#VALUE!</v>
      </c>
      <c r="AX640" s="24" t="e">
        <f aca="false">REPLACE(INDEX(GroupVertices[group], MATCH(Edges[[#this row],[vertex 2]],GroupVertices[vertex],0)),1,1,"")</f>
        <v>#VALUE!</v>
      </c>
      <c r="AY640" s="25" t="n">
        <v>2</v>
      </c>
      <c r="AZ640" s="26" t="n">
        <v>10</v>
      </c>
      <c r="BA640" s="25" t="n">
        <v>0</v>
      </c>
      <c r="BB640" s="26" t="n">
        <v>0</v>
      </c>
      <c r="BC640" s="25" t="n">
        <v>0</v>
      </c>
      <c r="BD640" s="26" t="n">
        <v>0</v>
      </c>
      <c r="BE640" s="25" t="n">
        <v>18</v>
      </c>
      <c r="BF640" s="26" t="n">
        <v>90</v>
      </c>
      <c r="BG640" s="25" t="n">
        <v>20</v>
      </c>
    </row>
    <row r="641" customFormat="false" ht="15" hidden="false" customHeight="false" outlineLevel="0" collapsed="false">
      <c r="A641" s="15" t="s">
        <v>2513</v>
      </c>
      <c r="B641" s="15" t="s">
        <v>2041</v>
      </c>
      <c r="C641" s="16" t="s">
        <v>66</v>
      </c>
      <c r="D641" s="17" t="n">
        <v>3</v>
      </c>
      <c r="E641" s="16" t="s">
        <v>67</v>
      </c>
      <c r="F641" s="18" t="n">
        <v>32</v>
      </c>
      <c r="G641" s="16"/>
      <c r="H641" s="19"/>
      <c r="I641" s="7"/>
      <c r="J641" s="7"/>
      <c r="K641" s="8" t="s">
        <v>68</v>
      </c>
      <c r="L641" s="20" t="n">
        <v>641</v>
      </c>
      <c r="M641" s="20"/>
      <c r="N641" s="10"/>
      <c r="O641" s="27" t="s">
        <v>69</v>
      </c>
      <c r="P641" s="28" t="n">
        <v>42709.6216898148</v>
      </c>
      <c r="Q641" s="27" t="s">
        <v>2042</v>
      </c>
      <c r="R641" s="27"/>
      <c r="S641" s="27"/>
      <c r="T641" s="27"/>
      <c r="U641" s="28" t="n">
        <v>42709.6216898148</v>
      </c>
      <c r="V641" s="23" t="s">
        <v>2514</v>
      </c>
      <c r="W641" s="27"/>
      <c r="X641" s="27"/>
      <c r="Y641" s="27" t="s">
        <v>2515</v>
      </c>
      <c r="Z641" s="27"/>
      <c r="AA641" s="29" t="inlineStr">
        <f aca="false">FALSE()</f>
        <is>
          <t/>
        </is>
      </c>
      <c r="AB641" s="29" t="n">
        <v>0</v>
      </c>
      <c r="AC641" s="29"/>
      <c r="AD641" s="29" t="inlineStr">
        <f aca="false">FALSE()</f>
        <is>
          <t/>
        </is>
      </c>
      <c r="AE641" s="29" t="s">
        <v>75</v>
      </c>
      <c r="AF641" s="29"/>
      <c r="AG641" s="29"/>
      <c r="AH641" s="29" t="inlineStr">
        <f aca="false">FALSE()</f>
        <is>
          <t/>
        </is>
      </c>
      <c r="AI641" s="29" t="n">
        <v>7</v>
      </c>
      <c r="AJ641" s="29" t="s">
        <v>2045</v>
      </c>
      <c r="AK641" s="29" t="s">
        <v>76</v>
      </c>
      <c r="AL641" s="29" t="inlineStr">
        <f aca="false">FALSE()</f>
        <is>
          <t/>
        </is>
      </c>
      <c r="AM641" s="29" t="s">
        <v>2045</v>
      </c>
      <c r="AN641" s="29"/>
      <c r="AO641" s="29"/>
      <c r="AP641" s="29"/>
      <c r="AQ641" s="29"/>
      <c r="AR641" s="29"/>
      <c r="AS641" s="29"/>
      <c r="AT641" s="29"/>
      <c r="AU641" s="29"/>
      <c r="AV641" s="0" t="n">
        <v>1</v>
      </c>
      <c r="AW641" s="24" t="e">
        <f aca="false">REPLACE(INDEX(GroupVertices[group], MATCH(Edges[[#this row],[vertex 1]],GroupVertices[vertex],0)),1,1,"")</f>
        <v>#VALUE!</v>
      </c>
      <c r="AX641" s="24" t="e">
        <f aca="false">REPLACE(INDEX(GroupVertices[group], MATCH(Edges[[#this row],[vertex 2]],GroupVertices[vertex],0)),1,1,"")</f>
        <v>#VALUE!</v>
      </c>
      <c r="AY641" s="25"/>
      <c r="AZ641" s="26"/>
      <c r="BA641" s="25"/>
      <c r="BB641" s="26"/>
      <c r="BC641" s="25"/>
      <c r="BD641" s="26"/>
      <c r="BE641" s="25"/>
      <c r="BF641" s="26"/>
      <c r="BG641" s="25"/>
    </row>
    <row r="642" customFormat="false" ht="15" hidden="false" customHeight="false" outlineLevel="0" collapsed="false">
      <c r="A642" s="15" t="s">
        <v>2513</v>
      </c>
      <c r="B642" s="15" t="s">
        <v>2046</v>
      </c>
      <c r="C642" s="16" t="s">
        <v>66</v>
      </c>
      <c r="D642" s="17" t="n">
        <v>3</v>
      </c>
      <c r="E642" s="16" t="s">
        <v>67</v>
      </c>
      <c r="F642" s="18" t="n">
        <v>32</v>
      </c>
      <c r="G642" s="16"/>
      <c r="H642" s="19"/>
      <c r="I642" s="7"/>
      <c r="J642" s="7"/>
      <c r="K642" s="8" t="s">
        <v>68</v>
      </c>
      <c r="L642" s="20" t="n">
        <v>642</v>
      </c>
      <c r="M642" s="20"/>
      <c r="N642" s="10"/>
      <c r="O642" s="27" t="s">
        <v>69</v>
      </c>
      <c r="P642" s="28" t="n">
        <v>42709.6216898148</v>
      </c>
      <c r="Q642" s="27" t="s">
        <v>2042</v>
      </c>
      <c r="R642" s="27"/>
      <c r="S642" s="27"/>
      <c r="T642" s="27"/>
      <c r="U642" s="28" t="n">
        <v>42709.6216898148</v>
      </c>
      <c r="V642" s="23" t="s">
        <v>2514</v>
      </c>
      <c r="W642" s="27"/>
      <c r="X642" s="27"/>
      <c r="Y642" s="27" t="s">
        <v>2515</v>
      </c>
      <c r="Z642" s="27"/>
      <c r="AA642" s="29" t="inlineStr">
        <f aca="false">FALSE()</f>
        <is>
          <t/>
        </is>
      </c>
      <c r="AB642" s="29" t="n">
        <v>0</v>
      </c>
      <c r="AC642" s="29"/>
      <c r="AD642" s="29" t="inlineStr">
        <f aca="false">FALSE()</f>
        <is>
          <t/>
        </is>
      </c>
      <c r="AE642" s="29" t="s">
        <v>75</v>
      </c>
      <c r="AF642" s="29"/>
      <c r="AG642" s="29"/>
      <c r="AH642" s="29" t="inlineStr">
        <f aca="false">FALSE()</f>
        <is>
          <t/>
        </is>
      </c>
      <c r="AI642" s="29" t="n">
        <v>7</v>
      </c>
      <c r="AJ642" s="29" t="s">
        <v>2045</v>
      </c>
      <c r="AK642" s="29" t="s">
        <v>76</v>
      </c>
      <c r="AL642" s="29" t="inlineStr">
        <f aca="false">FALSE()</f>
        <is>
          <t/>
        </is>
      </c>
      <c r="AM642" s="29" t="s">
        <v>2045</v>
      </c>
      <c r="AN642" s="29"/>
      <c r="AO642" s="29"/>
      <c r="AP642" s="29"/>
      <c r="AQ642" s="29"/>
      <c r="AR642" s="29"/>
      <c r="AS642" s="29"/>
      <c r="AT642" s="29"/>
      <c r="AU642" s="29"/>
      <c r="AV642" s="0" t="n">
        <v>1</v>
      </c>
      <c r="AW642" s="24" t="e">
        <f aca="false">REPLACE(INDEX(GroupVertices[group], MATCH(Edges[[#this row],[vertex 1]],GroupVertices[vertex],0)),1,1,"")</f>
        <v>#VALUE!</v>
      </c>
      <c r="AX642" s="24" t="e">
        <f aca="false">REPLACE(INDEX(GroupVertices[group], MATCH(Edges[[#this row],[vertex 2]],GroupVertices[vertex],0)),1,1,"")</f>
        <v>#VALUE!</v>
      </c>
      <c r="AY642" s="25" t="n">
        <v>2</v>
      </c>
      <c r="AZ642" s="26" t="n">
        <v>10</v>
      </c>
      <c r="BA642" s="25" t="n">
        <v>0</v>
      </c>
      <c r="BB642" s="26" t="n">
        <v>0</v>
      </c>
      <c r="BC642" s="25" t="n">
        <v>0</v>
      </c>
      <c r="BD642" s="26" t="n">
        <v>0</v>
      </c>
      <c r="BE642" s="25" t="n">
        <v>18</v>
      </c>
      <c r="BF642" s="26" t="n">
        <v>90</v>
      </c>
      <c r="BG642" s="25" t="n">
        <v>20</v>
      </c>
    </row>
    <row r="643" customFormat="false" ht="15" hidden="false" customHeight="false" outlineLevel="0" collapsed="false">
      <c r="A643" s="15" t="s">
        <v>2516</v>
      </c>
      <c r="B643" s="15" t="s">
        <v>2516</v>
      </c>
      <c r="C643" s="16" t="s">
        <v>66</v>
      </c>
      <c r="D643" s="17" t="n">
        <v>3</v>
      </c>
      <c r="E643" s="16" t="s">
        <v>67</v>
      </c>
      <c r="F643" s="18" t="n">
        <v>32</v>
      </c>
      <c r="G643" s="16"/>
      <c r="H643" s="19"/>
      <c r="I643" s="7"/>
      <c r="J643" s="7"/>
      <c r="K643" s="8" t="s">
        <v>68</v>
      </c>
      <c r="L643" s="20" t="n">
        <v>643</v>
      </c>
      <c r="M643" s="20"/>
      <c r="N643" s="10"/>
      <c r="O643" s="27" t="s">
        <v>21</v>
      </c>
      <c r="P643" s="28" t="n">
        <v>42709.6306481482</v>
      </c>
      <c r="Q643" s="27" t="s">
        <v>2517</v>
      </c>
      <c r="R643" s="23" t="s">
        <v>2518</v>
      </c>
      <c r="S643" s="27" t="s">
        <v>2519</v>
      </c>
      <c r="T643" s="27"/>
      <c r="U643" s="28" t="n">
        <v>42709.6306481482</v>
      </c>
      <c r="V643" s="23" t="s">
        <v>2520</v>
      </c>
      <c r="W643" s="27"/>
      <c r="X643" s="27"/>
      <c r="Y643" s="27" t="s">
        <v>2521</v>
      </c>
      <c r="Z643" s="27"/>
      <c r="AA643" s="29" t="inlineStr">
        <f aca="false">FALSE()</f>
        <is>
          <t/>
        </is>
      </c>
      <c r="AB643" s="29" t="n">
        <v>0</v>
      </c>
      <c r="AC643" s="29"/>
      <c r="AD643" s="29" t="inlineStr">
        <f aca="false">FALSE()</f>
        <is>
          <t/>
        </is>
      </c>
      <c r="AE643" s="29" t="s">
        <v>75</v>
      </c>
      <c r="AF643" s="29"/>
      <c r="AG643" s="29"/>
      <c r="AH643" s="29" t="inlineStr">
        <f aca="false">FALSE()</f>
        <is>
          <t/>
        </is>
      </c>
      <c r="AI643" s="29" t="n">
        <v>1</v>
      </c>
      <c r="AJ643" s="29"/>
      <c r="AK643" s="29" t="s">
        <v>76</v>
      </c>
      <c r="AL643" s="29" t="inlineStr">
        <f aca="false">FALSE()</f>
        <is>
          <t/>
        </is>
      </c>
      <c r="AM643" s="29" t="s">
        <v>2521</v>
      </c>
      <c r="AN643" s="29"/>
      <c r="AO643" s="29"/>
      <c r="AP643" s="29"/>
      <c r="AQ643" s="29"/>
      <c r="AR643" s="29"/>
      <c r="AS643" s="29"/>
      <c r="AT643" s="29"/>
      <c r="AU643" s="29"/>
      <c r="AV643" s="0" t="n">
        <v>1</v>
      </c>
      <c r="AW643" s="24" t="e">
        <f aca="false">REPLACE(INDEX(GroupVertices[group], MATCH(Edges[[#this row],[vertex 1]],GroupVertices[vertex],0)),1,1,"")</f>
        <v>#VALUE!</v>
      </c>
      <c r="AX643" s="24" t="e">
        <f aca="false">REPLACE(INDEX(GroupVertices[group], MATCH(Edges[[#this row],[vertex 2]],GroupVertices[vertex],0)),1,1,"")</f>
        <v>#VALUE!</v>
      </c>
      <c r="AY643" s="25" t="n">
        <v>0</v>
      </c>
      <c r="AZ643" s="26" t="n">
        <v>0</v>
      </c>
      <c r="BA643" s="25" t="n">
        <v>0</v>
      </c>
      <c r="BB643" s="26" t="n">
        <v>0</v>
      </c>
      <c r="BC643" s="25" t="n">
        <v>0</v>
      </c>
      <c r="BD643" s="26" t="n">
        <v>0</v>
      </c>
      <c r="BE643" s="25" t="n">
        <v>9</v>
      </c>
      <c r="BF643" s="26" t="n">
        <v>100</v>
      </c>
      <c r="BG643" s="25" t="n">
        <v>9</v>
      </c>
    </row>
    <row r="644" customFormat="false" ht="15" hidden="false" customHeight="false" outlineLevel="0" collapsed="false">
      <c r="A644" s="15" t="s">
        <v>2522</v>
      </c>
      <c r="B644" s="15" t="s">
        <v>2522</v>
      </c>
      <c r="C644" s="16" t="s">
        <v>66</v>
      </c>
      <c r="D644" s="17" t="n">
        <v>3</v>
      </c>
      <c r="E644" s="16" t="s">
        <v>67</v>
      </c>
      <c r="F644" s="18" t="n">
        <v>32</v>
      </c>
      <c r="G644" s="16"/>
      <c r="H644" s="19"/>
      <c r="I644" s="7"/>
      <c r="J644" s="7"/>
      <c r="K644" s="8" t="s">
        <v>68</v>
      </c>
      <c r="L644" s="20" t="n">
        <v>644</v>
      </c>
      <c r="M644" s="20"/>
      <c r="N644" s="10"/>
      <c r="O644" s="27" t="s">
        <v>21</v>
      </c>
      <c r="P644" s="28" t="n">
        <v>42709.6461921296</v>
      </c>
      <c r="Q644" s="27" t="s">
        <v>2523</v>
      </c>
      <c r="R644" s="23" t="s">
        <v>2524</v>
      </c>
      <c r="S644" s="27" t="s">
        <v>997</v>
      </c>
      <c r="T644" s="27"/>
      <c r="U644" s="28" t="n">
        <v>42709.6461921296</v>
      </c>
      <c r="V644" s="23" t="s">
        <v>2525</v>
      </c>
      <c r="W644" s="27"/>
      <c r="X644" s="27"/>
      <c r="Y644" s="27" t="s">
        <v>2526</v>
      </c>
      <c r="Z644" s="27"/>
      <c r="AA644" s="29" t="inlineStr">
        <f aca="false">FALSE()</f>
        <is>
          <t/>
        </is>
      </c>
      <c r="AB644" s="29" t="n">
        <v>0</v>
      </c>
      <c r="AC644" s="29"/>
      <c r="AD644" s="29" t="inlineStr">
        <f aca="false">FALSE()</f>
        <is>
          <t/>
        </is>
      </c>
      <c r="AE644" s="29" t="s">
        <v>75</v>
      </c>
      <c r="AF644" s="29"/>
      <c r="AG644" s="29"/>
      <c r="AH644" s="29" t="inlineStr">
        <f aca="false">FALSE()</f>
        <is>
          <t/>
        </is>
      </c>
      <c r="AI644" s="29" t="n">
        <v>0</v>
      </c>
      <c r="AJ644" s="29"/>
      <c r="AK644" s="29" t="s">
        <v>76</v>
      </c>
      <c r="AL644" s="29" t="inlineStr">
        <f aca="false">FALSE()</f>
        <is>
          <t/>
        </is>
      </c>
      <c r="AM644" s="29" t="s">
        <v>2526</v>
      </c>
      <c r="AN644" s="29"/>
      <c r="AO644" s="29"/>
      <c r="AP644" s="29"/>
      <c r="AQ644" s="29"/>
      <c r="AR644" s="29"/>
      <c r="AS644" s="29"/>
      <c r="AT644" s="29"/>
      <c r="AU644" s="29"/>
      <c r="AV644" s="0" t="n">
        <v>1</v>
      </c>
      <c r="AW644" s="24" t="e">
        <f aca="false">REPLACE(INDEX(GroupVertices[group], MATCH(Edges[[#this row],[vertex 1]],GroupVertices[vertex],0)),1,1,"")</f>
        <v>#VALUE!</v>
      </c>
      <c r="AX644" s="24" t="e">
        <f aca="false">REPLACE(INDEX(GroupVertices[group], MATCH(Edges[[#this row],[vertex 2]],GroupVertices[vertex],0)),1,1,"")</f>
        <v>#VALUE!</v>
      </c>
      <c r="AY644" s="25" t="n">
        <v>0</v>
      </c>
      <c r="AZ644" s="26" t="n">
        <v>0</v>
      </c>
      <c r="BA644" s="25" t="n">
        <v>0</v>
      </c>
      <c r="BB644" s="26" t="n">
        <v>0</v>
      </c>
      <c r="BC644" s="25" t="n">
        <v>0</v>
      </c>
      <c r="BD644" s="26" t="n">
        <v>0</v>
      </c>
      <c r="BE644" s="25" t="n">
        <v>6</v>
      </c>
      <c r="BF644" s="26" t="n">
        <v>100</v>
      </c>
      <c r="BG644" s="25" t="n">
        <v>6</v>
      </c>
    </row>
    <row r="645" customFormat="false" ht="15" hidden="false" customHeight="false" outlineLevel="0" collapsed="false">
      <c r="A645" s="15" t="s">
        <v>2527</v>
      </c>
      <c r="B645" s="15" t="s">
        <v>962</v>
      </c>
      <c r="C645" s="16" t="s">
        <v>66</v>
      </c>
      <c r="D645" s="17" t="n">
        <v>3</v>
      </c>
      <c r="E645" s="16" t="s">
        <v>67</v>
      </c>
      <c r="F645" s="18" t="n">
        <v>32</v>
      </c>
      <c r="G645" s="16"/>
      <c r="H645" s="19"/>
      <c r="I645" s="7"/>
      <c r="J645" s="7"/>
      <c r="K645" s="8" t="s">
        <v>68</v>
      </c>
      <c r="L645" s="20" t="n">
        <v>645</v>
      </c>
      <c r="M645" s="20"/>
      <c r="N645" s="10"/>
      <c r="O645" s="27" t="s">
        <v>69</v>
      </c>
      <c r="P645" s="28" t="n">
        <v>42709.6462615741</v>
      </c>
      <c r="Q645" s="27" t="s">
        <v>2351</v>
      </c>
      <c r="R645" s="23" t="s">
        <v>2352</v>
      </c>
      <c r="S645" s="27" t="s">
        <v>965</v>
      </c>
      <c r="T645" s="27"/>
      <c r="U645" s="28" t="n">
        <v>42709.6462615741</v>
      </c>
      <c r="V645" s="23" t="s">
        <v>2528</v>
      </c>
      <c r="W645" s="27"/>
      <c r="X645" s="27"/>
      <c r="Y645" s="27" t="s">
        <v>2529</v>
      </c>
      <c r="Z645" s="27"/>
      <c r="AA645" s="29" t="inlineStr">
        <f aca="false">FALSE()</f>
        <is>
          <t/>
        </is>
      </c>
      <c r="AB645" s="29" t="n">
        <v>0</v>
      </c>
      <c r="AC645" s="29"/>
      <c r="AD645" s="29" t="inlineStr">
        <f aca="false">FALSE()</f>
        <is>
          <t/>
        </is>
      </c>
      <c r="AE645" s="29" t="s">
        <v>75</v>
      </c>
      <c r="AF645" s="29"/>
      <c r="AG645" s="29"/>
      <c r="AH645" s="29" t="inlineStr">
        <f aca="false">FALSE()</f>
        <is>
          <t/>
        </is>
      </c>
      <c r="AI645" s="29" t="n">
        <v>6</v>
      </c>
      <c r="AJ645" s="29" t="s">
        <v>2355</v>
      </c>
      <c r="AK645" s="29" t="s">
        <v>135</v>
      </c>
      <c r="AL645" s="29" t="inlineStr">
        <f aca="false">FALSE()</f>
        <is>
          <t/>
        </is>
      </c>
      <c r="AM645" s="29" t="s">
        <v>2355</v>
      </c>
      <c r="AN645" s="29"/>
      <c r="AO645" s="29"/>
      <c r="AP645" s="29"/>
      <c r="AQ645" s="29"/>
      <c r="AR645" s="29"/>
      <c r="AS645" s="29"/>
      <c r="AT645" s="29"/>
      <c r="AU645" s="29"/>
      <c r="AV645" s="0" t="n">
        <v>1</v>
      </c>
      <c r="AW645" s="24" t="e">
        <f aca="false">REPLACE(INDEX(GroupVertices[group], MATCH(Edges[[#this row],[vertex 1]],GroupVertices[vertex],0)),1,1,"")</f>
        <v>#VALUE!</v>
      </c>
      <c r="AX645" s="24" t="e">
        <f aca="false">REPLACE(INDEX(GroupVertices[group], MATCH(Edges[[#this row],[vertex 2]],GroupVertices[vertex],0)),1,1,"")</f>
        <v>#VALUE!</v>
      </c>
      <c r="AY645" s="25" t="n">
        <v>0</v>
      </c>
      <c r="AZ645" s="26" t="n">
        <v>0</v>
      </c>
      <c r="BA645" s="25" t="n">
        <v>0</v>
      </c>
      <c r="BB645" s="26" t="n">
        <v>0</v>
      </c>
      <c r="BC645" s="25" t="n">
        <v>0</v>
      </c>
      <c r="BD645" s="26" t="n">
        <v>0</v>
      </c>
      <c r="BE645" s="25" t="n">
        <v>8</v>
      </c>
      <c r="BF645" s="26" t="n">
        <v>100</v>
      </c>
      <c r="BG645" s="25" t="n">
        <v>8</v>
      </c>
    </row>
    <row r="646" customFormat="false" ht="15" hidden="false" customHeight="false" outlineLevel="0" collapsed="false">
      <c r="A646" s="15" t="s">
        <v>2530</v>
      </c>
      <c r="B646" s="15" t="s">
        <v>2530</v>
      </c>
      <c r="C646" s="16" t="s">
        <v>242</v>
      </c>
      <c r="D646" s="17" t="n">
        <v>4.4</v>
      </c>
      <c r="E646" s="16" t="s">
        <v>243</v>
      </c>
      <c r="F646" s="18" t="n">
        <v>30.6315789473684</v>
      </c>
      <c r="G646" s="16"/>
      <c r="H646" s="19"/>
      <c r="I646" s="7"/>
      <c r="J646" s="7"/>
      <c r="K646" s="8" t="s">
        <v>68</v>
      </c>
      <c r="L646" s="20" t="n">
        <v>646</v>
      </c>
      <c r="M646" s="20"/>
      <c r="N646" s="10"/>
      <c r="O646" s="27" t="s">
        <v>21</v>
      </c>
      <c r="P646" s="28" t="n">
        <v>42707.02375</v>
      </c>
      <c r="Q646" s="27" t="s">
        <v>2531</v>
      </c>
      <c r="R646" s="23" t="s">
        <v>2532</v>
      </c>
      <c r="S646" s="27" t="s">
        <v>2533</v>
      </c>
      <c r="T646" s="27" t="s">
        <v>2534</v>
      </c>
      <c r="U646" s="28" t="n">
        <v>42707.02375</v>
      </c>
      <c r="V646" s="23" t="s">
        <v>2535</v>
      </c>
      <c r="W646" s="27"/>
      <c r="X646" s="27"/>
      <c r="Y646" s="27" t="s">
        <v>2536</v>
      </c>
      <c r="Z646" s="27"/>
      <c r="AA646" s="29" t="inlineStr">
        <f aca="false">FALSE()</f>
        <is>
          <t/>
        </is>
      </c>
      <c r="AB646" s="29" t="n">
        <v>0</v>
      </c>
      <c r="AC646" s="29"/>
      <c r="AD646" s="29" t="inlineStr">
        <f aca="false">FALSE()</f>
        <is>
          <t/>
        </is>
      </c>
      <c r="AE646" s="29" t="s">
        <v>75</v>
      </c>
      <c r="AF646" s="29"/>
      <c r="AG646" s="29"/>
      <c r="AH646" s="29" t="inlineStr">
        <f aca="false">FALSE()</f>
        <is>
          <t/>
        </is>
      </c>
      <c r="AI646" s="29" t="n">
        <v>0</v>
      </c>
      <c r="AJ646" s="29"/>
      <c r="AK646" s="29" t="s">
        <v>126</v>
      </c>
      <c r="AL646" s="29" t="inlineStr">
        <f aca="false">FALSE()</f>
        <is>
          <t/>
        </is>
      </c>
      <c r="AM646" s="29" t="s">
        <v>2536</v>
      </c>
      <c r="AN646" s="29"/>
      <c r="AO646" s="29"/>
      <c r="AP646" s="29"/>
      <c r="AQ646" s="29"/>
      <c r="AR646" s="29"/>
      <c r="AS646" s="29"/>
      <c r="AT646" s="29"/>
      <c r="AU646" s="29"/>
      <c r="AV646" s="0" t="n">
        <v>2</v>
      </c>
      <c r="AW646" s="24" t="e">
        <f aca="false">REPLACE(INDEX(GroupVertices[group], MATCH(Edges[[#this row],[vertex 1]],GroupVertices[vertex],0)),1,1,"")</f>
        <v>#VALUE!</v>
      </c>
      <c r="AX646" s="24" t="e">
        <f aca="false">REPLACE(INDEX(GroupVertices[group], MATCH(Edges[[#this row],[vertex 2]],GroupVertices[vertex],0)),1,1,"")</f>
        <v>#VALUE!</v>
      </c>
      <c r="AY646" s="25" t="n">
        <v>2</v>
      </c>
      <c r="AZ646" s="26" t="n">
        <v>14.2857142857143</v>
      </c>
      <c r="BA646" s="25" t="n">
        <v>0</v>
      </c>
      <c r="BB646" s="26" t="n">
        <v>0</v>
      </c>
      <c r="BC646" s="25" t="n">
        <v>0</v>
      </c>
      <c r="BD646" s="26" t="n">
        <v>0</v>
      </c>
      <c r="BE646" s="25" t="n">
        <v>12</v>
      </c>
      <c r="BF646" s="26" t="n">
        <v>85.7142857142857</v>
      </c>
      <c r="BG646" s="25" t="n">
        <v>14</v>
      </c>
    </row>
    <row r="647" customFormat="false" ht="15" hidden="false" customHeight="false" outlineLevel="0" collapsed="false">
      <c r="A647" s="15" t="s">
        <v>2530</v>
      </c>
      <c r="B647" s="15" t="s">
        <v>2530</v>
      </c>
      <c r="C647" s="16" t="s">
        <v>242</v>
      </c>
      <c r="D647" s="17" t="n">
        <v>4.4</v>
      </c>
      <c r="E647" s="16" t="s">
        <v>243</v>
      </c>
      <c r="F647" s="18" t="n">
        <v>30.6315789473684</v>
      </c>
      <c r="G647" s="16"/>
      <c r="H647" s="19"/>
      <c r="I647" s="7"/>
      <c r="J647" s="7"/>
      <c r="K647" s="8" t="s">
        <v>68</v>
      </c>
      <c r="L647" s="20" t="n">
        <v>647</v>
      </c>
      <c r="M647" s="20"/>
      <c r="N647" s="10"/>
      <c r="O647" s="27" t="s">
        <v>21</v>
      </c>
      <c r="P647" s="28" t="n">
        <v>42709.6743865741</v>
      </c>
      <c r="Q647" s="27" t="s">
        <v>2531</v>
      </c>
      <c r="R647" s="23" t="s">
        <v>2532</v>
      </c>
      <c r="S647" s="27" t="s">
        <v>2533</v>
      </c>
      <c r="T647" s="27" t="s">
        <v>2534</v>
      </c>
      <c r="U647" s="28" t="n">
        <v>42709.6743865741</v>
      </c>
      <c r="V647" s="23" t="s">
        <v>2537</v>
      </c>
      <c r="W647" s="27"/>
      <c r="X647" s="27"/>
      <c r="Y647" s="27" t="s">
        <v>2538</v>
      </c>
      <c r="Z647" s="27"/>
      <c r="AA647" s="29" t="inlineStr">
        <f aca="false">FALSE()</f>
        <is>
          <t/>
        </is>
      </c>
      <c r="AB647" s="29" t="n">
        <v>0</v>
      </c>
      <c r="AC647" s="29"/>
      <c r="AD647" s="29" t="inlineStr">
        <f aca="false">FALSE()</f>
        <is>
          <t/>
        </is>
      </c>
      <c r="AE647" s="29" t="s">
        <v>75</v>
      </c>
      <c r="AF647" s="29"/>
      <c r="AG647" s="29"/>
      <c r="AH647" s="29" t="inlineStr">
        <f aca="false">FALSE()</f>
        <is>
          <t/>
        </is>
      </c>
      <c r="AI647" s="29" t="n">
        <v>0</v>
      </c>
      <c r="AJ647" s="29"/>
      <c r="AK647" s="29" t="s">
        <v>126</v>
      </c>
      <c r="AL647" s="29" t="inlineStr">
        <f aca="false">FALSE()</f>
        <is>
          <t/>
        </is>
      </c>
      <c r="AM647" s="29" t="s">
        <v>2538</v>
      </c>
      <c r="AN647" s="29"/>
      <c r="AO647" s="29"/>
      <c r="AP647" s="29"/>
      <c r="AQ647" s="29"/>
      <c r="AR647" s="29"/>
      <c r="AS647" s="29"/>
      <c r="AT647" s="29"/>
      <c r="AU647" s="29"/>
      <c r="AV647" s="0" t="n">
        <v>2</v>
      </c>
      <c r="AW647" s="24" t="e">
        <f aca="false">REPLACE(INDEX(GroupVertices[group], MATCH(Edges[[#this row],[vertex 1]],GroupVertices[vertex],0)),1,1,"")</f>
        <v>#VALUE!</v>
      </c>
      <c r="AX647" s="24" t="e">
        <f aca="false">REPLACE(INDEX(GroupVertices[group], MATCH(Edges[[#this row],[vertex 2]],GroupVertices[vertex],0)),1,1,"")</f>
        <v>#VALUE!</v>
      </c>
      <c r="AY647" s="25" t="n">
        <v>2</v>
      </c>
      <c r="AZ647" s="26" t="n">
        <v>14.2857142857143</v>
      </c>
      <c r="BA647" s="25" t="n">
        <v>0</v>
      </c>
      <c r="BB647" s="26" t="n">
        <v>0</v>
      </c>
      <c r="BC647" s="25" t="n">
        <v>0</v>
      </c>
      <c r="BD647" s="26" t="n">
        <v>0</v>
      </c>
      <c r="BE647" s="25" t="n">
        <v>12</v>
      </c>
      <c r="BF647" s="26" t="n">
        <v>85.7142857142857</v>
      </c>
      <c r="BG647" s="25" t="n">
        <v>14</v>
      </c>
    </row>
    <row r="648" customFormat="false" ht="15" hidden="false" customHeight="false" outlineLevel="0" collapsed="false">
      <c r="A648" s="15" t="s">
        <v>2539</v>
      </c>
      <c r="B648" s="15" t="s">
        <v>2539</v>
      </c>
      <c r="C648" s="16" t="s">
        <v>66</v>
      </c>
      <c r="D648" s="17" t="n">
        <v>3</v>
      </c>
      <c r="E648" s="16" t="s">
        <v>67</v>
      </c>
      <c r="F648" s="18" t="n">
        <v>32</v>
      </c>
      <c r="G648" s="16"/>
      <c r="H648" s="19"/>
      <c r="I648" s="7"/>
      <c r="J648" s="7"/>
      <c r="K648" s="8" t="s">
        <v>68</v>
      </c>
      <c r="L648" s="20" t="n">
        <v>648</v>
      </c>
      <c r="M648" s="20"/>
      <c r="N648" s="10"/>
      <c r="O648" s="27" t="s">
        <v>21</v>
      </c>
      <c r="P648" s="28" t="n">
        <v>42709.7432638889</v>
      </c>
      <c r="Q648" s="27" t="s">
        <v>2540</v>
      </c>
      <c r="R648" s="23" t="s">
        <v>2541</v>
      </c>
      <c r="S648" s="27" t="s">
        <v>2542</v>
      </c>
      <c r="T648" s="27" t="s">
        <v>2543</v>
      </c>
      <c r="U648" s="28" t="n">
        <v>42709.7432638889</v>
      </c>
      <c r="V648" s="23" t="s">
        <v>2544</v>
      </c>
      <c r="W648" s="27"/>
      <c r="X648" s="27"/>
      <c r="Y648" s="27" t="s">
        <v>2545</v>
      </c>
      <c r="Z648" s="27"/>
      <c r="AA648" s="29" t="inlineStr">
        <f aca="false">FALSE()</f>
        <is>
          <t/>
        </is>
      </c>
      <c r="AB648" s="29" t="n">
        <v>0</v>
      </c>
      <c r="AC648" s="29"/>
      <c r="AD648" s="29" t="inlineStr">
        <f aca="false">FALSE()</f>
        <is>
          <t/>
        </is>
      </c>
      <c r="AE648" s="29" t="s">
        <v>75</v>
      </c>
      <c r="AF648" s="29"/>
      <c r="AG648" s="29"/>
      <c r="AH648" s="29" t="inlineStr">
        <f aca="false">FALSE()</f>
        <is>
          <t/>
        </is>
      </c>
      <c r="AI648" s="29" t="n">
        <v>0</v>
      </c>
      <c r="AJ648" s="29"/>
      <c r="AK648" s="29" t="s">
        <v>2546</v>
      </c>
      <c r="AL648" s="29" t="inlineStr">
        <f aca="false">FALSE()</f>
        <is>
          <t/>
        </is>
      </c>
      <c r="AM648" s="29" t="s">
        <v>2545</v>
      </c>
      <c r="AN648" s="29"/>
      <c r="AO648" s="29"/>
      <c r="AP648" s="29"/>
      <c r="AQ648" s="29"/>
      <c r="AR648" s="29"/>
      <c r="AS648" s="29"/>
      <c r="AT648" s="29"/>
      <c r="AU648" s="29"/>
      <c r="AV648" s="0" t="n">
        <v>1</v>
      </c>
      <c r="AW648" s="24" t="e">
        <f aca="false">REPLACE(INDEX(GroupVertices[group], MATCH(Edges[[#this row],[vertex 1]],GroupVertices[vertex],0)),1,1,"")</f>
        <v>#VALUE!</v>
      </c>
      <c r="AX648" s="24" t="e">
        <f aca="false">REPLACE(INDEX(GroupVertices[group], MATCH(Edges[[#this row],[vertex 2]],GroupVertices[vertex],0)),1,1,"")</f>
        <v>#VALUE!</v>
      </c>
      <c r="AY648" s="25" t="n">
        <v>1</v>
      </c>
      <c r="AZ648" s="26" t="n">
        <v>7.14285714285714</v>
      </c>
      <c r="BA648" s="25" t="n">
        <v>0</v>
      </c>
      <c r="BB648" s="26" t="n">
        <v>0</v>
      </c>
      <c r="BC648" s="25" t="n">
        <v>0</v>
      </c>
      <c r="BD648" s="26" t="n">
        <v>0</v>
      </c>
      <c r="BE648" s="25" t="n">
        <v>13</v>
      </c>
      <c r="BF648" s="26" t="n">
        <v>92.8571428571429</v>
      </c>
      <c r="BG648" s="25" t="n">
        <v>14</v>
      </c>
    </row>
    <row r="649" customFormat="false" ht="15" hidden="false" customHeight="false" outlineLevel="0" collapsed="false">
      <c r="A649" s="15" t="s">
        <v>2208</v>
      </c>
      <c r="B649" s="15" t="s">
        <v>2208</v>
      </c>
      <c r="C649" s="16" t="s">
        <v>1299</v>
      </c>
      <c r="D649" s="17" t="n">
        <v>5.8</v>
      </c>
      <c r="E649" s="16" t="s">
        <v>243</v>
      </c>
      <c r="F649" s="18" t="n">
        <v>29.2631578947368</v>
      </c>
      <c r="G649" s="16"/>
      <c r="H649" s="19"/>
      <c r="I649" s="7"/>
      <c r="J649" s="7"/>
      <c r="K649" s="8" t="s">
        <v>68</v>
      </c>
      <c r="L649" s="20" t="n">
        <v>649</v>
      </c>
      <c r="M649" s="20"/>
      <c r="N649" s="10"/>
      <c r="O649" s="27" t="s">
        <v>21</v>
      </c>
      <c r="P649" s="28" t="n">
        <v>42707.7423032407</v>
      </c>
      <c r="Q649" s="27" t="s">
        <v>2547</v>
      </c>
      <c r="R649" s="23" t="s">
        <v>2210</v>
      </c>
      <c r="S649" s="27" t="s">
        <v>1993</v>
      </c>
      <c r="T649" s="27" t="s">
        <v>2211</v>
      </c>
      <c r="U649" s="28" t="n">
        <v>42707.7423032407</v>
      </c>
      <c r="V649" s="23" t="s">
        <v>2548</v>
      </c>
      <c r="W649" s="27"/>
      <c r="X649" s="27"/>
      <c r="Y649" s="27" t="s">
        <v>2549</v>
      </c>
      <c r="Z649" s="27"/>
      <c r="AA649" s="29" t="inlineStr">
        <f aca="false">FALSE()</f>
        <is>
          <t/>
        </is>
      </c>
      <c r="AB649" s="29" t="n">
        <v>0</v>
      </c>
      <c r="AC649" s="29"/>
      <c r="AD649" s="29" t="inlineStr">
        <f aca="false">FALSE()</f>
        <is>
          <t/>
        </is>
      </c>
      <c r="AE649" s="29" t="s">
        <v>75</v>
      </c>
      <c r="AF649" s="29"/>
      <c r="AG649" s="29"/>
      <c r="AH649" s="29" t="inlineStr">
        <f aca="false">FALSE()</f>
        <is>
          <t/>
        </is>
      </c>
      <c r="AI649" s="29" t="n">
        <v>0</v>
      </c>
      <c r="AJ649" s="29"/>
      <c r="AK649" s="29" t="s">
        <v>2550</v>
      </c>
      <c r="AL649" s="29" t="inlineStr">
        <f aca="false">FALSE()</f>
        <is>
          <t/>
        </is>
      </c>
      <c r="AM649" s="29" t="s">
        <v>2549</v>
      </c>
      <c r="AN649" s="29"/>
      <c r="AO649" s="29"/>
      <c r="AP649" s="29"/>
      <c r="AQ649" s="29"/>
      <c r="AR649" s="29"/>
      <c r="AS649" s="29"/>
      <c r="AT649" s="29"/>
      <c r="AU649" s="29"/>
      <c r="AV649" s="0" t="n">
        <v>3</v>
      </c>
      <c r="AW649" s="24" t="e">
        <f aca="false">REPLACE(INDEX(GroupVertices[group], MATCH(Edges[[#this row],[vertex 1]],GroupVertices[vertex],0)),1,1,"")</f>
        <v>#VALUE!</v>
      </c>
      <c r="AX649" s="24" t="e">
        <f aca="false">REPLACE(INDEX(GroupVertices[group], MATCH(Edges[[#this row],[vertex 2]],GroupVertices[vertex],0)),1,1,"")</f>
        <v>#VALUE!</v>
      </c>
      <c r="AY649" s="25" t="n">
        <v>2</v>
      </c>
      <c r="AZ649" s="26" t="n">
        <v>20</v>
      </c>
      <c r="BA649" s="25" t="n">
        <v>0</v>
      </c>
      <c r="BB649" s="26" t="n">
        <v>0</v>
      </c>
      <c r="BC649" s="25" t="n">
        <v>0</v>
      </c>
      <c r="BD649" s="26" t="n">
        <v>0</v>
      </c>
      <c r="BE649" s="25" t="n">
        <v>8</v>
      </c>
      <c r="BF649" s="26" t="n">
        <v>80</v>
      </c>
      <c r="BG649" s="25" t="n">
        <v>10</v>
      </c>
    </row>
    <row r="650" customFormat="false" ht="15" hidden="false" customHeight="false" outlineLevel="0" collapsed="false">
      <c r="A650" s="15" t="s">
        <v>2208</v>
      </c>
      <c r="B650" s="15" t="s">
        <v>2208</v>
      </c>
      <c r="C650" s="16" t="s">
        <v>1299</v>
      </c>
      <c r="D650" s="17" t="n">
        <v>5.8</v>
      </c>
      <c r="E650" s="16" t="s">
        <v>243</v>
      </c>
      <c r="F650" s="18" t="n">
        <v>29.2631578947368</v>
      </c>
      <c r="G650" s="16"/>
      <c r="H650" s="19"/>
      <c r="I650" s="7"/>
      <c r="J650" s="7"/>
      <c r="K650" s="8" t="s">
        <v>68</v>
      </c>
      <c r="L650" s="20" t="n">
        <v>650</v>
      </c>
      <c r="M650" s="20"/>
      <c r="N650" s="10"/>
      <c r="O650" s="27" t="s">
        <v>21</v>
      </c>
      <c r="P650" s="28" t="n">
        <v>42708.6016087963</v>
      </c>
      <c r="Q650" s="27" t="s">
        <v>2547</v>
      </c>
      <c r="R650" s="23" t="s">
        <v>2210</v>
      </c>
      <c r="S650" s="27" t="s">
        <v>1993</v>
      </c>
      <c r="T650" s="27" t="s">
        <v>2211</v>
      </c>
      <c r="U650" s="28" t="n">
        <v>42708.6016087963</v>
      </c>
      <c r="V650" s="23" t="s">
        <v>2551</v>
      </c>
      <c r="W650" s="27"/>
      <c r="X650" s="27"/>
      <c r="Y650" s="27" t="s">
        <v>2214</v>
      </c>
      <c r="Z650" s="27"/>
      <c r="AA650" s="29" t="inlineStr">
        <f aca="false">FALSE()</f>
        <is>
          <t/>
        </is>
      </c>
      <c r="AB650" s="29" t="n">
        <v>0</v>
      </c>
      <c r="AC650" s="29"/>
      <c r="AD650" s="29" t="inlineStr">
        <f aca="false">FALSE()</f>
        <is>
          <t/>
        </is>
      </c>
      <c r="AE650" s="29" t="s">
        <v>75</v>
      </c>
      <c r="AF650" s="29"/>
      <c r="AG650" s="29"/>
      <c r="AH650" s="29" t="inlineStr">
        <f aca="false">FALSE()</f>
        <is>
          <t/>
        </is>
      </c>
      <c r="AI650" s="29" t="n">
        <v>1</v>
      </c>
      <c r="AJ650" s="29"/>
      <c r="AK650" s="29" t="s">
        <v>2550</v>
      </c>
      <c r="AL650" s="29" t="inlineStr">
        <f aca="false">FALSE()</f>
        <is>
          <t/>
        </is>
      </c>
      <c r="AM650" s="29" t="s">
        <v>2214</v>
      </c>
      <c r="AN650" s="29"/>
      <c r="AO650" s="29"/>
      <c r="AP650" s="29"/>
      <c r="AQ650" s="29"/>
      <c r="AR650" s="29"/>
      <c r="AS650" s="29"/>
      <c r="AT650" s="29"/>
      <c r="AU650" s="29"/>
      <c r="AV650" s="0" t="n">
        <v>3</v>
      </c>
      <c r="AW650" s="24" t="e">
        <f aca="false">REPLACE(INDEX(GroupVertices[group], MATCH(Edges[[#this row],[vertex 1]],GroupVertices[vertex],0)),1,1,"")</f>
        <v>#VALUE!</v>
      </c>
      <c r="AX650" s="24" t="e">
        <f aca="false">REPLACE(INDEX(GroupVertices[group], MATCH(Edges[[#this row],[vertex 2]],GroupVertices[vertex],0)),1,1,"")</f>
        <v>#VALUE!</v>
      </c>
      <c r="AY650" s="25" t="n">
        <v>2</v>
      </c>
      <c r="AZ650" s="26" t="n">
        <v>20</v>
      </c>
      <c r="BA650" s="25" t="n">
        <v>0</v>
      </c>
      <c r="BB650" s="26" t="n">
        <v>0</v>
      </c>
      <c r="BC650" s="25" t="n">
        <v>0</v>
      </c>
      <c r="BD650" s="26" t="n">
        <v>0</v>
      </c>
      <c r="BE650" s="25" t="n">
        <v>8</v>
      </c>
      <c r="BF650" s="26" t="n">
        <v>80</v>
      </c>
      <c r="BG650" s="25" t="n">
        <v>10</v>
      </c>
    </row>
    <row r="651" customFormat="false" ht="15" hidden="false" customHeight="false" outlineLevel="0" collapsed="false">
      <c r="A651" s="15" t="s">
        <v>2208</v>
      </c>
      <c r="B651" s="15" t="s">
        <v>2208</v>
      </c>
      <c r="C651" s="16" t="s">
        <v>1299</v>
      </c>
      <c r="D651" s="17" t="n">
        <v>5.8</v>
      </c>
      <c r="E651" s="16" t="s">
        <v>243</v>
      </c>
      <c r="F651" s="18" t="n">
        <v>29.2631578947368</v>
      </c>
      <c r="G651" s="16"/>
      <c r="H651" s="19"/>
      <c r="I651" s="7"/>
      <c r="J651" s="7"/>
      <c r="K651" s="8" t="s">
        <v>68</v>
      </c>
      <c r="L651" s="20" t="n">
        <v>651</v>
      </c>
      <c r="M651" s="20"/>
      <c r="N651" s="10"/>
      <c r="O651" s="27" t="s">
        <v>21</v>
      </c>
      <c r="P651" s="28" t="n">
        <v>42709.7553009259</v>
      </c>
      <c r="Q651" s="27" t="s">
        <v>2552</v>
      </c>
      <c r="R651" s="23" t="s">
        <v>2507</v>
      </c>
      <c r="S651" s="27" t="s">
        <v>2501</v>
      </c>
      <c r="T651" s="27" t="s">
        <v>2553</v>
      </c>
      <c r="U651" s="28" t="n">
        <v>42709.7553009259</v>
      </c>
      <c r="V651" s="23" t="s">
        <v>2554</v>
      </c>
      <c r="W651" s="27"/>
      <c r="X651" s="27"/>
      <c r="Y651" s="27" t="s">
        <v>2555</v>
      </c>
      <c r="Z651" s="27"/>
      <c r="AA651" s="29" t="inlineStr">
        <f aca="false">FALSE()</f>
        <is>
          <t/>
        </is>
      </c>
      <c r="AB651" s="29" t="n">
        <v>0</v>
      </c>
      <c r="AC651" s="29"/>
      <c r="AD651" s="29" t="inlineStr">
        <f aca="false">FALSE()</f>
        <is>
          <t/>
        </is>
      </c>
      <c r="AE651" s="29" t="s">
        <v>75</v>
      </c>
      <c r="AF651" s="29"/>
      <c r="AG651" s="29"/>
      <c r="AH651" s="29" t="inlineStr">
        <f aca="false">FALSE()</f>
        <is>
          <t/>
        </is>
      </c>
      <c r="AI651" s="29" t="n">
        <v>0</v>
      </c>
      <c r="AJ651" s="29"/>
      <c r="AK651" s="29" t="s">
        <v>2550</v>
      </c>
      <c r="AL651" s="29" t="inlineStr">
        <f aca="false">FALSE()</f>
        <is>
          <t/>
        </is>
      </c>
      <c r="AM651" s="29" t="s">
        <v>2555</v>
      </c>
      <c r="AN651" s="29"/>
      <c r="AO651" s="29"/>
      <c r="AP651" s="29"/>
      <c r="AQ651" s="29"/>
      <c r="AR651" s="29"/>
      <c r="AS651" s="29"/>
      <c r="AT651" s="29"/>
      <c r="AU651" s="29"/>
      <c r="AV651" s="0" t="n">
        <v>3</v>
      </c>
      <c r="AW651" s="24" t="e">
        <f aca="false">REPLACE(INDEX(GroupVertices[group], MATCH(Edges[[#this row],[vertex 1]],GroupVertices[vertex],0)),1,1,"")</f>
        <v>#VALUE!</v>
      </c>
      <c r="AX651" s="24" t="e">
        <f aca="false">REPLACE(INDEX(GroupVertices[group], MATCH(Edges[[#this row],[vertex 2]],GroupVertices[vertex],0)),1,1,"")</f>
        <v>#VALUE!</v>
      </c>
      <c r="AY651" s="25" t="n">
        <v>0</v>
      </c>
      <c r="AZ651" s="26" t="n">
        <v>0</v>
      </c>
      <c r="BA651" s="25" t="n">
        <v>0</v>
      </c>
      <c r="BB651" s="26" t="n">
        <v>0</v>
      </c>
      <c r="BC651" s="25" t="n">
        <v>0</v>
      </c>
      <c r="BD651" s="26" t="n">
        <v>0</v>
      </c>
      <c r="BE651" s="25" t="n">
        <v>10</v>
      </c>
      <c r="BF651" s="26" t="n">
        <v>100</v>
      </c>
      <c r="BG651" s="25" t="n">
        <v>10</v>
      </c>
    </row>
    <row r="652" customFormat="false" ht="15" hidden="false" customHeight="false" outlineLevel="0" collapsed="false">
      <c r="A652" s="15" t="s">
        <v>2556</v>
      </c>
      <c r="B652" s="15" t="s">
        <v>2557</v>
      </c>
      <c r="C652" s="16" t="s">
        <v>66</v>
      </c>
      <c r="D652" s="17" t="n">
        <v>3</v>
      </c>
      <c r="E652" s="16" t="s">
        <v>67</v>
      </c>
      <c r="F652" s="18" t="n">
        <v>32</v>
      </c>
      <c r="G652" s="16"/>
      <c r="H652" s="19"/>
      <c r="I652" s="7"/>
      <c r="J652" s="7"/>
      <c r="K652" s="8" t="s">
        <v>68</v>
      </c>
      <c r="L652" s="20" t="n">
        <v>652</v>
      </c>
      <c r="M652" s="20"/>
      <c r="N652" s="10"/>
      <c r="O652" s="27" t="s">
        <v>190</v>
      </c>
      <c r="P652" s="28" t="n">
        <v>42709.7570023148</v>
      </c>
      <c r="Q652" s="27" t="s">
        <v>2558</v>
      </c>
      <c r="R652" s="27"/>
      <c r="S652" s="27"/>
      <c r="T652" s="27"/>
      <c r="U652" s="28" t="n">
        <v>42709.7570023148</v>
      </c>
      <c r="V652" s="23" t="s">
        <v>2559</v>
      </c>
      <c r="W652" s="27"/>
      <c r="X652" s="27"/>
      <c r="Y652" s="27" t="s">
        <v>2560</v>
      </c>
      <c r="Z652" s="27" t="s">
        <v>2561</v>
      </c>
      <c r="AA652" s="29" t="inlineStr">
        <f aca="false">FALSE()</f>
        <is>
          <t/>
        </is>
      </c>
      <c r="AB652" s="29" t="n">
        <v>3</v>
      </c>
      <c r="AC652" s="29" t="s">
        <v>2562</v>
      </c>
      <c r="AD652" s="29" t="inlineStr">
        <f aca="false">FALSE()</f>
        <is>
          <t/>
        </is>
      </c>
      <c r="AE652" s="29" t="s">
        <v>75</v>
      </c>
      <c r="AF652" s="29"/>
      <c r="AG652" s="29"/>
      <c r="AH652" s="29" t="inlineStr">
        <f aca="false">FALSE()</f>
        <is>
          <t/>
        </is>
      </c>
      <c r="AI652" s="29" t="n">
        <v>0</v>
      </c>
      <c r="AJ652" s="29"/>
      <c r="AK652" s="29" t="s">
        <v>76</v>
      </c>
      <c r="AL652" s="29" t="inlineStr">
        <f aca="false">FALSE()</f>
        <is>
          <t/>
        </is>
      </c>
      <c r="AM652" s="29" t="s">
        <v>2561</v>
      </c>
      <c r="AN652" s="29"/>
      <c r="AO652" s="29"/>
      <c r="AP652" s="29"/>
      <c r="AQ652" s="29"/>
      <c r="AR652" s="29"/>
      <c r="AS652" s="29"/>
      <c r="AT652" s="29"/>
      <c r="AU652" s="29"/>
      <c r="AV652" s="0" t="n">
        <v>1</v>
      </c>
      <c r="AW652" s="24" t="e">
        <f aca="false">REPLACE(INDEX(GroupVertices[group], MATCH(Edges[[#this row],[vertex 1]],GroupVertices[vertex],0)),1,1,"")</f>
        <v>#VALUE!</v>
      </c>
      <c r="AX652" s="24" t="e">
        <f aca="false">REPLACE(INDEX(GroupVertices[group], MATCH(Edges[[#this row],[vertex 2]],GroupVertices[vertex],0)),1,1,"")</f>
        <v>#VALUE!</v>
      </c>
      <c r="AY652" s="25" t="n">
        <v>0</v>
      </c>
      <c r="AZ652" s="26" t="n">
        <v>0</v>
      </c>
      <c r="BA652" s="25" t="n">
        <v>1</v>
      </c>
      <c r="BB652" s="26" t="n">
        <v>9.09090909090909</v>
      </c>
      <c r="BC652" s="25" t="n">
        <v>0</v>
      </c>
      <c r="BD652" s="26" t="n">
        <v>0</v>
      </c>
      <c r="BE652" s="25" t="n">
        <v>10</v>
      </c>
      <c r="BF652" s="26" t="n">
        <v>90.9090909090909</v>
      </c>
      <c r="BG652" s="25" t="n">
        <v>11</v>
      </c>
    </row>
    <row r="653" customFormat="false" ht="15" hidden="false" customHeight="false" outlineLevel="0" collapsed="false">
      <c r="A653" s="15" t="s">
        <v>2563</v>
      </c>
      <c r="B653" s="15" t="s">
        <v>2564</v>
      </c>
      <c r="C653" s="16" t="s">
        <v>66</v>
      </c>
      <c r="D653" s="17" t="n">
        <v>3</v>
      </c>
      <c r="E653" s="16" t="s">
        <v>67</v>
      </c>
      <c r="F653" s="18" t="n">
        <v>32</v>
      </c>
      <c r="G653" s="16"/>
      <c r="H653" s="19"/>
      <c r="I653" s="7"/>
      <c r="J653" s="7"/>
      <c r="K653" s="8" t="s">
        <v>68</v>
      </c>
      <c r="L653" s="20" t="n">
        <v>653</v>
      </c>
      <c r="M653" s="20"/>
      <c r="N653" s="10"/>
      <c r="O653" s="27" t="s">
        <v>190</v>
      </c>
      <c r="P653" s="28" t="n">
        <v>42709.792962963</v>
      </c>
      <c r="Q653" s="27" t="s">
        <v>2565</v>
      </c>
      <c r="R653" s="27"/>
      <c r="S653" s="27"/>
      <c r="T653" s="27"/>
      <c r="U653" s="28" t="n">
        <v>42709.792962963</v>
      </c>
      <c r="V653" s="23" t="s">
        <v>2566</v>
      </c>
      <c r="W653" s="27"/>
      <c r="X653" s="27"/>
      <c r="Y653" s="27" t="s">
        <v>2567</v>
      </c>
      <c r="Z653" s="27"/>
      <c r="AA653" s="29" t="inlineStr">
        <f aca="false">FALSE()</f>
        <is>
          <t/>
        </is>
      </c>
      <c r="AB653" s="29" t="n">
        <v>1</v>
      </c>
      <c r="AC653" s="29" t="s">
        <v>2568</v>
      </c>
      <c r="AD653" s="29" t="inlineStr">
        <f aca="false">FALSE()</f>
        <is>
          <t/>
        </is>
      </c>
      <c r="AE653" s="29" t="s">
        <v>75</v>
      </c>
      <c r="AF653" s="29"/>
      <c r="AG653" s="29"/>
      <c r="AH653" s="29" t="inlineStr">
        <f aca="false">FALSE()</f>
        <is>
          <t/>
        </is>
      </c>
      <c r="AI653" s="29" t="n">
        <v>0</v>
      </c>
      <c r="AJ653" s="29"/>
      <c r="AK653" s="29" t="s">
        <v>84</v>
      </c>
      <c r="AL653" s="29" t="inlineStr">
        <f aca="false">FALSE()</f>
        <is>
          <t/>
        </is>
      </c>
      <c r="AM653" s="29" t="s">
        <v>2567</v>
      </c>
      <c r="AN653" s="29"/>
      <c r="AO653" s="29"/>
      <c r="AP653" s="29"/>
      <c r="AQ653" s="29"/>
      <c r="AR653" s="29"/>
      <c r="AS653" s="29"/>
      <c r="AT653" s="29"/>
      <c r="AU653" s="29"/>
      <c r="AV653" s="0" t="n">
        <v>1</v>
      </c>
      <c r="AW653" s="24" t="e">
        <f aca="false">REPLACE(INDEX(GroupVertices[group], MATCH(Edges[[#this row],[vertex 1]],GroupVertices[vertex],0)),1,1,"")</f>
        <v>#VALUE!</v>
      </c>
      <c r="AX653" s="24" t="e">
        <f aca="false">REPLACE(INDEX(GroupVertices[group], MATCH(Edges[[#this row],[vertex 2]],GroupVertices[vertex],0)),1,1,"")</f>
        <v>#VALUE!</v>
      </c>
      <c r="AY653" s="25" t="n">
        <v>0</v>
      </c>
      <c r="AZ653" s="26" t="n">
        <v>0</v>
      </c>
      <c r="BA653" s="25" t="n">
        <v>0</v>
      </c>
      <c r="BB653" s="26" t="n">
        <v>0</v>
      </c>
      <c r="BC653" s="25" t="n">
        <v>0</v>
      </c>
      <c r="BD653" s="26" t="n">
        <v>0</v>
      </c>
      <c r="BE653" s="25" t="n">
        <v>21</v>
      </c>
      <c r="BF653" s="26" t="n">
        <v>100</v>
      </c>
      <c r="BG653" s="25" t="n">
        <v>21</v>
      </c>
    </row>
    <row r="654" customFormat="false" ht="15" hidden="false" customHeight="false" outlineLevel="0" collapsed="false">
      <c r="A654" s="15" t="s">
        <v>2569</v>
      </c>
      <c r="B654" s="15" t="s">
        <v>2569</v>
      </c>
      <c r="C654" s="16" t="s">
        <v>66</v>
      </c>
      <c r="D654" s="17" t="n">
        <v>3</v>
      </c>
      <c r="E654" s="16" t="s">
        <v>67</v>
      </c>
      <c r="F654" s="18" t="n">
        <v>32</v>
      </c>
      <c r="G654" s="16"/>
      <c r="H654" s="19"/>
      <c r="I654" s="7"/>
      <c r="J654" s="7"/>
      <c r="K654" s="8" t="s">
        <v>68</v>
      </c>
      <c r="L654" s="20" t="n">
        <v>654</v>
      </c>
      <c r="M654" s="20"/>
      <c r="N654" s="10"/>
      <c r="O654" s="27" t="s">
        <v>21</v>
      </c>
      <c r="P654" s="28" t="n">
        <v>42709.7967708333</v>
      </c>
      <c r="Q654" s="27" t="s">
        <v>2570</v>
      </c>
      <c r="R654" s="23" t="s">
        <v>2571</v>
      </c>
      <c r="S654" s="27" t="s">
        <v>1088</v>
      </c>
      <c r="T654" s="27"/>
      <c r="U654" s="28" t="n">
        <v>42709.7967708333</v>
      </c>
      <c r="V654" s="23" t="s">
        <v>2572</v>
      </c>
      <c r="W654" s="27"/>
      <c r="X654" s="27"/>
      <c r="Y654" s="27" t="s">
        <v>2573</v>
      </c>
      <c r="Z654" s="27"/>
      <c r="AA654" s="29" t="inlineStr">
        <f aca="false">FALSE()</f>
        <is>
          <t/>
        </is>
      </c>
      <c r="AB654" s="29" t="n">
        <v>1</v>
      </c>
      <c r="AC654" s="29"/>
      <c r="AD654" s="29" t="inlineStr">
        <f aca="false">FALSE()</f>
        <is>
          <t/>
        </is>
      </c>
      <c r="AE654" s="29" t="s">
        <v>75</v>
      </c>
      <c r="AF654" s="29"/>
      <c r="AG654" s="29"/>
      <c r="AH654" s="29" t="inlineStr">
        <f aca="false">FALSE()</f>
        <is>
          <t/>
        </is>
      </c>
      <c r="AI654" s="29" t="n">
        <v>0</v>
      </c>
      <c r="AJ654" s="29"/>
      <c r="AK654" s="29" t="s">
        <v>76</v>
      </c>
      <c r="AL654" s="29" t="inlineStr">
        <f aca="false">FALSE()</f>
        <is>
          <t/>
        </is>
      </c>
      <c r="AM654" s="29" t="s">
        <v>2573</v>
      </c>
      <c r="AN654" s="29"/>
      <c r="AO654" s="29"/>
      <c r="AP654" s="29"/>
      <c r="AQ654" s="29"/>
      <c r="AR654" s="29"/>
      <c r="AS654" s="29"/>
      <c r="AT654" s="29"/>
      <c r="AU654" s="29"/>
      <c r="AV654" s="0" t="n">
        <v>1</v>
      </c>
      <c r="AW654" s="24" t="e">
        <f aca="false">REPLACE(INDEX(GroupVertices[group], MATCH(Edges[[#this row],[vertex 1]],GroupVertices[vertex],0)),1,1,"")</f>
        <v>#VALUE!</v>
      </c>
      <c r="AX654" s="24" t="e">
        <f aca="false">REPLACE(INDEX(GroupVertices[group], MATCH(Edges[[#this row],[vertex 2]],GroupVertices[vertex],0)),1,1,"")</f>
        <v>#VALUE!</v>
      </c>
      <c r="AY654" s="25" t="n">
        <v>0</v>
      </c>
      <c r="AZ654" s="26" t="n">
        <v>0</v>
      </c>
      <c r="BA654" s="25" t="n">
        <v>0</v>
      </c>
      <c r="BB654" s="26" t="n">
        <v>0</v>
      </c>
      <c r="BC654" s="25" t="n">
        <v>0</v>
      </c>
      <c r="BD654" s="26" t="n">
        <v>0</v>
      </c>
      <c r="BE654" s="25" t="n">
        <v>16</v>
      </c>
      <c r="BF654" s="26" t="n">
        <v>100</v>
      </c>
      <c r="BG654" s="25" t="n">
        <v>16</v>
      </c>
    </row>
    <row r="655" customFormat="false" ht="15" hidden="false" customHeight="false" outlineLevel="0" collapsed="false">
      <c r="A655" s="15" t="s">
        <v>2574</v>
      </c>
      <c r="B655" s="15" t="s">
        <v>2575</v>
      </c>
      <c r="C655" s="16" t="s">
        <v>66</v>
      </c>
      <c r="D655" s="17" t="n">
        <v>3</v>
      </c>
      <c r="E655" s="16" t="s">
        <v>67</v>
      </c>
      <c r="F655" s="18" t="n">
        <v>32</v>
      </c>
      <c r="G655" s="16"/>
      <c r="H655" s="19"/>
      <c r="I655" s="7"/>
      <c r="J655" s="7"/>
      <c r="K655" s="8" t="s">
        <v>68</v>
      </c>
      <c r="L655" s="20" t="n">
        <v>655</v>
      </c>
      <c r="M655" s="20"/>
      <c r="N655" s="10"/>
      <c r="O655" s="27" t="s">
        <v>190</v>
      </c>
      <c r="P655" s="28" t="n">
        <v>42709.804525463</v>
      </c>
      <c r="Q655" s="27" t="s">
        <v>2576</v>
      </c>
      <c r="R655" s="27"/>
      <c r="S655" s="27"/>
      <c r="T655" s="27"/>
      <c r="U655" s="28" t="n">
        <v>42709.804525463</v>
      </c>
      <c r="V655" s="23" t="s">
        <v>2577</v>
      </c>
      <c r="W655" s="27"/>
      <c r="X655" s="27"/>
      <c r="Y655" s="27" t="s">
        <v>2578</v>
      </c>
      <c r="Z655" s="27" t="s">
        <v>2579</v>
      </c>
      <c r="AA655" s="29" t="inlineStr">
        <f aca="false">FALSE()</f>
        <is>
          <t/>
        </is>
      </c>
      <c r="AB655" s="29" t="n">
        <v>1</v>
      </c>
      <c r="AC655" s="29" t="s">
        <v>2580</v>
      </c>
      <c r="AD655" s="29" t="inlineStr">
        <f aca="false">FALSE()</f>
        <is>
          <t/>
        </is>
      </c>
      <c r="AE655" s="29" t="s">
        <v>75</v>
      </c>
      <c r="AF655" s="29"/>
      <c r="AG655" s="29"/>
      <c r="AH655" s="29" t="inlineStr">
        <f aca="false">FALSE()</f>
        <is>
          <t/>
        </is>
      </c>
      <c r="AI655" s="29" t="n">
        <v>0</v>
      </c>
      <c r="AJ655" s="29"/>
      <c r="AK655" s="29" t="s">
        <v>84</v>
      </c>
      <c r="AL655" s="29" t="inlineStr">
        <f aca="false">FALSE()</f>
        <is>
          <t/>
        </is>
      </c>
      <c r="AM655" s="29" t="s">
        <v>2579</v>
      </c>
      <c r="AN655" s="29"/>
      <c r="AO655" s="29"/>
      <c r="AP655" s="29"/>
      <c r="AQ655" s="29"/>
      <c r="AR655" s="29"/>
      <c r="AS655" s="29"/>
      <c r="AT655" s="29"/>
      <c r="AU655" s="29"/>
      <c r="AV655" s="0" t="n">
        <v>1</v>
      </c>
      <c r="AW655" s="24" t="e">
        <f aca="false">REPLACE(INDEX(GroupVertices[group], MATCH(Edges[[#this row],[vertex 1]],GroupVertices[vertex],0)),1,1,"")</f>
        <v>#VALUE!</v>
      </c>
      <c r="AX655" s="24" t="e">
        <f aca="false">REPLACE(INDEX(GroupVertices[group], MATCH(Edges[[#this row],[vertex 2]],GroupVertices[vertex],0)),1,1,"")</f>
        <v>#VALUE!</v>
      </c>
      <c r="AY655" s="25" t="n">
        <v>0</v>
      </c>
      <c r="AZ655" s="26" t="n">
        <v>0</v>
      </c>
      <c r="BA655" s="25" t="n">
        <v>0</v>
      </c>
      <c r="BB655" s="26" t="n">
        <v>0</v>
      </c>
      <c r="BC655" s="25" t="n">
        <v>0</v>
      </c>
      <c r="BD655" s="26" t="n">
        <v>0</v>
      </c>
      <c r="BE655" s="25" t="n">
        <v>22</v>
      </c>
      <c r="BF655" s="26" t="n">
        <v>100</v>
      </c>
      <c r="BG655" s="25" t="n">
        <v>22</v>
      </c>
    </row>
    <row r="656" customFormat="false" ht="15" hidden="false" customHeight="false" outlineLevel="0" collapsed="false">
      <c r="A656" s="15" t="s">
        <v>2581</v>
      </c>
      <c r="B656" s="15" t="s">
        <v>2581</v>
      </c>
      <c r="C656" s="16" t="s">
        <v>66</v>
      </c>
      <c r="D656" s="17" t="n">
        <v>3</v>
      </c>
      <c r="E656" s="16" t="s">
        <v>67</v>
      </c>
      <c r="F656" s="18" t="n">
        <v>32</v>
      </c>
      <c r="G656" s="16"/>
      <c r="H656" s="19"/>
      <c r="I656" s="7"/>
      <c r="J656" s="7"/>
      <c r="K656" s="8" t="s">
        <v>68</v>
      </c>
      <c r="L656" s="20" t="n">
        <v>656</v>
      </c>
      <c r="M656" s="20"/>
      <c r="N656" s="10"/>
      <c r="O656" s="27" t="s">
        <v>21</v>
      </c>
      <c r="P656" s="28" t="n">
        <v>42709.8094791667</v>
      </c>
      <c r="Q656" s="27" t="s">
        <v>2582</v>
      </c>
      <c r="R656" s="27"/>
      <c r="S656" s="27"/>
      <c r="T656" s="27"/>
      <c r="U656" s="28" t="n">
        <v>42709.8094791667</v>
      </c>
      <c r="V656" s="23" t="s">
        <v>2583</v>
      </c>
      <c r="W656" s="27"/>
      <c r="X656" s="27"/>
      <c r="Y656" s="27" t="s">
        <v>2584</v>
      </c>
      <c r="Z656" s="27"/>
      <c r="AA656" s="29" t="inlineStr">
        <f aca="false">FALSE()</f>
        <is>
          <t/>
        </is>
      </c>
      <c r="AB656" s="29" t="n">
        <v>0</v>
      </c>
      <c r="AC656" s="29"/>
      <c r="AD656" s="29" t="inlineStr">
        <f aca="false">FALSE()</f>
        <is>
          <t/>
        </is>
      </c>
      <c r="AE656" s="29" t="s">
        <v>441</v>
      </c>
      <c r="AF656" s="29"/>
      <c r="AG656" s="29"/>
      <c r="AH656" s="29" t="inlineStr">
        <f aca="false">FALSE()</f>
        <is>
          <t/>
        </is>
      </c>
      <c r="AI656" s="29" t="n">
        <v>0</v>
      </c>
      <c r="AJ656" s="29"/>
      <c r="AK656" s="29" t="s">
        <v>2581</v>
      </c>
      <c r="AL656" s="29" t="inlineStr">
        <f aca="false">FALSE()</f>
        <is>
          <t/>
        </is>
      </c>
      <c r="AM656" s="29" t="s">
        <v>2584</v>
      </c>
      <c r="AN656" s="29"/>
      <c r="AO656" s="29"/>
      <c r="AP656" s="29"/>
      <c r="AQ656" s="29"/>
      <c r="AR656" s="29"/>
      <c r="AS656" s="29"/>
      <c r="AT656" s="29"/>
      <c r="AU656" s="29"/>
      <c r="AV656" s="0" t="n">
        <v>1</v>
      </c>
      <c r="AW656" s="24" t="e">
        <f aca="false">REPLACE(INDEX(GroupVertices[group], MATCH(Edges[[#this row],[vertex 1]],GroupVertices[vertex],0)),1,1,"")</f>
        <v>#VALUE!</v>
      </c>
      <c r="AX656" s="24" t="e">
        <f aca="false">REPLACE(INDEX(GroupVertices[group], MATCH(Edges[[#this row],[vertex 2]],GroupVertices[vertex],0)),1,1,"")</f>
        <v>#VALUE!</v>
      </c>
      <c r="AY656" s="25" t="n">
        <v>0</v>
      </c>
      <c r="AZ656" s="26" t="n">
        <v>0</v>
      </c>
      <c r="BA656" s="25" t="n">
        <v>0</v>
      </c>
      <c r="BB656" s="26" t="n">
        <v>0</v>
      </c>
      <c r="BC656" s="25" t="n">
        <v>0</v>
      </c>
      <c r="BD656" s="26" t="n">
        <v>0</v>
      </c>
      <c r="BE656" s="25" t="n">
        <v>1</v>
      </c>
      <c r="BF656" s="26" t="n">
        <v>100</v>
      </c>
      <c r="BG656" s="25" t="n">
        <v>1</v>
      </c>
    </row>
    <row r="657" customFormat="false" ht="15" hidden="false" customHeight="false" outlineLevel="0" collapsed="false">
      <c r="A657" s="15" t="s">
        <v>2585</v>
      </c>
      <c r="B657" s="15" t="s">
        <v>2585</v>
      </c>
      <c r="C657" s="16" t="s">
        <v>66</v>
      </c>
      <c r="D657" s="17" t="n">
        <v>3</v>
      </c>
      <c r="E657" s="16" t="s">
        <v>67</v>
      </c>
      <c r="F657" s="18" t="n">
        <v>32</v>
      </c>
      <c r="G657" s="16"/>
      <c r="H657" s="19"/>
      <c r="I657" s="7"/>
      <c r="J657" s="7"/>
      <c r="K657" s="8" t="s">
        <v>68</v>
      </c>
      <c r="L657" s="20" t="n">
        <v>657</v>
      </c>
      <c r="M657" s="20"/>
      <c r="N657" s="10"/>
      <c r="O657" s="27" t="s">
        <v>21</v>
      </c>
      <c r="P657" s="28" t="n">
        <v>42709.8186458333</v>
      </c>
      <c r="Q657" s="27" t="s">
        <v>2586</v>
      </c>
      <c r="R657" s="27"/>
      <c r="S657" s="27"/>
      <c r="T657" s="27"/>
      <c r="U657" s="28" t="n">
        <v>42709.8186458333</v>
      </c>
      <c r="V657" s="23" t="s">
        <v>2587</v>
      </c>
      <c r="W657" s="27"/>
      <c r="X657" s="27"/>
      <c r="Y657" s="27" t="s">
        <v>2588</v>
      </c>
      <c r="Z657" s="27"/>
      <c r="AA657" s="29" t="inlineStr">
        <f aca="false">FALSE()</f>
        <is>
          <t/>
        </is>
      </c>
      <c r="AB657" s="29" t="n">
        <v>13</v>
      </c>
      <c r="AC657" s="29"/>
      <c r="AD657" s="29" t="inlineStr">
        <f aca="false">FALSE()</f>
        <is>
          <t/>
        </is>
      </c>
      <c r="AE657" s="29" t="s">
        <v>75</v>
      </c>
      <c r="AF657" s="29"/>
      <c r="AG657" s="29"/>
      <c r="AH657" s="29" t="inlineStr">
        <f aca="false">FALSE()</f>
        <is>
          <t/>
        </is>
      </c>
      <c r="AI657" s="29" t="n">
        <v>0</v>
      </c>
      <c r="AJ657" s="29"/>
      <c r="AK657" s="29" t="s">
        <v>84</v>
      </c>
      <c r="AL657" s="29" t="inlineStr">
        <f aca="false">FALSE()</f>
        <is>
          <t/>
        </is>
      </c>
      <c r="AM657" s="29" t="s">
        <v>2588</v>
      </c>
      <c r="AN657" s="29"/>
      <c r="AO657" s="29"/>
      <c r="AP657" s="29"/>
      <c r="AQ657" s="29"/>
      <c r="AR657" s="29"/>
      <c r="AS657" s="29"/>
      <c r="AT657" s="29"/>
      <c r="AU657" s="29"/>
      <c r="AV657" s="0" t="n">
        <v>1</v>
      </c>
      <c r="AW657" s="24" t="e">
        <f aca="false">REPLACE(INDEX(GroupVertices[group], MATCH(Edges[[#this row],[vertex 1]],GroupVertices[vertex],0)),1,1,"")</f>
        <v>#VALUE!</v>
      </c>
      <c r="AX657" s="24" t="e">
        <f aca="false">REPLACE(INDEX(GroupVertices[group], MATCH(Edges[[#this row],[vertex 2]],GroupVertices[vertex],0)),1,1,"")</f>
        <v>#VALUE!</v>
      </c>
      <c r="AY657" s="25" t="n">
        <v>1</v>
      </c>
      <c r="AZ657" s="26" t="n">
        <v>6.25</v>
      </c>
      <c r="BA657" s="25" t="n">
        <v>1</v>
      </c>
      <c r="BB657" s="26" t="n">
        <v>6.25</v>
      </c>
      <c r="BC657" s="25" t="n">
        <v>0</v>
      </c>
      <c r="BD657" s="26" t="n">
        <v>0</v>
      </c>
      <c r="BE657" s="25" t="n">
        <v>14</v>
      </c>
      <c r="BF657" s="26" t="n">
        <v>87.5</v>
      </c>
      <c r="BG657" s="25" t="n">
        <v>16</v>
      </c>
    </row>
    <row r="658" customFormat="false" ht="15" hidden="false" customHeight="false" outlineLevel="0" collapsed="false">
      <c r="A658" s="15" t="s">
        <v>2589</v>
      </c>
      <c r="B658" s="15" t="s">
        <v>2589</v>
      </c>
      <c r="C658" s="16" t="s">
        <v>66</v>
      </c>
      <c r="D658" s="17" t="n">
        <v>3</v>
      </c>
      <c r="E658" s="16" t="s">
        <v>67</v>
      </c>
      <c r="F658" s="18" t="n">
        <v>32</v>
      </c>
      <c r="G658" s="16"/>
      <c r="H658" s="19"/>
      <c r="I658" s="7"/>
      <c r="J658" s="7"/>
      <c r="K658" s="8" t="s">
        <v>68</v>
      </c>
      <c r="L658" s="20" t="n">
        <v>658</v>
      </c>
      <c r="M658" s="20"/>
      <c r="N658" s="10"/>
      <c r="O658" s="27" t="s">
        <v>21</v>
      </c>
      <c r="P658" s="28" t="n">
        <v>42709.820162037</v>
      </c>
      <c r="Q658" s="27" t="s">
        <v>2590</v>
      </c>
      <c r="R658" s="23" t="s">
        <v>2591</v>
      </c>
      <c r="S658" s="27" t="s">
        <v>130</v>
      </c>
      <c r="T658" s="27"/>
      <c r="U658" s="28" t="n">
        <v>42709.820162037</v>
      </c>
      <c r="V658" s="23" t="s">
        <v>2592</v>
      </c>
      <c r="W658" s="27"/>
      <c r="X658" s="27"/>
      <c r="Y658" s="27" t="s">
        <v>2593</v>
      </c>
      <c r="Z658" s="27"/>
      <c r="AA658" s="29" t="inlineStr">
        <f aca="false">FALSE()</f>
        <is>
          <t/>
        </is>
      </c>
      <c r="AB658" s="29" t="n">
        <v>0</v>
      </c>
      <c r="AC658" s="29"/>
      <c r="AD658" s="29" t="inlineStr">
        <f aca="false">FALSE()</f>
        <is>
          <t/>
        </is>
      </c>
      <c r="AE658" s="29" t="s">
        <v>75</v>
      </c>
      <c r="AF658" s="29"/>
      <c r="AG658" s="29"/>
      <c r="AH658" s="29" t="inlineStr">
        <f aca="false">FALSE()</f>
        <is>
          <t/>
        </is>
      </c>
      <c r="AI658" s="29" t="n">
        <v>0</v>
      </c>
      <c r="AJ658" s="29"/>
      <c r="AK658" s="29" t="s">
        <v>76</v>
      </c>
      <c r="AL658" s="29" t="n">
        <f aca="false">TRUE()</f>
        <v>1</v>
      </c>
      <c r="AM658" s="29" t="s">
        <v>2593</v>
      </c>
      <c r="AN658" s="29"/>
      <c r="AO658" s="29"/>
      <c r="AP658" s="29"/>
      <c r="AQ658" s="29"/>
      <c r="AR658" s="29"/>
      <c r="AS658" s="29"/>
      <c r="AT658" s="29"/>
      <c r="AU658" s="29"/>
      <c r="AV658" s="0" t="n">
        <v>1</v>
      </c>
      <c r="AW658" s="24" t="e">
        <f aca="false">REPLACE(INDEX(GroupVertices[group], MATCH(Edges[[#this row],[vertex 1]],GroupVertices[vertex],0)),1,1,"")</f>
        <v>#VALUE!</v>
      </c>
      <c r="AX658" s="24" t="e">
        <f aca="false">REPLACE(INDEX(GroupVertices[group], MATCH(Edges[[#this row],[vertex 2]],GroupVertices[vertex],0)),1,1,"")</f>
        <v>#VALUE!</v>
      </c>
      <c r="AY658" s="25" t="n">
        <v>0</v>
      </c>
      <c r="AZ658" s="26" t="n">
        <v>0</v>
      </c>
      <c r="BA658" s="25" t="n">
        <v>0</v>
      </c>
      <c r="BB658" s="26" t="n">
        <v>0</v>
      </c>
      <c r="BC658" s="25" t="n">
        <v>0</v>
      </c>
      <c r="BD658" s="26" t="n">
        <v>0</v>
      </c>
      <c r="BE658" s="25" t="n">
        <v>19</v>
      </c>
      <c r="BF658" s="26" t="n">
        <v>100</v>
      </c>
      <c r="BG658" s="25" t="n">
        <v>19</v>
      </c>
    </row>
    <row r="659" customFormat="false" ht="15" hidden="false" customHeight="false" outlineLevel="0" collapsed="false">
      <c r="A659" s="15" t="s">
        <v>2594</v>
      </c>
      <c r="B659" s="15" t="s">
        <v>2595</v>
      </c>
      <c r="C659" s="16" t="s">
        <v>66</v>
      </c>
      <c r="D659" s="17" t="n">
        <v>3</v>
      </c>
      <c r="E659" s="16" t="s">
        <v>67</v>
      </c>
      <c r="F659" s="18" t="n">
        <v>32</v>
      </c>
      <c r="G659" s="16"/>
      <c r="H659" s="19"/>
      <c r="I659" s="7"/>
      <c r="J659" s="7"/>
      <c r="K659" s="8" t="s">
        <v>68</v>
      </c>
      <c r="L659" s="20" t="n">
        <v>659</v>
      </c>
      <c r="M659" s="20"/>
      <c r="N659" s="10"/>
      <c r="O659" s="27" t="s">
        <v>190</v>
      </c>
      <c r="P659" s="28" t="n">
        <v>42709.8477430556</v>
      </c>
      <c r="Q659" s="27" t="s">
        <v>2596</v>
      </c>
      <c r="R659" s="27"/>
      <c r="S659" s="27"/>
      <c r="T659" s="27"/>
      <c r="U659" s="28" t="n">
        <v>42709.8477430556</v>
      </c>
      <c r="V659" s="23" t="s">
        <v>2597</v>
      </c>
      <c r="W659" s="27"/>
      <c r="X659" s="27"/>
      <c r="Y659" s="27" t="s">
        <v>2598</v>
      </c>
      <c r="Z659" s="27" t="s">
        <v>2599</v>
      </c>
      <c r="AA659" s="29" t="inlineStr">
        <f aca="false">FALSE()</f>
        <is>
          <t/>
        </is>
      </c>
      <c r="AB659" s="29" t="n">
        <v>0</v>
      </c>
      <c r="AC659" s="29" t="s">
        <v>2600</v>
      </c>
      <c r="AD659" s="29" t="inlineStr">
        <f aca="false">FALSE()</f>
        <is>
          <t/>
        </is>
      </c>
      <c r="AE659" s="29" t="s">
        <v>75</v>
      </c>
      <c r="AF659" s="29"/>
      <c r="AG659" s="29"/>
      <c r="AH659" s="29" t="inlineStr">
        <f aca="false">FALSE()</f>
        <is>
          <t/>
        </is>
      </c>
      <c r="AI659" s="29" t="n">
        <v>0</v>
      </c>
      <c r="AJ659" s="29"/>
      <c r="AK659" s="29" t="s">
        <v>84</v>
      </c>
      <c r="AL659" s="29" t="n">
        <f aca="false">FALSE()</f>
        <v>0</v>
      </c>
      <c r="AM659" s="29" t="s">
        <v>2599</v>
      </c>
      <c r="AN659" s="30" t="s">
        <v>2601</v>
      </c>
      <c r="AO659" s="29" t="s">
        <v>137</v>
      </c>
      <c r="AP659" s="29" t="s">
        <v>138</v>
      </c>
      <c r="AQ659" s="29" t="s">
        <v>2602</v>
      </c>
      <c r="AR659" s="29" t="s">
        <v>2603</v>
      </c>
      <c r="AS659" s="29" t="s">
        <v>2604</v>
      </c>
      <c r="AT659" s="29" t="s">
        <v>103</v>
      </c>
      <c r="AU659" s="23" t="s">
        <v>2605</v>
      </c>
      <c r="AV659" s="0" t="n">
        <v>1</v>
      </c>
      <c r="AW659" s="24" t="e">
        <f aca="false">REPLACE(INDEX(GroupVertices[group], MATCH(Edges[[#this row],[vertex 1]],GroupVertices[vertex],0)),1,1,"")</f>
        <v>#VALUE!</v>
      </c>
      <c r="AX659" s="24" t="e">
        <f aca="false">REPLACE(INDEX(GroupVertices[group], MATCH(Edges[[#this row],[vertex 2]],GroupVertices[vertex],0)),1,1,"")</f>
        <v>#VALUE!</v>
      </c>
      <c r="AY659" s="25" t="n">
        <v>0</v>
      </c>
      <c r="AZ659" s="26" t="n">
        <v>0</v>
      </c>
      <c r="BA659" s="25" t="n">
        <v>0</v>
      </c>
      <c r="BB659" s="26" t="n">
        <v>0</v>
      </c>
      <c r="BC659" s="25" t="n">
        <v>0</v>
      </c>
      <c r="BD659" s="26" t="n">
        <v>0</v>
      </c>
      <c r="BE659" s="25" t="n">
        <v>21</v>
      </c>
      <c r="BF659" s="26" t="n">
        <v>100</v>
      </c>
      <c r="BG659" s="25" t="n">
        <v>21</v>
      </c>
    </row>
    <row r="660" customFormat="false" ht="15" hidden="false" customHeight="false" outlineLevel="0" collapsed="false">
      <c r="A660" s="15" t="s">
        <v>2606</v>
      </c>
      <c r="B660" s="15" t="s">
        <v>2606</v>
      </c>
      <c r="C660" s="16" t="s">
        <v>66</v>
      </c>
      <c r="D660" s="17" t="n">
        <v>3</v>
      </c>
      <c r="E660" s="16" t="s">
        <v>67</v>
      </c>
      <c r="F660" s="18" t="n">
        <v>32</v>
      </c>
      <c r="G660" s="16"/>
      <c r="H660" s="19"/>
      <c r="I660" s="7"/>
      <c r="J660" s="7"/>
      <c r="K660" s="8" t="s">
        <v>68</v>
      </c>
      <c r="L660" s="20" t="n">
        <v>660</v>
      </c>
      <c r="M660" s="20"/>
      <c r="N660" s="10"/>
      <c r="O660" s="27" t="s">
        <v>21</v>
      </c>
      <c r="P660" s="28" t="n">
        <v>42709.8487615741</v>
      </c>
      <c r="Q660" s="27" t="s">
        <v>2607</v>
      </c>
      <c r="R660" s="27" t="s">
        <v>2608</v>
      </c>
      <c r="S660" s="27" t="s">
        <v>2609</v>
      </c>
      <c r="T660" s="27"/>
      <c r="U660" s="28" t="n">
        <v>42709.8487615741</v>
      </c>
      <c r="V660" s="23" t="s">
        <v>2610</v>
      </c>
      <c r="W660" s="27"/>
      <c r="X660" s="27"/>
      <c r="Y660" s="27" t="s">
        <v>2611</v>
      </c>
      <c r="Z660" s="27"/>
      <c r="AA660" s="29" t="inlineStr">
        <f aca="false">FALSE()</f>
        <is>
          <t/>
        </is>
      </c>
      <c r="AB660" s="29" t="n">
        <v>0</v>
      </c>
      <c r="AC660" s="29"/>
      <c r="AD660" s="29" t="inlineStr">
        <f aca="false">FALSE()</f>
        <is>
          <t/>
        </is>
      </c>
      <c r="AE660" s="29" t="s">
        <v>75</v>
      </c>
      <c r="AF660" s="29"/>
      <c r="AG660" s="29"/>
      <c r="AH660" s="29" t="inlineStr">
        <f aca="false">FALSE()</f>
        <is>
          <t/>
        </is>
      </c>
      <c r="AI660" s="29" t="n">
        <v>0</v>
      </c>
      <c r="AJ660" s="29"/>
      <c r="AK660" s="29" t="s">
        <v>2612</v>
      </c>
      <c r="AL660" s="29" t="inlineStr">
        <f aca="false">FALSE()</f>
        <is>
          <t/>
        </is>
      </c>
      <c r="AM660" s="29" t="s">
        <v>2611</v>
      </c>
      <c r="AN660" s="29"/>
      <c r="AO660" s="29"/>
      <c r="AP660" s="29"/>
      <c r="AQ660" s="29"/>
      <c r="AR660" s="29"/>
      <c r="AS660" s="29"/>
      <c r="AT660" s="29"/>
      <c r="AU660" s="29"/>
      <c r="AV660" s="0" t="n">
        <v>1</v>
      </c>
      <c r="AW660" s="24" t="e">
        <f aca="false">REPLACE(INDEX(GroupVertices[group], MATCH(Edges[[#this row],[vertex 1]],GroupVertices[vertex],0)),1,1,"")</f>
        <v>#VALUE!</v>
      </c>
      <c r="AX660" s="24" t="e">
        <f aca="false">REPLACE(INDEX(GroupVertices[group], MATCH(Edges[[#this row],[vertex 2]],GroupVertices[vertex],0)),1,1,"")</f>
        <v>#VALUE!</v>
      </c>
      <c r="AY660" s="25" t="n">
        <v>0</v>
      </c>
      <c r="AZ660" s="26" t="n">
        <v>0</v>
      </c>
      <c r="BA660" s="25" t="n">
        <v>0</v>
      </c>
      <c r="BB660" s="26" t="n">
        <v>0</v>
      </c>
      <c r="BC660" s="25" t="n">
        <v>0</v>
      </c>
      <c r="BD660" s="26" t="n">
        <v>0</v>
      </c>
      <c r="BE660" s="25" t="n">
        <v>6</v>
      </c>
      <c r="BF660" s="26" t="n">
        <v>100</v>
      </c>
      <c r="BG660" s="25" t="n">
        <v>6</v>
      </c>
    </row>
    <row r="661" customFormat="false" ht="15" hidden="false" customHeight="false" outlineLevel="0" collapsed="false">
      <c r="A661" s="15" t="s">
        <v>2613</v>
      </c>
      <c r="B661" s="15" t="s">
        <v>2613</v>
      </c>
      <c r="C661" s="16" t="s">
        <v>66</v>
      </c>
      <c r="D661" s="17" t="n">
        <v>3</v>
      </c>
      <c r="E661" s="16" t="s">
        <v>67</v>
      </c>
      <c r="F661" s="18" t="n">
        <v>32</v>
      </c>
      <c r="G661" s="16"/>
      <c r="H661" s="19"/>
      <c r="I661" s="7"/>
      <c r="J661" s="7"/>
      <c r="K661" s="8" t="s">
        <v>68</v>
      </c>
      <c r="L661" s="20" t="n">
        <v>661</v>
      </c>
      <c r="M661" s="20"/>
      <c r="N661" s="10"/>
      <c r="O661" s="27" t="s">
        <v>21</v>
      </c>
      <c r="P661" s="28" t="n">
        <v>42709.8488310185</v>
      </c>
      <c r="Q661" s="27" t="s">
        <v>2614</v>
      </c>
      <c r="R661" s="27" t="s">
        <v>2615</v>
      </c>
      <c r="S661" s="27" t="s">
        <v>2609</v>
      </c>
      <c r="T661" s="27"/>
      <c r="U661" s="28" t="n">
        <v>42709.8488310185</v>
      </c>
      <c r="V661" s="23" t="s">
        <v>2616</v>
      </c>
      <c r="W661" s="27"/>
      <c r="X661" s="27"/>
      <c r="Y661" s="27" t="s">
        <v>2617</v>
      </c>
      <c r="Z661" s="27"/>
      <c r="AA661" s="29" t="inlineStr">
        <f aca="false">FALSE()</f>
        <is>
          <t/>
        </is>
      </c>
      <c r="AB661" s="29" t="n">
        <v>0</v>
      </c>
      <c r="AC661" s="29"/>
      <c r="AD661" s="29" t="inlineStr">
        <f aca="false">FALSE()</f>
        <is>
          <t/>
        </is>
      </c>
      <c r="AE661" s="29" t="s">
        <v>75</v>
      </c>
      <c r="AF661" s="29"/>
      <c r="AG661" s="29"/>
      <c r="AH661" s="29" t="inlineStr">
        <f aca="false">FALSE()</f>
        <is>
          <t/>
        </is>
      </c>
      <c r="AI661" s="29" t="n">
        <v>0</v>
      </c>
      <c r="AJ661" s="29"/>
      <c r="AK661" s="29" t="s">
        <v>2612</v>
      </c>
      <c r="AL661" s="29" t="inlineStr">
        <f aca="false">FALSE()</f>
        <is>
          <t/>
        </is>
      </c>
      <c r="AM661" s="29" t="s">
        <v>2617</v>
      </c>
      <c r="AN661" s="29"/>
      <c r="AO661" s="29"/>
      <c r="AP661" s="29"/>
      <c r="AQ661" s="29"/>
      <c r="AR661" s="29"/>
      <c r="AS661" s="29"/>
      <c r="AT661" s="29"/>
      <c r="AU661" s="29"/>
      <c r="AV661" s="0" t="n">
        <v>1</v>
      </c>
      <c r="AW661" s="24" t="e">
        <f aca="false">REPLACE(INDEX(GroupVertices[group], MATCH(Edges[[#this row],[vertex 1]],GroupVertices[vertex],0)),1,1,"")</f>
        <v>#VALUE!</v>
      </c>
      <c r="AX661" s="24" t="e">
        <f aca="false">REPLACE(INDEX(GroupVertices[group], MATCH(Edges[[#this row],[vertex 2]],GroupVertices[vertex],0)),1,1,"")</f>
        <v>#VALUE!</v>
      </c>
      <c r="AY661" s="25" t="n">
        <v>0</v>
      </c>
      <c r="AZ661" s="26" t="n">
        <v>0</v>
      </c>
      <c r="BA661" s="25" t="n">
        <v>0</v>
      </c>
      <c r="BB661" s="26" t="n">
        <v>0</v>
      </c>
      <c r="BC661" s="25" t="n">
        <v>0</v>
      </c>
      <c r="BD661" s="26" t="n">
        <v>0</v>
      </c>
      <c r="BE661" s="25" t="n">
        <v>6</v>
      </c>
      <c r="BF661" s="26" t="n">
        <v>100</v>
      </c>
      <c r="BG661" s="25" t="n">
        <v>6</v>
      </c>
    </row>
    <row r="662" customFormat="false" ht="15" hidden="false" customHeight="false" outlineLevel="0" collapsed="false">
      <c r="A662" s="15" t="s">
        <v>2618</v>
      </c>
      <c r="B662" s="15" t="s">
        <v>2618</v>
      </c>
      <c r="C662" s="16" t="s">
        <v>66</v>
      </c>
      <c r="D662" s="17" t="n">
        <v>3</v>
      </c>
      <c r="E662" s="16" t="s">
        <v>67</v>
      </c>
      <c r="F662" s="18" t="n">
        <v>32</v>
      </c>
      <c r="G662" s="16"/>
      <c r="H662" s="19"/>
      <c r="I662" s="7"/>
      <c r="J662" s="7"/>
      <c r="K662" s="8" t="s">
        <v>68</v>
      </c>
      <c r="L662" s="20" t="n">
        <v>662</v>
      </c>
      <c r="M662" s="20"/>
      <c r="N662" s="10"/>
      <c r="O662" s="27" t="s">
        <v>21</v>
      </c>
      <c r="P662" s="28" t="n">
        <v>42709.8488773148</v>
      </c>
      <c r="Q662" s="27" t="s">
        <v>2619</v>
      </c>
      <c r="R662" s="27" t="s">
        <v>2620</v>
      </c>
      <c r="S662" s="27" t="s">
        <v>2609</v>
      </c>
      <c r="T662" s="27"/>
      <c r="U662" s="28" t="n">
        <v>42709.8488773148</v>
      </c>
      <c r="V662" s="23" t="s">
        <v>2621</v>
      </c>
      <c r="W662" s="27"/>
      <c r="X662" s="27"/>
      <c r="Y662" s="27" t="s">
        <v>2622</v>
      </c>
      <c r="Z662" s="27"/>
      <c r="AA662" s="29" t="inlineStr">
        <f aca="false">FALSE()</f>
        <is>
          <t/>
        </is>
      </c>
      <c r="AB662" s="29" t="n">
        <v>0</v>
      </c>
      <c r="AC662" s="29"/>
      <c r="AD662" s="29" t="inlineStr">
        <f aca="false">FALSE()</f>
        <is>
          <t/>
        </is>
      </c>
      <c r="AE662" s="29" t="s">
        <v>75</v>
      </c>
      <c r="AF662" s="29"/>
      <c r="AG662" s="29"/>
      <c r="AH662" s="29" t="inlineStr">
        <f aca="false">FALSE()</f>
        <is>
          <t/>
        </is>
      </c>
      <c r="AI662" s="29" t="n">
        <v>0</v>
      </c>
      <c r="AJ662" s="29"/>
      <c r="AK662" s="29" t="s">
        <v>2612</v>
      </c>
      <c r="AL662" s="29" t="inlineStr">
        <f aca="false">FALSE()</f>
        <is>
          <t/>
        </is>
      </c>
      <c r="AM662" s="29" t="s">
        <v>2622</v>
      </c>
      <c r="AN662" s="29"/>
      <c r="AO662" s="29"/>
      <c r="AP662" s="29"/>
      <c r="AQ662" s="29"/>
      <c r="AR662" s="29"/>
      <c r="AS662" s="29"/>
      <c r="AT662" s="29"/>
      <c r="AU662" s="29"/>
      <c r="AV662" s="0" t="n">
        <v>1</v>
      </c>
      <c r="AW662" s="24" t="e">
        <f aca="false">REPLACE(INDEX(GroupVertices[group], MATCH(Edges[[#this row],[vertex 1]],GroupVertices[vertex],0)),1,1,"")</f>
        <v>#VALUE!</v>
      </c>
      <c r="AX662" s="24" t="e">
        <f aca="false">REPLACE(INDEX(GroupVertices[group], MATCH(Edges[[#this row],[vertex 2]],GroupVertices[vertex],0)),1,1,"")</f>
        <v>#VALUE!</v>
      </c>
      <c r="AY662" s="25" t="n">
        <v>0</v>
      </c>
      <c r="AZ662" s="26" t="n">
        <v>0</v>
      </c>
      <c r="BA662" s="25" t="n">
        <v>0</v>
      </c>
      <c r="BB662" s="26" t="n">
        <v>0</v>
      </c>
      <c r="BC662" s="25" t="n">
        <v>0</v>
      </c>
      <c r="BD662" s="26" t="n">
        <v>0</v>
      </c>
      <c r="BE662" s="25" t="n">
        <v>6</v>
      </c>
      <c r="BF662" s="26" t="n">
        <v>100</v>
      </c>
      <c r="BG662" s="25" t="n">
        <v>6</v>
      </c>
    </row>
    <row r="663" customFormat="false" ht="15" hidden="false" customHeight="false" outlineLevel="0" collapsed="false">
      <c r="A663" s="15" t="s">
        <v>2623</v>
      </c>
      <c r="B663" s="15" t="s">
        <v>2624</v>
      </c>
      <c r="C663" s="16" t="s">
        <v>242</v>
      </c>
      <c r="D663" s="17" t="n">
        <v>4.4</v>
      </c>
      <c r="E663" s="16" t="s">
        <v>243</v>
      </c>
      <c r="F663" s="18" t="n">
        <v>30.6315789473684</v>
      </c>
      <c r="G663" s="16"/>
      <c r="H663" s="19"/>
      <c r="I663" s="7"/>
      <c r="J663" s="7"/>
      <c r="K663" s="8" t="s">
        <v>68</v>
      </c>
      <c r="L663" s="20" t="n">
        <v>663</v>
      </c>
      <c r="M663" s="20"/>
      <c r="N663" s="10"/>
      <c r="O663" s="27" t="s">
        <v>190</v>
      </c>
      <c r="P663" s="28" t="n">
        <v>42709.8729513889</v>
      </c>
      <c r="Q663" s="31" t="s">
        <v>2625</v>
      </c>
      <c r="R663" s="27"/>
      <c r="S663" s="27"/>
      <c r="T663" s="27"/>
      <c r="U663" s="28" t="n">
        <v>42709.8729513889</v>
      </c>
      <c r="V663" s="23" t="s">
        <v>2626</v>
      </c>
      <c r="W663" s="27"/>
      <c r="X663" s="27"/>
      <c r="Y663" s="27" t="s">
        <v>2627</v>
      </c>
      <c r="Z663" s="27" t="s">
        <v>2628</v>
      </c>
      <c r="AA663" s="29" t="inlineStr">
        <f aca="false">FALSE()</f>
        <is>
          <t/>
        </is>
      </c>
      <c r="AB663" s="29" t="n">
        <v>0</v>
      </c>
      <c r="AC663" s="29" t="s">
        <v>2629</v>
      </c>
      <c r="AD663" s="29" t="inlineStr">
        <f aca="false">FALSE()</f>
        <is>
          <t/>
        </is>
      </c>
      <c r="AE663" s="29" t="s">
        <v>75</v>
      </c>
      <c r="AF663" s="29"/>
      <c r="AG663" s="29"/>
      <c r="AH663" s="29" t="inlineStr">
        <f aca="false">FALSE()</f>
        <is>
          <t/>
        </is>
      </c>
      <c r="AI663" s="29" t="n">
        <v>0</v>
      </c>
      <c r="AJ663" s="29"/>
      <c r="AK663" s="29" t="s">
        <v>76</v>
      </c>
      <c r="AL663" s="29" t="inlineStr">
        <f aca="false">FALSE()</f>
        <is>
          <t/>
        </is>
      </c>
      <c r="AM663" s="29" t="s">
        <v>2628</v>
      </c>
      <c r="AN663" s="29"/>
      <c r="AO663" s="29"/>
      <c r="AP663" s="29"/>
      <c r="AQ663" s="29"/>
      <c r="AR663" s="29"/>
      <c r="AS663" s="29"/>
      <c r="AT663" s="29"/>
      <c r="AU663" s="29"/>
      <c r="AV663" s="0" t="n">
        <v>2</v>
      </c>
      <c r="AW663" s="24" t="e">
        <f aca="false">REPLACE(INDEX(GroupVertices[group], MATCH(Edges[[#this row],[vertex 1]],GroupVertices[vertex],0)),1,1,"")</f>
        <v>#VALUE!</v>
      </c>
      <c r="AX663" s="24" t="e">
        <f aca="false">REPLACE(INDEX(GroupVertices[group], MATCH(Edges[[#this row],[vertex 2]],GroupVertices[vertex],0)),1,1,"")</f>
        <v>#VALUE!</v>
      </c>
      <c r="AY663" s="25" t="n">
        <v>0</v>
      </c>
      <c r="AZ663" s="26" t="n">
        <v>0</v>
      </c>
      <c r="BA663" s="25" t="n">
        <v>0</v>
      </c>
      <c r="BB663" s="26" t="n">
        <v>0</v>
      </c>
      <c r="BC663" s="25" t="n">
        <v>0</v>
      </c>
      <c r="BD663" s="26" t="n">
        <v>0</v>
      </c>
      <c r="BE663" s="25" t="n">
        <v>22</v>
      </c>
      <c r="BF663" s="26" t="n">
        <v>100</v>
      </c>
      <c r="BG663" s="25" t="n">
        <v>22</v>
      </c>
    </row>
    <row r="664" customFormat="false" ht="15" hidden="false" customHeight="false" outlineLevel="0" collapsed="false">
      <c r="A664" s="15" t="s">
        <v>2623</v>
      </c>
      <c r="B664" s="15" t="s">
        <v>2624</v>
      </c>
      <c r="C664" s="16" t="s">
        <v>242</v>
      </c>
      <c r="D664" s="17" t="n">
        <v>4.4</v>
      </c>
      <c r="E664" s="16" t="s">
        <v>243</v>
      </c>
      <c r="F664" s="18" t="n">
        <v>30.6315789473684</v>
      </c>
      <c r="G664" s="16"/>
      <c r="H664" s="19"/>
      <c r="I664" s="7"/>
      <c r="J664" s="7"/>
      <c r="K664" s="8" t="s">
        <v>68</v>
      </c>
      <c r="L664" s="20" t="n">
        <v>664</v>
      </c>
      <c r="M664" s="20"/>
      <c r="N664" s="10"/>
      <c r="O664" s="27" t="s">
        <v>190</v>
      </c>
      <c r="P664" s="28" t="n">
        <v>42709.8747106481</v>
      </c>
      <c r="Q664" s="31" t="s">
        <v>2630</v>
      </c>
      <c r="R664" s="27"/>
      <c r="S664" s="27"/>
      <c r="T664" s="27"/>
      <c r="U664" s="28" t="n">
        <v>42709.8747106481</v>
      </c>
      <c r="V664" s="23" t="s">
        <v>2631</v>
      </c>
      <c r="W664" s="27"/>
      <c r="X664" s="27"/>
      <c r="Y664" s="27" t="s">
        <v>2632</v>
      </c>
      <c r="Z664" s="27" t="s">
        <v>2633</v>
      </c>
      <c r="AA664" s="29" t="inlineStr">
        <f aca="false">FALSE()</f>
        <is>
          <t/>
        </is>
      </c>
      <c r="AB664" s="29" t="n">
        <v>0</v>
      </c>
      <c r="AC664" s="29" t="s">
        <v>2629</v>
      </c>
      <c r="AD664" s="29" t="inlineStr">
        <f aca="false">FALSE()</f>
        <is>
          <t/>
        </is>
      </c>
      <c r="AE664" s="29" t="s">
        <v>75</v>
      </c>
      <c r="AF664" s="29"/>
      <c r="AG664" s="29"/>
      <c r="AH664" s="29" t="inlineStr">
        <f aca="false">FALSE()</f>
        <is>
          <t/>
        </is>
      </c>
      <c r="AI664" s="29" t="n">
        <v>0</v>
      </c>
      <c r="AJ664" s="29"/>
      <c r="AK664" s="29" t="s">
        <v>76</v>
      </c>
      <c r="AL664" s="29" t="inlineStr">
        <f aca="false">FALSE()</f>
        <is>
          <t/>
        </is>
      </c>
      <c r="AM664" s="29" t="s">
        <v>2633</v>
      </c>
      <c r="AN664" s="29"/>
      <c r="AO664" s="29"/>
      <c r="AP664" s="29"/>
      <c r="AQ664" s="29"/>
      <c r="AR664" s="29"/>
      <c r="AS664" s="29"/>
      <c r="AT664" s="29"/>
      <c r="AU664" s="29"/>
      <c r="AV664" s="0" t="n">
        <v>2</v>
      </c>
      <c r="AW664" s="24" t="e">
        <f aca="false">REPLACE(INDEX(GroupVertices[group], MATCH(Edges[[#this row],[vertex 1]],GroupVertices[vertex],0)),1,1,"")</f>
        <v>#VALUE!</v>
      </c>
      <c r="AX664" s="24" t="e">
        <f aca="false">REPLACE(INDEX(GroupVertices[group], MATCH(Edges[[#this row],[vertex 2]],GroupVertices[vertex],0)),1,1,"")</f>
        <v>#VALUE!</v>
      </c>
      <c r="AY664" s="25" t="n">
        <v>2</v>
      </c>
      <c r="AZ664" s="26" t="n">
        <v>16.6666666666667</v>
      </c>
      <c r="BA664" s="25" t="n">
        <v>0</v>
      </c>
      <c r="BB664" s="26" t="n">
        <v>0</v>
      </c>
      <c r="BC664" s="25" t="n">
        <v>0</v>
      </c>
      <c r="BD664" s="26" t="n">
        <v>0</v>
      </c>
      <c r="BE664" s="25" t="n">
        <v>10</v>
      </c>
      <c r="BF664" s="26" t="n">
        <v>83.3333333333333</v>
      </c>
      <c r="BG664" s="25" t="n">
        <v>12</v>
      </c>
    </row>
    <row r="665" customFormat="false" ht="15" hidden="false" customHeight="false" outlineLevel="0" collapsed="false">
      <c r="A665" s="15" t="s">
        <v>2634</v>
      </c>
      <c r="B665" s="15" t="s">
        <v>2041</v>
      </c>
      <c r="C665" s="16" t="s">
        <v>66</v>
      </c>
      <c r="D665" s="17" t="n">
        <v>3</v>
      </c>
      <c r="E665" s="16" t="s">
        <v>67</v>
      </c>
      <c r="F665" s="18" t="n">
        <v>32</v>
      </c>
      <c r="G665" s="16"/>
      <c r="H665" s="19"/>
      <c r="I665" s="7"/>
      <c r="J665" s="7"/>
      <c r="K665" s="8" t="s">
        <v>68</v>
      </c>
      <c r="L665" s="20" t="n">
        <v>665</v>
      </c>
      <c r="M665" s="20"/>
      <c r="N665" s="10"/>
      <c r="O665" s="27" t="s">
        <v>69</v>
      </c>
      <c r="P665" s="28" t="n">
        <v>42709.888587963</v>
      </c>
      <c r="Q665" s="27" t="s">
        <v>2635</v>
      </c>
      <c r="R665" s="23" t="s">
        <v>2636</v>
      </c>
      <c r="S665" s="27" t="s">
        <v>2637</v>
      </c>
      <c r="T665" s="27"/>
      <c r="U665" s="28" t="n">
        <v>42709.888587963</v>
      </c>
      <c r="V665" s="23" t="s">
        <v>2638</v>
      </c>
      <c r="W665" s="27"/>
      <c r="X665" s="27"/>
      <c r="Y665" s="27" t="s">
        <v>2639</v>
      </c>
      <c r="Z665" s="27"/>
      <c r="AA665" s="29" t="inlineStr">
        <f aca="false">FALSE()</f>
        <is>
          <t/>
        </is>
      </c>
      <c r="AB665" s="29" t="n">
        <v>1</v>
      </c>
      <c r="AC665" s="29"/>
      <c r="AD665" s="29" t="inlineStr">
        <f aca="false">FALSE()</f>
        <is>
          <t/>
        </is>
      </c>
      <c r="AE665" s="29" t="s">
        <v>75</v>
      </c>
      <c r="AF665" s="29"/>
      <c r="AG665" s="29"/>
      <c r="AH665" s="29" t="inlineStr">
        <f aca="false">FALSE()</f>
        <is>
          <t/>
        </is>
      </c>
      <c r="AI665" s="29" t="n">
        <v>0</v>
      </c>
      <c r="AJ665" s="29"/>
      <c r="AK665" s="29" t="s">
        <v>84</v>
      </c>
      <c r="AL665" s="29" t="inlineStr">
        <f aca="false">FALSE()</f>
        <is>
          <t/>
        </is>
      </c>
      <c r="AM665" s="29" t="s">
        <v>2639</v>
      </c>
      <c r="AN665" s="29"/>
      <c r="AO665" s="29"/>
      <c r="AP665" s="29"/>
      <c r="AQ665" s="29"/>
      <c r="AR665" s="29"/>
      <c r="AS665" s="29"/>
      <c r="AT665" s="29"/>
      <c r="AU665" s="29"/>
      <c r="AV665" s="0" t="n">
        <v>1</v>
      </c>
      <c r="AW665" s="24" t="e">
        <f aca="false">REPLACE(INDEX(GroupVertices[group], MATCH(Edges[[#this row],[vertex 1]],GroupVertices[vertex],0)),1,1,"")</f>
        <v>#VALUE!</v>
      </c>
      <c r="AX665" s="24" t="e">
        <f aca="false">REPLACE(INDEX(GroupVertices[group], MATCH(Edges[[#this row],[vertex 2]],GroupVertices[vertex],0)),1,1,"")</f>
        <v>#VALUE!</v>
      </c>
      <c r="AY665" s="25" t="n">
        <v>1</v>
      </c>
      <c r="AZ665" s="26" t="n">
        <v>14.2857142857143</v>
      </c>
      <c r="BA665" s="25" t="n">
        <v>0</v>
      </c>
      <c r="BB665" s="26" t="n">
        <v>0</v>
      </c>
      <c r="BC665" s="25" t="n">
        <v>0</v>
      </c>
      <c r="BD665" s="26" t="n">
        <v>0</v>
      </c>
      <c r="BE665" s="25" t="n">
        <v>6</v>
      </c>
      <c r="BF665" s="26" t="n">
        <v>85.7142857142857</v>
      </c>
      <c r="BG665" s="25" t="n">
        <v>7</v>
      </c>
    </row>
    <row r="666" customFormat="false" ht="15" hidden="false" customHeight="false" outlineLevel="0" collapsed="false">
      <c r="A666" s="15" t="s">
        <v>2640</v>
      </c>
      <c r="B666" s="15" t="s">
        <v>2640</v>
      </c>
      <c r="C666" s="16" t="s">
        <v>66</v>
      </c>
      <c r="D666" s="17" t="n">
        <v>3</v>
      </c>
      <c r="E666" s="16" t="s">
        <v>67</v>
      </c>
      <c r="F666" s="18" t="n">
        <v>32</v>
      </c>
      <c r="G666" s="16"/>
      <c r="H666" s="19"/>
      <c r="I666" s="7"/>
      <c r="J666" s="7"/>
      <c r="K666" s="8" t="s">
        <v>68</v>
      </c>
      <c r="L666" s="20" t="n">
        <v>666</v>
      </c>
      <c r="M666" s="20"/>
      <c r="N666" s="10"/>
      <c r="O666" s="27" t="s">
        <v>21</v>
      </c>
      <c r="P666" s="28" t="n">
        <v>42709.9351736111</v>
      </c>
      <c r="Q666" s="27" t="s">
        <v>2641</v>
      </c>
      <c r="R666" s="27"/>
      <c r="S666" s="27"/>
      <c r="T666" s="27"/>
      <c r="U666" s="28" t="n">
        <v>42709.9351736111</v>
      </c>
      <c r="V666" s="23" t="s">
        <v>2642</v>
      </c>
      <c r="W666" s="27"/>
      <c r="X666" s="27"/>
      <c r="Y666" s="27" t="s">
        <v>2643</v>
      </c>
      <c r="Z666" s="27"/>
      <c r="AA666" s="29" t="inlineStr">
        <f aca="false">FALSE()</f>
        <is>
          <t/>
        </is>
      </c>
      <c r="AB666" s="29" t="n">
        <v>6</v>
      </c>
      <c r="AC666" s="29"/>
      <c r="AD666" s="29" t="inlineStr">
        <f aca="false">FALSE()</f>
        <is>
          <t/>
        </is>
      </c>
      <c r="AE666" s="29" t="s">
        <v>75</v>
      </c>
      <c r="AF666" s="29"/>
      <c r="AG666" s="29"/>
      <c r="AH666" s="29" t="inlineStr">
        <f aca="false">FALSE()</f>
        <is>
          <t/>
        </is>
      </c>
      <c r="AI666" s="29" t="n">
        <v>0</v>
      </c>
      <c r="AJ666" s="29"/>
      <c r="AK666" s="29" t="s">
        <v>84</v>
      </c>
      <c r="AL666" s="29" t="inlineStr">
        <f aca="false">FALSE()</f>
        <is>
          <t/>
        </is>
      </c>
      <c r="AM666" s="29" t="s">
        <v>2643</v>
      </c>
      <c r="AN666" s="29"/>
      <c r="AO666" s="29"/>
      <c r="AP666" s="29"/>
      <c r="AQ666" s="29"/>
      <c r="AR666" s="29"/>
      <c r="AS666" s="29"/>
      <c r="AT666" s="29"/>
      <c r="AU666" s="29"/>
      <c r="AV666" s="0" t="n">
        <v>1</v>
      </c>
      <c r="AW666" s="24" t="e">
        <f aca="false">REPLACE(INDEX(GroupVertices[group], MATCH(Edges[[#this row],[vertex 1]],GroupVertices[vertex],0)),1,1,"")</f>
        <v>#VALUE!</v>
      </c>
      <c r="AX666" s="24" t="e">
        <f aca="false">REPLACE(INDEX(GroupVertices[group], MATCH(Edges[[#this row],[vertex 2]],GroupVertices[vertex],0)),1,1,"")</f>
        <v>#VALUE!</v>
      </c>
      <c r="AY666" s="25" t="n">
        <v>0</v>
      </c>
      <c r="AZ666" s="26" t="n">
        <v>0</v>
      </c>
      <c r="BA666" s="25" t="n">
        <v>0</v>
      </c>
      <c r="BB666" s="26" t="n">
        <v>0</v>
      </c>
      <c r="BC666" s="25" t="n">
        <v>0</v>
      </c>
      <c r="BD666" s="26" t="n">
        <v>0</v>
      </c>
      <c r="BE666" s="25" t="n">
        <v>7</v>
      </c>
      <c r="BF666" s="26" t="n">
        <v>100</v>
      </c>
      <c r="BG666" s="25" t="n">
        <v>7</v>
      </c>
    </row>
    <row r="667" customFormat="false" ht="15" hidden="false" customHeight="false" outlineLevel="0" collapsed="false">
      <c r="A667" s="15" t="s">
        <v>2644</v>
      </c>
      <c r="B667" s="15" t="s">
        <v>1085</v>
      </c>
      <c r="C667" s="16" t="s">
        <v>66</v>
      </c>
      <c r="D667" s="17" t="n">
        <v>3</v>
      </c>
      <c r="E667" s="16" t="s">
        <v>67</v>
      </c>
      <c r="F667" s="18" t="n">
        <v>32</v>
      </c>
      <c r="G667" s="16"/>
      <c r="H667" s="19"/>
      <c r="I667" s="7"/>
      <c r="J667" s="7"/>
      <c r="K667" s="8" t="s">
        <v>68</v>
      </c>
      <c r="L667" s="20" t="n">
        <v>667</v>
      </c>
      <c r="M667" s="20"/>
      <c r="N667" s="10"/>
      <c r="O667" s="27" t="s">
        <v>69</v>
      </c>
      <c r="P667" s="28" t="n">
        <v>42709.9529166667</v>
      </c>
      <c r="Q667" s="27" t="s">
        <v>2645</v>
      </c>
      <c r="R667" s="27"/>
      <c r="S667" s="27"/>
      <c r="T667" s="27"/>
      <c r="U667" s="28" t="n">
        <v>42709.9529166667</v>
      </c>
      <c r="V667" s="23" t="s">
        <v>2646</v>
      </c>
      <c r="W667" s="27"/>
      <c r="X667" s="27"/>
      <c r="Y667" s="27" t="s">
        <v>2647</v>
      </c>
      <c r="Z667" s="27"/>
      <c r="AA667" s="29" t="inlineStr">
        <f aca="false">FALSE()</f>
        <is>
          <t/>
        </is>
      </c>
      <c r="AB667" s="29" t="n">
        <v>0</v>
      </c>
      <c r="AC667" s="29"/>
      <c r="AD667" s="29" t="inlineStr">
        <f aca="false">FALSE()</f>
        <is>
          <t/>
        </is>
      </c>
      <c r="AE667" s="29" t="s">
        <v>75</v>
      </c>
      <c r="AF667" s="29"/>
      <c r="AG667" s="29"/>
      <c r="AH667" s="29" t="inlineStr">
        <f aca="false">FALSE()</f>
        <is>
          <t/>
        </is>
      </c>
      <c r="AI667" s="29" t="n">
        <v>3</v>
      </c>
      <c r="AJ667" s="29" t="s">
        <v>2648</v>
      </c>
      <c r="AK667" s="29" t="s">
        <v>76</v>
      </c>
      <c r="AL667" s="29" t="inlineStr">
        <f aca="false">FALSE()</f>
        <is>
          <t/>
        </is>
      </c>
      <c r="AM667" s="29" t="s">
        <v>2648</v>
      </c>
      <c r="AN667" s="29"/>
      <c r="AO667" s="29"/>
      <c r="AP667" s="29"/>
      <c r="AQ667" s="29"/>
      <c r="AR667" s="29"/>
      <c r="AS667" s="29"/>
      <c r="AT667" s="29"/>
      <c r="AU667" s="29"/>
      <c r="AV667" s="0" t="n">
        <v>1</v>
      </c>
      <c r="AW667" s="24" t="e">
        <f aca="false">REPLACE(INDEX(GroupVertices[group], MATCH(Edges[[#this row],[vertex 1]],GroupVertices[vertex],0)),1,1,"")</f>
        <v>#VALUE!</v>
      </c>
      <c r="AX667" s="24" t="e">
        <f aca="false">REPLACE(INDEX(GroupVertices[group], MATCH(Edges[[#this row],[vertex 2]],GroupVertices[vertex],0)),1,1,"")</f>
        <v>#VALUE!</v>
      </c>
      <c r="AY667" s="25"/>
      <c r="AZ667" s="26"/>
      <c r="BA667" s="25"/>
      <c r="BB667" s="26"/>
      <c r="BC667" s="25"/>
      <c r="BD667" s="26"/>
      <c r="BE667" s="25"/>
      <c r="BF667" s="26"/>
      <c r="BG667" s="25"/>
    </row>
    <row r="668" customFormat="false" ht="15" hidden="false" customHeight="false" outlineLevel="0" collapsed="false">
      <c r="A668" s="15" t="s">
        <v>2644</v>
      </c>
      <c r="B668" s="15" t="s">
        <v>723</v>
      </c>
      <c r="C668" s="16" t="s">
        <v>66</v>
      </c>
      <c r="D668" s="17" t="n">
        <v>3</v>
      </c>
      <c r="E668" s="16" t="s">
        <v>67</v>
      </c>
      <c r="F668" s="18" t="n">
        <v>32</v>
      </c>
      <c r="G668" s="16"/>
      <c r="H668" s="19"/>
      <c r="I668" s="7"/>
      <c r="J668" s="7"/>
      <c r="K668" s="8" t="s">
        <v>68</v>
      </c>
      <c r="L668" s="20" t="n">
        <v>668</v>
      </c>
      <c r="M668" s="20"/>
      <c r="N668" s="10"/>
      <c r="O668" s="27" t="s">
        <v>69</v>
      </c>
      <c r="P668" s="28" t="n">
        <v>42709.9529166667</v>
      </c>
      <c r="Q668" s="27" t="s">
        <v>2645</v>
      </c>
      <c r="R668" s="27"/>
      <c r="S668" s="27"/>
      <c r="T668" s="27"/>
      <c r="U668" s="28" t="n">
        <v>42709.9529166667</v>
      </c>
      <c r="V668" s="23" t="s">
        <v>2646</v>
      </c>
      <c r="W668" s="27"/>
      <c r="X668" s="27"/>
      <c r="Y668" s="27" t="s">
        <v>2647</v>
      </c>
      <c r="Z668" s="27"/>
      <c r="AA668" s="29" t="inlineStr">
        <f aca="false">FALSE()</f>
        <is>
          <t/>
        </is>
      </c>
      <c r="AB668" s="29" t="n">
        <v>0</v>
      </c>
      <c r="AC668" s="29"/>
      <c r="AD668" s="29" t="inlineStr">
        <f aca="false">FALSE()</f>
        <is>
          <t/>
        </is>
      </c>
      <c r="AE668" s="29" t="s">
        <v>75</v>
      </c>
      <c r="AF668" s="29"/>
      <c r="AG668" s="29"/>
      <c r="AH668" s="29" t="inlineStr">
        <f aca="false">FALSE()</f>
        <is>
          <t/>
        </is>
      </c>
      <c r="AI668" s="29" t="n">
        <v>3</v>
      </c>
      <c r="AJ668" s="29" t="s">
        <v>2648</v>
      </c>
      <c r="AK668" s="29" t="s">
        <v>76</v>
      </c>
      <c r="AL668" s="29" t="inlineStr">
        <f aca="false">FALSE()</f>
        <is>
          <t/>
        </is>
      </c>
      <c r="AM668" s="29" t="s">
        <v>2648</v>
      </c>
      <c r="AN668" s="29"/>
      <c r="AO668" s="29"/>
      <c r="AP668" s="29"/>
      <c r="AQ668" s="29"/>
      <c r="AR668" s="29"/>
      <c r="AS668" s="29"/>
      <c r="AT668" s="29"/>
      <c r="AU668" s="29"/>
      <c r="AV668" s="0" t="n">
        <v>1</v>
      </c>
      <c r="AW668" s="24" t="e">
        <f aca="false">REPLACE(INDEX(GroupVertices[group], MATCH(Edges[[#this row],[vertex 1]],GroupVertices[vertex],0)),1,1,"")</f>
        <v>#VALUE!</v>
      </c>
      <c r="AX668" s="24" t="e">
        <f aca="false">REPLACE(INDEX(GroupVertices[group], MATCH(Edges[[#this row],[vertex 2]],GroupVertices[vertex],0)),1,1,"")</f>
        <v>#VALUE!</v>
      </c>
      <c r="AY668" s="25" t="n">
        <v>1</v>
      </c>
      <c r="AZ668" s="26" t="n">
        <v>4.34782608695652</v>
      </c>
      <c r="BA668" s="25" t="n">
        <v>1</v>
      </c>
      <c r="BB668" s="26" t="n">
        <v>4.34782608695652</v>
      </c>
      <c r="BC668" s="25" t="n">
        <v>0</v>
      </c>
      <c r="BD668" s="26" t="n">
        <v>0</v>
      </c>
      <c r="BE668" s="25" t="n">
        <v>21</v>
      </c>
      <c r="BF668" s="26" t="n">
        <v>91.304347826087</v>
      </c>
      <c r="BG668" s="25" t="n">
        <v>23</v>
      </c>
    </row>
    <row r="669" customFormat="false" ht="15" hidden="false" customHeight="false" outlineLevel="0" collapsed="false">
      <c r="A669" s="15" t="s">
        <v>2649</v>
      </c>
      <c r="B669" s="15" t="s">
        <v>1085</v>
      </c>
      <c r="C669" s="16" t="s">
        <v>66</v>
      </c>
      <c r="D669" s="17" t="n">
        <v>3</v>
      </c>
      <c r="E669" s="16" t="s">
        <v>67</v>
      </c>
      <c r="F669" s="18" t="n">
        <v>32</v>
      </c>
      <c r="G669" s="16"/>
      <c r="H669" s="19"/>
      <c r="I669" s="7"/>
      <c r="J669" s="7"/>
      <c r="K669" s="8" t="s">
        <v>68</v>
      </c>
      <c r="L669" s="20" t="n">
        <v>669</v>
      </c>
      <c r="M669" s="20"/>
      <c r="N669" s="10"/>
      <c r="O669" s="27" t="s">
        <v>69</v>
      </c>
      <c r="P669" s="28" t="n">
        <v>42709.9556712963</v>
      </c>
      <c r="Q669" s="27" t="s">
        <v>2645</v>
      </c>
      <c r="R669" s="27"/>
      <c r="S669" s="27"/>
      <c r="T669" s="27"/>
      <c r="U669" s="28" t="n">
        <v>42709.9556712963</v>
      </c>
      <c r="V669" s="23" t="s">
        <v>2650</v>
      </c>
      <c r="W669" s="27"/>
      <c r="X669" s="27"/>
      <c r="Y669" s="27" t="s">
        <v>2651</v>
      </c>
      <c r="Z669" s="27"/>
      <c r="AA669" s="29" t="inlineStr">
        <f aca="false">FALSE()</f>
        <is>
          <t/>
        </is>
      </c>
      <c r="AB669" s="29" t="n">
        <v>0</v>
      </c>
      <c r="AC669" s="29"/>
      <c r="AD669" s="29" t="inlineStr">
        <f aca="false">FALSE()</f>
        <is>
          <t/>
        </is>
      </c>
      <c r="AE669" s="29" t="s">
        <v>75</v>
      </c>
      <c r="AF669" s="29"/>
      <c r="AG669" s="29"/>
      <c r="AH669" s="29" t="inlineStr">
        <f aca="false">FALSE()</f>
        <is>
          <t/>
        </is>
      </c>
      <c r="AI669" s="29" t="n">
        <v>3</v>
      </c>
      <c r="AJ669" s="29" t="s">
        <v>2648</v>
      </c>
      <c r="AK669" s="29" t="s">
        <v>135</v>
      </c>
      <c r="AL669" s="29" t="inlineStr">
        <f aca="false">FALSE()</f>
        <is>
          <t/>
        </is>
      </c>
      <c r="AM669" s="29" t="s">
        <v>2648</v>
      </c>
      <c r="AN669" s="29"/>
      <c r="AO669" s="29"/>
      <c r="AP669" s="29"/>
      <c r="AQ669" s="29"/>
      <c r="AR669" s="29"/>
      <c r="AS669" s="29"/>
      <c r="AT669" s="29"/>
      <c r="AU669" s="29"/>
      <c r="AV669" s="0" t="n">
        <v>1</v>
      </c>
      <c r="AW669" s="24" t="e">
        <f aca="false">REPLACE(INDEX(GroupVertices[group], MATCH(Edges[[#this row],[vertex 1]],GroupVertices[vertex],0)),1,1,"")</f>
        <v>#VALUE!</v>
      </c>
      <c r="AX669" s="24" t="e">
        <f aca="false">REPLACE(INDEX(GroupVertices[group], MATCH(Edges[[#this row],[vertex 2]],GroupVertices[vertex],0)),1,1,"")</f>
        <v>#VALUE!</v>
      </c>
      <c r="AY669" s="25"/>
      <c r="AZ669" s="26"/>
      <c r="BA669" s="25"/>
      <c r="BB669" s="26"/>
      <c r="BC669" s="25"/>
      <c r="BD669" s="26"/>
      <c r="BE669" s="25"/>
      <c r="BF669" s="26"/>
      <c r="BG669" s="25"/>
    </row>
    <row r="670" customFormat="false" ht="15" hidden="false" customHeight="false" outlineLevel="0" collapsed="false">
      <c r="A670" s="15" t="s">
        <v>2649</v>
      </c>
      <c r="B670" s="15" t="s">
        <v>723</v>
      </c>
      <c r="C670" s="16" t="s">
        <v>66</v>
      </c>
      <c r="D670" s="17" t="n">
        <v>3</v>
      </c>
      <c r="E670" s="16" t="s">
        <v>67</v>
      </c>
      <c r="F670" s="18" t="n">
        <v>32</v>
      </c>
      <c r="G670" s="16"/>
      <c r="H670" s="19"/>
      <c r="I670" s="7"/>
      <c r="J670" s="7"/>
      <c r="K670" s="8" t="s">
        <v>68</v>
      </c>
      <c r="L670" s="20" t="n">
        <v>670</v>
      </c>
      <c r="M670" s="20"/>
      <c r="N670" s="10"/>
      <c r="O670" s="27" t="s">
        <v>69</v>
      </c>
      <c r="P670" s="28" t="n">
        <v>42709.9556712963</v>
      </c>
      <c r="Q670" s="27" t="s">
        <v>2645</v>
      </c>
      <c r="R670" s="27"/>
      <c r="S670" s="27"/>
      <c r="T670" s="27"/>
      <c r="U670" s="28" t="n">
        <v>42709.9556712963</v>
      </c>
      <c r="V670" s="23" t="s">
        <v>2650</v>
      </c>
      <c r="W670" s="27"/>
      <c r="X670" s="27"/>
      <c r="Y670" s="27" t="s">
        <v>2651</v>
      </c>
      <c r="Z670" s="27"/>
      <c r="AA670" s="29" t="inlineStr">
        <f aca="false">FALSE()</f>
        <is>
          <t/>
        </is>
      </c>
      <c r="AB670" s="29" t="n">
        <v>0</v>
      </c>
      <c r="AC670" s="29"/>
      <c r="AD670" s="29" t="inlineStr">
        <f aca="false">FALSE()</f>
        <is>
          <t/>
        </is>
      </c>
      <c r="AE670" s="29" t="s">
        <v>75</v>
      </c>
      <c r="AF670" s="29"/>
      <c r="AG670" s="29"/>
      <c r="AH670" s="29" t="inlineStr">
        <f aca="false">FALSE()</f>
        <is>
          <t/>
        </is>
      </c>
      <c r="AI670" s="29" t="n">
        <v>3</v>
      </c>
      <c r="AJ670" s="29" t="s">
        <v>2648</v>
      </c>
      <c r="AK670" s="29" t="s">
        <v>135</v>
      </c>
      <c r="AL670" s="29" t="inlineStr">
        <f aca="false">FALSE()</f>
        <is>
          <t/>
        </is>
      </c>
      <c r="AM670" s="29" t="s">
        <v>2648</v>
      </c>
      <c r="AN670" s="29"/>
      <c r="AO670" s="29"/>
      <c r="AP670" s="29"/>
      <c r="AQ670" s="29"/>
      <c r="AR670" s="29"/>
      <c r="AS670" s="29"/>
      <c r="AT670" s="29"/>
      <c r="AU670" s="29"/>
      <c r="AV670" s="0" t="n">
        <v>1</v>
      </c>
      <c r="AW670" s="24" t="e">
        <f aca="false">REPLACE(INDEX(GroupVertices[group], MATCH(Edges[[#this row],[vertex 1]],GroupVertices[vertex],0)),1,1,"")</f>
        <v>#VALUE!</v>
      </c>
      <c r="AX670" s="24" t="e">
        <f aca="false">REPLACE(INDEX(GroupVertices[group], MATCH(Edges[[#this row],[vertex 2]],GroupVertices[vertex],0)),1,1,"")</f>
        <v>#VALUE!</v>
      </c>
      <c r="AY670" s="25" t="n">
        <v>1</v>
      </c>
      <c r="AZ670" s="26" t="n">
        <v>4.34782608695652</v>
      </c>
      <c r="BA670" s="25" t="n">
        <v>1</v>
      </c>
      <c r="BB670" s="26" t="n">
        <v>4.34782608695652</v>
      </c>
      <c r="BC670" s="25" t="n">
        <v>0</v>
      </c>
      <c r="BD670" s="26" t="n">
        <v>0</v>
      </c>
      <c r="BE670" s="25" t="n">
        <v>21</v>
      </c>
      <c r="BF670" s="26" t="n">
        <v>91.304347826087</v>
      </c>
      <c r="BG670" s="25" t="n">
        <v>23</v>
      </c>
    </row>
    <row r="671" customFormat="false" ht="15" hidden="false" customHeight="false" outlineLevel="0" collapsed="false">
      <c r="A671" s="15" t="s">
        <v>2652</v>
      </c>
      <c r="B671" s="15" t="s">
        <v>2653</v>
      </c>
      <c r="C671" s="16" t="s">
        <v>66</v>
      </c>
      <c r="D671" s="17" t="n">
        <v>3</v>
      </c>
      <c r="E671" s="16" t="s">
        <v>67</v>
      </c>
      <c r="F671" s="18" t="n">
        <v>32</v>
      </c>
      <c r="G671" s="16"/>
      <c r="H671" s="19"/>
      <c r="I671" s="7"/>
      <c r="J671" s="7"/>
      <c r="K671" s="8" t="s">
        <v>68</v>
      </c>
      <c r="L671" s="20" t="n">
        <v>671</v>
      </c>
      <c r="M671" s="20"/>
      <c r="N671" s="10"/>
      <c r="O671" s="27" t="s">
        <v>69</v>
      </c>
      <c r="P671" s="28" t="n">
        <v>42709.9796643519</v>
      </c>
      <c r="Q671" s="27" t="s">
        <v>2654</v>
      </c>
      <c r="R671" s="23" t="s">
        <v>2655</v>
      </c>
      <c r="S671" s="27" t="s">
        <v>2656</v>
      </c>
      <c r="T671" s="27"/>
      <c r="U671" s="28" t="n">
        <v>42709.9796643519</v>
      </c>
      <c r="V671" s="23" t="s">
        <v>2657</v>
      </c>
      <c r="W671" s="27"/>
      <c r="X671" s="27"/>
      <c r="Y671" s="27" t="s">
        <v>2658</v>
      </c>
      <c r="Z671" s="27"/>
      <c r="AA671" s="29" t="inlineStr">
        <f aca="false">FALSE()</f>
        <is>
          <t/>
        </is>
      </c>
      <c r="AB671" s="29" t="n">
        <v>1</v>
      </c>
      <c r="AC671" s="29"/>
      <c r="AD671" s="29" t="inlineStr">
        <f aca="false">FALSE()</f>
        <is>
          <t/>
        </is>
      </c>
      <c r="AE671" s="29" t="s">
        <v>75</v>
      </c>
      <c r="AF671" s="29"/>
      <c r="AG671" s="29"/>
      <c r="AH671" s="29" t="inlineStr">
        <f aca="false">FALSE()</f>
        <is>
          <t/>
        </is>
      </c>
      <c r="AI671" s="29" t="n">
        <v>1</v>
      </c>
      <c r="AJ671" s="29"/>
      <c r="AK671" s="29" t="s">
        <v>332</v>
      </c>
      <c r="AL671" s="29" t="inlineStr">
        <f aca="false">FALSE()</f>
        <is>
          <t/>
        </is>
      </c>
      <c r="AM671" s="29" t="s">
        <v>2658</v>
      </c>
      <c r="AN671" s="29"/>
      <c r="AO671" s="29"/>
      <c r="AP671" s="29"/>
      <c r="AQ671" s="29"/>
      <c r="AR671" s="29"/>
      <c r="AS671" s="29"/>
      <c r="AT671" s="29"/>
      <c r="AU671" s="29"/>
      <c r="AV671" s="0" t="n">
        <v>1</v>
      </c>
      <c r="AW671" s="24" t="e">
        <f aca="false">REPLACE(INDEX(GroupVertices[group], MATCH(Edges[[#this row],[vertex 1]],GroupVertices[vertex],0)),1,1,"")</f>
        <v>#VALUE!</v>
      </c>
      <c r="AX671" s="24" t="e">
        <f aca="false">REPLACE(INDEX(GroupVertices[group], MATCH(Edges[[#this row],[vertex 2]],GroupVertices[vertex],0)),1,1,"")</f>
        <v>#VALUE!</v>
      </c>
      <c r="AY671" s="25" t="n">
        <v>2</v>
      </c>
      <c r="AZ671" s="26" t="n">
        <v>13.3333333333333</v>
      </c>
      <c r="BA671" s="25" t="n">
        <v>2</v>
      </c>
      <c r="BB671" s="26" t="n">
        <v>13.3333333333333</v>
      </c>
      <c r="BC671" s="25" t="n">
        <v>0</v>
      </c>
      <c r="BD671" s="26" t="n">
        <v>0</v>
      </c>
      <c r="BE671" s="25" t="n">
        <v>11</v>
      </c>
      <c r="BF671" s="26" t="n">
        <v>73.3333333333333</v>
      </c>
      <c r="BG671" s="25" t="n">
        <v>15</v>
      </c>
    </row>
    <row r="672" customFormat="false" ht="15" hidden="false" customHeight="false" outlineLevel="0" collapsed="false">
      <c r="A672" s="15" t="s">
        <v>2659</v>
      </c>
      <c r="B672" s="15" t="s">
        <v>2659</v>
      </c>
      <c r="C672" s="16" t="s">
        <v>66</v>
      </c>
      <c r="D672" s="17" t="n">
        <v>3</v>
      </c>
      <c r="E672" s="16" t="s">
        <v>67</v>
      </c>
      <c r="F672" s="18" t="n">
        <v>32</v>
      </c>
      <c r="G672" s="16"/>
      <c r="H672" s="19"/>
      <c r="I672" s="7"/>
      <c r="J672" s="7"/>
      <c r="K672" s="8" t="s">
        <v>68</v>
      </c>
      <c r="L672" s="20" t="n">
        <v>672</v>
      </c>
      <c r="M672" s="20"/>
      <c r="N672" s="10"/>
      <c r="O672" s="27" t="s">
        <v>21</v>
      </c>
      <c r="P672" s="28" t="n">
        <v>42709.9800347222</v>
      </c>
      <c r="Q672" s="27" t="s">
        <v>2660</v>
      </c>
      <c r="R672" s="23" t="s">
        <v>2507</v>
      </c>
      <c r="S672" s="27" t="s">
        <v>2501</v>
      </c>
      <c r="T672" s="27" t="s">
        <v>2553</v>
      </c>
      <c r="U672" s="28" t="n">
        <v>42709.9800347222</v>
      </c>
      <c r="V672" s="23" t="s">
        <v>2661</v>
      </c>
      <c r="W672" s="27"/>
      <c r="X672" s="27"/>
      <c r="Y672" s="27" t="s">
        <v>2662</v>
      </c>
      <c r="Z672" s="27"/>
      <c r="AA672" s="29" t="inlineStr">
        <f aca="false">FALSE()</f>
        <is>
          <t/>
        </is>
      </c>
      <c r="AB672" s="29" t="n">
        <v>0</v>
      </c>
      <c r="AC672" s="29"/>
      <c r="AD672" s="29" t="inlineStr">
        <f aca="false">FALSE()</f>
        <is>
          <t/>
        </is>
      </c>
      <c r="AE672" s="29" t="s">
        <v>75</v>
      </c>
      <c r="AF672" s="29"/>
      <c r="AG672" s="29"/>
      <c r="AH672" s="29" t="inlineStr">
        <f aca="false">FALSE()</f>
        <is>
          <t/>
        </is>
      </c>
      <c r="AI672" s="29" t="n">
        <v>0</v>
      </c>
      <c r="AJ672" s="29"/>
      <c r="AK672" s="29" t="s">
        <v>2663</v>
      </c>
      <c r="AL672" s="29" t="inlineStr">
        <f aca="false">FALSE()</f>
        <is>
          <t/>
        </is>
      </c>
      <c r="AM672" s="29" t="s">
        <v>2662</v>
      </c>
      <c r="AN672" s="29"/>
      <c r="AO672" s="29"/>
      <c r="AP672" s="29"/>
      <c r="AQ672" s="29"/>
      <c r="AR672" s="29"/>
      <c r="AS672" s="29"/>
      <c r="AT672" s="29"/>
      <c r="AU672" s="29"/>
      <c r="AV672" s="0" t="n">
        <v>1</v>
      </c>
      <c r="AW672" s="24" t="e">
        <f aca="false">REPLACE(INDEX(GroupVertices[group], MATCH(Edges[[#this row],[vertex 1]],GroupVertices[vertex],0)),1,1,"")</f>
        <v>#VALUE!</v>
      </c>
      <c r="AX672" s="24" t="e">
        <f aca="false">REPLACE(INDEX(GroupVertices[group], MATCH(Edges[[#this row],[vertex 2]],GroupVertices[vertex],0)),1,1,"")</f>
        <v>#VALUE!</v>
      </c>
      <c r="AY672" s="25" t="n">
        <v>0</v>
      </c>
      <c r="AZ672" s="26" t="n">
        <v>0</v>
      </c>
      <c r="BA672" s="25" t="n">
        <v>0</v>
      </c>
      <c r="BB672" s="26" t="n">
        <v>0</v>
      </c>
      <c r="BC672" s="25" t="n">
        <v>0</v>
      </c>
      <c r="BD672" s="26" t="n">
        <v>0</v>
      </c>
      <c r="BE672" s="25" t="n">
        <v>10</v>
      </c>
      <c r="BF672" s="26" t="n">
        <v>100</v>
      </c>
      <c r="BG672" s="25" t="n">
        <v>10</v>
      </c>
    </row>
    <row r="673" customFormat="false" ht="15" hidden="false" customHeight="false" outlineLevel="0" collapsed="false">
      <c r="A673" s="15" t="s">
        <v>2664</v>
      </c>
      <c r="B673" s="15" t="s">
        <v>2664</v>
      </c>
      <c r="C673" s="16" t="s">
        <v>66</v>
      </c>
      <c r="D673" s="17" t="n">
        <v>3</v>
      </c>
      <c r="E673" s="16" t="s">
        <v>67</v>
      </c>
      <c r="F673" s="18" t="n">
        <v>32</v>
      </c>
      <c r="G673" s="16"/>
      <c r="H673" s="19"/>
      <c r="I673" s="7"/>
      <c r="J673" s="7"/>
      <c r="K673" s="8" t="s">
        <v>68</v>
      </c>
      <c r="L673" s="20" t="n">
        <v>673</v>
      </c>
      <c r="M673" s="20"/>
      <c r="N673" s="10"/>
      <c r="O673" s="27" t="s">
        <v>21</v>
      </c>
      <c r="P673" s="28" t="n">
        <v>42709.985625</v>
      </c>
      <c r="Q673" s="27" t="s">
        <v>2665</v>
      </c>
      <c r="R673" s="27" t="s">
        <v>2666</v>
      </c>
      <c r="S673" s="27" t="s">
        <v>2667</v>
      </c>
      <c r="T673" s="27" t="s">
        <v>2668</v>
      </c>
      <c r="U673" s="28" t="n">
        <v>42709.985625</v>
      </c>
      <c r="V673" s="23" t="s">
        <v>2669</v>
      </c>
      <c r="W673" s="27"/>
      <c r="X673" s="27"/>
      <c r="Y673" s="27" t="s">
        <v>2670</v>
      </c>
      <c r="Z673" s="27"/>
      <c r="AA673" s="29" t="inlineStr">
        <f aca="false">FALSE()</f>
        <is>
          <t/>
        </is>
      </c>
      <c r="AB673" s="29" t="n">
        <v>0</v>
      </c>
      <c r="AC673" s="29"/>
      <c r="AD673" s="29" t="inlineStr">
        <f aca="false">FALSE()</f>
        <is>
          <t/>
        </is>
      </c>
      <c r="AE673" s="29" t="s">
        <v>75</v>
      </c>
      <c r="AF673" s="29"/>
      <c r="AG673" s="29"/>
      <c r="AH673" s="29" t="inlineStr">
        <f aca="false">FALSE()</f>
        <is>
          <t/>
        </is>
      </c>
      <c r="AI673" s="29" t="n">
        <v>1</v>
      </c>
      <c r="AJ673" s="29"/>
      <c r="AK673" s="29" t="s">
        <v>126</v>
      </c>
      <c r="AL673" s="29" t="n">
        <f aca="false">TRUE()</f>
        <v>1</v>
      </c>
      <c r="AM673" s="29" t="s">
        <v>2670</v>
      </c>
      <c r="AN673" s="29"/>
      <c r="AO673" s="29"/>
      <c r="AP673" s="29"/>
      <c r="AQ673" s="29"/>
      <c r="AR673" s="29"/>
      <c r="AS673" s="29"/>
      <c r="AT673" s="29"/>
      <c r="AU673" s="29"/>
      <c r="AV673" s="0" t="n">
        <v>1</v>
      </c>
      <c r="AW673" s="24" t="e">
        <f aca="false">REPLACE(INDEX(GroupVertices[group], MATCH(Edges[[#this row],[vertex 1]],GroupVertices[vertex],0)),1,1,"")</f>
        <v>#VALUE!</v>
      </c>
      <c r="AX673" s="24" t="e">
        <f aca="false">REPLACE(INDEX(GroupVertices[group], MATCH(Edges[[#this row],[vertex 2]],GroupVertices[vertex],0)),1,1,"")</f>
        <v>#VALUE!</v>
      </c>
      <c r="AY673" s="25" t="n">
        <v>0</v>
      </c>
      <c r="AZ673" s="26" t="n">
        <v>0</v>
      </c>
      <c r="BA673" s="25" t="n">
        <v>0</v>
      </c>
      <c r="BB673" s="26" t="n">
        <v>0</v>
      </c>
      <c r="BC673" s="25" t="n">
        <v>0</v>
      </c>
      <c r="BD673" s="26" t="n">
        <v>0</v>
      </c>
      <c r="BE673" s="25" t="n">
        <v>12</v>
      </c>
      <c r="BF673" s="26" t="n">
        <v>100</v>
      </c>
      <c r="BG673" s="25" t="n">
        <v>12</v>
      </c>
    </row>
    <row r="674" customFormat="false" ht="15" hidden="false" customHeight="false" outlineLevel="0" collapsed="false">
      <c r="A674" s="15" t="s">
        <v>2671</v>
      </c>
      <c r="B674" s="15" t="s">
        <v>2664</v>
      </c>
      <c r="C674" s="16" t="s">
        <v>66</v>
      </c>
      <c r="D674" s="17" t="n">
        <v>3</v>
      </c>
      <c r="E674" s="16" t="s">
        <v>67</v>
      </c>
      <c r="F674" s="18" t="n">
        <v>32</v>
      </c>
      <c r="G674" s="16"/>
      <c r="H674" s="19"/>
      <c r="I674" s="7"/>
      <c r="J674" s="7"/>
      <c r="K674" s="8" t="s">
        <v>68</v>
      </c>
      <c r="L674" s="20" t="n">
        <v>674</v>
      </c>
      <c r="M674" s="20"/>
      <c r="N674" s="10"/>
      <c r="O674" s="27" t="s">
        <v>69</v>
      </c>
      <c r="P674" s="28" t="n">
        <v>42709.9910416667</v>
      </c>
      <c r="Q674" s="27" t="s">
        <v>2672</v>
      </c>
      <c r="R674" s="23" t="s">
        <v>2673</v>
      </c>
      <c r="S674" s="27" t="s">
        <v>2674</v>
      </c>
      <c r="T674" s="27" t="s">
        <v>2675</v>
      </c>
      <c r="U674" s="28" t="n">
        <v>42709.9910416667</v>
      </c>
      <c r="V674" s="23" t="s">
        <v>2676</v>
      </c>
      <c r="W674" s="27"/>
      <c r="X674" s="27"/>
      <c r="Y674" s="27" t="s">
        <v>2677</v>
      </c>
      <c r="Z674" s="27"/>
      <c r="AA674" s="29" t="inlineStr">
        <f aca="false">FALSE()</f>
        <is>
          <t/>
        </is>
      </c>
      <c r="AB674" s="29" t="n">
        <v>0</v>
      </c>
      <c r="AC674" s="29"/>
      <c r="AD674" s="29" t="inlineStr">
        <f aca="false">FALSE()</f>
        <is>
          <t/>
        </is>
      </c>
      <c r="AE674" s="29" t="s">
        <v>75</v>
      </c>
      <c r="AF674" s="29"/>
      <c r="AG674" s="29"/>
      <c r="AH674" s="29" t="inlineStr">
        <f aca="false">FALSE()</f>
        <is>
          <t/>
        </is>
      </c>
      <c r="AI674" s="29" t="n">
        <v>1</v>
      </c>
      <c r="AJ674" s="29" t="s">
        <v>2670</v>
      </c>
      <c r="AK674" s="29" t="s">
        <v>135</v>
      </c>
      <c r="AL674" s="29" t="n">
        <f aca="false">FALSE()</f>
        <v>0</v>
      </c>
      <c r="AM674" s="29" t="s">
        <v>2670</v>
      </c>
      <c r="AN674" s="29"/>
      <c r="AO674" s="29"/>
      <c r="AP674" s="29"/>
      <c r="AQ674" s="29"/>
      <c r="AR674" s="29"/>
      <c r="AS674" s="29"/>
      <c r="AT674" s="29"/>
      <c r="AU674" s="29"/>
      <c r="AV674" s="0" t="n">
        <v>1</v>
      </c>
      <c r="AW674" s="24" t="e">
        <f aca="false">REPLACE(INDEX(GroupVertices[group], MATCH(Edges[[#this row],[vertex 1]],GroupVertices[vertex],0)),1,1,"")</f>
        <v>#VALUE!</v>
      </c>
      <c r="AX674" s="24" t="e">
        <f aca="false">REPLACE(INDEX(GroupVertices[group], MATCH(Edges[[#this row],[vertex 2]],GroupVertices[vertex],0)),1,1,"")</f>
        <v>#VALUE!</v>
      </c>
      <c r="AY674" s="25" t="n">
        <v>0</v>
      </c>
      <c r="AZ674" s="26" t="n">
        <v>0</v>
      </c>
      <c r="BA674" s="25" t="n">
        <v>0</v>
      </c>
      <c r="BB674" s="26" t="n">
        <v>0</v>
      </c>
      <c r="BC674" s="25" t="n">
        <v>0</v>
      </c>
      <c r="BD674" s="26" t="n">
        <v>0</v>
      </c>
      <c r="BE674" s="25" t="n">
        <v>16</v>
      </c>
      <c r="BF674" s="26" t="n">
        <v>100</v>
      </c>
      <c r="BG674" s="25" t="n">
        <v>16</v>
      </c>
    </row>
    <row r="675" customFormat="false" ht="15" hidden="false" customHeight="false" outlineLevel="0" collapsed="false">
      <c r="A675" s="15" t="s">
        <v>2678</v>
      </c>
      <c r="B675" s="15" t="s">
        <v>2678</v>
      </c>
      <c r="C675" s="16" t="s">
        <v>66</v>
      </c>
      <c r="D675" s="17" t="n">
        <v>3</v>
      </c>
      <c r="E675" s="16" t="s">
        <v>67</v>
      </c>
      <c r="F675" s="18" t="n">
        <v>32</v>
      </c>
      <c r="G675" s="16"/>
      <c r="H675" s="19"/>
      <c r="I675" s="7"/>
      <c r="J675" s="7"/>
      <c r="K675" s="8" t="s">
        <v>68</v>
      </c>
      <c r="L675" s="20" t="n">
        <v>675</v>
      </c>
      <c r="M675" s="20"/>
      <c r="N675" s="10"/>
      <c r="O675" s="27" t="s">
        <v>21</v>
      </c>
      <c r="P675" s="28" t="n">
        <v>42709.999375</v>
      </c>
      <c r="Q675" s="27" t="s">
        <v>2679</v>
      </c>
      <c r="R675" s="23" t="s">
        <v>2438</v>
      </c>
      <c r="S675" s="27" t="s">
        <v>2439</v>
      </c>
      <c r="T675" s="27" t="s">
        <v>2680</v>
      </c>
      <c r="U675" s="28" t="n">
        <v>42709.999375</v>
      </c>
      <c r="V675" s="23" t="s">
        <v>2681</v>
      </c>
      <c r="W675" s="27"/>
      <c r="X675" s="27"/>
      <c r="Y675" s="27" t="s">
        <v>2682</v>
      </c>
      <c r="Z675" s="27"/>
      <c r="AA675" s="29" t="inlineStr">
        <f aca="false">FALSE()</f>
        <is>
          <t/>
        </is>
      </c>
      <c r="AB675" s="29" t="n">
        <v>0</v>
      </c>
      <c r="AC675" s="29"/>
      <c r="AD675" s="29" t="inlineStr">
        <f aca="false">FALSE()</f>
        <is>
          <t/>
        </is>
      </c>
      <c r="AE675" s="29" t="s">
        <v>75</v>
      </c>
      <c r="AF675" s="29"/>
      <c r="AG675" s="29"/>
      <c r="AH675" s="29" t="inlineStr">
        <f aca="false">FALSE()</f>
        <is>
          <t/>
        </is>
      </c>
      <c r="AI675" s="29" t="n">
        <v>0</v>
      </c>
      <c r="AJ675" s="29"/>
      <c r="AK675" s="29" t="s">
        <v>2683</v>
      </c>
      <c r="AL675" s="29" t="inlineStr">
        <f aca="false">FALSE()</f>
        <is>
          <t/>
        </is>
      </c>
      <c r="AM675" s="29" t="s">
        <v>2682</v>
      </c>
      <c r="AN675" s="29"/>
      <c r="AO675" s="29"/>
      <c r="AP675" s="29"/>
      <c r="AQ675" s="29"/>
      <c r="AR675" s="29"/>
      <c r="AS675" s="29"/>
      <c r="AT675" s="29"/>
      <c r="AU675" s="29"/>
      <c r="AV675" s="0" t="n">
        <v>1</v>
      </c>
      <c r="AW675" s="24" t="e">
        <f aca="false">REPLACE(INDEX(GroupVertices[group], MATCH(Edges[[#this row],[vertex 1]],GroupVertices[vertex],0)),1,1,"")</f>
        <v>#VALUE!</v>
      </c>
      <c r="AX675" s="24" t="e">
        <f aca="false">REPLACE(INDEX(GroupVertices[group], MATCH(Edges[[#this row],[vertex 2]],GroupVertices[vertex],0)),1,1,"")</f>
        <v>#VALUE!</v>
      </c>
      <c r="AY675" s="25" t="n">
        <v>0</v>
      </c>
      <c r="AZ675" s="26" t="n">
        <v>0</v>
      </c>
      <c r="BA675" s="25" t="n">
        <v>0</v>
      </c>
      <c r="BB675" s="26" t="n">
        <v>0</v>
      </c>
      <c r="BC675" s="25" t="n">
        <v>0</v>
      </c>
      <c r="BD675" s="26" t="n">
        <v>0</v>
      </c>
      <c r="BE675" s="25" t="n">
        <v>14</v>
      </c>
      <c r="BF675" s="26" t="n">
        <v>100</v>
      </c>
      <c r="BG675" s="25" t="n">
        <v>14</v>
      </c>
    </row>
    <row r="676" customFormat="false" ht="15" hidden="false" customHeight="false" outlineLevel="0" collapsed="false">
      <c r="A676" s="15" t="s">
        <v>2684</v>
      </c>
      <c r="B676" s="15" t="s">
        <v>2685</v>
      </c>
      <c r="C676" s="16" t="s">
        <v>66</v>
      </c>
      <c r="D676" s="17" t="n">
        <v>3</v>
      </c>
      <c r="E676" s="16" t="s">
        <v>67</v>
      </c>
      <c r="F676" s="18" t="n">
        <v>32</v>
      </c>
      <c r="G676" s="16"/>
      <c r="H676" s="19"/>
      <c r="I676" s="7"/>
      <c r="J676" s="7"/>
      <c r="K676" s="8" t="s">
        <v>68</v>
      </c>
      <c r="L676" s="20" t="n">
        <v>676</v>
      </c>
      <c r="M676" s="20"/>
      <c r="N676" s="10"/>
      <c r="O676" s="27" t="s">
        <v>190</v>
      </c>
      <c r="P676" s="28" t="n">
        <v>42710.0090625</v>
      </c>
      <c r="Q676" s="27" t="s">
        <v>2686</v>
      </c>
      <c r="R676" s="27"/>
      <c r="S676" s="27"/>
      <c r="T676" s="27"/>
      <c r="U676" s="28" t="n">
        <v>42710.0090625</v>
      </c>
      <c r="V676" s="23" t="s">
        <v>2687</v>
      </c>
      <c r="W676" s="27"/>
      <c r="X676" s="27"/>
      <c r="Y676" s="27" t="s">
        <v>2688</v>
      </c>
      <c r="Z676" s="27" t="s">
        <v>2689</v>
      </c>
      <c r="AA676" s="29" t="inlineStr">
        <f aca="false">FALSE()</f>
        <is>
          <t/>
        </is>
      </c>
      <c r="AB676" s="29" t="n">
        <v>0</v>
      </c>
      <c r="AC676" s="29" t="s">
        <v>2690</v>
      </c>
      <c r="AD676" s="29" t="inlineStr">
        <f aca="false">FALSE()</f>
        <is>
          <t/>
        </is>
      </c>
      <c r="AE676" s="29" t="s">
        <v>75</v>
      </c>
      <c r="AF676" s="29"/>
      <c r="AG676" s="29"/>
      <c r="AH676" s="29" t="inlineStr">
        <f aca="false">FALSE()</f>
        <is>
          <t/>
        </is>
      </c>
      <c r="AI676" s="29" t="n">
        <v>0</v>
      </c>
      <c r="AJ676" s="29"/>
      <c r="AK676" s="29" t="s">
        <v>84</v>
      </c>
      <c r="AL676" s="29" t="inlineStr">
        <f aca="false">FALSE()</f>
        <is>
          <t/>
        </is>
      </c>
      <c r="AM676" s="29" t="s">
        <v>2689</v>
      </c>
      <c r="AN676" s="29"/>
      <c r="AO676" s="29"/>
      <c r="AP676" s="29"/>
      <c r="AQ676" s="29"/>
      <c r="AR676" s="29"/>
      <c r="AS676" s="29"/>
      <c r="AT676" s="29"/>
      <c r="AU676" s="29"/>
      <c r="AV676" s="0" t="n">
        <v>1</v>
      </c>
      <c r="AW676" s="24" t="e">
        <f aca="false">REPLACE(INDEX(GroupVertices[group], MATCH(Edges[[#this row],[vertex 1]],GroupVertices[vertex],0)),1,1,"")</f>
        <v>#VALUE!</v>
      </c>
      <c r="AX676" s="24" t="e">
        <f aca="false">REPLACE(INDEX(GroupVertices[group], MATCH(Edges[[#this row],[vertex 2]],GroupVertices[vertex],0)),1,1,"")</f>
        <v>#VALUE!</v>
      </c>
      <c r="AY676" s="25" t="n">
        <v>2</v>
      </c>
      <c r="AZ676" s="26" t="n">
        <v>13.3333333333333</v>
      </c>
      <c r="BA676" s="25" t="n">
        <v>0</v>
      </c>
      <c r="BB676" s="26" t="n">
        <v>0</v>
      </c>
      <c r="BC676" s="25" t="n">
        <v>0</v>
      </c>
      <c r="BD676" s="26" t="n">
        <v>0</v>
      </c>
      <c r="BE676" s="25" t="n">
        <v>13</v>
      </c>
      <c r="BF676" s="26" t="n">
        <v>86.6666666666667</v>
      </c>
      <c r="BG676" s="25" t="n">
        <v>15</v>
      </c>
    </row>
    <row r="677" customFormat="false" ht="15" hidden="false" customHeight="false" outlineLevel="0" collapsed="false">
      <c r="A677" s="15" t="s">
        <v>2691</v>
      </c>
      <c r="B677" s="15" t="s">
        <v>2691</v>
      </c>
      <c r="C677" s="16" t="s">
        <v>66</v>
      </c>
      <c r="D677" s="17" t="n">
        <v>3</v>
      </c>
      <c r="E677" s="16" t="s">
        <v>67</v>
      </c>
      <c r="F677" s="18" t="n">
        <v>32</v>
      </c>
      <c r="G677" s="16"/>
      <c r="H677" s="19"/>
      <c r="I677" s="7"/>
      <c r="J677" s="7"/>
      <c r="K677" s="8" t="s">
        <v>68</v>
      </c>
      <c r="L677" s="20" t="n">
        <v>677</v>
      </c>
      <c r="M677" s="20"/>
      <c r="N677" s="10"/>
      <c r="O677" s="27" t="s">
        <v>21</v>
      </c>
      <c r="P677" s="28" t="n">
        <v>42710.0138541667</v>
      </c>
      <c r="Q677" s="27" t="s">
        <v>2692</v>
      </c>
      <c r="R677" s="23" t="s">
        <v>2507</v>
      </c>
      <c r="S677" s="27" t="s">
        <v>2501</v>
      </c>
      <c r="T677" s="27"/>
      <c r="U677" s="28" t="n">
        <v>42710.0138541667</v>
      </c>
      <c r="V677" s="23" t="s">
        <v>2693</v>
      </c>
      <c r="W677" s="27"/>
      <c r="X677" s="27"/>
      <c r="Y677" s="27" t="s">
        <v>2694</v>
      </c>
      <c r="Z677" s="27"/>
      <c r="AA677" s="29" t="inlineStr">
        <f aca="false">FALSE()</f>
        <is>
          <t/>
        </is>
      </c>
      <c r="AB677" s="29" t="n">
        <v>0</v>
      </c>
      <c r="AC677" s="29"/>
      <c r="AD677" s="29" t="inlineStr">
        <f aca="false">FALSE()</f>
        <is>
          <t/>
        </is>
      </c>
      <c r="AE677" s="29" t="s">
        <v>75</v>
      </c>
      <c r="AF677" s="29"/>
      <c r="AG677" s="29"/>
      <c r="AH677" s="29" t="inlineStr">
        <f aca="false">FALSE()</f>
        <is>
          <t/>
        </is>
      </c>
      <c r="AI677" s="29" t="n">
        <v>0</v>
      </c>
      <c r="AJ677" s="29"/>
      <c r="AK677" s="29" t="s">
        <v>160</v>
      </c>
      <c r="AL677" s="29" t="inlineStr">
        <f aca="false">FALSE()</f>
        <is>
          <t/>
        </is>
      </c>
      <c r="AM677" s="29" t="s">
        <v>2694</v>
      </c>
      <c r="AN677" s="29"/>
      <c r="AO677" s="29"/>
      <c r="AP677" s="29"/>
      <c r="AQ677" s="29"/>
      <c r="AR677" s="29"/>
      <c r="AS677" s="29"/>
      <c r="AT677" s="29"/>
      <c r="AU677" s="29"/>
      <c r="AV677" s="0" t="n">
        <v>1</v>
      </c>
      <c r="AW677" s="24" t="e">
        <f aca="false">REPLACE(INDEX(GroupVertices[group], MATCH(Edges[[#this row],[vertex 1]],GroupVertices[vertex],0)),1,1,"")</f>
        <v>#VALUE!</v>
      </c>
      <c r="AX677" s="24" t="e">
        <f aca="false">REPLACE(INDEX(GroupVertices[group], MATCH(Edges[[#this row],[vertex 2]],GroupVertices[vertex],0)),1,1,"")</f>
        <v>#VALUE!</v>
      </c>
      <c r="AY677" s="25" t="n">
        <v>0</v>
      </c>
      <c r="AZ677" s="26" t="n">
        <v>0</v>
      </c>
      <c r="BA677" s="25" t="n">
        <v>0</v>
      </c>
      <c r="BB677" s="26" t="n">
        <v>0</v>
      </c>
      <c r="BC677" s="25" t="n">
        <v>0</v>
      </c>
      <c r="BD677" s="26" t="n">
        <v>0</v>
      </c>
      <c r="BE677" s="25" t="n">
        <v>12</v>
      </c>
      <c r="BF677" s="26" t="n">
        <v>100</v>
      </c>
      <c r="BG677" s="25" t="n">
        <v>12</v>
      </c>
    </row>
    <row r="678" customFormat="false" ht="15" hidden="false" customHeight="false" outlineLevel="0" collapsed="false">
      <c r="A678" s="15" t="s">
        <v>2695</v>
      </c>
      <c r="B678" s="15" t="s">
        <v>2696</v>
      </c>
      <c r="C678" s="16" t="s">
        <v>66</v>
      </c>
      <c r="D678" s="17" t="n">
        <v>3</v>
      </c>
      <c r="E678" s="16" t="s">
        <v>67</v>
      </c>
      <c r="F678" s="18" t="n">
        <v>32</v>
      </c>
      <c r="G678" s="16"/>
      <c r="H678" s="19"/>
      <c r="I678" s="7"/>
      <c r="J678" s="7"/>
      <c r="K678" s="8" t="s">
        <v>68</v>
      </c>
      <c r="L678" s="20" t="n">
        <v>678</v>
      </c>
      <c r="M678" s="20"/>
      <c r="N678" s="10"/>
      <c r="O678" s="27" t="s">
        <v>69</v>
      </c>
      <c r="P678" s="28" t="n">
        <v>42710.0212731482</v>
      </c>
      <c r="Q678" s="27" t="s">
        <v>2697</v>
      </c>
      <c r="R678" s="23" t="s">
        <v>2698</v>
      </c>
      <c r="S678" s="27" t="s">
        <v>2699</v>
      </c>
      <c r="T678" s="27"/>
      <c r="U678" s="28" t="n">
        <v>42710.0212731482</v>
      </c>
      <c r="V678" s="23" t="s">
        <v>2700</v>
      </c>
      <c r="W678" s="27"/>
      <c r="X678" s="27"/>
      <c r="Y678" s="27" t="s">
        <v>2701</v>
      </c>
      <c r="Z678" s="27"/>
      <c r="AA678" s="29" t="inlineStr">
        <f aca="false">FALSE()</f>
        <is>
          <t/>
        </is>
      </c>
      <c r="AB678" s="29" t="n">
        <v>0</v>
      </c>
      <c r="AC678" s="29"/>
      <c r="AD678" s="29" t="inlineStr">
        <f aca="false">FALSE()</f>
        <is>
          <t/>
        </is>
      </c>
      <c r="AE678" s="29" t="s">
        <v>75</v>
      </c>
      <c r="AF678" s="29"/>
      <c r="AG678" s="29"/>
      <c r="AH678" s="29" t="inlineStr">
        <f aca="false">FALSE()</f>
        <is>
          <t/>
        </is>
      </c>
      <c r="AI678" s="29" t="n">
        <v>0</v>
      </c>
      <c r="AJ678" s="29"/>
      <c r="AK678" s="29" t="s">
        <v>160</v>
      </c>
      <c r="AL678" s="29" t="inlineStr">
        <f aca="false">FALSE()</f>
        <is>
          <t/>
        </is>
      </c>
      <c r="AM678" s="29" t="s">
        <v>2701</v>
      </c>
      <c r="AN678" s="29"/>
      <c r="AO678" s="29"/>
      <c r="AP678" s="29"/>
      <c r="AQ678" s="29"/>
      <c r="AR678" s="29"/>
      <c r="AS678" s="29"/>
      <c r="AT678" s="29"/>
      <c r="AU678" s="29"/>
      <c r="AV678" s="0" t="n">
        <v>1</v>
      </c>
      <c r="AW678" s="24" t="e">
        <f aca="false">REPLACE(INDEX(GroupVertices[group], MATCH(Edges[[#this row],[vertex 1]],GroupVertices[vertex],0)),1,1,"")</f>
        <v>#VALUE!</v>
      </c>
      <c r="AX678" s="24" t="e">
        <f aca="false">REPLACE(INDEX(GroupVertices[group], MATCH(Edges[[#this row],[vertex 2]],GroupVertices[vertex],0)),1,1,"")</f>
        <v>#VALUE!</v>
      </c>
      <c r="AY678" s="25" t="n">
        <v>0</v>
      </c>
      <c r="AZ678" s="26" t="n">
        <v>0</v>
      </c>
      <c r="BA678" s="25" t="n">
        <v>0</v>
      </c>
      <c r="BB678" s="26" t="n">
        <v>0</v>
      </c>
      <c r="BC678" s="25" t="n">
        <v>0</v>
      </c>
      <c r="BD678" s="26" t="n">
        <v>0</v>
      </c>
      <c r="BE678" s="25" t="n">
        <v>13</v>
      </c>
      <c r="BF678" s="26" t="n">
        <v>100</v>
      </c>
      <c r="BG678" s="25" t="n">
        <v>13</v>
      </c>
    </row>
    <row r="679" customFormat="false" ht="15" hidden="false" customHeight="false" outlineLevel="0" collapsed="false">
      <c r="A679" s="15" t="s">
        <v>962</v>
      </c>
      <c r="B679" s="15" t="s">
        <v>962</v>
      </c>
      <c r="C679" s="16" t="s">
        <v>1299</v>
      </c>
      <c r="D679" s="17" t="n">
        <v>5.8</v>
      </c>
      <c r="E679" s="16" t="s">
        <v>243</v>
      </c>
      <c r="F679" s="18" t="n">
        <v>29.2631578947368</v>
      </c>
      <c r="G679" s="16"/>
      <c r="H679" s="19"/>
      <c r="I679" s="7"/>
      <c r="J679" s="7"/>
      <c r="K679" s="8" t="s">
        <v>68</v>
      </c>
      <c r="L679" s="20" t="n">
        <v>679</v>
      </c>
      <c r="M679" s="20"/>
      <c r="N679" s="10"/>
      <c r="O679" s="27" t="s">
        <v>21</v>
      </c>
      <c r="P679" s="28" t="n">
        <v>42704.6633217593</v>
      </c>
      <c r="Q679" s="27" t="s">
        <v>2702</v>
      </c>
      <c r="R679" s="23" t="s">
        <v>964</v>
      </c>
      <c r="S679" s="27" t="s">
        <v>965</v>
      </c>
      <c r="T679" s="27"/>
      <c r="U679" s="28" t="n">
        <v>42704.6633217593</v>
      </c>
      <c r="V679" s="23" t="s">
        <v>2703</v>
      </c>
      <c r="W679" s="27"/>
      <c r="X679" s="27"/>
      <c r="Y679" s="27" t="s">
        <v>968</v>
      </c>
      <c r="Z679" s="27"/>
      <c r="AA679" s="29" t="inlineStr">
        <f aca="false">FALSE()</f>
        <is>
          <t/>
        </is>
      </c>
      <c r="AB679" s="29" t="n">
        <v>1</v>
      </c>
      <c r="AC679" s="29"/>
      <c r="AD679" s="29" t="inlineStr">
        <f aca="false">FALSE()</f>
        <is>
          <t/>
        </is>
      </c>
      <c r="AE679" s="29" t="s">
        <v>75</v>
      </c>
      <c r="AF679" s="29"/>
      <c r="AG679" s="29"/>
      <c r="AH679" s="29" t="inlineStr">
        <f aca="false">FALSE()</f>
        <is>
          <t/>
        </is>
      </c>
      <c r="AI679" s="29" t="n">
        <v>3</v>
      </c>
      <c r="AJ679" s="29"/>
      <c r="AK679" s="29" t="s">
        <v>160</v>
      </c>
      <c r="AL679" s="29" t="inlineStr">
        <f aca="false">FALSE()</f>
        <is>
          <t/>
        </is>
      </c>
      <c r="AM679" s="29" t="s">
        <v>968</v>
      </c>
      <c r="AN679" s="29"/>
      <c r="AO679" s="29"/>
      <c r="AP679" s="29"/>
      <c r="AQ679" s="29"/>
      <c r="AR679" s="29"/>
      <c r="AS679" s="29"/>
      <c r="AT679" s="29"/>
      <c r="AU679" s="29"/>
      <c r="AV679" s="0" t="n">
        <v>3</v>
      </c>
      <c r="AW679" s="24" t="e">
        <f aca="false">REPLACE(INDEX(GroupVertices[group], MATCH(Edges[[#this row],[vertex 1]],GroupVertices[vertex],0)),1,1,"")</f>
        <v>#VALUE!</v>
      </c>
      <c r="AX679" s="24" t="e">
        <f aca="false">REPLACE(INDEX(GroupVertices[group], MATCH(Edges[[#this row],[vertex 2]],GroupVertices[vertex],0)),1,1,"")</f>
        <v>#VALUE!</v>
      </c>
      <c r="AY679" s="25" t="n">
        <v>0</v>
      </c>
      <c r="AZ679" s="26" t="n">
        <v>0</v>
      </c>
      <c r="BA679" s="25" t="n">
        <v>0</v>
      </c>
      <c r="BB679" s="26" t="n">
        <v>0</v>
      </c>
      <c r="BC679" s="25" t="n">
        <v>0</v>
      </c>
      <c r="BD679" s="26" t="n">
        <v>0</v>
      </c>
      <c r="BE679" s="25" t="n">
        <v>6</v>
      </c>
      <c r="BF679" s="26" t="n">
        <v>100</v>
      </c>
      <c r="BG679" s="25" t="n">
        <v>6</v>
      </c>
    </row>
    <row r="680" customFormat="false" ht="15" hidden="false" customHeight="false" outlineLevel="0" collapsed="false">
      <c r="A680" s="15" t="s">
        <v>962</v>
      </c>
      <c r="B680" s="15" t="s">
        <v>962</v>
      </c>
      <c r="C680" s="16" t="s">
        <v>1299</v>
      </c>
      <c r="D680" s="17" t="n">
        <v>5.8</v>
      </c>
      <c r="E680" s="16" t="s">
        <v>243</v>
      </c>
      <c r="F680" s="18" t="n">
        <v>29.2631578947368</v>
      </c>
      <c r="G680" s="16"/>
      <c r="H680" s="19"/>
      <c r="I680" s="7"/>
      <c r="J680" s="7"/>
      <c r="K680" s="8" t="s">
        <v>68</v>
      </c>
      <c r="L680" s="20" t="n">
        <v>680</v>
      </c>
      <c r="M680" s="20"/>
      <c r="N680" s="10"/>
      <c r="O680" s="27" t="s">
        <v>21</v>
      </c>
      <c r="P680" s="28" t="n">
        <v>42705.7190740741</v>
      </c>
      <c r="Q680" s="27" t="s">
        <v>2704</v>
      </c>
      <c r="R680" s="23" t="s">
        <v>2705</v>
      </c>
      <c r="S680" s="27" t="s">
        <v>965</v>
      </c>
      <c r="T680" s="27" t="s">
        <v>338</v>
      </c>
      <c r="U680" s="28" t="n">
        <v>42705.7190740741</v>
      </c>
      <c r="V680" s="23" t="s">
        <v>2706</v>
      </c>
      <c r="W680" s="27"/>
      <c r="X680" s="27"/>
      <c r="Y680" s="27" t="s">
        <v>1334</v>
      </c>
      <c r="Z680" s="27"/>
      <c r="AA680" s="29" t="inlineStr">
        <f aca="false">FALSE()</f>
        <is>
          <t/>
        </is>
      </c>
      <c r="AB680" s="29" t="n">
        <v>3</v>
      </c>
      <c r="AC680" s="29"/>
      <c r="AD680" s="29" t="inlineStr">
        <f aca="false">FALSE()</f>
        <is>
          <t/>
        </is>
      </c>
      <c r="AE680" s="29" t="s">
        <v>75</v>
      </c>
      <c r="AF680" s="29"/>
      <c r="AG680" s="29"/>
      <c r="AH680" s="29" t="inlineStr">
        <f aca="false">FALSE()</f>
        <is>
          <t/>
        </is>
      </c>
      <c r="AI680" s="29" t="n">
        <v>3</v>
      </c>
      <c r="AJ680" s="29"/>
      <c r="AK680" s="29" t="s">
        <v>160</v>
      </c>
      <c r="AL680" s="29" t="inlineStr">
        <f aca="false">FALSE()</f>
        <is>
          <t/>
        </is>
      </c>
      <c r="AM680" s="29" t="s">
        <v>1334</v>
      </c>
      <c r="AN680" s="29"/>
      <c r="AO680" s="29"/>
      <c r="AP680" s="29"/>
      <c r="AQ680" s="29"/>
      <c r="AR680" s="29"/>
      <c r="AS680" s="29"/>
      <c r="AT680" s="29"/>
      <c r="AU680" s="29"/>
      <c r="AV680" s="0" t="n">
        <v>3</v>
      </c>
      <c r="AW680" s="24" t="e">
        <f aca="false">REPLACE(INDEX(GroupVertices[group], MATCH(Edges[[#this row],[vertex 1]],GroupVertices[vertex],0)),1,1,"")</f>
        <v>#VALUE!</v>
      </c>
      <c r="AX680" s="24" t="e">
        <f aca="false">REPLACE(INDEX(GroupVertices[group], MATCH(Edges[[#this row],[vertex 2]],GroupVertices[vertex],0)),1,1,"")</f>
        <v>#VALUE!</v>
      </c>
      <c r="AY680" s="25" t="n">
        <v>0</v>
      </c>
      <c r="AZ680" s="26" t="n">
        <v>0</v>
      </c>
      <c r="BA680" s="25" t="n">
        <v>0</v>
      </c>
      <c r="BB680" s="26" t="n">
        <v>0</v>
      </c>
      <c r="BC680" s="25" t="n">
        <v>0</v>
      </c>
      <c r="BD680" s="26" t="n">
        <v>0</v>
      </c>
      <c r="BE680" s="25" t="n">
        <v>18</v>
      </c>
      <c r="BF680" s="26" t="n">
        <v>100</v>
      </c>
      <c r="BG680" s="25" t="n">
        <v>18</v>
      </c>
    </row>
    <row r="681" customFormat="false" ht="15" hidden="false" customHeight="false" outlineLevel="0" collapsed="false">
      <c r="A681" s="15" t="s">
        <v>962</v>
      </c>
      <c r="B681" s="15" t="s">
        <v>962</v>
      </c>
      <c r="C681" s="16" t="s">
        <v>1299</v>
      </c>
      <c r="D681" s="17" t="n">
        <v>5.8</v>
      </c>
      <c r="E681" s="16" t="s">
        <v>243</v>
      </c>
      <c r="F681" s="18" t="n">
        <v>29.2631578947368</v>
      </c>
      <c r="G681" s="16"/>
      <c r="H681" s="19"/>
      <c r="I681" s="7"/>
      <c r="J681" s="7"/>
      <c r="K681" s="8" t="s">
        <v>68</v>
      </c>
      <c r="L681" s="20" t="n">
        <v>681</v>
      </c>
      <c r="M681" s="20"/>
      <c r="N681" s="10"/>
      <c r="O681" s="27" t="s">
        <v>21</v>
      </c>
      <c r="P681" s="28" t="n">
        <v>42709.0422569444</v>
      </c>
      <c r="Q681" s="27" t="s">
        <v>2707</v>
      </c>
      <c r="R681" s="23" t="s">
        <v>2352</v>
      </c>
      <c r="S681" s="27" t="s">
        <v>965</v>
      </c>
      <c r="T681" s="27"/>
      <c r="U681" s="28" t="n">
        <v>42709.0422569444</v>
      </c>
      <c r="V681" s="23" t="s">
        <v>2708</v>
      </c>
      <c r="W681" s="27"/>
      <c r="X681" s="27"/>
      <c r="Y681" s="27" t="s">
        <v>2355</v>
      </c>
      <c r="Z681" s="27"/>
      <c r="AA681" s="29" t="inlineStr">
        <f aca="false">FALSE()</f>
        <is>
          <t/>
        </is>
      </c>
      <c r="AB681" s="29" t="n">
        <v>4</v>
      </c>
      <c r="AC681" s="29"/>
      <c r="AD681" s="29" t="inlineStr">
        <f aca="false">FALSE()</f>
        <is>
          <t/>
        </is>
      </c>
      <c r="AE681" s="29" t="s">
        <v>75</v>
      </c>
      <c r="AF681" s="29"/>
      <c r="AG681" s="29"/>
      <c r="AH681" s="29" t="inlineStr">
        <f aca="false">FALSE()</f>
        <is>
          <t/>
        </is>
      </c>
      <c r="AI681" s="29" t="n">
        <v>6</v>
      </c>
      <c r="AJ681" s="29"/>
      <c r="AK681" s="29" t="s">
        <v>160</v>
      </c>
      <c r="AL681" s="29" t="inlineStr">
        <f aca="false">FALSE()</f>
        <is>
          <t/>
        </is>
      </c>
      <c r="AM681" s="29" t="s">
        <v>2355</v>
      </c>
      <c r="AN681" s="29"/>
      <c r="AO681" s="29"/>
      <c r="AP681" s="29"/>
      <c r="AQ681" s="29"/>
      <c r="AR681" s="29"/>
      <c r="AS681" s="29"/>
      <c r="AT681" s="29"/>
      <c r="AU681" s="29"/>
      <c r="AV681" s="0" t="n">
        <v>3</v>
      </c>
      <c r="AW681" s="24" t="e">
        <f aca="false">REPLACE(INDEX(GroupVertices[group], MATCH(Edges[[#this row],[vertex 1]],GroupVertices[vertex],0)),1,1,"")</f>
        <v>#VALUE!</v>
      </c>
      <c r="AX681" s="24" t="e">
        <f aca="false">REPLACE(INDEX(GroupVertices[group], MATCH(Edges[[#this row],[vertex 2]],GroupVertices[vertex],0)),1,1,"")</f>
        <v>#VALUE!</v>
      </c>
      <c r="AY681" s="25" t="n">
        <v>0</v>
      </c>
      <c r="AZ681" s="26" t="n">
        <v>0</v>
      </c>
      <c r="BA681" s="25" t="n">
        <v>0</v>
      </c>
      <c r="BB681" s="26" t="n">
        <v>0</v>
      </c>
      <c r="BC681" s="25" t="n">
        <v>0</v>
      </c>
      <c r="BD681" s="26" t="n">
        <v>0</v>
      </c>
      <c r="BE681" s="25" t="n">
        <v>6</v>
      </c>
      <c r="BF681" s="26" t="n">
        <v>100</v>
      </c>
      <c r="BG681" s="25" t="n">
        <v>6</v>
      </c>
    </row>
    <row r="682" customFormat="false" ht="15" hidden="false" customHeight="false" outlineLevel="0" collapsed="false">
      <c r="A682" s="15" t="s">
        <v>2709</v>
      </c>
      <c r="B682" s="15" t="s">
        <v>962</v>
      </c>
      <c r="C682" s="16" t="s">
        <v>66</v>
      </c>
      <c r="D682" s="17" t="n">
        <v>3</v>
      </c>
      <c r="E682" s="16" t="s">
        <v>67</v>
      </c>
      <c r="F682" s="18" t="n">
        <v>32</v>
      </c>
      <c r="G682" s="16"/>
      <c r="H682" s="19"/>
      <c r="I682" s="7"/>
      <c r="J682" s="7"/>
      <c r="K682" s="8" t="s">
        <v>68</v>
      </c>
      <c r="L682" s="20" t="n">
        <v>682</v>
      </c>
      <c r="M682" s="20"/>
      <c r="N682" s="10"/>
      <c r="O682" s="27" t="s">
        <v>69</v>
      </c>
      <c r="P682" s="28" t="n">
        <v>42710.0487962963</v>
      </c>
      <c r="Q682" s="27" t="s">
        <v>2710</v>
      </c>
      <c r="R682" s="23" t="s">
        <v>1455</v>
      </c>
      <c r="S682" s="27" t="s">
        <v>997</v>
      </c>
      <c r="T682" s="27"/>
      <c r="U682" s="28" t="n">
        <v>42710.0487962963</v>
      </c>
      <c r="V682" s="23" t="s">
        <v>2711</v>
      </c>
      <c r="W682" s="27"/>
      <c r="X682" s="27"/>
      <c r="Y682" s="27" t="s">
        <v>2712</v>
      </c>
      <c r="Z682" s="27"/>
      <c r="AA682" s="29" t="inlineStr">
        <f aca="false">FALSE()</f>
        <is>
          <t/>
        </is>
      </c>
      <c r="AB682" s="29" t="n">
        <v>0</v>
      </c>
      <c r="AC682" s="29"/>
      <c r="AD682" s="29" t="inlineStr">
        <f aca="false">FALSE()</f>
        <is>
          <t/>
        </is>
      </c>
      <c r="AE682" s="29" t="s">
        <v>75</v>
      </c>
      <c r="AF682" s="29"/>
      <c r="AG682" s="29"/>
      <c r="AH682" s="29" t="inlineStr">
        <f aca="false">FALSE()</f>
        <is>
          <t/>
        </is>
      </c>
      <c r="AI682" s="29" t="n">
        <v>0</v>
      </c>
      <c r="AJ682" s="29"/>
      <c r="AK682" s="29" t="s">
        <v>160</v>
      </c>
      <c r="AL682" s="29" t="inlineStr">
        <f aca="false">FALSE()</f>
        <is>
          <t/>
        </is>
      </c>
      <c r="AM682" s="29" t="s">
        <v>2712</v>
      </c>
      <c r="AN682" s="29"/>
      <c r="AO682" s="29"/>
      <c r="AP682" s="29"/>
      <c r="AQ682" s="29"/>
      <c r="AR682" s="29"/>
      <c r="AS682" s="29"/>
      <c r="AT682" s="29"/>
      <c r="AU682" s="29"/>
      <c r="AV682" s="0" t="n">
        <v>1</v>
      </c>
      <c r="AW682" s="24" t="e">
        <f aca="false">REPLACE(INDEX(GroupVertices[group], MATCH(Edges[[#this row],[vertex 1]],GroupVertices[vertex],0)),1,1,"")</f>
        <v>#VALUE!</v>
      </c>
      <c r="AX682" s="24" t="e">
        <f aca="false">REPLACE(INDEX(GroupVertices[group], MATCH(Edges[[#this row],[vertex 2]],GroupVertices[vertex],0)),1,1,"")</f>
        <v>#VALUE!</v>
      </c>
      <c r="AY682" s="25" t="n">
        <v>0</v>
      </c>
      <c r="AZ682" s="26" t="n">
        <v>0</v>
      </c>
      <c r="BA682" s="25" t="n">
        <v>0</v>
      </c>
      <c r="BB682" s="26" t="n">
        <v>0</v>
      </c>
      <c r="BC682" s="25" t="n">
        <v>0</v>
      </c>
      <c r="BD682" s="26" t="n">
        <v>0</v>
      </c>
      <c r="BE682" s="25" t="n">
        <v>16</v>
      </c>
      <c r="BF682" s="26" t="n">
        <v>100</v>
      </c>
      <c r="BG682" s="25" t="n">
        <v>16</v>
      </c>
    </row>
    <row r="683" customFormat="false" ht="15" hidden="false" customHeight="false" outlineLevel="0" collapsed="false">
      <c r="A683" s="15" t="s">
        <v>2713</v>
      </c>
      <c r="B683" s="15" t="s">
        <v>2713</v>
      </c>
      <c r="C683" s="16" t="s">
        <v>66</v>
      </c>
      <c r="D683" s="17" t="n">
        <v>3</v>
      </c>
      <c r="E683" s="16" t="s">
        <v>67</v>
      </c>
      <c r="F683" s="18" t="n">
        <v>32</v>
      </c>
      <c r="G683" s="16"/>
      <c r="H683" s="19"/>
      <c r="I683" s="7"/>
      <c r="J683" s="7"/>
      <c r="K683" s="8" t="s">
        <v>68</v>
      </c>
      <c r="L683" s="20" t="n">
        <v>683</v>
      </c>
      <c r="M683" s="20"/>
      <c r="N683" s="10"/>
      <c r="O683" s="27" t="s">
        <v>21</v>
      </c>
      <c r="P683" s="28" t="n">
        <v>42710.080462963</v>
      </c>
      <c r="Q683" s="27" t="s">
        <v>2714</v>
      </c>
      <c r="R683" s="23" t="s">
        <v>2715</v>
      </c>
      <c r="S683" s="27" t="s">
        <v>290</v>
      </c>
      <c r="T683" s="27" t="s">
        <v>2716</v>
      </c>
      <c r="U683" s="28" t="n">
        <v>42710.080462963</v>
      </c>
      <c r="V683" s="23" t="s">
        <v>2717</v>
      </c>
      <c r="W683" s="27"/>
      <c r="X683" s="27"/>
      <c r="Y683" s="27" t="s">
        <v>2718</v>
      </c>
      <c r="Z683" s="27"/>
      <c r="AA683" s="29" t="inlineStr">
        <f aca="false">FALSE()</f>
        <is>
          <t/>
        </is>
      </c>
      <c r="AB683" s="29" t="n">
        <v>2</v>
      </c>
      <c r="AC683" s="29"/>
      <c r="AD683" s="29" t="inlineStr">
        <f aca="false">FALSE()</f>
        <is>
          <t/>
        </is>
      </c>
      <c r="AE683" s="29" t="s">
        <v>75</v>
      </c>
      <c r="AF683" s="29"/>
      <c r="AG683" s="29"/>
      <c r="AH683" s="29" t="inlineStr">
        <f aca="false">FALSE()</f>
        <is>
          <t/>
        </is>
      </c>
      <c r="AI683" s="29" t="n">
        <v>0</v>
      </c>
      <c r="AJ683" s="29"/>
      <c r="AK683" s="29" t="s">
        <v>294</v>
      </c>
      <c r="AL683" s="29" t="inlineStr">
        <f aca="false">FALSE()</f>
        <is>
          <t/>
        </is>
      </c>
      <c r="AM683" s="29" t="s">
        <v>2718</v>
      </c>
      <c r="AN683" s="29"/>
      <c r="AO683" s="29"/>
      <c r="AP683" s="29"/>
      <c r="AQ683" s="29"/>
      <c r="AR683" s="29"/>
      <c r="AS683" s="29"/>
      <c r="AT683" s="29"/>
      <c r="AU683" s="29"/>
      <c r="AV683" s="0" t="n">
        <v>1</v>
      </c>
      <c r="AW683" s="24" t="e">
        <f aca="false">REPLACE(INDEX(GroupVertices[group], MATCH(Edges[[#this row],[vertex 1]],GroupVertices[vertex],0)),1,1,"")</f>
        <v>#VALUE!</v>
      </c>
      <c r="AX683" s="24" t="e">
        <f aca="false">REPLACE(INDEX(GroupVertices[group], MATCH(Edges[[#this row],[vertex 2]],GroupVertices[vertex],0)),1,1,"")</f>
        <v>#VALUE!</v>
      </c>
      <c r="AY683" s="25" t="n">
        <v>0</v>
      </c>
      <c r="AZ683" s="26" t="n">
        <v>0</v>
      </c>
      <c r="BA683" s="25" t="n">
        <v>0</v>
      </c>
      <c r="BB683" s="26" t="n">
        <v>0</v>
      </c>
      <c r="BC683" s="25" t="n">
        <v>0</v>
      </c>
      <c r="BD683" s="26" t="n">
        <v>0</v>
      </c>
      <c r="BE683" s="25" t="n">
        <v>15</v>
      </c>
      <c r="BF683" s="26" t="n">
        <v>100</v>
      </c>
      <c r="BG683" s="25" t="n">
        <v>15</v>
      </c>
    </row>
    <row r="684" customFormat="false" ht="15" hidden="false" customHeight="false" outlineLevel="0" collapsed="false">
      <c r="A684" s="15" t="s">
        <v>2719</v>
      </c>
      <c r="B684" s="15" t="s">
        <v>2720</v>
      </c>
      <c r="C684" s="16" t="s">
        <v>66</v>
      </c>
      <c r="D684" s="17" t="n">
        <v>3</v>
      </c>
      <c r="E684" s="16" t="s">
        <v>67</v>
      </c>
      <c r="F684" s="18" t="n">
        <v>32</v>
      </c>
      <c r="G684" s="16"/>
      <c r="H684" s="19"/>
      <c r="I684" s="7"/>
      <c r="J684" s="7"/>
      <c r="K684" s="8" t="s">
        <v>68</v>
      </c>
      <c r="L684" s="20" t="n">
        <v>684</v>
      </c>
      <c r="M684" s="20"/>
      <c r="N684" s="10"/>
      <c r="O684" s="27" t="s">
        <v>190</v>
      </c>
      <c r="P684" s="28" t="n">
        <v>42710.0807407407</v>
      </c>
      <c r="Q684" s="27" t="s">
        <v>2721</v>
      </c>
      <c r="R684" s="27"/>
      <c r="S684" s="27"/>
      <c r="T684" s="27"/>
      <c r="U684" s="28" t="n">
        <v>42710.0807407407</v>
      </c>
      <c r="V684" s="23" t="s">
        <v>2722</v>
      </c>
      <c r="W684" s="27"/>
      <c r="X684" s="27"/>
      <c r="Y684" s="27" t="s">
        <v>2723</v>
      </c>
      <c r="Z684" s="27"/>
      <c r="AA684" s="29" t="inlineStr">
        <f aca="false">FALSE()</f>
        <is>
          <t/>
        </is>
      </c>
      <c r="AB684" s="29" t="n">
        <v>0</v>
      </c>
      <c r="AC684" s="29" t="s">
        <v>2724</v>
      </c>
      <c r="AD684" s="29" t="inlineStr">
        <f aca="false">FALSE()</f>
        <is>
          <t/>
        </is>
      </c>
      <c r="AE684" s="29" t="s">
        <v>75</v>
      </c>
      <c r="AF684" s="29"/>
      <c r="AG684" s="29"/>
      <c r="AH684" s="29" t="inlineStr">
        <f aca="false">FALSE()</f>
        <is>
          <t/>
        </is>
      </c>
      <c r="AI684" s="29" t="n">
        <v>0</v>
      </c>
      <c r="AJ684" s="29"/>
      <c r="AK684" s="29" t="s">
        <v>76</v>
      </c>
      <c r="AL684" s="29" t="inlineStr">
        <f aca="false">FALSE()</f>
        <is>
          <t/>
        </is>
      </c>
      <c r="AM684" s="29" t="s">
        <v>2723</v>
      </c>
      <c r="AN684" s="29"/>
      <c r="AO684" s="29"/>
      <c r="AP684" s="29"/>
      <c r="AQ684" s="29"/>
      <c r="AR684" s="29"/>
      <c r="AS684" s="29"/>
      <c r="AT684" s="29"/>
      <c r="AU684" s="29"/>
      <c r="AV684" s="0" t="n">
        <v>1</v>
      </c>
      <c r="AW684" s="24" t="e">
        <f aca="false">REPLACE(INDEX(GroupVertices[group], MATCH(Edges[[#this row],[vertex 1]],GroupVertices[vertex],0)),1,1,"")</f>
        <v>#VALUE!</v>
      </c>
      <c r="AX684" s="24" t="e">
        <f aca="false">REPLACE(INDEX(GroupVertices[group], MATCH(Edges[[#this row],[vertex 2]],GroupVertices[vertex],0)),1,1,"")</f>
        <v>#VALUE!</v>
      </c>
      <c r="AY684" s="25" t="n">
        <v>2</v>
      </c>
      <c r="AZ684" s="26" t="n">
        <v>8.33333333333333</v>
      </c>
      <c r="BA684" s="25" t="n">
        <v>0</v>
      </c>
      <c r="BB684" s="26" t="n">
        <v>0</v>
      </c>
      <c r="BC684" s="25" t="n">
        <v>0</v>
      </c>
      <c r="BD684" s="26" t="n">
        <v>0</v>
      </c>
      <c r="BE684" s="25" t="n">
        <v>22</v>
      </c>
      <c r="BF684" s="26" t="n">
        <v>91.6666666666667</v>
      </c>
      <c r="BG684" s="25" t="n">
        <v>24</v>
      </c>
    </row>
    <row r="685" customFormat="false" ht="15" hidden="false" customHeight="false" outlineLevel="0" collapsed="false">
      <c r="A685" s="15" t="s">
        <v>2376</v>
      </c>
      <c r="B685" s="15" t="s">
        <v>2369</v>
      </c>
      <c r="C685" s="16" t="s">
        <v>66</v>
      </c>
      <c r="D685" s="17" t="n">
        <v>3</v>
      </c>
      <c r="E685" s="16" t="s">
        <v>67</v>
      </c>
      <c r="F685" s="18" t="n">
        <v>32</v>
      </c>
      <c r="G685" s="16"/>
      <c r="H685" s="19"/>
      <c r="I685" s="7"/>
      <c r="J685" s="7"/>
      <c r="K685" s="8" t="s">
        <v>68</v>
      </c>
      <c r="L685" s="20" t="n">
        <v>685</v>
      </c>
      <c r="M685" s="20"/>
      <c r="N685" s="10"/>
      <c r="O685" s="27" t="s">
        <v>69</v>
      </c>
      <c r="P685" s="28" t="n">
        <v>42709.097349537</v>
      </c>
      <c r="Q685" s="27" t="s">
        <v>2725</v>
      </c>
      <c r="R685" s="27"/>
      <c r="S685" s="27"/>
      <c r="T685" s="27"/>
      <c r="U685" s="28" t="n">
        <v>42709.097349537</v>
      </c>
      <c r="V685" s="23" t="s">
        <v>2726</v>
      </c>
      <c r="W685" s="27"/>
      <c r="X685" s="27"/>
      <c r="Y685" s="27" t="s">
        <v>2373</v>
      </c>
      <c r="Z685" s="27"/>
      <c r="AA685" s="29" t="inlineStr">
        <f aca="false">FALSE()</f>
        <is>
          <t/>
        </is>
      </c>
      <c r="AB685" s="29" t="n">
        <v>2</v>
      </c>
      <c r="AC685" s="29"/>
      <c r="AD685" s="29" t="inlineStr">
        <f aca="false">FALSE()</f>
        <is>
          <t/>
        </is>
      </c>
      <c r="AE685" s="29" t="s">
        <v>75</v>
      </c>
      <c r="AF685" s="29"/>
      <c r="AG685" s="29"/>
      <c r="AH685" s="29" t="inlineStr">
        <f aca="false">FALSE()</f>
        <is>
          <t/>
        </is>
      </c>
      <c r="AI685" s="29" t="n">
        <v>5</v>
      </c>
      <c r="AJ685" s="29"/>
      <c r="AK685" s="29" t="s">
        <v>135</v>
      </c>
      <c r="AL685" s="29" t="inlineStr">
        <f aca="false">FALSE()</f>
        <is>
          <t/>
        </is>
      </c>
      <c r="AM685" s="29" t="s">
        <v>2373</v>
      </c>
      <c r="AN685" s="29"/>
      <c r="AO685" s="29"/>
      <c r="AP685" s="29"/>
      <c r="AQ685" s="29"/>
      <c r="AR685" s="29"/>
      <c r="AS685" s="29"/>
      <c r="AT685" s="29"/>
      <c r="AU685" s="29"/>
      <c r="AV685" s="0" t="n">
        <v>1</v>
      </c>
      <c r="AW685" s="24" t="e">
        <f aca="false">REPLACE(INDEX(GroupVertices[group], MATCH(Edges[[#this row],[vertex 1]],GroupVertices[vertex],0)),1,1,"")</f>
        <v>#VALUE!</v>
      </c>
      <c r="AX685" s="24" t="e">
        <f aca="false">REPLACE(INDEX(GroupVertices[group], MATCH(Edges[[#this row],[vertex 2]],GroupVertices[vertex],0)),1,1,"")</f>
        <v>#VALUE!</v>
      </c>
      <c r="AY685" s="25"/>
      <c r="AZ685" s="26"/>
      <c r="BA685" s="25"/>
      <c r="BB685" s="26"/>
      <c r="BC685" s="25"/>
      <c r="BD685" s="26"/>
      <c r="BE685" s="25"/>
      <c r="BF685" s="26"/>
      <c r="BG685" s="25"/>
    </row>
    <row r="686" customFormat="false" ht="15" hidden="false" customHeight="false" outlineLevel="0" collapsed="false">
      <c r="A686" s="15" t="s">
        <v>2375</v>
      </c>
      <c r="B686" s="15" t="s">
        <v>2369</v>
      </c>
      <c r="C686" s="16" t="s">
        <v>66</v>
      </c>
      <c r="D686" s="17" t="n">
        <v>3</v>
      </c>
      <c r="E686" s="16" t="s">
        <v>67</v>
      </c>
      <c r="F686" s="18" t="n">
        <v>32</v>
      </c>
      <c r="G686" s="16"/>
      <c r="H686" s="19"/>
      <c r="I686" s="7"/>
      <c r="J686" s="7"/>
      <c r="K686" s="8" t="s">
        <v>68</v>
      </c>
      <c r="L686" s="20" t="n">
        <v>686</v>
      </c>
      <c r="M686" s="20"/>
      <c r="N686" s="10"/>
      <c r="O686" s="27" t="s">
        <v>69</v>
      </c>
      <c r="P686" s="28" t="n">
        <v>42710.2329398148</v>
      </c>
      <c r="Q686" s="27" t="s">
        <v>2370</v>
      </c>
      <c r="R686" s="27"/>
      <c r="S686" s="27"/>
      <c r="T686" s="27"/>
      <c r="U686" s="28" t="n">
        <v>42710.2329398148</v>
      </c>
      <c r="V686" s="23" t="s">
        <v>2727</v>
      </c>
      <c r="W686" s="27"/>
      <c r="X686" s="27"/>
      <c r="Y686" s="27" t="s">
        <v>2728</v>
      </c>
      <c r="Z686" s="27"/>
      <c r="AA686" s="29" t="inlineStr">
        <f aca="false">FALSE()</f>
        <is>
          <t/>
        </is>
      </c>
      <c r="AB686" s="29" t="n">
        <v>0</v>
      </c>
      <c r="AC686" s="29"/>
      <c r="AD686" s="29" t="inlineStr">
        <f aca="false">FALSE()</f>
        <is>
          <t/>
        </is>
      </c>
      <c r="AE686" s="29" t="s">
        <v>75</v>
      </c>
      <c r="AF686" s="29"/>
      <c r="AG686" s="29"/>
      <c r="AH686" s="29" t="inlineStr">
        <f aca="false">FALSE()</f>
        <is>
          <t/>
        </is>
      </c>
      <c r="AI686" s="29" t="n">
        <v>5</v>
      </c>
      <c r="AJ686" s="29" t="s">
        <v>2373</v>
      </c>
      <c r="AK686" s="29" t="s">
        <v>84</v>
      </c>
      <c r="AL686" s="29" t="inlineStr">
        <f aca="false">FALSE()</f>
        <is>
          <t/>
        </is>
      </c>
      <c r="AM686" s="29" t="s">
        <v>2373</v>
      </c>
      <c r="AN686" s="29"/>
      <c r="AO686" s="29"/>
      <c r="AP686" s="29"/>
      <c r="AQ686" s="29"/>
      <c r="AR686" s="29"/>
      <c r="AS686" s="29"/>
      <c r="AT686" s="29"/>
      <c r="AU686" s="29"/>
      <c r="AV686" s="0" t="n">
        <v>1</v>
      </c>
      <c r="AW686" s="24" t="e">
        <f aca="false">REPLACE(INDEX(GroupVertices[group], MATCH(Edges[[#this row],[vertex 1]],GroupVertices[vertex],0)),1,1,"")</f>
        <v>#VALUE!</v>
      </c>
      <c r="AX686" s="24" t="e">
        <f aca="false">REPLACE(INDEX(GroupVertices[group], MATCH(Edges[[#this row],[vertex 2]],GroupVertices[vertex],0)),1,1,"")</f>
        <v>#VALUE!</v>
      </c>
      <c r="AY686" s="25"/>
      <c r="AZ686" s="26"/>
      <c r="BA686" s="25"/>
      <c r="BB686" s="26"/>
      <c r="BC686" s="25"/>
      <c r="BD686" s="26"/>
      <c r="BE686" s="25"/>
      <c r="BF686" s="26"/>
      <c r="BG686" s="25"/>
    </row>
    <row r="687" customFormat="false" ht="15" hidden="false" customHeight="false" outlineLevel="0" collapsed="false">
      <c r="A687" s="15" t="s">
        <v>2729</v>
      </c>
      <c r="B687" s="15" t="s">
        <v>2369</v>
      </c>
      <c r="C687" s="16" t="s">
        <v>66</v>
      </c>
      <c r="D687" s="17" t="n">
        <v>3</v>
      </c>
      <c r="E687" s="16" t="s">
        <v>67</v>
      </c>
      <c r="F687" s="18" t="n">
        <v>32</v>
      </c>
      <c r="G687" s="16"/>
      <c r="H687" s="19"/>
      <c r="I687" s="7"/>
      <c r="J687" s="7"/>
      <c r="K687" s="8" t="s">
        <v>68</v>
      </c>
      <c r="L687" s="20" t="n">
        <v>687</v>
      </c>
      <c r="M687" s="20"/>
      <c r="N687" s="10"/>
      <c r="O687" s="27" t="s">
        <v>69</v>
      </c>
      <c r="P687" s="28" t="n">
        <v>42710.2395138889</v>
      </c>
      <c r="Q687" s="27" t="s">
        <v>2370</v>
      </c>
      <c r="R687" s="27"/>
      <c r="S687" s="27"/>
      <c r="T687" s="27"/>
      <c r="U687" s="28" t="n">
        <v>42710.2395138889</v>
      </c>
      <c r="V687" s="23" t="s">
        <v>2730</v>
      </c>
      <c r="W687" s="27"/>
      <c r="X687" s="27"/>
      <c r="Y687" s="27" t="s">
        <v>2731</v>
      </c>
      <c r="Z687" s="27"/>
      <c r="AA687" s="29" t="inlineStr">
        <f aca="false">FALSE()</f>
        <is>
          <t/>
        </is>
      </c>
      <c r="AB687" s="29" t="n">
        <v>0</v>
      </c>
      <c r="AC687" s="29"/>
      <c r="AD687" s="29" t="inlineStr">
        <f aca="false">FALSE()</f>
        <is>
          <t/>
        </is>
      </c>
      <c r="AE687" s="29" t="s">
        <v>75</v>
      </c>
      <c r="AF687" s="29"/>
      <c r="AG687" s="29"/>
      <c r="AH687" s="29" t="inlineStr">
        <f aca="false">FALSE()</f>
        <is>
          <t/>
        </is>
      </c>
      <c r="AI687" s="29" t="n">
        <v>5</v>
      </c>
      <c r="AJ687" s="29" t="s">
        <v>2373</v>
      </c>
      <c r="AK687" s="29" t="s">
        <v>84</v>
      </c>
      <c r="AL687" s="29" t="inlineStr">
        <f aca="false">FALSE()</f>
        <is>
          <t/>
        </is>
      </c>
      <c r="AM687" s="29" t="s">
        <v>2373</v>
      </c>
      <c r="AN687" s="29"/>
      <c r="AO687" s="29"/>
      <c r="AP687" s="29"/>
      <c r="AQ687" s="29"/>
      <c r="AR687" s="29"/>
      <c r="AS687" s="29"/>
      <c r="AT687" s="29"/>
      <c r="AU687" s="29"/>
      <c r="AV687" s="0" t="n">
        <v>1</v>
      </c>
      <c r="AW687" s="24" t="e">
        <f aca="false">REPLACE(INDEX(GroupVertices[group], MATCH(Edges[[#this row],[vertex 1]],GroupVertices[vertex],0)),1,1,"")</f>
        <v>#VALUE!</v>
      </c>
      <c r="AX687" s="24" t="e">
        <f aca="false">REPLACE(INDEX(GroupVertices[group], MATCH(Edges[[#this row],[vertex 2]],GroupVertices[vertex],0)),1,1,"")</f>
        <v>#VALUE!</v>
      </c>
      <c r="AY687" s="25"/>
      <c r="AZ687" s="26"/>
      <c r="BA687" s="25"/>
      <c r="BB687" s="26"/>
      <c r="BC687" s="25"/>
      <c r="BD687" s="26"/>
      <c r="BE687" s="25"/>
      <c r="BF687" s="26"/>
      <c r="BG687" s="25"/>
    </row>
    <row r="688" customFormat="false" ht="15" hidden="false" customHeight="false" outlineLevel="0" collapsed="false">
      <c r="A688" s="15" t="s">
        <v>2376</v>
      </c>
      <c r="B688" s="15" t="s">
        <v>2374</v>
      </c>
      <c r="C688" s="16" t="s">
        <v>66</v>
      </c>
      <c r="D688" s="17" t="n">
        <v>3</v>
      </c>
      <c r="E688" s="16" t="s">
        <v>67</v>
      </c>
      <c r="F688" s="18" t="n">
        <v>32</v>
      </c>
      <c r="G688" s="16"/>
      <c r="H688" s="19"/>
      <c r="I688" s="7"/>
      <c r="J688" s="7"/>
      <c r="K688" s="8" t="s">
        <v>68</v>
      </c>
      <c r="L688" s="20" t="n">
        <v>688</v>
      </c>
      <c r="M688" s="20"/>
      <c r="N688" s="10"/>
      <c r="O688" s="27" t="s">
        <v>69</v>
      </c>
      <c r="P688" s="28" t="n">
        <v>42709.097349537</v>
      </c>
      <c r="Q688" s="27" t="s">
        <v>2725</v>
      </c>
      <c r="R688" s="27"/>
      <c r="S688" s="27"/>
      <c r="T688" s="27"/>
      <c r="U688" s="28" t="n">
        <v>42709.097349537</v>
      </c>
      <c r="V688" s="23" t="s">
        <v>2726</v>
      </c>
      <c r="W688" s="27"/>
      <c r="X688" s="27"/>
      <c r="Y688" s="27" t="s">
        <v>2373</v>
      </c>
      <c r="Z688" s="27"/>
      <c r="AA688" s="29" t="inlineStr">
        <f aca="false">FALSE()</f>
        <is>
          <t/>
        </is>
      </c>
      <c r="AB688" s="29" t="n">
        <v>2</v>
      </c>
      <c r="AC688" s="29"/>
      <c r="AD688" s="29" t="inlineStr">
        <f aca="false">FALSE()</f>
        <is>
          <t/>
        </is>
      </c>
      <c r="AE688" s="29" t="s">
        <v>75</v>
      </c>
      <c r="AF688" s="29"/>
      <c r="AG688" s="29"/>
      <c r="AH688" s="29" t="inlineStr">
        <f aca="false">FALSE()</f>
        <is>
          <t/>
        </is>
      </c>
      <c r="AI688" s="29" t="n">
        <v>5</v>
      </c>
      <c r="AJ688" s="29"/>
      <c r="AK688" s="29" t="s">
        <v>135</v>
      </c>
      <c r="AL688" s="29" t="inlineStr">
        <f aca="false">FALSE()</f>
        <is>
          <t/>
        </is>
      </c>
      <c r="AM688" s="29" t="s">
        <v>2373</v>
      </c>
      <c r="AN688" s="29"/>
      <c r="AO688" s="29"/>
      <c r="AP688" s="29"/>
      <c r="AQ688" s="29"/>
      <c r="AR688" s="29"/>
      <c r="AS688" s="29"/>
      <c r="AT688" s="29"/>
      <c r="AU688" s="29"/>
      <c r="AV688" s="0" t="n">
        <v>1</v>
      </c>
      <c r="AW688" s="24" t="e">
        <f aca="false">REPLACE(INDEX(GroupVertices[group], MATCH(Edges[[#this row],[vertex 1]],GroupVertices[vertex],0)),1,1,"")</f>
        <v>#VALUE!</v>
      </c>
      <c r="AX688" s="24" t="e">
        <f aca="false">REPLACE(INDEX(GroupVertices[group], MATCH(Edges[[#this row],[vertex 2]],GroupVertices[vertex],0)),1,1,"")</f>
        <v>#VALUE!</v>
      </c>
      <c r="AY688" s="25"/>
      <c r="AZ688" s="26"/>
      <c r="BA688" s="25"/>
      <c r="BB688" s="26"/>
      <c r="BC688" s="25"/>
      <c r="BD688" s="26"/>
      <c r="BE688" s="25"/>
      <c r="BF688" s="26"/>
      <c r="BG688" s="25"/>
    </row>
    <row r="689" customFormat="false" ht="15" hidden="false" customHeight="false" outlineLevel="0" collapsed="false">
      <c r="A689" s="15" t="s">
        <v>2375</v>
      </c>
      <c r="B689" s="15" t="s">
        <v>2374</v>
      </c>
      <c r="C689" s="16" t="s">
        <v>66</v>
      </c>
      <c r="D689" s="17" t="n">
        <v>3</v>
      </c>
      <c r="E689" s="16" t="s">
        <v>67</v>
      </c>
      <c r="F689" s="18" t="n">
        <v>32</v>
      </c>
      <c r="G689" s="16"/>
      <c r="H689" s="19"/>
      <c r="I689" s="7"/>
      <c r="J689" s="7"/>
      <c r="K689" s="8" t="s">
        <v>68</v>
      </c>
      <c r="L689" s="20" t="n">
        <v>689</v>
      </c>
      <c r="M689" s="20"/>
      <c r="N689" s="10"/>
      <c r="O689" s="27" t="s">
        <v>69</v>
      </c>
      <c r="P689" s="28" t="n">
        <v>42710.2329398148</v>
      </c>
      <c r="Q689" s="27" t="s">
        <v>2370</v>
      </c>
      <c r="R689" s="27"/>
      <c r="S689" s="27"/>
      <c r="T689" s="27"/>
      <c r="U689" s="28" t="n">
        <v>42710.2329398148</v>
      </c>
      <c r="V689" s="23" t="s">
        <v>2727</v>
      </c>
      <c r="W689" s="27"/>
      <c r="X689" s="27"/>
      <c r="Y689" s="27" t="s">
        <v>2728</v>
      </c>
      <c r="Z689" s="27"/>
      <c r="AA689" s="29" t="inlineStr">
        <f aca="false">FALSE()</f>
        <is>
          <t/>
        </is>
      </c>
      <c r="AB689" s="29" t="n">
        <v>0</v>
      </c>
      <c r="AC689" s="29"/>
      <c r="AD689" s="29" t="inlineStr">
        <f aca="false">FALSE()</f>
        <is>
          <t/>
        </is>
      </c>
      <c r="AE689" s="29" t="s">
        <v>75</v>
      </c>
      <c r="AF689" s="29"/>
      <c r="AG689" s="29"/>
      <c r="AH689" s="29" t="inlineStr">
        <f aca="false">FALSE()</f>
        <is>
          <t/>
        </is>
      </c>
      <c r="AI689" s="29" t="n">
        <v>5</v>
      </c>
      <c r="AJ689" s="29" t="s">
        <v>2373</v>
      </c>
      <c r="AK689" s="29" t="s">
        <v>84</v>
      </c>
      <c r="AL689" s="29" t="inlineStr">
        <f aca="false">FALSE()</f>
        <is>
          <t/>
        </is>
      </c>
      <c r="AM689" s="29" t="s">
        <v>2373</v>
      </c>
      <c r="AN689" s="29"/>
      <c r="AO689" s="29"/>
      <c r="AP689" s="29"/>
      <c r="AQ689" s="29"/>
      <c r="AR689" s="29"/>
      <c r="AS689" s="29"/>
      <c r="AT689" s="29"/>
      <c r="AU689" s="29"/>
      <c r="AV689" s="0" t="n">
        <v>1</v>
      </c>
      <c r="AW689" s="24" t="e">
        <f aca="false">REPLACE(INDEX(GroupVertices[group], MATCH(Edges[[#this row],[vertex 1]],GroupVertices[vertex],0)),1,1,"")</f>
        <v>#VALUE!</v>
      </c>
      <c r="AX689" s="24" t="e">
        <f aca="false">REPLACE(INDEX(GroupVertices[group], MATCH(Edges[[#this row],[vertex 2]],GroupVertices[vertex],0)),1,1,"")</f>
        <v>#VALUE!</v>
      </c>
      <c r="AY689" s="25"/>
      <c r="AZ689" s="26"/>
      <c r="BA689" s="25"/>
      <c r="BB689" s="26"/>
      <c r="BC689" s="25"/>
      <c r="BD689" s="26"/>
      <c r="BE689" s="25"/>
      <c r="BF689" s="26"/>
      <c r="BG689" s="25"/>
    </row>
    <row r="690" customFormat="false" ht="15" hidden="false" customHeight="false" outlineLevel="0" collapsed="false">
      <c r="A690" s="15" t="s">
        <v>2729</v>
      </c>
      <c r="B690" s="15" t="s">
        <v>2374</v>
      </c>
      <c r="C690" s="16" t="s">
        <v>66</v>
      </c>
      <c r="D690" s="17" t="n">
        <v>3</v>
      </c>
      <c r="E690" s="16" t="s">
        <v>67</v>
      </c>
      <c r="F690" s="18" t="n">
        <v>32</v>
      </c>
      <c r="G690" s="16"/>
      <c r="H690" s="19"/>
      <c r="I690" s="7"/>
      <c r="J690" s="7"/>
      <c r="K690" s="8" t="s">
        <v>68</v>
      </c>
      <c r="L690" s="20" t="n">
        <v>690</v>
      </c>
      <c r="M690" s="20"/>
      <c r="N690" s="10"/>
      <c r="O690" s="27" t="s">
        <v>69</v>
      </c>
      <c r="P690" s="28" t="n">
        <v>42710.2395138889</v>
      </c>
      <c r="Q690" s="27" t="s">
        <v>2370</v>
      </c>
      <c r="R690" s="27"/>
      <c r="S690" s="27"/>
      <c r="T690" s="27"/>
      <c r="U690" s="28" t="n">
        <v>42710.2395138889</v>
      </c>
      <c r="V690" s="23" t="s">
        <v>2730</v>
      </c>
      <c r="W690" s="27"/>
      <c r="X690" s="27"/>
      <c r="Y690" s="27" t="s">
        <v>2731</v>
      </c>
      <c r="Z690" s="27"/>
      <c r="AA690" s="29" t="inlineStr">
        <f aca="false">FALSE()</f>
        <is>
          <t/>
        </is>
      </c>
      <c r="AB690" s="29" t="n">
        <v>0</v>
      </c>
      <c r="AC690" s="29"/>
      <c r="AD690" s="29" t="inlineStr">
        <f aca="false">FALSE()</f>
        <is>
          <t/>
        </is>
      </c>
      <c r="AE690" s="29" t="s">
        <v>75</v>
      </c>
      <c r="AF690" s="29"/>
      <c r="AG690" s="29"/>
      <c r="AH690" s="29" t="inlineStr">
        <f aca="false">FALSE()</f>
        <is>
          <t/>
        </is>
      </c>
      <c r="AI690" s="29" t="n">
        <v>5</v>
      </c>
      <c r="AJ690" s="29" t="s">
        <v>2373</v>
      </c>
      <c r="AK690" s="29" t="s">
        <v>84</v>
      </c>
      <c r="AL690" s="29" t="inlineStr">
        <f aca="false">FALSE()</f>
        <is>
          <t/>
        </is>
      </c>
      <c r="AM690" s="29" t="s">
        <v>2373</v>
      </c>
      <c r="AN690" s="29"/>
      <c r="AO690" s="29"/>
      <c r="AP690" s="29"/>
      <c r="AQ690" s="29"/>
      <c r="AR690" s="29"/>
      <c r="AS690" s="29"/>
      <c r="AT690" s="29"/>
      <c r="AU690" s="29"/>
      <c r="AV690" s="0" t="n">
        <v>1</v>
      </c>
      <c r="AW690" s="24" t="e">
        <f aca="false">REPLACE(INDEX(GroupVertices[group], MATCH(Edges[[#this row],[vertex 1]],GroupVertices[vertex],0)),1,1,"")</f>
        <v>#VALUE!</v>
      </c>
      <c r="AX690" s="24" t="e">
        <f aca="false">REPLACE(INDEX(GroupVertices[group], MATCH(Edges[[#this row],[vertex 2]],GroupVertices[vertex],0)),1,1,"")</f>
        <v>#VALUE!</v>
      </c>
      <c r="AY690" s="25"/>
      <c r="AZ690" s="26"/>
      <c r="BA690" s="25"/>
      <c r="BB690" s="26"/>
      <c r="BC690" s="25"/>
      <c r="BD690" s="26"/>
      <c r="BE690" s="25"/>
      <c r="BF690" s="26"/>
      <c r="BG690" s="25"/>
    </row>
    <row r="691" customFormat="false" ht="15" hidden="false" customHeight="false" outlineLevel="0" collapsed="false">
      <c r="A691" s="15" t="s">
        <v>2376</v>
      </c>
      <c r="B691" s="15" t="s">
        <v>2375</v>
      </c>
      <c r="C691" s="16" t="s">
        <v>66</v>
      </c>
      <c r="D691" s="17" t="n">
        <v>3</v>
      </c>
      <c r="E691" s="16" t="s">
        <v>67</v>
      </c>
      <c r="F691" s="18" t="n">
        <v>32</v>
      </c>
      <c r="G691" s="16"/>
      <c r="H691" s="19"/>
      <c r="I691" s="7"/>
      <c r="J691" s="7"/>
      <c r="K691" s="8" t="s">
        <v>174</v>
      </c>
      <c r="L691" s="20" t="n">
        <v>691</v>
      </c>
      <c r="M691" s="20"/>
      <c r="N691" s="10"/>
      <c r="O691" s="27" t="s">
        <v>69</v>
      </c>
      <c r="P691" s="28" t="n">
        <v>42709.097349537</v>
      </c>
      <c r="Q691" s="27" t="s">
        <v>2725</v>
      </c>
      <c r="R691" s="27"/>
      <c r="S691" s="27"/>
      <c r="T691" s="27"/>
      <c r="U691" s="28" t="n">
        <v>42709.097349537</v>
      </c>
      <c r="V691" s="23" t="s">
        <v>2726</v>
      </c>
      <c r="W691" s="27"/>
      <c r="X691" s="27"/>
      <c r="Y691" s="27" t="s">
        <v>2373</v>
      </c>
      <c r="Z691" s="27"/>
      <c r="AA691" s="29" t="inlineStr">
        <f aca="false">FALSE()</f>
        <is>
          <t/>
        </is>
      </c>
      <c r="AB691" s="29" t="n">
        <v>2</v>
      </c>
      <c r="AC691" s="29"/>
      <c r="AD691" s="29" t="inlineStr">
        <f aca="false">FALSE()</f>
        <is>
          <t/>
        </is>
      </c>
      <c r="AE691" s="29" t="s">
        <v>75</v>
      </c>
      <c r="AF691" s="29"/>
      <c r="AG691" s="29"/>
      <c r="AH691" s="29" t="inlineStr">
        <f aca="false">FALSE()</f>
        <is>
          <t/>
        </is>
      </c>
      <c r="AI691" s="29" t="n">
        <v>5</v>
      </c>
      <c r="AJ691" s="29"/>
      <c r="AK691" s="29" t="s">
        <v>135</v>
      </c>
      <c r="AL691" s="29" t="inlineStr">
        <f aca="false">FALSE()</f>
        <is>
          <t/>
        </is>
      </c>
      <c r="AM691" s="29" t="s">
        <v>2373</v>
      </c>
      <c r="AN691" s="29"/>
      <c r="AO691" s="29"/>
      <c r="AP691" s="29"/>
      <c r="AQ691" s="29"/>
      <c r="AR691" s="29"/>
      <c r="AS691" s="29"/>
      <c r="AT691" s="29"/>
      <c r="AU691" s="29"/>
      <c r="AV691" s="0" t="n">
        <v>1</v>
      </c>
      <c r="AW691" s="24" t="e">
        <f aca="false">REPLACE(INDEX(GroupVertices[group], MATCH(Edges[[#this row],[vertex 1]],GroupVertices[vertex],0)),1,1,"")</f>
        <v>#VALUE!</v>
      </c>
      <c r="AX691" s="24" t="e">
        <f aca="false">REPLACE(INDEX(GroupVertices[group], MATCH(Edges[[#this row],[vertex 2]],GroupVertices[vertex],0)),1,1,"")</f>
        <v>#VALUE!</v>
      </c>
      <c r="AY691" s="25" t="n">
        <v>0</v>
      </c>
      <c r="AZ691" s="26" t="n">
        <v>0</v>
      </c>
      <c r="BA691" s="25" t="n">
        <v>0</v>
      </c>
      <c r="BB691" s="26" t="n">
        <v>0</v>
      </c>
      <c r="BC691" s="25" t="n">
        <v>0</v>
      </c>
      <c r="BD691" s="26" t="n">
        <v>0</v>
      </c>
      <c r="BE691" s="25" t="n">
        <v>13</v>
      </c>
      <c r="BF691" s="26" t="n">
        <v>100</v>
      </c>
      <c r="BG691" s="25" t="n">
        <v>13</v>
      </c>
    </row>
    <row r="692" customFormat="false" ht="15" hidden="false" customHeight="false" outlineLevel="0" collapsed="false">
      <c r="A692" s="15" t="s">
        <v>2375</v>
      </c>
      <c r="B692" s="15" t="s">
        <v>2376</v>
      </c>
      <c r="C692" s="16" t="s">
        <v>66</v>
      </c>
      <c r="D692" s="17" t="n">
        <v>3</v>
      </c>
      <c r="E692" s="16" t="s">
        <v>67</v>
      </c>
      <c r="F692" s="18" t="n">
        <v>32</v>
      </c>
      <c r="G692" s="16"/>
      <c r="H692" s="19"/>
      <c r="I692" s="7"/>
      <c r="J692" s="7"/>
      <c r="K692" s="8" t="s">
        <v>174</v>
      </c>
      <c r="L692" s="20" t="n">
        <v>692</v>
      </c>
      <c r="M692" s="20"/>
      <c r="N692" s="10"/>
      <c r="O692" s="27" t="s">
        <v>69</v>
      </c>
      <c r="P692" s="28" t="n">
        <v>42710.2329398148</v>
      </c>
      <c r="Q692" s="27" t="s">
        <v>2370</v>
      </c>
      <c r="R692" s="27"/>
      <c r="S692" s="27"/>
      <c r="T692" s="27"/>
      <c r="U692" s="28" t="n">
        <v>42710.2329398148</v>
      </c>
      <c r="V692" s="23" t="s">
        <v>2727</v>
      </c>
      <c r="W692" s="27"/>
      <c r="X692" s="27"/>
      <c r="Y692" s="27" t="s">
        <v>2728</v>
      </c>
      <c r="Z692" s="27"/>
      <c r="AA692" s="29" t="inlineStr">
        <f aca="false">FALSE()</f>
        <is>
          <t/>
        </is>
      </c>
      <c r="AB692" s="29" t="n">
        <v>0</v>
      </c>
      <c r="AC692" s="29"/>
      <c r="AD692" s="29" t="inlineStr">
        <f aca="false">FALSE()</f>
        <is>
          <t/>
        </is>
      </c>
      <c r="AE692" s="29" t="s">
        <v>75</v>
      </c>
      <c r="AF692" s="29"/>
      <c r="AG692" s="29"/>
      <c r="AH692" s="29" t="inlineStr">
        <f aca="false">FALSE()</f>
        <is>
          <t/>
        </is>
      </c>
      <c r="AI692" s="29" t="n">
        <v>5</v>
      </c>
      <c r="AJ692" s="29" t="s">
        <v>2373</v>
      </c>
      <c r="AK692" s="29" t="s">
        <v>84</v>
      </c>
      <c r="AL692" s="29" t="inlineStr">
        <f aca="false">FALSE()</f>
        <is>
          <t/>
        </is>
      </c>
      <c r="AM692" s="29" t="s">
        <v>2373</v>
      </c>
      <c r="AN692" s="29"/>
      <c r="AO692" s="29"/>
      <c r="AP692" s="29"/>
      <c r="AQ692" s="29"/>
      <c r="AR692" s="29"/>
      <c r="AS692" s="29"/>
      <c r="AT692" s="29"/>
      <c r="AU692" s="29"/>
      <c r="AV692" s="0" t="n">
        <v>1</v>
      </c>
      <c r="AW692" s="24" t="e">
        <f aca="false">REPLACE(INDEX(GroupVertices[group], MATCH(Edges[[#this row],[vertex 1]],GroupVertices[vertex],0)),1,1,"")</f>
        <v>#VALUE!</v>
      </c>
      <c r="AX692" s="24" t="e">
        <f aca="false">REPLACE(INDEX(GroupVertices[group], MATCH(Edges[[#this row],[vertex 2]],GroupVertices[vertex],0)),1,1,"")</f>
        <v>#VALUE!</v>
      </c>
      <c r="AY692" s="25" t="n">
        <v>0</v>
      </c>
      <c r="AZ692" s="26" t="n">
        <v>0</v>
      </c>
      <c r="BA692" s="25" t="n">
        <v>0</v>
      </c>
      <c r="BB692" s="26" t="n">
        <v>0</v>
      </c>
      <c r="BC692" s="25" t="n">
        <v>0</v>
      </c>
      <c r="BD692" s="26" t="n">
        <v>0</v>
      </c>
      <c r="BE692" s="25" t="n">
        <v>15</v>
      </c>
      <c r="BF692" s="26" t="n">
        <v>100</v>
      </c>
      <c r="BG692" s="25" t="n">
        <v>15</v>
      </c>
    </row>
    <row r="693" customFormat="false" ht="15" hidden="false" customHeight="false" outlineLevel="0" collapsed="false">
      <c r="A693" s="15" t="s">
        <v>2729</v>
      </c>
      <c r="B693" s="15" t="s">
        <v>2375</v>
      </c>
      <c r="C693" s="16" t="s">
        <v>66</v>
      </c>
      <c r="D693" s="17" t="n">
        <v>3</v>
      </c>
      <c r="E693" s="16" t="s">
        <v>67</v>
      </c>
      <c r="F693" s="18" t="n">
        <v>32</v>
      </c>
      <c r="G693" s="16"/>
      <c r="H693" s="19"/>
      <c r="I693" s="7"/>
      <c r="J693" s="7"/>
      <c r="K693" s="8" t="s">
        <v>68</v>
      </c>
      <c r="L693" s="20" t="n">
        <v>693</v>
      </c>
      <c r="M693" s="20"/>
      <c r="N693" s="10"/>
      <c r="O693" s="27" t="s">
        <v>69</v>
      </c>
      <c r="P693" s="28" t="n">
        <v>42710.2395138889</v>
      </c>
      <c r="Q693" s="27" t="s">
        <v>2370</v>
      </c>
      <c r="R693" s="27"/>
      <c r="S693" s="27"/>
      <c r="T693" s="27"/>
      <c r="U693" s="28" t="n">
        <v>42710.2395138889</v>
      </c>
      <c r="V693" s="23" t="s">
        <v>2730</v>
      </c>
      <c r="W693" s="27"/>
      <c r="X693" s="27"/>
      <c r="Y693" s="27" t="s">
        <v>2731</v>
      </c>
      <c r="Z693" s="27"/>
      <c r="AA693" s="29" t="inlineStr">
        <f aca="false">FALSE()</f>
        <is>
          <t/>
        </is>
      </c>
      <c r="AB693" s="29" t="n">
        <v>0</v>
      </c>
      <c r="AC693" s="29"/>
      <c r="AD693" s="29" t="inlineStr">
        <f aca="false">FALSE()</f>
        <is>
          <t/>
        </is>
      </c>
      <c r="AE693" s="29" t="s">
        <v>75</v>
      </c>
      <c r="AF693" s="29"/>
      <c r="AG693" s="29"/>
      <c r="AH693" s="29" t="inlineStr">
        <f aca="false">FALSE()</f>
        <is>
          <t/>
        </is>
      </c>
      <c r="AI693" s="29" t="n">
        <v>5</v>
      </c>
      <c r="AJ693" s="29" t="s">
        <v>2373</v>
      </c>
      <c r="AK693" s="29" t="s">
        <v>84</v>
      </c>
      <c r="AL693" s="29" t="inlineStr">
        <f aca="false">FALSE()</f>
        <is>
          <t/>
        </is>
      </c>
      <c r="AM693" s="29" t="s">
        <v>2373</v>
      </c>
      <c r="AN693" s="29"/>
      <c r="AO693" s="29"/>
      <c r="AP693" s="29"/>
      <c r="AQ693" s="29"/>
      <c r="AR693" s="29"/>
      <c r="AS693" s="29"/>
      <c r="AT693" s="29"/>
      <c r="AU693" s="29"/>
      <c r="AV693" s="0" t="n">
        <v>1</v>
      </c>
      <c r="AW693" s="24" t="e">
        <f aca="false">REPLACE(INDEX(GroupVertices[group], MATCH(Edges[[#this row],[vertex 1]],GroupVertices[vertex],0)),1,1,"")</f>
        <v>#VALUE!</v>
      </c>
      <c r="AX693" s="24" t="e">
        <f aca="false">REPLACE(INDEX(GroupVertices[group], MATCH(Edges[[#this row],[vertex 2]],GroupVertices[vertex],0)),1,1,"")</f>
        <v>#VALUE!</v>
      </c>
      <c r="AY693" s="25"/>
      <c r="AZ693" s="26"/>
      <c r="BA693" s="25"/>
      <c r="BB693" s="26"/>
      <c r="BC693" s="25"/>
      <c r="BD693" s="26"/>
      <c r="BE693" s="25"/>
      <c r="BF693" s="26"/>
      <c r="BG693" s="25"/>
    </row>
    <row r="694" customFormat="false" ht="15" hidden="false" customHeight="false" outlineLevel="0" collapsed="false">
      <c r="A694" s="15" t="s">
        <v>2729</v>
      </c>
      <c r="B694" s="15" t="s">
        <v>2376</v>
      </c>
      <c r="C694" s="16" t="s">
        <v>66</v>
      </c>
      <c r="D694" s="17" t="n">
        <v>3</v>
      </c>
      <c r="E694" s="16" t="s">
        <v>67</v>
      </c>
      <c r="F694" s="18" t="n">
        <v>32</v>
      </c>
      <c r="G694" s="16"/>
      <c r="H694" s="19"/>
      <c r="I694" s="7"/>
      <c r="J694" s="7"/>
      <c r="K694" s="8" t="s">
        <v>68</v>
      </c>
      <c r="L694" s="20" t="n">
        <v>694</v>
      </c>
      <c r="M694" s="20"/>
      <c r="N694" s="10"/>
      <c r="O694" s="27" t="s">
        <v>69</v>
      </c>
      <c r="P694" s="28" t="n">
        <v>42710.2395138889</v>
      </c>
      <c r="Q694" s="27" t="s">
        <v>2370</v>
      </c>
      <c r="R694" s="27"/>
      <c r="S694" s="27"/>
      <c r="T694" s="27"/>
      <c r="U694" s="28" t="n">
        <v>42710.2395138889</v>
      </c>
      <c r="V694" s="23" t="s">
        <v>2730</v>
      </c>
      <c r="W694" s="27"/>
      <c r="X694" s="27"/>
      <c r="Y694" s="27" t="s">
        <v>2731</v>
      </c>
      <c r="Z694" s="27"/>
      <c r="AA694" s="29" t="inlineStr">
        <f aca="false">FALSE()</f>
        <is>
          <t/>
        </is>
      </c>
      <c r="AB694" s="29" t="n">
        <v>0</v>
      </c>
      <c r="AC694" s="29"/>
      <c r="AD694" s="29" t="inlineStr">
        <f aca="false">FALSE()</f>
        <is>
          <t/>
        </is>
      </c>
      <c r="AE694" s="29" t="s">
        <v>75</v>
      </c>
      <c r="AF694" s="29"/>
      <c r="AG694" s="29"/>
      <c r="AH694" s="29" t="inlineStr">
        <f aca="false">FALSE()</f>
        <is>
          <t/>
        </is>
      </c>
      <c r="AI694" s="29" t="n">
        <v>5</v>
      </c>
      <c r="AJ694" s="29" t="s">
        <v>2373</v>
      </c>
      <c r="AK694" s="29" t="s">
        <v>84</v>
      </c>
      <c r="AL694" s="29" t="inlineStr">
        <f aca="false">FALSE()</f>
        <is>
          <t/>
        </is>
      </c>
      <c r="AM694" s="29" t="s">
        <v>2373</v>
      </c>
      <c r="AN694" s="29"/>
      <c r="AO694" s="29"/>
      <c r="AP694" s="29"/>
      <c r="AQ694" s="29"/>
      <c r="AR694" s="29"/>
      <c r="AS694" s="29"/>
      <c r="AT694" s="29"/>
      <c r="AU694" s="29"/>
      <c r="AV694" s="0" t="n">
        <v>1</v>
      </c>
      <c r="AW694" s="24" t="e">
        <f aca="false">REPLACE(INDEX(GroupVertices[group], MATCH(Edges[[#this row],[vertex 1]],GroupVertices[vertex],0)),1,1,"")</f>
        <v>#VALUE!</v>
      </c>
      <c r="AX694" s="24" t="e">
        <f aca="false">REPLACE(INDEX(GroupVertices[group], MATCH(Edges[[#this row],[vertex 2]],GroupVertices[vertex],0)),1,1,"")</f>
        <v>#VALUE!</v>
      </c>
      <c r="AY694" s="25" t="n">
        <v>0</v>
      </c>
      <c r="AZ694" s="26" t="n">
        <v>0</v>
      </c>
      <c r="BA694" s="25" t="n">
        <v>0</v>
      </c>
      <c r="BB694" s="26" t="n">
        <v>0</v>
      </c>
      <c r="BC694" s="25" t="n">
        <v>0</v>
      </c>
      <c r="BD694" s="26" t="n">
        <v>0</v>
      </c>
      <c r="BE694" s="25" t="n">
        <v>15</v>
      </c>
      <c r="BF694" s="26" t="n">
        <v>100</v>
      </c>
      <c r="BG694" s="25" t="n">
        <v>15</v>
      </c>
    </row>
    <row r="695" customFormat="false" ht="15" hidden="false" customHeight="false" outlineLevel="0" collapsed="false">
      <c r="A695" s="15" t="s">
        <v>2732</v>
      </c>
      <c r="B695" s="15" t="s">
        <v>2732</v>
      </c>
      <c r="C695" s="16" t="s">
        <v>242</v>
      </c>
      <c r="D695" s="17" t="n">
        <v>4.4</v>
      </c>
      <c r="E695" s="16" t="s">
        <v>243</v>
      </c>
      <c r="F695" s="18" t="n">
        <v>30.6315789473684</v>
      </c>
      <c r="G695" s="16"/>
      <c r="H695" s="19"/>
      <c r="I695" s="7"/>
      <c r="J695" s="7"/>
      <c r="K695" s="8" t="s">
        <v>68</v>
      </c>
      <c r="L695" s="20" t="n">
        <v>695</v>
      </c>
      <c r="M695" s="20"/>
      <c r="N695" s="10"/>
      <c r="O695" s="27" t="s">
        <v>21</v>
      </c>
      <c r="P695" s="28" t="n">
        <v>42710.2505324074</v>
      </c>
      <c r="Q695" s="27" t="s">
        <v>2733</v>
      </c>
      <c r="R695" s="23" t="s">
        <v>2734</v>
      </c>
      <c r="S695" s="27" t="s">
        <v>2735</v>
      </c>
      <c r="T695" s="27"/>
      <c r="U695" s="28" t="n">
        <v>42710.2505324074</v>
      </c>
      <c r="V695" s="23" t="s">
        <v>2736</v>
      </c>
      <c r="W695" s="27"/>
      <c r="X695" s="27"/>
      <c r="Y695" s="27" t="s">
        <v>2737</v>
      </c>
      <c r="Z695" s="27"/>
      <c r="AA695" s="29" t="inlineStr">
        <f aca="false">FALSE()</f>
        <is>
          <t/>
        </is>
      </c>
      <c r="AB695" s="29" t="n">
        <v>0</v>
      </c>
      <c r="AC695" s="29"/>
      <c r="AD695" s="29" t="inlineStr">
        <f aca="false">FALSE()</f>
        <is>
          <t/>
        </is>
      </c>
      <c r="AE695" s="29" t="s">
        <v>75</v>
      </c>
      <c r="AF695" s="29"/>
      <c r="AG695" s="29"/>
      <c r="AH695" s="29" t="inlineStr">
        <f aca="false">FALSE()</f>
        <is>
          <t/>
        </is>
      </c>
      <c r="AI695" s="29" t="n">
        <v>0</v>
      </c>
      <c r="AJ695" s="29"/>
      <c r="AK695" s="29" t="s">
        <v>76</v>
      </c>
      <c r="AL695" s="29" t="inlineStr">
        <f aca="false">FALSE()</f>
        <is>
          <t/>
        </is>
      </c>
      <c r="AM695" s="29" t="s">
        <v>2737</v>
      </c>
      <c r="AN695" s="29"/>
      <c r="AO695" s="29"/>
      <c r="AP695" s="29"/>
      <c r="AQ695" s="29"/>
      <c r="AR695" s="29"/>
      <c r="AS695" s="29"/>
      <c r="AT695" s="29"/>
      <c r="AU695" s="29"/>
      <c r="AV695" s="0" t="n">
        <v>2</v>
      </c>
      <c r="AW695" s="24" t="e">
        <f aca="false">REPLACE(INDEX(GroupVertices[group], MATCH(Edges[[#this row],[vertex 1]],GroupVertices[vertex],0)),1,1,"")</f>
        <v>#VALUE!</v>
      </c>
      <c r="AX695" s="24" t="e">
        <f aca="false">REPLACE(INDEX(GroupVertices[group], MATCH(Edges[[#this row],[vertex 2]],GroupVertices[vertex],0)),1,1,"")</f>
        <v>#VALUE!</v>
      </c>
      <c r="AY695" s="25" t="n">
        <v>0</v>
      </c>
      <c r="AZ695" s="26" t="n">
        <v>0</v>
      </c>
      <c r="BA695" s="25" t="n">
        <v>0</v>
      </c>
      <c r="BB695" s="26" t="n">
        <v>0</v>
      </c>
      <c r="BC695" s="25" t="n">
        <v>0</v>
      </c>
      <c r="BD695" s="26" t="n">
        <v>0</v>
      </c>
      <c r="BE695" s="25" t="n">
        <v>5</v>
      </c>
      <c r="BF695" s="26" t="n">
        <v>100</v>
      </c>
      <c r="BG695" s="25" t="n">
        <v>5</v>
      </c>
    </row>
    <row r="696" customFormat="false" ht="15" hidden="false" customHeight="false" outlineLevel="0" collapsed="false">
      <c r="A696" s="15" t="s">
        <v>2732</v>
      </c>
      <c r="B696" s="15" t="s">
        <v>2732</v>
      </c>
      <c r="C696" s="16" t="s">
        <v>242</v>
      </c>
      <c r="D696" s="17" t="n">
        <v>4.4</v>
      </c>
      <c r="E696" s="16" t="s">
        <v>243</v>
      </c>
      <c r="F696" s="18" t="n">
        <v>30.6315789473684</v>
      </c>
      <c r="G696" s="16"/>
      <c r="H696" s="19"/>
      <c r="I696" s="7"/>
      <c r="J696" s="7"/>
      <c r="K696" s="8" t="s">
        <v>68</v>
      </c>
      <c r="L696" s="20" t="n">
        <v>696</v>
      </c>
      <c r="M696" s="20"/>
      <c r="N696" s="10"/>
      <c r="O696" s="27" t="s">
        <v>21</v>
      </c>
      <c r="P696" s="28" t="n">
        <v>42710.2509606481</v>
      </c>
      <c r="Q696" s="31" t="s">
        <v>2738</v>
      </c>
      <c r="R696" s="23" t="s">
        <v>2739</v>
      </c>
      <c r="S696" s="27" t="s">
        <v>2260</v>
      </c>
      <c r="T696" s="27"/>
      <c r="U696" s="28" t="n">
        <v>42710.2509606481</v>
      </c>
      <c r="V696" s="23" t="s">
        <v>2740</v>
      </c>
      <c r="W696" s="27"/>
      <c r="X696" s="27"/>
      <c r="Y696" s="27" t="s">
        <v>2741</v>
      </c>
      <c r="Z696" s="27"/>
      <c r="AA696" s="29" t="inlineStr">
        <f aca="false">FALSE()</f>
        <is>
          <t/>
        </is>
      </c>
      <c r="AB696" s="29" t="n">
        <v>0</v>
      </c>
      <c r="AC696" s="29"/>
      <c r="AD696" s="29" t="inlineStr">
        <f aca="false">FALSE()</f>
        <is>
          <t/>
        </is>
      </c>
      <c r="AE696" s="29" t="s">
        <v>75</v>
      </c>
      <c r="AF696" s="29"/>
      <c r="AG696" s="29"/>
      <c r="AH696" s="29" t="inlineStr">
        <f aca="false">FALSE()</f>
        <is>
          <t/>
        </is>
      </c>
      <c r="AI696" s="29" t="n">
        <v>0</v>
      </c>
      <c r="AJ696" s="29"/>
      <c r="AK696" s="29" t="s">
        <v>2263</v>
      </c>
      <c r="AL696" s="29" t="inlineStr">
        <f aca="false">FALSE()</f>
        <is>
          <t/>
        </is>
      </c>
      <c r="AM696" s="29" t="s">
        <v>2741</v>
      </c>
      <c r="AN696" s="29"/>
      <c r="AO696" s="29"/>
      <c r="AP696" s="29"/>
      <c r="AQ696" s="29"/>
      <c r="AR696" s="29"/>
      <c r="AS696" s="29"/>
      <c r="AT696" s="29"/>
      <c r="AU696" s="29"/>
      <c r="AV696" s="0" t="n">
        <v>2</v>
      </c>
      <c r="AW696" s="24" t="e">
        <f aca="false">REPLACE(INDEX(GroupVertices[group], MATCH(Edges[[#this row],[vertex 1]],GroupVertices[vertex],0)),1,1,"")</f>
        <v>#VALUE!</v>
      </c>
      <c r="AX696" s="24" t="e">
        <f aca="false">REPLACE(INDEX(GroupVertices[group], MATCH(Edges[[#this row],[vertex 2]],GroupVertices[vertex],0)),1,1,"")</f>
        <v>#VALUE!</v>
      </c>
      <c r="AY696" s="25" t="n">
        <v>0</v>
      </c>
      <c r="AZ696" s="26" t="n">
        <v>0</v>
      </c>
      <c r="BA696" s="25" t="n">
        <v>0</v>
      </c>
      <c r="BB696" s="26" t="n">
        <v>0</v>
      </c>
      <c r="BC696" s="25" t="n">
        <v>0</v>
      </c>
      <c r="BD696" s="26" t="n">
        <v>0</v>
      </c>
      <c r="BE696" s="25" t="n">
        <v>19</v>
      </c>
      <c r="BF696" s="26" t="n">
        <v>100</v>
      </c>
      <c r="BG696" s="25" t="n">
        <v>19</v>
      </c>
    </row>
    <row r="697" customFormat="false" ht="15" hidden="false" customHeight="false" outlineLevel="0" collapsed="false">
      <c r="A697" s="15" t="s">
        <v>2742</v>
      </c>
      <c r="B697" s="15" t="s">
        <v>2742</v>
      </c>
      <c r="C697" s="16" t="s">
        <v>66</v>
      </c>
      <c r="D697" s="17" t="n">
        <v>3</v>
      </c>
      <c r="E697" s="16" t="s">
        <v>67</v>
      </c>
      <c r="F697" s="18" t="n">
        <v>32</v>
      </c>
      <c r="G697" s="16"/>
      <c r="H697" s="19"/>
      <c r="I697" s="7"/>
      <c r="J697" s="7"/>
      <c r="K697" s="8" t="s">
        <v>68</v>
      </c>
      <c r="L697" s="20" t="n">
        <v>697</v>
      </c>
      <c r="M697" s="20"/>
      <c r="N697" s="10"/>
      <c r="O697" s="27" t="s">
        <v>21</v>
      </c>
      <c r="P697" s="28" t="n">
        <v>42710.2595833333</v>
      </c>
      <c r="Q697" s="27" t="s">
        <v>2743</v>
      </c>
      <c r="R697" s="23" t="s">
        <v>2744</v>
      </c>
      <c r="S697" s="27" t="s">
        <v>370</v>
      </c>
      <c r="T697" s="27"/>
      <c r="U697" s="28" t="n">
        <v>42710.2595833333</v>
      </c>
      <c r="V697" s="23" t="s">
        <v>2745</v>
      </c>
      <c r="W697" s="27"/>
      <c r="X697" s="27"/>
      <c r="Y697" s="27" t="s">
        <v>2746</v>
      </c>
      <c r="Z697" s="27"/>
      <c r="AA697" s="29" t="inlineStr">
        <f aca="false">FALSE()</f>
        <is>
          <t/>
        </is>
      </c>
      <c r="AB697" s="29" t="n">
        <v>0</v>
      </c>
      <c r="AC697" s="29"/>
      <c r="AD697" s="29" t="inlineStr">
        <f aca="false">FALSE()</f>
        <is>
          <t/>
        </is>
      </c>
      <c r="AE697" s="29" t="s">
        <v>75</v>
      </c>
      <c r="AF697" s="29"/>
      <c r="AG697" s="29"/>
      <c r="AH697" s="29" t="inlineStr">
        <f aca="false">FALSE()</f>
        <is>
          <t/>
        </is>
      </c>
      <c r="AI697" s="29" t="n">
        <v>0</v>
      </c>
      <c r="AJ697" s="29"/>
      <c r="AK697" s="29" t="s">
        <v>374</v>
      </c>
      <c r="AL697" s="29" t="inlineStr">
        <f aca="false">FALSE()</f>
        <is>
          <t/>
        </is>
      </c>
      <c r="AM697" s="29" t="s">
        <v>2746</v>
      </c>
      <c r="AN697" s="29"/>
      <c r="AO697" s="29"/>
      <c r="AP697" s="29"/>
      <c r="AQ697" s="29"/>
      <c r="AR697" s="29"/>
      <c r="AS697" s="29"/>
      <c r="AT697" s="29"/>
      <c r="AU697" s="29"/>
      <c r="AV697" s="0" t="n">
        <v>1</v>
      </c>
      <c r="AW697" s="24" t="e">
        <f aca="false">REPLACE(INDEX(GroupVertices[group], MATCH(Edges[[#this row],[vertex 1]],GroupVertices[vertex],0)),1,1,"")</f>
        <v>#VALUE!</v>
      </c>
      <c r="AX697" s="24" t="e">
        <f aca="false">REPLACE(INDEX(GroupVertices[group], MATCH(Edges[[#this row],[vertex 2]],GroupVertices[vertex],0)),1,1,"")</f>
        <v>#VALUE!</v>
      </c>
      <c r="AY697" s="25" t="n">
        <v>0</v>
      </c>
      <c r="AZ697" s="26" t="n">
        <v>0</v>
      </c>
      <c r="BA697" s="25" t="n">
        <v>0</v>
      </c>
      <c r="BB697" s="26" t="n">
        <v>0</v>
      </c>
      <c r="BC697" s="25" t="n">
        <v>0</v>
      </c>
      <c r="BD697" s="26" t="n">
        <v>0</v>
      </c>
      <c r="BE697" s="25" t="n">
        <v>5</v>
      </c>
      <c r="BF697" s="26" t="n">
        <v>100</v>
      </c>
      <c r="BG697" s="25" t="n">
        <v>5</v>
      </c>
    </row>
    <row r="698" customFormat="false" ht="15" hidden="false" customHeight="false" outlineLevel="0" collapsed="false">
      <c r="A698" s="15" t="s">
        <v>2747</v>
      </c>
      <c r="B698" s="15" t="s">
        <v>2747</v>
      </c>
      <c r="C698" s="16" t="s">
        <v>66</v>
      </c>
      <c r="D698" s="17" t="n">
        <v>3</v>
      </c>
      <c r="E698" s="16" t="s">
        <v>67</v>
      </c>
      <c r="F698" s="18" t="n">
        <v>32</v>
      </c>
      <c r="G698" s="16"/>
      <c r="H698" s="19"/>
      <c r="I698" s="7"/>
      <c r="J698" s="7"/>
      <c r="K698" s="8" t="s">
        <v>68</v>
      </c>
      <c r="L698" s="20" t="n">
        <v>698</v>
      </c>
      <c r="M698" s="20"/>
      <c r="N698" s="10"/>
      <c r="O698" s="27" t="s">
        <v>21</v>
      </c>
      <c r="P698" s="28" t="n">
        <v>42710.3078587963</v>
      </c>
      <c r="Q698" s="27" t="s">
        <v>2748</v>
      </c>
      <c r="R698" s="27"/>
      <c r="S698" s="27"/>
      <c r="T698" s="27"/>
      <c r="U698" s="28" t="n">
        <v>42710.3078587963</v>
      </c>
      <c r="V698" s="23" t="s">
        <v>2749</v>
      </c>
      <c r="W698" s="27"/>
      <c r="X698" s="27"/>
      <c r="Y698" s="27" t="s">
        <v>2750</v>
      </c>
      <c r="Z698" s="27"/>
      <c r="AA698" s="29" t="inlineStr">
        <f aca="false">FALSE()</f>
        <is>
          <t/>
        </is>
      </c>
      <c r="AB698" s="29" t="n">
        <v>0</v>
      </c>
      <c r="AC698" s="29"/>
      <c r="AD698" s="29" t="inlineStr">
        <f aca="false">FALSE()</f>
        <is>
          <t/>
        </is>
      </c>
      <c r="AE698" s="29" t="s">
        <v>75</v>
      </c>
      <c r="AF698" s="29"/>
      <c r="AG698" s="29"/>
      <c r="AH698" s="29" t="inlineStr">
        <f aca="false">FALSE()</f>
        <is>
          <t/>
        </is>
      </c>
      <c r="AI698" s="29" t="n">
        <v>0</v>
      </c>
      <c r="AJ698" s="29"/>
      <c r="AK698" s="29" t="s">
        <v>84</v>
      </c>
      <c r="AL698" s="29" t="inlineStr">
        <f aca="false">FALSE()</f>
        <is>
          <t/>
        </is>
      </c>
      <c r="AM698" s="29" t="s">
        <v>2750</v>
      </c>
      <c r="AN698" s="29"/>
      <c r="AO698" s="29"/>
      <c r="AP698" s="29"/>
      <c r="AQ698" s="29"/>
      <c r="AR698" s="29"/>
      <c r="AS698" s="29"/>
      <c r="AT698" s="29"/>
      <c r="AU698" s="29"/>
      <c r="AV698" s="0" t="n">
        <v>1</v>
      </c>
      <c r="AW698" s="24" t="e">
        <f aca="false">REPLACE(INDEX(GroupVertices[group], MATCH(Edges[[#this row],[vertex 1]],GroupVertices[vertex],0)),1,1,"")</f>
        <v>#VALUE!</v>
      </c>
      <c r="AX698" s="24" t="e">
        <f aca="false">REPLACE(INDEX(GroupVertices[group], MATCH(Edges[[#this row],[vertex 2]],GroupVertices[vertex],0)),1,1,"")</f>
        <v>#VALUE!</v>
      </c>
      <c r="AY698" s="25" t="n">
        <v>0</v>
      </c>
      <c r="AZ698" s="26" t="n">
        <v>0</v>
      </c>
      <c r="BA698" s="25" t="n">
        <v>0</v>
      </c>
      <c r="BB698" s="26" t="n">
        <v>0</v>
      </c>
      <c r="BC698" s="25" t="n">
        <v>0</v>
      </c>
      <c r="BD698" s="26" t="n">
        <v>0</v>
      </c>
      <c r="BE698" s="25" t="n">
        <v>7</v>
      </c>
      <c r="BF698" s="26" t="n">
        <v>100</v>
      </c>
      <c r="BG698" s="25" t="n">
        <v>7</v>
      </c>
    </row>
    <row r="699" customFormat="false" ht="15" hidden="false" customHeight="false" outlineLevel="0" collapsed="false">
      <c r="A699" s="15" t="s">
        <v>2751</v>
      </c>
      <c r="B699" s="15" t="s">
        <v>2751</v>
      </c>
      <c r="C699" s="16" t="s">
        <v>66</v>
      </c>
      <c r="D699" s="17" t="n">
        <v>3</v>
      </c>
      <c r="E699" s="16" t="s">
        <v>67</v>
      </c>
      <c r="F699" s="18" t="n">
        <v>32</v>
      </c>
      <c r="G699" s="16"/>
      <c r="H699" s="19"/>
      <c r="I699" s="7"/>
      <c r="J699" s="7"/>
      <c r="K699" s="8" t="s">
        <v>68</v>
      </c>
      <c r="L699" s="20" t="n">
        <v>699</v>
      </c>
      <c r="M699" s="20"/>
      <c r="N699" s="10"/>
      <c r="O699" s="27" t="s">
        <v>21</v>
      </c>
      <c r="P699" s="28" t="n">
        <v>42710.3131365741</v>
      </c>
      <c r="Q699" s="31" t="s">
        <v>2752</v>
      </c>
      <c r="R699" s="27" t="s">
        <v>2753</v>
      </c>
      <c r="S699" s="27" t="s">
        <v>2754</v>
      </c>
      <c r="T699" s="27" t="s">
        <v>2755</v>
      </c>
      <c r="U699" s="28" t="n">
        <v>42710.3131365741</v>
      </c>
      <c r="V699" s="23" t="s">
        <v>2756</v>
      </c>
      <c r="W699" s="27"/>
      <c r="X699" s="27"/>
      <c r="Y699" s="27" t="s">
        <v>2757</v>
      </c>
      <c r="Z699" s="27"/>
      <c r="AA699" s="29" t="inlineStr">
        <f aca="false">FALSE()</f>
        <is>
          <t/>
        </is>
      </c>
      <c r="AB699" s="29" t="n">
        <v>1</v>
      </c>
      <c r="AC699" s="29"/>
      <c r="AD699" s="29" t="inlineStr">
        <f aca="false">FALSE()</f>
        <is>
          <t/>
        </is>
      </c>
      <c r="AE699" s="29" t="s">
        <v>75</v>
      </c>
      <c r="AF699" s="29"/>
      <c r="AG699" s="29"/>
      <c r="AH699" s="29" t="inlineStr">
        <f aca="false">FALSE()</f>
        <is>
          <t/>
        </is>
      </c>
      <c r="AI699" s="29" t="n">
        <v>0</v>
      </c>
      <c r="AJ699" s="29"/>
      <c r="AK699" s="29" t="s">
        <v>76</v>
      </c>
      <c r="AL699" s="29" t="n">
        <f aca="false">TRUE()</f>
        <v>1</v>
      </c>
      <c r="AM699" s="29" t="s">
        <v>2757</v>
      </c>
      <c r="AN699" s="29"/>
      <c r="AO699" s="29"/>
      <c r="AP699" s="29"/>
      <c r="AQ699" s="29"/>
      <c r="AR699" s="29"/>
      <c r="AS699" s="29"/>
      <c r="AT699" s="29"/>
      <c r="AU699" s="29"/>
      <c r="AV699" s="0" t="n">
        <v>1</v>
      </c>
      <c r="AW699" s="24" t="e">
        <f aca="false">REPLACE(INDEX(GroupVertices[group], MATCH(Edges[[#this row],[vertex 1]],GroupVertices[vertex],0)),1,1,"")</f>
        <v>#VALUE!</v>
      </c>
      <c r="AX699" s="24" t="e">
        <f aca="false">REPLACE(INDEX(GroupVertices[group], MATCH(Edges[[#this row],[vertex 2]],GroupVertices[vertex],0)),1,1,"")</f>
        <v>#VALUE!</v>
      </c>
      <c r="AY699" s="25" t="n">
        <v>0</v>
      </c>
      <c r="AZ699" s="26" t="n">
        <v>0</v>
      </c>
      <c r="BA699" s="25" t="n">
        <v>0</v>
      </c>
      <c r="BB699" s="26" t="n">
        <v>0</v>
      </c>
      <c r="BC699" s="25" t="n">
        <v>0</v>
      </c>
      <c r="BD699" s="26" t="n">
        <v>0</v>
      </c>
      <c r="BE699" s="25" t="n">
        <v>9</v>
      </c>
      <c r="BF699" s="26" t="n">
        <v>100</v>
      </c>
      <c r="BG699" s="25" t="n">
        <v>9</v>
      </c>
    </row>
    <row r="700" customFormat="false" ht="15" hidden="false" customHeight="false" outlineLevel="0" collapsed="false">
      <c r="A700" s="15" t="s">
        <v>2758</v>
      </c>
      <c r="B700" s="15" t="s">
        <v>2041</v>
      </c>
      <c r="C700" s="16" t="s">
        <v>66</v>
      </c>
      <c r="D700" s="17" t="n">
        <v>3</v>
      </c>
      <c r="E700" s="16" t="s">
        <v>67</v>
      </c>
      <c r="F700" s="18" t="n">
        <v>32</v>
      </c>
      <c r="G700" s="16"/>
      <c r="H700" s="19"/>
      <c r="I700" s="7"/>
      <c r="J700" s="7"/>
      <c r="K700" s="8" t="s">
        <v>68</v>
      </c>
      <c r="L700" s="20" t="n">
        <v>700</v>
      </c>
      <c r="M700" s="20"/>
      <c r="N700" s="10"/>
      <c r="O700" s="27" t="s">
        <v>69</v>
      </c>
      <c r="P700" s="28" t="n">
        <v>42710.3257060185</v>
      </c>
      <c r="Q700" s="27" t="s">
        <v>2042</v>
      </c>
      <c r="R700" s="27"/>
      <c r="S700" s="27"/>
      <c r="T700" s="27"/>
      <c r="U700" s="28" t="n">
        <v>42710.3257060185</v>
      </c>
      <c r="V700" s="23" t="s">
        <v>2759</v>
      </c>
      <c r="W700" s="27"/>
      <c r="X700" s="27"/>
      <c r="Y700" s="27" t="s">
        <v>2760</v>
      </c>
      <c r="Z700" s="27"/>
      <c r="AA700" s="29" t="inlineStr">
        <f aca="false">FALSE()</f>
        <is>
          <t/>
        </is>
      </c>
      <c r="AB700" s="29" t="n">
        <v>0</v>
      </c>
      <c r="AC700" s="29"/>
      <c r="AD700" s="29" t="inlineStr">
        <f aca="false">FALSE()</f>
        <is>
          <t/>
        </is>
      </c>
      <c r="AE700" s="29" t="s">
        <v>75</v>
      </c>
      <c r="AF700" s="29"/>
      <c r="AG700" s="29"/>
      <c r="AH700" s="29" t="inlineStr">
        <f aca="false">FALSE()</f>
        <is>
          <t/>
        </is>
      </c>
      <c r="AI700" s="29" t="n">
        <v>7</v>
      </c>
      <c r="AJ700" s="29" t="s">
        <v>2045</v>
      </c>
      <c r="AK700" s="29" t="s">
        <v>84</v>
      </c>
      <c r="AL700" s="29" t="n">
        <f aca="false">FALSE()</f>
        <v>0</v>
      </c>
      <c r="AM700" s="29" t="s">
        <v>2045</v>
      </c>
      <c r="AN700" s="29"/>
      <c r="AO700" s="29"/>
      <c r="AP700" s="29"/>
      <c r="AQ700" s="29"/>
      <c r="AR700" s="29"/>
      <c r="AS700" s="29"/>
      <c r="AT700" s="29"/>
      <c r="AU700" s="29"/>
      <c r="AV700" s="0" t="n">
        <v>1</v>
      </c>
      <c r="AW700" s="24" t="e">
        <f aca="false">REPLACE(INDEX(GroupVertices[group], MATCH(Edges[[#this row],[vertex 1]],GroupVertices[vertex],0)),1,1,"")</f>
        <v>#VALUE!</v>
      </c>
      <c r="AX700" s="24" t="e">
        <f aca="false">REPLACE(INDEX(GroupVertices[group], MATCH(Edges[[#this row],[vertex 2]],GroupVertices[vertex],0)),1,1,"")</f>
        <v>#VALUE!</v>
      </c>
      <c r="AY700" s="25"/>
      <c r="AZ700" s="26"/>
      <c r="BA700" s="25"/>
      <c r="BB700" s="26"/>
      <c r="BC700" s="25"/>
      <c r="BD700" s="26"/>
      <c r="BE700" s="25"/>
      <c r="BF700" s="26"/>
      <c r="BG700" s="25"/>
    </row>
    <row r="701" customFormat="false" ht="15" hidden="false" customHeight="false" outlineLevel="0" collapsed="false">
      <c r="A701" s="15" t="s">
        <v>2758</v>
      </c>
      <c r="B701" s="15" t="s">
        <v>2046</v>
      </c>
      <c r="C701" s="16" t="s">
        <v>66</v>
      </c>
      <c r="D701" s="17" t="n">
        <v>3</v>
      </c>
      <c r="E701" s="16" t="s">
        <v>67</v>
      </c>
      <c r="F701" s="18" t="n">
        <v>32</v>
      </c>
      <c r="G701" s="16"/>
      <c r="H701" s="19"/>
      <c r="I701" s="7"/>
      <c r="J701" s="7"/>
      <c r="K701" s="8" t="s">
        <v>68</v>
      </c>
      <c r="L701" s="20" t="n">
        <v>701</v>
      </c>
      <c r="M701" s="20"/>
      <c r="N701" s="10"/>
      <c r="O701" s="27" t="s">
        <v>69</v>
      </c>
      <c r="P701" s="28" t="n">
        <v>42710.3257060185</v>
      </c>
      <c r="Q701" s="27" t="s">
        <v>2042</v>
      </c>
      <c r="R701" s="27"/>
      <c r="S701" s="27"/>
      <c r="T701" s="27"/>
      <c r="U701" s="28" t="n">
        <v>42710.3257060185</v>
      </c>
      <c r="V701" s="23" t="s">
        <v>2759</v>
      </c>
      <c r="W701" s="27"/>
      <c r="X701" s="27"/>
      <c r="Y701" s="27" t="s">
        <v>2760</v>
      </c>
      <c r="Z701" s="27"/>
      <c r="AA701" s="29" t="inlineStr">
        <f aca="false">FALSE()</f>
        <is>
          <t/>
        </is>
      </c>
      <c r="AB701" s="29" t="n">
        <v>0</v>
      </c>
      <c r="AC701" s="29"/>
      <c r="AD701" s="29" t="inlineStr">
        <f aca="false">FALSE()</f>
        <is>
          <t/>
        </is>
      </c>
      <c r="AE701" s="29" t="s">
        <v>75</v>
      </c>
      <c r="AF701" s="29"/>
      <c r="AG701" s="29"/>
      <c r="AH701" s="29" t="inlineStr">
        <f aca="false">FALSE()</f>
        <is>
          <t/>
        </is>
      </c>
      <c r="AI701" s="29" t="n">
        <v>7</v>
      </c>
      <c r="AJ701" s="29" t="s">
        <v>2045</v>
      </c>
      <c r="AK701" s="29" t="s">
        <v>84</v>
      </c>
      <c r="AL701" s="29" t="inlineStr">
        <f aca="false">FALSE()</f>
        <is>
          <t/>
        </is>
      </c>
      <c r="AM701" s="29" t="s">
        <v>2045</v>
      </c>
      <c r="AN701" s="29"/>
      <c r="AO701" s="29"/>
      <c r="AP701" s="29"/>
      <c r="AQ701" s="29"/>
      <c r="AR701" s="29"/>
      <c r="AS701" s="29"/>
      <c r="AT701" s="29"/>
      <c r="AU701" s="29"/>
      <c r="AV701" s="0" t="n">
        <v>1</v>
      </c>
      <c r="AW701" s="24" t="e">
        <f aca="false">REPLACE(INDEX(GroupVertices[group], MATCH(Edges[[#this row],[vertex 1]],GroupVertices[vertex],0)),1,1,"")</f>
        <v>#VALUE!</v>
      </c>
      <c r="AX701" s="24" t="e">
        <f aca="false">REPLACE(INDEX(GroupVertices[group], MATCH(Edges[[#this row],[vertex 2]],GroupVertices[vertex],0)),1,1,"")</f>
        <v>#VALUE!</v>
      </c>
      <c r="AY701" s="25" t="n">
        <v>2</v>
      </c>
      <c r="AZ701" s="26" t="n">
        <v>10</v>
      </c>
      <c r="BA701" s="25" t="n">
        <v>0</v>
      </c>
      <c r="BB701" s="26" t="n">
        <v>0</v>
      </c>
      <c r="BC701" s="25" t="n">
        <v>0</v>
      </c>
      <c r="BD701" s="26" t="n">
        <v>0</v>
      </c>
      <c r="BE701" s="25" t="n">
        <v>18</v>
      </c>
      <c r="BF701" s="26" t="n">
        <v>90</v>
      </c>
      <c r="BG701" s="25" t="n">
        <v>20</v>
      </c>
    </row>
    <row r="702" customFormat="false" ht="15" hidden="false" customHeight="false" outlineLevel="0" collapsed="false">
      <c r="A702" s="15" t="s">
        <v>2761</v>
      </c>
      <c r="B702" s="15" t="s">
        <v>2761</v>
      </c>
      <c r="C702" s="16" t="s">
        <v>1299</v>
      </c>
      <c r="D702" s="17" t="n">
        <v>5.8</v>
      </c>
      <c r="E702" s="16" t="s">
        <v>243</v>
      </c>
      <c r="F702" s="18" t="n">
        <v>29.2631578947368</v>
      </c>
      <c r="G702" s="16"/>
      <c r="H702" s="19"/>
      <c r="I702" s="7"/>
      <c r="J702" s="7"/>
      <c r="K702" s="8" t="s">
        <v>68</v>
      </c>
      <c r="L702" s="20" t="n">
        <v>702</v>
      </c>
      <c r="M702" s="20"/>
      <c r="N702" s="10"/>
      <c r="O702" s="27" t="s">
        <v>21</v>
      </c>
      <c r="P702" s="28" t="n">
        <v>42703.0156365741</v>
      </c>
      <c r="Q702" s="27" t="s">
        <v>2762</v>
      </c>
      <c r="R702" s="27"/>
      <c r="S702" s="27"/>
      <c r="T702" s="27"/>
      <c r="U702" s="28" t="n">
        <v>42703.0156365741</v>
      </c>
      <c r="V702" s="23" t="s">
        <v>2763</v>
      </c>
      <c r="W702" s="27"/>
      <c r="X702" s="27"/>
      <c r="Y702" s="27" t="s">
        <v>2764</v>
      </c>
      <c r="Z702" s="27"/>
      <c r="AA702" s="29" t="inlineStr">
        <f aca="false">FALSE()</f>
        <is>
          <t/>
        </is>
      </c>
      <c r="AB702" s="29" t="n">
        <v>1</v>
      </c>
      <c r="AC702" s="29"/>
      <c r="AD702" s="29" t="inlineStr">
        <f aca="false">FALSE()</f>
        <is>
          <t/>
        </is>
      </c>
      <c r="AE702" s="29" t="s">
        <v>75</v>
      </c>
      <c r="AF702" s="29"/>
      <c r="AG702" s="29"/>
      <c r="AH702" s="29" t="inlineStr">
        <f aca="false">FALSE()</f>
        <is>
          <t/>
        </is>
      </c>
      <c r="AI702" s="29" t="n">
        <v>0</v>
      </c>
      <c r="AJ702" s="29"/>
      <c r="AK702" s="29" t="s">
        <v>84</v>
      </c>
      <c r="AL702" s="29" t="inlineStr">
        <f aca="false">FALSE()</f>
        <is>
          <t/>
        </is>
      </c>
      <c r="AM702" s="29" t="s">
        <v>2764</v>
      </c>
      <c r="AN702" s="29"/>
      <c r="AO702" s="29"/>
      <c r="AP702" s="29"/>
      <c r="AQ702" s="29"/>
      <c r="AR702" s="29"/>
      <c r="AS702" s="29"/>
      <c r="AT702" s="29"/>
      <c r="AU702" s="29"/>
      <c r="AV702" s="0" t="n">
        <v>3</v>
      </c>
      <c r="AW702" s="24" t="e">
        <f aca="false">REPLACE(INDEX(GroupVertices[group], MATCH(Edges[[#this row],[vertex 1]],GroupVertices[vertex],0)),1,1,"")</f>
        <v>#VALUE!</v>
      </c>
      <c r="AX702" s="24" t="e">
        <f aca="false">REPLACE(INDEX(GroupVertices[group], MATCH(Edges[[#this row],[vertex 2]],GroupVertices[vertex],0)),1,1,"")</f>
        <v>#VALUE!</v>
      </c>
      <c r="AY702" s="25" t="n">
        <v>0</v>
      </c>
      <c r="AZ702" s="26" t="n">
        <v>0</v>
      </c>
      <c r="BA702" s="25" t="n">
        <v>0</v>
      </c>
      <c r="BB702" s="26" t="n">
        <v>0</v>
      </c>
      <c r="BC702" s="25" t="n">
        <v>0</v>
      </c>
      <c r="BD702" s="26" t="n">
        <v>0</v>
      </c>
      <c r="BE702" s="25" t="n">
        <v>7</v>
      </c>
      <c r="BF702" s="26" t="n">
        <v>100</v>
      </c>
      <c r="BG702" s="25" t="n">
        <v>7</v>
      </c>
    </row>
    <row r="703" customFormat="false" ht="15" hidden="false" customHeight="false" outlineLevel="0" collapsed="false">
      <c r="A703" s="15" t="s">
        <v>2761</v>
      </c>
      <c r="B703" s="15" t="s">
        <v>2761</v>
      </c>
      <c r="C703" s="16" t="s">
        <v>1299</v>
      </c>
      <c r="D703" s="17" t="n">
        <v>5.8</v>
      </c>
      <c r="E703" s="16" t="s">
        <v>243</v>
      </c>
      <c r="F703" s="18" t="n">
        <v>29.2631578947368</v>
      </c>
      <c r="G703" s="16"/>
      <c r="H703" s="19"/>
      <c r="I703" s="7"/>
      <c r="J703" s="7"/>
      <c r="K703" s="8" t="s">
        <v>68</v>
      </c>
      <c r="L703" s="20" t="n">
        <v>703</v>
      </c>
      <c r="M703" s="20"/>
      <c r="N703" s="10"/>
      <c r="O703" s="27" t="s">
        <v>21</v>
      </c>
      <c r="P703" s="28" t="n">
        <v>42710.358275463</v>
      </c>
      <c r="Q703" s="27" t="s">
        <v>2765</v>
      </c>
      <c r="R703" s="27"/>
      <c r="S703" s="27"/>
      <c r="T703" s="27"/>
      <c r="U703" s="28" t="n">
        <v>42710.358275463</v>
      </c>
      <c r="V703" s="23" t="s">
        <v>2766</v>
      </c>
      <c r="W703" s="27"/>
      <c r="X703" s="27"/>
      <c r="Y703" s="27" t="s">
        <v>2767</v>
      </c>
      <c r="Z703" s="27"/>
      <c r="AA703" s="29" t="inlineStr">
        <f aca="false">FALSE()</f>
        <is>
          <t/>
        </is>
      </c>
      <c r="AB703" s="29" t="n">
        <v>1</v>
      </c>
      <c r="AC703" s="29"/>
      <c r="AD703" s="29" t="inlineStr">
        <f aca="false">FALSE()</f>
        <is>
          <t/>
        </is>
      </c>
      <c r="AE703" s="29" t="s">
        <v>75</v>
      </c>
      <c r="AF703" s="29"/>
      <c r="AG703" s="29"/>
      <c r="AH703" s="29" t="inlineStr">
        <f aca="false">FALSE()</f>
        <is>
          <t/>
        </is>
      </c>
      <c r="AI703" s="29" t="n">
        <v>0</v>
      </c>
      <c r="AJ703" s="29"/>
      <c r="AK703" s="29" t="s">
        <v>84</v>
      </c>
      <c r="AL703" s="29" t="inlineStr">
        <f aca="false">FALSE()</f>
        <is>
          <t/>
        </is>
      </c>
      <c r="AM703" s="29" t="s">
        <v>2767</v>
      </c>
      <c r="AN703" s="29"/>
      <c r="AO703" s="29"/>
      <c r="AP703" s="29"/>
      <c r="AQ703" s="29"/>
      <c r="AR703" s="29"/>
      <c r="AS703" s="29"/>
      <c r="AT703" s="29"/>
      <c r="AU703" s="29"/>
      <c r="AV703" s="0" t="n">
        <v>3</v>
      </c>
      <c r="AW703" s="24" t="e">
        <f aca="false">REPLACE(INDEX(GroupVertices[group], MATCH(Edges[[#this row],[vertex 1]],GroupVertices[vertex],0)),1,1,"")</f>
        <v>#VALUE!</v>
      </c>
      <c r="AX703" s="24" t="e">
        <f aca="false">REPLACE(INDEX(GroupVertices[group], MATCH(Edges[[#this row],[vertex 2]],GroupVertices[vertex],0)),1,1,"")</f>
        <v>#VALUE!</v>
      </c>
      <c r="AY703" s="25" t="n">
        <v>1</v>
      </c>
      <c r="AZ703" s="26" t="n">
        <v>5.55555555555556</v>
      </c>
      <c r="BA703" s="25" t="n">
        <v>0</v>
      </c>
      <c r="BB703" s="26" t="n">
        <v>0</v>
      </c>
      <c r="BC703" s="25" t="n">
        <v>0</v>
      </c>
      <c r="BD703" s="26" t="n">
        <v>0</v>
      </c>
      <c r="BE703" s="25" t="n">
        <v>17</v>
      </c>
      <c r="BF703" s="26" t="n">
        <v>94.4444444444444</v>
      </c>
      <c r="BG703" s="25" t="n">
        <v>18</v>
      </c>
    </row>
    <row r="704" customFormat="false" ht="15" hidden="false" customHeight="false" outlineLevel="0" collapsed="false">
      <c r="A704" s="15" t="s">
        <v>2761</v>
      </c>
      <c r="B704" s="15" t="s">
        <v>2761</v>
      </c>
      <c r="C704" s="16" t="s">
        <v>1299</v>
      </c>
      <c r="D704" s="17" t="n">
        <v>5.8</v>
      </c>
      <c r="E704" s="16" t="s">
        <v>243</v>
      </c>
      <c r="F704" s="18" t="n">
        <v>29.2631578947368</v>
      </c>
      <c r="G704" s="16"/>
      <c r="H704" s="19"/>
      <c r="I704" s="7"/>
      <c r="J704" s="7"/>
      <c r="K704" s="8" t="s">
        <v>68</v>
      </c>
      <c r="L704" s="20" t="n">
        <v>704</v>
      </c>
      <c r="M704" s="20"/>
      <c r="N704" s="10"/>
      <c r="O704" s="27" t="s">
        <v>21</v>
      </c>
      <c r="P704" s="28" t="n">
        <v>42710.3591087963</v>
      </c>
      <c r="Q704" s="27" t="s">
        <v>2768</v>
      </c>
      <c r="R704" s="27"/>
      <c r="S704" s="27"/>
      <c r="T704" s="27"/>
      <c r="U704" s="28" t="n">
        <v>42710.3591087963</v>
      </c>
      <c r="V704" s="23" t="s">
        <v>2769</v>
      </c>
      <c r="W704" s="27"/>
      <c r="X704" s="27"/>
      <c r="Y704" s="27" t="s">
        <v>2770</v>
      </c>
      <c r="Z704" s="27"/>
      <c r="AA704" s="29" t="inlineStr">
        <f aca="false">FALSE()</f>
        <is>
          <t/>
        </is>
      </c>
      <c r="AB704" s="29" t="n">
        <v>0</v>
      </c>
      <c r="AC704" s="29"/>
      <c r="AD704" s="29" t="inlineStr">
        <f aca="false">FALSE()</f>
        <is>
          <t/>
        </is>
      </c>
      <c r="AE704" s="29" t="s">
        <v>75</v>
      </c>
      <c r="AF704" s="29"/>
      <c r="AG704" s="29"/>
      <c r="AH704" s="29" t="inlineStr">
        <f aca="false">FALSE()</f>
        <is>
          <t/>
        </is>
      </c>
      <c r="AI704" s="29" t="n">
        <v>0</v>
      </c>
      <c r="AJ704" s="29"/>
      <c r="AK704" s="29" t="s">
        <v>84</v>
      </c>
      <c r="AL704" s="29" t="inlineStr">
        <f aca="false">FALSE()</f>
        <is>
          <t/>
        </is>
      </c>
      <c r="AM704" s="29" t="s">
        <v>2770</v>
      </c>
      <c r="AN704" s="29"/>
      <c r="AO704" s="29"/>
      <c r="AP704" s="29"/>
      <c r="AQ704" s="29"/>
      <c r="AR704" s="29"/>
      <c r="AS704" s="29"/>
      <c r="AT704" s="29"/>
      <c r="AU704" s="29"/>
      <c r="AV704" s="0" t="n">
        <v>3</v>
      </c>
      <c r="AW704" s="24" t="e">
        <f aca="false">REPLACE(INDEX(GroupVertices[group], MATCH(Edges[[#this row],[vertex 1]],GroupVertices[vertex],0)),1,1,"")</f>
        <v>#VALUE!</v>
      </c>
      <c r="AX704" s="24" t="e">
        <f aca="false">REPLACE(INDEX(GroupVertices[group], MATCH(Edges[[#this row],[vertex 2]],GroupVertices[vertex],0)),1,1,"")</f>
        <v>#VALUE!</v>
      </c>
      <c r="AY704" s="25" t="n">
        <v>1</v>
      </c>
      <c r="AZ704" s="26" t="n">
        <v>9.09090909090909</v>
      </c>
      <c r="BA704" s="25" t="n">
        <v>0</v>
      </c>
      <c r="BB704" s="26" t="n">
        <v>0</v>
      </c>
      <c r="BC704" s="25" t="n">
        <v>0</v>
      </c>
      <c r="BD704" s="26" t="n">
        <v>0</v>
      </c>
      <c r="BE704" s="25" t="n">
        <v>10</v>
      </c>
      <c r="BF704" s="26" t="n">
        <v>90.9090909090909</v>
      </c>
      <c r="BG704" s="25" t="n">
        <v>11</v>
      </c>
    </row>
    <row r="705" customFormat="false" ht="15" hidden="false" customHeight="false" outlineLevel="0" collapsed="false">
      <c r="A705" s="15" t="s">
        <v>2771</v>
      </c>
      <c r="B705" s="15" t="s">
        <v>2772</v>
      </c>
      <c r="C705" s="16" t="s">
        <v>66</v>
      </c>
      <c r="D705" s="17" t="n">
        <v>3</v>
      </c>
      <c r="E705" s="16" t="s">
        <v>67</v>
      </c>
      <c r="F705" s="18" t="n">
        <v>32</v>
      </c>
      <c r="G705" s="16"/>
      <c r="H705" s="19"/>
      <c r="I705" s="7"/>
      <c r="J705" s="7"/>
      <c r="K705" s="8" t="s">
        <v>68</v>
      </c>
      <c r="L705" s="20" t="n">
        <v>705</v>
      </c>
      <c r="M705" s="20"/>
      <c r="N705" s="10"/>
      <c r="O705" s="27" t="s">
        <v>69</v>
      </c>
      <c r="P705" s="28" t="n">
        <v>42710.5285416667</v>
      </c>
      <c r="Q705" s="27" t="s">
        <v>2773</v>
      </c>
      <c r="R705" s="27"/>
      <c r="S705" s="27"/>
      <c r="T705" s="27"/>
      <c r="U705" s="28" t="n">
        <v>42710.5285416667</v>
      </c>
      <c r="V705" s="23" t="s">
        <v>2774</v>
      </c>
      <c r="W705" s="27"/>
      <c r="X705" s="27"/>
      <c r="Y705" s="27" t="s">
        <v>2775</v>
      </c>
      <c r="Z705" s="27"/>
      <c r="AA705" s="29" t="inlineStr">
        <f aca="false">FALSE()</f>
        <is>
          <t/>
        </is>
      </c>
      <c r="AB705" s="29" t="n">
        <v>0</v>
      </c>
      <c r="AC705" s="29"/>
      <c r="AD705" s="29" t="inlineStr">
        <f aca="false">FALSE()</f>
        <is>
          <t/>
        </is>
      </c>
      <c r="AE705" s="29" t="s">
        <v>75</v>
      </c>
      <c r="AF705" s="29"/>
      <c r="AG705" s="29"/>
      <c r="AH705" s="29" t="inlineStr">
        <f aca="false">FALSE()</f>
        <is>
          <t/>
        </is>
      </c>
      <c r="AI705" s="29" t="n">
        <v>2</v>
      </c>
      <c r="AJ705" s="29" t="s">
        <v>2776</v>
      </c>
      <c r="AK705" s="29" t="s">
        <v>76</v>
      </c>
      <c r="AL705" s="29" t="inlineStr">
        <f aca="false">FALSE()</f>
        <is>
          <t/>
        </is>
      </c>
      <c r="AM705" s="29" t="s">
        <v>2776</v>
      </c>
      <c r="AN705" s="29"/>
      <c r="AO705" s="29"/>
      <c r="AP705" s="29"/>
      <c r="AQ705" s="29"/>
      <c r="AR705" s="29"/>
      <c r="AS705" s="29"/>
      <c r="AT705" s="29"/>
      <c r="AU705" s="29"/>
      <c r="AV705" s="0" t="n">
        <v>1</v>
      </c>
      <c r="AW705" s="24" t="e">
        <f aca="false">REPLACE(INDEX(GroupVertices[group], MATCH(Edges[[#this row],[vertex 1]],GroupVertices[vertex],0)),1,1,"")</f>
        <v>#VALUE!</v>
      </c>
      <c r="AX705" s="24" t="e">
        <f aca="false">REPLACE(INDEX(GroupVertices[group], MATCH(Edges[[#this row],[vertex 2]],GroupVertices[vertex],0)),1,1,"")</f>
        <v>#VALUE!</v>
      </c>
      <c r="AY705" s="25" t="n">
        <v>0</v>
      </c>
      <c r="AZ705" s="26" t="n">
        <v>0</v>
      </c>
      <c r="BA705" s="25" t="n">
        <v>0</v>
      </c>
      <c r="BB705" s="26" t="n">
        <v>0</v>
      </c>
      <c r="BC705" s="25" t="n">
        <v>0</v>
      </c>
      <c r="BD705" s="26" t="n">
        <v>0</v>
      </c>
      <c r="BE705" s="25" t="n">
        <v>23</v>
      </c>
      <c r="BF705" s="26" t="n">
        <v>100</v>
      </c>
      <c r="BG705" s="25" t="n">
        <v>23</v>
      </c>
    </row>
    <row r="706" customFormat="false" ht="15" hidden="false" customHeight="false" outlineLevel="0" collapsed="false">
      <c r="A706" s="15" t="s">
        <v>2777</v>
      </c>
      <c r="B706" s="15" t="s">
        <v>2778</v>
      </c>
      <c r="C706" s="16" t="s">
        <v>66</v>
      </c>
      <c r="D706" s="17" t="n">
        <v>3</v>
      </c>
      <c r="E706" s="16" t="s">
        <v>67</v>
      </c>
      <c r="F706" s="18" t="n">
        <v>32</v>
      </c>
      <c r="G706" s="16"/>
      <c r="H706" s="19"/>
      <c r="I706" s="7"/>
      <c r="J706" s="7"/>
      <c r="K706" s="8" t="s">
        <v>68</v>
      </c>
      <c r="L706" s="20" t="n">
        <v>706</v>
      </c>
      <c r="M706" s="20"/>
      <c r="N706" s="10"/>
      <c r="O706" s="27" t="s">
        <v>69</v>
      </c>
      <c r="P706" s="28" t="n">
        <v>42710.5333564815</v>
      </c>
      <c r="Q706" s="31" t="s">
        <v>2779</v>
      </c>
      <c r="R706" s="23" t="s">
        <v>2780</v>
      </c>
      <c r="S706" s="27" t="s">
        <v>2781</v>
      </c>
      <c r="T706" s="27" t="s">
        <v>2782</v>
      </c>
      <c r="U706" s="28" t="n">
        <v>42710.5333564815</v>
      </c>
      <c r="V706" s="23" t="s">
        <v>2783</v>
      </c>
      <c r="W706" s="27"/>
      <c r="X706" s="27"/>
      <c r="Y706" s="27" t="s">
        <v>2784</v>
      </c>
      <c r="Z706" s="27"/>
      <c r="AA706" s="29" t="inlineStr">
        <f aca="false">FALSE()</f>
        <is>
          <t/>
        </is>
      </c>
      <c r="AB706" s="29" t="n">
        <v>0</v>
      </c>
      <c r="AC706" s="29"/>
      <c r="AD706" s="29" t="inlineStr">
        <f aca="false">FALSE()</f>
        <is>
          <t/>
        </is>
      </c>
      <c r="AE706" s="29" t="s">
        <v>75</v>
      </c>
      <c r="AF706" s="29"/>
      <c r="AG706" s="29"/>
      <c r="AH706" s="29" t="inlineStr">
        <f aca="false">FALSE()</f>
        <is>
          <t/>
        </is>
      </c>
      <c r="AI706" s="29" t="n">
        <v>1</v>
      </c>
      <c r="AJ706" s="29"/>
      <c r="AK706" s="29" t="s">
        <v>76</v>
      </c>
      <c r="AL706" s="29" t="inlineStr">
        <f aca="false">FALSE()</f>
        <is>
          <t/>
        </is>
      </c>
      <c r="AM706" s="29" t="s">
        <v>2784</v>
      </c>
      <c r="AN706" s="29"/>
      <c r="AO706" s="29"/>
      <c r="AP706" s="29"/>
      <c r="AQ706" s="29"/>
      <c r="AR706" s="29"/>
      <c r="AS706" s="29"/>
      <c r="AT706" s="29"/>
      <c r="AU706" s="29"/>
      <c r="AV706" s="0" t="n">
        <v>1</v>
      </c>
      <c r="AW706" s="24" t="e">
        <f aca="false">REPLACE(INDEX(GroupVertices[group], MATCH(Edges[[#this row],[vertex 1]],GroupVertices[vertex],0)),1,1,"")</f>
        <v>#VALUE!</v>
      </c>
      <c r="AX706" s="24" t="e">
        <f aca="false">REPLACE(INDEX(GroupVertices[group], MATCH(Edges[[#this row],[vertex 2]],GroupVertices[vertex],0)),1,1,"")</f>
        <v>#VALUE!</v>
      </c>
      <c r="AY706" s="25" t="n">
        <v>1</v>
      </c>
      <c r="AZ706" s="26" t="n">
        <v>7.14285714285714</v>
      </c>
      <c r="BA706" s="25" t="n">
        <v>0</v>
      </c>
      <c r="BB706" s="26" t="n">
        <v>0</v>
      </c>
      <c r="BC706" s="25" t="n">
        <v>0</v>
      </c>
      <c r="BD706" s="26" t="n">
        <v>0</v>
      </c>
      <c r="BE706" s="25" t="n">
        <v>13</v>
      </c>
      <c r="BF706" s="26" t="n">
        <v>92.8571428571429</v>
      </c>
      <c r="BG706" s="25" t="n">
        <v>14</v>
      </c>
    </row>
    <row r="707" customFormat="false" ht="15" hidden="false" customHeight="false" outlineLevel="0" collapsed="false">
      <c r="A707" s="15" t="s">
        <v>2785</v>
      </c>
      <c r="B707" s="15" t="s">
        <v>2778</v>
      </c>
      <c r="C707" s="16" t="s">
        <v>66</v>
      </c>
      <c r="D707" s="17" t="n">
        <v>3</v>
      </c>
      <c r="E707" s="16" t="s">
        <v>67</v>
      </c>
      <c r="F707" s="18" t="n">
        <v>32</v>
      </c>
      <c r="G707" s="16"/>
      <c r="H707" s="19"/>
      <c r="I707" s="7"/>
      <c r="J707" s="7"/>
      <c r="K707" s="8" t="s">
        <v>68</v>
      </c>
      <c r="L707" s="20" t="n">
        <v>707</v>
      </c>
      <c r="M707" s="20"/>
      <c r="N707" s="10"/>
      <c r="O707" s="27" t="s">
        <v>69</v>
      </c>
      <c r="P707" s="28" t="n">
        <v>42710.5448263889</v>
      </c>
      <c r="Q707" s="31" t="s">
        <v>2786</v>
      </c>
      <c r="R707" s="23" t="s">
        <v>2780</v>
      </c>
      <c r="S707" s="27" t="s">
        <v>2781</v>
      </c>
      <c r="T707" s="27" t="s">
        <v>2782</v>
      </c>
      <c r="U707" s="28" t="n">
        <v>42710.5448263889</v>
      </c>
      <c r="V707" s="23" t="s">
        <v>2787</v>
      </c>
      <c r="W707" s="27"/>
      <c r="X707" s="27"/>
      <c r="Y707" s="27" t="s">
        <v>2788</v>
      </c>
      <c r="Z707" s="27"/>
      <c r="AA707" s="29" t="inlineStr">
        <f aca="false">FALSE()</f>
        <is>
          <t/>
        </is>
      </c>
      <c r="AB707" s="29" t="n">
        <v>0</v>
      </c>
      <c r="AC707" s="29"/>
      <c r="AD707" s="29" t="inlineStr">
        <f aca="false">FALSE()</f>
        <is>
          <t/>
        </is>
      </c>
      <c r="AE707" s="29" t="s">
        <v>75</v>
      </c>
      <c r="AF707" s="29"/>
      <c r="AG707" s="29"/>
      <c r="AH707" s="29" t="inlineStr">
        <f aca="false">FALSE()</f>
        <is>
          <t/>
        </is>
      </c>
      <c r="AI707" s="29" t="n">
        <v>1</v>
      </c>
      <c r="AJ707" s="29" t="s">
        <v>2784</v>
      </c>
      <c r="AK707" s="29" t="s">
        <v>76</v>
      </c>
      <c r="AL707" s="29" t="inlineStr">
        <f aca="false">FALSE()</f>
        <is>
          <t/>
        </is>
      </c>
      <c r="AM707" s="29" t="s">
        <v>2784</v>
      </c>
      <c r="AN707" s="29"/>
      <c r="AO707" s="29"/>
      <c r="AP707" s="29"/>
      <c r="AQ707" s="29"/>
      <c r="AR707" s="29"/>
      <c r="AS707" s="29"/>
      <c r="AT707" s="29"/>
      <c r="AU707" s="29"/>
      <c r="AV707" s="0" t="n">
        <v>1</v>
      </c>
      <c r="AW707" s="24" t="e">
        <f aca="false">REPLACE(INDEX(GroupVertices[group], MATCH(Edges[[#this row],[vertex 1]],GroupVertices[vertex],0)),1,1,"")</f>
        <v>#VALUE!</v>
      </c>
      <c r="AX707" s="24" t="e">
        <f aca="false">REPLACE(INDEX(GroupVertices[group], MATCH(Edges[[#this row],[vertex 2]],GroupVertices[vertex],0)),1,1,"")</f>
        <v>#VALUE!</v>
      </c>
      <c r="AY707" s="25"/>
      <c r="AZ707" s="26"/>
      <c r="BA707" s="25"/>
      <c r="BB707" s="26"/>
      <c r="BC707" s="25"/>
      <c r="BD707" s="26"/>
      <c r="BE707" s="25"/>
      <c r="BF707" s="26"/>
      <c r="BG707" s="25"/>
    </row>
    <row r="708" customFormat="false" ht="15" hidden="false" customHeight="false" outlineLevel="0" collapsed="false">
      <c r="A708" s="15" t="s">
        <v>2785</v>
      </c>
      <c r="B708" s="15" t="s">
        <v>2777</v>
      </c>
      <c r="C708" s="16" t="s">
        <v>66</v>
      </c>
      <c r="D708" s="17" t="n">
        <v>3</v>
      </c>
      <c r="E708" s="16" t="s">
        <v>67</v>
      </c>
      <c r="F708" s="18" t="n">
        <v>32</v>
      </c>
      <c r="G708" s="16"/>
      <c r="H708" s="19"/>
      <c r="I708" s="7"/>
      <c r="J708" s="7"/>
      <c r="K708" s="8" t="s">
        <v>68</v>
      </c>
      <c r="L708" s="20" t="n">
        <v>708</v>
      </c>
      <c r="M708" s="20"/>
      <c r="N708" s="10"/>
      <c r="O708" s="27" t="s">
        <v>69</v>
      </c>
      <c r="P708" s="28" t="n">
        <v>42710.5448263889</v>
      </c>
      <c r="Q708" s="31" t="s">
        <v>2786</v>
      </c>
      <c r="R708" s="23" t="s">
        <v>2780</v>
      </c>
      <c r="S708" s="27" t="s">
        <v>2781</v>
      </c>
      <c r="T708" s="27" t="s">
        <v>2782</v>
      </c>
      <c r="U708" s="28" t="n">
        <v>42710.5448263889</v>
      </c>
      <c r="V708" s="23" t="s">
        <v>2787</v>
      </c>
      <c r="W708" s="27"/>
      <c r="X708" s="27"/>
      <c r="Y708" s="27" t="s">
        <v>2788</v>
      </c>
      <c r="Z708" s="27"/>
      <c r="AA708" s="29" t="inlineStr">
        <f aca="false">FALSE()</f>
        <is>
          <t/>
        </is>
      </c>
      <c r="AB708" s="29" t="n">
        <v>0</v>
      </c>
      <c r="AC708" s="29"/>
      <c r="AD708" s="29" t="inlineStr">
        <f aca="false">FALSE()</f>
        <is>
          <t/>
        </is>
      </c>
      <c r="AE708" s="29" t="s">
        <v>75</v>
      </c>
      <c r="AF708" s="29"/>
      <c r="AG708" s="29"/>
      <c r="AH708" s="29" t="inlineStr">
        <f aca="false">FALSE()</f>
        <is>
          <t/>
        </is>
      </c>
      <c r="AI708" s="29" t="n">
        <v>1</v>
      </c>
      <c r="AJ708" s="29" t="s">
        <v>2784</v>
      </c>
      <c r="AK708" s="29" t="s">
        <v>76</v>
      </c>
      <c r="AL708" s="29" t="inlineStr">
        <f aca="false">FALSE()</f>
        <is>
          <t/>
        </is>
      </c>
      <c r="AM708" s="29" t="s">
        <v>2784</v>
      </c>
      <c r="AN708" s="29"/>
      <c r="AO708" s="29"/>
      <c r="AP708" s="29"/>
      <c r="AQ708" s="29"/>
      <c r="AR708" s="29"/>
      <c r="AS708" s="29"/>
      <c r="AT708" s="29"/>
      <c r="AU708" s="29"/>
      <c r="AV708" s="0" t="n">
        <v>1</v>
      </c>
      <c r="AW708" s="24" t="e">
        <f aca="false">REPLACE(INDEX(GroupVertices[group], MATCH(Edges[[#this row],[vertex 1]],GroupVertices[vertex],0)),1,1,"")</f>
        <v>#VALUE!</v>
      </c>
      <c r="AX708" s="24" t="e">
        <f aca="false">REPLACE(INDEX(GroupVertices[group], MATCH(Edges[[#this row],[vertex 2]],GroupVertices[vertex],0)),1,1,"")</f>
        <v>#VALUE!</v>
      </c>
      <c r="AY708" s="25" t="n">
        <v>1</v>
      </c>
      <c r="AZ708" s="26" t="n">
        <v>6.25</v>
      </c>
      <c r="BA708" s="25" t="n">
        <v>0</v>
      </c>
      <c r="BB708" s="26" t="n">
        <v>0</v>
      </c>
      <c r="BC708" s="25" t="n">
        <v>0</v>
      </c>
      <c r="BD708" s="26" t="n">
        <v>0</v>
      </c>
      <c r="BE708" s="25" t="n">
        <v>15</v>
      </c>
      <c r="BF708" s="26" t="n">
        <v>93.75</v>
      </c>
      <c r="BG708" s="25" t="n">
        <v>16</v>
      </c>
    </row>
    <row r="709" customFormat="false" ht="15" hidden="false" customHeight="false" outlineLevel="0" collapsed="false">
      <c r="A709" s="15" t="s">
        <v>2789</v>
      </c>
      <c r="B709" s="15" t="s">
        <v>2789</v>
      </c>
      <c r="C709" s="16" t="s">
        <v>66</v>
      </c>
      <c r="D709" s="17" t="n">
        <v>3</v>
      </c>
      <c r="E709" s="16" t="s">
        <v>67</v>
      </c>
      <c r="F709" s="18" t="n">
        <v>32</v>
      </c>
      <c r="G709" s="16"/>
      <c r="H709" s="19"/>
      <c r="I709" s="7"/>
      <c r="J709" s="7"/>
      <c r="K709" s="8" t="s">
        <v>68</v>
      </c>
      <c r="L709" s="20" t="n">
        <v>709</v>
      </c>
      <c r="M709" s="20"/>
      <c r="N709" s="10"/>
      <c r="O709" s="27" t="s">
        <v>21</v>
      </c>
      <c r="P709" s="28" t="n">
        <v>42710.5564236111</v>
      </c>
      <c r="Q709" s="27" t="s">
        <v>2790</v>
      </c>
      <c r="R709" s="23" t="s">
        <v>2791</v>
      </c>
      <c r="S709" s="27" t="s">
        <v>2792</v>
      </c>
      <c r="T709" s="27" t="s">
        <v>2793</v>
      </c>
      <c r="U709" s="28" t="n">
        <v>42710.5564236111</v>
      </c>
      <c r="V709" s="23" t="s">
        <v>2794</v>
      </c>
      <c r="W709" s="27"/>
      <c r="X709" s="27"/>
      <c r="Y709" s="27" t="s">
        <v>2795</v>
      </c>
      <c r="Z709" s="27"/>
      <c r="AA709" s="29" t="inlineStr">
        <f aca="false">FALSE()</f>
        <is>
          <t/>
        </is>
      </c>
      <c r="AB709" s="29" t="n">
        <v>0</v>
      </c>
      <c r="AC709" s="29"/>
      <c r="AD709" s="29" t="inlineStr">
        <f aca="false">FALSE()</f>
        <is>
          <t/>
        </is>
      </c>
      <c r="AE709" s="29" t="s">
        <v>75</v>
      </c>
      <c r="AF709" s="29"/>
      <c r="AG709" s="29"/>
      <c r="AH709" s="29" t="inlineStr">
        <f aca="false">FALSE()</f>
        <is>
          <t/>
        </is>
      </c>
      <c r="AI709" s="29" t="n">
        <v>0</v>
      </c>
      <c r="AJ709" s="29"/>
      <c r="AK709" s="29" t="s">
        <v>2796</v>
      </c>
      <c r="AL709" s="29" t="inlineStr">
        <f aca="false">FALSE()</f>
        <is>
          <t/>
        </is>
      </c>
      <c r="AM709" s="29" t="s">
        <v>2795</v>
      </c>
      <c r="AN709" s="29"/>
      <c r="AO709" s="29"/>
      <c r="AP709" s="29"/>
      <c r="AQ709" s="29"/>
      <c r="AR709" s="29"/>
      <c r="AS709" s="29"/>
      <c r="AT709" s="29"/>
      <c r="AU709" s="29"/>
      <c r="AV709" s="0" t="n">
        <v>1</v>
      </c>
      <c r="AW709" s="24" t="e">
        <f aca="false">REPLACE(INDEX(GroupVertices[group], MATCH(Edges[[#this row],[vertex 1]],GroupVertices[vertex],0)),1,1,"")</f>
        <v>#VALUE!</v>
      </c>
      <c r="AX709" s="24" t="e">
        <f aca="false">REPLACE(INDEX(GroupVertices[group], MATCH(Edges[[#this row],[vertex 2]],GroupVertices[vertex],0)),1,1,"")</f>
        <v>#VALUE!</v>
      </c>
      <c r="AY709" s="25" t="n">
        <v>0</v>
      </c>
      <c r="AZ709" s="26" t="n">
        <v>0</v>
      </c>
      <c r="BA709" s="25" t="n">
        <v>0</v>
      </c>
      <c r="BB709" s="26" t="n">
        <v>0</v>
      </c>
      <c r="BC709" s="25" t="n">
        <v>0</v>
      </c>
      <c r="BD709" s="26" t="n">
        <v>0</v>
      </c>
      <c r="BE709" s="25" t="n">
        <v>15</v>
      </c>
      <c r="BF709" s="26" t="n">
        <v>100</v>
      </c>
      <c r="BG709" s="25" t="n">
        <v>15</v>
      </c>
    </row>
    <row r="710" customFormat="false" ht="15" hidden="false" customHeight="false" outlineLevel="0" collapsed="false">
      <c r="A710" s="15" t="s">
        <v>2797</v>
      </c>
      <c r="B710" s="15" t="s">
        <v>2798</v>
      </c>
      <c r="C710" s="16" t="s">
        <v>66</v>
      </c>
      <c r="D710" s="17" t="n">
        <v>3</v>
      </c>
      <c r="E710" s="16" t="s">
        <v>67</v>
      </c>
      <c r="F710" s="18" t="n">
        <v>32</v>
      </c>
      <c r="G710" s="16"/>
      <c r="H710" s="19"/>
      <c r="I710" s="7"/>
      <c r="J710" s="7"/>
      <c r="K710" s="8" t="s">
        <v>68</v>
      </c>
      <c r="L710" s="20" t="n">
        <v>710</v>
      </c>
      <c r="M710" s="20"/>
      <c r="N710" s="10"/>
      <c r="O710" s="27" t="s">
        <v>69</v>
      </c>
      <c r="P710" s="28" t="n">
        <v>42710.5767939815</v>
      </c>
      <c r="Q710" s="27" t="s">
        <v>2799</v>
      </c>
      <c r="R710" s="23" t="s">
        <v>2800</v>
      </c>
      <c r="S710" s="27" t="s">
        <v>2801</v>
      </c>
      <c r="T710" s="27" t="s">
        <v>2802</v>
      </c>
      <c r="U710" s="28" t="n">
        <v>42710.5767939815</v>
      </c>
      <c r="V710" s="23" t="s">
        <v>2803</v>
      </c>
      <c r="W710" s="27"/>
      <c r="X710" s="27"/>
      <c r="Y710" s="27" t="s">
        <v>2804</v>
      </c>
      <c r="Z710" s="27"/>
      <c r="AA710" s="29" t="inlineStr">
        <f aca="false">FALSE()</f>
        <is>
          <t/>
        </is>
      </c>
      <c r="AB710" s="29" t="n">
        <v>0</v>
      </c>
      <c r="AC710" s="29"/>
      <c r="AD710" s="29" t="inlineStr">
        <f aca="false">FALSE()</f>
        <is>
          <t/>
        </is>
      </c>
      <c r="AE710" s="29" t="s">
        <v>75</v>
      </c>
      <c r="AF710" s="29"/>
      <c r="AG710" s="29"/>
      <c r="AH710" s="29" t="inlineStr">
        <f aca="false">FALSE()</f>
        <is>
          <t/>
        </is>
      </c>
      <c r="AI710" s="29" t="n">
        <v>5</v>
      </c>
      <c r="AJ710" s="29" t="s">
        <v>2805</v>
      </c>
      <c r="AK710" s="29" t="s">
        <v>84</v>
      </c>
      <c r="AL710" s="29" t="inlineStr">
        <f aca="false">FALSE()</f>
        <is>
          <t/>
        </is>
      </c>
      <c r="AM710" s="29" t="s">
        <v>2805</v>
      </c>
      <c r="AN710" s="29"/>
      <c r="AO710" s="29"/>
      <c r="AP710" s="29"/>
      <c r="AQ710" s="29"/>
      <c r="AR710" s="29"/>
      <c r="AS710" s="29"/>
      <c r="AT710" s="29"/>
      <c r="AU710" s="29"/>
      <c r="AV710" s="0" t="n">
        <v>1</v>
      </c>
      <c r="AW710" s="24" t="e">
        <f aca="false">REPLACE(INDEX(GroupVertices[group], MATCH(Edges[[#this row],[vertex 1]],GroupVertices[vertex],0)),1,1,"")</f>
        <v>#VALUE!</v>
      </c>
      <c r="AX710" s="24" t="e">
        <f aca="false">REPLACE(INDEX(GroupVertices[group], MATCH(Edges[[#this row],[vertex 2]],GroupVertices[vertex],0)),1,1,"")</f>
        <v>#VALUE!</v>
      </c>
      <c r="AY710" s="25" t="n">
        <v>2</v>
      </c>
      <c r="AZ710" s="26" t="n">
        <v>15.3846153846154</v>
      </c>
      <c r="BA710" s="25" t="n">
        <v>0</v>
      </c>
      <c r="BB710" s="26" t="n">
        <v>0</v>
      </c>
      <c r="BC710" s="25" t="n">
        <v>0</v>
      </c>
      <c r="BD710" s="26" t="n">
        <v>0</v>
      </c>
      <c r="BE710" s="25" t="n">
        <v>11</v>
      </c>
      <c r="BF710" s="26" t="n">
        <v>84.6153846153846</v>
      </c>
      <c r="BG710" s="25" t="n">
        <v>13</v>
      </c>
    </row>
    <row r="711" customFormat="false" ht="15" hidden="false" customHeight="false" outlineLevel="0" collapsed="false">
      <c r="A711" s="15" t="s">
        <v>2806</v>
      </c>
      <c r="B711" s="15" t="s">
        <v>2798</v>
      </c>
      <c r="C711" s="16" t="s">
        <v>66</v>
      </c>
      <c r="D711" s="17" t="n">
        <v>3</v>
      </c>
      <c r="E711" s="16" t="s">
        <v>67</v>
      </c>
      <c r="F711" s="18" t="n">
        <v>32</v>
      </c>
      <c r="G711" s="16"/>
      <c r="H711" s="19"/>
      <c r="I711" s="7"/>
      <c r="J711" s="7"/>
      <c r="K711" s="8" t="s">
        <v>68</v>
      </c>
      <c r="L711" s="20" t="n">
        <v>711</v>
      </c>
      <c r="M711" s="20"/>
      <c r="N711" s="10"/>
      <c r="O711" s="27" t="s">
        <v>69</v>
      </c>
      <c r="P711" s="28" t="n">
        <v>42710.5834259259</v>
      </c>
      <c r="Q711" s="27" t="s">
        <v>2799</v>
      </c>
      <c r="R711" s="23" t="s">
        <v>2800</v>
      </c>
      <c r="S711" s="27" t="s">
        <v>2801</v>
      </c>
      <c r="T711" s="27" t="s">
        <v>2802</v>
      </c>
      <c r="U711" s="28" t="n">
        <v>42710.5834259259</v>
      </c>
      <c r="V711" s="23" t="s">
        <v>2807</v>
      </c>
      <c r="W711" s="27"/>
      <c r="X711" s="27"/>
      <c r="Y711" s="27" t="s">
        <v>2808</v>
      </c>
      <c r="Z711" s="27"/>
      <c r="AA711" s="29" t="inlineStr">
        <f aca="false">FALSE()</f>
        <is>
          <t/>
        </is>
      </c>
      <c r="AB711" s="29" t="n">
        <v>0</v>
      </c>
      <c r="AC711" s="29"/>
      <c r="AD711" s="29" t="inlineStr">
        <f aca="false">FALSE()</f>
        <is>
          <t/>
        </is>
      </c>
      <c r="AE711" s="29" t="s">
        <v>75</v>
      </c>
      <c r="AF711" s="29"/>
      <c r="AG711" s="29"/>
      <c r="AH711" s="29" t="inlineStr">
        <f aca="false">FALSE()</f>
        <is>
          <t/>
        </is>
      </c>
      <c r="AI711" s="29" t="n">
        <v>5</v>
      </c>
      <c r="AJ711" s="29" t="s">
        <v>2805</v>
      </c>
      <c r="AK711" s="29" t="s">
        <v>2809</v>
      </c>
      <c r="AL711" s="29" t="inlineStr">
        <f aca="false">FALSE()</f>
        <is>
          <t/>
        </is>
      </c>
      <c r="AM711" s="29" t="s">
        <v>2805</v>
      </c>
      <c r="AN711" s="29"/>
      <c r="AO711" s="29"/>
      <c r="AP711" s="29"/>
      <c r="AQ711" s="29"/>
      <c r="AR711" s="29"/>
      <c r="AS711" s="29"/>
      <c r="AT711" s="29"/>
      <c r="AU711" s="29"/>
      <c r="AV711" s="0" t="n">
        <v>1</v>
      </c>
      <c r="AW711" s="24" t="e">
        <f aca="false">REPLACE(INDEX(GroupVertices[group], MATCH(Edges[[#this row],[vertex 1]],GroupVertices[vertex],0)),1,1,"")</f>
        <v>#VALUE!</v>
      </c>
      <c r="AX711" s="24" t="e">
        <f aca="false">REPLACE(INDEX(GroupVertices[group], MATCH(Edges[[#this row],[vertex 2]],GroupVertices[vertex],0)),1,1,"")</f>
        <v>#VALUE!</v>
      </c>
      <c r="AY711" s="25" t="n">
        <v>2</v>
      </c>
      <c r="AZ711" s="26" t="n">
        <v>15.3846153846154</v>
      </c>
      <c r="BA711" s="25" t="n">
        <v>0</v>
      </c>
      <c r="BB711" s="26" t="n">
        <v>0</v>
      </c>
      <c r="BC711" s="25" t="n">
        <v>0</v>
      </c>
      <c r="BD711" s="26" t="n">
        <v>0</v>
      </c>
      <c r="BE711" s="25" t="n">
        <v>11</v>
      </c>
      <c r="BF711" s="26" t="n">
        <v>84.6153846153846</v>
      </c>
      <c r="BG711" s="25" t="n">
        <v>13</v>
      </c>
    </row>
    <row r="712" customFormat="false" ht="15" hidden="false" customHeight="false" outlineLevel="0" collapsed="false">
      <c r="A712" s="15" t="s">
        <v>2810</v>
      </c>
      <c r="B712" s="15" t="s">
        <v>2811</v>
      </c>
      <c r="C712" s="16" t="s">
        <v>66</v>
      </c>
      <c r="D712" s="17" t="n">
        <v>3</v>
      </c>
      <c r="E712" s="16" t="s">
        <v>67</v>
      </c>
      <c r="F712" s="18" t="n">
        <v>32</v>
      </c>
      <c r="G712" s="16"/>
      <c r="H712" s="19"/>
      <c r="I712" s="7"/>
      <c r="J712" s="7"/>
      <c r="K712" s="8" t="s">
        <v>68</v>
      </c>
      <c r="L712" s="20" t="n">
        <v>712</v>
      </c>
      <c r="M712" s="20"/>
      <c r="N712" s="10"/>
      <c r="O712" s="27" t="s">
        <v>190</v>
      </c>
      <c r="P712" s="28" t="n">
        <v>42710.5838773148</v>
      </c>
      <c r="Q712" s="27" t="s">
        <v>2812</v>
      </c>
      <c r="R712" s="27"/>
      <c r="S712" s="27"/>
      <c r="T712" s="27"/>
      <c r="U712" s="28" t="n">
        <v>42710.5838773148</v>
      </c>
      <c r="V712" s="23" t="s">
        <v>2813</v>
      </c>
      <c r="W712" s="27"/>
      <c r="X712" s="27"/>
      <c r="Y712" s="27" t="s">
        <v>2814</v>
      </c>
      <c r="Z712" s="27" t="s">
        <v>2815</v>
      </c>
      <c r="AA712" s="29" t="inlineStr">
        <f aca="false">FALSE()</f>
        <is>
          <t/>
        </is>
      </c>
      <c r="AB712" s="29" t="n">
        <v>0</v>
      </c>
      <c r="AC712" s="29" t="s">
        <v>2816</v>
      </c>
      <c r="AD712" s="29" t="inlineStr">
        <f aca="false">FALSE()</f>
        <is>
          <t/>
        </is>
      </c>
      <c r="AE712" s="29" t="s">
        <v>75</v>
      </c>
      <c r="AF712" s="29"/>
      <c r="AG712" s="29"/>
      <c r="AH712" s="29" t="inlineStr">
        <f aca="false">FALSE()</f>
        <is>
          <t/>
        </is>
      </c>
      <c r="AI712" s="29" t="n">
        <v>0</v>
      </c>
      <c r="AJ712" s="29"/>
      <c r="AK712" s="29" t="s">
        <v>332</v>
      </c>
      <c r="AL712" s="29" t="inlineStr">
        <f aca="false">FALSE()</f>
        <is>
          <t/>
        </is>
      </c>
      <c r="AM712" s="29" t="s">
        <v>2815</v>
      </c>
      <c r="AN712" s="29"/>
      <c r="AO712" s="29"/>
      <c r="AP712" s="29"/>
      <c r="AQ712" s="29"/>
      <c r="AR712" s="29"/>
      <c r="AS712" s="29"/>
      <c r="AT712" s="29"/>
      <c r="AU712" s="29"/>
      <c r="AV712" s="0" t="n">
        <v>1</v>
      </c>
      <c r="AW712" s="24" t="e">
        <f aca="false">REPLACE(INDEX(GroupVertices[group], MATCH(Edges[[#this row],[vertex 1]],GroupVertices[vertex],0)),1,1,"")</f>
        <v>#VALUE!</v>
      </c>
      <c r="AX712" s="24" t="e">
        <f aca="false">REPLACE(INDEX(GroupVertices[group], MATCH(Edges[[#this row],[vertex 2]],GroupVertices[vertex],0)),1,1,"")</f>
        <v>#VALUE!</v>
      </c>
      <c r="AY712" s="25" t="n">
        <v>1</v>
      </c>
      <c r="AZ712" s="26" t="n">
        <v>5.26315789473684</v>
      </c>
      <c r="BA712" s="25" t="n">
        <v>0</v>
      </c>
      <c r="BB712" s="26" t="n">
        <v>0</v>
      </c>
      <c r="BC712" s="25" t="n">
        <v>0</v>
      </c>
      <c r="BD712" s="26" t="n">
        <v>0</v>
      </c>
      <c r="BE712" s="25" t="n">
        <v>18</v>
      </c>
      <c r="BF712" s="26" t="n">
        <v>94.7368421052632</v>
      </c>
      <c r="BG712" s="25" t="n">
        <v>19</v>
      </c>
    </row>
    <row r="713" customFormat="false" ht="15" hidden="false" customHeight="false" outlineLevel="0" collapsed="false">
      <c r="A713" s="15" t="s">
        <v>2817</v>
      </c>
      <c r="B713" s="15" t="s">
        <v>2817</v>
      </c>
      <c r="C713" s="16" t="s">
        <v>242</v>
      </c>
      <c r="D713" s="17" t="n">
        <v>4.4</v>
      </c>
      <c r="E713" s="16" t="s">
        <v>243</v>
      </c>
      <c r="F713" s="18" t="n">
        <v>30.6315789473684</v>
      </c>
      <c r="G713" s="16"/>
      <c r="H713" s="19"/>
      <c r="I713" s="7"/>
      <c r="J713" s="7"/>
      <c r="K713" s="8" t="s">
        <v>68</v>
      </c>
      <c r="L713" s="20" t="n">
        <v>713</v>
      </c>
      <c r="M713" s="20"/>
      <c r="N713" s="10"/>
      <c r="O713" s="27" t="s">
        <v>21</v>
      </c>
      <c r="P713" s="28" t="n">
        <v>42703.7256134259</v>
      </c>
      <c r="Q713" s="27" t="s">
        <v>2818</v>
      </c>
      <c r="R713" s="23" t="s">
        <v>2819</v>
      </c>
      <c r="S713" s="27" t="s">
        <v>88</v>
      </c>
      <c r="T713" s="27"/>
      <c r="U713" s="28" t="n">
        <v>42703.7256134259</v>
      </c>
      <c r="V713" s="23" t="s">
        <v>2820</v>
      </c>
      <c r="W713" s="27" t="n">
        <v>2.45693221</v>
      </c>
      <c r="X713" s="27" t="n">
        <v>102.17204686</v>
      </c>
      <c r="Y713" s="27" t="s">
        <v>2821</v>
      </c>
      <c r="Z713" s="27"/>
      <c r="AA713" s="29" t="inlineStr">
        <f aca="false">FALSE()</f>
        <is>
          <t/>
        </is>
      </c>
      <c r="AB713" s="29" t="n">
        <v>0</v>
      </c>
      <c r="AC713" s="29"/>
      <c r="AD713" s="29" t="inlineStr">
        <f aca="false">FALSE()</f>
        <is>
          <t/>
        </is>
      </c>
      <c r="AE713" s="29" t="s">
        <v>428</v>
      </c>
      <c r="AF713" s="29"/>
      <c r="AG713" s="29"/>
      <c r="AH713" s="29" t="inlineStr">
        <f aca="false">FALSE()</f>
        <is>
          <t/>
        </is>
      </c>
      <c r="AI713" s="29" t="n">
        <v>0</v>
      </c>
      <c r="AJ713" s="29"/>
      <c r="AK713" s="29" t="s">
        <v>91</v>
      </c>
      <c r="AL713" s="29" t="inlineStr">
        <f aca="false">FALSE()</f>
        <is>
          <t/>
        </is>
      </c>
      <c r="AM713" s="29" t="s">
        <v>2821</v>
      </c>
      <c r="AN713" s="30" t="s">
        <v>97</v>
      </c>
      <c r="AO713" s="29" t="s">
        <v>98</v>
      </c>
      <c r="AP713" s="29" t="s">
        <v>99</v>
      </c>
      <c r="AQ713" s="29" t="s">
        <v>100</v>
      </c>
      <c r="AR713" s="29" t="s">
        <v>101</v>
      </c>
      <c r="AS713" s="29" t="s">
        <v>102</v>
      </c>
      <c r="AT713" s="29" t="s">
        <v>103</v>
      </c>
      <c r="AU713" s="23" t="s">
        <v>104</v>
      </c>
      <c r="AV713" s="0" t="n">
        <v>2</v>
      </c>
      <c r="AW713" s="24" t="e">
        <f aca="false">REPLACE(INDEX(GroupVertices[group], MATCH(Edges[[#this row],[vertex 1]],GroupVertices[vertex],0)),1,1,"")</f>
        <v>#VALUE!</v>
      </c>
      <c r="AX713" s="24" t="e">
        <f aca="false">REPLACE(INDEX(GroupVertices[group], MATCH(Edges[[#this row],[vertex 2]],GroupVertices[vertex],0)),1,1,"")</f>
        <v>#VALUE!</v>
      </c>
      <c r="AY713" s="25" t="n">
        <v>0</v>
      </c>
      <c r="AZ713" s="26" t="n">
        <v>0</v>
      </c>
      <c r="BA713" s="25" t="n">
        <v>0</v>
      </c>
      <c r="BB713" s="26" t="n">
        <v>0</v>
      </c>
      <c r="BC713" s="25" t="n">
        <v>0</v>
      </c>
      <c r="BD713" s="26" t="n">
        <v>0</v>
      </c>
      <c r="BE713" s="25" t="n">
        <v>13</v>
      </c>
      <c r="BF713" s="26" t="n">
        <v>100</v>
      </c>
      <c r="BG713" s="25" t="n">
        <v>13</v>
      </c>
    </row>
    <row r="714" customFormat="false" ht="15" hidden="false" customHeight="false" outlineLevel="0" collapsed="false">
      <c r="A714" s="15" t="s">
        <v>2817</v>
      </c>
      <c r="B714" s="15" t="s">
        <v>2817</v>
      </c>
      <c r="C714" s="16" t="s">
        <v>242</v>
      </c>
      <c r="D714" s="17" t="n">
        <v>4.4</v>
      </c>
      <c r="E714" s="16" t="s">
        <v>243</v>
      </c>
      <c r="F714" s="18" t="n">
        <v>30.6315789473684</v>
      </c>
      <c r="G714" s="16"/>
      <c r="H714" s="19"/>
      <c r="I714" s="7"/>
      <c r="J714" s="7"/>
      <c r="K714" s="8" t="s">
        <v>68</v>
      </c>
      <c r="L714" s="20" t="n">
        <v>714</v>
      </c>
      <c r="M714" s="20"/>
      <c r="N714" s="10"/>
      <c r="O714" s="27" t="s">
        <v>21</v>
      </c>
      <c r="P714" s="28" t="n">
        <v>42710.5840162037</v>
      </c>
      <c r="Q714" s="27" t="s">
        <v>2822</v>
      </c>
      <c r="R714" s="23" t="s">
        <v>2823</v>
      </c>
      <c r="S714" s="27" t="s">
        <v>88</v>
      </c>
      <c r="T714" s="27"/>
      <c r="U714" s="28" t="n">
        <v>42710.5840162037</v>
      </c>
      <c r="V714" s="23" t="s">
        <v>2824</v>
      </c>
      <c r="W714" s="27" t="n">
        <v>2.45693221</v>
      </c>
      <c r="X714" s="27" t="n">
        <v>102.17204686</v>
      </c>
      <c r="Y714" s="27" t="s">
        <v>2825</v>
      </c>
      <c r="Z714" s="27"/>
      <c r="AA714" s="29" t="inlineStr">
        <f aca="false">FALSE()</f>
        <is>
          <t/>
        </is>
      </c>
      <c r="AB714" s="29" t="n">
        <v>0</v>
      </c>
      <c r="AC714" s="29"/>
      <c r="AD714" s="29" t="inlineStr">
        <f aca="false">FALSE()</f>
        <is>
          <t/>
        </is>
      </c>
      <c r="AE714" s="29" t="s">
        <v>75</v>
      </c>
      <c r="AF714" s="29"/>
      <c r="AG714" s="29"/>
      <c r="AH714" s="29" t="inlineStr">
        <f aca="false">FALSE()</f>
        <is>
          <t/>
        </is>
      </c>
      <c r="AI714" s="29" t="n">
        <v>0</v>
      </c>
      <c r="AJ714" s="29"/>
      <c r="AK714" s="29" t="s">
        <v>91</v>
      </c>
      <c r="AL714" s="29" t="inlineStr">
        <f aca="false">FALSE()</f>
        <is>
          <t/>
        </is>
      </c>
      <c r="AM714" s="29" t="s">
        <v>2825</v>
      </c>
      <c r="AN714" s="30" t="s">
        <v>97</v>
      </c>
      <c r="AO714" s="29" t="s">
        <v>98</v>
      </c>
      <c r="AP714" s="29" t="s">
        <v>99</v>
      </c>
      <c r="AQ714" s="29" t="s">
        <v>100</v>
      </c>
      <c r="AR714" s="29" t="s">
        <v>101</v>
      </c>
      <c r="AS714" s="29" t="s">
        <v>102</v>
      </c>
      <c r="AT714" s="29" t="s">
        <v>103</v>
      </c>
      <c r="AU714" s="23" t="s">
        <v>104</v>
      </c>
      <c r="AV714" s="0" t="n">
        <v>2</v>
      </c>
      <c r="AW714" s="24" t="e">
        <f aca="false">REPLACE(INDEX(GroupVertices[group], MATCH(Edges[[#this row],[vertex 1]],GroupVertices[vertex],0)),1,1,"")</f>
        <v>#VALUE!</v>
      </c>
      <c r="AX714" s="24" t="e">
        <f aca="false">REPLACE(INDEX(GroupVertices[group], MATCH(Edges[[#this row],[vertex 2]],GroupVertices[vertex],0)),1,1,"")</f>
        <v>#VALUE!</v>
      </c>
      <c r="AY714" s="25" t="n">
        <v>0</v>
      </c>
      <c r="AZ714" s="26" t="n">
        <v>0</v>
      </c>
      <c r="BA714" s="25" t="n">
        <v>0</v>
      </c>
      <c r="BB714" s="26" t="n">
        <v>0</v>
      </c>
      <c r="BC714" s="25" t="n">
        <v>0</v>
      </c>
      <c r="BD714" s="26" t="n">
        <v>0</v>
      </c>
      <c r="BE714" s="25" t="n">
        <v>13</v>
      </c>
      <c r="BF714" s="26" t="n">
        <v>100</v>
      </c>
      <c r="BG714" s="25" t="n">
        <v>13</v>
      </c>
    </row>
    <row r="715" customFormat="false" ht="15" hidden="false" customHeight="false" outlineLevel="0" collapsed="false">
      <c r="A715" s="15" t="s">
        <v>2826</v>
      </c>
      <c r="B715" s="15" t="s">
        <v>2827</v>
      </c>
      <c r="C715" s="16" t="s">
        <v>66</v>
      </c>
      <c r="D715" s="17" t="n">
        <v>3</v>
      </c>
      <c r="E715" s="16" t="s">
        <v>67</v>
      </c>
      <c r="F715" s="18" t="n">
        <v>32</v>
      </c>
      <c r="G715" s="16"/>
      <c r="H715" s="19"/>
      <c r="I715" s="7"/>
      <c r="J715" s="7"/>
      <c r="K715" s="8" t="s">
        <v>68</v>
      </c>
      <c r="L715" s="20" t="n">
        <v>715</v>
      </c>
      <c r="M715" s="20"/>
      <c r="N715" s="10"/>
      <c r="O715" s="27" t="s">
        <v>69</v>
      </c>
      <c r="P715" s="28" t="n">
        <v>42706.8816087963</v>
      </c>
      <c r="Q715" s="27" t="s">
        <v>2828</v>
      </c>
      <c r="R715" s="23" t="s">
        <v>2829</v>
      </c>
      <c r="S715" s="27" t="s">
        <v>72</v>
      </c>
      <c r="T715" s="27" t="s">
        <v>2830</v>
      </c>
      <c r="U715" s="28" t="n">
        <v>42706.8816087963</v>
      </c>
      <c r="V715" s="23" t="s">
        <v>2831</v>
      </c>
      <c r="W715" s="27"/>
      <c r="X715" s="27"/>
      <c r="Y715" s="27" t="s">
        <v>2832</v>
      </c>
      <c r="Z715" s="27"/>
      <c r="AA715" s="29" t="inlineStr">
        <f aca="false">FALSE()</f>
        <is>
          <t/>
        </is>
      </c>
      <c r="AB715" s="29" t="n">
        <v>0</v>
      </c>
      <c r="AC715" s="29"/>
      <c r="AD715" s="29" t="inlineStr">
        <f aca="false">FALSE()</f>
        <is>
          <t/>
        </is>
      </c>
      <c r="AE715" s="29" t="s">
        <v>75</v>
      </c>
      <c r="AF715" s="29"/>
      <c r="AG715" s="29"/>
      <c r="AH715" s="29" t="inlineStr">
        <f aca="false">FALSE()</f>
        <is>
          <t/>
        </is>
      </c>
      <c r="AI715" s="29" t="n">
        <v>0</v>
      </c>
      <c r="AJ715" s="29"/>
      <c r="AK715" s="29" t="s">
        <v>76</v>
      </c>
      <c r="AL715" s="29" t="inlineStr">
        <f aca="false">FALSE()</f>
        <is>
          <t/>
        </is>
      </c>
      <c r="AM715" s="29" t="s">
        <v>2832</v>
      </c>
      <c r="AN715" s="29"/>
      <c r="AO715" s="29"/>
      <c r="AP715" s="29"/>
      <c r="AQ715" s="29"/>
      <c r="AR715" s="29"/>
      <c r="AS715" s="29"/>
      <c r="AT715" s="29"/>
      <c r="AU715" s="29"/>
      <c r="AV715" s="0" t="n">
        <v>1</v>
      </c>
      <c r="AW715" s="24" t="e">
        <f aca="false">REPLACE(INDEX(GroupVertices[group], MATCH(Edges[[#this row],[vertex 1]],GroupVertices[vertex],0)),1,1,"")</f>
        <v>#VALUE!</v>
      </c>
      <c r="AX715" s="24" t="e">
        <f aca="false">REPLACE(INDEX(GroupVertices[group], MATCH(Edges[[#this row],[vertex 2]],GroupVertices[vertex],0)),1,1,"")</f>
        <v>#VALUE!</v>
      </c>
      <c r="AY715" s="25" t="n">
        <v>1</v>
      </c>
      <c r="AZ715" s="26" t="n">
        <v>10</v>
      </c>
      <c r="BA715" s="25" t="n">
        <v>0</v>
      </c>
      <c r="BB715" s="26" t="n">
        <v>0</v>
      </c>
      <c r="BC715" s="25" t="n">
        <v>0</v>
      </c>
      <c r="BD715" s="26" t="n">
        <v>0</v>
      </c>
      <c r="BE715" s="25" t="n">
        <v>9</v>
      </c>
      <c r="BF715" s="26" t="n">
        <v>90</v>
      </c>
      <c r="BG715" s="25" t="n">
        <v>10</v>
      </c>
    </row>
    <row r="716" customFormat="false" ht="15" hidden="false" customHeight="false" outlineLevel="0" collapsed="false">
      <c r="A716" s="15" t="s">
        <v>2833</v>
      </c>
      <c r="B716" s="15" t="s">
        <v>2827</v>
      </c>
      <c r="C716" s="16" t="s">
        <v>66</v>
      </c>
      <c r="D716" s="17" t="n">
        <v>3</v>
      </c>
      <c r="E716" s="16" t="s">
        <v>67</v>
      </c>
      <c r="F716" s="18" t="n">
        <v>32</v>
      </c>
      <c r="G716" s="16"/>
      <c r="H716" s="19"/>
      <c r="I716" s="7"/>
      <c r="J716" s="7"/>
      <c r="K716" s="8" t="s">
        <v>68</v>
      </c>
      <c r="L716" s="20" t="n">
        <v>716</v>
      </c>
      <c r="M716" s="20"/>
      <c r="N716" s="10"/>
      <c r="O716" s="27" t="s">
        <v>69</v>
      </c>
      <c r="P716" s="28" t="n">
        <v>42710.5992476852</v>
      </c>
      <c r="Q716" s="27" t="s">
        <v>2834</v>
      </c>
      <c r="R716" s="23" t="s">
        <v>2829</v>
      </c>
      <c r="S716" s="27" t="s">
        <v>72</v>
      </c>
      <c r="T716" s="27" t="s">
        <v>2830</v>
      </c>
      <c r="U716" s="28" t="n">
        <v>42710.5992476852</v>
      </c>
      <c r="V716" s="23" t="s">
        <v>2835</v>
      </c>
      <c r="W716" s="27"/>
      <c r="X716" s="27"/>
      <c r="Y716" s="27" t="s">
        <v>2836</v>
      </c>
      <c r="Z716" s="27"/>
      <c r="AA716" s="29" t="inlineStr">
        <f aca="false">FALSE()</f>
        <is>
          <t/>
        </is>
      </c>
      <c r="AB716" s="29" t="n">
        <v>0</v>
      </c>
      <c r="AC716" s="29"/>
      <c r="AD716" s="29" t="inlineStr">
        <f aca="false">FALSE()</f>
        <is>
          <t/>
        </is>
      </c>
      <c r="AE716" s="29" t="s">
        <v>75</v>
      </c>
      <c r="AF716" s="29"/>
      <c r="AG716" s="29"/>
      <c r="AH716" s="29" t="inlineStr">
        <f aca="false">FALSE()</f>
        <is>
          <t/>
        </is>
      </c>
      <c r="AI716" s="29" t="n">
        <v>1</v>
      </c>
      <c r="AJ716" s="29" t="s">
        <v>2832</v>
      </c>
      <c r="AK716" s="29" t="s">
        <v>135</v>
      </c>
      <c r="AL716" s="29" t="inlineStr">
        <f aca="false">FALSE()</f>
        <is>
          <t/>
        </is>
      </c>
      <c r="AM716" s="29" t="s">
        <v>2832</v>
      </c>
      <c r="AN716" s="29"/>
      <c r="AO716" s="29"/>
      <c r="AP716" s="29"/>
      <c r="AQ716" s="29"/>
      <c r="AR716" s="29"/>
      <c r="AS716" s="29"/>
      <c r="AT716" s="29"/>
      <c r="AU716" s="29"/>
      <c r="AV716" s="0" t="n">
        <v>1</v>
      </c>
      <c r="AW716" s="24" t="e">
        <f aca="false">REPLACE(INDEX(GroupVertices[group], MATCH(Edges[[#this row],[vertex 1]],GroupVertices[vertex],0)),1,1,"")</f>
        <v>#VALUE!</v>
      </c>
      <c r="AX716" s="24" t="e">
        <f aca="false">REPLACE(INDEX(GroupVertices[group], MATCH(Edges[[#this row],[vertex 2]],GroupVertices[vertex],0)),1,1,"")</f>
        <v>#VALUE!</v>
      </c>
      <c r="AY716" s="25"/>
      <c r="AZ716" s="26"/>
      <c r="BA716" s="25"/>
      <c r="BB716" s="26"/>
      <c r="BC716" s="25"/>
      <c r="BD716" s="26"/>
      <c r="BE716" s="25"/>
      <c r="BF716" s="26"/>
      <c r="BG716" s="25"/>
    </row>
    <row r="717" customFormat="false" ht="15" hidden="false" customHeight="false" outlineLevel="0" collapsed="false">
      <c r="A717" s="15" t="s">
        <v>2833</v>
      </c>
      <c r="B717" s="15" t="s">
        <v>2826</v>
      </c>
      <c r="C717" s="16" t="s">
        <v>66</v>
      </c>
      <c r="D717" s="17" t="n">
        <v>3</v>
      </c>
      <c r="E717" s="16" t="s">
        <v>67</v>
      </c>
      <c r="F717" s="18" t="n">
        <v>32</v>
      </c>
      <c r="G717" s="16"/>
      <c r="H717" s="19"/>
      <c r="I717" s="7"/>
      <c r="J717" s="7"/>
      <c r="K717" s="8" t="s">
        <v>68</v>
      </c>
      <c r="L717" s="20" t="n">
        <v>717</v>
      </c>
      <c r="M717" s="20"/>
      <c r="N717" s="10"/>
      <c r="O717" s="27" t="s">
        <v>69</v>
      </c>
      <c r="P717" s="28" t="n">
        <v>42710.5992476852</v>
      </c>
      <c r="Q717" s="27" t="s">
        <v>2834</v>
      </c>
      <c r="R717" s="23" t="s">
        <v>2829</v>
      </c>
      <c r="S717" s="27" t="s">
        <v>72</v>
      </c>
      <c r="T717" s="27" t="s">
        <v>2830</v>
      </c>
      <c r="U717" s="28" t="n">
        <v>42710.5992476852</v>
      </c>
      <c r="V717" s="23" t="s">
        <v>2835</v>
      </c>
      <c r="W717" s="27"/>
      <c r="X717" s="27"/>
      <c r="Y717" s="27" t="s">
        <v>2836</v>
      </c>
      <c r="Z717" s="27"/>
      <c r="AA717" s="29" t="inlineStr">
        <f aca="false">FALSE()</f>
        <is>
          <t/>
        </is>
      </c>
      <c r="AB717" s="29" t="n">
        <v>0</v>
      </c>
      <c r="AC717" s="29"/>
      <c r="AD717" s="29" t="inlineStr">
        <f aca="false">FALSE()</f>
        <is>
          <t/>
        </is>
      </c>
      <c r="AE717" s="29" t="s">
        <v>75</v>
      </c>
      <c r="AF717" s="29"/>
      <c r="AG717" s="29"/>
      <c r="AH717" s="29" t="inlineStr">
        <f aca="false">FALSE()</f>
        <is>
          <t/>
        </is>
      </c>
      <c r="AI717" s="29" t="n">
        <v>1</v>
      </c>
      <c r="AJ717" s="29" t="s">
        <v>2832</v>
      </c>
      <c r="AK717" s="29" t="s">
        <v>135</v>
      </c>
      <c r="AL717" s="29" t="inlineStr">
        <f aca="false">FALSE()</f>
        <is>
          <t/>
        </is>
      </c>
      <c r="AM717" s="29" t="s">
        <v>2832</v>
      </c>
      <c r="AN717" s="29"/>
      <c r="AO717" s="29"/>
      <c r="AP717" s="29"/>
      <c r="AQ717" s="29"/>
      <c r="AR717" s="29"/>
      <c r="AS717" s="29"/>
      <c r="AT717" s="29"/>
      <c r="AU717" s="29"/>
      <c r="AV717" s="0" t="n">
        <v>1</v>
      </c>
      <c r="AW717" s="24" t="e">
        <f aca="false">REPLACE(INDEX(GroupVertices[group], MATCH(Edges[[#this row],[vertex 1]],GroupVertices[vertex],0)),1,1,"")</f>
        <v>#VALUE!</v>
      </c>
      <c r="AX717" s="24" t="e">
        <f aca="false">REPLACE(INDEX(GroupVertices[group], MATCH(Edges[[#this row],[vertex 2]],GroupVertices[vertex],0)),1,1,"")</f>
        <v>#VALUE!</v>
      </c>
      <c r="AY717" s="25" t="n">
        <v>1</v>
      </c>
      <c r="AZ717" s="26" t="n">
        <v>8.33333333333333</v>
      </c>
      <c r="BA717" s="25" t="n">
        <v>0</v>
      </c>
      <c r="BB717" s="26" t="n">
        <v>0</v>
      </c>
      <c r="BC717" s="25" t="n">
        <v>0</v>
      </c>
      <c r="BD717" s="26" t="n">
        <v>0</v>
      </c>
      <c r="BE717" s="25" t="n">
        <v>11</v>
      </c>
      <c r="BF717" s="26" t="n">
        <v>91.6666666666667</v>
      </c>
      <c r="BG717" s="25" t="n">
        <v>12</v>
      </c>
    </row>
    <row r="718" customFormat="false" ht="15" hidden="false" customHeight="false" outlineLevel="0" collapsed="false">
      <c r="A718" s="15" t="s">
        <v>2837</v>
      </c>
      <c r="B718" s="15" t="s">
        <v>2798</v>
      </c>
      <c r="C718" s="16" t="s">
        <v>66</v>
      </c>
      <c r="D718" s="17" t="n">
        <v>3</v>
      </c>
      <c r="E718" s="16" t="s">
        <v>67</v>
      </c>
      <c r="F718" s="18" t="n">
        <v>32</v>
      </c>
      <c r="G718" s="16"/>
      <c r="H718" s="19"/>
      <c r="I718" s="7"/>
      <c r="J718" s="7"/>
      <c r="K718" s="8" t="s">
        <v>68</v>
      </c>
      <c r="L718" s="20" t="n">
        <v>718</v>
      </c>
      <c r="M718" s="20"/>
      <c r="N718" s="10"/>
      <c r="O718" s="27" t="s">
        <v>69</v>
      </c>
      <c r="P718" s="28" t="n">
        <v>42710.6012731482</v>
      </c>
      <c r="Q718" s="27" t="s">
        <v>2799</v>
      </c>
      <c r="R718" s="23" t="s">
        <v>2800</v>
      </c>
      <c r="S718" s="27" t="s">
        <v>2801</v>
      </c>
      <c r="T718" s="27" t="s">
        <v>2802</v>
      </c>
      <c r="U718" s="28" t="n">
        <v>42710.6012731482</v>
      </c>
      <c r="V718" s="23" t="s">
        <v>2838</v>
      </c>
      <c r="W718" s="27"/>
      <c r="X718" s="27"/>
      <c r="Y718" s="27" t="s">
        <v>2839</v>
      </c>
      <c r="Z718" s="27"/>
      <c r="AA718" s="29" t="inlineStr">
        <f aca="false">FALSE()</f>
        <is>
          <t/>
        </is>
      </c>
      <c r="AB718" s="29" t="n">
        <v>0</v>
      </c>
      <c r="AC718" s="29"/>
      <c r="AD718" s="29" t="inlineStr">
        <f aca="false">FALSE()</f>
        <is>
          <t/>
        </is>
      </c>
      <c r="AE718" s="29" t="s">
        <v>75</v>
      </c>
      <c r="AF718" s="29"/>
      <c r="AG718" s="29"/>
      <c r="AH718" s="29" t="inlineStr">
        <f aca="false">FALSE()</f>
        <is>
          <t/>
        </is>
      </c>
      <c r="AI718" s="29" t="n">
        <v>5</v>
      </c>
      <c r="AJ718" s="29" t="s">
        <v>2805</v>
      </c>
      <c r="AK718" s="29" t="s">
        <v>135</v>
      </c>
      <c r="AL718" s="29" t="inlineStr">
        <f aca="false">FALSE()</f>
        <is>
          <t/>
        </is>
      </c>
      <c r="AM718" s="29" t="s">
        <v>2805</v>
      </c>
      <c r="AN718" s="29"/>
      <c r="AO718" s="29"/>
      <c r="AP718" s="29"/>
      <c r="AQ718" s="29"/>
      <c r="AR718" s="29"/>
      <c r="AS718" s="29"/>
      <c r="AT718" s="29"/>
      <c r="AU718" s="29"/>
      <c r="AV718" s="0" t="n">
        <v>1</v>
      </c>
      <c r="AW718" s="24" t="e">
        <f aca="false">REPLACE(INDEX(GroupVertices[group], MATCH(Edges[[#this row],[vertex 1]],GroupVertices[vertex],0)),1,1,"")</f>
        <v>#VALUE!</v>
      </c>
      <c r="AX718" s="24" t="e">
        <f aca="false">REPLACE(INDEX(GroupVertices[group], MATCH(Edges[[#this row],[vertex 2]],GroupVertices[vertex],0)),1,1,"")</f>
        <v>#VALUE!</v>
      </c>
      <c r="AY718" s="25" t="n">
        <v>2</v>
      </c>
      <c r="AZ718" s="26" t="n">
        <v>15.3846153846154</v>
      </c>
      <c r="BA718" s="25" t="n">
        <v>0</v>
      </c>
      <c r="BB718" s="26" t="n">
        <v>0</v>
      </c>
      <c r="BC718" s="25" t="n">
        <v>0</v>
      </c>
      <c r="BD718" s="26" t="n">
        <v>0</v>
      </c>
      <c r="BE718" s="25" t="n">
        <v>11</v>
      </c>
      <c r="BF718" s="26" t="n">
        <v>84.6153846153846</v>
      </c>
      <c r="BG718" s="25" t="n">
        <v>13</v>
      </c>
    </row>
    <row r="719" customFormat="false" ht="15" hidden="false" customHeight="false" outlineLevel="0" collapsed="false">
      <c r="A719" s="15" t="s">
        <v>2840</v>
      </c>
      <c r="B719" s="15" t="s">
        <v>2840</v>
      </c>
      <c r="C719" s="16" t="s">
        <v>66</v>
      </c>
      <c r="D719" s="17" t="n">
        <v>3</v>
      </c>
      <c r="E719" s="16" t="s">
        <v>67</v>
      </c>
      <c r="F719" s="18" t="n">
        <v>32</v>
      </c>
      <c r="G719" s="16"/>
      <c r="H719" s="19"/>
      <c r="I719" s="7"/>
      <c r="J719" s="7"/>
      <c r="K719" s="8" t="s">
        <v>68</v>
      </c>
      <c r="L719" s="20" t="n">
        <v>719</v>
      </c>
      <c r="M719" s="20"/>
      <c r="N719" s="10"/>
      <c r="O719" s="27" t="s">
        <v>21</v>
      </c>
      <c r="P719" s="28" t="n">
        <v>42710.6207060185</v>
      </c>
      <c r="Q719" s="27" t="s">
        <v>2841</v>
      </c>
      <c r="R719" s="27"/>
      <c r="S719" s="27"/>
      <c r="T719" s="27"/>
      <c r="U719" s="28" t="n">
        <v>42710.6207060185</v>
      </c>
      <c r="V719" s="23" t="s">
        <v>2842</v>
      </c>
      <c r="W719" s="27"/>
      <c r="X719" s="27"/>
      <c r="Y719" s="27" t="s">
        <v>2843</v>
      </c>
      <c r="Z719" s="27"/>
      <c r="AA719" s="29" t="inlineStr">
        <f aca="false">FALSE()</f>
        <is>
          <t/>
        </is>
      </c>
      <c r="AB719" s="29" t="n">
        <v>6</v>
      </c>
      <c r="AC719" s="29"/>
      <c r="AD719" s="29" t="inlineStr">
        <f aca="false">FALSE()</f>
        <is>
          <t/>
        </is>
      </c>
      <c r="AE719" s="29" t="s">
        <v>75</v>
      </c>
      <c r="AF719" s="29"/>
      <c r="AG719" s="29"/>
      <c r="AH719" s="29" t="inlineStr">
        <f aca="false">FALSE()</f>
        <is>
          <t/>
        </is>
      </c>
      <c r="AI719" s="29" t="n">
        <v>0</v>
      </c>
      <c r="AJ719" s="29"/>
      <c r="AK719" s="29" t="s">
        <v>84</v>
      </c>
      <c r="AL719" s="29" t="inlineStr">
        <f aca="false">FALSE()</f>
        <is>
          <t/>
        </is>
      </c>
      <c r="AM719" s="29" t="s">
        <v>2843</v>
      </c>
      <c r="AN719" s="29"/>
      <c r="AO719" s="29"/>
      <c r="AP719" s="29"/>
      <c r="AQ719" s="29"/>
      <c r="AR719" s="29"/>
      <c r="AS719" s="29"/>
      <c r="AT719" s="29"/>
      <c r="AU719" s="29"/>
      <c r="AV719" s="0" t="n">
        <v>1</v>
      </c>
      <c r="AW719" s="24" t="e">
        <f aca="false">REPLACE(INDEX(GroupVertices[group], MATCH(Edges[[#this row],[vertex 1]],GroupVertices[vertex],0)),1,1,"")</f>
        <v>#VALUE!</v>
      </c>
      <c r="AX719" s="24" t="e">
        <f aca="false">REPLACE(INDEX(GroupVertices[group], MATCH(Edges[[#this row],[vertex 2]],GroupVertices[vertex],0)),1,1,"")</f>
        <v>#VALUE!</v>
      </c>
      <c r="AY719" s="25" t="n">
        <v>1</v>
      </c>
      <c r="AZ719" s="26" t="n">
        <v>5.26315789473684</v>
      </c>
      <c r="BA719" s="25" t="n">
        <v>0</v>
      </c>
      <c r="BB719" s="26" t="n">
        <v>0</v>
      </c>
      <c r="BC719" s="25" t="n">
        <v>0</v>
      </c>
      <c r="BD719" s="26" t="n">
        <v>0</v>
      </c>
      <c r="BE719" s="25" t="n">
        <v>18</v>
      </c>
      <c r="BF719" s="26" t="n">
        <v>94.7368421052632</v>
      </c>
      <c r="BG719" s="25" t="n">
        <v>19</v>
      </c>
    </row>
    <row r="720" customFormat="false" ht="15" hidden="false" customHeight="false" outlineLevel="0" collapsed="false">
      <c r="A720" s="15" t="s">
        <v>2844</v>
      </c>
      <c r="B720" s="15" t="s">
        <v>2844</v>
      </c>
      <c r="C720" s="16" t="s">
        <v>66</v>
      </c>
      <c r="D720" s="17" t="n">
        <v>3</v>
      </c>
      <c r="E720" s="16" t="s">
        <v>67</v>
      </c>
      <c r="F720" s="18" t="n">
        <v>32</v>
      </c>
      <c r="G720" s="16"/>
      <c r="H720" s="19"/>
      <c r="I720" s="7"/>
      <c r="J720" s="7"/>
      <c r="K720" s="8" t="s">
        <v>68</v>
      </c>
      <c r="L720" s="20" t="n">
        <v>720</v>
      </c>
      <c r="M720" s="20"/>
      <c r="N720" s="10"/>
      <c r="O720" s="27" t="s">
        <v>21</v>
      </c>
      <c r="P720" s="28" t="n">
        <v>42710.6280208333</v>
      </c>
      <c r="Q720" s="27" t="s">
        <v>2845</v>
      </c>
      <c r="R720" s="23" t="s">
        <v>2846</v>
      </c>
      <c r="S720" s="27" t="s">
        <v>2847</v>
      </c>
      <c r="T720" s="27" t="s">
        <v>2848</v>
      </c>
      <c r="U720" s="28" t="n">
        <v>42710.6280208333</v>
      </c>
      <c r="V720" s="23" t="s">
        <v>2849</v>
      </c>
      <c r="W720" s="27"/>
      <c r="X720" s="27"/>
      <c r="Y720" s="27" t="s">
        <v>2850</v>
      </c>
      <c r="Z720" s="27"/>
      <c r="AA720" s="29" t="inlineStr">
        <f aca="false">FALSE()</f>
        <is>
          <t/>
        </is>
      </c>
      <c r="AB720" s="29" t="n">
        <v>0</v>
      </c>
      <c r="AC720" s="29"/>
      <c r="AD720" s="29" t="inlineStr">
        <f aca="false">FALSE()</f>
        <is>
          <t/>
        </is>
      </c>
      <c r="AE720" s="29" t="s">
        <v>75</v>
      </c>
      <c r="AF720" s="29"/>
      <c r="AG720" s="29"/>
      <c r="AH720" s="29" t="inlineStr">
        <f aca="false">FALSE()</f>
        <is>
          <t/>
        </is>
      </c>
      <c r="AI720" s="29" t="n">
        <v>0</v>
      </c>
      <c r="AJ720" s="29"/>
      <c r="AK720" s="29" t="s">
        <v>2851</v>
      </c>
      <c r="AL720" s="29" t="inlineStr">
        <f aca="false">FALSE()</f>
        <is>
          <t/>
        </is>
      </c>
      <c r="AM720" s="29" t="s">
        <v>2850</v>
      </c>
      <c r="AN720" s="29"/>
      <c r="AO720" s="29"/>
      <c r="AP720" s="29"/>
      <c r="AQ720" s="29"/>
      <c r="AR720" s="29"/>
      <c r="AS720" s="29"/>
      <c r="AT720" s="29"/>
      <c r="AU720" s="29"/>
      <c r="AV720" s="0" t="n">
        <v>1</v>
      </c>
      <c r="AW720" s="24" t="e">
        <f aca="false">REPLACE(INDEX(GroupVertices[group], MATCH(Edges[[#this row],[vertex 1]],GroupVertices[vertex],0)),1,1,"")</f>
        <v>#VALUE!</v>
      </c>
      <c r="AX720" s="24" t="e">
        <f aca="false">REPLACE(INDEX(GroupVertices[group], MATCH(Edges[[#this row],[vertex 2]],GroupVertices[vertex],0)),1,1,"")</f>
        <v>#VALUE!</v>
      </c>
      <c r="AY720" s="25" t="n">
        <v>1</v>
      </c>
      <c r="AZ720" s="26" t="n">
        <v>10</v>
      </c>
      <c r="BA720" s="25" t="n">
        <v>0</v>
      </c>
      <c r="BB720" s="26" t="n">
        <v>0</v>
      </c>
      <c r="BC720" s="25" t="n">
        <v>0</v>
      </c>
      <c r="BD720" s="26" t="n">
        <v>0</v>
      </c>
      <c r="BE720" s="25" t="n">
        <v>9</v>
      </c>
      <c r="BF720" s="26" t="n">
        <v>90</v>
      </c>
      <c r="BG720" s="25" t="n">
        <v>10</v>
      </c>
    </row>
    <row r="721" customFormat="false" ht="15" hidden="false" customHeight="false" outlineLevel="0" collapsed="false">
      <c r="A721" s="15" t="s">
        <v>2852</v>
      </c>
      <c r="B721" s="15" t="s">
        <v>2853</v>
      </c>
      <c r="C721" s="16" t="s">
        <v>66</v>
      </c>
      <c r="D721" s="17" t="n">
        <v>3</v>
      </c>
      <c r="E721" s="16" t="s">
        <v>67</v>
      </c>
      <c r="F721" s="18" t="n">
        <v>32</v>
      </c>
      <c r="G721" s="16"/>
      <c r="H721" s="19"/>
      <c r="I721" s="7"/>
      <c r="J721" s="7"/>
      <c r="K721" s="8" t="s">
        <v>68</v>
      </c>
      <c r="L721" s="20" t="n">
        <v>721</v>
      </c>
      <c r="M721" s="20"/>
      <c r="N721" s="10"/>
      <c r="O721" s="27" t="s">
        <v>69</v>
      </c>
      <c r="P721" s="28" t="n">
        <v>42710.621400463</v>
      </c>
      <c r="Q721" s="27" t="s">
        <v>2854</v>
      </c>
      <c r="R721" s="23" t="s">
        <v>2855</v>
      </c>
      <c r="S721" s="27" t="s">
        <v>546</v>
      </c>
      <c r="T721" s="27"/>
      <c r="U721" s="28" t="n">
        <v>42710.621400463</v>
      </c>
      <c r="V721" s="23" t="s">
        <v>2856</v>
      </c>
      <c r="W721" s="27"/>
      <c r="X721" s="27"/>
      <c r="Y721" s="27" t="s">
        <v>2857</v>
      </c>
      <c r="Z721" s="27"/>
      <c r="AA721" s="29" t="inlineStr">
        <f aca="false">FALSE()</f>
        <is>
          <t/>
        </is>
      </c>
      <c r="AB721" s="29" t="n">
        <v>0</v>
      </c>
      <c r="AC721" s="29"/>
      <c r="AD721" s="29" t="inlineStr">
        <f aca="false">FALSE()</f>
        <is>
          <t/>
        </is>
      </c>
      <c r="AE721" s="29" t="s">
        <v>75</v>
      </c>
      <c r="AF721" s="29"/>
      <c r="AG721" s="29"/>
      <c r="AH721" s="29" t="inlineStr">
        <f aca="false">FALSE()</f>
        <is>
          <t/>
        </is>
      </c>
      <c r="AI721" s="29" t="n">
        <v>1</v>
      </c>
      <c r="AJ721" s="29"/>
      <c r="AK721" s="29" t="s">
        <v>76</v>
      </c>
      <c r="AL721" s="29" t="inlineStr">
        <f aca="false">FALSE()</f>
        <is>
          <t/>
        </is>
      </c>
      <c r="AM721" s="29" t="s">
        <v>2857</v>
      </c>
      <c r="AN721" s="29"/>
      <c r="AO721" s="29"/>
      <c r="AP721" s="29"/>
      <c r="AQ721" s="29"/>
      <c r="AR721" s="29"/>
      <c r="AS721" s="29"/>
      <c r="AT721" s="29"/>
      <c r="AU721" s="29"/>
      <c r="AV721" s="0" t="n">
        <v>1</v>
      </c>
      <c r="AW721" s="24" t="e">
        <f aca="false">REPLACE(INDEX(GroupVertices[group], MATCH(Edges[[#this row],[vertex 1]],GroupVertices[vertex],0)),1,1,"")</f>
        <v>#VALUE!</v>
      </c>
      <c r="AX721" s="24" t="e">
        <f aca="false">REPLACE(INDEX(GroupVertices[group], MATCH(Edges[[#this row],[vertex 2]],GroupVertices[vertex],0)),1,1,"")</f>
        <v>#VALUE!</v>
      </c>
      <c r="AY721" s="25" t="n">
        <v>0</v>
      </c>
      <c r="AZ721" s="26" t="n">
        <v>0</v>
      </c>
      <c r="BA721" s="25" t="n">
        <v>0</v>
      </c>
      <c r="BB721" s="26" t="n">
        <v>0</v>
      </c>
      <c r="BC721" s="25" t="n">
        <v>0</v>
      </c>
      <c r="BD721" s="26" t="n">
        <v>0</v>
      </c>
      <c r="BE721" s="25" t="n">
        <v>7</v>
      </c>
      <c r="BF721" s="26" t="n">
        <v>100</v>
      </c>
      <c r="BG721" s="25" t="n">
        <v>7</v>
      </c>
    </row>
    <row r="722" customFormat="false" ht="15" hidden="false" customHeight="false" outlineLevel="0" collapsed="false">
      <c r="A722" s="15" t="s">
        <v>2858</v>
      </c>
      <c r="B722" s="15" t="s">
        <v>2853</v>
      </c>
      <c r="C722" s="16" t="s">
        <v>66</v>
      </c>
      <c r="D722" s="17" t="n">
        <v>3</v>
      </c>
      <c r="E722" s="16" t="s">
        <v>67</v>
      </c>
      <c r="F722" s="18" t="n">
        <v>32</v>
      </c>
      <c r="G722" s="16"/>
      <c r="H722" s="19"/>
      <c r="I722" s="7"/>
      <c r="J722" s="7"/>
      <c r="K722" s="8" t="s">
        <v>68</v>
      </c>
      <c r="L722" s="20" t="n">
        <v>722</v>
      </c>
      <c r="M722" s="20"/>
      <c r="N722" s="10"/>
      <c r="O722" s="27" t="s">
        <v>69</v>
      </c>
      <c r="P722" s="28" t="n">
        <v>42710.6341782407</v>
      </c>
      <c r="Q722" s="27" t="s">
        <v>2859</v>
      </c>
      <c r="R722" s="23" t="s">
        <v>2855</v>
      </c>
      <c r="S722" s="27" t="s">
        <v>546</v>
      </c>
      <c r="T722" s="27"/>
      <c r="U722" s="28" t="n">
        <v>42710.6341782407</v>
      </c>
      <c r="V722" s="23" t="s">
        <v>2860</v>
      </c>
      <c r="W722" s="27"/>
      <c r="X722" s="27"/>
      <c r="Y722" s="27" t="s">
        <v>2861</v>
      </c>
      <c r="Z722" s="27"/>
      <c r="AA722" s="29" t="inlineStr">
        <f aca="false">FALSE()</f>
        <is>
          <t/>
        </is>
      </c>
      <c r="AB722" s="29" t="n">
        <v>0</v>
      </c>
      <c r="AC722" s="29"/>
      <c r="AD722" s="29" t="inlineStr">
        <f aca="false">FALSE()</f>
        <is>
          <t/>
        </is>
      </c>
      <c r="AE722" s="29" t="s">
        <v>75</v>
      </c>
      <c r="AF722" s="29"/>
      <c r="AG722" s="29"/>
      <c r="AH722" s="29" t="inlineStr">
        <f aca="false">FALSE()</f>
        <is>
          <t/>
        </is>
      </c>
      <c r="AI722" s="29" t="n">
        <v>1</v>
      </c>
      <c r="AJ722" s="29" t="s">
        <v>2857</v>
      </c>
      <c r="AK722" s="29" t="s">
        <v>84</v>
      </c>
      <c r="AL722" s="29" t="inlineStr">
        <f aca="false">FALSE()</f>
        <is>
          <t/>
        </is>
      </c>
      <c r="AM722" s="29" t="s">
        <v>2857</v>
      </c>
      <c r="AN722" s="29"/>
      <c r="AO722" s="29"/>
      <c r="AP722" s="29"/>
      <c r="AQ722" s="29"/>
      <c r="AR722" s="29"/>
      <c r="AS722" s="29"/>
      <c r="AT722" s="29"/>
      <c r="AU722" s="29"/>
      <c r="AV722" s="0" t="n">
        <v>1</v>
      </c>
      <c r="AW722" s="24" t="e">
        <f aca="false">REPLACE(INDEX(GroupVertices[group], MATCH(Edges[[#this row],[vertex 1]],GroupVertices[vertex],0)),1,1,"")</f>
        <v>#VALUE!</v>
      </c>
      <c r="AX722" s="24" t="e">
        <f aca="false">REPLACE(INDEX(GroupVertices[group], MATCH(Edges[[#this row],[vertex 2]],GroupVertices[vertex],0)),1,1,"")</f>
        <v>#VALUE!</v>
      </c>
      <c r="AY722" s="25"/>
      <c r="AZ722" s="26"/>
      <c r="BA722" s="25"/>
      <c r="BB722" s="26"/>
      <c r="BC722" s="25"/>
      <c r="BD722" s="26"/>
      <c r="BE722" s="25"/>
      <c r="BF722" s="26"/>
      <c r="BG722" s="25"/>
    </row>
    <row r="723" customFormat="false" ht="15" hidden="false" customHeight="false" outlineLevel="0" collapsed="false">
      <c r="A723" s="15" t="s">
        <v>2858</v>
      </c>
      <c r="B723" s="15" t="s">
        <v>2852</v>
      </c>
      <c r="C723" s="16" t="s">
        <v>66</v>
      </c>
      <c r="D723" s="17" t="n">
        <v>3</v>
      </c>
      <c r="E723" s="16" t="s">
        <v>67</v>
      </c>
      <c r="F723" s="18" t="n">
        <v>32</v>
      </c>
      <c r="G723" s="16"/>
      <c r="H723" s="19"/>
      <c r="I723" s="7"/>
      <c r="J723" s="7"/>
      <c r="K723" s="8" t="s">
        <v>68</v>
      </c>
      <c r="L723" s="20" t="n">
        <v>723</v>
      </c>
      <c r="M723" s="20"/>
      <c r="N723" s="10"/>
      <c r="O723" s="27" t="s">
        <v>69</v>
      </c>
      <c r="P723" s="28" t="n">
        <v>42710.6341782407</v>
      </c>
      <c r="Q723" s="27" t="s">
        <v>2859</v>
      </c>
      <c r="R723" s="23" t="s">
        <v>2855</v>
      </c>
      <c r="S723" s="27" t="s">
        <v>546</v>
      </c>
      <c r="T723" s="27"/>
      <c r="U723" s="28" t="n">
        <v>42710.6341782407</v>
      </c>
      <c r="V723" s="23" t="s">
        <v>2860</v>
      </c>
      <c r="W723" s="27"/>
      <c r="X723" s="27"/>
      <c r="Y723" s="27" t="s">
        <v>2861</v>
      </c>
      <c r="Z723" s="27"/>
      <c r="AA723" s="29" t="inlineStr">
        <f aca="false">FALSE()</f>
        <is>
          <t/>
        </is>
      </c>
      <c r="AB723" s="29" t="n">
        <v>0</v>
      </c>
      <c r="AC723" s="29"/>
      <c r="AD723" s="29" t="inlineStr">
        <f aca="false">FALSE()</f>
        <is>
          <t/>
        </is>
      </c>
      <c r="AE723" s="29" t="s">
        <v>75</v>
      </c>
      <c r="AF723" s="29"/>
      <c r="AG723" s="29"/>
      <c r="AH723" s="29" t="inlineStr">
        <f aca="false">FALSE()</f>
        <is>
          <t/>
        </is>
      </c>
      <c r="AI723" s="29" t="n">
        <v>1</v>
      </c>
      <c r="AJ723" s="29" t="s">
        <v>2857</v>
      </c>
      <c r="AK723" s="29" t="s">
        <v>84</v>
      </c>
      <c r="AL723" s="29" t="inlineStr">
        <f aca="false">FALSE()</f>
        <is>
          <t/>
        </is>
      </c>
      <c r="AM723" s="29" t="s">
        <v>2857</v>
      </c>
      <c r="AN723" s="29"/>
      <c r="AO723" s="29"/>
      <c r="AP723" s="29"/>
      <c r="AQ723" s="29"/>
      <c r="AR723" s="29"/>
      <c r="AS723" s="29"/>
      <c r="AT723" s="29"/>
      <c r="AU723" s="29"/>
      <c r="AV723" s="0" t="n">
        <v>1</v>
      </c>
      <c r="AW723" s="24" t="e">
        <f aca="false">REPLACE(INDEX(GroupVertices[group], MATCH(Edges[[#this row],[vertex 1]],GroupVertices[vertex],0)),1,1,"")</f>
        <v>#VALUE!</v>
      </c>
      <c r="AX723" s="24" t="e">
        <f aca="false">REPLACE(INDEX(GroupVertices[group], MATCH(Edges[[#this row],[vertex 2]],GroupVertices[vertex],0)),1,1,"")</f>
        <v>#VALUE!</v>
      </c>
      <c r="AY723" s="25" t="n">
        <v>0</v>
      </c>
      <c r="AZ723" s="26" t="n">
        <v>0</v>
      </c>
      <c r="BA723" s="25" t="n">
        <v>0</v>
      </c>
      <c r="BB723" s="26" t="n">
        <v>0</v>
      </c>
      <c r="BC723" s="25" t="n">
        <v>0</v>
      </c>
      <c r="BD723" s="26" t="n">
        <v>0</v>
      </c>
      <c r="BE723" s="25" t="n">
        <v>9</v>
      </c>
      <c r="BF723" s="26" t="n">
        <v>100</v>
      </c>
      <c r="BG723" s="25" t="n">
        <v>9</v>
      </c>
    </row>
    <row r="724" customFormat="false" ht="15" hidden="false" customHeight="false" outlineLevel="0" collapsed="false">
      <c r="A724" s="15" t="s">
        <v>2862</v>
      </c>
      <c r="B724" s="15" t="s">
        <v>2862</v>
      </c>
      <c r="C724" s="16" t="s">
        <v>1299</v>
      </c>
      <c r="D724" s="17" t="n">
        <v>5.8</v>
      </c>
      <c r="E724" s="16" t="s">
        <v>243</v>
      </c>
      <c r="F724" s="18" t="n">
        <v>29.2631578947368</v>
      </c>
      <c r="G724" s="16"/>
      <c r="H724" s="19"/>
      <c r="I724" s="7"/>
      <c r="J724" s="7"/>
      <c r="K724" s="8" t="s">
        <v>68</v>
      </c>
      <c r="L724" s="20" t="n">
        <v>724</v>
      </c>
      <c r="M724" s="20"/>
      <c r="N724" s="10"/>
      <c r="O724" s="27" t="s">
        <v>21</v>
      </c>
      <c r="P724" s="28" t="n">
        <v>42705.6608333333</v>
      </c>
      <c r="Q724" s="27" t="s">
        <v>2863</v>
      </c>
      <c r="R724" s="23" t="s">
        <v>2864</v>
      </c>
      <c r="S724" s="27" t="s">
        <v>130</v>
      </c>
      <c r="T724" s="27" t="s">
        <v>2865</v>
      </c>
      <c r="U724" s="28" t="n">
        <v>42705.6608333333</v>
      </c>
      <c r="V724" s="23" t="s">
        <v>2866</v>
      </c>
      <c r="W724" s="27"/>
      <c r="X724" s="27"/>
      <c r="Y724" s="27" t="s">
        <v>2867</v>
      </c>
      <c r="Z724" s="27"/>
      <c r="AA724" s="29" t="inlineStr">
        <f aca="false">FALSE()</f>
        <is>
          <t/>
        </is>
      </c>
      <c r="AB724" s="29" t="n">
        <v>1</v>
      </c>
      <c r="AC724" s="29"/>
      <c r="AD724" s="29" t="inlineStr">
        <f aca="false">FALSE()</f>
        <is>
          <t/>
        </is>
      </c>
      <c r="AE724" s="29" t="s">
        <v>75</v>
      </c>
      <c r="AF724" s="29"/>
      <c r="AG724" s="29"/>
      <c r="AH724" s="29" t="inlineStr">
        <f aca="false">FALSE()</f>
        <is>
          <t/>
        </is>
      </c>
      <c r="AI724" s="29" t="n">
        <v>0</v>
      </c>
      <c r="AJ724" s="29"/>
      <c r="AK724" s="29" t="s">
        <v>84</v>
      </c>
      <c r="AL724" s="29" t="n">
        <f aca="false">TRUE()</f>
        <v>1</v>
      </c>
      <c r="AM724" s="29" t="s">
        <v>2867</v>
      </c>
      <c r="AN724" s="29"/>
      <c r="AO724" s="29"/>
      <c r="AP724" s="29"/>
      <c r="AQ724" s="29"/>
      <c r="AR724" s="29"/>
      <c r="AS724" s="29"/>
      <c r="AT724" s="29"/>
      <c r="AU724" s="29"/>
      <c r="AV724" s="0" t="n">
        <v>3</v>
      </c>
      <c r="AW724" s="24" t="e">
        <f aca="false">REPLACE(INDEX(GroupVertices[group], MATCH(Edges[[#this row],[vertex 1]],GroupVertices[vertex],0)),1,1,"")</f>
        <v>#VALUE!</v>
      </c>
      <c r="AX724" s="24" t="e">
        <f aca="false">REPLACE(INDEX(GroupVertices[group], MATCH(Edges[[#this row],[vertex 2]],GroupVertices[vertex],0)),1,1,"")</f>
        <v>#VALUE!</v>
      </c>
      <c r="AY724" s="25" t="n">
        <v>0</v>
      </c>
      <c r="AZ724" s="26" t="n">
        <v>0</v>
      </c>
      <c r="BA724" s="25" t="n">
        <v>0</v>
      </c>
      <c r="BB724" s="26" t="n">
        <v>0</v>
      </c>
      <c r="BC724" s="25" t="n">
        <v>0</v>
      </c>
      <c r="BD724" s="26" t="n">
        <v>0</v>
      </c>
      <c r="BE724" s="25" t="n">
        <v>11</v>
      </c>
      <c r="BF724" s="26" t="n">
        <v>100</v>
      </c>
      <c r="BG724" s="25" t="n">
        <v>11</v>
      </c>
    </row>
    <row r="725" customFormat="false" ht="15" hidden="false" customHeight="false" outlineLevel="0" collapsed="false">
      <c r="A725" s="15" t="s">
        <v>2862</v>
      </c>
      <c r="B725" s="15" t="s">
        <v>2862</v>
      </c>
      <c r="C725" s="16" t="s">
        <v>1299</v>
      </c>
      <c r="D725" s="17" t="n">
        <v>5.8</v>
      </c>
      <c r="E725" s="16" t="s">
        <v>243</v>
      </c>
      <c r="F725" s="18" t="n">
        <v>29.2631578947368</v>
      </c>
      <c r="G725" s="16"/>
      <c r="H725" s="19"/>
      <c r="I725" s="7"/>
      <c r="J725" s="7"/>
      <c r="K725" s="8" t="s">
        <v>68</v>
      </c>
      <c r="L725" s="20" t="n">
        <v>725</v>
      </c>
      <c r="M725" s="20"/>
      <c r="N725" s="10"/>
      <c r="O725" s="27" t="s">
        <v>21</v>
      </c>
      <c r="P725" s="28" t="n">
        <v>42709.8065509259</v>
      </c>
      <c r="Q725" s="27" t="s">
        <v>2868</v>
      </c>
      <c r="R725" s="23" t="s">
        <v>2869</v>
      </c>
      <c r="S725" s="27" t="s">
        <v>130</v>
      </c>
      <c r="T725" s="27" t="s">
        <v>2870</v>
      </c>
      <c r="U725" s="28" t="n">
        <v>42709.8065509259</v>
      </c>
      <c r="V725" s="23" t="s">
        <v>2871</v>
      </c>
      <c r="W725" s="27"/>
      <c r="X725" s="27"/>
      <c r="Y725" s="27" t="s">
        <v>2872</v>
      </c>
      <c r="Z725" s="27"/>
      <c r="AA725" s="29" t="inlineStr">
        <f aca="false">FALSE()</f>
        <is>
          <t/>
        </is>
      </c>
      <c r="AB725" s="29" t="n">
        <v>0</v>
      </c>
      <c r="AC725" s="29"/>
      <c r="AD725" s="29" t="inlineStr">
        <f aca="false">FALSE()</f>
        <is>
          <t/>
        </is>
      </c>
      <c r="AE725" s="29" t="s">
        <v>75</v>
      </c>
      <c r="AF725" s="29"/>
      <c r="AG725" s="29"/>
      <c r="AH725" s="29" t="inlineStr">
        <f aca="false">FALSE()</f>
        <is>
          <t/>
        </is>
      </c>
      <c r="AI725" s="29" t="n">
        <v>0</v>
      </c>
      <c r="AJ725" s="29"/>
      <c r="AK725" s="29" t="s">
        <v>84</v>
      </c>
      <c r="AL725" s="29" t="inlineStr">
        <f aca="false">TRUE()</f>
        <is>
          <t/>
        </is>
      </c>
      <c r="AM725" s="29" t="s">
        <v>2872</v>
      </c>
      <c r="AN725" s="29"/>
      <c r="AO725" s="29"/>
      <c r="AP725" s="29"/>
      <c r="AQ725" s="29"/>
      <c r="AR725" s="29"/>
      <c r="AS725" s="29"/>
      <c r="AT725" s="29"/>
      <c r="AU725" s="29"/>
      <c r="AV725" s="0" t="n">
        <v>3</v>
      </c>
      <c r="AW725" s="24" t="e">
        <f aca="false">REPLACE(INDEX(GroupVertices[group], MATCH(Edges[[#this row],[vertex 1]],GroupVertices[vertex],0)),1,1,"")</f>
        <v>#VALUE!</v>
      </c>
      <c r="AX725" s="24" t="e">
        <f aca="false">REPLACE(INDEX(GroupVertices[group], MATCH(Edges[[#this row],[vertex 2]],GroupVertices[vertex],0)),1,1,"")</f>
        <v>#VALUE!</v>
      </c>
      <c r="AY725" s="25" t="n">
        <v>0</v>
      </c>
      <c r="AZ725" s="26" t="n">
        <v>0</v>
      </c>
      <c r="BA725" s="25" t="n">
        <v>0</v>
      </c>
      <c r="BB725" s="26" t="n">
        <v>0</v>
      </c>
      <c r="BC725" s="25" t="n">
        <v>0</v>
      </c>
      <c r="BD725" s="26" t="n">
        <v>0</v>
      </c>
      <c r="BE725" s="25" t="n">
        <v>11</v>
      </c>
      <c r="BF725" s="26" t="n">
        <v>100</v>
      </c>
      <c r="BG725" s="25" t="n">
        <v>11</v>
      </c>
    </row>
    <row r="726" customFormat="false" ht="15" hidden="false" customHeight="false" outlineLevel="0" collapsed="false">
      <c r="A726" s="15" t="s">
        <v>2862</v>
      </c>
      <c r="B726" s="15" t="s">
        <v>2862</v>
      </c>
      <c r="C726" s="16" t="s">
        <v>1299</v>
      </c>
      <c r="D726" s="17" t="n">
        <v>5.8</v>
      </c>
      <c r="E726" s="16" t="s">
        <v>243</v>
      </c>
      <c r="F726" s="18" t="n">
        <v>29.2631578947368</v>
      </c>
      <c r="G726" s="16"/>
      <c r="H726" s="19"/>
      <c r="I726" s="7"/>
      <c r="J726" s="7"/>
      <c r="K726" s="8" t="s">
        <v>68</v>
      </c>
      <c r="L726" s="20" t="n">
        <v>726</v>
      </c>
      <c r="M726" s="20"/>
      <c r="N726" s="10"/>
      <c r="O726" s="27" t="s">
        <v>21</v>
      </c>
      <c r="P726" s="28" t="n">
        <v>42710.6781712963</v>
      </c>
      <c r="Q726" s="27" t="s">
        <v>2873</v>
      </c>
      <c r="R726" s="23" t="s">
        <v>2874</v>
      </c>
      <c r="S726" s="27" t="s">
        <v>130</v>
      </c>
      <c r="T726" s="27" t="s">
        <v>2875</v>
      </c>
      <c r="U726" s="28" t="n">
        <v>42710.6781712963</v>
      </c>
      <c r="V726" s="23" t="s">
        <v>2876</v>
      </c>
      <c r="W726" s="27"/>
      <c r="X726" s="27"/>
      <c r="Y726" s="27" t="s">
        <v>2877</v>
      </c>
      <c r="Z726" s="27"/>
      <c r="AA726" s="29" t="inlineStr">
        <f aca="false">FALSE()</f>
        <is>
          <t/>
        </is>
      </c>
      <c r="AB726" s="29" t="n">
        <v>1</v>
      </c>
      <c r="AC726" s="29"/>
      <c r="AD726" s="29" t="inlineStr">
        <f aca="false">FALSE()</f>
        <is>
          <t/>
        </is>
      </c>
      <c r="AE726" s="29" t="s">
        <v>75</v>
      </c>
      <c r="AF726" s="29"/>
      <c r="AG726" s="29"/>
      <c r="AH726" s="29" t="inlineStr">
        <f aca="false">FALSE()</f>
        <is>
          <t/>
        </is>
      </c>
      <c r="AI726" s="29" t="n">
        <v>0</v>
      </c>
      <c r="AJ726" s="29"/>
      <c r="AK726" s="29" t="s">
        <v>84</v>
      </c>
      <c r="AL726" s="29" t="inlineStr">
        <f aca="false">TRUE()</f>
        <is>
          <t/>
        </is>
      </c>
      <c r="AM726" s="29" t="s">
        <v>2877</v>
      </c>
      <c r="AN726" s="30" t="s">
        <v>2878</v>
      </c>
      <c r="AO726" s="29" t="s">
        <v>137</v>
      </c>
      <c r="AP726" s="29" t="s">
        <v>138</v>
      </c>
      <c r="AQ726" s="29" t="s">
        <v>2879</v>
      </c>
      <c r="AR726" s="33" t="s">
        <v>2880</v>
      </c>
      <c r="AS726" s="29" t="s">
        <v>2881</v>
      </c>
      <c r="AT726" s="29" t="s">
        <v>103</v>
      </c>
      <c r="AU726" s="23" t="s">
        <v>2882</v>
      </c>
      <c r="AV726" s="0" t="n">
        <v>3</v>
      </c>
      <c r="AW726" s="24" t="e">
        <f aca="false">REPLACE(INDEX(GroupVertices[group], MATCH(Edges[[#this row],[vertex 1]],GroupVertices[vertex],0)),1,1,"")</f>
        <v>#VALUE!</v>
      </c>
      <c r="AX726" s="24" t="e">
        <f aca="false">REPLACE(INDEX(GroupVertices[group], MATCH(Edges[[#this row],[vertex 2]],GroupVertices[vertex],0)),1,1,"")</f>
        <v>#VALUE!</v>
      </c>
      <c r="AY726" s="25" t="n">
        <v>0</v>
      </c>
      <c r="AZ726" s="26" t="n">
        <v>0</v>
      </c>
      <c r="BA726" s="25" t="n">
        <v>1</v>
      </c>
      <c r="BB726" s="26" t="n">
        <v>8.33333333333333</v>
      </c>
      <c r="BC726" s="25" t="n">
        <v>0</v>
      </c>
      <c r="BD726" s="26" t="n">
        <v>0</v>
      </c>
      <c r="BE726" s="25" t="n">
        <v>11</v>
      </c>
      <c r="BF726" s="26" t="n">
        <v>91.6666666666667</v>
      </c>
      <c r="BG726" s="25" t="n">
        <v>12</v>
      </c>
    </row>
    <row r="727" customFormat="false" ht="15" hidden="false" customHeight="false" outlineLevel="0" collapsed="false">
      <c r="A727" s="15" t="s">
        <v>2883</v>
      </c>
      <c r="B727" s="15" t="s">
        <v>2883</v>
      </c>
      <c r="C727" s="16" t="s">
        <v>66</v>
      </c>
      <c r="D727" s="17" t="n">
        <v>3</v>
      </c>
      <c r="E727" s="16" t="s">
        <v>67</v>
      </c>
      <c r="F727" s="18" t="n">
        <v>32</v>
      </c>
      <c r="G727" s="16"/>
      <c r="H727" s="19"/>
      <c r="I727" s="7"/>
      <c r="J727" s="7"/>
      <c r="K727" s="8" t="s">
        <v>68</v>
      </c>
      <c r="L727" s="20" t="n">
        <v>727</v>
      </c>
      <c r="M727" s="20"/>
      <c r="N727" s="10"/>
      <c r="O727" s="27" t="s">
        <v>21</v>
      </c>
      <c r="P727" s="28" t="n">
        <v>42710.7238657407</v>
      </c>
      <c r="Q727" s="27" t="s">
        <v>2884</v>
      </c>
      <c r="R727" s="27"/>
      <c r="S727" s="27"/>
      <c r="T727" s="27"/>
      <c r="U727" s="28" t="n">
        <v>42710.7238657407</v>
      </c>
      <c r="V727" s="23" t="s">
        <v>2885</v>
      </c>
      <c r="W727" s="27"/>
      <c r="X727" s="27"/>
      <c r="Y727" s="27" t="s">
        <v>2886</v>
      </c>
      <c r="Z727" s="27"/>
      <c r="AA727" s="29" t="inlineStr">
        <f aca="false">FALSE()</f>
        <is>
          <t/>
        </is>
      </c>
      <c r="AB727" s="29" t="n">
        <v>0</v>
      </c>
      <c r="AC727" s="29"/>
      <c r="AD727" s="29" t="inlineStr">
        <f aca="false">FALSE()</f>
        <is>
          <t/>
        </is>
      </c>
      <c r="AE727" s="29" t="s">
        <v>75</v>
      </c>
      <c r="AF727" s="29"/>
      <c r="AG727" s="29"/>
      <c r="AH727" s="29" t="inlineStr">
        <f aca="false">FALSE()</f>
        <is>
          <t/>
        </is>
      </c>
      <c r="AI727" s="29" t="n">
        <v>0</v>
      </c>
      <c r="AJ727" s="29"/>
      <c r="AK727" s="29" t="s">
        <v>84</v>
      </c>
      <c r="AL727" s="29" t="n">
        <f aca="false">FALSE()</f>
        <v>0</v>
      </c>
      <c r="AM727" s="29" t="s">
        <v>2886</v>
      </c>
      <c r="AN727" s="29"/>
      <c r="AO727" s="29"/>
      <c r="AP727" s="29"/>
      <c r="AQ727" s="29"/>
      <c r="AR727" s="29"/>
      <c r="AS727" s="29"/>
      <c r="AT727" s="29"/>
      <c r="AU727" s="29"/>
      <c r="AV727" s="0" t="n">
        <v>1</v>
      </c>
      <c r="AW727" s="24" t="e">
        <f aca="false">REPLACE(INDEX(GroupVertices[group], MATCH(Edges[[#this row],[vertex 1]],GroupVertices[vertex],0)),1,1,"")</f>
        <v>#VALUE!</v>
      </c>
      <c r="AX727" s="24" t="e">
        <f aca="false">REPLACE(INDEX(GroupVertices[group], MATCH(Edges[[#this row],[vertex 2]],GroupVertices[vertex],0)),1,1,"")</f>
        <v>#VALUE!</v>
      </c>
      <c r="AY727" s="25" t="n">
        <v>0</v>
      </c>
      <c r="AZ727" s="26" t="n">
        <v>0</v>
      </c>
      <c r="BA727" s="25" t="n">
        <v>0</v>
      </c>
      <c r="BB727" s="26" t="n">
        <v>0</v>
      </c>
      <c r="BC727" s="25" t="n">
        <v>0</v>
      </c>
      <c r="BD727" s="26" t="n">
        <v>0</v>
      </c>
      <c r="BE727" s="25" t="n">
        <v>7</v>
      </c>
      <c r="BF727" s="26" t="n">
        <v>100</v>
      </c>
      <c r="BG727" s="25" t="n">
        <v>7</v>
      </c>
    </row>
    <row r="728" customFormat="false" ht="15" hidden="false" customHeight="false" outlineLevel="0" collapsed="false">
      <c r="A728" s="15" t="s">
        <v>2887</v>
      </c>
      <c r="B728" s="15" t="s">
        <v>2887</v>
      </c>
      <c r="C728" s="16" t="s">
        <v>66</v>
      </c>
      <c r="D728" s="17" t="n">
        <v>3</v>
      </c>
      <c r="E728" s="16" t="s">
        <v>67</v>
      </c>
      <c r="F728" s="18" t="n">
        <v>32</v>
      </c>
      <c r="G728" s="16"/>
      <c r="H728" s="19"/>
      <c r="I728" s="7"/>
      <c r="J728" s="7"/>
      <c r="K728" s="8" t="s">
        <v>68</v>
      </c>
      <c r="L728" s="20" t="n">
        <v>728</v>
      </c>
      <c r="M728" s="20"/>
      <c r="N728" s="10"/>
      <c r="O728" s="27" t="s">
        <v>21</v>
      </c>
      <c r="P728" s="28" t="n">
        <v>42710.7383217593</v>
      </c>
      <c r="Q728" s="31" t="s">
        <v>2888</v>
      </c>
      <c r="R728" s="27"/>
      <c r="S728" s="27"/>
      <c r="T728" s="27" t="s">
        <v>2889</v>
      </c>
      <c r="U728" s="28" t="n">
        <v>42710.7383217593</v>
      </c>
      <c r="V728" s="23" t="s">
        <v>2890</v>
      </c>
      <c r="W728" s="27"/>
      <c r="X728" s="27"/>
      <c r="Y728" s="27" t="s">
        <v>2891</v>
      </c>
      <c r="Z728" s="27"/>
      <c r="AA728" s="29" t="inlineStr">
        <f aca="false">FALSE()</f>
        <is>
          <t/>
        </is>
      </c>
      <c r="AB728" s="29" t="n">
        <v>0</v>
      </c>
      <c r="AC728" s="29"/>
      <c r="AD728" s="29" t="inlineStr">
        <f aca="false">FALSE()</f>
        <is>
          <t/>
        </is>
      </c>
      <c r="AE728" s="29" t="s">
        <v>75</v>
      </c>
      <c r="AF728" s="29"/>
      <c r="AG728" s="29"/>
      <c r="AH728" s="29" t="inlineStr">
        <f aca="false">FALSE()</f>
        <is>
          <t/>
        </is>
      </c>
      <c r="AI728" s="29" t="n">
        <v>8</v>
      </c>
      <c r="AJ728" s="29" t="s">
        <v>2892</v>
      </c>
      <c r="AK728" s="29" t="s">
        <v>135</v>
      </c>
      <c r="AL728" s="29" t="inlineStr">
        <f aca="false">FALSE()</f>
        <is>
          <t/>
        </is>
      </c>
      <c r="AM728" s="29" t="s">
        <v>2892</v>
      </c>
      <c r="AN728" s="29"/>
      <c r="AO728" s="29"/>
      <c r="AP728" s="29"/>
      <c r="AQ728" s="29"/>
      <c r="AR728" s="29"/>
      <c r="AS728" s="29"/>
      <c r="AT728" s="29"/>
      <c r="AU728" s="29"/>
      <c r="AV728" s="0" t="n">
        <v>1</v>
      </c>
      <c r="AW728" s="24" t="e">
        <f aca="false">REPLACE(INDEX(GroupVertices[group], MATCH(Edges[[#this row],[vertex 1]],GroupVertices[vertex],0)),1,1,"")</f>
        <v>#VALUE!</v>
      </c>
      <c r="AX728" s="24" t="e">
        <f aca="false">REPLACE(INDEX(GroupVertices[group], MATCH(Edges[[#this row],[vertex 2]],GroupVertices[vertex],0)),1,1,"")</f>
        <v>#VALUE!</v>
      </c>
      <c r="AY728" s="25" t="n">
        <v>0</v>
      </c>
      <c r="AZ728" s="26" t="n">
        <v>0</v>
      </c>
      <c r="BA728" s="25" t="n">
        <v>0</v>
      </c>
      <c r="BB728" s="26" t="n">
        <v>0</v>
      </c>
      <c r="BC728" s="25" t="n">
        <v>0</v>
      </c>
      <c r="BD728" s="26" t="n">
        <v>0</v>
      </c>
      <c r="BE728" s="25" t="n">
        <v>18</v>
      </c>
      <c r="BF728" s="26" t="n">
        <v>100</v>
      </c>
      <c r="BG728" s="25" t="n">
        <v>18</v>
      </c>
    </row>
    <row r="729" customFormat="false" ht="15" hidden="false" customHeight="false" outlineLevel="0" collapsed="false">
      <c r="A729" s="15" t="s">
        <v>2893</v>
      </c>
      <c r="B729" s="15" t="s">
        <v>2893</v>
      </c>
      <c r="C729" s="16" t="s">
        <v>242</v>
      </c>
      <c r="D729" s="17" t="n">
        <v>4.4</v>
      </c>
      <c r="E729" s="16" t="s">
        <v>243</v>
      </c>
      <c r="F729" s="18" t="n">
        <v>30.6315789473684</v>
      </c>
      <c r="G729" s="16"/>
      <c r="H729" s="19"/>
      <c r="I729" s="7"/>
      <c r="J729" s="7"/>
      <c r="K729" s="8" t="s">
        <v>68</v>
      </c>
      <c r="L729" s="20" t="n">
        <v>729</v>
      </c>
      <c r="M729" s="20"/>
      <c r="N729" s="10"/>
      <c r="O729" s="27" t="s">
        <v>21</v>
      </c>
      <c r="P729" s="28" t="n">
        <v>42702.8835532407</v>
      </c>
      <c r="Q729" s="27" t="s">
        <v>2894</v>
      </c>
      <c r="R729" s="23" t="s">
        <v>2895</v>
      </c>
      <c r="S729" s="27" t="s">
        <v>2896</v>
      </c>
      <c r="T729" s="27" t="s">
        <v>2897</v>
      </c>
      <c r="U729" s="28" t="n">
        <v>42702.8835532407</v>
      </c>
      <c r="V729" s="23" t="s">
        <v>2898</v>
      </c>
      <c r="W729" s="27" t="n">
        <v>29.7184075</v>
      </c>
      <c r="X729" s="27" t="n">
        <v>-95.3980766</v>
      </c>
      <c r="Y729" s="27" t="s">
        <v>2899</v>
      </c>
      <c r="Z729" s="27"/>
      <c r="AA729" s="29" t="inlineStr">
        <f aca="false">FALSE()</f>
        <is>
          <t/>
        </is>
      </c>
      <c r="AB729" s="29" t="n">
        <v>0</v>
      </c>
      <c r="AC729" s="29"/>
      <c r="AD729" s="29" t="inlineStr">
        <f aca="false">FALSE()</f>
        <is>
          <t/>
        </is>
      </c>
      <c r="AE729" s="29" t="s">
        <v>75</v>
      </c>
      <c r="AF729" s="29"/>
      <c r="AG729" s="29"/>
      <c r="AH729" s="29" t="inlineStr">
        <f aca="false">FALSE()</f>
        <is>
          <t/>
        </is>
      </c>
      <c r="AI729" s="29" t="n">
        <v>0</v>
      </c>
      <c r="AJ729" s="29"/>
      <c r="AK729" s="29" t="s">
        <v>2900</v>
      </c>
      <c r="AL729" s="29" t="inlineStr">
        <f aca="false">FALSE()</f>
        <is>
          <t/>
        </is>
      </c>
      <c r="AM729" s="29" t="s">
        <v>2899</v>
      </c>
      <c r="AN729" s="30" t="s">
        <v>606</v>
      </c>
      <c r="AO729" s="29" t="s">
        <v>137</v>
      </c>
      <c r="AP729" s="29" t="s">
        <v>138</v>
      </c>
      <c r="AQ729" s="29" t="s">
        <v>607</v>
      </c>
      <c r="AR729" s="29" t="s">
        <v>608</v>
      </c>
      <c r="AS729" s="29" t="s">
        <v>609</v>
      </c>
      <c r="AT729" s="29" t="s">
        <v>103</v>
      </c>
      <c r="AU729" s="23" t="s">
        <v>610</v>
      </c>
      <c r="AV729" s="0" t="n">
        <v>2</v>
      </c>
      <c r="AW729" s="24" t="e">
        <f aca="false">REPLACE(INDEX(GroupVertices[group], MATCH(Edges[[#this row],[vertex 1]],GroupVertices[vertex],0)),1,1,"")</f>
        <v>#VALUE!</v>
      </c>
      <c r="AX729" s="24" t="e">
        <f aca="false">REPLACE(INDEX(GroupVertices[group], MATCH(Edges[[#this row],[vertex 2]],GroupVertices[vertex],0)),1,1,"")</f>
        <v>#VALUE!</v>
      </c>
      <c r="AY729" s="25" t="n">
        <v>0</v>
      </c>
      <c r="AZ729" s="26" t="n">
        <v>0</v>
      </c>
      <c r="BA729" s="25" t="n">
        <v>0</v>
      </c>
      <c r="BB729" s="26" t="n">
        <v>0</v>
      </c>
      <c r="BC729" s="25" t="n">
        <v>0</v>
      </c>
      <c r="BD729" s="26" t="n">
        <v>0</v>
      </c>
      <c r="BE729" s="25" t="n">
        <v>16</v>
      </c>
      <c r="BF729" s="26" t="n">
        <v>100</v>
      </c>
      <c r="BG729" s="25" t="n">
        <v>16</v>
      </c>
    </row>
    <row r="730" customFormat="false" ht="15" hidden="false" customHeight="false" outlineLevel="0" collapsed="false">
      <c r="A730" s="15" t="s">
        <v>2893</v>
      </c>
      <c r="B730" s="15" t="s">
        <v>2893</v>
      </c>
      <c r="C730" s="16" t="s">
        <v>242</v>
      </c>
      <c r="D730" s="17" t="n">
        <v>4.4</v>
      </c>
      <c r="E730" s="16" t="s">
        <v>243</v>
      </c>
      <c r="F730" s="18" t="n">
        <v>30.6315789473684</v>
      </c>
      <c r="G730" s="16"/>
      <c r="H730" s="19"/>
      <c r="I730" s="7"/>
      <c r="J730" s="7"/>
      <c r="K730" s="8" t="s">
        <v>68</v>
      </c>
      <c r="L730" s="20" t="n">
        <v>730</v>
      </c>
      <c r="M730" s="20"/>
      <c r="N730" s="10"/>
      <c r="O730" s="27" t="s">
        <v>21</v>
      </c>
      <c r="P730" s="28" t="n">
        <v>42710.7539583333</v>
      </c>
      <c r="Q730" s="27" t="s">
        <v>2901</v>
      </c>
      <c r="R730" s="23" t="s">
        <v>2895</v>
      </c>
      <c r="S730" s="27" t="s">
        <v>2896</v>
      </c>
      <c r="T730" s="27" t="s">
        <v>2902</v>
      </c>
      <c r="U730" s="28" t="n">
        <v>42710.7539583333</v>
      </c>
      <c r="V730" s="23" t="s">
        <v>2903</v>
      </c>
      <c r="W730" s="27" t="n">
        <v>29.7184075</v>
      </c>
      <c r="X730" s="27" t="n">
        <v>-95.3980766</v>
      </c>
      <c r="Y730" s="27" t="s">
        <v>2904</v>
      </c>
      <c r="Z730" s="27"/>
      <c r="AA730" s="29" t="inlineStr">
        <f aca="false">FALSE()</f>
        <is>
          <t/>
        </is>
      </c>
      <c r="AB730" s="29" t="n">
        <v>0</v>
      </c>
      <c r="AC730" s="29"/>
      <c r="AD730" s="29" t="inlineStr">
        <f aca="false">FALSE()</f>
        <is>
          <t/>
        </is>
      </c>
      <c r="AE730" s="29" t="s">
        <v>75</v>
      </c>
      <c r="AF730" s="29"/>
      <c r="AG730" s="29"/>
      <c r="AH730" s="29" t="inlineStr">
        <f aca="false">FALSE()</f>
        <is>
          <t/>
        </is>
      </c>
      <c r="AI730" s="29" t="n">
        <v>0</v>
      </c>
      <c r="AJ730" s="29"/>
      <c r="AK730" s="29" t="s">
        <v>2900</v>
      </c>
      <c r="AL730" s="29" t="inlineStr">
        <f aca="false">FALSE()</f>
        <is>
          <t/>
        </is>
      </c>
      <c r="AM730" s="29" t="s">
        <v>2904</v>
      </c>
      <c r="AN730" s="30" t="s">
        <v>606</v>
      </c>
      <c r="AO730" s="29" t="s">
        <v>137</v>
      </c>
      <c r="AP730" s="29" t="s">
        <v>138</v>
      </c>
      <c r="AQ730" s="29" t="s">
        <v>607</v>
      </c>
      <c r="AR730" s="29" t="s">
        <v>608</v>
      </c>
      <c r="AS730" s="29" t="s">
        <v>609</v>
      </c>
      <c r="AT730" s="29" t="s">
        <v>103</v>
      </c>
      <c r="AU730" s="23" t="s">
        <v>610</v>
      </c>
      <c r="AV730" s="0" t="n">
        <v>2</v>
      </c>
      <c r="AW730" s="24" t="e">
        <f aca="false">REPLACE(INDEX(GroupVertices[group], MATCH(Edges[[#this row],[vertex 1]],GroupVertices[vertex],0)),1,1,"")</f>
        <v>#VALUE!</v>
      </c>
      <c r="AX730" s="24" t="e">
        <f aca="false">REPLACE(INDEX(GroupVertices[group], MATCH(Edges[[#this row],[vertex 2]],GroupVertices[vertex],0)),1,1,"")</f>
        <v>#VALUE!</v>
      </c>
      <c r="AY730" s="25" t="n">
        <v>1</v>
      </c>
      <c r="AZ730" s="26" t="n">
        <v>5.88235294117647</v>
      </c>
      <c r="BA730" s="25" t="n">
        <v>0</v>
      </c>
      <c r="BB730" s="26" t="n">
        <v>0</v>
      </c>
      <c r="BC730" s="25" t="n">
        <v>0</v>
      </c>
      <c r="BD730" s="26" t="n">
        <v>0</v>
      </c>
      <c r="BE730" s="25" t="n">
        <v>16</v>
      </c>
      <c r="BF730" s="26" t="n">
        <v>94.1176470588235</v>
      </c>
      <c r="BG730" s="25" t="n">
        <v>17</v>
      </c>
    </row>
    <row r="731" customFormat="false" ht="15" hidden="false" customHeight="false" outlineLevel="0" collapsed="false">
      <c r="A731" s="15" t="s">
        <v>1479</v>
      </c>
      <c r="B731" s="15" t="s">
        <v>1479</v>
      </c>
      <c r="C731" s="16" t="s">
        <v>242</v>
      </c>
      <c r="D731" s="17" t="n">
        <v>4.4</v>
      </c>
      <c r="E731" s="16" t="s">
        <v>243</v>
      </c>
      <c r="F731" s="18" t="n">
        <v>30.6315789473684</v>
      </c>
      <c r="G731" s="16"/>
      <c r="H731" s="19"/>
      <c r="I731" s="7"/>
      <c r="J731" s="7"/>
      <c r="K731" s="8" t="s">
        <v>68</v>
      </c>
      <c r="L731" s="20" t="n">
        <v>731</v>
      </c>
      <c r="M731" s="20"/>
      <c r="N731" s="10"/>
      <c r="O731" s="27" t="s">
        <v>21</v>
      </c>
      <c r="P731" s="28" t="n">
        <v>42706.009525463</v>
      </c>
      <c r="Q731" s="27" t="s">
        <v>2905</v>
      </c>
      <c r="R731" s="27"/>
      <c r="S731" s="27"/>
      <c r="T731" s="27"/>
      <c r="U731" s="28" t="n">
        <v>42706.009525463</v>
      </c>
      <c r="V731" s="23" t="s">
        <v>2906</v>
      </c>
      <c r="W731" s="27"/>
      <c r="X731" s="27"/>
      <c r="Y731" s="27" t="s">
        <v>1483</v>
      </c>
      <c r="Z731" s="27" t="s">
        <v>2907</v>
      </c>
      <c r="AA731" s="29" t="inlineStr">
        <f aca="false">FALSE()</f>
        <is>
          <t/>
        </is>
      </c>
      <c r="AB731" s="29" t="n">
        <v>0</v>
      </c>
      <c r="AC731" s="29" t="s">
        <v>2908</v>
      </c>
      <c r="AD731" s="29" t="inlineStr">
        <f aca="false">FALSE()</f>
        <is>
          <t/>
        </is>
      </c>
      <c r="AE731" s="29" t="s">
        <v>75</v>
      </c>
      <c r="AF731" s="29"/>
      <c r="AG731" s="29"/>
      <c r="AH731" s="29" t="inlineStr">
        <f aca="false">FALSE()</f>
        <is>
          <t/>
        </is>
      </c>
      <c r="AI731" s="29" t="n">
        <v>1</v>
      </c>
      <c r="AJ731" s="29"/>
      <c r="AK731" s="29" t="s">
        <v>76</v>
      </c>
      <c r="AL731" s="29" t="inlineStr">
        <f aca="false">FALSE()</f>
        <is>
          <t/>
        </is>
      </c>
      <c r="AM731" s="29" t="s">
        <v>2907</v>
      </c>
      <c r="AN731" s="30" t="s">
        <v>2909</v>
      </c>
      <c r="AO731" s="29" t="s">
        <v>137</v>
      </c>
      <c r="AP731" s="29" t="s">
        <v>138</v>
      </c>
      <c r="AQ731" s="29" t="s">
        <v>2910</v>
      </c>
      <c r="AR731" s="29" t="s">
        <v>2911</v>
      </c>
      <c r="AS731" s="29" t="s">
        <v>2912</v>
      </c>
      <c r="AT731" s="29" t="s">
        <v>205</v>
      </c>
      <c r="AU731" s="23" t="s">
        <v>2913</v>
      </c>
      <c r="AV731" s="0" t="n">
        <v>2</v>
      </c>
      <c r="AW731" s="24" t="e">
        <f aca="false">REPLACE(INDEX(GroupVertices[group], MATCH(Edges[[#this row],[vertex 1]],GroupVertices[vertex],0)),1,1,"")</f>
        <v>#VALUE!</v>
      </c>
      <c r="AX731" s="24" t="e">
        <f aca="false">REPLACE(INDEX(GroupVertices[group], MATCH(Edges[[#this row],[vertex 2]],GroupVertices[vertex],0)),1,1,"")</f>
        <v>#VALUE!</v>
      </c>
      <c r="AY731" s="25" t="n">
        <v>0</v>
      </c>
      <c r="AZ731" s="26" t="n">
        <v>0</v>
      </c>
      <c r="BA731" s="25" t="n">
        <v>1</v>
      </c>
      <c r="BB731" s="26" t="n">
        <v>7.14285714285714</v>
      </c>
      <c r="BC731" s="25" t="n">
        <v>0</v>
      </c>
      <c r="BD731" s="26" t="n">
        <v>0</v>
      </c>
      <c r="BE731" s="25" t="n">
        <v>13</v>
      </c>
      <c r="BF731" s="26" t="n">
        <v>92.8571428571429</v>
      </c>
      <c r="BG731" s="25" t="n">
        <v>14</v>
      </c>
    </row>
    <row r="732" customFormat="false" ht="15" hidden="false" customHeight="false" outlineLevel="0" collapsed="false">
      <c r="A732" s="15" t="s">
        <v>1479</v>
      </c>
      <c r="B732" s="15" t="s">
        <v>1479</v>
      </c>
      <c r="C732" s="16" t="s">
        <v>242</v>
      </c>
      <c r="D732" s="17" t="n">
        <v>4.4</v>
      </c>
      <c r="E732" s="16" t="s">
        <v>243</v>
      </c>
      <c r="F732" s="18" t="n">
        <v>30.6315789473684</v>
      </c>
      <c r="G732" s="16"/>
      <c r="H732" s="19"/>
      <c r="I732" s="7"/>
      <c r="J732" s="7"/>
      <c r="K732" s="8" t="s">
        <v>68</v>
      </c>
      <c r="L732" s="20" t="n">
        <v>732</v>
      </c>
      <c r="M732" s="20"/>
      <c r="N732" s="10"/>
      <c r="O732" s="27" t="s">
        <v>21</v>
      </c>
      <c r="P732" s="28" t="n">
        <v>42710.7543634259</v>
      </c>
      <c r="Q732" s="27" t="s">
        <v>2914</v>
      </c>
      <c r="R732" s="27"/>
      <c r="S732" s="27"/>
      <c r="T732" s="27" t="s">
        <v>2915</v>
      </c>
      <c r="U732" s="28" t="n">
        <v>42710.7543634259</v>
      </c>
      <c r="V732" s="23" t="s">
        <v>2916</v>
      </c>
      <c r="W732" s="27"/>
      <c r="X732" s="27"/>
      <c r="Y732" s="27" t="s">
        <v>2917</v>
      </c>
      <c r="Z732" s="27"/>
      <c r="AA732" s="29" t="inlineStr">
        <f aca="false">FALSE()</f>
        <is>
          <t/>
        </is>
      </c>
      <c r="AB732" s="29" t="n">
        <v>3</v>
      </c>
      <c r="AC732" s="29"/>
      <c r="AD732" s="29" t="inlineStr">
        <f aca="false">FALSE()</f>
        <is>
          <t/>
        </is>
      </c>
      <c r="AE732" s="29" t="s">
        <v>75</v>
      </c>
      <c r="AF732" s="29"/>
      <c r="AG732" s="29"/>
      <c r="AH732" s="29" t="inlineStr">
        <f aca="false">FALSE()</f>
        <is>
          <t/>
        </is>
      </c>
      <c r="AI732" s="29" t="n">
        <v>0</v>
      </c>
      <c r="AJ732" s="29"/>
      <c r="AK732" s="29" t="s">
        <v>76</v>
      </c>
      <c r="AL732" s="29" t="inlineStr">
        <f aca="false">FALSE()</f>
        <is>
          <t/>
        </is>
      </c>
      <c r="AM732" s="29" t="s">
        <v>2917</v>
      </c>
      <c r="AN732" s="30" t="s">
        <v>2909</v>
      </c>
      <c r="AO732" s="29" t="s">
        <v>137</v>
      </c>
      <c r="AP732" s="29" t="s">
        <v>138</v>
      </c>
      <c r="AQ732" s="29" t="s">
        <v>2910</v>
      </c>
      <c r="AR732" s="29" t="s">
        <v>2911</v>
      </c>
      <c r="AS732" s="29" t="s">
        <v>2912</v>
      </c>
      <c r="AT732" s="29" t="s">
        <v>205</v>
      </c>
      <c r="AU732" s="23" t="s">
        <v>2913</v>
      </c>
      <c r="AV732" s="0" t="n">
        <v>2</v>
      </c>
      <c r="AW732" s="24" t="e">
        <f aca="false">REPLACE(INDEX(GroupVertices[group], MATCH(Edges[[#this row],[vertex 1]],GroupVertices[vertex],0)),1,1,"")</f>
        <v>#VALUE!</v>
      </c>
      <c r="AX732" s="24" t="e">
        <f aca="false">REPLACE(INDEX(GroupVertices[group], MATCH(Edges[[#this row],[vertex 2]],GroupVertices[vertex],0)),1,1,"")</f>
        <v>#VALUE!</v>
      </c>
      <c r="AY732" s="25" t="n">
        <v>3</v>
      </c>
      <c r="AZ732" s="26" t="n">
        <v>18.75</v>
      </c>
      <c r="BA732" s="25" t="n">
        <v>0</v>
      </c>
      <c r="BB732" s="26" t="n">
        <v>0</v>
      </c>
      <c r="BC732" s="25" t="n">
        <v>0</v>
      </c>
      <c r="BD732" s="26" t="n">
        <v>0</v>
      </c>
      <c r="BE732" s="25" t="n">
        <v>13</v>
      </c>
      <c r="BF732" s="26" t="n">
        <v>81.25</v>
      </c>
      <c r="BG732" s="25" t="n">
        <v>16</v>
      </c>
    </row>
    <row r="733" customFormat="false" ht="15" hidden="false" customHeight="false" outlineLevel="0" collapsed="false">
      <c r="A733" s="15" t="s">
        <v>2918</v>
      </c>
      <c r="B733" s="15" t="s">
        <v>2918</v>
      </c>
      <c r="C733" s="16" t="s">
        <v>66</v>
      </c>
      <c r="D733" s="17" t="n">
        <v>3</v>
      </c>
      <c r="E733" s="16" t="s">
        <v>67</v>
      </c>
      <c r="F733" s="18" t="n">
        <v>32</v>
      </c>
      <c r="G733" s="16"/>
      <c r="H733" s="19"/>
      <c r="I733" s="7"/>
      <c r="J733" s="7"/>
      <c r="K733" s="8" t="s">
        <v>68</v>
      </c>
      <c r="L733" s="20" t="n">
        <v>733</v>
      </c>
      <c r="M733" s="20"/>
      <c r="N733" s="10"/>
      <c r="O733" s="27" t="s">
        <v>21</v>
      </c>
      <c r="P733" s="28" t="n">
        <v>42710.7666782407</v>
      </c>
      <c r="Q733" s="31" t="s">
        <v>2919</v>
      </c>
      <c r="R733" s="27" t="s">
        <v>2920</v>
      </c>
      <c r="S733" s="27" t="s">
        <v>2921</v>
      </c>
      <c r="T733" s="27" t="s">
        <v>2922</v>
      </c>
      <c r="U733" s="28" t="n">
        <v>42710.7666782407</v>
      </c>
      <c r="V733" s="23" t="s">
        <v>2923</v>
      </c>
      <c r="W733" s="27"/>
      <c r="X733" s="27"/>
      <c r="Y733" s="27" t="s">
        <v>2924</v>
      </c>
      <c r="Z733" s="27"/>
      <c r="AA733" s="29" t="inlineStr">
        <f aca="false">FALSE()</f>
        <is>
          <t/>
        </is>
      </c>
      <c r="AB733" s="29" t="n">
        <v>0</v>
      </c>
      <c r="AC733" s="29"/>
      <c r="AD733" s="29" t="inlineStr">
        <f aca="false">FALSE()</f>
        <is>
          <t/>
        </is>
      </c>
      <c r="AE733" s="29" t="s">
        <v>75</v>
      </c>
      <c r="AF733" s="29"/>
      <c r="AG733" s="29"/>
      <c r="AH733" s="29" t="inlineStr">
        <f aca="false">FALSE()</f>
        <is>
          <t/>
        </is>
      </c>
      <c r="AI733" s="29" t="n">
        <v>0</v>
      </c>
      <c r="AJ733" s="29"/>
      <c r="AK733" s="29" t="s">
        <v>1350</v>
      </c>
      <c r="AL733" s="29" t="n">
        <f aca="false">TRUE()</f>
        <v>1</v>
      </c>
      <c r="AM733" s="29" t="s">
        <v>2924</v>
      </c>
      <c r="AN733" s="29"/>
      <c r="AO733" s="29"/>
      <c r="AP733" s="29"/>
      <c r="AQ733" s="29"/>
      <c r="AR733" s="29"/>
      <c r="AS733" s="29"/>
      <c r="AT733" s="29"/>
      <c r="AU733" s="29"/>
      <c r="AV733" s="0" t="n">
        <v>1</v>
      </c>
      <c r="AW733" s="24" t="e">
        <f aca="false">REPLACE(INDEX(GroupVertices[group], MATCH(Edges[[#this row],[vertex 1]],GroupVertices[vertex],0)),1,1,"")</f>
        <v>#VALUE!</v>
      </c>
      <c r="AX733" s="24" t="e">
        <f aca="false">REPLACE(INDEX(GroupVertices[group], MATCH(Edges[[#this row],[vertex 2]],GroupVertices[vertex],0)),1,1,"")</f>
        <v>#VALUE!</v>
      </c>
      <c r="AY733" s="25" t="n">
        <v>0</v>
      </c>
      <c r="AZ733" s="26" t="n">
        <v>0</v>
      </c>
      <c r="BA733" s="25" t="n">
        <v>0</v>
      </c>
      <c r="BB733" s="26" t="n">
        <v>0</v>
      </c>
      <c r="BC733" s="25" t="n">
        <v>0</v>
      </c>
      <c r="BD733" s="26" t="n">
        <v>0</v>
      </c>
      <c r="BE733" s="25" t="n">
        <v>12</v>
      </c>
      <c r="BF733" s="26" t="n">
        <v>100</v>
      </c>
      <c r="BG733" s="25" t="n">
        <v>12</v>
      </c>
    </row>
    <row r="734" customFormat="false" ht="15" hidden="false" customHeight="false" outlineLevel="0" collapsed="false">
      <c r="A734" s="15" t="s">
        <v>2925</v>
      </c>
      <c r="B734" s="15" t="s">
        <v>2925</v>
      </c>
      <c r="C734" s="16" t="s">
        <v>242</v>
      </c>
      <c r="D734" s="17" t="n">
        <v>4.4</v>
      </c>
      <c r="E734" s="16" t="s">
        <v>243</v>
      </c>
      <c r="F734" s="18" t="n">
        <v>30.6315789473684</v>
      </c>
      <c r="G734" s="16"/>
      <c r="H734" s="19"/>
      <c r="I734" s="7"/>
      <c r="J734" s="7"/>
      <c r="K734" s="8" t="s">
        <v>68</v>
      </c>
      <c r="L734" s="20" t="n">
        <v>734</v>
      </c>
      <c r="M734" s="20"/>
      <c r="N734" s="10"/>
      <c r="O734" s="27" t="s">
        <v>21</v>
      </c>
      <c r="P734" s="28" t="n">
        <v>42706.0354166667</v>
      </c>
      <c r="Q734" s="27" t="s">
        <v>2926</v>
      </c>
      <c r="R734" s="23" t="s">
        <v>2927</v>
      </c>
      <c r="S734" s="27" t="s">
        <v>2928</v>
      </c>
      <c r="T734" s="27"/>
      <c r="U734" s="28" t="n">
        <v>42706.0354166667</v>
      </c>
      <c r="V734" s="23" t="s">
        <v>2929</v>
      </c>
      <c r="W734" s="27"/>
      <c r="X734" s="27"/>
      <c r="Y734" s="27" t="s">
        <v>2930</v>
      </c>
      <c r="Z734" s="27"/>
      <c r="AA734" s="29" t="inlineStr">
        <f aca="false">FALSE()</f>
        <is>
          <t/>
        </is>
      </c>
      <c r="AB734" s="29" t="n">
        <v>0</v>
      </c>
      <c r="AC734" s="29"/>
      <c r="AD734" s="29" t="inlineStr">
        <f aca="false">FALSE()</f>
        <is>
          <t/>
        </is>
      </c>
      <c r="AE734" s="29" t="s">
        <v>428</v>
      </c>
      <c r="AF734" s="29"/>
      <c r="AG734" s="29"/>
      <c r="AH734" s="29" t="inlineStr">
        <f aca="false">FALSE()</f>
        <is>
          <t/>
        </is>
      </c>
      <c r="AI734" s="29" t="n">
        <v>0</v>
      </c>
      <c r="AJ734" s="29"/>
      <c r="AK734" s="29" t="s">
        <v>1350</v>
      </c>
      <c r="AL734" s="29" t="n">
        <f aca="false">FALSE()</f>
        <v>0</v>
      </c>
      <c r="AM734" s="29" t="s">
        <v>2930</v>
      </c>
      <c r="AN734" s="29"/>
      <c r="AO734" s="29"/>
      <c r="AP734" s="29"/>
      <c r="AQ734" s="29"/>
      <c r="AR734" s="29"/>
      <c r="AS734" s="29"/>
      <c r="AT734" s="29"/>
      <c r="AU734" s="29"/>
      <c r="AV734" s="0" t="n">
        <v>2</v>
      </c>
      <c r="AW734" s="24" t="e">
        <f aca="false">REPLACE(INDEX(GroupVertices[group], MATCH(Edges[[#this row],[vertex 1]],GroupVertices[vertex],0)),1,1,"")</f>
        <v>#VALUE!</v>
      </c>
      <c r="AX734" s="24" t="e">
        <f aca="false">REPLACE(INDEX(GroupVertices[group], MATCH(Edges[[#this row],[vertex 2]],GroupVertices[vertex],0)),1,1,"")</f>
        <v>#VALUE!</v>
      </c>
      <c r="AY734" s="25" t="n">
        <v>1</v>
      </c>
      <c r="AZ734" s="26" t="n">
        <v>33.3333333333333</v>
      </c>
      <c r="BA734" s="25" t="n">
        <v>0</v>
      </c>
      <c r="BB734" s="26" t="n">
        <v>0</v>
      </c>
      <c r="BC734" s="25" t="n">
        <v>0</v>
      </c>
      <c r="BD734" s="26" t="n">
        <v>0</v>
      </c>
      <c r="BE734" s="25" t="n">
        <v>2</v>
      </c>
      <c r="BF734" s="26" t="n">
        <v>66.6666666666667</v>
      </c>
      <c r="BG734" s="25" t="n">
        <v>3</v>
      </c>
    </row>
    <row r="735" customFormat="false" ht="15" hidden="false" customHeight="false" outlineLevel="0" collapsed="false">
      <c r="A735" s="15" t="s">
        <v>2925</v>
      </c>
      <c r="B735" s="15" t="s">
        <v>2925</v>
      </c>
      <c r="C735" s="16" t="s">
        <v>242</v>
      </c>
      <c r="D735" s="17" t="n">
        <v>4.4</v>
      </c>
      <c r="E735" s="16" t="s">
        <v>243</v>
      </c>
      <c r="F735" s="18" t="n">
        <v>30.6315789473684</v>
      </c>
      <c r="G735" s="16"/>
      <c r="H735" s="19"/>
      <c r="I735" s="7"/>
      <c r="J735" s="7"/>
      <c r="K735" s="8" t="s">
        <v>68</v>
      </c>
      <c r="L735" s="20" t="n">
        <v>735</v>
      </c>
      <c r="M735" s="20"/>
      <c r="N735" s="10"/>
      <c r="O735" s="27" t="s">
        <v>21</v>
      </c>
      <c r="P735" s="28" t="n">
        <v>42710.7666782407</v>
      </c>
      <c r="Q735" s="31" t="s">
        <v>2931</v>
      </c>
      <c r="R735" s="27" t="s">
        <v>2932</v>
      </c>
      <c r="S735" s="27" t="s">
        <v>2921</v>
      </c>
      <c r="T735" s="27" t="s">
        <v>2922</v>
      </c>
      <c r="U735" s="28" t="n">
        <v>42710.7666782407</v>
      </c>
      <c r="V735" s="23" t="s">
        <v>2933</v>
      </c>
      <c r="W735" s="27"/>
      <c r="X735" s="27"/>
      <c r="Y735" s="27" t="s">
        <v>2934</v>
      </c>
      <c r="Z735" s="27"/>
      <c r="AA735" s="29" t="inlineStr">
        <f aca="false">FALSE()</f>
        <is>
          <t/>
        </is>
      </c>
      <c r="AB735" s="29" t="n">
        <v>0</v>
      </c>
      <c r="AC735" s="29"/>
      <c r="AD735" s="29" t="inlineStr">
        <f aca="false">FALSE()</f>
        <is>
          <t/>
        </is>
      </c>
      <c r="AE735" s="29" t="s">
        <v>75</v>
      </c>
      <c r="AF735" s="29"/>
      <c r="AG735" s="29"/>
      <c r="AH735" s="29" t="inlineStr">
        <f aca="false">FALSE()</f>
        <is>
          <t/>
        </is>
      </c>
      <c r="AI735" s="29" t="n">
        <v>0</v>
      </c>
      <c r="AJ735" s="29"/>
      <c r="AK735" s="29" t="s">
        <v>1350</v>
      </c>
      <c r="AL735" s="29" t="n">
        <f aca="false">TRUE()</f>
        <v>1</v>
      </c>
      <c r="AM735" s="29" t="s">
        <v>2934</v>
      </c>
      <c r="AN735" s="29"/>
      <c r="AO735" s="29"/>
      <c r="AP735" s="29"/>
      <c r="AQ735" s="29"/>
      <c r="AR735" s="29"/>
      <c r="AS735" s="29"/>
      <c r="AT735" s="29"/>
      <c r="AU735" s="29"/>
      <c r="AV735" s="0" t="n">
        <v>2</v>
      </c>
      <c r="AW735" s="24" t="e">
        <f aca="false">REPLACE(INDEX(GroupVertices[group], MATCH(Edges[[#this row],[vertex 1]],GroupVertices[vertex],0)),1,1,"")</f>
        <v>#VALUE!</v>
      </c>
      <c r="AX735" s="24" t="e">
        <f aca="false">REPLACE(INDEX(GroupVertices[group], MATCH(Edges[[#this row],[vertex 2]],GroupVertices[vertex],0)),1,1,"")</f>
        <v>#VALUE!</v>
      </c>
      <c r="AY735" s="25" t="n">
        <v>0</v>
      </c>
      <c r="AZ735" s="26" t="n">
        <v>0</v>
      </c>
      <c r="BA735" s="25" t="n">
        <v>0</v>
      </c>
      <c r="BB735" s="26" t="n">
        <v>0</v>
      </c>
      <c r="BC735" s="25" t="n">
        <v>0</v>
      </c>
      <c r="BD735" s="26" t="n">
        <v>0</v>
      </c>
      <c r="BE735" s="25" t="n">
        <v>12</v>
      </c>
      <c r="BF735" s="26" t="n">
        <v>100</v>
      </c>
      <c r="BG735" s="25" t="n">
        <v>12</v>
      </c>
    </row>
    <row r="736" customFormat="false" ht="15" hidden="false" customHeight="false" outlineLevel="0" collapsed="false">
      <c r="A736" s="15" t="s">
        <v>2935</v>
      </c>
      <c r="B736" s="15" t="s">
        <v>2936</v>
      </c>
      <c r="C736" s="16" t="s">
        <v>66</v>
      </c>
      <c r="D736" s="17" t="n">
        <v>3</v>
      </c>
      <c r="E736" s="16" t="s">
        <v>67</v>
      </c>
      <c r="F736" s="18" t="n">
        <v>32</v>
      </c>
      <c r="G736" s="16"/>
      <c r="H736" s="19"/>
      <c r="I736" s="7"/>
      <c r="J736" s="7"/>
      <c r="K736" s="8" t="s">
        <v>68</v>
      </c>
      <c r="L736" s="20" t="n">
        <v>736</v>
      </c>
      <c r="M736" s="20"/>
      <c r="N736" s="10"/>
      <c r="O736" s="27" t="s">
        <v>69</v>
      </c>
      <c r="P736" s="28" t="n">
        <v>42710.7743518519</v>
      </c>
      <c r="Q736" s="27" t="s">
        <v>2937</v>
      </c>
      <c r="R736" s="27"/>
      <c r="S736" s="27"/>
      <c r="T736" s="27"/>
      <c r="U736" s="28" t="n">
        <v>42710.7743518519</v>
      </c>
      <c r="V736" s="23" t="s">
        <v>2938</v>
      </c>
      <c r="W736" s="27"/>
      <c r="X736" s="27"/>
      <c r="Y736" s="27" t="s">
        <v>2939</v>
      </c>
      <c r="Z736" s="27"/>
      <c r="AA736" s="29" t="inlineStr">
        <f aca="false">FALSE()</f>
        <is>
          <t/>
        </is>
      </c>
      <c r="AB736" s="29" t="n">
        <v>0</v>
      </c>
      <c r="AC736" s="29"/>
      <c r="AD736" s="29" t="inlineStr">
        <f aca="false">FALSE()</f>
        <is>
          <t/>
        </is>
      </c>
      <c r="AE736" s="29" t="s">
        <v>75</v>
      </c>
      <c r="AF736" s="29"/>
      <c r="AG736" s="29"/>
      <c r="AH736" s="29" t="inlineStr">
        <f aca="false">FALSE()</f>
        <is>
          <t/>
        </is>
      </c>
      <c r="AI736" s="29" t="n">
        <v>2</v>
      </c>
      <c r="AJ736" s="29" t="s">
        <v>2940</v>
      </c>
      <c r="AK736" s="29" t="s">
        <v>84</v>
      </c>
      <c r="AL736" s="29" t="n">
        <f aca="false">FALSE()</f>
        <v>0</v>
      </c>
      <c r="AM736" s="29" t="s">
        <v>2940</v>
      </c>
      <c r="AN736" s="29"/>
      <c r="AO736" s="29"/>
      <c r="AP736" s="29"/>
      <c r="AQ736" s="29"/>
      <c r="AR736" s="29"/>
      <c r="AS736" s="29"/>
      <c r="AT736" s="29"/>
      <c r="AU736" s="29"/>
      <c r="AV736" s="0" t="n">
        <v>1</v>
      </c>
      <c r="AW736" s="24" t="e">
        <f aca="false">REPLACE(INDEX(GroupVertices[group], MATCH(Edges[[#this row],[vertex 1]],GroupVertices[vertex],0)),1,1,"")</f>
        <v>#VALUE!</v>
      </c>
      <c r="AX736" s="24" t="e">
        <f aca="false">REPLACE(INDEX(GroupVertices[group], MATCH(Edges[[#this row],[vertex 2]],GroupVertices[vertex],0)),1,1,"")</f>
        <v>#VALUE!</v>
      </c>
      <c r="AY736" s="25" t="n">
        <v>0</v>
      </c>
      <c r="AZ736" s="26" t="n">
        <v>0</v>
      </c>
      <c r="BA736" s="25" t="n">
        <v>0</v>
      </c>
      <c r="BB736" s="26" t="n">
        <v>0</v>
      </c>
      <c r="BC736" s="25" t="n">
        <v>0</v>
      </c>
      <c r="BD736" s="26" t="n">
        <v>0</v>
      </c>
      <c r="BE736" s="25" t="n">
        <v>9</v>
      </c>
      <c r="BF736" s="26" t="n">
        <v>100</v>
      </c>
      <c r="BG736" s="25" t="n">
        <v>9</v>
      </c>
    </row>
    <row r="737" customFormat="false" ht="15" hidden="false" customHeight="false" outlineLevel="0" collapsed="false">
      <c r="A737" s="15" t="s">
        <v>2941</v>
      </c>
      <c r="B737" s="15" t="s">
        <v>2941</v>
      </c>
      <c r="C737" s="16" t="s">
        <v>66</v>
      </c>
      <c r="D737" s="17" t="n">
        <v>3</v>
      </c>
      <c r="E737" s="16" t="s">
        <v>67</v>
      </c>
      <c r="F737" s="18" t="n">
        <v>32</v>
      </c>
      <c r="G737" s="16"/>
      <c r="H737" s="19"/>
      <c r="I737" s="7"/>
      <c r="J737" s="7"/>
      <c r="K737" s="8" t="s">
        <v>68</v>
      </c>
      <c r="L737" s="20" t="n">
        <v>737</v>
      </c>
      <c r="M737" s="20"/>
      <c r="N737" s="10"/>
      <c r="O737" s="27" t="s">
        <v>21</v>
      </c>
      <c r="P737" s="28" t="n">
        <v>42710.7917013889</v>
      </c>
      <c r="Q737" s="27" t="s">
        <v>2942</v>
      </c>
      <c r="R737" s="23" t="s">
        <v>2943</v>
      </c>
      <c r="S737" s="27" t="s">
        <v>2501</v>
      </c>
      <c r="T737" s="27"/>
      <c r="U737" s="28" t="n">
        <v>42710.7917013889</v>
      </c>
      <c r="V737" s="23" t="s">
        <v>2944</v>
      </c>
      <c r="W737" s="27"/>
      <c r="X737" s="27"/>
      <c r="Y737" s="27" t="s">
        <v>2945</v>
      </c>
      <c r="Z737" s="27"/>
      <c r="AA737" s="29" t="inlineStr">
        <f aca="false">FALSE()</f>
        <is>
          <t/>
        </is>
      </c>
      <c r="AB737" s="29" t="n">
        <v>0</v>
      </c>
      <c r="AC737" s="29"/>
      <c r="AD737" s="29" t="inlineStr">
        <f aca="false">FALSE()</f>
        <is>
          <t/>
        </is>
      </c>
      <c r="AE737" s="29" t="s">
        <v>75</v>
      </c>
      <c r="AF737" s="29"/>
      <c r="AG737" s="29"/>
      <c r="AH737" s="29" t="inlineStr">
        <f aca="false">FALSE()</f>
        <is>
          <t/>
        </is>
      </c>
      <c r="AI737" s="29" t="n">
        <v>0</v>
      </c>
      <c r="AJ737" s="29"/>
      <c r="AK737" s="29" t="s">
        <v>76</v>
      </c>
      <c r="AL737" s="29" t="inlineStr">
        <f aca="false">FALSE()</f>
        <is>
          <t/>
        </is>
      </c>
      <c r="AM737" s="29" t="s">
        <v>2945</v>
      </c>
      <c r="AN737" s="29"/>
      <c r="AO737" s="29"/>
      <c r="AP737" s="29"/>
      <c r="AQ737" s="29"/>
      <c r="AR737" s="29"/>
      <c r="AS737" s="29"/>
      <c r="AT737" s="29"/>
      <c r="AU737" s="29"/>
      <c r="AV737" s="0" t="n">
        <v>1</v>
      </c>
      <c r="AW737" s="24" t="e">
        <f aca="false">REPLACE(INDEX(GroupVertices[group], MATCH(Edges[[#this row],[vertex 1]],GroupVertices[vertex],0)),1,1,"")</f>
        <v>#VALUE!</v>
      </c>
      <c r="AX737" s="24" t="e">
        <f aca="false">REPLACE(INDEX(GroupVertices[group], MATCH(Edges[[#this row],[vertex 2]],GroupVertices[vertex],0)),1,1,"")</f>
        <v>#VALUE!</v>
      </c>
      <c r="AY737" s="25" t="n">
        <v>0</v>
      </c>
      <c r="AZ737" s="26" t="n">
        <v>0</v>
      </c>
      <c r="BA737" s="25" t="n">
        <v>0</v>
      </c>
      <c r="BB737" s="26" t="n">
        <v>0</v>
      </c>
      <c r="BC737" s="25" t="n">
        <v>0</v>
      </c>
      <c r="BD737" s="26" t="n">
        <v>0</v>
      </c>
      <c r="BE737" s="25" t="n">
        <v>12</v>
      </c>
      <c r="BF737" s="26" t="n">
        <v>100</v>
      </c>
      <c r="BG737" s="25" t="n">
        <v>12</v>
      </c>
    </row>
    <row r="738" customFormat="false" ht="15" hidden="false" customHeight="false" outlineLevel="0" collapsed="false">
      <c r="A738" s="15" t="s">
        <v>2946</v>
      </c>
      <c r="B738" s="15" t="s">
        <v>2946</v>
      </c>
      <c r="C738" s="16" t="s">
        <v>242</v>
      </c>
      <c r="D738" s="17" t="n">
        <v>4.4</v>
      </c>
      <c r="E738" s="16" t="s">
        <v>243</v>
      </c>
      <c r="F738" s="18" t="n">
        <v>30.6315789473684</v>
      </c>
      <c r="G738" s="16"/>
      <c r="H738" s="19"/>
      <c r="I738" s="7"/>
      <c r="J738" s="7"/>
      <c r="K738" s="8" t="s">
        <v>68</v>
      </c>
      <c r="L738" s="20" t="n">
        <v>738</v>
      </c>
      <c r="M738" s="20"/>
      <c r="N738" s="10"/>
      <c r="O738" s="27" t="s">
        <v>21</v>
      </c>
      <c r="P738" s="28" t="n">
        <v>42709.74</v>
      </c>
      <c r="Q738" s="27" t="s">
        <v>2947</v>
      </c>
      <c r="R738" s="23" t="s">
        <v>2948</v>
      </c>
      <c r="S738" s="27" t="s">
        <v>2928</v>
      </c>
      <c r="T738" s="27"/>
      <c r="U738" s="28" t="n">
        <v>42709.74</v>
      </c>
      <c r="V738" s="23" t="s">
        <v>2949</v>
      </c>
      <c r="W738" s="27"/>
      <c r="X738" s="27"/>
      <c r="Y738" s="27" t="s">
        <v>2950</v>
      </c>
      <c r="Z738" s="27"/>
      <c r="AA738" s="29" t="inlineStr">
        <f aca="false">FALSE()</f>
        <is>
          <t/>
        </is>
      </c>
      <c r="AB738" s="29" t="n">
        <v>0</v>
      </c>
      <c r="AC738" s="29"/>
      <c r="AD738" s="29" t="inlineStr">
        <f aca="false">FALSE()</f>
        <is>
          <t/>
        </is>
      </c>
      <c r="AE738" s="29" t="s">
        <v>75</v>
      </c>
      <c r="AF738" s="29"/>
      <c r="AG738" s="29"/>
      <c r="AH738" s="29" t="inlineStr">
        <f aca="false">FALSE()</f>
        <is>
          <t/>
        </is>
      </c>
      <c r="AI738" s="29" t="n">
        <v>0</v>
      </c>
      <c r="AJ738" s="29"/>
      <c r="AK738" s="29" t="s">
        <v>1350</v>
      </c>
      <c r="AL738" s="29" t="inlineStr">
        <f aca="false">FALSE()</f>
        <is>
          <t/>
        </is>
      </c>
      <c r="AM738" s="29" t="s">
        <v>2950</v>
      </c>
      <c r="AN738" s="29"/>
      <c r="AO738" s="29"/>
      <c r="AP738" s="29"/>
      <c r="AQ738" s="29"/>
      <c r="AR738" s="29"/>
      <c r="AS738" s="29"/>
      <c r="AT738" s="29"/>
      <c r="AU738" s="29"/>
      <c r="AV738" s="0" t="n">
        <v>2</v>
      </c>
      <c r="AW738" s="24" t="e">
        <f aca="false">REPLACE(INDEX(GroupVertices[group], MATCH(Edges[[#this row],[vertex 1]],GroupVertices[vertex],0)),1,1,"")</f>
        <v>#VALUE!</v>
      </c>
      <c r="AX738" s="24" t="e">
        <f aca="false">REPLACE(INDEX(GroupVertices[group], MATCH(Edges[[#this row],[vertex 2]],GroupVertices[vertex],0)),1,1,"")</f>
        <v>#VALUE!</v>
      </c>
      <c r="AY738" s="25" t="n">
        <v>0</v>
      </c>
      <c r="AZ738" s="26" t="n">
        <v>0</v>
      </c>
      <c r="BA738" s="25" t="n">
        <v>0</v>
      </c>
      <c r="BB738" s="26" t="n">
        <v>0</v>
      </c>
      <c r="BC738" s="25" t="n">
        <v>0</v>
      </c>
      <c r="BD738" s="26" t="n">
        <v>0</v>
      </c>
      <c r="BE738" s="25" t="n">
        <v>9</v>
      </c>
      <c r="BF738" s="26" t="n">
        <v>100</v>
      </c>
      <c r="BG738" s="25" t="n">
        <v>9</v>
      </c>
    </row>
    <row r="739" customFormat="false" ht="15" hidden="false" customHeight="false" outlineLevel="0" collapsed="false">
      <c r="A739" s="15" t="s">
        <v>2946</v>
      </c>
      <c r="B739" s="15" t="s">
        <v>2946</v>
      </c>
      <c r="C739" s="16" t="s">
        <v>242</v>
      </c>
      <c r="D739" s="17" t="n">
        <v>4.4</v>
      </c>
      <c r="E739" s="16" t="s">
        <v>243</v>
      </c>
      <c r="F739" s="18" t="n">
        <v>30.6315789473684</v>
      </c>
      <c r="G739" s="16"/>
      <c r="H739" s="19"/>
      <c r="I739" s="7"/>
      <c r="J739" s="7"/>
      <c r="K739" s="8" t="s">
        <v>68</v>
      </c>
      <c r="L739" s="20" t="n">
        <v>739</v>
      </c>
      <c r="M739" s="20"/>
      <c r="N739" s="10"/>
      <c r="O739" s="27" t="s">
        <v>21</v>
      </c>
      <c r="P739" s="28" t="n">
        <v>42710.8407523148</v>
      </c>
      <c r="Q739" s="31" t="s">
        <v>2951</v>
      </c>
      <c r="R739" s="27" t="s">
        <v>2952</v>
      </c>
      <c r="S739" s="27" t="s">
        <v>2921</v>
      </c>
      <c r="T739" s="27" t="s">
        <v>2922</v>
      </c>
      <c r="U739" s="28" t="n">
        <v>42710.8407523148</v>
      </c>
      <c r="V739" s="23" t="s">
        <v>2953</v>
      </c>
      <c r="W739" s="27"/>
      <c r="X739" s="27"/>
      <c r="Y739" s="27" t="s">
        <v>2954</v>
      </c>
      <c r="Z739" s="27"/>
      <c r="AA739" s="29" t="inlineStr">
        <f aca="false">FALSE()</f>
        <is>
          <t/>
        </is>
      </c>
      <c r="AB739" s="29" t="n">
        <v>0</v>
      </c>
      <c r="AC739" s="29"/>
      <c r="AD739" s="29" t="inlineStr">
        <f aca="false">FALSE()</f>
        <is>
          <t/>
        </is>
      </c>
      <c r="AE739" s="29" t="s">
        <v>75</v>
      </c>
      <c r="AF739" s="29"/>
      <c r="AG739" s="29"/>
      <c r="AH739" s="29" t="inlineStr">
        <f aca="false">FALSE()</f>
        <is>
          <t/>
        </is>
      </c>
      <c r="AI739" s="29" t="n">
        <v>0</v>
      </c>
      <c r="AJ739" s="29"/>
      <c r="AK739" s="29" t="s">
        <v>1350</v>
      </c>
      <c r="AL739" s="29" t="n">
        <f aca="false">TRUE()</f>
        <v>1</v>
      </c>
      <c r="AM739" s="29" t="s">
        <v>2954</v>
      </c>
      <c r="AN739" s="29"/>
      <c r="AO739" s="29"/>
      <c r="AP739" s="29"/>
      <c r="AQ739" s="29"/>
      <c r="AR739" s="29"/>
      <c r="AS739" s="29"/>
      <c r="AT739" s="29"/>
      <c r="AU739" s="29"/>
      <c r="AV739" s="0" t="n">
        <v>2</v>
      </c>
      <c r="AW739" s="24" t="e">
        <f aca="false">REPLACE(INDEX(GroupVertices[group], MATCH(Edges[[#this row],[vertex 1]],GroupVertices[vertex],0)),1,1,"")</f>
        <v>#VALUE!</v>
      </c>
      <c r="AX739" s="24" t="e">
        <f aca="false">REPLACE(INDEX(GroupVertices[group], MATCH(Edges[[#this row],[vertex 2]],GroupVertices[vertex],0)),1,1,"")</f>
        <v>#VALUE!</v>
      </c>
      <c r="AY739" s="25" t="n">
        <v>0</v>
      </c>
      <c r="AZ739" s="26" t="n">
        <v>0</v>
      </c>
      <c r="BA739" s="25" t="n">
        <v>0</v>
      </c>
      <c r="BB739" s="26" t="n">
        <v>0</v>
      </c>
      <c r="BC739" s="25" t="n">
        <v>0</v>
      </c>
      <c r="BD739" s="26" t="n">
        <v>0</v>
      </c>
      <c r="BE739" s="25" t="n">
        <v>12</v>
      </c>
      <c r="BF739" s="26" t="n">
        <v>100</v>
      </c>
      <c r="BG739" s="25" t="n">
        <v>12</v>
      </c>
    </row>
    <row r="740" customFormat="false" ht="15" hidden="false" customHeight="false" outlineLevel="0" collapsed="false">
      <c r="A740" s="15" t="s">
        <v>2955</v>
      </c>
      <c r="B740" s="15" t="s">
        <v>2955</v>
      </c>
      <c r="C740" s="16" t="s">
        <v>242</v>
      </c>
      <c r="D740" s="17" t="n">
        <v>4.4</v>
      </c>
      <c r="E740" s="16" t="s">
        <v>243</v>
      </c>
      <c r="F740" s="18" t="n">
        <v>30.6315789473684</v>
      </c>
      <c r="G740" s="16"/>
      <c r="H740" s="19"/>
      <c r="I740" s="7"/>
      <c r="J740" s="7"/>
      <c r="K740" s="8" t="s">
        <v>68</v>
      </c>
      <c r="L740" s="20" t="n">
        <v>740</v>
      </c>
      <c r="M740" s="20"/>
      <c r="N740" s="10"/>
      <c r="O740" s="27" t="s">
        <v>21</v>
      </c>
      <c r="P740" s="28" t="n">
        <v>42705.4276273148</v>
      </c>
      <c r="Q740" s="27" t="s">
        <v>2956</v>
      </c>
      <c r="R740" s="23" t="s">
        <v>2957</v>
      </c>
      <c r="S740" s="27" t="s">
        <v>1975</v>
      </c>
      <c r="T740" s="27" t="s">
        <v>2958</v>
      </c>
      <c r="U740" s="28" t="n">
        <v>42705.4276273148</v>
      </c>
      <c r="V740" s="23" t="s">
        <v>2959</v>
      </c>
      <c r="W740" s="27"/>
      <c r="X740" s="27"/>
      <c r="Y740" s="27" t="s">
        <v>2960</v>
      </c>
      <c r="Z740" s="27"/>
      <c r="AA740" s="29" t="inlineStr">
        <f aca="false">FALSE()</f>
        <is>
          <t/>
        </is>
      </c>
      <c r="AB740" s="29" t="n">
        <v>0</v>
      </c>
      <c r="AC740" s="29"/>
      <c r="AD740" s="29" t="inlineStr">
        <f aca="false">FALSE()</f>
        <is>
          <t/>
        </is>
      </c>
      <c r="AE740" s="29" t="s">
        <v>75</v>
      </c>
      <c r="AF740" s="29"/>
      <c r="AG740" s="29"/>
      <c r="AH740" s="29" t="inlineStr">
        <f aca="false">FALSE()</f>
        <is>
          <t/>
        </is>
      </c>
      <c r="AI740" s="29" t="n">
        <v>0</v>
      </c>
      <c r="AJ740" s="29"/>
      <c r="AK740" s="29" t="s">
        <v>160</v>
      </c>
      <c r="AL740" s="29" t="n">
        <f aca="false">FALSE()</f>
        <v>0</v>
      </c>
      <c r="AM740" s="29" t="s">
        <v>2960</v>
      </c>
      <c r="AN740" s="29"/>
      <c r="AO740" s="29"/>
      <c r="AP740" s="29"/>
      <c r="AQ740" s="29"/>
      <c r="AR740" s="29"/>
      <c r="AS740" s="29"/>
      <c r="AT740" s="29"/>
      <c r="AU740" s="29"/>
      <c r="AV740" s="0" t="n">
        <v>2</v>
      </c>
      <c r="AW740" s="24" t="e">
        <f aca="false">REPLACE(INDEX(GroupVertices[group], MATCH(Edges[[#this row],[vertex 1]],GroupVertices[vertex],0)),1,1,"")</f>
        <v>#VALUE!</v>
      </c>
      <c r="AX740" s="24" t="e">
        <f aca="false">REPLACE(INDEX(GroupVertices[group], MATCH(Edges[[#this row],[vertex 2]],GroupVertices[vertex],0)),1,1,"")</f>
        <v>#VALUE!</v>
      </c>
      <c r="AY740" s="25" t="n">
        <v>0</v>
      </c>
      <c r="AZ740" s="26" t="n">
        <v>0</v>
      </c>
      <c r="BA740" s="25" t="n">
        <v>0</v>
      </c>
      <c r="BB740" s="26" t="n">
        <v>0</v>
      </c>
      <c r="BC740" s="25" t="n">
        <v>0</v>
      </c>
      <c r="BD740" s="26" t="n">
        <v>0</v>
      </c>
      <c r="BE740" s="25" t="n">
        <v>13</v>
      </c>
      <c r="BF740" s="26" t="n">
        <v>100</v>
      </c>
      <c r="BG740" s="25" t="n">
        <v>13</v>
      </c>
    </row>
    <row r="741" customFormat="false" ht="15" hidden="false" customHeight="false" outlineLevel="0" collapsed="false">
      <c r="A741" s="15" t="s">
        <v>2955</v>
      </c>
      <c r="B741" s="15" t="s">
        <v>2955</v>
      </c>
      <c r="C741" s="16" t="s">
        <v>242</v>
      </c>
      <c r="D741" s="17" t="n">
        <v>4.4</v>
      </c>
      <c r="E741" s="16" t="s">
        <v>243</v>
      </c>
      <c r="F741" s="18" t="n">
        <v>30.6315789473684</v>
      </c>
      <c r="G741" s="16"/>
      <c r="H741" s="19"/>
      <c r="I741" s="7"/>
      <c r="J741" s="7"/>
      <c r="K741" s="8" t="s">
        <v>68</v>
      </c>
      <c r="L741" s="20" t="n">
        <v>741</v>
      </c>
      <c r="M741" s="20"/>
      <c r="N741" s="10"/>
      <c r="O741" s="27" t="s">
        <v>21</v>
      </c>
      <c r="P741" s="28" t="n">
        <v>42710.8444328704</v>
      </c>
      <c r="Q741" s="27" t="s">
        <v>2961</v>
      </c>
      <c r="R741" s="23" t="s">
        <v>2962</v>
      </c>
      <c r="S741" s="27" t="s">
        <v>1975</v>
      </c>
      <c r="T741" s="27" t="s">
        <v>2958</v>
      </c>
      <c r="U741" s="28" t="n">
        <v>42710.8444328704</v>
      </c>
      <c r="V741" s="23" t="s">
        <v>2963</v>
      </c>
      <c r="W741" s="27"/>
      <c r="X741" s="27"/>
      <c r="Y741" s="27" t="s">
        <v>2964</v>
      </c>
      <c r="Z741" s="27"/>
      <c r="AA741" s="29" t="inlineStr">
        <f aca="false">FALSE()</f>
        <is>
          <t/>
        </is>
      </c>
      <c r="AB741" s="29" t="n">
        <v>0</v>
      </c>
      <c r="AC741" s="29"/>
      <c r="AD741" s="29" t="inlineStr">
        <f aca="false">FALSE()</f>
        <is>
          <t/>
        </is>
      </c>
      <c r="AE741" s="29" t="s">
        <v>75</v>
      </c>
      <c r="AF741" s="29"/>
      <c r="AG741" s="29"/>
      <c r="AH741" s="29" t="inlineStr">
        <f aca="false">FALSE()</f>
        <is>
          <t/>
        </is>
      </c>
      <c r="AI741" s="29" t="n">
        <v>0</v>
      </c>
      <c r="AJ741" s="29"/>
      <c r="AK741" s="29" t="s">
        <v>160</v>
      </c>
      <c r="AL741" s="29" t="inlineStr">
        <f aca="false">FALSE()</f>
        <is>
          <t/>
        </is>
      </c>
      <c r="AM741" s="29" t="s">
        <v>2964</v>
      </c>
      <c r="AN741" s="29"/>
      <c r="AO741" s="29"/>
      <c r="AP741" s="29"/>
      <c r="AQ741" s="29"/>
      <c r="AR741" s="29"/>
      <c r="AS741" s="29"/>
      <c r="AT741" s="29"/>
      <c r="AU741" s="29"/>
      <c r="AV741" s="0" t="n">
        <v>2</v>
      </c>
      <c r="AW741" s="24" t="e">
        <f aca="false">REPLACE(INDEX(GroupVertices[group], MATCH(Edges[[#this row],[vertex 1]],GroupVertices[vertex],0)),1,1,"")</f>
        <v>#VALUE!</v>
      </c>
      <c r="AX741" s="24" t="e">
        <f aca="false">REPLACE(INDEX(GroupVertices[group], MATCH(Edges[[#this row],[vertex 2]],GroupVertices[vertex],0)),1,1,"")</f>
        <v>#VALUE!</v>
      </c>
      <c r="AY741" s="25" t="n">
        <v>0</v>
      </c>
      <c r="AZ741" s="26" t="n">
        <v>0</v>
      </c>
      <c r="BA741" s="25" t="n">
        <v>0</v>
      </c>
      <c r="BB741" s="26" t="n">
        <v>0</v>
      </c>
      <c r="BC741" s="25" t="n">
        <v>0</v>
      </c>
      <c r="BD741" s="26" t="n">
        <v>0</v>
      </c>
      <c r="BE741" s="25" t="n">
        <v>14</v>
      </c>
      <c r="BF741" s="26" t="n">
        <v>100</v>
      </c>
      <c r="BG741" s="25" t="n">
        <v>14</v>
      </c>
    </row>
    <row r="742" customFormat="false" ht="15" hidden="false" customHeight="false" outlineLevel="0" collapsed="false">
      <c r="A742" s="15" t="s">
        <v>2965</v>
      </c>
      <c r="B742" s="15" t="s">
        <v>2965</v>
      </c>
      <c r="C742" s="16" t="s">
        <v>66</v>
      </c>
      <c r="D742" s="17" t="n">
        <v>3</v>
      </c>
      <c r="E742" s="16" t="s">
        <v>67</v>
      </c>
      <c r="F742" s="18" t="n">
        <v>32</v>
      </c>
      <c r="G742" s="16"/>
      <c r="H742" s="19"/>
      <c r="I742" s="7"/>
      <c r="J742" s="7"/>
      <c r="K742" s="8" t="s">
        <v>68</v>
      </c>
      <c r="L742" s="20" t="n">
        <v>742</v>
      </c>
      <c r="M742" s="20"/>
      <c r="N742" s="10"/>
      <c r="O742" s="27" t="s">
        <v>21</v>
      </c>
      <c r="P742" s="28" t="n">
        <v>42710.8458912037</v>
      </c>
      <c r="Q742" s="27" t="s">
        <v>430</v>
      </c>
      <c r="R742" s="27"/>
      <c r="S742" s="27"/>
      <c r="T742" s="27"/>
      <c r="U742" s="28" t="n">
        <v>42710.8458912037</v>
      </c>
      <c r="V742" s="23" t="s">
        <v>2966</v>
      </c>
      <c r="W742" s="27"/>
      <c r="X742" s="27"/>
      <c r="Y742" s="27" t="s">
        <v>2967</v>
      </c>
      <c r="Z742" s="27"/>
      <c r="AA742" s="29" t="inlineStr">
        <f aca="false">FALSE()</f>
        <is>
          <t/>
        </is>
      </c>
      <c r="AB742" s="29" t="n">
        <v>0</v>
      </c>
      <c r="AC742" s="29"/>
      <c r="AD742" s="29" t="inlineStr">
        <f aca="false">FALSE()</f>
        <is>
          <t/>
        </is>
      </c>
      <c r="AE742" s="29" t="s">
        <v>428</v>
      </c>
      <c r="AF742" s="29"/>
      <c r="AG742" s="29"/>
      <c r="AH742" s="29" t="inlineStr">
        <f aca="false">FALSE()</f>
        <is>
          <t/>
        </is>
      </c>
      <c r="AI742" s="29" t="n">
        <v>0</v>
      </c>
      <c r="AJ742" s="29"/>
      <c r="AK742" s="29" t="s">
        <v>433</v>
      </c>
      <c r="AL742" s="29" t="inlineStr">
        <f aca="false">FALSE()</f>
        <is>
          <t/>
        </is>
      </c>
      <c r="AM742" s="29" t="s">
        <v>2967</v>
      </c>
      <c r="AN742" s="29"/>
      <c r="AO742" s="29"/>
      <c r="AP742" s="29"/>
      <c r="AQ742" s="29"/>
      <c r="AR742" s="29"/>
      <c r="AS742" s="29"/>
      <c r="AT742" s="29"/>
      <c r="AU742" s="29"/>
      <c r="AV742" s="0" t="n">
        <v>1</v>
      </c>
      <c r="AW742" s="24" t="e">
        <f aca="false">REPLACE(INDEX(GroupVertices[group], MATCH(Edges[[#this row],[vertex 1]],GroupVertices[vertex],0)),1,1,"")</f>
        <v>#VALUE!</v>
      </c>
      <c r="AX742" s="24" t="e">
        <f aca="false">REPLACE(INDEX(GroupVertices[group], MATCH(Edges[[#this row],[vertex 2]],GroupVertices[vertex],0)),1,1,"")</f>
        <v>#VALUE!</v>
      </c>
      <c r="AY742" s="25" t="n">
        <v>0</v>
      </c>
      <c r="AZ742" s="26" t="n">
        <v>0</v>
      </c>
      <c r="BA742" s="25" t="n">
        <v>0</v>
      </c>
      <c r="BB742" s="26" t="n">
        <v>0</v>
      </c>
      <c r="BC742" s="25" t="n">
        <v>0</v>
      </c>
      <c r="BD742" s="26" t="n">
        <v>0</v>
      </c>
      <c r="BE742" s="25" t="n">
        <v>20</v>
      </c>
      <c r="BF742" s="26" t="n">
        <v>100</v>
      </c>
      <c r="BG742" s="25" t="n">
        <v>20</v>
      </c>
    </row>
    <row r="743" customFormat="false" ht="15" hidden="false" customHeight="false" outlineLevel="0" collapsed="false">
      <c r="A743" s="15" t="s">
        <v>2968</v>
      </c>
      <c r="B743" s="15" t="s">
        <v>2968</v>
      </c>
      <c r="C743" s="16" t="s">
        <v>269</v>
      </c>
      <c r="D743" s="17" t="n">
        <v>7.2</v>
      </c>
      <c r="E743" s="16" t="s">
        <v>243</v>
      </c>
      <c r="F743" s="18" t="n">
        <v>27.8947368421053</v>
      </c>
      <c r="G743" s="16"/>
      <c r="H743" s="19"/>
      <c r="I743" s="7"/>
      <c r="J743" s="7"/>
      <c r="K743" s="8" t="s">
        <v>68</v>
      </c>
      <c r="L743" s="20" t="n">
        <v>743</v>
      </c>
      <c r="M743" s="20"/>
      <c r="N743" s="10"/>
      <c r="O743" s="27" t="s">
        <v>21</v>
      </c>
      <c r="P743" s="28" t="n">
        <v>42705.416875</v>
      </c>
      <c r="Q743" s="27" t="s">
        <v>2969</v>
      </c>
      <c r="R743" s="23" t="s">
        <v>2970</v>
      </c>
      <c r="S743" s="27" t="s">
        <v>130</v>
      </c>
      <c r="T743" s="27"/>
      <c r="U743" s="28" t="n">
        <v>42705.416875</v>
      </c>
      <c r="V743" s="23" t="s">
        <v>2971</v>
      </c>
      <c r="W743" s="27"/>
      <c r="X743" s="27"/>
      <c r="Y743" s="27" t="s">
        <v>2972</v>
      </c>
      <c r="Z743" s="27"/>
      <c r="AA743" s="29" t="inlineStr">
        <f aca="false">FALSE()</f>
        <is>
          <t/>
        </is>
      </c>
      <c r="AB743" s="29" t="n">
        <v>0</v>
      </c>
      <c r="AC743" s="29"/>
      <c r="AD743" s="29" t="inlineStr">
        <f aca="false">FALSE()</f>
        <is>
          <t/>
        </is>
      </c>
      <c r="AE743" s="29" t="s">
        <v>75</v>
      </c>
      <c r="AF743" s="29"/>
      <c r="AG743" s="29"/>
      <c r="AH743" s="29" t="inlineStr">
        <f aca="false">FALSE()</f>
        <is>
          <t/>
        </is>
      </c>
      <c r="AI743" s="29" t="n">
        <v>0</v>
      </c>
      <c r="AJ743" s="29"/>
      <c r="AK743" s="29" t="s">
        <v>126</v>
      </c>
      <c r="AL743" s="29" t="n">
        <f aca="false">TRUE()</f>
        <v>1</v>
      </c>
      <c r="AM743" s="29" t="s">
        <v>2972</v>
      </c>
      <c r="AN743" s="29"/>
      <c r="AO743" s="29"/>
      <c r="AP743" s="29"/>
      <c r="AQ743" s="29"/>
      <c r="AR743" s="29"/>
      <c r="AS743" s="29"/>
      <c r="AT743" s="29"/>
      <c r="AU743" s="29"/>
      <c r="AV743" s="0" t="n">
        <v>4</v>
      </c>
      <c r="AW743" s="24" t="e">
        <f aca="false">REPLACE(INDEX(GroupVertices[group], MATCH(Edges[[#this row],[vertex 1]],GroupVertices[vertex],0)),1,1,"")</f>
        <v>#VALUE!</v>
      </c>
      <c r="AX743" s="24" t="e">
        <f aca="false">REPLACE(INDEX(GroupVertices[group], MATCH(Edges[[#this row],[vertex 2]],GroupVertices[vertex],0)),1,1,"")</f>
        <v>#VALUE!</v>
      </c>
      <c r="AY743" s="25" t="n">
        <v>0</v>
      </c>
      <c r="AZ743" s="26" t="n">
        <v>0</v>
      </c>
      <c r="BA743" s="25" t="n">
        <v>0</v>
      </c>
      <c r="BB743" s="26" t="n">
        <v>0</v>
      </c>
      <c r="BC743" s="25" t="n">
        <v>0</v>
      </c>
      <c r="BD743" s="26" t="n">
        <v>0</v>
      </c>
      <c r="BE743" s="25" t="n">
        <v>13</v>
      </c>
      <c r="BF743" s="26" t="n">
        <v>100</v>
      </c>
      <c r="BG743" s="25" t="n">
        <v>13</v>
      </c>
    </row>
    <row r="744" customFormat="false" ht="15" hidden="false" customHeight="false" outlineLevel="0" collapsed="false">
      <c r="A744" s="15" t="s">
        <v>2968</v>
      </c>
      <c r="B744" s="15" t="s">
        <v>2968</v>
      </c>
      <c r="C744" s="16" t="s">
        <v>269</v>
      </c>
      <c r="D744" s="17" t="n">
        <v>7.2</v>
      </c>
      <c r="E744" s="16" t="s">
        <v>243</v>
      </c>
      <c r="F744" s="18" t="n">
        <v>27.8947368421053</v>
      </c>
      <c r="G744" s="16"/>
      <c r="H744" s="19"/>
      <c r="I744" s="7"/>
      <c r="J744" s="7"/>
      <c r="K744" s="8" t="s">
        <v>68</v>
      </c>
      <c r="L744" s="20" t="n">
        <v>744</v>
      </c>
      <c r="M744" s="20"/>
      <c r="N744" s="10"/>
      <c r="O744" s="27" t="s">
        <v>21</v>
      </c>
      <c r="P744" s="28" t="n">
        <v>42705.4485300926</v>
      </c>
      <c r="Q744" s="27" t="s">
        <v>2973</v>
      </c>
      <c r="R744" s="23" t="s">
        <v>2957</v>
      </c>
      <c r="S744" s="27" t="s">
        <v>1975</v>
      </c>
      <c r="T744" s="27" t="s">
        <v>2974</v>
      </c>
      <c r="U744" s="28" t="n">
        <v>42705.4485300926</v>
      </c>
      <c r="V744" s="23" t="s">
        <v>2975</v>
      </c>
      <c r="W744" s="27"/>
      <c r="X744" s="27"/>
      <c r="Y744" s="27" t="s">
        <v>2976</v>
      </c>
      <c r="Z744" s="27"/>
      <c r="AA744" s="29" t="inlineStr">
        <f aca="false">FALSE()</f>
        <is>
          <t/>
        </is>
      </c>
      <c r="AB744" s="29" t="n">
        <v>0</v>
      </c>
      <c r="AC744" s="29"/>
      <c r="AD744" s="29" t="inlineStr">
        <f aca="false">FALSE()</f>
        <is>
          <t/>
        </is>
      </c>
      <c r="AE744" s="29" t="s">
        <v>75</v>
      </c>
      <c r="AF744" s="29"/>
      <c r="AG744" s="29"/>
      <c r="AH744" s="29" t="inlineStr">
        <f aca="false">FALSE()</f>
        <is>
          <t/>
        </is>
      </c>
      <c r="AI744" s="29" t="n">
        <v>0</v>
      </c>
      <c r="AJ744" s="29"/>
      <c r="AK744" s="29" t="s">
        <v>160</v>
      </c>
      <c r="AL744" s="29" t="n">
        <f aca="false">FALSE()</f>
        <v>0</v>
      </c>
      <c r="AM744" s="29" t="s">
        <v>2976</v>
      </c>
      <c r="AN744" s="29"/>
      <c r="AO744" s="29"/>
      <c r="AP744" s="29"/>
      <c r="AQ744" s="29"/>
      <c r="AR744" s="29"/>
      <c r="AS744" s="29"/>
      <c r="AT744" s="29"/>
      <c r="AU744" s="29"/>
      <c r="AV744" s="0" t="n">
        <v>4</v>
      </c>
      <c r="AW744" s="24" t="e">
        <f aca="false">REPLACE(INDEX(GroupVertices[group], MATCH(Edges[[#this row],[vertex 1]],GroupVertices[vertex],0)),1,1,"")</f>
        <v>#VALUE!</v>
      </c>
      <c r="AX744" s="24" t="e">
        <f aca="false">REPLACE(INDEX(GroupVertices[group], MATCH(Edges[[#this row],[vertex 2]],GroupVertices[vertex],0)),1,1,"")</f>
        <v>#VALUE!</v>
      </c>
      <c r="AY744" s="25" t="n">
        <v>0</v>
      </c>
      <c r="AZ744" s="26" t="n">
        <v>0</v>
      </c>
      <c r="BA744" s="25" t="n">
        <v>0</v>
      </c>
      <c r="BB744" s="26" t="n">
        <v>0</v>
      </c>
      <c r="BC744" s="25" t="n">
        <v>0</v>
      </c>
      <c r="BD744" s="26" t="n">
        <v>0</v>
      </c>
      <c r="BE744" s="25" t="n">
        <v>13</v>
      </c>
      <c r="BF744" s="26" t="n">
        <v>100</v>
      </c>
      <c r="BG744" s="25" t="n">
        <v>13</v>
      </c>
    </row>
    <row r="745" customFormat="false" ht="15" hidden="false" customHeight="false" outlineLevel="0" collapsed="false">
      <c r="A745" s="15" t="s">
        <v>2968</v>
      </c>
      <c r="B745" s="15" t="s">
        <v>2968</v>
      </c>
      <c r="C745" s="16" t="s">
        <v>269</v>
      </c>
      <c r="D745" s="17" t="n">
        <v>7.2</v>
      </c>
      <c r="E745" s="16" t="s">
        <v>243</v>
      </c>
      <c r="F745" s="18" t="n">
        <v>27.8947368421053</v>
      </c>
      <c r="G745" s="16"/>
      <c r="H745" s="19"/>
      <c r="I745" s="7"/>
      <c r="J745" s="7"/>
      <c r="K745" s="8" t="s">
        <v>68</v>
      </c>
      <c r="L745" s="20" t="n">
        <v>745</v>
      </c>
      <c r="M745" s="20"/>
      <c r="N745" s="10"/>
      <c r="O745" s="27" t="s">
        <v>21</v>
      </c>
      <c r="P745" s="28" t="n">
        <v>42705.5099652778</v>
      </c>
      <c r="Q745" s="27" t="s">
        <v>2977</v>
      </c>
      <c r="R745" s="23" t="s">
        <v>2978</v>
      </c>
      <c r="S745" s="27" t="s">
        <v>130</v>
      </c>
      <c r="T745" s="27"/>
      <c r="U745" s="28" t="n">
        <v>42705.5099652778</v>
      </c>
      <c r="V745" s="23" t="s">
        <v>2979</v>
      </c>
      <c r="W745" s="27"/>
      <c r="X745" s="27"/>
      <c r="Y745" s="27" t="s">
        <v>2980</v>
      </c>
      <c r="Z745" s="27"/>
      <c r="AA745" s="29" t="inlineStr">
        <f aca="false">FALSE()</f>
        <is>
          <t/>
        </is>
      </c>
      <c r="AB745" s="29" t="n">
        <v>0</v>
      </c>
      <c r="AC745" s="29"/>
      <c r="AD745" s="29" t="inlineStr">
        <f aca="false">FALSE()</f>
        <is>
          <t/>
        </is>
      </c>
      <c r="AE745" s="29" t="s">
        <v>75</v>
      </c>
      <c r="AF745" s="29"/>
      <c r="AG745" s="29"/>
      <c r="AH745" s="29" t="inlineStr">
        <f aca="false">FALSE()</f>
        <is>
          <t/>
        </is>
      </c>
      <c r="AI745" s="29" t="n">
        <v>0</v>
      </c>
      <c r="AJ745" s="29"/>
      <c r="AK745" s="29" t="s">
        <v>126</v>
      </c>
      <c r="AL745" s="29" t="n">
        <f aca="false">TRUE()</f>
        <v>1</v>
      </c>
      <c r="AM745" s="29" t="s">
        <v>2980</v>
      </c>
      <c r="AN745" s="29"/>
      <c r="AO745" s="29"/>
      <c r="AP745" s="29"/>
      <c r="AQ745" s="29"/>
      <c r="AR745" s="29"/>
      <c r="AS745" s="29"/>
      <c r="AT745" s="29"/>
      <c r="AU745" s="29"/>
      <c r="AV745" s="0" t="n">
        <v>4</v>
      </c>
      <c r="AW745" s="24" t="e">
        <f aca="false">REPLACE(INDEX(GroupVertices[group], MATCH(Edges[[#this row],[vertex 1]],GroupVertices[vertex],0)),1,1,"")</f>
        <v>#VALUE!</v>
      </c>
      <c r="AX745" s="24" t="e">
        <f aca="false">REPLACE(INDEX(GroupVertices[group], MATCH(Edges[[#this row],[vertex 2]],GroupVertices[vertex],0)),1,1,"")</f>
        <v>#VALUE!</v>
      </c>
      <c r="AY745" s="25" t="n">
        <v>0</v>
      </c>
      <c r="AZ745" s="26" t="n">
        <v>0</v>
      </c>
      <c r="BA745" s="25" t="n">
        <v>0</v>
      </c>
      <c r="BB745" s="26" t="n">
        <v>0</v>
      </c>
      <c r="BC745" s="25" t="n">
        <v>0</v>
      </c>
      <c r="BD745" s="26" t="n">
        <v>0</v>
      </c>
      <c r="BE745" s="25" t="n">
        <v>13</v>
      </c>
      <c r="BF745" s="26" t="n">
        <v>100</v>
      </c>
      <c r="BG745" s="25" t="n">
        <v>13</v>
      </c>
    </row>
    <row r="746" customFormat="false" ht="15" hidden="false" customHeight="false" outlineLevel="0" collapsed="false">
      <c r="A746" s="15" t="s">
        <v>2968</v>
      </c>
      <c r="B746" s="15" t="s">
        <v>2968</v>
      </c>
      <c r="C746" s="16" t="s">
        <v>269</v>
      </c>
      <c r="D746" s="17" t="n">
        <v>7.2</v>
      </c>
      <c r="E746" s="16" t="s">
        <v>243</v>
      </c>
      <c r="F746" s="18" t="n">
        <v>27.8947368421053</v>
      </c>
      <c r="G746" s="16"/>
      <c r="H746" s="19"/>
      <c r="I746" s="7"/>
      <c r="J746" s="7"/>
      <c r="K746" s="8" t="s">
        <v>68</v>
      </c>
      <c r="L746" s="20" t="n">
        <v>746</v>
      </c>
      <c r="M746" s="20"/>
      <c r="N746" s="10"/>
      <c r="O746" s="27" t="s">
        <v>21</v>
      </c>
      <c r="P746" s="28" t="n">
        <v>42710.8470601852</v>
      </c>
      <c r="Q746" s="27" t="s">
        <v>2981</v>
      </c>
      <c r="R746" s="23" t="s">
        <v>2982</v>
      </c>
      <c r="S746" s="27" t="s">
        <v>126</v>
      </c>
      <c r="T746" s="27"/>
      <c r="U746" s="28" t="n">
        <v>42710.8470601852</v>
      </c>
      <c r="V746" s="23" t="s">
        <v>2983</v>
      </c>
      <c r="W746" s="27"/>
      <c r="X746" s="27"/>
      <c r="Y746" s="27" t="s">
        <v>2984</v>
      </c>
      <c r="Z746" s="27"/>
      <c r="AA746" s="29" t="inlineStr">
        <f aca="false">FALSE()</f>
        <is>
          <t/>
        </is>
      </c>
      <c r="AB746" s="29" t="n">
        <v>0</v>
      </c>
      <c r="AC746" s="29"/>
      <c r="AD746" s="29" t="inlineStr">
        <f aca="false">FALSE()</f>
        <is>
          <t/>
        </is>
      </c>
      <c r="AE746" s="29" t="s">
        <v>75</v>
      </c>
      <c r="AF746" s="29"/>
      <c r="AG746" s="29"/>
      <c r="AH746" s="29" t="inlineStr">
        <f aca="false">FALSE()</f>
        <is>
          <t/>
        </is>
      </c>
      <c r="AI746" s="29" t="n">
        <v>0</v>
      </c>
      <c r="AJ746" s="29"/>
      <c r="AK746" s="29" t="s">
        <v>126</v>
      </c>
      <c r="AL746" s="29" t="n">
        <f aca="false">FALSE()</f>
        <v>0</v>
      </c>
      <c r="AM746" s="29" t="s">
        <v>2984</v>
      </c>
      <c r="AN746" s="29"/>
      <c r="AO746" s="29"/>
      <c r="AP746" s="29"/>
      <c r="AQ746" s="29"/>
      <c r="AR746" s="29"/>
      <c r="AS746" s="29"/>
      <c r="AT746" s="29"/>
      <c r="AU746" s="29"/>
      <c r="AV746" s="0" t="n">
        <v>4</v>
      </c>
      <c r="AW746" s="24" t="e">
        <f aca="false">REPLACE(INDEX(GroupVertices[group], MATCH(Edges[[#this row],[vertex 1]],GroupVertices[vertex],0)),1,1,"")</f>
        <v>#VALUE!</v>
      </c>
      <c r="AX746" s="24" t="e">
        <f aca="false">REPLACE(INDEX(GroupVertices[group], MATCH(Edges[[#this row],[vertex 2]],GroupVertices[vertex],0)),1,1,"")</f>
        <v>#VALUE!</v>
      </c>
      <c r="AY746" s="25" t="n">
        <v>0</v>
      </c>
      <c r="AZ746" s="26" t="n">
        <v>0</v>
      </c>
      <c r="BA746" s="25" t="n">
        <v>0</v>
      </c>
      <c r="BB746" s="26" t="n">
        <v>0</v>
      </c>
      <c r="BC746" s="25" t="n">
        <v>0</v>
      </c>
      <c r="BD746" s="26" t="n">
        <v>0</v>
      </c>
      <c r="BE746" s="25" t="n">
        <v>15</v>
      </c>
      <c r="BF746" s="26" t="n">
        <v>100</v>
      </c>
      <c r="BG746" s="25" t="n">
        <v>15</v>
      </c>
    </row>
    <row r="747" customFormat="false" ht="15" hidden="false" customHeight="false" outlineLevel="0" collapsed="false">
      <c r="A747" s="15" t="s">
        <v>2985</v>
      </c>
      <c r="B747" s="15" t="s">
        <v>2985</v>
      </c>
      <c r="C747" s="16" t="s">
        <v>242</v>
      </c>
      <c r="D747" s="17" t="n">
        <v>4.4</v>
      </c>
      <c r="E747" s="16" t="s">
        <v>243</v>
      </c>
      <c r="F747" s="18" t="n">
        <v>30.6315789473684</v>
      </c>
      <c r="G747" s="16"/>
      <c r="H747" s="19"/>
      <c r="I747" s="7"/>
      <c r="J747" s="7"/>
      <c r="K747" s="8" t="s">
        <v>68</v>
      </c>
      <c r="L747" s="20" t="n">
        <v>747</v>
      </c>
      <c r="M747" s="20"/>
      <c r="N747" s="10"/>
      <c r="O747" s="27" t="s">
        <v>21</v>
      </c>
      <c r="P747" s="28" t="n">
        <v>42705.4386689815</v>
      </c>
      <c r="Q747" s="27" t="s">
        <v>2986</v>
      </c>
      <c r="R747" s="23" t="s">
        <v>2957</v>
      </c>
      <c r="S747" s="27" t="s">
        <v>1975</v>
      </c>
      <c r="T747" s="27"/>
      <c r="U747" s="28" t="n">
        <v>42705.4386689815</v>
      </c>
      <c r="V747" s="23" t="s">
        <v>2987</v>
      </c>
      <c r="W747" s="27"/>
      <c r="X747" s="27"/>
      <c r="Y747" s="27" t="s">
        <v>2988</v>
      </c>
      <c r="Z747" s="27"/>
      <c r="AA747" s="29" t="inlineStr">
        <f aca="false">FALSE()</f>
        <is>
          <t/>
        </is>
      </c>
      <c r="AB747" s="29" t="n">
        <v>0</v>
      </c>
      <c r="AC747" s="29"/>
      <c r="AD747" s="29" t="inlineStr">
        <f aca="false">FALSE()</f>
        <is>
          <t/>
        </is>
      </c>
      <c r="AE747" s="29" t="s">
        <v>75</v>
      </c>
      <c r="AF747" s="29"/>
      <c r="AG747" s="29"/>
      <c r="AH747" s="29" t="inlineStr">
        <f aca="false">FALSE()</f>
        <is>
          <t/>
        </is>
      </c>
      <c r="AI747" s="29" t="n">
        <v>0</v>
      </c>
      <c r="AJ747" s="29"/>
      <c r="AK747" s="29" t="s">
        <v>160</v>
      </c>
      <c r="AL747" s="29" t="inlineStr">
        <f aca="false">FALSE()</f>
        <is>
          <t/>
        </is>
      </c>
      <c r="AM747" s="29" t="s">
        <v>2988</v>
      </c>
      <c r="AN747" s="29"/>
      <c r="AO747" s="29"/>
      <c r="AP747" s="29"/>
      <c r="AQ747" s="29"/>
      <c r="AR747" s="29"/>
      <c r="AS747" s="29"/>
      <c r="AT747" s="29"/>
      <c r="AU747" s="29"/>
      <c r="AV747" s="0" t="n">
        <v>2</v>
      </c>
      <c r="AW747" s="24" t="e">
        <f aca="false">REPLACE(INDEX(GroupVertices[group], MATCH(Edges[[#this row],[vertex 1]],GroupVertices[vertex],0)),1,1,"")</f>
        <v>#VALUE!</v>
      </c>
      <c r="AX747" s="24" t="e">
        <f aca="false">REPLACE(INDEX(GroupVertices[group], MATCH(Edges[[#this row],[vertex 2]],GroupVertices[vertex],0)),1,1,"")</f>
        <v>#VALUE!</v>
      </c>
      <c r="AY747" s="25" t="n">
        <v>0</v>
      </c>
      <c r="AZ747" s="26" t="n">
        <v>0</v>
      </c>
      <c r="BA747" s="25" t="n">
        <v>0</v>
      </c>
      <c r="BB747" s="26" t="n">
        <v>0</v>
      </c>
      <c r="BC747" s="25" t="n">
        <v>0</v>
      </c>
      <c r="BD747" s="26" t="n">
        <v>0</v>
      </c>
      <c r="BE747" s="25" t="n">
        <v>13</v>
      </c>
      <c r="BF747" s="26" t="n">
        <v>100</v>
      </c>
      <c r="BG747" s="25" t="n">
        <v>13</v>
      </c>
    </row>
    <row r="748" customFormat="false" ht="15" hidden="false" customHeight="false" outlineLevel="0" collapsed="false">
      <c r="A748" s="15" t="s">
        <v>2985</v>
      </c>
      <c r="B748" s="15" t="s">
        <v>2985</v>
      </c>
      <c r="C748" s="16" t="s">
        <v>242</v>
      </c>
      <c r="D748" s="17" t="n">
        <v>4.4</v>
      </c>
      <c r="E748" s="16" t="s">
        <v>243</v>
      </c>
      <c r="F748" s="18" t="n">
        <v>30.6315789473684</v>
      </c>
      <c r="G748" s="16"/>
      <c r="H748" s="19"/>
      <c r="I748" s="7"/>
      <c r="J748" s="7"/>
      <c r="K748" s="8" t="s">
        <v>68</v>
      </c>
      <c r="L748" s="20" t="n">
        <v>748</v>
      </c>
      <c r="M748" s="20"/>
      <c r="N748" s="10"/>
      <c r="O748" s="27" t="s">
        <v>21</v>
      </c>
      <c r="P748" s="28" t="n">
        <v>42710.8554050926</v>
      </c>
      <c r="Q748" s="27" t="s">
        <v>2989</v>
      </c>
      <c r="R748" s="23" t="s">
        <v>2962</v>
      </c>
      <c r="S748" s="27" t="s">
        <v>1975</v>
      </c>
      <c r="T748" s="27"/>
      <c r="U748" s="28" t="n">
        <v>42710.8554050926</v>
      </c>
      <c r="V748" s="23" t="s">
        <v>2990</v>
      </c>
      <c r="W748" s="27"/>
      <c r="X748" s="27"/>
      <c r="Y748" s="27" t="s">
        <v>2991</v>
      </c>
      <c r="Z748" s="27"/>
      <c r="AA748" s="29" t="inlineStr">
        <f aca="false">FALSE()</f>
        <is>
          <t/>
        </is>
      </c>
      <c r="AB748" s="29" t="n">
        <v>0</v>
      </c>
      <c r="AC748" s="29"/>
      <c r="AD748" s="29" t="inlineStr">
        <f aca="false">FALSE()</f>
        <is>
          <t/>
        </is>
      </c>
      <c r="AE748" s="29" t="s">
        <v>75</v>
      </c>
      <c r="AF748" s="29"/>
      <c r="AG748" s="29"/>
      <c r="AH748" s="29" t="inlineStr">
        <f aca="false">FALSE()</f>
        <is>
          <t/>
        </is>
      </c>
      <c r="AI748" s="29" t="n">
        <v>0</v>
      </c>
      <c r="AJ748" s="29"/>
      <c r="AK748" s="29" t="s">
        <v>160</v>
      </c>
      <c r="AL748" s="29" t="inlineStr">
        <f aca="false">FALSE()</f>
        <is>
          <t/>
        </is>
      </c>
      <c r="AM748" s="29" t="s">
        <v>2991</v>
      </c>
      <c r="AN748" s="29"/>
      <c r="AO748" s="29"/>
      <c r="AP748" s="29"/>
      <c r="AQ748" s="29"/>
      <c r="AR748" s="29"/>
      <c r="AS748" s="29"/>
      <c r="AT748" s="29"/>
      <c r="AU748" s="29"/>
      <c r="AV748" s="0" t="n">
        <v>2</v>
      </c>
      <c r="AW748" s="24" t="e">
        <f aca="false">REPLACE(INDEX(GroupVertices[group], MATCH(Edges[[#this row],[vertex 1]],GroupVertices[vertex],0)),1,1,"")</f>
        <v>#VALUE!</v>
      </c>
      <c r="AX748" s="24" t="e">
        <f aca="false">REPLACE(INDEX(GroupVertices[group], MATCH(Edges[[#this row],[vertex 2]],GroupVertices[vertex],0)),1,1,"")</f>
        <v>#VALUE!</v>
      </c>
      <c r="AY748" s="25" t="n">
        <v>0</v>
      </c>
      <c r="AZ748" s="26" t="n">
        <v>0</v>
      </c>
      <c r="BA748" s="25" t="n">
        <v>0</v>
      </c>
      <c r="BB748" s="26" t="n">
        <v>0</v>
      </c>
      <c r="BC748" s="25" t="n">
        <v>0</v>
      </c>
      <c r="BD748" s="26" t="n">
        <v>0</v>
      </c>
      <c r="BE748" s="25" t="n">
        <v>14</v>
      </c>
      <c r="BF748" s="26" t="n">
        <v>100</v>
      </c>
      <c r="BG748" s="25" t="n">
        <v>14</v>
      </c>
    </row>
    <row r="749" customFormat="false" ht="15" hidden="false" customHeight="false" outlineLevel="0" collapsed="false">
      <c r="A749" s="15" t="s">
        <v>2992</v>
      </c>
      <c r="B749" s="15" t="s">
        <v>2992</v>
      </c>
      <c r="C749" s="16" t="s">
        <v>242</v>
      </c>
      <c r="D749" s="17" t="n">
        <v>4.4</v>
      </c>
      <c r="E749" s="16" t="s">
        <v>243</v>
      </c>
      <c r="F749" s="18" t="n">
        <v>30.6315789473684</v>
      </c>
      <c r="G749" s="16"/>
      <c r="H749" s="19"/>
      <c r="I749" s="7"/>
      <c r="J749" s="7"/>
      <c r="K749" s="8" t="s">
        <v>68</v>
      </c>
      <c r="L749" s="20" t="n">
        <v>749</v>
      </c>
      <c r="M749" s="20"/>
      <c r="N749" s="10"/>
      <c r="O749" s="27" t="s">
        <v>21</v>
      </c>
      <c r="P749" s="28" t="n">
        <v>42705.4135648148</v>
      </c>
      <c r="Q749" s="27" t="s">
        <v>2993</v>
      </c>
      <c r="R749" s="23" t="s">
        <v>2994</v>
      </c>
      <c r="S749" s="27" t="s">
        <v>2995</v>
      </c>
      <c r="T749" s="27" t="s">
        <v>2996</v>
      </c>
      <c r="U749" s="28" t="n">
        <v>42705.4135648148</v>
      </c>
      <c r="V749" s="23" t="s">
        <v>2997</v>
      </c>
      <c r="W749" s="27"/>
      <c r="X749" s="27"/>
      <c r="Y749" s="27" t="s">
        <v>2998</v>
      </c>
      <c r="Z749" s="27"/>
      <c r="AA749" s="29" t="inlineStr">
        <f aca="false">FALSE()</f>
        <is>
          <t/>
        </is>
      </c>
      <c r="AB749" s="29" t="n">
        <v>0</v>
      </c>
      <c r="AC749" s="29"/>
      <c r="AD749" s="29" t="inlineStr">
        <f aca="false">FALSE()</f>
        <is>
          <t/>
        </is>
      </c>
      <c r="AE749" s="29" t="s">
        <v>75</v>
      </c>
      <c r="AF749" s="29"/>
      <c r="AG749" s="29"/>
      <c r="AH749" s="29" t="inlineStr">
        <f aca="false">FALSE()</f>
        <is>
          <t/>
        </is>
      </c>
      <c r="AI749" s="29" t="n">
        <v>0</v>
      </c>
      <c r="AJ749" s="29"/>
      <c r="AK749" s="29" t="s">
        <v>294</v>
      </c>
      <c r="AL749" s="29" t="inlineStr">
        <f aca="false">FALSE()</f>
        <is>
          <t/>
        </is>
      </c>
      <c r="AM749" s="29" t="s">
        <v>2998</v>
      </c>
      <c r="AN749" s="29"/>
      <c r="AO749" s="29"/>
      <c r="AP749" s="29"/>
      <c r="AQ749" s="29"/>
      <c r="AR749" s="29"/>
      <c r="AS749" s="29"/>
      <c r="AT749" s="29"/>
      <c r="AU749" s="29"/>
      <c r="AV749" s="0" t="n">
        <v>2</v>
      </c>
      <c r="AW749" s="24" t="e">
        <f aca="false">REPLACE(INDEX(GroupVertices[group], MATCH(Edges[[#this row],[vertex 1]],GroupVertices[vertex],0)),1,1,"")</f>
        <v>#VALUE!</v>
      </c>
      <c r="AX749" s="24" t="e">
        <f aca="false">REPLACE(INDEX(GroupVertices[group], MATCH(Edges[[#this row],[vertex 2]],GroupVertices[vertex],0)),1,1,"")</f>
        <v>#VALUE!</v>
      </c>
      <c r="AY749" s="25" t="n">
        <v>0</v>
      </c>
      <c r="AZ749" s="26" t="n">
        <v>0</v>
      </c>
      <c r="BA749" s="25" t="n">
        <v>0</v>
      </c>
      <c r="BB749" s="26" t="n">
        <v>0</v>
      </c>
      <c r="BC749" s="25" t="n">
        <v>0</v>
      </c>
      <c r="BD749" s="26" t="n">
        <v>0</v>
      </c>
      <c r="BE749" s="25" t="n">
        <v>12</v>
      </c>
      <c r="BF749" s="26" t="n">
        <v>100</v>
      </c>
      <c r="BG749" s="25" t="n">
        <v>12</v>
      </c>
    </row>
    <row r="750" customFormat="false" ht="15" hidden="false" customHeight="false" outlineLevel="0" collapsed="false">
      <c r="A750" s="15" t="s">
        <v>2992</v>
      </c>
      <c r="B750" s="15" t="s">
        <v>2992</v>
      </c>
      <c r="C750" s="16" t="s">
        <v>242</v>
      </c>
      <c r="D750" s="17" t="n">
        <v>4.4</v>
      </c>
      <c r="E750" s="16" t="s">
        <v>243</v>
      </c>
      <c r="F750" s="18" t="n">
        <v>30.6315789473684</v>
      </c>
      <c r="G750" s="16"/>
      <c r="H750" s="19"/>
      <c r="I750" s="7"/>
      <c r="J750" s="7"/>
      <c r="K750" s="8" t="s">
        <v>68</v>
      </c>
      <c r="L750" s="20" t="n">
        <v>750</v>
      </c>
      <c r="M750" s="20"/>
      <c r="N750" s="10"/>
      <c r="O750" s="27" t="s">
        <v>21</v>
      </c>
      <c r="P750" s="28" t="n">
        <v>42710.8680787037</v>
      </c>
      <c r="Q750" s="27" t="s">
        <v>2999</v>
      </c>
      <c r="R750" s="23" t="s">
        <v>3000</v>
      </c>
      <c r="S750" s="27" t="s">
        <v>2995</v>
      </c>
      <c r="T750" s="27" t="s">
        <v>2996</v>
      </c>
      <c r="U750" s="28" t="n">
        <v>42710.8680787037</v>
      </c>
      <c r="V750" s="23" t="s">
        <v>3001</v>
      </c>
      <c r="W750" s="27"/>
      <c r="X750" s="27"/>
      <c r="Y750" s="27" t="s">
        <v>3002</v>
      </c>
      <c r="Z750" s="27"/>
      <c r="AA750" s="29" t="inlineStr">
        <f aca="false">FALSE()</f>
        <is>
          <t/>
        </is>
      </c>
      <c r="AB750" s="29" t="n">
        <v>0</v>
      </c>
      <c r="AC750" s="29"/>
      <c r="AD750" s="29" t="inlineStr">
        <f aca="false">FALSE()</f>
        <is>
          <t/>
        </is>
      </c>
      <c r="AE750" s="29" t="s">
        <v>75</v>
      </c>
      <c r="AF750" s="29"/>
      <c r="AG750" s="29"/>
      <c r="AH750" s="29" t="inlineStr">
        <f aca="false">FALSE()</f>
        <is>
          <t/>
        </is>
      </c>
      <c r="AI750" s="29" t="n">
        <v>0</v>
      </c>
      <c r="AJ750" s="29"/>
      <c r="AK750" s="29" t="s">
        <v>294</v>
      </c>
      <c r="AL750" s="29" t="inlineStr">
        <f aca="false">FALSE()</f>
        <is>
          <t/>
        </is>
      </c>
      <c r="AM750" s="29" t="s">
        <v>3002</v>
      </c>
      <c r="AN750" s="29"/>
      <c r="AO750" s="29"/>
      <c r="AP750" s="29"/>
      <c r="AQ750" s="29"/>
      <c r="AR750" s="29"/>
      <c r="AS750" s="29"/>
      <c r="AT750" s="29"/>
      <c r="AU750" s="29"/>
      <c r="AV750" s="0" t="n">
        <v>2</v>
      </c>
      <c r="AW750" s="24" t="e">
        <f aca="false">REPLACE(INDEX(GroupVertices[group], MATCH(Edges[[#this row],[vertex 1]],GroupVertices[vertex],0)),1,1,"")</f>
        <v>#VALUE!</v>
      </c>
      <c r="AX750" s="24" t="e">
        <f aca="false">REPLACE(INDEX(GroupVertices[group], MATCH(Edges[[#this row],[vertex 2]],GroupVertices[vertex],0)),1,1,"")</f>
        <v>#VALUE!</v>
      </c>
      <c r="AY750" s="25" t="n">
        <v>0</v>
      </c>
      <c r="AZ750" s="26" t="n">
        <v>0</v>
      </c>
      <c r="BA750" s="25" t="n">
        <v>0</v>
      </c>
      <c r="BB750" s="26" t="n">
        <v>0</v>
      </c>
      <c r="BC750" s="25" t="n">
        <v>0</v>
      </c>
      <c r="BD750" s="26" t="n">
        <v>0</v>
      </c>
      <c r="BE750" s="25" t="n">
        <v>13</v>
      </c>
      <c r="BF750" s="26" t="n">
        <v>100</v>
      </c>
      <c r="BG750" s="25" t="n">
        <v>13</v>
      </c>
    </row>
    <row r="751" customFormat="false" ht="15" hidden="false" customHeight="false" outlineLevel="0" collapsed="false">
      <c r="A751" s="15" t="s">
        <v>3003</v>
      </c>
      <c r="B751" s="15" t="s">
        <v>3003</v>
      </c>
      <c r="C751" s="16" t="s">
        <v>66</v>
      </c>
      <c r="D751" s="17" t="n">
        <v>3</v>
      </c>
      <c r="E751" s="16" t="s">
        <v>67</v>
      </c>
      <c r="F751" s="18" t="n">
        <v>32</v>
      </c>
      <c r="G751" s="16"/>
      <c r="H751" s="19"/>
      <c r="I751" s="7"/>
      <c r="J751" s="7"/>
      <c r="K751" s="8" t="s">
        <v>68</v>
      </c>
      <c r="L751" s="20" t="n">
        <v>751</v>
      </c>
      <c r="M751" s="20"/>
      <c r="N751" s="10"/>
      <c r="O751" s="27" t="s">
        <v>21</v>
      </c>
      <c r="P751" s="28" t="n">
        <v>42710.8946296296</v>
      </c>
      <c r="Q751" s="27" t="s">
        <v>3004</v>
      </c>
      <c r="R751" s="23" t="s">
        <v>3005</v>
      </c>
      <c r="S751" s="27" t="s">
        <v>691</v>
      </c>
      <c r="T751" s="27"/>
      <c r="U751" s="28" t="n">
        <v>42710.8946296296</v>
      </c>
      <c r="V751" s="23" t="s">
        <v>3006</v>
      </c>
      <c r="W751" s="27"/>
      <c r="X751" s="27"/>
      <c r="Y751" s="27" t="s">
        <v>3007</v>
      </c>
      <c r="Z751" s="27"/>
      <c r="AA751" s="29" t="inlineStr">
        <f aca="false">FALSE()</f>
        <is>
          <t/>
        </is>
      </c>
      <c r="AB751" s="29" t="n">
        <v>0</v>
      </c>
      <c r="AC751" s="29"/>
      <c r="AD751" s="29" t="inlineStr">
        <f aca="false">FALSE()</f>
        <is>
          <t/>
        </is>
      </c>
      <c r="AE751" s="29" t="s">
        <v>75</v>
      </c>
      <c r="AF751" s="29"/>
      <c r="AG751" s="29"/>
      <c r="AH751" s="29" t="inlineStr">
        <f aca="false">FALSE()</f>
        <is>
          <t/>
        </is>
      </c>
      <c r="AI751" s="29" t="n">
        <v>0</v>
      </c>
      <c r="AJ751" s="29"/>
      <c r="AK751" s="29" t="s">
        <v>695</v>
      </c>
      <c r="AL751" s="29" t="inlineStr">
        <f aca="false">FALSE()</f>
        <is>
          <t/>
        </is>
      </c>
      <c r="AM751" s="29" t="s">
        <v>3007</v>
      </c>
      <c r="AN751" s="29"/>
      <c r="AO751" s="29"/>
      <c r="AP751" s="29"/>
      <c r="AQ751" s="29"/>
      <c r="AR751" s="29"/>
      <c r="AS751" s="29"/>
      <c r="AT751" s="29"/>
      <c r="AU751" s="29"/>
      <c r="AV751" s="0" t="n">
        <v>1</v>
      </c>
      <c r="AW751" s="24" t="e">
        <f aca="false">REPLACE(INDEX(GroupVertices[group], MATCH(Edges[[#this row],[vertex 1]],GroupVertices[vertex],0)),1,1,"")</f>
        <v>#VALUE!</v>
      </c>
      <c r="AX751" s="24" t="e">
        <f aca="false">REPLACE(INDEX(GroupVertices[group], MATCH(Edges[[#this row],[vertex 2]],GroupVertices[vertex],0)),1,1,"")</f>
        <v>#VALUE!</v>
      </c>
      <c r="AY751" s="25" t="n">
        <v>2</v>
      </c>
      <c r="AZ751" s="26" t="n">
        <v>11.1111111111111</v>
      </c>
      <c r="BA751" s="25" t="n">
        <v>1</v>
      </c>
      <c r="BB751" s="26" t="n">
        <v>5.55555555555556</v>
      </c>
      <c r="BC751" s="25" t="n">
        <v>0</v>
      </c>
      <c r="BD751" s="26" t="n">
        <v>0</v>
      </c>
      <c r="BE751" s="25" t="n">
        <v>15</v>
      </c>
      <c r="BF751" s="26" t="n">
        <v>83.3333333333333</v>
      </c>
      <c r="BG751" s="25" t="n">
        <v>18</v>
      </c>
    </row>
    <row r="752" customFormat="false" ht="15" hidden="false" customHeight="false" outlineLevel="0" collapsed="false">
      <c r="A752" s="15" t="s">
        <v>3008</v>
      </c>
      <c r="B752" s="15" t="s">
        <v>3009</v>
      </c>
      <c r="C752" s="16" t="s">
        <v>66</v>
      </c>
      <c r="D752" s="17" t="n">
        <v>3</v>
      </c>
      <c r="E752" s="16" t="s">
        <v>67</v>
      </c>
      <c r="F752" s="18" t="n">
        <v>32</v>
      </c>
      <c r="G752" s="16"/>
      <c r="H752" s="19"/>
      <c r="I752" s="7"/>
      <c r="J752" s="7"/>
      <c r="K752" s="8" t="s">
        <v>68</v>
      </c>
      <c r="L752" s="20" t="n">
        <v>752</v>
      </c>
      <c r="M752" s="20"/>
      <c r="N752" s="10"/>
      <c r="O752" s="27" t="s">
        <v>69</v>
      </c>
      <c r="P752" s="28" t="n">
        <v>42710.8996759259</v>
      </c>
      <c r="Q752" s="27" t="s">
        <v>3010</v>
      </c>
      <c r="R752" s="23" t="s">
        <v>3011</v>
      </c>
      <c r="S752" s="27" t="s">
        <v>3012</v>
      </c>
      <c r="T752" s="27"/>
      <c r="U752" s="28" t="n">
        <v>42710.8996759259</v>
      </c>
      <c r="V752" s="23" t="s">
        <v>3013</v>
      </c>
      <c r="W752" s="27"/>
      <c r="X752" s="27"/>
      <c r="Y752" s="27" t="s">
        <v>3014</v>
      </c>
      <c r="Z752" s="27" t="s">
        <v>3015</v>
      </c>
      <c r="AA752" s="29" t="inlineStr">
        <f aca="false">FALSE()</f>
        <is>
          <t/>
        </is>
      </c>
      <c r="AB752" s="29" t="n">
        <v>0</v>
      </c>
      <c r="AC752" s="29" t="s">
        <v>3016</v>
      </c>
      <c r="AD752" s="29" t="inlineStr">
        <f aca="false">FALSE()</f>
        <is>
          <t/>
        </is>
      </c>
      <c r="AE752" s="29" t="s">
        <v>75</v>
      </c>
      <c r="AF752" s="29"/>
      <c r="AG752" s="29"/>
      <c r="AH752" s="29" t="inlineStr">
        <f aca="false">FALSE()</f>
        <is>
          <t/>
        </is>
      </c>
      <c r="AI752" s="29" t="n">
        <v>0</v>
      </c>
      <c r="AJ752" s="29"/>
      <c r="AK752" s="29" t="s">
        <v>76</v>
      </c>
      <c r="AL752" s="29" t="inlineStr">
        <f aca="false">FALSE()</f>
        <is>
          <t/>
        </is>
      </c>
      <c r="AM752" s="29" t="s">
        <v>3015</v>
      </c>
      <c r="AN752" s="29"/>
      <c r="AO752" s="29"/>
      <c r="AP752" s="29"/>
      <c r="AQ752" s="29"/>
      <c r="AR752" s="29"/>
      <c r="AS752" s="29"/>
      <c r="AT752" s="29"/>
      <c r="AU752" s="29"/>
      <c r="AV752" s="0" t="n">
        <v>1</v>
      </c>
      <c r="AW752" s="24" t="e">
        <f aca="false">REPLACE(INDEX(GroupVertices[group], MATCH(Edges[[#this row],[vertex 1]],GroupVertices[vertex],0)),1,1,"")</f>
        <v>#VALUE!</v>
      </c>
      <c r="AX752" s="24" t="e">
        <f aca="false">REPLACE(INDEX(GroupVertices[group], MATCH(Edges[[#this row],[vertex 2]],GroupVertices[vertex],0)),1,1,"")</f>
        <v>#VALUE!</v>
      </c>
      <c r="AY752" s="25" t="n">
        <v>0</v>
      </c>
      <c r="AZ752" s="26" t="n">
        <v>0</v>
      </c>
      <c r="BA752" s="25" t="n">
        <v>0</v>
      </c>
      <c r="BB752" s="26" t="n">
        <v>0</v>
      </c>
      <c r="BC752" s="25" t="n">
        <v>0</v>
      </c>
      <c r="BD752" s="26" t="n">
        <v>0</v>
      </c>
      <c r="BE752" s="25" t="n">
        <v>13</v>
      </c>
      <c r="BF752" s="26" t="n">
        <v>100</v>
      </c>
      <c r="BG752" s="25" t="n">
        <v>13</v>
      </c>
    </row>
    <row r="753" customFormat="false" ht="15" hidden="false" customHeight="false" outlineLevel="0" collapsed="false">
      <c r="A753" s="15" t="s">
        <v>2772</v>
      </c>
      <c r="B753" s="15" t="s">
        <v>2772</v>
      </c>
      <c r="C753" s="16" t="s">
        <v>66</v>
      </c>
      <c r="D753" s="17" t="n">
        <v>3</v>
      </c>
      <c r="E753" s="16" t="s">
        <v>67</v>
      </c>
      <c r="F753" s="18" t="n">
        <v>32</v>
      </c>
      <c r="G753" s="16"/>
      <c r="H753" s="19"/>
      <c r="I753" s="7"/>
      <c r="J753" s="7"/>
      <c r="K753" s="8" t="s">
        <v>68</v>
      </c>
      <c r="L753" s="20" t="n">
        <v>753</v>
      </c>
      <c r="M753" s="20"/>
      <c r="N753" s="10"/>
      <c r="O753" s="27" t="s">
        <v>21</v>
      </c>
      <c r="P753" s="28" t="n">
        <v>42710.4806712963</v>
      </c>
      <c r="Q753" s="27" t="s">
        <v>3017</v>
      </c>
      <c r="R753" s="27"/>
      <c r="S753" s="27"/>
      <c r="T753" s="27"/>
      <c r="U753" s="28" t="n">
        <v>42710.4806712963</v>
      </c>
      <c r="V753" s="23" t="s">
        <v>3018</v>
      </c>
      <c r="W753" s="27"/>
      <c r="X753" s="27"/>
      <c r="Y753" s="27" t="s">
        <v>2776</v>
      </c>
      <c r="Z753" s="27"/>
      <c r="AA753" s="29" t="inlineStr">
        <f aca="false">FALSE()</f>
        <is>
          <t/>
        </is>
      </c>
      <c r="AB753" s="29" t="n">
        <v>0</v>
      </c>
      <c r="AC753" s="29"/>
      <c r="AD753" s="29" t="inlineStr">
        <f aca="false">FALSE()</f>
        <is>
          <t/>
        </is>
      </c>
      <c r="AE753" s="29" t="s">
        <v>75</v>
      </c>
      <c r="AF753" s="29"/>
      <c r="AG753" s="29"/>
      <c r="AH753" s="29" t="inlineStr">
        <f aca="false">FALSE()</f>
        <is>
          <t/>
        </is>
      </c>
      <c r="AI753" s="29" t="n">
        <v>2</v>
      </c>
      <c r="AJ753" s="29"/>
      <c r="AK753" s="29" t="s">
        <v>482</v>
      </c>
      <c r="AL753" s="29" t="inlineStr">
        <f aca="false">FALSE()</f>
        <is>
          <t/>
        </is>
      </c>
      <c r="AM753" s="29" t="s">
        <v>2776</v>
      </c>
      <c r="AN753" s="29"/>
      <c r="AO753" s="29"/>
      <c r="AP753" s="29"/>
      <c r="AQ753" s="29"/>
      <c r="AR753" s="29"/>
      <c r="AS753" s="29"/>
      <c r="AT753" s="29"/>
      <c r="AU753" s="29"/>
      <c r="AV753" s="0" t="n">
        <v>1</v>
      </c>
      <c r="AW753" s="24" t="e">
        <f aca="false">REPLACE(INDEX(GroupVertices[group], MATCH(Edges[[#this row],[vertex 1]],GroupVertices[vertex],0)),1,1,"")</f>
        <v>#VALUE!</v>
      </c>
      <c r="AX753" s="24" t="e">
        <f aca="false">REPLACE(INDEX(GroupVertices[group], MATCH(Edges[[#this row],[vertex 2]],GroupVertices[vertex],0)),1,1,"")</f>
        <v>#VALUE!</v>
      </c>
      <c r="AY753" s="25" t="n">
        <v>1</v>
      </c>
      <c r="AZ753" s="26" t="n">
        <v>4.76190476190476</v>
      </c>
      <c r="BA753" s="25" t="n">
        <v>0</v>
      </c>
      <c r="BB753" s="26" t="n">
        <v>0</v>
      </c>
      <c r="BC753" s="25" t="n">
        <v>0</v>
      </c>
      <c r="BD753" s="26" t="n">
        <v>0</v>
      </c>
      <c r="BE753" s="25" t="n">
        <v>20</v>
      </c>
      <c r="BF753" s="26" t="n">
        <v>95.2380952380952</v>
      </c>
      <c r="BG753" s="25" t="n">
        <v>21</v>
      </c>
    </row>
    <row r="754" customFormat="false" ht="15" hidden="false" customHeight="false" outlineLevel="0" collapsed="false">
      <c r="A754" s="15" t="s">
        <v>3019</v>
      </c>
      <c r="B754" s="15" t="s">
        <v>2772</v>
      </c>
      <c r="C754" s="16" t="s">
        <v>66</v>
      </c>
      <c r="D754" s="17" t="n">
        <v>3</v>
      </c>
      <c r="E754" s="16" t="s">
        <v>67</v>
      </c>
      <c r="F754" s="18" t="n">
        <v>32</v>
      </c>
      <c r="G754" s="16"/>
      <c r="H754" s="19"/>
      <c r="I754" s="7"/>
      <c r="J754" s="7"/>
      <c r="K754" s="8" t="s">
        <v>68</v>
      </c>
      <c r="L754" s="20" t="n">
        <v>754</v>
      </c>
      <c r="M754" s="20"/>
      <c r="N754" s="10"/>
      <c r="O754" s="27" t="s">
        <v>69</v>
      </c>
      <c r="P754" s="28" t="n">
        <v>42710.9011921296</v>
      </c>
      <c r="Q754" s="27" t="s">
        <v>2773</v>
      </c>
      <c r="R754" s="27"/>
      <c r="S754" s="27"/>
      <c r="T754" s="27"/>
      <c r="U754" s="28" t="n">
        <v>42710.9011921296</v>
      </c>
      <c r="V754" s="23" t="s">
        <v>3020</v>
      </c>
      <c r="W754" s="27"/>
      <c r="X754" s="27"/>
      <c r="Y754" s="27" t="s">
        <v>3021</v>
      </c>
      <c r="Z754" s="27"/>
      <c r="AA754" s="29" t="inlineStr">
        <f aca="false">FALSE()</f>
        <is>
          <t/>
        </is>
      </c>
      <c r="AB754" s="29" t="n">
        <v>0</v>
      </c>
      <c r="AC754" s="29"/>
      <c r="AD754" s="29" t="inlineStr">
        <f aca="false">FALSE()</f>
        <is>
          <t/>
        </is>
      </c>
      <c r="AE754" s="29" t="s">
        <v>75</v>
      </c>
      <c r="AF754" s="29"/>
      <c r="AG754" s="29"/>
      <c r="AH754" s="29" t="inlineStr">
        <f aca="false">FALSE()</f>
        <is>
          <t/>
        </is>
      </c>
      <c r="AI754" s="29" t="n">
        <v>2</v>
      </c>
      <c r="AJ754" s="29" t="s">
        <v>2776</v>
      </c>
      <c r="AK754" s="29" t="s">
        <v>482</v>
      </c>
      <c r="AL754" s="29" t="inlineStr">
        <f aca="false">FALSE()</f>
        <is>
          <t/>
        </is>
      </c>
      <c r="AM754" s="29" t="s">
        <v>2776</v>
      </c>
      <c r="AN754" s="29"/>
      <c r="AO754" s="29"/>
      <c r="AP754" s="29"/>
      <c r="AQ754" s="29"/>
      <c r="AR754" s="29"/>
      <c r="AS754" s="29"/>
      <c r="AT754" s="29"/>
      <c r="AU754" s="29"/>
      <c r="AV754" s="0" t="n">
        <v>1</v>
      </c>
      <c r="AW754" s="24" t="e">
        <f aca="false">REPLACE(INDEX(GroupVertices[group], MATCH(Edges[[#this row],[vertex 1]],GroupVertices[vertex],0)),1,1,"")</f>
        <v>#VALUE!</v>
      </c>
      <c r="AX754" s="24" t="e">
        <f aca="false">REPLACE(INDEX(GroupVertices[group], MATCH(Edges[[#this row],[vertex 2]],GroupVertices[vertex],0)),1,1,"")</f>
        <v>#VALUE!</v>
      </c>
      <c r="AY754" s="25" t="n">
        <v>0</v>
      </c>
      <c r="AZ754" s="26" t="n">
        <v>0</v>
      </c>
      <c r="BA754" s="25" t="n">
        <v>0</v>
      </c>
      <c r="BB754" s="26" t="n">
        <v>0</v>
      </c>
      <c r="BC754" s="25" t="n">
        <v>0</v>
      </c>
      <c r="BD754" s="26" t="n">
        <v>0</v>
      </c>
      <c r="BE754" s="25" t="n">
        <v>23</v>
      </c>
      <c r="BF754" s="26" t="n">
        <v>100</v>
      </c>
      <c r="BG754" s="25" t="n">
        <v>23</v>
      </c>
    </row>
    <row r="755" customFormat="false" ht="15" hidden="false" customHeight="false" outlineLevel="0" collapsed="false">
      <c r="A755" s="15" t="s">
        <v>3022</v>
      </c>
      <c r="B755" s="15" t="s">
        <v>3023</v>
      </c>
      <c r="C755" s="16" t="s">
        <v>66</v>
      </c>
      <c r="D755" s="17" t="n">
        <v>3</v>
      </c>
      <c r="E755" s="16" t="s">
        <v>67</v>
      </c>
      <c r="F755" s="18" t="n">
        <v>32</v>
      </c>
      <c r="G755" s="16"/>
      <c r="H755" s="19"/>
      <c r="I755" s="7"/>
      <c r="J755" s="7"/>
      <c r="K755" s="8" t="s">
        <v>68</v>
      </c>
      <c r="L755" s="20" t="n">
        <v>755</v>
      </c>
      <c r="M755" s="20"/>
      <c r="N755" s="10"/>
      <c r="O755" s="27" t="s">
        <v>69</v>
      </c>
      <c r="P755" s="28" t="n">
        <v>42710.9799189815</v>
      </c>
      <c r="Q755" s="27" t="s">
        <v>3024</v>
      </c>
      <c r="R755" s="23" t="s">
        <v>3025</v>
      </c>
      <c r="S755" s="27" t="s">
        <v>130</v>
      </c>
      <c r="T755" s="27"/>
      <c r="U755" s="28" t="n">
        <v>42710.9799189815</v>
      </c>
      <c r="V755" s="23" t="s">
        <v>3026</v>
      </c>
      <c r="W755" s="27"/>
      <c r="X755" s="27"/>
      <c r="Y755" s="27" t="s">
        <v>3027</v>
      </c>
      <c r="Z755" s="27"/>
      <c r="AA755" s="29" t="inlineStr">
        <f aca="false">FALSE()</f>
        <is>
          <t/>
        </is>
      </c>
      <c r="AB755" s="29" t="n">
        <v>4</v>
      </c>
      <c r="AC755" s="29"/>
      <c r="AD755" s="29" t="n">
        <f aca="false">TRUE()</f>
        <v>1</v>
      </c>
      <c r="AE755" s="29" t="s">
        <v>75</v>
      </c>
      <c r="AF755" s="29"/>
      <c r="AG755" s="29" t="s">
        <v>3028</v>
      </c>
      <c r="AH755" s="29" t="inlineStr">
        <f aca="false">FALSE()</f>
        <is>
          <t/>
        </is>
      </c>
      <c r="AI755" s="29" t="n">
        <v>0</v>
      </c>
      <c r="AJ755" s="29"/>
      <c r="AK755" s="29" t="s">
        <v>1851</v>
      </c>
      <c r="AL755" s="29" t="inlineStr">
        <f aca="false">FALSE()</f>
        <is>
          <t/>
        </is>
      </c>
      <c r="AM755" s="29" t="s">
        <v>3027</v>
      </c>
      <c r="AN755" s="29"/>
      <c r="AO755" s="29"/>
      <c r="AP755" s="29"/>
      <c r="AQ755" s="29"/>
      <c r="AR755" s="29"/>
      <c r="AS755" s="29"/>
      <c r="AT755" s="29"/>
      <c r="AU755" s="29"/>
      <c r="AV755" s="0" t="n">
        <v>1</v>
      </c>
      <c r="AW755" s="24" t="e">
        <f aca="false">REPLACE(INDEX(GroupVertices[group], MATCH(Edges[[#this row],[vertex 1]],GroupVertices[vertex],0)),1,1,"")</f>
        <v>#VALUE!</v>
      </c>
      <c r="AX755" s="24" t="e">
        <f aca="false">REPLACE(INDEX(GroupVertices[group], MATCH(Edges[[#this row],[vertex 2]],GroupVertices[vertex],0)),1,1,"")</f>
        <v>#VALUE!</v>
      </c>
      <c r="AY755" s="25" t="n">
        <v>1</v>
      </c>
      <c r="AZ755" s="26" t="n">
        <v>7.14285714285714</v>
      </c>
      <c r="BA755" s="25" t="n">
        <v>0</v>
      </c>
      <c r="BB755" s="26" t="n">
        <v>0</v>
      </c>
      <c r="BC755" s="25" t="n">
        <v>0</v>
      </c>
      <c r="BD755" s="26" t="n">
        <v>0</v>
      </c>
      <c r="BE755" s="25" t="n">
        <v>13</v>
      </c>
      <c r="BF755" s="26" t="n">
        <v>92.8571428571429</v>
      </c>
      <c r="BG755" s="25" t="n">
        <v>14</v>
      </c>
    </row>
    <row r="756" customFormat="false" ht="15" hidden="false" customHeight="false" outlineLevel="0" collapsed="false">
      <c r="A756" s="15" t="s">
        <v>3029</v>
      </c>
      <c r="B756" s="15" t="s">
        <v>3029</v>
      </c>
      <c r="C756" s="16" t="s">
        <v>66</v>
      </c>
      <c r="D756" s="17" t="n">
        <v>3</v>
      </c>
      <c r="E756" s="16" t="s">
        <v>67</v>
      </c>
      <c r="F756" s="18" t="n">
        <v>32</v>
      </c>
      <c r="G756" s="16"/>
      <c r="H756" s="19"/>
      <c r="I756" s="7"/>
      <c r="J756" s="7"/>
      <c r="K756" s="8" t="s">
        <v>68</v>
      </c>
      <c r="L756" s="20" t="n">
        <v>756</v>
      </c>
      <c r="M756" s="20"/>
      <c r="N756" s="10"/>
      <c r="O756" s="27" t="s">
        <v>21</v>
      </c>
      <c r="P756" s="28" t="n">
        <v>42710.9980439815</v>
      </c>
      <c r="Q756" s="31" t="s">
        <v>3030</v>
      </c>
      <c r="R756" s="27" t="s">
        <v>3031</v>
      </c>
      <c r="S756" s="27" t="s">
        <v>3032</v>
      </c>
      <c r="T756" s="27" t="s">
        <v>3033</v>
      </c>
      <c r="U756" s="28" t="n">
        <v>42710.9980439815</v>
      </c>
      <c r="V756" s="23" t="s">
        <v>3034</v>
      </c>
      <c r="W756" s="27"/>
      <c r="X756" s="27"/>
      <c r="Y756" s="27" t="s">
        <v>3035</v>
      </c>
      <c r="Z756" s="27"/>
      <c r="AA756" s="29" t="inlineStr">
        <f aca="false">FALSE()</f>
        <is>
          <t/>
        </is>
      </c>
      <c r="AB756" s="29" t="n">
        <v>2</v>
      </c>
      <c r="AC756" s="29"/>
      <c r="AD756" s="29" t="n">
        <f aca="false">FALSE()</f>
        <v>0</v>
      </c>
      <c r="AE756" s="29" t="s">
        <v>75</v>
      </c>
      <c r="AF756" s="29"/>
      <c r="AG756" s="29"/>
      <c r="AH756" s="29" t="inlineStr">
        <f aca="false">FALSE()</f>
        <is>
          <t/>
        </is>
      </c>
      <c r="AI756" s="29" t="n">
        <v>0</v>
      </c>
      <c r="AJ756" s="29"/>
      <c r="AK756" s="29" t="s">
        <v>76</v>
      </c>
      <c r="AL756" s="29" t="n">
        <f aca="false">TRUE()</f>
        <v>1</v>
      </c>
      <c r="AM756" s="29" t="s">
        <v>3035</v>
      </c>
      <c r="AN756" s="29"/>
      <c r="AO756" s="29"/>
      <c r="AP756" s="29"/>
      <c r="AQ756" s="29"/>
      <c r="AR756" s="29"/>
      <c r="AS756" s="29"/>
      <c r="AT756" s="29"/>
      <c r="AU756" s="29"/>
      <c r="AV756" s="0" t="n">
        <v>1</v>
      </c>
      <c r="AW756" s="24" t="e">
        <f aca="false">REPLACE(INDEX(GroupVertices[group], MATCH(Edges[[#this row],[vertex 1]],GroupVertices[vertex],0)),1,1,"")</f>
        <v>#VALUE!</v>
      </c>
      <c r="AX756" s="24" t="e">
        <f aca="false">REPLACE(INDEX(GroupVertices[group], MATCH(Edges[[#this row],[vertex 2]],GroupVertices[vertex],0)),1,1,"")</f>
        <v>#VALUE!</v>
      </c>
      <c r="AY756" s="25" t="n">
        <v>0</v>
      </c>
      <c r="AZ756" s="26" t="n">
        <v>0</v>
      </c>
      <c r="BA756" s="25" t="n">
        <v>0</v>
      </c>
      <c r="BB756" s="26" t="n">
        <v>0</v>
      </c>
      <c r="BC756" s="25" t="n">
        <v>0</v>
      </c>
      <c r="BD756" s="26" t="n">
        <v>0</v>
      </c>
      <c r="BE756" s="25" t="n">
        <v>8</v>
      </c>
      <c r="BF756" s="26" t="n">
        <v>100</v>
      </c>
      <c r="BG756" s="25" t="n">
        <v>8</v>
      </c>
    </row>
    <row r="757" customFormat="false" ht="15" hidden="false" customHeight="false" outlineLevel="0" collapsed="false">
      <c r="A757" s="15" t="s">
        <v>3036</v>
      </c>
      <c r="B757" s="15" t="s">
        <v>65</v>
      </c>
      <c r="C757" s="16" t="s">
        <v>66</v>
      </c>
      <c r="D757" s="17" t="n">
        <v>3</v>
      </c>
      <c r="E757" s="16" t="s">
        <v>67</v>
      </c>
      <c r="F757" s="18" t="n">
        <v>32</v>
      </c>
      <c r="G757" s="16"/>
      <c r="H757" s="19"/>
      <c r="I757" s="7"/>
      <c r="J757" s="7"/>
      <c r="K757" s="8" t="s">
        <v>68</v>
      </c>
      <c r="L757" s="20" t="n">
        <v>757</v>
      </c>
      <c r="M757" s="20"/>
      <c r="N757" s="10"/>
      <c r="O757" s="27" t="s">
        <v>69</v>
      </c>
      <c r="P757" s="28" t="n">
        <v>42711.1410416667</v>
      </c>
      <c r="Q757" s="27" t="s">
        <v>3037</v>
      </c>
      <c r="R757" s="23" t="s">
        <v>3038</v>
      </c>
      <c r="S757" s="27" t="s">
        <v>72</v>
      </c>
      <c r="T757" s="27"/>
      <c r="U757" s="28" t="n">
        <v>42711.1410416667</v>
      </c>
      <c r="V757" s="23" t="s">
        <v>3039</v>
      </c>
      <c r="W757" s="27"/>
      <c r="X757" s="27"/>
      <c r="Y757" s="27" t="s">
        <v>3040</v>
      </c>
      <c r="Z757" s="27"/>
      <c r="AA757" s="29" t="inlineStr">
        <f aca="false">FALSE()</f>
        <is>
          <t/>
        </is>
      </c>
      <c r="AB757" s="29" t="n">
        <v>0</v>
      </c>
      <c r="AC757" s="29"/>
      <c r="AD757" s="29" t="inlineStr">
        <f aca="false">FALSE()</f>
        <is>
          <t/>
        </is>
      </c>
      <c r="AE757" s="29" t="s">
        <v>75</v>
      </c>
      <c r="AF757" s="29"/>
      <c r="AG757" s="29"/>
      <c r="AH757" s="29" t="inlineStr">
        <f aca="false">FALSE()</f>
        <is>
          <t/>
        </is>
      </c>
      <c r="AI757" s="29" t="n">
        <v>0</v>
      </c>
      <c r="AJ757" s="29"/>
      <c r="AK757" s="29" t="s">
        <v>374</v>
      </c>
      <c r="AL757" s="29" t="n">
        <f aca="false">FALSE()</f>
        <v>0</v>
      </c>
      <c r="AM757" s="29" t="s">
        <v>3040</v>
      </c>
      <c r="AN757" s="29"/>
      <c r="AO757" s="29"/>
      <c r="AP757" s="29"/>
      <c r="AQ757" s="29"/>
      <c r="AR757" s="29"/>
      <c r="AS757" s="29"/>
      <c r="AT757" s="29"/>
      <c r="AU757" s="29"/>
      <c r="AV757" s="0" t="n">
        <v>1</v>
      </c>
      <c r="AW757" s="24" t="e">
        <f aca="false">REPLACE(INDEX(GroupVertices[group], MATCH(Edges[[#this row],[vertex 1]],GroupVertices[vertex],0)),1,1,"")</f>
        <v>#VALUE!</v>
      </c>
      <c r="AX757" s="24" t="e">
        <f aca="false">REPLACE(INDEX(GroupVertices[group], MATCH(Edges[[#this row],[vertex 2]],GroupVertices[vertex],0)),1,1,"")</f>
        <v>#VALUE!</v>
      </c>
      <c r="AY757" s="25" t="n">
        <v>0</v>
      </c>
      <c r="AZ757" s="26" t="n">
        <v>0</v>
      </c>
      <c r="BA757" s="25" t="n">
        <v>0</v>
      </c>
      <c r="BB757" s="26" t="n">
        <v>0</v>
      </c>
      <c r="BC757" s="25" t="n">
        <v>0</v>
      </c>
      <c r="BD757" s="26" t="n">
        <v>0</v>
      </c>
      <c r="BE757" s="25" t="n">
        <v>16</v>
      </c>
      <c r="BF757" s="26" t="n">
        <v>100</v>
      </c>
      <c r="BG757" s="25" t="n">
        <v>16</v>
      </c>
    </row>
    <row r="758" customFormat="false" ht="15" hidden="false" customHeight="false" outlineLevel="0" collapsed="false">
      <c r="A758" s="15" t="s">
        <v>3041</v>
      </c>
      <c r="B758" s="15" t="s">
        <v>3041</v>
      </c>
      <c r="C758" s="16" t="s">
        <v>242</v>
      </c>
      <c r="D758" s="17" t="n">
        <v>4.4</v>
      </c>
      <c r="E758" s="16" t="s">
        <v>243</v>
      </c>
      <c r="F758" s="18" t="n">
        <v>30.6315789473684</v>
      </c>
      <c r="G758" s="16"/>
      <c r="H758" s="19"/>
      <c r="I758" s="7"/>
      <c r="J758" s="7"/>
      <c r="K758" s="8" t="s">
        <v>68</v>
      </c>
      <c r="L758" s="20" t="n">
        <v>758</v>
      </c>
      <c r="M758" s="20"/>
      <c r="N758" s="10"/>
      <c r="O758" s="27" t="s">
        <v>21</v>
      </c>
      <c r="P758" s="28" t="n">
        <v>42709.4243634259</v>
      </c>
      <c r="Q758" s="27" t="s">
        <v>3042</v>
      </c>
      <c r="R758" s="23" t="s">
        <v>3043</v>
      </c>
      <c r="S758" s="27" t="s">
        <v>88</v>
      </c>
      <c r="T758" s="27"/>
      <c r="U758" s="28" t="n">
        <v>42709.4243634259</v>
      </c>
      <c r="V758" s="23" t="s">
        <v>3044</v>
      </c>
      <c r="W758" s="27" t="n">
        <v>2.45693221</v>
      </c>
      <c r="X758" s="27" t="n">
        <v>102.17204686</v>
      </c>
      <c r="Y758" s="27" t="s">
        <v>3045</v>
      </c>
      <c r="Z758" s="27"/>
      <c r="AA758" s="29" t="inlineStr">
        <f aca="false">FALSE()</f>
        <is>
          <t/>
        </is>
      </c>
      <c r="AB758" s="29" t="n">
        <v>0</v>
      </c>
      <c r="AC758" s="29"/>
      <c r="AD758" s="29" t="inlineStr">
        <f aca="false">FALSE()</f>
        <is>
          <t/>
        </is>
      </c>
      <c r="AE758" s="29" t="s">
        <v>75</v>
      </c>
      <c r="AF758" s="29"/>
      <c r="AG758" s="29"/>
      <c r="AH758" s="29" t="inlineStr">
        <f aca="false">FALSE()</f>
        <is>
          <t/>
        </is>
      </c>
      <c r="AI758" s="29" t="n">
        <v>0</v>
      </c>
      <c r="AJ758" s="29"/>
      <c r="AK758" s="29" t="s">
        <v>91</v>
      </c>
      <c r="AL758" s="29" t="inlineStr">
        <f aca="false">FALSE()</f>
        <is>
          <t/>
        </is>
      </c>
      <c r="AM758" s="29" t="s">
        <v>3045</v>
      </c>
      <c r="AN758" s="30" t="s">
        <v>97</v>
      </c>
      <c r="AO758" s="29" t="s">
        <v>98</v>
      </c>
      <c r="AP758" s="29" t="s">
        <v>99</v>
      </c>
      <c r="AQ758" s="29" t="s">
        <v>100</v>
      </c>
      <c r="AR758" s="29" t="s">
        <v>101</v>
      </c>
      <c r="AS758" s="29" t="s">
        <v>102</v>
      </c>
      <c r="AT758" s="29" t="s">
        <v>103</v>
      </c>
      <c r="AU758" s="23" t="s">
        <v>104</v>
      </c>
      <c r="AV758" s="0" t="n">
        <v>2</v>
      </c>
      <c r="AW758" s="24" t="e">
        <f aca="false">REPLACE(INDEX(GroupVertices[group], MATCH(Edges[[#this row],[vertex 1]],GroupVertices[vertex],0)),1,1,"")</f>
        <v>#VALUE!</v>
      </c>
      <c r="AX758" s="24" t="e">
        <f aca="false">REPLACE(INDEX(GroupVertices[group], MATCH(Edges[[#this row],[vertex 2]],GroupVertices[vertex],0)),1,1,"")</f>
        <v>#VALUE!</v>
      </c>
      <c r="AY758" s="25" t="n">
        <v>0</v>
      </c>
      <c r="AZ758" s="26" t="n">
        <v>0</v>
      </c>
      <c r="BA758" s="25" t="n">
        <v>0</v>
      </c>
      <c r="BB758" s="26" t="n">
        <v>0</v>
      </c>
      <c r="BC758" s="25" t="n">
        <v>0</v>
      </c>
      <c r="BD758" s="26" t="n">
        <v>0</v>
      </c>
      <c r="BE758" s="25" t="n">
        <v>13</v>
      </c>
      <c r="BF758" s="26" t="n">
        <v>100</v>
      </c>
      <c r="BG758" s="25" t="n">
        <v>13</v>
      </c>
    </row>
    <row r="759" customFormat="false" ht="15" hidden="false" customHeight="false" outlineLevel="0" collapsed="false">
      <c r="A759" s="15" t="s">
        <v>3041</v>
      </c>
      <c r="B759" s="15" t="s">
        <v>3041</v>
      </c>
      <c r="C759" s="16" t="s">
        <v>242</v>
      </c>
      <c r="D759" s="17" t="n">
        <v>4.4</v>
      </c>
      <c r="E759" s="16" t="s">
        <v>243</v>
      </c>
      <c r="F759" s="18" t="n">
        <v>30.6315789473684</v>
      </c>
      <c r="G759" s="16"/>
      <c r="H759" s="19"/>
      <c r="I759" s="7"/>
      <c r="J759" s="7"/>
      <c r="K759" s="8" t="s">
        <v>68</v>
      </c>
      <c r="L759" s="20" t="n">
        <v>759</v>
      </c>
      <c r="M759" s="20"/>
      <c r="N759" s="10"/>
      <c r="O759" s="27" t="s">
        <v>21</v>
      </c>
      <c r="P759" s="28" t="n">
        <v>42711.1529166667</v>
      </c>
      <c r="Q759" s="27" t="s">
        <v>3046</v>
      </c>
      <c r="R759" s="23" t="s">
        <v>3047</v>
      </c>
      <c r="S759" s="27" t="s">
        <v>88</v>
      </c>
      <c r="T759" s="27"/>
      <c r="U759" s="28" t="n">
        <v>42711.1529166667</v>
      </c>
      <c r="V759" s="23" t="s">
        <v>3048</v>
      </c>
      <c r="W759" s="27" t="n">
        <v>2.45693221</v>
      </c>
      <c r="X759" s="27" t="n">
        <v>102.17204686</v>
      </c>
      <c r="Y759" s="27" t="s">
        <v>3049</v>
      </c>
      <c r="Z759" s="27"/>
      <c r="AA759" s="29" t="inlineStr">
        <f aca="false">FALSE()</f>
        <is>
          <t/>
        </is>
      </c>
      <c r="AB759" s="29" t="n">
        <v>0</v>
      </c>
      <c r="AC759" s="29"/>
      <c r="AD759" s="29" t="inlineStr">
        <f aca="false">FALSE()</f>
        <is>
          <t/>
        </is>
      </c>
      <c r="AE759" s="29" t="s">
        <v>75</v>
      </c>
      <c r="AF759" s="29"/>
      <c r="AG759" s="29"/>
      <c r="AH759" s="29" t="inlineStr">
        <f aca="false">FALSE()</f>
        <is>
          <t/>
        </is>
      </c>
      <c r="AI759" s="29" t="n">
        <v>0</v>
      </c>
      <c r="AJ759" s="29"/>
      <c r="AK759" s="29" t="s">
        <v>91</v>
      </c>
      <c r="AL759" s="29" t="inlineStr">
        <f aca="false">FALSE()</f>
        <is>
          <t/>
        </is>
      </c>
      <c r="AM759" s="29" t="s">
        <v>3049</v>
      </c>
      <c r="AN759" s="30" t="s">
        <v>97</v>
      </c>
      <c r="AO759" s="29" t="s">
        <v>98</v>
      </c>
      <c r="AP759" s="29" t="s">
        <v>99</v>
      </c>
      <c r="AQ759" s="29" t="s">
        <v>100</v>
      </c>
      <c r="AR759" s="29" t="s">
        <v>101</v>
      </c>
      <c r="AS759" s="29" t="s">
        <v>102</v>
      </c>
      <c r="AT759" s="29" t="s">
        <v>103</v>
      </c>
      <c r="AU759" s="23" t="s">
        <v>104</v>
      </c>
      <c r="AV759" s="0" t="n">
        <v>2</v>
      </c>
      <c r="AW759" s="24" t="e">
        <f aca="false">REPLACE(INDEX(GroupVertices[group], MATCH(Edges[[#this row],[vertex 1]],GroupVertices[vertex],0)),1,1,"")</f>
        <v>#VALUE!</v>
      </c>
      <c r="AX759" s="24" t="e">
        <f aca="false">REPLACE(INDEX(GroupVertices[group], MATCH(Edges[[#this row],[vertex 2]],GroupVertices[vertex],0)),1,1,"")</f>
        <v>#VALUE!</v>
      </c>
      <c r="AY759" s="25" t="n">
        <v>0</v>
      </c>
      <c r="AZ759" s="26" t="n">
        <v>0</v>
      </c>
      <c r="BA759" s="25" t="n">
        <v>0</v>
      </c>
      <c r="BB759" s="26" t="n">
        <v>0</v>
      </c>
      <c r="BC759" s="25" t="n">
        <v>0</v>
      </c>
      <c r="BD759" s="26" t="n">
        <v>0</v>
      </c>
      <c r="BE759" s="25" t="n">
        <v>13</v>
      </c>
      <c r="BF759" s="26" t="n">
        <v>100</v>
      </c>
      <c r="BG759" s="25" t="n">
        <v>13</v>
      </c>
    </row>
    <row r="760" customFormat="false" ht="15" hidden="false" customHeight="false" outlineLevel="0" collapsed="false">
      <c r="A760" s="15" t="s">
        <v>3050</v>
      </c>
      <c r="B760" s="15" t="s">
        <v>3051</v>
      </c>
      <c r="C760" s="16" t="s">
        <v>66</v>
      </c>
      <c r="D760" s="17" t="n">
        <v>3</v>
      </c>
      <c r="E760" s="16" t="s">
        <v>67</v>
      </c>
      <c r="F760" s="18" t="n">
        <v>32</v>
      </c>
      <c r="G760" s="16"/>
      <c r="H760" s="19"/>
      <c r="I760" s="7"/>
      <c r="J760" s="7"/>
      <c r="K760" s="8" t="s">
        <v>68</v>
      </c>
      <c r="L760" s="20" t="n">
        <v>760</v>
      </c>
      <c r="M760" s="20"/>
      <c r="N760" s="10"/>
      <c r="O760" s="27" t="s">
        <v>69</v>
      </c>
      <c r="P760" s="28" t="n">
        <v>42711.1788078704</v>
      </c>
      <c r="Q760" s="27" t="s">
        <v>3052</v>
      </c>
      <c r="R760" s="23" t="s">
        <v>3053</v>
      </c>
      <c r="S760" s="27" t="s">
        <v>3054</v>
      </c>
      <c r="T760" s="27" t="s">
        <v>3055</v>
      </c>
      <c r="U760" s="28" t="n">
        <v>42711.1788078704</v>
      </c>
      <c r="V760" s="23" t="s">
        <v>3056</v>
      </c>
      <c r="W760" s="27"/>
      <c r="X760" s="27"/>
      <c r="Y760" s="27" t="s">
        <v>3057</v>
      </c>
      <c r="Z760" s="27"/>
      <c r="AA760" s="29" t="inlineStr">
        <f aca="false">FALSE()</f>
        <is>
          <t/>
        </is>
      </c>
      <c r="AB760" s="29" t="n">
        <v>1</v>
      </c>
      <c r="AC760" s="29"/>
      <c r="AD760" s="29" t="inlineStr">
        <f aca="false">FALSE()</f>
        <is>
          <t/>
        </is>
      </c>
      <c r="AE760" s="29" t="s">
        <v>75</v>
      </c>
      <c r="AF760" s="29"/>
      <c r="AG760" s="29"/>
      <c r="AH760" s="29" t="inlineStr">
        <f aca="false">FALSE()</f>
        <is>
          <t/>
        </is>
      </c>
      <c r="AI760" s="29" t="n">
        <v>0</v>
      </c>
      <c r="AJ760" s="29"/>
      <c r="AK760" s="29" t="s">
        <v>76</v>
      </c>
      <c r="AL760" s="29" t="inlineStr">
        <f aca="false">FALSE()</f>
        <is>
          <t/>
        </is>
      </c>
      <c r="AM760" s="29" t="s">
        <v>3057</v>
      </c>
      <c r="AN760" s="29"/>
      <c r="AO760" s="29"/>
      <c r="AP760" s="29"/>
      <c r="AQ760" s="29"/>
      <c r="AR760" s="29"/>
      <c r="AS760" s="29"/>
      <c r="AT760" s="29"/>
      <c r="AU760" s="29"/>
      <c r="AV760" s="0" t="n">
        <v>1</v>
      </c>
      <c r="AW760" s="24" t="e">
        <f aca="false">REPLACE(INDEX(GroupVertices[group], MATCH(Edges[[#this row],[vertex 1]],GroupVertices[vertex],0)),1,1,"")</f>
        <v>#VALUE!</v>
      </c>
      <c r="AX760" s="24" t="e">
        <f aca="false">REPLACE(INDEX(GroupVertices[group], MATCH(Edges[[#this row],[vertex 2]],GroupVertices[vertex],0)),1,1,"")</f>
        <v>#VALUE!</v>
      </c>
      <c r="AY760" s="25" t="n">
        <v>1</v>
      </c>
      <c r="AZ760" s="26" t="n">
        <v>7.14285714285714</v>
      </c>
      <c r="BA760" s="25" t="n">
        <v>1</v>
      </c>
      <c r="BB760" s="26" t="n">
        <v>7.14285714285714</v>
      </c>
      <c r="BC760" s="25" t="n">
        <v>0</v>
      </c>
      <c r="BD760" s="26" t="n">
        <v>0</v>
      </c>
      <c r="BE760" s="25" t="n">
        <v>12</v>
      </c>
      <c r="BF760" s="26" t="n">
        <v>85.7142857142857</v>
      </c>
      <c r="BG760" s="25" t="n">
        <v>14</v>
      </c>
    </row>
    <row r="761" customFormat="false" ht="15" hidden="false" customHeight="false" outlineLevel="0" collapsed="false">
      <c r="A761" s="15" t="s">
        <v>3058</v>
      </c>
      <c r="B761" s="15" t="s">
        <v>3059</v>
      </c>
      <c r="C761" s="16" t="s">
        <v>66</v>
      </c>
      <c r="D761" s="17" t="n">
        <v>3</v>
      </c>
      <c r="E761" s="16" t="s">
        <v>67</v>
      </c>
      <c r="F761" s="18" t="n">
        <v>32</v>
      </c>
      <c r="G761" s="16"/>
      <c r="H761" s="19"/>
      <c r="I761" s="7"/>
      <c r="J761" s="7"/>
      <c r="K761" s="8" t="s">
        <v>68</v>
      </c>
      <c r="L761" s="20" t="n">
        <v>761</v>
      </c>
      <c r="M761" s="20"/>
      <c r="N761" s="10"/>
      <c r="O761" s="27" t="s">
        <v>69</v>
      </c>
      <c r="P761" s="28" t="n">
        <v>42711.1906944444</v>
      </c>
      <c r="Q761" s="27" t="s">
        <v>3060</v>
      </c>
      <c r="R761" s="27"/>
      <c r="S761" s="27"/>
      <c r="T761" s="27" t="s">
        <v>3061</v>
      </c>
      <c r="U761" s="28" t="n">
        <v>42711.1906944444</v>
      </c>
      <c r="V761" s="23" t="s">
        <v>3062</v>
      </c>
      <c r="W761" s="27"/>
      <c r="X761" s="27"/>
      <c r="Y761" s="27" t="s">
        <v>3063</v>
      </c>
      <c r="Z761" s="27"/>
      <c r="AA761" s="29" t="inlineStr">
        <f aca="false">FALSE()</f>
        <is>
          <t/>
        </is>
      </c>
      <c r="AB761" s="29" t="n">
        <v>0</v>
      </c>
      <c r="AC761" s="29"/>
      <c r="AD761" s="29" t="inlineStr">
        <f aca="false">FALSE()</f>
        <is>
          <t/>
        </is>
      </c>
      <c r="AE761" s="29" t="s">
        <v>75</v>
      </c>
      <c r="AF761" s="29"/>
      <c r="AG761" s="29"/>
      <c r="AH761" s="29" t="inlineStr">
        <f aca="false">FALSE()</f>
        <is>
          <t/>
        </is>
      </c>
      <c r="AI761" s="29" t="n">
        <v>34</v>
      </c>
      <c r="AJ761" s="29" t="s">
        <v>3064</v>
      </c>
      <c r="AK761" s="29" t="s">
        <v>84</v>
      </c>
      <c r="AL761" s="29" t="inlineStr">
        <f aca="false">FALSE()</f>
        <is>
          <t/>
        </is>
      </c>
      <c r="AM761" s="29" t="s">
        <v>3064</v>
      </c>
      <c r="AN761" s="29"/>
      <c r="AO761" s="29"/>
      <c r="AP761" s="29"/>
      <c r="AQ761" s="29"/>
      <c r="AR761" s="29"/>
      <c r="AS761" s="29"/>
      <c r="AT761" s="29"/>
      <c r="AU761" s="29"/>
      <c r="AV761" s="0" t="n">
        <v>1</v>
      </c>
      <c r="AW761" s="24" t="e">
        <f aca="false">REPLACE(INDEX(GroupVertices[group], MATCH(Edges[[#this row],[vertex 1]],GroupVertices[vertex],0)),1,1,"")</f>
        <v>#VALUE!</v>
      </c>
      <c r="AX761" s="24" t="e">
        <f aca="false">REPLACE(INDEX(GroupVertices[group], MATCH(Edges[[#this row],[vertex 2]],GroupVertices[vertex],0)),1,1,"")</f>
        <v>#VALUE!</v>
      </c>
      <c r="AY761" s="25"/>
      <c r="AZ761" s="26"/>
      <c r="BA761" s="25"/>
      <c r="BB761" s="26"/>
      <c r="BC761" s="25"/>
      <c r="BD761" s="26"/>
      <c r="BE761" s="25"/>
      <c r="BF761" s="26"/>
      <c r="BG761" s="25"/>
    </row>
    <row r="762" customFormat="false" ht="15" hidden="false" customHeight="false" outlineLevel="0" collapsed="false">
      <c r="A762" s="15" t="s">
        <v>3058</v>
      </c>
      <c r="B762" s="15" t="s">
        <v>3065</v>
      </c>
      <c r="C762" s="16" t="s">
        <v>66</v>
      </c>
      <c r="D762" s="17" t="n">
        <v>3</v>
      </c>
      <c r="E762" s="16" t="s">
        <v>67</v>
      </c>
      <c r="F762" s="18" t="n">
        <v>32</v>
      </c>
      <c r="G762" s="16"/>
      <c r="H762" s="19"/>
      <c r="I762" s="7"/>
      <c r="J762" s="7"/>
      <c r="K762" s="8" t="s">
        <v>68</v>
      </c>
      <c r="L762" s="20" t="n">
        <v>762</v>
      </c>
      <c r="M762" s="20"/>
      <c r="N762" s="10"/>
      <c r="O762" s="27" t="s">
        <v>69</v>
      </c>
      <c r="P762" s="28" t="n">
        <v>42711.1906944444</v>
      </c>
      <c r="Q762" s="27" t="s">
        <v>3060</v>
      </c>
      <c r="R762" s="27"/>
      <c r="S762" s="27"/>
      <c r="T762" s="27" t="s">
        <v>3061</v>
      </c>
      <c r="U762" s="28" t="n">
        <v>42711.1906944444</v>
      </c>
      <c r="V762" s="23" t="s">
        <v>3062</v>
      </c>
      <c r="W762" s="27"/>
      <c r="X762" s="27"/>
      <c r="Y762" s="27" t="s">
        <v>3063</v>
      </c>
      <c r="Z762" s="27"/>
      <c r="AA762" s="29" t="inlineStr">
        <f aca="false">FALSE()</f>
        <is>
          <t/>
        </is>
      </c>
      <c r="AB762" s="29" t="n">
        <v>0</v>
      </c>
      <c r="AC762" s="29"/>
      <c r="AD762" s="29" t="inlineStr">
        <f aca="false">FALSE()</f>
        <is>
          <t/>
        </is>
      </c>
      <c r="AE762" s="29" t="s">
        <v>75</v>
      </c>
      <c r="AF762" s="29"/>
      <c r="AG762" s="29"/>
      <c r="AH762" s="29" t="inlineStr">
        <f aca="false">FALSE()</f>
        <is>
          <t/>
        </is>
      </c>
      <c r="AI762" s="29" t="n">
        <v>34</v>
      </c>
      <c r="AJ762" s="29" t="s">
        <v>3064</v>
      </c>
      <c r="AK762" s="29" t="s">
        <v>84</v>
      </c>
      <c r="AL762" s="29" t="inlineStr">
        <f aca="false">FALSE()</f>
        <is>
          <t/>
        </is>
      </c>
      <c r="AM762" s="29" t="s">
        <v>3064</v>
      </c>
      <c r="AN762" s="29"/>
      <c r="AO762" s="29"/>
      <c r="AP762" s="29"/>
      <c r="AQ762" s="29"/>
      <c r="AR762" s="29"/>
      <c r="AS762" s="29"/>
      <c r="AT762" s="29"/>
      <c r="AU762" s="29"/>
      <c r="AV762" s="0" t="n">
        <v>1</v>
      </c>
      <c r="AW762" s="24" t="e">
        <f aca="false">REPLACE(INDEX(GroupVertices[group], MATCH(Edges[[#this row],[vertex 1]],GroupVertices[vertex],0)),1,1,"")</f>
        <v>#VALUE!</v>
      </c>
      <c r="AX762" s="24" t="e">
        <f aca="false">REPLACE(INDEX(GroupVertices[group], MATCH(Edges[[#this row],[vertex 2]],GroupVertices[vertex],0)),1,1,"")</f>
        <v>#VALUE!</v>
      </c>
      <c r="AY762" s="25"/>
      <c r="AZ762" s="26"/>
      <c r="BA762" s="25"/>
      <c r="BB762" s="26"/>
      <c r="BC762" s="25"/>
      <c r="BD762" s="26"/>
      <c r="BE762" s="25"/>
      <c r="BF762" s="26"/>
      <c r="BG762" s="25"/>
    </row>
    <row r="763" customFormat="false" ht="15" hidden="false" customHeight="false" outlineLevel="0" collapsed="false">
      <c r="A763" s="15" t="s">
        <v>3058</v>
      </c>
      <c r="B763" s="15" t="s">
        <v>3066</v>
      </c>
      <c r="C763" s="16" t="s">
        <v>66</v>
      </c>
      <c r="D763" s="17" t="n">
        <v>3</v>
      </c>
      <c r="E763" s="16" t="s">
        <v>67</v>
      </c>
      <c r="F763" s="18" t="n">
        <v>32</v>
      </c>
      <c r="G763" s="16"/>
      <c r="H763" s="19"/>
      <c r="I763" s="7"/>
      <c r="J763" s="7"/>
      <c r="K763" s="8" t="s">
        <v>68</v>
      </c>
      <c r="L763" s="20" t="n">
        <v>763</v>
      </c>
      <c r="M763" s="20"/>
      <c r="N763" s="10"/>
      <c r="O763" s="27" t="s">
        <v>69</v>
      </c>
      <c r="P763" s="28" t="n">
        <v>42711.1906944444</v>
      </c>
      <c r="Q763" s="27" t="s">
        <v>3060</v>
      </c>
      <c r="R763" s="27"/>
      <c r="S763" s="27"/>
      <c r="T763" s="27" t="s">
        <v>3061</v>
      </c>
      <c r="U763" s="28" t="n">
        <v>42711.1906944444</v>
      </c>
      <c r="V763" s="23" t="s">
        <v>3062</v>
      </c>
      <c r="W763" s="27"/>
      <c r="X763" s="27"/>
      <c r="Y763" s="27" t="s">
        <v>3063</v>
      </c>
      <c r="Z763" s="27"/>
      <c r="AA763" s="29" t="inlineStr">
        <f aca="false">FALSE()</f>
        <is>
          <t/>
        </is>
      </c>
      <c r="AB763" s="29" t="n">
        <v>0</v>
      </c>
      <c r="AC763" s="29"/>
      <c r="AD763" s="29" t="inlineStr">
        <f aca="false">FALSE()</f>
        <is>
          <t/>
        </is>
      </c>
      <c r="AE763" s="29" t="s">
        <v>75</v>
      </c>
      <c r="AF763" s="29"/>
      <c r="AG763" s="29"/>
      <c r="AH763" s="29" t="inlineStr">
        <f aca="false">FALSE()</f>
        <is>
          <t/>
        </is>
      </c>
      <c r="AI763" s="29" t="n">
        <v>34</v>
      </c>
      <c r="AJ763" s="29" t="s">
        <v>3064</v>
      </c>
      <c r="AK763" s="29" t="s">
        <v>84</v>
      </c>
      <c r="AL763" s="29" t="inlineStr">
        <f aca="false">FALSE()</f>
        <is>
          <t/>
        </is>
      </c>
      <c r="AM763" s="29" t="s">
        <v>3064</v>
      </c>
      <c r="AN763" s="29"/>
      <c r="AO763" s="29"/>
      <c r="AP763" s="29"/>
      <c r="AQ763" s="29"/>
      <c r="AR763" s="29"/>
      <c r="AS763" s="29"/>
      <c r="AT763" s="29"/>
      <c r="AU763" s="29"/>
      <c r="AV763" s="0" t="n">
        <v>1</v>
      </c>
      <c r="AW763" s="24" t="e">
        <f aca="false">REPLACE(INDEX(GroupVertices[group], MATCH(Edges[[#this row],[vertex 1]],GroupVertices[vertex],0)),1,1,"")</f>
        <v>#VALUE!</v>
      </c>
      <c r="AX763" s="24" t="e">
        <f aca="false">REPLACE(INDEX(GroupVertices[group], MATCH(Edges[[#this row],[vertex 2]],GroupVertices[vertex],0)),1,1,"")</f>
        <v>#VALUE!</v>
      </c>
      <c r="AY763" s="25" t="n">
        <v>1</v>
      </c>
      <c r="AZ763" s="26" t="n">
        <v>6.25</v>
      </c>
      <c r="BA763" s="25" t="n">
        <v>0</v>
      </c>
      <c r="BB763" s="26" t="n">
        <v>0</v>
      </c>
      <c r="BC763" s="25" t="n">
        <v>0</v>
      </c>
      <c r="BD763" s="26" t="n">
        <v>0</v>
      </c>
      <c r="BE763" s="25" t="n">
        <v>15</v>
      </c>
      <c r="BF763" s="26" t="n">
        <v>93.75</v>
      </c>
      <c r="BG763" s="25" t="n">
        <v>16</v>
      </c>
    </row>
    <row r="764" customFormat="false" ht="15" hidden="false" customHeight="false" outlineLevel="0" collapsed="false">
      <c r="A764" s="15" t="s">
        <v>3067</v>
      </c>
      <c r="B764" s="15" t="s">
        <v>3059</v>
      </c>
      <c r="C764" s="16" t="s">
        <v>66</v>
      </c>
      <c r="D764" s="17" t="n">
        <v>3</v>
      </c>
      <c r="E764" s="16" t="s">
        <v>67</v>
      </c>
      <c r="F764" s="18" t="n">
        <v>32</v>
      </c>
      <c r="G764" s="16"/>
      <c r="H764" s="19"/>
      <c r="I764" s="7"/>
      <c r="J764" s="7"/>
      <c r="K764" s="8" t="s">
        <v>68</v>
      </c>
      <c r="L764" s="20" t="n">
        <v>764</v>
      </c>
      <c r="M764" s="20"/>
      <c r="N764" s="10"/>
      <c r="O764" s="27" t="s">
        <v>69</v>
      </c>
      <c r="P764" s="28" t="n">
        <v>42711.2093287037</v>
      </c>
      <c r="Q764" s="27" t="s">
        <v>3060</v>
      </c>
      <c r="R764" s="27"/>
      <c r="S764" s="27"/>
      <c r="T764" s="27" t="s">
        <v>3061</v>
      </c>
      <c r="U764" s="28" t="n">
        <v>42711.2093287037</v>
      </c>
      <c r="V764" s="23" t="s">
        <v>3068</v>
      </c>
      <c r="W764" s="27"/>
      <c r="X764" s="27"/>
      <c r="Y764" s="27" t="s">
        <v>3069</v>
      </c>
      <c r="Z764" s="27"/>
      <c r="AA764" s="29" t="inlineStr">
        <f aca="false">FALSE()</f>
        <is>
          <t/>
        </is>
      </c>
      <c r="AB764" s="29" t="n">
        <v>0</v>
      </c>
      <c r="AC764" s="29"/>
      <c r="AD764" s="29" t="inlineStr">
        <f aca="false">FALSE()</f>
        <is>
          <t/>
        </is>
      </c>
      <c r="AE764" s="29" t="s">
        <v>75</v>
      </c>
      <c r="AF764" s="29"/>
      <c r="AG764" s="29"/>
      <c r="AH764" s="29" t="inlineStr">
        <f aca="false">FALSE()</f>
        <is>
          <t/>
        </is>
      </c>
      <c r="AI764" s="29" t="n">
        <v>34</v>
      </c>
      <c r="AJ764" s="29" t="s">
        <v>3064</v>
      </c>
      <c r="AK764" s="29" t="s">
        <v>135</v>
      </c>
      <c r="AL764" s="29" t="inlineStr">
        <f aca="false">FALSE()</f>
        <is>
          <t/>
        </is>
      </c>
      <c r="AM764" s="29" t="s">
        <v>3064</v>
      </c>
      <c r="AN764" s="29"/>
      <c r="AO764" s="29"/>
      <c r="AP764" s="29"/>
      <c r="AQ764" s="29"/>
      <c r="AR764" s="29"/>
      <c r="AS764" s="29"/>
      <c r="AT764" s="29"/>
      <c r="AU764" s="29"/>
      <c r="AV764" s="0" t="n">
        <v>1</v>
      </c>
      <c r="AW764" s="24" t="e">
        <f aca="false">REPLACE(INDEX(GroupVertices[group], MATCH(Edges[[#this row],[vertex 1]],GroupVertices[vertex],0)),1,1,"")</f>
        <v>#VALUE!</v>
      </c>
      <c r="AX764" s="24" t="e">
        <f aca="false">REPLACE(INDEX(GroupVertices[group], MATCH(Edges[[#this row],[vertex 2]],GroupVertices[vertex],0)),1,1,"")</f>
        <v>#VALUE!</v>
      </c>
      <c r="AY764" s="25"/>
      <c r="AZ764" s="26"/>
      <c r="BA764" s="25"/>
      <c r="BB764" s="26"/>
      <c r="BC764" s="25"/>
      <c r="BD764" s="26"/>
      <c r="BE764" s="25"/>
      <c r="BF764" s="26"/>
      <c r="BG764" s="25"/>
    </row>
    <row r="765" customFormat="false" ht="15" hidden="false" customHeight="false" outlineLevel="0" collapsed="false">
      <c r="A765" s="15" t="s">
        <v>3067</v>
      </c>
      <c r="B765" s="15" t="s">
        <v>3065</v>
      </c>
      <c r="C765" s="16" t="s">
        <v>66</v>
      </c>
      <c r="D765" s="17" t="n">
        <v>3</v>
      </c>
      <c r="E765" s="16" t="s">
        <v>67</v>
      </c>
      <c r="F765" s="18" t="n">
        <v>32</v>
      </c>
      <c r="G765" s="16"/>
      <c r="H765" s="19"/>
      <c r="I765" s="7"/>
      <c r="J765" s="7"/>
      <c r="K765" s="8" t="s">
        <v>68</v>
      </c>
      <c r="L765" s="20" t="n">
        <v>765</v>
      </c>
      <c r="M765" s="20"/>
      <c r="N765" s="10"/>
      <c r="O765" s="27" t="s">
        <v>69</v>
      </c>
      <c r="P765" s="28" t="n">
        <v>42711.2093287037</v>
      </c>
      <c r="Q765" s="27" t="s">
        <v>3060</v>
      </c>
      <c r="R765" s="27"/>
      <c r="S765" s="27"/>
      <c r="T765" s="27" t="s">
        <v>3061</v>
      </c>
      <c r="U765" s="28" t="n">
        <v>42711.2093287037</v>
      </c>
      <c r="V765" s="23" t="s">
        <v>3068</v>
      </c>
      <c r="W765" s="27"/>
      <c r="X765" s="27"/>
      <c r="Y765" s="27" t="s">
        <v>3069</v>
      </c>
      <c r="Z765" s="27"/>
      <c r="AA765" s="29" t="inlineStr">
        <f aca="false">FALSE()</f>
        <is>
          <t/>
        </is>
      </c>
      <c r="AB765" s="29" t="n">
        <v>0</v>
      </c>
      <c r="AC765" s="29"/>
      <c r="AD765" s="29" t="inlineStr">
        <f aca="false">FALSE()</f>
        <is>
          <t/>
        </is>
      </c>
      <c r="AE765" s="29" t="s">
        <v>75</v>
      </c>
      <c r="AF765" s="29"/>
      <c r="AG765" s="29"/>
      <c r="AH765" s="29" t="inlineStr">
        <f aca="false">FALSE()</f>
        <is>
          <t/>
        </is>
      </c>
      <c r="AI765" s="29" t="n">
        <v>34</v>
      </c>
      <c r="AJ765" s="29" t="s">
        <v>3064</v>
      </c>
      <c r="AK765" s="29" t="s">
        <v>135</v>
      </c>
      <c r="AL765" s="29" t="inlineStr">
        <f aca="false">FALSE()</f>
        <is>
          <t/>
        </is>
      </c>
      <c r="AM765" s="29" t="s">
        <v>3064</v>
      </c>
      <c r="AN765" s="29"/>
      <c r="AO765" s="29"/>
      <c r="AP765" s="29"/>
      <c r="AQ765" s="29"/>
      <c r="AR765" s="29"/>
      <c r="AS765" s="29"/>
      <c r="AT765" s="29"/>
      <c r="AU765" s="29"/>
      <c r="AV765" s="0" t="n">
        <v>1</v>
      </c>
      <c r="AW765" s="24" t="e">
        <f aca="false">REPLACE(INDEX(GroupVertices[group], MATCH(Edges[[#this row],[vertex 1]],GroupVertices[vertex],0)),1,1,"")</f>
        <v>#VALUE!</v>
      </c>
      <c r="AX765" s="24" t="e">
        <f aca="false">REPLACE(INDEX(GroupVertices[group], MATCH(Edges[[#this row],[vertex 2]],GroupVertices[vertex],0)),1,1,"")</f>
        <v>#VALUE!</v>
      </c>
      <c r="AY765" s="25"/>
      <c r="AZ765" s="26"/>
      <c r="BA765" s="25"/>
      <c r="BB765" s="26"/>
      <c r="BC765" s="25"/>
      <c r="BD765" s="26"/>
      <c r="BE765" s="25"/>
      <c r="BF765" s="26"/>
      <c r="BG765" s="25"/>
    </row>
    <row r="766" customFormat="false" ht="15" hidden="false" customHeight="false" outlineLevel="0" collapsed="false">
      <c r="A766" s="15" t="s">
        <v>3067</v>
      </c>
      <c r="B766" s="15" t="s">
        <v>3066</v>
      </c>
      <c r="C766" s="16" t="s">
        <v>66</v>
      </c>
      <c r="D766" s="17" t="n">
        <v>3</v>
      </c>
      <c r="E766" s="16" t="s">
        <v>67</v>
      </c>
      <c r="F766" s="18" t="n">
        <v>32</v>
      </c>
      <c r="G766" s="16"/>
      <c r="H766" s="19"/>
      <c r="I766" s="7"/>
      <c r="J766" s="7"/>
      <c r="K766" s="8" t="s">
        <v>68</v>
      </c>
      <c r="L766" s="20" t="n">
        <v>766</v>
      </c>
      <c r="M766" s="20"/>
      <c r="N766" s="10"/>
      <c r="O766" s="27" t="s">
        <v>69</v>
      </c>
      <c r="P766" s="28" t="n">
        <v>42711.2093287037</v>
      </c>
      <c r="Q766" s="27" t="s">
        <v>3060</v>
      </c>
      <c r="R766" s="27"/>
      <c r="S766" s="27"/>
      <c r="T766" s="27" t="s">
        <v>3061</v>
      </c>
      <c r="U766" s="28" t="n">
        <v>42711.2093287037</v>
      </c>
      <c r="V766" s="23" t="s">
        <v>3068</v>
      </c>
      <c r="W766" s="27"/>
      <c r="X766" s="27"/>
      <c r="Y766" s="27" t="s">
        <v>3069</v>
      </c>
      <c r="Z766" s="27"/>
      <c r="AA766" s="29" t="inlineStr">
        <f aca="false">FALSE()</f>
        <is>
          <t/>
        </is>
      </c>
      <c r="AB766" s="29" t="n">
        <v>0</v>
      </c>
      <c r="AC766" s="29"/>
      <c r="AD766" s="29" t="inlineStr">
        <f aca="false">FALSE()</f>
        <is>
          <t/>
        </is>
      </c>
      <c r="AE766" s="29" t="s">
        <v>75</v>
      </c>
      <c r="AF766" s="29"/>
      <c r="AG766" s="29"/>
      <c r="AH766" s="29" t="inlineStr">
        <f aca="false">FALSE()</f>
        <is>
          <t/>
        </is>
      </c>
      <c r="AI766" s="29" t="n">
        <v>34</v>
      </c>
      <c r="AJ766" s="29" t="s">
        <v>3064</v>
      </c>
      <c r="AK766" s="29" t="s">
        <v>135</v>
      </c>
      <c r="AL766" s="29" t="inlineStr">
        <f aca="false">FALSE()</f>
        <is>
          <t/>
        </is>
      </c>
      <c r="AM766" s="29" t="s">
        <v>3064</v>
      </c>
      <c r="AN766" s="29"/>
      <c r="AO766" s="29"/>
      <c r="AP766" s="29"/>
      <c r="AQ766" s="29"/>
      <c r="AR766" s="29"/>
      <c r="AS766" s="29"/>
      <c r="AT766" s="29"/>
      <c r="AU766" s="29"/>
      <c r="AV766" s="0" t="n">
        <v>1</v>
      </c>
      <c r="AW766" s="24" t="e">
        <f aca="false">REPLACE(INDEX(GroupVertices[group], MATCH(Edges[[#this row],[vertex 1]],GroupVertices[vertex],0)),1,1,"")</f>
        <v>#VALUE!</v>
      </c>
      <c r="AX766" s="24" t="e">
        <f aca="false">REPLACE(INDEX(GroupVertices[group], MATCH(Edges[[#this row],[vertex 2]],GroupVertices[vertex],0)),1,1,"")</f>
        <v>#VALUE!</v>
      </c>
      <c r="AY766" s="25" t="n">
        <v>1</v>
      </c>
      <c r="AZ766" s="26" t="n">
        <v>6.25</v>
      </c>
      <c r="BA766" s="25" t="n">
        <v>0</v>
      </c>
      <c r="BB766" s="26" t="n">
        <v>0</v>
      </c>
      <c r="BC766" s="25" t="n">
        <v>0</v>
      </c>
      <c r="BD766" s="26" t="n">
        <v>0</v>
      </c>
      <c r="BE766" s="25" t="n">
        <v>15</v>
      </c>
      <c r="BF766" s="26" t="n">
        <v>93.75</v>
      </c>
      <c r="BG766" s="25" t="n">
        <v>16</v>
      </c>
    </row>
    <row r="767" customFormat="false" ht="15" hidden="false" customHeight="false" outlineLevel="0" collapsed="false">
      <c r="A767" s="15" t="s">
        <v>3070</v>
      </c>
      <c r="B767" s="15" t="s">
        <v>3070</v>
      </c>
      <c r="C767" s="16" t="s">
        <v>66</v>
      </c>
      <c r="D767" s="17" t="n">
        <v>3</v>
      </c>
      <c r="E767" s="16" t="s">
        <v>67</v>
      </c>
      <c r="F767" s="18" t="n">
        <v>32</v>
      </c>
      <c r="G767" s="16"/>
      <c r="H767" s="19"/>
      <c r="I767" s="7"/>
      <c r="J767" s="7"/>
      <c r="K767" s="8" t="s">
        <v>68</v>
      </c>
      <c r="L767" s="20" t="n">
        <v>767</v>
      </c>
      <c r="M767" s="20"/>
      <c r="N767" s="10"/>
      <c r="O767" s="27" t="s">
        <v>21</v>
      </c>
      <c r="P767" s="28" t="n">
        <v>42711.278587963</v>
      </c>
      <c r="Q767" s="27" t="s">
        <v>3071</v>
      </c>
      <c r="R767" s="23" t="s">
        <v>3072</v>
      </c>
      <c r="S767" s="27" t="s">
        <v>3073</v>
      </c>
      <c r="T767" s="27" t="s">
        <v>3074</v>
      </c>
      <c r="U767" s="28" t="n">
        <v>42711.278587963</v>
      </c>
      <c r="V767" s="23" t="s">
        <v>3075</v>
      </c>
      <c r="W767" s="27"/>
      <c r="X767" s="27"/>
      <c r="Y767" s="27" t="s">
        <v>3076</v>
      </c>
      <c r="Z767" s="27"/>
      <c r="AA767" s="29" t="inlineStr">
        <f aca="false">FALSE()</f>
        <is>
          <t/>
        </is>
      </c>
      <c r="AB767" s="29" t="n">
        <v>0</v>
      </c>
      <c r="AC767" s="29"/>
      <c r="AD767" s="29" t="inlineStr">
        <f aca="false">FALSE()</f>
        <is>
          <t/>
        </is>
      </c>
      <c r="AE767" s="29" t="s">
        <v>75</v>
      </c>
      <c r="AF767" s="29"/>
      <c r="AG767" s="29"/>
      <c r="AH767" s="29" t="inlineStr">
        <f aca="false">FALSE()</f>
        <is>
          <t/>
        </is>
      </c>
      <c r="AI767" s="29" t="n">
        <v>0</v>
      </c>
      <c r="AJ767" s="29"/>
      <c r="AK767" s="29" t="s">
        <v>126</v>
      </c>
      <c r="AL767" s="29" t="inlineStr">
        <f aca="false">FALSE()</f>
        <is>
          <t/>
        </is>
      </c>
      <c r="AM767" s="29" t="s">
        <v>3076</v>
      </c>
      <c r="AN767" s="29"/>
      <c r="AO767" s="29"/>
      <c r="AP767" s="29"/>
      <c r="AQ767" s="29"/>
      <c r="AR767" s="29"/>
      <c r="AS767" s="29"/>
      <c r="AT767" s="29"/>
      <c r="AU767" s="29"/>
      <c r="AV767" s="0" t="n">
        <v>1</v>
      </c>
      <c r="AW767" s="24" t="e">
        <f aca="false">REPLACE(INDEX(GroupVertices[group], MATCH(Edges[[#this row],[vertex 1]],GroupVertices[vertex],0)),1,1,"")</f>
        <v>#VALUE!</v>
      </c>
      <c r="AX767" s="24" t="e">
        <f aca="false">REPLACE(INDEX(GroupVertices[group], MATCH(Edges[[#this row],[vertex 2]],GroupVertices[vertex],0)),1,1,"")</f>
        <v>#VALUE!</v>
      </c>
      <c r="AY767" s="25" t="n">
        <v>0</v>
      </c>
      <c r="AZ767" s="26" t="n">
        <v>0</v>
      </c>
      <c r="BA767" s="25" t="n">
        <v>0</v>
      </c>
      <c r="BB767" s="26" t="n">
        <v>0</v>
      </c>
      <c r="BC767" s="25" t="n">
        <v>0</v>
      </c>
      <c r="BD767" s="26" t="n">
        <v>0</v>
      </c>
      <c r="BE767" s="25" t="n">
        <v>12</v>
      </c>
      <c r="BF767" s="26" t="n">
        <v>100</v>
      </c>
      <c r="BG767" s="25" t="n">
        <v>12</v>
      </c>
    </row>
    <row r="768" customFormat="false" ht="15" hidden="false" customHeight="false" outlineLevel="0" collapsed="false">
      <c r="A768" s="15" t="s">
        <v>3077</v>
      </c>
      <c r="B768" s="15" t="s">
        <v>3077</v>
      </c>
      <c r="C768" s="16" t="s">
        <v>66</v>
      </c>
      <c r="D768" s="17" t="n">
        <v>3</v>
      </c>
      <c r="E768" s="16" t="s">
        <v>67</v>
      </c>
      <c r="F768" s="18" t="n">
        <v>32</v>
      </c>
      <c r="G768" s="16"/>
      <c r="H768" s="19"/>
      <c r="I768" s="7"/>
      <c r="J768" s="7"/>
      <c r="K768" s="8" t="s">
        <v>68</v>
      </c>
      <c r="L768" s="20" t="n">
        <v>768</v>
      </c>
      <c r="M768" s="20"/>
      <c r="N768" s="10"/>
      <c r="O768" s="27" t="s">
        <v>21</v>
      </c>
      <c r="P768" s="28" t="n">
        <v>42711.3087268519</v>
      </c>
      <c r="Q768" s="27" t="s">
        <v>3078</v>
      </c>
      <c r="R768" s="23" t="s">
        <v>3079</v>
      </c>
      <c r="S768" s="27" t="s">
        <v>2542</v>
      </c>
      <c r="T768" s="27" t="s">
        <v>3080</v>
      </c>
      <c r="U768" s="28" t="n">
        <v>42711.3087268519</v>
      </c>
      <c r="V768" s="23" t="s">
        <v>3081</v>
      </c>
      <c r="W768" s="27"/>
      <c r="X768" s="27"/>
      <c r="Y768" s="27" t="s">
        <v>3082</v>
      </c>
      <c r="Z768" s="27"/>
      <c r="AA768" s="29" t="inlineStr">
        <f aca="false">FALSE()</f>
        <is>
          <t/>
        </is>
      </c>
      <c r="AB768" s="29" t="n">
        <v>0</v>
      </c>
      <c r="AC768" s="29"/>
      <c r="AD768" s="29" t="inlineStr">
        <f aca="false">FALSE()</f>
        <is>
          <t/>
        </is>
      </c>
      <c r="AE768" s="29" t="s">
        <v>75</v>
      </c>
      <c r="AF768" s="29"/>
      <c r="AG768" s="29"/>
      <c r="AH768" s="29" t="inlineStr">
        <f aca="false">FALSE()</f>
        <is>
          <t/>
        </is>
      </c>
      <c r="AI768" s="29" t="n">
        <v>0</v>
      </c>
      <c r="AJ768" s="29"/>
      <c r="AK768" s="29" t="s">
        <v>3083</v>
      </c>
      <c r="AL768" s="29" t="inlineStr">
        <f aca="false">FALSE()</f>
        <is>
          <t/>
        </is>
      </c>
      <c r="AM768" s="29" t="s">
        <v>3082</v>
      </c>
      <c r="AN768" s="29"/>
      <c r="AO768" s="29"/>
      <c r="AP768" s="29"/>
      <c r="AQ768" s="29"/>
      <c r="AR768" s="29"/>
      <c r="AS768" s="29"/>
      <c r="AT768" s="29"/>
      <c r="AU768" s="29"/>
      <c r="AV768" s="0" t="n">
        <v>1</v>
      </c>
      <c r="AW768" s="24" t="e">
        <f aca="false">REPLACE(INDEX(GroupVertices[group], MATCH(Edges[[#this row],[vertex 1]],GroupVertices[vertex],0)),1,1,"")</f>
        <v>#VALUE!</v>
      </c>
      <c r="AX768" s="24" t="e">
        <f aca="false">REPLACE(INDEX(GroupVertices[group], MATCH(Edges[[#this row],[vertex 2]],GroupVertices[vertex],0)),1,1,"")</f>
        <v>#VALUE!</v>
      </c>
      <c r="AY768" s="25" t="n">
        <v>0</v>
      </c>
      <c r="AZ768" s="26" t="n">
        <v>0</v>
      </c>
      <c r="BA768" s="25" t="n">
        <v>0</v>
      </c>
      <c r="BB768" s="26" t="n">
        <v>0</v>
      </c>
      <c r="BC768" s="25" t="n">
        <v>0</v>
      </c>
      <c r="BD768" s="26" t="n">
        <v>0</v>
      </c>
      <c r="BE768" s="25" t="n">
        <v>12</v>
      </c>
      <c r="BF768" s="26" t="n">
        <v>100</v>
      </c>
      <c r="BG768" s="25" t="n">
        <v>12</v>
      </c>
    </row>
    <row r="769" customFormat="false" ht="15" hidden="false" customHeight="false" outlineLevel="0" collapsed="false">
      <c r="A769" s="15" t="s">
        <v>3084</v>
      </c>
      <c r="B769" s="15" t="s">
        <v>3084</v>
      </c>
      <c r="C769" s="16" t="s">
        <v>66</v>
      </c>
      <c r="D769" s="17" t="n">
        <v>3</v>
      </c>
      <c r="E769" s="16" t="s">
        <v>67</v>
      </c>
      <c r="F769" s="18" t="n">
        <v>32</v>
      </c>
      <c r="G769" s="16"/>
      <c r="H769" s="19"/>
      <c r="I769" s="7"/>
      <c r="J769" s="7"/>
      <c r="K769" s="8" t="s">
        <v>68</v>
      </c>
      <c r="L769" s="20" t="n">
        <v>769</v>
      </c>
      <c r="M769" s="20"/>
      <c r="N769" s="10"/>
      <c r="O769" s="27" t="s">
        <v>21</v>
      </c>
      <c r="P769" s="28" t="n">
        <v>42711.3095833333</v>
      </c>
      <c r="Q769" s="27" t="s">
        <v>3085</v>
      </c>
      <c r="R769" s="23" t="s">
        <v>3086</v>
      </c>
      <c r="S769" s="27" t="s">
        <v>2542</v>
      </c>
      <c r="T769" s="27" t="s">
        <v>3080</v>
      </c>
      <c r="U769" s="28" t="n">
        <v>42711.3095833333</v>
      </c>
      <c r="V769" s="23" t="s">
        <v>3087</v>
      </c>
      <c r="W769" s="27"/>
      <c r="X769" s="27"/>
      <c r="Y769" s="27" t="s">
        <v>3088</v>
      </c>
      <c r="Z769" s="27"/>
      <c r="AA769" s="29" t="inlineStr">
        <f aca="false">FALSE()</f>
        <is>
          <t/>
        </is>
      </c>
      <c r="AB769" s="29" t="n">
        <v>0</v>
      </c>
      <c r="AC769" s="29"/>
      <c r="AD769" s="29" t="inlineStr">
        <f aca="false">FALSE()</f>
        <is>
          <t/>
        </is>
      </c>
      <c r="AE769" s="29" t="s">
        <v>75</v>
      </c>
      <c r="AF769" s="29"/>
      <c r="AG769" s="29"/>
      <c r="AH769" s="29" t="inlineStr">
        <f aca="false">FALSE()</f>
        <is>
          <t/>
        </is>
      </c>
      <c r="AI769" s="29" t="n">
        <v>0</v>
      </c>
      <c r="AJ769" s="29"/>
      <c r="AK769" s="29" t="s">
        <v>3089</v>
      </c>
      <c r="AL769" s="29" t="inlineStr">
        <f aca="false">FALSE()</f>
        <is>
          <t/>
        </is>
      </c>
      <c r="AM769" s="29" t="s">
        <v>3088</v>
      </c>
      <c r="AN769" s="29"/>
      <c r="AO769" s="29"/>
      <c r="AP769" s="29"/>
      <c r="AQ769" s="29"/>
      <c r="AR769" s="29"/>
      <c r="AS769" s="29"/>
      <c r="AT769" s="29"/>
      <c r="AU769" s="29"/>
      <c r="AV769" s="0" t="n">
        <v>1</v>
      </c>
      <c r="AW769" s="24" t="e">
        <f aca="false">REPLACE(INDEX(GroupVertices[group], MATCH(Edges[[#this row],[vertex 1]],GroupVertices[vertex],0)),1,1,"")</f>
        <v>#VALUE!</v>
      </c>
      <c r="AX769" s="24" t="e">
        <f aca="false">REPLACE(INDEX(GroupVertices[group], MATCH(Edges[[#this row],[vertex 2]],GroupVertices[vertex],0)),1,1,"")</f>
        <v>#VALUE!</v>
      </c>
      <c r="AY769" s="25" t="n">
        <v>0</v>
      </c>
      <c r="AZ769" s="26" t="n">
        <v>0</v>
      </c>
      <c r="BA769" s="25" t="n">
        <v>0</v>
      </c>
      <c r="BB769" s="26" t="n">
        <v>0</v>
      </c>
      <c r="BC769" s="25" t="n">
        <v>0</v>
      </c>
      <c r="BD769" s="26" t="n">
        <v>0</v>
      </c>
      <c r="BE769" s="25" t="n">
        <v>12</v>
      </c>
      <c r="BF769" s="26" t="n">
        <v>100</v>
      </c>
      <c r="BG769" s="25" t="n">
        <v>12</v>
      </c>
    </row>
    <row r="770" customFormat="false" ht="15" hidden="false" customHeight="false" outlineLevel="0" collapsed="false">
      <c r="A770" s="15" t="s">
        <v>3090</v>
      </c>
      <c r="B770" s="15" t="s">
        <v>3091</v>
      </c>
      <c r="C770" s="16" t="s">
        <v>66</v>
      </c>
      <c r="D770" s="17" t="n">
        <v>3</v>
      </c>
      <c r="E770" s="16" t="s">
        <v>67</v>
      </c>
      <c r="F770" s="18" t="n">
        <v>32</v>
      </c>
      <c r="G770" s="16"/>
      <c r="H770" s="19"/>
      <c r="I770" s="7"/>
      <c r="J770" s="7"/>
      <c r="K770" s="8" t="s">
        <v>68</v>
      </c>
      <c r="L770" s="20" t="n">
        <v>770</v>
      </c>
      <c r="M770" s="20"/>
      <c r="N770" s="10"/>
      <c r="O770" s="27" t="s">
        <v>69</v>
      </c>
      <c r="P770" s="28" t="n">
        <v>42711.3611689815</v>
      </c>
      <c r="Q770" s="27" t="s">
        <v>3092</v>
      </c>
      <c r="R770" s="27"/>
      <c r="S770" s="27"/>
      <c r="T770" s="27"/>
      <c r="U770" s="28" t="n">
        <v>42711.3611689815</v>
      </c>
      <c r="V770" s="23" t="s">
        <v>3093</v>
      </c>
      <c r="W770" s="27"/>
      <c r="X770" s="27"/>
      <c r="Y770" s="27" t="s">
        <v>3094</v>
      </c>
      <c r="Z770" s="27" t="s">
        <v>3095</v>
      </c>
      <c r="AA770" s="29" t="inlineStr">
        <f aca="false">FALSE()</f>
        <is>
          <t/>
        </is>
      </c>
      <c r="AB770" s="29" t="n">
        <v>0</v>
      </c>
      <c r="AC770" s="29" t="s">
        <v>3096</v>
      </c>
      <c r="AD770" s="29" t="inlineStr">
        <f aca="false">FALSE()</f>
        <is>
          <t/>
        </is>
      </c>
      <c r="AE770" s="29" t="s">
        <v>75</v>
      </c>
      <c r="AF770" s="29"/>
      <c r="AG770" s="29"/>
      <c r="AH770" s="29" t="inlineStr">
        <f aca="false">FALSE()</f>
        <is>
          <t/>
        </is>
      </c>
      <c r="AI770" s="29" t="n">
        <v>0</v>
      </c>
      <c r="AJ770" s="29"/>
      <c r="AK770" s="29" t="s">
        <v>135</v>
      </c>
      <c r="AL770" s="29" t="inlineStr">
        <f aca="false">FALSE()</f>
        <is>
          <t/>
        </is>
      </c>
      <c r="AM770" s="29" t="s">
        <v>3095</v>
      </c>
      <c r="AN770" s="29"/>
      <c r="AO770" s="29"/>
      <c r="AP770" s="29"/>
      <c r="AQ770" s="29"/>
      <c r="AR770" s="29"/>
      <c r="AS770" s="29"/>
      <c r="AT770" s="29"/>
      <c r="AU770" s="29"/>
      <c r="AV770" s="0" t="n">
        <v>1</v>
      </c>
      <c r="AW770" s="24" t="e">
        <f aca="false">REPLACE(INDEX(GroupVertices[group], MATCH(Edges[[#this row],[vertex 1]],GroupVertices[vertex],0)),1,1,"")</f>
        <v>#VALUE!</v>
      </c>
      <c r="AX770" s="24" t="e">
        <f aca="false">REPLACE(INDEX(GroupVertices[group], MATCH(Edges[[#this row],[vertex 2]],GroupVertices[vertex],0)),1,1,"")</f>
        <v>#VALUE!</v>
      </c>
      <c r="AY770" s="25"/>
      <c r="AZ770" s="26"/>
      <c r="BA770" s="25"/>
      <c r="BB770" s="26"/>
      <c r="BC770" s="25"/>
      <c r="BD770" s="26"/>
      <c r="BE770" s="25"/>
      <c r="BF770" s="26"/>
      <c r="BG770" s="25"/>
    </row>
    <row r="771" customFormat="false" ht="15" hidden="false" customHeight="false" outlineLevel="0" collapsed="false">
      <c r="A771" s="15" t="s">
        <v>3090</v>
      </c>
      <c r="B771" s="15" t="s">
        <v>3097</v>
      </c>
      <c r="C771" s="16" t="s">
        <v>66</v>
      </c>
      <c r="D771" s="17" t="n">
        <v>3</v>
      </c>
      <c r="E771" s="16" t="s">
        <v>67</v>
      </c>
      <c r="F771" s="18" t="n">
        <v>32</v>
      </c>
      <c r="G771" s="16"/>
      <c r="H771" s="19"/>
      <c r="I771" s="7"/>
      <c r="J771" s="7"/>
      <c r="K771" s="8" t="s">
        <v>68</v>
      </c>
      <c r="L771" s="20" t="n">
        <v>771</v>
      </c>
      <c r="M771" s="20"/>
      <c r="N771" s="10"/>
      <c r="O771" s="27" t="s">
        <v>190</v>
      </c>
      <c r="P771" s="28" t="n">
        <v>42711.3611689815</v>
      </c>
      <c r="Q771" s="27" t="s">
        <v>3092</v>
      </c>
      <c r="R771" s="27"/>
      <c r="S771" s="27"/>
      <c r="T771" s="27"/>
      <c r="U771" s="28" t="n">
        <v>42711.3611689815</v>
      </c>
      <c r="V771" s="23" t="s">
        <v>3093</v>
      </c>
      <c r="W771" s="27"/>
      <c r="X771" s="27"/>
      <c r="Y771" s="27" t="s">
        <v>3094</v>
      </c>
      <c r="Z771" s="27" t="s">
        <v>3095</v>
      </c>
      <c r="AA771" s="29" t="inlineStr">
        <f aca="false">FALSE()</f>
        <is>
          <t/>
        </is>
      </c>
      <c r="AB771" s="29" t="n">
        <v>0</v>
      </c>
      <c r="AC771" s="29" t="s">
        <v>3096</v>
      </c>
      <c r="AD771" s="29" t="inlineStr">
        <f aca="false">FALSE()</f>
        <is>
          <t/>
        </is>
      </c>
      <c r="AE771" s="29" t="s">
        <v>75</v>
      </c>
      <c r="AF771" s="29"/>
      <c r="AG771" s="29"/>
      <c r="AH771" s="29" t="inlineStr">
        <f aca="false">FALSE()</f>
        <is>
          <t/>
        </is>
      </c>
      <c r="AI771" s="29" t="n">
        <v>0</v>
      </c>
      <c r="AJ771" s="29"/>
      <c r="AK771" s="29" t="s">
        <v>135</v>
      </c>
      <c r="AL771" s="29" t="inlineStr">
        <f aca="false">FALSE()</f>
        <is>
          <t/>
        </is>
      </c>
      <c r="AM771" s="29" t="s">
        <v>3095</v>
      </c>
      <c r="AN771" s="29"/>
      <c r="AO771" s="29"/>
      <c r="AP771" s="29"/>
      <c r="AQ771" s="29"/>
      <c r="AR771" s="29"/>
      <c r="AS771" s="29"/>
      <c r="AT771" s="29"/>
      <c r="AU771" s="29"/>
      <c r="AV771" s="0" t="n">
        <v>1</v>
      </c>
      <c r="AW771" s="24" t="e">
        <f aca="false">REPLACE(INDEX(GroupVertices[group], MATCH(Edges[[#this row],[vertex 1]],GroupVertices[vertex],0)),1,1,"")</f>
        <v>#VALUE!</v>
      </c>
      <c r="AX771" s="24" t="e">
        <f aca="false">REPLACE(INDEX(GroupVertices[group], MATCH(Edges[[#this row],[vertex 2]],GroupVertices[vertex],0)),1,1,"")</f>
        <v>#VALUE!</v>
      </c>
      <c r="AY771" s="25" t="n">
        <v>1</v>
      </c>
      <c r="AZ771" s="26" t="n">
        <v>7.69230769230769</v>
      </c>
      <c r="BA771" s="25" t="n">
        <v>0</v>
      </c>
      <c r="BB771" s="26" t="n">
        <v>0</v>
      </c>
      <c r="BC771" s="25" t="n">
        <v>0</v>
      </c>
      <c r="BD771" s="26" t="n">
        <v>0</v>
      </c>
      <c r="BE771" s="25" t="n">
        <v>12</v>
      </c>
      <c r="BF771" s="26" t="n">
        <v>92.3076923076923</v>
      </c>
      <c r="BG771" s="25" t="n">
        <v>13</v>
      </c>
    </row>
    <row r="772" customFormat="false" ht="15" hidden="false" customHeight="false" outlineLevel="0" collapsed="false">
      <c r="A772" s="15" t="s">
        <v>3098</v>
      </c>
      <c r="B772" s="15" t="s">
        <v>3059</v>
      </c>
      <c r="C772" s="16" t="s">
        <v>66</v>
      </c>
      <c r="D772" s="17" t="n">
        <v>3</v>
      </c>
      <c r="E772" s="16" t="s">
        <v>67</v>
      </c>
      <c r="F772" s="18" t="n">
        <v>32</v>
      </c>
      <c r="G772" s="16"/>
      <c r="H772" s="19"/>
      <c r="I772" s="7"/>
      <c r="J772" s="7"/>
      <c r="K772" s="8" t="s">
        <v>68</v>
      </c>
      <c r="L772" s="20" t="n">
        <v>772</v>
      </c>
      <c r="M772" s="20"/>
      <c r="N772" s="10"/>
      <c r="O772" s="27" t="s">
        <v>69</v>
      </c>
      <c r="P772" s="28" t="n">
        <v>42711.3647453704</v>
      </c>
      <c r="Q772" s="27" t="s">
        <v>3060</v>
      </c>
      <c r="R772" s="27"/>
      <c r="S772" s="27"/>
      <c r="T772" s="27" t="s">
        <v>3061</v>
      </c>
      <c r="U772" s="28" t="n">
        <v>42711.3647453704</v>
      </c>
      <c r="V772" s="23" t="s">
        <v>3099</v>
      </c>
      <c r="W772" s="27"/>
      <c r="X772" s="27"/>
      <c r="Y772" s="27" t="s">
        <v>3100</v>
      </c>
      <c r="Z772" s="27"/>
      <c r="AA772" s="29" t="inlineStr">
        <f aca="false">FALSE()</f>
        <is>
          <t/>
        </is>
      </c>
      <c r="AB772" s="29" t="n">
        <v>0</v>
      </c>
      <c r="AC772" s="29"/>
      <c r="AD772" s="29" t="inlineStr">
        <f aca="false">FALSE()</f>
        <is>
          <t/>
        </is>
      </c>
      <c r="AE772" s="29" t="s">
        <v>75</v>
      </c>
      <c r="AF772" s="29"/>
      <c r="AG772" s="29"/>
      <c r="AH772" s="29" t="inlineStr">
        <f aca="false">FALSE()</f>
        <is>
          <t/>
        </is>
      </c>
      <c r="AI772" s="29" t="n">
        <v>34</v>
      </c>
      <c r="AJ772" s="29" t="s">
        <v>3064</v>
      </c>
      <c r="AK772" s="29" t="s">
        <v>76</v>
      </c>
      <c r="AL772" s="29" t="inlineStr">
        <f aca="false">FALSE()</f>
        <is>
          <t/>
        </is>
      </c>
      <c r="AM772" s="29" t="s">
        <v>3064</v>
      </c>
      <c r="AN772" s="29"/>
      <c r="AO772" s="29"/>
      <c r="AP772" s="29"/>
      <c r="AQ772" s="29"/>
      <c r="AR772" s="29"/>
      <c r="AS772" s="29"/>
      <c r="AT772" s="29"/>
      <c r="AU772" s="29"/>
      <c r="AV772" s="0" t="n">
        <v>1</v>
      </c>
      <c r="AW772" s="24" t="e">
        <f aca="false">REPLACE(INDEX(GroupVertices[group], MATCH(Edges[[#this row],[vertex 1]],GroupVertices[vertex],0)),1,1,"")</f>
        <v>#VALUE!</v>
      </c>
      <c r="AX772" s="24" t="e">
        <f aca="false">REPLACE(INDEX(GroupVertices[group], MATCH(Edges[[#this row],[vertex 2]],GroupVertices[vertex],0)),1,1,"")</f>
        <v>#VALUE!</v>
      </c>
      <c r="AY772" s="25"/>
      <c r="AZ772" s="26"/>
      <c r="BA772" s="25"/>
      <c r="BB772" s="26"/>
      <c r="BC772" s="25"/>
      <c r="BD772" s="26"/>
      <c r="BE772" s="25"/>
      <c r="BF772" s="26"/>
      <c r="BG772" s="25"/>
    </row>
    <row r="773" customFormat="false" ht="15" hidden="false" customHeight="false" outlineLevel="0" collapsed="false">
      <c r="A773" s="15" t="s">
        <v>3098</v>
      </c>
      <c r="B773" s="15" t="s">
        <v>3065</v>
      </c>
      <c r="C773" s="16" t="s">
        <v>66</v>
      </c>
      <c r="D773" s="17" t="n">
        <v>3</v>
      </c>
      <c r="E773" s="16" t="s">
        <v>67</v>
      </c>
      <c r="F773" s="18" t="n">
        <v>32</v>
      </c>
      <c r="G773" s="16"/>
      <c r="H773" s="19"/>
      <c r="I773" s="7"/>
      <c r="J773" s="7"/>
      <c r="K773" s="8" t="s">
        <v>68</v>
      </c>
      <c r="L773" s="20" t="n">
        <v>773</v>
      </c>
      <c r="M773" s="20"/>
      <c r="N773" s="10"/>
      <c r="O773" s="27" t="s">
        <v>69</v>
      </c>
      <c r="P773" s="28" t="n">
        <v>42711.3647453704</v>
      </c>
      <c r="Q773" s="27" t="s">
        <v>3060</v>
      </c>
      <c r="R773" s="27"/>
      <c r="S773" s="27"/>
      <c r="T773" s="27" t="s">
        <v>3061</v>
      </c>
      <c r="U773" s="28" t="n">
        <v>42711.3647453704</v>
      </c>
      <c r="V773" s="23" t="s">
        <v>3099</v>
      </c>
      <c r="W773" s="27"/>
      <c r="X773" s="27"/>
      <c r="Y773" s="27" t="s">
        <v>3100</v>
      </c>
      <c r="Z773" s="27"/>
      <c r="AA773" s="29" t="inlineStr">
        <f aca="false">FALSE()</f>
        <is>
          <t/>
        </is>
      </c>
      <c r="AB773" s="29" t="n">
        <v>0</v>
      </c>
      <c r="AC773" s="29"/>
      <c r="AD773" s="29" t="inlineStr">
        <f aca="false">FALSE()</f>
        <is>
          <t/>
        </is>
      </c>
      <c r="AE773" s="29" t="s">
        <v>75</v>
      </c>
      <c r="AF773" s="29"/>
      <c r="AG773" s="29"/>
      <c r="AH773" s="29" t="inlineStr">
        <f aca="false">FALSE()</f>
        <is>
          <t/>
        </is>
      </c>
      <c r="AI773" s="29" t="n">
        <v>34</v>
      </c>
      <c r="AJ773" s="29" t="s">
        <v>3064</v>
      </c>
      <c r="AK773" s="29" t="s">
        <v>76</v>
      </c>
      <c r="AL773" s="29" t="inlineStr">
        <f aca="false">FALSE()</f>
        <is>
          <t/>
        </is>
      </c>
      <c r="AM773" s="29" t="s">
        <v>3064</v>
      </c>
      <c r="AN773" s="29"/>
      <c r="AO773" s="29"/>
      <c r="AP773" s="29"/>
      <c r="AQ773" s="29"/>
      <c r="AR773" s="29"/>
      <c r="AS773" s="29"/>
      <c r="AT773" s="29"/>
      <c r="AU773" s="29"/>
      <c r="AV773" s="0" t="n">
        <v>1</v>
      </c>
      <c r="AW773" s="24" t="e">
        <f aca="false">REPLACE(INDEX(GroupVertices[group], MATCH(Edges[[#this row],[vertex 1]],GroupVertices[vertex],0)),1,1,"")</f>
        <v>#VALUE!</v>
      </c>
      <c r="AX773" s="24" t="e">
        <f aca="false">REPLACE(INDEX(GroupVertices[group], MATCH(Edges[[#this row],[vertex 2]],GroupVertices[vertex],0)),1,1,"")</f>
        <v>#VALUE!</v>
      </c>
      <c r="AY773" s="25"/>
      <c r="AZ773" s="26"/>
      <c r="BA773" s="25"/>
      <c r="BB773" s="26"/>
      <c r="BC773" s="25"/>
      <c r="BD773" s="26"/>
      <c r="BE773" s="25"/>
      <c r="BF773" s="26"/>
      <c r="BG773" s="25"/>
    </row>
    <row r="774" customFormat="false" ht="15" hidden="false" customHeight="false" outlineLevel="0" collapsed="false">
      <c r="A774" s="15" t="s">
        <v>3098</v>
      </c>
      <c r="B774" s="15" t="s">
        <v>3066</v>
      </c>
      <c r="C774" s="16" t="s">
        <v>66</v>
      </c>
      <c r="D774" s="17" t="n">
        <v>3</v>
      </c>
      <c r="E774" s="16" t="s">
        <v>67</v>
      </c>
      <c r="F774" s="18" t="n">
        <v>32</v>
      </c>
      <c r="G774" s="16"/>
      <c r="H774" s="19"/>
      <c r="I774" s="7"/>
      <c r="J774" s="7"/>
      <c r="K774" s="8" t="s">
        <v>68</v>
      </c>
      <c r="L774" s="20" t="n">
        <v>774</v>
      </c>
      <c r="M774" s="20"/>
      <c r="N774" s="10"/>
      <c r="O774" s="27" t="s">
        <v>69</v>
      </c>
      <c r="P774" s="28" t="n">
        <v>42711.3647453704</v>
      </c>
      <c r="Q774" s="27" t="s">
        <v>3060</v>
      </c>
      <c r="R774" s="27"/>
      <c r="S774" s="27"/>
      <c r="T774" s="27" t="s">
        <v>3061</v>
      </c>
      <c r="U774" s="28" t="n">
        <v>42711.3647453704</v>
      </c>
      <c r="V774" s="23" t="s">
        <v>3099</v>
      </c>
      <c r="W774" s="27"/>
      <c r="X774" s="27"/>
      <c r="Y774" s="27" t="s">
        <v>3100</v>
      </c>
      <c r="Z774" s="27"/>
      <c r="AA774" s="29" t="inlineStr">
        <f aca="false">FALSE()</f>
        <is>
          <t/>
        </is>
      </c>
      <c r="AB774" s="29" t="n">
        <v>0</v>
      </c>
      <c r="AC774" s="29"/>
      <c r="AD774" s="29" t="inlineStr">
        <f aca="false">FALSE()</f>
        <is>
          <t/>
        </is>
      </c>
      <c r="AE774" s="29" t="s">
        <v>75</v>
      </c>
      <c r="AF774" s="29"/>
      <c r="AG774" s="29"/>
      <c r="AH774" s="29" t="inlineStr">
        <f aca="false">FALSE()</f>
        <is>
          <t/>
        </is>
      </c>
      <c r="AI774" s="29" t="n">
        <v>34</v>
      </c>
      <c r="AJ774" s="29" t="s">
        <v>3064</v>
      </c>
      <c r="AK774" s="29" t="s">
        <v>76</v>
      </c>
      <c r="AL774" s="29" t="inlineStr">
        <f aca="false">FALSE()</f>
        <is>
          <t/>
        </is>
      </c>
      <c r="AM774" s="29" t="s">
        <v>3064</v>
      </c>
      <c r="AN774" s="29"/>
      <c r="AO774" s="29"/>
      <c r="AP774" s="29"/>
      <c r="AQ774" s="29"/>
      <c r="AR774" s="29"/>
      <c r="AS774" s="29"/>
      <c r="AT774" s="29"/>
      <c r="AU774" s="29"/>
      <c r="AV774" s="0" t="n">
        <v>1</v>
      </c>
      <c r="AW774" s="24" t="e">
        <f aca="false">REPLACE(INDEX(GroupVertices[group], MATCH(Edges[[#this row],[vertex 1]],GroupVertices[vertex],0)),1,1,"")</f>
        <v>#VALUE!</v>
      </c>
      <c r="AX774" s="24" t="e">
        <f aca="false">REPLACE(INDEX(GroupVertices[group], MATCH(Edges[[#this row],[vertex 2]],GroupVertices[vertex],0)),1,1,"")</f>
        <v>#VALUE!</v>
      </c>
      <c r="AY774" s="25" t="n">
        <v>1</v>
      </c>
      <c r="AZ774" s="26" t="n">
        <v>6.25</v>
      </c>
      <c r="BA774" s="25" t="n">
        <v>0</v>
      </c>
      <c r="BB774" s="26" t="n">
        <v>0</v>
      </c>
      <c r="BC774" s="25" t="n">
        <v>0</v>
      </c>
      <c r="BD774" s="26" t="n">
        <v>0</v>
      </c>
      <c r="BE774" s="25" t="n">
        <v>15</v>
      </c>
      <c r="BF774" s="26" t="n">
        <v>93.75</v>
      </c>
      <c r="BG774" s="25" t="n">
        <v>16</v>
      </c>
    </row>
    <row r="775" customFormat="false" ht="15" hidden="false" customHeight="false" outlineLevel="0" collapsed="false">
      <c r="A775" s="15" t="s">
        <v>3101</v>
      </c>
      <c r="B775" s="15" t="s">
        <v>3059</v>
      </c>
      <c r="C775" s="16" t="s">
        <v>66</v>
      </c>
      <c r="D775" s="17" t="n">
        <v>3</v>
      </c>
      <c r="E775" s="16" t="s">
        <v>67</v>
      </c>
      <c r="F775" s="18" t="n">
        <v>32</v>
      </c>
      <c r="G775" s="16"/>
      <c r="H775" s="19"/>
      <c r="I775" s="7"/>
      <c r="J775" s="7"/>
      <c r="K775" s="8" t="s">
        <v>68</v>
      </c>
      <c r="L775" s="20" t="n">
        <v>775</v>
      </c>
      <c r="M775" s="20"/>
      <c r="N775" s="10"/>
      <c r="O775" s="27" t="s">
        <v>69</v>
      </c>
      <c r="P775" s="28" t="n">
        <v>42711.3688078704</v>
      </c>
      <c r="Q775" s="27" t="s">
        <v>3060</v>
      </c>
      <c r="R775" s="27"/>
      <c r="S775" s="27"/>
      <c r="T775" s="27" t="s">
        <v>3061</v>
      </c>
      <c r="U775" s="28" t="n">
        <v>42711.3688078704</v>
      </c>
      <c r="V775" s="23" t="s">
        <v>3102</v>
      </c>
      <c r="W775" s="27"/>
      <c r="X775" s="27"/>
      <c r="Y775" s="27" t="s">
        <v>3103</v>
      </c>
      <c r="Z775" s="27"/>
      <c r="AA775" s="29" t="inlineStr">
        <f aca="false">FALSE()</f>
        <is>
          <t/>
        </is>
      </c>
      <c r="AB775" s="29" t="n">
        <v>0</v>
      </c>
      <c r="AC775" s="29"/>
      <c r="AD775" s="29" t="inlineStr">
        <f aca="false">FALSE()</f>
        <is>
          <t/>
        </is>
      </c>
      <c r="AE775" s="29" t="s">
        <v>75</v>
      </c>
      <c r="AF775" s="29"/>
      <c r="AG775" s="29"/>
      <c r="AH775" s="29" t="inlineStr">
        <f aca="false">FALSE()</f>
        <is>
          <t/>
        </is>
      </c>
      <c r="AI775" s="29" t="n">
        <v>34</v>
      </c>
      <c r="AJ775" s="29" t="s">
        <v>3064</v>
      </c>
      <c r="AK775" s="29" t="s">
        <v>135</v>
      </c>
      <c r="AL775" s="29" t="inlineStr">
        <f aca="false">FALSE()</f>
        <is>
          <t/>
        </is>
      </c>
      <c r="AM775" s="29" t="s">
        <v>3064</v>
      </c>
      <c r="AN775" s="29"/>
      <c r="AO775" s="29"/>
      <c r="AP775" s="29"/>
      <c r="AQ775" s="29"/>
      <c r="AR775" s="29"/>
      <c r="AS775" s="29"/>
      <c r="AT775" s="29"/>
      <c r="AU775" s="29"/>
      <c r="AV775" s="0" t="n">
        <v>1</v>
      </c>
      <c r="AW775" s="24" t="e">
        <f aca="false">REPLACE(INDEX(GroupVertices[group], MATCH(Edges[[#this row],[vertex 1]],GroupVertices[vertex],0)),1,1,"")</f>
        <v>#VALUE!</v>
      </c>
      <c r="AX775" s="24" t="e">
        <f aca="false">REPLACE(INDEX(GroupVertices[group], MATCH(Edges[[#this row],[vertex 2]],GroupVertices[vertex],0)),1,1,"")</f>
        <v>#VALUE!</v>
      </c>
      <c r="AY775" s="25"/>
      <c r="AZ775" s="26"/>
      <c r="BA775" s="25"/>
      <c r="BB775" s="26"/>
      <c r="BC775" s="25"/>
      <c r="BD775" s="26"/>
      <c r="BE775" s="25"/>
      <c r="BF775" s="26"/>
      <c r="BG775" s="25"/>
    </row>
    <row r="776" customFormat="false" ht="15" hidden="false" customHeight="false" outlineLevel="0" collapsed="false">
      <c r="A776" s="15" t="s">
        <v>3101</v>
      </c>
      <c r="B776" s="15" t="s">
        <v>3065</v>
      </c>
      <c r="C776" s="16" t="s">
        <v>66</v>
      </c>
      <c r="D776" s="17" t="n">
        <v>3</v>
      </c>
      <c r="E776" s="16" t="s">
        <v>67</v>
      </c>
      <c r="F776" s="18" t="n">
        <v>32</v>
      </c>
      <c r="G776" s="16"/>
      <c r="H776" s="19"/>
      <c r="I776" s="7"/>
      <c r="J776" s="7"/>
      <c r="K776" s="8" t="s">
        <v>68</v>
      </c>
      <c r="L776" s="20" t="n">
        <v>776</v>
      </c>
      <c r="M776" s="20"/>
      <c r="N776" s="10"/>
      <c r="O776" s="27" t="s">
        <v>69</v>
      </c>
      <c r="P776" s="28" t="n">
        <v>42711.3688078704</v>
      </c>
      <c r="Q776" s="27" t="s">
        <v>3060</v>
      </c>
      <c r="R776" s="27"/>
      <c r="S776" s="27"/>
      <c r="T776" s="27" t="s">
        <v>3061</v>
      </c>
      <c r="U776" s="28" t="n">
        <v>42711.3688078704</v>
      </c>
      <c r="V776" s="23" t="s">
        <v>3102</v>
      </c>
      <c r="W776" s="27"/>
      <c r="X776" s="27"/>
      <c r="Y776" s="27" t="s">
        <v>3103</v>
      </c>
      <c r="Z776" s="27"/>
      <c r="AA776" s="29" t="inlineStr">
        <f aca="false">FALSE()</f>
        <is>
          <t/>
        </is>
      </c>
      <c r="AB776" s="29" t="n">
        <v>0</v>
      </c>
      <c r="AC776" s="29"/>
      <c r="AD776" s="29" t="inlineStr">
        <f aca="false">FALSE()</f>
        <is>
          <t/>
        </is>
      </c>
      <c r="AE776" s="29" t="s">
        <v>75</v>
      </c>
      <c r="AF776" s="29"/>
      <c r="AG776" s="29"/>
      <c r="AH776" s="29" t="inlineStr">
        <f aca="false">FALSE()</f>
        <is>
          <t/>
        </is>
      </c>
      <c r="AI776" s="29" t="n">
        <v>34</v>
      </c>
      <c r="AJ776" s="29" t="s">
        <v>3064</v>
      </c>
      <c r="AK776" s="29" t="s">
        <v>135</v>
      </c>
      <c r="AL776" s="29" t="inlineStr">
        <f aca="false">FALSE()</f>
        <is>
          <t/>
        </is>
      </c>
      <c r="AM776" s="29" t="s">
        <v>3064</v>
      </c>
      <c r="AN776" s="29"/>
      <c r="AO776" s="29"/>
      <c r="AP776" s="29"/>
      <c r="AQ776" s="29"/>
      <c r="AR776" s="29"/>
      <c r="AS776" s="29"/>
      <c r="AT776" s="29"/>
      <c r="AU776" s="29"/>
      <c r="AV776" s="0" t="n">
        <v>1</v>
      </c>
      <c r="AW776" s="24" t="e">
        <f aca="false">REPLACE(INDEX(GroupVertices[group], MATCH(Edges[[#this row],[vertex 1]],GroupVertices[vertex],0)),1,1,"")</f>
        <v>#VALUE!</v>
      </c>
      <c r="AX776" s="24" t="e">
        <f aca="false">REPLACE(INDEX(GroupVertices[group], MATCH(Edges[[#this row],[vertex 2]],GroupVertices[vertex],0)),1,1,"")</f>
        <v>#VALUE!</v>
      </c>
      <c r="AY776" s="25"/>
      <c r="AZ776" s="26"/>
      <c r="BA776" s="25"/>
      <c r="BB776" s="26"/>
      <c r="BC776" s="25"/>
      <c r="BD776" s="26"/>
      <c r="BE776" s="25"/>
      <c r="BF776" s="26"/>
      <c r="BG776" s="25"/>
    </row>
    <row r="777" customFormat="false" ht="15" hidden="false" customHeight="false" outlineLevel="0" collapsed="false">
      <c r="A777" s="15" t="s">
        <v>3101</v>
      </c>
      <c r="B777" s="15" t="s">
        <v>3066</v>
      </c>
      <c r="C777" s="16" t="s">
        <v>66</v>
      </c>
      <c r="D777" s="17" t="n">
        <v>3</v>
      </c>
      <c r="E777" s="16" t="s">
        <v>67</v>
      </c>
      <c r="F777" s="18" t="n">
        <v>32</v>
      </c>
      <c r="G777" s="16"/>
      <c r="H777" s="19"/>
      <c r="I777" s="7"/>
      <c r="J777" s="7"/>
      <c r="K777" s="8" t="s">
        <v>68</v>
      </c>
      <c r="L777" s="20" t="n">
        <v>777</v>
      </c>
      <c r="M777" s="20"/>
      <c r="N777" s="10"/>
      <c r="O777" s="27" t="s">
        <v>69</v>
      </c>
      <c r="P777" s="28" t="n">
        <v>42711.3688078704</v>
      </c>
      <c r="Q777" s="27" t="s">
        <v>3060</v>
      </c>
      <c r="R777" s="27"/>
      <c r="S777" s="27"/>
      <c r="T777" s="27" t="s">
        <v>3061</v>
      </c>
      <c r="U777" s="28" t="n">
        <v>42711.3688078704</v>
      </c>
      <c r="V777" s="23" t="s">
        <v>3102</v>
      </c>
      <c r="W777" s="27"/>
      <c r="X777" s="27"/>
      <c r="Y777" s="27" t="s">
        <v>3103</v>
      </c>
      <c r="Z777" s="27"/>
      <c r="AA777" s="29" t="inlineStr">
        <f aca="false">FALSE()</f>
        <is>
          <t/>
        </is>
      </c>
      <c r="AB777" s="29" t="n">
        <v>0</v>
      </c>
      <c r="AC777" s="29"/>
      <c r="AD777" s="29" t="inlineStr">
        <f aca="false">FALSE()</f>
        <is>
          <t/>
        </is>
      </c>
      <c r="AE777" s="29" t="s">
        <v>75</v>
      </c>
      <c r="AF777" s="29"/>
      <c r="AG777" s="29"/>
      <c r="AH777" s="29" t="inlineStr">
        <f aca="false">FALSE()</f>
        <is>
          <t/>
        </is>
      </c>
      <c r="AI777" s="29" t="n">
        <v>34</v>
      </c>
      <c r="AJ777" s="29" t="s">
        <v>3064</v>
      </c>
      <c r="AK777" s="29" t="s">
        <v>135</v>
      </c>
      <c r="AL777" s="29" t="inlineStr">
        <f aca="false">FALSE()</f>
        <is>
          <t/>
        </is>
      </c>
      <c r="AM777" s="29" t="s">
        <v>3064</v>
      </c>
      <c r="AN777" s="29"/>
      <c r="AO777" s="29"/>
      <c r="AP777" s="29"/>
      <c r="AQ777" s="29"/>
      <c r="AR777" s="29"/>
      <c r="AS777" s="29"/>
      <c r="AT777" s="29"/>
      <c r="AU777" s="29"/>
      <c r="AV777" s="0" t="n">
        <v>1</v>
      </c>
      <c r="AW777" s="24" t="e">
        <f aca="false">REPLACE(INDEX(GroupVertices[group], MATCH(Edges[[#this row],[vertex 1]],GroupVertices[vertex],0)),1,1,"")</f>
        <v>#VALUE!</v>
      </c>
      <c r="AX777" s="24" t="e">
        <f aca="false">REPLACE(INDEX(GroupVertices[group], MATCH(Edges[[#this row],[vertex 2]],GroupVertices[vertex],0)),1,1,"")</f>
        <v>#VALUE!</v>
      </c>
      <c r="AY777" s="25" t="n">
        <v>1</v>
      </c>
      <c r="AZ777" s="26" t="n">
        <v>6.25</v>
      </c>
      <c r="BA777" s="25" t="n">
        <v>0</v>
      </c>
      <c r="BB777" s="26" t="n">
        <v>0</v>
      </c>
      <c r="BC777" s="25" t="n">
        <v>0</v>
      </c>
      <c r="BD777" s="26" t="n">
        <v>0</v>
      </c>
      <c r="BE777" s="25" t="n">
        <v>15</v>
      </c>
      <c r="BF777" s="26" t="n">
        <v>93.75</v>
      </c>
      <c r="BG777" s="25" t="n">
        <v>16</v>
      </c>
    </row>
    <row r="778" customFormat="false" ht="15" hidden="false" customHeight="false" outlineLevel="0" collapsed="false">
      <c r="A778" s="15" t="s">
        <v>3104</v>
      </c>
      <c r="B778" s="15" t="s">
        <v>3059</v>
      </c>
      <c r="C778" s="16" t="s">
        <v>66</v>
      </c>
      <c r="D778" s="17" t="n">
        <v>3</v>
      </c>
      <c r="E778" s="16" t="s">
        <v>67</v>
      </c>
      <c r="F778" s="18" t="n">
        <v>32</v>
      </c>
      <c r="G778" s="16"/>
      <c r="H778" s="19"/>
      <c r="I778" s="7"/>
      <c r="J778" s="7"/>
      <c r="K778" s="8" t="s">
        <v>68</v>
      </c>
      <c r="L778" s="20" t="n">
        <v>778</v>
      </c>
      <c r="M778" s="20"/>
      <c r="N778" s="10"/>
      <c r="O778" s="27" t="s">
        <v>69</v>
      </c>
      <c r="P778" s="28" t="n">
        <v>42711.3688657407</v>
      </c>
      <c r="Q778" s="27" t="s">
        <v>3060</v>
      </c>
      <c r="R778" s="27"/>
      <c r="S778" s="27"/>
      <c r="T778" s="27" t="s">
        <v>3061</v>
      </c>
      <c r="U778" s="28" t="n">
        <v>42711.3688657407</v>
      </c>
      <c r="V778" s="23" t="s">
        <v>3105</v>
      </c>
      <c r="W778" s="27"/>
      <c r="X778" s="27"/>
      <c r="Y778" s="27" t="s">
        <v>3106</v>
      </c>
      <c r="Z778" s="27"/>
      <c r="AA778" s="29" t="inlineStr">
        <f aca="false">FALSE()</f>
        <is>
          <t/>
        </is>
      </c>
      <c r="AB778" s="29" t="n">
        <v>0</v>
      </c>
      <c r="AC778" s="29"/>
      <c r="AD778" s="29" t="inlineStr">
        <f aca="false">FALSE()</f>
        <is>
          <t/>
        </is>
      </c>
      <c r="AE778" s="29" t="s">
        <v>75</v>
      </c>
      <c r="AF778" s="29"/>
      <c r="AG778" s="29"/>
      <c r="AH778" s="29" t="inlineStr">
        <f aca="false">FALSE()</f>
        <is>
          <t/>
        </is>
      </c>
      <c r="AI778" s="29" t="n">
        <v>34</v>
      </c>
      <c r="AJ778" s="29" t="s">
        <v>3064</v>
      </c>
      <c r="AK778" s="29" t="s">
        <v>135</v>
      </c>
      <c r="AL778" s="29" t="inlineStr">
        <f aca="false">FALSE()</f>
        <is>
          <t/>
        </is>
      </c>
      <c r="AM778" s="29" t="s">
        <v>3064</v>
      </c>
      <c r="AN778" s="29"/>
      <c r="AO778" s="29"/>
      <c r="AP778" s="29"/>
      <c r="AQ778" s="29"/>
      <c r="AR778" s="29"/>
      <c r="AS778" s="29"/>
      <c r="AT778" s="29"/>
      <c r="AU778" s="29"/>
      <c r="AV778" s="0" t="n">
        <v>1</v>
      </c>
      <c r="AW778" s="24" t="e">
        <f aca="false">REPLACE(INDEX(GroupVertices[group], MATCH(Edges[[#this row],[vertex 1]],GroupVertices[vertex],0)),1,1,"")</f>
        <v>#VALUE!</v>
      </c>
      <c r="AX778" s="24" t="e">
        <f aca="false">REPLACE(INDEX(GroupVertices[group], MATCH(Edges[[#this row],[vertex 2]],GroupVertices[vertex],0)),1,1,"")</f>
        <v>#VALUE!</v>
      </c>
      <c r="AY778" s="25"/>
      <c r="AZ778" s="26"/>
      <c r="BA778" s="25"/>
      <c r="BB778" s="26"/>
      <c r="BC778" s="25"/>
      <c r="BD778" s="26"/>
      <c r="BE778" s="25"/>
      <c r="BF778" s="26"/>
      <c r="BG778" s="25"/>
    </row>
    <row r="779" customFormat="false" ht="15" hidden="false" customHeight="false" outlineLevel="0" collapsed="false">
      <c r="A779" s="15" t="s">
        <v>3104</v>
      </c>
      <c r="B779" s="15" t="s">
        <v>3065</v>
      </c>
      <c r="C779" s="16" t="s">
        <v>66</v>
      </c>
      <c r="D779" s="17" t="n">
        <v>3</v>
      </c>
      <c r="E779" s="16" t="s">
        <v>67</v>
      </c>
      <c r="F779" s="18" t="n">
        <v>32</v>
      </c>
      <c r="G779" s="16"/>
      <c r="H779" s="19"/>
      <c r="I779" s="7"/>
      <c r="J779" s="7"/>
      <c r="K779" s="8" t="s">
        <v>68</v>
      </c>
      <c r="L779" s="20" t="n">
        <v>779</v>
      </c>
      <c r="M779" s="20"/>
      <c r="N779" s="10"/>
      <c r="O779" s="27" t="s">
        <v>69</v>
      </c>
      <c r="P779" s="28" t="n">
        <v>42711.3688657407</v>
      </c>
      <c r="Q779" s="27" t="s">
        <v>3060</v>
      </c>
      <c r="R779" s="27"/>
      <c r="S779" s="27"/>
      <c r="T779" s="27" t="s">
        <v>3061</v>
      </c>
      <c r="U779" s="28" t="n">
        <v>42711.3688657407</v>
      </c>
      <c r="V779" s="23" t="s">
        <v>3105</v>
      </c>
      <c r="W779" s="27"/>
      <c r="X779" s="27"/>
      <c r="Y779" s="27" t="s">
        <v>3106</v>
      </c>
      <c r="Z779" s="27"/>
      <c r="AA779" s="29" t="inlineStr">
        <f aca="false">FALSE()</f>
        <is>
          <t/>
        </is>
      </c>
      <c r="AB779" s="29" t="n">
        <v>0</v>
      </c>
      <c r="AC779" s="29"/>
      <c r="AD779" s="29" t="inlineStr">
        <f aca="false">FALSE()</f>
        <is>
          <t/>
        </is>
      </c>
      <c r="AE779" s="29" t="s">
        <v>75</v>
      </c>
      <c r="AF779" s="29"/>
      <c r="AG779" s="29"/>
      <c r="AH779" s="29" t="inlineStr">
        <f aca="false">FALSE()</f>
        <is>
          <t/>
        </is>
      </c>
      <c r="AI779" s="29" t="n">
        <v>34</v>
      </c>
      <c r="AJ779" s="29" t="s">
        <v>3064</v>
      </c>
      <c r="AK779" s="29" t="s">
        <v>135</v>
      </c>
      <c r="AL779" s="29" t="inlineStr">
        <f aca="false">FALSE()</f>
        <is>
          <t/>
        </is>
      </c>
      <c r="AM779" s="29" t="s">
        <v>3064</v>
      </c>
      <c r="AN779" s="29"/>
      <c r="AO779" s="29"/>
      <c r="AP779" s="29"/>
      <c r="AQ779" s="29"/>
      <c r="AR779" s="29"/>
      <c r="AS779" s="29"/>
      <c r="AT779" s="29"/>
      <c r="AU779" s="29"/>
      <c r="AV779" s="0" t="n">
        <v>1</v>
      </c>
      <c r="AW779" s="24" t="e">
        <f aca="false">REPLACE(INDEX(GroupVertices[group], MATCH(Edges[[#this row],[vertex 1]],GroupVertices[vertex],0)),1,1,"")</f>
        <v>#VALUE!</v>
      </c>
      <c r="AX779" s="24" t="e">
        <f aca="false">REPLACE(INDEX(GroupVertices[group], MATCH(Edges[[#this row],[vertex 2]],GroupVertices[vertex],0)),1,1,"")</f>
        <v>#VALUE!</v>
      </c>
      <c r="AY779" s="25"/>
      <c r="AZ779" s="26"/>
      <c r="BA779" s="25"/>
      <c r="BB779" s="26"/>
      <c r="BC779" s="25"/>
      <c r="BD779" s="26"/>
      <c r="BE779" s="25"/>
      <c r="BF779" s="26"/>
      <c r="BG779" s="25"/>
    </row>
    <row r="780" customFormat="false" ht="15" hidden="false" customHeight="false" outlineLevel="0" collapsed="false">
      <c r="A780" s="15" t="s">
        <v>3104</v>
      </c>
      <c r="B780" s="15" t="s">
        <v>3066</v>
      </c>
      <c r="C780" s="16" t="s">
        <v>66</v>
      </c>
      <c r="D780" s="17" t="n">
        <v>3</v>
      </c>
      <c r="E780" s="16" t="s">
        <v>67</v>
      </c>
      <c r="F780" s="18" t="n">
        <v>32</v>
      </c>
      <c r="G780" s="16"/>
      <c r="H780" s="19"/>
      <c r="I780" s="7"/>
      <c r="J780" s="7"/>
      <c r="K780" s="8" t="s">
        <v>68</v>
      </c>
      <c r="L780" s="20" t="n">
        <v>780</v>
      </c>
      <c r="M780" s="20"/>
      <c r="N780" s="10"/>
      <c r="O780" s="27" t="s">
        <v>69</v>
      </c>
      <c r="P780" s="28" t="n">
        <v>42711.3688657407</v>
      </c>
      <c r="Q780" s="27" t="s">
        <v>3060</v>
      </c>
      <c r="R780" s="27"/>
      <c r="S780" s="27"/>
      <c r="T780" s="27" t="s">
        <v>3061</v>
      </c>
      <c r="U780" s="28" t="n">
        <v>42711.3688657407</v>
      </c>
      <c r="V780" s="23" t="s">
        <v>3105</v>
      </c>
      <c r="W780" s="27"/>
      <c r="X780" s="27"/>
      <c r="Y780" s="27" t="s">
        <v>3106</v>
      </c>
      <c r="Z780" s="27"/>
      <c r="AA780" s="29" t="inlineStr">
        <f aca="false">FALSE()</f>
        <is>
          <t/>
        </is>
      </c>
      <c r="AB780" s="29" t="n">
        <v>0</v>
      </c>
      <c r="AC780" s="29"/>
      <c r="AD780" s="29" t="inlineStr">
        <f aca="false">FALSE()</f>
        <is>
          <t/>
        </is>
      </c>
      <c r="AE780" s="29" t="s">
        <v>75</v>
      </c>
      <c r="AF780" s="29"/>
      <c r="AG780" s="29"/>
      <c r="AH780" s="29" t="inlineStr">
        <f aca="false">FALSE()</f>
        <is>
          <t/>
        </is>
      </c>
      <c r="AI780" s="29" t="n">
        <v>34</v>
      </c>
      <c r="AJ780" s="29" t="s">
        <v>3064</v>
      </c>
      <c r="AK780" s="29" t="s">
        <v>135</v>
      </c>
      <c r="AL780" s="29" t="inlineStr">
        <f aca="false">FALSE()</f>
        <is>
          <t/>
        </is>
      </c>
      <c r="AM780" s="29" t="s">
        <v>3064</v>
      </c>
      <c r="AN780" s="29"/>
      <c r="AO780" s="29"/>
      <c r="AP780" s="29"/>
      <c r="AQ780" s="29"/>
      <c r="AR780" s="29"/>
      <c r="AS780" s="29"/>
      <c r="AT780" s="29"/>
      <c r="AU780" s="29"/>
      <c r="AV780" s="0" t="n">
        <v>1</v>
      </c>
      <c r="AW780" s="24" t="e">
        <f aca="false">REPLACE(INDEX(GroupVertices[group], MATCH(Edges[[#this row],[vertex 1]],GroupVertices[vertex],0)),1,1,"")</f>
        <v>#VALUE!</v>
      </c>
      <c r="AX780" s="24" t="e">
        <f aca="false">REPLACE(INDEX(GroupVertices[group], MATCH(Edges[[#this row],[vertex 2]],GroupVertices[vertex],0)),1,1,"")</f>
        <v>#VALUE!</v>
      </c>
      <c r="AY780" s="25" t="n">
        <v>1</v>
      </c>
      <c r="AZ780" s="26" t="n">
        <v>6.25</v>
      </c>
      <c r="BA780" s="25" t="n">
        <v>0</v>
      </c>
      <c r="BB780" s="26" t="n">
        <v>0</v>
      </c>
      <c r="BC780" s="25" t="n">
        <v>0</v>
      </c>
      <c r="BD780" s="26" t="n">
        <v>0</v>
      </c>
      <c r="BE780" s="25" t="n">
        <v>15</v>
      </c>
      <c r="BF780" s="26" t="n">
        <v>93.75</v>
      </c>
      <c r="BG780" s="25" t="n">
        <v>16</v>
      </c>
    </row>
    <row r="781" customFormat="false" ht="15" hidden="false" customHeight="false" outlineLevel="0" collapsed="false">
      <c r="A781" s="15" t="s">
        <v>3107</v>
      </c>
      <c r="B781" s="15" t="s">
        <v>3059</v>
      </c>
      <c r="C781" s="16" t="s">
        <v>66</v>
      </c>
      <c r="D781" s="17" t="n">
        <v>3</v>
      </c>
      <c r="E781" s="16" t="s">
        <v>67</v>
      </c>
      <c r="F781" s="18" t="n">
        <v>32</v>
      </c>
      <c r="G781" s="16"/>
      <c r="H781" s="19"/>
      <c r="I781" s="7"/>
      <c r="J781" s="7"/>
      <c r="K781" s="8" t="s">
        <v>68</v>
      </c>
      <c r="L781" s="20" t="n">
        <v>781</v>
      </c>
      <c r="M781" s="20"/>
      <c r="N781" s="10"/>
      <c r="O781" s="27" t="s">
        <v>69</v>
      </c>
      <c r="P781" s="28" t="n">
        <v>42711.3698726852</v>
      </c>
      <c r="Q781" s="27" t="s">
        <v>3060</v>
      </c>
      <c r="R781" s="27"/>
      <c r="S781" s="27"/>
      <c r="T781" s="27" t="s">
        <v>3061</v>
      </c>
      <c r="U781" s="28" t="n">
        <v>42711.3698726852</v>
      </c>
      <c r="V781" s="23" t="s">
        <v>3108</v>
      </c>
      <c r="W781" s="27"/>
      <c r="X781" s="27"/>
      <c r="Y781" s="27" t="s">
        <v>3109</v>
      </c>
      <c r="Z781" s="27"/>
      <c r="AA781" s="29" t="inlineStr">
        <f aca="false">FALSE()</f>
        <is>
          <t/>
        </is>
      </c>
      <c r="AB781" s="29" t="n">
        <v>0</v>
      </c>
      <c r="AC781" s="29"/>
      <c r="AD781" s="29" t="inlineStr">
        <f aca="false">FALSE()</f>
        <is>
          <t/>
        </is>
      </c>
      <c r="AE781" s="29" t="s">
        <v>75</v>
      </c>
      <c r="AF781" s="29"/>
      <c r="AG781" s="29"/>
      <c r="AH781" s="29" t="inlineStr">
        <f aca="false">FALSE()</f>
        <is>
          <t/>
        </is>
      </c>
      <c r="AI781" s="29" t="n">
        <v>34</v>
      </c>
      <c r="AJ781" s="29" t="s">
        <v>3064</v>
      </c>
      <c r="AK781" s="29" t="s">
        <v>135</v>
      </c>
      <c r="AL781" s="29" t="inlineStr">
        <f aca="false">FALSE()</f>
        <is>
          <t/>
        </is>
      </c>
      <c r="AM781" s="29" t="s">
        <v>3064</v>
      </c>
      <c r="AN781" s="29"/>
      <c r="AO781" s="29"/>
      <c r="AP781" s="29"/>
      <c r="AQ781" s="29"/>
      <c r="AR781" s="29"/>
      <c r="AS781" s="29"/>
      <c r="AT781" s="29"/>
      <c r="AU781" s="29"/>
      <c r="AV781" s="0" t="n">
        <v>1</v>
      </c>
      <c r="AW781" s="24" t="e">
        <f aca="false">REPLACE(INDEX(GroupVertices[group], MATCH(Edges[[#this row],[vertex 1]],GroupVertices[vertex],0)),1,1,"")</f>
        <v>#VALUE!</v>
      </c>
      <c r="AX781" s="24" t="e">
        <f aca="false">REPLACE(INDEX(GroupVertices[group], MATCH(Edges[[#this row],[vertex 2]],GroupVertices[vertex],0)),1,1,"")</f>
        <v>#VALUE!</v>
      </c>
      <c r="AY781" s="25"/>
      <c r="AZ781" s="26"/>
      <c r="BA781" s="25"/>
      <c r="BB781" s="26"/>
      <c r="BC781" s="25"/>
      <c r="BD781" s="26"/>
      <c r="BE781" s="25"/>
      <c r="BF781" s="26"/>
      <c r="BG781" s="25"/>
    </row>
    <row r="782" customFormat="false" ht="15" hidden="false" customHeight="false" outlineLevel="0" collapsed="false">
      <c r="A782" s="15" t="s">
        <v>3107</v>
      </c>
      <c r="B782" s="15" t="s">
        <v>3065</v>
      </c>
      <c r="C782" s="16" t="s">
        <v>66</v>
      </c>
      <c r="D782" s="17" t="n">
        <v>3</v>
      </c>
      <c r="E782" s="16" t="s">
        <v>67</v>
      </c>
      <c r="F782" s="18" t="n">
        <v>32</v>
      </c>
      <c r="G782" s="16"/>
      <c r="H782" s="19"/>
      <c r="I782" s="7"/>
      <c r="J782" s="7"/>
      <c r="K782" s="8" t="s">
        <v>68</v>
      </c>
      <c r="L782" s="20" t="n">
        <v>782</v>
      </c>
      <c r="M782" s="20"/>
      <c r="N782" s="10"/>
      <c r="O782" s="27" t="s">
        <v>69</v>
      </c>
      <c r="P782" s="28" t="n">
        <v>42711.3698726852</v>
      </c>
      <c r="Q782" s="27" t="s">
        <v>3060</v>
      </c>
      <c r="R782" s="27"/>
      <c r="S782" s="27"/>
      <c r="T782" s="27" t="s">
        <v>3061</v>
      </c>
      <c r="U782" s="28" t="n">
        <v>42711.3698726852</v>
      </c>
      <c r="V782" s="23" t="s">
        <v>3108</v>
      </c>
      <c r="W782" s="27"/>
      <c r="X782" s="27"/>
      <c r="Y782" s="27" t="s">
        <v>3109</v>
      </c>
      <c r="Z782" s="27"/>
      <c r="AA782" s="29" t="inlineStr">
        <f aca="false">FALSE()</f>
        <is>
          <t/>
        </is>
      </c>
      <c r="AB782" s="29" t="n">
        <v>0</v>
      </c>
      <c r="AC782" s="29"/>
      <c r="AD782" s="29" t="inlineStr">
        <f aca="false">FALSE()</f>
        <is>
          <t/>
        </is>
      </c>
      <c r="AE782" s="29" t="s">
        <v>75</v>
      </c>
      <c r="AF782" s="29"/>
      <c r="AG782" s="29"/>
      <c r="AH782" s="29" t="inlineStr">
        <f aca="false">FALSE()</f>
        <is>
          <t/>
        </is>
      </c>
      <c r="AI782" s="29" t="n">
        <v>34</v>
      </c>
      <c r="AJ782" s="29" t="s">
        <v>3064</v>
      </c>
      <c r="AK782" s="29" t="s">
        <v>135</v>
      </c>
      <c r="AL782" s="29" t="inlineStr">
        <f aca="false">FALSE()</f>
        <is>
          <t/>
        </is>
      </c>
      <c r="AM782" s="29" t="s">
        <v>3064</v>
      </c>
      <c r="AN782" s="29"/>
      <c r="AO782" s="29"/>
      <c r="AP782" s="29"/>
      <c r="AQ782" s="29"/>
      <c r="AR782" s="29"/>
      <c r="AS782" s="29"/>
      <c r="AT782" s="29"/>
      <c r="AU782" s="29"/>
      <c r="AV782" s="0" t="n">
        <v>1</v>
      </c>
      <c r="AW782" s="24" t="e">
        <f aca="false">REPLACE(INDEX(GroupVertices[group], MATCH(Edges[[#this row],[vertex 1]],GroupVertices[vertex],0)),1,1,"")</f>
        <v>#VALUE!</v>
      </c>
      <c r="AX782" s="24" t="e">
        <f aca="false">REPLACE(INDEX(GroupVertices[group], MATCH(Edges[[#this row],[vertex 2]],GroupVertices[vertex],0)),1,1,"")</f>
        <v>#VALUE!</v>
      </c>
      <c r="AY782" s="25"/>
      <c r="AZ782" s="26"/>
      <c r="BA782" s="25"/>
      <c r="BB782" s="26"/>
      <c r="BC782" s="25"/>
      <c r="BD782" s="26"/>
      <c r="BE782" s="25"/>
      <c r="BF782" s="26"/>
      <c r="BG782" s="25"/>
    </row>
    <row r="783" customFormat="false" ht="15" hidden="false" customHeight="false" outlineLevel="0" collapsed="false">
      <c r="A783" s="15" t="s">
        <v>3107</v>
      </c>
      <c r="B783" s="15" t="s">
        <v>3066</v>
      </c>
      <c r="C783" s="16" t="s">
        <v>66</v>
      </c>
      <c r="D783" s="17" t="n">
        <v>3</v>
      </c>
      <c r="E783" s="16" t="s">
        <v>67</v>
      </c>
      <c r="F783" s="18" t="n">
        <v>32</v>
      </c>
      <c r="G783" s="16"/>
      <c r="H783" s="19"/>
      <c r="I783" s="7"/>
      <c r="J783" s="7"/>
      <c r="K783" s="8" t="s">
        <v>68</v>
      </c>
      <c r="L783" s="20" t="n">
        <v>783</v>
      </c>
      <c r="M783" s="20"/>
      <c r="N783" s="10"/>
      <c r="O783" s="27" t="s">
        <v>69</v>
      </c>
      <c r="P783" s="28" t="n">
        <v>42711.3698726852</v>
      </c>
      <c r="Q783" s="27" t="s">
        <v>3060</v>
      </c>
      <c r="R783" s="27"/>
      <c r="S783" s="27"/>
      <c r="T783" s="27" t="s">
        <v>3061</v>
      </c>
      <c r="U783" s="28" t="n">
        <v>42711.3698726852</v>
      </c>
      <c r="V783" s="23" t="s">
        <v>3108</v>
      </c>
      <c r="W783" s="27"/>
      <c r="X783" s="27"/>
      <c r="Y783" s="27" t="s">
        <v>3109</v>
      </c>
      <c r="Z783" s="27"/>
      <c r="AA783" s="29" t="inlineStr">
        <f aca="false">FALSE()</f>
        <is>
          <t/>
        </is>
      </c>
      <c r="AB783" s="29" t="n">
        <v>0</v>
      </c>
      <c r="AC783" s="29"/>
      <c r="AD783" s="29" t="inlineStr">
        <f aca="false">FALSE()</f>
        <is>
          <t/>
        </is>
      </c>
      <c r="AE783" s="29" t="s">
        <v>75</v>
      </c>
      <c r="AF783" s="29"/>
      <c r="AG783" s="29"/>
      <c r="AH783" s="29" t="inlineStr">
        <f aca="false">FALSE()</f>
        <is>
          <t/>
        </is>
      </c>
      <c r="AI783" s="29" t="n">
        <v>34</v>
      </c>
      <c r="AJ783" s="29" t="s">
        <v>3064</v>
      </c>
      <c r="AK783" s="29" t="s">
        <v>135</v>
      </c>
      <c r="AL783" s="29" t="inlineStr">
        <f aca="false">FALSE()</f>
        <is>
          <t/>
        </is>
      </c>
      <c r="AM783" s="29" t="s">
        <v>3064</v>
      </c>
      <c r="AN783" s="29"/>
      <c r="AO783" s="29"/>
      <c r="AP783" s="29"/>
      <c r="AQ783" s="29"/>
      <c r="AR783" s="29"/>
      <c r="AS783" s="29"/>
      <c r="AT783" s="29"/>
      <c r="AU783" s="29"/>
      <c r="AV783" s="0" t="n">
        <v>1</v>
      </c>
      <c r="AW783" s="24" t="e">
        <f aca="false">REPLACE(INDEX(GroupVertices[group], MATCH(Edges[[#this row],[vertex 1]],GroupVertices[vertex],0)),1,1,"")</f>
        <v>#VALUE!</v>
      </c>
      <c r="AX783" s="24" t="e">
        <f aca="false">REPLACE(INDEX(GroupVertices[group], MATCH(Edges[[#this row],[vertex 2]],GroupVertices[vertex],0)),1,1,"")</f>
        <v>#VALUE!</v>
      </c>
      <c r="AY783" s="25" t="n">
        <v>1</v>
      </c>
      <c r="AZ783" s="26" t="n">
        <v>6.25</v>
      </c>
      <c r="BA783" s="25" t="n">
        <v>0</v>
      </c>
      <c r="BB783" s="26" t="n">
        <v>0</v>
      </c>
      <c r="BC783" s="25" t="n">
        <v>0</v>
      </c>
      <c r="BD783" s="26" t="n">
        <v>0</v>
      </c>
      <c r="BE783" s="25" t="n">
        <v>15</v>
      </c>
      <c r="BF783" s="26" t="n">
        <v>93.75</v>
      </c>
      <c r="BG783" s="25" t="n">
        <v>16</v>
      </c>
    </row>
    <row r="784" customFormat="false" ht="15" hidden="false" customHeight="false" outlineLevel="0" collapsed="false">
      <c r="A784" s="15" t="s">
        <v>3110</v>
      </c>
      <c r="B784" s="15" t="s">
        <v>3059</v>
      </c>
      <c r="C784" s="16" t="s">
        <v>66</v>
      </c>
      <c r="D784" s="17" t="n">
        <v>3</v>
      </c>
      <c r="E784" s="16" t="s">
        <v>67</v>
      </c>
      <c r="F784" s="18" t="n">
        <v>32</v>
      </c>
      <c r="G784" s="16"/>
      <c r="H784" s="19"/>
      <c r="I784" s="7"/>
      <c r="J784" s="7"/>
      <c r="K784" s="8" t="s">
        <v>68</v>
      </c>
      <c r="L784" s="20" t="n">
        <v>784</v>
      </c>
      <c r="M784" s="20"/>
      <c r="N784" s="10"/>
      <c r="O784" s="27" t="s">
        <v>69</v>
      </c>
      <c r="P784" s="28" t="n">
        <v>42711.370162037</v>
      </c>
      <c r="Q784" s="27" t="s">
        <v>3060</v>
      </c>
      <c r="R784" s="27"/>
      <c r="S784" s="27"/>
      <c r="T784" s="27" t="s">
        <v>3061</v>
      </c>
      <c r="U784" s="28" t="n">
        <v>42711.370162037</v>
      </c>
      <c r="V784" s="23" t="s">
        <v>3111</v>
      </c>
      <c r="W784" s="27"/>
      <c r="X784" s="27"/>
      <c r="Y784" s="27" t="s">
        <v>3112</v>
      </c>
      <c r="Z784" s="27"/>
      <c r="AA784" s="29" t="inlineStr">
        <f aca="false">FALSE()</f>
        <is>
          <t/>
        </is>
      </c>
      <c r="AB784" s="29" t="n">
        <v>0</v>
      </c>
      <c r="AC784" s="29"/>
      <c r="AD784" s="29" t="inlineStr">
        <f aca="false">FALSE()</f>
        <is>
          <t/>
        </is>
      </c>
      <c r="AE784" s="29" t="s">
        <v>75</v>
      </c>
      <c r="AF784" s="29"/>
      <c r="AG784" s="29"/>
      <c r="AH784" s="29" t="inlineStr">
        <f aca="false">FALSE()</f>
        <is>
          <t/>
        </is>
      </c>
      <c r="AI784" s="29" t="n">
        <v>34</v>
      </c>
      <c r="AJ784" s="29" t="s">
        <v>3064</v>
      </c>
      <c r="AK784" s="29" t="s">
        <v>135</v>
      </c>
      <c r="AL784" s="29" t="inlineStr">
        <f aca="false">FALSE()</f>
        <is>
          <t/>
        </is>
      </c>
      <c r="AM784" s="29" t="s">
        <v>3064</v>
      </c>
      <c r="AN784" s="29"/>
      <c r="AO784" s="29"/>
      <c r="AP784" s="29"/>
      <c r="AQ784" s="29"/>
      <c r="AR784" s="29"/>
      <c r="AS784" s="29"/>
      <c r="AT784" s="29"/>
      <c r="AU784" s="29"/>
      <c r="AV784" s="0" t="n">
        <v>1</v>
      </c>
      <c r="AW784" s="24" t="e">
        <f aca="false">REPLACE(INDEX(GroupVertices[group], MATCH(Edges[[#this row],[vertex 1]],GroupVertices[vertex],0)),1,1,"")</f>
        <v>#VALUE!</v>
      </c>
      <c r="AX784" s="24" t="e">
        <f aca="false">REPLACE(INDEX(GroupVertices[group], MATCH(Edges[[#this row],[vertex 2]],GroupVertices[vertex],0)),1,1,"")</f>
        <v>#VALUE!</v>
      </c>
      <c r="AY784" s="25"/>
      <c r="AZ784" s="26"/>
      <c r="BA784" s="25"/>
      <c r="BB784" s="26"/>
      <c r="BC784" s="25"/>
      <c r="BD784" s="26"/>
      <c r="BE784" s="25"/>
      <c r="BF784" s="26"/>
      <c r="BG784" s="25"/>
    </row>
    <row r="785" customFormat="false" ht="15" hidden="false" customHeight="false" outlineLevel="0" collapsed="false">
      <c r="A785" s="15" t="s">
        <v>3110</v>
      </c>
      <c r="B785" s="15" t="s">
        <v>3065</v>
      </c>
      <c r="C785" s="16" t="s">
        <v>66</v>
      </c>
      <c r="D785" s="17" t="n">
        <v>3</v>
      </c>
      <c r="E785" s="16" t="s">
        <v>67</v>
      </c>
      <c r="F785" s="18" t="n">
        <v>32</v>
      </c>
      <c r="G785" s="16"/>
      <c r="H785" s="19"/>
      <c r="I785" s="7"/>
      <c r="J785" s="7"/>
      <c r="K785" s="8" t="s">
        <v>68</v>
      </c>
      <c r="L785" s="20" t="n">
        <v>785</v>
      </c>
      <c r="M785" s="20"/>
      <c r="N785" s="10"/>
      <c r="O785" s="27" t="s">
        <v>69</v>
      </c>
      <c r="P785" s="28" t="n">
        <v>42711.370162037</v>
      </c>
      <c r="Q785" s="27" t="s">
        <v>3060</v>
      </c>
      <c r="R785" s="27"/>
      <c r="S785" s="27"/>
      <c r="T785" s="27" t="s">
        <v>3061</v>
      </c>
      <c r="U785" s="28" t="n">
        <v>42711.370162037</v>
      </c>
      <c r="V785" s="23" t="s">
        <v>3111</v>
      </c>
      <c r="W785" s="27"/>
      <c r="X785" s="27"/>
      <c r="Y785" s="27" t="s">
        <v>3112</v>
      </c>
      <c r="Z785" s="27"/>
      <c r="AA785" s="29" t="inlineStr">
        <f aca="false">FALSE()</f>
        <is>
          <t/>
        </is>
      </c>
      <c r="AB785" s="29" t="n">
        <v>0</v>
      </c>
      <c r="AC785" s="29"/>
      <c r="AD785" s="29" t="inlineStr">
        <f aca="false">FALSE()</f>
        <is>
          <t/>
        </is>
      </c>
      <c r="AE785" s="29" t="s">
        <v>75</v>
      </c>
      <c r="AF785" s="29"/>
      <c r="AG785" s="29"/>
      <c r="AH785" s="29" t="inlineStr">
        <f aca="false">FALSE()</f>
        <is>
          <t/>
        </is>
      </c>
      <c r="AI785" s="29" t="n">
        <v>34</v>
      </c>
      <c r="AJ785" s="29" t="s">
        <v>3064</v>
      </c>
      <c r="AK785" s="29" t="s">
        <v>135</v>
      </c>
      <c r="AL785" s="29" t="inlineStr">
        <f aca="false">FALSE()</f>
        <is>
          <t/>
        </is>
      </c>
      <c r="AM785" s="29" t="s">
        <v>3064</v>
      </c>
      <c r="AN785" s="29"/>
      <c r="AO785" s="29"/>
      <c r="AP785" s="29"/>
      <c r="AQ785" s="29"/>
      <c r="AR785" s="29"/>
      <c r="AS785" s="29"/>
      <c r="AT785" s="29"/>
      <c r="AU785" s="29"/>
      <c r="AV785" s="0" t="n">
        <v>1</v>
      </c>
      <c r="AW785" s="24" t="e">
        <f aca="false">REPLACE(INDEX(GroupVertices[group], MATCH(Edges[[#this row],[vertex 1]],GroupVertices[vertex],0)),1,1,"")</f>
        <v>#VALUE!</v>
      </c>
      <c r="AX785" s="24" t="e">
        <f aca="false">REPLACE(INDEX(GroupVertices[group], MATCH(Edges[[#this row],[vertex 2]],GroupVertices[vertex],0)),1,1,"")</f>
        <v>#VALUE!</v>
      </c>
      <c r="AY785" s="25"/>
      <c r="AZ785" s="26"/>
      <c r="BA785" s="25"/>
      <c r="BB785" s="26"/>
      <c r="BC785" s="25"/>
      <c r="BD785" s="26"/>
      <c r="BE785" s="25"/>
      <c r="BF785" s="26"/>
      <c r="BG785" s="25"/>
    </row>
    <row r="786" customFormat="false" ht="15" hidden="false" customHeight="false" outlineLevel="0" collapsed="false">
      <c r="A786" s="15" t="s">
        <v>3110</v>
      </c>
      <c r="B786" s="15" t="s">
        <v>3066</v>
      </c>
      <c r="C786" s="16" t="s">
        <v>66</v>
      </c>
      <c r="D786" s="17" t="n">
        <v>3</v>
      </c>
      <c r="E786" s="16" t="s">
        <v>67</v>
      </c>
      <c r="F786" s="18" t="n">
        <v>32</v>
      </c>
      <c r="G786" s="16"/>
      <c r="H786" s="19"/>
      <c r="I786" s="7"/>
      <c r="J786" s="7"/>
      <c r="K786" s="8" t="s">
        <v>68</v>
      </c>
      <c r="L786" s="20" t="n">
        <v>786</v>
      </c>
      <c r="M786" s="20"/>
      <c r="N786" s="10"/>
      <c r="O786" s="27" t="s">
        <v>69</v>
      </c>
      <c r="P786" s="28" t="n">
        <v>42711.370162037</v>
      </c>
      <c r="Q786" s="27" t="s">
        <v>3060</v>
      </c>
      <c r="R786" s="27"/>
      <c r="S786" s="27"/>
      <c r="T786" s="27" t="s">
        <v>3061</v>
      </c>
      <c r="U786" s="28" t="n">
        <v>42711.370162037</v>
      </c>
      <c r="V786" s="23" t="s">
        <v>3111</v>
      </c>
      <c r="W786" s="27"/>
      <c r="X786" s="27"/>
      <c r="Y786" s="27" t="s">
        <v>3112</v>
      </c>
      <c r="Z786" s="27"/>
      <c r="AA786" s="29" t="inlineStr">
        <f aca="false">FALSE()</f>
        <is>
          <t/>
        </is>
      </c>
      <c r="AB786" s="29" t="n">
        <v>0</v>
      </c>
      <c r="AC786" s="29"/>
      <c r="AD786" s="29" t="inlineStr">
        <f aca="false">FALSE()</f>
        <is>
          <t/>
        </is>
      </c>
      <c r="AE786" s="29" t="s">
        <v>75</v>
      </c>
      <c r="AF786" s="29"/>
      <c r="AG786" s="29"/>
      <c r="AH786" s="29" t="inlineStr">
        <f aca="false">FALSE()</f>
        <is>
          <t/>
        </is>
      </c>
      <c r="AI786" s="29" t="n">
        <v>34</v>
      </c>
      <c r="AJ786" s="29" t="s">
        <v>3064</v>
      </c>
      <c r="AK786" s="29" t="s">
        <v>135</v>
      </c>
      <c r="AL786" s="29" t="inlineStr">
        <f aca="false">FALSE()</f>
        <is>
          <t/>
        </is>
      </c>
      <c r="AM786" s="29" t="s">
        <v>3064</v>
      </c>
      <c r="AN786" s="29"/>
      <c r="AO786" s="29"/>
      <c r="AP786" s="29"/>
      <c r="AQ786" s="29"/>
      <c r="AR786" s="29"/>
      <c r="AS786" s="29"/>
      <c r="AT786" s="29"/>
      <c r="AU786" s="29"/>
      <c r="AV786" s="0" t="n">
        <v>1</v>
      </c>
      <c r="AW786" s="24" t="e">
        <f aca="false">REPLACE(INDEX(GroupVertices[group], MATCH(Edges[[#this row],[vertex 1]],GroupVertices[vertex],0)),1,1,"")</f>
        <v>#VALUE!</v>
      </c>
      <c r="AX786" s="24" t="e">
        <f aca="false">REPLACE(INDEX(GroupVertices[group], MATCH(Edges[[#this row],[vertex 2]],GroupVertices[vertex],0)),1,1,"")</f>
        <v>#VALUE!</v>
      </c>
      <c r="AY786" s="25" t="n">
        <v>1</v>
      </c>
      <c r="AZ786" s="26" t="n">
        <v>6.25</v>
      </c>
      <c r="BA786" s="25" t="n">
        <v>0</v>
      </c>
      <c r="BB786" s="26" t="n">
        <v>0</v>
      </c>
      <c r="BC786" s="25" t="n">
        <v>0</v>
      </c>
      <c r="BD786" s="26" t="n">
        <v>0</v>
      </c>
      <c r="BE786" s="25" t="n">
        <v>15</v>
      </c>
      <c r="BF786" s="26" t="n">
        <v>93.75</v>
      </c>
      <c r="BG786" s="25" t="n">
        <v>16</v>
      </c>
    </row>
    <row r="787" customFormat="false" ht="15" hidden="false" customHeight="false" outlineLevel="0" collapsed="false">
      <c r="A787" s="15" t="s">
        <v>3113</v>
      </c>
      <c r="B787" s="15" t="s">
        <v>3059</v>
      </c>
      <c r="C787" s="16" t="s">
        <v>66</v>
      </c>
      <c r="D787" s="17" t="n">
        <v>3</v>
      </c>
      <c r="E787" s="16" t="s">
        <v>67</v>
      </c>
      <c r="F787" s="18" t="n">
        <v>32</v>
      </c>
      <c r="G787" s="16"/>
      <c r="H787" s="19"/>
      <c r="I787" s="7"/>
      <c r="J787" s="7"/>
      <c r="K787" s="8" t="s">
        <v>68</v>
      </c>
      <c r="L787" s="20" t="n">
        <v>787</v>
      </c>
      <c r="M787" s="20"/>
      <c r="N787" s="10"/>
      <c r="O787" s="27" t="s">
        <v>69</v>
      </c>
      <c r="P787" s="28" t="n">
        <v>42711.3714467593</v>
      </c>
      <c r="Q787" s="27" t="s">
        <v>3060</v>
      </c>
      <c r="R787" s="27"/>
      <c r="S787" s="27"/>
      <c r="T787" s="27" t="s">
        <v>3061</v>
      </c>
      <c r="U787" s="28" t="n">
        <v>42711.3714467593</v>
      </c>
      <c r="V787" s="23" t="s">
        <v>3114</v>
      </c>
      <c r="W787" s="27"/>
      <c r="X787" s="27"/>
      <c r="Y787" s="27" t="s">
        <v>3115</v>
      </c>
      <c r="Z787" s="27"/>
      <c r="AA787" s="29" t="inlineStr">
        <f aca="false">FALSE()</f>
        <is>
          <t/>
        </is>
      </c>
      <c r="AB787" s="29" t="n">
        <v>0</v>
      </c>
      <c r="AC787" s="29"/>
      <c r="AD787" s="29" t="inlineStr">
        <f aca="false">FALSE()</f>
        <is>
          <t/>
        </is>
      </c>
      <c r="AE787" s="29" t="s">
        <v>75</v>
      </c>
      <c r="AF787" s="29"/>
      <c r="AG787" s="29"/>
      <c r="AH787" s="29" t="inlineStr">
        <f aca="false">FALSE()</f>
        <is>
          <t/>
        </is>
      </c>
      <c r="AI787" s="29" t="n">
        <v>34</v>
      </c>
      <c r="AJ787" s="29" t="s">
        <v>3064</v>
      </c>
      <c r="AK787" s="29" t="s">
        <v>135</v>
      </c>
      <c r="AL787" s="29" t="inlineStr">
        <f aca="false">FALSE()</f>
        <is>
          <t/>
        </is>
      </c>
      <c r="AM787" s="29" t="s">
        <v>3064</v>
      </c>
      <c r="AN787" s="29"/>
      <c r="AO787" s="29"/>
      <c r="AP787" s="29"/>
      <c r="AQ787" s="29"/>
      <c r="AR787" s="29"/>
      <c r="AS787" s="29"/>
      <c r="AT787" s="29"/>
      <c r="AU787" s="29"/>
      <c r="AV787" s="0" t="n">
        <v>1</v>
      </c>
      <c r="AW787" s="24" t="e">
        <f aca="false">REPLACE(INDEX(GroupVertices[group], MATCH(Edges[[#this row],[vertex 1]],GroupVertices[vertex],0)),1,1,"")</f>
        <v>#VALUE!</v>
      </c>
      <c r="AX787" s="24" t="e">
        <f aca="false">REPLACE(INDEX(GroupVertices[group], MATCH(Edges[[#this row],[vertex 2]],GroupVertices[vertex],0)),1,1,"")</f>
        <v>#VALUE!</v>
      </c>
      <c r="AY787" s="25"/>
      <c r="AZ787" s="26"/>
      <c r="BA787" s="25"/>
      <c r="BB787" s="26"/>
      <c r="BC787" s="25"/>
      <c r="BD787" s="26"/>
      <c r="BE787" s="25"/>
      <c r="BF787" s="26"/>
      <c r="BG787" s="25"/>
    </row>
    <row r="788" customFormat="false" ht="15" hidden="false" customHeight="false" outlineLevel="0" collapsed="false">
      <c r="A788" s="15" t="s">
        <v>3113</v>
      </c>
      <c r="B788" s="15" t="s">
        <v>3065</v>
      </c>
      <c r="C788" s="16" t="s">
        <v>66</v>
      </c>
      <c r="D788" s="17" t="n">
        <v>3</v>
      </c>
      <c r="E788" s="16" t="s">
        <v>67</v>
      </c>
      <c r="F788" s="18" t="n">
        <v>32</v>
      </c>
      <c r="G788" s="16"/>
      <c r="H788" s="19"/>
      <c r="I788" s="7"/>
      <c r="J788" s="7"/>
      <c r="K788" s="8" t="s">
        <v>68</v>
      </c>
      <c r="L788" s="20" t="n">
        <v>788</v>
      </c>
      <c r="M788" s="20"/>
      <c r="N788" s="10"/>
      <c r="O788" s="27" t="s">
        <v>69</v>
      </c>
      <c r="P788" s="28" t="n">
        <v>42711.3714467593</v>
      </c>
      <c r="Q788" s="27" t="s">
        <v>3060</v>
      </c>
      <c r="R788" s="27"/>
      <c r="S788" s="27"/>
      <c r="T788" s="27" t="s">
        <v>3061</v>
      </c>
      <c r="U788" s="28" t="n">
        <v>42711.3714467593</v>
      </c>
      <c r="V788" s="23" t="s">
        <v>3114</v>
      </c>
      <c r="W788" s="27"/>
      <c r="X788" s="27"/>
      <c r="Y788" s="27" t="s">
        <v>3115</v>
      </c>
      <c r="Z788" s="27"/>
      <c r="AA788" s="29" t="inlineStr">
        <f aca="false">FALSE()</f>
        <is>
          <t/>
        </is>
      </c>
      <c r="AB788" s="29" t="n">
        <v>0</v>
      </c>
      <c r="AC788" s="29"/>
      <c r="AD788" s="29" t="inlineStr">
        <f aca="false">FALSE()</f>
        <is>
          <t/>
        </is>
      </c>
      <c r="AE788" s="29" t="s">
        <v>75</v>
      </c>
      <c r="AF788" s="29"/>
      <c r="AG788" s="29"/>
      <c r="AH788" s="29" t="inlineStr">
        <f aca="false">FALSE()</f>
        <is>
          <t/>
        </is>
      </c>
      <c r="AI788" s="29" t="n">
        <v>34</v>
      </c>
      <c r="AJ788" s="29" t="s">
        <v>3064</v>
      </c>
      <c r="AK788" s="29" t="s">
        <v>135</v>
      </c>
      <c r="AL788" s="29" t="inlineStr">
        <f aca="false">FALSE()</f>
        <is>
          <t/>
        </is>
      </c>
      <c r="AM788" s="29" t="s">
        <v>3064</v>
      </c>
      <c r="AN788" s="29"/>
      <c r="AO788" s="29"/>
      <c r="AP788" s="29"/>
      <c r="AQ788" s="29"/>
      <c r="AR788" s="29"/>
      <c r="AS788" s="29"/>
      <c r="AT788" s="29"/>
      <c r="AU788" s="29"/>
      <c r="AV788" s="0" t="n">
        <v>1</v>
      </c>
      <c r="AW788" s="24" t="e">
        <f aca="false">REPLACE(INDEX(GroupVertices[group], MATCH(Edges[[#this row],[vertex 1]],GroupVertices[vertex],0)),1,1,"")</f>
        <v>#VALUE!</v>
      </c>
      <c r="AX788" s="24" t="e">
        <f aca="false">REPLACE(INDEX(GroupVertices[group], MATCH(Edges[[#this row],[vertex 2]],GroupVertices[vertex],0)),1,1,"")</f>
        <v>#VALUE!</v>
      </c>
      <c r="AY788" s="25"/>
      <c r="AZ788" s="26"/>
      <c r="BA788" s="25"/>
      <c r="BB788" s="26"/>
      <c r="BC788" s="25"/>
      <c r="BD788" s="26"/>
      <c r="BE788" s="25"/>
      <c r="BF788" s="26"/>
      <c r="BG788" s="25"/>
    </row>
    <row r="789" customFormat="false" ht="15" hidden="false" customHeight="false" outlineLevel="0" collapsed="false">
      <c r="A789" s="15" t="s">
        <v>3113</v>
      </c>
      <c r="B789" s="15" t="s">
        <v>3066</v>
      </c>
      <c r="C789" s="16" t="s">
        <v>66</v>
      </c>
      <c r="D789" s="17" t="n">
        <v>3</v>
      </c>
      <c r="E789" s="16" t="s">
        <v>67</v>
      </c>
      <c r="F789" s="18" t="n">
        <v>32</v>
      </c>
      <c r="G789" s="16"/>
      <c r="H789" s="19"/>
      <c r="I789" s="7"/>
      <c r="J789" s="7"/>
      <c r="K789" s="8" t="s">
        <v>68</v>
      </c>
      <c r="L789" s="20" t="n">
        <v>789</v>
      </c>
      <c r="M789" s="20"/>
      <c r="N789" s="10"/>
      <c r="O789" s="27" t="s">
        <v>69</v>
      </c>
      <c r="P789" s="28" t="n">
        <v>42711.3714467593</v>
      </c>
      <c r="Q789" s="27" t="s">
        <v>3060</v>
      </c>
      <c r="R789" s="27"/>
      <c r="S789" s="27"/>
      <c r="T789" s="27" t="s">
        <v>3061</v>
      </c>
      <c r="U789" s="28" t="n">
        <v>42711.3714467593</v>
      </c>
      <c r="V789" s="23" t="s">
        <v>3114</v>
      </c>
      <c r="W789" s="27"/>
      <c r="X789" s="27"/>
      <c r="Y789" s="27" t="s">
        <v>3115</v>
      </c>
      <c r="Z789" s="27"/>
      <c r="AA789" s="29" t="inlineStr">
        <f aca="false">FALSE()</f>
        <is>
          <t/>
        </is>
      </c>
      <c r="AB789" s="29" t="n">
        <v>0</v>
      </c>
      <c r="AC789" s="29"/>
      <c r="AD789" s="29" t="inlineStr">
        <f aca="false">FALSE()</f>
        <is>
          <t/>
        </is>
      </c>
      <c r="AE789" s="29" t="s">
        <v>75</v>
      </c>
      <c r="AF789" s="29"/>
      <c r="AG789" s="29"/>
      <c r="AH789" s="29" t="inlineStr">
        <f aca="false">FALSE()</f>
        <is>
          <t/>
        </is>
      </c>
      <c r="AI789" s="29" t="n">
        <v>34</v>
      </c>
      <c r="AJ789" s="29" t="s">
        <v>3064</v>
      </c>
      <c r="AK789" s="29" t="s">
        <v>135</v>
      </c>
      <c r="AL789" s="29" t="inlineStr">
        <f aca="false">FALSE()</f>
        <is>
          <t/>
        </is>
      </c>
      <c r="AM789" s="29" t="s">
        <v>3064</v>
      </c>
      <c r="AN789" s="29"/>
      <c r="AO789" s="29"/>
      <c r="AP789" s="29"/>
      <c r="AQ789" s="29"/>
      <c r="AR789" s="29"/>
      <c r="AS789" s="29"/>
      <c r="AT789" s="29"/>
      <c r="AU789" s="29"/>
      <c r="AV789" s="0" t="n">
        <v>1</v>
      </c>
      <c r="AW789" s="24" t="e">
        <f aca="false">REPLACE(INDEX(GroupVertices[group], MATCH(Edges[[#this row],[vertex 1]],GroupVertices[vertex],0)),1,1,"")</f>
        <v>#VALUE!</v>
      </c>
      <c r="AX789" s="24" t="e">
        <f aca="false">REPLACE(INDEX(GroupVertices[group], MATCH(Edges[[#this row],[vertex 2]],GroupVertices[vertex],0)),1,1,"")</f>
        <v>#VALUE!</v>
      </c>
      <c r="AY789" s="25" t="n">
        <v>1</v>
      </c>
      <c r="AZ789" s="26" t="n">
        <v>6.25</v>
      </c>
      <c r="BA789" s="25" t="n">
        <v>0</v>
      </c>
      <c r="BB789" s="26" t="n">
        <v>0</v>
      </c>
      <c r="BC789" s="25" t="n">
        <v>0</v>
      </c>
      <c r="BD789" s="26" t="n">
        <v>0</v>
      </c>
      <c r="BE789" s="25" t="n">
        <v>15</v>
      </c>
      <c r="BF789" s="26" t="n">
        <v>93.75</v>
      </c>
      <c r="BG789" s="25" t="n">
        <v>16</v>
      </c>
    </row>
    <row r="790" customFormat="false" ht="15" hidden="false" customHeight="false" outlineLevel="0" collapsed="false">
      <c r="A790" s="15" t="s">
        <v>3116</v>
      </c>
      <c r="B790" s="15" t="s">
        <v>3059</v>
      </c>
      <c r="C790" s="16" t="s">
        <v>66</v>
      </c>
      <c r="D790" s="17" t="n">
        <v>3</v>
      </c>
      <c r="E790" s="16" t="s">
        <v>67</v>
      </c>
      <c r="F790" s="18" t="n">
        <v>32</v>
      </c>
      <c r="G790" s="16"/>
      <c r="H790" s="19"/>
      <c r="I790" s="7"/>
      <c r="J790" s="7"/>
      <c r="K790" s="8" t="s">
        <v>68</v>
      </c>
      <c r="L790" s="20" t="n">
        <v>790</v>
      </c>
      <c r="M790" s="20"/>
      <c r="N790" s="10"/>
      <c r="O790" s="27" t="s">
        <v>69</v>
      </c>
      <c r="P790" s="28" t="n">
        <v>42711.3725925926</v>
      </c>
      <c r="Q790" s="27" t="s">
        <v>3060</v>
      </c>
      <c r="R790" s="27"/>
      <c r="S790" s="27"/>
      <c r="T790" s="27" t="s">
        <v>3061</v>
      </c>
      <c r="U790" s="28" t="n">
        <v>42711.3725925926</v>
      </c>
      <c r="V790" s="23" t="s">
        <v>3117</v>
      </c>
      <c r="W790" s="27"/>
      <c r="X790" s="27"/>
      <c r="Y790" s="27" t="s">
        <v>3118</v>
      </c>
      <c r="Z790" s="27"/>
      <c r="AA790" s="29" t="inlineStr">
        <f aca="false">FALSE()</f>
        <is>
          <t/>
        </is>
      </c>
      <c r="AB790" s="29" t="n">
        <v>0</v>
      </c>
      <c r="AC790" s="29"/>
      <c r="AD790" s="29" t="inlineStr">
        <f aca="false">FALSE()</f>
        <is>
          <t/>
        </is>
      </c>
      <c r="AE790" s="29" t="s">
        <v>75</v>
      </c>
      <c r="AF790" s="29"/>
      <c r="AG790" s="29"/>
      <c r="AH790" s="29" t="inlineStr">
        <f aca="false">FALSE()</f>
        <is>
          <t/>
        </is>
      </c>
      <c r="AI790" s="29" t="n">
        <v>34</v>
      </c>
      <c r="AJ790" s="29" t="s">
        <v>3064</v>
      </c>
      <c r="AK790" s="29" t="s">
        <v>135</v>
      </c>
      <c r="AL790" s="29" t="inlineStr">
        <f aca="false">FALSE()</f>
        <is>
          <t/>
        </is>
      </c>
      <c r="AM790" s="29" t="s">
        <v>3064</v>
      </c>
      <c r="AN790" s="29"/>
      <c r="AO790" s="29"/>
      <c r="AP790" s="29"/>
      <c r="AQ790" s="29"/>
      <c r="AR790" s="29"/>
      <c r="AS790" s="29"/>
      <c r="AT790" s="29"/>
      <c r="AU790" s="29"/>
      <c r="AV790" s="0" t="n">
        <v>1</v>
      </c>
      <c r="AW790" s="24" t="e">
        <f aca="false">REPLACE(INDEX(GroupVertices[group], MATCH(Edges[[#this row],[vertex 1]],GroupVertices[vertex],0)),1,1,"")</f>
        <v>#VALUE!</v>
      </c>
      <c r="AX790" s="24" t="e">
        <f aca="false">REPLACE(INDEX(GroupVertices[group], MATCH(Edges[[#this row],[vertex 2]],GroupVertices[vertex],0)),1,1,"")</f>
        <v>#VALUE!</v>
      </c>
      <c r="AY790" s="25"/>
      <c r="AZ790" s="26"/>
      <c r="BA790" s="25"/>
      <c r="BB790" s="26"/>
      <c r="BC790" s="25"/>
      <c r="BD790" s="26"/>
      <c r="BE790" s="25"/>
      <c r="BF790" s="26"/>
      <c r="BG790" s="25"/>
    </row>
    <row r="791" customFormat="false" ht="15" hidden="false" customHeight="false" outlineLevel="0" collapsed="false">
      <c r="A791" s="15" t="s">
        <v>3116</v>
      </c>
      <c r="B791" s="15" t="s">
        <v>3065</v>
      </c>
      <c r="C791" s="16" t="s">
        <v>66</v>
      </c>
      <c r="D791" s="17" t="n">
        <v>3</v>
      </c>
      <c r="E791" s="16" t="s">
        <v>67</v>
      </c>
      <c r="F791" s="18" t="n">
        <v>32</v>
      </c>
      <c r="G791" s="16"/>
      <c r="H791" s="19"/>
      <c r="I791" s="7"/>
      <c r="J791" s="7"/>
      <c r="K791" s="8" t="s">
        <v>68</v>
      </c>
      <c r="L791" s="20" t="n">
        <v>791</v>
      </c>
      <c r="M791" s="20"/>
      <c r="N791" s="10"/>
      <c r="O791" s="27" t="s">
        <v>69</v>
      </c>
      <c r="P791" s="28" t="n">
        <v>42711.3725925926</v>
      </c>
      <c r="Q791" s="27" t="s">
        <v>3060</v>
      </c>
      <c r="R791" s="27"/>
      <c r="S791" s="27"/>
      <c r="T791" s="27" t="s">
        <v>3061</v>
      </c>
      <c r="U791" s="28" t="n">
        <v>42711.3725925926</v>
      </c>
      <c r="V791" s="23" t="s">
        <v>3117</v>
      </c>
      <c r="W791" s="27"/>
      <c r="X791" s="27"/>
      <c r="Y791" s="27" t="s">
        <v>3118</v>
      </c>
      <c r="Z791" s="27"/>
      <c r="AA791" s="29" t="inlineStr">
        <f aca="false">FALSE()</f>
        <is>
          <t/>
        </is>
      </c>
      <c r="AB791" s="29" t="n">
        <v>0</v>
      </c>
      <c r="AC791" s="29"/>
      <c r="AD791" s="29" t="inlineStr">
        <f aca="false">FALSE()</f>
        <is>
          <t/>
        </is>
      </c>
      <c r="AE791" s="29" t="s">
        <v>75</v>
      </c>
      <c r="AF791" s="29"/>
      <c r="AG791" s="29"/>
      <c r="AH791" s="29" t="inlineStr">
        <f aca="false">FALSE()</f>
        <is>
          <t/>
        </is>
      </c>
      <c r="AI791" s="29" t="n">
        <v>34</v>
      </c>
      <c r="AJ791" s="29" t="s">
        <v>3064</v>
      </c>
      <c r="AK791" s="29" t="s">
        <v>135</v>
      </c>
      <c r="AL791" s="29" t="inlineStr">
        <f aca="false">FALSE()</f>
        <is>
          <t/>
        </is>
      </c>
      <c r="AM791" s="29" t="s">
        <v>3064</v>
      </c>
      <c r="AN791" s="29"/>
      <c r="AO791" s="29"/>
      <c r="AP791" s="29"/>
      <c r="AQ791" s="29"/>
      <c r="AR791" s="29"/>
      <c r="AS791" s="29"/>
      <c r="AT791" s="29"/>
      <c r="AU791" s="29"/>
      <c r="AV791" s="0" t="n">
        <v>1</v>
      </c>
      <c r="AW791" s="24" t="e">
        <f aca="false">REPLACE(INDEX(GroupVertices[group], MATCH(Edges[[#this row],[vertex 1]],GroupVertices[vertex],0)),1,1,"")</f>
        <v>#VALUE!</v>
      </c>
      <c r="AX791" s="24" t="e">
        <f aca="false">REPLACE(INDEX(GroupVertices[group], MATCH(Edges[[#this row],[vertex 2]],GroupVertices[vertex],0)),1,1,"")</f>
        <v>#VALUE!</v>
      </c>
      <c r="AY791" s="25"/>
      <c r="AZ791" s="26"/>
      <c r="BA791" s="25"/>
      <c r="BB791" s="26"/>
      <c r="BC791" s="25"/>
      <c r="BD791" s="26"/>
      <c r="BE791" s="25"/>
      <c r="BF791" s="26"/>
      <c r="BG791" s="25"/>
    </row>
    <row r="792" customFormat="false" ht="15" hidden="false" customHeight="false" outlineLevel="0" collapsed="false">
      <c r="A792" s="15" t="s">
        <v>3116</v>
      </c>
      <c r="B792" s="15" t="s">
        <v>3066</v>
      </c>
      <c r="C792" s="16" t="s">
        <v>66</v>
      </c>
      <c r="D792" s="17" t="n">
        <v>3</v>
      </c>
      <c r="E792" s="16" t="s">
        <v>67</v>
      </c>
      <c r="F792" s="18" t="n">
        <v>32</v>
      </c>
      <c r="G792" s="16"/>
      <c r="H792" s="19"/>
      <c r="I792" s="7"/>
      <c r="J792" s="7"/>
      <c r="K792" s="8" t="s">
        <v>68</v>
      </c>
      <c r="L792" s="20" t="n">
        <v>792</v>
      </c>
      <c r="M792" s="20"/>
      <c r="N792" s="10"/>
      <c r="O792" s="27" t="s">
        <v>69</v>
      </c>
      <c r="P792" s="28" t="n">
        <v>42711.3725925926</v>
      </c>
      <c r="Q792" s="27" t="s">
        <v>3060</v>
      </c>
      <c r="R792" s="27"/>
      <c r="S792" s="27"/>
      <c r="T792" s="27" t="s">
        <v>3061</v>
      </c>
      <c r="U792" s="28" t="n">
        <v>42711.3725925926</v>
      </c>
      <c r="V792" s="23" t="s">
        <v>3117</v>
      </c>
      <c r="W792" s="27"/>
      <c r="X792" s="27"/>
      <c r="Y792" s="27" t="s">
        <v>3118</v>
      </c>
      <c r="Z792" s="27"/>
      <c r="AA792" s="29" t="inlineStr">
        <f aca="false">FALSE()</f>
        <is>
          <t/>
        </is>
      </c>
      <c r="AB792" s="29" t="n">
        <v>0</v>
      </c>
      <c r="AC792" s="29"/>
      <c r="AD792" s="29" t="inlineStr">
        <f aca="false">FALSE()</f>
        <is>
          <t/>
        </is>
      </c>
      <c r="AE792" s="29" t="s">
        <v>75</v>
      </c>
      <c r="AF792" s="29"/>
      <c r="AG792" s="29"/>
      <c r="AH792" s="29" t="inlineStr">
        <f aca="false">FALSE()</f>
        <is>
          <t/>
        </is>
      </c>
      <c r="AI792" s="29" t="n">
        <v>34</v>
      </c>
      <c r="AJ792" s="29" t="s">
        <v>3064</v>
      </c>
      <c r="AK792" s="29" t="s">
        <v>135</v>
      </c>
      <c r="AL792" s="29" t="inlineStr">
        <f aca="false">FALSE()</f>
        <is>
          <t/>
        </is>
      </c>
      <c r="AM792" s="29" t="s">
        <v>3064</v>
      </c>
      <c r="AN792" s="29"/>
      <c r="AO792" s="29"/>
      <c r="AP792" s="29"/>
      <c r="AQ792" s="29"/>
      <c r="AR792" s="29"/>
      <c r="AS792" s="29"/>
      <c r="AT792" s="29"/>
      <c r="AU792" s="29"/>
      <c r="AV792" s="0" t="n">
        <v>1</v>
      </c>
      <c r="AW792" s="24" t="e">
        <f aca="false">REPLACE(INDEX(GroupVertices[group], MATCH(Edges[[#this row],[vertex 1]],GroupVertices[vertex],0)),1,1,"")</f>
        <v>#VALUE!</v>
      </c>
      <c r="AX792" s="24" t="e">
        <f aca="false">REPLACE(INDEX(GroupVertices[group], MATCH(Edges[[#this row],[vertex 2]],GroupVertices[vertex],0)),1,1,"")</f>
        <v>#VALUE!</v>
      </c>
      <c r="AY792" s="25" t="n">
        <v>1</v>
      </c>
      <c r="AZ792" s="26" t="n">
        <v>6.25</v>
      </c>
      <c r="BA792" s="25" t="n">
        <v>0</v>
      </c>
      <c r="BB792" s="26" t="n">
        <v>0</v>
      </c>
      <c r="BC792" s="25" t="n">
        <v>0</v>
      </c>
      <c r="BD792" s="26" t="n">
        <v>0</v>
      </c>
      <c r="BE792" s="25" t="n">
        <v>15</v>
      </c>
      <c r="BF792" s="26" t="n">
        <v>93.75</v>
      </c>
      <c r="BG792" s="25" t="n">
        <v>16</v>
      </c>
    </row>
    <row r="793" customFormat="false" ht="15" hidden="false" customHeight="false" outlineLevel="0" collapsed="false">
      <c r="A793" s="15" t="s">
        <v>3119</v>
      </c>
      <c r="B793" s="15" t="s">
        <v>3059</v>
      </c>
      <c r="C793" s="16" t="s">
        <v>66</v>
      </c>
      <c r="D793" s="17" t="n">
        <v>3</v>
      </c>
      <c r="E793" s="16" t="s">
        <v>67</v>
      </c>
      <c r="F793" s="18" t="n">
        <v>32</v>
      </c>
      <c r="G793" s="16"/>
      <c r="H793" s="19"/>
      <c r="I793" s="7"/>
      <c r="J793" s="7"/>
      <c r="K793" s="8" t="s">
        <v>68</v>
      </c>
      <c r="L793" s="20" t="n">
        <v>793</v>
      </c>
      <c r="M793" s="20"/>
      <c r="N793" s="10"/>
      <c r="O793" s="27" t="s">
        <v>69</v>
      </c>
      <c r="P793" s="28" t="n">
        <v>42711.3744097222</v>
      </c>
      <c r="Q793" s="27" t="s">
        <v>3060</v>
      </c>
      <c r="R793" s="27"/>
      <c r="S793" s="27"/>
      <c r="T793" s="27" t="s">
        <v>3061</v>
      </c>
      <c r="U793" s="28" t="n">
        <v>42711.3744097222</v>
      </c>
      <c r="V793" s="23" t="s">
        <v>3120</v>
      </c>
      <c r="W793" s="27"/>
      <c r="X793" s="27"/>
      <c r="Y793" s="27" t="s">
        <v>3121</v>
      </c>
      <c r="Z793" s="27"/>
      <c r="AA793" s="29" t="inlineStr">
        <f aca="false">FALSE()</f>
        <is>
          <t/>
        </is>
      </c>
      <c r="AB793" s="29" t="n">
        <v>0</v>
      </c>
      <c r="AC793" s="29"/>
      <c r="AD793" s="29" t="inlineStr">
        <f aca="false">FALSE()</f>
        <is>
          <t/>
        </is>
      </c>
      <c r="AE793" s="29" t="s">
        <v>75</v>
      </c>
      <c r="AF793" s="29"/>
      <c r="AG793" s="29"/>
      <c r="AH793" s="29" t="inlineStr">
        <f aca="false">FALSE()</f>
        <is>
          <t/>
        </is>
      </c>
      <c r="AI793" s="29" t="n">
        <v>34</v>
      </c>
      <c r="AJ793" s="29" t="s">
        <v>3064</v>
      </c>
      <c r="AK793" s="29" t="s">
        <v>135</v>
      </c>
      <c r="AL793" s="29" t="inlineStr">
        <f aca="false">FALSE()</f>
        <is>
          <t/>
        </is>
      </c>
      <c r="AM793" s="29" t="s">
        <v>3064</v>
      </c>
      <c r="AN793" s="29"/>
      <c r="AO793" s="29"/>
      <c r="AP793" s="29"/>
      <c r="AQ793" s="29"/>
      <c r="AR793" s="29"/>
      <c r="AS793" s="29"/>
      <c r="AT793" s="29"/>
      <c r="AU793" s="29"/>
      <c r="AV793" s="0" t="n">
        <v>1</v>
      </c>
      <c r="AW793" s="24" t="e">
        <f aca="false">REPLACE(INDEX(GroupVertices[group], MATCH(Edges[[#this row],[vertex 1]],GroupVertices[vertex],0)),1,1,"")</f>
        <v>#VALUE!</v>
      </c>
      <c r="AX793" s="24" t="e">
        <f aca="false">REPLACE(INDEX(GroupVertices[group], MATCH(Edges[[#this row],[vertex 2]],GroupVertices[vertex],0)),1,1,"")</f>
        <v>#VALUE!</v>
      </c>
      <c r="AY793" s="25"/>
      <c r="AZ793" s="26"/>
      <c r="BA793" s="25"/>
      <c r="BB793" s="26"/>
      <c r="BC793" s="25"/>
      <c r="BD793" s="26"/>
      <c r="BE793" s="25"/>
      <c r="BF793" s="26"/>
      <c r="BG793" s="25"/>
    </row>
    <row r="794" customFormat="false" ht="15" hidden="false" customHeight="false" outlineLevel="0" collapsed="false">
      <c r="A794" s="15" t="s">
        <v>3119</v>
      </c>
      <c r="B794" s="15" t="s">
        <v>3065</v>
      </c>
      <c r="C794" s="16" t="s">
        <v>66</v>
      </c>
      <c r="D794" s="17" t="n">
        <v>3</v>
      </c>
      <c r="E794" s="16" t="s">
        <v>67</v>
      </c>
      <c r="F794" s="18" t="n">
        <v>32</v>
      </c>
      <c r="G794" s="16"/>
      <c r="H794" s="19"/>
      <c r="I794" s="7"/>
      <c r="J794" s="7"/>
      <c r="K794" s="8" t="s">
        <v>68</v>
      </c>
      <c r="L794" s="20" t="n">
        <v>794</v>
      </c>
      <c r="M794" s="20"/>
      <c r="N794" s="10"/>
      <c r="O794" s="27" t="s">
        <v>69</v>
      </c>
      <c r="P794" s="28" t="n">
        <v>42711.3744097222</v>
      </c>
      <c r="Q794" s="27" t="s">
        <v>3060</v>
      </c>
      <c r="R794" s="27"/>
      <c r="S794" s="27"/>
      <c r="T794" s="27" t="s">
        <v>3061</v>
      </c>
      <c r="U794" s="28" t="n">
        <v>42711.3744097222</v>
      </c>
      <c r="V794" s="23" t="s">
        <v>3120</v>
      </c>
      <c r="W794" s="27"/>
      <c r="X794" s="27"/>
      <c r="Y794" s="27" t="s">
        <v>3121</v>
      </c>
      <c r="Z794" s="27"/>
      <c r="AA794" s="29" t="inlineStr">
        <f aca="false">FALSE()</f>
        <is>
          <t/>
        </is>
      </c>
      <c r="AB794" s="29" t="n">
        <v>0</v>
      </c>
      <c r="AC794" s="29"/>
      <c r="AD794" s="29" t="inlineStr">
        <f aca="false">FALSE()</f>
        <is>
          <t/>
        </is>
      </c>
      <c r="AE794" s="29" t="s">
        <v>75</v>
      </c>
      <c r="AF794" s="29"/>
      <c r="AG794" s="29"/>
      <c r="AH794" s="29" t="inlineStr">
        <f aca="false">FALSE()</f>
        <is>
          <t/>
        </is>
      </c>
      <c r="AI794" s="29" t="n">
        <v>34</v>
      </c>
      <c r="AJ794" s="29" t="s">
        <v>3064</v>
      </c>
      <c r="AK794" s="29" t="s">
        <v>135</v>
      </c>
      <c r="AL794" s="29" t="inlineStr">
        <f aca="false">FALSE()</f>
        <is>
          <t/>
        </is>
      </c>
      <c r="AM794" s="29" t="s">
        <v>3064</v>
      </c>
      <c r="AN794" s="29"/>
      <c r="AO794" s="29"/>
      <c r="AP794" s="29"/>
      <c r="AQ794" s="29"/>
      <c r="AR794" s="29"/>
      <c r="AS794" s="29"/>
      <c r="AT794" s="29"/>
      <c r="AU794" s="29"/>
      <c r="AV794" s="0" t="n">
        <v>1</v>
      </c>
      <c r="AW794" s="24" t="e">
        <f aca="false">REPLACE(INDEX(GroupVertices[group], MATCH(Edges[[#this row],[vertex 1]],GroupVertices[vertex],0)),1,1,"")</f>
        <v>#VALUE!</v>
      </c>
      <c r="AX794" s="24" t="e">
        <f aca="false">REPLACE(INDEX(GroupVertices[group], MATCH(Edges[[#this row],[vertex 2]],GroupVertices[vertex],0)),1,1,"")</f>
        <v>#VALUE!</v>
      </c>
      <c r="AY794" s="25"/>
      <c r="AZ794" s="26"/>
      <c r="BA794" s="25"/>
      <c r="BB794" s="26"/>
      <c r="BC794" s="25"/>
      <c r="BD794" s="26"/>
      <c r="BE794" s="25"/>
      <c r="BF794" s="26"/>
      <c r="BG794" s="25"/>
    </row>
    <row r="795" customFormat="false" ht="15" hidden="false" customHeight="false" outlineLevel="0" collapsed="false">
      <c r="A795" s="15" t="s">
        <v>3119</v>
      </c>
      <c r="B795" s="15" t="s">
        <v>3066</v>
      </c>
      <c r="C795" s="16" t="s">
        <v>66</v>
      </c>
      <c r="D795" s="17" t="n">
        <v>3</v>
      </c>
      <c r="E795" s="16" t="s">
        <v>67</v>
      </c>
      <c r="F795" s="18" t="n">
        <v>32</v>
      </c>
      <c r="G795" s="16"/>
      <c r="H795" s="19"/>
      <c r="I795" s="7"/>
      <c r="J795" s="7"/>
      <c r="K795" s="8" t="s">
        <v>68</v>
      </c>
      <c r="L795" s="20" t="n">
        <v>795</v>
      </c>
      <c r="M795" s="20"/>
      <c r="N795" s="10"/>
      <c r="O795" s="27" t="s">
        <v>69</v>
      </c>
      <c r="P795" s="28" t="n">
        <v>42711.3744097222</v>
      </c>
      <c r="Q795" s="27" t="s">
        <v>3060</v>
      </c>
      <c r="R795" s="27"/>
      <c r="S795" s="27"/>
      <c r="T795" s="27" t="s">
        <v>3061</v>
      </c>
      <c r="U795" s="28" t="n">
        <v>42711.3744097222</v>
      </c>
      <c r="V795" s="23" t="s">
        <v>3120</v>
      </c>
      <c r="W795" s="27"/>
      <c r="X795" s="27"/>
      <c r="Y795" s="27" t="s">
        <v>3121</v>
      </c>
      <c r="Z795" s="27"/>
      <c r="AA795" s="29" t="inlineStr">
        <f aca="false">FALSE()</f>
        <is>
          <t/>
        </is>
      </c>
      <c r="AB795" s="29" t="n">
        <v>0</v>
      </c>
      <c r="AC795" s="29"/>
      <c r="AD795" s="29" t="inlineStr">
        <f aca="false">FALSE()</f>
        <is>
          <t/>
        </is>
      </c>
      <c r="AE795" s="29" t="s">
        <v>75</v>
      </c>
      <c r="AF795" s="29"/>
      <c r="AG795" s="29"/>
      <c r="AH795" s="29" t="inlineStr">
        <f aca="false">FALSE()</f>
        <is>
          <t/>
        </is>
      </c>
      <c r="AI795" s="29" t="n">
        <v>34</v>
      </c>
      <c r="AJ795" s="29" t="s">
        <v>3064</v>
      </c>
      <c r="AK795" s="29" t="s">
        <v>135</v>
      </c>
      <c r="AL795" s="29" t="inlineStr">
        <f aca="false">FALSE()</f>
        <is>
          <t/>
        </is>
      </c>
      <c r="AM795" s="29" t="s">
        <v>3064</v>
      </c>
      <c r="AN795" s="29"/>
      <c r="AO795" s="29"/>
      <c r="AP795" s="29"/>
      <c r="AQ795" s="29"/>
      <c r="AR795" s="29"/>
      <c r="AS795" s="29"/>
      <c r="AT795" s="29"/>
      <c r="AU795" s="29"/>
      <c r="AV795" s="0" t="n">
        <v>1</v>
      </c>
      <c r="AW795" s="24" t="e">
        <f aca="false">REPLACE(INDEX(GroupVertices[group], MATCH(Edges[[#this row],[vertex 1]],GroupVertices[vertex],0)),1,1,"")</f>
        <v>#VALUE!</v>
      </c>
      <c r="AX795" s="24" t="e">
        <f aca="false">REPLACE(INDEX(GroupVertices[group], MATCH(Edges[[#this row],[vertex 2]],GroupVertices[vertex],0)),1,1,"")</f>
        <v>#VALUE!</v>
      </c>
      <c r="AY795" s="25" t="n">
        <v>1</v>
      </c>
      <c r="AZ795" s="26" t="n">
        <v>6.25</v>
      </c>
      <c r="BA795" s="25" t="n">
        <v>0</v>
      </c>
      <c r="BB795" s="26" t="n">
        <v>0</v>
      </c>
      <c r="BC795" s="25" t="n">
        <v>0</v>
      </c>
      <c r="BD795" s="26" t="n">
        <v>0</v>
      </c>
      <c r="BE795" s="25" t="n">
        <v>15</v>
      </c>
      <c r="BF795" s="26" t="n">
        <v>93.75</v>
      </c>
      <c r="BG795" s="25" t="n">
        <v>16</v>
      </c>
    </row>
    <row r="796" customFormat="false" ht="15" hidden="false" customHeight="false" outlineLevel="0" collapsed="false">
      <c r="A796" s="15" t="s">
        <v>3122</v>
      </c>
      <c r="B796" s="15" t="s">
        <v>3059</v>
      </c>
      <c r="C796" s="16" t="s">
        <v>66</v>
      </c>
      <c r="D796" s="17" t="n">
        <v>3</v>
      </c>
      <c r="E796" s="16" t="s">
        <v>67</v>
      </c>
      <c r="F796" s="18" t="n">
        <v>32</v>
      </c>
      <c r="G796" s="16"/>
      <c r="H796" s="19"/>
      <c r="I796" s="7"/>
      <c r="J796" s="7"/>
      <c r="K796" s="8" t="s">
        <v>68</v>
      </c>
      <c r="L796" s="20" t="n">
        <v>796</v>
      </c>
      <c r="M796" s="20"/>
      <c r="N796" s="10"/>
      <c r="O796" s="27" t="s">
        <v>69</v>
      </c>
      <c r="P796" s="28" t="n">
        <v>42711.3747222222</v>
      </c>
      <c r="Q796" s="27" t="s">
        <v>3060</v>
      </c>
      <c r="R796" s="27"/>
      <c r="S796" s="27"/>
      <c r="T796" s="27" t="s">
        <v>3061</v>
      </c>
      <c r="U796" s="28" t="n">
        <v>42711.3747222222</v>
      </c>
      <c r="V796" s="23" t="s">
        <v>3123</v>
      </c>
      <c r="W796" s="27"/>
      <c r="X796" s="27"/>
      <c r="Y796" s="27" t="s">
        <v>3124</v>
      </c>
      <c r="Z796" s="27"/>
      <c r="AA796" s="29" t="inlineStr">
        <f aca="false">FALSE()</f>
        <is>
          <t/>
        </is>
      </c>
      <c r="AB796" s="29" t="n">
        <v>0</v>
      </c>
      <c r="AC796" s="29"/>
      <c r="AD796" s="29" t="inlineStr">
        <f aca="false">FALSE()</f>
        <is>
          <t/>
        </is>
      </c>
      <c r="AE796" s="29" t="s">
        <v>75</v>
      </c>
      <c r="AF796" s="29"/>
      <c r="AG796" s="29"/>
      <c r="AH796" s="29" t="inlineStr">
        <f aca="false">FALSE()</f>
        <is>
          <t/>
        </is>
      </c>
      <c r="AI796" s="29" t="n">
        <v>34</v>
      </c>
      <c r="AJ796" s="29" t="s">
        <v>3064</v>
      </c>
      <c r="AK796" s="29" t="s">
        <v>135</v>
      </c>
      <c r="AL796" s="29" t="inlineStr">
        <f aca="false">FALSE()</f>
        <is>
          <t/>
        </is>
      </c>
      <c r="AM796" s="29" t="s">
        <v>3064</v>
      </c>
      <c r="AN796" s="29"/>
      <c r="AO796" s="29"/>
      <c r="AP796" s="29"/>
      <c r="AQ796" s="29"/>
      <c r="AR796" s="29"/>
      <c r="AS796" s="29"/>
      <c r="AT796" s="29"/>
      <c r="AU796" s="29"/>
      <c r="AV796" s="0" t="n">
        <v>1</v>
      </c>
      <c r="AW796" s="24" t="e">
        <f aca="false">REPLACE(INDEX(GroupVertices[group], MATCH(Edges[[#this row],[vertex 1]],GroupVertices[vertex],0)),1,1,"")</f>
        <v>#VALUE!</v>
      </c>
      <c r="AX796" s="24" t="e">
        <f aca="false">REPLACE(INDEX(GroupVertices[group], MATCH(Edges[[#this row],[vertex 2]],GroupVertices[vertex],0)),1,1,"")</f>
        <v>#VALUE!</v>
      </c>
      <c r="AY796" s="25"/>
      <c r="AZ796" s="26"/>
      <c r="BA796" s="25"/>
      <c r="BB796" s="26"/>
      <c r="BC796" s="25"/>
      <c r="BD796" s="26"/>
      <c r="BE796" s="25"/>
      <c r="BF796" s="26"/>
      <c r="BG796" s="25"/>
    </row>
    <row r="797" customFormat="false" ht="15" hidden="false" customHeight="false" outlineLevel="0" collapsed="false">
      <c r="A797" s="15" t="s">
        <v>3122</v>
      </c>
      <c r="B797" s="15" t="s">
        <v>3065</v>
      </c>
      <c r="C797" s="16" t="s">
        <v>66</v>
      </c>
      <c r="D797" s="17" t="n">
        <v>3</v>
      </c>
      <c r="E797" s="16" t="s">
        <v>67</v>
      </c>
      <c r="F797" s="18" t="n">
        <v>32</v>
      </c>
      <c r="G797" s="16"/>
      <c r="H797" s="19"/>
      <c r="I797" s="7"/>
      <c r="J797" s="7"/>
      <c r="K797" s="8" t="s">
        <v>68</v>
      </c>
      <c r="L797" s="20" t="n">
        <v>797</v>
      </c>
      <c r="M797" s="20"/>
      <c r="N797" s="10"/>
      <c r="O797" s="27" t="s">
        <v>69</v>
      </c>
      <c r="P797" s="28" t="n">
        <v>42711.3747222222</v>
      </c>
      <c r="Q797" s="27" t="s">
        <v>3060</v>
      </c>
      <c r="R797" s="27"/>
      <c r="S797" s="27"/>
      <c r="T797" s="27" t="s">
        <v>3061</v>
      </c>
      <c r="U797" s="28" t="n">
        <v>42711.3747222222</v>
      </c>
      <c r="V797" s="23" t="s">
        <v>3123</v>
      </c>
      <c r="W797" s="27"/>
      <c r="X797" s="27"/>
      <c r="Y797" s="27" t="s">
        <v>3124</v>
      </c>
      <c r="Z797" s="27"/>
      <c r="AA797" s="29" t="inlineStr">
        <f aca="false">FALSE()</f>
        <is>
          <t/>
        </is>
      </c>
      <c r="AB797" s="29" t="n">
        <v>0</v>
      </c>
      <c r="AC797" s="29"/>
      <c r="AD797" s="29" t="inlineStr">
        <f aca="false">FALSE()</f>
        <is>
          <t/>
        </is>
      </c>
      <c r="AE797" s="29" t="s">
        <v>75</v>
      </c>
      <c r="AF797" s="29"/>
      <c r="AG797" s="29"/>
      <c r="AH797" s="29" t="inlineStr">
        <f aca="false">FALSE()</f>
        <is>
          <t/>
        </is>
      </c>
      <c r="AI797" s="29" t="n">
        <v>34</v>
      </c>
      <c r="AJ797" s="29" t="s">
        <v>3064</v>
      </c>
      <c r="AK797" s="29" t="s">
        <v>135</v>
      </c>
      <c r="AL797" s="29" t="inlineStr">
        <f aca="false">FALSE()</f>
        <is>
          <t/>
        </is>
      </c>
      <c r="AM797" s="29" t="s">
        <v>3064</v>
      </c>
      <c r="AN797" s="29"/>
      <c r="AO797" s="29"/>
      <c r="AP797" s="29"/>
      <c r="AQ797" s="29"/>
      <c r="AR797" s="29"/>
      <c r="AS797" s="29"/>
      <c r="AT797" s="29"/>
      <c r="AU797" s="29"/>
      <c r="AV797" s="0" t="n">
        <v>1</v>
      </c>
      <c r="AW797" s="24" t="e">
        <f aca="false">REPLACE(INDEX(GroupVertices[group], MATCH(Edges[[#this row],[vertex 1]],GroupVertices[vertex],0)),1,1,"")</f>
        <v>#VALUE!</v>
      </c>
      <c r="AX797" s="24" t="e">
        <f aca="false">REPLACE(INDEX(GroupVertices[group], MATCH(Edges[[#this row],[vertex 2]],GroupVertices[vertex],0)),1,1,"")</f>
        <v>#VALUE!</v>
      </c>
      <c r="AY797" s="25"/>
      <c r="AZ797" s="26"/>
      <c r="BA797" s="25"/>
      <c r="BB797" s="26"/>
      <c r="BC797" s="25"/>
      <c r="BD797" s="26"/>
      <c r="BE797" s="25"/>
      <c r="BF797" s="26"/>
      <c r="BG797" s="25"/>
    </row>
    <row r="798" customFormat="false" ht="15" hidden="false" customHeight="false" outlineLevel="0" collapsed="false">
      <c r="A798" s="15" t="s">
        <v>3122</v>
      </c>
      <c r="B798" s="15" t="s">
        <v>3066</v>
      </c>
      <c r="C798" s="16" t="s">
        <v>66</v>
      </c>
      <c r="D798" s="17" t="n">
        <v>3</v>
      </c>
      <c r="E798" s="16" t="s">
        <v>67</v>
      </c>
      <c r="F798" s="18" t="n">
        <v>32</v>
      </c>
      <c r="G798" s="16"/>
      <c r="H798" s="19"/>
      <c r="I798" s="7"/>
      <c r="J798" s="7"/>
      <c r="K798" s="8" t="s">
        <v>68</v>
      </c>
      <c r="L798" s="20" t="n">
        <v>798</v>
      </c>
      <c r="M798" s="20"/>
      <c r="N798" s="10"/>
      <c r="O798" s="27" t="s">
        <v>69</v>
      </c>
      <c r="P798" s="28" t="n">
        <v>42711.3747222222</v>
      </c>
      <c r="Q798" s="27" t="s">
        <v>3060</v>
      </c>
      <c r="R798" s="27"/>
      <c r="S798" s="27"/>
      <c r="T798" s="27" t="s">
        <v>3061</v>
      </c>
      <c r="U798" s="28" t="n">
        <v>42711.3747222222</v>
      </c>
      <c r="V798" s="23" t="s">
        <v>3123</v>
      </c>
      <c r="W798" s="27"/>
      <c r="X798" s="27"/>
      <c r="Y798" s="27" t="s">
        <v>3124</v>
      </c>
      <c r="Z798" s="27"/>
      <c r="AA798" s="29" t="inlineStr">
        <f aca="false">FALSE()</f>
        <is>
          <t/>
        </is>
      </c>
      <c r="AB798" s="29" t="n">
        <v>0</v>
      </c>
      <c r="AC798" s="29"/>
      <c r="AD798" s="29" t="inlineStr">
        <f aca="false">FALSE()</f>
        <is>
          <t/>
        </is>
      </c>
      <c r="AE798" s="29" t="s">
        <v>75</v>
      </c>
      <c r="AF798" s="29"/>
      <c r="AG798" s="29"/>
      <c r="AH798" s="29" t="inlineStr">
        <f aca="false">FALSE()</f>
        <is>
          <t/>
        </is>
      </c>
      <c r="AI798" s="29" t="n">
        <v>34</v>
      </c>
      <c r="AJ798" s="29" t="s">
        <v>3064</v>
      </c>
      <c r="AK798" s="29" t="s">
        <v>135</v>
      </c>
      <c r="AL798" s="29" t="inlineStr">
        <f aca="false">FALSE()</f>
        <is>
          <t/>
        </is>
      </c>
      <c r="AM798" s="29" t="s">
        <v>3064</v>
      </c>
      <c r="AN798" s="29"/>
      <c r="AO798" s="29"/>
      <c r="AP798" s="29"/>
      <c r="AQ798" s="29"/>
      <c r="AR798" s="29"/>
      <c r="AS798" s="29"/>
      <c r="AT798" s="29"/>
      <c r="AU798" s="29"/>
      <c r="AV798" s="0" t="n">
        <v>1</v>
      </c>
      <c r="AW798" s="24" t="e">
        <f aca="false">REPLACE(INDEX(GroupVertices[group], MATCH(Edges[[#this row],[vertex 1]],GroupVertices[vertex],0)),1,1,"")</f>
        <v>#VALUE!</v>
      </c>
      <c r="AX798" s="24" t="e">
        <f aca="false">REPLACE(INDEX(GroupVertices[group], MATCH(Edges[[#this row],[vertex 2]],GroupVertices[vertex],0)),1,1,"")</f>
        <v>#VALUE!</v>
      </c>
      <c r="AY798" s="25" t="n">
        <v>1</v>
      </c>
      <c r="AZ798" s="26" t="n">
        <v>6.25</v>
      </c>
      <c r="BA798" s="25" t="n">
        <v>0</v>
      </c>
      <c r="BB798" s="26" t="n">
        <v>0</v>
      </c>
      <c r="BC798" s="25" t="n">
        <v>0</v>
      </c>
      <c r="BD798" s="26" t="n">
        <v>0</v>
      </c>
      <c r="BE798" s="25" t="n">
        <v>15</v>
      </c>
      <c r="BF798" s="26" t="n">
        <v>93.75</v>
      </c>
      <c r="BG798" s="25" t="n">
        <v>16</v>
      </c>
    </row>
    <row r="799" customFormat="false" ht="15" hidden="false" customHeight="false" outlineLevel="0" collapsed="false">
      <c r="A799" s="15" t="s">
        <v>3125</v>
      </c>
      <c r="B799" s="15" t="s">
        <v>3059</v>
      </c>
      <c r="C799" s="16" t="s">
        <v>66</v>
      </c>
      <c r="D799" s="17" t="n">
        <v>3</v>
      </c>
      <c r="E799" s="16" t="s">
        <v>67</v>
      </c>
      <c r="F799" s="18" t="n">
        <v>32</v>
      </c>
      <c r="G799" s="16"/>
      <c r="H799" s="19"/>
      <c r="I799" s="7"/>
      <c r="J799" s="7"/>
      <c r="K799" s="8" t="s">
        <v>68</v>
      </c>
      <c r="L799" s="20" t="n">
        <v>799</v>
      </c>
      <c r="M799" s="20"/>
      <c r="N799" s="10"/>
      <c r="O799" s="27" t="s">
        <v>69</v>
      </c>
      <c r="P799" s="28" t="n">
        <v>42711.375462963</v>
      </c>
      <c r="Q799" s="27" t="s">
        <v>3060</v>
      </c>
      <c r="R799" s="27"/>
      <c r="S799" s="27"/>
      <c r="T799" s="27" t="s">
        <v>3061</v>
      </c>
      <c r="U799" s="28" t="n">
        <v>42711.375462963</v>
      </c>
      <c r="V799" s="23" t="s">
        <v>3126</v>
      </c>
      <c r="W799" s="27"/>
      <c r="X799" s="27"/>
      <c r="Y799" s="27" t="s">
        <v>3127</v>
      </c>
      <c r="Z799" s="27"/>
      <c r="AA799" s="29" t="inlineStr">
        <f aca="false">FALSE()</f>
        <is>
          <t/>
        </is>
      </c>
      <c r="AB799" s="29" t="n">
        <v>0</v>
      </c>
      <c r="AC799" s="29"/>
      <c r="AD799" s="29" t="inlineStr">
        <f aca="false">FALSE()</f>
        <is>
          <t/>
        </is>
      </c>
      <c r="AE799" s="29" t="s">
        <v>75</v>
      </c>
      <c r="AF799" s="29"/>
      <c r="AG799" s="29"/>
      <c r="AH799" s="29" t="inlineStr">
        <f aca="false">FALSE()</f>
        <is>
          <t/>
        </is>
      </c>
      <c r="AI799" s="29" t="n">
        <v>34</v>
      </c>
      <c r="AJ799" s="29" t="s">
        <v>3064</v>
      </c>
      <c r="AK799" s="29" t="s">
        <v>135</v>
      </c>
      <c r="AL799" s="29" t="inlineStr">
        <f aca="false">FALSE()</f>
        <is>
          <t/>
        </is>
      </c>
      <c r="AM799" s="29" t="s">
        <v>3064</v>
      </c>
      <c r="AN799" s="29"/>
      <c r="AO799" s="29"/>
      <c r="AP799" s="29"/>
      <c r="AQ799" s="29"/>
      <c r="AR799" s="29"/>
      <c r="AS799" s="29"/>
      <c r="AT799" s="29"/>
      <c r="AU799" s="29"/>
      <c r="AV799" s="0" t="n">
        <v>1</v>
      </c>
      <c r="AW799" s="24" t="e">
        <f aca="false">REPLACE(INDEX(GroupVertices[group], MATCH(Edges[[#this row],[vertex 1]],GroupVertices[vertex],0)),1,1,"")</f>
        <v>#VALUE!</v>
      </c>
      <c r="AX799" s="24" t="e">
        <f aca="false">REPLACE(INDEX(GroupVertices[group], MATCH(Edges[[#this row],[vertex 2]],GroupVertices[vertex],0)),1,1,"")</f>
        <v>#VALUE!</v>
      </c>
      <c r="AY799" s="25"/>
      <c r="AZ799" s="26"/>
      <c r="BA799" s="25"/>
      <c r="BB799" s="26"/>
      <c r="BC799" s="25"/>
      <c r="BD799" s="26"/>
      <c r="BE799" s="25"/>
      <c r="BF799" s="26"/>
      <c r="BG799" s="25"/>
    </row>
    <row r="800" customFormat="false" ht="15" hidden="false" customHeight="false" outlineLevel="0" collapsed="false">
      <c r="A800" s="15" t="s">
        <v>3125</v>
      </c>
      <c r="B800" s="15" t="s">
        <v>3065</v>
      </c>
      <c r="C800" s="16" t="s">
        <v>66</v>
      </c>
      <c r="D800" s="17" t="n">
        <v>3</v>
      </c>
      <c r="E800" s="16" t="s">
        <v>67</v>
      </c>
      <c r="F800" s="18" t="n">
        <v>32</v>
      </c>
      <c r="G800" s="16"/>
      <c r="H800" s="19"/>
      <c r="I800" s="7"/>
      <c r="J800" s="7"/>
      <c r="K800" s="8" t="s">
        <v>68</v>
      </c>
      <c r="L800" s="20" t="n">
        <v>800</v>
      </c>
      <c r="M800" s="20"/>
      <c r="N800" s="10"/>
      <c r="O800" s="27" t="s">
        <v>69</v>
      </c>
      <c r="P800" s="28" t="n">
        <v>42711.375462963</v>
      </c>
      <c r="Q800" s="27" t="s">
        <v>3060</v>
      </c>
      <c r="R800" s="27"/>
      <c r="S800" s="27"/>
      <c r="T800" s="27" t="s">
        <v>3061</v>
      </c>
      <c r="U800" s="28" t="n">
        <v>42711.375462963</v>
      </c>
      <c r="V800" s="23" t="s">
        <v>3126</v>
      </c>
      <c r="W800" s="27"/>
      <c r="X800" s="27"/>
      <c r="Y800" s="27" t="s">
        <v>3127</v>
      </c>
      <c r="Z800" s="27"/>
      <c r="AA800" s="29" t="inlineStr">
        <f aca="false">FALSE()</f>
        <is>
          <t/>
        </is>
      </c>
      <c r="AB800" s="29" t="n">
        <v>0</v>
      </c>
      <c r="AC800" s="29"/>
      <c r="AD800" s="29" t="inlineStr">
        <f aca="false">FALSE()</f>
        <is>
          <t/>
        </is>
      </c>
      <c r="AE800" s="29" t="s">
        <v>75</v>
      </c>
      <c r="AF800" s="29"/>
      <c r="AG800" s="29"/>
      <c r="AH800" s="29" t="inlineStr">
        <f aca="false">FALSE()</f>
        <is>
          <t/>
        </is>
      </c>
      <c r="AI800" s="29" t="n">
        <v>34</v>
      </c>
      <c r="AJ800" s="29" t="s">
        <v>3064</v>
      </c>
      <c r="AK800" s="29" t="s">
        <v>135</v>
      </c>
      <c r="AL800" s="29" t="inlineStr">
        <f aca="false">FALSE()</f>
        <is>
          <t/>
        </is>
      </c>
      <c r="AM800" s="29" t="s">
        <v>3064</v>
      </c>
      <c r="AN800" s="29"/>
      <c r="AO800" s="29"/>
      <c r="AP800" s="29"/>
      <c r="AQ800" s="29"/>
      <c r="AR800" s="29"/>
      <c r="AS800" s="29"/>
      <c r="AT800" s="29"/>
      <c r="AU800" s="29"/>
      <c r="AV800" s="0" t="n">
        <v>1</v>
      </c>
      <c r="AW800" s="24" t="e">
        <f aca="false">REPLACE(INDEX(GroupVertices[group], MATCH(Edges[[#this row],[vertex 1]],GroupVertices[vertex],0)),1,1,"")</f>
        <v>#VALUE!</v>
      </c>
      <c r="AX800" s="24" t="e">
        <f aca="false">REPLACE(INDEX(GroupVertices[group], MATCH(Edges[[#this row],[vertex 2]],GroupVertices[vertex],0)),1,1,"")</f>
        <v>#VALUE!</v>
      </c>
      <c r="AY800" s="25"/>
      <c r="AZ800" s="26"/>
      <c r="BA800" s="25"/>
      <c r="BB800" s="26"/>
      <c r="BC800" s="25"/>
      <c r="BD800" s="26"/>
      <c r="BE800" s="25"/>
      <c r="BF800" s="26"/>
      <c r="BG800" s="25"/>
    </row>
    <row r="801" customFormat="false" ht="15" hidden="false" customHeight="false" outlineLevel="0" collapsed="false">
      <c r="A801" s="15" t="s">
        <v>3125</v>
      </c>
      <c r="B801" s="15" t="s">
        <v>3066</v>
      </c>
      <c r="C801" s="16" t="s">
        <v>66</v>
      </c>
      <c r="D801" s="17" t="n">
        <v>3</v>
      </c>
      <c r="E801" s="16" t="s">
        <v>67</v>
      </c>
      <c r="F801" s="18" t="n">
        <v>32</v>
      </c>
      <c r="G801" s="16"/>
      <c r="H801" s="19"/>
      <c r="I801" s="7"/>
      <c r="J801" s="7"/>
      <c r="K801" s="8" t="s">
        <v>68</v>
      </c>
      <c r="L801" s="20" t="n">
        <v>801</v>
      </c>
      <c r="M801" s="20"/>
      <c r="N801" s="10"/>
      <c r="O801" s="27" t="s">
        <v>69</v>
      </c>
      <c r="P801" s="28" t="n">
        <v>42711.375462963</v>
      </c>
      <c r="Q801" s="27" t="s">
        <v>3060</v>
      </c>
      <c r="R801" s="27"/>
      <c r="S801" s="27"/>
      <c r="T801" s="27" t="s">
        <v>3061</v>
      </c>
      <c r="U801" s="28" t="n">
        <v>42711.375462963</v>
      </c>
      <c r="V801" s="23" t="s">
        <v>3126</v>
      </c>
      <c r="W801" s="27"/>
      <c r="X801" s="27"/>
      <c r="Y801" s="27" t="s">
        <v>3127</v>
      </c>
      <c r="Z801" s="27"/>
      <c r="AA801" s="29" t="inlineStr">
        <f aca="false">FALSE()</f>
        <is>
          <t/>
        </is>
      </c>
      <c r="AB801" s="29" t="n">
        <v>0</v>
      </c>
      <c r="AC801" s="29"/>
      <c r="AD801" s="29" t="inlineStr">
        <f aca="false">FALSE()</f>
        <is>
          <t/>
        </is>
      </c>
      <c r="AE801" s="29" t="s">
        <v>75</v>
      </c>
      <c r="AF801" s="29"/>
      <c r="AG801" s="29"/>
      <c r="AH801" s="29" t="inlineStr">
        <f aca="false">FALSE()</f>
        <is>
          <t/>
        </is>
      </c>
      <c r="AI801" s="29" t="n">
        <v>34</v>
      </c>
      <c r="AJ801" s="29" t="s">
        <v>3064</v>
      </c>
      <c r="AK801" s="29" t="s">
        <v>135</v>
      </c>
      <c r="AL801" s="29" t="inlineStr">
        <f aca="false">FALSE()</f>
        <is>
          <t/>
        </is>
      </c>
      <c r="AM801" s="29" t="s">
        <v>3064</v>
      </c>
      <c r="AN801" s="29"/>
      <c r="AO801" s="29"/>
      <c r="AP801" s="29"/>
      <c r="AQ801" s="29"/>
      <c r="AR801" s="29"/>
      <c r="AS801" s="29"/>
      <c r="AT801" s="29"/>
      <c r="AU801" s="29"/>
      <c r="AV801" s="0" t="n">
        <v>1</v>
      </c>
      <c r="AW801" s="24" t="e">
        <f aca="false">REPLACE(INDEX(GroupVertices[group], MATCH(Edges[[#this row],[vertex 1]],GroupVertices[vertex],0)),1,1,"")</f>
        <v>#VALUE!</v>
      </c>
      <c r="AX801" s="24" t="e">
        <f aca="false">REPLACE(INDEX(GroupVertices[group], MATCH(Edges[[#this row],[vertex 2]],GroupVertices[vertex],0)),1,1,"")</f>
        <v>#VALUE!</v>
      </c>
      <c r="AY801" s="25" t="n">
        <v>1</v>
      </c>
      <c r="AZ801" s="26" t="n">
        <v>6.25</v>
      </c>
      <c r="BA801" s="25" t="n">
        <v>0</v>
      </c>
      <c r="BB801" s="26" t="n">
        <v>0</v>
      </c>
      <c r="BC801" s="25" t="n">
        <v>0</v>
      </c>
      <c r="BD801" s="26" t="n">
        <v>0</v>
      </c>
      <c r="BE801" s="25" t="n">
        <v>15</v>
      </c>
      <c r="BF801" s="26" t="n">
        <v>93.75</v>
      </c>
      <c r="BG801" s="25" t="n">
        <v>16</v>
      </c>
    </row>
    <row r="802" customFormat="false" ht="15" hidden="false" customHeight="false" outlineLevel="0" collapsed="false">
      <c r="A802" s="15" t="s">
        <v>3128</v>
      </c>
      <c r="B802" s="15" t="s">
        <v>3059</v>
      </c>
      <c r="C802" s="16" t="s">
        <v>66</v>
      </c>
      <c r="D802" s="17" t="n">
        <v>3</v>
      </c>
      <c r="E802" s="16" t="s">
        <v>67</v>
      </c>
      <c r="F802" s="18" t="n">
        <v>32</v>
      </c>
      <c r="G802" s="16"/>
      <c r="H802" s="19"/>
      <c r="I802" s="7"/>
      <c r="J802" s="7"/>
      <c r="K802" s="8" t="s">
        <v>68</v>
      </c>
      <c r="L802" s="20" t="n">
        <v>802</v>
      </c>
      <c r="M802" s="20"/>
      <c r="N802" s="10"/>
      <c r="O802" s="27" t="s">
        <v>69</v>
      </c>
      <c r="P802" s="28" t="n">
        <v>42711.3758101852</v>
      </c>
      <c r="Q802" s="27" t="s">
        <v>3060</v>
      </c>
      <c r="R802" s="27"/>
      <c r="S802" s="27"/>
      <c r="T802" s="27" t="s">
        <v>3061</v>
      </c>
      <c r="U802" s="28" t="n">
        <v>42711.3758101852</v>
      </c>
      <c r="V802" s="23" t="s">
        <v>3129</v>
      </c>
      <c r="W802" s="27"/>
      <c r="X802" s="27"/>
      <c r="Y802" s="27" t="s">
        <v>3130</v>
      </c>
      <c r="Z802" s="27"/>
      <c r="AA802" s="29" t="inlineStr">
        <f aca="false">FALSE()</f>
        <is>
          <t/>
        </is>
      </c>
      <c r="AB802" s="29" t="n">
        <v>0</v>
      </c>
      <c r="AC802" s="29"/>
      <c r="AD802" s="29" t="inlineStr">
        <f aca="false">FALSE()</f>
        <is>
          <t/>
        </is>
      </c>
      <c r="AE802" s="29" t="s">
        <v>75</v>
      </c>
      <c r="AF802" s="29"/>
      <c r="AG802" s="29"/>
      <c r="AH802" s="29" t="inlineStr">
        <f aca="false">FALSE()</f>
        <is>
          <t/>
        </is>
      </c>
      <c r="AI802" s="29" t="n">
        <v>34</v>
      </c>
      <c r="AJ802" s="29" t="s">
        <v>3064</v>
      </c>
      <c r="AK802" s="29" t="s">
        <v>135</v>
      </c>
      <c r="AL802" s="29" t="inlineStr">
        <f aca="false">FALSE()</f>
        <is>
          <t/>
        </is>
      </c>
      <c r="AM802" s="29" t="s">
        <v>3064</v>
      </c>
      <c r="AN802" s="29"/>
      <c r="AO802" s="29"/>
      <c r="AP802" s="29"/>
      <c r="AQ802" s="29"/>
      <c r="AR802" s="29"/>
      <c r="AS802" s="29"/>
      <c r="AT802" s="29"/>
      <c r="AU802" s="29"/>
      <c r="AV802" s="0" t="n">
        <v>1</v>
      </c>
      <c r="AW802" s="24" t="e">
        <f aca="false">REPLACE(INDEX(GroupVertices[group], MATCH(Edges[[#this row],[vertex 1]],GroupVertices[vertex],0)),1,1,"")</f>
        <v>#VALUE!</v>
      </c>
      <c r="AX802" s="24" t="e">
        <f aca="false">REPLACE(INDEX(GroupVertices[group], MATCH(Edges[[#this row],[vertex 2]],GroupVertices[vertex],0)),1,1,"")</f>
        <v>#VALUE!</v>
      </c>
      <c r="AY802" s="25"/>
      <c r="AZ802" s="26"/>
      <c r="BA802" s="25"/>
      <c r="BB802" s="26"/>
      <c r="BC802" s="25"/>
      <c r="BD802" s="26"/>
      <c r="BE802" s="25"/>
      <c r="BF802" s="26"/>
      <c r="BG802" s="25"/>
    </row>
    <row r="803" customFormat="false" ht="15" hidden="false" customHeight="false" outlineLevel="0" collapsed="false">
      <c r="A803" s="15" t="s">
        <v>3128</v>
      </c>
      <c r="B803" s="15" t="s">
        <v>3065</v>
      </c>
      <c r="C803" s="16" t="s">
        <v>66</v>
      </c>
      <c r="D803" s="17" t="n">
        <v>3</v>
      </c>
      <c r="E803" s="16" t="s">
        <v>67</v>
      </c>
      <c r="F803" s="18" t="n">
        <v>32</v>
      </c>
      <c r="G803" s="16"/>
      <c r="H803" s="19"/>
      <c r="I803" s="7"/>
      <c r="J803" s="7"/>
      <c r="K803" s="8" t="s">
        <v>68</v>
      </c>
      <c r="L803" s="20" t="n">
        <v>803</v>
      </c>
      <c r="M803" s="20"/>
      <c r="N803" s="10"/>
      <c r="O803" s="27" t="s">
        <v>69</v>
      </c>
      <c r="P803" s="28" t="n">
        <v>42711.3758101852</v>
      </c>
      <c r="Q803" s="27" t="s">
        <v>3060</v>
      </c>
      <c r="R803" s="27"/>
      <c r="S803" s="27"/>
      <c r="T803" s="27" t="s">
        <v>3061</v>
      </c>
      <c r="U803" s="28" t="n">
        <v>42711.3758101852</v>
      </c>
      <c r="V803" s="23" t="s">
        <v>3129</v>
      </c>
      <c r="W803" s="27"/>
      <c r="X803" s="27"/>
      <c r="Y803" s="27" t="s">
        <v>3130</v>
      </c>
      <c r="Z803" s="27"/>
      <c r="AA803" s="29" t="inlineStr">
        <f aca="false">FALSE()</f>
        <is>
          <t/>
        </is>
      </c>
      <c r="AB803" s="29" t="n">
        <v>0</v>
      </c>
      <c r="AC803" s="29"/>
      <c r="AD803" s="29" t="inlineStr">
        <f aca="false">FALSE()</f>
        <is>
          <t/>
        </is>
      </c>
      <c r="AE803" s="29" t="s">
        <v>75</v>
      </c>
      <c r="AF803" s="29"/>
      <c r="AG803" s="29"/>
      <c r="AH803" s="29" t="inlineStr">
        <f aca="false">FALSE()</f>
        <is>
          <t/>
        </is>
      </c>
      <c r="AI803" s="29" t="n">
        <v>34</v>
      </c>
      <c r="AJ803" s="29" t="s">
        <v>3064</v>
      </c>
      <c r="AK803" s="29" t="s">
        <v>135</v>
      </c>
      <c r="AL803" s="29" t="inlineStr">
        <f aca="false">FALSE()</f>
        <is>
          <t/>
        </is>
      </c>
      <c r="AM803" s="29" t="s">
        <v>3064</v>
      </c>
      <c r="AN803" s="29"/>
      <c r="AO803" s="29"/>
      <c r="AP803" s="29"/>
      <c r="AQ803" s="29"/>
      <c r="AR803" s="29"/>
      <c r="AS803" s="29"/>
      <c r="AT803" s="29"/>
      <c r="AU803" s="29"/>
      <c r="AV803" s="0" t="n">
        <v>1</v>
      </c>
      <c r="AW803" s="24" t="e">
        <f aca="false">REPLACE(INDEX(GroupVertices[group], MATCH(Edges[[#this row],[vertex 1]],GroupVertices[vertex],0)),1,1,"")</f>
        <v>#VALUE!</v>
      </c>
      <c r="AX803" s="24" t="e">
        <f aca="false">REPLACE(INDEX(GroupVertices[group], MATCH(Edges[[#this row],[vertex 2]],GroupVertices[vertex],0)),1,1,"")</f>
        <v>#VALUE!</v>
      </c>
      <c r="AY803" s="25"/>
      <c r="AZ803" s="26"/>
      <c r="BA803" s="25"/>
      <c r="BB803" s="26"/>
      <c r="BC803" s="25"/>
      <c r="BD803" s="26"/>
      <c r="BE803" s="25"/>
      <c r="BF803" s="26"/>
      <c r="BG803" s="25"/>
    </row>
    <row r="804" customFormat="false" ht="15" hidden="false" customHeight="false" outlineLevel="0" collapsed="false">
      <c r="A804" s="15" t="s">
        <v>3128</v>
      </c>
      <c r="B804" s="15" t="s">
        <v>3066</v>
      </c>
      <c r="C804" s="16" t="s">
        <v>66</v>
      </c>
      <c r="D804" s="17" t="n">
        <v>3</v>
      </c>
      <c r="E804" s="16" t="s">
        <v>67</v>
      </c>
      <c r="F804" s="18" t="n">
        <v>32</v>
      </c>
      <c r="G804" s="16"/>
      <c r="H804" s="19"/>
      <c r="I804" s="7"/>
      <c r="J804" s="7"/>
      <c r="K804" s="8" t="s">
        <v>68</v>
      </c>
      <c r="L804" s="20" t="n">
        <v>804</v>
      </c>
      <c r="M804" s="20"/>
      <c r="N804" s="10"/>
      <c r="O804" s="27" t="s">
        <v>69</v>
      </c>
      <c r="P804" s="28" t="n">
        <v>42711.3758101852</v>
      </c>
      <c r="Q804" s="27" t="s">
        <v>3060</v>
      </c>
      <c r="R804" s="27"/>
      <c r="S804" s="27"/>
      <c r="T804" s="27" t="s">
        <v>3061</v>
      </c>
      <c r="U804" s="28" t="n">
        <v>42711.3758101852</v>
      </c>
      <c r="V804" s="23" t="s">
        <v>3129</v>
      </c>
      <c r="W804" s="27"/>
      <c r="X804" s="27"/>
      <c r="Y804" s="27" t="s">
        <v>3130</v>
      </c>
      <c r="Z804" s="27"/>
      <c r="AA804" s="29" t="inlineStr">
        <f aca="false">FALSE()</f>
        <is>
          <t/>
        </is>
      </c>
      <c r="AB804" s="29" t="n">
        <v>0</v>
      </c>
      <c r="AC804" s="29"/>
      <c r="AD804" s="29" t="inlineStr">
        <f aca="false">FALSE()</f>
        <is>
          <t/>
        </is>
      </c>
      <c r="AE804" s="29" t="s">
        <v>75</v>
      </c>
      <c r="AF804" s="29"/>
      <c r="AG804" s="29"/>
      <c r="AH804" s="29" t="inlineStr">
        <f aca="false">FALSE()</f>
        <is>
          <t/>
        </is>
      </c>
      <c r="AI804" s="29" t="n">
        <v>34</v>
      </c>
      <c r="AJ804" s="29" t="s">
        <v>3064</v>
      </c>
      <c r="AK804" s="29" t="s">
        <v>135</v>
      </c>
      <c r="AL804" s="29" t="inlineStr">
        <f aca="false">FALSE()</f>
        <is>
          <t/>
        </is>
      </c>
      <c r="AM804" s="29" t="s">
        <v>3064</v>
      </c>
      <c r="AN804" s="29"/>
      <c r="AO804" s="29"/>
      <c r="AP804" s="29"/>
      <c r="AQ804" s="29"/>
      <c r="AR804" s="29"/>
      <c r="AS804" s="29"/>
      <c r="AT804" s="29"/>
      <c r="AU804" s="29"/>
      <c r="AV804" s="0" t="n">
        <v>1</v>
      </c>
      <c r="AW804" s="24" t="e">
        <f aca="false">REPLACE(INDEX(GroupVertices[group], MATCH(Edges[[#this row],[vertex 1]],GroupVertices[vertex],0)),1,1,"")</f>
        <v>#VALUE!</v>
      </c>
      <c r="AX804" s="24" t="e">
        <f aca="false">REPLACE(INDEX(GroupVertices[group], MATCH(Edges[[#this row],[vertex 2]],GroupVertices[vertex],0)),1,1,"")</f>
        <v>#VALUE!</v>
      </c>
      <c r="AY804" s="25" t="n">
        <v>1</v>
      </c>
      <c r="AZ804" s="26" t="n">
        <v>6.25</v>
      </c>
      <c r="BA804" s="25" t="n">
        <v>0</v>
      </c>
      <c r="BB804" s="26" t="n">
        <v>0</v>
      </c>
      <c r="BC804" s="25" t="n">
        <v>0</v>
      </c>
      <c r="BD804" s="26" t="n">
        <v>0</v>
      </c>
      <c r="BE804" s="25" t="n">
        <v>15</v>
      </c>
      <c r="BF804" s="26" t="n">
        <v>93.75</v>
      </c>
      <c r="BG804" s="25" t="n">
        <v>16</v>
      </c>
    </row>
    <row r="805" customFormat="false" ht="15" hidden="false" customHeight="false" outlineLevel="0" collapsed="false">
      <c r="A805" s="15" t="s">
        <v>3131</v>
      </c>
      <c r="B805" s="15" t="s">
        <v>3059</v>
      </c>
      <c r="C805" s="16" t="s">
        <v>66</v>
      </c>
      <c r="D805" s="17" t="n">
        <v>3</v>
      </c>
      <c r="E805" s="16" t="s">
        <v>67</v>
      </c>
      <c r="F805" s="18" t="n">
        <v>32</v>
      </c>
      <c r="G805" s="16"/>
      <c r="H805" s="19"/>
      <c r="I805" s="7"/>
      <c r="J805" s="7"/>
      <c r="K805" s="8" t="s">
        <v>68</v>
      </c>
      <c r="L805" s="20" t="n">
        <v>805</v>
      </c>
      <c r="M805" s="20"/>
      <c r="N805" s="10"/>
      <c r="O805" s="27" t="s">
        <v>69</v>
      </c>
      <c r="P805" s="28" t="n">
        <v>42711.3766319444</v>
      </c>
      <c r="Q805" s="27" t="s">
        <v>3060</v>
      </c>
      <c r="R805" s="27"/>
      <c r="S805" s="27"/>
      <c r="T805" s="27" t="s">
        <v>3061</v>
      </c>
      <c r="U805" s="28" t="n">
        <v>42711.3766319444</v>
      </c>
      <c r="V805" s="23" t="s">
        <v>3132</v>
      </c>
      <c r="W805" s="27"/>
      <c r="X805" s="27"/>
      <c r="Y805" s="27" t="s">
        <v>3133</v>
      </c>
      <c r="Z805" s="27"/>
      <c r="AA805" s="29" t="inlineStr">
        <f aca="false">FALSE()</f>
        <is>
          <t/>
        </is>
      </c>
      <c r="AB805" s="29" t="n">
        <v>0</v>
      </c>
      <c r="AC805" s="29"/>
      <c r="AD805" s="29" t="inlineStr">
        <f aca="false">FALSE()</f>
        <is>
          <t/>
        </is>
      </c>
      <c r="AE805" s="29" t="s">
        <v>75</v>
      </c>
      <c r="AF805" s="29"/>
      <c r="AG805" s="29"/>
      <c r="AH805" s="29" t="inlineStr">
        <f aca="false">FALSE()</f>
        <is>
          <t/>
        </is>
      </c>
      <c r="AI805" s="29" t="n">
        <v>34</v>
      </c>
      <c r="AJ805" s="29" t="s">
        <v>3064</v>
      </c>
      <c r="AK805" s="29" t="s">
        <v>135</v>
      </c>
      <c r="AL805" s="29" t="inlineStr">
        <f aca="false">FALSE()</f>
        <is>
          <t/>
        </is>
      </c>
      <c r="AM805" s="29" t="s">
        <v>3064</v>
      </c>
      <c r="AN805" s="29"/>
      <c r="AO805" s="29"/>
      <c r="AP805" s="29"/>
      <c r="AQ805" s="29"/>
      <c r="AR805" s="29"/>
      <c r="AS805" s="29"/>
      <c r="AT805" s="29"/>
      <c r="AU805" s="29"/>
      <c r="AV805" s="0" t="n">
        <v>1</v>
      </c>
      <c r="AW805" s="24" t="e">
        <f aca="false">REPLACE(INDEX(GroupVertices[group], MATCH(Edges[[#this row],[vertex 1]],GroupVertices[vertex],0)),1,1,"")</f>
        <v>#VALUE!</v>
      </c>
      <c r="AX805" s="24" t="e">
        <f aca="false">REPLACE(INDEX(GroupVertices[group], MATCH(Edges[[#this row],[vertex 2]],GroupVertices[vertex],0)),1,1,"")</f>
        <v>#VALUE!</v>
      </c>
      <c r="AY805" s="25"/>
      <c r="AZ805" s="26"/>
      <c r="BA805" s="25"/>
      <c r="BB805" s="26"/>
      <c r="BC805" s="25"/>
      <c r="BD805" s="26"/>
      <c r="BE805" s="25"/>
      <c r="BF805" s="26"/>
      <c r="BG805" s="25"/>
    </row>
    <row r="806" customFormat="false" ht="15" hidden="false" customHeight="false" outlineLevel="0" collapsed="false">
      <c r="A806" s="15" t="s">
        <v>3131</v>
      </c>
      <c r="B806" s="15" t="s">
        <v>3065</v>
      </c>
      <c r="C806" s="16" t="s">
        <v>66</v>
      </c>
      <c r="D806" s="17" t="n">
        <v>3</v>
      </c>
      <c r="E806" s="16" t="s">
        <v>67</v>
      </c>
      <c r="F806" s="18" t="n">
        <v>32</v>
      </c>
      <c r="G806" s="16"/>
      <c r="H806" s="19"/>
      <c r="I806" s="7"/>
      <c r="J806" s="7"/>
      <c r="K806" s="8" t="s">
        <v>68</v>
      </c>
      <c r="L806" s="20" t="n">
        <v>806</v>
      </c>
      <c r="M806" s="20"/>
      <c r="N806" s="10"/>
      <c r="O806" s="27" t="s">
        <v>69</v>
      </c>
      <c r="P806" s="28" t="n">
        <v>42711.3766319444</v>
      </c>
      <c r="Q806" s="27" t="s">
        <v>3060</v>
      </c>
      <c r="R806" s="27"/>
      <c r="S806" s="27"/>
      <c r="T806" s="27" t="s">
        <v>3061</v>
      </c>
      <c r="U806" s="28" t="n">
        <v>42711.3766319444</v>
      </c>
      <c r="V806" s="23" t="s">
        <v>3132</v>
      </c>
      <c r="W806" s="27"/>
      <c r="X806" s="27"/>
      <c r="Y806" s="27" t="s">
        <v>3133</v>
      </c>
      <c r="Z806" s="27"/>
      <c r="AA806" s="29" t="inlineStr">
        <f aca="false">FALSE()</f>
        <is>
          <t/>
        </is>
      </c>
      <c r="AB806" s="29" t="n">
        <v>0</v>
      </c>
      <c r="AC806" s="29"/>
      <c r="AD806" s="29" t="inlineStr">
        <f aca="false">FALSE()</f>
        <is>
          <t/>
        </is>
      </c>
      <c r="AE806" s="29" t="s">
        <v>75</v>
      </c>
      <c r="AF806" s="29"/>
      <c r="AG806" s="29"/>
      <c r="AH806" s="29" t="inlineStr">
        <f aca="false">FALSE()</f>
        <is>
          <t/>
        </is>
      </c>
      <c r="AI806" s="29" t="n">
        <v>34</v>
      </c>
      <c r="AJ806" s="29" t="s">
        <v>3064</v>
      </c>
      <c r="AK806" s="29" t="s">
        <v>135</v>
      </c>
      <c r="AL806" s="29" t="inlineStr">
        <f aca="false">FALSE()</f>
        <is>
          <t/>
        </is>
      </c>
      <c r="AM806" s="29" t="s">
        <v>3064</v>
      </c>
      <c r="AN806" s="29"/>
      <c r="AO806" s="29"/>
      <c r="AP806" s="29"/>
      <c r="AQ806" s="29"/>
      <c r="AR806" s="29"/>
      <c r="AS806" s="29"/>
      <c r="AT806" s="29"/>
      <c r="AU806" s="29"/>
      <c r="AV806" s="0" t="n">
        <v>1</v>
      </c>
      <c r="AW806" s="24" t="e">
        <f aca="false">REPLACE(INDEX(GroupVertices[group], MATCH(Edges[[#this row],[vertex 1]],GroupVertices[vertex],0)),1,1,"")</f>
        <v>#VALUE!</v>
      </c>
      <c r="AX806" s="24" t="e">
        <f aca="false">REPLACE(INDEX(GroupVertices[group], MATCH(Edges[[#this row],[vertex 2]],GroupVertices[vertex],0)),1,1,"")</f>
        <v>#VALUE!</v>
      </c>
      <c r="AY806" s="25"/>
      <c r="AZ806" s="26"/>
      <c r="BA806" s="25"/>
      <c r="BB806" s="26"/>
      <c r="BC806" s="25"/>
      <c r="BD806" s="26"/>
      <c r="BE806" s="25"/>
      <c r="BF806" s="26"/>
      <c r="BG806" s="25"/>
    </row>
    <row r="807" customFormat="false" ht="15" hidden="false" customHeight="false" outlineLevel="0" collapsed="false">
      <c r="A807" s="15" t="s">
        <v>3131</v>
      </c>
      <c r="B807" s="15" t="s">
        <v>3066</v>
      </c>
      <c r="C807" s="16" t="s">
        <v>66</v>
      </c>
      <c r="D807" s="17" t="n">
        <v>3</v>
      </c>
      <c r="E807" s="16" t="s">
        <v>67</v>
      </c>
      <c r="F807" s="18" t="n">
        <v>32</v>
      </c>
      <c r="G807" s="16"/>
      <c r="H807" s="19"/>
      <c r="I807" s="7"/>
      <c r="J807" s="7"/>
      <c r="K807" s="8" t="s">
        <v>68</v>
      </c>
      <c r="L807" s="20" t="n">
        <v>807</v>
      </c>
      <c r="M807" s="20"/>
      <c r="N807" s="10"/>
      <c r="O807" s="27" t="s">
        <v>69</v>
      </c>
      <c r="P807" s="28" t="n">
        <v>42711.3766319444</v>
      </c>
      <c r="Q807" s="27" t="s">
        <v>3060</v>
      </c>
      <c r="R807" s="27"/>
      <c r="S807" s="27"/>
      <c r="T807" s="27" t="s">
        <v>3061</v>
      </c>
      <c r="U807" s="28" t="n">
        <v>42711.3766319444</v>
      </c>
      <c r="V807" s="23" t="s">
        <v>3132</v>
      </c>
      <c r="W807" s="27"/>
      <c r="X807" s="27"/>
      <c r="Y807" s="27" t="s">
        <v>3133</v>
      </c>
      <c r="Z807" s="27"/>
      <c r="AA807" s="29" t="inlineStr">
        <f aca="false">FALSE()</f>
        <is>
          <t/>
        </is>
      </c>
      <c r="AB807" s="29" t="n">
        <v>0</v>
      </c>
      <c r="AC807" s="29"/>
      <c r="AD807" s="29" t="inlineStr">
        <f aca="false">FALSE()</f>
        <is>
          <t/>
        </is>
      </c>
      <c r="AE807" s="29" t="s">
        <v>75</v>
      </c>
      <c r="AF807" s="29"/>
      <c r="AG807" s="29"/>
      <c r="AH807" s="29" t="inlineStr">
        <f aca="false">FALSE()</f>
        <is>
          <t/>
        </is>
      </c>
      <c r="AI807" s="29" t="n">
        <v>34</v>
      </c>
      <c r="AJ807" s="29" t="s">
        <v>3064</v>
      </c>
      <c r="AK807" s="29" t="s">
        <v>135</v>
      </c>
      <c r="AL807" s="29" t="inlineStr">
        <f aca="false">FALSE()</f>
        <is>
          <t/>
        </is>
      </c>
      <c r="AM807" s="29" t="s">
        <v>3064</v>
      </c>
      <c r="AN807" s="29"/>
      <c r="AO807" s="29"/>
      <c r="AP807" s="29"/>
      <c r="AQ807" s="29"/>
      <c r="AR807" s="29"/>
      <c r="AS807" s="29"/>
      <c r="AT807" s="29"/>
      <c r="AU807" s="29"/>
      <c r="AV807" s="0" t="n">
        <v>1</v>
      </c>
      <c r="AW807" s="24" t="e">
        <f aca="false">REPLACE(INDEX(GroupVertices[group], MATCH(Edges[[#this row],[vertex 1]],GroupVertices[vertex],0)),1,1,"")</f>
        <v>#VALUE!</v>
      </c>
      <c r="AX807" s="24" t="e">
        <f aca="false">REPLACE(INDEX(GroupVertices[group], MATCH(Edges[[#this row],[vertex 2]],GroupVertices[vertex],0)),1,1,"")</f>
        <v>#VALUE!</v>
      </c>
      <c r="AY807" s="25" t="n">
        <v>1</v>
      </c>
      <c r="AZ807" s="26" t="n">
        <v>6.25</v>
      </c>
      <c r="BA807" s="25" t="n">
        <v>0</v>
      </c>
      <c r="BB807" s="26" t="n">
        <v>0</v>
      </c>
      <c r="BC807" s="25" t="n">
        <v>0</v>
      </c>
      <c r="BD807" s="26" t="n">
        <v>0</v>
      </c>
      <c r="BE807" s="25" t="n">
        <v>15</v>
      </c>
      <c r="BF807" s="26" t="n">
        <v>93.75</v>
      </c>
      <c r="BG807" s="25" t="n">
        <v>16</v>
      </c>
    </row>
    <row r="808" customFormat="false" ht="15" hidden="false" customHeight="false" outlineLevel="0" collapsed="false">
      <c r="A808" s="15" t="s">
        <v>3134</v>
      </c>
      <c r="B808" s="15" t="s">
        <v>3059</v>
      </c>
      <c r="C808" s="16" t="s">
        <v>66</v>
      </c>
      <c r="D808" s="17" t="n">
        <v>3</v>
      </c>
      <c r="E808" s="16" t="s">
        <v>67</v>
      </c>
      <c r="F808" s="18" t="n">
        <v>32</v>
      </c>
      <c r="G808" s="16"/>
      <c r="H808" s="19"/>
      <c r="I808" s="7"/>
      <c r="J808" s="7"/>
      <c r="K808" s="8" t="s">
        <v>68</v>
      </c>
      <c r="L808" s="20" t="n">
        <v>808</v>
      </c>
      <c r="M808" s="20"/>
      <c r="N808" s="10"/>
      <c r="O808" s="27" t="s">
        <v>69</v>
      </c>
      <c r="P808" s="28" t="n">
        <v>42711.3768402778</v>
      </c>
      <c r="Q808" s="27" t="s">
        <v>3060</v>
      </c>
      <c r="R808" s="27"/>
      <c r="S808" s="27"/>
      <c r="T808" s="27" t="s">
        <v>3061</v>
      </c>
      <c r="U808" s="28" t="n">
        <v>42711.3768402778</v>
      </c>
      <c r="V808" s="23" t="s">
        <v>3135</v>
      </c>
      <c r="W808" s="27"/>
      <c r="X808" s="27"/>
      <c r="Y808" s="27" t="s">
        <v>3136</v>
      </c>
      <c r="Z808" s="27"/>
      <c r="AA808" s="29" t="inlineStr">
        <f aca="false">FALSE()</f>
        <is>
          <t/>
        </is>
      </c>
      <c r="AB808" s="29" t="n">
        <v>0</v>
      </c>
      <c r="AC808" s="29"/>
      <c r="AD808" s="29" t="inlineStr">
        <f aca="false">FALSE()</f>
        <is>
          <t/>
        </is>
      </c>
      <c r="AE808" s="29" t="s">
        <v>75</v>
      </c>
      <c r="AF808" s="29"/>
      <c r="AG808" s="29"/>
      <c r="AH808" s="29" t="inlineStr">
        <f aca="false">FALSE()</f>
        <is>
          <t/>
        </is>
      </c>
      <c r="AI808" s="29" t="n">
        <v>34</v>
      </c>
      <c r="AJ808" s="29" t="s">
        <v>3064</v>
      </c>
      <c r="AK808" s="29" t="s">
        <v>135</v>
      </c>
      <c r="AL808" s="29" t="inlineStr">
        <f aca="false">FALSE()</f>
        <is>
          <t/>
        </is>
      </c>
      <c r="AM808" s="29" t="s">
        <v>3064</v>
      </c>
      <c r="AN808" s="29"/>
      <c r="AO808" s="29"/>
      <c r="AP808" s="29"/>
      <c r="AQ808" s="29"/>
      <c r="AR808" s="29"/>
      <c r="AS808" s="29"/>
      <c r="AT808" s="29"/>
      <c r="AU808" s="29"/>
      <c r="AV808" s="0" t="n">
        <v>1</v>
      </c>
      <c r="AW808" s="24" t="e">
        <f aca="false">REPLACE(INDEX(GroupVertices[group], MATCH(Edges[[#this row],[vertex 1]],GroupVertices[vertex],0)),1,1,"")</f>
        <v>#VALUE!</v>
      </c>
      <c r="AX808" s="24" t="e">
        <f aca="false">REPLACE(INDEX(GroupVertices[group], MATCH(Edges[[#this row],[vertex 2]],GroupVertices[vertex],0)),1,1,"")</f>
        <v>#VALUE!</v>
      </c>
      <c r="AY808" s="25"/>
      <c r="AZ808" s="26"/>
      <c r="BA808" s="25"/>
      <c r="BB808" s="26"/>
      <c r="BC808" s="25"/>
      <c r="BD808" s="26"/>
      <c r="BE808" s="25"/>
      <c r="BF808" s="26"/>
      <c r="BG808" s="25"/>
    </row>
    <row r="809" customFormat="false" ht="15" hidden="false" customHeight="false" outlineLevel="0" collapsed="false">
      <c r="A809" s="15" t="s">
        <v>3134</v>
      </c>
      <c r="B809" s="15" t="s">
        <v>3065</v>
      </c>
      <c r="C809" s="16" t="s">
        <v>66</v>
      </c>
      <c r="D809" s="17" t="n">
        <v>3</v>
      </c>
      <c r="E809" s="16" t="s">
        <v>67</v>
      </c>
      <c r="F809" s="18" t="n">
        <v>32</v>
      </c>
      <c r="G809" s="16"/>
      <c r="H809" s="19"/>
      <c r="I809" s="7"/>
      <c r="J809" s="7"/>
      <c r="K809" s="8" t="s">
        <v>68</v>
      </c>
      <c r="L809" s="20" t="n">
        <v>809</v>
      </c>
      <c r="M809" s="20"/>
      <c r="N809" s="10"/>
      <c r="O809" s="27" t="s">
        <v>69</v>
      </c>
      <c r="P809" s="28" t="n">
        <v>42711.3768402778</v>
      </c>
      <c r="Q809" s="27" t="s">
        <v>3060</v>
      </c>
      <c r="R809" s="27"/>
      <c r="S809" s="27"/>
      <c r="T809" s="27" t="s">
        <v>3061</v>
      </c>
      <c r="U809" s="28" t="n">
        <v>42711.3768402778</v>
      </c>
      <c r="V809" s="23" t="s">
        <v>3135</v>
      </c>
      <c r="W809" s="27"/>
      <c r="X809" s="27"/>
      <c r="Y809" s="27" t="s">
        <v>3136</v>
      </c>
      <c r="Z809" s="27"/>
      <c r="AA809" s="29" t="inlineStr">
        <f aca="false">FALSE()</f>
        <is>
          <t/>
        </is>
      </c>
      <c r="AB809" s="29" t="n">
        <v>0</v>
      </c>
      <c r="AC809" s="29"/>
      <c r="AD809" s="29" t="inlineStr">
        <f aca="false">FALSE()</f>
        <is>
          <t/>
        </is>
      </c>
      <c r="AE809" s="29" t="s">
        <v>75</v>
      </c>
      <c r="AF809" s="29"/>
      <c r="AG809" s="29"/>
      <c r="AH809" s="29" t="inlineStr">
        <f aca="false">FALSE()</f>
        <is>
          <t/>
        </is>
      </c>
      <c r="AI809" s="29" t="n">
        <v>34</v>
      </c>
      <c r="AJ809" s="29" t="s">
        <v>3064</v>
      </c>
      <c r="AK809" s="29" t="s">
        <v>135</v>
      </c>
      <c r="AL809" s="29" t="inlineStr">
        <f aca="false">FALSE()</f>
        <is>
          <t/>
        </is>
      </c>
      <c r="AM809" s="29" t="s">
        <v>3064</v>
      </c>
      <c r="AN809" s="29"/>
      <c r="AO809" s="29"/>
      <c r="AP809" s="29"/>
      <c r="AQ809" s="29"/>
      <c r="AR809" s="29"/>
      <c r="AS809" s="29"/>
      <c r="AT809" s="29"/>
      <c r="AU809" s="29"/>
      <c r="AV809" s="0" t="n">
        <v>1</v>
      </c>
      <c r="AW809" s="24" t="e">
        <f aca="false">REPLACE(INDEX(GroupVertices[group], MATCH(Edges[[#this row],[vertex 1]],GroupVertices[vertex],0)),1,1,"")</f>
        <v>#VALUE!</v>
      </c>
      <c r="AX809" s="24" t="e">
        <f aca="false">REPLACE(INDEX(GroupVertices[group], MATCH(Edges[[#this row],[vertex 2]],GroupVertices[vertex],0)),1,1,"")</f>
        <v>#VALUE!</v>
      </c>
      <c r="AY809" s="25"/>
      <c r="AZ809" s="26"/>
      <c r="BA809" s="25"/>
      <c r="BB809" s="26"/>
      <c r="BC809" s="25"/>
      <c r="BD809" s="26"/>
      <c r="BE809" s="25"/>
      <c r="BF809" s="26"/>
      <c r="BG809" s="25"/>
    </row>
    <row r="810" customFormat="false" ht="15" hidden="false" customHeight="false" outlineLevel="0" collapsed="false">
      <c r="A810" s="15" t="s">
        <v>3134</v>
      </c>
      <c r="B810" s="15" t="s">
        <v>3066</v>
      </c>
      <c r="C810" s="16" t="s">
        <v>66</v>
      </c>
      <c r="D810" s="17" t="n">
        <v>3</v>
      </c>
      <c r="E810" s="16" t="s">
        <v>67</v>
      </c>
      <c r="F810" s="18" t="n">
        <v>32</v>
      </c>
      <c r="G810" s="16"/>
      <c r="H810" s="19"/>
      <c r="I810" s="7"/>
      <c r="J810" s="7"/>
      <c r="K810" s="8" t="s">
        <v>68</v>
      </c>
      <c r="L810" s="20" t="n">
        <v>810</v>
      </c>
      <c r="M810" s="20"/>
      <c r="N810" s="10"/>
      <c r="O810" s="27" t="s">
        <v>69</v>
      </c>
      <c r="P810" s="28" t="n">
        <v>42711.3768402778</v>
      </c>
      <c r="Q810" s="27" t="s">
        <v>3060</v>
      </c>
      <c r="R810" s="27"/>
      <c r="S810" s="27"/>
      <c r="T810" s="27" t="s">
        <v>3061</v>
      </c>
      <c r="U810" s="28" t="n">
        <v>42711.3768402778</v>
      </c>
      <c r="V810" s="23" t="s">
        <v>3135</v>
      </c>
      <c r="W810" s="27"/>
      <c r="X810" s="27"/>
      <c r="Y810" s="27" t="s">
        <v>3136</v>
      </c>
      <c r="Z810" s="27"/>
      <c r="AA810" s="29" t="inlineStr">
        <f aca="false">FALSE()</f>
        <is>
          <t/>
        </is>
      </c>
      <c r="AB810" s="29" t="n">
        <v>0</v>
      </c>
      <c r="AC810" s="29"/>
      <c r="AD810" s="29" t="inlineStr">
        <f aca="false">FALSE()</f>
        <is>
          <t/>
        </is>
      </c>
      <c r="AE810" s="29" t="s">
        <v>75</v>
      </c>
      <c r="AF810" s="29"/>
      <c r="AG810" s="29"/>
      <c r="AH810" s="29" t="inlineStr">
        <f aca="false">FALSE()</f>
        <is>
          <t/>
        </is>
      </c>
      <c r="AI810" s="29" t="n">
        <v>34</v>
      </c>
      <c r="AJ810" s="29" t="s">
        <v>3064</v>
      </c>
      <c r="AK810" s="29" t="s">
        <v>135</v>
      </c>
      <c r="AL810" s="29" t="inlineStr">
        <f aca="false">FALSE()</f>
        <is>
          <t/>
        </is>
      </c>
      <c r="AM810" s="29" t="s">
        <v>3064</v>
      </c>
      <c r="AN810" s="29"/>
      <c r="AO810" s="29"/>
      <c r="AP810" s="29"/>
      <c r="AQ810" s="29"/>
      <c r="AR810" s="29"/>
      <c r="AS810" s="29"/>
      <c r="AT810" s="29"/>
      <c r="AU810" s="29"/>
      <c r="AV810" s="0" t="n">
        <v>1</v>
      </c>
      <c r="AW810" s="24" t="e">
        <f aca="false">REPLACE(INDEX(GroupVertices[group], MATCH(Edges[[#this row],[vertex 1]],GroupVertices[vertex],0)),1,1,"")</f>
        <v>#VALUE!</v>
      </c>
      <c r="AX810" s="24" t="e">
        <f aca="false">REPLACE(INDEX(GroupVertices[group], MATCH(Edges[[#this row],[vertex 2]],GroupVertices[vertex],0)),1,1,"")</f>
        <v>#VALUE!</v>
      </c>
      <c r="AY810" s="25" t="n">
        <v>1</v>
      </c>
      <c r="AZ810" s="26" t="n">
        <v>6.25</v>
      </c>
      <c r="BA810" s="25" t="n">
        <v>0</v>
      </c>
      <c r="BB810" s="26" t="n">
        <v>0</v>
      </c>
      <c r="BC810" s="25" t="n">
        <v>0</v>
      </c>
      <c r="BD810" s="26" t="n">
        <v>0</v>
      </c>
      <c r="BE810" s="25" t="n">
        <v>15</v>
      </c>
      <c r="BF810" s="26" t="n">
        <v>93.75</v>
      </c>
      <c r="BG810" s="25" t="n">
        <v>16</v>
      </c>
    </row>
    <row r="811" customFormat="false" ht="15" hidden="false" customHeight="false" outlineLevel="0" collapsed="false">
      <c r="A811" s="15" t="s">
        <v>3137</v>
      </c>
      <c r="B811" s="15" t="s">
        <v>3059</v>
      </c>
      <c r="C811" s="16" t="s">
        <v>66</v>
      </c>
      <c r="D811" s="17" t="n">
        <v>3</v>
      </c>
      <c r="E811" s="16" t="s">
        <v>67</v>
      </c>
      <c r="F811" s="18" t="n">
        <v>32</v>
      </c>
      <c r="G811" s="16"/>
      <c r="H811" s="19"/>
      <c r="I811" s="7"/>
      <c r="J811" s="7"/>
      <c r="K811" s="8" t="s">
        <v>68</v>
      </c>
      <c r="L811" s="20" t="n">
        <v>811</v>
      </c>
      <c r="M811" s="20"/>
      <c r="N811" s="10"/>
      <c r="O811" s="27" t="s">
        <v>69</v>
      </c>
      <c r="P811" s="28" t="n">
        <v>42711.3776967593</v>
      </c>
      <c r="Q811" s="27" t="s">
        <v>3060</v>
      </c>
      <c r="R811" s="27"/>
      <c r="S811" s="27"/>
      <c r="T811" s="27" t="s">
        <v>3061</v>
      </c>
      <c r="U811" s="28" t="n">
        <v>42711.3776967593</v>
      </c>
      <c r="V811" s="23" t="s">
        <v>3138</v>
      </c>
      <c r="W811" s="27"/>
      <c r="X811" s="27"/>
      <c r="Y811" s="27" t="s">
        <v>3139</v>
      </c>
      <c r="Z811" s="27"/>
      <c r="AA811" s="29" t="inlineStr">
        <f aca="false">FALSE()</f>
        <is>
          <t/>
        </is>
      </c>
      <c r="AB811" s="29" t="n">
        <v>0</v>
      </c>
      <c r="AC811" s="29"/>
      <c r="AD811" s="29" t="inlineStr">
        <f aca="false">FALSE()</f>
        <is>
          <t/>
        </is>
      </c>
      <c r="AE811" s="29" t="s">
        <v>75</v>
      </c>
      <c r="AF811" s="29"/>
      <c r="AG811" s="29"/>
      <c r="AH811" s="29" t="inlineStr">
        <f aca="false">FALSE()</f>
        <is>
          <t/>
        </is>
      </c>
      <c r="AI811" s="29" t="n">
        <v>34</v>
      </c>
      <c r="AJ811" s="29" t="s">
        <v>3064</v>
      </c>
      <c r="AK811" s="29" t="s">
        <v>135</v>
      </c>
      <c r="AL811" s="29" t="inlineStr">
        <f aca="false">FALSE()</f>
        <is>
          <t/>
        </is>
      </c>
      <c r="AM811" s="29" t="s">
        <v>3064</v>
      </c>
      <c r="AN811" s="29"/>
      <c r="AO811" s="29"/>
      <c r="AP811" s="29"/>
      <c r="AQ811" s="29"/>
      <c r="AR811" s="29"/>
      <c r="AS811" s="29"/>
      <c r="AT811" s="29"/>
      <c r="AU811" s="29"/>
      <c r="AV811" s="0" t="n">
        <v>1</v>
      </c>
      <c r="AW811" s="24" t="e">
        <f aca="false">REPLACE(INDEX(GroupVertices[group], MATCH(Edges[[#this row],[vertex 1]],GroupVertices[vertex],0)),1,1,"")</f>
        <v>#VALUE!</v>
      </c>
      <c r="AX811" s="24" t="e">
        <f aca="false">REPLACE(INDEX(GroupVertices[group], MATCH(Edges[[#this row],[vertex 2]],GroupVertices[vertex],0)),1,1,"")</f>
        <v>#VALUE!</v>
      </c>
      <c r="AY811" s="25"/>
      <c r="AZ811" s="26"/>
      <c r="BA811" s="25"/>
      <c r="BB811" s="26"/>
      <c r="BC811" s="25"/>
      <c r="BD811" s="26"/>
      <c r="BE811" s="25"/>
      <c r="BF811" s="26"/>
      <c r="BG811" s="25"/>
    </row>
    <row r="812" customFormat="false" ht="15" hidden="false" customHeight="false" outlineLevel="0" collapsed="false">
      <c r="A812" s="15" t="s">
        <v>3137</v>
      </c>
      <c r="B812" s="15" t="s">
        <v>3065</v>
      </c>
      <c r="C812" s="16" t="s">
        <v>66</v>
      </c>
      <c r="D812" s="17" t="n">
        <v>3</v>
      </c>
      <c r="E812" s="16" t="s">
        <v>67</v>
      </c>
      <c r="F812" s="18" t="n">
        <v>32</v>
      </c>
      <c r="G812" s="16"/>
      <c r="H812" s="19"/>
      <c r="I812" s="7"/>
      <c r="J812" s="7"/>
      <c r="K812" s="8" t="s">
        <v>68</v>
      </c>
      <c r="L812" s="20" t="n">
        <v>812</v>
      </c>
      <c r="M812" s="20"/>
      <c r="N812" s="10"/>
      <c r="O812" s="27" t="s">
        <v>69</v>
      </c>
      <c r="P812" s="28" t="n">
        <v>42711.3776967593</v>
      </c>
      <c r="Q812" s="27" t="s">
        <v>3060</v>
      </c>
      <c r="R812" s="27"/>
      <c r="S812" s="27"/>
      <c r="T812" s="27" t="s">
        <v>3061</v>
      </c>
      <c r="U812" s="28" t="n">
        <v>42711.3776967593</v>
      </c>
      <c r="V812" s="23" t="s">
        <v>3138</v>
      </c>
      <c r="W812" s="27"/>
      <c r="X812" s="27"/>
      <c r="Y812" s="27" t="s">
        <v>3139</v>
      </c>
      <c r="Z812" s="27"/>
      <c r="AA812" s="29" t="inlineStr">
        <f aca="false">FALSE()</f>
        <is>
          <t/>
        </is>
      </c>
      <c r="AB812" s="29" t="n">
        <v>0</v>
      </c>
      <c r="AC812" s="29"/>
      <c r="AD812" s="29" t="inlineStr">
        <f aca="false">FALSE()</f>
        <is>
          <t/>
        </is>
      </c>
      <c r="AE812" s="29" t="s">
        <v>75</v>
      </c>
      <c r="AF812" s="29"/>
      <c r="AG812" s="29"/>
      <c r="AH812" s="29" t="inlineStr">
        <f aca="false">FALSE()</f>
        <is>
          <t/>
        </is>
      </c>
      <c r="AI812" s="29" t="n">
        <v>34</v>
      </c>
      <c r="AJ812" s="29" t="s">
        <v>3064</v>
      </c>
      <c r="AK812" s="29" t="s">
        <v>135</v>
      </c>
      <c r="AL812" s="29" t="inlineStr">
        <f aca="false">FALSE()</f>
        <is>
          <t/>
        </is>
      </c>
      <c r="AM812" s="29" t="s">
        <v>3064</v>
      </c>
      <c r="AN812" s="29"/>
      <c r="AO812" s="29"/>
      <c r="AP812" s="29"/>
      <c r="AQ812" s="29"/>
      <c r="AR812" s="29"/>
      <c r="AS812" s="29"/>
      <c r="AT812" s="29"/>
      <c r="AU812" s="29"/>
      <c r="AV812" s="0" t="n">
        <v>1</v>
      </c>
      <c r="AW812" s="24" t="e">
        <f aca="false">REPLACE(INDEX(GroupVertices[group], MATCH(Edges[[#this row],[vertex 1]],GroupVertices[vertex],0)),1,1,"")</f>
        <v>#VALUE!</v>
      </c>
      <c r="AX812" s="24" t="e">
        <f aca="false">REPLACE(INDEX(GroupVertices[group], MATCH(Edges[[#this row],[vertex 2]],GroupVertices[vertex],0)),1,1,"")</f>
        <v>#VALUE!</v>
      </c>
      <c r="AY812" s="25"/>
      <c r="AZ812" s="26"/>
      <c r="BA812" s="25"/>
      <c r="BB812" s="26"/>
      <c r="BC812" s="25"/>
      <c r="BD812" s="26"/>
      <c r="BE812" s="25"/>
      <c r="BF812" s="26"/>
      <c r="BG812" s="25"/>
    </row>
    <row r="813" customFormat="false" ht="15" hidden="false" customHeight="false" outlineLevel="0" collapsed="false">
      <c r="A813" s="15" t="s">
        <v>3137</v>
      </c>
      <c r="B813" s="15" t="s">
        <v>3066</v>
      </c>
      <c r="C813" s="16" t="s">
        <v>66</v>
      </c>
      <c r="D813" s="17" t="n">
        <v>3</v>
      </c>
      <c r="E813" s="16" t="s">
        <v>67</v>
      </c>
      <c r="F813" s="18" t="n">
        <v>32</v>
      </c>
      <c r="G813" s="16"/>
      <c r="H813" s="19"/>
      <c r="I813" s="7"/>
      <c r="J813" s="7"/>
      <c r="K813" s="8" t="s">
        <v>68</v>
      </c>
      <c r="L813" s="20" t="n">
        <v>813</v>
      </c>
      <c r="M813" s="20"/>
      <c r="N813" s="10"/>
      <c r="O813" s="27" t="s">
        <v>69</v>
      </c>
      <c r="P813" s="28" t="n">
        <v>42711.3776967593</v>
      </c>
      <c r="Q813" s="27" t="s">
        <v>3060</v>
      </c>
      <c r="R813" s="27"/>
      <c r="S813" s="27"/>
      <c r="T813" s="27" t="s">
        <v>3061</v>
      </c>
      <c r="U813" s="28" t="n">
        <v>42711.3776967593</v>
      </c>
      <c r="V813" s="23" t="s">
        <v>3138</v>
      </c>
      <c r="W813" s="27"/>
      <c r="X813" s="27"/>
      <c r="Y813" s="27" t="s">
        <v>3139</v>
      </c>
      <c r="Z813" s="27"/>
      <c r="AA813" s="29" t="inlineStr">
        <f aca="false">FALSE()</f>
        <is>
          <t/>
        </is>
      </c>
      <c r="AB813" s="29" t="n">
        <v>0</v>
      </c>
      <c r="AC813" s="29"/>
      <c r="AD813" s="29" t="inlineStr">
        <f aca="false">FALSE()</f>
        <is>
          <t/>
        </is>
      </c>
      <c r="AE813" s="29" t="s">
        <v>75</v>
      </c>
      <c r="AF813" s="29"/>
      <c r="AG813" s="29"/>
      <c r="AH813" s="29" t="inlineStr">
        <f aca="false">FALSE()</f>
        <is>
          <t/>
        </is>
      </c>
      <c r="AI813" s="29" t="n">
        <v>34</v>
      </c>
      <c r="AJ813" s="29" t="s">
        <v>3064</v>
      </c>
      <c r="AK813" s="29" t="s">
        <v>135</v>
      </c>
      <c r="AL813" s="29" t="inlineStr">
        <f aca="false">FALSE()</f>
        <is>
          <t/>
        </is>
      </c>
      <c r="AM813" s="29" t="s">
        <v>3064</v>
      </c>
      <c r="AN813" s="29"/>
      <c r="AO813" s="29"/>
      <c r="AP813" s="29"/>
      <c r="AQ813" s="29"/>
      <c r="AR813" s="29"/>
      <c r="AS813" s="29"/>
      <c r="AT813" s="29"/>
      <c r="AU813" s="29"/>
      <c r="AV813" s="0" t="n">
        <v>1</v>
      </c>
      <c r="AW813" s="24" t="e">
        <f aca="false">REPLACE(INDEX(GroupVertices[group], MATCH(Edges[[#this row],[vertex 1]],GroupVertices[vertex],0)),1,1,"")</f>
        <v>#VALUE!</v>
      </c>
      <c r="AX813" s="24" t="e">
        <f aca="false">REPLACE(INDEX(GroupVertices[group], MATCH(Edges[[#this row],[vertex 2]],GroupVertices[vertex],0)),1,1,"")</f>
        <v>#VALUE!</v>
      </c>
      <c r="AY813" s="25" t="n">
        <v>1</v>
      </c>
      <c r="AZ813" s="26" t="n">
        <v>6.25</v>
      </c>
      <c r="BA813" s="25" t="n">
        <v>0</v>
      </c>
      <c r="BB813" s="26" t="n">
        <v>0</v>
      </c>
      <c r="BC813" s="25" t="n">
        <v>0</v>
      </c>
      <c r="BD813" s="26" t="n">
        <v>0</v>
      </c>
      <c r="BE813" s="25" t="n">
        <v>15</v>
      </c>
      <c r="BF813" s="26" t="n">
        <v>93.75</v>
      </c>
      <c r="BG813" s="25" t="n">
        <v>16</v>
      </c>
    </row>
    <row r="814" customFormat="false" ht="15" hidden="false" customHeight="false" outlineLevel="0" collapsed="false">
      <c r="A814" s="15" t="s">
        <v>3140</v>
      </c>
      <c r="B814" s="15" t="s">
        <v>3059</v>
      </c>
      <c r="C814" s="16" t="s">
        <v>66</v>
      </c>
      <c r="D814" s="17" t="n">
        <v>3</v>
      </c>
      <c r="E814" s="16" t="s">
        <v>67</v>
      </c>
      <c r="F814" s="18" t="n">
        <v>32</v>
      </c>
      <c r="G814" s="16"/>
      <c r="H814" s="19"/>
      <c r="I814" s="7"/>
      <c r="J814" s="7"/>
      <c r="K814" s="8" t="s">
        <v>68</v>
      </c>
      <c r="L814" s="20" t="n">
        <v>814</v>
      </c>
      <c r="M814" s="20"/>
      <c r="N814" s="10"/>
      <c r="O814" s="27" t="s">
        <v>69</v>
      </c>
      <c r="P814" s="28" t="n">
        <v>42711.3781481482</v>
      </c>
      <c r="Q814" s="27" t="s">
        <v>3060</v>
      </c>
      <c r="R814" s="27"/>
      <c r="S814" s="27"/>
      <c r="T814" s="27" t="s">
        <v>3061</v>
      </c>
      <c r="U814" s="28" t="n">
        <v>42711.3781481482</v>
      </c>
      <c r="V814" s="23" t="s">
        <v>3141</v>
      </c>
      <c r="W814" s="27"/>
      <c r="X814" s="27"/>
      <c r="Y814" s="27" t="s">
        <v>3142</v>
      </c>
      <c r="Z814" s="27"/>
      <c r="AA814" s="29" t="inlineStr">
        <f aca="false">FALSE()</f>
        <is>
          <t/>
        </is>
      </c>
      <c r="AB814" s="29" t="n">
        <v>0</v>
      </c>
      <c r="AC814" s="29"/>
      <c r="AD814" s="29" t="inlineStr">
        <f aca="false">FALSE()</f>
        <is>
          <t/>
        </is>
      </c>
      <c r="AE814" s="29" t="s">
        <v>75</v>
      </c>
      <c r="AF814" s="29"/>
      <c r="AG814" s="29"/>
      <c r="AH814" s="29" t="inlineStr">
        <f aca="false">FALSE()</f>
        <is>
          <t/>
        </is>
      </c>
      <c r="AI814" s="29" t="n">
        <v>34</v>
      </c>
      <c r="AJ814" s="29" t="s">
        <v>3064</v>
      </c>
      <c r="AK814" s="29" t="s">
        <v>135</v>
      </c>
      <c r="AL814" s="29" t="inlineStr">
        <f aca="false">FALSE()</f>
        <is>
          <t/>
        </is>
      </c>
      <c r="AM814" s="29" t="s">
        <v>3064</v>
      </c>
      <c r="AN814" s="29"/>
      <c r="AO814" s="29"/>
      <c r="AP814" s="29"/>
      <c r="AQ814" s="29"/>
      <c r="AR814" s="29"/>
      <c r="AS814" s="29"/>
      <c r="AT814" s="29"/>
      <c r="AU814" s="29"/>
      <c r="AV814" s="0" t="n">
        <v>1</v>
      </c>
      <c r="AW814" s="24" t="e">
        <f aca="false">REPLACE(INDEX(GroupVertices[group], MATCH(Edges[[#this row],[vertex 1]],GroupVertices[vertex],0)),1,1,"")</f>
        <v>#VALUE!</v>
      </c>
      <c r="AX814" s="24" t="e">
        <f aca="false">REPLACE(INDEX(GroupVertices[group], MATCH(Edges[[#this row],[vertex 2]],GroupVertices[vertex],0)),1,1,"")</f>
        <v>#VALUE!</v>
      </c>
      <c r="AY814" s="25"/>
      <c r="AZ814" s="26"/>
      <c r="BA814" s="25"/>
      <c r="BB814" s="26"/>
      <c r="BC814" s="25"/>
      <c r="BD814" s="26"/>
      <c r="BE814" s="25"/>
      <c r="BF814" s="26"/>
      <c r="BG814" s="25"/>
    </row>
    <row r="815" customFormat="false" ht="15" hidden="false" customHeight="false" outlineLevel="0" collapsed="false">
      <c r="A815" s="15" t="s">
        <v>3140</v>
      </c>
      <c r="B815" s="15" t="s">
        <v>3065</v>
      </c>
      <c r="C815" s="16" t="s">
        <v>66</v>
      </c>
      <c r="D815" s="17" t="n">
        <v>3</v>
      </c>
      <c r="E815" s="16" t="s">
        <v>67</v>
      </c>
      <c r="F815" s="18" t="n">
        <v>32</v>
      </c>
      <c r="G815" s="16"/>
      <c r="H815" s="19"/>
      <c r="I815" s="7"/>
      <c r="J815" s="7"/>
      <c r="K815" s="8" t="s">
        <v>68</v>
      </c>
      <c r="L815" s="20" t="n">
        <v>815</v>
      </c>
      <c r="M815" s="20"/>
      <c r="N815" s="10"/>
      <c r="O815" s="27" t="s">
        <v>69</v>
      </c>
      <c r="P815" s="28" t="n">
        <v>42711.3781481482</v>
      </c>
      <c r="Q815" s="27" t="s">
        <v>3060</v>
      </c>
      <c r="R815" s="27"/>
      <c r="S815" s="27"/>
      <c r="T815" s="27" t="s">
        <v>3061</v>
      </c>
      <c r="U815" s="28" t="n">
        <v>42711.3781481482</v>
      </c>
      <c r="V815" s="23" t="s">
        <v>3141</v>
      </c>
      <c r="W815" s="27"/>
      <c r="X815" s="27"/>
      <c r="Y815" s="27" t="s">
        <v>3142</v>
      </c>
      <c r="Z815" s="27"/>
      <c r="AA815" s="29" t="inlineStr">
        <f aca="false">FALSE()</f>
        <is>
          <t/>
        </is>
      </c>
      <c r="AB815" s="29" t="n">
        <v>0</v>
      </c>
      <c r="AC815" s="29"/>
      <c r="AD815" s="29" t="inlineStr">
        <f aca="false">FALSE()</f>
        <is>
          <t/>
        </is>
      </c>
      <c r="AE815" s="29" t="s">
        <v>75</v>
      </c>
      <c r="AF815" s="29"/>
      <c r="AG815" s="29"/>
      <c r="AH815" s="29" t="inlineStr">
        <f aca="false">FALSE()</f>
        <is>
          <t/>
        </is>
      </c>
      <c r="AI815" s="29" t="n">
        <v>34</v>
      </c>
      <c r="AJ815" s="29" t="s">
        <v>3064</v>
      </c>
      <c r="AK815" s="29" t="s">
        <v>135</v>
      </c>
      <c r="AL815" s="29" t="inlineStr">
        <f aca="false">FALSE()</f>
        <is>
          <t/>
        </is>
      </c>
      <c r="AM815" s="29" t="s">
        <v>3064</v>
      </c>
      <c r="AN815" s="29"/>
      <c r="AO815" s="29"/>
      <c r="AP815" s="29"/>
      <c r="AQ815" s="29"/>
      <c r="AR815" s="29"/>
      <c r="AS815" s="29"/>
      <c r="AT815" s="29"/>
      <c r="AU815" s="29"/>
      <c r="AV815" s="0" t="n">
        <v>1</v>
      </c>
      <c r="AW815" s="24" t="e">
        <f aca="false">REPLACE(INDEX(GroupVertices[group], MATCH(Edges[[#this row],[vertex 1]],GroupVertices[vertex],0)),1,1,"")</f>
        <v>#VALUE!</v>
      </c>
      <c r="AX815" s="24" t="e">
        <f aca="false">REPLACE(INDEX(GroupVertices[group], MATCH(Edges[[#this row],[vertex 2]],GroupVertices[vertex],0)),1,1,"")</f>
        <v>#VALUE!</v>
      </c>
      <c r="AY815" s="25"/>
      <c r="AZ815" s="26"/>
      <c r="BA815" s="25"/>
      <c r="BB815" s="26"/>
      <c r="BC815" s="25"/>
      <c r="BD815" s="26"/>
      <c r="BE815" s="25"/>
      <c r="BF815" s="26"/>
      <c r="BG815" s="25"/>
    </row>
    <row r="816" customFormat="false" ht="15" hidden="false" customHeight="false" outlineLevel="0" collapsed="false">
      <c r="A816" s="15" t="s">
        <v>3140</v>
      </c>
      <c r="B816" s="15" t="s">
        <v>3066</v>
      </c>
      <c r="C816" s="16" t="s">
        <v>66</v>
      </c>
      <c r="D816" s="17" t="n">
        <v>3</v>
      </c>
      <c r="E816" s="16" t="s">
        <v>67</v>
      </c>
      <c r="F816" s="18" t="n">
        <v>32</v>
      </c>
      <c r="G816" s="16"/>
      <c r="H816" s="19"/>
      <c r="I816" s="7"/>
      <c r="J816" s="7"/>
      <c r="K816" s="8" t="s">
        <v>68</v>
      </c>
      <c r="L816" s="20" t="n">
        <v>816</v>
      </c>
      <c r="M816" s="20"/>
      <c r="N816" s="10"/>
      <c r="O816" s="27" t="s">
        <v>69</v>
      </c>
      <c r="P816" s="28" t="n">
        <v>42711.3781481482</v>
      </c>
      <c r="Q816" s="27" t="s">
        <v>3060</v>
      </c>
      <c r="R816" s="27"/>
      <c r="S816" s="27"/>
      <c r="T816" s="27" t="s">
        <v>3061</v>
      </c>
      <c r="U816" s="28" t="n">
        <v>42711.3781481482</v>
      </c>
      <c r="V816" s="23" t="s">
        <v>3141</v>
      </c>
      <c r="W816" s="27"/>
      <c r="X816" s="27"/>
      <c r="Y816" s="27" t="s">
        <v>3142</v>
      </c>
      <c r="Z816" s="27"/>
      <c r="AA816" s="29" t="inlineStr">
        <f aca="false">FALSE()</f>
        <is>
          <t/>
        </is>
      </c>
      <c r="AB816" s="29" t="n">
        <v>0</v>
      </c>
      <c r="AC816" s="29"/>
      <c r="AD816" s="29" t="inlineStr">
        <f aca="false">FALSE()</f>
        <is>
          <t/>
        </is>
      </c>
      <c r="AE816" s="29" t="s">
        <v>75</v>
      </c>
      <c r="AF816" s="29"/>
      <c r="AG816" s="29"/>
      <c r="AH816" s="29" t="inlineStr">
        <f aca="false">FALSE()</f>
        <is>
          <t/>
        </is>
      </c>
      <c r="AI816" s="29" t="n">
        <v>34</v>
      </c>
      <c r="AJ816" s="29" t="s">
        <v>3064</v>
      </c>
      <c r="AK816" s="29" t="s">
        <v>135</v>
      </c>
      <c r="AL816" s="29" t="inlineStr">
        <f aca="false">FALSE()</f>
        <is>
          <t/>
        </is>
      </c>
      <c r="AM816" s="29" t="s">
        <v>3064</v>
      </c>
      <c r="AN816" s="29"/>
      <c r="AO816" s="29"/>
      <c r="AP816" s="29"/>
      <c r="AQ816" s="29"/>
      <c r="AR816" s="29"/>
      <c r="AS816" s="29"/>
      <c r="AT816" s="29"/>
      <c r="AU816" s="29"/>
      <c r="AV816" s="0" t="n">
        <v>1</v>
      </c>
      <c r="AW816" s="24" t="e">
        <f aca="false">REPLACE(INDEX(GroupVertices[group], MATCH(Edges[[#this row],[vertex 1]],GroupVertices[vertex],0)),1,1,"")</f>
        <v>#VALUE!</v>
      </c>
      <c r="AX816" s="24" t="e">
        <f aca="false">REPLACE(INDEX(GroupVertices[group], MATCH(Edges[[#this row],[vertex 2]],GroupVertices[vertex],0)),1,1,"")</f>
        <v>#VALUE!</v>
      </c>
      <c r="AY816" s="25" t="n">
        <v>1</v>
      </c>
      <c r="AZ816" s="26" t="n">
        <v>6.25</v>
      </c>
      <c r="BA816" s="25" t="n">
        <v>0</v>
      </c>
      <c r="BB816" s="26" t="n">
        <v>0</v>
      </c>
      <c r="BC816" s="25" t="n">
        <v>0</v>
      </c>
      <c r="BD816" s="26" t="n">
        <v>0</v>
      </c>
      <c r="BE816" s="25" t="n">
        <v>15</v>
      </c>
      <c r="BF816" s="26" t="n">
        <v>93.75</v>
      </c>
      <c r="BG816" s="25" t="n">
        <v>16</v>
      </c>
    </row>
    <row r="817" customFormat="false" ht="15" hidden="false" customHeight="false" outlineLevel="0" collapsed="false">
      <c r="A817" s="15" t="s">
        <v>3143</v>
      </c>
      <c r="B817" s="15" t="s">
        <v>3059</v>
      </c>
      <c r="C817" s="16" t="s">
        <v>66</v>
      </c>
      <c r="D817" s="17" t="n">
        <v>3</v>
      </c>
      <c r="E817" s="16" t="s">
        <v>67</v>
      </c>
      <c r="F817" s="18" t="n">
        <v>32</v>
      </c>
      <c r="G817" s="16"/>
      <c r="H817" s="19"/>
      <c r="I817" s="7"/>
      <c r="J817" s="7"/>
      <c r="K817" s="8" t="s">
        <v>68</v>
      </c>
      <c r="L817" s="20" t="n">
        <v>817</v>
      </c>
      <c r="M817" s="20"/>
      <c r="N817" s="10"/>
      <c r="O817" s="27" t="s">
        <v>69</v>
      </c>
      <c r="P817" s="28" t="n">
        <v>42711.3786921296</v>
      </c>
      <c r="Q817" s="27" t="s">
        <v>3060</v>
      </c>
      <c r="R817" s="27"/>
      <c r="S817" s="27"/>
      <c r="T817" s="27" t="s">
        <v>3061</v>
      </c>
      <c r="U817" s="28" t="n">
        <v>42711.3786921296</v>
      </c>
      <c r="V817" s="23" t="s">
        <v>3144</v>
      </c>
      <c r="W817" s="27"/>
      <c r="X817" s="27"/>
      <c r="Y817" s="27" t="s">
        <v>3145</v>
      </c>
      <c r="Z817" s="27"/>
      <c r="AA817" s="29" t="inlineStr">
        <f aca="false">FALSE()</f>
        <is>
          <t/>
        </is>
      </c>
      <c r="AB817" s="29" t="n">
        <v>0</v>
      </c>
      <c r="AC817" s="29"/>
      <c r="AD817" s="29" t="inlineStr">
        <f aca="false">FALSE()</f>
        <is>
          <t/>
        </is>
      </c>
      <c r="AE817" s="29" t="s">
        <v>75</v>
      </c>
      <c r="AF817" s="29"/>
      <c r="AG817" s="29"/>
      <c r="AH817" s="29" t="inlineStr">
        <f aca="false">FALSE()</f>
        <is>
          <t/>
        </is>
      </c>
      <c r="AI817" s="29" t="n">
        <v>34</v>
      </c>
      <c r="AJ817" s="29" t="s">
        <v>3064</v>
      </c>
      <c r="AK817" s="29" t="s">
        <v>135</v>
      </c>
      <c r="AL817" s="29" t="inlineStr">
        <f aca="false">FALSE()</f>
        <is>
          <t/>
        </is>
      </c>
      <c r="AM817" s="29" t="s">
        <v>3064</v>
      </c>
      <c r="AN817" s="29"/>
      <c r="AO817" s="29"/>
      <c r="AP817" s="29"/>
      <c r="AQ817" s="29"/>
      <c r="AR817" s="29"/>
      <c r="AS817" s="29"/>
      <c r="AT817" s="29"/>
      <c r="AU817" s="29"/>
      <c r="AV817" s="0" t="n">
        <v>1</v>
      </c>
      <c r="AW817" s="24" t="e">
        <f aca="false">REPLACE(INDEX(GroupVertices[group], MATCH(Edges[[#this row],[vertex 1]],GroupVertices[vertex],0)),1,1,"")</f>
        <v>#VALUE!</v>
      </c>
      <c r="AX817" s="24" t="e">
        <f aca="false">REPLACE(INDEX(GroupVertices[group], MATCH(Edges[[#this row],[vertex 2]],GroupVertices[vertex],0)),1,1,"")</f>
        <v>#VALUE!</v>
      </c>
      <c r="AY817" s="25"/>
      <c r="AZ817" s="26"/>
      <c r="BA817" s="25"/>
      <c r="BB817" s="26"/>
      <c r="BC817" s="25"/>
      <c r="BD817" s="26"/>
      <c r="BE817" s="25"/>
      <c r="BF817" s="26"/>
      <c r="BG817" s="25"/>
    </row>
    <row r="818" customFormat="false" ht="15" hidden="false" customHeight="false" outlineLevel="0" collapsed="false">
      <c r="A818" s="15" t="s">
        <v>3143</v>
      </c>
      <c r="B818" s="15" t="s">
        <v>3065</v>
      </c>
      <c r="C818" s="16" t="s">
        <v>66</v>
      </c>
      <c r="D818" s="17" t="n">
        <v>3</v>
      </c>
      <c r="E818" s="16" t="s">
        <v>67</v>
      </c>
      <c r="F818" s="18" t="n">
        <v>32</v>
      </c>
      <c r="G818" s="16"/>
      <c r="H818" s="19"/>
      <c r="I818" s="7"/>
      <c r="J818" s="7"/>
      <c r="K818" s="8" t="s">
        <v>68</v>
      </c>
      <c r="L818" s="20" t="n">
        <v>818</v>
      </c>
      <c r="M818" s="20"/>
      <c r="N818" s="10"/>
      <c r="O818" s="27" t="s">
        <v>69</v>
      </c>
      <c r="P818" s="28" t="n">
        <v>42711.3786921296</v>
      </c>
      <c r="Q818" s="27" t="s">
        <v>3060</v>
      </c>
      <c r="R818" s="27"/>
      <c r="S818" s="27"/>
      <c r="T818" s="27" t="s">
        <v>3061</v>
      </c>
      <c r="U818" s="28" t="n">
        <v>42711.3786921296</v>
      </c>
      <c r="V818" s="23" t="s">
        <v>3144</v>
      </c>
      <c r="W818" s="27"/>
      <c r="X818" s="27"/>
      <c r="Y818" s="27" t="s">
        <v>3145</v>
      </c>
      <c r="Z818" s="27"/>
      <c r="AA818" s="29" t="inlineStr">
        <f aca="false">FALSE()</f>
        <is>
          <t/>
        </is>
      </c>
      <c r="AB818" s="29" t="n">
        <v>0</v>
      </c>
      <c r="AC818" s="29"/>
      <c r="AD818" s="29" t="inlineStr">
        <f aca="false">FALSE()</f>
        <is>
          <t/>
        </is>
      </c>
      <c r="AE818" s="29" t="s">
        <v>75</v>
      </c>
      <c r="AF818" s="29"/>
      <c r="AG818" s="29"/>
      <c r="AH818" s="29" t="inlineStr">
        <f aca="false">FALSE()</f>
        <is>
          <t/>
        </is>
      </c>
      <c r="AI818" s="29" t="n">
        <v>34</v>
      </c>
      <c r="AJ818" s="29" t="s">
        <v>3064</v>
      </c>
      <c r="AK818" s="29" t="s">
        <v>135</v>
      </c>
      <c r="AL818" s="29" t="inlineStr">
        <f aca="false">FALSE()</f>
        <is>
          <t/>
        </is>
      </c>
      <c r="AM818" s="29" t="s">
        <v>3064</v>
      </c>
      <c r="AN818" s="29"/>
      <c r="AO818" s="29"/>
      <c r="AP818" s="29"/>
      <c r="AQ818" s="29"/>
      <c r="AR818" s="29"/>
      <c r="AS818" s="29"/>
      <c r="AT818" s="29"/>
      <c r="AU818" s="29"/>
      <c r="AV818" s="0" t="n">
        <v>1</v>
      </c>
      <c r="AW818" s="24" t="e">
        <f aca="false">REPLACE(INDEX(GroupVertices[group], MATCH(Edges[[#this row],[vertex 1]],GroupVertices[vertex],0)),1,1,"")</f>
        <v>#VALUE!</v>
      </c>
      <c r="AX818" s="24" t="e">
        <f aca="false">REPLACE(INDEX(GroupVertices[group], MATCH(Edges[[#this row],[vertex 2]],GroupVertices[vertex],0)),1,1,"")</f>
        <v>#VALUE!</v>
      </c>
      <c r="AY818" s="25"/>
      <c r="AZ818" s="26"/>
      <c r="BA818" s="25"/>
      <c r="BB818" s="26"/>
      <c r="BC818" s="25"/>
      <c r="BD818" s="26"/>
      <c r="BE818" s="25"/>
      <c r="BF818" s="26"/>
      <c r="BG818" s="25"/>
    </row>
    <row r="819" customFormat="false" ht="15" hidden="false" customHeight="false" outlineLevel="0" collapsed="false">
      <c r="A819" s="15" t="s">
        <v>3143</v>
      </c>
      <c r="B819" s="15" t="s">
        <v>3066</v>
      </c>
      <c r="C819" s="16" t="s">
        <v>66</v>
      </c>
      <c r="D819" s="17" t="n">
        <v>3</v>
      </c>
      <c r="E819" s="16" t="s">
        <v>67</v>
      </c>
      <c r="F819" s="18" t="n">
        <v>32</v>
      </c>
      <c r="G819" s="16"/>
      <c r="H819" s="19"/>
      <c r="I819" s="7"/>
      <c r="J819" s="7"/>
      <c r="K819" s="8" t="s">
        <v>68</v>
      </c>
      <c r="L819" s="20" t="n">
        <v>819</v>
      </c>
      <c r="M819" s="20"/>
      <c r="N819" s="10"/>
      <c r="O819" s="27" t="s">
        <v>69</v>
      </c>
      <c r="P819" s="28" t="n">
        <v>42711.3786921296</v>
      </c>
      <c r="Q819" s="27" t="s">
        <v>3060</v>
      </c>
      <c r="R819" s="27"/>
      <c r="S819" s="27"/>
      <c r="T819" s="27" t="s">
        <v>3061</v>
      </c>
      <c r="U819" s="28" t="n">
        <v>42711.3786921296</v>
      </c>
      <c r="V819" s="23" t="s">
        <v>3144</v>
      </c>
      <c r="W819" s="27"/>
      <c r="X819" s="27"/>
      <c r="Y819" s="27" t="s">
        <v>3145</v>
      </c>
      <c r="Z819" s="27"/>
      <c r="AA819" s="29" t="inlineStr">
        <f aca="false">FALSE()</f>
        <is>
          <t/>
        </is>
      </c>
      <c r="AB819" s="29" t="n">
        <v>0</v>
      </c>
      <c r="AC819" s="29"/>
      <c r="AD819" s="29" t="inlineStr">
        <f aca="false">FALSE()</f>
        <is>
          <t/>
        </is>
      </c>
      <c r="AE819" s="29" t="s">
        <v>75</v>
      </c>
      <c r="AF819" s="29"/>
      <c r="AG819" s="29"/>
      <c r="AH819" s="29" t="inlineStr">
        <f aca="false">FALSE()</f>
        <is>
          <t/>
        </is>
      </c>
      <c r="AI819" s="29" t="n">
        <v>34</v>
      </c>
      <c r="AJ819" s="29" t="s">
        <v>3064</v>
      </c>
      <c r="AK819" s="29" t="s">
        <v>135</v>
      </c>
      <c r="AL819" s="29" t="inlineStr">
        <f aca="false">FALSE()</f>
        <is>
          <t/>
        </is>
      </c>
      <c r="AM819" s="29" t="s">
        <v>3064</v>
      </c>
      <c r="AN819" s="29"/>
      <c r="AO819" s="29"/>
      <c r="AP819" s="29"/>
      <c r="AQ819" s="29"/>
      <c r="AR819" s="29"/>
      <c r="AS819" s="29"/>
      <c r="AT819" s="29"/>
      <c r="AU819" s="29"/>
      <c r="AV819" s="0" t="n">
        <v>1</v>
      </c>
      <c r="AW819" s="24" t="e">
        <f aca="false">REPLACE(INDEX(GroupVertices[group], MATCH(Edges[[#this row],[vertex 1]],GroupVertices[vertex],0)),1,1,"")</f>
        <v>#VALUE!</v>
      </c>
      <c r="AX819" s="24" t="e">
        <f aca="false">REPLACE(INDEX(GroupVertices[group], MATCH(Edges[[#this row],[vertex 2]],GroupVertices[vertex],0)),1,1,"")</f>
        <v>#VALUE!</v>
      </c>
      <c r="AY819" s="25" t="n">
        <v>1</v>
      </c>
      <c r="AZ819" s="26" t="n">
        <v>6.25</v>
      </c>
      <c r="BA819" s="25" t="n">
        <v>0</v>
      </c>
      <c r="BB819" s="26" t="n">
        <v>0</v>
      </c>
      <c r="BC819" s="25" t="n">
        <v>0</v>
      </c>
      <c r="BD819" s="26" t="n">
        <v>0</v>
      </c>
      <c r="BE819" s="25" t="n">
        <v>15</v>
      </c>
      <c r="BF819" s="26" t="n">
        <v>93.75</v>
      </c>
      <c r="BG819" s="25" t="n">
        <v>16</v>
      </c>
    </row>
    <row r="820" customFormat="false" ht="15" hidden="false" customHeight="false" outlineLevel="0" collapsed="false">
      <c r="A820" s="15" t="s">
        <v>3146</v>
      </c>
      <c r="B820" s="15" t="s">
        <v>3059</v>
      </c>
      <c r="C820" s="16" t="s">
        <v>66</v>
      </c>
      <c r="D820" s="17" t="n">
        <v>3</v>
      </c>
      <c r="E820" s="16" t="s">
        <v>67</v>
      </c>
      <c r="F820" s="18" t="n">
        <v>32</v>
      </c>
      <c r="G820" s="16"/>
      <c r="H820" s="19"/>
      <c r="I820" s="7"/>
      <c r="J820" s="7"/>
      <c r="K820" s="8" t="s">
        <v>68</v>
      </c>
      <c r="L820" s="20" t="n">
        <v>820</v>
      </c>
      <c r="M820" s="20"/>
      <c r="N820" s="10"/>
      <c r="O820" s="27" t="s">
        <v>69</v>
      </c>
      <c r="P820" s="28" t="n">
        <v>42711.3797337963</v>
      </c>
      <c r="Q820" s="27" t="s">
        <v>3060</v>
      </c>
      <c r="R820" s="27"/>
      <c r="S820" s="27"/>
      <c r="T820" s="27" t="s">
        <v>3061</v>
      </c>
      <c r="U820" s="28" t="n">
        <v>42711.3797337963</v>
      </c>
      <c r="V820" s="23" t="s">
        <v>3147</v>
      </c>
      <c r="W820" s="27"/>
      <c r="X820" s="27"/>
      <c r="Y820" s="27" t="s">
        <v>3148</v>
      </c>
      <c r="Z820" s="27"/>
      <c r="AA820" s="29" t="inlineStr">
        <f aca="false">FALSE()</f>
        <is>
          <t/>
        </is>
      </c>
      <c r="AB820" s="29" t="n">
        <v>0</v>
      </c>
      <c r="AC820" s="29"/>
      <c r="AD820" s="29" t="inlineStr">
        <f aca="false">FALSE()</f>
        <is>
          <t/>
        </is>
      </c>
      <c r="AE820" s="29" t="s">
        <v>75</v>
      </c>
      <c r="AF820" s="29"/>
      <c r="AG820" s="29"/>
      <c r="AH820" s="29" t="inlineStr">
        <f aca="false">FALSE()</f>
        <is>
          <t/>
        </is>
      </c>
      <c r="AI820" s="29" t="n">
        <v>34</v>
      </c>
      <c r="AJ820" s="29" t="s">
        <v>3064</v>
      </c>
      <c r="AK820" s="29" t="s">
        <v>135</v>
      </c>
      <c r="AL820" s="29" t="inlineStr">
        <f aca="false">FALSE()</f>
        <is>
          <t/>
        </is>
      </c>
      <c r="AM820" s="29" t="s">
        <v>3064</v>
      </c>
      <c r="AN820" s="29"/>
      <c r="AO820" s="29"/>
      <c r="AP820" s="29"/>
      <c r="AQ820" s="29"/>
      <c r="AR820" s="29"/>
      <c r="AS820" s="29"/>
      <c r="AT820" s="29"/>
      <c r="AU820" s="29"/>
      <c r="AV820" s="0" t="n">
        <v>1</v>
      </c>
      <c r="AW820" s="24" t="e">
        <f aca="false">REPLACE(INDEX(GroupVertices[group], MATCH(Edges[[#this row],[vertex 1]],GroupVertices[vertex],0)),1,1,"")</f>
        <v>#VALUE!</v>
      </c>
      <c r="AX820" s="24" t="e">
        <f aca="false">REPLACE(INDEX(GroupVertices[group], MATCH(Edges[[#this row],[vertex 2]],GroupVertices[vertex],0)),1,1,"")</f>
        <v>#VALUE!</v>
      </c>
      <c r="AY820" s="25"/>
      <c r="AZ820" s="26"/>
      <c r="BA820" s="25"/>
      <c r="BB820" s="26"/>
      <c r="BC820" s="25"/>
      <c r="BD820" s="26"/>
      <c r="BE820" s="25"/>
      <c r="BF820" s="26"/>
      <c r="BG820" s="25"/>
    </row>
    <row r="821" customFormat="false" ht="15" hidden="false" customHeight="false" outlineLevel="0" collapsed="false">
      <c r="A821" s="15" t="s">
        <v>3146</v>
      </c>
      <c r="B821" s="15" t="s">
        <v>3065</v>
      </c>
      <c r="C821" s="16" t="s">
        <v>66</v>
      </c>
      <c r="D821" s="17" t="n">
        <v>3</v>
      </c>
      <c r="E821" s="16" t="s">
        <v>67</v>
      </c>
      <c r="F821" s="18" t="n">
        <v>32</v>
      </c>
      <c r="G821" s="16"/>
      <c r="H821" s="19"/>
      <c r="I821" s="7"/>
      <c r="J821" s="7"/>
      <c r="K821" s="8" t="s">
        <v>68</v>
      </c>
      <c r="L821" s="20" t="n">
        <v>821</v>
      </c>
      <c r="M821" s="20"/>
      <c r="N821" s="10"/>
      <c r="O821" s="27" t="s">
        <v>69</v>
      </c>
      <c r="P821" s="28" t="n">
        <v>42711.3797337963</v>
      </c>
      <c r="Q821" s="27" t="s">
        <v>3060</v>
      </c>
      <c r="R821" s="27"/>
      <c r="S821" s="27"/>
      <c r="T821" s="27" t="s">
        <v>3061</v>
      </c>
      <c r="U821" s="28" t="n">
        <v>42711.3797337963</v>
      </c>
      <c r="V821" s="23" t="s">
        <v>3147</v>
      </c>
      <c r="W821" s="27"/>
      <c r="X821" s="27"/>
      <c r="Y821" s="27" t="s">
        <v>3148</v>
      </c>
      <c r="Z821" s="27"/>
      <c r="AA821" s="29" t="inlineStr">
        <f aca="false">FALSE()</f>
        <is>
          <t/>
        </is>
      </c>
      <c r="AB821" s="29" t="n">
        <v>0</v>
      </c>
      <c r="AC821" s="29"/>
      <c r="AD821" s="29" t="inlineStr">
        <f aca="false">FALSE()</f>
        <is>
          <t/>
        </is>
      </c>
      <c r="AE821" s="29" t="s">
        <v>75</v>
      </c>
      <c r="AF821" s="29"/>
      <c r="AG821" s="29"/>
      <c r="AH821" s="29" t="inlineStr">
        <f aca="false">FALSE()</f>
        <is>
          <t/>
        </is>
      </c>
      <c r="AI821" s="29" t="n">
        <v>34</v>
      </c>
      <c r="AJ821" s="29" t="s">
        <v>3064</v>
      </c>
      <c r="AK821" s="29" t="s">
        <v>135</v>
      </c>
      <c r="AL821" s="29" t="inlineStr">
        <f aca="false">FALSE()</f>
        <is>
          <t/>
        </is>
      </c>
      <c r="AM821" s="29" t="s">
        <v>3064</v>
      </c>
      <c r="AN821" s="29"/>
      <c r="AO821" s="29"/>
      <c r="AP821" s="29"/>
      <c r="AQ821" s="29"/>
      <c r="AR821" s="29"/>
      <c r="AS821" s="29"/>
      <c r="AT821" s="29"/>
      <c r="AU821" s="29"/>
      <c r="AV821" s="0" t="n">
        <v>1</v>
      </c>
      <c r="AW821" s="24" t="e">
        <f aca="false">REPLACE(INDEX(GroupVertices[group], MATCH(Edges[[#this row],[vertex 1]],GroupVertices[vertex],0)),1,1,"")</f>
        <v>#VALUE!</v>
      </c>
      <c r="AX821" s="24" t="e">
        <f aca="false">REPLACE(INDEX(GroupVertices[group], MATCH(Edges[[#this row],[vertex 2]],GroupVertices[vertex],0)),1,1,"")</f>
        <v>#VALUE!</v>
      </c>
      <c r="AY821" s="25"/>
      <c r="AZ821" s="26"/>
      <c r="BA821" s="25"/>
      <c r="BB821" s="26"/>
      <c r="BC821" s="25"/>
      <c r="BD821" s="26"/>
      <c r="BE821" s="25"/>
      <c r="BF821" s="26"/>
      <c r="BG821" s="25"/>
    </row>
    <row r="822" customFormat="false" ht="15" hidden="false" customHeight="false" outlineLevel="0" collapsed="false">
      <c r="A822" s="15" t="s">
        <v>3146</v>
      </c>
      <c r="B822" s="15" t="s">
        <v>3066</v>
      </c>
      <c r="C822" s="16" t="s">
        <v>66</v>
      </c>
      <c r="D822" s="17" t="n">
        <v>3</v>
      </c>
      <c r="E822" s="16" t="s">
        <v>67</v>
      </c>
      <c r="F822" s="18" t="n">
        <v>32</v>
      </c>
      <c r="G822" s="16"/>
      <c r="H822" s="19"/>
      <c r="I822" s="7"/>
      <c r="J822" s="7"/>
      <c r="K822" s="8" t="s">
        <v>68</v>
      </c>
      <c r="L822" s="20" t="n">
        <v>822</v>
      </c>
      <c r="M822" s="20"/>
      <c r="N822" s="10"/>
      <c r="O822" s="27" t="s">
        <v>69</v>
      </c>
      <c r="P822" s="28" t="n">
        <v>42711.3797337963</v>
      </c>
      <c r="Q822" s="27" t="s">
        <v>3060</v>
      </c>
      <c r="R822" s="27"/>
      <c r="S822" s="27"/>
      <c r="T822" s="27" t="s">
        <v>3061</v>
      </c>
      <c r="U822" s="28" t="n">
        <v>42711.3797337963</v>
      </c>
      <c r="V822" s="23" t="s">
        <v>3147</v>
      </c>
      <c r="W822" s="27"/>
      <c r="X822" s="27"/>
      <c r="Y822" s="27" t="s">
        <v>3148</v>
      </c>
      <c r="Z822" s="27"/>
      <c r="AA822" s="29" t="inlineStr">
        <f aca="false">FALSE()</f>
        <is>
          <t/>
        </is>
      </c>
      <c r="AB822" s="29" t="n">
        <v>0</v>
      </c>
      <c r="AC822" s="29"/>
      <c r="AD822" s="29" t="inlineStr">
        <f aca="false">FALSE()</f>
        <is>
          <t/>
        </is>
      </c>
      <c r="AE822" s="29" t="s">
        <v>75</v>
      </c>
      <c r="AF822" s="29"/>
      <c r="AG822" s="29"/>
      <c r="AH822" s="29" t="inlineStr">
        <f aca="false">FALSE()</f>
        <is>
          <t/>
        </is>
      </c>
      <c r="AI822" s="29" t="n">
        <v>34</v>
      </c>
      <c r="AJ822" s="29" t="s">
        <v>3064</v>
      </c>
      <c r="AK822" s="29" t="s">
        <v>135</v>
      </c>
      <c r="AL822" s="29" t="inlineStr">
        <f aca="false">FALSE()</f>
        <is>
          <t/>
        </is>
      </c>
      <c r="AM822" s="29" t="s">
        <v>3064</v>
      </c>
      <c r="AN822" s="29"/>
      <c r="AO822" s="29"/>
      <c r="AP822" s="29"/>
      <c r="AQ822" s="29"/>
      <c r="AR822" s="29"/>
      <c r="AS822" s="29"/>
      <c r="AT822" s="29"/>
      <c r="AU822" s="29"/>
      <c r="AV822" s="0" t="n">
        <v>1</v>
      </c>
      <c r="AW822" s="24" t="e">
        <f aca="false">REPLACE(INDEX(GroupVertices[group], MATCH(Edges[[#this row],[vertex 1]],GroupVertices[vertex],0)),1,1,"")</f>
        <v>#VALUE!</v>
      </c>
      <c r="AX822" s="24" t="e">
        <f aca="false">REPLACE(INDEX(GroupVertices[group], MATCH(Edges[[#this row],[vertex 2]],GroupVertices[vertex],0)),1,1,"")</f>
        <v>#VALUE!</v>
      </c>
      <c r="AY822" s="25" t="n">
        <v>1</v>
      </c>
      <c r="AZ822" s="26" t="n">
        <v>6.25</v>
      </c>
      <c r="BA822" s="25" t="n">
        <v>0</v>
      </c>
      <c r="BB822" s="26" t="n">
        <v>0</v>
      </c>
      <c r="BC822" s="25" t="n">
        <v>0</v>
      </c>
      <c r="BD822" s="26" t="n">
        <v>0</v>
      </c>
      <c r="BE822" s="25" t="n">
        <v>15</v>
      </c>
      <c r="BF822" s="26" t="n">
        <v>93.75</v>
      </c>
      <c r="BG822" s="25" t="n">
        <v>16</v>
      </c>
    </row>
    <row r="823" customFormat="false" ht="15" hidden="false" customHeight="false" outlineLevel="0" collapsed="false">
      <c r="A823" s="15" t="s">
        <v>3149</v>
      </c>
      <c r="B823" s="15" t="s">
        <v>3149</v>
      </c>
      <c r="C823" s="16" t="s">
        <v>66</v>
      </c>
      <c r="D823" s="17" t="n">
        <v>3</v>
      </c>
      <c r="E823" s="16" t="s">
        <v>67</v>
      </c>
      <c r="F823" s="18" t="n">
        <v>32</v>
      </c>
      <c r="G823" s="16"/>
      <c r="H823" s="19"/>
      <c r="I823" s="7"/>
      <c r="J823" s="7"/>
      <c r="K823" s="8" t="s">
        <v>68</v>
      </c>
      <c r="L823" s="20" t="n">
        <v>823</v>
      </c>
      <c r="M823" s="20"/>
      <c r="N823" s="10"/>
      <c r="O823" s="27" t="s">
        <v>21</v>
      </c>
      <c r="P823" s="28" t="n">
        <v>42711.3797337963</v>
      </c>
      <c r="Q823" s="27" t="s">
        <v>3150</v>
      </c>
      <c r="R823" s="23" t="s">
        <v>3151</v>
      </c>
      <c r="S823" s="27" t="s">
        <v>370</v>
      </c>
      <c r="T823" s="27" t="s">
        <v>1267</v>
      </c>
      <c r="U823" s="28" t="n">
        <v>42711.3797337963</v>
      </c>
      <c r="V823" s="23" t="s">
        <v>3152</v>
      </c>
      <c r="W823" s="27"/>
      <c r="X823" s="27"/>
      <c r="Y823" s="27" t="s">
        <v>3153</v>
      </c>
      <c r="Z823" s="27"/>
      <c r="AA823" s="29" t="inlineStr">
        <f aca="false">FALSE()</f>
        <is>
          <t/>
        </is>
      </c>
      <c r="AB823" s="29" t="n">
        <v>0</v>
      </c>
      <c r="AC823" s="29"/>
      <c r="AD823" s="29" t="inlineStr">
        <f aca="false">FALSE()</f>
        <is>
          <t/>
        </is>
      </c>
      <c r="AE823" s="29" t="s">
        <v>75</v>
      </c>
      <c r="AF823" s="29"/>
      <c r="AG823" s="29"/>
      <c r="AH823" s="29" t="inlineStr">
        <f aca="false">FALSE()</f>
        <is>
          <t/>
        </is>
      </c>
      <c r="AI823" s="29" t="n">
        <v>0</v>
      </c>
      <c r="AJ823" s="29"/>
      <c r="AK823" s="29" t="s">
        <v>374</v>
      </c>
      <c r="AL823" s="29" t="inlineStr">
        <f aca="false">FALSE()</f>
        <is>
          <t/>
        </is>
      </c>
      <c r="AM823" s="29" t="s">
        <v>3153</v>
      </c>
      <c r="AN823" s="29"/>
      <c r="AO823" s="29"/>
      <c r="AP823" s="29"/>
      <c r="AQ823" s="29"/>
      <c r="AR823" s="29"/>
      <c r="AS823" s="29"/>
      <c r="AT823" s="29"/>
      <c r="AU823" s="29"/>
      <c r="AV823" s="0" t="n">
        <v>1</v>
      </c>
      <c r="AW823" s="24" t="e">
        <f aca="false">REPLACE(INDEX(GroupVertices[group], MATCH(Edges[[#this row],[vertex 1]],GroupVertices[vertex],0)),1,1,"")</f>
        <v>#VALUE!</v>
      </c>
      <c r="AX823" s="24" t="e">
        <f aca="false">REPLACE(INDEX(GroupVertices[group], MATCH(Edges[[#this row],[vertex 2]],GroupVertices[vertex],0)),1,1,"")</f>
        <v>#VALUE!</v>
      </c>
      <c r="AY823" s="25" t="n">
        <v>0</v>
      </c>
      <c r="AZ823" s="26" t="n">
        <v>0</v>
      </c>
      <c r="BA823" s="25" t="n">
        <v>0</v>
      </c>
      <c r="BB823" s="26" t="n">
        <v>0</v>
      </c>
      <c r="BC823" s="25" t="n">
        <v>0</v>
      </c>
      <c r="BD823" s="26" t="n">
        <v>0</v>
      </c>
      <c r="BE823" s="25" t="n">
        <v>6</v>
      </c>
      <c r="BF823" s="26" t="n">
        <v>100</v>
      </c>
      <c r="BG823" s="25" t="n">
        <v>6</v>
      </c>
    </row>
    <row r="824" customFormat="false" ht="15" hidden="false" customHeight="false" outlineLevel="0" collapsed="false">
      <c r="A824" s="15" t="s">
        <v>3154</v>
      </c>
      <c r="B824" s="15" t="s">
        <v>3059</v>
      </c>
      <c r="C824" s="16" t="s">
        <v>66</v>
      </c>
      <c r="D824" s="17" t="n">
        <v>3</v>
      </c>
      <c r="E824" s="16" t="s">
        <v>67</v>
      </c>
      <c r="F824" s="18" t="n">
        <v>32</v>
      </c>
      <c r="G824" s="16"/>
      <c r="H824" s="19"/>
      <c r="I824" s="7"/>
      <c r="J824" s="7"/>
      <c r="K824" s="8" t="s">
        <v>68</v>
      </c>
      <c r="L824" s="20" t="n">
        <v>824</v>
      </c>
      <c r="M824" s="20"/>
      <c r="N824" s="10"/>
      <c r="O824" s="27" t="s">
        <v>69</v>
      </c>
      <c r="P824" s="28" t="n">
        <v>42711.3801041667</v>
      </c>
      <c r="Q824" s="27" t="s">
        <v>3060</v>
      </c>
      <c r="R824" s="27"/>
      <c r="S824" s="27"/>
      <c r="T824" s="27" t="s">
        <v>3061</v>
      </c>
      <c r="U824" s="28" t="n">
        <v>42711.3801041667</v>
      </c>
      <c r="V824" s="23" t="s">
        <v>3155</v>
      </c>
      <c r="W824" s="27"/>
      <c r="X824" s="27"/>
      <c r="Y824" s="27" t="s">
        <v>3156</v>
      </c>
      <c r="Z824" s="27"/>
      <c r="AA824" s="29" t="inlineStr">
        <f aca="false">FALSE()</f>
        <is>
          <t/>
        </is>
      </c>
      <c r="AB824" s="29" t="n">
        <v>0</v>
      </c>
      <c r="AC824" s="29"/>
      <c r="AD824" s="29" t="inlineStr">
        <f aca="false">FALSE()</f>
        <is>
          <t/>
        </is>
      </c>
      <c r="AE824" s="29" t="s">
        <v>75</v>
      </c>
      <c r="AF824" s="29"/>
      <c r="AG824" s="29"/>
      <c r="AH824" s="29" t="inlineStr">
        <f aca="false">FALSE()</f>
        <is>
          <t/>
        </is>
      </c>
      <c r="AI824" s="29" t="n">
        <v>34</v>
      </c>
      <c r="AJ824" s="29" t="s">
        <v>3064</v>
      </c>
      <c r="AK824" s="29" t="s">
        <v>135</v>
      </c>
      <c r="AL824" s="29" t="inlineStr">
        <f aca="false">FALSE()</f>
        <is>
          <t/>
        </is>
      </c>
      <c r="AM824" s="29" t="s">
        <v>3064</v>
      </c>
      <c r="AN824" s="29"/>
      <c r="AO824" s="29"/>
      <c r="AP824" s="29"/>
      <c r="AQ824" s="29"/>
      <c r="AR824" s="29"/>
      <c r="AS824" s="29"/>
      <c r="AT824" s="29"/>
      <c r="AU824" s="29"/>
      <c r="AV824" s="0" t="n">
        <v>1</v>
      </c>
      <c r="AW824" s="24" t="e">
        <f aca="false">REPLACE(INDEX(GroupVertices[group], MATCH(Edges[[#this row],[vertex 1]],GroupVertices[vertex],0)),1,1,"")</f>
        <v>#VALUE!</v>
      </c>
      <c r="AX824" s="24" t="e">
        <f aca="false">REPLACE(INDEX(GroupVertices[group], MATCH(Edges[[#this row],[vertex 2]],GroupVertices[vertex],0)),1,1,"")</f>
        <v>#VALUE!</v>
      </c>
      <c r="AY824" s="25"/>
      <c r="AZ824" s="26"/>
      <c r="BA824" s="25"/>
      <c r="BB824" s="26"/>
      <c r="BC824" s="25"/>
      <c r="BD824" s="26"/>
      <c r="BE824" s="25"/>
      <c r="BF824" s="26"/>
      <c r="BG824" s="25"/>
    </row>
    <row r="825" customFormat="false" ht="15" hidden="false" customHeight="false" outlineLevel="0" collapsed="false">
      <c r="A825" s="15" t="s">
        <v>3154</v>
      </c>
      <c r="B825" s="15" t="s">
        <v>3065</v>
      </c>
      <c r="C825" s="16" t="s">
        <v>66</v>
      </c>
      <c r="D825" s="17" t="n">
        <v>3</v>
      </c>
      <c r="E825" s="16" t="s">
        <v>67</v>
      </c>
      <c r="F825" s="18" t="n">
        <v>32</v>
      </c>
      <c r="G825" s="16"/>
      <c r="H825" s="19"/>
      <c r="I825" s="7"/>
      <c r="J825" s="7"/>
      <c r="K825" s="8" t="s">
        <v>68</v>
      </c>
      <c r="L825" s="20" t="n">
        <v>825</v>
      </c>
      <c r="M825" s="20"/>
      <c r="N825" s="10"/>
      <c r="O825" s="27" t="s">
        <v>69</v>
      </c>
      <c r="P825" s="28" t="n">
        <v>42711.3801041667</v>
      </c>
      <c r="Q825" s="27" t="s">
        <v>3060</v>
      </c>
      <c r="R825" s="27"/>
      <c r="S825" s="27"/>
      <c r="T825" s="27" t="s">
        <v>3061</v>
      </c>
      <c r="U825" s="28" t="n">
        <v>42711.3801041667</v>
      </c>
      <c r="V825" s="23" t="s">
        <v>3155</v>
      </c>
      <c r="W825" s="27"/>
      <c r="X825" s="27"/>
      <c r="Y825" s="27" t="s">
        <v>3156</v>
      </c>
      <c r="Z825" s="27"/>
      <c r="AA825" s="29" t="inlineStr">
        <f aca="false">FALSE()</f>
        <is>
          <t/>
        </is>
      </c>
      <c r="AB825" s="29" t="n">
        <v>0</v>
      </c>
      <c r="AC825" s="29"/>
      <c r="AD825" s="29" t="inlineStr">
        <f aca="false">FALSE()</f>
        <is>
          <t/>
        </is>
      </c>
      <c r="AE825" s="29" t="s">
        <v>75</v>
      </c>
      <c r="AF825" s="29"/>
      <c r="AG825" s="29"/>
      <c r="AH825" s="29" t="inlineStr">
        <f aca="false">FALSE()</f>
        <is>
          <t/>
        </is>
      </c>
      <c r="AI825" s="29" t="n">
        <v>34</v>
      </c>
      <c r="AJ825" s="29" t="s">
        <v>3064</v>
      </c>
      <c r="AK825" s="29" t="s">
        <v>135</v>
      </c>
      <c r="AL825" s="29" t="inlineStr">
        <f aca="false">FALSE()</f>
        <is>
          <t/>
        </is>
      </c>
      <c r="AM825" s="29" t="s">
        <v>3064</v>
      </c>
      <c r="AN825" s="29"/>
      <c r="AO825" s="29"/>
      <c r="AP825" s="29"/>
      <c r="AQ825" s="29"/>
      <c r="AR825" s="29"/>
      <c r="AS825" s="29"/>
      <c r="AT825" s="29"/>
      <c r="AU825" s="29"/>
      <c r="AV825" s="0" t="n">
        <v>1</v>
      </c>
      <c r="AW825" s="24" t="e">
        <f aca="false">REPLACE(INDEX(GroupVertices[group], MATCH(Edges[[#this row],[vertex 1]],GroupVertices[vertex],0)),1,1,"")</f>
        <v>#VALUE!</v>
      </c>
      <c r="AX825" s="24" t="e">
        <f aca="false">REPLACE(INDEX(GroupVertices[group], MATCH(Edges[[#this row],[vertex 2]],GroupVertices[vertex],0)),1,1,"")</f>
        <v>#VALUE!</v>
      </c>
      <c r="AY825" s="25"/>
      <c r="AZ825" s="26"/>
      <c r="BA825" s="25"/>
      <c r="BB825" s="26"/>
      <c r="BC825" s="25"/>
      <c r="BD825" s="26"/>
      <c r="BE825" s="25"/>
      <c r="BF825" s="26"/>
      <c r="BG825" s="25"/>
    </row>
    <row r="826" customFormat="false" ht="15" hidden="false" customHeight="false" outlineLevel="0" collapsed="false">
      <c r="A826" s="15" t="s">
        <v>3154</v>
      </c>
      <c r="B826" s="15" t="s">
        <v>3066</v>
      </c>
      <c r="C826" s="16" t="s">
        <v>66</v>
      </c>
      <c r="D826" s="17" t="n">
        <v>3</v>
      </c>
      <c r="E826" s="16" t="s">
        <v>67</v>
      </c>
      <c r="F826" s="18" t="n">
        <v>32</v>
      </c>
      <c r="G826" s="16"/>
      <c r="H826" s="19"/>
      <c r="I826" s="7"/>
      <c r="J826" s="7"/>
      <c r="K826" s="8" t="s">
        <v>68</v>
      </c>
      <c r="L826" s="20" t="n">
        <v>826</v>
      </c>
      <c r="M826" s="20"/>
      <c r="N826" s="10"/>
      <c r="O826" s="27" t="s">
        <v>69</v>
      </c>
      <c r="P826" s="28" t="n">
        <v>42711.3801041667</v>
      </c>
      <c r="Q826" s="27" t="s">
        <v>3060</v>
      </c>
      <c r="R826" s="27"/>
      <c r="S826" s="27"/>
      <c r="T826" s="27" t="s">
        <v>3061</v>
      </c>
      <c r="U826" s="28" t="n">
        <v>42711.3801041667</v>
      </c>
      <c r="V826" s="23" t="s">
        <v>3155</v>
      </c>
      <c r="W826" s="27"/>
      <c r="X826" s="27"/>
      <c r="Y826" s="27" t="s">
        <v>3156</v>
      </c>
      <c r="Z826" s="27"/>
      <c r="AA826" s="29" t="inlineStr">
        <f aca="false">FALSE()</f>
        <is>
          <t/>
        </is>
      </c>
      <c r="AB826" s="29" t="n">
        <v>0</v>
      </c>
      <c r="AC826" s="29"/>
      <c r="AD826" s="29" t="inlineStr">
        <f aca="false">FALSE()</f>
        <is>
          <t/>
        </is>
      </c>
      <c r="AE826" s="29" t="s">
        <v>75</v>
      </c>
      <c r="AF826" s="29"/>
      <c r="AG826" s="29"/>
      <c r="AH826" s="29" t="inlineStr">
        <f aca="false">FALSE()</f>
        <is>
          <t/>
        </is>
      </c>
      <c r="AI826" s="29" t="n">
        <v>34</v>
      </c>
      <c r="AJ826" s="29" t="s">
        <v>3064</v>
      </c>
      <c r="AK826" s="29" t="s">
        <v>135</v>
      </c>
      <c r="AL826" s="29" t="inlineStr">
        <f aca="false">FALSE()</f>
        <is>
          <t/>
        </is>
      </c>
      <c r="AM826" s="29" t="s">
        <v>3064</v>
      </c>
      <c r="AN826" s="29"/>
      <c r="AO826" s="29"/>
      <c r="AP826" s="29"/>
      <c r="AQ826" s="29"/>
      <c r="AR826" s="29"/>
      <c r="AS826" s="29"/>
      <c r="AT826" s="29"/>
      <c r="AU826" s="29"/>
      <c r="AV826" s="0" t="n">
        <v>1</v>
      </c>
      <c r="AW826" s="24" t="e">
        <f aca="false">REPLACE(INDEX(GroupVertices[group], MATCH(Edges[[#this row],[vertex 1]],GroupVertices[vertex],0)),1,1,"")</f>
        <v>#VALUE!</v>
      </c>
      <c r="AX826" s="24" t="e">
        <f aca="false">REPLACE(INDEX(GroupVertices[group], MATCH(Edges[[#this row],[vertex 2]],GroupVertices[vertex],0)),1,1,"")</f>
        <v>#VALUE!</v>
      </c>
      <c r="AY826" s="25" t="n">
        <v>1</v>
      </c>
      <c r="AZ826" s="26" t="n">
        <v>6.25</v>
      </c>
      <c r="BA826" s="25" t="n">
        <v>0</v>
      </c>
      <c r="BB826" s="26" t="n">
        <v>0</v>
      </c>
      <c r="BC826" s="25" t="n">
        <v>0</v>
      </c>
      <c r="BD826" s="26" t="n">
        <v>0</v>
      </c>
      <c r="BE826" s="25" t="n">
        <v>15</v>
      </c>
      <c r="BF826" s="26" t="n">
        <v>93.75</v>
      </c>
      <c r="BG826" s="25" t="n">
        <v>16</v>
      </c>
    </row>
    <row r="827" customFormat="false" ht="15" hidden="false" customHeight="false" outlineLevel="0" collapsed="false">
      <c r="A827" s="15" t="s">
        <v>3157</v>
      </c>
      <c r="B827" s="15" t="s">
        <v>3059</v>
      </c>
      <c r="C827" s="16" t="s">
        <v>66</v>
      </c>
      <c r="D827" s="17" t="n">
        <v>3</v>
      </c>
      <c r="E827" s="16" t="s">
        <v>67</v>
      </c>
      <c r="F827" s="18" t="n">
        <v>32</v>
      </c>
      <c r="G827" s="16"/>
      <c r="H827" s="19"/>
      <c r="I827" s="7"/>
      <c r="J827" s="7"/>
      <c r="K827" s="8" t="s">
        <v>68</v>
      </c>
      <c r="L827" s="20" t="n">
        <v>827</v>
      </c>
      <c r="M827" s="20"/>
      <c r="N827" s="10"/>
      <c r="O827" s="27" t="s">
        <v>69</v>
      </c>
      <c r="P827" s="28" t="n">
        <v>42711.3809722222</v>
      </c>
      <c r="Q827" s="27" t="s">
        <v>3060</v>
      </c>
      <c r="R827" s="27"/>
      <c r="S827" s="27"/>
      <c r="T827" s="27" t="s">
        <v>3061</v>
      </c>
      <c r="U827" s="28" t="n">
        <v>42711.3809722222</v>
      </c>
      <c r="V827" s="23" t="s">
        <v>3158</v>
      </c>
      <c r="W827" s="27"/>
      <c r="X827" s="27"/>
      <c r="Y827" s="27" t="s">
        <v>3159</v>
      </c>
      <c r="Z827" s="27"/>
      <c r="AA827" s="29" t="inlineStr">
        <f aca="false">FALSE()</f>
        <is>
          <t/>
        </is>
      </c>
      <c r="AB827" s="29" t="n">
        <v>0</v>
      </c>
      <c r="AC827" s="29"/>
      <c r="AD827" s="29" t="inlineStr">
        <f aca="false">FALSE()</f>
        <is>
          <t/>
        </is>
      </c>
      <c r="AE827" s="29" t="s">
        <v>75</v>
      </c>
      <c r="AF827" s="29"/>
      <c r="AG827" s="29"/>
      <c r="AH827" s="29" t="inlineStr">
        <f aca="false">FALSE()</f>
        <is>
          <t/>
        </is>
      </c>
      <c r="AI827" s="29" t="n">
        <v>34</v>
      </c>
      <c r="AJ827" s="29" t="s">
        <v>3064</v>
      </c>
      <c r="AK827" s="29" t="s">
        <v>135</v>
      </c>
      <c r="AL827" s="29" t="inlineStr">
        <f aca="false">FALSE()</f>
        <is>
          <t/>
        </is>
      </c>
      <c r="AM827" s="29" t="s">
        <v>3064</v>
      </c>
      <c r="AN827" s="29"/>
      <c r="AO827" s="29"/>
      <c r="AP827" s="29"/>
      <c r="AQ827" s="29"/>
      <c r="AR827" s="29"/>
      <c r="AS827" s="29"/>
      <c r="AT827" s="29"/>
      <c r="AU827" s="29"/>
      <c r="AV827" s="0" t="n">
        <v>1</v>
      </c>
      <c r="AW827" s="24" t="e">
        <f aca="false">REPLACE(INDEX(GroupVertices[group], MATCH(Edges[[#this row],[vertex 1]],GroupVertices[vertex],0)),1,1,"")</f>
        <v>#VALUE!</v>
      </c>
      <c r="AX827" s="24" t="e">
        <f aca="false">REPLACE(INDEX(GroupVertices[group], MATCH(Edges[[#this row],[vertex 2]],GroupVertices[vertex],0)),1,1,"")</f>
        <v>#VALUE!</v>
      </c>
      <c r="AY827" s="25"/>
      <c r="AZ827" s="26"/>
      <c r="BA827" s="25"/>
      <c r="BB827" s="26"/>
      <c r="BC827" s="25"/>
      <c r="BD827" s="26"/>
      <c r="BE827" s="25"/>
      <c r="BF827" s="26"/>
      <c r="BG827" s="25"/>
    </row>
    <row r="828" customFormat="false" ht="15" hidden="false" customHeight="false" outlineLevel="0" collapsed="false">
      <c r="A828" s="15" t="s">
        <v>3157</v>
      </c>
      <c r="B828" s="15" t="s">
        <v>3065</v>
      </c>
      <c r="C828" s="16" t="s">
        <v>66</v>
      </c>
      <c r="D828" s="17" t="n">
        <v>3</v>
      </c>
      <c r="E828" s="16" t="s">
        <v>67</v>
      </c>
      <c r="F828" s="18" t="n">
        <v>32</v>
      </c>
      <c r="G828" s="16"/>
      <c r="H828" s="19"/>
      <c r="I828" s="7"/>
      <c r="J828" s="7"/>
      <c r="K828" s="8" t="s">
        <v>68</v>
      </c>
      <c r="L828" s="20" t="n">
        <v>828</v>
      </c>
      <c r="M828" s="20"/>
      <c r="N828" s="10"/>
      <c r="O828" s="27" t="s">
        <v>69</v>
      </c>
      <c r="P828" s="28" t="n">
        <v>42711.3809722222</v>
      </c>
      <c r="Q828" s="27" t="s">
        <v>3060</v>
      </c>
      <c r="R828" s="27"/>
      <c r="S828" s="27"/>
      <c r="T828" s="27" t="s">
        <v>3061</v>
      </c>
      <c r="U828" s="28" t="n">
        <v>42711.3809722222</v>
      </c>
      <c r="V828" s="23" t="s">
        <v>3158</v>
      </c>
      <c r="W828" s="27"/>
      <c r="X828" s="27"/>
      <c r="Y828" s="27" t="s">
        <v>3159</v>
      </c>
      <c r="Z828" s="27"/>
      <c r="AA828" s="29" t="inlineStr">
        <f aca="false">FALSE()</f>
        <is>
          <t/>
        </is>
      </c>
      <c r="AB828" s="29" t="n">
        <v>0</v>
      </c>
      <c r="AC828" s="29"/>
      <c r="AD828" s="29" t="inlineStr">
        <f aca="false">FALSE()</f>
        <is>
          <t/>
        </is>
      </c>
      <c r="AE828" s="29" t="s">
        <v>75</v>
      </c>
      <c r="AF828" s="29"/>
      <c r="AG828" s="29"/>
      <c r="AH828" s="29" t="inlineStr">
        <f aca="false">FALSE()</f>
        <is>
          <t/>
        </is>
      </c>
      <c r="AI828" s="29" t="n">
        <v>34</v>
      </c>
      <c r="AJ828" s="29" t="s">
        <v>3064</v>
      </c>
      <c r="AK828" s="29" t="s">
        <v>135</v>
      </c>
      <c r="AL828" s="29" t="inlineStr">
        <f aca="false">FALSE()</f>
        <is>
          <t/>
        </is>
      </c>
      <c r="AM828" s="29" t="s">
        <v>3064</v>
      </c>
      <c r="AN828" s="29"/>
      <c r="AO828" s="29"/>
      <c r="AP828" s="29"/>
      <c r="AQ828" s="29"/>
      <c r="AR828" s="29"/>
      <c r="AS828" s="29"/>
      <c r="AT828" s="29"/>
      <c r="AU828" s="29"/>
      <c r="AV828" s="0" t="n">
        <v>1</v>
      </c>
      <c r="AW828" s="24" t="e">
        <f aca="false">REPLACE(INDEX(GroupVertices[group], MATCH(Edges[[#this row],[vertex 1]],GroupVertices[vertex],0)),1,1,"")</f>
        <v>#VALUE!</v>
      </c>
      <c r="AX828" s="24" t="e">
        <f aca="false">REPLACE(INDEX(GroupVertices[group], MATCH(Edges[[#this row],[vertex 2]],GroupVertices[vertex],0)),1,1,"")</f>
        <v>#VALUE!</v>
      </c>
      <c r="AY828" s="25"/>
      <c r="AZ828" s="26"/>
      <c r="BA828" s="25"/>
      <c r="BB828" s="26"/>
      <c r="BC828" s="25"/>
      <c r="BD828" s="26"/>
      <c r="BE828" s="25"/>
      <c r="BF828" s="26"/>
      <c r="BG828" s="25"/>
    </row>
    <row r="829" customFormat="false" ht="15" hidden="false" customHeight="false" outlineLevel="0" collapsed="false">
      <c r="A829" s="15" t="s">
        <v>3157</v>
      </c>
      <c r="B829" s="15" t="s">
        <v>3066</v>
      </c>
      <c r="C829" s="16" t="s">
        <v>66</v>
      </c>
      <c r="D829" s="17" t="n">
        <v>3</v>
      </c>
      <c r="E829" s="16" t="s">
        <v>67</v>
      </c>
      <c r="F829" s="18" t="n">
        <v>32</v>
      </c>
      <c r="G829" s="16"/>
      <c r="H829" s="19"/>
      <c r="I829" s="7"/>
      <c r="J829" s="7"/>
      <c r="K829" s="8" t="s">
        <v>68</v>
      </c>
      <c r="L829" s="20" t="n">
        <v>829</v>
      </c>
      <c r="M829" s="20"/>
      <c r="N829" s="10"/>
      <c r="O829" s="27" t="s">
        <v>69</v>
      </c>
      <c r="P829" s="28" t="n">
        <v>42711.3809722222</v>
      </c>
      <c r="Q829" s="27" t="s">
        <v>3060</v>
      </c>
      <c r="R829" s="27"/>
      <c r="S829" s="27"/>
      <c r="T829" s="27" t="s">
        <v>3061</v>
      </c>
      <c r="U829" s="28" t="n">
        <v>42711.3809722222</v>
      </c>
      <c r="V829" s="23" t="s">
        <v>3158</v>
      </c>
      <c r="W829" s="27"/>
      <c r="X829" s="27"/>
      <c r="Y829" s="27" t="s">
        <v>3159</v>
      </c>
      <c r="Z829" s="27"/>
      <c r="AA829" s="29" t="inlineStr">
        <f aca="false">FALSE()</f>
        <is>
          <t/>
        </is>
      </c>
      <c r="AB829" s="29" t="n">
        <v>0</v>
      </c>
      <c r="AC829" s="29"/>
      <c r="AD829" s="29" t="inlineStr">
        <f aca="false">FALSE()</f>
        <is>
          <t/>
        </is>
      </c>
      <c r="AE829" s="29" t="s">
        <v>75</v>
      </c>
      <c r="AF829" s="29"/>
      <c r="AG829" s="29"/>
      <c r="AH829" s="29" t="inlineStr">
        <f aca="false">FALSE()</f>
        <is>
          <t/>
        </is>
      </c>
      <c r="AI829" s="29" t="n">
        <v>34</v>
      </c>
      <c r="AJ829" s="29" t="s">
        <v>3064</v>
      </c>
      <c r="AK829" s="29" t="s">
        <v>135</v>
      </c>
      <c r="AL829" s="29" t="inlineStr">
        <f aca="false">FALSE()</f>
        <is>
          <t/>
        </is>
      </c>
      <c r="AM829" s="29" t="s">
        <v>3064</v>
      </c>
      <c r="AN829" s="29"/>
      <c r="AO829" s="29"/>
      <c r="AP829" s="29"/>
      <c r="AQ829" s="29"/>
      <c r="AR829" s="29"/>
      <c r="AS829" s="29"/>
      <c r="AT829" s="29"/>
      <c r="AU829" s="29"/>
      <c r="AV829" s="0" t="n">
        <v>1</v>
      </c>
      <c r="AW829" s="24" t="e">
        <f aca="false">REPLACE(INDEX(GroupVertices[group], MATCH(Edges[[#this row],[vertex 1]],GroupVertices[vertex],0)),1,1,"")</f>
        <v>#VALUE!</v>
      </c>
      <c r="AX829" s="24" t="e">
        <f aca="false">REPLACE(INDEX(GroupVertices[group], MATCH(Edges[[#this row],[vertex 2]],GroupVertices[vertex],0)),1,1,"")</f>
        <v>#VALUE!</v>
      </c>
      <c r="AY829" s="25" t="n">
        <v>1</v>
      </c>
      <c r="AZ829" s="26" t="n">
        <v>6.25</v>
      </c>
      <c r="BA829" s="25" t="n">
        <v>0</v>
      </c>
      <c r="BB829" s="26" t="n">
        <v>0</v>
      </c>
      <c r="BC829" s="25" t="n">
        <v>0</v>
      </c>
      <c r="BD829" s="26" t="n">
        <v>0</v>
      </c>
      <c r="BE829" s="25" t="n">
        <v>15</v>
      </c>
      <c r="BF829" s="26" t="n">
        <v>93.75</v>
      </c>
      <c r="BG829" s="25" t="n">
        <v>16</v>
      </c>
    </row>
    <row r="830" customFormat="false" ht="15" hidden="false" customHeight="false" outlineLevel="0" collapsed="false">
      <c r="A830" s="15" t="s">
        <v>3160</v>
      </c>
      <c r="B830" s="15" t="s">
        <v>3059</v>
      </c>
      <c r="C830" s="16" t="s">
        <v>66</v>
      </c>
      <c r="D830" s="17" t="n">
        <v>3</v>
      </c>
      <c r="E830" s="16" t="s">
        <v>67</v>
      </c>
      <c r="F830" s="18" t="n">
        <v>32</v>
      </c>
      <c r="G830" s="16"/>
      <c r="H830" s="19"/>
      <c r="I830" s="7"/>
      <c r="J830" s="7"/>
      <c r="K830" s="8" t="s">
        <v>68</v>
      </c>
      <c r="L830" s="20" t="n">
        <v>830</v>
      </c>
      <c r="M830" s="20"/>
      <c r="N830" s="10"/>
      <c r="O830" s="27" t="s">
        <v>69</v>
      </c>
      <c r="P830" s="28" t="n">
        <v>42711.3810416667</v>
      </c>
      <c r="Q830" s="27" t="s">
        <v>3060</v>
      </c>
      <c r="R830" s="27"/>
      <c r="S830" s="27"/>
      <c r="T830" s="27" t="s">
        <v>3061</v>
      </c>
      <c r="U830" s="28" t="n">
        <v>42711.3810416667</v>
      </c>
      <c r="V830" s="23" t="s">
        <v>3161</v>
      </c>
      <c r="W830" s="27"/>
      <c r="X830" s="27"/>
      <c r="Y830" s="27" t="s">
        <v>3162</v>
      </c>
      <c r="Z830" s="27"/>
      <c r="AA830" s="29" t="inlineStr">
        <f aca="false">FALSE()</f>
        <is>
          <t/>
        </is>
      </c>
      <c r="AB830" s="29" t="n">
        <v>0</v>
      </c>
      <c r="AC830" s="29"/>
      <c r="AD830" s="29" t="inlineStr">
        <f aca="false">FALSE()</f>
        <is>
          <t/>
        </is>
      </c>
      <c r="AE830" s="29" t="s">
        <v>75</v>
      </c>
      <c r="AF830" s="29"/>
      <c r="AG830" s="29"/>
      <c r="AH830" s="29" t="inlineStr">
        <f aca="false">FALSE()</f>
        <is>
          <t/>
        </is>
      </c>
      <c r="AI830" s="29" t="n">
        <v>34</v>
      </c>
      <c r="AJ830" s="29" t="s">
        <v>3064</v>
      </c>
      <c r="AK830" s="29" t="s">
        <v>135</v>
      </c>
      <c r="AL830" s="29" t="inlineStr">
        <f aca="false">FALSE()</f>
        <is>
          <t/>
        </is>
      </c>
      <c r="AM830" s="29" t="s">
        <v>3064</v>
      </c>
      <c r="AN830" s="29"/>
      <c r="AO830" s="29"/>
      <c r="AP830" s="29"/>
      <c r="AQ830" s="29"/>
      <c r="AR830" s="29"/>
      <c r="AS830" s="29"/>
      <c r="AT830" s="29"/>
      <c r="AU830" s="29"/>
      <c r="AV830" s="0" t="n">
        <v>1</v>
      </c>
      <c r="AW830" s="24" t="e">
        <f aca="false">REPLACE(INDEX(GroupVertices[group], MATCH(Edges[[#this row],[vertex 1]],GroupVertices[vertex],0)),1,1,"")</f>
        <v>#VALUE!</v>
      </c>
      <c r="AX830" s="24" t="e">
        <f aca="false">REPLACE(INDEX(GroupVertices[group], MATCH(Edges[[#this row],[vertex 2]],GroupVertices[vertex],0)),1,1,"")</f>
        <v>#VALUE!</v>
      </c>
      <c r="AY830" s="25"/>
      <c r="AZ830" s="26"/>
      <c r="BA830" s="25"/>
      <c r="BB830" s="26"/>
      <c r="BC830" s="25"/>
      <c r="BD830" s="26"/>
      <c r="BE830" s="25"/>
      <c r="BF830" s="26"/>
      <c r="BG830" s="25"/>
    </row>
    <row r="831" customFormat="false" ht="15" hidden="false" customHeight="false" outlineLevel="0" collapsed="false">
      <c r="A831" s="15" t="s">
        <v>3160</v>
      </c>
      <c r="B831" s="15" t="s">
        <v>3065</v>
      </c>
      <c r="C831" s="16" t="s">
        <v>66</v>
      </c>
      <c r="D831" s="17" t="n">
        <v>3</v>
      </c>
      <c r="E831" s="16" t="s">
        <v>67</v>
      </c>
      <c r="F831" s="18" t="n">
        <v>32</v>
      </c>
      <c r="G831" s="16"/>
      <c r="H831" s="19"/>
      <c r="I831" s="7"/>
      <c r="J831" s="7"/>
      <c r="K831" s="8" t="s">
        <v>68</v>
      </c>
      <c r="L831" s="20" t="n">
        <v>831</v>
      </c>
      <c r="M831" s="20"/>
      <c r="N831" s="10"/>
      <c r="O831" s="27" t="s">
        <v>69</v>
      </c>
      <c r="P831" s="28" t="n">
        <v>42711.3810416667</v>
      </c>
      <c r="Q831" s="27" t="s">
        <v>3060</v>
      </c>
      <c r="R831" s="27"/>
      <c r="S831" s="27"/>
      <c r="T831" s="27" t="s">
        <v>3061</v>
      </c>
      <c r="U831" s="28" t="n">
        <v>42711.3810416667</v>
      </c>
      <c r="V831" s="23" t="s">
        <v>3161</v>
      </c>
      <c r="W831" s="27"/>
      <c r="X831" s="27"/>
      <c r="Y831" s="27" t="s">
        <v>3162</v>
      </c>
      <c r="Z831" s="27"/>
      <c r="AA831" s="29" t="inlineStr">
        <f aca="false">FALSE()</f>
        <is>
          <t/>
        </is>
      </c>
      <c r="AB831" s="29" t="n">
        <v>0</v>
      </c>
      <c r="AC831" s="29"/>
      <c r="AD831" s="29" t="inlineStr">
        <f aca="false">FALSE()</f>
        <is>
          <t/>
        </is>
      </c>
      <c r="AE831" s="29" t="s">
        <v>75</v>
      </c>
      <c r="AF831" s="29"/>
      <c r="AG831" s="29"/>
      <c r="AH831" s="29" t="inlineStr">
        <f aca="false">FALSE()</f>
        <is>
          <t/>
        </is>
      </c>
      <c r="AI831" s="29" t="n">
        <v>34</v>
      </c>
      <c r="AJ831" s="29" t="s">
        <v>3064</v>
      </c>
      <c r="AK831" s="29" t="s">
        <v>135</v>
      </c>
      <c r="AL831" s="29" t="inlineStr">
        <f aca="false">FALSE()</f>
        <is>
          <t/>
        </is>
      </c>
      <c r="AM831" s="29" t="s">
        <v>3064</v>
      </c>
      <c r="AN831" s="29"/>
      <c r="AO831" s="29"/>
      <c r="AP831" s="29"/>
      <c r="AQ831" s="29"/>
      <c r="AR831" s="29"/>
      <c r="AS831" s="29"/>
      <c r="AT831" s="29"/>
      <c r="AU831" s="29"/>
      <c r="AV831" s="0" t="n">
        <v>1</v>
      </c>
      <c r="AW831" s="24" t="e">
        <f aca="false">REPLACE(INDEX(GroupVertices[group], MATCH(Edges[[#this row],[vertex 1]],GroupVertices[vertex],0)),1,1,"")</f>
        <v>#VALUE!</v>
      </c>
      <c r="AX831" s="24" t="e">
        <f aca="false">REPLACE(INDEX(GroupVertices[group], MATCH(Edges[[#this row],[vertex 2]],GroupVertices[vertex],0)),1,1,"")</f>
        <v>#VALUE!</v>
      </c>
      <c r="AY831" s="25"/>
      <c r="AZ831" s="26"/>
      <c r="BA831" s="25"/>
      <c r="BB831" s="26"/>
      <c r="BC831" s="25"/>
      <c r="BD831" s="26"/>
      <c r="BE831" s="25"/>
      <c r="BF831" s="26"/>
      <c r="BG831" s="25"/>
    </row>
    <row r="832" customFormat="false" ht="15" hidden="false" customHeight="false" outlineLevel="0" collapsed="false">
      <c r="A832" s="15" t="s">
        <v>3160</v>
      </c>
      <c r="B832" s="15" t="s">
        <v>3066</v>
      </c>
      <c r="C832" s="16" t="s">
        <v>66</v>
      </c>
      <c r="D832" s="17" t="n">
        <v>3</v>
      </c>
      <c r="E832" s="16" t="s">
        <v>67</v>
      </c>
      <c r="F832" s="18" t="n">
        <v>32</v>
      </c>
      <c r="G832" s="16"/>
      <c r="H832" s="19"/>
      <c r="I832" s="7"/>
      <c r="J832" s="7"/>
      <c r="K832" s="8" t="s">
        <v>68</v>
      </c>
      <c r="L832" s="20" t="n">
        <v>832</v>
      </c>
      <c r="M832" s="20"/>
      <c r="N832" s="10"/>
      <c r="O832" s="27" t="s">
        <v>69</v>
      </c>
      <c r="P832" s="28" t="n">
        <v>42711.3810416667</v>
      </c>
      <c r="Q832" s="27" t="s">
        <v>3060</v>
      </c>
      <c r="R832" s="27"/>
      <c r="S832" s="27"/>
      <c r="T832" s="27" t="s">
        <v>3061</v>
      </c>
      <c r="U832" s="28" t="n">
        <v>42711.3810416667</v>
      </c>
      <c r="V832" s="23" t="s">
        <v>3161</v>
      </c>
      <c r="W832" s="27"/>
      <c r="X832" s="27"/>
      <c r="Y832" s="27" t="s">
        <v>3162</v>
      </c>
      <c r="Z832" s="27"/>
      <c r="AA832" s="29" t="inlineStr">
        <f aca="false">FALSE()</f>
        <is>
          <t/>
        </is>
      </c>
      <c r="AB832" s="29" t="n">
        <v>0</v>
      </c>
      <c r="AC832" s="29"/>
      <c r="AD832" s="29" t="inlineStr">
        <f aca="false">FALSE()</f>
        <is>
          <t/>
        </is>
      </c>
      <c r="AE832" s="29" t="s">
        <v>75</v>
      </c>
      <c r="AF832" s="29"/>
      <c r="AG832" s="29"/>
      <c r="AH832" s="29" t="inlineStr">
        <f aca="false">FALSE()</f>
        <is>
          <t/>
        </is>
      </c>
      <c r="AI832" s="29" t="n">
        <v>34</v>
      </c>
      <c r="AJ832" s="29" t="s">
        <v>3064</v>
      </c>
      <c r="AK832" s="29" t="s">
        <v>135</v>
      </c>
      <c r="AL832" s="29" t="inlineStr">
        <f aca="false">FALSE()</f>
        <is>
          <t/>
        </is>
      </c>
      <c r="AM832" s="29" t="s">
        <v>3064</v>
      </c>
      <c r="AN832" s="29"/>
      <c r="AO832" s="29"/>
      <c r="AP832" s="29"/>
      <c r="AQ832" s="29"/>
      <c r="AR832" s="29"/>
      <c r="AS832" s="29"/>
      <c r="AT832" s="29"/>
      <c r="AU832" s="29"/>
      <c r="AV832" s="0" t="n">
        <v>1</v>
      </c>
      <c r="AW832" s="24" t="e">
        <f aca="false">REPLACE(INDEX(GroupVertices[group], MATCH(Edges[[#this row],[vertex 1]],GroupVertices[vertex],0)),1,1,"")</f>
        <v>#VALUE!</v>
      </c>
      <c r="AX832" s="24" t="e">
        <f aca="false">REPLACE(INDEX(GroupVertices[group], MATCH(Edges[[#this row],[vertex 2]],GroupVertices[vertex],0)),1,1,"")</f>
        <v>#VALUE!</v>
      </c>
      <c r="AY832" s="25" t="n">
        <v>1</v>
      </c>
      <c r="AZ832" s="26" t="n">
        <v>6.25</v>
      </c>
      <c r="BA832" s="25" t="n">
        <v>0</v>
      </c>
      <c r="BB832" s="26" t="n">
        <v>0</v>
      </c>
      <c r="BC832" s="25" t="n">
        <v>0</v>
      </c>
      <c r="BD832" s="26" t="n">
        <v>0</v>
      </c>
      <c r="BE832" s="25" t="n">
        <v>15</v>
      </c>
      <c r="BF832" s="26" t="n">
        <v>93.75</v>
      </c>
      <c r="BG832" s="25" t="n">
        <v>16</v>
      </c>
    </row>
    <row r="833" customFormat="false" ht="15" hidden="false" customHeight="false" outlineLevel="0" collapsed="false">
      <c r="A833" s="15" t="s">
        <v>3163</v>
      </c>
      <c r="B833" s="15" t="s">
        <v>3059</v>
      </c>
      <c r="C833" s="16" t="s">
        <v>66</v>
      </c>
      <c r="D833" s="17" t="n">
        <v>3</v>
      </c>
      <c r="E833" s="16" t="s">
        <v>67</v>
      </c>
      <c r="F833" s="18" t="n">
        <v>32</v>
      </c>
      <c r="G833" s="16"/>
      <c r="H833" s="19"/>
      <c r="I833" s="7"/>
      <c r="J833" s="7"/>
      <c r="K833" s="8" t="s">
        <v>68</v>
      </c>
      <c r="L833" s="20" t="n">
        <v>833</v>
      </c>
      <c r="M833" s="20"/>
      <c r="N833" s="10"/>
      <c r="O833" s="27" t="s">
        <v>69</v>
      </c>
      <c r="P833" s="28" t="n">
        <v>42711.3817013889</v>
      </c>
      <c r="Q833" s="27" t="s">
        <v>3060</v>
      </c>
      <c r="R833" s="27"/>
      <c r="S833" s="27"/>
      <c r="T833" s="27" t="s">
        <v>3061</v>
      </c>
      <c r="U833" s="28" t="n">
        <v>42711.3817013889</v>
      </c>
      <c r="V833" s="23" t="s">
        <v>3164</v>
      </c>
      <c r="W833" s="27"/>
      <c r="X833" s="27"/>
      <c r="Y833" s="27" t="s">
        <v>3165</v>
      </c>
      <c r="Z833" s="27"/>
      <c r="AA833" s="29" t="inlineStr">
        <f aca="false">FALSE()</f>
        <is>
          <t/>
        </is>
      </c>
      <c r="AB833" s="29" t="n">
        <v>0</v>
      </c>
      <c r="AC833" s="29"/>
      <c r="AD833" s="29" t="inlineStr">
        <f aca="false">FALSE()</f>
        <is>
          <t/>
        </is>
      </c>
      <c r="AE833" s="29" t="s">
        <v>75</v>
      </c>
      <c r="AF833" s="29"/>
      <c r="AG833" s="29"/>
      <c r="AH833" s="29" t="inlineStr">
        <f aca="false">FALSE()</f>
        <is>
          <t/>
        </is>
      </c>
      <c r="AI833" s="29" t="n">
        <v>34</v>
      </c>
      <c r="AJ833" s="29" t="s">
        <v>3064</v>
      </c>
      <c r="AK833" s="29" t="s">
        <v>135</v>
      </c>
      <c r="AL833" s="29" t="inlineStr">
        <f aca="false">FALSE()</f>
        <is>
          <t/>
        </is>
      </c>
      <c r="AM833" s="29" t="s">
        <v>3064</v>
      </c>
      <c r="AN833" s="29"/>
      <c r="AO833" s="29"/>
      <c r="AP833" s="29"/>
      <c r="AQ833" s="29"/>
      <c r="AR833" s="29"/>
      <c r="AS833" s="29"/>
      <c r="AT833" s="29"/>
      <c r="AU833" s="29"/>
      <c r="AV833" s="0" t="n">
        <v>1</v>
      </c>
      <c r="AW833" s="24" t="e">
        <f aca="false">REPLACE(INDEX(GroupVertices[group], MATCH(Edges[[#this row],[vertex 1]],GroupVertices[vertex],0)),1,1,"")</f>
        <v>#VALUE!</v>
      </c>
      <c r="AX833" s="24" t="e">
        <f aca="false">REPLACE(INDEX(GroupVertices[group], MATCH(Edges[[#this row],[vertex 2]],GroupVertices[vertex],0)),1,1,"")</f>
        <v>#VALUE!</v>
      </c>
      <c r="AY833" s="25"/>
      <c r="AZ833" s="26"/>
      <c r="BA833" s="25"/>
      <c r="BB833" s="26"/>
      <c r="BC833" s="25"/>
      <c r="BD833" s="26"/>
      <c r="BE833" s="25"/>
      <c r="BF833" s="26"/>
      <c r="BG833" s="25"/>
    </row>
    <row r="834" customFormat="false" ht="15" hidden="false" customHeight="false" outlineLevel="0" collapsed="false">
      <c r="A834" s="15" t="s">
        <v>3163</v>
      </c>
      <c r="B834" s="15" t="s">
        <v>3065</v>
      </c>
      <c r="C834" s="16" t="s">
        <v>66</v>
      </c>
      <c r="D834" s="17" t="n">
        <v>3</v>
      </c>
      <c r="E834" s="16" t="s">
        <v>67</v>
      </c>
      <c r="F834" s="18" t="n">
        <v>32</v>
      </c>
      <c r="G834" s="16"/>
      <c r="H834" s="19"/>
      <c r="I834" s="7"/>
      <c r="J834" s="7"/>
      <c r="K834" s="8" t="s">
        <v>68</v>
      </c>
      <c r="L834" s="20" t="n">
        <v>834</v>
      </c>
      <c r="M834" s="20"/>
      <c r="N834" s="10"/>
      <c r="O834" s="27" t="s">
        <v>69</v>
      </c>
      <c r="P834" s="28" t="n">
        <v>42711.3817013889</v>
      </c>
      <c r="Q834" s="27" t="s">
        <v>3060</v>
      </c>
      <c r="R834" s="27"/>
      <c r="S834" s="27"/>
      <c r="T834" s="27" t="s">
        <v>3061</v>
      </c>
      <c r="U834" s="28" t="n">
        <v>42711.3817013889</v>
      </c>
      <c r="V834" s="23" t="s">
        <v>3164</v>
      </c>
      <c r="W834" s="27"/>
      <c r="X834" s="27"/>
      <c r="Y834" s="27" t="s">
        <v>3165</v>
      </c>
      <c r="Z834" s="27"/>
      <c r="AA834" s="29" t="inlineStr">
        <f aca="false">FALSE()</f>
        <is>
          <t/>
        </is>
      </c>
      <c r="AB834" s="29" t="n">
        <v>0</v>
      </c>
      <c r="AC834" s="29"/>
      <c r="AD834" s="29" t="inlineStr">
        <f aca="false">FALSE()</f>
        <is>
          <t/>
        </is>
      </c>
      <c r="AE834" s="29" t="s">
        <v>75</v>
      </c>
      <c r="AF834" s="29"/>
      <c r="AG834" s="29"/>
      <c r="AH834" s="29" t="inlineStr">
        <f aca="false">FALSE()</f>
        <is>
          <t/>
        </is>
      </c>
      <c r="AI834" s="29" t="n">
        <v>34</v>
      </c>
      <c r="AJ834" s="29" t="s">
        <v>3064</v>
      </c>
      <c r="AK834" s="29" t="s">
        <v>135</v>
      </c>
      <c r="AL834" s="29" t="inlineStr">
        <f aca="false">FALSE()</f>
        <is>
          <t/>
        </is>
      </c>
      <c r="AM834" s="29" t="s">
        <v>3064</v>
      </c>
      <c r="AN834" s="29"/>
      <c r="AO834" s="29"/>
      <c r="AP834" s="29"/>
      <c r="AQ834" s="29"/>
      <c r="AR834" s="29"/>
      <c r="AS834" s="29"/>
      <c r="AT834" s="29"/>
      <c r="AU834" s="29"/>
      <c r="AV834" s="0" t="n">
        <v>1</v>
      </c>
      <c r="AW834" s="24" t="e">
        <f aca="false">REPLACE(INDEX(GroupVertices[group], MATCH(Edges[[#this row],[vertex 1]],GroupVertices[vertex],0)),1,1,"")</f>
        <v>#VALUE!</v>
      </c>
      <c r="AX834" s="24" t="e">
        <f aca="false">REPLACE(INDEX(GroupVertices[group], MATCH(Edges[[#this row],[vertex 2]],GroupVertices[vertex],0)),1,1,"")</f>
        <v>#VALUE!</v>
      </c>
      <c r="AY834" s="25"/>
      <c r="AZ834" s="26"/>
      <c r="BA834" s="25"/>
      <c r="BB834" s="26"/>
      <c r="BC834" s="25"/>
      <c r="BD834" s="26"/>
      <c r="BE834" s="25"/>
      <c r="BF834" s="26"/>
      <c r="BG834" s="25"/>
    </row>
    <row r="835" customFormat="false" ht="15" hidden="false" customHeight="false" outlineLevel="0" collapsed="false">
      <c r="A835" s="15" t="s">
        <v>3163</v>
      </c>
      <c r="B835" s="15" t="s">
        <v>3066</v>
      </c>
      <c r="C835" s="16" t="s">
        <v>66</v>
      </c>
      <c r="D835" s="17" t="n">
        <v>3</v>
      </c>
      <c r="E835" s="16" t="s">
        <v>67</v>
      </c>
      <c r="F835" s="18" t="n">
        <v>32</v>
      </c>
      <c r="G835" s="16"/>
      <c r="H835" s="19"/>
      <c r="I835" s="7"/>
      <c r="J835" s="7"/>
      <c r="K835" s="8" t="s">
        <v>68</v>
      </c>
      <c r="L835" s="20" t="n">
        <v>835</v>
      </c>
      <c r="M835" s="20"/>
      <c r="N835" s="10"/>
      <c r="O835" s="27" t="s">
        <v>69</v>
      </c>
      <c r="P835" s="28" t="n">
        <v>42711.3817013889</v>
      </c>
      <c r="Q835" s="27" t="s">
        <v>3060</v>
      </c>
      <c r="R835" s="27"/>
      <c r="S835" s="27"/>
      <c r="T835" s="27" t="s">
        <v>3061</v>
      </c>
      <c r="U835" s="28" t="n">
        <v>42711.3817013889</v>
      </c>
      <c r="V835" s="23" t="s">
        <v>3164</v>
      </c>
      <c r="W835" s="27"/>
      <c r="X835" s="27"/>
      <c r="Y835" s="27" t="s">
        <v>3165</v>
      </c>
      <c r="Z835" s="27"/>
      <c r="AA835" s="29" t="inlineStr">
        <f aca="false">FALSE()</f>
        <is>
          <t/>
        </is>
      </c>
      <c r="AB835" s="29" t="n">
        <v>0</v>
      </c>
      <c r="AC835" s="29"/>
      <c r="AD835" s="29" t="inlineStr">
        <f aca="false">FALSE()</f>
        <is>
          <t/>
        </is>
      </c>
      <c r="AE835" s="29" t="s">
        <v>75</v>
      </c>
      <c r="AF835" s="29"/>
      <c r="AG835" s="29"/>
      <c r="AH835" s="29" t="inlineStr">
        <f aca="false">FALSE()</f>
        <is>
          <t/>
        </is>
      </c>
      <c r="AI835" s="29" t="n">
        <v>34</v>
      </c>
      <c r="AJ835" s="29" t="s">
        <v>3064</v>
      </c>
      <c r="AK835" s="29" t="s">
        <v>135</v>
      </c>
      <c r="AL835" s="29" t="inlineStr">
        <f aca="false">FALSE()</f>
        <is>
          <t/>
        </is>
      </c>
      <c r="AM835" s="29" t="s">
        <v>3064</v>
      </c>
      <c r="AN835" s="29"/>
      <c r="AO835" s="29"/>
      <c r="AP835" s="29"/>
      <c r="AQ835" s="29"/>
      <c r="AR835" s="29"/>
      <c r="AS835" s="29"/>
      <c r="AT835" s="29"/>
      <c r="AU835" s="29"/>
      <c r="AV835" s="0" t="n">
        <v>1</v>
      </c>
      <c r="AW835" s="24" t="e">
        <f aca="false">REPLACE(INDEX(GroupVertices[group], MATCH(Edges[[#this row],[vertex 1]],GroupVertices[vertex],0)),1,1,"")</f>
        <v>#VALUE!</v>
      </c>
      <c r="AX835" s="24" t="e">
        <f aca="false">REPLACE(INDEX(GroupVertices[group], MATCH(Edges[[#this row],[vertex 2]],GroupVertices[vertex],0)),1,1,"")</f>
        <v>#VALUE!</v>
      </c>
      <c r="AY835" s="25" t="n">
        <v>1</v>
      </c>
      <c r="AZ835" s="26" t="n">
        <v>6.25</v>
      </c>
      <c r="BA835" s="25" t="n">
        <v>0</v>
      </c>
      <c r="BB835" s="26" t="n">
        <v>0</v>
      </c>
      <c r="BC835" s="25" t="n">
        <v>0</v>
      </c>
      <c r="BD835" s="26" t="n">
        <v>0</v>
      </c>
      <c r="BE835" s="25" t="n">
        <v>15</v>
      </c>
      <c r="BF835" s="26" t="n">
        <v>93.75</v>
      </c>
      <c r="BG835" s="25" t="n">
        <v>16</v>
      </c>
    </row>
    <row r="836" customFormat="false" ht="15" hidden="false" customHeight="false" outlineLevel="0" collapsed="false">
      <c r="A836" s="15" t="s">
        <v>3166</v>
      </c>
      <c r="B836" s="15" t="s">
        <v>3059</v>
      </c>
      <c r="C836" s="16" t="s">
        <v>66</v>
      </c>
      <c r="D836" s="17" t="n">
        <v>3</v>
      </c>
      <c r="E836" s="16" t="s">
        <v>67</v>
      </c>
      <c r="F836" s="18" t="n">
        <v>32</v>
      </c>
      <c r="G836" s="16"/>
      <c r="H836" s="19"/>
      <c r="I836" s="7"/>
      <c r="J836" s="7"/>
      <c r="K836" s="8" t="s">
        <v>68</v>
      </c>
      <c r="L836" s="20" t="n">
        <v>836</v>
      </c>
      <c r="M836" s="20"/>
      <c r="N836" s="10"/>
      <c r="O836" s="27" t="s">
        <v>69</v>
      </c>
      <c r="P836" s="28" t="n">
        <v>42711.3821412037</v>
      </c>
      <c r="Q836" s="27" t="s">
        <v>3060</v>
      </c>
      <c r="R836" s="27"/>
      <c r="S836" s="27"/>
      <c r="T836" s="27" t="s">
        <v>3061</v>
      </c>
      <c r="U836" s="28" t="n">
        <v>42711.3821412037</v>
      </c>
      <c r="V836" s="23" t="s">
        <v>3167</v>
      </c>
      <c r="W836" s="27"/>
      <c r="X836" s="27"/>
      <c r="Y836" s="27" t="s">
        <v>3168</v>
      </c>
      <c r="Z836" s="27"/>
      <c r="AA836" s="29" t="inlineStr">
        <f aca="false">FALSE()</f>
        <is>
          <t/>
        </is>
      </c>
      <c r="AB836" s="29" t="n">
        <v>0</v>
      </c>
      <c r="AC836" s="29"/>
      <c r="AD836" s="29" t="inlineStr">
        <f aca="false">FALSE()</f>
        <is>
          <t/>
        </is>
      </c>
      <c r="AE836" s="29" t="s">
        <v>75</v>
      </c>
      <c r="AF836" s="29"/>
      <c r="AG836" s="29"/>
      <c r="AH836" s="29" t="inlineStr">
        <f aca="false">FALSE()</f>
        <is>
          <t/>
        </is>
      </c>
      <c r="AI836" s="29" t="n">
        <v>34</v>
      </c>
      <c r="AJ836" s="29" t="s">
        <v>3064</v>
      </c>
      <c r="AK836" s="29" t="s">
        <v>135</v>
      </c>
      <c r="AL836" s="29" t="inlineStr">
        <f aca="false">FALSE()</f>
        <is>
          <t/>
        </is>
      </c>
      <c r="AM836" s="29" t="s">
        <v>3064</v>
      </c>
      <c r="AN836" s="29"/>
      <c r="AO836" s="29"/>
      <c r="AP836" s="29"/>
      <c r="AQ836" s="29"/>
      <c r="AR836" s="29"/>
      <c r="AS836" s="29"/>
      <c r="AT836" s="29"/>
      <c r="AU836" s="29"/>
      <c r="AV836" s="0" t="n">
        <v>1</v>
      </c>
      <c r="AW836" s="24" t="e">
        <f aca="false">REPLACE(INDEX(GroupVertices[group], MATCH(Edges[[#this row],[vertex 1]],GroupVertices[vertex],0)),1,1,"")</f>
        <v>#VALUE!</v>
      </c>
      <c r="AX836" s="24" t="e">
        <f aca="false">REPLACE(INDEX(GroupVertices[group], MATCH(Edges[[#this row],[vertex 2]],GroupVertices[vertex],0)),1,1,"")</f>
        <v>#VALUE!</v>
      </c>
      <c r="AY836" s="25"/>
      <c r="AZ836" s="26"/>
      <c r="BA836" s="25"/>
      <c r="BB836" s="26"/>
      <c r="BC836" s="25"/>
      <c r="BD836" s="26"/>
      <c r="BE836" s="25"/>
      <c r="BF836" s="26"/>
      <c r="BG836" s="25"/>
    </row>
    <row r="837" customFormat="false" ht="15" hidden="false" customHeight="false" outlineLevel="0" collapsed="false">
      <c r="A837" s="15" t="s">
        <v>3166</v>
      </c>
      <c r="B837" s="15" t="s">
        <v>3065</v>
      </c>
      <c r="C837" s="16" t="s">
        <v>66</v>
      </c>
      <c r="D837" s="17" t="n">
        <v>3</v>
      </c>
      <c r="E837" s="16" t="s">
        <v>67</v>
      </c>
      <c r="F837" s="18" t="n">
        <v>32</v>
      </c>
      <c r="G837" s="16"/>
      <c r="H837" s="19"/>
      <c r="I837" s="7"/>
      <c r="J837" s="7"/>
      <c r="K837" s="8" t="s">
        <v>68</v>
      </c>
      <c r="L837" s="20" t="n">
        <v>837</v>
      </c>
      <c r="M837" s="20"/>
      <c r="N837" s="10"/>
      <c r="O837" s="27" t="s">
        <v>69</v>
      </c>
      <c r="P837" s="28" t="n">
        <v>42711.3821412037</v>
      </c>
      <c r="Q837" s="27" t="s">
        <v>3060</v>
      </c>
      <c r="R837" s="27"/>
      <c r="S837" s="27"/>
      <c r="T837" s="27" t="s">
        <v>3061</v>
      </c>
      <c r="U837" s="28" t="n">
        <v>42711.3821412037</v>
      </c>
      <c r="V837" s="23" t="s">
        <v>3167</v>
      </c>
      <c r="W837" s="27"/>
      <c r="X837" s="27"/>
      <c r="Y837" s="27" t="s">
        <v>3168</v>
      </c>
      <c r="Z837" s="27"/>
      <c r="AA837" s="29" t="inlineStr">
        <f aca="false">FALSE()</f>
        <is>
          <t/>
        </is>
      </c>
      <c r="AB837" s="29" t="n">
        <v>0</v>
      </c>
      <c r="AC837" s="29"/>
      <c r="AD837" s="29" t="inlineStr">
        <f aca="false">FALSE()</f>
        <is>
          <t/>
        </is>
      </c>
      <c r="AE837" s="29" t="s">
        <v>75</v>
      </c>
      <c r="AF837" s="29"/>
      <c r="AG837" s="29"/>
      <c r="AH837" s="29" t="inlineStr">
        <f aca="false">FALSE()</f>
        <is>
          <t/>
        </is>
      </c>
      <c r="AI837" s="29" t="n">
        <v>34</v>
      </c>
      <c r="AJ837" s="29" t="s">
        <v>3064</v>
      </c>
      <c r="AK837" s="29" t="s">
        <v>135</v>
      </c>
      <c r="AL837" s="29" t="inlineStr">
        <f aca="false">FALSE()</f>
        <is>
          <t/>
        </is>
      </c>
      <c r="AM837" s="29" t="s">
        <v>3064</v>
      </c>
      <c r="AN837" s="29"/>
      <c r="AO837" s="29"/>
      <c r="AP837" s="29"/>
      <c r="AQ837" s="29"/>
      <c r="AR837" s="29"/>
      <c r="AS837" s="29"/>
      <c r="AT837" s="29"/>
      <c r="AU837" s="29"/>
      <c r="AV837" s="0" t="n">
        <v>1</v>
      </c>
      <c r="AW837" s="24" t="e">
        <f aca="false">REPLACE(INDEX(GroupVertices[group], MATCH(Edges[[#this row],[vertex 1]],GroupVertices[vertex],0)),1,1,"")</f>
        <v>#VALUE!</v>
      </c>
      <c r="AX837" s="24" t="e">
        <f aca="false">REPLACE(INDEX(GroupVertices[group], MATCH(Edges[[#this row],[vertex 2]],GroupVertices[vertex],0)),1,1,"")</f>
        <v>#VALUE!</v>
      </c>
      <c r="AY837" s="25"/>
      <c r="AZ837" s="26"/>
      <c r="BA837" s="25"/>
      <c r="BB837" s="26"/>
      <c r="BC837" s="25"/>
      <c r="BD837" s="26"/>
      <c r="BE837" s="25"/>
      <c r="BF837" s="26"/>
      <c r="BG837" s="25"/>
    </row>
    <row r="838" customFormat="false" ht="15" hidden="false" customHeight="false" outlineLevel="0" collapsed="false">
      <c r="A838" s="15" t="s">
        <v>3166</v>
      </c>
      <c r="B838" s="15" t="s">
        <v>3066</v>
      </c>
      <c r="C838" s="16" t="s">
        <v>66</v>
      </c>
      <c r="D838" s="17" t="n">
        <v>3</v>
      </c>
      <c r="E838" s="16" t="s">
        <v>67</v>
      </c>
      <c r="F838" s="18" t="n">
        <v>32</v>
      </c>
      <c r="G838" s="16"/>
      <c r="H838" s="19"/>
      <c r="I838" s="7"/>
      <c r="J838" s="7"/>
      <c r="K838" s="8" t="s">
        <v>68</v>
      </c>
      <c r="L838" s="20" t="n">
        <v>838</v>
      </c>
      <c r="M838" s="20"/>
      <c r="N838" s="10"/>
      <c r="O838" s="27" t="s">
        <v>69</v>
      </c>
      <c r="P838" s="28" t="n">
        <v>42711.3821412037</v>
      </c>
      <c r="Q838" s="27" t="s">
        <v>3060</v>
      </c>
      <c r="R838" s="27"/>
      <c r="S838" s="27"/>
      <c r="T838" s="27" t="s">
        <v>3061</v>
      </c>
      <c r="U838" s="28" t="n">
        <v>42711.3821412037</v>
      </c>
      <c r="V838" s="23" t="s">
        <v>3167</v>
      </c>
      <c r="W838" s="27"/>
      <c r="X838" s="27"/>
      <c r="Y838" s="27" t="s">
        <v>3168</v>
      </c>
      <c r="Z838" s="27"/>
      <c r="AA838" s="29" t="inlineStr">
        <f aca="false">FALSE()</f>
        <is>
          <t/>
        </is>
      </c>
      <c r="AB838" s="29" t="n">
        <v>0</v>
      </c>
      <c r="AC838" s="29"/>
      <c r="AD838" s="29" t="inlineStr">
        <f aca="false">FALSE()</f>
        <is>
          <t/>
        </is>
      </c>
      <c r="AE838" s="29" t="s">
        <v>75</v>
      </c>
      <c r="AF838" s="29"/>
      <c r="AG838" s="29"/>
      <c r="AH838" s="29" t="inlineStr">
        <f aca="false">FALSE()</f>
        <is>
          <t/>
        </is>
      </c>
      <c r="AI838" s="29" t="n">
        <v>34</v>
      </c>
      <c r="AJ838" s="29" t="s">
        <v>3064</v>
      </c>
      <c r="AK838" s="29" t="s">
        <v>135</v>
      </c>
      <c r="AL838" s="29" t="inlineStr">
        <f aca="false">FALSE()</f>
        <is>
          <t/>
        </is>
      </c>
      <c r="AM838" s="29" t="s">
        <v>3064</v>
      </c>
      <c r="AN838" s="29"/>
      <c r="AO838" s="29"/>
      <c r="AP838" s="29"/>
      <c r="AQ838" s="29"/>
      <c r="AR838" s="29"/>
      <c r="AS838" s="29"/>
      <c r="AT838" s="29"/>
      <c r="AU838" s="29"/>
      <c r="AV838" s="0" t="n">
        <v>1</v>
      </c>
      <c r="AW838" s="24" t="e">
        <f aca="false">REPLACE(INDEX(GroupVertices[group], MATCH(Edges[[#this row],[vertex 1]],GroupVertices[vertex],0)),1,1,"")</f>
        <v>#VALUE!</v>
      </c>
      <c r="AX838" s="24" t="e">
        <f aca="false">REPLACE(INDEX(GroupVertices[group], MATCH(Edges[[#this row],[vertex 2]],GroupVertices[vertex],0)),1,1,"")</f>
        <v>#VALUE!</v>
      </c>
      <c r="AY838" s="25" t="n">
        <v>1</v>
      </c>
      <c r="AZ838" s="26" t="n">
        <v>6.25</v>
      </c>
      <c r="BA838" s="25" t="n">
        <v>0</v>
      </c>
      <c r="BB838" s="26" t="n">
        <v>0</v>
      </c>
      <c r="BC838" s="25" t="n">
        <v>0</v>
      </c>
      <c r="BD838" s="26" t="n">
        <v>0</v>
      </c>
      <c r="BE838" s="25" t="n">
        <v>15</v>
      </c>
      <c r="BF838" s="26" t="n">
        <v>93.75</v>
      </c>
      <c r="BG838" s="25" t="n">
        <v>16</v>
      </c>
    </row>
    <row r="839" customFormat="false" ht="15" hidden="false" customHeight="false" outlineLevel="0" collapsed="false">
      <c r="A839" s="15" t="s">
        <v>3169</v>
      </c>
      <c r="B839" s="15" t="s">
        <v>3059</v>
      </c>
      <c r="C839" s="16" t="s">
        <v>66</v>
      </c>
      <c r="D839" s="17" t="n">
        <v>3</v>
      </c>
      <c r="E839" s="16" t="s">
        <v>67</v>
      </c>
      <c r="F839" s="18" t="n">
        <v>32</v>
      </c>
      <c r="G839" s="16"/>
      <c r="H839" s="19"/>
      <c r="I839" s="7"/>
      <c r="J839" s="7"/>
      <c r="K839" s="8" t="s">
        <v>68</v>
      </c>
      <c r="L839" s="20" t="n">
        <v>839</v>
      </c>
      <c r="M839" s="20"/>
      <c r="N839" s="10"/>
      <c r="O839" s="27" t="s">
        <v>69</v>
      </c>
      <c r="P839" s="28" t="n">
        <v>42711.3853009259</v>
      </c>
      <c r="Q839" s="27" t="s">
        <v>3060</v>
      </c>
      <c r="R839" s="27"/>
      <c r="S839" s="27"/>
      <c r="T839" s="27" t="s">
        <v>3061</v>
      </c>
      <c r="U839" s="28" t="n">
        <v>42711.3853009259</v>
      </c>
      <c r="V839" s="23" t="s">
        <v>3170</v>
      </c>
      <c r="W839" s="27"/>
      <c r="X839" s="27"/>
      <c r="Y839" s="27" t="s">
        <v>3171</v>
      </c>
      <c r="Z839" s="27"/>
      <c r="AA839" s="29" t="inlineStr">
        <f aca="false">FALSE()</f>
        <is>
          <t/>
        </is>
      </c>
      <c r="AB839" s="29" t="n">
        <v>0</v>
      </c>
      <c r="AC839" s="29"/>
      <c r="AD839" s="29" t="inlineStr">
        <f aca="false">FALSE()</f>
        <is>
          <t/>
        </is>
      </c>
      <c r="AE839" s="29" t="s">
        <v>75</v>
      </c>
      <c r="AF839" s="29"/>
      <c r="AG839" s="29"/>
      <c r="AH839" s="29" t="inlineStr">
        <f aca="false">FALSE()</f>
        <is>
          <t/>
        </is>
      </c>
      <c r="AI839" s="29" t="n">
        <v>34</v>
      </c>
      <c r="AJ839" s="29" t="s">
        <v>3064</v>
      </c>
      <c r="AK839" s="29" t="s">
        <v>135</v>
      </c>
      <c r="AL839" s="29" t="inlineStr">
        <f aca="false">FALSE()</f>
        <is>
          <t/>
        </is>
      </c>
      <c r="AM839" s="29" t="s">
        <v>3064</v>
      </c>
      <c r="AN839" s="29"/>
      <c r="AO839" s="29"/>
      <c r="AP839" s="29"/>
      <c r="AQ839" s="29"/>
      <c r="AR839" s="29"/>
      <c r="AS839" s="29"/>
      <c r="AT839" s="29"/>
      <c r="AU839" s="29"/>
      <c r="AV839" s="0" t="n">
        <v>1</v>
      </c>
      <c r="AW839" s="24" t="e">
        <f aca="false">REPLACE(INDEX(GroupVertices[group], MATCH(Edges[[#this row],[vertex 1]],GroupVertices[vertex],0)),1,1,"")</f>
        <v>#VALUE!</v>
      </c>
      <c r="AX839" s="24" t="e">
        <f aca="false">REPLACE(INDEX(GroupVertices[group], MATCH(Edges[[#this row],[vertex 2]],GroupVertices[vertex],0)),1,1,"")</f>
        <v>#VALUE!</v>
      </c>
      <c r="AY839" s="25"/>
      <c r="AZ839" s="26"/>
      <c r="BA839" s="25"/>
      <c r="BB839" s="26"/>
      <c r="BC839" s="25"/>
      <c r="BD839" s="26"/>
      <c r="BE839" s="25"/>
      <c r="BF839" s="26"/>
      <c r="BG839" s="25"/>
    </row>
    <row r="840" customFormat="false" ht="15" hidden="false" customHeight="false" outlineLevel="0" collapsed="false">
      <c r="A840" s="15" t="s">
        <v>3169</v>
      </c>
      <c r="B840" s="15" t="s">
        <v>3065</v>
      </c>
      <c r="C840" s="16" t="s">
        <v>66</v>
      </c>
      <c r="D840" s="17" t="n">
        <v>3</v>
      </c>
      <c r="E840" s="16" t="s">
        <v>67</v>
      </c>
      <c r="F840" s="18" t="n">
        <v>32</v>
      </c>
      <c r="G840" s="16"/>
      <c r="H840" s="19"/>
      <c r="I840" s="7"/>
      <c r="J840" s="7"/>
      <c r="K840" s="8" t="s">
        <v>68</v>
      </c>
      <c r="L840" s="20" t="n">
        <v>840</v>
      </c>
      <c r="M840" s="20"/>
      <c r="N840" s="10"/>
      <c r="O840" s="27" t="s">
        <v>69</v>
      </c>
      <c r="P840" s="28" t="n">
        <v>42711.3853009259</v>
      </c>
      <c r="Q840" s="27" t="s">
        <v>3060</v>
      </c>
      <c r="R840" s="27"/>
      <c r="S840" s="27"/>
      <c r="T840" s="27" t="s">
        <v>3061</v>
      </c>
      <c r="U840" s="28" t="n">
        <v>42711.3853009259</v>
      </c>
      <c r="V840" s="23" t="s">
        <v>3170</v>
      </c>
      <c r="W840" s="27"/>
      <c r="X840" s="27"/>
      <c r="Y840" s="27" t="s">
        <v>3171</v>
      </c>
      <c r="Z840" s="27"/>
      <c r="AA840" s="29" t="inlineStr">
        <f aca="false">FALSE()</f>
        <is>
          <t/>
        </is>
      </c>
      <c r="AB840" s="29" t="n">
        <v>0</v>
      </c>
      <c r="AC840" s="29"/>
      <c r="AD840" s="29" t="inlineStr">
        <f aca="false">FALSE()</f>
        <is>
          <t/>
        </is>
      </c>
      <c r="AE840" s="29" t="s">
        <v>75</v>
      </c>
      <c r="AF840" s="29"/>
      <c r="AG840" s="29"/>
      <c r="AH840" s="29" t="inlineStr">
        <f aca="false">FALSE()</f>
        <is>
          <t/>
        </is>
      </c>
      <c r="AI840" s="29" t="n">
        <v>34</v>
      </c>
      <c r="AJ840" s="29" t="s">
        <v>3064</v>
      </c>
      <c r="AK840" s="29" t="s">
        <v>135</v>
      </c>
      <c r="AL840" s="29" t="inlineStr">
        <f aca="false">FALSE()</f>
        <is>
          <t/>
        </is>
      </c>
      <c r="AM840" s="29" t="s">
        <v>3064</v>
      </c>
      <c r="AN840" s="29"/>
      <c r="AO840" s="29"/>
      <c r="AP840" s="29"/>
      <c r="AQ840" s="29"/>
      <c r="AR840" s="29"/>
      <c r="AS840" s="29"/>
      <c r="AT840" s="29"/>
      <c r="AU840" s="29"/>
      <c r="AV840" s="0" t="n">
        <v>1</v>
      </c>
      <c r="AW840" s="24" t="e">
        <f aca="false">REPLACE(INDEX(GroupVertices[group], MATCH(Edges[[#this row],[vertex 1]],GroupVertices[vertex],0)),1,1,"")</f>
        <v>#VALUE!</v>
      </c>
      <c r="AX840" s="24" t="e">
        <f aca="false">REPLACE(INDEX(GroupVertices[group], MATCH(Edges[[#this row],[vertex 2]],GroupVertices[vertex],0)),1,1,"")</f>
        <v>#VALUE!</v>
      </c>
      <c r="AY840" s="25"/>
      <c r="AZ840" s="26"/>
      <c r="BA840" s="25"/>
      <c r="BB840" s="26"/>
      <c r="BC840" s="25"/>
      <c r="BD840" s="26"/>
      <c r="BE840" s="25"/>
      <c r="BF840" s="26"/>
      <c r="BG840" s="25"/>
    </row>
    <row r="841" customFormat="false" ht="15" hidden="false" customHeight="false" outlineLevel="0" collapsed="false">
      <c r="A841" s="15" t="s">
        <v>3169</v>
      </c>
      <c r="B841" s="15" t="s">
        <v>3066</v>
      </c>
      <c r="C841" s="16" t="s">
        <v>66</v>
      </c>
      <c r="D841" s="17" t="n">
        <v>3</v>
      </c>
      <c r="E841" s="16" t="s">
        <v>67</v>
      </c>
      <c r="F841" s="18" t="n">
        <v>32</v>
      </c>
      <c r="G841" s="16"/>
      <c r="H841" s="19"/>
      <c r="I841" s="7"/>
      <c r="J841" s="7"/>
      <c r="K841" s="8" t="s">
        <v>68</v>
      </c>
      <c r="L841" s="20" t="n">
        <v>841</v>
      </c>
      <c r="M841" s="20"/>
      <c r="N841" s="10"/>
      <c r="O841" s="27" t="s">
        <v>69</v>
      </c>
      <c r="P841" s="28" t="n">
        <v>42711.3853009259</v>
      </c>
      <c r="Q841" s="27" t="s">
        <v>3060</v>
      </c>
      <c r="R841" s="27"/>
      <c r="S841" s="27"/>
      <c r="T841" s="27" t="s">
        <v>3061</v>
      </c>
      <c r="U841" s="28" t="n">
        <v>42711.3853009259</v>
      </c>
      <c r="V841" s="23" t="s">
        <v>3170</v>
      </c>
      <c r="W841" s="27"/>
      <c r="X841" s="27"/>
      <c r="Y841" s="27" t="s">
        <v>3171</v>
      </c>
      <c r="Z841" s="27"/>
      <c r="AA841" s="29" t="inlineStr">
        <f aca="false">FALSE()</f>
        <is>
          <t/>
        </is>
      </c>
      <c r="AB841" s="29" t="n">
        <v>0</v>
      </c>
      <c r="AC841" s="29"/>
      <c r="AD841" s="29" t="inlineStr">
        <f aca="false">FALSE()</f>
        <is>
          <t/>
        </is>
      </c>
      <c r="AE841" s="29" t="s">
        <v>75</v>
      </c>
      <c r="AF841" s="29"/>
      <c r="AG841" s="29"/>
      <c r="AH841" s="29" t="inlineStr">
        <f aca="false">FALSE()</f>
        <is>
          <t/>
        </is>
      </c>
      <c r="AI841" s="29" t="n">
        <v>34</v>
      </c>
      <c r="AJ841" s="29" t="s">
        <v>3064</v>
      </c>
      <c r="AK841" s="29" t="s">
        <v>135</v>
      </c>
      <c r="AL841" s="29" t="inlineStr">
        <f aca="false">FALSE()</f>
        <is>
          <t/>
        </is>
      </c>
      <c r="AM841" s="29" t="s">
        <v>3064</v>
      </c>
      <c r="AN841" s="29"/>
      <c r="AO841" s="29"/>
      <c r="AP841" s="29"/>
      <c r="AQ841" s="29"/>
      <c r="AR841" s="29"/>
      <c r="AS841" s="29"/>
      <c r="AT841" s="29"/>
      <c r="AU841" s="29"/>
      <c r="AV841" s="0" t="n">
        <v>1</v>
      </c>
      <c r="AW841" s="24" t="e">
        <f aca="false">REPLACE(INDEX(GroupVertices[group], MATCH(Edges[[#this row],[vertex 1]],GroupVertices[vertex],0)),1,1,"")</f>
        <v>#VALUE!</v>
      </c>
      <c r="AX841" s="24" t="e">
        <f aca="false">REPLACE(INDEX(GroupVertices[group], MATCH(Edges[[#this row],[vertex 2]],GroupVertices[vertex],0)),1,1,"")</f>
        <v>#VALUE!</v>
      </c>
      <c r="AY841" s="25" t="n">
        <v>1</v>
      </c>
      <c r="AZ841" s="26" t="n">
        <v>6.25</v>
      </c>
      <c r="BA841" s="25" t="n">
        <v>0</v>
      </c>
      <c r="BB841" s="26" t="n">
        <v>0</v>
      </c>
      <c r="BC841" s="25" t="n">
        <v>0</v>
      </c>
      <c r="BD841" s="26" t="n">
        <v>0</v>
      </c>
      <c r="BE841" s="25" t="n">
        <v>15</v>
      </c>
      <c r="BF841" s="26" t="n">
        <v>93.75</v>
      </c>
      <c r="BG841" s="25" t="n">
        <v>16</v>
      </c>
    </row>
    <row r="842" customFormat="false" ht="15" hidden="false" customHeight="false" outlineLevel="0" collapsed="false">
      <c r="A842" s="15" t="s">
        <v>3172</v>
      </c>
      <c r="B842" s="15" t="s">
        <v>3059</v>
      </c>
      <c r="C842" s="16" t="s">
        <v>66</v>
      </c>
      <c r="D842" s="17" t="n">
        <v>3</v>
      </c>
      <c r="E842" s="16" t="s">
        <v>67</v>
      </c>
      <c r="F842" s="18" t="n">
        <v>32</v>
      </c>
      <c r="G842" s="16"/>
      <c r="H842" s="19"/>
      <c r="I842" s="7"/>
      <c r="J842" s="7"/>
      <c r="K842" s="8" t="s">
        <v>68</v>
      </c>
      <c r="L842" s="20" t="n">
        <v>842</v>
      </c>
      <c r="M842" s="20"/>
      <c r="N842" s="10"/>
      <c r="O842" s="27" t="s">
        <v>69</v>
      </c>
      <c r="P842" s="28" t="n">
        <v>42711.3857175926</v>
      </c>
      <c r="Q842" s="27" t="s">
        <v>3060</v>
      </c>
      <c r="R842" s="27"/>
      <c r="S842" s="27"/>
      <c r="T842" s="27" t="s">
        <v>3061</v>
      </c>
      <c r="U842" s="28" t="n">
        <v>42711.3857175926</v>
      </c>
      <c r="V842" s="23" t="s">
        <v>3173</v>
      </c>
      <c r="W842" s="27"/>
      <c r="X842" s="27"/>
      <c r="Y842" s="27" t="s">
        <v>3174</v>
      </c>
      <c r="Z842" s="27"/>
      <c r="AA842" s="29" t="inlineStr">
        <f aca="false">FALSE()</f>
        <is>
          <t/>
        </is>
      </c>
      <c r="AB842" s="29" t="n">
        <v>0</v>
      </c>
      <c r="AC842" s="29"/>
      <c r="AD842" s="29" t="inlineStr">
        <f aca="false">FALSE()</f>
        <is>
          <t/>
        </is>
      </c>
      <c r="AE842" s="29" t="s">
        <v>75</v>
      </c>
      <c r="AF842" s="29"/>
      <c r="AG842" s="29"/>
      <c r="AH842" s="29" t="inlineStr">
        <f aca="false">FALSE()</f>
        <is>
          <t/>
        </is>
      </c>
      <c r="AI842" s="29" t="n">
        <v>34</v>
      </c>
      <c r="AJ842" s="29" t="s">
        <v>3064</v>
      </c>
      <c r="AK842" s="29" t="s">
        <v>135</v>
      </c>
      <c r="AL842" s="29" t="inlineStr">
        <f aca="false">FALSE()</f>
        <is>
          <t/>
        </is>
      </c>
      <c r="AM842" s="29" t="s">
        <v>3064</v>
      </c>
      <c r="AN842" s="29"/>
      <c r="AO842" s="29"/>
      <c r="AP842" s="29"/>
      <c r="AQ842" s="29"/>
      <c r="AR842" s="29"/>
      <c r="AS842" s="29"/>
      <c r="AT842" s="29"/>
      <c r="AU842" s="29"/>
      <c r="AV842" s="0" t="n">
        <v>1</v>
      </c>
      <c r="AW842" s="24" t="e">
        <f aca="false">REPLACE(INDEX(GroupVertices[group], MATCH(Edges[[#this row],[vertex 1]],GroupVertices[vertex],0)),1,1,"")</f>
        <v>#VALUE!</v>
      </c>
      <c r="AX842" s="24" t="e">
        <f aca="false">REPLACE(INDEX(GroupVertices[group], MATCH(Edges[[#this row],[vertex 2]],GroupVertices[vertex],0)),1,1,"")</f>
        <v>#VALUE!</v>
      </c>
      <c r="AY842" s="25"/>
      <c r="AZ842" s="26"/>
      <c r="BA842" s="25"/>
      <c r="BB842" s="26"/>
      <c r="BC842" s="25"/>
      <c r="BD842" s="26"/>
      <c r="BE842" s="25"/>
      <c r="BF842" s="26"/>
      <c r="BG842" s="25"/>
    </row>
    <row r="843" customFormat="false" ht="15" hidden="false" customHeight="false" outlineLevel="0" collapsed="false">
      <c r="A843" s="15" t="s">
        <v>3172</v>
      </c>
      <c r="B843" s="15" t="s">
        <v>3065</v>
      </c>
      <c r="C843" s="16" t="s">
        <v>66</v>
      </c>
      <c r="D843" s="17" t="n">
        <v>3</v>
      </c>
      <c r="E843" s="16" t="s">
        <v>67</v>
      </c>
      <c r="F843" s="18" t="n">
        <v>32</v>
      </c>
      <c r="G843" s="16"/>
      <c r="H843" s="19"/>
      <c r="I843" s="7"/>
      <c r="J843" s="7"/>
      <c r="K843" s="8" t="s">
        <v>68</v>
      </c>
      <c r="L843" s="20" t="n">
        <v>843</v>
      </c>
      <c r="M843" s="20"/>
      <c r="N843" s="10"/>
      <c r="O843" s="27" t="s">
        <v>69</v>
      </c>
      <c r="P843" s="28" t="n">
        <v>42711.3857175926</v>
      </c>
      <c r="Q843" s="27" t="s">
        <v>3060</v>
      </c>
      <c r="R843" s="27"/>
      <c r="S843" s="27"/>
      <c r="T843" s="27" t="s">
        <v>3061</v>
      </c>
      <c r="U843" s="28" t="n">
        <v>42711.3857175926</v>
      </c>
      <c r="V843" s="23" t="s">
        <v>3173</v>
      </c>
      <c r="W843" s="27"/>
      <c r="X843" s="27"/>
      <c r="Y843" s="27" t="s">
        <v>3174</v>
      </c>
      <c r="Z843" s="27"/>
      <c r="AA843" s="29" t="inlineStr">
        <f aca="false">FALSE()</f>
        <is>
          <t/>
        </is>
      </c>
      <c r="AB843" s="29" t="n">
        <v>0</v>
      </c>
      <c r="AC843" s="29"/>
      <c r="AD843" s="29" t="inlineStr">
        <f aca="false">FALSE()</f>
        <is>
          <t/>
        </is>
      </c>
      <c r="AE843" s="29" t="s">
        <v>75</v>
      </c>
      <c r="AF843" s="29"/>
      <c r="AG843" s="29"/>
      <c r="AH843" s="29" t="inlineStr">
        <f aca="false">FALSE()</f>
        <is>
          <t/>
        </is>
      </c>
      <c r="AI843" s="29" t="n">
        <v>34</v>
      </c>
      <c r="AJ843" s="29" t="s">
        <v>3064</v>
      </c>
      <c r="AK843" s="29" t="s">
        <v>135</v>
      </c>
      <c r="AL843" s="29" t="inlineStr">
        <f aca="false">FALSE()</f>
        <is>
          <t/>
        </is>
      </c>
      <c r="AM843" s="29" t="s">
        <v>3064</v>
      </c>
      <c r="AN843" s="29"/>
      <c r="AO843" s="29"/>
      <c r="AP843" s="29"/>
      <c r="AQ843" s="29"/>
      <c r="AR843" s="29"/>
      <c r="AS843" s="29"/>
      <c r="AT843" s="29"/>
      <c r="AU843" s="29"/>
      <c r="AV843" s="0" t="n">
        <v>1</v>
      </c>
      <c r="AW843" s="24" t="e">
        <f aca="false">REPLACE(INDEX(GroupVertices[group], MATCH(Edges[[#this row],[vertex 1]],GroupVertices[vertex],0)),1,1,"")</f>
        <v>#VALUE!</v>
      </c>
      <c r="AX843" s="24" t="e">
        <f aca="false">REPLACE(INDEX(GroupVertices[group], MATCH(Edges[[#this row],[vertex 2]],GroupVertices[vertex],0)),1,1,"")</f>
        <v>#VALUE!</v>
      </c>
      <c r="AY843" s="25"/>
      <c r="AZ843" s="26"/>
      <c r="BA843" s="25"/>
      <c r="BB843" s="26"/>
      <c r="BC843" s="25"/>
      <c r="BD843" s="26"/>
      <c r="BE843" s="25"/>
      <c r="BF843" s="26"/>
      <c r="BG843" s="25"/>
    </row>
    <row r="844" customFormat="false" ht="15" hidden="false" customHeight="false" outlineLevel="0" collapsed="false">
      <c r="A844" s="15" t="s">
        <v>3172</v>
      </c>
      <c r="B844" s="15" t="s">
        <v>3066</v>
      </c>
      <c r="C844" s="16" t="s">
        <v>66</v>
      </c>
      <c r="D844" s="17" t="n">
        <v>3</v>
      </c>
      <c r="E844" s="16" t="s">
        <v>67</v>
      </c>
      <c r="F844" s="18" t="n">
        <v>32</v>
      </c>
      <c r="G844" s="16"/>
      <c r="H844" s="19"/>
      <c r="I844" s="7"/>
      <c r="J844" s="7"/>
      <c r="K844" s="8" t="s">
        <v>68</v>
      </c>
      <c r="L844" s="20" t="n">
        <v>844</v>
      </c>
      <c r="M844" s="20"/>
      <c r="N844" s="10"/>
      <c r="O844" s="27" t="s">
        <v>69</v>
      </c>
      <c r="P844" s="28" t="n">
        <v>42711.3857175926</v>
      </c>
      <c r="Q844" s="27" t="s">
        <v>3060</v>
      </c>
      <c r="R844" s="27"/>
      <c r="S844" s="27"/>
      <c r="T844" s="27" t="s">
        <v>3061</v>
      </c>
      <c r="U844" s="28" t="n">
        <v>42711.3857175926</v>
      </c>
      <c r="V844" s="23" t="s">
        <v>3173</v>
      </c>
      <c r="W844" s="27"/>
      <c r="X844" s="27"/>
      <c r="Y844" s="27" t="s">
        <v>3174</v>
      </c>
      <c r="Z844" s="27"/>
      <c r="AA844" s="29" t="inlineStr">
        <f aca="false">FALSE()</f>
        <is>
          <t/>
        </is>
      </c>
      <c r="AB844" s="29" t="n">
        <v>0</v>
      </c>
      <c r="AC844" s="29"/>
      <c r="AD844" s="29" t="inlineStr">
        <f aca="false">FALSE()</f>
        <is>
          <t/>
        </is>
      </c>
      <c r="AE844" s="29" t="s">
        <v>75</v>
      </c>
      <c r="AF844" s="29"/>
      <c r="AG844" s="29"/>
      <c r="AH844" s="29" t="inlineStr">
        <f aca="false">FALSE()</f>
        <is>
          <t/>
        </is>
      </c>
      <c r="AI844" s="29" t="n">
        <v>34</v>
      </c>
      <c r="AJ844" s="29" t="s">
        <v>3064</v>
      </c>
      <c r="AK844" s="29" t="s">
        <v>135</v>
      </c>
      <c r="AL844" s="29" t="inlineStr">
        <f aca="false">FALSE()</f>
        <is>
          <t/>
        </is>
      </c>
      <c r="AM844" s="29" t="s">
        <v>3064</v>
      </c>
      <c r="AN844" s="29"/>
      <c r="AO844" s="29"/>
      <c r="AP844" s="29"/>
      <c r="AQ844" s="29"/>
      <c r="AR844" s="29"/>
      <c r="AS844" s="29"/>
      <c r="AT844" s="29"/>
      <c r="AU844" s="29"/>
      <c r="AV844" s="0" t="n">
        <v>1</v>
      </c>
      <c r="AW844" s="24" t="e">
        <f aca="false">REPLACE(INDEX(GroupVertices[group], MATCH(Edges[[#this row],[vertex 1]],GroupVertices[vertex],0)),1,1,"")</f>
        <v>#VALUE!</v>
      </c>
      <c r="AX844" s="24" t="e">
        <f aca="false">REPLACE(INDEX(GroupVertices[group], MATCH(Edges[[#this row],[vertex 2]],GroupVertices[vertex],0)),1,1,"")</f>
        <v>#VALUE!</v>
      </c>
      <c r="AY844" s="25" t="n">
        <v>1</v>
      </c>
      <c r="AZ844" s="26" t="n">
        <v>6.25</v>
      </c>
      <c r="BA844" s="25" t="n">
        <v>0</v>
      </c>
      <c r="BB844" s="26" t="n">
        <v>0</v>
      </c>
      <c r="BC844" s="25" t="n">
        <v>0</v>
      </c>
      <c r="BD844" s="26" t="n">
        <v>0</v>
      </c>
      <c r="BE844" s="25" t="n">
        <v>15</v>
      </c>
      <c r="BF844" s="26" t="n">
        <v>93.75</v>
      </c>
      <c r="BG844" s="25" t="n">
        <v>16</v>
      </c>
    </row>
    <row r="845" customFormat="false" ht="15" hidden="false" customHeight="false" outlineLevel="0" collapsed="false">
      <c r="A845" s="15" t="s">
        <v>3175</v>
      </c>
      <c r="B845" s="15" t="s">
        <v>3059</v>
      </c>
      <c r="C845" s="16" t="s">
        <v>66</v>
      </c>
      <c r="D845" s="17" t="n">
        <v>3</v>
      </c>
      <c r="E845" s="16" t="s">
        <v>67</v>
      </c>
      <c r="F845" s="18" t="n">
        <v>32</v>
      </c>
      <c r="G845" s="16"/>
      <c r="H845" s="19"/>
      <c r="I845" s="7"/>
      <c r="J845" s="7"/>
      <c r="K845" s="8" t="s">
        <v>68</v>
      </c>
      <c r="L845" s="20" t="n">
        <v>845</v>
      </c>
      <c r="M845" s="20"/>
      <c r="N845" s="10"/>
      <c r="O845" s="27" t="s">
        <v>69</v>
      </c>
      <c r="P845" s="28" t="n">
        <v>42711.3863541667</v>
      </c>
      <c r="Q845" s="27" t="s">
        <v>3060</v>
      </c>
      <c r="R845" s="27"/>
      <c r="S845" s="27"/>
      <c r="T845" s="27" t="s">
        <v>3061</v>
      </c>
      <c r="U845" s="28" t="n">
        <v>42711.3863541667</v>
      </c>
      <c r="V845" s="23" t="s">
        <v>3176</v>
      </c>
      <c r="W845" s="27"/>
      <c r="X845" s="27"/>
      <c r="Y845" s="27" t="s">
        <v>3177</v>
      </c>
      <c r="Z845" s="27"/>
      <c r="AA845" s="29" t="inlineStr">
        <f aca="false">FALSE()</f>
        <is>
          <t/>
        </is>
      </c>
      <c r="AB845" s="29" t="n">
        <v>0</v>
      </c>
      <c r="AC845" s="29"/>
      <c r="AD845" s="29" t="inlineStr">
        <f aca="false">FALSE()</f>
        <is>
          <t/>
        </is>
      </c>
      <c r="AE845" s="29" t="s">
        <v>75</v>
      </c>
      <c r="AF845" s="29"/>
      <c r="AG845" s="29"/>
      <c r="AH845" s="29" t="inlineStr">
        <f aca="false">FALSE()</f>
        <is>
          <t/>
        </is>
      </c>
      <c r="AI845" s="29" t="n">
        <v>34</v>
      </c>
      <c r="AJ845" s="29" t="s">
        <v>3064</v>
      </c>
      <c r="AK845" s="29" t="s">
        <v>135</v>
      </c>
      <c r="AL845" s="29" t="inlineStr">
        <f aca="false">FALSE()</f>
        <is>
          <t/>
        </is>
      </c>
      <c r="AM845" s="29" t="s">
        <v>3064</v>
      </c>
      <c r="AN845" s="29"/>
      <c r="AO845" s="29"/>
      <c r="AP845" s="29"/>
      <c r="AQ845" s="29"/>
      <c r="AR845" s="29"/>
      <c r="AS845" s="29"/>
      <c r="AT845" s="29"/>
      <c r="AU845" s="29"/>
      <c r="AV845" s="0" t="n">
        <v>1</v>
      </c>
      <c r="AW845" s="24" t="e">
        <f aca="false">REPLACE(INDEX(GroupVertices[group], MATCH(Edges[[#this row],[vertex 1]],GroupVertices[vertex],0)),1,1,"")</f>
        <v>#VALUE!</v>
      </c>
      <c r="AX845" s="24" t="e">
        <f aca="false">REPLACE(INDEX(GroupVertices[group], MATCH(Edges[[#this row],[vertex 2]],GroupVertices[vertex],0)),1,1,"")</f>
        <v>#VALUE!</v>
      </c>
      <c r="AY845" s="25"/>
      <c r="AZ845" s="26"/>
      <c r="BA845" s="25"/>
      <c r="BB845" s="26"/>
      <c r="BC845" s="25"/>
      <c r="BD845" s="26"/>
      <c r="BE845" s="25"/>
      <c r="BF845" s="26"/>
      <c r="BG845" s="25"/>
    </row>
    <row r="846" customFormat="false" ht="15" hidden="false" customHeight="false" outlineLevel="0" collapsed="false">
      <c r="A846" s="15" t="s">
        <v>3175</v>
      </c>
      <c r="B846" s="15" t="s">
        <v>3065</v>
      </c>
      <c r="C846" s="16" t="s">
        <v>66</v>
      </c>
      <c r="D846" s="17" t="n">
        <v>3</v>
      </c>
      <c r="E846" s="16" t="s">
        <v>67</v>
      </c>
      <c r="F846" s="18" t="n">
        <v>32</v>
      </c>
      <c r="G846" s="16"/>
      <c r="H846" s="19"/>
      <c r="I846" s="7"/>
      <c r="J846" s="7"/>
      <c r="K846" s="8" t="s">
        <v>68</v>
      </c>
      <c r="L846" s="20" t="n">
        <v>846</v>
      </c>
      <c r="M846" s="20"/>
      <c r="N846" s="10"/>
      <c r="O846" s="27" t="s">
        <v>69</v>
      </c>
      <c r="P846" s="28" t="n">
        <v>42711.3863541667</v>
      </c>
      <c r="Q846" s="27" t="s">
        <v>3060</v>
      </c>
      <c r="R846" s="27"/>
      <c r="S846" s="27"/>
      <c r="T846" s="27" t="s">
        <v>3061</v>
      </c>
      <c r="U846" s="28" t="n">
        <v>42711.3863541667</v>
      </c>
      <c r="V846" s="23" t="s">
        <v>3176</v>
      </c>
      <c r="W846" s="27"/>
      <c r="X846" s="27"/>
      <c r="Y846" s="27" t="s">
        <v>3177</v>
      </c>
      <c r="Z846" s="27"/>
      <c r="AA846" s="29" t="inlineStr">
        <f aca="false">FALSE()</f>
        <is>
          <t/>
        </is>
      </c>
      <c r="AB846" s="29" t="n">
        <v>0</v>
      </c>
      <c r="AC846" s="29"/>
      <c r="AD846" s="29" t="inlineStr">
        <f aca="false">FALSE()</f>
        <is>
          <t/>
        </is>
      </c>
      <c r="AE846" s="29" t="s">
        <v>75</v>
      </c>
      <c r="AF846" s="29"/>
      <c r="AG846" s="29"/>
      <c r="AH846" s="29" t="inlineStr">
        <f aca="false">FALSE()</f>
        <is>
          <t/>
        </is>
      </c>
      <c r="AI846" s="29" t="n">
        <v>34</v>
      </c>
      <c r="AJ846" s="29" t="s">
        <v>3064</v>
      </c>
      <c r="AK846" s="29" t="s">
        <v>135</v>
      </c>
      <c r="AL846" s="29" t="inlineStr">
        <f aca="false">FALSE()</f>
        <is>
          <t/>
        </is>
      </c>
      <c r="AM846" s="29" t="s">
        <v>3064</v>
      </c>
      <c r="AN846" s="29"/>
      <c r="AO846" s="29"/>
      <c r="AP846" s="29"/>
      <c r="AQ846" s="29"/>
      <c r="AR846" s="29"/>
      <c r="AS846" s="29"/>
      <c r="AT846" s="29"/>
      <c r="AU846" s="29"/>
      <c r="AV846" s="0" t="n">
        <v>1</v>
      </c>
      <c r="AW846" s="24" t="e">
        <f aca="false">REPLACE(INDEX(GroupVertices[group], MATCH(Edges[[#this row],[vertex 1]],GroupVertices[vertex],0)),1,1,"")</f>
        <v>#VALUE!</v>
      </c>
      <c r="AX846" s="24" t="e">
        <f aca="false">REPLACE(INDEX(GroupVertices[group], MATCH(Edges[[#this row],[vertex 2]],GroupVertices[vertex],0)),1,1,"")</f>
        <v>#VALUE!</v>
      </c>
      <c r="AY846" s="25"/>
      <c r="AZ846" s="26"/>
      <c r="BA846" s="25"/>
      <c r="BB846" s="26"/>
      <c r="BC846" s="25"/>
      <c r="BD846" s="26"/>
      <c r="BE846" s="25"/>
      <c r="BF846" s="26"/>
      <c r="BG846" s="25"/>
    </row>
    <row r="847" customFormat="false" ht="15" hidden="false" customHeight="false" outlineLevel="0" collapsed="false">
      <c r="A847" s="15" t="s">
        <v>3175</v>
      </c>
      <c r="B847" s="15" t="s">
        <v>3066</v>
      </c>
      <c r="C847" s="16" t="s">
        <v>66</v>
      </c>
      <c r="D847" s="17" t="n">
        <v>3</v>
      </c>
      <c r="E847" s="16" t="s">
        <v>67</v>
      </c>
      <c r="F847" s="18" t="n">
        <v>32</v>
      </c>
      <c r="G847" s="16"/>
      <c r="H847" s="19"/>
      <c r="I847" s="7"/>
      <c r="J847" s="7"/>
      <c r="K847" s="8" t="s">
        <v>68</v>
      </c>
      <c r="L847" s="20" t="n">
        <v>847</v>
      </c>
      <c r="M847" s="20"/>
      <c r="N847" s="10"/>
      <c r="O847" s="27" t="s">
        <v>69</v>
      </c>
      <c r="P847" s="28" t="n">
        <v>42711.3863541667</v>
      </c>
      <c r="Q847" s="27" t="s">
        <v>3060</v>
      </c>
      <c r="R847" s="27"/>
      <c r="S847" s="27"/>
      <c r="T847" s="27" t="s">
        <v>3061</v>
      </c>
      <c r="U847" s="28" t="n">
        <v>42711.3863541667</v>
      </c>
      <c r="V847" s="23" t="s">
        <v>3176</v>
      </c>
      <c r="W847" s="27"/>
      <c r="X847" s="27"/>
      <c r="Y847" s="27" t="s">
        <v>3177</v>
      </c>
      <c r="Z847" s="27"/>
      <c r="AA847" s="29" t="inlineStr">
        <f aca="false">FALSE()</f>
        <is>
          <t/>
        </is>
      </c>
      <c r="AB847" s="29" t="n">
        <v>0</v>
      </c>
      <c r="AC847" s="29"/>
      <c r="AD847" s="29" t="inlineStr">
        <f aca="false">FALSE()</f>
        <is>
          <t/>
        </is>
      </c>
      <c r="AE847" s="29" t="s">
        <v>75</v>
      </c>
      <c r="AF847" s="29"/>
      <c r="AG847" s="29"/>
      <c r="AH847" s="29" t="inlineStr">
        <f aca="false">FALSE()</f>
        <is>
          <t/>
        </is>
      </c>
      <c r="AI847" s="29" t="n">
        <v>34</v>
      </c>
      <c r="AJ847" s="29" t="s">
        <v>3064</v>
      </c>
      <c r="AK847" s="29" t="s">
        <v>135</v>
      </c>
      <c r="AL847" s="29" t="inlineStr">
        <f aca="false">FALSE()</f>
        <is>
          <t/>
        </is>
      </c>
      <c r="AM847" s="29" t="s">
        <v>3064</v>
      </c>
      <c r="AN847" s="29"/>
      <c r="AO847" s="29"/>
      <c r="AP847" s="29"/>
      <c r="AQ847" s="29"/>
      <c r="AR847" s="29"/>
      <c r="AS847" s="29"/>
      <c r="AT847" s="29"/>
      <c r="AU847" s="29"/>
      <c r="AV847" s="0" t="n">
        <v>1</v>
      </c>
      <c r="AW847" s="24" t="e">
        <f aca="false">REPLACE(INDEX(GroupVertices[group], MATCH(Edges[[#this row],[vertex 1]],GroupVertices[vertex],0)),1,1,"")</f>
        <v>#VALUE!</v>
      </c>
      <c r="AX847" s="24" t="e">
        <f aca="false">REPLACE(INDEX(GroupVertices[group], MATCH(Edges[[#this row],[vertex 2]],GroupVertices[vertex],0)),1,1,"")</f>
        <v>#VALUE!</v>
      </c>
      <c r="AY847" s="25" t="n">
        <v>1</v>
      </c>
      <c r="AZ847" s="26" t="n">
        <v>6.25</v>
      </c>
      <c r="BA847" s="25" t="n">
        <v>0</v>
      </c>
      <c r="BB847" s="26" t="n">
        <v>0</v>
      </c>
      <c r="BC847" s="25" t="n">
        <v>0</v>
      </c>
      <c r="BD847" s="26" t="n">
        <v>0</v>
      </c>
      <c r="BE847" s="25" t="n">
        <v>15</v>
      </c>
      <c r="BF847" s="26" t="n">
        <v>93.75</v>
      </c>
      <c r="BG847" s="25" t="n">
        <v>16</v>
      </c>
    </row>
    <row r="848" customFormat="false" ht="15" hidden="false" customHeight="false" outlineLevel="0" collapsed="false">
      <c r="A848" s="15" t="s">
        <v>3178</v>
      </c>
      <c r="B848" s="15" t="s">
        <v>3059</v>
      </c>
      <c r="C848" s="16" t="s">
        <v>66</v>
      </c>
      <c r="D848" s="17" t="n">
        <v>3</v>
      </c>
      <c r="E848" s="16" t="s">
        <v>67</v>
      </c>
      <c r="F848" s="18" t="n">
        <v>32</v>
      </c>
      <c r="G848" s="16"/>
      <c r="H848" s="19"/>
      <c r="I848" s="7"/>
      <c r="J848" s="7"/>
      <c r="K848" s="8" t="s">
        <v>68</v>
      </c>
      <c r="L848" s="20" t="n">
        <v>848</v>
      </c>
      <c r="M848" s="20"/>
      <c r="N848" s="10"/>
      <c r="O848" s="27" t="s">
        <v>69</v>
      </c>
      <c r="P848" s="28" t="n">
        <v>42711.387349537</v>
      </c>
      <c r="Q848" s="27" t="s">
        <v>3060</v>
      </c>
      <c r="R848" s="27"/>
      <c r="S848" s="27"/>
      <c r="T848" s="27" t="s">
        <v>3061</v>
      </c>
      <c r="U848" s="28" t="n">
        <v>42711.387349537</v>
      </c>
      <c r="V848" s="23" t="s">
        <v>3179</v>
      </c>
      <c r="W848" s="27"/>
      <c r="X848" s="27"/>
      <c r="Y848" s="27" t="s">
        <v>3180</v>
      </c>
      <c r="Z848" s="27"/>
      <c r="AA848" s="29" t="inlineStr">
        <f aca="false">FALSE()</f>
        <is>
          <t/>
        </is>
      </c>
      <c r="AB848" s="29" t="n">
        <v>0</v>
      </c>
      <c r="AC848" s="29"/>
      <c r="AD848" s="29" t="inlineStr">
        <f aca="false">FALSE()</f>
        <is>
          <t/>
        </is>
      </c>
      <c r="AE848" s="29" t="s">
        <v>75</v>
      </c>
      <c r="AF848" s="29"/>
      <c r="AG848" s="29"/>
      <c r="AH848" s="29" t="inlineStr">
        <f aca="false">FALSE()</f>
        <is>
          <t/>
        </is>
      </c>
      <c r="AI848" s="29" t="n">
        <v>34</v>
      </c>
      <c r="AJ848" s="29" t="s">
        <v>3064</v>
      </c>
      <c r="AK848" s="29" t="s">
        <v>135</v>
      </c>
      <c r="AL848" s="29" t="inlineStr">
        <f aca="false">FALSE()</f>
        <is>
          <t/>
        </is>
      </c>
      <c r="AM848" s="29" t="s">
        <v>3064</v>
      </c>
      <c r="AN848" s="29"/>
      <c r="AO848" s="29"/>
      <c r="AP848" s="29"/>
      <c r="AQ848" s="29"/>
      <c r="AR848" s="29"/>
      <c r="AS848" s="29"/>
      <c r="AT848" s="29"/>
      <c r="AU848" s="29"/>
      <c r="AV848" s="0" t="n">
        <v>1</v>
      </c>
      <c r="AW848" s="24" t="e">
        <f aca="false">REPLACE(INDEX(GroupVertices[group], MATCH(Edges[[#this row],[vertex 1]],GroupVertices[vertex],0)),1,1,"")</f>
        <v>#VALUE!</v>
      </c>
      <c r="AX848" s="24" t="e">
        <f aca="false">REPLACE(INDEX(GroupVertices[group], MATCH(Edges[[#this row],[vertex 2]],GroupVertices[vertex],0)),1,1,"")</f>
        <v>#VALUE!</v>
      </c>
      <c r="AY848" s="25"/>
      <c r="AZ848" s="26"/>
      <c r="BA848" s="25"/>
      <c r="BB848" s="26"/>
      <c r="BC848" s="25"/>
      <c r="BD848" s="26"/>
      <c r="BE848" s="25"/>
      <c r="BF848" s="26"/>
      <c r="BG848" s="25"/>
    </row>
    <row r="849" customFormat="false" ht="15" hidden="false" customHeight="false" outlineLevel="0" collapsed="false">
      <c r="A849" s="15" t="s">
        <v>3178</v>
      </c>
      <c r="B849" s="15" t="s">
        <v>3065</v>
      </c>
      <c r="C849" s="16" t="s">
        <v>66</v>
      </c>
      <c r="D849" s="17" t="n">
        <v>3</v>
      </c>
      <c r="E849" s="16" t="s">
        <v>67</v>
      </c>
      <c r="F849" s="18" t="n">
        <v>32</v>
      </c>
      <c r="G849" s="16"/>
      <c r="H849" s="19"/>
      <c r="I849" s="7"/>
      <c r="J849" s="7"/>
      <c r="K849" s="8" t="s">
        <v>68</v>
      </c>
      <c r="L849" s="20" t="n">
        <v>849</v>
      </c>
      <c r="M849" s="20"/>
      <c r="N849" s="10"/>
      <c r="O849" s="27" t="s">
        <v>69</v>
      </c>
      <c r="P849" s="28" t="n">
        <v>42711.387349537</v>
      </c>
      <c r="Q849" s="27" t="s">
        <v>3060</v>
      </c>
      <c r="R849" s="27"/>
      <c r="S849" s="27"/>
      <c r="T849" s="27" t="s">
        <v>3061</v>
      </c>
      <c r="U849" s="28" t="n">
        <v>42711.387349537</v>
      </c>
      <c r="V849" s="23" t="s">
        <v>3179</v>
      </c>
      <c r="W849" s="27"/>
      <c r="X849" s="27"/>
      <c r="Y849" s="27" t="s">
        <v>3180</v>
      </c>
      <c r="Z849" s="27"/>
      <c r="AA849" s="29" t="inlineStr">
        <f aca="false">FALSE()</f>
        <is>
          <t/>
        </is>
      </c>
      <c r="AB849" s="29" t="n">
        <v>0</v>
      </c>
      <c r="AC849" s="29"/>
      <c r="AD849" s="29" t="inlineStr">
        <f aca="false">FALSE()</f>
        <is>
          <t/>
        </is>
      </c>
      <c r="AE849" s="29" t="s">
        <v>75</v>
      </c>
      <c r="AF849" s="29"/>
      <c r="AG849" s="29"/>
      <c r="AH849" s="29" t="inlineStr">
        <f aca="false">FALSE()</f>
        <is>
          <t/>
        </is>
      </c>
      <c r="AI849" s="29" t="n">
        <v>34</v>
      </c>
      <c r="AJ849" s="29" t="s">
        <v>3064</v>
      </c>
      <c r="AK849" s="29" t="s">
        <v>135</v>
      </c>
      <c r="AL849" s="29" t="inlineStr">
        <f aca="false">FALSE()</f>
        <is>
          <t/>
        </is>
      </c>
      <c r="AM849" s="29" t="s">
        <v>3064</v>
      </c>
      <c r="AN849" s="29"/>
      <c r="AO849" s="29"/>
      <c r="AP849" s="29"/>
      <c r="AQ849" s="29"/>
      <c r="AR849" s="29"/>
      <c r="AS849" s="29"/>
      <c r="AT849" s="29"/>
      <c r="AU849" s="29"/>
      <c r="AV849" s="0" t="n">
        <v>1</v>
      </c>
      <c r="AW849" s="24" t="e">
        <f aca="false">REPLACE(INDEX(GroupVertices[group], MATCH(Edges[[#this row],[vertex 1]],GroupVertices[vertex],0)),1,1,"")</f>
        <v>#VALUE!</v>
      </c>
      <c r="AX849" s="24" t="e">
        <f aca="false">REPLACE(INDEX(GroupVertices[group], MATCH(Edges[[#this row],[vertex 2]],GroupVertices[vertex],0)),1,1,"")</f>
        <v>#VALUE!</v>
      </c>
      <c r="AY849" s="25"/>
      <c r="AZ849" s="26"/>
      <c r="BA849" s="25"/>
      <c r="BB849" s="26"/>
      <c r="BC849" s="25"/>
      <c r="BD849" s="26"/>
      <c r="BE849" s="25"/>
      <c r="BF849" s="26"/>
      <c r="BG849" s="25"/>
    </row>
    <row r="850" customFormat="false" ht="15" hidden="false" customHeight="false" outlineLevel="0" collapsed="false">
      <c r="A850" s="15" t="s">
        <v>3178</v>
      </c>
      <c r="B850" s="15" t="s">
        <v>3066</v>
      </c>
      <c r="C850" s="16" t="s">
        <v>66</v>
      </c>
      <c r="D850" s="17" t="n">
        <v>3</v>
      </c>
      <c r="E850" s="16" t="s">
        <v>67</v>
      </c>
      <c r="F850" s="18" t="n">
        <v>32</v>
      </c>
      <c r="G850" s="16"/>
      <c r="H850" s="19"/>
      <c r="I850" s="7"/>
      <c r="J850" s="7"/>
      <c r="K850" s="8" t="s">
        <v>68</v>
      </c>
      <c r="L850" s="20" t="n">
        <v>850</v>
      </c>
      <c r="M850" s="20"/>
      <c r="N850" s="10"/>
      <c r="O850" s="27" t="s">
        <v>69</v>
      </c>
      <c r="P850" s="28" t="n">
        <v>42711.387349537</v>
      </c>
      <c r="Q850" s="27" t="s">
        <v>3060</v>
      </c>
      <c r="R850" s="27"/>
      <c r="S850" s="27"/>
      <c r="T850" s="27" t="s">
        <v>3061</v>
      </c>
      <c r="U850" s="28" t="n">
        <v>42711.387349537</v>
      </c>
      <c r="V850" s="23" t="s">
        <v>3179</v>
      </c>
      <c r="W850" s="27"/>
      <c r="X850" s="27"/>
      <c r="Y850" s="27" t="s">
        <v>3180</v>
      </c>
      <c r="Z850" s="27"/>
      <c r="AA850" s="29" t="inlineStr">
        <f aca="false">FALSE()</f>
        <is>
          <t/>
        </is>
      </c>
      <c r="AB850" s="29" t="n">
        <v>0</v>
      </c>
      <c r="AC850" s="29"/>
      <c r="AD850" s="29" t="inlineStr">
        <f aca="false">FALSE()</f>
        <is>
          <t/>
        </is>
      </c>
      <c r="AE850" s="29" t="s">
        <v>75</v>
      </c>
      <c r="AF850" s="29"/>
      <c r="AG850" s="29"/>
      <c r="AH850" s="29" t="inlineStr">
        <f aca="false">FALSE()</f>
        <is>
          <t/>
        </is>
      </c>
      <c r="AI850" s="29" t="n">
        <v>34</v>
      </c>
      <c r="AJ850" s="29" t="s">
        <v>3064</v>
      </c>
      <c r="AK850" s="29" t="s">
        <v>135</v>
      </c>
      <c r="AL850" s="29" t="inlineStr">
        <f aca="false">FALSE()</f>
        <is>
          <t/>
        </is>
      </c>
      <c r="AM850" s="29" t="s">
        <v>3064</v>
      </c>
      <c r="AN850" s="29"/>
      <c r="AO850" s="29"/>
      <c r="AP850" s="29"/>
      <c r="AQ850" s="29"/>
      <c r="AR850" s="29"/>
      <c r="AS850" s="29"/>
      <c r="AT850" s="29"/>
      <c r="AU850" s="29"/>
      <c r="AV850" s="0" t="n">
        <v>1</v>
      </c>
      <c r="AW850" s="24" t="e">
        <f aca="false">REPLACE(INDEX(GroupVertices[group], MATCH(Edges[[#this row],[vertex 1]],GroupVertices[vertex],0)),1,1,"")</f>
        <v>#VALUE!</v>
      </c>
      <c r="AX850" s="24" t="e">
        <f aca="false">REPLACE(INDEX(GroupVertices[group], MATCH(Edges[[#this row],[vertex 2]],GroupVertices[vertex],0)),1,1,"")</f>
        <v>#VALUE!</v>
      </c>
      <c r="AY850" s="25" t="n">
        <v>1</v>
      </c>
      <c r="AZ850" s="26" t="n">
        <v>6.25</v>
      </c>
      <c r="BA850" s="25" t="n">
        <v>0</v>
      </c>
      <c r="BB850" s="26" t="n">
        <v>0</v>
      </c>
      <c r="BC850" s="25" t="n">
        <v>0</v>
      </c>
      <c r="BD850" s="26" t="n">
        <v>0</v>
      </c>
      <c r="BE850" s="25" t="n">
        <v>15</v>
      </c>
      <c r="BF850" s="26" t="n">
        <v>93.75</v>
      </c>
      <c r="BG850" s="25" t="n">
        <v>16</v>
      </c>
    </row>
    <row r="851" customFormat="false" ht="15" hidden="false" customHeight="false" outlineLevel="0" collapsed="false">
      <c r="A851" s="15" t="s">
        <v>3181</v>
      </c>
      <c r="B851" s="15" t="s">
        <v>3059</v>
      </c>
      <c r="C851" s="16" t="s">
        <v>66</v>
      </c>
      <c r="D851" s="17" t="n">
        <v>3</v>
      </c>
      <c r="E851" s="16" t="s">
        <v>67</v>
      </c>
      <c r="F851" s="18" t="n">
        <v>32</v>
      </c>
      <c r="G851" s="16"/>
      <c r="H851" s="19"/>
      <c r="I851" s="7"/>
      <c r="J851" s="7"/>
      <c r="K851" s="8" t="s">
        <v>68</v>
      </c>
      <c r="L851" s="20" t="n">
        <v>851</v>
      </c>
      <c r="M851" s="20"/>
      <c r="N851" s="10"/>
      <c r="O851" s="27" t="s">
        <v>69</v>
      </c>
      <c r="P851" s="28" t="n">
        <v>42711.3879976852</v>
      </c>
      <c r="Q851" s="27" t="s">
        <v>3060</v>
      </c>
      <c r="R851" s="27"/>
      <c r="S851" s="27"/>
      <c r="T851" s="27" t="s">
        <v>3061</v>
      </c>
      <c r="U851" s="28" t="n">
        <v>42711.3879976852</v>
      </c>
      <c r="V851" s="23" t="s">
        <v>3182</v>
      </c>
      <c r="W851" s="27"/>
      <c r="X851" s="27"/>
      <c r="Y851" s="27" t="s">
        <v>3183</v>
      </c>
      <c r="Z851" s="27"/>
      <c r="AA851" s="29" t="inlineStr">
        <f aca="false">FALSE()</f>
        <is>
          <t/>
        </is>
      </c>
      <c r="AB851" s="29" t="n">
        <v>0</v>
      </c>
      <c r="AC851" s="29"/>
      <c r="AD851" s="29" t="inlineStr">
        <f aca="false">FALSE()</f>
        <is>
          <t/>
        </is>
      </c>
      <c r="AE851" s="29" t="s">
        <v>75</v>
      </c>
      <c r="AF851" s="29"/>
      <c r="AG851" s="29"/>
      <c r="AH851" s="29" t="inlineStr">
        <f aca="false">FALSE()</f>
        <is>
          <t/>
        </is>
      </c>
      <c r="AI851" s="29" t="n">
        <v>34</v>
      </c>
      <c r="AJ851" s="29" t="s">
        <v>3064</v>
      </c>
      <c r="AK851" s="29" t="s">
        <v>135</v>
      </c>
      <c r="AL851" s="29" t="inlineStr">
        <f aca="false">FALSE()</f>
        <is>
          <t/>
        </is>
      </c>
      <c r="AM851" s="29" t="s">
        <v>3064</v>
      </c>
      <c r="AN851" s="29"/>
      <c r="AO851" s="29"/>
      <c r="AP851" s="29"/>
      <c r="AQ851" s="29"/>
      <c r="AR851" s="29"/>
      <c r="AS851" s="29"/>
      <c r="AT851" s="29"/>
      <c r="AU851" s="29"/>
      <c r="AV851" s="0" t="n">
        <v>1</v>
      </c>
      <c r="AW851" s="24" t="e">
        <f aca="false">REPLACE(INDEX(GroupVertices[group], MATCH(Edges[[#this row],[vertex 1]],GroupVertices[vertex],0)),1,1,"")</f>
        <v>#VALUE!</v>
      </c>
      <c r="AX851" s="24" t="e">
        <f aca="false">REPLACE(INDEX(GroupVertices[group], MATCH(Edges[[#this row],[vertex 2]],GroupVertices[vertex],0)),1,1,"")</f>
        <v>#VALUE!</v>
      </c>
      <c r="AY851" s="25"/>
      <c r="AZ851" s="26"/>
      <c r="BA851" s="25"/>
      <c r="BB851" s="26"/>
      <c r="BC851" s="25"/>
      <c r="BD851" s="26"/>
      <c r="BE851" s="25"/>
      <c r="BF851" s="26"/>
      <c r="BG851" s="25"/>
    </row>
    <row r="852" customFormat="false" ht="15" hidden="false" customHeight="false" outlineLevel="0" collapsed="false">
      <c r="A852" s="15" t="s">
        <v>3181</v>
      </c>
      <c r="B852" s="15" t="s">
        <v>3065</v>
      </c>
      <c r="C852" s="16" t="s">
        <v>66</v>
      </c>
      <c r="D852" s="17" t="n">
        <v>3</v>
      </c>
      <c r="E852" s="16" t="s">
        <v>67</v>
      </c>
      <c r="F852" s="18" t="n">
        <v>32</v>
      </c>
      <c r="G852" s="16"/>
      <c r="H852" s="19"/>
      <c r="I852" s="7"/>
      <c r="J852" s="7"/>
      <c r="K852" s="8" t="s">
        <v>68</v>
      </c>
      <c r="L852" s="20" t="n">
        <v>852</v>
      </c>
      <c r="M852" s="20"/>
      <c r="N852" s="10"/>
      <c r="O852" s="27" t="s">
        <v>69</v>
      </c>
      <c r="P852" s="28" t="n">
        <v>42711.3879976852</v>
      </c>
      <c r="Q852" s="27" t="s">
        <v>3060</v>
      </c>
      <c r="R852" s="27"/>
      <c r="S852" s="27"/>
      <c r="T852" s="27" t="s">
        <v>3061</v>
      </c>
      <c r="U852" s="28" t="n">
        <v>42711.3879976852</v>
      </c>
      <c r="V852" s="23" t="s">
        <v>3182</v>
      </c>
      <c r="W852" s="27"/>
      <c r="X852" s="27"/>
      <c r="Y852" s="27" t="s">
        <v>3183</v>
      </c>
      <c r="Z852" s="27"/>
      <c r="AA852" s="29" t="inlineStr">
        <f aca="false">FALSE()</f>
        <is>
          <t/>
        </is>
      </c>
      <c r="AB852" s="29" t="n">
        <v>0</v>
      </c>
      <c r="AC852" s="29"/>
      <c r="AD852" s="29" t="inlineStr">
        <f aca="false">FALSE()</f>
        <is>
          <t/>
        </is>
      </c>
      <c r="AE852" s="29" t="s">
        <v>75</v>
      </c>
      <c r="AF852" s="29"/>
      <c r="AG852" s="29"/>
      <c r="AH852" s="29" t="inlineStr">
        <f aca="false">FALSE()</f>
        <is>
          <t/>
        </is>
      </c>
      <c r="AI852" s="29" t="n">
        <v>34</v>
      </c>
      <c r="AJ852" s="29" t="s">
        <v>3064</v>
      </c>
      <c r="AK852" s="29" t="s">
        <v>135</v>
      </c>
      <c r="AL852" s="29" t="inlineStr">
        <f aca="false">FALSE()</f>
        <is>
          <t/>
        </is>
      </c>
      <c r="AM852" s="29" t="s">
        <v>3064</v>
      </c>
      <c r="AN852" s="29"/>
      <c r="AO852" s="29"/>
      <c r="AP852" s="29"/>
      <c r="AQ852" s="29"/>
      <c r="AR852" s="29"/>
      <c r="AS852" s="29"/>
      <c r="AT852" s="29"/>
      <c r="AU852" s="29"/>
      <c r="AV852" s="0" t="n">
        <v>1</v>
      </c>
      <c r="AW852" s="24" t="e">
        <f aca="false">REPLACE(INDEX(GroupVertices[group], MATCH(Edges[[#this row],[vertex 1]],GroupVertices[vertex],0)),1,1,"")</f>
        <v>#VALUE!</v>
      </c>
      <c r="AX852" s="24" t="e">
        <f aca="false">REPLACE(INDEX(GroupVertices[group], MATCH(Edges[[#this row],[vertex 2]],GroupVertices[vertex],0)),1,1,"")</f>
        <v>#VALUE!</v>
      </c>
      <c r="AY852" s="25"/>
      <c r="AZ852" s="26"/>
      <c r="BA852" s="25"/>
      <c r="BB852" s="26"/>
      <c r="BC852" s="25"/>
      <c r="BD852" s="26"/>
      <c r="BE852" s="25"/>
      <c r="BF852" s="26"/>
      <c r="BG852" s="25"/>
    </row>
    <row r="853" customFormat="false" ht="15" hidden="false" customHeight="false" outlineLevel="0" collapsed="false">
      <c r="A853" s="15" t="s">
        <v>3181</v>
      </c>
      <c r="B853" s="15" t="s">
        <v>3066</v>
      </c>
      <c r="C853" s="16" t="s">
        <v>66</v>
      </c>
      <c r="D853" s="17" t="n">
        <v>3</v>
      </c>
      <c r="E853" s="16" t="s">
        <v>67</v>
      </c>
      <c r="F853" s="18" t="n">
        <v>32</v>
      </c>
      <c r="G853" s="16"/>
      <c r="H853" s="19"/>
      <c r="I853" s="7"/>
      <c r="J853" s="7"/>
      <c r="K853" s="8" t="s">
        <v>68</v>
      </c>
      <c r="L853" s="20" t="n">
        <v>853</v>
      </c>
      <c r="M853" s="20"/>
      <c r="N853" s="10"/>
      <c r="O853" s="27" t="s">
        <v>69</v>
      </c>
      <c r="P853" s="28" t="n">
        <v>42711.3879976852</v>
      </c>
      <c r="Q853" s="27" t="s">
        <v>3060</v>
      </c>
      <c r="R853" s="27"/>
      <c r="S853" s="27"/>
      <c r="T853" s="27" t="s">
        <v>3061</v>
      </c>
      <c r="U853" s="28" t="n">
        <v>42711.3879976852</v>
      </c>
      <c r="V853" s="23" t="s">
        <v>3182</v>
      </c>
      <c r="W853" s="27"/>
      <c r="X853" s="27"/>
      <c r="Y853" s="27" t="s">
        <v>3183</v>
      </c>
      <c r="Z853" s="27"/>
      <c r="AA853" s="29" t="inlineStr">
        <f aca="false">FALSE()</f>
        <is>
          <t/>
        </is>
      </c>
      <c r="AB853" s="29" t="n">
        <v>0</v>
      </c>
      <c r="AC853" s="29"/>
      <c r="AD853" s="29" t="inlineStr">
        <f aca="false">FALSE()</f>
        <is>
          <t/>
        </is>
      </c>
      <c r="AE853" s="29" t="s">
        <v>75</v>
      </c>
      <c r="AF853" s="29"/>
      <c r="AG853" s="29"/>
      <c r="AH853" s="29" t="inlineStr">
        <f aca="false">FALSE()</f>
        <is>
          <t/>
        </is>
      </c>
      <c r="AI853" s="29" t="n">
        <v>34</v>
      </c>
      <c r="AJ853" s="29" t="s">
        <v>3064</v>
      </c>
      <c r="AK853" s="29" t="s">
        <v>135</v>
      </c>
      <c r="AL853" s="29" t="inlineStr">
        <f aca="false">FALSE()</f>
        <is>
          <t/>
        </is>
      </c>
      <c r="AM853" s="29" t="s">
        <v>3064</v>
      </c>
      <c r="AN853" s="29"/>
      <c r="AO853" s="29"/>
      <c r="AP853" s="29"/>
      <c r="AQ853" s="29"/>
      <c r="AR853" s="29"/>
      <c r="AS853" s="29"/>
      <c r="AT853" s="29"/>
      <c r="AU853" s="29"/>
      <c r="AV853" s="0" t="n">
        <v>1</v>
      </c>
      <c r="AW853" s="24" t="e">
        <f aca="false">REPLACE(INDEX(GroupVertices[group], MATCH(Edges[[#this row],[vertex 1]],GroupVertices[vertex],0)),1,1,"")</f>
        <v>#VALUE!</v>
      </c>
      <c r="AX853" s="24" t="e">
        <f aca="false">REPLACE(INDEX(GroupVertices[group], MATCH(Edges[[#this row],[vertex 2]],GroupVertices[vertex],0)),1,1,"")</f>
        <v>#VALUE!</v>
      </c>
      <c r="AY853" s="25" t="n">
        <v>1</v>
      </c>
      <c r="AZ853" s="26" t="n">
        <v>6.25</v>
      </c>
      <c r="BA853" s="25" t="n">
        <v>0</v>
      </c>
      <c r="BB853" s="26" t="n">
        <v>0</v>
      </c>
      <c r="BC853" s="25" t="n">
        <v>0</v>
      </c>
      <c r="BD853" s="26" t="n">
        <v>0</v>
      </c>
      <c r="BE853" s="25" t="n">
        <v>15</v>
      </c>
      <c r="BF853" s="26" t="n">
        <v>93.75</v>
      </c>
      <c r="BG853" s="25" t="n">
        <v>16</v>
      </c>
    </row>
    <row r="854" customFormat="false" ht="15" hidden="false" customHeight="false" outlineLevel="0" collapsed="false">
      <c r="A854" s="15" t="s">
        <v>3184</v>
      </c>
      <c r="B854" s="15" t="s">
        <v>3059</v>
      </c>
      <c r="C854" s="16" t="s">
        <v>66</v>
      </c>
      <c r="D854" s="17" t="n">
        <v>3</v>
      </c>
      <c r="E854" s="16" t="s">
        <v>67</v>
      </c>
      <c r="F854" s="18" t="n">
        <v>32</v>
      </c>
      <c r="G854" s="16"/>
      <c r="H854" s="19"/>
      <c r="I854" s="7"/>
      <c r="J854" s="7"/>
      <c r="K854" s="8" t="s">
        <v>68</v>
      </c>
      <c r="L854" s="20" t="n">
        <v>854</v>
      </c>
      <c r="M854" s="20"/>
      <c r="N854" s="10"/>
      <c r="O854" s="27" t="s">
        <v>69</v>
      </c>
      <c r="P854" s="28" t="n">
        <v>42711.3889930556</v>
      </c>
      <c r="Q854" s="27" t="s">
        <v>3060</v>
      </c>
      <c r="R854" s="27"/>
      <c r="S854" s="27"/>
      <c r="T854" s="27" t="s">
        <v>3061</v>
      </c>
      <c r="U854" s="28" t="n">
        <v>42711.3889930556</v>
      </c>
      <c r="V854" s="23" t="s">
        <v>3185</v>
      </c>
      <c r="W854" s="27"/>
      <c r="X854" s="27"/>
      <c r="Y854" s="27" t="s">
        <v>3186</v>
      </c>
      <c r="Z854" s="27"/>
      <c r="AA854" s="29" t="inlineStr">
        <f aca="false">FALSE()</f>
        <is>
          <t/>
        </is>
      </c>
      <c r="AB854" s="29" t="n">
        <v>0</v>
      </c>
      <c r="AC854" s="29"/>
      <c r="AD854" s="29" t="inlineStr">
        <f aca="false">FALSE()</f>
        <is>
          <t/>
        </is>
      </c>
      <c r="AE854" s="29" t="s">
        <v>75</v>
      </c>
      <c r="AF854" s="29"/>
      <c r="AG854" s="29"/>
      <c r="AH854" s="29" t="inlineStr">
        <f aca="false">FALSE()</f>
        <is>
          <t/>
        </is>
      </c>
      <c r="AI854" s="29" t="n">
        <v>34</v>
      </c>
      <c r="AJ854" s="29" t="s">
        <v>3064</v>
      </c>
      <c r="AK854" s="29" t="s">
        <v>135</v>
      </c>
      <c r="AL854" s="29" t="inlineStr">
        <f aca="false">FALSE()</f>
        <is>
          <t/>
        </is>
      </c>
      <c r="AM854" s="29" t="s">
        <v>3064</v>
      </c>
      <c r="AN854" s="29"/>
      <c r="AO854" s="29"/>
      <c r="AP854" s="29"/>
      <c r="AQ854" s="29"/>
      <c r="AR854" s="29"/>
      <c r="AS854" s="29"/>
      <c r="AT854" s="29"/>
      <c r="AU854" s="29"/>
      <c r="AV854" s="0" t="n">
        <v>1</v>
      </c>
      <c r="AW854" s="24" t="e">
        <f aca="false">REPLACE(INDEX(GroupVertices[group], MATCH(Edges[[#this row],[vertex 1]],GroupVertices[vertex],0)),1,1,"")</f>
        <v>#VALUE!</v>
      </c>
      <c r="AX854" s="24" t="e">
        <f aca="false">REPLACE(INDEX(GroupVertices[group], MATCH(Edges[[#this row],[vertex 2]],GroupVertices[vertex],0)),1,1,"")</f>
        <v>#VALUE!</v>
      </c>
      <c r="AY854" s="25"/>
      <c r="AZ854" s="26"/>
      <c r="BA854" s="25"/>
      <c r="BB854" s="26"/>
      <c r="BC854" s="25"/>
      <c r="BD854" s="26"/>
      <c r="BE854" s="25"/>
      <c r="BF854" s="26"/>
      <c r="BG854" s="25"/>
    </row>
    <row r="855" customFormat="false" ht="15" hidden="false" customHeight="false" outlineLevel="0" collapsed="false">
      <c r="A855" s="15" t="s">
        <v>3184</v>
      </c>
      <c r="B855" s="15" t="s">
        <v>3065</v>
      </c>
      <c r="C855" s="16" t="s">
        <v>66</v>
      </c>
      <c r="D855" s="17" t="n">
        <v>3</v>
      </c>
      <c r="E855" s="16" t="s">
        <v>67</v>
      </c>
      <c r="F855" s="18" t="n">
        <v>32</v>
      </c>
      <c r="G855" s="16"/>
      <c r="H855" s="19"/>
      <c r="I855" s="7"/>
      <c r="J855" s="7"/>
      <c r="K855" s="8" t="s">
        <v>68</v>
      </c>
      <c r="L855" s="20" t="n">
        <v>855</v>
      </c>
      <c r="M855" s="20"/>
      <c r="N855" s="10"/>
      <c r="O855" s="27" t="s">
        <v>69</v>
      </c>
      <c r="P855" s="28" t="n">
        <v>42711.3889930556</v>
      </c>
      <c r="Q855" s="27" t="s">
        <v>3060</v>
      </c>
      <c r="R855" s="27"/>
      <c r="S855" s="27"/>
      <c r="T855" s="27" t="s">
        <v>3061</v>
      </c>
      <c r="U855" s="28" t="n">
        <v>42711.3889930556</v>
      </c>
      <c r="V855" s="23" t="s">
        <v>3185</v>
      </c>
      <c r="W855" s="27"/>
      <c r="X855" s="27"/>
      <c r="Y855" s="27" t="s">
        <v>3186</v>
      </c>
      <c r="Z855" s="27"/>
      <c r="AA855" s="29" t="inlineStr">
        <f aca="false">FALSE()</f>
        <is>
          <t/>
        </is>
      </c>
      <c r="AB855" s="29" t="n">
        <v>0</v>
      </c>
      <c r="AC855" s="29"/>
      <c r="AD855" s="29" t="inlineStr">
        <f aca="false">FALSE()</f>
        <is>
          <t/>
        </is>
      </c>
      <c r="AE855" s="29" t="s">
        <v>75</v>
      </c>
      <c r="AF855" s="29"/>
      <c r="AG855" s="29"/>
      <c r="AH855" s="29" t="inlineStr">
        <f aca="false">FALSE()</f>
        <is>
          <t/>
        </is>
      </c>
      <c r="AI855" s="29" t="n">
        <v>34</v>
      </c>
      <c r="AJ855" s="29" t="s">
        <v>3064</v>
      </c>
      <c r="AK855" s="29" t="s">
        <v>135</v>
      </c>
      <c r="AL855" s="29" t="inlineStr">
        <f aca="false">FALSE()</f>
        <is>
          <t/>
        </is>
      </c>
      <c r="AM855" s="29" t="s">
        <v>3064</v>
      </c>
      <c r="AN855" s="29"/>
      <c r="AO855" s="29"/>
      <c r="AP855" s="29"/>
      <c r="AQ855" s="29"/>
      <c r="AR855" s="29"/>
      <c r="AS855" s="29"/>
      <c r="AT855" s="29"/>
      <c r="AU855" s="29"/>
      <c r="AV855" s="0" t="n">
        <v>1</v>
      </c>
      <c r="AW855" s="24" t="e">
        <f aca="false">REPLACE(INDEX(GroupVertices[group], MATCH(Edges[[#this row],[vertex 1]],GroupVertices[vertex],0)),1,1,"")</f>
        <v>#VALUE!</v>
      </c>
      <c r="AX855" s="24" t="e">
        <f aca="false">REPLACE(INDEX(GroupVertices[group], MATCH(Edges[[#this row],[vertex 2]],GroupVertices[vertex],0)),1,1,"")</f>
        <v>#VALUE!</v>
      </c>
      <c r="AY855" s="25"/>
      <c r="AZ855" s="26"/>
      <c r="BA855" s="25"/>
      <c r="BB855" s="26"/>
      <c r="BC855" s="25"/>
      <c r="BD855" s="26"/>
      <c r="BE855" s="25"/>
      <c r="BF855" s="26"/>
      <c r="BG855" s="25"/>
    </row>
    <row r="856" customFormat="false" ht="15" hidden="false" customHeight="false" outlineLevel="0" collapsed="false">
      <c r="A856" s="15" t="s">
        <v>3184</v>
      </c>
      <c r="B856" s="15" t="s">
        <v>3066</v>
      </c>
      <c r="C856" s="16" t="s">
        <v>66</v>
      </c>
      <c r="D856" s="17" t="n">
        <v>3</v>
      </c>
      <c r="E856" s="16" t="s">
        <v>67</v>
      </c>
      <c r="F856" s="18" t="n">
        <v>32</v>
      </c>
      <c r="G856" s="16"/>
      <c r="H856" s="19"/>
      <c r="I856" s="7"/>
      <c r="J856" s="7"/>
      <c r="K856" s="8" t="s">
        <v>68</v>
      </c>
      <c r="L856" s="20" t="n">
        <v>856</v>
      </c>
      <c r="M856" s="20"/>
      <c r="N856" s="10"/>
      <c r="O856" s="27" t="s">
        <v>69</v>
      </c>
      <c r="P856" s="28" t="n">
        <v>42711.3889930556</v>
      </c>
      <c r="Q856" s="27" t="s">
        <v>3060</v>
      </c>
      <c r="R856" s="27"/>
      <c r="S856" s="27"/>
      <c r="T856" s="27" t="s">
        <v>3061</v>
      </c>
      <c r="U856" s="28" t="n">
        <v>42711.3889930556</v>
      </c>
      <c r="V856" s="23" t="s">
        <v>3185</v>
      </c>
      <c r="W856" s="27"/>
      <c r="X856" s="27"/>
      <c r="Y856" s="27" t="s">
        <v>3186</v>
      </c>
      <c r="Z856" s="27"/>
      <c r="AA856" s="29" t="inlineStr">
        <f aca="false">FALSE()</f>
        <is>
          <t/>
        </is>
      </c>
      <c r="AB856" s="29" t="n">
        <v>0</v>
      </c>
      <c r="AC856" s="29"/>
      <c r="AD856" s="29" t="inlineStr">
        <f aca="false">FALSE()</f>
        <is>
          <t/>
        </is>
      </c>
      <c r="AE856" s="29" t="s">
        <v>75</v>
      </c>
      <c r="AF856" s="29"/>
      <c r="AG856" s="29"/>
      <c r="AH856" s="29" t="inlineStr">
        <f aca="false">FALSE()</f>
        <is>
          <t/>
        </is>
      </c>
      <c r="AI856" s="29" t="n">
        <v>34</v>
      </c>
      <c r="AJ856" s="29" t="s">
        <v>3064</v>
      </c>
      <c r="AK856" s="29" t="s">
        <v>135</v>
      </c>
      <c r="AL856" s="29" t="inlineStr">
        <f aca="false">FALSE()</f>
        <is>
          <t/>
        </is>
      </c>
      <c r="AM856" s="29" t="s">
        <v>3064</v>
      </c>
      <c r="AN856" s="29"/>
      <c r="AO856" s="29"/>
      <c r="AP856" s="29"/>
      <c r="AQ856" s="29"/>
      <c r="AR856" s="29"/>
      <c r="AS856" s="29"/>
      <c r="AT856" s="29"/>
      <c r="AU856" s="29"/>
      <c r="AV856" s="0" t="n">
        <v>1</v>
      </c>
      <c r="AW856" s="24" t="e">
        <f aca="false">REPLACE(INDEX(GroupVertices[group], MATCH(Edges[[#this row],[vertex 1]],GroupVertices[vertex],0)),1,1,"")</f>
        <v>#VALUE!</v>
      </c>
      <c r="AX856" s="24" t="e">
        <f aca="false">REPLACE(INDEX(GroupVertices[group], MATCH(Edges[[#this row],[vertex 2]],GroupVertices[vertex],0)),1,1,"")</f>
        <v>#VALUE!</v>
      </c>
      <c r="AY856" s="25" t="n">
        <v>1</v>
      </c>
      <c r="AZ856" s="26" t="n">
        <v>6.25</v>
      </c>
      <c r="BA856" s="25" t="n">
        <v>0</v>
      </c>
      <c r="BB856" s="26" t="n">
        <v>0</v>
      </c>
      <c r="BC856" s="25" t="n">
        <v>0</v>
      </c>
      <c r="BD856" s="26" t="n">
        <v>0</v>
      </c>
      <c r="BE856" s="25" t="n">
        <v>15</v>
      </c>
      <c r="BF856" s="26" t="n">
        <v>93.75</v>
      </c>
      <c r="BG856" s="25" t="n">
        <v>16</v>
      </c>
    </row>
    <row r="857" customFormat="false" ht="15" hidden="false" customHeight="false" outlineLevel="0" collapsed="false">
      <c r="A857" s="15" t="s">
        <v>3187</v>
      </c>
      <c r="B857" s="15" t="s">
        <v>3059</v>
      </c>
      <c r="C857" s="16" t="s">
        <v>66</v>
      </c>
      <c r="D857" s="17" t="n">
        <v>3</v>
      </c>
      <c r="E857" s="16" t="s">
        <v>67</v>
      </c>
      <c r="F857" s="18" t="n">
        <v>32</v>
      </c>
      <c r="G857" s="16"/>
      <c r="H857" s="19"/>
      <c r="I857" s="7"/>
      <c r="J857" s="7"/>
      <c r="K857" s="8" t="s">
        <v>68</v>
      </c>
      <c r="L857" s="20" t="n">
        <v>857</v>
      </c>
      <c r="M857" s="20"/>
      <c r="N857" s="10"/>
      <c r="O857" s="27" t="s">
        <v>69</v>
      </c>
      <c r="P857" s="28" t="n">
        <v>42711.3918171296</v>
      </c>
      <c r="Q857" s="27" t="s">
        <v>3060</v>
      </c>
      <c r="R857" s="27"/>
      <c r="S857" s="27"/>
      <c r="T857" s="27" t="s">
        <v>3061</v>
      </c>
      <c r="U857" s="28" t="n">
        <v>42711.3918171296</v>
      </c>
      <c r="V857" s="23" t="s">
        <v>3188</v>
      </c>
      <c r="W857" s="27"/>
      <c r="X857" s="27"/>
      <c r="Y857" s="27" t="s">
        <v>3189</v>
      </c>
      <c r="Z857" s="27"/>
      <c r="AA857" s="29" t="inlineStr">
        <f aca="false">FALSE()</f>
        <is>
          <t/>
        </is>
      </c>
      <c r="AB857" s="29" t="n">
        <v>0</v>
      </c>
      <c r="AC857" s="29"/>
      <c r="AD857" s="29" t="inlineStr">
        <f aca="false">FALSE()</f>
        <is>
          <t/>
        </is>
      </c>
      <c r="AE857" s="29" t="s">
        <v>75</v>
      </c>
      <c r="AF857" s="29"/>
      <c r="AG857" s="29"/>
      <c r="AH857" s="29" t="inlineStr">
        <f aca="false">FALSE()</f>
        <is>
          <t/>
        </is>
      </c>
      <c r="AI857" s="29" t="n">
        <v>34</v>
      </c>
      <c r="AJ857" s="29" t="s">
        <v>3064</v>
      </c>
      <c r="AK857" s="29" t="s">
        <v>135</v>
      </c>
      <c r="AL857" s="29" t="inlineStr">
        <f aca="false">FALSE()</f>
        <is>
          <t/>
        </is>
      </c>
      <c r="AM857" s="29" t="s">
        <v>3064</v>
      </c>
      <c r="AN857" s="29"/>
      <c r="AO857" s="29"/>
      <c r="AP857" s="29"/>
      <c r="AQ857" s="29"/>
      <c r="AR857" s="29"/>
      <c r="AS857" s="29"/>
      <c r="AT857" s="29"/>
      <c r="AU857" s="29"/>
      <c r="AV857" s="0" t="n">
        <v>1</v>
      </c>
      <c r="AW857" s="24" t="e">
        <f aca="false">REPLACE(INDEX(GroupVertices[group], MATCH(Edges[[#this row],[vertex 1]],GroupVertices[vertex],0)),1,1,"")</f>
        <v>#VALUE!</v>
      </c>
      <c r="AX857" s="24" t="e">
        <f aca="false">REPLACE(INDEX(GroupVertices[group], MATCH(Edges[[#this row],[vertex 2]],GroupVertices[vertex],0)),1,1,"")</f>
        <v>#VALUE!</v>
      </c>
      <c r="AY857" s="25"/>
      <c r="AZ857" s="26"/>
      <c r="BA857" s="25"/>
      <c r="BB857" s="26"/>
      <c r="BC857" s="25"/>
      <c r="BD857" s="26"/>
      <c r="BE857" s="25"/>
      <c r="BF857" s="26"/>
      <c r="BG857" s="25"/>
    </row>
    <row r="858" customFormat="false" ht="15" hidden="false" customHeight="false" outlineLevel="0" collapsed="false">
      <c r="A858" s="15" t="s">
        <v>3187</v>
      </c>
      <c r="B858" s="15" t="s">
        <v>3065</v>
      </c>
      <c r="C858" s="16" t="s">
        <v>66</v>
      </c>
      <c r="D858" s="17" t="n">
        <v>3</v>
      </c>
      <c r="E858" s="16" t="s">
        <v>67</v>
      </c>
      <c r="F858" s="18" t="n">
        <v>32</v>
      </c>
      <c r="G858" s="16"/>
      <c r="H858" s="19"/>
      <c r="I858" s="7"/>
      <c r="J858" s="7"/>
      <c r="K858" s="8" t="s">
        <v>68</v>
      </c>
      <c r="L858" s="20" t="n">
        <v>858</v>
      </c>
      <c r="M858" s="20"/>
      <c r="N858" s="10"/>
      <c r="O858" s="27" t="s">
        <v>69</v>
      </c>
      <c r="P858" s="28" t="n">
        <v>42711.3918171296</v>
      </c>
      <c r="Q858" s="27" t="s">
        <v>3060</v>
      </c>
      <c r="R858" s="27"/>
      <c r="S858" s="27"/>
      <c r="T858" s="27" t="s">
        <v>3061</v>
      </c>
      <c r="U858" s="28" t="n">
        <v>42711.3918171296</v>
      </c>
      <c r="V858" s="23" t="s">
        <v>3188</v>
      </c>
      <c r="W858" s="27"/>
      <c r="X858" s="27"/>
      <c r="Y858" s="27" t="s">
        <v>3189</v>
      </c>
      <c r="Z858" s="27"/>
      <c r="AA858" s="29" t="inlineStr">
        <f aca="false">FALSE()</f>
        <is>
          <t/>
        </is>
      </c>
      <c r="AB858" s="29" t="n">
        <v>0</v>
      </c>
      <c r="AC858" s="29"/>
      <c r="AD858" s="29" t="inlineStr">
        <f aca="false">FALSE()</f>
        <is>
          <t/>
        </is>
      </c>
      <c r="AE858" s="29" t="s">
        <v>75</v>
      </c>
      <c r="AF858" s="29"/>
      <c r="AG858" s="29"/>
      <c r="AH858" s="29" t="inlineStr">
        <f aca="false">FALSE()</f>
        <is>
          <t/>
        </is>
      </c>
      <c r="AI858" s="29" t="n">
        <v>34</v>
      </c>
      <c r="AJ858" s="29" t="s">
        <v>3064</v>
      </c>
      <c r="AK858" s="29" t="s">
        <v>135</v>
      </c>
      <c r="AL858" s="29" t="inlineStr">
        <f aca="false">FALSE()</f>
        <is>
          <t/>
        </is>
      </c>
      <c r="AM858" s="29" t="s">
        <v>3064</v>
      </c>
      <c r="AN858" s="29"/>
      <c r="AO858" s="29"/>
      <c r="AP858" s="29"/>
      <c r="AQ858" s="29"/>
      <c r="AR858" s="29"/>
      <c r="AS858" s="29"/>
      <c r="AT858" s="29"/>
      <c r="AU858" s="29"/>
      <c r="AV858" s="0" t="n">
        <v>1</v>
      </c>
      <c r="AW858" s="24" t="e">
        <f aca="false">REPLACE(INDEX(GroupVertices[group], MATCH(Edges[[#this row],[vertex 1]],GroupVertices[vertex],0)),1,1,"")</f>
        <v>#VALUE!</v>
      </c>
      <c r="AX858" s="24" t="e">
        <f aca="false">REPLACE(INDEX(GroupVertices[group], MATCH(Edges[[#this row],[vertex 2]],GroupVertices[vertex],0)),1,1,"")</f>
        <v>#VALUE!</v>
      </c>
      <c r="AY858" s="25"/>
      <c r="AZ858" s="26"/>
      <c r="BA858" s="25"/>
      <c r="BB858" s="26"/>
      <c r="BC858" s="25"/>
      <c r="BD858" s="26"/>
      <c r="BE858" s="25"/>
      <c r="BF858" s="26"/>
      <c r="BG858" s="25"/>
    </row>
    <row r="859" customFormat="false" ht="15" hidden="false" customHeight="false" outlineLevel="0" collapsed="false">
      <c r="A859" s="15" t="s">
        <v>3187</v>
      </c>
      <c r="B859" s="15" t="s">
        <v>3066</v>
      </c>
      <c r="C859" s="16" t="s">
        <v>66</v>
      </c>
      <c r="D859" s="17" t="n">
        <v>3</v>
      </c>
      <c r="E859" s="16" t="s">
        <v>67</v>
      </c>
      <c r="F859" s="18" t="n">
        <v>32</v>
      </c>
      <c r="G859" s="16"/>
      <c r="H859" s="19"/>
      <c r="I859" s="7"/>
      <c r="J859" s="7"/>
      <c r="K859" s="8" t="s">
        <v>68</v>
      </c>
      <c r="L859" s="20" t="n">
        <v>859</v>
      </c>
      <c r="M859" s="20"/>
      <c r="N859" s="10"/>
      <c r="O859" s="27" t="s">
        <v>69</v>
      </c>
      <c r="P859" s="28" t="n">
        <v>42711.3918171296</v>
      </c>
      <c r="Q859" s="27" t="s">
        <v>3060</v>
      </c>
      <c r="R859" s="27"/>
      <c r="S859" s="27"/>
      <c r="T859" s="27" t="s">
        <v>3061</v>
      </c>
      <c r="U859" s="28" t="n">
        <v>42711.3918171296</v>
      </c>
      <c r="V859" s="23" t="s">
        <v>3188</v>
      </c>
      <c r="W859" s="27"/>
      <c r="X859" s="27"/>
      <c r="Y859" s="27" t="s">
        <v>3189</v>
      </c>
      <c r="Z859" s="27"/>
      <c r="AA859" s="29" t="inlineStr">
        <f aca="false">FALSE()</f>
        <is>
          <t/>
        </is>
      </c>
      <c r="AB859" s="29" t="n">
        <v>0</v>
      </c>
      <c r="AC859" s="29"/>
      <c r="AD859" s="29" t="inlineStr">
        <f aca="false">FALSE()</f>
        <is>
          <t/>
        </is>
      </c>
      <c r="AE859" s="29" t="s">
        <v>75</v>
      </c>
      <c r="AF859" s="29"/>
      <c r="AG859" s="29"/>
      <c r="AH859" s="29" t="inlineStr">
        <f aca="false">FALSE()</f>
        <is>
          <t/>
        </is>
      </c>
      <c r="AI859" s="29" t="n">
        <v>34</v>
      </c>
      <c r="AJ859" s="29" t="s">
        <v>3064</v>
      </c>
      <c r="AK859" s="29" t="s">
        <v>135</v>
      </c>
      <c r="AL859" s="29" t="inlineStr">
        <f aca="false">FALSE()</f>
        <is>
          <t/>
        </is>
      </c>
      <c r="AM859" s="29" t="s">
        <v>3064</v>
      </c>
      <c r="AN859" s="29"/>
      <c r="AO859" s="29"/>
      <c r="AP859" s="29"/>
      <c r="AQ859" s="29"/>
      <c r="AR859" s="29"/>
      <c r="AS859" s="29"/>
      <c r="AT859" s="29"/>
      <c r="AU859" s="29"/>
      <c r="AV859" s="0" t="n">
        <v>1</v>
      </c>
      <c r="AW859" s="24" t="e">
        <f aca="false">REPLACE(INDEX(GroupVertices[group], MATCH(Edges[[#this row],[vertex 1]],GroupVertices[vertex],0)),1,1,"")</f>
        <v>#VALUE!</v>
      </c>
      <c r="AX859" s="24" t="e">
        <f aca="false">REPLACE(INDEX(GroupVertices[group], MATCH(Edges[[#this row],[vertex 2]],GroupVertices[vertex],0)),1,1,"")</f>
        <v>#VALUE!</v>
      </c>
      <c r="AY859" s="25" t="n">
        <v>1</v>
      </c>
      <c r="AZ859" s="26" t="n">
        <v>6.25</v>
      </c>
      <c r="BA859" s="25" t="n">
        <v>0</v>
      </c>
      <c r="BB859" s="26" t="n">
        <v>0</v>
      </c>
      <c r="BC859" s="25" t="n">
        <v>0</v>
      </c>
      <c r="BD859" s="26" t="n">
        <v>0</v>
      </c>
      <c r="BE859" s="25" t="n">
        <v>15</v>
      </c>
      <c r="BF859" s="26" t="n">
        <v>93.75</v>
      </c>
      <c r="BG859" s="25" t="n">
        <v>16</v>
      </c>
    </row>
    <row r="860" customFormat="false" ht="15" hidden="false" customHeight="false" outlineLevel="0" collapsed="false">
      <c r="A860" s="15" t="s">
        <v>2046</v>
      </c>
      <c r="B860" s="15" t="s">
        <v>2041</v>
      </c>
      <c r="C860" s="16" t="s">
        <v>66</v>
      </c>
      <c r="D860" s="17" t="n">
        <v>3</v>
      </c>
      <c r="E860" s="16" t="s">
        <v>67</v>
      </c>
      <c r="F860" s="18" t="n">
        <v>32</v>
      </c>
      <c r="G860" s="16"/>
      <c r="H860" s="19"/>
      <c r="I860" s="7"/>
      <c r="J860" s="7"/>
      <c r="K860" s="8" t="s">
        <v>174</v>
      </c>
      <c r="L860" s="20" t="n">
        <v>860</v>
      </c>
      <c r="M860" s="20"/>
      <c r="N860" s="10"/>
      <c r="O860" s="27" t="s">
        <v>69</v>
      </c>
      <c r="P860" s="28" t="n">
        <v>42707.741412037</v>
      </c>
      <c r="Q860" s="27" t="s">
        <v>3190</v>
      </c>
      <c r="R860" s="23" t="s">
        <v>3191</v>
      </c>
      <c r="S860" s="27" t="s">
        <v>130</v>
      </c>
      <c r="T860" s="27"/>
      <c r="U860" s="28" t="n">
        <v>42707.741412037</v>
      </c>
      <c r="V860" s="23" t="s">
        <v>3192</v>
      </c>
      <c r="W860" s="27"/>
      <c r="X860" s="27"/>
      <c r="Y860" s="27" t="s">
        <v>2045</v>
      </c>
      <c r="Z860" s="27"/>
      <c r="AA860" s="29" t="inlineStr">
        <f aca="false">FALSE()</f>
        <is>
          <t/>
        </is>
      </c>
      <c r="AB860" s="29" t="n">
        <v>2</v>
      </c>
      <c r="AC860" s="29"/>
      <c r="AD860" s="29" t="inlineStr">
        <f aca="false">FALSE()</f>
        <is>
          <t/>
        </is>
      </c>
      <c r="AE860" s="29" t="s">
        <v>75</v>
      </c>
      <c r="AF860" s="29"/>
      <c r="AG860" s="29"/>
      <c r="AH860" s="29" t="inlineStr">
        <f aca="false">FALSE()</f>
        <is>
          <t/>
        </is>
      </c>
      <c r="AI860" s="29" t="n">
        <v>2</v>
      </c>
      <c r="AJ860" s="29"/>
      <c r="AK860" s="29" t="s">
        <v>412</v>
      </c>
      <c r="AL860" s="29" t="n">
        <f aca="false">TRUE()</f>
        <v>1</v>
      </c>
      <c r="AM860" s="29" t="s">
        <v>2045</v>
      </c>
      <c r="AN860" s="29"/>
      <c r="AO860" s="29"/>
      <c r="AP860" s="29"/>
      <c r="AQ860" s="29"/>
      <c r="AR860" s="29"/>
      <c r="AS860" s="29"/>
      <c r="AT860" s="29"/>
      <c r="AU860" s="29"/>
      <c r="AV860" s="0" t="n">
        <v>1</v>
      </c>
      <c r="AW860" s="24" t="e">
        <f aca="false">REPLACE(INDEX(GroupVertices[group], MATCH(Edges[[#this row],[vertex 1]],GroupVertices[vertex],0)),1,1,"")</f>
        <v>#VALUE!</v>
      </c>
      <c r="AX860" s="24" t="e">
        <f aca="false">REPLACE(INDEX(GroupVertices[group], MATCH(Edges[[#this row],[vertex 2]],GroupVertices[vertex],0)),1,1,"")</f>
        <v>#VALUE!</v>
      </c>
      <c r="AY860" s="25" t="n">
        <v>2</v>
      </c>
      <c r="AZ860" s="26" t="n">
        <v>11.7647058823529</v>
      </c>
      <c r="BA860" s="25" t="n">
        <v>0</v>
      </c>
      <c r="BB860" s="26" t="n">
        <v>0</v>
      </c>
      <c r="BC860" s="25" t="n">
        <v>0</v>
      </c>
      <c r="BD860" s="26" t="n">
        <v>0</v>
      </c>
      <c r="BE860" s="25" t="n">
        <v>15</v>
      </c>
      <c r="BF860" s="26" t="n">
        <v>88.2352941176471</v>
      </c>
      <c r="BG860" s="25" t="n">
        <v>17</v>
      </c>
    </row>
    <row r="861" customFormat="false" ht="15" hidden="false" customHeight="false" outlineLevel="0" collapsed="false">
      <c r="A861" s="15" t="s">
        <v>2041</v>
      </c>
      <c r="B861" s="15" t="s">
        <v>2046</v>
      </c>
      <c r="C861" s="16" t="s">
        <v>66</v>
      </c>
      <c r="D861" s="17" t="n">
        <v>3</v>
      </c>
      <c r="E861" s="16" t="s">
        <v>67</v>
      </c>
      <c r="F861" s="18" t="n">
        <v>32</v>
      </c>
      <c r="G861" s="16"/>
      <c r="H861" s="19"/>
      <c r="I861" s="7"/>
      <c r="J861" s="7"/>
      <c r="K861" s="8" t="s">
        <v>174</v>
      </c>
      <c r="L861" s="20" t="n">
        <v>861</v>
      </c>
      <c r="M861" s="20"/>
      <c r="N861" s="10"/>
      <c r="O861" s="27" t="s">
        <v>69</v>
      </c>
      <c r="P861" s="28" t="n">
        <v>42708.584537037</v>
      </c>
      <c r="Q861" s="27" t="s">
        <v>2042</v>
      </c>
      <c r="R861" s="27"/>
      <c r="S861" s="27"/>
      <c r="T861" s="27"/>
      <c r="U861" s="28" t="n">
        <v>42708.584537037</v>
      </c>
      <c r="V861" s="23" t="s">
        <v>3193</v>
      </c>
      <c r="W861" s="27"/>
      <c r="X861" s="27"/>
      <c r="Y861" s="27" t="s">
        <v>3194</v>
      </c>
      <c r="Z861" s="27"/>
      <c r="AA861" s="29" t="inlineStr">
        <f aca="false">FALSE()</f>
        <is>
          <t/>
        </is>
      </c>
      <c r="AB861" s="29" t="n">
        <v>0</v>
      </c>
      <c r="AC861" s="29"/>
      <c r="AD861" s="29" t="inlineStr">
        <f aca="false">FALSE()</f>
        <is>
          <t/>
        </is>
      </c>
      <c r="AE861" s="29" t="s">
        <v>75</v>
      </c>
      <c r="AF861" s="29"/>
      <c r="AG861" s="29"/>
      <c r="AH861" s="29" t="inlineStr">
        <f aca="false">FALSE()</f>
        <is>
          <t/>
        </is>
      </c>
      <c r="AI861" s="29" t="n">
        <v>7</v>
      </c>
      <c r="AJ861" s="29" t="s">
        <v>2045</v>
      </c>
      <c r="AK861" s="29" t="s">
        <v>84</v>
      </c>
      <c r="AL861" s="29" t="n">
        <f aca="false">FALSE()</f>
        <v>0</v>
      </c>
      <c r="AM861" s="29" t="s">
        <v>2045</v>
      </c>
      <c r="AN861" s="29"/>
      <c r="AO861" s="29"/>
      <c r="AP861" s="29"/>
      <c r="AQ861" s="29"/>
      <c r="AR861" s="29"/>
      <c r="AS861" s="29"/>
      <c r="AT861" s="29"/>
      <c r="AU861" s="29"/>
      <c r="AV861" s="0" t="n">
        <v>1</v>
      </c>
      <c r="AW861" s="24" t="e">
        <f aca="false">REPLACE(INDEX(GroupVertices[group], MATCH(Edges[[#this row],[vertex 1]],GroupVertices[vertex],0)),1,1,"")</f>
        <v>#VALUE!</v>
      </c>
      <c r="AX861" s="24" t="e">
        <f aca="false">REPLACE(INDEX(GroupVertices[group], MATCH(Edges[[#this row],[vertex 2]],GroupVertices[vertex],0)),1,1,"")</f>
        <v>#VALUE!</v>
      </c>
      <c r="AY861" s="25" t="n">
        <v>2</v>
      </c>
      <c r="AZ861" s="26" t="n">
        <v>10</v>
      </c>
      <c r="BA861" s="25" t="n">
        <v>0</v>
      </c>
      <c r="BB861" s="26" t="n">
        <v>0</v>
      </c>
      <c r="BC861" s="25" t="n">
        <v>0</v>
      </c>
      <c r="BD861" s="26" t="n">
        <v>0</v>
      </c>
      <c r="BE861" s="25" t="n">
        <v>18</v>
      </c>
      <c r="BF861" s="26" t="n">
        <v>90</v>
      </c>
      <c r="BG861" s="25" t="n">
        <v>20</v>
      </c>
    </row>
    <row r="862" customFormat="false" ht="15" hidden="false" customHeight="false" outlineLevel="0" collapsed="false">
      <c r="A862" s="15" t="s">
        <v>3195</v>
      </c>
      <c r="B862" s="15" t="s">
        <v>2041</v>
      </c>
      <c r="C862" s="16" t="s">
        <v>66</v>
      </c>
      <c r="D862" s="17" t="n">
        <v>3</v>
      </c>
      <c r="E862" s="16" t="s">
        <v>67</v>
      </c>
      <c r="F862" s="18" t="n">
        <v>32</v>
      </c>
      <c r="G862" s="16"/>
      <c r="H862" s="19"/>
      <c r="I862" s="7"/>
      <c r="J862" s="7"/>
      <c r="K862" s="8" t="s">
        <v>68</v>
      </c>
      <c r="L862" s="20" t="n">
        <v>862</v>
      </c>
      <c r="M862" s="20"/>
      <c r="N862" s="10"/>
      <c r="O862" s="27" t="s">
        <v>69</v>
      </c>
      <c r="P862" s="28" t="n">
        <v>42711.4430787037</v>
      </c>
      <c r="Q862" s="27" t="s">
        <v>2042</v>
      </c>
      <c r="R862" s="27"/>
      <c r="S862" s="27"/>
      <c r="T862" s="27"/>
      <c r="U862" s="28" t="n">
        <v>42711.4430787037</v>
      </c>
      <c r="V862" s="23" t="s">
        <v>3196</v>
      </c>
      <c r="W862" s="27"/>
      <c r="X862" s="27"/>
      <c r="Y862" s="27" t="s">
        <v>3197</v>
      </c>
      <c r="Z862" s="27"/>
      <c r="AA862" s="29" t="inlineStr">
        <f aca="false">FALSE()</f>
        <is>
          <t/>
        </is>
      </c>
      <c r="AB862" s="29" t="n">
        <v>0</v>
      </c>
      <c r="AC862" s="29"/>
      <c r="AD862" s="29" t="inlineStr">
        <f aca="false">FALSE()</f>
        <is>
          <t/>
        </is>
      </c>
      <c r="AE862" s="29" t="s">
        <v>75</v>
      </c>
      <c r="AF862" s="29"/>
      <c r="AG862" s="29"/>
      <c r="AH862" s="29" t="inlineStr">
        <f aca="false">FALSE()</f>
        <is>
          <t/>
        </is>
      </c>
      <c r="AI862" s="29" t="n">
        <v>7</v>
      </c>
      <c r="AJ862" s="29" t="s">
        <v>2045</v>
      </c>
      <c r="AK862" s="29" t="s">
        <v>76</v>
      </c>
      <c r="AL862" s="29" t="inlineStr">
        <f aca="false">FALSE()</f>
        <is>
          <t/>
        </is>
      </c>
      <c r="AM862" s="29" t="s">
        <v>2045</v>
      </c>
      <c r="AN862" s="29"/>
      <c r="AO862" s="29"/>
      <c r="AP862" s="29"/>
      <c r="AQ862" s="29"/>
      <c r="AR862" s="29"/>
      <c r="AS862" s="29"/>
      <c r="AT862" s="29"/>
      <c r="AU862" s="29"/>
      <c r="AV862" s="0" t="n">
        <v>1</v>
      </c>
      <c r="AW862" s="24" t="e">
        <f aca="false">REPLACE(INDEX(GroupVertices[group], MATCH(Edges[[#this row],[vertex 1]],GroupVertices[vertex],0)),1,1,"")</f>
        <v>#VALUE!</v>
      </c>
      <c r="AX862" s="24" t="e">
        <f aca="false">REPLACE(INDEX(GroupVertices[group], MATCH(Edges[[#this row],[vertex 2]],GroupVertices[vertex],0)),1,1,"")</f>
        <v>#VALUE!</v>
      </c>
      <c r="AY862" s="25"/>
      <c r="AZ862" s="26"/>
      <c r="BA862" s="25"/>
      <c r="BB862" s="26"/>
      <c r="BC862" s="25"/>
      <c r="BD862" s="26"/>
      <c r="BE862" s="25"/>
      <c r="BF862" s="26"/>
      <c r="BG862" s="25"/>
    </row>
    <row r="863" customFormat="false" ht="15" hidden="false" customHeight="false" outlineLevel="0" collapsed="false">
      <c r="A863" s="15" t="s">
        <v>3195</v>
      </c>
      <c r="B863" s="15" t="s">
        <v>2046</v>
      </c>
      <c r="C863" s="16" t="s">
        <v>66</v>
      </c>
      <c r="D863" s="17" t="n">
        <v>3</v>
      </c>
      <c r="E863" s="16" t="s">
        <v>67</v>
      </c>
      <c r="F863" s="18" t="n">
        <v>32</v>
      </c>
      <c r="G863" s="16"/>
      <c r="H863" s="19"/>
      <c r="I863" s="7"/>
      <c r="J863" s="7"/>
      <c r="K863" s="8" t="s">
        <v>68</v>
      </c>
      <c r="L863" s="20" t="n">
        <v>863</v>
      </c>
      <c r="M863" s="20"/>
      <c r="N863" s="10"/>
      <c r="O863" s="27" t="s">
        <v>69</v>
      </c>
      <c r="P863" s="28" t="n">
        <v>42711.4430787037</v>
      </c>
      <c r="Q863" s="27" t="s">
        <v>2042</v>
      </c>
      <c r="R863" s="27"/>
      <c r="S863" s="27"/>
      <c r="T863" s="27"/>
      <c r="U863" s="28" t="n">
        <v>42711.4430787037</v>
      </c>
      <c r="V863" s="23" t="s">
        <v>3196</v>
      </c>
      <c r="W863" s="27"/>
      <c r="X863" s="27"/>
      <c r="Y863" s="27" t="s">
        <v>3197</v>
      </c>
      <c r="Z863" s="27"/>
      <c r="AA863" s="29" t="inlineStr">
        <f aca="false">FALSE()</f>
        <is>
          <t/>
        </is>
      </c>
      <c r="AB863" s="29" t="n">
        <v>0</v>
      </c>
      <c r="AC863" s="29"/>
      <c r="AD863" s="29" t="inlineStr">
        <f aca="false">FALSE()</f>
        <is>
          <t/>
        </is>
      </c>
      <c r="AE863" s="29" t="s">
        <v>75</v>
      </c>
      <c r="AF863" s="29"/>
      <c r="AG863" s="29"/>
      <c r="AH863" s="29" t="inlineStr">
        <f aca="false">FALSE()</f>
        <is>
          <t/>
        </is>
      </c>
      <c r="AI863" s="29" t="n">
        <v>7</v>
      </c>
      <c r="AJ863" s="29" t="s">
        <v>2045</v>
      </c>
      <c r="AK863" s="29" t="s">
        <v>76</v>
      </c>
      <c r="AL863" s="29" t="inlineStr">
        <f aca="false">FALSE()</f>
        <is>
          <t/>
        </is>
      </c>
      <c r="AM863" s="29" t="s">
        <v>2045</v>
      </c>
      <c r="AN863" s="29"/>
      <c r="AO863" s="29"/>
      <c r="AP863" s="29"/>
      <c r="AQ863" s="29"/>
      <c r="AR863" s="29"/>
      <c r="AS863" s="29"/>
      <c r="AT863" s="29"/>
      <c r="AU863" s="29"/>
      <c r="AV863" s="0" t="n">
        <v>1</v>
      </c>
      <c r="AW863" s="24" t="e">
        <f aca="false">REPLACE(INDEX(GroupVertices[group], MATCH(Edges[[#this row],[vertex 1]],GroupVertices[vertex],0)),1,1,"")</f>
        <v>#VALUE!</v>
      </c>
      <c r="AX863" s="24" t="e">
        <f aca="false">REPLACE(INDEX(GroupVertices[group], MATCH(Edges[[#this row],[vertex 2]],GroupVertices[vertex],0)),1,1,"")</f>
        <v>#VALUE!</v>
      </c>
      <c r="AY863" s="25" t="n">
        <v>2</v>
      </c>
      <c r="AZ863" s="26" t="n">
        <v>10</v>
      </c>
      <c r="BA863" s="25" t="n">
        <v>0</v>
      </c>
      <c r="BB863" s="26" t="n">
        <v>0</v>
      </c>
      <c r="BC863" s="25" t="n">
        <v>0</v>
      </c>
      <c r="BD863" s="26" t="n">
        <v>0</v>
      </c>
      <c r="BE863" s="25" t="n">
        <v>18</v>
      </c>
      <c r="BF863" s="26" t="n">
        <v>90</v>
      </c>
      <c r="BG863" s="25" t="n">
        <v>20</v>
      </c>
    </row>
    <row r="864" customFormat="false" ht="15" hidden="false" customHeight="false" outlineLevel="0" collapsed="false">
      <c r="A864" s="15" t="s">
        <v>3198</v>
      </c>
      <c r="B864" s="15" t="s">
        <v>3198</v>
      </c>
      <c r="C864" s="16" t="s">
        <v>3199</v>
      </c>
      <c r="D864" s="17" t="n">
        <v>10</v>
      </c>
      <c r="E864" s="16" t="s">
        <v>243</v>
      </c>
      <c r="F864" s="18" t="n">
        <v>22.4210526315789</v>
      </c>
      <c r="G864" s="16"/>
      <c r="H864" s="19"/>
      <c r="I864" s="7"/>
      <c r="J864" s="7"/>
      <c r="K864" s="8" t="s">
        <v>68</v>
      </c>
      <c r="L864" s="20" t="n">
        <v>864</v>
      </c>
      <c r="M864" s="20"/>
      <c r="N864" s="10"/>
      <c r="O864" s="27" t="s">
        <v>21</v>
      </c>
      <c r="P864" s="28" t="n">
        <v>42702.2773842593</v>
      </c>
      <c r="Q864" s="27" t="s">
        <v>3200</v>
      </c>
      <c r="R864" s="23" t="s">
        <v>3201</v>
      </c>
      <c r="S864" s="27" t="s">
        <v>88</v>
      </c>
      <c r="T864" s="27"/>
      <c r="U864" s="28" t="n">
        <v>42702.2773842593</v>
      </c>
      <c r="V864" s="23" t="s">
        <v>3202</v>
      </c>
      <c r="W864" s="27" t="n">
        <v>2.45693221</v>
      </c>
      <c r="X864" s="27" t="n">
        <v>102.17204686</v>
      </c>
      <c r="Y864" s="27" t="s">
        <v>3203</v>
      </c>
      <c r="Z864" s="27"/>
      <c r="AA864" s="29" t="inlineStr">
        <f aca="false">FALSE()</f>
        <is>
          <t/>
        </is>
      </c>
      <c r="AB864" s="29" t="n">
        <v>0</v>
      </c>
      <c r="AC864" s="29"/>
      <c r="AD864" s="29" t="inlineStr">
        <f aca="false">FALSE()</f>
        <is>
          <t/>
        </is>
      </c>
      <c r="AE864" s="29" t="s">
        <v>75</v>
      </c>
      <c r="AF864" s="29"/>
      <c r="AG864" s="29"/>
      <c r="AH864" s="29" t="inlineStr">
        <f aca="false">FALSE()</f>
        <is>
          <t/>
        </is>
      </c>
      <c r="AI864" s="29" t="n">
        <v>0</v>
      </c>
      <c r="AJ864" s="29"/>
      <c r="AK864" s="29" t="s">
        <v>91</v>
      </c>
      <c r="AL864" s="29" t="inlineStr">
        <f aca="false">FALSE()</f>
        <is>
          <t/>
        </is>
      </c>
      <c r="AM864" s="29" t="s">
        <v>3203</v>
      </c>
      <c r="AN864" s="30" t="s">
        <v>97</v>
      </c>
      <c r="AO864" s="29" t="s">
        <v>98</v>
      </c>
      <c r="AP864" s="29" t="s">
        <v>99</v>
      </c>
      <c r="AQ864" s="29" t="s">
        <v>100</v>
      </c>
      <c r="AR864" s="29" t="s">
        <v>101</v>
      </c>
      <c r="AS864" s="29" t="s">
        <v>102</v>
      </c>
      <c r="AT864" s="29" t="s">
        <v>103</v>
      </c>
      <c r="AU864" s="23" t="s">
        <v>104</v>
      </c>
      <c r="AV864" s="0" t="n">
        <v>8</v>
      </c>
      <c r="AW864" s="24" t="e">
        <f aca="false">REPLACE(INDEX(GroupVertices[group], MATCH(Edges[[#this row],[vertex 1]],GroupVertices[vertex],0)),1,1,"")</f>
        <v>#VALUE!</v>
      </c>
      <c r="AX864" s="24" t="e">
        <f aca="false">REPLACE(INDEX(GroupVertices[group], MATCH(Edges[[#this row],[vertex 2]],GroupVertices[vertex],0)),1,1,"")</f>
        <v>#VALUE!</v>
      </c>
      <c r="AY864" s="25" t="n">
        <v>0</v>
      </c>
      <c r="AZ864" s="26" t="n">
        <v>0</v>
      </c>
      <c r="BA864" s="25" t="n">
        <v>0</v>
      </c>
      <c r="BB864" s="26" t="n">
        <v>0</v>
      </c>
      <c r="BC864" s="25" t="n">
        <v>0</v>
      </c>
      <c r="BD864" s="26" t="n">
        <v>0</v>
      </c>
      <c r="BE864" s="25" t="n">
        <v>13</v>
      </c>
      <c r="BF864" s="26" t="n">
        <v>100</v>
      </c>
      <c r="BG864" s="25" t="n">
        <v>13</v>
      </c>
    </row>
    <row r="865" customFormat="false" ht="15" hidden="false" customHeight="false" outlineLevel="0" collapsed="false">
      <c r="A865" s="15" t="s">
        <v>3198</v>
      </c>
      <c r="B865" s="15" t="s">
        <v>3198</v>
      </c>
      <c r="C865" s="16" t="s">
        <v>3199</v>
      </c>
      <c r="D865" s="17" t="n">
        <v>10</v>
      </c>
      <c r="E865" s="16" t="s">
        <v>243</v>
      </c>
      <c r="F865" s="18" t="n">
        <v>22.4210526315789</v>
      </c>
      <c r="G865" s="16"/>
      <c r="H865" s="19"/>
      <c r="I865" s="7"/>
      <c r="J865" s="7"/>
      <c r="K865" s="8" t="s">
        <v>68</v>
      </c>
      <c r="L865" s="20" t="n">
        <v>865</v>
      </c>
      <c r="M865" s="20"/>
      <c r="N865" s="10"/>
      <c r="O865" s="27" t="s">
        <v>21</v>
      </c>
      <c r="P865" s="28" t="n">
        <v>42703.0228125</v>
      </c>
      <c r="Q865" s="27" t="s">
        <v>3204</v>
      </c>
      <c r="R865" s="23" t="s">
        <v>3205</v>
      </c>
      <c r="S865" s="27" t="s">
        <v>88</v>
      </c>
      <c r="T865" s="27"/>
      <c r="U865" s="28" t="n">
        <v>42703.0228125</v>
      </c>
      <c r="V865" s="23" t="s">
        <v>3206</v>
      </c>
      <c r="W865" s="27" t="n">
        <v>2.45693221</v>
      </c>
      <c r="X865" s="27" t="n">
        <v>102.17204686</v>
      </c>
      <c r="Y865" s="27" t="s">
        <v>3207</v>
      </c>
      <c r="Z865" s="27"/>
      <c r="AA865" s="29" t="inlineStr">
        <f aca="false">FALSE()</f>
        <is>
          <t/>
        </is>
      </c>
      <c r="AB865" s="29" t="n">
        <v>0</v>
      </c>
      <c r="AC865" s="29"/>
      <c r="AD865" s="29" t="inlineStr">
        <f aca="false">FALSE()</f>
        <is>
          <t/>
        </is>
      </c>
      <c r="AE865" s="29" t="s">
        <v>75</v>
      </c>
      <c r="AF865" s="29"/>
      <c r="AG865" s="29"/>
      <c r="AH865" s="29" t="inlineStr">
        <f aca="false">FALSE()</f>
        <is>
          <t/>
        </is>
      </c>
      <c r="AI865" s="29" t="n">
        <v>0</v>
      </c>
      <c r="AJ865" s="29"/>
      <c r="AK865" s="29" t="s">
        <v>91</v>
      </c>
      <c r="AL865" s="29" t="inlineStr">
        <f aca="false">FALSE()</f>
        <is>
          <t/>
        </is>
      </c>
      <c r="AM865" s="29" t="s">
        <v>3207</v>
      </c>
      <c r="AN865" s="30" t="s">
        <v>97</v>
      </c>
      <c r="AO865" s="29" t="s">
        <v>98</v>
      </c>
      <c r="AP865" s="29" t="s">
        <v>99</v>
      </c>
      <c r="AQ865" s="29" t="s">
        <v>100</v>
      </c>
      <c r="AR865" s="29" t="s">
        <v>101</v>
      </c>
      <c r="AS865" s="29" t="s">
        <v>102</v>
      </c>
      <c r="AT865" s="29" t="s">
        <v>103</v>
      </c>
      <c r="AU865" s="23" t="s">
        <v>104</v>
      </c>
      <c r="AV865" s="0" t="n">
        <v>8</v>
      </c>
      <c r="AW865" s="24" t="e">
        <f aca="false">REPLACE(INDEX(GroupVertices[group], MATCH(Edges[[#this row],[vertex 1]],GroupVertices[vertex],0)),1,1,"")</f>
        <v>#VALUE!</v>
      </c>
      <c r="AX865" s="24" t="e">
        <f aca="false">REPLACE(INDEX(GroupVertices[group], MATCH(Edges[[#this row],[vertex 2]],GroupVertices[vertex],0)),1,1,"")</f>
        <v>#VALUE!</v>
      </c>
      <c r="AY865" s="25" t="n">
        <v>0</v>
      </c>
      <c r="AZ865" s="26" t="n">
        <v>0</v>
      </c>
      <c r="BA865" s="25" t="n">
        <v>0</v>
      </c>
      <c r="BB865" s="26" t="n">
        <v>0</v>
      </c>
      <c r="BC865" s="25" t="n">
        <v>0</v>
      </c>
      <c r="BD865" s="26" t="n">
        <v>0</v>
      </c>
      <c r="BE865" s="25" t="n">
        <v>13</v>
      </c>
      <c r="BF865" s="26" t="n">
        <v>100</v>
      </c>
      <c r="BG865" s="25" t="n">
        <v>13</v>
      </c>
    </row>
    <row r="866" customFormat="false" ht="15" hidden="false" customHeight="false" outlineLevel="0" collapsed="false">
      <c r="A866" s="15" t="s">
        <v>3198</v>
      </c>
      <c r="B866" s="15" t="s">
        <v>3198</v>
      </c>
      <c r="C866" s="16" t="s">
        <v>3199</v>
      </c>
      <c r="D866" s="17" t="n">
        <v>10</v>
      </c>
      <c r="E866" s="16" t="s">
        <v>243</v>
      </c>
      <c r="F866" s="18" t="n">
        <v>22.4210526315789</v>
      </c>
      <c r="G866" s="16"/>
      <c r="H866" s="19"/>
      <c r="I866" s="7"/>
      <c r="J866" s="7"/>
      <c r="K866" s="8" t="s">
        <v>68</v>
      </c>
      <c r="L866" s="20" t="n">
        <v>866</v>
      </c>
      <c r="M866" s="20"/>
      <c r="N866" s="10"/>
      <c r="O866" s="27" t="s">
        <v>21</v>
      </c>
      <c r="P866" s="28" t="n">
        <v>42705.2468055556</v>
      </c>
      <c r="Q866" s="27" t="s">
        <v>3208</v>
      </c>
      <c r="R866" s="23" t="s">
        <v>3209</v>
      </c>
      <c r="S866" s="27" t="s">
        <v>88</v>
      </c>
      <c r="T866" s="27"/>
      <c r="U866" s="28" t="n">
        <v>42705.2468055556</v>
      </c>
      <c r="V866" s="23" t="s">
        <v>3210</v>
      </c>
      <c r="W866" s="27" t="n">
        <v>2.45693221</v>
      </c>
      <c r="X866" s="27" t="n">
        <v>102.17204686</v>
      </c>
      <c r="Y866" s="27" t="s">
        <v>3211</v>
      </c>
      <c r="Z866" s="27"/>
      <c r="AA866" s="29" t="inlineStr">
        <f aca="false">FALSE()</f>
        <is>
          <t/>
        </is>
      </c>
      <c r="AB866" s="29" t="n">
        <v>0</v>
      </c>
      <c r="AC866" s="29"/>
      <c r="AD866" s="29" t="inlineStr">
        <f aca="false">FALSE()</f>
        <is>
          <t/>
        </is>
      </c>
      <c r="AE866" s="29" t="s">
        <v>75</v>
      </c>
      <c r="AF866" s="29"/>
      <c r="AG866" s="29"/>
      <c r="AH866" s="29" t="inlineStr">
        <f aca="false">FALSE()</f>
        <is>
          <t/>
        </is>
      </c>
      <c r="AI866" s="29" t="n">
        <v>0</v>
      </c>
      <c r="AJ866" s="29"/>
      <c r="AK866" s="29" t="s">
        <v>91</v>
      </c>
      <c r="AL866" s="29" t="inlineStr">
        <f aca="false">FALSE()</f>
        <is>
          <t/>
        </is>
      </c>
      <c r="AM866" s="29" t="s">
        <v>3211</v>
      </c>
      <c r="AN866" s="30" t="s">
        <v>97</v>
      </c>
      <c r="AO866" s="29" t="s">
        <v>98</v>
      </c>
      <c r="AP866" s="29" t="s">
        <v>99</v>
      </c>
      <c r="AQ866" s="29" t="s">
        <v>100</v>
      </c>
      <c r="AR866" s="29" t="s">
        <v>101</v>
      </c>
      <c r="AS866" s="29" t="s">
        <v>102</v>
      </c>
      <c r="AT866" s="29" t="s">
        <v>103</v>
      </c>
      <c r="AU866" s="23" t="s">
        <v>104</v>
      </c>
      <c r="AV866" s="0" t="n">
        <v>8</v>
      </c>
      <c r="AW866" s="24" t="e">
        <f aca="false">REPLACE(INDEX(GroupVertices[group], MATCH(Edges[[#this row],[vertex 1]],GroupVertices[vertex],0)),1,1,"")</f>
        <v>#VALUE!</v>
      </c>
      <c r="AX866" s="24" t="e">
        <f aca="false">REPLACE(INDEX(GroupVertices[group], MATCH(Edges[[#this row],[vertex 2]],GroupVertices[vertex],0)),1,1,"")</f>
        <v>#VALUE!</v>
      </c>
      <c r="AY866" s="25" t="n">
        <v>0</v>
      </c>
      <c r="AZ866" s="26" t="n">
        <v>0</v>
      </c>
      <c r="BA866" s="25" t="n">
        <v>0</v>
      </c>
      <c r="BB866" s="26" t="n">
        <v>0</v>
      </c>
      <c r="BC866" s="25" t="n">
        <v>0</v>
      </c>
      <c r="BD866" s="26" t="n">
        <v>0</v>
      </c>
      <c r="BE866" s="25" t="n">
        <v>13</v>
      </c>
      <c r="BF866" s="26" t="n">
        <v>100</v>
      </c>
      <c r="BG866" s="25" t="n">
        <v>13</v>
      </c>
    </row>
    <row r="867" customFormat="false" ht="15" hidden="false" customHeight="false" outlineLevel="0" collapsed="false">
      <c r="A867" s="15" t="s">
        <v>3198</v>
      </c>
      <c r="B867" s="15" t="s">
        <v>3198</v>
      </c>
      <c r="C867" s="16" t="s">
        <v>3199</v>
      </c>
      <c r="D867" s="17" t="n">
        <v>10</v>
      </c>
      <c r="E867" s="16" t="s">
        <v>243</v>
      </c>
      <c r="F867" s="18" t="n">
        <v>22.4210526315789</v>
      </c>
      <c r="G867" s="16"/>
      <c r="H867" s="19"/>
      <c r="I867" s="7"/>
      <c r="J867" s="7"/>
      <c r="K867" s="8" t="s">
        <v>68</v>
      </c>
      <c r="L867" s="20" t="n">
        <v>867</v>
      </c>
      <c r="M867" s="20"/>
      <c r="N867" s="10"/>
      <c r="O867" s="27" t="s">
        <v>21</v>
      </c>
      <c r="P867" s="28" t="n">
        <v>42706.0675578704</v>
      </c>
      <c r="Q867" s="27" t="s">
        <v>3212</v>
      </c>
      <c r="R867" s="23" t="s">
        <v>3213</v>
      </c>
      <c r="S867" s="27" t="s">
        <v>88</v>
      </c>
      <c r="T867" s="27"/>
      <c r="U867" s="28" t="n">
        <v>42706.0675578704</v>
      </c>
      <c r="V867" s="23" t="s">
        <v>3214</v>
      </c>
      <c r="W867" s="27" t="n">
        <v>2.45693221</v>
      </c>
      <c r="X867" s="27" t="n">
        <v>102.17204686</v>
      </c>
      <c r="Y867" s="27" t="s">
        <v>3215</v>
      </c>
      <c r="Z867" s="27"/>
      <c r="AA867" s="29" t="inlineStr">
        <f aca="false">FALSE()</f>
        <is>
          <t/>
        </is>
      </c>
      <c r="AB867" s="29" t="n">
        <v>0</v>
      </c>
      <c r="AC867" s="29"/>
      <c r="AD867" s="29" t="inlineStr">
        <f aca="false">FALSE()</f>
        <is>
          <t/>
        </is>
      </c>
      <c r="AE867" s="29" t="s">
        <v>75</v>
      </c>
      <c r="AF867" s="29"/>
      <c r="AG867" s="29"/>
      <c r="AH867" s="29" t="inlineStr">
        <f aca="false">FALSE()</f>
        <is>
          <t/>
        </is>
      </c>
      <c r="AI867" s="29" t="n">
        <v>0</v>
      </c>
      <c r="AJ867" s="29"/>
      <c r="AK867" s="29" t="s">
        <v>91</v>
      </c>
      <c r="AL867" s="29" t="inlineStr">
        <f aca="false">FALSE()</f>
        <is>
          <t/>
        </is>
      </c>
      <c r="AM867" s="29" t="s">
        <v>3215</v>
      </c>
      <c r="AN867" s="30" t="s">
        <v>97</v>
      </c>
      <c r="AO867" s="29" t="s">
        <v>98</v>
      </c>
      <c r="AP867" s="29" t="s">
        <v>99</v>
      </c>
      <c r="AQ867" s="29" t="s">
        <v>100</v>
      </c>
      <c r="AR867" s="29" t="s">
        <v>101</v>
      </c>
      <c r="AS867" s="29" t="s">
        <v>102</v>
      </c>
      <c r="AT867" s="29" t="s">
        <v>103</v>
      </c>
      <c r="AU867" s="23" t="s">
        <v>104</v>
      </c>
      <c r="AV867" s="0" t="n">
        <v>8</v>
      </c>
      <c r="AW867" s="24" t="e">
        <f aca="false">REPLACE(INDEX(GroupVertices[group], MATCH(Edges[[#this row],[vertex 1]],GroupVertices[vertex],0)),1,1,"")</f>
        <v>#VALUE!</v>
      </c>
      <c r="AX867" s="24" t="e">
        <f aca="false">REPLACE(INDEX(GroupVertices[group], MATCH(Edges[[#this row],[vertex 2]],GroupVertices[vertex],0)),1,1,"")</f>
        <v>#VALUE!</v>
      </c>
      <c r="AY867" s="25" t="n">
        <v>0</v>
      </c>
      <c r="AZ867" s="26" t="n">
        <v>0</v>
      </c>
      <c r="BA867" s="25" t="n">
        <v>0</v>
      </c>
      <c r="BB867" s="26" t="n">
        <v>0</v>
      </c>
      <c r="BC867" s="25" t="n">
        <v>0</v>
      </c>
      <c r="BD867" s="26" t="n">
        <v>0</v>
      </c>
      <c r="BE867" s="25" t="n">
        <v>13</v>
      </c>
      <c r="BF867" s="26" t="n">
        <v>100</v>
      </c>
      <c r="BG867" s="25" t="n">
        <v>13</v>
      </c>
    </row>
    <row r="868" customFormat="false" ht="15" hidden="false" customHeight="false" outlineLevel="0" collapsed="false">
      <c r="A868" s="15" t="s">
        <v>3198</v>
      </c>
      <c r="B868" s="15" t="s">
        <v>3198</v>
      </c>
      <c r="C868" s="16" t="s">
        <v>3199</v>
      </c>
      <c r="D868" s="17" t="n">
        <v>10</v>
      </c>
      <c r="E868" s="16" t="s">
        <v>243</v>
      </c>
      <c r="F868" s="18" t="n">
        <v>22.4210526315789</v>
      </c>
      <c r="G868" s="16"/>
      <c r="H868" s="19"/>
      <c r="I868" s="7"/>
      <c r="J868" s="7"/>
      <c r="K868" s="8" t="s">
        <v>68</v>
      </c>
      <c r="L868" s="20" t="n">
        <v>868</v>
      </c>
      <c r="M868" s="20"/>
      <c r="N868" s="10"/>
      <c r="O868" s="27" t="s">
        <v>21</v>
      </c>
      <c r="P868" s="28" t="n">
        <v>42706.5800925926</v>
      </c>
      <c r="Q868" s="27" t="s">
        <v>3216</v>
      </c>
      <c r="R868" s="23" t="s">
        <v>3217</v>
      </c>
      <c r="S868" s="27" t="s">
        <v>88</v>
      </c>
      <c r="T868" s="27"/>
      <c r="U868" s="28" t="n">
        <v>42706.5800925926</v>
      </c>
      <c r="V868" s="23" t="s">
        <v>3218</v>
      </c>
      <c r="W868" s="27" t="n">
        <v>2.45693221</v>
      </c>
      <c r="X868" s="27" t="n">
        <v>102.17204686</v>
      </c>
      <c r="Y868" s="27" t="s">
        <v>3219</v>
      </c>
      <c r="Z868" s="27"/>
      <c r="AA868" s="29" t="inlineStr">
        <f aca="false">FALSE()</f>
        <is>
          <t/>
        </is>
      </c>
      <c r="AB868" s="29" t="n">
        <v>0</v>
      </c>
      <c r="AC868" s="29"/>
      <c r="AD868" s="29" t="inlineStr">
        <f aca="false">FALSE()</f>
        <is>
          <t/>
        </is>
      </c>
      <c r="AE868" s="29" t="s">
        <v>75</v>
      </c>
      <c r="AF868" s="29"/>
      <c r="AG868" s="29"/>
      <c r="AH868" s="29" t="inlineStr">
        <f aca="false">FALSE()</f>
        <is>
          <t/>
        </is>
      </c>
      <c r="AI868" s="29" t="n">
        <v>0</v>
      </c>
      <c r="AJ868" s="29"/>
      <c r="AK868" s="29" t="s">
        <v>91</v>
      </c>
      <c r="AL868" s="29" t="inlineStr">
        <f aca="false">FALSE()</f>
        <is>
          <t/>
        </is>
      </c>
      <c r="AM868" s="29" t="s">
        <v>3219</v>
      </c>
      <c r="AN868" s="30" t="s">
        <v>97</v>
      </c>
      <c r="AO868" s="29" t="s">
        <v>98</v>
      </c>
      <c r="AP868" s="29" t="s">
        <v>99</v>
      </c>
      <c r="AQ868" s="29" t="s">
        <v>100</v>
      </c>
      <c r="AR868" s="29" t="s">
        <v>101</v>
      </c>
      <c r="AS868" s="29" t="s">
        <v>102</v>
      </c>
      <c r="AT868" s="29" t="s">
        <v>103</v>
      </c>
      <c r="AU868" s="23" t="s">
        <v>104</v>
      </c>
      <c r="AV868" s="0" t="n">
        <v>8</v>
      </c>
      <c r="AW868" s="24" t="e">
        <f aca="false">REPLACE(INDEX(GroupVertices[group], MATCH(Edges[[#this row],[vertex 1]],GroupVertices[vertex],0)),1,1,"")</f>
        <v>#VALUE!</v>
      </c>
      <c r="AX868" s="24" t="e">
        <f aca="false">REPLACE(INDEX(GroupVertices[group], MATCH(Edges[[#this row],[vertex 2]],GroupVertices[vertex],0)),1,1,"")</f>
        <v>#VALUE!</v>
      </c>
      <c r="AY868" s="25" t="n">
        <v>0</v>
      </c>
      <c r="AZ868" s="26" t="n">
        <v>0</v>
      </c>
      <c r="BA868" s="25" t="n">
        <v>0</v>
      </c>
      <c r="BB868" s="26" t="n">
        <v>0</v>
      </c>
      <c r="BC868" s="25" t="n">
        <v>0</v>
      </c>
      <c r="BD868" s="26" t="n">
        <v>0</v>
      </c>
      <c r="BE868" s="25" t="n">
        <v>13</v>
      </c>
      <c r="BF868" s="26" t="n">
        <v>100</v>
      </c>
      <c r="BG868" s="25" t="n">
        <v>13</v>
      </c>
    </row>
    <row r="869" customFormat="false" ht="15" hidden="false" customHeight="false" outlineLevel="0" collapsed="false">
      <c r="A869" s="15" t="s">
        <v>3198</v>
      </c>
      <c r="B869" s="15" t="s">
        <v>3198</v>
      </c>
      <c r="C869" s="16" t="s">
        <v>3199</v>
      </c>
      <c r="D869" s="17" t="n">
        <v>10</v>
      </c>
      <c r="E869" s="16" t="s">
        <v>243</v>
      </c>
      <c r="F869" s="18" t="n">
        <v>22.4210526315789</v>
      </c>
      <c r="G869" s="16"/>
      <c r="H869" s="19"/>
      <c r="I869" s="7"/>
      <c r="J869" s="7"/>
      <c r="K869" s="8" t="s">
        <v>68</v>
      </c>
      <c r="L869" s="20" t="n">
        <v>869</v>
      </c>
      <c r="M869" s="20"/>
      <c r="N869" s="10"/>
      <c r="O869" s="27" t="s">
        <v>21</v>
      </c>
      <c r="P869" s="28" t="n">
        <v>42709.0268981481</v>
      </c>
      <c r="Q869" s="27" t="s">
        <v>3220</v>
      </c>
      <c r="R869" s="23" t="s">
        <v>3221</v>
      </c>
      <c r="S869" s="27" t="s">
        <v>88</v>
      </c>
      <c r="T869" s="27"/>
      <c r="U869" s="28" t="n">
        <v>42709.0268981481</v>
      </c>
      <c r="V869" s="23" t="s">
        <v>3222</v>
      </c>
      <c r="W869" s="27" t="n">
        <v>2.45693221</v>
      </c>
      <c r="X869" s="27" t="n">
        <v>102.17204686</v>
      </c>
      <c r="Y869" s="27" t="s">
        <v>3223</v>
      </c>
      <c r="Z869" s="27"/>
      <c r="AA869" s="29" t="inlineStr">
        <f aca="false">FALSE()</f>
        <is>
          <t/>
        </is>
      </c>
      <c r="AB869" s="29" t="n">
        <v>0</v>
      </c>
      <c r="AC869" s="29"/>
      <c r="AD869" s="29" t="inlineStr">
        <f aca="false">FALSE()</f>
        <is>
          <t/>
        </is>
      </c>
      <c r="AE869" s="29" t="s">
        <v>75</v>
      </c>
      <c r="AF869" s="29"/>
      <c r="AG869" s="29"/>
      <c r="AH869" s="29" t="inlineStr">
        <f aca="false">FALSE()</f>
        <is>
          <t/>
        </is>
      </c>
      <c r="AI869" s="29" t="n">
        <v>0</v>
      </c>
      <c r="AJ869" s="29"/>
      <c r="AK869" s="29" t="s">
        <v>91</v>
      </c>
      <c r="AL869" s="29" t="inlineStr">
        <f aca="false">FALSE()</f>
        <is>
          <t/>
        </is>
      </c>
      <c r="AM869" s="29" t="s">
        <v>3223</v>
      </c>
      <c r="AN869" s="30" t="s">
        <v>97</v>
      </c>
      <c r="AO869" s="29" t="s">
        <v>98</v>
      </c>
      <c r="AP869" s="29" t="s">
        <v>99</v>
      </c>
      <c r="AQ869" s="29" t="s">
        <v>100</v>
      </c>
      <c r="AR869" s="29" t="s">
        <v>101</v>
      </c>
      <c r="AS869" s="29" t="s">
        <v>102</v>
      </c>
      <c r="AT869" s="29" t="s">
        <v>103</v>
      </c>
      <c r="AU869" s="23" t="s">
        <v>104</v>
      </c>
      <c r="AV869" s="0" t="n">
        <v>8</v>
      </c>
      <c r="AW869" s="24" t="e">
        <f aca="false">REPLACE(INDEX(GroupVertices[group], MATCH(Edges[[#this row],[vertex 1]],GroupVertices[vertex],0)),1,1,"")</f>
        <v>#VALUE!</v>
      </c>
      <c r="AX869" s="24" t="e">
        <f aca="false">REPLACE(INDEX(GroupVertices[group], MATCH(Edges[[#this row],[vertex 2]],GroupVertices[vertex],0)),1,1,"")</f>
        <v>#VALUE!</v>
      </c>
      <c r="AY869" s="25" t="n">
        <v>0</v>
      </c>
      <c r="AZ869" s="26" t="n">
        <v>0</v>
      </c>
      <c r="BA869" s="25" t="n">
        <v>0</v>
      </c>
      <c r="BB869" s="26" t="n">
        <v>0</v>
      </c>
      <c r="BC869" s="25" t="n">
        <v>0</v>
      </c>
      <c r="BD869" s="26" t="n">
        <v>0</v>
      </c>
      <c r="BE869" s="25" t="n">
        <v>13</v>
      </c>
      <c r="BF869" s="26" t="n">
        <v>100</v>
      </c>
      <c r="BG869" s="25" t="n">
        <v>13</v>
      </c>
    </row>
    <row r="870" customFormat="false" ht="15" hidden="false" customHeight="false" outlineLevel="0" collapsed="false">
      <c r="A870" s="15" t="s">
        <v>3198</v>
      </c>
      <c r="B870" s="15" t="s">
        <v>3198</v>
      </c>
      <c r="C870" s="16" t="s">
        <v>3199</v>
      </c>
      <c r="D870" s="17" t="n">
        <v>10</v>
      </c>
      <c r="E870" s="16" t="s">
        <v>243</v>
      </c>
      <c r="F870" s="18" t="n">
        <v>22.4210526315789</v>
      </c>
      <c r="G870" s="16"/>
      <c r="H870" s="19"/>
      <c r="I870" s="7"/>
      <c r="J870" s="7"/>
      <c r="K870" s="8" t="s">
        <v>68</v>
      </c>
      <c r="L870" s="20" t="n">
        <v>870</v>
      </c>
      <c r="M870" s="20"/>
      <c r="N870" s="10"/>
      <c r="O870" s="27" t="s">
        <v>21</v>
      </c>
      <c r="P870" s="28" t="n">
        <v>42710.3084490741</v>
      </c>
      <c r="Q870" s="27" t="s">
        <v>3224</v>
      </c>
      <c r="R870" s="23" t="s">
        <v>3225</v>
      </c>
      <c r="S870" s="27" t="s">
        <v>88</v>
      </c>
      <c r="T870" s="27"/>
      <c r="U870" s="28" t="n">
        <v>42710.3084490741</v>
      </c>
      <c r="V870" s="23" t="s">
        <v>3226</v>
      </c>
      <c r="W870" s="27" t="n">
        <v>2.45693221</v>
      </c>
      <c r="X870" s="27" t="n">
        <v>102.17204686</v>
      </c>
      <c r="Y870" s="27" t="s">
        <v>3227</v>
      </c>
      <c r="Z870" s="27"/>
      <c r="AA870" s="29" t="inlineStr">
        <f aca="false">FALSE()</f>
        <is>
          <t/>
        </is>
      </c>
      <c r="AB870" s="29" t="n">
        <v>0</v>
      </c>
      <c r="AC870" s="29"/>
      <c r="AD870" s="29" t="inlineStr">
        <f aca="false">FALSE()</f>
        <is>
          <t/>
        </is>
      </c>
      <c r="AE870" s="29" t="s">
        <v>75</v>
      </c>
      <c r="AF870" s="29"/>
      <c r="AG870" s="29"/>
      <c r="AH870" s="29" t="inlineStr">
        <f aca="false">FALSE()</f>
        <is>
          <t/>
        </is>
      </c>
      <c r="AI870" s="29" t="n">
        <v>0</v>
      </c>
      <c r="AJ870" s="29"/>
      <c r="AK870" s="29" t="s">
        <v>91</v>
      </c>
      <c r="AL870" s="29" t="inlineStr">
        <f aca="false">FALSE()</f>
        <is>
          <t/>
        </is>
      </c>
      <c r="AM870" s="29" t="s">
        <v>3227</v>
      </c>
      <c r="AN870" s="30" t="s">
        <v>97</v>
      </c>
      <c r="AO870" s="29" t="s">
        <v>98</v>
      </c>
      <c r="AP870" s="29" t="s">
        <v>99</v>
      </c>
      <c r="AQ870" s="29" t="s">
        <v>100</v>
      </c>
      <c r="AR870" s="29" t="s">
        <v>101</v>
      </c>
      <c r="AS870" s="29" t="s">
        <v>102</v>
      </c>
      <c r="AT870" s="29" t="s">
        <v>103</v>
      </c>
      <c r="AU870" s="23" t="s">
        <v>104</v>
      </c>
      <c r="AV870" s="0" t="n">
        <v>8</v>
      </c>
      <c r="AW870" s="24" t="e">
        <f aca="false">REPLACE(INDEX(GroupVertices[group], MATCH(Edges[[#this row],[vertex 1]],GroupVertices[vertex],0)),1,1,"")</f>
        <v>#VALUE!</v>
      </c>
      <c r="AX870" s="24" t="e">
        <f aca="false">REPLACE(INDEX(GroupVertices[group], MATCH(Edges[[#this row],[vertex 2]],GroupVertices[vertex],0)),1,1,"")</f>
        <v>#VALUE!</v>
      </c>
      <c r="AY870" s="25" t="n">
        <v>0</v>
      </c>
      <c r="AZ870" s="26" t="n">
        <v>0</v>
      </c>
      <c r="BA870" s="25" t="n">
        <v>0</v>
      </c>
      <c r="BB870" s="26" t="n">
        <v>0</v>
      </c>
      <c r="BC870" s="25" t="n">
        <v>0</v>
      </c>
      <c r="BD870" s="26" t="n">
        <v>0</v>
      </c>
      <c r="BE870" s="25" t="n">
        <v>13</v>
      </c>
      <c r="BF870" s="26" t="n">
        <v>100</v>
      </c>
      <c r="BG870" s="25" t="n">
        <v>13</v>
      </c>
    </row>
    <row r="871" customFormat="false" ht="15" hidden="false" customHeight="false" outlineLevel="0" collapsed="false">
      <c r="A871" s="15" t="s">
        <v>3198</v>
      </c>
      <c r="B871" s="15" t="s">
        <v>3198</v>
      </c>
      <c r="C871" s="16" t="s">
        <v>3199</v>
      </c>
      <c r="D871" s="17" t="n">
        <v>10</v>
      </c>
      <c r="E871" s="16" t="s">
        <v>243</v>
      </c>
      <c r="F871" s="18" t="n">
        <v>22.4210526315789</v>
      </c>
      <c r="G871" s="16"/>
      <c r="H871" s="19"/>
      <c r="I871" s="7"/>
      <c r="J871" s="7"/>
      <c r="K871" s="8" t="s">
        <v>68</v>
      </c>
      <c r="L871" s="20" t="n">
        <v>871</v>
      </c>
      <c r="M871" s="20"/>
      <c r="N871" s="10"/>
      <c r="O871" s="27" t="s">
        <v>21</v>
      </c>
      <c r="P871" s="28" t="n">
        <v>42711.5261342593</v>
      </c>
      <c r="Q871" s="27" t="s">
        <v>3228</v>
      </c>
      <c r="R871" s="23" t="s">
        <v>3229</v>
      </c>
      <c r="S871" s="27" t="s">
        <v>88</v>
      </c>
      <c r="T871" s="27"/>
      <c r="U871" s="28" t="n">
        <v>42711.5261342593</v>
      </c>
      <c r="V871" s="23" t="s">
        <v>3230</v>
      </c>
      <c r="W871" s="27" t="n">
        <v>2.45693221</v>
      </c>
      <c r="X871" s="27" t="n">
        <v>102.17204686</v>
      </c>
      <c r="Y871" s="27" t="s">
        <v>3231</v>
      </c>
      <c r="Z871" s="27"/>
      <c r="AA871" s="29" t="inlineStr">
        <f aca="false">FALSE()</f>
        <is>
          <t/>
        </is>
      </c>
      <c r="AB871" s="29" t="n">
        <v>0</v>
      </c>
      <c r="AC871" s="29"/>
      <c r="AD871" s="29" t="inlineStr">
        <f aca="false">FALSE()</f>
        <is>
          <t/>
        </is>
      </c>
      <c r="AE871" s="29" t="s">
        <v>75</v>
      </c>
      <c r="AF871" s="29"/>
      <c r="AG871" s="29"/>
      <c r="AH871" s="29" t="inlineStr">
        <f aca="false">FALSE()</f>
        <is>
          <t/>
        </is>
      </c>
      <c r="AI871" s="29" t="n">
        <v>0</v>
      </c>
      <c r="AJ871" s="29"/>
      <c r="AK871" s="29" t="s">
        <v>91</v>
      </c>
      <c r="AL871" s="29" t="inlineStr">
        <f aca="false">FALSE()</f>
        <is>
          <t/>
        </is>
      </c>
      <c r="AM871" s="29" t="s">
        <v>3231</v>
      </c>
      <c r="AN871" s="30" t="s">
        <v>97</v>
      </c>
      <c r="AO871" s="29" t="s">
        <v>98</v>
      </c>
      <c r="AP871" s="29" t="s">
        <v>99</v>
      </c>
      <c r="AQ871" s="29" t="s">
        <v>100</v>
      </c>
      <c r="AR871" s="29" t="s">
        <v>101</v>
      </c>
      <c r="AS871" s="29" t="s">
        <v>102</v>
      </c>
      <c r="AT871" s="29" t="s">
        <v>103</v>
      </c>
      <c r="AU871" s="23" t="s">
        <v>104</v>
      </c>
      <c r="AV871" s="0" t="n">
        <v>8</v>
      </c>
      <c r="AW871" s="24" t="e">
        <f aca="false">REPLACE(INDEX(GroupVertices[group], MATCH(Edges[[#this row],[vertex 1]],GroupVertices[vertex],0)),1,1,"")</f>
        <v>#VALUE!</v>
      </c>
      <c r="AX871" s="24" t="e">
        <f aca="false">REPLACE(INDEX(GroupVertices[group], MATCH(Edges[[#this row],[vertex 2]],GroupVertices[vertex],0)),1,1,"")</f>
        <v>#VALUE!</v>
      </c>
      <c r="AY871" s="25" t="n">
        <v>0</v>
      </c>
      <c r="AZ871" s="26" t="n">
        <v>0</v>
      </c>
      <c r="BA871" s="25" t="n">
        <v>0</v>
      </c>
      <c r="BB871" s="26" t="n">
        <v>0</v>
      </c>
      <c r="BC871" s="25" t="n">
        <v>0</v>
      </c>
      <c r="BD871" s="26" t="n">
        <v>0</v>
      </c>
      <c r="BE871" s="25" t="n">
        <v>13</v>
      </c>
      <c r="BF871" s="26" t="n">
        <v>100</v>
      </c>
      <c r="BG871" s="25" t="n">
        <v>13</v>
      </c>
    </row>
    <row r="872" customFormat="false" ht="15" hidden="false" customHeight="false" outlineLevel="0" collapsed="false">
      <c r="A872" s="15" t="s">
        <v>3232</v>
      </c>
      <c r="B872" s="15" t="s">
        <v>3232</v>
      </c>
      <c r="C872" s="16" t="s">
        <v>66</v>
      </c>
      <c r="D872" s="17" t="n">
        <v>3</v>
      </c>
      <c r="E872" s="16" t="s">
        <v>67</v>
      </c>
      <c r="F872" s="18" t="n">
        <v>32</v>
      </c>
      <c r="G872" s="16"/>
      <c r="H872" s="19"/>
      <c r="I872" s="7"/>
      <c r="J872" s="7"/>
      <c r="K872" s="8" t="s">
        <v>68</v>
      </c>
      <c r="L872" s="20" t="n">
        <v>872</v>
      </c>
      <c r="M872" s="20"/>
      <c r="N872" s="10"/>
      <c r="O872" s="27" t="s">
        <v>21</v>
      </c>
      <c r="P872" s="28" t="n">
        <v>42711.5359143519</v>
      </c>
      <c r="Q872" s="27" t="s">
        <v>3233</v>
      </c>
      <c r="R872" s="23" t="s">
        <v>3234</v>
      </c>
      <c r="S872" s="27" t="s">
        <v>3235</v>
      </c>
      <c r="T872" s="27" t="s">
        <v>3236</v>
      </c>
      <c r="U872" s="28" t="n">
        <v>42711.5359143519</v>
      </c>
      <c r="V872" s="23" t="s">
        <v>3237</v>
      </c>
      <c r="W872" s="27"/>
      <c r="X872" s="27"/>
      <c r="Y872" s="27" t="s">
        <v>3238</v>
      </c>
      <c r="Z872" s="27"/>
      <c r="AA872" s="29" t="inlineStr">
        <f aca="false">FALSE()</f>
        <is>
          <t/>
        </is>
      </c>
      <c r="AB872" s="29" t="n">
        <v>0</v>
      </c>
      <c r="AC872" s="29"/>
      <c r="AD872" s="29" t="inlineStr">
        <f aca="false">FALSE()</f>
        <is>
          <t/>
        </is>
      </c>
      <c r="AE872" s="29" t="s">
        <v>75</v>
      </c>
      <c r="AF872" s="29"/>
      <c r="AG872" s="29"/>
      <c r="AH872" s="29" t="inlineStr">
        <f aca="false">FALSE()</f>
        <is>
          <t/>
        </is>
      </c>
      <c r="AI872" s="29" t="n">
        <v>0</v>
      </c>
      <c r="AJ872" s="29"/>
      <c r="AK872" s="29" t="s">
        <v>3239</v>
      </c>
      <c r="AL872" s="29" t="inlineStr">
        <f aca="false">FALSE()</f>
        <is>
          <t/>
        </is>
      </c>
      <c r="AM872" s="29" t="s">
        <v>3238</v>
      </c>
      <c r="AN872" s="29"/>
      <c r="AO872" s="29"/>
      <c r="AP872" s="29"/>
      <c r="AQ872" s="29"/>
      <c r="AR872" s="29"/>
      <c r="AS872" s="29"/>
      <c r="AT872" s="29"/>
      <c r="AU872" s="29"/>
      <c r="AV872" s="0" t="n">
        <v>1</v>
      </c>
      <c r="AW872" s="24" t="e">
        <f aca="false">REPLACE(INDEX(GroupVertices[group], MATCH(Edges[[#this row],[vertex 1]],GroupVertices[vertex],0)),1,1,"")</f>
        <v>#VALUE!</v>
      </c>
      <c r="AX872" s="24" t="e">
        <f aca="false">REPLACE(INDEX(GroupVertices[group], MATCH(Edges[[#this row],[vertex 2]],GroupVertices[vertex],0)),1,1,"")</f>
        <v>#VALUE!</v>
      </c>
      <c r="AY872" s="25" t="n">
        <v>0</v>
      </c>
      <c r="AZ872" s="26" t="n">
        <v>0</v>
      </c>
      <c r="BA872" s="25" t="n">
        <v>0</v>
      </c>
      <c r="BB872" s="26" t="n">
        <v>0</v>
      </c>
      <c r="BC872" s="25" t="n">
        <v>0</v>
      </c>
      <c r="BD872" s="26" t="n">
        <v>0</v>
      </c>
      <c r="BE872" s="25" t="n">
        <v>9</v>
      </c>
      <c r="BF872" s="26" t="n">
        <v>100</v>
      </c>
      <c r="BG872" s="25" t="n">
        <v>9</v>
      </c>
    </row>
    <row r="873" customFormat="false" ht="15" hidden="false" customHeight="false" outlineLevel="0" collapsed="false">
      <c r="A873" s="15" t="s">
        <v>3240</v>
      </c>
      <c r="B873" s="15" t="s">
        <v>3241</v>
      </c>
      <c r="C873" s="16" t="s">
        <v>66</v>
      </c>
      <c r="D873" s="17" t="n">
        <v>3</v>
      </c>
      <c r="E873" s="16" t="s">
        <v>67</v>
      </c>
      <c r="F873" s="18" t="n">
        <v>32</v>
      </c>
      <c r="G873" s="16"/>
      <c r="H873" s="19"/>
      <c r="I873" s="7"/>
      <c r="J873" s="7"/>
      <c r="K873" s="8" t="s">
        <v>68</v>
      </c>
      <c r="L873" s="20" t="n">
        <v>873</v>
      </c>
      <c r="M873" s="20"/>
      <c r="N873" s="10"/>
      <c r="O873" s="27" t="s">
        <v>69</v>
      </c>
      <c r="P873" s="28" t="n">
        <v>42703.5094791667</v>
      </c>
      <c r="Q873" s="27" t="s">
        <v>3242</v>
      </c>
      <c r="R873" s="27"/>
      <c r="S873" s="27"/>
      <c r="T873" s="27" t="s">
        <v>3243</v>
      </c>
      <c r="U873" s="28" t="n">
        <v>42703.5094791667</v>
      </c>
      <c r="V873" s="23" t="s">
        <v>3244</v>
      </c>
      <c r="W873" s="27"/>
      <c r="X873" s="27"/>
      <c r="Y873" s="27" t="s">
        <v>3245</v>
      </c>
      <c r="Z873" s="27"/>
      <c r="AA873" s="29" t="inlineStr">
        <f aca="false">FALSE()</f>
        <is>
          <t/>
        </is>
      </c>
      <c r="AB873" s="29" t="n">
        <v>0</v>
      </c>
      <c r="AC873" s="29"/>
      <c r="AD873" s="29" t="n">
        <f aca="false">TRUE()</f>
        <v>1</v>
      </c>
      <c r="AE873" s="29" t="s">
        <v>75</v>
      </c>
      <c r="AF873" s="29"/>
      <c r="AG873" s="29" t="s">
        <v>3246</v>
      </c>
      <c r="AH873" s="29" t="inlineStr">
        <f aca="false">FALSE()</f>
        <is>
          <t/>
        </is>
      </c>
      <c r="AI873" s="29" t="n">
        <v>4</v>
      </c>
      <c r="AJ873" s="29" t="s">
        <v>3247</v>
      </c>
      <c r="AK873" s="29" t="s">
        <v>76</v>
      </c>
      <c r="AL873" s="29" t="inlineStr">
        <f aca="false">FALSE()</f>
        <is>
          <t/>
        </is>
      </c>
      <c r="AM873" s="29" t="s">
        <v>3247</v>
      </c>
      <c r="AN873" s="29"/>
      <c r="AO873" s="29"/>
      <c r="AP873" s="29"/>
      <c r="AQ873" s="29"/>
      <c r="AR873" s="29"/>
      <c r="AS873" s="29"/>
      <c r="AT873" s="29"/>
      <c r="AU873" s="29"/>
      <c r="AV873" s="0" t="n">
        <v>1</v>
      </c>
      <c r="AW873" s="24" t="e">
        <f aca="false">REPLACE(INDEX(GroupVertices[group], MATCH(Edges[[#this row],[vertex 1]],GroupVertices[vertex],0)),1,1,"")</f>
        <v>#VALUE!</v>
      </c>
      <c r="AX873" s="24" t="e">
        <f aca="false">REPLACE(INDEX(GroupVertices[group], MATCH(Edges[[#this row],[vertex 2]],GroupVertices[vertex],0)),1,1,"")</f>
        <v>#VALUE!</v>
      </c>
      <c r="AY873" s="25"/>
      <c r="AZ873" s="26"/>
      <c r="BA873" s="25"/>
      <c r="BB873" s="26"/>
      <c r="BC873" s="25"/>
      <c r="BD873" s="26"/>
      <c r="BE873" s="25"/>
      <c r="BF873" s="26"/>
      <c r="BG873" s="25"/>
    </row>
    <row r="874" customFormat="false" ht="15" hidden="false" customHeight="false" outlineLevel="0" collapsed="false">
      <c r="A874" s="15" t="s">
        <v>3240</v>
      </c>
      <c r="B874" s="15" t="s">
        <v>3248</v>
      </c>
      <c r="C874" s="16" t="s">
        <v>66</v>
      </c>
      <c r="D874" s="17" t="n">
        <v>3</v>
      </c>
      <c r="E874" s="16" t="s">
        <v>67</v>
      </c>
      <c r="F874" s="18" t="n">
        <v>32</v>
      </c>
      <c r="G874" s="16"/>
      <c r="H874" s="19"/>
      <c r="I874" s="7"/>
      <c r="J874" s="7"/>
      <c r="K874" s="8" t="s">
        <v>68</v>
      </c>
      <c r="L874" s="20" t="n">
        <v>874</v>
      </c>
      <c r="M874" s="20"/>
      <c r="N874" s="10"/>
      <c r="O874" s="27" t="s">
        <v>69</v>
      </c>
      <c r="P874" s="28" t="n">
        <v>42703.5094791667</v>
      </c>
      <c r="Q874" s="27" t="s">
        <v>3242</v>
      </c>
      <c r="R874" s="27"/>
      <c r="S874" s="27"/>
      <c r="T874" s="27" t="s">
        <v>3243</v>
      </c>
      <c r="U874" s="28" t="n">
        <v>42703.5094791667</v>
      </c>
      <c r="V874" s="23" t="s">
        <v>3244</v>
      </c>
      <c r="W874" s="27"/>
      <c r="X874" s="27"/>
      <c r="Y874" s="27" t="s">
        <v>3245</v>
      </c>
      <c r="Z874" s="27"/>
      <c r="AA874" s="29" t="inlineStr">
        <f aca="false">FALSE()</f>
        <is>
          <t/>
        </is>
      </c>
      <c r="AB874" s="29" t="n">
        <v>0</v>
      </c>
      <c r="AC874" s="29"/>
      <c r="AD874" s="29" t="inlineStr">
        <f aca="false">TRUE()</f>
        <is>
          <t/>
        </is>
      </c>
      <c r="AE874" s="29" t="s">
        <v>75</v>
      </c>
      <c r="AF874" s="29"/>
      <c r="AG874" s="29" t="s">
        <v>3246</v>
      </c>
      <c r="AH874" s="29" t="inlineStr">
        <f aca="false">FALSE()</f>
        <is>
          <t/>
        </is>
      </c>
      <c r="AI874" s="29" t="n">
        <v>4</v>
      </c>
      <c r="AJ874" s="29" t="s">
        <v>3247</v>
      </c>
      <c r="AK874" s="29" t="s">
        <v>76</v>
      </c>
      <c r="AL874" s="29" t="inlineStr">
        <f aca="false">FALSE()</f>
        <is>
          <t/>
        </is>
      </c>
      <c r="AM874" s="29" t="s">
        <v>3247</v>
      </c>
      <c r="AN874" s="29"/>
      <c r="AO874" s="29"/>
      <c r="AP874" s="29"/>
      <c r="AQ874" s="29"/>
      <c r="AR874" s="29"/>
      <c r="AS874" s="29"/>
      <c r="AT874" s="29"/>
      <c r="AU874" s="29"/>
      <c r="AV874" s="0" t="n">
        <v>1</v>
      </c>
      <c r="AW874" s="24" t="e">
        <f aca="false">REPLACE(INDEX(GroupVertices[group], MATCH(Edges[[#this row],[vertex 1]],GroupVertices[vertex],0)),1,1,"")</f>
        <v>#VALUE!</v>
      </c>
      <c r="AX874" s="24" t="e">
        <f aca="false">REPLACE(INDEX(GroupVertices[group], MATCH(Edges[[#this row],[vertex 2]],GroupVertices[vertex],0)),1,1,"")</f>
        <v>#VALUE!</v>
      </c>
      <c r="AY874" s="25"/>
      <c r="AZ874" s="26"/>
      <c r="BA874" s="25"/>
      <c r="BB874" s="26"/>
      <c r="BC874" s="25"/>
      <c r="BD874" s="26"/>
      <c r="BE874" s="25"/>
      <c r="BF874" s="26"/>
      <c r="BG874" s="25"/>
    </row>
    <row r="875" customFormat="false" ht="15" hidden="false" customHeight="false" outlineLevel="0" collapsed="false">
      <c r="A875" s="15" t="s">
        <v>3240</v>
      </c>
      <c r="B875" s="15" t="s">
        <v>3249</v>
      </c>
      <c r="C875" s="16" t="s">
        <v>66</v>
      </c>
      <c r="D875" s="17" t="n">
        <v>3</v>
      </c>
      <c r="E875" s="16" t="s">
        <v>67</v>
      </c>
      <c r="F875" s="18" t="n">
        <v>32</v>
      </c>
      <c r="G875" s="16"/>
      <c r="H875" s="19"/>
      <c r="I875" s="7"/>
      <c r="J875" s="7"/>
      <c r="K875" s="8" t="s">
        <v>68</v>
      </c>
      <c r="L875" s="20" t="n">
        <v>875</v>
      </c>
      <c r="M875" s="20"/>
      <c r="N875" s="10"/>
      <c r="O875" s="27" t="s">
        <v>69</v>
      </c>
      <c r="P875" s="28" t="n">
        <v>42703.5094791667</v>
      </c>
      <c r="Q875" s="27" t="s">
        <v>3242</v>
      </c>
      <c r="R875" s="27"/>
      <c r="S875" s="27"/>
      <c r="T875" s="27" t="s">
        <v>3243</v>
      </c>
      <c r="U875" s="28" t="n">
        <v>42703.5094791667</v>
      </c>
      <c r="V875" s="23" t="s">
        <v>3244</v>
      </c>
      <c r="W875" s="27"/>
      <c r="X875" s="27"/>
      <c r="Y875" s="27" t="s">
        <v>3245</v>
      </c>
      <c r="Z875" s="27"/>
      <c r="AA875" s="29" t="inlineStr">
        <f aca="false">FALSE()</f>
        <is>
          <t/>
        </is>
      </c>
      <c r="AB875" s="29" t="n">
        <v>0</v>
      </c>
      <c r="AC875" s="29"/>
      <c r="AD875" s="29" t="inlineStr">
        <f aca="false">TRUE()</f>
        <is>
          <t/>
        </is>
      </c>
      <c r="AE875" s="29" t="s">
        <v>75</v>
      </c>
      <c r="AF875" s="29"/>
      <c r="AG875" s="29" t="s">
        <v>3246</v>
      </c>
      <c r="AH875" s="29" t="inlineStr">
        <f aca="false">FALSE()</f>
        <is>
          <t/>
        </is>
      </c>
      <c r="AI875" s="29" t="n">
        <v>4</v>
      </c>
      <c r="AJ875" s="29" t="s">
        <v>3247</v>
      </c>
      <c r="AK875" s="29" t="s">
        <v>76</v>
      </c>
      <c r="AL875" s="29" t="inlineStr">
        <f aca="false">FALSE()</f>
        <is>
          <t/>
        </is>
      </c>
      <c r="AM875" s="29" t="s">
        <v>3247</v>
      </c>
      <c r="AN875" s="29"/>
      <c r="AO875" s="29"/>
      <c r="AP875" s="29"/>
      <c r="AQ875" s="29"/>
      <c r="AR875" s="29"/>
      <c r="AS875" s="29"/>
      <c r="AT875" s="29"/>
      <c r="AU875" s="29"/>
      <c r="AV875" s="0" t="n">
        <v>1</v>
      </c>
      <c r="AW875" s="24" t="e">
        <f aca="false">REPLACE(INDEX(GroupVertices[group], MATCH(Edges[[#this row],[vertex 1]],GroupVertices[vertex],0)),1,1,"")</f>
        <v>#VALUE!</v>
      </c>
      <c r="AX875" s="24" t="e">
        <f aca="false">REPLACE(INDEX(GroupVertices[group], MATCH(Edges[[#this row],[vertex 2]],GroupVertices[vertex],0)),1,1,"")</f>
        <v>#VALUE!</v>
      </c>
      <c r="AY875" s="25" t="n">
        <v>1</v>
      </c>
      <c r="AZ875" s="26" t="n">
        <v>5.55555555555556</v>
      </c>
      <c r="BA875" s="25" t="n">
        <v>0</v>
      </c>
      <c r="BB875" s="26" t="n">
        <v>0</v>
      </c>
      <c r="BC875" s="25" t="n">
        <v>0</v>
      </c>
      <c r="BD875" s="26" t="n">
        <v>0</v>
      </c>
      <c r="BE875" s="25" t="n">
        <v>17</v>
      </c>
      <c r="BF875" s="26" t="n">
        <v>94.4444444444444</v>
      </c>
      <c r="BG875" s="25" t="n">
        <v>18</v>
      </c>
    </row>
    <row r="876" customFormat="false" ht="15" hidden="false" customHeight="false" outlineLevel="0" collapsed="false">
      <c r="A876" s="15" t="s">
        <v>3250</v>
      </c>
      <c r="B876" s="15" t="s">
        <v>3240</v>
      </c>
      <c r="C876" s="16" t="s">
        <v>66</v>
      </c>
      <c r="D876" s="17" t="n">
        <v>3</v>
      </c>
      <c r="E876" s="16" t="s">
        <v>67</v>
      </c>
      <c r="F876" s="18" t="n">
        <v>32</v>
      </c>
      <c r="G876" s="16"/>
      <c r="H876" s="19"/>
      <c r="I876" s="7"/>
      <c r="J876" s="7"/>
      <c r="K876" s="8" t="s">
        <v>68</v>
      </c>
      <c r="L876" s="20" t="n">
        <v>876</v>
      </c>
      <c r="M876" s="20"/>
      <c r="N876" s="10"/>
      <c r="O876" s="27" t="s">
        <v>69</v>
      </c>
      <c r="P876" s="28" t="n">
        <v>42711.577650463</v>
      </c>
      <c r="Q876" s="27" t="s">
        <v>3242</v>
      </c>
      <c r="R876" s="27"/>
      <c r="S876" s="27"/>
      <c r="T876" s="27" t="s">
        <v>3243</v>
      </c>
      <c r="U876" s="28" t="n">
        <v>42711.577650463</v>
      </c>
      <c r="V876" s="23" t="s">
        <v>3251</v>
      </c>
      <c r="W876" s="27"/>
      <c r="X876" s="27"/>
      <c r="Y876" s="27" t="s">
        <v>3252</v>
      </c>
      <c r="Z876" s="27"/>
      <c r="AA876" s="29" t="inlineStr">
        <f aca="false">FALSE()</f>
        <is>
          <t/>
        </is>
      </c>
      <c r="AB876" s="29" t="n">
        <v>0</v>
      </c>
      <c r="AC876" s="29"/>
      <c r="AD876" s="29" t="inlineStr">
        <f aca="false">TRUE()</f>
        <is>
          <t/>
        </is>
      </c>
      <c r="AE876" s="29" t="s">
        <v>75</v>
      </c>
      <c r="AF876" s="29"/>
      <c r="AG876" s="29" t="s">
        <v>3246</v>
      </c>
      <c r="AH876" s="29" t="inlineStr">
        <f aca="false">FALSE()</f>
        <is>
          <t/>
        </is>
      </c>
      <c r="AI876" s="29" t="n">
        <v>5</v>
      </c>
      <c r="AJ876" s="29" t="s">
        <v>3247</v>
      </c>
      <c r="AK876" s="29" t="s">
        <v>76</v>
      </c>
      <c r="AL876" s="29" t="inlineStr">
        <f aca="false">FALSE()</f>
        <is>
          <t/>
        </is>
      </c>
      <c r="AM876" s="29" t="s">
        <v>3247</v>
      </c>
      <c r="AN876" s="29"/>
      <c r="AO876" s="29"/>
      <c r="AP876" s="29"/>
      <c r="AQ876" s="29"/>
      <c r="AR876" s="29"/>
      <c r="AS876" s="29"/>
      <c r="AT876" s="29"/>
      <c r="AU876" s="29"/>
      <c r="AV876" s="0" t="n">
        <v>1</v>
      </c>
      <c r="AW876" s="24" t="e">
        <f aca="false">REPLACE(INDEX(GroupVertices[group], MATCH(Edges[[#this row],[vertex 1]],GroupVertices[vertex],0)),1,1,"")</f>
        <v>#VALUE!</v>
      </c>
      <c r="AX876" s="24" t="e">
        <f aca="false">REPLACE(INDEX(GroupVertices[group], MATCH(Edges[[#this row],[vertex 2]],GroupVertices[vertex],0)),1,1,"")</f>
        <v>#VALUE!</v>
      </c>
      <c r="AY876" s="25"/>
      <c r="AZ876" s="26"/>
      <c r="BA876" s="25"/>
      <c r="BB876" s="26"/>
      <c r="BC876" s="25"/>
      <c r="BD876" s="26"/>
      <c r="BE876" s="25"/>
      <c r="BF876" s="26"/>
      <c r="BG876" s="25"/>
    </row>
    <row r="877" customFormat="false" ht="15" hidden="false" customHeight="false" outlineLevel="0" collapsed="false">
      <c r="A877" s="15" t="s">
        <v>3250</v>
      </c>
      <c r="B877" s="15" t="s">
        <v>3241</v>
      </c>
      <c r="C877" s="16" t="s">
        <v>66</v>
      </c>
      <c r="D877" s="17" t="n">
        <v>3</v>
      </c>
      <c r="E877" s="16" t="s">
        <v>67</v>
      </c>
      <c r="F877" s="18" t="n">
        <v>32</v>
      </c>
      <c r="G877" s="16"/>
      <c r="H877" s="19"/>
      <c r="I877" s="7"/>
      <c r="J877" s="7"/>
      <c r="K877" s="8" t="s">
        <v>68</v>
      </c>
      <c r="L877" s="20" t="n">
        <v>877</v>
      </c>
      <c r="M877" s="20"/>
      <c r="N877" s="10"/>
      <c r="O877" s="27" t="s">
        <v>69</v>
      </c>
      <c r="P877" s="28" t="n">
        <v>42711.577650463</v>
      </c>
      <c r="Q877" s="27" t="s">
        <v>3242</v>
      </c>
      <c r="R877" s="27"/>
      <c r="S877" s="27"/>
      <c r="T877" s="27" t="s">
        <v>3243</v>
      </c>
      <c r="U877" s="28" t="n">
        <v>42711.577650463</v>
      </c>
      <c r="V877" s="23" t="s">
        <v>3251</v>
      </c>
      <c r="W877" s="27"/>
      <c r="X877" s="27"/>
      <c r="Y877" s="27" t="s">
        <v>3252</v>
      </c>
      <c r="Z877" s="27"/>
      <c r="AA877" s="29" t="inlineStr">
        <f aca="false">FALSE()</f>
        <is>
          <t/>
        </is>
      </c>
      <c r="AB877" s="29" t="n">
        <v>0</v>
      </c>
      <c r="AC877" s="29"/>
      <c r="AD877" s="29" t="inlineStr">
        <f aca="false">TRUE()</f>
        <is>
          <t/>
        </is>
      </c>
      <c r="AE877" s="29" t="s">
        <v>75</v>
      </c>
      <c r="AF877" s="29"/>
      <c r="AG877" s="29" t="s">
        <v>3246</v>
      </c>
      <c r="AH877" s="29" t="inlineStr">
        <f aca="false">FALSE()</f>
        <is>
          <t/>
        </is>
      </c>
      <c r="AI877" s="29" t="n">
        <v>5</v>
      </c>
      <c r="AJ877" s="29" t="s">
        <v>3247</v>
      </c>
      <c r="AK877" s="29" t="s">
        <v>76</v>
      </c>
      <c r="AL877" s="29" t="inlineStr">
        <f aca="false">FALSE()</f>
        <is>
          <t/>
        </is>
      </c>
      <c r="AM877" s="29" t="s">
        <v>3247</v>
      </c>
      <c r="AN877" s="29"/>
      <c r="AO877" s="29"/>
      <c r="AP877" s="29"/>
      <c r="AQ877" s="29"/>
      <c r="AR877" s="29"/>
      <c r="AS877" s="29"/>
      <c r="AT877" s="29"/>
      <c r="AU877" s="29"/>
      <c r="AV877" s="0" t="n">
        <v>1</v>
      </c>
      <c r="AW877" s="24" t="e">
        <f aca="false">REPLACE(INDEX(GroupVertices[group], MATCH(Edges[[#this row],[vertex 1]],GroupVertices[vertex],0)),1,1,"")</f>
        <v>#VALUE!</v>
      </c>
      <c r="AX877" s="24" t="e">
        <f aca="false">REPLACE(INDEX(GroupVertices[group], MATCH(Edges[[#this row],[vertex 2]],GroupVertices[vertex],0)),1,1,"")</f>
        <v>#VALUE!</v>
      </c>
      <c r="AY877" s="25"/>
      <c r="AZ877" s="26"/>
      <c r="BA877" s="25"/>
      <c r="BB877" s="26"/>
      <c r="BC877" s="25"/>
      <c r="BD877" s="26"/>
      <c r="BE877" s="25"/>
      <c r="BF877" s="26"/>
      <c r="BG877" s="25"/>
    </row>
    <row r="878" customFormat="false" ht="15" hidden="false" customHeight="false" outlineLevel="0" collapsed="false">
      <c r="A878" s="15" t="s">
        <v>3250</v>
      </c>
      <c r="B878" s="15" t="s">
        <v>3248</v>
      </c>
      <c r="C878" s="16" t="s">
        <v>66</v>
      </c>
      <c r="D878" s="17" t="n">
        <v>3</v>
      </c>
      <c r="E878" s="16" t="s">
        <v>67</v>
      </c>
      <c r="F878" s="18" t="n">
        <v>32</v>
      </c>
      <c r="G878" s="16"/>
      <c r="H878" s="19"/>
      <c r="I878" s="7"/>
      <c r="J878" s="7"/>
      <c r="K878" s="8" t="s">
        <v>68</v>
      </c>
      <c r="L878" s="20" t="n">
        <v>878</v>
      </c>
      <c r="M878" s="20"/>
      <c r="N878" s="10"/>
      <c r="O878" s="27" t="s">
        <v>69</v>
      </c>
      <c r="P878" s="28" t="n">
        <v>42711.577650463</v>
      </c>
      <c r="Q878" s="27" t="s">
        <v>3242</v>
      </c>
      <c r="R878" s="27"/>
      <c r="S878" s="27"/>
      <c r="T878" s="27" t="s">
        <v>3243</v>
      </c>
      <c r="U878" s="28" t="n">
        <v>42711.577650463</v>
      </c>
      <c r="V878" s="23" t="s">
        <v>3251</v>
      </c>
      <c r="W878" s="27"/>
      <c r="X878" s="27"/>
      <c r="Y878" s="27" t="s">
        <v>3252</v>
      </c>
      <c r="Z878" s="27"/>
      <c r="AA878" s="29" t="inlineStr">
        <f aca="false">FALSE()</f>
        <is>
          <t/>
        </is>
      </c>
      <c r="AB878" s="29" t="n">
        <v>0</v>
      </c>
      <c r="AC878" s="29"/>
      <c r="AD878" s="29" t="inlineStr">
        <f aca="false">TRUE()</f>
        <is>
          <t/>
        </is>
      </c>
      <c r="AE878" s="29" t="s">
        <v>75</v>
      </c>
      <c r="AF878" s="29"/>
      <c r="AG878" s="29" t="s">
        <v>3246</v>
      </c>
      <c r="AH878" s="29" t="inlineStr">
        <f aca="false">FALSE()</f>
        <is>
          <t/>
        </is>
      </c>
      <c r="AI878" s="29" t="n">
        <v>5</v>
      </c>
      <c r="AJ878" s="29" t="s">
        <v>3247</v>
      </c>
      <c r="AK878" s="29" t="s">
        <v>76</v>
      </c>
      <c r="AL878" s="29" t="inlineStr">
        <f aca="false">FALSE()</f>
        <is>
          <t/>
        </is>
      </c>
      <c r="AM878" s="29" t="s">
        <v>3247</v>
      </c>
      <c r="AN878" s="29"/>
      <c r="AO878" s="29"/>
      <c r="AP878" s="29"/>
      <c r="AQ878" s="29"/>
      <c r="AR878" s="29"/>
      <c r="AS878" s="29"/>
      <c r="AT878" s="29"/>
      <c r="AU878" s="29"/>
      <c r="AV878" s="0" t="n">
        <v>1</v>
      </c>
      <c r="AW878" s="24" t="e">
        <f aca="false">REPLACE(INDEX(GroupVertices[group], MATCH(Edges[[#this row],[vertex 1]],GroupVertices[vertex],0)),1,1,"")</f>
        <v>#VALUE!</v>
      </c>
      <c r="AX878" s="24" t="e">
        <f aca="false">REPLACE(INDEX(GroupVertices[group], MATCH(Edges[[#this row],[vertex 2]],GroupVertices[vertex],0)),1,1,"")</f>
        <v>#VALUE!</v>
      </c>
      <c r="AY878" s="25"/>
      <c r="AZ878" s="26"/>
      <c r="BA878" s="25"/>
      <c r="BB878" s="26"/>
      <c r="BC878" s="25"/>
      <c r="BD878" s="26"/>
      <c r="BE878" s="25"/>
      <c r="BF878" s="26"/>
      <c r="BG878" s="25"/>
    </row>
    <row r="879" customFormat="false" ht="15" hidden="false" customHeight="false" outlineLevel="0" collapsed="false">
      <c r="A879" s="15" t="s">
        <v>3250</v>
      </c>
      <c r="B879" s="15" t="s">
        <v>3249</v>
      </c>
      <c r="C879" s="16" t="s">
        <v>66</v>
      </c>
      <c r="D879" s="17" t="n">
        <v>3</v>
      </c>
      <c r="E879" s="16" t="s">
        <v>67</v>
      </c>
      <c r="F879" s="18" t="n">
        <v>32</v>
      </c>
      <c r="G879" s="16"/>
      <c r="H879" s="19"/>
      <c r="I879" s="7"/>
      <c r="J879" s="7"/>
      <c r="K879" s="8" t="s">
        <v>68</v>
      </c>
      <c r="L879" s="20" t="n">
        <v>879</v>
      </c>
      <c r="M879" s="20"/>
      <c r="N879" s="10"/>
      <c r="O879" s="27" t="s">
        <v>69</v>
      </c>
      <c r="P879" s="28" t="n">
        <v>42711.577650463</v>
      </c>
      <c r="Q879" s="27" t="s">
        <v>3242</v>
      </c>
      <c r="R879" s="27"/>
      <c r="S879" s="27"/>
      <c r="T879" s="27" t="s">
        <v>3243</v>
      </c>
      <c r="U879" s="28" t="n">
        <v>42711.577650463</v>
      </c>
      <c r="V879" s="23" t="s">
        <v>3251</v>
      </c>
      <c r="W879" s="27"/>
      <c r="X879" s="27"/>
      <c r="Y879" s="27" t="s">
        <v>3252</v>
      </c>
      <c r="Z879" s="27"/>
      <c r="AA879" s="29" t="inlineStr">
        <f aca="false">FALSE()</f>
        <is>
          <t/>
        </is>
      </c>
      <c r="AB879" s="29" t="n">
        <v>0</v>
      </c>
      <c r="AC879" s="29"/>
      <c r="AD879" s="29" t="inlineStr">
        <f aca="false">TRUE()</f>
        <is>
          <t/>
        </is>
      </c>
      <c r="AE879" s="29" t="s">
        <v>75</v>
      </c>
      <c r="AF879" s="29"/>
      <c r="AG879" s="29" t="s">
        <v>3246</v>
      </c>
      <c r="AH879" s="29" t="inlineStr">
        <f aca="false">FALSE()</f>
        <is>
          <t/>
        </is>
      </c>
      <c r="AI879" s="29" t="n">
        <v>5</v>
      </c>
      <c r="AJ879" s="29" t="s">
        <v>3247</v>
      </c>
      <c r="AK879" s="29" t="s">
        <v>76</v>
      </c>
      <c r="AL879" s="29" t="inlineStr">
        <f aca="false">FALSE()</f>
        <is>
          <t/>
        </is>
      </c>
      <c r="AM879" s="29" t="s">
        <v>3247</v>
      </c>
      <c r="AN879" s="29"/>
      <c r="AO879" s="29"/>
      <c r="AP879" s="29"/>
      <c r="AQ879" s="29"/>
      <c r="AR879" s="29"/>
      <c r="AS879" s="29"/>
      <c r="AT879" s="29"/>
      <c r="AU879" s="29"/>
      <c r="AV879" s="0" t="n">
        <v>1</v>
      </c>
      <c r="AW879" s="24" t="e">
        <f aca="false">REPLACE(INDEX(GroupVertices[group], MATCH(Edges[[#this row],[vertex 1]],GroupVertices[vertex],0)),1,1,"")</f>
        <v>#VALUE!</v>
      </c>
      <c r="AX879" s="24" t="e">
        <f aca="false">REPLACE(INDEX(GroupVertices[group], MATCH(Edges[[#this row],[vertex 2]],GroupVertices[vertex],0)),1,1,"")</f>
        <v>#VALUE!</v>
      </c>
      <c r="AY879" s="25" t="n">
        <v>1</v>
      </c>
      <c r="AZ879" s="26" t="n">
        <v>5.55555555555556</v>
      </c>
      <c r="BA879" s="25" t="n">
        <v>0</v>
      </c>
      <c r="BB879" s="26" t="n">
        <v>0</v>
      </c>
      <c r="BC879" s="25" t="n">
        <v>0</v>
      </c>
      <c r="BD879" s="26" t="n">
        <v>0</v>
      </c>
      <c r="BE879" s="25" t="n">
        <v>17</v>
      </c>
      <c r="BF879" s="26" t="n">
        <v>94.4444444444444</v>
      </c>
      <c r="BG879" s="25" t="n">
        <v>18</v>
      </c>
    </row>
    <row r="880" customFormat="false" ht="15" hidden="false" customHeight="false" outlineLevel="0" collapsed="false">
      <c r="A880" s="15" t="s">
        <v>3253</v>
      </c>
      <c r="B880" s="15" t="s">
        <v>3254</v>
      </c>
      <c r="C880" s="16" t="s">
        <v>66</v>
      </c>
      <c r="D880" s="17" t="n">
        <v>3</v>
      </c>
      <c r="E880" s="16" t="s">
        <v>67</v>
      </c>
      <c r="F880" s="18" t="n">
        <v>32</v>
      </c>
      <c r="G880" s="16"/>
      <c r="H880" s="19"/>
      <c r="I880" s="7"/>
      <c r="J880" s="7"/>
      <c r="K880" s="8" t="s">
        <v>68</v>
      </c>
      <c r="L880" s="20" t="n">
        <v>880</v>
      </c>
      <c r="M880" s="20"/>
      <c r="N880" s="10"/>
      <c r="O880" s="27" t="s">
        <v>69</v>
      </c>
      <c r="P880" s="28" t="n">
        <v>42711.5997685185</v>
      </c>
      <c r="Q880" s="27" t="s">
        <v>3255</v>
      </c>
      <c r="R880" s="27"/>
      <c r="S880" s="27"/>
      <c r="T880" s="27"/>
      <c r="U880" s="28" t="n">
        <v>42711.5997685185</v>
      </c>
      <c r="V880" s="23" t="s">
        <v>3256</v>
      </c>
      <c r="W880" s="27"/>
      <c r="X880" s="27"/>
      <c r="Y880" s="27" t="s">
        <v>3257</v>
      </c>
      <c r="Z880" s="27"/>
      <c r="AA880" s="29" t="inlineStr">
        <f aca="false">FALSE()</f>
        <is>
          <t/>
        </is>
      </c>
      <c r="AB880" s="29" t="n">
        <v>0</v>
      </c>
      <c r="AC880" s="29"/>
      <c r="AD880" s="29" t="n">
        <f aca="false">FALSE()</f>
        <v>0</v>
      </c>
      <c r="AE880" s="29" t="s">
        <v>75</v>
      </c>
      <c r="AF880" s="29"/>
      <c r="AG880" s="29"/>
      <c r="AH880" s="29" t="inlineStr">
        <f aca="false">FALSE()</f>
        <is>
          <t/>
        </is>
      </c>
      <c r="AI880" s="29" t="n">
        <v>2</v>
      </c>
      <c r="AJ880" s="29" t="s">
        <v>3258</v>
      </c>
      <c r="AK880" s="29" t="s">
        <v>76</v>
      </c>
      <c r="AL880" s="29" t="inlineStr">
        <f aca="false">FALSE()</f>
        <is>
          <t/>
        </is>
      </c>
      <c r="AM880" s="29" t="s">
        <v>3258</v>
      </c>
      <c r="AN880" s="29"/>
      <c r="AO880" s="29"/>
      <c r="AP880" s="29"/>
      <c r="AQ880" s="29"/>
      <c r="AR880" s="29"/>
      <c r="AS880" s="29"/>
      <c r="AT880" s="29"/>
      <c r="AU880" s="29"/>
      <c r="AV880" s="0" t="n">
        <v>1</v>
      </c>
      <c r="AW880" s="24" t="e">
        <f aca="false">REPLACE(INDEX(GroupVertices[group], MATCH(Edges[[#this row],[vertex 1]],GroupVertices[vertex],0)),1,1,"")</f>
        <v>#VALUE!</v>
      </c>
      <c r="AX880" s="24" t="e">
        <f aca="false">REPLACE(INDEX(GroupVertices[group], MATCH(Edges[[#this row],[vertex 2]],GroupVertices[vertex],0)),1,1,"")</f>
        <v>#VALUE!</v>
      </c>
      <c r="AY880" s="25" t="n">
        <v>0</v>
      </c>
      <c r="AZ880" s="26" t="n">
        <v>0</v>
      </c>
      <c r="BA880" s="25" t="n">
        <v>0</v>
      </c>
      <c r="BB880" s="26" t="n">
        <v>0</v>
      </c>
      <c r="BC880" s="25" t="n">
        <v>0</v>
      </c>
      <c r="BD880" s="26" t="n">
        <v>0</v>
      </c>
      <c r="BE880" s="25" t="n">
        <v>24</v>
      </c>
      <c r="BF880" s="26" t="n">
        <v>100</v>
      </c>
      <c r="BG880" s="25" t="n">
        <v>24</v>
      </c>
    </row>
    <row r="881" customFormat="false" ht="15" hidden="false" customHeight="false" outlineLevel="0" collapsed="false">
      <c r="A881" s="15" t="s">
        <v>3259</v>
      </c>
      <c r="B881" s="15" t="s">
        <v>3259</v>
      </c>
      <c r="C881" s="16" t="s">
        <v>66</v>
      </c>
      <c r="D881" s="17" t="n">
        <v>3</v>
      </c>
      <c r="E881" s="16" t="s">
        <v>67</v>
      </c>
      <c r="F881" s="18" t="n">
        <v>32</v>
      </c>
      <c r="G881" s="16"/>
      <c r="H881" s="19"/>
      <c r="I881" s="7"/>
      <c r="J881" s="7"/>
      <c r="K881" s="8" t="s">
        <v>68</v>
      </c>
      <c r="L881" s="20" t="n">
        <v>881</v>
      </c>
      <c r="M881" s="20"/>
      <c r="N881" s="10"/>
      <c r="O881" s="27" t="s">
        <v>21</v>
      </c>
      <c r="P881" s="28" t="n">
        <v>42710.7155787037</v>
      </c>
      <c r="Q881" s="27" t="s">
        <v>3260</v>
      </c>
      <c r="R881" s="23" t="s">
        <v>1455</v>
      </c>
      <c r="S881" s="27" t="s">
        <v>997</v>
      </c>
      <c r="T881" s="27" t="s">
        <v>3261</v>
      </c>
      <c r="U881" s="28" t="n">
        <v>42710.7155787037</v>
      </c>
      <c r="V881" s="23" t="s">
        <v>3262</v>
      </c>
      <c r="W881" s="27"/>
      <c r="X881" s="27"/>
      <c r="Y881" s="27" t="s">
        <v>3263</v>
      </c>
      <c r="Z881" s="27"/>
      <c r="AA881" s="29" t="inlineStr">
        <f aca="false">FALSE()</f>
        <is>
          <t/>
        </is>
      </c>
      <c r="AB881" s="29" t="n">
        <v>3</v>
      </c>
      <c r="AC881" s="29"/>
      <c r="AD881" s="29" t="inlineStr">
        <f aca="false">FALSE()</f>
        <is>
          <t/>
        </is>
      </c>
      <c r="AE881" s="29" t="s">
        <v>75</v>
      </c>
      <c r="AF881" s="29"/>
      <c r="AG881" s="29"/>
      <c r="AH881" s="29" t="inlineStr">
        <f aca="false">FALSE()</f>
        <is>
          <t/>
        </is>
      </c>
      <c r="AI881" s="29" t="n">
        <v>1</v>
      </c>
      <c r="AJ881" s="29"/>
      <c r="AK881" s="29" t="s">
        <v>160</v>
      </c>
      <c r="AL881" s="29" t="inlineStr">
        <f aca="false">FALSE()</f>
        <is>
          <t/>
        </is>
      </c>
      <c r="AM881" s="29" t="s">
        <v>3263</v>
      </c>
      <c r="AN881" s="29"/>
      <c r="AO881" s="29"/>
      <c r="AP881" s="29"/>
      <c r="AQ881" s="29"/>
      <c r="AR881" s="29"/>
      <c r="AS881" s="29"/>
      <c r="AT881" s="29"/>
      <c r="AU881" s="29"/>
      <c r="AV881" s="0" t="n">
        <v>1</v>
      </c>
      <c r="AW881" s="24" t="e">
        <f aca="false">REPLACE(INDEX(GroupVertices[group], MATCH(Edges[[#this row],[vertex 1]],GroupVertices[vertex],0)),1,1,"")</f>
        <v>#VALUE!</v>
      </c>
      <c r="AX881" s="24" t="e">
        <f aca="false">REPLACE(INDEX(GroupVertices[group], MATCH(Edges[[#this row],[vertex 2]],GroupVertices[vertex],0)),1,1,"")</f>
        <v>#VALUE!</v>
      </c>
      <c r="AY881" s="25" t="n">
        <v>0</v>
      </c>
      <c r="AZ881" s="26" t="n">
        <v>0</v>
      </c>
      <c r="BA881" s="25" t="n">
        <v>0</v>
      </c>
      <c r="BB881" s="26" t="n">
        <v>0</v>
      </c>
      <c r="BC881" s="25" t="n">
        <v>0</v>
      </c>
      <c r="BD881" s="26" t="n">
        <v>0</v>
      </c>
      <c r="BE881" s="25" t="n">
        <v>11</v>
      </c>
      <c r="BF881" s="26" t="n">
        <v>100</v>
      </c>
      <c r="BG881" s="25" t="n">
        <v>11</v>
      </c>
    </row>
    <row r="882" customFormat="false" ht="15" hidden="false" customHeight="false" outlineLevel="0" collapsed="false">
      <c r="A882" s="15" t="s">
        <v>3264</v>
      </c>
      <c r="B882" s="15" t="s">
        <v>3259</v>
      </c>
      <c r="C882" s="16" t="s">
        <v>66</v>
      </c>
      <c r="D882" s="17" t="n">
        <v>3</v>
      </c>
      <c r="E882" s="16" t="s">
        <v>67</v>
      </c>
      <c r="F882" s="18" t="n">
        <v>32</v>
      </c>
      <c r="G882" s="16"/>
      <c r="H882" s="19"/>
      <c r="I882" s="7"/>
      <c r="J882" s="7"/>
      <c r="K882" s="8" t="s">
        <v>68</v>
      </c>
      <c r="L882" s="20" t="n">
        <v>882</v>
      </c>
      <c r="M882" s="20"/>
      <c r="N882" s="10"/>
      <c r="O882" s="27" t="s">
        <v>69</v>
      </c>
      <c r="P882" s="28" t="n">
        <v>42711.6163773148</v>
      </c>
      <c r="Q882" s="27" t="s">
        <v>3265</v>
      </c>
      <c r="R882" s="23" t="s">
        <v>1455</v>
      </c>
      <c r="S882" s="27" t="s">
        <v>997</v>
      </c>
      <c r="T882" s="27" t="s">
        <v>3261</v>
      </c>
      <c r="U882" s="28" t="n">
        <v>42711.6163773148</v>
      </c>
      <c r="V882" s="23" t="s">
        <v>3266</v>
      </c>
      <c r="W882" s="27"/>
      <c r="X882" s="27"/>
      <c r="Y882" s="27" t="s">
        <v>3267</v>
      </c>
      <c r="Z882" s="27"/>
      <c r="AA882" s="29" t="inlineStr">
        <f aca="false">FALSE()</f>
        <is>
          <t/>
        </is>
      </c>
      <c r="AB882" s="29" t="n">
        <v>0</v>
      </c>
      <c r="AC882" s="29"/>
      <c r="AD882" s="29" t="inlineStr">
        <f aca="false">FALSE()</f>
        <is>
          <t/>
        </is>
      </c>
      <c r="AE882" s="29" t="s">
        <v>75</v>
      </c>
      <c r="AF882" s="29"/>
      <c r="AG882" s="29"/>
      <c r="AH882" s="29" t="inlineStr">
        <f aca="false">FALSE()</f>
        <is>
          <t/>
        </is>
      </c>
      <c r="AI882" s="29" t="n">
        <v>1</v>
      </c>
      <c r="AJ882" s="29" t="s">
        <v>3263</v>
      </c>
      <c r="AK882" s="29" t="s">
        <v>76</v>
      </c>
      <c r="AL882" s="29" t="inlineStr">
        <f aca="false">FALSE()</f>
        <is>
          <t/>
        </is>
      </c>
      <c r="AM882" s="29" t="s">
        <v>3263</v>
      </c>
      <c r="AN882" s="29"/>
      <c r="AO882" s="29"/>
      <c r="AP882" s="29"/>
      <c r="AQ882" s="29"/>
      <c r="AR882" s="29"/>
      <c r="AS882" s="29"/>
      <c r="AT882" s="29"/>
      <c r="AU882" s="29"/>
      <c r="AV882" s="0" t="n">
        <v>1</v>
      </c>
      <c r="AW882" s="24" t="e">
        <f aca="false">REPLACE(INDEX(GroupVertices[group], MATCH(Edges[[#this row],[vertex 1]],GroupVertices[vertex],0)),1,1,"")</f>
        <v>#VALUE!</v>
      </c>
      <c r="AX882" s="24" t="e">
        <f aca="false">REPLACE(INDEX(GroupVertices[group], MATCH(Edges[[#this row],[vertex 2]],GroupVertices[vertex],0)),1,1,"")</f>
        <v>#VALUE!</v>
      </c>
      <c r="AY882" s="25" t="n">
        <v>0</v>
      </c>
      <c r="AZ882" s="26" t="n">
        <v>0</v>
      </c>
      <c r="BA882" s="25" t="n">
        <v>0</v>
      </c>
      <c r="BB882" s="26" t="n">
        <v>0</v>
      </c>
      <c r="BC882" s="25" t="n">
        <v>0</v>
      </c>
      <c r="BD882" s="26" t="n">
        <v>0</v>
      </c>
      <c r="BE882" s="25" t="n">
        <v>13</v>
      </c>
      <c r="BF882" s="26" t="n">
        <v>100</v>
      </c>
      <c r="BG882" s="25" t="n">
        <v>13</v>
      </c>
    </row>
    <row r="883" customFormat="false" ht="15" hidden="false" customHeight="false" outlineLevel="0" collapsed="false">
      <c r="A883" s="15" t="s">
        <v>3268</v>
      </c>
      <c r="B883" s="15" t="s">
        <v>3268</v>
      </c>
      <c r="C883" s="16" t="s">
        <v>66</v>
      </c>
      <c r="D883" s="17" t="n">
        <v>3</v>
      </c>
      <c r="E883" s="16" t="s">
        <v>67</v>
      </c>
      <c r="F883" s="18" t="n">
        <v>32</v>
      </c>
      <c r="G883" s="16"/>
      <c r="H883" s="19"/>
      <c r="I883" s="7"/>
      <c r="J883" s="7"/>
      <c r="K883" s="8" t="s">
        <v>68</v>
      </c>
      <c r="L883" s="20" t="n">
        <v>883</v>
      </c>
      <c r="M883" s="20"/>
      <c r="N883" s="10"/>
      <c r="O883" s="27" t="s">
        <v>21</v>
      </c>
      <c r="P883" s="28" t="n">
        <v>42711.6250462963</v>
      </c>
      <c r="Q883" s="27" t="s">
        <v>3269</v>
      </c>
      <c r="R883" s="27" t="s">
        <v>3270</v>
      </c>
      <c r="S883" s="27" t="s">
        <v>3271</v>
      </c>
      <c r="T883" s="27" t="s">
        <v>3272</v>
      </c>
      <c r="U883" s="28" t="n">
        <v>42711.6250462963</v>
      </c>
      <c r="V883" s="23" t="s">
        <v>3273</v>
      </c>
      <c r="W883" s="27"/>
      <c r="X883" s="27"/>
      <c r="Y883" s="27" t="s">
        <v>3274</v>
      </c>
      <c r="Z883" s="27"/>
      <c r="AA883" s="29" t="inlineStr">
        <f aca="false">FALSE()</f>
        <is>
          <t/>
        </is>
      </c>
      <c r="AB883" s="29" t="n">
        <v>0</v>
      </c>
      <c r="AC883" s="29"/>
      <c r="AD883" s="29" t="inlineStr">
        <f aca="false">FALSE()</f>
        <is>
          <t/>
        </is>
      </c>
      <c r="AE883" s="29" t="s">
        <v>75</v>
      </c>
      <c r="AF883" s="29"/>
      <c r="AG883" s="29"/>
      <c r="AH883" s="29" t="inlineStr">
        <f aca="false">FALSE()</f>
        <is>
          <t/>
        </is>
      </c>
      <c r="AI883" s="29" t="n">
        <v>0</v>
      </c>
      <c r="AJ883" s="29"/>
      <c r="AK883" s="29" t="s">
        <v>332</v>
      </c>
      <c r="AL883" s="29" t="n">
        <f aca="false">TRUE()</f>
        <v>1</v>
      </c>
      <c r="AM883" s="29" t="s">
        <v>3274</v>
      </c>
      <c r="AN883" s="29"/>
      <c r="AO883" s="29"/>
      <c r="AP883" s="29"/>
      <c r="AQ883" s="29"/>
      <c r="AR883" s="29"/>
      <c r="AS883" s="29"/>
      <c r="AT883" s="29"/>
      <c r="AU883" s="29"/>
      <c r="AV883" s="0" t="n">
        <v>1</v>
      </c>
      <c r="AW883" s="24" t="e">
        <f aca="false">REPLACE(INDEX(GroupVertices[group], MATCH(Edges[[#this row],[vertex 1]],GroupVertices[vertex],0)),1,1,"")</f>
        <v>#VALUE!</v>
      </c>
      <c r="AX883" s="24" t="e">
        <f aca="false">REPLACE(INDEX(GroupVertices[group], MATCH(Edges[[#this row],[vertex 2]],GroupVertices[vertex],0)),1,1,"")</f>
        <v>#VALUE!</v>
      </c>
      <c r="AY883" s="25" t="n">
        <v>0</v>
      </c>
      <c r="AZ883" s="26" t="n">
        <v>0</v>
      </c>
      <c r="BA883" s="25" t="n">
        <v>0</v>
      </c>
      <c r="BB883" s="26" t="n">
        <v>0</v>
      </c>
      <c r="BC883" s="25" t="n">
        <v>0</v>
      </c>
      <c r="BD883" s="26" t="n">
        <v>0</v>
      </c>
      <c r="BE883" s="25" t="n">
        <v>13</v>
      </c>
      <c r="BF883" s="26" t="n">
        <v>100</v>
      </c>
      <c r="BG883" s="25" t="n">
        <v>13</v>
      </c>
    </row>
    <row r="884" customFormat="false" ht="15" hidden="false" customHeight="false" outlineLevel="0" collapsed="false">
      <c r="A884" s="15" t="s">
        <v>1161</v>
      </c>
      <c r="B884" s="15" t="s">
        <v>3275</v>
      </c>
      <c r="C884" s="16" t="s">
        <v>66</v>
      </c>
      <c r="D884" s="17" t="n">
        <v>3</v>
      </c>
      <c r="E884" s="16" t="s">
        <v>67</v>
      </c>
      <c r="F884" s="18" t="n">
        <v>32</v>
      </c>
      <c r="G884" s="16"/>
      <c r="H884" s="19"/>
      <c r="I884" s="7"/>
      <c r="J884" s="7"/>
      <c r="K884" s="8" t="s">
        <v>68</v>
      </c>
      <c r="L884" s="20" t="n">
        <v>884</v>
      </c>
      <c r="M884" s="20"/>
      <c r="N884" s="10"/>
      <c r="O884" s="27" t="s">
        <v>69</v>
      </c>
      <c r="P884" s="28" t="n">
        <v>42703.4693634259</v>
      </c>
      <c r="Q884" s="27" t="s">
        <v>3276</v>
      </c>
      <c r="R884" s="23" t="s">
        <v>3277</v>
      </c>
      <c r="S884" s="27" t="s">
        <v>130</v>
      </c>
      <c r="T884" s="27" t="s">
        <v>3278</v>
      </c>
      <c r="U884" s="28" t="n">
        <v>42703.4693634259</v>
      </c>
      <c r="V884" s="23" t="s">
        <v>3279</v>
      </c>
      <c r="W884" s="27"/>
      <c r="X884" s="27"/>
      <c r="Y884" s="27" t="s">
        <v>3280</v>
      </c>
      <c r="Z884" s="27"/>
      <c r="AA884" s="29" t="inlineStr">
        <f aca="false">FALSE()</f>
        <is>
          <t/>
        </is>
      </c>
      <c r="AB884" s="29" t="n">
        <v>2</v>
      </c>
      <c r="AC884" s="29"/>
      <c r="AD884" s="29" t="n">
        <f aca="false">TRUE()</f>
        <v>1</v>
      </c>
      <c r="AE884" s="29" t="s">
        <v>75</v>
      </c>
      <c r="AF884" s="29"/>
      <c r="AG884" s="29" t="s">
        <v>3281</v>
      </c>
      <c r="AH884" s="29" t="inlineStr">
        <f aca="false">FALSE()</f>
        <is>
          <t/>
        </is>
      </c>
      <c r="AI884" s="29" t="n">
        <v>0</v>
      </c>
      <c r="AJ884" s="29"/>
      <c r="AK884" s="29" t="s">
        <v>76</v>
      </c>
      <c r="AL884" s="29" t="inlineStr">
        <f aca="false">TRUE()</f>
        <is>
          <t/>
        </is>
      </c>
      <c r="AM884" s="29" t="s">
        <v>3280</v>
      </c>
      <c r="AN884" s="29"/>
      <c r="AO884" s="29"/>
      <c r="AP884" s="29"/>
      <c r="AQ884" s="29"/>
      <c r="AR884" s="29"/>
      <c r="AS884" s="29"/>
      <c r="AT884" s="29"/>
      <c r="AU884" s="29"/>
      <c r="AV884" s="0" t="n">
        <v>1</v>
      </c>
      <c r="AW884" s="24" t="e">
        <f aca="false">REPLACE(INDEX(GroupVertices[group], MATCH(Edges[[#this row],[vertex 1]],GroupVertices[vertex],0)),1,1,"")</f>
        <v>#VALUE!</v>
      </c>
      <c r="AX884" s="24" t="e">
        <f aca="false">REPLACE(INDEX(GroupVertices[group], MATCH(Edges[[#this row],[vertex 2]],GroupVertices[vertex],0)),1,1,"")</f>
        <v>#VALUE!</v>
      </c>
      <c r="AY884" s="25"/>
      <c r="AZ884" s="26"/>
      <c r="BA884" s="25"/>
      <c r="BB884" s="26"/>
      <c r="BC884" s="25"/>
      <c r="BD884" s="26"/>
      <c r="BE884" s="25"/>
      <c r="BF884" s="26"/>
      <c r="BG884" s="25"/>
    </row>
    <row r="885" customFormat="false" ht="15" hidden="false" customHeight="false" outlineLevel="0" collapsed="false">
      <c r="A885" s="15" t="s">
        <v>1161</v>
      </c>
      <c r="B885" s="15" t="s">
        <v>3282</v>
      </c>
      <c r="C885" s="16" t="s">
        <v>66</v>
      </c>
      <c r="D885" s="17" t="n">
        <v>3</v>
      </c>
      <c r="E885" s="16" t="s">
        <v>67</v>
      </c>
      <c r="F885" s="18" t="n">
        <v>32</v>
      </c>
      <c r="G885" s="16"/>
      <c r="H885" s="19"/>
      <c r="I885" s="7"/>
      <c r="J885" s="7"/>
      <c r="K885" s="8" t="s">
        <v>68</v>
      </c>
      <c r="L885" s="20" t="n">
        <v>885</v>
      </c>
      <c r="M885" s="20"/>
      <c r="N885" s="10"/>
      <c r="O885" s="27" t="s">
        <v>69</v>
      </c>
      <c r="P885" s="28" t="n">
        <v>42703.4693634259</v>
      </c>
      <c r="Q885" s="27" t="s">
        <v>3276</v>
      </c>
      <c r="R885" s="23" t="s">
        <v>3277</v>
      </c>
      <c r="S885" s="27" t="s">
        <v>130</v>
      </c>
      <c r="T885" s="27" t="s">
        <v>3278</v>
      </c>
      <c r="U885" s="28" t="n">
        <v>42703.4693634259</v>
      </c>
      <c r="V885" s="23" t="s">
        <v>3279</v>
      </c>
      <c r="W885" s="27"/>
      <c r="X885" s="27"/>
      <c r="Y885" s="27" t="s">
        <v>3280</v>
      </c>
      <c r="Z885" s="27"/>
      <c r="AA885" s="29" t="inlineStr">
        <f aca="false">FALSE()</f>
        <is>
          <t/>
        </is>
      </c>
      <c r="AB885" s="29" t="n">
        <v>2</v>
      </c>
      <c r="AC885" s="29"/>
      <c r="AD885" s="29" t="inlineStr">
        <f aca="false">TRUE()</f>
        <is>
          <t/>
        </is>
      </c>
      <c r="AE885" s="29" t="s">
        <v>75</v>
      </c>
      <c r="AF885" s="29"/>
      <c r="AG885" s="29" t="s">
        <v>3281</v>
      </c>
      <c r="AH885" s="29" t="inlineStr">
        <f aca="false">FALSE()</f>
        <is>
          <t/>
        </is>
      </c>
      <c r="AI885" s="29" t="n">
        <v>0</v>
      </c>
      <c r="AJ885" s="29"/>
      <c r="AK885" s="29" t="s">
        <v>76</v>
      </c>
      <c r="AL885" s="29" t="inlineStr">
        <f aca="false">TRUE()</f>
        <is>
          <t/>
        </is>
      </c>
      <c r="AM885" s="29" t="s">
        <v>3280</v>
      </c>
      <c r="AN885" s="29"/>
      <c r="AO885" s="29"/>
      <c r="AP885" s="29"/>
      <c r="AQ885" s="29"/>
      <c r="AR885" s="29"/>
      <c r="AS885" s="29"/>
      <c r="AT885" s="29"/>
      <c r="AU885" s="29"/>
      <c r="AV885" s="0" t="n">
        <v>1</v>
      </c>
      <c r="AW885" s="24" t="e">
        <f aca="false">REPLACE(INDEX(GroupVertices[group], MATCH(Edges[[#this row],[vertex 1]],GroupVertices[vertex],0)),1,1,"")</f>
        <v>#VALUE!</v>
      </c>
      <c r="AX885" s="24" t="e">
        <f aca="false">REPLACE(INDEX(GroupVertices[group], MATCH(Edges[[#this row],[vertex 2]],GroupVertices[vertex],0)),1,1,"")</f>
        <v>#VALUE!</v>
      </c>
      <c r="AY885" s="25"/>
      <c r="AZ885" s="26"/>
      <c r="BA885" s="25"/>
      <c r="BB885" s="26"/>
      <c r="BC885" s="25"/>
      <c r="BD885" s="26"/>
      <c r="BE885" s="25"/>
      <c r="BF885" s="26"/>
      <c r="BG885" s="25"/>
    </row>
    <row r="886" customFormat="false" ht="15" hidden="false" customHeight="false" outlineLevel="0" collapsed="false">
      <c r="A886" s="15" t="s">
        <v>1161</v>
      </c>
      <c r="B886" s="15" t="s">
        <v>3283</v>
      </c>
      <c r="C886" s="16" t="s">
        <v>66</v>
      </c>
      <c r="D886" s="17" t="n">
        <v>3</v>
      </c>
      <c r="E886" s="16" t="s">
        <v>67</v>
      </c>
      <c r="F886" s="18" t="n">
        <v>32</v>
      </c>
      <c r="G886" s="16"/>
      <c r="H886" s="19"/>
      <c r="I886" s="7"/>
      <c r="J886" s="7"/>
      <c r="K886" s="8" t="s">
        <v>68</v>
      </c>
      <c r="L886" s="20" t="n">
        <v>886</v>
      </c>
      <c r="M886" s="20"/>
      <c r="N886" s="10"/>
      <c r="O886" s="27" t="s">
        <v>69</v>
      </c>
      <c r="P886" s="28" t="n">
        <v>42703.4693634259</v>
      </c>
      <c r="Q886" s="27" t="s">
        <v>3276</v>
      </c>
      <c r="R886" s="23" t="s">
        <v>3277</v>
      </c>
      <c r="S886" s="27" t="s">
        <v>130</v>
      </c>
      <c r="T886" s="27" t="s">
        <v>3278</v>
      </c>
      <c r="U886" s="28" t="n">
        <v>42703.4693634259</v>
      </c>
      <c r="V886" s="23" t="s">
        <v>3279</v>
      </c>
      <c r="W886" s="27"/>
      <c r="X886" s="27"/>
      <c r="Y886" s="27" t="s">
        <v>3280</v>
      </c>
      <c r="Z886" s="27"/>
      <c r="AA886" s="29" t="inlineStr">
        <f aca="false">FALSE()</f>
        <is>
          <t/>
        </is>
      </c>
      <c r="AB886" s="29" t="n">
        <v>2</v>
      </c>
      <c r="AC886" s="29"/>
      <c r="AD886" s="29" t="inlineStr">
        <f aca="false">TRUE()</f>
        <is>
          <t/>
        </is>
      </c>
      <c r="AE886" s="29" t="s">
        <v>75</v>
      </c>
      <c r="AF886" s="29"/>
      <c r="AG886" s="29" t="s">
        <v>3281</v>
      </c>
      <c r="AH886" s="29" t="inlineStr">
        <f aca="false">FALSE()</f>
        <is>
          <t/>
        </is>
      </c>
      <c r="AI886" s="29" t="n">
        <v>0</v>
      </c>
      <c r="AJ886" s="29"/>
      <c r="AK886" s="29" t="s">
        <v>76</v>
      </c>
      <c r="AL886" s="29" t="inlineStr">
        <f aca="false">TRUE()</f>
        <is>
          <t/>
        </is>
      </c>
      <c r="AM886" s="29" t="s">
        <v>3280</v>
      </c>
      <c r="AN886" s="29"/>
      <c r="AO886" s="29"/>
      <c r="AP886" s="29"/>
      <c r="AQ886" s="29"/>
      <c r="AR886" s="29"/>
      <c r="AS886" s="29"/>
      <c r="AT886" s="29"/>
      <c r="AU886" s="29"/>
      <c r="AV886" s="0" t="n">
        <v>1</v>
      </c>
      <c r="AW886" s="24" t="e">
        <f aca="false">REPLACE(INDEX(GroupVertices[group], MATCH(Edges[[#this row],[vertex 1]],GroupVertices[vertex],0)),1,1,"")</f>
        <v>#VALUE!</v>
      </c>
      <c r="AX886" s="24" t="e">
        <f aca="false">REPLACE(INDEX(GroupVertices[group], MATCH(Edges[[#this row],[vertex 2]],GroupVertices[vertex],0)),1,1,"")</f>
        <v>#VALUE!</v>
      </c>
      <c r="AY886" s="25" t="n">
        <v>1</v>
      </c>
      <c r="AZ886" s="26" t="n">
        <v>8.33333333333333</v>
      </c>
      <c r="BA886" s="25" t="n">
        <v>0</v>
      </c>
      <c r="BB886" s="26" t="n">
        <v>0</v>
      </c>
      <c r="BC886" s="25" t="n">
        <v>0</v>
      </c>
      <c r="BD886" s="26" t="n">
        <v>0</v>
      </c>
      <c r="BE886" s="25" t="n">
        <v>11</v>
      </c>
      <c r="BF886" s="26" t="n">
        <v>91.6666666666667</v>
      </c>
      <c r="BG886" s="25" t="n">
        <v>12</v>
      </c>
    </row>
    <row r="887" customFormat="false" ht="15" hidden="false" customHeight="false" outlineLevel="0" collapsed="false">
      <c r="A887" s="15" t="s">
        <v>1168</v>
      </c>
      <c r="B887" s="15" t="s">
        <v>1166</v>
      </c>
      <c r="C887" s="16" t="s">
        <v>66</v>
      </c>
      <c r="D887" s="17" t="n">
        <v>3</v>
      </c>
      <c r="E887" s="16" t="s">
        <v>67</v>
      </c>
      <c r="F887" s="18" t="n">
        <v>32</v>
      </c>
      <c r="G887" s="16"/>
      <c r="H887" s="19"/>
      <c r="I887" s="7"/>
      <c r="J887" s="7"/>
      <c r="K887" s="8" t="s">
        <v>68</v>
      </c>
      <c r="L887" s="20" t="n">
        <v>887</v>
      </c>
      <c r="M887" s="20"/>
      <c r="N887" s="10"/>
      <c r="O887" s="27" t="s">
        <v>69</v>
      </c>
      <c r="P887" s="28" t="n">
        <v>42705.3407291667</v>
      </c>
      <c r="Q887" s="27" t="s">
        <v>3284</v>
      </c>
      <c r="R887" s="27"/>
      <c r="S887" s="27"/>
      <c r="T887" s="27"/>
      <c r="U887" s="28" t="n">
        <v>42705.3407291667</v>
      </c>
      <c r="V887" s="23" t="s">
        <v>3285</v>
      </c>
      <c r="W887" s="27"/>
      <c r="X887" s="27"/>
      <c r="Y887" s="27" t="s">
        <v>1165</v>
      </c>
      <c r="Z887" s="27" t="s">
        <v>3286</v>
      </c>
      <c r="AA887" s="29" t="inlineStr">
        <f aca="false">FALSE()</f>
        <is>
          <t/>
        </is>
      </c>
      <c r="AB887" s="29" t="n">
        <v>1</v>
      </c>
      <c r="AC887" s="29" t="s">
        <v>3287</v>
      </c>
      <c r="AD887" s="29" t="n">
        <f aca="false">FALSE()</f>
        <v>0</v>
      </c>
      <c r="AE887" s="29" t="s">
        <v>75</v>
      </c>
      <c r="AF887" s="29"/>
      <c r="AG887" s="29"/>
      <c r="AH887" s="29" t="inlineStr">
        <f aca="false">FALSE()</f>
        <is>
          <t/>
        </is>
      </c>
      <c r="AI887" s="29" t="n">
        <v>2</v>
      </c>
      <c r="AJ887" s="29"/>
      <c r="AK887" s="29" t="s">
        <v>84</v>
      </c>
      <c r="AL887" s="29" t="n">
        <f aca="false">FALSE()</f>
        <v>0</v>
      </c>
      <c r="AM887" s="29" t="s">
        <v>3286</v>
      </c>
      <c r="AN887" s="29"/>
      <c r="AO887" s="29"/>
      <c r="AP887" s="29"/>
      <c r="AQ887" s="29"/>
      <c r="AR887" s="29"/>
      <c r="AS887" s="29"/>
      <c r="AT887" s="29"/>
      <c r="AU887" s="29"/>
      <c r="AV887" s="0" t="n">
        <v>1</v>
      </c>
      <c r="AW887" s="24" t="e">
        <f aca="false">REPLACE(INDEX(GroupVertices[group], MATCH(Edges[[#this row],[vertex 1]],GroupVertices[vertex],0)),1,1,"")</f>
        <v>#VALUE!</v>
      </c>
      <c r="AX887" s="24" t="e">
        <f aca="false">REPLACE(INDEX(GroupVertices[group], MATCH(Edges[[#this row],[vertex 2]],GroupVertices[vertex],0)),1,1,"")</f>
        <v>#VALUE!</v>
      </c>
      <c r="AY887" s="25"/>
      <c r="AZ887" s="26"/>
      <c r="BA887" s="25"/>
      <c r="BB887" s="26"/>
      <c r="BC887" s="25"/>
      <c r="BD887" s="26"/>
      <c r="BE887" s="25"/>
      <c r="BF887" s="26"/>
      <c r="BG887" s="25"/>
    </row>
    <row r="888" customFormat="false" ht="15" hidden="false" customHeight="false" outlineLevel="0" collapsed="false">
      <c r="A888" s="15" t="s">
        <v>1167</v>
      </c>
      <c r="B888" s="15" t="s">
        <v>1166</v>
      </c>
      <c r="C888" s="16" t="s">
        <v>66</v>
      </c>
      <c r="D888" s="17" t="n">
        <v>3</v>
      </c>
      <c r="E888" s="16" t="s">
        <v>67</v>
      </c>
      <c r="F888" s="18" t="n">
        <v>32</v>
      </c>
      <c r="G888" s="16"/>
      <c r="H888" s="19"/>
      <c r="I888" s="7"/>
      <c r="J888" s="7"/>
      <c r="K888" s="8" t="s">
        <v>68</v>
      </c>
      <c r="L888" s="20" t="n">
        <v>888</v>
      </c>
      <c r="M888" s="20"/>
      <c r="N888" s="10"/>
      <c r="O888" s="27" t="s">
        <v>69</v>
      </c>
      <c r="P888" s="28" t="n">
        <v>42705.3749537037</v>
      </c>
      <c r="Q888" s="27" t="s">
        <v>1162</v>
      </c>
      <c r="R888" s="27"/>
      <c r="S888" s="27"/>
      <c r="T888" s="27"/>
      <c r="U888" s="28" t="n">
        <v>42705.3749537037</v>
      </c>
      <c r="V888" s="23" t="s">
        <v>3288</v>
      </c>
      <c r="W888" s="27"/>
      <c r="X888" s="27"/>
      <c r="Y888" s="27" t="s">
        <v>3289</v>
      </c>
      <c r="Z888" s="27"/>
      <c r="AA888" s="29" t="inlineStr">
        <f aca="false">FALSE()</f>
        <is>
          <t/>
        </is>
      </c>
      <c r="AB888" s="29" t="n">
        <v>0</v>
      </c>
      <c r="AC888" s="29"/>
      <c r="AD888" s="29" t="inlineStr">
        <f aca="false">FALSE()</f>
        <is>
          <t/>
        </is>
      </c>
      <c r="AE888" s="29" t="s">
        <v>75</v>
      </c>
      <c r="AF888" s="29"/>
      <c r="AG888" s="29"/>
      <c r="AH888" s="29" t="inlineStr">
        <f aca="false">FALSE()</f>
        <is>
          <t/>
        </is>
      </c>
      <c r="AI888" s="29" t="n">
        <v>2</v>
      </c>
      <c r="AJ888" s="29" t="s">
        <v>1165</v>
      </c>
      <c r="AK888" s="29" t="s">
        <v>84</v>
      </c>
      <c r="AL888" s="29" t="inlineStr">
        <f aca="false">FALSE()</f>
        <is>
          <t/>
        </is>
      </c>
      <c r="AM888" s="29" t="s">
        <v>1165</v>
      </c>
      <c r="AN888" s="29"/>
      <c r="AO888" s="29"/>
      <c r="AP888" s="29"/>
      <c r="AQ888" s="29"/>
      <c r="AR888" s="29"/>
      <c r="AS888" s="29"/>
      <c r="AT888" s="29"/>
      <c r="AU888" s="29"/>
      <c r="AV888" s="0" t="n">
        <v>1</v>
      </c>
      <c r="AW888" s="24" t="e">
        <f aca="false">REPLACE(INDEX(GroupVertices[group], MATCH(Edges[[#this row],[vertex 1]],GroupVertices[vertex],0)),1,1,"")</f>
        <v>#VALUE!</v>
      </c>
      <c r="AX888" s="24" t="e">
        <f aca="false">REPLACE(INDEX(GroupVertices[group], MATCH(Edges[[#this row],[vertex 2]],GroupVertices[vertex],0)),1,1,"")</f>
        <v>#VALUE!</v>
      </c>
      <c r="AY888" s="25"/>
      <c r="AZ888" s="26"/>
      <c r="BA888" s="25"/>
      <c r="BB888" s="26"/>
      <c r="BC888" s="25"/>
      <c r="BD888" s="26"/>
      <c r="BE888" s="25"/>
      <c r="BF888" s="26"/>
      <c r="BG888" s="25"/>
    </row>
    <row r="889" customFormat="false" ht="15" hidden="false" customHeight="false" outlineLevel="0" collapsed="false">
      <c r="A889" s="15" t="s">
        <v>1161</v>
      </c>
      <c r="B889" s="15" t="s">
        <v>1166</v>
      </c>
      <c r="C889" s="16" t="s">
        <v>66</v>
      </c>
      <c r="D889" s="17" t="n">
        <v>3</v>
      </c>
      <c r="E889" s="16" t="s">
        <v>67</v>
      </c>
      <c r="F889" s="18" t="n">
        <v>32</v>
      </c>
      <c r="G889" s="16"/>
      <c r="H889" s="19"/>
      <c r="I889" s="7"/>
      <c r="J889" s="7"/>
      <c r="K889" s="8" t="s">
        <v>68</v>
      </c>
      <c r="L889" s="20" t="n">
        <v>889</v>
      </c>
      <c r="M889" s="20"/>
      <c r="N889" s="10"/>
      <c r="O889" s="27" t="s">
        <v>69</v>
      </c>
      <c r="P889" s="28" t="n">
        <v>42711.6399768519</v>
      </c>
      <c r="Q889" s="27" t="s">
        <v>1162</v>
      </c>
      <c r="R889" s="27"/>
      <c r="S889" s="27"/>
      <c r="T889" s="27"/>
      <c r="U889" s="28" t="n">
        <v>42711.6399768519</v>
      </c>
      <c r="V889" s="23" t="s">
        <v>3290</v>
      </c>
      <c r="W889" s="27"/>
      <c r="X889" s="27"/>
      <c r="Y889" s="27" t="s">
        <v>3291</v>
      </c>
      <c r="Z889" s="27"/>
      <c r="AA889" s="29" t="inlineStr">
        <f aca="false">FALSE()</f>
        <is>
          <t/>
        </is>
      </c>
      <c r="AB889" s="29" t="n">
        <v>0</v>
      </c>
      <c r="AC889" s="29"/>
      <c r="AD889" s="29" t="inlineStr">
        <f aca="false">FALSE()</f>
        <is>
          <t/>
        </is>
      </c>
      <c r="AE889" s="29" t="s">
        <v>75</v>
      </c>
      <c r="AF889" s="29"/>
      <c r="AG889" s="29"/>
      <c r="AH889" s="29" t="inlineStr">
        <f aca="false">FALSE()</f>
        <is>
          <t/>
        </is>
      </c>
      <c r="AI889" s="29" t="n">
        <v>3</v>
      </c>
      <c r="AJ889" s="29" t="s">
        <v>1165</v>
      </c>
      <c r="AK889" s="29" t="s">
        <v>76</v>
      </c>
      <c r="AL889" s="29" t="inlineStr">
        <f aca="false">FALSE()</f>
        <is>
          <t/>
        </is>
      </c>
      <c r="AM889" s="29" t="s">
        <v>1165</v>
      </c>
      <c r="AN889" s="29"/>
      <c r="AO889" s="29"/>
      <c r="AP889" s="29"/>
      <c r="AQ889" s="29"/>
      <c r="AR889" s="29"/>
      <c r="AS889" s="29"/>
      <c r="AT889" s="29"/>
      <c r="AU889" s="29"/>
      <c r="AV889" s="0" t="n">
        <v>1</v>
      </c>
      <c r="AW889" s="24" t="e">
        <f aca="false">REPLACE(INDEX(GroupVertices[group], MATCH(Edges[[#this row],[vertex 1]],GroupVertices[vertex],0)),1,1,"")</f>
        <v>#VALUE!</v>
      </c>
      <c r="AX889" s="24" t="e">
        <f aca="false">REPLACE(INDEX(GroupVertices[group], MATCH(Edges[[#this row],[vertex 2]],GroupVertices[vertex],0)),1,1,"")</f>
        <v>#VALUE!</v>
      </c>
      <c r="AY889" s="25"/>
      <c r="AZ889" s="26"/>
      <c r="BA889" s="25"/>
      <c r="BB889" s="26"/>
      <c r="BC889" s="25"/>
      <c r="BD889" s="26"/>
      <c r="BE889" s="25"/>
      <c r="BF889" s="26"/>
      <c r="BG889" s="25"/>
    </row>
    <row r="890" customFormat="false" ht="15" hidden="false" customHeight="false" outlineLevel="0" collapsed="false">
      <c r="A890" s="15" t="s">
        <v>1168</v>
      </c>
      <c r="B890" s="15" t="s">
        <v>1167</v>
      </c>
      <c r="C890" s="16" t="s">
        <v>66</v>
      </c>
      <c r="D890" s="17" t="n">
        <v>3</v>
      </c>
      <c r="E890" s="16" t="s">
        <v>67</v>
      </c>
      <c r="F890" s="18" t="n">
        <v>32</v>
      </c>
      <c r="G890" s="16"/>
      <c r="H890" s="19"/>
      <c r="I890" s="7"/>
      <c r="J890" s="7"/>
      <c r="K890" s="8" t="s">
        <v>174</v>
      </c>
      <c r="L890" s="20" t="n">
        <v>890</v>
      </c>
      <c r="M890" s="20"/>
      <c r="N890" s="10"/>
      <c r="O890" s="27" t="s">
        <v>190</v>
      </c>
      <c r="P890" s="28" t="n">
        <v>42705.3407291667</v>
      </c>
      <c r="Q890" s="27" t="s">
        <v>3284</v>
      </c>
      <c r="R890" s="27"/>
      <c r="S890" s="27"/>
      <c r="T890" s="27"/>
      <c r="U890" s="28" t="n">
        <v>42705.3407291667</v>
      </c>
      <c r="V890" s="23" t="s">
        <v>3285</v>
      </c>
      <c r="W890" s="27"/>
      <c r="X890" s="27"/>
      <c r="Y890" s="27" t="s">
        <v>1165</v>
      </c>
      <c r="Z890" s="27" t="s">
        <v>3286</v>
      </c>
      <c r="AA890" s="29" t="inlineStr">
        <f aca="false">FALSE()</f>
        <is>
          <t/>
        </is>
      </c>
      <c r="AB890" s="29" t="n">
        <v>1</v>
      </c>
      <c r="AC890" s="29" t="s">
        <v>3287</v>
      </c>
      <c r="AD890" s="29" t="inlineStr">
        <f aca="false">FALSE()</f>
        <is>
          <t/>
        </is>
      </c>
      <c r="AE890" s="29" t="s">
        <v>75</v>
      </c>
      <c r="AF890" s="29"/>
      <c r="AG890" s="29"/>
      <c r="AH890" s="29" t="inlineStr">
        <f aca="false">FALSE()</f>
        <is>
          <t/>
        </is>
      </c>
      <c r="AI890" s="29" t="n">
        <v>2</v>
      </c>
      <c r="AJ890" s="29"/>
      <c r="AK890" s="29" t="s">
        <v>84</v>
      </c>
      <c r="AL890" s="29" t="inlineStr">
        <f aca="false">FALSE()</f>
        <is>
          <t/>
        </is>
      </c>
      <c r="AM890" s="29" t="s">
        <v>3286</v>
      </c>
      <c r="AN890" s="29"/>
      <c r="AO890" s="29"/>
      <c r="AP890" s="29"/>
      <c r="AQ890" s="29"/>
      <c r="AR890" s="29"/>
      <c r="AS890" s="29"/>
      <c r="AT890" s="29"/>
      <c r="AU890" s="29"/>
      <c r="AV890" s="0" t="n">
        <v>1</v>
      </c>
      <c r="AW890" s="24" t="e">
        <f aca="false">REPLACE(INDEX(GroupVertices[group], MATCH(Edges[[#this row],[vertex 1]],GroupVertices[vertex],0)),1,1,"")</f>
        <v>#VALUE!</v>
      </c>
      <c r="AX890" s="24" t="e">
        <f aca="false">REPLACE(INDEX(GroupVertices[group], MATCH(Edges[[#this row],[vertex 2]],GroupVertices[vertex],0)),1,1,"")</f>
        <v>#VALUE!</v>
      </c>
      <c r="AY890" s="25"/>
      <c r="AZ890" s="26"/>
      <c r="BA890" s="25"/>
      <c r="BB890" s="26"/>
      <c r="BC890" s="25"/>
      <c r="BD890" s="26"/>
      <c r="BE890" s="25"/>
      <c r="BF890" s="26"/>
      <c r="BG890" s="25"/>
    </row>
    <row r="891" customFormat="false" ht="15" hidden="false" customHeight="false" outlineLevel="0" collapsed="false">
      <c r="A891" s="15" t="s">
        <v>1167</v>
      </c>
      <c r="B891" s="15" t="s">
        <v>1161</v>
      </c>
      <c r="C891" s="16" t="s">
        <v>66</v>
      </c>
      <c r="D891" s="17" t="n">
        <v>3</v>
      </c>
      <c r="E891" s="16" t="s">
        <v>67</v>
      </c>
      <c r="F891" s="18" t="n">
        <v>32</v>
      </c>
      <c r="G891" s="16"/>
      <c r="H891" s="19"/>
      <c r="I891" s="7"/>
      <c r="J891" s="7"/>
      <c r="K891" s="8" t="s">
        <v>174</v>
      </c>
      <c r="L891" s="20" t="n">
        <v>891</v>
      </c>
      <c r="M891" s="20"/>
      <c r="N891" s="10"/>
      <c r="O891" s="27" t="s">
        <v>69</v>
      </c>
      <c r="P891" s="28" t="n">
        <v>42705.3749537037</v>
      </c>
      <c r="Q891" s="27" t="s">
        <v>1162</v>
      </c>
      <c r="R891" s="27"/>
      <c r="S891" s="27"/>
      <c r="T891" s="27"/>
      <c r="U891" s="28" t="n">
        <v>42705.3749537037</v>
      </c>
      <c r="V891" s="23" t="s">
        <v>3288</v>
      </c>
      <c r="W891" s="27"/>
      <c r="X891" s="27"/>
      <c r="Y891" s="27" t="s">
        <v>3289</v>
      </c>
      <c r="Z891" s="27"/>
      <c r="AA891" s="29" t="inlineStr">
        <f aca="false">FALSE()</f>
        <is>
          <t/>
        </is>
      </c>
      <c r="AB891" s="29" t="n">
        <v>0</v>
      </c>
      <c r="AC891" s="29"/>
      <c r="AD891" s="29" t="inlineStr">
        <f aca="false">FALSE()</f>
        <is>
          <t/>
        </is>
      </c>
      <c r="AE891" s="29" t="s">
        <v>75</v>
      </c>
      <c r="AF891" s="29"/>
      <c r="AG891" s="29"/>
      <c r="AH891" s="29" t="inlineStr">
        <f aca="false">FALSE()</f>
        <is>
          <t/>
        </is>
      </c>
      <c r="AI891" s="29" t="n">
        <v>2</v>
      </c>
      <c r="AJ891" s="29" t="s">
        <v>1165</v>
      </c>
      <c r="AK891" s="29" t="s">
        <v>84</v>
      </c>
      <c r="AL891" s="29" t="inlineStr">
        <f aca="false">FALSE()</f>
        <is>
          <t/>
        </is>
      </c>
      <c r="AM891" s="29" t="s">
        <v>1165</v>
      </c>
      <c r="AN891" s="29"/>
      <c r="AO891" s="29"/>
      <c r="AP891" s="29"/>
      <c r="AQ891" s="29"/>
      <c r="AR891" s="29"/>
      <c r="AS891" s="29"/>
      <c r="AT891" s="29"/>
      <c r="AU891" s="29"/>
      <c r="AV891" s="0" t="n">
        <v>1</v>
      </c>
      <c r="AW891" s="24" t="e">
        <f aca="false">REPLACE(INDEX(GroupVertices[group], MATCH(Edges[[#this row],[vertex 1]],GroupVertices[vertex],0)),1,1,"")</f>
        <v>#VALUE!</v>
      </c>
      <c r="AX891" s="24" t="e">
        <f aca="false">REPLACE(INDEX(GroupVertices[group], MATCH(Edges[[#this row],[vertex 2]],GroupVertices[vertex],0)),1,1,"")</f>
        <v>#VALUE!</v>
      </c>
      <c r="AY891" s="25"/>
      <c r="AZ891" s="26"/>
      <c r="BA891" s="25"/>
      <c r="BB891" s="26"/>
      <c r="BC891" s="25"/>
      <c r="BD891" s="26"/>
      <c r="BE891" s="25"/>
      <c r="BF891" s="26"/>
      <c r="BG891" s="25"/>
    </row>
    <row r="892" customFormat="false" ht="15" hidden="false" customHeight="false" outlineLevel="0" collapsed="false">
      <c r="A892" s="15" t="s">
        <v>1167</v>
      </c>
      <c r="B892" s="15" t="s">
        <v>1168</v>
      </c>
      <c r="C892" s="16" t="s">
        <v>66</v>
      </c>
      <c r="D892" s="17" t="n">
        <v>3</v>
      </c>
      <c r="E892" s="16" t="s">
        <v>67</v>
      </c>
      <c r="F892" s="18" t="n">
        <v>32</v>
      </c>
      <c r="G892" s="16"/>
      <c r="H892" s="19"/>
      <c r="I892" s="7"/>
      <c r="J892" s="7"/>
      <c r="K892" s="8" t="s">
        <v>174</v>
      </c>
      <c r="L892" s="20" t="n">
        <v>892</v>
      </c>
      <c r="M892" s="20"/>
      <c r="N892" s="10"/>
      <c r="O892" s="27" t="s">
        <v>69</v>
      </c>
      <c r="P892" s="28" t="n">
        <v>42705.3749537037</v>
      </c>
      <c r="Q892" s="27" t="s">
        <v>1162</v>
      </c>
      <c r="R892" s="27"/>
      <c r="S892" s="27"/>
      <c r="T892" s="27"/>
      <c r="U892" s="28" t="n">
        <v>42705.3749537037</v>
      </c>
      <c r="V892" s="23" t="s">
        <v>3288</v>
      </c>
      <c r="W892" s="27"/>
      <c r="X892" s="27"/>
      <c r="Y892" s="27" t="s">
        <v>3289</v>
      </c>
      <c r="Z892" s="27"/>
      <c r="AA892" s="29" t="inlineStr">
        <f aca="false">FALSE()</f>
        <is>
          <t/>
        </is>
      </c>
      <c r="AB892" s="29" t="n">
        <v>0</v>
      </c>
      <c r="AC892" s="29"/>
      <c r="AD892" s="29" t="inlineStr">
        <f aca="false">FALSE()</f>
        <is>
          <t/>
        </is>
      </c>
      <c r="AE892" s="29" t="s">
        <v>75</v>
      </c>
      <c r="AF892" s="29"/>
      <c r="AG892" s="29"/>
      <c r="AH892" s="29" t="inlineStr">
        <f aca="false">FALSE()</f>
        <is>
          <t/>
        </is>
      </c>
      <c r="AI892" s="29" t="n">
        <v>2</v>
      </c>
      <c r="AJ892" s="29" t="s">
        <v>1165</v>
      </c>
      <c r="AK892" s="29" t="s">
        <v>84</v>
      </c>
      <c r="AL892" s="29" t="inlineStr">
        <f aca="false">FALSE()</f>
        <is>
          <t/>
        </is>
      </c>
      <c r="AM892" s="29" t="s">
        <v>1165</v>
      </c>
      <c r="AN892" s="29"/>
      <c r="AO892" s="29"/>
      <c r="AP892" s="29"/>
      <c r="AQ892" s="29"/>
      <c r="AR892" s="29"/>
      <c r="AS892" s="29"/>
      <c r="AT892" s="29"/>
      <c r="AU892" s="29"/>
      <c r="AV892" s="0" t="n">
        <v>1</v>
      </c>
      <c r="AW892" s="24" t="e">
        <f aca="false">REPLACE(INDEX(GroupVertices[group], MATCH(Edges[[#this row],[vertex 1]],GroupVertices[vertex],0)),1,1,"")</f>
        <v>#VALUE!</v>
      </c>
      <c r="AX892" s="24" t="e">
        <f aca="false">REPLACE(INDEX(GroupVertices[group], MATCH(Edges[[#this row],[vertex 2]],GroupVertices[vertex],0)),1,1,"")</f>
        <v>#VALUE!</v>
      </c>
      <c r="AY892" s="25" t="n">
        <v>0</v>
      </c>
      <c r="AZ892" s="26" t="n">
        <v>0</v>
      </c>
      <c r="BA892" s="25" t="n">
        <v>0</v>
      </c>
      <c r="BB892" s="26" t="n">
        <v>0</v>
      </c>
      <c r="BC892" s="25" t="n">
        <v>0</v>
      </c>
      <c r="BD892" s="26" t="n">
        <v>0</v>
      </c>
      <c r="BE892" s="25" t="n">
        <v>17</v>
      </c>
      <c r="BF892" s="26" t="n">
        <v>100</v>
      </c>
      <c r="BG892" s="25" t="n">
        <v>17</v>
      </c>
    </row>
    <row r="893" customFormat="false" ht="15" hidden="false" customHeight="false" outlineLevel="0" collapsed="false">
      <c r="A893" s="15" t="s">
        <v>1161</v>
      </c>
      <c r="B893" s="15" t="s">
        <v>1167</v>
      </c>
      <c r="C893" s="16" t="s">
        <v>66</v>
      </c>
      <c r="D893" s="17" t="n">
        <v>3</v>
      </c>
      <c r="E893" s="16" t="s">
        <v>67</v>
      </c>
      <c r="F893" s="18" t="n">
        <v>32</v>
      </c>
      <c r="G893" s="16"/>
      <c r="H893" s="19"/>
      <c r="I893" s="7"/>
      <c r="J893" s="7"/>
      <c r="K893" s="8" t="s">
        <v>174</v>
      </c>
      <c r="L893" s="20" t="n">
        <v>893</v>
      </c>
      <c r="M893" s="20"/>
      <c r="N893" s="10"/>
      <c r="O893" s="27" t="s">
        <v>69</v>
      </c>
      <c r="P893" s="28" t="n">
        <v>42711.6399768519</v>
      </c>
      <c r="Q893" s="27" t="s">
        <v>1162</v>
      </c>
      <c r="R893" s="27"/>
      <c r="S893" s="27"/>
      <c r="T893" s="27"/>
      <c r="U893" s="28" t="n">
        <v>42711.6399768519</v>
      </c>
      <c r="V893" s="23" t="s">
        <v>3290</v>
      </c>
      <c r="W893" s="27"/>
      <c r="X893" s="27"/>
      <c r="Y893" s="27" t="s">
        <v>3291</v>
      </c>
      <c r="Z893" s="27"/>
      <c r="AA893" s="29" t="inlineStr">
        <f aca="false">FALSE()</f>
        <is>
          <t/>
        </is>
      </c>
      <c r="AB893" s="29" t="n">
        <v>0</v>
      </c>
      <c r="AC893" s="29"/>
      <c r="AD893" s="29" t="inlineStr">
        <f aca="false">FALSE()</f>
        <is>
          <t/>
        </is>
      </c>
      <c r="AE893" s="29" t="s">
        <v>75</v>
      </c>
      <c r="AF893" s="29"/>
      <c r="AG893" s="29"/>
      <c r="AH893" s="29" t="inlineStr">
        <f aca="false">FALSE()</f>
        <is>
          <t/>
        </is>
      </c>
      <c r="AI893" s="29" t="n">
        <v>3</v>
      </c>
      <c r="AJ893" s="29" t="s">
        <v>1165</v>
      </c>
      <c r="AK893" s="29" t="s">
        <v>76</v>
      </c>
      <c r="AL893" s="29" t="inlineStr">
        <f aca="false">FALSE()</f>
        <is>
          <t/>
        </is>
      </c>
      <c r="AM893" s="29" t="s">
        <v>1165</v>
      </c>
      <c r="AN893" s="29"/>
      <c r="AO893" s="29"/>
      <c r="AP893" s="29"/>
      <c r="AQ893" s="29"/>
      <c r="AR893" s="29"/>
      <c r="AS893" s="29"/>
      <c r="AT893" s="29"/>
      <c r="AU893" s="29"/>
      <c r="AV893" s="0" t="n">
        <v>1</v>
      </c>
      <c r="AW893" s="24" t="e">
        <f aca="false">REPLACE(INDEX(GroupVertices[group], MATCH(Edges[[#this row],[vertex 1]],GroupVertices[vertex],0)),1,1,"")</f>
        <v>#VALUE!</v>
      </c>
      <c r="AX893" s="24" t="e">
        <f aca="false">REPLACE(INDEX(GroupVertices[group], MATCH(Edges[[#this row],[vertex 2]],GroupVertices[vertex],0)),1,1,"")</f>
        <v>#VALUE!</v>
      </c>
      <c r="AY893" s="25"/>
      <c r="AZ893" s="26"/>
      <c r="BA893" s="25"/>
      <c r="BB893" s="26"/>
      <c r="BC893" s="25"/>
      <c r="BD893" s="26"/>
      <c r="BE893" s="25"/>
      <c r="BF893" s="26"/>
      <c r="BG893" s="25"/>
    </row>
    <row r="894" customFormat="false" ht="15" hidden="false" customHeight="false" outlineLevel="0" collapsed="false">
      <c r="A894" s="15" t="s">
        <v>1168</v>
      </c>
      <c r="B894" s="15" t="s">
        <v>1161</v>
      </c>
      <c r="C894" s="16" t="s">
        <v>66</v>
      </c>
      <c r="D894" s="17" t="n">
        <v>3</v>
      </c>
      <c r="E894" s="16" t="s">
        <v>67</v>
      </c>
      <c r="F894" s="18" t="n">
        <v>32</v>
      </c>
      <c r="G894" s="16"/>
      <c r="H894" s="19"/>
      <c r="I894" s="7"/>
      <c r="J894" s="7"/>
      <c r="K894" s="8" t="s">
        <v>174</v>
      </c>
      <c r="L894" s="20" t="n">
        <v>894</v>
      </c>
      <c r="M894" s="20"/>
      <c r="N894" s="10"/>
      <c r="O894" s="27" t="s">
        <v>69</v>
      </c>
      <c r="P894" s="28" t="n">
        <v>42705.3407291667</v>
      </c>
      <c r="Q894" s="27" t="s">
        <v>3284</v>
      </c>
      <c r="R894" s="27"/>
      <c r="S894" s="27"/>
      <c r="T894" s="27"/>
      <c r="U894" s="28" t="n">
        <v>42705.3407291667</v>
      </c>
      <c r="V894" s="23" t="s">
        <v>3285</v>
      </c>
      <c r="W894" s="27"/>
      <c r="X894" s="27"/>
      <c r="Y894" s="27" t="s">
        <v>1165</v>
      </c>
      <c r="Z894" s="27" t="s">
        <v>3286</v>
      </c>
      <c r="AA894" s="29" t="inlineStr">
        <f aca="false">FALSE()</f>
        <is>
          <t/>
        </is>
      </c>
      <c r="AB894" s="29" t="n">
        <v>1</v>
      </c>
      <c r="AC894" s="29" t="s">
        <v>3287</v>
      </c>
      <c r="AD894" s="29" t="inlineStr">
        <f aca="false">FALSE()</f>
        <is>
          <t/>
        </is>
      </c>
      <c r="AE894" s="29" t="s">
        <v>75</v>
      </c>
      <c r="AF894" s="29"/>
      <c r="AG894" s="29"/>
      <c r="AH894" s="29" t="inlineStr">
        <f aca="false">FALSE()</f>
        <is>
          <t/>
        </is>
      </c>
      <c r="AI894" s="29" t="n">
        <v>2</v>
      </c>
      <c r="AJ894" s="29"/>
      <c r="AK894" s="29" t="s">
        <v>84</v>
      </c>
      <c r="AL894" s="29" t="inlineStr">
        <f aca="false">FALSE()</f>
        <is>
          <t/>
        </is>
      </c>
      <c r="AM894" s="29" t="s">
        <v>3286</v>
      </c>
      <c r="AN894" s="29"/>
      <c r="AO894" s="29"/>
      <c r="AP894" s="29"/>
      <c r="AQ894" s="29"/>
      <c r="AR894" s="29"/>
      <c r="AS894" s="29"/>
      <c r="AT894" s="29"/>
      <c r="AU894" s="29"/>
      <c r="AV894" s="0" t="n">
        <v>1</v>
      </c>
      <c r="AW894" s="24" t="e">
        <f aca="false">REPLACE(INDEX(GroupVertices[group], MATCH(Edges[[#this row],[vertex 1]],GroupVertices[vertex],0)),1,1,"")</f>
        <v>#VALUE!</v>
      </c>
      <c r="AX894" s="24" t="e">
        <f aca="false">REPLACE(INDEX(GroupVertices[group], MATCH(Edges[[#this row],[vertex 2]],GroupVertices[vertex],0)),1,1,"")</f>
        <v>#VALUE!</v>
      </c>
      <c r="AY894" s="25" t="n">
        <v>0</v>
      </c>
      <c r="AZ894" s="26" t="n">
        <v>0</v>
      </c>
      <c r="BA894" s="25" t="n">
        <v>0</v>
      </c>
      <c r="BB894" s="26" t="n">
        <v>0</v>
      </c>
      <c r="BC894" s="25" t="n">
        <v>0</v>
      </c>
      <c r="BD894" s="26" t="n">
        <v>0</v>
      </c>
      <c r="BE894" s="25" t="n">
        <v>15</v>
      </c>
      <c r="BF894" s="26" t="n">
        <v>100</v>
      </c>
      <c r="BG894" s="25" t="n">
        <v>15</v>
      </c>
    </row>
    <row r="895" customFormat="false" ht="15" hidden="false" customHeight="false" outlineLevel="0" collapsed="false">
      <c r="A895" s="15" t="s">
        <v>1161</v>
      </c>
      <c r="B895" s="15" t="s">
        <v>1168</v>
      </c>
      <c r="C895" s="16" t="s">
        <v>66</v>
      </c>
      <c r="D895" s="17" t="n">
        <v>3</v>
      </c>
      <c r="E895" s="16" t="s">
        <v>67</v>
      </c>
      <c r="F895" s="18" t="n">
        <v>32</v>
      </c>
      <c r="G895" s="16"/>
      <c r="H895" s="19"/>
      <c r="I895" s="7"/>
      <c r="J895" s="7"/>
      <c r="K895" s="8" t="s">
        <v>174</v>
      </c>
      <c r="L895" s="20" t="n">
        <v>895</v>
      </c>
      <c r="M895" s="20"/>
      <c r="N895" s="10"/>
      <c r="O895" s="27" t="s">
        <v>69</v>
      </c>
      <c r="P895" s="28" t="n">
        <v>42711.6399768519</v>
      </c>
      <c r="Q895" s="27" t="s">
        <v>1162</v>
      </c>
      <c r="R895" s="27"/>
      <c r="S895" s="27"/>
      <c r="T895" s="27"/>
      <c r="U895" s="28" t="n">
        <v>42711.6399768519</v>
      </c>
      <c r="V895" s="23" t="s">
        <v>3290</v>
      </c>
      <c r="W895" s="27"/>
      <c r="X895" s="27"/>
      <c r="Y895" s="27" t="s">
        <v>3291</v>
      </c>
      <c r="Z895" s="27"/>
      <c r="AA895" s="29" t="inlineStr">
        <f aca="false">FALSE()</f>
        <is>
          <t/>
        </is>
      </c>
      <c r="AB895" s="29" t="n">
        <v>0</v>
      </c>
      <c r="AC895" s="29"/>
      <c r="AD895" s="29" t="inlineStr">
        <f aca="false">FALSE()</f>
        <is>
          <t/>
        </is>
      </c>
      <c r="AE895" s="29" t="s">
        <v>75</v>
      </c>
      <c r="AF895" s="29"/>
      <c r="AG895" s="29"/>
      <c r="AH895" s="29" t="inlineStr">
        <f aca="false">FALSE()</f>
        <is>
          <t/>
        </is>
      </c>
      <c r="AI895" s="29" t="n">
        <v>3</v>
      </c>
      <c r="AJ895" s="29" t="s">
        <v>1165</v>
      </c>
      <c r="AK895" s="29" t="s">
        <v>76</v>
      </c>
      <c r="AL895" s="29" t="inlineStr">
        <f aca="false">FALSE()</f>
        <is>
          <t/>
        </is>
      </c>
      <c r="AM895" s="29" t="s">
        <v>1165</v>
      </c>
      <c r="AN895" s="29"/>
      <c r="AO895" s="29"/>
      <c r="AP895" s="29"/>
      <c r="AQ895" s="29"/>
      <c r="AR895" s="29"/>
      <c r="AS895" s="29"/>
      <c r="AT895" s="29"/>
      <c r="AU895" s="29"/>
      <c r="AV895" s="0" t="n">
        <v>1</v>
      </c>
      <c r="AW895" s="24" t="e">
        <f aca="false">REPLACE(INDEX(GroupVertices[group], MATCH(Edges[[#this row],[vertex 1]],GroupVertices[vertex],0)),1,1,"")</f>
        <v>#VALUE!</v>
      </c>
      <c r="AX895" s="24" t="e">
        <f aca="false">REPLACE(INDEX(GroupVertices[group], MATCH(Edges[[#this row],[vertex 2]],GroupVertices[vertex],0)),1,1,"")</f>
        <v>#VALUE!</v>
      </c>
      <c r="AY895" s="25" t="n">
        <v>0</v>
      </c>
      <c r="AZ895" s="26" t="n">
        <v>0</v>
      </c>
      <c r="BA895" s="25" t="n">
        <v>0</v>
      </c>
      <c r="BB895" s="26" t="n">
        <v>0</v>
      </c>
      <c r="BC895" s="25" t="n">
        <v>0</v>
      </c>
      <c r="BD895" s="26" t="n">
        <v>0</v>
      </c>
      <c r="BE895" s="25" t="n">
        <v>17</v>
      </c>
      <c r="BF895" s="26" t="n">
        <v>100</v>
      </c>
      <c r="BG895" s="25" t="n">
        <v>17</v>
      </c>
    </row>
    <row r="896" customFormat="false" ht="15" hidden="false" customHeight="false" outlineLevel="0" collapsed="false">
      <c r="A896" s="15" t="s">
        <v>3292</v>
      </c>
      <c r="B896" s="15" t="s">
        <v>3292</v>
      </c>
      <c r="C896" s="16" t="s">
        <v>66</v>
      </c>
      <c r="D896" s="17" t="n">
        <v>3</v>
      </c>
      <c r="E896" s="16" t="s">
        <v>67</v>
      </c>
      <c r="F896" s="18" t="n">
        <v>32</v>
      </c>
      <c r="G896" s="16"/>
      <c r="H896" s="19"/>
      <c r="I896" s="7"/>
      <c r="J896" s="7"/>
      <c r="K896" s="8" t="s">
        <v>68</v>
      </c>
      <c r="L896" s="20" t="n">
        <v>896</v>
      </c>
      <c r="M896" s="20"/>
      <c r="N896" s="10"/>
      <c r="O896" s="27" t="s">
        <v>21</v>
      </c>
      <c r="P896" s="28" t="n">
        <v>42711.6598148148</v>
      </c>
      <c r="Q896" s="27" t="s">
        <v>3293</v>
      </c>
      <c r="R896" s="23" t="s">
        <v>3294</v>
      </c>
      <c r="S896" s="27" t="s">
        <v>130</v>
      </c>
      <c r="T896" s="27"/>
      <c r="U896" s="28" t="n">
        <v>42711.6598148148</v>
      </c>
      <c r="V896" s="23" t="s">
        <v>3295</v>
      </c>
      <c r="W896" s="27"/>
      <c r="X896" s="27"/>
      <c r="Y896" s="27" t="s">
        <v>3296</v>
      </c>
      <c r="Z896" s="27"/>
      <c r="AA896" s="29" t="inlineStr">
        <f aca="false">FALSE()</f>
        <is>
          <t/>
        </is>
      </c>
      <c r="AB896" s="29" t="n">
        <v>0</v>
      </c>
      <c r="AC896" s="29"/>
      <c r="AD896" s="29" t="inlineStr">
        <f aca="false">FALSE()</f>
        <is>
          <t/>
        </is>
      </c>
      <c r="AE896" s="29" t="s">
        <v>75</v>
      </c>
      <c r="AF896" s="29"/>
      <c r="AG896" s="29"/>
      <c r="AH896" s="29" t="inlineStr">
        <f aca="false">FALSE()</f>
        <is>
          <t/>
        </is>
      </c>
      <c r="AI896" s="29" t="n">
        <v>0</v>
      </c>
      <c r="AJ896" s="29"/>
      <c r="AK896" s="29" t="s">
        <v>126</v>
      </c>
      <c r="AL896" s="29" t="n">
        <f aca="false">TRUE()</f>
        <v>1</v>
      </c>
      <c r="AM896" s="29" t="s">
        <v>3296</v>
      </c>
      <c r="AN896" s="29"/>
      <c r="AO896" s="29"/>
      <c r="AP896" s="29"/>
      <c r="AQ896" s="29"/>
      <c r="AR896" s="29"/>
      <c r="AS896" s="29"/>
      <c r="AT896" s="29"/>
      <c r="AU896" s="29"/>
      <c r="AV896" s="0" t="n">
        <v>1</v>
      </c>
      <c r="AW896" s="24" t="e">
        <f aca="false">REPLACE(INDEX(GroupVertices[group], MATCH(Edges[[#this row],[vertex 1]],GroupVertices[vertex],0)),1,1,"")</f>
        <v>#VALUE!</v>
      </c>
      <c r="AX896" s="24" t="e">
        <f aca="false">REPLACE(INDEX(GroupVertices[group], MATCH(Edges[[#this row],[vertex 2]],GroupVertices[vertex],0)),1,1,"")</f>
        <v>#VALUE!</v>
      </c>
      <c r="AY896" s="25" t="n">
        <v>0</v>
      </c>
      <c r="AZ896" s="26" t="n">
        <v>0</v>
      </c>
      <c r="BA896" s="25" t="n">
        <v>0</v>
      </c>
      <c r="BB896" s="26" t="n">
        <v>0</v>
      </c>
      <c r="BC896" s="25" t="n">
        <v>0</v>
      </c>
      <c r="BD896" s="26" t="n">
        <v>0</v>
      </c>
      <c r="BE896" s="25" t="n">
        <v>12</v>
      </c>
      <c r="BF896" s="26" t="n">
        <v>100</v>
      </c>
      <c r="BG896" s="25" t="n">
        <v>12</v>
      </c>
    </row>
    <row r="897" customFormat="false" ht="15" hidden="false" customHeight="false" outlineLevel="0" collapsed="false">
      <c r="A897" s="15" t="s">
        <v>3297</v>
      </c>
      <c r="B897" s="15" t="s">
        <v>2798</v>
      </c>
      <c r="C897" s="16" t="s">
        <v>66</v>
      </c>
      <c r="D897" s="17" t="n">
        <v>3</v>
      </c>
      <c r="E897" s="16" t="s">
        <v>67</v>
      </c>
      <c r="F897" s="18" t="n">
        <v>32</v>
      </c>
      <c r="G897" s="16"/>
      <c r="H897" s="19"/>
      <c r="I897" s="7"/>
      <c r="J897" s="7"/>
      <c r="K897" s="8" t="s">
        <v>68</v>
      </c>
      <c r="L897" s="20" t="n">
        <v>897</v>
      </c>
      <c r="M897" s="20"/>
      <c r="N897" s="10"/>
      <c r="O897" s="27" t="s">
        <v>69</v>
      </c>
      <c r="P897" s="28" t="n">
        <v>42711.6658564815</v>
      </c>
      <c r="Q897" s="27" t="s">
        <v>2799</v>
      </c>
      <c r="R897" s="23" t="s">
        <v>2800</v>
      </c>
      <c r="S897" s="27" t="s">
        <v>2801</v>
      </c>
      <c r="T897" s="27" t="s">
        <v>2802</v>
      </c>
      <c r="U897" s="28" t="n">
        <v>42711.6658564815</v>
      </c>
      <c r="V897" s="23" t="s">
        <v>3298</v>
      </c>
      <c r="W897" s="27"/>
      <c r="X897" s="27"/>
      <c r="Y897" s="27" t="s">
        <v>3299</v>
      </c>
      <c r="Z897" s="27"/>
      <c r="AA897" s="29" t="inlineStr">
        <f aca="false">FALSE()</f>
        <is>
          <t/>
        </is>
      </c>
      <c r="AB897" s="29" t="n">
        <v>0</v>
      </c>
      <c r="AC897" s="29"/>
      <c r="AD897" s="29" t="inlineStr">
        <f aca="false">FALSE()</f>
        <is>
          <t/>
        </is>
      </c>
      <c r="AE897" s="29" t="s">
        <v>75</v>
      </c>
      <c r="AF897" s="29"/>
      <c r="AG897" s="29"/>
      <c r="AH897" s="29" t="inlineStr">
        <f aca="false">FALSE()</f>
        <is>
          <t/>
        </is>
      </c>
      <c r="AI897" s="29" t="n">
        <v>5</v>
      </c>
      <c r="AJ897" s="29" t="s">
        <v>2805</v>
      </c>
      <c r="AK897" s="29" t="s">
        <v>84</v>
      </c>
      <c r="AL897" s="29" t="n">
        <f aca="false">FALSE()</f>
        <v>0</v>
      </c>
      <c r="AM897" s="29" t="s">
        <v>2805</v>
      </c>
      <c r="AN897" s="29"/>
      <c r="AO897" s="29"/>
      <c r="AP897" s="29"/>
      <c r="AQ897" s="29"/>
      <c r="AR897" s="29"/>
      <c r="AS897" s="29"/>
      <c r="AT897" s="29"/>
      <c r="AU897" s="29"/>
      <c r="AV897" s="0" t="n">
        <v>1</v>
      </c>
      <c r="AW897" s="24" t="e">
        <f aca="false">REPLACE(INDEX(GroupVertices[group], MATCH(Edges[[#this row],[vertex 1]],GroupVertices[vertex],0)),1,1,"")</f>
        <v>#VALUE!</v>
      </c>
      <c r="AX897" s="24" t="e">
        <f aca="false">REPLACE(INDEX(GroupVertices[group], MATCH(Edges[[#this row],[vertex 2]],GroupVertices[vertex],0)),1,1,"")</f>
        <v>#VALUE!</v>
      </c>
      <c r="AY897" s="25" t="n">
        <v>2</v>
      </c>
      <c r="AZ897" s="26" t="n">
        <v>15.3846153846154</v>
      </c>
      <c r="BA897" s="25" t="n">
        <v>0</v>
      </c>
      <c r="BB897" s="26" t="n">
        <v>0</v>
      </c>
      <c r="BC897" s="25" t="n">
        <v>0</v>
      </c>
      <c r="BD897" s="26" t="n">
        <v>0</v>
      </c>
      <c r="BE897" s="25" t="n">
        <v>11</v>
      </c>
      <c r="BF897" s="26" t="n">
        <v>84.6153846153846</v>
      </c>
      <c r="BG897" s="25" t="n">
        <v>13</v>
      </c>
    </row>
    <row r="898" customFormat="false" ht="15" hidden="false" customHeight="false" outlineLevel="0" collapsed="false">
      <c r="A898" s="15" t="s">
        <v>3254</v>
      </c>
      <c r="B898" s="15" t="s">
        <v>3254</v>
      </c>
      <c r="C898" s="16" t="s">
        <v>66</v>
      </c>
      <c r="D898" s="17" t="n">
        <v>3</v>
      </c>
      <c r="E898" s="16" t="s">
        <v>67</v>
      </c>
      <c r="F898" s="18" t="n">
        <v>32</v>
      </c>
      <c r="G898" s="16"/>
      <c r="H898" s="19"/>
      <c r="I898" s="7"/>
      <c r="J898" s="7"/>
      <c r="K898" s="8" t="s">
        <v>68</v>
      </c>
      <c r="L898" s="20" t="n">
        <v>898</v>
      </c>
      <c r="M898" s="20"/>
      <c r="N898" s="10"/>
      <c r="O898" s="27" t="s">
        <v>21</v>
      </c>
      <c r="P898" s="28" t="n">
        <v>42711.0862152778</v>
      </c>
      <c r="Q898" s="27" t="s">
        <v>3300</v>
      </c>
      <c r="R898" s="23" t="s">
        <v>3301</v>
      </c>
      <c r="S898" s="27" t="s">
        <v>3302</v>
      </c>
      <c r="T898" s="27"/>
      <c r="U898" s="28" t="n">
        <v>42711.0862152778</v>
      </c>
      <c r="V898" s="23" t="s">
        <v>3303</v>
      </c>
      <c r="W898" s="27"/>
      <c r="X898" s="27"/>
      <c r="Y898" s="27" t="s">
        <v>3258</v>
      </c>
      <c r="Z898" s="27"/>
      <c r="AA898" s="29" t="inlineStr">
        <f aca="false">FALSE()</f>
        <is>
          <t/>
        </is>
      </c>
      <c r="AB898" s="29" t="n">
        <v>1</v>
      </c>
      <c r="AC898" s="29"/>
      <c r="AD898" s="29" t="inlineStr">
        <f aca="false">FALSE()</f>
        <is>
          <t/>
        </is>
      </c>
      <c r="AE898" s="29" t="s">
        <v>75</v>
      </c>
      <c r="AF898" s="29"/>
      <c r="AG898" s="29"/>
      <c r="AH898" s="29" t="inlineStr">
        <f aca="false">FALSE()</f>
        <is>
          <t/>
        </is>
      </c>
      <c r="AI898" s="29" t="n">
        <v>2</v>
      </c>
      <c r="AJ898" s="29"/>
      <c r="AK898" s="29" t="s">
        <v>294</v>
      </c>
      <c r="AL898" s="29" t="inlineStr">
        <f aca="false">FALSE()</f>
        <is>
          <t/>
        </is>
      </c>
      <c r="AM898" s="29" t="s">
        <v>3258</v>
      </c>
      <c r="AN898" s="29"/>
      <c r="AO898" s="29"/>
      <c r="AP898" s="29"/>
      <c r="AQ898" s="29"/>
      <c r="AR898" s="29"/>
      <c r="AS898" s="29"/>
      <c r="AT898" s="29"/>
      <c r="AU898" s="29"/>
      <c r="AV898" s="0" t="n">
        <v>1</v>
      </c>
      <c r="AW898" s="24" t="e">
        <f aca="false">REPLACE(INDEX(GroupVertices[group], MATCH(Edges[[#this row],[vertex 1]],GroupVertices[vertex],0)),1,1,"")</f>
        <v>#VALUE!</v>
      </c>
      <c r="AX898" s="24" t="e">
        <f aca="false">REPLACE(INDEX(GroupVertices[group], MATCH(Edges[[#this row],[vertex 2]],GroupVertices[vertex],0)),1,1,"")</f>
        <v>#VALUE!</v>
      </c>
      <c r="AY898" s="25" t="n">
        <v>0</v>
      </c>
      <c r="AZ898" s="26" t="n">
        <v>0</v>
      </c>
      <c r="BA898" s="25" t="n">
        <v>0</v>
      </c>
      <c r="BB898" s="26" t="n">
        <v>0</v>
      </c>
      <c r="BC898" s="25" t="n">
        <v>0</v>
      </c>
      <c r="BD898" s="26" t="n">
        <v>0</v>
      </c>
      <c r="BE898" s="25" t="n">
        <v>21</v>
      </c>
      <c r="BF898" s="26" t="n">
        <v>100</v>
      </c>
      <c r="BG898" s="25" t="n">
        <v>21</v>
      </c>
    </row>
    <row r="899" customFormat="false" ht="15" hidden="false" customHeight="false" outlineLevel="0" collapsed="false">
      <c r="A899" s="15" t="s">
        <v>3304</v>
      </c>
      <c r="B899" s="15" t="s">
        <v>3254</v>
      </c>
      <c r="C899" s="16" t="s">
        <v>66</v>
      </c>
      <c r="D899" s="17" t="n">
        <v>3</v>
      </c>
      <c r="E899" s="16" t="s">
        <v>67</v>
      </c>
      <c r="F899" s="18" t="n">
        <v>32</v>
      </c>
      <c r="G899" s="16"/>
      <c r="H899" s="19"/>
      <c r="I899" s="7"/>
      <c r="J899" s="7"/>
      <c r="K899" s="8" t="s">
        <v>68</v>
      </c>
      <c r="L899" s="20" t="n">
        <v>899</v>
      </c>
      <c r="M899" s="20"/>
      <c r="N899" s="10"/>
      <c r="O899" s="27" t="s">
        <v>69</v>
      </c>
      <c r="P899" s="28" t="n">
        <v>42711.6692013889</v>
      </c>
      <c r="Q899" s="27" t="s">
        <v>3255</v>
      </c>
      <c r="R899" s="27"/>
      <c r="S899" s="27"/>
      <c r="T899" s="27"/>
      <c r="U899" s="28" t="n">
        <v>42711.6692013889</v>
      </c>
      <c r="V899" s="23" t="s">
        <v>3305</v>
      </c>
      <c r="W899" s="27"/>
      <c r="X899" s="27"/>
      <c r="Y899" s="27" t="s">
        <v>3306</v>
      </c>
      <c r="Z899" s="27"/>
      <c r="AA899" s="29" t="inlineStr">
        <f aca="false">FALSE()</f>
        <is>
          <t/>
        </is>
      </c>
      <c r="AB899" s="29" t="n">
        <v>0</v>
      </c>
      <c r="AC899" s="29"/>
      <c r="AD899" s="29" t="inlineStr">
        <f aca="false">FALSE()</f>
        <is>
          <t/>
        </is>
      </c>
      <c r="AE899" s="29" t="s">
        <v>75</v>
      </c>
      <c r="AF899" s="29"/>
      <c r="AG899" s="29"/>
      <c r="AH899" s="29" t="inlineStr">
        <f aca="false">FALSE()</f>
        <is>
          <t/>
        </is>
      </c>
      <c r="AI899" s="29" t="n">
        <v>2</v>
      </c>
      <c r="AJ899" s="29" t="s">
        <v>3258</v>
      </c>
      <c r="AK899" s="29" t="s">
        <v>135</v>
      </c>
      <c r="AL899" s="29" t="inlineStr">
        <f aca="false">FALSE()</f>
        <is>
          <t/>
        </is>
      </c>
      <c r="AM899" s="29" t="s">
        <v>3258</v>
      </c>
      <c r="AN899" s="29"/>
      <c r="AO899" s="29"/>
      <c r="AP899" s="29"/>
      <c r="AQ899" s="29"/>
      <c r="AR899" s="29"/>
      <c r="AS899" s="29"/>
      <c r="AT899" s="29"/>
      <c r="AU899" s="29"/>
      <c r="AV899" s="0" t="n">
        <v>1</v>
      </c>
      <c r="AW899" s="24" t="e">
        <f aca="false">REPLACE(INDEX(GroupVertices[group], MATCH(Edges[[#this row],[vertex 1]],GroupVertices[vertex],0)),1,1,"")</f>
        <v>#VALUE!</v>
      </c>
      <c r="AX899" s="24" t="e">
        <f aca="false">REPLACE(INDEX(GroupVertices[group], MATCH(Edges[[#this row],[vertex 2]],GroupVertices[vertex],0)),1,1,"")</f>
        <v>#VALUE!</v>
      </c>
      <c r="AY899" s="25" t="n">
        <v>0</v>
      </c>
      <c r="AZ899" s="26" t="n">
        <v>0</v>
      </c>
      <c r="BA899" s="25" t="n">
        <v>0</v>
      </c>
      <c r="BB899" s="26" t="n">
        <v>0</v>
      </c>
      <c r="BC899" s="25" t="n">
        <v>0</v>
      </c>
      <c r="BD899" s="26" t="n">
        <v>0</v>
      </c>
      <c r="BE899" s="25" t="n">
        <v>24</v>
      </c>
      <c r="BF899" s="26" t="n">
        <v>100</v>
      </c>
      <c r="BG899" s="25" t="n">
        <v>24</v>
      </c>
    </row>
    <row r="900" customFormat="false" ht="15" hidden="false" customHeight="false" outlineLevel="0" collapsed="false">
      <c r="A900" s="15" t="s">
        <v>773</v>
      </c>
      <c r="B900" s="15" t="s">
        <v>768</v>
      </c>
      <c r="C900" s="16" t="s">
        <v>66</v>
      </c>
      <c r="D900" s="17" t="n">
        <v>3</v>
      </c>
      <c r="E900" s="16" t="s">
        <v>67</v>
      </c>
      <c r="F900" s="18" t="n">
        <v>32</v>
      </c>
      <c r="G900" s="16"/>
      <c r="H900" s="19"/>
      <c r="I900" s="7"/>
      <c r="J900" s="7"/>
      <c r="K900" s="8" t="s">
        <v>68</v>
      </c>
      <c r="L900" s="20" t="n">
        <v>900</v>
      </c>
      <c r="M900" s="20"/>
      <c r="N900" s="10"/>
      <c r="O900" s="27" t="s">
        <v>69</v>
      </c>
      <c r="P900" s="28" t="n">
        <v>42703.8250231482</v>
      </c>
      <c r="Q900" s="27" t="s">
        <v>3307</v>
      </c>
      <c r="R900" s="23" t="s">
        <v>3308</v>
      </c>
      <c r="S900" s="27" t="s">
        <v>3309</v>
      </c>
      <c r="T900" s="27" t="s">
        <v>338</v>
      </c>
      <c r="U900" s="28" t="n">
        <v>42703.8250231482</v>
      </c>
      <c r="V900" s="23" t="s">
        <v>3310</v>
      </c>
      <c r="W900" s="27"/>
      <c r="X900" s="27"/>
      <c r="Y900" s="27" t="s">
        <v>772</v>
      </c>
      <c r="Z900" s="27"/>
      <c r="AA900" s="29" t="inlineStr">
        <f aca="false">FALSE()</f>
        <is>
          <t/>
        </is>
      </c>
      <c r="AB900" s="29" t="n">
        <v>2</v>
      </c>
      <c r="AC900" s="29"/>
      <c r="AD900" s="29" t="inlineStr">
        <f aca="false">FALSE()</f>
        <is>
          <t/>
        </is>
      </c>
      <c r="AE900" s="29" t="s">
        <v>75</v>
      </c>
      <c r="AF900" s="29"/>
      <c r="AG900" s="29"/>
      <c r="AH900" s="29" t="inlineStr">
        <f aca="false">FALSE()</f>
        <is>
          <t/>
        </is>
      </c>
      <c r="AI900" s="29" t="n">
        <v>1</v>
      </c>
      <c r="AJ900" s="29"/>
      <c r="AK900" s="29" t="s">
        <v>76</v>
      </c>
      <c r="AL900" s="29" t="inlineStr">
        <f aca="false">FALSE()</f>
        <is>
          <t/>
        </is>
      </c>
      <c r="AM900" s="29" t="s">
        <v>772</v>
      </c>
      <c r="AN900" s="29"/>
      <c r="AO900" s="29"/>
      <c r="AP900" s="29"/>
      <c r="AQ900" s="29"/>
      <c r="AR900" s="29"/>
      <c r="AS900" s="29"/>
      <c r="AT900" s="29"/>
      <c r="AU900" s="29"/>
      <c r="AV900" s="0" t="n">
        <v>1</v>
      </c>
      <c r="AW900" s="24" t="e">
        <f aca="false">REPLACE(INDEX(GroupVertices[group], MATCH(Edges[[#this row],[vertex 1]],GroupVertices[vertex],0)),1,1,"")</f>
        <v>#VALUE!</v>
      </c>
      <c r="AX900" s="24" t="e">
        <f aca="false">REPLACE(INDEX(GroupVertices[group], MATCH(Edges[[#this row],[vertex 2]],GroupVertices[vertex],0)),1,1,"")</f>
        <v>#VALUE!</v>
      </c>
      <c r="AY900" s="25" t="n">
        <v>1</v>
      </c>
      <c r="AZ900" s="26" t="n">
        <v>7.69230769230769</v>
      </c>
      <c r="BA900" s="25" t="n">
        <v>0</v>
      </c>
      <c r="BB900" s="26" t="n">
        <v>0</v>
      </c>
      <c r="BC900" s="25" t="n">
        <v>0</v>
      </c>
      <c r="BD900" s="26" t="n">
        <v>0</v>
      </c>
      <c r="BE900" s="25" t="n">
        <v>12</v>
      </c>
      <c r="BF900" s="26" t="n">
        <v>92.3076923076923</v>
      </c>
      <c r="BG900" s="25" t="n">
        <v>13</v>
      </c>
    </row>
    <row r="901" customFormat="false" ht="15" hidden="false" customHeight="false" outlineLevel="0" collapsed="false">
      <c r="A901" s="15" t="s">
        <v>773</v>
      </c>
      <c r="B901" s="15" t="s">
        <v>3311</v>
      </c>
      <c r="C901" s="16" t="s">
        <v>66</v>
      </c>
      <c r="D901" s="17" t="n">
        <v>3</v>
      </c>
      <c r="E901" s="16" t="s">
        <v>67</v>
      </c>
      <c r="F901" s="18" t="n">
        <v>32</v>
      </c>
      <c r="G901" s="16"/>
      <c r="H901" s="19"/>
      <c r="I901" s="7"/>
      <c r="J901" s="7"/>
      <c r="K901" s="8" t="s">
        <v>68</v>
      </c>
      <c r="L901" s="20" t="n">
        <v>901</v>
      </c>
      <c r="M901" s="20"/>
      <c r="N901" s="10"/>
      <c r="O901" s="27" t="s">
        <v>69</v>
      </c>
      <c r="P901" s="28" t="n">
        <v>42711.6874074074</v>
      </c>
      <c r="Q901" s="27" t="s">
        <v>3312</v>
      </c>
      <c r="R901" s="23" t="s">
        <v>3313</v>
      </c>
      <c r="S901" s="27" t="s">
        <v>3314</v>
      </c>
      <c r="T901" s="27" t="s">
        <v>338</v>
      </c>
      <c r="U901" s="28" t="n">
        <v>42711.6874074074</v>
      </c>
      <c r="V901" s="23" t="s">
        <v>3315</v>
      </c>
      <c r="W901" s="27"/>
      <c r="X901" s="27"/>
      <c r="Y901" s="27" t="s">
        <v>3316</v>
      </c>
      <c r="Z901" s="27"/>
      <c r="AA901" s="29" t="inlineStr">
        <f aca="false">FALSE()</f>
        <is>
          <t/>
        </is>
      </c>
      <c r="AB901" s="29" t="n">
        <v>11</v>
      </c>
      <c r="AC901" s="29"/>
      <c r="AD901" s="29" t="inlineStr">
        <f aca="false">FALSE()</f>
        <is>
          <t/>
        </is>
      </c>
      <c r="AE901" s="29" t="s">
        <v>75</v>
      </c>
      <c r="AF901" s="29"/>
      <c r="AG901" s="29"/>
      <c r="AH901" s="29" t="inlineStr">
        <f aca="false">FALSE()</f>
        <is>
          <t/>
        </is>
      </c>
      <c r="AI901" s="29" t="n">
        <v>5</v>
      </c>
      <c r="AJ901" s="29"/>
      <c r="AK901" s="29" t="s">
        <v>76</v>
      </c>
      <c r="AL901" s="29" t="inlineStr">
        <f aca="false">FALSE()</f>
        <is>
          <t/>
        </is>
      </c>
      <c r="AM901" s="29" t="s">
        <v>3316</v>
      </c>
      <c r="AN901" s="29"/>
      <c r="AO901" s="29"/>
      <c r="AP901" s="29"/>
      <c r="AQ901" s="29"/>
      <c r="AR901" s="29"/>
      <c r="AS901" s="29"/>
      <c r="AT901" s="29"/>
      <c r="AU901" s="29"/>
      <c r="AV901" s="0" t="n">
        <v>1</v>
      </c>
      <c r="AW901" s="24" t="e">
        <f aca="false">REPLACE(INDEX(GroupVertices[group], MATCH(Edges[[#this row],[vertex 1]],GroupVertices[vertex],0)),1,1,"")</f>
        <v>#VALUE!</v>
      </c>
      <c r="AX901" s="24" t="e">
        <f aca="false">REPLACE(INDEX(GroupVertices[group], MATCH(Edges[[#this row],[vertex 2]],GroupVertices[vertex],0)),1,1,"")</f>
        <v>#VALUE!</v>
      </c>
      <c r="AY901" s="25"/>
      <c r="AZ901" s="26"/>
      <c r="BA901" s="25"/>
      <c r="BB901" s="26"/>
      <c r="BC901" s="25"/>
      <c r="BD901" s="26"/>
      <c r="BE901" s="25"/>
      <c r="BF901" s="26"/>
      <c r="BG901" s="25"/>
    </row>
    <row r="902" customFormat="false" ht="15" hidden="false" customHeight="false" outlineLevel="0" collapsed="false">
      <c r="A902" s="15" t="s">
        <v>3317</v>
      </c>
      <c r="B902" s="15" t="s">
        <v>3318</v>
      </c>
      <c r="C902" s="16" t="s">
        <v>66</v>
      </c>
      <c r="D902" s="17" t="n">
        <v>3</v>
      </c>
      <c r="E902" s="16" t="s">
        <v>67</v>
      </c>
      <c r="F902" s="18" t="n">
        <v>32</v>
      </c>
      <c r="G902" s="16"/>
      <c r="H902" s="19"/>
      <c r="I902" s="7"/>
      <c r="J902" s="7"/>
      <c r="K902" s="8" t="s">
        <v>68</v>
      </c>
      <c r="L902" s="20" t="n">
        <v>902</v>
      </c>
      <c r="M902" s="20"/>
      <c r="N902" s="10"/>
      <c r="O902" s="27" t="s">
        <v>69</v>
      </c>
      <c r="P902" s="28" t="n">
        <v>42711.6884722222</v>
      </c>
      <c r="Q902" s="27" t="s">
        <v>3319</v>
      </c>
      <c r="R902" s="27"/>
      <c r="S902" s="27"/>
      <c r="T902" s="27" t="s">
        <v>338</v>
      </c>
      <c r="U902" s="28" t="n">
        <v>42711.6884722222</v>
      </c>
      <c r="V902" s="23" t="s">
        <v>3320</v>
      </c>
      <c r="W902" s="27"/>
      <c r="X902" s="27"/>
      <c r="Y902" s="27" t="s">
        <v>3321</v>
      </c>
      <c r="Z902" s="27"/>
      <c r="AA902" s="29" t="inlineStr">
        <f aca="false">FALSE()</f>
        <is>
          <t/>
        </is>
      </c>
      <c r="AB902" s="29" t="n">
        <v>0</v>
      </c>
      <c r="AC902" s="29"/>
      <c r="AD902" s="29" t="inlineStr">
        <f aca="false">FALSE()</f>
        <is>
          <t/>
        </is>
      </c>
      <c r="AE902" s="29" t="s">
        <v>75</v>
      </c>
      <c r="AF902" s="29"/>
      <c r="AG902" s="29"/>
      <c r="AH902" s="29" t="inlineStr">
        <f aca="false">FALSE()</f>
        <is>
          <t/>
        </is>
      </c>
      <c r="AI902" s="29" t="n">
        <v>5</v>
      </c>
      <c r="AJ902" s="29" t="s">
        <v>3316</v>
      </c>
      <c r="AK902" s="29" t="s">
        <v>332</v>
      </c>
      <c r="AL902" s="29" t="inlineStr">
        <f aca="false">FALSE()</f>
        <is>
          <t/>
        </is>
      </c>
      <c r="AM902" s="29" t="s">
        <v>3316</v>
      </c>
      <c r="AN902" s="29"/>
      <c r="AO902" s="29"/>
      <c r="AP902" s="29"/>
      <c r="AQ902" s="29"/>
      <c r="AR902" s="29"/>
      <c r="AS902" s="29"/>
      <c r="AT902" s="29"/>
      <c r="AU902" s="29"/>
      <c r="AV902" s="0" t="n">
        <v>1</v>
      </c>
      <c r="AW902" s="24" t="e">
        <f aca="false">REPLACE(INDEX(GroupVertices[group], MATCH(Edges[[#this row],[vertex 1]],GroupVertices[vertex],0)),1,1,"")</f>
        <v>#VALUE!</v>
      </c>
      <c r="AX902" s="24" t="e">
        <f aca="false">REPLACE(INDEX(GroupVertices[group], MATCH(Edges[[#this row],[vertex 2]],GroupVertices[vertex],0)),1,1,"")</f>
        <v>#VALUE!</v>
      </c>
      <c r="AY902" s="25"/>
      <c r="AZ902" s="26"/>
      <c r="BA902" s="25"/>
      <c r="BB902" s="26"/>
      <c r="BC902" s="25"/>
      <c r="BD902" s="26"/>
      <c r="BE902" s="25"/>
      <c r="BF902" s="26"/>
      <c r="BG902" s="25"/>
    </row>
    <row r="903" customFormat="false" ht="15" hidden="false" customHeight="false" outlineLevel="0" collapsed="false">
      <c r="A903" s="15" t="s">
        <v>3317</v>
      </c>
      <c r="B903" s="15" t="s">
        <v>3322</v>
      </c>
      <c r="C903" s="16" t="s">
        <v>66</v>
      </c>
      <c r="D903" s="17" t="n">
        <v>3</v>
      </c>
      <c r="E903" s="16" t="s">
        <v>67</v>
      </c>
      <c r="F903" s="18" t="n">
        <v>32</v>
      </c>
      <c r="G903" s="16"/>
      <c r="H903" s="19"/>
      <c r="I903" s="7"/>
      <c r="J903" s="7"/>
      <c r="K903" s="8" t="s">
        <v>68</v>
      </c>
      <c r="L903" s="20" t="n">
        <v>903</v>
      </c>
      <c r="M903" s="20"/>
      <c r="N903" s="10"/>
      <c r="O903" s="27" t="s">
        <v>69</v>
      </c>
      <c r="P903" s="28" t="n">
        <v>42711.6884722222</v>
      </c>
      <c r="Q903" s="27" t="s">
        <v>3319</v>
      </c>
      <c r="R903" s="27"/>
      <c r="S903" s="27"/>
      <c r="T903" s="27" t="s">
        <v>338</v>
      </c>
      <c r="U903" s="28" t="n">
        <v>42711.6884722222</v>
      </c>
      <c r="V903" s="23" t="s">
        <v>3320</v>
      </c>
      <c r="W903" s="27"/>
      <c r="X903" s="27"/>
      <c r="Y903" s="27" t="s">
        <v>3321</v>
      </c>
      <c r="Z903" s="27"/>
      <c r="AA903" s="29" t="inlineStr">
        <f aca="false">FALSE()</f>
        <is>
          <t/>
        </is>
      </c>
      <c r="AB903" s="29" t="n">
        <v>0</v>
      </c>
      <c r="AC903" s="29"/>
      <c r="AD903" s="29" t="inlineStr">
        <f aca="false">FALSE()</f>
        <is>
          <t/>
        </is>
      </c>
      <c r="AE903" s="29" t="s">
        <v>75</v>
      </c>
      <c r="AF903" s="29"/>
      <c r="AG903" s="29"/>
      <c r="AH903" s="29" t="inlineStr">
        <f aca="false">FALSE()</f>
        <is>
          <t/>
        </is>
      </c>
      <c r="AI903" s="29" t="n">
        <v>5</v>
      </c>
      <c r="AJ903" s="29" t="s">
        <v>3316</v>
      </c>
      <c r="AK903" s="29" t="s">
        <v>332</v>
      </c>
      <c r="AL903" s="29" t="inlineStr">
        <f aca="false">FALSE()</f>
        <is>
          <t/>
        </is>
      </c>
      <c r="AM903" s="29" t="s">
        <v>3316</v>
      </c>
      <c r="AN903" s="29"/>
      <c r="AO903" s="29"/>
      <c r="AP903" s="29"/>
      <c r="AQ903" s="29"/>
      <c r="AR903" s="29"/>
      <c r="AS903" s="29"/>
      <c r="AT903" s="29"/>
      <c r="AU903" s="29"/>
      <c r="AV903" s="0" t="n">
        <v>1</v>
      </c>
      <c r="AW903" s="24" t="e">
        <f aca="false">REPLACE(INDEX(GroupVertices[group], MATCH(Edges[[#this row],[vertex 1]],GroupVertices[vertex],0)),1,1,"")</f>
        <v>#VALUE!</v>
      </c>
      <c r="AX903" s="24" t="e">
        <f aca="false">REPLACE(INDEX(GroupVertices[group], MATCH(Edges[[#this row],[vertex 2]],GroupVertices[vertex],0)),1,1,"")</f>
        <v>#VALUE!</v>
      </c>
      <c r="AY903" s="25" t="n">
        <v>1</v>
      </c>
      <c r="AZ903" s="26" t="n">
        <v>6.25</v>
      </c>
      <c r="BA903" s="25" t="n">
        <v>0</v>
      </c>
      <c r="BB903" s="26" t="n">
        <v>0</v>
      </c>
      <c r="BC903" s="25" t="n">
        <v>0</v>
      </c>
      <c r="BD903" s="26" t="n">
        <v>0</v>
      </c>
      <c r="BE903" s="25" t="n">
        <v>15</v>
      </c>
      <c r="BF903" s="26" t="n">
        <v>93.75</v>
      </c>
      <c r="BG903" s="25" t="n">
        <v>16</v>
      </c>
    </row>
    <row r="904" customFormat="false" ht="15" hidden="false" customHeight="false" outlineLevel="0" collapsed="false">
      <c r="A904" s="15" t="s">
        <v>3317</v>
      </c>
      <c r="B904" s="15" t="s">
        <v>773</v>
      </c>
      <c r="C904" s="16" t="s">
        <v>66</v>
      </c>
      <c r="D904" s="17" t="n">
        <v>3</v>
      </c>
      <c r="E904" s="16" t="s">
        <v>67</v>
      </c>
      <c r="F904" s="18" t="n">
        <v>32</v>
      </c>
      <c r="G904" s="16"/>
      <c r="H904" s="19"/>
      <c r="I904" s="7"/>
      <c r="J904" s="7"/>
      <c r="K904" s="8" t="s">
        <v>68</v>
      </c>
      <c r="L904" s="20" t="n">
        <v>904</v>
      </c>
      <c r="M904" s="20"/>
      <c r="N904" s="10"/>
      <c r="O904" s="27" t="s">
        <v>69</v>
      </c>
      <c r="P904" s="28" t="n">
        <v>42711.6884722222</v>
      </c>
      <c r="Q904" s="27" t="s">
        <v>3319</v>
      </c>
      <c r="R904" s="27"/>
      <c r="S904" s="27"/>
      <c r="T904" s="27" t="s">
        <v>338</v>
      </c>
      <c r="U904" s="28" t="n">
        <v>42711.6884722222</v>
      </c>
      <c r="V904" s="23" t="s">
        <v>3320</v>
      </c>
      <c r="W904" s="27"/>
      <c r="X904" s="27"/>
      <c r="Y904" s="27" t="s">
        <v>3321</v>
      </c>
      <c r="Z904" s="27"/>
      <c r="AA904" s="29" t="inlineStr">
        <f aca="false">FALSE()</f>
        <is>
          <t/>
        </is>
      </c>
      <c r="AB904" s="29" t="n">
        <v>0</v>
      </c>
      <c r="AC904" s="29"/>
      <c r="AD904" s="29" t="inlineStr">
        <f aca="false">FALSE()</f>
        <is>
          <t/>
        </is>
      </c>
      <c r="AE904" s="29" t="s">
        <v>75</v>
      </c>
      <c r="AF904" s="29"/>
      <c r="AG904" s="29"/>
      <c r="AH904" s="29" t="inlineStr">
        <f aca="false">FALSE()</f>
        <is>
          <t/>
        </is>
      </c>
      <c r="AI904" s="29" t="n">
        <v>5</v>
      </c>
      <c r="AJ904" s="29" t="s">
        <v>3316</v>
      </c>
      <c r="AK904" s="29" t="s">
        <v>332</v>
      </c>
      <c r="AL904" s="29" t="inlineStr">
        <f aca="false">FALSE()</f>
        <is>
          <t/>
        </is>
      </c>
      <c r="AM904" s="29" t="s">
        <v>3316</v>
      </c>
      <c r="AN904" s="29"/>
      <c r="AO904" s="29"/>
      <c r="AP904" s="29"/>
      <c r="AQ904" s="29"/>
      <c r="AR904" s="29"/>
      <c r="AS904" s="29"/>
      <c r="AT904" s="29"/>
      <c r="AU904" s="29"/>
      <c r="AV904" s="0" t="n">
        <v>1</v>
      </c>
      <c r="AW904" s="24" t="e">
        <f aca="false">REPLACE(INDEX(GroupVertices[group], MATCH(Edges[[#this row],[vertex 1]],GroupVertices[vertex],0)),1,1,"")</f>
        <v>#VALUE!</v>
      </c>
      <c r="AX904" s="24" t="e">
        <f aca="false">REPLACE(INDEX(GroupVertices[group], MATCH(Edges[[#this row],[vertex 2]],GroupVertices[vertex],0)),1,1,"")</f>
        <v>#VALUE!</v>
      </c>
      <c r="AY904" s="25"/>
      <c r="AZ904" s="26"/>
      <c r="BA904" s="25"/>
      <c r="BB904" s="26"/>
      <c r="BC904" s="25"/>
      <c r="BD904" s="26"/>
      <c r="BE904" s="25"/>
      <c r="BF904" s="26"/>
      <c r="BG904" s="25"/>
    </row>
    <row r="905" customFormat="false" ht="15" hidden="false" customHeight="false" outlineLevel="0" collapsed="false">
      <c r="A905" s="15" t="s">
        <v>3323</v>
      </c>
      <c r="B905" s="15" t="s">
        <v>3318</v>
      </c>
      <c r="C905" s="16" t="s">
        <v>66</v>
      </c>
      <c r="D905" s="17" t="n">
        <v>3</v>
      </c>
      <c r="E905" s="16" t="s">
        <v>67</v>
      </c>
      <c r="F905" s="18" t="n">
        <v>32</v>
      </c>
      <c r="G905" s="16"/>
      <c r="H905" s="19"/>
      <c r="I905" s="7"/>
      <c r="J905" s="7"/>
      <c r="K905" s="8" t="s">
        <v>68</v>
      </c>
      <c r="L905" s="20" t="n">
        <v>905</v>
      </c>
      <c r="M905" s="20"/>
      <c r="N905" s="10"/>
      <c r="O905" s="27" t="s">
        <v>69</v>
      </c>
      <c r="P905" s="28" t="n">
        <v>42711.6932407408</v>
      </c>
      <c r="Q905" s="27" t="s">
        <v>3319</v>
      </c>
      <c r="R905" s="27"/>
      <c r="S905" s="27"/>
      <c r="T905" s="27" t="s">
        <v>338</v>
      </c>
      <c r="U905" s="28" t="n">
        <v>42711.6932407408</v>
      </c>
      <c r="V905" s="23" t="s">
        <v>3324</v>
      </c>
      <c r="W905" s="27"/>
      <c r="X905" s="27"/>
      <c r="Y905" s="27" t="s">
        <v>3325</v>
      </c>
      <c r="Z905" s="27"/>
      <c r="AA905" s="29" t="inlineStr">
        <f aca="false">FALSE()</f>
        <is>
          <t/>
        </is>
      </c>
      <c r="AB905" s="29" t="n">
        <v>0</v>
      </c>
      <c r="AC905" s="29"/>
      <c r="AD905" s="29" t="inlineStr">
        <f aca="false">FALSE()</f>
        <is>
          <t/>
        </is>
      </c>
      <c r="AE905" s="29" t="s">
        <v>75</v>
      </c>
      <c r="AF905" s="29"/>
      <c r="AG905" s="29"/>
      <c r="AH905" s="29" t="inlineStr">
        <f aca="false">FALSE()</f>
        <is>
          <t/>
        </is>
      </c>
      <c r="AI905" s="29" t="n">
        <v>5</v>
      </c>
      <c r="AJ905" s="29" t="s">
        <v>3316</v>
      </c>
      <c r="AK905" s="29" t="s">
        <v>76</v>
      </c>
      <c r="AL905" s="29" t="inlineStr">
        <f aca="false">FALSE()</f>
        <is>
          <t/>
        </is>
      </c>
      <c r="AM905" s="29" t="s">
        <v>3316</v>
      </c>
      <c r="AN905" s="29"/>
      <c r="AO905" s="29"/>
      <c r="AP905" s="29"/>
      <c r="AQ905" s="29"/>
      <c r="AR905" s="29"/>
      <c r="AS905" s="29"/>
      <c r="AT905" s="29"/>
      <c r="AU905" s="29"/>
      <c r="AV905" s="0" t="n">
        <v>1</v>
      </c>
      <c r="AW905" s="24" t="e">
        <f aca="false">REPLACE(INDEX(GroupVertices[group], MATCH(Edges[[#this row],[vertex 1]],GroupVertices[vertex],0)),1,1,"")</f>
        <v>#VALUE!</v>
      </c>
      <c r="AX905" s="24" t="e">
        <f aca="false">REPLACE(INDEX(GroupVertices[group], MATCH(Edges[[#this row],[vertex 2]],GroupVertices[vertex],0)),1,1,"")</f>
        <v>#VALUE!</v>
      </c>
      <c r="AY905" s="25"/>
      <c r="AZ905" s="26"/>
      <c r="BA905" s="25"/>
      <c r="BB905" s="26"/>
      <c r="BC905" s="25"/>
      <c r="BD905" s="26"/>
      <c r="BE905" s="25"/>
      <c r="BF905" s="26"/>
      <c r="BG905" s="25"/>
    </row>
    <row r="906" customFormat="false" ht="15" hidden="false" customHeight="false" outlineLevel="0" collapsed="false">
      <c r="A906" s="15" t="s">
        <v>3323</v>
      </c>
      <c r="B906" s="15" t="s">
        <v>3322</v>
      </c>
      <c r="C906" s="16" t="s">
        <v>66</v>
      </c>
      <c r="D906" s="17" t="n">
        <v>3</v>
      </c>
      <c r="E906" s="16" t="s">
        <v>67</v>
      </c>
      <c r="F906" s="18" t="n">
        <v>32</v>
      </c>
      <c r="G906" s="16"/>
      <c r="H906" s="19"/>
      <c r="I906" s="7"/>
      <c r="J906" s="7"/>
      <c r="K906" s="8" t="s">
        <v>68</v>
      </c>
      <c r="L906" s="20" t="n">
        <v>906</v>
      </c>
      <c r="M906" s="20"/>
      <c r="N906" s="10"/>
      <c r="O906" s="27" t="s">
        <v>69</v>
      </c>
      <c r="P906" s="28" t="n">
        <v>42711.6932407408</v>
      </c>
      <c r="Q906" s="27" t="s">
        <v>3319</v>
      </c>
      <c r="R906" s="27"/>
      <c r="S906" s="27"/>
      <c r="T906" s="27" t="s">
        <v>338</v>
      </c>
      <c r="U906" s="28" t="n">
        <v>42711.6932407408</v>
      </c>
      <c r="V906" s="23" t="s">
        <v>3324</v>
      </c>
      <c r="W906" s="27"/>
      <c r="X906" s="27"/>
      <c r="Y906" s="27" t="s">
        <v>3325</v>
      </c>
      <c r="Z906" s="27"/>
      <c r="AA906" s="29" t="inlineStr">
        <f aca="false">FALSE()</f>
        <is>
          <t/>
        </is>
      </c>
      <c r="AB906" s="29" t="n">
        <v>0</v>
      </c>
      <c r="AC906" s="29"/>
      <c r="AD906" s="29" t="inlineStr">
        <f aca="false">FALSE()</f>
        <is>
          <t/>
        </is>
      </c>
      <c r="AE906" s="29" t="s">
        <v>75</v>
      </c>
      <c r="AF906" s="29"/>
      <c r="AG906" s="29"/>
      <c r="AH906" s="29" t="inlineStr">
        <f aca="false">FALSE()</f>
        <is>
          <t/>
        </is>
      </c>
      <c r="AI906" s="29" t="n">
        <v>5</v>
      </c>
      <c r="AJ906" s="29" t="s">
        <v>3316</v>
      </c>
      <c r="AK906" s="29" t="s">
        <v>76</v>
      </c>
      <c r="AL906" s="29" t="inlineStr">
        <f aca="false">FALSE()</f>
        <is>
          <t/>
        </is>
      </c>
      <c r="AM906" s="29" t="s">
        <v>3316</v>
      </c>
      <c r="AN906" s="29"/>
      <c r="AO906" s="29"/>
      <c r="AP906" s="29"/>
      <c r="AQ906" s="29"/>
      <c r="AR906" s="29"/>
      <c r="AS906" s="29"/>
      <c r="AT906" s="29"/>
      <c r="AU906" s="29"/>
      <c r="AV906" s="0" t="n">
        <v>1</v>
      </c>
      <c r="AW906" s="24" t="e">
        <f aca="false">REPLACE(INDEX(GroupVertices[group], MATCH(Edges[[#this row],[vertex 1]],GroupVertices[vertex],0)),1,1,"")</f>
        <v>#VALUE!</v>
      </c>
      <c r="AX906" s="24" t="e">
        <f aca="false">REPLACE(INDEX(GroupVertices[group], MATCH(Edges[[#this row],[vertex 2]],GroupVertices[vertex],0)),1,1,"")</f>
        <v>#VALUE!</v>
      </c>
      <c r="AY906" s="25"/>
      <c r="AZ906" s="26"/>
      <c r="BA906" s="25"/>
      <c r="BB906" s="26"/>
      <c r="BC906" s="25"/>
      <c r="BD906" s="26"/>
      <c r="BE906" s="25"/>
      <c r="BF906" s="26"/>
      <c r="BG906" s="25"/>
    </row>
    <row r="907" customFormat="false" ht="15" hidden="false" customHeight="false" outlineLevel="0" collapsed="false">
      <c r="A907" s="15" t="s">
        <v>3323</v>
      </c>
      <c r="B907" s="15" t="s">
        <v>773</v>
      </c>
      <c r="C907" s="16" t="s">
        <v>66</v>
      </c>
      <c r="D907" s="17" t="n">
        <v>3</v>
      </c>
      <c r="E907" s="16" t="s">
        <v>67</v>
      </c>
      <c r="F907" s="18" t="n">
        <v>32</v>
      </c>
      <c r="G907" s="16"/>
      <c r="H907" s="19"/>
      <c r="I907" s="7"/>
      <c r="J907" s="7"/>
      <c r="K907" s="8" t="s">
        <v>68</v>
      </c>
      <c r="L907" s="20" t="n">
        <v>907</v>
      </c>
      <c r="M907" s="20"/>
      <c r="N907" s="10"/>
      <c r="O907" s="27" t="s">
        <v>69</v>
      </c>
      <c r="P907" s="28" t="n">
        <v>42711.6932407408</v>
      </c>
      <c r="Q907" s="27" t="s">
        <v>3319</v>
      </c>
      <c r="R907" s="27"/>
      <c r="S907" s="27"/>
      <c r="T907" s="27" t="s">
        <v>338</v>
      </c>
      <c r="U907" s="28" t="n">
        <v>42711.6932407408</v>
      </c>
      <c r="V907" s="23" t="s">
        <v>3324</v>
      </c>
      <c r="W907" s="27"/>
      <c r="X907" s="27"/>
      <c r="Y907" s="27" t="s">
        <v>3325</v>
      </c>
      <c r="Z907" s="27"/>
      <c r="AA907" s="29" t="inlineStr">
        <f aca="false">FALSE()</f>
        <is>
          <t/>
        </is>
      </c>
      <c r="AB907" s="29" t="n">
        <v>0</v>
      </c>
      <c r="AC907" s="29"/>
      <c r="AD907" s="29" t="inlineStr">
        <f aca="false">FALSE()</f>
        <is>
          <t/>
        </is>
      </c>
      <c r="AE907" s="29" t="s">
        <v>75</v>
      </c>
      <c r="AF907" s="29"/>
      <c r="AG907" s="29"/>
      <c r="AH907" s="29" t="inlineStr">
        <f aca="false">FALSE()</f>
        <is>
          <t/>
        </is>
      </c>
      <c r="AI907" s="29" t="n">
        <v>5</v>
      </c>
      <c r="AJ907" s="29" t="s">
        <v>3316</v>
      </c>
      <c r="AK907" s="29" t="s">
        <v>76</v>
      </c>
      <c r="AL907" s="29" t="inlineStr">
        <f aca="false">FALSE()</f>
        <is>
          <t/>
        </is>
      </c>
      <c r="AM907" s="29" t="s">
        <v>3316</v>
      </c>
      <c r="AN907" s="29"/>
      <c r="AO907" s="29"/>
      <c r="AP907" s="29"/>
      <c r="AQ907" s="29"/>
      <c r="AR907" s="29"/>
      <c r="AS907" s="29"/>
      <c r="AT907" s="29"/>
      <c r="AU907" s="29"/>
      <c r="AV907" s="0" t="n">
        <v>1</v>
      </c>
      <c r="AW907" s="24" t="e">
        <f aca="false">REPLACE(INDEX(GroupVertices[group], MATCH(Edges[[#this row],[vertex 1]],GroupVertices[vertex],0)),1,1,"")</f>
        <v>#VALUE!</v>
      </c>
      <c r="AX907" s="24" t="e">
        <f aca="false">REPLACE(INDEX(GroupVertices[group], MATCH(Edges[[#this row],[vertex 2]],GroupVertices[vertex],0)),1,1,"")</f>
        <v>#VALUE!</v>
      </c>
      <c r="AY907" s="25" t="n">
        <v>1</v>
      </c>
      <c r="AZ907" s="26" t="n">
        <v>6.25</v>
      </c>
      <c r="BA907" s="25" t="n">
        <v>0</v>
      </c>
      <c r="BB907" s="26" t="n">
        <v>0</v>
      </c>
      <c r="BC907" s="25" t="n">
        <v>0</v>
      </c>
      <c r="BD907" s="26" t="n">
        <v>0</v>
      </c>
      <c r="BE907" s="25" t="n">
        <v>15</v>
      </c>
      <c r="BF907" s="26" t="n">
        <v>93.75</v>
      </c>
      <c r="BG907" s="25" t="n">
        <v>16</v>
      </c>
    </row>
    <row r="908" customFormat="false" ht="15" hidden="false" customHeight="false" outlineLevel="0" collapsed="false">
      <c r="A908" s="15" t="s">
        <v>3326</v>
      </c>
      <c r="B908" s="15" t="s">
        <v>3326</v>
      </c>
      <c r="C908" s="16" t="s">
        <v>66</v>
      </c>
      <c r="D908" s="17" t="n">
        <v>3</v>
      </c>
      <c r="E908" s="16" t="s">
        <v>67</v>
      </c>
      <c r="F908" s="18" t="n">
        <v>32</v>
      </c>
      <c r="G908" s="16"/>
      <c r="H908" s="19"/>
      <c r="I908" s="7"/>
      <c r="J908" s="7"/>
      <c r="K908" s="8" t="s">
        <v>68</v>
      </c>
      <c r="L908" s="20" t="n">
        <v>908</v>
      </c>
      <c r="M908" s="20"/>
      <c r="N908" s="10"/>
      <c r="O908" s="27" t="s">
        <v>21</v>
      </c>
      <c r="P908" s="28" t="n">
        <v>42711.6946180556</v>
      </c>
      <c r="Q908" s="27" t="s">
        <v>3327</v>
      </c>
      <c r="R908" s="23" t="s">
        <v>3328</v>
      </c>
      <c r="S908" s="27" t="s">
        <v>3329</v>
      </c>
      <c r="T908" s="27"/>
      <c r="U908" s="28" t="n">
        <v>42711.6946180556</v>
      </c>
      <c r="V908" s="23" t="s">
        <v>3330</v>
      </c>
      <c r="W908" s="27"/>
      <c r="X908" s="27"/>
      <c r="Y908" s="27" t="s">
        <v>3331</v>
      </c>
      <c r="Z908" s="27"/>
      <c r="AA908" s="29" t="inlineStr">
        <f aca="false">FALSE()</f>
        <is>
          <t/>
        </is>
      </c>
      <c r="AB908" s="29" t="n">
        <v>0</v>
      </c>
      <c r="AC908" s="29"/>
      <c r="AD908" s="29" t="inlineStr">
        <f aca="false">FALSE()</f>
        <is>
          <t/>
        </is>
      </c>
      <c r="AE908" s="29" t="s">
        <v>75</v>
      </c>
      <c r="AF908" s="29"/>
      <c r="AG908" s="29"/>
      <c r="AH908" s="29" t="inlineStr">
        <f aca="false">FALSE()</f>
        <is>
          <t/>
        </is>
      </c>
      <c r="AI908" s="29" t="n">
        <v>0</v>
      </c>
      <c r="AJ908" s="29"/>
      <c r="AK908" s="29" t="s">
        <v>3332</v>
      </c>
      <c r="AL908" s="29" t="inlineStr">
        <f aca="false">FALSE()</f>
        <is>
          <t/>
        </is>
      </c>
      <c r="AM908" s="29" t="s">
        <v>3331</v>
      </c>
      <c r="AN908" s="29"/>
      <c r="AO908" s="29"/>
      <c r="AP908" s="29"/>
      <c r="AQ908" s="29"/>
      <c r="AR908" s="29"/>
      <c r="AS908" s="29"/>
      <c r="AT908" s="29"/>
      <c r="AU908" s="29"/>
      <c r="AV908" s="0" t="n">
        <v>1</v>
      </c>
      <c r="AW908" s="24" t="e">
        <f aca="false">REPLACE(INDEX(GroupVertices[group], MATCH(Edges[[#this row],[vertex 1]],GroupVertices[vertex],0)),1,1,"")</f>
        <v>#VALUE!</v>
      </c>
      <c r="AX908" s="24" t="e">
        <f aca="false">REPLACE(INDEX(GroupVertices[group], MATCH(Edges[[#this row],[vertex 2]],GroupVertices[vertex],0)),1,1,"")</f>
        <v>#VALUE!</v>
      </c>
      <c r="AY908" s="25" t="n">
        <v>0</v>
      </c>
      <c r="AZ908" s="26" t="n">
        <v>0</v>
      </c>
      <c r="BA908" s="25" t="n">
        <v>1</v>
      </c>
      <c r="BB908" s="26" t="n">
        <v>8.33333333333333</v>
      </c>
      <c r="BC908" s="25" t="n">
        <v>0</v>
      </c>
      <c r="BD908" s="26" t="n">
        <v>0</v>
      </c>
      <c r="BE908" s="25" t="n">
        <v>11</v>
      </c>
      <c r="BF908" s="26" t="n">
        <v>91.6666666666667</v>
      </c>
      <c r="BG908" s="25" t="n">
        <v>12</v>
      </c>
    </row>
    <row r="909" customFormat="false" ht="15" hidden="false" customHeight="false" outlineLevel="0" collapsed="false">
      <c r="A909" s="15" t="s">
        <v>3333</v>
      </c>
      <c r="B909" s="15" t="s">
        <v>3333</v>
      </c>
      <c r="C909" s="16" t="s">
        <v>66</v>
      </c>
      <c r="D909" s="17" t="n">
        <v>3</v>
      </c>
      <c r="E909" s="16" t="s">
        <v>67</v>
      </c>
      <c r="F909" s="18" t="n">
        <v>32</v>
      </c>
      <c r="G909" s="16"/>
      <c r="H909" s="19"/>
      <c r="I909" s="7"/>
      <c r="J909" s="7"/>
      <c r="K909" s="8" t="s">
        <v>68</v>
      </c>
      <c r="L909" s="20" t="n">
        <v>909</v>
      </c>
      <c r="M909" s="20"/>
      <c r="N909" s="10"/>
      <c r="O909" s="27" t="s">
        <v>21</v>
      </c>
      <c r="P909" s="28" t="n">
        <v>42711.6979282407</v>
      </c>
      <c r="Q909" s="27" t="s">
        <v>3334</v>
      </c>
      <c r="R909" s="27"/>
      <c r="S909" s="27"/>
      <c r="T909" s="27"/>
      <c r="U909" s="28" t="n">
        <v>42711.6979282407</v>
      </c>
      <c r="V909" s="23" t="s">
        <v>3335</v>
      </c>
      <c r="W909" s="27"/>
      <c r="X909" s="27"/>
      <c r="Y909" s="27" t="s">
        <v>3336</v>
      </c>
      <c r="Z909" s="27"/>
      <c r="AA909" s="29" t="inlineStr">
        <f aca="false">FALSE()</f>
        <is>
          <t/>
        </is>
      </c>
      <c r="AB909" s="29" t="n">
        <v>0</v>
      </c>
      <c r="AC909" s="29"/>
      <c r="AD909" s="29" t="inlineStr">
        <f aca="false">FALSE()</f>
        <is>
          <t/>
        </is>
      </c>
      <c r="AE909" s="29" t="s">
        <v>75</v>
      </c>
      <c r="AF909" s="29"/>
      <c r="AG909" s="29"/>
      <c r="AH909" s="29" t="inlineStr">
        <f aca="false">FALSE()</f>
        <is>
          <t/>
        </is>
      </c>
      <c r="AI909" s="29" t="n">
        <v>0</v>
      </c>
      <c r="AJ909" s="29"/>
      <c r="AK909" s="29" t="s">
        <v>332</v>
      </c>
      <c r="AL909" s="29" t="inlineStr">
        <f aca="false">FALSE()</f>
        <is>
          <t/>
        </is>
      </c>
      <c r="AM909" s="29" t="s">
        <v>3336</v>
      </c>
      <c r="AN909" s="29"/>
      <c r="AO909" s="29"/>
      <c r="AP909" s="29"/>
      <c r="AQ909" s="29"/>
      <c r="AR909" s="29"/>
      <c r="AS909" s="29"/>
      <c r="AT909" s="29"/>
      <c r="AU909" s="29"/>
      <c r="AV909" s="0" t="n">
        <v>1</v>
      </c>
      <c r="AW909" s="24" t="e">
        <f aca="false">REPLACE(INDEX(GroupVertices[group], MATCH(Edges[[#this row],[vertex 1]],GroupVertices[vertex],0)),1,1,"")</f>
        <v>#VALUE!</v>
      </c>
      <c r="AX909" s="24" t="e">
        <f aca="false">REPLACE(INDEX(GroupVertices[group], MATCH(Edges[[#this row],[vertex 2]],GroupVertices[vertex],0)),1,1,"")</f>
        <v>#VALUE!</v>
      </c>
      <c r="AY909" s="25" t="n">
        <v>0</v>
      </c>
      <c r="AZ909" s="26" t="n">
        <v>0</v>
      </c>
      <c r="BA909" s="25" t="n">
        <v>0</v>
      </c>
      <c r="BB909" s="26" t="n">
        <v>0</v>
      </c>
      <c r="BC909" s="25" t="n">
        <v>0</v>
      </c>
      <c r="BD909" s="26" t="n">
        <v>0</v>
      </c>
      <c r="BE909" s="25" t="n">
        <v>18</v>
      </c>
      <c r="BF909" s="26" t="n">
        <v>100</v>
      </c>
      <c r="BG909" s="25" t="n">
        <v>18</v>
      </c>
    </row>
    <row r="910" customFormat="false" ht="15" hidden="false" customHeight="false" outlineLevel="0" collapsed="false">
      <c r="A910" s="15" t="s">
        <v>3337</v>
      </c>
      <c r="B910" s="15" t="s">
        <v>3338</v>
      </c>
      <c r="C910" s="16" t="s">
        <v>66</v>
      </c>
      <c r="D910" s="17" t="n">
        <v>3</v>
      </c>
      <c r="E910" s="16" t="s">
        <v>67</v>
      </c>
      <c r="F910" s="18" t="n">
        <v>32</v>
      </c>
      <c r="G910" s="16"/>
      <c r="H910" s="19"/>
      <c r="I910" s="7"/>
      <c r="J910" s="7"/>
      <c r="K910" s="8" t="s">
        <v>68</v>
      </c>
      <c r="L910" s="20" t="n">
        <v>910</v>
      </c>
      <c r="M910" s="20"/>
      <c r="N910" s="10"/>
      <c r="O910" s="27" t="s">
        <v>69</v>
      </c>
      <c r="P910" s="28" t="n">
        <v>42711.7028472222</v>
      </c>
      <c r="Q910" s="27" t="s">
        <v>3339</v>
      </c>
      <c r="R910" s="27"/>
      <c r="S910" s="27"/>
      <c r="T910" s="27" t="s">
        <v>3340</v>
      </c>
      <c r="U910" s="28" t="n">
        <v>42711.7028472222</v>
      </c>
      <c r="V910" s="23" t="s">
        <v>3341</v>
      </c>
      <c r="W910" s="27"/>
      <c r="X910" s="27"/>
      <c r="Y910" s="27" t="s">
        <v>3342</v>
      </c>
      <c r="Z910" s="27"/>
      <c r="AA910" s="29" t="inlineStr">
        <f aca="false">FALSE()</f>
        <is>
          <t/>
        </is>
      </c>
      <c r="AB910" s="29" t="n">
        <v>0</v>
      </c>
      <c r="AC910" s="29"/>
      <c r="AD910" s="29" t="inlineStr">
        <f aca="false">FALSE()</f>
        <is>
          <t/>
        </is>
      </c>
      <c r="AE910" s="29" t="s">
        <v>75</v>
      </c>
      <c r="AF910" s="29"/>
      <c r="AG910" s="29"/>
      <c r="AH910" s="29" t="inlineStr">
        <f aca="false">FALSE()</f>
        <is>
          <t/>
        </is>
      </c>
      <c r="AI910" s="29" t="n">
        <v>4</v>
      </c>
      <c r="AJ910" s="29" t="s">
        <v>3343</v>
      </c>
      <c r="AK910" s="29" t="s">
        <v>84</v>
      </c>
      <c r="AL910" s="29" t="inlineStr">
        <f aca="false">FALSE()</f>
        <is>
          <t/>
        </is>
      </c>
      <c r="AM910" s="29" t="s">
        <v>3343</v>
      </c>
      <c r="AN910" s="29"/>
      <c r="AO910" s="29"/>
      <c r="AP910" s="29"/>
      <c r="AQ910" s="29"/>
      <c r="AR910" s="29"/>
      <c r="AS910" s="29"/>
      <c r="AT910" s="29"/>
      <c r="AU910" s="29"/>
      <c r="AV910" s="0" t="n">
        <v>1</v>
      </c>
      <c r="AW910" s="24" t="e">
        <f aca="false">REPLACE(INDEX(GroupVertices[group], MATCH(Edges[[#this row],[vertex 1]],GroupVertices[vertex],0)),1,1,"")</f>
        <v>#VALUE!</v>
      </c>
      <c r="AX910" s="24" t="e">
        <f aca="false">REPLACE(INDEX(GroupVertices[group], MATCH(Edges[[#this row],[vertex 2]],GroupVertices[vertex],0)),1,1,"")</f>
        <v>#VALUE!</v>
      </c>
      <c r="AY910" s="25"/>
      <c r="AZ910" s="26"/>
      <c r="BA910" s="25"/>
      <c r="BB910" s="26"/>
      <c r="BC910" s="25"/>
      <c r="BD910" s="26"/>
      <c r="BE910" s="25"/>
      <c r="BF910" s="26"/>
      <c r="BG910" s="25"/>
    </row>
    <row r="911" customFormat="false" ht="15" hidden="false" customHeight="false" outlineLevel="0" collapsed="false">
      <c r="A911" s="15" t="s">
        <v>3337</v>
      </c>
      <c r="B911" s="15" t="s">
        <v>3344</v>
      </c>
      <c r="C911" s="16" t="s">
        <v>66</v>
      </c>
      <c r="D911" s="17" t="n">
        <v>3</v>
      </c>
      <c r="E911" s="16" t="s">
        <v>67</v>
      </c>
      <c r="F911" s="18" t="n">
        <v>32</v>
      </c>
      <c r="G911" s="16"/>
      <c r="H911" s="19"/>
      <c r="I911" s="7"/>
      <c r="J911" s="7"/>
      <c r="K911" s="8" t="s">
        <v>68</v>
      </c>
      <c r="L911" s="20" t="n">
        <v>911</v>
      </c>
      <c r="M911" s="20"/>
      <c r="N911" s="10"/>
      <c r="O911" s="27" t="s">
        <v>69</v>
      </c>
      <c r="P911" s="28" t="n">
        <v>42711.7028472222</v>
      </c>
      <c r="Q911" s="27" t="s">
        <v>3339</v>
      </c>
      <c r="R911" s="27"/>
      <c r="S911" s="27"/>
      <c r="T911" s="27" t="s">
        <v>3340</v>
      </c>
      <c r="U911" s="28" t="n">
        <v>42711.7028472222</v>
      </c>
      <c r="V911" s="23" t="s">
        <v>3341</v>
      </c>
      <c r="W911" s="27"/>
      <c r="X911" s="27"/>
      <c r="Y911" s="27" t="s">
        <v>3342</v>
      </c>
      <c r="Z911" s="27"/>
      <c r="AA911" s="29" t="inlineStr">
        <f aca="false">FALSE()</f>
        <is>
          <t/>
        </is>
      </c>
      <c r="AB911" s="29" t="n">
        <v>0</v>
      </c>
      <c r="AC911" s="29"/>
      <c r="AD911" s="29" t="inlineStr">
        <f aca="false">FALSE()</f>
        <is>
          <t/>
        </is>
      </c>
      <c r="AE911" s="29" t="s">
        <v>75</v>
      </c>
      <c r="AF911" s="29"/>
      <c r="AG911" s="29"/>
      <c r="AH911" s="29" t="inlineStr">
        <f aca="false">FALSE()</f>
        <is>
          <t/>
        </is>
      </c>
      <c r="AI911" s="29" t="n">
        <v>4</v>
      </c>
      <c r="AJ911" s="29" t="s">
        <v>3343</v>
      </c>
      <c r="AK911" s="29" t="s">
        <v>84</v>
      </c>
      <c r="AL911" s="29" t="inlineStr">
        <f aca="false">FALSE()</f>
        <is>
          <t/>
        </is>
      </c>
      <c r="AM911" s="29" t="s">
        <v>3343</v>
      </c>
      <c r="AN911" s="29"/>
      <c r="AO911" s="29"/>
      <c r="AP911" s="29"/>
      <c r="AQ911" s="29"/>
      <c r="AR911" s="29"/>
      <c r="AS911" s="29"/>
      <c r="AT911" s="29"/>
      <c r="AU911" s="29"/>
      <c r="AV911" s="0" t="n">
        <v>1</v>
      </c>
      <c r="AW911" s="24" t="e">
        <f aca="false">REPLACE(INDEX(GroupVertices[group], MATCH(Edges[[#this row],[vertex 1]],GroupVertices[vertex],0)),1,1,"")</f>
        <v>#VALUE!</v>
      </c>
      <c r="AX911" s="24" t="e">
        <f aca="false">REPLACE(INDEX(GroupVertices[group], MATCH(Edges[[#this row],[vertex 2]],GroupVertices[vertex],0)),1,1,"")</f>
        <v>#VALUE!</v>
      </c>
      <c r="AY911" s="25" t="n">
        <v>1</v>
      </c>
      <c r="AZ911" s="26" t="n">
        <v>6.25</v>
      </c>
      <c r="BA911" s="25" t="n">
        <v>1</v>
      </c>
      <c r="BB911" s="26" t="n">
        <v>6.25</v>
      </c>
      <c r="BC911" s="25" t="n">
        <v>0</v>
      </c>
      <c r="BD911" s="26" t="n">
        <v>0</v>
      </c>
      <c r="BE911" s="25" t="n">
        <v>14</v>
      </c>
      <c r="BF911" s="26" t="n">
        <v>87.5</v>
      </c>
      <c r="BG911" s="25" t="n">
        <v>16</v>
      </c>
    </row>
    <row r="912" customFormat="false" ht="15" hidden="false" customHeight="false" outlineLevel="0" collapsed="false">
      <c r="A912" s="15" t="s">
        <v>3345</v>
      </c>
      <c r="B912" s="15" t="s">
        <v>3059</v>
      </c>
      <c r="C912" s="16" t="s">
        <v>66</v>
      </c>
      <c r="D912" s="17" t="n">
        <v>3</v>
      </c>
      <c r="E912" s="16" t="s">
        <v>67</v>
      </c>
      <c r="F912" s="18" t="n">
        <v>32</v>
      </c>
      <c r="G912" s="16"/>
      <c r="H912" s="19"/>
      <c r="I912" s="7"/>
      <c r="J912" s="7"/>
      <c r="K912" s="8" t="s">
        <v>68</v>
      </c>
      <c r="L912" s="20" t="n">
        <v>912</v>
      </c>
      <c r="M912" s="20"/>
      <c r="N912" s="10"/>
      <c r="O912" s="27" t="s">
        <v>69</v>
      </c>
      <c r="P912" s="28" t="n">
        <v>42711.7038078704</v>
      </c>
      <c r="Q912" s="27" t="s">
        <v>3060</v>
      </c>
      <c r="R912" s="27"/>
      <c r="S912" s="27"/>
      <c r="T912" s="27" t="s">
        <v>3061</v>
      </c>
      <c r="U912" s="28" t="n">
        <v>42711.7038078704</v>
      </c>
      <c r="V912" s="23" t="s">
        <v>3346</v>
      </c>
      <c r="W912" s="27"/>
      <c r="X912" s="27"/>
      <c r="Y912" s="27" t="s">
        <v>3347</v>
      </c>
      <c r="Z912" s="27"/>
      <c r="AA912" s="29" t="inlineStr">
        <f aca="false">FALSE()</f>
        <is>
          <t/>
        </is>
      </c>
      <c r="AB912" s="29" t="n">
        <v>0</v>
      </c>
      <c r="AC912" s="29"/>
      <c r="AD912" s="29" t="inlineStr">
        <f aca="false">FALSE()</f>
        <is>
          <t/>
        </is>
      </c>
      <c r="AE912" s="29" t="s">
        <v>75</v>
      </c>
      <c r="AF912" s="29"/>
      <c r="AG912" s="29"/>
      <c r="AH912" s="29" t="inlineStr">
        <f aca="false">FALSE()</f>
        <is>
          <t/>
        </is>
      </c>
      <c r="AI912" s="29" t="n">
        <v>34</v>
      </c>
      <c r="AJ912" s="29" t="s">
        <v>3064</v>
      </c>
      <c r="AK912" s="29" t="s">
        <v>76</v>
      </c>
      <c r="AL912" s="29" t="inlineStr">
        <f aca="false">FALSE()</f>
        <is>
          <t/>
        </is>
      </c>
      <c r="AM912" s="29" t="s">
        <v>3064</v>
      </c>
      <c r="AN912" s="29"/>
      <c r="AO912" s="29"/>
      <c r="AP912" s="29"/>
      <c r="AQ912" s="29"/>
      <c r="AR912" s="29"/>
      <c r="AS912" s="29"/>
      <c r="AT912" s="29"/>
      <c r="AU912" s="29"/>
      <c r="AV912" s="0" t="n">
        <v>1</v>
      </c>
      <c r="AW912" s="24" t="e">
        <f aca="false">REPLACE(INDEX(GroupVertices[group], MATCH(Edges[[#this row],[vertex 1]],GroupVertices[vertex],0)),1,1,"")</f>
        <v>#VALUE!</v>
      </c>
      <c r="AX912" s="24" t="e">
        <f aca="false">REPLACE(INDEX(GroupVertices[group], MATCH(Edges[[#this row],[vertex 2]],GroupVertices[vertex],0)),1,1,"")</f>
        <v>#VALUE!</v>
      </c>
      <c r="AY912" s="25"/>
      <c r="AZ912" s="26"/>
      <c r="BA912" s="25"/>
      <c r="BB912" s="26"/>
      <c r="BC912" s="25"/>
      <c r="BD912" s="26"/>
      <c r="BE912" s="25"/>
      <c r="BF912" s="26"/>
      <c r="BG912" s="25"/>
    </row>
    <row r="913" customFormat="false" ht="15" hidden="false" customHeight="false" outlineLevel="0" collapsed="false">
      <c r="A913" s="15" t="s">
        <v>3345</v>
      </c>
      <c r="B913" s="15" t="s">
        <v>3065</v>
      </c>
      <c r="C913" s="16" t="s">
        <v>66</v>
      </c>
      <c r="D913" s="17" t="n">
        <v>3</v>
      </c>
      <c r="E913" s="16" t="s">
        <v>67</v>
      </c>
      <c r="F913" s="18" t="n">
        <v>32</v>
      </c>
      <c r="G913" s="16"/>
      <c r="H913" s="19"/>
      <c r="I913" s="7"/>
      <c r="J913" s="7"/>
      <c r="K913" s="8" t="s">
        <v>68</v>
      </c>
      <c r="L913" s="20" t="n">
        <v>913</v>
      </c>
      <c r="M913" s="20"/>
      <c r="N913" s="10"/>
      <c r="O913" s="27" t="s">
        <v>69</v>
      </c>
      <c r="P913" s="28" t="n">
        <v>42711.7038078704</v>
      </c>
      <c r="Q913" s="27" t="s">
        <v>3060</v>
      </c>
      <c r="R913" s="27"/>
      <c r="S913" s="27"/>
      <c r="T913" s="27" t="s">
        <v>3061</v>
      </c>
      <c r="U913" s="28" t="n">
        <v>42711.7038078704</v>
      </c>
      <c r="V913" s="23" t="s">
        <v>3346</v>
      </c>
      <c r="W913" s="27"/>
      <c r="X913" s="27"/>
      <c r="Y913" s="27" t="s">
        <v>3347</v>
      </c>
      <c r="Z913" s="27"/>
      <c r="AA913" s="29" t="inlineStr">
        <f aca="false">FALSE()</f>
        <is>
          <t/>
        </is>
      </c>
      <c r="AB913" s="29" t="n">
        <v>0</v>
      </c>
      <c r="AC913" s="29"/>
      <c r="AD913" s="29" t="inlineStr">
        <f aca="false">FALSE()</f>
        <is>
          <t/>
        </is>
      </c>
      <c r="AE913" s="29" t="s">
        <v>75</v>
      </c>
      <c r="AF913" s="29"/>
      <c r="AG913" s="29"/>
      <c r="AH913" s="29" t="inlineStr">
        <f aca="false">FALSE()</f>
        <is>
          <t/>
        </is>
      </c>
      <c r="AI913" s="29" t="n">
        <v>34</v>
      </c>
      <c r="AJ913" s="29" t="s">
        <v>3064</v>
      </c>
      <c r="AK913" s="29" t="s">
        <v>76</v>
      </c>
      <c r="AL913" s="29" t="inlineStr">
        <f aca="false">FALSE()</f>
        <is>
          <t/>
        </is>
      </c>
      <c r="AM913" s="29" t="s">
        <v>3064</v>
      </c>
      <c r="AN913" s="29"/>
      <c r="AO913" s="29"/>
      <c r="AP913" s="29"/>
      <c r="AQ913" s="29"/>
      <c r="AR913" s="29"/>
      <c r="AS913" s="29"/>
      <c r="AT913" s="29"/>
      <c r="AU913" s="29"/>
      <c r="AV913" s="0" t="n">
        <v>1</v>
      </c>
      <c r="AW913" s="24" t="e">
        <f aca="false">REPLACE(INDEX(GroupVertices[group], MATCH(Edges[[#this row],[vertex 1]],GroupVertices[vertex],0)),1,1,"")</f>
        <v>#VALUE!</v>
      </c>
      <c r="AX913" s="24" t="e">
        <f aca="false">REPLACE(INDEX(GroupVertices[group], MATCH(Edges[[#this row],[vertex 2]],GroupVertices[vertex],0)),1,1,"")</f>
        <v>#VALUE!</v>
      </c>
      <c r="AY913" s="25"/>
      <c r="AZ913" s="26"/>
      <c r="BA913" s="25"/>
      <c r="BB913" s="26"/>
      <c r="BC913" s="25"/>
      <c r="BD913" s="26"/>
      <c r="BE913" s="25"/>
      <c r="BF913" s="26"/>
      <c r="BG913" s="25"/>
    </row>
    <row r="914" customFormat="false" ht="15" hidden="false" customHeight="false" outlineLevel="0" collapsed="false">
      <c r="A914" s="15" t="s">
        <v>3345</v>
      </c>
      <c r="B914" s="15" t="s">
        <v>3066</v>
      </c>
      <c r="C914" s="16" t="s">
        <v>66</v>
      </c>
      <c r="D914" s="17" t="n">
        <v>3</v>
      </c>
      <c r="E914" s="16" t="s">
        <v>67</v>
      </c>
      <c r="F914" s="18" t="n">
        <v>32</v>
      </c>
      <c r="G914" s="16"/>
      <c r="H914" s="19"/>
      <c r="I914" s="7"/>
      <c r="J914" s="7"/>
      <c r="K914" s="8" t="s">
        <v>68</v>
      </c>
      <c r="L914" s="20" t="n">
        <v>914</v>
      </c>
      <c r="M914" s="20"/>
      <c r="N914" s="10"/>
      <c r="O914" s="27" t="s">
        <v>69</v>
      </c>
      <c r="P914" s="28" t="n">
        <v>42711.7038078704</v>
      </c>
      <c r="Q914" s="27" t="s">
        <v>3060</v>
      </c>
      <c r="R914" s="27"/>
      <c r="S914" s="27"/>
      <c r="T914" s="27" t="s">
        <v>3061</v>
      </c>
      <c r="U914" s="28" t="n">
        <v>42711.7038078704</v>
      </c>
      <c r="V914" s="23" t="s">
        <v>3346</v>
      </c>
      <c r="W914" s="27"/>
      <c r="X914" s="27"/>
      <c r="Y914" s="27" t="s">
        <v>3347</v>
      </c>
      <c r="Z914" s="27"/>
      <c r="AA914" s="29" t="inlineStr">
        <f aca="false">FALSE()</f>
        <is>
          <t/>
        </is>
      </c>
      <c r="AB914" s="29" t="n">
        <v>0</v>
      </c>
      <c r="AC914" s="29"/>
      <c r="AD914" s="29" t="inlineStr">
        <f aca="false">FALSE()</f>
        <is>
          <t/>
        </is>
      </c>
      <c r="AE914" s="29" t="s">
        <v>75</v>
      </c>
      <c r="AF914" s="29"/>
      <c r="AG914" s="29"/>
      <c r="AH914" s="29" t="inlineStr">
        <f aca="false">FALSE()</f>
        <is>
          <t/>
        </is>
      </c>
      <c r="AI914" s="29" t="n">
        <v>34</v>
      </c>
      <c r="AJ914" s="29" t="s">
        <v>3064</v>
      </c>
      <c r="AK914" s="29" t="s">
        <v>76</v>
      </c>
      <c r="AL914" s="29" t="inlineStr">
        <f aca="false">FALSE()</f>
        <is>
          <t/>
        </is>
      </c>
      <c r="AM914" s="29" t="s">
        <v>3064</v>
      </c>
      <c r="AN914" s="29"/>
      <c r="AO914" s="29"/>
      <c r="AP914" s="29"/>
      <c r="AQ914" s="29"/>
      <c r="AR914" s="29"/>
      <c r="AS914" s="29"/>
      <c r="AT914" s="29"/>
      <c r="AU914" s="29"/>
      <c r="AV914" s="0" t="n">
        <v>1</v>
      </c>
      <c r="AW914" s="24" t="e">
        <f aca="false">REPLACE(INDEX(GroupVertices[group], MATCH(Edges[[#this row],[vertex 1]],GroupVertices[vertex],0)),1,1,"")</f>
        <v>#VALUE!</v>
      </c>
      <c r="AX914" s="24" t="e">
        <f aca="false">REPLACE(INDEX(GroupVertices[group], MATCH(Edges[[#this row],[vertex 2]],GroupVertices[vertex],0)),1,1,"")</f>
        <v>#VALUE!</v>
      </c>
      <c r="AY914" s="25" t="n">
        <v>1</v>
      </c>
      <c r="AZ914" s="26" t="n">
        <v>6.25</v>
      </c>
      <c r="BA914" s="25" t="n">
        <v>0</v>
      </c>
      <c r="BB914" s="26" t="n">
        <v>0</v>
      </c>
      <c r="BC914" s="25" t="n">
        <v>0</v>
      </c>
      <c r="BD914" s="26" t="n">
        <v>0</v>
      </c>
      <c r="BE914" s="25" t="n">
        <v>15</v>
      </c>
      <c r="BF914" s="26" t="n">
        <v>93.75</v>
      </c>
      <c r="BG914" s="25" t="n">
        <v>16</v>
      </c>
    </row>
    <row r="915" customFormat="false" ht="15" hidden="false" customHeight="false" outlineLevel="0" collapsed="false">
      <c r="A915" s="15" t="s">
        <v>3348</v>
      </c>
      <c r="B915" s="15" t="s">
        <v>3318</v>
      </c>
      <c r="C915" s="16" t="s">
        <v>66</v>
      </c>
      <c r="D915" s="17" t="n">
        <v>3</v>
      </c>
      <c r="E915" s="16" t="s">
        <v>67</v>
      </c>
      <c r="F915" s="18" t="n">
        <v>32</v>
      </c>
      <c r="G915" s="16"/>
      <c r="H915" s="19"/>
      <c r="I915" s="7"/>
      <c r="J915" s="7"/>
      <c r="K915" s="8" t="s">
        <v>68</v>
      </c>
      <c r="L915" s="20" t="n">
        <v>915</v>
      </c>
      <c r="M915" s="20"/>
      <c r="N915" s="10"/>
      <c r="O915" s="27" t="s">
        <v>69</v>
      </c>
      <c r="P915" s="28" t="n">
        <v>42711.7076157407</v>
      </c>
      <c r="Q915" s="27" t="s">
        <v>3319</v>
      </c>
      <c r="R915" s="27"/>
      <c r="S915" s="27"/>
      <c r="T915" s="27" t="s">
        <v>338</v>
      </c>
      <c r="U915" s="28" t="n">
        <v>42711.7076157407</v>
      </c>
      <c r="V915" s="23" t="s">
        <v>3349</v>
      </c>
      <c r="W915" s="27"/>
      <c r="X915" s="27"/>
      <c r="Y915" s="27" t="s">
        <v>3350</v>
      </c>
      <c r="Z915" s="27"/>
      <c r="AA915" s="29" t="inlineStr">
        <f aca="false">FALSE()</f>
        <is>
          <t/>
        </is>
      </c>
      <c r="AB915" s="29" t="n">
        <v>0</v>
      </c>
      <c r="AC915" s="29"/>
      <c r="AD915" s="29" t="inlineStr">
        <f aca="false">FALSE()</f>
        <is>
          <t/>
        </is>
      </c>
      <c r="AE915" s="29" t="s">
        <v>75</v>
      </c>
      <c r="AF915" s="29"/>
      <c r="AG915" s="29"/>
      <c r="AH915" s="29" t="inlineStr">
        <f aca="false">FALSE()</f>
        <is>
          <t/>
        </is>
      </c>
      <c r="AI915" s="29" t="n">
        <v>5</v>
      </c>
      <c r="AJ915" s="29" t="s">
        <v>3316</v>
      </c>
      <c r="AK915" s="29" t="s">
        <v>84</v>
      </c>
      <c r="AL915" s="29" t="inlineStr">
        <f aca="false">FALSE()</f>
        <is>
          <t/>
        </is>
      </c>
      <c r="AM915" s="29" t="s">
        <v>3316</v>
      </c>
      <c r="AN915" s="29"/>
      <c r="AO915" s="29"/>
      <c r="AP915" s="29"/>
      <c r="AQ915" s="29"/>
      <c r="AR915" s="29"/>
      <c r="AS915" s="29"/>
      <c r="AT915" s="29"/>
      <c r="AU915" s="29"/>
      <c r="AV915" s="0" t="n">
        <v>1</v>
      </c>
      <c r="AW915" s="24" t="e">
        <f aca="false">REPLACE(INDEX(GroupVertices[group], MATCH(Edges[[#this row],[vertex 1]],GroupVertices[vertex],0)),1,1,"")</f>
        <v>#VALUE!</v>
      </c>
      <c r="AX915" s="24" t="e">
        <f aca="false">REPLACE(INDEX(GroupVertices[group], MATCH(Edges[[#this row],[vertex 2]],GroupVertices[vertex],0)),1,1,"")</f>
        <v>#VALUE!</v>
      </c>
      <c r="AY915" s="25"/>
      <c r="AZ915" s="26"/>
      <c r="BA915" s="25"/>
      <c r="BB915" s="26"/>
      <c r="BC915" s="25"/>
      <c r="BD915" s="26"/>
      <c r="BE915" s="25"/>
      <c r="BF915" s="26"/>
      <c r="BG915" s="25"/>
    </row>
    <row r="916" customFormat="false" ht="15" hidden="false" customHeight="false" outlineLevel="0" collapsed="false">
      <c r="A916" s="15" t="s">
        <v>3348</v>
      </c>
      <c r="B916" s="15" t="s">
        <v>3322</v>
      </c>
      <c r="C916" s="16" t="s">
        <v>66</v>
      </c>
      <c r="D916" s="17" t="n">
        <v>3</v>
      </c>
      <c r="E916" s="16" t="s">
        <v>67</v>
      </c>
      <c r="F916" s="18" t="n">
        <v>32</v>
      </c>
      <c r="G916" s="16"/>
      <c r="H916" s="19"/>
      <c r="I916" s="7"/>
      <c r="J916" s="7"/>
      <c r="K916" s="8" t="s">
        <v>68</v>
      </c>
      <c r="L916" s="20" t="n">
        <v>916</v>
      </c>
      <c r="M916" s="20"/>
      <c r="N916" s="10"/>
      <c r="O916" s="27" t="s">
        <v>69</v>
      </c>
      <c r="P916" s="28" t="n">
        <v>42711.7076157407</v>
      </c>
      <c r="Q916" s="27" t="s">
        <v>3319</v>
      </c>
      <c r="R916" s="27"/>
      <c r="S916" s="27"/>
      <c r="T916" s="27" t="s">
        <v>338</v>
      </c>
      <c r="U916" s="28" t="n">
        <v>42711.7076157407</v>
      </c>
      <c r="V916" s="23" t="s">
        <v>3349</v>
      </c>
      <c r="W916" s="27"/>
      <c r="X916" s="27"/>
      <c r="Y916" s="27" t="s">
        <v>3350</v>
      </c>
      <c r="Z916" s="27"/>
      <c r="AA916" s="29" t="inlineStr">
        <f aca="false">FALSE()</f>
        <is>
          <t/>
        </is>
      </c>
      <c r="AB916" s="29" t="n">
        <v>0</v>
      </c>
      <c r="AC916" s="29"/>
      <c r="AD916" s="29" t="inlineStr">
        <f aca="false">FALSE()</f>
        <is>
          <t/>
        </is>
      </c>
      <c r="AE916" s="29" t="s">
        <v>75</v>
      </c>
      <c r="AF916" s="29"/>
      <c r="AG916" s="29"/>
      <c r="AH916" s="29" t="inlineStr">
        <f aca="false">FALSE()</f>
        <is>
          <t/>
        </is>
      </c>
      <c r="AI916" s="29" t="n">
        <v>5</v>
      </c>
      <c r="AJ916" s="29" t="s">
        <v>3316</v>
      </c>
      <c r="AK916" s="29" t="s">
        <v>84</v>
      </c>
      <c r="AL916" s="29" t="inlineStr">
        <f aca="false">FALSE()</f>
        <is>
          <t/>
        </is>
      </c>
      <c r="AM916" s="29" t="s">
        <v>3316</v>
      </c>
      <c r="AN916" s="29"/>
      <c r="AO916" s="29"/>
      <c r="AP916" s="29"/>
      <c r="AQ916" s="29"/>
      <c r="AR916" s="29"/>
      <c r="AS916" s="29"/>
      <c r="AT916" s="29"/>
      <c r="AU916" s="29"/>
      <c r="AV916" s="0" t="n">
        <v>1</v>
      </c>
      <c r="AW916" s="24" t="e">
        <f aca="false">REPLACE(INDEX(GroupVertices[group], MATCH(Edges[[#this row],[vertex 1]],GroupVertices[vertex],0)),1,1,"")</f>
        <v>#VALUE!</v>
      </c>
      <c r="AX916" s="24" t="e">
        <f aca="false">REPLACE(INDEX(GroupVertices[group], MATCH(Edges[[#this row],[vertex 2]],GroupVertices[vertex],0)),1,1,"")</f>
        <v>#VALUE!</v>
      </c>
      <c r="AY916" s="25"/>
      <c r="AZ916" s="26"/>
      <c r="BA916" s="25"/>
      <c r="BB916" s="26"/>
      <c r="BC916" s="25"/>
      <c r="BD916" s="26"/>
      <c r="BE916" s="25"/>
      <c r="BF916" s="26"/>
      <c r="BG916" s="25"/>
    </row>
    <row r="917" customFormat="false" ht="15" hidden="false" customHeight="false" outlineLevel="0" collapsed="false">
      <c r="A917" s="15" t="s">
        <v>3348</v>
      </c>
      <c r="B917" s="15" t="s">
        <v>773</v>
      </c>
      <c r="C917" s="16" t="s">
        <v>66</v>
      </c>
      <c r="D917" s="17" t="n">
        <v>3</v>
      </c>
      <c r="E917" s="16" t="s">
        <v>67</v>
      </c>
      <c r="F917" s="18" t="n">
        <v>32</v>
      </c>
      <c r="G917" s="16"/>
      <c r="H917" s="19"/>
      <c r="I917" s="7"/>
      <c r="J917" s="7"/>
      <c r="K917" s="8" t="s">
        <v>68</v>
      </c>
      <c r="L917" s="20" t="n">
        <v>917</v>
      </c>
      <c r="M917" s="20"/>
      <c r="N917" s="10"/>
      <c r="O917" s="27" t="s">
        <v>69</v>
      </c>
      <c r="P917" s="28" t="n">
        <v>42711.7076157407</v>
      </c>
      <c r="Q917" s="27" t="s">
        <v>3319</v>
      </c>
      <c r="R917" s="27"/>
      <c r="S917" s="27"/>
      <c r="T917" s="27" t="s">
        <v>338</v>
      </c>
      <c r="U917" s="28" t="n">
        <v>42711.7076157407</v>
      </c>
      <c r="V917" s="23" t="s">
        <v>3349</v>
      </c>
      <c r="W917" s="27"/>
      <c r="X917" s="27"/>
      <c r="Y917" s="27" t="s">
        <v>3350</v>
      </c>
      <c r="Z917" s="27"/>
      <c r="AA917" s="29" t="inlineStr">
        <f aca="false">FALSE()</f>
        <is>
          <t/>
        </is>
      </c>
      <c r="AB917" s="29" t="n">
        <v>0</v>
      </c>
      <c r="AC917" s="29"/>
      <c r="AD917" s="29" t="inlineStr">
        <f aca="false">FALSE()</f>
        <is>
          <t/>
        </is>
      </c>
      <c r="AE917" s="29" t="s">
        <v>75</v>
      </c>
      <c r="AF917" s="29"/>
      <c r="AG917" s="29"/>
      <c r="AH917" s="29" t="inlineStr">
        <f aca="false">FALSE()</f>
        <is>
          <t/>
        </is>
      </c>
      <c r="AI917" s="29" t="n">
        <v>5</v>
      </c>
      <c r="AJ917" s="29" t="s">
        <v>3316</v>
      </c>
      <c r="AK917" s="29" t="s">
        <v>84</v>
      </c>
      <c r="AL917" s="29" t="inlineStr">
        <f aca="false">FALSE()</f>
        <is>
          <t/>
        </is>
      </c>
      <c r="AM917" s="29" t="s">
        <v>3316</v>
      </c>
      <c r="AN917" s="29"/>
      <c r="AO917" s="29"/>
      <c r="AP917" s="29"/>
      <c r="AQ917" s="29"/>
      <c r="AR917" s="29"/>
      <c r="AS917" s="29"/>
      <c r="AT917" s="29"/>
      <c r="AU917" s="29"/>
      <c r="AV917" s="0" t="n">
        <v>1</v>
      </c>
      <c r="AW917" s="24" t="e">
        <f aca="false">REPLACE(INDEX(GroupVertices[group], MATCH(Edges[[#this row],[vertex 1]],GroupVertices[vertex],0)),1,1,"")</f>
        <v>#VALUE!</v>
      </c>
      <c r="AX917" s="24" t="e">
        <f aca="false">REPLACE(INDEX(GroupVertices[group], MATCH(Edges[[#this row],[vertex 2]],GroupVertices[vertex],0)),1,1,"")</f>
        <v>#VALUE!</v>
      </c>
      <c r="AY917" s="25" t="n">
        <v>1</v>
      </c>
      <c r="AZ917" s="26" t="n">
        <v>6.25</v>
      </c>
      <c r="BA917" s="25" t="n">
        <v>0</v>
      </c>
      <c r="BB917" s="26" t="n">
        <v>0</v>
      </c>
      <c r="BC917" s="25" t="n">
        <v>0</v>
      </c>
      <c r="BD917" s="26" t="n">
        <v>0</v>
      </c>
      <c r="BE917" s="25" t="n">
        <v>15</v>
      </c>
      <c r="BF917" s="26" t="n">
        <v>93.75</v>
      </c>
      <c r="BG917" s="25" t="n">
        <v>16</v>
      </c>
    </row>
    <row r="918" customFormat="false" ht="15" hidden="false" customHeight="false" outlineLevel="0" collapsed="false">
      <c r="A918" s="15" t="s">
        <v>3066</v>
      </c>
      <c r="B918" s="15" t="s">
        <v>3059</v>
      </c>
      <c r="C918" s="16" t="s">
        <v>66</v>
      </c>
      <c r="D918" s="17" t="n">
        <v>3</v>
      </c>
      <c r="E918" s="16" t="s">
        <v>67</v>
      </c>
      <c r="F918" s="18" t="n">
        <v>32</v>
      </c>
      <c r="G918" s="16"/>
      <c r="H918" s="19"/>
      <c r="I918" s="7"/>
      <c r="J918" s="7"/>
      <c r="K918" s="8" t="s">
        <v>68</v>
      </c>
      <c r="L918" s="20" t="n">
        <v>918</v>
      </c>
      <c r="M918" s="20"/>
      <c r="N918" s="10"/>
      <c r="O918" s="27" t="s">
        <v>69</v>
      </c>
      <c r="P918" s="28" t="n">
        <v>42711.1060532407</v>
      </c>
      <c r="Q918" s="27" t="s">
        <v>3351</v>
      </c>
      <c r="R918" s="27"/>
      <c r="S918" s="27"/>
      <c r="T918" s="27" t="s">
        <v>3061</v>
      </c>
      <c r="U918" s="28" t="n">
        <v>42711.1060532407</v>
      </c>
      <c r="V918" s="23" t="s">
        <v>3352</v>
      </c>
      <c r="W918" s="27"/>
      <c r="X918" s="27"/>
      <c r="Y918" s="27" t="s">
        <v>3064</v>
      </c>
      <c r="Z918" s="27"/>
      <c r="AA918" s="29" t="inlineStr">
        <f aca="false">FALSE()</f>
        <is>
          <t/>
        </is>
      </c>
      <c r="AB918" s="29" t="n">
        <v>31</v>
      </c>
      <c r="AC918" s="29"/>
      <c r="AD918" s="29" t="inlineStr">
        <f aca="false">FALSE()</f>
        <is>
          <t/>
        </is>
      </c>
      <c r="AE918" s="29" t="s">
        <v>75</v>
      </c>
      <c r="AF918" s="29"/>
      <c r="AG918" s="29"/>
      <c r="AH918" s="29" t="inlineStr">
        <f aca="false">FALSE()</f>
        <is>
          <t/>
        </is>
      </c>
      <c r="AI918" s="29" t="n">
        <v>34</v>
      </c>
      <c r="AJ918" s="29"/>
      <c r="AK918" s="29" t="s">
        <v>84</v>
      </c>
      <c r="AL918" s="29" t="inlineStr">
        <f aca="false">FALSE()</f>
        <is>
          <t/>
        </is>
      </c>
      <c r="AM918" s="29" t="s">
        <v>3064</v>
      </c>
      <c r="AN918" s="30" t="s">
        <v>3353</v>
      </c>
      <c r="AO918" s="29" t="s">
        <v>3354</v>
      </c>
      <c r="AP918" s="29" t="s">
        <v>3355</v>
      </c>
      <c r="AQ918" s="29" t="s">
        <v>3356</v>
      </c>
      <c r="AR918" s="29" t="s">
        <v>3357</v>
      </c>
      <c r="AS918" s="29" t="s">
        <v>3356</v>
      </c>
      <c r="AT918" s="29" t="s">
        <v>1357</v>
      </c>
      <c r="AU918" s="23" t="s">
        <v>3358</v>
      </c>
      <c r="AV918" s="0" t="n">
        <v>1</v>
      </c>
      <c r="AW918" s="24" t="e">
        <f aca="false">REPLACE(INDEX(GroupVertices[group], MATCH(Edges[[#this row],[vertex 1]],GroupVertices[vertex],0)),1,1,"")</f>
        <v>#VALUE!</v>
      </c>
      <c r="AX918" s="24" t="e">
        <f aca="false">REPLACE(INDEX(GroupVertices[group], MATCH(Edges[[#this row],[vertex 2]],GroupVertices[vertex],0)),1,1,"")</f>
        <v>#VALUE!</v>
      </c>
      <c r="AY918" s="25"/>
      <c r="AZ918" s="26"/>
      <c r="BA918" s="25"/>
      <c r="BB918" s="26"/>
      <c r="BC918" s="25"/>
      <c r="BD918" s="26"/>
      <c r="BE918" s="25"/>
      <c r="BF918" s="26"/>
      <c r="BG918" s="25"/>
    </row>
    <row r="919" customFormat="false" ht="15" hidden="false" customHeight="false" outlineLevel="0" collapsed="false">
      <c r="A919" s="15" t="s">
        <v>3065</v>
      </c>
      <c r="B919" s="15" t="s">
        <v>3059</v>
      </c>
      <c r="C919" s="16" t="s">
        <v>66</v>
      </c>
      <c r="D919" s="17" t="n">
        <v>3</v>
      </c>
      <c r="E919" s="16" t="s">
        <v>67</v>
      </c>
      <c r="F919" s="18" t="n">
        <v>32</v>
      </c>
      <c r="G919" s="16"/>
      <c r="H919" s="19"/>
      <c r="I919" s="7"/>
      <c r="J919" s="7"/>
      <c r="K919" s="8" t="s">
        <v>68</v>
      </c>
      <c r="L919" s="20" t="n">
        <v>919</v>
      </c>
      <c r="M919" s="20"/>
      <c r="N919" s="10"/>
      <c r="O919" s="27" t="s">
        <v>69</v>
      </c>
      <c r="P919" s="28" t="n">
        <v>42711.1274189815</v>
      </c>
      <c r="Q919" s="27" t="s">
        <v>3060</v>
      </c>
      <c r="R919" s="27"/>
      <c r="S919" s="27"/>
      <c r="T919" s="27" t="s">
        <v>3061</v>
      </c>
      <c r="U919" s="28" t="n">
        <v>42711.1274189815</v>
      </c>
      <c r="V919" s="23" t="s">
        <v>3359</v>
      </c>
      <c r="W919" s="27"/>
      <c r="X919" s="27"/>
      <c r="Y919" s="27" t="s">
        <v>3360</v>
      </c>
      <c r="Z919" s="27"/>
      <c r="AA919" s="29" t="inlineStr">
        <f aca="false">FALSE()</f>
        <is>
          <t/>
        </is>
      </c>
      <c r="AB919" s="29" t="n">
        <v>0</v>
      </c>
      <c r="AC919" s="29"/>
      <c r="AD919" s="29" t="inlineStr">
        <f aca="false">FALSE()</f>
        <is>
          <t/>
        </is>
      </c>
      <c r="AE919" s="29" t="s">
        <v>75</v>
      </c>
      <c r="AF919" s="29"/>
      <c r="AG919" s="29"/>
      <c r="AH919" s="29" t="inlineStr">
        <f aca="false">FALSE()</f>
        <is>
          <t/>
        </is>
      </c>
      <c r="AI919" s="29" t="n">
        <v>34</v>
      </c>
      <c r="AJ919" s="29" t="s">
        <v>3064</v>
      </c>
      <c r="AK919" s="29" t="s">
        <v>84</v>
      </c>
      <c r="AL919" s="29" t="inlineStr">
        <f aca="false">FALSE()</f>
        <is>
          <t/>
        </is>
      </c>
      <c r="AM919" s="29" t="s">
        <v>3064</v>
      </c>
      <c r="AN919" s="29"/>
      <c r="AO919" s="29"/>
      <c r="AP919" s="29"/>
      <c r="AQ919" s="29"/>
      <c r="AR919" s="29"/>
      <c r="AS919" s="29"/>
      <c r="AT919" s="29"/>
      <c r="AU919" s="29"/>
      <c r="AV919" s="0" t="n">
        <v>1</v>
      </c>
      <c r="AW919" s="24" t="e">
        <f aca="false">REPLACE(INDEX(GroupVertices[group], MATCH(Edges[[#this row],[vertex 1]],GroupVertices[vertex],0)),1,1,"")</f>
        <v>#VALUE!</v>
      </c>
      <c r="AX919" s="24" t="e">
        <f aca="false">REPLACE(INDEX(GroupVertices[group], MATCH(Edges[[#this row],[vertex 2]],GroupVertices[vertex],0)),1,1,"")</f>
        <v>#VALUE!</v>
      </c>
      <c r="AY919" s="25"/>
      <c r="AZ919" s="26"/>
      <c r="BA919" s="25"/>
      <c r="BB919" s="26"/>
      <c r="BC919" s="25"/>
      <c r="BD919" s="26"/>
      <c r="BE919" s="25"/>
      <c r="BF919" s="26"/>
      <c r="BG919" s="25"/>
    </row>
    <row r="920" customFormat="false" ht="15" hidden="false" customHeight="false" outlineLevel="0" collapsed="false">
      <c r="A920" s="15" t="s">
        <v>3361</v>
      </c>
      <c r="B920" s="15" t="s">
        <v>3059</v>
      </c>
      <c r="C920" s="16" t="s">
        <v>66</v>
      </c>
      <c r="D920" s="17" t="n">
        <v>3</v>
      </c>
      <c r="E920" s="16" t="s">
        <v>67</v>
      </c>
      <c r="F920" s="18" t="n">
        <v>32</v>
      </c>
      <c r="G920" s="16"/>
      <c r="H920" s="19"/>
      <c r="I920" s="7"/>
      <c r="J920" s="7"/>
      <c r="K920" s="8" t="s">
        <v>68</v>
      </c>
      <c r="L920" s="20" t="n">
        <v>920</v>
      </c>
      <c r="M920" s="20"/>
      <c r="N920" s="10"/>
      <c r="O920" s="27" t="s">
        <v>69</v>
      </c>
      <c r="P920" s="28" t="n">
        <v>42711.7117708333</v>
      </c>
      <c r="Q920" s="27" t="s">
        <v>3060</v>
      </c>
      <c r="R920" s="27"/>
      <c r="S920" s="27"/>
      <c r="T920" s="27" t="s">
        <v>3061</v>
      </c>
      <c r="U920" s="28" t="n">
        <v>42711.7117708333</v>
      </c>
      <c r="V920" s="23" t="s">
        <v>3362</v>
      </c>
      <c r="W920" s="27"/>
      <c r="X920" s="27"/>
      <c r="Y920" s="27" t="s">
        <v>3363</v>
      </c>
      <c r="Z920" s="27"/>
      <c r="AA920" s="29" t="inlineStr">
        <f aca="false">FALSE()</f>
        <is>
          <t/>
        </is>
      </c>
      <c r="AB920" s="29" t="n">
        <v>0</v>
      </c>
      <c r="AC920" s="29"/>
      <c r="AD920" s="29" t="inlineStr">
        <f aca="false">FALSE()</f>
        <is>
          <t/>
        </is>
      </c>
      <c r="AE920" s="29" t="s">
        <v>75</v>
      </c>
      <c r="AF920" s="29"/>
      <c r="AG920" s="29"/>
      <c r="AH920" s="29" t="inlineStr">
        <f aca="false">FALSE()</f>
        <is>
          <t/>
        </is>
      </c>
      <c r="AI920" s="29" t="n">
        <v>34</v>
      </c>
      <c r="AJ920" s="29" t="s">
        <v>3064</v>
      </c>
      <c r="AK920" s="29" t="s">
        <v>76</v>
      </c>
      <c r="AL920" s="29" t="inlineStr">
        <f aca="false">FALSE()</f>
        <is>
          <t/>
        </is>
      </c>
      <c r="AM920" s="29" t="s">
        <v>3064</v>
      </c>
      <c r="AN920" s="29"/>
      <c r="AO920" s="29"/>
      <c r="AP920" s="29"/>
      <c r="AQ920" s="29"/>
      <c r="AR920" s="29"/>
      <c r="AS920" s="29"/>
      <c r="AT920" s="29"/>
      <c r="AU920" s="29"/>
      <c r="AV920" s="0" t="n">
        <v>1</v>
      </c>
      <c r="AW920" s="24" t="e">
        <f aca="false">REPLACE(INDEX(GroupVertices[group], MATCH(Edges[[#this row],[vertex 1]],GroupVertices[vertex],0)),1,1,"")</f>
        <v>#VALUE!</v>
      </c>
      <c r="AX920" s="24" t="e">
        <f aca="false">REPLACE(INDEX(GroupVertices[group], MATCH(Edges[[#this row],[vertex 2]],GroupVertices[vertex],0)),1,1,"")</f>
        <v>#VALUE!</v>
      </c>
      <c r="AY920" s="25"/>
      <c r="AZ920" s="26"/>
      <c r="BA920" s="25"/>
      <c r="BB920" s="26"/>
      <c r="BC920" s="25"/>
      <c r="BD920" s="26"/>
      <c r="BE920" s="25"/>
      <c r="BF920" s="26"/>
      <c r="BG920" s="25"/>
    </row>
    <row r="921" customFormat="false" ht="15" hidden="false" customHeight="false" outlineLevel="0" collapsed="false">
      <c r="A921" s="15" t="s">
        <v>3066</v>
      </c>
      <c r="B921" s="15" t="s">
        <v>3065</v>
      </c>
      <c r="C921" s="16" t="s">
        <v>66</v>
      </c>
      <c r="D921" s="17" t="n">
        <v>3</v>
      </c>
      <c r="E921" s="16" t="s">
        <v>67</v>
      </c>
      <c r="F921" s="18" t="n">
        <v>32</v>
      </c>
      <c r="G921" s="16"/>
      <c r="H921" s="19"/>
      <c r="I921" s="7"/>
      <c r="J921" s="7"/>
      <c r="K921" s="8" t="s">
        <v>174</v>
      </c>
      <c r="L921" s="20" t="n">
        <v>921</v>
      </c>
      <c r="M921" s="20"/>
      <c r="N921" s="10"/>
      <c r="O921" s="27" t="s">
        <v>69</v>
      </c>
      <c r="P921" s="28" t="n">
        <v>42711.1060532407</v>
      </c>
      <c r="Q921" s="27" t="s">
        <v>3351</v>
      </c>
      <c r="R921" s="27"/>
      <c r="S921" s="27"/>
      <c r="T921" s="27" t="s">
        <v>3061</v>
      </c>
      <c r="U921" s="28" t="n">
        <v>42711.1060532407</v>
      </c>
      <c r="V921" s="23" t="s">
        <v>3352</v>
      </c>
      <c r="W921" s="27"/>
      <c r="X921" s="27"/>
      <c r="Y921" s="27" t="s">
        <v>3064</v>
      </c>
      <c r="Z921" s="27"/>
      <c r="AA921" s="29" t="inlineStr">
        <f aca="false">FALSE()</f>
        <is>
          <t/>
        </is>
      </c>
      <c r="AB921" s="29" t="n">
        <v>31</v>
      </c>
      <c r="AC921" s="29"/>
      <c r="AD921" s="29" t="inlineStr">
        <f aca="false">FALSE()</f>
        <is>
          <t/>
        </is>
      </c>
      <c r="AE921" s="29" t="s">
        <v>75</v>
      </c>
      <c r="AF921" s="29"/>
      <c r="AG921" s="29"/>
      <c r="AH921" s="29" t="inlineStr">
        <f aca="false">FALSE()</f>
        <is>
          <t/>
        </is>
      </c>
      <c r="AI921" s="29" t="n">
        <v>34</v>
      </c>
      <c r="AJ921" s="29"/>
      <c r="AK921" s="29" t="s">
        <v>84</v>
      </c>
      <c r="AL921" s="29" t="inlineStr">
        <f aca="false">FALSE()</f>
        <is>
          <t/>
        </is>
      </c>
      <c r="AM921" s="29" t="s">
        <v>3064</v>
      </c>
      <c r="AN921" s="30" t="s">
        <v>3353</v>
      </c>
      <c r="AO921" s="29" t="s">
        <v>3354</v>
      </c>
      <c r="AP921" s="29" t="s">
        <v>3355</v>
      </c>
      <c r="AQ921" s="29" t="s">
        <v>3356</v>
      </c>
      <c r="AR921" s="29" t="s">
        <v>3357</v>
      </c>
      <c r="AS921" s="29" t="s">
        <v>3356</v>
      </c>
      <c r="AT921" s="29" t="s">
        <v>1357</v>
      </c>
      <c r="AU921" s="23" t="s">
        <v>3358</v>
      </c>
      <c r="AV921" s="0" t="n">
        <v>1</v>
      </c>
      <c r="AW921" s="24" t="e">
        <f aca="false">REPLACE(INDEX(GroupVertices[group], MATCH(Edges[[#this row],[vertex 1]],GroupVertices[vertex],0)),1,1,"")</f>
        <v>#VALUE!</v>
      </c>
      <c r="AX921" s="24" t="e">
        <f aca="false">REPLACE(INDEX(GroupVertices[group], MATCH(Edges[[#this row],[vertex 2]],GroupVertices[vertex],0)),1,1,"")</f>
        <v>#VALUE!</v>
      </c>
      <c r="AY921" s="25" t="n">
        <v>1</v>
      </c>
      <c r="AZ921" s="26" t="n">
        <v>7.14285714285714</v>
      </c>
      <c r="BA921" s="25" t="n">
        <v>0</v>
      </c>
      <c r="BB921" s="26" t="n">
        <v>0</v>
      </c>
      <c r="BC921" s="25" t="n">
        <v>0</v>
      </c>
      <c r="BD921" s="26" t="n">
        <v>0</v>
      </c>
      <c r="BE921" s="25" t="n">
        <v>13</v>
      </c>
      <c r="BF921" s="26" t="n">
        <v>92.8571428571429</v>
      </c>
      <c r="BG921" s="25" t="n">
        <v>14</v>
      </c>
    </row>
    <row r="922" customFormat="false" ht="15" hidden="false" customHeight="false" outlineLevel="0" collapsed="false">
      <c r="A922" s="15" t="s">
        <v>3065</v>
      </c>
      <c r="B922" s="15" t="s">
        <v>3066</v>
      </c>
      <c r="C922" s="16" t="s">
        <v>66</v>
      </c>
      <c r="D922" s="17" t="n">
        <v>3</v>
      </c>
      <c r="E922" s="16" t="s">
        <v>67</v>
      </c>
      <c r="F922" s="18" t="n">
        <v>32</v>
      </c>
      <c r="G922" s="16"/>
      <c r="H922" s="19"/>
      <c r="I922" s="7"/>
      <c r="J922" s="7"/>
      <c r="K922" s="8" t="s">
        <v>174</v>
      </c>
      <c r="L922" s="20" t="n">
        <v>922</v>
      </c>
      <c r="M922" s="20"/>
      <c r="N922" s="10"/>
      <c r="O922" s="27" t="s">
        <v>69</v>
      </c>
      <c r="P922" s="28" t="n">
        <v>42711.1274189815</v>
      </c>
      <c r="Q922" s="27" t="s">
        <v>3060</v>
      </c>
      <c r="R922" s="27"/>
      <c r="S922" s="27"/>
      <c r="T922" s="27" t="s">
        <v>3061</v>
      </c>
      <c r="U922" s="28" t="n">
        <v>42711.1274189815</v>
      </c>
      <c r="V922" s="23" t="s">
        <v>3359</v>
      </c>
      <c r="W922" s="27"/>
      <c r="X922" s="27"/>
      <c r="Y922" s="27" t="s">
        <v>3360</v>
      </c>
      <c r="Z922" s="27"/>
      <c r="AA922" s="29" t="inlineStr">
        <f aca="false">FALSE()</f>
        <is>
          <t/>
        </is>
      </c>
      <c r="AB922" s="29" t="n">
        <v>0</v>
      </c>
      <c r="AC922" s="29"/>
      <c r="AD922" s="29" t="inlineStr">
        <f aca="false">FALSE()</f>
        <is>
          <t/>
        </is>
      </c>
      <c r="AE922" s="29" t="s">
        <v>75</v>
      </c>
      <c r="AF922" s="29"/>
      <c r="AG922" s="29"/>
      <c r="AH922" s="29" t="inlineStr">
        <f aca="false">FALSE()</f>
        <is>
          <t/>
        </is>
      </c>
      <c r="AI922" s="29" t="n">
        <v>34</v>
      </c>
      <c r="AJ922" s="29" t="s">
        <v>3064</v>
      </c>
      <c r="AK922" s="29" t="s">
        <v>84</v>
      </c>
      <c r="AL922" s="29" t="inlineStr">
        <f aca="false">FALSE()</f>
        <is>
          <t/>
        </is>
      </c>
      <c r="AM922" s="29" t="s">
        <v>3064</v>
      </c>
      <c r="AN922" s="29"/>
      <c r="AO922" s="29"/>
      <c r="AP922" s="29"/>
      <c r="AQ922" s="29"/>
      <c r="AR922" s="29"/>
      <c r="AS922" s="29"/>
      <c r="AT922" s="29"/>
      <c r="AU922" s="29"/>
      <c r="AV922" s="0" t="n">
        <v>1</v>
      </c>
      <c r="AW922" s="24" t="e">
        <f aca="false">REPLACE(INDEX(GroupVertices[group], MATCH(Edges[[#this row],[vertex 1]],GroupVertices[vertex],0)),1,1,"")</f>
        <v>#VALUE!</v>
      </c>
      <c r="AX922" s="24" t="e">
        <f aca="false">REPLACE(INDEX(GroupVertices[group], MATCH(Edges[[#this row],[vertex 2]],GroupVertices[vertex],0)),1,1,"")</f>
        <v>#VALUE!</v>
      </c>
      <c r="AY922" s="25" t="n">
        <v>1</v>
      </c>
      <c r="AZ922" s="26" t="n">
        <v>6.25</v>
      </c>
      <c r="BA922" s="25" t="n">
        <v>0</v>
      </c>
      <c r="BB922" s="26" t="n">
        <v>0</v>
      </c>
      <c r="BC922" s="25" t="n">
        <v>0</v>
      </c>
      <c r="BD922" s="26" t="n">
        <v>0</v>
      </c>
      <c r="BE922" s="25" t="n">
        <v>15</v>
      </c>
      <c r="BF922" s="26" t="n">
        <v>93.75</v>
      </c>
      <c r="BG922" s="25" t="n">
        <v>16</v>
      </c>
    </row>
    <row r="923" customFormat="false" ht="15" hidden="false" customHeight="false" outlineLevel="0" collapsed="false">
      <c r="A923" s="15" t="s">
        <v>3361</v>
      </c>
      <c r="B923" s="15" t="s">
        <v>3065</v>
      </c>
      <c r="C923" s="16" t="s">
        <v>66</v>
      </c>
      <c r="D923" s="17" t="n">
        <v>3</v>
      </c>
      <c r="E923" s="16" t="s">
        <v>67</v>
      </c>
      <c r="F923" s="18" t="n">
        <v>32</v>
      </c>
      <c r="G923" s="16"/>
      <c r="H923" s="19"/>
      <c r="I923" s="7"/>
      <c r="J923" s="7"/>
      <c r="K923" s="8" t="s">
        <v>68</v>
      </c>
      <c r="L923" s="20" t="n">
        <v>923</v>
      </c>
      <c r="M923" s="20"/>
      <c r="N923" s="10"/>
      <c r="O923" s="27" t="s">
        <v>69</v>
      </c>
      <c r="P923" s="28" t="n">
        <v>42711.7117708333</v>
      </c>
      <c r="Q923" s="27" t="s">
        <v>3060</v>
      </c>
      <c r="R923" s="27"/>
      <c r="S923" s="27"/>
      <c r="T923" s="27" t="s">
        <v>3061</v>
      </c>
      <c r="U923" s="28" t="n">
        <v>42711.7117708333</v>
      </c>
      <c r="V923" s="23" t="s">
        <v>3362</v>
      </c>
      <c r="W923" s="27"/>
      <c r="X923" s="27"/>
      <c r="Y923" s="27" t="s">
        <v>3363</v>
      </c>
      <c r="Z923" s="27"/>
      <c r="AA923" s="29" t="inlineStr">
        <f aca="false">FALSE()</f>
        <is>
          <t/>
        </is>
      </c>
      <c r="AB923" s="29" t="n">
        <v>0</v>
      </c>
      <c r="AC923" s="29"/>
      <c r="AD923" s="29" t="inlineStr">
        <f aca="false">FALSE()</f>
        <is>
          <t/>
        </is>
      </c>
      <c r="AE923" s="29" t="s">
        <v>75</v>
      </c>
      <c r="AF923" s="29"/>
      <c r="AG923" s="29"/>
      <c r="AH923" s="29" t="inlineStr">
        <f aca="false">FALSE()</f>
        <is>
          <t/>
        </is>
      </c>
      <c r="AI923" s="29" t="n">
        <v>34</v>
      </c>
      <c r="AJ923" s="29" t="s">
        <v>3064</v>
      </c>
      <c r="AK923" s="29" t="s">
        <v>76</v>
      </c>
      <c r="AL923" s="29" t="inlineStr">
        <f aca="false">FALSE()</f>
        <is>
          <t/>
        </is>
      </c>
      <c r="AM923" s="29" t="s">
        <v>3064</v>
      </c>
      <c r="AN923" s="29"/>
      <c r="AO923" s="29"/>
      <c r="AP923" s="29"/>
      <c r="AQ923" s="29"/>
      <c r="AR923" s="29"/>
      <c r="AS923" s="29"/>
      <c r="AT923" s="29"/>
      <c r="AU923" s="29"/>
      <c r="AV923" s="0" t="n">
        <v>1</v>
      </c>
      <c r="AW923" s="24" t="e">
        <f aca="false">REPLACE(INDEX(GroupVertices[group], MATCH(Edges[[#this row],[vertex 1]],GroupVertices[vertex],0)),1,1,"")</f>
        <v>#VALUE!</v>
      </c>
      <c r="AX923" s="24" t="e">
        <f aca="false">REPLACE(INDEX(GroupVertices[group], MATCH(Edges[[#this row],[vertex 2]],GroupVertices[vertex],0)),1,1,"")</f>
        <v>#VALUE!</v>
      </c>
      <c r="AY923" s="25"/>
      <c r="AZ923" s="26"/>
      <c r="BA923" s="25"/>
      <c r="BB923" s="26"/>
      <c r="BC923" s="25"/>
      <c r="BD923" s="26"/>
      <c r="BE923" s="25"/>
      <c r="BF923" s="26"/>
      <c r="BG923" s="25"/>
    </row>
    <row r="924" customFormat="false" ht="15" hidden="false" customHeight="false" outlineLevel="0" collapsed="false">
      <c r="A924" s="15" t="s">
        <v>3361</v>
      </c>
      <c r="B924" s="15" t="s">
        <v>3066</v>
      </c>
      <c r="C924" s="16" t="s">
        <v>66</v>
      </c>
      <c r="D924" s="17" t="n">
        <v>3</v>
      </c>
      <c r="E924" s="16" t="s">
        <v>67</v>
      </c>
      <c r="F924" s="18" t="n">
        <v>32</v>
      </c>
      <c r="G924" s="16"/>
      <c r="H924" s="19"/>
      <c r="I924" s="7"/>
      <c r="J924" s="7"/>
      <c r="K924" s="8" t="s">
        <v>68</v>
      </c>
      <c r="L924" s="20" t="n">
        <v>924</v>
      </c>
      <c r="M924" s="20"/>
      <c r="N924" s="10"/>
      <c r="O924" s="27" t="s">
        <v>69</v>
      </c>
      <c r="P924" s="28" t="n">
        <v>42711.7117708333</v>
      </c>
      <c r="Q924" s="27" t="s">
        <v>3060</v>
      </c>
      <c r="R924" s="27"/>
      <c r="S924" s="27"/>
      <c r="T924" s="27" t="s">
        <v>3061</v>
      </c>
      <c r="U924" s="28" t="n">
        <v>42711.7117708333</v>
      </c>
      <c r="V924" s="23" t="s">
        <v>3362</v>
      </c>
      <c r="W924" s="27"/>
      <c r="X924" s="27"/>
      <c r="Y924" s="27" t="s">
        <v>3363</v>
      </c>
      <c r="Z924" s="27"/>
      <c r="AA924" s="29" t="inlineStr">
        <f aca="false">FALSE()</f>
        <is>
          <t/>
        </is>
      </c>
      <c r="AB924" s="29" t="n">
        <v>0</v>
      </c>
      <c r="AC924" s="29"/>
      <c r="AD924" s="29" t="inlineStr">
        <f aca="false">FALSE()</f>
        <is>
          <t/>
        </is>
      </c>
      <c r="AE924" s="29" t="s">
        <v>75</v>
      </c>
      <c r="AF924" s="29"/>
      <c r="AG924" s="29"/>
      <c r="AH924" s="29" t="inlineStr">
        <f aca="false">FALSE()</f>
        <is>
          <t/>
        </is>
      </c>
      <c r="AI924" s="29" t="n">
        <v>34</v>
      </c>
      <c r="AJ924" s="29" t="s">
        <v>3064</v>
      </c>
      <c r="AK924" s="29" t="s">
        <v>76</v>
      </c>
      <c r="AL924" s="29" t="inlineStr">
        <f aca="false">FALSE()</f>
        <is>
          <t/>
        </is>
      </c>
      <c r="AM924" s="29" t="s">
        <v>3064</v>
      </c>
      <c r="AN924" s="29"/>
      <c r="AO924" s="29"/>
      <c r="AP924" s="29"/>
      <c r="AQ924" s="29"/>
      <c r="AR924" s="29"/>
      <c r="AS924" s="29"/>
      <c r="AT924" s="29"/>
      <c r="AU924" s="29"/>
      <c r="AV924" s="0" t="n">
        <v>1</v>
      </c>
      <c r="AW924" s="24" t="e">
        <f aca="false">REPLACE(INDEX(GroupVertices[group], MATCH(Edges[[#this row],[vertex 1]],GroupVertices[vertex],0)),1,1,"")</f>
        <v>#VALUE!</v>
      </c>
      <c r="AX924" s="24" t="e">
        <f aca="false">REPLACE(INDEX(GroupVertices[group], MATCH(Edges[[#this row],[vertex 2]],GroupVertices[vertex],0)),1,1,"")</f>
        <v>#VALUE!</v>
      </c>
      <c r="AY924" s="25" t="n">
        <v>1</v>
      </c>
      <c r="AZ924" s="26" t="n">
        <v>6.25</v>
      </c>
      <c r="BA924" s="25" t="n">
        <v>0</v>
      </c>
      <c r="BB924" s="26" t="n">
        <v>0</v>
      </c>
      <c r="BC924" s="25" t="n">
        <v>0</v>
      </c>
      <c r="BD924" s="26" t="n">
        <v>0</v>
      </c>
      <c r="BE924" s="25" t="n">
        <v>15</v>
      </c>
      <c r="BF924" s="26" t="n">
        <v>93.75</v>
      </c>
      <c r="BG924" s="25" t="n">
        <v>16</v>
      </c>
    </row>
    <row r="925" customFormat="false" ht="15" hidden="false" customHeight="false" outlineLevel="0" collapsed="false">
      <c r="A925" s="15" t="s">
        <v>3364</v>
      </c>
      <c r="B925" s="15" t="s">
        <v>3365</v>
      </c>
      <c r="C925" s="16" t="s">
        <v>66</v>
      </c>
      <c r="D925" s="17" t="n">
        <v>3</v>
      </c>
      <c r="E925" s="16" t="s">
        <v>67</v>
      </c>
      <c r="F925" s="18" t="n">
        <v>32</v>
      </c>
      <c r="G925" s="16"/>
      <c r="H925" s="19"/>
      <c r="I925" s="7"/>
      <c r="J925" s="7"/>
      <c r="K925" s="8" t="s">
        <v>68</v>
      </c>
      <c r="L925" s="20" t="n">
        <v>925</v>
      </c>
      <c r="M925" s="20"/>
      <c r="N925" s="10"/>
      <c r="O925" s="27" t="s">
        <v>190</v>
      </c>
      <c r="P925" s="28" t="n">
        <v>42711.7578819444</v>
      </c>
      <c r="Q925" s="27" t="s">
        <v>3366</v>
      </c>
      <c r="R925" s="27"/>
      <c r="S925" s="27"/>
      <c r="T925" s="27"/>
      <c r="U925" s="28" t="n">
        <v>42711.7578819444</v>
      </c>
      <c r="V925" s="23" t="s">
        <v>3367</v>
      </c>
      <c r="W925" s="27"/>
      <c r="X925" s="27"/>
      <c r="Y925" s="27" t="s">
        <v>3368</v>
      </c>
      <c r="Z925" s="27" t="s">
        <v>3369</v>
      </c>
      <c r="AA925" s="29" t="inlineStr">
        <f aca="false">FALSE()</f>
        <is>
          <t/>
        </is>
      </c>
      <c r="AB925" s="29" t="n">
        <v>3</v>
      </c>
      <c r="AC925" s="29" t="s">
        <v>3370</v>
      </c>
      <c r="AD925" s="29" t="inlineStr">
        <f aca="false">FALSE()</f>
        <is>
          <t/>
        </is>
      </c>
      <c r="AE925" s="29" t="s">
        <v>75</v>
      </c>
      <c r="AF925" s="29"/>
      <c r="AG925" s="29"/>
      <c r="AH925" s="29" t="inlineStr">
        <f aca="false">FALSE()</f>
        <is>
          <t/>
        </is>
      </c>
      <c r="AI925" s="29" t="n">
        <v>0</v>
      </c>
      <c r="AJ925" s="29"/>
      <c r="AK925" s="29" t="s">
        <v>84</v>
      </c>
      <c r="AL925" s="29" t="inlineStr">
        <f aca="false">FALSE()</f>
        <is>
          <t/>
        </is>
      </c>
      <c r="AM925" s="29" t="s">
        <v>3369</v>
      </c>
      <c r="AN925" s="29"/>
      <c r="AO925" s="29"/>
      <c r="AP925" s="29"/>
      <c r="AQ925" s="29"/>
      <c r="AR925" s="29"/>
      <c r="AS925" s="29"/>
      <c r="AT925" s="29"/>
      <c r="AU925" s="29"/>
      <c r="AV925" s="0" t="n">
        <v>1</v>
      </c>
      <c r="AW925" s="24" t="e">
        <f aca="false">REPLACE(INDEX(GroupVertices[group], MATCH(Edges[[#this row],[vertex 1]],GroupVertices[vertex],0)),1,1,"")</f>
        <v>#VALUE!</v>
      </c>
      <c r="AX925" s="24" t="e">
        <f aca="false">REPLACE(INDEX(GroupVertices[group], MATCH(Edges[[#this row],[vertex 2]],GroupVertices[vertex],0)),1,1,"")</f>
        <v>#VALUE!</v>
      </c>
      <c r="AY925" s="25" t="n">
        <v>0</v>
      </c>
      <c r="AZ925" s="26" t="n">
        <v>0</v>
      </c>
      <c r="BA925" s="25" t="n">
        <v>0</v>
      </c>
      <c r="BB925" s="26" t="n">
        <v>0</v>
      </c>
      <c r="BC925" s="25" t="n">
        <v>0</v>
      </c>
      <c r="BD925" s="26" t="n">
        <v>0</v>
      </c>
      <c r="BE925" s="25" t="n">
        <v>12</v>
      </c>
      <c r="BF925" s="26" t="n">
        <v>100</v>
      </c>
      <c r="BG925" s="25" t="n">
        <v>12</v>
      </c>
    </row>
    <row r="926" customFormat="false" ht="15" hidden="false" customHeight="false" outlineLevel="0" collapsed="false">
      <c r="A926" s="15" t="s">
        <v>3371</v>
      </c>
      <c r="B926" s="15" t="s">
        <v>3371</v>
      </c>
      <c r="C926" s="16" t="s">
        <v>66</v>
      </c>
      <c r="D926" s="17" t="n">
        <v>3</v>
      </c>
      <c r="E926" s="16" t="s">
        <v>67</v>
      </c>
      <c r="F926" s="18" t="n">
        <v>32</v>
      </c>
      <c r="G926" s="16"/>
      <c r="H926" s="19"/>
      <c r="I926" s="7"/>
      <c r="J926" s="7"/>
      <c r="K926" s="8" t="s">
        <v>68</v>
      </c>
      <c r="L926" s="20" t="n">
        <v>926</v>
      </c>
      <c r="M926" s="20"/>
      <c r="N926" s="10"/>
      <c r="O926" s="27" t="s">
        <v>21</v>
      </c>
      <c r="P926" s="28" t="n">
        <v>42711.7675578704</v>
      </c>
      <c r="Q926" s="27" t="s">
        <v>3372</v>
      </c>
      <c r="R926" s="23" t="s">
        <v>3373</v>
      </c>
      <c r="S926" s="27" t="s">
        <v>3374</v>
      </c>
      <c r="T926" s="27"/>
      <c r="U926" s="28" t="n">
        <v>42711.7675578704</v>
      </c>
      <c r="V926" s="23" t="s">
        <v>3375</v>
      </c>
      <c r="W926" s="27"/>
      <c r="X926" s="27"/>
      <c r="Y926" s="27" t="s">
        <v>3376</v>
      </c>
      <c r="Z926" s="27"/>
      <c r="AA926" s="29" t="inlineStr">
        <f aca="false">FALSE()</f>
        <is>
          <t/>
        </is>
      </c>
      <c r="AB926" s="29" t="n">
        <v>2</v>
      </c>
      <c r="AC926" s="29"/>
      <c r="AD926" s="29" t="inlineStr">
        <f aca="false">FALSE()</f>
        <is>
          <t/>
        </is>
      </c>
      <c r="AE926" s="29" t="s">
        <v>75</v>
      </c>
      <c r="AF926" s="29"/>
      <c r="AG926" s="29"/>
      <c r="AH926" s="29" t="inlineStr">
        <f aca="false">FALSE()</f>
        <is>
          <t/>
        </is>
      </c>
      <c r="AI926" s="29" t="n">
        <v>0</v>
      </c>
      <c r="AJ926" s="29"/>
      <c r="AK926" s="29" t="s">
        <v>76</v>
      </c>
      <c r="AL926" s="29" t="inlineStr">
        <f aca="false">FALSE()</f>
        <is>
          <t/>
        </is>
      </c>
      <c r="AM926" s="29" t="s">
        <v>3376</v>
      </c>
      <c r="AN926" s="29"/>
      <c r="AO926" s="29"/>
      <c r="AP926" s="29"/>
      <c r="AQ926" s="29"/>
      <c r="AR926" s="29"/>
      <c r="AS926" s="29"/>
      <c r="AT926" s="29"/>
      <c r="AU926" s="29"/>
      <c r="AV926" s="0" t="n">
        <v>1</v>
      </c>
      <c r="AW926" s="24" t="e">
        <f aca="false">REPLACE(INDEX(GroupVertices[group], MATCH(Edges[[#this row],[vertex 1]],GroupVertices[vertex],0)),1,1,"")</f>
        <v>#VALUE!</v>
      </c>
      <c r="AX926" s="24" t="e">
        <f aca="false">REPLACE(INDEX(GroupVertices[group], MATCH(Edges[[#this row],[vertex 2]],GroupVertices[vertex],0)),1,1,"")</f>
        <v>#VALUE!</v>
      </c>
      <c r="AY926" s="25" t="n">
        <v>0</v>
      </c>
      <c r="AZ926" s="26" t="n">
        <v>0</v>
      </c>
      <c r="BA926" s="25" t="n">
        <v>0</v>
      </c>
      <c r="BB926" s="26" t="n">
        <v>0</v>
      </c>
      <c r="BC926" s="25" t="n">
        <v>0</v>
      </c>
      <c r="BD926" s="26" t="n">
        <v>0</v>
      </c>
      <c r="BE926" s="25" t="n">
        <v>12</v>
      </c>
      <c r="BF926" s="26" t="n">
        <v>100</v>
      </c>
      <c r="BG926" s="25" t="n">
        <v>12</v>
      </c>
    </row>
    <row r="927" customFormat="false" ht="15" hidden="false" customHeight="false" outlineLevel="0" collapsed="false">
      <c r="A927" s="15" t="s">
        <v>3377</v>
      </c>
      <c r="B927" s="15" t="s">
        <v>3378</v>
      </c>
      <c r="C927" s="16" t="s">
        <v>66</v>
      </c>
      <c r="D927" s="17" t="n">
        <v>3</v>
      </c>
      <c r="E927" s="16" t="s">
        <v>67</v>
      </c>
      <c r="F927" s="18" t="n">
        <v>32</v>
      </c>
      <c r="G927" s="16"/>
      <c r="H927" s="19"/>
      <c r="I927" s="7"/>
      <c r="J927" s="7"/>
      <c r="K927" s="8" t="s">
        <v>68</v>
      </c>
      <c r="L927" s="20" t="n">
        <v>927</v>
      </c>
      <c r="M927" s="20"/>
      <c r="N927" s="10"/>
      <c r="O927" s="27" t="s">
        <v>190</v>
      </c>
      <c r="P927" s="28" t="n">
        <v>42711.7678587963</v>
      </c>
      <c r="Q927" s="27" t="s">
        <v>3379</v>
      </c>
      <c r="R927" s="27"/>
      <c r="S927" s="27"/>
      <c r="T927" s="27"/>
      <c r="U927" s="28" t="n">
        <v>42711.7678587963</v>
      </c>
      <c r="V927" s="23" t="s">
        <v>3380</v>
      </c>
      <c r="W927" s="27"/>
      <c r="X927" s="27"/>
      <c r="Y927" s="27" t="s">
        <v>3381</v>
      </c>
      <c r="Z927" s="27" t="s">
        <v>3382</v>
      </c>
      <c r="AA927" s="29" t="inlineStr">
        <f aca="false">FALSE()</f>
        <is>
          <t/>
        </is>
      </c>
      <c r="AB927" s="29" t="n">
        <v>1</v>
      </c>
      <c r="AC927" s="29" t="s">
        <v>3383</v>
      </c>
      <c r="AD927" s="29" t="inlineStr">
        <f aca="false">FALSE()</f>
        <is>
          <t/>
        </is>
      </c>
      <c r="AE927" s="29" t="s">
        <v>441</v>
      </c>
      <c r="AF927" s="29"/>
      <c r="AG927" s="29"/>
      <c r="AH927" s="29" t="inlineStr">
        <f aca="false">FALSE()</f>
        <is>
          <t/>
        </is>
      </c>
      <c r="AI927" s="29" t="n">
        <v>0</v>
      </c>
      <c r="AJ927" s="29"/>
      <c r="AK927" s="29" t="s">
        <v>84</v>
      </c>
      <c r="AL927" s="29" t="inlineStr">
        <f aca="false">FALSE()</f>
        <is>
          <t/>
        </is>
      </c>
      <c r="AM927" s="29" t="s">
        <v>3382</v>
      </c>
      <c r="AN927" s="29"/>
      <c r="AO927" s="29"/>
      <c r="AP927" s="29"/>
      <c r="AQ927" s="29"/>
      <c r="AR927" s="29"/>
      <c r="AS927" s="29"/>
      <c r="AT927" s="29"/>
      <c r="AU927" s="29"/>
      <c r="AV927" s="0" t="n">
        <v>1</v>
      </c>
      <c r="AW927" s="24" t="e">
        <f aca="false">REPLACE(INDEX(GroupVertices[group], MATCH(Edges[[#this row],[vertex 1]],GroupVertices[vertex],0)),1,1,"")</f>
        <v>#VALUE!</v>
      </c>
      <c r="AX927" s="24" t="e">
        <f aca="false">REPLACE(INDEX(GroupVertices[group], MATCH(Edges[[#this row],[vertex 2]],GroupVertices[vertex],0)),1,1,"")</f>
        <v>#VALUE!</v>
      </c>
      <c r="AY927" s="25" t="n">
        <v>0</v>
      </c>
      <c r="AZ927" s="26" t="n">
        <v>0</v>
      </c>
      <c r="BA927" s="25" t="n">
        <v>0</v>
      </c>
      <c r="BB927" s="26" t="n">
        <v>0</v>
      </c>
      <c r="BC927" s="25" t="n">
        <v>0</v>
      </c>
      <c r="BD927" s="26" t="n">
        <v>0</v>
      </c>
      <c r="BE927" s="25" t="n">
        <v>2</v>
      </c>
      <c r="BF927" s="26" t="n">
        <v>100</v>
      </c>
      <c r="BG927" s="25" t="n">
        <v>2</v>
      </c>
    </row>
    <row r="928" customFormat="false" ht="15" hidden="false" customHeight="false" outlineLevel="0" collapsed="false">
      <c r="A928" s="15" t="s">
        <v>773</v>
      </c>
      <c r="B928" s="15" t="s">
        <v>3318</v>
      </c>
      <c r="C928" s="16" t="s">
        <v>66</v>
      </c>
      <c r="D928" s="17" t="n">
        <v>3</v>
      </c>
      <c r="E928" s="16" t="s">
        <v>67</v>
      </c>
      <c r="F928" s="18" t="n">
        <v>32</v>
      </c>
      <c r="G928" s="16"/>
      <c r="H928" s="19"/>
      <c r="I928" s="7"/>
      <c r="J928" s="7"/>
      <c r="K928" s="8" t="s">
        <v>68</v>
      </c>
      <c r="L928" s="20" t="n">
        <v>928</v>
      </c>
      <c r="M928" s="20"/>
      <c r="N928" s="10"/>
      <c r="O928" s="27" t="s">
        <v>69</v>
      </c>
      <c r="P928" s="28" t="n">
        <v>42711.6874074074</v>
      </c>
      <c r="Q928" s="27" t="s">
        <v>3312</v>
      </c>
      <c r="R928" s="23" t="s">
        <v>3313</v>
      </c>
      <c r="S928" s="27" t="s">
        <v>3314</v>
      </c>
      <c r="T928" s="27" t="s">
        <v>338</v>
      </c>
      <c r="U928" s="28" t="n">
        <v>42711.6874074074</v>
      </c>
      <c r="V928" s="23" t="s">
        <v>3315</v>
      </c>
      <c r="W928" s="27"/>
      <c r="X928" s="27"/>
      <c r="Y928" s="27" t="s">
        <v>3316</v>
      </c>
      <c r="Z928" s="27"/>
      <c r="AA928" s="29" t="inlineStr">
        <f aca="false">FALSE()</f>
        <is>
          <t/>
        </is>
      </c>
      <c r="AB928" s="29" t="n">
        <v>11</v>
      </c>
      <c r="AC928" s="29"/>
      <c r="AD928" s="29" t="inlineStr">
        <f aca="false">FALSE()</f>
        <is>
          <t/>
        </is>
      </c>
      <c r="AE928" s="29" t="s">
        <v>75</v>
      </c>
      <c r="AF928" s="29"/>
      <c r="AG928" s="29"/>
      <c r="AH928" s="29" t="inlineStr">
        <f aca="false">FALSE()</f>
        <is>
          <t/>
        </is>
      </c>
      <c r="AI928" s="29" t="n">
        <v>5</v>
      </c>
      <c r="AJ928" s="29"/>
      <c r="AK928" s="29" t="s">
        <v>76</v>
      </c>
      <c r="AL928" s="29" t="inlineStr">
        <f aca="false">FALSE()</f>
        <is>
          <t/>
        </is>
      </c>
      <c r="AM928" s="29" t="s">
        <v>3316</v>
      </c>
      <c r="AN928" s="29"/>
      <c r="AO928" s="29"/>
      <c r="AP928" s="29"/>
      <c r="AQ928" s="29"/>
      <c r="AR928" s="29"/>
      <c r="AS928" s="29"/>
      <c r="AT928" s="29"/>
      <c r="AU928" s="29"/>
      <c r="AV928" s="0" t="n">
        <v>1</v>
      </c>
      <c r="AW928" s="24" t="e">
        <f aca="false">REPLACE(INDEX(GroupVertices[group], MATCH(Edges[[#this row],[vertex 1]],GroupVertices[vertex],0)),1,1,"")</f>
        <v>#VALUE!</v>
      </c>
      <c r="AX928" s="24" t="e">
        <f aca="false">REPLACE(INDEX(GroupVertices[group], MATCH(Edges[[#this row],[vertex 2]],GroupVertices[vertex],0)),1,1,"")</f>
        <v>#VALUE!</v>
      </c>
      <c r="AY928" s="25"/>
      <c r="AZ928" s="26"/>
      <c r="BA928" s="25"/>
      <c r="BB928" s="26"/>
      <c r="BC928" s="25"/>
      <c r="BD928" s="26"/>
      <c r="BE928" s="25"/>
      <c r="BF928" s="26"/>
      <c r="BG928" s="25"/>
    </row>
    <row r="929" customFormat="false" ht="15" hidden="false" customHeight="false" outlineLevel="0" collapsed="false">
      <c r="A929" s="15" t="s">
        <v>3322</v>
      </c>
      <c r="B929" s="15" t="s">
        <v>3318</v>
      </c>
      <c r="C929" s="16" t="s">
        <v>66</v>
      </c>
      <c r="D929" s="17" t="n">
        <v>3</v>
      </c>
      <c r="E929" s="16" t="s">
        <v>67</v>
      </c>
      <c r="F929" s="18" t="n">
        <v>32</v>
      </c>
      <c r="G929" s="16"/>
      <c r="H929" s="19"/>
      <c r="I929" s="7"/>
      <c r="J929" s="7"/>
      <c r="K929" s="8" t="s">
        <v>68</v>
      </c>
      <c r="L929" s="20" t="n">
        <v>929</v>
      </c>
      <c r="M929" s="20"/>
      <c r="N929" s="10"/>
      <c r="O929" s="27" t="s">
        <v>69</v>
      </c>
      <c r="P929" s="28" t="n">
        <v>42711.7609143519</v>
      </c>
      <c r="Q929" s="27" t="s">
        <v>3319</v>
      </c>
      <c r="R929" s="27"/>
      <c r="S929" s="27"/>
      <c r="T929" s="27" t="s">
        <v>338</v>
      </c>
      <c r="U929" s="28" t="n">
        <v>42711.7609143519</v>
      </c>
      <c r="V929" s="23" t="s">
        <v>3384</v>
      </c>
      <c r="W929" s="27"/>
      <c r="X929" s="27"/>
      <c r="Y929" s="27" t="s">
        <v>3385</v>
      </c>
      <c r="Z929" s="27"/>
      <c r="AA929" s="29" t="inlineStr">
        <f aca="false">FALSE()</f>
        <is>
          <t/>
        </is>
      </c>
      <c r="AB929" s="29" t="n">
        <v>0</v>
      </c>
      <c r="AC929" s="29"/>
      <c r="AD929" s="29" t="inlineStr">
        <f aca="false">FALSE()</f>
        <is>
          <t/>
        </is>
      </c>
      <c r="AE929" s="29" t="s">
        <v>75</v>
      </c>
      <c r="AF929" s="29"/>
      <c r="AG929" s="29"/>
      <c r="AH929" s="29" t="inlineStr">
        <f aca="false">FALSE()</f>
        <is>
          <t/>
        </is>
      </c>
      <c r="AI929" s="29" t="n">
        <v>5</v>
      </c>
      <c r="AJ929" s="29" t="s">
        <v>3316</v>
      </c>
      <c r="AK929" s="29" t="s">
        <v>332</v>
      </c>
      <c r="AL929" s="29" t="inlineStr">
        <f aca="false">FALSE()</f>
        <is>
          <t/>
        </is>
      </c>
      <c r="AM929" s="29" t="s">
        <v>3316</v>
      </c>
      <c r="AN929" s="29"/>
      <c r="AO929" s="29"/>
      <c r="AP929" s="29"/>
      <c r="AQ929" s="29"/>
      <c r="AR929" s="29"/>
      <c r="AS929" s="29"/>
      <c r="AT929" s="29"/>
      <c r="AU929" s="29"/>
      <c r="AV929" s="0" t="n">
        <v>1</v>
      </c>
      <c r="AW929" s="24" t="e">
        <f aca="false">REPLACE(INDEX(GroupVertices[group], MATCH(Edges[[#this row],[vertex 1]],GroupVertices[vertex],0)),1,1,"")</f>
        <v>#VALUE!</v>
      </c>
      <c r="AX929" s="24" t="e">
        <f aca="false">REPLACE(INDEX(GroupVertices[group], MATCH(Edges[[#this row],[vertex 2]],GroupVertices[vertex],0)),1,1,"")</f>
        <v>#VALUE!</v>
      </c>
      <c r="AY929" s="25"/>
      <c r="AZ929" s="26"/>
      <c r="BA929" s="25"/>
      <c r="BB929" s="26"/>
      <c r="BC929" s="25"/>
      <c r="BD929" s="26"/>
      <c r="BE929" s="25"/>
      <c r="BF929" s="26"/>
      <c r="BG929" s="25"/>
    </row>
    <row r="930" customFormat="false" ht="15" hidden="false" customHeight="false" outlineLevel="0" collapsed="false">
      <c r="A930" s="15" t="s">
        <v>3386</v>
      </c>
      <c r="B930" s="15" t="s">
        <v>3318</v>
      </c>
      <c r="C930" s="16" t="s">
        <v>66</v>
      </c>
      <c r="D930" s="17" t="n">
        <v>3</v>
      </c>
      <c r="E930" s="16" t="s">
        <v>67</v>
      </c>
      <c r="F930" s="18" t="n">
        <v>32</v>
      </c>
      <c r="G930" s="16"/>
      <c r="H930" s="19"/>
      <c r="I930" s="7"/>
      <c r="J930" s="7"/>
      <c r="K930" s="8" t="s">
        <v>68</v>
      </c>
      <c r="L930" s="20" t="n">
        <v>930</v>
      </c>
      <c r="M930" s="20"/>
      <c r="N930" s="10"/>
      <c r="O930" s="27" t="s">
        <v>69</v>
      </c>
      <c r="P930" s="28" t="n">
        <v>42711.8420138889</v>
      </c>
      <c r="Q930" s="27" t="s">
        <v>3319</v>
      </c>
      <c r="R930" s="27"/>
      <c r="S930" s="27"/>
      <c r="T930" s="27" t="s">
        <v>338</v>
      </c>
      <c r="U930" s="28" t="n">
        <v>42711.8420138889</v>
      </c>
      <c r="V930" s="23" t="s">
        <v>3387</v>
      </c>
      <c r="W930" s="27"/>
      <c r="X930" s="27"/>
      <c r="Y930" s="27" t="s">
        <v>3388</v>
      </c>
      <c r="Z930" s="27"/>
      <c r="AA930" s="29" t="inlineStr">
        <f aca="false">FALSE()</f>
        <is>
          <t/>
        </is>
      </c>
      <c r="AB930" s="29" t="n">
        <v>0</v>
      </c>
      <c r="AC930" s="29"/>
      <c r="AD930" s="29" t="inlineStr">
        <f aca="false">FALSE()</f>
        <is>
          <t/>
        </is>
      </c>
      <c r="AE930" s="29" t="s">
        <v>75</v>
      </c>
      <c r="AF930" s="29"/>
      <c r="AG930" s="29"/>
      <c r="AH930" s="29" t="inlineStr">
        <f aca="false">FALSE()</f>
        <is>
          <t/>
        </is>
      </c>
      <c r="AI930" s="29" t="n">
        <v>5</v>
      </c>
      <c r="AJ930" s="29" t="s">
        <v>3316</v>
      </c>
      <c r="AK930" s="29" t="s">
        <v>84</v>
      </c>
      <c r="AL930" s="29" t="inlineStr">
        <f aca="false">FALSE()</f>
        <is>
          <t/>
        </is>
      </c>
      <c r="AM930" s="29" t="s">
        <v>3316</v>
      </c>
      <c r="AN930" s="29"/>
      <c r="AO930" s="29"/>
      <c r="AP930" s="29"/>
      <c r="AQ930" s="29"/>
      <c r="AR930" s="29"/>
      <c r="AS930" s="29"/>
      <c r="AT930" s="29"/>
      <c r="AU930" s="29"/>
      <c r="AV930" s="0" t="n">
        <v>1</v>
      </c>
      <c r="AW930" s="24" t="e">
        <f aca="false">REPLACE(INDEX(GroupVertices[group], MATCH(Edges[[#this row],[vertex 1]],GroupVertices[vertex],0)),1,1,"")</f>
        <v>#VALUE!</v>
      </c>
      <c r="AX930" s="24" t="e">
        <f aca="false">REPLACE(INDEX(GroupVertices[group], MATCH(Edges[[#this row],[vertex 2]],GroupVertices[vertex],0)),1,1,"")</f>
        <v>#VALUE!</v>
      </c>
      <c r="AY930" s="25"/>
      <c r="AZ930" s="26"/>
      <c r="BA930" s="25"/>
      <c r="BB930" s="26"/>
      <c r="BC930" s="25"/>
      <c r="BD930" s="26"/>
      <c r="BE930" s="25"/>
      <c r="BF930" s="26"/>
      <c r="BG930" s="25"/>
    </row>
    <row r="931" customFormat="false" ht="15" hidden="false" customHeight="false" outlineLevel="0" collapsed="false">
      <c r="A931" s="15" t="s">
        <v>773</v>
      </c>
      <c r="B931" s="15" t="s">
        <v>3322</v>
      </c>
      <c r="C931" s="16" t="s">
        <v>66</v>
      </c>
      <c r="D931" s="17" t="n">
        <v>3</v>
      </c>
      <c r="E931" s="16" t="s">
        <v>67</v>
      </c>
      <c r="F931" s="18" t="n">
        <v>32</v>
      </c>
      <c r="G931" s="16"/>
      <c r="H931" s="19"/>
      <c r="I931" s="7"/>
      <c r="J931" s="7"/>
      <c r="K931" s="8" t="s">
        <v>174</v>
      </c>
      <c r="L931" s="20" t="n">
        <v>931</v>
      </c>
      <c r="M931" s="20"/>
      <c r="N931" s="10"/>
      <c r="O931" s="27" t="s">
        <v>69</v>
      </c>
      <c r="P931" s="28" t="n">
        <v>42711.6874074074</v>
      </c>
      <c r="Q931" s="27" t="s">
        <v>3312</v>
      </c>
      <c r="R931" s="23" t="s">
        <v>3313</v>
      </c>
      <c r="S931" s="27" t="s">
        <v>3314</v>
      </c>
      <c r="T931" s="27" t="s">
        <v>338</v>
      </c>
      <c r="U931" s="28" t="n">
        <v>42711.6874074074</v>
      </c>
      <c r="V931" s="23" t="s">
        <v>3315</v>
      </c>
      <c r="W931" s="27"/>
      <c r="X931" s="27"/>
      <c r="Y931" s="27" t="s">
        <v>3316</v>
      </c>
      <c r="Z931" s="27"/>
      <c r="AA931" s="29" t="inlineStr">
        <f aca="false">FALSE()</f>
        <is>
          <t/>
        </is>
      </c>
      <c r="AB931" s="29" t="n">
        <v>11</v>
      </c>
      <c r="AC931" s="29"/>
      <c r="AD931" s="29" t="inlineStr">
        <f aca="false">FALSE()</f>
        <is>
          <t/>
        </is>
      </c>
      <c r="AE931" s="29" t="s">
        <v>75</v>
      </c>
      <c r="AF931" s="29"/>
      <c r="AG931" s="29"/>
      <c r="AH931" s="29" t="inlineStr">
        <f aca="false">FALSE()</f>
        <is>
          <t/>
        </is>
      </c>
      <c r="AI931" s="29" t="n">
        <v>5</v>
      </c>
      <c r="AJ931" s="29"/>
      <c r="AK931" s="29" t="s">
        <v>76</v>
      </c>
      <c r="AL931" s="29" t="inlineStr">
        <f aca="false">FALSE()</f>
        <is>
          <t/>
        </is>
      </c>
      <c r="AM931" s="29" t="s">
        <v>3316</v>
      </c>
      <c r="AN931" s="29"/>
      <c r="AO931" s="29"/>
      <c r="AP931" s="29"/>
      <c r="AQ931" s="29"/>
      <c r="AR931" s="29"/>
      <c r="AS931" s="29"/>
      <c r="AT931" s="29"/>
      <c r="AU931" s="29"/>
      <c r="AV931" s="0" t="n">
        <v>1</v>
      </c>
      <c r="AW931" s="24" t="e">
        <f aca="false">REPLACE(INDEX(GroupVertices[group], MATCH(Edges[[#this row],[vertex 1]],GroupVertices[vertex],0)),1,1,"")</f>
        <v>#VALUE!</v>
      </c>
      <c r="AX931" s="24" t="e">
        <f aca="false">REPLACE(INDEX(GroupVertices[group], MATCH(Edges[[#this row],[vertex 2]],GroupVertices[vertex],0)),1,1,"")</f>
        <v>#VALUE!</v>
      </c>
      <c r="AY931" s="25"/>
      <c r="AZ931" s="26"/>
      <c r="BA931" s="25"/>
      <c r="BB931" s="26"/>
      <c r="BC931" s="25"/>
      <c r="BD931" s="26"/>
      <c r="BE931" s="25"/>
      <c r="BF931" s="26"/>
      <c r="BG931" s="25"/>
    </row>
    <row r="932" customFormat="false" ht="15" hidden="false" customHeight="false" outlineLevel="0" collapsed="false">
      <c r="A932" s="15" t="s">
        <v>3322</v>
      </c>
      <c r="B932" s="15" t="s">
        <v>773</v>
      </c>
      <c r="C932" s="16" t="s">
        <v>66</v>
      </c>
      <c r="D932" s="17" t="n">
        <v>3</v>
      </c>
      <c r="E932" s="16" t="s">
        <v>67</v>
      </c>
      <c r="F932" s="18" t="n">
        <v>32</v>
      </c>
      <c r="G932" s="16"/>
      <c r="H932" s="19"/>
      <c r="I932" s="7"/>
      <c r="J932" s="7"/>
      <c r="K932" s="8" t="s">
        <v>174</v>
      </c>
      <c r="L932" s="20" t="n">
        <v>932</v>
      </c>
      <c r="M932" s="20"/>
      <c r="N932" s="10"/>
      <c r="O932" s="27" t="s">
        <v>69</v>
      </c>
      <c r="P932" s="28" t="n">
        <v>42711.7609143519</v>
      </c>
      <c r="Q932" s="27" t="s">
        <v>3319</v>
      </c>
      <c r="R932" s="27"/>
      <c r="S932" s="27"/>
      <c r="T932" s="27" t="s">
        <v>338</v>
      </c>
      <c r="U932" s="28" t="n">
        <v>42711.7609143519</v>
      </c>
      <c r="V932" s="23" t="s">
        <v>3384</v>
      </c>
      <c r="W932" s="27"/>
      <c r="X932" s="27"/>
      <c r="Y932" s="27" t="s">
        <v>3385</v>
      </c>
      <c r="Z932" s="27"/>
      <c r="AA932" s="29" t="inlineStr">
        <f aca="false">FALSE()</f>
        <is>
          <t/>
        </is>
      </c>
      <c r="AB932" s="29" t="n">
        <v>0</v>
      </c>
      <c r="AC932" s="29"/>
      <c r="AD932" s="29" t="inlineStr">
        <f aca="false">FALSE()</f>
        <is>
          <t/>
        </is>
      </c>
      <c r="AE932" s="29" t="s">
        <v>75</v>
      </c>
      <c r="AF932" s="29"/>
      <c r="AG932" s="29"/>
      <c r="AH932" s="29" t="inlineStr">
        <f aca="false">FALSE()</f>
        <is>
          <t/>
        </is>
      </c>
      <c r="AI932" s="29" t="n">
        <v>5</v>
      </c>
      <c r="AJ932" s="29" t="s">
        <v>3316</v>
      </c>
      <c r="AK932" s="29" t="s">
        <v>332</v>
      </c>
      <c r="AL932" s="29" t="inlineStr">
        <f aca="false">FALSE()</f>
        <is>
          <t/>
        </is>
      </c>
      <c r="AM932" s="29" t="s">
        <v>3316</v>
      </c>
      <c r="AN932" s="29"/>
      <c r="AO932" s="29"/>
      <c r="AP932" s="29"/>
      <c r="AQ932" s="29"/>
      <c r="AR932" s="29"/>
      <c r="AS932" s="29"/>
      <c r="AT932" s="29"/>
      <c r="AU932" s="29"/>
      <c r="AV932" s="0" t="n">
        <v>1</v>
      </c>
      <c r="AW932" s="24" t="e">
        <f aca="false">REPLACE(INDEX(GroupVertices[group], MATCH(Edges[[#this row],[vertex 1]],GroupVertices[vertex],0)),1,1,"")</f>
        <v>#VALUE!</v>
      </c>
      <c r="AX932" s="24" t="e">
        <f aca="false">REPLACE(INDEX(GroupVertices[group], MATCH(Edges[[#this row],[vertex 2]],GroupVertices[vertex],0)),1,1,"")</f>
        <v>#VALUE!</v>
      </c>
      <c r="AY932" s="25" t="n">
        <v>1</v>
      </c>
      <c r="AZ932" s="26" t="n">
        <v>6.25</v>
      </c>
      <c r="BA932" s="25" t="n">
        <v>0</v>
      </c>
      <c r="BB932" s="26" t="n">
        <v>0</v>
      </c>
      <c r="BC932" s="25" t="n">
        <v>0</v>
      </c>
      <c r="BD932" s="26" t="n">
        <v>0</v>
      </c>
      <c r="BE932" s="25" t="n">
        <v>15</v>
      </c>
      <c r="BF932" s="26" t="n">
        <v>93.75</v>
      </c>
      <c r="BG932" s="25" t="n">
        <v>16</v>
      </c>
    </row>
    <row r="933" customFormat="false" ht="15" hidden="false" customHeight="false" outlineLevel="0" collapsed="false">
      <c r="A933" s="15" t="s">
        <v>3386</v>
      </c>
      <c r="B933" s="15" t="s">
        <v>3322</v>
      </c>
      <c r="C933" s="16" t="s">
        <v>66</v>
      </c>
      <c r="D933" s="17" t="n">
        <v>3</v>
      </c>
      <c r="E933" s="16" t="s">
        <v>67</v>
      </c>
      <c r="F933" s="18" t="n">
        <v>32</v>
      </c>
      <c r="G933" s="16"/>
      <c r="H933" s="19"/>
      <c r="I933" s="7"/>
      <c r="J933" s="7"/>
      <c r="K933" s="8" t="s">
        <v>68</v>
      </c>
      <c r="L933" s="20" t="n">
        <v>933</v>
      </c>
      <c r="M933" s="20"/>
      <c r="N933" s="10"/>
      <c r="O933" s="27" t="s">
        <v>69</v>
      </c>
      <c r="P933" s="28" t="n">
        <v>42711.8420138889</v>
      </c>
      <c r="Q933" s="27" t="s">
        <v>3319</v>
      </c>
      <c r="R933" s="27"/>
      <c r="S933" s="27"/>
      <c r="T933" s="27" t="s">
        <v>338</v>
      </c>
      <c r="U933" s="28" t="n">
        <v>42711.8420138889</v>
      </c>
      <c r="V933" s="23" t="s">
        <v>3387</v>
      </c>
      <c r="W933" s="27"/>
      <c r="X933" s="27"/>
      <c r="Y933" s="27" t="s">
        <v>3388</v>
      </c>
      <c r="Z933" s="27"/>
      <c r="AA933" s="29" t="inlineStr">
        <f aca="false">FALSE()</f>
        <is>
          <t/>
        </is>
      </c>
      <c r="AB933" s="29" t="n">
        <v>0</v>
      </c>
      <c r="AC933" s="29"/>
      <c r="AD933" s="29" t="inlineStr">
        <f aca="false">FALSE()</f>
        <is>
          <t/>
        </is>
      </c>
      <c r="AE933" s="29" t="s">
        <v>75</v>
      </c>
      <c r="AF933" s="29"/>
      <c r="AG933" s="29"/>
      <c r="AH933" s="29" t="inlineStr">
        <f aca="false">FALSE()</f>
        <is>
          <t/>
        </is>
      </c>
      <c r="AI933" s="29" t="n">
        <v>5</v>
      </c>
      <c r="AJ933" s="29" t="s">
        <v>3316</v>
      </c>
      <c r="AK933" s="29" t="s">
        <v>84</v>
      </c>
      <c r="AL933" s="29" t="inlineStr">
        <f aca="false">FALSE()</f>
        <is>
          <t/>
        </is>
      </c>
      <c r="AM933" s="29" t="s">
        <v>3316</v>
      </c>
      <c r="AN933" s="29"/>
      <c r="AO933" s="29"/>
      <c r="AP933" s="29"/>
      <c r="AQ933" s="29"/>
      <c r="AR933" s="29"/>
      <c r="AS933" s="29"/>
      <c r="AT933" s="29"/>
      <c r="AU933" s="29"/>
      <c r="AV933" s="0" t="n">
        <v>1</v>
      </c>
      <c r="AW933" s="24" t="e">
        <f aca="false">REPLACE(INDEX(GroupVertices[group], MATCH(Edges[[#this row],[vertex 1]],GroupVertices[vertex],0)),1,1,"")</f>
        <v>#VALUE!</v>
      </c>
      <c r="AX933" s="24" t="e">
        <f aca="false">REPLACE(INDEX(GroupVertices[group], MATCH(Edges[[#this row],[vertex 2]],GroupVertices[vertex],0)),1,1,"")</f>
        <v>#VALUE!</v>
      </c>
      <c r="AY933" s="25"/>
      <c r="AZ933" s="26"/>
      <c r="BA933" s="25"/>
      <c r="BB933" s="26"/>
      <c r="BC933" s="25"/>
      <c r="BD933" s="26"/>
      <c r="BE933" s="25"/>
      <c r="BF933" s="26"/>
      <c r="BG933" s="25"/>
    </row>
    <row r="934" customFormat="false" ht="15" hidden="false" customHeight="false" outlineLevel="0" collapsed="false">
      <c r="A934" s="15" t="s">
        <v>773</v>
      </c>
      <c r="B934" s="15" t="s">
        <v>3386</v>
      </c>
      <c r="C934" s="16" t="s">
        <v>66</v>
      </c>
      <c r="D934" s="17" t="n">
        <v>3</v>
      </c>
      <c r="E934" s="16" t="s">
        <v>67</v>
      </c>
      <c r="F934" s="18" t="n">
        <v>32</v>
      </c>
      <c r="G934" s="16"/>
      <c r="H934" s="19"/>
      <c r="I934" s="7"/>
      <c r="J934" s="7"/>
      <c r="K934" s="8" t="s">
        <v>174</v>
      </c>
      <c r="L934" s="20" t="n">
        <v>934</v>
      </c>
      <c r="M934" s="20"/>
      <c r="N934" s="10"/>
      <c r="O934" s="27" t="s">
        <v>69</v>
      </c>
      <c r="P934" s="28" t="n">
        <v>42711.6874074074</v>
      </c>
      <c r="Q934" s="27" t="s">
        <v>3312</v>
      </c>
      <c r="R934" s="23" t="s">
        <v>3313</v>
      </c>
      <c r="S934" s="27" t="s">
        <v>3314</v>
      </c>
      <c r="T934" s="27" t="s">
        <v>338</v>
      </c>
      <c r="U934" s="28" t="n">
        <v>42711.6874074074</v>
      </c>
      <c r="V934" s="23" t="s">
        <v>3315</v>
      </c>
      <c r="W934" s="27"/>
      <c r="X934" s="27"/>
      <c r="Y934" s="27" t="s">
        <v>3316</v>
      </c>
      <c r="Z934" s="27"/>
      <c r="AA934" s="29" t="inlineStr">
        <f aca="false">FALSE()</f>
        <is>
          <t/>
        </is>
      </c>
      <c r="AB934" s="29" t="n">
        <v>11</v>
      </c>
      <c r="AC934" s="29"/>
      <c r="AD934" s="29" t="inlineStr">
        <f aca="false">FALSE()</f>
        <is>
          <t/>
        </is>
      </c>
      <c r="AE934" s="29" t="s">
        <v>75</v>
      </c>
      <c r="AF934" s="29"/>
      <c r="AG934" s="29"/>
      <c r="AH934" s="29" t="inlineStr">
        <f aca="false">FALSE()</f>
        <is>
          <t/>
        </is>
      </c>
      <c r="AI934" s="29" t="n">
        <v>5</v>
      </c>
      <c r="AJ934" s="29"/>
      <c r="AK934" s="29" t="s">
        <v>76</v>
      </c>
      <c r="AL934" s="29" t="inlineStr">
        <f aca="false">FALSE()</f>
        <is>
          <t/>
        </is>
      </c>
      <c r="AM934" s="29" t="s">
        <v>3316</v>
      </c>
      <c r="AN934" s="29"/>
      <c r="AO934" s="29"/>
      <c r="AP934" s="29"/>
      <c r="AQ934" s="29"/>
      <c r="AR934" s="29"/>
      <c r="AS934" s="29"/>
      <c r="AT934" s="29"/>
      <c r="AU934" s="29"/>
      <c r="AV934" s="0" t="n">
        <v>1</v>
      </c>
      <c r="AW934" s="24" t="e">
        <f aca="false">REPLACE(INDEX(GroupVertices[group], MATCH(Edges[[#this row],[vertex 1]],GroupVertices[vertex],0)),1,1,"")</f>
        <v>#VALUE!</v>
      </c>
      <c r="AX934" s="24" t="e">
        <f aca="false">REPLACE(INDEX(GroupVertices[group], MATCH(Edges[[#this row],[vertex 2]],GroupVertices[vertex],0)),1,1,"")</f>
        <v>#VALUE!</v>
      </c>
      <c r="AY934" s="25" t="n">
        <v>1</v>
      </c>
      <c r="AZ934" s="26" t="n">
        <v>6.25</v>
      </c>
      <c r="BA934" s="25" t="n">
        <v>0</v>
      </c>
      <c r="BB934" s="26" t="n">
        <v>0</v>
      </c>
      <c r="BC934" s="25" t="n">
        <v>0</v>
      </c>
      <c r="BD934" s="26" t="n">
        <v>0</v>
      </c>
      <c r="BE934" s="25" t="n">
        <v>15</v>
      </c>
      <c r="BF934" s="26" t="n">
        <v>93.75</v>
      </c>
      <c r="BG934" s="25" t="n">
        <v>16</v>
      </c>
    </row>
    <row r="935" customFormat="false" ht="15" hidden="false" customHeight="false" outlineLevel="0" collapsed="false">
      <c r="A935" s="15" t="s">
        <v>3386</v>
      </c>
      <c r="B935" s="15" t="s">
        <v>773</v>
      </c>
      <c r="C935" s="16" t="s">
        <v>66</v>
      </c>
      <c r="D935" s="17" t="n">
        <v>3</v>
      </c>
      <c r="E935" s="16" t="s">
        <v>67</v>
      </c>
      <c r="F935" s="18" t="n">
        <v>32</v>
      </c>
      <c r="G935" s="16"/>
      <c r="H935" s="19"/>
      <c r="I935" s="7"/>
      <c r="J935" s="7"/>
      <c r="K935" s="8" t="s">
        <v>174</v>
      </c>
      <c r="L935" s="20" t="n">
        <v>935</v>
      </c>
      <c r="M935" s="20"/>
      <c r="N935" s="10"/>
      <c r="O935" s="27" t="s">
        <v>69</v>
      </c>
      <c r="P935" s="28" t="n">
        <v>42711.8420138889</v>
      </c>
      <c r="Q935" s="27" t="s">
        <v>3319</v>
      </c>
      <c r="R935" s="27"/>
      <c r="S935" s="27"/>
      <c r="T935" s="27" t="s">
        <v>338</v>
      </c>
      <c r="U935" s="28" t="n">
        <v>42711.8420138889</v>
      </c>
      <c r="V935" s="23" t="s">
        <v>3387</v>
      </c>
      <c r="W935" s="27"/>
      <c r="X935" s="27"/>
      <c r="Y935" s="27" t="s">
        <v>3388</v>
      </c>
      <c r="Z935" s="27"/>
      <c r="AA935" s="29" t="inlineStr">
        <f aca="false">FALSE()</f>
        <is>
          <t/>
        </is>
      </c>
      <c r="AB935" s="29" t="n">
        <v>0</v>
      </c>
      <c r="AC935" s="29"/>
      <c r="AD935" s="29" t="inlineStr">
        <f aca="false">FALSE()</f>
        <is>
          <t/>
        </is>
      </c>
      <c r="AE935" s="29" t="s">
        <v>75</v>
      </c>
      <c r="AF935" s="29"/>
      <c r="AG935" s="29"/>
      <c r="AH935" s="29" t="inlineStr">
        <f aca="false">FALSE()</f>
        <is>
          <t/>
        </is>
      </c>
      <c r="AI935" s="29" t="n">
        <v>5</v>
      </c>
      <c r="AJ935" s="29" t="s">
        <v>3316</v>
      </c>
      <c r="AK935" s="29" t="s">
        <v>84</v>
      </c>
      <c r="AL935" s="29" t="inlineStr">
        <f aca="false">FALSE()</f>
        <is>
          <t/>
        </is>
      </c>
      <c r="AM935" s="29" t="s">
        <v>3316</v>
      </c>
      <c r="AN935" s="29"/>
      <c r="AO935" s="29"/>
      <c r="AP935" s="29"/>
      <c r="AQ935" s="29"/>
      <c r="AR935" s="29"/>
      <c r="AS935" s="29"/>
      <c r="AT935" s="29"/>
      <c r="AU935" s="29"/>
      <c r="AV935" s="0" t="n">
        <v>1</v>
      </c>
      <c r="AW935" s="24" t="e">
        <f aca="false">REPLACE(INDEX(GroupVertices[group], MATCH(Edges[[#this row],[vertex 1]],GroupVertices[vertex],0)),1,1,"")</f>
        <v>#VALUE!</v>
      </c>
      <c r="AX935" s="24" t="e">
        <f aca="false">REPLACE(INDEX(GroupVertices[group], MATCH(Edges[[#this row],[vertex 2]],GroupVertices[vertex],0)),1,1,"")</f>
        <v>#VALUE!</v>
      </c>
      <c r="AY935" s="25" t="n">
        <v>1</v>
      </c>
      <c r="AZ935" s="26" t="n">
        <v>6.25</v>
      </c>
      <c r="BA935" s="25" t="n">
        <v>0</v>
      </c>
      <c r="BB935" s="26" t="n">
        <v>0</v>
      </c>
      <c r="BC935" s="25" t="n">
        <v>0</v>
      </c>
      <c r="BD935" s="26" t="n">
        <v>0</v>
      </c>
      <c r="BE935" s="25" t="n">
        <v>15</v>
      </c>
      <c r="BF935" s="26" t="n">
        <v>93.75</v>
      </c>
      <c r="BG935" s="25" t="n">
        <v>16</v>
      </c>
    </row>
    <row r="936" customFormat="false" ht="15" hidden="false" customHeight="false" outlineLevel="0" collapsed="false">
      <c r="A936" s="15" t="s">
        <v>3389</v>
      </c>
      <c r="B936" s="15" t="s">
        <v>3390</v>
      </c>
      <c r="C936" s="16" t="s">
        <v>66</v>
      </c>
      <c r="D936" s="17" t="n">
        <v>3</v>
      </c>
      <c r="E936" s="16" t="s">
        <v>67</v>
      </c>
      <c r="F936" s="18" t="n">
        <v>32</v>
      </c>
      <c r="G936" s="16"/>
      <c r="H936" s="19"/>
      <c r="I936" s="7"/>
      <c r="J936" s="7"/>
      <c r="K936" s="8" t="s">
        <v>68</v>
      </c>
      <c r="L936" s="20" t="n">
        <v>936</v>
      </c>
      <c r="M936" s="20"/>
      <c r="N936" s="10"/>
      <c r="O936" s="27" t="s">
        <v>69</v>
      </c>
      <c r="P936" s="28" t="n">
        <v>42706.7139930556</v>
      </c>
      <c r="Q936" s="27" t="s">
        <v>3391</v>
      </c>
      <c r="R936" s="23" t="s">
        <v>3392</v>
      </c>
      <c r="S936" s="27" t="s">
        <v>290</v>
      </c>
      <c r="T936" s="27"/>
      <c r="U936" s="28" t="n">
        <v>42706.7139930556</v>
      </c>
      <c r="V936" s="23" t="s">
        <v>3393</v>
      </c>
      <c r="W936" s="27"/>
      <c r="X936" s="27"/>
      <c r="Y936" s="27" t="s">
        <v>3394</v>
      </c>
      <c r="Z936" s="27"/>
      <c r="AA936" s="29" t="inlineStr">
        <f aca="false">FALSE()</f>
        <is>
          <t/>
        </is>
      </c>
      <c r="AB936" s="29" t="n">
        <v>0</v>
      </c>
      <c r="AC936" s="29"/>
      <c r="AD936" s="29" t="inlineStr">
        <f aca="false">FALSE()</f>
        <is>
          <t/>
        </is>
      </c>
      <c r="AE936" s="29" t="s">
        <v>75</v>
      </c>
      <c r="AF936" s="29"/>
      <c r="AG936" s="29"/>
      <c r="AH936" s="29" t="inlineStr">
        <f aca="false">FALSE()</f>
        <is>
          <t/>
        </is>
      </c>
      <c r="AI936" s="29" t="n">
        <v>0</v>
      </c>
      <c r="AJ936" s="29"/>
      <c r="AK936" s="29" t="s">
        <v>76</v>
      </c>
      <c r="AL936" s="29" t="inlineStr">
        <f aca="false">FALSE()</f>
        <is>
          <t/>
        </is>
      </c>
      <c r="AM936" s="29" t="s">
        <v>3394</v>
      </c>
      <c r="AN936" s="29"/>
      <c r="AO936" s="29"/>
      <c r="AP936" s="29"/>
      <c r="AQ936" s="29"/>
      <c r="AR936" s="29"/>
      <c r="AS936" s="29"/>
      <c r="AT936" s="29"/>
      <c r="AU936" s="29"/>
      <c r="AV936" s="0" t="n">
        <v>1</v>
      </c>
      <c r="AW936" s="24" t="e">
        <f aca="false">REPLACE(INDEX(GroupVertices[group], MATCH(Edges[[#this row],[vertex 1]],GroupVertices[vertex],0)),1,1,"")</f>
        <v>#VALUE!</v>
      </c>
      <c r="AX936" s="24" t="e">
        <f aca="false">REPLACE(INDEX(GroupVertices[group], MATCH(Edges[[#this row],[vertex 2]],GroupVertices[vertex],0)),1,1,"")</f>
        <v>#VALUE!</v>
      </c>
      <c r="AY936" s="25"/>
      <c r="AZ936" s="26"/>
      <c r="BA936" s="25"/>
      <c r="BB936" s="26"/>
      <c r="BC936" s="25"/>
      <c r="BD936" s="26"/>
      <c r="BE936" s="25"/>
      <c r="BF936" s="26"/>
      <c r="BG936" s="25"/>
    </row>
    <row r="937" customFormat="false" ht="15" hidden="false" customHeight="false" outlineLevel="0" collapsed="false">
      <c r="A937" s="15" t="s">
        <v>3395</v>
      </c>
      <c r="B937" s="15" t="s">
        <v>3396</v>
      </c>
      <c r="C937" s="16" t="s">
        <v>66</v>
      </c>
      <c r="D937" s="17" t="n">
        <v>3</v>
      </c>
      <c r="E937" s="16" t="s">
        <v>67</v>
      </c>
      <c r="F937" s="18" t="n">
        <v>32</v>
      </c>
      <c r="G937" s="16"/>
      <c r="H937" s="19"/>
      <c r="I937" s="7"/>
      <c r="J937" s="7"/>
      <c r="K937" s="8" t="s">
        <v>68</v>
      </c>
      <c r="L937" s="20" t="n">
        <v>937</v>
      </c>
      <c r="M937" s="20"/>
      <c r="N937" s="10"/>
      <c r="O937" s="27" t="s">
        <v>69</v>
      </c>
      <c r="P937" s="28" t="n">
        <v>42709.4776851852</v>
      </c>
      <c r="Q937" s="27" t="s">
        <v>3397</v>
      </c>
      <c r="R937" s="23" t="s">
        <v>3398</v>
      </c>
      <c r="S937" s="27" t="s">
        <v>130</v>
      </c>
      <c r="T937" s="27"/>
      <c r="U937" s="28" t="n">
        <v>42709.4776851852</v>
      </c>
      <c r="V937" s="23" t="s">
        <v>3399</v>
      </c>
      <c r="W937" s="27"/>
      <c r="X937" s="27"/>
      <c r="Y937" s="27" t="s">
        <v>3400</v>
      </c>
      <c r="Z937" s="27"/>
      <c r="AA937" s="29" t="inlineStr">
        <f aca="false">FALSE()</f>
        <is>
          <t/>
        </is>
      </c>
      <c r="AB937" s="29" t="n">
        <v>1</v>
      </c>
      <c r="AC937" s="29"/>
      <c r="AD937" s="29" t="n">
        <f aca="false">TRUE()</f>
        <v>1</v>
      </c>
      <c r="AE937" s="29" t="s">
        <v>75</v>
      </c>
      <c r="AF937" s="29"/>
      <c r="AG937" s="29" t="s">
        <v>3401</v>
      </c>
      <c r="AH937" s="29" t="inlineStr">
        <f aca="false">FALSE()</f>
        <is>
          <t/>
        </is>
      </c>
      <c r="AI937" s="29" t="n">
        <v>1</v>
      </c>
      <c r="AJ937" s="29"/>
      <c r="AK937" s="29" t="s">
        <v>76</v>
      </c>
      <c r="AL937" s="29" t="inlineStr">
        <f aca="false">FALSE()</f>
        <is>
          <t/>
        </is>
      </c>
      <c r="AM937" s="29" t="s">
        <v>3400</v>
      </c>
      <c r="AN937" s="29"/>
      <c r="AO937" s="29"/>
      <c r="AP937" s="29"/>
      <c r="AQ937" s="29"/>
      <c r="AR937" s="29"/>
      <c r="AS937" s="29"/>
      <c r="AT937" s="29"/>
      <c r="AU937" s="29"/>
      <c r="AV937" s="0" t="n">
        <v>1</v>
      </c>
      <c r="AW937" s="24" t="e">
        <f aca="false">REPLACE(INDEX(GroupVertices[group], MATCH(Edges[[#this row],[vertex 1]],GroupVertices[vertex],0)),1,1,"")</f>
        <v>#VALUE!</v>
      </c>
      <c r="AX937" s="24" t="e">
        <f aca="false">REPLACE(INDEX(GroupVertices[group], MATCH(Edges[[#this row],[vertex 2]],GroupVertices[vertex],0)),1,1,"")</f>
        <v>#VALUE!</v>
      </c>
      <c r="AY937" s="25" t="n">
        <v>0</v>
      </c>
      <c r="AZ937" s="26" t="n">
        <v>0</v>
      </c>
      <c r="BA937" s="25" t="n">
        <v>0</v>
      </c>
      <c r="BB937" s="26" t="n">
        <v>0</v>
      </c>
      <c r="BC937" s="25" t="n">
        <v>0</v>
      </c>
      <c r="BD937" s="26" t="n">
        <v>0</v>
      </c>
      <c r="BE937" s="25" t="n">
        <v>9</v>
      </c>
      <c r="BF937" s="26" t="n">
        <v>100</v>
      </c>
      <c r="BG937" s="25" t="n">
        <v>9</v>
      </c>
    </row>
    <row r="938" customFormat="false" ht="15" hidden="false" customHeight="false" outlineLevel="0" collapsed="false">
      <c r="A938" s="15" t="s">
        <v>3389</v>
      </c>
      <c r="B938" s="15" t="s">
        <v>3396</v>
      </c>
      <c r="C938" s="16" t="s">
        <v>242</v>
      </c>
      <c r="D938" s="17" t="n">
        <v>4.4</v>
      </c>
      <c r="E938" s="16" t="s">
        <v>243</v>
      </c>
      <c r="F938" s="18" t="n">
        <v>30.6315789473684</v>
      </c>
      <c r="G938" s="16"/>
      <c r="H938" s="19"/>
      <c r="I938" s="7"/>
      <c r="J938" s="7"/>
      <c r="K938" s="8" t="s">
        <v>68</v>
      </c>
      <c r="L938" s="20" t="n">
        <v>938</v>
      </c>
      <c r="M938" s="20"/>
      <c r="N938" s="10"/>
      <c r="O938" s="27" t="s">
        <v>69</v>
      </c>
      <c r="P938" s="28" t="n">
        <v>42706.7139930556</v>
      </c>
      <c r="Q938" s="27" t="s">
        <v>3391</v>
      </c>
      <c r="R938" s="23" t="s">
        <v>3392</v>
      </c>
      <c r="S938" s="27" t="s">
        <v>290</v>
      </c>
      <c r="T938" s="27"/>
      <c r="U938" s="28" t="n">
        <v>42706.7139930556</v>
      </c>
      <c r="V938" s="23" t="s">
        <v>3393</v>
      </c>
      <c r="W938" s="27"/>
      <c r="X938" s="27"/>
      <c r="Y938" s="27" t="s">
        <v>3394</v>
      </c>
      <c r="Z938" s="27"/>
      <c r="AA938" s="29" t="inlineStr">
        <f aca="false">FALSE()</f>
        <is>
          <t/>
        </is>
      </c>
      <c r="AB938" s="29" t="n">
        <v>0</v>
      </c>
      <c r="AC938" s="29"/>
      <c r="AD938" s="29" t="n">
        <f aca="false">FALSE()</f>
        <v>0</v>
      </c>
      <c r="AE938" s="29" t="s">
        <v>75</v>
      </c>
      <c r="AF938" s="29"/>
      <c r="AG938" s="29"/>
      <c r="AH938" s="29" t="inlineStr">
        <f aca="false">FALSE()</f>
        <is>
          <t/>
        </is>
      </c>
      <c r="AI938" s="29" t="n">
        <v>0</v>
      </c>
      <c r="AJ938" s="29"/>
      <c r="AK938" s="29" t="s">
        <v>76</v>
      </c>
      <c r="AL938" s="29" t="inlineStr">
        <f aca="false">FALSE()</f>
        <is>
          <t/>
        </is>
      </c>
      <c r="AM938" s="29" t="s">
        <v>3394</v>
      </c>
      <c r="AN938" s="29"/>
      <c r="AO938" s="29"/>
      <c r="AP938" s="29"/>
      <c r="AQ938" s="29"/>
      <c r="AR938" s="29"/>
      <c r="AS938" s="29"/>
      <c r="AT938" s="29"/>
      <c r="AU938" s="29"/>
      <c r="AV938" s="0" t="n">
        <v>2</v>
      </c>
      <c r="AW938" s="24" t="e">
        <f aca="false">REPLACE(INDEX(GroupVertices[group], MATCH(Edges[[#this row],[vertex 1]],GroupVertices[vertex],0)),1,1,"")</f>
        <v>#VALUE!</v>
      </c>
      <c r="AX938" s="24" t="e">
        <f aca="false">REPLACE(INDEX(GroupVertices[group], MATCH(Edges[[#this row],[vertex 2]],GroupVertices[vertex],0)),1,1,"")</f>
        <v>#VALUE!</v>
      </c>
      <c r="AY938" s="25"/>
      <c r="AZ938" s="26"/>
      <c r="BA938" s="25"/>
      <c r="BB938" s="26"/>
      <c r="BC938" s="25"/>
      <c r="BD938" s="26"/>
      <c r="BE938" s="25"/>
      <c r="BF938" s="26"/>
      <c r="BG938" s="25"/>
    </row>
    <row r="939" customFormat="false" ht="15" hidden="false" customHeight="false" outlineLevel="0" collapsed="false">
      <c r="A939" s="15" t="s">
        <v>3389</v>
      </c>
      <c r="B939" s="15" t="s">
        <v>3396</v>
      </c>
      <c r="C939" s="16" t="s">
        <v>242</v>
      </c>
      <c r="D939" s="17" t="n">
        <v>4.4</v>
      </c>
      <c r="E939" s="16" t="s">
        <v>243</v>
      </c>
      <c r="F939" s="18" t="n">
        <v>30.6315789473684</v>
      </c>
      <c r="G939" s="16"/>
      <c r="H939" s="19"/>
      <c r="I939" s="7"/>
      <c r="J939" s="7"/>
      <c r="K939" s="8" t="s">
        <v>68</v>
      </c>
      <c r="L939" s="20" t="n">
        <v>939</v>
      </c>
      <c r="M939" s="20"/>
      <c r="N939" s="10"/>
      <c r="O939" s="27" t="s">
        <v>69</v>
      </c>
      <c r="P939" s="28" t="n">
        <v>42709.9253125</v>
      </c>
      <c r="Q939" s="27" t="s">
        <v>3402</v>
      </c>
      <c r="R939" s="23" t="s">
        <v>3398</v>
      </c>
      <c r="S939" s="27" t="s">
        <v>130</v>
      </c>
      <c r="T939" s="27"/>
      <c r="U939" s="28" t="n">
        <v>42709.9253125</v>
      </c>
      <c r="V939" s="23" t="s">
        <v>3403</v>
      </c>
      <c r="W939" s="27"/>
      <c r="X939" s="27"/>
      <c r="Y939" s="27" t="s">
        <v>3404</v>
      </c>
      <c r="Z939" s="27"/>
      <c r="AA939" s="29" t="inlineStr">
        <f aca="false">FALSE()</f>
        <is>
          <t/>
        </is>
      </c>
      <c r="AB939" s="29" t="n">
        <v>0</v>
      </c>
      <c r="AC939" s="29"/>
      <c r="AD939" s="29" t="n">
        <f aca="false">TRUE()</f>
        <v>1</v>
      </c>
      <c r="AE939" s="29" t="s">
        <v>75</v>
      </c>
      <c r="AF939" s="29"/>
      <c r="AG939" s="29" t="s">
        <v>3401</v>
      </c>
      <c r="AH939" s="29" t="inlineStr">
        <f aca="false">FALSE()</f>
        <is>
          <t/>
        </is>
      </c>
      <c r="AI939" s="29" t="n">
        <v>1</v>
      </c>
      <c r="AJ939" s="29" t="s">
        <v>3400</v>
      </c>
      <c r="AK939" s="29" t="s">
        <v>135</v>
      </c>
      <c r="AL939" s="29" t="inlineStr">
        <f aca="false">FALSE()</f>
        <is>
          <t/>
        </is>
      </c>
      <c r="AM939" s="29" t="s">
        <v>3400</v>
      </c>
      <c r="AN939" s="29"/>
      <c r="AO939" s="29"/>
      <c r="AP939" s="29"/>
      <c r="AQ939" s="29"/>
      <c r="AR939" s="29"/>
      <c r="AS939" s="29"/>
      <c r="AT939" s="29"/>
      <c r="AU939" s="29"/>
      <c r="AV939" s="0" t="n">
        <v>2</v>
      </c>
      <c r="AW939" s="24" t="e">
        <f aca="false">REPLACE(INDEX(GroupVertices[group], MATCH(Edges[[#this row],[vertex 1]],GroupVertices[vertex],0)),1,1,"")</f>
        <v>#VALUE!</v>
      </c>
      <c r="AX939" s="24" t="e">
        <f aca="false">REPLACE(INDEX(GroupVertices[group], MATCH(Edges[[#this row],[vertex 2]],GroupVertices[vertex],0)),1,1,"")</f>
        <v>#VALUE!</v>
      </c>
      <c r="AY939" s="25" t="n">
        <v>0</v>
      </c>
      <c r="AZ939" s="26" t="n">
        <v>0</v>
      </c>
      <c r="BA939" s="25" t="n">
        <v>0</v>
      </c>
      <c r="BB939" s="26" t="n">
        <v>0</v>
      </c>
      <c r="BC939" s="25" t="n">
        <v>0</v>
      </c>
      <c r="BD939" s="26" t="n">
        <v>0</v>
      </c>
      <c r="BE939" s="25" t="n">
        <v>11</v>
      </c>
      <c r="BF939" s="26" t="n">
        <v>100</v>
      </c>
      <c r="BG939" s="25" t="n">
        <v>11</v>
      </c>
    </row>
    <row r="940" customFormat="false" ht="15" hidden="false" customHeight="false" outlineLevel="0" collapsed="false">
      <c r="A940" s="15" t="s">
        <v>3389</v>
      </c>
      <c r="B940" s="15" t="s">
        <v>3395</v>
      </c>
      <c r="C940" s="16" t="s">
        <v>66</v>
      </c>
      <c r="D940" s="17" t="n">
        <v>3</v>
      </c>
      <c r="E940" s="16" t="s">
        <v>67</v>
      </c>
      <c r="F940" s="18" t="n">
        <v>32</v>
      </c>
      <c r="G940" s="16"/>
      <c r="H940" s="19"/>
      <c r="I940" s="7"/>
      <c r="J940" s="7"/>
      <c r="K940" s="8" t="s">
        <v>68</v>
      </c>
      <c r="L940" s="20" t="n">
        <v>940</v>
      </c>
      <c r="M940" s="20"/>
      <c r="N940" s="10"/>
      <c r="O940" s="27" t="s">
        <v>69</v>
      </c>
      <c r="P940" s="28" t="n">
        <v>42709.9253125</v>
      </c>
      <c r="Q940" s="27" t="s">
        <v>3402</v>
      </c>
      <c r="R940" s="23" t="s">
        <v>3398</v>
      </c>
      <c r="S940" s="27" t="s">
        <v>130</v>
      </c>
      <c r="T940" s="27"/>
      <c r="U940" s="28" t="n">
        <v>42709.9253125</v>
      </c>
      <c r="V940" s="23" t="s">
        <v>3403</v>
      </c>
      <c r="W940" s="27"/>
      <c r="X940" s="27"/>
      <c r="Y940" s="27" t="s">
        <v>3404</v>
      </c>
      <c r="Z940" s="27"/>
      <c r="AA940" s="29" t="inlineStr">
        <f aca="false">FALSE()</f>
        <is>
          <t/>
        </is>
      </c>
      <c r="AB940" s="29" t="n">
        <v>0</v>
      </c>
      <c r="AC940" s="29"/>
      <c r="AD940" s="29" t="inlineStr">
        <f aca="false">TRUE()</f>
        <is>
          <t/>
        </is>
      </c>
      <c r="AE940" s="29" t="s">
        <v>75</v>
      </c>
      <c r="AF940" s="29"/>
      <c r="AG940" s="29" t="s">
        <v>3401</v>
      </c>
      <c r="AH940" s="29" t="inlineStr">
        <f aca="false">FALSE()</f>
        <is>
          <t/>
        </is>
      </c>
      <c r="AI940" s="29" t="n">
        <v>1</v>
      </c>
      <c r="AJ940" s="29" t="s">
        <v>3400</v>
      </c>
      <c r="AK940" s="29" t="s">
        <v>135</v>
      </c>
      <c r="AL940" s="29" t="inlineStr">
        <f aca="false">FALSE()</f>
        <is>
          <t/>
        </is>
      </c>
      <c r="AM940" s="29" t="s">
        <v>3400</v>
      </c>
      <c r="AN940" s="29"/>
      <c r="AO940" s="29"/>
      <c r="AP940" s="29"/>
      <c r="AQ940" s="29"/>
      <c r="AR940" s="29"/>
      <c r="AS940" s="29"/>
      <c r="AT940" s="29"/>
      <c r="AU940" s="29"/>
      <c r="AV940" s="0" t="n">
        <v>1</v>
      </c>
      <c r="AW940" s="24" t="e">
        <f aca="false">REPLACE(INDEX(GroupVertices[group], MATCH(Edges[[#this row],[vertex 1]],GroupVertices[vertex],0)),1,1,"")</f>
        <v>#VALUE!</v>
      </c>
      <c r="AX940" s="24" t="e">
        <f aca="false">REPLACE(INDEX(GroupVertices[group], MATCH(Edges[[#this row],[vertex 2]],GroupVertices[vertex],0)),1,1,"")</f>
        <v>#VALUE!</v>
      </c>
      <c r="AY940" s="25"/>
      <c r="AZ940" s="26"/>
      <c r="BA940" s="25"/>
      <c r="BB940" s="26"/>
      <c r="BC940" s="25"/>
      <c r="BD940" s="26"/>
      <c r="BE940" s="25"/>
      <c r="BF940" s="26"/>
      <c r="BG940" s="25"/>
    </row>
    <row r="941" customFormat="false" ht="15" hidden="false" customHeight="false" outlineLevel="0" collapsed="false">
      <c r="A941" s="15" t="s">
        <v>3405</v>
      </c>
      <c r="B941" s="15" t="s">
        <v>3405</v>
      </c>
      <c r="C941" s="16" t="s">
        <v>66</v>
      </c>
      <c r="D941" s="17" t="n">
        <v>3</v>
      </c>
      <c r="E941" s="16" t="s">
        <v>67</v>
      </c>
      <c r="F941" s="18" t="n">
        <v>32</v>
      </c>
      <c r="G941" s="16"/>
      <c r="H941" s="19"/>
      <c r="I941" s="7"/>
      <c r="J941" s="7"/>
      <c r="K941" s="8" t="s">
        <v>68</v>
      </c>
      <c r="L941" s="20" t="n">
        <v>941</v>
      </c>
      <c r="M941" s="20"/>
      <c r="N941" s="10"/>
      <c r="O941" s="27" t="s">
        <v>21</v>
      </c>
      <c r="P941" s="28" t="n">
        <v>42711.5526157407</v>
      </c>
      <c r="Q941" s="27" t="s">
        <v>3406</v>
      </c>
      <c r="R941" s="23" t="s">
        <v>3407</v>
      </c>
      <c r="S941" s="27" t="s">
        <v>290</v>
      </c>
      <c r="T941" s="27"/>
      <c r="U941" s="28" t="n">
        <v>42711.5526157407</v>
      </c>
      <c r="V941" s="23" t="s">
        <v>3408</v>
      </c>
      <c r="W941" s="27"/>
      <c r="X941" s="27"/>
      <c r="Y941" s="27" t="s">
        <v>3409</v>
      </c>
      <c r="Z941" s="27"/>
      <c r="AA941" s="29" t="inlineStr">
        <f aca="false">FALSE()</f>
        <is>
          <t/>
        </is>
      </c>
      <c r="AB941" s="29" t="n">
        <v>0</v>
      </c>
      <c r="AC941" s="29"/>
      <c r="AD941" s="29" t="n">
        <f aca="false">FALSE()</f>
        <v>0</v>
      </c>
      <c r="AE941" s="29" t="s">
        <v>3410</v>
      </c>
      <c r="AF941" s="29"/>
      <c r="AG941" s="29"/>
      <c r="AH941" s="29" t="inlineStr">
        <f aca="false">FALSE()</f>
        <is>
          <t/>
        </is>
      </c>
      <c r="AI941" s="29" t="n">
        <v>1</v>
      </c>
      <c r="AJ941" s="29"/>
      <c r="AK941" s="29" t="s">
        <v>294</v>
      </c>
      <c r="AL941" s="29" t="inlineStr">
        <f aca="false">FALSE()</f>
        <is>
          <t/>
        </is>
      </c>
      <c r="AM941" s="29" t="s">
        <v>3409</v>
      </c>
      <c r="AN941" s="29"/>
      <c r="AO941" s="29"/>
      <c r="AP941" s="29"/>
      <c r="AQ941" s="29"/>
      <c r="AR941" s="29"/>
      <c r="AS941" s="29"/>
      <c r="AT941" s="29"/>
      <c r="AU941" s="29"/>
      <c r="AV941" s="0" t="n">
        <v>1</v>
      </c>
      <c r="AW941" s="24" t="e">
        <f aca="false">REPLACE(INDEX(GroupVertices[group], MATCH(Edges[[#this row],[vertex 1]],GroupVertices[vertex],0)),1,1,"")</f>
        <v>#VALUE!</v>
      </c>
      <c r="AX941" s="24" t="e">
        <f aca="false">REPLACE(INDEX(GroupVertices[group], MATCH(Edges[[#this row],[vertex 2]],GroupVertices[vertex],0)),1,1,"")</f>
        <v>#VALUE!</v>
      </c>
      <c r="AY941" s="25" t="n">
        <v>0</v>
      </c>
      <c r="AZ941" s="26" t="n">
        <v>0</v>
      </c>
      <c r="BA941" s="25" t="n">
        <v>0</v>
      </c>
      <c r="BB941" s="26" t="n">
        <v>0</v>
      </c>
      <c r="BC941" s="25" t="n">
        <v>0</v>
      </c>
      <c r="BD941" s="26" t="n">
        <v>0</v>
      </c>
      <c r="BE941" s="25" t="n">
        <v>14</v>
      </c>
      <c r="BF941" s="26" t="n">
        <v>100</v>
      </c>
      <c r="BG941" s="25" t="n">
        <v>14</v>
      </c>
    </row>
    <row r="942" customFormat="false" ht="15" hidden="false" customHeight="false" outlineLevel="0" collapsed="false">
      <c r="A942" s="15" t="s">
        <v>3389</v>
      </c>
      <c r="B942" s="15" t="s">
        <v>3405</v>
      </c>
      <c r="C942" s="16" t="s">
        <v>242</v>
      </c>
      <c r="D942" s="17" t="n">
        <v>4.4</v>
      </c>
      <c r="E942" s="16" t="s">
        <v>243</v>
      </c>
      <c r="F942" s="18" t="n">
        <v>30.6315789473684</v>
      </c>
      <c r="G942" s="16"/>
      <c r="H942" s="19"/>
      <c r="I942" s="7"/>
      <c r="J942" s="7"/>
      <c r="K942" s="8" t="s">
        <v>68</v>
      </c>
      <c r="L942" s="20" t="n">
        <v>942</v>
      </c>
      <c r="M942" s="20"/>
      <c r="N942" s="10"/>
      <c r="O942" s="27" t="s">
        <v>69</v>
      </c>
      <c r="P942" s="28" t="n">
        <v>42706.7139930556</v>
      </c>
      <c r="Q942" s="27" t="s">
        <v>3391</v>
      </c>
      <c r="R942" s="23" t="s">
        <v>3392</v>
      </c>
      <c r="S942" s="27" t="s">
        <v>290</v>
      </c>
      <c r="T942" s="27"/>
      <c r="U942" s="28" t="n">
        <v>42706.7139930556</v>
      </c>
      <c r="V942" s="23" t="s">
        <v>3393</v>
      </c>
      <c r="W942" s="27"/>
      <c r="X942" s="27"/>
      <c r="Y942" s="27" t="s">
        <v>3394</v>
      </c>
      <c r="Z942" s="27"/>
      <c r="AA942" s="29" t="inlineStr">
        <f aca="false">FALSE()</f>
        <is>
          <t/>
        </is>
      </c>
      <c r="AB942" s="29" t="n">
        <v>0</v>
      </c>
      <c r="AC942" s="29"/>
      <c r="AD942" s="29" t="inlineStr">
        <f aca="false">FALSE()</f>
        <is>
          <t/>
        </is>
      </c>
      <c r="AE942" s="29" t="s">
        <v>75</v>
      </c>
      <c r="AF942" s="29"/>
      <c r="AG942" s="29"/>
      <c r="AH942" s="29" t="inlineStr">
        <f aca="false">FALSE()</f>
        <is>
          <t/>
        </is>
      </c>
      <c r="AI942" s="29" t="n">
        <v>0</v>
      </c>
      <c r="AJ942" s="29"/>
      <c r="AK942" s="29" t="s">
        <v>76</v>
      </c>
      <c r="AL942" s="29" t="inlineStr">
        <f aca="false">FALSE()</f>
        <is>
          <t/>
        </is>
      </c>
      <c r="AM942" s="29" t="s">
        <v>3394</v>
      </c>
      <c r="AN942" s="29"/>
      <c r="AO942" s="29"/>
      <c r="AP942" s="29"/>
      <c r="AQ942" s="29"/>
      <c r="AR942" s="29"/>
      <c r="AS942" s="29"/>
      <c r="AT942" s="29"/>
      <c r="AU942" s="29"/>
      <c r="AV942" s="0" t="n">
        <v>2</v>
      </c>
      <c r="AW942" s="24" t="e">
        <f aca="false">REPLACE(INDEX(GroupVertices[group], MATCH(Edges[[#this row],[vertex 1]],GroupVertices[vertex],0)),1,1,"")</f>
        <v>#VALUE!</v>
      </c>
      <c r="AX942" s="24" t="e">
        <f aca="false">REPLACE(INDEX(GroupVertices[group], MATCH(Edges[[#this row],[vertex 2]],GroupVertices[vertex],0)),1,1,"")</f>
        <v>#VALUE!</v>
      </c>
      <c r="AY942" s="25" t="n">
        <v>0</v>
      </c>
      <c r="AZ942" s="26" t="n">
        <v>0</v>
      </c>
      <c r="BA942" s="25" t="n">
        <v>0</v>
      </c>
      <c r="BB942" s="26" t="n">
        <v>0</v>
      </c>
      <c r="BC942" s="25" t="n">
        <v>0</v>
      </c>
      <c r="BD942" s="26" t="n">
        <v>0</v>
      </c>
      <c r="BE942" s="25" t="n">
        <v>16</v>
      </c>
      <c r="BF942" s="26" t="n">
        <v>100</v>
      </c>
      <c r="BG942" s="25" t="n">
        <v>16</v>
      </c>
    </row>
    <row r="943" customFormat="false" ht="15" hidden="false" customHeight="false" outlineLevel="0" collapsed="false">
      <c r="A943" s="15" t="s">
        <v>3389</v>
      </c>
      <c r="B943" s="15" t="s">
        <v>3405</v>
      </c>
      <c r="C943" s="16" t="s">
        <v>242</v>
      </c>
      <c r="D943" s="17" t="n">
        <v>4.4</v>
      </c>
      <c r="E943" s="16" t="s">
        <v>243</v>
      </c>
      <c r="F943" s="18" t="n">
        <v>30.6315789473684</v>
      </c>
      <c r="G943" s="16"/>
      <c r="H943" s="19"/>
      <c r="I943" s="7"/>
      <c r="J943" s="7"/>
      <c r="K943" s="8" t="s">
        <v>68</v>
      </c>
      <c r="L943" s="20" t="n">
        <v>943</v>
      </c>
      <c r="M943" s="20"/>
      <c r="N943" s="10"/>
      <c r="O943" s="27" t="s">
        <v>69</v>
      </c>
      <c r="P943" s="28" t="n">
        <v>42711.8506944445</v>
      </c>
      <c r="Q943" s="27" t="s">
        <v>3411</v>
      </c>
      <c r="R943" s="23" t="s">
        <v>3407</v>
      </c>
      <c r="S943" s="27" t="s">
        <v>290</v>
      </c>
      <c r="T943" s="27"/>
      <c r="U943" s="28" t="n">
        <v>42711.8506944445</v>
      </c>
      <c r="V943" s="23" t="s">
        <v>3412</v>
      </c>
      <c r="W943" s="27"/>
      <c r="X943" s="27"/>
      <c r="Y943" s="27" t="s">
        <v>3413</v>
      </c>
      <c r="Z943" s="27"/>
      <c r="AA943" s="29" t="inlineStr">
        <f aca="false">FALSE()</f>
        <is>
          <t/>
        </is>
      </c>
      <c r="AB943" s="29" t="n">
        <v>0</v>
      </c>
      <c r="AC943" s="29"/>
      <c r="AD943" s="29" t="inlineStr">
        <f aca="false">FALSE()</f>
        <is>
          <t/>
        </is>
      </c>
      <c r="AE943" s="29" t="s">
        <v>3410</v>
      </c>
      <c r="AF943" s="29"/>
      <c r="AG943" s="29"/>
      <c r="AH943" s="29" t="inlineStr">
        <f aca="false">FALSE()</f>
        <is>
          <t/>
        </is>
      </c>
      <c r="AI943" s="29" t="n">
        <v>1</v>
      </c>
      <c r="AJ943" s="29" t="s">
        <v>3409</v>
      </c>
      <c r="AK943" s="29" t="s">
        <v>135</v>
      </c>
      <c r="AL943" s="29" t="inlineStr">
        <f aca="false">FALSE()</f>
        <is>
          <t/>
        </is>
      </c>
      <c r="AM943" s="29" t="s">
        <v>3409</v>
      </c>
      <c r="AN943" s="29"/>
      <c r="AO943" s="29"/>
      <c r="AP943" s="29"/>
      <c r="AQ943" s="29"/>
      <c r="AR943" s="29"/>
      <c r="AS943" s="29"/>
      <c r="AT943" s="29"/>
      <c r="AU943" s="29"/>
      <c r="AV943" s="0" t="n">
        <v>2</v>
      </c>
      <c r="AW943" s="24" t="e">
        <f aca="false">REPLACE(INDEX(GroupVertices[group], MATCH(Edges[[#this row],[vertex 1]],GroupVertices[vertex],0)),1,1,"")</f>
        <v>#VALUE!</v>
      </c>
      <c r="AX943" s="24" t="e">
        <f aca="false">REPLACE(INDEX(GroupVertices[group], MATCH(Edges[[#this row],[vertex 2]],GroupVertices[vertex],0)),1,1,"")</f>
        <v>#VALUE!</v>
      </c>
      <c r="AY943" s="25" t="n">
        <v>0</v>
      </c>
      <c r="AZ943" s="26" t="n">
        <v>0</v>
      </c>
      <c r="BA943" s="25" t="n">
        <v>0</v>
      </c>
      <c r="BB943" s="26" t="n">
        <v>0</v>
      </c>
      <c r="BC943" s="25" t="n">
        <v>0</v>
      </c>
      <c r="BD943" s="26" t="n">
        <v>0</v>
      </c>
      <c r="BE943" s="25" t="n">
        <v>16</v>
      </c>
      <c r="BF943" s="26" t="n">
        <v>100</v>
      </c>
      <c r="BG943" s="25" t="n">
        <v>16</v>
      </c>
    </row>
    <row r="944" customFormat="false" ht="15" hidden="false" customHeight="false" outlineLevel="0" collapsed="false">
      <c r="A944" s="15" t="s">
        <v>3414</v>
      </c>
      <c r="B944" s="15" t="s">
        <v>3338</v>
      </c>
      <c r="C944" s="16" t="s">
        <v>66</v>
      </c>
      <c r="D944" s="17" t="n">
        <v>3</v>
      </c>
      <c r="E944" s="16" t="s">
        <v>67</v>
      </c>
      <c r="F944" s="18" t="n">
        <v>32</v>
      </c>
      <c r="G944" s="16"/>
      <c r="H944" s="19"/>
      <c r="I944" s="7"/>
      <c r="J944" s="7"/>
      <c r="K944" s="8" t="s">
        <v>68</v>
      </c>
      <c r="L944" s="20" t="n">
        <v>944</v>
      </c>
      <c r="M944" s="20"/>
      <c r="N944" s="10"/>
      <c r="O944" s="27" t="s">
        <v>69</v>
      </c>
      <c r="P944" s="28" t="n">
        <v>42711.8510648148</v>
      </c>
      <c r="Q944" s="27" t="s">
        <v>3339</v>
      </c>
      <c r="R944" s="27"/>
      <c r="S944" s="27"/>
      <c r="T944" s="27" t="s">
        <v>3340</v>
      </c>
      <c r="U944" s="28" t="n">
        <v>42711.8510648148</v>
      </c>
      <c r="V944" s="23" t="s">
        <v>3415</v>
      </c>
      <c r="W944" s="27"/>
      <c r="X944" s="27"/>
      <c r="Y944" s="27" t="s">
        <v>3416</v>
      </c>
      <c r="Z944" s="27"/>
      <c r="AA944" s="29" t="inlineStr">
        <f aca="false">FALSE()</f>
        <is>
          <t/>
        </is>
      </c>
      <c r="AB944" s="29" t="n">
        <v>0</v>
      </c>
      <c r="AC944" s="29"/>
      <c r="AD944" s="29" t="inlineStr">
        <f aca="false">FALSE()</f>
        <is>
          <t/>
        </is>
      </c>
      <c r="AE944" s="29" t="s">
        <v>75</v>
      </c>
      <c r="AF944" s="29"/>
      <c r="AG944" s="29"/>
      <c r="AH944" s="29" t="inlineStr">
        <f aca="false">FALSE()</f>
        <is>
          <t/>
        </is>
      </c>
      <c r="AI944" s="29" t="n">
        <v>4</v>
      </c>
      <c r="AJ944" s="29" t="s">
        <v>3343</v>
      </c>
      <c r="AK944" s="29" t="s">
        <v>84</v>
      </c>
      <c r="AL944" s="29" t="inlineStr">
        <f aca="false">FALSE()</f>
        <is>
          <t/>
        </is>
      </c>
      <c r="AM944" s="29" t="s">
        <v>3343</v>
      </c>
      <c r="AN944" s="29"/>
      <c r="AO944" s="29"/>
      <c r="AP944" s="29"/>
      <c r="AQ944" s="29"/>
      <c r="AR944" s="29"/>
      <c r="AS944" s="29"/>
      <c r="AT944" s="29"/>
      <c r="AU944" s="29"/>
      <c r="AV944" s="0" t="n">
        <v>1</v>
      </c>
      <c r="AW944" s="24" t="e">
        <f aca="false">REPLACE(INDEX(GroupVertices[group], MATCH(Edges[[#this row],[vertex 1]],GroupVertices[vertex],0)),1,1,"")</f>
        <v>#VALUE!</v>
      </c>
      <c r="AX944" s="24" t="e">
        <f aca="false">REPLACE(INDEX(GroupVertices[group], MATCH(Edges[[#this row],[vertex 2]],GroupVertices[vertex],0)),1,1,"")</f>
        <v>#VALUE!</v>
      </c>
      <c r="AY944" s="25"/>
      <c r="AZ944" s="26"/>
      <c r="BA944" s="25"/>
      <c r="BB944" s="26"/>
      <c r="BC944" s="25"/>
      <c r="BD944" s="26"/>
      <c r="BE944" s="25"/>
      <c r="BF944" s="26"/>
      <c r="BG944" s="25"/>
    </row>
    <row r="945" customFormat="false" ht="15" hidden="false" customHeight="false" outlineLevel="0" collapsed="false">
      <c r="A945" s="15" t="s">
        <v>3414</v>
      </c>
      <c r="B945" s="15" t="s">
        <v>3344</v>
      </c>
      <c r="C945" s="16" t="s">
        <v>66</v>
      </c>
      <c r="D945" s="17" t="n">
        <v>3</v>
      </c>
      <c r="E945" s="16" t="s">
        <v>67</v>
      </c>
      <c r="F945" s="18" t="n">
        <v>32</v>
      </c>
      <c r="G945" s="16"/>
      <c r="H945" s="19"/>
      <c r="I945" s="7"/>
      <c r="J945" s="7"/>
      <c r="K945" s="8" t="s">
        <v>68</v>
      </c>
      <c r="L945" s="20" t="n">
        <v>945</v>
      </c>
      <c r="M945" s="20"/>
      <c r="N945" s="10"/>
      <c r="O945" s="27" t="s">
        <v>69</v>
      </c>
      <c r="P945" s="28" t="n">
        <v>42711.8510648148</v>
      </c>
      <c r="Q945" s="27" t="s">
        <v>3339</v>
      </c>
      <c r="R945" s="27"/>
      <c r="S945" s="27"/>
      <c r="T945" s="27" t="s">
        <v>3340</v>
      </c>
      <c r="U945" s="28" t="n">
        <v>42711.8510648148</v>
      </c>
      <c r="V945" s="23" t="s">
        <v>3415</v>
      </c>
      <c r="W945" s="27"/>
      <c r="X945" s="27"/>
      <c r="Y945" s="27" t="s">
        <v>3416</v>
      </c>
      <c r="Z945" s="27"/>
      <c r="AA945" s="29" t="inlineStr">
        <f aca="false">FALSE()</f>
        <is>
          <t/>
        </is>
      </c>
      <c r="AB945" s="29" t="n">
        <v>0</v>
      </c>
      <c r="AC945" s="29"/>
      <c r="AD945" s="29" t="inlineStr">
        <f aca="false">FALSE()</f>
        <is>
          <t/>
        </is>
      </c>
      <c r="AE945" s="29" t="s">
        <v>75</v>
      </c>
      <c r="AF945" s="29"/>
      <c r="AG945" s="29"/>
      <c r="AH945" s="29" t="inlineStr">
        <f aca="false">FALSE()</f>
        <is>
          <t/>
        </is>
      </c>
      <c r="AI945" s="29" t="n">
        <v>4</v>
      </c>
      <c r="AJ945" s="29" t="s">
        <v>3343</v>
      </c>
      <c r="AK945" s="29" t="s">
        <v>84</v>
      </c>
      <c r="AL945" s="29" t="inlineStr">
        <f aca="false">FALSE()</f>
        <is>
          <t/>
        </is>
      </c>
      <c r="AM945" s="29" t="s">
        <v>3343</v>
      </c>
      <c r="AN945" s="29"/>
      <c r="AO945" s="29"/>
      <c r="AP945" s="29"/>
      <c r="AQ945" s="29"/>
      <c r="AR945" s="29"/>
      <c r="AS945" s="29"/>
      <c r="AT945" s="29"/>
      <c r="AU945" s="29"/>
      <c r="AV945" s="0" t="n">
        <v>1</v>
      </c>
      <c r="AW945" s="24" t="e">
        <f aca="false">REPLACE(INDEX(GroupVertices[group], MATCH(Edges[[#this row],[vertex 1]],GroupVertices[vertex],0)),1,1,"")</f>
        <v>#VALUE!</v>
      </c>
      <c r="AX945" s="24" t="e">
        <f aca="false">REPLACE(INDEX(GroupVertices[group], MATCH(Edges[[#this row],[vertex 2]],GroupVertices[vertex],0)),1,1,"")</f>
        <v>#VALUE!</v>
      </c>
      <c r="AY945" s="25" t="n">
        <v>1</v>
      </c>
      <c r="AZ945" s="26" t="n">
        <v>6.25</v>
      </c>
      <c r="BA945" s="25" t="n">
        <v>1</v>
      </c>
      <c r="BB945" s="26" t="n">
        <v>6.25</v>
      </c>
      <c r="BC945" s="25" t="n">
        <v>0</v>
      </c>
      <c r="BD945" s="26" t="n">
        <v>0</v>
      </c>
      <c r="BE945" s="25" t="n">
        <v>14</v>
      </c>
      <c r="BF945" s="26" t="n">
        <v>87.5</v>
      </c>
      <c r="BG945" s="25" t="n">
        <v>16</v>
      </c>
    </row>
    <row r="946" customFormat="false" ht="15" hidden="false" customHeight="false" outlineLevel="0" collapsed="false">
      <c r="A946" s="15" t="s">
        <v>3417</v>
      </c>
      <c r="B946" s="15" t="s">
        <v>3417</v>
      </c>
      <c r="C946" s="16" t="s">
        <v>66</v>
      </c>
      <c r="D946" s="17" t="n">
        <v>3</v>
      </c>
      <c r="E946" s="16" t="s">
        <v>67</v>
      </c>
      <c r="F946" s="18" t="n">
        <v>32</v>
      </c>
      <c r="G946" s="16"/>
      <c r="H946" s="19"/>
      <c r="I946" s="7"/>
      <c r="J946" s="7"/>
      <c r="K946" s="8" t="s">
        <v>68</v>
      </c>
      <c r="L946" s="20" t="n">
        <v>946</v>
      </c>
      <c r="M946" s="20"/>
      <c r="N946" s="10"/>
      <c r="O946" s="27" t="s">
        <v>21</v>
      </c>
      <c r="P946" s="28" t="n">
        <v>42711.8793171296</v>
      </c>
      <c r="Q946" s="31" t="s">
        <v>3418</v>
      </c>
      <c r="R946" s="23" t="s">
        <v>3419</v>
      </c>
      <c r="S946" s="27" t="s">
        <v>3420</v>
      </c>
      <c r="T946" s="32" t="s">
        <v>3421</v>
      </c>
      <c r="U946" s="28" t="n">
        <v>42711.8793171296</v>
      </c>
      <c r="V946" s="23" t="s">
        <v>3422</v>
      </c>
      <c r="W946" s="27"/>
      <c r="X946" s="27"/>
      <c r="Y946" s="27" t="s">
        <v>3423</v>
      </c>
      <c r="Z946" s="27"/>
      <c r="AA946" s="29" t="inlineStr">
        <f aca="false">FALSE()</f>
        <is>
          <t/>
        </is>
      </c>
      <c r="AB946" s="29" t="n">
        <v>0</v>
      </c>
      <c r="AC946" s="29"/>
      <c r="AD946" s="29" t="inlineStr">
        <f aca="false">FALSE()</f>
        <is>
          <t/>
        </is>
      </c>
      <c r="AE946" s="29" t="s">
        <v>1850</v>
      </c>
      <c r="AF946" s="29"/>
      <c r="AG946" s="29"/>
      <c r="AH946" s="29" t="inlineStr">
        <f aca="false">FALSE()</f>
        <is>
          <t/>
        </is>
      </c>
      <c r="AI946" s="29" t="n">
        <v>0</v>
      </c>
      <c r="AJ946" s="29"/>
      <c r="AK946" s="29" t="s">
        <v>3417</v>
      </c>
      <c r="AL946" s="29" t="inlineStr">
        <f aca="false">FALSE()</f>
        <is>
          <t/>
        </is>
      </c>
      <c r="AM946" s="29" t="s">
        <v>3423</v>
      </c>
      <c r="AN946" s="29"/>
      <c r="AO946" s="29"/>
      <c r="AP946" s="29"/>
      <c r="AQ946" s="29"/>
      <c r="AR946" s="29"/>
      <c r="AS946" s="29"/>
      <c r="AT946" s="29"/>
      <c r="AU946" s="29"/>
      <c r="AV946" s="0" t="n">
        <v>1</v>
      </c>
      <c r="AW946" s="24" t="e">
        <f aca="false">REPLACE(INDEX(GroupVertices[group], MATCH(Edges[[#this row],[vertex 1]],GroupVertices[vertex],0)),1,1,"")</f>
        <v>#VALUE!</v>
      </c>
      <c r="AX946" s="24" t="e">
        <f aca="false">REPLACE(INDEX(GroupVertices[group], MATCH(Edges[[#this row],[vertex 2]],GroupVertices[vertex],0)),1,1,"")</f>
        <v>#VALUE!</v>
      </c>
      <c r="AY946" s="25" t="n">
        <v>0</v>
      </c>
      <c r="AZ946" s="26" t="n">
        <v>0</v>
      </c>
      <c r="BA946" s="25" t="n">
        <v>0</v>
      </c>
      <c r="BB946" s="26" t="n">
        <v>0</v>
      </c>
      <c r="BC946" s="25" t="n">
        <v>0</v>
      </c>
      <c r="BD946" s="26" t="n">
        <v>0</v>
      </c>
      <c r="BE946" s="25" t="n">
        <v>10</v>
      </c>
      <c r="BF946" s="26" t="n">
        <v>100</v>
      </c>
      <c r="BG946" s="25" t="n">
        <v>10</v>
      </c>
    </row>
    <row r="947" customFormat="false" ht="15" hidden="false" customHeight="false" outlineLevel="0" collapsed="false">
      <c r="A947" s="15" t="s">
        <v>3424</v>
      </c>
      <c r="B947" s="15" t="s">
        <v>3424</v>
      </c>
      <c r="C947" s="16" t="s">
        <v>66</v>
      </c>
      <c r="D947" s="17" t="n">
        <v>3</v>
      </c>
      <c r="E947" s="16" t="s">
        <v>67</v>
      </c>
      <c r="F947" s="18" t="n">
        <v>32</v>
      </c>
      <c r="G947" s="16"/>
      <c r="H947" s="19"/>
      <c r="I947" s="7"/>
      <c r="J947" s="7"/>
      <c r="K947" s="8" t="s">
        <v>68</v>
      </c>
      <c r="L947" s="20" t="n">
        <v>947</v>
      </c>
      <c r="M947" s="20"/>
      <c r="N947" s="10"/>
      <c r="O947" s="27" t="s">
        <v>21</v>
      </c>
      <c r="P947" s="28" t="n">
        <v>42711.8837152778</v>
      </c>
      <c r="Q947" s="27" t="s">
        <v>3425</v>
      </c>
      <c r="R947" s="23" t="s">
        <v>3426</v>
      </c>
      <c r="S947" s="27" t="s">
        <v>3427</v>
      </c>
      <c r="T947" s="27"/>
      <c r="U947" s="28" t="n">
        <v>42711.8837152778</v>
      </c>
      <c r="V947" s="23" t="s">
        <v>3428</v>
      </c>
      <c r="W947" s="27"/>
      <c r="X947" s="27"/>
      <c r="Y947" s="27" t="s">
        <v>3429</v>
      </c>
      <c r="Z947" s="27"/>
      <c r="AA947" s="29" t="inlineStr">
        <f aca="false">FALSE()</f>
        <is>
          <t/>
        </is>
      </c>
      <c r="AB947" s="29" t="n">
        <v>0</v>
      </c>
      <c r="AC947" s="29"/>
      <c r="AD947" s="29" t="inlineStr">
        <f aca="false">FALSE()</f>
        <is>
          <t/>
        </is>
      </c>
      <c r="AE947" s="29" t="s">
        <v>75</v>
      </c>
      <c r="AF947" s="29"/>
      <c r="AG947" s="29"/>
      <c r="AH947" s="29" t="inlineStr">
        <f aca="false">FALSE()</f>
        <is>
          <t/>
        </is>
      </c>
      <c r="AI947" s="29" t="n">
        <v>0</v>
      </c>
      <c r="AJ947" s="29"/>
      <c r="AK947" s="29" t="s">
        <v>160</v>
      </c>
      <c r="AL947" s="29" t="inlineStr">
        <f aca="false">FALSE()</f>
        <is>
          <t/>
        </is>
      </c>
      <c r="AM947" s="29" t="s">
        <v>3429</v>
      </c>
      <c r="AN947" s="29"/>
      <c r="AO947" s="29"/>
      <c r="AP947" s="29"/>
      <c r="AQ947" s="29"/>
      <c r="AR947" s="29"/>
      <c r="AS947" s="29"/>
      <c r="AT947" s="29"/>
      <c r="AU947" s="29"/>
      <c r="AV947" s="0" t="n">
        <v>1</v>
      </c>
      <c r="AW947" s="24" t="e">
        <f aca="false">REPLACE(INDEX(GroupVertices[group], MATCH(Edges[[#this row],[vertex 1]],GroupVertices[vertex],0)),1,1,"")</f>
        <v>#VALUE!</v>
      </c>
      <c r="AX947" s="24" t="e">
        <f aca="false">REPLACE(INDEX(GroupVertices[group], MATCH(Edges[[#this row],[vertex 2]],GroupVertices[vertex],0)),1,1,"")</f>
        <v>#VALUE!</v>
      </c>
      <c r="AY947" s="25" t="n">
        <v>1</v>
      </c>
      <c r="AZ947" s="26" t="n">
        <v>8.33333333333333</v>
      </c>
      <c r="BA947" s="25" t="n">
        <v>0</v>
      </c>
      <c r="BB947" s="26" t="n">
        <v>0</v>
      </c>
      <c r="BC947" s="25" t="n">
        <v>0</v>
      </c>
      <c r="BD947" s="26" t="n">
        <v>0</v>
      </c>
      <c r="BE947" s="25" t="n">
        <v>11</v>
      </c>
      <c r="BF947" s="26" t="n">
        <v>91.6666666666667</v>
      </c>
      <c r="BG947" s="25" t="n">
        <v>12</v>
      </c>
    </row>
    <row r="948" customFormat="false" ht="15" hidden="false" customHeight="false" outlineLevel="0" collapsed="false">
      <c r="A948" s="15" t="s">
        <v>3430</v>
      </c>
      <c r="B948" s="15" t="s">
        <v>3430</v>
      </c>
      <c r="C948" s="16" t="s">
        <v>66</v>
      </c>
      <c r="D948" s="17" t="n">
        <v>3</v>
      </c>
      <c r="E948" s="16" t="s">
        <v>67</v>
      </c>
      <c r="F948" s="18" t="n">
        <v>32</v>
      </c>
      <c r="G948" s="16"/>
      <c r="H948" s="19"/>
      <c r="I948" s="7"/>
      <c r="J948" s="7"/>
      <c r="K948" s="8" t="s">
        <v>68</v>
      </c>
      <c r="L948" s="20" t="n">
        <v>948</v>
      </c>
      <c r="M948" s="20"/>
      <c r="N948" s="10"/>
      <c r="O948" s="27" t="s">
        <v>21</v>
      </c>
      <c r="P948" s="28" t="n">
        <v>42711.8857060185</v>
      </c>
      <c r="Q948" s="27" t="s">
        <v>3431</v>
      </c>
      <c r="R948" s="27" t="s">
        <v>3432</v>
      </c>
      <c r="S948" s="27" t="s">
        <v>3433</v>
      </c>
      <c r="T948" s="27"/>
      <c r="U948" s="28" t="n">
        <v>42711.8857060185</v>
      </c>
      <c r="V948" s="23" t="s">
        <v>3434</v>
      </c>
      <c r="W948" s="27"/>
      <c r="X948" s="27"/>
      <c r="Y948" s="27" t="s">
        <v>3435</v>
      </c>
      <c r="Z948" s="27"/>
      <c r="AA948" s="29" t="inlineStr">
        <f aca="false">FALSE()</f>
        <is>
          <t/>
        </is>
      </c>
      <c r="AB948" s="29" t="n">
        <v>4</v>
      </c>
      <c r="AC948" s="29"/>
      <c r="AD948" s="29" t="inlineStr">
        <f aca="false">FALSE()</f>
        <is>
          <t/>
        </is>
      </c>
      <c r="AE948" s="29" t="s">
        <v>75</v>
      </c>
      <c r="AF948" s="29"/>
      <c r="AG948" s="29"/>
      <c r="AH948" s="29" t="inlineStr">
        <f aca="false">FALSE()</f>
        <is>
          <t/>
        </is>
      </c>
      <c r="AI948" s="29" t="n">
        <v>0</v>
      </c>
      <c r="AJ948" s="29"/>
      <c r="AK948" s="29" t="s">
        <v>3436</v>
      </c>
      <c r="AL948" s="29" t="n">
        <f aca="false">TRUE()</f>
        <v>1</v>
      </c>
      <c r="AM948" s="29" t="s">
        <v>3435</v>
      </c>
      <c r="AN948" s="29"/>
      <c r="AO948" s="29"/>
      <c r="AP948" s="29"/>
      <c r="AQ948" s="29"/>
      <c r="AR948" s="29"/>
      <c r="AS948" s="29"/>
      <c r="AT948" s="29"/>
      <c r="AU948" s="29"/>
      <c r="AV948" s="0" t="n">
        <v>1</v>
      </c>
      <c r="AW948" s="24" t="e">
        <f aca="false">REPLACE(INDEX(GroupVertices[group], MATCH(Edges[[#this row],[vertex 1]],GroupVertices[vertex],0)),1,1,"")</f>
        <v>#VALUE!</v>
      </c>
      <c r="AX948" s="24" t="e">
        <f aca="false">REPLACE(INDEX(GroupVertices[group], MATCH(Edges[[#this row],[vertex 2]],GroupVertices[vertex],0)),1,1,"")</f>
        <v>#VALUE!</v>
      </c>
      <c r="AY948" s="25" t="n">
        <v>0</v>
      </c>
      <c r="AZ948" s="26" t="n">
        <v>0</v>
      </c>
      <c r="BA948" s="25" t="n">
        <v>0</v>
      </c>
      <c r="BB948" s="26" t="n">
        <v>0</v>
      </c>
      <c r="BC948" s="25" t="n">
        <v>0</v>
      </c>
      <c r="BD948" s="26" t="n">
        <v>0</v>
      </c>
      <c r="BE948" s="25" t="n">
        <v>13</v>
      </c>
      <c r="BF948" s="26" t="n">
        <v>100</v>
      </c>
      <c r="BG948" s="25" t="n">
        <v>13</v>
      </c>
    </row>
    <row r="949" customFormat="false" ht="15" hidden="false" customHeight="false" outlineLevel="0" collapsed="false">
      <c r="A949" s="15" t="s">
        <v>3437</v>
      </c>
      <c r="B949" s="15" t="s">
        <v>3438</v>
      </c>
      <c r="C949" s="16" t="s">
        <v>66</v>
      </c>
      <c r="D949" s="17" t="n">
        <v>3</v>
      </c>
      <c r="E949" s="16" t="s">
        <v>67</v>
      </c>
      <c r="F949" s="18" t="n">
        <v>32</v>
      </c>
      <c r="G949" s="16"/>
      <c r="H949" s="19"/>
      <c r="I949" s="7"/>
      <c r="J949" s="7"/>
      <c r="K949" s="8" t="s">
        <v>68</v>
      </c>
      <c r="L949" s="20" t="n">
        <v>949</v>
      </c>
      <c r="M949" s="20"/>
      <c r="N949" s="10"/>
      <c r="O949" s="27" t="s">
        <v>69</v>
      </c>
      <c r="P949" s="28" t="n">
        <v>42711.8940162037</v>
      </c>
      <c r="Q949" s="27" t="s">
        <v>3439</v>
      </c>
      <c r="R949" s="23" t="s">
        <v>3440</v>
      </c>
      <c r="S949" s="27" t="s">
        <v>3441</v>
      </c>
      <c r="T949" s="27" t="s">
        <v>338</v>
      </c>
      <c r="U949" s="28" t="n">
        <v>42711.8940162037</v>
      </c>
      <c r="V949" s="23" t="s">
        <v>3442</v>
      </c>
      <c r="W949" s="27"/>
      <c r="X949" s="27"/>
      <c r="Y949" s="27" t="s">
        <v>3443</v>
      </c>
      <c r="Z949" s="27"/>
      <c r="AA949" s="29" t="inlineStr">
        <f aca="false">FALSE()</f>
        <is>
          <t/>
        </is>
      </c>
      <c r="AB949" s="29" t="n">
        <v>0</v>
      </c>
      <c r="AC949" s="29"/>
      <c r="AD949" s="29" t="inlineStr">
        <f aca="false">FALSE()</f>
        <is>
          <t/>
        </is>
      </c>
      <c r="AE949" s="29" t="s">
        <v>75</v>
      </c>
      <c r="AF949" s="29"/>
      <c r="AG949" s="29"/>
      <c r="AH949" s="29" t="inlineStr">
        <f aca="false">FALSE()</f>
        <is>
          <t/>
        </is>
      </c>
      <c r="AI949" s="29" t="n">
        <v>3</v>
      </c>
      <c r="AJ949" s="29" t="s">
        <v>3444</v>
      </c>
      <c r="AK949" s="29" t="s">
        <v>84</v>
      </c>
      <c r="AL949" s="29" t="n">
        <f aca="false">FALSE()</f>
        <v>0</v>
      </c>
      <c r="AM949" s="29" t="s">
        <v>3444</v>
      </c>
      <c r="AN949" s="29"/>
      <c r="AO949" s="29"/>
      <c r="AP949" s="29"/>
      <c r="AQ949" s="29"/>
      <c r="AR949" s="29"/>
      <c r="AS949" s="29"/>
      <c r="AT949" s="29"/>
      <c r="AU949" s="29"/>
      <c r="AV949" s="0" t="n">
        <v>1</v>
      </c>
      <c r="AW949" s="24" t="e">
        <f aca="false">REPLACE(INDEX(GroupVertices[group], MATCH(Edges[[#this row],[vertex 1]],GroupVertices[vertex],0)),1,1,"")</f>
        <v>#VALUE!</v>
      </c>
      <c r="AX949" s="24" t="e">
        <f aca="false">REPLACE(INDEX(GroupVertices[group], MATCH(Edges[[#this row],[vertex 2]],GroupVertices[vertex],0)),1,1,"")</f>
        <v>#VALUE!</v>
      </c>
      <c r="AY949" s="25" t="n">
        <v>1</v>
      </c>
      <c r="AZ949" s="26" t="n">
        <v>5.88235294117647</v>
      </c>
      <c r="BA949" s="25" t="n">
        <v>0</v>
      </c>
      <c r="BB949" s="26" t="n">
        <v>0</v>
      </c>
      <c r="BC949" s="25" t="n">
        <v>0</v>
      </c>
      <c r="BD949" s="26" t="n">
        <v>0</v>
      </c>
      <c r="BE949" s="25" t="n">
        <v>16</v>
      </c>
      <c r="BF949" s="26" t="n">
        <v>94.1176470588235</v>
      </c>
      <c r="BG949" s="25" t="n">
        <v>17</v>
      </c>
    </row>
    <row r="950" customFormat="false" ht="15" hidden="false" customHeight="false" outlineLevel="0" collapsed="false">
      <c r="A950" s="15" t="s">
        <v>3438</v>
      </c>
      <c r="B950" s="15" t="s">
        <v>3438</v>
      </c>
      <c r="C950" s="16" t="s">
        <v>66</v>
      </c>
      <c r="D950" s="17" t="n">
        <v>3</v>
      </c>
      <c r="E950" s="16" t="s">
        <v>67</v>
      </c>
      <c r="F950" s="18" t="n">
        <v>32</v>
      </c>
      <c r="G950" s="16"/>
      <c r="H950" s="19"/>
      <c r="I950" s="7"/>
      <c r="J950" s="7"/>
      <c r="K950" s="8" t="s">
        <v>68</v>
      </c>
      <c r="L950" s="20" t="n">
        <v>950</v>
      </c>
      <c r="M950" s="20"/>
      <c r="N950" s="10"/>
      <c r="O950" s="27" t="s">
        <v>21</v>
      </c>
      <c r="P950" s="28" t="n">
        <v>42711.8925</v>
      </c>
      <c r="Q950" s="27" t="s">
        <v>3445</v>
      </c>
      <c r="R950" s="23" t="s">
        <v>3440</v>
      </c>
      <c r="S950" s="27" t="s">
        <v>3441</v>
      </c>
      <c r="T950" s="27" t="s">
        <v>338</v>
      </c>
      <c r="U950" s="28" t="n">
        <v>42711.8925</v>
      </c>
      <c r="V950" s="23" t="s">
        <v>3446</v>
      </c>
      <c r="W950" s="27"/>
      <c r="X950" s="27"/>
      <c r="Y950" s="27" t="s">
        <v>3444</v>
      </c>
      <c r="Z950" s="27"/>
      <c r="AA950" s="29" t="inlineStr">
        <f aca="false">FALSE()</f>
        <is>
          <t/>
        </is>
      </c>
      <c r="AB950" s="29" t="n">
        <v>0</v>
      </c>
      <c r="AC950" s="29"/>
      <c r="AD950" s="29" t="inlineStr">
        <f aca="false">FALSE()</f>
        <is>
          <t/>
        </is>
      </c>
      <c r="AE950" s="29" t="s">
        <v>75</v>
      </c>
      <c r="AF950" s="29"/>
      <c r="AG950" s="29"/>
      <c r="AH950" s="29" t="inlineStr">
        <f aca="false">FALSE()</f>
        <is>
          <t/>
        </is>
      </c>
      <c r="AI950" s="29" t="n">
        <v>3</v>
      </c>
      <c r="AJ950" s="29"/>
      <c r="AK950" s="29" t="s">
        <v>160</v>
      </c>
      <c r="AL950" s="29" t="inlineStr">
        <f aca="false">FALSE()</f>
        <is>
          <t/>
        </is>
      </c>
      <c r="AM950" s="29" t="s">
        <v>3444</v>
      </c>
      <c r="AN950" s="29"/>
      <c r="AO950" s="29"/>
      <c r="AP950" s="29"/>
      <c r="AQ950" s="29"/>
      <c r="AR950" s="29"/>
      <c r="AS950" s="29"/>
      <c r="AT950" s="29"/>
      <c r="AU950" s="29"/>
      <c r="AV950" s="0" t="n">
        <v>1</v>
      </c>
      <c r="AW950" s="24" t="e">
        <f aca="false">REPLACE(INDEX(GroupVertices[group], MATCH(Edges[[#this row],[vertex 1]],GroupVertices[vertex],0)),1,1,"")</f>
        <v>#VALUE!</v>
      </c>
      <c r="AX950" s="24" t="e">
        <f aca="false">REPLACE(INDEX(GroupVertices[group], MATCH(Edges[[#this row],[vertex 2]],GroupVertices[vertex],0)),1,1,"")</f>
        <v>#VALUE!</v>
      </c>
      <c r="AY950" s="25" t="n">
        <v>1</v>
      </c>
      <c r="AZ950" s="26" t="n">
        <v>6.66666666666667</v>
      </c>
      <c r="BA950" s="25" t="n">
        <v>0</v>
      </c>
      <c r="BB950" s="26" t="n">
        <v>0</v>
      </c>
      <c r="BC950" s="25" t="n">
        <v>0</v>
      </c>
      <c r="BD950" s="26" t="n">
        <v>0</v>
      </c>
      <c r="BE950" s="25" t="n">
        <v>14</v>
      </c>
      <c r="BF950" s="26" t="n">
        <v>93.3333333333333</v>
      </c>
      <c r="BG950" s="25" t="n">
        <v>15</v>
      </c>
    </row>
    <row r="951" customFormat="false" ht="15" hidden="false" customHeight="false" outlineLevel="0" collapsed="false">
      <c r="A951" s="15" t="s">
        <v>3447</v>
      </c>
      <c r="B951" s="15" t="s">
        <v>3438</v>
      </c>
      <c r="C951" s="16" t="s">
        <v>66</v>
      </c>
      <c r="D951" s="17" t="n">
        <v>3</v>
      </c>
      <c r="E951" s="16" t="s">
        <v>67</v>
      </c>
      <c r="F951" s="18" t="n">
        <v>32</v>
      </c>
      <c r="G951" s="16"/>
      <c r="H951" s="19"/>
      <c r="I951" s="7"/>
      <c r="J951" s="7"/>
      <c r="K951" s="8" t="s">
        <v>68</v>
      </c>
      <c r="L951" s="20" t="n">
        <v>951</v>
      </c>
      <c r="M951" s="20"/>
      <c r="N951" s="10"/>
      <c r="O951" s="27" t="s">
        <v>69</v>
      </c>
      <c r="P951" s="28" t="n">
        <v>42711.8956134259</v>
      </c>
      <c r="Q951" s="27" t="s">
        <v>3439</v>
      </c>
      <c r="R951" s="23" t="s">
        <v>3440</v>
      </c>
      <c r="S951" s="27" t="s">
        <v>3441</v>
      </c>
      <c r="T951" s="27" t="s">
        <v>338</v>
      </c>
      <c r="U951" s="28" t="n">
        <v>42711.8956134259</v>
      </c>
      <c r="V951" s="23" t="s">
        <v>3448</v>
      </c>
      <c r="W951" s="27"/>
      <c r="X951" s="27"/>
      <c r="Y951" s="27" t="s">
        <v>3449</v>
      </c>
      <c r="Z951" s="27"/>
      <c r="AA951" s="29" t="inlineStr">
        <f aca="false">FALSE()</f>
        <is>
          <t/>
        </is>
      </c>
      <c r="AB951" s="29" t="n">
        <v>0</v>
      </c>
      <c r="AC951" s="29"/>
      <c r="AD951" s="29" t="inlineStr">
        <f aca="false">FALSE()</f>
        <is>
          <t/>
        </is>
      </c>
      <c r="AE951" s="29" t="s">
        <v>75</v>
      </c>
      <c r="AF951" s="29"/>
      <c r="AG951" s="29"/>
      <c r="AH951" s="29" t="inlineStr">
        <f aca="false">FALSE()</f>
        <is>
          <t/>
        </is>
      </c>
      <c r="AI951" s="29" t="n">
        <v>3</v>
      </c>
      <c r="AJ951" s="29" t="s">
        <v>3444</v>
      </c>
      <c r="AK951" s="29" t="s">
        <v>135</v>
      </c>
      <c r="AL951" s="29" t="inlineStr">
        <f aca="false">FALSE()</f>
        <is>
          <t/>
        </is>
      </c>
      <c r="AM951" s="29" t="s">
        <v>3444</v>
      </c>
      <c r="AN951" s="29"/>
      <c r="AO951" s="29"/>
      <c r="AP951" s="29"/>
      <c r="AQ951" s="29"/>
      <c r="AR951" s="29"/>
      <c r="AS951" s="29"/>
      <c r="AT951" s="29"/>
      <c r="AU951" s="29"/>
      <c r="AV951" s="0" t="n">
        <v>1</v>
      </c>
      <c r="AW951" s="24" t="e">
        <f aca="false">REPLACE(INDEX(GroupVertices[group], MATCH(Edges[[#this row],[vertex 1]],GroupVertices[vertex],0)),1,1,"")</f>
        <v>#VALUE!</v>
      </c>
      <c r="AX951" s="24" t="e">
        <f aca="false">REPLACE(INDEX(GroupVertices[group], MATCH(Edges[[#this row],[vertex 2]],GroupVertices[vertex],0)),1,1,"")</f>
        <v>#VALUE!</v>
      </c>
      <c r="AY951" s="25" t="n">
        <v>1</v>
      </c>
      <c r="AZ951" s="26" t="n">
        <v>5.88235294117647</v>
      </c>
      <c r="BA951" s="25" t="n">
        <v>0</v>
      </c>
      <c r="BB951" s="26" t="n">
        <v>0</v>
      </c>
      <c r="BC951" s="25" t="n">
        <v>0</v>
      </c>
      <c r="BD951" s="26" t="n">
        <v>0</v>
      </c>
      <c r="BE951" s="25" t="n">
        <v>16</v>
      </c>
      <c r="BF951" s="26" t="n">
        <v>94.1176470588235</v>
      </c>
      <c r="BG951" s="25" t="n">
        <v>17</v>
      </c>
    </row>
    <row r="952" customFormat="false" ht="15" hidden="false" customHeight="false" outlineLevel="0" collapsed="false">
      <c r="A952" s="15" t="s">
        <v>3450</v>
      </c>
      <c r="B952" s="15" t="s">
        <v>3451</v>
      </c>
      <c r="C952" s="16" t="s">
        <v>66</v>
      </c>
      <c r="D952" s="17" t="n">
        <v>3</v>
      </c>
      <c r="E952" s="16" t="s">
        <v>67</v>
      </c>
      <c r="F952" s="18" t="n">
        <v>32</v>
      </c>
      <c r="G952" s="16"/>
      <c r="H952" s="19"/>
      <c r="I952" s="7"/>
      <c r="J952" s="7"/>
      <c r="K952" s="8" t="s">
        <v>68</v>
      </c>
      <c r="L952" s="20" t="n">
        <v>952</v>
      </c>
      <c r="M952" s="20"/>
      <c r="N952" s="10"/>
      <c r="O952" s="27" t="s">
        <v>69</v>
      </c>
      <c r="P952" s="28" t="n">
        <v>42711.9270833333</v>
      </c>
      <c r="Q952" s="27" t="s">
        <v>3452</v>
      </c>
      <c r="R952" s="27" t="s">
        <v>3453</v>
      </c>
      <c r="S952" s="27" t="s">
        <v>3454</v>
      </c>
      <c r="T952" s="27" t="s">
        <v>3455</v>
      </c>
      <c r="U952" s="28" t="n">
        <v>42711.9270833333</v>
      </c>
      <c r="V952" s="23" t="s">
        <v>3456</v>
      </c>
      <c r="W952" s="27"/>
      <c r="X952" s="27"/>
      <c r="Y952" s="27" t="s">
        <v>3457</v>
      </c>
      <c r="Z952" s="27"/>
      <c r="AA952" s="29" t="inlineStr">
        <f aca="false">FALSE()</f>
        <is>
          <t/>
        </is>
      </c>
      <c r="AB952" s="29" t="n">
        <v>1</v>
      </c>
      <c r="AC952" s="29"/>
      <c r="AD952" s="29" t="inlineStr">
        <f aca="false">FALSE()</f>
        <is>
          <t/>
        </is>
      </c>
      <c r="AE952" s="29" t="s">
        <v>75</v>
      </c>
      <c r="AF952" s="29"/>
      <c r="AG952" s="29"/>
      <c r="AH952" s="29" t="inlineStr">
        <f aca="false">FALSE()</f>
        <is>
          <t/>
        </is>
      </c>
      <c r="AI952" s="29" t="n">
        <v>0</v>
      </c>
      <c r="AJ952" s="29"/>
      <c r="AK952" s="29" t="s">
        <v>332</v>
      </c>
      <c r="AL952" s="29" t="n">
        <f aca="false">TRUE()</f>
        <v>1</v>
      </c>
      <c r="AM952" s="29" t="s">
        <v>3457</v>
      </c>
      <c r="AN952" s="29"/>
      <c r="AO952" s="29"/>
      <c r="AP952" s="29"/>
      <c r="AQ952" s="29"/>
      <c r="AR952" s="29"/>
      <c r="AS952" s="29"/>
      <c r="AT952" s="29"/>
      <c r="AU952" s="29"/>
      <c r="AV952" s="0" t="n">
        <v>1</v>
      </c>
      <c r="AW952" s="24" t="e">
        <f aca="false">REPLACE(INDEX(GroupVertices[group], MATCH(Edges[[#this row],[vertex 1]],GroupVertices[vertex],0)),1,1,"")</f>
        <v>#VALUE!</v>
      </c>
      <c r="AX952" s="24" t="e">
        <f aca="false">REPLACE(INDEX(GroupVertices[group], MATCH(Edges[[#this row],[vertex 2]],GroupVertices[vertex],0)),1,1,"")</f>
        <v>#VALUE!</v>
      </c>
      <c r="AY952" s="25" t="n">
        <v>1</v>
      </c>
      <c r="AZ952" s="26" t="n">
        <v>9.09090909090909</v>
      </c>
      <c r="BA952" s="25" t="n">
        <v>0</v>
      </c>
      <c r="BB952" s="26" t="n">
        <v>0</v>
      </c>
      <c r="BC952" s="25" t="n">
        <v>0</v>
      </c>
      <c r="BD952" s="26" t="n">
        <v>0</v>
      </c>
      <c r="BE952" s="25" t="n">
        <v>10</v>
      </c>
      <c r="BF952" s="26" t="n">
        <v>90.9090909090909</v>
      </c>
      <c r="BG952" s="25" t="n">
        <v>11</v>
      </c>
    </row>
    <row r="953" customFormat="false" ht="15" hidden="false" customHeight="false" outlineLevel="0" collapsed="false">
      <c r="A953" s="15" t="s">
        <v>3458</v>
      </c>
      <c r="B953" s="15" t="s">
        <v>3458</v>
      </c>
      <c r="C953" s="16" t="s">
        <v>66</v>
      </c>
      <c r="D953" s="17" t="n">
        <v>3</v>
      </c>
      <c r="E953" s="16" t="s">
        <v>67</v>
      </c>
      <c r="F953" s="18" t="n">
        <v>32</v>
      </c>
      <c r="G953" s="16"/>
      <c r="H953" s="19"/>
      <c r="I953" s="7"/>
      <c r="J953" s="7"/>
      <c r="K953" s="8" t="s">
        <v>68</v>
      </c>
      <c r="L953" s="20" t="n">
        <v>953</v>
      </c>
      <c r="M953" s="20"/>
      <c r="N953" s="10"/>
      <c r="O953" s="27" t="s">
        <v>21</v>
      </c>
      <c r="P953" s="28" t="n">
        <v>42711.9301967593</v>
      </c>
      <c r="Q953" s="27" t="s">
        <v>3459</v>
      </c>
      <c r="R953" s="27" t="s">
        <v>3453</v>
      </c>
      <c r="S953" s="27" t="s">
        <v>3454</v>
      </c>
      <c r="T953" s="27" t="s">
        <v>3455</v>
      </c>
      <c r="U953" s="28" t="n">
        <v>42711.9301967593</v>
      </c>
      <c r="V953" s="23" t="s">
        <v>3460</v>
      </c>
      <c r="W953" s="27"/>
      <c r="X953" s="27"/>
      <c r="Y953" s="27" t="s">
        <v>3461</v>
      </c>
      <c r="Z953" s="27"/>
      <c r="AA953" s="29" t="inlineStr">
        <f aca="false">FALSE()</f>
        <is>
          <t/>
        </is>
      </c>
      <c r="AB953" s="29" t="n">
        <v>0</v>
      </c>
      <c r="AC953" s="29"/>
      <c r="AD953" s="29" t="inlineStr">
        <f aca="false">FALSE()</f>
        <is>
          <t/>
        </is>
      </c>
      <c r="AE953" s="29" t="s">
        <v>75</v>
      </c>
      <c r="AF953" s="29"/>
      <c r="AG953" s="29"/>
      <c r="AH953" s="29" t="inlineStr">
        <f aca="false">FALSE()</f>
        <is>
          <t/>
        </is>
      </c>
      <c r="AI953" s="29" t="n">
        <v>0</v>
      </c>
      <c r="AJ953" s="29"/>
      <c r="AK953" s="29" t="s">
        <v>740</v>
      </c>
      <c r="AL953" s="29" t="n">
        <f aca="false">FALSE()</f>
        <v>0</v>
      </c>
      <c r="AM953" s="29" t="s">
        <v>3461</v>
      </c>
      <c r="AN953" s="29"/>
      <c r="AO953" s="29"/>
      <c r="AP953" s="29"/>
      <c r="AQ953" s="29"/>
      <c r="AR953" s="29"/>
      <c r="AS953" s="29"/>
      <c r="AT953" s="29"/>
      <c r="AU953" s="29"/>
      <c r="AV953" s="0" t="n">
        <v>1</v>
      </c>
      <c r="AW953" s="24" t="e">
        <f aca="false">REPLACE(INDEX(GroupVertices[group], MATCH(Edges[[#this row],[vertex 1]],GroupVertices[vertex],0)),1,1,"")</f>
        <v>#VALUE!</v>
      </c>
      <c r="AX953" s="24" t="e">
        <f aca="false">REPLACE(INDEX(GroupVertices[group], MATCH(Edges[[#this row],[vertex 2]],GroupVertices[vertex],0)),1,1,"")</f>
        <v>#VALUE!</v>
      </c>
      <c r="AY953" s="25" t="n">
        <v>1</v>
      </c>
      <c r="AZ953" s="26" t="n">
        <v>9.09090909090909</v>
      </c>
      <c r="BA953" s="25" t="n">
        <v>0</v>
      </c>
      <c r="BB953" s="26" t="n">
        <v>0</v>
      </c>
      <c r="BC953" s="25" t="n">
        <v>0</v>
      </c>
      <c r="BD953" s="26" t="n">
        <v>0</v>
      </c>
      <c r="BE953" s="25" t="n">
        <v>10</v>
      </c>
      <c r="BF953" s="26" t="n">
        <v>90.9090909090909</v>
      </c>
      <c r="BG953" s="25" t="n">
        <v>11</v>
      </c>
    </row>
    <row r="954" customFormat="false" ht="15" hidden="false" customHeight="false" outlineLevel="0" collapsed="false">
      <c r="A954" s="15" t="s">
        <v>3462</v>
      </c>
      <c r="B954" s="15" t="s">
        <v>3463</v>
      </c>
      <c r="C954" s="16" t="s">
        <v>66</v>
      </c>
      <c r="D954" s="17" t="n">
        <v>3</v>
      </c>
      <c r="E954" s="16" t="s">
        <v>67</v>
      </c>
      <c r="F954" s="18" t="n">
        <v>32</v>
      </c>
      <c r="G954" s="16"/>
      <c r="H954" s="19"/>
      <c r="I954" s="7"/>
      <c r="J954" s="7"/>
      <c r="K954" s="8" t="s">
        <v>68</v>
      </c>
      <c r="L954" s="20" t="n">
        <v>954</v>
      </c>
      <c r="M954" s="20"/>
      <c r="N954" s="10"/>
      <c r="O954" s="27" t="s">
        <v>69</v>
      </c>
      <c r="P954" s="28" t="n">
        <v>42711.9327893518</v>
      </c>
      <c r="Q954" s="27" t="s">
        <v>3464</v>
      </c>
      <c r="R954" s="23" t="s">
        <v>3465</v>
      </c>
      <c r="S954" s="27" t="s">
        <v>390</v>
      </c>
      <c r="T954" s="27"/>
      <c r="U954" s="28" t="n">
        <v>42711.9327893518</v>
      </c>
      <c r="V954" s="23" t="s">
        <v>3466</v>
      </c>
      <c r="W954" s="27"/>
      <c r="X954" s="27"/>
      <c r="Y954" s="27" t="s">
        <v>3467</v>
      </c>
      <c r="Z954" s="27"/>
      <c r="AA954" s="29" t="inlineStr">
        <f aca="false">FALSE()</f>
        <is>
          <t/>
        </is>
      </c>
      <c r="AB954" s="29" t="n">
        <v>0</v>
      </c>
      <c r="AC954" s="29"/>
      <c r="AD954" s="29" t="inlineStr">
        <f aca="false">FALSE()</f>
        <is>
          <t/>
        </is>
      </c>
      <c r="AE954" s="29" t="s">
        <v>75</v>
      </c>
      <c r="AF954" s="29"/>
      <c r="AG954" s="29"/>
      <c r="AH954" s="29" t="inlineStr">
        <f aca="false">FALSE()</f>
        <is>
          <t/>
        </is>
      </c>
      <c r="AI954" s="29" t="n">
        <v>2</v>
      </c>
      <c r="AJ954" s="29" t="s">
        <v>3468</v>
      </c>
      <c r="AK954" s="29" t="s">
        <v>76</v>
      </c>
      <c r="AL954" s="29" t="inlineStr">
        <f aca="false">FALSE()</f>
        <is>
          <t/>
        </is>
      </c>
      <c r="AM954" s="29" t="s">
        <v>3468</v>
      </c>
      <c r="AN954" s="29"/>
      <c r="AO954" s="29"/>
      <c r="AP954" s="29"/>
      <c r="AQ954" s="29"/>
      <c r="AR954" s="29"/>
      <c r="AS954" s="29"/>
      <c r="AT954" s="29"/>
      <c r="AU954" s="29"/>
      <c r="AV954" s="0" t="n">
        <v>1</v>
      </c>
      <c r="AW954" s="24" t="e">
        <f aca="false">REPLACE(INDEX(GroupVertices[group], MATCH(Edges[[#this row],[vertex 1]],GroupVertices[vertex],0)),1,1,"")</f>
        <v>#VALUE!</v>
      </c>
      <c r="AX954" s="24" t="e">
        <f aca="false">REPLACE(INDEX(GroupVertices[group], MATCH(Edges[[#this row],[vertex 2]],GroupVertices[vertex],0)),1,1,"")</f>
        <v>#VALUE!</v>
      </c>
      <c r="AY954" s="25" t="n">
        <v>0</v>
      </c>
      <c r="AZ954" s="26" t="n">
        <v>0</v>
      </c>
      <c r="BA954" s="25" t="n">
        <v>0</v>
      </c>
      <c r="BB954" s="26" t="n">
        <v>0</v>
      </c>
      <c r="BC954" s="25" t="n">
        <v>0</v>
      </c>
      <c r="BD954" s="26" t="n">
        <v>0</v>
      </c>
      <c r="BE954" s="25" t="n">
        <v>14</v>
      </c>
      <c r="BF954" s="26" t="n">
        <v>100</v>
      </c>
      <c r="BG954" s="25" t="n">
        <v>14</v>
      </c>
    </row>
    <row r="955" customFormat="false" ht="15" hidden="false" customHeight="false" outlineLevel="0" collapsed="false">
      <c r="A955" s="15" t="s">
        <v>3463</v>
      </c>
      <c r="B955" s="15" t="s">
        <v>3463</v>
      </c>
      <c r="C955" s="16" t="s">
        <v>66</v>
      </c>
      <c r="D955" s="17" t="n">
        <v>3</v>
      </c>
      <c r="E955" s="16" t="s">
        <v>67</v>
      </c>
      <c r="F955" s="18" t="n">
        <v>32</v>
      </c>
      <c r="G955" s="16"/>
      <c r="H955" s="19"/>
      <c r="I955" s="7"/>
      <c r="J955" s="7"/>
      <c r="K955" s="8" t="s">
        <v>68</v>
      </c>
      <c r="L955" s="20" t="n">
        <v>955</v>
      </c>
      <c r="M955" s="20"/>
      <c r="N955" s="10"/>
      <c r="O955" s="27" t="s">
        <v>21</v>
      </c>
      <c r="P955" s="28" t="n">
        <v>42711.8948148148</v>
      </c>
      <c r="Q955" s="27" t="s">
        <v>3469</v>
      </c>
      <c r="R955" s="27" t="s">
        <v>3470</v>
      </c>
      <c r="S955" s="27" t="s">
        <v>3471</v>
      </c>
      <c r="T955" s="27"/>
      <c r="U955" s="28" t="n">
        <v>42711.8948148148</v>
      </c>
      <c r="V955" s="23" t="s">
        <v>3472</v>
      </c>
      <c r="W955" s="27"/>
      <c r="X955" s="27"/>
      <c r="Y955" s="27" t="s">
        <v>3468</v>
      </c>
      <c r="Z955" s="27"/>
      <c r="AA955" s="29" t="inlineStr">
        <f aca="false">FALSE()</f>
        <is>
          <t/>
        </is>
      </c>
      <c r="AB955" s="29" t="n">
        <v>2</v>
      </c>
      <c r="AC955" s="29"/>
      <c r="AD955" s="29" t="inlineStr">
        <f aca="false">FALSE()</f>
        <is>
          <t/>
        </is>
      </c>
      <c r="AE955" s="29" t="s">
        <v>75</v>
      </c>
      <c r="AF955" s="29"/>
      <c r="AG955" s="29"/>
      <c r="AH955" s="29" t="inlineStr">
        <f aca="false">FALSE()</f>
        <is>
          <t/>
        </is>
      </c>
      <c r="AI955" s="29" t="n">
        <v>2</v>
      </c>
      <c r="AJ955" s="29"/>
      <c r="AK955" s="29" t="s">
        <v>332</v>
      </c>
      <c r="AL955" s="29" t="inlineStr">
        <f aca="false">FALSE()</f>
        <is>
          <t/>
        </is>
      </c>
      <c r="AM955" s="29" t="s">
        <v>3468</v>
      </c>
      <c r="AN955" s="29"/>
      <c r="AO955" s="29"/>
      <c r="AP955" s="29"/>
      <c r="AQ955" s="29"/>
      <c r="AR955" s="29"/>
      <c r="AS955" s="29"/>
      <c r="AT955" s="29"/>
      <c r="AU955" s="29"/>
      <c r="AV955" s="0" t="n">
        <v>1</v>
      </c>
      <c r="AW955" s="24" t="e">
        <f aca="false">REPLACE(INDEX(GroupVertices[group], MATCH(Edges[[#this row],[vertex 1]],GroupVertices[vertex],0)),1,1,"")</f>
        <v>#VALUE!</v>
      </c>
      <c r="AX955" s="24" t="e">
        <f aca="false">REPLACE(INDEX(GroupVertices[group], MATCH(Edges[[#this row],[vertex 2]],GroupVertices[vertex],0)),1,1,"")</f>
        <v>#VALUE!</v>
      </c>
      <c r="AY955" s="25" t="n">
        <v>0</v>
      </c>
      <c r="AZ955" s="26" t="n">
        <v>0</v>
      </c>
      <c r="BA955" s="25" t="n">
        <v>0</v>
      </c>
      <c r="BB955" s="26" t="n">
        <v>0</v>
      </c>
      <c r="BC955" s="25" t="n">
        <v>0</v>
      </c>
      <c r="BD955" s="26" t="n">
        <v>0</v>
      </c>
      <c r="BE955" s="25" t="n">
        <v>14</v>
      </c>
      <c r="BF955" s="26" t="n">
        <v>100</v>
      </c>
      <c r="BG955" s="25" t="n">
        <v>14</v>
      </c>
    </row>
    <row r="956" customFormat="false" ht="15" hidden="false" customHeight="false" outlineLevel="0" collapsed="false">
      <c r="A956" s="15" t="s">
        <v>3473</v>
      </c>
      <c r="B956" s="15" t="s">
        <v>3463</v>
      </c>
      <c r="C956" s="16" t="s">
        <v>66</v>
      </c>
      <c r="D956" s="17" t="n">
        <v>3</v>
      </c>
      <c r="E956" s="16" t="s">
        <v>67</v>
      </c>
      <c r="F956" s="18" t="n">
        <v>32</v>
      </c>
      <c r="G956" s="16"/>
      <c r="H956" s="19"/>
      <c r="I956" s="7"/>
      <c r="J956" s="7"/>
      <c r="K956" s="8" t="s">
        <v>68</v>
      </c>
      <c r="L956" s="20" t="n">
        <v>956</v>
      </c>
      <c r="M956" s="20"/>
      <c r="N956" s="10"/>
      <c r="O956" s="27" t="s">
        <v>69</v>
      </c>
      <c r="P956" s="28" t="n">
        <v>42712.0675347222</v>
      </c>
      <c r="Q956" s="27" t="s">
        <v>3464</v>
      </c>
      <c r="R956" s="23" t="s">
        <v>3465</v>
      </c>
      <c r="S956" s="27" t="s">
        <v>390</v>
      </c>
      <c r="T956" s="27"/>
      <c r="U956" s="28" t="n">
        <v>42712.0675347222</v>
      </c>
      <c r="V956" s="23" t="s">
        <v>3474</v>
      </c>
      <c r="W956" s="27"/>
      <c r="X956" s="27"/>
      <c r="Y956" s="27" t="s">
        <v>3475</v>
      </c>
      <c r="Z956" s="27"/>
      <c r="AA956" s="29" t="inlineStr">
        <f aca="false">FALSE()</f>
        <is>
          <t/>
        </is>
      </c>
      <c r="AB956" s="29" t="n">
        <v>0</v>
      </c>
      <c r="AC956" s="29"/>
      <c r="AD956" s="29" t="inlineStr">
        <f aca="false">FALSE()</f>
        <is>
          <t/>
        </is>
      </c>
      <c r="AE956" s="29" t="s">
        <v>75</v>
      </c>
      <c r="AF956" s="29"/>
      <c r="AG956" s="29"/>
      <c r="AH956" s="29" t="inlineStr">
        <f aca="false">FALSE()</f>
        <is>
          <t/>
        </is>
      </c>
      <c r="AI956" s="29" t="n">
        <v>2</v>
      </c>
      <c r="AJ956" s="29" t="s">
        <v>3468</v>
      </c>
      <c r="AK956" s="29" t="s">
        <v>3476</v>
      </c>
      <c r="AL956" s="29" t="inlineStr">
        <f aca="false">FALSE()</f>
        <is>
          <t/>
        </is>
      </c>
      <c r="AM956" s="29" t="s">
        <v>3468</v>
      </c>
      <c r="AN956" s="29"/>
      <c r="AO956" s="29"/>
      <c r="AP956" s="29"/>
      <c r="AQ956" s="29"/>
      <c r="AR956" s="29"/>
      <c r="AS956" s="29"/>
      <c r="AT956" s="29"/>
      <c r="AU956" s="29"/>
      <c r="AV956" s="0" t="n">
        <v>1</v>
      </c>
      <c r="AW956" s="24" t="e">
        <f aca="false">REPLACE(INDEX(GroupVertices[group], MATCH(Edges[[#this row],[vertex 1]],GroupVertices[vertex],0)),1,1,"")</f>
        <v>#VALUE!</v>
      </c>
      <c r="AX956" s="24" t="e">
        <f aca="false">REPLACE(INDEX(GroupVertices[group], MATCH(Edges[[#this row],[vertex 2]],GroupVertices[vertex],0)),1,1,"")</f>
        <v>#VALUE!</v>
      </c>
      <c r="AY956" s="25" t="n">
        <v>0</v>
      </c>
      <c r="AZ956" s="26" t="n">
        <v>0</v>
      </c>
      <c r="BA956" s="25" t="n">
        <v>0</v>
      </c>
      <c r="BB956" s="26" t="n">
        <v>0</v>
      </c>
      <c r="BC956" s="25" t="n">
        <v>0</v>
      </c>
      <c r="BD956" s="26" t="n">
        <v>0</v>
      </c>
      <c r="BE956" s="25" t="n">
        <v>14</v>
      </c>
      <c r="BF956" s="26" t="n">
        <v>100</v>
      </c>
      <c r="BG956" s="25" t="n">
        <v>14</v>
      </c>
    </row>
    <row r="957" customFormat="false" ht="15" hidden="false" customHeight="false" outlineLevel="0" collapsed="false">
      <c r="A957" s="15" t="s">
        <v>3477</v>
      </c>
      <c r="B957" s="15" t="s">
        <v>3477</v>
      </c>
      <c r="C957" s="16" t="s">
        <v>1412</v>
      </c>
      <c r="D957" s="17" t="n">
        <v>10</v>
      </c>
      <c r="E957" s="16" t="s">
        <v>243</v>
      </c>
      <c r="F957" s="18" t="n">
        <v>25.1578947368421</v>
      </c>
      <c r="G957" s="16"/>
      <c r="H957" s="19"/>
      <c r="I957" s="7"/>
      <c r="J957" s="7"/>
      <c r="K957" s="8" t="s">
        <v>68</v>
      </c>
      <c r="L957" s="20" t="n">
        <v>957</v>
      </c>
      <c r="M957" s="20"/>
      <c r="N957" s="10"/>
      <c r="O957" s="27" t="s">
        <v>21</v>
      </c>
      <c r="P957" s="28" t="n">
        <v>42702.0775810185</v>
      </c>
      <c r="Q957" s="27" t="s">
        <v>3478</v>
      </c>
      <c r="R957" s="23" t="s">
        <v>3479</v>
      </c>
      <c r="S957" s="27" t="s">
        <v>88</v>
      </c>
      <c r="T957" s="27"/>
      <c r="U957" s="28" t="n">
        <v>42702.0775810185</v>
      </c>
      <c r="V957" s="23" t="s">
        <v>3480</v>
      </c>
      <c r="W957" s="27" t="n">
        <v>2.45693221</v>
      </c>
      <c r="X957" s="27" t="n">
        <v>102.17204686</v>
      </c>
      <c r="Y957" s="27" t="s">
        <v>3481</v>
      </c>
      <c r="Z957" s="27"/>
      <c r="AA957" s="29" t="inlineStr">
        <f aca="false">FALSE()</f>
        <is>
          <t/>
        </is>
      </c>
      <c r="AB957" s="29" t="n">
        <v>0</v>
      </c>
      <c r="AC957" s="29"/>
      <c r="AD957" s="29" t="inlineStr">
        <f aca="false">FALSE()</f>
        <is>
          <t/>
        </is>
      </c>
      <c r="AE957" s="29" t="s">
        <v>75</v>
      </c>
      <c r="AF957" s="29"/>
      <c r="AG957" s="29"/>
      <c r="AH957" s="29" t="inlineStr">
        <f aca="false">FALSE()</f>
        <is>
          <t/>
        </is>
      </c>
      <c r="AI957" s="29" t="n">
        <v>0</v>
      </c>
      <c r="AJ957" s="29"/>
      <c r="AK957" s="29" t="s">
        <v>91</v>
      </c>
      <c r="AL957" s="29" t="inlineStr">
        <f aca="false">FALSE()</f>
        <is>
          <t/>
        </is>
      </c>
      <c r="AM957" s="29" t="s">
        <v>3481</v>
      </c>
      <c r="AN957" s="30" t="s">
        <v>97</v>
      </c>
      <c r="AO957" s="29" t="s">
        <v>98</v>
      </c>
      <c r="AP957" s="29" t="s">
        <v>99</v>
      </c>
      <c r="AQ957" s="29" t="s">
        <v>100</v>
      </c>
      <c r="AR957" s="29" t="s">
        <v>101</v>
      </c>
      <c r="AS957" s="29" t="s">
        <v>102</v>
      </c>
      <c r="AT957" s="29" t="s">
        <v>103</v>
      </c>
      <c r="AU957" s="23" t="s">
        <v>104</v>
      </c>
      <c r="AV957" s="0" t="n">
        <v>6</v>
      </c>
      <c r="AW957" s="24" t="e">
        <f aca="false">REPLACE(INDEX(GroupVertices[group], MATCH(Edges[[#this row],[vertex 1]],GroupVertices[vertex],0)),1,1,"")</f>
        <v>#VALUE!</v>
      </c>
      <c r="AX957" s="24" t="e">
        <f aca="false">REPLACE(INDEX(GroupVertices[group], MATCH(Edges[[#this row],[vertex 2]],GroupVertices[vertex],0)),1,1,"")</f>
        <v>#VALUE!</v>
      </c>
      <c r="AY957" s="25" t="n">
        <v>0</v>
      </c>
      <c r="AZ957" s="26" t="n">
        <v>0</v>
      </c>
      <c r="BA957" s="25" t="n">
        <v>0</v>
      </c>
      <c r="BB957" s="26" t="n">
        <v>0</v>
      </c>
      <c r="BC957" s="25" t="n">
        <v>0</v>
      </c>
      <c r="BD957" s="26" t="n">
        <v>0</v>
      </c>
      <c r="BE957" s="25" t="n">
        <v>13</v>
      </c>
      <c r="BF957" s="26" t="n">
        <v>100</v>
      </c>
      <c r="BG957" s="25" t="n">
        <v>13</v>
      </c>
    </row>
    <row r="958" customFormat="false" ht="15" hidden="false" customHeight="false" outlineLevel="0" collapsed="false">
      <c r="A958" s="15" t="s">
        <v>3477</v>
      </c>
      <c r="B958" s="15" t="s">
        <v>3477</v>
      </c>
      <c r="C958" s="16" t="s">
        <v>1412</v>
      </c>
      <c r="D958" s="17" t="n">
        <v>10</v>
      </c>
      <c r="E958" s="16" t="s">
        <v>243</v>
      </c>
      <c r="F958" s="18" t="n">
        <v>25.1578947368421</v>
      </c>
      <c r="G958" s="16"/>
      <c r="H958" s="19"/>
      <c r="I958" s="7"/>
      <c r="J958" s="7"/>
      <c r="K958" s="8" t="s">
        <v>68</v>
      </c>
      <c r="L958" s="20" t="n">
        <v>958</v>
      </c>
      <c r="M958" s="20"/>
      <c r="N958" s="10"/>
      <c r="O958" s="27" t="s">
        <v>21</v>
      </c>
      <c r="P958" s="28" t="n">
        <v>42703.0338888889</v>
      </c>
      <c r="Q958" s="27" t="s">
        <v>3482</v>
      </c>
      <c r="R958" s="23" t="s">
        <v>3483</v>
      </c>
      <c r="S958" s="27" t="s">
        <v>88</v>
      </c>
      <c r="T958" s="27"/>
      <c r="U958" s="28" t="n">
        <v>42703.0338888889</v>
      </c>
      <c r="V958" s="23" t="s">
        <v>3484</v>
      </c>
      <c r="W958" s="27" t="n">
        <v>2.45693221</v>
      </c>
      <c r="X958" s="27" t="n">
        <v>102.17204686</v>
      </c>
      <c r="Y958" s="27" t="s">
        <v>3485</v>
      </c>
      <c r="Z958" s="27"/>
      <c r="AA958" s="29" t="inlineStr">
        <f aca="false">FALSE()</f>
        <is>
          <t/>
        </is>
      </c>
      <c r="AB958" s="29" t="n">
        <v>0</v>
      </c>
      <c r="AC958" s="29"/>
      <c r="AD958" s="29" t="inlineStr">
        <f aca="false">FALSE()</f>
        <is>
          <t/>
        </is>
      </c>
      <c r="AE958" s="29" t="s">
        <v>428</v>
      </c>
      <c r="AF958" s="29"/>
      <c r="AG958" s="29"/>
      <c r="AH958" s="29" t="inlineStr">
        <f aca="false">FALSE()</f>
        <is>
          <t/>
        </is>
      </c>
      <c r="AI958" s="29" t="n">
        <v>0</v>
      </c>
      <c r="AJ958" s="29"/>
      <c r="AK958" s="29" t="s">
        <v>91</v>
      </c>
      <c r="AL958" s="29" t="inlineStr">
        <f aca="false">FALSE()</f>
        <is>
          <t/>
        </is>
      </c>
      <c r="AM958" s="29" t="s">
        <v>3485</v>
      </c>
      <c r="AN958" s="30" t="s">
        <v>97</v>
      </c>
      <c r="AO958" s="29" t="s">
        <v>98</v>
      </c>
      <c r="AP958" s="29" t="s">
        <v>99</v>
      </c>
      <c r="AQ958" s="29" t="s">
        <v>100</v>
      </c>
      <c r="AR958" s="29" t="s">
        <v>101</v>
      </c>
      <c r="AS958" s="29" t="s">
        <v>102</v>
      </c>
      <c r="AT958" s="29" t="s">
        <v>103</v>
      </c>
      <c r="AU958" s="23" t="s">
        <v>104</v>
      </c>
      <c r="AV958" s="0" t="n">
        <v>6</v>
      </c>
      <c r="AW958" s="24" t="e">
        <f aca="false">REPLACE(INDEX(GroupVertices[group], MATCH(Edges[[#this row],[vertex 1]],GroupVertices[vertex],0)),1,1,"")</f>
        <v>#VALUE!</v>
      </c>
      <c r="AX958" s="24" t="e">
        <f aca="false">REPLACE(INDEX(GroupVertices[group], MATCH(Edges[[#this row],[vertex 2]],GroupVertices[vertex],0)),1,1,"")</f>
        <v>#VALUE!</v>
      </c>
      <c r="AY958" s="25" t="n">
        <v>0</v>
      </c>
      <c r="AZ958" s="26" t="n">
        <v>0</v>
      </c>
      <c r="BA958" s="25" t="n">
        <v>0</v>
      </c>
      <c r="BB958" s="26" t="n">
        <v>0</v>
      </c>
      <c r="BC958" s="25" t="n">
        <v>0</v>
      </c>
      <c r="BD958" s="26" t="n">
        <v>0</v>
      </c>
      <c r="BE958" s="25" t="n">
        <v>13</v>
      </c>
      <c r="BF958" s="26" t="n">
        <v>100</v>
      </c>
      <c r="BG958" s="25" t="n">
        <v>13</v>
      </c>
    </row>
    <row r="959" customFormat="false" ht="15" hidden="false" customHeight="false" outlineLevel="0" collapsed="false">
      <c r="A959" s="15" t="s">
        <v>3477</v>
      </c>
      <c r="B959" s="15" t="s">
        <v>3477</v>
      </c>
      <c r="C959" s="16" t="s">
        <v>1412</v>
      </c>
      <c r="D959" s="17" t="n">
        <v>10</v>
      </c>
      <c r="E959" s="16" t="s">
        <v>243</v>
      </c>
      <c r="F959" s="18" t="n">
        <v>25.1578947368421</v>
      </c>
      <c r="G959" s="16"/>
      <c r="H959" s="19"/>
      <c r="I959" s="7"/>
      <c r="J959" s="7"/>
      <c r="K959" s="8" t="s">
        <v>68</v>
      </c>
      <c r="L959" s="20" t="n">
        <v>959</v>
      </c>
      <c r="M959" s="20"/>
      <c r="N959" s="10"/>
      <c r="O959" s="27" t="s">
        <v>21</v>
      </c>
      <c r="P959" s="28" t="n">
        <v>42706.5428819444</v>
      </c>
      <c r="Q959" s="27" t="s">
        <v>3486</v>
      </c>
      <c r="R959" s="23" t="s">
        <v>3487</v>
      </c>
      <c r="S959" s="27" t="s">
        <v>88</v>
      </c>
      <c r="T959" s="27"/>
      <c r="U959" s="28" t="n">
        <v>42706.5428819444</v>
      </c>
      <c r="V959" s="23" t="s">
        <v>3488</v>
      </c>
      <c r="W959" s="27" t="n">
        <v>2.45693221</v>
      </c>
      <c r="X959" s="27" t="n">
        <v>102.17204686</v>
      </c>
      <c r="Y959" s="27" t="s">
        <v>3489</v>
      </c>
      <c r="Z959" s="27"/>
      <c r="AA959" s="29" t="inlineStr">
        <f aca="false">FALSE()</f>
        <is>
          <t/>
        </is>
      </c>
      <c r="AB959" s="29" t="n">
        <v>0</v>
      </c>
      <c r="AC959" s="29"/>
      <c r="AD959" s="29" t="inlineStr">
        <f aca="false">FALSE()</f>
        <is>
          <t/>
        </is>
      </c>
      <c r="AE959" s="29" t="s">
        <v>75</v>
      </c>
      <c r="AF959" s="29"/>
      <c r="AG959" s="29"/>
      <c r="AH959" s="29" t="inlineStr">
        <f aca="false">FALSE()</f>
        <is>
          <t/>
        </is>
      </c>
      <c r="AI959" s="29" t="n">
        <v>0</v>
      </c>
      <c r="AJ959" s="29"/>
      <c r="AK959" s="29" t="s">
        <v>91</v>
      </c>
      <c r="AL959" s="29" t="inlineStr">
        <f aca="false">FALSE()</f>
        <is>
          <t/>
        </is>
      </c>
      <c r="AM959" s="29" t="s">
        <v>3489</v>
      </c>
      <c r="AN959" s="30" t="s">
        <v>97</v>
      </c>
      <c r="AO959" s="29" t="s">
        <v>98</v>
      </c>
      <c r="AP959" s="29" t="s">
        <v>99</v>
      </c>
      <c r="AQ959" s="29" t="s">
        <v>100</v>
      </c>
      <c r="AR959" s="29" t="s">
        <v>101</v>
      </c>
      <c r="AS959" s="29" t="s">
        <v>102</v>
      </c>
      <c r="AT959" s="29" t="s">
        <v>103</v>
      </c>
      <c r="AU959" s="23" t="s">
        <v>104</v>
      </c>
      <c r="AV959" s="0" t="n">
        <v>6</v>
      </c>
      <c r="AW959" s="24" t="e">
        <f aca="false">REPLACE(INDEX(GroupVertices[group], MATCH(Edges[[#this row],[vertex 1]],GroupVertices[vertex],0)),1,1,"")</f>
        <v>#VALUE!</v>
      </c>
      <c r="AX959" s="24" t="e">
        <f aca="false">REPLACE(INDEX(GroupVertices[group], MATCH(Edges[[#this row],[vertex 2]],GroupVertices[vertex],0)),1,1,"")</f>
        <v>#VALUE!</v>
      </c>
      <c r="AY959" s="25" t="n">
        <v>0</v>
      </c>
      <c r="AZ959" s="26" t="n">
        <v>0</v>
      </c>
      <c r="BA959" s="25" t="n">
        <v>0</v>
      </c>
      <c r="BB959" s="26" t="n">
        <v>0</v>
      </c>
      <c r="BC959" s="25" t="n">
        <v>0</v>
      </c>
      <c r="BD959" s="26" t="n">
        <v>0</v>
      </c>
      <c r="BE959" s="25" t="n">
        <v>13</v>
      </c>
      <c r="BF959" s="26" t="n">
        <v>100</v>
      </c>
      <c r="BG959" s="25" t="n">
        <v>13</v>
      </c>
    </row>
    <row r="960" customFormat="false" ht="15" hidden="false" customHeight="false" outlineLevel="0" collapsed="false">
      <c r="A960" s="15" t="s">
        <v>3477</v>
      </c>
      <c r="B960" s="15" t="s">
        <v>3477</v>
      </c>
      <c r="C960" s="16" t="s">
        <v>1412</v>
      </c>
      <c r="D960" s="17" t="n">
        <v>10</v>
      </c>
      <c r="E960" s="16" t="s">
        <v>243</v>
      </c>
      <c r="F960" s="18" t="n">
        <v>25.1578947368421</v>
      </c>
      <c r="G960" s="16"/>
      <c r="H960" s="19"/>
      <c r="I960" s="7"/>
      <c r="J960" s="7"/>
      <c r="K960" s="8" t="s">
        <v>68</v>
      </c>
      <c r="L960" s="20" t="n">
        <v>960</v>
      </c>
      <c r="M960" s="20"/>
      <c r="N960" s="10"/>
      <c r="O960" s="27" t="s">
        <v>21</v>
      </c>
      <c r="P960" s="28" t="n">
        <v>42710.0386111111</v>
      </c>
      <c r="Q960" s="27" t="s">
        <v>3490</v>
      </c>
      <c r="R960" s="23" t="s">
        <v>3491</v>
      </c>
      <c r="S960" s="27" t="s">
        <v>88</v>
      </c>
      <c r="T960" s="27"/>
      <c r="U960" s="28" t="n">
        <v>42710.0386111111</v>
      </c>
      <c r="V960" s="23" t="s">
        <v>3492</v>
      </c>
      <c r="W960" s="27" t="n">
        <v>2.45693221</v>
      </c>
      <c r="X960" s="27" t="n">
        <v>102.17204686</v>
      </c>
      <c r="Y960" s="27" t="s">
        <v>3493</v>
      </c>
      <c r="Z960" s="27"/>
      <c r="AA960" s="29" t="inlineStr">
        <f aca="false">FALSE()</f>
        <is>
          <t/>
        </is>
      </c>
      <c r="AB960" s="29" t="n">
        <v>0</v>
      </c>
      <c r="AC960" s="29"/>
      <c r="AD960" s="29" t="inlineStr">
        <f aca="false">FALSE()</f>
        <is>
          <t/>
        </is>
      </c>
      <c r="AE960" s="29" t="s">
        <v>75</v>
      </c>
      <c r="AF960" s="29"/>
      <c r="AG960" s="29"/>
      <c r="AH960" s="29" t="inlineStr">
        <f aca="false">FALSE()</f>
        <is>
          <t/>
        </is>
      </c>
      <c r="AI960" s="29" t="n">
        <v>0</v>
      </c>
      <c r="AJ960" s="29"/>
      <c r="AK960" s="29" t="s">
        <v>91</v>
      </c>
      <c r="AL960" s="29" t="inlineStr">
        <f aca="false">FALSE()</f>
        <is>
          <t/>
        </is>
      </c>
      <c r="AM960" s="29" t="s">
        <v>3493</v>
      </c>
      <c r="AN960" s="30" t="s">
        <v>97</v>
      </c>
      <c r="AO960" s="29" t="s">
        <v>98</v>
      </c>
      <c r="AP960" s="29" t="s">
        <v>99</v>
      </c>
      <c r="AQ960" s="29" t="s">
        <v>100</v>
      </c>
      <c r="AR960" s="29" t="s">
        <v>101</v>
      </c>
      <c r="AS960" s="29" t="s">
        <v>102</v>
      </c>
      <c r="AT960" s="29" t="s">
        <v>103</v>
      </c>
      <c r="AU960" s="23" t="s">
        <v>104</v>
      </c>
      <c r="AV960" s="0" t="n">
        <v>6</v>
      </c>
      <c r="AW960" s="24" t="e">
        <f aca="false">REPLACE(INDEX(GroupVertices[group], MATCH(Edges[[#this row],[vertex 1]],GroupVertices[vertex],0)),1,1,"")</f>
        <v>#VALUE!</v>
      </c>
      <c r="AX960" s="24" t="e">
        <f aca="false">REPLACE(INDEX(GroupVertices[group], MATCH(Edges[[#this row],[vertex 2]],GroupVertices[vertex],0)),1,1,"")</f>
        <v>#VALUE!</v>
      </c>
      <c r="AY960" s="25" t="n">
        <v>0</v>
      </c>
      <c r="AZ960" s="26" t="n">
        <v>0</v>
      </c>
      <c r="BA960" s="25" t="n">
        <v>0</v>
      </c>
      <c r="BB960" s="26" t="n">
        <v>0</v>
      </c>
      <c r="BC960" s="25" t="n">
        <v>0</v>
      </c>
      <c r="BD960" s="26" t="n">
        <v>0</v>
      </c>
      <c r="BE960" s="25" t="n">
        <v>13</v>
      </c>
      <c r="BF960" s="26" t="n">
        <v>100</v>
      </c>
      <c r="BG960" s="25" t="n">
        <v>13</v>
      </c>
    </row>
    <row r="961" customFormat="false" ht="15" hidden="false" customHeight="false" outlineLevel="0" collapsed="false">
      <c r="A961" s="15" t="s">
        <v>3477</v>
      </c>
      <c r="B961" s="15" t="s">
        <v>3477</v>
      </c>
      <c r="C961" s="16" t="s">
        <v>1412</v>
      </c>
      <c r="D961" s="17" t="n">
        <v>10</v>
      </c>
      <c r="E961" s="16" t="s">
        <v>243</v>
      </c>
      <c r="F961" s="18" t="n">
        <v>25.1578947368421</v>
      </c>
      <c r="G961" s="16"/>
      <c r="H961" s="19"/>
      <c r="I961" s="7"/>
      <c r="J961" s="7"/>
      <c r="K961" s="8" t="s">
        <v>68</v>
      </c>
      <c r="L961" s="20" t="n">
        <v>961</v>
      </c>
      <c r="M961" s="20"/>
      <c r="N961" s="10"/>
      <c r="O961" s="27" t="s">
        <v>21</v>
      </c>
      <c r="P961" s="28" t="n">
        <v>42711.0259375</v>
      </c>
      <c r="Q961" s="27" t="s">
        <v>3494</v>
      </c>
      <c r="R961" s="23" t="s">
        <v>3495</v>
      </c>
      <c r="S961" s="27" t="s">
        <v>88</v>
      </c>
      <c r="T961" s="27"/>
      <c r="U961" s="28" t="n">
        <v>42711.0259375</v>
      </c>
      <c r="V961" s="23" t="s">
        <v>3496</v>
      </c>
      <c r="W961" s="27" t="n">
        <v>2.45693221</v>
      </c>
      <c r="X961" s="27" t="n">
        <v>102.17204686</v>
      </c>
      <c r="Y961" s="27" t="s">
        <v>3497</v>
      </c>
      <c r="Z961" s="27"/>
      <c r="AA961" s="29" t="inlineStr">
        <f aca="false">FALSE()</f>
        <is>
          <t/>
        </is>
      </c>
      <c r="AB961" s="29" t="n">
        <v>0</v>
      </c>
      <c r="AC961" s="29"/>
      <c r="AD961" s="29" t="inlineStr">
        <f aca="false">FALSE()</f>
        <is>
          <t/>
        </is>
      </c>
      <c r="AE961" s="29" t="s">
        <v>75</v>
      </c>
      <c r="AF961" s="29"/>
      <c r="AG961" s="29"/>
      <c r="AH961" s="29" t="inlineStr">
        <f aca="false">FALSE()</f>
        <is>
          <t/>
        </is>
      </c>
      <c r="AI961" s="29" t="n">
        <v>0</v>
      </c>
      <c r="AJ961" s="29"/>
      <c r="AK961" s="29" t="s">
        <v>91</v>
      </c>
      <c r="AL961" s="29" t="inlineStr">
        <f aca="false">FALSE()</f>
        <is>
          <t/>
        </is>
      </c>
      <c r="AM961" s="29" t="s">
        <v>3497</v>
      </c>
      <c r="AN961" s="30" t="s">
        <v>97</v>
      </c>
      <c r="AO961" s="29" t="s">
        <v>98</v>
      </c>
      <c r="AP961" s="29" t="s">
        <v>99</v>
      </c>
      <c r="AQ961" s="29" t="s">
        <v>100</v>
      </c>
      <c r="AR961" s="29" t="s">
        <v>101</v>
      </c>
      <c r="AS961" s="29" t="s">
        <v>102</v>
      </c>
      <c r="AT961" s="29" t="s">
        <v>103</v>
      </c>
      <c r="AU961" s="23" t="s">
        <v>104</v>
      </c>
      <c r="AV961" s="0" t="n">
        <v>6</v>
      </c>
      <c r="AW961" s="24" t="e">
        <f aca="false">REPLACE(INDEX(GroupVertices[group], MATCH(Edges[[#this row],[vertex 1]],GroupVertices[vertex],0)),1,1,"")</f>
        <v>#VALUE!</v>
      </c>
      <c r="AX961" s="24" t="e">
        <f aca="false">REPLACE(INDEX(GroupVertices[group], MATCH(Edges[[#this row],[vertex 2]],GroupVertices[vertex],0)),1,1,"")</f>
        <v>#VALUE!</v>
      </c>
      <c r="AY961" s="25" t="n">
        <v>0</v>
      </c>
      <c r="AZ961" s="26" t="n">
        <v>0</v>
      </c>
      <c r="BA961" s="25" t="n">
        <v>0</v>
      </c>
      <c r="BB961" s="26" t="n">
        <v>0</v>
      </c>
      <c r="BC961" s="25" t="n">
        <v>0</v>
      </c>
      <c r="BD961" s="26" t="n">
        <v>0</v>
      </c>
      <c r="BE961" s="25" t="n">
        <v>13</v>
      </c>
      <c r="BF961" s="26" t="n">
        <v>100</v>
      </c>
      <c r="BG961" s="25" t="n">
        <v>13</v>
      </c>
    </row>
    <row r="962" customFormat="false" ht="15" hidden="false" customHeight="false" outlineLevel="0" collapsed="false">
      <c r="A962" s="15" t="s">
        <v>3477</v>
      </c>
      <c r="B962" s="15" t="s">
        <v>3477</v>
      </c>
      <c r="C962" s="16" t="s">
        <v>1412</v>
      </c>
      <c r="D962" s="17" t="n">
        <v>10</v>
      </c>
      <c r="E962" s="16" t="s">
        <v>243</v>
      </c>
      <c r="F962" s="18" t="n">
        <v>25.1578947368421</v>
      </c>
      <c r="G962" s="16"/>
      <c r="H962" s="19"/>
      <c r="I962" s="7"/>
      <c r="J962" s="7"/>
      <c r="K962" s="8" t="s">
        <v>68</v>
      </c>
      <c r="L962" s="20" t="n">
        <v>962</v>
      </c>
      <c r="M962" s="20"/>
      <c r="N962" s="10"/>
      <c r="O962" s="27" t="s">
        <v>21</v>
      </c>
      <c r="P962" s="28" t="n">
        <v>42712.0885648148</v>
      </c>
      <c r="Q962" s="27" t="s">
        <v>3498</v>
      </c>
      <c r="R962" s="23" t="s">
        <v>3499</v>
      </c>
      <c r="S962" s="27" t="s">
        <v>88</v>
      </c>
      <c r="T962" s="27"/>
      <c r="U962" s="28" t="n">
        <v>42712.0885648148</v>
      </c>
      <c r="V962" s="23" t="s">
        <v>3500</v>
      </c>
      <c r="W962" s="27" t="n">
        <v>2.45693221</v>
      </c>
      <c r="X962" s="27" t="n">
        <v>102.17204686</v>
      </c>
      <c r="Y962" s="27" t="s">
        <v>3501</v>
      </c>
      <c r="Z962" s="27"/>
      <c r="AA962" s="29" t="inlineStr">
        <f aca="false">FALSE()</f>
        <is>
          <t/>
        </is>
      </c>
      <c r="AB962" s="29" t="n">
        <v>0</v>
      </c>
      <c r="AC962" s="29"/>
      <c r="AD962" s="29" t="inlineStr">
        <f aca="false">FALSE()</f>
        <is>
          <t/>
        </is>
      </c>
      <c r="AE962" s="29" t="s">
        <v>75</v>
      </c>
      <c r="AF962" s="29"/>
      <c r="AG962" s="29"/>
      <c r="AH962" s="29" t="inlineStr">
        <f aca="false">FALSE()</f>
        <is>
          <t/>
        </is>
      </c>
      <c r="AI962" s="29" t="n">
        <v>0</v>
      </c>
      <c r="AJ962" s="29"/>
      <c r="AK962" s="29" t="s">
        <v>91</v>
      </c>
      <c r="AL962" s="29" t="inlineStr">
        <f aca="false">FALSE()</f>
        <is>
          <t/>
        </is>
      </c>
      <c r="AM962" s="29" t="s">
        <v>3501</v>
      </c>
      <c r="AN962" s="30" t="s">
        <v>97</v>
      </c>
      <c r="AO962" s="29" t="s">
        <v>98</v>
      </c>
      <c r="AP962" s="29" t="s">
        <v>99</v>
      </c>
      <c r="AQ962" s="29" t="s">
        <v>100</v>
      </c>
      <c r="AR962" s="29" t="s">
        <v>101</v>
      </c>
      <c r="AS962" s="29" t="s">
        <v>102</v>
      </c>
      <c r="AT962" s="29" t="s">
        <v>103</v>
      </c>
      <c r="AU962" s="23" t="s">
        <v>104</v>
      </c>
      <c r="AV962" s="0" t="n">
        <v>6</v>
      </c>
      <c r="AW962" s="24" t="e">
        <f aca="false">REPLACE(INDEX(GroupVertices[group], MATCH(Edges[[#this row],[vertex 1]],GroupVertices[vertex],0)),1,1,"")</f>
        <v>#VALUE!</v>
      </c>
      <c r="AX962" s="24" t="e">
        <f aca="false">REPLACE(INDEX(GroupVertices[group], MATCH(Edges[[#this row],[vertex 2]],GroupVertices[vertex],0)),1,1,"")</f>
        <v>#VALUE!</v>
      </c>
      <c r="AY962" s="25" t="n">
        <v>0</v>
      </c>
      <c r="AZ962" s="26" t="n">
        <v>0</v>
      </c>
      <c r="BA962" s="25" t="n">
        <v>0</v>
      </c>
      <c r="BB962" s="26" t="n">
        <v>0</v>
      </c>
      <c r="BC962" s="25" t="n">
        <v>0</v>
      </c>
      <c r="BD962" s="26" t="n">
        <v>0</v>
      </c>
      <c r="BE962" s="25" t="n">
        <v>13</v>
      </c>
      <c r="BF962" s="26" t="n">
        <v>100</v>
      </c>
      <c r="BG962" s="25" t="n">
        <v>13</v>
      </c>
    </row>
    <row r="963" customFormat="false" ht="15" hidden="false" customHeight="false" outlineLevel="0" collapsed="false">
      <c r="A963" s="15" t="s">
        <v>3502</v>
      </c>
      <c r="B963" s="15" t="s">
        <v>3502</v>
      </c>
      <c r="C963" s="16" t="s">
        <v>66</v>
      </c>
      <c r="D963" s="17" t="n">
        <v>3</v>
      </c>
      <c r="E963" s="16" t="s">
        <v>67</v>
      </c>
      <c r="F963" s="18" t="n">
        <v>32</v>
      </c>
      <c r="G963" s="16"/>
      <c r="H963" s="19"/>
      <c r="I963" s="7"/>
      <c r="J963" s="7"/>
      <c r="K963" s="8" t="s">
        <v>68</v>
      </c>
      <c r="L963" s="20" t="n">
        <v>963</v>
      </c>
      <c r="M963" s="20"/>
      <c r="N963" s="10"/>
      <c r="O963" s="27" t="s">
        <v>21</v>
      </c>
      <c r="P963" s="28" t="n">
        <v>42712.0897916667</v>
      </c>
      <c r="Q963" s="27" t="s">
        <v>3503</v>
      </c>
      <c r="R963" s="23" t="s">
        <v>3504</v>
      </c>
      <c r="S963" s="27" t="s">
        <v>88</v>
      </c>
      <c r="T963" s="27"/>
      <c r="U963" s="28" t="n">
        <v>42712.0897916667</v>
      </c>
      <c r="V963" s="23" t="s">
        <v>3505</v>
      </c>
      <c r="W963" s="27"/>
      <c r="X963" s="27"/>
      <c r="Y963" s="27" t="s">
        <v>3506</v>
      </c>
      <c r="Z963" s="27"/>
      <c r="AA963" s="29" t="inlineStr">
        <f aca="false">FALSE()</f>
        <is>
          <t/>
        </is>
      </c>
      <c r="AB963" s="29" t="n">
        <v>0</v>
      </c>
      <c r="AC963" s="29"/>
      <c r="AD963" s="29" t="inlineStr">
        <f aca="false">FALSE()</f>
        <is>
          <t/>
        </is>
      </c>
      <c r="AE963" s="29" t="s">
        <v>75</v>
      </c>
      <c r="AF963" s="29"/>
      <c r="AG963" s="29"/>
      <c r="AH963" s="29" t="inlineStr">
        <f aca="false">FALSE()</f>
        <is>
          <t/>
        </is>
      </c>
      <c r="AI963" s="29" t="n">
        <v>0</v>
      </c>
      <c r="AJ963" s="29"/>
      <c r="AK963" s="29" t="s">
        <v>91</v>
      </c>
      <c r="AL963" s="29" t="inlineStr">
        <f aca="false">FALSE()</f>
        <is>
          <t/>
        </is>
      </c>
      <c r="AM963" s="29" t="s">
        <v>3506</v>
      </c>
      <c r="AN963" s="29"/>
      <c r="AO963" s="29"/>
      <c r="AP963" s="29"/>
      <c r="AQ963" s="29"/>
      <c r="AR963" s="29"/>
      <c r="AS963" s="29"/>
      <c r="AT963" s="29"/>
      <c r="AU963" s="29"/>
      <c r="AV963" s="0" t="n">
        <v>1</v>
      </c>
      <c r="AW963" s="24" t="e">
        <f aca="false">REPLACE(INDEX(GroupVertices[group], MATCH(Edges[[#this row],[vertex 1]],GroupVertices[vertex],0)),1,1,"")</f>
        <v>#VALUE!</v>
      </c>
      <c r="AX963" s="24" t="e">
        <f aca="false">REPLACE(INDEX(GroupVertices[group], MATCH(Edges[[#this row],[vertex 2]],GroupVertices[vertex],0)),1,1,"")</f>
        <v>#VALUE!</v>
      </c>
      <c r="AY963" s="25" t="n">
        <v>0</v>
      </c>
      <c r="AZ963" s="26" t="n">
        <v>0</v>
      </c>
      <c r="BA963" s="25" t="n">
        <v>0</v>
      </c>
      <c r="BB963" s="26" t="n">
        <v>0</v>
      </c>
      <c r="BC963" s="25" t="n">
        <v>0</v>
      </c>
      <c r="BD963" s="26" t="n">
        <v>0</v>
      </c>
      <c r="BE963" s="25" t="n">
        <v>13</v>
      </c>
      <c r="BF963" s="26" t="n">
        <v>100</v>
      </c>
      <c r="BG963" s="25" t="n">
        <v>13</v>
      </c>
    </row>
    <row r="964" customFormat="false" ht="15" hidden="false" customHeight="false" outlineLevel="0" collapsed="false">
      <c r="A964" s="15" t="s">
        <v>3507</v>
      </c>
      <c r="B964" s="15" t="s">
        <v>3507</v>
      </c>
      <c r="C964" s="16" t="s">
        <v>66</v>
      </c>
      <c r="D964" s="17" t="n">
        <v>3</v>
      </c>
      <c r="E964" s="16" t="s">
        <v>67</v>
      </c>
      <c r="F964" s="18" t="n">
        <v>32</v>
      </c>
      <c r="G964" s="16"/>
      <c r="H964" s="19"/>
      <c r="I964" s="7"/>
      <c r="J964" s="7"/>
      <c r="K964" s="8" t="s">
        <v>68</v>
      </c>
      <c r="L964" s="20" t="n">
        <v>964</v>
      </c>
      <c r="M964" s="20"/>
      <c r="N964" s="10"/>
      <c r="O964" s="27" t="s">
        <v>21</v>
      </c>
      <c r="P964" s="28" t="n">
        <v>42712.094375</v>
      </c>
      <c r="Q964" s="27" t="s">
        <v>3508</v>
      </c>
      <c r="R964" s="23" t="s">
        <v>3509</v>
      </c>
      <c r="S964" s="27" t="s">
        <v>290</v>
      </c>
      <c r="T964" s="27" t="s">
        <v>3510</v>
      </c>
      <c r="U964" s="28" t="n">
        <v>42712.094375</v>
      </c>
      <c r="V964" s="23" t="s">
        <v>3511</v>
      </c>
      <c r="W964" s="27"/>
      <c r="X964" s="27"/>
      <c r="Y964" s="27" t="s">
        <v>3512</v>
      </c>
      <c r="Z964" s="27"/>
      <c r="AA964" s="29" t="inlineStr">
        <f aca="false">FALSE()</f>
        <is>
          <t/>
        </is>
      </c>
      <c r="AB964" s="29" t="n">
        <v>1</v>
      </c>
      <c r="AC964" s="29"/>
      <c r="AD964" s="29" t="inlineStr">
        <f aca="false">FALSE()</f>
        <is>
          <t/>
        </is>
      </c>
      <c r="AE964" s="29" t="s">
        <v>75</v>
      </c>
      <c r="AF964" s="29"/>
      <c r="AG964" s="29"/>
      <c r="AH964" s="29" t="inlineStr">
        <f aca="false">FALSE()</f>
        <is>
          <t/>
        </is>
      </c>
      <c r="AI964" s="29" t="n">
        <v>0</v>
      </c>
      <c r="AJ964" s="29"/>
      <c r="AK964" s="29" t="s">
        <v>294</v>
      </c>
      <c r="AL964" s="29" t="inlineStr">
        <f aca="false">FALSE()</f>
        <is>
          <t/>
        </is>
      </c>
      <c r="AM964" s="29" t="s">
        <v>3512</v>
      </c>
      <c r="AN964" s="29"/>
      <c r="AO964" s="29"/>
      <c r="AP964" s="29"/>
      <c r="AQ964" s="29"/>
      <c r="AR964" s="29"/>
      <c r="AS964" s="29"/>
      <c r="AT964" s="29"/>
      <c r="AU964" s="29"/>
      <c r="AV964" s="0" t="n">
        <v>1</v>
      </c>
      <c r="AW964" s="24" t="e">
        <f aca="false">REPLACE(INDEX(GroupVertices[group], MATCH(Edges[[#this row],[vertex 1]],GroupVertices[vertex],0)),1,1,"")</f>
        <v>#VALUE!</v>
      </c>
      <c r="AX964" s="24" t="e">
        <f aca="false">REPLACE(INDEX(GroupVertices[group], MATCH(Edges[[#this row],[vertex 2]],GroupVertices[vertex],0)),1,1,"")</f>
        <v>#VALUE!</v>
      </c>
      <c r="AY964" s="25" t="n">
        <v>2</v>
      </c>
      <c r="AZ964" s="26" t="n">
        <v>18.1818181818182</v>
      </c>
      <c r="BA964" s="25" t="n">
        <v>1</v>
      </c>
      <c r="BB964" s="26" t="n">
        <v>9.09090909090909</v>
      </c>
      <c r="BC964" s="25" t="n">
        <v>0</v>
      </c>
      <c r="BD964" s="26" t="n">
        <v>0</v>
      </c>
      <c r="BE964" s="25" t="n">
        <v>8</v>
      </c>
      <c r="BF964" s="26" t="n">
        <v>72.7272727272727</v>
      </c>
      <c r="BG964" s="25" t="n">
        <v>11</v>
      </c>
    </row>
    <row r="965" customFormat="false" ht="15" hidden="false" customHeight="false" outlineLevel="0" collapsed="false">
      <c r="A965" s="15" t="s">
        <v>3513</v>
      </c>
      <c r="B965" s="15" t="s">
        <v>3513</v>
      </c>
      <c r="C965" s="16" t="s">
        <v>66</v>
      </c>
      <c r="D965" s="17" t="n">
        <v>3</v>
      </c>
      <c r="E965" s="16" t="s">
        <v>67</v>
      </c>
      <c r="F965" s="18" t="n">
        <v>32</v>
      </c>
      <c r="G965" s="16"/>
      <c r="H965" s="19"/>
      <c r="I965" s="7"/>
      <c r="J965" s="7"/>
      <c r="K965" s="8" t="s">
        <v>68</v>
      </c>
      <c r="L965" s="20" t="n">
        <v>965</v>
      </c>
      <c r="M965" s="20"/>
      <c r="N965" s="10"/>
      <c r="O965" s="27" t="s">
        <v>21</v>
      </c>
      <c r="P965" s="28" t="n">
        <v>42712.1167592593</v>
      </c>
      <c r="Q965" s="27" t="s">
        <v>3514</v>
      </c>
      <c r="R965" s="27"/>
      <c r="S965" s="27"/>
      <c r="T965" s="27"/>
      <c r="U965" s="28" t="n">
        <v>42712.1167592593</v>
      </c>
      <c r="V965" s="23" t="s">
        <v>3515</v>
      </c>
      <c r="W965" s="27"/>
      <c r="X965" s="27"/>
      <c r="Y965" s="27" t="s">
        <v>3516</v>
      </c>
      <c r="Z965" s="27"/>
      <c r="AA965" s="29" t="inlineStr">
        <f aca="false">FALSE()</f>
        <is>
          <t/>
        </is>
      </c>
      <c r="AB965" s="29" t="n">
        <v>2</v>
      </c>
      <c r="AC965" s="29"/>
      <c r="AD965" s="29" t="inlineStr">
        <f aca="false">FALSE()</f>
        <is>
          <t/>
        </is>
      </c>
      <c r="AE965" s="29" t="s">
        <v>75</v>
      </c>
      <c r="AF965" s="29"/>
      <c r="AG965" s="29"/>
      <c r="AH965" s="29" t="inlineStr">
        <f aca="false">FALSE()</f>
        <is>
          <t/>
        </is>
      </c>
      <c r="AI965" s="29" t="n">
        <v>0</v>
      </c>
      <c r="AJ965" s="29"/>
      <c r="AK965" s="29" t="s">
        <v>84</v>
      </c>
      <c r="AL965" s="29" t="inlineStr">
        <f aca="false">FALSE()</f>
        <is>
          <t/>
        </is>
      </c>
      <c r="AM965" s="29" t="s">
        <v>3516</v>
      </c>
      <c r="AN965" s="29"/>
      <c r="AO965" s="29"/>
      <c r="AP965" s="29"/>
      <c r="AQ965" s="29"/>
      <c r="AR965" s="29"/>
      <c r="AS965" s="29"/>
      <c r="AT965" s="29"/>
      <c r="AU965" s="29"/>
      <c r="AV965" s="0" t="n">
        <v>1</v>
      </c>
      <c r="AW965" s="24" t="e">
        <f aca="false">REPLACE(INDEX(GroupVertices[group], MATCH(Edges[[#this row],[vertex 1]],GroupVertices[vertex],0)),1,1,"")</f>
        <v>#VALUE!</v>
      </c>
      <c r="AX965" s="24" t="e">
        <f aca="false">REPLACE(INDEX(GroupVertices[group], MATCH(Edges[[#this row],[vertex 2]],GroupVertices[vertex],0)),1,1,"")</f>
        <v>#VALUE!</v>
      </c>
      <c r="AY965" s="25" t="n">
        <v>1</v>
      </c>
      <c r="AZ965" s="26" t="n">
        <v>4.34782608695652</v>
      </c>
      <c r="BA965" s="25" t="n">
        <v>0</v>
      </c>
      <c r="BB965" s="26" t="n">
        <v>0</v>
      </c>
      <c r="BC965" s="25" t="n">
        <v>0</v>
      </c>
      <c r="BD965" s="26" t="n">
        <v>0</v>
      </c>
      <c r="BE965" s="25" t="n">
        <v>22</v>
      </c>
      <c r="BF965" s="26" t="n">
        <v>95.6521739130435</v>
      </c>
      <c r="BG965" s="25" t="n">
        <v>23</v>
      </c>
    </row>
    <row r="966" customFormat="false" ht="15" hidden="false" customHeight="false" outlineLevel="0" collapsed="false">
      <c r="A966" s="15" t="s">
        <v>3517</v>
      </c>
      <c r="B966" s="15" t="s">
        <v>3517</v>
      </c>
      <c r="C966" s="16" t="s">
        <v>3518</v>
      </c>
      <c r="D966" s="17" t="n">
        <v>8.6</v>
      </c>
      <c r="E966" s="16" t="s">
        <v>243</v>
      </c>
      <c r="F966" s="18" t="n">
        <v>26.5263157894737</v>
      </c>
      <c r="G966" s="16"/>
      <c r="H966" s="19"/>
      <c r="I966" s="7"/>
      <c r="J966" s="7"/>
      <c r="K966" s="8" t="s">
        <v>68</v>
      </c>
      <c r="L966" s="20" t="n">
        <v>966</v>
      </c>
      <c r="M966" s="20"/>
      <c r="N966" s="10"/>
      <c r="O966" s="27" t="s">
        <v>21</v>
      </c>
      <c r="P966" s="28" t="n">
        <v>42703.0696180556</v>
      </c>
      <c r="Q966" s="27" t="s">
        <v>3519</v>
      </c>
      <c r="R966" s="23" t="s">
        <v>3520</v>
      </c>
      <c r="S966" s="27" t="s">
        <v>88</v>
      </c>
      <c r="T966" s="27"/>
      <c r="U966" s="28" t="n">
        <v>42703.0696180556</v>
      </c>
      <c r="V966" s="23" t="s">
        <v>3521</v>
      </c>
      <c r="W966" s="27" t="n">
        <v>2.45693221</v>
      </c>
      <c r="X966" s="27" t="n">
        <v>102.17204686</v>
      </c>
      <c r="Y966" s="27" t="s">
        <v>3522</v>
      </c>
      <c r="Z966" s="27"/>
      <c r="AA966" s="29" t="inlineStr">
        <f aca="false">FALSE()</f>
        <is>
          <t/>
        </is>
      </c>
      <c r="AB966" s="29" t="n">
        <v>0</v>
      </c>
      <c r="AC966" s="29"/>
      <c r="AD966" s="29" t="inlineStr">
        <f aca="false">FALSE()</f>
        <is>
          <t/>
        </is>
      </c>
      <c r="AE966" s="29" t="s">
        <v>75</v>
      </c>
      <c r="AF966" s="29"/>
      <c r="AG966" s="29"/>
      <c r="AH966" s="29" t="inlineStr">
        <f aca="false">FALSE()</f>
        <is>
          <t/>
        </is>
      </c>
      <c r="AI966" s="29" t="n">
        <v>0</v>
      </c>
      <c r="AJ966" s="29"/>
      <c r="AK966" s="29" t="s">
        <v>91</v>
      </c>
      <c r="AL966" s="29" t="inlineStr">
        <f aca="false">FALSE()</f>
        <is>
          <t/>
        </is>
      </c>
      <c r="AM966" s="29" t="s">
        <v>3522</v>
      </c>
      <c r="AN966" s="30" t="s">
        <v>97</v>
      </c>
      <c r="AO966" s="29" t="s">
        <v>98</v>
      </c>
      <c r="AP966" s="29" t="s">
        <v>99</v>
      </c>
      <c r="AQ966" s="29" t="s">
        <v>100</v>
      </c>
      <c r="AR966" s="29" t="s">
        <v>101</v>
      </c>
      <c r="AS966" s="29" t="s">
        <v>102</v>
      </c>
      <c r="AT966" s="29" t="s">
        <v>103</v>
      </c>
      <c r="AU966" s="23" t="s">
        <v>104</v>
      </c>
      <c r="AV966" s="0" t="n">
        <v>5</v>
      </c>
      <c r="AW966" s="24" t="e">
        <f aca="false">REPLACE(INDEX(GroupVertices[group], MATCH(Edges[[#this row],[vertex 1]],GroupVertices[vertex],0)),1,1,"")</f>
        <v>#VALUE!</v>
      </c>
      <c r="AX966" s="24" t="e">
        <f aca="false">REPLACE(INDEX(GroupVertices[group], MATCH(Edges[[#this row],[vertex 2]],GroupVertices[vertex],0)),1,1,"")</f>
        <v>#VALUE!</v>
      </c>
      <c r="AY966" s="25" t="n">
        <v>0</v>
      </c>
      <c r="AZ966" s="26" t="n">
        <v>0</v>
      </c>
      <c r="BA966" s="25" t="n">
        <v>0</v>
      </c>
      <c r="BB966" s="26" t="n">
        <v>0</v>
      </c>
      <c r="BC966" s="25" t="n">
        <v>0</v>
      </c>
      <c r="BD966" s="26" t="n">
        <v>0</v>
      </c>
      <c r="BE966" s="25" t="n">
        <v>13</v>
      </c>
      <c r="BF966" s="26" t="n">
        <v>100</v>
      </c>
      <c r="BG966" s="25" t="n">
        <v>13</v>
      </c>
    </row>
    <row r="967" customFormat="false" ht="15" hidden="false" customHeight="false" outlineLevel="0" collapsed="false">
      <c r="A967" s="15" t="s">
        <v>3517</v>
      </c>
      <c r="B967" s="15" t="s">
        <v>3517</v>
      </c>
      <c r="C967" s="16" t="s">
        <v>3518</v>
      </c>
      <c r="D967" s="17" t="n">
        <v>8.6</v>
      </c>
      <c r="E967" s="16" t="s">
        <v>243</v>
      </c>
      <c r="F967" s="18" t="n">
        <v>26.5263157894737</v>
      </c>
      <c r="G967" s="16"/>
      <c r="H967" s="19"/>
      <c r="I967" s="7"/>
      <c r="J967" s="7"/>
      <c r="K967" s="8" t="s">
        <v>68</v>
      </c>
      <c r="L967" s="20" t="n">
        <v>967</v>
      </c>
      <c r="M967" s="20"/>
      <c r="N967" s="10"/>
      <c r="O967" s="27" t="s">
        <v>21</v>
      </c>
      <c r="P967" s="28" t="n">
        <v>42705.0680324074</v>
      </c>
      <c r="Q967" s="27" t="s">
        <v>3523</v>
      </c>
      <c r="R967" s="23" t="s">
        <v>3524</v>
      </c>
      <c r="S967" s="27" t="s">
        <v>88</v>
      </c>
      <c r="T967" s="27"/>
      <c r="U967" s="28" t="n">
        <v>42705.0680324074</v>
      </c>
      <c r="V967" s="23" t="s">
        <v>3525</v>
      </c>
      <c r="W967" s="27" t="n">
        <v>2.45693221</v>
      </c>
      <c r="X967" s="27" t="n">
        <v>102.17204686</v>
      </c>
      <c r="Y967" s="27" t="s">
        <v>3526</v>
      </c>
      <c r="Z967" s="27"/>
      <c r="AA967" s="29" t="inlineStr">
        <f aca="false">FALSE()</f>
        <is>
          <t/>
        </is>
      </c>
      <c r="AB967" s="29" t="n">
        <v>0</v>
      </c>
      <c r="AC967" s="29"/>
      <c r="AD967" s="29" t="inlineStr">
        <f aca="false">FALSE()</f>
        <is>
          <t/>
        </is>
      </c>
      <c r="AE967" s="29" t="s">
        <v>75</v>
      </c>
      <c r="AF967" s="29"/>
      <c r="AG967" s="29"/>
      <c r="AH967" s="29" t="inlineStr">
        <f aca="false">FALSE()</f>
        <is>
          <t/>
        </is>
      </c>
      <c r="AI967" s="29" t="n">
        <v>0</v>
      </c>
      <c r="AJ967" s="29"/>
      <c r="AK967" s="29" t="s">
        <v>91</v>
      </c>
      <c r="AL967" s="29" t="inlineStr">
        <f aca="false">FALSE()</f>
        <is>
          <t/>
        </is>
      </c>
      <c r="AM967" s="29" t="s">
        <v>3526</v>
      </c>
      <c r="AN967" s="30" t="s">
        <v>97</v>
      </c>
      <c r="AO967" s="29" t="s">
        <v>98</v>
      </c>
      <c r="AP967" s="29" t="s">
        <v>99</v>
      </c>
      <c r="AQ967" s="29" t="s">
        <v>100</v>
      </c>
      <c r="AR967" s="29" t="s">
        <v>101</v>
      </c>
      <c r="AS967" s="29" t="s">
        <v>102</v>
      </c>
      <c r="AT967" s="29" t="s">
        <v>103</v>
      </c>
      <c r="AU967" s="23" t="s">
        <v>104</v>
      </c>
      <c r="AV967" s="0" t="n">
        <v>5</v>
      </c>
      <c r="AW967" s="24" t="e">
        <f aca="false">REPLACE(INDEX(GroupVertices[group], MATCH(Edges[[#this row],[vertex 1]],GroupVertices[vertex],0)),1,1,"")</f>
        <v>#VALUE!</v>
      </c>
      <c r="AX967" s="24" t="e">
        <f aca="false">REPLACE(INDEX(GroupVertices[group], MATCH(Edges[[#this row],[vertex 2]],GroupVertices[vertex],0)),1,1,"")</f>
        <v>#VALUE!</v>
      </c>
      <c r="AY967" s="25" t="n">
        <v>0</v>
      </c>
      <c r="AZ967" s="26" t="n">
        <v>0</v>
      </c>
      <c r="BA967" s="25" t="n">
        <v>0</v>
      </c>
      <c r="BB967" s="26" t="n">
        <v>0</v>
      </c>
      <c r="BC967" s="25" t="n">
        <v>0</v>
      </c>
      <c r="BD967" s="26" t="n">
        <v>0</v>
      </c>
      <c r="BE967" s="25" t="n">
        <v>13</v>
      </c>
      <c r="BF967" s="26" t="n">
        <v>100</v>
      </c>
      <c r="BG967" s="25" t="n">
        <v>13</v>
      </c>
    </row>
    <row r="968" customFormat="false" ht="15" hidden="false" customHeight="false" outlineLevel="0" collapsed="false">
      <c r="A968" s="15" t="s">
        <v>3517</v>
      </c>
      <c r="B968" s="15" t="s">
        <v>3517</v>
      </c>
      <c r="C968" s="16" t="s">
        <v>3518</v>
      </c>
      <c r="D968" s="17" t="n">
        <v>8.6</v>
      </c>
      <c r="E968" s="16" t="s">
        <v>243</v>
      </c>
      <c r="F968" s="18" t="n">
        <v>26.5263157894737</v>
      </c>
      <c r="G968" s="16"/>
      <c r="H968" s="19"/>
      <c r="I968" s="7"/>
      <c r="J968" s="7"/>
      <c r="K968" s="8" t="s">
        <v>68</v>
      </c>
      <c r="L968" s="20" t="n">
        <v>968</v>
      </c>
      <c r="M968" s="20"/>
      <c r="N968" s="10"/>
      <c r="O968" s="27" t="s">
        <v>21</v>
      </c>
      <c r="P968" s="28" t="n">
        <v>42706.0803935185</v>
      </c>
      <c r="Q968" s="27" t="s">
        <v>3527</v>
      </c>
      <c r="R968" s="23" t="s">
        <v>3528</v>
      </c>
      <c r="S968" s="27" t="s">
        <v>88</v>
      </c>
      <c r="T968" s="27"/>
      <c r="U968" s="28" t="n">
        <v>42706.0803935185</v>
      </c>
      <c r="V968" s="23" t="s">
        <v>3529</v>
      </c>
      <c r="W968" s="27" t="n">
        <v>2.45693221</v>
      </c>
      <c r="X968" s="27" t="n">
        <v>102.17204686</v>
      </c>
      <c r="Y968" s="27" t="s">
        <v>3530</v>
      </c>
      <c r="Z968" s="27"/>
      <c r="AA968" s="29" t="inlineStr">
        <f aca="false">FALSE()</f>
        <is>
          <t/>
        </is>
      </c>
      <c r="AB968" s="29" t="n">
        <v>0</v>
      </c>
      <c r="AC968" s="29"/>
      <c r="AD968" s="29" t="inlineStr">
        <f aca="false">FALSE()</f>
        <is>
          <t/>
        </is>
      </c>
      <c r="AE968" s="29" t="s">
        <v>75</v>
      </c>
      <c r="AF968" s="29"/>
      <c r="AG968" s="29"/>
      <c r="AH968" s="29" t="inlineStr">
        <f aca="false">FALSE()</f>
        <is>
          <t/>
        </is>
      </c>
      <c r="AI968" s="29" t="n">
        <v>0</v>
      </c>
      <c r="AJ968" s="29"/>
      <c r="AK968" s="29" t="s">
        <v>91</v>
      </c>
      <c r="AL968" s="29" t="inlineStr">
        <f aca="false">FALSE()</f>
        <is>
          <t/>
        </is>
      </c>
      <c r="AM968" s="29" t="s">
        <v>3530</v>
      </c>
      <c r="AN968" s="30" t="s">
        <v>97</v>
      </c>
      <c r="AO968" s="29" t="s">
        <v>98</v>
      </c>
      <c r="AP968" s="29" t="s">
        <v>99</v>
      </c>
      <c r="AQ968" s="29" t="s">
        <v>100</v>
      </c>
      <c r="AR968" s="29" t="s">
        <v>101</v>
      </c>
      <c r="AS968" s="29" t="s">
        <v>102</v>
      </c>
      <c r="AT968" s="29" t="s">
        <v>103</v>
      </c>
      <c r="AU968" s="23" t="s">
        <v>104</v>
      </c>
      <c r="AV968" s="0" t="n">
        <v>5</v>
      </c>
      <c r="AW968" s="24" t="e">
        <f aca="false">REPLACE(INDEX(GroupVertices[group], MATCH(Edges[[#this row],[vertex 1]],GroupVertices[vertex],0)),1,1,"")</f>
        <v>#VALUE!</v>
      </c>
      <c r="AX968" s="24" t="e">
        <f aca="false">REPLACE(INDEX(GroupVertices[group], MATCH(Edges[[#this row],[vertex 2]],GroupVertices[vertex],0)),1,1,"")</f>
        <v>#VALUE!</v>
      </c>
      <c r="AY968" s="25" t="n">
        <v>0</v>
      </c>
      <c r="AZ968" s="26" t="n">
        <v>0</v>
      </c>
      <c r="BA968" s="25" t="n">
        <v>0</v>
      </c>
      <c r="BB968" s="26" t="n">
        <v>0</v>
      </c>
      <c r="BC968" s="25" t="n">
        <v>0</v>
      </c>
      <c r="BD968" s="26" t="n">
        <v>0</v>
      </c>
      <c r="BE968" s="25" t="n">
        <v>13</v>
      </c>
      <c r="BF968" s="26" t="n">
        <v>100</v>
      </c>
      <c r="BG968" s="25" t="n">
        <v>13</v>
      </c>
    </row>
    <row r="969" customFormat="false" ht="15" hidden="false" customHeight="false" outlineLevel="0" collapsed="false">
      <c r="A969" s="15" t="s">
        <v>3517</v>
      </c>
      <c r="B969" s="15" t="s">
        <v>3517</v>
      </c>
      <c r="C969" s="16" t="s">
        <v>3518</v>
      </c>
      <c r="D969" s="17" t="n">
        <v>8.6</v>
      </c>
      <c r="E969" s="16" t="s">
        <v>243</v>
      </c>
      <c r="F969" s="18" t="n">
        <v>26.5263157894737</v>
      </c>
      <c r="G969" s="16"/>
      <c r="H969" s="19"/>
      <c r="I969" s="7"/>
      <c r="J969" s="7"/>
      <c r="K969" s="8" t="s">
        <v>68</v>
      </c>
      <c r="L969" s="20" t="n">
        <v>969</v>
      </c>
      <c r="M969" s="20"/>
      <c r="N969" s="10"/>
      <c r="O969" s="27" t="s">
        <v>21</v>
      </c>
      <c r="P969" s="28" t="n">
        <v>42710.0738773148</v>
      </c>
      <c r="Q969" s="27" t="s">
        <v>3531</v>
      </c>
      <c r="R969" s="23" t="s">
        <v>3532</v>
      </c>
      <c r="S969" s="27" t="s">
        <v>88</v>
      </c>
      <c r="T969" s="27"/>
      <c r="U969" s="28" t="n">
        <v>42710.0738773148</v>
      </c>
      <c r="V969" s="23" t="s">
        <v>3533</v>
      </c>
      <c r="W969" s="27" t="n">
        <v>2.45693221</v>
      </c>
      <c r="X969" s="27" t="n">
        <v>102.17204686</v>
      </c>
      <c r="Y969" s="27" t="s">
        <v>3534</v>
      </c>
      <c r="Z969" s="27"/>
      <c r="AA969" s="29" t="inlineStr">
        <f aca="false">FALSE()</f>
        <is>
          <t/>
        </is>
      </c>
      <c r="AB969" s="29" t="n">
        <v>0</v>
      </c>
      <c r="AC969" s="29"/>
      <c r="AD969" s="29" t="inlineStr">
        <f aca="false">FALSE()</f>
        <is>
          <t/>
        </is>
      </c>
      <c r="AE969" s="29" t="s">
        <v>75</v>
      </c>
      <c r="AF969" s="29"/>
      <c r="AG969" s="29"/>
      <c r="AH969" s="29" t="inlineStr">
        <f aca="false">FALSE()</f>
        <is>
          <t/>
        </is>
      </c>
      <c r="AI969" s="29" t="n">
        <v>0</v>
      </c>
      <c r="AJ969" s="29"/>
      <c r="AK969" s="29" t="s">
        <v>91</v>
      </c>
      <c r="AL969" s="29" t="inlineStr">
        <f aca="false">FALSE()</f>
        <is>
          <t/>
        </is>
      </c>
      <c r="AM969" s="29" t="s">
        <v>3534</v>
      </c>
      <c r="AN969" s="30" t="s">
        <v>97</v>
      </c>
      <c r="AO969" s="29" t="s">
        <v>98</v>
      </c>
      <c r="AP969" s="29" t="s">
        <v>99</v>
      </c>
      <c r="AQ969" s="29" t="s">
        <v>100</v>
      </c>
      <c r="AR969" s="29" t="s">
        <v>101</v>
      </c>
      <c r="AS969" s="29" t="s">
        <v>102</v>
      </c>
      <c r="AT969" s="29" t="s">
        <v>103</v>
      </c>
      <c r="AU969" s="23" t="s">
        <v>104</v>
      </c>
      <c r="AV969" s="0" t="n">
        <v>5</v>
      </c>
      <c r="AW969" s="24" t="e">
        <f aca="false">REPLACE(INDEX(GroupVertices[group], MATCH(Edges[[#this row],[vertex 1]],GroupVertices[vertex],0)),1,1,"")</f>
        <v>#VALUE!</v>
      </c>
      <c r="AX969" s="24" t="e">
        <f aca="false">REPLACE(INDEX(GroupVertices[group], MATCH(Edges[[#this row],[vertex 2]],GroupVertices[vertex],0)),1,1,"")</f>
        <v>#VALUE!</v>
      </c>
      <c r="AY969" s="25" t="n">
        <v>0</v>
      </c>
      <c r="AZ969" s="26" t="n">
        <v>0</v>
      </c>
      <c r="BA969" s="25" t="n">
        <v>0</v>
      </c>
      <c r="BB969" s="26" t="n">
        <v>0</v>
      </c>
      <c r="BC969" s="25" t="n">
        <v>0</v>
      </c>
      <c r="BD969" s="26" t="n">
        <v>0</v>
      </c>
      <c r="BE969" s="25" t="n">
        <v>13</v>
      </c>
      <c r="BF969" s="26" t="n">
        <v>100</v>
      </c>
      <c r="BG969" s="25" t="n">
        <v>13</v>
      </c>
    </row>
    <row r="970" customFormat="false" ht="15" hidden="false" customHeight="false" outlineLevel="0" collapsed="false">
      <c r="A970" s="15" t="s">
        <v>3517</v>
      </c>
      <c r="B970" s="15" t="s">
        <v>3517</v>
      </c>
      <c r="C970" s="16" t="s">
        <v>3518</v>
      </c>
      <c r="D970" s="17" t="n">
        <v>8.6</v>
      </c>
      <c r="E970" s="16" t="s">
        <v>243</v>
      </c>
      <c r="F970" s="18" t="n">
        <v>26.5263157894737</v>
      </c>
      <c r="G970" s="16"/>
      <c r="H970" s="19"/>
      <c r="I970" s="7"/>
      <c r="J970" s="7"/>
      <c r="K970" s="8" t="s">
        <v>68</v>
      </c>
      <c r="L970" s="20" t="n">
        <v>970</v>
      </c>
      <c r="M970" s="20"/>
      <c r="N970" s="10"/>
      <c r="O970" s="27" t="s">
        <v>21</v>
      </c>
      <c r="P970" s="28" t="n">
        <v>42712.154375</v>
      </c>
      <c r="Q970" s="27" t="s">
        <v>3535</v>
      </c>
      <c r="R970" s="23" t="s">
        <v>3536</v>
      </c>
      <c r="S970" s="27" t="s">
        <v>88</v>
      </c>
      <c r="T970" s="27"/>
      <c r="U970" s="28" t="n">
        <v>42712.154375</v>
      </c>
      <c r="V970" s="23" t="s">
        <v>3537</v>
      </c>
      <c r="W970" s="27" t="n">
        <v>2.45693221</v>
      </c>
      <c r="X970" s="27" t="n">
        <v>102.17204686</v>
      </c>
      <c r="Y970" s="27" t="s">
        <v>3538</v>
      </c>
      <c r="Z970" s="27"/>
      <c r="AA970" s="29" t="inlineStr">
        <f aca="false">FALSE()</f>
        <is>
          <t/>
        </is>
      </c>
      <c r="AB970" s="29" t="n">
        <v>0</v>
      </c>
      <c r="AC970" s="29"/>
      <c r="AD970" s="29" t="inlineStr">
        <f aca="false">FALSE()</f>
        <is>
          <t/>
        </is>
      </c>
      <c r="AE970" s="29" t="s">
        <v>75</v>
      </c>
      <c r="AF970" s="29"/>
      <c r="AG970" s="29"/>
      <c r="AH970" s="29" t="inlineStr">
        <f aca="false">FALSE()</f>
        <is>
          <t/>
        </is>
      </c>
      <c r="AI970" s="29" t="n">
        <v>0</v>
      </c>
      <c r="AJ970" s="29"/>
      <c r="AK970" s="29" t="s">
        <v>91</v>
      </c>
      <c r="AL970" s="29" t="inlineStr">
        <f aca="false">FALSE()</f>
        <is>
          <t/>
        </is>
      </c>
      <c r="AM970" s="29" t="s">
        <v>3538</v>
      </c>
      <c r="AN970" s="30" t="s">
        <v>97</v>
      </c>
      <c r="AO970" s="29" t="s">
        <v>98</v>
      </c>
      <c r="AP970" s="29" t="s">
        <v>99</v>
      </c>
      <c r="AQ970" s="29" t="s">
        <v>100</v>
      </c>
      <c r="AR970" s="29" t="s">
        <v>101</v>
      </c>
      <c r="AS970" s="29" t="s">
        <v>102</v>
      </c>
      <c r="AT970" s="29" t="s">
        <v>103</v>
      </c>
      <c r="AU970" s="23" t="s">
        <v>104</v>
      </c>
      <c r="AV970" s="0" t="n">
        <v>5</v>
      </c>
      <c r="AW970" s="24" t="e">
        <f aca="false">REPLACE(INDEX(GroupVertices[group], MATCH(Edges[[#this row],[vertex 1]],GroupVertices[vertex],0)),1,1,"")</f>
        <v>#VALUE!</v>
      </c>
      <c r="AX970" s="24" t="e">
        <f aca="false">REPLACE(INDEX(GroupVertices[group], MATCH(Edges[[#this row],[vertex 2]],GroupVertices[vertex],0)),1,1,"")</f>
        <v>#VALUE!</v>
      </c>
      <c r="AY970" s="25" t="n">
        <v>0</v>
      </c>
      <c r="AZ970" s="26" t="n">
        <v>0</v>
      </c>
      <c r="BA970" s="25" t="n">
        <v>0</v>
      </c>
      <c r="BB970" s="26" t="n">
        <v>0</v>
      </c>
      <c r="BC970" s="25" t="n">
        <v>0</v>
      </c>
      <c r="BD970" s="26" t="n">
        <v>0</v>
      </c>
      <c r="BE970" s="25" t="n">
        <v>13</v>
      </c>
      <c r="BF970" s="26" t="n">
        <v>100</v>
      </c>
      <c r="BG970" s="25" t="n">
        <v>13</v>
      </c>
    </row>
    <row r="971" customFormat="false" ht="15" hidden="false" customHeight="false" outlineLevel="0" collapsed="false">
      <c r="A971" s="15" t="s">
        <v>3539</v>
      </c>
      <c r="B971" s="15" t="s">
        <v>3539</v>
      </c>
      <c r="C971" s="16" t="s">
        <v>269</v>
      </c>
      <c r="D971" s="17" t="n">
        <v>7.2</v>
      </c>
      <c r="E971" s="16" t="s">
        <v>243</v>
      </c>
      <c r="F971" s="18" t="n">
        <v>27.8947368421053</v>
      </c>
      <c r="G971" s="16"/>
      <c r="H971" s="19"/>
      <c r="I971" s="7"/>
      <c r="J971" s="7"/>
      <c r="K971" s="8" t="s">
        <v>68</v>
      </c>
      <c r="L971" s="20" t="n">
        <v>971</v>
      </c>
      <c r="M971" s="20"/>
      <c r="N971" s="10"/>
      <c r="O971" s="27" t="s">
        <v>21</v>
      </c>
      <c r="P971" s="28" t="n">
        <v>42702.6541203704</v>
      </c>
      <c r="Q971" s="27" t="s">
        <v>3540</v>
      </c>
      <c r="R971" s="23" t="s">
        <v>3541</v>
      </c>
      <c r="S971" s="27" t="s">
        <v>88</v>
      </c>
      <c r="T971" s="27"/>
      <c r="U971" s="28" t="n">
        <v>42702.6541203704</v>
      </c>
      <c r="V971" s="23" t="s">
        <v>3542</v>
      </c>
      <c r="W971" s="27" t="n">
        <v>2.45693221</v>
      </c>
      <c r="X971" s="27" t="n">
        <v>102.17204686</v>
      </c>
      <c r="Y971" s="27" t="s">
        <v>3543</v>
      </c>
      <c r="Z971" s="27"/>
      <c r="AA971" s="29" t="inlineStr">
        <f aca="false">FALSE()</f>
        <is>
          <t/>
        </is>
      </c>
      <c r="AB971" s="29" t="n">
        <v>0</v>
      </c>
      <c r="AC971" s="29"/>
      <c r="AD971" s="29" t="inlineStr">
        <f aca="false">FALSE()</f>
        <is>
          <t/>
        </is>
      </c>
      <c r="AE971" s="29" t="s">
        <v>75</v>
      </c>
      <c r="AF971" s="29"/>
      <c r="AG971" s="29"/>
      <c r="AH971" s="29" t="inlineStr">
        <f aca="false">FALSE()</f>
        <is>
          <t/>
        </is>
      </c>
      <c r="AI971" s="29" t="n">
        <v>0</v>
      </c>
      <c r="AJ971" s="29"/>
      <c r="AK971" s="29" t="s">
        <v>91</v>
      </c>
      <c r="AL971" s="29" t="inlineStr">
        <f aca="false">FALSE()</f>
        <is>
          <t/>
        </is>
      </c>
      <c r="AM971" s="29" t="s">
        <v>3543</v>
      </c>
      <c r="AN971" s="30" t="s">
        <v>97</v>
      </c>
      <c r="AO971" s="29" t="s">
        <v>98</v>
      </c>
      <c r="AP971" s="29" t="s">
        <v>99</v>
      </c>
      <c r="AQ971" s="29" t="s">
        <v>100</v>
      </c>
      <c r="AR971" s="29" t="s">
        <v>101</v>
      </c>
      <c r="AS971" s="29" t="s">
        <v>102</v>
      </c>
      <c r="AT971" s="29" t="s">
        <v>103</v>
      </c>
      <c r="AU971" s="23" t="s">
        <v>104</v>
      </c>
      <c r="AV971" s="0" t="n">
        <v>4</v>
      </c>
      <c r="AW971" s="24" t="e">
        <f aca="false">REPLACE(INDEX(GroupVertices[group], MATCH(Edges[[#this row],[vertex 1]],GroupVertices[vertex],0)),1,1,"")</f>
        <v>#VALUE!</v>
      </c>
      <c r="AX971" s="24" t="e">
        <f aca="false">REPLACE(INDEX(GroupVertices[group], MATCH(Edges[[#this row],[vertex 2]],GroupVertices[vertex],0)),1,1,"")</f>
        <v>#VALUE!</v>
      </c>
      <c r="AY971" s="25" t="n">
        <v>0</v>
      </c>
      <c r="AZ971" s="26" t="n">
        <v>0</v>
      </c>
      <c r="BA971" s="25" t="n">
        <v>0</v>
      </c>
      <c r="BB971" s="26" t="n">
        <v>0</v>
      </c>
      <c r="BC971" s="25" t="n">
        <v>0</v>
      </c>
      <c r="BD971" s="26" t="n">
        <v>0</v>
      </c>
      <c r="BE971" s="25" t="n">
        <v>13</v>
      </c>
      <c r="BF971" s="26" t="n">
        <v>100</v>
      </c>
      <c r="BG971" s="25" t="n">
        <v>13</v>
      </c>
    </row>
    <row r="972" customFormat="false" ht="15" hidden="false" customHeight="false" outlineLevel="0" collapsed="false">
      <c r="A972" s="15" t="s">
        <v>3539</v>
      </c>
      <c r="B972" s="15" t="s">
        <v>3539</v>
      </c>
      <c r="C972" s="16" t="s">
        <v>269</v>
      </c>
      <c r="D972" s="17" t="n">
        <v>7.2</v>
      </c>
      <c r="E972" s="16" t="s">
        <v>243</v>
      </c>
      <c r="F972" s="18" t="n">
        <v>27.8947368421053</v>
      </c>
      <c r="G972" s="16"/>
      <c r="H972" s="19"/>
      <c r="I972" s="7"/>
      <c r="J972" s="7"/>
      <c r="K972" s="8" t="s">
        <v>68</v>
      </c>
      <c r="L972" s="20" t="n">
        <v>972</v>
      </c>
      <c r="M972" s="20"/>
      <c r="N972" s="10"/>
      <c r="O972" s="27" t="s">
        <v>21</v>
      </c>
      <c r="P972" s="28" t="n">
        <v>42704.1847222222</v>
      </c>
      <c r="Q972" s="27" t="s">
        <v>3544</v>
      </c>
      <c r="R972" s="23" t="s">
        <v>3545</v>
      </c>
      <c r="S972" s="27" t="s">
        <v>88</v>
      </c>
      <c r="T972" s="27"/>
      <c r="U972" s="28" t="n">
        <v>42704.1847222222</v>
      </c>
      <c r="V972" s="23" t="s">
        <v>3546</v>
      </c>
      <c r="W972" s="27" t="n">
        <v>2.45693221</v>
      </c>
      <c r="X972" s="27" t="n">
        <v>102.17204686</v>
      </c>
      <c r="Y972" s="27" t="s">
        <v>3547</v>
      </c>
      <c r="Z972" s="27"/>
      <c r="AA972" s="29" t="inlineStr">
        <f aca="false">FALSE()</f>
        <is>
          <t/>
        </is>
      </c>
      <c r="AB972" s="29" t="n">
        <v>0</v>
      </c>
      <c r="AC972" s="29"/>
      <c r="AD972" s="29" t="inlineStr">
        <f aca="false">FALSE()</f>
        <is>
          <t/>
        </is>
      </c>
      <c r="AE972" s="29" t="s">
        <v>75</v>
      </c>
      <c r="AF972" s="29"/>
      <c r="AG972" s="29"/>
      <c r="AH972" s="29" t="inlineStr">
        <f aca="false">FALSE()</f>
        <is>
          <t/>
        </is>
      </c>
      <c r="AI972" s="29" t="n">
        <v>0</v>
      </c>
      <c r="AJ972" s="29"/>
      <c r="AK972" s="29" t="s">
        <v>91</v>
      </c>
      <c r="AL972" s="29" t="inlineStr">
        <f aca="false">FALSE()</f>
        <is>
          <t/>
        </is>
      </c>
      <c r="AM972" s="29" t="s">
        <v>3547</v>
      </c>
      <c r="AN972" s="30" t="s">
        <v>97</v>
      </c>
      <c r="AO972" s="29" t="s">
        <v>98</v>
      </c>
      <c r="AP972" s="29" t="s">
        <v>99</v>
      </c>
      <c r="AQ972" s="29" t="s">
        <v>100</v>
      </c>
      <c r="AR972" s="29" t="s">
        <v>101</v>
      </c>
      <c r="AS972" s="29" t="s">
        <v>102</v>
      </c>
      <c r="AT972" s="29" t="s">
        <v>103</v>
      </c>
      <c r="AU972" s="23" t="s">
        <v>104</v>
      </c>
      <c r="AV972" s="0" t="n">
        <v>4</v>
      </c>
      <c r="AW972" s="24" t="e">
        <f aca="false">REPLACE(INDEX(GroupVertices[group], MATCH(Edges[[#this row],[vertex 1]],GroupVertices[vertex],0)),1,1,"")</f>
        <v>#VALUE!</v>
      </c>
      <c r="AX972" s="24" t="e">
        <f aca="false">REPLACE(INDEX(GroupVertices[group], MATCH(Edges[[#this row],[vertex 2]],GroupVertices[vertex],0)),1,1,"")</f>
        <v>#VALUE!</v>
      </c>
      <c r="AY972" s="25" t="n">
        <v>0</v>
      </c>
      <c r="AZ972" s="26" t="n">
        <v>0</v>
      </c>
      <c r="BA972" s="25" t="n">
        <v>0</v>
      </c>
      <c r="BB972" s="26" t="n">
        <v>0</v>
      </c>
      <c r="BC972" s="25" t="n">
        <v>0</v>
      </c>
      <c r="BD972" s="26" t="n">
        <v>0</v>
      </c>
      <c r="BE972" s="25" t="n">
        <v>13</v>
      </c>
      <c r="BF972" s="26" t="n">
        <v>100</v>
      </c>
      <c r="BG972" s="25" t="n">
        <v>13</v>
      </c>
    </row>
    <row r="973" customFormat="false" ht="15" hidden="false" customHeight="false" outlineLevel="0" collapsed="false">
      <c r="A973" s="15" t="s">
        <v>3539</v>
      </c>
      <c r="B973" s="15" t="s">
        <v>3539</v>
      </c>
      <c r="C973" s="16" t="s">
        <v>269</v>
      </c>
      <c r="D973" s="17" t="n">
        <v>7.2</v>
      </c>
      <c r="E973" s="16" t="s">
        <v>243</v>
      </c>
      <c r="F973" s="18" t="n">
        <v>27.8947368421053</v>
      </c>
      <c r="G973" s="16"/>
      <c r="H973" s="19"/>
      <c r="I973" s="7"/>
      <c r="J973" s="7"/>
      <c r="K973" s="8" t="s">
        <v>68</v>
      </c>
      <c r="L973" s="20" t="n">
        <v>973</v>
      </c>
      <c r="M973" s="20"/>
      <c r="N973" s="10"/>
      <c r="O973" s="27" t="s">
        <v>21</v>
      </c>
      <c r="P973" s="28" t="n">
        <v>42705.2219328704</v>
      </c>
      <c r="Q973" s="27" t="s">
        <v>3548</v>
      </c>
      <c r="R973" s="23" t="s">
        <v>3549</v>
      </c>
      <c r="S973" s="27" t="s">
        <v>88</v>
      </c>
      <c r="T973" s="27"/>
      <c r="U973" s="28" t="n">
        <v>42705.2219328704</v>
      </c>
      <c r="V973" s="23" t="s">
        <v>3550</v>
      </c>
      <c r="W973" s="27" t="n">
        <v>2.45693221</v>
      </c>
      <c r="X973" s="27" t="n">
        <v>102.17204686</v>
      </c>
      <c r="Y973" s="27" t="s">
        <v>3551</v>
      </c>
      <c r="Z973" s="27"/>
      <c r="AA973" s="29" t="inlineStr">
        <f aca="false">FALSE()</f>
        <is>
          <t/>
        </is>
      </c>
      <c r="AB973" s="29" t="n">
        <v>0</v>
      </c>
      <c r="AC973" s="29"/>
      <c r="AD973" s="29" t="inlineStr">
        <f aca="false">FALSE()</f>
        <is>
          <t/>
        </is>
      </c>
      <c r="AE973" s="29" t="s">
        <v>75</v>
      </c>
      <c r="AF973" s="29"/>
      <c r="AG973" s="29"/>
      <c r="AH973" s="29" t="inlineStr">
        <f aca="false">FALSE()</f>
        <is>
          <t/>
        </is>
      </c>
      <c r="AI973" s="29" t="n">
        <v>0</v>
      </c>
      <c r="AJ973" s="29"/>
      <c r="AK973" s="29" t="s">
        <v>91</v>
      </c>
      <c r="AL973" s="29" t="inlineStr">
        <f aca="false">FALSE()</f>
        <is>
          <t/>
        </is>
      </c>
      <c r="AM973" s="29" t="s">
        <v>3551</v>
      </c>
      <c r="AN973" s="30" t="s">
        <v>97</v>
      </c>
      <c r="AO973" s="29" t="s">
        <v>98</v>
      </c>
      <c r="AP973" s="29" t="s">
        <v>99</v>
      </c>
      <c r="AQ973" s="29" t="s">
        <v>100</v>
      </c>
      <c r="AR973" s="29" t="s">
        <v>101</v>
      </c>
      <c r="AS973" s="29" t="s">
        <v>102</v>
      </c>
      <c r="AT973" s="29" t="s">
        <v>103</v>
      </c>
      <c r="AU973" s="23" t="s">
        <v>104</v>
      </c>
      <c r="AV973" s="0" t="n">
        <v>4</v>
      </c>
      <c r="AW973" s="24" t="e">
        <f aca="false">REPLACE(INDEX(GroupVertices[group], MATCH(Edges[[#this row],[vertex 1]],GroupVertices[vertex],0)),1,1,"")</f>
        <v>#VALUE!</v>
      </c>
      <c r="AX973" s="24" t="e">
        <f aca="false">REPLACE(INDEX(GroupVertices[group], MATCH(Edges[[#this row],[vertex 2]],GroupVertices[vertex],0)),1,1,"")</f>
        <v>#VALUE!</v>
      </c>
      <c r="AY973" s="25" t="n">
        <v>0</v>
      </c>
      <c r="AZ973" s="26" t="n">
        <v>0</v>
      </c>
      <c r="BA973" s="25" t="n">
        <v>0</v>
      </c>
      <c r="BB973" s="26" t="n">
        <v>0</v>
      </c>
      <c r="BC973" s="25" t="n">
        <v>0</v>
      </c>
      <c r="BD973" s="26" t="n">
        <v>0</v>
      </c>
      <c r="BE973" s="25" t="n">
        <v>13</v>
      </c>
      <c r="BF973" s="26" t="n">
        <v>100</v>
      </c>
      <c r="BG973" s="25" t="n">
        <v>13</v>
      </c>
    </row>
    <row r="974" customFormat="false" ht="15" hidden="false" customHeight="false" outlineLevel="0" collapsed="false">
      <c r="A974" s="15" t="s">
        <v>3539</v>
      </c>
      <c r="B974" s="15" t="s">
        <v>3539</v>
      </c>
      <c r="C974" s="16" t="s">
        <v>269</v>
      </c>
      <c r="D974" s="17" t="n">
        <v>7.2</v>
      </c>
      <c r="E974" s="16" t="s">
        <v>243</v>
      </c>
      <c r="F974" s="18" t="n">
        <v>27.8947368421053</v>
      </c>
      <c r="G974" s="16"/>
      <c r="H974" s="19"/>
      <c r="I974" s="7"/>
      <c r="J974" s="7"/>
      <c r="K974" s="8" t="s">
        <v>68</v>
      </c>
      <c r="L974" s="20" t="n">
        <v>974</v>
      </c>
      <c r="M974" s="20"/>
      <c r="N974" s="10"/>
      <c r="O974" s="27" t="s">
        <v>21</v>
      </c>
      <c r="P974" s="28" t="n">
        <v>42712.1724074074</v>
      </c>
      <c r="Q974" s="27" t="s">
        <v>3552</v>
      </c>
      <c r="R974" s="23" t="s">
        <v>3553</v>
      </c>
      <c r="S974" s="27" t="s">
        <v>88</v>
      </c>
      <c r="T974" s="27"/>
      <c r="U974" s="28" t="n">
        <v>42712.1724074074</v>
      </c>
      <c r="V974" s="23" t="s">
        <v>3554</v>
      </c>
      <c r="W974" s="27" t="n">
        <v>2.45693221</v>
      </c>
      <c r="X974" s="27" t="n">
        <v>102.17204686</v>
      </c>
      <c r="Y974" s="27" t="s">
        <v>3555</v>
      </c>
      <c r="Z974" s="27"/>
      <c r="AA974" s="29" t="inlineStr">
        <f aca="false">FALSE()</f>
        <is>
          <t/>
        </is>
      </c>
      <c r="AB974" s="29" t="n">
        <v>0</v>
      </c>
      <c r="AC974" s="29"/>
      <c r="AD974" s="29" t="inlineStr">
        <f aca="false">FALSE()</f>
        <is>
          <t/>
        </is>
      </c>
      <c r="AE974" s="29" t="s">
        <v>75</v>
      </c>
      <c r="AF974" s="29"/>
      <c r="AG974" s="29"/>
      <c r="AH974" s="29" t="inlineStr">
        <f aca="false">FALSE()</f>
        <is>
          <t/>
        </is>
      </c>
      <c r="AI974" s="29" t="n">
        <v>0</v>
      </c>
      <c r="AJ974" s="29"/>
      <c r="AK974" s="29" t="s">
        <v>91</v>
      </c>
      <c r="AL974" s="29" t="inlineStr">
        <f aca="false">FALSE()</f>
        <is>
          <t/>
        </is>
      </c>
      <c r="AM974" s="29" t="s">
        <v>3555</v>
      </c>
      <c r="AN974" s="30" t="s">
        <v>97</v>
      </c>
      <c r="AO974" s="29" t="s">
        <v>98</v>
      </c>
      <c r="AP974" s="29" t="s">
        <v>99</v>
      </c>
      <c r="AQ974" s="29" t="s">
        <v>100</v>
      </c>
      <c r="AR974" s="29" t="s">
        <v>101</v>
      </c>
      <c r="AS974" s="29" t="s">
        <v>102</v>
      </c>
      <c r="AT974" s="29" t="s">
        <v>103</v>
      </c>
      <c r="AU974" s="23" t="s">
        <v>104</v>
      </c>
      <c r="AV974" s="0" t="n">
        <v>4</v>
      </c>
      <c r="AW974" s="24" t="e">
        <f aca="false">REPLACE(INDEX(GroupVertices[group], MATCH(Edges[[#this row],[vertex 1]],GroupVertices[vertex],0)),1,1,"")</f>
        <v>#VALUE!</v>
      </c>
      <c r="AX974" s="24" t="e">
        <f aca="false">REPLACE(INDEX(GroupVertices[group], MATCH(Edges[[#this row],[vertex 2]],GroupVertices[vertex],0)),1,1,"")</f>
        <v>#VALUE!</v>
      </c>
      <c r="AY974" s="25" t="n">
        <v>0</v>
      </c>
      <c r="AZ974" s="26" t="n">
        <v>0</v>
      </c>
      <c r="BA974" s="25" t="n">
        <v>0</v>
      </c>
      <c r="BB974" s="26" t="n">
        <v>0</v>
      </c>
      <c r="BC974" s="25" t="n">
        <v>0</v>
      </c>
      <c r="BD974" s="26" t="n">
        <v>0</v>
      </c>
      <c r="BE974" s="25" t="n">
        <v>13</v>
      </c>
      <c r="BF974" s="26" t="n">
        <v>100</v>
      </c>
      <c r="BG974" s="25" t="n">
        <v>13</v>
      </c>
    </row>
    <row r="975" customFormat="false" ht="15" hidden="false" customHeight="false" outlineLevel="0" collapsed="false">
      <c r="A975" s="15" t="s">
        <v>3556</v>
      </c>
      <c r="B975" s="15" t="s">
        <v>3556</v>
      </c>
      <c r="C975" s="16" t="s">
        <v>1412</v>
      </c>
      <c r="D975" s="17" t="n">
        <v>10</v>
      </c>
      <c r="E975" s="16" t="s">
        <v>243</v>
      </c>
      <c r="F975" s="18" t="n">
        <v>25.1578947368421</v>
      </c>
      <c r="G975" s="16"/>
      <c r="H975" s="19"/>
      <c r="I975" s="7"/>
      <c r="J975" s="7"/>
      <c r="K975" s="8" t="s">
        <v>68</v>
      </c>
      <c r="L975" s="20" t="n">
        <v>975</v>
      </c>
      <c r="M975" s="20"/>
      <c r="N975" s="10"/>
      <c r="O975" s="27" t="s">
        <v>21</v>
      </c>
      <c r="P975" s="28" t="n">
        <v>42703.3622222222</v>
      </c>
      <c r="Q975" s="27" t="s">
        <v>3557</v>
      </c>
      <c r="R975" s="23" t="s">
        <v>3558</v>
      </c>
      <c r="S975" s="27" t="s">
        <v>88</v>
      </c>
      <c r="T975" s="27"/>
      <c r="U975" s="28" t="n">
        <v>42703.3622222222</v>
      </c>
      <c r="V975" s="23" t="s">
        <v>3559</v>
      </c>
      <c r="W975" s="27" t="n">
        <v>2.45693221</v>
      </c>
      <c r="X975" s="27" t="n">
        <v>102.17204686</v>
      </c>
      <c r="Y975" s="27" t="s">
        <v>3560</v>
      </c>
      <c r="Z975" s="27"/>
      <c r="AA975" s="29" t="inlineStr">
        <f aca="false">FALSE()</f>
        <is>
          <t/>
        </is>
      </c>
      <c r="AB975" s="29" t="n">
        <v>0</v>
      </c>
      <c r="AC975" s="29"/>
      <c r="AD975" s="29" t="inlineStr">
        <f aca="false">FALSE()</f>
        <is>
          <t/>
        </is>
      </c>
      <c r="AE975" s="29" t="s">
        <v>75</v>
      </c>
      <c r="AF975" s="29"/>
      <c r="AG975" s="29"/>
      <c r="AH975" s="29" t="inlineStr">
        <f aca="false">FALSE()</f>
        <is>
          <t/>
        </is>
      </c>
      <c r="AI975" s="29" t="n">
        <v>0</v>
      </c>
      <c r="AJ975" s="29"/>
      <c r="AK975" s="29" t="s">
        <v>91</v>
      </c>
      <c r="AL975" s="29" t="inlineStr">
        <f aca="false">FALSE()</f>
        <is>
          <t/>
        </is>
      </c>
      <c r="AM975" s="29" t="s">
        <v>3560</v>
      </c>
      <c r="AN975" s="30" t="s">
        <v>97</v>
      </c>
      <c r="AO975" s="29" t="s">
        <v>98</v>
      </c>
      <c r="AP975" s="29" t="s">
        <v>99</v>
      </c>
      <c r="AQ975" s="29" t="s">
        <v>100</v>
      </c>
      <c r="AR975" s="29" t="s">
        <v>101</v>
      </c>
      <c r="AS975" s="29" t="s">
        <v>102</v>
      </c>
      <c r="AT975" s="29" t="s">
        <v>103</v>
      </c>
      <c r="AU975" s="23" t="s">
        <v>104</v>
      </c>
      <c r="AV975" s="0" t="n">
        <v>6</v>
      </c>
      <c r="AW975" s="24" t="e">
        <f aca="false">REPLACE(INDEX(GroupVertices[group], MATCH(Edges[[#this row],[vertex 1]],GroupVertices[vertex],0)),1,1,"")</f>
        <v>#VALUE!</v>
      </c>
      <c r="AX975" s="24" t="e">
        <f aca="false">REPLACE(INDEX(GroupVertices[group], MATCH(Edges[[#this row],[vertex 2]],GroupVertices[vertex],0)),1,1,"")</f>
        <v>#VALUE!</v>
      </c>
      <c r="AY975" s="25" t="n">
        <v>0</v>
      </c>
      <c r="AZ975" s="26" t="n">
        <v>0</v>
      </c>
      <c r="BA975" s="25" t="n">
        <v>0</v>
      </c>
      <c r="BB975" s="26" t="n">
        <v>0</v>
      </c>
      <c r="BC975" s="25" t="n">
        <v>0</v>
      </c>
      <c r="BD975" s="26" t="n">
        <v>0</v>
      </c>
      <c r="BE975" s="25" t="n">
        <v>13</v>
      </c>
      <c r="BF975" s="26" t="n">
        <v>100</v>
      </c>
      <c r="BG975" s="25" t="n">
        <v>13</v>
      </c>
    </row>
    <row r="976" customFormat="false" ht="15" hidden="false" customHeight="false" outlineLevel="0" collapsed="false">
      <c r="A976" s="15" t="s">
        <v>3556</v>
      </c>
      <c r="B976" s="15" t="s">
        <v>3556</v>
      </c>
      <c r="C976" s="16" t="s">
        <v>1412</v>
      </c>
      <c r="D976" s="17" t="n">
        <v>10</v>
      </c>
      <c r="E976" s="16" t="s">
        <v>243</v>
      </c>
      <c r="F976" s="18" t="n">
        <v>25.1578947368421</v>
      </c>
      <c r="G976" s="16"/>
      <c r="H976" s="19"/>
      <c r="I976" s="7"/>
      <c r="J976" s="7"/>
      <c r="K976" s="8" t="s">
        <v>68</v>
      </c>
      <c r="L976" s="20" t="n">
        <v>976</v>
      </c>
      <c r="M976" s="20"/>
      <c r="N976" s="10"/>
      <c r="O976" s="27" t="s">
        <v>21</v>
      </c>
      <c r="P976" s="28" t="n">
        <v>42705.1110416667</v>
      </c>
      <c r="Q976" s="27" t="s">
        <v>3561</v>
      </c>
      <c r="R976" s="23" t="s">
        <v>3562</v>
      </c>
      <c r="S976" s="27" t="s">
        <v>88</v>
      </c>
      <c r="T976" s="27"/>
      <c r="U976" s="28" t="n">
        <v>42705.1110416667</v>
      </c>
      <c r="V976" s="23" t="s">
        <v>3563</v>
      </c>
      <c r="W976" s="27" t="n">
        <v>2.45693221</v>
      </c>
      <c r="X976" s="27" t="n">
        <v>102.17204686</v>
      </c>
      <c r="Y976" s="27" t="s">
        <v>3564</v>
      </c>
      <c r="Z976" s="27"/>
      <c r="AA976" s="29" t="inlineStr">
        <f aca="false">FALSE()</f>
        <is>
          <t/>
        </is>
      </c>
      <c r="AB976" s="29" t="n">
        <v>0</v>
      </c>
      <c r="AC976" s="29"/>
      <c r="AD976" s="29" t="inlineStr">
        <f aca="false">FALSE()</f>
        <is>
          <t/>
        </is>
      </c>
      <c r="AE976" s="29" t="s">
        <v>75</v>
      </c>
      <c r="AF976" s="29"/>
      <c r="AG976" s="29"/>
      <c r="AH976" s="29" t="inlineStr">
        <f aca="false">FALSE()</f>
        <is>
          <t/>
        </is>
      </c>
      <c r="AI976" s="29" t="n">
        <v>0</v>
      </c>
      <c r="AJ976" s="29"/>
      <c r="AK976" s="29" t="s">
        <v>91</v>
      </c>
      <c r="AL976" s="29" t="inlineStr">
        <f aca="false">FALSE()</f>
        <is>
          <t/>
        </is>
      </c>
      <c r="AM976" s="29" t="s">
        <v>3564</v>
      </c>
      <c r="AN976" s="30" t="s">
        <v>97</v>
      </c>
      <c r="AO976" s="29" t="s">
        <v>98</v>
      </c>
      <c r="AP976" s="29" t="s">
        <v>99</v>
      </c>
      <c r="AQ976" s="29" t="s">
        <v>100</v>
      </c>
      <c r="AR976" s="29" t="s">
        <v>101</v>
      </c>
      <c r="AS976" s="29" t="s">
        <v>102</v>
      </c>
      <c r="AT976" s="29" t="s">
        <v>103</v>
      </c>
      <c r="AU976" s="23" t="s">
        <v>104</v>
      </c>
      <c r="AV976" s="0" t="n">
        <v>6</v>
      </c>
      <c r="AW976" s="24" t="e">
        <f aca="false">REPLACE(INDEX(GroupVertices[group], MATCH(Edges[[#this row],[vertex 1]],GroupVertices[vertex],0)),1,1,"")</f>
        <v>#VALUE!</v>
      </c>
      <c r="AX976" s="24" t="e">
        <f aca="false">REPLACE(INDEX(GroupVertices[group], MATCH(Edges[[#this row],[vertex 2]],GroupVertices[vertex],0)),1,1,"")</f>
        <v>#VALUE!</v>
      </c>
      <c r="AY976" s="25" t="n">
        <v>0</v>
      </c>
      <c r="AZ976" s="26" t="n">
        <v>0</v>
      </c>
      <c r="BA976" s="25" t="n">
        <v>0</v>
      </c>
      <c r="BB976" s="26" t="n">
        <v>0</v>
      </c>
      <c r="BC976" s="25" t="n">
        <v>0</v>
      </c>
      <c r="BD976" s="26" t="n">
        <v>0</v>
      </c>
      <c r="BE976" s="25" t="n">
        <v>13</v>
      </c>
      <c r="BF976" s="26" t="n">
        <v>100</v>
      </c>
      <c r="BG976" s="25" t="n">
        <v>13</v>
      </c>
    </row>
    <row r="977" customFormat="false" ht="15" hidden="false" customHeight="false" outlineLevel="0" collapsed="false">
      <c r="A977" s="15" t="s">
        <v>3556</v>
      </c>
      <c r="B977" s="15" t="s">
        <v>3556</v>
      </c>
      <c r="C977" s="16" t="s">
        <v>1412</v>
      </c>
      <c r="D977" s="17" t="n">
        <v>10</v>
      </c>
      <c r="E977" s="16" t="s">
        <v>243</v>
      </c>
      <c r="F977" s="18" t="n">
        <v>25.1578947368421</v>
      </c>
      <c r="G977" s="16"/>
      <c r="H977" s="19"/>
      <c r="I977" s="7"/>
      <c r="J977" s="7"/>
      <c r="K977" s="8" t="s">
        <v>68</v>
      </c>
      <c r="L977" s="20" t="n">
        <v>977</v>
      </c>
      <c r="M977" s="20"/>
      <c r="N977" s="10"/>
      <c r="O977" s="27" t="s">
        <v>21</v>
      </c>
      <c r="P977" s="28" t="n">
        <v>42706.5183449074</v>
      </c>
      <c r="Q977" s="27" t="s">
        <v>3565</v>
      </c>
      <c r="R977" s="23" t="s">
        <v>3566</v>
      </c>
      <c r="S977" s="27" t="s">
        <v>88</v>
      </c>
      <c r="T977" s="27"/>
      <c r="U977" s="28" t="n">
        <v>42706.5183449074</v>
      </c>
      <c r="V977" s="23" t="s">
        <v>3567</v>
      </c>
      <c r="W977" s="27" t="n">
        <v>2.45693221</v>
      </c>
      <c r="X977" s="27" t="n">
        <v>102.17204686</v>
      </c>
      <c r="Y977" s="27" t="s">
        <v>3568</v>
      </c>
      <c r="Z977" s="27"/>
      <c r="AA977" s="29" t="inlineStr">
        <f aca="false">FALSE()</f>
        <is>
          <t/>
        </is>
      </c>
      <c r="AB977" s="29" t="n">
        <v>0</v>
      </c>
      <c r="AC977" s="29"/>
      <c r="AD977" s="29" t="inlineStr">
        <f aca="false">FALSE()</f>
        <is>
          <t/>
        </is>
      </c>
      <c r="AE977" s="29" t="s">
        <v>75</v>
      </c>
      <c r="AF977" s="29"/>
      <c r="AG977" s="29"/>
      <c r="AH977" s="29" t="inlineStr">
        <f aca="false">FALSE()</f>
        <is>
          <t/>
        </is>
      </c>
      <c r="AI977" s="29" t="n">
        <v>0</v>
      </c>
      <c r="AJ977" s="29"/>
      <c r="AK977" s="29" t="s">
        <v>91</v>
      </c>
      <c r="AL977" s="29" t="inlineStr">
        <f aca="false">FALSE()</f>
        <is>
          <t/>
        </is>
      </c>
      <c r="AM977" s="29" t="s">
        <v>3568</v>
      </c>
      <c r="AN977" s="30" t="s">
        <v>97</v>
      </c>
      <c r="AO977" s="29" t="s">
        <v>98</v>
      </c>
      <c r="AP977" s="29" t="s">
        <v>99</v>
      </c>
      <c r="AQ977" s="29" t="s">
        <v>100</v>
      </c>
      <c r="AR977" s="29" t="s">
        <v>101</v>
      </c>
      <c r="AS977" s="29" t="s">
        <v>102</v>
      </c>
      <c r="AT977" s="29" t="s">
        <v>103</v>
      </c>
      <c r="AU977" s="23" t="s">
        <v>104</v>
      </c>
      <c r="AV977" s="0" t="n">
        <v>6</v>
      </c>
      <c r="AW977" s="24" t="e">
        <f aca="false">REPLACE(INDEX(GroupVertices[group], MATCH(Edges[[#this row],[vertex 1]],GroupVertices[vertex],0)),1,1,"")</f>
        <v>#VALUE!</v>
      </c>
      <c r="AX977" s="24" t="e">
        <f aca="false">REPLACE(INDEX(GroupVertices[group], MATCH(Edges[[#this row],[vertex 2]],GroupVertices[vertex],0)),1,1,"")</f>
        <v>#VALUE!</v>
      </c>
      <c r="AY977" s="25" t="n">
        <v>0</v>
      </c>
      <c r="AZ977" s="26" t="n">
        <v>0</v>
      </c>
      <c r="BA977" s="25" t="n">
        <v>0</v>
      </c>
      <c r="BB977" s="26" t="n">
        <v>0</v>
      </c>
      <c r="BC977" s="25" t="n">
        <v>0</v>
      </c>
      <c r="BD977" s="26" t="n">
        <v>0</v>
      </c>
      <c r="BE977" s="25" t="n">
        <v>13</v>
      </c>
      <c r="BF977" s="26" t="n">
        <v>100</v>
      </c>
      <c r="BG977" s="25" t="n">
        <v>13</v>
      </c>
    </row>
    <row r="978" customFormat="false" ht="15" hidden="false" customHeight="false" outlineLevel="0" collapsed="false">
      <c r="A978" s="15" t="s">
        <v>3556</v>
      </c>
      <c r="B978" s="15" t="s">
        <v>3556</v>
      </c>
      <c r="C978" s="16" t="s">
        <v>1412</v>
      </c>
      <c r="D978" s="17" t="n">
        <v>10</v>
      </c>
      <c r="E978" s="16" t="s">
        <v>243</v>
      </c>
      <c r="F978" s="18" t="n">
        <v>25.1578947368421</v>
      </c>
      <c r="G978" s="16"/>
      <c r="H978" s="19"/>
      <c r="I978" s="7"/>
      <c r="J978" s="7"/>
      <c r="K978" s="8" t="s">
        <v>68</v>
      </c>
      <c r="L978" s="20" t="n">
        <v>978</v>
      </c>
      <c r="M978" s="20"/>
      <c r="N978" s="10"/>
      <c r="O978" s="27" t="s">
        <v>21</v>
      </c>
      <c r="P978" s="28" t="n">
        <v>42708.0092592593</v>
      </c>
      <c r="Q978" s="27" t="s">
        <v>3569</v>
      </c>
      <c r="R978" s="23" t="s">
        <v>3570</v>
      </c>
      <c r="S978" s="27" t="s">
        <v>88</v>
      </c>
      <c r="T978" s="27"/>
      <c r="U978" s="28" t="n">
        <v>42708.0092592593</v>
      </c>
      <c r="V978" s="23" t="s">
        <v>3571</v>
      </c>
      <c r="W978" s="27" t="n">
        <v>2.45693221</v>
      </c>
      <c r="X978" s="27" t="n">
        <v>102.17204686</v>
      </c>
      <c r="Y978" s="27" t="s">
        <v>3572</v>
      </c>
      <c r="Z978" s="27"/>
      <c r="AA978" s="29" t="inlineStr">
        <f aca="false">FALSE()</f>
        <is>
          <t/>
        </is>
      </c>
      <c r="AB978" s="29" t="n">
        <v>0</v>
      </c>
      <c r="AC978" s="29"/>
      <c r="AD978" s="29" t="inlineStr">
        <f aca="false">FALSE()</f>
        <is>
          <t/>
        </is>
      </c>
      <c r="AE978" s="29" t="s">
        <v>75</v>
      </c>
      <c r="AF978" s="29"/>
      <c r="AG978" s="29"/>
      <c r="AH978" s="29" t="inlineStr">
        <f aca="false">FALSE()</f>
        <is>
          <t/>
        </is>
      </c>
      <c r="AI978" s="29" t="n">
        <v>0</v>
      </c>
      <c r="AJ978" s="29"/>
      <c r="AK978" s="29" t="s">
        <v>91</v>
      </c>
      <c r="AL978" s="29" t="inlineStr">
        <f aca="false">FALSE()</f>
        <is>
          <t/>
        </is>
      </c>
      <c r="AM978" s="29" t="s">
        <v>3572</v>
      </c>
      <c r="AN978" s="30" t="s">
        <v>97</v>
      </c>
      <c r="AO978" s="29" t="s">
        <v>98</v>
      </c>
      <c r="AP978" s="29" t="s">
        <v>99</v>
      </c>
      <c r="AQ978" s="29" t="s">
        <v>100</v>
      </c>
      <c r="AR978" s="29" t="s">
        <v>101</v>
      </c>
      <c r="AS978" s="29" t="s">
        <v>102</v>
      </c>
      <c r="AT978" s="29" t="s">
        <v>103</v>
      </c>
      <c r="AU978" s="23" t="s">
        <v>104</v>
      </c>
      <c r="AV978" s="0" t="n">
        <v>6</v>
      </c>
      <c r="AW978" s="24" t="e">
        <f aca="false">REPLACE(INDEX(GroupVertices[group], MATCH(Edges[[#this row],[vertex 1]],GroupVertices[vertex],0)),1,1,"")</f>
        <v>#VALUE!</v>
      </c>
      <c r="AX978" s="24" t="e">
        <f aca="false">REPLACE(INDEX(GroupVertices[group], MATCH(Edges[[#this row],[vertex 2]],GroupVertices[vertex],0)),1,1,"")</f>
        <v>#VALUE!</v>
      </c>
      <c r="AY978" s="25" t="n">
        <v>0</v>
      </c>
      <c r="AZ978" s="26" t="n">
        <v>0</v>
      </c>
      <c r="BA978" s="25" t="n">
        <v>0</v>
      </c>
      <c r="BB978" s="26" t="n">
        <v>0</v>
      </c>
      <c r="BC978" s="25" t="n">
        <v>0</v>
      </c>
      <c r="BD978" s="26" t="n">
        <v>0</v>
      </c>
      <c r="BE978" s="25" t="n">
        <v>13</v>
      </c>
      <c r="BF978" s="26" t="n">
        <v>100</v>
      </c>
      <c r="BG978" s="25" t="n">
        <v>13</v>
      </c>
    </row>
    <row r="979" customFormat="false" ht="15" hidden="false" customHeight="false" outlineLevel="0" collapsed="false">
      <c r="A979" s="15" t="s">
        <v>3556</v>
      </c>
      <c r="B979" s="15" t="s">
        <v>3556</v>
      </c>
      <c r="C979" s="16" t="s">
        <v>1412</v>
      </c>
      <c r="D979" s="17" t="n">
        <v>10</v>
      </c>
      <c r="E979" s="16" t="s">
        <v>243</v>
      </c>
      <c r="F979" s="18" t="n">
        <v>25.1578947368421</v>
      </c>
      <c r="G979" s="16"/>
      <c r="H979" s="19"/>
      <c r="I979" s="7"/>
      <c r="J979" s="7"/>
      <c r="K979" s="8" t="s">
        <v>68</v>
      </c>
      <c r="L979" s="20" t="n">
        <v>979</v>
      </c>
      <c r="M979" s="20"/>
      <c r="N979" s="10"/>
      <c r="O979" s="27" t="s">
        <v>21</v>
      </c>
      <c r="P979" s="28" t="n">
        <v>42710.0226273148</v>
      </c>
      <c r="Q979" s="27" t="s">
        <v>3573</v>
      </c>
      <c r="R979" s="23" t="s">
        <v>3574</v>
      </c>
      <c r="S979" s="27" t="s">
        <v>88</v>
      </c>
      <c r="T979" s="27"/>
      <c r="U979" s="28" t="n">
        <v>42710.0226273148</v>
      </c>
      <c r="V979" s="23" t="s">
        <v>3575</v>
      </c>
      <c r="W979" s="27" t="n">
        <v>2.45693221</v>
      </c>
      <c r="X979" s="27" t="n">
        <v>102.17204686</v>
      </c>
      <c r="Y979" s="27" t="s">
        <v>3576</v>
      </c>
      <c r="Z979" s="27"/>
      <c r="AA979" s="29" t="inlineStr">
        <f aca="false">FALSE()</f>
        <is>
          <t/>
        </is>
      </c>
      <c r="AB979" s="29" t="n">
        <v>0</v>
      </c>
      <c r="AC979" s="29"/>
      <c r="AD979" s="29" t="inlineStr">
        <f aca="false">FALSE()</f>
        <is>
          <t/>
        </is>
      </c>
      <c r="AE979" s="29" t="s">
        <v>75</v>
      </c>
      <c r="AF979" s="29"/>
      <c r="AG979" s="29"/>
      <c r="AH979" s="29" t="inlineStr">
        <f aca="false">FALSE()</f>
        <is>
          <t/>
        </is>
      </c>
      <c r="AI979" s="29" t="n">
        <v>0</v>
      </c>
      <c r="AJ979" s="29"/>
      <c r="AK979" s="29" t="s">
        <v>91</v>
      </c>
      <c r="AL979" s="29" t="inlineStr">
        <f aca="false">FALSE()</f>
        <is>
          <t/>
        </is>
      </c>
      <c r="AM979" s="29" t="s">
        <v>3576</v>
      </c>
      <c r="AN979" s="30" t="s">
        <v>97</v>
      </c>
      <c r="AO979" s="29" t="s">
        <v>98</v>
      </c>
      <c r="AP979" s="29" t="s">
        <v>99</v>
      </c>
      <c r="AQ979" s="29" t="s">
        <v>100</v>
      </c>
      <c r="AR979" s="29" t="s">
        <v>101</v>
      </c>
      <c r="AS979" s="29" t="s">
        <v>102</v>
      </c>
      <c r="AT979" s="29" t="s">
        <v>103</v>
      </c>
      <c r="AU979" s="23" t="s">
        <v>104</v>
      </c>
      <c r="AV979" s="0" t="n">
        <v>6</v>
      </c>
      <c r="AW979" s="24" t="e">
        <f aca="false">REPLACE(INDEX(GroupVertices[group], MATCH(Edges[[#this row],[vertex 1]],GroupVertices[vertex],0)),1,1,"")</f>
        <v>#VALUE!</v>
      </c>
      <c r="AX979" s="24" t="e">
        <f aca="false">REPLACE(INDEX(GroupVertices[group], MATCH(Edges[[#this row],[vertex 2]],GroupVertices[vertex],0)),1,1,"")</f>
        <v>#VALUE!</v>
      </c>
      <c r="AY979" s="25" t="n">
        <v>0</v>
      </c>
      <c r="AZ979" s="26" t="n">
        <v>0</v>
      </c>
      <c r="BA979" s="25" t="n">
        <v>0</v>
      </c>
      <c r="BB979" s="26" t="n">
        <v>0</v>
      </c>
      <c r="BC979" s="25" t="n">
        <v>0</v>
      </c>
      <c r="BD979" s="26" t="n">
        <v>0</v>
      </c>
      <c r="BE979" s="25" t="n">
        <v>13</v>
      </c>
      <c r="BF979" s="26" t="n">
        <v>100</v>
      </c>
      <c r="BG979" s="25" t="n">
        <v>13</v>
      </c>
    </row>
    <row r="980" customFormat="false" ht="15" hidden="false" customHeight="false" outlineLevel="0" collapsed="false">
      <c r="A980" s="15" t="s">
        <v>3556</v>
      </c>
      <c r="B980" s="15" t="s">
        <v>3556</v>
      </c>
      <c r="C980" s="16" t="s">
        <v>1412</v>
      </c>
      <c r="D980" s="17" t="n">
        <v>10</v>
      </c>
      <c r="E980" s="16" t="s">
        <v>243</v>
      </c>
      <c r="F980" s="18" t="n">
        <v>25.1578947368421</v>
      </c>
      <c r="G980" s="16"/>
      <c r="H980" s="19"/>
      <c r="I980" s="7"/>
      <c r="J980" s="7"/>
      <c r="K980" s="8" t="s">
        <v>68</v>
      </c>
      <c r="L980" s="20" t="n">
        <v>980</v>
      </c>
      <c r="M980" s="20"/>
      <c r="N980" s="10"/>
      <c r="O980" s="27" t="s">
        <v>21</v>
      </c>
      <c r="P980" s="28" t="n">
        <v>42712.172650463</v>
      </c>
      <c r="Q980" s="27" t="s">
        <v>3577</v>
      </c>
      <c r="R980" s="23" t="s">
        <v>3578</v>
      </c>
      <c r="S980" s="27" t="s">
        <v>88</v>
      </c>
      <c r="T980" s="27"/>
      <c r="U980" s="28" t="n">
        <v>42712.172650463</v>
      </c>
      <c r="V980" s="23" t="s">
        <v>3579</v>
      </c>
      <c r="W980" s="27" t="n">
        <v>2.45693221</v>
      </c>
      <c r="X980" s="27" t="n">
        <v>102.17204686</v>
      </c>
      <c r="Y980" s="27" t="s">
        <v>3580</v>
      </c>
      <c r="Z980" s="27"/>
      <c r="AA980" s="29" t="inlineStr">
        <f aca="false">FALSE()</f>
        <is>
          <t/>
        </is>
      </c>
      <c r="AB980" s="29" t="n">
        <v>0</v>
      </c>
      <c r="AC980" s="29"/>
      <c r="AD980" s="29" t="inlineStr">
        <f aca="false">FALSE()</f>
        <is>
          <t/>
        </is>
      </c>
      <c r="AE980" s="29" t="s">
        <v>75</v>
      </c>
      <c r="AF980" s="29"/>
      <c r="AG980" s="29"/>
      <c r="AH980" s="29" t="inlineStr">
        <f aca="false">FALSE()</f>
        <is>
          <t/>
        </is>
      </c>
      <c r="AI980" s="29" t="n">
        <v>1</v>
      </c>
      <c r="AJ980" s="29"/>
      <c r="AK980" s="29" t="s">
        <v>91</v>
      </c>
      <c r="AL980" s="29" t="inlineStr">
        <f aca="false">FALSE()</f>
        <is>
          <t/>
        </is>
      </c>
      <c r="AM980" s="29" t="s">
        <v>3580</v>
      </c>
      <c r="AN980" s="30" t="s">
        <v>97</v>
      </c>
      <c r="AO980" s="29" t="s">
        <v>98</v>
      </c>
      <c r="AP980" s="29" t="s">
        <v>99</v>
      </c>
      <c r="AQ980" s="29" t="s">
        <v>100</v>
      </c>
      <c r="AR980" s="29" t="s">
        <v>101</v>
      </c>
      <c r="AS980" s="29" t="s">
        <v>102</v>
      </c>
      <c r="AT980" s="29" t="s">
        <v>103</v>
      </c>
      <c r="AU980" s="23" t="s">
        <v>104</v>
      </c>
      <c r="AV980" s="0" t="n">
        <v>6</v>
      </c>
      <c r="AW980" s="24" t="e">
        <f aca="false">REPLACE(INDEX(GroupVertices[group], MATCH(Edges[[#this row],[vertex 1]],GroupVertices[vertex],0)),1,1,"")</f>
        <v>#VALUE!</v>
      </c>
      <c r="AX980" s="24" t="e">
        <f aca="false">REPLACE(INDEX(GroupVertices[group], MATCH(Edges[[#this row],[vertex 2]],GroupVertices[vertex],0)),1,1,"")</f>
        <v>#VALUE!</v>
      </c>
      <c r="AY980" s="25" t="n">
        <v>0</v>
      </c>
      <c r="AZ980" s="26" t="n">
        <v>0</v>
      </c>
      <c r="BA980" s="25" t="n">
        <v>0</v>
      </c>
      <c r="BB980" s="26" t="n">
        <v>0</v>
      </c>
      <c r="BC980" s="25" t="n">
        <v>0</v>
      </c>
      <c r="BD980" s="26" t="n">
        <v>0</v>
      </c>
      <c r="BE980" s="25" t="n">
        <v>13</v>
      </c>
      <c r="BF980" s="26" t="n">
        <v>100</v>
      </c>
      <c r="BG980" s="25" t="n">
        <v>13</v>
      </c>
    </row>
    <row r="981" customFormat="false" ht="15" hidden="false" customHeight="false" outlineLevel="0" collapsed="false">
      <c r="A981" s="15" t="s">
        <v>3581</v>
      </c>
      <c r="B981" s="15" t="s">
        <v>3556</v>
      </c>
      <c r="C981" s="16" t="s">
        <v>66</v>
      </c>
      <c r="D981" s="17" t="n">
        <v>3</v>
      </c>
      <c r="E981" s="16" t="s">
        <v>67</v>
      </c>
      <c r="F981" s="18" t="n">
        <v>32</v>
      </c>
      <c r="G981" s="16"/>
      <c r="H981" s="19"/>
      <c r="I981" s="7"/>
      <c r="J981" s="7"/>
      <c r="K981" s="8" t="s">
        <v>68</v>
      </c>
      <c r="L981" s="20" t="n">
        <v>981</v>
      </c>
      <c r="M981" s="20"/>
      <c r="N981" s="10"/>
      <c r="O981" s="27" t="s">
        <v>69</v>
      </c>
      <c r="P981" s="28" t="n">
        <v>42712.1749884259</v>
      </c>
      <c r="Q981" s="27" t="s">
        <v>3582</v>
      </c>
      <c r="R981" s="23" t="s">
        <v>3578</v>
      </c>
      <c r="S981" s="27" t="s">
        <v>88</v>
      </c>
      <c r="T981" s="27"/>
      <c r="U981" s="28" t="n">
        <v>42712.1749884259</v>
      </c>
      <c r="V981" s="23" t="s">
        <v>3583</v>
      </c>
      <c r="W981" s="27"/>
      <c r="X981" s="27"/>
      <c r="Y981" s="27" t="s">
        <v>3584</v>
      </c>
      <c r="Z981" s="27"/>
      <c r="AA981" s="29" t="inlineStr">
        <f aca="false">FALSE()</f>
        <is>
          <t/>
        </is>
      </c>
      <c r="AB981" s="29" t="n">
        <v>0</v>
      </c>
      <c r="AC981" s="29"/>
      <c r="AD981" s="29" t="inlineStr">
        <f aca="false">FALSE()</f>
        <is>
          <t/>
        </is>
      </c>
      <c r="AE981" s="29" t="s">
        <v>75</v>
      </c>
      <c r="AF981" s="29"/>
      <c r="AG981" s="29"/>
      <c r="AH981" s="29" t="inlineStr">
        <f aca="false">FALSE()</f>
        <is>
          <t/>
        </is>
      </c>
      <c r="AI981" s="29" t="n">
        <v>1</v>
      </c>
      <c r="AJ981" s="29" t="s">
        <v>3580</v>
      </c>
      <c r="AK981" s="29" t="s">
        <v>84</v>
      </c>
      <c r="AL981" s="29" t="inlineStr">
        <f aca="false">FALSE()</f>
        <is>
          <t/>
        </is>
      </c>
      <c r="AM981" s="29" t="s">
        <v>3580</v>
      </c>
      <c r="AN981" s="29"/>
      <c r="AO981" s="29"/>
      <c r="AP981" s="29"/>
      <c r="AQ981" s="29"/>
      <c r="AR981" s="29"/>
      <c r="AS981" s="29"/>
      <c r="AT981" s="29"/>
      <c r="AU981" s="29"/>
      <c r="AV981" s="0" t="n">
        <v>1</v>
      </c>
      <c r="AW981" s="24" t="e">
        <f aca="false">REPLACE(INDEX(GroupVertices[group], MATCH(Edges[[#this row],[vertex 1]],GroupVertices[vertex],0)),1,1,"")</f>
        <v>#VALUE!</v>
      </c>
      <c r="AX981" s="24" t="e">
        <f aca="false">REPLACE(INDEX(GroupVertices[group], MATCH(Edges[[#this row],[vertex 2]],GroupVertices[vertex],0)),1,1,"")</f>
        <v>#VALUE!</v>
      </c>
      <c r="AY981" s="25" t="n">
        <v>0</v>
      </c>
      <c r="AZ981" s="26" t="n">
        <v>0</v>
      </c>
      <c r="BA981" s="25" t="n">
        <v>0</v>
      </c>
      <c r="BB981" s="26" t="n">
        <v>0</v>
      </c>
      <c r="BC981" s="25" t="n">
        <v>0</v>
      </c>
      <c r="BD981" s="26" t="n">
        <v>0</v>
      </c>
      <c r="BE981" s="25" t="n">
        <v>15</v>
      </c>
      <c r="BF981" s="26" t="n">
        <v>100</v>
      </c>
      <c r="BG981" s="25" t="n">
        <v>15</v>
      </c>
    </row>
    <row r="982" customFormat="false" ht="15" hidden="false" customHeight="false" outlineLevel="0" collapsed="false">
      <c r="A982" s="15" t="s">
        <v>3585</v>
      </c>
      <c r="B982" s="15" t="s">
        <v>3585</v>
      </c>
      <c r="C982" s="16" t="s">
        <v>3586</v>
      </c>
      <c r="D982" s="17" t="n">
        <v>10</v>
      </c>
      <c r="E982" s="16" t="s">
        <v>243</v>
      </c>
      <c r="F982" s="18" t="n">
        <v>19.6842105263158</v>
      </c>
      <c r="G982" s="16"/>
      <c r="H982" s="19"/>
      <c r="I982" s="7"/>
      <c r="J982" s="7"/>
      <c r="K982" s="8" t="s">
        <v>68</v>
      </c>
      <c r="L982" s="20" t="n">
        <v>982</v>
      </c>
      <c r="M982" s="20"/>
      <c r="N982" s="10"/>
      <c r="O982" s="27" t="s">
        <v>21</v>
      </c>
      <c r="P982" s="28" t="n">
        <v>42702.1143287037</v>
      </c>
      <c r="Q982" s="27" t="s">
        <v>3587</v>
      </c>
      <c r="R982" s="23" t="s">
        <v>3588</v>
      </c>
      <c r="S982" s="27" t="s">
        <v>88</v>
      </c>
      <c r="T982" s="27"/>
      <c r="U982" s="28" t="n">
        <v>42702.1143287037</v>
      </c>
      <c r="V982" s="23" t="s">
        <v>3589</v>
      </c>
      <c r="W982" s="27" t="n">
        <v>2.45693221</v>
      </c>
      <c r="X982" s="27" t="n">
        <v>102.17204686</v>
      </c>
      <c r="Y982" s="27" t="s">
        <v>3590</v>
      </c>
      <c r="Z982" s="27"/>
      <c r="AA982" s="29" t="inlineStr">
        <f aca="false">FALSE()</f>
        <is>
          <t/>
        </is>
      </c>
      <c r="AB982" s="29" t="n">
        <v>0</v>
      </c>
      <c r="AC982" s="29"/>
      <c r="AD982" s="29" t="inlineStr">
        <f aca="false">FALSE()</f>
        <is>
          <t/>
        </is>
      </c>
      <c r="AE982" s="29" t="s">
        <v>75</v>
      </c>
      <c r="AF982" s="29"/>
      <c r="AG982" s="29"/>
      <c r="AH982" s="29" t="inlineStr">
        <f aca="false">FALSE()</f>
        <is>
          <t/>
        </is>
      </c>
      <c r="AI982" s="29" t="n">
        <v>0</v>
      </c>
      <c r="AJ982" s="29"/>
      <c r="AK982" s="29" t="s">
        <v>91</v>
      </c>
      <c r="AL982" s="29" t="inlineStr">
        <f aca="false">FALSE()</f>
        <is>
          <t/>
        </is>
      </c>
      <c r="AM982" s="29" t="s">
        <v>3590</v>
      </c>
      <c r="AN982" s="30" t="s">
        <v>97</v>
      </c>
      <c r="AO982" s="29" t="s">
        <v>98</v>
      </c>
      <c r="AP982" s="29" t="s">
        <v>99</v>
      </c>
      <c r="AQ982" s="29" t="s">
        <v>100</v>
      </c>
      <c r="AR982" s="29" t="s">
        <v>101</v>
      </c>
      <c r="AS982" s="29" t="s">
        <v>102</v>
      </c>
      <c r="AT982" s="29" t="s">
        <v>103</v>
      </c>
      <c r="AU982" s="23" t="s">
        <v>104</v>
      </c>
      <c r="AV982" s="0" t="n">
        <v>10</v>
      </c>
      <c r="AW982" s="24" t="e">
        <f aca="false">REPLACE(INDEX(GroupVertices[group], MATCH(Edges[[#this row],[vertex 1]],GroupVertices[vertex],0)),1,1,"")</f>
        <v>#VALUE!</v>
      </c>
      <c r="AX982" s="24" t="e">
        <f aca="false">REPLACE(INDEX(GroupVertices[group], MATCH(Edges[[#this row],[vertex 2]],GroupVertices[vertex],0)),1,1,"")</f>
        <v>#VALUE!</v>
      </c>
      <c r="AY982" s="25" t="n">
        <v>0</v>
      </c>
      <c r="AZ982" s="26" t="n">
        <v>0</v>
      </c>
      <c r="BA982" s="25" t="n">
        <v>0</v>
      </c>
      <c r="BB982" s="26" t="n">
        <v>0</v>
      </c>
      <c r="BC982" s="25" t="n">
        <v>0</v>
      </c>
      <c r="BD982" s="26" t="n">
        <v>0</v>
      </c>
      <c r="BE982" s="25" t="n">
        <v>13</v>
      </c>
      <c r="BF982" s="26" t="n">
        <v>100</v>
      </c>
      <c r="BG982" s="25" t="n">
        <v>13</v>
      </c>
    </row>
    <row r="983" customFormat="false" ht="15" hidden="false" customHeight="false" outlineLevel="0" collapsed="false">
      <c r="A983" s="15" t="s">
        <v>3585</v>
      </c>
      <c r="B983" s="15" t="s">
        <v>3585</v>
      </c>
      <c r="C983" s="16" t="s">
        <v>3586</v>
      </c>
      <c r="D983" s="17" t="n">
        <v>10</v>
      </c>
      <c r="E983" s="16" t="s">
        <v>243</v>
      </c>
      <c r="F983" s="18" t="n">
        <v>19.6842105263158</v>
      </c>
      <c r="G983" s="16"/>
      <c r="H983" s="19"/>
      <c r="I983" s="7"/>
      <c r="J983" s="7"/>
      <c r="K983" s="8" t="s">
        <v>68</v>
      </c>
      <c r="L983" s="20" t="n">
        <v>983</v>
      </c>
      <c r="M983" s="20"/>
      <c r="N983" s="10"/>
      <c r="O983" s="27" t="s">
        <v>21</v>
      </c>
      <c r="P983" s="28" t="n">
        <v>42702.2435532407</v>
      </c>
      <c r="Q983" s="27" t="s">
        <v>3591</v>
      </c>
      <c r="R983" s="23" t="s">
        <v>3592</v>
      </c>
      <c r="S983" s="27" t="s">
        <v>88</v>
      </c>
      <c r="T983" s="27"/>
      <c r="U983" s="28" t="n">
        <v>42702.2435532407</v>
      </c>
      <c r="V983" s="23" t="s">
        <v>3593</v>
      </c>
      <c r="W983" s="27" t="n">
        <v>2.45693221</v>
      </c>
      <c r="X983" s="27" t="n">
        <v>102.17204686</v>
      </c>
      <c r="Y983" s="27" t="s">
        <v>3594</v>
      </c>
      <c r="Z983" s="27"/>
      <c r="AA983" s="29" t="inlineStr">
        <f aca="false">FALSE()</f>
        <is>
          <t/>
        </is>
      </c>
      <c r="AB983" s="29" t="n">
        <v>0</v>
      </c>
      <c r="AC983" s="29"/>
      <c r="AD983" s="29" t="inlineStr">
        <f aca="false">FALSE()</f>
        <is>
          <t/>
        </is>
      </c>
      <c r="AE983" s="29" t="s">
        <v>75</v>
      </c>
      <c r="AF983" s="29"/>
      <c r="AG983" s="29"/>
      <c r="AH983" s="29" t="inlineStr">
        <f aca="false">FALSE()</f>
        <is>
          <t/>
        </is>
      </c>
      <c r="AI983" s="29" t="n">
        <v>0</v>
      </c>
      <c r="AJ983" s="29"/>
      <c r="AK983" s="29" t="s">
        <v>91</v>
      </c>
      <c r="AL983" s="29" t="inlineStr">
        <f aca="false">FALSE()</f>
        <is>
          <t/>
        </is>
      </c>
      <c r="AM983" s="29" t="s">
        <v>3594</v>
      </c>
      <c r="AN983" s="30" t="s">
        <v>97</v>
      </c>
      <c r="AO983" s="29" t="s">
        <v>98</v>
      </c>
      <c r="AP983" s="29" t="s">
        <v>99</v>
      </c>
      <c r="AQ983" s="29" t="s">
        <v>100</v>
      </c>
      <c r="AR983" s="29" t="s">
        <v>101</v>
      </c>
      <c r="AS983" s="29" t="s">
        <v>102</v>
      </c>
      <c r="AT983" s="29" t="s">
        <v>103</v>
      </c>
      <c r="AU983" s="23" t="s">
        <v>104</v>
      </c>
      <c r="AV983" s="0" t="n">
        <v>10</v>
      </c>
      <c r="AW983" s="24" t="e">
        <f aca="false">REPLACE(INDEX(GroupVertices[group], MATCH(Edges[[#this row],[vertex 1]],GroupVertices[vertex],0)),1,1,"")</f>
        <v>#VALUE!</v>
      </c>
      <c r="AX983" s="24" t="e">
        <f aca="false">REPLACE(INDEX(GroupVertices[group], MATCH(Edges[[#this row],[vertex 2]],GroupVertices[vertex],0)),1,1,"")</f>
        <v>#VALUE!</v>
      </c>
      <c r="AY983" s="25" t="n">
        <v>0</v>
      </c>
      <c r="AZ983" s="26" t="n">
        <v>0</v>
      </c>
      <c r="BA983" s="25" t="n">
        <v>0</v>
      </c>
      <c r="BB983" s="26" t="n">
        <v>0</v>
      </c>
      <c r="BC983" s="25" t="n">
        <v>0</v>
      </c>
      <c r="BD983" s="26" t="n">
        <v>0</v>
      </c>
      <c r="BE983" s="25" t="n">
        <v>13</v>
      </c>
      <c r="BF983" s="26" t="n">
        <v>100</v>
      </c>
      <c r="BG983" s="25" t="n">
        <v>13</v>
      </c>
    </row>
    <row r="984" customFormat="false" ht="15" hidden="false" customHeight="false" outlineLevel="0" collapsed="false">
      <c r="A984" s="15" t="s">
        <v>3585</v>
      </c>
      <c r="B984" s="15" t="s">
        <v>3585</v>
      </c>
      <c r="C984" s="16" t="s">
        <v>3586</v>
      </c>
      <c r="D984" s="17" t="n">
        <v>10</v>
      </c>
      <c r="E984" s="16" t="s">
        <v>243</v>
      </c>
      <c r="F984" s="18" t="n">
        <v>19.6842105263158</v>
      </c>
      <c r="G984" s="16"/>
      <c r="H984" s="19"/>
      <c r="I984" s="7"/>
      <c r="J984" s="7"/>
      <c r="K984" s="8" t="s">
        <v>68</v>
      </c>
      <c r="L984" s="20" t="n">
        <v>984</v>
      </c>
      <c r="M984" s="20"/>
      <c r="N984" s="10"/>
      <c r="O984" s="27" t="s">
        <v>21</v>
      </c>
      <c r="P984" s="28" t="n">
        <v>42703.0227893519</v>
      </c>
      <c r="Q984" s="27" t="s">
        <v>3595</v>
      </c>
      <c r="R984" s="23" t="s">
        <v>3596</v>
      </c>
      <c r="S984" s="27" t="s">
        <v>88</v>
      </c>
      <c r="T984" s="27"/>
      <c r="U984" s="28" t="n">
        <v>42703.0227893519</v>
      </c>
      <c r="V984" s="23" t="s">
        <v>3597</v>
      </c>
      <c r="W984" s="27" t="n">
        <v>2.45693221</v>
      </c>
      <c r="X984" s="27" t="n">
        <v>102.17204686</v>
      </c>
      <c r="Y984" s="27" t="s">
        <v>3598</v>
      </c>
      <c r="Z984" s="27"/>
      <c r="AA984" s="29" t="inlineStr">
        <f aca="false">FALSE()</f>
        <is>
          <t/>
        </is>
      </c>
      <c r="AB984" s="29" t="n">
        <v>0</v>
      </c>
      <c r="AC984" s="29"/>
      <c r="AD984" s="29" t="inlineStr">
        <f aca="false">FALSE()</f>
        <is>
          <t/>
        </is>
      </c>
      <c r="AE984" s="29" t="s">
        <v>75</v>
      </c>
      <c r="AF984" s="29"/>
      <c r="AG984" s="29"/>
      <c r="AH984" s="29" t="inlineStr">
        <f aca="false">FALSE()</f>
        <is>
          <t/>
        </is>
      </c>
      <c r="AI984" s="29" t="n">
        <v>0</v>
      </c>
      <c r="AJ984" s="29"/>
      <c r="AK984" s="29" t="s">
        <v>91</v>
      </c>
      <c r="AL984" s="29" t="inlineStr">
        <f aca="false">FALSE()</f>
        <is>
          <t/>
        </is>
      </c>
      <c r="AM984" s="29" t="s">
        <v>3598</v>
      </c>
      <c r="AN984" s="30" t="s">
        <v>97</v>
      </c>
      <c r="AO984" s="29" t="s">
        <v>98</v>
      </c>
      <c r="AP984" s="29" t="s">
        <v>99</v>
      </c>
      <c r="AQ984" s="29" t="s">
        <v>100</v>
      </c>
      <c r="AR984" s="29" t="s">
        <v>101</v>
      </c>
      <c r="AS984" s="29" t="s">
        <v>102</v>
      </c>
      <c r="AT984" s="29" t="s">
        <v>103</v>
      </c>
      <c r="AU984" s="23" t="s">
        <v>104</v>
      </c>
      <c r="AV984" s="0" t="n">
        <v>10</v>
      </c>
      <c r="AW984" s="24" t="e">
        <f aca="false">REPLACE(INDEX(GroupVertices[group], MATCH(Edges[[#this row],[vertex 1]],GroupVertices[vertex],0)),1,1,"")</f>
        <v>#VALUE!</v>
      </c>
      <c r="AX984" s="24" t="e">
        <f aca="false">REPLACE(INDEX(GroupVertices[group], MATCH(Edges[[#this row],[vertex 2]],GroupVertices[vertex],0)),1,1,"")</f>
        <v>#VALUE!</v>
      </c>
      <c r="AY984" s="25" t="n">
        <v>0</v>
      </c>
      <c r="AZ984" s="26" t="n">
        <v>0</v>
      </c>
      <c r="BA984" s="25" t="n">
        <v>0</v>
      </c>
      <c r="BB984" s="26" t="n">
        <v>0</v>
      </c>
      <c r="BC984" s="25" t="n">
        <v>0</v>
      </c>
      <c r="BD984" s="26" t="n">
        <v>0</v>
      </c>
      <c r="BE984" s="25" t="n">
        <v>13</v>
      </c>
      <c r="BF984" s="26" t="n">
        <v>100</v>
      </c>
      <c r="BG984" s="25" t="n">
        <v>13</v>
      </c>
    </row>
    <row r="985" customFormat="false" ht="15" hidden="false" customHeight="false" outlineLevel="0" collapsed="false">
      <c r="A985" s="15" t="s">
        <v>3585</v>
      </c>
      <c r="B985" s="15" t="s">
        <v>3585</v>
      </c>
      <c r="C985" s="16" t="s">
        <v>3586</v>
      </c>
      <c r="D985" s="17" t="n">
        <v>10</v>
      </c>
      <c r="E985" s="16" t="s">
        <v>243</v>
      </c>
      <c r="F985" s="18" t="n">
        <v>19.6842105263158</v>
      </c>
      <c r="G985" s="16"/>
      <c r="H985" s="19"/>
      <c r="I985" s="7"/>
      <c r="J985" s="7"/>
      <c r="K985" s="8" t="s">
        <v>68</v>
      </c>
      <c r="L985" s="20" t="n">
        <v>985</v>
      </c>
      <c r="M985" s="20"/>
      <c r="N985" s="10"/>
      <c r="O985" s="27" t="s">
        <v>21</v>
      </c>
      <c r="P985" s="28" t="n">
        <v>42703.3575810185</v>
      </c>
      <c r="Q985" s="27" t="s">
        <v>3599</v>
      </c>
      <c r="R985" s="23" t="s">
        <v>3600</v>
      </c>
      <c r="S985" s="27" t="s">
        <v>88</v>
      </c>
      <c r="T985" s="27"/>
      <c r="U985" s="28" t="n">
        <v>42703.3575810185</v>
      </c>
      <c r="V985" s="23" t="s">
        <v>3601</v>
      </c>
      <c r="W985" s="27" t="n">
        <v>2.45693221</v>
      </c>
      <c r="X985" s="27" t="n">
        <v>102.17204686</v>
      </c>
      <c r="Y985" s="27" t="s">
        <v>3602</v>
      </c>
      <c r="Z985" s="27"/>
      <c r="AA985" s="29" t="inlineStr">
        <f aca="false">FALSE()</f>
        <is>
          <t/>
        </is>
      </c>
      <c r="AB985" s="29" t="n">
        <v>0</v>
      </c>
      <c r="AC985" s="29"/>
      <c r="AD985" s="29" t="inlineStr">
        <f aca="false">FALSE()</f>
        <is>
          <t/>
        </is>
      </c>
      <c r="AE985" s="29" t="s">
        <v>75</v>
      </c>
      <c r="AF985" s="29"/>
      <c r="AG985" s="29"/>
      <c r="AH985" s="29" t="inlineStr">
        <f aca="false">FALSE()</f>
        <is>
          <t/>
        </is>
      </c>
      <c r="AI985" s="29" t="n">
        <v>0</v>
      </c>
      <c r="AJ985" s="29"/>
      <c r="AK985" s="29" t="s">
        <v>91</v>
      </c>
      <c r="AL985" s="29" t="inlineStr">
        <f aca="false">FALSE()</f>
        <is>
          <t/>
        </is>
      </c>
      <c r="AM985" s="29" t="s">
        <v>3602</v>
      </c>
      <c r="AN985" s="30" t="s">
        <v>97</v>
      </c>
      <c r="AO985" s="29" t="s">
        <v>98</v>
      </c>
      <c r="AP985" s="29" t="s">
        <v>99</v>
      </c>
      <c r="AQ985" s="29" t="s">
        <v>100</v>
      </c>
      <c r="AR985" s="29" t="s">
        <v>101</v>
      </c>
      <c r="AS985" s="29" t="s">
        <v>102</v>
      </c>
      <c r="AT985" s="29" t="s">
        <v>103</v>
      </c>
      <c r="AU985" s="23" t="s">
        <v>104</v>
      </c>
      <c r="AV985" s="0" t="n">
        <v>10</v>
      </c>
      <c r="AW985" s="24" t="e">
        <f aca="false">REPLACE(INDEX(GroupVertices[group], MATCH(Edges[[#this row],[vertex 1]],GroupVertices[vertex],0)),1,1,"")</f>
        <v>#VALUE!</v>
      </c>
      <c r="AX985" s="24" t="e">
        <f aca="false">REPLACE(INDEX(GroupVertices[group], MATCH(Edges[[#this row],[vertex 2]],GroupVertices[vertex],0)),1,1,"")</f>
        <v>#VALUE!</v>
      </c>
      <c r="AY985" s="25" t="n">
        <v>0</v>
      </c>
      <c r="AZ985" s="26" t="n">
        <v>0</v>
      </c>
      <c r="BA985" s="25" t="n">
        <v>0</v>
      </c>
      <c r="BB985" s="26" t="n">
        <v>0</v>
      </c>
      <c r="BC985" s="25" t="n">
        <v>0</v>
      </c>
      <c r="BD985" s="26" t="n">
        <v>0</v>
      </c>
      <c r="BE985" s="25" t="n">
        <v>13</v>
      </c>
      <c r="BF985" s="26" t="n">
        <v>100</v>
      </c>
      <c r="BG985" s="25" t="n">
        <v>13</v>
      </c>
    </row>
    <row r="986" customFormat="false" ht="15" hidden="false" customHeight="false" outlineLevel="0" collapsed="false">
      <c r="A986" s="15" t="s">
        <v>3585</v>
      </c>
      <c r="B986" s="15" t="s">
        <v>3585</v>
      </c>
      <c r="C986" s="16" t="s">
        <v>3586</v>
      </c>
      <c r="D986" s="17" t="n">
        <v>10</v>
      </c>
      <c r="E986" s="16" t="s">
        <v>243</v>
      </c>
      <c r="F986" s="18" t="n">
        <v>19.6842105263158</v>
      </c>
      <c r="G986" s="16"/>
      <c r="H986" s="19"/>
      <c r="I986" s="7"/>
      <c r="J986" s="7"/>
      <c r="K986" s="8" t="s">
        <v>68</v>
      </c>
      <c r="L986" s="20" t="n">
        <v>986</v>
      </c>
      <c r="M986" s="20"/>
      <c r="N986" s="10"/>
      <c r="O986" s="27" t="s">
        <v>21</v>
      </c>
      <c r="P986" s="28" t="n">
        <v>42704.0196875</v>
      </c>
      <c r="Q986" s="27" t="s">
        <v>3603</v>
      </c>
      <c r="R986" s="23" t="s">
        <v>3604</v>
      </c>
      <c r="S986" s="27" t="s">
        <v>88</v>
      </c>
      <c r="T986" s="27"/>
      <c r="U986" s="28" t="n">
        <v>42704.0196875</v>
      </c>
      <c r="V986" s="23" t="s">
        <v>3605</v>
      </c>
      <c r="W986" s="27" t="n">
        <v>2.45693221</v>
      </c>
      <c r="X986" s="27" t="n">
        <v>102.17204686</v>
      </c>
      <c r="Y986" s="27" t="s">
        <v>3606</v>
      </c>
      <c r="Z986" s="27"/>
      <c r="AA986" s="29" t="inlineStr">
        <f aca="false">FALSE()</f>
        <is>
          <t/>
        </is>
      </c>
      <c r="AB986" s="29" t="n">
        <v>0</v>
      </c>
      <c r="AC986" s="29"/>
      <c r="AD986" s="29" t="inlineStr">
        <f aca="false">FALSE()</f>
        <is>
          <t/>
        </is>
      </c>
      <c r="AE986" s="29" t="s">
        <v>75</v>
      </c>
      <c r="AF986" s="29"/>
      <c r="AG986" s="29"/>
      <c r="AH986" s="29" t="inlineStr">
        <f aca="false">FALSE()</f>
        <is>
          <t/>
        </is>
      </c>
      <c r="AI986" s="29" t="n">
        <v>0</v>
      </c>
      <c r="AJ986" s="29"/>
      <c r="AK986" s="29" t="s">
        <v>91</v>
      </c>
      <c r="AL986" s="29" t="inlineStr">
        <f aca="false">FALSE()</f>
        <is>
          <t/>
        </is>
      </c>
      <c r="AM986" s="29" t="s">
        <v>3606</v>
      </c>
      <c r="AN986" s="30" t="s">
        <v>97</v>
      </c>
      <c r="AO986" s="29" t="s">
        <v>98</v>
      </c>
      <c r="AP986" s="29" t="s">
        <v>99</v>
      </c>
      <c r="AQ986" s="29" t="s">
        <v>100</v>
      </c>
      <c r="AR986" s="29" t="s">
        <v>101</v>
      </c>
      <c r="AS986" s="29" t="s">
        <v>102</v>
      </c>
      <c r="AT986" s="29" t="s">
        <v>103</v>
      </c>
      <c r="AU986" s="23" t="s">
        <v>104</v>
      </c>
      <c r="AV986" s="0" t="n">
        <v>10</v>
      </c>
      <c r="AW986" s="24" t="e">
        <f aca="false">REPLACE(INDEX(GroupVertices[group], MATCH(Edges[[#this row],[vertex 1]],GroupVertices[vertex],0)),1,1,"")</f>
        <v>#VALUE!</v>
      </c>
      <c r="AX986" s="24" t="e">
        <f aca="false">REPLACE(INDEX(GroupVertices[group], MATCH(Edges[[#this row],[vertex 2]],GroupVertices[vertex],0)),1,1,"")</f>
        <v>#VALUE!</v>
      </c>
      <c r="AY986" s="25" t="n">
        <v>0</v>
      </c>
      <c r="AZ986" s="26" t="n">
        <v>0</v>
      </c>
      <c r="BA986" s="25" t="n">
        <v>0</v>
      </c>
      <c r="BB986" s="26" t="n">
        <v>0</v>
      </c>
      <c r="BC986" s="25" t="n">
        <v>0</v>
      </c>
      <c r="BD986" s="26" t="n">
        <v>0</v>
      </c>
      <c r="BE986" s="25" t="n">
        <v>13</v>
      </c>
      <c r="BF986" s="26" t="n">
        <v>100</v>
      </c>
      <c r="BG986" s="25" t="n">
        <v>13</v>
      </c>
    </row>
    <row r="987" customFormat="false" ht="15" hidden="false" customHeight="false" outlineLevel="0" collapsed="false">
      <c r="A987" s="15" t="s">
        <v>3585</v>
      </c>
      <c r="B987" s="15" t="s">
        <v>3585</v>
      </c>
      <c r="C987" s="16" t="s">
        <v>3586</v>
      </c>
      <c r="D987" s="17" t="n">
        <v>10</v>
      </c>
      <c r="E987" s="16" t="s">
        <v>243</v>
      </c>
      <c r="F987" s="18" t="n">
        <v>19.6842105263158</v>
      </c>
      <c r="G987" s="16"/>
      <c r="H987" s="19"/>
      <c r="I987" s="7"/>
      <c r="J987" s="7"/>
      <c r="K987" s="8" t="s">
        <v>68</v>
      </c>
      <c r="L987" s="20" t="n">
        <v>987</v>
      </c>
      <c r="M987" s="20"/>
      <c r="N987" s="10"/>
      <c r="O987" s="27" t="s">
        <v>21</v>
      </c>
      <c r="P987" s="28" t="n">
        <v>42707.1252430556</v>
      </c>
      <c r="Q987" s="27" t="s">
        <v>3607</v>
      </c>
      <c r="R987" s="23" t="s">
        <v>3608</v>
      </c>
      <c r="S987" s="27" t="s">
        <v>88</v>
      </c>
      <c r="T987" s="27"/>
      <c r="U987" s="28" t="n">
        <v>42707.1252430556</v>
      </c>
      <c r="V987" s="23" t="s">
        <v>3609</v>
      </c>
      <c r="W987" s="27" t="n">
        <v>2.45693221</v>
      </c>
      <c r="X987" s="27" t="n">
        <v>102.17204686</v>
      </c>
      <c r="Y987" s="27" t="s">
        <v>3610</v>
      </c>
      <c r="Z987" s="27"/>
      <c r="AA987" s="29" t="inlineStr">
        <f aca="false">FALSE()</f>
        <is>
          <t/>
        </is>
      </c>
      <c r="AB987" s="29" t="n">
        <v>1</v>
      </c>
      <c r="AC987" s="29"/>
      <c r="AD987" s="29" t="inlineStr">
        <f aca="false">FALSE()</f>
        <is>
          <t/>
        </is>
      </c>
      <c r="AE987" s="29" t="s">
        <v>75</v>
      </c>
      <c r="AF987" s="29"/>
      <c r="AG987" s="29"/>
      <c r="AH987" s="29" t="inlineStr">
        <f aca="false">FALSE()</f>
        <is>
          <t/>
        </is>
      </c>
      <c r="AI987" s="29" t="n">
        <v>0</v>
      </c>
      <c r="AJ987" s="29"/>
      <c r="AK987" s="29" t="s">
        <v>91</v>
      </c>
      <c r="AL987" s="29" t="inlineStr">
        <f aca="false">FALSE()</f>
        <is>
          <t/>
        </is>
      </c>
      <c r="AM987" s="29" t="s">
        <v>3610</v>
      </c>
      <c r="AN987" s="30" t="s">
        <v>97</v>
      </c>
      <c r="AO987" s="29" t="s">
        <v>98</v>
      </c>
      <c r="AP987" s="29" t="s">
        <v>99</v>
      </c>
      <c r="AQ987" s="29" t="s">
        <v>100</v>
      </c>
      <c r="AR987" s="29" t="s">
        <v>101</v>
      </c>
      <c r="AS987" s="29" t="s">
        <v>102</v>
      </c>
      <c r="AT987" s="29" t="s">
        <v>103</v>
      </c>
      <c r="AU987" s="23" t="s">
        <v>104</v>
      </c>
      <c r="AV987" s="0" t="n">
        <v>10</v>
      </c>
      <c r="AW987" s="24" t="e">
        <f aca="false">REPLACE(INDEX(GroupVertices[group], MATCH(Edges[[#this row],[vertex 1]],GroupVertices[vertex],0)),1,1,"")</f>
        <v>#VALUE!</v>
      </c>
      <c r="AX987" s="24" t="e">
        <f aca="false">REPLACE(INDEX(GroupVertices[group], MATCH(Edges[[#this row],[vertex 2]],GroupVertices[vertex],0)),1,1,"")</f>
        <v>#VALUE!</v>
      </c>
      <c r="AY987" s="25" t="n">
        <v>0</v>
      </c>
      <c r="AZ987" s="26" t="n">
        <v>0</v>
      </c>
      <c r="BA987" s="25" t="n">
        <v>0</v>
      </c>
      <c r="BB987" s="26" t="n">
        <v>0</v>
      </c>
      <c r="BC987" s="25" t="n">
        <v>0</v>
      </c>
      <c r="BD987" s="26" t="n">
        <v>0</v>
      </c>
      <c r="BE987" s="25" t="n">
        <v>13</v>
      </c>
      <c r="BF987" s="26" t="n">
        <v>100</v>
      </c>
      <c r="BG987" s="25" t="n">
        <v>13</v>
      </c>
    </row>
    <row r="988" customFormat="false" ht="15" hidden="false" customHeight="false" outlineLevel="0" collapsed="false">
      <c r="A988" s="15" t="s">
        <v>3585</v>
      </c>
      <c r="B988" s="15" t="s">
        <v>3585</v>
      </c>
      <c r="C988" s="16" t="s">
        <v>3586</v>
      </c>
      <c r="D988" s="17" t="n">
        <v>10</v>
      </c>
      <c r="E988" s="16" t="s">
        <v>243</v>
      </c>
      <c r="F988" s="18" t="n">
        <v>19.6842105263158</v>
      </c>
      <c r="G988" s="16"/>
      <c r="H988" s="19"/>
      <c r="I988" s="7"/>
      <c r="J988" s="7"/>
      <c r="K988" s="8" t="s">
        <v>68</v>
      </c>
      <c r="L988" s="20" t="n">
        <v>988</v>
      </c>
      <c r="M988" s="20"/>
      <c r="N988" s="10"/>
      <c r="O988" s="27" t="s">
        <v>21</v>
      </c>
      <c r="P988" s="28" t="n">
        <v>42707.5340393519</v>
      </c>
      <c r="Q988" s="27" t="s">
        <v>3611</v>
      </c>
      <c r="R988" s="23" t="s">
        <v>3612</v>
      </c>
      <c r="S988" s="27" t="s">
        <v>88</v>
      </c>
      <c r="T988" s="27"/>
      <c r="U988" s="28" t="n">
        <v>42707.5340393519</v>
      </c>
      <c r="V988" s="23" t="s">
        <v>3613</v>
      </c>
      <c r="W988" s="27" t="n">
        <v>2.45693221</v>
      </c>
      <c r="X988" s="27" t="n">
        <v>102.17204686</v>
      </c>
      <c r="Y988" s="27" t="s">
        <v>3614</v>
      </c>
      <c r="Z988" s="27"/>
      <c r="AA988" s="29" t="inlineStr">
        <f aca="false">FALSE()</f>
        <is>
          <t/>
        </is>
      </c>
      <c r="AB988" s="29" t="n">
        <v>0</v>
      </c>
      <c r="AC988" s="29"/>
      <c r="AD988" s="29" t="inlineStr">
        <f aca="false">FALSE()</f>
        <is>
          <t/>
        </is>
      </c>
      <c r="AE988" s="29" t="s">
        <v>75</v>
      </c>
      <c r="AF988" s="29"/>
      <c r="AG988" s="29"/>
      <c r="AH988" s="29" t="inlineStr">
        <f aca="false">FALSE()</f>
        <is>
          <t/>
        </is>
      </c>
      <c r="AI988" s="29" t="n">
        <v>0</v>
      </c>
      <c r="AJ988" s="29"/>
      <c r="AK988" s="29" t="s">
        <v>91</v>
      </c>
      <c r="AL988" s="29" t="inlineStr">
        <f aca="false">FALSE()</f>
        <is>
          <t/>
        </is>
      </c>
      <c r="AM988" s="29" t="s">
        <v>3614</v>
      </c>
      <c r="AN988" s="30" t="s">
        <v>97</v>
      </c>
      <c r="AO988" s="29" t="s">
        <v>98</v>
      </c>
      <c r="AP988" s="29" t="s">
        <v>99</v>
      </c>
      <c r="AQ988" s="29" t="s">
        <v>100</v>
      </c>
      <c r="AR988" s="29" t="s">
        <v>101</v>
      </c>
      <c r="AS988" s="29" t="s">
        <v>102</v>
      </c>
      <c r="AT988" s="29" t="s">
        <v>103</v>
      </c>
      <c r="AU988" s="23" t="s">
        <v>104</v>
      </c>
      <c r="AV988" s="0" t="n">
        <v>10</v>
      </c>
      <c r="AW988" s="24" t="e">
        <f aca="false">REPLACE(INDEX(GroupVertices[group], MATCH(Edges[[#this row],[vertex 1]],GroupVertices[vertex],0)),1,1,"")</f>
        <v>#VALUE!</v>
      </c>
      <c r="AX988" s="24" t="e">
        <f aca="false">REPLACE(INDEX(GroupVertices[group], MATCH(Edges[[#this row],[vertex 2]],GroupVertices[vertex],0)),1,1,"")</f>
        <v>#VALUE!</v>
      </c>
      <c r="AY988" s="25" t="n">
        <v>0</v>
      </c>
      <c r="AZ988" s="26" t="n">
        <v>0</v>
      </c>
      <c r="BA988" s="25" t="n">
        <v>0</v>
      </c>
      <c r="BB988" s="26" t="n">
        <v>0</v>
      </c>
      <c r="BC988" s="25" t="n">
        <v>0</v>
      </c>
      <c r="BD988" s="26" t="n">
        <v>0</v>
      </c>
      <c r="BE988" s="25" t="n">
        <v>13</v>
      </c>
      <c r="BF988" s="26" t="n">
        <v>100</v>
      </c>
      <c r="BG988" s="25" t="n">
        <v>13</v>
      </c>
    </row>
    <row r="989" customFormat="false" ht="15" hidden="false" customHeight="false" outlineLevel="0" collapsed="false">
      <c r="A989" s="15" t="s">
        <v>3585</v>
      </c>
      <c r="B989" s="15" t="s">
        <v>3585</v>
      </c>
      <c r="C989" s="16" t="s">
        <v>3586</v>
      </c>
      <c r="D989" s="17" t="n">
        <v>10</v>
      </c>
      <c r="E989" s="16" t="s">
        <v>243</v>
      </c>
      <c r="F989" s="18" t="n">
        <v>19.6842105263158</v>
      </c>
      <c r="G989" s="16"/>
      <c r="H989" s="19"/>
      <c r="I989" s="7"/>
      <c r="J989" s="7"/>
      <c r="K989" s="8" t="s">
        <v>68</v>
      </c>
      <c r="L989" s="20" t="n">
        <v>989</v>
      </c>
      <c r="M989" s="20"/>
      <c r="N989" s="10"/>
      <c r="O989" s="27" t="s">
        <v>21</v>
      </c>
      <c r="P989" s="28" t="n">
        <v>42710.6529513889</v>
      </c>
      <c r="Q989" s="27" t="s">
        <v>3615</v>
      </c>
      <c r="R989" s="23" t="s">
        <v>3616</v>
      </c>
      <c r="S989" s="27" t="s">
        <v>88</v>
      </c>
      <c r="T989" s="27"/>
      <c r="U989" s="28" t="n">
        <v>42710.6529513889</v>
      </c>
      <c r="V989" s="23" t="s">
        <v>3617</v>
      </c>
      <c r="W989" s="27" t="n">
        <v>2.45693221</v>
      </c>
      <c r="X989" s="27" t="n">
        <v>102.17204686</v>
      </c>
      <c r="Y989" s="27" t="s">
        <v>3618</v>
      </c>
      <c r="Z989" s="27"/>
      <c r="AA989" s="29" t="inlineStr">
        <f aca="false">FALSE()</f>
        <is>
          <t/>
        </is>
      </c>
      <c r="AB989" s="29" t="n">
        <v>0</v>
      </c>
      <c r="AC989" s="29"/>
      <c r="AD989" s="29" t="inlineStr">
        <f aca="false">FALSE()</f>
        <is>
          <t/>
        </is>
      </c>
      <c r="AE989" s="29" t="s">
        <v>75</v>
      </c>
      <c r="AF989" s="29"/>
      <c r="AG989" s="29"/>
      <c r="AH989" s="29" t="inlineStr">
        <f aca="false">FALSE()</f>
        <is>
          <t/>
        </is>
      </c>
      <c r="AI989" s="29" t="n">
        <v>0</v>
      </c>
      <c r="AJ989" s="29"/>
      <c r="AK989" s="29" t="s">
        <v>91</v>
      </c>
      <c r="AL989" s="29" t="inlineStr">
        <f aca="false">FALSE()</f>
        <is>
          <t/>
        </is>
      </c>
      <c r="AM989" s="29" t="s">
        <v>3618</v>
      </c>
      <c r="AN989" s="30" t="s">
        <v>97</v>
      </c>
      <c r="AO989" s="29" t="s">
        <v>98</v>
      </c>
      <c r="AP989" s="29" t="s">
        <v>99</v>
      </c>
      <c r="AQ989" s="29" t="s">
        <v>100</v>
      </c>
      <c r="AR989" s="29" t="s">
        <v>101</v>
      </c>
      <c r="AS989" s="29" t="s">
        <v>102</v>
      </c>
      <c r="AT989" s="29" t="s">
        <v>103</v>
      </c>
      <c r="AU989" s="23" t="s">
        <v>104</v>
      </c>
      <c r="AV989" s="0" t="n">
        <v>10</v>
      </c>
      <c r="AW989" s="24" t="e">
        <f aca="false">REPLACE(INDEX(GroupVertices[group], MATCH(Edges[[#this row],[vertex 1]],GroupVertices[vertex],0)),1,1,"")</f>
        <v>#VALUE!</v>
      </c>
      <c r="AX989" s="24" t="e">
        <f aca="false">REPLACE(INDEX(GroupVertices[group], MATCH(Edges[[#this row],[vertex 2]],GroupVertices[vertex],0)),1,1,"")</f>
        <v>#VALUE!</v>
      </c>
      <c r="AY989" s="25" t="n">
        <v>0</v>
      </c>
      <c r="AZ989" s="26" t="n">
        <v>0</v>
      </c>
      <c r="BA989" s="25" t="n">
        <v>0</v>
      </c>
      <c r="BB989" s="26" t="n">
        <v>0</v>
      </c>
      <c r="BC989" s="25" t="n">
        <v>0</v>
      </c>
      <c r="BD989" s="26" t="n">
        <v>0</v>
      </c>
      <c r="BE989" s="25" t="n">
        <v>13</v>
      </c>
      <c r="BF989" s="26" t="n">
        <v>100</v>
      </c>
      <c r="BG989" s="25" t="n">
        <v>13</v>
      </c>
    </row>
    <row r="990" customFormat="false" ht="15" hidden="false" customHeight="false" outlineLevel="0" collapsed="false">
      <c r="A990" s="15" t="s">
        <v>3585</v>
      </c>
      <c r="B990" s="15" t="s">
        <v>3585</v>
      </c>
      <c r="C990" s="16" t="s">
        <v>3586</v>
      </c>
      <c r="D990" s="17" t="n">
        <v>10</v>
      </c>
      <c r="E990" s="16" t="s">
        <v>243</v>
      </c>
      <c r="F990" s="18" t="n">
        <v>19.6842105263158</v>
      </c>
      <c r="G990" s="16"/>
      <c r="H990" s="19"/>
      <c r="I990" s="7"/>
      <c r="J990" s="7"/>
      <c r="K990" s="8" t="s">
        <v>68</v>
      </c>
      <c r="L990" s="20" t="n">
        <v>990</v>
      </c>
      <c r="M990" s="20"/>
      <c r="N990" s="10"/>
      <c r="O990" s="27" t="s">
        <v>21</v>
      </c>
      <c r="P990" s="28" t="n">
        <v>42711.2551388889</v>
      </c>
      <c r="Q990" s="27" t="s">
        <v>3619</v>
      </c>
      <c r="R990" s="23" t="s">
        <v>3620</v>
      </c>
      <c r="S990" s="27" t="s">
        <v>88</v>
      </c>
      <c r="T990" s="27"/>
      <c r="U990" s="28" t="n">
        <v>42711.2551388889</v>
      </c>
      <c r="V990" s="23" t="s">
        <v>3621</v>
      </c>
      <c r="W990" s="27" t="n">
        <v>2.45693221</v>
      </c>
      <c r="X990" s="27" t="n">
        <v>102.17204686</v>
      </c>
      <c r="Y990" s="27" t="s">
        <v>3622</v>
      </c>
      <c r="Z990" s="27"/>
      <c r="AA990" s="29" t="inlineStr">
        <f aca="false">FALSE()</f>
        <is>
          <t/>
        </is>
      </c>
      <c r="AB990" s="29" t="n">
        <v>0</v>
      </c>
      <c r="AC990" s="29"/>
      <c r="AD990" s="29" t="inlineStr">
        <f aca="false">FALSE()</f>
        <is>
          <t/>
        </is>
      </c>
      <c r="AE990" s="29" t="s">
        <v>75</v>
      </c>
      <c r="AF990" s="29"/>
      <c r="AG990" s="29"/>
      <c r="AH990" s="29" t="inlineStr">
        <f aca="false">FALSE()</f>
        <is>
          <t/>
        </is>
      </c>
      <c r="AI990" s="29" t="n">
        <v>0</v>
      </c>
      <c r="AJ990" s="29"/>
      <c r="AK990" s="29" t="s">
        <v>91</v>
      </c>
      <c r="AL990" s="29" t="inlineStr">
        <f aca="false">FALSE()</f>
        <is>
          <t/>
        </is>
      </c>
      <c r="AM990" s="29" t="s">
        <v>3622</v>
      </c>
      <c r="AN990" s="30" t="s">
        <v>97</v>
      </c>
      <c r="AO990" s="29" t="s">
        <v>98</v>
      </c>
      <c r="AP990" s="29" t="s">
        <v>99</v>
      </c>
      <c r="AQ990" s="29" t="s">
        <v>100</v>
      </c>
      <c r="AR990" s="29" t="s">
        <v>101</v>
      </c>
      <c r="AS990" s="29" t="s">
        <v>102</v>
      </c>
      <c r="AT990" s="29" t="s">
        <v>103</v>
      </c>
      <c r="AU990" s="23" t="s">
        <v>104</v>
      </c>
      <c r="AV990" s="0" t="n">
        <v>10</v>
      </c>
      <c r="AW990" s="24" t="e">
        <f aca="false">REPLACE(INDEX(GroupVertices[group], MATCH(Edges[[#this row],[vertex 1]],GroupVertices[vertex],0)),1,1,"")</f>
        <v>#VALUE!</v>
      </c>
      <c r="AX990" s="24" t="e">
        <f aca="false">REPLACE(INDEX(GroupVertices[group], MATCH(Edges[[#this row],[vertex 2]],GroupVertices[vertex],0)),1,1,"")</f>
        <v>#VALUE!</v>
      </c>
      <c r="AY990" s="25" t="n">
        <v>0</v>
      </c>
      <c r="AZ990" s="26" t="n">
        <v>0</v>
      </c>
      <c r="BA990" s="25" t="n">
        <v>0</v>
      </c>
      <c r="BB990" s="26" t="n">
        <v>0</v>
      </c>
      <c r="BC990" s="25" t="n">
        <v>0</v>
      </c>
      <c r="BD990" s="26" t="n">
        <v>0</v>
      </c>
      <c r="BE990" s="25" t="n">
        <v>13</v>
      </c>
      <c r="BF990" s="26" t="n">
        <v>100</v>
      </c>
      <c r="BG990" s="25" t="n">
        <v>13</v>
      </c>
    </row>
    <row r="991" customFormat="false" ht="15" hidden="false" customHeight="false" outlineLevel="0" collapsed="false">
      <c r="A991" s="15" t="s">
        <v>3585</v>
      </c>
      <c r="B991" s="15" t="s">
        <v>3585</v>
      </c>
      <c r="C991" s="16" t="s">
        <v>3586</v>
      </c>
      <c r="D991" s="17" t="n">
        <v>10</v>
      </c>
      <c r="E991" s="16" t="s">
        <v>243</v>
      </c>
      <c r="F991" s="18" t="n">
        <v>19.6842105263158</v>
      </c>
      <c r="G991" s="16"/>
      <c r="H991" s="19"/>
      <c r="I991" s="7"/>
      <c r="J991" s="7"/>
      <c r="K991" s="8" t="s">
        <v>68</v>
      </c>
      <c r="L991" s="20" t="n">
        <v>991</v>
      </c>
      <c r="M991" s="20"/>
      <c r="N991" s="10"/>
      <c r="O991" s="27" t="s">
        <v>21</v>
      </c>
      <c r="P991" s="28" t="n">
        <v>42712.1859606481</v>
      </c>
      <c r="Q991" s="27" t="s">
        <v>3623</v>
      </c>
      <c r="R991" s="23" t="s">
        <v>3624</v>
      </c>
      <c r="S991" s="27" t="s">
        <v>88</v>
      </c>
      <c r="T991" s="27"/>
      <c r="U991" s="28" t="n">
        <v>42712.1859606481</v>
      </c>
      <c r="V991" s="23" t="s">
        <v>3625</v>
      </c>
      <c r="W991" s="27" t="n">
        <v>2.45693221</v>
      </c>
      <c r="X991" s="27" t="n">
        <v>102.17204686</v>
      </c>
      <c r="Y991" s="27" t="s">
        <v>3626</v>
      </c>
      <c r="Z991" s="27"/>
      <c r="AA991" s="29" t="inlineStr">
        <f aca="false">FALSE()</f>
        <is>
          <t/>
        </is>
      </c>
      <c r="AB991" s="29" t="n">
        <v>0</v>
      </c>
      <c r="AC991" s="29"/>
      <c r="AD991" s="29" t="inlineStr">
        <f aca="false">FALSE()</f>
        <is>
          <t/>
        </is>
      </c>
      <c r="AE991" s="29" t="s">
        <v>75</v>
      </c>
      <c r="AF991" s="29"/>
      <c r="AG991" s="29"/>
      <c r="AH991" s="29" t="inlineStr">
        <f aca="false">FALSE()</f>
        <is>
          <t/>
        </is>
      </c>
      <c r="AI991" s="29" t="n">
        <v>0</v>
      </c>
      <c r="AJ991" s="29"/>
      <c r="AK991" s="29" t="s">
        <v>91</v>
      </c>
      <c r="AL991" s="29" t="inlineStr">
        <f aca="false">FALSE()</f>
        <is>
          <t/>
        </is>
      </c>
      <c r="AM991" s="29" t="s">
        <v>3626</v>
      </c>
      <c r="AN991" s="30" t="s">
        <v>97</v>
      </c>
      <c r="AO991" s="29" t="s">
        <v>98</v>
      </c>
      <c r="AP991" s="29" t="s">
        <v>99</v>
      </c>
      <c r="AQ991" s="29" t="s">
        <v>100</v>
      </c>
      <c r="AR991" s="29" t="s">
        <v>101</v>
      </c>
      <c r="AS991" s="29" t="s">
        <v>102</v>
      </c>
      <c r="AT991" s="29" t="s">
        <v>103</v>
      </c>
      <c r="AU991" s="23" t="s">
        <v>104</v>
      </c>
      <c r="AV991" s="0" t="n">
        <v>10</v>
      </c>
      <c r="AW991" s="24" t="e">
        <f aca="false">REPLACE(INDEX(GroupVertices[group], MATCH(Edges[[#this row],[vertex 1]],GroupVertices[vertex],0)),1,1,"")</f>
        <v>#VALUE!</v>
      </c>
      <c r="AX991" s="24" t="e">
        <f aca="false">REPLACE(INDEX(GroupVertices[group], MATCH(Edges[[#this row],[vertex 2]],GroupVertices[vertex],0)),1,1,"")</f>
        <v>#VALUE!</v>
      </c>
      <c r="AY991" s="25" t="n">
        <v>0</v>
      </c>
      <c r="AZ991" s="26" t="n">
        <v>0</v>
      </c>
      <c r="BA991" s="25" t="n">
        <v>0</v>
      </c>
      <c r="BB991" s="26" t="n">
        <v>0</v>
      </c>
      <c r="BC991" s="25" t="n">
        <v>0</v>
      </c>
      <c r="BD991" s="26" t="n">
        <v>0</v>
      </c>
      <c r="BE991" s="25" t="n">
        <v>13</v>
      </c>
      <c r="BF991" s="26" t="n">
        <v>100</v>
      </c>
      <c r="BG991" s="25" t="n">
        <v>13</v>
      </c>
    </row>
    <row r="992" customFormat="false" ht="15" hidden="false" customHeight="false" outlineLevel="0" collapsed="false">
      <c r="A992" s="15" t="s">
        <v>3627</v>
      </c>
      <c r="B992" s="15" t="s">
        <v>3627</v>
      </c>
      <c r="C992" s="16" t="s">
        <v>66</v>
      </c>
      <c r="D992" s="17" t="n">
        <v>3</v>
      </c>
      <c r="E992" s="16" t="s">
        <v>67</v>
      </c>
      <c r="F992" s="18" t="n">
        <v>32</v>
      </c>
      <c r="G992" s="16"/>
      <c r="H992" s="19"/>
      <c r="I992" s="7"/>
      <c r="J992" s="7"/>
      <c r="K992" s="8" t="s">
        <v>68</v>
      </c>
      <c r="L992" s="20" t="n">
        <v>992</v>
      </c>
      <c r="M992" s="20"/>
      <c r="N992" s="10"/>
      <c r="O992" s="27" t="s">
        <v>21</v>
      </c>
      <c r="P992" s="28" t="n">
        <v>42712.2278356481</v>
      </c>
      <c r="Q992" s="27" t="s">
        <v>3628</v>
      </c>
      <c r="R992" s="23" t="s">
        <v>3629</v>
      </c>
      <c r="S992" s="27" t="s">
        <v>3630</v>
      </c>
      <c r="T992" s="27" t="s">
        <v>3631</v>
      </c>
      <c r="U992" s="28" t="n">
        <v>42712.2278356481</v>
      </c>
      <c r="V992" s="23" t="s">
        <v>3632</v>
      </c>
      <c r="W992" s="27"/>
      <c r="X992" s="27"/>
      <c r="Y992" s="27" t="s">
        <v>3633</v>
      </c>
      <c r="Z992" s="27"/>
      <c r="AA992" s="29" t="inlineStr">
        <f aca="false">FALSE()</f>
        <is>
          <t/>
        </is>
      </c>
      <c r="AB992" s="29" t="n">
        <v>0</v>
      </c>
      <c r="AC992" s="29"/>
      <c r="AD992" s="29" t="inlineStr">
        <f aca="false">FALSE()</f>
        <is>
          <t/>
        </is>
      </c>
      <c r="AE992" s="29" t="s">
        <v>75</v>
      </c>
      <c r="AF992" s="29"/>
      <c r="AG992" s="29"/>
      <c r="AH992" s="29" t="inlineStr">
        <f aca="false">FALSE()</f>
        <is>
          <t/>
        </is>
      </c>
      <c r="AI992" s="29" t="n">
        <v>0</v>
      </c>
      <c r="AJ992" s="29"/>
      <c r="AK992" s="29" t="s">
        <v>84</v>
      </c>
      <c r="AL992" s="29" t="inlineStr">
        <f aca="false">FALSE()</f>
        <is>
          <t/>
        </is>
      </c>
      <c r="AM992" s="29" t="s">
        <v>3633</v>
      </c>
      <c r="AN992" s="29"/>
      <c r="AO992" s="29"/>
      <c r="AP992" s="29"/>
      <c r="AQ992" s="29"/>
      <c r="AR992" s="29"/>
      <c r="AS992" s="29"/>
      <c r="AT992" s="29"/>
      <c r="AU992" s="29"/>
      <c r="AV992" s="0" t="n">
        <v>1</v>
      </c>
      <c r="AW992" s="24" t="e">
        <f aca="false">REPLACE(INDEX(GroupVertices[group], MATCH(Edges[[#this row],[vertex 1]],GroupVertices[vertex],0)),1,1,"")</f>
        <v>#VALUE!</v>
      </c>
      <c r="AX992" s="24" t="e">
        <f aca="false">REPLACE(INDEX(GroupVertices[group], MATCH(Edges[[#this row],[vertex 2]],GroupVertices[vertex],0)),1,1,"")</f>
        <v>#VALUE!</v>
      </c>
      <c r="AY992" s="25" t="n">
        <v>0</v>
      </c>
      <c r="AZ992" s="26" t="n">
        <v>0</v>
      </c>
      <c r="BA992" s="25" t="n">
        <v>0</v>
      </c>
      <c r="BB992" s="26" t="n">
        <v>0</v>
      </c>
      <c r="BC992" s="25" t="n">
        <v>0</v>
      </c>
      <c r="BD992" s="26" t="n">
        <v>0</v>
      </c>
      <c r="BE992" s="25" t="n">
        <v>16</v>
      </c>
      <c r="BF992" s="26" t="n">
        <v>100</v>
      </c>
      <c r="BG992" s="25" t="n">
        <v>16</v>
      </c>
    </row>
    <row r="993" customFormat="false" ht="15" hidden="false" customHeight="false" outlineLevel="0" collapsed="false">
      <c r="A993" s="15" t="s">
        <v>3634</v>
      </c>
      <c r="B993" s="15" t="s">
        <v>3635</v>
      </c>
      <c r="C993" s="16" t="s">
        <v>66</v>
      </c>
      <c r="D993" s="17" t="n">
        <v>3</v>
      </c>
      <c r="E993" s="16" t="s">
        <v>67</v>
      </c>
      <c r="F993" s="18" t="n">
        <v>32</v>
      </c>
      <c r="G993" s="16"/>
      <c r="H993" s="19"/>
      <c r="I993" s="7"/>
      <c r="J993" s="7"/>
      <c r="K993" s="8" t="s">
        <v>68</v>
      </c>
      <c r="L993" s="20" t="n">
        <v>993</v>
      </c>
      <c r="M993" s="20"/>
      <c r="N993" s="10"/>
      <c r="O993" s="27" t="s">
        <v>69</v>
      </c>
      <c r="P993" s="28" t="n">
        <v>42712.2881018519</v>
      </c>
      <c r="Q993" s="27" t="s">
        <v>3636</v>
      </c>
      <c r="R993" s="23" t="s">
        <v>3637</v>
      </c>
      <c r="S993" s="27" t="s">
        <v>3638</v>
      </c>
      <c r="T993" s="27"/>
      <c r="U993" s="28" t="n">
        <v>42712.2881018519</v>
      </c>
      <c r="V993" s="23" t="s">
        <v>3639</v>
      </c>
      <c r="W993" s="27"/>
      <c r="X993" s="27"/>
      <c r="Y993" s="27" t="s">
        <v>3640</v>
      </c>
      <c r="Z993" s="27"/>
      <c r="AA993" s="29" t="inlineStr">
        <f aca="false">FALSE()</f>
        <is>
          <t/>
        </is>
      </c>
      <c r="AB993" s="29" t="n">
        <v>0</v>
      </c>
      <c r="AC993" s="29"/>
      <c r="AD993" s="29" t="inlineStr">
        <f aca="false">FALSE()</f>
        <is>
          <t/>
        </is>
      </c>
      <c r="AE993" s="29" t="s">
        <v>75</v>
      </c>
      <c r="AF993" s="29"/>
      <c r="AG993" s="29"/>
      <c r="AH993" s="29" t="inlineStr">
        <f aca="false">FALSE()</f>
        <is>
          <t/>
        </is>
      </c>
      <c r="AI993" s="29" t="n">
        <v>0</v>
      </c>
      <c r="AJ993" s="29"/>
      <c r="AK993" s="29" t="s">
        <v>482</v>
      </c>
      <c r="AL993" s="29" t="inlineStr">
        <f aca="false">FALSE()</f>
        <is>
          <t/>
        </is>
      </c>
      <c r="AM993" s="29" t="s">
        <v>3640</v>
      </c>
      <c r="AN993" s="29"/>
      <c r="AO993" s="29"/>
      <c r="AP993" s="29"/>
      <c r="AQ993" s="29"/>
      <c r="AR993" s="29"/>
      <c r="AS993" s="29"/>
      <c r="AT993" s="29"/>
      <c r="AU993" s="29"/>
      <c r="AV993" s="0" t="n">
        <v>1</v>
      </c>
      <c r="AW993" s="24" t="e">
        <f aca="false">REPLACE(INDEX(GroupVertices[group], MATCH(Edges[[#this row],[vertex 1]],GroupVertices[vertex],0)),1,1,"")</f>
        <v>#VALUE!</v>
      </c>
      <c r="AX993" s="24" t="e">
        <f aca="false">REPLACE(INDEX(GroupVertices[group], MATCH(Edges[[#this row],[vertex 2]],GroupVertices[vertex],0)),1,1,"")</f>
        <v>#VALUE!</v>
      </c>
      <c r="AY993" s="25"/>
      <c r="AZ993" s="26"/>
      <c r="BA993" s="25"/>
      <c r="BB993" s="26"/>
      <c r="BC993" s="25"/>
      <c r="BD993" s="26"/>
      <c r="BE993" s="25"/>
      <c r="BF993" s="26"/>
      <c r="BG993" s="25"/>
    </row>
    <row r="994" customFormat="false" ht="15" hidden="false" customHeight="false" outlineLevel="0" collapsed="false">
      <c r="A994" s="15" t="s">
        <v>3634</v>
      </c>
      <c r="B994" s="15" t="s">
        <v>3641</v>
      </c>
      <c r="C994" s="16" t="s">
        <v>66</v>
      </c>
      <c r="D994" s="17" t="n">
        <v>3</v>
      </c>
      <c r="E994" s="16" t="s">
        <v>67</v>
      </c>
      <c r="F994" s="18" t="n">
        <v>32</v>
      </c>
      <c r="G994" s="16"/>
      <c r="H994" s="19"/>
      <c r="I994" s="7"/>
      <c r="J994" s="7"/>
      <c r="K994" s="8" t="s">
        <v>68</v>
      </c>
      <c r="L994" s="20" t="n">
        <v>994</v>
      </c>
      <c r="M994" s="20"/>
      <c r="N994" s="10"/>
      <c r="O994" s="27" t="s">
        <v>69</v>
      </c>
      <c r="P994" s="28" t="n">
        <v>42712.2881018519</v>
      </c>
      <c r="Q994" s="27" t="s">
        <v>3636</v>
      </c>
      <c r="R994" s="23" t="s">
        <v>3637</v>
      </c>
      <c r="S994" s="27" t="s">
        <v>3638</v>
      </c>
      <c r="T994" s="27"/>
      <c r="U994" s="28" t="n">
        <v>42712.2881018519</v>
      </c>
      <c r="V994" s="23" t="s">
        <v>3639</v>
      </c>
      <c r="W994" s="27"/>
      <c r="X994" s="27"/>
      <c r="Y994" s="27" t="s">
        <v>3640</v>
      </c>
      <c r="Z994" s="27"/>
      <c r="AA994" s="29" t="inlineStr">
        <f aca="false">FALSE()</f>
        <is>
          <t/>
        </is>
      </c>
      <c r="AB994" s="29" t="n">
        <v>0</v>
      </c>
      <c r="AC994" s="29"/>
      <c r="AD994" s="29" t="inlineStr">
        <f aca="false">FALSE()</f>
        <is>
          <t/>
        </is>
      </c>
      <c r="AE994" s="29" t="s">
        <v>75</v>
      </c>
      <c r="AF994" s="29"/>
      <c r="AG994" s="29"/>
      <c r="AH994" s="29" t="inlineStr">
        <f aca="false">FALSE()</f>
        <is>
          <t/>
        </is>
      </c>
      <c r="AI994" s="29" t="n">
        <v>0</v>
      </c>
      <c r="AJ994" s="29"/>
      <c r="AK994" s="29" t="s">
        <v>482</v>
      </c>
      <c r="AL994" s="29" t="inlineStr">
        <f aca="false">FALSE()</f>
        <is>
          <t/>
        </is>
      </c>
      <c r="AM994" s="29" t="s">
        <v>3640</v>
      </c>
      <c r="AN994" s="29"/>
      <c r="AO994" s="29"/>
      <c r="AP994" s="29"/>
      <c r="AQ994" s="29"/>
      <c r="AR994" s="29"/>
      <c r="AS994" s="29"/>
      <c r="AT994" s="29"/>
      <c r="AU994" s="29"/>
      <c r="AV994" s="0" t="n">
        <v>1</v>
      </c>
      <c r="AW994" s="24" t="e">
        <f aca="false">REPLACE(INDEX(GroupVertices[group], MATCH(Edges[[#this row],[vertex 1]],GroupVertices[vertex],0)),1,1,"")</f>
        <v>#VALUE!</v>
      </c>
      <c r="AX994" s="24" t="e">
        <f aca="false">REPLACE(INDEX(GroupVertices[group], MATCH(Edges[[#this row],[vertex 2]],GroupVertices[vertex],0)),1,1,"")</f>
        <v>#VALUE!</v>
      </c>
      <c r="AY994" s="25"/>
      <c r="AZ994" s="26"/>
      <c r="BA994" s="25"/>
      <c r="BB994" s="26"/>
      <c r="BC994" s="25"/>
      <c r="BD994" s="26"/>
      <c r="BE994" s="25"/>
      <c r="BF994" s="26"/>
      <c r="BG994" s="25"/>
    </row>
    <row r="995" customFormat="false" ht="15" hidden="false" customHeight="false" outlineLevel="0" collapsed="false">
      <c r="A995" s="15" t="s">
        <v>3634</v>
      </c>
      <c r="B995" s="15" t="s">
        <v>3642</v>
      </c>
      <c r="C995" s="16" t="s">
        <v>66</v>
      </c>
      <c r="D995" s="17" t="n">
        <v>3</v>
      </c>
      <c r="E995" s="16" t="s">
        <v>67</v>
      </c>
      <c r="F995" s="18" t="n">
        <v>32</v>
      </c>
      <c r="G995" s="16"/>
      <c r="H995" s="19"/>
      <c r="I995" s="7"/>
      <c r="J995" s="7"/>
      <c r="K995" s="8" t="s">
        <v>68</v>
      </c>
      <c r="L995" s="20" t="n">
        <v>995</v>
      </c>
      <c r="M995" s="20"/>
      <c r="N995" s="10"/>
      <c r="O995" s="27" t="s">
        <v>69</v>
      </c>
      <c r="P995" s="28" t="n">
        <v>42712.2881018519</v>
      </c>
      <c r="Q995" s="27" t="s">
        <v>3636</v>
      </c>
      <c r="R995" s="23" t="s">
        <v>3637</v>
      </c>
      <c r="S995" s="27" t="s">
        <v>3638</v>
      </c>
      <c r="T995" s="27"/>
      <c r="U995" s="28" t="n">
        <v>42712.2881018519</v>
      </c>
      <c r="V995" s="23" t="s">
        <v>3639</v>
      </c>
      <c r="W995" s="27"/>
      <c r="X995" s="27"/>
      <c r="Y995" s="27" t="s">
        <v>3640</v>
      </c>
      <c r="Z995" s="27"/>
      <c r="AA995" s="29" t="inlineStr">
        <f aca="false">FALSE()</f>
        <is>
          <t/>
        </is>
      </c>
      <c r="AB995" s="29" t="n">
        <v>0</v>
      </c>
      <c r="AC995" s="29"/>
      <c r="AD995" s="29" t="inlineStr">
        <f aca="false">FALSE()</f>
        <is>
          <t/>
        </is>
      </c>
      <c r="AE995" s="29" t="s">
        <v>75</v>
      </c>
      <c r="AF995" s="29"/>
      <c r="AG995" s="29"/>
      <c r="AH995" s="29" t="inlineStr">
        <f aca="false">FALSE()</f>
        <is>
          <t/>
        </is>
      </c>
      <c r="AI995" s="29" t="n">
        <v>0</v>
      </c>
      <c r="AJ995" s="29"/>
      <c r="AK995" s="29" t="s">
        <v>482</v>
      </c>
      <c r="AL995" s="29" t="inlineStr">
        <f aca="false">FALSE()</f>
        <is>
          <t/>
        </is>
      </c>
      <c r="AM995" s="29" t="s">
        <v>3640</v>
      </c>
      <c r="AN995" s="29"/>
      <c r="AO995" s="29"/>
      <c r="AP995" s="29"/>
      <c r="AQ995" s="29"/>
      <c r="AR995" s="29"/>
      <c r="AS995" s="29"/>
      <c r="AT995" s="29"/>
      <c r="AU995" s="29"/>
      <c r="AV995" s="0" t="n">
        <v>1</v>
      </c>
      <c r="AW995" s="24" t="e">
        <f aca="false">REPLACE(INDEX(GroupVertices[group], MATCH(Edges[[#this row],[vertex 1]],GroupVertices[vertex],0)),1,1,"")</f>
        <v>#VALUE!</v>
      </c>
      <c r="AX995" s="24" t="e">
        <f aca="false">REPLACE(INDEX(GroupVertices[group], MATCH(Edges[[#this row],[vertex 2]],GroupVertices[vertex],0)),1,1,"")</f>
        <v>#VALUE!</v>
      </c>
      <c r="AY995" s="25"/>
      <c r="AZ995" s="26"/>
      <c r="BA995" s="25"/>
      <c r="BB995" s="26"/>
      <c r="BC995" s="25"/>
      <c r="BD995" s="26"/>
      <c r="BE995" s="25"/>
      <c r="BF995" s="26"/>
      <c r="BG995" s="25"/>
    </row>
    <row r="996" customFormat="false" ht="15" hidden="false" customHeight="false" outlineLevel="0" collapsed="false">
      <c r="A996" s="15" t="s">
        <v>3634</v>
      </c>
      <c r="B996" s="15" t="s">
        <v>3643</v>
      </c>
      <c r="C996" s="16" t="s">
        <v>66</v>
      </c>
      <c r="D996" s="17" t="n">
        <v>3</v>
      </c>
      <c r="E996" s="16" t="s">
        <v>67</v>
      </c>
      <c r="F996" s="18" t="n">
        <v>32</v>
      </c>
      <c r="G996" s="16"/>
      <c r="H996" s="19"/>
      <c r="I996" s="7"/>
      <c r="J996" s="7"/>
      <c r="K996" s="8" t="s">
        <v>68</v>
      </c>
      <c r="L996" s="20" t="n">
        <v>996</v>
      </c>
      <c r="M996" s="20"/>
      <c r="N996" s="10"/>
      <c r="O996" s="27" t="s">
        <v>69</v>
      </c>
      <c r="P996" s="28" t="n">
        <v>42712.2881018519</v>
      </c>
      <c r="Q996" s="27" t="s">
        <v>3636</v>
      </c>
      <c r="R996" s="23" t="s">
        <v>3637</v>
      </c>
      <c r="S996" s="27" t="s">
        <v>3638</v>
      </c>
      <c r="T996" s="27"/>
      <c r="U996" s="28" t="n">
        <v>42712.2881018519</v>
      </c>
      <c r="V996" s="23" t="s">
        <v>3639</v>
      </c>
      <c r="W996" s="27"/>
      <c r="X996" s="27"/>
      <c r="Y996" s="27" t="s">
        <v>3640</v>
      </c>
      <c r="Z996" s="27"/>
      <c r="AA996" s="29" t="inlineStr">
        <f aca="false">FALSE()</f>
        <is>
          <t/>
        </is>
      </c>
      <c r="AB996" s="29" t="n">
        <v>0</v>
      </c>
      <c r="AC996" s="29"/>
      <c r="AD996" s="29" t="inlineStr">
        <f aca="false">FALSE()</f>
        <is>
          <t/>
        </is>
      </c>
      <c r="AE996" s="29" t="s">
        <v>75</v>
      </c>
      <c r="AF996" s="29"/>
      <c r="AG996" s="29"/>
      <c r="AH996" s="29" t="inlineStr">
        <f aca="false">FALSE()</f>
        <is>
          <t/>
        </is>
      </c>
      <c r="AI996" s="29" t="n">
        <v>0</v>
      </c>
      <c r="AJ996" s="29"/>
      <c r="AK996" s="29" t="s">
        <v>482</v>
      </c>
      <c r="AL996" s="29" t="inlineStr">
        <f aca="false">FALSE()</f>
        <is>
          <t/>
        </is>
      </c>
      <c r="AM996" s="29" t="s">
        <v>3640</v>
      </c>
      <c r="AN996" s="29"/>
      <c r="AO996" s="29"/>
      <c r="AP996" s="29"/>
      <c r="AQ996" s="29"/>
      <c r="AR996" s="29"/>
      <c r="AS996" s="29"/>
      <c r="AT996" s="29"/>
      <c r="AU996" s="29"/>
      <c r="AV996" s="0" t="n">
        <v>1</v>
      </c>
      <c r="AW996" s="24" t="e">
        <f aca="false">REPLACE(INDEX(GroupVertices[group], MATCH(Edges[[#this row],[vertex 1]],GroupVertices[vertex],0)),1,1,"")</f>
        <v>#VALUE!</v>
      </c>
      <c r="AX996" s="24" t="e">
        <f aca="false">REPLACE(INDEX(GroupVertices[group], MATCH(Edges[[#this row],[vertex 2]],GroupVertices[vertex],0)),1,1,"")</f>
        <v>#VALUE!</v>
      </c>
      <c r="AY996" s="25"/>
      <c r="AZ996" s="26"/>
      <c r="BA996" s="25"/>
      <c r="BB996" s="26"/>
      <c r="BC996" s="25"/>
      <c r="BD996" s="26"/>
      <c r="BE996" s="25"/>
      <c r="BF996" s="26"/>
      <c r="BG996" s="25"/>
    </row>
    <row r="997" customFormat="false" ht="15" hidden="false" customHeight="false" outlineLevel="0" collapsed="false">
      <c r="A997" s="15" t="s">
        <v>3634</v>
      </c>
      <c r="B997" s="15" t="s">
        <v>3644</v>
      </c>
      <c r="C997" s="16" t="s">
        <v>66</v>
      </c>
      <c r="D997" s="17" t="n">
        <v>3</v>
      </c>
      <c r="E997" s="16" t="s">
        <v>67</v>
      </c>
      <c r="F997" s="18" t="n">
        <v>32</v>
      </c>
      <c r="G997" s="16"/>
      <c r="H997" s="19"/>
      <c r="I997" s="7"/>
      <c r="J997" s="7"/>
      <c r="K997" s="8" t="s">
        <v>68</v>
      </c>
      <c r="L997" s="20" t="n">
        <v>997</v>
      </c>
      <c r="M997" s="20"/>
      <c r="N997" s="10"/>
      <c r="O997" s="27" t="s">
        <v>69</v>
      </c>
      <c r="P997" s="28" t="n">
        <v>42712.2881018519</v>
      </c>
      <c r="Q997" s="27" t="s">
        <v>3636</v>
      </c>
      <c r="R997" s="23" t="s">
        <v>3637</v>
      </c>
      <c r="S997" s="27" t="s">
        <v>3638</v>
      </c>
      <c r="T997" s="27"/>
      <c r="U997" s="28" t="n">
        <v>42712.2881018519</v>
      </c>
      <c r="V997" s="23" t="s">
        <v>3639</v>
      </c>
      <c r="W997" s="27"/>
      <c r="X997" s="27"/>
      <c r="Y997" s="27" t="s">
        <v>3640</v>
      </c>
      <c r="Z997" s="27"/>
      <c r="AA997" s="29" t="inlineStr">
        <f aca="false">FALSE()</f>
        <is>
          <t/>
        </is>
      </c>
      <c r="AB997" s="29" t="n">
        <v>0</v>
      </c>
      <c r="AC997" s="29"/>
      <c r="AD997" s="29" t="inlineStr">
        <f aca="false">FALSE()</f>
        <is>
          <t/>
        </is>
      </c>
      <c r="AE997" s="29" t="s">
        <v>75</v>
      </c>
      <c r="AF997" s="29"/>
      <c r="AG997" s="29"/>
      <c r="AH997" s="29" t="inlineStr">
        <f aca="false">FALSE()</f>
        <is>
          <t/>
        </is>
      </c>
      <c r="AI997" s="29" t="n">
        <v>0</v>
      </c>
      <c r="AJ997" s="29"/>
      <c r="AK997" s="29" t="s">
        <v>482</v>
      </c>
      <c r="AL997" s="29" t="inlineStr">
        <f aca="false">FALSE()</f>
        <is>
          <t/>
        </is>
      </c>
      <c r="AM997" s="29" t="s">
        <v>3640</v>
      </c>
      <c r="AN997" s="29"/>
      <c r="AO997" s="29"/>
      <c r="AP997" s="29"/>
      <c r="AQ997" s="29"/>
      <c r="AR997" s="29"/>
      <c r="AS997" s="29"/>
      <c r="AT997" s="29"/>
      <c r="AU997" s="29"/>
      <c r="AV997" s="0" t="n">
        <v>1</v>
      </c>
      <c r="AW997" s="24" t="e">
        <f aca="false">REPLACE(INDEX(GroupVertices[group], MATCH(Edges[[#this row],[vertex 1]],GroupVertices[vertex],0)),1,1,"")</f>
        <v>#VALUE!</v>
      </c>
      <c r="AX997" s="24" t="e">
        <f aca="false">REPLACE(INDEX(GroupVertices[group], MATCH(Edges[[#this row],[vertex 2]],GroupVertices[vertex],0)),1,1,"")</f>
        <v>#VALUE!</v>
      </c>
      <c r="AY997" s="25" t="n">
        <v>0</v>
      </c>
      <c r="AZ997" s="26" t="n">
        <v>0</v>
      </c>
      <c r="BA997" s="25" t="n">
        <v>0</v>
      </c>
      <c r="BB997" s="26" t="n">
        <v>0</v>
      </c>
      <c r="BC997" s="25" t="n">
        <v>0</v>
      </c>
      <c r="BD997" s="26" t="n">
        <v>0</v>
      </c>
      <c r="BE997" s="25" t="n">
        <v>13</v>
      </c>
      <c r="BF997" s="26" t="n">
        <v>100</v>
      </c>
      <c r="BG997" s="25" t="n">
        <v>13</v>
      </c>
    </row>
    <row r="998" customFormat="false" ht="15" hidden="false" customHeight="false" outlineLevel="0" collapsed="false">
      <c r="A998" s="15" t="s">
        <v>3645</v>
      </c>
      <c r="B998" s="15" t="s">
        <v>3645</v>
      </c>
      <c r="C998" s="16" t="s">
        <v>66</v>
      </c>
      <c r="D998" s="17" t="n">
        <v>3</v>
      </c>
      <c r="E998" s="16" t="s">
        <v>67</v>
      </c>
      <c r="F998" s="18" t="n">
        <v>32</v>
      </c>
      <c r="G998" s="16"/>
      <c r="H998" s="19"/>
      <c r="I998" s="7"/>
      <c r="J998" s="7"/>
      <c r="K998" s="8" t="s">
        <v>68</v>
      </c>
      <c r="L998" s="20" t="n">
        <v>998</v>
      </c>
      <c r="M998" s="20"/>
      <c r="N998" s="10"/>
      <c r="O998" s="27" t="s">
        <v>21</v>
      </c>
      <c r="P998" s="28" t="n">
        <v>42712.3148842593</v>
      </c>
      <c r="Q998" s="27" t="s">
        <v>3646</v>
      </c>
      <c r="R998" s="27"/>
      <c r="S998" s="27"/>
      <c r="T998" s="27"/>
      <c r="U998" s="28" t="n">
        <v>42712.3148842593</v>
      </c>
      <c r="V998" s="23" t="s">
        <v>3647</v>
      </c>
      <c r="W998" s="27"/>
      <c r="X998" s="27"/>
      <c r="Y998" s="27" t="s">
        <v>3648</v>
      </c>
      <c r="Z998" s="27" t="s">
        <v>3649</v>
      </c>
      <c r="AA998" s="29" t="inlineStr">
        <f aca="false">FALSE()</f>
        <is>
          <t/>
        </is>
      </c>
      <c r="AB998" s="29" t="n">
        <v>0</v>
      </c>
      <c r="AC998" s="29" t="s">
        <v>3650</v>
      </c>
      <c r="AD998" s="29" t="inlineStr">
        <f aca="false">FALSE()</f>
        <is>
          <t/>
        </is>
      </c>
      <c r="AE998" s="29" t="s">
        <v>75</v>
      </c>
      <c r="AF998" s="29"/>
      <c r="AG998" s="29"/>
      <c r="AH998" s="29" t="inlineStr">
        <f aca="false">FALSE()</f>
        <is>
          <t/>
        </is>
      </c>
      <c r="AI998" s="29" t="n">
        <v>0</v>
      </c>
      <c r="AJ998" s="29"/>
      <c r="AK998" s="29" t="s">
        <v>84</v>
      </c>
      <c r="AL998" s="29" t="inlineStr">
        <f aca="false">FALSE()</f>
        <is>
          <t/>
        </is>
      </c>
      <c r="AM998" s="29" t="s">
        <v>3649</v>
      </c>
      <c r="AN998" s="29"/>
      <c r="AO998" s="29"/>
      <c r="AP998" s="29"/>
      <c r="AQ998" s="29"/>
      <c r="AR998" s="29"/>
      <c r="AS998" s="29"/>
      <c r="AT998" s="29"/>
      <c r="AU998" s="29"/>
      <c r="AV998" s="0" t="n">
        <v>1</v>
      </c>
      <c r="AW998" s="24" t="e">
        <f aca="false">REPLACE(INDEX(GroupVertices[group], MATCH(Edges[[#this row],[vertex 1]],GroupVertices[vertex],0)),1,1,"")</f>
        <v>#VALUE!</v>
      </c>
      <c r="AX998" s="24" t="e">
        <f aca="false">REPLACE(INDEX(GroupVertices[group], MATCH(Edges[[#this row],[vertex 2]],GroupVertices[vertex],0)),1,1,"")</f>
        <v>#VALUE!</v>
      </c>
      <c r="AY998" s="25" t="n">
        <v>0</v>
      </c>
      <c r="AZ998" s="26" t="n">
        <v>0</v>
      </c>
      <c r="BA998" s="25" t="n">
        <v>1</v>
      </c>
      <c r="BB998" s="26" t="n">
        <v>16.6666666666667</v>
      </c>
      <c r="BC998" s="25" t="n">
        <v>0</v>
      </c>
      <c r="BD998" s="26" t="n">
        <v>0</v>
      </c>
      <c r="BE998" s="25" t="n">
        <v>5</v>
      </c>
      <c r="BF998" s="26" t="n">
        <v>83.3333333333333</v>
      </c>
      <c r="BG998" s="25" t="n">
        <v>6</v>
      </c>
    </row>
    <row r="999" customFormat="false" ht="15" hidden="false" customHeight="false" outlineLevel="0" collapsed="false">
      <c r="A999" s="15" t="s">
        <v>3651</v>
      </c>
      <c r="B999" s="15" t="s">
        <v>3651</v>
      </c>
      <c r="C999" s="16" t="s">
        <v>66</v>
      </c>
      <c r="D999" s="17" t="n">
        <v>3</v>
      </c>
      <c r="E999" s="16" t="s">
        <v>67</v>
      </c>
      <c r="F999" s="18" t="n">
        <v>32</v>
      </c>
      <c r="G999" s="16"/>
      <c r="H999" s="19"/>
      <c r="I999" s="7"/>
      <c r="J999" s="7"/>
      <c r="K999" s="8" t="s">
        <v>68</v>
      </c>
      <c r="L999" s="20" t="n">
        <v>999</v>
      </c>
      <c r="M999" s="20"/>
      <c r="N999" s="10"/>
      <c r="O999" s="27" t="s">
        <v>21</v>
      </c>
      <c r="P999" s="28" t="n">
        <v>42712.3393518519</v>
      </c>
      <c r="Q999" s="27" t="s">
        <v>3652</v>
      </c>
      <c r="R999" s="27"/>
      <c r="S999" s="27"/>
      <c r="T999" s="27"/>
      <c r="U999" s="28" t="n">
        <v>42712.3393518519</v>
      </c>
      <c r="V999" s="23" t="s">
        <v>3653</v>
      </c>
      <c r="W999" s="27"/>
      <c r="X999" s="27"/>
      <c r="Y999" s="27" t="s">
        <v>3654</v>
      </c>
      <c r="Z999" s="27"/>
      <c r="AA999" s="29" t="inlineStr">
        <f aca="false">FALSE()</f>
        <is>
          <t/>
        </is>
      </c>
      <c r="AB999" s="29" t="n">
        <v>0</v>
      </c>
      <c r="AC999" s="29"/>
      <c r="AD999" s="29" t="inlineStr">
        <f aca="false">FALSE()</f>
        <is>
          <t/>
        </is>
      </c>
      <c r="AE999" s="29" t="s">
        <v>75</v>
      </c>
      <c r="AF999" s="29"/>
      <c r="AG999" s="29"/>
      <c r="AH999" s="29" t="inlineStr">
        <f aca="false">FALSE()</f>
        <is>
          <t/>
        </is>
      </c>
      <c r="AI999" s="29" t="n">
        <v>0</v>
      </c>
      <c r="AJ999" s="29"/>
      <c r="AK999" s="29" t="s">
        <v>3655</v>
      </c>
      <c r="AL999" s="29" t="inlineStr">
        <f aca="false">FALSE()</f>
        <is>
          <t/>
        </is>
      </c>
      <c r="AM999" s="29" t="s">
        <v>3654</v>
      </c>
      <c r="AN999" s="29"/>
      <c r="AO999" s="29"/>
      <c r="AP999" s="29"/>
      <c r="AQ999" s="29"/>
      <c r="AR999" s="29"/>
      <c r="AS999" s="29"/>
      <c r="AT999" s="29"/>
      <c r="AU999" s="29"/>
      <c r="AV999" s="0" t="n">
        <v>1</v>
      </c>
      <c r="AW999" s="24" t="e">
        <f aca="false">REPLACE(INDEX(GroupVertices[group], MATCH(Edges[[#this row],[vertex 1]],GroupVertices[vertex],0)),1,1,"")</f>
        <v>#VALUE!</v>
      </c>
      <c r="AX999" s="24" t="e">
        <f aca="false">REPLACE(INDEX(GroupVertices[group], MATCH(Edges[[#this row],[vertex 2]],GroupVertices[vertex],0)),1,1,"")</f>
        <v>#VALUE!</v>
      </c>
      <c r="AY999" s="25" t="n">
        <v>0</v>
      </c>
      <c r="AZ999" s="26" t="n">
        <v>0</v>
      </c>
      <c r="BA999" s="25" t="n">
        <v>0</v>
      </c>
      <c r="BB999" s="26" t="n">
        <v>0</v>
      </c>
      <c r="BC999" s="25" t="n">
        <v>0</v>
      </c>
      <c r="BD999" s="26" t="n">
        <v>0</v>
      </c>
      <c r="BE999" s="25" t="n">
        <v>16</v>
      </c>
      <c r="BF999" s="26" t="n">
        <v>100</v>
      </c>
      <c r="BG999" s="25" t="n">
        <v>16</v>
      </c>
    </row>
    <row r="1000" customFormat="false" ht="15" hidden="false" customHeight="false" outlineLevel="0" collapsed="false">
      <c r="A1000" s="15" t="s">
        <v>3656</v>
      </c>
      <c r="B1000" s="15" t="s">
        <v>3656</v>
      </c>
      <c r="C1000" s="16" t="s">
        <v>269</v>
      </c>
      <c r="D1000" s="17" t="n">
        <v>7.2</v>
      </c>
      <c r="E1000" s="16" t="s">
        <v>243</v>
      </c>
      <c r="F1000" s="18" t="n">
        <v>27.8947368421053</v>
      </c>
      <c r="G1000" s="16"/>
      <c r="H1000" s="19"/>
      <c r="I1000" s="7"/>
      <c r="J1000" s="7"/>
      <c r="K1000" s="8" t="s">
        <v>68</v>
      </c>
      <c r="L1000" s="20" t="n">
        <v>1000</v>
      </c>
      <c r="M1000" s="20"/>
      <c r="N1000" s="10"/>
      <c r="O1000" s="27" t="s">
        <v>21</v>
      </c>
      <c r="P1000" s="28" t="n">
        <v>42705.3576967593</v>
      </c>
      <c r="Q1000" s="27" t="s">
        <v>3657</v>
      </c>
      <c r="R1000" s="23" t="s">
        <v>3658</v>
      </c>
      <c r="S1000" s="27" t="s">
        <v>88</v>
      </c>
      <c r="T1000" s="27"/>
      <c r="U1000" s="28" t="n">
        <v>42705.3576967593</v>
      </c>
      <c r="V1000" s="23" t="s">
        <v>3659</v>
      </c>
      <c r="W1000" s="27" t="n">
        <v>2.45693221</v>
      </c>
      <c r="X1000" s="27" t="n">
        <v>102.17204686</v>
      </c>
      <c r="Y1000" s="27" t="s">
        <v>3660</v>
      </c>
      <c r="Z1000" s="27"/>
      <c r="AA1000" s="29" t="inlineStr">
        <f aca="false">FALSE()</f>
        <is>
          <t/>
        </is>
      </c>
      <c r="AB1000" s="29" t="n">
        <v>0</v>
      </c>
      <c r="AC1000" s="29"/>
      <c r="AD1000" s="29" t="inlineStr">
        <f aca="false">FALSE()</f>
        <is>
          <t/>
        </is>
      </c>
      <c r="AE1000" s="29" t="s">
        <v>75</v>
      </c>
      <c r="AF1000" s="29"/>
      <c r="AG1000" s="29"/>
      <c r="AH1000" s="29" t="inlineStr">
        <f aca="false">FALSE()</f>
        <is>
          <t/>
        </is>
      </c>
      <c r="AI1000" s="29" t="n">
        <v>0</v>
      </c>
      <c r="AJ1000" s="29"/>
      <c r="AK1000" s="29" t="s">
        <v>91</v>
      </c>
      <c r="AL1000" s="29" t="inlineStr">
        <f aca="false">FALSE()</f>
        <is>
          <t/>
        </is>
      </c>
      <c r="AM1000" s="29" t="s">
        <v>3660</v>
      </c>
      <c r="AN1000" s="30" t="s">
        <v>97</v>
      </c>
      <c r="AO1000" s="29" t="s">
        <v>98</v>
      </c>
      <c r="AP1000" s="29" t="s">
        <v>99</v>
      </c>
      <c r="AQ1000" s="29" t="s">
        <v>100</v>
      </c>
      <c r="AR1000" s="29" t="s">
        <v>101</v>
      </c>
      <c r="AS1000" s="29" t="s">
        <v>102</v>
      </c>
      <c r="AT1000" s="29" t="s">
        <v>103</v>
      </c>
      <c r="AU1000" s="23" t="s">
        <v>104</v>
      </c>
      <c r="AV1000" s="0" t="n">
        <v>4</v>
      </c>
      <c r="AW1000" s="24" t="e">
        <f aca="false">REPLACE(INDEX(GroupVertices[group], MATCH(Edges[[#this row],[vertex 1]],GroupVertices[vertex],0)),1,1,"")</f>
        <v>#VALUE!</v>
      </c>
      <c r="AX1000" s="24" t="e">
        <f aca="false">REPLACE(INDEX(GroupVertices[group], MATCH(Edges[[#this row],[vertex 2]],GroupVertices[vertex],0)),1,1,"")</f>
        <v>#VALUE!</v>
      </c>
      <c r="AY1000" s="25" t="n">
        <v>0</v>
      </c>
      <c r="AZ1000" s="26" t="n">
        <v>0</v>
      </c>
      <c r="BA1000" s="25" t="n">
        <v>0</v>
      </c>
      <c r="BB1000" s="26" t="n">
        <v>0</v>
      </c>
      <c r="BC1000" s="25" t="n">
        <v>0</v>
      </c>
      <c r="BD1000" s="26" t="n">
        <v>0</v>
      </c>
      <c r="BE1000" s="25" t="n">
        <v>13</v>
      </c>
      <c r="BF1000" s="26" t="n">
        <v>100</v>
      </c>
      <c r="BG1000" s="25" t="n">
        <v>13</v>
      </c>
    </row>
    <row r="1001" customFormat="false" ht="15" hidden="false" customHeight="false" outlineLevel="0" collapsed="false">
      <c r="A1001" s="15" t="s">
        <v>3656</v>
      </c>
      <c r="B1001" s="15" t="s">
        <v>3656</v>
      </c>
      <c r="C1001" s="16" t="s">
        <v>269</v>
      </c>
      <c r="D1001" s="17" t="n">
        <v>7.2</v>
      </c>
      <c r="E1001" s="16" t="s">
        <v>243</v>
      </c>
      <c r="F1001" s="18" t="n">
        <v>27.8947368421053</v>
      </c>
      <c r="G1001" s="16"/>
      <c r="H1001" s="19"/>
      <c r="I1001" s="7"/>
      <c r="J1001" s="7"/>
      <c r="K1001" s="8" t="s">
        <v>68</v>
      </c>
      <c r="L1001" s="20" t="n">
        <v>1001</v>
      </c>
      <c r="M1001" s="20"/>
      <c r="N1001" s="10"/>
      <c r="O1001" s="27" t="s">
        <v>21</v>
      </c>
      <c r="P1001" s="28" t="n">
        <v>42709.0223032407</v>
      </c>
      <c r="Q1001" s="27" t="s">
        <v>3661</v>
      </c>
      <c r="R1001" s="23" t="s">
        <v>3662</v>
      </c>
      <c r="S1001" s="27" t="s">
        <v>88</v>
      </c>
      <c r="T1001" s="27"/>
      <c r="U1001" s="28" t="n">
        <v>42709.0223032407</v>
      </c>
      <c r="V1001" s="23" t="s">
        <v>3663</v>
      </c>
      <c r="W1001" s="27" t="n">
        <v>2.45693221</v>
      </c>
      <c r="X1001" s="27" t="n">
        <v>102.17204686</v>
      </c>
      <c r="Y1001" s="27" t="s">
        <v>3664</v>
      </c>
      <c r="Z1001" s="27"/>
      <c r="AA1001" s="29" t="inlineStr">
        <f aca="false">FALSE()</f>
        <is>
          <t/>
        </is>
      </c>
      <c r="AB1001" s="29" t="n">
        <v>0</v>
      </c>
      <c r="AC1001" s="29"/>
      <c r="AD1001" s="29" t="inlineStr">
        <f aca="false">FALSE()</f>
        <is>
          <t/>
        </is>
      </c>
      <c r="AE1001" s="29" t="s">
        <v>75</v>
      </c>
      <c r="AF1001" s="29"/>
      <c r="AG1001" s="29"/>
      <c r="AH1001" s="29" t="inlineStr">
        <f aca="false">FALSE()</f>
        <is>
          <t/>
        </is>
      </c>
      <c r="AI1001" s="29" t="n">
        <v>0</v>
      </c>
      <c r="AJ1001" s="29"/>
      <c r="AK1001" s="29" t="s">
        <v>91</v>
      </c>
      <c r="AL1001" s="29" t="inlineStr">
        <f aca="false">FALSE()</f>
        <is>
          <t/>
        </is>
      </c>
      <c r="AM1001" s="29" t="s">
        <v>3664</v>
      </c>
      <c r="AN1001" s="30" t="s">
        <v>97</v>
      </c>
      <c r="AO1001" s="29" t="s">
        <v>98</v>
      </c>
      <c r="AP1001" s="29" t="s">
        <v>99</v>
      </c>
      <c r="AQ1001" s="29" t="s">
        <v>100</v>
      </c>
      <c r="AR1001" s="29" t="s">
        <v>101</v>
      </c>
      <c r="AS1001" s="29" t="s">
        <v>102</v>
      </c>
      <c r="AT1001" s="29" t="s">
        <v>103</v>
      </c>
      <c r="AU1001" s="23" t="s">
        <v>104</v>
      </c>
      <c r="AV1001" s="0" t="n">
        <v>4</v>
      </c>
      <c r="AW1001" s="24" t="e">
        <f aca="false">REPLACE(INDEX(GroupVertices[group], MATCH(Edges[[#this row],[vertex 1]],GroupVertices[vertex],0)),1,1,"")</f>
        <v>#VALUE!</v>
      </c>
      <c r="AX1001" s="24" t="e">
        <f aca="false">REPLACE(INDEX(GroupVertices[group], MATCH(Edges[[#this row],[vertex 2]],GroupVertices[vertex],0)),1,1,"")</f>
        <v>#VALUE!</v>
      </c>
      <c r="AY1001" s="25" t="n">
        <v>0</v>
      </c>
      <c r="AZ1001" s="26" t="n">
        <v>0</v>
      </c>
      <c r="BA1001" s="25" t="n">
        <v>0</v>
      </c>
      <c r="BB1001" s="26" t="n">
        <v>0</v>
      </c>
      <c r="BC1001" s="25" t="n">
        <v>0</v>
      </c>
      <c r="BD1001" s="26" t="n">
        <v>0</v>
      </c>
      <c r="BE1001" s="25" t="n">
        <v>13</v>
      </c>
      <c r="BF1001" s="26" t="n">
        <v>100</v>
      </c>
      <c r="BG1001" s="25" t="n">
        <v>13</v>
      </c>
    </row>
    <row r="1002" customFormat="false" ht="15" hidden="false" customHeight="false" outlineLevel="0" collapsed="false">
      <c r="A1002" s="15" t="s">
        <v>3656</v>
      </c>
      <c r="B1002" s="15" t="s">
        <v>3656</v>
      </c>
      <c r="C1002" s="16" t="s">
        <v>269</v>
      </c>
      <c r="D1002" s="17" t="n">
        <v>7.2</v>
      </c>
      <c r="E1002" s="16" t="s">
        <v>243</v>
      </c>
      <c r="F1002" s="18" t="n">
        <v>27.8947368421053</v>
      </c>
      <c r="G1002" s="16"/>
      <c r="H1002" s="19"/>
      <c r="I1002" s="7"/>
      <c r="J1002" s="7"/>
      <c r="K1002" s="8" t="s">
        <v>68</v>
      </c>
      <c r="L1002" s="20" t="n">
        <v>1002</v>
      </c>
      <c r="M1002" s="20"/>
      <c r="N1002" s="10"/>
      <c r="O1002" s="27" t="s">
        <v>21</v>
      </c>
      <c r="P1002" s="28" t="n">
        <v>42711.1949189815</v>
      </c>
      <c r="Q1002" s="27" t="s">
        <v>3665</v>
      </c>
      <c r="R1002" s="23" t="s">
        <v>3666</v>
      </c>
      <c r="S1002" s="27" t="s">
        <v>88</v>
      </c>
      <c r="T1002" s="27"/>
      <c r="U1002" s="28" t="n">
        <v>42711.1949189815</v>
      </c>
      <c r="V1002" s="23" t="s">
        <v>3667</v>
      </c>
      <c r="W1002" s="27" t="n">
        <v>2.45693221</v>
      </c>
      <c r="X1002" s="27" t="n">
        <v>102.17204686</v>
      </c>
      <c r="Y1002" s="27" t="s">
        <v>3668</v>
      </c>
      <c r="Z1002" s="27"/>
      <c r="AA1002" s="29" t="inlineStr">
        <f aca="false">FALSE()</f>
        <is>
          <t/>
        </is>
      </c>
      <c r="AB1002" s="29" t="n">
        <v>0</v>
      </c>
      <c r="AC1002" s="29"/>
      <c r="AD1002" s="29" t="inlineStr">
        <f aca="false">FALSE()</f>
        <is>
          <t/>
        </is>
      </c>
      <c r="AE1002" s="29" t="s">
        <v>75</v>
      </c>
      <c r="AF1002" s="29"/>
      <c r="AG1002" s="29"/>
      <c r="AH1002" s="29" t="inlineStr">
        <f aca="false">FALSE()</f>
        <is>
          <t/>
        </is>
      </c>
      <c r="AI1002" s="29" t="n">
        <v>0</v>
      </c>
      <c r="AJ1002" s="29"/>
      <c r="AK1002" s="29" t="s">
        <v>91</v>
      </c>
      <c r="AL1002" s="29" t="inlineStr">
        <f aca="false">FALSE()</f>
        <is>
          <t/>
        </is>
      </c>
      <c r="AM1002" s="29" t="s">
        <v>3668</v>
      </c>
      <c r="AN1002" s="30" t="s">
        <v>97</v>
      </c>
      <c r="AO1002" s="29" t="s">
        <v>98</v>
      </c>
      <c r="AP1002" s="29" t="s">
        <v>99</v>
      </c>
      <c r="AQ1002" s="29" t="s">
        <v>100</v>
      </c>
      <c r="AR1002" s="29" t="s">
        <v>101</v>
      </c>
      <c r="AS1002" s="29" t="s">
        <v>102</v>
      </c>
      <c r="AT1002" s="29" t="s">
        <v>103</v>
      </c>
      <c r="AU1002" s="23" t="s">
        <v>104</v>
      </c>
      <c r="AV1002" s="0" t="n">
        <v>4</v>
      </c>
      <c r="AW1002" s="24" t="e">
        <f aca="false">REPLACE(INDEX(GroupVertices[group], MATCH(Edges[[#this row],[vertex 1]],GroupVertices[vertex],0)),1,1,"")</f>
        <v>#VALUE!</v>
      </c>
      <c r="AX1002" s="24" t="e">
        <f aca="false">REPLACE(INDEX(GroupVertices[group], MATCH(Edges[[#this row],[vertex 2]],GroupVertices[vertex],0)),1,1,"")</f>
        <v>#VALUE!</v>
      </c>
      <c r="AY1002" s="25" t="n">
        <v>0</v>
      </c>
      <c r="AZ1002" s="26" t="n">
        <v>0</v>
      </c>
      <c r="BA1002" s="25" t="n">
        <v>0</v>
      </c>
      <c r="BB1002" s="26" t="n">
        <v>0</v>
      </c>
      <c r="BC1002" s="25" t="n">
        <v>0</v>
      </c>
      <c r="BD1002" s="26" t="n">
        <v>0</v>
      </c>
      <c r="BE1002" s="25" t="n">
        <v>13</v>
      </c>
      <c r="BF1002" s="26" t="n">
        <v>100</v>
      </c>
      <c r="BG1002" s="25" t="n">
        <v>13</v>
      </c>
    </row>
    <row r="1003" customFormat="false" ht="15" hidden="false" customHeight="false" outlineLevel="0" collapsed="false">
      <c r="A1003" s="15" t="s">
        <v>3656</v>
      </c>
      <c r="B1003" s="15" t="s">
        <v>3656</v>
      </c>
      <c r="C1003" s="16" t="s">
        <v>269</v>
      </c>
      <c r="D1003" s="17" t="n">
        <v>7.2</v>
      </c>
      <c r="E1003" s="16" t="s">
        <v>243</v>
      </c>
      <c r="F1003" s="18" t="n">
        <v>27.8947368421053</v>
      </c>
      <c r="G1003" s="16"/>
      <c r="H1003" s="19"/>
      <c r="I1003" s="7"/>
      <c r="J1003" s="7"/>
      <c r="K1003" s="8" t="s">
        <v>68</v>
      </c>
      <c r="L1003" s="20" t="n">
        <v>1003</v>
      </c>
      <c r="M1003" s="20"/>
      <c r="N1003" s="10"/>
      <c r="O1003" s="27" t="s">
        <v>21</v>
      </c>
      <c r="P1003" s="28" t="n">
        <v>42712.4221412037</v>
      </c>
      <c r="Q1003" s="27" t="s">
        <v>3669</v>
      </c>
      <c r="R1003" s="23" t="s">
        <v>3670</v>
      </c>
      <c r="S1003" s="27" t="s">
        <v>88</v>
      </c>
      <c r="T1003" s="27"/>
      <c r="U1003" s="28" t="n">
        <v>42712.4221412037</v>
      </c>
      <c r="V1003" s="23" t="s">
        <v>3671</v>
      </c>
      <c r="W1003" s="27" t="n">
        <v>2.45693221</v>
      </c>
      <c r="X1003" s="27" t="n">
        <v>102.17204686</v>
      </c>
      <c r="Y1003" s="27" t="s">
        <v>3672</v>
      </c>
      <c r="Z1003" s="27"/>
      <c r="AA1003" s="29" t="inlineStr">
        <f aca="false">FALSE()</f>
        <is>
          <t/>
        </is>
      </c>
      <c r="AB1003" s="29" t="n">
        <v>0</v>
      </c>
      <c r="AC1003" s="29"/>
      <c r="AD1003" s="29" t="inlineStr">
        <f aca="false">FALSE()</f>
        <is>
          <t/>
        </is>
      </c>
      <c r="AE1003" s="29" t="s">
        <v>75</v>
      </c>
      <c r="AF1003" s="29"/>
      <c r="AG1003" s="29"/>
      <c r="AH1003" s="29" t="inlineStr">
        <f aca="false">FALSE()</f>
        <is>
          <t/>
        </is>
      </c>
      <c r="AI1003" s="29" t="n">
        <v>0</v>
      </c>
      <c r="AJ1003" s="29"/>
      <c r="AK1003" s="29" t="s">
        <v>91</v>
      </c>
      <c r="AL1003" s="29" t="inlineStr">
        <f aca="false">FALSE()</f>
        <is>
          <t/>
        </is>
      </c>
      <c r="AM1003" s="29" t="s">
        <v>3672</v>
      </c>
      <c r="AN1003" s="30" t="s">
        <v>97</v>
      </c>
      <c r="AO1003" s="29" t="s">
        <v>98</v>
      </c>
      <c r="AP1003" s="29" t="s">
        <v>99</v>
      </c>
      <c r="AQ1003" s="29" t="s">
        <v>100</v>
      </c>
      <c r="AR1003" s="29" t="s">
        <v>101</v>
      </c>
      <c r="AS1003" s="29" t="s">
        <v>102</v>
      </c>
      <c r="AT1003" s="29" t="s">
        <v>103</v>
      </c>
      <c r="AU1003" s="23" t="s">
        <v>104</v>
      </c>
      <c r="AV1003" s="0" t="n">
        <v>4</v>
      </c>
      <c r="AW1003" s="24" t="e">
        <f aca="false">REPLACE(INDEX(GroupVertices[group], MATCH(Edges[[#this row],[vertex 1]],GroupVertices[vertex],0)),1,1,"")</f>
        <v>#VALUE!</v>
      </c>
      <c r="AX1003" s="24" t="e">
        <f aca="false">REPLACE(INDEX(GroupVertices[group], MATCH(Edges[[#this row],[vertex 2]],GroupVertices[vertex],0)),1,1,"")</f>
        <v>#VALUE!</v>
      </c>
      <c r="AY1003" s="25" t="n">
        <v>0</v>
      </c>
      <c r="AZ1003" s="26" t="n">
        <v>0</v>
      </c>
      <c r="BA1003" s="25" t="n">
        <v>0</v>
      </c>
      <c r="BB1003" s="26" t="n">
        <v>0</v>
      </c>
      <c r="BC1003" s="25" t="n">
        <v>0</v>
      </c>
      <c r="BD1003" s="26" t="n">
        <v>0</v>
      </c>
      <c r="BE1003" s="25" t="n">
        <v>13</v>
      </c>
      <c r="BF1003" s="26" t="n">
        <v>100</v>
      </c>
      <c r="BG1003" s="25" t="n">
        <v>13</v>
      </c>
    </row>
    <row r="1004" customFormat="false" ht="15" hidden="false" customHeight="false" outlineLevel="0" collapsed="false">
      <c r="A1004" s="15" t="s">
        <v>3344</v>
      </c>
      <c r="B1004" s="15" t="s">
        <v>3338</v>
      </c>
      <c r="C1004" s="16" t="s">
        <v>66</v>
      </c>
      <c r="D1004" s="17" t="n">
        <v>3</v>
      </c>
      <c r="E1004" s="16" t="s">
        <v>67</v>
      </c>
      <c r="F1004" s="18" t="n">
        <v>32</v>
      </c>
      <c r="G1004" s="16"/>
      <c r="H1004" s="19"/>
      <c r="I1004" s="7"/>
      <c r="J1004" s="7"/>
      <c r="K1004" s="8" t="s">
        <v>174</v>
      </c>
      <c r="L1004" s="20" t="n">
        <v>1004</v>
      </c>
      <c r="M1004" s="20"/>
      <c r="N1004" s="10"/>
      <c r="O1004" s="27" t="s">
        <v>69</v>
      </c>
      <c r="P1004" s="28" t="n">
        <v>42711.6859143519</v>
      </c>
      <c r="Q1004" s="27" t="s">
        <v>3673</v>
      </c>
      <c r="R1004" s="27"/>
      <c r="S1004" s="27"/>
      <c r="T1004" s="27" t="s">
        <v>3340</v>
      </c>
      <c r="U1004" s="28" t="n">
        <v>42711.6859143519</v>
      </c>
      <c r="V1004" s="23" t="s">
        <v>3674</v>
      </c>
      <c r="W1004" s="27"/>
      <c r="X1004" s="27"/>
      <c r="Y1004" s="27" t="s">
        <v>3343</v>
      </c>
      <c r="Z1004" s="27"/>
      <c r="AA1004" s="29" t="inlineStr">
        <f aca="false">FALSE()</f>
        <is>
          <t/>
        </is>
      </c>
      <c r="AB1004" s="29" t="n">
        <v>7</v>
      </c>
      <c r="AC1004" s="29"/>
      <c r="AD1004" s="29" t="inlineStr">
        <f aca="false">FALSE()</f>
        <is>
          <t/>
        </is>
      </c>
      <c r="AE1004" s="29" t="s">
        <v>75</v>
      </c>
      <c r="AF1004" s="29"/>
      <c r="AG1004" s="29"/>
      <c r="AH1004" s="29" t="inlineStr">
        <f aca="false">FALSE()</f>
        <is>
          <t/>
        </is>
      </c>
      <c r="AI1004" s="29" t="n">
        <v>4</v>
      </c>
      <c r="AJ1004" s="29"/>
      <c r="AK1004" s="29" t="s">
        <v>366</v>
      </c>
      <c r="AL1004" s="29" t="inlineStr">
        <f aca="false">FALSE()</f>
        <is>
          <t/>
        </is>
      </c>
      <c r="AM1004" s="29" t="s">
        <v>3343</v>
      </c>
      <c r="AN1004" s="29"/>
      <c r="AO1004" s="29"/>
      <c r="AP1004" s="29"/>
      <c r="AQ1004" s="29"/>
      <c r="AR1004" s="29"/>
      <c r="AS1004" s="29"/>
      <c r="AT1004" s="29"/>
      <c r="AU1004" s="29"/>
      <c r="AV1004" s="0" t="n">
        <v>1</v>
      </c>
      <c r="AW1004" s="24" t="e">
        <f aca="false">REPLACE(INDEX(GroupVertices[group], MATCH(Edges[[#this row],[vertex 1]],GroupVertices[vertex],0)),1,1,"")</f>
        <v>#VALUE!</v>
      </c>
      <c r="AX1004" s="24" t="e">
        <f aca="false">REPLACE(INDEX(GroupVertices[group], MATCH(Edges[[#this row],[vertex 2]],GroupVertices[vertex],0)),1,1,"")</f>
        <v>#VALUE!</v>
      </c>
      <c r="AY1004" s="25" t="n">
        <v>1</v>
      </c>
      <c r="AZ1004" s="26" t="n">
        <v>7.14285714285714</v>
      </c>
      <c r="BA1004" s="25" t="n">
        <v>1</v>
      </c>
      <c r="BB1004" s="26" t="n">
        <v>7.14285714285714</v>
      </c>
      <c r="BC1004" s="25" t="n">
        <v>0</v>
      </c>
      <c r="BD1004" s="26" t="n">
        <v>0</v>
      </c>
      <c r="BE1004" s="25" t="n">
        <v>12</v>
      </c>
      <c r="BF1004" s="26" t="n">
        <v>85.7142857142857</v>
      </c>
      <c r="BG1004" s="25" t="n">
        <v>14</v>
      </c>
    </row>
    <row r="1005" customFormat="false" ht="15" hidden="false" customHeight="false" outlineLevel="0" collapsed="false">
      <c r="A1005" s="15" t="s">
        <v>3338</v>
      </c>
      <c r="B1005" s="15" t="s">
        <v>3344</v>
      </c>
      <c r="C1005" s="16" t="s">
        <v>66</v>
      </c>
      <c r="D1005" s="17" t="n">
        <v>3</v>
      </c>
      <c r="E1005" s="16" t="s">
        <v>67</v>
      </c>
      <c r="F1005" s="18" t="n">
        <v>32</v>
      </c>
      <c r="G1005" s="16"/>
      <c r="H1005" s="19"/>
      <c r="I1005" s="7"/>
      <c r="J1005" s="7"/>
      <c r="K1005" s="8" t="s">
        <v>174</v>
      </c>
      <c r="L1005" s="20" t="n">
        <v>1005</v>
      </c>
      <c r="M1005" s="20"/>
      <c r="N1005" s="10"/>
      <c r="O1005" s="27" t="s">
        <v>69</v>
      </c>
      <c r="P1005" s="28" t="n">
        <v>42711.7390856482</v>
      </c>
      <c r="Q1005" s="27" t="s">
        <v>3339</v>
      </c>
      <c r="R1005" s="27"/>
      <c r="S1005" s="27"/>
      <c r="T1005" s="27" t="s">
        <v>3340</v>
      </c>
      <c r="U1005" s="28" t="n">
        <v>42711.7390856482</v>
      </c>
      <c r="V1005" s="23" t="s">
        <v>3675</v>
      </c>
      <c r="W1005" s="27"/>
      <c r="X1005" s="27"/>
      <c r="Y1005" s="27" t="s">
        <v>3676</v>
      </c>
      <c r="Z1005" s="27"/>
      <c r="AA1005" s="29" t="inlineStr">
        <f aca="false">FALSE()</f>
        <is>
          <t/>
        </is>
      </c>
      <c r="AB1005" s="29" t="n">
        <v>0</v>
      </c>
      <c r="AC1005" s="29"/>
      <c r="AD1005" s="29" t="inlineStr">
        <f aca="false">FALSE()</f>
        <is>
          <t/>
        </is>
      </c>
      <c r="AE1005" s="29" t="s">
        <v>75</v>
      </c>
      <c r="AF1005" s="29"/>
      <c r="AG1005" s="29"/>
      <c r="AH1005" s="29" t="inlineStr">
        <f aca="false">FALSE()</f>
        <is>
          <t/>
        </is>
      </c>
      <c r="AI1005" s="29" t="n">
        <v>4</v>
      </c>
      <c r="AJ1005" s="29" t="s">
        <v>3343</v>
      </c>
      <c r="AK1005" s="29" t="s">
        <v>76</v>
      </c>
      <c r="AL1005" s="29" t="inlineStr">
        <f aca="false">FALSE()</f>
        <is>
          <t/>
        </is>
      </c>
      <c r="AM1005" s="29" t="s">
        <v>3343</v>
      </c>
      <c r="AN1005" s="29"/>
      <c r="AO1005" s="29"/>
      <c r="AP1005" s="29"/>
      <c r="AQ1005" s="29"/>
      <c r="AR1005" s="29"/>
      <c r="AS1005" s="29"/>
      <c r="AT1005" s="29"/>
      <c r="AU1005" s="29"/>
      <c r="AV1005" s="0" t="n">
        <v>1</v>
      </c>
      <c r="AW1005" s="24" t="e">
        <f aca="false">REPLACE(INDEX(GroupVertices[group], MATCH(Edges[[#this row],[vertex 1]],GroupVertices[vertex],0)),1,1,"")</f>
        <v>#VALUE!</v>
      </c>
      <c r="AX1005" s="24" t="e">
        <f aca="false">REPLACE(INDEX(GroupVertices[group], MATCH(Edges[[#this row],[vertex 2]],GroupVertices[vertex],0)),1,1,"")</f>
        <v>#VALUE!</v>
      </c>
      <c r="AY1005" s="25" t="n">
        <v>1</v>
      </c>
      <c r="AZ1005" s="26" t="n">
        <v>6.25</v>
      </c>
      <c r="BA1005" s="25" t="n">
        <v>1</v>
      </c>
      <c r="BB1005" s="26" t="n">
        <v>6.25</v>
      </c>
      <c r="BC1005" s="25" t="n">
        <v>0</v>
      </c>
      <c r="BD1005" s="26" t="n">
        <v>0</v>
      </c>
      <c r="BE1005" s="25" t="n">
        <v>14</v>
      </c>
      <c r="BF1005" s="26" t="n">
        <v>87.5</v>
      </c>
      <c r="BG1005" s="25" t="n">
        <v>16</v>
      </c>
    </row>
    <row r="1006" customFormat="false" ht="15" hidden="false" customHeight="false" outlineLevel="0" collapsed="false">
      <c r="A1006" s="15" t="s">
        <v>3677</v>
      </c>
      <c r="B1006" s="15" t="s">
        <v>3338</v>
      </c>
      <c r="C1006" s="16" t="s">
        <v>66</v>
      </c>
      <c r="D1006" s="17" t="n">
        <v>3</v>
      </c>
      <c r="E1006" s="16" t="s">
        <v>67</v>
      </c>
      <c r="F1006" s="18" t="n">
        <v>32</v>
      </c>
      <c r="G1006" s="16"/>
      <c r="H1006" s="19"/>
      <c r="I1006" s="7"/>
      <c r="J1006" s="7"/>
      <c r="K1006" s="8" t="s">
        <v>68</v>
      </c>
      <c r="L1006" s="20" t="n">
        <v>1006</v>
      </c>
      <c r="M1006" s="20"/>
      <c r="N1006" s="10"/>
      <c r="O1006" s="27" t="s">
        <v>69</v>
      </c>
      <c r="P1006" s="28" t="n">
        <v>42712.4366203704</v>
      </c>
      <c r="Q1006" s="27" t="s">
        <v>3339</v>
      </c>
      <c r="R1006" s="27"/>
      <c r="S1006" s="27"/>
      <c r="T1006" s="27" t="s">
        <v>3340</v>
      </c>
      <c r="U1006" s="28" t="n">
        <v>42712.4366203704</v>
      </c>
      <c r="V1006" s="23" t="s">
        <v>3678</v>
      </c>
      <c r="W1006" s="27"/>
      <c r="X1006" s="27"/>
      <c r="Y1006" s="27" t="s">
        <v>3679</v>
      </c>
      <c r="Z1006" s="27"/>
      <c r="AA1006" s="29" t="inlineStr">
        <f aca="false">FALSE()</f>
        <is>
          <t/>
        </is>
      </c>
      <c r="AB1006" s="29" t="n">
        <v>0</v>
      </c>
      <c r="AC1006" s="29"/>
      <c r="AD1006" s="29" t="inlineStr">
        <f aca="false">FALSE()</f>
        <is>
          <t/>
        </is>
      </c>
      <c r="AE1006" s="29" t="s">
        <v>75</v>
      </c>
      <c r="AF1006" s="29"/>
      <c r="AG1006" s="29"/>
      <c r="AH1006" s="29" t="inlineStr">
        <f aca="false">FALSE()</f>
        <is>
          <t/>
        </is>
      </c>
      <c r="AI1006" s="29" t="n">
        <v>4</v>
      </c>
      <c r="AJ1006" s="29" t="s">
        <v>3343</v>
      </c>
      <c r="AK1006" s="29" t="s">
        <v>482</v>
      </c>
      <c r="AL1006" s="29" t="inlineStr">
        <f aca="false">FALSE()</f>
        <is>
          <t/>
        </is>
      </c>
      <c r="AM1006" s="29" t="s">
        <v>3343</v>
      </c>
      <c r="AN1006" s="29"/>
      <c r="AO1006" s="29"/>
      <c r="AP1006" s="29"/>
      <c r="AQ1006" s="29"/>
      <c r="AR1006" s="29"/>
      <c r="AS1006" s="29"/>
      <c r="AT1006" s="29"/>
      <c r="AU1006" s="29"/>
      <c r="AV1006" s="0" t="n">
        <v>1</v>
      </c>
      <c r="AW1006" s="24" t="e">
        <f aca="false">REPLACE(INDEX(GroupVertices[group], MATCH(Edges[[#this row],[vertex 1]],GroupVertices[vertex],0)),1,1,"")</f>
        <v>#VALUE!</v>
      </c>
      <c r="AX1006" s="24" t="e">
        <f aca="false">REPLACE(INDEX(GroupVertices[group], MATCH(Edges[[#this row],[vertex 2]],GroupVertices[vertex],0)),1,1,"")</f>
        <v>#VALUE!</v>
      </c>
      <c r="AY1006" s="25"/>
      <c r="AZ1006" s="26"/>
      <c r="BA1006" s="25"/>
      <c r="BB1006" s="26"/>
      <c r="BC1006" s="25"/>
      <c r="BD1006" s="26"/>
      <c r="BE1006" s="25"/>
      <c r="BF1006" s="26"/>
      <c r="BG1006" s="25"/>
    </row>
    <row r="1007" customFormat="false" ht="15" hidden="false" customHeight="false" outlineLevel="0" collapsed="false">
      <c r="A1007" s="15" t="s">
        <v>3677</v>
      </c>
      <c r="B1007" s="15" t="s">
        <v>3344</v>
      </c>
      <c r="C1007" s="16" t="s">
        <v>66</v>
      </c>
      <c r="D1007" s="17" t="n">
        <v>3</v>
      </c>
      <c r="E1007" s="16" t="s">
        <v>67</v>
      </c>
      <c r="F1007" s="18" t="n">
        <v>32</v>
      </c>
      <c r="G1007" s="16"/>
      <c r="H1007" s="19"/>
      <c r="I1007" s="7"/>
      <c r="J1007" s="7"/>
      <c r="K1007" s="8" t="s">
        <v>68</v>
      </c>
      <c r="L1007" s="20" t="n">
        <v>1007</v>
      </c>
      <c r="M1007" s="20"/>
      <c r="N1007" s="10"/>
      <c r="O1007" s="27" t="s">
        <v>69</v>
      </c>
      <c r="P1007" s="28" t="n">
        <v>42712.4366203704</v>
      </c>
      <c r="Q1007" s="27" t="s">
        <v>3339</v>
      </c>
      <c r="R1007" s="27"/>
      <c r="S1007" s="27"/>
      <c r="T1007" s="27" t="s">
        <v>3340</v>
      </c>
      <c r="U1007" s="28" t="n">
        <v>42712.4366203704</v>
      </c>
      <c r="V1007" s="23" t="s">
        <v>3678</v>
      </c>
      <c r="W1007" s="27"/>
      <c r="X1007" s="27"/>
      <c r="Y1007" s="27" t="s">
        <v>3679</v>
      </c>
      <c r="Z1007" s="27"/>
      <c r="AA1007" s="29" t="inlineStr">
        <f aca="false">FALSE()</f>
        <is>
          <t/>
        </is>
      </c>
      <c r="AB1007" s="29" t="n">
        <v>0</v>
      </c>
      <c r="AC1007" s="29"/>
      <c r="AD1007" s="29" t="inlineStr">
        <f aca="false">FALSE()</f>
        <is>
          <t/>
        </is>
      </c>
      <c r="AE1007" s="29" t="s">
        <v>75</v>
      </c>
      <c r="AF1007" s="29"/>
      <c r="AG1007" s="29"/>
      <c r="AH1007" s="29" t="inlineStr">
        <f aca="false">FALSE()</f>
        <is>
          <t/>
        </is>
      </c>
      <c r="AI1007" s="29" t="n">
        <v>4</v>
      </c>
      <c r="AJ1007" s="29" t="s">
        <v>3343</v>
      </c>
      <c r="AK1007" s="29" t="s">
        <v>482</v>
      </c>
      <c r="AL1007" s="29" t="inlineStr">
        <f aca="false">FALSE()</f>
        <is>
          <t/>
        </is>
      </c>
      <c r="AM1007" s="29" t="s">
        <v>3343</v>
      </c>
      <c r="AN1007" s="29"/>
      <c r="AO1007" s="29"/>
      <c r="AP1007" s="29"/>
      <c r="AQ1007" s="29"/>
      <c r="AR1007" s="29"/>
      <c r="AS1007" s="29"/>
      <c r="AT1007" s="29"/>
      <c r="AU1007" s="29"/>
      <c r="AV1007" s="0" t="n">
        <v>1</v>
      </c>
      <c r="AW1007" s="24" t="e">
        <f aca="false">REPLACE(INDEX(GroupVertices[group], MATCH(Edges[[#this row],[vertex 1]],GroupVertices[vertex],0)),1,1,"")</f>
        <v>#VALUE!</v>
      </c>
      <c r="AX1007" s="24" t="e">
        <f aca="false">REPLACE(INDEX(GroupVertices[group], MATCH(Edges[[#this row],[vertex 2]],GroupVertices[vertex],0)),1,1,"")</f>
        <v>#VALUE!</v>
      </c>
      <c r="AY1007" s="25" t="n">
        <v>1</v>
      </c>
      <c r="AZ1007" s="26" t="n">
        <v>6.25</v>
      </c>
      <c r="BA1007" s="25" t="n">
        <v>1</v>
      </c>
      <c r="BB1007" s="26" t="n">
        <v>6.25</v>
      </c>
      <c r="BC1007" s="25" t="n">
        <v>0</v>
      </c>
      <c r="BD1007" s="26" t="n">
        <v>0</v>
      </c>
      <c r="BE1007" s="25" t="n">
        <v>14</v>
      </c>
      <c r="BF1007" s="26" t="n">
        <v>87.5</v>
      </c>
      <c r="BG1007" s="25" t="n">
        <v>16</v>
      </c>
    </row>
    <row r="1008" customFormat="false" ht="15" hidden="false" customHeight="false" outlineLevel="0" collapsed="false">
      <c r="A1008" s="15" t="s">
        <v>3680</v>
      </c>
      <c r="B1008" s="15" t="s">
        <v>3680</v>
      </c>
      <c r="C1008" s="16" t="s">
        <v>66</v>
      </c>
      <c r="D1008" s="17" t="n">
        <v>3</v>
      </c>
      <c r="E1008" s="16" t="s">
        <v>67</v>
      </c>
      <c r="F1008" s="18" t="n">
        <v>32</v>
      </c>
      <c r="G1008" s="16"/>
      <c r="H1008" s="19"/>
      <c r="I1008" s="7"/>
      <c r="J1008" s="7"/>
      <c r="K1008" s="8" t="s">
        <v>68</v>
      </c>
      <c r="L1008" s="20" t="n">
        <v>1008</v>
      </c>
      <c r="M1008" s="20"/>
      <c r="N1008" s="10"/>
      <c r="O1008" s="27" t="s">
        <v>21</v>
      </c>
      <c r="P1008" s="28" t="n">
        <v>42712.5031134259</v>
      </c>
      <c r="Q1008" s="27" t="s">
        <v>3681</v>
      </c>
      <c r="R1008" s="23" t="s">
        <v>3682</v>
      </c>
      <c r="S1008" s="27" t="s">
        <v>2542</v>
      </c>
      <c r="T1008" s="27" t="s">
        <v>3683</v>
      </c>
      <c r="U1008" s="28" t="n">
        <v>42712.5031134259</v>
      </c>
      <c r="V1008" s="23" t="s">
        <v>3684</v>
      </c>
      <c r="W1008" s="27"/>
      <c r="X1008" s="27"/>
      <c r="Y1008" s="27" t="s">
        <v>3685</v>
      </c>
      <c r="Z1008" s="27"/>
      <c r="AA1008" s="29" t="inlineStr">
        <f aca="false">FALSE()</f>
        <is>
          <t/>
        </is>
      </c>
      <c r="AB1008" s="29" t="n">
        <v>0</v>
      </c>
      <c r="AC1008" s="29"/>
      <c r="AD1008" s="29" t="inlineStr">
        <f aca="false">FALSE()</f>
        <is>
          <t/>
        </is>
      </c>
      <c r="AE1008" s="29" t="s">
        <v>75</v>
      </c>
      <c r="AF1008" s="29"/>
      <c r="AG1008" s="29"/>
      <c r="AH1008" s="29" t="inlineStr">
        <f aca="false">FALSE()</f>
        <is>
          <t/>
        </is>
      </c>
      <c r="AI1008" s="29" t="n">
        <v>0</v>
      </c>
      <c r="AJ1008" s="29"/>
      <c r="AK1008" s="29" t="s">
        <v>3686</v>
      </c>
      <c r="AL1008" s="29" t="inlineStr">
        <f aca="false">FALSE()</f>
        <is>
          <t/>
        </is>
      </c>
      <c r="AM1008" s="29" t="s">
        <v>3685</v>
      </c>
      <c r="AN1008" s="29"/>
      <c r="AO1008" s="29"/>
      <c r="AP1008" s="29"/>
      <c r="AQ1008" s="29"/>
      <c r="AR1008" s="29"/>
      <c r="AS1008" s="29"/>
      <c r="AT1008" s="29"/>
      <c r="AU1008" s="29"/>
      <c r="AV1008" s="0" t="n">
        <v>1</v>
      </c>
      <c r="AW1008" s="24" t="e">
        <f aca="false">REPLACE(INDEX(GroupVertices[group], MATCH(Edges[[#this row],[vertex 1]],GroupVertices[vertex],0)),1,1,"")</f>
        <v>#VALUE!</v>
      </c>
      <c r="AX1008" s="24" t="e">
        <f aca="false">REPLACE(INDEX(GroupVertices[group], MATCH(Edges[[#this row],[vertex 2]],GroupVertices[vertex],0)),1,1,"")</f>
        <v>#VALUE!</v>
      </c>
      <c r="AY1008" s="25" t="n">
        <v>0</v>
      </c>
      <c r="AZ1008" s="26" t="n">
        <v>0</v>
      </c>
      <c r="BA1008" s="25" t="n">
        <v>0</v>
      </c>
      <c r="BB1008" s="26" t="n">
        <v>0</v>
      </c>
      <c r="BC1008" s="25" t="n">
        <v>0</v>
      </c>
      <c r="BD1008" s="26" t="n">
        <v>0</v>
      </c>
      <c r="BE1008" s="25" t="n">
        <v>14</v>
      </c>
      <c r="BF1008" s="26" t="n">
        <v>100</v>
      </c>
      <c r="BG1008" s="25" t="n">
        <v>14</v>
      </c>
    </row>
    <row r="1009" customFormat="false" ht="15" hidden="false" customHeight="false" outlineLevel="0" collapsed="false">
      <c r="A1009" s="15" t="s">
        <v>3687</v>
      </c>
      <c r="B1009" s="15" t="s">
        <v>3687</v>
      </c>
      <c r="C1009" s="16" t="s">
        <v>66</v>
      </c>
      <c r="D1009" s="17" t="n">
        <v>3</v>
      </c>
      <c r="E1009" s="16" t="s">
        <v>67</v>
      </c>
      <c r="F1009" s="18" t="n">
        <v>32</v>
      </c>
      <c r="G1009" s="16"/>
      <c r="H1009" s="19"/>
      <c r="I1009" s="7"/>
      <c r="J1009" s="7"/>
      <c r="K1009" s="8" t="s">
        <v>68</v>
      </c>
      <c r="L1009" s="20" t="n">
        <v>1009</v>
      </c>
      <c r="M1009" s="20"/>
      <c r="N1009" s="10"/>
      <c r="O1009" s="27" t="s">
        <v>21</v>
      </c>
      <c r="P1009" s="28" t="n">
        <v>42712.5757407408</v>
      </c>
      <c r="Q1009" s="31" t="s">
        <v>3688</v>
      </c>
      <c r="R1009" s="23" t="s">
        <v>3689</v>
      </c>
      <c r="S1009" s="27" t="s">
        <v>997</v>
      </c>
      <c r="T1009" s="27"/>
      <c r="U1009" s="28" t="n">
        <v>42712.5757407408</v>
      </c>
      <c r="V1009" s="23" t="s">
        <v>3690</v>
      </c>
      <c r="W1009" s="27"/>
      <c r="X1009" s="27"/>
      <c r="Y1009" s="27" t="s">
        <v>3691</v>
      </c>
      <c r="Z1009" s="27"/>
      <c r="AA1009" s="29" t="inlineStr">
        <f aca="false">FALSE()</f>
        <is>
          <t/>
        </is>
      </c>
      <c r="AB1009" s="29" t="n">
        <v>0</v>
      </c>
      <c r="AC1009" s="29"/>
      <c r="AD1009" s="29" t="inlineStr">
        <f aca="false">FALSE()</f>
        <is>
          <t/>
        </is>
      </c>
      <c r="AE1009" s="29" t="s">
        <v>75</v>
      </c>
      <c r="AF1009" s="29"/>
      <c r="AG1009" s="29"/>
      <c r="AH1009" s="29" t="inlineStr">
        <f aca="false">FALSE()</f>
        <is>
          <t/>
        </is>
      </c>
      <c r="AI1009" s="29" t="n">
        <v>0</v>
      </c>
      <c r="AJ1009" s="29"/>
      <c r="AK1009" s="29" t="s">
        <v>76</v>
      </c>
      <c r="AL1009" s="29" t="inlineStr">
        <f aca="false">FALSE()</f>
        <is>
          <t/>
        </is>
      </c>
      <c r="AM1009" s="29" t="s">
        <v>3691</v>
      </c>
      <c r="AN1009" s="29"/>
      <c r="AO1009" s="29"/>
      <c r="AP1009" s="29"/>
      <c r="AQ1009" s="29"/>
      <c r="AR1009" s="29"/>
      <c r="AS1009" s="29"/>
      <c r="AT1009" s="29"/>
      <c r="AU1009" s="29"/>
      <c r="AV1009" s="0" t="n">
        <v>1</v>
      </c>
      <c r="AW1009" s="24" t="e">
        <f aca="false">REPLACE(INDEX(GroupVertices[group], MATCH(Edges[[#this row],[vertex 1]],GroupVertices[vertex],0)),1,1,"")</f>
        <v>#VALUE!</v>
      </c>
      <c r="AX1009" s="24" t="e">
        <f aca="false">REPLACE(INDEX(GroupVertices[group], MATCH(Edges[[#this row],[vertex 2]],GroupVertices[vertex],0)),1,1,"")</f>
        <v>#VALUE!</v>
      </c>
      <c r="AY1009" s="25" t="n">
        <v>0</v>
      </c>
      <c r="AZ1009" s="26" t="n">
        <v>0</v>
      </c>
      <c r="BA1009" s="25" t="n">
        <v>0</v>
      </c>
      <c r="BB1009" s="26" t="n">
        <v>0</v>
      </c>
      <c r="BC1009" s="25" t="n">
        <v>0</v>
      </c>
      <c r="BD1009" s="26" t="n">
        <v>0</v>
      </c>
      <c r="BE1009" s="25" t="n">
        <v>14</v>
      </c>
      <c r="BF1009" s="26" t="n">
        <v>100</v>
      </c>
      <c r="BG1009" s="25" t="n">
        <v>14</v>
      </c>
    </row>
    <row r="1010" customFormat="false" ht="15" hidden="false" customHeight="false" outlineLevel="0" collapsed="false">
      <c r="A1010" s="15" t="s">
        <v>3692</v>
      </c>
      <c r="B1010" s="15" t="s">
        <v>3693</v>
      </c>
      <c r="C1010" s="16" t="s">
        <v>66</v>
      </c>
      <c r="D1010" s="17" t="n">
        <v>3</v>
      </c>
      <c r="E1010" s="16" t="s">
        <v>67</v>
      </c>
      <c r="F1010" s="18" t="n">
        <v>32</v>
      </c>
      <c r="G1010" s="16"/>
      <c r="H1010" s="19"/>
      <c r="I1010" s="7"/>
      <c r="J1010" s="7"/>
      <c r="K1010" s="8" t="s">
        <v>68</v>
      </c>
      <c r="L1010" s="20" t="n">
        <v>1010</v>
      </c>
      <c r="M1010" s="20"/>
      <c r="N1010" s="10"/>
      <c r="O1010" s="27" t="s">
        <v>69</v>
      </c>
      <c r="P1010" s="28" t="n">
        <v>42712.5796064815</v>
      </c>
      <c r="Q1010" s="27" t="s">
        <v>3694</v>
      </c>
      <c r="R1010" s="27"/>
      <c r="S1010" s="27"/>
      <c r="T1010" s="27" t="s">
        <v>3695</v>
      </c>
      <c r="U1010" s="28" t="n">
        <v>42712.5796064815</v>
      </c>
      <c r="V1010" s="23" t="s">
        <v>3696</v>
      </c>
      <c r="W1010" s="27"/>
      <c r="X1010" s="27"/>
      <c r="Y1010" s="27" t="s">
        <v>3697</v>
      </c>
      <c r="Z1010" s="27"/>
      <c r="AA1010" s="29" t="inlineStr">
        <f aca="false">FALSE()</f>
        <is>
          <t/>
        </is>
      </c>
      <c r="AB1010" s="29" t="n">
        <v>0</v>
      </c>
      <c r="AC1010" s="29"/>
      <c r="AD1010" s="29" t="inlineStr">
        <f aca="false">FALSE()</f>
        <is>
          <t/>
        </is>
      </c>
      <c r="AE1010" s="29" t="s">
        <v>75</v>
      </c>
      <c r="AF1010" s="29"/>
      <c r="AG1010" s="29"/>
      <c r="AH1010" s="29" t="inlineStr">
        <f aca="false">FALSE()</f>
        <is>
          <t/>
        </is>
      </c>
      <c r="AI1010" s="29" t="n">
        <v>5</v>
      </c>
      <c r="AJ1010" s="29" t="s">
        <v>3698</v>
      </c>
      <c r="AK1010" s="29" t="s">
        <v>3699</v>
      </c>
      <c r="AL1010" s="29" t="inlineStr">
        <f aca="false">FALSE()</f>
        <is>
          <t/>
        </is>
      </c>
      <c r="AM1010" s="29" t="s">
        <v>3698</v>
      </c>
      <c r="AN1010" s="29"/>
      <c r="AO1010" s="29"/>
      <c r="AP1010" s="29"/>
      <c r="AQ1010" s="29"/>
      <c r="AR1010" s="29"/>
      <c r="AS1010" s="29"/>
      <c r="AT1010" s="29"/>
      <c r="AU1010" s="29"/>
      <c r="AV1010" s="0" t="n">
        <v>1</v>
      </c>
      <c r="AW1010" s="24" t="e">
        <f aca="false">REPLACE(INDEX(GroupVertices[group], MATCH(Edges[[#this row],[vertex 1]],GroupVertices[vertex],0)),1,1,"")</f>
        <v>#VALUE!</v>
      </c>
      <c r="AX1010" s="24" t="e">
        <f aca="false">REPLACE(INDEX(GroupVertices[group], MATCH(Edges[[#this row],[vertex 2]],GroupVertices[vertex],0)),1,1,"")</f>
        <v>#VALUE!</v>
      </c>
      <c r="AY1010" s="25"/>
      <c r="AZ1010" s="26"/>
      <c r="BA1010" s="25"/>
      <c r="BB1010" s="26"/>
      <c r="BC1010" s="25"/>
      <c r="BD1010" s="26"/>
      <c r="BE1010" s="25"/>
      <c r="BF1010" s="26"/>
      <c r="BG1010" s="25"/>
    </row>
    <row r="1011" customFormat="false" ht="15" hidden="false" customHeight="false" outlineLevel="0" collapsed="false">
      <c r="A1011" s="15" t="s">
        <v>3692</v>
      </c>
      <c r="B1011" s="15" t="s">
        <v>3700</v>
      </c>
      <c r="C1011" s="16" t="s">
        <v>66</v>
      </c>
      <c r="D1011" s="17" t="n">
        <v>3</v>
      </c>
      <c r="E1011" s="16" t="s">
        <v>67</v>
      </c>
      <c r="F1011" s="18" t="n">
        <v>32</v>
      </c>
      <c r="G1011" s="16"/>
      <c r="H1011" s="19"/>
      <c r="I1011" s="7"/>
      <c r="J1011" s="7"/>
      <c r="K1011" s="8" t="s">
        <v>68</v>
      </c>
      <c r="L1011" s="20" t="n">
        <v>1011</v>
      </c>
      <c r="M1011" s="20"/>
      <c r="N1011" s="10"/>
      <c r="O1011" s="27" t="s">
        <v>69</v>
      </c>
      <c r="P1011" s="28" t="n">
        <v>42712.5796064815</v>
      </c>
      <c r="Q1011" s="27" t="s">
        <v>3694</v>
      </c>
      <c r="R1011" s="27"/>
      <c r="S1011" s="27"/>
      <c r="T1011" s="27" t="s">
        <v>3695</v>
      </c>
      <c r="U1011" s="28" t="n">
        <v>42712.5796064815</v>
      </c>
      <c r="V1011" s="23" t="s">
        <v>3696</v>
      </c>
      <c r="W1011" s="27"/>
      <c r="X1011" s="27"/>
      <c r="Y1011" s="27" t="s">
        <v>3697</v>
      </c>
      <c r="Z1011" s="27"/>
      <c r="AA1011" s="29" t="inlineStr">
        <f aca="false">FALSE()</f>
        <is>
          <t/>
        </is>
      </c>
      <c r="AB1011" s="29" t="n">
        <v>0</v>
      </c>
      <c r="AC1011" s="29"/>
      <c r="AD1011" s="29" t="inlineStr">
        <f aca="false">FALSE()</f>
        <is>
          <t/>
        </is>
      </c>
      <c r="AE1011" s="29" t="s">
        <v>75</v>
      </c>
      <c r="AF1011" s="29"/>
      <c r="AG1011" s="29"/>
      <c r="AH1011" s="29" t="inlineStr">
        <f aca="false">FALSE()</f>
        <is>
          <t/>
        </is>
      </c>
      <c r="AI1011" s="29" t="n">
        <v>5</v>
      </c>
      <c r="AJ1011" s="29" t="s">
        <v>3698</v>
      </c>
      <c r="AK1011" s="29" t="s">
        <v>3699</v>
      </c>
      <c r="AL1011" s="29" t="inlineStr">
        <f aca="false">FALSE()</f>
        <is>
          <t/>
        </is>
      </c>
      <c r="AM1011" s="29" t="s">
        <v>3698</v>
      </c>
      <c r="AN1011" s="29"/>
      <c r="AO1011" s="29"/>
      <c r="AP1011" s="29"/>
      <c r="AQ1011" s="29"/>
      <c r="AR1011" s="29"/>
      <c r="AS1011" s="29"/>
      <c r="AT1011" s="29"/>
      <c r="AU1011" s="29"/>
      <c r="AV1011" s="0" t="n">
        <v>1</v>
      </c>
      <c r="AW1011" s="24" t="e">
        <f aca="false">REPLACE(INDEX(GroupVertices[group], MATCH(Edges[[#this row],[vertex 1]],GroupVertices[vertex],0)),1,1,"")</f>
        <v>#VALUE!</v>
      </c>
      <c r="AX1011" s="24" t="e">
        <f aca="false">REPLACE(INDEX(GroupVertices[group], MATCH(Edges[[#this row],[vertex 2]],GroupVertices[vertex],0)),1,1,"")</f>
        <v>#VALUE!</v>
      </c>
      <c r="AY1011" s="25" t="n">
        <v>1</v>
      </c>
      <c r="AZ1011" s="26" t="n">
        <v>5</v>
      </c>
      <c r="BA1011" s="25" t="n">
        <v>0</v>
      </c>
      <c r="BB1011" s="26" t="n">
        <v>0</v>
      </c>
      <c r="BC1011" s="25" t="n">
        <v>0</v>
      </c>
      <c r="BD1011" s="26" t="n">
        <v>0</v>
      </c>
      <c r="BE1011" s="25" t="n">
        <v>19</v>
      </c>
      <c r="BF1011" s="26" t="n">
        <v>95</v>
      </c>
      <c r="BG1011" s="25" t="n">
        <v>20</v>
      </c>
    </row>
    <row r="1012" customFormat="false" ht="15" hidden="false" customHeight="false" outlineLevel="0" collapsed="false">
      <c r="A1012" s="15" t="s">
        <v>3701</v>
      </c>
      <c r="B1012" s="15" t="s">
        <v>3701</v>
      </c>
      <c r="C1012" s="16" t="s">
        <v>66</v>
      </c>
      <c r="D1012" s="17" t="n">
        <v>3</v>
      </c>
      <c r="E1012" s="16" t="s">
        <v>67</v>
      </c>
      <c r="F1012" s="18" t="n">
        <v>32</v>
      </c>
      <c r="G1012" s="16"/>
      <c r="H1012" s="19"/>
      <c r="I1012" s="7"/>
      <c r="J1012" s="7"/>
      <c r="K1012" s="8" t="s">
        <v>68</v>
      </c>
      <c r="L1012" s="20" t="n">
        <v>1012</v>
      </c>
      <c r="M1012" s="20"/>
      <c r="N1012" s="10"/>
      <c r="O1012" s="27" t="s">
        <v>21</v>
      </c>
      <c r="P1012" s="28" t="n">
        <v>42712.5947222222</v>
      </c>
      <c r="Q1012" s="27" t="s">
        <v>3702</v>
      </c>
      <c r="R1012" s="23" t="s">
        <v>3689</v>
      </c>
      <c r="S1012" s="27" t="s">
        <v>997</v>
      </c>
      <c r="T1012" s="27"/>
      <c r="U1012" s="28" t="n">
        <v>42712.5947222222</v>
      </c>
      <c r="V1012" s="23" t="s">
        <v>3703</v>
      </c>
      <c r="W1012" s="27"/>
      <c r="X1012" s="27"/>
      <c r="Y1012" s="27" t="s">
        <v>3704</v>
      </c>
      <c r="Z1012" s="27"/>
      <c r="AA1012" s="29" t="inlineStr">
        <f aca="false">FALSE()</f>
        <is>
          <t/>
        </is>
      </c>
      <c r="AB1012" s="29" t="n">
        <v>0</v>
      </c>
      <c r="AC1012" s="29"/>
      <c r="AD1012" s="29" t="inlineStr">
        <f aca="false">FALSE()</f>
        <is>
          <t/>
        </is>
      </c>
      <c r="AE1012" s="29" t="s">
        <v>75</v>
      </c>
      <c r="AF1012" s="29"/>
      <c r="AG1012" s="29"/>
      <c r="AH1012" s="29" t="inlineStr">
        <f aca="false">FALSE()</f>
        <is>
          <t/>
        </is>
      </c>
      <c r="AI1012" s="29" t="n">
        <v>0</v>
      </c>
      <c r="AJ1012" s="29"/>
      <c r="AK1012" s="29" t="s">
        <v>294</v>
      </c>
      <c r="AL1012" s="29" t="inlineStr">
        <f aca="false">FALSE()</f>
        <is>
          <t/>
        </is>
      </c>
      <c r="AM1012" s="29" t="s">
        <v>3704</v>
      </c>
      <c r="AN1012" s="29"/>
      <c r="AO1012" s="29"/>
      <c r="AP1012" s="29"/>
      <c r="AQ1012" s="29"/>
      <c r="AR1012" s="29"/>
      <c r="AS1012" s="29"/>
      <c r="AT1012" s="29"/>
      <c r="AU1012" s="29"/>
      <c r="AV1012" s="0" t="n">
        <v>1</v>
      </c>
      <c r="AW1012" s="24" t="e">
        <f aca="false">REPLACE(INDEX(GroupVertices[group], MATCH(Edges[[#this row],[vertex 1]],GroupVertices[vertex],0)),1,1,"")</f>
        <v>#VALUE!</v>
      </c>
      <c r="AX1012" s="24" t="e">
        <f aca="false">REPLACE(INDEX(GroupVertices[group], MATCH(Edges[[#this row],[vertex 2]],GroupVertices[vertex],0)),1,1,"")</f>
        <v>#VALUE!</v>
      </c>
      <c r="AY1012" s="25" t="n">
        <v>0</v>
      </c>
      <c r="AZ1012" s="26" t="n">
        <v>0</v>
      </c>
      <c r="BA1012" s="25" t="n">
        <v>0</v>
      </c>
      <c r="BB1012" s="26" t="n">
        <v>0</v>
      </c>
      <c r="BC1012" s="25" t="n">
        <v>0</v>
      </c>
      <c r="BD1012" s="26" t="n">
        <v>0</v>
      </c>
      <c r="BE1012" s="25" t="n">
        <v>9</v>
      </c>
      <c r="BF1012" s="26" t="n">
        <v>100</v>
      </c>
      <c r="BG1012" s="25" t="n">
        <v>9</v>
      </c>
    </row>
    <row r="1013" customFormat="false" ht="15" hidden="false" customHeight="false" outlineLevel="0" collapsed="false">
      <c r="A1013" s="15" t="s">
        <v>3705</v>
      </c>
      <c r="B1013" s="15" t="s">
        <v>3705</v>
      </c>
      <c r="C1013" s="16" t="s">
        <v>66</v>
      </c>
      <c r="D1013" s="17" t="n">
        <v>3</v>
      </c>
      <c r="E1013" s="16" t="s">
        <v>67</v>
      </c>
      <c r="F1013" s="18" t="n">
        <v>32</v>
      </c>
      <c r="G1013" s="16"/>
      <c r="H1013" s="19"/>
      <c r="I1013" s="7"/>
      <c r="J1013" s="7"/>
      <c r="K1013" s="8" t="s">
        <v>68</v>
      </c>
      <c r="L1013" s="20" t="n">
        <v>1013</v>
      </c>
      <c r="M1013" s="20"/>
      <c r="N1013" s="10"/>
      <c r="O1013" s="27" t="s">
        <v>21</v>
      </c>
      <c r="P1013" s="28" t="n">
        <v>42712.6066087963</v>
      </c>
      <c r="Q1013" s="27" t="s">
        <v>3706</v>
      </c>
      <c r="R1013" s="23" t="s">
        <v>3707</v>
      </c>
      <c r="S1013" s="27" t="s">
        <v>2420</v>
      </c>
      <c r="T1013" s="27"/>
      <c r="U1013" s="28" t="n">
        <v>42712.6066087963</v>
      </c>
      <c r="V1013" s="23" t="s">
        <v>3708</v>
      </c>
      <c r="W1013" s="27"/>
      <c r="X1013" s="27"/>
      <c r="Y1013" s="27" t="s">
        <v>3709</v>
      </c>
      <c r="Z1013" s="27"/>
      <c r="AA1013" s="29" t="inlineStr">
        <f aca="false">FALSE()</f>
        <is>
          <t/>
        </is>
      </c>
      <c r="AB1013" s="29" t="n">
        <v>0</v>
      </c>
      <c r="AC1013" s="29"/>
      <c r="AD1013" s="29" t="inlineStr">
        <f aca="false">FALSE()</f>
        <is>
          <t/>
        </is>
      </c>
      <c r="AE1013" s="29" t="s">
        <v>75</v>
      </c>
      <c r="AF1013" s="29"/>
      <c r="AG1013" s="29"/>
      <c r="AH1013" s="29" t="inlineStr">
        <f aca="false">FALSE()</f>
        <is>
          <t/>
        </is>
      </c>
      <c r="AI1013" s="29" t="n">
        <v>0</v>
      </c>
      <c r="AJ1013" s="29"/>
      <c r="AK1013" s="29" t="s">
        <v>578</v>
      </c>
      <c r="AL1013" s="29" t="inlineStr">
        <f aca="false">FALSE()</f>
        <is>
          <t/>
        </is>
      </c>
      <c r="AM1013" s="29" t="s">
        <v>3709</v>
      </c>
      <c r="AN1013" s="29"/>
      <c r="AO1013" s="29"/>
      <c r="AP1013" s="29"/>
      <c r="AQ1013" s="29"/>
      <c r="AR1013" s="29"/>
      <c r="AS1013" s="29"/>
      <c r="AT1013" s="29"/>
      <c r="AU1013" s="29"/>
      <c r="AV1013" s="0" t="n">
        <v>1</v>
      </c>
      <c r="AW1013" s="24" t="e">
        <f aca="false">REPLACE(INDEX(GroupVertices[group], MATCH(Edges[[#this row],[vertex 1]],GroupVertices[vertex],0)),1,1,"")</f>
        <v>#VALUE!</v>
      </c>
      <c r="AX1013" s="24" t="e">
        <f aca="false">REPLACE(INDEX(GroupVertices[group], MATCH(Edges[[#this row],[vertex 2]],GroupVertices[vertex],0)),1,1,"")</f>
        <v>#VALUE!</v>
      </c>
      <c r="AY1013" s="25" t="n">
        <v>1</v>
      </c>
      <c r="AZ1013" s="26" t="n">
        <v>12.5</v>
      </c>
      <c r="BA1013" s="25" t="n">
        <v>0</v>
      </c>
      <c r="BB1013" s="26" t="n">
        <v>0</v>
      </c>
      <c r="BC1013" s="25" t="n">
        <v>0</v>
      </c>
      <c r="BD1013" s="26" t="n">
        <v>0</v>
      </c>
      <c r="BE1013" s="25" t="n">
        <v>7</v>
      </c>
      <c r="BF1013" s="26" t="n">
        <v>87.5</v>
      </c>
      <c r="BG1013" s="25" t="n">
        <v>8</v>
      </c>
    </row>
    <row r="1014" customFormat="false" ht="15" hidden="false" customHeight="false" outlineLevel="0" collapsed="false">
      <c r="A1014" s="15" t="s">
        <v>3710</v>
      </c>
      <c r="B1014" s="15" t="s">
        <v>3451</v>
      </c>
      <c r="C1014" s="16" t="s">
        <v>66</v>
      </c>
      <c r="D1014" s="17" t="n">
        <v>3</v>
      </c>
      <c r="E1014" s="16" t="s">
        <v>67</v>
      </c>
      <c r="F1014" s="18" t="n">
        <v>32</v>
      </c>
      <c r="G1014" s="16"/>
      <c r="H1014" s="19"/>
      <c r="I1014" s="7"/>
      <c r="J1014" s="7"/>
      <c r="K1014" s="8" t="s">
        <v>68</v>
      </c>
      <c r="L1014" s="20" t="n">
        <v>1014</v>
      </c>
      <c r="M1014" s="20"/>
      <c r="N1014" s="10"/>
      <c r="O1014" s="27" t="s">
        <v>69</v>
      </c>
      <c r="P1014" s="28" t="n">
        <v>42712.6302546296</v>
      </c>
      <c r="Q1014" s="27" t="s">
        <v>3711</v>
      </c>
      <c r="R1014" s="27"/>
      <c r="S1014" s="27"/>
      <c r="T1014" s="27"/>
      <c r="U1014" s="28" t="n">
        <v>42712.6302546296</v>
      </c>
      <c r="V1014" s="23" t="s">
        <v>3712</v>
      </c>
      <c r="W1014" s="27"/>
      <c r="X1014" s="27"/>
      <c r="Y1014" s="27" t="s">
        <v>3713</v>
      </c>
      <c r="Z1014" s="27"/>
      <c r="AA1014" s="29" t="inlineStr">
        <f aca="false">FALSE()</f>
        <is>
          <t/>
        </is>
      </c>
      <c r="AB1014" s="29" t="n">
        <v>0</v>
      </c>
      <c r="AC1014" s="29"/>
      <c r="AD1014" s="29" t="inlineStr">
        <f aca="false">FALSE()</f>
        <is>
          <t/>
        </is>
      </c>
      <c r="AE1014" s="29" t="s">
        <v>75</v>
      </c>
      <c r="AF1014" s="29"/>
      <c r="AG1014" s="29"/>
      <c r="AH1014" s="29" t="inlineStr">
        <f aca="false">FALSE()</f>
        <is>
          <t/>
        </is>
      </c>
      <c r="AI1014" s="29" t="n">
        <v>2</v>
      </c>
      <c r="AJ1014" s="29" t="s">
        <v>3714</v>
      </c>
      <c r="AK1014" s="29" t="s">
        <v>76</v>
      </c>
      <c r="AL1014" s="29" t="inlineStr">
        <f aca="false">FALSE()</f>
        <is>
          <t/>
        </is>
      </c>
      <c r="AM1014" s="29" t="s">
        <v>3714</v>
      </c>
      <c r="AN1014" s="29"/>
      <c r="AO1014" s="29"/>
      <c r="AP1014" s="29"/>
      <c r="AQ1014" s="29"/>
      <c r="AR1014" s="29"/>
      <c r="AS1014" s="29"/>
      <c r="AT1014" s="29"/>
      <c r="AU1014" s="29"/>
      <c r="AV1014" s="0" t="n">
        <v>1</v>
      </c>
      <c r="AW1014" s="24" t="e">
        <f aca="false">REPLACE(INDEX(GroupVertices[group], MATCH(Edges[[#this row],[vertex 1]],GroupVertices[vertex],0)),1,1,"")</f>
        <v>#VALUE!</v>
      </c>
      <c r="AX1014" s="24" t="e">
        <f aca="false">REPLACE(INDEX(GroupVertices[group], MATCH(Edges[[#this row],[vertex 2]],GroupVertices[vertex],0)),1,1,"")</f>
        <v>#VALUE!</v>
      </c>
      <c r="AY1014" s="25"/>
      <c r="AZ1014" s="26"/>
      <c r="BA1014" s="25"/>
      <c r="BB1014" s="26"/>
      <c r="BC1014" s="25"/>
      <c r="BD1014" s="26"/>
      <c r="BE1014" s="25"/>
      <c r="BF1014" s="26"/>
      <c r="BG1014" s="25"/>
    </row>
    <row r="1015" customFormat="false" ht="15" hidden="false" customHeight="false" outlineLevel="0" collapsed="false">
      <c r="A1015" s="15" t="s">
        <v>3710</v>
      </c>
      <c r="B1015" s="15" t="s">
        <v>3715</v>
      </c>
      <c r="C1015" s="16" t="s">
        <v>66</v>
      </c>
      <c r="D1015" s="17" t="n">
        <v>3</v>
      </c>
      <c r="E1015" s="16" t="s">
        <v>67</v>
      </c>
      <c r="F1015" s="18" t="n">
        <v>32</v>
      </c>
      <c r="G1015" s="16"/>
      <c r="H1015" s="19"/>
      <c r="I1015" s="7"/>
      <c r="J1015" s="7"/>
      <c r="K1015" s="8" t="s">
        <v>68</v>
      </c>
      <c r="L1015" s="20" t="n">
        <v>1015</v>
      </c>
      <c r="M1015" s="20"/>
      <c r="N1015" s="10"/>
      <c r="O1015" s="27" t="s">
        <v>69</v>
      </c>
      <c r="P1015" s="28" t="n">
        <v>42712.6302546296</v>
      </c>
      <c r="Q1015" s="27" t="s">
        <v>3711</v>
      </c>
      <c r="R1015" s="27"/>
      <c r="S1015" s="27"/>
      <c r="T1015" s="27"/>
      <c r="U1015" s="28" t="n">
        <v>42712.6302546296</v>
      </c>
      <c r="V1015" s="23" t="s">
        <v>3712</v>
      </c>
      <c r="W1015" s="27"/>
      <c r="X1015" s="27"/>
      <c r="Y1015" s="27" t="s">
        <v>3713</v>
      </c>
      <c r="Z1015" s="27"/>
      <c r="AA1015" s="29" t="inlineStr">
        <f aca="false">FALSE()</f>
        <is>
          <t/>
        </is>
      </c>
      <c r="AB1015" s="29" t="n">
        <v>0</v>
      </c>
      <c r="AC1015" s="29"/>
      <c r="AD1015" s="29" t="inlineStr">
        <f aca="false">FALSE()</f>
        <is>
          <t/>
        </is>
      </c>
      <c r="AE1015" s="29" t="s">
        <v>75</v>
      </c>
      <c r="AF1015" s="29"/>
      <c r="AG1015" s="29"/>
      <c r="AH1015" s="29" t="inlineStr">
        <f aca="false">FALSE()</f>
        <is>
          <t/>
        </is>
      </c>
      <c r="AI1015" s="29" t="n">
        <v>2</v>
      </c>
      <c r="AJ1015" s="29" t="s">
        <v>3714</v>
      </c>
      <c r="AK1015" s="29" t="s">
        <v>76</v>
      </c>
      <c r="AL1015" s="29" t="inlineStr">
        <f aca="false">FALSE()</f>
        <is>
          <t/>
        </is>
      </c>
      <c r="AM1015" s="29" t="s">
        <v>3714</v>
      </c>
      <c r="AN1015" s="29"/>
      <c r="AO1015" s="29"/>
      <c r="AP1015" s="29"/>
      <c r="AQ1015" s="29"/>
      <c r="AR1015" s="29"/>
      <c r="AS1015" s="29"/>
      <c r="AT1015" s="29"/>
      <c r="AU1015" s="29"/>
      <c r="AV1015" s="0" t="n">
        <v>1</v>
      </c>
      <c r="AW1015" s="24" t="e">
        <f aca="false">REPLACE(INDEX(GroupVertices[group], MATCH(Edges[[#this row],[vertex 1]],GroupVertices[vertex],0)),1,1,"")</f>
        <v>#VALUE!</v>
      </c>
      <c r="AX1015" s="24" t="e">
        <f aca="false">REPLACE(INDEX(GroupVertices[group], MATCH(Edges[[#this row],[vertex 2]],GroupVertices[vertex],0)),1,1,"")</f>
        <v>#VALUE!</v>
      </c>
      <c r="AY1015" s="25" t="n">
        <v>0</v>
      </c>
      <c r="AZ1015" s="26" t="n">
        <v>0</v>
      </c>
      <c r="BA1015" s="25" t="n">
        <v>0</v>
      </c>
      <c r="BB1015" s="26" t="n">
        <v>0</v>
      </c>
      <c r="BC1015" s="25" t="n">
        <v>0</v>
      </c>
      <c r="BD1015" s="26" t="n">
        <v>0</v>
      </c>
      <c r="BE1015" s="25" t="n">
        <v>16</v>
      </c>
      <c r="BF1015" s="26" t="n">
        <v>100</v>
      </c>
      <c r="BG1015" s="25" t="n">
        <v>16</v>
      </c>
    </row>
    <row r="1016" customFormat="false" ht="15" hidden="false" customHeight="false" outlineLevel="0" collapsed="false">
      <c r="A1016" s="15" t="s">
        <v>3716</v>
      </c>
      <c r="B1016" s="15" t="s">
        <v>3716</v>
      </c>
      <c r="C1016" s="16" t="s">
        <v>269</v>
      </c>
      <c r="D1016" s="17" t="n">
        <v>7.2</v>
      </c>
      <c r="E1016" s="16" t="s">
        <v>243</v>
      </c>
      <c r="F1016" s="18" t="n">
        <v>27.8947368421053</v>
      </c>
      <c r="G1016" s="16"/>
      <c r="H1016" s="19"/>
      <c r="I1016" s="7"/>
      <c r="J1016" s="7"/>
      <c r="K1016" s="8" t="s">
        <v>68</v>
      </c>
      <c r="L1016" s="20" t="n">
        <v>1016</v>
      </c>
      <c r="M1016" s="20"/>
      <c r="N1016" s="10"/>
      <c r="O1016" s="27" t="s">
        <v>21</v>
      </c>
      <c r="P1016" s="28" t="n">
        <v>42704.049375</v>
      </c>
      <c r="Q1016" s="27" t="s">
        <v>3717</v>
      </c>
      <c r="R1016" s="23" t="s">
        <v>3718</v>
      </c>
      <c r="S1016" s="27" t="s">
        <v>88</v>
      </c>
      <c r="T1016" s="27"/>
      <c r="U1016" s="28" t="n">
        <v>42704.049375</v>
      </c>
      <c r="V1016" s="23" t="s">
        <v>3719</v>
      </c>
      <c r="W1016" s="27" t="n">
        <v>2.45693221</v>
      </c>
      <c r="X1016" s="27" t="n">
        <v>102.17204686</v>
      </c>
      <c r="Y1016" s="27" t="s">
        <v>3720</v>
      </c>
      <c r="Z1016" s="27"/>
      <c r="AA1016" s="29" t="inlineStr">
        <f aca="false">FALSE()</f>
        <is>
          <t/>
        </is>
      </c>
      <c r="AB1016" s="29" t="n">
        <v>0</v>
      </c>
      <c r="AC1016" s="29"/>
      <c r="AD1016" s="29" t="inlineStr">
        <f aca="false">FALSE()</f>
        <is>
          <t/>
        </is>
      </c>
      <c r="AE1016" s="29" t="s">
        <v>75</v>
      </c>
      <c r="AF1016" s="29"/>
      <c r="AG1016" s="29"/>
      <c r="AH1016" s="29" t="inlineStr">
        <f aca="false">FALSE()</f>
        <is>
          <t/>
        </is>
      </c>
      <c r="AI1016" s="29" t="n">
        <v>0</v>
      </c>
      <c r="AJ1016" s="29"/>
      <c r="AK1016" s="29" t="s">
        <v>91</v>
      </c>
      <c r="AL1016" s="29" t="inlineStr">
        <f aca="false">FALSE()</f>
        <is>
          <t/>
        </is>
      </c>
      <c r="AM1016" s="29" t="s">
        <v>3720</v>
      </c>
      <c r="AN1016" s="30" t="s">
        <v>97</v>
      </c>
      <c r="AO1016" s="29" t="s">
        <v>98</v>
      </c>
      <c r="AP1016" s="29" t="s">
        <v>99</v>
      </c>
      <c r="AQ1016" s="29" t="s">
        <v>100</v>
      </c>
      <c r="AR1016" s="29" t="s">
        <v>101</v>
      </c>
      <c r="AS1016" s="29" t="s">
        <v>102</v>
      </c>
      <c r="AT1016" s="29" t="s">
        <v>103</v>
      </c>
      <c r="AU1016" s="23" t="s">
        <v>104</v>
      </c>
      <c r="AV1016" s="0" t="n">
        <v>4</v>
      </c>
      <c r="AW1016" s="24" t="e">
        <f aca="false">REPLACE(INDEX(GroupVertices[group], MATCH(Edges[[#this row],[vertex 1]],GroupVertices[vertex],0)),1,1,"")</f>
        <v>#VALUE!</v>
      </c>
      <c r="AX1016" s="24" t="e">
        <f aca="false">REPLACE(INDEX(GroupVertices[group], MATCH(Edges[[#this row],[vertex 2]],GroupVertices[vertex],0)),1,1,"")</f>
        <v>#VALUE!</v>
      </c>
      <c r="AY1016" s="25" t="n">
        <v>0</v>
      </c>
      <c r="AZ1016" s="26" t="n">
        <v>0</v>
      </c>
      <c r="BA1016" s="25" t="n">
        <v>0</v>
      </c>
      <c r="BB1016" s="26" t="n">
        <v>0</v>
      </c>
      <c r="BC1016" s="25" t="n">
        <v>0</v>
      </c>
      <c r="BD1016" s="26" t="n">
        <v>0</v>
      </c>
      <c r="BE1016" s="25" t="n">
        <v>13</v>
      </c>
      <c r="BF1016" s="26" t="n">
        <v>100</v>
      </c>
      <c r="BG1016" s="25" t="n">
        <v>13</v>
      </c>
    </row>
    <row r="1017" customFormat="false" ht="15" hidden="false" customHeight="false" outlineLevel="0" collapsed="false">
      <c r="A1017" s="15" t="s">
        <v>3716</v>
      </c>
      <c r="B1017" s="15" t="s">
        <v>3716</v>
      </c>
      <c r="C1017" s="16" t="s">
        <v>269</v>
      </c>
      <c r="D1017" s="17" t="n">
        <v>7.2</v>
      </c>
      <c r="E1017" s="16" t="s">
        <v>243</v>
      </c>
      <c r="F1017" s="18" t="n">
        <v>27.8947368421053</v>
      </c>
      <c r="G1017" s="16"/>
      <c r="H1017" s="19"/>
      <c r="I1017" s="7"/>
      <c r="J1017" s="7"/>
      <c r="K1017" s="8" t="s">
        <v>68</v>
      </c>
      <c r="L1017" s="20" t="n">
        <v>1017</v>
      </c>
      <c r="M1017" s="20"/>
      <c r="N1017" s="10"/>
      <c r="O1017" s="27" t="s">
        <v>21</v>
      </c>
      <c r="P1017" s="28" t="n">
        <v>42709.1399768519</v>
      </c>
      <c r="Q1017" s="27" t="s">
        <v>3721</v>
      </c>
      <c r="R1017" s="23" t="s">
        <v>3722</v>
      </c>
      <c r="S1017" s="27" t="s">
        <v>88</v>
      </c>
      <c r="T1017" s="27"/>
      <c r="U1017" s="28" t="n">
        <v>42709.1399768519</v>
      </c>
      <c r="V1017" s="23" t="s">
        <v>3723</v>
      </c>
      <c r="W1017" s="27" t="n">
        <v>2.45693221</v>
      </c>
      <c r="X1017" s="27" t="n">
        <v>102.17204686</v>
      </c>
      <c r="Y1017" s="27" t="s">
        <v>3724</v>
      </c>
      <c r="Z1017" s="27"/>
      <c r="AA1017" s="29" t="inlineStr">
        <f aca="false">FALSE()</f>
        <is>
          <t/>
        </is>
      </c>
      <c r="AB1017" s="29" t="n">
        <v>0</v>
      </c>
      <c r="AC1017" s="29"/>
      <c r="AD1017" s="29" t="inlineStr">
        <f aca="false">FALSE()</f>
        <is>
          <t/>
        </is>
      </c>
      <c r="AE1017" s="29" t="s">
        <v>75</v>
      </c>
      <c r="AF1017" s="29"/>
      <c r="AG1017" s="29"/>
      <c r="AH1017" s="29" t="inlineStr">
        <f aca="false">FALSE()</f>
        <is>
          <t/>
        </is>
      </c>
      <c r="AI1017" s="29" t="n">
        <v>0</v>
      </c>
      <c r="AJ1017" s="29"/>
      <c r="AK1017" s="29" t="s">
        <v>91</v>
      </c>
      <c r="AL1017" s="29" t="inlineStr">
        <f aca="false">FALSE()</f>
        <is>
          <t/>
        </is>
      </c>
      <c r="AM1017" s="29" t="s">
        <v>3724</v>
      </c>
      <c r="AN1017" s="30" t="s">
        <v>97</v>
      </c>
      <c r="AO1017" s="29" t="s">
        <v>98</v>
      </c>
      <c r="AP1017" s="29" t="s">
        <v>99</v>
      </c>
      <c r="AQ1017" s="29" t="s">
        <v>100</v>
      </c>
      <c r="AR1017" s="29" t="s">
        <v>101</v>
      </c>
      <c r="AS1017" s="29" t="s">
        <v>102</v>
      </c>
      <c r="AT1017" s="29" t="s">
        <v>103</v>
      </c>
      <c r="AU1017" s="23" t="s">
        <v>104</v>
      </c>
      <c r="AV1017" s="0" t="n">
        <v>4</v>
      </c>
      <c r="AW1017" s="24" t="e">
        <f aca="false">REPLACE(INDEX(GroupVertices[group], MATCH(Edges[[#this row],[vertex 1]],GroupVertices[vertex],0)),1,1,"")</f>
        <v>#VALUE!</v>
      </c>
      <c r="AX1017" s="24" t="e">
        <f aca="false">REPLACE(INDEX(GroupVertices[group], MATCH(Edges[[#this row],[vertex 2]],GroupVertices[vertex],0)),1,1,"")</f>
        <v>#VALUE!</v>
      </c>
      <c r="AY1017" s="25" t="n">
        <v>0</v>
      </c>
      <c r="AZ1017" s="26" t="n">
        <v>0</v>
      </c>
      <c r="BA1017" s="25" t="n">
        <v>0</v>
      </c>
      <c r="BB1017" s="26" t="n">
        <v>0</v>
      </c>
      <c r="BC1017" s="25" t="n">
        <v>0</v>
      </c>
      <c r="BD1017" s="26" t="n">
        <v>0</v>
      </c>
      <c r="BE1017" s="25" t="n">
        <v>13</v>
      </c>
      <c r="BF1017" s="26" t="n">
        <v>100</v>
      </c>
      <c r="BG1017" s="25" t="n">
        <v>13</v>
      </c>
    </row>
    <row r="1018" customFormat="false" ht="15" hidden="false" customHeight="false" outlineLevel="0" collapsed="false">
      <c r="A1018" s="15" t="s">
        <v>3716</v>
      </c>
      <c r="B1018" s="15" t="s">
        <v>3716</v>
      </c>
      <c r="C1018" s="16" t="s">
        <v>269</v>
      </c>
      <c r="D1018" s="17" t="n">
        <v>7.2</v>
      </c>
      <c r="E1018" s="16" t="s">
        <v>243</v>
      </c>
      <c r="F1018" s="18" t="n">
        <v>27.8947368421053</v>
      </c>
      <c r="G1018" s="16"/>
      <c r="H1018" s="19"/>
      <c r="I1018" s="7"/>
      <c r="J1018" s="7"/>
      <c r="K1018" s="8" t="s">
        <v>68</v>
      </c>
      <c r="L1018" s="20" t="n">
        <v>1018</v>
      </c>
      <c r="M1018" s="20"/>
      <c r="N1018" s="10"/>
      <c r="O1018" s="27" t="s">
        <v>21</v>
      </c>
      <c r="P1018" s="28" t="n">
        <v>42711.0441087963</v>
      </c>
      <c r="Q1018" s="27" t="s">
        <v>3725</v>
      </c>
      <c r="R1018" s="23" t="s">
        <v>3726</v>
      </c>
      <c r="S1018" s="27" t="s">
        <v>88</v>
      </c>
      <c r="T1018" s="27"/>
      <c r="U1018" s="28" t="n">
        <v>42711.0441087963</v>
      </c>
      <c r="V1018" s="23" t="s">
        <v>3727</v>
      </c>
      <c r="W1018" s="27" t="n">
        <v>2.45693221</v>
      </c>
      <c r="X1018" s="27" t="n">
        <v>102.17204686</v>
      </c>
      <c r="Y1018" s="27" t="s">
        <v>3728</v>
      </c>
      <c r="Z1018" s="27"/>
      <c r="AA1018" s="29" t="inlineStr">
        <f aca="false">FALSE()</f>
        <is>
          <t/>
        </is>
      </c>
      <c r="AB1018" s="29" t="n">
        <v>0</v>
      </c>
      <c r="AC1018" s="29"/>
      <c r="AD1018" s="29" t="inlineStr">
        <f aca="false">FALSE()</f>
        <is>
          <t/>
        </is>
      </c>
      <c r="AE1018" s="29" t="s">
        <v>75</v>
      </c>
      <c r="AF1018" s="29"/>
      <c r="AG1018" s="29"/>
      <c r="AH1018" s="29" t="inlineStr">
        <f aca="false">FALSE()</f>
        <is>
          <t/>
        </is>
      </c>
      <c r="AI1018" s="29" t="n">
        <v>0</v>
      </c>
      <c r="AJ1018" s="29"/>
      <c r="AK1018" s="29" t="s">
        <v>91</v>
      </c>
      <c r="AL1018" s="29" t="inlineStr">
        <f aca="false">FALSE()</f>
        <is>
          <t/>
        </is>
      </c>
      <c r="AM1018" s="29" t="s">
        <v>3728</v>
      </c>
      <c r="AN1018" s="30" t="s">
        <v>97</v>
      </c>
      <c r="AO1018" s="29" t="s">
        <v>98</v>
      </c>
      <c r="AP1018" s="29" t="s">
        <v>99</v>
      </c>
      <c r="AQ1018" s="29" t="s">
        <v>100</v>
      </c>
      <c r="AR1018" s="29" t="s">
        <v>101</v>
      </c>
      <c r="AS1018" s="29" t="s">
        <v>102</v>
      </c>
      <c r="AT1018" s="29" t="s">
        <v>103</v>
      </c>
      <c r="AU1018" s="23" t="s">
        <v>104</v>
      </c>
      <c r="AV1018" s="0" t="n">
        <v>4</v>
      </c>
      <c r="AW1018" s="24" t="e">
        <f aca="false">REPLACE(INDEX(GroupVertices[group], MATCH(Edges[[#this row],[vertex 1]],GroupVertices[vertex],0)),1,1,"")</f>
        <v>#VALUE!</v>
      </c>
      <c r="AX1018" s="24" t="e">
        <f aca="false">REPLACE(INDEX(GroupVertices[group], MATCH(Edges[[#this row],[vertex 2]],GroupVertices[vertex],0)),1,1,"")</f>
        <v>#VALUE!</v>
      </c>
      <c r="AY1018" s="25" t="n">
        <v>0</v>
      </c>
      <c r="AZ1018" s="26" t="n">
        <v>0</v>
      </c>
      <c r="BA1018" s="25" t="n">
        <v>0</v>
      </c>
      <c r="BB1018" s="26" t="n">
        <v>0</v>
      </c>
      <c r="BC1018" s="25" t="n">
        <v>0</v>
      </c>
      <c r="BD1018" s="26" t="n">
        <v>0</v>
      </c>
      <c r="BE1018" s="25" t="n">
        <v>13</v>
      </c>
      <c r="BF1018" s="26" t="n">
        <v>100</v>
      </c>
      <c r="BG1018" s="25" t="n">
        <v>13</v>
      </c>
    </row>
    <row r="1019" customFormat="false" ht="15" hidden="false" customHeight="false" outlineLevel="0" collapsed="false">
      <c r="A1019" s="15" t="s">
        <v>3716</v>
      </c>
      <c r="B1019" s="15" t="s">
        <v>3716</v>
      </c>
      <c r="C1019" s="16" t="s">
        <v>269</v>
      </c>
      <c r="D1019" s="17" t="n">
        <v>7.2</v>
      </c>
      <c r="E1019" s="16" t="s">
        <v>243</v>
      </c>
      <c r="F1019" s="18" t="n">
        <v>27.8947368421053</v>
      </c>
      <c r="G1019" s="16"/>
      <c r="H1019" s="19"/>
      <c r="I1019" s="7"/>
      <c r="J1019" s="7"/>
      <c r="K1019" s="8" t="s">
        <v>68</v>
      </c>
      <c r="L1019" s="20" t="n">
        <v>1019</v>
      </c>
      <c r="M1019" s="20"/>
      <c r="N1019" s="10"/>
      <c r="O1019" s="27" t="s">
        <v>21</v>
      </c>
      <c r="P1019" s="28" t="n">
        <v>42712.633125</v>
      </c>
      <c r="Q1019" s="27" t="s">
        <v>3729</v>
      </c>
      <c r="R1019" s="23" t="s">
        <v>3730</v>
      </c>
      <c r="S1019" s="27" t="s">
        <v>88</v>
      </c>
      <c r="T1019" s="27"/>
      <c r="U1019" s="28" t="n">
        <v>42712.633125</v>
      </c>
      <c r="V1019" s="23" t="s">
        <v>3731</v>
      </c>
      <c r="W1019" s="27" t="n">
        <v>2.45693221</v>
      </c>
      <c r="X1019" s="27" t="n">
        <v>102.17204686</v>
      </c>
      <c r="Y1019" s="27" t="s">
        <v>3732</v>
      </c>
      <c r="Z1019" s="27"/>
      <c r="AA1019" s="29" t="inlineStr">
        <f aca="false">FALSE()</f>
        <is>
          <t/>
        </is>
      </c>
      <c r="AB1019" s="29" t="n">
        <v>0</v>
      </c>
      <c r="AC1019" s="29"/>
      <c r="AD1019" s="29" t="inlineStr">
        <f aca="false">FALSE()</f>
        <is>
          <t/>
        </is>
      </c>
      <c r="AE1019" s="29" t="s">
        <v>75</v>
      </c>
      <c r="AF1019" s="29"/>
      <c r="AG1019" s="29"/>
      <c r="AH1019" s="29" t="inlineStr">
        <f aca="false">FALSE()</f>
        <is>
          <t/>
        </is>
      </c>
      <c r="AI1019" s="29" t="n">
        <v>0</v>
      </c>
      <c r="AJ1019" s="29"/>
      <c r="AK1019" s="29" t="s">
        <v>91</v>
      </c>
      <c r="AL1019" s="29" t="inlineStr">
        <f aca="false">FALSE()</f>
        <is>
          <t/>
        </is>
      </c>
      <c r="AM1019" s="29" t="s">
        <v>3732</v>
      </c>
      <c r="AN1019" s="30" t="s">
        <v>97</v>
      </c>
      <c r="AO1019" s="29" t="s">
        <v>98</v>
      </c>
      <c r="AP1019" s="29" t="s">
        <v>99</v>
      </c>
      <c r="AQ1019" s="29" t="s">
        <v>100</v>
      </c>
      <c r="AR1019" s="29" t="s">
        <v>101</v>
      </c>
      <c r="AS1019" s="29" t="s">
        <v>102</v>
      </c>
      <c r="AT1019" s="29" t="s">
        <v>103</v>
      </c>
      <c r="AU1019" s="23" t="s">
        <v>104</v>
      </c>
      <c r="AV1019" s="0" t="n">
        <v>4</v>
      </c>
      <c r="AW1019" s="24" t="e">
        <f aca="false">REPLACE(INDEX(GroupVertices[group], MATCH(Edges[[#this row],[vertex 1]],GroupVertices[vertex],0)),1,1,"")</f>
        <v>#VALUE!</v>
      </c>
      <c r="AX1019" s="24" t="e">
        <f aca="false">REPLACE(INDEX(GroupVertices[group], MATCH(Edges[[#this row],[vertex 2]],GroupVertices[vertex],0)),1,1,"")</f>
        <v>#VALUE!</v>
      </c>
      <c r="AY1019" s="25" t="n">
        <v>0</v>
      </c>
      <c r="AZ1019" s="26" t="n">
        <v>0</v>
      </c>
      <c r="BA1019" s="25" t="n">
        <v>0</v>
      </c>
      <c r="BB1019" s="26" t="n">
        <v>0</v>
      </c>
      <c r="BC1019" s="25" t="n">
        <v>0</v>
      </c>
      <c r="BD1019" s="26" t="n">
        <v>0</v>
      </c>
      <c r="BE1019" s="25" t="n">
        <v>13</v>
      </c>
      <c r="BF1019" s="26" t="n">
        <v>100</v>
      </c>
      <c r="BG1019" s="25" t="n">
        <v>13</v>
      </c>
    </row>
    <row r="1020" customFormat="false" ht="15" hidden="false" customHeight="false" outlineLevel="0" collapsed="false">
      <c r="A1020" s="15" t="s">
        <v>3733</v>
      </c>
      <c r="B1020" s="15" t="s">
        <v>3733</v>
      </c>
      <c r="C1020" s="16" t="s">
        <v>66</v>
      </c>
      <c r="D1020" s="17" t="n">
        <v>3</v>
      </c>
      <c r="E1020" s="16" t="s">
        <v>67</v>
      </c>
      <c r="F1020" s="18" t="n">
        <v>32</v>
      </c>
      <c r="G1020" s="16"/>
      <c r="H1020" s="19"/>
      <c r="I1020" s="7"/>
      <c r="J1020" s="7"/>
      <c r="K1020" s="8" t="s">
        <v>68</v>
      </c>
      <c r="L1020" s="20" t="n">
        <v>1020</v>
      </c>
      <c r="M1020" s="20"/>
      <c r="N1020" s="10"/>
      <c r="O1020" s="27" t="s">
        <v>21</v>
      </c>
      <c r="P1020" s="28" t="n">
        <v>42712.6348611111</v>
      </c>
      <c r="Q1020" s="27" t="s">
        <v>3734</v>
      </c>
      <c r="R1020" s="23" t="s">
        <v>3735</v>
      </c>
      <c r="S1020" s="27" t="s">
        <v>130</v>
      </c>
      <c r="T1020" s="27"/>
      <c r="U1020" s="28" t="n">
        <v>42712.6348611111</v>
      </c>
      <c r="V1020" s="23" t="s">
        <v>3736</v>
      </c>
      <c r="W1020" s="27"/>
      <c r="X1020" s="27"/>
      <c r="Y1020" s="27" t="s">
        <v>3737</v>
      </c>
      <c r="Z1020" s="27"/>
      <c r="AA1020" s="29" t="inlineStr">
        <f aca="false">FALSE()</f>
        <is>
          <t/>
        </is>
      </c>
      <c r="AB1020" s="29" t="n">
        <v>1</v>
      </c>
      <c r="AC1020" s="29"/>
      <c r="AD1020" s="29" t="inlineStr">
        <f aca="false">FALSE()</f>
        <is>
          <t/>
        </is>
      </c>
      <c r="AE1020" s="29" t="s">
        <v>75</v>
      </c>
      <c r="AF1020" s="29"/>
      <c r="AG1020" s="29"/>
      <c r="AH1020" s="29" t="inlineStr">
        <f aca="false">FALSE()</f>
        <is>
          <t/>
        </is>
      </c>
      <c r="AI1020" s="29" t="n">
        <v>0</v>
      </c>
      <c r="AJ1020" s="29"/>
      <c r="AK1020" s="29" t="s">
        <v>76</v>
      </c>
      <c r="AL1020" s="29" t="n">
        <f aca="false">TRUE()</f>
        <v>1</v>
      </c>
      <c r="AM1020" s="29" t="s">
        <v>3737</v>
      </c>
      <c r="AN1020" s="29"/>
      <c r="AO1020" s="29"/>
      <c r="AP1020" s="29"/>
      <c r="AQ1020" s="29"/>
      <c r="AR1020" s="29"/>
      <c r="AS1020" s="29"/>
      <c r="AT1020" s="29"/>
      <c r="AU1020" s="29"/>
      <c r="AV1020" s="0" t="n">
        <v>1</v>
      </c>
      <c r="AW1020" s="24" t="e">
        <f aca="false">REPLACE(INDEX(GroupVertices[group], MATCH(Edges[[#this row],[vertex 1]],GroupVertices[vertex],0)),1,1,"")</f>
        <v>#VALUE!</v>
      </c>
      <c r="AX1020" s="24" t="e">
        <f aca="false">REPLACE(INDEX(GroupVertices[group], MATCH(Edges[[#this row],[vertex 2]],GroupVertices[vertex],0)),1,1,"")</f>
        <v>#VALUE!</v>
      </c>
      <c r="AY1020" s="25" t="n">
        <v>0</v>
      </c>
      <c r="AZ1020" s="26" t="n">
        <v>0</v>
      </c>
      <c r="BA1020" s="25" t="n">
        <v>0</v>
      </c>
      <c r="BB1020" s="26" t="n">
        <v>0</v>
      </c>
      <c r="BC1020" s="25" t="n">
        <v>0</v>
      </c>
      <c r="BD1020" s="26" t="n">
        <v>0</v>
      </c>
      <c r="BE1020" s="25" t="n">
        <v>17</v>
      </c>
      <c r="BF1020" s="26" t="n">
        <v>100</v>
      </c>
      <c r="BG1020" s="25" t="n">
        <v>17</v>
      </c>
    </row>
    <row r="1021" customFormat="false" ht="15" hidden="false" customHeight="false" outlineLevel="0" collapsed="false">
      <c r="A1021" s="15" t="s">
        <v>3738</v>
      </c>
      <c r="B1021" s="15" t="s">
        <v>3738</v>
      </c>
      <c r="C1021" s="16" t="s">
        <v>66</v>
      </c>
      <c r="D1021" s="17" t="n">
        <v>3</v>
      </c>
      <c r="E1021" s="16" t="s">
        <v>67</v>
      </c>
      <c r="F1021" s="18" t="n">
        <v>32</v>
      </c>
      <c r="G1021" s="16"/>
      <c r="H1021" s="19"/>
      <c r="I1021" s="7"/>
      <c r="J1021" s="7"/>
      <c r="K1021" s="8" t="s">
        <v>68</v>
      </c>
      <c r="L1021" s="20" t="n">
        <v>1021</v>
      </c>
      <c r="M1021" s="20"/>
      <c r="N1021" s="10"/>
      <c r="O1021" s="27" t="s">
        <v>21</v>
      </c>
      <c r="P1021" s="28" t="n">
        <v>42712.6408680556</v>
      </c>
      <c r="Q1021" s="27" t="s">
        <v>3739</v>
      </c>
      <c r="R1021" s="23" t="s">
        <v>3740</v>
      </c>
      <c r="S1021" s="27" t="s">
        <v>370</v>
      </c>
      <c r="T1021" s="27" t="s">
        <v>1267</v>
      </c>
      <c r="U1021" s="28" t="n">
        <v>42712.6408680556</v>
      </c>
      <c r="V1021" s="23" t="s">
        <v>3741</v>
      </c>
      <c r="W1021" s="27"/>
      <c r="X1021" s="27"/>
      <c r="Y1021" s="27" t="s">
        <v>3742</v>
      </c>
      <c r="Z1021" s="27"/>
      <c r="AA1021" s="29" t="inlineStr">
        <f aca="false">FALSE()</f>
        <is>
          <t/>
        </is>
      </c>
      <c r="AB1021" s="29" t="n">
        <v>0</v>
      </c>
      <c r="AC1021" s="29"/>
      <c r="AD1021" s="29" t="inlineStr">
        <f aca="false">FALSE()</f>
        <is>
          <t/>
        </is>
      </c>
      <c r="AE1021" s="29" t="s">
        <v>75</v>
      </c>
      <c r="AF1021" s="29"/>
      <c r="AG1021" s="29"/>
      <c r="AH1021" s="29" t="inlineStr">
        <f aca="false">FALSE()</f>
        <is>
          <t/>
        </is>
      </c>
      <c r="AI1021" s="29" t="n">
        <v>0</v>
      </c>
      <c r="AJ1021" s="29"/>
      <c r="AK1021" s="29" t="s">
        <v>374</v>
      </c>
      <c r="AL1021" s="29" t="n">
        <f aca="false">FALSE()</f>
        <v>0</v>
      </c>
      <c r="AM1021" s="29" t="s">
        <v>3742</v>
      </c>
      <c r="AN1021" s="29"/>
      <c r="AO1021" s="29"/>
      <c r="AP1021" s="29"/>
      <c r="AQ1021" s="29"/>
      <c r="AR1021" s="29"/>
      <c r="AS1021" s="29"/>
      <c r="AT1021" s="29"/>
      <c r="AU1021" s="29"/>
      <c r="AV1021" s="0" t="n">
        <v>1</v>
      </c>
      <c r="AW1021" s="24" t="e">
        <f aca="false">REPLACE(INDEX(GroupVertices[group], MATCH(Edges[[#this row],[vertex 1]],GroupVertices[vertex],0)),1,1,"")</f>
        <v>#VALUE!</v>
      </c>
      <c r="AX1021" s="24" t="e">
        <f aca="false">REPLACE(INDEX(GroupVertices[group], MATCH(Edges[[#this row],[vertex 2]],GroupVertices[vertex],0)),1,1,"")</f>
        <v>#VALUE!</v>
      </c>
      <c r="AY1021" s="25" t="n">
        <v>0</v>
      </c>
      <c r="AZ1021" s="26" t="n">
        <v>0</v>
      </c>
      <c r="BA1021" s="25" t="n">
        <v>0</v>
      </c>
      <c r="BB1021" s="26" t="n">
        <v>0</v>
      </c>
      <c r="BC1021" s="25" t="n">
        <v>0</v>
      </c>
      <c r="BD1021" s="26" t="n">
        <v>0</v>
      </c>
      <c r="BE1021" s="25" t="n">
        <v>6</v>
      </c>
      <c r="BF1021" s="26" t="n">
        <v>100</v>
      </c>
      <c r="BG1021" s="25" t="n">
        <v>6</v>
      </c>
    </row>
    <row r="1022" customFormat="false" ht="15" hidden="false" customHeight="false" outlineLevel="0" collapsed="false">
      <c r="A1022" s="15" t="s">
        <v>3743</v>
      </c>
      <c r="B1022" s="15" t="s">
        <v>2652</v>
      </c>
      <c r="C1022" s="16" t="s">
        <v>66</v>
      </c>
      <c r="D1022" s="17" t="n">
        <v>3</v>
      </c>
      <c r="E1022" s="16" t="s">
        <v>67</v>
      </c>
      <c r="F1022" s="18" t="n">
        <v>32</v>
      </c>
      <c r="G1022" s="16"/>
      <c r="H1022" s="19"/>
      <c r="I1022" s="7"/>
      <c r="J1022" s="7"/>
      <c r="K1022" s="8" t="s">
        <v>68</v>
      </c>
      <c r="L1022" s="20" t="n">
        <v>1022</v>
      </c>
      <c r="M1022" s="20"/>
      <c r="N1022" s="10"/>
      <c r="O1022" s="27" t="s">
        <v>69</v>
      </c>
      <c r="P1022" s="28" t="n">
        <v>42710.0516087963</v>
      </c>
      <c r="Q1022" s="27" t="s">
        <v>3744</v>
      </c>
      <c r="R1022" s="27"/>
      <c r="S1022" s="27"/>
      <c r="T1022" s="27"/>
      <c r="U1022" s="28" t="n">
        <v>42710.0516087963</v>
      </c>
      <c r="V1022" s="23" t="s">
        <v>3745</v>
      </c>
      <c r="W1022" s="27"/>
      <c r="X1022" s="27"/>
      <c r="Y1022" s="27" t="s">
        <v>3746</v>
      </c>
      <c r="Z1022" s="27"/>
      <c r="AA1022" s="29" t="inlineStr">
        <f aca="false">FALSE()</f>
        <is>
          <t/>
        </is>
      </c>
      <c r="AB1022" s="29" t="n">
        <v>0</v>
      </c>
      <c r="AC1022" s="29"/>
      <c r="AD1022" s="29" t="inlineStr">
        <f aca="false">FALSE()</f>
        <is>
          <t/>
        </is>
      </c>
      <c r="AE1022" s="29" t="s">
        <v>75</v>
      </c>
      <c r="AF1022" s="29"/>
      <c r="AG1022" s="29"/>
      <c r="AH1022" s="29" t="inlineStr">
        <f aca="false">FALSE()</f>
        <is>
          <t/>
        </is>
      </c>
      <c r="AI1022" s="29" t="n">
        <v>1</v>
      </c>
      <c r="AJ1022" s="29" t="s">
        <v>2658</v>
      </c>
      <c r="AK1022" s="29" t="s">
        <v>84</v>
      </c>
      <c r="AL1022" s="29" t="inlineStr">
        <f aca="false">FALSE()</f>
        <is>
          <t/>
        </is>
      </c>
      <c r="AM1022" s="29" t="s">
        <v>2658</v>
      </c>
      <c r="AN1022" s="29"/>
      <c r="AO1022" s="29"/>
      <c r="AP1022" s="29"/>
      <c r="AQ1022" s="29"/>
      <c r="AR1022" s="29"/>
      <c r="AS1022" s="29"/>
      <c r="AT1022" s="29"/>
      <c r="AU1022" s="29"/>
      <c r="AV1022" s="0" t="n">
        <v>1</v>
      </c>
      <c r="AW1022" s="24" t="e">
        <f aca="false">REPLACE(INDEX(GroupVertices[group], MATCH(Edges[[#this row],[vertex 1]],GroupVertices[vertex],0)),1,1,"")</f>
        <v>#VALUE!</v>
      </c>
      <c r="AX1022" s="24" t="e">
        <f aca="false">REPLACE(INDEX(GroupVertices[group], MATCH(Edges[[#this row],[vertex 2]],GroupVertices[vertex],0)),1,1,"")</f>
        <v>#VALUE!</v>
      </c>
      <c r="AY1022" s="25" t="n">
        <v>2</v>
      </c>
      <c r="AZ1022" s="26" t="n">
        <v>12.5</v>
      </c>
      <c r="BA1022" s="25" t="n">
        <v>2</v>
      </c>
      <c r="BB1022" s="26" t="n">
        <v>12.5</v>
      </c>
      <c r="BC1022" s="25" t="n">
        <v>0</v>
      </c>
      <c r="BD1022" s="26" t="n">
        <v>0</v>
      </c>
      <c r="BE1022" s="25" t="n">
        <v>12</v>
      </c>
      <c r="BF1022" s="26" t="n">
        <v>75</v>
      </c>
      <c r="BG1022" s="25" t="n">
        <v>16</v>
      </c>
    </row>
    <row r="1023" customFormat="false" ht="15" hidden="false" customHeight="false" outlineLevel="0" collapsed="false">
      <c r="A1023" s="15" t="s">
        <v>3743</v>
      </c>
      <c r="B1023" s="15" t="s">
        <v>3693</v>
      </c>
      <c r="C1023" s="16" t="s">
        <v>66</v>
      </c>
      <c r="D1023" s="17" t="n">
        <v>3</v>
      </c>
      <c r="E1023" s="16" t="s">
        <v>67</v>
      </c>
      <c r="F1023" s="18" t="n">
        <v>32</v>
      </c>
      <c r="G1023" s="16"/>
      <c r="H1023" s="19"/>
      <c r="I1023" s="7"/>
      <c r="J1023" s="7"/>
      <c r="K1023" s="8" t="s">
        <v>68</v>
      </c>
      <c r="L1023" s="20" t="n">
        <v>1023</v>
      </c>
      <c r="M1023" s="20"/>
      <c r="N1023" s="10"/>
      <c r="O1023" s="27" t="s">
        <v>69</v>
      </c>
      <c r="P1023" s="28" t="n">
        <v>42712.6456481482</v>
      </c>
      <c r="Q1023" s="27" t="s">
        <v>3694</v>
      </c>
      <c r="R1023" s="27"/>
      <c r="S1023" s="27"/>
      <c r="T1023" s="27" t="s">
        <v>3695</v>
      </c>
      <c r="U1023" s="28" t="n">
        <v>42712.6456481482</v>
      </c>
      <c r="V1023" s="23" t="s">
        <v>3747</v>
      </c>
      <c r="W1023" s="27"/>
      <c r="X1023" s="27"/>
      <c r="Y1023" s="27" t="s">
        <v>3748</v>
      </c>
      <c r="Z1023" s="27"/>
      <c r="AA1023" s="29" t="inlineStr">
        <f aca="false">FALSE()</f>
        <is>
          <t/>
        </is>
      </c>
      <c r="AB1023" s="29" t="n">
        <v>0</v>
      </c>
      <c r="AC1023" s="29"/>
      <c r="AD1023" s="29" t="inlineStr">
        <f aca="false">FALSE()</f>
        <is>
          <t/>
        </is>
      </c>
      <c r="AE1023" s="29" t="s">
        <v>75</v>
      </c>
      <c r="AF1023" s="29"/>
      <c r="AG1023" s="29"/>
      <c r="AH1023" s="29" t="inlineStr">
        <f aca="false">FALSE()</f>
        <is>
          <t/>
        </is>
      </c>
      <c r="AI1023" s="29" t="n">
        <v>5</v>
      </c>
      <c r="AJ1023" s="29" t="s">
        <v>3698</v>
      </c>
      <c r="AK1023" s="29" t="s">
        <v>84</v>
      </c>
      <c r="AL1023" s="29" t="inlineStr">
        <f aca="false">FALSE()</f>
        <is>
          <t/>
        </is>
      </c>
      <c r="AM1023" s="29" t="s">
        <v>3698</v>
      </c>
      <c r="AN1023" s="29"/>
      <c r="AO1023" s="29"/>
      <c r="AP1023" s="29"/>
      <c r="AQ1023" s="29"/>
      <c r="AR1023" s="29"/>
      <c r="AS1023" s="29"/>
      <c r="AT1023" s="29"/>
      <c r="AU1023" s="29"/>
      <c r="AV1023" s="0" t="n">
        <v>1</v>
      </c>
      <c r="AW1023" s="24" t="e">
        <f aca="false">REPLACE(INDEX(GroupVertices[group], MATCH(Edges[[#this row],[vertex 1]],GroupVertices[vertex],0)),1,1,"")</f>
        <v>#VALUE!</v>
      </c>
      <c r="AX1023" s="24" t="e">
        <f aca="false">REPLACE(INDEX(GroupVertices[group], MATCH(Edges[[#this row],[vertex 2]],GroupVertices[vertex],0)),1,1,"")</f>
        <v>#VALUE!</v>
      </c>
      <c r="AY1023" s="25"/>
      <c r="AZ1023" s="26"/>
      <c r="BA1023" s="25"/>
      <c r="BB1023" s="26"/>
      <c r="BC1023" s="25"/>
      <c r="BD1023" s="26"/>
      <c r="BE1023" s="25"/>
      <c r="BF1023" s="26"/>
      <c r="BG1023" s="25"/>
    </row>
    <row r="1024" customFormat="false" ht="15" hidden="false" customHeight="false" outlineLevel="0" collapsed="false">
      <c r="A1024" s="15" t="s">
        <v>3743</v>
      </c>
      <c r="B1024" s="15" t="s">
        <v>3700</v>
      </c>
      <c r="C1024" s="16" t="s">
        <v>66</v>
      </c>
      <c r="D1024" s="17" t="n">
        <v>3</v>
      </c>
      <c r="E1024" s="16" t="s">
        <v>67</v>
      </c>
      <c r="F1024" s="18" t="n">
        <v>32</v>
      </c>
      <c r="G1024" s="16"/>
      <c r="H1024" s="19"/>
      <c r="I1024" s="7"/>
      <c r="J1024" s="7"/>
      <c r="K1024" s="8" t="s">
        <v>68</v>
      </c>
      <c r="L1024" s="20" t="n">
        <v>1024</v>
      </c>
      <c r="M1024" s="20"/>
      <c r="N1024" s="10"/>
      <c r="O1024" s="27" t="s">
        <v>69</v>
      </c>
      <c r="P1024" s="28" t="n">
        <v>42712.6456481482</v>
      </c>
      <c r="Q1024" s="27" t="s">
        <v>3694</v>
      </c>
      <c r="R1024" s="27"/>
      <c r="S1024" s="27"/>
      <c r="T1024" s="27" t="s">
        <v>3695</v>
      </c>
      <c r="U1024" s="28" t="n">
        <v>42712.6456481482</v>
      </c>
      <c r="V1024" s="23" t="s">
        <v>3747</v>
      </c>
      <c r="W1024" s="27"/>
      <c r="X1024" s="27"/>
      <c r="Y1024" s="27" t="s">
        <v>3748</v>
      </c>
      <c r="Z1024" s="27"/>
      <c r="AA1024" s="29" t="inlineStr">
        <f aca="false">FALSE()</f>
        <is>
          <t/>
        </is>
      </c>
      <c r="AB1024" s="29" t="n">
        <v>0</v>
      </c>
      <c r="AC1024" s="29"/>
      <c r="AD1024" s="29" t="inlineStr">
        <f aca="false">FALSE()</f>
        <is>
          <t/>
        </is>
      </c>
      <c r="AE1024" s="29" t="s">
        <v>75</v>
      </c>
      <c r="AF1024" s="29"/>
      <c r="AG1024" s="29"/>
      <c r="AH1024" s="29" t="inlineStr">
        <f aca="false">FALSE()</f>
        <is>
          <t/>
        </is>
      </c>
      <c r="AI1024" s="29" t="n">
        <v>5</v>
      </c>
      <c r="AJ1024" s="29" t="s">
        <v>3698</v>
      </c>
      <c r="AK1024" s="29" t="s">
        <v>84</v>
      </c>
      <c r="AL1024" s="29" t="inlineStr">
        <f aca="false">FALSE()</f>
        <is>
          <t/>
        </is>
      </c>
      <c r="AM1024" s="29" t="s">
        <v>3698</v>
      </c>
      <c r="AN1024" s="29"/>
      <c r="AO1024" s="29"/>
      <c r="AP1024" s="29"/>
      <c r="AQ1024" s="29"/>
      <c r="AR1024" s="29"/>
      <c r="AS1024" s="29"/>
      <c r="AT1024" s="29"/>
      <c r="AU1024" s="29"/>
      <c r="AV1024" s="0" t="n">
        <v>1</v>
      </c>
      <c r="AW1024" s="24" t="e">
        <f aca="false">REPLACE(INDEX(GroupVertices[group], MATCH(Edges[[#this row],[vertex 1]],GroupVertices[vertex],0)),1,1,"")</f>
        <v>#VALUE!</v>
      </c>
      <c r="AX1024" s="24" t="e">
        <f aca="false">REPLACE(INDEX(GroupVertices[group], MATCH(Edges[[#this row],[vertex 2]],GroupVertices[vertex],0)),1,1,"")</f>
        <v>#VALUE!</v>
      </c>
      <c r="AY1024" s="25" t="n">
        <v>1</v>
      </c>
      <c r="AZ1024" s="26" t="n">
        <v>5</v>
      </c>
      <c r="BA1024" s="25" t="n">
        <v>0</v>
      </c>
      <c r="BB1024" s="26" t="n">
        <v>0</v>
      </c>
      <c r="BC1024" s="25" t="n">
        <v>0</v>
      </c>
      <c r="BD1024" s="26" t="n">
        <v>0</v>
      </c>
      <c r="BE1024" s="25" t="n">
        <v>19</v>
      </c>
      <c r="BF1024" s="26" t="n">
        <v>95</v>
      </c>
      <c r="BG1024" s="25" t="n">
        <v>20</v>
      </c>
    </row>
    <row r="1025" customFormat="false" ht="15" hidden="false" customHeight="false" outlineLevel="0" collapsed="false">
      <c r="A1025" s="15" t="s">
        <v>3749</v>
      </c>
      <c r="B1025" s="15" t="s">
        <v>3750</v>
      </c>
      <c r="C1025" s="16" t="s">
        <v>242</v>
      </c>
      <c r="D1025" s="17" t="n">
        <v>4.4</v>
      </c>
      <c r="E1025" s="16" t="s">
        <v>243</v>
      </c>
      <c r="F1025" s="18" t="n">
        <v>30.6315789473684</v>
      </c>
      <c r="G1025" s="16"/>
      <c r="H1025" s="19"/>
      <c r="I1025" s="7"/>
      <c r="J1025" s="7"/>
      <c r="K1025" s="8" t="s">
        <v>68</v>
      </c>
      <c r="L1025" s="20" t="n">
        <v>1025</v>
      </c>
      <c r="M1025" s="20"/>
      <c r="N1025" s="10"/>
      <c r="O1025" s="27" t="s">
        <v>69</v>
      </c>
      <c r="P1025" s="28" t="n">
        <v>42705.6700462963</v>
      </c>
      <c r="Q1025" s="27" t="s">
        <v>3751</v>
      </c>
      <c r="R1025" s="27" t="s">
        <v>3752</v>
      </c>
      <c r="S1025" s="27" t="s">
        <v>3753</v>
      </c>
      <c r="T1025" s="27" t="s">
        <v>338</v>
      </c>
      <c r="U1025" s="28" t="n">
        <v>42705.6700462963</v>
      </c>
      <c r="V1025" s="23" t="s">
        <v>3754</v>
      </c>
      <c r="W1025" s="27"/>
      <c r="X1025" s="27"/>
      <c r="Y1025" s="27" t="s">
        <v>3755</v>
      </c>
      <c r="Z1025" s="27"/>
      <c r="AA1025" s="29" t="inlineStr">
        <f aca="false">FALSE()</f>
        <is>
          <t/>
        </is>
      </c>
      <c r="AB1025" s="29" t="n">
        <v>0</v>
      </c>
      <c r="AC1025" s="29"/>
      <c r="AD1025" s="29" t="inlineStr">
        <f aca="false">FALSE()</f>
        <is>
          <t/>
        </is>
      </c>
      <c r="AE1025" s="29" t="s">
        <v>75</v>
      </c>
      <c r="AF1025" s="29"/>
      <c r="AG1025" s="29"/>
      <c r="AH1025" s="29" t="inlineStr">
        <f aca="false">FALSE()</f>
        <is>
          <t/>
        </is>
      </c>
      <c r="AI1025" s="29" t="n">
        <v>0</v>
      </c>
      <c r="AJ1025" s="29"/>
      <c r="AK1025" s="29" t="s">
        <v>76</v>
      </c>
      <c r="AL1025" s="29" t="inlineStr">
        <f aca="false">FALSE()</f>
        <is>
          <t/>
        </is>
      </c>
      <c r="AM1025" s="29" t="s">
        <v>3755</v>
      </c>
      <c r="AN1025" s="29"/>
      <c r="AO1025" s="29"/>
      <c r="AP1025" s="29"/>
      <c r="AQ1025" s="29"/>
      <c r="AR1025" s="29"/>
      <c r="AS1025" s="29"/>
      <c r="AT1025" s="29"/>
      <c r="AU1025" s="29"/>
      <c r="AV1025" s="0" t="n">
        <v>2</v>
      </c>
      <c r="AW1025" s="24" t="e">
        <f aca="false">REPLACE(INDEX(GroupVertices[group], MATCH(Edges[[#this row],[vertex 1]],GroupVertices[vertex],0)),1,1,"")</f>
        <v>#VALUE!</v>
      </c>
      <c r="AX1025" s="24" t="e">
        <f aca="false">REPLACE(INDEX(GroupVertices[group], MATCH(Edges[[#this row],[vertex 2]],GroupVertices[vertex],0)),1,1,"")</f>
        <v>#VALUE!</v>
      </c>
      <c r="AY1025" s="25" t="n">
        <v>0</v>
      </c>
      <c r="AZ1025" s="26" t="n">
        <v>0</v>
      </c>
      <c r="BA1025" s="25" t="n">
        <v>0</v>
      </c>
      <c r="BB1025" s="26" t="n">
        <v>0</v>
      </c>
      <c r="BC1025" s="25" t="n">
        <v>0</v>
      </c>
      <c r="BD1025" s="26" t="n">
        <v>0</v>
      </c>
      <c r="BE1025" s="25" t="n">
        <v>13</v>
      </c>
      <c r="BF1025" s="26" t="n">
        <v>100</v>
      </c>
      <c r="BG1025" s="25" t="n">
        <v>13</v>
      </c>
    </row>
    <row r="1026" customFormat="false" ht="15" hidden="false" customHeight="false" outlineLevel="0" collapsed="false">
      <c r="A1026" s="15" t="s">
        <v>3749</v>
      </c>
      <c r="B1026" s="15" t="s">
        <v>3750</v>
      </c>
      <c r="C1026" s="16" t="s">
        <v>242</v>
      </c>
      <c r="D1026" s="17" t="n">
        <v>4.4</v>
      </c>
      <c r="E1026" s="16" t="s">
        <v>243</v>
      </c>
      <c r="F1026" s="18" t="n">
        <v>30.6315789473684</v>
      </c>
      <c r="G1026" s="16"/>
      <c r="H1026" s="19"/>
      <c r="I1026" s="7"/>
      <c r="J1026" s="7"/>
      <c r="K1026" s="8" t="s">
        <v>68</v>
      </c>
      <c r="L1026" s="20" t="n">
        <v>1026</v>
      </c>
      <c r="M1026" s="20"/>
      <c r="N1026" s="10"/>
      <c r="O1026" s="27" t="s">
        <v>69</v>
      </c>
      <c r="P1026" s="28" t="n">
        <v>42711.635462963</v>
      </c>
      <c r="Q1026" s="27" t="s">
        <v>3756</v>
      </c>
      <c r="R1026" s="23" t="s">
        <v>3757</v>
      </c>
      <c r="S1026" s="27" t="s">
        <v>3758</v>
      </c>
      <c r="T1026" s="27" t="s">
        <v>3759</v>
      </c>
      <c r="U1026" s="28" t="n">
        <v>42711.635462963</v>
      </c>
      <c r="V1026" s="23" t="s">
        <v>3760</v>
      </c>
      <c r="W1026" s="27"/>
      <c r="X1026" s="27"/>
      <c r="Y1026" s="27" t="s">
        <v>3761</v>
      </c>
      <c r="Z1026" s="27"/>
      <c r="AA1026" s="29" t="inlineStr">
        <f aca="false">FALSE()</f>
        <is>
          <t/>
        </is>
      </c>
      <c r="AB1026" s="29" t="n">
        <v>2</v>
      </c>
      <c r="AC1026" s="29"/>
      <c r="AD1026" s="29" t="inlineStr">
        <f aca="false">FALSE()</f>
        <is>
          <t/>
        </is>
      </c>
      <c r="AE1026" s="29" t="s">
        <v>75</v>
      </c>
      <c r="AF1026" s="29"/>
      <c r="AG1026" s="29"/>
      <c r="AH1026" s="29" t="inlineStr">
        <f aca="false">FALSE()</f>
        <is>
          <t/>
        </is>
      </c>
      <c r="AI1026" s="29" t="n">
        <v>0</v>
      </c>
      <c r="AJ1026" s="29"/>
      <c r="AK1026" s="29" t="s">
        <v>76</v>
      </c>
      <c r="AL1026" s="29" t="inlineStr">
        <f aca="false">FALSE()</f>
        <is>
          <t/>
        </is>
      </c>
      <c r="AM1026" s="29" t="s">
        <v>3761</v>
      </c>
      <c r="AN1026" s="29"/>
      <c r="AO1026" s="29"/>
      <c r="AP1026" s="29"/>
      <c r="AQ1026" s="29"/>
      <c r="AR1026" s="29"/>
      <c r="AS1026" s="29"/>
      <c r="AT1026" s="29"/>
      <c r="AU1026" s="29"/>
      <c r="AV1026" s="0" t="n">
        <v>2</v>
      </c>
      <c r="AW1026" s="24" t="e">
        <f aca="false">REPLACE(INDEX(GroupVertices[group], MATCH(Edges[[#this row],[vertex 1]],GroupVertices[vertex],0)),1,1,"")</f>
        <v>#VALUE!</v>
      </c>
      <c r="AX1026" s="24" t="e">
        <f aca="false">REPLACE(INDEX(GroupVertices[group], MATCH(Edges[[#this row],[vertex 2]],GroupVertices[vertex],0)),1,1,"")</f>
        <v>#VALUE!</v>
      </c>
      <c r="AY1026" s="25" t="n">
        <v>0</v>
      </c>
      <c r="AZ1026" s="26" t="n">
        <v>0</v>
      </c>
      <c r="BA1026" s="25" t="n">
        <v>0</v>
      </c>
      <c r="BB1026" s="26" t="n">
        <v>0</v>
      </c>
      <c r="BC1026" s="25" t="n">
        <v>0</v>
      </c>
      <c r="BD1026" s="26" t="n">
        <v>0</v>
      </c>
      <c r="BE1026" s="25" t="n">
        <v>15</v>
      </c>
      <c r="BF1026" s="26" t="n">
        <v>100</v>
      </c>
      <c r="BG1026" s="25" t="n">
        <v>15</v>
      </c>
    </row>
    <row r="1027" customFormat="false" ht="15" hidden="false" customHeight="false" outlineLevel="0" collapsed="false">
      <c r="A1027" s="15" t="s">
        <v>3749</v>
      </c>
      <c r="B1027" s="15" t="s">
        <v>2504</v>
      </c>
      <c r="C1027" s="16" t="s">
        <v>66</v>
      </c>
      <c r="D1027" s="17" t="n">
        <v>3</v>
      </c>
      <c r="E1027" s="16" t="s">
        <v>67</v>
      </c>
      <c r="F1027" s="18" t="n">
        <v>32</v>
      </c>
      <c r="G1027" s="16"/>
      <c r="H1027" s="19"/>
      <c r="I1027" s="7"/>
      <c r="J1027" s="7"/>
      <c r="K1027" s="8" t="s">
        <v>68</v>
      </c>
      <c r="L1027" s="20" t="n">
        <v>1027</v>
      </c>
      <c r="M1027" s="20"/>
      <c r="N1027" s="10"/>
      <c r="O1027" s="27" t="s">
        <v>69</v>
      </c>
      <c r="P1027" s="28" t="n">
        <v>42711.635462963</v>
      </c>
      <c r="Q1027" s="27" t="s">
        <v>3756</v>
      </c>
      <c r="R1027" s="23" t="s">
        <v>3757</v>
      </c>
      <c r="S1027" s="27" t="s">
        <v>3758</v>
      </c>
      <c r="T1027" s="27" t="s">
        <v>3759</v>
      </c>
      <c r="U1027" s="28" t="n">
        <v>42711.635462963</v>
      </c>
      <c r="V1027" s="23" t="s">
        <v>3760</v>
      </c>
      <c r="W1027" s="27"/>
      <c r="X1027" s="27"/>
      <c r="Y1027" s="27" t="s">
        <v>3761</v>
      </c>
      <c r="Z1027" s="27"/>
      <c r="AA1027" s="29" t="inlineStr">
        <f aca="false">FALSE()</f>
        <is>
          <t/>
        </is>
      </c>
      <c r="AB1027" s="29" t="n">
        <v>2</v>
      </c>
      <c r="AC1027" s="29"/>
      <c r="AD1027" s="29" t="inlineStr">
        <f aca="false">FALSE()</f>
        <is>
          <t/>
        </is>
      </c>
      <c r="AE1027" s="29" t="s">
        <v>75</v>
      </c>
      <c r="AF1027" s="29"/>
      <c r="AG1027" s="29"/>
      <c r="AH1027" s="29" t="inlineStr">
        <f aca="false">FALSE()</f>
        <is>
          <t/>
        </is>
      </c>
      <c r="AI1027" s="29" t="n">
        <v>0</v>
      </c>
      <c r="AJ1027" s="29"/>
      <c r="AK1027" s="29" t="s">
        <v>76</v>
      </c>
      <c r="AL1027" s="29" t="inlineStr">
        <f aca="false">FALSE()</f>
        <is>
          <t/>
        </is>
      </c>
      <c r="AM1027" s="29" t="s">
        <v>3761</v>
      </c>
      <c r="AN1027" s="29"/>
      <c r="AO1027" s="29"/>
      <c r="AP1027" s="29"/>
      <c r="AQ1027" s="29"/>
      <c r="AR1027" s="29"/>
      <c r="AS1027" s="29"/>
      <c r="AT1027" s="29"/>
      <c r="AU1027" s="29"/>
      <c r="AV1027" s="0" t="n">
        <v>1</v>
      </c>
      <c r="AW1027" s="24" t="e">
        <f aca="false">REPLACE(INDEX(GroupVertices[group], MATCH(Edges[[#this row],[vertex 1]],GroupVertices[vertex],0)),1,1,"")</f>
        <v>#VALUE!</v>
      </c>
      <c r="AX1027" s="24" t="e">
        <f aca="false">REPLACE(INDEX(GroupVertices[group], MATCH(Edges[[#this row],[vertex 2]],GroupVertices[vertex],0)),1,1,"")</f>
        <v>#VALUE!</v>
      </c>
      <c r="AY1027" s="25"/>
      <c r="AZ1027" s="26"/>
      <c r="BA1027" s="25"/>
      <c r="BB1027" s="26"/>
      <c r="BC1027" s="25"/>
      <c r="BD1027" s="26"/>
      <c r="BE1027" s="25"/>
      <c r="BF1027" s="26"/>
      <c r="BG1027" s="25"/>
    </row>
    <row r="1028" customFormat="false" ht="15" hidden="false" customHeight="false" outlineLevel="0" collapsed="false">
      <c r="A1028" s="15" t="s">
        <v>3749</v>
      </c>
      <c r="B1028" s="15" t="s">
        <v>3762</v>
      </c>
      <c r="C1028" s="16" t="s">
        <v>66</v>
      </c>
      <c r="D1028" s="17" t="n">
        <v>3</v>
      </c>
      <c r="E1028" s="16" t="s">
        <v>67</v>
      </c>
      <c r="F1028" s="18" t="n">
        <v>32</v>
      </c>
      <c r="G1028" s="16"/>
      <c r="H1028" s="19"/>
      <c r="I1028" s="7"/>
      <c r="J1028" s="7"/>
      <c r="K1028" s="8" t="s">
        <v>68</v>
      </c>
      <c r="L1028" s="20" t="n">
        <v>1028</v>
      </c>
      <c r="M1028" s="20"/>
      <c r="N1028" s="10"/>
      <c r="O1028" s="27" t="s">
        <v>69</v>
      </c>
      <c r="P1028" s="28" t="n">
        <v>42712.6613078704</v>
      </c>
      <c r="Q1028" s="27" t="s">
        <v>3763</v>
      </c>
      <c r="R1028" s="23" t="s">
        <v>3764</v>
      </c>
      <c r="S1028" s="27" t="s">
        <v>337</v>
      </c>
      <c r="T1028" s="27" t="s">
        <v>3765</v>
      </c>
      <c r="U1028" s="28" t="n">
        <v>42712.6613078704</v>
      </c>
      <c r="V1028" s="23" t="s">
        <v>3766</v>
      </c>
      <c r="W1028" s="27"/>
      <c r="X1028" s="27"/>
      <c r="Y1028" s="27" t="s">
        <v>3767</v>
      </c>
      <c r="Z1028" s="27"/>
      <c r="AA1028" s="29" t="inlineStr">
        <f aca="false">FALSE()</f>
        <is>
          <t/>
        </is>
      </c>
      <c r="AB1028" s="29" t="n">
        <v>0</v>
      </c>
      <c r="AC1028" s="29"/>
      <c r="AD1028" s="29" t="inlineStr">
        <f aca="false">FALSE()</f>
        <is>
          <t/>
        </is>
      </c>
      <c r="AE1028" s="29" t="s">
        <v>75</v>
      </c>
      <c r="AF1028" s="29"/>
      <c r="AG1028" s="29"/>
      <c r="AH1028" s="29" t="inlineStr">
        <f aca="false">FALSE()</f>
        <is>
          <t/>
        </is>
      </c>
      <c r="AI1028" s="29" t="n">
        <v>0</v>
      </c>
      <c r="AJ1028" s="29"/>
      <c r="AK1028" s="29" t="s">
        <v>76</v>
      </c>
      <c r="AL1028" s="29" t="inlineStr">
        <f aca="false">FALSE()</f>
        <is>
          <t/>
        </is>
      </c>
      <c r="AM1028" s="29" t="s">
        <v>3767</v>
      </c>
      <c r="AN1028" s="29"/>
      <c r="AO1028" s="29"/>
      <c r="AP1028" s="29"/>
      <c r="AQ1028" s="29"/>
      <c r="AR1028" s="29"/>
      <c r="AS1028" s="29"/>
      <c r="AT1028" s="29"/>
      <c r="AU1028" s="29"/>
      <c r="AV1028" s="0" t="n">
        <v>1</v>
      </c>
      <c r="AW1028" s="24" t="e">
        <f aca="false">REPLACE(INDEX(GroupVertices[group], MATCH(Edges[[#this row],[vertex 1]],GroupVertices[vertex],0)),1,1,"")</f>
        <v>#VALUE!</v>
      </c>
      <c r="AX1028" s="24" t="e">
        <f aca="false">REPLACE(INDEX(GroupVertices[group], MATCH(Edges[[#this row],[vertex 2]],GroupVertices[vertex],0)),1,1,"")</f>
        <v>#VALUE!</v>
      </c>
      <c r="AY1028" s="25" t="n">
        <v>0</v>
      </c>
      <c r="AZ1028" s="26" t="n">
        <v>0</v>
      </c>
      <c r="BA1028" s="25" t="n">
        <v>0</v>
      </c>
      <c r="BB1028" s="26" t="n">
        <v>0</v>
      </c>
      <c r="BC1028" s="25" t="n">
        <v>0</v>
      </c>
      <c r="BD1028" s="26" t="n">
        <v>0</v>
      </c>
      <c r="BE1028" s="25" t="n">
        <v>16</v>
      </c>
      <c r="BF1028" s="26" t="n">
        <v>100</v>
      </c>
      <c r="BG1028" s="25" t="n">
        <v>16</v>
      </c>
    </row>
    <row r="1029" customFormat="false" ht="15" hidden="false" customHeight="false" outlineLevel="0" collapsed="false">
      <c r="A1029" s="15" t="s">
        <v>250</v>
      </c>
      <c r="B1029" s="15" t="s">
        <v>249</v>
      </c>
      <c r="C1029" s="16" t="s">
        <v>66</v>
      </c>
      <c r="D1029" s="17" t="n">
        <v>3</v>
      </c>
      <c r="E1029" s="16" t="s">
        <v>67</v>
      </c>
      <c r="F1029" s="18" t="n">
        <v>32</v>
      </c>
      <c r="G1029" s="16"/>
      <c r="H1029" s="19"/>
      <c r="I1029" s="7"/>
      <c r="J1029" s="7"/>
      <c r="K1029" s="8" t="s">
        <v>68</v>
      </c>
      <c r="L1029" s="20" t="n">
        <v>1029</v>
      </c>
      <c r="M1029" s="20"/>
      <c r="N1029" s="10"/>
      <c r="O1029" s="27" t="s">
        <v>69</v>
      </c>
      <c r="P1029" s="28" t="n">
        <v>42702.4286689815</v>
      </c>
      <c r="Q1029" s="27" t="s">
        <v>3768</v>
      </c>
      <c r="R1029" s="27"/>
      <c r="S1029" s="27"/>
      <c r="T1029" s="27" t="s">
        <v>245</v>
      </c>
      <c r="U1029" s="28" t="n">
        <v>42702.4286689815</v>
      </c>
      <c r="V1029" s="23" t="s">
        <v>3769</v>
      </c>
      <c r="W1029" s="27"/>
      <c r="X1029" s="27"/>
      <c r="Y1029" s="27" t="s">
        <v>248</v>
      </c>
      <c r="Z1029" s="27"/>
      <c r="AA1029" s="29" t="inlineStr">
        <f aca="false">FALSE()</f>
        <is>
          <t/>
        </is>
      </c>
      <c r="AB1029" s="29" t="n">
        <v>6</v>
      </c>
      <c r="AC1029" s="29"/>
      <c r="AD1029" s="29" t="inlineStr">
        <f aca="false">FALSE()</f>
        <is>
          <t/>
        </is>
      </c>
      <c r="AE1029" s="29" t="s">
        <v>75</v>
      </c>
      <c r="AF1029" s="29"/>
      <c r="AG1029" s="29"/>
      <c r="AH1029" s="29" t="inlineStr">
        <f aca="false">FALSE()</f>
        <is>
          <t/>
        </is>
      </c>
      <c r="AI1029" s="29" t="n">
        <v>5</v>
      </c>
      <c r="AJ1029" s="29"/>
      <c r="AK1029" s="29" t="s">
        <v>84</v>
      </c>
      <c r="AL1029" s="29" t="inlineStr">
        <f aca="false">FALSE()</f>
        <is>
          <t/>
        </is>
      </c>
      <c r="AM1029" s="29" t="s">
        <v>248</v>
      </c>
      <c r="AN1029" s="29"/>
      <c r="AO1029" s="29"/>
      <c r="AP1029" s="29"/>
      <c r="AQ1029" s="29"/>
      <c r="AR1029" s="29"/>
      <c r="AS1029" s="29"/>
      <c r="AT1029" s="29"/>
      <c r="AU1029" s="29"/>
      <c r="AV1029" s="0" t="n">
        <v>1</v>
      </c>
      <c r="AW1029" s="24" t="e">
        <f aca="false">REPLACE(INDEX(GroupVertices[group], MATCH(Edges[[#this row],[vertex 1]],GroupVertices[vertex],0)),1,1,"")</f>
        <v>#VALUE!</v>
      </c>
      <c r="AX1029" s="24" t="e">
        <f aca="false">REPLACE(INDEX(GroupVertices[group], MATCH(Edges[[#this row],[vertex 2]],GroupVertices[vertex],0)),1,1,"")</f>
        <v>#VALUE!</v>
      </c>
      <c r="AY1029" s="25"/>
      <c r="AZ1029" s="26"/>
      <c r="BA1029" s="25"/>
      <c r="BB1029" s="26"/>
      <c r="BC1029" s="25"/>
      <c r="BD1029" s="26"/>
      <c r="BE1029" s="25"/>
      <c r="BF1029" s="26"/>
      <c r="BG1029" s="25"/>
    </row>
    <row r="1030" customFormat="false" ht="15" hidden="false" customHeight="false" outlineLevel="0" collapsed="false">
      <c r="A1030" s="15" t="s">
        <v>250</v>
      </c>
      <c r="B1030" s="15" t="s">
        <v>255</v>
      </c>
      <c r="C1030" s="16" t="s">
        <v>66</v>
      </c>
      <c r="D1030" s="17" t="n">
        <v>3</v>
      </c>
      <c r="E1030" s="16" t="s">
        <v>67</v>
      </c>
      <c r="F1030" s="18" t="n">
        <v>32</v>
      </c>
      <c r="G1030" s="16"/>
      <c r="H1030" s="19"/>
      <c r="I1030" s="7"/>
      <c r="J1030" s="7"/>
      <c r="K1030" s="8" t="s">
        <v>68</v>
      </c>
      <c r="L1030" s="20" t="n">
        <v>1030</v>
      </c>
      <c r="M1030" s="20"/>
      <c r="N1030" s="10"/>
      <c r="O1030" s="27" t="s">
        <v>190</v>
      </c>
      <c r="P1030" s="28" t="n">
        <v>42702.585474537</v>
      </c>
      <c r="Q1030" s="27" t="s">
        <v>3770</v>
      </c>
      <c r="R1030" s="27"/>
      <c r="S1030" s="27"/>
      <c r="T1030" s="27"/>
      <c r="U1030" s="28" t="n">
        <v>42702.585474537</v>
      </c>
      <c r="V1030" s="23" t="s">
        <v>3771</v>
      </c>
      <c r="W1030" s="27"/>
      <c r="X1030" s="27"/>
      <c r="Y1030" s="27" t="s">
        <v>254</v>
      </c>
      <c r="Z1030" s="27"/>
      <c r="AA1030" s="29" t="inlineStr">
        <f aca="false">FALSE()</f>
        <is>
          <t/>
        </is>
      </c>
      <c r="AB1030" s="29" t="n">
        <v>6</v>
      </c>
      <c r="AC1030" s="29" t="s">
        <v>3772</v>
      </c>
      <c r="AD1030" s="29" t="inlineStr">
        <f aca="false">FALSE()</f>
        <is>
          <t/>
        </is>
      </c>
      <c r="AE1030" s="29" t="s">
        <v>75</v>
      </c>
      <c r="AF1030" s="29"/>
      <c r="AG1030" s="29"/>
      <c r="AH1030" s="29" t="inlineStr">
        <f aca="false">FALSE()</f>
        <is>
          <t/>
        </is>
      </c>
      <c r="AI1030" s="29" t="n">
        <v>3</v>
      </c>
      <c r="AJ1030" s="29"/>
      <c r="AK1030" s="29" t="s">
        <v>135</v>
      </c>
      <c r="AL1030" s="29" t="inlineStr">
        <f aca="false">FALSE()</f>
        <is>
          <t/>
        </is>
      </c>
      <c r="AM1030" s="29" t="s">
        <v>254</v>
      </c>
      <c r="AN1030" s="29"/>
      <c r="AO1030" s="29"/>
      <c r="AP1030" s="29"/>
      <c r="AQ1030" s="29"/>
      <c r="AR1030" s="29"/>
      <c r="AS1030" s="29"/>
      <c r="AT1030" s="29"/>
      <c r="AU1030" s="29"/>
      <c r="AV1030" s="0" t="n">
        <v>1</v>
      </c>
      <c r="AW1030" s="24" t="e">
        <f aca="false">REPLACE(INDEX(GroupVertices[group], MATCH(Edges[[#this row],[vertex 1]],GroupVertices[vertex],0)),1,1,"")</f>
        <v>#VALUE!</v>
      </c>
      <c r="AX1030" s="24" t="e">
        <f aca="false">REPLACE(INDEX(GroupVertices[group], MATCH(Edges[[#this row],[vertex 2]],GroupVertices[vertex],0)),1,1,"")</f>
        <v>#VALUE!</v>
      </c>
      <c r="AY1030" s="25" t="n">
        <v>0</v>
      </c>
      <c r="AZ1030" s="26" t="n">
        <v>0</v>
      </c>
      <c r="BA1030" s="25" t="n">
        <v>1</v>
      </c>
      <c r="BB1030" s="26" t="n">
        <v>10</v>
      </c>
      <c r="BC1030" s="25" t="n">
        <v>0</v>
      </c>
      <c r="BD1030" s="26" t="n">
        <v>0</v>
      </c>
      <c r="BE1030" s="25" t="n">
        <v>9</v>
      </c>
      <c r="BF1030" s="26" t="n">
        <v>90</v>
      </c>
      <c r="BG1030" s="25" t="n">
        <v>10</v>
      </c>
    </row>
    <row r="1031" customFormat="false" ht="15" hidden="false" customHeight="false" outlineLevel="0" collapsed="false">
      <c r="A1031" s="15" t="s">
        <v>250</v>
      </c>
      <c r="B1031" s="15" t="s">
        <v>241</v>
      </c>
      <c r="C1031" s="16" t="s">
        <v>269</v>
      </c>
      <c r="D1031" s="17" t="n">
        <v>7.2</v>
      </c>
      <c r="E1031" s="16" t="s">
        <v>243</v>
      </c>
      <c r="F1031" s="18" t="n">
        <v>27.8947368421053</v>
      </c>
      <c r="G1031" s="16"/>
      <c r="H1031" s="19"/>
      <c r="I1031" s="7"/>
      <c r="J1031" s="7"/>
      <c r="K1031" s="8" t="s">
        <v>68</v>
      </c>
      <c r="L1031" s="20" t="n">
        <v>1031</v>
      </c>
      <c r="M1031" s="20"/>
      <c r="N1031" s="10"/>
      <c r="O1031" s="27" t="s">
        <v>69</v>
      </c>
      <c r="P1031" s="28" t="n">
        <v>42702.4286689815</v>
      </c>
      <c r="Q1031" s="27" t="s">
        <v>3768</v>
      </c>
      <c r="R1031" s="27"/>
      <c r="S1031" s="27"/>
      <c r="T1031" s="27" t="s">
        <v>245</v>
      </c>
      <c r="U1031" s="28" t="n">
        <v>42702.4286689815</v>
      </c>
      <c r="V1031" s="23" t="s">
        <v>3769</v>
      </c>
      <c r="W1031" s="27"/>
      <c r="X1031" s="27"/>
      <c r="Y1031" s="27" t="s">
        <v>248</v>
      </c>
      <c r="Z1031" s="27"/>
      <c r="AA1031" s="29" t="inlineStr">
        <f aca="false">FALSE()</f>
        <is>
          <t/>
        </is>
      </c>
      <c r="AB1031" s="29" t="n">
        <v>6</v>
      </c>
      <c r="AC1031" s="29"/>
      <c r="AD1031" s="29" t="inlineStr">
        <f aca="false">FALSE()</f>
        <is>
          <t/>
        </is>
      </c>
      <c r="AE1031" s="29" t="s">
        <v>75</v>
      </c>
      <c r="AF1031" s="29"/>
      <c r="AG1031" s="29"/>
      <c r="AH1031" s="29" t="inlineStr">
        <f aca="false">FALSE()</f>
        <is>
          <t/>
        </is>
      </c>
      <c r="AI1031" s="29" t="n">
        <v>5</v>
      </c>
      <c r="AJ1031" s="29"/>
      <c r="AK1031" s="29" t="s">
        <v>84</v>
      </c>
      <c r="AL1031" s="29" t="inlineStr">
        <f aca="false">FALSE()</f>
        <is>
          <t/>
        </is>
      </c>
      <c r="AM1031" s="29" t="s">
        <v>248</v>
      </c>
      <c r="AN1031" s="29"/>
      <c r="AO1031" s="29"/>
      <c r="AP1031" s="29"/>
      <c r="AQ1031" s="29"/>
      <c r="AR1031" s="29"/>
      <c r="AS1031" s="29"/>
      <c r="AT1031" s="29"/>
      <c r="AU1031" s="29"/>
      <c r="AV1031" s="0" t="n">
        <v>4</v>
      </c>
      <c r="AW1031" s="24" t="e">
        <f aca="false">REPLACE(INDEX(GroupVertices[group], MATCH(Edges[[#this row],[vertex 1]],GroupVertices[vertex],0)),1,1,"")</f>
        <v>#VALUE!</v>
      </c>
      <c r="AX1031" s="24" t="e">
        <f aca="false">REPLACE(INDEX(GroupVertices[group], MATCH(Edges[[#this row],[vertex 2]],GroupVertices[vertex],0)),1,1,"")</f>
        <v>#VALUE!</v>
      </c>
      <c r="AY1031" s="25" t="n">
        <v>0</v>
      </c>
      <c r="AZ1031" s="26" t="n">
        <v>0</v>
      </c>
      <c r="BA1031" s="25" t="n">
        <v>1</v>
      </c>
      <c r="BB1031" s="26" t="n">
        <v>12.5</v>
      </c>
      <c r="BC1031" s="25" t="n">
        <v>0</v>
      </c>
      <c r="BD1031" s="26" t="n">
        <v>0</v>
      </c>
      <c r="BE1031" s="25" t="n">
        <v>7</v>
      </c>
      <c r="BF1031" s="26" t="n">
        <v>87.5</v>
      </c>
      <c r="BG1031" s="25" t="n">
        <v>8</v>
      </c>
    </row>
    <row r="1032" customFormat="false" ht="15" hidden="false" customHeight="false" outlineLevel="0" collapsed="false">
      <c r="A1032" s="15" t="s">
        <v>250</v>
      </c>
      <c r="B1032" s="15" t="s">
        <v>241</v>
      </c>
      <c r="C1032" s="16" t="s">
        <v>269</v>
      </c>
      <c r="D1032" s="17" t="n">
        <v>7.2</v>
      </c>
      <c r="E1032" s="16" t="s">
        <v>243</v>
      </c>
      <c r="F1032" s="18" t="n">
        <v>27.8947368421053</v>
      </c>
      <c r="G1032" s="16"/>
      <c r="H1032" s="19"/>
      <c r="I1032" s="7"/>
      <c r="J1032" s="7"/>
      <c r="K1032" s="8" t="s">
        <v>68</v>
      </c>
      <c r="L1032" s="20" t="n">
        <v>1032</v>
      </c>
      <c r="M1032" s="20"/>
      <c r="N1032" s="10"/>
      <c r="O1032" s="27" t="s">
        <v>69</v>
      </c>
      <c r="P1032" s="28" t="n">
        <v>42702.4739814815</v>
      </c>
      <c r="Q1032" s="27" t="s">
        <v>3773</v>
      </c>
      <c r="R1032" s="23" t="s">
        <v>3774</v>
      </c>
      <c r="S1032" s="27" t="s">
        <v>130</v>
      </c>
      <c r="T1032" s="27" t="s">
        <v>245</v>
      </c>
      <c r="U1032" s="28" t="n">
        <v>42702.4739814815</v>
      </c>
      <c r="V1032" s="23" t="s">
        <v>3775</v>
      </c>
      <c r="W1032" s="27"/>
      <c r="X1032" s="27"/>
      <c r="Y1032" s="27" t="s">
        <v>275</v>
      </c>
      <c r="Z1032" s="27"/>
      <c r="AA1032" s="29" t="inlineStr">
        <f aca="false">FALSE()</f>
        <is>
          <t/>
        </is>
      </c>
      <c r="AB1032" s="29" t="n">
        <v>5</v>
      </c>
      <c r="AC1032" s="29"/>
      <c r="AD1032" s="29" t="inlineStr">
        <f aca="false">FALSE()</f>
        <is>
          <t/>
        </is>
      </c>
      <c r="AE1032" s="29" t="s">
        <v>75</v>
      </c>
      <c r="AF1032" s="29"/>
      <c r="AG1032" s="29"/>
      <c r="AH1032" s="29" t="inlineStr">
        <f aca="false">FALSE()</f>
        <is>
          <t/>
        </is>
      </c>
      <c r="AI1032" s="29" t="n">
        <v>2</v>
      </c>
      <c r="AJ1032" s="29"/>
      <c r="AK1032" s="29" t="s">
        <v>84</v>
      </c>
      <c r="AL1032" s="29" t="n">
        <f aca="false">TRUE()</f>
        <v>1</v>
      </c>
      <c r="AM1032" s="29" t="s">
        <v>275</v>
      </c>
      <c r="AN1032" s="29"/>
      <c r="AO1032" s="29"/>
      <c r="AP1032" s="29"/>
      <c r="AQ1032" s="29"/>
      <c r="AR1032" s="29"/>
      <c r="AS1032" s="29"/>
      <c r="AT1032" s="29"/>
      <c r="AU1032" s="29"/>
      <c r="AV1032" s="0" t="n">
        <v>4</v>
      </c>
      <c r="AW1032" s="24" t="e">
        <f aca="false">REPLACE(INDEX(GroupVertices[group], MATCH(Edges[[#this row],[vertex 1]],GroupVertices[vertex],0)),1,1,"")</f>
        <v>#VALUE!</v>
      </c>
      <c r="AX1032" s="24" t="e">
        <f aca="false">REPLACE(INDEX(GroupVertices[group], MATCH(Edges[[#this row],[vertex 2]],GroupVertices[vertex],0)),1,1,"")</f>
        <v>#VALUE!</v>
      </c>
      <c r="AY1032" s="25" t="n">
        <v>1</v>
      </c>
      <c r="AZ1032" s="26" t="n">
        <v>6.66666666666667</v>
      </c>
      <c r="BA1032" s="25" t="n">
        <v>1</v>
      </c>
      <c r="BB1032" s="26" t="n">
        <v>6.66666666666667</v>
      </c>
      <c r="BC1032" s="25" t="n">
        <v>0</v>
      </c>
      <c r="BD1032" s="26" t="n">
        <v>0</v>
      </c>
      <c r="BE1032" s="25" t="n">
        <v>13</v>
      </c>
      <c r="BF1032" s="26" t="n">
        <v>86.6666666666667</v>
      </c>
      <c r="BG1032" s="25" t="n">
        <v>15</v>
      </c>
    </row>
    <row r="1033" customFormat="false" ht="15" hidden="false" customHeight="false" outlineLevel="0" collapsed="false">
      <c r="A1033" s="15" t="s">
        <v>250</v>
      </c>
      <c r="B1033" s="15" t="s">
        <v>241</v>
      </c>
      <c r="C1033" s="16" t="s">
        <v>269</v>
      </c>
      <c r="D1033" s="17" t="n">
        <v>7.2</v>
      </c>
      <c r="E1033" s="16" t="s">
        <v>243</v>
      </c>
      <c r="F1033" s="18" t="n">
        <v>27.8947368421053</v>
      </c>
      <c r="G1033" s="16"/>
      <c r="H1033" s="19"/>
      <c r="I1033" s="7"/>
      <c r="J1033" s="7"/>
      <c r="K1033" s="8" t="s">
        <v>68</v>
      </c>
      <c r="L1033" s="20" t="n">
        <v>1033</v>
      </c>
      <c r="M1033" s="20"/>
      <c r="N1033" s="10"/>
      <c r="O1033" s="27" t="s">
        <v>69</v>
      </c>
      <c r="P1033" s="28" t="n">
        <v>42702.585474537</v>
      </c>
      <c r="Q1033" s="27" t="s">
        <v>3770</v>
      </c>
      <c r="R1033" s="27"/>
      <c r="S1033" s="27"/>
      <c r="T1033" s="27"/>
      <c r="U1033" s="28" t="n">
        <v>42702.585474537</v>
      </c>
      <c r="V1033" s="23" t="s">
        <v>3771</v>
      </c>
      <c r="W1033" s="27"/>
      <c r="X1033" s="27"/>
      <c r="Y1033" s="27" t="s">
        <v>254</v>
      </c>
      <c r="Z1033" s="27"/>
      <c r="AA1033" s="29" t="inlineStr">
        <f aca="false">FALSE()</f>
        <is>
          <t/>
        </is>
      </c>
      <c r="AB1033" s="29" t="n">
        <v>6</v>
      </c>
      <c r="AC1033" s="29" t="s">
        <v>3772</v>
      </c>
      <c r="AD1033" s="29" t="inlineStr">
        <f aca="false">FALSE()</f>
        <is>
          <t/>
        </is>
      </c>
      <c r="AE1033" s="29" t="s">
        <v>75</v>
      </c>
      <c r="AF1033" s="29"/>
      <c r="AG1033" s="29"/>
      <c r="AH1033" s="29" t="inlineStr">
        <f aca="false">FALSE()</f>
        <is>
          <t/>
        </is>
      </c>
      <c r="AI1033" s="29" t="n">
        <v>3</v>
      </c>
      <c r="AJ1033" s="29"/>
      <c r="AK1033" s="29" t="s">
        <v>135</v>
      </c>
      <c r="AL1033" s="29" t="n">
        <f aca="false">FALSE()</f>
        <v>0</v>
      </c>
      <c r="AM1033" s="29" t="s">
        <v>254</v>
      </c>
      <c r="AN1033" s="29"/>
      <c r="AO1033" s="29"/>
      <c r="AP1033" s="29"/>
      <c r="AQ1033" s="29"/>
      <c r="AR1033" s="29"/>
      <c r="AS1033" s="29"/>
      <c r="AT1033" s="29"/>
      <c r="AU1033" s="29"/>
      <c r="AV1033" s="0" t="n">
        <v>4</v>
      </c>
      <c r="AW1033" s="24" t="e">
        <f aca="false">REPLACE(INDEX(GroupVertices[group], MATCH(Edges[[#this row],[vertex 1]],GroupVertices[vertex],0)),1,1,"")</f>
        <v>#VALUE!</v>
      </c>
      <c r="AX1033" s="24" t="e">
        <f aca="false">REPLACE(INDEX(GroupVertices[group], MATCH(Edges[[#this row],[vertex 2]],GroupVertices[vertex],0)),1,1,"")</f>
        <v>#VALUE!</v>
      </c>
      <c r="AY1033" s="25"/>
      <c r="AZ1033" s="26"/>
      <c r="BA1033" s="25"/>
      <c r="BB1033" s="26"/>
      <c r="BC1033" s="25"/>
      <c r="BD1033" s="26"/>
      <c r="BE1033" s="25"/>
      <c r="BF1033" s="26"/>
      <c r="BG1033" s="25"/>
    </row>
    <row r="1034" customFormat="false" ht="15" hidden="false" customHeight="false" outlineLevel="0" collapsed="false">
      <c r="A1034" s="15" t="s">
        <v>250</v>
      </c>
      <c r="B1034" s="15" t="s">
        <v>241</v>
      </c>
      <c r="C1034" s="16" t="s">
        <v>269</v>
      </c>
      <c r="D1034" s="17" t="n">
        <v>7.2</v>
      </c>
      <c r="E1034" s="16" t="s">
        <v>243</v>
      </c>
      <c r="F1034" s="18" t="n">
        <v>27.8947368421053</v>
      </c>
      <c r="G1034" s="16"/>
      <c r="H1034" s="19"/>
      <c r="I1034" s="7"/>
      <c r="J1034" s="7"/>
      <c r="K1034" s="8" t="s">
        <v>68</v>
      </c>
      <c r="L1034" s="20" t="n">
        <v>1034</v>
      </c>
      <c r="M1034" s="20"/>
      <c r="N1034" s="10"/>
      <c r="O1034" s="27" t="s">
        <v>69</v>
      </c>
      <c r="P1034" s="28" t="n">
        <v>42712.6854166667</v>
      </c>
      <c r="Q1034" s="27" t="s">
        <v>3776</v>
      </c>
      <c r="R1034" s="23" t="s">
        <v>3777</v>
      </c>
      <c r="S1034" s="27" t="s">
        <v>3778</v>
      </c>
      <c r="T1034" s="27" t="s">
        <v>3779</v>
      </c>
      <c r="U1034" s="28" t="n">
        <v>42712.6854166667</v>
      </c>
      <c r="V1034" s="23" t="s">
        <v>3780</v>
      </c>
      <c r="W1034" s="27"/>
      <c r="X1034" s="27"/>
      <c r="Y1034" s="27" t="s">
        <v>3781</v>
      </c>
      <c r="Z1034" s="27"/>
      <c r="AA1034" s="29" t="inlineStr">
        <f aca="false">FALSE()</f>
        <is>
          <t/>
        </is>
      </c>
      <c r="AB1034" s="29" t="n">
        <v>0</v>
      </c>
      <c r="AC1034" s="29"/>
      <c r="AD1034" s="29" t="inlineStr">
        <f aca="false">FALSE()</f>
        <is>
          <t/>
        </is>
      </c>
      <c r="AE1034" s="29" t="s">
        <v>75</v>
      </c>
      <c r="AF1034" s="29"/>
      <c r="AG1034" s="29"/>
      <c r="AH1034" s="29" t="inlineStr">
        <f aca="false">FALSE()</f>
        <is>
          <t/>
        </is>
      </c>
      <c r="AI1034" s="29" t="n">
        <v>0</v>
      </c>
      <c r="AJ1034" s="29"/>
      <c r="AK1034" s="29" t="s">
        <v>332</v>
      </c>
      <c r="AL1034" s="29" t="inlineStr">
        <f aca="false">FALSE()</f>
        <is>
          <t/>
        </is>
      </c>
      <c r="AM1034" s="29" t="s">
        <v>3781</v>
      </c>
      <c r="AN1034" s="29"/>
      <c r="AO1034" s="29"/>
      <c r="AP1034" s="29"/>
      <c r="AQ1034" s="29"/>
      <c r="AR1034" s="29"/>
      <c r="AS1034" s="29"/>
      <c r="AT1034" s="29"/>
      <c r="AU1034" s="29"/>
      <c r="AV1034" s="0" t="n">
        <v>4</v>
      </c>
      <c r="AW1034" s="24" t="e">
        <f aca="false">REPLACE(INDEX(GroupVertices[group], MATCH(Edges[[#this row],[vertex 1]],GroupVertices[vertex],0)),1,1,"")</f>
        <v>#VALUE!</v>
      </c>
      <c r="AX1034" s="24" t="e">
        <f aca="false">REPLACE(INDEX(GroupVertices[group], MATCH(Edges[[#this row],[vertex 2]],GroupVertices[vertex],0)),1,1,"")</f>
        <v>#VALUE!</v>
      </c>
      <c r="AY1034" s="25" t="n">
        <v>0</v>
      </c>
      <c r="AZ1034" s="26" t="n">
        <v>0</v>
      </c>
      <c r="BA1034" s="25" t="n">
        <v>1</v>
      </c>
      <c r="BB1034" s="26" t="n">
        <v>6.25</v>
      </c>
      <c r="BC1034" s="25" t="n">
        <v>0</v>
      </c>
      <c r="BD1034" s="26" t="n">
        <v>0</v>
      </c>
      <c r="BE1034" s="25" t="n">
        <v>15</v>
      </c>
      <c r="BF1034" s="26" t="n">
        <v>93.75</v>
      </c>
      <c r="BG1034" s="25" t="n">
        <v>16</v>
      </c>
    </row>
    <row r="1035" customFormat="false" ht="15" hidden="false" customHeight="false" outlineLevel="0" collapsed="false">
      <c r="A1035" s="15" t="s">
        <v>3782</v>
      </c>
      <c r="B1035" s="15" t="s">
        <v>3783</v>
      </c>
      <c r="C1035" s="16" t="s">
        <v>66</v>
      </c>
      <c r="D1035" s="17" t="n">
        <v>3</v>
      </c>
      <c r="E1035" s="16" t="s">
        <v>67</v>
      </c>
      <c r="F1035" s="18" t="n">
        <v>32</v>
      </c>
      <c r="G1035" s="16"/>
      <c r="H1035" s="19"/>
      <c r="I1035" s="7"/>
      <c r="J1035" s="7"/>
      <c r="K1035" s="8" t="s">
        <v>68</v>
      </c>
      <c r="L1035" s="20" t="n">
        <v>1035</v>
      </c>
      <c r="M1035" s="20"/>
      <c r="N1035" s="10"/>
      <c r="O1035" s="27" t="s">
        <v>190</v>
      </c>
      <c r="P1035" s="28" t="n">
        <v>42712.6883101852</v>
      </c>
      <c r="Q1035" s="31" t="s">
        <v>3784</v>
      </c>
      <c r="R1035" s="27"/>
      <c r="S1035" s="27"/>
      <c r="T1035" s="27"/>
      <c r="U1035" s="28" t="n">
        <v>42712.6883101852</v>
      </c>
      <c r="V1035" s="23" t="s">
        <v>3785</v>
      </c>
      <c r="W1035" s="27"/>
      <c r="X1035" s="27"/>
      <c r="Y1035" s="27" t="s">
        <v>3786</v>
      </c>
      <c r="Z1035" s="27" t="s">
        <v>3787</v>
      </c>
      <c r="AA1035" s="29" t="inlineStr">
        <f aca="false">FALSE()</f>
        <is>
          <t/>
        </is>
      </c>
      <c r="AB1035" s="29" t="n">
        <v>0</v>
      </c>
      <c r="AC1035" s="29" t="s">
        <v>3788</v>
      </c>
      <c r="AD1035" s="29" t="inlineStr">
        <f aca="false">FALSE()</f>
        <is>
          <t/>
        </is>
      </c>
      <c r="AE1035" s="29" t="s">
        <v>75</v>
      </c>
      <c r="AF1035" s="29"/>
      <c r="AG1035" s="29"/>
      <c r="AH1035" s="29" t="inlineStr">
        <f aca="false">FALSE()</f>
        <is>
          <t/>
        </is>
      </c>
      <c r="AI1035" s="29" t="n">
        <v>0</v>
      </c>
      <c r="AJ1035" s="29"/>
      <c r="AK1035" s="29" t="s">
        <v>135</v>
      </c>
      <c r="AL1035" s="29" t="inlineStr">
        <f aca="false">FALSE()</f>
        <is>
          <t/>
        </is>
      </c>
      <c r="AM1035" s="29" t="s">
        <v>3787</v>
      </c>
      <c r="AN1035" s="29"/>
      <c r="AO1035" s="29"/>
      <c r="AP1035" s="29"/>
      <c r="AQ1035" s="29"/>
      <c r="AR1035" s="29"/>
      <c r="AS1035" s="29"/>
      <c r="AT1035" s="29"/>
      <c r="AU1035" s="29"/>
      <c r="AV1035" s="0" t="n">
        <v>1</v>
      </c>
      <c r="AW1035" s="24" t="e">
        <f aca="false">REPLACE(INDEX(GroupVertices[group], MATCH(Edges[[#this row],[vertex 1]],GroupVertices[vertex],0)),1,1,"")</f>
        <v>#VALUE!</v>
      </c>
      <c r="AX1035" s="24" t="e">
        <f aca="false">REPLACE(INDEX(GroupVertices[group], MATCH(Edges[[#this row],[vertex 2]],GroupVertices[vertex],0)),1,1,"")</f>
        <v>#VALUE!</v>
      </c>
      <c r="AY1035" s="25" t="n">
        <v>1</v>
      </c>
      <c r="AZ1035" s="26" t="n">
        <v>4.34782608695652</v>
      </c>
      <c r="BA1035" s="25" t="n">
        <v>1</v>
      </c>
      <c r="BB1035" s="26" t="n">
        <v>4.34782608695652</v>
      </c>
      <c r="BC1035" s="25" t="n">
        <v>0</v>
      </c>
      <c r="BD1035" s="26" t="n">
        <v>0</v>
      </c>
      <c r="BE1035" s="25" t="n">
        <v>21</v>
      </c>
      <c r="BF1035" s="26" t="n">
        <v>91.304347826087</v>
      </c>
      <c r="BG1035" s="25" t="n">
        <v>23</v>
      </c>
    </row>
    <row r="1036" customFormat="false" ht="15" hidden="false" customHeight="false" outlineLevel="0" collapsed="false">
      <c r="A1036" s="15" t="s">
        <v>3789</v>
      </c>
      <c r="B1036" s="15" t="s">
        <v>3789</v>
      </c>
      <c r="C1036" s="16" t="s">
        <v>66</v>
      </c>
      <c r="D1036" s="17" t="n">
        <v>3</v>
      </c>
      <c r="E1036" s="16" t="s">
        <v>67</v>
      </c>
      <c r="F1036" s="18" t="n">
        <v>32</v>
      </c>
      <c r="G1036" s="16"/>
      <c r="H1036" s="19"/>
      <c r="I1036" s="7"/>
      <c r="J1036" s="7"/>
      <c r="K1036" s="8" t="s">
        <v>68</v>
      </c>
      <c r="L1036" s="20" t="n">
        <v>1036</v>
      </c>
      <c r="M1036" s="20"/>
      <c r="N1036" s="10"/>
      <c r="O1036" s="27" t="s">
        <v>21</v>
      </c>
      <c r="P1036" s="28" t="n">
        <v>42712.7249074074</v>
      </c>
      <c r="Q1036" s="27" t="s">
        <v>3790</v>
      </c>
      <c r="R1036" s="27"/>
      <c r="S1036" s="27"/>
      <c r="T1036" s="27"/>
      <c r="U1036" s="28" t="n">
        <v>42712.7249074074</v>
      </c>
      <c r="V1036" s="23" t="s">
        <v>3791</v>
      </c>
      <c r="W1036" s="27"/>
      <c r="X1036" s="27"/>
      <c r="Y1036" s="27" t="s">
        <v>3792</v>
      </c>
      <c r="Z1036" s="27"/>
      <c r="AA1036" s="29" t="inlineStr">
        <f aca="false">FALSE()</f>
        <is>
          <t/>
        </is>
      </c>
      <c r="AB1036" s="29" t="n">
        <v>0</v>
      </c>
      <c r="AC1036" s="29"/>
      <c r="AD1036" s="29" t="inlineStr">
        <f aca="false">FALSE()</f>
        <is>
          <t/>
        </is>
      </c>
      <c r="AE1036" s="29" t="s">
        <v>75</v>
      </c>
      <c r="AF1036" s="29"/>
      <c r="AG1036" s="29"/>
      <c r="AH1036" s="29" t="inlineStr">
        <f aca="false">FALSE()</f>
        <is>
          <t/>
        </is>
      </c>
      <c r="AI1036" s="29" t="n">
        <v>0</v>
      </c>
      <c r="AJ1036" s="29"/>
      <c r="AK1036" s="29" t="s">
        <v>135</v>
      </c>
      <c r="AL1036" s="29" t="inlineStr">
        <f aca="false">FALSE()</f>
        <is>
          <t/>
        </is>
      </c>
      <c r="AM1036" s="29" t="s">
        <v>3792</v>
      </c>
      <c r="AN1036" s="29"/>
      <c r="AO1036" s="29"/>
      <c r="AP1036" s="29"/>
      <c r="AQ1036" s="29"/>
      <c r="AR1036" s="29"/>
      <c r="AS1036" s="29"/>
      <c r="AT1036" s="29"/>
      <c r="AU1036" s="29"/>
      <c r="AV1036" s="0" t="n">
        <v>1</v>
      </c>
      <c r="AW1036" s="24" t="e">
        <f aca="false">REPLACE(INDEX(GroupVertices[group], MATCH(Edges[[#this row],[vertex 1]],GroupVertices[vertex],0)),1,1,"")</f>
        <v>#VALUE!</v>
      </c>
      <c r="AX1036" s="24" t="e">
        <f aca="false">REPLACE(INDEX(GroupVertices[group], MATCH(Edges[[#this row],[vertex 2]],GroupVertices[vertex],0)),1,1,"")</f>
        <v>#VALUE!</v>
      </c>
      <c r="AY1036" s="25" t="n">
        <v>0</v>
      </c>
      <c r="AZ1036" s="26" t="n">
        <v>0</v>
      </c>
      <c r="BA1036" s="25" t="n">
        <v>0</v>
      </c>
      <c r="BB1036" s="26" t="n">
        <v>0</v>
      </c>
      <c r="BC1036" s="25" t="n">
        <v>0</v>
      </c>
      <c r="BD1036" s="26" t="n">
        <v>0</v>
      </c>
      <c r="BE1036" s="25" t="n">
        <v>21</v>
      </c>
      <c r="BF1036" s="26" t="n">
        <v>100</v>
      </c>
      <c r="BG1036" s="25" t="n">
        <v>21</v>
      </c>
    </row>
    <row r="1037" customFormat="false" ht="15" hidden="false" customHeight="false" outlineLevel="0" collapsed="false">
      <c r="A1037" s="15" t="s">
        <v>3793</v>
      </c>
      <c r="B1037" s="15" t="s">
        <v>3793</v>
      </c>
      <c r="C1037" s="16" t="s">
        <v>66</v>
      </c>
      <c r="D1037" s="17" t="n">
        <v>3</v>
      </c>
      <c r="E1037" s="16" t="s">
        <v>67</v>
      </c>
      <c r="F1037" s="18" t="n">
        <v>32</v>
      </c>
      <c r="G1037" s="16"/>
      <c r="H1037" s="19"/>
      <c r="I1037" s="7"/>
      <c r="J1037" s="7"/>
      <c r="K1037" s="8" t="s">
        <v>68</v>
      </c>
      <c r="L1037" s="20" t="n">
        <v>1037</v>
      </c>
      <c r="M1037" s="20"/>
      <c r="N1037" s="10"/>
      <c r="O1037" s="27" t="s">
        <v>21</v>
      </c>
      <c r="P1037" s="28" t="n">
        <v>42712.7254976852</v>
      </c>
      <c r="Q1037" s="27" t="s">
        <v>3794</v>
      </c>
      <c r="R1037" s="27"/>
      <c r="S1037" s="27"/>
      <c r="T1037" s="27"/>
      <c r="U1037" s="28" t="n">
        <v>42712.7254976852</v>
      </c>
      <c r="V1037" s="23" t="s">
        <v>3795</v>
      </c>
      <c r="W1037" s="27"/>
      <c r="X1037" s="27"/>
      <c r="Y1037" s="27" t="s">
        <v>3796</v>
      </c>
      <c r="Z1037" s="27"/>
      <c r="AA1037" s="29" t="inlineStr">
        <f aca="false">FALSE()</f>
        <is>
          <t/>
        </is>
      </c>
      <c r="AB1037" s="29" t="n">
        <v>2</v>
      </c>
      <c r="AC1037" s="29"/>
      <c r="AD1037" s="29" t="inlineStr">
        <f aca="false">FALSE()</f>
        <is>
          <t/>
        </is>
      </c>
      <c r="AE1037" s="29" t="s">
        <v>75</v>
      </c>
      <c r="AF1037" s="29"/>
      <c r="AG1037" s="29"/>
      <c r="AH1037" s="29" t="inlineStr">
        <f aca="false">FALSE()</f>
        <is>
          <t/>
        </is>
      </c>
      <c r="AI1037" s="29" t="n">
        <v>0</v>
      </c>
      <c r="AJ1037" s="29"/>
      <c r="AK1037" s="29" t="s">
        <v>84</v>
      </c>
      <c r="AL1037" s="29" t="inlineStr">
        <f aca="false">FALSE()</f>
        <is>
          <t/>
        </is>
      </c>
      <c r="AM1037" s="29" t="s">
        <v>3796</v>
      </c>
      <c r="AN1037" s="29"/>
      <c r="AO1037" s="29"/>
      <c r="AP1037" s="29"/>
      <c r="AQ1037" s="29"/>
      <c r="AR1037" s="29"/>
      <c r="AS1037" s="29"/>
      <c r="AT1037" s="29"/>
      <c r="AU1037" s="29"/>
      <c r="AV1037" s="0" t="n">
        <v>1</v>
      </c>
      <c r="AW1037" s="24" t="e">
        <f aca="false">REPLACE(INDEX(GroupVertices[group], MATCH(Edges[[#this row],[vertex 1]],GroupVertices[vertex],0)),1,1,"")</f>
        <v>#VALUE!</v>
      </c>
      <c r="AX1037" s="24" t="e">
        <f aca="false">REPLACE(INDEX(GroupVertices[group], MATCH(Edges[[#this row],[vertex 2]],GroupVertices[vertex],0)),1,1,"")</f>
        <v>#VALUE!</v>
      </c>
      <c r="AY1037" s="25" t="n">
        <v>0</v>
      </c>
      <c r="AZ1037" s="26" t="n">
        <v>0</v>
      </c>
      <c r="BA1037" s="25" t="n">
        <v>0</v>
      </c>
      <c r="BB1037" s="26" t="n">
        <v>0</v>
      </c>
      <c r="BC1037" s="25" t="n">
        <v>0</v>
      </c>
      <c r="BD1037" s="26" t="n">
        <v>0</v>
      </c>
      <c r="BE1037" s="25" t="n">
        <v>14</v>
      </c>
      <c r="BF1037" s="26" t="n">
        <v>100</v>
      </c>
      <c r="BG1037" s="25" t="n">
        <v>14</v>
      </c>
    </row>
    <row r="1038" customFormat="false" ht="15" hidden="false" customHeight="false" outlineLevel="0" collapsed="false">
      <c r="A1038" s="15" t="s">
        <v>3797</v>
      </c>
      <c r="B1038" s="15" t="s">
        <v>3798</v>
      </c>
      <c r="C1038" s="16" t="s">
        <v>66</v>
      </c>
      <c r="D1038" s="17" t="n">
        <v>3</v>
      </c>
      <c r="E1038" s="16" t="s">
        <v>67</v>
      </c>
      <c r="F1038" s="18" t="n">
        <v>32</v>
      </c>
      <c r="G1038" s="16"/>
      <c r="H1038" s="19"/>
      <c r="I1038" s="7"/>
      <c r="J1038" s="7"/>
      <c r="K1038" s="8" t="s">
        <v>68</v>
      </c>
      <c r="L1038" s="20" t="n">
        <v>1038</v>
      </c>
      <c r="M1038" s="20"/>
      <c r="N1038" s="10"/>
      <c r="O1038" s="27" t="s">
        <v>69</v>
      </c>
      <c r="P1038" s="28" t="n">
        <v>42712.7431134259</v>
      </c>
      <c r="Q1038" s="27" t="s">
        <v>3799</v>
      </c>
      <c r="R1038" s="27"/>
      <c r="S1038" s="27"/>
      <c r="T1038" s="27"/>
      <c r="U1038" s="28" t="n">
        <v>42712.7431134259</v>
      </c>
      <c r="V1038" s="23" t="s">
        <v>3800</v>
      </c>
      <c r="W1038" s="27"/>
      <c r="X1038" s="27"/>
      <c r="Y1038" s="27" t="s">
        <v>3801</v>
      </c>
      <c r="Z1038" s="27"/>
      <c r="AA1038" s="29" t="inlineStr">
        <f aca="false">FALSE()</f>
        <is>
          <t/>
        </is>
      </c>
      <c r="AB1038" s="29" t="n">
        <v>0</v>
      </c>
      <c r="AC1038" s="29"/>
      <c r="AD1038" s="29" t="inlineStr">
        <f aca="false">FALSE()</f>
        <is>
          <t/>
        </is>
      </c>
      <c r="AE1038" s="29" t="s">
        <v>75</v>
      </c>
      <c r="AF1038" s="29"/>
      <c r="AG1038" s="29"/>
      <c r="AH1038" s="29" t="inlineStr">
        <f aca="false">FALSE()</f>
        <is>
          <t/>
        </is>
      </c>
      <c r="AI1038" s="29" t="n">
        <v>2</v>
      </c>
      <c r="AJ1038" s="29" t="s">
        <v>3802</v>
      </c>
      <c r="AK1038" s="29" t="s">
        <v>84</v>
      </c>
      <c r="AL1038" s="29" t="inlineStr">
        <f aca="false">FALSE()</f>
        <is>
          <t/>
        </is>
      </c>
      <c r="AM1038" s="29" t="s">
        <v>3802</v>
      </c>
      <c r="AN1038" s="29"/>
      <c r="AO1038" s="29"/>
      <c r="AP1038" s="29"/>
      <c r="AQ1038" s="29"/>
      <c r="AR1038" s="29"/>
      <c r="AS1038" s="29"/>
      <c r="AT1038" s="29"/>
      <c r="AU1038" s="29"/>
      <c r="AV1038" s="0" t="n">
        <v>1</v>
      </c>
      <c r="AW1038" s="24" t="e">
        <f aca="false">REPLACE(INDEX(GroupVertices[group], MATCH(Edges[[#this row],[vertex 1]],GroupVertices[vertex],0)),1,1,"")</f>
        <v>#VALUE!</v>
      </c>
      <c r="AX1038" s="24" t="e">
        <f aca="false">REPLACE(INDEX(GroupVertices[group], MATCH(Edges[[#this row],[vertex 2]],GroupVertices[vertex],0)),1,1,"")</f>
        <v>#VALUE!</v>
      </c>
      <c r="AY1038" s="25"/>
      <c r="AZ1038" s="26"/>
      <c r="BA1038" s="25"/>
      <c r="BB1038" s="26"/>
      <c r="BC1038" s="25"/>
      <c r="BD1038" s="26"/>
      <c r="BE1038" s="25"/>
      <c r="BF1038" s="26"/>
      <c r="BG1038" s="25"/>
    </row>
    <row r="1039" customFormat="false" ht="15" hidden="false" customHeight="false" outlineLevel="0" collapsed="false">
      <c r="A1039" s="15" t="s">
        <v>3797</v>
      </c>
      <c r="B1039" s="15" t="s">
        <v>3803</v>
      </c>
      <c r="C1039" s="16" t="s">
        <v>66</v>
      </c>
      <c r="D1039" s="17" t="n">
        <v>3</v>
      </c>
      <c r="E1039" s="16" t="s">
        <v>67</v>
      </c>
      <c r="F1039" s="18" t="n">
        <v>32</v>
      </c>
      <c r="G1039" s="16"/>
      <c r="H1039" s="19"/>
      <c r="I1039" s="7"/>
      <c r="J1039" s="7"/>
      <c r="K1039" s="8" t="s">
        <v>68</v>
      </c>
      <c r="L1039" s="20" t="n">
        <v>1039</v>
      </c>
      <c r="M1039" s="20"/>
      <c r="N1039" s="10"/>
      <c r="O1039" s="27" t="s">
        <v>69</v>
      </c>
      <c r="P1039" s="28" t="n">
        <v>42712.7431134259</v>
      </c>
      <c r="Q1039" s="27" t="s">
        <v>3799</v>
      </c>
      <c r="R1039" s="27"/>
      <c r="S1039" s="27"/>
      <c r="T1039" s="27"/>
      <c r="U1039" s="28" t="n">
        <v>42712.7431134259</v>
      </c>
      <c r="V1039" s="23" t="s">
        <v>3800</v>
      </c>
      <c r="W1039" s="27"/>
      <c r="X1039" s="27"/>
      <c r="Y1039" s="27" t="s">
        <v>3801</v>
      </c>
      <c r="Z1039" s="27"/>
      <c r="AA1039" s="29" t="inlineStr">
        <f aca="false">FALSE()</f>
        <is>
          <t/>
        </is>
      </c>
      <c r="AB1039" s="29" t="n">
        <v>0</v>
      </c>
      <c r="AC1039" s="29"/>
      <c r="AD1039" s="29" t="inlineStr">
        <f aca="false">FALSE()</f>
        <is>
          <t/>
        </is>
      </c>
      <c r="AE1039" s="29" t="s">
        <v>75</v>
      </c>
      <c r="AF1039" s="29"/>
      <c r="AG1039" s="29"/>
      <c r="AH1039" s="29" t="inlineStr">
        <f aca="false">FALSE()</f>
        <is>
          <t/>
        </is>
      </c>
      <c r="AI1039" s="29" t="n">
        <v>2</v>
      </c>
      <c r="AJ1039" s="29" t="s">
        <v>3802</v>
      </c>
      <c r="AK1039" s="29" t="s">
        <v>84</v>
      </c>
      <c r="AL1039" s="29" t="inlineStr">
        <f aca="false">FALSE()</f>
        <is>
          <t/>
        </is>
      </c>
      <c r="AM1039" s="29" t="s">
        <v>3802</v>
      </c>
      <c r="AN1039" s="29"/>
      <c r="AO1039" s="29"/>
      <c r="AP1039" s="29"/>
      <c r="AQ1039" s="29"/>
      <c r="AR1039" s="29"/>
      <c r="AS1039" s="29"/>
      <c r="AT1039" s="29"/>
      <c r="AU1039" s="29"/>
      <c r="AV1039" s="0" t="n">
        <v>1</v>
      </c>
      <c r="AW1039" s="24" t="e">
        <f aca="false">REPLACE(INDEX(GroupVertices[group], MATCH(Edges[[#this row],[vertex 1]],GroupVertices[vertex],0)),1,1,"")</f>
        <v>#VALUE!</v>
      </c>
      <c r="AX1039" s="24" t="e">
        <f aca="false">REPLACE(INDEX(GroupVertices[group], MATCH(Edges[[#this row],[vertex 2]],GroupVertices[vertex],0)),1,1,"")</f>
        <v>#VALUE!</v>
      </c>
      <c r="AY1039" s="25" t="n">
        <v>0</v>
      </c>
      <c r="AZ1039" s="26" t="n">
        <v>0</v>
      </c>
      <c r="BA1039" s="25" t="n">
        <v>0</v>
      </c>
      <c r="BB1039" s="26" t="n">
        <v>0</v>
      </c>
      <c r="BC1039" s="25" t="n">
        <v>0</v>
      </c>
      <c r="BD1039" s="26" t="n">
        <v>0</v>
      </c>
      <c r="BE1039" s="25" t="n">
        <v>8</v>
      </c>
      <c r="BF1039" s="26" t="n">
        <v>100</v>
      </c>
      <c r="BG1039" s="25" t="n">
        <v>8</v>
      </c>
    </row>
    <row r="1040" customFormat="false" ht="15" hidden="false" customHeight="false" outlineLevel="0" collapsed="false">
      <c r="A1040" s="15" t="s">
        <v>3803</v>
      </c>
      <c r="B1040" s="15" t="s">
        <v>3798</v>
      </c>
      <c r="C1040" s="16" t="s">
        <v>66</v>
      </c>
      <c r="D1040" s="17" t="n">
        <v>3</v>
      </c>
      <c r="E1040" s="16" t="s">
        <v>67</v>
      </c>
      <c r="F1040" s="18" t="n">
        <v>32</v>
      </c>
      <c r="G1040" s="16"/>
      <c r="H1040" s="19"/>
      <c r="I1040" s="7"/>
      <c r="J1040" s="7"/>
      <c r="K1040" s="8" t="s">
        <v>68</v>
      </c>
      <c r="L1040" s="20" t="n">
        <v>1040</v>
      </c>
      <c r="M1040" s="20"/>
      <c r="N1040" s="10"/>
      <c r="O1040" s="27" t="s">
        <v>69</v>
      </c>
      <c r="P1040" s="28" t="n">
        <v>42712.741875</v>
      </c>
      <c r="Q1040" s="27" t="s">
        <v>3804</v>
      </c>
      <c r="R1040" s="27"/>
      <c r="S1040" s="27"/>
      <c r="T1040" s="27"/>
      <c r="U1040" s="28" t="n">
        <v>42712.741875</v>
      </c>
      <c r="V1040" s="23" t="s">
        <v>3805</v>
      </c>
      <c r="W1040" s="27"/>
      <c r="X1040" s="27"/>
      <c r="Y1040" s="27" t="s">
        <v>3802</v>
      </c>
      <c r="Z1040" s="27"/>
      <c r="AA1040" s="29" t="inlineStr">
        <f aca="false">FALSE()</f>
        <is>
          <t/>
        </is>
      </c>
      <c r="AB1040" s="29" t="n">
        <v>3</v>
      </c>
      <c r="AC1040" s="29"/>
      <c r="AD1040" s="29" t="inlineStr">
        <f aca="false">FALSE()</f>
        <is>
          <t/>
        </is>
      </c>
      <c r="AE1040" s="29" t="s">
        <v>75</v>
      </c>
      <c r="AF1040" s="29"/>
      <c r="AG1040" s="29"/>
      <c r="AH1040" s="29" t="inlineStr">
        <f aca="false">FALSE()</f>
        <is>
          <t/>
        </is>
      </c>
      <c r="AI1040" s="29" t="n">
        <v>2</v>
      </c>
      <c r="AJ1040" s="29"/>
      <c r="AK1040" s="29" t="s">
        <v>84</v>
      </c>
      <c r="AL1040" s="29" t="inlineStr">
        <f aca="false">FALSE()</f>
        <is>
          <t/>
        </is>
      </c>
      <c r="AM1040" s="29" t="s">
        <v>3802</v>
      </c>
      <c r="AN1040" s="29"/>
      <c r="AO1040" s="29"/>
      <c r="AP1040" s="29"/>
      <c r="AQ1040" s="29"/>
      <c r="AR1040" s="29"/>
      <c r="AS1040" s="29"/>
      <c r="AT1040" s="29"/>
      <c r="AU1040" s="29"/>
      <c r="AV1040" s="0" t="n">
        <v>1</v>
      </c>
      <c r="AW1040" s="24" t="e">
        <f aca="false">REPLACE(INDEX(GroupVertices[group], MATCH(Edges[[#this row],[vertex 1]],GroupVertices[vertex],0)),1,1,"")</f>
        <v>#VALUE!</v>
      </c>
      <c r="AX1040" s="24" t="e">
        <f aca="false">REPLACE(INDEX(GroupVertices[group], MATCH(Edges[[#this row],[vertex 2]],GroupVertices[vertex],0)),1,1,"")</f>
        <v>#VALUE!</v>
      </c>
      <c r="AY1040" s="25" t="n">
        <v>0</v>
      </c>
      <c r="AZ1040" s="26" t="n">
        <v>0</v>
      </c>
      <c r="BA1040" s="25" t="n">
        <v>0</v>
      </c>
      <c r="BB1040" s="26" t="n">
        <v>0</v>
      </c>
      <c r="BC1040" s="25" t="n">
        <v>0</v>
      </c>
      <c r="BD1040" s="26" t="n">
        <v>0</v>
      </c>
      <c r="BE1040" s="25" t="n">
        <v>6</v>
      </c>
      <c r="BF1040" s="26" t="n">
        <v>100</v>
      </c>
      <c r="BG1040" s="25" t="n">
        <v>6</v>
      </c>
    </row>
    <row r="1041" customFormat="false" ht="15" hidden="false" customHeight="false" outlineLevel="0" collapsed="false">
      <c r="A1041" s="15" t="s">
        <v>3806</v>
      </c>
      <c r="B1041" s="15" t="s">
        <v>3798</v>
      </c>
      <c r="C1041" s="16" t="s">
        <v>66</v>
      </c>
      <c r="D1041" s="17" t="n">
        <v>3</v>
      </c>
      <c r="E1041" s="16" t="s">
        <v>67</v>
      </c>
      <c r="F1041" s="18" t="n">
        <v>32</v>
      </c>
      <c r="G1041" s="16"/>
      <c r="H1041" s="19"/>
      <c r="I1041" s="7"/>
      <c r="J1041" s="7"/>
      <c r="K1041" s="8" t="s">
        <v>68</v>
      </c>
      <c r="L1041" s="20" t="n">
        <v>1041</v>
      </c>
      <c r="M1041" s="20"/>
      <c r="N1041" s="10"/>
      <c r="O1041" s="27" t="s">
        <v>69</v>
      </c>
      <c r="P1041" s="28" t="n">
        <v>42712.7473958333</v>
      </c>
      <c r="Q1041" s="27" t="s">
        <v>3799</v>
      </c>
      <c r="R1041" s="27"/>
      <c r="S1041" s="27"/>
      <c r="T1041" s="27"/>
      <c r="U1041" s="28" t="n">
        <v>42712.7473958333</v>
      </c>
      <c r="V1041" s="23" t="s">
        <v>3807</v>
      </c>
      <c r="W1041" s="27"/>
      <c r="X1041" s="27"/>
      <c r="Y1041" s="27" t="s">
        <v>3808</v>
      </c>
      <c r="Z1041" s="27"/>
      <c r="AA1041" s="29" t="inlineStr">
        <f aca="false">FALSE()</f>
        <is>
          <t/>
        </is>
      </c>
      <c r="AB1041" s="29" t="n">
        <v>0</v>
      </c>
      <c r="AC1041" s="29"/>
      <c r="AD1041" s="29" t="inlineStr">
        <f aca="false">FALSE()</f>
        <is>
          <t/>
        </is>
      </c>
      <c r="AE1041" s="29" t="s">
        <v>75</v>
      </c>
      <c r="AF1041" s="29"/>
      <c r="AG1041" s="29"/>
      <c r="AH1041" s="29" t="inlineStr">
        <f aca="false">FALSE()</f>
        <is>
          <t/>
        </is>
      </c>
      <c r="AI1041" s="29" t="n">
        <v>2</v>
      </c>
      <c r="AJ1041" s="29" t="s">
        <v>3802</v>
      </c>
      <c r="AK1041" s="29" t="s">
        <v>84</v>
      </c>
      <c r="AL1041" s="29" t="inlineStr">
        <f aca="false">FALSE()</f>
        <is>
          <t/>
        </is>
      </c>
      <c r="AM1041" s="29" t="s">
        <v>3802</v>
      </c>
      <c r="AN1041" s="29"/>
      <c r="AO1041" s="29"/>
      <c r="AP1041" s="29"/>
      <c r="AQ1041" s="29"/>
      <c r="AR1041" s="29"/>
      <c r="AS1041" s="29"/>
      <c r="AT1041" s="29"/>
      <c r="AU1041" s="29"/>
      <c r="AV1041" s="0" t="n">
        <v>1</v>
      </c>
      <c r="AW1041" s="24" t="e">
        <f aca="false">REPLACE(INDEX(GroupVertices[group], MATCH(Edges[[#this row],[vertex 1]],GroupVertices[vertex],0)),1,1,"")</f>
        <v>#VALUE!</v>
      </c>
      <c r="AX1041" s="24" t="e">
        <f aca="false">REPLACE(INDEX(GroupVertices[group], MATCH(Edges[[#this row],[vertex 2]],GroupVertices[vertex],0)),1,1,"")</f>
        <v>#VALUE!</v>
      </c>
      <c r="AY1041" s="25"/>
      <c r="AZ1041" s="26"/>
      <c r="BA1041" s="25"/>
      <c r="BB1041" s="26"/>
      <c r="BC1041" s="25"/>
      <c r="BD1041" s="26"/>
      <c r="BE1041" s="25"/>
      <c r="BF1041" s="26"/>
      <c r="BG1041" s="25"/>
    </row>
    <row r="1042" customFormat="false" ht="15" hidden="false" customHeight="false" outlineLevel="0" collapsed="false">
      <c r="A1042" s="15" t="s">
        <v>3803</v>
      </c>
      <c r="B1042" s="15" t="s">
        <v>3803</v>
      </c>
      <c r="C1042" s="16" t="s">
        <v>66</v>
      </c>
      <c r="D1042" s="17" t="n">
        <v>3</v>
      </c>
      <c r="E1042" s="16" t="s">
        <v>67</v>
      </c>
      <c r="F1042" s="18" t="n">
        <v>32</v>
      </c>
      <c r="G1042" s="16"/>
      <c r="H1042" s="19"/>
      <c r="I1042" s="7"/>
      <c r="J1042" s="7"/>
      <c r="K1042" s="8" t="s">
        <v>68</v>
      </c>
      <c r="L1042" s="20" t="n">
        <v>1042</v>
      </c>
      <c r="M1042" s="20"/>
      <c r="N1042" s="10"/>
      <c r="O1042" s="27" t="s">
        <v>21</v>
      </c>
      <c r="P1042" s="28" t="n">
        <v>42712.7389236111</v>
      </c>
      <c r="Q1042" s="27" t="s">
        <v>3809</v>
      </c>
      <c r="R1042" s="23" t="s">
        <v>3810</v>
      </c>
      <c r="S1042" s="27" t="s">
        <v>130</v>
      </c>
      <c r="T1042" s="27"/>
      <c r="U1042" s="28" t="n">
        <v>42712.7389236111</v>
      </c>
      <c r="V1042" s="23" t="s">
        <v>3811</v>
      </c>
      <c r="W1042" s="27"/>
      <c r="X1042" s="27"/>
      <c r="Y1042" s="27" t="s">
        <v>3812</v>
      </c>
      <c r="Z1042" s="27"/>
      <c r="AA1042" s="29" t="inlineStr">
        <f aca="false">FALSE()</f>
        <is>
          <t/>
        </is>
      </c>
      <c r="AB1042" s="29" t="n">
        <v>1</v>
      </c>
      <c r="AC1042" s="29"/>
      <c r="AD1042" s="29" t="inlineStr">
        <f aca="false">FALSE()</f>
        <is>
          <t/>
        </is>
      </c>
      <c r="AE1042" s="29" t="s">
        <v>75</v>
      </c>
      <c r="AF1042" s="29"/>
      <c r="AG1042" s="29"/>
      <c r="AH1042" s="29" t="inlineStr">
        <f aca="false">FALSE()</f>
        <is>
          <t/>
        </is>
      </c>
      <c r="AI1042" s="29" t="n">
        <v>1</v>
      </c>
      <c r="AJ1042" s="29"/>
      <c r="AK1042" s="29" t="s">
        <v>84</v>
      </c>
      <c r="AL1042" s="29" t="n">
        <f aca="false">TRUE()</f>
        <v>1</v>
      </c>
      <c r="AM1042" s="29" t="s">
        <v>3812</v>
      </c>
      <c r="AN1042" s="29"/>
      <c r="AO1042" s="29"/>
      <c r="AP1042" s="29"/>
      <c r="AQ1042" s="29"/>
      <c r="AR1042" s="29"/>
      <c r="AS1042" s="29"/>
      <c r="AT1042" s="29"/>
      <c r="AU1042" s="29"/>
      <c r="AV1042" s="0" t="n">
        <v>1</v>
      </c>
      <c r="AW1042" s="24" t="e">
        <f aca="false">REPLACE(INDEX(GroupVertices[group], MATCH(Edges[[#this row],[vertex 1]],GroupVertices[vertex],0)),1,1,"")</f>
        <v>#VALUE!</v>
      </c>
      <c r="AX1042" s="24" t="e">
        <f aca="false">REPLACE(INDEX(GroupVertices[group], MATCH(Edges[[#this row],[vertex 2]],GroupVertices[vertex],0)),1,1,"")</f>
        <v>#VALUE!</v>
      </c>
      <c r="AY1042" s="25" t="n">
        <v>0</v>
      </c>
      <c r="AZ1042" s="26" t="n">
        <v>0</v>
      </c>
      <c r="BA1042" s="25" t="n">
        <v>0</v>
      </c>
      <c r="BB1042" s="26" t="n">
        <v>0</v>
      </c>
      <c r="BC1042" s="25" t="n">
        <v>0</v>
      </c>
      <c r="BD1042" s="26" t="n">
        <v>0</v>
      </c>
      <c r="BE1042" s="25" t="n">
        <v>16</v>
      </c>
      <c r="BF1042" s="26" t="n">
        <v>100</v>
      </c>
      <c r="BG1042" s="25" t="n">
        <v>16</v>
      </c>
    </row>
    <row r="1043" customFormat="false" ht="15" hidden="false" customHeight="false" outlineLevel="0" collapsed="false">
      <c r="A1043" s="15" t="s">
        <v>3806</v>
      </c>
      <c r="B1043" s="15" t="s">
        <v>3803</v>
      </c>
      <c r="C1043" s="16" t="s">
        <v>242</v>
      </c>
      <c r="D1043" s="17" t="n">
        <v>4.4</v>
      </c>
      <c r="E1043" s="16" t="s">
        <v>243</v>
      </c>
      <c r="F1043" s="18" t="n">
        <v>30.6315789473684</v>
      </c>
      <c r="G1043" s="16"/>
      <c r="H1043" s="19"/>
      <c r="I1043" s="7"/>
      <c r="J1043" s="7"/>
      <c r="K1043" s="8" t="s">
        <v>68</v>
      </c>
      <c r="L1043" s="20" t="n">
        <v>1043</v>
      </c>
      <c r="M1043" s="20"/>
      <c r="N1043" s="10"/>
      <c r="O1043" s="27" t="s">
        <v>69</v>
      </c>
      <c r="P1043" s="28" t="n">
        <v>42712.7473958333</v>
      </c>
      <c r="Q1043" s="27" t="s">
        <v>3813</v>
      </c>
      <c r="R1043" s="27"/>
      <c r="S1043" s="27"/>
      <c r="T1043" s="27"/>
      <c r="U1043" s="28" t="n">
        <v>42712.7473958333</v>
      </c>
      <c r="V1043" s="23" t="s">
        <v>3814</v>
      </c>
      <c r="W1043" s="27"/>
      <c r="X1043" s="27"/>
      <c r="Y1043" s="27" t="s">
        <v>3815</v>
      </c>
      <c r="Z1043" s="27"/>
      <c r="AA1043" s="29" t="inlineStr">
        <f aca="false">FALSE()</f>
        <is>
          <t/>
        </is>
      </c>
      <c r="AB1043" s="29" t="n">
        <v>0</v>
      </c>
      <c r="AC1043" s="29"/>
      <c r="AD1043" s="29" t="inlineStr">
        <f aca="false">FALSE()</f>
        <is>
          <t/>
        </is>
      </c>
      <c r="AE1043" s="29" t="s">
        <v>75</v>
      </c>
      <c r="AF1043" s="29"/>
      <c r="AG1043" s="29"/>
      <c r="AH1043" s="29" t="inlineStr">
        <f aca="false">FALSE()</f>
        <is>
          <t/>
        </is>
      </c>
      <c r="AI1043" s="29" t="n">
        <v>1</v>
      </c>
      <c r="AJ1043" s="29" t="s">
        <v>3812</v>
      </c>
      <c r="AK1043" s="29" t="s">
        <v>84</v>
      </c>
      <c r="AL1043" s="29" t="n">
        <f aca="false">FALSE()</f>
        <v>0</v>
      </c>
      <c r="AM1043" s="29" t="s">
        <v>3812</v>
      </c>
      <c r="AN1043" s="29"/>
      <c r="AO1043" s="29"/>
      <c r="AP1043" s="29"/>
      <c r="AQ1043" s="29"/>
      <c r="AR1043" s="29"/>
      <c r="AS1043" s="29"/>
      <c r="AT1043" s="29"/>
      <c r="AU1043" s="29"/>
      <c r="AV1043" s="0" t="n">
        <v>2</v>
      </c>
      <c r="AW1043" s="24" t="e">
        <f aca="false">REPLACE(INDEX(GroupVertices[group], MATCH(Edges[[#this row],[vertex 1]],GroupVertices[vertex],0)),1,1,"")</f>
        <v>#VALUE!</v>
      </c>
      <c r="AX1043" s="24" t="e">
        <f aca="false">REPLACE(INDEX(GroupVertices[group], MATCH(Edges[[#this row],[vertex 2]],GroupVertices[vertex],0)),1,1,"")</f>
        <v>#VALUE!</v>
      </c>
      <c r="AY1043" s="25" t="n">
        <v>0</v>
      </c>
      <c r="AZ1043" s="26" t="n">
        <v>0</v>
      </c>
      <c r="BA1043" s="25" t="n">
        <v>0</v>
      </c>
      <c r="BB1043" s="26" t="n">
        <v>0</v>
      </c>
      <c r="BC1043" s="25" t="n">
        <v>0</v>
      </c>
      <c r="BD1043" s="26" t="n">
        <v>0</v>
      </c>
      <c r="BE1043" s="25" t="n">
        <v>19</v>
      </c>
      <c r="BF1043" s="26" t="n">
        <v>100</v>
      </c>
      <c r="BG1043" s="25" t="n">
        <v>19</v>
      </c>
    </row>
    <row r="1044" customFormat="false" ht="15" hidden="false" customHeight="false" outlineLevel="0" collapsed="false">
      <c r="A1044" s="15" t="s">
        <v>3806</v>
      </c>
      <c r="B1044" s="15" t="s">
        <v>3803</v>
      </c>
      <c r="C1044" s="16" t="s">
        <v>242</v>
      </c>
      <c r="D1044" s="17" t="n">
        <v>4.4</v>
      </c>
      <c r="E1044" s="16" t="s">
        <v>243</v>
      </c>
      <c r="F1044" s="18" t="n">
        <v>30.6315789473684</v>
      </c>
      <c r="G1044" s="16"/>
      <c r="H1044" s="19"/>
      <c r="I1044" s="7"/>
      <c r="J1044" s="7"/>
      <c r="K1044" s="8" t="s">
        <v>68</v>
      </c>
      <c r="L1044" s="20" t="n">
        <v>1044</v>
      </c>
      <c r="M1044" s="20"/>
      <c r="N1044" s="10"/>
      <c r="O1044" s="27" t="s">
        <v>69</v>
      </c>
      <c r="P1044" s="28" t="n">
        <v>42712.7473958333</v>
      </c>
      <c r="Q1044" s="27" t="s">
        <v>3799</v>
      </c>
      <c r="R1044" s="27"/>
      <c r="S1044" s="27"/>
      <c r="T1044" s="27"/>
      <c r="U1044" s="28" t="n">
        <v>42712.7473958333</v>
      </c>
      <c r="V1044" s="23" t="s">
        <v>3807</v>
      </c>
      <c r="W1044" s="27"/>
      <c r="X1044" s="27"/>
      <c r="Y1044" s="27" t="s">
        <v>3808</v>
      </c>
      <c r="Z1044" s="27"/>
      <c r="AA1044" s="29" t="inlineStr">
        <f aca="false">FALSE()</f>
        <is>
          <t/>
        </is>
      </c>
      <c r="AB1044" s="29" t="n">
        <v>0</v>
      </c>
      <c r="AC1044" s="29"/>
      <c r="AD1044" s="29" t="inlineStr">
        <f aca="false">FALSE()</f>
        <is>
          <t/>
        </is>
      </c>
      <c r="AE1044" s="29" t="s">
        <v>75</v>
      </c>
      <c r="AF1044" s="29"/>
      <c r="AG1044" s="29"/>
      <c r="AH1044" s="29" t="inlineStr">
        <f aca="false">FALSE()</f>
        <is>
          <t/>
        </is>
      </c>
      <c r="AI1044" s="29" t="n">
        <v>2</v>
      </c>
      <c r="AJ1044" s="29" t="s">
        <v>3802</v>
      </c>
      <c r="AK1044" s="29" t="s">
        <v>84</v>
      </c>
      <c r="AL1044" s="29" t="inlineStr">
        <f aca="false">FALSE()</f>
        <is>
          <t/>
        </is>
      </c>
      <c r="AM1044" s="29" t="s">
        <v>3802</v>
      </c>
      <c r="AN1044" s="29"/>
      <c r="AO1044" s="29"/>
      <c r="AP1044" s="29"/>
      <c r="AQ1044" s="29"/>
      <c r="AR1044" s="29"/>
      <c r="AS1044" s="29"/>
      <c r="AT1044" s="29"/>
      <c r="AU1044" s="29"/>
      <c r="AV1044" s="0" t="n">
        <v>2</v>
      </c>
      <c r="AW1044" s="24" t="e">
        <f aca="false">REPLACE(INDEX(GroupVertices[group], MATCH(Edges[[#this row],[vertex 1]],GroupVertices[vertex],0)),1,1,"")</f>
        <v>#VALUE!</v>
      </c>
      <c r="AX1044" s="24" t="e">
        <f aca="false">REPLACE(INDEX(GroupVertices[group], MATCH(Edges[[#this row],[vertex 2]],GroupVertices[vertex],0)),1,1,"")</f>
        <v>#VALUE!</v>
      </c>
      <c r="AY1044" s="25" t="n">
        <v>0</v>
      </c>
      <c r="AZ1044" s="26" t="n">
        <v>0</v>
      </c>
      <c r="BA1044" s="25" t="n">
        <v>0</v>
      </c>
      <c r="BB1044" s="26" t="n">
        <v>0</v>
      </c>
      <c r="BC1044" s="25" t="n">
        <v>0</v>
      </c>
      <c r="BD1044" s="26" t="n">
        <v>0</v>
      </c>
      <c r="BE1044" s="25" t="n">
        <v>8</v>
      </c>
      <c r="BF1044" s="26" t="n">
        <v>100</v>
      </c>
      <c r="BG1044" s="25" t="n">
        <v>8</v>
      </c>
    </row>
    <row r="1045" customFormat="false" ht="15" hidden="false" customHeight="false" outlineLevel="0" collapsed="false">
      <c r="A1045" s="15" t="s">
        <v>3816</v>
      </c>
      <c r="B1045" s="15" t="s">
        <v>1085</v>
      </c>
      <c r="C1045" s="16" t="s">
        <v>66</v>
      </c>
      <c r="D1045" s="17" t="n">
        <v>3</v>
      </c>
      <c r="E1045" s="16" t="s">
        <v>67</v>
      </c>
      <c r="F1045" s="18" t="n">
        <v>32</v>
      </c>
      <c r="G1045" s="16"/>
      <c r="H1045" s="19"/>
      <c r="I1045" s="7"/>
      <c r="J1045" s="7"/>
      <c r="K1045" s="8" t="s">
        <v>68</v>
      </c>
      <c r="L1045" s="20" t="n">
        <v>1045</v>
      </c>
      <c r="M1045" s="20"/>
      <c r="N1045" s="10"/>
      <c r="O1045" s="27" t="s">
        <v>69</v>
      </c>
      <c r="P1045" s="28" t="n">
        <v>42712.7605671296</v>
      </c>
      <c r="Q1045" s="27" t="s">
        <v>3817</v>
      </c>
      <c r="R1045" s="23" t="s">
        <v>3818</v>
      </c>
      <c r="S1045" s="27" t="s">
        <v>1088</v>
      </c>
      <c r="T1045" s="27" t="s">
        <v>3819</v>
      </c>
      <c r="U1045" s="28" t="n">
        <v>42712.7605671296</v>
      </c>
      <c r="V1045" s="23" t="s">
        <v>3820</v>
      </c>
      <c r="W1045" s="27"/>
      <c r="X1045" s="27"/>
      <c r="Y1045" s="27" t="s">
        <v>3821</v>
      </c>
      <c r="Z1045" s="27"/>
      <c r="AA1045" s="29" t="inlineStr">
        <f aca="false">FALSE()</f>
        <is>
          <t/>
        </is>
      </c>
      <c r="AB1045" s="29" t="n">
        <v>1</v>
      </c>
      <c r="AC1045" s="29"/>
      <c r="AD1045" s="29" t="inlineStr">
        <f aca="false">FALSE()</f>
        <is>
          <t/>
        </is>
      </c>
      <c r="AE1045" s="29" t="s">
        <v>75</v>
      </c>
      <c r="AF1045" s="29"/>
      <c r="AG1045" s="29"/>
      <c r="AH1045" s="29" t="inlineStr">
        <f aca="false">FALSE()</f>
        <is>
          <t/>
        </is>
      </c>
      <c r="AI1045" s="29" t="n">
        <v>0</v>
      </c>
      <c r="AJ1045" s="29"/>
      <c r="AK1045" s="29" t="s">
        <v>160</v>
      </c>
      <c r="AL1045" s="29" t="inlineStr">
        <f aca="false">FALSE()</f>
        <is>
          <t/>
        </is>
      </c>
      <c r="AM1045" s="29" t="s">
        <v>3821</v>
      </c>
      <c r="AN1045" s="29"/>
      <c r="AO1045" s="29"/>
      <c r="AP1045" s="29"/>
      <c r="AQ1045" s="29"/>
      <c r="AR1045" s="29"/>
      <c r="AS1045" s="29"/>
      <c r="AT1045" s="29"/>
      <c r="AU1045" s="29"/>
      <c r="AV1045" s="0" t="n">
        <v>1</v>
      </c>
      <c r="AW1045" s="24" t="e">
        <f aca="false">REPLACE(INDEX(GroupVertices[group], MATCH(Edges[[#this row],[vertex 1]],GroupVertices[vertex],0)),1,1,"")</f>
        <v>#VALUE!</v>
      </c>
      <c r="AX1045" s="24" t="e">
        <f aca="false">REPLACE(INDEX(GroupVertices[group], MATCH(Edges[[#this row],[vertex 2]],GroupVertices[vertex],0)),1,1,"")</f>
        <v>#VALUE!</v>
      </c>
      <c r="AY1045" s="25" t="n">
        <v>0</v>
      </c>
      <c r="AZ1045" s="26" t="n">
        <v>0</v>
      </c>
      <c r="BA1045" s="25" t="n">
        <v>0</v>
      </c>
      <c r="BB1045" s="26" t="n">
        <v>0</v>
      </c>
      <c r="BC1045" s="25" t="n">
        <v>0</v>
      </c>
      <c r="BD1045" s="26" t="n">
        <v>0</v>
      </c>
      <c r="BE1045" s="25" t="n">
        <v>14</v>
      </c>
      <c r="BF1045" s="26" t="n">
        <v>100</v>
      </c>
      <c r="BG1045" s="25" t="n">
        <v>14</v>
      </c>
    </row>
    <row r="1046" customFormat="false" ht="15" hidden="false" customHeight="false" outlineLevel="0" collapsed="false">
      <c r="A1046" s="15" t="s">
        <v>3822</v>
      </c>
      <c r="B1046" s="15" t="s">
        <v>3823</v>
      </c>
      <c r="C1046" s="16" t="s">
        <v>66</v>
      </c>
      <c r="D1046" s="17" t="n">
        <v>3</v>
      </c>
      <c r="E1046" s="16" t="s">
        <v>67</v>
      </c>
      <c r="F1046" s="18" t="n">
        <v>32</v>
      </c>
      <c r="G1046" s="16"/>
      <c r="H1046" s="19"/>
      <c r="I1046" s="7"/>
      <c r="J1046" s="7"/>
      <c r="K1046" s="8" t="s">
        <v>68</v>
      </c>
      <c r="L1046" s="20" t="n">
        <v>1046</v>
      </c>
      <c r="M1046" s="20"/>
      <c r="N1046" s="10"/>
      <c r="O1046" s="27" t="s">
        <v>69</v>
      </c>
      <c r="P1046" s="28" t="n">
        <v>42712.7672453704</v>
      </c>
      <c r="Q1046" s="27" t="s">
        <v>3824</v>
      </c>
      <c r="R1046" s="27"/>
      <c r="S1046" s="27"/>
      <c r="T1046" s="27"/>
      <c r="U1046" s="28" t="n">
        <v>42712.7672453704</v>
      </c>
      <c r="V1046" s="23" t="s">
        <v>3825</v>
      </c>
      <c r="W1046" s="27"/>
      <c r="X1046" s="27"/>
      <c r="Y1046" s="27" t="s">
        <v>3826</v>
      </c>
      <c r="Z1046" s="27"/>
      <c r="AA1046" s="29" t="inlineStr">
        <f aca="false">FALSE()</f>
        <is>
          <t/>
        </is>
      </c>
      <c r="AB1046" s="29" t="n">
        <v>0</v>
      </c>
      <c r="AC1046" s="29"/>
      <c r="AD1046" s="29" t="inlineStr">
        <f aca="false">FALSE()</f>
        <is>
          <t/>
        </is>
      </c>
      <c r="AE1046" s="29" t="s">
        <v>75</v>
      </c>
      <c r="AF1046" s="29"/>
      <c r="AG1046" s="29"/>
      <c r="AH1046" s="29" t="inlineStr">
        <f aca="false">FALSE()</f>
        <is>
          <t/>
        </is>
      </c>
      <c r="AI1046" s="29" t="n">
        <v>0</v>
      </c>
      <c r="AJ1046" s="29"/>
      <c r="AK1046" s="29" t="s">
        <v>84</v>
      </c>
      <c r="AL1046" s="29" t="inlineStr">
        <f aca="false">FALSE()</f>
        <is>
          <t/>
        </is>
      </c>
      <c r="AM1046" s="29" t="s">
        <v>3826</v>
      </c>
      <c r="AN1046" s="29"/>
      <c r="AO1046" s="29"/>
      <c r="AP1046" s="29"/>
      <c r="AQ1046" s="29"/>
      <c r="AR1046" s="29"/>
      <c r="AS1046" s="29"/>
      <c r="AT1046" s="29"/>
      <c r="AU1046" s="29"/>
      <c r="AV1046" s="0" t="n">
        <v>1</v>
      </c>
      <c r="AW1046" s="24" t="e">
        <f aca="false">REPLACE(INDEX(GroupVertices[group], MATCH(Edges[[#this row],[vertex 1]],GroupVertices[vertex],0)),1,1,"")</f>
        <v>#VALUE!</v>
      </c>
      <c r="AX1046" s="24" t="e">
        <f aca="false">REPLACE(INDEX(GroupVertices[group], MATCH(Edges[[#this row],[vertex 2]],GroupVertices[vertex],0)),1,1,"")</f>
        <v>#VALUE!</v>
      </c>
      <c r="AY1046" s="25"/>
      <c r="AZ1046" s="26"/>
      <c r="BA1046" s="25"/>
      <c r="BB1046" s="26"/>
      <c r="BC1046" s="25"/>
      <c r="BD1046" s="26"/>
      <c r="BE1046" s="25"/>
      <c r="BF1046" s="26"/>
      <c r="BG1046" s="25"/>
    </row>
    <row r="1047" customFormat="false" ht="15" hidden="false" customHeight="false" outlineLevel="0" collapsed="false">
      <c r="A1047" s="15" t="s">
        <v>3822</v>
      </c>
      <c r="B1047" s="15" t="s">
        <v>3827</v>
      </c>
      <c r="C1047" s="16" t="s">
        <v>66</v>
      </c>
      <c r="D1047" s="17" t="n">
        <v>3</v>
      </c>
      <c r="E1047" s="16" t="s">
        <v>67</v>
      </c>
      <c r="F1047" s="18" t="n">
        <v>32</v>
      </c>
      <c r="G1047" s="16"/>
      <c r="H1047" s="19"/>
      <c r="I1047" s="7"/>
      <c r="J1047" s="7"/>
      <c r="K1047" s="8" t="s">
        <v>68</v>
      </c>
      <c r="L1047" s="20" t="n">
        <v>1047</v>
      </c>
      <c r="M1047" s="20"/>
      <c r="N1047" s="10"/>
      <c r="O1047" s="27" t="s">
        <v>69</v>
      </c>
      <c r="P1047" s="28" t="n">
        <v>42712.7672453704</v>
      </c>
      <c r="Q1047" s="27" t="s">
        <v>3824</v>
      </c>
      <c r="R1047" s="27"/>
      <c r="S1047" s="27"/>
      <c r="T1047" s="27"/>
      <c r="U1047" s="28" t="n">
        <v>42712.7672453704</v>
      </c>
      <c r="V1047" s="23" t="s">
        <v>3825</v>
      </c>
      <c r="W1047" s="27"/>
      <c r="X1047" s="27"/>
      <c r="Y1047" s="27" t="s">
        <v>3826</v>
      </c>
      <c r="Z1047" s="27"/>
      <c r="AA1047" s="29" t="inlineStr">
        <f aca="false">FALSE()</f>
        <is>
          <t/>
        </is>
      </c>
      <c r="AB1047" s="29" t="n">
        <v>0</v>
      </c>
      <c r="AC1047" s="29"/>
      <c r="AD1047" s="29" t="inlineStr">
        <f aca="false">FALSE()</f>
        <is>
          <t/>
        </is>
      </c>
      <c r="AE1047" s="29" t="s">
        <v>75</v>
      </c>
      <c r="AF1047" s="29"/>
      <c r="AG1047" s="29"/>
      <c r="AH1047" s="29" t="inlineStr">
        <f aca="false">FALSE()</f>
        <is>
          <t/>
        </is>
      </c>
      <c r="AI1047" s="29" t="n">
        <v>0</v>
      </c>
      <c r="AJ1047" s="29"/>
      <c r="AK1047" s="29" t="s">
        <v>84</v>
      </c>
      <c r="AL1047" s="29" t="inlineStr">
        <f aca="false">FALSE()</f>
        <is>
          <t/>
        </is>
      </c>
      <c r="AM1047" s="29" t="s">
        <v>3826</v>
      </c>
      <c r="AN1047" s="29"/>
      <c r="AO1047" s="29"/>
      <c r="AP1047" s="29"/>
      <c r="AQ1047" s="29"/>
      <c r="AR1047" s="29"/>
      <c r="AS1047" s="29"/>
      <c r="AT1047" s="29"/>
      <c r="AU1047" s="29"/>
      <c r="AV1047" s="0" t="n">
        <v>1</v>
      </c>
      <c r="AW1047" s="24" t="e">
        <f aca="false">REPLACE(INDEX(GroupVertices[group], MATCH(Edges[[#this row],[vertex 1]],GroupVertices[vertex],0)),1,1,"")</f>
        <v>#VALUE!</v>
      </c>
      <c r="AX1047" s="24" t="e">
        <f aca="false">REPLACE(INDEX(GroupVertices[group], MATCH(Edges[[#this row],[vertex 2]],GroupVertices[vertex],0)),1,1,"")</f>
        <v>#VALUE!</v>
      </c>
      <c r="AY1047" s="25" t="n">
        <v>0</v>
      </c>
      <c r="AZ1047" s="26" t="n">
        <v>0</v>
      </c>
      <c r="BA1047" s="25" t="n">
        <v>0</v>
      </c>
      <c r="BB1047" s="26" t="n">
        <v>0</v>
      </c>
      <c r="BC1047" s="25" t="n">
        <v>0</v>
      </c>
      <c r="BD1047" s="26" t="n">
        <v>0</v>
      </c>
      <c r="BE1047" s="25" t="n">
        <v>12</v>
      </c>
      <c r="BF1047" s="26" t="n">
        <v>100</v>
      </c>
      <c r="BG1047" s="25" t="n">
        <v>12</v>
      </c>
    </row>
    <row r="1048" customFormat="false" ht="15" hidden="false" customHeight="false" outlineLevel="0" collapsed="false">
      <c r="A1048" s="15" t="s">
        <v>3828</v>
      </c>
      <c r="B1048" s="15" t="s">
        <v>3828</v>
      </c>
      <c r="C1048" s="16" t="s">
        <v>66</v>
      </c>
      <c r="D1048" s="17" t="n">
        <v>3</v>
      </c>
      <c r="E1048" s="16" t="s">
        <v>67</v>
      </c>
      <c r="F1048" s="18" t="n">
        <v>32</v>
      </c>
      <c r="G1048" s="16"/>
      <c r="H1048" s="19"/>
      <c r="I1048" s="7"/>
      <c r="J1048" s="7"/>
      <c r="K1048" s="8" t="s">
        <v>68</v>
      </c>
      <c r="L1048" s="20" t="n">
        <v>1048</v>
      </c>
      <c r="M1048" s="20"/>
      <c r="N1048" s="10"/>
      <c r="O1048" s="27" t="s">
        <v>21</v>
      </c>
      <c r="P1048" s="28" t="n">
        <v>42712.772025463</v>
      </c>
      <c r="Q1048" s="27" t="s">
        <v>3829</v>
      </c>
      <c r="R1048" s="27"/>
      <c r="S1048" s="27"/>
      <c r="T1048" s="27" t="s">
        <v>338</v>
      </c>
      <c r="U1048" s="28" t="n">
        <v>42712.772025463</v>
      </c>
      <c r="V1048" s="23" t="s">
        <v>3830</v>
      </c>
      <c r="W1048" s="27"/>
      <c r="X1048" s="27"/>
      <c r="Y1048" s="27" t="s">
        <v>3831</v>
      </c>
      <c r="Z1048" s="27"/>
      <c r="AA1048" s="29" t="inlineStr">
        <f aca="false">FALSE()</f>
        <is>
          <t/>
        </is>
      </c>
      <c r="AB1048" s="29" t="n">
        <v>0</v>
      </c>
      <c r="AC1048" s="29"/>
      <c r="AD1048" s="29" t="inlineStr">
        <f aca="false">FALSE()</f>
        <is>
          <t/>
        </is>
      </c>
      <c r="AE1048" s="29" t="s">
        <v>75</v>
      </c>
      <c r="AF1048" s="29"/>
      <c r="AG1048" s="29"/>
      <c r="AH1048" s="29" t="inlineStr">
        <f aca="false">FALSE()</f>
        <is>
          <t/>
        </is>
      </c>
      <c r="AI1048" s="29" t="n">
        <v>0</v>
      </c>
      <c r="AJ1048" s="29"/>
      <c r="AK1048" s="29" t="s">
        <v>135</v>
      </c>
      <c r="AL1048" s="29" t="inlineStr">
        <f aca="false">FALSE()</f>
        <is>
          <t/>
        </is>
      </c>
      <c r="AM1048" s="29" t="s">
        <v>3831</v>
      </c>
      <c r="AN1048" s="29"/>
      <c r="AO1048" s="29"/>
      <c r="AP1048" s="29"/>
      <c r="AQ1048" s="29"/>
      <c r="AR1048" s="29"/>
      <c r="AS1048" s="29"/>
      <c r="AT1048" s="29"/>
      <c r="AU1048" s="29"/>
      <c r="AV1048" s="0" t="n">
        <v>1</v>
      </c>
      <c r="AW1048" s="24" t="e">
        <f aca="false">REPLACE(INDEX(GroupVertices[group], MATCH(Edges[[#this row],[vertex 1]],GroupVertices[vertex],0)),1,1,"")</f>
        <v>#VALUE!</v>
      </c>
      <c r="AX1048" s="24" t="e">
        <f aca="false">REPLACE(INDEX(GroupVertices[group], MATCH(Edges[[#this row],[vertex 2]],GroupVertices[vertex],0)),1,1,"")</f>
        <v>#VALUE!</v>
      </c>
      <c r="AY1048" s="25" t="n">
        <v>0</v>
      </c>
      <c r="AZ1048" s="26" t="n">
        <v>0</v>
      </c>
      <c r="BA1048" s="25" t="n">
        <v>1</v>
      </c>
      <c r="BB1048" s="26" t="n">
        <v>10</v>
      </c>
      <c r="BC1048" s="25" t="n">
        <v>0</v>
      </c>
      <c r="BD1048" s="26" t="n">
        <v>0</v>
      </c>
      <c r="BE1048" s="25" t="n">
        <v>9</v>
      </c>
      <c r="BF1048" s="26" t="n">
        <v>90</v>
      </c>
      <c r="BG1048" s="25" t="n">
        <v>10</v>
      </c>
    </row>
    <row r="1049" customFormat="false" ht="15" hidden="false" customHeight="false" outlineLevel="0" collapsed="false">
      <c r="A1049" s="15" t="s">
        <v>3832</v>
      </c>
      <c r="B1049" s="15" t="s">
        <v>1085</v>
      </c>
      <c r="C1049" s="16" t="s">
        <v>66</v>
      </c>
      <c r="D1049" s="17" t="n">
        <v>3</v>
      </c>
      <c r="E1049" s="16" t="s">
        <v>67</v>
      </c>
      <c r="F1049" s="18" t="n">
        <v>32</v>
      </c>
      <c r="G1049" s="16"/>
      <c r="H1049" s="19"/>
      <c r="I1049" s="7"/>
      <c r="J1049" s="7"/>
      <c r="K1049" s="8" t="s">
        <v>68</v>
      </c>
      <c r="L1049" s="20" t="n">
        <v>1049</v>
      </c>
      <c r="M1049" s="20"/>
      <c r="N1049" s="10"/>
      <c r="O1049" s="27" t="s">
        <v>69</v>
      </c>
      <c r="P1049" s="28" t="n">
        <v>42712.7744675926</v>
      </c>
      <c r="Q1049" s="27" t="s">
        <v>3833</v>
      </c>
      <c r="R1049" s="23" t="s">
        <v>3818</v>
      </c>
      <c r="S1049" s="27" t="s">
        <v>1088</v>
      </c>
      <c r="T1049" s="27" t="s">
        <v>3819</v>
      </c>
      <c r="U1049" s="28" t="n">
        <v>42712.7744675926</v>
      </c>
      <c r="V1049" s="23" t="s">
        <v>3834</v>
      </c>
      <c r="W1049" s="27"/>
      <c r="X1049" s="27"/>
      <c r="Y1049" s="27" t="s">
        <v>3835</v>
      </c>
      <c r="Z1049" s="27"/>
      <c r="AA1049" s="29" t="inlineStr">
        <f aca="false">FALSE()</f>
        <is>
          <t/>
        </is>
      </c>
      <c r="AB1049" s="29" t="n">
        <v>2</v>
      </c>
      <c r="AC1049" s="29"/>
      <c r="AD1049" s="29" t="inlineStr">
        <f aca="false">FALSE()</f>
        <is>
          <t/>
        </is>
      </c>
      <c r="AE1049" s="29" t="s">
        <v>75</v>
      </c>
      <c r="AF1049" s="29"/>
      <c r="AG1049" s="29"/>
      <c r="AH1049" s="29" t="inlineStr">
        <f aca="false">FALSE()</f>
        <is>
          <t/>
        </is>
      </c>
      <c r="AI1049" s="29" t="n">
        <v>0</v>
      </c>
      <c r="AJ1049" s="29"/>
      <c r="AK1049" s="29" t="s">
        <v>160</v>
      </c>
      <c r="AL1049" s="29" t="inlineStr">
        <f aca="false">FALSE()</f>
        <is>
          <t/>
        </is>
      </c>
      <c r="AM1049" s="29" t="s">
        <v>3835</v>
      </c>
      <c r="AN1049" s="29"/>
      <c r="AO1049" s="29"/>
      <c r="AP1049" s="29"/>
      <c r="AQ1049" s="29"/>
      <c r="AR1049" s="29"/>
      <c r="AS1049" s="29"/>
      <c r="AT1049" s="29"/>
      <c r="AU1049" s="29"/>
      <c r="AV1049" s="0" t="n">
        <v>1</v>
      </c>
      <c r="AW1049" s="24" t="e">
        <f aca="false">REPLACE(INDEX(GroupVertices[group], MATCH(Edges[[#this row],[vertex 1]],GroupVertices[vertex],0)),1,1,"")</f>
        <v>#VALUE!</v>
      </c>
      <c r="AX1049" s="24" t="e">
        <f aca="false">REPLACE(INDEX(GroupVertices[group], MATCH(Edges[[#this row],[vertex 2]],GroupVertices[vertex],0)),1,1,"")</f>
        <v>#VALUE!</v>
      </c>
      <c r="AY1049" s="25" t="n">
        <v>0</v>
      </c>
      <c r="AZ1049" s="26" t="n">
        <v>0</v>
      </c>
      <c r="BA1049" s="25" t="n">
        <v>0</v>
      </c>
      <c r="BB1049" s="26" t="n">
        <v>0</v>
      </c>
      <c r="BC1049" s="25" t="n">
        <v>0</v>
      </c>
      <c r="BD1049" s="26" t="n">
        <v>0</v>
      </c>
      <c r="BE1049" s="25" t="n">
        <v>14</v>
      </c>
      <c r="BF1049" s="26" t="n">
        <v>100</v>
      </c>
      <c r="BG1049" s="25" t="n">
        <v>14</v>
      </c>
    </row>
    <row r="1050" customFormat="false" ht="15" hidden="false" customHeight="false" outlineLevel="0" collapsed="false">
      <c r="A1050" s="15" t="s">
        <v>3836</v>
      </c>
      <c r="B1050" s="15" t="s">
        <v>3837</v>
      </c>
      <c r="C1050" s="16" t="s">
        <v>66</v>
      </c>
      <c r="D1050" s="17" t="n">
        <v>3</v>
      </c>
      <c r="E1050" s="16" t="s">
        <v>67</v>
      </c>
      <c r="F1050" s="18" t="n">
        <v>32</v>
      </c>
      <c r="G1050" s="16"/>
      <c r="H1050" s="19"/>
      <c r="I1050" s="7"/>
      <c r="J1050" s="7"/>
      <c r="K1050" s="8" t="s">
        <v>68</v>
      </c>
      <c r="L1050" s="20" t="n">
        <v>1050</v>
      </c>
      <c r="M1050" s="20"/>
      <c r="N1050" s="10"/>
      <c r="O1050" s="27" t="s">
        <v>69</v>
      </c>
      <c r="P1050" s="28" t="n">
        <v>42712.8136226852</v>
      </c>
      <c r="Q1050" s="31" t="s">
        <v>3838</v>
      </c>
      <c r="R1050" s="23" t="s">
        <v>3839</v>
      </c>
      <c r="S1050" s="27" t="s">
        <v>1260</v>
      </c>
      <c r="T1050" s="27" t="s">
        <v>3840</v>
      </c>
      <c r="U1050" s="28" t="n">
        <v>42712.8136226852</v>
      </c>
      <c r="V1050" s="23" t="s">
        <v>3841</v>
      </c>
      <c r="W1050" s="27"/>
      <c r="X1050" s="27"/>
      <c r="Y1050" s="27" t="s">
        <v>3842</v>
      </c>
      <c r="Z1050" s="27"/>
      <c r="AA1050" s="29" t="inlineStr">
        <f aca="false">FALSE()</f>
        <is>
          <t/>
        </is>
      </c>
      <c r="AB1050" s="29" t="n">
        <v>0</v>
      </c>
      <c r="AC1050" s="29"/>
      <c r="AD1050" s="29" t="inlineStr">
        <f aca="false">FALSE()</f>
        <is>
          <t/>
        </is>
      </c>
      <c r="AE1050" s="29" t="s">
        <v>882</v>
      </c>
      <c r="AF1050" s="29"/>
      <c r="AG1050" s="29"/>
      <c r="AH1050" s="29" t="inlineStr">
        <f aca="false">FALSE()</f>
        <is>
          <t/>
        </is>
      </c>
      <c r="AI1050" s="29" t="n">
        <v>3</v>
      </c>
      <c r="AJ1050" s="29" t="s">
        <v>3843</v>
      </c>
      <c r="AK1050" s="29" t="s">
        <v>135</v>
      </c>
      <c r="AL1050" s="29" t="inlineStr">
        <f aca="false">FALSE()</f>
        <is>
          <t/>
        </is>
      </c>
      <c r="AM1050" s="29" t="s">
        <v>3843</v>
      </c>
      <c r="AN1050" s="29"/>
      <c r="AO1050" s="29"/>
      <c r="AP1050" s="29"/>
      <c r="AQ1050" s="29"/>
      <c r="AR1050" s="29"/>
      <c r="AS1050" s="29"/>
      <c r="AT1050" s="29"/>
      <c r="AU1050" s="29"/>
      <c r="AV1050" s="0" t="n">
        <v>1</v>
      </c>
      <c r="AW1050" s="24" t="e">
        <f aca="false">REPLACE(INDEX(GroupVertices[group], MATCH(Edges[[#this row],[vertex 1]],GroupVertices[vertex],0)),1,1,"")</f>
        <v>#VALUE!</v>
      </c>
      <c r="AX1050" s="24" t="e">
        <f aca="false">REPLACE(INDEX(GroupVertices[group], MATCH(Edges[[#this row],[vertex 2]],GroupVertices[vertex],0)),1,1,"")</f>
        <v>#VALUE!</v>
      </c>
      <c r="AY1050" s="25" t="n">
        <v>0</v>
      </c>
      <c r="AZ1050" s="26" t="n">
        <v>0</v>
      </c>
      <c r="BA1050" s="25" t="n">
        <v>0</v>
      </c>
      <c r="BB1050" s="26" t="n">
        <v>0</v>
      </c>
      <c r="BC1050" s="25" t="n">
        <v>0</v>
      </c>
      <c r="BD1050" s="26" t="n">
        <v>0</v>
      </c>
      <c r="BE1050" s="25" t="n">
        <v>4</v>
      </c>
      <c r="BF1050" s="26" t="n">
        <v>100</v>
      </c>
      <c r="BG1050" s="25" t="n">
        <v>4</v>
      </c>
    </row>
    <row r="1051" customFormat="false" ht="15" hidden="false" customHeight="false" outlineLevel="0" collapsed="false">
      <c r="A1051" s="15" t="s">
        <v>3844</v>
      </c>
      <c r="B1051" s="15" t="s">
        <v>3845</v>
      </c>
      <c r="C1051" s="16" t="s">
        <v>66</v>
      </c>
      <c r="D1051" s="17" t="n">
        <v>3</v>
      </c>
      <c r="E1051" s="16" t="s">
        <v>67</v>
      </c>
      <c r="F1051" s="18" t="n">
        <v>32</v>
      </c>
      <c r="G1051" s="16"/>
      <c r="H1051" s="19"/>
      <c r="I1051" s="7"/>
      <c r="J1051" s="7"/>
      <c r="K1051" s="8" t="s">
        <v>68</v>
      </c>
      <c r="L1051" s="20" t="n">
        <v>1051</v>
      </c>
      <c r="M1051" s="20"/>
      <c r="N1051" s="10"/>
      <c r="O1051" s="27" t="s">
        <v>190</v>
      </c>
      <c r="P1051" s="28" t="n">
        <v>42712.8198611111</v>
      </c>
      <c r="Q1051" s="27" t="s">
        <v>3846</v>
      </c>
      <c r="R1051" s="23" t="s">
        <v>3847</v>
      </c>
      <c r="S1051" s="27" t="s">
        <v>3848</v>
      </c>
      <c r="T1051" s="27"/>
      <c r="U1051" s="28" t="n">
        <v>42712.8198611111</v>
      </c>
      <c r="V1051" s="23" t="s">
        <v>3849</v>
      </c>
      <c r="W1051" s="27"/>
      <c r="X1051" s="27"/>
      <c r="Y1051" s="27" t="s">
        <v>3850</v>
      </c>
      <c r="Z1051" s="27"/>
      <c r="AA1051" s="29" t="inlineStr">
        <f aca="false">FALSE()</f>
        <is>
          <t/>
        </is>
      </c>
      <c r="AB1051" s="29" t="n">
        <v>0</v>
      </c>
      <c r="AC1051" s="29" t="s">
        <v>3851</v>
      </c>
      <c r="AD1051" s="29" t="inlineStr">
        <f aca="false">FALSE()</f>
        <is>
          <t/>
        </is>
      </c>
      <c r="AE1051" s="29" t="s">
        <v>75</v>
      </c>
      <c r="AF1051" s="29"/>
      <c r="AG1051" s="29"/>
      <c r="AH1051" s="29" t="inlineStr">
        <f aca="false">FALSE()</f>
        <is>
          <t/>
        </is>
      </c>
      <c r="AI1051" s="29" t="n">
        <v>0</v>
      </c>
      <c r="AJ1051" s="29"/>
      <c r="AK1051" s="29" t="s">
        <v>76</v>
      </c>
      <c r="AL1051" s="29" t="inlineStr">
        <f aca="false">FALSE()</f>
        <is>
          <t/>
        </is>
      </c>
      <c r="AM1051" s="29" t="s">
        <v>3850</v>
      </c>
      <c r="AN1051" s="29"/>
      <c r="AO1051" s="29"/>
      <c r="AP1051" s="29"/>
      <c r="AQ1051" s="29"/>
      <c r="AR1051" s="29"/>
      <c r="AS1051" s="29"/>
      <c r="AT1051" s="29"/>
      <c r="AU1051" s="29"/>
      <c r="AV1051" s="0" t="n">
        <v>1</v>
      </c>
      <c r="AW1051" s="24" t="e">
        <f aca="false">REPLACE(INDEX(GroupVertices[group], MATCH(Edges[[#this row],[vertex 1]],GroupVertices[vertex],0)),1,1,"")</f>
        <v>#VALUE!</v>
      </c>
      <c r="AX1051" s="24" t="e">
        <f aca="false">REPLACE(INDEX(GroupVertices[group], MATCH(Edges[[#this row],[vertex 2]],GroupVertices[vertex],0)),1,1,"")</f>
        <v>#VALUE!</v>
      </c>
      <c r="AY1051" s="25" t="n">
        <v>0</v>
      </c>
      <c r="AZ1051" s="26" t="n">
        <v>0</v>
      </c>
      <c r="BA1051" s="25" t="n">
        <v>0</v>
      </c>
      <c r="BB1051" s="26" t="n">
        <v>0</v>
      </c>
      <c r="BC1051" s="25" t="n">
        <v>0</v>
      </c>
      <c r="BD1051" s="26" t="n">
        <v>0</v>
      </c>
      <c r="BE1051" s="25" t="n">
        <v>10</v>
      </c>
      <c r="BF1051" s="26" t="n">
        <v>100</v>
      </c>
      <c r="BG1051" s="25" t="n">
        <v>10</v>
      </c>
    </row>
    <row r="1052" customFormat="false" ht="15" hidden="false" customHeight="false" outlineLevel="0" collapsed="false">
      <c r="A1052" s="15" t="s">
        <v>3852</v>
      </c>
      <c r="B1052" s="15" t="s">
        <v>3852</v>
      </c>
      <c r="C1052" s="16" t="s">
        <v>1299</v>
      </c>
      <c r="D1052" s="17" t="n">
        <v>5.8</v>
      </c>
      <c r="E1052" s="16" t="s">
        <v>243</v>
      </c>
      <c r="F1052" s="18" t="n">
        <v>29.2631578947368</v>
      </c>
      <c r="G1052" s="16"/>
      <c r="H1052" s="19"/>
      <c r="I1052" s="7"/>
      <c r="J1052" s="7"/>
      <c r="K1052" s="8" t="s">
        <v>68</v>
      </c>
      <c r="L1052" s="20" t="n">
        <v>1052</v>
      </c>
      <c r="M1052" s="20"/>
      <c r="N1052" s="10"/>
      <c r="O1052" s="27" t="s">
        <v>21</v>
      </c>
      <c r="P1052" s="28" t="n">
        <v>42706.5974421296</v>
      </c>
      <c r="Q1052" s="27" t="s">
        <v>3853</v>
      </c>
      <c r="R1052" s="23" t="s">
        <v>3854</v>
      </c>
      <c r="S1052" s="27" t="s">
        <v>1088</v>
      </c>
      <c r="T1052" s="27"/>
      <c r="U1052" s="28" t="n">
        <v>42706.5974421296</v>
      </c>
      <c r="V1052" s="23" t="s">
        <v>3855</v>
      </c>
      <c r="W1052" s="27"/>
      <c r="X1052" s="27"/>
      <c r="Y1052" s="27" t="s">
        <v>3856</v>
      </c>
      <c r="Z1052" s="27"/>
      <c r="AA1052" s="29" t="inlineStr">
        <f aca="false">FALSE()</f>
        <is>
          <t/>
        </is>
      </c>
      <c r="AB1052" s="29" t="n">
        <v>0</v>
      </c>
      <c r="AC1052" s="29"/>
      <c r="AD1052" s="29" t="inlineStr">
        <f aca="false">FALSE()</f>
        <is>
          <t/>
        </is>
      </c>
      <c r="AE1052" s="29" t="s">
        <v>75</v>
      </c>
      <c r="AF1052" s="29"/>
      <c r="AG1052" s="29"/>
      <c r="AH1052" s="29" t="inlineStr">
        <f aca="false">FALSE()</f>
        <is>
          <t/>
        </is>
      </c>
      <c r="AI1052" s="29" t="n">
        <v>0</v>
      </c>
      <c r="AJ1052" s="29"/>
      <c r="AK1052" s="29" t="s">
        <v>160</v>
      </c>
      <c r="AL1052" s="29" t="inlineStr">
        <f aca="false">FALSE()</f>
        <is>
          <t/>
        </is>
      </c>
      <c r="AM1052" s="29" t="s">
        <v>3856</v>
      </c>
      <c r="AN1052" s="29"/>
      <c r="AO1052" s="29"/>
      <c r="AP1052" s="29"/>
      <c r="AQ1052" s="29"/>
      <c r="AR1052" s="29"/>
      <c r="AS1052" s="29"/>
      <c r="AT1052" s="29"/>
      <c r="AU1052" s="29"/>
      <c r="AV1052" s="0" t="n">
        <v>3</v>
      </c>
      <c r="AW1052" s="24" t="e">
        <f aca="false">REPLACE(INDEX(GroupVertices[group], MATCH(Edges[[#this row],[vertex 1]],GroupVertices[vertex],0)),1,1,"")</f>
        <v>#VALUE!</v>
      </c>
      <c r="AX1052" s="24" t="e">
        <f aca="false">REPLACE(INDEX(GroupVertices[group], MATCH(Edges[[#this row],[vertex 2]],GroupVertices[vertex],0)),1,1,"")</f>
        <v>#VALUE!</v>
      </c>
      <c r="AY1052" s="25" t="n">
        <v>2</v>
      </c>
      <c r="AZ1052" s="26" t="n">
        <v>25</v>
      </c>
      <c r="BA1052" s="25" t="n">
        <v>0</v>
      </c>
      <c r="BB1052" s="26" t="n">
        <v>0</v>
      </c>
      <c r="BC1052" s="25" t="n">
        <v>0</v>
      </c>
      <c r="BD1052" s="26" t="n">
        <v>0</v>
      </c>
      <c r="BE1052" s="25" t="n">
        <v>6</v>
      </c>
      <c r="BF1052" s="26" t="n">
        <v>75</v>
      </c>
      <c r="BG1052" s="25" t="n">
        <v>8</v>
      </c>
    </row>
    <row r="1053" customFormat="false" ht="15" hidden="false" customHeight="false" outlineLevel="0" collapsed="false">
      <c r="A1053" s="15" t="s">
        <v>3852</v>
      </c>
      <c r="B1053" s="15" t="s">
        <v>3852</v>
      </c>
      <c r="C1053" s="16" t="s">
        <v>1299</v>
      </c>
      <c r="D1053" s="17" t="n">
        <v>5.8</v>
      </c>
      <c r="E1053" s="16" t="s">
        <v>243</v>
      </c>
      <c r="F1053" s="18" t="n">
        <v>29.2631578947368</v>
      </c>
      <c r="G1053" s="16"/>
      <c r="H1053" s="19"/>
      <c r="I1053" s="7"/>
      <c r="J1053" s="7"/>
      <c r="K1053" s="8" t="s">
        <v>68</v>
      </c>
      <c r="L1053" s="20" t="n">
        <v>1053</v>
      </c>
      <c r="M1053" s="20"/>
      <c r="N1053" s="10"/>
      <c r="O1053" s="27" t="s">
        <v>21</v>
      </c>
      <c r="P1053" s="28" t="n">
        <v>42706.5974421296</v>
      </c>
      <c r="Q1053" s="27" t="s">
        <v>3857</v>
      </c>
      <c r="R1053" s="23" t="s">
        <v>1570</v>
      </c>
      <c r="S1053" s="27" t="s">
        <v>1088</v>
      </c>
      <c r="T1053" s="27"/>
      <c r="U1053" s="28" t="n">
        <v>42706.5974421296</v>
      </c>
      <c r="V1053" s="23" t="s">
        <v>3858</v>
      </c>
      <c r="W1053" s="27"/>
      <c r="X1053" s="27"/>
      <c r="Y1053" s="27" t="s">
        <v>3859</v>
      </c>
      <c r="Z1053" s="27"/>
      <c r="AA1053" s="29" t="inlineStr">
        <f aca="false">FALSE()</f>
        <is>
          <t/>
        </is>
      </c>
      <c r="AB1053" s="29" t="n">
        <v>0</v>
      </c>
      <c r="AC1053" s="29"/>
      <c r="AD1053" s="29" t="inlineStr">
        <f aca="false">FALSE()</f>
        <is>
          <t/>
        </is>
      </c>
      <c r="AE1053" s="29" t="s">
        <v>75</v>
      </c>
      <c r="AF1053" s="29"/>
      <c r="AG1053" s="29"/>
      <c r="AH1053" s="29" t="inlineStr">
        <f aca="false">FALSE()</f>
        <is>
          <t/>
        </is>
      </c>
      <c r="AI1053" s="29" t="n">
        <v>0</v>
      </c>
      <c r="AJ1053" s="29"/>
      <c r="AK1053" s="29" t="s">
        <v>160</v>
      </c>
      <c r="AL1053" s="29" t="inlineStr">
        <f aca="false">FALSE()</f>
        <is>
          <t/>
        </is>
      </c>
      <c r="AM1053" s="29" t="s">
        <v>3859</v>
      </c>
      <c r="AN1053" s="29"/>
      <c r="AO1053" s="29"/>
      <c r="AP1053" s="29"/>
      <c r="AQ1053" s="29"/>
      <c r="AR1053" s="29"/>
      <c r="AS1053" s="29"/>
      <c r="AT1053" s="29"/>
      <c r="AU1053" s="29"/>
      <c r="AV1053" s="0" t="n">
        <v>3</v>
      </c>
      <c r="AW1053" s="24" t="e">
        <f aca="false">REPLACE(INDEX(GroupVertices[group], MATCH(Edges[[#this row],[vertex 1]],GroupVertices[vertex],0)),1,1,"")</f>
        <v>#VALUE!</v>
      </c>
      <c r="AX1053" s="24" t="e">
        <f aca="false">REPLACE(INDEX(GroupVertices[group], MATCH(Edges[[#this row],[vertex 2]],GroupVertices[vertex],0)),1,1,"")</f>
        <v>#VALUE!</v>
      </c>
      <c r="AY1053" s="25" t="n">
        <v>0</v>
      </c>
      <c r="AZ1053" s="26" t="n">
        <v>0</v>
      </c>
      <c r="BA1053" s="25" t="n">
        <v>0</v>
      </c>
      <c r="BB1053" s="26" t="n">
        <v>0</v>
      </c>
      <c r="BC1053" s="25" t="n">
        <v>0</v>
      </c>
      <c r="BD1053" s="26" t="n">
        <v>0</v>
      </c>
      <c r="BE1053" s="25" t="n">
        <v>6</v>
      </c>
      <c r="BF1053" s="26" t="n">
        <v>100</v>
      </c>
      <c r="BG1053" s="25" t="n">
        <v>6</v>
      </c>
    </row>
    <row r="1054" customFormat="false" ht="15" hidden="false" customHeight="false" outlineLevel="0" collapsed="false">
      <c r="A1054" s="15" t="s">
        <v>3852</v>
      </c>
      <c r="B1054" s="15" t="s">
        <v>3852</v>
      </c>
      <c r="C1054" s="16" t="s">
        <v>1299</v>
      </c>
      <c r="D1054" s="17" t="n">
        <v>5.8</v>
      </c>
      <c r="E1054" s="16" t="s">
        <v>243</v>
      </c>
      <c r="F1054" s="18" t="n">
        <v>29.2631578947368</v>
      </c>
      <c r="G1054" s="16"/>
      <c r="H1054" s="19"/>
      <c r="I1054" s="7"/>
      <c r="J1054" s="7"/>
      <c r="K1054" s="8" t="s">
        <v>68</v>
      </c>
      <c r="L1054" s="20" t="n">
        <v>1054</v>
      </c>
      <c r="M1054" s="20"/>
      <c r="N1054" s="10"/>
      <c r="O1054" s="27" t="s">
        <v>21</v>
      </c>
      <c r="P1054" s="28" t="n">
        <v>42712.8266435185</v>
      </c>
      <c r="Q1054" s="27" t="s">
        <v>3860</v>
      </c>
      <c r="R1054" s="23" t="s">
        <v>3818</v>
      </c>
      <c r="S1054" s="27" t="s">
        <v>1088</v>
      </c>
      <c r="T1054" s="27"/>
      <c r="U1054" s="28" t="n">
        <v>42712.8266435185</v>
      </c>
      <c r="V1054" s="23" t="s">
        <v>3861</v>
      </c>
      <c r="W1054" s="27"/>
      <c r="X1054" s="27"/>
      <c r="Y1054" s="27" t="s">
        <v>3862</v>
      </c>
      <c r="Z1054" s="27"/>
      <c r="AA1054" s="29" t="inlineStr">
        <f aca="false">FALSE()</f>
        <is>
          <t/>
        </is>
      </c>
      <c r="AB1054" s="29" t="n">
        <v>0</v>
      </c>
      <c r="AC1054" s="29"/>
      <c r="AD1054" s="29" t="inlineStr">
        <f aca="false">FALSE()</f>
        <is>
          <t/>
        </is>
      </c>
      <c r="AE1054" s="29" t="s">
        <v>75</v>
      </c>
      <c r="AF1054" s="29"/>
      <c r="AG1054" s="29"/>
      <c r="AH1054" s="29" t="inlineStr">
        <f aca="false">FALSE()</f>
        <is>
          <t/>
        </is>
      </c>
      <c r="AI1054" s="29" t="n">
        <v>0</v>
      </c>
      <c r="AJ1054" s="29"/>
      <c r="AK1054" s="29" t="s">
        <v>160</v>
      </c>
      <c r="AL1054" s="29" t="inlineStr">
        <f aca="false">FALSE()</f>
        <is>
          <t/>
        </is>
      </c>
      <c r="AM1054" s="29" t="s">
        <v>3862</v>
      </c>
      <c r="AN1054" s="29"/>
      <c r="AO1054" s="29"/>
      <c r="AP1054" s="29"/>
      <c r="AQ1054" s="29"/>
      <c r="AR1054" s="29"/>
      <c r="AS1054" s="29"/>
      <c r="AT1054" s="29"/>
      <c r="AU1054" s="29"/>
      <c r="AV1054" s="0" t="n">
        <v>3</v>
      </c>
      <c r="AW1054" s="24" t="e">
        <f aca="false">REPLACE(INDEX(GroupVertices[group], MATCH(Edges[[#this row],[vertex 1]],GroupVertices[vertex],0)),1,1,"")</f>
        <v>#VALUE!</v>
      </c>
      <c r="AX1054" s="24" t="e">
        <f aca="false">REPLACE(INDEX(GroupVertices[group], MATCH(Edges[[#this row],[vertex 2]],GroupVertices[vertex],0)),1,1,"")</f>
        <v>#VALUE!</v>
      </c>
      <c r="AY1054" s="25" t="n">
        <v>0</v>
      </c>
      <c r="AZ1054" s="26" t="n">
        <v>0</v>
      </c>
      <c r="BA1054" s="25" t="n">
        <v>0</v>
      </c>
      <c r="BB1054" s="26" t="n">
        <v>0</v>
      </c>
      <c r="BC1054" s="25" t="n">
        <v>0</v>
      </c>
      <c r="BD1054" s="26" t="n">
        <v>0</v>
      </c>
      <c r="BE1054" s="25" t="n">
        <v>12</v>
      </c>
      <c r="BF1054" s="26" t="n">
        <v>100</v>
      </c>
      <c r="BG1054" s="25" t="n">
        <v>12</v>
      </c>
    </row>
    <row r="1055" customFormat="false" ht="15" hidden="false" customHeight="false" outlineLevel="0" collapsed="false">
      <c r="A1055" s="15" t="s">
        <v>3863</v>
      </c>
      <c r="B1055" s="15" t="s">
        <v>1965</v>
      </c>
      <c r="C1055" s="16" t="s">
        <v>66</v>
      </c>
      <c r="D1055" s="17" t="n">
        <v>3</v>
      </c>
      <c r="E1055" s="16" t="s">
        <v>67</v>
      </c>
      <c r="F1055" s="18" t="n">
        <v>32</v>
      </c>
      <c r="G1055" s="16"/>
      <c r="H1055" s="19"/>
      <c r="I1055" s="7"/>
      <c r="J1055" s="7"/>
      <c r="K1055" s="8" t="s">
        <v>68</v>
      </c>
      <c r="L1055" s="20" t="n">
        <v>1055</v>
      </c>
      <c r="M1055" s="20"/>
      <c r="N1055" s="10"/>
      <c r="O1055" s="27" t="s">
        <v>69</v>
      </c>
      <c r="P1055" s="28" t="n">
        <v>42712.8269675926</v>
      </c>
      <c r="Q1055" s="27" t="s">
        <v>3864</v>
      </c>
      <c r="R1055" s="23" t="s">
        <v>3865</v>
      </c>
      <c r="S1055" s="27" t="s">
        <v>3866</v>
      </c>
      <c r="T1055" s="27"/>
      <c r="U1055" s="28" t="n">
        <v>42712.8269675926</v>
      </c>
      <c r="V1055" s="23" t="s">
        <v>3867</v>
      </c>
      <c r="W1055" s="27"/>
      <c r="X1055" s="27"/>
      <c r="Y1055" s="27" t="s">
        <v>3868</v>
      </c>
      <c r="Z1055" s="27"/>
      <c r="AA1055" s="29" t="inlineStr">
        <f aca="false">FALSE()</f>
        <is>
          <t/>
        </is>
      </c>
      <c r="AB1055" s="29" t="n">
        <v>0</v>
      </c>
      <c r="AC1055" s="29"/>
      <c r="AD1055" s="29" t="inlineStr">
        <f aca="false">FALSE()</f>
        <is>
          <t/>
        </is>
      </c>
      <c r="AE1055" s="29" t="s">
        <v>75</v>
      </c>
      <c r="AF1055" s="29"/>
      <c r="AG1055" s="29"/>
      <c r="AH1055" s="29" t="inlineStr">
        <f aca="false">FALSE()</f>
        <is>
          <t/>
        </is>
      </c>
      <c r="AI1055" s="29" t="n">
        <v>4</v>
      </c>
      <c r="AJ1055" s="29" t="s">
        <v>3869</v>
      </c>
      <c r="AK1055" s="29" t="s">
        <v>76</v>
      </c>
      <c r="AL1055" s="29" t="inlineStr">
        <f aca="false">FALSE()</f>
        <is>
          <t/>
        </is>
      </c>
      <c r="AM1055" s="29" t="s">
        <v>3869</v>
      </c>
      <c r="AN1055" s="29"/>
      <c r="AO1055" s="29"/>
      <c r="AP1055" s="29"/>
      <c r="AQ1055" s="29"/>
      <c r="AR1055" s="29"/>
      <c r="AS1055" s="29"/>
      <c r="AT1055" s="29"/>
      <c r="AU1055" s="29"/>
      <c r="AV1055" s="0" t="n">
        <v>1</v>
      </c>
      <c r="AW1055" s="24" t="e">
        <f aca="false">REPLACE(INDEX(GroupVertices[group], MATCH(Edges[[#this row],[vertex 1]],GroupVertices[vertex],0)),1,1,"")</f>
        <v>#VALUE!</v>
      </c>
      <c r="AX1055" s="24" t="e">
        <f aca="false">REPLACE(INDEX(GroupVertices[group], MATCH(Edges[[#this row],[vertex 2]],GroupVertices[vertex],0)),1,1,"")</f>
        <v>#VALUE!</v>
      </c>
      <c r="AY1055" s="25"/>
      <c r="AZ1055" s="26"/>
      <c r="BA1055" s="25"/>
      <c r="BB1055" s="26"/>
      <c r="BC1055" s="25"/>
      <c r="BD1055" s="26"/>
      <c r="BE1055" s="25"/>
      <c r="BF1055" s="26"/>
      <c r="BG1055" s="25"/>
    </row>
    <row r="1056" customFormat="false" ht="15" hidden="false" customHeight="false" outlineLevel="0" collapsed="false">
      <c r="A1056" s="15" t="s">
        <v>3863</v>
      </c>
      <c r="B1056" s="15" t="s">
        <v>3870</v>
      </c>
      <c r="C1056" s="16" t="s">
        <v>66</v>
      </c>
      <c r="D1056" s="17" t="n">
        <v>3</v>
      </c>
      <c r="E1056" s="16" t="s">
        <v>67</v>
      </c>
      <c r="F1056" s="18" t="n">
        <v>32</v>
      </c>
      <c r="G1056" s="16"/>
      <c r="H1056" s="19"/>
      <c r="I1056" s="7"/>
      <c r="J1056" s="7"/>
      <c r="K1056" s="8" t="s">
        <v>68</v>
      </c>
      <c r="L1056" s="20" t="n">
        <v>1056</v>
      </c>
      <c r="M1056" s="20"/>
      <c r="N1056" s="10"/>
      <c r="O1056" s="27" t="s">
        <v>69</v>
      </c>
      <c r="P1056" s="28" t="n">
        <v>42712.8269675926</v>
      </c>
      <c r="Q1056" s="27" t="s">
        <v>3864</v>
      </c>
      <c r="R1056" s="23" t="s">
        <v>3865</v>
      </c>
      <c r="S1056" s="27" t="s">
        <v>3866</v>
      </c>
      <c r="T1056" s="27"/>
      <c r="U1056" s="28" t="n">
        <v>42712.8269675926</v>
      </c>
      <c r="V1056" s="23" t="s">
        <v>3867</v>
      </c>
      <c r="W1056" s="27"/>
      <c r="X1056" s="27"/>
      <c r="Y1056" s="27" t="s">
        <v>3868</v>
      </c>
      <c r="Z1056" s="27"/>
      <c r="AA1056" s="29" t="inlineStr">
        <f aca="false">FALSE()</f>
        <is>
          <t/>
        </is>
      </c>
      <c r="AB1056" s="29" t="n">
        <v>0</v>
      </c>
      <c r="AC1056" s="29"/>
      <c r="AD1056" s="29" t="inlineStr">
        <f aca="false">FALSE()</f>
        <is>
          <t/>
        </is>
      </c>
      <c r="AE1056" s="29" t="s">
        <v>75</v>
      </c>
      <c r="AF1056" s="29"/>
      <c r="AG1056" s="29"/>
      <c r="AH1056" s="29" t="inlineStr">
        <f aca="false">FALSE()</f>
        <is>
          <t/>
        </is>
      </c>
      <c r="AI1056" s="29" t="n">
        <v>4</v>
      </c>
      <c r="AJ1056" s="29" t="s">
        <v>3869</v>
      </c>
      <c r="AK1056" s="29" t="s">
        <v>76</v>
      </c>
      <c r="AL1056" s="29" t="inlineStr">
        <f aca="false">FALSE()</f>
        <is>
          <t/>
        </is>
      </c>
      <c r="AM1056" s="29" t="s">
        <v>3869</v>
      </c>
      <c r="AN1056" s="29"/>
      <c r="AO1056" s="29"/>
      <c r="AP1056" s="29"/>
      <c r="AQ1056" s="29"/>
      <c r="AR1056" s="29"/>
      <c r="AS1056" s="29"/>
      <c r="AT1056" s="29"/>
      <c r="AU1056" s="29"/>
      <c r="AV1056" s="0" t="n">
        <v>1</v>
      </c>
      <c r="AW1056" s="24" t="e">
        <f aca="false">REPLACE(INDEX(GroupVertices[group], MATCH(Edges[[#this row],[vertex 1]],GroupVertices[vertex],0)),1,1,"")</f>
        <v>#VALUE!</v>
      </c>
      <c r="AX1056" s="24" t="e">
        <f aca="false">REPLACE(INDEX(GroupVertices[group], MATCH(Edges[[#this row],[vertex 2]],GroupVertices[vertex],0)),1,1,"")</f>
        <v>#VALUE!</v>
      </c>
      <c r="AY1056" s="25" t="n">
        <v>1</v>
      </c>
      <c r="AZ1056" s="26" t="n">
        <v>5.55555555555556</v>
      </c>
      <c r="BA1056" s="25" t="n">
        <v>0</v>
      </c>
      <c r="BB1056" s="26" t="n">
        <v>0</v>
      </c>
      <c r="BC1056" s="25" t="n">
        <v>0</v>
      </c>
      <c r="BD1056" s="26" t="n">
        <v>0</v>
      </c>
      <c r="BE1056" s="25" t="n">
        <v>17</v>
      </c>
      <c r="BF1056" s="26" t="n">
        <v>94.4444444444444</v>
      </c>
      <c r="BG1056" s="25" t="n">
        <v>18</v>
      </c>
    </row>
    <row r="1057" customFormat="false" ht="15" hidden="false" customHeight="false" outlineLevel="0" collapsed="false">
      <c r="A1057" s="15" t="s">
        <v>3871</v>
      </c>
      <c r="B1057" s="15" t="s">
        <v>3871</v>
      </c>
      <c r="C1057" s="16" t="s">
        <v>66</v>
      </c>
      <c r="D1057" s="17" t="n">
        <v>3</v>
      </c>
      <c r="E1057" s="16" t="s">
        <v>67</v>
      </c>
      <c r="F1057" s="18" t="n">
        <v>32</v>
      </c>
      <c r="G1057" s="16"/>
      <c r="H1057" s="19"/>
      <c r="I1057" s="7"/>
      <c r="J1057" s="7"/>
      <c r="K1057" s="8" t="s">
        <v>68</v>
      </c>
      <c r="L1057" s="20" t="n">
        <v>1057</v>
      </c>
      <c r="M1057" s="20"/>
      <c r="N1057" s="10"/>
      <c r="O1057" s="27" t="s">
        <v>21</v>
      </c>
      <c r="P1057" s="28" t="n">
        <v>42712.8321412037</v>
      </c>
      <c r="Q1057" s="27" t="s">
        <v>430</v>
      </c>
      <c r="R1057" s="27"/>
      <c r="S1057" s="27"/>
      <c r="T1057" s="27"/>
      <c r="U1057" s="28" t="n">
        <v>42712.8321412037</v>
      </c>
      <c r="V1057" s="23" t="s">
        <v>3872</v>
      </c>
      <c r="W1057" s="27"/>
      <c r="X1057" s="27"/>
      <c r="Y1057" s="27" t="s">
        <v>3873</v>
      </c>
      <c r="Z1057" s="27"/>
      <c r="AA1057" s="29" t="inlineStr">
        <f aca="false">FALSE()</f>
        <is>
          <t/>
        </is>
      </c>
      <c r="AB1057" s="29" t="n">
        <v>0</v>
      </c>
      <c r="AC1057" s="29"/>
      <c r="AD1057" s="29" t="inlineStr">
        <f aca="false">FALSE()</f>
        <is>
          <t/>
        </is>
      </c>
      <c r="AE1057" s="29" t="s">
        <v>428</v>
      </c>
      <c r="AF1057" s="29"/>
      <c r="AG1057" s="29"/>
      <c r="AH1057" s="29" t="inlineStr">
        <f aca="false">FALSE()</f>
        <is>
          <t/>
        </is>
      </c>
      <c r="AI1057" s="29" t="n">
        <v>0</v>
      </c>
      <c r="AJ1057" s="29"/>
      <c r="AK1057" s="29" t="s">
        <v>433</v>
      </c>
      <c r="AL1057" s="29" t="inlineStr">
        <f aca="false">FALSE()</f>
        <is>
          <t/>
        </is>
      </c>
      <c r="AM1057" s="29" t="s">
        <v>3873</v>
      </c>
      <c r="AN1057" s="29"/>
      <c r="AO1057" s="29"/>
      <c r="AP1057" s="29"/>
      <c r="AQ1057" s="29"/>
      <c r="AR1057" s="29"/>
      <c r="AS1057" s="29"/>
      <c r="AT1057" s="29"/>
      <c r="AU1057" s="29"/>
      <c r="AV1057" s="0" t="n">
        <v>1</v>
      </c>
      <c r="AW1057" s="24" t="e">
        <f aca="false">REPLACE(INDEX(GroupVertices[group], MATCH(Edges[[#this row],[vertex 1]],GroupVertices[vertex],0)),1,1,"")</f>
        <v>#VALUE!</v>
      </c>
      <c r="AX1057" s="24" t="e">
        <f aca="false">REPLACE(INDEX(GroupVertices[group], MATCH(Edges[[#this row],[vertex 2]],GroupVertices[vertex],0)),1,1,"")</f>
        <v>#VALUE!</v>
      </c>
      <c r="AY1057" s="25" t="n">
        <v>0</v>
      </c>
      <c r="AZ1057" s="26" t="n">
        <v>0</v>
      </c>
      <c r="BA1057" s="25" t="n">
        <v>0</v>
      </c>
      <c r="BB1057" s="26" t="n">
        <v>0</v>
      </c>
      <c r="BC1057" s="25" t="n">
        <v>0</v>
      </c>
      <c r="BD1057" s="26" t="n">
        <v>0</v>
      </c>
      <c r="BE1057" s="25" t="n">
        <v>20</v>
      </c>
      <c r="BF1057" s="26" t="n">
        <v>100</v>
      </c>
      <c r="BG1057" s="25" t="n">
        <v>20</v>
      </c>
    </row>
    <row r="1058" customFormat="false" ht="15" hidden="false" customHeight="false" outlineLevel="0" collapsed="false">
      <c r="A1058" s="15" t="s">
        <v>3874</v>
      </c>
      <c r="B1058" s="15" t="s">
        <v>3875</v>
      </c>
      <c r="C1058" s="16" t="s">
        <v>66</v>
      </c>
      <c r="D1058" s="17" t="n">
        <v>3</v>
      </c>
      <c r="E1058" s="16" t="s">
        <v>67</v>
      </c>
      <c r="F1058" s="18" t="n">
        <v>32</v>
      </c>
      <c r="G1058" s="16"/>
      <c r="H1058" s="19"/>
      <c r="I1058" s="7"/>
      <c r="J1058" s="7"/>
      <c r="K1058" s="8" t="s">
        <v>68</v>
      </c>
      <c r="L1058" s="20" t="n">
        <v>1058</v>
      </c>
      <c r="M1058" s="20"/>
      <c r="N1058" s="10"/>
      <c r="O1058" s="27" t="s">
        <v>69</v>
      </c>
      <c r="P1058" s="28" t="n">
        <v>42712.8593634259</v>
      </c>
      <c r="Q1058" s="27" t="s">
        <v>3876</v>
      </c>
      <c r="R1058" s="23" t="s">
        <v>3877</v>
      </c>
      <c r="S1058" s="27" t="s">
        <v>130</v>
      </c>
      <c r="T1058" s="27"/>
      <c r="U1058" s="28" t="n">
        <v>42712.8593634259</v>
      </c>
      <c r="V1058" s="23" t="s">
        <v>3878</v>
      </c>
      <c r="W1058" s="27"/>
      <c r="X1058" s="27"/>
      <c r="Y1058" s="27" t="s">
        <v>3879</v>
      </c>
      <c r="Z1058" s="27"/>
      <c r="AA1058" s="29" t="inlineStr">
        <f aca="false">FALSE()</f>
        <is>
          <t/>
        </is>
      </c>
      <c r="AB1058" s="29" t="n">
        <v>4</v>
      </c>
      <c r="AC1058" s="29"/>
      <c r="AD1058" s="29" t="inlineStr">
        <f aca="false">FALSE()</f>
        <is>
          <t/>
        </is>
      </c>
      <c r="AE1058" s="29" t="s">
        <v>75</v>
      </c>
      <c r="AF1058" s="29"/>
      <c r="AG1058" s="29"/>
      <c r="AH1058" s="29" t="inlineStr">
        <f aca="false">FALSE()</f>
        <is>
          <t/>
        </is>
      </c>
      <c r="AI1058" s="29" t="n">
        <v>0</v>
      </c>
      <c r="AJ1058" s="29"/>
      <c r="AK1058" s="29" t="s">
        <v>332</v>
      </c>
      <c r="AL1058" s="29" t="n">
        <f aca="false">TRUE()</f>
        <v>1</v>
      </c>
      <c r="AM1058" s="29" t="s">
        <v>3879</v>
      </c>
      <c r="AN1058" s="29"/>
      <c r="AO1058" s="29"/>
      <c r="AP1058" s="29"/>
      <c r="AQ1058" s="29"/>
      <c r="AR1058" s="29"/>
      <c r="AS1058" s="29"/>
      <c r="AT1058" s="29"/>
      <c r="AU1058" s="29"/>
      <c r="AV1058" s="0" t="n">
        <v>1</v>
      </c>
      <c r="AW1058" s="24" t="e">
        <f aca="false">REPLACE(INDEX(GroupVertices[group], MATCH(Edges[[#this row],[vertex 1]],GroupVertices[vertex],0)),1,1,"")</f>
        <v>#VALUE!</v>
      </c>
      <c r="AX1058" s="24" t="e">
        <f aca="false">REPLACE(INDEX(GroupVertices[group], MATCH(Edges[[#this row],[vertex 2]],GroupVertices[vertex],0)),1,1,"")</f>
        <v>#VALUE!</v>
      </c>
      <c r="AY1058" s="25" t="n">
        <v>0</v>
      </c>
      <c r="AZ1058" s="26" t="n">
        <v>0</v>
      </c>
      <c r="BA1058" s="25" t="n">
        <v>1</v>
      </c>
      <c r="BB1058" s="26" t="n">
        <v>7.14285714285714</v>
      </c>
      <c r="BC1058" s="25" t="n">
        <v>0</v>
      </c>
      <c r="BD1058" s="26" t="n">
        <v>0</v>
      </c>
      <c r="BE1058" s="25" t="n">
        <v>13</v>
      </c>
      <c r="BF1058" s="26" t="n">
        <v>92.8571428571429</v>
      </c>
      <c r="BG1058" s="25" t="n">
        <v>14</v>
      </c>
    </row>
    <row r="1059" customFormat="false" ht="15" hidden="false" customHeight="false" outlineLevel="0" collapsed="false">
      <c r="A1059" s="15" t="s">
        <v>3880</v>
      </c>
      <c r="B1059" s="15" t="s">
        <v>3880</v>
      </c>
      <c r="C1059" s="16" t="s">
        <v>66</v>
      </c>
      <c r="D1059" s="17" t="n">
        <v>3</v>
      </c>
      <c r="E1059" s="16" t="s">
        <v>67</v>
      </c>
      <c r="F1059" s="18" t="n">
        <v>32</v>
      </c>
      <c r="G1059" s="16"/>
      <c r="H1059" s="19"/>
      <c r="I1059" s="7"/>
      <c r="J1059" s="7"/>
      <c r="K1059" s="8" t="s">
        <v>68</v>
      </c>
      <c r="L1059" s="20" t="n">
        <v>1059</v>
      </c>
      <c r="M1059" s="20"/>
      <c r="N1059" s="10"/>
      <c r="O1059" s="27" t="s">
        <v>21</v>
      </c>
      <c r="P1059" s="28" t="n">
        <v>42712.8643865741</v>
      </c>
      <c r="Q1059" s="31" t="s">
        <v>3881</v>
      </c>
      <c r="R1059" s="23" t="s">
        <v>3882</v>
      </c>
      <c r="S1059" s="27" t="s">
        <v>3883</v>
      </c>
      <c r="T1059" s="27"/>
      <c r="U1059" s="28" t="n">
        <v>42712.8643865741</v>
      </c>
      <c r="V1059" s="23" t="s">
        <v>3884</v>
      </c>
      <c r="W1059" s="27"/>
      <c r="X1059" s="27"/>
      <c r="Y1059" s="27" t="s">
        <v>3885</v>
      </c>
      <c r="Z1059" s="27"/>
      <c r="AA1059" s="29" t="inlineStr">
        <f aca="false">FALSE()</f>
        <is>
          <t/>
        </is>
      </c>
      <c r="AB1059" s="29" t="n">
        <v>0</v>
      </c>
      <c r="AC1059" s="29"/>
      <c r="AD1059" s="29" t="inlineStr">
        <f aca="false">FALSE()</f>
        <is>
          <t/>
        </is>
      </c>
      <c r="AE1059" s="29" t="s">
        <v>75</v>
      </c>
      <c r="AF1059" s="29"/>
      <c r="AG1059" s="29"/>
      <c r="AH1059" s="29" t="inlineStr">
        <f aca="false">FALSE()</f>
        <is>
          <t/>
        </is>
      </c>
      <c r="AI1059" s="29" t="n">
        <v>0</v>
      </c>
      <c r="AJ1059" s="29"/>
      <c r="AK1059" s="29" t="s">
        <v>76</v>
      </c>
      <c r="AL1059" s="29" t="n">
        <f aca="false">FALSE()</f>
        <v>0</v>
      </c>
      <c r="AM1059" s="29" t="s">
        <v>3885</v>
      </c>
      <c r="AN1059" s="29"/>
      <c r="AO1059" s="29"/>
      <c r="AP1059" s="29"/>
      <c r="AQ1059" s="29"/>
      <c r="AR1059" s="29"/>
      <c r="AS1059" s="29"/>
      <c r="AT1059" s="29"/>
      <c r="AU1059" s="29"/>
      <c r="AV1059" s="0" t="n">
        <v>1</v>
      </c>
      <c r="AW1059" s="24" t="e">
        <f aca="false">REPLACE(INDEX(GroupVertices[group], MATCH(Edges[[#this row],[vertex 1]],GroupVertices[vertex],0)),1,1,"")</f>
        <v>#VALUE!</v>
      </c>
      <c r="AX1059" s="24" t="e">
        <f aca="false">REPLACE(INDEX(GroupVertices[group], MATCH(Edges[[#this row],[vertex 2]],GroupVertices[vertex],0)),1,1,"")</f>
        <v>#VALUE!</v>
      </c>
      <c r="AY1059" s="25" t="n">
        <v>0</v>
      </c>
      <c r="AZ1059" s="26" t="n">
        <v>0</v>
      </c>
      <c r="BA1059" s="25" t="n">
        <v>0</v>
      </c>
      <c r="BB1059" s="26" t="n">
        <v>0</v>
      </c>
      <c r="BC1059" s="25" t="n">
        <v>0</v>
      </c>
      <c r="BD1059" s="26" t="n">
        <v>0</v>
      </c>
      <c r="BE1059" s="25" t="n">
        <v>10</v>
      </c>
      <c r="BF1059" s="26" t="n">
        <v>100</v>
      </c>
      <c r="BG1059" s="25" t="n">
        <v>10</v>
      </c>
    </row>
    <row r="1060" customFormat="false" ht="15" hidden="false" customHeight="false" outlineLevel="0" collapsed="false">
      <c r="A1060" s="15" t="s">
        <v>3886</v>
      </c>
      <c r="B1060" s="15" t="s">
        <v>3887</v>
      </c>
      <c r="C1060" s="16" t="s">
        <v>66</v>
      </c>
      <c r="D1060" s="17" t="n">
        <v>3</v>
      </c>
      <c r="E1060" s="16" t="s">
        <v>67</v>
      </c>
      <c r="F1060" s="18" t="n">
        <v>32</v>
      </c>
      <c r="G1060" s="16"/>
      <c r="H1060" s="19"/>
      <c r="I1060" s="7"/>
      <c r="J1060" s="7"/>
      <c r="K1060" s="8" t="s">
        <v>68</v>
      </c>
      <c r="L1060" s="20" t="n">
        <v>1060</v>
      </c>
      <c r="M1060" s="20"/>
      <c r="N1060" s="10"/>
      <c r="O1060" s="27" t="s">
        <v>69</v>
      </c>
      <c r="P1060" s="28" t="n">
        <v>42712.8787615741</v>
      </c>
      <c r="Q1060" s="27" t="s">
        <v>3888</v>
      </c>
      <c r="R1060" s="23" t="s">
        <v>3889</v>
      </c>
      <c r="S1060" s="27" t="s">
        <v>130</v>
      </c>
      <c r="T1060" s="27" t="s">
        <v>338</v>
      </c>
      <c r="U1060" s="28" t="n">
        <v>42712.8787615741</v>
      </c>
      <c r="V1060" s="23" t="s">
        <v>3890</v>
      </c>
      <c r="W1060" s="27"/>
      <c r="X1060" s="27"/>
      <c r="Y1060" s="27" t="s">
        <v>3891</v>
      </c>
      <c r="Z1060" s="27"/>
      <c r="AA1060" s="29" t="inlineStr">
        <f aca="false">FALSE()</f>
        <is>
          <t/>
        </is>
      </c>
      <c r="AB1060" s="29" t="n">
        <v>0</v>
      </c>
      <c r="AC1060" s="29"/>
      <c r="AD1060" s="29" t="inlineStr">
        <f aca="false">FALSE()</f>
        <is>
          <t/>
        </is>
      </c>
      <c r="AE1060" s="29" t="s">
        <v>75</v>
      </c>
      <c r="AF1060" s="29"/>
      <c r="AG1060" s="29"/>
      <c r="AH1060" s="29" t="inlineStr">
        <f aca="false">FALSE()</f>
        <is>
          <t/>
        </is>
      </c>
      <c r="AI1060" s="29" t="n">
        <v>0</v>
      </c>
      <c r="AJ1060" s="29"/>
      <c r="AK1060" s="29" t="s">
        <v>160</v>
      </c>
      <c r="AL1060" s="29" t="n">
        <f aca="false">TRUE()</f>
        <v>1</v>
      </c>
      <c r="AM1060" s="29" t="s">
        <v>3891</v>
      </c>
      <c r="AN1060" s="29"/>
      <c r="AO1060" s="29"/>
      <c r="AP1060" s="29"/>
      <c r="AQ1060" s="29"/>
      <c r="AR1060" s="29"/>
      <c r="AS1060" s="29"/>
      <c r="AT1060" s="29"/>
      <c r="AU1060" s="29"/>
      <c r="AV1060" s="0" t="n">
        <v>1</v>
      </c>
      <c r="AW1060" s="24" t="e">
        <f aca="false">REPLACE(INDEX(GroupVertices[group], MATCH(Edges[[#this row],[vertex 1]],GroupVertices[vertex],0)),1,1,"")</f>
        <v>#VALUE!</v>
      </c>
      <c r="AX1060" s="24" t="e">
        <f aca="false">REPLACE(INDEX(GroupVertices[group], MATCH(Edges[[#this row],[vertex 2]],GroupVertices[vertex],0)),1,1,"")</f>
        <v>#VALUE!</v>
      </c>
      <c r="AY1060" s="25" t="n">
        <v>0</v>
      </c>
      <c r="AZ1060" s="26" t="n">
        <v>0</v>
      </c>
      <c r="BA1060" s="25" t="n">
        <v>0</v>
      </c>
      <c r="BB1060" s="26" t="n">
        <v>0</v>
      </c>
      <c r="BC1060" s="25" t="n">
        <v>0</v>
      </c>
      <c r="BD1060" s="26" t="n">
        <v>0</v>
      </c>
      <c r="BE1060" s="25" t="n">
        <v>17</v>
      </c>
      <c r="BF1060" s="26" t="n">
        <v>100</v>
      </c>
      <c r="BG1060" s="25" t="n">
        <v>17</v>
      </c>
    </row>
    <row r="1061" customFormat="false" ht="15" hidden="false" customHeight="false" outlineLevel="0" collapsed="false">
      <c r="A1061" s="15" t="s">
        <v>3892</v>
      </c>
      <c r="B1061" s="15" t="s">
        <v>3892</v>
      </c>
      <c r="C1061" s="16" t="s">
        <v>66</v>
      </c>
      <c r="D1061" s="17" t="n">
        <v>3</v>
      </c>
      <c r="E1061" s="16" t="s">
        <v>67</v>
      </c>
      <c r="F1061" s="18" t="n">
        <v>32</v>
      </c>
      <c r="G1061" s="16"/>
      <c r="H1061" s="19"/>
      <c r="I1061" s="7"/>
      <c r="J1061" s="7"/>
      <c r="K1061" s="8" t="s">
        <v>68</v>
      </c>
      <c r="L1061" s="20" t="n">
        <v>1061</v>
      </c>
      <c r="M1061" s="20"/>
      <c r="N1061" s="10"/>
      <c r="O1061" s="27" t="s">
        <v>21</v>
      </c>
      <c r="P1061" s="28" t="n">
        <v>42712.8811574074</v>
      </c>
      <c r="Q1061" s="27" t="s">
        <v>3893</v>
      </c>
      <c r="R1061" s="23" t="s">
        <v>3894</v>
      </c>
      <c r="S1061" s="27" t="s">
        <v>3895</v>
      </c>
      <c r="T1061" s="27" t="s">
        <v>3896</v>
      </c>
      <c r="U1061" s="28" t="n">
        <v>42712.8811574074</v>
      </c>
      <c r="V1061" s="23" t="s">
        <v>3897</v>
      </c>
      <c r="W1061" s="27"/>
      <c r="X1061" s="27"/>
      <c r="Y1061" s="27" t="s">
        <v>3898</v>
      </c>
      <c r="Z1061" s="27"/>
      <c r="AA1061" s="29" t="inlineStr">
        <f aca="false">FALSE()</f>
        <is>
          <t/>
        </is>
      </c>
      <c r="AB1061" s="29" t="n">
        <v>0</v>
      </c>
      <c r="AC1061" s="29"/>
      <c r="AD1061" s="29" t="inlineStr">
        <f aca="false">FALSE()</f>
        <is>
          <t/>
        </is>
      </c>
      <c r="AE1061" s="29" t="s">
        <v>75</v>
      </c>
      <c r="AF1061" s="29"/>
      <c r="AG1061" s="29"/>
      <c r="AH1061" s="29" t="inlineStr">
        <f aca="false">FALSE()</f>
        <is>
          <t/>
        </is>
      </c>
      <c r="AI1061" s="29" t="n">
        <v>0</v>
      </c>
      <c r="AJ1061" s="29"/>
      <c r="AK1061" s="29" t="s">
        <v>3899</v>
      </c>
      <c r="AL1061" s="29" t="n">
        <f aca="false">FALSE()</f>
        <v>0</v>
      </c>
      <c r="AM1061" s="29" t="s">
        <v>3898</v>
      </c>
      <c r="AN1061" s="29"/>
      <c r="AO1061" s="29"/>
      <c r="AP1061" s="29"/>
      <c r="AQ1061" s="29"/>
      <c r="AR1061" s="29"/>
      <c r="AS1061" s="29"/>
      <c r="AT1061" s="29"/>
      <c r="AU1061" s="29"/>
      <c r="AV1061" s="0" t="n">
        <v>1</v>
      </c>
      <c r="AW1061" s="24" t="e">
        <f aca="false">REPLACE(INDEX(GroupVertices[group], MATCH(Edges[[#this row],[vertex 1]],GroupVertices[vertex],0)),1,1,"")</f>
        <v>#VALUE!</v>
      </c>
      <c r="AX1061" s="24" t="e">
        <f aca="false">REPLACE(INDEX(GroupVertices[group], MATCH(Edges[[#this row],[vertex 2]],GroupVertices[vertex],0)),1,1,"")</f>
        <v>#VALUE!</v>
      </c>
      <c r="AY1061" s="25" t="n">
        <v>1</v>
      </c>
      <c r="AZ1061" s="26" t="n">
        <v>8.33333333333333</v>
      </c>
      <c r="BA1061" s="25" t="n">
        <v>0</v>
      </c>
      <c r="BB1061" s="26" t="n">
        <v>0</v>
      </c>
      <c r="BC1061" s="25" t="n">
        <v>0</v>
      </c>
      <c r="BD1061" s="26" t="n">
        <v>0</v>
      </c>
      <c r="BE1061" s="25" t="n">
        <v>11</v>
      </c>
      <c r="BF1061" s="26" t="n">
        <v>91.6666666666667</v>
      </c>
      <c r="BG1061" s="25" t="n">
        <v>12</v>
      </c>
    </row>
    <row r="1062" customFormat="false" ht="15" hidden="false" customHeight="false" outlineLevel="0" collapsed="false">
      <c r="A1062" s="15" t="s">
        <v>3900</v>
      </c>
      <c r="B1062" s="15" t="s">
        <v>3901</v>
      </c>
      <c r="C1062" s="16" t="s">
        <v>66</v>
      </c>
      <c r="D1062" s="17" t="n">
        <v>3</v>
      </c>
      <c r="E1062" s="16" t="s">
        <v>67</v>
      </c>
      <c r="F1062" s="18" t="n">
        <v>32</v>
      </c>
      <c r="G1062" s="16"/>
      <c r="H1062" s="19"/>
      <c r="I1062" s="7"/>
      <c r="J1062" s="7"/>
      <c r="K1062" s="8" t="s">
        <v>68</v>
      </c>
      <c r="L1062" s="20" t="n">
        <v>1062</v>
      </c>
      <c r="M1062" s="20"/>
      <c r="N1062" s="10"/>
      <c r="O1062" s="27" t="s">
        <v>69</v>
      </c>
      <c r="P1062" s="28" t="n">
        <v>42712.900162037</v>
      </c>
      <c r="Q1062" s="27" t="s">
        <v>3902</v>
      </c>
      <c r="R1062" s="23" t="s">
        <v>3903</v>
      </c>
      <c r="S1062" s="27" t="s">
        <v>130</v>
      </c>
      <c r="T1062" s="27"/>
      <c r="U1062" s="28" t="n">
        <v>42712.900162037</v>
      </c>
      <c r="V1062" s="23" t="s">
        <v>3904</v>
      </c>
      <c r="W1062" s="27"/>
      <c r="X1062" s="27"/>
      <c r="Y1062" s="27" t="s">
        <v>3905</v>
      </c>
      <c r="Z1062" s="27"/>
      <c r="AA1062" s="29" t="inlineStr">
        <f aca="false">FALSE()</f>
        <is>
          <t/>
        </is>
      </c>
      <c r="AB1062" s="29" t="n">
        <v>0</v>
      </c>
      <c r="AC1062" s="29"/>
      <c r="AD1062" s="29" t="n">
        <f aca="false">TRUE()</f>
        <v>1</v>
      </c>
      <c r="AE1062" s="29" t="s">
        <v>75</v>
      </c>
      <c r="AF1062" s="29"/>
      <c r="AG1062" s="29" t="s">
        <v>3906</v>
      </c>
      <c r="AH1062" s="29" t="inlineStr">
        <f aca="false">FALSE()</f>
        <is>
          <t/>
        </is>
      </c>
      <c r="AI1062" s="29" t="n">
        <v>2</v>
      </c>
      <c r="AJ1062" s="29" t="s">
        <v>3907</v>
      </c>
      <c r="AK1062" s="29" t="s">
        <v>84</v>
      </c>
      <c r="AL1062" s="29" t="inlineStr">
        <f aca="false">FALSE()</f>
        <is>
          <t/>
        </is>
      </c>
      <c r="AM1062" s="29" t="s">
        <v>3907</v>
      </c>
      <c r="AN1062" s="29"/>
      <c r="AO1062" s="29"/>
      <c r="AP1062" s="29"/>
      <c r="AQ1062" s="29"/>
      <c r="AR1062" s="29"/>
      <c r="AS1062" s="29"/>
      <c r="AT1062" s="29"/>
      <c r="AU1062" s="29"/>
      <c r="AV1062" s="0" t="n">
        <v>1</v>
      </c>
      <c r="AW1062" s="24" t="e">
        <f aca="false">REPLACE(INDEX(GroupVertices[group], MATCH(Edges[[#this row],[vertex 1]],GroupVertices[vertex],0)),1,1,"")</f>
        <v>#VALUE!</v>
      </c>
      <c r="AX1062" s="24" t="e">
        <f aca="false">REPLACE(INDEX(GroupVertices[group], MATCH(Edges[[#this row],[vertex 2]],GroupVertices[vertex],0)),1,1,"")</f>
        <v>#VALUE!</v>
      </c>
      <c r="AY1062" s="25" t="n">
        <v>0</v>
      </c>
      <c r="AZ1062" s="26" t="n">
        <v>0</v>
      </c>
      <c r="BA1062" s="25" t="n">
        <v>1</v>
      </c>
      <c r="BB1062" s="26" t="n">
        <v>7.69230769230769</v>
      </c>
      <c r="BC1062" s="25" t="n">
        <v>0</v>
      </c>
      <c r="BD1062" s="26" t="n">
        <v>0</v>
      </c>
      <c r="BE1062" s="25" t="n">
        <v>12</v>
      </c>
      <c r="BF1062" s="26" t="n">
        <v>92.3076923076923</v>
      </c>
      <c r="BG1062" s="25" t="n">
        <v>13</v>
      </c>
    </row>
    <row r="1063" customFormat="false" ht="15" hidden="false" customHeight="false" outlineLevel="0" collapsed="false">
      <c r="A1063" s="15" t="s">
        <v>3901</v>
      </c>
      <c r="B1063" s="15" t="s">
        <v>3901</v>
      </c>
      <c r="C1063" s="16" t="s">
        <v>66</v>
      </c>
      <c r="D1063" s="17" t="n">
        <v>3</v>
      </c>
      <c r="E1063" s="16" t="s">
        <v>67</v>
      </c>
      <c r="F1063" s="18" t="n">
        <v>32</v>
      </c>
      <c r="G1063" s="16"/>
      <c r="H1063" s="19"/>
      <c r="I1063" s="7"/>
      <c r="J1063" s="7"/>
      <c r="K1063" s="8" t="s">
        <v>68</v>
      </c>
      <c r="L1063" s="20" t="n">
        <v>1063</v>
      </c>
      <c r="M1063" s="20"/>
      <c r="N1063" s="10"/>
      <c r="O1063" s="27" t="s">
        <v>21</v>
      </c>
      <c r="P1063" s="28" t="n">
        <v>42712.8829861111</v>
      </c>
      <c r="Q1063" s="27" t="s">
        <v>3908</v>
      </c>
      <c r="R1063" s="23" t="s">
        <v>3903</v>
      </c>
      <c r="S1063" s="27" t="s">
        <v>130</v>
      </c>
      <c r="T1063" s="27"/>
      <c r="U1063" s="28" t="n">
        <v>42712.8829861111</v>
      </c>
      <c r="V1063" s="23" t="s">
        <v>3909</v>
      </c>
      <c r="W1063" s="27"/>
      <c r="X1063" s="27"/>
      <c r="Y1063" s="27" t="s">
        <v>3907</v>
      </c>
      <c r="Z1063" s="27"/>
      <c r="AA1063" s="29" t="inlineStr">
        <f aca="false">FALSE()</f>
        <is>
          <t/>
        </is>
      </c>
      <c r="AB1063" s="29" t="n">
        <v>0</v>
      </c>
      <c r="AC1063" s="29"/>
      <c r="AD1063" s="29" t="inlineStr">
        <f aca="false">TRUE()</f>
        <is>
          <t/>
        </is>
      </c>
      <c r="AE1063" s="29" t="s">
        <v>75</v>
      </c>
      <c r="AF1063" s="29"/>
      <c r="AG1063" s="29" t="s">
        <v>3906</v>
      </c>
      <c r="AH1063" s="29" t="inlineStr">
        <f aca="false">FALSE()</f>
        <is>
          <t/>
        </is>
      </c>
      <c r="AI1063" s="29" t="n">
        <v>2</v>
      </c>
      <c r="AJ1063" s="29"/>
      <c r="AK1063" s="29" t="s">
        <v>135</v>
      </c>
      <c r="AL1063" s="29" t="inlineStr">
        <f aca="false">FALSE()</f>
        <is>
          <t/>
        </is>
      </c>
      <c r="AM1063" s="29" t="s">
        <v>3907</v>
      </c>
      <c r="AN1063" s="29"/>
      <c r="AO1063" s="29"/>
      <c r="AP1063" s="29"/>
      <c r="AQ1063" s="29"/>
      <c r="AR1063" s="29"/>
      <c r="AS1063" s="29"/>
      <c r="AT1063" s="29"/>
      <c r="AU1063" s="29"/>
      <c r="AV1063" s="0" t="n">
        <v>1</v>
      </c>
      <c r="AW1063" s="24" t="e">
        <f aca="false">REPLACE(INDEX(GroupVertices[group], MATCH(Edges[[#this row],[vertex 1]],GroupVertices[vertex],0)),1,1,"")</f>
        <v>#VALUE!</v>
      </c>
      <c r="AX1063" s="24" t="e">
        <f aca="false">REPLACE(INDEX(GroupVertices[group], MATCH(Edges[[#this row],[vertex 2]],GroupVertices[vertex],0)),1,1,"")</f>
        <v>#VALUE!</v>
      </c>
      <c r="AY1063" s="25" t="n">
        <v>0</v>
      </c>
      <c r="AZ1063" s="26" t="n">
        <v>0</v>
      </c>
      <c r="BA1063" s="25" t="n">
        <v>1</v>
      </c>
      <c r="BB1063" s="26" t="n">
        <v>9.09090909090909</v>
      </c>
      <c r="BC1063" s="25" t="n">
        <v>0</v>
      </c>
      <c r="BD1063" s="26" t="n">
        <v>0</v>
      </c>
      <c r="BE1063" s="25" t="n">
        <v>10</v>
      </c>
      <c r="BF1063" s="26" t="n">
        <v>90.9090909090909</v>
      </c>
      <c r="BG1063" s="25" t="n">
        <v>11</v>
      </c>
    </row>
    <row r="1064" customFormat="false" ht="15" hidden="false" customHeight="false" outlineLevel="0" collapsed="false">
      <c r="A1064" s="15" t="s">
        <v>3910</v>
      </c>
      <c r="B1064" s="15" t="s">
        <v>3901</v>
      </c>
      <c r="C1064" s="16" t="s">
        <v>66</v>
      </c>
      <c r="D1064" s="17" t="n">
        <v>3</v>
      </c>
      <c r="E1064" s="16" t="s">
        <v>67</v>
      </c>
      <c r="F1064" s="18" t="n">
        <v>32</v>
      </c>
      <c r="G1064" s="16"/>
      <c r="H1064" s="19"/>
      <c r="I1064" s="7"/>
      <c r="J1064" s="7"/>
      <c r="K1064" s="8" t="s">
        <v>68</v>
      </c>
      <c r="L1064" s="20" t="n">
        <v>1064</v>
      </c>
      <c r="M1064" s="20"/>
      <c r="N1064" s="10"/>
      <c r="O1064" s="27" t="s">
        <v>69</v>
      </c>
      <c r="P1064" s="28" t="n">
        <v>42712.9059259259</v>
      </c>
      <c r="Q1064" s="27" t="s">
        <v>3902</v>
      </c>
      <c r="R1064" s="23" t="s">
        <v>3903</v>
      </c>
      <c r="S1064" s="27" t="s">
        <v>130</v>
      </c>
      <c r="T1064" s="27"/>
      <c r="U1064" s="28" t="n">
        <v>42712.9059259259</v>
      </c>
      <c r="V1064" s="23" t="s">
        <v>3911</v>
      </c>
      <c r="W1064" s="27"/>
      <c r="X1064" s="27"/>
      <c r="Y1064" s="27" t="s">
        <v>3912</v>
      </c>
      <c r="Z1064" s="27"/>
      <c r="AA1064" s="29" t="inlineStr">
        <f aca="false">FALSE()</f>
        <is>
          <t/>
        </is>
      </c>
      <c r="AB1064" s="29" t="n">
        <v>0</v>
      </c>
      <c r="AC1064" s="29"/>
      <c r="AD1064" s="29" t="inlineStr">
        <f aca="false">TRUE()</f>
        <is>
          <t/>
        </is>
      </c>
      <c r="AE1064" s="29" t="s">
        <v>75</v>
      </c>
      <c r="AF1064" s="29"/>
      <c r="AG1064" s="29" t="s">
        <v>3906</v>
      </c>
      <c r="AH1064" s="29" t="inlineStr">
        <f aca="false">FALSE()</f>
        <is>
          <t/>
        </is>
      </c>
      <c r="AI1064" s="29" t="n">
        <v>2</v>
      </c>
      <c r="AJ1064" s="29" t="s">
        <v>3907</v>
      </c>
      <c r="AK1064" s="29" t="s">
        <v>84</v>
      </c>
      <c r="AL1064" s="29" t="inlineStr">
        <f aca="false">FALSE()</f>
        <is>
          <t/>
        </is>
      </c>
      <c r="AM1064" s="29" t="s">
        <v>3907</v>
      </c>
      <c r="AN1064" s="29"/>
      <c r="AO1064" s="29"/>
      <c r="AP1064" s="29"/>
      <c r="AQ1064" s="29"/>
      <c r="AR1064" s="29"/>
      <c r="AS1064" s="29"/>
      <c r="AT1064" s="29"/>
      <c r="AU1064" s="29"/>
      <c r="AV1064" s="0" t="n">
        <v>1</v>
      </c>
      <c r="AW1064" s="24" t="e">
        <f aca="false">REPLACE(INDEX(GroupVertices[group], MATCH(Edges[[#this row],[vertex 1]],GroupVertices[vertex],0)),1,1,"")</f>
        <v>#VALUE!</v>
      </c>
      <c r="AX1064" s="24" t="e">
        <f aca="false">REPLACE(INDEX(GroupVertices[group], MATCH(Edges[[#this row],[vertex 2]],GroupVertices[vertex],0)),1,1,"")</f>
        <v>#VALUE!</v>
      </c>
      <c r="AY1064" s="25" t="n">
        <v>0</v>
      </c>
      <c r="AZ1064" s="26" t="n">
        <v>0</v>
      </c>
      <c r="BA1064" s="25" t="n">
        <v>1</v>
      </c>
      <c r="BB1064" s="26" t="n">
        <v>7.69230769230769</v>
      </c>
      <c r="BC1064" s="25" t="n">
        <v>0</v>
      </c>
      <c r="BD1064" s="26" t="n">
        <v>0</v>
      </c>
      <c r="BE1064" s="25" t="n">
        <v>12</v>
      </c>
      <c r="BF1064" s="26" t="n">
        <v>92.3076923076923</v>
      </c>
      <c r="BG1064" s="25" t="n">
        <v>13</v>
      </c>
    </row>
    <row r="1065" customFormat="false" ht="15" hidden="false" customHeight="false" outlineLevel="0" collapsed="false">
      <c r="A1065" s="15" t="s">
        <v>3913</v>
      </c>
      <c r="B1065" s="15" t="s">
        <v>3913</v>
      </c>
      <c r="C1065" s="16" t="s">
        <v>66</v>
      </c>
      <c r="D1065" s="17" t="n">
        <v>3</v>
      </c>
      <c r="E1065" s="16" t="s">
        <v>67</v>
      </c>
      <c r="F1065" s="18" t="n">
        <v>32</v>
      </c>
      <c r="G1065" s="16"/>
      <c r="H1065" s="19"/>
      <c r="I1065" s="7"/>
      <c r="J1065" s="7"/>
      <c r="K1065" s="8" t="s">
        <v>68</v>
      </c>
      <c r="L1065" s="20" t="n">
        <v>1065</v>
      </c>
      <c r="M1065" s="20"/>
      <c r="N1065" s="10"/>
      <c r="O1065" s="27" t="s">
        <v>21</v>
      </c>
      <c r="P1065" s="28" t="n">
        <v>42712.9111226852</v>
      </c>
      <c r="Q1065" s="27" t="s">
        <v>3914</v>
      </c>
      <c r="R1065" s="23" t="s">
        <v>3915</v>
      </c>
      <c r="S1065" s="27" t="s">
        <v>3309</v>
      </c>
      <c r="T1065" s="27"/>
      <c r="U1065" s="28" t="n">
        <v>42712.9111226852</v>
      </c>
      <c r="V1065" s="23" t="s">
        <v>3916</v>
      </c>
      <c r="W1065" s="27"/>
      <c r="X1065" s="27"/>
      <c r="Y1065" s="27" t="s">
        <v>3917</v>
      </c>
      <c r="Z1065" s="27"/>
      <c r="AA1065" s="29" t="inlineStr">
        <f aca="false">FALSE()</f>
        <is>
          <t/>
        </is>
      </c>
      <c r="AB1065" s="29" t="n">
        <v>0</v>
      </c>
      <c r="AC1065" s="29"/>
      <c r="AD1065" s="29" t="n">
        <f aca="false">FALSE()</f>
        <v>0</v>
      </c>
      <c r="AE1065" s="29" t="s">
        <v>75</v>
      </c>
      <c r="AF1065" s="29"/>
      <c r="AG1065" s="29"/>
      <c r="AH1065" s="29" t="inlineStr">
        <f aca="false">FALSE()</f>
        <is>
          <t/>
        </is>
      </c>
      <c r="AI1065" s="29" t="n">
        <v>0</v>
      </c>
      <c r="AJ1065" s="29"/>
      <c r="AK1065" s="29" t="s">
        <v>332</v>
      </c>
      <c r="AL1065" s="29" t="inlineStr">
        <f aca="false">FALSE()</f>
        <is>
          <t/>
        </is>
      </c>
      <c r="AM1065" s="29" t="s">
        <v>3917</v>
      </c>
      <c r="AN1065" s="29"/>
      <c r="AO1065" s="29"/>
      <c r="AP1065" s="29"/>
      <c r="AQ1065" s="29"/>
      <c r="AR1065" s="29"/>
      <c r="AS1065" s="29"/>
      <c r="AT1065" s="29"/>
      <c r="AU1065" s="29"/>
      <c r="AV1065" s="0" t="n">
        <v>1</v>
      </c>
      <c r="AW1065" s="24" t="e">
        <f aca="false">REPLACE(INDEX(GroupVertices[group], MATCH(Edges[[#this row],[vertex 1]],GroupVertices[vertex],0)),1,1,"")</f>
        <v>#VALUE!</v>
      </c>
      <c r="AX1065" s="24" t="e">
        <f aca="false">REPLACE(INDEX(GroupVertices[group], MATCH(Edges[[#this row],[vertex 2]],GroupVertices[vertex],0)),1,1,"")</f>
        <v>#VALUE!</v>
      </c>
      <c r="AY1065" s="25" t="n">
        <v>1</v>
      </c>
      <c r="AZ1065" s="26" t="n">
        <v>5</v>
      </c>
      <c r="BA1065" s="25" t="n">
        <v>0</v>
      </c>
      <c r="BB1065" s="26" t="n">
        <v>0</v>
      </c>
      <c r="BC1065" s="25" t="n">
        <v>0</v>
      </c>
      <c r="BD1065" s="26" t="n">
        <v>0</v>
      </c>
      <c r="BE1065" s="25" t="n">
        <v>19</v>
      </c>
      <c r="BF1065" s="26" t="n">
        <v>95</v>
      </c>
      <c r="BG1065" s="25" t="n">
        <v>20</v>
      </c>
    </row>
    <row r="1066" customFormat="false" ht="15" hidden="false" customHeight="false" outlineLevel="0" collapsed="false">
      <c r="A1066" s="15" t="s">
        <v>3918</v>
      </c>
      <c r="B1066" s="15" t="s">
        <v>3918</v>
      </c>
      <c r="C1066" s="16" t="s">
        <v>66</v>
      </c>
      <c r="D1066" s="17" t="n">
        <v>3</v>
      </c>
      <c r="E1066" s="16" t="s">
        <v>67</v>
      </c>
      <c r="F1066" s="18" t="n">
        <v>32</v>
      </c>
      <c r="G1066" s="16"/>
      <c r="H1066" s="19"/>
      <c r="I1066" s="7"/>
      <c r="J1066" s="7"/>
      <c r="K1066" s="8" t="s">
        <v>68</v>
      </c>
      <c r="L1066" s="20" t="n">
        <v>1066</v>
      </c>
      <c r="M1066" s="20"/>
      <c r="N1066" s="10"/>
      <c r="O1066" s="27" t="s">
        <v>21</v>
      </c>
      <c r="P1066" s="28" t="n">
        <v>42712.8124537037</v>
      </c>
      <c r="Q1066" s="27" t="s">
        <v>3919</v>
      </c>
      <c r="R1066" s="27"/>
      <c r="S1066" s="27"/>
      <c r="T1066" s="27" t="s">
        <v>3920</v>
      </c>
      <c r="U1066" s="28" t="n">
        <v>42712.8124537037</v>
      </c>
      <c r="V1066" s="23" t="s">
        <v>3921</v>
      </c>
      <c r="W1066" s="27"/>
      <c r="X1066" s="27"/>
      <c r="Y1066" s="27" t="s">
        <v>3922</v>
      </c>
      <c r="Z1066" s="27"/>
      <c r="AA1066" s="29" t="inlineStr">
        <f aca="false">FALSE()</f>
        <is>
          <t/>
        </is>
      </c>
      <c r="AB1066" s="29" t="n">
        <v>1</v>
      </c>
      <c r="AC1066" s="29"/>
      <c r="AD1066" s="29" t="inlineStr">
        <f aca="false">FALSE()</f>
        <is>
          <t/>
        </is>
      </c>
      <c r="AE1066" s="29" t="s">
        <v>75</v>
      </c>
      <c r="AF1066" s="29"/>
      <c r="AG1066" s="29"/>
      <c r="AH1066" s="29" t="inlineStr">
        <f aca="false">FALSE()</f>
        <is>
          <t/>
        </is>
      </c>
      <c r="AI1066" s="29" t="n">
        <v>1</v>
      </c>
      <c r="AJ1066" s="29"/>
      <c r="AK1066" s="29" t="s">
        <v>332</v>
      </c>
      <c r="AL1066" s="29" t="inlineStr">
        <f aca="false">FALSE()</f>
        <is>
          <t/>
        </is>
      </c>
      <c r="AM1066" s="29" t="s">
        <v>3922</v>
      </c>
      <c r="AN1066" s="29"/>
      <c r="AO1066" s="29"/>
      <c r="AP1066" s="29"/>
      <c r="AQ1066" s="29"/>
      <c r="AR1066" s="29"/>
      <c r="AS1066" s="29"/>
      <c r="AT1066" s="29"/>
      <c r="AU1066" s="29"/>
      <c r="AV1066" s="0" t="n">
        <v>1</v>
      </c>
      <c r="AW1066" s="24" t="e">
        <f aca="false">REPLACE(INDEX(GroupVertices[group], MATCH(Edges[[#this row],[vertex 1]],GroupVertices[vertex],0)),1,1,"")</f>
        <v>#VALUE!</v>
      </c>
      <c r="AX1066" s="24" t="e">
        <f aca="false">REPLACE(INDEX(GroupVertices[group], MATCH(Edges[[#this row],[vertex 2]],GroupVertices[vertex],0)),1,1,"")</f>
        <v>#VALUE!</v>
      </c>
      <c r="AY1066" s="25" t="n">
        <v>0</v>
      </c>
      <c r="AZ1066" s="26" t="n">
        <v>0</v>
      </c>
      <c r="BA1066" s="25" t="n">
        <v>0</v>
      </c>
      <c r="BB1066" s="26" t="n">
        <v>0</v>
      </c>
      <c r="BC1066" s="25" t="n">
        <v>0</v>
      </c>
      <c r="BD1066" s="26" t="n">
        <v>0</v>
      </c>
      <c r="BE1066" s="25" t="n">
        <v>19</v>
      </c>
      <c r="BF1066" s="26" t="n">
        <v>100</v>
      </c>
      <c r="BG1066" s="25" t="n">
        <v>19</v>
      </c>
    </row>
    <row r="1067" customFormat="false" ht="15" hidden="false" customHeight="false" outlineLevel="0" collapsed="false">
      <c r="A1067" s="15" t="s">
        <v>3923</v>
      </c>
      <c r="B1067" s="15" t="s">
        <v>3918</v>
      </c>
      <c r="C1067" s="16" t="s">
        <v>66</v>
      </c>
      <c r="D1067" s="17" t="n">
        <v>3</v>
      </c>
      <c r="E1067" s="16" t="s">
        <v>67</v>
      </c>
      <c r="F1067" s="18" t="n">
        <v>32</v>
      </c>
      <c r="G1067" s="16"/>
      <c r="H1067" s="19"/>
      <c r="I1067" s="7"/>
      <c r="J1067" s="7"/>
      <c r="K1067" s="8" t="s">
        <v>68</v>
      </c>
      <c r="L1067" s="20" t="n">
        <v>1067</v>
      </c>
      <c r="M1067" s="20"/>
      <c r="N1067" s="10"/>
      <c r="O1067" s="27" t="s">
        <v>69</v>
      </c>
      <c r="P1067" s="28" t="n">
        <v>42712.9264351852</v>
      </c>
      <c r="Q1067" s="27" t="s">
        <v>3924</v>
      </c>
      <c r="R1067" s="27"/>
      <c r="S1067" s="27"/>
      <c r="T1067" s="27" t="s">
        <v>3920</v>
      </c>
      <c r="U1067" s="28" t="n">
        <v>42712.9264351852</v>
      </c>
      <c r="V1067" s="23" t="s">
        <v>3925</v>
      </c>
      <c r="W1067" s="27"/>
      <c r="X1067" s="27"/>
      <c r="Y1067" s="27" t="s">
        <v>3926</v>
      </c>
      <c r="Z1067" s="27"/>
      <c r="AA1067" s="29" t="inlineStr">
        <f aca="false">FALSE()</f>
        <is>
          <t/>
        </is>
      </c>
      <c r="AB1067" s="29" t="n">
        <v>0</v>
      </c>
      <c r="AC1067" s="29"/>
      <c r="AD1067" s="29" t="inlineStr">
        <f aca="false">FALSE()</f>
        <is>
          <t/>
        </is>
      </c>
      <c r="AE1067" s="29" t="s">
        <v>75</v>
      </c>
      <c r="AF1067" s="29"/>
      <c r="AG1067" s="29"/>
      <c r="AH1067" s="29" t="inlineStr">
        <f aca="false">FALSE()</f>
        <is>
          <t/>
        </is>
      </c>
      <c r="AI1067" s="29" t="n">
        <v>1</v>
      </c>
      <c r="AJ1067" s="29" t="s">
        <v>3922</v>
      </c>
      <c r="AK1067" s="29" t="s">
        <v>3927</v>
      </c>
      <c r="AL1067" s="29" t="inlineStr">
        <f aca="false">FALSE()</f>
        <is>
          <t/>
        </is>
      </c>
      <c r="AM1067" s="29" t="s">
        <v>3922</v>
      </c>
      <c r="AN1067" s="29"/>
      <c r="AO1067" s="29"/>
      <c r="AP1067" s="29"/>
      <c r="AQ1067" s="29"/>
      <c r="AR1067" s="29"/>
      <c r="AS1067" s="29"/>
      <c r="AT1067" s="29"/>
      <c r="AU1067" s="29"/>
      <c r="AV1067" s="0" t="n">
        <v>1</v>
      </c>
      <c r="AW1067" s="24" t="e">
        <f aca="false">REPLACE(INDEX(GroupVertices[group], MATCH(Edges[[#this row],[vertex 1]],GroupVertices[vertex],0)),1,1,"")</f>
        <v>#VALUE!</v>
      </c>
      <c r="AX1067" s="24" t="e">
        <f aca="false">REPLACE(INDEX(GroupVertices[group], MATCH(Edges[[#this row],[vertex 2]],GroupVertices[vertex],0)),1,1,"")</f>
        <v>#VALUE!</v>
      </c>
      <c r="AY1067" s="25" t="n">
        <v>0</v>
      </c>
      <c r="AZ1067" s="26" t="n">
        <v>0</v>
      </c>
      <c r="BA1067" s="25" t="n">
        <v>0</v>
      </c>
      <c r="BB1067" s="26" t="n">
        <v>0</v>
      </c>
      <c r="BC1067" s="25" t="n">
        <v>0</v>
      </c>
      <c r="BD1067" s="26" t="n">
        <v>0</v>
      </c>
      <c r="BE1067" s="25" t="n">
        <v>21</v>
      </c>
      <c r="BF1067" s="26" t="n">
        <v>100</v>
      </c>
      <c r="BG1067" s="25" t="n">
        <v>21</v>
      </c>
    </row>
    <row r="1068" customFormat="false" ht="15" hidden="false" customHeight="false" outlineLevel="0" collapsed="false">
      <c r="A1068" s="15" t="s">
        <v>3928</v>
      </c>
      <c r="B1068" s="15" t="s">
        <v>1085</v>
      </c>
      <c r="C1068" s="16" t="s">
        <v>66</v>
      </c>
      <c r="D1068" s="17" t="n">
        <v>3</v>
      </c>
      <c r="E1068" s="16" t="s">
        <v>67</v>
      </c>
      <c r="F1068" s="18" t="n">
        <v>32</v>
      </c>
      <c r="G1068" s="16"/>
      <c r="H1068" s="19"/>
      <c r="I1068" s="7"/>
      <c r="J1068" s="7"/>
      <c r="K1068" s="8" t="s">
        <v>68</v>
      </c>
      <c r="L1068" s="20" t="n">
        <v>1068</v>
      </c>
      <c r="M1068" s="20"/>
      <c r="N1068" s="10"/>
      <c r="O1068" s="27" t="s">
        <v>69</v>
      </c>
      <c r="P1068" s="28" t="n">
        <v>42712.9480787037</v>
      </c>
      <c r="Q1068" s="27" t="s">
        <v>3929</v>
      </c>
      <c r="R1068" s="23" t="s">
        <v>3818</v>
      </c>
      <c r="S1068" s="27" t="s">
        <v>1088</v>
      </c>
      <c r="T1068" s="27" t="s">
        <v>3819</v>
      </c>
      <c r="U1068" s="28" t="n">
        <v>42712.9480787037</v>
      </c>
      <c r="V1068" s="23" t="s">
        <v>3930</v>
      </c>
      <c r="W1068" s="27"/>
      <c r="X1068" s="27"/>
      <c r="Y1068" s="27" t="s">
        <v>3931</v>
      </c>
      <c r="Z1068" s="27"/>
      <c r="AA1068" s="29" t="inlineStr">
        <f aca="false">FALSE()</f>
        <is>
          <t/>
        </is>
      </c>
      <c r="AB1068" s="29" t="n">
        <v>0</v>
      </c>
      <c r="AC1068" s="29"/>
      <c r="AD1068" s="29" t="inlineStr">
        <f aca="false">FALSE()</f>
        <is>
          <t/>
        </is>
      </c>
      <c r="AE1068" s="29" t="s">
        <v>75</v>
      </c>
      <c r="AF1068" s="29"/>
      <c r="AG1068" s="29"/>
      <c r="AH1068" s="29" t="inlineStr">
        <f aca="false">FALSE()</f>
        <is>
          <t/>
        </is>
      </c>
      <c r="AI1068" s="29" t="n">
        <v>0</v>
      </c>
      <c r="AJ1068" s="29"/>
      <c r="AK1068" s="29" t="s">
        <v>160</v>
      </c>
      <c r="AL1068" s="29" t="inlineStr">
        <f aca="false">FALSE()</f>
        <is>
          <t/>
        </is>
      </c>
      <c r="AM1068" s="29" t="s">
        <v>3931</v>
      </c>
      <c r="AN1068" s="29"/>
      <c r="AO1068" s="29"/>
      <c r="AP1068" s="29"/>
      <c r="AQ1068" s="29"/>
      <c r="AR1068" s="29"/>
      <c r="AS1068" s="29"/>
      <c r="AT1068" s="29"/>
      <c r="AU1068" s="29"/>
      <c r="AV1068" s="0" t="n">
        <v>1</v>
      </c>
      <c r="AW1068" s="24" t="e">
        <f aca="false">REPLACE(INDEX(GroupVertices[group], MATCH(Edges[[#this row],[vertex 1]],GroupVertices[vertex],0)),1,1,"")</f>
        <v>#VALUE!</v>
      </c>
      <c r="AX1068" s="24" t="e">
        <f aca="false">REPLACE(INDEX(GroupVertices[group], MATCH(Edges[[#this row],[vertex 2]],GroupVertices[vertex],0)),1,1,"")</f>
        <v>#VALUE!</v>
      </c>
      <c r="AY1068" s="25" t="n">
        <v>0</v>
      </c>
      <c r="AZ1068" s="26" t="n">
        <v>0</v>
      </c>
      <c r="BA1068" s="25" t="n">
        <v>0</v>
      </c>
      <c r="BB1068" s="26" t="n">
        <v>0</v>
      </c>
      <c r="BC1068" s="25" t="n">
        <v>0</v>
      </c>
      <c r="BD1068" s="26" t="n">
        <v>0</v>
      </c>
      <c r="BE1068" s="25" t="n">
        <v>14</v>
      </c>
      <c r="BF1068" s="26" t="n">
        <v>100</v>
      </c>
      <c r="BG1068" s="25" t="n">
        <v>14</v>
      </c>
    </row>
    <row r="1069" customFormat="false" ht="15" hidden="false" customHeight="false" outlineLevel="0" collapsed="false">
      <c r="A1069" s="15" t="s">
        <v>3932</v>
      </c>
      <c r="B1069" s="15" t="s">
        <v>1085</v>
      </c>
      <c r="C1069" s="16" t="s">
        <v>66</v>
      </c>
      <c r="D1069" s="17" t="n">
        <v>3</v>
      </c>
      <c r="E1069" s="16" t="s">
        <v>67</v>
      </c>
      <c r="F1069" s="18" t="n">
        <v>32</v>
      </c>
      <c r="G1069" s="16"/>
      <c r="H1069" s="19"/>
      <c r="I1069" s="7"/>
      <c r="J1069" s="7"/>
      <c r="K1069" s="8" t="s">
        <v>68</v>
      </c>
      <c r="L1069" s="20" t="n">
        <v>1069</v>
      </c>
      <c r="M1069" s="20"/>
      <c r="N1069" s="10"/>
      <c r="O1069" s="27" t="s">
        <v>69</v>
      </c>
      <c r="P1069" s="28" t="n">
        <v>42712.9480787037</v>
      </c>
      <c r="Q1069" s="27" t="s">
        <v>3933</v>
      </c>
      <c r="R1069" s="23" t="s">
        <v>3818</v>
      </c>
      <c r="S1069" s="27" t="s">
        <v>1088</v>
      </c>
      <c r="T1069" s="27" t="s">
        <v>3819</v>
      </c>
      <c r="U1069" s="28" t="n">
        <v>42712.9480787037</v>
      </c>
      <c r="V1069" s="23" t="s">
        <v>3934</v>
      </c>
      <c r="W1069" s="27"/>
      <c r="X1069" s="27"/>
      <c r="Y1069" s="27" t="s">
        <v>3935</v>
      </c>
      <c r="Z1069" s="27"/>
      <c r="AA1069" s="29" t="inlineStr">
        <f aca="false">FALSE()</f>
        <is>
          <t/>
        </is>
      </c>
      <c r="AB1069" s="29" t="n">
        <v>0</v>
      </c>
      <c r="AC1069" s="29"/>
      <c r="AD1069" s="29" t="inlineStr">
        <f aca="false">FALSE()</f>
        <is>
          <t/>
        </is>
      </c>
      <c r="AE1069" s="29" t="s">
        <v>75</v>
      </c>
      <c r="AF1069" s="29"/>
      <c r="AG1069" s="29"/>
      <c r="AH1069" s="29" t="inlineStr">
        <f aca="false">FALSE()</f>
        <is>
          <t/>
        </is>
      </c>
      <c r="AI1069" s="29" t="n">
        <v>0</v>
      </c>
      <c r="AJ1069" s="29"/>
      <c r="AK1069" s="29" t="s">
        <v>160</v>
      </c>
      <c r="AL1069" s="29" t="inlineStr">
        <f aca="false">FALSE()</f>
        <is>
          <t/>
        </is>
      </c>
      <c r="AM1069" s="29" t="s">
        <v>3935</v>
      </c>
      <c r="AN1069" s="29"/>
      <c r="AO1069" s="29"/>
      <c r="AP1069" s="29"/>
      <c r="AQ1069" s="29"/>
      <c r="AR1069" s="29"/>
      <c r="AS1069" s="29"/>
      <c r="AT1069" s="29"/>
      <c r="AU1069" s="29"/>
      <c r="AV1069" s="0" t="n">
        <v>1</v>
      </c>
      <c r="AW1069" s="24" t="e">
        <f aca="false">REPLACE(INDEX(GroupVertices[group], MATCH(Edges[[#this row],[vertex 1]],GroupVertices[vertex],0)),1,1,"")</f>
        <v>#VALUE!</v>
      </c>
      <c r="AX1069" s="24" t="e">
        <f aca="false">REPLACE(INDEX(GroupVertices[group], MATCH(Edges[[#this row],[vertex 2]],GroupVertices[vertex],0)),1,1,"")</f>
        <v>#VALUE!</v>
      </c>
      <c r="AY1069" s="25" t="n">
        <v>0</v>
      </c>
      <c r="AZ1069" s="26" t="n">
        <v>0</v>
      </c>
      <c r="BA1069" s="25" t="n">
        <v>0</v>
      </c>
      <c r="BB1069" s="26" t="n">
        <v>0</v>
      </c>
      <c r="BC1069" s="25" t="n">
        <v>0</v>
      </c>
      <c r="BD1069" s="26" t="n">
        <v>0</v>
      </c>
      <c r="BE1069" s="25" t="n">
        <v>14</v>
      </c>
      <c r="BF1069" s="26" t="n">
        <v>100</v>
      </c>
      <c r="BG1069" s="25" t="n">
        <v>14</v>
      </c>
    </row>
    <row r="1070" customFormat="false" ht="15" hidden="false" customHeight="false" outlineLevel="0" collapsed="false">
      <c r="A1070" s="15" t="s">
        <v>3936</v>
      </c>
      <c r="B1070" s="15" t="s">
        <v>1085</v>
      </c>
      <c r="C1070" s="16" t="s">
        <v>66</v>
      </c>
      <c r="D1070" s="17" t="n">
        <v>3</v>
      </c>
      <c r="E1070" s="16" t="s">
        <v>67</v>
      </c>
      <c r="F1070" s="18" t="n">
        <v>32</v>
      </c>
      <c r="G1070" s="16"/>
      <c r="H1070" s="19"/>
      <c r="I1070" s="7"/>
      <c r="J1070" s="7"/>
      <c r="K1070" s="8" t="s">
        <v>68</v>
      </c>
      <c r="L1070" s="20" t="n">
        <v>1070</v>
      </c>
      <c r="M1070" s="20"/>
      <c r="N1070" s="10"/>
      <c r="O1070" s="27" t="s">
        <v>69</v>
      </c>
      <c r="P1070" s="28" t="n">
        <v>42712.9480787037</v>
      </c>
      <c r="Q1070" s="27" t="s">
        <v>3937</v>
      </c>
      <c r="R1070" s="23" t="s">
        <v>3818</v>
      </c>
      <c r="S1070" s="27" t="s">
        <v>1088</v>
      </c>
      <c r="T1070" s="27" t="s">
        <v>3819</v>
      </c>
      <c r="U1070" s="28" t="n">
        <v>42712.9480787037</v>
      </c>
      <c r="V1070" s="23" t="s">
        <v>3938</v>
      </c>
      <c r="W1070" s="27"/>
      <c r="X1070" s="27"/>
      <c r="Y1070" s="27" t="s">
        <v>3939</v>
      </c>
      <c r="Z1070" s="27"/>
      <c r="AA1070" s="29" t="inlineStr">
        <f aca="false">FALSE()</f>
        <is>
          <t/>
        </is>
      </c>
      <c r="AB1070" s="29" t="n">
        <v>0</v>
      </c>
      <c r="AC1070" s="29"/>
      <c r="AD1070" s="29" t="inlineStr">
        <f aca="false">FALSE()</f>
        <is>
          <t/>
        </is>
      </c>
      <c r="AE1070" s="29" t="s">
        <v>75</v>
      </c>
      <c r="AF1070" s="29"/>
      <c r="AG1070" s="29"/>
      <c r="AH1070" s="29" t="inlineStr">
        <f aca="false">FALSE()</f>
        <is>
          <t/>
        </is>
      </c>
      <c r="AI1070" s="29" t="n">
        <v>0</v>
      </c>
      <c r="AJ1070" s="29"/>
      <c r="AK1070" s="29" t="s">
        <v>160</v>
      </c>
      <c r="AL1070" s="29" t="inlineStr">
        <f aca="false">FALSE()</f>
        <is>
          <t/>
        </is>
      </c>
      <c r="AM1070" s="29" t="s">
        <v>3939</v>
      </c>
      <c r="AN1070" s="29"/>
      <c r="AO1070" s="29"/>
      <c r="AP1070" s="29"/>
      <c r="AQ1070" s="29"/>
      <c r="AR1070" s="29"/>
      <c r="AS1070" s="29"/>
      <c r="AT1070" s="29"/>
      <c r="AU1070" s="29"/>
      <c r="AV1070" s="0" t="n">
        <v>1</v>
      </c>
      <c r="AW1070" s="24" t="e">
        <f aca="false">REPLACE(INDEX(GroupVertices[group], MATCH(Edges[[#this row],[vertex 1]],GroupVertices[vertex],0)),1,1,"")</f>
        <v>#VALUE!</v>
      </c>
      <c r="AX1070" s="24" t="e">
        <f aca="false">REPLACE(INDEX(GroupVertices[group], MATCH(Edges[[#this row],[vertex 2]],GroupVertices[vertex],0)),1,1,"")</f>
        <v>#VALUE!</v>
      </c>
      <c r="AY1070" s="25" t="n">
        <v>0</v>
      </c>
      <c r="AZ1070" s="26" t="n">
        <v>0</v>
      </c>
      <c r="BA1070" s="25" t="n">
        <v>0</v>
      </c>
      <c r="BB1070" s="26" t="n">
        <v>0</v>
      </c>
      <c r="BC1070" s="25" t="n">
        <v>0</v>
      </c>
      <c r="BD1070" s="26" t="n">
        <v>0</v>
      </c>
      <c r="BE1070" s="25" t="n">
        <v>14</v>
      </c>
      <c r="BF1070" s="26" t="n">
        <v>100</v>
      </c>
      <c r="BG1070" s="25" t="n">
        <v>14</v>
      </c>
    </row>
    <row r="1071" customFormat="false" ht="15" hidden="false" customHeight="false" outlineLevel="0" collapsed="false">
      <c r="A1071" s="15" t="s">
        <v>3940</v>
      </c>
      <c r="B1071" s="15" t="s">
        <v>1085</v>
      </c>
      <c r="C1071" s="16" t="s">
        <v>66</v>
      </c>
      <c r="D1071" s="17" t="n">
        <v>3</v>
      </c>
      <c r="E1071" s="16" t="s">
        <v>67</v>
      </c>
      <c r="F1071" s="18" t="n">
        <v>32</v>
      </c>
      <c r="G1071" s="16"/>
      <c r="H1071" s="19"/>
      <c r="I1071" s="7"/>
      <c r="J1071" s="7"/>
      <c r="K1071" s="8" t="s">
        <v>68</v>
      </c>
      <c r="L1071" s="20" t="n">
        <v>1071</v>
      </c>
      <c r="M1071" s="20"/>
      <c r="N1071" s="10"/>
      <c r="O1071" s="27" t="s">
        <v>69</v>
      </c>
      <c r="P1071" s="28" t="n">
        <v>42712.9515393519</v>
      </c>
      <c r="Q1071" s="27" t="s">
        <v>3941</v>
      </c>
      <c r="R1071" s="23" t="s">
        <v>3818</v>
      </c>
      <c r="S1071" s="27" t="s">
        <v>1088</v>
      </c>
      <c r="T1071" s="27" t="s">
        <v>3819</v>
      </c>
      <c r="U1071" s="28" t="n">
        <v>42712.9515393519</v>
      </c>
      <c r="V1071" s="23" t="s">
        <v>3942</v>
      </c>
      <c r="W1071" s="27"/>
      <c r="X1071" s="27"/>
      <c r="Y1071" s="27" t="s">
        <v>3943</v>
      </c>
      <c r="Z1071" s="27"/>
      <c r="AA1071" s="29" t="inlineStr">
        <f aca="false">FALSE()</f>
        <is>
          <t/>
        </is>
      </c>
      <c r="AB1071" s="29" t="n">
        <v>0</v>
      </c>
      <c r="AC1071" s="29"/>
      <c r="AD1071" s="29" t="inlineStr">
        <f aca="false">FALSE()</f>
        <is>
          <t/>
        </is>
      </c>
      <c r="AE1071" s="29" t="s">
        <v>75</v>
      </c>
      <c r="AF1071" s="29"/>
      <c r="AG1071" s="29"/>
      <c r="AH1071" s="29" t="inlineStr">
        <f aca="false">FALSE()</f>
        <is>
          <t/>
        </is>
      </c>
      <c r="AI1071" s="29" t="n">
        <v>0</v>
      </c>
      <c r="AJ1071" s="29"/>
      <c r="AK1071" s="29" t="s">
        <v>160</v>
      </c>
      <c r="AL1071" s="29" t="inlineStr">
        <f aca="false">FALSE()</f>
        <is>
          <t/>
        </is>
      </c>
      <c r="AM1071" s="29" t="s">
        <v>3943</v>
      </c>
      <c r="AN1071" s="29"/>
      <c r="AO1071" s="29"/>
      <c r="AP1071" s="29"/>
      <c r="AQ1071" s="29"/>
      <c r="AR1071" s="29"/>
      <c r="AS1071" s="29"/>
      <c r="AT1071" s="29"/>
      <c r="AU1071" s="29"/>
      <c r="AV1071" s="0" t="n">
        <v>1</v>
      </c>
      <c r="AW1071" s="24" t="e">
        <f aca="false">REPLACE(INDEX(GroupVertices[group], MATCH(Edges[[#this row],[vertex 1]],GroupVertices[vertex],0)),1,1,"")</f>
        <v>#VALUE!</v>
      </c>
      <c r="AX1071" s="24" t="e">
        <f aca="false">REPLACE(INDEX(GroupVertices[group], MATCH(Edges[[#this row],[vertex 2]],GroupVertices[vertex],0)),1,1,"")</f>
        <v>#VALUE!</v>
      </c>
      <c r="AY1071" s="25" t="n">
        <v>0</v>
      </c>
      <c r="AZ1071" s="26" t="n">
        <v>0</v>
      </c>
      <c r="BA1071" s="25" t="n">
        <v>0</v>
      </c>
      <c r="BB1071" s="26" t="n">
        <v>0</v>
      </c>
      <c r="BC1071" s="25" t="n">
        <v>0</v>
      </c>
      <c r="BD1071" s="26" t="n">
        <v>0</v>
      </c>
      <c r="BE1071" s="25" t="n">
        <v>14</v>
      </c>
      <c r="BF1071" s="26" t="n">
        <v>100</v>
      </c>
      <c r="BG1071" s="25" t="n">
        <v>14</v>
      </c>
    </row>
    <row r="1072" customFormat="false" ht="15" hidden="false" customHeight="false" outlineLevel="0" collapsed="false">
      <c r="A1072" s="15" t="s">
        <v>3944</v>
      </c>
      <c r="B1072" s="15" t="s">
        <v>1085</v>
      </c>
      <c r="C1072" s="16" t="s">
        <v>66</v>
      </c>
      <c r="D1072" s="17" t="n">
        <v>3</v>
      </c>
      <c r="E1072" s="16" t="s">
        <v>67</v>
      </c>
      <c r="F1072" s="18" t="n">
        <v>32</v>
      </c>
      <c r="G1072" s="16"/>
      <c r="H1072" s="19"/>
      <c r="I1072" s="7"/>
      <c r="J1072" s="7"/>
      <c r="K1072" s="8" t="s">
        <v>68</v>
      </c>
      <c r="L1072" s="20" t="n">
        <v>1072</v>
      </c>
      <c r="M1072" s="20"/>
      <c r="N1072" s="10"/>
      <c r="O1072" s="27" t="s">
        <v>69</v>
      </c>
      <c r="P1072" s="28" t="n">
        <v>42712.9515393519</v>
      </c>
      <c r="Q1072" s="27" t="s">
        <v>3945</v>
      </c>
      <c r="R1072" s="23" t="s">
        <v>3818</v>
      </c>
      <c r="S1072" s="27" t="s">
        <v>1088</v>
      </c>
      <c r="T1072" s="27" t="s">
        <v>3819</v>
      </c>
      <c r="U1072" s="28" t="n">
        <v>42712.9515393519</v>
      </c>
      <c r="V1072" s="23" t="s">
        <v>3946</v>
      </c>
      <c r="W1072" s="27"/>
      <c r="X1072" s="27"/>
      <c r="Y1072" s="27" t="s">
        <v>3947</v>
      </c>
      <c r="Z1072" s="27"/>
      <c r="AA1072" s="29" t="inlineStr">
        <f aca="false">FALSE()</f>
        <is>
          <t/>
        </is>
      </c>
      <c r="AB1072" s="29" t="n">
        <v>0</v>
      </c>
      <c r="AC1072" s="29"/>
      <c r="AD1072" s="29" t="inlineStr">
        <f aca="false">FALSE()</f>
        <is>
          <t/>
        </is>
      </c>
      <c r="AE1072" s="29" t="s">
        <v>75</v>
      </c>
      <c r="AF1072" s="29"/>
      <c r="AG1072" s="29"/>
      <c r="AH1072" s="29" t="inlineStr">
        <f aca="false">FALSE()</f>
        <is>
          <t/>
        </is>
      </c>
      <c r="AI1072" s="29" t="n">
        <v>0</v>
      </c>
      <c r="AJ1072" s="29"/>
      <c r="AK1072" s="29" t="s">
        <v>160</v>
      </c>
      <c r="AL1072" s="29" t="inlineStr">
        <f aca="false">FALSE()</f>
        <is>
          <t/>
        </is>
      </c>
      <c r="AM1072" s="29" t="s">
        <v>3947</v>
      </c>
      <c r="AN1072" s="29"/>
      <c r="AO1072" s="29"/>
      <c r="AP1072" s="29"/>
      <c r="AQ1072" s="29"/>
      <c r="AR1072" s="29"/>
      <c r="AS1072" s="29"/>
      <c r="AT1072" s="29"/>
      <c r="AU1072" s="29"/>
      <c r="AV1072" s="0" t="n">
        <v>1</v>
      </c>
      <c r="AW1072" s="24" t="e">
        <f aca="false">REPLACE(INDEX(GroupVertices[group], MATCH(Edges[[#this row],[vertex 1]],GroupVertices[vertex],0)),1,1,"")</f>
        <v>#VALUE!</v>
      </c>
      <c r="AX1072" s="24" t="e">
        <f aca="false">REPLACE(INDEX(GroupVertices[group], MATCH(Edges[[#this row],[vertex 2]],GroupVertices[vertex],0)),1,1,"")</f>
        <v>#VALUE!</v>
      </c>
      <c r="AY1072" s="25" t="n">
        <v>0</v>
      </c>
      <c r="AZ1072" s="26" t="n">
        <v>0</v>
      </c>
      <c r="BA1072" s="25" t="n">
        <v>0</v>
      </c>
      <c r="BB1072" s="26" t="n">
        <v>0</v>
      </c>
      <c r="BC1072" s="25" t="n">
        <v>0</v>
      </c>
      <c r="BD1072" s="26" t="n">
        <v>0</v>
      </c>
      <c r="BE1072" s="25" t="n">
        <v>14</v>
      </c>
      <c r="BF1072" s="26" t="n">
        <v>100</v>
      </c>
      <c r="BG1072" s="25" t="n">
        <v>14</v>
      </c>
    </row>
    <row r="1073" customFormat="false" ht="15" hidden="false" customHeight="false" outlineLevel="0" collapsed="false">
      <c r="A1073" s="15" t="s">
        <v>3948</v>
      </c>
      <c r="B1073" s="15" t="s">
        <v>1085</v>
      </c>
      <c r="C1073" s="16" t="s">
        <v>66</v>
      </c>
      <c r="D1073" s="17" t="n">
        <v>3</v>
      </c>
      <c r="E1073" s="16" t="s">
        <v>67</v>
      </c>
      <c r="F1073" s="18" t="n">
        <v>32</v>
      </c>
      <c r="G1073" s="16"/>
      <c r="H1073" s="19"/>
      <c r="I1073" s="7"/>
      <c r="J1073" s="7"/>
      <c r="K1073" s="8" t="s">
        <v>68</v>
      </c>
      <c r="L1073" s="20" t="n">
        <v>1073</v>
      </c>
      <c r="M1073" s="20"/>
      <c r="N1073" s="10"/>
      <c r="O1073" s="27" t="s">
        <v>69</v>
      </c>
      <c r="P1073" s="28" t="n">
        <v>42712.9515393519</v>
      </c>
      <c r="Q1073" s="27" t="s">
        <v>3949</v>
      </c>
      <c r="R1073" s="23" t="s">
        <v>3818</v>
      </c>
      <c r="S1073" s="27" t="s">
        <v>1088</v>
      </c>
      <c r="T1073" s="27" t="s">
        <v>3819</v>
      </c>
      <c r="U1073" s="28" t="n">
        <v>42712.9515393519</v>
      </c>
      <c r="V1073" s="23" t="s">
        <v>3950</v>
      </c>
      <c r="W1073" s="27"/>
      <c r="X1073" s="27"/>
      <c r="Y1073" s="27" t="s">
        <v>3951</v>
      </c>
      <c r="Z1073" s="27"/>
      <c r="AA1073" s="29" t="inlineStr">
        <f aca="false">FALSE()</f>
        <is>
          <t/>
        </is>
      </c>
      <c r="AB1073" s="29" t="n">
        <v>0</v>
      </c>
      <c r="AC1073" s="29"/>
      <c r="AD1073" s="29" t="inlineStr">
        <f aca="false">FALSE()</f>
        <is>
          <t/>
        </is>
      </c>
      <c r="AE1073" s="29" t="s">
        <v>75</v>
      </c>
      <c r="AF1073" s="29"/>
      <c r="AG1073" s="29"/>
      <c r="AH1073" s="29" t="inlineStr">
        <f aca="false">FALSE()</f>
        <is>
          <t/>
        </is>
      </c>
      <c r="AI1073" s="29" t="n">
        <v>0</v>
      </c>
      <c r="AJ1073" s="29"/>
      <c r="AK1073" s="29" t="s">
        <v>160</v>
      </c>
      <c r="AL1073" s="29" t="inlineStr">
        <f aca="false">FALSE()</f>
        <is>
          <t/>
        </is>
      </c>
      <c r="AM1073" s="29" t="s">
        <v>3951</v>
      </c>
      <c r="AN1073" s="29"/>
      <c r="AO1073" s="29"/>
      <c r="AP1073" s="29"/>
      <c r="AQ1073" s="29"/>
      <c r="AR1073" s="29"/>
      <c r="AS1073" s="29"/>
      <c r="AT1073" s="29"/>
      <c r="AU1073" s="29"/>
      <c r="AV1073" s="0" t="n">
        <v>1</v>
      </c>
      <c r="AW1073" s="24" t="e">
        <f aca="false">REPLACE(INDEX(GroupVertices[group], MATCH(Edges[[#this row],[vertex 1]],GroupVertices[vertex],0)),1,1,"")</f>
        <v>#VALUE!</v>
      </c>
      <c r="AX1073" s="24" t="e">
        <f aca="false">REPLACE(INDEX(GroupVertices[group], MATCH(Edges[[#this row],[vertex 2]],GroupVertices[vertex],0)),1,1,"")</f>
        <v>#VALUE!</v>
      </c>
      <c r="AY1073" s="25" t="n">
        <v>0</v>
      </c>
      <c r="AZ1073" s="26" t="n">
        <v>0</v>
      </c>
      <c r="BA1073" s="25" t="n">
        <v>0</v>
      </c>
      <c r="BB1073" s="26" t="n">
        <v>0</v>
      </c>
      <c r="BC1073" s="25" t="n">
        <v>0</v>
      </c>
      <c r="BD1073" s="26" t="n">
        <v>0</v>
      </c>
      <c r="BE1073" s="25" t="n">
        <v>14</v>
      </c>
      <c r="BF1073" s="26" t="n">
        <v>100</v>
      </c>
      <c r="BG1073" s="25" t="n">
        <v>14</v>
      </c>
    </row>
    <row r="1074" customFormat="false" ht="15" hidden="false" customHeight="false" outlineLevel="0" collapsed="false">
      <c r="A1074" s="15" t="s">
        <v>3952</v>
      </c>
      <c r="B1074" s="15" t="s">
        <v>1085</v>
      </c>
      <c r="C1074" s="16" t="s">
        <v>66</v>
      </c>
      <c r="D1074" s="17" t="n">
        <v>3</v>
      </c>
      <c r="E1074" s="16" t="s">
        <v>67</v>
      </c>
      <c r="F1074" s="18" t="n">
        <v>32</v>
      </c>
      <c r="G1074" s="16"/>
      <c r="H1074" s="19"/>
      <c r="I1074" s="7"/>
      <c r="J1074" s="7"/>
      <c r="K1074" s="8" t="s">
        <v>68</v>
      </c>
      <c r="L1074" s="20" t="n">
        <v>1074</v>
      </c>
      <c r="M1074" s="20"/>
      <c r="N1074" s="10"/>
      <c r="O1074" s="27" t="s">
        <v>69</v>
      </c>
      <c r="P1074" s="28" t="n">
        <v>42712.9549884259</v>
      </c>
      <c r="Q1074" s="27" t="s">
        <v>3953</v>
      </c>
      <c r="R1074" s="23" t="s">
        <v>3818</v>
      </c>
      <c r="S1074" s="27" t="s">
        <v>1088</v>
      </c>
      <c r="T1074" s="27" t="s">
        <v>3819</v>
      </c>
      <c r="U1074" s="28" t="n">
        <v>42712.9549884259</v>
      </c>
      <c r="V1074" s="23" t="s">
        <v>3954</v>
      </c>
      <c r="W1074" s="27"/>
      <c r="X1074" s="27"/>
      <c r="Y1074" s="27" t="s">
        <v>3955</v>
      </c>
      <c r="Z1074" s="27"/>
      <c r="AA1074" s="29" t="inlineStr">
        <f aca="false">FALSE()</f>
        <is>
          <t/>
        </is>
      </c>
      <c r="AB1074" s="29" t="n">
        <v>0</v>
      </c>
      <c r="AC1074" s="29"/>
      <c r="AD1074" s="29" t="inlineStr">
        <f aca="false">FALSE()</f>
        <is>
          <t/>
        </is>
      </c>
      <c r="AE1074" s="29" t="s">
        <v>75</v>
      </c>
      <c r="AF1074" s="29"/>
      <c r="AG1074" s="29"/>
      <c r="AH1074" s="29" t="inlineStr">
        <f aca="false">FALSE()</f>
        <is>
          <t/>
        </is>
      </c>
      <c r="AI1074" s="29" t="n">
        <v>0</v>
      </c>
      <c r="AJ1074" s="29"/>
      <c r="AK1074" s="29" t="s">
        <v>160</v>
      </c>
      <c r="AL1074" s="29" t="inlineStr">
        <f aca="false">FALSE()</f>
        <is>
          <t/>
        </is>
      </c>
      <c r="AM1074" s="29" t="s">
        <v>3955</v>
      </c>
      <c r="AN1074" s="29"/>
      <c r="AO1074" s="29"/>
      <c r="AP1074" s="29"/>
      <c r="AQ1074" s="29"/>
      <c r="AR1074" s="29"/>
      <c r="AS1074" s="29"/>
      <c r="AT1074" s="29"/>
      <c r="AU1074" s="29"/>
      <c r="AV1074" s="0" t="n">
        <v>1</v>
      </c>
      <c r="AW1074" s="24" t="e">
        <f aca="false">REPLACE(INDEX(GroupVertices[group], MATCH(Edges[[#this row],[vertex 1]],GroupVertices[vertex],0)),1,1,"")</f>
        <v>#VALUE!</v>
      </c>
      <c r="AX1074" s="24" t="e">
        <f aca="false">REPLACE(INDEX(GroupVertices[group], MATCH(Edges[[#this row],[vertex 2]],GroupVertices[vertex],0)),1,1,"")</f>
        <v>#VALUE!</v>
      </c>
      <c r="AY1074" s="25" t="n">
        <v>0</v>
      </c>
      <c r="AZ1074" s="26" t="n">
        <v>0</v>
      </c>
      <c r="BA1074" s="25" t="n">
        <v>0</v>
      </c>
      <c r="BB1074" s="26" t="n">
        <v>0</v>
      </c>
      <c r="BC1074" s="25" t="n">
        <v>0</v>
      </c>
      <c r="BD1074" s="26" t="n">
        <v>0</v>
      </c>
      <c r="BE1074" s="25" t="n">
        <v>14</v>
      </c>
      <c r="BF1074" s="26" t="n">
        <v>100</v>
      </c>
      <c r="BG1074" s="25" t="n">
        <v>14</v>
      </c>
    </row>
    <row r="1075" customFormat="false" ht="15" hidden="false" customHeight="false" outlineLevel="0" collapsed="false">
      <c r="A1075" s="15" t="s">
        <v>3956</v>
      </c>
      <c r="B1075" s="15" t="s">
        <v>1085</v>
      </c>
      <c r="C1075" s="16" t="s">
        <v>66</v>
      </c>
      <c r="D1075" s="17" t="n">
        <v>3</v>
      </c>
      <c r="E1075" s="16" t="s">
        <v>67</v>
      </c>
      <c r="F1075" s="18" t="n">
        <v>32</v>
      </c>
      <c r="G1075" s="16"/>
      <c r="H1075" s="19"/>
      <c r="I1075" s="7"/>
      <c r="J1075" s="7"/>
      <c r="K1075" s="8" t="s">
        <v>68</v>
      </c>
      <c r="L1075" s="20" t="n">
        <v>1075</v>
      </c>
      <c r="M1075" s="20"/>
      <c r="N1075" s="10"/>
      <c r="O1075" s="27" t="s">
        <v>69</v>
      </c>
      <c r="P1075" s="28" t="n">
        <v>42712.9549884259</v>
      </c>
      <c r="Q1075" s="27" t="s">
        <v>3957</v>
      </c>
      <c r="R1075" s="23" t="s">
        <v>3818</v>
      </c>
      <c r="S1075" s="27" t="s">
        <v>1088</v>
      </c>
      <c r="T1075" s="27" t="s">
        <v>3819</v>
      </c>
      <c r="U1075" s="28" t="n">
        <v>42712.9549884259</v>
      </c>
      <c r="V1075" s="23" t="s">
        <v>3958</v>
      </c>
      <c r="W1075" s="27"/>
      <c r="X1075" s="27"/>
      <c r="Y1075" s="27" t="s">
        <v>3959</v>
      </c>
      <c r="Z1075" s="27"/>
      <c r="AA1075" s="29" t="inlineStr">
        <f aca="false">FALSE()</f>
        <is>
          <t/>
        </is>
      </c>
      <c r="AB1075" s="29" t="n">
        <v>0</v>
      </c>
      <c r="AC1075" s="29"/>
      <c r="AD1075" s="29" t="inlineStr">
        <f aca="false">FALSE()</f>
        <is>
          <t/>
        </is>
      </c>
      <c r="AE1075" s="29" t="s">
        <v>75</v>
      </c>
      <c r="AF1075" s="29"/>
      <c r="AG1075" s="29"/>
      <c r="AH1075" s="29" t="inlineStr">
        <f aca="false">FALSE()</f>
        <is>
          <t/>
        </is>
      </c>
      <c r="AI1075" s="29" t="n">
        <v>0</v>
      </c>
      <c r="AJ1075" s="29"/>
      <c r="AK1075" s="29" t="s">
        <v>160</v>
      </c>
      <c r="AL1075" s="29" t="inlineStr">
        <f aca="false">FALSE()</f>
        <is>
          <t/>
        </is>
      </c>
      <c r="AM1075" s="29" t="s">
        <v>3959</v>
      </c>
      <c r="AN1075" s="29"/>
      <c r="AO1075" s="29"/>
      <c r="AP1075" s="29"/>
      <c r="AQ1075" s="29"/>
      <c r="AR1075" s="29"/>
      <c r="AS1075" s="29"/>
      <c r="AT1075" s="29"/>
      <c r="AU1075" s="29"/>
      <c r="AV1075" s="0" t="n">
        <v>1</v>
      </c>
      <c r="AW1075" s="24" t="e">
        <f aca="false">REPLACE(INDEX(GroupVertices[group], MATCH(Edges[[#this row],[vertex 1]],GroupVertices[vertex],0)),1,1,"")</f>
        <v>#VALUE!</v>
      </c>
      <c r="AX1075" s="24" t="e">
        <f aca="false">REPLACE(INDEX(GroupVertices[group], MATCH(Edges[[#this row],[vertex 2]],GroupVertices[vertex],0)),1,1,"")</f>
        <v>#VALUE!</v>
      </c>
      <c r="AY1075" s="25" t="n">
        <v>0</v>
      </c>
      <c r="AZ1075" s="26" t="n">
        <v>0</v>
      </c>
      <c r="BA1075" s="25" t="n">
        <v>0</v>
      </c>
      <c r="BB1075" s="26" t="n">
        <v>0</v>
      </c>
      <c r="BC1075" s="25" t="n">
        <v>0</v>
      </c>
      <c r="BD1075" s="26" t="n">
        <v>0</v>
      </c>
      <c r="BE1075" s="25" t="n">
        <v>14</v>
      </c>
      <c r="BF1075" s="26" t="n">
        <v>100</v>
      </c>
      <c r="BG1075" s="25" t="n">
        <v>14</v>
      </c>
    </row>
    <row r="1076" customFormat="false" ht="15" hidden="false" customHeight="false" outlineLevel="0" collapsed="false">
      <c r="A1076" s="15" t="s">
        <v>3960</v>
      </c>
      <c r="B1076" s="15" t="s">
        <v>1085</v>
      </c>
      <c r="C1076" s="16" t="s">
        <v>66</v>
      </c>
      <c r="D1076" s="17" t="n">
        <v>3</v>
      </c>
      <c r="E1076" s="16" t="s">
        <v>67</v>
      </c>
      <c r="F1076" s="18" t="n">
        <v>32</v>
      </c>
      <c r="G1076" s="16"/>
      <c r="H1076" s="19"/>
      <c r="I1076" s="7"/>
      <c r="J1076" s="7"/>
      <c r="K1076" s="8" t="s">
        <v>68</v>
      </c>
      <c r="L1076" s="20" t="n">
        <v>1076</v>
      </c>
      <c r="M1076" s="20"/>
      <c r="N1076" s="10"/>
      <c r="O1076" s="27" t="s">
        <v>69</v>
      </c>
      <c r="P1076" s="28" t="n">
        <v>42712.9588657407</v>
      </c>
      <c r="Q1076" s="27" t="s">
        <v>3961</v>
      </c>
      <c r="R1076" s="23" t="s">
        <v>3818</v>
      </c>
      <c r="S1076" s="27" t="s">
        <v>1088</v>
      </c>
      <c r="T1076" s="27" t="s">
        <v>3819</v>
      </c>
      <c r="U1076" s="28" t="n">
        <v>42712.9588657407</v>
      </c>
      <c r="V1076" s="23" t="s">
        <v>3962</v>
      </c>
      <c r="W1076" s="27"/>
      <c r="X1076" s="27"/>
      <c r="Y1076" s="27" t="s">
        <v>3963</v>
      </c>
      <c r="Z1076" s="27"/>
      <c r="AA1076" s="29" t="inlineStr">
        <f aca="false">FALSE()</f>
        <is>
          <t/>
        </is>
      </c>
      <c r="AB1076" s="29" t="n">
        <v>0</v>
      </c>
      <c r="AC1076" s="29"/>
      <c r="AD1076" s="29" t="inlineStr">
        <f aca="false">FALSE()</f>
        <is>
          <t/>
        </is>
      </c>
      <c r="AE1076" s="29" t="s">
        <v>75</v>
      </c>
      <c r="AF1076" s="29"/>
      <c r="AG1076" s="29"/>
      <c r="AH1076" s="29" t="inlineStr">
        <f aca="false">FALSE()</f>
        <is>
          <t/>
        </is>
      </c>
      <c r="AI1076" s="29" t="n">
        <v>0</v>
      </c>
      <c r="AJ1076" s="29"/>
      <c r="AK1076" s="29" t="s">
        <v>160</v>
      </c>
      <c r="AL1076" s="29" t="inlineStr">
        <f aca="false">FALSE()</f>
        <is>
          <t/>
        </is>
      </c>
      <c r="AM1076" s="29" t="s">
        <v>3963</v>
      </c>
      <c r="AN1076" s="29"/>
      <c r="AO1076" s="29"/>
      <c r="AP1076" s="29"/>
      <c r="AQ1076" s="29"/>
      <c r="AR1076" s="29"/>
      <c r="AS1076" s="29"/>
      <c r="AT1076" s="29"/>
      <c r="AU1076" s="29"/>
      <c r="AV1076" s="0" t="n">
        <v>1</v>
      </c>
      <c r="AW1076" s="24" t="e">
        <f aca="false">REPLACE(INDEX(GroupVertices[group], MATCH(Edges[[#this row],[vertex 1]],GroupVertices[vertex],0)),1,1,"")</f>
        <v>#VALUE!</v>
      </c>
      <c r="AX1076" s="24" t="e">
        <f aca="false">REPLACE(INDEX(GroupVertices[group], MATCH(Edges[[#this row],[vertex 2]],GroupVertices[vertex],0)),1,1,"")</f>
        <v>#VALUE!</v>
      </c>
      <c r="AY1076" s="25" t="n">
        <v>0</v>
      </c>
      <c r="AZ1076" s="26" t="n">
        <v>0</v>
      </c>
      <c r="BA1076" s="25" t="n">
        <v>0</v>
      </c>
      <c r="BB1076" s="26" t="n">
        <v>0</v>
      </c>
      <c r="BC1076" s="25" t="n">
        <v>0</v>
      </c>
      <c r="BD1076" s="26" t="n">
        <v>0</v>
      </c>
      <c r="BE1076" s="25" t="n">
        <v>14</v>
      </c>
      <c r="BF1076" s="26" t="n">
        <v>100</v>
      </c>
      <c r="BG1076" s="25" t="n">
        <v>14</v>
      </c>
    </row>
    <row r="1077" customFormat="false" ht="15" hidden="false" customHeight="false" outlineLevel="0" collapsed="false">
      <c r="A1077" s="15" t="s">
        <v>3964</v>
      </c>
      <c r="B1077" s="15" t="s">
        <v>1085</v>
      </c>
      <c r="C1077" s="16" t="s">
        <v>66</v>
      </c>
      <c r="D1077" s="17" t="n">
        <v>3</v>
      </c>
      <c r="E1077" s="16" t="s">
        <v>67</v>
      </c>
      <c r="F1077" s="18" t="n">
        <v>32</v>
      </c>
      <c r="G1077" s="16"/>
      <c r="H1077" s="19"/>
      <c r="I1077" s="7"/>
      <c r="J1077" s="7"/>
      <c r="K1077" s="8" t="s">
        <v>68</v>
      </c>
      <c r="L1077" s="20" t="n">
        <v>1077</v>
      </c>
      <c r="M1077" s="20"/>
      <c r="N1077" s="10"/>
      <c r="O1077" s="27" t="s">
        <v>69</v>
      </c>
      <c r="P1077" s="28" t="n">
        <v>42712.9588657407</v>
      </c>
      <c r="Q1077" s="27" t="s">
        <v>3965</v>
      </c>
      <c r="R1077" s="23" t="s">
        <v>3818</v>
      </c>
      <c r="S1077" s="27" t="s">
        <v>1088</v>
      </c>
      <c r="T1077" s="27" t="s">
        <v>3819</v>
      </c>
      <c r="U1077" s="28" t="n">
        <v>42712.9588657407</v>
      </c>
      <c r="V1077" s="23" t="s">
        <v>3966</v>
      </c>
      <c r="W1077" s="27"/>
      <c r="X1077" s="27"/>
      <c r="Y1077" s="27" t="s">
        <v>3967</v>
      </c>
      <c r="Z1077" s="27"/>
      <c r="AA1077" s="29" t="inlineStr">
        <f aca="false">FALSE()</f>
        <is>
          <t/>
        </is>
      </c>
      <c r="AB1077" s="29" t="n">
        <v>0</v>
      </c>
      <c r="AC1077" s="29"/>
      <c r="AD1077" s="29" t="inlineStr">
        <f aca="false">FALSE()</f>
        <is>
          <t/>
        </is>
      </c>
      <c r="AE1077" s="29" t="s">
        <v>75</v>
      </c>
      <c r="AF1077" s="29"/>
      <c r="AG1077" s="29"/>
      <c r="AH1077" s="29" t="inlineStr">
        <f aca="false">FALSE()</f>
        <is>
          <t/>
        </is>
      </c>
      <c r="AI1077" s="29" t="n">
        <v>0</v>
      </c>
      <c r="AJ1077" s="29"/>
      <c r="AK1077" s="29" t="s">
        <v>160</v>
      </c>
      <c r="AL1077" s="29" t="inlineStr">
        <f aca="false">FALSE()</f>
        <is>
          <t/>
        </is>
      </c>
      <c r="AM1077" s="29" t="s">
        <v>3967</v>
      </c>
      <c r="AN1077" s="29"/>
      <c r="AO1077" s="29"/>
      <c r="AP1077" s="29"/>
      <c r="AQ1077" s="29"/>
      <c r="AR1077" s="29"/>
      <c r="AS1077" s="29"/>
      <c r="AT1077" s="29"/>
      <c r="AU1077" s="29"/>
      <c r="AV1077" s="0" t="n">
        <v>1</v>
      </c>
      <c r="AW1077" s="24" t="e">
        <f aca="false">REPLACE(INDEX(GroupVertices[group], MATCH(Edges[[#this row],[vertex 1]],GroupVertices[vertex],0)),1,1,"")</f>
        <v>#VALUE!</v>
      </c>
      <c r="AX1077" s="24" t="e">
        <f aca="false">REPLACE(INDEX(GroupVertices[group], MATCH(Edges[[#this row],[vertex 2]],GroupVertices[vertex],0)),1,1,"")</f>
        <v>#VALUE!</v>
      </c>
      <c r="AY1077" s="25" t="n">
        <v>0</v>
      </c>
      <c r="AZ1077" s="26" t="n">
        <v>0</v>
      </c>
      <c r="BA1077" s="25" t="n">
        <v>0</v>
      </c>
      <c r="BB1077" s="26" t="n">
        <v>0</v>
      </c>
      <c r="BC1077" s="25" t="n">
        <v>0</v>
      </c>
      <c r="BD1077" s="26" t="n">
        <v>0</v>
      </c>
      <c r="BE1077" s="25" t="n">
        <v>14</v>
      </c>
      <c r="BF1077" s="26" t="n">
        <v>100</v>
      </c>
      <c r="BG1077" s="25" t="n">
        <v>14</v>
      </c>
    </row>
    <row r="1078" customFormat="false" ht="15" hidden="false" customHeight="false" outlineLevel="0" collapsed="false">
      <c r="A1078" s="15" t="s">
        <v>3968</v>
      </c>
      <c r="B1078" s="15" t="s">
        <v>1085</v>
      </c>
      <c r="C1078" s="16" t="s">
        <v>66</v>
      </c>
      <c r="D1078" s="17" t="n">
        <v>3</v>
      </c>
      <c r="E1078" s="16" t="s">
        <v>67</v>
      </c>
      <c r="F1078" s="18" t="n">
        <v>32</v>
      </c>
      <c r="G1078" s="16"/>
      <c r="H1078" s="19"/>
      <c r="I1078" s="7"/>
      <c r="J1078" s="7"/>
      <c r="K1078" s="8" t="s">
        <v>68</v>
      </c>
      <c r="L1078" s="20" t="n">
        <v>1078</v>
      </c>
      <c r="M1078" s="20"/>
      <c r="N1078" s="10"/>
      <c r="O1078" s="27" t="s">
        <v>69</v>
      </c>
      <c r="P1078" s="28" t="n">
        <v>42712.9588657407</v>
      </c>
      <c r="Q1078" s="27" t="s">
        <v>3969</v>
      </c>
      <c r="R1078" s="23" t="s">
        <v>3818</v>
      </c>
      <c r="S1078" s="27" t="s">
        <v>1088</v>
      </c>
      <c r="T1078" s="27" t="s">
        <v>3819</v>
      </c>
      <c r="U1078" s="28" t="n">
        <v>42712.9588657407</v>
      </c>
      <c r="V1078" s="23" t="s">
        <v>3970</v>
      </c>
      <c r="W1078" s="27"/>
      <c r="X1078" s="27"/>
      <c r="Y1078" s="27" t="s">
        <v>3971</v>
      </c>
      <c r="Z1078" s="27"/>
      <c r="AA1078" s="29" t="inlineStr">
        <f aca="false">FALSE()</f>
        <is>
          <t/>
        </is>
      </c>
      <c r="AB1078" s="29" t="n">
        <v>0</v>
      </c>
      <c r="AC1078" s="29"/>
      <c r="AD1078" s="29" t="inlineStr">
        <f aca="false">FALSE()</f>
        <is>
          <t/>
        </is>
      </c>
      <c r="AE1078" s="29" t="s">
        <v>75</v>
      </c>
      <c r="AF1078" s="29"/>
      <c r="AG1078" s="29"/>
      <c r="AH1078" s="29" t="inlineStr">
        <f aca="false">FALSE()</f>
        <is>
          <t/>
        </is>
      </c>
      <c r="AI1078" s="29" t="n">
        <v>0</v>
      </c>
      <c r="AJ1078" s="29"/>
      <c r="AK1078" s="29" t="s">
        <v>160</v>
      </c>
      <c r="AL1078" s="29" t="inlineStr">
        <f aca="false">FALSE()</f>
        <is>
          <t/>
        </is>
      </c>
      <c r="AM1078" s="29" t="s">
        <v>3971</v>
      </c>
      <c r="AN1078" s="29"/>
      <c r="AO1078" s="29"/>
      <c r="AP1078" s="29"/>
      <c r="AQ1078" s="29"/>
      <c r="AR1078" s="29"/>
      <c r="AS1078" s="29"/>
      <c r="AT1078" s="29"/>
      <c r="AU1078" s="29"/>
      <c r="AV1078" s="0" t="n">
        <v>1</v>
      </c>
      <c r="AW1078" s="24" t="e">
        <f aca="false">REPLACE(INDEX(GroupVertices[group], MATCH(Edges[[#this row],[vertex 1]],GroupVertices[vertex],0)),1,1,"")</f>
        <v>#VALUE!</v>
      </c>
      <c r="AX1078" s="24" t="e">
        <f aca="false">REPLACE(INDEX(GroupVertices[group], MATCH(Edges[[#this row],[vertex 2]],GroupVertices[vertex],0)),1,1,"")</f>
        <v>#VALUE!</v>
      </c>
      <c r="AY1078" s="25" t="n">
        <v>0</v>
      </c>
      <c r="AZ1078" s="26" t="n">
        <v>0</v>
      </c>
      <c r="BA1078" s="25" t="n">
        <v>0</v>
      </c>
      <c r="BB1078" s="26" t="n">
        <v>0</v>
      </c>
      <c r="BC1078" s="25" t="n">
        <v>0</v>
      </c>
      <c r="BD1078" s="26" t="n">
        <v>0</v>
      </c>
      <c r="BE1078" s="25" t="n">
        <v>14</v>
      </c>
      <c r="BF1078" s="26" t="n">
        <v>100</v>
      </c>
      <c r="BG1078" s="25" t="n">
        <v>14</v>
      </c>
    </row>
    <row r="1079" customFormat="false" ht="15" hidden="false" customHeight="false" outlineLevel="0" collapsed="false">
      <c r="A1079" s="15" t="s">
        <v>3972</v>
      </c>
      <c r="B1079" s="15" t="s">
        <v>1085</v>
      </c>
      <c r="C1079" s="16" t="s">
        <v>66</v>
      </c>
      <c r="D1079" s="17" t="n">
        <v>3</v>
      </c>
      <c r="E1079" s="16" t="s">
        <v>67</v>
      </c>
      <c r="F1079" s="18" t="n">
        <v>32</v>
      </c>
      <c r="G1079" s="16"/>
      <c r="H1079" s="19"/>
      <c r="I1079" s="7"/>
      <c r="J1079" s="7"/>
      <c r="K1079" s="8" t="s">
        <v>68</v>
      </c>
      <c r="L1079" s="20" t="n">
        <v>1079</v>
      </c>
      <c r="M1079" s="20"/>
      <c r="N1079" s="10"/>
      <c r="O1079" s="27" t="s">
        <v>69</v>
      </c>
      <c r="P1079" s="28" t="n">
        <v>42712.9588657407</v>
      </c>
      <c r="Q1079" s="27" t="s">
        <v>3973</v>
      </c>
      <c r="R1079" s="23" t="s">
        <v>3818</v>
      </c>
      <c r="S1079" s="27" t="s">
        <v>1088</v>
      </c>
      <c r="T1079" s="27" t="s">
        <v>3819</v>
      </c>
      <c r="U1079" s="28" t="n">
        <v>42712.9588657407</v>
      </c>
      <c r="V1079" s="23" t="s">
        <v>3974</v>
      </c>
      <c r="W1079" s="27"/>
      <c r="X1079" s="27"/>
      <c r="Y1079" s="27" t="s">
        <v>3975</v>
      </c>
      <c r="Z1079" s="27"/>
      <c r="AA1079" s="29" t="inlineStr">
        <f aca="false">FALSE()</f>
        <is>
          <t/>
        </is>
      </c>
      <c r="AB1079" s="29" t="n">
        <v>0</v>
      </c>
      <c r="AC1079" s="29"/>
      <c r="AD1079" s="29" t="inlineStr">
        <f aca="false">FALSE()</f>
        <is>
          <t/>
        </is>
      </c>
      <c r="AE1079" s="29" t="s">
        <v>75</v>
      </c>
      <c r="AF1079" s="29"/>
      <c r="AG1079" s="29"/>
      <c r="AH1079" s="29" t="inlineStr">
        <f aca="false">FALSE()</f>
        <is>
          <t/>
        </is>
      </c>
      <c r="AI1079" s="29" t="n">
        <v>0</v>
      </c>
      <c r="AJ1079" s="29"/>
      <c r="AK1079" s="29" t="s">
        <v>160</v>
      </c>
      <c r="AL1079" s="29" t="inlineStr">
        <f aca="false">FALSE()</f>
        <is>
          <t/>
        </is>
      </c>
      <c r="AM1079" s="29" t="s">
        <v>3975</v>
      </c>
      <c r="AN1079" s="29"/>
      <c r="AO1079" s="29"/>
      <c r="AP1079" s="29"/>
      <c r="AQ1079" s="29"/>
      <c r="AR1079" s="29"/>
      <c r="AS1079" s="29"/>
      <c r="AT1079" s="29"/>
      <c r="AU1079" s="29"/>
      <c r="AV1079" s="0" t="n">
        <v>1</v>
      </c>
      <c r="AW1079" s="24" t="e">
        <f aca="false">REPLACE(INDEX(GroupVertices[group], MATCH(Edges[[#this row],[vertex 1]],GroupVertices[vertex],0)),1,1,"")</f>
        <v>#VALUE!</v>
      </c>
      <c r="AX1079" s="24" t="e">
        <f aca="false">REPLACE(INDEX(GroupVertices[group], MATCH(Edges[[#this row],[vertex 2]],GroupVertices[vertex],0)),1,1,"")</f>
        <v>#VALUE!</v>
      </c>
      <c r="AY1079" s="25" t="n">
        <v>0</v>
      </c>
      <c r="AZ1079" s="26" t="n">
        <v>0</v>
      </c>
      <c r="BA1079" s="25" t="n">
        <v>0</v>
      </c>
      <c r="BB1079" s="26" t="n">
        <v>0</v>
      </c>
      <c r="BC1079" s="25" t="n">
        <v>0</v>
      </c>
      <c r="BD1079" s="26" t="n">
        <v>0</v>
      </c>
      <c r="BE1079" s="25" t="n">
        <v>14</v>
      </c>
      <c r="BF1079" s="26" t="n">
        <v>100</v>
      </c>
      <c r="BG1079" s="25" t="n">
        <v>14</v>
      </c>
    </row>
    <row r="1080" customFormat="false" ht="15" hidden="false" customHeight="false" outlineLevel="0" collapsed="false">
      <c r="A1080" s="15" t="s">
        <v>3976</v>
      </c>
      <c r="B1080" s="15" t="s">
        <v>1085</v>
      </c>
      <c r="C1080" s="16" t="s">
        <v>66</v>
      </c>
      <c r="D1080" s="17" t="n">
        <v>3</v>
      </c>
      <c r="E1080" s="16" t="s">
        <v>67</v>
      </c>
      <c r="F1080" s="18" t="n">
        <v>32</v>
      </c>
      <c r="G1080" s="16"/>
      <c r="H1080" s="19"/>
      <c r="I1080" s="7"/>
      <c r="J1080" s="7"/>
      <c r="K1080" s="8" t="s">
        <v>68</v>
      </c>
      <c r="L1080" s="20" t="n">
        <v>1080</v>
      </c>
      <c r="M1080" s="20"/>
      <c r="N1080" s="10"/>
      <c r="O1080" s="27" t="s">
        <v>69</v>
      </c>
      <c r="P1080" s="28" t="n">
        <v>42712.9588773148</v>
      </c>
      <c r="Q1080" s="27" t="s">
        <v>3977</v>
      </c>
      <c r="R1080" s="23" t="s">
        <v>3818</v>
      </c>
      <c r="S1080" s="27" t="s">
        <v>1088</v>
      </c>
      <c r="T1080" s="27" t="s">
        <v>3819</v>
      </c>
      <c r="U1080" s="28" t="n">
        <v>42712.9588773148</v>
      </c>
      <c r="V1080" s="23" t="s">
        <v>3978</v>
      </c>
      <c r="W1080" s="27"/>
      <c r="X1080" s="27"/>
      <c r="Y1080" s="27" t="s">
        <v>3979</v>
      </c>
      <c r="Z1080" s="27"/>
      <c r="AA1080" s="29" t="inlineStr">
        <f aca="false">FALSE()</f>
        <is>
          <t/>
        </is>
      </c>
      <c r="AB1080" s="29" t="n">
        <v>0</v>
      </c>
      <c r="AC1080" s="29"/>
      <c r="AD1080" s="29" t="inlineStr">
        <f aca="false">FALSE()</f>
        <is>
          <t/>
        </is>
      </c>
      <c r="AE1080" s="29" t="s">
        <v>75</v>
      </c>
      <c r="AF1080" s="29"/>
      <c r="AG1080" s="29"/>
      <c r="AH1080" s="29" t="inlineStr">
        <f aca="false">FALSE()</f>
        <is>
          <t/>
        </is>
      </c>
      <c r="AI1080" s="29" t="n">
        <v>0</v>
      </c>
      <c r="AJ1080" s="29"/>
      <c r="AK1080" s="29" t="s">
        <v>160</v>
      </c>
      <c r="AL1080" s="29" t="inlineStr">
        <f aca="false">FALSE()</f>
        <is>
          <t/>
        </is>
      </c>
      <c r="AM1080" s="29" t="s">
        <v>3979</v>
      </c>
      <c r="AN1080" s="29"/>
      <c r="AO1080" s="29"/>
      <c r="AP1080" s="29"/>
      <c r="AQ1080" s="29"/>
      <c r="AR1080" s="29"/>
      <c r="AS1080" s="29"/>
      <c r="AT1080" s="29"/>
      <c r="AU1080" s="29"/>
      <c r="AV1080" s="0" t="n">
        <v>1</v>
      </c>
      <c r="AW1080" s="24" t="e">
        <f aca="false">REPLACE(INDEX(GroupVertices[group], MATCH(Edges[[#this row],[vertex 1]],GroupVertices[vertex],0)),1,1,"")</f>
        <v>#VALUE!</v>
      </c>
      <c r="AX1080" s="24" t="e">
        <f aca="false">REPLACE(INDEX(GroupVertices[group], MATCH(Edges[[#this row],[vertex 2]],GroupVertices[vertex],0)),1,1,"")</f>
        <v>#VALUE!</v>
      </c>
      <c r="AY1080" s="25" t="n">
        <v>0</v>
      </c>
      <c r="AZ1080" s="26" t="n">
        <v>0</v>
      </c>
      <c r="BA1080" s="25" t="n">
        <v>0</v>
      </c>
      <c r="BB1080" s="26" t="n">
        <v>0</v>
      </c>
      <c r="BC1080" s="25" t="n">
        <v>0</v>
      </c>
      <c r="BD1080" s="26" t="n">
        <v>0</v>
      </c>
      <c r="BE1080" s="25" t="n">
        <v>14</v>
      </c>
      <c r="BF1080" s="26" t="n">
        <v>100</v>
      </c>
      <c r="BG1080" s="25" t="n">
        <v>14</v>
      </c>
    </row>
    <row r="1081" customFormat="false" ht="15" hidden="false" customHeight="false" outlineLevel="0" collapsed="false">
      <c r="A1081" s="15" t="s">
        <v>3980</v>
      </c>
      <c r="B1081" s="15" t="s">
        <v>1085</v>
      </c>
      <c r="C1081" s="16" t="s">
        <v>66</v>
      </c>
      <c r="D1081" s="17" t="n">
        <v>3</v>
      </c>
      <c r="E1081" s="16" t="s">
        <v>67</v>
      </c>
      <c r="F1081" s="18" t="n">
        <v>32</v>
      </c>
      <c r="G1081" s="16"/>
      <c r="H1081" s="19"/>
      <c r="I1081" s="7"/>
      <c r="J1081" s="7"/>
      <c r="K1081" s="8" t="s">
        <v>68</v>
      </c>
      <c r="L1081" s="20" t="n">
        <v>1081</v>
      </c>
      <c r="M1081" s="20"/>
      <c r="N1081" s="10"/>
      <c r="O1081" s="27" t="s">
        <v>69</v>
      </c>
      <c r="P1081" s="28" t="n">
        <v>42712.9619560185</v>
      </c>
      <c r="Q1081" s="27" t="s">
        <v>3981</v>
      </c>
      <c r="R1081" s="23" t="s">
        <v>3818</v>
      </c>
      <c r="S1081" s="27" t="s">
        <v>1088</v>
      </c>
      <c r="T1081" s="27" t="s">
        <v>3819</v>
      </c>
      <c r="U1081" s="28" t="n">
        <v>42712.9619560185</v>
      </c>
      <c r="V1081" s="23" t="s">
        <v>3982</v>
      </c>
      <c r="W1081" s="27"/>
      <c r="X1081" s="27"/>
      <c r="Y1081" s="27" t="s">
        <v>3983</v>
      </c>
      <c r="Z1081" s="27"/>
      <c r="AA1081" s="29" t="inlineStr">
        <f aca="false">FALSE()</f>
        <is>
          <t/>
        </is>
      </c>
      <c r="AB1081" s="29" t="n">
        <v>0</v>
      </c>
      <c r="AC1081" s="29"/>
      <c r="AD1081" s="29" t="inlineStr">
        <f aca="false">FALSE()</f>
        <is>
          <t/>
        </is>
      </c>
      <c r="AE1081" s="29" t="s">
        <v>75</v>
      </c>
      <c r="AF1081" s="29"/>
      <c r="AG1081" s="29"/>
      <c r="AH1081" s="29" t="inlineStr">
        <f aca="false">FALSE()</f>
        <is>
          <t/>
        </is>
      </c>
      <c r="AI1081" s="29" t="n">
        <v>0</v>
      </c>
      <c r="AJ1081" s="29"/>
      <c r="AK1081" s="29" t="s">
        <v>160</v>
      </c>
      <c r="AL1081" s="29" t="inlineStr">
        <f aca="false">FALSE()</f>
        <is>
          <t/>
        </is>
      </c>
      <c r="AM1081" s="29" t="s">
        <v>3983</v>
      </c>
      <c r="AN1081" s="29"/>
      <c r="AO1081" s="29"/>
      <c r="AP1081" s="29"/>
      <c r="AQ1081" s="29"/>
      <c r="AR1081" s="29"/>
      <c r="AS1081" s="29"/>
      <c r="AT1081" s="29"/>
      <c r="AU1081" s="29"/>
      <c r="AV1081" s="0" t="n">
        <v>1</v>
      </c>
      <c r="AW1081" s="24" t="e">
        <f aca="false">REPLACE(INDEX(GroupVertices[group], MATCH(Edges[[#this row],[vertex 1]],GroupVertices[vertex],0)),1,1,"")</f>
        <v>#VALUE!</v>
      </c>
      <c r="AX1081" s="24" t="e">
        <f aca="false">REPLACE(INDEX(GroupVertices[group], MATCH(Edges[[#this row],[vertex 2]],GroupVertices[vertex],0)),1,1,"")</f>
        <v>#VALUE!</v>
      </c>
      <c r="AY1081" s="25" t="n">
        <v>0</v>
      </c>
      <c r="AZ1081" s="26" t="n">
        <v>0</v>
      </c>
      <c r="BA1081" s="25" t="n">
        <v>0</v>
      </c>
      <c r="BB1081" s="26" t="n">
        <v>0</v>
      </c>
      <c r="BC1081" s="25" t="n">
        <v>0</v>
      </c>
      <c r="BD1081" s="26" t="n">
        <v>0</v>
      </c>
      <c r="BE1081" s="25" t="n">
        <v>14</v>
      </c>
      <c r="BF1081" s="26" t="n">
        <v>100</v>
      </c>
      <c r="BG1081" s="25" t="n">
        <v>14</v>
      </c>
    </row>
    <row r="1082" customFormat="false" ht="15" hidden="false" customHeight="false" outlineLevel="0" collapsed="false">
      <c r="A1082" s="15" t="s">
        <v>3984</v>
      </c>
      <c r="B1082" s="15" t="s">
        <v>1085</v>
      </c>
      <c r="C1082" s="16" t="s">
        <v>66</v>
      </c>
      <c r="D1082" s="17" t="n">
        <v>3</v>
      </c>
      <c r="E1082" s="16" t="s">
        <v>67</v>
      </c>
      <c r="F1082" s="18" t="n">
        <v>32</v>
      </c>
      <c r="G1082" s="16"/>
      <c r="H1082" s="19"/>
      <c r="I1082" s="7"/>
      <c r="J1082" s="7"/>
      <c r="K1082" s="8" t="s">
        <v>68</v>
      </c>
      <c r="L1082" s="20" t="n">
        <v>1082</v>
      </c>
      <c r="M1082" s="20"/>
      <c r="N1082" s="10"/>
      <c r="O1082" s="27" t="s">
        <v>69</v>
      </c>
      <c r="P1082" s="28" t="n">
        <v>42712.9689351852</v>
      </c>
      <c r="Q1082" s="27" t="s">
        <v>3985</v>
      </c>
      <c r="R1082" s="23" t="s">
        <v>3818</v>
      </c>
      <c r="S1082" s="27" t="s">
        <v>1088</v>
      </c>
      <c r="T1082" s="27" t="s">
        <v>3819</v>
      </c>
      <c r="U1082" s="28" t="n">
        <v>42712.9689351852</v>
      </c>
      <c r="V1082" s="23" t="s">
        <v>3986</v>
      </c>
      <c r="W1082" s="27"/>
      <c r="X1082" s="27"/>
      <c r="Y1082" s="27" t="s">
        <v>3987</v>
      </c>
      <c r="Z1082" s="27"/>
      <c r="AA1082" s="29" t="inlineStr">
        <f aca="false">FALSE()</f>
        <is>
          <t/>
        </is>
      </c>
      <c r="AB1082" s="29" t="n">
        <v>0</v>
      </c>
      <c r="AC1082" s="29"/>
      <c r="AD1082" s="29" t="inlineStr">
        <f aca="false">FALSE()</f>
        <is>
          <t/>
        </is>
      </c>
      <c r="AE1082" s="29" t="s">
        <v>75</v>
      </c>
      <c r="AF1082" s="29"/>
      <c r="AG1082" s="29"/>
      <c r="AH1082" s="29" t="inlineStr">
        <f aca="false">FALSE()</f>
        <is>
          <t/>
        </is>
      </c>
      <c r="AI1082" s="29" t="n">
        <v>0</v>
      </c>
      <c r="AJ1082" s="29"/>
      <c r="AK1082" s="29" t="s">
        <v>160</v>
      </c>
      <c r="AL1082" s="29" t="inlineStr">
        <f aca="false">FALSE()</f>
        <is>
          <t/>
        </is>
      </c>
      <c r="AM1082" s="29" t="s">
        <v>3987</v>
      </c>
      <c r="AN1082" s="29"/>
      <c r="AO1082" s="29"/>
      <c r="AP1082" s="29"/>
      <c r="AQ1082" s="29"/>
      <c r="AR1082" s="29"/>
      <c r="AS1082" s="29"/>
      <c r="AT1082" s="29"/>
      <c r="AU1082" s="29"/>
      <c r="AV1082" s="0" t="n">
        <v>1</v>
      </c>
      <c r="AW1082" s="24" t="e">
        <f aca="false">REPLACE(INDEX(GroupVertices[group], MATCH(Edges[[#this row],[vertex 1]],GroupVertices[vertex],0)),1,1,"")</f>
        <v>#VALUE!</v>
      </c>
      <c r="AX1082" s="24" t="e">
        <f aca="false">REPLACE(INDEX(GroupVertices[group], MATCH(Edges[[#this row],[vertex 2]],GroupVertices[vertex],0)),1,1,"")</f>
        <v>#VALUE!</v>
      </c>
      <c r="AY1082" s="25" t="n">
        <v>0</v>
      </c>
      <c r="AZ1082" s="26" t="n">
        <v>0</v>
      </c>
      <c r="BA1082" s="25" t="n">
        <v>0</v>
      </c>
      <c r="BB1082" s="26" t="n">
        <v>0</v>
      </c>
      <c r="BC1082" s="25" t="n">
        <v>0</v>
      </c>
      <c r="BD1082" s="26" t="n">
        <v>0</v>
      </c>
      <c r="BE1082" s="25" t="n">
        <v>14</v>
      </c>
      <c r="BF1082" s="26" t="n">
        <v>100</v>
      </c>
      <c r="BG1082" s="25" t="n">
        <v>14</v>
      </c>
    </row>
    <row r="1083" customFormat="false" ht="15" hidden="false" customHeight="false" outlineLevel="0" collapsed="false">
      <c r="A1083" s="15" t="s">
        <v>3988</v>
      </c>
      <c r="B1083" s="15" t="s">
        <v>1085</v>
      </c>
      <c r="C1083" s="16" t="s">
        <v>66</v>
      </c>
      <c r="D1083" s="17" t="n">
        <v>3</v>
      </c>
      <c r="E1083" s="16" t="s">
        <v>67</v>
      </c>
      <c r="F1083" s="18" t="n">
        <v>32</v>
      </c>
      <c r="G1083" s="16"/>
      <c r="H1083" s="19"/>
      <c r="I1083" s="7"/>
      <c r="J1083" s="7"/>
      <c r="K1083" s="8" t="s">
        <v>68</v>
      </c>
      <c r="L1083" s="20" t="n">
        <v>1083</v>
      </c>
      <c r="M1083" s="20"/>
      <c r="N1083" s="10"/>
      <c r="O1083" s="27" t="s">
        <v>69</v>
      </c>
      <c r="P1083" s="28" t="n">
        <v>42712.9689351852</v>
      </c>
      <c r="Q1083" s="27" t="s">
        <v>3989</v>
      </c>
      <c r="R1083" s="23" t="s">
        <v>3818</v>
      </c>
      <c r="S1083" s="27" t="s">
        <v>1088</v>
      </c>
      <c r="T1083" s="27" t="s">
        <v>3819</v>
      </c>
      <c r="U1083" s="28" t="n">
        <v>42712.9689351852</v>
      </c>
      <c r="V1083" s="23" t="s">
        <v>3990</v>
      </c>
      <c r="W1083" s="27"/>
      <c r="X1083" s="27"/>
      <c r="Y1083" s="27" t="s">
        <v>3991</v>
      </c>
      <c r="Z1083" s="27"/>
      <c r="AA1083" s="29" t="inlineStr">
        <f aca="false">FALSE()</f>
        <is>
          <t/>
        </is>
      </c>
      <c r="AB1083" s="29" t="n">
        <v>0</v>
      </c>
      <c r="AC1083" s="29"/>
      <c r="AD1083" s="29" t="inlineStr">
        <f aca="false">FALSE()</f>
        <is>
          <t/>
        </is>
      </c>
      <c r="AE1083" s="29" t="s">
        <v>75</v>
      </c>
      <c r="AF1083" s="29"/>
      <c r="AG1083" s="29"/>
      <c r="AH1083" s="29" t="inlineStr">
        <f aca="false">FALSE()</f>
        <is>
          <t/>
        </is>
      </c>
      <c r="AI1083" s="29" t="n">
        <v>0</v>
      </c>
      <c r="AJ1083" s="29"/>
      <c r="AK1083" s="29" t="s">
        <v>160</v>
      </c>
      <c r="AL1083" s="29" t="inlineStr">
        <f aca="false">FALSE()</f>
        <is>
          <t/>
        </is>
      </c>
      <c r="AM1083" s="29" t="s">
        <v>3991</v>
      </c>
      <c r="AN1083" s="29"/>
      <c r="AO1083" s="29"/>
      <c r="AP1083" s="29"/>
      <c r="AQ1083" s="29"/>
      <c r="AR1083" s="29"/>
      <c r="AS1083" s="29"/>
      <c r="AT1083" s="29"/>
      <c r="AU1083" s="29"/>
      <c r="AV1083" s="0" t="n">
        <v>1</v>
      </c>
      <c r="AW1083" s="24" t="e">
        <f aca="false">REPLACE(INDEX(GroupVertices[group], MATCH(Edges[[#this row],[vertex 1]],GroupVertices[vertex],0)),1,1,"")</f>
        <v>#VALUE!</v>
      </c>
      <c r="AX1083" s="24" t="e">
        <f aca="false">REPLACE(INDEX(GroupVertices[group], MATCH(Edges[[#this row],[vertex 2]],GroupVertices[vertex],0)),1,1,"")</f>
        <v>#VALUE!</v>
      </c>
      <c r="AY1083" s="25" t="n">
        <v>0</v>
      </c>
      <c r="AZ1083" s="26" t="n">
        <v>0</v>
      </c>
      <c r="BA1083" s="25" t="n">
        <v>0</v>
      </c>
      <c r="BB1083" s="26" t="n">
        <v>0</v>
      </c>
      <c r="BC1083" s="25" t="n">
        <v>0</v>
      </c>
      <c r="BD1083" s="26" t="n">
        <v>0</v>
      </c>
      <c r="BE1083" s="25" t="n">
        <v>14</v>
      </c>
      <c r="BF1083" s="26" t="n">
        <v>100</v>
      </c>
      <c r="BG1083" s="25" t="n">
        <v>14</v>
      </c>
    </row>
    <row r="1084" customFormat="false" ht="15" hidden="false" customHeight="false" outlineLevel="0" collapsed="false">
      <c r="A1084" s="15" t="s">
        <v>3992</v>
      </c>
      <c r="B1084" s="15" t="s">
        <v>3993</v>
      </c>
      <c r="C1084" s="16" t="s">
        <v>66</v>
      </c>
      <c r="D1084" s="17" t="n">
        <v>3</v>
      </c>
      <c r="E1084" s="16" t="s">
        <v>67</v>
      </c>
      <c r="F1084" s="18" t="n">
        <v>32</v>
      </c>
      <c r="G1084" s="16"/>
      <c r="H1084" s="19"/>
      <c r="I1084" s="7"/>
      <c r="J1084" s="7"/>
      <c r="K1084" s="8" t="s">
        <v>68</v>
      </c>
      <c r="L1084" s="20" t="n">
        <v>1084</v>
      </c>
      <c r="M1084" s="20"/>
      <c r="N1084" s="10"/>
      <c r="O1084" s="27" t="s">
        <v>69</v>
      </c>
      <c r="P1084" s="28" t="n">
        <v>42713.0016782407</v>
      </c>
      <c r="Q1084" s="27" t="s">
        <v>3994</v>
      </c>
      <c r="R1084" s="27"/>
      <c r="S1084" s="27"/>
      <c r="T1084" s="27" t="s">
        <v>3995</v>
      </c>
      <c r="U1084" s="28" t="n">
        <v>42713.0016782407</v>
      </c>
      <c r="V1084" s="23" t="s">
        <v>3996</v>
      </c>
      <c r="W1084" s="27"/>
      <c r="X1084" s="27"/>
      <c r="Y1084" s="27" t="s">
        <v>3997</v>
      </c>
      <c r="Z1084" s="27"/>
      <c r="AA1084" s="29" t="inlineStr">
        <f aca="false">FALSE()</f>
        <is>
          <t/>
        </is>
      </c>
      <c r="AB1084" s="29" t="n">
        <v>0</v>
      </c>
      <c r="AC1084" s="29"/>
      <c r="AD1084" s="29" t="n">
        <f aca="false">TRUE()</f>
        <v>1</v>
      </c>
      <c r="AE1084" s="29" t="s">
        <v>75</v>
      </c>
      <c r="AF1084" s="29"/>
      <c r="AG1084" s="29" t="s">
        <v>3998</v>
      </c>
      <c r="AH1084" s="29" t="inlineStr">
        <f aca="false">FALSE()</f>
        <is>
          <t/>
        </is>
      </c>
      <c r="AI1084" s="29" t="n">
        <v>3</v>
      </c>
      <c r="AJ1084" s="29" t="s">
        <v>3999</v>
      </c>
      <c r="AK1084" s="29" t="s">
        <v>482</v>
      </c>
      <c r="AL1084" s="29" t="inlineStr">
        <f aca="false">FALSE()</f>
        <is>
          <t/>
        </is>
      </c>
      <c r="AM1084" s="29" t="s">
        <v>3999</v>
      </c>
      <c r="AN1084" s="29"/>
      <c r="AO1084" s="29"/>
      <c r="AP1084" s="29"/>
      <c r="AQ1084" s="29"/>
      <c r="AR1084" s="29"/>
      <c r="AS1084" s="29"/>
      <c r="AT1084" s="29"/>
      <c r="AU1084" s="29"/>
      <c r="AV1084" s="0" t="n">
        <v>1</v>
      </c>
      <c r="AW1084" s="24" t="e">
        <f aca="false">REPLACE(INDEX(GroupVertices[group], MATCH(Edges[[#this row],[vertex 1]],GroupVertices[vertex],0)),1,1,"")</f>
        <v>#VALUE!</v>
      </c>
      <c r="AX1084" s="24" t="e">
        <f aca="false">REPLACE(INDEX(GroupVertices[group], MATCH(Edges[[#this row],[vertex 2]],GroupVertices[vertex],0)),1,1,"")</f>
        <v>#VALUE!</v>
      </c>
      <c r="AY1084" s="25" t="n">
        <v>1</v>
      </c>
      <c r="AZ1084" s="26" t="n">
        <v>5.55555555555556</v>
      </c>
      <c r="BA1084" s="25" t="n">
        <v>0</v>
      </c>
      <c r="BB1084" s="26" t="n">
        <v>0</v>
      </c>
      <c r="BC1084" s="25" t="n">
        <v>0</v>
      </c>
      <c r="BD1084" s="26" t="n">
        <v>0</v>
      </c>
      <c r="BE1084" s="25" t="n">
        <v>17</v>
      </c>
      <c r="BF1084" s="26" t="n">
        <v>94.4444444444444</v>
      </c>
      <c r="BG1084" s="25" t="n">
        <v>18</v>
      </c>
    </row>
    <row r="1085" customFormat="false" ht="15" hidden="false" customHeight="false" outlineLevel="0" collapsed="false">
      <c r="A1085" s="15" t="s">
        <v>4000</v>
      </c>
      <c r="B1085" s="15" t="s">
        <v>4000</v>
      </c>
      <c r="C1085" s="16" t="s">
        <v>242</v>
      </c>
      <c r="D1085" s="17" t="n">
        <v>4.4</v>
      </c>
      <c r="E1085" s="16" t="s">
        <v>243</v>
      </c>
      <c r="F1085" s="18" t="n">
        <v>30.6315789473684</v>
      </c>
      <c r="G1085" s="16"/>
      <c r="H1085" s="19"/>
      <c r="I1085" s="7"/>
      <c r="J1085" s="7"/>
      <c r="K1085" s="8" t="s">
        <v>68</v>
      </c>
      <c r="L1085" s="20" t="n">
        <v>1085</v>
      </c>
      <c r="M1085" s="20"/>
      <c r="N1085" s="10"/>
      <c r="O1085" s="27" t="s">
        <v>21</v>
      </c>
      <c r="P1085" s="28" t="n">
        <v>42709.7400115741</v>
      </c>
      <c r="Q1085" s="27" t="s">
        <v>4001</v>
      </c>
      <c r="R1085" s="23" t="s">
        <v>4002</v>
      </c>
      <c r="S1085" s="27" t="s">
        <v>2928</v>
      </c>
      <c r="T1085" s="27"/>
      <c r="U1085" s="28" t="n">
        <v>42709.7400115741</v>
      </c>
      <c r="V1085" s="23" t="s">
        <v>4003</v>
      </c>
      <c r="W1085" s="27"/>
      <c r="X1085" s="27"/>
      <c r="Y1085" s="27" t="s">
        <v>4004</v>
      </c>
      <c r="Z1085" s="27"/>
      <c r="AA1085" s="29" t="inlineStr">
        <f aca="false">FALSE()</f>
        <is>
          <t/>
        </is>
      </c>
      <c r="AB1085" s="29" t="n">
        <v>0</v>
      </c>
      <c r="AC1085" s="29"/>
      <c r="AD1085" s="29" t="n">
        <f aca="false">FALSE()</f>
        <v>0</v>
      </c>
      <c r="AE1085" s="29" t="s">
        <v>75</v>
      </c>
      <c r="AF1085" s="29"/>
      <c r="AG1085" s="29"/>
      <c r="AH1085" s="29" t="inlineStr">
        <f aca="false">FALSE()</f>
        <is>
          <t/>
        </is>
      </c>
      <c r="AI1085" s="29" t="n">
        <v>0</v>
      </c>
      <c r="AJ1085" s="29"/>
      <c r="AK1085" s="29" t="s">
        <v>1350</v>
      </c>
      <c r="AL1085" s="29" t="inlineStr">
        <f aca="false">FALSE()</f>
        <is>
          <t/>
        </is>
      </c>
      <c r="AM1085" s="29" t="s">
        <v>4004</v>
      </c>
      <c r="AN1085" s="29"/>
      <c r="AO1085" s="29"/>
      <c r="AP1085" s="29"/>
      <c r="AQ1085" s="29"/>
      <c r="AR1085" s="29"/>
      <c r="AS1085" s="29"/>
      <c r="AT1085" s="29"/>
      <c r="AU1085" s="29"/>
      <c r="AV1085" s="0" t="n">
        <v>2</v>
      </c>
      <c r="AW1085" s="24" t="e">
        <f aca="false">REPLACE(INDEX(GroupVertices[group], MATCH(Edges[[#this row],[vertex 1]],GroupVertices[vertex],0)),1,1,"")</f>
        <v>#VALUE!</v>
      </c>
      <c r="AX1085" s="24" t="e">
        <f aca="false">REPLACE(INDEX(GroupVertices[group], MATCH(Edges[[#this row],[vertex 2]],GroupVertices[vertex],0)),1,1,"")</f>
        <v>#VALUE!</v>
      </c>
      <c r="AY1085" s="25" t="n">
        <v>0</v>
      </c>
      <c r="AZ1085" s="26" t="n">
        <v>0</v>
      </c>
      <c r="BA1085" s="25" t="n">
        <v>0</v>
      </c>
      <c r="BB1085" s="26" t="n">
        <v>0</v>
      </c>
      <c r="BC1085" s="25" t="n">
        <v>0</v>
      </c>
      <c r="BD1085" s="26" t="n">
        <v>0</v>
      </c>
      <c r="BE1085" s="25" t="n">
        <v>9</v>
      </c>
      <c r="BF1085" s="26" t="n">
        <v>100</v>
      </c>
      <c r="BG1085" s="25" t="n">
        <v>9</v>
      </c>
    </row>
    <row r="1086" customFormat="false" ht="15" hidden="false" customHeight="false" outlineLevel="0" collapsed="false">
      <c r="A1086" s="15" t="s">
        <v>4000</v>
      </c>
      <c r="B1086" s="15" t="s">
        <v>4000</v>
      </c>
      <c r="C1086" s="16" t="s">
        <v>242</v>
      </c>
      <c r="D1086" s="17" t="n">
        <v>4.4</v>
      </c>
      <c r="E1086" s="16" t="s">
        <v>243</v>
      </c>
      <c r="F1086" s="18" t="n">
        <v>30.6315789473684</v>
      </c>
      <c r="G1086" s="16"/>
      <c r="H1086" s="19"/>
      <c r="I1086" s="7"/>
      <c r="J1086" s="7"/>
      <c r="K1086" s="8" t="s">
        <v>68</v>
      </c>
      <c r="L1086" s="20" t="n">
        <v>1086</v>
      </c>
      <c r="M1086" s="20"/>
      <c r="N1086" s="10"/>
      <c r="O1086" s="27" t="s">
        <v>21</v>
      </c>
      <c r="P1086" s="28" t="n">
        <v>42709.7653703704</v>
      </c>
      <c r="Q1086" s="27" t="s">
        <v>4005</v>
      </c>
      <c r="R1086" s="23" t="s">
        <v>4006</v>
      </c>
      <c r="S1086" s="27" t="s">
        <v>130</v>
      </c>
      <c r="T1086" s="27"/>
      <c r="U1086" s="28" t="n">
        <v>42709.7653703704</v>
      </c>
      <c r="V1086" s="23" t="s">
        <v>4007</v>
      </c>
      <c r="W1086" s="27"/>
      <c r="X1086" s="27"/>
      <c r="Y1086" s="27" t="s">
        <v>4008</v>
      </c>
      <c r="Z1086" s="27"/>
      <c r="AA1086" s="29" t="inlineStr">
        <f aca="false">FALSE()</f>
        <is>
          <t/>
        </is>
      </c>
      <c r="AB1086" s="29" t="n">
        <v>0</v>
      </c>
      <c r="AC1086" s="29"/>
      <c r="AD1086" s="29" t="inlineStr">
        <f aca="false">FALSE()</f>
        <is>
          <t/>
        </is>
      </c>
      <c r="AE1086" s="29" t="s">
        <v>75</v>
      </c>
      <c r="AF1086" s="29"/>
      <c r="AG1086" s="29"/>
      <c r="AH1086" s="29" t="inlineStr">
        <f aca="false">FALSE()</f>
        <is>
          <t/>
        </is>
      </c>
      <c r="AI1086" s="29" t="n">
        <v>0</v>
      </c>
      <c r="AJ1086" s="29"/>
      <c r="AK1086" s="29" t="s">
        <v>1350</v>
      </c>
      <c r="AL1086" s="29" t="n">
        <f aca="false">TRUE()</f>
        <v>1</v>
      </c>
      <c r="AM1086" s="29" t="s">
        <v>4008</v>
      </c>
      <c r="AN1086" s="29"/>
      <c r="AO1086" s="29"/>
      <c r="AP1086" s="29"/>
      <c r="AQ1086" s="29"/>
      <c r="AR1086" s="29"/>
      <c r="AS1086" s="29"/>
      <c r="AT1086" s="29"/>
      <c r="AU1086" s="29"/>
      <c r="AV1086" s="0" t="n">
        <v>2</v>
      </c>
      <c r="AW1086" s="24" t="e">
        <f aca="false">REPLACE(INDEX(GroupVertices[group], MATCH(Edges[[#this row],[vertex 1]],GroupVertices[vertex],0)),1,1,"")</f>
        <v>#VALUE!</v>
      </c>
      <c r="AX1086" s="24" t="e">
        <f aca="false">REPLACE(INDEX(GroupVertices[group], MATCH(Edges[[#this row],[vertex 2]],GroupVertices[vertex],0)),1,1,"")</f>
        <v>#VALUE!</v>
      </c>
      <c r="AY1086" s="25" t="n">
        <v>0</v>
      </c>
      <c r="AZ1086" s="26" t="n">
        <v>0</v>
      </c>
      <c r="BA1086" s="25" t="n">
        <v>0</v>
      </c>
      <c r="BB1086" s="26" t="n">
        <v>0</v>
      </c>
      <c r="BC1086" s="25" t="n">
        <v>0</v>
      </c>
      <c r="BD1086" s="26" t="n">
        <v>0</v>
      </c>
      <c r="BE1086" s="25" t="n">
        <v>13</v>
      </c>
      <c r="BF1086" s="26" t="n">
        <v>100</v>
      </c>
      <c r="BG1086" s="25" t="n">
        <v>13</v>
      </c>
    </row>
    <row r="1087" customFormat="false" ht="15" hidden="false" customHeight="false" outlineLevel="0" collapsed="false">
      <c r="A1087" s="15" t="s">
        <v>4000</v>
      </c>
      <c r="B1087" s="15" t="s">
        <v>4009</v>
      </c>
      <c r="C1087" s="16" t="s">
        <v>242</v>
      </c>
      <c r="D1087" s="17" t="n">
        <v>4.4</v>
      </c>
      <c r="E1087" s="16" t="s">
        <v>243</v>
      </c>
      <c r="F1087" s="18" t="n">
        <v>30.6315789473684</v>
      </c>
      <c r="G1087" s="16"/>
      <c r="H1087" s="19"/>
      <c r="I1087" s="7"/>
      <c r="J1087" s="7"/>
      <c r="K1087" s="8" t="s">
        <v>68</v>
      </c>
      <c r="L1087" s="20" t="n">
        <v>1087</v>
      </c>
      <c r="M1087" s="20"/>
      <c r="N1087" s="10"/>
      <c r="O1087" s="27" t="s">
        <v>69</v>
      </c>
      <c r="P1087" s="28" t="n">
        <v>42709.9215972222</v>
      </c>
      <c r="Q1087" s="27" t="s">
        <v>4010</v>
      </c>
      <c r="R1087" s="23" t="s">
        <v>4011</v>
      </c>
      <c r="S1087" s="27" t="s">
        <v>2928</v>
      </c>
      <c r="T1087" s="27" t="s">
        <v>4012</v>
      </c>
      <c r="U1087" s="28" t="n">
        <v>42709.9215972222</v>
      </c>
      <c r="V1087" s="23" t="s">
        <v>4013</v>
      </c>
      <c r="W1087" s="27"/>
      <c r="X1087" s="27"/>
      <c r="Y1087" s="27" t="s">
        <v>4014</v>
      </c>
      <c r="Z1087" s="27"/>
      <c r="AA1087" s="29" t="inlineStr">
        <f aca="false">FALSE()</f>
        <is>
          <t/>
        </is>
      </c>
      <c r="AB1087" s="29" t="n">
        <v>1</v>
      </c>
      <c r="AC1087" s="29"/>
      <c r="AD1087" s="29" t="inlineStr">
        <f aca="false">FALSE()</f>
        <is>
          <t/>
        </is>
      </c>
      <c r="AE1087" s="29" t="s">
        <v>75</v>
      </c>
      <c r="AF1087" s="29"/>
      <c r="AG1087" s="29"/>
      <c r="AH1087" s="29" t="inlineStr">
        <f aca="false">FALSE()</f>
        <is>
          <t/>
        </is>
      </c>
      <c r="AI1087" s="29" t="n">
        <v>0</v>
      </c>
      <c r="AJ1087" s="29"/>
      <c r="AK1087" s="29" t="s">
        <v>1350</v>
      </c>
      <c r="AL1087" s="29" t="n">
        <f aca="false">FALSE()</f>
        <v>0</v>
      </c>
      <c r="AM1087" s="29" t="s">
        <v>4014</v>
      </c>
      <c r="AN1087" s="29"/>
      <c r="AO1087" s="29"/>
      <c r="AP1087" s="29"/>
      <c r="AQ1087" s="29"/>
      <c r="AR1087" s="29"/>
      <c r="AS1087" s="29"/>
      <c r="AT1087" s="29"/>
      <c r="AU1087" s="29"/>
      <c r="AV1087" s="0" t="n">
        <v>2</v>
      </c>
      <c r="AW1087" s="24" t="e">
        <f aca="false">REPLACE(INDEX(GroupVertices[group], MATCH(Edges[[#this row],[vertex 1]],GroupVertices[vertex],0)),1,1,"")</f>
        <v>#VALUE!</v>
      </c>
      <c r="AX1087" s="24" t="e">
        <f aca="false">REPLACE(INDEX(GroupVertices[group], MATCH(Edges[[#this row],[vertex 2]],GroupVertices[vertex],0)),1,1,"")</f>
        <v>#VALUE!</v>
      </c>
      <c r="AY1087" s="25" t="n">
        <v>0</v>
      </c>
      <c r="AZ1087" s="26" t="n">
        <v>0</v>
      </c>
      <c r="BA1087" s="25" t="n">
        <v>0</v>
      </c>
      <c r="BB1087" s="26" t="n">
        <v>0</v>
      </c>
      <c r="BC1087" s="25" t="n">
        <v>0</v>
      </c>
      <c r="BD1087" s="26" t="n">
        <v>0</v>
      </c>
      <c r="BE1087" s="25" t="n">
        <v>18</v>
      </c>
      <c r="BF1087" s="26" t="n">
        <v>100</v>
      </c>
      <c r="BG1087" s="25" t="n">
        <v>18</v>
      </c>
    </row>
    <row r="1088" customFormat="false" ht="15" hidden="false" customHeight="false" outlineLevel="0" collapsed="false">
      <c r="A1088" s="15" t="s">
        <v>4000</v>
      </c>
      <c r="B1088" s="15" t="s">
        <v>4009</v>
      </c>
      <c r="C1088" s="16" t="s">
        <v>242</v>
      </c>
      <c r="D1088" s="17" t="n">
        <v>4.4</v>
      </c>
      <c r="E1088" s="16" t="s">
        <v>243</v>
      </c>
      <c r="F1088" s="18" t="n">
        <v>30.6315789473684</v>
      </c>
      <c r="G1088" s="16"/>
      <c r="H1088" s="19"/>
      <c r="I1088" s="7"/>
      <c r="J1088" s="7"/>
      <c r="K1088" s="8" t="s">
        <v>68</v>
      </c>
      <c r="L1088" s="20" t="n">
        <v>1088</v>
      </c>
      <c r="M1088" s="20"/>
      <c r="N1088" s="10"/>
      <c r="O1088" s="27" t="s">
        <v>69</v>
      </c>
      <c r="P1088" s="28" t="n">
        <v>42713.0333564815</v>
      </c>
      <c r="Q1088" s="27" t="s">
        <v>4015</v>
      </c>
      <c r="R1088" s="23" t="s">
        <v>4016</v>
      </c>
      <c r="S1088" s="27" t="s">
        <v>130</v>
      </c>
      <c r="T1088" s="27"/>
      <c r="U1088" s="28" t="n">
        <v>42713.0333564815</v>
      </c>
      <c r="V1088" s="23" t="s">
        <v>4017</v>
      </c>
      <c r="W1088" s="27"/>
      <c r="X1088" s="27"/>
      <c r="Y1088" s="27" t="s">
        <v>4018</v>
      </c>
      <c r="Z1088" s="27"/>
      <c r="AA1088" s="29" t="inlineStr">
        <f aca="false">FALSE()</f>
        <is>
          <t/>
        </is>
      </c>
      <c r="AB1088" s="29" t="n">
        <v>0</v>
      </c>
      <c r="AC1088" s="29"/>
      <c r="AD1088" s="29" t="inlineStr">
        <f aca="false">FALSE()</f>
        <is>
          <t/>
        </is>
      </c>
      <c r="AE1088" s="29" t="s">
        <v>75</v>
      </c>
      <c r="AF1088" s="29"/>
      <c r="AG1088" s="29"/>
      <c r="AH1088" s="29" t="inlineStr">
        <f aca="false">FALSE()</f>
        <is>
          <t/>
        </is>
      </c>
      <c r="AI1088" s="29" t="n">
        <v>0</v>
      </c>
      <c r="AJ1088" s="29"/>
      <c r="AK1088" s="29" t="s">
        <v>1350</v>
      </c>
      <c r="AL1088" s="29" t="n">
        <f aca="false">TRUE()</f>
        <v>1</v>
      </c>
      <c r="AM1088" s="29" t="s">
        <v>4018</v>
      </c>
      <c r="AN1088" s="29"/>
      <c r="AO1088" s="29"/>
      <c r="AP1088" s="29"/>
      <c r="AQ1088" s="29"/>
      <c r="AR1088" s="29"/>
      <c r="AS1088" s="29"/>
      <c r="AT1088" s="29"/>
      <c r="AU1088" s="29"/>
      <c r="AV1088" s="0" t="n">
        <v>2</v>
      </c>
      <c r="AW1088" s="24" t="e">
        <f aca="false">REPLACE(INDEX(GroupVertices[group], MATCH(Edges[[#this row],[vertex 1]],GroupVertices[vertex],0)),1,1,"")</f>
        <v>#VALUE!</v>
      </c>
      <c r="AX1088" s="24" t="e">
        <f aca="false">REPLACE(INDEX(GroupVertices[group], MATCH(Edges[[#this row],[vertex 2]],GroupVertices[vertex],0)),1,1,"")</f>
        <v>#VALUE!</v>
      </c>
      <c r="AY1088" s="25" t="n">
        <v>0</v>
      </c>
      <c r="AZ1088" s="26" t="n">
        <v>0</v>
      </c>
      <c r="BA1088" s="25" t="n">
        <v>0</v>
      </c>
      <c r="BB1088" s="26" t="n">
        <v>0</v>
      </c>
      <c r="BC1088" s="25" t="n">
        <v>0</v>
      </c>
      <c r="BD1088" s="26" t="n">
        <v>0</v>
      </c>
      <c r="BE1088" s="25" t="n">
        <v>17</v>
      </c>
      <c r="BF1088" s="26" t="n">
        <v>100</v>
      </c>
      <c r="BG1088" s="25" t="n">
        <v>17</v>
      </c>
    </row>
    <row r="1089" customFormat="false" ht="15" hidden="false" customHeight="false" outlineLevel="0" collapsed="false">
      <c r="A1089" s="15" t="s">
        <v>4019</v>
      </c>
      <c r="B1089" s="15" t="s">
        <v>4020</v>
      </c>
      <c r="C1089" s="16" t="s">
        <v>66</v>
      </c>
      <c r="D1089" s="17" t="n">
        <v>3</v>
      </c>
      <c r="E1089" s="16" t="s">
        <v>67</v>
      </c>
      <c r="F1089" s="18" t="n">
        <v>32</v>
      </c>
      <c r="G1089" s="16"/>
      <c r="H1089" s="19"/>
      <c r="I1089" s="7"/>
      <c r="J1089" s="7"/>
      <c r="K1089" s="8" t="s">
        <v>68</v>
      </c>
      <c r="L1089" s="20" t="n">
        <v>1089</v>
      </c>
      <c r="M1089" s="20"/>
      <c r="N1089" s="10"/>
      <c r="O1089" s="27" t="s">
        <v>69</v>
      </c>
      <c r="P1089" s="28" t="n">
        <v>42712.9821759259</v>
      </c>
      <c r="Q1089" s="27" t="s">
        <v>4021</v>
      </c>
      <c r="R1089" s="23" t="s">
        <v>4022</v>
      </c>
      <c r="S1089" s="27" t="s">
        <v>130</v>
      </c>
      <c r="T1089" s="27"/>
      <c r="U1089" s="28" t="n">
        <v>42712.9821759259</v>
      </c>
      <c r="V1089" s="23" t="s">
        <v>4023</v>
      </c>
      <c r="W1089" s="27"/>
      <c r="X1089" s="27"/>
      <c r="Y1089" s="27" t="s">
        <v>4024</v>
      </c>
      <c r="Z1089" s="27"/>
      <c r="AA1089" s="29" t="inlineStr">
        <f aca="false">FALSE()</f>
        <is>
          <t/>
        </is>
      </c>
      <c r="AB1089" s="29" t="n">
        <v>1</v>
      </c>
      <c r="AC1089" s="29"/>
      <c r="AD1089" s="29" t="inlineStr">
        <f aca="false">FALSE()</f>
        <is>
          <t/>
        </is>
      </c>
      <c r="AE1089" s="29" t="s">
        <v>75</v>
      </c>
      <c r="AF1089" s="29"/>
      <c r="AG1089" s="29"/>
      <c r="AH1089" s="29" t="inlineStr">
        <f aca="false">FALSE()</f>
        <is>
          <t/>
        </is>
      </c>
      <c r="AI1089" s="29" t="n">
        <v>1</v>
      </c>
      <c r="AJ1089" s="29"/>
      <c r="AK1089" s="29" t="s">
        <v>84</v>
      </c>
      <c r="AL1089" s="29" t="inlineStr">
        <f aca="false">TRUE()</f>
        <is>
          <t/>
        </is>
      </c>
      <c r="AM1089" s="29" t="s">
        <v>4024</v>
      </c>
      <c r="AN1089" s="29"/>
      <c r="AO1089" s="29"/>
      <c r="AP1089" s="29"/>
      <c r="AQ1089" s="29"/>
      <c r="AR1089" s="29"/>
      <c r="AS1089" s="29"/>
      <c r="AT1089" s="29"/>
      <c r="AU1089" s="29"/>
      <c r="AV1089" s="0" t="n">
        <v>1</v>
      </c>
      <c r="AW1089" s="24" t="e">
        <f aca="false">REPLACE(INDEX(GroupVertices[group], MATCH(Edges[[#this row],[vertex 1]],GroupVertices[vertex],0)),1,1,"")</f>
        <v>#VALUE!</v>
      </c>
      <c r="AX1089" s="24" t="e">
        <f aca="false">REPLACE(INDEX(GroupVertices[group], MATCH(Edges[[#this row],[vertex 2]],GroupVertices[vertex],0)),1,1,"")</f>
        <v>#VALUE!</v>
      </c>
      <c r="AY1089" s="25" t="n">
        <v>0</v>
      </c>
      <c r="AZ1089" s="26" t="n">
        <v>0</v>
      </c>
      <c r="BA1089" s="25" t="n">
        <v>1</v>
      </c>
      <c r="BB1089" s="26" t="n">
        <v>5.55555555555556</v>
      </c>
      <c r="BC1089" s="25" t="n">
        <v>0</v>
      </c>
      <c r="BD1089" s="26" t="n">
        <v>0</v>
      </c>
      <c r="BE1089" s="25" t="n">
        <v>17</v>
      </c>
      <c r="BF1089" s="26" t="n">
        <v>94.4444444444444</v>
      </c>
      <c r="BG1089" s="25" t="n">
        <v>18</v>
      </c>
    </row>
    <row r="1090" customFormat="false" ht="15" hidden="false" customHeight="false" outlineLevel="0" collapsed="false">
      <c r="A1090" s="15" t="s">
        <v>4025</v>
      </c>
      <c r="B1090" s="15" t="s">
        <v>4020</v>
      </c>
      <c r="C1090" s="16" t="s">
        <v>66</v>
      </c>
      <c r="D1090" s="17" t="n">
        <v>3</v>
      </c>
      <c r="E1090" s="16" t="s">
        <v>67</v>
      </c>
      <c r="F1090" s="18" t="n">
        <v>32</v>
      </c>
      <c r="G1090" s="16"/>
      <c r="H1090" s="19"/>
      <c r="I1090" s="7"/>
      <c r="J1090" s="7"/>
      <c r="K1090" s="8" t="s">
        <v>68</v>
      </c>
      <c r="L1090" s="20" t="n">
        <v>1090</v>
      </c>
      <c r="M1090" s="20"/>
      <c r="N1090" s="10"/>
      <c r="O1090" s="27" t="s">
        <v>69</v>
      </c>
      <c r="P1090" s="28" t="n">
        <v>42713.038912037</v>
      </c>
      <c r="Q1090" s="27" t="s">
        <v>4026</v>
      </c>
      <c r="R1090" s="27"/>
      <c r="S1090" s="27"/>
      <c r="T1090" s="27"/>
      <c r="U1090" s="28" t="n">
        <v>42713.038912037</v>
      </c>
      <c r="V1090" s="23" t="s">
        <v>4027</v>
      </c>
      <c r="W1090" s="27"/>
      <c r="X1090" s="27"/>
      <c r="Y1090" s="27" t="s">
        <v>4028</v>
      </c>
      <c r="Z1090" s="27"/>
      <c r="AA1090" s="29" t="inlineStr">
        <f aca="false">FALSE()</f>
        <is>
          <t/>
        </is>
      </c>
      <c r="AB1090" s="29" t="n">
        <v>0</v>
      </c>
      <c r="AC1090" s="29"/>
      <c r="AD1090" s="29" t="inlineStr">
        <f aca="false">FALSE()</f>
        <is>
          <t/>
        </is>
      </c>
      <c r="AE1090" s="29" t="s">
        <v>75</v>
      </c>
      <c r="AF1090" s="29"/>
      <c r="AG1090" s="29"/>
      <c r="AH1090" s="29" t="inlineStr">
        <f aca="false">FALSE()</f>
        <is>
          <t/>
        </is>
      </c>
      <c r="AI1090" s="29" t="n">
        <v>1</v>
      </c>
      <c r="AJ1090" s="29" t="s">
        <v>4024</v>
      </c>
      <c r="AK1090" s="29" t="s">
        <v>84</v>
      </c>
      <c r="AL1090" s="29" t="n">
        <f aca="false">FALSE()</f>
        <v>0</v>
      </c>
      <c r="AM1090" s="29" t="s">
        <v>4024</v>
      </c>
      <c r="AN1090" s="29"/>
      <c r="AO1090" s="29"/>
      <c r="AP1090" s="29"/>
      <c r="AQ1090" s="29"/>
      <c r="AR1090" s="29"/>
      <c r="AS1090" s="29"/>
      <c r="AT1090" s="29"/>
      <c r="AU1090" s="29"/>
      <c r="AV1090" s="0" t="n">
        <v>1</v>
      </c>
      <c r="AW1090" s="24" t="e">
        <f aca="false">REPLACE(INDEX(GroupVertices[group], MATCH(Edges[[#this row],[vertex 1]],GroupVertices[vertex],0)),1,1,"")</f>
        <v>#VALUE!</v>
      </c>
      <c r="AX1090" s="24" t="e">
        <f aca="false">REPLACE(INDEX(GroupVertices[group], MATCH(Edges[[#this row],[vertex 2]],GroupVertices[vertex],0)),1,1,"")</f>
        <v>#VALUE!</v>
      </c>
      <c r="AY1090" s="25"/>
      <c r="AZ1090" s="26"/>
      <c r="BA1090" s="25"/>
      <c r="BB1090" s="26"/>
      <c r="BC1090" s="25"/>
      <c r="BD1090" s="26"/>
      <c r="BE1090" s="25"/>
      <c r="BF1090" s="26"/>
      <c r="BG1090" s="25"/>
    </row>
    <row r="1091" customFormat="false" ht="15" hidden="false" customHeight="false" outlineLevel="0" collapsed="false">
      <c r="A1091" s="15" t="s">
        <v>4025</v>
      </c>
      <c r="B1091" s="15" t="s">
        <v>4019</v>
      </c>
      <c r="C1091" s="16" t="s">
        <v>66</v>
      </c>
      <c r="D1091" s="17" t="n">
        <v>3</v>
      </c>
      <c r="E1091" s="16" t="s">
        <v>67</v>
      </c>
      <c r="F1091" s="18" t="n">
        <v>32</v>
      </c>
      <c r="G1091" s="16"/>
      <c r="H1091" s="19"/>
      <c r="I1091" s="7"/>
      <c r="J1091" s="7"/>
      <c r="K1091" s="8" t="s">
        <v>68</v>
      </c>
      <c r="L1091" s="20" t="n">
        <v>1091</v>
      </c>
      <c r="M1091" s="20"/>
      <c r="N1091" s="10"/>
      <c r="O1091" s="27" t="s">
        <v>69</v>
      </c>
      <c r="P1091" s="28" t="n">
        <v>42713.038912037</v>
      </c>
      <c r="Q1091" s="27" t="s">
        <v>4026</v>
      </c>
      <c r="R1091" s="27"/>
      <c r="S1091" s="27"/>
      <c r="T1091" s="27"/>
      <c r="U1091" s="28" t="n">
        <v>42713.038912037</v>
      </c>
      <c r="V1091" s="23" t="s">
        <v>4027</v>
      </c>
      <c r="W1091" s="27"/>
      <c r="X1091" s="27"/>
      <c r="Y1091" s="27" t="s">
        <v>4028</v>
      </c>
      <c r="Z1091" s="27"/>
      <c r="AA1091" s="29" t="inlineStr">
        <f aca="false">FALSE()</f>
        <is>
          <t/>
        </is>
      </c>
      <c r="AB1091" s="29" t="n">
        <v>0</v>
      </c>
      <c r="AC1091" s="29"/>
      <c r="AD1091" s="29" t="inlineStr">
        <f aca="false">FALSE()</f>
        <is>
          <t/>
        </is>
      </c>
      <c r="AE1091" s="29" t="s">
        <v>75</v>
      </c>
      <c r="AF1091" s="29"/>
      <c r="AG1091" s="29"/>
      <c r="AH1091" s="29" t="inlineStr">
        <f aca="false">FALSE()</f>
        <is>
          <t/>
        </is>
      </c>
      <c r="AI1091" s="29" t="n">
        <v>1</v>
      </c>
      <c r="AJ1091" s="29" t="s">
        <v>4024</v>
      </c>
      <c r="AK1091" s="29" t="s">
        <v>84</v>
      </c>
      <c r="AL1091" s="29" t="inlineStr">
        <f aca="false">FALSE()</f>
        <is>
          <t/>
        </is>
      </c>
      <c r="AM1091" s="29" t="s">
        <v>4024</v>
      </c>
      <c r="AN1091" s="29"/>
      <c r="AO1091" s="29"/>
      <c r="AP1091" s="29"/>
      <c r="AQ1091" s="29"/>
      <c r="AR1091" s="29"/>
      <c r="AS1091" s="29"/>
      <c r="AT1091" s="29"/>
      <c r="AU1091" s="29"/>
      <c r="AV1091" s="0" t="n">
        <v>1</v>
      </c>
      <c r="AW1091" s="24" t="e">
        <f aca="false">REPLACE(INDEX(GroupVertices[group], MATCH(Edges[[#this row],[vertex 1]],GroupVertices[vertex],0)),1,1,"")</f>
        <v>#VALUE!</v>
      </c>
      <c r="AX1091" s="24" t="e">
        <f aca="false">REPLACE(INDEX(GroupVertices[group], MATCH(Edges[[#this row],[vertex 2]],GroupVertices[vertex],0)),1,1,"")</f>
        <v>#VALUE!</v>
      </c>
      <c r="AY1091" s="25" t="n">
        <v>0</v>
      </c>
      <c r="AZ1091" s="26" t="n">
        <v>0</v>
      </c>
      <c r="BA1091" s="25" t="n">
        <v>1</v>
      </c>
      <c r="BB1091" s="26" t="n">
        <v>4.54545454545455</v>
      </c>
      <c r="BC1091" s="25" t="n">
        <v>0</v>
      </c>
      <c r="BD1091" s="26" t="n">
        <v>0</v>
      </c>
      <c r="BE1091" s="25" t="n">
        <v>21</v>
      </c>
      <c r="BF1091" s="26" t="n">
        <v>95.4545454545455</v>
      </c>
      <c r="BG1091" s="25" t="n">
        <v>22</v>
      </c>
    </row>
    <row r="1092" customFormat="false" ht="15" hidden="false" customHeight="false" outlineLevel="0" collapsed="false">
      <c r="A1092" s="15" t="s">
        <v>4029</v>
      </c>
      <c r="B1092" s="15" t="s">
        <v>4029</v>
      </c>
      <c r="C1092" s="16" t="s">
        <v>66</v>
      </c>
      <c r="D1092" s="17" t="n">
        <v>3</v>
      </c>
      <c r="E1092" s="16" t="s">
        <v>67</v>
      </c>
      <c r="F1092" s="18" t="n">
        <v>32</v>
      </c>
      <c r="G1092" s="16"/>
      <c r="H1092" s="19"/>
      <c r="I1092" s="7"/>
      <c r="J1092" s="7"/>
      <c r="K1092" s="8" t="s">
        <v>68</v>
      </c>
      <c r="L1092" s="20" t="n">
        <v>1092</v>
      </c>
      <c r="M1092" s="20"/>
      <c r="N1092" s="10"/>
      <c r="O1092" s="27" t="s">
        <v>21</v>
      </c>
      <c r="P1092" s="28" t="n">
        <v>42713.045162037</v>
      </c>
      <c r="Q1092" s="27" t="s">
        <v>4030</v>
      </c>
      <c r="R1092" s="23" t="s">
        <v>4031</v>
      </c>
      <c r="S1092" s="27" t="s">
        <v>130</v>
      </c>
      <c r="T1092" s="27"/>
      <c r="U1092" s="28" t="n">
        <v>42713.045162037</v>
      </c>
      <c r="V1092" s="23" t="s">
        <v>4032</v>
      </c>
      <c r="W1092" s="27"/>
      <c r="X1092" s="27"/>
      <c r="Y1092" s="27" t="s">
        <v>4033</v>
      </c>
      <c r="Z1092" s="27"/>
      <c r="AA1092" s="29" t="inlineStr">
        <f aca="false">FALSE()</f>
        <is>
          <t/>
        </is>
      </c>
      <c r="AB1092" s="29" t="n">
        <v>1</v>
      </c>
      <c r="AC1092" s="29"/>
      <c r="AD1092" s="29" t="inlineStr">
        <f aca="false">FALSE()</f>
        <is>
          <t/>
        </is>
      </c>
      <c r="AE1092" s="29" t="s">
        <v>75</v>
      </c>
      <c r="AF1092" s="29"/>
      <c r="AG1092" s="29"/>
      <c r="AH1092" s="29" t="inlineStr">
        <f aca="false">FALSE()</f>
        <is>
          <t/>
        </is>
      </c>
      <c r="AI1092" s="29" t="n">
        <v>0</v>
      </c>
      <c r="AJ1092" s="29"/>
      <c r="AK1092" s="29" t="s">
        <v>449</v>
      </c>
      <c r="AL1092" s="29" t="n">
        <f aca="false">TRUE()</f>
        <v>1</v>
      </c>
      <c r="AM1092" s="29" t="s">
        <v>4033</v>
      </c>
      <c r="AN1092" s="29"/>
      <c r="AO1092" s="29"/>
      <c r="AP1092" s="29"/>
      <c r="AQ1092" s="29"/>
      <c r="AR1092" s="29"/>
      <c r="AS1092" s="29"/>
      <c r="AT1092" s="29"/>
      <c r="AU1092" s="29"/>
      <c r="AV1092" s="0" t="n">
        <v>1</v>
      </c>
      <c r="AW1092" s="24" t="e">
        <f aca="false">REPLACE(INDEX(GroupVertices[group], MATCH(Edges[[#this row],[vertex 1]],GroupVertices[vertex],0)),1,1,"")</f>
        <v>#VALUE!</v>
      </c>
      <c r="AX1092" s="24" t="e">
        <f aca="false">REPLACE(INDEX(GroupVertices[group], MATCH(Edges[[#this row],[vertex 2]],GroupVertices[vertex],0)),1,1,"")</f>
        <v>#VALUE!</v>
      </c>
      <c r="AY1092" s="25" t="n">
        <v>1</v>
      </c>
      <c r="AZ1092" s="26" t="n">
        <v>5</v>
      </c>
      <c r="BA1092" s="25" t="n">
        <v>0</v>
      </c>
      <c r="BB1092" s="26" t="n">
        <v>0</v>
      </c>
      <c r="BC1092" s="25" t="n">
        <v>0</v>
      </c>
      <c r="BD1092" s="26" t="n">
        <v>0</v>
      </c>
      <c r="BE1092" s="25" t="n">
        <v>19</v>
      </c>
      <c r="BF1092" s="26" t="n">
        <v>95</v>
      </c>
      <c r="BG1092" s="25" t="n">
        <v>20</v>
      </c>
    </row>
    <row r="1093" customFormat="false" ht="15" hidden="false" customHeight="false" outlineLevel="0" collapsed="false">
      <c r="A1093" s="15" t="s">
        <v>4034</v>
      </c>
      <c r="B1093" s="15" t="s">
        <v>4034</v>
      </c>
      <c r="C1093" s="16" t="s">
        <v>3518</v>
      </c>
      <c r="D1093" s="17" t="n">
        <v>8.6</v>
      </c>
      <c r="E1093" s="16" t="s">
        <v>243</v>
      </c>
      <c r="F1093" s="18" t="n">
        <v>26.5263157894737</v>
      </c>
      <c r="G1093" s="16"/>
      <c r="H1093" s="19"/>
      <c r="I1093" s="7"/>
      <c r="J1093" s="7"/>
      <c r="K1093" s="8" t="s">
        <v>68</v>
      </c>
      <c r="L1093" s="20" t="n">
        <v>1093</v>
      </c>
      <c r="M1093" s="20"/>
      <c r="N1093" s="10"/>
      <c r="O1093" s="27" t="s">
        <v>21</v>
      </c>
      <c r="P1093" s="28" t="n">
        <v>42702.2715277778</v>
      </c>
      <c r="Q1093" s="27" t="s">
        <v>4035</v>
      </c>
      <c r="R1093" s="23" t="s">
        <v>4036</v>
      </c>
      <c r="S1093" s="27" t="s">
        <v>88</v>
      </c>
      <c r="T1093" s="27"/>
      <c r="U1093" s="28" t="n">
        <v>42702.2715277778</v>
      </c>
      <c r="V1093" s="23" t="s">
        <v>4037</v>
      </c>
      <c r="W1093" s="27" t="n">
        <v>2.45693221</v>
      </c>
      <c r="X1093" s="27" t="n">
        <v>102.17204686</v>
      </c>
      <c r="Y1093" s="27" t="s">
        <v>4038</v>
      </c>
      <c r="Z1093" s="27"/>
      <c r="AA1093" s="29" t="inlineStr">
        <f aca="false">FALSE()</f>
        <is>
          <t/>
        </is>
      </c>
      <c r="AB1093" s="29" t="n">
        <v>0</v>
      </c>
      <c r="AC1093" s="29"/>
      <c r="AD1093" s="29" t="inlineStr">
        <f aca="false">FALSE()</f>
        <is>
          <t/>
        </is>
      </c>
      <c r="AE1093" s="29" t="s">
        <v>75</v>
      </c>
      <c r="AF1093" s="29"/>
      <c r="AG1093" s="29"/>
      <c r="AH1093" s="29" t="inlineStr">
        <f aca="false">FALSE()</f>
        <is>
          <t/>
        </is>
      </c>
      <c r="AI1093" s="29" t="n">
        <v>0</v>
      </c>
      <c r="AJ1093" s="29"/>
      <c r="AK1093" s="29" t="s">
        <v>91</v>
      </c>
      <c r="AL1093" s="29" t="n">
        <f aca="false">FALSE()</f>
        <v>0</v>
      </c>
      <c r="AM1093" s="29" t="s">
        <v>4038</v>
      </c>
      <c r="AN1093" s="30" t="s">
        <v>97</v>
      </c>
      <c r="AO1093" s="29" t="s">
        <v>98</v>
      </c>
      <c r="AP1093" s="29" t="s">
        <v>99</v>
      </c>
      <c r="AQ1093" s="29" t="s">
        <v>100</v>
      </c>
      <c r="AR1093" s="29" t="s">
        <v>101</v>
      </c>
      <c r="AS1093" s="29" t="s">
        <v>102</v>
      </c>
      <c r="AT1093" s="29" t="s">
        <v>103</v>
      </c>
      <c r="AU1093" s="23" t="s">
        <v>104</v>
      </c>
      <c r="AV1093" s="0" t="n">
        <v>5</v>
      </c>
      <c r="AW1093" s="24" t="e">
        <f aca="false">REPLACE(INDEX(GroupVertices[group], MATCH(Edges[[#this row],[vertex 1]],GroupVertices[vertex],0)),1,1,"")</f>
        <v>#VALUE!</v>
      </c>
      <c r="AX1093" s="24" t="e">
        <f aca="false">REPLACE(INDEX(GroupVertices[group], MATCH(Edges[[#this row],[vertex 2]],GroupVertices[vertex],0)),1,1,"")</f>
        <v>#VALUE!</v>
      </c>
      <c r="AY1093" s="25" t="n">
        <v>0</v>
      </c>
      <c r="AZ1093" s="26" t="n">
        <v>0</v>
      </c>
      <c r="BA1093" s="25" t="n">
        <v>0</v>
      </c>
      <c r="BB1093" s="26" t="n">
        <v>0</v>
      </c>
      <c r="BC1093" s="25" t="n">
        <v>0</v>
      </c>
      <c r="BD1093" s="26" t="n">
        <v>0</v>
      </c>
      <c r="BE1093" s="25" t="n">
        <v>13</v>
      </c>
      <c r="BF1093" s="26" t="n">
        <v>100</v>
      </c>
      <c r="BG1093" s="25" t="n">
        <v>13</v>
      </c>
    </row>
    <row r="1094" customFormat="false" ht="15" hidden="false" customHeight="false" outlineLevel="0" collapsed="false">
      <c r="A1094" s="15" t="s">
        <v>4034</v>
      </c>
      <c r="B1094" s="15" t="s">
        <v>4034</v>
      </c>
      <c r="C1094" s="16" t="s">
        <v>3518</v>
      </c>
      <c r="D1094" s="17" t="n">
        <v>8.6</v>
      </c>
      <c r="E1094" s="16" t="s">
        <v>243</v>
      </c>
      <c r="F1094" s="18" t="n">
        <v>26.5263157894737</v>
      </c>
      <c r="G1094" s="16"/>
      <c r="H1094" s="19"/>
      <c r="I1094" s="7"/>
      <c r="J1094" s="7"/>
      <c r="K1094" s="8" t="s">
        <v>68</v>
      </c>
      <c r="L1094" s="20" t="n">
        <v>1094</v>
      </c>
      <c r="M1094" s="20"/>
      <c r="N1094" s="10"/>
      <c r="O1094" s="27" t="s">
        <v>21</v>
      </c>
      <c r="P1094" s="28" t="n">
        <v>42703.0246875</v>
      </c>
      <c r="Q1094" s="27" t="s">
        <v>4039</v>
      </c>
      <c r="R1094" s="23" t="s">
        <v>4040</v>
      </c>
      <c r="S1094" s="27" t="s">
        <v>88</v>
      </c>
      <c r="T1094" s="27"/>
      <c r="U1094" s="28" t="n">
        <v>42703.0246875</v>
      </c>
      <c r="V1094" s="23" t="s">
        <v>4041</v>
      </c>
      <c r="W1094" s="27" t="n">
        <v>2.45693221</v>
      </c>
      <c r="X1094" s="27" t="n">
        <v>102.17204686</v>
      </c>
      <c r="Y1094" s="27" t="s">
        <v>4042</v>
      </c>
      <c r="Z1094" s="27"/>
      <c r="AA1094" s="29" t="inlineStr">
        <f aca="false">FALSE()</f>
        <is>
          <t/>
        </is>
      </c>
      <c r="AB1094" s="29" t="n">
        <v>0</v>
      </c>
      <c r="AC1094" s="29"/>
      <c r="AD1094" s="29" t="inlineStr">
        <f aca="false">FALSE()</f>
        <is>
          <t/>
        </is>
      </c>
      <c r="AE1094" s="29" t="s">
        <v>75</v>
      </c>
      <c r="AF1094" s="29"/>
      <c r="AG1094" s="29"/>
      <c r="AH1094" s="29" t="inlineStr">
        <f aca="false">FALSE()</f>
        <is>
          <t/>
        </is>
      </c>
      <c r="AI1094" s="29" t="n">
        <v>0</v>
      </c>
      <c r="AJ1094" s="29"/>
      <c r="AK1094" s="29" t="s">
        <v>91</v>
      </c>
      <c r="AL1094" s="29" t="inlineStr">
        <f aca="false">FALSE()</f>
        <is>
          <t/>
        </is>
      </c>
      <c r="AM1094" s="29" t="s">
        <v>4042</v>
      </c>
      <c r="AN1094" s="30" t="s">
        <v>97</v>
      </c>
      <c r="AO1094" s="29" t="s">
        <v>98</v>
      </c>
      <c r="AP1094" s="29" t="s">
        <v>99</v>
      </c>
      <c r="AQ1094" s="29" t="s">
        <v>100</v>
      </c>
      <c r="AR1094" s="29" t="s">
        <v>101</v>
      </c>
      <c r="AS1094" s="29" t="s">
        <v>102</v>
      </c>
      <c r="AT1094" s="29" t="s">
        <v>103</v>
      </c>
      <c r="AU1094" s="23" t="s">
        <v>104</v>
      </c>
      <c r="AV1094" s="0" t="n">
        <v>5</v>
      </c>
      <c r="AW1094" s="24" t="e">
        <f aca="false">REPLACE(INDEX(GroupVertices[group], MATCH(Edges[[#this row],[vertex 1]],GroupVertices[vertex],0)),1,1,"")</f>
        <v>#VALUE!</v>
      </c>
      <c r="AX1094" s="24" t="e">
        <f aca="false">REPLACE(INDEX(GroupVertices[group], MATCH(Edges[[#this row],[vertex 2]],GroupVertices[vertex],0)),1,1,"")</f>
        <v>#VALUE!</v>
      </c>
      <c r="AY1094" s="25" t="n">
        <v>0</v>
      </c>
      <c r="AZ1094" s="26" t="n">
        <v>0</v>
      </c>
      <c r="BA1094" s="25" t="n">
        <v>0</v>
      </c>
      <c r="BB1094" s="26" t="n">
        <v>0</v>
      </c>
      <c r="BC1094" s="25" t="n">
        <v>0</v>
      </c>
      <c r="BD1094" s="26" t="n">
        <v>0</v>
      </c>
      <c r="BE1094" s="25" t="n">
        <v>13</v>
      </c>
      <c r="BF1094" s="26" t="n">
        <v>100</v>
      </c>
      <c r="BG1094" s="25" t="n">
        <v>13</v>
      </c>
    </row>
    <row r="1095" customFormat="false" ht="15" hidden="false" customHeight="false" outlineLevel="0" collapsed="false">
      <c r="A1095" s="15" t="s">
        <v>4034</v>
      </c>
      <c r="B1095" s="15" t="s">
        <v>4034</v>
      </c>
      <c r="C1095" s="16" t="s">
        <v>3518</v>
      </c>
      <c r="D1095" s="17" t="n">
        <v>8.6</v>
      </c>
      <c r="E1095" s="16" t="s">
        <v>243</v>
      </c>
      <c r="F1095" s="18" t="n">
        <v>26.5263157894737</v>
      </c>
      <c r="G1095" s="16"/>
      <c r="H1095" s="19"/>
      <c r="I1095" s="7"/>
      <c r="J1095" s="7"/>
      <c r="K1095" s="8" t="s">
        <v>68</v>
      </c>
      <c r="L1095" s="20" t="n">
        <v>1095</v>
      </c>
      <c r="M1095" s="20"/>
      <c r="N1095" s="10"/>
      <c r="O1095" s="27" t="s">
        <v>21</v>
      </c>
      <c r="P1095" s="28" t="n">
        <v>42709.2735763889</v>
      </c>
      <c r="Q1095" s="27" t="s">
        <v>4043</v>
      </c>
      <c r="R1095" s="23" t="s">
        <v>4044</v>
      </c>
      <c r="S1095" s="27" t="s">
        <v>88</v>
      </c>
      <c r="T1095" s="27"/>
      <c r="U1095" s="28" t="n">
        <v>42709.2735763889</v>
      </c>
      <c r="V1095" s="23" t="s">
        <v>4045</v>
      </c>
      <c r="W1095" s="27" t="n">
        <v>2.45693221</v>
      </c>
      <c r="X1095" s="27" t="n">
        <v>102.17204686</v>
      </c>
      <c r="Y1095" s="27" t="s">
        <v>4046</v>
      </c>
      <c r="Z1095" s="27"/>
      <c r="AA1095" s="29" t="inlineStr">
        <f aca="false">FALSE()</f>
        <is>
          <t/>
        </is>
      </c>
      <c r="AB1095" s="29" t="n">
        <v>0</v>
      </c>
      <c r="AC1095" s="29"/>
      <c r="AD1095" s="29" t="inlineStr">
        <f aca="false">FALSE()</f>
        <is>
          <t/>
        </is>
      </c>
      <c r="AE1095" s="29" t="s">
        <v>75</v>
      </c>
      <c r="AF1095" s="29"/>
      <c r="AG1095" s="29"/>
      <c r="AH1095" s="29" t="inlineStr">
        <f aca="false">FALSE()</f>
        <is>
          <t/>
        </is>
      </c>
      <c r="AI1095" s="29" t="n">
        <v>0</v>
      </c>
      <c r="AJ1095" s="29"/>
      <c r="AK1095" s="29" t="s">
        <v>91</v>
      </c>
      <c r="AL1095" s="29" t="inlineStr">
        <f aca="false">FALSE()</f>
        <is>
          <t/>
        </is>
      </c>
      <c r="AM1095" s="29" t="s">
        <v>4046</v>
      </c>
      <c r="AN1095" s="30" t="s">
        <v>97</v>
      </c>
      <c r="AO1095" s="29" t="s">
        <v>98</v>
      </c>
      <c r="AP1095" s="29" t="s">
        <v>99</v>
      </c>
      <c r="AQ1095" s="29" t="s">
        <v>100</v>
      </c>
      <c r="AR1095" s="29" t="s">
        <v>101</v>
      </c>
      <c r="AS1095" s="29" t="s">
        <v>102</v>
      </c>
      <c r="AT1095" s="29" t="s">
        <v>103</v>
      </c>
      <c r="AU1095" s="23" t="s">
        <v>104</v>
      </c>
      <c r="AV1095" s="0" t="n">
        <v>5</v>
      </c>
      <c r="AW1095" s="24" t="e">
        <f aca="false">REPLACE(INDEX(GroupVertices[group], MATCH(Edges[[#this row],[vertex 1]],GroupVertices[vertex],0)),1,1,"")</f>
        <v>#VALUE!</v>
      </c>
      <c r="AX1095" s="24" t="e">
        <f aca="false">REPLACE(INDEX(GroupVertices[group], MATCH(Edges[[#this row],[vertex 2]],GroupVertices[vertex],0)),1,1,"")</f>
        <v>#VALUE!</v>
      </c>
      <c r="AY1095" s="25" t="n">
        <v>0</v>
      </c>
      <c r="AZ1095" s="26" t="n">
        <v>0</v>
      </c>
      <c r="BA1095" s="25" t="n">
        <v>0</v>
      </c>
      <c r="BB1095" s="26" t="n">
        <v>0</v>
      </c>
      <c r="BC1095" s="25" t="n">
        <v>0</v>
      </c>
      <c r="BD1095" s="26" t="n">
        <v>0</v>
      </c>
      <c r="BE1095" s="25" t="n">
        <v>13</v>
      </c>
      <c r="BF1095" s="26" t="n">
        <v>100</v>
      </c>
      <c r="BG1095" s="25" t="n">
        <v>13</v>
      </c>
    </row>
    <row r="1096" customFormat="false" ht="15" hidden="false" customHeight="false" outlineLevel="0" collapsed="false">
      <c r="A1096" s="15" t="s">
        <v>4034</v>
      </c>
      <c r="B1096" s="15" t="s">
        <v>4034</v>
      </c>
      <c r="C1096" s="16" t="s">
        <v>3518</v>
      </c>
      <c r="D1096" s="17" t="n">
        <v>8.6</v>
      </c>
      <c r="E1096" s="16" t="s">
        <v>243</v>
      </c>
      <c r="F1096" s="18" t="n">
        <v>26.5263157894737</v>
      </c>
      <c r="G1096" s="16"/>
      <c r="H1096" s="19"/>
      <c r="I1096" s="7"/>
      <c r="J1096" s="7"/>
      <c r="K1096" s="8" t="s">
        <v>68</v>
      </c>
      <c r="L1096" s="20" t="n">
        <v>1096</v>
      </c>
      <c r="M1096" s="20"/>
      <c r="N1096" s="10"/>
      <c r="O1096" s="27" t="s">
        <v>21</v>
      </c>
      <c r="P1096" s="28" t="n">
        <v>42711.0705092593</v>
      </c>
      <c r="Q1096" s="27" t="s">
        <v>4047</v>
      </c>
      <c r="R1096" s="23" t="s">
        <v>4048</v>
      </c>
      <c r="S1096" s="27" t="s">
        <v>88</v>
      </c>
      <c r="T1096" s="27"/>
      <c r="U1096" s="28" t="n">
        <v>42711.0705092593</v>
      </c>
      <c r="V1096" s="23" t="s">
        <v>4049</v>
      </c>
      <c r="W1096" s="27" t="n">
        <v>2.45693221</v>
      </c>
      <c r="X1096" s="27" t="n">
        <v>102.17204686</v>
      </c>
      <c r="Y1096" s="27" t="s">
        <v>4050</v>
      </c>
      <c r="Z1096" s="27"/>
      <c r="AA1096" s="29" t="inlineStr">
        <f aca="false">FALSE()</f>
        <is>
          <t/>
        </is>
      </c>
      <c r="AB1096" s="29" t="n">
        <v>0</v>
      </c>
      <c r="AC1096" s="29"/>
      <c r="AD1096" s="29" t="inlineStr">
        <f aca="false">FALSE()</f>
        <is>
          <t/>
        </is>
      </c>
      <c r="AE1096" s="29" t="s">
        <v>75</v>
      </c>
      <c r="AF1096" s="29"/>
      <c r="AG1096" s="29"/>
      <c r="AH1096" s="29" t="inlineStr">
        <f aca="false">FALSE()</f>
        <is>
          <t/>
        </is>
      </c>
      <c r="AI1096" s="29" t="n">
        <v>0</v>
      </c>
      <c r="AJ1096" s="29"/>
      <c r="AK1096" s="29" t="s">
        <v>91</v>
      </c>
      <c r="AL1096" s="29" t="inlineStr">
        <f aca="false">FALSE()</f>
        <is>
          <t/>
        </is>
      </c>
      <c r="AM1096" s="29" t="s">
        <v>4050</v>
      </c>
      <c r="AN1096" s="30" t="s">
        <v>97</v>
      </c>
      <c r="AO1096" s="29" t="s">
        <v>98</v>
      </c>
      <c r="AP1096" s="29" t="s">
        <v>99</v>
      </c>
      <c r="AQ1096" s="29" t="s">
        <v>100</v>
      </c>
      <c r="AR1096" s="29" t="s">
        <v>101</v>
      </c>
      <c r="AS1096" s="29" t="s">
        <v>102</v>
      </c>
      <c r="AT1096" s="29" t="s">
        <v>103</v>
      </c>
      <c r="AU1096" s="23" t="s">
        <v>104</v>
      </c>
      <c r="AV1096" s="0" t="n">
        <v>5</v>
      </c>
      <c r="AW1096" s="24" t="e">
        <f aca="false">REPLACE(INDEX(GroupVertices[group], MATCH(Edges[[#this row],[vertex 1]],GroupVertices[vertex],0)),1,1,"")</f>
        <v>#VALUE!</v>
      </c>
      <c r="AX1096" s="24" t="e">
        <f aca="false">REPLACE(INDEX(GroupVertices[group], MATCH(Edges[[#this row],[vertex 2]],GroupVertices[vertex],0)),1,1,"")</f>
        <v>#VALUE!</v>
      </c>
      <c r="AY1096" s="25" t="n">
        <v>0</v>
      </c>
      <c r="AZ1096" s="26" t="n">
        <v>0</v>
      </c>
      <c r="BA1096" s="25" t="n">
        <v>0</v>
      </c>
      <c r="BB1096" s="26" t="n">
        <v>0</v>
      </c>
      <c r="BC1096" s="25" t="n">
        <v>0</v>
      </c>
      <c r="BD1096" s="26" t="n">
        <v>0</v>
      </c>
      <c r="BE1096" s="25" t="n">
        <v>13</v>
      </c>
      <c r="BF1096" s="26" t="n">
        <v>100</v>
      </c>
      <c r="BG1096" s="25" t="n">
        <v>13</v>
      </c>
    </row>
    <row r="1097" customFormat="false" ht="15" hidden="false" customHeight="false" outlineLevel="0" collapsed="false">
      <c r="A1097" s="15" t="s">
        <v>4034</v>
      </c>
      <c r="B1097" s="15" t="s">
        <v>4034</v>
      </c>
      <c r="C1097" s="16" t="s">
        <v>3518</v>
      </c>
      <c r="D1097" s="17" t="n">
        <v>8.6</v>
      </c>
      <c r="E1097" s="16" t="s">
        <v>243</v>
      </c>
      <c r="F1097" s="18" t="n">
        <v>26.5263157894737</v>
      </c>
      <c r="G1097" s="16"/>
      <c r="H1097" s="19"/>
      <c r="I1097" s="7"/>
      <c r="J1097" s="7"/>
      <c r="K1097" s="8" t="s">
        <v>68</v>
      </c>
      <c r="L1097" s="20" t="n">
        <v>1097</v>
      </c>
      <c r="M1097" s="20"/>
      <c r="N1097" s="10"/>
      <c r="O1097" s="27" t="s">
        <v>21</v>
      </c>
      <c r="P1097" s="28" t="n">
        <v>42713.0559953704</v>
      </c>
      <c r="Q1097" s="27" t="s">
        <v>4051</v>
      </c>
      <c r="R1097" s="23" t="s">
        <v>4052</v>
      </c>
      <c r="S1097" s="27" t="s">
        <v>88</v>
      </c>
      <c r="T1097" s="27"/>
      <c r="U1097" s="28" t="n">
        <v>42713.0559953704</v>
      </c>
      <c r="V1097" s="23" t="s">
        <v>4053</v>
      </c>
      <c r="W1097" s="27" t="n">
        <v>2.45693221</v>
      </c>
      <c r="X1097" s="27" t="n">
        <v>102.17204686</v>
      </c>
      <c r="Y1097" s="27" t="s">
        <v>4054</v>
      </c>
      <c r="Z1097" s="27"/>
      <c r="AA1097" s="29" t="inlineStr">
        <f aca="false">FALSE()</f>
        <is>
          <t/>
        </is>
      </c>
      <c r="AB1097" s="29" t="n">
        <v>0</v>
      </c>
      <c r="AC1097" s="29"/>
      <c r="AD1097" s="29" t="inlineStr">
        <f aca="false">FALSE()</f>
        <is>
          <t/>
        </is>
      </c>
      <c r="AE1097" s="29" t="s">
        <v>75</v>
      </c>
      <c r="AF1097" s="29"/>
      <c r="AG1097" s="29"/>
      <c r="AH1097" s="29" t="inlineStr">
        <f aca="false">FALSE()</f>
        <is>
          <t/>
        </is>
      </c>
      <c r="AI1097" s="29" t="n">
        <v>0</v>
      </c>
      <c r="AJ1097" s="29"/>
      <c r="AK1097" s="29" t="s">
        <v>91</v>
      </c>
      <c r="AL1097" s="29" t="inlineStr">
        <f aca="false">FALSE()</f>
        <is>
          <t/>
        </is>
      </c>
      <c r="AM1097" s="29" t="s">
        <v>4054</v>
      </c>
      <c r="AN1097" s="30" t="s">
        <v>97</v>
      </c>
      <c r="AO1097" s="29" t="s">
        <v>98</v>
      </c>
      <c r="AP1097" s="29" t="s">
        <v>99</v>
      </c>
      <c r="AQ1097" s="29" t="s">
        <v>100</v>
      </c>
      <c r="AR1097" s="29" t="s">
        <v>101</v>
      </c>
      <c r="AS1097" s="29" t="s">
        <v>102</v>
      </c>
      <c r="AT1097" s="29" t="s">
        <v>103</v>
      </c>
      <c r="AU1097" s="23" t="s">
        <v>104</v>
      </c>
      <c r="AV1097" s="0" t="n">
        <v>5</v>
      </c>
      <c r="AW1097" s="24" t="e">
        <f aca="false">REPLACE(INDEX(GroupVertices[group], MATCH(Edges[[#this row],[vertex 1]],GroupVertices[vertex],0)),1,1,"")</f>
        <v>#VALUE!</v>
      </c>
      <c r="AX1097" s="24" t="e">
        <f aca="false">REPLACE(INDEX(GroupVertices[group], MATCH(Edges[[#this row],[vertex 2]],GroupVertices[vertex],0)),1,1,"")</f>
        <v>#VALUE!</v>
      </c>
      <c r="AY1097" s="25" t="n">
        <v>0</v>
      </c>
      <c r="AZ1097" s="26" t="n">
        <v>0</v>
      </c>
      <c r="BA1097" s="25" t="n">
        <v>0</v>
      </c>
      <c r="BB1097" s="26" t="n">
        <v>0</v>
      </c>
      <c r="BC1097" s="25" t="n">
        <v>0</v>
      </c>
      <c r="BD1097" s="26" t="n">
        <v>0</v>
      </c>
      <c r="BE1097" s="25" t="n">
        <v>13</v>
      </c>
      <c r="BF1097" s="26" t="n">
        <v>100</v>
      </c>
      <c r="BG1097" s="25" t="n">
        <v>13</v>
      </c>
    </row>
    <row r="1098" customFormat="false" ht="15" hidden="false" customHeight="false" outlineLevel="0" collapsed="false">
      <c r="A1098" s="15" t="s">
        <v>4055</v>
      </c>
      <c r="B1098" s="15" t="s">
        <v>1085</v>
      </c>
      <c r="C1098" s="16" t="s">
        <v>66</v>
      </c>
      <c r="D1098" s="17" t="n">
        <v>3</v>
      </c>
      <c r="E1098" s="16" t="s">
        <v>67</v>
      </c>
      <c r="F1098" s="18" t="n">
        <v>32</v>
      </c>
      <c r="G1098" s="16"/>
      <c r="H1098" s="19"/>
      <c r="I1098" s="7"/>
      <c r="J1098" s="7"/>
      <c r="K1098" s="8" t="s">
        <v>68</v>
      </c>
      <c r="L1098" s="20" t="n">
        <v>1098</v>
      </c>
      <c r="M1098" s="20"/>
      <c r="N1098" s="10"/>
      <c r="O1098" s="27" t="s">
        <v>69</v>
      </c>
      <c r="P1098" s="28" t="n">
        <v>42713.0730324074</v>
      </c>
      <c r="Q1098" s="27" t="s">
        <v>4056</v>
      </c>
      <c r="R1098" s="23" t="s">
        <v>3818</v>
      </c>
      <c r="S1098" s="27" t="s">
        <v>1088</v>
      </c>
      <c r="T1098" s="27" t="s">
        <v>3819</v>
      </c>
      <c r="U1098" s="28" t="n">
        <v>42713.0730324074</v>
      </c>
      <c r="V1098" s="23" t="s">
        <v>4057</v>
      </c>
      <c r="W1098" s="27"/>
      <c r="X1098" s="27"/>
      <c r="Y1098" s="27" t="s">
        <v>4058</v>
      </c>
      <c r="Z1098" s="27"/>
      <c r="AA1098" s="29" t="inlineStr">
        <f aca="false">FALSE()</f>
        <is>
          <t/>
        </is>
      </c>
      <c r="AB1098" s="29" t="n">
        <v>0</v>
      </c>
      <c r="AC1098" s="29"/>
      <c r="AD1098" s="29" t="inlineStr">
        <f aca="false">FALSE()</f>
        <is>
          <t/>
        </is>
      </c>
      <c r="AE1098" s="29" t="s">
        <v>75</v>
      </c>
      <c r="AF1098" s="29"/>
      <c r="AG1098" s="29"/>
      <c r="AH1098" s="29" t="inlineStr">
        <f aca="false">FALSE()</f>
        <is>
          <t/>
        </is>
      </c>
      <c r="AI1098" s="29" t="n">
        <v>0</v>
      </c>
      <c r="AJ1098" s="29"/>
      <c r="AK1098" s="29" t="s">
        <v>160</v>
      </c>
      <c r="AL1098" s="29" t="inlineStr">
        <f aca="false">FALSE()</f>
        <is>
          <t/>
        </is>
      </c>
      <c r="AM1098" s="29" t="s">
        <v>4058</v>
      </c>
      <c r="AN1098" s="29"/>
      <c r="AO1098" s="29"/>
      <c r="AP1098" s="29"/>
      <c r="AQ1098" s="29"/>
      <c r="AR1098" s="29"/>
      <c r="AS1098" s="29"/>
      <c r="AT1098" s="29"/>
      <c r="AU1098" s="29"/>
      <c r="AV1098" s="0" t="n">
        <v>1</v>
      </c>
      <c r="AW1098" s="24" t="e">
        <f aca="false">REPLACE(INDEX(GroupVertices[group], MATCH(Edges[[#this row],[vertex 1]],GroupVertices[vertex],0)),1,1,"")</f>
        <v>#VALUE!</v>
      </c>
      <c r="AX1098" s="24" t="e">
        <f aca="false">REPLACE(INDEX(GroupVertices[group], MATCH(Edges[[#this row],[vertex 2]],GroupVertices[vertex],0)),1,1,"")</f>
        <v>#VALUE!</v>
      </c>
      <c r="AY1098" s="25" t="n">
        <v>0</v>
      </c>
      <c r="AZ1098" s="26" t="n">
        <v>0</v>
      </c>
      <c r="BA1098" s="25" t="n">
        <v>0</v>
      </c>
      <c r="BB1098" s="26" t="n">
        <v>0</v>
      </c>
      <c r="BC1098" s="25" t="n">
        <v>0</v>
      </c>
      <c r="BD1098" s="26" t="n">
        <v>0</v>
      </c>
      <c r="BE1098" s="25" t="n">
        <v>14</v>
      </c>
      <c r="BF1098" s="26" t="n">
        <v>100</v>
      </c>
      <c r="BG1098" s="25" t="n">
        <v>14</v>
      </c>
    </row>
    <row r="1099" customFormat="false" ht="15" hidden="false" customHeight="false" outlineLevel="0" collapsed="false">
      <c r="A1099" s="15" t="s">
        <v>4059</v>
      </c>
      <c r="B1099" s="15" t="s">
        <v>1085</v>
      </c>
      <c r="C1099" s="16" t="s">
        <v>66</v>
      </c>
      <c r="D1099" s="17" t="n">
        <v>3</v>
      </c>
      <c r="E1099" s="16" t="s">
        <v>67</v>
      </c>
      <c r="F1099" s="18" t="n">
        <v>32</v>
      </c>
      <c r="G1099" s="16"/>
      <c r="H1099" s="19"/>
      <c r="I1099" s="7"/>
      <c r="J1099" s="7"/>
      <c r="K1099" s="8" t="s">
        <v>68</v>
      </c>
      <c r="L1099" s="20" t="n">
        <v>1099</v>
      </c>
      <c r="M1099" s="20"/>
      <c r="N1099" s="10"/>
      <c r="O1099" s="27" t="s">
        <v>69</v>
      </c>
      <c r="P1099" s="28" t="n">
        <v>42713.0730439815</v>
      </c>
      <c r="Q1099" s="27" t="s">
        <v>4060</v>
      </c>
      <c r="R1099" s="23" t="s">
        <v>3818</v>
      </c>
      <c r="S1099" s="27" t="s">
        <v>1088</v>
      </c>
      <c r="T1099" s="27" t="s">
        <v>3819</v>
      </c>
      <c r="U1099" s="28" t="n">
        <v>42713.0730439815</v>
      </c>
      <c r="V1099" s="23" t="s">
        <v>4061</v>
      </c>
      <c r="W1099" s="27"/>
      <c r="X1099" s="27"/>
      <c r="Y1099" s="27" t="s">
        <v>4062</v>
      </c>
      <c r="Z1099" s="27"/>
      <c r="AA1099" s="29" t="inlineStr">
        <f aca="false">FALSE()</f>
        <is>
          <t/>
        </is>
      </c>
      <c r="AB1099" s="29" t="n">
        <v>0</v>
      </c>
      <c r="AC1099" s="29"/>
      <c r="AD1099" s="29" t="inlineStr">
        <f aca="false">FALSE()</f>
        <is>
          <t/>
        </is>
      </c>
      <c r="AE1099" s="29" t="s">
        <v>75</v>
      </c>
      <c r="AF1099" s="29"/>
      <c r="AG1099" s="29"/>
      <c r="AH1099" s="29" t="inlineStr">
        <f aca="false">FALSE()</f>
        <is>
          <t/>
        </is>
      </c>
      <c r="AI1099" s="29" t="n">
        <v>0</v>
      </c>
      <c r="AJ1099" s="29"/>
      <c r="AK1099" s="29" t="s">
        <v>160</v>
      </c>
      <c r="AL1099" s="29" t="inlineStr">
        <f aca="false">FALSE()</f>
        <is>
          <t/>
        </is>
      </c>
      <c r="AM1099" s="29" t="s">
        <v>4062</v>
      </c>
      <c r="AN1099" s="29"/>
      <c r="AO1099" s="29"/>
      <c r="AP1099" s="29"/>
      <c r="AQ1099" s="29"/>
      <c r="AR1099" s="29"/>
      <c r="AS1099" s="29"/>
      <c r="AT1099" s="29"/>
      <c r="AU1099" s="29"/>
      <c r="AV1099" s="0" t="n">
        <v>1</v>
      </c>
      <c r="AW1099" s="24" t="e">
        <f aca="false">REPLACE(INDEX(GroupVertices[group], MATCH(Edges[[#this row],[vertex 1]],GroupVertices[vertex],0)),1,1,"")</f>
        <v>#VALUE!</v>
      </c>
      <c r="AX1099" s="24" t="e">
        <f aca="false">REPLACE(INDEX(GroupVertices[group], MATCH(Edges[[#this row],[vertex 2]],GroupVertices[vertex],0)),1,1,"")</f>
        <v>#VALUE!</v>
      </c>
      <c r="AY1099" s="25" t="n">
        <v>0</v>
      </c>
      <c r="AZ1099" s="26" t="n">
        <v>0</v>
      </c>
      <c r="BA1099" s="25" t="n">
        <v>0</v>
      </c>
      <c r="BB1099" s="26" t="n">
        <v>0</v>
      </c>
      <c r="BC1099" s="25" t="n">
        <v>0</v>
      </c>
      <c r="BD1099" s="26" t="n">
        <v>0</v>
      </c>
      <c r="BE1099" s="25" t="n">
        <v>14</v>
      </c>
      <c r="BF1099" s="26" t="n">
        <v>100</v>
      </c>
      <c r="BG1099" s="25" t="n">
        <v>14</v>
      </c>
    </row>
    <row r="1100" customFormat="false" ht="15" hidden="false" customHeight="false" outlineLevel="0" collapsed="false">
      <c r="A1100" s="15" t="s">
        <v>3715</v>
      </c>
      <c r="B1100" s="15" t="s">
        <v>3451</v>
      </c>
      <c r="C1100" s="16" t="s">
        <v>66</v>
      </c>
      <c r="D1100" s="17" t="n">
        <v>3</v>
      </c>
      <c r="E1100" s="16" t="s">
        <v>67</v>
      </c>
      <c r="F1100" s="18" t="n">
        <v>32</v>
      </c>
      <c r="G1100" s="16"/>
      <c r="H1100" s="19"/>
      <c r="I1100" s="7"/>
      <c r="J1100" s="7"/>
      <c r="K1100" s="8" t="s">
        <v>68</v>
      </c>
      <c r="L1100" s="20" t="n">
        <v>1100</v>
      </c>
      <c r="M1100" s="20"/>
      <c r="N1100" s="10"/>
      <c r="O1100" s="27" t="s">
        <v>69</v>
      </c>
      <c r="P1100" s="28" t="n">
        <v>42712.6298148148</v>
      </c>
      <c r="Q1100" s="27" t="s">
        <v>4063</v>
      </c>
      <c r="R1100" s="23" t="s">
        <v>4064</v>
      </c>
      <c r="S1100" s="27" t="s">
        <v>4065</v>
      </c>
      <c r="T1100" s="27"/>
      <c r="U1100" s="28" t="n">
        <v>42712.6298148148</v>
      </c>
      <c r="V1100" s="23" t="s">
        <v>4066</v>
      </c>
      <c r="W1100" s="27"/>
      <c r="X1100" s="27"/>
      <c r="Y1100" s="27" t="s">
        <v>3714</v>
      </c>
      <c r="Z1100" s="27"/>
      <c r="AA1100" s="29" t="inlineStr">
        <f aca="false">FALSE()</f>
        <is>
          <t/>
        </is>
      </c>
      <c r="AB1100" s="29" t="n">
        <v>3</v>
      </c>
      <c r="AC1100" s="29"/>
      <c r="AD1100" s="29" t="inlineStr">
        <f aca="false">FALSE()</f>
        <is>
          <t/>
        </is>
      </c>
      <c r="AE1100" s="29" t="s">
        <v>75</v>
      </c>
      <c r="AF1100" s="29"/>
      <c r="AG1100" s="29"/>
      <c r="AH1100" s="29" t="inlineStr">
        <f aca="false">FALSE()</f>
        <is>
          <t/>
        </is>
      </c>
      <c r="AI1100" s="29" t="n">
        <v>2</v>
      </c>
      <c r="AJ1100" s="29"/>
      <c r="AK1100" s="29" t="s">
        <v>76</v>
      </c>
      <c r="AL1100" s="29" t="inlineStr">
        <f aca="false">FALSE()</f>
        <is>
          <t/>
        </is>
      </c>
      <c r="AM1100" s="29" t="s">
        <v>3714</v>
      </c>
      <c r="AN1100" s="29"/>
      <c r="AO1100" s="29"/>
      <c r="AP1100" s="29"/>
      <c r="AQ1100" s="29"/>
      <c r="AR1100" s="29"/>
      <c r="AS1100" s="29"/>
      <c r="AT1100" s="29"/>
      <c r="AU1100" s="29"/>
      <c r="AV1100" s="0" t="n">
        <v>1</v>
      </c>
      <c r="AW1100" s="24" t="e">
        <f aca="false">REPLACE(INDEX(GroupVertices[group], MATCH(Edges[[#this row],[vertex 1]],GroupVertices[vertex],0)),1,1,"")</f>
        <v>#VALUE!</v>
      </c>
      <c r="AX1100" s="24" t="e">
        <f aca="false">REPLACE(INDEX(GroupVertices[group], MATCH(Edges[[#this row],[vertex 2]],GroupVertices[vertex],0)),1,1,"")</f>
        <v>#VALUE!</v>
      </c>
      <c r="AY1100" s="25" t="n">
        <v>0</v>
      </c>
      <c r="AZ1100" s="26" t="n">
        <v>0</v>
      </c>
      <c r="BA1100" s="25" t="n">
        <v>0</v>
      </c>
      <c r="BB1100" s="26" t="n">
        <v>0</v>
      </c>
      <c r="BC1100" s="25" t="n">
        <v>0</v>
      </c>
      <c r="BD1100" s="26" t="n">
        <v>0</v>
      </c>
      <c r="BE1100" s="25" t="n">
        <v>14</v>
      </c>
      <c r="BF1100" s="26" t="n">
        <v>100</v>
      </c>
      <c r="BG1100" s="25" t="n">
        <v>14</v>
      </c>
    </row>
    <row r="1101" customFormat="false" ht="15" hidden="false" customHeight="false" outlineLevel="0" collapsed="false">
      <c r="A1101" s="15" t="s">
        <v>4067</v>
      </c>
      <c r="B1101" s="15" t="s">
        <v>3451</v>
      </c>
      <c r="C1101" s="16" t="s">
        <v>66</v>
      </c>
      <c r="D1101" s="17" t="n">
        <v>3</v>
      </c>
      <c r="E1101" s="16" t="s">
        <v>67</v>
      </c>
      <c r="F1101" s="18" t="n">
        <v>32</v>
      </c>
      <c r="G1101" s="16"/>
      <c r="H1101" s="19"/>
      <c r="I1101" s="7"/>
      <c r="J1101" s="7"/>
      <c r="K1101" s="8" t="s">
        <v>68</v>
      </c>
      <c r="L1101" s="20" t="n">
        <v>1101</v>
      </c>
      <c r="M1101" s="20"/>
      <c r="N1101" s="10"/>
      <c r="O1101" s="27" t="s">
        <v>69</v>
      </c>
      <c r="P1101" s="28" t="n">
        <v>42713.0741782407</v>
      </c>
      <c r="Q1101" s="27" t="s">
        <v>3711</v>
      </c>
      <c r="R1101" s="27"/>
      <c r="S1101" s="27"/>
      <c r="T1101" s="27"/>
      <c r="U1101" s="28" t="n">
        <v>42713.0741782407</v>
      </c>
      <c r="V1101" s="23" t="s">
        <v>4068</v>
      </c>
      <c r="W1101" s="27"/>
      <c r="X1101" s="27"/>
      <c r="Y1101" s="27" t="s">
        <v>4069</v>
      </c>
      <c r="Z1101" s="27"/>
      <c r="AA1101" s="29" t="inlineStr">
        <f aca="false">FALSE()</f>
        <is>
          <t/>
        </is>
      </c>
      <c r="AB1101" s="29" t="n">
        <v>0</v>
      </c>
      <c r="AC1101" s="29"/>
      <c r="AD1101" s="29" t="inlineStr">
        <f aca="false">FALSE()</f>
        <is>
          <t/>
        </is>
      </c>
      <c r="AE1101" s="29" t="s">
        <v>75</v>
      </c>
      <c r="AF1101" s="29"/>
      <c r="AG1101" s="29"/>
      <c r="AH1101" s="29" t="inlineStr">
        <f aca="false">FALSE()</f>
        <is>
          <t/>
        </is>
      </c>
      <c r="AI1101" s="29" t="n">
        <v>2</v>
      </c>
      <c r="AJ1101" s="29" t="s">
        <v>3714</v>
      </c>
      <c r="AK1101" s="29" t="s">
        <v>84</v>
      </c>
      <c r="AL1101" s="29" t="inlineStr">
        <f aca="false">FALSE()</f>
        <is>
          <t/>
        </is>
      </c>
      <c r="AM1101" s="29" t="s">
        <v>3714</v>
      </c>
      <c r="AN1101" s="29"/>
      <c r="AO1101" s="29"/>
      <c r="AP1101" s="29"/>
      <c r="AQ1101" s="29"/>
      <c r="AR1101" s="29"/>
      <c r="AS1101" s="29"/>
      <c r="AT1101" s="29"/>
      <c r="AU1101" s="29"/>
      <c r="AV1101" s="0" t="n">
        <v>1</v>
      </c>
      <c r="AW1101" s="24" t="e">
        <f aca="false">REPLACE(INDEX(GroupVertices[group], MATCH(Edges[[#this row],[vertex 1]],GroupVertices[vertex],0)),1,1,"")</f>
        <v>#VALUE!</v>
      </c>
      <c r="AX1101" s="24" t="e">
        <f aca="false">REPLACE(INDEX(GroupVertices[group], MATCH(Edges[[#this row],[vertex 2]],GroupVertices[vertex],0)),1,1,"")</f>
        <v>#VALUE!</v>
      </c>
      <c r="AY1101" s="25"/>
      <c r="AZ1101" s="26"/>
      <c r="BA1101" s="25"/>
      <c r="BB1101" s="26"/>
      <c r="BC1101" s="25"/>
      <c r="BD1101" s="26"/>
      <c r="BE1101" s="25"/>
      <c r="BF1101" s="26"/>
      <c r="BG1101" s="25"/>
    </row>
    <row r="1102" customFormat="false" ht="15" hidden="false" customHeight="false" outlineLevel="0" collapsed="false">
      <c r="A1102" s="15" t="s">
        <v>4067</v>
      </c>
      <c r="B1102" s="15" t="s">
        <v>3715</v>
      </c>
      <c r="C1102" s="16" t="s">
        <v>242</v>
      </c>
      <c r="D1102" s="17" t="n">
        <v>4.4</v>
      </c>
      <c r="E1102" s="16" t="s">
        <v>243</v>
      </c>
      <c r="F1102" s="18" t="n">
        <v>30.6315789473684</v>
      </c>
      <c r="G1102" s="16"/>
      <c r="H1102" s="19"/>
      <c r="I1102" s="7"/>
      <c r="J1102" s="7"/>
      <c r="K1102" s="8" t="s">
        <v>68</v>
      </c>
      <c r="L1102" s="20" t="n">
        <v>1102</v>
      </c>
      <c r="M1102" s="20"/>
      <c r="N1102" s="10"/>
      <c r="O1102" s="27" t="s">
        <v>69</v>
      </c>
      <c r="P1102" s="28" t="n">
        <v>42703.8751967593</v>
      </c>
      <c r="Q1102" s="31" t="s">
        <v>4070</v>
      </c>
      <c r="R1102" s="23" t="s">
        <v>4071</v>
      </c>
      <c r="S1102" s="27" t="s">
        <v>4072</v>
      </c>
      <c r="T1102" s="27"/>
      <c r="U1102" s="28" t="n">
        <v>42703.8751967593</v>
      </c>
      <c r="V1102" s="23" t="s">
        <v>4073</v>
      </c>
      <c r="W1102" s="27"/>
      <c r="X1102" s="27"/>
      <c r="Y1102" s="27" t="s">
        <v>4074</v>
      </c>
      <c r="Z1102" s="27"/>
      <c r="AA1102" s="29" t="inlineStr">
        <f aca="false">FALSE()</f>
        <is>
          <t/>
        </is>
      </c>
      <c r="AB1102" s="29" t="n">
        <v>0</v>
      </c>
      <c r="AC1102" s="29"/>
      <c r="AD1102" s="29" t="inlineStr">
        <f aca="false">FALSE()</f>
        <is>
          <t/>
        </is>
      </c>
      <c r="AE1102" s="29" t="s">
        <v>75</v>
      </c>
      <c r="AF1102" s="29"/>
      <c r="AG1102" s="29"/>
      <c r="AH1102" s="29" t="inlineStr">
        <f aca="false">FALSE()</f>
        <is>
          <t/>
        </is>
      </c>
      <c r="AI1102" s="29" t="n">
        <v>1</v>
      </c>
      <c r="AJ1102" s="29" t="s">
        <v>4075</v>
      </c>
      <c r="AK1102" s="29" t="s">
        <v>84</v>
      </c>
      <c r="AL1102" s="29" t="inlineStr">
        <f aca="false">FALSE()</f>
        <is>
          <t/>
        </is>
      </c>
      <c r="AM1102" s="29" t="s">
        <v>4075</v>
      </c>
      <c r="AN1102" s="29"/>
      <c r="AO1102" s="29"/>
      <c r="AP1102" s="29"/>
      <c r="AQ1102" s="29"/>
      <c r="AR1102" s="29"/>
      <c r="AS1102" s="29"/>
      <c r="AT1102" s="29"/>
      <c r="AU1102" s="29"/>
      <c r="AV1102" s="0" t="n">
        <v>2</v>
      </c>
      <c r="AW1102" s="24" t="e">
        <f aca="false">REPLACE(INDEX(GroupVertices[group], MATCH(Edges[[#this row],[vertex 1]],GroupVertices[vertex],0)),1,1,"")</f>
        <v>#VALUE!</v>
      </c>
      <c r="AX1102" s="24" t="e">
        <f aca="false">REPLACE(INDEX(GroupVertices[group], MATCH(Edges[[#this row],[vertex 2]],GroupVertices[vertex],0)),1,1,"")</f>
        <v>#VALUE!</v>
      </c>
      <c r="AY1102" s="25" t="n">
        <v>1</v>
      </c>
      <c r="AZ1102" s="26" t="n">
        <v>9.09090909090909</v>
      </c>
      <c r="BA1102" s="25" t="n">
        <v>0</v>
      </c>
      <c r="BB1102" s="26" t="n">
        <v>0</v>
      </c>
      <c r="BC1102" s="25" t="n">
        <v>0</v>
      </c>
      <c r="BD1102" s="26" t="n">
        <v>0</v>
      </c>
      <c r="BE1102" s="25" t="n">
        <v>10</v>
      </c>
      <c r="BF1102" s="26" t="n">
        <v>90.9090909090909</v>
      </c>
      <c r="BG1102" s="25" t="n">
        <v>11</v>
      </c>
    </row>
    <row r="1103" customFormat="false" ht="15" hidden="false" customHeight="false" outlineLevel="0" collapsed="false">
      <c r="A1103" s="15" t="s">
        <v>4067</v>
      </c>
      <c r="B1103" s="15" t="s">
        <v>3715</v>
      </c>
      <c r="C1103" s="16" t="s">
        <v>242</v>
      </c>
      <c r="D1103" s="17" t="n">
        <v>4.4</v>
      </c>
      <c r="E1103" s="16" t="s">
        <v>243</v>
      </c>
      <c r="F1103" s="18" t="n">
        <v>30.6315789473684</v>
      </c>
      <c r="G1103" s="16"/>
      <c r="H1103" s="19"/>
      <c r="I1103" s="7"/>
      <c r="J1103" s="7"/>
      <c r="K1103" s="8" t="s">
        <v>68</v>
      </c>
      <c r="L1103" s="20" t="n">
        <v>1103</v>
      </c>
      <c r="M1103" s="20"/>
      <c r="N1103" s="10"/>
      <c r="O1103" s="27" t="s">
        <v>69</v>
      </c>
      <c r="P1103" s="28" t="n">
        <v>42713.0741782407</v>
      </c>
      <c r="Q1103" s="27" t="s">
        <v>3711</v>
      </c>
      <c r="R1103" s="27"/>
      <c r="S1103" s="27"/>
      <c r="T1103" s="27"/>
      <c r="U1103" s="28" t="n">
        <v>42713.0741782407</v>
      </c>
      <c r="V1103" s="23" t="s">
        <v>4068</v>
      </c>
      <c r="W1103" s="27"/>
      <c r="X1103" s="27"/>
      <c r="Y1103" s="27" t="s">
        <v>4069</v>
      </c>
      <c r="Z1103" s="27"/>
      <c r="AA1103" s="29" t="inlineStr">
        <f aca="false">FALSE()</f>
        <is>
          <t/>
        </is>
      </c>
      <c r="AB1103" s="29" t="n">
        <v>0</v>
      </c>
      <c r="AC1103" s="29"/>
      <c r="AD1103" s="29" t="inlineStr">
        <f aca="false">FALSE()</f>
        <is>
          <t/>
        </is>
      </c>
      <c r="AE1103" s="29" t="s">
        <v>75</v>
      </c>
      <c r="AF1103" s="29"/>
      <c r="AG1103" s="29"/>
      <c r="AH1103" s="29" t="inlineStr">
        <f aca="false">FALSE()</f>
        <is>
          <t/>
        </is>
      </c>
      <c r="AI1103" s="29" t="n">
        <v>2</v>
      </c>
      <c r="AJ1103" s="29" t="s">
        <v>3714</v>
      </c>
      <c r="AK1103" s="29" t="s">
        <v>84</v>
      </c>
      <c r="AL1103" s="29" t="inlineStr">
        <f aca="false">FALSE()</f>
        <is>
          <t/>
        </is>
      </c>
      <c r="AM1103" s="29" t="s">
        <v>3714</v>
      </c>
      <c r="AN1103" s="29"/>
      <c r="AO1103" s="29"/>
      <c r="AP1103" s="29"/>
      <c r="AQ1103" s="29"/>
      <c r="AR1103" s="29"/>
      <c r="AS1103" s="29"/>
      <c r="AT1103" s="29"/>
      <c r="AU1103" s="29"/>
      <c r="AV1103" s="0" t="n">
        <v>2</v>
      </c>
      <c r="AW1103" s="24" t="e">
        <f aca="false">REPLACE(INDEX(GroupVertices[group], MATCH(Edges[[#this row],[vertex 1]],GroupVertices[vertex],0)),1,1,"")</f>
        <v>#VALUE!</v>
      </c>
      <c r="AX1103" s="24" t="e">
        <f aca="false">REPLACE(INDEX(GroupVertices[group], MATCH(Edges[[#this row],[vertex 2]],GroupVertices[vertex],0)),1,1,"")</f>
        <v>#VALUE!</v>
      </c>
      <c r="AY1103" s="25" t="n">
        <v>0</v>
      </c>
      <c r="AZ1103" s="26" t="n">
        <v>0</v>
      </c>
      <c r="BA1103" s="25" t="n">
        <v>0</v>
      </c>
      <c r="BB1103" s="26" t="n">
        <v>0</v>
      </c>
      <c r="BC1103" s="25" t="n">
        <v>0</v>
      </c>
      <c r="BD1103" s="26" t="n">
        <v>0</v>
      </c>
      <c r="BE1103" s="25" t="n">
        <v>16</v>
      </c>
      <c r="BF1103" s="26" t="n">
        <v>100</v>
      </c>
      <c r="BG1103" s="25" t="n">
        <v>16</v>
      </c>
    </row>
    <row r="1104" customFormat="false" ht="15" hidden="false" customHeight="false" outlineLevel="0" collapsed="false">
      <c r="A1104" s="15" t="s">
        <v>4076</v>
      </c>
      <c r="B1104" s="15" t="s">
        <v>4076</v>
      </c>
      <c r="C1104" s="16" t="s">
        <v>66</v>
      </c>
      <c r="D1104" s="17" t="n">
        <v>3</v>
      </c>
      <c r="E1104" s="16" t="s">
        <v>67</v>
      </c>
      <c r="F1104" s="18" t="n">
        <v>32</v>
      </c>
      <c r="G1104" s="16"/>
      <c r="H1104" s="19"/>
      <c r="I1104" s="7"/>
      <c r="J1104" s="7"/>
      <c r="K1104" s="8" t="s">
        <v>68</v>
      </c>
      <c r="L1104" s="20" t="n">
        <v>1104</v>
      </c>
      <c r="M1104" s="20"/>
      <c r="N1104" s="10"/>
      <c r="O1104" s="27" t="s">
        <v>21</v>
      </c>
      <c r="P1104" s="28" t="n">
        <v>42713.0758680556</v>
      </c>
      <c r="Q1104" s="31" t="s">
        <v>4077</v>
      </c>
      <c r="R1104" s="27"/>
      <c r="S1104" s="27"/>
      <c r="T1104" s="27"/>
      <c r="U1104" s="28" t="n">
        <v>42713.0758680556</v>
      </c>
      <c r="V1104" s="23" t="s">
        <v>4078</v>
      </c>
      <c r="W1104" s="27"/>
      <c r="X1104" s="27"/>
      <c r="Y1104" s="27" t="s">
        <v>4079</v>
      </c>
      <c r="Z1104" s="27"/>
      <c r="AA1104" s="29" t="inlineStr">
        <f aca="false">FALSE()</f>
        <is>
          <t/>
        </is>
      </c>
      <c r="AB1104" s="29" t="n">
        <v>0</v>
      </c>
      <c r="AC1104" s="29"/>
      <c r="AD1104" s="29" t="inlineStr">
        <f aca="false">FALSE()</f>
        <is>
          <t/>
        </is>
      </c>
      <c r="AE1104" s="29" t="s">
        <v>75</v>
      </c>
      <c r="AF1104" s="29"/>
      <c r="AG1104" s="29"/>
      <c r="AH1104" s="29" t="inlineStr">
        <f aca="false">FALSE()</f>
        <is>
          <t/>
        </is>
      </c>
      <c r="AI1104" s="29" t="n">
        <v>0</v>
      </c>
      <c r="AJ1104" s="29"/>
      <c r="AK1104" s="29" t="s">
        <v>482</v>
      </c>
      <c r="AL1104" s="29" t="inlineStr">
        <f aca="false">FALSE()</f>
        <is>
          <t/>
        </is>
      </c>
      <c r="AM1104" s="29" t="s">
        <v>4079</v>
      </c>
      <c r="AN1104" s="29"/>
      <c r="AO1104" s="29"/>
      <c r="AP1104" s="29"/>
      <c r="AQ1104" s="29"/>
      <c r="AR1104" s="29"/>
      <c r="AS1104" s="29"/>
      <c r="AT1104" s="29"/>
      <c r="AU1104" s="29"/>
      <c r="AV1104" s="0" t="n">
        <v>1</v>
      </c>
      <c r="AW1104" s="24" t="e">
        <f aca="false">REPLACE(INDEX(GroupVertices[group], MATCH(Edges[[#this row],[vertex 1]],GroupVertices[vertex],0)),1,1,"")</f>
        <v>#VALUE!</v>
      </c>
      <c r="AX1104" s="24" t="e">
        <f aca="false">REPLACE(INDEX(GroupVertices[group], MATCH(Edges[[#this row],[vertex 2]],GroupVertices[vertex],0)),1,1,"")</f>
        <v>#VALUE!</v>
      </c>
      <c r="AY1104" s="25" t="n">
        <v>0</v>
      </c>
      <c r="AZ1104" s="26" t="n">
        <v>0</v>
      </c>
      <c r="BA1104" s="25" t="n">
        <v>0</v>
      </c>
      <c r="BB1104" s="26" t="n">
        <v>0</v>
      </c>
      <c r="BC1104" s="25" t="n">
        <v>0</v>
      </c>
      <c r="BD1104" s="26" t="n">
        <v>0</v>
      </c>
      <c r="BE1104" s="25" t="n">
        <v>17</v>
      </c>
      <c r="BF1104" s="26" t="n">
        <v>100</v>
      </c>
      <c r="BG1104" s="25" t="n">
        <v>17</v>
      </c>
    </row>
    <row r="1105" customFormat="false" ht="15" hidden="false" customHeight="false" outlineLevel="0" collapsed="false">
      <c r="A1105" s="15" t="s">
        <v>4080</v>
      </c>
      <c r="B1105" s="15" t="s">
        <v>1085</v>
      </c>
      <c r="C1105" s="16" t="s">
        <v>66</v>
      </c>
      <c r="D1105" s="17" t="n">
        <v>3</v>
      </c>
      <c r="E1105" s="16" t="s">
        <v>67</v>
      </c>
      <c r="F1105" s="18" t="n">
        <v>32</v>
      </c>
      <c r="G1105" s="16"/>
      <c r="H1105" s="19"/>
      <c r="I1105" s="7"/>
      <c r="J1105" s="7"/>
      <c r="K1105" s="8" t="s">
        <v>68</v>
      </c>
      <c r="L1105" s="20" t="n">
        <v>1105</v>
      </c>
      <c r="M1105" s="20"/>
      <c r="N1105" s="10"/>
      <c r="O1105" s="27" t="s">
        <v>69</v>
      </c>
      <c r="P1105" s="28" t="n">
        <v>42713.0765046296</v>
      </c>
      <c r="Q1105" s="27" t="s">
        <v>4081</v>
      </c>
      <c r="R1105" s="23" t="s">
        <v>3818</v>
      </c>
      <c r="S1105" s="27" t="s">
        <v>1088</v>
      </c>
      <c r="T1105" s="27" t="s">
        <v>3819</v>
      </c>
      <c r="U1105" s="28" t="n">
        <v>42713.0765046296</v>
      </c>
      <c r="V1105" s="23" t="s">
        <v>4082</v>
      </c>
      <c r="W1105" s="27"/>
      <c r="X1105" s="27"/>
      <c r="Y1105" s="27" t="s">
        <v>4083</v>
      </c>
      <c r="Z1105" s="27"/>
      <c r="AA1105" s="29" t="inlineStr">
        <f aca="false">FALSE()</f>
        <is>
          <t/>
        </is>
      </c>
      <c r="AB1105" s="29" t="n">
        <v>0</v>
      </c>
      <c r="AC1105" s="29"/>
      <c r="AD1105" s="29" t="inlineStr">
        <f aca="false">FALSE()</f>
        <is>
          <t/>
        </is>
      </c>
      <c r="AE1105" s="29" t="s">
        <v>75</v>
      </c>
      <c r="AF1105" s="29"/>
      <c r="AG1105" s="29"/>
      <c r="AH1105" s="29" t="inlineStr">
        <f aca="false">FALSE()</f>
        <is>
          <t/>
        </is>
      </c>
      <c r="AI1105" s="29" t="n">
        <v>0</v>
      </c>
      <c r="AJ1105" s="29"/>
      <c r="AK1105" s="29" t="s">
        <v>160</v>
      </c>
      <c r="AL1105" s="29" t="inlineStr">
        <f aca="false">FALSE()</f>
        <is>
          <t/>
        </is>
      </c>
      <c r="AM1105" s="29" t="s">
        <v>4083</v>
      </c>
      <c r="AN1105" s="29"/>
      <c r="AO1105" s="29"/>
      <c r="AP1105" s="29"/>
      <c r="AQ1105" s="29"/>
      <c r="AR1105" s="29"/>
      <c r="AS1105" s="29"/>
      <c r="AT1105" s="29"/>
      <c r="AU1105" s="29"/>
      <c r="AV1105" s="0" t="n">
        <v>1</v>
      </c>
      <c r="AW1105" s="24" t="e">
        <f aca="false">REPLACE(INDEX(GroupVertices[group], MATCH(Edges[[#this row],[vertex 1]],GroupVertices[vertex],0)),1,1,"")</f>
        <v>#VALUE!</v>
      </c>
      <c r="AX1105" s="24" t="e">
        <f aca="false">REPLACE(INDEX(GroupVertices[group], MATCH(Edges[[#this row],[vertex 2]],GroupVertices[vertex],0)),1,1,"")</f>
        <v>#VALUE!</v>
      </c>
      <c r="AY1105" s="25" t="n">
        <v>0</v>
      </c>
      <c r="AZ1105" s="26" t="n">
        <v>0</v>
      </c>
      <c r="BA1105" s="25" t="n">
        <v>0</v>
      </c>
      <c r="BB1105" s="26" t="n">
        <v>0</v>
      </c>
      <c r="BC1105" s="25" t="n">
        <v>0</v>
      </c>
      <c r="BD1105" s="26" t="n">
        <v>0</v>
      </c>
      <c r="BE1105" s="25" t="n">
        <v>14</v>
      </c>
      <c r="BF1105" s="26" t="n">
        <v>100</v>
      </c>
      <c r="BG1105" s="25" t="n">
        <v>14</v>
      </c>
    </row>
    <row r="1106" customFormat="false" ht="15" hidden="false" customHeight="false" outlineLevel="0" collapsed="false">
      <c r="A1106" s="15" t="s">
        <v>4084</v>
      </c>
      <c r="B1106" s="15" t="s">
        <v>1085</v>
      </c>
      <c r="C1106" s="16" t="s">
        <v>66</v>
      </c>
      <c r="D1106" s="17" t="n">
        <v>3</v>
      </c>
      <c r="E1106" s="16" t="s">
        <v>67</v>
      </c>
      <c r="F1106" s="18" t="n">
        <v>32</v>
      </c>
      <c r="G1106" s="16"/>
      <c r="H1106" s="19"/>
      <c r="I1106" s="7"/>
      <c r="J1106" s="7"/>
      <c r="K1106" s="8" t="s">
        <v>68</v>
      </c>
      <c r="L1106" s="20" t="n">
        <v>1106</v>
      </c>
      <c r="M1106" s="20"/>
      <c r="N1106" s="10"/>
      <c r="O1106" s="27" t="s">
        <v>69</v>
      </c>
      <c r="P1106" s="28" t="n">
        <v>42713.0765046296</v>
      </c>
      <c r="Q1106" s="27" t="s">
        <v>4085</v>
      </c>
      <c r="R1106" s="23" t="s">
        <v>3818</v>
      </c>
      <c r="S1106" s="27" t="s">
        <v>1088</v>
      </c>
      <c r="T1106" s="27" t="s">
        <v>3819</v>
      </c>
      <c r="U1106" s="28" t="n">
        <v>42713.0765046296</v>
      </c>
      <c r="V1106" s="23" t="s">
        <v>4086</v>
      </c>
      <c r="W1106" s="27"/>
      <c r="X1106" s="27"/>
      <c r="Y1106" s="27" t="s">
        <v>4087</v>
      </c>
      <c r="Z1106" s="27"/>
      <c r="AA1106" s="29" t="inlineStr">
        <f aca="false">FALSE()</f>
        <is>
          <t/>
        </is>
      </c>
      <c r="AB1106" s="29" t="n">
        <v>0</v>
      </c>
      <c r="AC1106" s="29"/>
      <c r="AD1106" s="29" t="inlineStr">
        <f aca="false">FALSE()</f>
        <is>
          <t/>
        </is>
      </c>
      <c r="AE1106" s="29" t="s">
        <v>75</v>
      </c>
      <c r="AF1106" s="29"/>
      <c r="AG1106" s="29"/>
      <c r="AH1106" s="29" t="inlineStr">
        <f aca="false">FALSE()</f>
        <is>
          <t/>
        </is>
      </c>
      <c r="AI1106" s="29" t="n">
        <v>0</v>
      </c>
      <c r="AJ1106" s="29"/>
      <c r="AK1106" s="29" t="s">
        <v>160</v>
      </c>
      <c r="AL1106" s="29" t="inlineStr">
        <f aca="false">FALSE()</f>
        <is>
          <t/>
        </is>
      </c>
      <c r="AM1106" s="29" t="s">
        <v>4087</v>
      </c>
      <c r="AN1106" s="29"/>
      <c r="AO1106" s="29"/>
      <c r="AP1106" s="29"/>
      <c r="AQ1106" s="29"/>
      <c r="AR1106" s="29"/>
      <c r="AS1106" s="29"/>
      <c r="AT1106" s="29"/>
      <c r="AU1106" s="29"/>
      <c r="AV1106" s="0" t="n">
        <v>1</v>
      </c>
      <c r="AW1106" s="24" t="e">
        <f aca="false">REPLACE(INDEX(GroupVertices[group], MATCH(Edges[[#this row],[vertex 1]],GroupVertices[vertex],0)),1,1,"")</f>
        <v>#VALUE!</v>
      </c>
      <c r="AX1106" s="24" t="e">
        <f aca="false">REPLACE(INDEX(GroupVertices[group], MATCH(Edges[[#this row],[vertex 2]],GroupVertices[vertex],0)),1,1,"")</f>
        <v>#VALUE!</v>
      </c>
      <c r="AY1106" s="25" t="n">
        <v>0</v>
      </c>
      <c r="AZ1106" s="26" t="n">
        <v>0</v>
      </c>
      <c r="BA1106" s="25" t="n">
        <v>0</v>
      </c>
      <c r="BB1106" s="26" t="n">
        <v>0</v>
      </c>
      <c r="BC1106" s="25" t="n">
        <v>0</v>
      </c>
      <c r="BD1106" s="26" t="n">
        <v>0</v>
      </c>
      <c r="BE1106" s="25" t="n">
        <v>14</v>
      </c>
      <c r="BF1106" s="26" t="n">
        <v>100</v>
      </c>
      <c r="BG1106" s="25" t="n">
        <v>14</v>
      </c>
    </row>
    <row r="1107" customFormat="false" ht="15" hidden="false" customHeight="false" outlineLevel="0" collapsed="false">
      <c r="A1107" s="15" t="s">
        <v>4088</v>
      </c>
      <c r="B1107" s="15" t="s">
        <v>1085</v>
      </c>
      <c r="C1107" s="16" t="s">
        <v>66</v>
      </c>
      <c r="D1107" s="17" t="n">
        <v>3</v>
      </c>
      <c r="E1107" s="16" t="s">
        <v>67</v>
      </c>
      <c r="F1107" s="18" t="n">
        <v>32</v>
      </c>
      <c r="G1107" s="16"/>
      <c r="H1107" s="19"/>
      <c r="I1107" s="7"/>
      <c r="J1107" s="7"/>
      <c r="K1107" s="8" t="s">
        <v>68</v>
      </c>
      <c r="L1107" s="20" t="n">
        <v>1107</v>
      </c>
      <c r="M1107" s="20"/>
      <c r="N1107" s="10"/>
      <c r="O1107" s="27" t="s">
        <v>69</v>
      </c>
      <c r="P1107" s="28" t="n">
        <v>42713.0765046296</v>
      </c>
      <c r="Q1107" s="27" t="s">
        <v>4089</v>
      </c>
      <c r="R1107" s="23" t="s">
        <v>3818</v>
      </c>
      <c r="S1107" s="27" t="s">
        <v>1088</v>
      </c>
      <c r="T1107" s="27" t="s">
        <v>3819</v>
      </c>
      <c r="U1107" s="28" t="n">
        <v>42713.0765046296</v>
      </c>
      <c r="V1107" s="23" t="s">
        <v>4090</v>
      </c>
      <c r="W1107" s="27"/>
      <c r="X1107" s="27"/>
      <c r="Y1107" s="27" t="s">
        <v>4091</v>
      </c>
      <c r="Z1107" s="27"/>
      <c r="AA1107" s="29" t="inlineStr">
        <f aca="false">FALSE()</f>
        <is>
          <t/>
        </is>
      </c>
      <c r="AB1107" s="29" t="n">
        <v>0</v>
      </c>
      <c r="AC1107" s="29"/>
      <c r="AD1107" s="29" t="inlineStr">
        <f aca="false">FALSE()</f>
        <is>
          <t/>
        </is>
      </c>
      <c r="AE1107" s="29" t="s">
        <v>75</v>
      </c>
      <c r="AF1107" s="29"/>
      <c r="AG1107" s="29"/>
      <c r="AH1107" s="29" t="inlineStr">
        <f aca="false">FALSE()</f>
        <is>
          <t/>
        </is>
      </c>
      <c r="AI1107" s="29" t="n">
        <v>0</v>
      </c>
      <c r="AJ1107" s="29"/>
      <c r="AK1107" s="29" t="s">
        <v>160</v>
      </c>
      <c r="AL1107" s="29" t="inlineStr">
        <f aca="false">FALSE()</f>
        <is>
          <t/>
        </is>
      </c>
      <c r="AM1107" s="29" t="s">
        <v>4091</v>
      </c>
      <c r="AN1107" s="29"/>
      <c r="AO1107" s="29"/>
      <c r="AP1107" s="29"/>
      <c r="AQ1107" s="29"/>
      <c r="AR1107" s="29"/>
      <c r="AS1107" s="29"/>
      <c r="AT1107" s="29"/>
      <c r="AU1107" s="29"/>
      <c r="AV1107" s="0" t="n">
        <v>1</v>
      </c>
      <c r="AW1107" s="24" t="e">
        <f aca="false">REPLACE(INDEX(GroupVertices[group], MATCH(Edges[[#this row],[vertex 1]],GroupVertices[vertex],0)),1,1,"")</f>
        <v>#VALUE!</v>
      </c>
      <c r="AX1107" s="24" t="e">
        <f aca="false">REPLACE(INDEX(GroupVertices[group], MATCH(Edges[[#this row],[vertex 2]],GroupVertices[vertex],0)),1,1,"")</f>
        <v>#VALUE!</v>
      </c>
      <c r="AY1107" s="25" t="n">
        <v>0</v>
      </c>
      <c r="AZ1107" s="26" t="n">
        <v>0</v>
      </c>
      <c r="BA1107" s="25" t="n">
        <v>0</v>
      </c>
      <c r="BB1107" s="26" t="n">
        <v>0</v>
      </c>
      <c r="BC1107" s="25" t="n">
        <v>0</v>
      </c>
      <c r="BD1107" s="26" t="n">
        <v>0</v>
      </c>
      <c r="BE1107" s="25" t="n">
        <v>14</v>
      </c>
      <c r="BF1107" s="26" t="n">
        <v>100</v>
      </c>
      <c r="BG1107" s="25" t="n">
        <v>14</v>
      </c>
    </row>
    <row r="1108" customFormat="false" ht="15" hidden="false" customHeight="false" outlineLevel="0" collapsed="false">
      <c r="A1108" s="15" t="s">
        <v>4092</v>
      </c>
      <c r="B1108" s="15" t="s">
        <v>1085</v>
      </c>
      <c r="C1108" s="16" t="s">
        <v>66</v>
      </c>
      <c r="D1108" s="17" t="n">
        <v>3</v>
      </c>
      <c r="E1108" s="16" t="s">
        <v>67</v>
      </c>
      <c r="F1108" s="18" t="n">
        <v>32</v>
      </c>
      <c r="G1108" s="16"/>
      <c r="H1108" s="19"/>
      <c r="I1108" s="7"/>
      <c r="J1108" s="7"/>
      <c r="K1108" s="8" t="s">
        <v>68</v>
      </c>
      <c r="L1108" s="20" t="n">
        <v>1108</v>
      </c>
      <c r="M1108" s="20"/>
      <c r="N1108" s="10"/>
      <c r="O1108" s="27" t="s">
        <v>69</v>
      </c>
      <c r="P1108" s="28" t="n">
        <v>42713.0765046296</v>
      </c>
      <c r="Q1108" s="27" t="s">
        <v>4093</v>
      </c>
      <c r="R1108" s="23" t="s">
        <v>3818</v>
      </c>
      <c r="S1108" s="27" t="s">
        <v>1088</v>
      </c>
      <c r="T1108" s="27" t="s">
        <v>3819</v>
      </c>
      <c r="U1108" s="28" t="n">
        <v>42713.0765046296</v>
      </c>
      <c r="V1108" s="23" t="s">
        <v>4094</v>
      </c>
      <c r="W1108" s="27"/>
      <c r="X1108" s="27"/>
      <c r="Y1108" s="27" t="s">
        <v>4095</v>
      </c>
      <c r="Z1108" s="27"/>
      <c r="AA1108" s="29" t="inlineStr">
        <f aca="false">FALSE()</f>
        <is>
          <t/>
        </is>
      </c>
      <c r="AB1108" s="29" t="n">
        <v>1</v>
      </c>
      <c r="AC1108" s="29"/>
      <c r="AD1108" s="29" t="inlineStr">
        <f aca="false">FALSE()</f>
        <is>
          <t/>
        </is>
      </c>
      <c r="AE1108" s="29" t="s">
        <v>75</v>
      </c>
      <c r="AF1108" s="29"/>
      <c r="AG1108" s="29"/>
      <c r="AH1108" s="29" t="inlineStr">
        <f aca="false">FALSE()</f>
        <is>
          <t/>
        </is>
      </c>
      <c r="AI1108" s="29" t="n">
        <v>0</v>
      </c>
      <c r="AJ1108" s="29"/>
      <c r="AK1108" s="29" t="s">
        <v>160</v>
      </c>
      <c r="AL1108" s="29" t="inlineStr">
        <f aca="false">FALSE()</f>
        <is>
          <t/>
        </is>
      </c>
      <c r="AM1108" s="29" t="s">
        <v>4095</v>
      </c>
      <c r="AN1108" s="29"/>
      <c r="AO1108" s="29"/>
      <c r="AP1108" s="29"/>
      <c r="AQ1108" s="29"/>
      <c r="AR1108" s="29"/>
      <c r="AS1108" s="29"/>
      <c r="AT1108" s="29"/>
      <c r="AU1108" s="29"/>
      <c r="AV1108" s="0" t="n">
        <v>1</v>
      </c>
      <c r="AW1108" s="24" t="e">
        <f aca="false">REPLACE(INDEX(GroupVertices[group], MATCH(Edges[[#this row],[vertex 1]],GroupVertices[vertex],0)),1,1,"")</f>
        <v>#VALUE!</v>
      </c>
      <c r="AX1108" s="24" t="e">
        <f aca="false">REPLACE(INDEX(GroupVertices[group], MATCH(Edges[[#this row],[vertex 2]],GroupVertices[vertex],0)),1,1,"")</f>
        <v>#VALUE!</v>
      </c>
      <c r="AY1108" s="25" t="n">
        <v>0</v>
      </c>
      <c r="AZ1108" s="26" t="n">
        <v>0</v>
      </c>
      <c r="BA1108" s="25" t="n">
        <v>0</v>
      </c>
      <c r="BB1108" s="26" t="n">
        <v>0</v>
      </c>
      <c r="BC1108" s="25" t="n">
        <v>0</v>
      </c>
      <c r="BD1108" s="26" t="n">
        <v>0</v>
      </c>
      <c r="BE1108" s="25" t="n">
        <v>14</v>
      </c>
      <c r="BF1108" s="26" t="n">
        <v>100</v>
      </c>
      <c r="BG1108" s="25" t="n">
        <v>14</v>
      </c>
    </row>
    <row r="1109" customFormat="false" ht="15" hidden="false" customHeight="false" outlineLevel="0" collapsed="false">
      <c r="A1109" s="15" t="s">
        <v>4096</v>
      </c>
      <c r="B1109" s="15" t="s">
        <v>1085</v>
      </c>
      <c r="C1109" s="16" t="s">
        <v>66</v>
      </c>
      <c r="D1109" s="17" t="n">
        <v>3</v>
      </c>
      <c r="E1109" s="16" t="s">
        <v>67</v>
      </c>
      <c r="F1109" s="18" t="n">
        <v>32</v>
      </c>
      <c r="G1109" s="16"/>
      <c r="H1109" s="19"/>
      <c r="I1109" s="7"/>
      <c r="J1109" s="7"/>
      <c r="K1109" s="8" t="s">
        <v>68</v>
      </c>
      <c r="L1109" s="20" t="n">
        <v>1109</v>
      </c>
      <c r="M1109" s="20"/>
      <c r="N1109" s="10"/>
      <c r="O1109" s="27" t="s">
        <v>69</v>
      </c>
      <c r="P1109" s="28" t="n">
        <v>42713.0869097222</v>
      </c>
      <c r="Q1109" s="27" t="s">
        <v>4097</v>
      </c>
      <c r="R1109" s="23" t="s">
        <v>3818</v>
      </c>
      <c r="S1109" s="27" t="s">
        <v>1088</v>
      </c>
      <c r="T1109" s="27" t="s">
        <v>3819</v>
      </c>
      <c r="U1109" s="28" t="n">
        <v>42713.0869097222</v>
      </c>
      <c r="V1109" s="23" t="s">
        <v>4098</v>
      </c>
      <c r="W1109" s="27"/>
      <c r="X1109" s="27"/>
      <c r="Y1109" s="27" t="s">
        <v>4099</v>
      </c>
      <c r="Z1109" s="27"/>
      <c r="AA1109" s="29" t="inlineStr">
        <f aca="false">FALSE()</f>
        <is>
          <t/>
        </is>
      </c>
      <c r="AB1109" s="29" t="n">
        <v>0</v>
      </c>
      <c r="AC1109" s="29"/>
      <c r="AD1109" s="29" t="inlineStr">
        <f aca="false">FALSE()</f>
        <is>
          <t/>
        </is>
      </c>
      <c r="AE1109" s="29" t="s">
        <v>75</v>
      </c>
      <c r="AF1109" s="29"/>
      <c r="AG1109" s="29"/>
      <c r="AH1109" s="29" t="inlineStr">
        <f aca="false">FALSE()</f>
        <is>
          <t/>
        </is>
      </c>
      <c r="AI1109" s="29" t="n">
        <v>0</v>
      </c>
      <c r="AJ1109" s="29"/>
      <c r="AK1109" s="29" t="s">
        <v>160</v>
      </c>
      <c r="AL1109" s="29" t="inlineStr">
        <f aca="false">FALSE()</f>
        <is>
          <t/>
        </is>
      </c>
      <c r="AM1109" s="29" t="s">
        <v>4099</v>
      </c>
      <c r="AN1109" s="29"/>
      <c r="AO1109" s="29"/>
      <c r="AP1109" s="29"/>
      <c r="AQ1109" s="29"/>
      <c r="AR1109" s="29"/>
      <c r="AS1109" s="29"/>
      <c r="AT1109" s="29"/>
      <c r="AU1109" s="29"/>
      <c r="AV1109" s="0" t="n">
        <v>1</v>
      </c>
      <c r="AW1109" s="24" t="e">
        <f aca="false">REPLACE(INDEX(GroupVertices[group], MATCH(Edges[[#this row],[vertex 1]],GroupVertices[vertex],0)),1,1,"")</f>
        <v>#VALUE!</v>
      </c>
      <c r="AX1109" s="24" t="e">
        <f aca="false">REPLACE(INDEX(GroupVertices[group], MATCH(Edges[[#this row],[vertex 2]],GroupVertices[vertex],0)),1,1,"")</f>
        <v>#VALUE!</v>
      </c>
      <c r="AY1109" s="25" t="n">
        <v>0</v>
      </c>
      <c r="AZ1109" s="26" t="n">
        <v>0</v>
      </c>
      <c r="BA1109" s="25" t="n">
        <v>0</v>
      </c>
      <c r="BB1109" s="26" t="n">
        <v>0</v>
      </c>
      <c r="BC1109" s="25" t="n">
        <v>0</v>
      </c>
      <c r="BD1109" s="26" t="n">
        <v>0</v>
      </c>
      <c r="BE1109" s="25" t="n">
        <v>14</v>
      </c>
      <c r="BF1109" s="26" t="n">
        <v>100</v>
      </c>
      <c r="BG1109" s="25" t="n">
        <v>14</v>
      </c>
    </row>
    <row r="1110" customFormat="false" ht="15" hidden="false" customHeight="false" outlineLevel="0" collapsed="false">
      <c r="A1110" s="15" t="s">
        <v>4100</v>
      </c>
      <c r="B1110" s="15" t="s">
        <v>1085</v>
      </c>
      <c r="C1110" s="16" t="s">
        <v>66</v>
      </c>
      <c r="D1110" s="17" t="n">
        <v>3</v>
      </c>
      <c r="E1110" s="16" t="s">
        <v>67</v>
      </c>
      <c r="F1110" s="18" t="n">
        <v>32</v>
      </c>
      <c r="G1110" s="16"/>
      <c r="H1110" s="19"/>
      <c r="I1110" s="7"/>
      <c r="J1110" s="7"/>
      <c r="K1110" s="8" t="s">
        <v>68</v>
      </c>
      <c r="L1110" s="20" t="n">
        <v>1110</v>
      </c>
      <c r="M1110" s="20"/>
      <c r="N1110" s="10"/>
      <c r="O1110" s="27" t="s">
        <v>69</v>
      </c>
      <c r="P1110" s="28" t="n">
        <v>42713.0869212963</v>
      </c>
      <c r="Q1110" s="27" t="s">
        <v>4101</v>
      </c>
      <c r="R1110" s="23" t="s">
        <v>3818</v>
      </c>
      <c r="S1110" s="27" t="s">
        <v>1088</v>
      </c>
      <c r="T1110" s="27" t="s">
        <v>3819</v>
      </c>
      <c r="U1110" s="28" t="n">
        <v>42713.0869212963</v>
      </c>
      <c r="V1110" s="23" t="s">
        <v>4102</v>
      </c>
      <c r="W1110" s="27"/>
      <c r="X1110" s="27"/>
      <c r="Y1110" s="27" t="s">
        <v>4103</v>
      </c>
      <c r="Z1110" s="27"/>
      <c r="AA1110" s="29" t="inlineStr">
        <f aca="false">FALSE()</f>
        <is>
          <t/>
        </is>
      </c>
      <c r="AB1110" s="29" t="n">
        <v>0</v>
      </c>
      <c r="AC1110" s="29"/>
      <c r="AD1110" s="29" t="inlineStr">
        <f aca="false">FALSE()</f>
        <is>
          <t/>
        </is>
      </c>
      <c r="AE1110" s="29" t="s">
        <v>75</v>
      </c>
      <c r="AF1110" s="29"/>
      <c r="AG1110" s="29"/>
      <c r="AH1110" s="29" t="inlineStr">
        <f aca="false">FALSE()</f>
        <is>
          <t/>
        </is>
      </c>
      <c r="AI1110" s="29" t="n">
        <v>0</v>
      </c>
      <c r="AJ1110" s="29"/>
      <c r="AK1110" s="29" t="s">
        <v>160</v>
      </c>
      <c r="AL1110" s="29" t="inlineStr">
        <f aca="false">FALSE()</f>
        <is>
          <t/>
        </is>
      </c>
      <c r="AM1110" s="29" t="s">
        <v>4103</v>
      </c>
      <c r="AN1110" s="29"/>
      <c r="AO1110" s="29"/>
      <c r="AP1110" s="29"/>
      <c r="AQ1110" s="29"/>
      <c r="AR1110" s="29"/>
      <c r="AS1110" s="29"/>
      <c r="AT1110" s="29"/>
      <c r="AU1110" s="29"/>
      <c r="AV1110" s="0" t="n">
        <v>1</v>
      </c>
      <c r="AW1110" s="24" t="e">
        <f aca="false">REPLACE(INDEX(GroupVertices[group], MATCH(Edges[[#this row],[vertex 1]],GroupVertices[vertex],0)),1,1,"")</f>
        <v>#VALUE!</v>
      </c>
      <c r="AX1110" s="24" t="e">
        <f aca="false">REPLACE(INDEX(GroupVertices[group], MATCH(Edges[[#this row],[vertex 2]],GroupVertices[vertex],0)),1,1,"")</f>
        <v>#VALUE!</v>
      </c>
      <c r="AY1110" s="25" t="n">
        <v>0</v>
      </c>
      <c r="AZ1110" s="26" t="n">
        <v>0</v>
      </c>
      <c r="BA1110" s="25" t="n">
        <v>0</v>
      </c>
      <c r="BB1110" s="26" t="n">
        <v>0</v>
      </c>
      <c r="BC1110" s="25" t="n">
        <v>0</v>
      </c>
      <c r="BD1110" s="26" t="n">
        <v>0</v>
      </c>
      <c r="BE1110" s="25" t="n">
        <v>14</v>
      </c>
      <c r="BF1110" s="26" t="n">
        <v>100</v>
      </c>
      <c r="BG1110" s="25" t="n">
        <v>14</v>
      </c>
    </row>
    <row r="1111" customFormat="false" ht="15" hidden="false" customHeight="false" outlineLevel="0" collapsed="false">
      <c r="A1111" s="15" t="s">
        <v>4104</v>
      </c>
      <c r="B1111" s="15" t="s">
        <v>1085</v>
      </c>
      <c r="C1111" s="16" t="s">
        <v>66</v>
      </c>
      <c r="D1111" s="17" t="n">
        <v>3</v>
      </c>
      <c r="E1111" s="16" t="s">
        <v>67</v>
      </c>
      <c r="F1111" s="18" t="n">
        <v>32</v>
      </c>
      <c r="G1111" s="16"/>
      <c r="H1111" s="19"/>
      <c r="I1111" s="7"/>
      <c r="J1111" s="7"/>
      <c r="K1111" s="8" t="s">
        <v>68</v>
      </c>
      <c r="L1111" s="20" t="n">
        <v>1111</v>
      </c>
      <c r="M1111" s="20"/>
      <c r="N1111" s="10"/>
      <c r="O1111" s="27" t="s">
        <v>69</v>
      </c>
      <c r="P1111" s="28" t="n">
        <v>42713.0903935185</v>
      </c>
      <c r="Q1111" s="27" t="s">
        <v>4105</v>
      </c>
      <c r="R1111" s="23" t="s">
        <v>3818</v>
      </c>
      <c r="S1111" s="27" t="s">
        <v>1088</v>
      </c>
      <c r="T1111" s="27" t="s">
        <v>3819</v>
      </c>
      <c r="U1111" s="28" t="n">
        <v>42713.0903935185</v>
      </c>
      <c r="V1111" s="23" t="s">
        <v>4106</v>
      </c>
      <c r="W1111" s="27"/>
      <c r="X1111" s="27"/>
      <c r="Y1111" s="27" t="s">
        <v>4107</v>
      </c>
      <c r="Z1111" s="27"/>
      <c r="AA1111" s="29" t="inlineStr">
        <f aca="false">FALSE()</f>
        <is>
          <t/>
        </is>
      </c>
      <c r="AB1111" s="29" t="n">
        <v>0</v>
      </c>
      <c r="AC1111" s="29"/>
      <c r="AD1111" s="29" t="inlineStr">
        <f aca="false">FALSE()</f>
        <is>
          <t/>
        </is>
      </c>
      <c r="AE1111" s="29" t="s">
        <v>75</v>
      </c>
      <c r="AF1111" s="29"/>
      <c r="AG1111" s="29"/>
      <c r="AH1111" s="29" t="inlineStr">
        <f aca="false">FALSE()</f>
        <is>
          <t/>
        </is>
      </c>
      <c r="AI1111" s="29" t="n">
        <v>0</v>
      </c>
      <c r="AJ1111" s="29"/>
      <c r="AK1111" s="29" t="s">
        <v>160</v>
      </c>
      <c r="AL1111" s="29" t="inlineStr">
        <f aca="false">FALSE()</f>
        <is>
          <t/>
        </is>
      </c>
      <c r="AM1111" s="29" t="s">
        <v>4107</v>
      </c>
      <c r="AN1111" s="29"/>
      <c r="AO1111" s="29"/>
      <c r="AP1111" s="29"/>
      <c r="AQ1111" s="29"/>
      <c r="AR1111" s="29"/>
      <c r="AS1111" s="29"/>
      <c r="AT1111" s="29"/>
      <c r="AU1111" s="29"/>
      <c r="AV1111" s="0" t="n">
        <v>1</v>
      </c>
      <c r="AW1111" s="24" t="e">
        <f aca="false">REPLACE(INDEX(GroupVertices[group], MATCH(Edges[[#this row],[vertex 1]],GroupVertices[vertex],0)),1,1,"")</f>
        <v>#VALUE!</v>
      </c>
      <c r="AX1111" s="24" t="e">
        <f aca="false">REPLACE(INDEX(GroupVertices[group], MATCH(Edges[[#this row],[vertex 2]],GroupVertices[vertex],0)),1,1,"")</f>
        <v>#VALUE!</v>
      </c>
      <c r="AY1111" s="25" t="n">
        <v>0</v>
      </c>
      <c r="AZ1111" s="26" t="n">
        <v>0</v>
      </c>
      <c r="BA1111" s="25" t="n">
        <v>0</v>
      </c>
      <c r="BB1111" s="26" t="n">
        <v>0</v>
      </c>
      <c r="BC1111" s="25" t="n">
        <v>0</v>
      </c>
      <c r="BD1111" s="26" t="n">
        <v>0</v>
      </c>
      <c r="BE1111" s="25" t="n">
        <v>14</v>
      </c>
      <c r="BF1111" s="26" t="n">
        <v>100</v>
      </c>
      <c r="BG1111" s="25" t="n">
        <v>14</v>
      </c>
    </row>
    <row r="1112" customFormat="false" ht="15" hidden="false" customHeight="false" outlineLevel="0" collapsed="false">
      <c r="A1112" s="15" t="s">
        <v>4108</v>
      </c>
      <c r="B1112" s="15" t="s">
        <v>1085</v>
      </c>
      <c r="C1112" s="16" t="s">
        <v>66</v>
      </c>
      <c r="D1112" s="17" t="n">
        <v>3</v>
      </c>
      <c r="E1112" s="16" t="s">
        <v>67</v>
      </c>
      <c r="F1112" s="18" t="n">
        <v>32</v>
      </c>
      <c r="G1112" s="16"/>
      <c r="H1112" s="19"/>
      <c r="I1112" s="7"/>
      <c r="J1112" s="7"/>
      <c r="K1112" s="8" t="s">
        <v>68</v>
      </c>
      <c r="L1112" s="20" t="n">
        <v>1112</v>
      </c>
      <c r="M1112" s="20"/>
      <c r="N1112" s="10"/>
      <c r="O1112" s="27" t="s">
        <v>69</v>
      </c>
      <c r="P1112" s="28" t="n">
        <v>42713.0903935185</v>
      </c>
      <c r="Q1112" s="27" t="s">
        <v>4109</v>
      </c>
      <c r="R1112" s="23" t="s">
        <v>3818</v>
      </c>
      <c r="S1112" s="27" t="s">
        <v>1088</v>
      </c>
      <c r="T1112" s="27" t="s">
        <v>3819</v>
      </c>
      <c r="U1112" s="28" t="n">
        <v>42713.0903935185</v>
      </c>
      <c r="V1112" s="23" t="s">
        <v>4110</v>
      </c>
      <c r="W1112" s="27"/>
      <c r="X1112" s="27"/>
      <c r="Y1112" s="27" t="s">
        <v>4111</v>
      </c>
      <c r="Z1112" s="27"/>
      <c r="AA1112" s="29" t="inlineStr">
        <f aca="false">FALSE()</f>
        <is>
          <t/>
        </is>
      </c>
      <c r="AB1112" s="29" t="n">
        <v>0</v>
      </c>
      <c r="AC1112" s="29"/>
      <c r="AD1112" s="29" t="inlineStr">
        <f aca="false">FALSE()</f>
        <is>
          <t/>
        </is>
      </c>
      <c r="AE1112" s="29" t="s">
        <v>75</v>
      </c>
      <c r="AF1112" s="29"/>
      <c r="AG1112" s="29"/>
      <c r="AH1112" s="29" t="inlineStr">
        <f aca="false">FALSE()</f>
        <is>
          <t/>
        </is>
      </c>
      <c r="AI1112" s="29" t="n">
        <v>0</v>
      </c>
      <c r="AJ1112" s="29"/>
      <c r="AK1112" s="29" t="s">
        <v>160</v>
      </c>
      <c r="AL1112" s="29" t="inlineStr">
        <f aca="false">FALSE()</f>
        <is>
          <t/>
        </is>
      </c>
      <c r="AM1112" s="29" t="s">
        <v>4111</v>
      </c>
      <c r="AN1112" s="29"/>
      <c r="AO1112" s="29"/>
      <c r="AP1112" s="29"/>
      <c r="AQ1112" s="29"/>
      <c r="AR1112" s="29"/>
      <c r="AS1112" s="29"/>
      <c r="AT1112" s="29"/>
      <c r="AU1112" s="29"/>
      <c r="AV1112" s="0" t="n">
        <v>1</v>
      </c>
      <c r="AW1112" s="24" t="e">
        <f aca="false">REPLACE(INDEX(GroupVertices[group], MATCH(Edges[[#this row],[vertex 1]],GroupVertices[vertex],0)),1,1,"")</f>
        <v>#VALUE!</v>
      </c>
      <c r="AX1112" s="24" t="e">
        <f aca="false">REPLACE(INDEX(GroupVertices[group], MATCH(Edges[[#this row],[vertex 2]],GroupVertices[vertex],0)),1,1,"")</f>
        <v>#VALUE!</v>
      </c>
      <c r="AY1112" s="25" t="n">
        <v>0</v>
      </c>
      <c r="AZ1112" s="26" t="n">
        <v>0</v>
      </c>
      <c r="BA1112" s="25" t="n">
        <v>0</v>
      </c>
      <c r="BB1112" s="26" t="n">
        <v>0</v>
      </c>
      <c r="BC1112" s="25" t="n">
        <v>0</v>
      </c>
      <c r="BD1112" s="26" t="n">
        <v>0</v>
      </c>
      <c r="BE1112" s="25" t="n">
        <v>14</v>
      </c>
      <c r="BF1112" s="26" t="n">
        <v>100</v>
      </c>
      <c r="BG1112" s="25" t="n">
        <v>14</v>
      </c>
    </row>
    <row r="1113" customFormat="false" ht="15" hidden="false" customHeight="false" outlineLevel="0" collapsed="false">
      <c r="A1113" s="15" t="s">
        <v>4112</v>
      </c>
      <c r="B1113" s="15" t="s">
        <v>1085</v>
      </c>
      <c r="C1113" s="16" t="s">
        <v>66</v>
      </c>
      <c r="D1113" s="17" t="n">
        <v>3</v>
      </c>
      <c r="E1113" s="16" t="s">
        <v>67</v>
      </c>
      <c r="F1113" s="18" t="n">
        <v>32</v>
      </c>
      <c r="G1113" s="16"/>
      <c r="H1113" s="19"/>
      <c r="I1113" s="7"/>
      <c r="J1113" s="7"/>
      <c r="K1113" s="8" t="s">
        <v>68</v>
      </c>
      <c r="L1113" s="20" t="n">
        <v>1113</v>
      </c>
      <c r="M1113" s="20"/>
      <c r="N1113" s="10"/>
      <c r="O1113" s="27" t="s">
        <v>69</v>
      </c>
      <c r="P1113" s="28" t="n">
        <v>42713.0903935185</v>
      </c>
      <c r="Q1113" s="27" t="s">
        <v>4113</v>
      </c>
      <c r="R1113" s="23" t="s">
        <v>3818</v>
      </c>
      <c r="S1113" s="27" t="s">
        <v>1088</v>
      </c>
      <c r="T1113" s="27" t="s">
        <v>3819</v>
      </c>
      <c r="U1113" s="28" t="n">
        <v>42713.0903935185</v>
      </c>
      <c r="V1113" s="23" t="s">
        <v>4114</v>
      </c>
      <c r="W1113" s="27"/>
      <c r="X1113" s="27"/>
      <c r="Y1113" s="27" t="s">
        <v>4115</v>
      </c>
      <c r="Z1113" s="27"/>
      <c r="AA1113" s="29" t="inlineStr">
        <f aca="false">FALSE()</f>
        <is>
          <t/>
        </is>
      </c>
      <c r="AB1113" s="29" t="n">
        <v>0</v>
      </c>
      <c r="AC1113" s="29"/>
      <c r="AD1113" s="29" t="inlineStr">
        <f aca="false">FALSE()</f>
        <is>
          <t/>
        </is>
      </c>
      <c r="AE1113" s="29" t="s">
        <v>75</v>
      </c>
      <c r="AF1113" s="29"/>
      <c r="AG1113" s="29"/>
      <c r="AH1113" s="29" t="inlineStr">
        <f aca="false">FALSE()</f>
        <is>
          <t/>
        </is>
      </c>
      <c r="AI1113" s="29" t="n">
        <v>0</v>
      </c>
      <c r="AJ1113" s="29"/>
      <c r="AK1113" s="29" t="s">
        <v>160</v>
      </c>
      <c r="AL1113" s="29" t="inlineStr">
        <f aca="false">FALSE()</f>
        <is>
          <t/>
        </is>
      </c>
      <c r="AM1113" s="29" t="s">
        <v>4115</v>
      </c>
      <c r="AN1113" s="29"/>
      <c r="AO1113" s="29"/>
      <c r="AP1113" s="29"/>
      <c r="AQ1113" s="29"/>
      <c r="AR1113" s="29"/>
      <c r="AS1113" s="29"/>
      <c r="AT1113" s="29"/>
      <c r="AU1113" s="29"/>
      <c r="AV1113" s="0" t="n">
        <v>1</v>
      </c>
      <c r="AW1113" s="24" t="e">
        <f aca="false">REPLACE(INDEX(GroupVertices[group], MATCH(Edges[[#this row],[vertex 1]],GroupVertices[vertex],0)),1,1,"")</f>
        <v>#VALUE!</v>
      </c>
      <c r="AX1113" s="24" t="e">
        <f aca="false">REPLACE(INDEX(GroupVertices[group], MATCH(Edges[[#this row],[vertex 2]],GroupVertices[vertex],0)),1,1,"")</f>
        <v>#VALUE!</v>
      </c>
      <c r="AY1113" s="25" t="n">
        <v>0</v>
      </c>
      <c r="AZ1113" s="26" t="n">
        <v>0</v>
      </c>
      <c r="BA1113" s="25" t="n">
        <v>0</v>
      </c>
      <c r="BB1113" s="26" t="n">
        <v>0</v>
      </c>
      <c r="BC1113" s="25" t="n">
        <v>0</v>
      </c>
      <c r="BD1113" s="26" t="n">
        <v>0</v>
      </c>
      <c r="BE1113" s="25" t="n">
        <v>14</v>
      </c>
      <c r="BF1113" s="26" t="n">
        <v>100</v>
      </c>
      <c r="BG1113" s="25" t="n">
        <v>14</v>
      </c>
    </row>
    <row r="1114" customFormat="false" ht="15" hidden="false" customHeight="false" outlineLevel="0" collapsed="false">
      <c r="A1114" s="15" t="s">
        <v>4116</v>
      </c>
      <c r="B1114" s="15" t="s">
        <v>1085</v>
      </c>
      <c r="C1114" s="16" t="s">
        <v>66</v>
      </c>
      <c r="D1114" s="17" t="n">
        <v>3</v>
      </c>
      <c r="E1114" s="16" t="s">
        <v>67</v>
      </c>
      <c r="F1114" s="18" t="n">
        <v>32</v>
      </c>
      <c r="G1114" s="16"/>
      <c r="H1114" s="19"/>
      <c r="I1114" s="7"/>
      <c r="J1114" s="7"/>
      <c r="K1114" s="8" t="s">
        <v>68</v>
      </c>
      <c r="L1114" s="20" t="n">
        <v>1114</v>
      </c>
      <c r="M1114" s="20"/>
      <c r="N1114" s="10"/>
      <c r="O1114" s="27" t="s">
        <v>69</v>
      </c>
      <c r="P1114" s="28" t="n">
        <v>42713.0903935185</v>
      </c>
      <c r="Q1114" s="27" t="s">
        <v>4117</v>
      </c>
      <c r="R1114" s="23" t="s">
        <v>3818</v>
      </c>
      <c r="S1114" s="27" t="s">
        <v>1088</v>
      </c>
      <c r="T1114" s="27" t="s">
        <v>3819</v>
      </c>
      <c r="U1114" s="28" t="n">
        <v>42713.0903935185</v>
      </c>
      <c r="V1114" s="23" t="s">
        <v>4118</v>
      </c>
      <c r="W1114" s="27"/>
      <c r="X1114" s="27"/>
      <c r="Y1114" s="27" t="s">
        <v>4119</v>
      </c>
      <c r="Z1114" s="27"/>
      <c r="AA1114" s="29" t="inlineStr">
        <f aca="false">FALSE()</f>
        <is>
          <t/>
        </is>
      </c>
      <c r="AB1114" s="29" t="n">
        <v>0</v>
      </c>
      <c r="AC1114" s="29"/>
      <c r="AD1114" s="29" t="inlineStr">
        <f aca="false">FALSE()</f>
        <is>
          <t/>
        </is>
      </c>
      <c r="AE1114" s="29" t="s">
        <v>75</v>
      </c>
      <c r="AF1114" s="29"/>
      <c r="AG1114" s="29"/>
      <c r="AH1114" s="29" t="inlineStr">
        <f aca="false">FALSE()</f>
        <is>
          <t/>
        </is>
      </c>
      <c r="AI1114" s="29" t="n">
        <v>0</v>
      </c>
      <c r="AJ1114" s="29"/>
      <c r="AK1114" s="29" t="s">
        <v>160</v>
      </c>
      <c r="AL1114" s="29" t="inlineStr">
        <f aca="false">FALSE()</f>
        <is>
          <t/>
        </is>
      </c>
      <c r="AM1114" s="29" t="s">
        <v>4119</v>
      </c>
      <c r="AN1114" s="29"/>
      <c r="AO1114" s="29"/>
      <c r="AP1114" s="29"/>
      <c r="AQ1114" s="29"/>
      <c r="AR1114" s="29"/>
      <c r="AS1114" s="29"/>
      <c r="AT1114" s="29"/>
      <c r="AU1114" s="29"/>
      <c r="AV1114" s="0" t="n">
        <v>1</v>
      </c>
      <c r="AW1114" s="24" t="e">
        <f aca="false">REPLACE(INDEX(GroupVertices[group], MATCH(Edges[[#this row],[vertex 1]],GroupVertices[vertex],0)),1,1,"")</f>
        <v>#VALUE!</v>
      </c>
      <c r="AX1114" s="24" t="e">
        <f aca="false">REPLACE(INDEX(GroupVertices[group], MATCH(Edges[[#this row],[vertex 2]],GroupVertices[vertex],0)),1,1,"")</f>
        <v>#VALUE!</v>
      </c>
      <c r="AY1114" s="25" t="n">
        <v>0</v>
      </c>
      <c r="AZ1114" s="26" t="n">
        <v>0</v>
      </c>
      <c r="BA1114" s="25" t="n">
        <v>0</v>
      </c>
      <c r="BB1114" s="26" t="n">
        <v>0</v>
      </c>
      <c r="BC1114" s="25" t="n">
        <v>0</v>
      </c>
      <c r="BD1114" s="26" t="n">
        <v>0</v>
      </c>
      <c r="BE1114" s="25" t="n">
        <v>14</v>
      </c>
      <c r="BF1114" s="26" t="n">
        <v>100</v>
      </c>
      <c r="BG1114" s="25" t="n">
        <v>14</v>
      </c>
    </row>
    <row r="1115" customFormat="false" ht="15" hidden="false" customHeight="false" outlineLevel="0" collapsed="false">
      <c r="A1115" s="15" t="s">
        <v>4120</v>
      </c>
      <c r="B1115" s="15" t="s">
        <v>1085</v>
      </c>
      <c r="C1115" s="16" t="s">
        <v>66</v>
      </c>
      <c r="D1115" s="17" t="n">
        <v>3</v>
      </c>
      <c r="E1115" s="16" t="s">
        <v>67</v>
      </c>
      <c r="F1115" s="18" t="n">
        <v>32</v>
      </c>
      <c r="G1115" s="16"/>
      <c r="H1115" s="19"/>
      <c r="I1115" s="7"/>
      <c r="J1115" s="7"/>
      <c r="K1115" s="8" t="s">
        <v>68</v>
      </c>
      <c r="L1115" s="20" t="n">
        <v>1115</v>
      </c>
      <c r="M1115" s="20"/>
      <c r="N1115" s="10"/>
      <c r="O1115" s="27" t="s">
        <v>69</v>
      </c>
      <c r="P1115" s="28" t="n">
        <v>42713.0903935185</v>
      </c>
      <c r="Q1115" s="27" t="s">
        <v>4121</v>
      </c>
      <c r="R1115" s="23" t="s">
        <v>3818</v>
      </c>
      <c r="S1115" s="27" t="s">
        <v>1088</v>
      </c>
      <c r="T1115" s="27" t="s">
        <v>3819</v>
      </c>
      <c r="U1115" s="28" t="n">
        <v>42713.0903935185</v>
      </c>
      <c r="V1115" s="23" t="s">
        <v>4122</v>
      </c>
      <c r="W1115" s="27"/>
      <c r="X1115" s="27"/>
      <c r="Y1115" s="27" t="s">
        <v>4123</v>
      </c>
      <c r="Z1115" s="27"/>
      <c r="AA1115" s="29" t="inlineStr">
        <f aca="false">FALSE()</f>
        <is>
          <t/>
        </is>
      </c>
      <c r="AB1115" s="29" t="n">
        <v>0</v>
      </c>
      <c r="AC1115" s="29"/>
      <c r="AD1115" s="29" t="inlineStr">
        <f aca="false">FALSE()</f>
        <is>
          <t/>
        </is>
      </c>
      <c r="AE1115" s="29" t="s">
        <v>75</v>
      </c>
      <c r="AF1115" s="29"/>
      <c r="AG1115" s="29"/>
      <c r="AH1115" s="29" t="inlineStr">
        <f aca="false">FALSE()</f>
        <is>
          <t/>
        </is>
      </c>
      <c r="AI1115" s="29" t="n">
        <v>0</v>
      </c>
      <c r="AJ1115" s="29"/>
      <c r="AK1115" s="29" t="s">
        <v>160</v>
      </c>
      <c r="AL1115" s="29" t="inlineStr">
        <f aca="false">FALSE()</f>
        <is>
          <t/>
        </is>
      </c>
      <c r="AM1115" s="29" t="s">
        <v>4123</v>
      </c>
      <c r="AN1115" s="29"/>
      <c r="AO1115" s="29"/>
      <c r="AP1115" s="29"/>
      <c r="AQ1115" s="29"/>
      <c r="AR1115" s="29"/>
      <c r="AS1115" s="29"/>
      <c r="AT1115" s="29"/>
      <c r="AU1115" s="29"/>
      <c r="AV1115" s="0" t="n">
        <v>1</v>
      </c>
      <c r="AW1115" s="24" t="e">
        <f aca="false">REPLACE(INDEX(GroupVertices[group], MATCH(Edges[[#this row],[vertex 1]],GroupVertices[vertex],0)),1,1,"")</f>
        <v>#VALUE!</v>
      </c>
      <c r="AX1115" s="24" t="e">
        <f aca="false">REPLACE(INDEX(GroupVertices[group], MATCH(Edges[[#this row],[vertex 2]],GroupVertices[vertex],0)),1,1,"")</f>
        <v>#VALUE!</v>
      </c>
      <c r="AY1115" s="25" t="n">
        <v>0</v>
      </c>
      <c r="AZ1115" s="26" t="n">
        <v>0</v>
      </c>
      <c r="BA1115" s="25" t="n">
        <v>0</v>
      </c>
      <c r="BB1115" s="26" t="n">
        <v>0</v>
      </c>
      <c r="BC1115" s="25" t="n">
        <v>0</v>
      </c>
      <c r="BD1115" s="26" t="n">
        <v>0</v>
      </c>
      <c r="BE1115" s="25" t="n">
        <v>14</v>
      </c>
      <c r="BF1115" s="26" t="n">
        <v>100</v>
      </c>
      <c r="BG1115" s="25" t="n">
        <v>14</v>
      </c>
    </row>
    <row r="1116" customFormat="false" ht="15" hidden="false" customHeight="false" outlineLevel="0" collapsed="false">
      <c r="A1116" s="15" t="s">
        <v>4124</v>
      </c>
      <c r="B1116" s="15" t="s">
        <v>1085</v>
      </c>
      <c r="C1116" s="16" t="s">
        <v>66</v>
      </c>
      <c r="D1116" s="17" t="n">
        <v>3</v>
      </c>
      <c r="E1116" s="16" t="s">
        <v>67</v>
      </c>
      <c r="F1116" s="18" t="n">
        <v>32</v>
      </c>
      <c r="G1116" s="16"/>
      <c r="H1116" s="19"/>
      <c r="I1116" s="7"/>
      <c r="J1116" s="7"/>
      <c r="K1116" s="8" t="s">
        <v>68</v>
      </c>
      <c r="L1116" s="20" t="n">
        <v>1116</v>
      </c>
      <c r="M1116" s="20"/>
      <c r="N1116" s="10"/>
      <c r="O1116" s="27" t="s">
        <v>69</v>
      </c>
      <c r="P1116" s="28" t="n">
        <v>42713.0938657407</v>
      </c>
      <c r="Q1116" s="27" t="s">
        <v>4125</v>
      </c>
      <c r="R1116" s="23" t="s">
        <v>3818</v>
      </c>
      <c r="S1116" s="27" t="s">
        <v>1088</v>
      </c>
      <c r="T1116" s="27" t="s">
        <v>3819</v>
      </c>
      <c r="U1116" s="28" t="n">
        <v>42713.0938657407</v>
      </c>
      <c r="V1116" s="23" t="s">
        <v>4126</v>
      </c>
      <c r="W1116" s="27"/>
      <c r="X1116" s="27"/>
      <c r="Y1116" s="27" t="s">
        <v>4127</v>
      </c>
      <c r="Z1116" s="27"/>
      <c r="AA1116" s="29" t="inlineStr">
        <f aca="false">FALSE()</f>
        <is>
          <t/>
        </is>
      </c>
      <c r="AB1116" s="29" t="n">
        <v>0</v>
      </c>
      <c r="AC1116" s="29"/>
      <c r="AD1116" s="29" t="inlineStr">
        <f aca="false">FALSE()</f>
        <is>
          <t/>
        </is>
      </c>
      <c r="AE1116" s="29" t="s">
        <v>75</v>
      </c>
      <c r="AF1116" s="29"/>
      <c r="AG1116" s="29"/>
      <c r="AH1116" s="29" t="inlineStr">
        <f aca="false">FALSE()</f>
        <is>
          <t/>
        </is>
      </c>
      <c r="AI1116" s="29" t="n">
        <v>0</v>
      </c>
      <c r="AJ1116" s="29"/>
      <c r="AK1116" s="29" t="s">
        <v>160</v>
      </c>
      <c r="AL1116" s="29" t="inlineStr">
        <f aca="false">FALSE()</f>
        <is>
          <t/>
        </is>
      </c>
      <c r="AM1116" s="29" t="s">
        <v>4127</v>
      </c>
      <c r="AN1116" s="29"/>
      <c r="AO1116" s="29"/>
      <c r="AP1116" s="29"/>
      <c r="AQ1116" s="29"/>
      <c r="AR1116" s="29"/>
      <c r="AS1116" s="29"/>
      <c r="AT1116" s="29"/>
      <c r="AU1116" s="29"/>
      <c r="AV1116" s="0" t="n">
        <v>1</v>
      </c>
      <c r="AW1116" s="24" t="e">
        <f aca="false">REPLACE(INDEX(GroupVertices[group], MATCH(Edges[[#this row],[vertex 1]],GroupVertices[vertex],0)),1,1,"")</f>
        <v>#VALUE!</v>
      </c>
      <c r="AX1116" s="24" t="e">
        <f aca="false">REPLACE(INDEX(GroupVertices[group], MATCH(Edges[[#this row],[vertex 2]],GroupVertices[vertex],0)),1,1,"")</f>
        <v>#VALUE!</v>
      </c>
      <c r="AY1116" s="25" t="n">
        <v>0</v>
      </c>
      <c r="AZ1116" s="26" t="n">
        <v>0</v>
      </c>
      <c r="BA1116" s="25" t="n">
        <v>0</v>
      </c>
      <c r="BB1116" s="26" t="n">
        <v>0</v>
      </c>
      <c r="BC1116" s="25" t="n">
        <v>0</v>
      </c>
      <c r="BD1116" s="26" t="n">
        <v>0</v>
      </c>
      <c r="BE1116" s="25" t="n">
        <v>14</v>
      </c>
      <c r="BF1116" s="26" t="n">
        <v>100</v>
      </c>
      <c r="BG1116" s="25" t="n">
        <v>14</v>
      </c>
    </row>
    <row r="1117" customFormat="false" ht="15" hidden="false" customHeight="false" outlineLevel="0" collapsed="false">
      <c r="A1117" s="15" t="s">
        <v>4128</v>
      </c>
      <c r="B1117" s="15" t="s">
        <v>1085</v>
      </c>
      <c r="C1117" s="16" t="s">
        <v>66</v>
      </c>
      <c r="D1117" s="17" t="n">
        <v>3</v>
      </c>
      <c r="E1117" s="16" t="s">
        <v>67</v>
      </c>
      <c r="F1117" s="18" t="n">
        <v>32</v>
      </c>
      <c r="G1117" s="16"/>
      <c r="H1117" s="19"/>
      <c r="I1117" s="7"/>
      <c r="J1117" s="7"/>
      <c r="K1117" s="8" t="s">
        <v>68</v>
      </c>
      <c r="L1117" s="20" t="n">
        <v>1117</v>
      </c>
      <c r="M1117" s="20"/>
      <c r="N1117" s="10"/>
      <c r="O1117" s="27" t="s">
        <v>69</v>
      </c>
      <c r="P1117" s="28" t="n">
        <v>42713.0938773148</v>
      </c>
      <c r="Q1117" s="27" t="s">
        <v>4129</v>
      </c>
      <c r="R1117" s="23" t="s">
        <v>3818</v>
      </c>
      <c r="S1117" s="27" t="s">
        <v>1088</v>
      </c>
      <c r="T1117" s="27" t="s">
        <v>3819</v>
      </c>
      <c r="U1117" s="28" t="n">
        <v>42713.0938773148</v>
      </c>
      <c r="V1117" s="23" t="s">
        <v>4130</v>
      </c>
      <c r="W1117" s="27"/>
      <c r="X1117" s="27"/>
      <c r="Y1117" s="27" t="s">
        <v>4131</v>
      </c>
      <c r="Z1117" s="27"/>
      <c r="AA1117" s="29" t="inlineStr">
        <f aca="false">FALSE()</f>
        <is>
          <t/>
        </is>
      </c>
      <c r="AB1117" s="29" t="n">
        <v>0</v>
      </c>
      <c r="AC1117" s="29"/>
      <c r="AD1117" s="29" t="inlineStr">
        <f aca="false">FALSE()</f>
        <is>
          <t/>
        </is>
      </c>
      <c r="AE1117" s="29" t="s">
        <v>75</v>
      </c>
      <c r="AF1117" s="29"/>
      <c r="AG1117" s="29"/>
      <c r="AH1117" s="29" t="inlineStr">
        <f aca="false">FALSE()</f>
        <is>
          <t/>
        </is>
      </c>
      <c r="AI1117" s="29" t="n">
        <v>0</v>
      </c>
      <c r="AJ1117" s="29"/>
      <c r="AK1117" s="29" t="s">
        <v>160</v>
      </c>
      <c r="AL1117" s="29" t="inlineStr">
        <f aca="false">FALSE()</f>
        <is>
          <t/>
        </is>
      </c>
      <c r="AM1117" s="29" t="s">
        <v>4131</v>
      </c>
      <c r="AN1117" s="29"/>
      <c r="AO1117" s="29"/>
      <c r="AP1117" s="29"/>
      <c r="AQ1117" s="29"/>
      <c r="AR1117" s="29"/>
      <c r="AS1117" s="29"/>
      <c r="AT1117" s="29"/>
      <c r="AU1117" s="29"/>
      <c r="AV1117" s="0" t="n">
        <v>1</v>
      </c>
      <c r="AW1117" s="24" t="e">
        <f aca="false">REPLACE(INDEX(GroupVertices[group], MATCH(Edges[[#this row],[vertex 1]],GroupVertices[vertex],0)),1,1,"")</f>
        <v>#VALUE!</v>
      </c>
      <c r="AX1117" s="24" t="e">
        <f aca="false">REPLACE(INDEX(GroupVertices[group], MATCH(Edges[[#this row],[vertex 2]],GroupVertices[vertex],0)),1,1,"")</f>
        <v>#VALUE!</v>
      </c>
      <c r="AY1117" s="25" t="n">
        <v>0</v>
      </c>
      <c r="AZ1117" s="26" t="n">
        <v>0</v>
      </c>
      <c r="BA1117" s="25" t="n">
        <v>0</v>
      </c>
      <c r="BB1117" s="26" t="n">
        <v>0</v>
      </c>
      <c r="BC1117" s="25" t="n">
        <v>0</v>
      </c>
      <c r="BD1117" s="26" t="n">
        <v>0</v>
      </c>
      <c r="BE1117" s="25" t="n">
        <v>14</v>
      </c>
      <c r="BF1117" s="26" t="n">
        <v>100</v>
      </c>
      <c r="BG1117" s="25" t="n">
        <v>14</v>
      </c>
    </row>
    <row r="1118" customFormat="false" ht="15" hidden="false" customHeight="false" outlineLevel="0" collapsed="false">
      <c r="A1118" s="15" t="s">
        <v>4132</v>
      </c>
      <c r="B1118" s="15" t="s">
        <v>4132</v>
      </c>
      <c r="C1118" s="16" t="s">
        <v>66</v>
      </c>
      <c r="D1118" s="17" t="n">
        <v>3</v>
      </c>
      <c r="E1118" s="16" t="s">
        <v>67</v>
      </c>
      <c r="F1118" s="18" t="n">
        <v>32</v>
      </c>
      <c r="G1118" s="16"/>
      <c r="H1118" s="19"/>
      <c r="I1118" s="7"/>
      <c r="J1118" s="7"/>
      <c r="K1118" s="8" t="s">
        <v>68</v>
      </c>
      <c r="L1118" s="20" t="n">
        <v>1118</v>
      </c>
      <c r="M1118" s="20"/>
      <c r="N1118" s="10"/>
      <c r="O1118" s="27" t="s">
        <v>21</v>
      </c>
      <c r="P1118" s="28" t="n">
        <v>42710.3894791667</v>
      </c>
      <c r="Q1118" s="27" t="s">
        <v>4133</v>
      </c>
      <c r="R1118" s="27"/>
      <c r="S1118" s="27"/>
      <c r="T1118" s="27" t="s">
        <v>4134</v>
      </c>
      <c r="U1118" s="28" t="n">
        <v>42710.3894791667</v>
      </c>
      <c r="V1118" s="23" t="s">
        <v>4135</v>
      </c>
      <c r="W1118" s="27"/>
      <c r="X1118" s="27"/>
      <c r="Y1118" s="27" t="s">
        <v>4136</v>
      </c>
      <c r="Z1118" s="27"/>
      <c r="AA1118" s="29" t="inlineStr">
        <f aca="false">FALSE()</f>
        <is>
          <t/>
        </is>
      </c>
      <c r="AB1118" s="29" t="n">
        <v>0</v>
      </c>
      <c r="AC1118" s="29"/>
      <c r="AD1118" s="29" t="inlineStr">
        <f aca="false">FALSE()</f>
        <is>
          <t/>
        </is>
      </c>
      <c r="AE1118" s="29" t="s">
        <v>75</v>
      </c>
      <c r="AF1118" s="29"/>
      <c r="AG1118" s="29"/>
      <c r="AH1118" s="29" t="inlineStr">
        <f aca="false">FALSE()</f>
        <is>
          <t/>
        </is>
      </c>
      <c r="AI1118" s="29" t="n">
        <v>1</v>
      </c>
      <c r="AJ1118" s="29"/>
      <c r="AK1118" s="29" t="s">
        <v>84</v>
      </c>
      <c r="AL1118" s="29" t="inlineStr">
        <f aca="false">FALSE()</f>
        <is>
          <t/>
        </is>
      </c>
      <c r="AM1118" s="29" t="s">
        <v>4136</v>
      </c>
      <c r="AN1118" s="29"/>
      <c r="AO1118" s="29"/>
      <c r="AP1118" s="29"/>
      <c r="AQ1118" s="29"/>
      <c r="AR1118" s="29"/>
      <c r="AS1118" s="29"/>
      <c r="AT1118" s="29"/>
      <c r="AU1118" s="29"/>
      <c r="AV1118" s="0" t="n">
        <v>1</v>
      </c>
      <c r="AW1118" s="24" t="e">
        <f aca="false">REPLACE(INDEX(GroupVertices[group], MATCH(Edges[[#this row],[vertex 1]],GroupVertices[vertex],0)),1,1,"")</f>
        <v>#VALUE!</v>
      </c>
      <c r="AX1118" s="24" t="e">
        <f aca="false">REPLACE(INDEX(GroupVertices[group], MATCH(Edges[[#this row],[vertex 2]],GroupVertices[vertex],0)),1,1,"")</f>
        <v>#VALUE!</v>
      </c>
      <c r="AY1118" s="25" t="n">
        <v>0</v>
      </c>
      <c r="AZ1118" s="26" t="n">
        <v>0</v>
      </c>
      <c r="BA1118" s="25" t="n">
        <v>0</v>
      </c>
      <c r="BB1118" s="26" t="n">
        <v>0</v>
      </c>
      <c r="BC1118" s="25" t="n">
        <v>0</v>
      </c>
      <c r="BD1118" s="26" t="n">
        <v>0</v>
      </c>
      <c r="BE1118" s="25" t="n">
        <v>18</v>
      </c>
      <c r="BF1118" s="26" t="n">
        <v>100</v>
      </c>
      <c r="BG1118" s="25" t="n">
        <v>18</v>
      </c>
    </row>
    <row r="1119" customFormat="false" ht="15" hidden="false" customHeight="false" outlineLevel="0" collapsed="false">
      <c r="A1119" s="15" t="s">
        <v>4137</v>
      </c>
      <c r="B1119" s="15" t="s">
        <v>4132</v>
      </c>
      <c r="C1119" s="16" t="s">
        <v>66</v>
      </c>
      <c r="D1119" s="17" t="n">
        <v>3</v>
      </c>
      <c r="E1119" s="16" t="s">
        <v>67</v>
      </c>
      <c r="F1119" s="18" t="n">
        <v>32</v>
      </c>
      <c r="G1119" s="16"/>
      <c r="H1119" s="19"/>
      <c r="I1119" s="7"/>
      <c r="J1119" s="7"/>
      <c r="K1119" s="8" t="s">
        <v>68</v>
      </c>
      <c r="L1119" s="20" t="n">
        <v>1119</v>
      </c>
      <c r="M1119" s="20"/>
      <c r="N1119" s="10"/>
      <c r="O1119" s="27" t="s">
        <v>69</v>
      </c>
      <c r="P1119" s="28" t="n">
        <v>42713.1520833333</v>
      </c>
      <c r="Q1119" s="27" t="s">
        <v>4138</v>
      </c>
      <c r="R1119" s="27"/>
      <c r="S1119" s="27"/>
      <c r="T1119" s="27" t="s">
        <v>4134</v>
      </c>
      <c r="U1119" s="28" t="n">
        <v>42713.1520833333</v>
      </c>
      <c r="V1119" s="23" t="s">
        <v>4139</v>
      </c>
      <c r="W1119" s="27"/>
      <c r="X1119" s="27"/>
      <c r="Y1119" s="27" t="s">
        <v>4140</v>
      </c>
      <c r="Z1119" s="27"/>
      <c r="AA1119" s="29" t="inlineStr">
        <f aca="false">FALSE()</f>
        <is>
          <t/>
        </is>
      </c>
      <c r="AB1119" s="29" t="n">
        <v>0</v>
      </c>
      <c r="AC1119" s="29"/>
      <c r="AD1119" s="29" t="inlineStr">
        <f aca="false">FALSE()</f>
        <is>
          <t/>
        </is>
      </c>
      <c r="AE1119" s="29" t="s">
        <v>75</v>
      </c>
      <c r="AF1119" s="29"/>
      <c r="AG1119" s="29"/>
      <c r="AH1119" s="29" t="inlineStr">
        <f aca="false">FALSE()</f>
        <is>
          <t/>
        </is>
      </c>
      <c r="AI1119" s="29" t="n">
        <v>1</v>
      </c>
      <c r="AJ1119" s="29" t="s">
        <v>4136</v>
      </c>
      <c r="AK1119" s="29" t="s">
        <v>76</v>
      </c>
      <c r="AL1119" s="29" t="inlineStr">
        <f aca="false">FALSE()</f>
        <is>
          <t/>
        </is>
      </c>
      <c r="AM1119" s="29" t="s">
        <v>4136</v>
      </c>
      <c r="AN1119" s="29"/>
      <c r="AO1119" s="29"/>
      <c r="AP1119" s="29"/>
      <c r="AQ1119" s="29"/>
      <c r="AR1119" s="29"/>
      <c r="AS1119" s="29"/>
      <c r="AT1119" s="29"/>
      <c r="AU1119" s="29"/>
      <c r="AV1119" s="0" t="n">
        <v>1</v>
      </c>
      <c r="AW1119" s="24" t="e">
        <f aca="false">REPLACE(INDEX(GroupVertices[group], MATCH(Edges[[#this row],[vertex 1]],GroupVertices[vertex],0)),1,1,"")</f>
        <v>#VALUE!</v>
      </c>
      <c r="AX1119" s="24" t="e">
        <f aca="false">REPLACE(INDEX(GroupVertices[group], MATCH(Edges[[#this row],[vertex 2]],GroupVertices[vertex],0)),1,1,"")</f>
        <v>#VALUE!</v>
      </c>
      <c r="AY1119" s="25" t="n">
        <v>0</v>
      </c>
      <c r="AZ1119" s="26" t="n">
        <v>0</v>
      </c>
      <c r="BA1119" s="25" t="n">
        <v>0</v>
      </c>
      <c r="BB1119" s="26" t="n">
        <v>0</v>
      </c>
      <c r="BC1119" s="25" t="n">
        <v>0</v>
      </c>
      <c r="BD1119" s="26" t="n">
        <v>0</v>
      </c>
      <c r="BE1119" s="25" t="n">
        <v>18</v>
      </c>
      <c r="BF1119" s="26" t="n">
        <v>100</v>
      </c>
      <c r="BG1119" s="25" t="n">
        <v>18</v>
      </c>
    </row>
    <row r="1120" customFormat="false" ht="15" hidden="false" customHeight="false" outlineLevel="0" collapsed="false">
      <c r="A1120" s="15" t="s">
        <v>4141</v>
      </c>
      <c r="B1120" s="15" t="s">
        <v>4141</v>
      </c>
      <c r="C1120" s="16" t="s">
        <v>4142</v>
      </c>
      <c r="D1120" s="17" t="n">
        <v>10</v>
      </c>
      <c r="E1120" s="16" t="s">
        <v>243</v>
      </c>
      <c r="F1120" s="18" t="n">
        <v>21.0526315789474</v>
      </c>
      <c r="G1120" s="16"/>
      <c r="H1120" s="19"/>
      <c r="I1120" s="7"/>
      <c r="J1120" s="7"/>
      <c r="K1120" s="8" t="s">
        <v>68</v>
      </c>
      <c r="L1120" s="20" t="n">
        <v>1120</v>
      </c>
      <c r="M1120" s="20"/>
      <c r="N1120" s="10"/>
      <c r="O1120" s="27" t="s">
        <v>21</v>
      </c>
      <c r="P1120" s="28" t="n">
        <v>42705.4133101852</v>
      </c>
      <c r="Q1120" s="27" t="s">
        <v>4143</v>
      </c>
      <c r="R1120" s="23" t="s">
        <v>4144</v>
      </c>
      <c r="S1120" s="27" t="s">
        <v>130</v>
      </c>
      <c r="T1120" s="27" t="s">
        <v>2996</v>
      </c>
      <c r="U1120" s="28" t="n">
        <v>42705.4133101852</v>
      </c>
      <c r="V1120" s="23" t="s">
        <v>4145</v>
      </c>
      <c r="W1120" s="27"/>
      <c r="X1120" s="27"/>
      <c r="Y1120" s="27" t="s">
        <v>4146</v>
      </c>
      <c r="Z1120" s="27"/>
      <c r="AA1120" s="29" t="inlineStr">
        <f aca="false">FALSE()</f>
        <is>
          <t/>
        </is>
      </c>
      <c r="AB1120" s="29" t="n">
        <v>0</v>
      </c>
      <c r="AC1120" s="29"/>
      <c r="AD1120" s="29" t="inlineStr">
        <f aca="false">FALSE()</f>
        <is>
          <t/>
        </is>
      </c>
      <c r="AE1120" s="29" t="s">
        <v>75</v>
      </c>
      <c r="AF1120" s="29"/>
      <c r="AG1120" s="29"/>
      <c r="AH1120" s="29" t="inlineStr">
        <f aca="false">FALSE()</f>
        <is>
          <t/>
        </is>
      </c>
      <c r="AI1120" s="29" t="n">
        <v>0</v>
      </c>
      <c r="AJ1120" s="29"/>
      <c r="AK1120" s="29" t="s">
        <v>126</v>
      </c>
      <c r="AL1120" s="29" t="n">
        <f aca="false">TRUE()</f>
        <v>1</v>
      </c>
      <c r="AM1120" s="29" t="s">
        <v>4146</v>
      </c>
      <c r="AN1120" s="29"/>
      <c r="AO1120" s="29"/>
      <c r="AP1120" s="29"/>
      <c r="AQ1120" s="29"/>
      <c r="AR1120" s="29"/>
      <c r="AS1120" s="29"/>
      <c r="AT1120" s="29"/>
      <c r="AU1120" s="29"/>
      <c r="AV1120" s="0" t="n">
        <v>9</v>
      </c>
      <c r="AW1120" s="24" t="e">
        <f aca="false">REPLACE(INDEX(GroupVertices[group], MATCH(Edges[[#this row],[vertex 1]],GroupVertices[vertex],0)),1,1,"")</f>
        <v>#VALUE!</v>
      </c>
      <c r="AX1120" s="24" t="e">
        <f aca="false">REPLACE(INDEX(GroupVertices[group], MATCH(Edges[[#this row],[vertex 2]],GroupVertices[vertex],0)),1,1,"")</f>
        <v>#VALUE!</v>
      </c>
      <c r="AY1120" s="25" t="n">
        <v>0</v>
      </c>
      <c r="AZ1120" s="26" t="n">
        <v>0</v>
      </c>
      <c r="BA1120" s="25" t="n">
        <v>0</v>
      </c>
      <c r="BB1120" s="26" t="n">
        <v>0</v>
      </c>
      <c r="BC1120" s="25" t="n">
        <v>0</v>
      </c>
      <c r="BD1120" s="26" t="n">
        <v>0</v>
      </c>
      <c r="BE1120" s="25" t="n">
        <v>12</v>
      </c>
      <c r="BF1120" s="26" t="n">
        <v>100</v>
      </c>
      <c r="BG1120" s="25" t="n">
        <v>12</v>
      </c>
    </row>
    <row r="1121" customFormat="false" ht="15" hidden="false" customHeight="false" outlineLevel="0" collapsed="false">
      <c r="A1121" s="15" t="s">
        <v>4141</v>
      </c>
      <c r="B1121" s="15" t="s">
        <v>4141</v>
      </c>
      <c r="C1121" s="16" t="s">
        <v>4142</v>
      </c>
      <c r="D1121" s="17" t="n">
        <v>10</v>
      </c>
      <c r="E1121" s="16" t="s">
        <v>243</v>
      </c>
      <c r="F1121" s="18" t="n">
        <v>21.0526315789474</v>
      </c>
      <c r="G1121" s="16"/>
      <c r="H1121" s="19"/>
      <c r="I1121" s="7"/>
      <c r="J1121" s="7"/>
      <c r="K1121" s="8" t="s">
        <v>68</v>
      </c>
      <c r="L1121" s="20" t="n">
        <v>1121</v>
      </c>
      <c r="M1121" s="20"/>
      <c r="N1121" s="10"/>
      <c r="O1121" s="27" t="s">
        <v>21</v>
      </c>
      <c r="P1121" s="28" t="n">
        <v>42705.4136805556</v>
      </c>
      <c r="Q1121" s="27" t="s">
        <v>4147</v>
      </c>
      <c r="R1121" s="23" t="s">
        <v>2957</v>
      </c>
      <c r="S1121" s="27" t="s">
        <v>1975</v>
      </c>
      <c r="T1121" s="27"/>
      <c r="U1121" s="28" t="n">
        <v>42705.4136805556</v>
      </c>
      <c r="V1121" s="23" t="s">
        <v>4148</v>
      </c>
      <c r="W1121" s="27"/>
      <c r="X1121" s="27"/>
      <c r="Y1121" s="27" t="s">
        <v>4149</v>
      </c>
      <c r="Z1121" s="27"/>
      <c r="AA1121" s="29" t="inlineStr">
        <f aca="false">FALSE()</f>
        <is>
          <t/>
        </is>
      </c>
      <c r="AB1121" s="29" t="n">
        <v>0</v>
      </c>
      <c r="AC1121" s="29"/>
      <c r="AD1121" s="29" t="inlineStr">
        <f aca="false">FALSE()</f>
        <is>
          <t/>
        </is>
      </c>
      <c r="AE1121" s="29" t="s">
        <v>75</v>
      </c>
      <c r="AF1121" s="29"/>
      <c r="AG1121" s="29"/>
      <c r="AH1121" s="29" t="inlineStr">
        <f aca="false">FALSE()</f>
        <is>
          <t/>
        </is>
      </c>
      <c r="AI1121" s="29" t="n">
        <v>0</v>
      </c>
      <c r="AJ1121" s="29"/>
      <c r="AK1121" s="29" t="s">
        <v>160</v>
      </c>
      <c r="AL1121" s="29" t="n">
        <f aca="false">FALSE()</f>
        <v>0</v>
      </c>
      <c r="AM1121" s="29" t="s">
        <v>4149</v>
      </c>
      <c r="AN1121" s="29"/>
      <c r="AO1121" s="29"/>
      <c r="AP1121" s="29"/>
      <c r="AQ1121" s="29"/>
      <c r="AR1121" s="29"/>
      <c r="AS1121" s="29"/>
      <c r="AT1121" s="29"/>
      <c r="AU1121" s="29"/>
      <c r="AV1121" s="0" t="n">
        <v>9</v>
      </c>
      <c r="AW1121" s="24" t="e">
        <f aca="false">REPLACE(INDEX(GroupVertices[group], MATCH(Edges[[#this row],[vertex 1]],GroupVertices[vertex],0)),1,1,"")</f>
        <v>#VALUE!</v>
      </c>
      <c r="AX1121" s="24" t="e">
        <f aca="false">REPLACE(INDEX(GroupVertices[group], MATCH(Edges[[#this row],[vertex 2]],GroupVertices[vertex],0)),1,1,"")</f>
        <v>#VALUE!</v>
      </c>
      <c r="AY1121" s="25" t="n">
        <v>0</v>
      </c>
      <c r="AZ1121" s="26" t="n">
        <v>0</v>
      </c>
      <c r="BA1121" s="25" t="n">
        <v>0</v>
      </c>
      <c r="BB1121" s="26" t="n">
        <v>0</v>
      </c>
      <c r="BC1121" s="25" t="n">
        <v>0</v>
      </c>
      <c r="BD1121" s="26" t="n">
        <v>0</v>
      </c>
      <c r="BE1121" s="25" t="n">
        <v>12</v>
      </c>
      <c r="BF1121" s="26" t="n">
        <v>100</v>
      </c>
      <c r="BG1121" s="25" t="n">
        <v>12</v>
      </c>
    </row>
    <row r="1122" customFormat="false" ht="15" hidden="false" customHeight="false" outlineLevel="0" collapsed="false">
      <c r="A1122" s="15" t="s">
        <v>4141</v>
      </c>
      <c r="B1122" s="15" t="s">
        <v>4141</v>
      </c>
      <c r="C1122" s="16" t="s">
        <v>4142</v>
      </c>
      <c r="D1122" s="17" t="n">
        <v>10</v>
      </c>
      <c r="E1122" s="16" t="s">
        <v>243</v>
      </c>
      <c r="F1122" s="18" t="n">
        <v>21.0526315789474</v>
      </c>
      <c r="G1122" s="16"/>
      <c r="H1122" s="19"/>
      <c r="I1122" s="7"/>
      <c r="J1122" s="7"/>
      <c r="K1122" s="8" t="s">
        <v>68</v>
      </c>
      <c r="L1122" s="20" t="n">
        <v>1122</v>
      </c>
      <c r="M1122" s="20"/>
      <c r="N1122" s="10"/>
      <c r="O1122" s="27" t="s">
        <v>21</v>
      </c>
      <c r="P1122" s="28" t="n">
        <v>42705.4167939815</v>
      </c>
      <c r="Q1122" s="27" t="s">
        <v>4150</v>
      </c>
      <c r="R1122" s="23" t="s">
        <v>4151</v>
      </c>
      <c r="S1122" s="27" t="s">
        <v>126</v>
      </c>
      <c r="T1122" s="27" t="s">
        <v>2996</v>
      </c>
      <c r="U1122" s="28" t="n">
        <v>42705.4167939815</v>
      </c>
      <c r="V1122" s="23" t="s">
        <v>4152</v>
      </c>
      <c r="W1122" s="27"/>
      <c r="X1122" s="27"/>
      <c r="Y1122" s="27" t="s">
        <v>4153</v>
      </c>
      <c r="Z1122" s="27"/>
      <c r="AA1122" s="29" t="inlineStr">
        <f aca="false">FALSE()</f>
        <is>
          <t/>
        </is>
      </c>
      <c r="AB1122" s="29" t="n">
        <v>0</v>
      </c>
      <c r="AC1122" s="29"/>
      <c r="AD1122" s="29" t="inlineStr">
        <f aca="false">FALSE()</f>
        <is>
          <t/>
        </is>
      </c>
      <c r="AE1122" s="29" t="s">
        <v>75</v>
      </c>
      <c r="AF1122" s="29"/>
      <c r="AG1122" s="29"/>
      <c r="AH1122" s="29" t="inlineStr">
        <f aca="false">FALSE()</f>
        <is>
          <t/>
        </is>
      </c>
      <c r="AI1122" s="29" t="n">
        <v>0</v>
      </c>
      <c r="AJ1122" s="29"/>
      <c r="AK1122" s="29" t="s">
        <v>126</v>
      </c>
      <c r="AL1122" s="29" t="inlineStr">
        <f aca="false">FALSE()</f>
        <is>
          <t/>
        </is>
      </c>
      <c r="AM1122" s="29" t="s">
        <v>4153</v>
      </c>
      <c r="AN1122" s="29"/>
      <c r="AO1122" s="29"/>
      <c r="AP1122" s="29"/>
      <c r="AQ1122" s="29"/>
      <c r="AR1122" s="29"/>
      <c r="AS1122" s="29"/>
      <c r="AT1122" s="29"/>
      <c r="AU1122" s="29"/>
      <c r="AV1122" s="0" t="n">
        <v>9</v>
      </c>
      <c r="AW1122" s="24" t="e">
        <f aca="false">REPLACE(INDEX(GroupVertices[group], MATCH(Edges[[#this row],[vertex 1]],GroupVertices[vertex],0)),1,1,"")</f>
        <v>#VALUE!</v>
      </c>
      <c r="AX1122" s="24" t="e">
        <f aca="false">REPLACE(INDEX(GroupVertices[group], MATCH(Edges[[#this row],[vertex 2]],GroupVertices[vertex],0)),1,1,"")</f>
        <v>#VALUE!</v>
      </c>
      <c r="AY1122" s="25" t="n">
        <v>0</v>
      </c>
      <c r="AZ1122" s="26" t="n">
        <v>0</v>
      </c>
      <c r="BA1122" s="25" t="n">
        <v>0</v>
      </c>
      <c r="BB1122" s="26" t="n">
        <v>0</v>
      </c>
      <c r="BC1122" s="25" t="n">
        <v>0</v>
      </c>
      <c r="BD1122" s="26" t="n">
        <v>0</v>
      </c>
      <c r="BE1122" s="25" t="n">
        <v>12</v>
      </c>
      <c r="BF1122" s="26" t="n">
        <v>100</v>
      </c>
      <c r="BG1122" s="25" t="n">
        <v>12</v>
      </c>
    </row>
    <row r="1123" customFormat="false" ht="15" hidden="false" customHeight="false" outlineLevel="0" collapsed="false">
      <c r="A1123" s="15" t="s">
        <v>4141</v>
      </c>
      <c r="B1123" s="15" t="s">
        <v>4141</v>
      </c>
      <c r="C1123" s="16" t="s">
        <v>4142</v>
      </c>
      <c r="D1123" s="17" t="n">
        <v>10</v>
      </c>
      <c r="E1123" s="16" t="s">
        <v>243</v>
      </c>
      <c r="F1123" s="18" t="n">
        <v>21.0526315789474</v>
      </c>
      <c r="G1123" s="16"/>
      <c r="H1123" s="19"/>
      <c r="I1123" s="7"/>
      <c r="J1123" s="7"/>
      <c r="K1123" s="8" t="s">
        <v>68</v>
      </c>
      <c r="L1123" s="20" t="n">
        <v>1123</v>
      </c>
      <c r="M1123" s="20"/>
      <c r="N1123" s="10"/>
      <c r="O1123" s="27" t="s">
        <v>21</v>
      </c>
      <c r="P1123" s="28" t="n">
        <v>42705.4169212963</v>
      </c>
      <c r="Q1123" s="27" t="s">
        <v>4154</v>
      </c>
      <c r="R1123" s="23" t="s">
        <v>4155</v>
      </c>
      <c r="S1123" s="27" t="s">
        <v>2995</v>
      </c>
      <c r="T1123" s="27"/>
      <c r="U1123" s="28" t="n">
        <v>42705.4169212963</v>
      </c>
      <c r="V1123" s="23" t="s">
        <v>4156</v>
      </c>
      <c r="W1123" s="27"/>
      <c r="X1123" s="27"/>
      <c r="Y1123" s="27" t="s">
        <v>4157</v>
      </c>
      <c r="Z1123" s="27"/>
      <c r="AA1123" s="29" t="inlineStr">
        <f aca="false">FALSE()</f>
        <is>
          <t/>
        </is>
      </c>
      <c r="AB1123" s="29" t="n">
        <v>0</v>
      </c>
      <c r="AC1123" s="29"/>
      <c r="AD1123" s="29" t="inlineStr">
        <f aca="false">FALSE()</f>
        <is>
          <t/>
        </is>
      </c>
      <c r="AE1123" s="29" t="s">
        <v>75</v>
      </c>
      <c r="AF1123" s="29"/>
      <c r="AG1123" s="29"/>
      <c r="AH1123" s="29" t="inlineStr">
        <f aca="false">FALSE()</f>
        <is>
          <t/>
        </is>
      </c>
      <c r="AI1123" s="29" t="n">
        <v>0</v>
      </c>
      <c r="AJ1123" s="29"/>
      <c r="AK1123" s="29" t="s">
        <v>294</v>
      </c>
      <c r="AL1123" s="29" t="inlineStr">
        <f aca="false">FALSE()</f>
        <is>
          <t/>
        </is>
      </c>
      <c r="AM1123" s="29" t="s">
        <v>4157</v>
      </c>
      <c r="AN1123" s="29"/>
      <c r="AO1123" s="29"/>
      <c r="AP1123" s="29"/>
      <c r="AQ1123" s="29"/>
      <c r="AR1123" s="29"/>
      <c r="AS1123" s="29"/>
      <c r="AT1123" s="29"/>
      <c r="AU1123" s="29"/>
      <c r="AV1123" s="0" t="n">
        <v>9</v>
      </c>
      <c r="AW1123" s="24" t="e">
        <f aca="false">REPLACE(INDEX(GroupVertices[group], MATCH(Edges[[#this row],[vertex 1]],GroupVertices[vertex],0)),1,1,"")</f>
        <v>#VALUE!</v>
      </c>
      <c r="AX1123" s="24" t="e">
        <f aca="false">REPLACE(INDEX(GroupVertices[group], MATCH(Edges[[#this row],[vertex 2]],GroupVertices[vertex],0)),1,1,"")</f>
        <v>#VALUE!</v>
      </c>
      <c r="AY1123" s="25" t="n">
        <v>0</v>
      </c>
      <c r="AZ1123" s="26" t="n">
        <v>0</v>
      </c>
      <c r="BA1123" s="25" t="n">
        <v>0</v>
      </c>
      <c r="BB1123" s="26" t="n">
        <v>0</v>
      </c>
      <c r="BC1123" s="25" t="n">
        <v>0</v>
      </c>
      <c r="BD1123" s="26" t="n">
        <v>0</v>
      </c>
      <c r="BE1123" s="25" t="n">
        <v>13</v>
      </c>
      <c r="BF1123" s="26" t="n">
        <v>100</v>
      </c>
      <c r="BG1123" s="25" t="n">
        <v>13</v>
      </c>
    </row>
    <row r="1124" customFormat="false" ht="15" hidden="false" customHeight="false" outlineLevel="0" collapsed="false">
      <c r="A1124" s="15" t="s">
        <v>4141</v>
      </c>
      <c r="B1124" s="15" t="s">
        <v>4141</v>
      </c>
      <c r="C1124" s="16" t="s">
        <v>4142</v>
      </c>
      <c r="D1124" s="17" t="n">
        <v>10</v>
      </c>
      <c r="E1124" s="16" t="s">
        <v>243</v>
      </c>
      <c r="F1124" s="18" t="n">
        <v>21.0526315789474</v>
      </c>
      <c r="G1124" s="16"/>
      <c r="H1124" s="19"/>
      <c r="I1124" s="7"/>
      <c r="J1124" s="7"/>
      <c r="K1124" s="8" t="s">
        <v>68</v>
      </c>
      <c r="L1124" s="20" t="n">
        <v>1124</v>
      </c>
      <c r="M1124" s="20"/>
      <c r="N1124" s="10"/>
      <c r="O1124" s="27" t="s">
        <v>21</v>
      </c>
      <c r="P1124" s="28" t="n">
        <v>42705.5099652778</v>
      </c>
      <c r="Q1124" s="27" t="s">
        <v>4158</v>
      </c>
      <c r="R1124" s="23" t="s">
        <v>4159</v>
      </c>
      <c r="S1124" s="27" t="s">
        <v>2995</v>
      </c>
      <c r="T1124" s="27"/>
      <c r="U1124" s="28" t="n">
        <v>42705.5099652778</v>
      </c>
      <c r="V1124" s="23" t="s">
        <v>4160</v>
      </c>
      <c r="W1124" s="27"/>
      <c r="X1124" s="27"/>
      <c r="Y1124" s="27" t="s">
        <v>4161</v>
      </c>
      <c r="Z1124" s="27"/>
      <c r="AA1124" s="29" t="inlineStr">
        <f aca="false">FALSE()</f>
        <is>
          <t/>
        </is>
      </c>
      <c r="AB1124" s="29" t="n">
        <v>0</v>
      </c>
      <c r="AC1124" s="29"/>
      <c r="AD1124" s="29" t="inlineStr">
        <f aca="false">FALSE()</f>
        <is>
          <t/>
        </is>
      </c>
      <c r="AE1124" s="29" t="s">
        <v>75</v>
      </c>
      <c r="AF1124" s="29"/>
      <c r="AG1124" s="29"/>
      <c r="AH1124" s="29" t="inlineStr">
        <f aca="false">FALSE()</f>
        <is>
          <t/>
        </is>
      </c>
      <c r="AI1124" s="29" t="n">
        <v>0</v>
      </c>
      <c r="AJ1124" s="29"/>
      <c r="AK1124" s="29" t="s">
        <v>294</v>
      </c>
      <c r="AL1124" s="29" t="inlineStr">
        <f aca="false">FALSE()</f>
        <is>
          <t/>
        </is>
      </c>
      <c r="AM1124" s="29" t="s">
        <v>4161</v>
      </c>
      <c r="AN1124" s="29"/>
      <c r="AO1124" s="29"/>
      <c r="AP1124" s="29"/>
      <c r="AQ1124" s="29"/>
      <c r="AR1124" s="29"/>
      <c r="AS1124" s="29"/>
      <c r="AT1124" s="29"/>
      <c r="AU1124" s="29"/>
      <c r="AV1124" s="0" t="n">
        <v>9</v>
      </c>
      <c r="AW1124" s="24" t="e">
        <f aca="false">REPLACE(INDEX(GroupVertices[group], MATCH(Edges[[#this row],[vertex 1]],GroupVertices[vertex],0)),1,1,"")</f>
        <v>#VALUE!</v>
      </c>
      <c r="AX1124" s="24" t="e">
        <f aca="false">REPLACE(INDEX(GroupVertices[group], MATCH(Edges[[#this row],[vertex 2]],GroupVertices[vertex],0)),1,1,"")</f>
        <v>#VALUE!</v>
      </c>
      <c r="AY1124" s="25" t="n">
        <v>0</v>
      </c>
      <c r="AZ1124" s="26" t="n">
        <v>0</v>
      </c>
      <c r="BA1124" s="25" t="n">
        <v>0</v>
      </c>
      <c r="BB1124" s="26" t="n">
        <v>0</v>
      </c>
      <c r="BC1124" s="25" t="n">
        <v>0</v>
      </c>
      <c r="BD1124" s="26" t="n">
        <v>0</v>
      </c>
      <c r="BE1124" s="25" t="n">
        <v>13</v>
      </c>
      <c r="BF1124" s="26" t="n">
        <v>100</v>
      </c>
      <c r="BG1124" s="25" t="n">
        <v>13</v>
      </c>
    </row>
    <row r="1125" customFormat="false" ht="15" hidden="false" customHeight="false" outlineLevel="0" collapsed="false">
      <c r="A1125" s="15" t="s">
        <v>4141</v>
      </c>
      <c r="B1125" s="15" t="s">
        <v>4141</v>
      </c>
      <c r="C1125" s="16" t="s">
        <v>4142</v>
      </c>
      <c r="D1125" s="17" t="n">
        <v>10</v>
      </c>
      <c r="E1125" s="16" t="s">
        <v>243</v>
      </c>
      <c r="F1125" s="18" t="n">
        <v>21.0526315789474</v>
      </c>
      <c r="G1125" s="16"/>
      <c r="H1125" s="19"/>
      <c r="I1125" s="7"/>
      <c r="J1125" s="7"/>
      <c r="K1125" s="8" t="s">
        <v>68</v>
      </c>
      <c r="L1125" s="20" t="n">
        <v>1125</v>
      </c>
      <c r="M1125" s="20"/>
      <c r="N1125" s="10"/>
      <c r="O1125" s="27" t="s">
        <v>21</v>
      </c>
      <c r="P1125" s="28" t="n">
        <v>42705.5099652778</v>
      </c>
      <c r="Q1125" s="27" t="s">
        <v>4162</v>
      </c>
      <c r="R1125" s="23" t="s">
        <v>4163</v>
      </c>
      <c r="S1125" s="27" t="s">
        <v>126</v>
      </c>
      <c r="T1125" s="27" t="s">
        <v>2996</v>
      </c>
      <c r="U1125" s="28" t="n">
        <v>42705.5099652778</v>
      </c>
      <c r="V1125" s="23" t="s">
        <v>4164</v>
      </c>
      <c r="W1125" s="27"/>
      <c r="X1125" s="27"/>
      <c r="Y1125" s="27" t="s">
        <v>4165</v>
      </c>
      <c r="Z1125" s="27"/>
      <c r="AA1125" s="29" t="inlineStr">
        <f aca="false">FALSE()</f>
        <is>
          <t/>
        </is>
      </c>
      <c r="AB1125" s="29" t="n">
        <v>0</v>
      </c>
      <c r="AC1125" s="29"/>
      <c r="AD1125" s="29" t="inlineStr">
        <f aca="false">FALSE()</f>
        <is>
          <t/>
        </is>
      </c>
      <c r="AE1125" s="29" t="s">
        <v>75</v>
      </c>
      <c r="AF1125" s="29"/>
      <c r="AG1125" s="29"/>
      <c r="AH1125" s="29" t="inlineStr">
        <f aca="false">FALSE()</f>
        <is>
          <t/>
        </is>
      </c>
      <c r="AI1125" s="29" t="n">
        <v>0</v>
      </c>
      <c r="AJ1125" s="29"/>
      <c r="AK1125" s="29" t="s">
        <v>126</v>
      </c>
      <c r="AL1125" s="29" t="inlineStr">
        <f aca="false">FALSE()</f>
        <is>
          <t/>
        </is>
      </c>
      <c r="AM1125" s="29" t="s">
        <v>4165</v>
      </c>
      <c r="AN1125" s="29"/>
      <c r="AO1125" s="29"/>
      <c r="AP1125" s="29"/>
      <c r="AQ1125" s="29"/>
      <c r="AR1125" s="29"/>
      <c r="AS1125" s="29"/>
      <c r="AT1125" s="29"/>
      <c r="AU1125" s="29"/>
      <c r="AV1125" s="0" t="n">
        <v>9</v>
      </c>
      <c r="AW1125" s="24" t="e">
        <f aca="false">REPLACE(INDEX(GroupVertices[group], MATCH(Edges[[#this row],[vertex 1]],GroupVertices[vertex],0)),1,1,"")</f>
        <v>#VALUE!</v>
      </c>
      <c r="AX1125" s="24" t="e">
        <f aca="false">REPLACE(INDEX(GroupVertices[group], MATCH(Edges[[#this row],[vertex 2]],GroupVertices[vertex],0)),1,1,"")</f>
        <v>#VALUE!</v>
      </c>
      <c r="AY1125" s="25" t="n">
        <v>0</v>
      </c>
      <c r="AZ1125" s="26" t="n">
        <v>0</v>
      </c>
      <c r="BA1125" s="25" t="n">
        <v>0</v>
      </c>
      <c r="BB1125" s="26" t="n">
        <v>0</v>
      </c>
      <c r="BC1125" s="25" t="n">
        <v>0</v>
      </c>
      <c r="BD1125" s="26" t="n">
        <v>0</v>
      </c>
      <c r="BE1125" s="25" t="n">
        <v>12</v>
      </c>
      <c r="BF1125" s="26" t="n">
        <v>100</v>
      </c>
      <c r="BG1125" s="25" t="n">
        <v>12</v>
      </c>
    </row>
    <row r="1126" customFormat="false" ht="15" hidden="false" customHeight="false" outlineLevel="0" collapsed="false">
      <c r="A1126" s="15" t="s">
        <v>4141</v>
      </c>
      <c r="B1126" s="15" t="s">
        <v>4141</v>
      </c>
      <c r="C1126" s="16" t="s">
        <v>4142</v>
      </c>
      <c r="D1126" s="17" t="n">
        <v>10</v>
      </c>
      <c r="E1126" s="16" t="s">
        <v>243</v>
      </c>
      <c r="F1126" s="18" t="n">
        <v>21.0526315789474</v>
      </c>
      <c r="G1126" s="16"/>
      <c r="H1126" s="19"/>
      <c r="I1126" s="7"/>
      <c r="J1126" s="7"/>
      <c r="K1126" s="8" t="s">
        <v>68</v>
      </c>
      <c r="L1126" s="20" t="n">
        <v>1126</v>
      </c>
      <c r="M1126" s="20"/>
      <c r="N1126" s="10"/>
      <c r="O1126" s="27" t="s">
        <v>21</v>
      </c>
      <c r="P1126" s="28" t="n">
        <v>42710.8309375</v>
      </c>
      <c r="Q1126" s="27" t="s">
        <v>4166</v>
      </c>
      <c r="R1126" s="23" t="s">
        <v>2962</v>
      </c>
      <c r="S1126" s="27" t="s">
        <v>1975</v>
      </c>
      <c r="T1126" s="27"/>
      <c r="U1126" s="28" t="n">
        <v>42710.8309375</v>
      </c>
      <c r="V1126" s="23" t="s">
        <v>4167</v>
      </c>
      <c r="W1126" s="27"/>
      <c r="X1126" s="27"/>
      <c r="Y1126" s="27" t="s">
        <v>4168</v>
      </c>
      <c r="Z1126" s="27"/>
      <c r="AA1126" s="29" t="inlineStr">
        <f aca="false">FALSE()</f>
        <is>
          <t/>
        </is>
      </c>
      <c r="AB1126" s="29" t="n">
        <v>0</v>
      </c>
      <c r="AC1126" s="29"/>
      <c r="AD1126" s="29" t="inlineStr">
        <f aca="false">FALSE()</f>
        <is>
          <t/>
        </is>
      </c>
      <c r="AE1126" s="29" t="s">
        <v>75</v>
      </c>
      <c r="AF1126" s="29"/>
      <c r="AG1126" s="29"/>
      <c r="AH1126" s="29" t="inlineStr">
        <f aca="false">FALSE()</f>
        <is>
          <t/>
        </is>
      </c>
      <c r="AI1126" s="29" t="n">
        <v>0</v>
      </c>
      <c r="AJ1126" s="29"/>
      <c r="AK1126" s="29" t="s">
        <v>160</v>
      </c>
      <c r="AL1126" s="29" t="inlineStr">
        <f aca="false">FALSE()</f>
        <is>
          <t/>
        </is>
      </c>
      <c r="AM1126" s="29" t="s">
        <v>4168</v>
      </c>
      <c r="AN1126" s="29"/>
      <c r="AO1126" s="29"/>
      <c r="AP1126" s="29"/>
      <c r="AQ1126" s="29"/>
      <c r="AR1126" s="29"/>
      <c r="AS1126" s="29"/>
      <c r="AT1126" s="29"/>
      <c r="AU1126" s="29"/>
      <c r="AV1126" s="0" t="n">
        <v>9</v>
      </c>
      <c r="AW1126" s="24" t="e">
        <f aca="false">REPLACE(INDEX(GroupVertices[group], MATCH(Edges[[#this row],[vertex 1]],GroupVertices[vertex],0)),1,1,"")</f>
        <v>#VALUE!</v>
      </c>
      <c r="AX1126" s="24" t="e">
        <f aca="false">REPLACE(INDEX(GroupVertices[group], MATCH(Edges[[#this row],[vertex 2]],GroupVertices[vertex],0)),1,1,"")</f>
        <v>#VALUE!</v>
      </c>
      <c r="AY1126" s="25" t="n">
        <v>0</v>
      </c>
      <c r="AZ1126" s="26" t="n">
        <v>0</v>
      </c>
      <c r="BA1126" s="25" t="n">
        <v>0</v>
      </c>
      <c r="BB1126" s="26" t="n">
        <v>0</v>
      </c>
      <c r="BC1126" s="25" t="n">
        <v>0</v>
      </c>
      <c r="BD1126" s="26" t="n">
        <v>0</v>
      </c>
      <c r="BE1126" s="25" t="n">
        <v>14</v>
      </c>
      <c r="BF1126" s="26" t="n">
        <v>100</v>
      </c>
      <c r="BG1126" s="25" t="n">
        <v>14</v>
      </c>
    </row>
    <row r="1127" customFormat="false" ht="15" hidden="false" customHeight="false" outlineLevel="0" collapsed="false">
      <c r="A1127" s="15" t="s">
        <v>4141</v>
      </c>
      <c r="B1127" s="15" t="s">
        <v>4141</v>
      </c>
      <c r="C1127" s="16" t="s">
        <v>4142</v>
      </c>
      <c r="D1127" s="17" t="n">
        <v>10</v>
      </c>
      <c r="E1127" s="16" t="s">
        <v>243</v>
      </c>
      <c r="F1127" s="18" t="n">
        <v>21.0526315789474</v>
      </c>
      <c r="G1127" s="16"/>
      <c r="H1127" s="19"/>
      <c r="I1127" s="7"/>
      <c r="J1127" s="7"/>
      <c r="K1127" s="8" t="s">
        <v>68</v>
      </c>
      <c r="L1127" s="20" t="n">
        <v>1127</v>
      </c>
      <c r="M1127" s="20"/>
      <c r="N1127" s="10"/>
      <c r="O1127" s="27" t="s">
        <v>21</v>
      </c>
      <c r="P1127" s="28" t="n">
        <v>42710.8471296296</v>
      </c>
      <c r="Q1127" s="27" t="s">
        <v>4169</v>
      </c>
      <c r="R1127" s="23" t="s">
        <v>4170</v>
      </c>
      <c r="S1127" s="27" t="s">
        <v>2995</v>
      </c>
      <c r="T1127" s="27"/>
      <c r="U1127" s="28" t="n">
        <v>42710.8471296296</v>
      </c>
      <c r="V1127" s="23" t="s">
        <v>4171</v>
      </c>
      <c r="W1127" s="27"/>
      <c r="X1127" s="27"/>
      <c r="Y1127" s="27" t="s">
        <v>4172</v>
      </c>
      <c r="Z1127" s="27"/>
      <c r="AA1127" s="29" t="inlineStr">
        <f aca="false">FALSE()</f>
        <is>
          <t/>
        </is>
      </c>
      <c r="AB1127" s="29" t="n">
        <v>0</v>
      </c>
      <c r="AC1127" s="29"/>
      <c r="AD1127" s="29" t="inlineStr">
        <f aca="false">FALSE()</f>
        <is>
          <t/>
        </is>
      </c>
      <c r="AE1127" s="29" t="s">
        <v>75</v>
      </c>
      <c r="AF1127" s="29"/>
      <c r="AG1127" s="29"/>
      <c r="AH1127" s="29" t="inlineStr">
        <f aca="false">FALSE()</f>
        <is>
          <t/>
        </is>
      </c>
      <c r="AI1127" s="29" t="n">
        <v>0</v>
      </c>
      <c r="AJ1127" s="29"/>
      <c r="AK1127" s="29" t="s">
        <v>294</v>
      </c>
      <c r="AL1127" s="29" t="inlineStr">
        <f aca="false">FALSE()</f>
        <is>
          <t/>
        </is>
      </c>
      <c r="AM1127" s="29" t="s">
        <v>4172</v>
      </c>
      <c r="AN1127" s="29"/>
      <c r="AO1127" s="29"/>
      <c r="AP1127" s="29"/>
      <c r="AQ1127" s="29"/>
      <c r="AR1127" s="29"/>
      <c r="AS1127" s="29"/>
      <c r="AT1127" s="29"/>
      <c r="AU1127" s="29"/>
      <c r="AV1127" s="0" t="n">
        <v>9</v>
      </c>
      <c r="AW1127" s="24" t="e">
        <f aca="false">REPLACE(INDEX(GroupVertices[group], MATCH(Edges[[#this row],[vertex 1]],GroupVertices[vertex],0)),1,1,"")</f>
        <v>#VALUE!</v>
      </c>
      <c r="AX1127" s="24" t="e">
        <f aca="false">REPLACE(INDEX(GroupVertices[group], MATCH(Edges[[#this row],[vertex 2]],GroupVertices[vertex],0)),1,1,"")</f>
        <v>#VALUE!</v>
      </c>
      <c r="AY1127" s="25" t="n">
        <v>0</v>
      </c>
      <c r="AZ1127" s="26" t="n">
        <v>0</v>
      </c>
      <c r="BA1127" s="25" t="n">
        <v>0</v>
      </c>
      <c r="BB1127" s="26" t="n">
        <v>0</v>
      </c>
      <c r="BC1127" s="25" t="n">
        <v>0</v>
      </c>
      <c r="BD1127" s="26" t="n">
        <v>0</v>
      </c>
      <c r="BE1127" s="25" t="n">
        <v>15</v>
      </c>
      <c r="BF1127" s="26" t="n">
        <v>100</v>
      </c>
      <c r="BG1127" s="25" t="n">
        <v>15</v>
      </c>
    </row>
    <row r="1128" customFormat="false" ht="15" hidden="false" customHeight="false" outlineLevel="0" collapsed="false">
      <c r="A1128" s="15" t="s">
        <v>4141</v>
      </c>
      <c r="B1128" s="15" t="s">
        <v>4141</v>
      </c>
      <c r="C1128" s="16" t="s">
        <v>4142</v>
      </c>
      <c r="D1128" s="17" t="n">
        <v>10</v>
      </c>
      <c r="E1128" s="16" t="s">
        <v>243</v>
      </c>
      <c r="F1128" s="18" t="n">
        <v>21.0526315789474</v>
      </c>
      <c r="G1128" s="16"/>
      <c r="H1128" s="19"/>
      <c r="I1128" s="7"/>
      <c r="J1128" s="7"/>
      <c r="K1128" s="8" t="s">
        <v>68</v>
      </c>
      <c r="L1128" s="20" t="n">
        <v>1128</v>
      </c>
      <c r="M1128" s="20"/>
      <c r="N1128" s="10"/>
      <c r="O1128" s="27" t="s">
        <v>21</v>
      </c>
      <c r="P1128" s="28" t="n">
        <v>42713.2700231482</v>
      </c>
      <c r="Q1128" s="27" t="s">
        <v>4173</v>
      </c>
      <c r="R1128" s="23" t="s">
        <v>4174</v>
      </c>
      <c r="S1128" s="27" t="s">
        <v>195</v>
      </c>
      <c r="T1128" s="27"/>
      <c r="U1128" s="28" t="n">
        <v>42713.2700231482</v>
      </c>
      <c r="V1128" s="23" t="s">
        <v>4175</v>
      </c>
      <c r="W1128" s="27"/>
      <c r="X1128" s="27"/>
      <c r="Y1128" s="27" t="s">
        <v>4176</v>
      </c>
      <c r="Z1128" s="27"/>
      <c r="AA1128" s="29" t="inlineStr">
        <f aca="false">FALSE()</f>
        <is>
          <t/>
        </is>
      </c>
      <c r="AB1128" s="29" t="n">
        <v>0</v>
      </c>
      <c r="AC1128" s="29"/>
      <c r="AD1128" s="29" t="inlineStr">
        <f aca="false">FALSE()</f>
        <is>
          <t/>
        </is>
      </c>
      <c r="AE1128" s="29" t="s">
        <v>75</v>
      </c>
      <c r="AF1128" s="29"/>
      <c r="AG1128" s="29"/>
      <c r="AH1128" s="29" t="inlineStr">
        <f aca="false">FALSE()</f>
        <is>
          <t/>
        </is>
      </c>
      <c r="AI1128" s="29" t="n">
        <v>0</v>
      </c>
      <c r="AJ1128" s="29"/>
      <c r="AK1128" s="29" t="s">
        <v>160</v>
      </c>
      <c r="AL1128" s="29" t="inlineStr">
        <f aca="false">FALSE()</f>
        <is>
          <t/>
        </is>
      </c>
      <c r="AM1128" s="29" t="s">
        <v>4176</v>
      </c>
      <c r="AN1128" s="29"/>
      <c r="AO1128" s="29"/>
      <c r="AP1128" s="29"/>
      <c r="AQ1128" s="29"/>
      <c r="AR1128" s="29"/>
      <c r="AS1128" s="29"/>
      <c r="AT1128" s="29"/>
      <c r="AU1128" s="29"/>
      <c r="AV1128" s="0" t="n">
        <v>9</v>
      </c>
      <c r="AW1128" s="24" t="e">
        <f aca="false">REPLACE(INDEX(GroupVertices[group], MATCH(Edges[[#this row],[vertex 1]],GroupVertices[vertex],0)),1,1,"")</f>
        <v>#VALUE!</v>
      </c>
      <c r="AX1128" s="24" t="e">
        <f aca="false">REPLACE(INDEX(GroupVertices[group], MATCH(Edges[[#this row],[vertex 2]],GroupVertices[vertex],0)),1,1,"")</f>
        <v>#VALUE!</v>
      </c>
      <c r="AY1128" s="25" t="n">
        <v>0</v>
      </c>
      <c r="AZ1128" s="26" t="n">
        <v>0</v>
      </c>
      <c r="BA1128" s="25" t="n">
        <v>0</v>
      </c>
      <c r="BB1128" s="26" t="n">
        <v>0</v>
      </c>
      <c r="BC1128" s="25" t="n">
        <v>0</v>
      </c>
      <c r="BD1128" s="26" t="n">
        <v>0</v>
      </c>
      <c r="BE1128" s="25" t="n">
        <v>12</v>
      </c>
      <c r="BF1128" s="26" t="n">
        <v>100</v>
      </c>
      <c r="BG1128" s="25" t="n">
        <v>12</v>
      </c>
    </row>
    <row r="1129" customFormat="false" ht="15" hidden="false" customHeight="false" outlineLevel="0" collapsed="false">
      <c r="A1129" s="15" t="s">
        <v>4177</v>
      </c>
      <c r="B1129" s="15" t="s">
        <v>4177</v>
      </c>
      <c r="C1129" s="16" t="s">
        <v>66</v>
      </c>
      <c r="D1129" s="17" t="n">
        <v>3</v>
      </c>
      <c r="E1129" s="16" t="s">
        <v>67</v>
      </c>
      <c r="F1129" s="18" t="n">
        <v>32</v>
      </c>
      <c r="G1129" s="16"/>
      <c r="H1129" s="19"/>
      <c r="I1129" s="7"/>
      <c r="J1129" s="7"/>
      <c r="K1129" s="8" t="s">
        <v>68</v>
      </c>
      <c r="L1129" s="20" t="n">
        <v>1129</v>
      </c>
      <c r="M1129" s="20"/>
      <c r="N1129" s="10"/>
      <c r="O1129" s="27" t="s">
        <v>21</v>
      </c>
      <c r="P1129" s="28" t="n">
        <v>42713.2896412037</v>
      </c>
      <c r="Q1129" s="27" t="s">
        <v>430</v>
      </c>
      <c r="R1129" s="27"/>
      <c r="S1129" s="27"/>
      <c r="T1129" s="27"/>
      <c r="U1129" s="28" t="n">
        <v>42713.2896412037</v>
      </c>
      <c r="V1129" s="23" t="s">
        <v>4178</v>
      </c>
      <c r="W1129" s="27"/>
      <c r="X1129" s="27"/>
      <c r="Y1129" s="27" t="s">
        <v>4179</v>
      </c>
      <c r="Z1129" s="27"/>
      <c r="AA1129" s="29" t="inlineStr">
        <f aca="false">FALSE()</f>
        <is>
          <t/>
        </is>
      </c>
      <c r="AB1129" s="29" t="n">
        <v>0</v>
      </c>
      <c r="AC1129" s="29"/>
      <c r="AD1129" s="29" t="inlineStr">
        <f aca="false">FALSE()</f>
        <is>
          <t/>
        </is>
      </c>
      <c r="AE1129" s="29" t="s">
        <v>428</v>
      </c>
      <c r="AF1129" s="29"/>
      <c r="AG1129" s="29"/>
      <c r="AH1129" s="29" t="inlineStr">
        <f aca="false">FALSE()</f>
        <is>
          <t/>
        </is>
      </c>
      <c r="AI1129" s="29" t="n">
        <v>0</v>
      </c>
      <c r="AJ1129" s="29"/>
      <c r="AK1129" s="29" t="s">
        <v>433</v>
      </c>
      <c r="AL1129" s="29" t="inlineStr">
        <f aca="false">FALSE()</f>
        <is>
          <t/>
        </is>
      </c>
      <c r="AM1129" s="29" t="s">
        <v>4179</v>
      </c>
      <c r="AN1129" s="29"/>
      <c r="AO1129" s="29"/>
      <c r="AP1129" s="29"/>
      <c r="AQ1129" s="29"/>
      <c r="AR1129" s="29"/>
      <c r="AS1129" s="29"/>
      <c r="AT1129" s="29"/>
      <c r="AU1129" s="29"/>
      <c r="AV1129" s="0" t="n">
        <v>1</v>
      </c>
      <c r="AW1129" s="24" t="e">
        <f aca="false">REPLACE(INDEX(GroupVertices[group], MATCH(Edges[[#this row],[vertex 1]],GroupVertices[vertex],0)),1,1,"")</f>
        <v>#VALUE!</v>
      </c>
      <c r="AX1129" s="24" t="e">
        <f aca="false">REPLACE(INDEX(GroupVertices[group], MATCH(Edges[[#this row],[vertex 2]],GroupVertices[vertex],0)),1,1,"")</f>
        <v>#VALUE!</v>
      </c>
      <c r="AY1129" s="25" t="n">
        <v>0</v>
      </c>
      <c r="AZ1129" s="26" t="n">
        <v>0</v>
      </c>
      <c r="BA1129" s="25" t="n">
        <v>0</v>
      </c>
      <c r="BB1129" s="26" t="n">
        <v>0</v>
      </c>
      <c r="BC1129" s="25" t="n">
        <v>0</v>
      </c>
      <c r="BD1129" s="26" t="n">
        <v>0</v>
      </c>
      <c r="BE1129" s="25" t="n">
        <v>20</v>
      </c>
      <c r="BF1129" s="26" t="n">
        <v>100</v>
      </c>
      <c r="BG1129" s="25" t="n">
        <v>20</v>
      </c>
    </row>
    <row r="1130" customFormat="false" ht="15" hidden="false" customHeight="false" outlineLevel="0" collapsed="false">
      <c r="A1130" s="15" t="s">
        <v>4180</v>
      </c>
      <c r="B1130" s="15" t="s">
        <v>4180</v>
      </c>
      <c r="C1130" s="16" t="s">
        <v>66</v>
      </c>
      <c r="D1130" s="17" t="n">
        <v>3</v>
      </c>
      <c r="E1130" s="16" t="s">
        <v>67</v>
      </c>
      <c r="F1130" s="18" t="n">
        <v>32</v>
      </c>
      <c r="G1130" s="16"/>
      <c r="H1130" s="19"/>
      <c r="I1130" s="7"/>
      <c r="J1130" s="7"/>
      <c r="K1130" s="8" t="s">
        <v>68</v>
      </c>
      <c r="L1130" s="20" t="n">
        <v>1130</v>
      </c>
      <c r="M1130" s="20"/>
      <c r="N1130" s="10"/>
      <c r="O1130" s="27" t="s">
        <v>21</v>
      </c>
      <c r="P1130" s="28" t="n">
        <v>42713.2943634259</v>
      </c>
      <c r="Q1130" s="27" t="s">
        <v>4181</v>
      </c>
      <c r="R1130" s="27"/>
      <c r="S1130" s="27"/>
      <c r="T1130" s="27"/>
      <c r="U1130" s="28" t="n">
        <v>42713.2943634259</v>
      </c>
      <c r="V1130" s="23" t="s">
        <v>4182</v>
      </c>
      <c r="W1130" s="27"/>
      <c r="X1130" s="27"/>
      <c r="Y1130" s="27" t="s">
        <v>4183</v>
      </c>
      <c r="Z1130" s="27"/>
      <c r="AA1130" s="29" t="inlineStr">
        <f aca="false">FALSE()</f>
        <is>
          <t/>
        </is>
      </c>
      <c r="AB1130" s="29" t="n">
        <v>1</v>
      </c>
      <c r="AC1130" s="29"/>
      <c r="AD1130" s="29" t="inlineStr">
        <f aca="false">FALSE()</f>
        <is>
          <t/>
        </is>
      </c>
      <c r="AE1130" s="29" t="s">
        <v>75</v>
      </c>
      <c r="AF1130" s="29"/>
      <c r="AG1130" s="29"/>
      <c r="AH1130" s="29" t="inlineStr">
        <f aca="false">FALSE()</f>
        <is>
          <t/>
        </is>
      </c>
      <c r="AI1130" s="29" t="n">
        <v>0</v>
      </c>
      <c r="AJ1130" s="29"/>
      <c r="AK1130" s="29" t="s">
        <v>84</v>
      </c>
      <c r="AL1130" s="29" t="inlineStr">
        <f aca="false">FALSE()</f>
        <is>
          <t/>
        </is>
      </c>
      <c r="AM1130" s="29" t="s">
        <v>4183</v>
      </c>
      <c r="AN1130" s="29"/>
      <c r="AO1130" s="29"/>
      <c r="AP1130" s="29"/>
      <c r="AQ1130" s="29"/>
      <c r="AR1130" s="29"/>
      <c r="AS1130" s="29"/>
      <c r="AT1130" s="29"/>
      <c r="AU1130" s="29"/>
      <c r="AV1130" s="0" t="n">
        <v>1</v>
      </c>
      <c r="AW1130" s="24" t="e">
        <f aca="false">REPLACE(INDEX(GroupVertices[group], MATCH(Edges[[#this row],[vertex 1]],GroupVertices[vertex],0)),1,1,"")</f>
        <v>#VALUE!</v>
      </c>
      <c r="AX1130" s="24" t="e">
        <f aca="false">REPLACE(INDEX(GroupVertices[group], MATCH(Edges[[#this row],[vertex 2]],GroupVertices[vertex],0)),1,1,"")</f>
        <v>#VALUE!</v>
      </c>
      <c r="AY1130" s="25" t="n">
        <v>1</v>
      </c>
      <c r="AZ1130" s="26" t="n">
        <v>5.26315789473684</v>
      </c>
      <c r="BA1130" s="25" t="n">
        <v>0</v>
      </c>
      <c r="BB1130" s="26" t="n">
        <v>0</v>
      </c>
      <c r="BC1130" s="25" t="n">
        <v>0</v>
      </c>
      <c r="BD1130" s="26" t="n">
        <v>0</v>
      </c>
      <c r="BE1130" s="25" t="n">
        <v>18</v>
      </c>
      <c r="BF1130" s="26" t="n">
        <v>94.7368421052632</v>
      </c>
      <c r="BG1130" s="25" t="n">
        <v>19</v>
      </c>
    </row>
    <row r="1131" customFormat="false" ht="15" hidden="false" customHeight="false" outlineLevel="0" collapsed="false">
      <c r="A1131" s="15" t="s">
        <v>4184</v>
      </c>
      <c r="B1131" s="15" t="s">
        <v>4184</v>
      </c>
      <c r="C1131" s="16" t="s">
        <v>66</v>
      </c>
      <c r="D1131" s="17" t="n">
        <v>3</v>
      </c>
      <c r="E1131" s="16" t="s">
        <v>67</v>
      </c>
      <c r="F1131" s="18" t="n">
        <v>32</v>
      </c>
      <c r="G1131" s="16"/>
      <c r="H1131" s="19"/>
      <c r="I1131" s="7"/>
      <c r="J1131" s="7"/>
      <c r="K1131" s="8" t="s">
        <v>68</v>
      </c>
      <c r="L1131" s="20" t="n">
        <v>1131</v>
      </c>
      <c r="M1131" s="20"/>
      <c r="N1131" s="10"/>
      <c r="O1131" s="27" t="s">
        <v>21</v>
      </c>
      <c r="P1131" s="28" t="n">
        <v>42713.3344560185</v>
      </c>
      <c r="Q1131" s="27" t="s">
        <v>4185</v>
      </c>
      <c r="R1131" s="23" t="s">
        <v>4186</v>
      </c>
      <c r="S1131" s="27" t="s">
        <v>4187</v>
      </c>
      <c r="T1131" s="27" t="s">
        <v>4188</v>
      </c>
      <c r="U1131" s="28" t="n">
        <v>42713.3344560185</v>
      </c>
      <c r="V1131" s="23" t="s">
        <v>4189</v>
      </c>
      <c r="W1131" s="27"/>
      <c r="X1131" s="27"/>
      <c r="Y1131" s="27" t="s">
        <v>4190</v>
      </c>
      <c r="Z1131" s="27"/>
      <c r="AA1131" s="29" t="inlineStr">
        <f aca="false">FALSE()</f>
        <is>
          <t/>
        </is>
      </c>
      <c r="AB1131" s="29" t="n">
        <v>0</v>
      </c>
      <c r="AC1131" s="29"/>
      <c r="AD1131" s="29" t="inlineStr">
        <f aca="false">FALSE()</f>
        <is>
          <t/>
        </is>
      </c>
      <c r="AE1131" s="29" t="s">
        <v>75</v>
      </c>
      <c r="AF1131" s="29"/>
      <c r="AG1131" s="29"/>
      <c r="AH1131" s="29" t="inlineStr">
        <f aca="false">FALSE()</f>
        <is>
          <t/>
        </is>
      </c>
      <c r="AI1131" s="29" t="n">
        <v>0</v>
      </c>
      <c r="AJ1131" s="29"/>
      <c r="AK1131" s="29" t="s">
        <v>4191</v>
      </c>
      <c r="AL1131" s="29" t="inlineStr">
        <f aca="false">FALSE()</f>
        <is>
          <t/>
        </is>
      </c>
      <c r="AM1131" s="29" t="s">
        <v>4190</v>
      </c>
      <c r="AN1131" s="29"/>
      <c r="AO1131" s="29"/>
      <c r="AP1131" s="29"/>
      <c r="AQ1131" s="29"/>
      <c r="AR1131" s="29"/>
      <c r="AS1131" s="29"/>
      <c r="AT1131" s="29"/>
      <c r="AU1131" s="29"/>
      <c r="AV1131" s="0" t="n">
        <v>1</v>
      </c>
      <c r="AW1131" s="24" t="e">
        <f aca="false">REPLACE(INDEX(GroupVertices[group], MATCH(Edges[[#this row],[vertex 1]],GroupVertices[vertex],0)),1,1,"")</f>
        <v>#VALUE!</v>
      </c>
      <c r="AX1131" s="24" t="e">
        <f aca="false">REPLACE(INDEX(GroupVertices[group], MATCH(Edges[[#this row],[vertex 2]],GroupVertices[vertex],0)),1,1,"")</f>
        <v>#VALUE!</v>
      </c>
      <c r="AY1131" s="25" t="n">
        <v>0</v>
      </c>
      <c r="AZ1131" s="26" t="n">
        <v>0</v>
      </c>
      <c r="BA1131" s="25" t="n">
        <v>0</v>
      </c>
      <c r="BB1131" s="26" t="n">
        <v>0</v>
      </c>
      <c r="BC1131" s="25" t="n">
        <v>0</v>
      </c>
      <c r="BD1131" s="26" t="n">
        <v>0</v>
      </c>
      <c r="BE1131" s="25" t="n">
        <v>10</v>
      </c>
      <c r="BF1131" s="26" t="n">
        <v>100</v>
      </c>
      <c r="BG1131" s="25" t="n">
        <v>10</v>
      </c>
    </row>
    <row r="1132" customFormat="false" ht="15" hidden="false" customHeight="false" outlineLevel="0" collapsed="false">
      <c r="A1132" s="15" t="s">
        <v>4192</v>
      </c>
      <c r="B1132" s="15" t="s">
        <v>3993</v>
      </c>
      <c r="C1132" s="16" t="s">
        <v>66</v>
      </c>
      <c r="D1132" s="17" t="n">
        <v>3</v>
      </c>
      <c r="E1132" s="16" t="s">
        <v>67</v>
      </c>
      <c r="F1132" s="18" t="n">
        <v>32</v>
      </c>
      <c r="G1132" s="16"/>
      <c r="H1132" s="19"/>
      <c r="I1132" s="7"/>
      <c r="J1132" s="7"/>
      <c r="K1132" s="8" t="s">
        <v>68</v>
      </c>
      <c r="L1132" s="20" t="n">
        <v>1132</v>
      </c>
      <c r="M1132" s="20"/>
      <c r="N1132" s="10"/>
      <c r="O1132" s="27" t="s">
        <v>69</v>
      </c>
      <c r="P1132" s="28" t="n">
        <v>42713.3636574074</v>
      </c>
      <c r="Q1132" s="27" t="s">
        <v>3994</v>
      </c>
      <c r="R1132" s="27"/>
      <c r="S1132" s="27"/>
      <c r="T1132" s="27" t="s">
        <v>3995</v>
      </c>
      <c r="U1132" s="28" t="n">
        <v>42713.3636574074</v>
      </c>
      <c r="V1132" s="23" t="s">
        <v>4193</v>
      </c>
      <c r="W1132" s="27"/>
      <c r="X1132" s="27"/>
      <c r="Y1132" s="27" t="s">
        <v>4194</v>
      </c>
      <c r="Z1132" s="27"/>
      <c r="AA1132" s="29" t="inlineStr">
        <f aca="false">FALSE()</f>
        <is>
          <t/>
        </is>
      </c>
      <c r="AB1132" s="29" t="n">
        <v>0</v>
      </c>
      <c r="AC1132" s="29"/>
      <c r="AD1132" s="29" t="n">
        <f aca="false">TRUE()</f>
        <v>1</v>
      </c>
      <c r="AE1132" s="29" t="s">
        <v>75</v>
      </c>
      <c r="AF1132" s="29"/>
      <c r="AG1132" s="29" t="s">
        <v>3998</v>
      </c>
      <c r="AH1132" s="29" t="inlineStr">
        <f aca="false">FALSE()</f>
        <is>
          <t/>
        </is>
      </c>
      <c r="AI1132" s="29" t="n">
        <v>3</v>
      </c>
      <c r="AJ1132" s="29" t="s">
        <v>3999</v>
      </c>
      <c r="AK1132" s="29" t="s">
        <v>84</v>
      </c>
      <c r="AL1132" s="29" t="inlineStr">
        <f aca="false">FALSE()</f>
        <is>
          <t/>
        </is>
      </c>
      <c r="AM1132" s="29" t="s">
        <v>3999</v>
      </c>
      <c r="AN1132" s="29"/>
      <c r="AO1132" s="29"/>
      <c r="AP1132" s="29"/>
      <c r="AQ1132" s="29"/>
      <c r="AR1132" s="29"/>
      <c r="AS1132" s="29"/>
      <c r="AT1132" s="29"/>
      <c r="AU1132" s="29"/>
      <c r="AV1132" s="0" t="n">
        <v>1</v>
      </c>
      <c r="AW1132" s="24" t="e">
        <f aca="false">REPLACE(INDEX(GroupVertices[group], MATCH(Edges[[#this row],[vertex 1]],GroupVertices[vertex],0)),1,1,"")</f>
        <v>#VALUE!</v>
      </c>
      <c r="AX1132" s="24" t="e">
        <f aca="false">REPLACE(INDEX(GroupVertices[group], MATCH(Edges[[#this row],[vertex 2]],GroupVertices[vertex],0)),1,1,"")</f>
        <v>#VALUE!</v>
      </c>
      <c r="AY1132" s="25" t="n">
        <v>1</v>
      </c>
      <c r="AZ1132" s="26" t="n">
        <v>5.55555555555556</v>
      </c>
      <c r="BA1132" s="25" t="n">
        <v>0</v>
      </c>
      <c r="BB1132" s="26" t="n">
        <v>0</v>
      </c>
      <c r="BC1132" s="25" t="n">
        <v>0</v>
      </c>
      <c r="BD1132" s="26" t="n">
        <v>0</v>
      </c>
      <c r="BE1132" s="25" t="n">
        <v>17</v>
      </c>
      <c r="BF1132" s="26" t="n">
        <v>94.4444444444444</v>
      </c>
      <c r="BG1132" s="25" t="n">
        <v>18</v>
      </c>
    </row>
    <row r="1133" customFormat="false" ht="15" hidden="false" customHeight="false" outlineLevel="0" collapsed="false">
      <c r="A1133" s="15" t="s">
        <v>3993</v>
      </c>
      <c r="B1133" s="15" t="s">
        <v>3993</v>
      </c>
      <c r="C1133" s="16" t="s">
        <v>66</v>
      </c>
      <c r="D1133" s="17" t="n">
        <v>3</v>
      </c>
      <c r="E1133" s="16" t="s">
        <v>67</v>
      </c>
      <c r="F1133" s="18" t="n">
        <v>32</v>
      </c>
      <c r="G1133" s="16"/>
      <c r="H1133" s="19"/>
      <c r="I1133" s="7"/>
      <c r="J1133" s="7"/>
      <c r="K1133" s="8" t="s">
        <v>68</v>
      </c>
      <c r="L1133" s="20" t="n">
        <v>1133</v>
      </c>
      <c r="M1133" s="20"/>
      <c r="N1133" s="10"/>
      <c r="O1133" s="27" t="s">
        <v>21</v>
      </c>
      <c r="P1133" s="28" t="n">
        <v>42712.9982407408</v>
      </c>
      <c r="Q1133" s="27" t="s">
        <v>4195</v>
      </c>
      <c r="R1133" s="23" t="s">
        <v>4196</v>
      </c>
      <c r="S1133" s="27" t="s">
        <v>130</v>
      </c>
      <c r="T1133" s="27" t="s">
        <v>3995</v>
      </c>
      <c r="U1133" s="28" t="n">
        <v>42712.9982407408</v>
      </c>
      <c r="V1133" s="23" t="s">
        <v>4197</v>
      </c>
      <c r="W1133" s="27"/>
      <c r="X1133" s="27"/>
      <c r="Y1133" s="27" t="s">
        <v>3999</v>
      </c>
      <c r="Z1133" s="27"/>
      <c r="AA1133" s="29" t="inlineStr">
        <f aca="false">FALSE()</f>
        <is>
          <t/>
        </is>
      </c>
      <c r="AB1133" s="29" t="n">
        <v>4</v>
      </c>
      <c r="AC1133" s="29"/>
      <c r="AD1133" s="29" t="inlineStr">
        <f aca="false">TRUE()</f>
        <is>
          <t/>
        </is>
      </c>
      <c r="AE1133" s="29" t="s">
        <v>75</v>
      </c>
      <c r="AF1133" s="29"/>
      <c r="AG1133" s="29" t="s">
        <v>3998</v>
      </c>
      <c r="AH1133" s="29" t="inlineStr">
        <f aca="false">FALSE()</f>
        <is>
          <t/>
        </is>
      </c>
      <c r="AI1133" s="29" t="n">
        <v>3</v>
      </c>
      <c r="AJ1133" s="29"/>
      <c r="AK1133" s="29" t="s">
        <v>76</v>
      </c>
      <c r="AL1133" s="29" t="n">
        <f aca="false">TRUE()</f>
        <v>1</v>
      </c>
      <c r="AM1133" s="29" t="s">
        <v>3999</v>
      </c>
      <c r="AN1133" s="29"/>
      <c r="AO1133" s="29"/>
      <c r="AP1133" s="29"/>
      <c r="AQ1133" s="29"/>
      <c r="AR1133" s="29"/>
      <c r="AS1133" s="29"/>
      <c r="AT1133" s="29"/>
      <c r="AU1133" s="29"/>
      <c r="AV1133" s="0" t="n">
        <v>1</v>
      </c>
      <c r="AW1133" s="24" t="e">
        <f aca="false">REPLACE(INDEX(GroupVertices[group], MATCH(Edges[[#this row],[vertex 1]],GroupVertices[vertex],0)),1,1,"")</f>
        <v>#VALUE!</v>
      </c>
      <c r="AX1133" s="24" t="e">
        <f aca="false">REPLACE(INDEX(GroupVertices[group], MATCH(Edges[[#this row],[vertex 2]],GroupVertices[vertex],0)),1,1,"")</f>
        <v>#VALUE!</v>
      </c>
      <c r="AY1133" s="25" t="n">
        <v>1</v>
      </c>
      <c r="AZ1133" s="26" t="n">
        <v>6.66666666666667</v>
      </c>
      <c r="BA1133" s="25" t="n">
        <v>0</v>
      </c>
      <c r="BB1133" s="26" t="n">
        <v>0</v>
      </c>
      <c r="BC1133" s="25" t="n">
        <v>0</v>
      </c>
      <c r="BD1133" s="26" t="n">
        <v>0</v>
      </c>
      <c r="BE1133" s="25" t="n">
        <v>14</v>
      </c>
      <c r="BF1133" s="26" t="n">
        <v>93.3333333333333</v>
      </c>
      <c r="BG1133" s="25" t="n">
        <v>15</v>
      </c>
    </row>
    <row r="1134" customFormat="false" ht="15" hidden="false" customHeight="false" outlineLevel="0" collapsed="false">
      <c r="A1134" s="15" t="s">
        <v>4198</v>
      </c>
      <c r="B1134" s="15" t="s">
        <v>3993</v>
      </c>
      <c r="C1134" s="16" t="s">
        <v>66</v>
      </c>
      <c r="D1134" s="17" t="n">
        <v>3</v>
      </c>
      <c r="E1134" s="16" t="s">
        <v>67</v>
      </c>
      <c r="F1134" s="18" t="n">
        <v>32</v>
      </c>
      <c r="G1134" s="16"/>
      <c r="H1134" s="19"/>
      <c r="I1134" s="7"/>
      <c r="J1134" s="7"/>
      <c r="K1134" s="8" t="s">
        <v>68</v>
      </c>
      <c r="L1134" s="20" t="n">
        <v>1134</v>
      </c>
      <c r="M1134" s="20"/>
      <c r="N1134" s="10"/>
      <c r="O1134" s="27" t="s">
        <v>69</v>
      </c>
      <c r="P1134" s="28" t="n">
        <v>42713.3755671296</v>
      </c>
      <c r="Q1134" s="27" t="s">
        <v>3994</v>
      </c>
      <c r="R1134" s="27"/>
      <c r="S1134" s="27"/>
      <c r="T1134" s="27" t="s">
        <v>3995</v>
      </c>
      <c r="U1134" s="28" t="n">
        <v>42713.3755671296</v>
      </c>
      <c r="V1134" s="23" t="s">
        <v>4199</v>
      </c>
      <c r="W1134" s="27"/>
      <c r="X1134" s="27"/>
      <c r="Y1134" s="27" t="s">
        <v>4200</v>
      </c>
      <c r="Z1134" s="27"/>
      <c r="AA1134" s="29" t="inlineStr">
        <f aca="false">FALSE()</f>
        <is>
          <t/>
        </is>
      </c>
      <c r="AB1134" s="29" t="n">
        <v>0</v>
      </c>
      <c r="AC1134" s="29"/>
      <c r="AD1134" s="29" t="inlineStr">
        <f aca="false">TRUE()</f>
        <is>
          <t/>
        </is>
      </c>
      <c r="AE1134" s="29" t="s">
        <v>75</v>
      </c>
      <c r="AF1134" s="29"/>
      <c r="AG1134" s="29" t="s">
        <v>3998</v>
      </c>
      <c r="AH1134" s="29" t="inlineStr">
        <f aca="false">FALSE()</f>
        <is>
          <t/>
        </is>
      </c>
      <c r="AI1134" s="29" t="n">
        <v>3</v>
      </c>
      <c r="AJ1134" s="29" t="s">
        <v>3999</v>
      </c>
      <c r="AK1134" s="29" t="s">
        <v>84</v>
      </c>
      <c r="AL1134" s="29" t="n">
        <f aca="false">FALSE()</f>
        <v>0</v>
      </c>
      <c r="AM1134" s="29" t="s">
        <v>3999</v>
      </c>
      <c r="AN1134" s="29"/>
      <c r="AO1134" s="29"/>
      <c r="AP1134" s="29"/>
      <c r="AQ1134" s="29"/>
      <c r="AR1134" s="29"/>
      <c r="AS1134" s="29"/>
      <c r="AT1134" s="29"/>
      <c r="AU1134" s="29"/>
      <c r="AV1134" s="0" t="n">
        <v>1</v>
      </c>
      <c r="AW1134" s="24" t="e">
        <f aca="false">REPLACE(INDEX(GroupVertices[group], MATCH(Edges[[#this row],[vertex 1]],GroupVertices[vertex],0)),1,1,"")</f>
        <v>#VALUE!</v>
      </c>
      <c r="AX1134" s="24" t="e">
        <f aca="false">REPLACE(INDEX(GroupVertices[group], MATCH(Edges[[#this row],[vertex 2]],GroupVertices[vertex],0)),1,1,"")</f>
        <v>#VALUE!</v>
      </c>
      <c r="AY1134" s="25" t="n">
        <v>1</v>
      </c>
      <c r="AZ1134" s="26" t="n">
        <v>5.55555555555556</v>
      </c>
      <c r="BA1134" s="25" t="n">
        <v>0</v>
      </c>
      <c r="BB1134" s="26" t="n">
        <v>0</v>
      </c>
      <c r="BC1134" s="25" t="n">
        <v>0</v>
      </c>
      <c r="BD1134" s="26" t="n">
        <v>0</v>
      </c>
      <c r="BE1134" s="25" t="n">
        <v>17</v>
      </c>
      <c r="BF1134" s="26" t="n">
        <v>94.4444444444444</v>
      </c>
      <c r="BG1134" s="25" t="n">
        <v>18</v>
      </c>
    </row>
    <row r="1135" customFormat="false" ht="15" hidden="false" customHeight="false" outlineLevel="0" collapsed="false">
      <c r="A1135" s="15" t="s">
        <v>4201</v>
      </c>
      <c r="B1135" s="15" t="s">
        <v>4202</v>
      </c>
      <c r="C1135" s="16" t="s">
        <v>66</v>
      </c>
      <c r="D1135" s="17" t="n">
        <v>3</v>
      </c>
      <c r="E1135" s="16" t="s">
        <v>67</v>
      </c>
      <c r="F1135" s="18" t="n">
        <v>32</v>
      </c>
      <c r="G1135" s="16"/>
      <c r="H1135" s="19"/>
      <c r="I1135" s="7"/>
      <c r="J1135" s="7"/>
      <c r="K1135" s="8" t="s">
        <v>68</v>
      </c>
      <c r="L1135" s="20" t="n">
        <v>1135</v>
      </c>
      <c r="M1135" s="20"/>
      <c r="N1135" s="10"/>
      <c r="O1135" s="27" t="s">
        <v>69</v>
      </c>
      <c r="P1135" s="28" t="n">
        <v>42713.3923263889</v>
      </c>
      <c r="Q1135" s="27" t="s">
        <v>4203</v>
      </c>
      <c r="R1135" s="27"/>
      <c r="S1135" s="27"/>
      <c r="T1135" s="27"/>
      <c r="U1135" s="28" t="n">
        <v>42713.3923263889</v>
      </c>
      <c r="V1135" s="23" t="s">
        <v>4204</v>
      </c>
      <c r="W1135" s="27"/>
      <c r="X1135" s="27"/>
      <c r="Y1135" s="27" t="s">
        <v>4205</v>
      </c>
      <c r="Z1135" s="27"/>
      <c r="AA1135" s="29" t="inlineStr">
        <f aca="false">FALSE()</f>
        <is>
          <t/>
        </is>
      </c>
      <c r="AB1135" s="29" t="n">
        <v>0</v>
      </c>
      <c r="AC1135" s="29"/>
      <c r="AD1135" s="29" t="n">
        <f aca="false">FALSE()</f>
        <v>0</v>
      </c>
      <c r="AE1135" s="29" t="s">
        <v>75</v>
      </c>
      <c r="AF1135" s="29"/>
      <c r="AG1135" s="29"/>
      <c r="AH1135" s="29" t="inlineStr">
        <f aca="false">FALSE()</f>
        <is>
          <t/>
        </is>
      </c>
      <c r="AI1135" s="29" t="n">
        <v>4</v>
      </c>
      <c r="AJ1135" s="29" t="s">
        <v>4206</v>
      </c>
      <c r="AK1135" s="29" t="s">
        <v>135</v>
      </c>
      <c r="AL1135" s="29" t="inlineStr">
        <f aca="false">FALSE()</f>
        <is>
          <t/>
        </is>
      </c>
      <c r="AM1135" s="29" t="s">
        <v>4206</v>
      </c>
      <c r="AN1135" s="29"/>
      <c r="AO1135" s="29"/>
      <c r="AP1135" s="29"/>
      <c r="AQ1135" s="29"/>
      <c r="AR1135" s="29"/>
      <c r="AS1135" s="29"/>
      <c r="AT1135" s="29"/>
      <c r="AU1135" s="29"/>
      <c r="AV1135" s="0" t="n">
        <v>1</v>
      </c>
      <c r="AW1135" s="24" t="e">
        <f aca="false">REPLACE(INDEX(GroupVertices[group], MATCH(Edges[[#this row],[vertex 1]],GroupVertices[vertex],0)),1,1,"")</f>
        <v>#VALUE!</v>
      </c>
      <c r="AX1135" s="24" t="e">
        <f aca="false">REPLACE(INDEX(GroupVertices[group], MATCH(Edges[[#this row],[vertex 2]],GroupVertices[vertex],0)),1,1,"")</f>
        <v>#VALUE!</v>
      </c>
      <c r="AY1135" s="25" t="n">
        <v>0</v>
      </c>
      <c r="AZ1135" s="26" t="n">
        <v>0</v>
      </c>
      <c r="BA1135" s="25" t="n">
        <v>1</v>
      </c>
      <c r="BB1135" s="26" t="n">
        <v>4.76190476190476</v>
      </c>
      <c r="BC1135" s="25" t="n">
        <v>0</v>
      </c>
      <c r="BD1135" s="26" t="n">
        <v>0</v>
      </c>
      <c r="BE1135" s="25" t="n">
        <v>20</v>
      </c>
      <c r="BF1135" s="26" t="n">
        <v>95.2380952380952</v>
      </c>
      <c r="BG1135" s="25" t="n">
        <v>21</v>
      </c>
    </row>
    <row r="1136" customFormat="false" ht="15" hidden="false" customHeight="false" outlineLevel="0" collapsed="false">
      <c r="A1136" s="15" t="s">
        <v>4207</v>
      </c>
      <c r="B1136" s="15" t="s">
        <v>4202</v>
      </c>
      <c r="C1136" s="16" t="s">
        <v>66</v>
      </c>
      <c r="D1136" s="17" t="n">
        <v>3</v>
      </c>
      <c r="E1136" s="16" t="s">
        <v>67</v>
      </c>
      <c r="F1136" s="18" t="n">
        <v>32</v>
      </c>
      <c r="G1136" s="16"/>
      <c r="H1136" s="19"/>
      <c r="I1136" s="7"/>
      <c r="J1136" s="7"/>
      <c r="K1136" s="8" t="s">
        <v>68</v>
      </c>
      <c r="L1136" s="20" t="n">
        <v>1136</v>
      </c>
      <c r="M1136" s="20"/>
      <c r="N1136" s="10"/>
      <c r="O1136" s="27" t="s">
        <v>69</v>
      </c>
      <c r="P1136" s="28" t="n">
        <v>42713.3952199074</v>
      </c>
      <c r="Q1136" s="27" t="s">
        <v>4203</v>
      </c>
      <c r="R1136" s="27"/>
      <c r="S1136" s="27"/>
      <c r="T1136" s="27"/>
      <c r="U1136" s="28" t="n">
        <v>42713.3952199074</v>
      </c>
      <c r="V1136" s="23" t="s">
        <v>4208</v>
      </c>
      <c r="W1136" s="27"/>
      <c r="X1136" s="27"/>
      <c r="Y1136" s="27" t="s">
        <v>4209</v>
      </c>
      <c r="Z1136" s="27"/>
      <c r="AA1136" s="29" t="inlineStr">
        <f aca="false">FALSE()</f>
        <is>
          <t/>
        </is>
      </c>
      <c r="AB1136" s="29" t="n">
        <v>0</v>
      </c>
      <c r="AC1136" s="29"/>
      <c r="AD1136" s="29" t="inlineStr">
        <f aca="false">FALSE()</f>
        <is>
          <t/>
        </is>
      </c>
      <c r="AE1136" s="29" t="s">
        <v>75</v>
      </c>
      <c r="AF1136" s="29"/>
      <c r="AG1136" s="29"/>
      <c r="AH1136" s="29" t="inlineStr">
        <f aca="false">FALSE()</f>
        <is>
          <t/>
        </is>
      </c>
      <c r="AI1136" s="29" t="n">
        <v>4</v>
      </c>
      <c r="AJ1136" s="29" t="s">
        <v>4206</v>
      </c>
      <c r="AK1136" s="29" t="s">
        <v>135</v>
      </c>
      <c r="AL1136" s="29" t="inlineStr">
        <f aca="false">FALSE()</f>
        <is>
          <t/>
        </is>
      </c>
      <c r="AM1136" s="29" t="s">
        <v>4206</v>
      </c>
      <c r="AN1136" s="29"/>
      <c r="AO1136" s="29"/>
      <c r="AP1136" s="29"/>
      <c r="AQ1136" s="29"/>
      <c r="AR1136" s="29"/>
      <c r="AS1136" s="29"/>
      <c r="AT1136" s="29"/>
      <c r="AU1136" s="29"/>
      <c r="AV1136" s="0" t="n">
        <v>1</v>
      </c>
      <c r="AW1136" s="24" t="e">
        <f aca="false">REPLACE(INDEX(GroupVertices[group], MATCH(Edges[[#this row],[vertex 1]],GroupVertices[vertex],0)),1,1,"")</f>
        <v>#VALUE!</v>
      </c>
      <c r="AX1136" s="24" t="e">
        <f aca="false">REPLACE(INDEX(GroupVertices[group], MATCH(Edges[[#this row],[vertex 2]],GroupVertices[vertex],0)),1,1,"")</f>
        <v>#VALUE!</v>
      </c>
      <c r="AY1136" s="25" t="n">
        <v>0</v>
      </c>
      <c r="AZ1136" s="26" t="n">
        <v>0</v>
      </c>
      <c r="BA1136" s="25" t="n">
        <v>1</v>
      </c>
      <c r="BB1136" s="26" t="n">
        <v>4.76190476190476</v>
      </c>
      <c r="BC1136" s="25" t="n">
        <v>0</v>
      </c>
      <c r="BD1136" s="26" t="n">
        <v>0</v>
      </c>
      <c r="BE1136" s="25" t="n">
        <v>20</v>
      </c>
      <c r="BF1136" s="26" t="n">
        <v>95.2380952380952</v>
      </c>
      <c r="BG1136" s="25" t="n">
        <v>21</v>
      </c>
    </row>
    <row r="1137" customFormat="false" ht="15" hidden="false" customHeight="false" outlineLevel="0" collapsed="false">
      <c r="A1137" s="15" t="s">
        <v>4210</v>
      </c>
      <c r="B1137" s="15" t="s">
        <v>4202</v>
      </c>
      <c r="C1137" s="16" t="s">
        <v>66</v>
      </c>
      <c r="D1137" s="17" t="n">
        <v>3</v>
      </c>
      <c r="E1137" s="16" t="s">
        <v>67</v>
      </c>
      <c r="F1137" s="18" t="n">
        <v>32</v>
      </c>
      <c r="G1137" s="16"/>
      <c r="H1137" s="19"/>
      <c r="I1137" s="7"/>
      <c r="J1137" s="7"/>
      <c r="K1137" s="8" t="s">
        <v>68</v>
      </c>
      <c r="L1137" s="20" t="n">
        <v>1137</v>
      </c>
      <c r="M1137" s="20"/>
      <c r="N1137" s="10"/>
      <c r="O1137" s="27" t="s">
        <v>69</v>
      </c>
      <c r="P1137" s="28" t="n">
        <v>42713.4160648148</v>
      </c>
      <c r="Q1137" s="27" t="s">
        <v>4203</v>
      </c>
      <c r="R1137" s="27"/>
      <c r="S1137" s="27"/>
      <c r="T1137" s="27"/>
      <c r="U1137" s="28" t="n">
        <v>42713.4160648148</v>
      </c>
      <c r="V1137" s="23" t="s">
        <v>4211</v>
      </c>
      <c r="W1137" s="27"/>
      <c r="X1137" s="27"/>
      <c r="Y1137" s="27" t="s">
        <v>4212</v>
      </c>
      <c r="Z1137" s="27"/>
      <c r="AA1137" s="29" t="inlineStr">
        <f aca="false">FALSE()</f>
        <is>
          <t/>
        </is>
      </c>
      <c r="AB1137" s="29" t="n">
        <v>0</v>
      </c>
      <c r="AC1137" s="29"/>
      <c r="AD1137" s="29" t="inlineStr">
        <f aca="false">FALSE()</f>
        <is>
          <t/>
        </is>
      </c>
      <c r="AE1137" s="29" t="s">
        <v>75</v>
      </c>
      <c r="AF1137" s="29"/>
      <c r="AG1137" s="29"/>
      <c r="AH1137" s="29" t="inlineStr">
        <f aca="false">FALSE()</f>
        <is>
          <t/>
        </is>
      </c>
      <c r="AI1137" s="29" t="n">
        <v>4</v>
      </c>
      <c r="AJ1137" s="29" t="s">
        <v>4206</v>
      </c>
      <c r="AK1137" s="29" t="s">
        <v>84</v>
      </c>
      <c r="AL1137" s="29" t="inlineStr">
        <f aca="false">FALSE()</f>
        <is>
          <t/>
        </is>
      </c>
      <c r="AM1137" s="29" t="s">
        <v>4206</v>
      </c>
      <c r="AN1137" s="29"/>
      <c r="AO1137" s="29"/>
      <c r="AP1137" s="29"/>
      <c r="AQ1137" s="29"/>
      <c r="AR1137" s="29"/>
      <c r="AS1137" s="29"/>
      <c r="AT1137" s="29"/>
      <c r="AU1137" s="29"/>
      <c r="AV1137" s="0" t="n">
        <v>1</v>
      </c>
      <c r="AW1137" s="24" t="e">
        <f aca="false">REPLACE(INDEX(GroupVertices[group], MATCH(Edges[[#this row],[vertex 1]],GroupVertices[vertex],0)),1,1,"")</f>
        <v>#VALUE!</v>
      </c>
      <c r="AX1137" s="24" t="e">
        <f aca="false">REPLACE(INDEX(GroupVertices[group], MATCH(Edges[[#this row],[vertex 2]],GroupVertices[vertex],0)),1,1,"")</f>
        <v>#VALUE!</v>
      </c>
      <c r="AY1137" s="25" t="n">
        <v>0</v>
      </c>
      <c r="AZ1137" s="26" t="n">
        <v>0</v>
      </c>
      <c r="BA1137" s="25" t="n">
        <v>1</v>
      </c>
      <c r="BB1137" s="26" t="n">
        <v>4.76190476190476</v>
      </c>
      <c r="BC1137" s="25" t="n">
        <v>0</v>
      </c>
      <c r="BD1137" s="26" t="n">
        <v>0</v>
      </c>
      <c r="BE1137" s="25" t="n">
        <v>20</v>
      </c>
      <c r="BF1137" s="26" t="n">
        <v>95.2380952380952</v>
      </c>
      <c r="BG1137" s="25" t="n">
        <v>21</v>
      </c>
    </row>
    <row r="1138" customFormat="false" ht="15" hidden="false" customHeight="false" outlineLevel="0" collapsed="false">
      <c r="A1138" s="15" t="s">
        <v>4213</v>
      </c>
      <c r="B1138" s="15" t="s">
        <v>4213</v>
      </c>
      <c r="C1138" s="16" t="s">
        <v>66</v>
      </c>
      <c r="D1138" s="17" t="n">
        <v>3</v>
      </c>
      <c r="E1138" s="16" t="s">
        <v>67</v>
      </c>
      <c r="F1138" s="18" t="n">
        <v>32</v>
      </c>
      <c r="G1138" s="16"/>
      <c r="H1138" s="19"/>
      <c r="I1138" s="7"/>
      <c r="J1138" s="7"/>
      <c r="K1138" s="8" t="s">
        <v>68</v>
      </c>
      <c r="L1138" s="20" t="n">
        <v>1138</v>
      </c>
      <c r="M1138" s="20"/>
      <c r="N1138" s="10"/>
      <c r="O1138" s="27" t="s">
        <v>21</v>
      </c>
      <c r="P1138" s="28" t="n">
        <v>42713.5018981481</v>
      </c>
      <c r="Q1138" s="27" t="s">
        <v>4214</v>
      </c>
      <c r="R1138" s="23" t="s">
        <v>4215</v>
      </c>
      <c r="S1138" s="27" t="s">
        <v>2501</v>
      </c>
      <c r="T1138" s="27"/>
      <c r="U1138" s="28" t="n">
        <v>42713.5018981481</v>
      </c>
      <c r="V1138" s="23" t="s">
        <v>4216</v>
      </c>
      <c r="W1138" s="27"/>
      <c r="X1138" s="27"/>
      <c r="Y1138" s="27" t="s">
        <v>4217</v>
      </c>
      <c r="Z1138" s="27"/>
      <c r="AA1138" s="29" t="inlineStr">
        <f aca="false">FALSE()</f>
        <is>
          <t/>
        </is>
      </c>
      <c r="AB1138" s="29" t="n">
        <v>0</v>
      </c>
      <c r="AC1138" s="29"/>
      <c r="AD1138" s="29" t="inlineStr">
        <f aca="false">FALSE()</f>
        <is>
          <t/>
        </is>
      </c>
      <c r="AE1138" s="29" t="s">
        <v>75</v>
      </c>
      <c r="AF1138" s="29"/>
      <c r="AG1138" s="29"/>
      <c r="AH1138" s="29" t="inlineStr">
        <f aca="false">FALSE()</f>
        <is>
          <t/>
        </is>
      </c>
      <c r="AI1138" s="29" t="n">
        <v>0</v>
      </c>
      <c r="AJ1138" s="29"/>
      <c r="AK1138" s="29" t="s">
        <v>126</v>
      </c>
      <c r="AL1138" s="29" t="inlineStr">
        <f aca="false">FALSE()</f>
        <is>
          <t/>
        </is>
      </c>
      <c r="AM1138" s="29" t="s">
        <v>4217</v>
      </c>
      <c r="AN1138" s="29"/>
      <c r="AO1138" s="29"/>
      <c r="AP1138" s="29"/>
      <c r="AQ1138" s="29"/>
      <c r="AR1138" s="29"/>
      <c r="AS1138" s="29"/>
      <c r="AT1138" s="29"/>
      <c r="AU1138" s="29"/>
      <c r="AV1138" s="0" t="n">
        <v>1</v>
      </c>
      <c r="AW1138" s="24" t="e">
        <f aca="false">REPLACE(INDEX(GroupVertices[group], MATCH(Edges[[#this row],[vertex 1]],GroupVertices[vertex],0)),1,1,"")</f>
        <v>#VALUE!</v>
      </c>
      <c r="AX1138" s="24" t="e">
        <f aca="false">REPLACE(INDEX(GroupVertices[group], MATCH(Edges[[#this row],[vertex 2]],GroupVertices[vertex],0)),1,1,"")</f>
        <v>#VALUE!</v>
      </c>
      <c r="AY1138" s="25" t="n">
        <v>0</v>
      </c>
      <c r="AZ1138" s="26" t="n">
        <v>0</v>
      </c>
      <c r="BA1138" s="25" t="n">
        <v>0</v>
      </c>
      <c r="BB1138" s="26" t="n">
        <v>0</v>
      </c>
      <c r="BC1138" s="25" t="n">
        <v>0</v>
      </c>
      <c r="BD1138" s="26" t="n">
        <v>0</v>
      </c>
      <c r="BE1138" s="25" t="n">
        <v>12</v>
      </c>
      <c r="BF1138" s="26" t="n">
        <v>100</v>
      </c>
      <c r="BG1138" s="25" t="n">
        <v>12</v>
      </c>
    </row>
    <row r="1139" customFormat="false" ht="15" hidden="false" customHeight="false" outlineLevel="0" collapsed="false">
      <c r="A1139" s="15" t="s">
        <v>4218</v>
      </c>
      <c r="B1139" s="15" t="s">
        <v>4218</v>
      </c>
      <c r="C1139" s="16" t="s">
        <v>66</v>
      </c>
      <c r="D1139" s="17" t="n">
        <v>3</v>
      </c>
      <c r="E1139" s="16" t="s">
        <v>67</v>
      </c>
      <c r="F1139" s="18" t="n">
        <v>32</v>
      </c>
      <c r="G1139" s="16"/>
      <c r="H1139" s="19"/>
      <c r="I1139" s="7"/>
      <c r="J1139" s="7"/>
      <c r="K1139" s="8" t="s">
        <v>68</v>
      </c>
      <c r="L1139" s="20" t="n">
        <v>1139</v>
      </c>
      <c r="M1139" s="20"/>
      <c r="N1139" s="10"/>
      <c r="O1139" s="27" t="s">
        <v>21</v>
      </c>
      <c r="P1139" s="28" t="n">
        <v>42713.3893981481</v>
      </c>
      <c r="Q1139" s="27" t="s">
        <v>4219</v>
      </c>
      <c r="R1139" s="27"/>
      <c r="S1139" s="27"/>
      <c r="T1139" s="27"/>
      <c r="U1139" s="28" t="n">
        <v>42713.3893981481</v>
      </c>
      <c r="V1139" s="23" t="s">
        <v>4220</v>
      </c>
      <c r="W1139" s="27"/>
      <c r="X1139" s="27"/>
      <c r="Y1139" s="27" t="s">
        <v>4221</v>
      </c>
      <c r="Z1139" s="27"/>
      <c r="AA1139" s="29" t="inlineStr">
        <f aca="false">FALSE()</f>
        <is>
          <t/>
        </is>
      </c>
      <c r="AB1139" s="29" t="n">
        <v>1</v>
      </c>
      <c r="AC1139" s="29"/>
      <c r="AD1139" s="29" t="inlineStr">
        <f aca="false">FALSE()</f>
        <is>
          <t/>
        </is>
      </c>
      <c r="AE1139" s="29" t="s">
        <v>75</v>
      </c>
      <c r="AF1139" s="29"/>
      <c r="AG1139" s="29"/>
      <c r="AH1139" s="29" t="inlineStr">
        <f aca="false">FALSE()</f>
        <is>
          <t/>
        </is>
      </c>
      <c r="AI1139" s="29" t="n">
        <v>1</v>
      </c>
      <c r="AJ1139" s="29"/>
      <c r="AK1139" s="29" t="s">
        <v>76</v>
      </c>
      <c r="AL1139" s="29" t="inlineStr">
        <f aca="false">FALSE()</f>
        <is>
          <t/>
        </is>
      </c>
      <c r="AM1139" s="29" t="s">
        <v>4221</v>
      </c>
      <c r="AN1139" s="29"/>
      <c r="AO1139" s="29"/>
      <c r="AP1139" s="29"/>
      <c r="AQ1139" s="29"/>
      <c r="AR1139" s="29"/>
      <c r="AS1139" s="29"/>
      <c r="AT1139" s="29"/>
      <c r="AU1139" s="29"/>
      <c r="AV1139" s="0" t="n">
        <v>1</v>
      </c>
      <c r="AW1139" s="24" t="e">
        <f aca="false">REPLACE(INDEX(GroupVertices[group], MATCH(Edges[[#this row],[vertex 1]],GroupVertices[vertex],0)),1,1,"")</f>
        <v>#VALUE!</v>
      </c>
      <c r="AX1139" s="24" t="e">
        <f aca="false">REPLACE(INDEX(GroupVertices[group], MATCH(Edges[[#this row],[vertex 2]],GroupVertices[vertex],0)),1,1,"")</f>
        <v>#VALUE!</v>
      </c>
      <c r="AY1139" s="25" t="n">
        <v>0</v>
      </c>
      <c r="AZ1139" s="26" t="n">
        <v>0</v>
      </c>
      <c r="BA1139" s="25" t="n">
        <v>0</v>
      </c>
      <c r="BB1139" s="26" t="n">
        <v>0</v>
      </c>
      <c r="BC1139" s="25" t="n">
        <v>0</v>
      </c>
      <c r="BD1139" s="26" t="n">
        <v>0</v>
      </c>
      <c r="BE1139" s="25" t="n">
        <v>12</v>
      </c>
      <c r="BF1139" s="26" t="n">
        <v>100</v>
      </c>
      <c r="BG1139" s="25" t="n">
        <v>12</v>
      </c>
    </row>
    <row r="1140" customFormat="false" ht="15" hidden="false" customHeight="false" outlineLevel="0" collapsed="false">
      <c r="A1140" s="15" t="s">
        <v>4222</v>
      </c>
      <c r="B1140" s="15" t="s">
        <v>4218</v>
      </c>
      <c r="C1140" s="16" t="s">
        <v>66</v>
      </c>
      <c r="D1140" s="17" t="n">
        <v>3</v>
      </c>
      <c r="E1140" s="16" t="s">
        <v>67</v>
      </c>
      <c r="F1140" s="18" t="n">
        <v>32</v>
      </c>
      <c r="G1140" s="16"/>
      <c r="H1140" s="19"/>
      <c r="I1140" s="7"/>
      <c r="J1140" s="7"/>
      <c r="K1140" s="8" t="s">
        <v>68</v>
      </c>
      <c r="L1140" s="20" t="n">
        <v>1140</v>
      </c>
      <c r="M1140" s="20"/>
      <c r="N1140" s="10"/>
      <c r="O1140" s="27" t="s">
        <v>69</v>
      </c>
      <c r="P1140" s="28" t="n">
        <v>42713.5224305556</v>
      </c>
      <c r="Q1140" s="27" t="s">
        <v>4223</v>
      </c>
      <c r="R1140" s="27"/>
      <c r="S1140" s="27"/>
      <c r="T1140" s="27"/>
      <c r="U1140" s="28" t="n">
        <v>42713.5224305556</v>
      </c>
      <c r="V1140" s="23" t="s">
        <v>4224</v>
      </c>
      <c r="W1140" s="27"/>
      <c r="X1140" s="27"/>
      <c r="Y1140" s="27" t="s">
        <v>4225</v>
      </c>
      <c r="Z1140" s="27"/>
      <c r="AA1140" s="29" t="inlineStr">
        <f aca="false">FALSE()</f>
        <is>
          <t/>
        </is>
      </c>
      <c r="AB1140" s="29" t="n">
        <v>0</v>
      </c>
      <c r="AC1140" s="29"/>
      <c r="AD1140" s="29" t="inlineStr">
        <f aca="false">FALSE()</f>
        <is>
          <t/>
        </is>
      </c>
      <c r="AE1140" s="29" t="s">
        <v>75</v>
      </c>
      <c r="AF1140" s="29"/>
      <c r="AG1140" s="29"/>
      <c r="AH1140" s="29" t="inlineStr">
        <f aca="false">FALSE()</f>
        <is>
          <t/>
        </is>
      </c>
      <c r="AI1140" s="29" t="n">
        <v>1</v>
      </c>
      <c r="AJ1140" s="29" t="s">
        <v>4221</v>
      </c>
      <c r="AK1140" s="29" t="s">
        <v>135</v>
      </c>
      <c r="AL1140" s="29" t="inlineStr">
        <f aca="false">FALSE()</f>
        <is>
          <t/>
        </is>
      </c>
      <c r="AM1140" s="29" t="s">
        <v>4221</v>
      </c>
      <c r="AN1140" s="29"/>
      <c r="AO1140" s="29"/>
      <c r="AP1140" s="29"/>
      <c r="AQ1140" s="29"/>
      <c r="AR1140" s="29"/>
      <c r="AS1140" s="29"/>
      <c r="AT1140" s="29"/>
      <c r="AU1140" s="29"/>
      <c r="AV1140" s="0" t="n">
        <v>1</v>
      </c>
      <c r="AW1140" s="24" t="e">
        <f aca="false">REPLACE(INDEX(GroupVertices[group], MATCH(Edges[[#this row],[vertex 1]],GroupVertices[vertex],0)),1,1,"")</f>
        <v>#VALUE!</v>
      </c>
      <c r="AX1140" s="24" t="e">
        <f aca="false">REPLACE(INDEX(GroupVertices[group], MATCH(Edges[[#this row],[vertex 2]],GroupVertices[vertex],0)),1,1,"")</f>
        <v>#VALUE!</v>
      </c>
      <c r="AY1140" s="25" t="n">
        <v>0</v>
      </c>
      <c r="AZ1140" s="26" t="n">
        <v>0</v>
      </c>
      <c r="BA1140" s="25" t="n">
        <v>0</v>
      </c>
      <c r="BB1140" s="26" t="n">
        <v>0</v>
      </c>
      <c r="BC1140" s="25" t="n">
        <v>0</v>
      </c>
      <c r="BD1140" s="26" t="n">
        <v>0</v>
      </c>
      <c r="BE1140" s="25" t="n">
        <v>14</v>
      </c>
      <c r="BF1140" s="26" t="n">
        <v>100</v>
      </c>
      <c r="BG1140" s="25" t="n">
        <v>14</v>
      </c>
    </row>
    <row r="1141" customFormat="false" ht="15" hidden="false" customHeight="false" outlineLevel="0" collapsed="false">
      <c r="A1141" s="15" t="s">
        <v>4226</v>
      </c>
      <c r="B1141" s="15" t="s">
        <v>4227</v>
      </c>
      <c r="C1141" s="16" t="s">
        <v>66</v>
      </c>
      <c r="D1141" s="17" t="n">
        <v>3</v>
      </c>
      <c r="E1141" s="16" t="s">
        <v>67</v>
      </c>
      <c r="F1141" s="18" t="n">
        <v>32</v>
      </c>
      <c r="G1141" s="16"/>
      <c r="H1141" s="19"/>
      <c r="I1141" s="7"/>
      <c r="J1141" s="7"/>
      <c r="K1141" s="8" t="s">
        <v>68</v>
      </c>
      <c r="L1141" s="20" t="n">
        <v>1141</v>
      </c>
      <c r="M1141" s="20"/>
      <c r="N1141" s="10"/>
      <c r="O1141" s="27" t="s">
        <v>69</v>
      </c>
      <c r="P1141" s="28" t="n">
        <v>42713.5518171296</v>
      </c>
      <c r="Q1141" s="27" t="s">
        <v>4228</v>
      </c>
      <c r="R1141" s="27"/>
      <c r="S1141" s="27"/>
      <c r="T1141" s="27" t="s">
        <v>4229</v>
      </c>
      <c r="U1141" s="28" t="n">
        <v>42713.5518171296</v>
      </c>
      <c r="V1141" s="23" t="s">
        <v>4230</v>
      </c>
      <c r="W1141" s="27"/>
      <c r="X1141" s="27"/>
      <c r="Y1141" s="27" t="s">
        <v>4231</v>
      </c>
      <c r="Z1141" s="27"/>
      <c r="AA1141" s="29" t="inlineStr">
        <f aca="false">FALSE()</f>
        <is>
          <t/>
        </is>
      </c>
      <c r="AB1141" s="29" t="n">
        <v>0</v>
      </c>
      <c r="AC1141" s="29"/>
      <c r="AD1141" s="29" t="inlineStr">
        <f aca="false">FALSE()</f>
        <is>
          <t/>
        </is>
      </c>
      <c r="AE1141" s="29" t="s">
        <v>75</v>
      </c>
      <c r="AF1141" s="29"/>
      <c r="AG1141" s="29"/>
      <c r="AH1141" s="29" t="inlineStr">
        <f aca="false">FALSE()</f>
        <is>
          <t/>
        </is>
      </c>
      <c r="AI1141" s="29" t="n">
        <v>2</v>
      </c>
      <c r="AJ1141" s="29" t="s">
        <v>4232</v>
      </c>
      <c r="AK1141" s="29" t="s">
        <v>84</v>
      </c>
      <c r="AL1141" s="29" t="inlineStr">
        <f aca="false">FALSE()</f>
        <is>
          <t/>
        </is>
      </c>
      <c r="AM1141" s="29" t="s">
        <v>4232</v>
      </c>
      <c r="AN1141" s="29"/>
      <c r="AO1141" s="29"/>
      <c r="AP1141" s="29"/>
      <c r="AQ1141" s="29"/>
      <c r="AR1141" s="29"/>
      <c r="AS1141" s="29"/>
      <c r="AT1141" s="29"/>
      <c r="AU1141" s="29"/>
      <c r="AV1141" s="0" t="n">
        <v>1</v>
      </c>
      <c r="AW1141" s="24" t="e">
        <f aca="false">REPLACE(INDEX(GroupVertices[group], MATCH(Edges[[#this row],[vertex 1]],GroupVertices[vertex],0)),1,1,"")</f>
        <v>#VALUE!</v>
      </c>
      <c r="AX1141" s="24" t="e">
        <f aca="false">REPLACE(INDEX(GroupVertices[group], MATCH(Edges[[#this row],[vertex 2]],GroupVertices[vertex],0)),1,1,"")</f>
        <v>#VALUE!</v>
      </c>
      <c r="AY1141" s="25" t="n">
        <v>0</v>
      </c>
      <c r="AZ1141" s="26" t="n">
        <v>0</v>
      </c>
      <c r="BA1141" s="25" t="n">
        <v>1</v>
      </c>
      <c r="BB1141" s="26" t="n">
        <v>3.84615384615385</v>
      </c>
      <c r="BC1141" s="25" t="n">
        <v>0</v>
      </c>
      <c r="BD1141" s="26" t="n">
        <v>0</v>
      </c>
      <c r="BE1141" s="25" t="n">
        <v>25</v>
      </c>
      <c r="BF1141" s="26" t="n">
        <v>96.1538461538462</v>
      </c>
      <c r="BG1141" s="25" t="n">
        <v>26</v>
      </c>
    </row>
    <row r="1142" customFormat="false" ht="15" hidden="false" customHeight="false" outlineLevel="0" collapsed="false">
      <c r="A1142" s="15" t="s">
        <v>4233</v>
      </c>
      <c r="B1142" s="15" t="s">
        <v>4202</v>
      </c>
      <c r="C1142" s="16" t="s">
        <v>66</v>
      </c>
      <c r="D1142" s="17" t="n">
        <v>3</v>
      </c>
      <c r="E1142" s="16" t="s">
        <v>67</v>
      </c>
      <c r="F1142" s="18" t="n">
        <v>32</v>
      </c>
      <c r="G1142" s="16"/>
      <c r="H1142" s="19"/>
      <c r="I1142" s="7"/>
      <c r="J1142" s="7"/>
      <c r="K1142" s="8" t="s">
        <v>68</v>
      </c>
      <c r="L1142" s="20" t="n">
        <v>1142</v>
      </c>
      <c r="M1142" s="20"/>
      <c r="N1142" s="10"/>
      <c r="O1142" s="27" t="s">
        <v>69</v>
      </c>
      <c r="P1142" s="28" t="n">
        <v>42713.5535416667</v>
      </c>
      <c r="Q1142" s="27" t="s">
        <v>4203</v>
      </c>
      <c r="R1142" s="27"/>
      <c r="S1142" s="27"/>
      <c r="T1142" s="27"/>
      <c r="U1142" s="28" t="n">
        <v>42713.5535416667</v>
      </c>
      <c r="V1142" s="23" t="s">
        <v>4234</v>
      </c>
      <c r="W1142" s="27"/>
      <c r="X1142" s="27"/>
      <c r="Y1142" s="27" t="s">
        <v>4235</v>
      </c>
      <c r="Z1142" s="27"/>
      <c r="AA1142" s="29" t="inlineStr">
        <f aca="false">FALSE()</f>
        <is>
          <t/>
        </is>
      </c>
      <c r="AB1142" s="29" t="n">
        <v>0</v>
      </c>
      <c r="AC1142" s="29"/>
      <c r="AD1142" s="29" t="inlineStr">
        <f aca="false">FALSE()</f>
        <is>
          <t/>
        </is>
      </c>
      <c r="AE1142" s="29" t="s">
        <v>75</v>
      </c>
      <c r="AF1142" s="29"/>
      <c r="AG1142" s="29"/>
      <c r="AH1142" s="29" t="inlineStr">
        <f aca="false">FALSE()</f>
        <is>
          <t/>
        </is>
      </c>
      <c r="AI1142" s="29" t="n">
        <v>4</v>
      </c>
      <c r="AJ1142" s="29" t="s">
        <v>4206</v>
      </c>
      <c r="AK1142" s="29" t="s">
        <v>84</v>
      </c>
      <c r="AL1142" s="29" t="inlineStr">
        <f aca="false">FALSE()</f>
        <is>
          <t/>
        </is>
      </c>
      <c r="AM1142" s="29" t="s">
        <v>4206</v>
      </c>
      <c r="AN1142" s="29"/>
      <c r="AO1142" s="29"/>
      <c r="AP1142" s="29"/>
      <c r="AQ1142" s="29"/>
      <c r="AR1142" s="29"/>
      <c r="AS1142" s="29"/>
      <c r="AT1142" s="29"/>
      <c r="AU1142" s="29"/>
      <c r="AV1142" s="0" t="n">
        <v>1</v>
      </c>
      <c r="AW1142" s="24" t="e">
        <f aca="false">REPLACE(INDEX(GroupVertices[group], MATCH(Edges[[#this row],[vertex 1]],GroupVertices[vertex],0)),1,1,"")</f>
        <v>#VALUE!</v>
      </c>
      <c r="AX1142" s="24" t="e">
        <f aca="false">REPLACE(INDEX(GroupVertices[group], MATCH(Edges[[#this row],[vertex 2]],GroupVertices[vertex],0)),1,1,"")</f>
        <v>#VALUE!</v>
      </c>
      <c r="AY1142" s="25" t="n">
        <v>0</v>
      </c>
      <c r="AZ1142" s="26" t="n">
        <v>0</v>
      </c>
      <c r="BA1142" s="25" t="n">
        <v>1</v>
      </c>
      <c r="BB1142" s="26" t="n">
        <v>4.76190476190476</v>
      </c>
      <c r="BC1142" s="25" t="n">
        <v>0</v>
      </c>
      <c r="BD1142" s="26" t="n">
        <v>0</v>
      </c>
      <c r="BE1142" s="25" t="n">
        <v>20</v>
      </c>
      <c r="BF1142" s="26" t="n">
        <v>95.2380952380952</v>
      </c>
      <c r="BG1142" s="25" t="n">
        <v>21</v>
      </c>
    </row>
    <row r="1143" customFormat="false" ht="15" hidden="false" customHeight="false" outlineLevel="0" collapsed="false">
      <c r="A1143" s="15" t="s">
        <v>4227</v>
      </c>
      <c r="B1143" s="15" t="s">
        <v>4227</v>
      </c>
      <c r="C1143" s="16" t="s">
        <v>66</v>
      </c>
      <c r="D1143" s="17" t="n">
        <v>3</v>
      </c>
      <c r="E1143" s="16" t="s">
        <v>67</v>
      </c>
      <c r="F1143" s="18" t="n">
        <v>32</v>
      </c>
      <c r="G1143" s="16"/>
      <c r="H1143" s="19"/>
      <c r="I1143" s="7"/>
      <c r="J1143" s="7"/>
      <c r="K1143" s="8" t="s">
        <v>68</v>
      </c>
      <c r="L1143" s="20" t="n">
        <v>1143</v>
      </c>
      <c r="M1143" s="20"/>
      <c r="N1143" s="10"/>
      <c r="O1143" s="27" t="s">
        <v>21</v>
      </c>
      <c r="P1143" s="28" t="n">
        <v>42713.5430439815</v>
      </c>
      <c r="Q1143" s="27" t="s">
        <v>4236</v>
      </c>
      <c r="R1143" s="23" t="s">
        <v>4237</v>
      </c>
      <c r="S1143" s="27" t="s">
        <v>130</v>
      </c>
      <c r="T1143" s="27" t="s">
        <v>4229</v>
      </c>
      <c r="U1143" s="28" t="n">
        <v>42713.5430439815</v>
      </c>
      <c r="V1143" s="23" t="s">
        <v>4238</v>
      </c>
      <c r="W1143" s="27"/>
      <c r="X1143" s="27"/>
      <c r="Y1143" s="27" t="s">
        <v>4232</v>
      </c>
      <c r="Z1143" s="27"/>
      <c r="AA1143" s="29" t="inlineStr">
        <f aca="false">FALSE()</f>
        <is>
          <t/>
        </is>
      </c>
      <c r="AB1143" s="29" t="n">
        <v>0</v>
      </c>
      <c r="AC1143" s="29"/>
      <c r="AD1143" s="29" t="inlineStr">
        <f aca="false">FALSE()</f>
        <is>
          <t/>
        </is>
      </c>
      <c r="AE1143" s="29" t="s">
        <v>75</v>
      </c>
      <c r="AF1143" s="29"/>
      <c r="AG1143" s="29"/>
      <c r="AH1143" s="29" t="inlineStr">
        <f aca="false">FALSE()</f>
        <is>
          <t/>
        </is>
      </c>
      <c r="AI1143" s="29" t="n">
        <v>2</v>
      </c>
      <c r="AJ1143" s="29"/>
      <c r="AK1143" s="29" t="s">
        <v>160</v>
      </c>
      <c r="AL1143" s="29" t="n">
        <f aca="false">TRUE()</f>
        <v>1</v>
      </c>
      <c r="AM1143" s="29" t="s">
        <v>4232</v>
      </c>
      <c r="AN1143" s="29"/>
      <c r="AO1143" s="29"/>
      <c r="AP1143" s="29"/>
      <c r="AQ1143" s="29"/>
      <c r="AR1143" s="29"/>
      <c r="AS1143" s="29"/>
      <c r="AT1143" s="29"/>
      <c r="AU1143" s="29"/>
      <c r="AV1143" s="0" t="n">
        <v>1</v>
      </c>
      <c r="AW1143" s="24" t="e">
        <f aca="false">REPLACE(INDEX(GroupVertices[group], MATCH(Edges[[#this row],[vertex 1]],GroupVertices[vertex],0)),1,1,"")</f>
        <v>#VALUE!</v>
      </c>
      <c r="AX1143" s="24" t="e">
        <f aca="false">REPLACE(INDEX(GroupVertices[group], MATCH(Edges[[#this row],[vertex 2]],GroupVertices[vertex],0)),1,1,"")</f>
        <v>#VALUE!</v>
      </c>
      <c r="AY1143" s="25" t="n">
        <v>0</v>
      </c>
      <c r="AZ1143" s="26" t="n">
        <v>0</v>
      </c>
      <c r="BA1143" s="25" t="n">
        <v>1</v>
      </c>
      <c r="BB1143" s="26" t="n">
        <v>4.34782608695652</v>
      </c>
      <c r="BC1143" s="25" t="n">
        <v>0</v>
      </c>
      <c r="BD1143" s="26" t="n">
        <v>0</v>
      </c>
      <c r="BE1143" s="25" t="n">
        <v>22</v>
      </c>
      <c r="BF1143" s="26" t="n">
        <v>95.6521739130435</v>
      </c>
      <c r="BG1143" s="25" t="n">
        <v>23</v>
      </c>
    </row>
    <row r="1144" customFormat="false" ht="15" hidden="false" customHeight="false" outlineLevel="0" collapsed="false">
      <c r="A1144" s="15" t="s">
        <v>4239</v>
      </c>
      <c r="B1144" s="15" t="s">
        <v>4227</v>
      </c>
      <c r="C1144" s="16" t="s">
        <v>66</v>
      </c>
      <c r="D1144" s="17" t="n">
        <v>3</v>
      </c>
      <c r="E1144" s="16" t="s">
        <v>67</v>
      </c>
      <c r="F1144" s="18" t="n">
        <v>32</v>
      </c>
      <c r="G1144" s="16"/>
      <c r="H1144" s="19"/>
      <c r="I1144" s="7"/>
      <c r="J1144" s="7"/>
      <c r="K1144" s="8" t="s">
        <v>68</v>
      </c>
      <c r="L1144" s="20" t="n">
        <v>1144</v>
      </c>
      <c r="M1144" s="20"/>
      <c r="N1144" s="10"/>
      <c r="O1144" s="27" t="s">
        <v>69</v>
      </c>
      <c r="P1144" s="28" t="n">
        <v>42713.5950694445</v>
      </c>
      <c r="Q1144" s="27" t="s">
        <v>4228</v>
      </c>
      <c r="R1144" s="27"/>
      <c r="S1144" s="27"/>
      <c r="T1144" s="27" t="s">
        <v>4229</v>
      </c>
      <c r="U1144" s="28" t="n">
        <v>42713.5950694445</v>
      </c>
      <c r="V1144" s="23" t="s">
        <v>4240</v>
      </c>
      <c r="W1144" s="27"/>
      <c r="X1144" s="27"/>
      <c r="Y1144" s="27" t="s">
        <v>4241</v>
      </c>
      <c r="Z1144" s="27"/>
      <c r="AA1144" s="29" t="inlineStr">
        <f aca="false">FALSE()</f>
        <is>
          <t/>
        </is>
      </c>
      <c r="AB1144" s="29" t="n">
        <v>0</v>
      </c>
      <c r="AC1144" s="29"/>
      <c r="AD1144" s="29" t="inlineStr">
        <f aca="false">FALSE()</f>
        <is>
          <t/>
        </is>
      </c>
      <c r="AE1144" s="29" t="s">
        <v>75</v>
      </c>
      <c r="AF1144" s="29"/>
      <c r="AG1144" s="29"/>
      <c r="AH1144" s="29" t="inlineStr">
        <f aca="false">FALSE()</f>
        <is>
          <t/>
        </is>
      </c>
      <c r="AI1144" s="29" t="n">
        <v>2</v>
      </c>
      <c r="AJ1144" s="29" t="s">
        <v>4232</v>
      </c>
      <c r="AK1144" s="29" t="s">
        <v>84</v>
      </c>
      <c r="AL1144" s="29" t="n">
        <f aca="false">FALSE()</f>
        <v>0</v>
      </c>
      <c r="AM1144" s="29" t="s">
        <v>4232</v>
      </c>
      <c r="AN1144" s="29"/>
      <c r="AO1144" s="29"/>
      <c r="AP1144" s="29"/>
      <c r="AQ1144" s="29"/>
      <c r="AR1144" s="29"/>
      <c r="AS1144" s="29"/>
      <c r="AT1144" s="29"/>
      <c r="AU1144" s="29"/>
      <c r="AV1144" s="0" t="n">
        <v>1</v>
      </c>
      <c r="AW1144" s="24" t="e">
        <f aca="false">REPLACE(INDEX(GroupVertices[group], MATCH(Edges[[#this row],[vertex 1]],GroupVertices[vertex],0)),1,1,"")</f>
        <v>#VALUE!</v>
      </c>
      <c r="AX1144" s="24" t="e">
        <f aca="false">REPLACE(INDEX(GroupVertices[group], MATCH(Edges[[#this row],[vertex 2]],GroupVertices[vertex],0)),1,1,"")</f>
        <v>#VALUE!</v>
      </c>
      <c r="AY1144" s="25" t="n">
        <v>0</v>
      </c>
      <c r="AZ1144" s="26" t="n">
        <v>0</v>
      </c>
      <c r="BA1144" s="25" t="n">
        <v>1</v>
      </c>
      <c r="BB1144" s="26" t="n">
        <v>3.84615384615385</v>
      </c>
      <c r="BC1144" s="25" t="n">
        <v>0</v>
      </c>
      <c r="BD1144" s="26" t="n">
        <v>0</v>
      </c>
      <c r="BE1144" s="25" t="n">
        <v>25</v>
      </c>
      <c r="BF1144" s="26" t="n">
        <v>96.1538461538462</v>
      </c>
      <c r="BG1144" s="25" t="n">
        <v>26</v>
      </c>
    </row>
    <row r="1145" customFormat="false" ht="15" hidden="false" customHeight="false" outlineLevel="0" collapsed="false">
      <c r="A1145" s="15" t="s">
        <v>4242</v>
      </c>
      <c r="B1145" s="15" t="s">
        <v>3693</v>
      </c>
      <c r="C1145" s="16" t="s">
        <v>66</v>
      </c>
      <c r="D1145" s="17" t="n">
        <v>3</v>
      </c>
      <c r="E1145" s="16" t="s">
        <v>67</v>
      </c>
      <c r="F1145" s="18" t="n">
        <v>32</v>
      </c>
      <c r="G1145" s="16"/>
      <c r="H1145" s="19"/>
      <c r="I1145" s="7"/>
      <c r="J1145" s="7"/>
      <c r="K1145" s="8" t="s">
        <v>68</v>
      </c>
      <c r="L1145" s="20" t="n">
        <v>1145</v>
      </c>
      <c r="M1145" s="20"/>
      <c r="N1145" s="10"/>
      <c r="O1145" s="27" t="s">
        <v>69</v>
      </c>
      <c r="P1145" s="28" t="n">
        <v>42713.5954282407</v>
      </c>
      <c r="Q1145" s="27" t="s">
        <v>3694</v>
      </c>
      <c r="R1145" s="27"/>
      <c r="S1145" s="27"/>
      <c r="T1145" s="27" t="s">
        <v>3695</v>
      </c>
      <c r="U1145" s="28" t="n">
        <v>42713.5954282407</v>
      </c>
      <c r="V1145" s="23" t="s">
        <v>4243</v>
      </c>
      <c r="W1145" s="27"/>
      <c r="X1145" s="27"/>
      <c r="Y1145" s="27" t="s">
        <v>4244</v>
      </c>
      <c r="Z1145" s="27"/>
      <c r="AA1145" s="29" t="inlineStr">
        <f aca="false">FALSE()</f>
        <is>
          <t/>
        </is>
      </c>
      <c r="AB1145" s="29" t="n">
        <v>0</v>
      </c>
      <c r="AC1145" s="29"/>
      <c r="AD1145" s="29" t="inlineStr">
        <f aca="false">FALSE()</f>
        <is>
          <t/>
        </is>
      </c>
      <c r="AE1145" s="29" t="s">
        <v>75</v>
      </c>
      <c r="AF1145" s="29"/>
      <c r="AG1145" s="29"/>
      <c r="AH1145" s="29" t="inlineStr">
        <f aca="false">FALSE()</f>
        <is>
          <t/>
        </is>
      </c>
      <c r="AI1145" s="29" t="n">
        <v>5</v>
      </c>
      <c r="AJ1145" s="29" t="s">
        <v>3698</v>
      </c>
      <c r="AK1145" s="29" t="s">
        <v>76</v>
      </c>
      <c r="AL1145" s="29" t="inlineStr">
        <f aca="false">FALSE()</f>
        <is>
          <t/>
        </is>
      </c>
      <c r="AM1145" s="29" t="s">
        <v>3698</v>
      </c>
      <c r="AN1145" s="29"/>
      <c r="AO1145" s="29"/>
      <c r="AP1145" s="29"/>
      <c r="AQ1145" s="29"/>
      <c r="AR1145" s="29"/>
      <c r="AS1145" s="29"/>
      <c r="AT1145" s="29"/>
      <c r="AU1145" s="29"/>
      <c r="AV1145" s="0" t="n">
        <v>1</v>
      </c>
      <c r="AW1145" s="24" t="e">
        <f aca="false">REPLACE(INDEX(GroupVertices[group], MATCH(Edges[[#this row],[vertex 1]],GroupVertices[vertex],0)),1,1,"")</f>
        <v>#VALUE!</v>
      </c>
      <c r="AX1145" s="24" t="e">
        <f aca="false">REPLACE(INDEX(GroupVertices[group], MATCH(Edges[[#this row],[vertex 2]],GroupVertices[vertex],0)),1,1,"")</f>
        <v>#VALUE!</v>
      </c>
      <c r="AY1145" s="25"/>
      <c r="AZ1145" s="26"/>
      <c r="BA1145" s="25"/>
      <c r="BB1145" s="26"/>
      <c r="BC1145" s="25"/>
      <c r="BD1145" s="26"/>
      <c r="BE1145" s="25"/>
      <c r="BF1145" s="26"/>
      <c r="BG1145" s="25"/>
    </row>
    <row r="1146" customFormat="false" ht="15" hidden="false" customHeight="false" outlineLevel="0" collapsed="false">
      <c r="A1146" s="15" t="s">
        <v>4242</v>
      </c>
      <c r="B1146" s="15" t="s">
        <v>3700</v>
      </c>
      <c r="C1146" s="16" t="s">
        <v>66</v>
      </c>
      <c r="D1146" s="17" t="n">
        <v>3</v>
      </c>
      <c r="E1146" s="16" t="s">
        <v>67</v>
      </c>
      <c r="F1146" s="18" t="n">
        <v>32</v>
      </c>
      <c r="G1146" s="16"/>
      <c r="H1146" s="19"/>
      <c r="I1146" s="7"/>
      <c r="J1146" s="7"/>
      <c r="K1146" s="8" t="s">
        <v>68</v>
      </c>
      <c r="L1146" s="20" t="n">
        <v>1146</v>
      </c>
      <c r="M1146" s="20"/>
      <c r="N1146" s="10"/>
      <c r="O1146" s="27" t="s">
        <v>69</v>
      </c>
      <c r="P1146" s="28" t="n">
        <v>42713.5954282407</v>
      </c>
      <c r="Q1146" s="27" t="s">
        <v>3694</v>
      </c>
      <c r="R1146" s="27"/>
      <c r="S1146" s="27"/>
      <c r="T1146" s="27" t="s">
        <v>3695</v>
      </c>
      <c r="U1146" s="28" t="n">
        <v>42713.5954282407</v>
      </c>
      <c r="V1146" s="23" t="s">
        <v>4243</v>
      </c>
      <c r="W1146" s="27"/>
      <c r="X1146" s="27"/>
      <c r="Y1146" s="27" t="s">
        <v>4244</v>
      </c>
      <c r="Z1146" s="27"/>
      <c r="AA1146" s="29" t="inlineStr">
        <f aca="false">FALSE()</f>
        <is>
          <t/>
        </is>
      </c>
      <c r="AB1146" s="29" t="n">
        <v>0</v>
      </c>
      <c r="AC1146" s="29"/>
      <c r="AD1146" s="29" t="inlineStr">
        <f aca="false">FALSE()</f>
        <is>
          <t/>
        </is>
      </c>
      <c r="AE1146" s="29" t="s">
        <v>75</v>
      </c>
      <c r="AF1146" s="29"/>
      <c r="AG1146" s="29"/>
      <c r="AH1146" s="29" t="inlineStr">
        <f aca="false">FALSE()</f>
        <is>
          <t/>
        </is>
      </c>
      <c r="AI1146" s="29" t="n">
        <v>5</v>
      </c>
      <c r="AJ1146" s="29" t="s">
        <v>3698</v>
      </c>
      <c r="AK1146" s="29" t="s">
        <v>76</v>
      </c>
      <c r="AL1146" s="29" t="inlineStr">
        <f aca="false">FALSE()</f>
        <is>
          <t/>
        </is>
      </c>
      <c r="AM1146" s="29" t="s">
        <v>3698</v>
      </c>
      <c r="AN1146" s="29"/>
      <c r="AO1146" s="29"/>
      <c r="AP1146" s="29"/>
      <c r="AQ1146" s="29"/>
      <c r="AR1146" s="29"/>
      <c r="AS1146" s="29"/>
      <c r="AT1146" s="29"/>
      <c r="AU1146" s="29"/>
      <c r="AV1146" s="0" t="n">
        <v>1</v>
      </c>
      <c r="AW1146" s="24" t="e">
        <f aca="false">REPLACE(INDEX(GroupVertices[group], MATCH(Edges[[#this row],[vertex 1]],GroupVertices[vertex],0)),1,1,"")</f>
        <v>#VALUE!</v>
      </c>
      <c r="AX1146" s="24" t="e">
        <f aca="false">REPLACE(INDEX(GroupVertices[group], MATCH(Edges[[#this row],[vertex 2]],GroupVertices[vertex],0)),1,1,"")</f>
        <v>#VALUE!</v>
      </c>
      <c r="AY1146" s="25" t="n">
        <v>1</v>
      </c>
      <c r="AZ1146" s="26" t="n">
        <v>5</v>
      </c>
      <c r="BA1146" s="25" t="n">
        <v>0</v>
      </c>
      <c r="BB1146" s="26" t="n">
        <v>0</v>
      </c>
      <c r="BC1146" s="25" t="n">
        <v>0</v>
      </c>
      <c r="BD1146" s="26" t="n">
        <v>0</v>
      </c>
      <c r="BE1146" s="25" t="n">
        <v>19</v>
      </c>
      <c r="BF1146" s="26" t="n">
        <v>95</v>
      </c>
      <c r="BG1146" s="25" t="n">
        <v>20</v>
      </c>
    </row>
    <row r="1147" customFormat="false" ht="15" hidden="false" customHeight="false" outlineLevel="0" collapsed="false">
      <c r="A1147" s="15" t="s">
        <v>4245</v>
      </c>
      <c r="B1147" s="15" t="s">
        <v>3693</v>
      </c>
      <c r="C1147" s="16" t="s">
        <v>66</v>
      </c>
      <c r="D1147" s="17" t="n">
        <v>3</v>
      </c>
      <c r="E1147" s="16" t="s">
        <v>67</v>
      </c>
      <c r="F1147" s="18" t="n">
        <v>32</v>
      </c>
      <c r="G1147" s="16"/>
      <c r="H1147" s="19"/>
      <c r="I1147" s="7"/>
      <c r="J1147" s="7"/>
      <c r="K1147" s="8" t="s">
        <v>68</v>
      </c>
      <c r="L1147" s="20" t="n">
        <v>1147</v>
      </c>
      <c r="M1147" s="20"/>
      <c r="N1147" s="10"/>
      <c r="O1147" s="27" t="s">
        <v>69</v>
      </c>
      <c r="P1147" s="28" t="n">
        <v>42713.5977314815</v>
      </c>
      <c r="Q1147" s="27" t="s">
        <v>3694</v>
      </c>
      <c r="R1147" s="27"/>
      <c r="S1147" s="27"/>
      <c r="T1147" s="27" t="s">
        <v>3695</v>
      </c>
      <c r="U1147" s="28" t="n">
        <v>42713.5977314815</v>
      </c>
      <c r="V1147" s="23" t="s">
        <v>4246</v>
      </c>
      <c r="W1147" s="27"/>
      <c r="X1147" s="27"/>
      <c r="Y1147" s="27" t="s">
        <v>4247</v>
      </c>
      <c r="Z1147" s="27"/>
      <c r="AA1147" s="29" t="inlineStr">
        <f aca="false">FALSE()</f>
        <is>
          <t/>
        </is>
      </c>
      <c r="AB1147" s="29" t="n">
        <v>0</v>
      </c>
      <c r="AC1147" s="29"/>
      <c r="AD1147" s="29" t="inlineStr">
        <f aca="false">FALSE()</f>
        <is>
          <t/>
        </is>
      </c>
      <c r="AE1147" s="29" t="s">
        <v>75</v>
      </c>
      <c r="AF1147" s="29"/>
      <c r="AG1147" s="29"/>
      <c r="AH1147" s="29" t="inlineStr">
        <f aca="false">FALSE()</f>
        <is>
          <t/>
        </is>
      </c>
      <c r="AI1147" s="29" t="n">
        <v>5</v>
      </c>
      <c r="AJ1147" s="29" t="s">
        <v>3698</v>
      </c>
      <c r="AK1147" s="29" t="s">
        <v>135</v>
      </c>
      <c r="AL1147" s="29" t="inlineStr">
        <f aca="false">FALSE()</f>
        <is>
          <t/>
        </is>
      </c>
      <c r="AM1147" s="29" t="s">
        <v>3698</v>
      </c>
      <c r="AN1147" s="29"/>
      <c r="AO1147" s="29"/>
      <c r="AP1147" s="29"/>
      <c r="AQ1147" s="29"/>
      <c r="AR1147" s="29"/>
      <c r="AS1147" s="29"/>
      <c r="AT1147" s="29"/>
      <c r="AU1147" s="29"/>
      <c r="AV1147" s="0" t="n">
        <v>1</v>
      </c>
      <c r="AW1147" s="24" t="e">
        <f aca="false">REPLACE(INDEX(GroupVertices[group], MATCH(Edges[[#this row],[vertex 1]],GroupVertices[vertex],0)),1,1,"")</f>
        <v>#VALUE!</v>
      </c>
      <c r="AX1147" s="24" t="e">
        <f aca="false">REPLACE(INDEX(GroupVertices[group], MATCH(Edges[[#this row],[vertex 2]],GroupVertices[vertex],0)),1,1,"")</f>
        <v>#VALUE!</v>
      </c>
      <c r="AY1147" s="25"/>
      <c r="AZ1147" s="26"/>
      <c r="BA1147" s="25"/>
      <c r="BB1147" s="26"/>
      <c r="BC1147" s="25"/>
      <c r="BD1147" s="26"/>
      <c r="BE1147" s="25"/>
      <c r="BF1147" s="26"/>
      <c r="BG1147" s="25"/>
    </row>
    <row r="1148" customFormat="false" ht="15" hidden="false" customHeight="false" outlineLevel="0" collapsed="false">
      <c r="A1148" s="15" t="s">
        <v>4245</v>
      </c>
      <c r="B1148" s="15" t="s">
        <v>3700</v>
      </c>
      <c r="C1148" s="16" t="s">
        <v>66</v>
      </c>
      <c r="D1148" s="17" t="n">
        <v>3</v>
      </c>
      <c r="E1148" s="16" t="s">
        <v>67</v>
      </c>
      <c r="F1148" s="18" t="n">
        <v>32</v>
      </c>
      <c r="G1148" s="16"/>
      <c r="H1148" s="19"/>
      <c r="I1148" s="7"/>
      <c r="J1148" s="7"/>
      <c r="K1148" s="8" t="s">
        <v>68</v>
      </c>
      <c r="L1148" s="20" t="n">
        <v>1148</v>
      </c>
      <c r="M1148" s="20"/>
      <c r="N1148" s="10"/>
      <c r="O1148" s="27" t="s">
        <v>69</v>
      </c>
      <c r="P1148" s="28" t="n">
        <v>42713.5977314815</v>
      </c>
      <c r="Q1148" s="27" t="s">
        <v>3694</v>
      </c>
      <c r="R1148" s="27"/>
      <c r="S1148" s="27"/>
      <c r="T1148" s="27" t="s">
        <v>3695</v>
      </c>
      <c r="U1148" s="28" t="n">
        <v>42713.5977314815</v>
      </c>
      <c r="V1148" s="23" t="s">
        <v>4246</v>
      </c>
      <c r="W1148" s="27"/>
      <c r="X1148" s="27"/>
      <c r="Y1148" s="27" t="s">
        <v>4247</v>
      </c>
      <c r="Z1148" s="27"/>
      <c r="AA1148" s="29" t="inlineStr">
        <f aca="false">FALSE()</f>
        <is>
          <t/>
        </is>
      </c>
      <c r="AB1148" s="29" t="n">
        <v>0</v>
      </c>
      <c r="AC1148" s="29"/>
      <c r="AD1148" s="29" t="inlineStr">
        <f aca="false">FALSE()</f>
        <is>
          <t/>
        </is>
      </c>
      <c r="AE1148" s="29" t="s">
        <v>75</v>
      </c>
      <c r="AF1148" s="29"/>
      <c r="AG1148" s="29"/>
      <c r="AH1148" s="29" t="inlineStr">
        <f aca="false">FALSE()</f>
        <is>
          <t/>
        </is>
      </c>
      <c r="AI1148" s="29" t="n">
        <v>5</v>
      </c>
      <c r="AJ1148" s="29" t="s">
        <v>3698</v>
      </c>
      <c r="AK1148" s="29" t="s">
        <v>135</v>
      </c>
      <c r="AL1148" s="29" t="inlineStr">
        <f aca="false">FALSE()</f>
        <is>
          <t/>
        </is>
      </c>
      <c r="AM1148" s="29" t="s">
        <v>3698</v>
      </c>
      <c r="AN1148" s="29"/>
      <c r="AO1148" s="29"/>
      <c r="AP1148" s="29"/>
      <c r="AQ1148" s="29"/>
      <c r="AR1148" s="29"/>
      <c r="AS1148" s="29"/>
      <c r="AT1148" s="29"/>
      <c r="AU1148" s="29"/>
      <c r="AV1148" s="0" t="n">
        <v>1</v>
      </c>
      <c r="AW1148" s="24" t="e">
        <f aca="false">REPLACE(INDEX(GroupVertices[group], MATCH(Edges[[#this row],[vertex 1]],GroupVertices[vertex],0)),1,1,"")</f>
        <v>#VALUE!</v>
      </c>
      <c r="AX1148" s="24" t="e">
        <f aca="false">REPLACE(INDEX(GroupVertices[group], MATCH(Edges[[#this row],[vertex 2]],GroupVertices[vertex],0)),1,1,"")</f>
        <v>#VALUE!</v>
      </c>
      <c r="AY1148" s="25" t="n">
        <v>1</v>
      </c>
      <c r="AZ1148" s="26" t="n">
        <v>5</v>
      </c>
      <c r="BA1148" s="25" t="n">
        <v>0</v>
      </c>
      <c r="BB1148" s="26" t="n">
        <v>0</v>
      </c>
      <c r="BC1148" s="25" t="n">
        <v>0</v>
      </c>
      <c r="BD1148" s="26" t="n">
        <v>0</v>
      </c>
      <c r="BE1148" s="25" t="n">
        <v>19</v>
      </c>
      <c r="BF1148" s="26" t="n">
        <v>95</v>
      </c>
      <c r="BG1148" s="25" t="n">
        <v>20</v>
      </c>
    </row>
    <row r="1149" customFormat="false" ht="15" hidden="false" customHeight="false" outlineLevel="0" collapsed="false">
      <c r="A1149" s="15" t="s">
        <v>4248</v>
      </c>
      <c r="B1149" s="15" t="s">
        <v>3693</v>
      </c>
      <c r="C1149" s="16" t="s">
        <v>66</v>
      </c>
      <c r="D1149" s="17" t="n">
        <v>3</v>
      </c>
      <c r="E1149" s="16" t="s">
        <v>67</v>
      </c>
      <c r="F1149" s="18" t="n">
        <v>32</v>
      </c>
      <c r="G1149" s="16"/>
      <c r="H1149" s="19"/>
      <c r="I1149" s="7"/>
      <c r="J1149" s="7"/>
      <c r="K1149" s="8" t="s">
        <v>68</v>
      </c>
      <c r="L1149" s="20" t="n">
        <v>1149</v>
      </c>
      <c r="M1149" s="20"/>
      <c r="N1149" s="10"/>
      <c r="O1149" s="27" t="s">
        <v>69</v>
      </c>
      <c r="P1149" s="28" t="n">
        <v>42713.5985069444</v>
      </c>
      <c r="Q1149" s="27" t="s">
        <v>3694</v>
      </c>
      <c r="R1149" s="27"/>
      <c r="S1149" s="27"/>
      <c r="T1149" s="27" t="s">
        <v>3695</v>
      </c>
      <c r="U1149" s="28" t="n">
        <v>42713.5985069444</v>
      </c>
      <c r="V1149" s="23" t="s">
        <v>4249</v>
      </c>
      <c r="W1149" s="27"/>
      <c r="X1149" s="27"/>
      <c r="Y1149" s="27" t="s">
        <v>4250</v>
      </c>
      <c r="Z1149" s="27"/>
      <c r="AA1149" s="29" t="inlineStr">
        <f aca="false">FALSE()</f>
        <is>
          <t/>
        </is>
      </c>
      <c r="AB1149" s="29" t="n">
        <v>0</v>
      </c>
      <c r="AC1149" s="29"/>
      <c r="AD1149" s="29" t="inlineStr">
        <f aca="false">FALSE()</f>
        <is>
          <t/>
        </is>
      </c>
      <c r="AE1149" s="29" t="s">
        <v>75</v>
      </c>
      <c r="AF1149" s="29"/>
      <c r="AG1149" s="29"/>
      <c r="AH1149" s="29" t="inlineStr">
        <f aca="false">FALSE()</f>
        <is>
          <t/>
        </is>
      </c>
      <c r="AI1149" s="29" t="n">
        <v>5</v>
      </c>
      <c r="AJ1149" s="29" t="s">
        <v>3698</v>
      </c>
      <c r="AK1149" s="29" t="s">
        <v>366</v>
      </c>
      <c r="AL1149" s="29" t="inlineStr">
        <f aca="false">FALSE()</f>
        <is>
          <t/>
        </is>
      </c>
      <c r="AM1149" s="29" t="s">
        <v>3698</v>
      </c>
      <c r="AN1149" s="29"/>
      <c r="AO1149" s="29"/>
      <c r="AP1149" s="29"/>
      <c r="AQ1149" s="29"/>
      <c r="AR1149" s="29"/>
      <c r="AS1149" s="29"/>
      <c r="AT1149" s="29"/>
      <c r="AU1149" s="29"/>
      <c r="AV1149" s="0" t="n">
        <v>1</v>
      </c>
      <c r="AW1149" s="24" t="e">
        <f aca="false">REPLACE(INDEX(GroupVertices[group], MATCH(Edges[[#this row],[vertex 1]],GroupVertices[vertex],0)),1,1,"")</f>
        <v>#VALUE!</v>
      </c>
      <c r="AX1149" s="24" t="e">
        <f aca="false">REPLACE(INDEX(GroupVertices[group], MATCH(Edges[[#this row],[vertex 2]],GroupVertices[vertex],0)),1,1,"")</f>
        <v>#VALUE!</v>
      </c>
      <c r="AY1149" s="25"/>
      <c r="AZ1149" s="26"/>
      <c r="BA1149" s="25"/>
      <c r="BB1149" s="26"/>
      <c r="BC1149" s="25"/>
      <c r="BD1149" s="26"/>
      <c r="BE1149" s="25"/>
      <c r="BF1149" s="26"/>
      <c r="BG1149" s="25"/>
    </row>
    <row r="1150" customFormat="false" ht="15" hidden="false" customHeight="false" outlineLevel="0" collapsed="false">
      <c r="A1150" s="15" t="s">
        <v>4248</v>
      </c>
      <c r="B1150" s="15" t="s">
        <v>3700</v>
      </c>
      <c r="C1150" s="16" t="s">
        <v>66</v>
      </c>
      <c r="D1150" s="17" t="n">
        <v>3</v>
      </c>
      <c r="E1150" s="16" t="s">
        <v>67</v>
      </c>
      <c r="F1150" s="18" t="n">
        <v>32</v>
      </c>
      <c r="G1150" s="16"/>
      <c r="H1150" s="19"/>
      <c r="I1150" s="7"/>
      <c r="J1150" s="7"/>
      <c r="K1150" s="8" t="s">
        <v>68</v>
      </c>
      <c r="L1150" s="20" t="n">
        <v>1150</v>
      </c>
      <c r="M1150" s="20"/>
      <c r="N1150" s="10"/>
      <c r="O1150" s="27" t="s">
        <v>69</v>
      </c>
      <c r="P1150" s="28" t="n">
        <v>42713.5985069444</v>
      </c>
      <c r="Q1150" s="27" t="s">
        <v>3694</v>
      </c>
      <c r="R1150" s="27"/>
      <c r="S1150" s="27"/>
      <c r="T1150" s="27" t="s">
        <v>3695</v>
      </c>
      <c r="U1150" s="28" t="n">
        <v>42713.5985069444</v>
      </c>
      <c r="V1150" s="23" t="s">
        <v>4249</v>
      </c>
      <c r="W1150" s="27"/>
      <c r="X1150" s="27"/>
      <c r="Y1150" s="27" t="s">
        <v>4250</v>
      </c>
      <c r="Z1150" s="27"/>
      <c r="AA1150" s="29" t="inlineStr">
        <f aca="false">FALSE()</f>
        <is>
          <t/>
        </is>
      </c>
      <c r="AB1150" s="29" t="n">
        <v>0</v>
      </c>
      <c r="AC1150" s="29"/>
      <c r="AD1150" s="29" t="inlineStr">
        <f aca="false">FALSE()</f>
        <is>
          <t/>
        </is>
      </c>
      <c r="AE1150" s="29" t="s">
        <v>75</v>
      </c>
      <c r="AF1150" s="29"/>
      <c r="AG1150" s="29"/>
      <c r="AH1150" s="29" t="inlineStr">
        <f aca="false">FALSE()</f>
        <is>
          <t/>
        </is>
      </c>
      <c r="AI1150" s="29" t="n">
        <v>5</v>
      </c>
      <c r="AJ1150" s="29" t="s">
        <v>3698</v>
      </c>
      <c r="AK1150" s="29" t="s">
        <v>366</v>
      </c>
      <c r="AL1150" s="29" t="inlineStr">
        <f aca="false">FALSE()</f>
        <is>
          <t/>
        </is>
      </c>
      <c r="AM1150" s="29" t="s">
        <v>3698</v>
      </c>
      <c r="AN1150" s="29"/>
      <c r="AO1150" s="29"/>
      <c r="AP1150" s="29"/>
      <c r="AQ1150" s="29"/>
      <c r="AR1150" s="29"/>
      <c r="AS1150" s="29"/>
      <c r="AT1150" s="29"/>
      <c r="AU1150" s="29"/>
      <c r="AV1150" s="0" t="n">
        <v>1</v>
      </c>
      <c r="AW1150" s="24" t="e">
        <f aca="false">REPLACE(INDEX(GroupVertices[group], MATCH(Edges[[#this row],[vertex 1]],GroupVertices[vertex],0)),1,1,"")</f>
        <v>#VALUE!</v>
      </c>
      <c r="AX1150" s="24" t="e">
        <f aca="false">REPLACE(INDEX(GroupVertices[group], MATCH(Edges[[#this row],[vertex 2]],GroupVertices[vertex],0)),1,1,"")</f>
        <v>#VALUE!</v>
      </c>
      <c r="AY1150" s="25" t="n">
        <v>1</v>
      </c>
      <c r="AZ1150" s="26" t="n">
        <v>5</v>
      </c>
      <c r="BA1150" s="25" t="n">
        <v>0</v>
      </c>
      <c r="BB1150" s="26" t="n">
        <v>0</v>
      </c>
      <c r="BC1150" s="25" t="n">
        <v>0</v>
      </c>
      <c r="BD1150" s="26" t="n">
        <v>0</v>
      </c>
      <c r="BE1150" s="25" t="n">
        <v>19</v>
      </c>
      <c r="BF1150" s="26" t="n">
        <v>95</v>
      </c>
      <c r="BG1150" s="25" t="n">
        <v>20</v>
      </c>
    </row>
    <row r="1151" customFormat="false" ht="15" hidden="false" customHeight="false" outlineLevel="0" collapsed="false">
      <c r="A1151" s="15" t="s">
        <v>4251</v>
      </c>
      <c r="B1151" s="15" t="s">
        <v>4251</v>
      </c>
      <c r="C1151" s="16" t="s">
        <v>66</v>
      </c>
      <c r="D1151" s="17" t="n">
        <v>3</v>
      </c>
      <c r="E1151" s="16" t="s">
        <v>67</v>
      </c>
      <c r="F1151" s="18" t="n">
        <v>32</v>
      </c>
      <c r="G1151" s="16"/>
      <c r="H1151" s="19"/>
      <c r="I1151" s="7"/>
      <c r="J1151" s="7"/>
      <c r="K1151" s="8" t="s">
        <v>68</v>
      </c>
      <c r="L1151" s="20" t="n">
        <v>1151</v>
      </c>
      <c r="M1151" s="20"/>
      <c r="N1151" s="10"/>
      <c r="O1151" s="27" t="s">
        <v>21</v>
      </c>
      <c r="P1151" s="28" t="n">
        <v>42713.5995138889</v>
      </c>
      <c r="Q1151" s="27" t="s">
        <v>4252</v>
      </c>
      <c r="R1151" s="27" t="s">
        <v>4253</v>
      </c>
      <c r="S1151" s="27" t="s">
        <v>4254</v>
      </c>
      <c r="T1151" s="27"/>
      <c r="U1151" s="28" t="n">
        <v>42713.5995138889</v>
      </c>
      <c r="V1151" s="23" t="s">
        <v>4255</v>
      </c>
      <c r="W1151" s="27"/>
      <c r="X1151" s="27"/>
      <c r="Y1151" s="27" t="s">
        <v>4256</v>
      </c>
      <c r="Z1151" s="27"/>
      <c r="AA1151" s="29" t="inlineStr">
        <f aca="false">FALSE()</f>
        <is>
          <t/>
        </is>
      </c>
      <c r="AB1151" s="29" t="n">
        <v>0</v>
      </c>
      <c r="AC1151" s="29"/>
      <c r="AD1151" s="29" t="inlineStr">
        <f aca="false">FALSE()</f>
        <is>
          <t/>
        </is>
      </c>
      <c r="AE1151" s="29" t="s">
        <v>75</v>
      </c>
      <c r="AF1151" s="29"/>
      <c r="AG1151" s="29"/>
      <c r="AH1151" s="29" t="inlineStr">
        <f aca="false">FALSE()</f>
        <is>
          <t/>
        </is>
      </c>
      <c r="AI1151" s="29" t="n">
        <v>0</v>
      </c>
      <c r="AJ1151" s="29"/>
      <c r="AK1151" s="29" t="s">
        <v>126</v>
      </c>
      <c r="AL1151" s="29" t="inlineStr">
        <f aca="false">FALSE()</f>
        <is>
          <t/>
        </is>
      </c>
      <c r="AM1151" s="29" t="s">
        <v>4256</v>
      </c>
      <c r="AN1151" s="29"/>
      <c r="AO1151" s="29"/>
      <c r="AP1151" s="29"/>
      <c r="AQ1151" s="29"/>
      <c r="AR1151" s="29"/>
      <c r="AS1151" s="29"/>
      <c r="AT1151" s="29"/>
      <c r="AU1151" s="29"/>
      <c r="AV1151" s="0" t="n">
        <v>1</v>
      </c>
      <c r="AW1151" s="24" t="e">
        <f aca="false">REPLACE(INDEX(GroupVertices[group], MATCH(Edges[[#this row],[vertex 1]],GroupVertices[vertex],0)),1,1,"")</f>
        <v>#VALUE!</v>
      </c>
      <c r="AX1151" s="24" t="e">
        <f aca="false">REPLACE(INDEX(GroupVertices[group], MATCH(Edges[[#this row],[vertex 2]],GroupVertices[vertex],0)),1,1,"")</f>
        <v>#VALUE!</v>
      </c>
      <c r="AY1151" s="25" t="n">
        <v>0</v>
      </c>
      <c r="AZ1151" s="26" t="n">
        <v>0</v>
      </c>
      <c r="BA1151" s="25" t="n">
        <v>0</v>
      </c>
      <c r="BB1151" s="26" t="n">
        <v>0</v>
      </c>
      <c r="BC1151" s="25" t="n">
        <v>0</v>
      </c>
      <c r="BD1151" s="26" t="n">
        <v>0</v>
      </c>
      <c r="BE1151" s="25" t="n">
        <v>11</v>
      </c>
      <c r="BF1151" s="26" t="n">
        <v>100</v>
      </c>
      <c r="BG1151" s="25" t="n">
        <v>11</v>
      </c>
    </row>
    <row r="1152" customFormat="false" ht="15" hidden="false" customHeight="false" outlineLevel="0" collapsed="false">
      <c r="A1152" s="15" t="s">
        <v>4257</v>
      </c>
      <c r="B1152" s="15" t="s">
        <v>4257</v>
      </c>
      <c r="C1152" s="16" t="s">
        <v>66</v>
      </c>
      <c r="D1152" s="17" t="n">
        <v>3</v>
      </c>
      <c r="E1152" s="16" t="s">
        <v>67</v>
      </c>
      <c r="F1152" s="18" t="n">
        <v>32</v>
      </c>
      <c r="G1152" s="16"/>
      <c r="H1152" s="19"/>
      <c r="I1152" s="7"/>
      <c r="J1152" s="7"/>
      <c r="K1152" s="8" t="s">
        <v>68</v>
      </c>
      <c r="L1152" s="20" t="n">
        <v>1152</v>
      </c>
      <c r="M1152" s="20"/>
      <c r="N1152" s="10"/>
      <c r="O1152" s="27" t="s">
        <v>21</v>
      </c>
      <c r="P1152" s="28" t="n">
        <v>42706.0160069444</v>
      </c>
      <c r="Q1152" s="27" t="s">
        <v>4258</v>
      </c>
      <c r="R1152" s="23" t="s">
        <v>2134</v>
      </c>
      <c r="S1152" s="27" t="s">
        <v>2130</v>
      </c>
      <c r="T1152" s="27" t="s">
        <v>4259</v>
      </c>
      <c r="U1152" s="28" t="n">
        <v>42706.0160069444</v>
      </c>
      <c r="V1152" s="23" t="s">
        <v>4260</v>
      </c>
      <c r="W1152" s="27"/>
      <c r="X1152" s="27"/>
      <c r="Y1152" s="27" t="s">
        <v>4261</v>
      </c>
      <c r="Z1152" s="27"/>
      <c r="AA1152" s="29" t="inlineStr">
        <f aca="false">FALSE()</f>
        <is>
          <t/>
        </is>
      </c>
      <c r="AB1152" s="29" t="n">
        <v>0</v>
      </c>
      <c r="AC1152" s="29"/>
      <c r="AD1152" s="29" t="inlineStr">
        <f aca="false">FALSE()</f>
        <is>
          <t/>
        </is>
      </c>
      <c r="AE1152" s="29" t="s">
        <v>75</v>
      </c>
      <c r="AF1152" s="29"/>
      <c r="AG1152" s="29"/>
      <c r="AH1152" s="29" t="inlineStr">
        <f aca="false">FALSE()</f>
        <is>
          <t/>
        </is>
      </c>
      <c r="AI1152" s="29" t="n">
        <v>1</v>
      </c>
      <c r="AJ1152" s="29"/>
      <c r="AK1152" s="29" t="s">
        <v>76</v>
      </c>
      <c r="AL1152" s="29" t="inlineStr">
        <f aca="false">FALSE()</f>
        <is>
          <t/>
        </is>
      </c>
      <c r="AM1152" s="29" t="s">
        <v>4261</v>
      </c>
      <c r="AN1152" s="29"/>
      <c r="AO1152" s="29"/>
      <c r="AP1152" s="29"/>
      <c r="AQ1152" s="29"/>
      <c r="AR1152" s="29"/>
      <c r="AS1152" s="29"/>
      <c r="AT1152" s="29"/>
      <c r="AU1152" s="29"/>
      <c r="AV1152" s="0" t="n">
        <v>1</v>
      </c>
      <c r="AW1152" s="24" t="e">
        <f aca="false">REPLACE(INDEX(GroupVertices[group], MATCH(Edges[[#this row],[vertex 1]],GroupVertices[vertex],0)),1,1,"")</f>
        <v>#VALUE!</v>
      </c>
      <c r="AX1152" s="24" t="e">
        <f aca="false">REPLACE(INDEX(GroupVertices[group], MATCH(Edges[[#this row],[vertex 2]],GroupVertices[vertex],0)),1,1,"")</f>
        <v>#VALUE!</v>
      </c>
      <c r="AY1152" s="25" t="n">
        <v>0</v>
      </c>
      <c r="AZ1152" s="26" t="n">
        <v>0</v>
      </c>
      <c r="BA1152" s="25" t="n">
        <v>0</v>
      </c>
      <c r="BB1152" s="26" t="n">
        <v>0</v>
      </c>
      <c r="BC1152" s="25" t="n">
        <v>0</v>
      </c>
      <c r="BD1152" s="26" t="n">
        <v>0</v>
      </c>
      <c r="BE1152" s="25" t="n">
        <v>16</v>
      </c>
      <c r="BF1152" s="26" t="n">
        <v>100</v>
      </c>
      <c r="BG1152" s="25" t="n">
        <v>16</v>
      </c>
    </row>
    <row r="1153" customFormat="false" ht="15" hidden="false" customHeight="false" outlineLevel="0" collapsed="false">
      <c r="A1153" s="15" t="s">
        <v>4262</v>
      </c>
      <c r="B1153" s="15" t="s">
        <v>4257</v>
      </c>
      <c r="C1153" s="16" t="s">
        <v>66</v>
      </c>
      <c r="D1153" s="17" t="n">
        <v>3</v>
      </c>
      <c r="E1153" s="16" t="s">
        <v>67</v>
      </c>
      <c r="F1153" s="18" t="n">
        <v>32</v>
      </c>
      <c r="G1153" s="16"/>
      <c r="H1153" s="19"/>
      <c r="I1153" s="7"/>
      <c r="J1153" s="7"/>
      <c r="K1153" s="8" t="s">
        <v>68</v>
      </c>
      <c r="L1153" s="20" t="n">
        <v>1153</v>
      </c>
      <c r="M1153" s="20"/>
      <c r="N1153" s="10"/>
      <c r="O1153" s="27" t="s">
        <v>69</v>
      </c>
      <c r="P1153" s="28" t="n">
        <v>42706.0198842593</v>
      </c>
      <c r="Q1153" s="27" t="s">
        <v>4263</v>
      </c>
      <c r="R1153" s="23" t="s">
        <v>2134</v>
      </c>
      <c r="S1153" s="27" t="s">
        <v>2130</v>
      </c>
      <c r="T1153" s="27" t="s">
        <v>4264</v>
      </c>
      <c r="U1153" s="28" t="n">
        <v>42706.0198842593</v>
      </c>
      <c r="V1153" s="23" t="s">
        <v>4265</v>
      </c>
      <c r="W1153" s="27"/>
      <c r="X1153" s="27"/>
      <c r="Y1153" s="27" t="s">
        <v>4266</v>
      </c>
      <c r="Z1153" s="27"/>
      <c r="AA1153" s="29" t="inlineStr">
        <f aca="false">FALSE()</f>
        <is>
          <t/>
        </is>
      </c>
      <c r="AB1153" s="29" t="n">
        <v>0</v>
      </c>
      <c r="AC1153" s="29"/>
      <c r="AD1153" s="29" t="inlineStr">
        <f aca="false">FALSE()</f>
        <is>
          <t/>
        </is>
      </c>
      <c r="AE1153" s="29" t="s">
        <v>75</v>
      </c>
      <c r="AF1153" s="29"/>
      <c r="AG1153" s="29"/>
      <c r="AH1153" s="29" t="inlineStr">
        <f aca="false">FALSE()</f>
        <is>
          <t/>
        </is>
      </c>
      <c r="AI1153" s="29" t="n">
        <v>1</v>
      </c>
      <c r="AJ1153" s="29" t="s">
        <v>4261</v>
      </c>
      <c r="AK1153" s="29" t="s">
        <v>4267</v>
      </c>
      <c r="AL1153" s="29" t="inlineStr">
        <f aca="false">FALSE()</f>
        <is>
          <t/>
        </is>
      </c>
      <c r="AM1153" s="29" t="s">
        <v>4261</v>
      </c>
      <c r="AN1153" s="29"/>
      <c r="AO1153" s="29"/>
      <c r="AP1153" s="29"/>
      <c r="AQ1153" s="29"/>
      <c r="AR1153" s="29"/>
      <c r="AS1153" s="29"/>
      <c r="AT1153" s="29"/>
      <c r="AU1153" s="29"/>
      <c r="AV1153" s="0" t="n">
        <v>1</v>
      </c>
      <c r="AW1153" s="24" t="e">
        <f aca="false">REPLACE(INDEX(GroupVertices[group], MATCH(Edges[[#this row],[vertex 1]],GroupVertices[vertex],0)),1,1,"")</f>
        <v>#VALUE!</v>
      </c>
      <c r="AX1153" s="24" t="e">
        <f aca="false">REPLACE(INDEX(GroupVertices[group], MATCH(Edges[[#this row],[vertex 2]],GroupVertices[vertex],0)),1,1,"")</f>
        <v>#VALUE!</v>
      </c>
      <c r="AY1153" s="25" t="n">
        <v>0</v>
      </c>
      <c r="AZ1153" s="26" t="n">
        <v>0</v>
      </c>
      <c r="BA1153" s="25" t="n">
        <v>0</v>
      </c>
      <c r="BB1153" s="26" t="n">
        <v>0</v>
      </c>
      <c r="BC1153" s="25" t="n">
        <v>0</v>
      </c>
      <c r="BD1153" s="26" t="n">
        <v>0</v>
      </c>
      <c r="BE1153" s="25" t="n">
        <v>16</v>
      </c>
      <c r="BF1153" s="26" t="n">
        <v>100</v>
      </c>
      <c r="BG1153" s="25" t="n">
        <v>16</v>
      </c>
    </row>
    <row r="1154" customFormat="false" ht="15" hidden="false" customHeight="false" outlineLevel="0" collapsed="false">
      <c r="A1154" s="15" t="s">
        <v>4268</v>
      </c>
      <c r="B1154" s="15" t="s">
        <v>4269</v>
      </c>
      <c r="C1154" s="16" t="s">
        <v>66</v>
      </c>
      <c r="D1154" s="17" t="n">
        <v>3</v>
      </c>
      <c r="E1154" s="16" t="s">
        <v>67</v>
      </c>
      <c r="F1154" s="18" t="n">
        <v>32</v>
      </c>
      <c r="G1154" s="16"/>
      <c r="H1154" s="19"/>
      <c r="I1154" s="7"/>
      <c r="J1154" s="7"/>
      <c r="K1154" s="8" t="s">
        <v>68</v>
      </c>
      <c r="L1154" s="20" t="n">
        <v>1154</v>
      </c>
      <c r="M1154" s="20"/>
      <c r="N1154" s="10"/>
      <c r="O1154" s="27" t="s">
        <v>69</v>
      </c>
      <c r="P1154" s="28" t="n">
        <v>42711.0190046296</v>
      </c>
      <c r="Q1154" s="27" t="s">
        <v>4270</v>
      </c>
      <c r="R1154" s="27"/>
      <c r="S1154" s="27"/>
      <c r="T1154" s="27" t="s">
        <v>4271</v>
      </c>
      <c r="U1154" s="28" t="n">
        <v>42711.0190046296</v>
      </c>
      <c r="V1154" s="23" t="s">
        <v>4272</v>
      </c>
      <c r="W1154" s="27"/>
      <c r="X1154" s="27"/>
      <c r="Y1154" s="27" t="s">
        <v>4273</v>
      </c>
      <c r="Z1154" s="27"/>
      <c r="AA1154" s="29" t="inlineStr">
        <f aca="false">FALSE()</f>
        <is>
          <t/>
        </is>
      </c>
      <c r="AB1154" s="29" t="n">
        <v>0</v>
      </c>
      <c r="AC1154" s="29"/>
      <c r="AD1154" s="29" t="inlineStr">
        <f aca="false">FALSE()</f>
        <is>
          <t/>
        </is>
      </c>
      <c r="AE1154" s="29" t="s">
        <v>75</v>
      </c>
      <c r="AF1154" s="29"/>
      <c r="AG1154" s="29"/>
      <c r="AH1154" s="29" t="inlineStr">
        <f aca="false">FALSE()</f>
        <is>
          <t/>
        </is>
      </c>
      <c r="AI1154" s="29" t="n">
        <v>1</v>
      </c>
      <c r="AJ1154" s="29"/>
      <c r="AK1154" s="29" t="s">
        <v>84</v>
      </c>
      <c r="AL1154" s="29" t="inlineStr">
        <f aca="false">FALSE()</f>
        <is>
          <t/>
        </is>
      </c>
      <c r="AM1154" s="29" t="s">
        <v>4273</v>
      </c>
      <c r="AN1154" s="30" t="s">
        <v>4274</v>
      </c>
      <c r="AO1154" s="29" t="s">
        <v>137</v>
      </c>
      <c r="AP1154" s="29" t="s">
        <v>138</v>
      </c>
      <c r="AQ1154" s="29" t="s">
        <v>4275</v>
      </c>
      <c r="AR1154" s="29" t="s">
        <v>4276</v>
      </c>
      <c r="AS1154" s="29" t="s">
        <v>4275</v>
      </c>
      <c r="AT1154" s="29" t="s">
        <v>1357</v>
      </c>
      <c r="AU1154" s="23" t="s">
        <v>4277</v>
      </c>
      <c r="AV1154" s="0" t="n">
        <v>1</v>
      </c>
      <c r="AW1154" s="24" t="e">
        <f aca="false">REPLACE(INDEX(GroupVertices[group], MATCH(Edges[[#this row],[vertex 1]],GroupVertices[vertex],0)),1,1,"")</f>
        <v>#VALUE!</v>
      </c>
      <c r="AX1154" s="24" t="e">
        <f aca="false">REPLACE(INDEX(GroupVertices[group], MATCH(Edges[[#this row],[vertex 2]],GroupVertices[vertex],0)),1,1,"")</f>
        <v>#VALUE!</v>
      </c>
      <c r="AY1154" s="25" t="n">
        <v>0</v>
      </c>
      <c r="AZ1154" s="26" t="n">
        <v>0</v>
      </c>
      <c r="BA1154" s="25" t="n">
        <v>0</v>
      </c>
      <c r="BB1154" s="26" t="n">
        <v>0</v>
      </c>
      <c r="BC1154" s="25" t="n">
        <v>0</v>
      </c>
      <c r="BD1154" s="26" t="n">
        <v>0</v>
      </c>
      <c r="BE1154" s="25" t="n">
        <v>13</v>
      </c>
      <c r="BF1154" s="26" t="n">
        <v>100</v>
      </c>
      <c r="BG1154" s="25" t="n">
        <v>13</v>
      </c>
    </row>
    <row r="1155" customFormat="false" ht="15" hidden="false" customHeight="false" outlineLevel="0" collapsed="false">
      <c r="A1155" s="15" t="s">
        <v>4262</v>
      </c>
      <c r="B1155" s="15" t="s">
        <v>4269</v>
      </c>
      <c r="C1155" s="16" t="s">
        <v>66</v>
      </c>
      <c r="D1155" s="17" t="n">
        <v>3</v>
      </c>
      <c r="E1155" s="16" t="s">
        <v>67</v>
      </c>
      <c r="F1155" s="18" t="n">
        <v>32</v>
      </c>
      <c r="G1155" s="16"/>
      <c r="H1155" s="19"/>
      <c r="I1155" s="7"/>
      <c r="J1155" s="7"/>
      <c r="K1155" s="8" t="s">
        <v>68</v>
      </c>
      <c r="L1155" s="20" t="n">
        <v>1155</v>
      </c>
      <c r="M1155" s="20"/>
      <c r="N1155" s="10"/>
      <c r="O1155" s="27" t="s">
        <v>69</v>
      </c>
      <c r="P1155" s="28" t="n">
        <v>42711.0225462963</v>
      </c>
      <c r="Q1155" s="27" t="s">
        <v>4278</v>
      </c>
      <c r="R1155" s="27"/>
      <c r="S1155" s="27"/>
      <c r="T1155" s="27" t="s">
        <v>4271</v>
      </c>
      <c r="U1155" s="28" t="n">
        <v>42711.0225462963</v>
      </c>
      <c r="V1155" s="23" t="s">
        <v>4279</v>
      </c>
      <c r="W1155" s="27"/>
      <c r="X1155" s="27"/>
      <c r="Y1155" s="27" t="s">
        <v>4280</v>
      </c>
      <c r="Z1155" s="27"/>
      <c r="AA1155" s="29" t="inlineStr">
        <f aca="false">FALSE()</f>
        <is>
          <t/>
        </is>
      </c>
      <c r="AB1155" s="29" t="n">
        <v>0</v>
      </c>
      <c r="AC1155" s="29"/>
      <c r="AD1155" s="29" t="inlineStr">
        <f aca="false">FALSE()</f>
        <is>
          <t/>
        </is>
      </c>
      <c r="AE1155" s="29" t="s">
        <v>75</v>
      </c>
      <c r="AF1155" s="29"/>
      <c r="AG1155" s="29"/>
      <c r="AH1155" s="29" t="inlineStr">
        <f aca="false">FALSE()</f>
        <is>
          <t/>
        </is>
      </c>
      <c r="AI1155" s="29" t="n">
        <v>1</v>
      </c>
      <c r="AJ1155" s="29" t="s">
        <v>4273</v>
      </c>
      <c r="AK1155" s="29" t="s">
        <v>4267</v>
      </c>
      <c r="AL1155" s="29" t="inlineStr">
        <f aca="false">FALSE()</f>
        <is>
          <t/>
        </is>
      </c>
      <c r="AM1155" s="29" t="s">
        <v>4273</v>
      </c>
      <c r="AN1155" s="29"/>
      <c r="AO1155" s="29"/>
      <c r="AP1155" s="29"/>
      <c r="AQ1155" s="29"/>
      <c r="AR1155" s="29"/>
      <c r="AS1155" s="29"/>
      <c r="AT1155" s="29"/>
      <c r="AU1155" s="29"/>
      <c r="AV1155" s="0" t="n">
        <v>1</v>
      </c>
      <c r="AW1155" s="24" t="e">
        <f aca="false">REPLACE(INDEX(GroupVertices[group], MATCH(Edges[[#this row],[vertex 1]],GroupVertices[vertex],0)),1,1,"")</f>
        <v>#VALUE!</v>
      </c>
      <c r="AX1155" s="24" t="e">
        <f aca="false">REPLACE(INDEX(GroupVertices[group], MATCH(Edges[[#this row],[vertex 2]],GroupVertices[vertex],0)),1,1,"")</f>
        <v>#VALUE!</v>
      </c>
      <c r="AY1155" s="25" t="n">
        <v>0</v>
      </c>
      <c r="AZ1155" s="26" t="n">
        <v>0</v>
      </c>
      <c r="BA1155" s="25" t="n">
        <v>0</v>
      </c>
      <c r="BB1155" s="26" t="n">
        <v>0</v>
      </c>
      <c r="BC1155" s="25" t="n">
        <v>0</v>
      </c>
      <c r="BD1155" s="26" t="n">
        <v>0</v>
      </c>
      <c r="BE1155" s="25" t="n">
        <v>16</v>
      </c>
      <c r="BF1155" s="26" t="n">
        <v>100</v>
      </c>
      <c r="BG1155" s="25" t="n">
        <v>16</v>
      </c>
    </row>
    <row r="1156" customFormat="false" ht="15" hidden="false" customHeight="false" outlineLevel="0" collapsed="false">
      <c r="A1156" s="15" t="s">
        <v>4262</v>
      </c>
      <c r="B1156" s="15" t="s">
        <v>4268</v>
      </c>
      <c r="C1156" s="16" t="s">
        <v>66</v>
      </c>
      <c r="D1156" s="17" t="n">
        <v>3</v>
      </c>
      <c r="E1156" s="16" t="s">
        <v>67</v>
      </c>
      <c r="F1156" s="18" t="n">
        <v>32</v>
      </c>
      <c r="G1156" s="16"/>
      <c r="H1156" s="19"/>
      <c r="I1156" s="7"/>
      <c r="J1156" s="7"/>
      <c r="K1156" s="8" t="s">
        <v>68</v>
      </c>
      <c r="L1156" s="20" t="n">
        <v>1156</v>
      </c>
      <c r="M1156" s="20"/>
      <c r="N1156" s="10"/>
      <c r="O1156" s="27" t="s">
        <v>69</v>
      </c>
      <c r="P1156" s="28" t="n">
        <v>42711.0225462963</v>
      </c>
      <c r="Q1156" s="27" t="s">
        <v>4278</v>
      </c>
      <c r="R1156" s="27"/>
      <c r="S1156" s="27"/>
      <c r="T1156" s="27" t="s">
        <v>4271</v>
      </c>
      <c r="U1156" s="28" t="n">
        <v>42711.0225462963</v>
      </c>
      <c r="V1156" s="23" t="s">
        <v>4279</v>
      </c>
      <c r="W1156" s="27"/>
      <c r="X1156" s="27"/>
      <c r="Y1156" s="27" t="s">
        <v>4280</v>
      </c>
      <c r="Z1156" s="27"/>
      <c r="AA1156" s="29" t="inlineStr">
        <f aca="false">FALSE()</f>
        <is>
          <t/>
        </is>
      </c>
      <c r="AB1156" s="29" t="n">
        <v>0</v>
      </c>
      <c r="AC1156" s="29"/>
      <c r="AD1156" s="29" t="inlineStr">
        <f aca="false">FALSE()</f>
        <is>
          <t/>
        </is>
      </c>
      <c r="AE1156" s="29" t="s">
        <v>75</v>
      </c>
      <c r="AF1156" s="29"/>
      <c r="AG1156" s="29"/>
      <c r="AH1156" s="29" t="inlineStr">
        <f aca="false">FALSE()</f>
        <is>
          <t/>
        </is>
      </c>
      <c r="AI1156" s="29" t="n">
        <v>1</v>
      </c>
      <c r="AJ1156" s="29" t="s">
        <v>4273</v>
      </c>
      <c r="AK1156" s="29" t="s">
        <v>4267</v>
      </c>
      <c r="AL1156" s="29" t="inlineStr">
        <f aca="false">FALSE()</f>
        <is>
          <t/>
        </is>
      </c>
      <c r="AM1156" s="29" t="s">
        <v>4273</v>
      </c>
      <c r="AN1156" s="29"/>
      <c r="AO1156" s="29"/>
      <c r="AP1156" s="29"/>
      <c r="AQ1156" s="29"/>
      <c r="AR1156" s="29"/>
      <c r="AS1156" s="29"/>
      <c r="AT1156" s="29"/>
      <c r="AU1156" s="29"/>
      <c r="AV1156" s="0" t="n">
        <v>1</v>
      </c>
      <c r="AW1156" s="24" t="e">
        <f aca="false">REPLACE(INDEX(GroupVertices[group], MATCH(Edges[[#this row],[vertex 1]],GroupVertices[vertex],0)),1,1,"")</f>
        <v>#VALUE!</v>
      </c>
      <c r="AX1156" s="24" t="e">
        <f aca="false">REPLACE(INDEX(GroupVertices[group], MATCH(Edges[[#this row],[vertex 2]],GroupVertices[vertex],0)),1,1,"")</f>
        <v>#VALUE!</v>
      </c>
      <c r="AY1156" s="25"/>
      <c r="AZ1156" s="26"/>
      <c r="BA1156" s="25"/>
      <c r="BB1156" s="26"/>
      <c r="BC1156" s="25"/>
      <c r="BD1156" s="26"/>
      <c r="BE1156" s="25"/>
      <c r="BF1156" s="26"/>
      <c r="BG1156" s="25"/>
    </row>
    <row r="1157" customFormat="false" ht="15" hidden="false" customHeight="false" outlineLevel="0" collapsed="false">
      <c r="A1157" s="15" t="s">
        <v>4281</v>
      </c>
      <c r="B1157" s="15" t="s">
        <v>4282</v>
      </c>
      <c r="C1157" s="16" t="s">
        <v>66</v>
      </c>
      <c r="D1157" s="17" t="n">
        <v>3</v>
      </c>
      <c r="E1157" s="16" t="s">
        <v>67</v>
      </c>
      <c r="F1157" s="18" t="n">
        <v>32</v>
      </c>
      <c r="G1157" s="16"/>
      <c r="H1157" s="19"/>
      <c r="I1157" s="7"/>
      <c r="J1157" s="7"/>
      <c r="K1157" s="8" t="s">
        <v>174</v>
      </c>
      <c r="L1157" s="20" t="n">
        <v>1157</v>
      </c>
      <c r="M1157" s="20"/>
      <c r="N1157" s="10"/>
      <c r="O1157" s="27" t="s">
        <v>69</v>
      </c>
      <c r="P1157" s="28" t="n">
        <v>42710.6472337963</v>
      </c>
      <c r="Q1157" s="27" t="s">
        <v>4283</v>
      </c>
      <c r="R1157" s="23" t="s">
        <v>4284</v>
      </c>
      <c r="S1157" s="27" t="s">
        <v>4285</v>
      </c>
      <c r="T1157" s="27" t="s">
        <v>4286</v>
      </c>
      <c r="U1157" s="28" t="n">
        <v>42710.6472337963</v>
      </c>
      <c r="V1157" s="23" t="s">
        <v>4287</v>
      </c>
      <c r="W1157" s="27"/>
      <c r="X1157" s="27"/>
      <c r="Y1157" s="27" t="s">
        <v>4288</v>
      </c>
      <c r="Z1157" s="27"/>
      <c r="AA1157" s="29" t="inlineStr">
        <f aca="false">FALSE()</f>
        <is>
          <t/>
        </is>
      </c>
      <c r="AB1157" s="29" t="n">
        <v>1</v>
      </c>
      <c r="AC1157" s="29"/>
      <c r="AD1157" s="29" t="inlineStr">
        <f aca="false">FALSE()</f>
        <is>
          <t/>
        </is>
      </c>
      <c r="AE1157" s="29" t="s">
        <v>75</v>
      </c>
      <c r="AF1157" s="29"/>
      <c r="AG1157" s="29"/>
      <c r="AH1157" s="29" t="inlineStr">
        <f aca="false">FALSE()</f>
        <is>
          <t/>
        </is>
      </c>
      <c r="AI1157" s="29" t="n">
        <v>0</v>
      </c>
      <c r="AJ1157" s="29"/>
      <c r="AK1157" s="29" t="s">
        <v>332</v>
      </c>
      <c r="AL1157" s="29" t="inlineStr">
        <f aca="false">FALSE()</f>
        <is>
          <t/>
        </is>
      </c>
      <c r="AM1157" s="29" t="s">
        <v>4288</v>
      </c>
      <c r="AN1157" s="29"/>
      <c r="AO1157" s="29"/>
      <c r="AP1157" s="29"/>
      <c r="AQ1157" s="29"/>
      <c r="AR1157" s="29"/>
      <c r="AS1157" s="29"/>
      <c r="AT1157" s="29"/>
      <c r="AU1157" s="29"/>
      <c r="AV1157" s="0" t="n">
        <v>1</v>
      </c>
      <c r="AW1157" s="24" t="e">
        <f aca="false">REPLACE(INDEX(GroupVertices[group], MATCH(Edges[[#this row],[vertex 1]],GroupVertices[vertex],0)),1,1,"")</f>
        <v>#VALUE!</v>
      </c>
      <c r="AX1157" s="24" t="e">
        <f aca="false">REPLACE(INDEX(GroupVertices[group], MATCH(Edges[[#this row],[vertex 2]],GroupVertices[vertex],0)),1,1,"")</f>
        <v>#VALUE!</v>
      </c>
      <c r="AY1157" s="25" t="n">
        <v>0</v>
      </c>
      <c r="AZ1157" s="26" t="n">
        <v>0</v>
      </c>
      <c r="BA1157" s="25" t="n">
        <v>0</v>
      </c>
      <c r="BB1157" s="26" t="n">
        <v>0</v>
      </c>
      <c r="BC1157" s="25" t="n">
        <v>0</v>
      </c>
      <c r="BD1157" s="26" t="n">
        <v>0</v>
      </c>
      <c r="BE1157" s="25" t="n">
        <v>10</v>
      </c>
      <c r="BF1157" s="26" t="n">
        <v>100</v>
      </c>
      <c r="BG1157" s="25" t="n">
        <v>10</v>
      </c>
    </row>
    <row r="1158" customFormat="false" ht="15" hidden="false" customHeight="false" outlineLevel="0" collapsed="false">
      <c r="A1158" s="15" t="s">
        <v>4282</v>
      </c>
      <c r="B1158" s="15" t="s">
        <v>4281</v>
      </c>
      <c r="C1158" s="16" t="s">
        <v>66</v>
      </c>
      <c r="D1158" s="17" t="n">
        <v>3</v>
      </c>
      <c r="E1158" s="16" t="s">
        <v>67</v>
      </c>
      <c r="F1158" s="18" t="n">
        <v>32</v>
      </c>
      <c r="G1158" s="16"/>
      <c r="H1158" s="19"/>
      <c r="I1158" s="7"/>
      <c r="J1158" s="7"/>
      <c r="K1158" s="8" t="s">
        <v>174</v>
      </c>
      <c r="L1158" s="20" t="n">
        <v>1158</v>
      </c>
      <c r="M1158" s="20"/>
      <c r="N1158" s="10"/>
      <c r="O1158" s="27" t="s">
        <v>69</v>
      </c>
      <c r="P1158" s="28" t="n">
        <v>42713.5958449074</v>
      </c>
      <c r="Q1158" s="31" t="s">
        <v>4289</v>
      </c>
      <c r="R1158" s="23" t="s">
        <v>4284</v>
      </c>
      <c r="S1158" s="27" t="s">
        <v>4285</v>
      </c>
      <c r="T1158" s="27" t="s">
        <v>4286</v>
      </c>
      <c r="U1158" s="28" t="n">
        <v>42713.5958449074</v>
      </c>
      <c r="V1158" s="23" t="s">
        <v>4290</v>
      </c>
      <c r="W1158" s="27"/>
      <c r="X1158" s="27"/>
      <c r="Y1158" s="27" t="s">
        <v>4291</v>
      </c>
      <c r="Z1158" s="27"/>
      <c r="AA1158" s="29" t="inlineStr">
        <f aca="false">FALSE()</f>
        <is>
          <t/>
        </is>
      </c>
      <c r="AB1158" s="29" t="n">
        <v>0</v>
      </c>
      <c r="AC1158" s="29"/>
      <c r="AD1158" s="29" t="inlineStr">
        <f aca="false">FALSE()</f>
        <is>
          <t/>
        </is>
      </c>
      <c r="AE1158" s="29" t="s">
        <v>75</v>
      </c>
      <c r="AF1158" s="29"/>
      <c r="AG1158" s="29"/>
      <c r="AH1158" s="29" t="inlineStr">
        <f aca="false">FALSE()</f>
        <is>
          <t/>
        </is>
      </c>
      <c r="AI1158" s="29" t="n">
        <v>1</v>
      </c>
      <c r="AJ1158" s="29"/>
      <c r="AK1158" s="29" t="s">
        <v>332</v>
      </c>
      <c r="AL1158" s="29" t="inlineStr">
        <f aca="false">FALSE()</f>
        <is>
          <t/>
        </is>
      </c>
      <c r="AM1158" s="29" t="s">
        <v>4291</v>
      </c>
      <c r="AN1158" s="29"/>
      <c r="AO1158" s="29"/>
      <c r="AP1158" s="29"/>
      <c r="AQ1158" s="29"/>
      <c r="AR1158" s="29"/>
      <c r="AS1158" s="29"/>
      <c r="AT1158" s="29"/>
      <c r="AU1158" s="29"/>
      <c r="AV1158" s="0" t="n">
        <v>1</v>
      </c>
      <c r="AW1158" s="24" t="e">
        <f aca="false">REPLACE(INDEX(GroupVertices[group], MATCH(Edges[[#this row],[vertex 1]],GroupVertices[vertex],0)),1,1,"")</f>
        <v>#VALUE!</v>
      </c>
      <c r="AX1158" s="24" t="e">
        <f aca="false">REPLACE(INDEX(GroupVertices[group], MATCH(Edges[[#this row],[vertex 2]],GroupVertices[vertex],0)),1,1,"")</f>
        <v>#VALUE!</v>
      </c>
      <c r="AY1158" s="25" t="n">
        <v>0</v>
      </c>
      <c r="AZ1158" s="26" t="n">
        <v>0</v>
      </c>
      <c r="BA1158" s="25" t="n">
        <v>0</v>
      </c>
      <c r="BB1158" s="26" t="n">
        <v>0</v>
      </c>
      <c r="BC1158" s="25" t="n">
        <v>0</v>
      </c>
      <c r="BD1158" s="26" t="n">
        <v>0</v>
      </c>
      <c r="BE1158" s="25" t="n">
        <v>11</v>
      </c>
      <c r="BF1158" s="26" t="n">
        <v>100</v>
      </c>
      <c r="BG1158" s="25" t="n">
        <v>11</v>
      </c>
    </row>
    <row r="1159" customFormat="false" ht="15" hidden="false" customHeight="false" outlineLevel="0" collapsed="false">
      <c r="A1159" s="15" t="s">
        <v>4262</v>
      </c>
      <c r="B1159" s="15" t="s">
        <v>4281</v>
      </c>
      <c r="C1159" s="16" t="s">
        <v>66</v>
      </c>
      <c r="D1159" s="17" t="n">
        <v>3</v>
      </c>
      <c r="E1159" s="16" t="s">
        <v>67</v>
      </c>
      <c r="F1159" s="18" t="n">
        <v>32</v>
      </c>
      <c r="G1159" s="16"/>
      <c r="H1159" s="19"/>
      <c r="I1159" s="7"/>
      <c r="J1159" s="7"/>
      <c r="K1159" s="8" t="s">
        <v>68</v>
      </c>
      <c r="L1159" s="20" t="n">
        <v>1159</v>
      </c>
      <c r="M1159" s="20"/>
      <c r="N1159" s="10"/>
      <c r="O1159" s="27" t="s">
        <v>69</v>
      </c>
      <c r="P1159" s="28" t="n">
        <v>42713.5999074074</v>
      </c>
      <c r="Q1159" s="31" t="s">
        <v>4292</v>
      </c>
      <c r="R1159" s="23" t="s">
        <v>4284</v>
      </c>
      <c r="S1159" s="27" t="s">
        <v>4285</v>
      </c>
      <c r="T1159" s="27" t="s">
        <v>4286</v>
      </c>
      <c r="U1159" s="28" t="n">
        <v>42713.5999074074</v>
      </c>
      <c r="V1159" s="23" t="s">
        <v>4293</v>
      </c>
      <c r="W1159" s="27"/>
      <c r="X1159" s="27"/>
      <c r="Y1159" s="27" t="s">
        <v>4294</v>
      </c>
      <c r="Z1159" s="27"/>
      <c r="AA1159" s="29" t="inlineStr">
        <f aca="false">FALSE()</f>
        <is>
          <t/>
        </is>
      </c>
      <c r="AB1159" s="29" t="n">
        <v>0</v>
      </c>
      <c r="AC1159" s="29"/>
      <c r="AD1159" s="29" t="inlineStr">
        <f aca="false">FALSE()</f>
        <is>
          <t/>
        </is>
      </c>
      <c r="AE1159" s="29" t="s">
        <v>75</v>
      </c>
      <c r="AF1159" s="29"/>
      <c r="AG1159" s="29"/>
      <c r="AH1159" s="29" t="inlineStr">
        <f aca="false">FALSE()</f>
        <is>
          <t/>
        </is>
      </c>
      <c r="AI1159" s="29" t="n">
        <v>1</v>
      </c>
      <c r="AJ1159" s="29" t="s">
        <v>4291</v>
      </c>
      <c r="AK1159" s="29" t="s">
        <v>4267</v>
      </c>
      <c r="AL1159" s="29" t="inlineStr">
        <f aca="false">FALSE()</f>
        <is>
          <t/>
        </is>
      </c>
      <c r="AM1159" s="29" t="s">
        <v>4291</v>
      </c>
      <c r="AN1159" s="29"/>
      <c r="AO1159" s="29"/>
      <c r="AP1159" s="29"/>
      <c r="AQ1159" s="29"/>
      <c r="AR1159" s="29"/>
      <c r="AS1159" s="29"/>
      <c r="AT1159" s="29"/>
      <c r="AU1159" s="29"/>
      <c r="AV1159" s="0" t="n">
        <v>1</v>
      </c>
      <c r="AW1159" s="24" t="e">
        <f aca="false">REPLACE(INDEX(GroupVertices[group], MATCH(Edges[[#this row],[vertex 1]],GroupVertices[vertex],0)),1,1,"")</f>
        <v>#VALUE!</v>
      </c>
      <c r="AX1159" s="24" t="e">
        <f aca="false">REPLACE(INDEX(GroupVertices[group], MATCH(Edges[[#this row],[vertex 2]],GroupVertices[vertex],0)),1,1,"")</f>
        <v>#VALUE!</v>
      </c>
      <c r="AY1159" s="25"/>
      <c r="AZ1159" s="26"/>
      <c r="BA1159" s="25"/>
      <c r="BB1159" s="26"/>
      <c r="BC1159" s="25"/>
      <c r="BD1159" s="26"/>
      <c r="BE1159" s="25"/>
      <c r="BF1159" s="26"/>
      <c r="BG1159" s="25"/>
    </row>
    <row r="1160" customFormat="false" ht="15" hidden="false" customHeight="false" outlineLevel="0" collapsed="false">
      <c r="A1160" s="15" t="s">
        <v>4262</v>
      </c>
      <c r="B1160" s="15" t="s">
        <v>4282</v>
      </c>
      <c r="C1160" s="16" t="s">
        <v>66</v>
      </c>
      <c r="D1160" s="17" t="n">
        <v>3</v>
      </c>
      <c r="E1160" s="16" t="s">
        <v>67</v>
      </c>
      <c r="F1160" s="18" t="n">
        <v>32</v>
      </c>
      <c r="G1160" s="16"/>
      <c r="H1160" s="19"/>
      <c r="I1160" s="7"/>
      <c r="J1160" s="7"/>
      <c r="K1160" s="8" t="s">
        <v>68</v>
      </c>
      <c r="L1160" s="20" t="n">
        <v>1160</v>
      </c>
      <c r="M1160" s="20"/>
      <c r="N1160" s="10"/>
      <c r="O1160" s="27" t="s">
        <v>69</v>
      </c>
      <c r="P1160" s="28" t="n">
        <v>42713.5999074074</v>
      </c>
      <c r="Q1160" s="31" t="s">
        <v>4292</v>
      </c>
      <c r="R1160" s="23" t="s">
        <v>4284</v>
      </c>
      <c r="S1160" s="27" t="s">
        <v>4285</v>
      </c>
      <c r="T1160" s="27" t="s">
        <v>4286</v>
      </c>
      <c r="U1160" s="28" t="n">
        <v>42713.5999074074</v>
      </c>
      <c r="V1160" s="23" t="s">
        <v>4293</v>
      </c>
      <c r="W1160" s="27"/>
      <c r="X1160" s="27"/>
      <c r="Y1160" s="27" t="s">
        <v>4294</v>
      </c>
      <c r="Z1160" s="27"/>
      <c r="AA1160" s="29" t="inlineStr">
        <f aca="false">FALSE()</f>
        <is>
          <t/>
        </is>
      </c>
      <c r="AB1160" s="29" t="n">
        <v>0</v>
      </c>
      <c r="AC1160" s="29"/>
      <c r="AD1160" s="29" t="inlineStr">
        <f aca="false">FALSE()</f>
        <is>
          <t/>
        </is>
      </c>
      <c r="AE1160" s="29" t="s">
        <v>75</v>
      </c>
      <c r="AF1160" s="29"/>
      <c r="AG1160" s="29"/>
      <c r="AH1160" s="29" t="inlineStr">
        <f aca="false">FALSE()</f>
        <is>
          <t/>
        </is>
      </c>
      <c r="AI1160" s="29" t="n">
        <v>1</v>
      </c>
      <c r="AJ1160" s="29" t="s">
        <v>4291</v>
      </c>
      <c r="AK1160" s="29" t="s">
        <v>4267</v>
      </c>
      <c r="AL1160" s="29" t="inlineStr">
        <f aca="false">FALSE()</f>
        <is>
          <t/>
        </is>
      </c>
      <c r="AM1160" s="29" t="s">
        <v>4291</v>
      </c>
      <c r="AN1160" s="29"/>
      <c r="AO1160" s="29"/>
      <c r="AP1160" s="29"/>
      <c r="AQ1160" s="29"/>
      <c r="AR1160" s="29"/>
      <c r="AS1160" s="29"/>
      <c r="AT1160" s="29"/>
      <c r="AU1160" s="29"/>
      <c r="AV1160" s="0" t="n">
        <v>1</v>
      </c>
      <c r="AW1160" s="24" t="e">
        <f aca="false">REPLACE(INDEX(GroupVertices[group], MATCH(Edges[[#this row],[vertex 1]],GroupVertices[vertex],0)),1,1,"")</f>
        <v>#VALUE!</v>
      </c>
      <c r="AX1160" s="24" t="e">
        <f aca="false">REPLACE(INDEX(GroupVertices[group], MATCH(Edges[[#this row],[vertex 2]],GroupVertices[vertex],0)),1,1,"")</f>
        <v>#VALUE!</v>
      </c>
      <c r="AY1160" s="25" t="n">
        <v>0</v>
      </c>
      <c r="AZ1160" s="26" t="n">
        <v>0</v>
      </c>
      <c r="BA1160" s="25" t="n">
        <v>0</v>
      </c>
      <c r="BB1160" s="26" t="n">
        <v>0</v>
      </c>
      <c r="BC1160" s="25" t="n">
        <v>0</v>
      </c>
      <c r="BD1160" s="26" t="n">
        <v>0</v>
      </c>
      <c r="BE1160" s="25" t="n">
        <v>13</v>
      </c>
      <c r="BF1160" s="26" t="n">
        <v>100</v>
      </c>
      <c r="BG1160" s="25" t="n">
        <v>13</v>
      </c>
    </row>
    <row r="1161" customFormat="false" ht="15" hidden="false" customHeight="false" outlineLevel="0" collapsed="false">
      <c r="A1161" s="15" t="s">
        <v>4295</v>
      </c>
      <c r="B1161" s="15" t="s">
        <v>4009</v>
      </c>
      <c r="C1161" s="16" t="s">
        <v>242</v>
      </c>
      <c r="D1161" s="17" t="n">
        <v>4.4</v>
      </c>
      <c r="E1161" s="16" t="s">
        <v>243</v>
      </c>
      <c r="F1161" s="18" t="n">
        <v>30.6315789473684</v>
      </c>
      <c r="G1161" s="16"/>
      <c r="H1161" s="19"/>
      <c r="I1161" s="7"/>
      <c r="J1161" s="7"/>
      <c r="K1161" s="8" t="s">
        <v>68</v>
      </c>
      <c r="L1161" s="20" t="n">
        <v>1161</v>
      </c>
      <c r="M1161" s="20"/>
      <c r="N1161" s="10"/>
      <c r="O1161" s="27" t="s">
        <v>69</v>
      </c>
      <c r="P1161" s="28" t="n">
        <v>42712.5958564815</v>
      </c>
      <c r="Q1161" s="27" t="s">
        <v>4296</v>
      </c>
      <c r="R1161" s="23" t="s">
        <v>4297</v>
      </c>
      <c r="S1161" s="27" t="s">
        <v>130</v>
      </c>
      <c r="T1161" s="27"/>
      <c r="U1161" s="28" t="n">
        <v>42712.5958564815</v>
      </c>
      <c r="V1161" s="23" t="s">
        <v>4298</v>
      </c>
      <c r="W1161" s="27"/>
      <c r="X1161" s="27"/>
      <c r="Y1161" s="27" t="s">
        <v>4299</v>
      </c>
      <c r="Z1161" s="27"/>
      <c r="AA1161" s="29" t="inlineStr">
        <f aca="false">FALSE()</f>
        <is>
          <t/>
        </is>
      </c>
      <c r="AB1161" s="29" t="n">
        <v>0</v>
      </c>
      <c r="AC1161" s="29"/>
      <c r="AD1161" s="29" t="inlineStr">
        <f aca="false">FALSE()</f>
        <is>
          <t/>
        </is>
      </c>
      <c r="AE1161" s="29" t="s">
        <v>75</v>
      </c>
      <c r="AF1161" s="29"/>
      <c r="AG1161" s="29"/>
      <c r="AH1161" s="29" t="inlineStr">
        <f aca="false">FALSE()</f>
        <is>
          <t/>
        </is>
      </c>
      <c r="AI1161" s="29" t="n">
        <v>0</v>
      </c>
      <c r="AJ1161" s="29"/>
      <c r="AK1161" s="29" t="s">
        <v>1350</v>
      </c>
      <c r="AL1161" s="29" t="n">
        <f aca="false">TRUE()</f>
        <v>1</v>
      </c>
      <c r="AM1161" s="29" t="s">
        <v>4299</v>
      </c>
      <c r="AN1161" s="29"/>
      <c r="AO1161" s="29"/>
      <c r="AP1161" s="29"/>
      <c r="AQ1161" s="29"/>
      <c r="AR1161" s="29"/>
      <c r="AS1161" s="29"/>
      <c r="AT1161" s="29"/>
      <c r="AU1161" s="29"/>
      <c r="AV1161" s="0" t="n">
        <v>2</v>
      </c>
      <c r="AW1161" s="24" t="e">
        <f aca="false">REPLACE(INDEX(GroupVertices[group], MATCH(Edges[[#this row],[vertex 1]],GroupVertices[vertex],0)),1,1,"")</f>
        <v>#VALUE!</v>
      </c>
      <c r="AX1161" s="24" t="e">
        <f aca="false">REPLACE(INDEX(GroupVertices[group], MATCH(Edges[[#this row],[vertex 2]],GroupVertices[vertex],0)),1,1,"")</f>
        <v>#VALUE!</v>
      </c>
      <c r="AY1161" s="25" t="n">
        <v>0</v>
      </c>
      <c r="AZ1161" s="26" t="n">
        <v>0</v>
      </c>
      <c r="BA1161" s="25" t="n">
        <v>0</v>
      </c>
      <c r="BB1161" s="26" t="n">
        <v>0</v>
      </c>
      <c r="BC1161" s="25" t="n">
        <v>0</v>
      </c>
      <c r="BD1161" s="26" t="n">
        <v>0</v>
      </c>
      <c r="BE1161" s="25" t="n">
        <v>17</v>
      </c>
      <c r="BF1161" s="26" t="n">
        <v>100</v>
      </c>
      <c r="BG1161" s="25" t="n">
        <v>17</v>
      </c>
    </row>
    <row r="1162" customFormat="false" ht="15" hidden="false" customHeight="false" outlineLevel="0" collapsed="false">
      <c r="A1162" s="15" t="s">
        <v>4295</v>
      </c>
      <c r="B1162" s="15" t="s">
        <v>4009</v>
      </c>
      <c r="C1162" s="16" t="s">
        <v>242</v>
      </c>
      <c r="D1162" s="17" t="n">
        <v>4.4</v>
      </c>
      <c r="E1162" s="16" t="s">
        <v>243</v>
      </c>
      <c r="F1162" s="18" t="n">
        <v>30.6315789473684</v>
      </c>
      <c r="G1162" s="16"/>
      <c r="H1162" s="19"/>
      <c r="I1162" s="7"/>
      <c r="J1162" s="7"/>
      <c r="K1162" s="8" t="s">
        <v>68</v>
      </c>
      <c r="L1162" s="20" t="n">
        <v>1162</v>
      </c>
      <c r="M1162" s="20"/>
      <c r="N1162" s="10"/>
      <c r="O1162" s="27" t="s">
        <v>69</v>
      </c>
      <c r="P1162" s="28" t="n">
        <v>42713.638900463</v>
      </c>
      <c r="Q1162" s="27" t="s">
        <v>4300</v>
      </c>
      <c r="R1162" s="23" t="s">
        <v>4301</v>
      </c>
      <c r="S1162" s="27" t="s">
        <v>130</v>
      </c>
      <c r="T1162" s="27"/>
      <c r="U1162" s="28" t="n">
        <v>42713.638900463</v>
      </c>
      <c r="V1162" s="23" t="s">
        <v>4302</v>
      </c>
      <c r="W1162" s="27"/>
      <c r="X1162" s="27"/>
      <c r="Y1162" s="27" t="s">
        <v>4303</v>
      </c>
      <c r="Z1162" s="27"/>
      <c r="AA1162" s="29" t="inlineStr">
        <f aca="false">FALSE()</f>
        <is>
          <t/>
        </is>
      </c>
      <c r="AB1162" s="29" t="n">
        <v>0</v>
      </c>
      <c r="AC1162" s="29"/>
      <c r="AD1162" s="29" t="inlineStr">
        <f aca="false">FALSE()</f>
        <is>
          <t/>
        </is>
      </c>
      <c r="AE1162" s="29" t="s">
        <v>75</v>
      </c>
      <c r="AF1162" s="29"/>
      <c r="AG1162" s="29"/>
      <c r="AH1162" s="29" t="inlineStr">
        <f aca="false">FALSE()</f>
        <is>
          <t/>
        </is>
      </c>
      <c r="AI1162" s="29" t="n">
        <v>0</v>
      </c>
      <c r="AJ1162" s="29"/>
      <c r="AK1162" s="29" t="s">
        <v>1350</v>
      </c>
      <c r="AL1162" s="29" t="inlineStr">
        <f aca="false">TRUE()</f>
        <is>
          <t/>
        </is>
      </c>
      <c r="AM1162" s="29" t="s">
        <v>4303</v>
      </c>
      <c r="AN1162" s="29"/>
      <c r="AO1162" s="29"/>
      <c r="AP1162" s="29"/>
      <c r="AQ1162" s="29"/>
      <c r="AR1162" s="29"/>
      <c r="AS1162" s="29"/>
      <c r="AT1162" s="29"/>
      <c r="AU1162" s="29"/>
      <c r="AV1162" s="0" t="n">
        <v>2</v>
      </c>
      <c r="AW1162" s="24" t="e">
        <f aca="false">REPLACE(INDEX(GroupVertices[group], MATCH(Edges[[#this row],[vertex 1]],GroupVertices[vertex],0)),1,1,"")</f>
        <v>#VALUE!</v>
      </c>
      <c r="AX1162" s="24" t="e">
        <f aca="false">REPLACE(INDEX(GroupVertices[group], MATCH(Edges[[#this row],[vertex 2]],GroupVertices[vertex],0)),1,1,"")</f>
        <v>#VALUE!</v>
      </c>
      <c r="AY1162" s="25" t="n">
        <v>0</v>
      </c>
      <c r="AZ1162" s="26" t="n">
        <v>0</v>
      </c>
      <c r="BA1162" s="25" t="n">
        <v>0</v>
      </c>
      <c r="BB1162" s="26" t="n">
        <v>0</v>
      </c>
      <c r="BC1162" s="25" t="n">
        <v>0</v>
      </c>
      <c r="BD1162" s="26" t="n">
        <v>0</v>
      </c>
      <c r="BE1162" s="25" t="n">
        <v>17</v>
      </c>
      <c r="BF1162" s="26" t="n">
        <v>100</v>
      </c>
      <c r="BG1162" s="25" t="n">
        <v>17</v>
      </c>
    </row>
    <row r="1163" customFormat="false" ht="15" hidden="false" customHeight="false" outlineLevel="0" collapsed="false">
      <c r="A1163" s="15" t="s">
        <v>4295</v>
      </c>
      <c r="B1163" s="15" t="s">
        <v>4295</v>
      </c>
      <c r="C1163" s="16" t="s">
        <v>66</v>
      </c>
      <c r="D1163" s="17" t="n">
        <v>3</v>
      </c>
      <c r="E1163" s="16" t="s">
        <v>67</v>
      </c>
      <c r="F1163" s="18" t="n">
        <v>32</v>
      </c>
      <c r="G1163" s="16"/>
      <c r="H1163" s="19"/>
      <c r="I1163" s="7"/>
      <c r="J1163" s="7"/>
      <c r="K1163" s="8" t="s">
        <v>68</v>
      </c>
      <c r="L1163" s="20" t="n">
        <v>1163</v>
      </c>
      <c r="M1163" s="20"/>
      <c r="N1163" s="10"/>
      <c r="O1163" s="27" t="s">
        <v>21</v>
      </c>
      <c r="P1163" s="28" t="n">
        <v>42709.7400115741</v>
      </c>
      <c r="Q1163" s="27" t="s">
        <v>4304</v>
      </c>
      <c r="R1163" s="23" t="s">
        <v>4305</v>
      </c>
      <c r="S1163" s="27" t="s">
        <v>2928</v>
      </c>
      <c r="T1163" s="27"/>
      <c r="U1163" s="28" t="n">
        <v>42709.7400115741</v>
      </c>
      <c r="V1163" s="23" t="s">
        <v>4306</v>
      </c>
      <c r="W1163" s="27"/>
      <c r="X1163" s="27"/>
      <c r="Y1163" s="27" t="s">
        <v>4307</v>
      </c>
      <c r="Z1163" s="27"/>
      <c r="AA1163" s="29" t="inlineStr">
        <f aca="false">FALSE()</f>
        <is>
          <t/>
        </is>
      </c>
      <c r="AB1163" s="29" t="n">
        <v>0</v>
      </c>
      <c r="AC1163" s="29"/>
      <c r="AD1163" s="29" t="inlineStr">
        <f aca="false">FALSE()</f>
        <is>
          <t/>
        </is>
      </c>
      <c r="AE1163" s="29" t="s">
        <v>75</v>
      </c>
      <c r="AF1163" s="29"/>
      <c r="AG1163" s="29"/>
      <c r="AH1163" s="29" t="inlineStr">
        <f aca="false">FALSE()</f>
        <is>
          <t/>
        </is>
      </c>
      <c r="AI1163" s="29" t="n">
        <v>0</v>
      </c>
      <c r="AJ1163" s="29"/>
      <c r="AK1163" s="29" t="s">
        <v>1350</v>
      </c>
      <c r="AL1163" s="29" t="n">
        <f aca="false">FALSE()</f>
        <v>0</v>
      </c>
      <c r="AM1163" s="29" t="s">
        <v>4307</v>
      </c>
      <c r="AN1163" s="29"/>
      <c r="AO1163" s="29"/>
      <c r="AP1163" s="29"/>
      <c r="AQ1163" s="29"/>
      <c r="AR1163" s="29"/>
      <c r="AS1163" s="29"/>
      <c r="AT1163" s="29"/>
      <c r="AU1163" s="29"/>
      <c r="AV1163" s="0" t="n">
        <v>1</v>
      </c>
      <c r="AW1163" s="24" t="e">
        <f aca="false">REPLACE(INDEX(GroupVertices[group], MATCH(Edges[[#this row],[vertex 1]],GroupVertices[vertex],0)),1,1,"")</f>
        <v>#VALUE!</v>
      </c>
      <c r="AX1163" s="24" t="e">
        <f aca="false">REPLACE(INDEX(GroupVertices[group], MATCH(Edges[[#this row],[vertex 2]],GroupVertices[vertex],0)),1,1,"")</f>
        <v>#VALUE!</v>
      </c>
      <c r="AY1163" s="25" t="n">
        <v>0</v>
      </c>
      <c r="AZ1163" s="26" t="n">
        <v>0</v>
      </c>
      <c r="BA1163" s="25" t="n">
        <v>0</v>
      </c>
      <c r="BB1163" s="26" t="n">
        <v>0</v>
      </c>
      <c r="BC1163" s="25" t="n">
        <v>0</v>
      </c>
      <c r="BD1163" s="26" t="n">
        <v>0</v>
      </c>
      <c r="BE1163" s="25" t="n">
        <v>9</v>
      </c>
      <c r="BF1163" s="26" t="n">
        <v>100</v>
      </c>
      <c r="BG1163" s="25" t="n">
        <v>9</v>
      </c>
    </row>
    <row r="1164" customFormat="false" ht="15" hidden="false" customHeight="false" outlineLevel="0" collapsed="false">
      <c r="A1164" s="15" t="s">
        <v>4308</v>
      </c>
      <c r="B1164" s="15" t="s">
        <v>214</v>
      </c>
      <c r="C1164" s="16" t="s">
        <v>66</v>
      </c>
      <c r="D1164" s="17" t="n">
        <v>3</v>
      </c>
      <c r="E1164" s="16" t="s">
        <v>67</v>
      </c>
      <c r="F1164" s="18" t="n">
        <v>32</v>
      </c>
      <c r="G1164" s="16"/>
      <c r="H1164" s="19"/>
      <c r="I1164" s="7"/>
      <c r="J1164" s="7"/>
      <c r="K1164" s="8" t="s">
        <v>68</v>
      </c>
      <c r="L1164" s="20" t="n">
        <v>1164</v>
      </c>
      <c r="M1164" s="20"/>
      <c r="N1164" s="10"/>
      <c r="O1164" s="27" t="s">
        <v>69</v>
      </c>
      <c r="P1164" s="28" t="n">
        <v>42713.6409375</v>
      </c>
      <c r="Q1164" s="27" t="s">
        <v>4309</v>
      </c>
      <c r="R1164" s="23" t="s">
        <v>4310</v>
      </c>
      <c r="S1164" s="27" t="s">
        <v>130</v>
      </c>
      <c r="T1164" s="27" t="s">
        <v>4311</v>
      </c>
      <c r="U1164" s="28" t="n">
        <v>42713.6409375</v>
      </c>
      <c r="V1164" s="23" t="s">
        <v>4312</v>
      </c>
      <c r="W1164" s="27"/>
      <c r="X1164" s="27"/>
      <c r="Y1164" s="27" t="s">
        <v>4313</v>
      </c>
      <c r="Z1164" s="27"/>
      <c r="AA1164" s="29" t="inlineStr">
        <f aca="false">FALSE()</f>
        <is>
          <t/>
        </is>
      </c>
      <c r="AB1164" s="29" t="n">
        <v>2</v>
      </c>
      <c r="AC1164" s="29"/>
      <c r="AD1164" s="29" t="n">
        <f aca="false">TRUE()</f>
        <v>1</v>
      </c>
      <c r="AE1164" s="29" t="s">
        <v>75</v>
      </c>
      <c r="AF1164" s="29"/>
      <c r="AG1164" s="29" t="s">
        <v>4314</v>
      </c>
      <c r="AH1164" s="29" t="inlineStr">
        <f aca="false">FALSE()</f>
        <is>
          <t/>
        </is>
      </c>
      <c r="AI1164" s="29" t="n">
        <v>1</v>
      </c>
      <c r="AJ1164" s="29"/>
      <c r="AK1164" s="29" t="s">
        <v>76</v>
      </c>
      <c r="AL1164" s="29" t="n">
        <f aca="false">TRUE()</f>
        <v>1</v>
      </c>
      <c r="AM1164" s="29" t="s">
        <v>4313</v>
      </c>
      <c r="AN1164" s="29"/>
      <c r="AO1164" s="29"/>
      <c r="AP1164" s="29"/>
      <c r="AQ1164" s="29"/>
      <c r="AR1164" s="29"/>
      <c r="AS1164" s="29"/>
      <c r="AT1164" s="29"/>
      <c r="AU1164" s="29"/>
      <c r="AV1164" s="0" t="n">
        <v>1</v>
      </c>
      <c r="AW1164" s="24" t="e">
        <f aca="false">REPLACE(INDEX(GroupVertices[group], MATCH(Edges[[#this row],[vertex 1]],GroupVertices[vertex],0)),1,1,"")</f>
        <v>#VALUE!</v>
      </c>
      <c r="AX1164" s="24" t="e">
        <f aca="false">REPLACE(INDEX(GroupVertices[group], MATCH(Edges[[#this row],[vertex 2]],GroupVertices[vertex],0)),1,1,"")</f>
        <v>#VALUE!</v>
      </c>
      <c r="AY1164" s="25" t="n">
        <v>1</v>
      </c>
      <c r="AZ1164" s="26" t="n">
        <v>7.69230769230769</v>
      </c>
      <c r="BA1164" s="25" t="n">
        <v>0</v>
      </c>
      <c r="BB1164" s="26" t="n">
        <v>0</v>
      </c>
      <c r="BC1164" s="25" t="n">
        <v>0</v>
      </c>
      <c r="BD1164" s="26" t="n">
        <v>0</v>
      </c>
      <c r="BE1164" s="25" t="n">
        <v>12</v>
      </c>
      <c r="BF1164" s="26" t="n">
        <v>92.3076923076923</v>
      </c>
      <c r="BG1164" s="25" t="n">
        <v>13</v>
      </c>
    </row>
    <row r="1165" customFormat="false" ht="15" hidden="false" customHeight="false" outlineLevel="0" collapsed="false">
      <c r="A1165" s="15" t="s">
        <v>4315</v>
      </c>
      <c r="B1165" s="15" t="s">
        <v>214</v>
      </c>
      <c r="C1165" s="16" t="s">
        <v>66</v>
      </c>
      <c r="D1165" s="17" t="n">
        <v>3</v>
      </c>
      <c r="E1165" s="16" t="s">
        <v>67</v>
      </c>
      <c r="F1165" s="18" t="n">
        <v>32</v>
      </c>
      <c r="G1165" s="16"/>
      <c r="H1165" s="19"/>
      <c r="I1165" s="7"/>
      <c r="J1165" s="7"/>
      <c r="K1165" s="8" t="s">
        <v>68</v>
      </c>
      <c r="L1165" s="20" t="n">
        <v>1165</v>
      </c>
      <c r="M1165" s="20"/>
      <c r="N1165" s="10"/>
      <c r="O1165" s="27" t="s">
        <v>69</v>
      </c>
      <c r="P1165" s="28" t="n">
        <v>42713.6471875</v>
      </c>
      <c r="Q1165" s="27" t="s">
        <v>4316</v>
      </c>
      <c r="R1165" s="27"/>
      <c r="S1165" s="27"/>
      <c r="T1165" s="27" t="s">
        <v>4311</v>
      </c>
      <c r="U1165" s="28" t="n">
        <v>42713.6471875</v>
      </c>
      <c r="V1165" s="23" t="s">
        <v>4317</v>
      </c>
      <c r="W1165" s="27"/>
      <c r="X1165" s="27"/>
      <c r="Y1165" s="27" t="s">
        <v>4318</v>
      </c>
      <c r="Z1165" s="27"/>
      <c r="AA1165" s="29" t="inlineStr">
        <f aca="false">FALSE()</f>
        <is>
          <t/>
        </is>
      </c>
      <c r="AB1165" s="29" t="n">
        <v>0</v>
      </c>
      <c r="AC1165" s="29"/>
      <c r="AD1165" s="29" t="inlineStr">
        <f aca="false">TRUE()</f>
        <is>
          <t/>
        </is>
      </c>
      <c r="AE1165" s="29" t="s">
        <v>75</v>
      </c>
      <c r="AF1165" s="29"/>
      <c r="AG1165" s="29" t="s">
        <v>4314</v>
      </c>
      <c r="AH1165" s="29" t="inlineStr">
        <f aca="false">FALSE()</f>
        <is>
          <t/>
        </is>
      </c>
      <c r="AI1165" s="29" t="n">
        <v>1</v>
      </c>
      <c r="AJ1165" s="29" t="s">
        <v>4313</v>
      </c>
      <c r="AK1165" s="29" t="s">
        <v>76</v>
      </c>
      <c r="AL1165" s="29" t="n">
        <f aca="false">FALSE()</f>
        <v>0</v>
      </c>
      <c r="AM1165" s="29" t="s">
        <v>4313</v>
      </c>
      <c r="AN1165" s="29"/>
      <c r="AO1165" s="29"/>
      <c r="AP1165" s="29"/>
      <c r="AQ1165" s="29"/>
      <c r="AR1165" s="29"/>
      <c r="AS1165" s="29"/>
      <c r="AT1165" s="29"/>
      <c r="AU1165" s="29"/>
      <c r="AV1165" s="0" t="n">
        <v>1</v>
      </c>
      <c r="AW1165" s="24" t="e">
        <f aca="false">REPLACE(INDEX(GroupVertices[group], MATCH(Edges[[#this row],[vertex 1]],GroupVertices[vertex],0)),1,1,"")</f>
        <v>#VALUE!</v>
      </c>
      <c r="AX1165" s="24" t="e">
        <f aca="false">REPLACE(INDEX(GroupVertices[group], MATCH(Edges[[#this row],[vertex 2]],GroupVertices[vertex],0)),1,1,"")</f>
        <v>#VALUE!</v>
      </c>
      <c r="AY1165" s="25"/>
      <c r="AZ1165" s="26"/>
      <c r="BA1165" s="25"/>
      <c r="BB1165" s="26"/>
      <c r="BC1165" s="25"/>
      <c r="BD1165" s="26"/>
      <c r="BE1165" s="25"/>
      <c r="BF1165" s="26"/>
      <c r="BG1165" s="25"/>
    </row>
    <row r="1166" customFormat="false" ht="15" hidden="false" customHeight="false" outlineLevel="0" collapsed="false">
      <c r="A1166" s="15" t="s">
        <v>4315</v>
      </c>
      <c r="B1166" s="15" t="s">
        <v>4308</v>
      </c>
      <c r="C1166" s="16" t="s">
        <v>66</v>
      </c>
      <c r="D1166" s="17" t="n">
        <v>3</v>
      </c>
      <c r="E1166" s="16" t="s">
        <v>67</v>
      </c>
      <c r="F1166" s="18" t="n">
        <v>32</v>
      </c>
      <c r="G1166" s="16"/>
      <c r="H1166" s="19"/>
      <c r="I1166" s="7"/>
      <c r="J1166" s="7"/>
      <c r="K1166" s="8" t="s">
        <v>68</v>
      </c>
      <c r="L1166" s="20" t="n">
        <v>1166</v>
      </c>
      <c r="M1166" s="20"/>
      <c r="N1166" s="10"/>
      <c r="O1166" s="27" t="s">
        <v>69</v>
      </c>
      <c r="P1166" s="28" t="n">
        <v>42713.6471875</v>
      </c>
      <c r="Q1166" s="27" t="s">
        <v>4316</v>
      </c>
      <c r="R1166" s="27"/>
      <c r="S1166" s="27"/>
      <c r="T1166" s="27" t="s">
        <v>4311</v>
      </c>
      <c r="U1166" s="28" t="n">
        <v>42713.6471875</v>
      </c>
      <c r="V1166" s="23" t="s">
        <v>4317</v>
      </c>
      <c r="W1166" s="27"/>
      <c r="X1166" s="27"/>
      <c r="Y1166" s="27" t="s">
        <v>4318</v>
      </c>
      <c r="Z1166" s="27"/>
      <c r="AA1166" s="29" t="inlineStr">
        <f aca="false">FALSE()</f>
        <is>
          <t/>
        </is>
      </c>
      <c r="AB1166" s="29" t="n">
        <v>0</v>
      </c>
      <c r="AC1166" s="29"/>
      <c r="AD1166" s="29" t="inlineStr">
        <f aca="false">TRUE()</f>
        <is>
          <t/>
        </is>
      </c>
      <c r="AE1166" s="29" t="s">
        <v>75</v>
      </c>
      <c r="AF1166" s="29"/>
      <c r="AG1166" s="29" t="s">
        <v>4314</v>
      </c>
      <c r="AH1166" s="29" t="inlineStr">
        <f aca="false">FALSE()</f>
        <is>
          <t/>
        </is>
      </c>
      <c r="AI1166" s="29" t="n">
        <v>1</v>
      </c>
      <c r="AJ1166" s="29" t="s">
        <v>4313</v>
      </c>
      <c r="AK1166" s="29" t="s">
        <v>76</v>
      </c>
      <c r="AL1166" s="29" t="inlineStr">
        <f aca="false">FALSE()</f>
        <is>
          <t/>
        </is>
      </c>
      <c r="AM1166" s="29" t="s">
        <v>4313</v>
      </c>
      <c r="AN1166" s="29"/>
      <c r="AO1166" s="29"/>
      <c r="AP1166" s="29"/>
      <c r="AQ1166" s="29"/>
      <c r="AR1166" s="29"/>
      <c r="AS1166" s="29"/>
      <c r="AT1166" s="29"/>
      <c r="AU1166" s="29"/>
      <c r="AV1166" s="0" t="n">
        <v>1</v>
      </c>
      <c r="AW1166" s="24" t="e">
        <f aca="false">REPLACE(INDEX(GroupVertices[group], MATCH(Edges[[#this row],[vertex 1]],GroupVertices[vertex],0)),1,1,"")</f>
        <v>#VALUE!</v>
      </c>
      <c r="AX1166" s="24" t="e">
        <f aca="false">REPLACE(INDEX(GroupVertices[group], MATCH(Edges[[#this row],[vertex 2]],GroupVertices[vertex],0)),1,1,"")</f>
        <v>#VALUE!</v>
      </c>
      <c r="AY1166" s="25" t="n">
        <v>1</v>
      </c>
      <c r="AZ1166" s="26" t="n">
        <v>6.25</v>
      </c>
      <c r="BA1166" s="25" t="n">
        <v>0</v>
      </c>
      <c r="BB1166" s="26" t="n">
        <v>0</v>
      </c>
      <c r="BC1166" s="25" t="n">
        <v>0</v>
      </c>
      <c r="BD1166" s="26" t="n">
        <v>0</v>
      </c>
      <c r="BE1166" s="25" t="n">
        <v>15</v>
      </c>
      <c r="BF1166" s="26" t="n">
        <v>93.75</v>
      </c>
      <c r="BG1166" s="25" t="n">
        <v>16</v>
      </c>
    </row>
    <row r="1167" customFormat="false" ht="15" hidden="false" customHeight="false" outlineLevel="0" collapsed="false">
      <c r="A1167" s="15" t="s">
        <v>4319</v>
      </c>
      <c r="B1167" s="15" t="s">
        <v>4319</v>
      </c>
      <c r="C1167" s="16" t="s">
        <v>242</v>
      </c>
      <c r="D1167" s="17" t="n">
        <v>4.4</v>
      </c>
      <c r="E1167" s="16" t="s">
        <v>243</v>
      </c>
      <c r="F1167" s="18" t="n">
        <v>30.6315789473684</v>
      </c>
      <c r="G1167" s="16"/>
      <c r="H1167" s="19"/>
      <c r="I1167" s="7"/>
      <c r="J1167" s="7"/>
      <c r="K1167" s="8" t="s">
        <v>68</v>
      </c>
      <c r="L1167" s="20" t="n">
        <v>1167</v>
      </c>
      <c r="M1167" s="20"/>
      <c r="N1167" s="10"/>
      <c r="O1167" s="27" t="s">
        <v>21</v>
      </c>
      <c r="P1167" s="28" t="n">
        <v>42713.691400463</v>
      </c>
      <c r="Q1167" s="27" t="s">
        <v>4320</v>
      </c>
      <c r="R1167" s="23" t="s">
        <v>4321</v>
      </c>
      <c r="S1167" s="27" t="s">
        <v>4322</v>
      </c>
      <c r="T1167" s="27"/>
      <c r="U1167" s="28" t="n">
        <v>42713.691400463</v>
      </c>
      <c r="V1167" s="23" t="s">
        <v>4323</v>
      </c>
      <c r="W1167" s="27"/>
      <c r="X1167" s="27"/>
      <c r="Y1167" s="27" t="s">
        <v>4324</v>
      </c>
      <c r="Z1167" s="27"/>
      <c r="AA1167" s="29" t="inlineStr">
        <f aca="false">FALSE()</f>
        <is>
          <t/>
        </is>
      </c>
      <c r="AB1167" s="29" t="n">
        <v>0</v>
      </c>
      <c r="AC1167" s="29"/>
      <c r="AD1167" s="29" t="n">
        <f aca="false">FALSE()</f>
        <v>0</v>
      </c>
      <c r="AE1167" s="29" t="s">
        <v>75</v>
      </c>
      <c r="AF1167" s="29"/>
      <c r="AG1167" s="29"/>
      <c r="AH1167" s="29" t="inlineStr">
        <f aca="false">FALSE()</f>
        <is>
          <t/>
        </is>
      </c>
      <c r="AI1167" s="29" t="n">
        <v>0</v>
      </c>
      <c r="AJ1167" s="29"/>
      <c r="AK1167" s="29" t="s">
        <v>4325</v>
      </c>
      <c r="AL1167" s="29" t="inlineStr">
        <f aca="false">FALSE()</f>
        <is>
          <t/>
        </is>
      </c>
      <c r="AM1167" s="29" t="s">
        <v>4324</v>
      </c>
      <c r="AN1167" s="29"/>
      <c r="AO1167" s="29"/>
      <c r="AP1167" s="29"/>
      <c r="AQ1167" s="29"/>
      <c r="AR1167" s="29"/>
      <c r="AS1167" s="29"/>
      <c r="AT1167" s="29"/>
      <c r="AU1167" s="29"/>
      <c r="AV1167" s="0" t="n">
        <v>2</v>
      </c>
      <c r="AW1167" s="24" t="e">
        <f aca="false">REPLACE(INDEX(GroupVertices[group], MATCH(Edges[[#this row],[vertex 1]],GroupVertices[vertex],0)),1,1,"")</f>
        <v>#VALUE!</v>
      </c>
      <c r="AX1167" s="24" t="e">
        <f aca="false">REPLACE(INDEX(GroupVertices[group], MATCH(Edges[[#this row],[vertex 2]],GroupVertices[vertex],0)),1,1,"")</f>
        <v>#VALUE!</v>
      </c>
      <c r="AY1167" s="25" t="n">
        <v>0</v>
      </c>
      <c r="AZ1167" s="26" t="n">
        <v>0</v>
      </c>
      <c r="BA1167" s="25" t="n">
        <v>0</v>
      </c>
      <c r="BB1167" s="26" t="n">
        <v>0</v>
      </c>
      <c r="BC1167" s="25" t="n">
        <v>0</v>
      </c>
      <c r="BD1167" s="26" t="n">
        <v>0</v>
      </c>
      <c r="BE1167" s="25" t="n">
        <v>15</v>
      </c>
      <c r="BF1167" s="26" t="n">
        <v>100</v>
      </c>
      <c r="BG1167" s="25" t="n">
        <v>15</v>
      </c>
    </row>
    <row r="1168" customFormat="false" ht="15" hidden="false" customHeight="false" outlineLevel="0" collapsed="false">
      <c r="A1168" s="15" t="s">
        <v>4319</v>
      </c>
      <c r="B1168" s="15" t="s">
        <v>4319</v>
      </c>
      <c r="C1168" s="16" t="s">
        <v>242</v>
      </c>
      <c r="D1168" s="17" t="n">
        <v>4.4</v>
      </c>
      <c r="E1168" s="16" t="s">
        <v>243</v>
      </c>
      <c r="F1168" s="18" t="n">
        <v>30.6315789473684</v>
      </c>
      <c r="G1168" s="16"/>
      <c r="H1168" s="19"/>
      <c r="I1168" s="7"/>
      <c r="J1168" s="7"/>
      <c r="K1168" s="8" t="s">
        <v>68</v>
      </c>
      <c r="L1168" s="20" t="n">
        <v>1168</v>
      </c>
      <c r="M1168" s="20"/>
      <c r="N1168" s="10"/>
      <c r="O1168" s="27" t="s">
        <v>21</v>
      </c>
      <c r="P1168" s="28" t="n">
        <v>42713.6927083333</v>
      </c>
      <c r="Q1168" s="27" t="s">
        <v>4326</v>
      </c>
      <c r="R1168" s="23" t="s">
        <v>4327</v>
      </c>
      <c r="S1168" s="27" t="s">
        <v>4322</v>
      </c>
      <c r="T1168" s="27"/>
      <c r="U1168" s="28" t="n">
        <v>42713.6927083333</v>
      </c>
      <c r="V1168" s="23" t="s">
        <v>4328</v>
      </c>
      <c r="W1168" s="27"/>
      <c r="X1168" s="27"/>
      <c r="Y1168" s="27" t="s">
        <v>4329</v>
      </c>
      <c r="Z1168" s="27"/>
      <c r="AA1168" s="29" t="inlineStr">
        <f aca="false">FALSE()</f>
        <is>
          <t/>
        </is>
      </c>
      <c r="AB1168" s="29" t="n">
        <v>0</v>
      </c>
      <c r="AC1168" s="29"/>
      <c r="AD1168" s="29" t="inlineStr">
        <f aca="false">FALSE()</f>
        <is>
          <t/>
        </is>
      </c>
      <c r="AE1168" s="29" t="s">
        <v>75</v>
      </c>
      <c r="AF1168" s="29"/>
      <c r="AG1168" s="29"/>
      <c r="AH1168" s="29" t="inlineStr">
        <f aca="false">FALSE()</f>
        <is>
          <t/>
        </is>
      </c>
      <c r="AI1168" s="29" t="n">
        <v>0</v>
      </c>
      <c r="AJ1168" s="29"/>
      <c r="AK1168" s="29" t="s">
        <v>4325</v>
      </c>
      <c r="AL1168" s="29" t="inlineStr">
        <f aca="false">FALSE()</f>
        <is>
          <t/>
        </is>
      </c>
      <c r="AM1168" s="29" t="s">
        <v>4329</v>
      </c>
      <c r="AN1168" s="29"/>
      <c r="AO1168" s="29"/>
      <c r="AP1168" s="29"/>
      <c r="AQ1168" s="29"/>
      <c r="AR1168" s="29"/>
      <c r="AS1168" s="29"/>
      <c r="AT1168" s="29"/>
      <c r="AU1168" s="29"/>
      <c r="AV1168" s="0" t="n">
        <v>2</v>
      </c>
      <c r="AW1168" s="24" t="e">
        <f aca="false">REPLACE(INDEX(GroupVertices[group], MATCH(Edges[[#this row],[vertex 1]],GroupVertices[vertex],0)),1,1,"")</f>
        <v>#VALUE!</v>
      </c>
      <c r="AX1168" s="24" t="e">
        <f aca="false">REPLACE(INDEX(GroupVertices[group], MATCH(Edges[[#this row],[vertex 2]],GroupVertices[vertex],0)),1,1,"")</f>
        <v>#VALUE!</v>
      </c>
      <c r="AY1168" s="25" t="n">
        <v>0</v>
      </c>
      <c r="AZ1168" s="26" t="n">
        <v>0</v>
      </c>
      <c r="BA1168" s="25" t="n">
        <v>0</v>
      </c>
      <c r="BB1168" s="26" t="n">
        <v>0</v>
      </c>
      <c r="BC1168" s="25" t="n">
        <v>0</v>
      </c>
      <c r="BD1168" s="26" t="n">
        <v>0</v>
      </c>
      <c r="BE1168" s="25" t="n">
        <v>14</v>
      </c>
      <c r="BF1168" s="26" t="n">
        <v>100</v>
      </c>
      <c r="BG1168" s="25" t="n">
        <v>14</v>
      </c>
    </row>
    <row r="1169" customFormat="false" ht="15" hidden="false" customHeight="false" outlineLevel="0" collapsed="false">
      <c r="A1169" s="15" t="s">
        <v>4330</v>
      </c>
      <c r="B1169" s="15" t="s">
        <v>4330</v>
      </c>
      <c r="C1169" s="16" t="s">
        <v>66</v>
      </c>
      <c r="D1169" s="17" t="n">
        <v>3</v>
      </c>
      <c r="E1169" s="16" t="s">
        <v>67</v>
      </c>
      <c r="F1169" s="18" t="n">
        <v>32</v>
      </c>
      <c r="G1169" s="16"/>
      <c r="H1169" s="19"/>
      <c r="I1169" s="7"/>
      <c r="J1169" s="7"/>
      <c r="K1169" s="8" t="s">
        <v>68</v>
      </c>
      <c r="L1169" s="20" t="n">
        <v>1169</v>
      </c>
      <c r="M1169" s="20"/>
      <c r="N1169" s="10"/>
      <c r="O1169" s="27" t="s">
        <v>21</v>
      </c>
      <c r="P1169" s="28" t="n">
        <v>42713.6984027778</v>
      </c>
      <c r="Q1169" s="27" t="s">
        <v>4331</v>
      </c>
      <c r="R1169" s="23" t="s">
        <v>4332</v>
      </c>
      <c r="S1169" s="27" t="s">
        <v>4333</v>
      </c>
      <c r="T1169" s="27" t="s">
        <v>4334</v>
      </c>
      <c r="U1169" s="28" t="n">
        <v>42713.6984027778</v>
      </c>
      <c r="V1169" s="23" t="s">
        <v>4335</v>
      </c>
      <c r="W1169" s="27"/>
      <c r="X1169" s="27"/>
      <c r="Y1169" s="27" t="s">
        <v>4336</v>
      </c>
      <c r="Z1169" s="27"/>
      <c r="AA1169" s="29" t="inlineStr">
        <f aca="false">FALSE()</f>
        <is>
          <t/>
        </is>
      </c>
      <c r="AB1169" s="29" t="n">
        <v>0</v>
      </c>
      <c r="AC1169" s="29"/>
      <c r="AD1169" s="29" t="inlineStr">
        <f aca="false">FALSE()</f>
        <is>
          <t/>
        </is>
      </c>
      <c r="AE1169" s="29" t="s">
        <v>75</v>
      </c>
      <c r="AF1169" s="29"/>
      <c r="AG1169" s="29"/>
      <c r="AH1169" s="29" t="inlineStr">
        <f aca="false">FALSE()</f>
        <is>
          <t/>
        </is>
      </c>
      <c r="AI1169" s="29" t="n">
        <v>0</v>
      </c>
      <c r="AJ1169" s="29"/>
      <c r="AK1169" s="29" t="s">
        <v>160</v>
      </c>
      <c r="AL1169" s="29" t="inlineStr">
        <f aca="false">FALSE()</f>
        <is>
          <t/>
        </is>
      </c>
      <c r="AM1169" s="29" t="s">
        <v>4336</v>
      </c>
      <c r="AN1169" s="29"/>
      <c r="AO1169" s="29"/>
      <c r="AP1169" s="29"/>
      <c r="AQ1169" s="29"/>
      <c r="AR1169" s="29"/>
      <c r="AS1169" s="29"/>
      <c r="AT1169" s="29"/>
      <c r="AU1169" s="29"/>
      <c r="AV1169" s="0" t="n">
        <v>1</v>
      </c>
      <c r="AW1169" s="24" t="e">
        <f aca="false">REPLACE(INDEX(GroupVertices[group], MATCH(Edges[[#this row],[vertex 1]],GroupVertices[vertex],0)),1,1,"")</f>
        <v>#VALUE!</v>
      </c>
      <c r="AX1169" s="24" t="e">
        <f aca="false">REPLACE(INDEX(GroupVertices[group], MATCH(Edges[[#this row],[vertex 2]],GroupVertices[vertex],0)),1,1,"")</f>
        <v>#VALUE!</v>
      </c>
      <c r="AY1169" s="25" t="n">
        <v>0</v>
      </c>
      <c r="AZ1169" s="26" t="n">
        <v>0</v>
      </c>
      <c r="BA1169" s="25" t="n">
        <v>0</v>
      </c>
      <c r="BB1169" s="26" t="n">
        <v>0</v>
      </c>
      <c r="BC1169" s="25" t="n">
        <v>0</v>
      </c>
      <c r="BD1169" s="26" t="n">
        <v>0</v>
      </c>
      <c r="BE1169" s="25" t="n">
        <v>10</v>
      </c>
      <c r="BF1169" s="26" t="n">
        <v>100</v>
      </c>
      <c r="BG1169" s="25" t="n">
        <v>10</v>
      </c>
    </row>
    <row r="1170" customFormat="false" ht="15" hidden="false" customHeight="false" outlineLevel="0" collapsed="false">
      <c r="A1170" s="15" t="s">
        <v>4337</v>
      </c>
      <c r="B1170" s="15" t="s">
        <v>4337</v>
      </c>
      <c r="C1170" s="16" t="s">
        <v>66</v>
      </c>
      <c r="D1170" s="17" t="n">
        <v>3</v>
      </c>
      <c r="E1170" s="16" t="s">
        <v>67</v>
      </c>
      <c r="F1170" s="18" t="n">
        <v>32</v>
      </c>
      <c r="G1170" s="16"/>
      <c r="H1170" s="19"/>
      <c r="I1170" s="7"/>
      <c r="J1170" s="7"/>
      <c r="K1170" s="8" t="s">
        <v>68</v>
      </c>
      <c r="L1170" s="20" t="n">
        <v>1170</v>
      </c>
      <c r="M1170" s="20"/>
      <c r="N1170" s="10"/>
      <c r="O1170" s="27" t="s">
        <v>21</v>
      </c>
      <c r="P1170" s="28" t="n">
        <v>42713.7397800926</v>
      </c>
      <c r="Q1170" s="27" t="s">
        <v>4338</v>
      </c>
      <c r="R1170" s="23" t="s">
        <v>4339</v>
      </c>
      <c r="S1170" s="27" t="s">
        <v>290</v>
      </c>
      <c r="T1170" s="27"/>
      <c r="U1170" s="28" t="n">
        <v>42713.7397800926</v>
      </c>
      <c r="V1170" s="23" t="s">
        <v>4340</v>
      </c>
      <c r="W1170" s="27"/>
      <c r="X1170" s="27"/>
      <c r="Y1170" s="27" t="s">
        <v>4341</v>
      </c>
      <c r="Z1170" s="27"/>
      <c r="AA1170" s="29" t="inlineStr">
        <f aca="false">FALSE()</f>
        <is>
          <t/>
        </is>
      </c>
      <c r="AB1170" s="29" t="n">
        <v>0</v>
      </c>
      <c r="AC1170" s="29"/>
      <c r="AD1170" s="29" t="inlineStr">
        <f aca="false">FALSE()</f>
        <is>
          <t/>
        </is>
      </c>
      <c r="AE1170" s="29" t="s">
        <v>75</v>
      </c>
      <c r="AF1170" s="29"/>
      <c r="AG1170" s="29"/>
      <c r="AH1170" s="29" t="inlineStr">
        <f aca="false">FALSE()</f>
        <is>
          <t/>
        </is>
      </c>
      <c r="AI1170" s="29" t="n">
        <v>0</v>
      </c>
      <c r="AJ1170" s="29"/>
      <c r="AK1170" s="29" t="s">
        <v>294</v>
      </c>
      <c r="AL1170" s="29" t="inlineStr">
        <f aca="false">FALSE()</f>
        <is>
          <t/>
        </is>
      </c>
      <c r="AM1170" s="29" t="s">
        <v>4341</v>
      </c>
      <c r="AN1170" s="29"/>
      <c r="AO1170" s="29"/>
      <c r="AP1170" s="29"/>
      <c r="AQ1170" s="29"/>
      <c r="AR1170" s="29"/>
      <c r="AS1170" s="29"/>
      <c r="AT1170" s="29"/>
      <c r="AU1170" s="29"/>
      <c r="AV1170" s="0" t="n">
        <v>1</v>
      </c>
      <c r="AW1170" s="24" t="e">
        <f aca="false">REPLACE(INDEX(GroupVertices[group], MATCH(Edges[[#this row],[vertex 1]],GroupVertices[vertex],0)),1,1,"")</f>
        <v>#VALUE!</v>
      </c>
      <c r="AX1170" s="24" t="e">
        <f aca="false">REPLACE(INDEX(GroupVertices[group], MATCH(Edges[[#this row],[vertex 2]],GroupVertices[vertex],0)),1,1,"")</f>
        <v>#VALUE!</v>
      </c>
      <c r="AY1170" s="25" t="n">
        <v>1</v>
      </c>
      <c r="AZ1170" s="26" t="n">
        <v>6.25</v>
      </c>
      <c r="BA1170" s="25" t="n">
        <v>0</v>
      </c>
      <c r="BB1170" s="26" t="n">
        <v>0</v>
      </c>
      <c r="BC1170" s="25" t="n">
        <v>0</v>
      </c>
      <c r="BD1170" s="26" t="n">
        <v>0</v>
      </c>
      <c r="BE1170" s="25" t="n">
        <v>15</v>
      </c>
      <c r="BF1170" s="26" t="n">
        <v>93.75</v>
      </c>
      <c r="BG1170" s="25" t="n">
        <v>16</v>
      </c>
    </row>
    <row r="1171" customFormat="false" ht="15" hidden="false" customHeight="false" outlineLevel="0" collapsed="false">
      <c r="A1171" s="15" t="s">
        <v>4342</v>
      </c>
      <c r="B1171" s="15" t="s">
        <v>4343</v>
      </c>
      <c r="C1171" s="16" t="s">
        <v>66</v>
      </c>
      <c r="D1171" s="17" t="n">
        <v>3</v>
      </c>
      <c r="E1171" s="16" t="s">
        <v>67</v>
      </c>
      <c r="F1171" s="18" t="n">
        <v>32</v>
      </c>
      <c r="G1171" s="16"/>
      <c r="H1171" s="19"/>
      <c r="I1171" s="7"/>
      <c r="J1171" s="7"/>
      <c r="K1171" s="8" t="s">
        <v>68</v>
      </c>
      <c r="L1171" s="20" t="n">
        <v>1171</v>
      </c>
      <c r="M1171" s="20"/>
      <c r="N1171" s="10"/>
      <c r="O1171" s="27" t="s">
        <v>69</v>
      </c>
      <c r="P1171" s="28" t="n">
        <v>42713.7686342593</v>
      </c>
      <c r="Q1171" s="27" t="s">
        <v>4344</v>
      </c>
      <c r="R1171" s="23" t="s">
        <v>4071</v>
      </c>
      <c r="S1171" s="27" t="s">
        <v>4072</v>
      </c>
      <c r="T1171" s="27"/>
      <c r="U1171" s="28" t="n">
        <v>42713.7686342593</v>
      </c>
      <c r="V1171" s="23" t="s">
        <v>4345</v>
      </c>
      <c r="W1171" s="27"/>
      <c r="X1171" s="27"/>
      <c r="Y1171" s="27" t="s">
        <v>4346</v>
      </c>
      <c r="Z1171" s="27"/>
      <c r="AA1171" s="29" t="inlineStr">
        <f aca="false">FALSE()</f>
        <is>
          <t/>
        </is>
      </c>
      <c r="AB1171" s="29" t="n">
        <v>0</v>
      </c>
      <c r="AC1171" s="29"/>
      <c r="AD1171" s="29" t="inlineStr">
        <f aca="false">FALSE()</f>
        <is>
          <t/>
        </is>
      </c>
      <c r="AE1171" s="29" t="s">
        <v>75</v>
      </c>
      <c r="AF1171" s="29"/>
      <c r="AG1171" s="29"/>
      <c r="AH1171" s="29" t="inlineStr">
        <f aca="false">FALSE()</f>
        <is>
          <t/>
        </is>
      </c>
      <c r="AI1171" s="29" t="n">
        <v>0</v>
      </c>
      <c r="AJ1171" s="29"/>
      <c r="AK1171" s="29" t="s">
        <v>84</v>
      </c>
      <c r="AL1171" s="29" t="inlineStr">
        <f aca="false">FALSE()</f>
        <is>
          <t/>
        </is>
      </c>
      <c r="AM1171" s="29" t="s">
        <v>4346</v>
      </c>
      <c r="AN1171" s="29"/>
      <c r="AO1171" s="29"/>
      <c r="AP1171" s="29"/>
      <c r="AQ1171" s="29"/>
      <c r="AR1171" s="29"/>
      <c r="AS1171" s="29"/>
      <c r="AT1171" s="29"/>
      <c r="AU1171" s="29"/>
      <c r="AV1171" s="0" t="n">
        <v>1</v>
      </c>
      <c r="AW1171" s="24" t="e">
        <f aca="false">REPLACE(INDEX(GroupVertices[group], MATCH(Edges[[#this row],[vertex 1]],GroupVertices[vertex],0)),1,1,"")</f>
        <v>#VALUE!</v>
      </c>
      <c r="AX1171" s="24" t="e">
        <f aca="false">REPLACE(INDEX(GroupVertices[group], MATCH(Edges[[#this row],[vertex 2]],GroupVertices[vertex],0)),1,1,"")</f>
        <v>#VALUE!</v>
      </c>
      <c r="AY1171" s="25" t="n">
        <v>1</v>
      </c>
      <c r="AZ1171" s="26" t="n">
        <v>11.1111111111111</v>
      </c>
      <c r="BA1171" s="25" t="n">
        <v>0</v>
      </c>
      <c r="BB1171" s="26" t="n">
        <v>0</v>
      </c>
      <c r="BC1171" s="25" t="n">
        <v>0</v>
      </c>
      <c r="BD1171" s="26" t="n">
        <v>0</v>
      </c>
      <c r="BE1171" s="25" t="n">
        <v>8</v>
      </c>
      <c r="BF1171" s="26" t="n">
        <v>88.8888888888889</v>
      </c>
      <c r="BG1171" s="25" t="n">
        <v>9</v>
      </c>
    </row>
    <row r="1172" customFormat="false" ht="15" hidden="false" customHeight="false" outlineLevel="0" collapsed="false">
      <c r="A1172" s="15" t="s">
        <v>4347</v>
      </c>
      <c r="B1172" s="15" t="s">
        <v>4347</v>
      </c>
      <c r="C1172" s="16" t="s">
        <v>66</v>
      </c>
      <c r="D1172" s="17" t="n">
        <v>3</v>
      </c>
      <c r="E1172" s="16" t="s">
        <v>67</v>
      </c>
      <c r="F1172" s="18" t="n">
        <v>32</v>
      </c>
      <c r="G1172" s="16"/>
      <c r="H1172" s="19"/>
      <c r="I1172" s="7"/>
      <c r="J1172" s="7"/>
      <c r="K1172" s="8" t="s">
        <v>68</v>
      </c>
      <c r="L1172" s="20" t="n">
        <v>1172</v>
      </c>
      <c r="M1172" s="20"/>
      <c r="N1172" s="10"/>
      <c r="O1172" s="27" t="s">
        <v>21</v>
      </c>
      <c r="P1172" s="28" t="n">
        <v>42713.7740393519</v>
      </c>
      <c r="Q1172" s="27" t="s">
        <v>4348</v>
      </c>
      <c r="R1172" s="27" t="s">
        <v>4349</v>
      </c>
      <c r="S1172" s="27" t="s">
        <v>4350</v>
      </c>
      <c r="T1172" s="27"/>
      <c r="U1172" s="28" t="n">
        <v>42713.7740393519</v>
      </c>
      <c r="V1172" s="23" t="s">
        <v>4351</v>
      </c>
      <c r="W1172" s="27"/>
      <c r="X1172" s="27"/>
      <c r="Y1172" s="27" t="s">
        <v>4352</v>
      </c>
      <c r="Z1172" s="27"/>
      <c r="AA1172" s="29" t="inlineStr">
        <f aca="false">FALSE()</f>
        <is>
          <t/>
        </is>
      </c>
      <c r="AB1172" s="29" t="n">
        <v>0</v>
      </c>
      <c r="AC1172" s="29"/>
      <c r="AD1172" s="29" t="n">
        <f aca="false">TRUE()</f>
        <v>1</v>
      </c>
      <c r="AE1172" s="29" t="s">
        <v>75</v>
      </c>
      <c r="AF1172" s="29"/>
      <c r="AG1172" s="29" t="s">
        <v>4346</v>
      </c>
      <c r="AH1172" s="29" t="inlineStr">
        <f aca="false">FALSE()</f>
        <is>
          <t/>
        </is>
      </c>
      <c r="AI1172" s="29" t="n">
        <v>0</v>
      </c>
      <c r="AJ1172" s="29"/>
      <c r="AK1172" s="29" t="s">
        <v>740</v>
      </c>
      <c r="AL1172" s="29" t="inlineStr">
        <f aca="false">FALSE()</f>
        <is>
          <t/>
        </is>
      </c>
      <c r="AM1172" s="29" t="s">
        <v>4352</v>
      </c>
      <c r="AN1172" s="29"/>
      <c r="AO1172" s="29"/>
      <c r="AP1172" s="29"/>
      <c r="AQ1172" s="29"/>
      <c r="AR1172" s="29"/>
      <c r="AS1172" s="29"/>
      <c r="AT1172" s="29"/>
      <c r="AU1172" s="29"/>
      <c r="AV1172" s="0" t="n">
        <v>1</v>
      </c>
      <c r="AW1172" s="24" t="e">
        <f aca="false">REPLACE(INDEX(GroupVertices[group], MATCH(Edges[[#this row],[vertex 1]],GroupVertices[vertex],0)),1,1,"")</f>
        <v>#VALUE!</v>
      </c>
      <c r="AX1172" s="24" t="e">
        <f aca="false">REPLACE(INDEX(GroupVertices[group], MATCH(Edges[[#this row],[vertex 2]],GroupVertices[vertex],0)),1,1,"")</f>
        <v>#VALUE!</v>
      </c>
      <c r="AY1172" s="25" t="n">
        <v>1</v>
      </c>
      <c r="AZ1172" s="26" t="n">
        <v>10</v>
      </c>
      <c r="BA1172" s="25" t="n">
        <v>0</v>
      </c>
      <c r="BB1172" s="26" t="n">
        <v>0</v>
      </c>
      <c r="BC1172" s="25" t="n">
        <v>0</v>
      </c>
      <c r="BD1172" s="26" t="n">
        <v>0</v>
      </c>
      <c r="BE1172" s="25" t="n">
        <v>9</v>
      </c>
      <c r="BF1172" s="26" t="n">
        <v>90</v>
      </c>
      <c r="BG1172" s="25" t="n">
        <v>10</v>
      </c>
    </row>
    <row r="1173" customFormat="false" ht="15" hidden="false" customHeight="false" outlineLevel="0" collapsed="false">
      <c r="A1173" s="15" t="s">
        <v>4353</v>
      </c>
      <c r="B1173" s="15" t="s">
        <v>4354</v>
      </c>
      <c r="C1173" s="16" t="s">
        <v>66</v>
      </c>
      <c r="D1173" s="17" t="n">
        <v>3</v>
      </c>
      <c r="E1173" s="16" t="s">
        <v>67</v>
      </c>
      <c r="F1173" s="18" t="n">
        <v>32</v>
      </c>
      <c r="G1173" s="16"/>
      <c r="H1173" s="19"/>
      <c r="I1173" s="7"/>
      <c r="J1173" s="7"/>
      <c r="K1173" s="8" t="s">
        <v>68</v>
      </c>
      <c r="L1173" s="20" t="n">
        <v>1173</v>
      </c>
      <c r="M1173" s="20"/>
      <c r="N1173" s="10"/>
      <c r="O1173" s="27" t="s">
        <v>69</v>
      </c>
      <c r="P1173" s="28" t="n">
        <v>42713.7811226852</v>
      </c>
      <c r="Q1173" s="27" t="s">
        <v>4355</v>
      </c>
      <c r="R1173" s="27"/>
      <c r="S1173" s="27"/>
      <c r="T1173" s="27"/>
      <c r="U1173" s="28" t="n">
        <v>42713.7811226852</v>
      </c>
      <c r="V1173" s="23" t="s">
        <v>4356</v>
      </c>
      <c r="W1173" s="27"/>
      <c r="X1173" s="27"/>
      <c r="Y1173" s="27" t="s">
        <v>4357</v>
      </c>
      <c r="Z1173" s="27"/>
      <c r="AA1173" s="29" t="inlineStr">
        <f aca="false">FALSE()</f>
        <is>
          <t/>
        </is>
      </c>
      <c r="AB1173" s="29" t="n">
        <v>0</v>
      </c>
      <c r="AC1173" s="29"/>
      <c r="AD1173" s="29" t="n">
        <f aca="false">FALSE()</f>
        <v>0</v>
      </c>
      <c r="AE1173" s="29" t="s">
        <v>75</v>
      </c>
      <c r="AF1173" s="29"/>
      <c r="AG1173" s="29"/>
      <c r="AH1173" s="29" t="inlineStr">
        <f aca="false">FALSE()</f>
        <is>
          <t/>
        </is>
      </c>
      <c r="AI1173" s="29" t="n">
        <v>3</v>
      </c>
      <c r="AJ1173" s="29" t="s">
        <v>4358</v>
      </c>
      <c r="AK1173" s="29" t="s">
        <v>76</v>
      </c>
      <c r="AL1173" s="29" t="inlineStr">
        <f aca="false">FALSE()</f>
        <is>
          <t/>
        </is>
      </c>
      <c r="AM1173" s="29" t="s">
        <v>4358</v>
      </c>
      <c r="AN1173" s="29"/>
      <c r="AO1173" s="29"/>
      <c r="AP1173" s="29"/>
      <c r="AQ1173" s="29"/>
      <c r="AR1173" s="29"/>
      <c r="AS1173" s="29"/>
      <c r="AT1173" s="29"/>
      <c r="AU1173" s="29"/>
      <c r="AV1173" s="0" t="n">
        <v>1</v>
      </c>
      <c r="AW1173" s="24" t="e">
        <f aca="false">REPLACE(INDEX(GroupVertices[group], MATCH(Edges[[#this row],[vertex 1]],GroupVertices[vertex],0)),1,1,"")</f>
        <v>#VALUE!</v>
      </c>
      <c r="AX1173" s="24" t="e">
        <f aca="false">REPLACE(INDEX(GroupVertices[group], MATCH(Edges[[#this row],[vertex 2]],GroupVertices[vertex],0)),1,1,"")</f>
        <v>#VALUE!</v>
      </c>
      <c r="AY1173" s="25"/>
      <c r="AZ1173" s="26"/>
      <c r="BA1173" s="25"/>
      <c r="BB1173" s="26"/>
      <c r="BC1173" s="25"/>
      <c r="BD1173" s="26"/>
      <c r="BE1173" s="25"/>
      <c r="BF1173" s="26"/>
      <c r="BG1173" s="25"/>
    </row>
    <row r="1174" customFormat="false" ht="15" hidden="false" customHeight="false" outlineLevel="0" collapsed="false">
      <c r="A1174" s="15" t="s">
        <v>4353</v>
      </c>
      <c r="B1174" s="15" t="s">
        <v>4359</v>
      </c>
      <c r="C1174" s="16" t="s">
        <v>66</v>
      </c>
      <c r="D1174" s="17" t="n">
        <v>3</v>
      </c>
      <c r="E1174" s="16" t="s">
        <v>67</v>
      </c>
      <c r="F1174" s="18" t="n">
        <v>32</v>
      </c>
      <c r="G1174" s="16"/>
      <c r="H1174" s="19"/>
      <c r="I1174" s="7"/>
      <c r="J1174" s="7"/>
      <c r="K1174" s="8" t="s">
        <v>68</v>
      </c>
      <c r="L1174" s="20" t="n">
        <v>1174</v>
      </c>
      <c r="M1174" s="20"/>
      <c r="N1174" s="10"/>
      <c r="O1174" s="27" t="s">
        <v>69</v>
      </c>
      <c r="P1174" s="28" t="n">
        <v>42713.7811226852</v>
      </c>
      <c r="Q1174" s="27" t="s">
        <v>4355</v>
      </c>
      <c r="R1174" s="27"/>
      <c r="S1174" s="27"/>
      <c r="T1174" s="27"/>
      <c r="U1174" s="28" t="n">
        <v>42713.7811226852</v>
      </c>
      <c r="V1174" s="23" t="s">
        <v>4356</v>
      </c>
      <c r="W1174" s="27"/>
      <c r="X1174" s="27"/>
      <c r="Y1174" s="27" t="s">
        <v>4357</v>
      </c>
      <c r="Z1174" s="27"/>
      <c r="AA1174" s="29" t="inlineStr">
        <f aca="false">FALSE()</f>
        <is>
          <t/>
        </is>
      </c>
      <c r="AB1174" s="29" t="n">
        <v>0</v>
      </c>
      <c r="AC1174" s="29"/>
      <c r="AD1174" s="29" t="inlineStr">
        <f aca="false">FALSE()</f>
        <is>
          <t/>
        </is>
      </c>
      <c r="AE1174" s="29" t="s">
        <v>75</v>
      </c>
      <c r="AF1174" s="29"/>
      <c r="AG1174" s="29"/>
      <c r="AH1174" s="29" t="inlineStr">
        <f aca="false">FALSE()</f>
        <is>
          <t/>
        </is>
      </c>
      <c r="AI1174" s="29" t="n">
        <v>3</v>
      </c>
      <c r="AJ1174" s="29" t="s">
        <v>4358</v>
      </c>
      <c r="AK1174" s="29" t="s">
        <v>76</v>
      </c>
      <c r="AL1174" s="29" t="inlineStr">
        <f aca="false">FALSE()</f>
        <is>
          <t/>
        </is>
      </c>
      <c r="AM1174" s="29" t="s">
        <v>4358</v>
      </c>
      <c r="AN1174" s="29"/>
      <c r="AO1174" s="29"/>
      <c r="AP1174" s="29"/>
      <c r="AQ1174" s="29"/>
      <c r="AR1174" s="29"/>
      <c r="AS1174" s="29"/>
      <c r="AT1174" s="29"/>
      <c r="AU1174" s="29"/>
      <c r="AV1174" s="0" t="n">
        <v>1</v>
      </c>
      <c r="AW1174" s="24" t="e">
        <f aca="false">REPLACE(INDEX(GroupVertices[group], MATCH(Edges[[#this row],[vertex 1]],GroupVertices[vertex],0)),1,1,"")</f>
        <v>#VALUE!</v>
      </c>
      <c r="AX1174" s="24" t="e">
        <f aca="false">REPLACE(INDEX(GroupVertices[group], MATCH(Edges[[#this row],[vertex 2]],GroupVertices[vertex],0)),1,1,"")</f>
        <v>#VALUE!</v>
      </c>
      <c r="AY1174" s="25"/>
      <c r="AZ1174" s="26"/>
      <c r="BA1174" s="25"/>
      <c r="BB1174" s="26"/>
      <c r="BC1174" s="25"/>
      <c r="BD1174" s="26"/>
      <c r="BE1174" s="25"/>
      <c r="BF1174" s="26"/>
      <c r="BG1174" s="25"/>
    </row>
    <row r="1175" customFormat="false" ht="15" hidden="false" customHeight="false" outlineLevel="0" collapsed="false">
      <c r="A1175" s="15" t="s">
        <v>4353</v>
      </c>
      <c r="B1175" s="15" t="s">
        <v>4360</v>
      </c>
      <c r="C1175" s="16" t="s">
        <v>66</v>
      </c>
      <c r="D1175" s="17" t="n">
        <v>3</v>
      </c>
      <c r="E1175" s="16" t="s">
        <v>67</v>
      </c>
      <c r="F1175" s="18" t="n">
        <v>32</v>
      </c>
      <c r="G1175" s="16"/>
      <c r="H1175" s="19"/>
      <c r="I1175" s="7"/>
      <c r="J1175" s="7"/>
      <c r="K1175" s="8" t="s">
        <v>68</v>
      </c>
      <c r="L1175" s="20" t="n">
        <v>1175</v>
      </c>
      <c r="M1175" s="20"/>
      <c r="N1175" s="10"/>
      <c r="O1175" s="27" t="s">
        <v>69</v>
      </c>
      <c r="P1175" s="28" t="n">
        <v>42713.7811226852</v>
      </c>
      <c r="Q1175" s="27" t="s">
        <v>4355</v>
      </c>
      <c r="R1175" s="27"/>
      <c r="S1175" s="27"/>
      <c r="T1175" s="27"/>
      <c r="U1175" s="28" t="n">
        <v>42713.7811226852</v>
      </c>
      <c r="V1175" s="23" t="s">
        <v>4356</v>
      </c>
      <c r="W1175" s="27"/>
      <c r="X1175" s="27"/>
      <c r="Y1175" s="27" t="s">
        <v>4357</v>
      </c>
      <c r="Z1175" s="27"/>
      <c r="AA1175" s="29" t="inlineStr">
        <f aca="false">FALSE()</f>
        <is>
          <t/>
        </is>
      </c>
      <c r="AB1175" s="29" t="n">
        <v>0</v>
      </c>
      <c r="AC1175" s="29"/>
      <c r="AD1175" s="29" t="inlineStr">
        <f aca="false">FALSE()</f>
        <is>
          <t/>
        </is>
      </c>
      <c r="AE1175" s="29" t="s">
        <v>75</v>
      </c>
      <c r="AF1175" s="29"/>
      <c r="AG1175" s="29"/>
      <c r="AH1175" s="29" t="inlineStr">
        <f aca="false">FALSE()</f>
        <is>
          <t/>
        </is>
      </c>
      <c r="AI1175" s="29" t="n">
        <v>3</v>
      </c>
      <c r="AJ1175" s="29" t="s">
        <v>4358</v>
      </c>
      <c r="AK1175" s="29" t="s">
        <v>76</v>
      </c>
      <c r="AL1175" s="29" t="inlineStr">
        <f aca="false">FALSE()</f>
        <is>
          <t/>
        </is>
      </c>
      <c r="AM1175" s="29" t="s">
        <v>4358</v>
      </c>
      <c r="AN1175" s="29"/>
      <c r="AO1175" s="29"/>
      <c r="AP1175" s="29"/>
      <c r="AQ1175" s="29"/>
      <c r="AR1175" s="29"/>
      <c r="AS1175" s="29"/>
      <c r="AT1175" s="29"/>
      <c r="AU1175" s="29"/>
      <c r="AV1175" s="0" t="n">
        <v>1</v>
      </c>
      <c r="AW1175" s="24" t="e">
        <f aca="false">REPLACE(INDEX(GroupVertices[group], MATCH(Edges[[#this row],[vertex 1]],GroupVertices[vertex],0)),1,1,"")</f>
        <v>#VALUE!</v>
      </c>
      <c r="AX1175" s="24" t="e">
        <f aca="false">REPLACE(INDEX(GroupVertices[group], MATCH(Edges[[#this row],[vertex 2]],GroupVertices[vertex],0)),1,1,"")</f>
        <v>#VALUE!</v>
      </c>
      <c r="AY1175" s="25" t="n">
        <v>1</v>
      </c>
      <c r="AZ1175" s="26" t="n">
        <v>4.76190476190476</v>
      </c>
      <c r="BA1175" s="25" t="n">
        <v>0</v>
      </c>
      <c r="BB1175" s="26" t="n">
        <v>0</v>
      </c>
      <c r="BC1175" s="25" t="n">
        <v>0</v>
      </c>
      <c r="BD1175" s="26" t="n">
        <v>0</v>
      </c>
      <c r="BE1175" s="25" t="n">
        <v>20</v>
      </c>
      <c r="BF1175" s="26" t="n">
        <v>95.2380952380952</v>
      </c>
      <c r="BG1175" s="25" t="n">
        <v>21</v>
      </c>
    </row>
    <row r="1176" customFormat="false" ht="15" hidden="false" customHeight="false" outlineLevel="0" collapsed="false">
      <c r="A1176" s="15" t="s">
        <v>4361</v>
      </c>
      <c r="B1176" s="15" t="s">
        <v>4361</v>
      </c>
      <c r="C1176" s="16" t="s">
        <v>66</v>
      </c>
      <c r="D1176" s="17" t="n">
        <v>3</v>
      </c>
      <c r="E1176" s="16" t="s">
        <v>67</v>
      </c>
      <c r="F1176" s="18" t="n">
        <v>32</v>
      </c>
      <c r="G1176" s="16"/>
      <c r="H1176" s="19"/>
      <c r="I1176" s="7"/>
      <c r="J1176" s="7"/>
      <c r="K1176" s="8" t="s">
        <v>68</v>
      </c>
      <c r="L1176" s="20" t="n">
        <v>1176</v>
      </c>
      <c r="M1176" s="20"/>
      <c r="N1176" s="10"/>
      <c r="O1176" s="27" t="s">
        <v>21</v>
      </c>
      <c r="P1176" s="28" t="n">
        <v>42713.7868171296</v>
      </c>
      <c r="Q1176" s="31" t="s">
        <v>4362</v>
      </c>
      <c r="R1176" s="23" t="s">
        <v>3818</v>
      </c>
      <c r="S1176" s="27" t="s">
        <v>1088</v>
      </c>
      <c r="T1176" s="27" t="s">
        <v>1267</v>
      </c>
      <c r="U1176" s="28" t="n">
        <v>42713.7868171296</v>
      </c>
      <c r="V1176" s="23" t="s">
        <v>4363</v>
      </c>
      <c r="W1176" s="27"/>
      <c r="X1176" s="27"/>
      <c r="Y1176" s="27" t="s">
        <v>4364</v>
      </c>
      <c r="Z1176" s="27"/>
      <c r="AA1176" s="29" t="inlineStr">
        <f aca="false">FALSE()</f>
        <is>
          <t/>
        </is>
      </c>
      <c r="AB1176" s="29" t="n">
        <v>0</v>
      </c>
      <c r="AC1176" s="29"/>
      <c r="AD1176" s="29" t="inlineStr">
        <f aca="false">FALSE()</f>
        <is>
          <t/>
        </is>
      </c>
      <c r="AE1176" s="29" t="s">
        <v>75</v>
      </c>
      <c r="AF1176" s="29"/>
      <c r="AG1176" s="29"/>
      <c r="AH1176" s="29" t="inlineStr">
        <f aca="false">FALSE()</f>
        <is>
          <t/>
        </is>
      </c>
      <c r="AI1176" s="29" t="n">
        <v>0</v>
      </c>
      <c r="AJ1176" s="29"/>
      <c r="AK1176" s="29" t="s">
        <v>332</v>
      </c>
      <c r="AL1176" s="29" t="inlineStr">
        <f aca="false">FALSE()</f>
        <is>
          <t/>
        </is>
      </c>
      <c r="AM1176" s="29" t="s">
        <v>4364</v>
      </c>
      <c r="AN1176" s="29"/>
      <c r="AO1176" s="29"/>
      <c r="AP1176" s="29"/>
      <c r="AQ1176" s="29"/>
      <c r="AR1176" s="29"/>
      <c r="AS1176" s="29"/>
      <c r="AT1176" s="29"/>
      <c r="AU1176" s="29"/>
      <c r="AV1176" s="0" t="n">
        <v>1</v>
      </c>
      <c r="AW1176" s="24" t="e">
        <f aca="false">REPLACE(INDEX(GroupVertices[group], MATCH(Edges[[#this row],[vertex 1]],GroupVertices[vertex],0)),1,1,"")</f>
        <v>#VALUE!</v>
      </c>
      <c r="AX1176" s="24" t="e">
        <f aca="false">REPLACE(INDEX(GroupVertices[group], MATCH(Edges[[#this row],[vertex 2]],GroupVertices[vertex],0)),1,1,"")</f>
        <v>#VALUE!</v>
      </c>
      <c r="AY1176" s="25" t="n">
        <v>0</v>
      </c>
      <c r="AZ1176" s="26" t="n">
        <v>0</v>
      </c>
      <c r="BA1176" s="25" t="n">
        <v>0</v>
      </c>
      <c r="BB1176" s="26" t="n">
        <v>0</v>
      </c>
      <c r="BC1176" s="25" t="n">
        <v>0</v>
      </c>
      <c r="BD1176" s="26" t="n">
        <v>0</v>
      </c>
      <c r="BE1176" s="25" t="n">
        <v>13</v>
      </c>
      <c r="BF1176" s="26" t="n">
        <v>100</v>
      </c>
      <c r="BG1176" s="25" t="n">
        <v>13</v>
      </c>
    </row>
    <row r="1177" customFormat="false" ht="15" hidden="false" customHeight="false" outlineLevel="0" collapsed="false">
      <c r="A1177" s="15" t="s">
        <v>4365</v>
      </c>
      <c r="B1177" s="15" t="s">
        <v>4366</v>
      </c>
      <c r="C1177" s="16" t="s">
        <v>66</v>
      </c>
      <c r="D1177" s="17" t="n">
        <v>3</v>
      </c>
      <c r="E1177" s="16" t="s">
        <v>67</v>
      </c>
      <c r="F1177" s="18" t="n">
        <v>32</v>
      </c>
      <c r="G1177" s="16"/>
      <c r="H1177" s="19"/>
      <c r="I1177" s="7"/>
      <c r="J1177" s="7"/>
      <c r="K1177" s="8" t="s">
        <v>68</v>
      </c>
      <c r="L1177" s="20" t="n">
        <v>1177</v>
      </c>
      <c r="M1177" s="20"/>
      <c r="N1177" s="10"/>
      <c r="O1177" s="27" t="s">
        <v>69</v>
      </c>
      <c r="P1177" s="28" t="n">
        <v>42712.8692476852</v>
      </c>
      <c r="Q1177" s="27" t="s">
        <v>4367</v>
      </c>
      <c r="R1177" s="27"/>
      <c r="S1177" s="27"/>
      <c r="T1177" s="27"/>
      <c r="U1177" s="28" t="n">
        <v>42712.8692476852</v>
      </c>
      <c r="V1177" s="23" t="s">
        <v>4368</v>
      </c>
      <c r="W1177" s="27"/>
      <c r="X1177" s="27"/>
      <c r="Y1177" s="27" t="s">
        <v>4369</v>
      </c>
      <c r="Z1177" s="27"/>
      <c r="AA1177" s="29" t="inlineStr">
        <f aca="false">FALSE()</f>
        <is>
          <t/>
        </is>
      </c>
      <c r="AB1177" s="29" t="n">
        <v>0</v>
      </c>
      <c r="AC1177" s="29"/>
      <c r="AD1177" s="29" t="inlineStr">
        <f aca="false">FALSE()</f>
        <is>
          <t/>
        </is>
      </c>
      <c r="AE1177" s="29" t="s">
        <v>75</v>
      </c>
      <c r="AF1177" s="29"/>
      <c r="AG1177" s="29"/>
      <c r="AH1177" s="29" t="inlineStr">
        <f aca="false">FALSE()</f>
        <is>
          <t/>
        </is>
      </c>
      <c r="AI1177" s="29" t="n">
        <v>1</v>
      </c>
      <c r="AJ1177" s="29" t="s">
        <v>4370</v>
      </c>
      <c r="AK1177" s="29" t="s">
        <v>76</v>
      </c>
      <c r="AL1177" s="29" t="inlineStr">
        <f aca="false">FALSE()</f>
        <is>
          <t/>
        </is>
      </c>
      <c r="AM1177" s="29" t="s">
        <v>4370</v>
      </c>
      <c r="AN1177" s="29"/>
      <c r="AO1177" s="29"/>
      <c r="AP1177" s="29"/>
      <c r="AQ1177" s="29"/>
      <c r="AR1177" s="29"/>
      <c r="AS1177" s="29"/>
      <c r="AT1177" s="29"/>
      <c r="AU1177" s="29"/>
      <c r="AV1177" s="0" t="n">
        <v>1</v>
      </c>
      <c r="AW1177" s="24" t="e">
        <f aca="false">REPLACE(INDEX(GroupVertices[group], MATCH(Edges[[#this row],[vertex 1]],GroupVertices[vertex],0)),1,1,"")</f>
        <v>#VALUE!</v>
      </c>
      <c r="AX1177" s="24" t="e">
        <f aca="false">REPLACE(INDEX(GroupVertices[group], MATCH(Edges[[#this row],[vertex 2]],GroupVertices[vertex],0)),1,1,"")</f>
        <v>#VALUE!</v>
      </c>
      <c r="AY1177" s="25" t="n">
        <v>1</v>
      </c>
      <c r="AZ1177" s="26" t="n">
        <v>7.69230769230769</v>
      </c>
      <c r="BA1177" s="25" t="n">
        <v>0</v>
      </c>
      <c r="BB1177" s="26" t="n">
        <v>0</v>
      </c>
      <c r="BC1177" s="25" t="n">
        <v>0</v>
      </c>
      <c r="BD1177" s="26" t="n">
        <v>0</v>
      </c>
      <c r="BE1177" s="25" t="n">
        <v>12</v>
      </c>
      <c r="BF1177" s="26" t="n">
        <v>92.3076923076923</v>
      </c>
      <c r="BG1177" s="25" t="n">
        <v>13</v>
      </c>
    </row>
    <row r="1178" customFormat="false" ht="15" hidden="false" customHeight="false" outlineLevel="0" collapsed="false">
      <c r="A1178" s="15" t="s">
        <v>4365</v>
      </c>
      <c r="B1178" s="15" t="s">
        <v>4371</v>
      </c>
      <c r="C1178" s="16" t="s">
        <v>66</v>
      </c>
      <c r="D1178" s="17" t="n">
        <v>3</v>
      </c>
      <c r="E1178" s="16" t="s">
        <v>67</v>
      </c>
      <c r="F1178" s="18" t="n">
        <v>32</v>
      </c>
      <c r="G1178" s="16"/>
      <c r="H1178" s="19"/>
      <c r="I1178" s="7"/>
      <c r="J1178" s="7"/>
      <c r="K1178" s="8" t="s">
        <v>68</v>
      </c>
      <c r="L1178" s="20" t="n">
        <v>1178</v>
      </c>
      <c r="M1178" s="20"/>
      <c r="N1178" s="10"/>
      <c r="O1178" s="27" t="s">
        <v>69</v>
      </c>
      <c r="P1178" s="28" t="n">
        <v>42713.8347337963</v>
      </c>
      <c r="Q1178" s="27" t="s">
        <v>4372</v>
      </c>
      <c r="R1178" s="27"/>
      <c r="S1178" s="27"/>
      <c r="T1178" s="27"/>
      <c r="U1178" s="28" t="n">
        <v>42713.8347337963</v>
      </c>
      <c r="V1178" s="23" t="s">
        <v>4373</v>
      </c>
      <c r="W1178" s="27"/>
      <c r="X1178" s="27"/>
      <c r="Y1178" s="27" t="s">
        <v>4374</v>
      </c>
      <c r="Z1178" s="27"/>
      <c r="AA1178" s="29" t="inlineStr">
        <f aca="false">FALSE()</f>
        <is>
          <t/>
        </is>
      </c>
      <c r="AB1178" s="29" t="n">
        <v>0</v>
      </c>
      <c r="AC1178" s="29"/>
      <c r="AD1178" s="29" t="inlineStr">
        <f aca="false">FALSE()</f>
        <is>
          <t/>
        </is>
      </c>
      <c r="AE1178" s="29" t="s">
        <v>75</v>
      </c>
      <c r="AF1178" s="29"/>
      <c r="AG1178" s="29"/>
      <c r="AH1178" s="29" t="inlineStr">
        <f aca="false">FALSE()</f>
        <is>
          <t/>
        </is>
      </c>
      <c r="AI1178" s="29" t="n">
        <v>0</v>
      </c>
      <c r="AJ1178" s="29"/>
      <c r="AK1178" s="29" t="s">
        <v>332</v>
      </c>
      <c r="AL1178" s="29" t="inlineStr">
        <f aca="false">FALSE()</f>
        <is>
          <t/>
        </is>
      </c>
      <c r="AM1178" s="29" t="s">
        <v>4374</v>
      </c>
      <c r="AN1178" s="29"/>
      <c r="AO1178" s="29"/>
      <c r="AP1178" s="29"/>
      <c r="AQ1178" s="29"/>
      <c r="AR1178" s="29"/>
      <c r="AS1178" s="29"/>
      <c r="AT1178" s="29"/>
      <c r="AU1178" s="29"/>
      <c r="AV1178" s="0" t="n">
        <v>1</v>
      </c>
      <c r="AW1178" s="24" t="e">
        <f aca="false">REPLACE(INDEX(GroupVertices[group], MATCH(Edges[[#this row],[vertex 1]],GroupVertices[vertex],0)),1,1,"")</f>
        <v>#VALUE!</v>
      </c>
      <c r="AX1178" s="24" t="e">
        <f aca="false">REPLACE(INDEX(GroupVertices[group], MATCH(Edges[[#this row],[vertex 2]],GroupVertices[vertex],0)),1,1,"")</f>
        <v>#VALUE!</v>
      </c>
      <c r="AY1178" s="25"/>
      <c r="AZ1178" s="26"/>
      <c r="BA1178" s="25"/>
      <c r="BB1178" s="26"/>
      <c r="BC1178" s="25"/>
      <c r="BD1178" s="26"/>
      <c r="BE1178" s="25"/>
      <c r="BF1178" s="26"/>
      <c r="BG1178" s="25"/>
    </row>
    <row r="1179" customFormat="false" ht="15" hidden="false" customHeight="false" outlineLevel="0" collapsed="false">
      <c r="A1179" s="15" t="s">
        <v>4375</v>
      </c>
      <c r="B1179" s="15" t="s">
        <v>4375</v>
      </c>
      <c r="C1179" s="16" t="s">
        <v>66</v>
      </c>
      <c r="D1179" s="17" t="n">
        <v>3</v>
      </c>
      <c r="E1179" s="16" t="s">
        <v>67</v>
      </c>
      <c r="F1179" s="18" t="n">
        <v>32</v>
      </c>
      <c r="G1179" s="16"/>
      <c r="H1179" s="19"/>
      <c r="I1179" s="7"/>
      <c r="J1179" s="7"/>
      <c r="K1179" s="8" t="s">
        <v>68</v>
      </c>
      <c r="L1179" s="20" t="n">
        <v>1179</v>
      </c>
      <c r="M1179" s="20"/>
      <c r="N1179" s="10"/>
      <c r="O1179" s="27" t="s">
        <v>21</v>
      </c>
      <c r="P1179" s="28" t="n">
        <v>42713.8348032407</v>
      </c>
      <c r="Q1179" s="27" t="s">
        <v>4376</v>
      </c>
      <c r="R1179" s="23" t="s">
        <v>4377</v>
      </c>
      <c r="S1179" s="27" t="s">
        <v>130</v>
      </c>
      <c r="T1179" s="27" t="s">
        <v>4378</v>
      </c>
      <c r="U1179" s="28" t="n">
        <v>42713.8348032407</v>
      </c>
      <c r="V1179" s="23" t="s">
        <v>4379</v>
      </c>
      <c r="W1179" s="27"/>
      <c r="X1179" s="27"/>
      <c r="Y1179" s="27" t="s">
        <v>4380</v>
      </c>
      <c r="Z1179" s="27"/>
      <c r="AA1179" s="29" t="inlineStr">
        <f aca="false">FALSE()</f>
        <is>
          <t/>
        </is>
      </c>
      <c r="AB1179" s="29" t="n">
        <v>0</v>
      </c>
      <c r="AC1179" s="29"/>
      <c r="AD1179" s="29" t="inlineStr">
        <f aca="false">FALSE()</f>
        <is>
          <t/>
        </is>
      </c>
      <c r="AE1179" s="29" t="s">
        <v>75</v>
      </c>
      <c r="AF1179" s="29"/>
      <c r="AG1179" s="29"/>
      <c r="AH1179" s="29" t="inlineStr">
        <f aca="false">FALSE()</f>
        <is>
          <t/>
        </is>
      </c>
      <c r="AI1179" s="29" t="n">
        <v>0</v>
      </c>
      <c r="AJ1179" s="29"/>
      <c r="AK1179" s="29" t="s">
        <v>160</v>
      </c>
      <c r="AL1179" s="29" t="n">
        <f aca="false">TRUE()</f>
        <v>1</v>
      </c>
      <c r="AM1179" s="29" t="s">
        <v>4380</v>
      </c>
      <c r="AN1179" s="29"/>
      <c r="AO1179" s="29"/>
      <c r="AP1179" s="29"/>
      <c r="AQ1179" s="29"/>
      <c r="AR1179" s="29"/>
      <c r="AS1179" s="29"/>
      <c r="AT1179" s="29"/>
      <c r="AU1179" s="29"/>
      <c r="AV1179" s="0" t="n">
        <v>1</v>
      </c>
      <c r="AW1179" s="24" t="e">
        <f aca="false">REPLACE(INDEX(GroupVertices[group], MATCH(Edges[[#this row],[vertex 1]],GroupVertices[vertex],0)),1,1,"")</f>
        <v>#VALUE!</v>
      </c>
      <c r="AX1179" s="24" t="e">
        <f aca="false">REPLACE(INDEX(GroupVertices[group], MATCH(Edges[[#this row],[vertex 2]],GroupVertices[vertex],0)),1,1,"")</f>
        <v>#VALUE!</v>
      </c>
      <c r="AY1179" s="25" t="n">
        <v>0</v>
      </c>
      <c r="AZ1179" s="26" t="n">
        <v>0</v>
      </c>
      <c r="BA1179" s="25" t="n">
        <v>0</v>
      </c>
      <c r="BB1179" s="26" t="n">
        <v>0</v>
      </c>
      <c r="BC1179" s="25" t="n">
        <v>0</v>
      </c>
      <c r="BD1179" s="26" t="n">
        <v>0</v>
      </c>
      <c r="BE1179" s="25" t="n">
        <v>15</v>
      </c>
      <c r="BF1179" s="26" t="n">
        <v>100</v>
      </c>
      <c r="BG1179" s="25" t="n">
        <v>15</v>
      </c>
    </row>
    <row r="1180" customFormat="false" ht="15" hidden="false" customHeight="false" outlineLevel="0" collapsed="false">
      <c r="A1180" s="15" t="s">
        <v>4381</v>
      </c>
      <c r="B1180" s="15" t="s">
        <v>4381</v>
      </c>
      <c r="C1180" s="16" t="s">
        <v>66</v>
      </c>
      <c r="D1180" s="17" t="n">
        <v>3</v>
      </c>
      <c r="E1180" s="16" t="s">
        <v>67</v>
      </c>
      <c r="F1180" s="18" t="n">
        <v>32</v>
      </c>
      <c r="G1180" s="16"/>
      <c r="H1180" s="19"/>
      <c r="I1180" s="7"/>
      <c r="J1180" s="7"/>
      <c r="K1180" s="8" t="s">
        <v>68</v>
      </c>
      <c r="L1180" s="20" t="n">
        <v>1180</v>
      </c>
      <c r="M1180" s="20"/>
      <c r="N1180" s="10"/>
      <c r="O1180" s="27" t="s">
        <v>21</v>
      </c>
      <c r="P1180" s="28" t="n">
        <v>42713.8369097222</v>
      </c>
      <c r="Q1180" s="27" t="s">
        <v>4382</v>
      </c>
      <c r="R1180" s="23" t="s">
        <v>4383</v>
      </c>
      <c r="S1180" s="27" t="s">
        <v>1088</v>
      </c>
      <c r="T1180" s="27"/>
      <c r="U1180" s="28" t="n">
        <v>42713.8369097222</v>
      </c>
      <c r="V1180" s="23" t="s">
        <v>4384</v>
      </c>
      <c r="W1180" s="27"/>
      <c r="X1180" s="27"/>
      <c r="Y1180" s="27" t="s">
        <v>4385</v>
      </c>
      <c r="Z1180" s="27"/>
      <c r="AA1180" s="29" t="inlineStr">
        <f aca="false">FALSE()</f>
        <is>
          <t/>
        </is>
      </c>
      <c r="AB1180" s="29" t="n">
        <v>0</v>
      </c>
      <c r="AC1180" s="29"/>
      <c r="AD1180" s="29" t="inlineStr">
        <f aca="false">FALSE()</f>
        <is>
          <t/>
        </is>
      </c>
      <c r="AE1180" s="29" t="s">
        <v>75</v>
      </c>
      <c r="AF1180" s="29"/>
      <c r="AG1180" s="29"/>
      <c r="AH1180" s="29" t="inlineStr">
        <f aca="false">FALSE()</f>
        <is>
          <t/>
        </is>
      </c>
      <c r="AI1180" s="29" t="n">
        <v>0</v>
      </c>
      <c r="AJ1180" s="29"/>
      <c r="AK1180" s="29" t="s">
        <v>76</v>
      </c>
      <c r="AL1180" s="29" t="n">
        <f aca="false">FALSE()</f>
        <v>0</v>
      </c>
      <c r="AM1180" s="29" t="s">
        <v>4385</v>
      </c>
      <c r="AN1180" s="29"/>
      <c r="AO1180" s="29"/>
      <c r="AP1180" s="29"/>
      <c r="AQ1180" s="29"/>
      <c r="AR1180" s="29"/>
      <c r="AS1180" s="29"/>
      <c r="AT1180" s="29"/>
      <c r="AU1180" s="29"/>
      <c r="AV1180" s="0" t="n">
        <v>1</v>
      </c>
      <c r="AW1180" s="24" t="e">
        <f aca="false">REPLACE(INDEX(GroupVertices[group], MATCH(Edges[[#this row],[vertex 1]],GroupVertices[vertex],0)),1,1,"")</f>
        <v>#VALUE!</v>
      </c>
      <c r="AX1180" s="24" t="e">
        <f aca="false">REPLACE(INDEX(GroupVertices[group], MATCH(Edges[[#this row],[vertex 2]],GroupVertices[vertex],0)),1,1,"")</f>
        <v>#VALUE!</v>
      </c>
      <c r="AY1180" s="25" t="n">
        <v>0</v>
      </c>
      <c r="AZ1180" s="26" t="n">
        <v>0</v>
      </c>
      <c r="BA1180" s="25" t="n">
        <v>0</v>
      </c>
      <c r="BB1180" s="26" t="n">
        <v>0</v>
      </c>
      <c r="BC1180" s="25" t="n">
        <v>0</v>
      </c>
      <c r="BD1180" s="26" t="n">
        <v>0</v>
      </c>
      <c r="BE1180" s="25" t="n">
        <v>5</v>
      </c>
      <c r="BF1180" s="26" t="n">
        <v>100</v>
      </c>
      <c r="BG1180" s="25" t="n">
        <v>5</v>
      </c>
    </row>
    <row r="1181" customFormat="false" ht="15" hidden="false" customHeight="false" outlineLevel="0" collapsed="false">
      <c r="A1181" s="15" t="s">
        <v>4386</v>
      </c>
      <c r="B1181" s="15" t="s">
        <v>4386</v>
      </c>
      <c r="C1181" s="16" t="s">
        <v>66</v>
      </c>
      <c r="D1181" s="17" t="n">
        <v>3</v>
      </c>
      <c r="E1181" s="16" t="s">
        <v>67</v>
      </c>
      <c r="F1181" s="18" t="n">
        <v>32</v>
      </c>
      <c r="G1181" s="16"/>
      <c r="H1181" s="19"/>
      <c r="I1181" s="7"/>
      <c r="J1181" s="7"/>
      <c r="K1181" s="8" t="s">
        <v>68</v>
      </c>
      <c r="L1181" s="20" t="n">
        <v>1181</v>
      </c>
      <c r="M1181" s="20"/>
      <c r="N1181" s="10"/>
      <c r="O1181" s="27" t="s">
        <v>21</v>
      </c>
      <c r="P1181" s="28" t="n">
        <v>42713.8627662037</v>
      </c>
      <c r="Q1181" s="31" t="s">
        <v>4387</v>
      </c>
      <c r="R1181" s="27"/>
      <c r="S1181" s="27"/>
      <c r="T1181" s="27"/>
      <c r="U1181" s="28" t="n">
        <v>42713.8627662037</v>
      </c>
      <c r="V1181" s="23" t="s">
        <v>4388</v>
      </c>
      <c r="W1181" s="27"/>
      <c r="X1181" s="27"/>
      <c r="Y1181" s="27" t="s">
        <v>4389</v>
      </c>
      <c r="Z1181" s="27" t="s">
        <v>4390</v>
      </c>
      <c r="AA1181" s="29" t="inlineStr">
        <f aca="false">FALSE()</f>
        <is>
          <t/>
        </is>
      </c>
      <c r="AB1181" s="29" t="n">
        <v>0</v>
      </c>
      <c r="AC1181" s="29" t="s">
        <v>4391</v>
      </c>
      <c r="AD1181" s="29" t="inlineStr">
        <f aca="false">FALSE()</f>
        <is>
          <t/>
        </is>
      </c>
      <c r="AE1181" s="29" t="s">
        <v>75</v>
      </c>
      <c r="AF1181" s="29"/>
      <c r="AG1181" s="29"/>
      <c r="AH1181" s="29" t="inlineStr">
        <f aca="false">FALSE()</f>
        <is>
          <t/>
        </is>
      </c>
      <c r="AI1181" s="29" t="n">
        <v>0</v>
      </c>
      <c r="AJ1181" s="29"/>
      <c r="AK1181" s="29" t="s">
        <v>76</v>
      </c>
      <c r="AL1181" s="29" t="inlineStr">
        <f aca="false">FALSE()</f>
        <is>
          <t/>
        </is>
      </c>
      <c r="AM1181" s="29" t="s">
        <v>4390</v>
      </c>
      <c r="AN1181" s="29"/>
      <c r="AO1181" s="29"/>
      <c r="AP1181" s="29"/>
      <c r="AQ1181" s="29"/>
      <c r="AR1181" s="29"/>
      <c r="AS1181" s="29"/>
      <c r="AT1181" s="29"/>
      <c r="AU1181" s="29"/>
      <c r="AV1181" s="0" t="n">
        <v>1</v>
      </c>
      <c r="AW1181" s="24" t="e">
        <f aca="false">REPLACE(INDEX(GroupVertices[group], MATCH(Edges[[#this row],[vertex 1]],GroupVertices[vertex],0)),1,1,"")</f>
        <v>#VALUE!</v>
      </c>
      <c r="AX1181" s="24" t="e">
        <f aca="false">REPLACE(INDEX(GroupVertices[group], MATCH(Edges[[#this row],[vertex 2]],GroupVertices[vertex],0)),1,1,"")</f>
        <v>#VALUE!</v>
      </c>
      <c r="AY1181" s="25" t="n">
        <v>1</v>
      </c>
      <c r="AZ1181" s="26" t="n">
        <v>7.14285714285714</v>
      </c>
      <c r="BA1181" s="25" t="n">
        <v>0</v>
      </c>
      <c r="BB1181" s="26" t="n">
        <v>0</v>
      </c>
      <c r="BC1181" s="25" t="n">
        <v>0</v>
      </c>
      <c r="BD1181" s="26" t="n">
        <v>0</v>
      </c>
      <c r="BE1181" s="25" t="n">
        <v>13</v>
      </c>
      <c r="BF1181" s="26" t="n">
        <v>92.8571428571429</v>
      </c>
      <c r="BG1181" s="25" t="n">
        <v>14</v>
      </c>
    </row>
    <row r="1182" customFormat="false" ht="15" hidden="false" customHeight="false" outlineLevel="0" collapsed="false">
      <c r="A1182" s="15" t="s">
        <v>4392</v>
      </c>
      <c r="B1182" s="15" t="s">
        <v>4392</v>
      </c>
      <c r="C1182" s="16" t="s">
        <v>66</v>
      </c>
      <c r="D1182" s="17" t="n">
        <v>3</v>
      </c>
      <c r="E1182" s="16" t="s">
        <v>67</v>
      </c>
      <c r="F1182" s="18" t="n">
        <v>32</v>
      </c>
      <c r="G1182" s="16"/>
      <c r="H1182" s="19"/>
      <c r="I1182" s="7"/>
      <c r="J1182" s="7"/>
      <c r="K1182" s="8" t="s">
        <v>68</v>
      </c>
      <c r="L1182" s="20" t="n">
        <v>1182</v>
      </c>
      <c r="M1182" s="20"/>
      <c r="N1182" s="10"/>
      <c r="O1182" s="27" t="s">
        <v>21</v>
      </c>
      <c r="P1182" s="28" t="n">
        <v>42713.8624074074</v>
      </c>
      <c r="Q1182" s="27" t="s">
        <v>4393</v>
      </c>
      <c r="R1182" s="27"/>
      <c r="S1182" s="27"/>
      <c r="T1182" s="27" t="s">
        <v>4394</v>
      </c>
      <c r="U1182" s="28" t="n">
        <v>42713.8624074074</v>
      </c>
      <c r="V1182" s="23" t="s">
        <v>4395</v>
      </c>
      <c r="W1182" s="27"/>
      <c r="X1182" s="27"/>
      <c r="Y1182" s="27" t="s">
        <v>4396</v>
      </c>
      <c r="Z1182" s="27"/>
      <c r="AA1182" s="29" t="inlineStr">
        <f aca="false">FALSE()</f>
        <is>
          <t/>
        </is>
      </c>
      <c r="AB1182" s="29" t="n">
        <v>1</v>
      </c>
      <c r="AC1182" s="29"/>
      <c r="AD1182" s="29" t="inlineStr">
        <f aca="false">FALSE()</f>
        <is>
          <t/>
        </is>
      </c>
      <c r="AE1182" s="29" t="s">
        <v>75</v>
      </c>
      <c r="AF1182" s="29"/>
      <c r="AG1182" s="29"/>
      <c r="AH1182" s="29" t="inlineStr">
        <f aca="false">FALSE()</f>
        <is>
          <t/>
        </is>
      </c>
      <c r="AI1182" s="29" t="n">
        <v>1</v>
      </c>
      <c r="AJ1182" s="29"/>
      <c r="AK1182" s="29" t="s">
        <v>160</v>
      </c>
      <c r="AL1182" s="29" t="inlineStr">
        <f aca="false">FALSE()</f>
        <is>
          <t/>
        </is>
      </c>
      <c r="AM1182" s="29" t="s">
        <v>4396</v>
      </c>
      <c r="AN1182" s="29"/>
      <c r="AO1182" s="29"/>
      <c r="AP1182" s="29"/>
      <c r="AQ1182" s="29"/>
      <c r="AR1182" s="29"/>
      <c r="AS1182" s="29"/>
      <c r="AT1182" s="29"/>
      <c r="AU1182" s="29"/>
      <c r="AV1182" s="0" t="n">
        <v>1</v>
      </c>
      <c r="AW1182" s="24" t="e">
        <f aca="false">REPLACE(INDEX(GroupVertices[group], MATCH(Edges[[#this row],[vertex 1]],GroupVertices[vertex],0)),1,1,"")</f>
        <v>#VALUE!</v>
      </c>
      <c r="AX1182" s="24" t="e">
        <f aca="false">REPLACE(INDEX(GroupVertices[group], MATCH(Edges[[#this row],[vertex 2]],GroupVertices[vertex],0)),1,1,"")</f>
        <v>#VALUE!</v>
      </c>
      <c r="AY1182" s="25" t="n">
        <v>1</v>
      </c>
      <c r="AZ1182" s="26" t="n">
        <v>5.55555555555556</v>
      </c>
      <c r="BA1182" s="25" t="n">
        <v>0</v>
      </c>
      <c r="BB1182" s="26" t="n">
        <v>0</v>
      </c>
      <c r="BC1182" s="25" t="n">
        <v>0</v>
      </c>
      <c r="BD1182" s="26" t="n">
        <v>0</v>
      </c>
      <c r="BE1182" s="25" t="n">
        <v>17</v>
      </c>
      <c r="BF1182" s="26" t="n">
        <v>94.4444444444444</v>
      </c>
      <c r="BG1182" s="25" t="n">
        <v>18</v>
      </c>
    </row>
    <row r="1183" customFormat="false" ht="15" hidden="false" customHeight="false" outlineLevel="0" collapsed="false">
      <c r="A1183" s="15" t="s">
        <v>4397</v>
      </c>
      <c r="B1183" s="15" t="s">
        <v>4392</v>
      </c>
      <c r="C1183" s="16" t="s">
        <v>66</v>
      </c>
      <c r="D1183" s="17" t="n">
        <v>3</v>
      </c>
      <c r="E1183" s="16" t="s">
        <v>67</v>
      </c>
      <c r="F1183" s="18" t="n">
        <v>32</v>
      </c>
      <c r="G1183" s="16"/>
      <c r="H1183" s="19"/>
      <c r="I1183" s="7"/>
      <c r="J1183" s="7"/>
      <c r="K1183" s="8" t="s">
        <v>68</v>
      </c>
      <c r="L1183" s="20" t="n">
        <v>1183</v>
      </c>
      <c r="M1183" s="20"/>
      <c r="N1183" s="10"/>
      <c r="O1183" s="27" t="s">
        <v>69</v>
      </c>
      <c r="P1183" s="28" t="n">
        <v>42713.8653125</v>
      </c>
      <c r="Q1183" s="27" t="s">
        <v>4398</v>
      </c>
      <c r="R1183" s="27"/>
      <c r="S1183" s="27"/>
      <c r="T1183" s="27" t="s">
        <v>4394</v>
      </c>
      <c r="U1183" s="28" t="n">
        <v>42713.8653125</v>
      </c>
      <c r="V1183" s="23" t="s">
        <v>4399</v>
      </c>
      <c r="W1183" s="27"/>
      <c r="X1183" s="27"/>
      <c r="Y1183" s="27" t="s">
        <v>4400</v>
      </c>
      <c r="Z1183" s="27"/>
      <c r="AA1183" s="29" t="inlineStr">
        <f aca="false">FALSE()</f>
        <is>
          <t/>
        </is>
      </c>
      <c r="AB1183" s="29" t="n">
        <v>0</v>
      </c>
      <c r="AC1183" s="29"/>
      <c r="AD1183" s="29" t="inlineStr">
        <f aca="false">FALSE()</f>
        <is>
          <t/>
        </is>
      </c>
      <c r="AE1183" s="29" t="s">
        <v>75</v>
      </c>
      <c r="AF1183" s="29"/>
      <c r="AG1183" s="29"/>
      <c r="AH1183" s="29" t="inlineStr">
        <f aca="false">FALSE()</f>
        <is>
          <t/>
        </is>
      </c>
      <c r="AI1183" s="29" t="n">
        <v>1</v>
      </c>
      <c r="AJ1183" s="29" t="s">
        <v>4396</v>
      </c>
      <c r="AK1183" s="29" t="s">
        <v>76</v>
      </c>
      <c r="AL1183" s="29" t="inlineStr">
        <f aca="false">FALSE()</f>
        <is>
          <t/>
        </is>
      </c>
      <c r="AM1183" s="29" t="s">
        <v>4396</v>
      </c>
      <c r="AN1183" s="29"/>
      <c r="AO1183" s="29"/>
      <c r="AP1183" s="29"/>
      <c r="AQ1183" s="29"/>
      <c r="AR1183" s="29"/>
      <c r="AS1183" s="29"/>
      <c r="AT1183" s="29"/>
      <c r="AU1183" s="29"/>
      <c r="AV1183" s="0" t="n">
        <v>1</v>
      </c>
      <c r="AW1183" s="24" t="e">
        <f aca="false">REPLACE(INDEX(GroupVertices[group], MATCH(Edges[[#this row],[vertex 1]],GroupVertices[vertex],0)),1,1,"")</f>
        <v>#VALUE!</v>
      </c>
      <c r="AX1183" s="24" t="e">
        <f aca="false">REPLACE(INDEX(GroupVertices[group], MATCH(Edges[[#this row],[vertex 2]],GroupVertices[vertex],0)),1,1,"")</f>
        <v>#VALUE!</v>
      </c>
      <c r="AY1183" s="25" t="n">
        <v>1</v>
      </c>
      <c r="AZ1183" s="26" t="n">
        <v>5</v>
      </c>
      <c r="BA1183" s="25" t="n">
        <v>0</v>
      </c>
      <c r="BB1183" s="26" t="n">
        <v>0</v>
      </c>
      <c r="BC1183" s="25" t="n">
        <v>0</v>
      </c>
      <c r="BD1183" s="26" t="n">
        <v>0</v>
      </c>
      <c r="BE1183" s="25" t="n">
        <v>19</v>
      </c>
      <c r="BF1183" s="26" t="n">
        <v>95</v>
      </c>
      <c r="BG1183" s="25" t="n">
        <v>20</v>
      </c>
    </row>
    <row r="1184" customFormat="false" ht="15" hidden="false" customHeight="false" outlineLevel="0" collapsed="false">
      <c r="A1184" s="15" t="s">
        <v>4401</v>
      </c>
      <c r="B1184" s="15" t="s">
        <v>4402</v>
      </c>
      <c r="C1184" s="16" t="s">
        <v>66</v>
      </c>
      <c r="D1184" s="17" t="n">
        <v>3</v>
      </c>
      <c r="E1184" s="16" t="s">
        <v>67</v>
      </c>
      <c r="F1184" s="18" t="n">
        <v>32</v>
      </c>
      <c r="G1184" s="16"/>
      <c r="H1184" s="19"/>
      <c r="I1184" s="7"/>
      <c r="J1184" s="7"/>
      <c r="K1184" s="8" t="s">
        <v>68</v>
      </c>
      <c r="L1184" s="20" t="n">
        <v>1184</v>
      </c>
      <c r="M1184" s="20"/>
      <c r="N1184" s="10"/>
      <c r="O1184" s="27" t="s">
        <v>69</v>
      </c>
      <c r="P1184" s="28" t="n">
        <v>42713.9180439815</v>
      </c>
      <c r="Q1184" s="27" t="s">
        <v>4403</v>
      </c>
      <c r="R1184" s="27"/>
      <c r="S1184" s="27"/>
      <c r="T1184" s="27"/>
      <c r="U1184" s="28" t="n">
        <v>42713.9180439815</v>
      </c>
      <c r="V1184" s="23" t="s">
        <v>4404</v>
      </c>
      <c r="W1184" s="27"/>
      <c r="X1184" s="27"/>
      <c r="Y1184" s="27" t="s">
        <v>4405</v>
      </c>
      <c r="Z1184" s="27"/>
      <c r="AA1184" s="29" t="inlineStr">
        <f aca="false">FALSE()</f>
        <is>
          <t/>
        </is>
      </c>
      <c r="AB1184" s="29" t="n">
        <v>0</v>
      </c>
      <c r="AC1184" s="29"/>
      <c r="AD1184" s="29" t="inlineStr">
        <f aca="false">FALSE()</f>
        <is>
          <t/>
        </is>
      </c>
      <c r="AE1184" s="29" t="s">
        <v>75</v>
      </c>
      <c r="AF1184" s="29"/>
      <c r="AG1184" s="29"/>
      <c r="AH1184" s="29" t="inlineStr">
        <f aca="false">FALSE()</f>
        <is>
          <t/>
        </is>
      </c>
      <c r="AI1184" s="29" t="n">
        <v>0</v>
      </c>
      <c r="AJ1184" s="29"/>
      <c r="AK1184" s="29" t="s">
        <v>84</v>
      </c>
      <c r="AL1184" s="29" t="inlineStr">
        <f aca="false">FALSE()</f>
        <is>
          <t/>
        </is>
      </c>
      <c r="AM1184" s="29" t="s">
        <v>4405</v>
      </c>
      <c r="AN1184" s="30" t="s">
        <v>4406</v>
      </c>
      <c r="AO1184" s="29" t="s">
        <v>137</v>
      </c>
      <c r="AP1184" s="29" t="s">
        <v>138</v>
      </c>
      <c r="AQ1184" s="29" t="s">
        <v>4407</v>
      </c>
      <c r="AR1184" s="29" t="s">
        <v>4408</v>
      </c>
      <c r="AS1184" s="29" t="s">
        <v>4407</v>
      </c>
      <c r="AT1184" s="29" t="s">
        <v>1357</v>
      </c>
      <c r="AU1184" s="23" t="s">
        <v>4409</v>
      </c>
      <c r="AV1184" s="0" t="n">
        <v>1</v>
      </c>
      <c r="AW1184" s="24" t="e">
        <f aca="false">REPLACE(INDEX(GroupVertices[group], MATCH(Edges[[#this row],[vertex 1]],GroupVertices[vertex],0)),1,1,"")</f>
        <v>#VALUE!</v>
      </c>
      <c r="AX1184" s="24" t="e">
        <f aca="false">REPLACE(INDEX(GroupVertices[group], MATCH(Edges[[#this row],[vertex 2]],GroupVertices[vertex],0)),1,1,"")</f>
        <v>#VALUE!</v>
      </c>
      <c r="AY1184" s="25"/>
      <c r="AZ1184" s="26"/>
      <c r="BA1184" s="25"/>
      <c r="BB1184" s="26"/>
      <c r="BC1184" s="25"/>
      <c r="BD1184" s="26"/>
      <c r="BE1184" s="25"/>
      <c r="BF1184" s="26"/>
      <c r="BG1184" s="25"/>
    </row>
    <row r="1185" customFormat="false" ht="15" hidden="false" customHeight="false" outlineLevel="0" collapsed="false">
      <c r="A1185" s="15" t="s">
        <v>4401</v>
      </c>
      <c r="B1185" s="15" t="s">
        <v>4410</v>
      </c>
      <c r="C1185" s="16" t="s">
        <v>66</v>
      </c>
      <c r="D1185" s="17" t="n">
        <v>3</v>
      </c>
      <c r="E1185" s="16" t="s">
        <v>67</v>
      </c>
      <c r="F1185" s="18" t="n">
        <v>32</v>
      </c>
      <c r="G1185" s="16"/>
      <c r="H1185" s="19"/>
      <c r="I1185" s="7"/>
      <c r="J1185" s="7"/>
      <c r="K1185" s="8" t="s">
        <v>68</v>
      </c>
      <c r="L1185" s="20" t="n">
        <v>1185</v>
      </c>
      <c r="M1185" s="20"/>
      <c r="N1185" s="10"/>
      <c r="O1185" s="27" t="s">
        <v>69</v>
      </c>
      <c r="P1185" s="28" t="n">
        <v>42713.9180439815</v>
      </c>
      <c r="Q1185" s="27" t="s">
        <v>4403</v>
      </c>
      <c r="R1185" s="27"/>
      <c r="S1185" s="27"/>
      <c r="T1185" s="27"/>
      <c r="U1185" s="28" t="n">
        <v>42713.9180439815</v>
      </c>
      <c r="V1185" s="23" t="s">
        <v>4404</v>
      </c>
      <c r="W1185" s="27"/>
      <c r="X1185" s="27"/>
      <c r="Y1185" s="27" t="s">
        <v>4405</v>
      </c>
      <c r="Z1185" s="27"/>
      <c r="AA1185" s="29" t="inlineStr">
        <f aca="false">FALSE()</f>
        <is>
          <t/>
        </is>
      </c>
      <c r="AB1185" s="29" t="n">
        <v>0</v>
      </c>
      <c r="AC1185" s="29"/>
      <c r="AD1185" s="29" t="inlineStr">
        <f aca="false">FALSE()</f>
        <is>
          <t/>
        </is>
      </c>
      <c r="AE1185" s="29" t="s">
        <v>75</v>
      </c>
      <c r="AF1185" s="29"/>
      <c r="AG1185" s="29"/>
      <c r="AH1185" s="29" t="inlineStr">
        <f aca="false">FALSE()</f>
        <is>
          <t/>
        </is>
      </c>
      <c r="AI1185" s="29" t="n">
        <v>0</v>
      </c>
      <c r="AJ1185" s="29"/>
      <c r="AK1185" s="29" t="s">
        <v>84</v>
      </c>
      <c r="AL1185" s="29" t="inlineStr">
        <f aca="false">FALSE()</f>
        <is>
          <t/>
        </is>
      </c>
      <c r="AM1185" s="29" t="s">
        <v>4405</v>
      </c>
      <c r="AN1185" s="30" t="s">
        <v>4406</v>
      </c>
      <c r="AO1185" s="29" t="s">
        <v>137</v>
      </c>
      <c r="AP1185" s="29" t="s">
        <v>138</v>
      </c>
      <c r="AQ1185" s="29" t="s">
        <v>4407</v>
      </c>
      <c r="AR1185" s="29" t="s">
        <v>4408</v>
      </c>
      <c r="AS1185" s="29" t="s">
        <v>4407</v>
      </c>
      <c r="AT1185" s="29" t="s">
        <v>1357</v>
      </c>
      <c r="AU1185" s="23" t="s">
        <v>4409</v>
      </c>
      <c r="AV1185" s="0" t="n">
        <v>1</v>
      </c>
      <c r="AW1185" s="24" t="e">
        <f aca="false">REPLACE(INDEX(GroupVertices[group], MATCH(Edges[[#this row],[vertex 1]],GroupVertices[vertex],0)),1,1,"")</f>
        <v>#VALUE!</v>
      </c>
      <c r="AX1185" s="24" t="e">
        <f aca="false">REPLACE(INDEX(GroupVertices[group], MATCH(Edges[[#this row],[vertex 2]],GroupVertices[vertex],0)),1,1,"")</f>
        <v>#VALUE!</v>
      </c>
      <c r="AY1185" s="25" t="n">
        <v>1</v>
      </c>
      <c r="AZ1185" s="26" t="n">
        <v>12.5</v>
      </c>
      <c r="BA1185" s="25" t="n">
        <v>0</v>
      </c>
      <c r="BB1185" s="26" t="n">
        <v>0</v>
      </c>
      <c r="BC1185" s="25" t="n">
        <v>0</v>
      </c>
      <c r="BD1185" s="26" t="n">
        <v>0</v>
      </c>
      <c r="BE1185" s="25" t="n">
        <v>7</v>
      </c>
      <c r="BF1185" s="26" t="n">
        <v>87.5</v>
      </c>
      <c r="BG1185" s="25" t="n">
        <v>8</v>
      </c>
    </row>
    <row r="1186" customFormat="false" ht="15" hidden="false" customHeight="false" outlineLevel="0" collapsed="false">
      <c r="A1186" s="15" t="s">
        <v>4411</v>
      </c>
      <c r="B1186" s="15" t="s">
        <v>4411</v>
      </c>
      <c r="C1186" s="16" t="s">
        <v>242</v>
      </c>
      <c r="D1186" s="17" t="n">
        <v>4.4</v>
      </c>
      <c r="E1186" s="16" t="s">
        <v>243</v>
      </c>
      <c r="F1186" s="18" t="n">
        <v>30.6315789473684</v>
      </c>
      <c r="G1186" s="16"/>
      <c r="H1186" s="19"/>
      <c r="I1186" s="7"/>
      <c r="J1186" s="7"/>
      <c r="K1186" s="8" t="s">
        <v>68</v>
      </c>
      <c r="L1186" s="20" t="n">
        <v>1186</v>
      </c>
      <c r="M1186" s="20"/>
      <c r="N1186" s="10"/>
      <c r="O1186" s="27" t="s">
        <v>21</v>
      </c>
      <c r="P1186" s="28" t="n">
        <v>42706.8725810185</v>
      </c>
      <c r="Q1186" s="27" t="s">
        <v>4412</v>
      </c>
      <c r="R1186" s="23" t="s">
        <v>1570</v>
      </c>
      <c r="S1186" s="27" t="s">
        <v>1088</v>
      </c>
      <c r="T1186" s="27" t="s">
        <v>4413</v>
      </c>
      <c r="U1186" s="28" t="n">
        <v>42706.8725810185</v>
      </c>
      <c r="V1186" s="23" t="s">
        <v>4414</v>
      </c>
      <c r="W1186" s="27"/>
      <c r="X1186" s="27"/>
      <c r="Y1186" s="27" t="s">
        <v>4415</v>
      </c>
      <c r="Z1186" s="27"/>
      <c r="AA1186" s="29" t="inlineStr">
        <f aca="false">FALSE()</f>
        <is>
          <t/>
        </is>
      </c>
      <c r="AB1186" s="29" t="n">
        <v>0</v>
      </c>
      <c r="AC1186" s="29"/>
      <c r="AD1186" s="29" t="inlineStr">
        <f aca="false">FALSE()</f>
        <is>
          <t/>
        </is>
      </c>
      <c r="AE1186" s="29" t="s">
        <v>75</v>
      </c>
      <c r="AF1186" s="29"/>
      <c r="AG1186" s="29"/>
      <c r="AH1186" s="29" t="inlineStr">
        <f aca="false">FALSE()</f>
        <is>
          <t/>
        </is>
      </c>
      <c r="AI1186" s="29" t="n">
        <v>0</v>
      </c>
      <c r="AJ1186" s="29"/>
      <c r="AK1186" s="29" t="s">
        <v>76</v>
      </c>
      <c r="AL1186" s="29" t="inlineStr">
        <f aca="false">FALSE()</f>
        <is>
          <t/>
        </is>
      </c>
      <c r="AM1186" s="29" t="s">
        <v>4415</v>
      </c>
      <c r="AN1186" s="29"/>
      <c r="AO1186" s="29"/>
      <c r="AP1186" s="29"/>
      <c r="AQ1186" s="29"/>
      <c r="AR1186" s="29"/>
      <c r="AS1186" s="29"/>
      <c r="AT1186" s="29"/>
      <c r="AU1186" s="29"/>
      <c r="AV1186" s="0" t="n">
        <v>2</v>
      </c>
      <c r="AW1186" s="24" t="e">
        <f aca="false">REPLACE(INDEX(GroupVertices[group], MATCH(Edges[[#this row],[vertex 1]],GroupVertices[vertex],0)),1,1,"")</f>
        <v>#VALUE!</v>
      </c>
      <c r="AX1186" s="24" t="e">
        <f aca="false">REPLACE(INDEX(GroupVertices[group], MATCH(Edges[[#this row],[vertex 2]],GroupVertices[vertex],0)),1,1,"")</f>
        <v>#VALUE!</v>
      </c>
      <c r="AY1186" s="25" t="n">
        <v>0</v>
      </c>
      <c r="AZ1186" s="26" t="n">
        <v>0</v>
      </c>
      <c r="BA1186" s="25" t="n">
        <v>0</v>
      </c>
      <c r="BB1186" s="26" t="n">
        <v>0</v>
      </c>
      <c r="BC1186" s="25" t="n">
        <v>0</v>
      </c>
      <c r="BD1186" s="26" t="n">
        <v>0</v>
      </c>
      <c r="BE1186" s="25" t="n">
        <v>7</v>
      </c>
      <c r="BF1186" s="26" t="n">
        <v>100</v>
      </c>
      <c r="BG1186" s="25" t="n">
        <v>7</v>
      </c>
    </row>
    <row r="1187" customFormat="false" ht="15" hidden="false" customHeight="false" outlineLevel="0" collapsed="false">
      <c r="A1187" s="15" t="s">
        <v>4411</v>
      </c>
      <c r="B1187" s="15" t="s">
        <v>4411</v>
      </c>
      <c r="C1187" s="16" t="s">
        <v>242</v>
      </c>
      <c r="D1187" s="17" t="n">
        <v>4.4</v>
      </c>
      <c r="E1187" s="16" t="s">
        <v>243</v>
      </c>
      <c r="F1187" s="18" t="n">
        <v>30.6315789473684</v>
      </c>
      <c r="G1187" s="16"/>
      <c r="H1187" s="19"/>
      <c r="I1187" s="7"/>
      <c r="J1187" s="7"/>
      <c r="K1187" s="8" t="s">
        <v>68</v>
      </c>
      <c r="L1187" s="20" t="n">
        <v>1187</v>
      </c>
      <c r="M1187" s="20"/>
      <c r="N1187" s="10"/>
      <c r="O1187" s="27" t="s">
        <v>21</v>
      </c>
      <c r="P1187" s="28" t="n">
        <v>42713.9270833333</v>
      </c>
      <c r="Q1187" s="27" t="s">
        <v>4416</v>
      </c>
      <c r="R1187" s="23" t="s">
        <v>3818</v>
      </c>
      <c r="S1187" s="27" t="s">
        <v>1088</v>
      </c>
      <c r="T1187" s="27" t="s">
        <v>4417</v>
      </c>
      <c r="U1187" s="28" t="n">
        <v>42713.9270833333</v>
      </c>
      <c r="V1187" s="23" t="s">
        <v>4418</v>
      </c>
      <c r="W1187" s="27"/>
      <c r="X1187" s="27"/>
      <c r="Y1187" s="27" t="s">
        <v>4419</v>
      </c>
      <c r="Z1187" s="27"/>
      <c r="AA1187" s="29" t="inlineStr">
        <f aca="false">FALSE()</f>
        <is>
          <t/>
        </is>
      </c>
      <c r="AB1187" s="29" t="n">
        <v>1</v>
      </c>
      <c r="AC1187" s="29"/>
      <c r="AD1187" s="29" t="inlineStr">
        <f aca="false">FALSE()</f>
        <is>
          <t/>
        </is>
      </c>
      <c r="AE1187" s="29" t="s">
        <v>75</v>
      </c>
      <c r="AF1187" s="29"/>
      <c r="AG1187" s="29"/>
      <c r="AH1187" s="29" t="inlineStr">
        <f aca="false">FALSE()</f>
        <is>
          <t/>
        </is>
      </c>
      <c r="AI1187" s="29" t="n">
        <v>0</v>
      </c>
      <c r="AJ1187" s="29"/>
      <c r="AK1187" s="29" t="s">
        <v>332</v>
      </c>
      <c r="AL1187" s="29" t="inlineStr">
        <f aca="false">FALSE()</f>
        <is>
          <t/>
        </is>
      </c>
      <c r="AM1187" s="29" t="s">
        <v>4419</v>
      </c>
      <c r="AN1187" s="29"/>
      <c r="AO1187" s="29"/>
      <c r="AP1187" s="29"/>
      <c r="AQ1187" s="29"/>
      <c r="AR1187" s="29"/>
      <c r="AS1187" s="29"/>
      <c r="AT1187" s="29"/>
      <c r="AU1187" s="29"/>
      <c r="AV1187" s="0" t="n">
        <v>2</v>
      </c>
      <c r="AW1187" s="24" t="e">
        <f aca="false">REPLACE(INDEX(GroupVertices[group], MATCH(Edges[[#this row],[vertex 1]],GroupVertices[vertex],0)),1,1,"")</f>
        <v>#VALUE!</v>
      </c>
      <c r="AX1187" s="24" t="e">
        <f aca="false">REPLACE(INDEX(GroupVertices[group], MATCH(Edges[[#this row],[vertex 2]],GroupVertices[vertex],0)),1,1,"")</f>
        <v>#VALUE!</v>
      </c>
      <c r="AY1187" s="25" t="n">
        <v>0</v>
      </c>
      <c r="AZ1187" s="26" t="n">
        <v>0</v>
      </c>
      <c r="BA1187" s="25" t="n">
        <v>0</v>
      </c>
      <c r="BB1187" s="26" t="n">
        <v>0</v>
      </c>
      <c r="BC1187" s="25" t="n">
        <v>0</v>
      </c>
      <c r="BD1187" s="26" t="n">
        <v>0</v>
      </c>
      <c r="BE1187" s="25" t="n">
        <v>14</v>
      </c>
      <c r="BF1187" s="26" t="n">
        <v>100</v>
      </c>
      <c r="BG1187" s="25" t="n">
        <v>14</v>
      </c>
    </row>
    <row r="1188" customFormat="false" ht="15" hidden="false" customHeight="false" outlineLevel="0" collapsed="false">
      <c r="A1188" s="15" t="s">
        <v>4420</v>
      </c>
      <c r="B1188" s="15" t="s">
        <v>4421</v>
      </c>
      <c r="C1188" s="16" t="s">
        <v>66</v>
      </c>
      <c r="D1188" s="17" t="n">
        <v>3</v>
      </c>
      <c r="E1188" s="16" t="s">
        <v>67</v>
      </c>
      <c r="F1188" s="18" t="n">
        <v>32</v>
      </c>
      <c r="G1188" s="16"/>
      <c r="H1188" s="19"/>
      <c r="I1188" s="7"/>
      <c r="J1188" s="7"/>
      <c r="K1188" s="8" t="s">
        <v>68</v>
      </c>
      <c r="L1188" s="20" t="n">
        <v>1188</v>
      </c>
      <c r="M1188" s="20"/>
      <c r="N1188" s="10"/>
      <c r="O1188" s="27" t="s">
        <v>190</v>
      </c>
      <c r="P1188" s="28" t="n">
        <v>42713.9457060185</v>
      </c>
      <c r="Q1188" s="27" t="s">
        <v>4422</v>
      </c>
      <c r="R1188" s="27"/>
      <c r="S1188" s="27"/>
      <c r="T1188" s="27"/>
      <c r="U1188" s="28" t="n">
        <v>42713.9457060185</v>
      </c>
      <c r="V1188" s="23" t="s">
        <v>4423</v>
      </c>
      <c r="W1188" s="27"/>
      <c r="X1188" s="27"/>
      <c r="Y1188" s="27" t="s">
        <v>4424</v>
      </c>
      <c r="Z1188" s="27" t="s">
        <v>4425</v>
      </c>
      <c r="AA1188" s="29" t="inlineStr">
        <f aca="false">FALSE()</f>
        <is>
          <t/>
        </is>
      </c>
      <c r="AB1188" s="29" t="n">
        <v>0</v>
      </c>
      <c r="AC1188" s="29" t="s">
        <v>4426</v>
      </c>
      <c r="AD1188" s="29" t="inlineStr">
        <f aca="false">FALSE()</f>
        <is>
          <t/>
        </is>
      </c>
      <c r="AE1188" s="29" t="s">
        <v>75</v>
      </c>
      <c r="AF1188" s="29"/>
      <c r="AG1188" s="29"/>
      <c r="AH1188" s="29" t="inlineStr">
        <f aca="false">FALSE()</f>
        <is>
          <t/>
        </is>
      </c>
      <c r="AI1188" s="29" t="n">
        <v>0</v>
      </c>
      <c r="AJ1188" s="29"/>
      <c r="AK1188" s="29" t="s">
        <v>135</v>
      </c>
      <c r="AL1188" s="29" t="inlineStr">
        <f aca="false">FALSE()</f>
        <is>
          <t/>
        </is>
      </c>
      <c r="AM1188" s="29" t="s">
        <v>4425</v>
      </c>
      <c r="AN1188" s="29"/>
      <c r="AO1188" s="29"/>
      <c r="AP1188" s="29"/>
      <c r="AQ1188" s="29"/>
      <c r="AR1188" s="29"/>
      <c r="AS1188" s="29"/>
      <c r="AT1188" s="29"/>
      <c r="AU1188" s="29"/>
      <c r="AV1188" s="0" t="n">
        <v>1</v>
      </c>
      <c r="AW1188" s="24" t="e">
        <f aca="false">REPLACE(INDEX(GroupVertices[group], MATCH(Edges[[#this row],[vertex 1]],GroupVertices[vertex],0)),1,1,"")</f>
        <v>#VALUE!</v>
      </c>
      <c r="AX1188" s="24" t="e">
        <f aca="false">REPLACE(INDEX(GroupVertices[group], MATCH(Edges[[#this row],[vertex 2]],GroupVertices[vertex],0)),1,1,"")</f>
        <v>#VALUE!</v>
      </c>
      <c r="AY1188" s="25" t="n">
        <v>0</v>
      </c>
      <c r="AZ1188" s="26" t="n">
        <v>0</v>
      </c>
      <c r="BA1188" s="25" t="n">
        <v>0</v>
      </c>
      <c r="BB1188" s="26" t="n">
        <v>0</v>
      </c>
      <c r="BC1188" s="25" t="n">
        <v>0</v>
      </c>
      <c r="BD1188" s="26" t="n">
        <v>0</v>
      </c>
      <c r="BE1188" s="25" t="n">
        <v>23</v>
      </c>
      <c r="BF1188" s="26" t="n">
        <v>100</v>
      </c>
      <c r="BG1188" s="25" t="n">
        <v>23</v>
      </c>
    </row>
    <row r="1189" customFormat="false" ht="15" hidden="false" customHeight="false" outlineLevel="0" collapsed="false">
      <c r="A1189" s="15" t="s">
        <v>4420</v>
      </c>
      <c r="B1189" s="15" t="s">
        <v>4420</v>
      </c>
      <c r="C1189" s="16" t="s">
        <v>66</v>
      </c>
      <c r="D1189" s="17" t="n">
        <v>3</v>
      </c>
      <c r="E1189" s="16" t="s">
        <v>67</v>
      </c>
      <c r="F1189" s="18" t="n">
        <v>32</v>
      </c>
      <c r="G1189" s="16"/>
      <c r="H1189" s="19"/>
      <c r="I1189" s="7"/>
      <c r="J1189" s="7"/>
      <c r="K1189" s="8" t="s">
        <v>68</v>
      </c>
      <c r="L1189" s="20" t="n">
        <v>1189</v>
      </c>
      <c r="M1189" s="20"/>
      <c r="N1189" s="10"/>
      <c r="O1189" s="27" t="s">
        <v>21</v>
      </c>
      <c r="P1189" s="28" t="n">
        <v>42713.7766435185</v>
      </c>
      <c r="Q1189" s="27" t="s">
        <v>4427</v>
      </c>
      <c r="R1189" s="27"/>
      <c r="S1189" s="27"/>
      <c r="T1189" s="27"/>
      <c r="U1189" s="28" t="n">
        <v>42713.7766435185</v>
      </c>
      <c r="V1189" s="23" t="s">
        <v>4428</v>
      </c>
      <c r="W1189" s="27"/>
      <c r="X1189" s="27"/>
      <c r="Y1189" s="27" t="s">
        <v>4429</v>
      </c>
      <c r="Z1189" s="27"/>
      <c r="AA1189" s="29" t="inlineStr">
        <f aca="false">FALSE()</f>
        <is>
          <t/>
        </is>
      </c>
      <c r="AB1189" s="29" t="n">
        <v>1</v>
      </c>
      <c r="AC1189" s="29"/>
      <c r="AD1189" s="29" t="inlineStr">
        <f aca="false">FALSE()</f>
        <is>
          <t/>
        </is>
      </c>
      <c r="AE1189" s="29" t="s">
        <v>75</v>
      </c>
      <c r="AF1189" s="29"/>
      <c r="AG1189" s="29"/>
      <c r="AH1189" s="29" t="inlineStr">
        <f aca="false">FALSE()</f>
        <is>
          <t/>
        </is>
      </c>
      <c r="AI1189" s="29" t="n">
        <v>0</v>
      </c>
      <c r="AJ1189" s="29"/>
      <c r="AK1189" s="29" t="s">
        <v>135</v>
      </c>
      <c r="AL1189" s="29" t="inlineStr">
        <f aca="false">FALSE()</f>
        <is>
          <t/>
        </is>
      </c>
      <c r="AM1189" s="29" t="s">
        <v>4429</v>
      </c>
      <c r="AN1189" s="29"/>
      <c r="AO1189" s="29"/>
      <c r="AP1189" s="29"/>
      <c r="AQ1189" s="29"/>
      <c r="AR1189" s="29"/>
      <c r="AS1189" s="29"/>
      <c r="AT1189" s="29"/>
      <c r="AU1189" s="29"/>
      <c r="AV1189" s="0" t="n">
        <v>1</v>
      </c>
      <c r="AW1189" s="24" t="e">
        <f aca="false">REPLACE(INDEX(GroupVertices[group], MATCH(Edges[[#this row],[vertex 1]],GroupVertices[vertex],0)),1,1,"")</f>
        <v>#VALUE!</v>
      </c>
      <c r="AX1189" s="24" t="e">
        <f aca="false">REPLACE(INDEX(GroupVertices[group], MATCH(Edges[[#this row],[vertex 2]],GroupVertices[vertex],0)),1,1,"")</f>
        <v>#VALUE!</v>
      </c>
      <c r="AY1189" s="25" t="n">
        <v>1</v>
      </c>
      <c r="AZ1189" s="26" t="n">
        <v>6.66666666666667</v>
      </c>
      <c r="BA1189" s="25" t="n">
        <v>0</v>
      </c>
      <c r="BB1189" s="26" t="n">
        <v>0</v>
      </c>
      <c r="BC1189" s="25" t="n">
        <v>0</v>
      </c>
      <c r="BD1189" s="26" t="n">
        <v>0</v>
      </c>
      <c r="BE1189" s="25" t="n">
        <v>14</v>
      </c>
      <c r="BF1189" s="26" t="n">
        <v>93.3333333333333</v>
      </c>
      <c r="BG1189" s="25" t="n">
        <v>15</v>
      </c>
    </row>
    <row r="1190" customFormat="false" ht="15" hidden="false" customHeight="false" outlineLevel="0" collapsed="false">
      <c r="A1190" s="15" t="s">
        <v>4430</v>
      </c>
      <c r="B1190" s="15" t="s">
        <v>4430</v>
      </c>
      <c r="C1190" s="16" t="s">
        <v>66</v>
      </c>
      <c r="D1190" s="17" t="n">
        <v>3</v>
      </c>
      <c r="E1190" s="16" t="s">
        <v>67</v>
      </c>
      <c r="F1190" s="18" t="n">
        <v>32</v>
      </c>
      <c r="G1190" s="16"/>
      <c r="H1190" s="19"/>
      <c r="I1190" s="7"/>
      <c r="J1190" s="7"/>
      <c r="K1190" s="8" t="s">
        <v>68</v>
      </c>
      <c r="L1190" s="20" t="n">
        <v>1190</v>
      </c>
      <c r="M1190" s="20"/>
      <c r="N1190" s="10"/>
      <c r="O1190" s="27" t="s">
        <v>21</v>
      </c>
      <c r="P1190" s="28" t="n">
        <v>42713.9516550926</v>
      </c>
      <c r="Q1190" s="27" t="s">
        <v>4431</v>
      </c>
      <c r="R1190" s="23" t="s">
        <v>4432</v>
      </c>
      <c r="S1190" s="27" t="s">
        <v>88</v>
      </c>
      <c r="T1190" s="27"/>
      <c r="U1190" s="28" t="n">
        <v>42713.9516550926</v>
      </c>
      <c r="V1190" s="23" t="s">
        <v>4433</v>
      </c>
      <c r="W1190" s="27" t="n">
        <v>2.45693221</v>
      </c>
      <c r="X1190" s="27" t="n">
        <v>102.17204686</v>
      </c>
      <c r="Y1190" s="27" t="s">
        <v>4434</v>
      </c>
      <c r="Z1190" s="27"/>
      <c r="AA1190" s="29" t="inlineStr">
        <f aca="false">FALSE()</f>
        <is>
          <t/>
        </is>
      </c>
      <c r="AB1190" s="29" t="n">
        <v>0</v>
      </c>
      <c r="AC1190" s="29"/>
      <c r="AD1190" s="29" t="inlineStr">
        <f aca="false">FALSE()</f>
        <is>
          <t/>
        </is>
      </c>
      <c r="AE1190" s="29" t="s">
        <v>75</v>
      </c>
      <c r="AF1190" s="29"/>
      <c r="AG1190" s="29"/>
      <c r="AH1190" s="29" t="inlineStr">
        <f aca="false">FALSE()</f>
        <is>
          <t/>
        </is>
      </c>
      <c r="AI1190" s="29" t="n">
        <v>0</v>
      </c>
      <c r="AJ1190" s="29"/>
      <c r="AK1190" s="29" t="s">
        <v>91</v>
      </c>
      <c r="AL1190" s="29" t="inlineStr">
        <f aca="false">FALSE()</f>
        <is>
          <t/>
        </is>
      </c>
      <c r="AM1190" s="29" t="s">
        <v>4434</v>
      </c>
      <c r="AN1190" s="30" t="s">
        <v>97</v>
      </c>
      <c r="AO1190" s="29" t="s">
        <v>98</v>
      </c>
      <c r="AP1190" s="29" t="s">
        <v>99</v>
      </c>
      <c r="AQ1190" s="29" t="s">
        <v>100</v>
      </c>
      <c r="AR1190" s="29" t="s">
        <v>101</v>
      </c>
      <c r="AS1190" s="29" t="s">
        <v>102</v>
      </c>
      <c r="AT1190" s="29" t="s">
        <v>103</v>
      </c>
      <c r="AU1190" s="23" t="s">
        <v>104</v>
      </c>
      <c r="AV1190" s="0" t="n">
        <v>1</v>
      </c>
      <c r="AW1190" s="24" t="e">
        <f aca="false">REPLACE(INDEX(GroupVertices[group], MATCH(Edges[[#this row],[vertex 1]],GroupVertices[vertex],0)),1,1,"")</f>
        <v>#VALUE!</v>
      </c>
      <c r="AX1190" s="24" t="e">
        <f aca="false">REPLACE(INDEX(GroupVertices[group], MATCH(Edges[[#this row],[vertex 2]],GroupVertices[vertex],0)),1,1,"")</f>
        <v>#VALUE!</v>
      </c>
      <c r="AY1190" s="25" t="n">
        <v>0</v>
      </c>
      <c r="AZ1190" s="26" t="n">
        <v>0</v>
      </c>
      <c r="BA1190" s="25" t="n">
        <v>0</v>
      </c>
      <c r="BB1190" s="26" t="n">
        <v>0</v>
      </c>
      <c r="BC1190" s="25" t="n">
        <v>0</v>
      </c>
      <c r="BD1190" s="26" t="n">
        <v>0</v>
      </c>
      <c r="BE1190" s="25" t="n">
        <v>13</v>
      </c>
      <c r="BF1190" s="26" t="n">
        <v>100</v>
      </c>
      <c r="BG1190" s="25" t="n">
        <v>13</v>
      </c>
    </row>
    <row r="1191" customFormat="false" ht="15" hidden="false" customHeight="false" outlineLevel="0" collapsed="false">
      <c r="A1191" s="15" t="s">
        <v>533</v>
      </c>
      <c r="B1191" s="15" t="s">
        <v>524</v>
      </c>
      <c r="C1191" s="16" t="s">
        <v>242</v>
      </c>
      <c r="D1191" s="17" t="n">
        <v>4.4</v>
      </c>
      <c r="E1191" s="16" t="s">
        <v>243</v>
      </c>
      <c r="F1191" s="18" t="n">
        <v>30.6315789473684</v>
      </c>
      <c r="G1191" s="16"/>
      <c r="H1191" s="19"/>
      <c r="I1191" s="7"/>
      <c r="J1191" s="7"/>
      <c r="K1191" s="8" t="s">
        <v>68</v>
      </c>
      <c r="L1191" s="20" t="n">
        <v>1191</v>
      </c>
      <c r="M1191" s="20"/>
      <c r="N1191" s="10"/>
      <c r="O1191" s="27" t="s">
        <v>69</v>
      </c>
      <c r="P1191" s="28" t="n">
        <v>42702.7917476852</v>
      </c>
      <c r="Q1191" s="27" t="s">
        <v>4435</v>
      </c>
      <c r="R1191" s="27" t="s">
        <v>4436</v>
      </c>
      <c r="S1191" s="27" t="s">
        <v>4437</v>
      </c>
      <c r="T1191" s="27" t="s">
        <v>528</v>
      </c>
      <c r="U1191" s="28" t="n">
        <v>42702.7917476852</v>
      </c>
      <c r="V1191" s="23" t="s">
        <v>4438</v>
      </c>
      <c r="W1191" s="27"/>
      <c r="X1191" s="27"/>
      <c r="Y1191" s="27" t="s">
        <v>531</v>
      </c>
      <c r="Z1191" s="27"/>
      <c r="AA1191" s="29" t="inlineStr">
        <f aca="false">FALSE()</f>
        <is>
          <t/>
        </is>
      </c>
      <c r="AB1191" s="29" t="n">
        <v>1</v>
      </c>
      <c r="AC1191" s="29"/>
      <c r="AD1191" s="29" t="inlineStr">
        <f aca="false">FALSE()</f>
        <is>
          <t/>
        </is>
      </c>
      <c r="AE1191" s="29" t="s">
        <v>75</v>
      </c>
      <c r="AF1191" s="29"/>
      <c r="AG1191" s="29"/>
      <c r="AH1191" s="29" t="inlineStr">
        <f aca="false">FALSE()</f>
        <is>
          <t/>
        </is>
      </c>
      <c r="AI1191" s="29" t="n">
        <v>0</v>
      </c>
      <c r="AJ1191" s="29"/>
      <c r="AK1191" s="29" t="s">
        <v>449</v>
      </c>
      <c r="AL1191" s="29" t="n">
        <f aca="false">TRUE()</f>
        <v>1</v>
      </c>
      <c r="AM1191" s="29" t="s">
        <v>531</v>
      </c>
      <c r="AN1191" s="29"/>
      <c r="AO1191" s="29"/>
      <c r="AP1191" s="29"/>
      <c r="AQ1191" s="29"/>
      <c r="AR1191" s="29"/>
      <c r="AS1191" s="29"/>
      <c r="AT1191" s="29"/>
      <c r="AU1191" s="29"/>
      <c r="AV1191" s="0" t="n">
        <v>2</v>
      </c>
      <c r="AW1191" s="24" t="e">
        <f aca="false">REPLACE(INDEX(GroupVertices[group], MATCH(Edges[[#this row],[vertex 1]],GroupVertices[vertex],0)),1,1,"")</f>
        <v>#VALUE!</v>
      </c>
      <c r="AX1191" s="24" t="e">
        <f aca="false">REPLACE(INDEX(GroupVertices[group], MATCH(Edges[[#this row],[vertex 2]],GroupVertices[vertex],0)),1,1,"")</f>
        <v>#VALUE!</v>
      </c>
      <c r="AY1191" s="25" t="n">
        <v>0</v>
      </c>
      <c r="AZ1191" s="26" t="n">
        <v>0</v>
      </c>
      <c r="BA1191" s="25" t="n">
        <v>0</v>
      </c>
      <c r="BB1191" s="26" t="n">
        <v>0</v>
      </c>
      <c r="BC1191" s="25" t="n">
        <v>0</v>
      </c>
      <c r="BD1191" s="26" t="n">
        <v>0</v>
      </c>
      <c r="BE1191" s="25" t="n">
        <v>9</v>
      </c>
      <c r="BF1191" s="26" t="n">
        <v>100</v>
      </c>
      <c r="BG1191" s="25" t="n">
        <v>9</v>
      </c>
    </row>
    <row r="1192" customFormat="false" ht="15" hidden="false" customHeight="false" outlineLevel="0" collapsed="false">
      <c r="A1192" s="15" t="s">
        <v>533</v>
      </c>
      <c r="B1192" s="15" t="s">
        <v>524</v>
      </c>
      <c r="C1192" s="16" t="s">
        <v>242</v>
      </c>
      <c r="D1192" s="17" t="n">
        <v>4.4</v>
      </c>
      <c r="E1192" s="16" t="s">
        <v>243</v>
      </c>
      <c r="F1192" s="18" t="n">
        <v>30.6315789473684</v>
      </c>
      <c r="G1192" s="16"/>
      <c r="H1192" s="19"/>
      <c r="I1192" s="7"/>
      <c r="J1192" s="7"/>
      <c r="K1192" s="8" t="s">
        <v>68</v>
      </c>
      <c r="L1192" s="20" t="n">
        <v>1192</v>
      </c>
      <c r="M1192" s="20"/>
      <c r="N1192" s="10"/>
      <c r="O1192" s="27" t="s">
        <v>69</v>
      </c>
      <c r="P1192" s="28" t="n">
        <v>42704.6668865741</v>
      </c>
      <c r="Q1192" s="27" t="s">
        <v>4439</v>
      </c>
      <c r="R1192" s="27" t="s">
        <v>4440</v>
      </c>
      <c r="S1192" s="27" t="s">
        <v>4437</v>
      </c>
      <c r="T1192" s="27" t="s">
        <v>528</v>
      </c>
      <c r="U1192" s="28" t="n">
        <v>42704.6668865741</v>
      </c>
      <c r="V1192" s="23" t="s">
        <v>4441</v>
      </c>
      <c r="W1192" s="27"/>
      <c r="X1192" s="27"/>
      <c r="Y1192" s="27" t="s">
        <v>4442</v>
      </c>
      <c r="Z1192" s="27"/>
      <c r="AA1192" s="29" t="inlineStr">
        <f aca="false">FALSE()</f>
        <is>
          <t/>
        </is>
      </c>
      <c r="AB1192" s="29" t="n">
        <v>0</v>
      </c>
      <c r="AC1192" s="29"/>
      <c r="AD1192" s="29" t="inlineStr">
        <f aca="false">FALSE()</f>
        <is>
          <t/>
        </is>
      </c>
      <c r="AE1192" s="29" t="s">
        <v>75</v>
      </c>
      <c r="AF1192" s="29"/>
      <c r="AG1192" s="29"/>
      <c r="AH1192" s="29" t="inlineStr">
        <f aca="false">FALSE()</f>
        <is>
          <t/>
        </is>
      </c>
      <c r="AI1192" s="29" t="n">
        <v>0</v>
      </c>
      <c r="AJ1192" s="29"/>
      <c r="AK1192" s="29" t="s">
        <v>449</v>
      </c>
      <c r="AL1192" s="29" t="inlineStr">
        <f aca="false">TRUE()</f>
        <is>
          <t/>
        </is>
      </c>
      <c r="AM1192" s="29" t="s">
        <v>4442</v>
      </c>
      <c r="AN1192" s="29"/>
      <c r="AO1192" s="29"/>
      <c r="AP1192" s="29"/>
      <c r="AQ1192" s="29"/>
      <c r="AR1192" s="29"/>
      <c r="AS1192" s="29"/>
      <c r="AT1192" s="29"/>
      <c r="AU1192" s="29"/>
      <c r="AV1192" s="0" t="n">
        <v>2</v>
      </c>
      <c r="AW1192" s="24" t="e">
        <f aca="false">REPLACE(INDEX(GroupVertices[group], MATCH(Edges[[#this row],[vertex 1]],GroupVertices[vertex],0)),1,1,"")</f>
        <v>#VALUE!</v>
      </c>
      <c r="AX1192" s="24" t="e">
        <f aca="false">REPLACE(INDEX(GroupVertices[group], MATCH(Edges[[#this row],[vertex 2]],GroupVertices[vertex],0)),1,1,"")</f>
        <v>#VALUE!</v>
      </c>
      <c r="AY1192" s="25" t="n">
        <v>0</v>
      </c>
      <c r="AZ1192" s="26" t="n">
        <v>0</v>
      </c>
      <c r="BA1192" s="25" t="n">
        <v>0</v>
      </c>
      <c r="BB1192" s="26" t="n">
        <v>0</v>
      </c>
      <c r="BC1192" s="25" t="n">
        <v>0</v>
      </c>
      <c r="BD1192" s="26" t="n">
        <v>0</v>
      </c>
      <c r="BE1192" s="25" t="n">
        <v>9</v>
      </c>
      <c r="BF1192" s="26" t="n">
        <v>100</v>
      </c>
      <c r="BG1192" s="25" t="n">
        <v>9</v>
      </c>
    </row>
    <row r="1193" customFormat="false" ht="15" hidden="false" customHeight="false" outlineLevel="0" collapsed="false">
      <c r="A1193" s="15" t="s">
        <v>533</v>
      </c>
      <c r="B1193" s="15" t="s">
        <v>4443</v>
      </c>
      <c r="C1193" s="16" t="s">
        <v>242</v>
      </c>
      <c r="D1193" s="17" t="n">
        <v>4.4</v>
      </c>
      <c r="E1193" s="16" t="s">
        <v>243</v>
      </c>
      <c r="F1193" s="18" t="n">
        <v>30.6315789473684</v>
      </c>
      <c r="G1193" s="16"/>
      <c r="H1193" s="19"/>
      <c r="I1193" s="7"/>
      <c r="J1193" s="7"/>
      <c r="K1193" s="8" t="s">
        <v>68</v>
      </c>
      <c r="L1193" s="20" t="n">
        <v>1193</v>
      </c>
      <c r="M1193" s="20"/>
      <c r="N1193" s="10"/>
      <c r="O1193" s="27" t="s">
        <v>69</v>
      </c>
      <c r="P1193" s="28" t="n">
        <v>42702.5835532407</v>
      </c>
      <c r="Q1193" s="27" t="s">
        <v>4444</v>
      </c>
      <c r="R1193" s="23" t="s">
        <v>4445</v>
      </c>
      <c r="S1193" s="27" t="s">
        <v>527</v>
      </c>
      <c r="T1193" s="27" t="s">
        <v>4446</v>
      </c>
      <c r="U1193" s="28" t="n">
        <v>42702.5835532407</v>
      </c>
      <c r="V1193" s="23" t="s">
        <v>4447</v>
      </c>
      <c r="W1193" s="27"/>
      <c r="X1193" s="27"/>
      <c r="Y1193" s="27" t="s">
        <v>4448</v>
      </c>
      <c r="Z1193" s="27"/>
      <c r="AA1193" s="29" t="inlineStr">
        <f aca="false">FALSE()</f>
        <is>
          <t/>
        </is>
      </c>
      <c r="AB1193" s="29" t="n">
        <v>0</v>
      </c>
      <c r="AC1193" s="29"/>
      <c r="AD1193" s="29" t="inlineStr">
        <f aca="false">FALSE()</f>
        <is>
          <t/>
        </is>
      </c>
      <c r="AE1193" s="29" t="s">
        <v>75</v>
      </c>
      <c r="AF1193" s="29"/>
      <c r="AG1193" s="29"/>
      <c r="AH1193" s="29" t="inlineStr">
        <f aca="false">FALSE()</f>
        <is>
          <t/>
        </is>
      </c>
      <c r="AI1193" s="29" t="n">
        <v>0</v>
      </c>
      <c r="AJ1193" s="29"/>
      <c r="AK1193" s="29" t="s">
        <v>449</v>
      </c>
      <c r="AL1193" s="29" t="n">
        <f aca="false">FALSE()</f>
        <v>0</v>
      </c>
      <c r="AM1193" s="29" t="s">
        <v>4448</v>
      </c>
      <c r="AN1193" s="29"/>
      <c r="AO1193" s="29"/>
      <c r="AP1193" s="29"/>
      <c r="AQ1193" s="29"/>
      <c r="AR1193" s="29"/>
      <c r="AS1193" s="29"/>
      <c r="AT1193" s="29"/>
      <c r="AU1193" s="29"/>
      <c r="AV1193" s="0" t="n">
        <v>2</v>
      </c>
      <c r="AW1193" s="24" t="e">
        <f aca="false">REPLACE(INDEX(GroupVertices[group], MATCH(Edges[[#this row],[vertex 1]],GroupVertices[vertex],0)),1,1,"")</f>
        <v>#VALUE!</v>
      </c>
      <c r="AX1193" s="24" t="e">
        <f aca="false">REPLACE(INDEX(GroupVertices[group], MATCH(Edges[[#this row],[vertex 2]],GroupVertices[vertex],0)),1,1,"")</f>
        <v>#VALUE!</v>
      </c>
      <c r="AY1193" s="25" t="n">
        <v>0</v>
      </c>
      <c r="AZ1193" s="26" t="n">
        <v>0</v>
      </c>
      <c r="BA1193" s="25" t="n">
        <v>0</v>
      </c>
      <c r="BB1193" s="26" t="n">
        <v>0</v>
      </c>
      <c r="BC1193" s="25" t="n">
        <v>0</v>
      </c>
      <c r="BD1193" s="26" t="n">
        <v>0</v>
      </c>
      <c r="BE1193" s="25" t="n">
        <v>10</v>
      </c>
      <c r="BF1193" s="26" t="n">
        <v>100</v>
      </c>
      <c r="BG1193" s="25" t="n">
        <v>10</v>
      </c>
    </row>
    <row r="1194" customFormat="false" ht="15" hidden="false" customHeight="false" outlineLevel="0" collapsed="false">
      <c r="A1194" s="15" t="s">
        <v>533</v>
      </c>
      <c r="B1194" s="15" t="s">
        <v>4443</v>
      </c>
      <c r="C1194" s="16" t="s">
        <v>242</v>
      </c>
      <c r="D1194" s="17" t="n">
        <v>4.4</v>
      </c>
      <c r="E1194" s="16" t="s">
        <v>243</v>
      </c>
      <c r="F1194" s="18" t="n">
        <v>30.6315789473684</v>
      </c>
      <c r="G1194" s="16"/>
      <c r="H1194" s="19"/>
      <c r="I1194" s="7"/>
      <c r="J1194" s="7"/>
      <c r="K1194" s="8" t="s">
        <v>68</v>
      </c>
      <c r="L1194" s="20" t="n">
        <v>1194</v>
      </c>
      <c r="M1194" s="20"/>
      <c r="N1194" s="10"/>
      <c r="O1194" s="27" t="s">
        <v>69</v>
      </c>
      <c r="P1194" s="28" t="n">
        <v>42706.5835069444</v>
      </c>
      <c r="Q1194" s="27" t="s">
        <v>4449</v>
      </c>
      <c r="R1194" s="23" t="s">
        <v>4445</v>
      </c>
      <c r="S1194" s="27" t="s">
        <v>527</v>
      </c>
      <c r="T1194" s="27" t="s">
        <v>4450</v>
      </c>
      <c r="U1194" s="28" t="n">
        <v>42706.5835069444</v>
      </c>
      <c r="V1194" s="23" t="s">
        <v>4451</v>
      </c>
      <c r="W1194" s="27"/>
      <c r="X1194" s="27"/>
      <c r="Y1194" s="27" t="s">
        <v>4452</v>
      </c>
      <c r="Z1194" s="27"/>
      <c r="AA1194" s="29" t="inlineStr">
        <f aca="false">FALSE()</f>
        <is>
          <t/>
        </is>
      </c>
      <c r="AB1194" s="29" t="n">
        <v>0</v>
      </c>
      <c r="AC1194" s="29"/>
      <c r="AD1194" s="29" t="inlineStr">
        <f aca="false">FALSE()</f>
        <is>
          <t/>
        </is>
      </c>
      <c r="AE1194" s="29" t="s">
        <v>75</v>
      </c>
      <c r="AF1194" s="29"/>
      <c r="AG1194" s="29"/>
      <c r="AH1194" s="29" t="inlineStr">
        <f aca="false">FALSE()</f>
        <is>
          <t/>
        </is>
      </c>
      <c r="AI1194" s="29" t="n">
        <v>0</v>
      </c>
      <c r="AJ1194" s="29"/>
      <c r="AK1194" s="29" t="s">
        <v>449</v>
      </c>
      <c r="AL1194" s="29" t="inlineStr">
        <f aca="false">FALSE()</f>
        <is>
          <t/>
        </is>
      </c>
      <c r="AM1194" s="29" t="s">
        <v>4452</v>
      </c>
      <c r="AN1194" s="29"/>
      <c r="AO1194" s="29"/>
      <c r="AP1194" s="29"/>
      <c r="AQ1194" s="29"/>
      <c r="AR1194" s="29"/>
      <c r="AS1194" s="29"/>
      <c r="AT1194" s="29"/>
      <c r="AU1194" s="29"/>
      <c r="AV1194" s="0" t="n">
        <v>2</v>
      </c>
      <c r="AW1194" s="24" t="e">
        <f aca="false">REPLACE(INDEX(GroupVertices[group], MATCH(Edges[[#this row],[vertex 1]],GroupVertices[vertex],0)),1,1,"")</f>
        <v>#VALUE!</v>
      </c>
      <c r="AX1194" s="24" t="e">
        <f aca="false">REPLACE(INDEX(GroupVertices[group], MATCH(Edges[[#this row],[vertex 2]],GroupVertices[vertex],0)),1,1,"")</f>
        <v>#VALUE!</v>
      </c>
      <c r="AY1194" s="25" t="n">
        <v>0</v>
      </c>
      <c r="AZ1194" s="26" t="n">
        <v>0</v>
      </c>
      <c r="BA1194" s="25" t="n">
        <v>0</v>
      </c>
      <c r="BB1194" s="26" t="n">
        <v>0</v>
      </c>
      <c r="BC1194" s="25" t="n">
        <v>0</v>
      </c>
      <c r="BD1194" s="26" t="n">
        <v>0</v>
      </c>
      <c r="BE1194" s="25" t="n">
        <v>11</v>
      </c>
      <c r="BF1194" s="26" t="n">
        <v>100</v>
      </c>
      <c r="BG1194" s="25" t="n">
        <v>11</v>
      </c>
    </row>
    <row r="1195" customFormat="false" ht="15" hidden="false" customHeight="false" outlineLevel="0" collapsed="false">
      <c r="A1195" s="15" t="s">
        <v>533</v>
      </c>
      <c r="B1195" s="15" t="s">
        <v>4453</v>
      </c>
      <c r="C1195" s="16" t="s">
        <v>242</v>
      </c>
      <c r="D1195" s="17" t="n">
        <v>4.4</v>
      </c>
      <c r="E1195" s="16" t="s">
        <v>243</v>
      </c>
      <c r="F1195" s="18" t="n">
        <v>30.6315789473684</v>
      </c>
      <c r="G1195" s="16"/>
      <c r="H1195" s="19"/>
      <c r="I1195" s="7"/>
      <c r="J1195" s="7"/>
      <c r="K1195" s="8" t="s">
        <v>68</v>
      </c>
      <c r="L1195" s="20" t="n">
        <v>1195</v>
      </c>
      <c r="M1195" s="20"/>
      <c r="N1195" s="10"/>
      <c r="O1195" s="27" t="s">
        <v>69</v>
      </c>
      <c r="P1195" s="28" t="n">
        <v>42711.7501157407</v>
      </c>
      <c r="Q1195" s="27" t="s">
        <v>4454</v>
      </c>
      <c r="R1195" s="27" t="s">
        <v>4455</v>
      </c>
      <c r="S1195" s="27" t="s">
        <v>4437</v>
      </c>
      <c r="T1195" s="27" t="s">
        <v>4456</v>
      </c>
      <c r="U1195" s="28" t="n">
        <v>42711.7501157407</v>
      </c>
      <c r="V1195" s="23" t="s">
        <v>4457</v>
      </c>
      <c r="W1195" s="27"/>
      <c r="X1195" s="27"/>
      <c r="Y1195" s="27" t="s">
        <v>4458</v>
      </c>
      <c r="Z1195" s="27"/>
      <c r="AA1195" s="29" t="inlineStr">
        <f aca="false">FALSE()</f>
        <is>
          <t/>
        </is>
      </c>
      <c r="AB1195" s="29" t="n">
        <v>1</v>
      </c>
      <c r="AC1195" s="29"/>
      <c r="AD1195" s="29" t="inlineStr">
        <f aca="false">FALSE()</f>
        <is>
          <t/>
        </is>
      </c>
      <c r="AE1195" s="29" t="s">
        <v>75</v>
      </c>
      <c r="AF1195" s="29"/>
      <c r="AG1195" s="29"/>
      <c r="AH1195" s="29" t="inlineStr">
        <f aca="false">FALSE()</f>
        <is>
          <t/>
        </is>
      </c>
      <c r="AI1195" s="29" t="n">
        <v>0</v>
      </c>
      <c r="AJ1195" s="29"/>
      <c r="AK1195" s="29" t="s">
        <v>449</v>
      </c>
      <c r="AL1195" s="29" t="n">
        <f aca="false">TRUE()</f>
        <v>1</v>
      </c>
      <c r="AM1195" s="29" t="s">
        <v>4458</v>
      </c>
      <c r="AN1195" s="29"/>
      <c r="AO1195" s="29"/>
      <c r="AP1195" s="29"/>
      <c r="AQ1195" s="29"/>
      <c r="AR1195" s="29"/>
      <c r="AS1195" s="29"/>
      <c r="AT1195" s="29"/>
      <c r="AU1195" s="29"/>
      <c r="AV1195" s="0" t="n">
        <v>2</v>
      </c>
      <c r="AW1195" s="24" t="e">
        <f aca="false">REPLACE(INDEX(GroupVertices[group], MATCH(Edges[[#this row],[vertex 1]],GroupVertices[vertex],0)),1,1,"")</f>
        <v>#VALUE!</v>
      </c>
      <c r="AX1195" s="24" t="e">
        <f aca="false">REPLACE(INDEX(GroupVertices[group], MATCH(Edges[[#this row],[vertex 2]],GroupVertices[vertex],0)),1,1,"")</f>
        <v>#VALUE!</v>
      </c>
      <c r="AY1195" s="25" t="n">
        <v>0</v>
      </c>
      <c r="AZ1195" s="26" t="n">
        <v>0</v>
      </c>
      <c r="BA1195" s="25" t="n">
        <v>0</v>
      </c>
      <c r="BB1195" s="26" t="n">
        <v>0</v>
      </c>
      <c r="BC1195" s="25" t="n">
        <v>0</v>
      </c>
      <c r="BD1195" s="26" t="n">
        <v>0</v>
      </c>
      <c r="BE1195" s="25" t="n">
        <v>11</v>
      </c>
      <c r="BF1195" s="26" t="n">
        <v>100</v>
      </c>
      <c r="BG1195" s="25" t="n">
        <v>11</v>
      </c>
    </row>
    <row r="1196" customFormat="false" ht="15" hidden="false" customHeight="false" outlineLevel="0" collapsed="false">
      <c r="A1196" s="15" t="s">
        <v>533</v>
      </c>
      <c r="B1196" s="15" t="s">
        <v>4453</v>
      </c>
      <c r="C1196" s="16" t="s">
        <v>242</v>
      </c>
      <c r="D1196" s="17" t="n">
        <v>4.4</v>
      </c>
      <c r="E1196" s="16" t="s">
        <v>243</v>
      </c>
      <c r="F1196" s="18" t="n">
        <v>30.6315789473684</v>
      </c>
      <c r="G1196" s="16"/>
      <c r="H1196" s="19"/>
      <c r="I1196" s="7"/>
      <c r="J1196" s="7"/>
      <c r="K1196" s="8" t="s">
        <v>68</v>
      </c>
      <c r="L1196" s="20" t="n">
        <v>1196</v>
      </c>
      <c r="M1196" s="20"/>
      <c r="N1196" s="10"/>
      <c r="O1196" s="27" t="s">
        <v>69</v>
      </c>
      <c r="P1196" s="28" t="n">
        <v>42713.9584143519</v>
      </c>
      <c r="Q1196" s="27" t="s">
        <v>4459</v>
      </c>
      <c r="R1196" s="27" t="s">
        <v>4460</v>
      </c>
      <c r="S1196" s="27" t="s">
        <v>4437</v>
      </c>
      <c r="T1196" s="27" t="s">
        <v>4456</v>
      </c>
      <c r="U1196" s="28" t="n">
        <v>42713.9584143519</v>
      </c>
      <c r="V1196" s="23" t="s">
        <v>4461</v>
      </c>
      <c r="W1196" s="27"/>
      <c r="X1196" s="27"/>
      <c r="Y1196" s="27" t="s">
        <v>4462</v>
      </c>
      <c r="Z1196" s="27"/>
      <c r="AA1196" s="29" t="inlineStr">
        <f aca="false">FALSE()</f>
        <is>
          <t/>
        </is>
      </c>
      <c r="AB1196" s="29" t="n">
        <v>0</v>
      </c>
      <c r="AC1196" s="29"/>
      <c r="AD1196" s="29" t="inlineStr">
        <f aca="false">FALSE()</f>
        <is>
          <t/>
        </is>
      </c>
      <c r="AE1196" s="29" t="s">
        <v>75</v>
      </c>
      <c r="AF1196" s="29"/>
      <c r="AG1196" s="29"/>
      <c r="AH1196" s="29" t="inlineStr">
        <f aca="false">FALSE()</f>
        <is>
          <t/>
        </is>
      </c>
      <c r="AI1196" s="29" t="n">
        <v>0</v>
      </c>
      <c r="AJ1196" s="29"/>
      <c r="AK1196" s="29" t="s">
        <v>449</v>
      </c>
      <c r="AL1196" s="29" t="inlineStr">
        <f aca="false">TRUE()</f>
        <is>
          <t/>
        </is>
      </c>
      <c r="AM1196" s="29" t="s">
        <v>4462</v>
      </c>
      <c r="AN1196" s="29"/>
      <c r="AO1196" s="29"/>
      <c r="AP1196" s="29"/>
      <c r="AQ1196" s="29"/>
      <c r="AR1196" s="29"/>
      <c r="AS1196" s="29"/>
      <c r="AT1196" s="29"/>
      <c r="AU1196" s="29"/>
      <c r="AV1196" s="0" t="n">
        <v>2</v>
      </c>
      <c r="AW1196" s="24" t="e">
        <f aca="false">REPLACE(INDEX(GroupVertices[group], MATCH(Edges[[#this row],[vertex 1]],GroupVertices[vertex],0)),1,1,"")</f>
        <v>#VALUE!</v>
      </c>
      <c r="AX1196" s="24" t="e">
        <f aca="false">REPLACE(INDEX(GroupVertices[group], MATCH(Edges[[#this row],[vertex 2]],GroupVertices[vertex],0)),1,1,"")</f>
        <v>#VALUE!</v>
      </c>
      <c r="AY1196" s="25" t="n">
        <v>0</v>
      </c>
      <c r="AZ1196" s="26" t="n">
        <v>0</v>
      </c>
      <c r="BA1196" s="25" t="n">
        <v>0</v>
      </c>
      <c r="BB1196" s="26" t="n">
        <v>0</v>
      </c>
      <c r="BC1196" s="25" t="n">
        <v>0</v>
      </c>
      <c r="BD1196" s="26" t="n">
        <v>0</v>
      </c>
      <c r="BE1196" s="25" t="n">
        <v>11</v>
      </c>
      <c r="BF1196" s="26" t="n">
        <v>100</v>
      </c>
      <c r="BG1196" s="25" t="n">
        <v>11</v>
      </c>
    </row>
    <row r="1197" customFormat="false" ht="15" hidden="false" customHeight="false" outlineLevel="0" collapsed="false">
      <c r="A1197" s="15" t="s">
        <v>533</v>
      </c>
      <c r="B1197" s="15" t="s">
        <v>533</v>
      </c>
      <c r="C1197" s="16" t="s">
        <v>242</v>
      </c>
      <c r="D1197" s="17" t="n">
        <v>4.4</v>
      </c>
      <c r="E1197" s="16" t="s">
        <v>243</v>
      </c>
      <c r="F1197" s="18" t="n">
        <v>30.6315789473684</v>
      </c>
      <c r="G1197" s="16"/>
      <c r="H1197" s="19"/>
      <c r="I1197" s="7"/>
      <c r="J1197" s="7"/>
      <c r="K1197" s="8" t="s">
        <v>68</v>
      </c>
      <c r="L1197" s="20" t="n">
        <v>1197</v>
      </c>
      <c r="M1197" s="20"/>
      <c r="N1197" s="10"/>
      <c r="O1197" s="27" t="s">
        <v>21</v>
      </c>
      <c r="P1197" s="28" t="n">
        <v>42711.6680902778</v>
      </c>
      <c r="Q1197" s="27" t="s">
        <v>4463</v>
      </c>
      <c r="R1197" s="27" t="s">
        <v>4464</v>
      </c>
      <c r="S1197" s="27" t="s">
        <v>4437</v>
      </c>
      <c r="T1197" s="27" t="s">
        <v>4465</v>
      </c>
      <c r="U1197" s="28" t="n">
        <v>42711.6680902778</v>
      </c>
      <c r="V1197" s="23" t="s">
        <v>4466</v>
      </c>
      <c r="W1197" s="27"/>
      <c r="X1197" s="27"/>
      <c r="Y1197" s="27" t="s">
        <v>4467</v>
      </c>
      <c r="Z1197" s="27"/>
      <c r="AA1197" s="29" t="inlineStr">
        <f aca="false">FALSE()</f>
        <is>
          <t/>
        </is>
      </c>
      <c r="AB1197" s="29" t="n">
        <v>0</v>
      </c>
      <c r="AC1197" s="29"/>
      <c r="AD1197" s="29" t="inlineStr">
        <f aca="false">FALSE()</f>
        <is>
          <t/>
        </is>
      </c>
      <c r="AE1197" s="29" t="s">
        <v>75</v>
      </c>
      <c r="AF1197" s="29"/>
      <c r="AG1197" s="29"/>
      <c r="AH1197" s="29" t="inlineStr">
        <f aca="false">FALSE()</f>
        <is>
          <t/>
        </is>
      </c>
      <c r="AI1197" s="29" t="n">
        <v>0</v>
      </c>
      <c r="AJ1197" s="29"/>
      <c r="AK1197" s="29" t="s">
        <v>449</v>
      </c>
      <c r="AL1197" s="29" t="inlineStr">
        <f aca="false">TRUE()</f>
        <is>
          <t/>
        </is>
      </c>
      <c r="AM1197" s="29" t="s">
        <v>4467</v>
      </c>
      <c r="AN1197" s="29"/>
      <c r="AO1197" s="29"/>
      <c r="AP1197" s="29"/>
      <c r="AQ1197" s="29"/>
      <c r="AR1197" s="29"/>
      <c r="AS1197" s="29"/>
      <c r="AT1197" s="29"/>
      <c r="AU1197" s="29"/>
      <c r="AV1197" s="0" t="n">
        <v>2</v>
      </c>
      <c r="AW1197" s="24" t="e">
        <f aca="false">REPLACE(INDEX(GroupVertices[group], MATCH(Edges[[#this row],[vertex 1]],GroupVertices[vertex],0)),1,1,"")</f>
        <v>#VALUE!</v>
      </c>
      <c r="AX1197" s="24" t="e">
        <f aca="false">REPLACE(INDEX(GroupVertices[group], MATCH(Edges[[#this row],[vertex 2]],GroupVertices[vertex],0)),1,1,"")</f>
        <v>#VALUE!</v>
      </c>
      <c r="AY1197" s="25" t="n">
        <v>0</v>
      </c>
      <c r="AZ1197" s="26" t="n">
        <v>0</v>
      </c>
      <c r="BA1197" s="25" t="n">
        <v>1</v>
      </c>
      <c r="BB1197" s="26" t="n">
        <v>10</v>
      </c>
      <c r="BC1197" s="25" t="n">
        <v>0</v>
      </c>
      <c r="BD1197" s="26" t="n">
        <v>0</v>
      </c>
      <c r="BE1197" s="25" t="n">
        <v>9</v>
      </c>
      <c r="BF1197" s="26" t="n">
        <v>90</v>
      </c>
      <c r="BG1197" s="25" t="n">
        <v>10</v>
      </c>
    </row>
    <row r="1198" customFormat="false" ht="15" hidden="false" customHeight="false" outlineLevel="0" collapsed="false">
      <c r="A1198" s="15" t="s">
        <v>533</v>
      </c>
      <c r="B1198" s="15" t="s">
        <v>533</v>
      </c>
      <c r="C1198" s="16" t="s">
        <v>242</v>
      </c>
      <c r="D1198" s="17" t="n">
        <v>4.4</v>
      </c>
      <c r="E1198" s="16" t="s">
        <v>243</v>
      </c>
      <c r="F1198" s="18" t="n">
        <v>30.6315789473684</v>
      </c>
      <c r="G1198" s="16"/>
      <c r="H1198" s="19"/>
      <c r="I1198" s="7"/>
      <c r="J1198" s="7"/>
      <c r="K1198" s="8" t="s">
        <v>68</v>
      </c>
      <c r="L1198" s="20" t="n">
        <v>1198</v>
      </c>
      <c r="M1198" s="20"/>
      <c r="N1198" s="10"/>
      <c r="O1198" s="27" t="s">
        <v>21</v>
      </c>
      <c r="P1198" s="28" t="n">
        <v>42713.8334953704</v>
      </c>
      <c r="Q1198" s="27" t="s">
        <v>4468</v>
      </c>
      <c r="R1198" s="27" t="s">
        <v>4469</v>
      </c>
      <c r="S1198" s="27" t="s">
        <v>4437</v>
      </c>
      <c r="T1198" s="27" t="s">
        <v>4465</v>
      </c>
      <c r="U1198" s="28" t="n">
        <v>42713.8334953704</v>
      </c>
      <c r="V1198" s="23" t="s">
        <v>4470</v>
      </c>
      <c r="W1198" s="27"/>
      <c r="X1198" s="27"/>
      <c r="Y1198" s="27" t="s">
        <v>4471</v>
      </c>
      <c r="Z1198" s="27"/>
      <c r="AA1198" s="29" t="inlineStr">
        <f aca="false">FALSE()</f>
        <is>
          <t/>
        </is>
      </c>
      <c r="AB1198" s="29" t="n">
        <v>0</v>
      </c>
      <c r="AC1198" s="29"/>
      <c r="AD1198" s="29" t="inlineStr">
        <f aca="false">FALSE()</f>
        <is>
          <t/>
        </is>
      </c>
      <c r="AE1198" s="29" t="s">
        <v>75</v>
      </c>
      <c r="AF1198" s="29"/>
      <c r="AG1198" s="29"/>
      <c r="AH1198" s="29" t="inlineStr">
        <f aca="false">FALSE()</f>
        <is>
          <t/>
        </is>
      </c>
      <c r="AI1198" s="29" t="n">
        <v>0</v>
      </c>
      <c r="AJ1198" s="29"/>
      <c r="AK1198" s="29" t="s">
        <v>449</v>
      </c>
      <c r="AL1198" s="29" t="inlineStr">
        <f aca="false">TRUE()</f>
        <is>
          <t/>
        </is>
      </c>
      <c r="AM1198" s="29" t="s">
        <v>4471</v>
      </c>
      <c r="AN1198" s="29"/>
      <c r="AO1198" s="29"/>
      <c r="AP1198" s="29"/>
      <c r="AQ1198" s="29"/>
      <c r="AR1198" s="29"/>
      <c r="AS1198" s="29"/>
      <c r="AT1198" s="29"/>
      <c r="AU1198" s="29"/>
      <c r="AV1198" s="0" t="n">
        <v>2</v>
      </c>
      <c r="AW1198" s="24" t="e">
        <f aca="false">REPLACE(INDEX(GroupVertices[group], MATCH(Edges[[#this row],[vertex 1]],GroupVertices[vertex],0)),1,1,"")</f>
        <v>#VALUE!</v>
      </c>
      <c r="AX1198" s="24" t="e">
        <f aca="false">REPLACE(INDEX(GroupVertices[group], MATCH(Edges[[#this row],[vertex 2]],GroupVertices[vertex],0)),1,1,"")</f>
        <v>#VALUE!</v>
      </c>
      <c r="AY1198" s="25" t="n">
        <v>0</v>
      </c>
      <c r="AZ1198" s="26" t="n">
        <v>0</v>
      </c>
      <c r="BA1198" s="25" t="n">
        <v>1</v>
      </c>
      <c r="BB1198" s="26" t="n">
        <v>10</v>
      </c>
      <c r="BC1198" s="25" t="n">
        <v>0</v>
      </c>
      <c r="BD1198" s="26" t="n">
        <v>0</v>
      </c>
      <c r="BE1198" s="25" t="n">
        <v>9</v>
      </c>
      <c r="BF1198" s="26" t="n">
        <v>90</v>
      </c>
      <c r="BG1198" s="25" t="n">
        <v>10</v>
      </c>
    </row>
    <row r="1199" customFormat="false" ht="15" hidden="false" customHeight="false" outlineLevel="0" collapsed="false">
      <c r="A1199" s="15" t="s">
        <v>4472</v>
      </c>
      <c r="B1199" s="15" t="s">
        <v>4472</v>
      </c>
      <c r="C1199" s="16" t="s">
        <v>66</v>
      </c>
      <c r="D1199" s="17" t="n">
        <v>3</v>
      </c>
      <c r="E1199" s="16" t="s">
        <v>67</v>
      </c>
      <c r="F1199" s="18" t="n">
        <v>32</v>
      </c>
      <c r="G1199" s="16"/>
      <c r="H1199" s="19"/>
      <c r="I1199" s="7"/>
      <c r="J1199" s="7"/>
      <c r="K1199" s="8" t="s">
        <v>68</v>
      </c>
      <c r="L1199" s="20" t="n">
        <v>1199</v>
      </c>
      <c r="M1199" s="20"/>
      <c r="N1199" s="10"/>
      <c r="O1199" s="27" t="s">
        <v>21</v>
      </c>
      <c r="P1199" s="28" t="n">
        <v>42706.3013078704</v>
      </c>
      <c r="Q1199" s="27" t="s">
        <v>4473</v>
      </c>
      <c r="R1199" s="23" t="s">
        <v>4474</v>
      </c>
      <c r="S1199" s="27" t="s">
        <v>2188</v>
      </c>
      <c r="T1199" s="27"/>
      <c r="U1199" s="28" t="n">
        <v>42706.3013078704</v>
      </c>
      <c r="V1199" s="23" t="s">
        <v>4475</v>
      </c>
      <c r="W1199" s="27"/>
      <c r="X1199" s="27"/>
      <c r="Y1199" s="27" t="s">
        <v>4476</v>
      </c>
      <c r="Z1199" s="27"/>
      <c r="AA1199" s="29" t="inlineStr">
        <f aca="false">FALSE()</f>
        <is>
          <t/>
        </is>
      </c>
      <c r="AB1199" s="29" t="n">
        <v>4</v>
      </c>
      <c r="AC1199" s="29"/>
      <c r="AD1199" s="29" t="inlineStr">
        <f aca="false">FALSE()</f>
        <is>
          <t/>
        </is>
      </c>
      <c r="AE1199" s="29" t="s">
        <v>75</v>
      </c>
      <c r="AF1199" s="29"/>
      <c r="AG1199" s="29"/>
      <c r="AH1199" s="29" t="inlineStr">
        <f aca="false">FALSE()</f>
        <is>
          <t/>
        </is>
      </c>
      <c r="AI1199" s="29" t="n">
        <v>0</v>
      </c>
      <c r="AJ1199" s="29"/>
      <c r="AK1199" s="29" t="s">
        <v>294</v>
      </c>
      <c r="AL1199" s="29" t="n">
        <f aca="false">FALSE()</f>
        <v>0</v>
      </c>
      <c r="AM1199" s="29" t="s">
        <v>4476</v>
      </c>
      <c r="AN1199" s="29"/>
      <c r="AO1199" s="29"/>
      <c r="AP1199" s="29"/>
      <c r="AQ1199" s="29"/>
      <c r="AR1199" s="29"/>
      <c r="AS1199" s="29"/>
      <c r="AT1199" s="29"/>
      <c r="AU1199" s="29"/>
      <c r="AV1199" s="0" t="n">
        <v>1</v>
      </c>
      <c r="AW1199" s="24" t="e">
        <f aca="false">REPLACE(INDEX(GroupVertices[group], MATCH(Edges[[#this row],[vertex 1]],GroupVertices[vertex],0)),1,1,"")</f>
        <v>#VALUE!</v>
      </c>
      <c r="AX1199" s="24" t="e">
        <f aca="false">REPLACE(INDEX(GroupVertices[group], MATCH(Edges[[#this row],[vertex 2]],GroupVertices[vertex],0)),1,1,"")</f>
        <v>#VALUE!</v>
      </c>
      <c r="AY1199" s="25" t="n">
        <v>1</v>
      </c>
      <c r="AZ1199" s="26" t="n">
        <v>5.55555555555556</v>
      </c>
      <c r="BA1199" s="25" t="n">
        <v>0</v>
      </c>
      <c r="BB1199" s="26" t="n">
        <v>0</v>
      </c>
      <c r="BC1199" s="25" t="n">
        <v>0</v>
      </c>
      <c r="BD1199" s="26" t="n">
        <v>0</v>
      </c>
      <c r="BE1199" s="25" t="n">
        <v>17</v>
      </c>
      <c r="BF1199" s="26" t="n">
        <v>94.4444444444444</v>
      </c>
      <c r="BG1199" s="25" t="n">
        <v>18</v>
      </c>
    </row>
    <row r="1200" customFormat="false" ht="15" hidden="false" customHeight="false" outlineLevel="0" collapsed="false">
      <c r="A1200" s="15" t="s">
        <v>4477</v>
      </c>
      <c r="B1200" s="15" t="s">
        <v>4472</v>
      </c>
      <c r="C1200" s="16" t="s">
        <v>66</v>
      </c>
      <c r="D1200" s="17" t="n">
        <v>3</v>
      </c>
      <c r="E1200" s="16" t="s">
        <v>67</v>
      </c>
      <c r="F1200" s="18" t="n">
        <v>32</v>
      </c>
      <c r="G1200" s="16"/>
      <c r="H1200" s="19"/>
      <c r="I1200" s="7"/>
      <c r="J1200" s="7"/>
      <c r="K1200" s="8" t="s">
        <v>68</v>
      </c>
      <c r="L1200" s="20" t="n">
        <v>1200</v>
      </c>
      <c r="M1200" s="20"/>
      <c r="N1200" s="10"/>
      <c r="O1200" s="27" t="s">
        <v>69</v>
      </c>
      <c r="P1200" s="28" t="n">
        <v>42713.9915625</v>
      </c>
      <c r="Q1200" s="27" t="s">
        <v>4478</v>
      </c>
      <c r="R1200" s="27"/>
      <c r="S1200" s="27"/>
      <c r="T1200" s="27"/>
      <c r="U1200" s="28" t="n">
        <v>42713.9915625</v>
      </c>
      <c r="V1200" s="23" t="s">
        <v>4479</v>
      </c>
      <c r="W1200" s="27"/>
      <c r="X1200" s="27"/>
      <c r="Y1200" s="27" t="s">
        <v>4480</v>
      </c>
      <c r="Z1200" s="27"/>
      <c r="AA1200" s="29" t="inlineStr">
        <f aca="false">FALSE()</f>
        <is>
          <t/>
        </is>
      </c>
      <c r="AB1200" s="29" t="n">
        <v>0</v>
      </c>
      <c r="AC1200" s="29"/>
      <c r="AD1200" s="29" t="inlineStr">
        <f aca="false">FALSE()</f>
        <is>
          <t/>
        </is>
      </c>
      <c r="AE1200" s="29" t="s">
        <v>75</v>
      </c>
      <c r="AF1200" s="29"/>
      <c r="AG1200" s="29"/>
      <c r="AH1200" s="29" t="inlineStr">
        <f aca="false">FALSE()</f>
        <is>
          <t/>
        </is>
      </c>
      <c r="AI1200" s="29" t="n">
        <v>2</v>
      </c>
      <c r="AJ1200" s="29" t="s">
        <v>4476</v>
      </c>
      <c r="AK1200" s="29" t="s">
        <v>135</v>
      </c>
      <c r="AL1200" s="29" t="inlineStr">
        <f aca="false">FALSE()</f>
        <is>
          <t/>
        </is>
      </c>
      <c r="AM1200" s="29" t="s">
        <v>4476</v>
      </c>
      <c r="AN1200" s="29"/>
      <c r="AO1200" s="29"/>
      <c r="AP1200" s="29"/>
      <c r="AQ1200" s="29"/>
      <c r="AR1200" s="29"/>
      <c r="AS1200" s="29"/>
      <c r="AT1200" s="29"/>
      <c r="AU1200" s="29"/>
      <c r="AV1200" s="0" t="n">
        <v>1</v>
      </c>
      <c r="AW1200" s="24" t="e">
        <f aca="false">REPLACE(INDEX(GroupVertices[group], MATCH(Edges[[#this row],[vertex 1]],GroupVertices[vertex],0)),1,1,"")</f>
        <v>#VALUE!</v>
      </c>
      <c r="AX1200" s="24" t="e">
        <f aca="false">REPLACE(INDEX(GroupVertices[group], MATCH(Edges[[#this row],[vertex 2]],GroupVertices[vertex],0)),1,1,"")</f>
        <v>#VALUE!</v>
      </c>
      <c r="AY1200" s="25" t="n">
        <v>1</v>
      </c>
      <c r="AZ1200" s="26" t="n">
        <v>5</v>
      </c>
      <c r="BA1200" s="25" t="n">
        <v>0</v>
      </c>
      <c r="BB1200" s="26" t="n">
        <v>0</v>
      </c>
      <c r="BC1200" s="25" t="n">
        <v>0</v>
      </c>
      <c r="BD1200" s="26" t="n">
        <v>0</v>
      </c>
      <c r="BE1200" s="25" t="n">
        <v>19</v>
      </c>
      <c r="BF1200" s="26" t="n">
        <v>95</v>
      </c>
      <c r="BG1200" s="25" t="n">
        <v>20</v>
      </c>
    </row>
    <row r="1201" customFormat="false" ht="15" hidden="false" customHeight="false" outlineLevel="0" collapsed="false">
      <c r="A1201" s="15" t="s">
        <v>4481</v>
      </c>
      <c r="B1201" s="15" t="s">
        <v>4354</v>
      </c>
      <c r="C1201" s="16" t="s">
        <v>66</v>
      </c>
      <c r="D1201" s="17" t="n">
        <v>3</v>
      </c>
      <c r="E1201" s="16" t="s">
        <v>67</v>
      </c>
      <c r="F1201" s="18" t="n">
        <v>32</v>
      </c>
      <c r="G1201" s="16"/>
      <c r="H1201" s="19"/>
      <c r="I1201" s="7"/>
      <c r="J1201" s="7"/>
      <c r="K1201" s="8" t="s">
        <v>68</v>
      </c>
      <c r="L1201" s="20" t="n">
        <v>1201</v>
      </c>
      <c r="M1201" s="20"/>
      <c r="N1201" s="10"/>
      <c r="O1201" s="27" t="s">
        <v>69</v>
      </c>
      <c r="P1201" s="28" t="n">
        <v>42713.996087963</v>
      </c>
      <c r="Q1201" s="27" t="s">
        <v>4355</v>
      </c>
      <c r="R1201" s="27"/>
      <c r="S1201" s="27"/>
      <c r="T1201" s="27"/>
      <c r="U1201" s="28" t="n">
        <v>42713.996087963</v>
      </c>
      <c r="V1201" s="23" t="s">
        <v>4482</v>
      </c>
      <c r="W1201" s="27"/>
      <c r="X1201" s="27"/>
      <c r="Y1201" s="27" t="s">
        <v>4483</v>
      </c>
      <c r="Z1201" s="27"/>
      <c r="AA1201" s="29" t="inlineStr">
        <f aca="false">FALSE()</f>
        <is>
          <t/>
        </is>
      </c>
      <c r="AB1201" s="29" t="n">
        <v>0</v>
      </c>
      <c r="AC1201" s="29"/>
      <c r="AD1201" s="29" t="inlineStr">
        <f aca="false">FALSE()</f>
        <is>
          <t/>
        </is>
      </c>
      <c r="AE1201" s="29" t="s">
        <v>75</v>
      </c>
      <c r="AF1201" s="29"/>
      <c r="AG1201" s="29"/>
      <c r="AH1201" s="29" t="inlineStr">
        <f aca="false">FALSE()</f>
        <is>
          <t/>
        </is>
      </c>
      <c r="AI1201" s="29" t="n">
        <v>3</v>
      </c>
      <c r="AJ1201" s="29" t="s">
        <v>4358</v>
      </c>
      <c r="AK1201" s="29" t="s">
        <v>135</v>
      </c>
      <c r="AL1201" s="29" t="inlineStr">
        <f aca="false">FALSE()</f>
        <is>
          <t/>
        </is>
      </c>
      <c r="AM1201" s="29" t="s">
        <v>4358</v>
      </c>
      <c r="AN1201" s="29"/>
      <c r="AO1201" s="29"/>
      <c r="AP1201" s="29"/>
      <c r="AQ1201" s="29"/>
      <c r="AR1201" s="29"/>
      <c r="AS1201" s="29"/>
      <c r="AT1201" s="29"/>
      <c r="AU1201" s="29"/>
      <c r="AV1201" s="0" t="n">
        <v>1</v>
      </c>
      <c r="AW1201" s="24" t="e">
        <f aca="false">REPLACE(INDEX(GroupVertices[group], MATCH(Edges[[#this row],[vertex 1]],GroupVertices[vertex],0)),1,1,"")</f>
        <v>#VALUE!</v>
      </c>
      <c r="AX1201" s="24" t="e">
        <f aca="false">REPLACE(INDEX(GroupVertices[group], MATCH(Edges[[#this row],[vertex 2]],GroupVertices[vertex],0)),1,1,"")</f>
        <v>#VALUE!</v>
      </c>
      <c r="AY1201" s="25"/>
      <c r="AZ1201" s="26"/>
      <c r="BA1201" s="25"/>
      <c r="BB1201" s="26"/>
      <c r="BC1201" s="25"/>
      <c r="BD1201" s="26"/>
      <c r="BE1201" s="25"/>
      <c r="BF1201" s="26"/>
      <c r="BG1201" s="25"/>
    </row>
    <row r="1202" customFormat="false" ht="15" hidden="false" customHeight="false" outlineLevel="0" collapsed="false">
      <c r="A1202" s="15" t="s">
        <v>4481</v>
      </c>
      <c r="B1202" s="15" t="s">
        <v>4359</v>
      </c>
      <c r="C1202" s="16" t="s">
        <v>66</v>
      </c>
      <c r="D1202" s="17" t="n">
        <v>3</v>
      </c>
      <c r="E1202" s="16" t="s">
        <v>67</v>
      </c>
      <c r="F1202" s="18" t="n">
        <v>32</v>
      </c>
      <c r="G1202" s="16"/>
      <c r="H1202" s="19"/>
      <c r="I1202" s="7"/>
      <c r="J1202" s="7"/>
      <c r="K1202" s="8" t="s">
        <v>68</v>
      </c>
      <c r="L1202" s="20" t="n">
        <v>1202</v>
      </c>
      <c r="M1202" s="20"/>
      <c r="N1202" s="10"/>
      <c r="O1202" s="27" t="s">
        <v>69</v>
      </c>
      <c r="P1202" s="28" t="n">
        <v>42713.996087963</v>
      </c>
      <c r="Q1202" s="27" t="s">
        <v>4355</v>
      </c>
      <c r="R1202" s="27"/>
      <c r="S1202" s="27"/>
      <c r="T1202" s="27"/>
      <c r="U1202" s="28" t="n">
        <v>42713.996087963</v>
      </c>
      <c r="V1202" s="23" t="s">
        <v>4482</v>
      </c>
      <c r="W1202" s="27"/>
      <c r="X1202" s="27"/>
      <c r="Y1202" s="27" t="s">
        <v>4483</v>
      </c>
      <c r="Z1202" s="27"/>
      <c r="AA1202" s="29" t="inlineStr">
        <f aca="false">FALSE()</f>
        <is>
          <t/>
        </is>
      </c>
      <c r="AB1202" s="29" t="n">
        <v>0</v>
      </c>
      <c r="AC1202" s="29"/>
      <c r="AD1202" s="29" t="inlineStr">
        <f aca="false">FALSE()</f>
        <is>
          <t/>
        </is>
      </c>
      <c r="AE1202" s="29" t="s">
        <v>75</v>
      </c>
      <c r="AF1202" s="29"/>
      <c r="AG1202" s="29"/>
      <c r="AH1202" s="29" t="inlineStr">
        <f aca="false">FALSE()</f>
        <is>
          <t/>
        </is>
      </c>
      <c r="AI1202" s="29" t="n">
        <v>3</v>
      </c>
      <c r="AJ1202" s="29" t="s">
        <v>4358</v>
      </c>
      <c r="AK1202" s="29" t="s">
        <v>135</v>
      </c>
      <c r="AL1202" s="29" t="inlineStr">
        <f aca="false">FALSE()</f>
        <is>
          <t/>
        </is>
      </c>
      <c r="AM1202" s="29" t="s">
        <v>4358</v>
      </c>
      <c r="AN1202" s="29"/>
      <c r="AO1202" s="29"/>
      <c r="AP1202" s="29"/>
      <c r="AQ1202" s="29"/>
      <c r="AR1202" s="29"/>
      <c r="AS1202" s="29"/>
      <c r="AT1202" s="29"/>
      <c r="AU1202" s="29"/>
      <c r="AV1202" s="0" t="n">
        <v>1</v>
      </c>
      <c r="AW1202" s="24" t="e">
        <f aca="false">REPLACE(INDEX(GroupVertices[group], MATCH(Edges[[#this row],[vertex 1]],GroupVertices[vertex],0)),1,1,"")</f>
        <v>#VALUE!</v>
      </c>
      <c r="AX1202" s="24" t="e">
        <f aca="false">REPLACE(INDEX(GroupVertices[group], MATCH(Edges[[#this row],[vertex 2]],GroupVertices[vertex],0)),1,1,"")</f>
        <v>#VALUE!</v>
      </c>
      <c r="AY1202" s="25"/>
      <c r="AZ1202" s="26"/>
      <c r="BA1202" s="25"/>
      <c r="BB1202" s="26"/>
      <c r="BC1202" s="25"/>
      <c r="BD1202" s="26"/>
      <c r="BE1202" s="25"/>
      <c r="BF1202" s="26"/>
      <c r="BG1202" s="25"/>
    </row>
    <row r="1203" customFormat="false" ht="15" hidden="false" customHeight="false" outlineLevel="0" collapsed="false">
      <c r="A1203" s="15" t="s">
        <v>4481</v>
      </c>
      <c r="B1203" s="15" t="s">
        <v>4360</v>
      </c>
      <c r="C1203" s="16" t="s">
        <v>66</v>
      </c>
      <c r="D1203" s="17" t="n">
        <v>3</v>
      </c>
      <c r="E1203" s="16" t="s">
        <v>67</v>
      </c>
      <c r="F1203" s="18" t="n">
        <v>32</v>
      </c>
      <c r="G1203" s="16"/>
      <c r="H1203" s="19"/>
      <c r="I1203" s="7"/>
      <c r="J1203" s="7"/>
      <c r="K1203" s="8" t="s">
        <v>68</v>
      </c>
      <c r="L1203" s="20" t="n">
        <v>1203</v>
      </c>
      <c r="M1203" s="20"/>
      <c r="N1203" s="10"/>
      <c r="O1203" s="27" t="s">
        <v>69</v>
      </c>
      <c r="P1203" s="28" t="n">
        <v>42713.996087963</v>
      </c>
      <c r="Q1203" s="27" t="s">
        <v>4355</v>
      </c>
      <c r="R1203" s="27"/>
      <c r="S1203" s="27"/>
      <c r="T1203" s="27"/>
      <c r="U1203" s="28" t="n">
        <v>42713.996087963</v>
      </c>
      <c r="V1203" s="23" t="s">
        <v>4482</v>
      </c>
      <c r="W1203" s="27"/>
      <c r="X1203" s="27"/>
      <c r="Y1203" s="27" t="s">
        <v>4483</v>
      </c>
      <c r="Z1203" s="27"/>
      <c r="AA1203" s="29" t="inlineStr">
        <f aca="false">FALSE()</f>
        <is>
          <t/>
        </is>
      </c>
      <c r="AB1203" s="29" t="n">
        <v>0</v>
      </c>
      <c r="AC1203" s="29"/>
      <c r="AD1203" s="29" t="inlineStr">
        <f aca="false">FALSE()</f>
        <is>
          <t/>
        </is>
      </c>
      <c r="AE1203" s="29" t="s">
        <v>75</v>
      </c>
      <c r="AF1203" s="29"/>
      <c r="AG1203" s="29"/>
      <c r="AH1203" s="29" t="inlineStr">
        <f aca="false">FALSE()</f>
        <is>
          <t/>
        </is>
      </c>
      <c r="AI1203" s="29" t="n">
        <v>3</v>
      </c>
      <c r="AJ1203" s="29" t="s">
        <v>4358</v>
      </c>
      <c r="AK1203" s="29" t="s">
        <v>135</v>
      </c>
      <c r="AL1203" s="29" t="inlineStr">
        <f aca="false">FALSE()</f>
        <is>
          <t/>
        </is>
      </c>
      <c r="AM1203" s="29" t="s">
        <v>4358</v>
      </c>
      <c r="AN1203" s="29"/>
      <c r="AO1203" s="29"/>
      <c r="AP1203" s="29"/>
      <c r="AQ1203" s="29"/>
      <c r="AR1203" s="29"/>
      <c r="AS1203" s="29"/>
      <c r="AT1203" s="29"/>
      <c r="AU1203" s="29"/>
      <c r="AV1203" s="0" t="n">
        <v>1</v>
      </c>
      <c r="AW1203" s="24" t="e">
        <f aca="false">REPLACE(INDEX(GroupVertices[group], MATCH(Edges[[#this row],[vertex 1]],GroupVertices[vertex],0)),1,1,"")</f>
        <v>#VALUE!</v>
      </c>
      <c r="AX1203" s="24" t="e">
        <f aca="false">REPLACE(INDEX(GroupVertices[group], MATCH(Edges[[#this row],[vertex 2]],GroupVertices[vertex],0)),1,1,"")</f>
        <v>#VALUE!</v>
      </c>
      <c r="AY1203" s="25" t="n">
        <v>1</v>
      </c>
      <c r="AZ1203" s="26" t="n">
        <v>4.76190476190476</v>
      </c>
      <c r="BA1203" s="25" t="n">
        <v>0</v>
      </c>
      <c r="BB1203" s="26" t="n">
        <v>0</v>
      </c>
      <c r="BC1203" s="25" t="n">
        <v>0</v>
      </c>
      <c r="BD1203" s="26" t="n">
        <v>0</v>
      </c>
      <c r="BE1203" s="25" t="n">
        <v>20</v>
      </c>
      <c r="BF1203" s="26" t="n">
        <v>95.2380952380952</v>
      </c>
      <c r="BG1203" s="25" t="n">
        <v>21</v>
      </c>
    </row>
    <row r="1204" customFormat="false" ht="15" hidden="false" customHeight="false" outlineLevel="0" collapsed="false">
      <c r="A1204" s="15" t="s">
        <v>4484</v>
      </c>
      <c r="B1204" s="15" t="s">
        <v>4484</v>
      </c>
      <c r="C1204" s="16" t="s">
        <v>66</v>
      </c>
      <c r="D1204" s="17" t="n">
        <v>3</v>
      </c>
      <c r="E1204" s="16" t="s">
        <v>67</v>
      </c>
      <c r="F1204" s="18" t="n">
        <v>32</v>
      </c>
      <c r="G1204" s="16"/>
      <c r="H1204" s="19"/>
      <c r="I1204" s="7"/>
      <c r="J1204" s="7"/>
      <c r="K1204" s="8" t="s">
        <v>68</v>
      </c>
      <c r="L1204" s="20" t="n">
        <v>1204</v>
      </c>
      <c r="M1204" s="20"/>
      <c r="N1204" s="10"/>
      <c r="O1204" s="27" t="s">
        <v>21</v>
      </c>
      <c r="P1204" s="28" t="n">
        <v>42713.874837963</v>
      </c>
      <c r="Q1204" s="31" t="s">
        <v>4485</v>
      </c>
      <c r="R1204" s="23" t="s">
        <v>4486</v>
      </c>
      <c r="S1204" s="27" t="s">
        <v>72</v>
      </c>
      <c r="T1204" s="27" t="s">
        <v>4487</v>
      </c>
      <c r="U1204" s="28" t="n">
        <v>42713.874837963</v>
      </c>
      <c r="V1204" s="23" t="s">
        <v>4488</v>
      </c>
      <c r="W1204" s="27"/>
      <c r="X1204" s="27"/>
      <c r="Y1204" s="27" t="s">
        <v>4489</v>
      </c>
      <c r="Z1204" s="27"/>
      <c r="AA1204" s="29" t="inlineStr">
        <f aca="false">FALSE()</f>
        <is>
          <t/>
        </is>
      </c>
      <c r="AB1204" s="29" t="n">
        <v>0</v>
      </c>
      <c r="AC1204" s="29"/>
      <c r="AD1204" s="29" t="inlineStr">
        <f aca="false">FALSE()</f>
        <is>
          <t/>
        </is>
      </c>
      <c r="AE1204" s="29" t="s">
        <v>75</v>
      </c>
      <c r="AF1204" s="29"/>
      <c r="AG1204" s="29"/>
      <c r="AH1204" s="29" t="inlineStr">
        <f aca="false">FALSE()</f>
        <is>
          <t/>
        </is>
      </c>
      <c r="AI1204" s="29" t="n">
        <v>1</v>
      </c>
      <c r="AJ1204" s="29"/>
      <c r="AK1204" s="29" t="s">
        <v>76</v>
      </c>
      <c r="AL1204" s="29" t="inlineStr">
        <f aca="false">FALSE()</f>
        <is>
          <t/>
        </is>
      </c>
      <c r="AM1204" s="29" t="s">
        <v>4489</v>
      </c>
      <c r="AN1204" s="29"/>
      <c r="AO1204" s="29"/>
      <c r="AP1204" s="29"/>
      <c r="AQ1204" s="29"/>
      <c r="AR1204" s="29"/>
      <c r="AS1204" s="29"/>
      <c r="AT1204" s="29"/>
      <c r="AU1204" s="29"/>
      <c r="AV1204" s="0" t="n">
        <v>1</v>
      </c>
      <c r="AW1204" s="24" t="e">
        <f aca="false">REPLACE(INDEX(GroupVertices[group], MATCH(Edges[[#this row],[vertex 1]],GroupVertices[vertex],0)),1,1,"")</f>
        <v>#VALUE!</v>
      </c>
      <c r="AX1204" s="24" t="e">
        <f aca="false">REPLACE(INDEX(GroupVertices[group], MATCH(Edges[[#this row],[vertex 2]],GroupVertices[vertex],0)),1,1,"")</f>
        <v>#VALUE!</v>
      </c>
      <c r="AY1204" s="25" t="n">
        <v>0</v>
      </c>
      <c r="AZ1204" s="26" t="n">
        <v>0</v>
      </c>
      <c r="BA1204" s="25" t="n">
        <v>0</v>
      </c>
      <c r="BB1204" s="26" t="n">
        <v>0</v>
      </c>
      <c r="BC1204" s="25" t="n">
        <v>0</v>
      </c>
      <c r="BD1204" s="26" t="n">
        <v>0</v>
      </c>
      <c r="BE1204" s="25" t="n">
        <v>12</v>
      </c>
      <c r="BF1204" s="26" t="n">
        <v>100</v>
      </c>
      <c r="BG1204" s="25" t="n">
        <v>12</v>
      </c>
    </row>
    <row r="1205" customFormat="false" ht="15" hidden="false" customHeight="false" outlineLevel="0" collapsed="false">
      <c r="A1205" s="15" t="s">
        <v>4490</v>
      </c>
      <c r="B1205" s="15" t="s">
        <v>4484</v>
      </c>
      <c r="C1205" s="16" t="s">
        <v>66</v>
      </c>
      <c r="D1205" s="17" t="n">
        <v>3</v>
      </c>
      <c r="E1205" s="16" t="s">
        <v>67</v>
      </c>
      <c r="F1205" s="18" t="n">
        <v>32</v>
      </c>
      <c r="G1205" s="16"/>
      <c r="H1205" s="19"/>
      <c r="I1205" s="7"/>
      <c r="J1205" s="7"/>
      <c r="K1205" s="8" t="s">
        <v>68</v>
      </c>
      <c r="L1205" s="20" t="n">
        <v>1205</v>
      </c>
      <c r="M1205" s="20"/>
      <c r="N1205" s="10"/>
      <c r="O1205" s="27" t="s">
        <v>69</v>
      </c>
      <c r="P1205" s="28" t="n">
        <v>42714.0683101852</v>
      </c>
      <c r="Q1205" s="31" t="s">
        <v>4491</v>
      </c>
      <c r="R1205" s="27"/>
      <c r="S1205" s="27"/>
      <c r="T1205" s="27" t="s">
        <v>4487</v>
      </c>
      <c r="U1205" s="28" t="n">
        <v>42714.0683101852</v>
      </c>
      <c r="V1205" s="23" t="s">
        <v>4492</v>
      </c>
      <c r="W1205" s="27"/>
      <c r="X1205" s="27"/>
      <c r="Y1205" s="27" t="s">
        <v>4493</v>
      </c>
      <c r="Z1205" s="27"/>
      <c r="AA1205" s="29" t="inlineStr">
        <f aca="false">FALSE()</f>
        <is>
          <t/>
        </is>
      </c>
      <c r="AB1205" s="29" t="n">
        <v>0</v>
      </c>
      <c r="AC1205" s="29"/>
      <c r="AD1205" s="29" t="inlineStr">
        <f aca="false">FALSE()</f>
        <is>
          <t/>
        </is>
      </c>
      <c r="AE1205" s="29" t="s">
        <v>75</v>
      </c>
      <c r="AF1205" s="29"/>
      <c r="AG1205" s="29"/>
      <c r="AH1205" s="29" t="inlineStr">
        <f aca="false">FALSE()</f>
        <is>
          <t/>
        </is>
      </c>
      <c r="AI1205" s="29" t="n">
        <v>1</v>
      </c>
      <c r="AJ1205" s="29" t="s">
        <v>4489</v>
      </c>
      <c r="AK1205" s="29" t="s">
        <v>84</v>
      </c>
      <c r="AL1205" s="29" t="inlineStr">
        <f aca="false">FALSE()</f>
        <is>
          <t/>
        </is>
      </c>
      <c r="AM1205" s="29" t="s">
        <v>4489</v>
      </c>
      <c r="AN1205" s="29"/>
      <c r="AO1205" s="29"/>
      <c r="AP1205" s="29"/>
      <c r="AQ1205" s="29"/>
      <c r="AR1205" s="29"/>
      <c r="AS1205" s="29"/>
      <c r="AT1205" s="29"/>
      <c r="AU1205" s="29"/>
      <c r="AV1205" s="0" t="n">
        <v>1</v>
      </c>
      <c r="AW1205" s="24" t="e">
        <f aca="false">REPLACE(INDEX(GroupVertices[group], MATCH(Edges[[#this row],[vertex 1]],GroupVertices[vertex],0)),1,1,"")</f>
        <v>#VALUE!</v>
      </c>
      <c r="AX1205" s="24" t="e">
        <f aca="false">REPLACE(INDEX(GroupVertices[group], MATCH(Edges[[#this row],[vertex 2]],GroupVertices[vertex],0)),1,1,"")</f>
        <v>#VALUE!</v>
      </c>
      <c r="AY1205" s="25" t="n">
        <v>0</v>
      </c>
      <c r="AZ1205" s="26" t="n">
        <v>0</v>
      </c>
      <c r="BA1205" s="25" t="n">
        <v>0</v>
      </c>
      <c r="BB1205" s="26" t="n">
        <v>0</v>
      </c>
      <c r="BC1205" s="25" t="n">
        <v>0</v>
      </c>
      <c r="BD1205" s="26" t="n">
        <v>0</v>
      </c>
      <c r="BE1205" s="25" t="n">
        <v>14</v>
      </c>
      <c r="BF1205" s="26" t="n">
        <v>100</v>
      </c>
      <c r="BG1205" s="25" t="n">
        <v>14</v>
      </c>
    </row>
    <row r="1206" customFormat="false" ht="15" hidden="false" customHeight="false" outlineLevel="0" collapsed="false">
      <c r="A1206" s="15" t="s">
        <v>4494</v>
      </c>
      <c r="B1206" s="15" t="s">
        <v>3693</v>
      </c>
      <c r="C1206" s="16" t="s">
        <v>66</v>
      </c>
      <c r="D1206" s="17" t="n">
        <v>3</v>
      </c>
      <c r="E1206" s="16" t="s">
        <v>67</v>
      </c>
      <c r="F1206" s="18" t="n">
        <v>32</v>
      </c>
      <c r="G1206" s="16"/>
      <c r="H1206" s="19"/>
      <c r="I1206" s="7"/>
      <c r="J1206" s="7"/>
      <c r="K1206" s="8" t="s">
        <v>68</v>
      </c>
      <c r="L1206" s="20" t="n">
        <v>1206</v>
      </c>
      <c r="M1206" s="20"/>
      <c r="N1206" s="10"/>
      <c r="O1206" s="27" t="s">
        <v>69</v>
      </c>
      <c r="P1206" s="28" t="n">
        <v>42714.1075347222</v>
      </c>
      <c r="Q1206" s="27" t="s">
        <v>3694</v>
      </c>
      <c r="R1206" s="27"/>
      <c r="S1206" s="27"/>
      <c r="T1206" s="27" t="s">
        <v>3695</v>
      </c>
      <c r="U1206" s="28" t="n">
        <v>42714.1075347222</v>
      </c>
      <c r="V1206" s="23" t="s">
        <v>4495</v>
      </c>
      <c r="W1206" s="27"/>
      <c r="X1206" s="27"/>
      <c r="Y1206" s="27" t="s">
        <v>4496</v>
      </c>
      <c r="Z1206" s="27"/>
      <c r="AA1206" s="29" t="inlineStr">
        <f aca="false">FALSE()</f>
        <is>
          <t/>
        </is>
      </c>
      <c r="AB1206" s="29" t="n">
        <v>0</v>
      </c>
      <c r="AC1206" s="29"/>
      <c r="AD1206" s="29" t="inlineStr">
        <f aca="false">FALSE()</f>
        <is>
          <t/>
        </is>
      </c>
      <c r="AE1206" s="29" t="s">
        <v>75</v>
      </c>
      <c r="AF1206" s="29"/>
      <c r="AG1206" s="29"/>
      <c r="AH1206" s="29" t="inlineStr">
        <f aca="false">FALSE()</f>
        <is>
          <t/>
        </is>
      </c>
      <c r="AI1206" s="29" t="n">
        <v>7</v>
      </c>
      <c r="AJ1206" s="29" t="s">
        <v>3698</v>
      </c>
      <c r="AK1206" s="29" t="s">
        <v>84</v>
      </c>
      <c r="AL1206" s="29" t="inlineStr">
        <f aca="false">FALSE()</f>
        <is>
          <t/>
        </is>
      </c>
      <c r="AM1206" s="29" t="s">
        <v>3698</v>
      </c>
      <c r="AN1206" s="29"/>
      <c r="AO1206" s="29"/>
      <c r="AP1206" s="29"/>
      <c r="AQ1206" s="29"/>
      <c r="AR1206" s="29"/>
      <c r="AS1206" s="29"/>
      <c r="AT1206" s="29"/>
      <c r="AU1206" s="29"/>
      <c r="AV1206" s="0" t="n">
        <v>1</v>
      </c>
      <c r="AW1206" s="24" t="e">
        <f aca="false">REPLACE(INDEX(GroupVertices[group], MATCH(Edges[[#this row],[vertex 1]],GroupVertices[vertex],0)),1,1,"")</f>
        <v>#VALUE!</v>
      </c>
      <c r="AX1206" s="24" t="e">
        <f aca="false">REPLACE(INDEX(GroupVertices[group], MATCH(Edges[[#this row],[vertex 2]],GroupVertices[vertex],0)),1,1,"")</f>
        <v>#VALUE!</v>
      </c>
      <c r="AY1206" s="25"/>
      <c r="AZ1206" s="26"/>
      <c r="BA1206" s="25"/>
      <c r="BB1206" s="26"/>
      <c r="BC1206" s="25"/>
      <c r="BD1206" s="26"/>
      <c r="BE1206" s="25"/>
      <c r="BF1206" s="26"/>
      <c r="BG1206" s="25"/>
    </row>
    <row r="1207" customFormat="false" ht="15" hidden="false" customHeight="false" outlineLevel="0" collapsed="false">
      <c r="A1207" s="15" t="s">
        <v>4494</v>
      </c>
      <c r="B1207" s="15" t="s">
        <v>3700</v>
      </c>
      <c r="C1207" s="16" t="s">
        <v>66</v>
      </c>
      <c r="D1207" s="17" t="n">
        <v>3</v>
      </c>
      <c r="E1207" s="16" t="s">
        <v>67</v>
      </c>
      <c r="F1207" s="18" t="n">
        <v>32</v>
      </c>
      <c r="G1207" s="16"/>
      <c r="H1207" s="19"/>
      <c r="I1207" s="7"/>
      <c r="J1207" s="7"/>
      <c r="K1207" s="8" t="s">
        <v>68</v>
      </c>
      <c r="L1207" s="20" t="n">
        <v>1207</v>
      </c>
      <c r="M1207" s="20"/>
      <c r="N1207" s="10"/>
      <c r="O1207" s="27" t="s">
        <v>69</v>
      </c>
      <c r="P1207" s="28" t="n">
        <v>42714.1075347222</v>
      </c>
      <c r="Q1207" s="27" t="s">
        <v>3694</v>
      </c>
      <c r="R1207" s="27"/>
      <c r="S1207" s="27"/>
      <c r="T1207" s="27" t="s">
        <v>3695</v>
      </c>
      <c r="U1207" s="28" t="n">
        <v>42714.1075347222</v>
      </c>
      <c r="V1207" s="23" t="s">
        <v>4495</v>
      </c>
      <c r="W1207" s="27"/>
      <c r="X1207" s="27"/>
      <c r="Y1207" s="27" t="s">
        <v>4496</v>
      </c>
      <c r="Z1207" s="27"/>
      <c r="AA1207" s="29" t="inlineStr">
        <f aca="false">FALSE()</f>
        <is>
          <t/>
        </is>
      </c>
      <c r="AB1207" s="29" t="n">
        <v>0</v>
      </c>
      <c r="AC1207" s="29"/>
      <c r="AD1207" s="29" t="inlineStr">
        <f aca="false">FALSE()</f>
        <is>
          <t/>
        </is>
      </c>
      <c r="AE1207" s="29" t="s">
        <v>75</v>
      </c>
      <c r="AF1207" s="29"/>
      <c r="AG1207" s="29"/>
      <c r="AH1207" s="29" t="inlineStr">
        <f aca="false">FALSE()</f>
        <is>
          <t/>
        </is>
      </c>
      <c r="AI1207" s="29" t="n">
        <v>7</v>
      </c>
      <c r="AJ1207" s="29" t="s">
        <v>3698</v>
      </c>
      <c r="AK1207" s="29" t="s">
        <v>84</v>
      </c>
      <c r="AL1207" s="29" t="inlineStr">
        <f aca="false">FALSE()</f>
        <is>
          <t/>
        </is>
      </c>
      <c r="AM1207" s="29" t="s">
        <v>3698</v>
      </c>
      <c r="AN1207" s="29"/>
      <c r="AO1207" s="29"/>
      <c r="AP1207" s="29"/>
      <c r="AQ1207" s="29"/>
      <c r="AR1207" s="29"/>
      <c r="AS1207" s="29"/>
      <c r="AT1207" s="29"/>
      <c r="AU1207" s="29"/>
      <c r="AV1207" s="0" t="n">
        <v>1</v>
      </c>
      <c r="AW1207" s="24" t="e">
        <f aca="false">REPLACE(INDEX(GroupVertices[group], MATCH(Edges[[#this row],[vertex 1]],GroupVertices[vertex],0)),1,1,"")</f>
        <v>#VALUE!</v>
      </c>
      <c r="AX1207" s="24" t="e">
        <f aca="false">REPLACE(INDEX(GroupVertices[group], MATCH(Edges[[#this row],[vertex 2]],GroupVertices[vertex],0)),1,1,"")</f>
        <v>#VALUE!</v>
      </c>
      <c r="AY1207" s="25" t="n">
        <v>1</v>
      </c>
      <c r="AZ1207" s="26" t="n">
        <v>5</v>
      </c>
      <c r="BA1207" s="25" t="n">
        <v>0</v>
      </c>
      <c r="BB1207" s="26" t="n">
        <v>0</v>
      </c>
      <c r="BC1207" s="25" t="n">
        <v>0</v>
      </c>
      <c r="BD1207" s="26" t="n">
        <v>0</v>
      </c>
      <c r="BE1207" s="25" t="n">
        <v>19</v>
      </c>
      <c r="BF1207" s="26" t="n">
        <v>95</v>
      </c>
      <c r="BG1207" s="25" t="n">
        <v>20</v>
      </c>
    </row>
    <row r="1208" customFormat="false" ht="15" hidden="false" customHeight="false" outlineLevel="0" collapsed="false">
      <c r="A1208" s="15" t="s">
        <v>4497</v>
      </c>
      <c r="B1208" s="15" t="s">
        <v>4497</v>
      </c>
      <c r="C1208" s="16" t="s">
        <v>66</v>
      </c>
      <c r="D1208" s="17" t="n">
        <v>3</v>
      </c>
      <c r="E1208" s="16" t="s">
        <v>67</v>
      </c>
      <c r="F1208" s="18" t="n">
        <v>32</v>
      </c>
      <c r="G1208" s="16"/>
      <c r="H1208" s="19"/>
      <c r="I1208" s="7"/>
      <c r="J1208" s="7"/>
      <c r="K1208" s="8" t="s">
        <v>68</v>
      </c>
      <c r="L1208" s="20" t="n">
        <v>1208</v>
      </c>
      <c r="M1208" s="20"/>
      <c r="N1208" s="10"/>
      <c r="O1208" s="27" t="s">
        <v>21</v>
      </c>
      <c r="P1208" s="28" t="n">
        <v>42714.1528703704</v>
      </c>
      <c r="Q1208" s="27" t="s">
        <v>4498</v>
      </c>
      <c r="R1208" s="27" t="s">
        <v>4499</v>
      </c>
      <c r="S1208" s="27" t="s">
        <v>4500</v>
      </c>
      <c r="T1208" s="27" t="s">
        <v>4501</v>
      </c>
      <c r="U1208" s="28" t="n">
        <v>42714.1528703704</v>
      </c>
      <c r="V1208" s="23" t="s">
        <v>4502</v>
      </c>
      <c r="W1208" s="27"/>
      <c r="X1208" s="27"/>
      <c r="Y1208" s="27" t="s">
        <v>4503</v>
      </c>
      <c r="Z1208" s="27"/>
      <c r="AA1208" s="29" t="inlineStr">
        <f aca="false">FALSE()</f>
        <is>
          <t/>
        </is>
      </c>
      <c r="AB1208" s="29" t="n">
        <v>1</v>
      </c>
      <c r="AC1208" s="29"/>
      <c r="AD1208" s="29" t="inlineStr">
        <f aca="false">FALSE()</f>
        <is>
          <t/>
        </is>
      </c>
      <c r="AE1208" s="29" t="s">
        <v>158</v>
      </c>
      <c r="AF1208" s="29"/>
      <c r="AG1208" s="29"/>
      <c r="AH1208" s="29" t="inlineStr">
        <f aca="false">FALSE()</f>
        <is>
          <t/>
        </is>
      </c>
      <c r="AI1208" s="29" t="n">
        <v>1</v>
      </c>
      <c r="AJ1208" s="29"/>
      <c r="AK1208" s="29" t="s">
        <v>160</v>
      </c>
      <c r="AL1208" s="29" t="n">
        <f aca="false">TRUE()</f>
        <v>1</v>
      </c>
      <c r="AM1208" s="29" t="s">
        <v>4503</v>
      </c>
      <c r="AN1208" s="29"/>
      <c r="AO1208" s="29"/>
      <c r="AP1208" s="29"/>
      <c r="AQ1208" s="29"/>
      <c r="AR1208" s="29"/>
      <c r="AS1208" s="29"/>
      <c r="AT1208" s="29"/>
      <c r="AU1208" s="29"/>
      <c r="AV1208" s="0" t="n">
        <v>1</v>
      </c>
      <c r="AW1208" s="24" t="e">
        <f aca="false">REPLACE(INDEX(GroupVertices[group], MATCH(Edges[[#this row],[vertex 1]],GroupVertices[vertex],0)),1,1,"")</f>
        <v>#VALUE!</v>
      </c>
      <c r="AX1208" s="24" t="e">
        <f aca="false">REPLACE(INDEX(GroupVertices[group], MATCH(Edges[[#this row],[vertex 2]],GroupVertices[vertex],0)),1,1,"")</f>
        <v>#VALUE!</v>
      </c>
      <c r="AY1208" s="25" t="n">
        <v>0</v>
      </c>
      <c r="AZ1208" s="26" t="n">
        <v>0</v>
      </c>
      <c r="BA1208" s="25" t="n">
        <v>0</v>
      </c>
      <c r="BB1208" s="26" t="n">
        <v>0</v>
      </c>
      <c r="BC1208" s="25" t="n">
        <v>0</v>
      </c>
      <c r="BD1208" s="26" t="n">
        <v>0</v>
      </c>
      <c r="BE1208" s="25" t="n">
        <v>11</v>
      </c>
      <c r="BF1208" s="26" t="n">
        <v>100</v>
      </c>
      <c r="BG1208" s="25" t="n">
        <v>11</v>
      </c>
    </row>
    <row r="1209" customFormat="false" ht="15" hidden="false" customHeight="false" outlineLevel="0" collapsed="false">
      <c r="A1209" s="15" t="s">
        <v>4504</v>
      </c>
      <c r="B1209" s="15" t="s">
        <v>4497</v>
      </c>
      <c r="C1209" s="16" t="s">
        <v>66</v>
      </c>
      <c r="D1209" s="17" t="n">
        <v>3</v>
      </c>
      <c r="E1209" s="16" t="s">
        <v>67</v>
      </c>
      <c r="F1209" s="18" t="n">
        <v>32</v>
      </c>
      <c r="G1209" s="16"/>
      <c r="H1209" s="19"/>
      <c r="I1209" s="7"/>
      <c r="J1209" s="7"/>
      <c r="K1209" s="8" t="s">
        <v>68</v>
      </c>
      <c r="L1209" s="20" t="n">
        <v>1209</v>
      </c>
      <c r="M1209" s="20"/>
      <c r="N1209" s="10"/>
      <c r="O1209" s="27" t="s">
        <v>69</v>
      </c>
      <c r="P1209" s="28" t="n">
        <v>42714.1558101852</v>
      </c>
      <c r="Q1209" s="27" t="s">
        <v>4505</v>
      </c>
      <c r="R1209" s="23" t="s">
        <v>4506</v>
      </c>
      <c r="S1209" s="27" t="s">
        <v>3848</v>
      </c>
      <c r="T1209" s="27" t="s">
        <v>4507</v>
      </c>
      <c r="U1209" s="28" t="n">
        <v>42714.1558101852</v>
      </c>
      <c r="V1209" s="23" t="s">
        <v>4508</v>
      </c>
      <c r="W1209" s="27"/>
      <c r="X1209" s="27"/>
      <c r="Y1209" s="27" t="s">
        <v>4509</v>
      </c>
      <c r="Z1209" s="27"/>
      <c r="AA1209" s="29" t="inlineStr">
        <f aca="false">FALSE()</f>
        <is>
          <t/>
        </is>
      </c>
      <c r="AB1209" s="29" t="n">
        <v>0</v>
      </c>
      <c r="AC1209" s="29"/>
      <c r="AD1209" s="29" t="inlineStr">
        <f aca="false">FALSE()</f>
        <is>
          <t/>
        </is>
      </c>
      <c r="AE1209" s="29" t="s">
        <v>158</v>
      </c>
      <c r="AF1209" s="29"/>
      <c r="AG1209" s="29"/>
      <c r="AH1209" s="29" t="inlineStr">
        <f aca="false">FALSE()</f>
        <is>
          <t/>
        </is>
      </c>
      <c r="AI1209" s="29" t="n">
        <v>1</v>
      </c>
      <c r="AJ1209" s="29" t="s">
        <v>4503</v>
      </c>
      <c r="AK1209" s="29" t="s">
        <v>135</v>
      </c>
      <c r="AL1209" s="29" t="n">
        <f aca="false">FALSE()</f>
        <v>0</v>
      </c>
      <c r="AM1209" s="29" t="s">
        <v>4503</v>
      </c>
      <c r="AN1209" s="29"/>
      <c r="AO1209" s="29"/>
      <c r="AP1209" s="29"/>
      <c r="AQ1209" s="29"/>
      <c r="AR1209" s="29"/>
      <c r="AS1209" s="29"/>
      <c r="AT1209" s="29"/>
      <c r="AU1209" s="29"/>
      <c r="AV1209" s="0" t="n">
        <v>1</v>
      </c>
      <c r="AW1209" s="24" t="e">
        <f aca="false">REPLACE(INDEX(GroupVertices[group], MATCH(Edges[[#this row],[vertex 1]],GroupVertices[vertex],0)),1,1,"")</f>
        <v>#VALUE!</v>
      </c>
      <c r="AX1209" s="24" t="e">
        <f aca="false">REPLACE(INDEX(GroupVertices[group], MATCH(Edges[[#this row],[vertex 2]],GroupVertices[vertex],0)),1,1,"")</f>
        <v>#VALUE!</v>
      </c>
      <c r="AY1209" s="25" t="n">
        <v>0</v>
      </c>
      <c r="AZ1209" s="26" t="n">
        <v>0</v>
      </c>
      <c r="BA1209" s="25" t="n">
        <v>0</v>
      </c>
      <c r="BB1209" s="26" t="n">
        <v>0</v>
      </c>
      <c r="BC1209" s="25" t="n">
        <v>0</v>
      </c>
      <c r="BD1209" s="26" t="n">
        <v>0</v>
      </c>
      <c r="BE1209" s="25" t="n">
        <v>15</v>
      </c>
      <c r="BF1209" s="26" t="n">
        <v>100</v>
      </c>
      <c r="BG1209" s="25" t="n">
        <v>15</v>
      </c>
    </row>
    <row r="1210" customFormat="false" ht="15" hidden="false" customHeight="false" outlineLevel="0" collapsed="false">
      <c r="A1210" s="15" t="s">
        <v>4510</v>
      </c>
      <c r="B1210" s="15" t="s">
        <v>4510</v>
      </c>
      <c r="C1210" s="16" t="s">
        <v>66</v>
      </c>
      <c r="D1210" s="17" t="n">
        <v>3</v>
      </c>
      <c r="E1210" s="16" t="s">
        <v>67</v>
      </c>
      <c r="F1210" s="18" t="n">
        <v>32</v>
      </c>
      <c r="G1210" s="16"/>
      <c r="H1210" s="19"/>
      <c r="I1210" s="7"/>
      <c r="J1210" s="7"/>
      <c r="K1210" s="8" t="s">
        <v>68</v>
      </c>
      <c r="L1210" s="20" t="n">
        <v>1210</v>
      </c>
      <c r="M1210" s="20"/>
      <c r="N1210" s="10"/>
      <c r="O1210" s="27" t="s">
        <v>21</v>
      </c>
      <c r="P1210" s="28" t="n">
        <v>42714.1945023148</v>
      </c>
      <c r="Q1210" s="27" t="s">
        <v>4511</v>
      </c>
      <c r="R1210" s="27"/>
      <c r="S1210" s="27"/>
      <c r="T1210" s="27"/>
      <c r="U1210" s="28" t="n">
        <v>42714.1945023148</v>
      </c>
      <c r="V1210" s="23" t="s">
        <v>4512</v>
      </c>
      <c r="W1210" s="27"/>
      <c r="X1210" s="27"/>
      <c r="Y1210" s="27" t="s">
        <v>4513</v>
      </c>
      <c r="Z1210" s="27"/>
      <c r="AA1210" s="29" t="inlineStr">
        <f aca="false">FALSE()</f>
        <is>
          <t/>
        </is>
      </c>
      <c r="AB1210" s="29" t="n">
        <v>4</v>
      </c>
      <c r="AC1210" s="29"/>
      <c r="AD1210" s="29" t="inlineStr">
        <f aca="false">FALSE()</f>
        <is>
          <t/>
        </is>
      </c>
      <c r="AE1210" s="29" t="s">
        <v>75</v>
      </c>
      <c r="AF1210" s="29"/>
      <c r="AG1210" s="29"/>
      <c r="AH1210" s="29" t="inlineStr">
        <f aca="false">FALSE()</f>
        <is>
          <t/>
        </is>
      </c>
      <c r="AI1210" s="29" t="n">
        <v>0</v>
      </c>
      <c r="AJ1210" s="29"/>
      <c r="AK1210" s="29" t="s">
        <v>135</v>
      </c>
      <c r="AL1210" s="29" t="inlineStr">
        <f aca="false">FALSE()</f>
        <is>
          <t/>
        </is>
      </c>
      <c r="AM1210" s="29" t="s">
        <v>4513</v>
      </c>
      <c r="AN1210" s="30" t="s">
        <v>4514</v>
      </c>
      <c r="AO1210" s="29" t="s">
        <v>137</v>
      </c>
      <c r="AP1210" s="29" t="s">
        <v>138</v>
      </c>
      <c r="AQ1210" s="29" t="s">
        <v>4515</v>
      </c>
      <c r="AR1210" s="29" t="s">
        <v>4516</v>
      </c>
      <c r="AS1210" s="29" t="s">
        <v>4517</v>
      </c>
      <c r="AT1210" s="29" t="s">
        <v>103</v>
      </c>
      <c r="AU1210" s="23" t="s">
        <v>4518</v>
      </c>
      <c r="AV1210" s="0" t="n">
        <v>1</v>
      </c>
      <c r="AW1210" s="24" t="e">
        <f aca="false">REPLACE(INDEX(GroupVertices[group], MATCH(Edges[[#this row],[vertex 1]],GroupVertices[vertex],0)),1,1,"")</f>
        <v>#VALUE!</v>
      </c>
      <c r="AX1210" s="24" t="e">
        <f aca="false">REPLACE(INDEX(GroupVertices[group], MATCH(Edges[[#this row],[vertex 2]],GroupVertices[vertex],0)),1,1,"")</f>
        <v>#VALUE!</v>
      </c>
      <c r="AY1210" s="25" t="n">
        <v>0</v>
      </c>
      <c r="AZ1210" s="26" t="n">
        <v>0</v>
      </c>
      <c r="BA1210" s="25" t="n">
        <v>0</v>
      </c>
      <c r="BB1210" s="26" t="n">
        <v>0</v>
      </c>
      <c r="BC1210" s="25" t="n">
        <v>0</v>
      </c>
      <c r="BD1210" s="26" t="n">
        <v>0</v>
      </c>
      <c r="BE1210" s="25" t="n">
        <v>11</v>
      </c>
      <c r="BF1210" s="26" t="n">
        <v>100</v>
      </c>
      <c r="BG1210" s="25" t="n">
        <v>11</v>
      </c>
    </row>
    <row r="1211" customFormat="false" ht="15" hidden="false" customHeight="false" outlineLevel="0" collapsed="false">
      <c r="A1211" s="15" t="s">
        <v>4519</v>
      </c>
      <c r="B1211" s="15" t="s">
        <v>4520</v>
      </c>
      <c r="C1211" s="16" t="s">
        <v>66</v>
      </c>
      <c r="D1211" s="17" t="n">
        <v>3</v>
      </c>
      <c r="E1211" s="16" t="s">
        <v>67</v>
      </c>
      <c r="F1211" s="18" t="n">
        <v>32</v>
      </c>
      <c r="G1211" s="16"/>
      <c r="H1211" s="19"/>
      <c r="I1211" s="7"/>
      <c r="J1211" s="7"/>
      <c r="K1211" s="8" t="s">
        <v>68</v>
      </c>
      <c r="L1211" s="20" t="n">
        <v>1211</v>
      </c>
      <c r="M1211" s="20"/>
      <c r="N1211" s="10"/>
      <c r="O1211" s="27" t="s">
        <v>69</v>
      </c>
      <c r="P1211" s="28" t="n">
        <v>42714.2089930556</v>
      </c>
      <c r="Q1211" s="27" t="s">
        <v>4521</v>
      </c>
      <c r="R1211" s="23" t="s">
        <v>3818</v>
      </c>
      <c r="S1211" s="27" t="s">
        <v>1088</v>
      </c>
      <c r="T1211" s="27" t="s">
        <v>4522</v>
      </c>
      <c r="U1211" s="28" t="n">
        <v>42714.2089930556</v>
      </c>
      <c r="V1211" s="23" t="s">
        <v>4523</v>
      </c>
      <c r="W1211" s="27"/>
      <c r="X1211" s="27"/>
      <c r="Y1211" s="27" t="s">
        <v>4524</v>
      </c>
      <c r="Z1211" s="27"/>
      <c r="AA1211" s="29" t="inlineStr">
        <f aca="false">FALSE()</f>
        <is>
          <t/>
        </is>
      </c>
      <c r="AB1211" s="29" t="n">
        <v>0</v>
      </c>
      <c r="AC1211" s="29"/>
      <c r="AD1211" s="29" t="inlineStr">
        <f aca="false">FALSE()</f>
        <is>
          <t/>
        </is>
      </c>
      <c r="AE1211" s="29" t="s">
        <v>75</v>
      </c>
      <c r="AF1211" s="29"/>
      <c r="AG1211" s="29"/>
      <c r="AH1211" s="29" t="inlineStr">
        <f aca="false">FALSE()</f>
        <is>
          <t/>
        </is>
      </c>
      <c r="AI1211" s="29" t="n">
        <v>1</v>
      </c>
      <c r="AJ1211" s="29" t="s">
        <v>4525</v>
      </c>
      <c r="AK1211" s="29" t="s">
        <v>4526</v>
      </c>
      <c r="AL1211" s="29" t="inlineStr">
        <f aca="false">FALSE()</f>
        <is>
          <t/>
        </is>
      </c>
      <c r="AM1211" s="29" t="s">
        <v>4525</v>
      </c>
      <c r="AN1211" s="29"/>
      <c r="AO1211" s="29"/>
      <c r="AP1211" s="29"/>
      <c r="AQ1211" s="29"/>
      <c r="AR1211" s="29"/>
      <c r="AS1211" s="29"/>
      <c r="AT1211" s="29"/>
      <c r="AU1211" s="29"/>
      <c r="AV1211" s="0" t="n">
        <v>1</v>
      </c>
      <c r="AW1211" s="24" t="e">
        <f aca="false">REPLACE(INDEX(GroupVertices[group], MATCH(Edges[[#this row],[vertex 1]],GroupVertices[vertex],0)),1,1,"")</f>
        <v>#VALUE!</v>
      </c>
      <c r="AX1211" s="24" t="e">
        <f aca="false">REPLACE(INDEX(GroupVertices[group], MATCH(Edges[[#this row],[vertex 2]],GroupVertices[vertex],0)),1,1,"")</f>
        <v>#VALUE!</v>
      </c>
      <c r="AY1211" s="25" t="n">
        <v>0</v>
      </c>
      <c r="AZ1211" s="26" t="n">
        <v>0</v>
      </c>
      <c r="BA1211" s="25" t="n">
        <v>0</v>
      </c>
      <c r="BB1211" s="26" t="n">
        <v>0</v>
      </c>
      <c r="BC1211" s="25" t="n">
        <v>0</v>
      </c>
      <c r="BD1211" s="26" t="n">
        <v>0</v>
      </c>
      <c r="BE1211" s="25" t="n">
        <v>15</v>
      </c>
      <c r="BF1211" s="26" t="n">
        <v>100</v>
      </c>
      <c r="BG1211" s="25" t="n">
        <v>15</v>
      </c>
    </row>
    <row r="1212" customFormat="false" ht="15" hidden="false" customHeight="false" outlineLevel="0" collapsed="false">
      <c r="A1212" s="15" t="s">
        <v>4360</v>
      </c>
      <c r="B1212" s="15" t="s">
        <v>4354</v>
      </c>
      <c r="C1212" s="16" t="s">
        <v>66</v>
      </c>
      <c r="D1212" s="17" t="n">
        <v>3</v>
      </c>
      <c r="E1212" s="16" t="s">
        <v>67</v>
      </c>
      <c r="F1212" s="18" t="n">
        <v>32</v>
      </c>
      <c r="G1212" s="16"/>
      <c r="H1212" s="19"/>
      <c r="I1212" s="7"/>
      <c r="J1212" s="7"/>
      <c r="K1212" s="8" t="s">
        <v>174</v>
      </c>
      <c r="L1212" s="20" t="n">
        <v>1212</v>
      </c>
      <c r="M1212" s="20"/>
      <c r="N1212" s="10"/>
      <c r="O1212" s="27" t="s">
        <v>69</v>
      </c>
      <c r="P1212" s="28" t="n">
        <v>42713.7801273148</v>
      </c>
      <c r="Q1212" s="27" t="s">
        <v>4527</v>
      </c>
      <c r="R1212" s="23" t="s">
        <v>4528</v>
      </c>
      <c r="S1212" s="27" t="s">
        <v>130</v>
      </c>
      <c r="T1212" s="27"/>
      <c r="U1212" s="28" t="n">
        <v>42713.7801273148</v>
      </c>
      <c r="V1212" s="23" t="s">
        <v>4529</v>
      </c>
      <c r="W1212" s="27"/>
      <c r="X1212" s="27"/>
      <c r="Y1212" s="27" t="s">
        <v>4358</v>
      </c>
      <c r="Z1212" s="27"/>
      <c r="AA1212" s="29" t="inlineStr">
        <f aca="false">FALSE()</f>
        <is>
          <t/>
        </is>
      </c>
      <c r="AB1212" s="29" t="n">
        <v>3</v>
      </c>
      <c r="AC1212" s="29"/>
      <c r="AD1212" s="29" t="inlineStr">
        <f aca="false">FALSE()</f>
        <is>
          <t/>
        </is>
      </c>
      <c r="AE1212" s="29" t="s">
        <v>75</v>
      </c>
      <c r="AF1212" s="29"/>
      <c r="AG1212" s="29"/>
      <c r="AH1212" s="29" t="inlineStr">
        <f aca="false">FALSE()</f>
        <is>
          <t/>
        </is>
      </c>
      <c r="AI1212" s="29" t="n">
        <v>3</v>
      </c>
      <c r="AJ1212" s="29"/>
      <c r="AK1212" s="29" t="s">
        <v>76</v>
      </c>
      <c r="AL1212" s="29" t="n">
        <f aca="false">TRUE()</f>
        <v>1</v>
      </c>
      <c r="AM1212" s="29" t="s">
        <v>4358</v>
      </c>
      <c r="AN1212" s="29"/>
      <c r="AO1212" s="29"/>
      <c r="AP1212" s="29"/>
      <c r="AQ1212" s="29"/>
      <c r="AR1212" s="29"/>
      <c r="AS1212" s="29"/>
      <c r="AT1212" s="29"/>
      <c r="AU1212" s="29"/>
      <c r="AV1212" s="0" t="n">
        <v>1</v>
      </c>
      <c r="AW1212" s="24" t="e">
        <f aca="false">REPLACE(INDEX(GroupVertices[group], MATCH(Edges[[#this row],[vertex 1]],GroupVertices[vertex],0)),1,1,"")</f>
        <v>#VALUE!</v>
      </c>
      <c r="AX1212" s="24" t="e">
        <f aca="false">REPLACE(INDEX(GroupVertices[group], MATCH(Edges[[#this row],[vertex 2]],GroupVertices[vertex],0)),1,1,"")</f>
        <v>#VALUE!</v>
      </c>
      <c r="AY1212" s="25"/>
      <c r="AZ1212" s="26"/>
      <c r="BA1212" s="25"/>
      <c r="BB1212" s="26"/>
      <c r="BC1212" s="25"/>
      <c r="BD1212" s="26"/>
      <c r="BE1212" s="25"/>
      <c r="BF1212" s="26"/>
      <c r="BG1212" s="25"/>
    </row>
    <row r="1213" customFormat="false" ht="15" hidden="false" customHeight="false" outlineLevel="0" collapsed="false">
      <c r="A1213" s="15" t="s">
        <v>4354</v>
      </c>
      <c r="B1213" s="15" t="s">
        <v>4359</v>
      </c>
      <c r="C1213" s="16" t="s">
        <v>66</v>
      </c>
      <c r="D1213" s="17" t="n">
        <v>3</v>
      </c>
      <c r="E1213" s="16" t="s">
        <v>67</v>
      </c>
      <c r="F1213" s="18" t="n">
        <v>32</v>
      </c>
      <c r="G1213" s="16"/>
      <c r="H1213" s="19"/>
      <c r="I1213" s="7"/>
      <c r="J1213" s="7"/>
      <c r="K1213" s="8" t="s">
        <v>68</v>
      </c>
      <c r="L1213" s="20" t="n">
        <v>1213</v>
      </c>
      <c r="M1213" s="20"/>
      <c r="N1213" s="10"/>
      <c r="O1213" s="27" t="s">
        <v>69</v>
      </c>
      <c r="P1213" s="28" t="n">
        <v>42713.8276273148</v>
      </c>
      <c r="Q1213" s="27" t="s">
        <v>4355</v>
      </c>
      <c r="R1213" s="27"/>
      <c r="S1213" s="27"/>
      <c r="T1213" s="27"/>
      <c r="U1213" s="28" t="n">
        <v>42713.8276273148</v>
      </c>
      <c r="V1213" s="23" t="s">
        <v>4530</v>
      </c>
      <c r="W1213" s="27"/>
      <c r="X1213" s="27"/>
      <c r="Y1213" s="27" t="s">
        <v>4531</v>
      </c>
      <c r="Z1213" s="27"/>
      <c r="AA1213" s="29" t="inlineStr">
        <f aca="false">FALSE()</f>
        <is>
          <t/>
        </is>
      </c>
      <c r="AB1213" s="29" t="n">
        <v>0</v>
      </c>
      <c r="AC1213" s="29"/>
      <c r="AD1213" s="29" t="inlineStr">
        <f aca="false">FALSE()</f>
        <is>
          <t/>
        </is>
      </c>
      <c r="AE1213" s="29" t="s">
        <v>75</v>
      </c>
      <c r="AF1213" s="29"/>
      <c r="AG1213" s="29"/>
      <c r="AH1213" s="29" t="inlineStr">
        <f aca="false">FALSE()</f>
        <is>
          <t/>
        </is>
      </c>
      <c r="AI1213" s="29" t="n">
        <v>3</v>
      </c>
      <c r="AJ1213" s="29" t="s">
        <v>4358</v>
      </c>
      <c r="AK1213" s="29" t="s">
        <v>76</v>
      </c>
      <c r="AL1213" s="29" t="n">
        <f aca="false">FALSE()</f>
        <v>0</v>
      </c>
      <c r="AM1213" s="29" t="s">
        <v>4358</v>
      </c>
      <c r="AN1213" s="29"/>
      <c r="AO1213" s="29"/>
      <c r="AP1213" s="29"/>
      <c r="AQ1213" s="29"/>
      <c r="AR1213" s="29"/>
      <c r="AS1213" s="29"/>
      <c r="AT1213" s="29"/>
      <c r="AU1213" s="29"/>
      <c r="AV1213" s="0" t="n">
        <v>1</v>
      </c>
      <c r="AW1213" s="24" t="e">
        <f aca="false">REPLACE(INDEX(GroupVertices[group], MATCH(Edges[[#this row],[vertex 1]],GroupVertices[vertex],0)),1,1,"")</f>
        <v>#VALUE!</v>
      </c>
      <c r="AX1213" s="24" t="e">
        <f aca="false">REPLACE(INDEX(GroupVertices[group], MATCH(Edges[[#this row],[vertex 2]],GroupVertices[vertex],0)),1,1,"")</f>
        <v>#VALUE!</v>
      </c>
      <c r="AY1213" s="25"/>
      <c r="AZ1213" s="26"/>
      <c r="BA1213" s="25"/>
      <c r="BB1213" s="26"/>
      <c r="BC1213" s="25"/>
      <c r="BD1213" s="26"/>
      <c r="BE1213" s="25"/>
      <c r="BF1213" s="26"/>
      <c r="BG1213" s="25"/>
    </row>
    <row r="1214" customFormat="false" ht="15" hidden="false" customHeight="false" outlineLevel="0" collapsed="false">
      <c r="A1214" s="15" t="s">
        <v>4354</v>
      </c>
      <c r="B1214" s="15" t="s">
        <v>4360</v>
      </c>
      <c r="C1214" s="16" t="s">
        <v>66</v>
      </c>
      <c r="D1214" s="17" t="n">
        <v>3</v>
      </c>
      <c r="E1214" s="16" t="s">
        <v>67</v>
      </c>
      <c r="F1214" s="18" t="n">
        <v>32</v>
      </c>
      <c r="G1214" s="16"/>
      <c r="H1214" s="19"/>
      <c r="I1214" s="7"/>
      <c r="J1214" s="7"/>
      <c r="K1214" s="8" t="s">
        <v>174</v>
      </c>
      <c r="L1214" s="20" t="n">
        <v>1214</v>
      </c>
      <c r="M1214" s="20"/>
      <c r="N1214" s="10"/>
      <c r="O1214" s="27" t="s">
        <v>69</v>
      </c>
      <c r="P1214" s="28" t="n">
        <v>42713.8276273148</v>
      </c>
      <c r="Q1214" s="27" t="s">
        <v>4355</v>
      </c>
      <c r="R1214" s="27"/>
      <c r="S1214" s="27"/>
      <c r="T1214" s="27"/>
      <c r="U1214" s="28" t="n">
        <v>42713.8276273148</v>
      </c>
      <c r="V1214" s="23" t="s">
        <v>4530</v>
      </c>
      <c r="W1214" s="27"/>
      <c r="X1214" s="27"/>
      <c r="Y1214" s="27" t="s">
        <v>4531</v>
      </c>
      <c r="Z1214" s="27"/>
      <c r="AA1214" s="29" t="inlineStr">
        <f aca="false">FALSE()</f>
        <is>
          <t/>
        </is>
      </c>
      <c r="AB1214" s="29" t="n">
        <v>0</v>
      </c>
      <c r="AC1214" s="29"/>
      <c r="AD1214" s="29" t="inlineStr">
        <f aca="false">FALSE()</f>
        <is>
          <t/>
        </is>
      </c>
      <c r="AE1214" s="29" t="s">
        <v>75</v>
      </c>
      <c r="AF1214" s="29"/>
      <c r="AG1214" s="29"/>
      <c r="AH1214" s="29" t="inlineStr">
        <f aca="false">FALSE()</f>
        <is>
          <t/>
        </is>
      </c>
      <c r="AI1214" s="29" t="n">
        <v>3</v>
      </c>
      <c r="AJ1214" s="29" t="s">
        <v>4358</v>
      </c>
      <c r="AK1214" s="29" t="s">
        <v>76</v>
      </c>
      <c r="AL1214" s="29" t="inlineStr">
        <f aca="false">FALSE()</f>
        <is>
          <t/>
        </is>
      </c>
      <c r="AM1214" s="29" t="s">
        <v>4358</v>
      </c>
      <c r="AN1214" s="29"/>
      <c r="AO1214" s="29"/>
      <c r="AP1214" s="29"/>
      <c r="AQ1214" s="29"/>
      <c r="AR1214" s="29"/>
      <c r="AS1214" s="29"/>
      <c r="AT1214" s="29"/>
      <c r="AU1214" s="29"/>
      <c r="AV1214" s="0" t="n">
        <v>1</v>
      </c>
      <c r="AW1214" s="24" t="e">
        <f aca="false">REPLACE(INDEX(GroupVertices[group], MATCH(Edges[[#this row],[vertex 1]],GroupVertices[vertex],0)),1,1,"")</f>
        <v>#VALUE!</v>
      </c>
      <c r="AX1214" s="24" t="e">
        <f aca="false">REPLACE(INDEX(GroupVertices[group], MATCH(Edges[[#this row],[vertex 2]],GroupVertices[vertex],0)),1,1,"")</f>
        <v>#VALUE!</v>
      </c>
      <c r="AY1214" s="25" t="n">
        <v>1</v>
      </c>
      <c r="AZ1214" s="26" t="n">
        <v>4.76190476190476</v>
      </c>
      <c r="BA1214" s="25" t="n">
        <v>0</v>
      </c>
      <c r="BB1214" s="26" t="n">
        <v>0</v>
      </c>
      <c r="BC1214" s="25" t="n">
        <v>0</v>
      </c>
      <c r="BD1214" s="26" t="n">
        <v>0</v>
      </c>
      <c r="BE1214" s="25" t="n">
        <v>20</v>
      </c>
      <c r="BF1214" s="26" t="n">
        <v>95.2380952380952</v>
      </c>
      <c r="BG1214" s="25" t="n">
        <v>21</v>
      </c>
    </row>
    <row r="1215" customFormat="false" ht="15" hidden="false" customHeight="false" outlineLevel="0" collapsed="false">
      <c r="A1215" s="15" t="s">
        <v>4532</v>
      </c>
      <c r="B1215" s="15" t="s">
        <v>4354</v>
      </c>
      <c r="C1215" s="16" t="s">
        <v>66</v>
      </c>
      <c r="D1215" s="17" t="n">
        <v>3</v>
      </c>
      <c r="E1215" s="16" t="s">
        <v>67</v>
      </c>
      <c r="F1215" s="18" t="n">
        <v>32</v>
      </c>
      <c r="G1215" s="16"/>
      <c r="H1215" s="19"/>
      <c r="I1215" s="7"/>
      <c r="J1215" s="7"/>
      <c r="K1215" s="8" t="s">
        <v>68</v>
      </c>
      <c r="L1215" s="20" t="n">
        <v>1215</v>
      </c>
      <c r="M1215" s="20"/>
      <c r="N1215" s="10"/>
      <c r="O1215" s="27" t="s">
        <v>69</v>
      </c>
      <c r="P1215" s="28" t="n">
        <v>42714.2599537037</v>
      </c>
      <c r="Q1215" s="27" t="s">
        <v>4355</v>
      </c>
      <c r="R1215" s="27"/>
      <c r="S1215" s="27"/>
      <c r="T1215" s="27"/>
      <c r="U1215" s="28" t="n">
        <v>42714.2599537037</v>
      </c>
      <c r="V1215" s="23" t="s">
        <v>4533</v>
      </c>
      <c r="W1215" s="27"/>
      <c r="X1215" s="27"/>
      <c r="Y1215" s="27" t="s">
        <v>4534</v>
      </c>
      <c r="Z1215" s="27"/>
      <c r="AA1215" s="29" t="inlineStr">
        <f aca="false">FALSE()</f>
        <is>
          <t/>
        </is>
      </c>
      <c r="AB1215" s="29" t="n">
        <v>0</v>
      </c>
      <c r="AC1215" s="29"/>
      <c r="AD1215" s="29" t="inlineStr">
        <f aca="false">FALSE()</f>
        <is>
          <t/>
        </is>
      </c>
      <c r="AE1215" s="29" t="s">
        <v>75</v>
      </c>
      <c r="AF1215" s="29"/>
      <c r="AG1215" s="29"/>
      <c r="AH1215" s="29" t="inlineStr">
        <f aca="false">FALSE()</f>
        <is>
          <t/>
        </is>
      </c>
      <c r="AI1215" s="29" t="n">
        <v>4</v>
      </c>
      <c r="AJ1215" s="29" t="s">
        <v>4358</v>
      </c>
      <c r="AK1215" s="29" t="s">
        <v>84</v>
      </c>
      <c r="AL1215" s="29" t="inlineStr">
        <f aca="false">FALSE()</f>
        <is>
          <t/>
        </is>
      </c>
      <c r="AM1215" s="29" t="s">
        <v>4358</v>
      </c>
      <c r="AN1215" s="29"/>
      <c r="AO1215" s="29"/>
      <c r="AP1215" s="29"/>
      <c r="AQ1215" s="29"/>
      <c r="AR1215" s="29"/>
      <c r="AS1215" s="29"/>
      <c r="AT1215" s="29"/>
      <c r="AU1215" s="29"/>
      <c r="AV1215" s="0" t="n">
        <v>1</v>
      </c>
      <c r="AW1215" s="24" t="e">
        <f aca="false">REPLACE(INDEX(GroupVertices[group], MATCH(Edges[[#this row],[vertex 1]],GroupVertices[vertex],0)),1,1,"")</f>
        <v>#VALUE!</v>
      </c>
      <c r="AX1215" s="24" t="e">
        <f aca="false">REPLACE(INDEX(GroupVertices[group], MATCH(Edges[[#this row],[vertex 2]],GroupVertices[vertex],0)),1,1,"")</f>
        <v>#VALUE!</v>
      </c>
      <c r="AY1215" s="25"/>
      <c r="AZ1215" s="26"/>
      <c r="BA1215" s="25"/>
      <c r="BB1215" s="26"/>
      <c r="BC1215" s="25"/>
      <c r="BD1215" s="26"/>
      <c r="BE1215" s="25"/>
      <c r="BF1215" s="26"/>
      <c r="BG1215" s="25"/>
    </row>
    <row r="1216" customFormat="false" ht="15" hidden="false" customHeight="false" outlineLevel="0" collapsed="false">
      <c r="A1216" s="15" t="s">
        <v>4360</v>
      </c>
      <c r="B1216" s="15" t="s">
        <v>4359</v>
      </c>
      <c r="C1216" s="16" t="s">
        <v>66</v>
      </c>
      <c r="D1216" s="17" t="n">
        <v>3</v>
      </c>
      <c r="E1216" s="16" t="s">
        <v>67</v>
      </c>
      <c r="F1216" s="18" t="n">
        <v>32</v>
      </c>
      <c r="G1216" s="16"/>
      <c r="H1216" s="19"/>
      <c r="I1216" s="7"/>
      <c r="J1216" s="7"/>
      <c r="K1216" s="8" t="s">
        <v>68</v>
      </c>
      <c r="L1216" s="20" t="n">
        <v>1216</v>
      </c>
      <c r="M1216" s="20"/>
      <c r="N1216" s="10"/>
      <c r="O1216" s="27" t="s">
        <v>69</v>
      </c>
      <c r="P1216" s="28" t="n">
        <v>42713.7801273148</v>
      </c>
      <c r="Q1216" s="27" t="s">
        <v>4527</v>
      </c>
      <c r="R1216" s="23" t="s">
        <v>4528</v>
      </c>
      <c r="S1216" s="27" t="s">
        <v>130</v>
      </c>
      <c r="T1216" s="27"/>
      <c r="U1216" s="28" t="n">
        <v>42713.7801273148</v>
      </c>
      <c r="V1216" s="23" t="s">
        <v>4529</v>
      </c>
      <c r="W1216" s="27"/>
      <c r="X1216" s="27"/>
      <c r="Y1216" s="27" t="s">
        <v>4358</v>
      </c>
      <c r="Z1216" s="27"/>
      <c r="AA1216" s="29" t="inlineStr">
        <f aca="false">FALSE()</f>
        <is>
          <t/>
        </is>
      </c>
      <c r="AB1216" s="29" t="n">
        <v>3</v>
      </c>
      <c r="AC1216" s="29"/>
      <c r="AD1216" s="29" t="inlineStr">
        <f aca="false">FALSE()</f>
        <is>
          <t/>
        </is>
      </c>
      <c r="AE1216" s="29" t="s">
        <v>75</v>
      </c>
      <c r="AF1216" s="29"/>
      <c r="AG1216" s="29"/>
      <c r="AH1216" s="29" t="inlineStr">
        <f aca="false">FALSE()</f>
        <is>
          <t/>
        </is>
      </c>
      <c r="AI1216" s="29" t="n">
        <v>3</v>
      </c>
      <c r="AJ1216" s="29"/>
      <c r="AK1216" s="29" t="s">
        <v>76</v>
      </c>
      <c r="AL1216" s="29" t="n">
        <f aca="false">TRUE()</f>
        <v>1</v>
      </c>
      <c r="AM1216" s="29" t="s">
        <v>4358</v>
      </c>
      <c r="AN1216" s="29"/>
      <c r="AO1216" s="29"/>
      <c r="AP1216" s="29"/>
      <c r="AQ1216" s="29"/>
      <c r="AR1216" s="29"/>
      <c r="AS1216" s="29"/>
      <c r="AT1216" s="29"/>
      <c r="AU1216" s="29"/>
      <c r="AV1216" s="0" t="n">
        <v>1</v>
      </c>
      <c r="AW1216" s="24" t="e">
        <f aca="false">REPLACE(INDEX(GroupVertices[group], MATCH(Edges[[#this row],[vertex 1]],GroupVertices[vertex],0)),1,1,"")</f>
        <v>#VALUE!</v>
      </c>
      <c r="AX1216" s="24" t="e">
        <f aca="false">REPLACE(INDEX(GroupVertices[group], MATCH(Edges[[#this row],[vertex 2]],GroupVertices[vertex],0)),1,1,"")</f>
        <v>#VALUE!</v>
      </c>
      <c r="AY1216" s="25" t="n">
        <v>1</v>
      </c>
      <c r="AZ1216" s="26" t="n">
        <v>5.55555555555556</v>
      </c>
      <c r="BA1216" s="25" t="n">
        <v>0</v>
      </c>
      <c r="BB1216" s="26" t="n">
        <v>0</v>
      </c>
      <c r="BC1216" s="25" t="n">
        <v>0</v>
      </c>
      <c r="BD1216" s="26" t="n">
        <v>0</v>
      </c>
      <c r="BE1216" s="25" t="n">
        <v>17</v>
      </c>
      <c r="BF1216" s="26" t="n">
        <v>94.4444444444444</v>
      </c>
      <c r="BG1216" s="25" t="n">
        <v>18</v>
      </c>
    </row>
    <row r="1217" customFormat="false" ht="15" hidden="false" customHeight="false" outlineLevel="0" collapsed="false">
      <c r="A1217" s="15" t="s">
        <v>4532</v>
      </c>
      <c r="B1217" s="15" t="s">
        <v>4359</v>
      </c>
      <c r="C1217" s="16" t="s">
        <v>66</v>
      </c>
      <c r="D1217" s="17" t="n">
        <v>3</v>
      </c>
      <c r="E1217" s="16" t="s">
        <v>67</v>
      </c>
      <c r="F1217" s="18" t="n">
        <v>32</v>
      </c>
      <c r="G1217" s="16"/>
      <c r="H1217" s="19"/>
      <c r="I1217" s="7"/>
      <c r="J1217" s="7"/>
      <c r="K1217" s="8" t="s">
        <v>68</v>
      </c>
      <c r="L1217" s="20" t="n">
        <v>1217</v>
      </c>
      <c r="M1217" s="20"/>
      <c r="N1217" s="10"/>
      <c r="O1217" s="27" t="s">
        <v>69</v>
      </c>
      <c r="P1217" s="28" t="n">
        <v>42714.2599537037</v>
      </c>
      <c r="Q1217" s="27" t="s">
        <v>4355</v>
      </c>
      <c r="R1217" s="27"/>
      <c r="S1217" s="27"/>
      <c r="T1217" s="27"/>
      <c r="U1217" s="28" t="n">
        <v>42714.2599537037</v>
      </c>
      <c r="V1217" s="23" t="s">
        <v>4533</v>
      </c>
      <c r="W1217" s="27"/>
      <c r="X1217" s="27"/>
      <c r="Y1217" s="27" t="s">
        <v>4534</v>
      </c>
      <c r="Z1217" s="27"/>
      <c r="AA1217" s="29" t="inlineStr">
        <f aca="false">FALSE()</f>
        <is>
          <t/>
        </is>
      </c>
      <c r="AB1217" s="29" t="n">
        <v>0</v>
      </c>
      <c r="AC1217" s="29"/>
      <c r="AD1217" s="29" t="inlineStr">
        <f aca="false">FALSE()</f>
        <is>
          <t/>
        </is>
      </c>
      <c r="AE1217" s="29" t="s">
        <v>75</v>
      </c>
      <c r="AF1217" s="29"/>
      <c r="AG1217" s="29"/>
      <c r="AH1217" s="29" t="inlineStr">
        <f aca="false">FALSE()</f>
        <is>
          <t/>
        </is>
      </c>
      <c r="AI1217" s="29" t="n">
        <v>4</v>
      </c>
      <c r="AJ1217" s="29" t="s">
        <v>4358</v>
      </c>
      <c r="AK1217" s="29" t="s">
        <v>84</v>
      </c>
      <c r="AL1217" s="29" t="n">
        <f aca="false">FALSE()</f>
        <v>0</v>
      </c>
      <c r="AM1217" s="29" t="s">
        <v>4358</v>
      </c>
      <c r="AN1217" s="29"/>
      <c r="AO1217" s="29"/>
      <c r="AP1217" s="29"/>
      <c r="AQ1217" s="29"/>
      <c r="AR1217" s="29"/>
      <c r="AS1217" s="29"/>
      <c r="AT1217" s="29"/>
      <c r="AU1217" s="29"/>
      <c r="AV1217" s="0" t="n">
        <v>1</v>
      </c>
      <c r="AW1217" s="24" t="e">
        <f aca="false">REPLACE(INDEX(GroupVertices[group], MATCH(Edges[[#this row],[vertex 1]],GroupVertices[vertex],0)),1,1,"")</f>
        <v>#VALUE!</v>
      </c>
      <c r="AX1217" s="24" t="e">
        <f aca="false">REPLACE(INDEX(GroupVertices[group], MATCH(Edges[[#this row],[vertex 2]],GroupVertices[vertex],0)),1,1,"")</f>
        <v>#VALUE!</v>
      </c>
      <c r="AY1217" s="25"/>
      <c r="AZ1217" s="26"/>
      <c r="BA1217" s="25"/>
      <c r="BB1217" s="26"/>
      <c r="BC1217" s="25"/>
      <c r="BD1217" s="26"/>
      <c r="BE1217" s="25"/>
      <c r="BF1217" s="26"/>
      <c r="BG1217" s="25"/>
    </row>
    <row r="1218" customFormat="false" ht="15" hidden="false" customHeight="false" outlineLevel="0" collapsed="false">
      <c r="A1218" s="15" t="s">
        <v>4532</v>
      </c>
      <c r="B1218" s="15" t="s">
        <v>4360</v>
      </c>
      <c r="C1218" s="16" t="s">
        <v>66</v>
      </c>
      <c r="D1218" s="17" t="n">
        <v>3</v>
      </c>
      <c r="E1218" s="16" t="s">
        <v>67</v>
      </c>
      <c r="F1218" s="18" t="n">
        <v>32</v>
      </c>
      <c r="G1218" s="16"/>
      <c r="H1218" s="19"/>
      <c r="I1218" s="7"/>
      <c r="J1218" s="7"/>
      <c r="K1218" s="8" t="s">
        <v>68</v>
      </c>
      <c r="L1218" s="20" t="n">
        <v>1218</v>
      </c>
      <c r="M1218" s="20"/>
      <c r="N1218" s="10"/>
      <c r="O1218" s="27" t="s">
        <v>69</v>
      </c>
      <c r="P1218" s="28" t="n">
        <v>42714.2599537037</v>
      </c>
      <c r="Q1218" s="27" t="s">
        <v>4355</v>
      </c>
      <c r="R1218" s="27"/>
      <c r="S1218" s="27"/>
      <c r="T1218" s="27"/>
      <c r="U1218" s="28" t="n">
        <v>42714.2599537037</v>
      </c>
      <c r="V1218" s="23" t="s">
        <v>4533</v>
      </c>
      <c r="W1218" s="27"/>
      <c r="X1218" s="27"/>
      <c r="Y1218" s="27" t="s">
        <v>4534</v>
      </c>
      <c r="Z1218" s="27"/>
      <c r="AA1218" s="29" t="inlineStr">
        <f aca="false">FALSE()</f>
        <is>
          <t/>
        </is>
      </c>
      <c r="AB1218" s="29" t="n">
        <v>0</v>
      </c>
      <c r="AC1218" s="29"/>
      <c r="AD1218" s="29" t="inlineStr">
        <f aca="false">FALSE()</f>
        <is>
          <t/>
        </is>
      </c>
      <c r="AE1218" s="29" t="s">
        <v>75</v>
      </c>
      <c r="AF1218" s="29"/>
      <c r="AG1218" s="29"/>
      <c r="AH1218" s="29" t="inlineStr">
        <f aca="false">FALSE()</f>
        <is>
          <t/>
        </is>
      </c>
      <c r="AI1218" s="29" t="n">
        <v>4</v>
      </c>
      <c r="AJ1218" s="29" t="s">
        <v>4358</v>
      </c>
      <c r="AK1218" s="29" t="s">
        <v>84</v>
      </c>
      <c r="AL1218" s="29" t="inlineStr">
        <f aca="false">FALSE()</f>
        <is>
          <t/>
        </is>
      </c>
      <c r="AM1218" s="29" t="s">
        <v>4358</v>
      </c>
      <c r="AN1218" s="29"/>
      <c r="AO1218" s="29"/>
      <c r="AP1218" s="29"/>
      <c r="AQ1218" s="29"/>
      <c r="AR1218" s="29"/>
      <c r="AS1218" s="29"/>
      <c r="AT1218" s="29"/>
      <c r="AU1218" s="29"/>
      <c r="AV1218" s="0" t="n">
        <v>1</v>
      </c>
      <c r="AW1218" s="24" t="e">
        <f aca="false">REPLACE(INDEX(GroupVertices[group], MATCH(Edges[[#this row],[vertex 1]],GroupVertices[vertex],0)),1,1,"")</f>
        <v>#VALUE!</v>
      </c>
      <c r="AX1218" s="24" t="e">
        <f aca="false">REPLACE(INDEX(GroupVertices[group], MATCH(Edges[[#this row],[vertex 2]],GroupVertices[vertex],0)),1,1,"")</f>
        <v>#VALUE!</v>
      </c>
      <c r="AY1218" s="25" t="n">
        <v>1</v>
      </c>
      <c r="AZ1218" s="26" t="n">
        <v>4.76190476190476</v>
      </c>
      <c r="BA1218" s="25" t="n">
        <v>0</v>
      </c>
      <c r="BB1218" s="26" t="n">
        <v>0</v>
      </c>
      <c r="BC1218" s="25" t="n">
        <v>0</v>
      </c>
      <c r="BD1218" s="26" t="n">
        <v>0</v>
      </c>
      <c r="BE1218" s="25" t="n">
        <v>20</v>
      </c>
      <c r="BF1218" s="26" t="n">
        <v>95.2380952380952</v>
      </c>
      <c r="BG1218" s="25" t="n">
        <v>21</v>
      </c>
    </row>
    <row r="1219" customFormat="false" ht="15" hidden="false" customHeight="false" outlineLevel="0" collapsed="false">
      <c r="A1219" s="15" t="s">
        <v>4202</v>
      </c>
      <c r="B1219" s="15" t="s">
        <v>4202</v>
      </c>
      <c r="C1219" s="16" t="s">
        <v>242</v>
      </c>
      <c r="D1219" s="17" t="n">
        <v>4.4</v>
      </c>
      <c r="E1219" s="16" t="s">
        <v>243</v>
      </c>
      <c r="F1219" s="18" t="n">
        <v>30.6315789473684</v>
      </c>
      <c r="G1219" s="16"/>
      <c r="H1219" s="19"/>
      <c r="I1219" s="7"/>
      <c r="J1219" s="7"/>
      <c r="K1219" s="8" t="s">
        <v>68</v>
      </c>
      <c r="L1219" s="20" t="n">
        <v>1219</v>
      </c>
      <c r="M1219" s="20"/>
      <c r="N1219" s="10"/>
      <c r="O1219" s="27" t="s">
        <v>21</v>
      </c>
      <c r="P1219" s="28" t="n">
        <v>42709.4943518518</v>
      </c>
      <c r="Q1219" s="27" t="s">
        <v>4203</v>
      </c>
      <c r="R1219" s="27"/>
      <c r="S1219" s="27"/>
      <c r="T1219" s="27"/>
      <c r="U1219" s="28" t="n">
        <v>42709.4943518518</v>
      </c>
      <c r="V1219" s="23" t="s">
        <v>4535</v>
      </c>
      <c r="W1219" s="27"/>
      <c r="X1219" s="27"/>
      <c r="Y1219" s="27" t="s">
        <v>4536</v>
      </c>
      <c r="Z1219" s="27"/>
      <c r="AA1219" s="29" t="inlineStr">
        <f aca="false">FALSE()</f>
        <is>
          <t/>
        </is>
      </c>
      <c r="AB1219" s="29" t="n">
        <v>0</v>
      </c>
      <c r="AC1219" s="29"/>
      <c r="AD1219" s="29" t="inlineStr">
        <f aca="false">FALSE()</f>
        <is>
          <t/>
        </is>
      </c>
      <c r="AE1219" s="29" t="s">
        <v>75</v>
      </c>
      <c r="AF1219" s="29"/>
      <c r="AG1219" s="29"/>
      <c r="AH1219" s="29" t="inlineStr">
        <f aca="false">FALSE()</f>
        <is>
          <t/>
        </is>
      </c>
      <c r="AI1219" s="29" t="n">
        <v>4</v>
      </c>
      <c r="AJ1219" s="29" t="s">
        <v>4537</v>
      </c>
      <c r="AK1219" s="29" t="s">
        <v>160</v>
      </c>
      <c r="AL1219" s="29" t="inlineStr">
        <f aca="false">FALSE()</f>
        <is>
          <t/>
        </is>
      </c>
      <c r="AM1219" s="29" t="s">
        <v>4537</v>
      </c>
      <c r="AN1219" s="29"/>
      <c r="AO1219" s="29"/>
      <c r="AP1219" s="29"/>
      <c r="AQ1219" s="29"/>
      <c r="AR1219" s="29"/>
      <c r="AS1219" s="29"/>
      <c r="AT1219" s="29"/>
      <c r="AU1219" s="29"/>
      <c r="AV1219" s="0" t="n">
        <v>2</v>
      </c>
      <c r="AW1219" s="24" t="e">
        <f aca="false">REPLACE(INDEX(GroupVertices[group], MATCH(Edges[[#this row],[vertex 1]],GroupVertices[vertex],0)),1,1,"")</f>
        <v>#VALUE!</v>
      </c>
      <c r="AX1219" s="24" t="e">
        <f aca="false">REPLACE(INDEX(GroupVertices[group], MATCH(Edges[[#this row],[vertex 2]],GroupVertices[vertex],0)),1,1,"")</f>
        <v>#VALUE!</v>
      </c>
      <c r="AY1219" s="25" t="n">
        <v>0</v>
      </c>
      <c r="AZ1219" s="26" t="n">
        <v>0</v>
      </c>
      <c r="BA1219" s="25" t="n">
        <v>1</v>
      </c>
      <c r="BB1219" s="26" t="n">
        <v>4.76190476190476</v>
      </c>
      <c r="BC1219" s="25" t="n">
        <v>0</v>
      </c>
      <c r="BD1219" s="26" t="n">
        <v>0</v>
      </c>
      <c r="BE1219" s="25" t="n">
        <v>20</v>
      </c>
      <c r="BF1219" s="26" t="n">
        <v>95.2380952380952</v>
      </c>
      <c r="BG1219" s="25" t="n">
        <v>21</v>
      </c>
    </row>
    <row r="1220" customFormat="false" ht="15" hidden="false" customHeight="false" outlineLevel="0" collapsed="false">
      <c r="A1220" s="15" t="s">
        <v>4202</v>
      </c>
      <c r="B1220" s="15" t="s">
        <v>4202</v>
      </c>
      <c r="C1220" s="16" t="s">
        <v>242</v>
      </c>
      <c r="D1220" s="17" t="n">
        <v>4.4</v>
      </c>
      <c r="E1220" s="16" t="s">
        <v>243</v>
      </c>
      <c r="F1220" s="18" t="n">
        <v>30.6315789473684</v>
      </c>
      <c r="G1220" s="16"/>
      <c r="H1220" s="19"/>
      <c r="I1220" s="7"/>
      <c r="J1220" s="7"/>
      <c r="K1220" s="8" t="s">
        <v>68</v>
      </c>
      <c r="L1220" s="20" t="n">
        <v>1220</v>
      </c>
      <c r="M1220" s="20"/>
      <c r="N1220" s="10"/>
      <c r="O1220" s="27" t="s">
        <v>21</v>
      </c>
      <c r="P1220" s="28" t="n">
        <v>42713.3891203704</v>
      </c>
      <c r="Q1220" s="27" t="s">
        <v>4538</v>
      </c>
      <c r="R1220" s="23" t="s">
        <v>4539</v>
      </c>
      <c r="S1220" s="27" t="s">
        <v>72</v>
      </c>
      <c r="T1220" s="27"/>
      <c r="U1220" s="28" t="n">
        <v>42713.3891203704</v>
      </c>
      <c r="V1220" s="23" t="s">
        <v>4540</v>
      </c>
      <c r="W1220" s="27"/>
      <c r="X1220" s="27"/>
      <c r="Y1220" s="27" t="s">
        <v>4206</v>
      </c>
      <c r="Z1220" s="27"/>
      <c r="AA1220" s="29" t="inlineStr">
        <f aca="false">FALSE()</f>
        <is>
          <t/>
        </is>
      </c>
      <c r="AB1220" s="29" t="n">
        <v>3</v>
      </c>
      <c r="AC1220" s="29"/>
      <c r="AD1220" s="29" t="inlineStr">
        <f aca="false">FALSE()</f>
        <is>
          <t/>
        </is>
      </c>
      <c r="AE1220" s="29" t="s">
        <v>75</v>
      </c>
      <c r="AF1220" s="29"/>
      <c r="AG1220" s="29"/>
      <c r="AH1220" s="29" t="inlineStr">
        <f aca="false">FALSE()</f>
        <is>
          <t/>
        </is>
      </c>
      <c r="AI1220" s="29" t="n">
        <v>4</v>
      </c>
      <c r="AJ1220" s="29"/>
      <c r="AK1220" s="29" t="s">
        <v>160</v>
      </c>
      <c r="AL1220" s="29" t="inlineStr">
        <f aca="false">FALSE()</f>
        <is>
          <t/>
        </is>
      </c>
      <c r="AM1220" s="29" t="s">
        <v>4206</v>
      </c>
      <c r="AN1220" s="29"/>
      <c r="AO1220" s="29"/>
      <c r="AP1220" s="29"/>
      <c r="AQ1220" s="29"/>
      <c r="AR1220" s="29"/>
      <c r="AS1220" s="29"/>
      <c r="AT1220" s="29"/>
      <c r="AU1220" s="29"/>
      <c r="AV1220" s="0" t="n">
        <v>2</v>
      </c>
      <c r="AW1220" s="24" t="e">
        <f aca="false">REPLACE(INDEX(GroupVertices[group], MATCH(Edges[[#this row],[vertex 1]],GroupVertices[vertex],0)),1,1,"")</f>
        <v>#VALUE!</v>
      </c>
      <c r="AX1220" s="24" t="e">
        <f aca="false">REPLACE(INDEX(GroupVertices[group], MATCH(Edges[[#this row],[vertex 2]],GroupVertices[vertex],0)),1,1,"")</f>
        <v>#VALUE!</v>
      </c>
      <c r="AY1220" s="25" t="n">
        <v>0</v>
      </c>
      <c r="AZ1220" s="26" t="n">
        <v>0</v>
      </c>
      <c r="BA1220" s="25" t="n">
        <v>1</v>
      </c>
      <c r="BB1220" s="26" t="n">
        <v>5.26315789473684</v>
      </c>
      <c r="BC1220" s="25" t="n">
        <v>0</v>
      </c>
      <c r="BD1220" s="26" t="n">
        <v>0</v>
      </c>
      <c r="BE1220" s="25" t="n">
        <v>18</v>
      </c>
      <c r="BF1220" s="26" t="n">
        <v>94.7368421052632</v>
      </c>
      <c r="BG1220" s="25" t="n">
        <v>19</v>
      </c>
    </row>
    <row r="1221" customFormat="false" ht="15" hidden="false" customHeight="false" outlineLevel="0" collapsed="false">
      <c r="A1221" s="15" t="s">
        <v>4541</v>
      </c>
      <c r="B1221" s="15" t="s">
        <v>4202</v>
      </c>
      <c r="C1221" s="16" t="s">
        <v>66</v>
      </c>
      <c r="D1221" s="17" t="n">
        <v>3</v>
      </c>
      <c r="E1221" s="16" t="s">
        <v>67</v>
      </c>
      <c r="F1221" s="18" t="n">
        <v>32</v>
      </c>
      <c r="G1221" s="16"/>
      <c r="H1221" s="19"/>
      <c r="I1221" s="7"/>
      <c r="J1221" s="7"/>
      <c r="K1221" s="8" t="s">
        <v>68</v>
      </c>
      <c r="L1221" s="20" t="n">
        <v>1221</v>
      </c>
      <c r="M1221" s="20"/>
      <c r="N1221" s="10"/>
      <c r="O1221" s="27" t="s">
        <v>69</v>
      </c>
      <c r="P1221" s="28" t="n">
        <v>42714.3327083333</v>
      </c>
      <c r="Q1221" s="27" t="s">
        <v>4203</v>
      </c>
      <c r="R1221" s="27"/>
      <c r="S1221" s="27"/>
      <c r="T1221" s="27"/>
      <c r="U1221" s="28" t="n">
        <v>42714.3327083333</v>
      </c>
      <c r="V1221" s="23" t="s">
        <v>4542</v>
      </c>
      <c r="W1221" s="27"/>
      <c r="X1221" s="27"/>
      <c r="Y1221" s="27" t="s">
        <v>4543</v>
      </c>
      <c r="Z1221" s="27"/>
      <c r="AA1221" s="29" t="inlineStr">
        <f aca="false">FALSE()</f>
        <is>
          <t/>
        </is>
      </c>
      <c r="AB1221" s="29" t="n">
        <v>0</v>
      </c>
      <c r="AC1221" s="29"/>
      <c r="AD1221" s="29" t="inlineStr">
        <f aca="false">FALSE()</f>
        <is>
          <t/>
        </is>
      </c>
      <c r="AE1221" s="29" t="s">
        <v>75</v>
      </c>
      <c r="AF1221" s="29"/>
      <c r="AG1221" s="29"/>
      <c r="AH1221" s="29" t="inlineStr">
        <f aca="false">FALSE()</f>
        <is>
          <t/>
        </is>
      </c>
      <c r="AI1221" s="29" t="n">
        <v>5</v>
      </c>
      <c r="AJ1221" s="29" t="s">
        <v>4206</v>
      </c>
      <c r="AK1221" s="29" t="s">
        <v>135</v>
      </c>
      <c r="AL1221" s="29" t="inlineStr">
        <f aca="false">FALSE()</f>
        <is>
          <t/>
        </is>
      </c>
      <c r="AM1221" s="29" t="s">
        <v>4206</v>
      </c>
      <c r="AN1221" s="29"/>
      <c r="AO1221" s="29"/>
      <c r="AP1221" s="29"/>
      <c r="AQ1221" s="29"/>
      <c r="AR1221" s="29"/>
      <c r="AS1221" s="29"/>
      <c r="AT1221" s="29"/>
      <c r="AU1221" s="29"/>
      <c r="AV1221" s="0" t="n">
        <v>1</v>
      </c>
      <c r="AW1221" s="24" t="e">
        <f aca="false">REPLACE(INDEX(GroupVertices[group], MATCH(Edges[[#this row],[vertex 1]],GroupVertices[vertex],0)),1,1,"")</f>
        <v>#VALUE!</v>
      </c>
      <c r="AX1221" s="24" t="e">
        <f aca="false">REPLACE(INDEX(GroupVertices[group], MATCH(Edges[[#this row],[vertex 2]],GroupVertices[vertex],0)),1,1,"")</f>
        <v>#VALUE!</v>
      </c>
      <c r="AY1221" s="25" t="n">
        <v>0</v>
      </c>
      <c r="AZ1221" s="26" t="n">
        <v>0</v>
      </c>
      <c r="BA1221" s="25" t="n">
        <v>1</v>
      </c>
      <c r="BB1221" s="26" t="n">
        <v>4.76190476190476</v>
      </c>
      <c r="BC1221" s="25" t="n">
        <v>0</v>
      </c>
      <c r="BD1221" s="26" t="n">
        <v>0</v>
      </c>
      <c r="BE1221" s="25" t="n">
        <v>20</v>
      </c>
      <c r="BF1221" s="26" t="n">
        <v>95.2380952380952</v>
      </c>
      <c r="BG1221" s="25" t="n">
        <v>21</v>
      </c>
    </row>
    <row r="1222" customFormat="false" ht="15" hidden="false" customHeight="false" outlineLevel="0" collapsed="false">
      <c r="A1222" s="15" t="s">
        <v>4544</v>
      </c>
      <c r="B1222" s="15" t="s">
        <v>1085</v>
      </c>
      <c r="C1222" s="16" t="s">
        <v>66</v>
      </c>
      <c r="D1222" s="17" t="n">
        <v>3</v>
      </c>
      <c r="E1222" s="16" t="s">
        <v>67</v>
      </c>
      <c r="F1222" s="18" t="n">
        <v>32</v>
      </c>
      <c r="G1222" s="16"/>
      <c r="H1222" s="19"/>
      <c r="I1222" s="7"/>
      <c r="J1222" s="7"/>
      <c r="K1222" s="8" t="s">
        <v>68</v>
      </c>
      <c r="L1222" s="20" t="n">
        <v>1222</v>
      </c>
      <c r="M1222" s="20"/>
      <c r="N1222" s="10"/>
      <c r="O1222" s="27" t="s">
        <v>69</v>
      </c>
      <c r="P1222" s="28" t="n">
        <v>42714.4652893518</v>
      </c>
      <c r="Q1222" s="27" t="s">
        <v>4545</v>
      </c>
      <c r="R1222" s="23" t="s">
        <v>4546</v>
      </c>
      <c r="S1222" s="27" t="s">
        <v>1088</v>
      </c>
      <c r="T1222" s="27"/>
      <c r="U1222" s="28" t="n">
        <v>42714.4652893518</v>
      </c>
      <c r="V1222" s="23" t="s">
        <v>4547</v>
      </c>
      <c r="W1222" s="27"/>
      <c r="X1222" s="27"/>
      <c r="Y1222" s="27" t="s">
        <v>4548</v>
      </c>
      <c r="Z1222" s="27"/>
      <c r="AA1222" s="29" t="inlineStr">
        <f aca="false">FALSE()</f>
        <is>
          <t/>
        </is>
      </c>
      <c r="AB1222" s="29" t="n">
        <v>0</v>
      </c>
      <c r="AC1222" s="29"/>
      <c r="AD1222" s="29" t="inlineStr">
        <f aca="false">FALSE()</f>
        <is>
          <t/>
        </is>
      </c>
      <c r="AE1222" s="29" t="s">
        <v>75</v>
      </c>
      <c r="AF1222" s="29"/>
      <c r="AG1222" s="29"/>
      <c r="AH1222" s="29" t="inlineStr">
        <f aca="false">FALSE()</f>
        <is>
          <t/>
        </is>
      </c>
      <c r="AI1222" s="29" t="n">
        <v>1</v>
      </c>
      <c r="AJ1222" s="29" t="s">
        <v>4549</v>
      </c>
      <c r="AK1222" s="29" t="s">
        <v>135</v>
      </c>
      <c r="AL1222" s="29" t="inlineStr">
        <f aca="false">FALSE()</f>
        <is>
          <t/>
        </is>
      </c>
      <c r="AM1222" s="29" t="s">
        <v>4549</v>
      </c>
      <c r="AN1222" s="29"/>
      <c r="AO1222" s="29"/>
      <c r="AP1222" s="29"/>
      <c r="AQ1222" s="29"/>
      <c r="AR1222" s="29"/>
      <c r="AS1222" s="29"/>
      <c r="AT1222" s="29"/>
      <c r="AU1222" s="29"/>
      <c r="AV1222" s="0" t="n">
        <v>1</v>
      </c>
      <c r="AW1222" s="24" t="e">
        <f aca="false">REPLACE(INDEX(GroupVertices[group], MATCH(Edges[[#this row],[vertex 1]],GroupVertices[vertex],0)),1,1,"")</f>
        <v>#VALUE!</v>
      </c>
      <c r="AX1222" s="24" t="e">
        <f aca="false">REPLACE(INDEX(GroupVertices[group], MATCH(Edges[[#this row],[vertex 2]],GroupVertices[vertex],0)),1,1,"")</f>
        <v>#VALUE!</v>
      </c>
      <c r="AY1222" s="25" t="n">
        <v>0</v>
      </c>
      <c r="AZ1222" s="26" t="n">
        <v>0</v>
      </c>
      <c r="BA1222" s="25" t="n">
        <v>0</v>
      </c>
      <c r="BB1222" s="26" t="n">
        <v>0</v>
      </c>
      <c r="BC1222" s="25" t="n">
        <v>0</v>
      </c>
      <c r="BD1222" s="26" t="n">
        <v>0</v>
      </c>
      <c r="BE1222" s="25" t="n">
        <v>12</v>
      </c>
      <c r="BF1222" s="26" t="n">
        <v>100</v>
      </c>
      <c r="BG1222" s="25" t="n">
        <v>12</v>
      </c>
    </row>
    <row r="1223" customFormat="false" ht="15" hidden="false" customHeight="false" outlineLevel="0" collapsed="false">
      <c r="A1223" s="15" t="s">
        <v>4550</v>
      </c>
      <c r="B1223" s="15" t="s">
        <v>4550</v>
      </c>
      <c r="C1223" s="16" t="s">
        <v>66</v>
      </c>
      <c r="D1223" s="17" t="n">
        <v>3</v>
      </c>
      <c r="E1223" s="16" t="s">
        <v>67</v>
      </c>
      <c r="F1223" s="18" t="n">
        <v>32</v>
      </c>
      <c r="G1223" s="16"/>
      <c r="H1223" s="19"/>
      <c r="I1223" s="7"/>
      <c r="J1223" s="7"/>
      <c r="K1223" s="8" t="s">
        <v>68</v>
      </c>
      <c r="L1223" s="20" t="n">
        <v>1223</v>
      </c>
      <c r="M1223" s="20"/>
      <c r="N1223" s="10"/>
      <c r="O1223" s="27" t="s">
        <v>21</v>
      </c>
      <c r="P1223" s="28" t="n">
        <v>42714.5843981482</v>
      </c>
      <c r="Q1223" s="27" t="s">
        <v>4551</v>
      </c>
      <c r="R1223" s="27"/>
      <c r="S1223" s="27"/>
      <c r="T1223" s="27"/>
      <c r="U1223" s="28" t="n">
        <v>42714.5843981482</v>
      </c>
      <c r="V1223" s="23" t="s">
        <v>4552</v>
      </c>
      <c r="W1223" s="27"/>
      <c r="X1223" s="27"/>
      <c r="Y1223" s="27" t="s">
        <v>4553</v>
      </c>
      <c r="Z1223" s="27"/>
      <c r="AA1223" s="29" t="inlineStr">
        <f aca="false">FALSE()</f>
        <is>
          <t/>
        </is>
      </c>
      <c r="AB1223" s="29" t="n">
        <v>0</v>
      </c>
      <c r="AC1223" s="29"/>
      <c r="AD1223" s="29" t="inlineStr">
        <f aca="false">FALSE()</f>
        <is>
          <t/>
        </is>
      </c>
      <c r="AE1223" s="29" t="s">
        <v>75</v>
      </c>
      <c r="AF1223" s="29"/>
      <c r="AG1223" s="29"/>
      <c r="AH1223" s="29" t="inlineStr">
        <f aca="false">FALSE()</f>
        <is>
          <t/>
        </is>
      </c>
      <c r="AI1223" s="29" t="n">
        <v>0</v>
      </c>
      <c r="AJ1223" s="29"/>
      <c r="AK1223" s="29" t="s">
        <v>84</v>
      </c>
      <c r="AL1223" s="29" t="inlineStr">
        <f aca="false">FALSE()</f>
        <is>
          <t/>
        </is>
      </c>
      <c r="AM1223" s="29" t="s">
        <v>4553</v>
      </c>
      <c r="AN1223" s="29"/>
      <c r="AO1223" s="29"/>
      <c r="AP1223" s="29"/>
      <c r="AQ1223" s="29"/>
      <c r="AR1223" s="29"/>
      <c r="AS1223" s="29"/>
      <c r="AT1223" s="29"/>
      <c r="AU1223" s="29"/>
      <c r="AV1223" s="0" t="n">
        <v>1</v>
      </c>
      <c r="AW1223" s="24" t="e">
        <f aca="false">REPLACE(INDEX(GroupVertices[group], MATCH(Edges[[#this row],[vertex 1]],GroupVertices[vertex],0)),1,1,"")</f>
        <v>#VALUE!</v>
      </c>
      <c r="AX1223" s="24" t="e">
        <f aca="false">REPLACE(INDEX(GroupVertices[group], MATCH(Edges[[#this row],[vertex 2]],GroupVertices[vertex],0)),1,1,"")</f>
        <v>#VALUE!</v>
      </c>
      <c r="AY1223" s="25" t="n">
        <v>0</v>
      </c>
      <c r="AZ1223" s="26" t="n">
        <v>0</v>
      </c>
      <c r="BA1223" s="25" t="n">
        <v>0</v>
      </c>
      <c r="BB1223" s="26" t="n">
        <v>0</v>
      </c>
      <c r="BC1223" s="25" t="n">
        <v>0</v>
      </c>
      <c r="BD1223" s="26" t="n">
        <v>0</v>
      </c>
      <c r="BE1223" s="25" t="n">
        <v>12</v>
      </c>
      <c r="BF1223" s="26" t="n">
        <v>100</v>
      </c>
      <c r="BG1223" s="25" t="n">
        <v>12</v>
      </c>
    </row>
    <row r="1224" customFormat="false" ht="15" hidden="false" customHeight="false" outlineLevel="0" collapsed="false">
      <c r="A1224" s="15" t="s">
        <v>4554</v>
      </c>
      <c r="B1224" s="15" t="s">
        <v>4554</v>
      </c>
      <c r="C1224" s="16" t="s">
        <v>66</v>
      </c>
      <c r="D1224" s="17" t="n">
        <v>3</v>
      </c>
      <c r="E1224" s="16" t="s">
        <v>67</v>
      </c>
      <c r="F1224" s="18" t="n">
        <v>32</v>
      </c>
      <c r="G1224" s="16"/>
      <c r="H1224" s="19"/>
      <c r="I1224" s="7"/>
      <c r="J1224" s="7"/>
      <c r="K1224" s="8" t="s">
        <v>68</v>
      </c>
      <c r="L1224" s="20" t="n">
        <v>1224</v>
      </c>
      <c r="M1224" s="20"/>
      <c r="N1224" s="10"/>
      <c r="O1224" s="27" t="s">
        <v>21</v>
      </c>
      <c r="P1224" s="28" t="n">
        <v>42714.6080902778</v>
      </c>
      <c r="Q1224" s="27" t="s">
        <v>4555</v>
      </c>
      <c r="R1224" s="23" t="s">
        <v>4556</v>
      </c>
      <c r="S1224" s="27" t="s">
        <v>2896</v>
      </c>
      <c r="T1224" s="27" t="s">
        <v>4557</v>
      </c>
      <c r="U1224" s="28" t="n">
        <v>42714.6080902778</v>
      </c>
      <c r="V1224" s="23" t="s">
        <v>4558</v>
      </c>
      <c r="W1224" s="27" t="n">
        <v>32.9483335</v>
      </c>
      <c r="X1224" s="27" t="n">
        <v>-96.7298519</v>
      </c>
      <c r="Y1224" s="27" t="s">
        <v>4559</v>
      </c>
      <c r="Z1224" s="27"/>
      <c r="AA1224" s="29" t="inlineStr">
        <f aca="false">FALSE()</f>
        <is>
          <t/>
        </is>
      </c>
      <c r="AB1224" s="29" t="n">
        <v>0</v>
      </c>
      <c r="AC1224" s="29"/>
      <c r="AD1224" s="29" t="inlineStr">
        <f aca="false">FALSE()</f>
        <is>
          <t/>
        </is>
      </c>
      <c r="AE1224" s="29" t="s">
        <v>75</v>
      </c>
      <c r="AF1224" s="29"/>
      <c r="AG1224" s="29"/>
      <c r="AH1224" s="29" t="inlineStr">
        <f aca="false">FALSE()</f>
        <is>
          <t/>
        </is>
      </c>
      <c r="AI1224" s="29" t="n">
        <v>0</v>
      </c>
      <c r="AJ1224" s="29"/>
      <c r="AK1224" s="29" t="s">
        <v>2900</v>
      </c>
      <c r="AL1224" s="29" t="inlineStr">
        <f aca="false">FALSE()</f>
        <is>
          <t/>
        </is>
      </c>
      <c r="AM1224" s="29" t="s">
        <v>4559</v>
      </c>
      <c r="AN1224" s="30" t="s">
        <v>4560</v>
      </c>
      <c r="AO1224" s="29" t="s">
        <v>137</v>
      </c>
      <c r="AP1224" s="29" t="s">
        <v>138</v>
      </c>
      <c r="AQ1224" s="29" t="s">
        <v>4561</v>
      </c>
      <c r="AR1224" s="29" t="s">
        <v>4562</v>
      </c>
      <c r="AS1224" s="29" t="s">
        <v>4563</v>
      </c>
      <c r="AT1224" s="29" t="s">
        <v>103</v>
      </c>
      <c r="AU1224" s="23" t="s">
        <v>4564</v>
      </c>
      <c r="AV1224" s="0" t="n">
        <v>1</v>
      </c>
      <c r="AW1224" s="24" t="e">
        <f aca="false">REPLACE(INDEX(GroupVertices[group], MATCH(Edges[[#this row],[vertex 1]],GroupVertices[vertex],0)),1,1,"")</f>
        <v>#VALUE!</v>
      </c>
      <c r="AX1224" s="24" t="e">
        <f aca="false">REPLACE(INDEX(GroupVertices[group], MATCH(Edges[[#this row],[vertex 2]],GroupVertices[vertex],0)),1,1,"")</f>
        <v>#VALUE!</v>
      </c>
      <c r="AY1224" s="25" t="n">
        <v>1</v>
      </c>
      <c r="AZ1224" s="26" t="n">
        <v>6.66666666666667</v>
      </c>
      <c r="BA1224" s="25" t="n">
        <v>0</v>
      </c>
      <c r="BB1224" s="26" t="n">
        <v>0</v>
      </c>
      <c r="BC1224" s="25" t="n">
        <v>0</v>
      </c>
      <c r="BD1224" s="26" t="n">
        <v>0</v>
      </c>
      <c r="BE1224" s="25" t="n">
        <v>14</v>
      </c>
      <c r="BF1224" s="26" t="n">
        <v>93.3333333333333</v>
      </c>
      <c r="BG1224" s="25" t="n">
        <v>15</v>
      </c>
    </row>
    <row r="1225" customFormat="false" ht="15" hidden="false" customHeight="false" outlineLevel="0" collapsed="false">
      <c r="A1225" s="15" t="s">
        <v>4565</v>
      </c>
      <c r="B1225" s="15" t="s">
        <v>4565</v>
      </c>
      <c r="C1225" s="16" t="s">
        <v>242</v>
      </c>
      <c r="D1225" s="17" t="n">
        <v>4.4</v>
      </c>
      <c r="E1225" s="16" t="s">
        <v>243</v>
      </c>
      <c r="F1225" s="18" t="n">
        <v>30.6315789473684</v>
      </c>
      <c r="G1225" s="16"/>
      <c r="H1225" s="19"/>
      <c r="I1225" s="7"/>
      <c r="J1225" s="7"/>
      <c r="K1225" s="8" t="s">
        <v>68</v>
      </c>
      <c r="L1225" s="20" t="n">
        <v>1225</v>
      </c>
      <c r="M1225" s="20"/>
      <c r="N1225" s="10"/>
      <c r="O1225" s="27" t="s">
        <v>21</v>
      </c>
      <c r="P1225" s="28" t="n">
        <v>42703.6083449074</v>
      </c>
      <c r="Q1225" s="27" t="s">
        <v>4566</v>
      </c>
      <c r="R1225" s="23" t="s">
        <v>4567</v>
      </c>
      <c r="S1225" s="27" t="s">
        <v>4568</v>
      </c>
      <c r="T1225" s="27"/>
      <c r="U1225" s="28" t="n">
        <v>42703.6083449074</v>
      </c>
      <c r="V1225" s="23" t="s">
        <v>4569</v>
      </c>
      <c r="W1225" s="27"/>
      <c r="X1225" s="27"/>
      <c r="Y1225" s="27" t="s">
        <v>4570</v>
      </c>
      <c r="Z1225" s="27"/>
      <c r="AA1225" s="29" t="inlineStr">
        <f aca="false">FALSE()</f>
        <is>
          <t/>
        </is>
      </c>
      <c r="AB1225" s="29" t="n">
        <v>0</v>
      </c>
      <c r="AC1225" s="29"/>
      <c r="AD1225" s="29" t="inlineStr">
        <f aca="false">FALSE()</f>
        <is>
          <t/>
        </is>
      </c>
      <c r="AE1225" s="29" t="s">
        <v>75</v>
      </c>
      <c r="AF1225" s="29"/>
      <c r="AG1225" s="29"/>
      <c r="AH1225" s="29" t="inlineStr">
        <f aca="false">FALSE()</f>
        <is>
          <t/>
        </is>
      </c>
      <c r="AI1225" s="29" t="n">
        <v>0</v>
      </c>
      <c r="AJ1225" s="29"/>
      <c r="AK1225" s="29" t="s">
        <v>126</v>
      </c>
      <c r="AL1225" s="29" t="inlineStr">
        <f aca="false">FALSE()</f>
        <is>
          <t/>
        </is>
      </c>
      <c r="AM1225" s="29" t="s">
        <v>4570</v>
      </c>
      <c r="AN1225" s="29"/>
      <c r="AO1225" s="29"/>
      <c r="AP1225" s="29"/>
      <c r="AQ1225" s="29"/>
      <c r="AR1225" s="29"/>
      <c r="AS1225" s="29"/>
      <c r="AT1225" s="29"/>
      <c r="AU1225" s="29"/>
      <c r="AV1225" s="0" t="n">
        <v>2</v>
      </c>
      <c r="AW1225" s="24" t="e">
        <f aca="false">REPLACE(INDEX(GroupVertices[group], MATCH(Edges[[#this row],[vertex 1]],GroupVertices[vertex],0)),1,1,"")</f>
        <v>#VALUE!</v>
      </c>
      <c r="AX1225" s="24" t="e">
        <f aca="false">REPLACE(INDEX(GroupVertices[group], MATCH(Edges[[#this row],[vertex 2]],GroupVertices[vertex],0)),1,1,"")</f>
        <v>#VALUE!</v>
      </c>
      <c r="AY1225" s="25" t="n">
        <v>0</v>
      </c>
      <c r="AZ1225" s="26" t="n">
        <v>0</v>
      </c>
      <c r="BA1225" s="25" t="n">
        <v>0</v>
      </c>
      <c r="BB1225" s="26" t="n">
        <v>0</v>
      </c>
      <c r="BC1225" s="25" t="n">
        <v>0</v>
      </c>
      <c r="BD1225" s="26" t="n">
        <v>0</v>
      </c>
      <c r="BE1225" s="25" t="n">
        <v>7</v>
      </c>
      <c r="BF1225" s="26" t="n">
        <v>100</v>
      </c>
      <c r="BG1225" s="25" t="n">
        <v>7</v>
      </c>
    </row>
    <row r="1226" customFormat="false" ht="15" hidden="false" customHeight="false" outlineLevel="0" collapsed="false">
      <c r="A1226" s="15" t="s">
        <v>4565</v>
      </c>
      <c r="B1226" s="15" t="s">
        <v>4565</v>
      </c>
      <c r="C1226" s="16" t="s">
        <v>242</v>
      </c>
      <c r="D1226" s="17" t="n">
        <v>4.4</v>
      </c>
      <c r="E1226" s="16" t="s">
        <v>243</v>
      </c>
      <c r="F1226" s="18" t="n">
        <v>30.6315789473684</v>
      </c>
      <c r="G1226" s="16"/>
      <c r="H1226" s="19"/>
      <c r="I1226" s="7"/>
      <c r="J1226" s="7"/>
      <c r="K1226" s="8" t="s">
        <v>68</v>
      </c>
      <c r="L1226" s="20" t="n">
        <v>1226</v>
      </c>
      <c r="M1226" s="20"/>
      <c r="N1226" s="10"/>
      <c r="O1226" s="27" t="s">
        <v>21</v>
      </c>
      <c r="P1226" s="28" t="n">
        <v>42714.6105671296</v>
      </c>
      <c r="Q1226" s="27" t="s">
        <v>4571</v>
      </c>
      <c r="R1226" s="23" t="s">
        <v>4572</v>
      </c>
      <c r="S1226" s="27" t="s">
        <v>4568</v>
      </c>
      <c r="T1226" s="27"/>
      <c r="U1226" s="28" t="n">
        <v>42714.6105671296</v>
      </c>
      <c r="V1226" s="23" t="s">
        <v>4573</v>
      </c>
      <c r="W1226" s="27"/>
      <c r="X1226" s="27"/>
      <c r="Y1226" s="27" t="s">
        <v>4574</v>
      </c>
      <c r="Z1226" s="27"/>
      <c r="AA1226" s="29" t="inlineStr">
        <f aca="false">FALSE()</f>
        <is>
          <t/>
        </is>
      </c>
      <c r="AB1226" s="29" t="n">
        <v>0</v>
      </c>
      <c r="AC1226" s="29"/>
      <c r="AD1226" s="29" t="inlineStr">
        <f aca="false">FALSE()</f>
        <is>
          <t/>
        </is>
      </c>
      <c r="AE1226" s="29" t="s">
        <v>75</v>
      </c>
      <c r="AF1226" s="29"/>
      <c r="AG1226" s="29"/>
      <c r="AH1226" s="29" t="inlineStr">
        <f aca="false">FALSE()</f>
        <is>
          <t/>
        </is>
      </c>
      <c r="AI1226" s="29" t="n">
        <v>0</v>
      </c>
      <c r="AJ1226" s="29"/>
      <c r="AK1226" s="29" t="s">
        <v>126</v>
      </c>
      <c r="AL1226" s="29" t="inlineStr">
        <f aca="false">FALSE()</f>
        <is>
          <t/>
        </is>
      </c>
      <c r="AM1226" s="29" t="s">
        <v>4574</v>
      </c>
      <c r="AN1226" s="29"/>
      <c r="AO1226" s="29"/>
      <c r="AP1226" s="29"/>
      <c r="AQ1226" s="29"/>
      <c r="AR1226" s="29"/>
      <c r="AS1226" s="29"/>
      <c r="AT1226" s="29"/>
      <c r="AU1226" s="29"/>
      <c r="AV1226" s="0" t="n">
        <v>2</v>
      </c>
      <c r="AW1226" s="24" t="e">
        <f aca="false">REPLACE(INDEX(GroupVertices[group], MATCH(Edges[[#this row],[vertex 1]],GroupVertices[vertex],0)),1,1,"")</f>
        <v>#VALUE!</v>
      </c>
      <c r="AX1226" s="24" t="e">
        <f aca="false">REPLACE(INDEX(GroupVertices[group], MATCH(Edges[[#this row],[vertex 2]],GroupVertices[vertex],0)),1,1,"")</f>
        <v>#VALUE!</v>
      </c>
      <c r="AY1226" s="25" t="n">
        <v>0</v>
      </c>
      <c r="AZ1226" s="26" t="n">
        <v>0</v>
      </c>
      <c r="BA1226" s="25" t="n">
        <v>0</v>
      </c>
      <c r="BB1226" s="26" t="n">
        <v>0</v>
      </c>
      <c r="BC1226" s="25" t="n">
        <v>0</v>
      </c>
      <c r="BD1226" s="26" t="n">
        <v>0</v>
      </c>
      <c r="BE1226" s="25" t="n">
        <v>15</v>
      </c>
      <c r="BF1226" s="26" t="n">
        <v>100</v>
      </c>
      <c r="BG1226" s="25" t="n">
        <v>15</v>
      </c>
    </row>
    <row r="1227" customFormat="false" ht="15" hidden="false" customHeight="false" outlineLevel="0" collapsed="false">
      <c r="A1227" s="15" t="s">
        <v>4575</v>
      </c>
      <c r="B1227" s="15" t="s">
        <v>4575</v>
      </c>
      <c r="C1227" s="16" t="s">
        <v>242</v>
      </c>
      <c r="D1227" s="17" t="n">
        <v>4.4</v>
      </c>
      <c r="E1227" s="16" t="s">
        <v>243</v>
      </c>
      <c r="F1227" s="18" t="n">
        <v>30.6315789473684</v>
      </c>
      <c r="G1227" s="16"/>
      <c r="H1227" s="19"/>
      <c r="I1227" s="7"/>
      <c r="J1227" s="7"/>
      <c r="K1227" s="8" t="s">
        <v>68</v>
      </c>
      <c r="L1227" s="20" t="n">
        <v>1227</v>
      </c>
      <c r="M1227" s="20"/>
      <c r="N1227" s="10"/>
      <c r="O1227" s="27" t="s">
        <v>21</v>
      </c>
      <c r="P1227" s="28" t="n">
        <v>42703.6082407407</v>
      </c>
      <c r="Q1227" s="27" t="s">
        <v>4576</v>
      </c>
      <c r="R1227" s="23" t="s">
        <v>4567</v>
      </c>
      <c r="S1227" s="27" t="s">
        <v>4568</v>
      </c>
      <c r="T1227" s="27"/>
      <c r="U1227" s="28" t="n">
        <v>42703.6082407407</v>
      </c>
      <c r="V1227" s="23" t="s">
        <v>4577</v>
      </c>
      <c r="W1227" s="27"/>
      <c r="X1227" s="27"/>
      <c r="Y1227" s="27" t="s">
        <v>4578</v>
      </c>
      <c r="Z1227" s="27"/>
      <c r="AA1227" s="29" t="inlineStr">
        <f aca="false">FALSE()</f>
        <is>
          <t/>
        </is>
      </c>
      <c r="AB1227" s="29" t="n">
        <v>0</v>
      </c>
      <c r="AC1227" s="29"/>
      <c r="AD1227" s="29" t="inlineStr">
        <f aca="false">FALSE()</f>
        <is>
          <t/>
        </is>
      </c>
      <c r="AE1227" s="29" t="s">
        <v>75</v>
      </c>
      <c r="AF1227" s="29"/>
      <c r="AG1227" s="29"/>
      <c r="AH1227" s="29" t="inlineStr">
        <f aca="false">FALSE()</f>
        <is>
          <t/>
        </is>
      </c>
      <c r="AI1227" s="29" t="n">
        <v>0</v>
      </c>
      <c r="AJ1227" s="29"/>
      <c r="AK1227" s="29" t="s">
        <v>126</v>
      </c>
      <c r="AL1227" s="29" t="inlineStr">
        <f aca="false">FALSE()</f>
        <is>
          <t/>
        </is>
      </c>
      <c r="AM1227" s="29" t="s">
        <v>4578</v>
      </c>
      <c r="AN1227" s="29"/>
      <c r="AO1227" s="29"/>
      <c r="AP1227" s="29"/>
      <c r="AQ1227" s="29"/>
      <c r="AR1227" s="29"/>
      <c r="AS1227" s="29"/>
      <c r="AT1227" s="29"/>
      <c r="AU1227" s="29"/>
      <c r="AV1227" s="0" t="n">
        <v>2</v>
      </c>
      <c r="AW1227" s="24" t="e">
        <f aca="false">REPLACE(INDEX(GroupVertices[group], MATCH(Edges[[#this row],[vertex 1]],GroupVertices[vertex],0)),1,1,"")</f>
        <v>#VALUE!</v>
      </c>
      <c r="AX1227" s="24" t="e">
        <f aca="false">REPLACE(INDEX(GroupVertices[group], MATCH(Edges[[#this row],[vertex 2]],GroupVertices[vertex],0)),1,1,"")</f>
        <v>#VALUE!</v>
      </c>
      <c r="AY1227" s="25" t="n">
        <v>0</v>
      </c>
      <c r="AZ1227" s="26" t="n">
        <v>0</v>
      </c>
      <c r="BA1227" s="25" t="n">
        <v>0</v>
      </c>
      <c r="BB1227" s="26" t="n">
        <v>0</v>
      </c>
      <c r="BC1227" s="25" t="n">
        <v>0</v>
      </c>
      <c r="BD1227" s="26" t="n">
        <v>0</v>
      </c>
      <c r="BE1227" s="25" t="n">
        <v>7</v>
      </c>
      <c r="BF1227" s="26" t="n">
        <v>100</v>
      </c>
      <c r="BG1227" s="25" t="n">
        <v>7</v>
      </c>
    </row>
    <row r="1228" customFormat="false" ht="15" hidden="false" customHeight="false" outlineLevel="0" collapsed="false">
      <c r="A1228" s="15" t="s">
        <v>4575</v>
      </c>
      <c r="B1228" s="15" t="s">
        <v>4575</v>
      </c>
      <c r="C1228" s="16" t="s">
        <v>242</v>
      </c>
      <c r="D1228" s="17" t="n">
        <v>4.4</v>
      </c>
      <c r="E1228" s="16" t="s">
        <v>243</v>
      </c>
      <c r="F1228" s="18" t="n">
        <v>30.6315789473684</v>
      </c>
      <c r="G1228" s="16"/>
      <c r="H1228" s="19"/>
      <c r="I1228" s="7"/>
      <c r="J1228" s="7"/>
      <c r="K1228" s="8" t="s">
        <v>68</v>
      </c>
      <c r="L1228" s="20" t="n">
        <v>1228</v>
      </c>
      <c r="M1228" s="20"/>
      <c r="N1228" s="10"/>
      <c r="O1228" s="27" t="s">
        <v>21</v>
      </c>
      <c r="P1228" s="28" t="n">
        <v>42714.6105671296</v>
      </c>
      <c r="Q1228" s="27" t="s">
        <v>4579</v>
      </c>
      <c r="R1228" s="23" t="s">
        <v>4572</v>
      </c>
      <c r="S1228" s="27" t="s">
        <v>4568</v>
      </c>
      <c r="T1228" s="27"/>
      <c r="U1228" s="28" t="n">
        <v>42714.6105671296</v>
      </c>
      <c r="V1228" s="23" t="s">
        <v>4580</v>
      </c>
      <c r="W1228" s="27"/>
      <c r="X1228" s="27"/>
      <c r="Y1228" s="27" t="s">
        <v>4581</v>
      </c>
      <c r="Z1228" s="27"/>
      <c r="AA1228" s="29" t="inlineStr">
        <f aca="false">FALSE()</f>
        <is>
          <t/>
        </is>
      </c>
      <c r="AB1228" s="29" t="n">
        <v>0</v>
      </c>
      <c r="AC1228" s="29"/>
      <c r="AD1228" s="29" t="inlineStr">
        <f aca="false">FALSE()</f>
        <is>
          <t/>
        </is>
      </c>
      <c r="AE1228" s="29" t="s">
        <v>75</v>
      </c>
      <c r="AF1228" s="29"/>
      <c r="AG1228" s="29"/>
      <c r="AH1228" s="29" t="inlineStr">
        <f aca="false">FALSE()</f>
        <is>
          <t/>
        </is>
      </c>
      <c r="AI1228" s="29" t="n">
        <v>0</v>
      </c>
      <c r="AJ1228" s="29"/>
      <c r="AK1228" s="29" t="s">
        <v>126</v>
      </c>
      <c r="AL1228" s="29" t="inlineStr">
        <f aca="false">FALSE()</f>
        <is>
          <t/>
        </is>
      </c>
      <c r="AM1228" s="29" t="s">
        <v>4581</v>
      </c>
      <c r="AN1228" s="29"/>
      <c r="AO1228" s="29"/>
      <c r="AP1228" s="29"/>
      <c r="AQ1228" s="29"/>
      <c r="AR1228" s="29"/>
      <c r="AS1228" s="29"/>
      <c r="AT1228" s="29"/>
      <c r="AU1228" s="29"/>
      <c r="AV1228" s="0" t="n">
        <v>2</v>
      </c>
      <c r="AW1228" s="24" t="e">
        <f aca="false">REPLACE(INDEX(GroupVertices[group], MATCH(Edges[[#this row],[vertex 1]],GroupVertices[vertex],0)),1,1,"")</f>
        <v>#VALUE!</v>
      </c>
      <c r="AX1228" s="24" t="e">
        <f aca="false">REPLACE(INDEX(GroupVertices[group], MATCH(Edges[[#this row],[vertex 2]],GroupVertices[vertex],0)),1,1,"")</f>
        <v>#VALUE!</v>
      </c>
      <c r="AY1228" s="25" t="n">
        <v>0</v>
      </c>
      <c r="AZ1228" s="26" t="n">
        <v>0</v>
      </c>
      <c r="BA1228" s="25" t="n">
        <v>0</v>
      </c>
      <c r="BB1228" s="26" t="n">
        <v>0</v>
      </c>
      <c r="BC1228" s="25" t="n">
        <v>0</v>
      </c>
      <c r="BD1228" s="26" t="n">
        <v>0</v>
      </c>
      <c r="BE1228" s="25" t="n">
        <v>15</v>
      </c>
      <c r="BF1228" s="26" t="n">
        <v>100</v>
      </c>
      <c r="BG1228" s="25" t="n">
        <v>15</v>
      </c>
    </row>
    <row r="1229" customFormat="false" ht="15" hidden="false" customHeight="false" outlineLevel="0" collapsed="false">
      <c r="A1229" s="15" t="s">
        <v>4582</v>
      </c>
      <c r="B1229" s="15" t="s">
        <v>4582</v>
      </c>
      <c r="C1229" s="16" t="s">
        <v>4583</v>
      </c>
      <c r="D1229" s="17" t="n">
        <v>10</v>
      </c>
      <c r="E1229" s="16" t="s">
        <v>243</v>
      </c>
      <c r="F1229" s="18" t="n">
        <v>15.5789473684211</v>
      </c>
      <c r="G1229" s="16"/>
      <c r="H1229" s="19"/>
      <c r="I1229" s="7"/>
      <c r="J1229" s="7"/>
      <c r="K1229" s="8" t="s">
        <v>68</v>
      </c>
      <c r="L1229" s="20" t="n">
        <v>1229</v>
      </c>
      <c r="M1229" s="20"/>
      <c r="N1229" s="10"/>
      <c r="O1229" s="27" t="s">
        <v>21</v>
      </c>
      <c r="P1229" s="28" t="n">
        <v>42702.7397569445</v>
      </c>
      <c r="Q1229" s="31" t="s">
        <v>4584</v>
      </c>
      <c r="R1229" s="23" t="s">
        <v>4585</v>
      </c>
      <c r="S1229" s="27" t="s">
        <v>4586</v>
      </c>
      <c r="T1229" s="27" t="s">
        <v>4587</v>
      </c>
      <c r="U1229" s="28" t="n">
        <v>42702.7397569445</v>
      </c>
      <c r="V1229" s="23" t="s">
        <v>4588</v>
      </c>
      <c r="W1229" s="27"/>
      <c r="X1229" s="27"/>
      <c r="Y1229" s="27" t="s">
        <v>4589</v>
      </c>
      <c r="Z1229" s="27"/>
      <c r="AA1229" s="29" t="inlineStr">
        <f aca="false">FALSE()</f>
        <is>
          <t/>
        </is>
      </c>
      <c r="AB1229" s="29" t="n">
        <v>0</v>
      </c>
      <c r="AC1229" s="29"/>
      <c r="AD1229" s="29" t="inlineStr">
        <f aca="false">FALSE()</f>
        <is>
          <t/>
        </is>
      </c>
      <c r="AE1229" s="29" t="s">
        <v>75</v>
      </c>
      <c r="AF1229" s="29"/>
      <c r="AG1229" s="29"/>
      <c r="AH1229" s="29" t="inlineStr">
        <f aca="false">FALSE()</f>
        <is>
          <t/>
        </is>
      </c>
      <c r="AI1229" s="29" t="n">
        <v>0</v>
      </c>
      <c r="AJ1229" s="29"/>
      <c r="AK1229" s="29" t="s">
        <v>4590</v>
      </c>
      <c r="AL1229" s="29" t="inlineStr">
        <f aca="false">FALSE()</f>
        <is>
          <t/>
        </is>
      </c>
      <c r="AM1229" s="29" t="s">
        <v>4589</v>
      </c>
      <c r="AN1229" s="29"/>
      <c r="AO1229" s="29"/>
      <c r="AP1229" s="29"/>
      <c r="AQ1229" s="29"/>
      <c r="AR1229" s="29"/>
      <c r="AS1229" s="29"/>
      <c r="AT1229" s="29"/>
      <c r="AU1229" s="29"/>
      <c r="AV1229" s="0" t="n">
        <v>13</v>
      </c>
      <c r="AW1229" s="24" t="e">
        <f aca="false">REPLACE(INDEX(GroupVertices[group], MATCH(Edges[[#this row],[vertex 1]],GroupVertices[vertex],0)),1,1,"")</f>
        <v>#VALUE!</v>
      </c>
      <c r="AX1229" s="24" t="e">
        <f aca="false">REPLACE(INDEX(GroupVertices[group], MATCH(Edges[[#this row],[vertex 2]],GroupVertices[vertex],0)),1,1,"")</f>
        <v>#VALUE!</v>
      </c>
      <c r="AY1229" s="25" t="n">
        <v>0</v>
      </c>
      <c r="AZ1229" s="26" t="n">
        <v>0</v>
      </c>
      <c r="BA1229" s="25" t="n">
        <v>0</v>
      </c>
      <c r="BB1229" s="26" t="n">
        <v>0</v>
      </c>
      <c r="BC1229" s="25" t="n">
        <v>0</v>
      </c>
      <c r="BD1229" s="26" t="n">
        <v>0</v>
      </c>
      <c r="BE1229" s="25" t="n">
        <v>13</v>
      </c>
      <c r="BF1229" s="26" t="n">
        <v>100</v>
      </c>
      <c r="BG1229" s="25" t="n">
        <v>13</v>
      </c>
    </row>
    <row r="1230" customFormat="false" ht="15" hidden="false" customHeight="false" outlineLevel="0" collapsed="false">
      <c r="A1230" s="15" t="s">
        <v>4582</v>
      </c>
      <c r="B1230" s="15" t="s">
        <v>4582</v>
      </c>
      <c r="C1230" s="16" t="s">
        <v>4583</v>
      </c>
      <c r="D1230" s="17" t="n">
        <v>10</v>
      </c>
      <c r="E1230" s="16" t="s">
        <v>243</v>
      </c>
      <c r="F1230" s="18" t="n">
        <v>15.5789473684211</v>
      </c>
      <c r="G1230" s="16"/>
      <c r="H1230" s="19"/>
      <c r="I1230" s="7"/>
      <c r="J1230" s="7"/>
      <c r="K1230" s="8" t="s">
        <v>68</v>
      </c>
      <c r="L1230" s="20" t="n">
        <v>1230</v>
      </c>
      <c r="M1230" s="20"/>
      <c r="N1230" s="10"/>
      <c r="O1230" s="27" t="s">
        <v>21</v>
      </c>
      <c r="P1230" s="28" t="n">
        <v>42703.7502083333</v>
      </c>
      <c r="Q1230" s="31" t="s">
        <v>4591</v>
      </c>
      <c r="R1230" s="23" t="s">
        <v>4585</v>
      </c>
      <c r="S1230" s="27" t="s">
        <v>4586</v>
      </c>
      <c r="T1230" s="27" t="s">
        <v>4587</v>
      </c>
      <c r="U1230" s="28" t="n">
        <v>42703.7502083333</v>
      </c>
      <c r="V1230" s="23" t="s">
        <v>4592</v>
      </c>
      <c r="W1230" s="27"/>
      <c r="X1230" s="27"/>
      <c r="Y1230" s="27" t="s">
        <v>4593</v>
      </c>
      <c r="Z1230" s="27"/>
      <c r="AA1230" s="29" t="inlineStr">
        <f aca="false">FALSE()</f>
        <is>
          <t/>
        </is>
      </c>
      <c r="AB1230" s="29" t="n">
        <v>0</v>
      </c>
      <c r="AC1230" s="29"/>
      <c r="AD1230" s="29" t="inlineStr">
        <f aca="false">FALSE()</f>
        <is>
          <t/>
        </is>
      </c>
      <c r="AE1230" s="29" t="s">
        <v>75</v>
      </c>
      <c r="AF1230" s="29"/>
      <c r="AG1230" s="29"/>
      <c r="AH1230" s="29" t="inlineStr">
        <f aca="false">FALSE()</f>
        <is>
          <t/>
        </is>
      </c>
      <c r="AI1230" s="29" t="n">
        <v>0</v>
      </c>
      <c r="AJ1230" s="29"/>
      <c r="AK1230" s="29" t="s">
        <v>4590</v>
      </c>
      <c r="AL1230" s="29" t="inlineStr">
        <f aca="false">FALSE()</f>
        <is>
          <t/>
        </is>
      </c>
      <c r="AM1230" s="29" t="s">
        <v>4593</v>
      </c>
      <c r="AN1230" s="29"/>
      <c r="AO1230" s="29"/>
      <c r="AP1230" s="29"/>
      <c r="AQ1230" s="29"/>
      <c r="AR1230" s="29"/>
      <c r="AS1230" s="29"/>
      <c r="AT1230" s="29"/>
      <c r="AU1230" s="29"/>
      <c r="AV1230" s="0" t="n">
        <v>13</v>
      </c>
      <c r="AW1230" s="24" t="e">
        <f aca="false">REPLACE(INDEX(GroupVertices[group], MATCH(Edges[[#this row],[vertex 1]],GroupVertices[vertex],0)),1,1,"")</f>
        <v>#VALUE!</v>
      </c>
      <c r="AX1230" s="24" t="e">
        <f aca="false">REPLACE(INDEX(GroupVertices[group], MATCH(Edges[[#this row],[vertex 2]],GroupVertices[vertex],0)),1,1,"")</f>
        <v>#VALUE!</v>
      </c>
      <c r="AY1230" s="25" t="n">
        <v>0</v>
      </c>
      <c r="AZ1230" s="26" t="n">
        <v>0</v>
      </c>
      <c r="BA1230" s="25" t="n">
        <v>0</v>
      </c>
      <c r="BB1230" s="26" t="n">
        <v>0</v>
      </c>
      <c r="BC1230" s="25" t="n">
        <v>0</v>
      </c>
      <c r="BD1230" s="26" t="n">
        <v>0</v>
      </c>
      <c r="BE1230" s="25" t="n">
        <v>13</v>
      </c>
      <c r="BF1230" s="26" t="n">
        <v>100</v>
      </c>
      <c r="BG1230" s="25" t="n">
        <v>13</v>
      </c>
    </row>
    <row r="1231" customFormat="false" ht="15" hidden="false" customHeight="false" outlineLevel="0" collapsed="false">
      <c r="A1231" s="15" t="s">
        <v>4582</v>
      </c>
      <c r="B1231" s="15" t="s">
        <v>4582</v>
      </c>
      <c r="C1231" s="16" t="s">
        <v>4583</v>
      </c>
      <c r="D1231" s="17" t="n">
        <v>10</v>
      </c>
      <c r="E1231" s="16" t="s">
        <v>243</v>
      </c>
      <c r="F1231" s="18" t="n">
        <v>15.5789473684211</v>
      </c>
      <c r="G1231" s="16"/>
      <c r="H1231" s="19"/>
      <c r="I1231" s="7"/>
      <c r="J1231" s="7"/>
      <c r="K1231" s="8" t="s">
        <v>68</v>
      </c>
      <c r="L1231" s="20" t="n">
        <v>1231</v>
      </c>
      <c r="M1231" s="20"/>
      <c r="N1231" s="10"/>
      <c r="O1231" s="27" t="s">
        <v>21</v>
      </c>
      <c r="P1231" s="28" t="n">
        <v>42704.781412037</v>
      </c>
      <c r="Q1231" s="31" t="s">
        <v>4594</v>
      </c>
      <c r="R1231" s="23" t="s">
        <v>4585</v>
      </c>
      <c r="S1231" s="27" t="s">
        <v>4586</v>
      </c>
      <c r="T1231" s="27" t="s">
        <v>4587</v>
      </c>
      <c r="U1231" s="28" t="n">
        <v>42704.781412037</v>
      </c>
      <c r="V1231" s="23" t="s">
        <v>4595</v>
      </c>
      <c r="W1231" s="27"/>
      <c r="X1231" s="27"/>
      <c r="Y1231" s="27" t="s">
        <v>4596</v>
      </c>
      <c r="Z1231" s="27"/>
      <c r="AA1231" s="29" t="inlineStr">
        <f aca="false">FALSE()</f>
        <is>
          <t/>
        </is>
      </c>
      <c r="AB1231" s="29" t="n">
        <v>0</v>
      </c>
      <c r="AC1231" s="29"/>
      <c r="AD1231" s="29" t="inlineStr">
        <f aca="false">FALSE()</f>
        <is>
          <t/>
        </is>
      </c>
      <c r="AE1231" s="29" t="s">
        <v>75</v>
      </c>
      <c r="AF1231" s="29"/>
      <c r="AG1231" s="29"/>
      <c r="AH1231" s="29" t="inlineStr">
        <f aca="false">FALSE()</f>
        <is>
          <t/>
        </is>
      </c>
      <c r="AI1231" s="29" t="n">
        <v>0</v>
      </c>
      <c r="AJ1231" s="29"/>
      <c r="AK1231" s="29" t="s">
        <v>4590</v>
      </c>
      <c r="AL1231" s="29" t="inlineStr">
        <f aca="false">FALSE()</f>
        <is>
          <t/>
        </is>
      </c>
      <c r="AM1231" s="29" t="s">
        <v>4596</v>
      </c>
      <c r="AN1231" s="29"/>
      <c r="AO1231" s="29"/>
      <c r="AP1231" s="29"/>
      <c r="AQ1231" s="29"/>
      <c r="AR1231" s="29"/>
      <c r="AS1231" s="29"/>
      <c r="AT1231" s="29"/>
      <c r="AU1231" s="29"/>
      <c r="AV1231" s="0" t="n">
        <v>13</v>
      </c>
      <c r="AW1231" s="24" t="e">
        <f aca="false">REPLACE(INDEX(GroupVertices[group], MATCH(Edges[[#this row],[vertex 1]],GroupVertices[vertex],0)),1,1,"")</f>
        <v>#VALUE!</v>
      </c>
      <c r="AX1231" s="24" t="e">
        <f aca="false">REPLACE(INDEX(GroupVertices[group], MATCH(Edges[[#this row],[vertex 2]],GroupVertices[vertex],0)),1,1,"")</f>
        <v>#VALUE!</v>
      </c>
      <c r="AY1231" s="25" t="n">
        <v>0</v>
      </c>
      <c r="AZ1231" s="26" t="n">
        <v>0</v>
      </c>
      <c r="BA1231" s="25" t="n">
        <v>0</v>
      </c>
      <c r="BB1231" s="26" t="n">
        <v>0</v>
      </c>
      <c r="BC1231" s="25" t="n">
        <v>0</v>
      </c>
      <c r="BD1231" s="26" t="n">
        <v>0</v>
      </c>
      <c r="BE1231" s="25" t="n">
        <v>13</v>
      </c>
      <c r="BF1231" s="26" t="n">
        <v>100</v>
      </c>
      <c r="BG1231" s="25" t="n">
        <v>13</v>
      </c>
    </row>
    <row r="1232" customFormat="false" ht="15" hidden="false" customHeight="false" outlineLevel="0" collapsed="false">
      <c r="A1232" s="15" t="s">
        <v>4582</v>
      </c>
      <c r="B1232" s="15" t="s">
        <v>4582</v>
      </c>
      <c r="C1232" s="16" t="s">
        <v>4583</v>
      </c>
      <c r="D1232" s="17" t="n">
        <v>10</v>
      </c>
      <c r="E1232" s="16" t="s">
        <v>243</v>
      </c>
      <c r="F1232" s="18" t="n">
        <v>15.5789473684211</v>
      </c>
      <c r="G1232" s="16"/>
      <c r="H1232" s="19"/>
      <c r="I1232" s="7"/>
      <c r="J1232" s="7"/>
      <c r="K1232" s="8" t="s">
        <v>68</v>
      </c>
      <c r="L1232" s="20" t="n">
        <v>1232</v>
      </c>
      <c r="M1232" s="20"/>
      <c r="N1232" s="10"/>
      <c r="O1232" s="27" t="s">
        <v>21</v>
      </c>
      <c r="P1232" s="28" t="n">
        <v>42705.8127083333</v>
      </c>
      <c r="Q1232" s="31" t="s">
        <v>4597</v>
      </c>
      <c r="R1232" s="23" t="s">
        <v>4585</v>
      </c>
      <c r="S1232" s="27" t="s">
        <v>4586</v>
      </c>
      <c r="T1232" s="27" t="s">
        <v>4587</v>
      </c>
      <c r="U1232" s="28" t="n">
        <v>42705.8127083333</v>
      </c>
      <c r="V1232" s="23" t="s">
        <v>4598</v>
      </c>
      <c r="W1232" s="27"/>
      <c r="X1232" s="27"/>
      <c r="Y1232" s="27" t="s">
        <v>4599</v>
      </c>
      <c r="Z1232" s="27"/>
      <c r="AA1232" s="29" t="inlineStr">
        <f aca="false">FALSE()</f>
        <is>
          <t/>
        </is>
      </c>
      <c r="AB1232" s="29" t="n">
        <v>0</v>
      </c>
      <c r="AC1232" s="29"/>
      <c r="AD1232" s="29" t="inlineStr">
        <f aca="false">FALSE()</f>
        <is>
          <t/>
        </is>
      </c>
      <c r="AE1232" s="29" t="s">
        <v>75</v>
      </c>
      <c r="AF1232" s="29"/>
      <c r="AG1232" s="29"/>
      <c r="AH1232" s="29" t="inlineStr">
        <f aca="false">FALSE()</f>
        <is>
          <t/>
        </is>
      </c>
      <c r="AI1232" s="29" t="n">
        <v>0</v>
      </c>
      <c r="AJ1232" s="29"/>
      <c r="AK1232" s="29" t="s">
        <v>4590</v>
      </c>
      <c r="AL1232" s="29" t="inlineStr">
        <f aca="false">FALSE()</f>
        <is>
          <t/>
        </is>
      </c>
      <c r="AM1232" s="29" t="s">
        <v>4599</v>
      </c>
      <c r="AN1232" s="29"/>
      <c r="AO1232" s="29"/>
      <c r="AP1232" s="29"/>
      <c r="AQ1232" s="29"/>
      <c r="AR1232" s="29"/>
      <c r="AS1232" s="29"/>
      <c r="AT1232" s="29"/>
      <c r="AU1232" s="29"/>
      <c r="AV1232" s="0" t="n">
        <v>13</v>
      </c>
      <c r="AW1232" s="24" t="e">
        <f aca="false">REPLACE(INDEX(GroupVertices[group], MATCH(Edges[[#this row],[vertex 1]],GroupVertices[vertex],0)),1,1,"")</f>
        <v>#VALUE!</v>
      </c>
      <c r="AX1232" s="24" t="e">
        <f aca="false">REPLACE(INDEX(GroupVertices[group], MATCH(Edges[[#this row],[vertex 2]],GroupVertices[vertex],0)),1,1,"")</f>
        <v>#VALUE!</v>
      </c>
      <c r="AY1232" s="25" t="n">
        <v>0</v>
      </c>
      <c r="AZ1232" s="26" t="n">
        <v>0</v>
      </c>
      <c r="BA1232" s="25" t="n">
        <v>0</v>
      </c>
      <c r="BB1232" s="26" t="n">
        <v>0</v>
      </c>
      <c r="BC1232" s="25" t="n">
        <v>0</v>
      </c>
      <c r="BD1232" s="26" t="n">
        <v>0</v>
      </c>
      <c r="BE1232" s="25" t="n">
        <v>13</v>
      </c>
      <c r="BF1232" s="26" t="n">
        <v>100</v>
      </c>
      <c r="BG1232" s="25" t="n">
        <v>13</v>
      </c>
    </row>
    <row r="1233" customFormat="false" ht="15" hidden="false" customHeight="false" outlineLevel="0" collapsed="false">
      <c r="A1233" s="15" t="s">
        <v>4582</v>
      </c>
      <c r="B1233" s="15" t="s">
        <v>4582</v>
      </c>
      <c r="C1233" s="16" t="s">
        <v>4583</v>
      </c>
      <c r="D1233" s="17" t="n">
        <v>10</v>
      </c>
      <c r="E1233" s="16" t="s">
        <v>243</v>
      </c>
      <c r="F1233" s="18" t="n">
        <v>15.5789473684211</v>
      </c>
      <c r="G1233" s="16"/>
      <c r="H1233" s="19"/>
      <c r="I1233" s="7"/>
      <c r="J1233" s="7"/>
      <c r="K1233" s="8" t="s">
        <v>68</v>
      </c>
      <c r="L1233" s="20" t="n">
        <v>1233</v>
      </c>
      <c r="M1233" s="20"/>
      <c r="N1233" s="10"/>
      <c r="O1233" s="27" t="s">
        <v>21</v>
      </c>
      <c r="P1233" s="28" t="n">
        <v>42706.8439467593</v>
      </c>
      <c r="Q1233" s="31" t="s">
        <v>4600</v>
      </c>
      <c r="R1233" s="23" t="s">
        <v>4585</v>
      </c>
      <c r="S1233" s="27" t="s">
        <v>4586</v>
      </c>
      <c r="T1233" s="27" t="s">
        <v>4587</v>
      </c>
      <c r="U1233" s="28" t="n">
        <v>42706.8439467593</v>
      </c>
      <c r="V1233" s="23" t="s">
        <v>4601</v>
      </c>
      <c r="W1233" s="27"/>
      <c r="X1233" s="27"/>
      <c r="Y1233" s="27" t="s">
        <v>4602</v>
      </c>
      <c r="Z1233" s="27"/>
      <c r="AA1233" s="29" t="inlineStr">
        <f aca="false">FALSE()</f>
        <is>
          <t/>
        </is>
      </c>
      <c r="AB1233" s="29" t="n">
        <v>0</v>
      </c>
      <c r="AC1233" s="29"/>
      <c r="AD1233" s="29" t="inlineStr">
        <f aca="false">FALSE()</f>
        <is>
          <t/>
        </is>
      </c>
      <c r="AE1233" s="29" t="s">
        <v>75</v>
      </c>
      <c r="AF1233" s="29"/>
      <c r="AG1233" s="29"/>
      <c r="AH1233" s="29" t="inlineStr">
        <f aca="false">FALSE()</f>
        <is>
          <t/>
        </is>
      </c>
      <c r="AI1233" s="29" t="n">
        <v>0</v>
      </c>
      <c r="AJ1233" s="29"/>
      <c r="AK1233" s="29" t="s">
        <v>4590</v>
      </c>
      <c r="AL1233" s="29" t="inlineStr">
        <f aca="false">FALSE()</f>
        <is>
          <t/>
        </is>
      </c>
      <c r="AM1233" s="29" t="s">
        <v>4602</v>
      </c>
      <c r="AN1233" s="29"/>
      <c r="AO1233" s="29"/>
      <c r="AP1233" s="29"/>
      <c r="AQ1233" s="29"/>
      <c r="AR1233" s="29"/>
      <c r="AS1233" s="29"/>
      <c r="AT1233" s="29"/>
      <c r="AU1233" s="29"/>
      <c r="AV1233" s="0" t="n">
        <v>13</v>
      </c>
      <c r="AW1233" s="24" t="e">
        <f aca="false">REPLACE(INDEX(GroupVertices[group], MATCH(Edges[[#this row],[vertex 1]],GroupVertices[vertex],0)),1,1,"")</f>
        <v>#VALUE!</v>
      </c>
      <c r="AX1233" s="24" t="e">
        <f aca="false">REPLACE(INDEX(GroupVertices[group], MATCH(Edges[[#this row],[vertex 2]],GroupVertices[vertex],0)),1,1,"")</f>
        <v>#VALUE!</v>
      </c>
      <c r="AY1233" s="25" t="n">
        <v>0</v>
      </c>
      <c r="AZ1233" s="26" t="n">
        <v>0</v>
      </c>
      <c r="BA1233" s="25" t="n">
        <v>0</v>
      </c>
      <c r="BB1233" s="26" t="n">
        <v>0</v>
      </c>
      <c r="BC1233" s="25" t="n">
        <v>0</v>
      </c>
      <c r="BD1233" s="26" t="n">
        <v>0</v>
      </c>
      <c r="BE1233" s="25" t="n">
        <v>13</v>
      </c>
      <c r="BF1233" s="26" t="n">
        <v>100</v>
      </c>
      <c r="BG1233" s="25" t="n">
        <v>13</v>
      </c>
    </row>
    <row r="1234" customFormat="false" ht="15" hidden="false" customHeight="false" outlineLevel="0" collapsed="false">
      <c r="A1234" s="15" t="s">
        <v>4582</v>
      </c>
      <c r="B1234" s="15" t="s">
        <v>4582</v>
      </c>
      <c r="C1234" s="16" t="s">
        <v>4583</v>
      </c>
      <c r="D1234" s="17" t="n">
        <v>10</v>
      </c>
      <c r="E1234" s="16" t="s">
        <v>243</v>
      </c>
      <c r="F1234" s="18" t="n">
        <v>15.5789473684211</v>
      </c>
      <c r="G1234" s="16"/>
      <c r="H1234" s="19"/>
      <c r="I1234" s="7"/>
      <c r="J1234" s="7"/>
      <c r="K1234" s="8" t="s">
        <v>68</v>
      </c>
      <c r="L1234" s="20" t="n">
        <v>1234</v>
      </c>
      <c r="M1234" s="20"/>
      <c r="N1234" s="10"/>
      <c r="O1234" s="27" t="s">
        <v>21</v>
      </c>
      <c r="P1234" s="28" t="n">
        <v>42707.8751273148</v>
      </c>
      <c r="Q1234" s="31" t="s">
        <v>4603</v>
      </c>
      <c r="R1234" s="23" t="s">
        <v>4585</v>
      </c>
      <c r="S1234" s="27" t="s">
        <v>4586</v>
      </c>
      <c r="T1234" s="27" t="s">
        <v>4587</v>
      </c>
      <c r="U1234" s="28" t="n">
        <v>42707.8751273148</v>
      </c>
      <c r="V1234" s="23" t="s">
        <v>4604</v>
      </c>
      <c r="W1234" s="27"/>
      <c r="X1234" s="27"/>
      <c r="Y1234" s="27" t="s">
        <v>4605</v>
      </c>
      <c r="Z1234" s="27"/>
      <c r="AA1234" s="29" t="inlineStr">
        <f aca="false">FALSE()</f>
        <is>
          <t/>
        </is>
      </c>
      <c r="AB1234" s="29" t="n">
        <v>0</v>
      </c>
      <c r="AC1234" s="29"/>
      <c r="AD1234" s="29" t="inlineStr">
        <f aca="false">FALSE()</f>
        <is>
          <t/>
        </is>
      </c>
      <c r="AE1234" s="29" t="s">
        <v>75</v>
      </c>
      <c r="AF1234" s="29"/>
      <c r="AG1234" s="29"/>
      <c r="AH1234" s="29" t="inlineStr">
        <f aca="false">FALSE()</f>
        <is>
          <t/>
        </is>
      </c>
      <c r="AI1234" s="29" t="n">
        <v>0</v>
      </c>
      <c r="AJ1234" s="29"/>
      <c r="AK1234" s="29" t="s">
        <v>4590</v>
      </c>
      <c r="AL1234" s="29" t="inlineStr">
        <f aca="false">FALSE()</f>
        <is>
          <t/>
        </is>
      </c>
      <c r="AM1234" s="29" t="s">
        <v>4605</v>
      </c>
      <c r="AN1234" s="29"/>
      <c r="AO1234" s="29"/>
      <c r="AP1234" s="29"/>
      <c r="AQ1234" s="29"/>
      <c r="AR1234" s="29"/>
      <c r="AS1234" s="29"/>
      <c r="AT1234" s="29"/>
      <c r="AU1234" s="29"/>
      <c r="AV1234" s="0" t="n">
        <v>13</v>
      </c>
      <c r="AW1234" s="24" t="e">
        <f aca="false">REPLACE(INDEX(GroupVertices[group], MATCH(Edges[[#this row],[vertex 1]],GroupVertices[vertex],0)),1,1,"")</f>
        <v>#VALUE!</v>
      </c>
      <c r="AX1234" s="24" t="e">
        <f aca="false">REPLACE(INDEX(GroupVertices[group], MATCH(Edges[[#this row],[vertex 2]],GroupVertices[vertex],0)),1,1,"")</f>
        <v>#VALUE!</v>
      </c>
      <c r="AY1234" s="25" t="n">
        <v>0</v>
      </c>
      <c r="AZ1234" s="26" t="n">
        <v>0</v>
      </c>
      <c r="BA1234" s="25" t="n">
        <v>0</v>
      </c>
      <c r="BB1234" s="26" t="n">
        <v>0</v>
      </c>
      <c r="BC1234" s="25" t="n">
        <v>0</v>
      </c>
      <c r="BD1234" s="26" t="n">
        <v>0</v>
      </c>
      <c r="BE1234" s="25" t="n">
        <v>13</v>
      </c>
      <c r="BF1234" s="26" t="n">
        <v>100</v>
      </c>
      <c r="BG1234" s="25" t="n">
        <v>13</v>
      </c>
    </row>
    <row r="1235" customFormat="false" ht="15" hidden="false" customHeight="false" outlineLevel="0" collapsed="false">
      <c r="A1235" s="15" t="s">
        <v>4582</v>
      </c>
      <c r="B1235" s="15" t="s">
        <v>4582</v>
      </c>
      <c r="C1235" s="16" t="s">
        <v>4583</v>
      </c>
      <c r="D1235" s="17" t="n">
        <v>10</v>
      </c>
      <c r="E1235" s="16" t="s">
        <v>243</v>
      </c>
      <c r="F1235" s="18" t="n">
        <v>15.5789473684211</v>
      </c>
      <c r="G1235" s="16"/>
      <c r="H1235" s="19"/>
      <c r="I1235" s="7"/>
      <c r="J1235" s="7"/>
      <c r="K1235" s="8" t="s">
        <v>68</v>
      </c>
      <c r="L1235" s="20" t="n">
        <v>1235</v>
      </c>
      <c r="M1235" s="20"/>
      <c r="N1235" s="10"/>
      <c r="O1235" s="27" t="s">
        <v>21</v>
      </c>
      <c r="P1235" s="28" t="n">
        <v>42708.9480555556</v>
      </c>
      <c r="Q1235" s="31" t="s">
        <v>4606</v>
      </c>
      <c r="R1235" s="23" t="s">
        <v>4585</v>
      </c>
      <c r="S1235" s="27" t="s">
        <v>4586</v>
      </c>
      <c r="T1235" s="27" t="s">
        <v>4587</v>
      </c>
      <c r="U1235" s="28" t="n">
        <v>42708.9480555556</v>
      </c>
      <c r="V1235" s="23" t="s">
        <v>4607</v>
      </c>
      <c r="W1235" s="27"/>
      <c r="X1235" s="27"/>
      <c r="Y1235" s="27" t="s">
        <v>4608</v>
      </c>
      <c r="Z1235" s="27"/>
      <c r="AA1235" s="29" t="inlineStr">
        <f aca="false">FALSE()</f>
        <is>
          <t/>
        </is>
      </c>
      <c r="AB1235" s="29" t="n">
        <v>0</v>
      </c>
      <c r="AC1235" s="29"/>
      <c r="AD1235" s="29" t="inlineStr">
        <f aca="false">FALSE()</f>
        <is>
          <t/>
        </is>
      </c>
      <c r="AE1235" s="29" t="s">
        <v>75</v>
      </c>
      <c r="AF1235" s="29"/>
      <c r="AG1235" s="29"/>
      <c r="AH1235" s="29" t="inlineStr">
        <f aca="false">FALSE()</f>
        <is>
          <t/>
        </is>
      </c>
      <c r="AI1235" s="29" t="n">
        <v>0</v>
      </c>
      <c r="AJ1235" s="29"/>
      <c r="AK1235" s="29" t="s">
        <v>4590</v>
      </c>
      <c r="AL1235" s="29" t="inlineStr">
        <f aca="false">FALSE()</f>
        <is>
          <t/>
        </is>
      </c>
      <c r="AM1235" s="29" t="s">
        <v>4608</v>
      </c>
      <c r="AN1235" s="29"/>
      <c r="AO1235" s="29"/>
      <c r="AP1235" s="29"/>
      <c r="AQ1235" s="29"/>
      <c r="AR1235" s="29"/>
      <c r="AS1235" s="29"/>
      <c r="AT1235" s="29"/>
      <c r="AU1235" s="29"/>
      <c r="AV1235" s="0" t="n">
        <v>13</v>
      </c>
      <c r="AW1235" s="24" t="e">
        <f aca="false">REPLACE(INDEX(GroupVertices[group], MATCH(Edges[[#this row],[vertex 1]],GroupVertices[vertex],0)),1,1,"")</f>
        <v>#VALUE!</v>
      </c>
      <c r="AX1235" s="24" t="e">
        <f aca="false">REPLACE(INDEX(GroupVertices[group], MATCH(Edges[[#this row],[vertex 2]],GroupVertices[vertex],0)),1,1,"")</f>
        <v>#VALUE!</v>
      </c>
      <c r="AY1235" s="25" t="n">
        <v>0</v>
      </c>
      <c r="AZ1235" s="26" t="n">
        <v>0</v>
      </c>
      <c r="BA1235" s="25" t="n">
        <v>0</v>
      </c>
      <c r="BB1235" s="26" t="n">
        <v>0</v>
      </c>
      <c r="BC1235" s="25" t="n">
        <v>0</v>
      </c>
      <c r="BD1235" s="26" t="n">
        <v>0</v>
      </c>
      <c r="BE1235" s="25" t="n">
        <v>13</v>
      </c>
      <c r="BF1235" s="26" t="n">
        <v>100</v>
      </c>
      <c r="BG1235" s="25" t="n">
        <v>13</v>
      </c>
    </row>
    <row r="1236" customFormat="false" ht="15" hidden="false" customHeight="false" outlineLevel="0" collapsed="false">
      <c r="A1236" s="15" t="s">
        <v>4582</v>
      </c>
      <c r="B1236" s="15" t="s">
        <v>4582</v>
      </c>
      <c r="C1236" s="16" t="s">
        <v>4583</v>
      </c>
      <c r="D1236" s="17" t="n">
        <v>10</v>
      </c>
      <c r="E1236" s="16" t="s">
        <v>243</v>
      </c>
      <c r="F1236" s="18" t="n">
        <v>15.5789473684211</v>
      </c>
      <c r="G1236" s="16"/>
      <c r="H1236" s="19"/>
      <c r="I1236" s="7"/>
      <c r="J1236" s="7"/>
      <c r="K1236" s="8" t="s">
        <v>68</v>
      </c>
      <c r="L1236" s="20" t="n">
        <v>1236</v>
      </c>
      <c r="M1236" s="20"/>
      <c r="N1236" s="10"/>
      <c r="O1236" s="27" t="s">
        <v>21</v>
      </c>
      <c r="P1236" s="28" t="n">
        <v>42709.9897569444</v>
      </c>
      <c r="Q1236" s="31" t="s">
        <v>4609</v>
      </c>
      <c r="R1236" s="23" t="s">
        <v>4585</v>
      </c>
      <c r="S1236" s="27" t="s">
        <v>4586</v>
      </c>
      <c r="T1236" s="27" t="s">
        <v>4587</v>
      </c>
      <c r="U1236" s="28" t="n">
        <v>42709.9897569444</v>
      </c>
      <c r="V1236" s="23" t="s">
        <v>4610</v>
      </c>
      <c r="W1236" s="27"/>
      <c r="X1236" s="27"/>
      <c r="Y1236" s="27" t="s">
        <v>4611</v>
      </c>
      <c r="Z1236" s="27"/>
      <c r="AA1236" s="29" t="inlineStr">
        <f aca="false">FALSE()</f>
        <is>
          <t/>
        </is>
      </c>
      <c r="AB1236" s="29" t="n">
        <v>0</v>
      </c>
      <c r="AC1236" s="29"/>
      <c r="AD1236" s="29" t="inlineStr">
        <f aca="false">FALSE()</f>
        <is>
          <t/>
        </is>
      </c>
      <c r="AE1236" s="29" t="s">
        <v>75</v>
      </c>
      <c r="AF1236" s="29"/>
      <c r="AG1236" s="29"/>
      <c r="AH1236" s="29" t="inlineStr">
        <f aca="false">FALSE()</f>
        <is>
          <t/>
        </is>
      </c>
      <c r="AI1236" s="29" t="n">
        <v>0</v>
      </c>
      <c r="AJ1236" s="29"/>
      <c r="AK1236" s="29" t="s">
        <v>4590</v>
      </c>
      <c r="AL1236" s="29" t="inlineStr">
        <f aca="false">FALSE()</f>
        <is>
          <t/>
        </is>
      </c>
      <c r="AM1236" s="29" t="s">
        <v>4611</v>
      </c>
      <c r="AN1236" s="29"/>
      <c r="AO1236" s="29"/>
      <c r="AP1236" s="29"/>
      <c r="AQ1236" s="29"/>
      <c r="AR1236" s="29"/>
      <c r="AS1236" s="29"/>
      <c r="AT1236" s="29"/>
      <c r="AU1236" s="29"/>
      <c r="AV1236" s="0" t="n">
        <v>13</v>
      </c>
      <c r="AW1236" s="24" t="e">
        <f aca="false">REPLACE(INDEX(GroupVertices[group], MATCH(Edges[[#this row],[vertex 1]],GroupVertices[vertex],0)),1,1,"")</f>
        <v>#VALUE!</v>
      </c>
      <c r="AX1236" s="24" t="e">
        <f aca="false">REPLACE(INDEX(GroupVertices[group], MATCH(Edges[[#this row],[vertex 2]],GroupVertices[vertex],0)),1,1,"")</f>
        <v>#VALUE!</v>
      </c>
      <c r="AY1236" s="25" t="n">
        <v>0</v>
      </c>
      <c r="AZ1236" s="26" t="n">
        <v>0</v>
      </c>
      <c r="BA1236" s="25" t="n">
        <v>0</v>
      </c>
      <c r="BB1236" s="26" t="n">
        <v>0</v>
      </c>
      <c r="BC1236" s="25" t="n">
        <v>0</v>
      </c>
      <c r="BD1236" s="26" t="n">
        <v>0</v>
      </c>
      <c r="BE1236" s="25" t="n">
        <v>13</v>
      </c>
      <c r="BF1236" s="26" t="n">
        <v>100</v>
      </c>
      <c r="BG1236" s="25" t="n">
        <v>13</v>
      </c>
    </row>
    <row r="1237" customFormat="false" ht="15" hidden="false" customHeight="false" outlineLevel="0" collapsed="false">
      <c r="A1237" s="15" t="s">
        <v>4582</v>
      </c>
      <c r="B1237" s="15" t="s">
        <v>4582</v>
      </c>
      <c r="C1237" s="16" t="s">
        <v>4583</v>
      </c>
      <c r="D1237" s="17" t="n">
        <v>10</v>
      </c>
      <c r="E1237" s="16" t="s">
        <v>243</v>
      </c>
      <c r="F1237" s="18" t="n">
        <v>15.5789473684211</v>
      </c>
      <c r="G1237" s="16"/>
      <c r="H1237" s="19"/>
      <c r="I1237" s="7"/>
      <c r="J1237" s="7"/>
      <c r="K1237" s="8" t="s">
        <v>68</v>
      </c>
      <c r="L1237" s="20" t="n">
        <v>1237</v>
      </c>
      <c r="M1237" s="20"/>
      <c r="N1237" s="10"/>
      <c r="O1237" s="27" t="s">
        <v>21</v>
      </c>
      <c r="P1237" s="28" t="n">
        <v>42711.0314351852</v>
      </c>
      <c r="Q1237" s="31" t="s">
        <v>4612</v>
      </c>
      <c r="R1237" s="23" t="s">
        <v>4585</v>
      </c>
      <c r="S1237" s="27" t="s">
        <v>4586</v>
      </c>
      <c r="T1237" s="27" t="s">
        <v>4587</v>
      </c>
      <c r="U1237" s="28" t="n">
        <v>42711.0314351852</v>
      </c>
      <c r="V1237" s="23" t="s">
        <v>4613</v>
      </c>
      <c r="W1237" s="27"/>
      <c r="X1237" s="27"/>
      <c r="Y1237" s="27" t="s">
        <v>4614</v>
      </c>
      <c r="Z1237" s="27"/>
      <c r="AA1237" s="29" t="inlineStr">
        <f aca="false">FALSE()</f>
        <is>
          <t/>
        </is>
      </c>
      <c r="AB1237" s="29" t="n">
        <v>1</v>
      </c>
      <c r="AC1237" s="29"/>
      <c r="AD1237" s="29" t="inlineStr">
        <f aca="false">FALSE()</f>
        <is>
          <t/>
        </is>
      </c>
      <c r="AE1237" s="29" t="s">
        <v>75</v>
      </c>
      <c r="AF1237" s="29"/>
      <c r="AG1237" s="29"/>
      <c r="AH1237" s="29" t="inlineStr">
        <f aca="false">FALSE()</f>
        <is>
          <t/>
        </is>
      </c>
      <c r="AI1237" s="29" t="n">
        <v>0</v>
      </c>
      <c r="AJ1237" s="29"/>
      <c r="AK1237" s="29" t="s">
        <v>4590</v>
      </c>
      <c r="AL1237" s="29" t="inlineStr">
        <f aca="false">FALSE()</f>
        <is>
          <t/>
        </is>
      </c>
      <c r="AM1237" s="29" t="s">
        <v>4614</v>
      </c>
      <c r="AN1237" s="29"/>
      <c r="AO1237" s="29"/>
      <c r="AP1237" s="29"/>
      <c r="AQ1237" s="29"/>
      <c r="AR1237" s="29"/>
      <c r="AS1237" s="29"/>
      <c r="AT1237" s="29"/>
      <c r="AU1237" s="29"/>
      <c r="AV1237" s="0" t="n">
        <v>13</v>
      </c>
      <c r="AW1237" s="24" t="e">
        <f aca="false">REPLACE(INDEX(GroupVertices[group], MATCH(Edges[[#this row],[vertex 1]],GroupVertices[vertex],0)),1,1,"")</f>
        <v>#VALUE!</v>
      </c>
      <c r="AX1237" s="24" t="e">
        <f aca="false">REPLACE(INDEX(GroupVertices[group], MATCH(Edges[[#this row],[vertex 2]],GroupVertices[vertex],0)),1,1,"")</f>
        <v>#VALUE!</v>
      </c>
      <c r="AY1237" s="25" t="n">
        <v>0</v>
      </c>
      <c r="AZ1237" s="26" t="n">
        <v>0</v>
      </c>
      <c r="BA1237" s="25" t="n">
        <v>0</v>
      </c>
      <c r="BB1237" s="26" t="n">
        <v>0</v>
      </c>
      <c r="BC1237" s="25" t="n">
        <v>0</v>
      </c>
      <c r="BD1237" s="26" t="n">
        <v>0</v>
      </c>
      <c r="BE1237" s="25" t="n">
        <v>13</v>
      </c>
      <c r="BF1237" s="26" t="n">
        <v>100</v>
      </c>
      <c r="BG1237" s="25" t="n">
        <v>13</v>
      </c>
    </row>
    <row r="1238" customFormat="false" ht="15" hidden="false" customHeight="false" outlineLevel="0" collapsed="false">
      <c r="A1238" s="15" t="s">
        <v>4582</v>
      </c>
      <c r="B1238" s="15" t="s">
        <v>4582</v>
      </c>
      <c r="C1238" s="16" t="s">
        <v>4583</v>
      </c>
      <c r="D1238" s="17" t="n">
        <v>10</v>
      </c>
      <c r="E1238" s="16" t="s">
        <v>243</v>
      </c>
      <c r="F1238" s="18" t="n">
        <v>15.5789473684211</v>
      </c>
      <c r="G1238" s="16"/>
      <c r="H1238" s="19"/>
      <c r="I1238" s="7"/>
      <c r="J1238" s="7"/>
      <c r="K1238" s="8" t="s">
        <v>68</v>
      </c>
      <c r="L1238" s="20" t="n">
        <v>1238</v>
      </c>
      <c r="M1238" s="20"/>
      <c r="N1238" s="10"/>
      <c r="O1238" s="27" t="s">
        <v>21</v>
      </c>
      <c r="P1238" s="28" t="n">
        <v>42712.0627083333</v>
      </c>
      <c r="Q1238" s="31" t="s">
        <v>4615</v>
      </c>
      <c r="R1238" s="23" t="s">
        <v>4585</v>
      </c>
      <c r="S1238" s="27" t="s">
        <v>4586</v>
      </c>
      <c r="T1238" s="27" t="s">
        <v>4587</v>
      </c>
      <c r="U1238" s="28" t="n">
        <v>42712.0627083333</v>
      </c>
      <c r="V1238" s="23" t="s">
        <v>4616</v>
      </c>
      <c r="W1238" s="27"/>
      <c r="X1238" s="27"/>
      <c r="Y1238" s="27" t="s">
        <v>4617</v>
      </c>
      <c r="Z1238" s="27"/>
      <c r="AA1238" s="29" t="inlineStr">
        <f aca="false">FALSE()</f>
        <is>
          <t/>
        </is>
      </c>
      <c r="AB1238" s="29" t="n">
        <v>0</v>
      </c>
      <c r="AC1238" s="29"/>
      <c r="AD1238" s="29" t="inlineStr">
        <f aca="false">FALSE()</f>
        <is>
          <t/>
        </is>
      </c>
      <c r="AE1238" s="29" t="s">
        <v>75</v>
      </c>
      <c r="AF1238" s="29"/>
      <c r="AG1238" s="29"/>
      <c r="AH1238" s="29" t="inlineStr">
        <f aca="false">FALSE()</f>
        <is>
          <t/>
        </is>
      </c>
      <c r="AI1238" s="29" t="n">
        <v>0</v>
      </c>
      <c r="AJ1238" s="29"/>
      <c r="AK1238" s="29" t="s">
        <v>4590</v>
      </c>
      <c r="AL1238" s="29" t="inlineStr">
        <f aca="false">FALSE()</f>
        <is>
          <t/>
        </is>
      </c>
      <c r="AM1238" s="29" t="s">
        <v>4617</v>
      </c>
      <c r="AN1238" s="29"/>
      <c r="AO1238" s="29"/>
      <c r="AP1238" s="29"/>
      <c r="AQ1238" s="29"/>
      <c r="AR1238" s="29"/>
      <c r="AS1238" s="29"/>
      <c r="AT1238" s="29"/>
      <c r="AU1238" s="29"/>
      <c r="AV1238" s="0" t="n">
        <v>13</v>
      </c>
      <c r="AW1238" s="24" t="e">
        <f aca="false">REPLACE(INDEX(GroupVertices[group], MATCH(Edges[[#this row],[vertex 1]],GroupVertices[vertex],0)),1,1,"")</f>
        <v>#VALUE!</v>
      </c>
      <c r="AX1238" s="24" t="e">
        <f aca="false">REPLACE(INDEX(GroupVertices[group], MATCH(Edges[[#this row],[vertex 2]],GroupVertices[vertex],0)),1,1,"")</f>
        <v>#VALUE!</v>
      </c>
      <c r="AY1238" s="25" t="n">
        <v>0</v>
      </c>
      <c r="AZ1238" s="26" t="n">
        <v>0</v>
      </c>
      <c r="BA1238" s="25" t="n">
        <v>0</v>
      </c>
      <c r="BB1238" s="26" t="n">
        <v>0</v>
      </c>
      <c r="BC1238" s="25" t="n">
        <v>0</v>
      </c>
      <c r="BD1238" s="26" t="n">
        <v>0</v>
      </c>
      <c r="BE1238" s="25" t="n">
        <v>13</v>
      </c>
      <c r="BF1238" s="26" t="n">
        <v>100</v>
      </c>
      <c r="BG1238" s="25" t="n">
        <v>13</v>
      </c>
    </row>
    <row r="1239" customFormat="false" ht="15" hidden="false" customHeight="false" outlineLevel="0" collapsed="false">
      <c r="A1239" s="15" t="s">
        <v>4582</v>
      </c>
      <c r="B1239" s="15" t="s">
        <v>4582</v>
      </c>
      <c r="C1239" s="16" t="s">
        <v>4583</v>
      </c>
      <c r="D1239" s="17" t="n">
        <v>10</v>
      </c>
      <c r="E1239" s="16" t="s">
        <v>243</v>
      </c>
      <c r="F1239" s="18" t="n">
        <v>15.5789473684211</v>
      </c>
      <c r="G1239" s="16"/>
      <c r="H1239" s="19"/>
      <c r="I1239" s="7"/>
      <c r="J1239" s="7"/>
      <c r="K1239" s="8" t="s">
        <v>68</v>
      </c>
      <c r="L1239" s="20" t="n">
        <v>1239</v>
      </c>
      <c r="M1239" s="20"/>
      <c r="N1239" s="10"/>
      <c r="O1239" s="27" t="s">
        <v>21</v>
      </c>
      <c r="P1239" s="28" t="n">
        <v>42713.0938773148</v>
      </c>
      <c r="Q1239" s="31" t="s">
        <v>4618</v>
      </c>
      <c r="R1239" s="23" t="s">
        <v>4585</v>
      </c>
      <c r="S1239" s="27" t="s">
        <v>4586</v>
      </c>
      <c r="T1239" s="27" t="s">
        <v>4587</v>
      </c>
      <c r="U1239" s="28" t="n">
        <v>42713.0938773148</v>
      </c>
      <c r="V1239" s="23" t="s">
        <v>4619</v>
      </c>
      <c r="W1239" s="27"/>
      <c r="X1239" s="27"/>
      <c r="Y1239" s="27" t="s">
        <v>4620</v>
      </c>
      <c r="Z1239" s="27"/>
      <c r="AA1239" s="29" t="inlineStr">
        <f aca="false">FALSE()</f>
        <is>
          <t/>
        </is>
      </c>
      <c r="AB1239" s="29" t="n">
        <v>0</v>
      </c>
      <c r="AC1239" s="29"/>
      <c r="AD1239" s="29" t="inlineStr">
        <f aca="false">FALSE()</f>
        <is>
          <t/>
        </is>
      </c>
      <c r="AE1239" s="29" t="s">
        <v>75</v>
      </c>
      <c r="AF1239" s="29"/>
      <c r="AG1239" s="29"/>
      <c r="AH1239" s="29" t="inlineStr">
        <f aca="false">FALSE()</f>
        <is>
          <t/>
        </is>
      </c>
      <c r="AI1239" s="29" t="n">
        <v>0</v>
      </c>
      <c r="AJ1239" s="29"/>
      <c r="AK1239" s="29" t="s">
        <v>4590</v>
      </c>
      <c r="AL1239" s="29" t="inlineStr">
        <f aca="false">FALSE()</f>
        <is>
          <t/>
        </is>
      </c>
      <c r="AM1239" s="29" t="s">
        <v>4620</v>
      </c>
      <c r="AN1239" s="29"/>
      <c r="AO1239" s="29"/>
      <c r="AP1239" s="29"/>
      <c r="AQ1239" s="29"/>
      <c r="AR1239" s="29"/>
      <c r="AS1239" s="29"/>
      <c r="AT1239" s="29"/>
      <c r="AU1239" s="29"/>
      <c r="AV1239" s="0" t="n">
        <v>13</v>
      </c>
      <c r="AW1239" s="24" t="e">
        <f aca="false">REPLACE(INDEX(GroupVertices[group], MATCH(Edges[[#this row],[vertex 1]],GroupVertices[vertex],0)),1,1,"")</f>
        <v>#VALUE!</v>
      </c>
      <c r="AX1239" s="24" t="e">
        <f aca="false">REPLACE(INDEX(GroupVertices[group], MATCH(Edges[[#this row],[vertex 2]],GroupVertices[vertex],0)),1,1,"")</f>
        <v>#VALUE!</v>
      </c>
      <c r="AY1239" s="25" t="n">
        <v>0</v>
      </c>
      <c r="AZ1239" s="26" t="n">
        <v>0</v>
      </c>
      <c r="BA1239" s="25" t="n">
        <v>0</v>
      </c>
      <c r="BB1239" s="26" t="n">
        <v>0</v>
      </c>
      <c r="BC1239" s="25" t="n">
        <v>0</v>
      </c>
      <c r="BD1239" s="26" t="n">
        <v>0</v>
      </c>
      <c r="BE1239" s="25" t="n">
        <v>13</v>
      </c>
      <c r="BF1239" s="26" t="n">
        <v>100</v>
      </c>
      <c r="BG1239" s="25" t="n">
        <v>13</v>
      </c>
    </row>
    <row r="1240" customFormat="false" ht="15" hidden="false" customHeight="false" outlineLevel="0" collapsed="false">
      <c r="A1240" s="15" t="s">
        <v>4582</v>
      </c>
      <c r="B1240" s="15" t="s">
        <v>4582</v>
      </c>
      <c r="C1240" s="16" t="s">
        <v>4583</v>
      </c>
      <c r="D1240" s="17" t="n">
        <v>10</v>
      </c>
      <c r="E1240" s="16" t="s">
        <v>243</v>
      </c>
      <c r="F1240" s="18" t="n">
        <v>15.5789473684211</v>
      </c>
      <c r="G1240" s="16"/>
      <c r="H1240" s="19"/>
      <c r="I1240" s="7"/>
      <c r="J1240" s="7"/>
      <c r="K1240" s="8" t="s">
        <v>68</v>
      </c>
      <c r="L1240" s="20" t="n">
        <v>1240</v>
      </c>
      <c r="M1240" s="20"/>
      <c r="N1240" s="10"/>
      <c r="O1240" s="27" t="s">
        <v>21</v>
      </c>
      <c r="P1240" s="28" t="n">
        <v>42714.125150463</v>
      </c>
      <c r="Q1240" s="31" t="s">
        <v>4621</v>
      </c>
      <c r="R1240" s="23" t="s">
        <v>4585</v>
      </c>
      <c r="S1240" s="27" t="s">
        <v>4586</v>
      </c>
      <c r="T1240" s="27" t="s">
        <v>4587</v>
      </c>
      <c r="U1240" s="28" t="n">
        <v>42714.125150463</v>
      </c>
      <c r="V1240" s="23" t="s">
        <v>4622</v>
      </c>
      <c r="W1240" s="27"/>
      <c r="X1240" s="27"/>
      <c r="Y1240" s="27" t="s">
        <v>4623</v>
      </c>
      <c r="Z1240" s="27"/>
      <c r="AA1240" s="29" t="inlineStr">
        <f aca="false">FALSE()</f>
        <is>
          <t/>
        </is>
      </c>
      <c r="AB1240" s="29" t="n">
        <v>0</v>
      </c>
      <c r="AC1240" s="29"/>
      <c r="AD1240" s="29" t="inlineStr">
        <f aca="false">FALSE()</f>
        <is>
          <t/>
        </is>
      </c>
      <c r="AE1240" s="29" t="s">
        <v>75</v>
      </c>
      <c r="AF1240" s="29"/>
      <c r="AG1240" s="29"/>
      <c r="AH1240" s="29" t="inlineStr">
        <f aca="false">FALSE()</f>
        <is>
          <t/>
        </is>
      </c>
      <c r="AI1240" s="29" t="n">
        <v>0</v>
      </c>
      <c r="AJ1240" s="29"/>
      <c r="AK1240" s="29" t="s">
        <v>4590</v>
      </c>
      <c r="AL1240" s="29" t="inlineStr">
        <f aca="false">FALSE()</f>
        <is>
          <t/>
        </is>
      </c>
      <c r="AM1240" s="29" t="s">
        <v>4623</v>
      </c>
      <c r="AN1240" s="29"/>
      <c r="AO1240" s="29"/>
      <c r="AP1240" s="29"/>
      <c r="AQ1240" s="29"/>
      <c r="AR1240" s="29"/>
      <c r="AS1240" s="29"/>
      <c r="AT1240" s="29"/>
      <c r="AU1240" s="29"/>
      <c r="AV1240" s="0" t="n">
        <v>13</v>
      </c>
      <c r="AW1240" s="24" t="e">
        <f aca="false">REPLACE(INDEX(GroupVertices[group], MATCH(Edges[[#this row],[vertex 1]],GroupVertices[vertex],0)),1,1,"")</f>
        <v>#VALUE!</v>
      </c>
      <c r="AX1240" s="24" t="e">
        <f aca="false">REPLACE(INDEX(GroupVertices[group], MATCH(Edges[[#this row],[vertex 2]],GroupVertices[vertex],0)),1,1,"")</f>
        <v>#VALUE!</v>
      </c>
      <c r="AY1240" s="25" t="n">
        <v>0</v>
      </c>
      <c r="AZ1240" s="26" t="n">
        <v>0</v>
      </c>
      <c r="BA1240" s="25" t="n">
        <v>0</v>
      </c>
      <c r="BB1240" s="26" t="n">
        <v>0</v>
      </c>
      <c r="BC1240" s="25" t="n">
        <v>0</v>
      </c>
      <c r="BD1240" s="26" t="n">
        <v>0</v>
      </c>
      <c r="BE1240" s="25" t="n">
        <v>13</v>
      </c>
      <c r="BF1240" s="26" t="n">
        <v>100</v>
      </c>
      <c r="BG1240" s="25" t="n">
        <v>13</v>
      </c>
    </row>
    <row r="1241" customFormat="false" ht="15" hidden="false" customHeight="false" outlineLevel="0" collapsed="false">
      <c r="A1241" s="15" t="s">
        <v>4582</v>
      </c>
      <c r="B1241" s="15" t="s">
        <v>4582</v>
      </c>
      <c r="C1241" s="16" t="s">
        <v>4583</v>
      </c>
      <c r="D1241" s="17" t="n">
        <v>10</v>
      </c>
      <c r="E1241" s="16" t="s">
        <v>243</v>
      </c>
      <c r="F1241" s="18" t="n">
        <v>15.5789473684211</v>
      </c>
      <c r="G1241" s="16"/>
      <c r="H1241" s="19"/>
      <c r="I1241" s="7"/>
      <c r="J1241" s="7"/>
      <c r="K1241" s="8" t="s">
        <v>68</v>
      </c>
      <c r="L1241" s="20" t="n">
        <v>1241</v>
      </c>
      <c r="M1241" s="20"/>
      <c r="N1241" s="10"/>
      <c r="O1241" s="27" t="s">
        <v>21</v>
      </c>
      <c r="P1241" s="28" t="n">
        <v>42714.6668055556</v>
      </c>
      <c r="Q1241" s="31" t="s">
        <v>4624</v>
      </c>
      <c r="R1241" s="23" t="s">
        <v>4585</v>
      </c>
      <c r="S1241" s="27" t="s">
        <v>4586</v>
      </c>
      <c r="T1241" s="27" t="s">
        <v>4587</v>
      </c>
      <c r="U1241" s="28" t="n">
        <v>42714.6668055556</v>
      </c>
      <c r="V1241" s="23" t="s">
        <v>4625</v>
      </c>
      <c r="W1241" s="27"/>
      <c r="X1241" s="27"/>
      <c r="Y1241" s="27" t="s">
        <v>4626</v>
      </c>
      <c r="Z1241" s="27"/>
      <c r="AA1241" s="29" t="inlineStr">
        <f aca="false">FALSE()</f>
        <is>
          <t/>
        </is>
      </c>
      <c r="AB1241" s="29" t="n">
        <v>0</v>
      </c>
      <c r="AC1241" s="29"/>
      <c r="AD1241" s="29" t="inlineStr">
        <f aca="false">FALSE()</f>
        <is>
          <t/>
        </is>
      </c>
      <c r="AE1241" s="29" t="s">
        <v>75</v>
      </c>
      <c r="AF1241" s="29"/>
      <c r="AG1241" s="29"/>
      <c r="AH1241" s="29" t="inlineStr">
        <f aca="false">FALSE()</f>
        <is>
          <t/>
        </is>
      </c>
      <c r="AI1241" s="29" t="n">
        <v>0</v>
      </c>
      <c r="AJ1241" s="29"/>
      <c r="AK1241" s="29" t="s">
        <v>4590</v>
      </c>
      <c r="AL1241" s="29" t="inlineStr">
        <f aca="false">FALSE()</f>
        <is>
          <t/>
        </is>
      </c>
      <c r="AM1241" s="29" t="s">
        <v>4626</v>
      </c>
      <c r="AN1241" s="29"/>
      <c r="AO1241" s="29"/>
      <c r="AP1241" s="29"/>
      <c r="AQ1241" s="29"/>
      <c r="AR1241" s="29"/>
      <c r="AS1241" s="29"/>
      <c r="AT1241" s="29"/>
      <c r="AU1241" s="29"/>
      <c r="AV1241" s="0" t="n">
        <v>13</v>
      </c>
      <c r="AW1241" s="24" t="e">
        <f aca="false">REPLACE(INDEX(GroupVertices[group], MATCH(Edges[[#this row],[vertex 1]],GroupVertices[vertex],0)),1,1,"")</f>
        <v>#VALUE!</v>
      </c>
      <c r="AX1241" s="24" t="e">
        <f aca="false">REPLACE(INDEX(GroupVertices[group], MATCH(Edges[[#this row],[vertex 2]],GroupVertices[vertex],0)),1,1,"")</f>
        <v>#VALUE!</v>
      </c>
      <c r="AY1241" s="25" t="n">
        <v>0</v>
      </c>
      <c r="AZ1241" s="26" t="n">
        <v>0</v>
      </c>
      <c r="BA1241" s="25" t="n">
        <v>0</v>
      </c>
      <c r="BB1241" s="26" t="n">
        <v>0</v>
      </c>
      <c r="BC1241" s="25" t="n">
        <v>0</v>
      </c>
      <c r="BD1241" s="26" t="n">
        <v>0</v>
      </c>
      <c r="BE1241" s="25" t="n">
        <v>13</v>
      </c>
      <c r="BF1241" s="26" t="n">
        <v>100</v>
      </c>
      <c r="BG1241" s="25" t="n">
        <v>13</v>
      </c>
    </row>
    <row r="1242" customFormat="false" ht="15" hidden="false" customHeight="false" outlineLevel="0" collapsed="false">
      <c r="A1242" s="15" t="s">
        <v>4627</v>
      </c>
      <c r="B1242" s="15" t="s">
        <v>4628</v>
      </c>
      <c r="C1242" s="16" t="s">
        <v>66</v>
      </c>
      <c r="D1242" s="17" t="n">
        <v>3</v>
      </c>
      <c r="E1242" s="16" t="s">
        <v>67</v>
      </c>
      <c r="F1242" s="18" t="n">
        <v>32</v>
      </c>
      <c r="G1242" s="16"/>
      <c r="H1242" s="19"/>
      <c r="I1242" s="7"/>
      <c r="J1242" s="7"/>
      <c r="K1242" s="8" t="s">
        <v>68</v>
      </c>
      <c r="L1242" s="20" t="n">
        <v>1242</v>
      </c>
      <c r="M1242" s="20"/>
      <c r="N1242" s="10"/>
      <c r="O1242" s="27" t="s">
        <v>190</v>
      </c>
      <c r="P1242" s="28" t="n">
        <v>42714.6724884259</v>
      </c>
      <c r="Q1242" s="27" t="s">
        <v>4629</v>
      </c>
      <c r="R1242" s="27"/>
      <c r="S1242" s="27"/>
      <c r="T1242" s="27"/>
      <c r="U1242" s="28" t="n">
        <v>42714.6724884259</v>
      </c>
      <c r="V1242" s="23" t="s">
        <v>4630</v>
      </c>
      <c r="W1242" s="27"/>
      <c r="X1242" s="27"/>
      <c r="Y1242" s="27" t="s">
        <v>4631</v>
      </c>
      <c r="Z1242" s="27" t="s">
        <v>4632</v>
      </c>
      <c r="AA1242" s="29" t="inlineStr">
        <f aca="false">FALSE()</f>
        <is>
          <t/>
        </is>
      </c>
      <c r="AB1242" s="29" t="n">
        <v>1</v>
      </c>
      <c r="AC1242" s="29" t="s">
        <v>4633</v>
      </c>
      <c r="AD1242" s="29" t="inlineStr">
        <f aca="false">FALSE()</f>
        <is>
          <t/>
        </is>
      </c>
      <c r="AE1242" s="29" t="s">
        <v>75</v>
      </c>
      <c r="AF1242" s="29"/>
      <c r="AG1242" s="29"/>
      <c r="AH1242" s="29" t="inlineStr">
        <f aca="false">FALSE()</f>
        <is>
          <t/>
        </is>
      </c>
      <c r="AI1242" s="29" t="n">
        <v>0</v>
      </c>
      <c r="AJ1242" s="29"/>
      <c r="AK1242" s="29" t="s">
        <v>135</v>
      </c>
      <c r="AL1242" s="29" t="inlineStr">
        <f aca="false">FALSE()</f>
        <is>
          <t/>
        </is>
      </c>
      <c r="AM1242" s="29" t="s">
        <v>4632</v>
      </c>
      <c r="AN1242" s="29"/>
      <c r="AO1242" s="29"/>
      <c r="AP1242" s="29"/>
      <c r="AQ1242" s="29"/>
      <c r="AR1242" s="29"/>
      <c r="AS1242" s="29"/>
      <c r="AT1242" s="29"/>
      <c r="AU1242" s="29"/>
      <c r="AV1242" s="0" t="n">
        <v>1</v>
      </c>
      <c r="AW1242" s="24" t="e">
        <f aca="false">REPLACE(INDEX(GroupVertices[group], MATCH(Edges[[#this row],[vertex 1]],GroupVertices[vertex],0)),1,1,"")</f>
        <v>#VALUE!</v>
      </c>
      <c r="AX1242" s="24" t="e">
        <f aca="false">REPLACE(INDEX(GroupVertices[group], MATCH(Edges[[#this row],[vertex 2]],GroupVertices[vertex],0)),1,1,"")</f>
        <v>#VALUE!</v>
      </c>
      <c r="AY1242" s="25" t="n">
        <v>0</v>
      </c>
      <c r="AZ1242" s="26" t="n">
        <v>0</v>
      </c>
      <c r="BA1242" s="25" t="n">
        <v>0</v>
      </c>
      <c r="BB1242" s="26" t="n">
        <v>0</v>
      </c>
      <c r="BC1242" s="25" t="n">
        <v>0</v>
      </c>
      <c r="BD1242" s="26" t="n">
        <v>0</v>
      </c>
      <c r="BE1242" s="25" t="n">
        <v>12</v>
      </c>
      <c r="BF1242" s="26" t="n">
        <v>100</v>
      </c>
      <c r="BG1242" s="25" t="n">
        <v>12</v>
      </c>
    </row>
    <row r="1243" customFormat="false" ht="15" hidden="false" customHeight="false" outlineLevel="0" collapsed="false">
      <c r="A1243" s="15" t="s">
        <v>304</v>
      </c>
      <c r="B1243" s="15" t="s">
        <v>406</v>
      </c>
      <c r="C1243" s="16" t="s">
        <v>66</v>
      </c>
      <c r="D1243" s="17" t="n">
        <v>3</v>
      </c>
      <c r="E1243" s="16" t="s">
        <v>67</v>
      </c>
      <c r="F1243" s="18" t="n">
        <v>32</v>
      </c>
      <c r="G1243" s="16"/>
      <c r="H1243" s="19"/>
      <c r="I1243" s="7"/>
      <c r="J1243" s="7"/>
      <c r="K1243" s="8" t="s">
        <v>68</v>
      </c>
      <c r="L1243" s="20" t="n">
        <v>1243</v>
      </c>
      <c r="M1243" s="20"/>
      <c r="N1243" s="10"/>
      <c r="O1243" s="27" t="s">
        <v>69</v>
      </c>
      <c r="P1243" s="28" t="n">
        <v>42702.6463657407</v>
      </c>
      <c r="Q1243" s="27" t="s">
        <v>4634</v>
      </c>
      <c r="R1243" s="23" t="s">
        <v>4635</v>
      </c>
      <c r="S1243" s="27" t="s">
        <v>409</v>
      </c>
      <c r="T1243" s="27"/>
      <c r="U1243" s="28" t="n">
        <v>42702.6463657407</v>
      </c>
      <c r="V1243" s="23" t="s">
        <v>4636</v>
      </c>
      <c r="W1243" s="27"/>
      <c r="X1243" s="27"/>
      <c r="Y1243" s="27" t="s">
        <v>4637</v>
      </c>
      <c r="Z1243" s="27"/>
      <c r="AA1243" s="29" t="inlineStr">
        <f aca="false">FALSE()</f>
        <is>
          <t/>
        </is>
      </c>
      <c r="AB1243" s="29" t="n">
        <v>0</v>
      </c>
      <c r="AC1243" s="29"/>
      <c r="AD1243" s="29" t="inlineStr">
        <f aca="false">FALSE()</f>
        <is>
          <t/>
        </is>
      </c>
      <c r="AE1243" s="29" t="s">
        <v>75</v>
      </c>
      <c r="AF1243" s="29"/>
      <c r="AG1243" s="29"/>
      <c r="AH1243" s="29" t="inlineStr">
        <f aca="false">FALSE()</f>
        <is>
          <t/>
        </is>
      </c>
      <c r="AI1243" s="29" t="n">
        <v>1</v>
      </c>
      <c r="AJ1243" s="29" t="s">
        <v>309</v>
      </c>
      <c r="AK1243" s="29" t="s">
        <v>76</v>
      </c>
      <c r="AL1243" s="29" t="inlineStr">
        <f aca="false">FALSE()</f>
        <is>
          <t/>
        </is>
      </c>
      <c r="AM1243" s="29" t="s">
        <v>309</v>
      </c>
      <c r="AN1243" s="29"/>
      <c r="AO1243" s="29"/>
      <c r="AP1243" s="29"/>
      <c r="AQ1243" s="29"/>
      <c r="AR1243" s="29"/>
      <c r="AS1243" s="29"/>
      <c r="AT1243" s="29"/>
      <c r="AU1243" s="29"/>
      <c r="AV1243" s="0" t="n">
        <v>1</v>
      </c>
      <c r="AW1243" s="24" t="e">
        <f aca="false">REPLACE(INDEX(GroupVertices[group], MATCH(Edges[[#this row],[vertex 1]],GroupVertices[vertex],0)),1,1,"")</f>
        <v>#VALUE!</v>
      </c>
      <c r="AX1243" s="24" t="e">
        <f aca="false">REPLACE(INDEX(GroupVertices[group], MATCH(Edges[[#this row],[vertex 2]],GroupVertices[vertex],0)),1,1,"")</f>
        <v>#VALUE!</v>
      </c>
      <c r="AY1243" s="25" t="n">
        <v>0</v>
      </c>
      <c r="AZ1243" s="26" t="n">
        <v>0</v>
      </c>
      <c r="BA1243" s="25" t="n">
        <v>0</v>
      </c>
      <c r="BB1243" s="26" t="n">
        <v>0</v>
      </c>
      <c r="BC1243" s="25" t="n">
        <v>0</v>
      </c>
      <c r="BD1243" s="26" t="n">
        <v>0</v>
      </c>
      <c r="BE1243" s="25" t="n">
        <v>8</v>
      </c>
      <c r="BF1243" s="26" t="n">
        <v>100</v>
      </c>
      <c r="BG1243" s="25" t="n">
        <v>8</v>
      </c>
    </row>
    <row r="1244" customFormat="false" ht="15" hidden="false" customHeight="false" outlineLevel="0" collapsed="false">
      <c r="A1244" s="15" t="s">
        <v>304</v>
      </c>
      <c r="B1244" s="15" t="s">
        <v>304</v>
      </c>
      <c r="C1244" s="16" t="s">
        <v>66</v>
      </c>
      <c r="D1244" s="17" t="n">
        <v>3</v>
      </c>
      <c r="E1244" s="16" t="s">
        <v>67</v>
      </c>
      <c r="F1244" s="18" t="n">
        <v>32</v>
      </c>
      <c r="G1244" s="16"/>
      <c r="H1244" s="19"/>
      <c r="I1244" s="7"/>
      <c r="J1244" s="7"/>
      <c r="K1244" s="8" t="s">
        <v>68</v>
      </c>
      <c r="L1244" s="20" t="n">
        <v>1244</v>
      </c>
      <c r="M1244" s="20"/>
      <c r="N1244" s="10"/>
      <c r="O1244" s="27" t="s">
        <v>21</v>
      </c>
      <c r="P1244" s="28" t="n">
        <v>42714.6731712963</v>
      </c>
      <c r="Q1244" s="27" t="s">
        <v>4638</v>
      </c>
      <c r="R1244" s="23" t="s">
        <v>4639</v>
      </c>
      <c r="S1244" s="27" t="s">
        <v>130</v>
      </c>
      <c r="T1244" s="27"/>
      <c r="U1244" s="28" t="n">
        <v>42714.6731712963</v>
      </c>
      <c r="V1244" s="23" t="s">
        <v>4640</v>
      </c>
      <c r="W1244" s="27"/>
      <c r="X1244" s="27"/>
      <c r="Y1244" s="27" t="s">
        <v>4641</v>
      </c>
      <c r="Z1244" s="27"/>
      <c r="AA1244" s="29" t="inlineStr">
        <f aca="false">FALSE()</f>
        <is>
          <t/>
        </is>
      </c>
      <c r="AB1244" s="29" t="n">
        <v>0</v>
      </c>
      <c r="AC1244" s="29"/>
      <c r="AD1244" s="29" t="inlineStr">
        <f aca="false">FALSE()</f>
        <is>
          <t/>
        </is>
      </c>
      <c r="AE1244" s="29" t="s">
        <v>75</v>
      </c>
      <c r="AF1244" s="29"/>
      <c r="AG1244" s="29"/>
      <c r="AH1244" s="29" t="inlineStr">
        <f aca="false">FALSE()</f>
        <is>
          <t/>
        </is>
      </c>
      <c r="AI1244" s="29" t="n">
        <v>0</v>
      </c>
      <c r="AJ1244" s="29"/>
      <c r="AK1244" s="29" t="s">
        <v>1350</v>
      </c>
      <c r="AL1244" s="29" t="n">
        <f aca="false">TRUE()</f>
        <v>1</v>
      </c>
      <c r="AM1244" s="29" t="s">
        <v>4641</v>
      </c>
      <c r="AN1244" s="29"/>
      <c r="AO1244" s="29"/>
      <c r="AP1244" s="29"/>
      <c r="AQ1244" s="29"/>
      <c r="AR1244" s="29"/>
      <c r="AS1244" s="29"/>
      <c r="AT1244" s="29"/>
      <c r="AU1244" s="29"/>
      <c r="AV1244" s="0" t="n">
        <v>1</v>
      </c>
      <c r="AW1244" s="24" t="e">
        <f aca="false">REPLACE(INDEX(GroupVertices[group], MATCH(Edges[[#this row],[vertex 1]],GroupVertices[vertex],0)),1,1,"")</f>
        <v>#VALUE!</v>
      </c>
      <c r="AX1244" s="24" t="e">
        <f aca="false">REPLACE(INDEX(GroupVertices[group], MATCH(Edges[[#this row],[vertex 2]],GroupVertices[vertex],0)),1,1,"")</f>
        <v>#VALUE!</v>
      </c>
      <c r="AY1244" s="25" t="n">
        <v>1</v>
      </c>
      <c r="AZ1244" s="26" t="n">
        <v>6.66666666666667</v>
      </c>
      <c r="BA1244" s="25" t="n">
        <v>0</v>
      </c>
      <c r="BB1244" s="26" t="n">
        <v>0</v>
      </c>
      <c r="BC1244" s="25" t="n">
        <v>0</v>
      </c>
      <c r="BD1244" s="26" t="n">
        <v>0</v>
      </c>
      <c r="BE1244" s="25" t="n">
        <v>14</v>
      </c>
      <c r="BF1244" s="26" t="n">
        <v>93.3333333333333</v>
      </c>
      <c r="BG1244" s="25" t="n">
        <v>15</v>
      </c>
    </row>
    <row r="1245" customFormat="false" ht="15" hidden="false" customHeight="false" outlineLevel="0" collapsed="false">
      <c r="A1245" s="15" t="s">
        <v>4642</v>
      </c>
      <c r="B1245" s="15" t="s">
        <v>4643</v>
      </c>
      <c r="C1245" s="16" t="s">
        <v>66</v>
      </c>
      <c r="D1245" s="17" t="n">
        <v>3</v>
      </c>
      <c r="E1245" s="16" t="s">
        <v>67</v>
      </c>
      <c r="F1245" s="18" t="n">
        <v>32</v>
      </c>
      <c r="G1245" s="16"/>
      <c r="H1245" s="19"/>
      <c r="I1245" s="7"/>
      <c r="J1245" s="7"/>
      <c r="K1245" s="8" t="s">
        <v>68</v>
      </c>
      <c r="L1245" s="20" t="n">
        <v>1245</v>
      </c>
      <c r="M1245" s="20"/>
      <c r="N1245" s="10"/>
      <c r="O1245" s="27" t="s">
        <v>190</v>
      </c>
      <c r="P1245" s="28" t="n">
        <v>42714.749537037</v>
      </c>
      <c r="Q1245" s="27" t="s">
        <v>4644</v>
      </c>
      <c r="R1245" s="27"/>
      <c r="S1245" s="27"/>
      <c r="T1245" s="27"/>
      <c r="U1245" s="28" t="n">
        <v>42714.749537037</v>
      </c>
      <c r="V1245" s="23" t="s">
        <v>4645</v>
      </c>
      <c r="W1245" s="27"/>
      <c r="X1245" s="27"/>
      <c r="Y1245" s="27" t="s">
        <v>4646</v>
      </c>
      <c r="Z1245" s="27" t="s">
        <v>4647</v>
      </c>
      <c r="AA1245" s="29" t="inlineStr">
        <f aca="false">FALSE()</f>
        <is>
          <t/>
        </is>
      </c>
      <c r="AB1245" s="29" t="n">
        <v>1</v>
      </c>
      <c r="AC1245" s="29" t="s">
        <v>4648</v>
      </c>
      <c r="AD1245" s="29" t="inlineStr">
        <f aca="false">FALSE()</f>
        <is>
          <t/>
        </is>
      </c>
      <c r="AE1245" s="29" t="s">
        <v>75</v>
      </c>
      <c r="AF1245" s="29"/>
      <c r="AG1245" s="29"/>
      <c r="AH1245" s="29" t="inlineStr">
        <f aca="false">FALSE()</f>
        <is>
          <t/>
        </is>
      </c>
      <c r="AI1245" s="29" t="n">
        <v>0</v>
      </c>
      <c r="AJ1245" s="29"/>
      <c r="AK1245" s="29" t="s">
        <v>84</v>
      </c>
      <c r="AL1245" s="29" t="n">
        <f aca="false">FALSE()</f>
        <v>0</v>
      </c>
      <c r="AM1245" s="29" t="s">
        <v>4647</v>
      </c>
      <c r="AN1245" s="29"/>
      <c r="AO1245" s="29"/>
      <c r="AP1245" s="29"/>
      <c r="AQ1245" s="29"/>
      <c r="AR1245" s="29"/>
      <c r="AS1245" s="29"/>
      <c r="AT1245" s="29"/>
      <c r="AU1245" s="29"/>
      <c r="AV1245" s="0" t="n">
        <v>1</v>
      </c>
      <c r="AW1245" s="24" t="e">
        <f aca="false">REPLACE(INDEX(GroupVertices[group], MATCH(Edges[[#this row],[vertex 1]],GroupVertices[vertex],0)),1,1,"")</f>
        <v>#VALUE!</v>
      </c>
      <c r="AX1245" s="24" t="e">
        <f aca="false">REPLACE(INDEX(GroupVertices[group], MATCH(Edges[[#this row],[vertex 2]],GroupVertices[vertex],0)),1,1,"")</f>
        <v>#VALUE!</v>
      </c>
      <c r="AY1245" s="25" t="n">
        <v>0</v>
      </c>
      <c r="AZ1245" s="26" t="n">
        <v>0</v>
      </c>
      <c r="BA1245" s="25" t="n">
        <v>0</v>
      </c>
      <c r="BB1245" s="26" t="n">
        <v>0</v>
      </c>
      <c r="BC1245" s="25" t="n">
        <v>0</v>
      </c>
      <c r="BD1245" s="26" t="n">
        <v>0</v>
      </c>
      <c r="BE1245" s="25" t="n">
        <v>16</v>
      </c>
      <c r="BF1245" s="26" t="n">
        <v>100</v>
      </c>
      <c r="BG1245" s="25" t="n">
        <v>16</v>
      </c>
    </row>
    <row r="1246" customFormat="false" ht="15" hidden="false" customHeight="false" outlineLevel="0" collapsed="false">
      <c r="A1246" s="15" t="s">
        <v>4649</v>
      </c>
      <c r="B1246" s="15" t="s">
        <v>4649</v>
      </c>
      <c r="C1246" s="16" t="s">
        <v>66</v>
      </c>
      <c r="D1246" s="17" t="n">
        <v>3</v>
      </c>
      <c r="E1246" s="16" t="s">
        <v>67</v>
      </c>
      <c r="F1246" s="18" t="n">
        <v>32</v>
      </c>
      <c r="G1246" s="16"/>
      <c r="H1246" s="19"/>
      <c r="I1246" s="7"/>
      <c r="J1246" s="7"/>
      <c r="K1246" s="8" t="s">
        <v>68</v>
      </c>
      <c r="L1246" s="20" t="n">
        <v>1246</v>
      </c>
      <c r="M1246" s="20"/>
      <c r="N1246" s="10"/>
      <c r="O1246" s="27" t="s">
        <v>21</v>
      </c>
      <c r="P1246" s="28" t="n">
        <v>42714.8328009259</v>
      </c>
      <c r="Q1246" s="27" t="s">
        <v>4650</v>
      </c>
      <c r="R1246" s="23" t="s">
        <v>4651</v>
      </c>
      <c r="S1246" s="27" t="s">
        <v>4652</v>
      </c>
      <c r="T1246" s="27" t="s">
        <v>4653</v>
      </c>
      <c r="U1246" s="28" t="n">
        <v>42714.8328009259</v>
      </c>
      <c r="V1246" s="23" t="s">
        <v>4654</v>
      </c>
      <c r="W1246" s="27"/>
      <c r="X1246" s="27"/>
      <c r="Y1246" s="27" t="s">
        <v>4655</v>
      </c>
      <c r="Z1246" s="27"/>
      <c r="AA1246" s="29" t="inlineStr">
        <f aca="false">FALSE()</f>
        <is>
          <t/>
        </is>
      </c>
      <c r="AB1246" s="29" t="n">
        <v>1</v>
      </c>
      <c r="AC1246" s="29"/>
      <c r="AD1246" s="29" t="inlineStr">
        <f aca="false">FALSE()</f>
        <is>
          <t/>
        </is>
      </c>
      <c r="AE1246" s="29" t="s">
        <v>75</v>
      </c>
      <c r="AF1246" s="29"/>
      <c r="AG1246" s="29"/>
      <c r="AH1246" s="29" t="inlineStr">
        <f aca="false">FALSE()</f>
        <is>
          <t/>
        </is>
      </c>
      <c r="AI1246" s="29" t="n">
        <v>0</v>
      </c>
      <c r="AJ1246" s="29"/>
      <c r="AK1246" s="29" t="s">
        <v>84</v>
      </c>
      <c r="AL1246" s="29" t="inlineStr">
        <f aca="false">FALSE()</f>
        <is>
          <t/>
        </is>
      </c>
      <c r="AM1246" s="29" t="s">
        <v>4655</v>
      </c>
      <c r="AN1246" s="29"/>
      <c r="AO1246" s="29"/>
      <c r="AP1246" s="29"/>
      <c r="AQ1246" s="29"/>
      <c r="AR1246" s="29"/>
      <c r="AS1246" s="29"/>
      <c r="AT1246" s="29"/>
      <c r="AU1246" s="29"/>
      <c r="AV1246" s="0" t="n">
        <v>1</v>
      </c>
      <c r="AW1246" s="24" t="e">
        <f aca="false">REPLACE(INDEX(GroupVertices[group], MATCH(Edges[[#this row],[vertex 1]],GroupVertices[vertex],0)),1,1,"")</f>
        <v>#VALUE!</v>
      </c>
      <c r="AX1246" s="24" t="e">
        <f aca="false">REPLACE(INDEX(GroupVertices[group], MATCH(Edges[[#this row],[vertex 2]],GroupVertices[vertex],0)),1,1,"")</f>
        <v>#VALUE!</v>
      </c>
      <c r="AY1246" s="25" t="n">
        <v>2</v>
      </c>
      <c r="AZ1246" s="26" t="n">
        <v>14.2857142857143</v>
      </c>
      <c r="BA1246" s="25" t="n">
        <v>0</v>
      </c>
      <c r="BB1246" s="26" t="n">
        <v>0</v>
      </c>
      <c r="BC1246" s="25" t="n">
        <v>0</v>
      </c>
      <c r="BD1246" s="26" t="n">
        <v>0</v>
      </c>
      <c r="BE1246" s="25" t="n">
        <v>12</v>
      </c>
      <c r="BF1246" s="26" t="n">
        <v>85.7142857142857</v>
      </c>
      <c r="BG1246" s="25" t="n">
        <v>14</v>
      </c>
    </row>
    <row r="1247" customFormat="false" ht="15" hidden="false" customHeight="false" outlineLevel="0" collapsed="false">
      <c r="A1247" s="15" t="s">
        <v>4656</v>
      </c>
      <c r="B1247" s="15" t="s">
        <v>4657</v>
      </c>
      <c r="C1247" s="16" t="s">
        <v>66</v>
      </c>
      <c r="D1247" s="17" t="n">
        <v>3</v>
      </c>
      <c r="E1247" s="16" t="s">
        <v>67</v>
      </c>
      <c r="F1247" s="18" t="n">
        <v>32</v>
      </c>
      <c r="G1247" s="16"/>
      <c r="H1247" s="19"/>
      <c r="I1247" s="7"/>
      <c r="J1247" s="7"/>
      <c r="K1247" s="8" t="s">
        <v>68</v>
      </c>
      <c r="L1247" s="20" t="n">
        <v>1247</v>
      </c>
      <c r="M1247" s="20"/>
      <c r="N1247" s="10"/>
      <c r="O1247" s="27" t="s">
        <v>69</v>
      </c>
      <c r="P1247" s="28" t="n">
        <v>42714.8369791667</v>
      </c>
      <c r="Q1247" s="27" t="s">
        <v>4658</v>
      </c>
      <c r="R1247" s="27"/>
      <c r="S1247" s="27"/>
      <c r="T1247" s="27"/>
      <c r="U1247" s="28" t="n">
        <v>42714.8369791667</v>
      </c>
      <c r="V1247" s="23" t="s">
        <v>4659</v>
      </c>
      <c r="W1247" s="27"/>
      <c r="X1247" s="27"/>
      <c r="Y1247" s="27" t="s">
        <v>4660</v>
      </c>
      <c r="Z1247" s="27"/>
      <c r="AA1247" s="29" t="inlineStr">
        <f aca="false">FALSE()</f>
        <is>
          <t/>
        </is>
      </c>
      <c r="AB1247" s="29" t="n">
        <v>0</v>
      </c>
      <c r="AC1247" s="29"/>
      <c r="AD1247" s="29" t="inlineStr">
        <f aca="false">FALSE()</f>
        <is>
          <t/>
        </is>
      </c>
      <c r="AE1247" s="29" t="s">
        <v>75</v>
      </c>
      <c r="AF1247" s="29"/>
      <c r="AG1247" s="29"/>
      <c r="AH1247" s="29" t="inlineStr">
        <f aca="false">FALSE()</f>
        <is>
          <t/>
        </is>
      </c>
      <c r="AI1247" s="29" t="n">
        <v>1</v>
      </c>
      <c r="AJ1247" s="29" t="s">
        <v>4374</v>
      </c>
      <c r="AK1247" s="29" t="s">
        <v>76</v>
      </c>
      <c r="AL1247" s="29" t="inlineStr">
        <f aca="false">FALSE()</f>
        <is>
          <t/>
        </is>
      </c>
      <c r="AM1247" s="29" t="s">
        <v>4374</v>
      </c>
      <c r="AN1247" s="29"/>
      <c r="AO1247" s="29"/>
      <c r="AP1247" s="29"/>
      <c r="AQ1247" s="29"/>
      <c r="AR1247" s="29"/>
      <c r="AS1247" s="29"/>
      <c r="AT1247" s="29"/>
      <c r="AU1247" s="29"/>
      <c r="AV1247" s="0" t="n">
        <v>1</v>
      </c>
      <c r="AW1247" s="24" t="e">
        <f aca="false">REPLACE(INDEX(GroupVertices[group], MATCH(Edges[[#this row],[vertex 1]],GroupVertices[vertex],0)),1,1,"")</f>
        <v>#VALUE!</v>
      </c>
      <c r="AX1247" s="24" t="e">
        <f aca="false">REPLACE(INDEX(GroupVertices[group], MATCH(Edges[[#this row],[vertex 2]],GroupVertices[vertex],0)),1,1,"")</f>
        <v>#VALUE!</v>
      </c>
      <c r="AY1247" s="25"/>
      <c r="AZ1247" s="26"/>
      <c r="BA1247" s="25"/>
      <c r="BB1247" s="26"/>
      <c r="BC1247" s="25"/>
      <c r="BD1247" s="26"/>
      <c r="BE1247" s="25"/>
      <c r="BF1247" s="26"/>
      <c r="BG1247" s="25"/>
    </row>
    <row r="1248" customFormat="false" ht="15" hidden="false" customHeight="false" outlineLevel="0" collapsed="false">
      <c r="A1248" s="15" t="s">
        <v>4365</v>
      </c>
      <c r="B1248" s="15" t="s">
        <v>4661</v>
      </c>
      <c r="C1248" s="16" t="s">
        <v>66</v>
      </c>
      <c r="D1248" s="17" t="n">
        <v>3</v>
      </c>
      <c r="E1248" s="16" t="s">
        <v>67</v>
      </c>
      <c r="F1248" s="18" t="n">
        <v>32</v>
      </c>
      <c r="G1248" s="16"/>
      <c r="H1248" s="19"/>
      <c r="I1248" s="7"/>
      <c r="J1248" s="7"/>
      <c r="K1248" s="8" t="s">
        <v>68</v>
      </c>
      <c r="L1248" s="20" t="n">
        <v>1248</v>
      </c>
      <c r="M1248" s="20"/>
      <c r="N1248" s="10"/>
      <c r="O1248" s="27" t="s">
        <v>69</v>
      </c>
      <c r="P1248" s="28" t="n">
        <v>42713.8347337963</v>
      </c>
      <c r="Q1248" s="27" t="s">
        <v>4372</v>
      </c>
      <c r="R1248" s="27"/>
      <c r="S1248" s="27"/>
      <c r="T1248" s="27"/>
      <c r="U1248" s="28" t="n">
        <v>42713.8347337963</v>
      </c>
      <c r="V1248" s="23" t="s">
        <v>4373</v>
      </c>
      <c r="W1248" s="27"/>
      <c r="X1248" s="27"/>
      <c r="Y1248" s="27" t="s">
        <v>4374</v>
      </c>
      <c r="Z1248" s="27"/>
      <c r="AA1248" s="29" t="inlineStr">
        <f aca="false">FALSE()</f>
        <is>
          <t/>
        </is>
      </c>
      <c r="AB1248" s="29" t="n">
        <v>0</v>
      </c>
      <c r="AC1248" s="29"/>
      <c r="AD1248" s="29" t="inlineStr">
        <f aca="false">FALSE()</f>
        <is>
          <t/>
        </is>
      </c>
      <c r="AE1248" s="29" t="s">
        <v>75</v>
      </c>
      <c r="AF1248" s="29"/>
      <c r="AG1248" s="29"/>
      <c r="AH1248" s="29" t="inlineStr">
        <f aca="false">FALSE()</f>
        <is>
          <t/>
        </is>
      </c>
      <c r="AI1248" s="29" t="n">
        <v>0</v>
      </c>
      <c r="AJ1248" s="29"/>
      <c r="AK1248" s="29" t="s">
        <v>332</v>
      </c>
      <c r="AL1248" s="29" t="inlineStr">
        <f aca="false">FALSE()</f>
        <is>
          <t/>
        </is>
      </c>
      <c r="AM1248" s="29" t="s">
        <v>4374</v>
      </c>
      <c r="AN1248" s="29"/>
      <c r="AO1248" s="29"/>
      <c r="AP1248" s="29"/>
      <c r="AQ1248" s="29"/>
      <c r="AR1248" s="29"/>
      <c r="AS1248" s="29"/>
      <c r="AT1248" s="29"/>
      <c r="AU1248" s="29"/>
      <c r="AV1248" s="0" t="n">
        <v>1</v>
      </c>
      <c r="AW1248" s="24" t="e">
        <f aca="false">REPLACE(INDEX(GroupVertices[group], MATCH(Edges[[#this row],[vertex 1]],GroupVertices[vertex],0)),1,1,"")</f>
        <v>#VALUE!</v>
      </c>
      <c r="AX1248" s="24" t="e">
        <f aca="false">REPLACE(INDEX(GroupVertices[group], MATCH(Edges[[#this row],[vertex 2]],GroupVertices[vertex],0)),1,1,"")</f>
        <v>#VALUE!</v>
      </c>
      <c r="AY1248" s="25" t="n">
        <v>0</v>
      </c>
      <c r="AZ1248" s="26" t="n">
        <v>0</v>
      </c>
      <c r="BA1248" s="25" t="n">
        <v>1</v>
      </c>
      <c r="BB1248" s="26" t="n">
        <v>5.26315789473684</v>
      </c>
      <c r="BC1248" s="25" t="n">
        <v>0</v>
      </c>
      <c r="BD1248" s="26" t="n">
        <v>0</v>
      </c>
      <c r="BE1248" s="25" t="n">
        <v>18</v>
      </c>
      <c r="BF1248" s="26" t="n">
        <v>94.7368421052632</v>
      </c>
      <c r="BG1248" s="25" t="n">
        <v>19</v>
      </c>
    </row>
    <row r="1249" customFormat="false" ht="15" hidden="false" customHeight="false" outlineLevel="0" collapsed="false">
      <c r="A1249" s="15" t="s">
        <v>4656</v>
      </c>
      <c r="B1249" s="15" t="s">
        <v>4661</v>
      </c>
      <c r="C1249" s="16" t="s">
        <v>66</v>
      </c>
      <c r="D1249" s="17" t="n">
        <v>3</v>
      </c>
      <c r="E1249" s="16" t="s">
        <v>67</v>
      </c>
      <c r="F1249" s="18" t="n">
        <v>32</v>
      </c>
      <c r="G1249" s="16"/>
      <c r="H1249" s="19"/>
      <c r="I1249" s="7"/>
      <c r="J1249" s="7"/>
      <c r="K1249" s="8" t="s">
        <v>68</v>
      </c>
      <c r="L1249" s="20" t="n">
        <v>1249</v>
      </c>
      <c r="M1249" s="20"/>
      <c r="N1249" s="10"/>
      <c r="O1249" s="27" t="s">
        <v>69</v>
      </c>
      <c r="P1249" s="28" t="n">
        <v>42714.8369791667</v>
      </c>
      <c r="Q1249" s="27" t="s">
        <v>4658</v>
      </c>
      <c r="R1249" s="27"/>
      <c r="S1249" s="27"/>
      <c r="T1249" s="27"/>
      <c r="U1249" s="28" t="n">
        <v>42714.8369791667</v>
      </c>
      <c r="V1249" s="23" t="s">
        <v>4659</v>
      </c>
      <c r="W1249" s="27"/>
      <c r="X1249" s="27"/>
      <c r="Y1249" s="27" t="s">
        <v>4660</v>
      </c>
      <c r="Z1249" s="27"/>
      <c r="AA1249" s="29" t="inlineStr">
        <f aca="false">FALSE()</f>
        <is>
          <t/>
        </is>
      </c>
      <c r="AB1249" s="29" t="n">
        <v>0</v>
      </c>
      <c r="AC1249" s="29"/>
      <c r="AD1249" s="29" t="inlineStr">
        <f aca="false">FALSE()</f>
        <is>
          <t/>
        </is>
      </c>
      <c r="AE1249" s="29" t="s">
        <v>75</v>
      </c>
      <c r="AF1249" s="29"/>
      <c r="AG1249" s="29"/>
      <c r="AH1249" s="29" t="inlineStr">
        <f aca="false">FALSE()</f>
        <is>
          <t/>
        </is>
      </c>
      <c r="AI1249" s="29" t="n">
        <v>1</v>
      </c>
      <c r="AJ1249" s="29" t="s">
        <v>4374</v>
      </c>
      <c r="AK1249" s="29" t="s">
        <v>76</v>
      </c>
      <c r="AL1249" s="29" t="inlineStr">
        <f aca="false">FALSE()</f>
        <is>
          <t/>
        </is>
      </c>
      <c r="AM1249" s="29" t="s">
        <v>4374</v>
      </c>
      <c r="AN1249" s="29"/>
      <c r="AO1249" s="29"/>
      <c r="AP1249" s="29"/>
      <c r="AQ1249" s="29"/>
      <c r="AR1249" s="29"/>
      <c r="AS1249" s="29"/>
      <c r="AT1249" s="29"/>
      <c r="AU1249" s="29"/>
      <c r="AV1249" s="0" t="n">
        <v>1</v>
      </c>
      <c r="AW1249" s="24" t="e">
        <f aca="false">REPLACE(INDEX(GroupVertices[group], MATCH(Edges[[#this row],[vertex 1]],GroupVertices[vertex],0)),1,1,"")</f>
        <v>#VALUE!</v>
      </c>
      <c r="AX1249" s="24" t="e">
        <f aca="false">REPLACE(INDEX(GroupVertices[group], MATCH(Edges[[#this row],[vertex 2]],GroupVertices[vertex],0)),1,1,"")</f>
        <v>#VALUE!</v>
      </c>
      <c r="AY1249" s="25" t="n">
        <v>0</v>
      </c>
      <c r="AZ1249" s="26" t="n">
        <v>0</v>
      </c>
      <c r="BA1249" s="25" t="n">
        <v>1</v>
      </c>
      <c r="BB1249" s="26" t="n">
        <v>4.76190476190476</v>
      </c>
      <c r="BC1249" s="25" t="n">
        <v>0</v>
      </c>
      <c r="BD1249" s="26" t="n">
        <v>0</v>
      </c>
      <c r="BE1249" s="25" t="n">
        <v>20</v>
      </c>
      <c r="BF1249" s="26" t="n">
        <v>95.2380952380952</v>
      </c>
      <c r="BG1249" s="25" t="n">
        <v>21</v>
      </c>
    </row>
    <row r="1250" customFormat="false" ht="15" hidden="false" customHeight="false" outlineLevel="0" collapsed="false">
      <c r="A1250" s="15" t="s">
        <v>4656</v>
      </c>
      <c r="B1250" s="15" t="s">
        <v>4365</v>
      </c>
      <c r="C1250" s="16" t="s">
        <v>66</v>
      </c>
      <c r="D1250" s="17" t="n">
        <v>3</v>
      </c>
      <c r="E1250" s="16" t="s">
        <v>67</v>
      </c>
      <c r="F1250" s="18" t="n">
        <v>32</v>
      </c>
      <c r="G1250" s="16"/>
      <c r="H1250" s="19"/>
      <c r="I1250" s="7"/>
      <c r="J1250" s="7"/>
      <c r="K1250" s="8" t="s">
        <v>68</v>
      </c>
      <c r="L1250" s="20" t="n">
        <v>1250</v>
      </c>
      <c r="M1250" s="20"/>
      <c r="N1250" s="10"/>
      <c r="O1250" s="27" t="s">
        <v>69</v>
      </c>
      <c r="P1250" s="28" t="n">
        <v>42714.8369791667</v>
      </c>
      <c r="Q1250" s="27" t="s">
        <v>4658</v>
      </c>
      <c r="R1250" s="27"/>
      <c r="S1250" s="27"/>
      <c r="T1250" s="27"/>
      <c r="U1250" s="28" t="n">
        <v>42714.8369791667</v>
      </c>
      <c r="V1250" s="23" t="s">
        <v>4659</v>
      </c>
      <c r="W1250" s="27"/>
      <c r="X1250" s="27"/>
      <c r="Y1250" s="27" t="s">
        <v>4660</v>
      </c>
      <c r="Z1250" s="27"/>
      <c r="AA1250" s="29" t="inlineStr">
        <f aca="false">FALSE()</f>
        <is>
          <t/>
        </is>
      </c>
      <c r="AB1250" s="29" t="n">
        <v>0</v>
      </c>
      <c r="AC1250" s="29"/>
      <c r="AD1250" s="29" t="inlineStr">
        <f aca="false">FALSE()</f>
        <is>
          <t/>
        </is>
      </c>
      <c r="AE1250" s="29" t="s">
        <v>75</v>
      </c>
      <c r="AF1250" s="29"/>
      <c r="AG1250" s="29"/>
      <c r="AH1250" s="29" t="inlineStr">
        <f aca="false">FALSE()</f>
        <is>
          <t/>
        </is>
      </c>
      <c r="AI1250" s="29" t="n">
        <v>1</v>
      </c>
      <c r="AJ1250" s="29" t="s">
        <v>4374</v>
      </c>
      <c r="AK1250" s="29" t="s">
        <v>76</v>
      </c>
      <c r="AL1250" s="29" t="inlineStr">
        <f aca="false">FALSE()</f>
        <is>
          <t/>
        </is>
      </c>
      <c r="AM1250" s="29" t="s">
        <v>4374</v>
      </c>
      <c r="AN1250" s="29"/>
      <c r="AO1250" s="29"/>
      <c r="AP1250" s="29"/>
      <c r="AQ1250" s="29"/>
      <c r="AR1250" s="29"/>
      <c r="AS1250" s="29"/>
      <c r="AT1250" s="29"/>
      <c r="AU1250" s="29"/>
      <c r="AV1250" s="0" t="n">
        <v>1</v>
      </c>
      <c r="AW1250" s="24" t="e">
        <f aca="false">REPLACE(INDEX(GroupVertices[group], MATCH(Edges[[#this row],[vertex 1]],GroupVertices[vertex],0)),1,1,"")</f>
        <v>#VALUE!</v>
      </c>
      <c r="AX1250" s="24" t="e">
        <f aca="false">REPLACE(INDEX(GroupVertices[group], MATCH(Edges[[#this row],[vertex 2]],GroupVertices[vertex],0)),1,1,"")</f>
        <v>#VALUE!</v>
      </c>
      <c r="AY1250" s="25"/>
      <c r="AZ1250" s="26"/>
      <c r="BA1250" s="25"/>
      <c r="BB1250" s="26"/>
      <c r="BC1250" s="25"/>
      <c r="BD1250" s="26"/>
      <c r="BE1250" s="25"/>
      <c r="BF1250" s="26"/>
      <c r="BG1250" s="25"/>
    </row>
    <row r="1251" customFormat="false" ht="15" hidden="false" customHeight="false" outlineLevel="0" collapsed="false">
      <c r="A1251" s="15" t="s">
        <v>4662</v>
      </c>
      <c r="B1251" s="15" t="s">
        <v>4663</v>
      </c>
      <c r="C1251" s="16" t="s">
        <v>66</v>
      </c>
      <c r="D1251" s="17" t="n">
        <v>3</v>
      </c>
      <c r="E1251" s="16" t="s">
        <v>67</v>
      </c>
      <c r="F1251" s="18" t="n">
        <v>32</v>
      </c>
      <c r="G1251" s="16"/>
      <c r="H1251" s="19"/>
      <c r="I1251" s="7"/>
      <c r="J1251" s="7"/>
      <c r="K1251" s="8" t="s">
        <v>68</v>
      </c>
      <c r="L1251" s="20" t="n">
        <v>1251</v>
      </c>
      <c r="M1251" s="20"/>
      <c r="N1251" s="10"/>
      <c r="O1251" s="27" t="s">
        <v>190</v>
      </c>
      <c r="P1251" s="28" t="n">
        <v>42714.8945949074</v>
      </c>
      <c r="Q1251" s="27" t="s">
        <v>4664</v>
      </c>
      <c r="R1251" s="27"/>
      <c r="S1251" s="27"/>
      <c r="T1251" s="27"/>
      <c r="U1251" s="28" t="n">
        <v>42714.8945949074</v>
      </c>
      <c r="V1251" s="23" t="s">
        <v>4665</v>
      </c>
      <c r="W1251" s="27"/>
      <c r="X1251" s="27"/>
      <c r="Y1251" s="27" t="s">
        <v>4666</v>
      </c>
      <c r="Z1251" s="27" t="s">
        <v>4667</v>
      </c>
      <c r="AA1251" s="29" t="inlineStr">
        <f aca="false">FALSE()</f>
        <is>
          <t/>
        </is>
      </c>
      <c r="AB1251" s="29" t="n">
        <v>0</v>
      </c>
      <c r="AC1251" s="29" t="s">
        <v>4668</v>
      </c>
      <c r="AD1251" s="29" t="inlineStr">
        <f aca="false">FALSE()</f>
        <is>
          <t/>
        </is>
      </c>
      <c r="AE1251" s="29" t="s">
        <v>75</v>
      </c>
      <c r="AF1251" s="29"/>
      <c r="AG1251" s="29"/>
      <c r="AH1251" s="29" t="inlineStr">
        <f aca="false">FALSE()</f>
        <is>
          <t/>
        </is>
      </c>
      <c r="AI1251" s="29" t="n">
        <v>0</v>
      </c>
      <c r="AJ1251" s="29"/>
      <c r="AK1251" s="29" t="s">
        <v>76</v>
      </c>
      <c r="AL1251" s="29" t="inlineStr">
        <f aca="false">FALSE()</f>
        <is>
          <t/>
        </is>
      </c>
      <c r="AM1251" s="29" t="s">
        <v>4667</v>
      </c>
      <c r="AN1251" s="29"/>
      <c r="AO1251" s="29"/>
      <c r="AP1251" s="29"/>
      <c r="AQ1251" s="29"/>
      <c r="AR1251" s="29"/>
      <c r="AS1251" s="29"/>
      <c r="AT1251" s="29"/>
      <c r="AU1251" s="29"/>
      <c r="AV1251" s="0" t="n">
        <v>1</v>
      </c>
      <c r="AW1251" s="24" t="e">
        <f aca="false">REPLACE(INDEX(GroupVertices[group], MATCH(Edges[[#this row],[vertex 1]],GroupVertices[vertex],0)),1,1,"")</f>
        <v>#VALUE!</v>
      </c>
      <c r="AX1251" s="24" t="e">
        <f aca="false">REPLACE(INDEX(GroupVertices[group], MATCH(Edges[[#this row],[vertex 2]],GroupVertices[vertex],0)),1,1,"")</f>
        <v>#VALUE!</v>
      </c>
      <c r="AY1251" s="25" t="n">
        <v>0</v>
      </c>
      <c r="AZ1251" s="26" t="n">
        <v>0</v>
      </c>
      <c r="BA1251" s="25" t="n">
        <v>1</v>
      </c>
      <c r="BB1251" s="26" t="n">
        <v>5.26315789473684</v>
      </c>
      <c r="BC1251" s="25" t="n">
        <v>0</v>
      </c>
      <c r="BD1251" s="26" t="n">
        <v>0</v>
      </c>
      <c r="BE1251" s="25" t="n">
        <v>18</v>
      </c>
      <c r="BF1251" s="26" t="n">
        <v>94.7368421052632</v>
      </c>
      <c r="BG1251" s="25" t="n">
        <v>19</v>
      </c>
    </row>
    <row r="1252" customFormat="false" ht="15" hidden="false" customHeight="false" outlineLevel="0" collapsed="false">
      <c r="A1252" s="15" t="s">
        <v>4669</v>
      </c>
      <c r="B1252" s="15" t="s">
        <v>4669</v>
      </c>
      <c r="C1252" s="16" t="s">
        <v>3518</v>
      </c>
      <c r="D1252" s="17" t="n">
        <v>8.6</v>
      </c>
      <c r="E1252" s="16" t="s">
        <v>243</v>
      </c>
      <c r="F1252" s="18" t="n">
        <v>26.5263157894737</v>
      </c>
      <c r="G1252" s="16"/>
      <c r="H1252" s="19"/>
      <c r="I1252" s="7"/>
      <c r="J1252" s="7"/>
      <c r="K1252" s="8" t="s">
        <v>68</v>
      </c>
      <c r="L1252" s="20" t="n">
        <v>1252</v>
      </c>
      <c r="M1252" s="20"/>
      <c r="N1252" s="10"/>
      <c r="O1252" s="27" t="s">
        <v>21</v>
      </c>
      <c r="P1252" s="28" t="n">
        <v>42702.942349537</v>
      </c>
      <c r="Q1252" s="27" t="s">
        <v>4670</v>
      </c>
      <c r="R1252" s="23" t="s">
        <v>4671</v>
      </c>
      <c r="S1252" s="27" t="s">
        <v>2896</v>
      </c>
      <c r="T1252" s="27" t="s">
        <v>4672</v>
      </c>
      <c r="U1252" s="28" t="n">
        <v>42702.942349537</v>
      </c>
      <c r="V1252" s="23" t="s">
        <v>4673</v>
      </c>
      <c r="W1252" s="27"/>
      <c r="X1252" s="27"/>
      <c r="Y1252" s="27" t="s">
        <v>4674</v>
      </c>
      <c r="Z1252" s="27"/>
      <c r="AA1252" s="29" t="inlineStr">
        <f aca="false">FALSE()</f>
        <is>
          <t/>
        </is>
      </c>
      <c r="AB1252" s="29" t="n">
        <v>1</v>
      </c>
      <c r="AC1252" s="29"/>
      <c r="AD1252" s="29" t="inlineStr">
        <f aca="false">FALSE()</f>
        <is>
          <t/>
        </is>
      </c>
      <c r="AE1252" s="29" t="s">
        <v>75</v>
      </c>
      <c r="AF1252" s="29"/>
      <c r="AG1252" s="29"/>
      <c r="AH1252" s="29" t="inlineStr">
        <f aca="false">FALSE()</f>
        <is>
          <t/>
        </is>
      </c>
      <c r="AI1252" s="29" t="n">
        <v>0</v>
      </c>
      <c r="AJ1252" s="29"/>
      <c r="AK1252" s="29" t="s">
        <v>2900</v>
      </c>
      <c r="AL1252" s="29" t="inlineStr">
        <f aca="false">FALSE()</f>
        <is>
          <t/>
        </is>
      </c>
      <c r="AM1252" s="29" t="s">
        <v>4674</v>
      </c>
      <c r="AN1252" s="29"/>
      <c r="AO1252" s="29"/>
      <c r="AP1252" s="29"/>
      <c r="AQ1252" s="29"/>
      <c r="AR1252" s="29"/>
      <c r="AS1252" s="29"/>
      <c r="AT1252" s="29"/>
      <c r="AU1252" s="29"/>
      <c r="AV1252" s="0" t="n">
        <v>5</v>
      </c>
      <c r="AW1252" s="24" t="e">
        <f aca="false">REPLACE(INDEX(GroupVertices[group], MATCH(Edges[[#this row],[vertex 1]],GroupVertices[vertex],0)),1,1,"")</f>
        <v>#VALUE!</v>
      </c>
      <c r="AX1252" s="24" t="e">
        <f aca="false">REPLACE(INDEX(GroupVertices[group], MATCH(Edges[[#this row],[vertex 2]],GroupVertices[vertex],0)),1,1,"")</f>
        <v>#VALUE!</v>
      </c>
      <c r="AY1252" s="25" t="n">
        <v>1</v>
      </c>
      <c r="AZ1252" s="26" t="n">
        <v>7.14285714285714</v>
      </c>
      <c r="BA1252" s="25" t="n">
        <v>0</v>
      </c>
      <c r="BB1252" s="26" t="n">
        <v>0</v>
      </c>
      <c r="BC1252" s="25" t="n">
        <v>0</v>
      </c>
      <c r="BD1252" s="26" t="n">
        <v>0</v>
      </c>
      <c r="BE1252" s="25" t="n">
        <v>13</v>
      </c>
      <c r="BF1252" s="26" t="n">
        <v>92.8571428571429</v>
      </c>
      <c r="BG1252" s="25" t="n">
        <v>14</v>
      </c>
    </row>
    <row r="1253" customFormat="false" ht="15" hidden="false" customHeight="false" outlineLevel="0" collapsed="false">
      <c r="A1253" s="15" t="s">
        <v>4669</v>
      </c>
      <c r="B1253" s="15" t="s">
        <v>4669</v>
      </c>
      <c r="C1253" s="16" t="s">
        <v>3518</v>
      </c>
      <c r="D1253" s="17" t="n">
        <v>8.6</v>
      </c>
      <c r="E1253" s="16" t="s">
        <v>243</v>
      </c>
      <c r="F1253" s="18" t="n">
        <v>26.5263157894737</v>
      </c>
      <c r="G1253" s="16"/>
      <c r="H1253" s="19"/>
      <c r="I1253" s="7"/>
      <c r="J1253" s="7"/>
      <c r="K1253" s="8" t="s">
        <v>68</v>
      </c>
      <c r="L1253" s="20" t="n">
        <v>1253</v>
      </c>
      <c r="M1253" s="20"/>
      <c r="N1253" s="10"/>
      <c r="O1253" s="27" t="s">
        <v>21</v>
      </c>
      <c r="P1253" s="28" t="n">
        <v>42704.7155555556</v>
      </c>
      <c r="Q1253" s="27" t="s">
        <v>4675</v>
      </c>
      <c r="R1253" s="23" t="s">
        <v>4671</v>
      </c>
      <c r="S1253" s="27" t="s">
        <v>2896</v>
      </c>
      <c r="T1253" s="27" t="s">
        <v>4676</v>
      </c>
      <c r="U1253" s="28" t="n">
        <v>42704.7155555556</v>
      </c>
      <c r="V1253" s="23" t="s">
        <v>4677</v>
      </c>
      <c r="W1253" s="27"/>
      <c r="X1253" s="27"/>
      <c r="Y1253" s="27" t="s">
        <v>4678</v>
      </c>
      <c r="Z1253" s="27"/>
      <c r="AA1253" s="29" t="inlineStr">
        <f aca="false">FALSE()</f>
        <is>
          <t/>
        </is>
      </c>
      <c r="AB1253" s="29" t="n">
        <v>0</v>
      </c>
      <c r="AC1253" s="29"/>
      <c r="AD1253" s="29" t="inlineStr">
        <f aca="false">FALSE()</f>
        <is>
          <t/>
        </is>
      </c>
      <c r="AE1253" s="29" t="s">
        <v>75</v>
      </c>
      <c r="AF1253" s="29"/>
      <c r="AG1253" s="29"/>
      <c r="AH1253" s="29" t="inlineStr">
        <f aca="false">FALSE()</f>
        <is>
          <t/>
        </is>
      </c>
      <c r="AI1253" s="29" t="n">
        <v>0</v>
      </c>
      <c r="AJ1253" s="29"/>
      <c r="AK1253" s="29" t="s">
        <v>2900</v>
      </c>
      <c r="AL1253" s="29" t="inlineStr">
        <f aca="false">FALSE()</f>
        <is>
          <t/>
        </is>
      </c>
      <c r="AM1253" s="29" t="s">
        <v>4678</v>
      </c>
      <c r="AN1253" s="29"/>
      <c r="AO1253" s="29"/>
      <c r="AP1253" s="29"/>
      <c r="AQ1253" s="29"/>
      <c r="AR1253" s="29"/>
      <c r="AS1253" s="29"/>
      <c r="AT1253" s="29"/>
      <c r="AU1253" s="29"/>
      <c r="AV1253" s="0" t="n">
        <v>5</v>
      </c>
      <c r="AW1253" s="24" t="e">
        <f aca="false">REPLACE(INDEX(GroupVertices[group], MATCH(Edges[[#this row],[vertex 1]],GroupVertices[vertex],0)),1,1,"")</f>
        <v>#VALUE!</v>
      </c>
      <c r="AX1253" s="24" t="e">
        <f aca="false">REPLACE(INDEX(GroupVertices[group], MATCH(Edges[[#this row],[vertex 2]],GroupVertices[vertex],0)),1,1,"")</f>
        <v>#VALUE!</v>
      </c>
      <c r="AY1253" s="25" t="n">
        <v>0</v>
      </c>
      <c r="AZ1253" s="26" t="n">
        <v>0</v>
      </c>
      <c r="BA1253" s="25" t="n">
        <v>0</v>
      </c>
      <c r="BB1253" s="26" t="n">
        <v>0</v>
      </c>
      <c r="BC1253" s="25" t="n">
        <v>0</v>
      </c>
      <c r="BD1253" s="26" t="n">
        <v>0</v>
      </c>
      <c r="BE1253" s="25" t="n">
        <v>14</v>
      </c>
      <c r="BF1253" s="26" t="n">
        <v>100</v>
      </c>
      <c r="BG1253" s="25" t="n">
        <v>14</v>
      </c>
    </row>
    <row r="1254" customFormat="false" ht="15" hidden="false" customHeight="false" outlineLevel="0" collapsed="false">
      <c r="A1254" s="15" t="s">
        <v>4669</v>
      </c>
      <c r="B1254" s="15" t="s">
        <v>4669</v>
      </c>
      <c r="C1254" s="16" t="s">
        <v>3518</v>
      </c>
      <c r="D1254" s="17" t="n">
        <v>8.6</v>
      </c>
      <c r="E1254" s="16" t="s">
        <v>243</v>
      </c>
      <c r="F1254" s="18" t="n">
        <v>26.5263157894737</v>
      </c>
      <c r="G1254" s="16"/>
      <c r="H1254" s="19"/>
      <c r="I1254" s="7"/>
      <c r="J1254" s="7"/>
      <c r="K1254" s="8" t="s">
        <v>68</v>
      </c>
      <c r="L1254" s="20" t="n">
        <v>1254</v>
      </c>
      <c r="M1254" s="20"/>
      <c r="N1254" s="10"/>
      <c r="O1254" s="27" t="s">
        <v>21</v>
      </c>
      <c r="P1254" s="28" t="n">
        <v>42705.8736805556</v>
      </c>
      <c r="Q1254" s="27" t="s">
        <v>4679</v>
      </c>
      <c r="R1254" s="23" t="s">
        <v>4680</v>
      </c>
      <c r="S1254" s="27" t="s">
        <v>2896</v>
      </c>
      <c r="T1254" s="27" t="s">
        <v>4681</v>
      </c>
      <c r="U1254" s="28" t="n">
        <v>42705.8736805556</v>
      </c>
      <c r="V1254" s="23" t="s">
        <v>4682</v>
      </c>
      <c r="W1254" s="27"/>
      <c r="X1254" s="27"/>
      <c r="Y1254" s="27" t="s">
        <v>4683</v>
      </c>
      <c r="Z1254" s="27"/>
      <c r="AA1254" s="29" t="inlineStr">
        <f aca="false">FALSE()</f>
        <is>
          <t/>
        </is>
      </c>
      <c r="AB1254" s="29" t="n">
        <v>0</v>
      </c>
      <c r="AC1254" s="29"/>
      <c r="AD1254" s="29" t="inlineStr">
        <f aca="false">FALSE()</f>
        <is>
          <t/>
        </is>
      </c>
      <c r="AE1254" s="29" t="s">
        <v>75</v>
      </c>
      <c r="AF1254" s="29"/>
      <c r="AG1254" s="29"/>
      <c r="AH1254" s="29" t="inlineStr">
        <f aca="false">FALSE()</f>
        <is>
          <t/>
        </is>
      </c>
      <c r="AI1254" s="29" t="n">
        <v>0</v>
      </c>
      <c r="AJ1254" s="29"/>
      <c r="AK1254" s="29" t="s">
        <v>2900</v>
      </c>
      <c r="AL1254" s="29" t="inlineStr">
        <f aca="false">FALSE()</f>
        <is>
          <t/>
        </is>
      </c>
      <c r="AM1254" s="29" t="s">
        <v>4683</v>
      </c>
      <c r="AN1254" s="29"/>
      <c r="AO1254" s="29"/>
      <c r="AP1254" s="29"/>
      <c r="AQ1254" s="29"/>
      <c r="AR1254" s="29"/>
      <c r="AS1254" s="29"/>
      <c r="AT1254" s="29"/>
      <c r="AU1254" s="29"/>
      <c r="AV1254" s="0" t="n">
        <v>5</v>
      </c>
      <c r="AW1254" s="24" t="e">
        <f aca="false">REPLACE(INDEX(GroupVertices[group], MATCH(Edges[[#this row],[vertex 1]],GroupVertices[vertex],0)),1,1,"")</f>
        <v>#VALUE!</v>
      </c>
      <c r="AX1254" s="24" t="e">
        <f aca="false">REPLACE(INDEX(GroupVertices[group], MATCH(Edges[[#this row],[vertex 2]],GroupVertices[vertex],0)),1,1,"")</f>
        <v>#VALUE!</v>
      </c>
      <c r="AY1254" s="25" t="n">
        <v>0</v>
      </c>
      <c r="AZ1254" s="26" t="n">
        <v>0</v>
      </c>
      <c r="BA1254" s="25" t="n">
        <v>0</v>
      </c>
      <c r="BB1254" s="26" t="n">
        <v>0</v>
      </c>
      <c r="BC1254" s="25" t="n">
        <v>0</v>
      </c>
      <c r="BD1254" s="26" t="n">
        <v>0</v>
      </c>
      <c r="BE1254" s="25" t="n">
        <v>18</v>
      </c>
      <c r="BF1254" s="26" t="n">
        <v>100</v>
      </c>
      <c r="BG1254" s="25" t="n">
        <v>18</v>
      </c>
    </row>
    <row r="1255" customFormat="false" ht="15" hidden="false" customHeight="false" outlineLevel="0" collapsed="false">
      <c r="A1255" s="15" t="s">
        <v>4669</v>
      </c>
      <c r="B1255" s="15" t="s">
        <v>4669</v>
      </c>
      <c r="C1255" s="16" t="s">
        <v>3518</v>
      </c>
      <c r="D1255" s="17" t="n">
        <v>8.6</v>
      </c>
      <c r="E1255" s="16" t="s">
        <v>243</v>
      </c>
      <c r="F1255" s="18" t="n">
        <v>26.5263157894737</v>
      </c>
      <c r="G1255" s="16"/>
      <c r="H1255" s="19"/>
      <c r="I1255" s="7"/>
      <c r="J1255" s="7"/>
      <c r="K1255" s="8" t="s">
        <v>68</v>
      </c>
      <c r="L1255" s="20" t="n">
        <v>1255</v>
      </c>
      <c r="M1255" s="20"/>
      <c r="N1255" s="10"/>
      <c r="O1255" s="27" t="s">
        <v>21</v>
      </c>
      <c r="P1255" s="28" t="n">
        <v>42713.7836226852</v>
      </c>
      <c r="Q1255" s="27" t="s">
        <v>4684</v>
      </c>
      <c r="R1255" s="23" t="s">
        <v>4685</v>
      </c>
      <c r="S1255" s="27" t="s">
        <v>2896</v>
      </c>
      <c r="T1255" s="27" t="s">
        <v>4686</v>
      </c>
      <c r="U1255" s="28" t="n">
        <v>42713.7836226852</v>
      </c>
      <c r="V1255" s="23" t="s">
        <v>4687</v>
      </c>
      <c r="W1255" s="27"/>
      <c r="X1255" s="27"/>
      <c r="Y1255" s="27" t="s">
        <v>4688</v>
      </c>
      <c r="Z1255" s="27"/>
      <c r="AA1255" s="29" t="inlineStr">
        <f aca="false">FALSE()</f>
        <is>
          <t/>
        </is>
      </c>
      <c r="AB1255" s="29" t="n">
        <v>0</v>
      </c>
      <c r="AC1255" s="29"/>
      <c r="AD1255" s="29" t="inlineStr">
        <f aca="false">FALSE()</f>
        <is>
          <t/>
        </is>
      </c>
      <c r="AE1255" s="29" t="s">
        <v>75</v>
      </c>
      <c r="AF1255" s="29"/>
      <c r="AG1255" s="29"/>
      <c r="AH1255" s="29" t="inlineStr">
        <f aca="false">FALSE()</f>
        <is>
          <t/>
        </is>
      </c>
      <c r="AI1255" s="29" t="n">
        <v>0</v>
      </c>
      <c r="AJ1255" s="29"/>
      <c r="AK1255" s="29" t="s">
        <v>2900</v>
      </c>
      <c r="AL1255" s="29" t="inlineStr">
        <f aca="false">FALSE()</f>
        <is>
          <t/>
        </is>
      </c>
      <c r="AM1255" s="29" t="s">
        <v>4688</v>
      </c>
      <c r="AN1255" s="29"/>
      <c r="AO1255" s="29"/>
      <c r="AP1255" s="29"/>
      <c r="AQ1255" s="29"/>
      <c r="AR1255" s="29"/>
      <c r="AS1255" s="29"/>
      <c r="AT1255" s="29"/>
      <c r="AU1255" s="29"/>
      <c r="AV1255" s="0" t="n">
        <v>5</v>
      </c>
      <c r="AW1255" s="24" t="e">
        <f aca="false">REPLACE(INDEX(GroupVertices[group], MATCH(Edges[[#this row],[vertex 1]],GroupVertices[vertex],0)),1,1,"")</f>
        <v>#VALUE!</v>
      </c>
      <c r="AX1255" s="24" t="e">
        <f aca="false">REPLACE(INDEX(GroupVertices[group], MATCH(Edges[[#this row],[vertex 2]],GroupVertices[vertex],0)),1,1,"")</f>
        <v>#VALUE!</v>
      </c>
      <c r="AY1255" s="25" t="n">
        <v>1</v>
      </c>
      <c r="AZ1255" s="26" t="n">
        <v>6.25</v>
      </c>
      <c r="BA1255" s="25" t="n">
        <v>0</v>
      </c>
      <c r="BB1255" s="26" t="n">
        <v>0</v>
      </c>
      <c r="BC1255" s="25" t="n">
        <v>0</v>
      </c>
      <c r="BD1255" s="26" t="n">
        <v>0</v>
      </c>
      <c r="BE1255" s="25" t="n">
        <v>15</v>
      </c>
      <c r="BF1255" s="26" t="n">
        <v>93.75</v>
      </c>
      <c r="BG1255" s="25" t="n">
        <v>16</v>
      </c>
    </row>
    <row r="1256" customFormat="false" ht="15" hidden="false" customHeight="false" outlineLevel="0" collapsed="false">
      <c r="A1256" s="15" t="s">
        <v>4669</v>
      </c>
      <c r="B1256" s="15" t="s">
        <v>4669</v>
      </c>
      <c r="C1256" s="16" t="s">
        <v>3518</v>
      </c>
      <c r="D1256" s="17" t="n">
        <v>8.6</v>
      </c>
      <c r="E1256" s="16" t="s">
        <v>243</v>
      </c>
      <c r="F1256" s="18" t="n">
        <v>26.5263157894737</v>
      </c>
      <c r="G1256" s="16"/>
      <c r="H1256" s="19"/>
      <c r="I1256" s="7"/>
      <c r="J1256" s="7"/>
      <c r="K1256" s="8" t="s">
        <v>68</v>
      </c>
      <c r="L1256" s="20" t="n">
        <v>1256</v>
      </c>
      <c r="M1256" s="20"/>
      <c r="N1256" s="10"/>
      <c r="O1256" s="27" t="s">
        <v>21</v>
      </c>
      <c r="P1256" s="28" t="n">
        <v>42714.9078935185</v>
      </c>
      <c r="Q1256" s="27" t="s">
        <v>4689</v>
      </c>
      <c r="R1256" s="23" t="s">
        <v>4685</v>
      </c>
      <c r="S1256" s="27" t="s">
        <v>2896</v>
      </c>
      <c r="T1256" s="27" t="s">
        <v>4690</v>
      </c>
      <c r="U1256" s="28" t="n">
        <v>42714.9078935185</v>
      </c>
      <c r="V1256" s="23" t="s">
        <v>4691</v>
      </c>
      <c r="W1256" s="27"/>
      <c r="X1256" s="27"/>
      <c r="Y1256" s="27" t="s">
        <v>4692</v>
      </c>
      <c r="Z1256" s="27"/>
      <c r="AA1256" s="29" t="inlineStr">
        <f aca="false">FALSE()</f>
        <is>
          <t/>
        </is>
      </c>
      <c r="AB1256" s="29" t="n">
        <v>0</v>
      </c>
      <c r="AC1256" s="29"/>
      <c r="AD1256" s="29" t="inlineStr">
        <f aca="false">FALSE()</f>
        <is>
          <t/>
        </is>
      </c>
      <c r="AE1256" s="29" t="s">
        <v>75</v>
      </c>
      <c r="AF1256" s="29"/>
      <c r="AG1256" s="29"/>
      <c r="AH1256" s="29" t="inlineStr">
        <f aca="false">FALSE()</f>
        <is>
          <t/>
        </is>
      </c>
      <c r="AI1256" s="29" t="n">
        <v>0</v>
      </c>
      <c r="AJ1256" s="29"/>
      <c r="AK1256" s="29" t="s">
        <v>2900</v>
      </c>
      <c r="AL1256" s="29" t="inlineStr">
        <f aca="false">FALSE()</f>
        <is>
          <t/>
        </is>
      </c>
      <c r="AM1256" s="29" t="s">
        <v>4692</v>
      </c>
      <c r="AN1256" s="29"/>
      <c r="AO1256" s="29"/>
      <c r="AP1256" s="29"/>
      <c r="AQ1256" s="29"/>
      <c r="AR1256" s="29"/>
      <c r="AS1256" s="29"/>
      <c r="AT1256" s="29"/>
      <c r="AU1256" s="29"/>
      <c r="AV1256" s="0" t="n">
        <v>5</v>
      </c>
      <c r="AW1256" s="24" t="e">
        <f aca="false">REPLACE(INDEX(GroupVertices[group], MATCH(Edges[[#this row],[vertex 1]],GroupVertices[vertex],0)),1,1,"")</f>
        <v>#VALUE!</v>
      </c>
      <c r="AX1256" s="24" t="e">
        <f aca="false">REPLACE(INDEX(GroupVertices[group], MATCH(Edges[[#this row],[vertex 2]],GroupVertices[vertex],0)),1,1,"")</f>
        <v>#VALUE!</v>
      </c>
      <c r="AY1256" s="25" t="n">
        <v>0</v>
      </c>
      <c r="AZ1256" s="26" t="n">
        <v>0</v>
      </c>
      <c r="BA1256" s="25" t="n">
        <v>0</v>
      </c>
      <c r="BB1256" s="26" t="n">
        <v>0</v>
      </c>
      <c r="BC1256" s="25" t="n">
        <v>0</v>
      </c>
      <c r="BD1256" s="26" t="n">
        <v>0</v>
      </c>
      <c r="BE1256" s="25" t="n">
        <v>17</v>
      </c>
      <c r="BF1256" s="26" t="n">
        <v>100</v>
      </c>
      <c r="BG1256" s="25" t="n">
        <v>17</v>
      </c>
    </row>
    <row r="1257" customFormat="false" ht="15" hidden="false" customHeight="false" outlineLevel="0" collapsed="false">
      <c r="A1257" s="15" t="s">
        <v>4693</v>
      </c>
      <c r="B1257" s="15" t="s">
        <v>4693</v>
      </c>
      <c r="C1257" s="16" t="s">
        <v>242</v>
      </c>
      <c r="D1257" s="17" t="n">
        <v>4.4</v>
      </c>
      <c r="E1257" s="16" t="s">
        <v>243</v>
      </c>
      <c r="F1257" s="18" t="n">
        <v>30.6315789473684</v>
      </c>
      <c r="G1257" s="16"/>
      <c r="H1257" s="19"/>
      <c r="I1257" s="7"/>
      <c r="J1257" s="7"/>
      <c r="K1257" s="8" t="s">
        <v>68</v>
      </c>
      <c r="L1257" s="20" t="n">
        <v>1257</v>
      </c>
      <c r="M1257" s="20"/>
      <c r="N1257" s="10"/>
      <c r="O1257" s="27" t="s">
        <v>21</v>
      </c>
      <c r="P1257" s="28" t="n">
        <v>42714.6943055556</v>
      </c>
      <c r="Q1257" s="27" t="s">
        <v>4694</v>
      </c>
      <c r="R1257" s="23" t="s">
        <v>4695</v>
      </c>
      <c r="S1257" s="27" t="s">
        <v>2260</v>
      </c>
      <c r="T1257" s="27" t="s">
        <v>4696</v>
      </c>
      <c r="U1257" s="28" t="n">
        <v>42714.6943055556</v>
      </c>
      <c r="V1257" s="23" t="s">
        <v>4697</v>
      </c>
      <c r="W1257" s="27"/>
      <c r="X1257" s="27"/>
      <c r="Y1257" s="27" t="s">
        <v>4698</v>
      </c>
      <c r="Z1257" s="27"/>
      <c r="AA1257" s="29" t="inlineStr">
        <f aca="false">FALSE()</f>
        <is>
          <t/>
        </is>
      </c>
      <c r="AB1257" s="29" t="n">
        <v>0</v>
      </c>
      <c r="AC1257" s="29"/>
      <c r="AD1257" s="29" t="inlineStr">
        <f aca="false">FALSE()</f>
        <is>
          <t/>
        </is>
      </c>
      <c r="AE1257" s="29" t="s">
        <v>75</v>
      </c>
      <c r="AF1257" s="29"/>
      <c r="AG1257" s="29"/>
      <c r="AH1257" s="29" t="inlineStr">
        <f aca="false">FALSE()</f>
        <is>
          <t/>
        </is>
      </c>
      <c r="AI1257" s="29" t="n">
        <v>0</v>
      </c>
      <c r="AJ1257" s="29"/>
      <c r="AK1257" s="29" t="s">
        <v>76</v>
      </c>
      <c r="AL1257" s="29" t="inlineStr">
        <f aca="false">FALSE()</f>
        <is>
          <t/>
        </is>
      </c>
      <c r="AM1257" s="29" t="s">
        <v>4698</v>
      </c>
      <c r="AN1257" s="29"/>
      <c r="AO1257" s="29"/>
      <c r="AP1257" s="29"/>
      <c r="AQ1257" s="29"/>
      <c r="AR1257" s="29"/>
      <c r="AS1257" s="29"/>
      <c r="AT1257" s="29"/>
      <c r="AU1257" s="29"/>
      <c r="AV1257" s="0" t="n">
        <v>2</v>
      </c>
      <c r="AW1257" s="24" t="e">
        <f aca="false">REPLACE(INDEX(GroupVertices[group], MATCH(Edges[[#this row],[vertex 1]],GroupVertices[vertex],0)),1,1,"")</f>
        <v>#VALUE!</v>
      </c>
      <c r="AX1257" s="24" t="e">
        <f aca="false">REPLACE(INDEX(GroupVertices[group], MATCH(Edges[[#this row],[vertex 2]],GroupVertices[vertex],0)),1,1,"")</f>
        <v>#VALUE!</v>
      </c>
      <c r="AY1257" s="25" t="n">
        <v>0</v>
      </c>
      <c r="AZ1257" s="26" t="n">
        <v>0</v>
      </c>
      <c r="BA1257" s="25" t="n">
        <v>0</v>
      </c>
      <c r="BB1257" s="26" t="n">
        <v>0</v>
      </c>
      <c r="BC1257" s="25" t="n">
        <v>0</v>
      </c>
      <c r="BD1257" s="26" t="n">
        <v>0</v>
      </c>
      <c r="BE1257" s="25" t="n">
        <v>13</v>
      </c>
      <c r="BF1257" s="26" t="n">
        <v>100</v>
      </c>
      <c r="BG1257" s="25" t="n">
        <v>13</v>
      </c>
    </row>
    <row r="1258" customFormat="false" ht="15" hidden="false" customHeight="false" outlineLevel="0" collapsed="false">
      <c r="A1258" s="15" t="s">
        <v>4693</v>
      </c>
      <c r="B1258" s="15" t="s">
        <v>4693</v>
      </c>
      <c r="C1258" s="16" t="s">
        <v>242</v>
      </c>
      <c r="D1258" s="17" t="n">
        <v>4.4</v>
      </c>
      <c r="E1258" s="16" t="s">
        <v>243</v>
      </c>
      <c r="F1258" s="18" t="n">
        <v>30.6315789473684</v>
      </c>
      <c r="G1258" s="16"/>
      <c r="H1258" s="19"/>
      <c r="I1258" s="7"/>
      <c r="J1258" s="7"/>
      <c r="K1258" s="8" t="s">
        <v>68</v>
      </c>
      <c r="L1258" s="20" t="n">
        <v>1258</v>
      </c>
      <c r="M1258" s="20"/>
      <c r="N1258" s="10"/>
      <c r="O1258" s="27" t="s">
        <v>21</v>
      </c>
      <c r="P1258" s="28" t="n">
        <v>42714.9152314815</v>
      </c>
      <c r="Q1258" s="27" t="s">
        <v>4699</v>
      </c>
      <c r="R1258" s="23" t="s">
        <v>4700</v>
      </c>
      <c r="S1258" s="27" t="s">
        <v>130</v>
      </c>
      <c r="T1258" s="27" t="s">
        <v>4701</v>
      </c>
      <c r="U1258" s="28" t="n">
        <v>42714.9152314815</v>
      </c>
      <c r="V1258" s="23" t="s">
        <v>4702</v>
      </c>
      <c r="W1258" s="27"/>
      <c r="X1258" s="27"/>
      <c r="Y1258" s="27" t="s">
        <v>4703</v>
      </c>
      <c r="Z1258" s="27"/>
      <c r="AA1258" s="29" t="inlineStr">
        <f aca="false">FALSE()</f>
        <is>
          <t/>
        </is>
      </c>
      <c r="AB1258" s="29" t="n">
        <v>0</v>
      </c>
      <c r="AC1258" s="29"/>
      <c r="AD1258" s="29" t="n">
        <f aca="false">TRUE()</f>
        <v>1</v>
      </c>
      <c r="AE1258" s="29" t="s">
        <v>75</v>
      </c>
      <c r="AF1258" s="29"/>
      <c r="AG1258" s="29" t="s">
        <v>4698</v>
      </c>
      <c r="AH1258" s="29" t="inlineStr">
        <f aca="false">FALSE()</f>
        <is>
          <t/>
        </is>
      </c>
      <c r="AI1258" s="29" t="n">
        <v>0</v>
      </c>
      <c r="AJ1258" s="29"/>
      <c r="AK1258" s="29" t="s">
        <v>76</v>
      </c>
      <c r="AL1258" s="29" t="n">
        <f aca="false">TRUE()</f>
        <v>1</v>
      </c>
      <c r="AM1258" s="29" t="s">
        <v>4703</v>
      </c>
      <c r="AN1258" s="29"/>
      <c r="AO1258" s="29"/>
      <c r="AP1258" s="29"/>
      <c r="AQ1258" s="29"/>
      <c r="AR1258" s="29"/>
      <c r="AS1258" s="29"/>
      <c r="AT1258" s="29"/>
      <c r="AU1258" s="29"/>
      <c r="AV1258" s="0" t="n">
        <v>2</v>
      </c>
      <c r="AW1258" s="24" t="e">
        <f aca="false">REPLACE(INDEX(GroupVertices[group], MATCH(Edges[[#this row],[vertex 1]],GroupVertices[vertex],0)),1,1,"")</f>
        <v>#VALUE!</v>
      </c>
      <c r="AX1258" s="24" t="e">
        <f aca="false">REPLACE(INDEX(GroupVertices[group], MATCH(Edges[[#this row],[vertex 2]],GroupVertices[vertex],0)),1,1,"")</f>
        <v>#VALUE!</v>
      </c>
      <c r="AY1258" s="25" t="n">
        <v>0</v>
      </c>
      <c r="AZ1258" s="26" t="n">
        <v>0</v>
      </c>
      <c r="BA1258" s="25" t="n">
        <v>0</v>
      </c>
      <c r="BB1258" s="26" t="n">
        <v>0</v>
      </c>
      <c r="BC1258" s="25" t="n">
        <v>0</v>
      </c>
      <c r="BD1258" s="26" t="n">
        <v>0</v>
      </c>
      <c r="BE1258" s="25" t="n">
        <v>19</v>
      </c>
      <c r="BF1258" s="26" t="n">
        <v>100</v>
      </c>
      <c r="BG1258" s="25" t="n">
        <v>19</v>
      </c>
    </row>
    <row r="1259" customFormat="false" ht="15" hidden="false" customHeight="false" outlineLevel="0" collapsed="false">
      <c r="A1259" s="15" t="s">
        <v>723</v>
      </c>
      <c r="B1259" s="15" t="s">
        <v>1085</v>
      </c>
      <c r="C1259" s="16" t="s">
        <v>242</v>
      </c>
      <c r="D1259" s="17" t="n">
        <v>4.4</v>
      </c>
      <c r="E1259" s="16" t="s">
        <v>243</v>
      </c>
      <c r="F1259" s="18" t="n">
        <v>30.6315789473684</v>
      </c>
      <c r="G1259" s="16"/>
      <c r="H1259" s="19"/>
      <c r="I1259" s="7"/>
      <c r="J1259" s="7"/>
      <c r="K1259" s="8" t="s">
        <v>174</v>
      </c>
      <c r="L1259" s="20" t="n">
        <v>1259</v>
      </c>
      <c r="M1259" s="20"/>
      <c r="N1259" s="10"/>
      <c r="O1259" s="27" t="s">
        <v>69</v>
      </c>
      <c r="P1259" s="28" t="n">
        <v>42709.8533101852</v>
      </c>
      <c r="Q1259" s="27" t="s">
        <v>4704</v>
      </c>
      <c r="R1259" s="23" t="s">
        <v>4705</v>
      </c>
      <c r="S1259" s="27" t="s">
        <v>130</v>
      </c>
      <c r="T1259" s="27"/>
      <c r="U1259" s="28" t="n">
        <v>42709.8533101852</v>
      </c>
      <c r="V1259" s="23" t="s">
        <v>4706</v>
      </c>
      <c r="W1259" s="27"/>
      <c r="X1259" s="27"/>
      <c r="Y1259" s="27" t="s">
        <v>2648</v>
      </c>
      <c r="Z1259" s="27"/>
      <c r="AA1259" s="29" t="inlineStr">
        <f aca="false">FALSE()</f>
        <is>
          <t/>
        </is>
      </c>
      <c r="AB1259" s="29" t="n">
        <v>3</v>
      </c>
      <c r="AC1259" s="29"/>
      <c r="AD1259" s="29" t="n">
        <f aca="false">FALSE()</f>
        <v>0</v>
      </c>
      <c r="AE1259" s="29" t="s">
        <v>75</v>
      </c>
      <c r="AF1259" s="29"/>
      <c r="AG1259" s="29"/>
      <c r="AH1259" s="29" t="inlineStr">
        <f aca="false">FALSE()</f>
        <is>
          <t/>
        </is>
      </c>
      <c r="AI1259" s="29" t="n">
        <v>3</v>
      </c>
      <c r="AJ1259" s="29"/>
      <c r="AK1259" s="29" t="s">
        <v>412</v>
      </c>
      <c r="AL1259" s="29" t="inlineStr">
        <f aca="false">TRUE()</f>
        <is>
          <t/>
        </is>
      </c>
      <c r="AM1259" s="29" t="s">
        <v>2648</v>
      </c>
      <c r="AN1259" s="29"/>
      <c r="AO1259" s="29"/>
      <c r="AP1259" s="29"/>
      <c r="AQ1259" s="29"/>
      <c r="AR1259" s="29"/>
      <c r="AS1259" s="29"/>
      <c r="AT1259" s="29"/>
      <c r="AU1259" s="29"/>
      <c r="AV1259" s="0" t="n">
        <v>2</v>
      </c>
      <c r="AW1259" s="24" t="e">
        <f aca="false">REPLACE(INDEX(GroupVertices[group], MATCH(Edges[[#this row],[vertex 1]],GroupVertices[vertex],0)),1,1,"")</f>
        <v>#VALUE!</v>
      </c>
      <c r="AX1259" s="24" t="e">
        <f aca="false">REPLACE(INDEX(GroupVertices[group], MATCH(Edges[[#this row],[vertex 2]],GroupVertices[vertex],0)),1,1,"")</f>
        <v>#VALUE!</v>
      </c>
      <c r="AY1259" s="25" t="n">
        <v>1</v>
      </c>
      <c r="AZ1259" s="26" t="n">
        <v>5</v>
      </c>
      <c r="BA1259" s="25" t="n">
        <v>1</v>
      </c>
      <c r="BB1259" s="26" t="n">
        <v>5</v>
      </c>
      <c r="BC1259" s="25" t="n">
        <v>0</v>
      </c>
      <c r="BD1259" s="26" t="n">
        <v>0</v>
      </c>
      <c r="BE1259" s="25" t="n">
        <v>18</v>
      </c>
      <c r="BF1259" s="26" t="n">
        <v>90</v>
      </c>
      <c r="BG1259" s="25" t="n">
        <v>20</v>
      </c>
    </row>
    <row r="1260" customFormat="false" ht="15" hidden="false" customHeight="false" outlineLevel="0" collapsed="false">
      <c r="A1260" s="15" t="s">
        <v>723</v>
      </c>
      <c r="B1260" s="15" t="s">
        <v>1085</v>
      </c>
      <c r="C1260" s="16" t="s">
        <v>242</v>
      </c>
      <c r="D1260" s="17" t="n">
        <v>4.4</v>
      </c>
      <c r="E1260" s="16" t="s">
        <v>243</v>
      </c>
      <c r="F1260" s="18" t="n">
        <v>30.6315789473684</v>
      </c>
      <c r="G1260" s="16"/>
      <c r="H1260" s="19"/>
      <c r="I1260" s="7"/>
      <c r="J1260" s="7"/>
      <c r="K1260" s="8" t="s">
        <v>174</v>
      </c>
      <c r="L1260" s="20" t="n">
        <v>1260</v>
      </c>
      <c r="M1260" s="20"/>
      <c r="N1260" s="10"/>
      <c r="O1260" s="27" t="s">
        <v>69</v>
      </c>
      <c r="P1260" s="28" t="n">
        <v>42710.6520486111</v>
      </c>
      <c r="Q1260" s="27" t="s">
        <v>4707</v>
      </c>
      <c r="R1260" s="23" t="s">
        <v>1308</v>
      </c>
      <c r="S1260" s="27" t="s">
        <v>1088</v>
      </c>
      <c r="T1260" s="27"/>
      <c r="U1260" s="28" t="n">
        <v>42710.6520486111</v>
      </c>
      <c r="V1260" s="23" t="s">
        <v>4708</v>
      </c>
      <c r="W1260" s="27"/>
      <c r="X1260" s="27"/>
      <c r="Y1260" s="27" t="s">
        <v>4709</v>
      </c>
      <c r="Z1260" s="27"/>
      <c r="AA1260" s="29" t="inlineStr">
        <f aca="false">FALSE()</f>
        <is>
          <t/>
        </is>
      </c>
      <c r="AB1260" s="29" t="n">
        <v>0</v>
      </c>
      <c r="AC1260" s="29"/>
      <c r="AD1260" s="29" t="inlineStr">
        <f aca="false">FALSE()</f>
        <is>
          <t/>
        </is>
      </c>
      <c r="AE1260" s="29" t="s">
        <v>75</v>
      </c>
      <c r="AF1260" s="29"/>
      <c r="AG1260" s="29"/>
      <c r="AH1260" s="29" t="inlineStr">
        <f aca="false">FALSE()</f>
        <is>
          <t/>
        </is>
      </c>
      <c r="AI1260" s="29" t="n">
        <v>1</v>
      </c>
      <c r="AJ1260" s="29" t="s">
        <v>4710</v>
      </c>
      <c r="AK1260" s="29" t="s">
        <v>84</v>
      </c>
      <c r="AL1260" s="29" t="n">
        <f aca="false">FALSE()</f>
        <v>0</v>
      </c>
      <c r="AM1260" s="29" t="s">
        <v>4710</v>
      </c>
      <c r="AN1260" s="29"/>
      <c r="AO1260" s="29"/>
      <c r="AP1260" s="29"/>
      <c r="AQ1260" s="29"/>
      <c r="AR1260" s="29"/>
      <c r="AS1260" s="29"/>
      <c r="AT1260" s="29"/>
      <c r="AU1260" s="29"/>
      <c r="AV1260" s="0" t="n">
        <v>2</v>
      </c>
      <c r="AW1260" s="24" t="e">
        <f aca="false">REPLACE(INDEX(GroupVertices[group], MATCH(Edges[[#this row],[vertex 1]],GroupVertices[vertex],0)),1,1,"")</f>
        <v>#VALUE!</v>
      </c>
      <c r="AX1260" s="24" t="e">
        <f aca="false">REPLACE(INDEX(GroupVertices[group], MATCH(Edges[[#this row],[vertex 2]],GroupVertices[vertex],0)),1,1,"")</f>
        <v>#VALUE!</v>
      </c>
      <c r="AY1260" s="25" t="n">
        <v>2</v>
      </c>
      <c r="AZ1260" s="26" t="n">
        <v>11.7647058823529</v>
      </c>
      <c r="BA1260" s="25" t="n">
        <v>0</v>
      </c>
      <c r="BB1260" s="26" t="n">
        <v>0</v>
      </c>
      <c r="BC1260" s="25" t="n">
        <v>0</v>
      </c>
      <c r="BD1260" s="26" t="n">
        <v>0</v>
      </c>
      <c r="BE1260" s="25" t="n">
        <v>15</v>
      </c>
      <c r="BF1260" s="26" t="n">
        <v>88.2352941176471</v>
      </c>
      <c r="BG1260" s="25" t="n">
        <v>17</v>
      </c>
    </row>
    <row r="1261" customFormat="false" ht="15" hidden="false" customHeight="false" outlineLevel="0" collapsed="false">
      <c r="A1261" s="15" t="s">
        <v>1085</v>
      </c>
      <c r="B1261" s="15" t="s">
        <v>723</v>
      </c>
      <c r="C1261" s="16" t="s">
        <v>66</v>
      </c>
      <c r="D1261" s="17" t="n">
        <v>3</v>
      </c>
      <c r="E1261" s="16" t="s">
        <v>67</v>
      </c>
      <c r="F1261" s="18" t="n">
        <v>32</v>
      </c>
      <c r="G1261" s="16"/>
      <c r="H1261" s="19"/>
      <c r="I1261" s="7"/>
      <c r="J1261" s="7"/>
      <c r="K1261" s="8" t="s">
        <v>174</v>
      </c>
      <c r="L1261" s="20" t="n">
        <v>1261</v>
      </c>
      <c r="M1261" s="20"/>
      <c r="N1261" s="10"/>
      <c r="O1261" s="27" t="s">
        <v>69</v>
      </c>
      <c r="P1261" s="28" t="n">
        <v>42709.9507986111</v>
      </c>
      <c r="Q1261" s="27" t="s">
        <v>2645</v>
      </c>
      <c r="R1261" s="27"/>
      <c r="S1261" s="27"/>
      <c r="T1261" s="27"/>
      <c r="U1261" s="28" t="n">
        <v>42709.9507986111</v>
      </c>
      <c r="V1261" s="23" t="s">
        <v>4711</v>
      </c>
      <c r="W1261" s="27"/>
      <c r="X1261" s="27"/>
      <c r="Y1261" s="27" t="s">
        <v>4712</v>
      </c>
      <c r="Z1261" s="27"/>
      <c r="AA1261" s="29" t="inlineStr">
        <f aca="false">FALSE()</f>
        <is>
          <t/>
        </is>
      </c>
      <c r="AB1261" s="29" t="n">
        <v>0</v>
      </c>
      <c r="AC1261" s="29"/>
      <c r="AD1261" s="29" t="inlineStr">
        <f aca="false">FALSE()</f>
        <is>
          <t/>
        </is>
      </c>
      <c r="AE1261" s="29" t="s">
        <v>75</v>
      </c>
      <c r="AF1261" s="29"/>
      <c r="AG1261" s="29"/>
      <c r="AH1261" s="29" t="inlineStr">
        <f aca="false">FALSE()</f>
        <is>
          <t/>
        </is>
      </c>
      <c r="AI1261" s="29" t="n">
        <v>3</v>
      </c>
      <c r="AJ1261" s="29" t="s">
        <v>2648</v>
      </c>
      <c r="AK1261" s="29" t="s">
        <v>412</v>
      </c>
      <c r="AL1261" s="29" t="inlineStr">
        <f aca="false">FALSE()</f>
        <is>
          <t/>
        </is>
      </c>
      <c r="AM1261" s="29" t="s">
        <v>2648</v>
      </c>
      <c r="AN1261" s="29"/>
      <c r="AO1261" s="29"/>
      <c r="AP1261" s="29"/>
      <c r="AQ1261" s="29"/>
      <c r="AR1261" s="29"/>
      <c r="AS1261" s="29"/>
      <c r="AT1261" s="29"/>
      <c r="AU1261" s="29"/>
      <c r="AV1261" s="0" t="n">
        <v>1</v>
      </c>
      <c r="AW1261" s="24" t="e">
        <f aca="false">REPLACE(INDEX(GroupVertices[group], MATCH(Edges[[#this row],[vertex 1]],GroupVertices[vertex],0)),1,1,"")</f>
        <v>#VALUE!</v>
      </c>
      <c r="AX1261" s="24" t="e">
        <f aca="false">REPLACE(INDEX(GroupVertices[group], MATCH(Edges[[#this row],[vertex 2]],GroupVertices[vertex],0)),1,1,"")</f>
        <v>#VALUE!</v>
      </c>
      <c r="AY1261" s="25" t="n">
        <v>1</v>
      </c>
      <c r="AZ1261" s="26" t="n">
        <v>4.34782608695652</v>
      </c>
      <c r="BA1261" s="25" t="n">
        <v>1</v>
      </c>
      <c r="BB1261" s="26" t="n">
        <v>4.34782608695652</v>
      </c>
      <c r="BC1261" s="25" t="n">
        <v>0</v>
      </c>
      <c r="BD1261" s="26" t="n">
        <v>0</v>
      </c>
      <c r="BE1261" s="25" t="n">
        <v>21</v>
      </c>
      <c r="BF1261" s="26" t="n">
        <v>91.304347826087</v>
      </c>
      <c r="BG1261" s="25" t="n">
        <v>23</v>
      </c>
    </row>
    <row r="1262" customFormat="false" ht="15" hidden="false" customHeight="false" outlineLevel="0" collapsed="false">
      <c r="A1262" s="15" t="s">
        <v>1085</v>
      </c>
      <c r="B1262" s="15" t="s">
        <v>1085</v>
      </c>
      <c r="C1262" s="16" t="s">
        <v>4713</v>
      </c>
      <c r="D1262" s="17" t="n">
        <v>10</v>
      </c>
      <c r="E1262" s="16" t="s">
        <v>243</v>
      </c>
      <c r="F1262" s="18" t="n">
        <v>10.1052631578947</v>
      </c>
      <c r="G1262" s="16"/>
      <c r="H1262" s="19"/>
      <c r="I1262" s="7"/>
      <c r="J1262" s="7"/>
      <c r="K1262" s="8" t="s">
        <v>68</v>
      </c>
      <c r="L1262" s="20" t="n">
        <v>1262</v>
      </c>
      <c r="M1262" s="20"/>
      <c r="N1262" s="10"/>
      <c r="O1262" s="27" t="s">
        <v>21</v>
      </c>
      <c r="P1262" s="28" t="n">
        <v>42704.088900463</v>
      </c>
      <c r="Q1262" s="27" t="s">
        <v>4714</v>
      </c>
      <c r="R1262" s="23" t="s">
        <v>1301</v>
      </c>
      <c r="S1262" s="27" t="s">
        <v>1088</v>
      </c>
      <c r="T1262" s="27"/>
      <c r="U1262" s="28" t="n">
        <v>42704.088900463</v>
      </c>
      <c r="V1262" s="23" t="s">
        <v>4715</v>
      </c>
      <c r="W1262" s="27"/>
      <c r="X1262" s="27"/>
      <c r="Y1262" s="27" t="s">
        <v>1304</v>
      </c>
      <c r="Z1262" s="27"/>
      <c r="AA1262" s="29" t="inlineStr">
        <f aca="false">FALSE()</f>
        <is>
          <t/>
        </is>
      </c>
      <c r="AB1262" s="29" t="n">
        <v>2</v>
      </c>
      <c r="AC1262" s="29"/>
      <c r="AD1262" s="29" t="inlineStr">
        <f aca="false">FALSE()</f>
        <is>
          <t/>
        </is>
      </c>
      <c r="AE1262" s="29" t="s">
        <v>75</v>
      </c>
      <c r="AF1262" s="29"/>
      <c r="AG1262" s="29"/>
      <c r="AH1262" s="29" t="inlineStr">
        <f aca="false">FALSE()</f>
        <is>
          <t/>
        </is>
      </c>
      <c r="AI1262" s="29" t="n">
        <v>1</v>
      </c>
      <c r="AJ1262" s="29"/>
      <c r="AK1262" s="29" t="s">
        <v>412</v>
      </c>
      <c r="AL1262" s="29" t="inlineStr">
        <f aca="false">FALSE()</f>
        <is>
          <t/>
        </is>
      </c>
      <c r="AM1262" s="29" t="s">
        <v>1304</v>
      </c>
      <c r="AN1262" s="29"/>
      <c r="AO1262" s="29"/>
      <c r="AP1262" s="29"/>
      <c r="AQ1262" s="29"/>
      <c r="AR1262" s="29"/>
      <c r="AS1262" s="29"/>
      <c r="AT1262" s="29"/>
      <c r="AU1262" s="29"/>
      <c r="AV1262" s="0" t="n">
        <v>17</v>
      </c>
      <c r="AW1262" s="24" t="e">
        <f aca="false">REPLACE(INDEX(GroupVertices[group], MATCH(Edges[[#this row],[vertex 1]],GroupVertices[vertex],0)),1,1,"")</f>
        <v>#VALUE!</v>
      </c>
      <c r="AX1262" s="24" t="e">
        <f aca="false">REPLACE(INDEX(GroupVertices[group], MATCH(Edges[[#this row],[vertex 2]],GroupVertices[vertex],0)),1,1,"")</f>
        <v>#VALUE!</v>
      </c>
      <c r="AY1262" s="25" t="n">
        <v>0</v>
      </c>
      <c r="AZ1262" s="26" t="n">
        <v>0</v>
      </c>
      <c r="BA1262" s="25" t="n">
        <v>0</v>
      </c>
      <c r="BB1262" s="26" t="n">
        <v>0</v>
      </c>
      <c r="BC1262" s="25" t="n">
        <v>0</v>
      </c>
      <c r="BD1262" s="26" t="n">
        <v>0</v>
      </c>
      <c r="BE1262" s="25" t="n">
        <v>15</v>
      </c>
      <c r="BF1262" s="26" t="n">
        <v>100</v>
      </c>
      <c r="BG1262" s="25" t="n">
        <v>15</v>
      </c>
    </row>
    <row r="1263" customFormat="false" ht="15" hidden="false" customHeight="false" outlineLevel="0" collapsed="false">
      <c r="A1263" s="15" t="s">
        <v>1085</v>
      </c>
      <c r="B1263" s="15" t="s">
        <v>1085</v>
      </c>
      <c r="C1263" s="16" t="s">
        <v>4713</v>
      </c>
      <c r="D1263" s="17" t="n">
        <v>10</v>
      </c>
      <c r="E1263" s="16" t="s">
        <v>243</v>
      </c>
      <c r="F1263" s="18" t="n">
        <v>10.1052631578947</v>
      </c>
      <c r="G1263" s="16"/>
      <c r="H1263" s="19"/>
      <c r="I1263" s="7"/>
      <c r="J1263" s="7"/>
      <c r="K1263" s="8" t="s">
        <v>68</v>
      </c>
      <c r="L1263" s="20" t="n">
        <v>1263</v>
      </c>
      <c r="M1263" s="20"/>
      <c r="N1263" s="10"/>
      <c r="O1263" s="27" t="s">
        <v>21</v>
      </c>
      <c r="P1263" s="28" t="n">
        <v>42704.1895717593</v>
      </c>
      <c r="Q1263" s="27" t="s">
        <v>4716</v>
      </c>
      <c r="R1263" s="23" t="s">
        <v>4717</v>
      </c>
      <c r="S1263" s="27" t="s">
        <v>1088</v>
      </c>
      <c r="T1263" s="27"/>
      <c r="U1263" s="28" t="n">
        <v>42704.1895717593</v>
      </c>
      <c r="V1263" s="23" t="s">
        <v>4718</v>
      </c>
      <c r="W1263" s="27"/>
      <c r="X1263" s="27"/>
      <c r="Y1263" s="27" t="s">
        <v>4719</v>
      </c>
      <c r="Z1263" s="27"/>
      <c r="AA1263" s="29" t="inlineStr">
        <f aca="false">FALSE()</f>
        <is>
          <t/>
        </is>
      </c>
      <c r="AB1263" s="29" t="n">
        <v>1</v>
      </c>
      <c r="AC1263" s="29"/>
      <c r="AD1263" s="29" t="inlineStr">
        <f aca="false">FALSE()</f>
        <is>
          <t/>
        </is>
      </c>
      <c r="AE1263" s="29" t="s">
        <v>75</v>
      </c>
      <c r="AF1263" s="29"/>
      <c r="AG1263" s="29"/>
      <c r="AH1263" s="29" t="inlineStr">
        <f aca="false">FALSE()</f>
        <is>
          <t/>
        </is>
      </c>
      <c r="AI1263" s="29" t="n">
        <v>1</v>
      </c>
      <c r="AJ1263" s="29"/>
      <c r="AK1263" s="29" t="s">
        <v>412</v>
      </c>
      <c r="AL1263" s="29" t="inlineStr">
        <f aca="false">FALSE()</f>
        <is>
          <t/>
        </is>
      </c>
      <c r="AM1263" s="29" t="s">
        <v>4719</v>
      </c>
      <c r="AN1263" s="29"/>
      <c r="AO1263" s="29"/>
      <c r="AP1263" s="29"/>
      <c r="AQ1263" s="29"/>
      <c r="AR1263" s="29"/>
      <c r="AS1263" s="29"/>
      <c r="AT1263" s="29"/>
      <c r="AU1263" s="29"/>
      <c r="AV1263" s="0" t="n">
        <v>17</v>
      </c>
      <c r="AW1263" s="24" t="e">
        <f aca="false">REPLACE(INDEX(GroupVertices[group], MATCH(Edges[[#this row],[vertex 1]],GroupVertices[vertex],0)),1,1,"")</f>
        <v>#VALUE!</v>
      </c>
      <c r="AX1263" s="24" t="e">
        <f aca="false">REPLACE(INDEX(GroupVertices[group], MATCH(Edges[[#this row],[vertex 2]],GroupVertices[vertex],0)),1,1,"")</f>
        <v>#VALUE!</v>
      </c>
      <c r="AY1263" s="25" t="n">
        <v>0</v>
      </c>
      <c r="AZ1263" s="26" t="n">
        <v>0</v>
      </c>
      <c r="BA1263" s="25" t="n">
        <v>0</v>
      </c>
      <c r="BB1263" s="26" t="n">
        <v>0</v>
      </c>
      <c r="BC1263" s="25" t="n">
        <v>0</v>
      </c>
      <c r="BD1263" s="26" t="n">
        <v>0</v>
      </c>
      <c r="BE1263" s="25" t="n">
        <v>16</v>
      </c>
      <c r="BF1263" s="26" t="n">
        <v>100</v>
      </c>
      <c r="BG1263" s="25" t="n">
        <v>16</v>
      </c>
    </row>
    <row r="1264" customFormat="false" ht="15" hidden="false" customHeight="false" outlineLevel="0" collapsed="false">
      <c r="A1264" s="15" t="s">
        <v>1085</v>
      </c>
      <c r="B1264" s="15" t="s">
        <v>1085</v>
      </c>
      <c r="C1264" s="16" t="s">
        <v>4713</v>
      </c>
      <c r="D1264" s="17" t="n">
        <v>10</v>
      </c>
      <c r="E1264" s="16" t="s">
        <v>243</v>
      </c>
      <c r="F1264" s="18" t="n">
        <v>10.1052631578947</v>
      </c>
      <c r="G1264" s="16"/>
      <c r="H1264" s="19"/>
      <c r="I1264" s="7"/>
      <c r="J1264" s="7"/>
      <c r="K1264" s="8" t="s">
        <v>68</v>
      </c>
      <c r="L1264" s="20" t="n">
        <v>1264</v>
      </c>
      <c r="M1264" s="20"/>
      <c r="N1264" s="10"/>
      <c r="O1264" s="27" t="s">
        <v>21</v>
      </c>
      <c r="P1264" s="28" t="n">
        <v>42705.6007291667</v>
      </c>
      <c r="Q1264" s="27" t="s">
        <v>4720</v>
      </c>
      <c r="R1264" s="23" t="s">
        <v>1308</v>
      </c>
      <c r="S1264" s="27" t="s">
        <v>1088</v>
      </c>
      <c r="T1264" s="27"/>
      <c r="U1264" s="28" t="n">
        <v>42705.6007291667</v>
      </c>
      <c r="V1264" s="23" t="s">
        <v>4721</v>
      </c>
      <c r="W1264" s="27"/>
      <c r="X1264" s="27"/>
      <c r="Y1264" s="27" t="s">
        <v>1311</v>
      </c>
      <c r="Z1264" s="27"/>
      <c r="AA1264" s="29" t="inlineStr">
        <f aca="false">FALSE()</f>
        <is>
          <t/>
        </is>
      </c>
      <c r="AB1264" s="29" t="n">
        <v>1</v>
      </c>
      <c r="AC1264" s="29"/>
      <c r="AD1264" s="29" t="inlineStr">
        <f aca="false">FALSE()</f>
        <is>
          <t/>
        </is>
      </c>
      <c r="AE1264" s="29" t="s">
        <v>75</v>
      </c>
      <c r="AF1264" s="29"/>
      <c r="AG1264" s="29"/>
      <c r="AH1264" s="29" t="inlineStr">
        <f aca="false">FALSE()</f>
        <is>
          <t/>
        </is>
      </c>
      <c r="AI1264" s="29" t="n">
        <v>1</v>
      </c>
      <c r="AJ1264" s="29"/>
      <c r="AK1264" s="29" t="s">
        <v>412</v>
      </c>
      <c r="AL1264" s="29" t="inlineStr">
        <f aca="false">FALSE()</f>
        <is>
          <t/>
        </is>
      </c>
      <c r="AM1264" s="29" t="s">
        <v>1311</v>
      </c>
      <c r="AN1264" s="29"/>
      <c r="AO1264" s="29"/>
      <c r="AP1264" s="29"/>
      <c r="AQ1264" s="29"/>
      <c r="AR1264" s="29"/>
      <c r="AS1264" s="29"/>
      <c r="AT1264" s="29"/>
      <c r="AU1264" s="29"/>
      <c r="AV1264" s="0" t="n">
        <v>17</v>
      </c>
      <c r="AW1264" s="24" t="e">
        <f aca="false">REPLACE(INDEX(GroupVertices[group], MATCH(Edges[[#this row],[vertex 1]],GroupVertices[vertex],0)),1,1,"")</f>
        <v>#VALUE!</v>
      </c>
      <c r="AX1264" s="24" t="e">
        <f aca="false">REPLACE(INDEX(GroupVertices[group], MATCH(Edges[[#this row],[vertex 2]],GroupVertices[vertex],0)),1,1,"")</f>
        <v>#VALUE!</v>
      </c>
      <c r="AY1264" s="25" t="n">
        <v>2</v>
      </c>
      <c r="AZ1264" s="26" t="n">
        <v>13.3333333333333</v>
      </c>
      <c r="BA1264" s="25" t="n">
        <v>0</v>
      </c>
      <c r="BB1264" s="26" t="n">
        <v>0</v>
      </c>
      <c r="BC1264" s="25" t="n">
        <v>0</v>
      </c>
      <c r="BD1264" s="26" t="n">
        <v>0</v>
      </c>
      <c r="BE1264" s="25" t="n">
        <v>13</v>
      </c>
      <c r="BF1264" s="26" t="n">
        <v>86.6666666666667</v>
      </c>
      <c r="BG1264" s="25" t="n">
        <v>15</v>
      </c>
    </row>
    <row r="1265" customFormat="false" ht="15" hidden="false" customHeight="false" outlineLevel="0" collapsed="false">
      <c r="A1265" s="15" t="s">
        <v>1085</v>
      </c>
      <c r="B1265" s="15" t="s">
        <v>1085</v>
      </c>
      <c r="C1265" s="16" t="s">
        <v>4713</v>
      </c>
      <c r="D1265" s="17" t="n">
        <v>10</v>
      </c>
      <c r="E1265" s="16" t="s">
        <v>243</v>
      </c>
      <c r="F1265" s="18" t="n">
        <v>10.1052631578947</v>
      </c>
      <c r="G1265" s="16"/>
      <c r="H1265" s="19"/>
      <c r="I1265" s="7"/>
      <c r="J1265" s="7"/>
      <c r="K1265" s="8" t="s">
        <v>68</v>
      </c>
      <c r="L1265" s="20" t="n">
        <v>1265</v>
      </c>
      <c r="M1265" s="20"/>
      <c r="N1265" s="10"/>
      <c r="O1265" s="27" t="s">
        <v>21</v>
      </c>
      <c r="P1265" s="28" t="n">
        <v>42705.9202314815</v>
      </c>
      <c r="Q1265" s="27" t="s">
        <v>4722</v>
      </c>
      <c r="R1265" s="23" t="s">
        <v>1308</v>
      </c>
      <c r="S1265" s="27" t="s">
        <v>1088</v>
      </c>
      <c r="T1265" s="27"/>
      <c r="U1265" s="28" t="n">
        <v>42705.9202314815</v>
      </c>
      <c r="V1265" s="23" t="s">
        <v>4723</v>
      </c>
      <c r="W1265" s="27"/>
      <c r="X1265" s="27"/>
      <c r="Y1265" s="27" t="s">
        <v>4724</v>
      </c>
      <c r="Z1265" s="27"/>
      <c r="AA1265" s="29" t="inlineStr">
        <f aca="false">FALSE()</f>
        <is>
          <t/>
        </is>
      </c>
      <c r="AB1265" s="29" t="n">
        <v>0</v>
      </c>
      <c r="AC1265" s="29"/>
      <c r="AD1265" s="29" t="inlineStr">
        <f aca="false">FALSE()</f>
        <is>
          <t/>
        </is>
      </c>
      <c r="AE1265" s="29" t="s">
        <v>75</v>
      </c>
      <c r="AF1265" s="29"/>
      <c r="AG1265" s="29"/>
      <c r="AH1265" s="29" t="inlineStr">
        <f aca="false">FALSE()</f>
        <is>
          <t/>
        </is>
      </c>
      <c r="AI1265" s="29" t="n">
        <v>0</v>
      </c>
      <c r="AJ1265" s="29"/>
      <c r="AK1265" s="29" t="s">
        <v>412</v>
      </c>
      <c r="AL1265" s="29" t="inlineStr">
        <f aca="false">FALSE()</f>
        <is>
          <t/>
        </is>
      </c>
      <c r="AM1265" s="29" t="s">
        <v>4724</v>
      </c>
      <c r="AN1265" s="29"/>
      <c r="AO1265" s="29"/>
      <c r="AP1265" s="29"/>
      <c r="AQ1265" s="29"/>
      <c r="AR1265" s="29"/>
      <c r="AS1265" s="29"/>
      <c r="AT1265" s="29"/>
      <c r="AU1265" s="29"/>
      <c r="AV1265" s="0" t="n">
        <v>17</v>
      </c>
      <c r="AW1265" s="24" t="e">
        <f aca="false">REPLACE(INDEX(GroupVertices[group], MATCH(Edges[[#this row],[vertex 1]],GroupVertices[vertex],0)),1,1,"")</f>
        <v>#VALUE!</v>
      </c>
      <c r="AX1265" s="24" t="e">
        <f aca="false">REPLACE(INDEX(GroupVertices[group], MATCH(Edges[[#this row],[vertex 2]],GroupVertices[vertex],0)),1,1,"")</f>
        <v>#VALUE!</v>
      </c>
      <c r="AY1265" s="25" t="n">
        <v>2</v>
      </c>
      <c r="AZ1265" s="26" t="n">
        <v>13.3333333333333</v>
      </c>
      <c r="BA1265" s="25" t="n">
        <v>0</v>
      </c>
      <c r="BB1265" s="26" t="n">
        <v>0</v>
      </c>
      <c r="BC1265" s="25" t="n">
        <v>0</v>
      </c>
      <c r="BD1265" s="26" t="n">
        <v>0</v>
      </c>
      <c r="BE1265" s="25" t="n">
        <v>13</v>
      </c>
      <c r="BF1265" s="26" t="n">
        <v>86.6666666666667</v>
      </c>
      <c r="BG1265" s="25" t="n">
        <v>15</v>
      </c>
    </row>
    <row r="1266" customFormat="false" ht="15" hidden="false" customHeight="false" outlineLevel="0" collapsed="false">
      <c r="A1266" s="15" t="s">
        <v>1085</v>
      </c>
      <c r="B1266" s="15" t="s">
        <v>1085</v>
      </c>
      <c r="C1266" s="16" t="s">
        <v>4713</v>
      </c>
      <c r="D1266" s="17" t="n">
        <v>10</v>
      </c>
      <c r="E1266" s="16" t="s">
        <v>243</v>
      </c>
      <c r="F1266" s="18" t="n">
        <v>10.1052631578947</v>
      </c>
      <c r="G1266" s="16"/>
      <c r="H1266" s="19"/>
      <c r="I1266" s="7"/>
      <c r="J1266" s="7"/>
      <c r="K1266" s="8" t="s">
        <v>68</v>
      </c>
      <c r="L1266" s="20" t="n">
        <v>1266</v>
      </c>
      <c r="M1266" s="20"/>
      <c r="N1266" s="10"/>
      <c r="O1266" s="27" t="s">
        <v>21</v>
      </c>
      <c r="P1266" s="28" t="n">
        <v>42706.2145949074</v>
      </c>
      <c r="Q1266" s="27" t="s">
        <v>4725</v>
      </c>
      <c r="R1266" s="23" t="s">
        <v>1087</v>
      </c>
      <c r="S1266" s="27" t="s">
        <v>1088</v>
      </c>
      <c r="T1266" s="27"/>
      <c r="U1266" s="28" t="n">
        <v>42706.2145949074</v>
      </c>
      <c r="V1266" s="23" t="s">
        <v>4726</v>
      </c>
      <c r="W1266" s="27"/>
      <c r="X1266" s="27"/>
      <c r="Y1266" s="27" t="s">
        <v>4727</v>
      </c>
      <c r="Z1266" s="27"/>
      <c r="AA1266" s="29" t="inlineStr">
        <f aca="false">FALSE()</f>
        <is>
          <t/>
        </is>
      </c>
      <c r="AB1266" s="29" t="n">
        <v>1</v>
      </c>
      <c r="AC1266" s="29"/>
      <c r="AD1266" s="29" t="inlineStr">
        <f aca="false">FALSE()</f>
        <is>
          <t/>
        </is>
      </c>
      <c r="AE1266" s="29" t="s">
        <v>75</v>
      </c>
      <c r="AF1266" s="29"/>
      <c r="AG1266" s="29"/>
      <c r="AH1266" s="29" t="inlineStr">
        <f aca="false">FALSE()</f>
        <is>
          <t/>
        </is>
      </c>
      <c r="AI1266" s="29" t="n">
        <v>0</v>
      </c>
      <c r="AJ1266" s="29"/>
      <c r="AK1266" s="29" t="s">
        <v>412</v>
      </c>
      <c r="AL1266" s="29" t="inlineStr">
        <f aca="false">FALSE()</f>
        <is>
          <t/>
        </is>
      </c>
      <c r="AM1266" s="29" t="s">
        <v>4727</v>
      </c>
      <c r="AN1266" s="29"/>
      <c r="AO1266" s="29"/>
      <c r="AP1266" s="29"/>
      <c r="AQ1266" s="29"/>
      <c r="AR1266" s="29"/>
      <c r="AS1266" s="29"/>
      <c r="AT1266" s="29"/>
      <c r="AU1266" s="29"/>
      <c r="AV1266" s="0" t="n">
        <v>17</v>
      </c>
      <c r="AW1266" s="24" t="e">
        <f aca="false">REPLACE(INDEX(GroupVertices[group], MATCH(Edges[[#this row],[vertex 1]],GroupVertices[vertex],0)),1,1,"")</f>
        <v>#VALUE!</v>
      </c>
      <c r="AX1266" s="24" t="e">
        <f aca="false">REPLACE(INDEX(GroupVertices[group], MATCH(Edges[[#this row],[vertex 2]],GroupVertices[vertex],0)),1,1,"")</f>
        <v>#VALUE!</v>
      </c>
      <c r="AY1266" s="25" t="n">
        <v>0</v>
      </c>
      <c r="AZ1266" s="26" t="n">
        <v>0</v>
      </c>
      <c r="BA1266" s="25" t="n">
        <v>0</v>
      </c>
      <c r="BB1266" s="26" t="n">
        <v>0</v>
      </c>
      <c r="BC1266" s="25" t="n">
        <v>0</v>
      </c>
      <c r="BD1266" s="26" t="n">
        <v>0</v>
      </c>
      <c r="BE1266" s="25" t="n">
        <v>9</v>
      </c>
      <c r="BF1266" s="26" t="n">
        <v>100</v>
      </c>
      <c r="BG1266" s="25" t="n">
        <v>9</v>
      </c>
    </row>
    <row r="1267" customFormat="false" ht="15" hidden="false" customHeight="false" outlineLevel="0" collapsed="false">
      <c r="A1267" s="15" t="s">
        <v>1085</v>
      </c>
      <c r="B1267" s="15" t="s">
        <v>1085</v>
      </c>
      <c r="C1267" s="16" t="s">
        <v>4713</v>
      </c>
      <c r="D1267" s="17" t="n">
        <v>10</v>
      </c>
      <c r="E1267" s="16" t="s">
        <v>243</v>
      </c>
      <c r="F1267" s="18" t="n">
        <v>10.1052631578947</v>
      </c>
      <c r="G1267" s="16"/>
      <c r="H1267" s="19"/>
      <c r="I1267" s="7"/>
      <c r="J1267" s="7"/>
      <c r="K1267" s="8" t="s">
        <v>68</v>
      </c>
      <c r="L1267" s="20" t="n">
        <v>1267</v>
      </c>
      <c r="M1267" s="20"/>
      <c r="N1267" s="10"/>
      <c r="O1267" s="27" t="s">
        <v>21</v>
      </c>
      <c r="P1267" s="28" t="n">
        <v>42707.6007291667</v>
      </c>
      <c r="Q1267" s="27" t="s">
        <v>4728</v>
      </c>
      <c r="R1267" s="23" t="s">
        <v>1690</v>
      </c>
      <c r="S1267" s="27" t="s">
        <v>1088</v>
      </c>
      <c r="T1267" s="27"/>
      <c r="U1267" s="28" t="n">
        <v>42707.6007291667</v>
      </c>
      <c r="V1267" s="23" t="s">
        <v>4729</v>
      </c>
      <c r="W1267" s="27"/>
      <c r="X1267" s="27"/>
      <c r="Y1267" s="27" t="s">
        <v>1920</v>
      </c>
      <c r="Z1267" s="27"/>
      <c r="AA1267" s="29" t="inlineStr">
        <f aca="false">FALSE()</f>
        <is>
          <t/>
        </is>
      </c>
      <c r="AB1267" s="29" t="n">
        <v>6</v>
      </c>
      <c r="AC1267" s="29"/>
      <c r="AD1267" s="29" t="inlineStr">
        <f aca="false">FALSE()</f>
        <is>
          <t/>
        </is>
      </c>
      <c r="AE1267" s="29" t="s">
        <v>75</v>
      </c>
      <c r="AF1267" s="29"/>
      <c r="AG1267" s="29"/>
      <c r="AH1267" s="29" t="inlineStr">
        <f aca="false">FALSE()</f>
        <is>
          <t/>
        </is>
      </c>
      <c r="AI1267" s="29" t="n">
        <v>4</v>
      </c>
      <c r="AJ1267" s="29"/>
      <c r="AK1267" s="29" t="s">
        <v>412</v>
      </c>
      <c r="AL1267" s="29" t="inlineStr">
        <f aca="false">FALSE()</f>
        <is>
          <t/>
        </is>
      </c>
      <c r="AM1267" s="29" t="s">
        <v>1920</v>
      </c>
      <c r="AN1267" s="29"/>
      <c r="AO1267" s="29"/>
      <c r="AP1267" s="29"/>
      <c r="AQ1267" s="29"/>
      <c r="AR1267" s="29"/>
      <c r="AS1267" s="29"/>
      <c r="AT1267" s="29"/>
      <c r="AU1267" s="29"/>
      <c r="AV1267" s="0" t="n">
        <v>17</v>
      </c>
      <c r="AW1267" s="24" t="e">
        <f aca="false">REPLACE(INDEX(GroupVertices[group], MATCH(Edges[[#this row],[vertex 1]],GroupVertices[vertex],0)),1,1,"")</f>
        <v>#VALUE!</v>
      </c>
      <c r="AX1267" s="24" t="e">
        <f aca="false">REPLACE(INDEX(GroupVertices[group], MATCH(Edges[[#this row],[vertex 2]],GroupVertices[vertex],0)),1,1,"")</f>
        <v>#VALUE!</v>
      </c>
      <c r="AY1267" s="25" t="n">
        <v>0</v>
      </c>
      <c r="AZ1267" s="26" t="n">
        <v>0</v>
      </c>
      <c r="BA1267" s="25" t="n">
        <v>0</v>
      </c>
      <c r="BB1267" s="26" t="n">
        <v>0</v>
      </c>
      <c r="BC1267" s="25" t="n">
        <v>0</v>
      </c>
      <c r="BD1267" s="26" t="n">
        <v>0</v>
      </c>
      <c r="BE1267" s="25" t="n">
        <v>12</v>
      </c>
      <c r="BF1267" s="26" t="n">
        <v>100</v>
      </c>
      <c r="BG1267" s="25" t="n">
        <v>12</v>
      </c>
    </row>
    <row r="1268" customFormat="false" ht="15" hidden="false" customHeight="false" outlineLevel="0" collapsed="false">
      <c r="A1268" s="15" t="s">
        <v>1085</v>
      </c>
      <c r="B1268" s="15" t="s">
        <v>1085</v>
      </c>
      <c r="C1268" s="16" t="s">
        <v>4713</v>
      </c>
      <c r="D1268" s="17" t="n">
        <v>10</v>
      </c>
      <c r="E1268" s="16" t="s">
        <v>243</v>
      </c>
      <c r="F1268" s="18" t="n">
        <v>10.1052631578947</v>
      </c>
      <c r="G1268" s="16"/>
      <c r="H1268" s="19"/>
      <c r="I1268" s="7"/>
      <c r="J1268" s="7"/>
      <c r="K1268" s="8" t="s">
        <v>68</v>
      </c>
      <c r="L1268" s="20" t="n">
        <v>1268</v>
      </c>
      <c r="M1268" s="20"/>
      <c r="N1268" s="10"/>
      <c r="O1268" s="27" t="s">
        <v>21</v>
      </c>
      <c r="P1268" s="28" t="n">
        <v>42708.6390162037</v>
      </c>
      <c r="Q1268" s="27" t="s">
        <v>4730</v>
      </c>
      <c r="R1268" s="23" t="s">
        <v>1308</v>
      </c>
      <c r="S1268" s="27" t="s">
        <v>1088</v>
      </c>
      <c r="T1268" s="27"/>
      <c r="U1268" s="28" t="n">
        <v>42708.6390162037</v>
      </c>
      <c r="V1268" s="23" t="s">
        <v>4731</v>
      </c>
      <c r="W1268" s="27"/>
      <c r="X1268" s="27"/>
      <c r="Y1268" s="27" t="s">
        <v>2397</v>
      </c>
      <c r="Z1268" s="27"/>
      <c r="AA1268" s="29" t="inlineStr">
        <f aca="false">FALSE()</f>
        <is>
          <t/>
        </is>
      </c>
      <c r="AB1268" s="29" t="n">
        <v>2</v>
      </c>
      <c r="AC1268" s="29"/>
      <c r="AD1268" s="29" t="inlineStr">
        <f aca="false">FALSE()</f>
        <is>
          <t/>
        </is>
      </c>
      <c r="AE1268" s="29" t="s">
        <v>75</v>
      </c>
      <c r="AF1268" s="29"/>
      <c r="AG1268" s="29"/>
      <c r="AH1268" s="29" t="inlineStr">
        <f aca="false">FALSE()</f>
        <is>
          <t/>
        </is>
      </c>
      <c r="AI1268" s="29" t="n">
        <v>1</v>
      </c>
      <c r="AJ1268" s="29"/>
      <c r="AK1268" s="29" t="s">
        <v>412</v>
      </c>
      <c r="AL1268" s="29" t="inlineStr">
        <f aca="false">FALSE()</f>
        <is>
          <t/>
        </is>
      </c>
      <c r="AM1268" s="29" t="s">
        <v>2397</v>
      </c>
      <c r="AN1268" s="29"/>
      <c r="AO1268" s="29"/>
      <c r="AP1268" s="29"/>
      <c r="AQ1268" s="29"/>
      <c r="AR1268" s="29"/>
      <c r="AS1268" s="29"/>
      <c r="AT1268" s="29"/>
      <c r="AU1268" s="29"/>
      <c r="AV1268" s="0" t="n">
        <v>17</v>
      </c>
      <c r="AW1268" s="24" t="e">
        <f aca="false">REPLACE(INDEX(GroupVertices[group], MATCH(Edges[[#this row],[vertex 1]],GroupVertices[vertex],0)),1,1,"")</f>
        <v>#VALUE!</v>
      </c>
      <c r="AX1268" s="24" t="e">
        <f aca="false">REPLACE(INDEX(GroupVertices[group], MATCH(Edges[[#this row],[vertex 2]],GroupVertices[vertex],0)),1,1,"")</f>
        <v>#VALUE!</v>
      </c>
      <c r="AY1268" s="25" t="n">
        <v>2</v>
      </c>
      <c r="AZ1268" s="26" t="n">
        <v>13.3333333333333</v>
      </c>
      <c r="BA1268" s="25" t="n">
        <v>0</v>
      </c>
      <c r="BB1268" s="26" t="n">
        <v>0</v>
      </c>
      <c r="BC1268" s="25" t="n">
        <v>0</v>
      </c>
      <c r="BD1268" s="26" t="n">
        <v>0</v>
      </c>
      <c r="BE1268" s="25" t="n">
        <v>13</v>
      </c>
      <c r="BF1268" s="26" t="n">
        <v>86.6666666666667</v>
      </c>
      <c r="BG1268" s="25" t="n">
        <v>15</v>
      </c>
    </row>
    <row r="1269" customFormat="false" ht="15" hidden="false" customHeight="false" outlineLevel="0" collapsed="false">
      <c r="A1269" s="15" t="s">
        <v>1085</v>
      </c>
      <c r="B1269" s="15" t="s">
        <v>1085</v>
      </c>
      <c r="C1269" s="16" t="s">
        <v>4713</v>
      </c>
      <c r="D1269" s="17" t="n">
        <v>10</v>
      </c>
      <c r="E1269" s="16" t="s">
        <v>243</v>
      </c>
      <c r="F1269" s="18" t="n">
        <v>10.1052631578947</v>
      </c>
      <c r="G1269" s="16"/>
      <c r="H1269" s="19"/>
      <c r="I1269" s="7"/>
      <c r="J1269" s="7"/>
      <c r="K1269" s="8" t="s">
        <v>68</v>
      </c>
      <c r="L1269" s="20" t="n">
        <v>1269</v>
      </c>
      <c r="M1269" s="20"/>
      <c r="N1269" s="10"/>
      <c r="O1269" s="27" t="s">
        <v>21</v>
      </c>
      <c r="P1269" s="28" t="n">
        <v>42709.088900463</v>
      </c>
      <c r="Q1269" s="27" t="s">
        <v>4732</v>
      </c>
      <c r="R1269" s="23" t="s">
        <v>1308</v>
      </c>
      <c r="S1269" s="27" t="s">
        <v>1088</v>
      </c>
      <c r="T1269" s="27"/>
      <c r="U1269" s="28" t="n">
        <v>42709.088900463</v>
      </c>
      <c r="V1269" s="23" t="s">
        <v>4733</v>
      </c>
      <c r="W1269" s="27"/>
      <c r="X1269" s="27"/>
      <c r="Y1269" s="27" t="s">
        <v>4734</v>
      </c>
      <c r="Z1269" s="27"/>
      <c r="AA1269" s="29" t="inlineStr">
        <f aca="false">FALSE()</f>
        <is>
          <t/>
        </is>
      </c>
      <c r="AB1269" s="29" t="n">
        <v>1</v>
      </c>
      <c r="AC1269" s="29"/>
      <c r="AD1269" s="29" t="inlineStr">
        <f aca="false">FALSE()</f>
        <is>
          <t/>
        </is>
      </c>
      <c r="AE1269" s="29" t="s">
        <v>75</v>
      </c>
      <c r="AF1269" s="29"/>
      <c r="AG1269" s="29"/>
      <c r="AH1269" s="29" t="inlineStr">
        <f aca="false">FALSE()</f>
        <is>
          <t/>
        </is>
      </c>
      <c r="AI1269" s="29" t="n">
        <v>0</v>
      </c>
      <c r="AJ1269" s="29"/>
      <c r="AK1269" s="29" t="s">
        <v>412</v>
      </c>
      <c r="AL1269" s="29" t="inlineStr">
        <f aca="false">FALSE()</f>
        <is>
          <t/>
        </is>
      </c>
      <c r="AM1269" s="29" t="s">
        <v>4734</v>
      </c>
      <c r="AN1269" s="29"/>
      <c r="AO1269" s="29"/>
      <c r="AP1269" s="29"/>
      <c r="AQ1269" s="29"/>
      <c r="AR1269" s="29"/>
      <c r="AS1269" s="29"/>
      <c r="AT1269" s="29"/>
      <c r="AU1269" s="29"/>
      <c r="AV1269" s="0" t="n">
        <v>17</v>
      </c>
      <c r="AW1269" s="24" t="e">
        <f aca="false">REPLACE(INDEX(GroupVertices[group], MATCH(Edges[[#this row],[vertex 1]],GroupVertices[vertex],0)),1,1,"")</f>
        <v>#VALUE!</v>
      </c>
      <c r="AX1269" s="24" t="e">
        <f aca="false">REPLACE(INDEX(GroupVertices[group], MATCH(Edges[[#this row],[vertex 2]],GroupVertices[vertex],0)),1,1,"")</f>
        <v>#VALUE!</v>
      </c>
      <c r="AY1269" s="25" t="n">
        <v>2</v>
      </c>
      <c r="AZ1269" s="26" t="n">
        <v>13.3333333333333</v>
      </c>
      <c r="BA1269" s="25" t="n">
        <v>0</v>
      </c>
      <c r="BB1269" s="26" t="n">
        <v>0</v>
      </c>
      <c r="BC1269" s="25" t="n">
        <v>0</v>
      </c>
      <c r="BD1269" s="26" t="n">
        <v>0</v>
      </c>
      <c r="BE1269" s="25" t="n">
        <v>13</v>
      </c>
      <c r="BF1269" s="26" t="n">
        <v>86.6666666666667</v>
      </c>
      <c r="BG1269" s="25" t="n">
        <v>15</v>
      </c>
    </row>
    <row r="1270" customFormat="false" ht="15" hidden="false" customHeight="false" outlineLevel="0" collapsed="false">
      <c r="A1270" s="15" t="s">
        <v>1085</v>
      </c>
      <c r="B1270" s="15" t="s">
        <v>1085</v>
      </c>
      <c r="C1270" s="16" t="s">
        <v>4713</v>
      </c>
      <c r="D1270" s="17" t="n">
        <v>10</v>
      </c>
      <c r="E1270" s="16" t="s">
        <v>243</v>
      </c>
      <c r="F1270" s="18" t="n">
        <v>10.1052631578947</v>
      </c>
      <c r="G1270" s="16"/>
      <c r="H1270" s="19"/>
      <c r="I1270" s="7"/>
      <c r="J1270" s="7"/>
      <c r="K1270" s="8" t="s">
        <v>68</v>
      </c>
      <c r="L1270" s="20" t="n">
        <v>1270</v>
      </c>
      <c r="M1270" s="20"/>
      <c r="N1270" s="10"/>
      <c r="O1270" s="27" t="s">
        <v>21</v>
      </c>
      <c r="P1270" s="28" t="n">
        <v>42709.1437615741</v>
      </c>
      <c r="Q1270" s="27" t="s">
        <v>4735</v>
      </c>
      <c r="R1270" s="23" t="s">
        <v>1087</v>
      </c>
      <c r="S1270" s="27" t="s">
        <v>1088</v>
      </c>
      <c r="T1270" s="27"/>
      <c r="U1270" s="28" t="n">
        <v>42709.1437615741</v>
      </c>
      <c r="V1270" s="23" t="s">
        <v>4736</v>
      </c>
      <c r="W1270" s="27"/>
      <c r="X1270" s="27"/>
      <c r="Y1270" s="27" t="s">
        <v>2392</v>
      </c>
      <c r="Z1270" s="27"/>
      <c r="AA1270" s="29" t="inlineStr">
        <f aca="false">FALSE()</f>
        <is>
          <t/>
        </is>
      </c>
      <c r="AB1270" s="29" t="n">
        <v>3</v>
      </c>
      <c r="AC1270" s="29"/>
      <c r="AD1270" s="29" t="inlineStr">
        <f aca="false">FALSE()</f>
        <is>
          <t/>
        </is>
      </c>
      <c r="AE1270" s="29" t="s">
        <v>75</v>
      </c>
      <c r="AF1270" s="29"/>
      <c r="AG1270" s="29"/>
      <c r="AH1270" s="29" t="inlineStr">
        <f aca="false">FALSE()</f>
        <is>
          <t/>
        </is>
      </c>
      <c r="AI1270" s="29" t="n">
        <v>2</v>
      </c>
      <c r="AJ1270" s="29"/>
      <c r="AK1270" s="29" t="s">
        <v>412</v>
      </c>
      <c r="AL1270" s="29" t="inlineStr">
        <f aca="false">FALSE()</f>
        <is>
          <t/>
        </is>
      </c>
      <c r="AM1270" s="29" t="s">
        <v>2392</v>
      </c>
      <c r="AN1270" s="29"/>
      <c r="AO1270" s="29"/>
      <c r="AP1270" s="29"/>
      <c r="AQ1270" s="29"/>
      <c r="AR1270" s="29"/>
      <c r="AS1270" s="29"/>
      <c r="AT1270" s="29"/>
      <c r="AU1270" s="29"/>
      <c r="AV1270" s="0" t="n">
        <v>17</v>
      </c>
      <c r="AW1270" s="24" t="e">
        <f aca="false">REPLACE(INDEX(GroupVertices[group], MATCH(Edges[[#this row],[vertex 1]],GroupVertices[vertex],0)),1,1,"")</f>
        <v>#VALUE!</v>
      </c>
      <c r="AX1270" s="24" t="e">
        <f aca="false">REPLACE(INDEX(GroupVertices[group], MATCH(Edges[[#this row],[vertex 2]],GroupVertices[vertex],0)),1,1,"")</f>
        <v>#VALUE!</v>
      </c>
      <c r="AY1270" s="25" t="n">
        <v>0</v>
      </c>
      <c r="AZ1270" s="26" t="n">
        <v>0</v>
      </c>
      <c r="BA1270" s="25" t="n">
        <v>0</v>
      </c>
      <c r="BB1270" s="26" t="n">
        <v>0</v>
      </c>
      <c r="BC1270" s="25" t="n">
        <v>0</v>
      </c>
      <c r="BD1270" s="26" t="n">
        <v>0</v>
      </c>
      <c r="BE1270" s="25" t="n">
        <v>9</v>
      </c>
      <c r="BF1270" s="26" t="n">
        <v>100</v>
      </c>
      <c r="BG1270" s="25" t="n">
        <v>9</v>
      </c>
    </row>
    <row r="1271" customFormat="false" ht="15" hidden="false" customHeight="false" outlineLevel="0" collapsed="false">
      <c r="A1271" s="15" t="s">
        <v>1085</v>
      </c>
      <c r="B1271" s="15" t="s">
        <v>1085</v>
      </c>
      <c r="C1271" s="16" t="s">
        <v>4713</v>
      </c>
      <c r="D1271" s="17" t="n">
        <v>10</v>
      </c>
      <c r="E1271" s="16" t="s">
        <v>243</v>
      </c>
      <c r="F1271" s="18" t="n">
        <v>10.1052631578947</v>
      </c>
      <c r="G1271" s="16"/>
      <c r="H1271" s="19"/>
      <c r="I1271" s="7"/>
      <c r="J1271" s="7"/>
      <c r="K1271" s="8" t="s">
        <v>68</v>
      </c>
      <c r="L1271" s="20" t="n">
        <v>1271</v>
      </c>
      <c r="M1271" s="20"/>
      <c r="N1271" s="10"/>
      <c r="O1271" s="27" t="s">
        <v>21</v>
      </c>
      <c r="P1271" s="28" t="n">
        <v>42710.2076388889</v>
      </c>
      <c r="Q1271" s="27" t="s">
        <v>4737</v>
      </c>
      <c r="R1271" s="23" t="s">
        <v>1308</v>
      </c>
      <c r="S1271" s="27" t="s">
        <v>1088</v>
      </c>
      <c r="T1271" s="27"/>
      <c r="U1271" s="28" t="n">
        <v>42710.2076388889</v>
      </c>
      <c r="V1271" s="23" t="s">
        <v>4738</v>
      </c>
      <c r="W1271" s="27"/>
      <c r="X1271" s="27"/>
      <c r="Y1271" s="27" t="s">
        <v>4710</v>
      </c>
      <c r="Z1271" s="27"/>
      <c r="AA1271" s="29" t="inlineStr">
        <f aca="false">FALSE()</f>
        <is>
          <t/>
        </is>
      </c>
      <c r="AB1271" s="29" t="n">
        <v>0</v>
      </c>
      <c r="AC1271" s="29"/>
      <c r="AD1271" s="29" t="inlineStr">
        <f aca="false">FALSE()</f>
        <is>
          <t/>
        </is>
      </c>
      <c r="AE1271" s="29" t="s">
        <v>75</v>
      </c>
      <c r="AF1271" s="29"/>
      <c r="AG1271" s="29"/>
      <c r="AH1271" s="29" t="inlineStr">
        <f aca="false">FALSE()</f>
        <is>
          <t/>
        </is>
      </c>
      <c r="AI1271" s="29" t="n">
        <v>1</v>
      </c>
      <c r="AJ1271" s="29"/>
      <c r="AK1271" s="29" t="s">
        <v>412</v>
      </c>
      <c r="AL1271" s="29" t="inlineStr">
        <f aca="false">FALSE()</f>
        <is>
          <t/>
        </is>
      </c>
      <c r="AM1271" s="29" t="s">
        <v>4710</v>
      </c>
      <c r="AN1271" s="29"/>
      <c r="AO1271" s="29"/>
      <c r="AP1271" s="29"/>
      <c r="AQ1271" s="29"/>
      <c r="AR1271" s="29"/>
      <c r="AS1271" s="29"/>
      <c r="AT1271" s="29"/>
      <c r="AU1271" s="29"/>
      <c r="AV1271" s="0" t="n">
        <v>17</v>
      </c>
      <c r="AW1271" s="24" t="e">
        <f aca="false">REPLACE(INDEX(GroupVertices[group], MATCH(Edges[[#this row],[vertex 1]],GroupVertices[vertex],0)),1,1,"")</f>
        <v>#VALUE!</v>
      </c>
      <c r="AX1271" s="24" t="e">
        <f aca="false">REPLACE(INDEX(GroupVertices[group], MATCH(Edges[[#this row],[vertex 2]],GroupVertices[vertex],0)),1,1,"")</f>
        <v>#VALUE!</v>
      </c>
      <c r="AY1271" s="25" t="n">
        <v>2</v>
      </c>
      <c r="AZ1271" s="26" t="n">
        <v>13.3333333333333</v>
      </c>
      <c r="BA1271" s="25" t="n">
        <v>0</v>
      </c>
      <c r="BB1271" s="26" t="n">
        <v>0</v>
      </c>
      <c r="BC1271" s="25" t="n">
        <v>0</v>
      </c>
      <c r="BD1271" s="26" t="n">
        <v>0</v>
      </c>
      <c r="BE1271" s="25" t="n">
        <v>13</v>
      </c>
      <c r="BF1271" s="26" t="n">
        <v>86.6666666666667</v>
      </c>
      <c r="BG1271" s="25" t="n">
        <v>15</v>
      </c>
    </row>
    <row r="1272" customFormat="false" ht="15" hidden="false" customHeight="false" outlineLevel="0" collapsed="false">
      <c r="A1272" s="15" t="s">
        <v>1085</v>
      </c>
      <c r="B1272" s="15" t="s">
        <v>1085</v>
      </c>
      <c r="C1272" s="16" t="s">
        <v>4713</v>
      </c>
      <c r="D1272" s="17" t="n">
        <v>10</v>
      </c>
      <c r="E1272" s="16" t="s">
        <v>243</v>
      </c>
      <c r="F1272" s="18" t="n">
        <v>10.1052631578947</v>
      </c>
      <c r="G1272" s="16"/>
      <c r="H1272" s="19"/>
      <c r="I1272" s="7"/>
      <c r="J1272" s="7"/>
      <c r="K1272" s="8" t="s">
        <v>68</v>
      </c>
      <c r="L1272" s="20" t="n">
        <v>1272</v>
      </c>
      <c r="M1272" s="20"/>
      <c r="N1272" s="10"/>
      <c r="O1272" s="27" t="s">
        <v>21</v>
      </c>
      <c r="P1272" s="28" t="n">
        <v>42710.3722337963</v>
      </c>
      <c r="Q1272" s="27" t="s">
        <v>4739</v>
      </c>
      <c r="R1272" s="23" t="s">
        <v>1087</v>
      </c>
      <c r="S1272" s="27" t="s">
        <v>1088</v>
      </c>
      <c r="T1272" s="27"/>
      <c r="U1272" s="28" t="n">
        <v>42710.3722337963</v>
      </c>
      <c r="V1272" s="23" t="s">
        <v>4740</v>
      </c>
      <c r="W1272" s="27"/>
      <c r="X1272" s="27"/>
      <c r="Y1272" s="27" t="s">
        <v>4741</v>
      </c>
      <c r="Z1272" s="27"/>
      <c r="AA1272" s="29" t="inlineStr">
        <f aca="false">FALSE()</f>
        <is>
          <t/>
        </is>
      </c>
      <c r="AB1272" s="29" t="n">
        <v>1</v>
      </c>
      <c r="AC1272" s="29"/>
      <c r="AD1272" s="29" t="inlineStr">
        <f aca="false">FALSE()</f>
        <is>
          <t/>
        </is>
      </c>
      <c r="AE1272" s="29" t="s">
        <v>75</v>
      </c>
      <c r="AF1272" s="29"/>
      <c r="AG1272" s="29"/>
      <c r="AH1272" s="29" t="inlineStr">
        <f aca="false">FALSE()</f>
        <is>
          <t/>
        </is>
      </c>
      <c r="AI1272" s="29" t="n">
        <v>0</v>
      </c>
      <c r="AJ1272" s="29"/>
      <c r="AK1272" s="29" t="s">
        <v>412</v>
      </c>
      <c r="AL1272" s="29" t="inlineStr">
        <f aca="false">FALSE()</f>
        <is>
          <t/>
        </is>
      </c>
      <c r="AM1272" s="29" t="s">
        <v>4741</v>
      </c>
      <c r="AN1272" s="29"/>
      <c r="AO1272" s="29"/>
      <c r="AP1272" s="29"/>
      <c r="AQ1272" s="29"/>
      <c r="AR1272" s="29"/>
      <c r="AS1272" s="29"/>
      <c r="AT1272" s="29"/>
      <c r="AU1272" s="29"/>
      <c r="AV1272" s="0" t="n">
        <v>17</v>
      </c>
      <c r="AW1272" s="24" t="e">
        <f aca="false">REPLACE(INDEX(GroupVertices[group], MATCH(Edges[[#this row],[vertex 1]],GroupVertices[vertex],0)),1,1,"")</f>
        <v>#VALUE!</v>
      </c>
      <c r="AX1272" s="24" t="e">
        <f aca="false">REPLACE(INDEX(GroupVertices[group], MATCH(Edges[[#this row],[vertex 2]],GroupVertices[vertex],0)),1,1,"")</f>
        <v>#VALUE!</v>
      </c>
      <c r="AY1272" s="25" t="n">
        <v>0</v>
      </c>
      <c r="AZ1272" s="26" t="n">
        <v>0</v>
      </c>
      <c r="BA1272" s="25" t="n">
        <v>0</v>
      </c>
      <c r="BB1272" s="26" t="n">
        <v>0</v>
      </c>
      <c r="BC1272" s="25" t="n">
        <v>0</v>
      </c>
      <c r="BD1272" s="26" t="n">
        <v>0</v>
      </c>
      <c r="BE1272" s="25" t="n">
        <v>9</v>
      </c>
      <c r="BF1272" s="26" t="n">
        <v>100</v>
      </c>
      <c r="BG1272" s="25" t="n">
        <v>9</v>
      </c>
    </row>
    <row r="1273" customFormat="false" ht="15" hidden="false" customHeight="false" outlineLevel="0" collapsed="false">
      <c r="A1273" s="15" t="s">
        <v>1085</v>
      </c>
      <c r="B1273" s="15" t="s">
        <v>1085</v>
      </c>
      <c r="C1273" s="16" t="s">
        <v>4713</v>
      </c>
      <c r="D1273" s="17" t="n">
        <v>10</v>
      </c>
      <c r="E1273" s="16" t="s">
        <v>243</v>
      </c>
      <c r="F1273" s="18" t="n">
        <v>10.1052631578947</v>
      </c>
      <c r="G1273" s="16"/>
      <c r="H1273" s="19"/>
      <c r="I1273" s="7"/>
      <c r="J1273" s="7"/>
      <c r="K1273" s="8" t="s">
        <v>68</v>
      </c>
      <c r="L1273" s="20" t="n">
        <v>1273</v>
      </c>
      <c r="M1273" s="20"/>
      <c r="N1273" s="10"/>
      <c r="O1273" s="27" t="s">
        <v>21</v>
      </c>
      <c r="P1273" s="28" t="n">
        <v>42710.7923958333</v>
      </c>
      <c r="Q1273" s="27" t="s">
        <v>4742</v>
      </c>
      <c r="R1273" s="23" t="s">
        <v>4743</v>
      </c>
      <c r="S1273" s="27" t="s">
        <v>1088</v>
      </c>
      <c r="T1273" s="27"/>
      <c r="U1273" s="28" t="n">
        <v>42710.7923958333</v>
      </c>
      <c r="V1273" s="23" t="s">
        <v>4744</v>
      </c>
      <c r="W1273" s="27"/>
      <c r="X1273" s="27"/>
      <c r="Y1273" s="27" t="s">
        <v>4745</v>
      </c>
      <c r="Z1273" s="27"/>
      <c r="AA1273" s="29" t="inlineStr">
        <f aca="false">FALSE()</f>
        <is>
          <t/>
        </is>
      </c>
      <c r="AB1273" s="29" t="n">
        <v>0</v>
      </c>
      <c r="AC1273" s="29"/>
      <c r="AD1273" s="29" t="inlineStr">
        <f aca="false">FALSE()</f>
        <is>
          <t/>
        </is>
      </c>
      <c r="AE1273" s="29" t="s">
        <v>75</v>
      </c>
      <c r="AF1273" s="29"/>
      <c r="AG1273" s="29"/>
      <c r="AH1273" s="29" t="inlineStr">
        <f aca="false">FALSE()</f>
        <is>
          <t/>
        </is>
      </c>
      <c r="AI1273" s="29" t="n">
        <v>0</v>
      </c>
      <c r="AJ1273" s="29"/>
      <c r="AK1273" s="29" t="s">
        <v>412</v>
      </c>
      <c r="AL1273" s="29" t="inlineStr">
        <f aca="false">FALSE()</f>
        <is>
          <t/>
        </is>
      </c>
      <c r="AM1273" s="29" t="s">
        <v>4745</v>
      </c>
      <c r="AN1273" s="29"/>
      <c r="AO1273" s="29"/>
      <c r="AP1273" s="29"/>
      <c r="AQ1273" s="29"/>
      <c r="AR1273" s="29"/>
      <c r="AS1273" s="29"/>
      <c r="AT1273" s="29"/>
      <c r="AU1273" s="29"/>
      <c r="AV1273" s="0" t="n">
        <v>17</v>
      </c>
      <c r="AW1273" s="24" t="e">
        <f aca="false">REPLACE(INDEX(GroupVertices[group], MATCH(Edges[[#this row],[vertex 1]],GroupVertices[vertex],0)),1,1,"")</f>
        <v>#VALUE!</v>
      </c>
      <c r="AX1273" s="24" t="e">
        <f aca="false">REPLACE(INDEX(GroupVertices[group], MATCH(Edges[[#this row],[vertex 2]],GroupVertices[vertex],0)),1,1,"")</f>
        <v>#VALUE!</v>
      </c>
      <c r="AY1273" s="25" t="n">
        <v>0</v>
      </c>
      <c r="AZ1273" s="26" t="n">
        <v>0</v>
      </c>
      <c r="BA1273" s="25" t="n">
        <v>0</v>
      </c>
      <c r="BB1273" s="26" t="n">
        <v>0</v>
      </c>
      <c r="BC1273" s="25" t="n">
        <v>0</v>
      </c>
      <c r="BD1273" s="26" t="n">
        <v>0</v>
      </c>
      <c r="BE1273" s="25" t="n">
        <v>6</v>
      </c>
      <c r="BF1273" s="26" t="n">
        <v>100</v>
      </c>
      <c r="BG1273" s="25" t="n">
        <v>6</v>
      </c>
    </row>
    <row r="1274" customFormat="false" ht="15" hidden="false" customHeight="false" outlineLevel="0" collapsed="false">
      <c r="A1274" s="15" t="s">
        <v>1085</v>
      </c>
      <c r="B1274" s="15" t="s">
        <v>1085</v>
      </c>
      <c r="C1274" s="16" t="s">
        <v>4713</v>
      </c>
      <c r="D1274" s="17" t="n">
        <v>10</v>
      </c>
      <c r="E1274" s="16" t="s">
        <v>243</v>
      </c>
      <c r="F1274" s="18" t="n">
        <v>10.1052631578947</v>
      </c>
      <c r="G1274" s="16"/>
      <c r="H1274" s="19"/>
      <c r="I1274" s="7"/>
      <c r="J1274" s="7"/>
      <c r="K1274" s="8" t="s">
        <v>68</v>
      </c>
      <c r="L1274" s="20" t="n">
        <v>1274</v>
      </c>
      <c r="M1274" s="20"/>
      <c r="N1274" s="10"/>
      <c r="O1274" s="27" t="s">
        <v>21</v>
      </c>
      <c r="P1274" s="28" t="n">
        <v>42713.6091087963</v>
      </c>
      <c r="Q1274" s="27" t="s">
        <v>4746</v>
      </c>
      <c r="R1274" s="23" t="s">
        <v>4546</v>
      </c>
      <c r="S1274" s="27" t="s">
        <v>1088</v>
      </c>
      <c r="T1274" s="27"/>
      <c r="U1274" s="28" t="n">
        <v>42713.6091087963</v>
      </c>
      <c r="V1274" s="23" t="s">
        <v>4747</v>
      </c>
      <c r="W1274" s="27"/>
      <c r="X1274" s="27"/>
      <c r="Y1274" s="27" t="s">
        <v>4748</v>
      </c>
      <c r="Z1274" s="27"/>
      <c r="AA1274" s="29" t="inlineStr">
        <f aca="false">FALSE()</f>
        <is>
          <t/>
        </is>
      </c>
      <c r="AB1274" s="29" t="n">
        <v>0</v>
      </c>
      <c r="AC1274" s="29"/>
      <c r="AD1274" s="29" t="inlineStr">
        <f aca="false">FALSE()</f>
        <is>
          <t/>
        </is>
      </c>
      <c r="AE1274" s="29" t="s">
        <v>75</v>
      </c>
      <c r="AF1274" s="29"/>
      <c r="AG1274" s="29"/>
      <c r="AH1274" s="29" t="inlineStr">
        <f aca="false">FALSE()</f>
        <is>
          <t/>
        </is>
      </c>
      <c r="AI1274" s="29" t="n">
        <v>0</v>
      </c>
      <c r="AJ1274" s="29"/>
      <c r="AK1274" s="29" t="s">
        <v>412</v>
      </c>
      <c r="AL1274" s="29" t="inlineStr">
        <f aca="false">FALSE()</f>
        <is>
          <t/>
        </is>
      </c>
      <c r="AM1274" s="29" t="s">
        <v>4748</v>
      </c>
      <c r="AN1274" s="29"/>
      <c r="AO1274" s="29"/>
      <c r="AP1274" s="29"/>
      <c r="AQ1274" s="29"/>
      <c r="AR1274" s="29"/>
      <c r="AS1274" s="29"/>
      <c r="AT1274" s="29"/>
      <c r="AU1274" s="29"/>
      <c r="AV1274" s="0" t="n">
        <v>17</v>
      </c>
      <c r="AW1274" s="24" t="e">
        <f aca="false">REPLACE(INDEX(GroupVertices[group], MATCH(Edges[[#this row],[vertex 1]],GroupVertices[vertex],0)),1,1,"")</f>
        <v>#VALUE!</v>
      </c>
      <c r="AX1274" s="24" t="e">
        <f aca="false">REPLACE(INDEX(GroupVertices[group], MATCH(Edges[[#this row],[vertex 2]],GroupVertices[vertex],0)),1,1,"")</f>
        <v>#VALUE!</v>
      </c>
      <c r="AY1274" s="25" t="n">
        <v>0</v>
      </c>
      <c r="AZ1274" s="26" t="n">
        <v>0</v>
      </c>
      <c r="BA1274" s="25" t="n">
        <v>0</v>
      </c>
      <c r="BB1274" s="26" t="n">
        <v>0</v>
      </c>
      <c r="BC1274" s="25" t="n">
        <v>0</v>
      </c>
      <c r="BD1274" s="26" t="n">
        <v>0</v>
      </c>
      <c r="BE1274" s="25" t="n">
        <v>10</v>
      </c>
      <c r="BF1274" s="26" t="n">
        <v>100</v>
      </c>
      <c r="BG1274" s="25" t="n">
        <v>10</v>
      </c>
    </row>
    <row r="1275" customFormat="false" ht="15" hidden="false" customHeight="false" outlineLevel="0" collapsed="false">
      <c r="A1275" s="15" t="s">
        <v>1085</v>
      </c>
      <c r="B1275" s="15" t="s">
        <v>1085</v>
      </c>
      <c r="C1275" s="16" t="s">
        <v>4713</v>
      </c>
      <c r="D1275" s="17" t="n">
        <v>10</v>
      </c>
      <c r="E1275" s="16" t="s">
        <v>243</v>
      </c>
      <c r="F1275" s="18" t="n">
        <v>10.1052631578947</v>
      </c>
      <c r="G1275" s="16"/>
      <c r="H1275" s="19"/>
      <c r="I1275" s="7"/>
      <c r="J1275" s="7"/>
      <c r="K1275" s="8" t="s">
        <v>68</v>
      </c>
      <c r="L1275" s="20" t="n">
        <v>1275</v>
      </c>
      <c r="M1275" s="20"/>
      <c r="N1275" s="10"/>
      <c r="O1275" s="27" t="s">
        <v>21</v>
      </c>
      <c r="P1275" s="28" t="n">
        <v>42713.638900463</v>
      </c>
      <c r="Q1275" s="27" t="s">
        <v>4749</v>
      </c>
      <c r="R1275" s="23" t="s">
        <v>4743</v>
      </c>
      <c r="S1275" s="27" t="s">
        <v>1088</v>
      </c>
      <c r="T1275" s="27"/>
      <c r="U1275" s="28" t="n">
        <v>42713.638900463</v>
      </c>
      <c r="V1275" s="23" t="s">
        <v>4750</v>
      </c>
      <c r="W1275" s="27"/>
      <c r="X1275" s="27"/>
      <c r="Y1275" s="27" t="s">
        <v>4751</v>
      </c>
      <c r="Z1275" s="27"/>
      <c r="AA1275" s="29" t="inlineStr">
        <f aca="false">FALSE()</f>
        <is>
          <t/>
        </is>
      </c>
      <c r="AB1275" s="29" t="n">
        <v>2</v>
      </c>
      <c r="AC1275" s="29"/>
      <c r="AD1275" s="29" t="inlineStr">
        <f aca="false">FALSE()</f>
        <is>
          <t/>
        </is>
      </c>
      <c r="AE1275" s="29" t="s">
        <v>75</v>
      </c>
      <c r="AF1275" s="29"/>
      <c r="AG1275" s="29"/>
      <c r="AH1275" s="29" t="inlineStr">
        <f aca="false">FALSE()</f>
        <is>
          <t/>
        </is>
      </c>
      <c r="AI1275" s="29" t="n">
        <v>0</v>
      </c>
      <c r="AJ1275" s="29"/>
      <c r="AK1275" s="29" t="s">
        <v>412</v>
      </c>
      <c r="AL1275" s="29" t="inlineStr">
        <f aca="false">FALSE()</f>
        <is>
          <t/>
        </is>
      </c>
      <c r="AM1275" s="29" t="s">
        <v>4751</v>
      </c>
      <c r="AN1275" s="29"/>
      <c r="AO1275" s="29"/>
      <c r="AP1275" s="29"/>
      <c r="AQ1275" s="29"/>
      <c r="AR1275" s="29"/>
      <c r="AS1275" s="29"/>
      <c r="AT1275" s="29"/>
      <c r="AU1275" s="29"/>
      <c r="AV1275" s="0" t="n">
        <v>17</v>
      </c>
      <c r="AW1275" s="24" t="e">
        <f aca="false">REPLACE(INDEX(GroupVertices[group], MATCH(Edges[[#this row],[vertex 1]],GroupVertices[vertex],0)),1,1,"")</f>
        <v>#VALUE!</v>
      </c>
      <c r="AX1275" s="24" t="e">
        <f aca="false">REPLACE(INDEX(GroupVertices[group], MATCH(Edges[[#this row],[vertex 2]],GroupVertices[vertex],0)),1,1,"")</f>
        <v>#VALUE!</v>
      </c>
      <c r="AY1275" s="25" t="n">
        <v>0</v>
      </c>
      <c r="AZ1275" s="26" t="n">
        <v>0</v>
      </c>
      <c r="BA1275" s="25" t="n">
        <v>0</v>
      </c>
      <c r="BB1275" s="26" t="n">
        <v>0</v>
      </c>
      <c r="BC1275" s="25" t="n">
        <v>0</v>
      </c>
      <c r="BD1275" s="26" t="n">
        <v>0</v>
      </c>
      <c r="BE1275" s="25" t="n">
        <v>6</v>
      </c>
      <c r="BF1275" s="26" t="n">
        <v>100</v>
      </c>
      <c r="BG1275" s="25" t="n">
        <v>6</v>
      </c>
    </row>
    <row r="1276" customFormat="false" ht="15" hidden="false" customHeight="false" outlineLevel="0" collapsed="false">
      <c r="A1276" s="15" t="s">
        <v>1085</v>
      </c>
      <c r="B1276" s="15" t="s">
        <v>1085</v>
      </c>
      <c r="C1276" s="16" t="s">
        <v>4713</v>
      </c>
      <c r="D1276" s="17" t="n">
        <v>10</v>
      </c>
      <c r="E1276" s="16" t="s">
        <v>243</v>
      </c>
      <c r="F1276" s="18" t="n">
        <v>10.1052631578947</v>
      </c>
      <c r="G1276" s="16"/>
      <c r="H1276" s="19"/>
      <c r="I1276" s="7"/>
      <c r="J1276" s="7"/>
      <c r="K1276" s="8" t="s">
        <v>68</v>
      </c>
      <c r="L1276" s="20" t="n">
        <v>1276</v>
      </c>
      <c r="M1276" s="20"/>
      <c r="N1276" s="10"/>
      <c r="O1276" s="27" t="s">
        <v>21</v>
      </c>
      <c r="P1276" s="28" t="n">
        <v>42713.7632291667</v>
      </c>
      <c r="Q1276" s="27" t="s">
        <v>4752</v>
      </c>
      <c r="R1276" s="23" t="s">
        <v>1308</v>
      </c>
      <c r="S1276" s="27" t="s">
        <v>1088</v>
      </c>
      <c r="T1276" s="27"/>
      <c r="U1276" s="28" t="n">
        <v>42713.7632291667</v>
      </c>
      <c r="V1276" s="23" t="s">
        <v>4753</v>
      </c>
      <c r="W1276" s="27"/>
      <c r="X1276" s="27"/>
      <c r="Y1276" s="27" t="s">
        <v>4754</v>
      </c>
      <c r="Z1276" s="27"/>
      <c r="AA1276" s="29" t="inlineStr">
        <f aca="false">FALSE()</f>
        <is>
          <t/>
        </is>
      </c>
      <c r="AB1276" s="29" t="n">
        <v>0</v>
      </c>
      <c r="AC1276" s="29"/>
      <c r="AD1276" s="29" t="inlineStr">
        <f aca="false">FALSE()</f>
        <is>
          <t/>
        </is>
      </c>
      <c r="AE1276" s="29" t="s">
        <v>75</v>
      </c>
      <c r="AF1276" s="29"/>
      <c r="AG1276" s="29"/>
      <c r="AH1276" s="29" t="inlineStr">
        <f aca="false">FALSE()</f>
        <is>
          <t/>
        </is>
      </c>
      <c r="AI1276" s="29" t="n">
        <v>0</v>
      </c>
      <c r="AJ1276" s="29"/>
      <c r="AK1276" s="29" t="s">
        <v>412</v>
      </c>
      <c r="AL1276" s="29" t="inlineStr">
        <f aca="false">FALSE()</f>
        <is>
          <t/>
        </is>
      </c>
      <c r="AM1276" s="29" t="s">
        <v>4754</v>
      </c>
      <c r="AN1276" s="29"/>
      <c r="AO1276" s="29"/>
      <c r="AP1276" s="29"/>
      <c r="AQ1276" s="29"/>
      <c r="AR1276" s="29"/>
      <c r="AS1276" s="29"/>
      <c r="AT1276" s="29"/>
      <c r="AU1276" s="29"/>
      <c r="AV1276" s="0" t="n">
        <v>17</v>
      </c>
      <c r="AW1276" s="24" t="e">
        <f aca="false">REPLACE(INDEX(GroupVertices[group], MATCH(Edges[[#this row],[vertex 1]],GroupVertices[vertex],0)),1,1,"")</f>
        <v>#VALUE!</v>
      </c>
      <c r="AX1276" s="24" t="e">
        <f aca="false">REPLACE(INDEX(GroupVertices[group], MATCH(Edges[[#this row],[vertex 2]],GroupVertices[vertex],0)),1,1,"")</f>
        <v>#VALUE!</v>
      </c>
      <c r="AY1276" s="25" t="n">
        <v>2</v>
      </c>
      <c r="AZ1276" s="26" t="n">
        <v>13.3333333333333</v>
      </c>
      <c r="BA1276" s="25" t="n">
        <v>0</v>
      </c>
      <c r="BB1276" s="26" t="n">
        <v>0</v>
      </c>
      <c r="BC1276" s="25" t="n">
        <v>0</v>
      </c>
      <c r="BD1276" s="26" t="n">
        <v>0</v>
      </c>
      <c r="BE1276" s="25" t="n">
        <v>13</v>
      </c>
      <c r="BF1276" s="26" t="n">
        <v>86.6666666666667</v>
      </c>
      <c r="BG1276" s="25" t="n">
        <v>15</v>
      </c>
    </row>
    <row r="1277" customFormat="false" ht="15" hidden="false" customHeight="false" outlineLevel="0" collapsed="false">
      <c r="A1277" s="15" t="s">
        <v>1085</v>
      </c>
      <c r="B1277" s="15" t="s">
        <v>1085</v>
      </c>
      <c r="C1277" s="16" t="s">
        <v>4713</v>
      </c>
      <c r="D1277" s="17" t="n">
        <v>10</v>
      </c>
      <c r="E1277" s="16" t="s">
        <v>243</v>
      </c>
      <c r="F1277" s="18" t="n">
        <v>10.1052631578947</v>
      </c>
      <c r="G1277" s="16"/>
      <c r="H1277" s="19"/>
      <c r="I1277" s="7"/>
      <c r="J1277" s="7"/>
      <c r="K1277" s="8" t="s">
        <v>68</v>
      </c>
      <c r="L1277" s="20" t="n">
        <v>1277</v>
      </c>
      <c r="M1277" s="20"/>
      <c r="N1277" s="10"/>
      <c r="O1277" s="27" t="s">
        <v>21</v>
      </c>
      <c r="P1277" s="28" t="n">
        <v>42714.088900463</v>
      </c>
      <c r="Q1277" s="27" t="s">
        <v>4755</v>
      </c>
      <c r="R1277" s="23" t="s">
        <v>4546</v>
      </c>
      <c r="S1277" s="27" t="s">
        <v>1088</v>
      </c>
      <c r="T1277" s="27"/>
      <c r="U1277" s="28" t="n">
        <v>42714.088900463</v>
      </c>
      <c r="V1277" s="23" t="s">
        <v>4756</v>
      </c>
      <c r="W1277" s="27"/>
      <c r="X1277" s="27"/>
      <c r="Y1277" s="27" t="s">
        <v>4549</v>
      </c>
      <c r="Z1277" s="27"/>
      <c r="AA1277" s="29" t="inlineStr">
        <f aca="false">FALSE()</f>
        <is>
          <t/>
        </is>
      </c>
      <c r="AB1277" s="29" t="n">
        <v>0</v>
      </c>
      <c r="AC1277" s="29"/>
      <c r="AD1277" s="29" t="inlineStr">
        <f aca="false">FALSE()</f>
        <is>
          <t/>
        </is>
      </c>
      <c r="AE1277" s="29" t="s">
        <v>75</v>
      </c>
      <c r="AF1277" s="29"/>
      <c r="AG1277" s="29"/>
      <c r="AH1277" s="29" t="inlineStr">
        <f aca="false">FALSE()</f>
        <is>
          <t/>
        </is>
      </c>
      <c r="AI1277" s="29" t="n">
        <v>1</v>
      </c>
      <c r="AJ1277" s="29"/>
      <c r="AK1277" s="29" t="s">
        <v>412</v>
      </c>
      <c r="AL1277" s="29" t="inlineStr">
        <f aca="false">FALSE()</f>
        <is>
          <t/>
        </is>
      </c>
      <c r="AM1277" s="29" t="s">
        <v>4549</v>
      </c>
      <c r="AN1277" s="29"/>
      <c r="AO1277" s="29"/>
      <c r="AP1277" s="29"/>
      <c r="AQ1277" s="29"/>
      <c r="AR1277" s="29"/>
      <c r="AS1277" s="29"/>
      <c r="AT1277" s="29"/>
      <c r="AU1277" s="29"/>
      <c r="AV1277" s="0" t="n">
        <v>17</v>
      </c>
      <c r="AW1277" s="24" t="e">
        <f aca="false">REPLACE(INDEX(GroupVertices[group], MATCH(Edges[[#this row],[vertex 1]],GroupVertices[vertex],0)),1,1,"")</f>
        <v>#VALUE!</v>
      </c>
      <c r="AX1277" s="24" t="e">
        <f aca="false">REPLACE(INDEX(GroupVertices[group], MATCH(Edges[[#this row],[vertex 2]],GroupVertices[vertex],0)),1,1,"")</f>
        <v>#VALUE!</v>
      </c>
      <c r="AY1277" s="25" t="n">
        <v>0</v>
      </c>
      <c r="AZ1277" s="26" t="n">
        <v>0</v>
      </c>
      <c r="BA1277" s="25" t="n">
        <v>0</v>
      </c>
      <c r="BB1277" s="26" t="n">
        <v>0</v>
      </c>
      <c r="BC1277" s="25" t="n">
        <v>0</v>
      </c>
      <c r="BD1277" s="26" t="n">
        <v>0</v>
      </c>
      <c r="BE1277" s="25" t="n">
        <v>10</v>
      </c>
      <c r="BF1277" s="26" t="n">
        <v>100</v>
      </c>
      <c r="BG1277" s="25" t="n">
        <v>10</v>
      </c>
    </row>
    <row r="1278" customFormat="false" ht="15" hidden="false" customHeight="false" outlineLevel="0" collapsed="false">
      <c r="A1278" s="15" t="s">
        <v>1085</v>
      </c>
      <c r="B1278" s="15" t="s">
        <v>1085</v>
      </c>
      <c r="C1278" s="16" t="s">
        <v>4713</v>
      </c>
      <c r="D1278" s="17" t="n">
        <v>10</v>
      </c>
      <c r="E1278" s="16" t="s">
        <v>243</v>
      </c>
      <c r="F1278" s="18" t="n">
        <v>10.1052631578947</v>
      </c>
      <c r="G1278" s="16"/>
      <c r="H1278" s="19"/>
      <c r="I1278" s="7"/>
      <c r="J1278" s="7"/>
      <c r="K1278" s="8" t="s">
        <v>68</v>
      </c>
      <c r="L1278" s="20" t="n">
        <v>1278</v>
      </c>
      <c r="M1278" s="20"/>
      <c r="N1278" s="10"/>
      <c r="O1278" s="27" t="s">
        <v>21</v>
      </c>
      <c r="P1278" s="28" t="n">
        <v>42714.9203009259</v>
      </c>
      <c r="Q1278" s="27" t="s">
        <v>4757</v>
      </c>
      <c r="R1278" s="23" t="s">
        <v>4546</v>
      </c>
      <c r="S1278" s="27" t="s">
        <v>1088</v>
      </c>
      <c r="T1278" s="27"/>
      <c r="U1278" s="28" t="n">
        <v>42714.9203009259</v>
      </c>
      <c r="V1278" s="23" t="s">
        <v>4758</v>
      </c>
      <c r="W1278" s="27"/>
      <c r="X1278" s="27"/>
      <c r="Y1278" s="27" t="s">
        <v>4759</v>
      </c>
      <c r="Z1278" s="27"/>
      <c r="AA1278" s="29" t="inlineStr">
        <f aca="false">FALSE()</f>
        <is>
          <t/>
        </is>
      </c>
      <c r="AB1278" s="29" t="n">
        <v>1</v>
      </c>
      <c r="AC1278" s="29"/>
      <c r="AD1278" s="29" t="inlineStr">
        <f aca="false">FALSE()</f>
        <is>
          <t/>
        </is>
      </c>
      <c r="AE1278" s="29" t="s">
        <v>75</v>
      </c>
      <c r="AF1278" s="29"/>
      <c r="AG1278" s="29"/>
      <c r="AH1278" s="29" t="inlineStr">
        <f aca="false">FALSE()</f>
        <is>
          <t/>
        </is>
      </c>
      <c r="AI1278" s="29" t="n">
        <v>0</v>
      </c>
      <c r="AJ1278" s="29"/>
      <c r="AK1278" s="29" t="s">
        <v>412</v>
      </c>
      <c r="AL1278" s="29" t="inlineStr">
        <f aca="false">FALSE()</f>
        <is>
          <t/>
        </is>
      </c>
      <c r="AM1278" s="29" t="s">
        <v>4759</v>
      </c>
      <c r="AN1278" s="29"/>
      <c r="AO1278" s="29"/>
      <c r="AP1278" s="29"/>
      <c r="AQ1278" s="29"/>
      <c r="AR1278" s="29"/>
      <c r="AS1278" s="29"/>
      <c r="AT1278" s="29"/>
      <c r="AU1278" s="29"/>
      <c r="AV1278" s="0" t="n">
        <v>17</v>
      </c>
      <c r="AW1278" s="24" t="e">
        <f aca="false">REPLACE(INDEX(GroupVertices[group], MATCH(Edges[[#this row],[vertex 1]],GroupVertices[vertex],0)),1,1,"")</f>
        <v>#VALUE!</v>
      </c>
      <c r="AX1278" s="24" t="e">
        <f aca="false">REPLACE(INDEX(GroupVertices[group], MATCH(Edges[[#this row],[vertex 2]],GroupVertices[vertex],0)),1,1,"")</f>
        <v>#VALUE!</v>
      </c>
      <c r="AY1278" s="25" t="n">
        <v>0</v>
      </c>
      <c r="AZ1278" s="26" t="n">
        <v>0</v>
      </c>
      <c r="BA1278" s="25" t="n">
        <v>0</v>
      </c>
      <c r="BB1278" s="26" t="n">
        <v>0</v>
      </c>
      <c r="BC1278" s="25" t="n">
        <v>0</v>
      </c>
      <c r="BD1278" s="26" t="n">
        <v>0</v>
      </c>
      <c r="BE1278" s="25" t="n">
        <v>10</v>
      </c>
      <c r="BF1278" s="26" t="n">
        <v>100</v>
      </c>
      <c r="BG1278" s="25" t="n">
        <v>10</v>
      </c>
    </row>
    <row r="1279" customFormat="false" ht="15" hidden="false" customHeight="false" outlineLevel="0" collapsed="false">
      <c r="A1279" s="15" t="s">
        <v>3700</v>
      </c>
      <c r="B1279" s="15" t="s">
        <v>3693</v>
      </c>
      <c r="C1279" s="16" t="s">
        <v>66</v>
      </c>
      <c r="D1279" s="17" t="n">
        <v>3</v>
      </c>
      <c r="E1279" s="16" t="s">
        <v>67</v>
      </c>
      <c r="F1279" s="18" t="n">
        <v>32</v>
      </c>
      <c r="G1279" s="16"/>
      <c r="H1279" s="19"/>
      <c r="I1279" s="7"/>
      <c r="J1279" s="7"/>
      <c r="K1279" s="8" t="s">
        <v>68</v>
      </c>
      <c r="L1279" s="20" t="n">
        <v>1279</v>
      </c>
      <c r="M1279" s="20"/>
      <c r="N1279" s="10"/>
      <c r="O1279" s="27" t="s">
        <v>69</v>
      </c>
      <c r="P1279" s="28" t="n">
        <v>42712.5783912037</v>
      </c>
      <c r="Q1279" s="27" t="s">
        <v>4760</v>
      </c>
      <c r="R1279" s="23" t="s">
        <v>4761</v>
      </c>
      <c r="S1279" s="27" t="s">
        <v>130</v>
      </c>
      <c r="T1279" s="27" t="s">
        <v>3695</v>
      </c>
      <c r="U1279" s="28" t="n">
        <v>42712.5783912037</v>
      </c>
      <c r="V1279" s="23" t="s">
        <v>4762</v>
      </c>
      <c r="W1279" s="27"/>
      <c r="X1279" s="27"/>
      <c r="Y1279" s="27" t="s">
        <v>3698</v>
      </c>
      <c r="Z1279" s="27"/>
      <c r="AA1279" s="29" t="inlineStr">
        <f aca="false">FALSE()</f>
        <is>
          <t/>
        </is>
      </c>
      <c r="AB1279" s="29" t="n">
        <v>5</v>
      </c>
      <c r="AC1279" s="29"/>
      <c r="AD1279" s="29" t="inlineStr">
        <f aca="false">FALSE()</f>
        <is>
          <t/>
        </is>
      </c>
      <c r="AE1279" s="29" t="s">
        <v>75</v>
      </c>
      <c r="AF1279" s="29"/>
      <c r="AG1279" s="29"/>
      <c r="AH1279" s="29" t="inlineStr">
        <f aca="false">FALSE()</f>
        <is>
          <t/>
        </is>
      </c>
      <c r="AI1279" s="29" t="n">
        <v>5</v>
      </c>
      <c r="AJ1279" s="29"/>
      <c r="AK1279" s="29" t="s">
        <v>76</v>
      </c>
      <c r="AL1279" s="29" t="n">
        <f aca="false">TRUE()</f>
        <v>1</v>
      </c>
      <c r="AM1279" s="29" t="s">
        <v>3698</v>
      </c>
      <c r="AN1279" s="29"/>
      <c r="AO1279" s="29"/>
      <c r="AP1279" s="29"/>
      <c r="AQ1279" s="29"/>
      <c r="AR1279" s="29"/>
      <c r="AS1279" s="29"/>
      <c r="AT1279" s="29"/>
      <c r="AU1279" s="29"/>
      <c r="AV1279" s="0" t="n">
        <v>1</v>
      </c>
      <c r="AW1279" s="24" t="e">
        <f aca="false">REPLACE(INDEX(GroupVertices[group], MATCH(Edges[[#this row],[vertex 1]],GroupVertices[vertex],0)),1,1,"")</f>
        <v>#VALUE!</v>
      </c>
      <c r="AX1279" s="24" t="e">
        <f aca="false">REPLACE(INDEX(GroupVertices[group], MATCH(Edges[[#this row],[vertex 2]],GroupVertices[vertex],0)),1,1,"")</f>
        <v>#VALUE!</v>
      </c>
      <c r="AY1279" s="25" t="n">
        <v>1</v>
      </c>
      <c r="AZ1279" s="26" t="n">
        <v>5.55555555555556</v>
      </c>
      <c r="BA1279" s="25" t="n">
        <v>0</v>
      </c>
      <c r="BB1279" s="26" t="n">
        <v>0</v>
      </c>
      <c r="BC1279" s="25" t="n">
        <v>0</v>
      </c>
      <c r="BD1279" s="26" t="n">
        <v>0</v>
      </c>
      <c r="BE1279" s="25" t="n">
        <v>17</v>
      </c>
      <c r="BF1279" s="26" t="n">
        <v>94.4444444444444</v>
      </c>
      <c r="BG1279" s="25" t="n">
        <v>18</v>
      </c>
    </row>
    <row r="1280" customFormat="false" ht="15" hidden="false" customHeight="false" outlineLevel="0" collapsed="false">
      <c r="A1280" s="15" t="s">
        <v>4763</v>
      </c>
      <c r="B1280" s="15" t="s">
        <v>3693</v>
      </c>
      <c r="C1280" s="16" t="s">
        <v>66</v>
      </c>
      <c r="D1280" s="17" t="n">
        <v>3</v>
      </c>
      <c r="E1280" s="16" t="s">
        <v>67</v>
      </c>
      <c r="F1280" s="18" t="n">
        <v>32</v>
      </c>
      <c r="G1280" s="16"/>
      <c r="H1280" s="19"/>
      <c r="I1280" s="7"/>
      <c r="J1280" s="7"/>
      <c r="K1280" s="8" t="s">
        <v>68</v>
      </c>
      <c r="L1280" s="20" t="n">
        <v>1280</v>
      </c>
      <c r="M1280" s="20"/>
      <c r="N1280" s="10"/>
      <c r="O1280" s="27" t="s">
        <v>69</v>
      </c>
      <c r="P1280" s="28" t="n">
        <v>42714.9298148148</v>
      </c>
      <c r="Q1280" s="27" t="s">
        <v>3694</v>
      </c>
      <c r="R1280" s="27"/>
      <c r="S1280" s="27"/>
      <c r="T1280" s="27" t="s">
        <v>3695</v>
      </c>
      <c r="U1280" s="28" t="n">
        <v>42714.9298148148</v>
      </c>
      <c r="V1280" s="23" t="s">
        <v>4764</v>
      </c>
      <c r="W1280" s="27"/>
      <c r="X1280" s="27"/>
      <c r="Y1280" s="27" t="s">
        <v>4765</v>
      </c>
      <c r="Z1280" s="27"/>
      <c r="AA1280" s="29" t="inlineStr">
        <f aca="false">FALSE()</f>
        <is>
          <t/>
        </is>
      </c>
      <c r="AB1280" s="29" t="n">
        <v>0</v>
      </c>
      <c r="AC1280" s="29"/>
      <c r="AD1280" s="29" t="inlineStr">
        <f aca="false">FALSE()</f>
        <is>
          <t/>
        </is>
      </c>
      <c r="AE1280" s="29" t="s">
        <v>75</v>
      </c>
      <c r="AF1280" s="29"/>
      <c r="AG1280" s="29"/>
      <c r="AH1280" s="29" t="inlineStr">
        <f aca="false">FALSE()</f>
        <is>
          <t/>
        </is>
      </c>
      <c r="AI1280" s="29" t="n">
        <v>7</v>
      </c>
      <c r="AJ1280" s="29" t="s">
        <v>3698</v>
      </c>
      <c r="AK1280" s="29" t="s">
        <v>135</v>
      </c>
      <c r="AL1280" s="29" t="n">
        <f aca="false">FALSE()</f>
        <v>0</v>
      </c>
      <c r="AM1280" s="29" t="s">
        <v>3698</v>
      </c>
      <c r="AN1280" s="29"/>
      <c r="AO1280" s="29"/>
      <c r="AP1280" s="29"/>
      <c r="AQ1280" s="29"/>
      <c r="AR1280" s="29"/>
      <c r="AS1280" s="29"/>
      <c r="AT1280" s="29"/>
      <c r="AU1280" s="29"/>
      <c r="AV1280" s="0" t="n">
        <v>1</v>
      </c>
      <c r="AW1280" s="24" t="e">
        <f aca="false">REPLACE(INDEX(GroupVertices[group], MATCH(Edges[[#this row],[vertex 1]],GroupVertices[vertex],0)),1,1,"")</f>
        <v>#VALUE!</v>
      </c>
      <c r="AX1280" s="24" t="e">
        <f aca="false">REPLACE(INDEX(GroupVertices[group], MATCH(Edges[[#this row],[vertex 2]],GroupVertices[vertex],0)),1,1,"")</f>
        <v>#VALUE!</v>
      </c>
      <c r="AY1280" s="25"/>
      <c r="AZ1280" s="26"/>
      <c r="BA1280" s="25"/>
      <c r="BB1280" s="26"/>
      <c r="BC1280" s="25"/>
      <c r="BD1280" s="26"/>
      <c r="BE1280" s="25"/>
      <c r="BF1280" s="26"/>
      <c r="BG1280" s="25"/>
    </row>
    <row r="1281" customFormat="false" ht="15" hidden="false" customHeight="false" outlineLevel="0" collapsed="false">
      <c r="A1281" s="15" t="s">
        <v>4763</v>
      </c>
      <c r="B1281" s="15" t="s">
        <v>3700</v>
      </c>
      <c r="C1281" s="16" t="s">
        <v>66</v>
      </c>
      <c r="D1281" s="17" t="n">
        <v>3</v>
      </c>
      <c r="E1281" s="16" t="s">
        <v>67</v>
      </c>
      <c r="F1281" s="18" t="n">
        <v>32</v>
      </c>
      <c r="G1281" s="16"/>
      <c r="H1281" s="19"/>
      <c r="I1281" s="7"/>
      <c r="J1281" s="7"/>
      <c r="K1281" s="8" t="s">
        <v>68</v>
      </c>
      <c r="L1281" s="20" t="n">
        <v>1281</v>
      </c>
      <c r="M1281" s="20"/>
      <c r="N1281" s="10"/>
      <c r="O1281" s="27" t="s">
        <v>69</v>
      </c>
      <c r="P1281" s="28" t="n">
        <v>42714.9298148148</v>
      </c>
      <c r="Q1281" s="27" t="s">
        <v>3694</v>
      </c>
      <c r="R1281" s="27"/>
      <c r="S1281" s="27"/>
      <c r="T1281" s="27" t="s">
        <v>3695</v>
      </c>
      <c r="U1281" s="28" t="n">
        <v>42714.9298148148</v>
      </c>
      <c r="V1281" s="23" t="s">
        <v>4764</v>
      </c>
      <c r="W1281" s="27"/>
      <c r="X1281" s="27"/>
      <c r="Y1281" s="27" t="s">
        <v>4765</v>
      </c>
      <c r="Z1281" s="27"/>
      <c r="AA1281" s="29" t="inlineStr">
        <f aca="false">FALSE()</f>
        <is>
          <t/>
        </is>
      </c>
      <c r="AB1281" s="29" t="n">
        <v>0</v>
      </c>
      <c r="AC1281" s="29"/>
      <c r="AD1281" s="29" t="inlineStr">
        <f aca="false">FALSE()</f>
        <is>
          <t/>
        </is>
      </c>
      <c r="AE1281" s="29" t="s">
        <v>75</v>
      </c>
      <c r="AF1281" s="29"/>
      <c r="AG1281" s="29"/>
      <c r="AH1281" s="29" t="inlineStr">
        <f aca="false">FALSE()</f>
        <is>
          <t/>
        </is>
      </c>
      <c r="AI1281" s="29" t="n">
        <v>7</v>
      </c>
      <c r="AJ1281" s="29" t="s">
        <v>3698</v>
      </c>
      <c r="AK1281" s="29" t="s">
        <v>135</v>
      </c>
      <c r="AL1281" s="29" t="inlineStr">
        <f aca="false">FALSE()</f>
        <is>
          <t/>
        </is>
      </c>
      <c r="AM1281" s="29" t="s">
        <v>3698</v>
      </c>
      <c r="AN1281" s="29"/>
      <c r="AO1281" s="29"/>
      <c r="AP1281" s="29"/>
      <c r="AQ1281" s="29"/>
      <c r="AR1281" s="29"/>
      <c r="AS1281" s="29"/>
      <c r="AT1281" s="29"/>
      <c r="AU1281" s="29"/>
      <c r="AV1281" s="0" t="n">
        <v>1</v>
      </c>
      <c r="AW1281" s="24" t="e">
        <f aca="false">REPLACE(INDEX(GroupVertices[group], MATCH(Edges[[#this row],[vertex 1]],GroupVertices[vertex],0)),1,1,"")</f>
        <v>#VALUE!</v>
      </c>
      <c r="AX1281" s="24" t="e">
        <f aca="false">REPLACE(INDEX(GroupVertices[group], MATCH(Edges[[#this row],[vertex 2]],GroupVertices[vertex],0)),1,1,"")</f>
        <v>#VALUE!</v>
      </c>
      <c r="AY1281" s="25" t="n">
        <v>1</v>
      </c>
      <c r="AZ1281" s="26" t="n">
        <v>5</v>
      </c>
      <c r="BA1281" s="25" t="n">
        <v>0</v>
      </c>
      <c r="BB1281" s="26" t="n">
        <v>0</v>
      </c>
      <c r="BC1281" s="25" t="n">
        <v>0</v>
      </c>
      <c r="BD1281" s="26" t="n">
        <v>0</v>
      </c>
      <c r="BE1281" s="25" t="n">
        <v>19</v>
      </c>
      <c r="BF1281" s="26" t="n">
        <v>95</v>
      </c>
      <c r="BG1281" s="25" t="n">
        <v>20</v>
      </c>
    </row>
    <row r="1282" customFormat="false" ht="15" hidden="false" customHeight="false" outlineLevel="0" collapsed="false">
      <c r="A1282" s="15" t="s">
        <v>4766</v>
      </c>
      <c r="B1282" s="15" t="s">
        <v>4766</v>
      </c>
      <c r="C1282" s="16" t="s">
        <v>66</v>
      </c>
      <c r="D1282" s="17" t="n">
        <v>3</v>
      </c>
      <c r="E1282" s="16" t="s">
        <v>67</v>
      </c>
      <c r="F1282" s="18" t="n">
        <v>32</v>
      </c>
      <c r="G1282" s="16"/>
      <c r="H1282" s="19"/>
      <c r="I1282" s="7"/>
      <c r="J1282" s="7"/>
      <c r="K1282" s="8" t="s">
        <v>68</v>
      </c>
      <c r="L1282" s="20" t="n">
        <v>1282</v>
      </c>
      <c r="M1282" s="20"/>
      <c r="N1282" s="10"/>
      <c r="O1282" s="27" t="s">
        <v>21</v>
      </c>
      <c r="P1282" s="28" t="n">
        <v>42714.9423842593</v>
      </c>
      <c r="Q1282" s="27" t="s">
        <v>4767</v>
      </c>
      <c r="R1282" s="23" t="s">
        <v>4768</v>
      </c>
      <c r="S1282" s="27" t="s">
        <v>1088</v>
      </c>
      <c r="T1282" s="27" t="s">
        <v>4769</v>
      </c>
      <c r="U1282" s="28" t="n">
        <v>42714.9423842593</v>
      </c>
      <c r="V1282" s="23" t="s">
        <v>4770</v>
      </c>
      <c r="W1282" s="27"/>
      <c r="X1282" s="27"/>
      <c r="Y1282" s="27" t="s">
        <v>4771</v>
      </c>
      <c r="Z1282" s="27"/>
      <c r="AA1282" s="29" t="inlineStr">
        <f aca="false">FALSE()</f>
        <is>
          <t/>
        </is>
      </c>
      <c r="AB1282" s="29" t="n">
        <v>0</v>
      </c>
      <c r="AC1282" s="29"/>
      <c r="AD1282" s="29" t="inlineStr">
        <f aca="false">FALSE()</f>
        <is>
          <t/>
        </is>
      </c>
      <c r="AE1282" s="29" t="s">
        <v>75</v>
      </c>
      <c r="AF1282" s="29"/>
      <c r="AG1282" s="29"/>
      <c r="AH1282" s="29" t="inlineStr">
        <f aca="false">FALSE()</f>
        <is>
          <t/>
        </is>
      </c>
      <c r="AI1282" s="29" t="n">
        <v>0</v>
      </c>
      <c r="AJ1282" s="29"/>
      <c r="AK1282" s="29" t="s">
        <v>412</v>
      </c>
      <c r="AL1282" s="29" t="inlineStr">
        <f aca="false">FALSE()</f>
        <is>
          <t/>
        </is>
      </c>
      <c r="AM1282" s="29" t="s">
        <v>4771</v>
      </c>
      <c r="AN1282" s="29"/>
      <c r="AO1282" s="29"/>
      <c r="AP1282" s="29"/>
      <c r="AQ1282" s="29"/>
      <c r="AR1282" s="29"/>
      <c r="AS1282" s="29"/>
      <c r="AT1282" s="29"/>
      <c r="AU1282" s="29"/>
      <c r="AV1282" s="0" t="n">
        <v>1</v>
      </c>
      <c r="AW1282" s="24" t="e">
        <f aca="false">REPLACE(INDEX(GroupVertices[group], MATCH(Edges[[#this row],[vertex 1]],GroupVertices[vertex],0)),1,1,"")</f>
        <v>#VALUE!</v>
      </c>
      <c r="AX1282" s="24" t="e">
        <f aca="false">REPLACE(INDEX(GroupVertices[group], MATCH(Edges[[#this row],[vertex 2]],GroupVertices[vertex],0)),1,1,"")</f>
        <v>#VALUE!</v>
      </c>
      <c r="AY1282" s="25" t="n">
        <v>0</v>
      </c>
      <c r="AZ1282" s="26" t="n">
        <v>0</v>
      </c>
      <c r="BA1282" s="25" t="n">
        <v>0</v>
      </c>
      <c r="BB1282" s="26" t="n">
        <v>0</v>
      </c>
      <c r="BC1282" s="25" t="n">
        <v>0</v>
      </c>
      <c r="BD1282" s="26" t="n">
        <v>0</v>
      </c>
      <c r="BE1282" s="25" t="n">
        <v>6</v>
      </c>
      <c r="BF1282" s="26" t="n">
        <v>100</v>
      </c>
      <c r="BG1282" s="25" t="n">
        <v>6</v>
      </c>
    </row>
    <row r="1283" customFormat="false" ht="15" hidden="false" customHeight="false" outlineLevel="0" collapsed="false">
      <c r="A1283" s="15" t="s">
        <v>4772</v>
      </c>
      <c r="B1283" s="15" t="s">
        <v>4773</v>
      </c>
      <c r="C1283" s="16" t="s">
        <v>66</v>
      </c>
      <c r="D1283" s="17" t="n">
        <v>3</v>
      </c>
      <c r="E1283" s="16" t="s">
        <v>67</v>
      </c>
      <c r="F1283" s="18" t="n">
        <v>32</v>
      </c>
      <c r="G1283" s="16"/>
      <c r="H1283" s="19"/>
      <c r="I1283" s="7"/>
      <c r="J1283" s="7"/>
      <c r="K1283" s="8" t="s">
        <v>68</v>
      </c>
      <c r="L1283" s="20" t="n">
        <v>1283</v>
      </c>
      <c r="M1283" s="20"/>
      <c r="N1283" s="10"/>
      <c r="O1283" s="27" t="s">
        <v>69</v>
      </c>
      <c r="P1283" s="28" t="n">
        <v>42713.8583217593</v>
      </c>
      <c r="Q1283" s="27" t="s">
        <v>4774</v>
      </c>
      <c r="R1283" s="23" t="s">
        <v>4775</v>
      </c>
      <c r="S1283" s="27" t="s">
        <v>4776</v>
      </c>
      <c r="T1283" s="27"/>
      <c r="U1283" s="28" t="n">
        <v>42713.8583217593</v>
      </c>
      <c r="V1283" s="23" t="s">
        <v>4777</v>
      </c>
      <c r="W1283" s="27"/>
      <c r="X1283" s="27"/>
      <c r="Y1283" s="27" t="s">
        <v>4778</v>
      </c>
      <c r="Z1283" s="27"/>
      <c r="AA1283" s="29" t="inlineStr">
        <f aca="false">FALSE()</f>
        <is>
          <t/>
        </is>
      </c>
      <c r="AB1283" s="29" t="n">
        <v>0</v>
      </c>
      <c r="AC1283" s="29"/>
      <c r="AD1283" s="29" t="inlineStr">
        <f aca="false">FALSE()</f>
        <is>
          <t/>
        </is>
      </c>
      <c r="AE1283" s="29" t="s">
        <v>75</v>
      </c>
      <c r="AF1283" s="29"/>
      <c r="AG1283" s="29"/>
      <c r="AH1283" s="29" t="inlineStr">
        <f aca="false">FALSE()</f>
        <is>
          <t/>
        </is>
      </c>
      <c r="AI1283" s="29" t="n">
        <v>0</v>
      </c>
      <c r="AJ1283" s="29"/>
      <c r="AK1283" s="29" t="s">
        <v>4779</v>
      </c>
      <c r="AL1283" s="29" t="inlineStr">
        <f aca="false">FALSE()</f>
        <is>
          <t/>
        </is>
      </c>
      <c r="AM1283" s="29" t="s">
        <v>4778</v>
      </c>
      <c r="AN1283" s="29"/>
      <c r="AO1283" s="29"/>
      <c r="AP1283" s="29"/>
      <c r="AQ1283" s="29"/>
      <c r="AR1283" s="29"/>
      <c r="AS1283" s="29"/>
      <c r="AT1283" s="29"/>
      <c r="AU1283" s="29"/>
      <c r="AV1283" s="0" t="n">
        <v>1</v>
      </c>
      <c r="AW1283" s="24" t="e">
        <f aca="false">REPLACE(INDEX(GroupVertices[group], MATCH(Edges[[#this row],[vertex 1]],GroupVertices[vertex],0)),1,1,"")</f>
        <v>#VALUE!</v>
      </c>
      <c r="AX1283" s="24" t="e">
        <f aca="false">REPLACE(INDEX(GroupVertices[group], MATCH(Edges[[#this row],[vertex 2]],GroupVertices[vertex],0)),1,1,"")</f>
        <v>#VALUE!</v>
      </c>
      <c r="AY1283" s="25"/>
      <c r="AZ1283" s="26"/>
      <c r="BA1283" s="25"/>
      <c r="BB1283" s="26"/>
      <c r="BC1283" s="25"/>
      <c r="BD1283" s="26"/>
      <c r="BE1283" s="25"/>
      <c r="BF1283" s="26"/>
      <c r="BG1283" s="25"/>
    </row>
    <row r="1284" customFormat="false" ht="15" hidden="false" customHeight="false" outlineLevel="0" collapsed="false">
      <c r="A1284" s="15" t="s">
        <v>4772</v>
      </c>
      <c r="B1284" s="15" t="s">
        <v>4780</v>
      </c>
      <c r="C1284" s="16" t="s">
        <v>66</v>
      </c>
      <c r="D1284" s="17" t="n">
        <v>3</v>
      </c>
      <c r="E1284" s="16" t="s">
        <v>67</v>
      </c>
      <c r="F1284" s="18" t="n">
        <v>32</v>
      </c>
      <c r="G1284" s="16"/>
      <c r="H1284" s="19"/>
      <c r="I1284" s="7"/>
      <c r="J1284" s="7"/>
      <c r="K1284" s="8" t="s">
        <v>68</v>
      </c>
      <c r="L1284" s="20" t="n">
        <v>1284</v>
      </c>
      <c r="M1284" s="20"/>
      <c r="N1284" s="10"/>
      <c r="O1284" s="27" t="s">
        <v>69</v>
      </c>
      <c r="P1284" s="28" t="n">
        <v>42713.8586226852</v>
      </c>
      <c r="Q1284" s="27" t="s">
        <v>4781</v>
      </c>
      <c r="R1284" s="23" t="s">
        <v>4782</v>
      </c>
      <c r="S1284" s="27" t="s">
        <v>4776</v>
      </c>
      <c r="T1284" s="27"/>
      <c r="U1284" s="28" t="n">
        <v>42713.8586226852</v>
      </c>
      <c r="V1284" s="23" t="s">
        <v>4783</v>
      </c>
      <c r="W1284" s="27"/>
      <c r="X1284" s="27"/>
      <c r="Y1284" s="27" t="s">
        <v>4784</v>
      </c>
      <c r="Z1284" s="27"/>
      <c r="AA1284" s="29" t="inlineStr">
        <f aca="false">FALSE()</f>
        <is>
          <t/>
        </is>
      </c>
      <c r="AB1284" s="29" t="n">
        <v>0</v>
      </c>
      <c r="AC1284" s="29"/>
      <c r="AD1284" s="29" t="inlineStr">
        <f aca="false">FALSE()</f>
        <is>
          <t/>
        </is>
      </c>
      <c r="AE1284" s="29" t="s">
        <v>75</v>
      </c>
      <c r="AF1284" s="29"/>
      <c r="AG1284" s="29"/>
      <c r="AH1284" s="29" t="inlineStr">
        <f aca="false">FALSE()</f>
        <is>
          <t/>
        </is>
      </c>
      <c r="AI1284" s="29" t="n">
        <v>0</v>
      </c>
      <c r="AJ1284" s="29"/>
      <c r="AK1284" s="29" t="s">
        <v>4779</v>
      </c>
      <c r="AL1284" s="29" t="inlineStr">
        <f aca="false">FALSE()</f>
        <is>
          <t/>
        </is>
      </c>
      <c r="AM1284" s="29" t="s">
        <v>4784</v>
      </c>
      <c r="AN1284" s="29"/>
      <c r="AO1284" s="29"/>
      <c r="AP1284" s="29"/>
      <c r="AQ1284" s="29"/>
      <c r="AR1284" s="29"/>
      <c r="AS1284" s="29"/>
      <c r="AT1284" s="29"/>
      <c r="AU1284" s="29"/>
      <c r="AV1284" s="0" t="n">
        <v>1</v>
      </c>
      <c r="AW1284" s="24" t="e">
        <f aca="false">REPLACE(INDEX(GroupVertices[group], MATCH(Edges[[#this row],[vertex 1]],GroupVertices[vertex],0)),1,1,"")</f>
        <v>#VALUE!</v>
      </c>
      <c r="AX1284" s="24" t="e">
        <f aca="false">REPLACE(INDEX(GroupVertices[group], MATCH(Edges[[#this row],[vertex 2]],GroupVertices[vertex],0)),1,1,"")</f>
        <v>#VALUE!</v>
      </c>
      <c r="AY1284" s="25"/>
      <c r="AZ1284" s="26"/>
      <c r="BA1284" s="25"/>
      <c r="BB1284" s="26"/>
      <c r="BC1284" s="25"/>
      <c r="BD1284" s="26"/>
      <c r="BE1284" s="25"/>
      <c r="BF1284" s="26"/>
      <c r="BG1284" s="25"/>
    </row>
    <row r="1285" customFormat="false" ht="15" hidden="false" customHeight="false" outlineLevel="0" collapsed="false">
      <c r="A1285" s="15" t="s">
        <v>4772</v>
      </c>
      <c r="B1285" s="15" t="s">
        <v>4785</v>
      </c>
      <c r="C1285" s="16" t="s">
        <v>242</v>
      </c>
      <c r="D1285" s="17" t="n">
        <v>4.4</v>
      </c>
      <c r="E1285" s="16" t="s">
        <v>243</v>
      </c>
      <c r="F1285" s="18" t="n">
        <v>30.6315789473684</v>
      </c>
      <c r="G1285" s="16"/>
      <c r="H1285" s="19"/>
      <c r="I1285" s="7"/>
      <c r="J1285" s="7"/>
      <c r="K1285" s="8" t="s">
        <v>68</v>
      </c>
      <c r="L1285" s="20" t="n">
        <v>1285</v>
      </c>
      <c r="M1285" s="20"/>
      <c r="N1285" s="10"/>
      <c r="O1285" s="27" t="s">
        <v>69</v>
      </c>
      <c r="P1285" s="28" t="n">
        <v>42713.8590162037</v>
      </c>
      <c r="Q1285" s="27" t="s">
        <v>4786</v>
      </c>
      <c r="R1285" s="23" t="s">
        <v>4787</v>
      </c>
      <c r="S1285" s="27" t="s">
        <v>4776</v>
      </c>
      <c r="T1285" s="27"/>
      <c r="U1285" s="28" t="n">
        <v>42713.8590162037</v>
      </c>
      <c r="V1285" s="23" t="s">
        <v>4788</v>
      </c>
      <c r="W1285" s="27"/>
      <c r="X1285" s="27"/>
      <c r="Y1285" s="27" t="s">
        <v>4789</v>
      </c>
      <c r="Z1285" s="27"/>
      <c r="AA1285" s="29" t="inlineStr">
        <f aca="false">FALSE()</f>
        <is>
          <t/>
        </is>
      </c>
      <c r="AB1285" s="29" t="n">
        <v>0</v>
      </c>
      <c r="AC1285" s="29"/>
      <c r="AD1285" s="29" t="inlineStr">
        <f aca="false">FALSE()</f>
        <is>
          <t/>
        </is>
      </c>
      <c r="AE1285" s="29" t="s">
        <v>75</v>
      </c>
      <c r="AF1285" s="29"/>
      <c r="AG1285" s="29"/>
      <c r="AH1285" s="29" t="inlineStr">
        <f aca="false">FALSE()</f>
        <is>
          <t/>
        </is>
      </c>
      <c r="AI1285" s="29" t="n">
        <v>0</v>
      </c>
      <c r="AJ1285" s="29"/>
      <c r="AK1285" s="29" t="s">
        <v>4779</v>
      </c>
      <c r="AL1285" s="29" t="inlineStr">
        <f aca="false">FALSE()</f>
        <is>
          <t/>
        </is>
      </c>
      <c r="AM1285" s="29" t="s">
        <v>4789</v>
      </c>
      <c r="AN1285" s="29"/>
      <c r="AO1285" s="29"/>
      <c r="AP1285" s="29"/>
      <c r="AQ1285" s="29"/>
      <c r="AR1285" s="29"/>
      <c r="AS1285" s="29"/>
      <c r="AT1285" s="29"/>
      <c r="AU1285" s="29"/>
      <c r="AV1285" s="0" t="n">
        <v>2</v>
      </c>
      <c r="AW1285" s="24" t="e">
        <f aca="false">REPLACE(INDEX(GroupVertices[group], MATCH(Edges[[#this row],[vertex 1]],GroupVertices[vertex],0)),1,1,"")</f>
        <v>#VALUE!</v>
      </c>
      <c r="AX1285" s="24" t="e">
        <f aca="false">REPLACE(INDEX(GroupVertices[group], MATCH(Edges[[#this row],[vertex 2]],GroupVertices[vertex],0)),1,1,"")</f>
        <v>#VALUE!</v>
      </c>
      <c r="AY1285" s="25"/>
      <c r="AZ1285" s="26"/>
      <c r="BA1285" s="25"/>
      <c r="BB1285" s="26"/>
      <c r="BC1285" s="25"/>
      <c r="BD1285" s="26"/>
      <c r="BE1285" s="25"/>
      <c r="BF1285" s="26"/>
      <c r="BG1285" s="25"/>
    </row>
    <row r="1286" customFormat="false" ht="15" hidden="false" customHeight="false" outlineLevel="0" collapsed="false">
      <c r="A1286" s="15" t="s">
        <v>4772</v>
      </c>
      <c r="B1286" s="15" t="s">
        <v>4785</v>
      </c>
      <c r="C1286" s="16" t="s">
        <v>242</v>
      </c>
      <c r="D1286" s="17" t="n">
        <v>4.4</v>
      </c>
      <c r="E1286" s="16" t="s">
        <v>243</v>
      </c>
      <c r="F1286" s="18" t="n">
        <v>30.6315789473684</v>
      </c>
      <c r="G1286" s="16"/>
      <c r="H1286" s="19"/>
      <c r="I1286" s="7"/>
      <c r="J1286" s="7"/>
      <c r="K1286" s="8" t="s">
        <v>68</v>
      </c>
      <c r="L1286" s="20" t="n">
        <v>1286</v>
      </c>
      <c r="M1286" s="20"/>
      <c r="N1286" s="10"/>
      <c r="O1286" s="27" t="s">
        <v>69</v>
      </c>
      <c r="P1286" s="28" t="n">
        <v>42713.8591203704</v>
      </c>
      <c r="Q1286" s="27" t="s">
        <v>4790</v>
      </c>
      <c r="R1286" s="23" t="s">
        <v>4791</v>
      </c>
      <c r="S1286" s="27" t="s">
        <v>4776</v>
      </c>
      <c r="T1286" s="27"/>
      <c r="U1286" s="28" t="n">
        <v>42713.8591203704</v>
      </c>
      <c r="V1286" s="23" t="s">
        <v>4792</v>
      </c>
      <c r="W1286" s="27"/>
      <c r="X1286" s="27"/>
      <c r="Y1286" s="27" t="s">
        <v>4793</v>
      </c>
      <c r="Z1286" s="27"/>
      <c r="AA1286" s="29" t="inlineStr">
        <f aca="false">FALSE()</f>
        <is>
          <t/>
        </is>
      </c>
      <c r="AB1286" s="29" t="n">
        <v>0</v>
      </c>
      <c r="AC1286" s="29"/>
      <c r="AD1286" s="29" t="inlineStr">
        <f aca="false">FALSE()</f>
        <is>
          <t/>
        </is>
      </c>
      <c r="AE1286" s="29" t="s">
        <v>75</v>
      </c>
      <c r="AF1286" s="29"/>
      <c r="AG1286" s="29"/>
      <c r="AH1286" s="29" t="inlineStr">
        <f aca="false">FALSE()</f>
        <is>
          <t/>
        </is>
      </c>
      <c r="AI1286" s="29" t="n">
        <v>0</v>
      </c>
      <c r="AJ1286" s="29"/>
      <c r="AK1286" s="29" t="s">
        <v>294</v>
      </c>
      <c r="AL1286" s="29" t="inlineStr">
        <f aca="false">FALSE()</f>
        <is>
          <t/>
        </is>
      </c>
      <c r="AM1286" s="29" t="s">
        <v>4793</v>
      </c>
      <c r="AN1286" s="29"/>
      <c r="AO1286" s="29"/>
      <c r="AP1286" s="29"/>
      <c r="AQ1286" s="29"/>
      <c r="AR1286" s="29"/>
      <c r="AS1286" s="29"/>
      <c r="AT1286" s="29"/>
      <c r="AU1286" s="29"/>
      <c r="AV1286" s="0" t="n">
        <v>2</v>
      </c>
      <c r="AW1286" s="24" t="e">
        <f aca="false">REPLACE(INDEX(GroupVertices[group], MATCH(Edges[[#this row],[vertex 1]],GroupVertices[vertex],0)),1,1,"")</f>
        <v>#VALUE!</v>
      </c>
      <c r="AX1286" s="24" t="e">
        <f aca="false">REPLACE(INDEX(GroupVertices[group], MATCH(Edges[[#this row],[vertex 2]],GroupVertices[vertex],0)),1,1,"")</f>
        <v>#VALUE!</v>
      </c>
      <c r="AY1286" s="25" t="n">
        <v>0</v>
      </c>
      <c r="AZ1286" s="26" t="n">
        <v>0</v>
      </c>
      <c r="BA1286" s="25" t="n">
        <v>0</v>
      </c>
      <c r="BB1286" s="26" t="n">
        <v>0</v>
      </c>
      <c r="BC1286" s="25" t="n">
        <v>0</v>
      </c>
      <c r="BD1286" s="26" t="n">
        <v>0</v>
      </c>
      <c r="BE1286" s="25" t="n">
        <v>7</v>
      </c>
      <c r="BF1286" s="26" t="n">
        <v>100</v>
      </c>
      <c r="BG1286" s="25" t="n">
        <v>7</v>
      </c>
    </row>
    <row r="1287" customFormat="false" ht="15" hidden="false" customHeight="false" outlineLevel="0" collapsed="false">
      <c r="A1287" s="15" t="s">
        <v>4772</v>
      </c>
      <c r="B1287" s="15" t="s">
        <v>4794</v>
      </c>
      <c r="C1287" s="16" t="s">
        <v>242</v>
      </c>
      <c r="D1287" s="17" t="n">
        <v>4.4</v>
      </c>
      <c r="E1287" s="16" t="s">
        <v>243</v>
      </c>
      <c r="F1287" s="18" t="n">
        <v>30.6315789473684</v>
      </c>
      <c r="G1287" s="16"/>
      <c r="H1287" s="19"/>
      <c r="I1287" s="7"/>
      <c r="J1287" s="7"/>
      <c r="K1287" s="8" t="s">
        <v>68</v>
      </c>
      <c r="L1287" s="20" t="n">
        <v>1287</v>
      </c>
      <c r="M1287" s="20"/>
      <c r="N1287" s="10"/>
      <c r="O1287" s="27" t="s">
        <v>69</v>
      </c>
      <c r="P1287" s="28" t="n">
        <v>42713.8758101852</v>
      </c>
      <c r="Q1287" s="27" t="s">
        <v>4795</v>
      </c>
      <c r="R1287" s="23" t="s">
        <v>4796</v>
      </c>
      <c r="S1287" s="27" t="s">
        <v>4776</v>
      </c>
      <c r="T1287" s="27"/>
      <c r="U1287" s="28" t="n">
        <v>42713.8758101852</v>
      </c>
      <c r="V1287" s="23" t="s">
        <v>4797</v>
      </c>
      <c r="W1287" s="27"/>
      <c r="X1287" s="27"/>
      <c r="Y1287" s="27" t="s">
        <v>4798</v>
      </c>
      <c r="Z1287" s="27"/>
      <c r="AA1287" s="29" t="inlineStr">
        <f aca="false">FALSE()</f>
        <is>
          <t/>
        </is>
      </c>
      <c r="AB1287" s="29" t="n">
        <v>0</v>
      </c>
      <c r="AC1287" s="29"/>
      <c r="AD1287" s="29" t="inlineStr">
        <f aca="false">FALSE()</f>
        <is>
          <t/>
        </is>
      </c>
      <c r="AE1287" s="29" t="s">
        <v>75</v>
      </c>
      <c r="AF1287" s="29"/>
      <c r="AG1287" s="29"/>
      <c r="AH1287" s="29" t="inlineStr">
        <f aca="false">FALSE()</f>
        <is>
          <t/>
        </is>
      </c>
      <c r="AI1287" s="29" t="n">
        <v>0</v>
      </c>
      <c r="AJ1287" s="29"/>
      <c r="AK1287" s="29" t="s">
        <v>4779</v>
      </c>
      <c r="AL1287" s="29" t="inlineStr">
        <f aca="false">FALSE()</f>
        <is>
          <t/>
        </is>
      </c>
      <c r="AM1287" s="29" t="s">
        <v>4798</v>
      </c>
      <c r="AN1287" s="29"/>
      <c r="AO1287" s="29"/>
      <c r="AP1287" s="29"/>
      <c r="AQ1287" s="29"/>
      <c r="AR1287" s="29"/>
      <c r="AS1287" s="29"/>
      <c r="AT1287" s="29"/>
      <c r="AU1287" s="29"/>
      <c r="AV1287" s="0" t="n">
        <v>2</v>
      </c>
      <c r="AW1287" s="24" t="e">
        <f aca="false">REPLACE(INDEX(GroupVertices[group], MATCH(Edges[[#this row],[vertex 1]],GroupVertices[vertex],0)),1,1,"")</f>
        <v>#VALUE!</v>
      </c>
      <c r="AX1287" s="24" t="e">
        <f aca="false">REPLACE(INDEX(GroupVertices[group], MATCH(Edges[[#this row],[vertex 2]],GroupVertices[vertex],0)),1,1,"")</f>
        <v>#VALUE!</v>
      </c>
      <c r="AY1287" s="25"/>
      <c r="AZ1287" s="26"/>
      <c r="BA1287" s="25"/>
      <c r="BB1287" s="26"/>
      <c r="BC1287" s="25"/>
      <c r="BD1287" s="26"/>
      <c r="BE1287" s="25"/>
      <c r="BF1287" s="26"/>
      <c r="BG1287" s="25"/>
    </row>
    <row r="1288" customFormat="false" ht="15" hidden="false" customHeight="false" outlineLevel="0" collapsed="false">
      <c r="A1288" s="15" t="s">
        <v>4772</v>
      </c>
      <c r="B1288" s="15" t="s">
        <v>4794</v>
      </c>
      <c r="C1288" s="16" t="s">
        <v>242</v>
      </c>
      <c r="D1288" s="17" t="n">
        <v>4.4</v>
      </c>
      <c r="E1288" s="16" t="s">
        <v>243</v>
      </c>
      <c r="F1288" s="18" t="n">
        <v>30.6315789473684</v>
      </c>
      <c r="G1288" s="16"/>
      <c r="H1288" s="19"/>
      <c r="I1288" s="7"/>
      <c r="J1288" s="7"/>
      <c r="K1288" s="8" t="s">
        <v>68</v>
      </c>
      <c r="L1288" s="20" t="n">
        <v>1288</v>
      </c>
      <c r="M1288" s="20"/>
      <c r="N1288" s="10"/>
      <c r="O1288" s="27" t="s">
        <v>69</v>
      </c>
      <c r="P1288" s="28" t="n">
        <v>42713.8758912037</v>
      </c>
      <c r="Q1288" s="27" t="s">
        <v>4799</v>
      </c>
      <c r="R1288" s="23" t="s">
        <v>4800</v>
      </c>
      <c r="S1288" s="27" t="s">
        <v>4776</v>
      </c>
      <c r="T1288" s="27"/>
      <c r="U1288" s="28" t="n">
        <v>42713.8758912037</v>
      </c>
      <c r="V1288" s="23" t="s">
        <v>4801</v>
      </c>
      <c r="W1288" s="27"/>
      <c r="X1288" s="27"/>
      <c r="Y1288" s="27" t="s">
        <v>4802</v>
      </c>
      <c r="Z1288" s="27"/>
      <c r="AA1288" s="29" t="inlineStr">
        <f aca="false">FALSE()</f>
        <is>
          <t/>
        </is>
      </c>
      <c r="AB1288" s="29" t="n">
        <v>0</v>
      </c>
      <c r="AC1288" s="29"/>
      <c r="AD1288" s="29" t="inlineStr">
        <f aca="false">FALSE()</f>
        <is>
          <t/>
        </is>
      </c>
      <c r="AE1288" s="29" t="s">
        <v>75</v>
      </c>
      <c r="AF1288" s="29"/>
      <c r="AG1288" s="29"/>
      <c r="AH1288" s="29" t="inlineStr">
        <f aca="false">FALSE()</f>
        <is>
          <t/>
        </is>
      </c>
      <c r="AI1288" s="29" t="n">
        <v>0</v>
      </c>
      <c r="AJ1288" s="29"/>
      <c r="AK1288" s="29" t="s">
        <v>294</v>
      </c>
      <c r="AL1288" s="29" t="inlineStr">
        <f aca="false">FALSE()</f>
        <is>
          <t/>
        </is>
      </c>
      <c r="AM1288" s="29" t="s">
        <v>4802</v>
      </c>
      <c r="AN1288" s="29"/>
      <c r="AO1288" s="29"/>
      <c r="AP1288" s="29"/>
      <c r="AQ1288" s="29"/>
      <c r="AR1288" s="29"/>
      <c r="AS1288" s="29"/>
      <c r="AT1288" s="29"/>
      <c r="AU1288" s="29"/>
      <c r="AV1288" s="0" t="n">
        <v>2</v>
      </c>
      <c r="AW1288" s="24" t="e">
        <f aca="false">REPLACE(INDEX(GroupVertices[group], MATCH(Edges[[#this row],[vertex 1]],GroupVertices[vertex],0)),1,1,"")</f>
        <v>#VALUE!</v>
      </c>
      <c r="AX1288" s="24" t="e">
        <f aca="false">REPLACE(INDEX(GroupVertices[group], MATCH(Edges[[#this row],[vertex 2]],GroupVertices[vertex],0)),1,1,"")</f>
        <v>#VALUE!</v>
      </c>
      <c r="AY1288" s="25" t="n">
        <v>0</v>
      </c>
      <c r="AZ1288" s="26" t="n">
        <v>0</v>
      </c>
      <c r="BA1288" s="25" t="n">
        <v>0</v>
      </c>
      <c r="BB1288" s="26" t="n">
        <v>0</v>
      </c>
      <c r="BC1288" s="25" t="n">
        <v>0</v>
      </c>
      <c r="BD1288" s="26" t="n">
        <v>0</v>
      </c>
      <c r="BE1288" s="25" t="n">
        <v>7</v>
      </c>
      <c r="BF1288" s="26" t="n">
        <v>100</v>
      </c>
      <c r="BG1288" s="25" t="n">
        <v>7</v>
      </c>
    </row>
    <row r="1289" customFormat="false" ht="15" hidden="false" customHeight="false" outlineLevel="0" collapsed="false">
      <c r="A1289" s="15" t="s">
        <v>4803</v>
      </c>
      <c r="B1289" s="15" t="s">
        <v>4803</v>
      </c>
      <c r="C1289" s="16" t="s">
        <v>66</v>
      </c>
      <c r="D1289" s="17" t="n">
        <v>3</v>
      </c>
      <c r="E1289" s="16" t="s">
        <v>67</v>
      </c>
      <c r="F1289" s="18" t="n">
        <v>32</v>
      </c>
      <c r="G1289" s="16"/>
      <c r="H1289" s="19"/>
      <c r="I1289" s="7"/>
      <c r="J1289" s="7"/>
      <c r="K1289" s="8" t="s">
        <v>68</v>
      </c>
      <c r="L1289" s="20" t="n">
        <v>1289</v>
      </c>
      <c r="M1289" s="20"/>
      <c r="N1289" s="10"/>
      <c r="O1289" s="27" t="s">
        <v>21</v>
      </c>
      <c r="P1289" s="28" t="n">
        <v>42714.9789351852</v>
      </c>
      <c r="Q1289" s="27" t="s">
        <v>4804</v>
      </c>
      <c r="R1289" s="27"/>
      <c r="S1289" s="27"/>
      <c r="T1289" s="27"/>
      <c r="U1289" s="28" t="n">
        <v>42714.9789351852</v>
      </c>
      <c r="V1289" s="23" t="s">
        <v>4805</v>
      </c>
      <c r="W1289" s="27"/>
      <c r="X1289" s="27"/>
      <c r="Y1289" s="27" t="s">
        <v>4806</v>
      </c>
      <c r="Z1289" s="27"/>
      <c r="AA1289" s="29" t="inlineStr">
        <f aca="false">FALSE()</f>
        <is>
          <t/>
        </is>
      </c>
      <c r="AB1289" s="29" t="n">
        <v>1</v>
      </c>
      <c r="AC1289" s="29"/>
      <c r="AD1289" s="29" t="inlineStr">
        <f aca="false">FALSE()</f>
        <is>
          <t/>
        </is>
      </c>
      <c r="AE1289" s="29" t="s">
        <v>75</v>
      </c>
      <c r="AF1289" s="29"/>
      <c r="AG1289" s="29"/>
      <c r="AH1289" s="29" t="inlineStr">
        <f aca="false">FALSE()</f>
        <is>
          <t/>
        </is>
      </c>
      <c r="AI1289" s="29" t="n">
        <v>0</v>
      </c>
      <c r="AJ1289" s="29"/>
      <c r="AK1289" s="29" t="s">
        <v>84</v>
      </c>
      <c r="AL1289" s="29" t="inlineStr">
        <f aca="false">FALSE()</f>
        <is>
          <t/>
        </is>
      </c>
      <c r="AM1289" s="29" t="s">
        <v>4806</v>
      </c>
      <c r="AN1289" s="29"/>
      <c r="AO1289" s="29"/>
      <c r="AP1289" s="29"/>
      <c r="AQ1289" s="29"/>
      <c r="AR1289" s="29"/>
      <c r="AS1289" s="29"/>
      <c r="AT1289" s="29"/>
      <c r="AU1289" s="29"/>
      <c r="AV1289" s="0" t="n">
        <v>1</v>
      </c>
      <c r="AW1289" s="24" t="e">
        <f aca="false">REPLACE(INDEX(GroupVertices[group], MATCH(Edges[[#this row],[vertex 1]],GroupVertices[vertex],0)),1,1,"")</f>
        <v>#VALUE!</v>
      </c>
      <c r="AX1289" s="24" t="e">
        <f aca="false">REPLACE(INDEX(GroupVertices[group], MATCH(Edges[[#this row],[vertex 2]],GroupVertices[vertex],0)),1,1,"")</f>
        <v>#VALUE!</v>
      </c>
      <c r="AY1289" s="25" t="n">
        <v>0</v>
      </c>
      <c r="AZ1289" s="26" t="n">
        <v>0</v>
      </c>
      <c r="BA1289" s="25" t="n">
        <v>0</v>
      </c>
      <c r="BB1289" s="26" t="n">
        <v>0</v>
      </c>
      <c r="BC1289" s="25" t="n">
        <v>0</v>
      </c>
      <c r="BD1289" s="26" t="n">
        <v>0</v>
      </c>
      <c r="BE1289" s="25" t="n">
        <v>25</v>
      </c>
      <c r="BF1289" s="26" t="n">
        <v>100</v>
      </c>
      <c r="BG1289" s="25" t="n">
        <v>25</v>
      </c>
    </row>
    <row r="1290" customFormat="false" ht="15" hidden="false" customHeight="false" outlineLevel="0" collapsed="false">
      <c r="A1290" s="15" t="s">
        <v>4807</v>
      </c>
      <c r="B1290" s="15" t="s">
        <v>4808</v>
      </c>
      <c r="C1290" s="16" t="s">
        <v>66</v>
      </c>
      <c r="D1290" s="17" t="n">
        <v>3</v>
      </c>
      <c r="E1290" s="16" t="s">
        <v>67</v>
      </c>
      <c r="F1290" s="18" t="n">
        <v>32</v>
      </c>
      <c r="G1290" s="16"/>
      <c r="H1290" s="19"/>
      <c r="I1290" s="7"/>
      <c r="J1290" s="7"/>
      <c r="K1290" s="8" t="s">
        <v>68</v>
      </c>
      <c r="L1290" s="20" t="n">
        <v>1290</v>
      </c>
      <c r="M1290" s="20"/>
      <c r="N1290" s="10"/>
      <c r="O1290" s="27" t="s">
        <v>69</v>
      </c>
      <c r="P1290" s="28" t="n">
        <v>42715.0330555556</v>
      </c>
      <c r="Q1290" s="27" t="s">
        <v>4809</v>
      </c>
      <c r="R1290" s="27"/>
      <c r="S1290" s="27"/>
      <c r="T1290" s="27"/>
      <c r="U1290" s="28" t="n">
        <v>42715.0330555556</v>
      </c>
      <c r="V1290" s="23" t="s">
        <v>4810</v>
      </c>
      <c r="W1290" s="27"/>
      <c r="X1290" s="27"/>
      <c r="Y1290" s="27" t="s">
        <v>4811</v>
      </c>
      <c r="Z1290" s="27"/>
      <c r="AA1290" s="29" t="inlineStr">
        <f aca="false">FALSE()</f>
        <is>
          <t/>
        </is>
      </c>
      <c r="AB1290" s="29" t="n">
        <v>0</v>
      </c>
      <c r="AC1290" s="29"/>
      <c r="AD1290" s="29" t="inlineStr">
        <f aca="false">FALSE()</f>
        <is>
          <t/>
        </is>
      </c>
      <c r="AE1290" s="29" t="s">
        <v>75</v>
      </c>
      <c r="AF1290" s="29"/>
      <c r="AG1290" s="29"/>
      <c r="AH1290" s="29" t="inlineStr">
        <f aca="false">FALSE()</f>
        <is>
          <t/>
        </is>
      </c>
      <c r="AI1290" s="29" t="n">
        <v>2</v>
      </c>
      <c r="AJ1290" s="29" t="s">
        <v>4812</v>
      </c>
      <c r="AK1290" s="29" t="s">
        <v>84</v>
      </c>
      <c r="AL1290" s="29" t="inlineStr">
        <f aca="false">FALSE()</f>
        <is>
          <t/>
        </is>
      </c>
      <c r="AM1290" s="29" t="s">
        <v>4812</v>
      </c>
      <c r="AN1290" s="29"/>
      <c r="AO1290" s="29"/>
      <c r="AP1290" s="29"/>
      <c r="AQ1290" s="29"/>
      <c r="AR1290" s="29"/>
      <c r="AS1290" s="29"/>
      <c r="AT1290" s="29"/>
      <c r="AU1290" s="29"/>
      <c r="AV1290" s="0" t="n">
        <v>1</v>
      </c>
      <c r="AW1290" s="24" t="e">
        <f aca="false">REPLACE(INDEX(GroupVertices[group], MATCH(Edges[[#this row],[vertex 1]],GroupVertices[vertex],0)),1,1,"")</f>
        <v>#VALUE!</v>
      </c>
      <c r="AX1290" s="24" t="e">
        <f aca="false">REPLACE(INDEX(GroupVertices[group], MATCH(Edges[[#this row],[vertex 2]],GroupVertices[vertex],0)),1,1,"")</f>
        <v>#VALUE!</v>
      </c>
      <c r="AY1290" s="25" t="n">
        <v>1</v>
      </c>
      <c r="AZ1290" s="26" t="n">
        <v>4.34782608695652</v>
      </c>
      <c r="BA1290" s="25" t="n">
        <v>0</v>
      </c>
      <c r="BB1290" s="26" t="n">
        <v>0</v>
      </c>
      <c r="BC1290" s="25" t="n">
        <v>0</v>
      </c>
      <c r="BD1290" s="26" t="n">
        <v>0</v>
      </c>
      <c r="BE1290" s="25" t="n">
        <v>22</v>
      </c>
      <c r="BF1290" s="26" t="n">
        <v>95.6521739130435</v>
      </c>
      <c r="BG1290" s="25" t="n">
        <v>23</v>
      </c>
    </row>
    <row r="1291" customFormat="false" ht="15" hidden="false" customHeight="false" outlineLevel="0" collapsed="false">
      <c r="A1291" s="15" t="s">
        <v>4808</v>
      </c>
      <c r="B1291" s="15" t="s">
        <v>4808</v>
      </c>
      <c r="C1291" s="16" t="s">
        <v>66</v>
      </c>
      <c r="D1291" s="17" t="n">
        <v>3</v>
      </c>
      <c r="E1291" s="16" t="s">
        <v>67</v>
      </c>
      <c r="F1291" s="18" t="n">
        <v>32</v>
      </c>
      <c r="G1291" s="16"/>
      <c r="H1291" s="19"/>
      <c r="I1291" s="7"/>
      <c r="J1291" s="7"/>
      <c r="K1291" s="8" t="s">
        <v>68</v>
      </c>
      <c r="L1291" s="20" t="n">
        <v>1291</v>
      </c>
      <c r="M1291" s="20"/>
      <c r="N1291" s="10"/>
      <c r="O1291" s="27" t="s">
        <v>21</v>
      </c>
      <c r="P1291" s="28" t="n">
        <v>42715.0320949074</v>
      </c>
      <c r="Q1291" s="27" t="s">
        <v>4813</v>
      </c>
      <c r="R1291" s="27"/>
      <c r="S1291" s="27"/>
      <c r="T1291" s="27"/>
      <c r="U1291" s="28" t="n">
        <v>42715.0320949074</v>
      </c>
      <c r="V1291" s="23" t="s">
        <v>4814</v>
      </c>
      <c r="W1291" s="27"/>
      <c r="X1291" s="27"/>
      <c r="Y1291" s="27" t="s">
        <v>4812</v>
      </c>
      <c r="Z1291" s="27"/>
      <c r="AA1291" s="29" t="inlineStr">
        <f aca="false">FALSE()</f>
        <is>
          <t/>
        </is>
      </c>
      <c r="AB1291" s="29" t="n">
        <v>16</v>
      </c>
      <c r="AC1291" s="29"/>
      <c r="AD1291" s="29" t="inlineStr">
        <f aca="false">FALSE()</f>
        <is>
          <t/>
        </is>
      </c>
      <c r="AE1291" s="29" t="s">
        <v>75</v>
      </c>
      <c r="AF1291" s="29"/>
      <c r="AG1291" s="29"/>
      <c r="AH1291" s="29" t="inlineStr">
        <f aca="false">FALSE()</f>
        <is>
          <t/>
        </is>
      </c>
      <c r="AI1291" s="29" t="n">
        <v>2</v>
      </c>
      <c r="AJ1291" s="29"/>
      <c r="AK1291" s="29" t="s">
        <v>84</v>
      </c>
      <c r="AL1291" s="29" t="inlineStr">
        <f aca="false">FALSE()</f>
        <is>
          <t/>
        </is>
      </c>
      <c r="AM1291" s="29" t="s">
        <v>4812</v>
      </c>
      <c r="AN1291" s="30" t="s">
        <v>4815</v>
      </c>
      <c r="AO1291" s="29" t="s">
        <v>137</v>
      </c>
      <c r="AP1291" s="29" t="s">
        <v>138</v>
      </c>
      <c r="AQ1291" s="29" t="s">
        <v>4816</v>
      </c>
      <c r="AR1291" s="29" t="s">
        <v>4817</v>
      </c>
      <c r="AS1291" s="29" t="s">
        <v>4818</v>
      </c>
      <c r="AT1291" s="29" t="s">
        <v>103</v>
      </c>
      <c r="AU1291" s="23" t="s">
        <v>4819</v>
      </c>
      <c r="AV1291" s="0" t="n">
        <v>1</v>
      </c>
      <c r="AW1291" s="24" t="e">
        <f aca="false">REPLACE(INDEX(GroupVertices[group], MATCH(Edges[[#this row],[vertex 1]],GroupVertices[vertex],0)),1,1,"")</f>
        <v>#VALUE!</v>
      </c>
      <c r="AX1291" s="24" t="e">
        <f aca="false">REPLACE(INDEX(GroupVertices[group], MATCH(Edges[[#this row],[vertex 2]],GroupVertices[vertex],0)),1,1,"")</f>
        <v>#VALUE!</v>
      </c>
      <c r="AY1291" s="25" t="n">
        <v>1</v>
      </c>
      <c r="AZ1291" s="26" t="n">
        <v>4.76190476190476</v>
      </c>
      <c r="BA1291" s="25" t="n">
        <v>0</v>
      </c>
      <c r="BB1291" s="26" t="n">
        <v>0</v>
      </c>
      <c r="BC1291" s="25" t="n">
        <v>0</v>
      </c>
      <c r="BD1291" s="26" t="n">
        <v>0</v>
      </c>
      <c r="BE1291" s="25" t="n">
        <v>20</v>
      </c>
      <c r="BF1291" s="26" t="n">
        <v>95.2380952380952</v>
      </c>
      <c r="BG1291" s="25" t="n">
        <v>21</v>
      </c>
    </row>
    <row r="1292" customFormat="false" ht="15" hidden="false" customHeight="false" outlineLevel="0" collapsed="false">
      <c r="A1292" s="15" t="s">
        <v>4820</v>
      </c>
      <c r="B1292" s="15" t="s">
        <v>4808</v>
      </c>
      <c r="C1292" s="16" t="s">
        <v>66</v>
      </c>
      <c r="D1292" s="17" t="n">
        <v>3</v>
      </c>
      <c r="E1292" s="16" t="s">
        <v>67</v>
      </c>
      <c r="F1292" s="18" t="n">
        <v>32</v>
      </c>
      <c r="G1292" s="16"/>
      <c r="H1292" s="19"/>
      <c r="I1292" s="7"/>
      <c r="J1292" s="7"/>
      <c r="K1292" s="8" t="s">
        <v>68</v>
      </c>
      <c r="L1292" s="20" t="n">
        <v>1292</v>
      </c>
      <c r="M1292" s="20"/>
      <c r="N1292" s="10"/>
      <c r="O1292" s="27" t="s">
        <v>69</v>
      </c>
      <c r="P1292" s="28" t="n">
        <v>42715.1029166667</v>
      </c>
      <c r="Q1292" s="27" t="s">
        <v>4809</v>
      </c>
      <c r="R1292" s="27"/>
      <c r="S1292" s="27"/>
      <c r="T1292" s="27"/>
      <c r="U1292" s="28" t="n">
        <v>42715.1029166667</v>
      </c>
      <c r="V1292" s="23" t="s">
        <v>4821</v>
      </c>
      <c r="W1292" s="27"/>
      <c r="X1292" s="27"/>
      <c r="Y1292" s="27" t="s">
        <v>4822</v>
      </c>
      <c r="Z1292" s="27"/>
      <c r="AA1292" s="29" t="inlineStr">
        <f aca="false">FALSE()</f>
        <is>
          <t/>
        </is>
      </c>
      <c r="AB1292" s="29" t="n">
        <v>0</v>
      </c>
      <c r="AC1292" s="29"/>
      <c r="AD1292" s="29" t="inlineStr">
        <f aca="false">FALSE()</f>
        <is>
          <t/>
        </is>
      </c>
      <c r="AE1292" s="29" t="s">
        <v>75</v>
      </c>
      <c r="AF1292" s="29"/>
      <c r="AG1292" s="29"/>
      <c r="AH1292" s="29" t="inlineStr">
        <f aca="false">FALSE()</f>
        <is>
          <t/>
        </is>
      </c>
      <c r="AI1292" s="29" t="n">
        <v>2</v>
      </c>
      <c r="AJ1292" s="29" t="s">
        <v>4812</v>
      </c>
      <c r="AK1292" s="29" t="s">
        <v>84</v>
      </c>
      <c r="AL1292" s="29" t="inlineStr">
        <f aca="false">FALSE()</f>
        <is>
          <t/>
        </is>
      </c>
      <c r="AM1292" s="29" t="s">
        <v>4812</v>
      </c>
      <c r="AN1292" s="29"/>
      <c r="AO1292" s="29"/>
      <c r="AP1292" s="29"/>
      <c r="AQ1292" s="29"/>
      <c r="AR1292" s="29"/>
      <c r="AS1292" s="29"/>
      <c r="AT1292" s="29"/>
      <c r="AU1292" s="29"/>
      <c r="AV1292" s="0" t="n">
        <v>1</v>
      </c>
      <c r="AW1292" s="24" t="e">
        <f aca="false">REPLACE(INDEX(GroupVertices[group], MATCH(Edges[[#this row],[vertex 1]],GroupVertices[vertex],0)),1,1,"")</f>
        <v>#VALUE!</v>
      </c>
      <c r="AX1292" s="24" t="e">
        <f aca="false">REPLACE(INDEX(GroupVertices[group], MATCH(Edges[[#this row],[vertex 2]],GroupVertices[vertex],0)),1,1,"")</f>
        <v>#VALUE!</v>
      </c>
      <c r="AY1292" s="25" t="n">
        <v>1</v>
      </c>
      <c r="AZ1292" s="26" t="n">
        <v>4.34782608695652</v>
      </c>
      <c r="BA1292" s="25" t="n">
        <v>0</v>
      </c>
      <c r="BB1292" s="26" t="n">
        <v>0</v>
      </c>
      <c r="BC1292" s="25" t="n">
        <v>0</v>
      </c>
      <c r="BD1292" s="26" t="n">
        <v>0</v>
      </c>
      <c r="BE1292" s="25" t="n">
        <v>22</v>
      </c>
      <c r="BF1292" s="26" t="n">
        <v>95.6521739130435</v>
      </c>
      <c r="BG1292" s="25" t="n">
        <v>23</v>
      </c>
    </row>
    <row r="1293" customFormat="false" ht="15" hidden="false" customHeight="false" outlineLevel="0" collapsed="false">
      <c r="A1293" s="15" t="s">
        <v>4823</v>
      </c>
      <c r="B1293" s="15" t="s">
        <v>4823</v>
      </c>
      <c r="C1293" s="16" t="s">
        <v>66</v>
      </c>
      <c r="D1293" s="17" t="n">
        <v>3</v>
      </c>
      <c r="E1293" s="16" t="s">
        <v>67</v>
      </c>
      <c r="F1293" s="18" t="n">
        <v>32</v>
      </c>
      <c r="G1293" s="16"/>
      <c r="H1293" s="19"/>
      <c r="I1293" s="7"/>
      <c r="J1293" s="7"/>
      <c r="K1293" s="8" t="s">
        <v>68</v>
      </c>
      <c r="L1293" s="20" t="n">
        <v>1293</v>
      </c>
      <c r="M1293" s="20"/>
      <c r="N1293" s="10"/>
      <c r="O1293" s="27" t="s">
        <v>21</v>
      </c>
      <c r="P1293" s="28" t="n">
        <v>42715.1129976852</v>
      </c>
      <c r="Q1293" s="27" t="s">
        <v>4824</v>
      </c>
      <c r="R1293" s="27"/>
      <c r="S1293" s="27"/>
      <c r="T1293" s="27"/>
      <c r="U1293" s="28" t="n">
        <v>42715.1129976852</v>
      </c>
      <c r="V1293" s="23" t="s">
        <v>4825</v>
      </c>
      <c r="W1293" s="27"/>
      <c r="X1293" s="27"/>
      <c r="Y1293" s="27" t="s">
        <v>4826</v>
      </c>
      <c r="Z1293" s="27"/>
      <c r="AA1293" s="29" t="inlineStr">
        <f aca="false">FALSE()</f>
        <is>
          <t/>
        </is>
      </c>
      <c r="AB1293" s="29" t="n">
        <v>7</v>
      </c>
      <c r="AC1293" s="29"/>
      <c r="AD1293" s="29" t="inlineStr">
        <f aca="false">FALSE()</f>
        <is>
          <t/>
        </is>
      </c>
      <c r="AE1293" s="29" t="s">
        <v>75</v>
      </c>
      <c r="AF1293" s="29"/>
      <c r="AG1293" s="29"/>
      <c r="AH1293" s="29" t="inlineStr">
        <f aca="false">FALSE()</f>
        <is>
          <t/>
        </is>
      </c>
      <c r="AI1293" s="29" t="n">
        <v>0</v>
      </c>
      <c r="AJ1293" s="29"/>
      <c r="AK1293" s="29" t="s">
        <v>76</v>
      </c>
      <c r="AL1293" s="29" t="inlineStr">
        <f aca="false">FALSE()</f>
        <is>
          <t/>
        </is>
      </c>
      <c r="AM1293" s="29" t="s">
        <v>4826</v>
      </c>
      <c r="AN1293" s="29"/>
      <c r="AO1293" s="29"/>
      <c r="AP1293" s="29"/>
      <c r="AQ1293" s="29"/>
      <c r="AR1293" s="29"/>
      <c r="AS1293" s="29"/>
      <c r="AT1293" s="29"/>
      <c r="AU1293" s="29"/>
      <c r="AV1293" s="0" t="n">
        <v>1</v>
      </c>
      <c r="AW1293" s="24" t="e">
        <f aca="false">REPLACE(INDEX(GroupVertices[group], MATCH(Edges[[#this row],[vertex 1]],GroupVertices[vertex],0)),1,1,"")</f>
        <v>#VALUE!</v>
      </c>
      <c r="AX1293" s="24" t="e">
        <f aca="false">REPLACE(INDEX(GroupVertices[group], MATCH(Edges[[#this row],[vertex 2]],GroupVertices[vertex],0)),1,1,"")</f>
        <v>#VALUE!</v>
      </c>
      <c r="AY1293" s="25" t="n">
        <v>0</v>
      </c>
      <c r="AZ1293" s="26" t="n">
        <v>0</v>
      </c>
      <c r="BA1293" s="25" t="n">
        <v>0</v>
      </c>
      <c r="BB1293" s="26" t="n">
        <v>0</v>
      </c>
      <c r="BC1293" s="25" t="n">
        <v>0</v>
      </c>
      <c r="BD1293" s="26" t="n">
        <v>0</v>
      </c>
      <c r="BE1293" s="25" t="n">
        <v>26</v>
      </c>
      <c r="BF1293" s="26" t="n">
        <v>100</v>
      </c>
      <c r="BG1293" s="25" t="n">
        <v>26</v>
      </c>
    </row>
    <row r="1294" customFormat="false" ht="15" hidden="false" customHeight="false" outlineLevel="0" collapsed="false">
      <c r="A1294" s="15" t="s">
        <v>3715</v>
      </c>
      <c r="B1294" s="15" t="s">
        <v>3715</v>
      </c>
      <c r="C1294" s="16" t="s">
        <v>269</v>
      </c>
      <c r="D1294" s="17" t="n">
        <v>7.2</v>
      </c>
      <c r="E1294" s="16" t="s">
        <v>243</v>
      </c>
      <c r="F1294" s="18" t="n">
        <v>27.8947368421053</v>
      </c>
      <c r="G1294" s="16"/>
      <c r="H1294" s="19"/>
      <c r="I1294" s="7"/>
      <c r="J1294" s="7"/>
      <c r="K1294" s="8" t="s">
        <v>68</v>
      </c>
      <c r="L1294" s="20" t="n">
        <v>1294</v>
      </c>
      <c r="M1294" s="20"/>
      <c r="N1294" s="10"/>
      <c r="O1294" s="27" t="s">
        <v>21</v>
      </c>
      <c r="P1294" s="28" t="n">
        <v>42703.7327430556</v>
      </c>
      <c r="Q1294" s="27" t="s">
        <v>4827</v>
      </c>
      <c r="R1294" s="23" t="s">
        <v>4828</v>
      </c>
      <c r="S1294" s="27" t="s">
        <v>4072</v>
      </c>
      <c r="T1294" s="27"/>
      <c r="U1294" s="28" t="n">
        <v>42703.7327430556</v>
      </c>
      <c r="V1294" s="23" t="s">
        <v>4829</v>
      </c>
      <c r="W1294" s="27"/>
      <c r="X1294" s="27"/>
      <c r="Y1294" s="27" t="s">
        <v>4830</v>
      </c>
      <c r="Z1294" s="27"/>
      <c r="AA1294" s="29" t="inlineStr">
        <f aca="false">FALSE()</f>
        <is>
          <t/>
        </is>
      </c>
      <c r="AB1294" s="29" t="n">
        <v>0</v>
      </c>
      <c r="AC1294" s="29"/>
      <c r="AD1294" s="29" t="inlineStr">
        <f aca="false">FALSE()</f>
        <is>
          <t/>
        </is>
      </c>
      <c r="AE1294" s="29" t="s">
        <v>4831</v>
      </c>
      <c r="AF1294" s="29"/>
      <c r="AG1294" s="29"/>
      <c r="AH1294" s="29" t="inlineStr">
        <f aca="false">FALSE()</f>
        <is>
          <t/>
        </is>
      </c>
      <c r="AI1294" s="29" t="n">
        <v>0</v>
      </c>
      <c r="AJ1294" s="29"/>
      <c r="AK1294" s="29" t="s">
        <v>366</v>
      </c>
      <c r="AL1294" s="29" t="inlineStr">
        <f aca="false">FALSE()</f>
        <is>
          <t/>
        </is>
      </c>
      <c r="AM1294" s="29" t="s">
        <v>4830</v>
      </c>
      <c r="AN1294" s="29"/>
      <c r="AO1294" s="29"/>
      <c r="AP1294" s="29"/>
      <c r="AQ1294" s="29"/>
      <c r="AR1294" s="29"/>
      <c r="AS1294" s="29"/>
      <c r="AT1294" s="29"/>
      <c r="AU1294" s="29"/>
      <c r="AV1294" s="0" t="n">
        <v>4</v>
      </c>
      <c r="AW1294" s="24" t="e">
        <f aca="false">REPLACE(INDEX(GroupVertices[group], MATCH(Edges[[#this row],[vertex 1]],GroupVertices[vertex],0)),1,1,"")</f>
        <v>#VALUE!</v>
      </c>
      <c r="AX1294" s="24" t="e">
        <f aca="false">REPLACE(INDEX(GroupVertices[group], MATCH(Edges[[#this row],[vertex 2]],GroupVertices[vertex],0)),1,1,"")</f>
        <v>#VALUE!</v>
      </c>
      <c r="AY1294" s="25" t="n">
        <v>0</v>
      </c>
      <c r="AZ1294" s="26" t="n">
        <v>0</v>
      </c>
      <c r="BA1294" s="25" t="n">
        <v>0</v>
      </c>
      <c r="BB1294" s="26" t="n">
        <v>0</v>
      </c>
      <c r="BC1294" s="25" t="n">
        <v>0</v>
      </c>
      <c r="BD1294" s="26" t="n">
        <v>0</v>
      </c>
      <c r="BE1294" s="25" t="n">
        <v>9</v>
      </c>
      <c r="BF1294" s="26" t="n">
        <v>100</v>
      </c>
      <c r="BG1294" s="25" t="n">
        <v>9</v>
      </c>
    </row>
    <row r="1295" customFormat="false" ht="15" hidden="false" customHeight="false" outlineLevel="0" collapsed="false">
      <c r="A1295" s="15" t="s">
        <v>3715</v>
      </c>
      <c r="B1295" s="15" t="s">
        <v>3715</v>
      </c>
      <c r="C1295" s="16" t="s">
        <v>269</v>
      </c>
      <c r="D1295" s="17" t="n">
        <v>7.2</v>
      </c>
      <c r="E1295" s="16" t="s">
        <v>243</v>
      </c>
      <c r="F1295" s="18" t="n">
        <v>27.8947368421053</v>
      </c>
      <c r="G1295" s="16"/>
      <c r="H1295" s="19"/>
      <c r="I1295" s="7"/>
      <c r="J1295" s="7"/>
      <c r="K1295" s="8" t="s">
        <v>68</v>
      </c>
      <c r="L1295" s="20" t="n">
        <v>1295</v>
      </c>
      <c r="M1295" s="20"/>
      <c r="N1295" s="10"/>
      <c r="O1295" s="27" t="s">
        <v>21</v>
      </c>
      <c r="P1295" s="28" t="n">
        <v>42703.7335763889</v>
      </c>
      <c r="Q1295" s="31" t="s">
        <v>4832</v>
      </c>
      <c r="R1295" s="23" t="s">
        <v>4071</v>
      </c>
      <c r="S1295" s="27" t="s">
        <v>4072</v>
      </c>
      <c r="T1295" s="27"/>
      <c r="U1295" s="28" t="n">
        <v>42703.7335763889</v>
      </c>
      <c r="V1295" s="23" t="s">
        <v>4833</v>
      </c>
      <c r="W1295" s="27"/>
      <c r="X1295" s="27"/>
      <c r="Y1295" s="27" t="s">
        <v>4075</v>
      </c>
      <c r="Z1295" s="27"/>
      <c r="AA1295" s="29" t="inlineStr">
        <f aca="false">FALSE()</f>
        <is>
          <t/>
        </is>
      </c>
      <c r="AB1295" s="29" t="n">
        <v>1</v>
      </c>
      <c r="AC1295" s="29"/>
      <c r="AD1295" s="29" t="inlineStr">
        <f aca="false">FALSE()</f>
        <is>
          <t/>
        </is>
      </c>
      <c r="AE1295" s="29" t="s">
        <v>75</v>
      </c>
      <c r="AF1295" s="29"/>
      <c r="AG1295" s="29"/>
      <c r="AH1295" s="29" t="inlineStr">
        <f aca="false">FALSE()</f>
        <is>
          <t/>
        </is>
      </c>
      <c r="AI1295" s="29" t="n">
        <v>1</v>
      </c>
      <c r="AJ1295" s="29"/>
      <c r="AK1295" s="29" t="s">
        <v>366</v>
      </c>
      <c r="AL1295" s="29" t="inlineStr">
        <f aca="false">FALSE()</f>
        <is>
          <t/>
        </is>
      </c>
      <c r="AM1295" s="29" t="s">
        <v>4075</v>
      </c>
      <c r="AN1295" s="29"/>
      <c r="AO1295" s="29"/>
      <c r="AP1295" s="29"/>
      <c r="AQ1295" s="29"/>
      <c r="AR1295" s="29"/>
      <c r="AS1295" s="29"/>
      <c r="AT1295" s="29"/>
      <c r="AU1295" s="29"/>
      <c r="AV1295" s="0" t="n">
        <v>4</v>
      </c>
      <c r="AW1295" s="24" t="e">
        <f aca="false">REPLACE(INDEX(GroupVertices[group], MATCH(Edges[[#this row],[vertex 1]],GroupVertices[vertex],0)),1,1,"")</f>
        <v>#VALUE!</v>
      </c>
      <c r="AX1295" s="24" t="e">
        <f aca="false">REPLACE(INDEX(GroupVertices[group], MATCH(Edges[[#this row],[vertex 2]],GroupVertices[vertex],0)),1,1,"")</f>
        <v>#VALUE!</v>
      </c>
      <c r="AY1295" s="25" t="n">
        <v>1</v>
      </c>
      <c r="AZ1295" s="26" t="n">
        <v>11.1111111111111</v>
      </c>
      <c r="BA1295" s="25" t="n">
        <v>0</v>
      </c>
      <c r="BB1295" s="26" t="n">
        <v>0</v>
      </c>
      <c r="BC1295" s="25" t="n">
        <v>0</v>
      </c>
      <c r="BD1295" s="26" t="n">
        <v>0</v>
      </c>
      <c r="BE1295" s="25" t="n">
        <v>8</v>
      </c>
      <c r="BF1295" s="26" t="n">
        <v>88.8888888888889</v>
      </c>
      <c r="BG1295" s="25" t="n">
        <v>9</v>
      </c>
    </row>
    <row r="1296" customFormat="false" ht="15" hidden="false" customHeight="false" outlineLevel="0" collapsed="false">
      <c r="A1296" s="15" t="s">
        <v>3715</v>
      </c>
      <c r="B1296" s="15" t="s">
        <v>3715</v>
      </c>
      <c r="C1296" s="16" t="s">
        <v>269</v>
      </c>
      <c r="D1296" s="17" t="n">
        <v>7.2</v>
      </c>
      <c r="E1296" s="16" t="s">
        <v>243</v>
      </c>
      <c r="F1296" s="18" t="n">
        <v>27.8947368421053</v>
      </c>
      <c r="G1296" s="16"/>
      <c r="H1296" s="19"/>
      <c r="I1296" s="7"/>
      <c r="J1296" s="7"/>
      <c r="K1296" s="8" t="s">
        <v>68</v>
      </c>
      <c r="L1296" s="20" t="n">
        <v>1296</v>
      </c>
      <c r="M1296" s="20"/>
      <c r="N1296" s="10"/>
      <c r="O1296" s="27" t="s">
        <v>21</v>
      </c>
      <c r="P1296" s="28" t="n">
        <v>42703.7345949074</v>
      </c>
      <c r="Q1296" s="27" t="s">
        <v>4834</v>
      </c>
      <c r="R1296" s="23" t="s">
        <v>4835</v>
      </c>
      <c r="S1296" s="27" t="s">
        <v>4072</v>
      </c>
      <c r="T1296" s="27"/>
      <c r="U1296" s="28" t="n">
        <v>42703.7345949074</v>
      </c>
      <c r="V1296" s="23" t="s">
        <v>4836</v>
      </c>
      <c r="W1296" s="27"/>
      <c r="X1296" s="27"/>
      <c r="Y1296" s="27" t="s">
        <v>4837</v>
      </c>
      <c r="Z1296" s="27"/>
      <c r="AA1296" s="29" t="inlineStr">
        <f aca="false">FALSE()</f>
        <is>
          <t/>
        </is>
      </c>
      <c r="AB1296" s="29" t="n">
        <v>1</v>
      </c>
      <c r="AC1296" s="29"/>
      <c r="AD1296" s="29" t="inlineStr">
        <f aca="false">FALSE()</f>
        <is>
          <t/>
        </is>
      </c>
      <c r="AE1296" s="29" t="s">
        <v>75</v>
      </c>
      <c r="AF1296" s="29"/>
      <c r="AG1296" s="29"/>
      <c r="AH1296" s="29" t="inlineStr">
        <f aca="false">FALSE()</f>
        <is>
          <t/>
        </is>
      </c>
      <c r="AI1296" s="29" t="n">
        <v>0</v>
      </c>
      <c r="AJ1296" s="29"/>
      <c r="AK1296" s="29" t="s">
        <v>366</v>
      </c>
      <c r="AL1296" s="29" t="inlineStr">
        <f aca="false">FALSE()</f>
        <is>
          <t/>
        </is>
      </c>
      <c r="AM1296" s="29" t="s">
        <v>4837</v>
      </c>
      <c r="AN1296" s="29"/>
      <c r="AO1296" s="29"/>
      <c r="AP1296" s="29"/>
      <c r="AQ1296" s="29"/>
      <c r="AR1296" s="29"/>
      <c r="AS1296" s="29"/>
      <c r="AT1296" s="29"/>
      <c r="AU1296" s="29"/>
      <c r="AV1296" s="0" t="n">
        <v>4</v>
      </c>
      <c r="AW1296" s="24" t="e">
        <f aca="false">REPLACE(INDEX(GroupVertices[group], MATCH(Edges[[#this row],[vertex 1]],GroupVertices[vertex],0)),1,1,"")</f>
        <v>#VALUE!</v>
      </c>
      <c r="AX1296" s="24" t="e">
        <f aca="false">REPLACE(INDEX(GroupVertices[group], MATCH(Edges[[#this row],[vertex 2]],GroupVertices[vertex],0)),1,1,"")</f>
        <v>#VALUE!</v>
      </c>
      <c r="AY1296" s="25" t="n">
        <v>1</v>
      </c>
      <c r="AZ1296" s="26" t="n">
        <v>10</v>
      </c>
      <c r="BA1296" s="25" t="n">
        <v>0</v>
      </c>
      <c r="BB1296" s="26" t="n">
        <v>0</v>
      </c>
      <c r="BC1296" s="25" t="n">
        <v>0</v>
      </c>
      <c r="BD1296" s="26" t="n">
        <v>0</v>
      </c>
      <c r="BE1296" s="25" t="n">
        <v>9</v>
      </c>
      <c r="BF1296" s="26" t="n">
        <v>90</v>
      </c>
      <c r="BG1296" s="25" t="n">
        <v>10</v>
      </c>
    </row>
    <row r="1297" customFormat="false" ht="15" hidden="false" customHeight="false" outlineLevel="0" collapsed="false">
      <c r="A1297" s="15" t="s">
        <v>3715</v>
      </c>
      <c r="B1297" s="15" t="s">
        <v>3715</v>
      </c>
      <c r="C1297" s="16" t="s">
        <v>269</v>
      </c>
      <c r="D1297" s="17" t="n">
        <v>7.2</v>
      </c>
      <c r="E1297" s="16" t="s">
        <v>243</v>
      </c>
      <c r="F1297" s="18" t="n">
        <v>27.8947368421053</v>
      </c>
      <c r="G1297" s="16"/>
      <c r="H1297" s="19"/>
      <c r="I1297" s="7"/>
      <c r="J1297" s="7"/>
      <c r="K1297" s="8" t="s">
        <v>68</v>
      </c>
      <c r="L1297" s="20" t="n">
        <v>1297</v>
      </c>
      <c r="M1297" s="20"/>
      <c r="N1297" s="10"/>
      <c r="O1297" s="27" t="s">
        <v>21</v>
      </c>
      <c r="P1297" s="28" t="n">
        <v>42712.7998148148</v>
      </c>
      <c r="Q1297" s="27" t="s">
        <v>4838</v>
      </c>
      <c r="R1297" s="23" t="s">
        <v>4839</v>
      </c>
      <c r="S1297" s="27" t="s">
        <v>4072</v>
      </c>
      <c r="T1297" s="27"/>
      <c r="U1297" s="28" t="n">
        <v>42712.7998148148</v>
      </c>
      <c r="V1297" s="23" t="s">
        <v>4840</v>
      </c>
      <c r="W1297" s="27"/>
      <c r="X1297" s="27"/>
      <c r="Y1297" s="27" t="s">
        <v>4841</v>
      </c>
      <c r="Z1297" s="27"/>
      <c r="AA1297" s="29" t="inlineStr">
        <f aca="false">FALSE()</f>
        <is>
          <t/>
        </is>
      </c>
      <c r="AB1297" s="29" t="n">
        <v>1</v>
      </c>
      <c r="AC1297" s="29"/>
      <c r="AD1297" s="29" t="inlineStr">
        <f aca="false">FALSE()</f>
        <is>
          <t/>
        </is>
      </c>
      <c r="AE1297" s="29" t="s">
        <v>75</v>
      </c>
      <c r="AF1297" s="29"/>
      <c r="AG1297" s="29"/>
      <c r="AH1297" s="29" t="inlineStr">
        <f aca="false">FALSE()</f>
        <is>
          <t/>
        </is>
      </c>
      <c r="AI1297" s="29" t="n">
        <v>0</v>
      </c>
      <c r="AJ1297" s="29"/>
      <c r="AK1297" s="29" t="s">
        <v>366</v>
      </c>
      <c r="AL1297" s="29" t="inlineStr">
        <f aca="false">FALSE()</f>
        <is>
          <t/>
        </is>
      </c>
      <c r="AM1297" s="29" t="s">
        <v>4841</v>
      </c>
      <c r="AN1297" s="29"/>
      <c r="AO1297" s="29"/>
      <c r="AP1297" s="29"/>
      <c r="AQ1297" s="29"/>
      <c r="AR1297" s="29"/>
      <c r="AS1297" s="29"/>
      <c r="AT1297" s="29"/>
      <c r="AU1297" s="29"/>
      <c r="AV1297" s="0" t="n">
        <v>4</v>
      </c>
      <c r="AW1297" s="24" t="e">
        <f aca="false">REPLACE(INDEX(GroupVertices[group], MATCH(Edges[[#this row],[vertex 1]],GroupVertices[vertex],0)),1,1,"")</f>
        <v>#VALUE!</v>
      </c>
      <c r="AX1297" s="24" t="e">
        <f aca="false">REPLACE(INDEX(GroupVertices[group], MATCH(Edges[[#this row],[vertex 2]],GroupVertices[vertex],0)),1,1,"")</f>
        <v>#VALUE!</v>
      </c>
      <c r="AY1297" s="25" t="n">
        <v>1</v>
      </c>
      <c r="AZ1297" s="26" t="n">
        <v>16.6666666666667</v>
      </c>
      <c r="BA1297" s="25" t="n">
        <v>0</v>
      </c>
      <c r="BB1297" s="26" t="n">
        <v>0</v>
      </c>
      <c r="BC1297" s="25" t="n">
        <v>0</v>
      </c>
      <c r="BD1297" s="26" t="n">
        <v>0</v>
      </c>
      <c r="BE1297" s="25" t="n">
        <v>5</v>
      </c>
      <c r="BF1297" s="26" t="n">
        <v>83.3333333333333</v>
      </c>
      <c r="BG1297" s="25" t="n">
        <v>6</v>
      </c>
    </row>
    <row r="1298" customFormat="false" ht="15" hidden="false" customHeight="false" outlineLevel="0" collapsed="false">
      <c r="A1298" s="15" t="s">
        <v>4842</v>
      </c>
      <c r="B1298" s="15" t="s">
        <v>3715</v>
      </c>
      <c r="C1298" s="16" t="s">
        <v>66</v>
      </c>
      <c r="D1298" s="17" t="n">
        <v>3</v>
      </c>
      <c r="E1298" s="16" t="s">
        <v>67</v>
      </c>
      <c r="F1298" s="18" t="n">
        <v>32</v>
      </c>
      <c r="G1298" s="16"/>
      <c r="H1298" s="19"/>
      <c r="I1298" s="7"/>
      <c r="J1298" s="7"/>
      <c r="K1298" s="8" t="s">
        <v>68</v>
      </c>
      <c r="L1298" s="20" t="n">
        <v>1298</v>
      </c>
      <c r="M1298" s="20"/>
      <c r="N1298" s="10"/>
      <c r="O1298" s="27" t="s">
        <v>69</v>
      </c>
      <c r="P1298" s="28" t="n">
        <v>42715.2075578704</v>
      </c>
      <c r="Q1298" s="27" t="s">
        <v>4843</v>
      </c>
      <c r="R1298" s="23" t="s">
        <v>4839</v>
      </c>
      <c r="S1298" s="27" t="s">
        <v>4072</v>
      </c>
      <c r="T1298" s="27"/>
      <c r="U1298" s="28" t="n">
        <v>42715.2075578704</v>
      </c>
      <c r="V1298" s="23" t="s">
        <v>4844</v>
      </c>
      <c r="W1298" s="27"/>
      <c r="X1298" s="27"/>
      <c r="Y1298" s="27" t="s">
        <v>4845</v>
      </c>
      <c r="Z1298" s="27"/>
      <c r="AA1298" s="29" t="inlineStr">
        <f aca="false">FALSE()</f>
        <is>
          <t/>
        </is>
      </c>
      <c r="AB1298" s="29" t="n">
        <v>0</v>
      </c>
      <c r="AC1298" s="29"/>
      <c r="AD1298" s="29" t="inlineStr">
        <f aca="false">FALSE()</f>
        <is>
          <t/>
        </is>
      </c>
      <c r="AE1298" s="29" t="s">
        <v>75</v>
      </c>
      <c r="AF1298" s="29"/>
      <c r="AG1298" s="29"/>
      <c r="AH1298" s="29" t="inlineStr">
        <f aca="false">FALSE()</f>
        <is>
          <t/>
        </is>
      </c>
      <c r="AI1298" s="29" t="n">
        <v>1</v>
      </c>
      <c r="AJ1298" s="29" t="s">
        <v>4841</v>
      </c>
      <c r="AK1298" s="29" t="s">
        <v>84</v>
      </c>
      <c r="AL1298" s="29" t="inlineStr">
        <f aca="false">FALSE()</f>
        <is>
          <t/>
        </is>
      </c>
      <c r="AM1298" s="29" t="s">
        <v>4841</v>
      </c>
      <c r="AN1298" s="29"/>
      <c r="AO1298" s="29"/>
      <c r="AP1298" s="29"/>
      <c r="AQ1298" s="29"/>
      <c r="AR1298" s="29"/>
      <c r="AS1298" s="29"/>
      <c r="AT1298" s="29"/>
      <c r="AU1298" s="29"/>
      <c r="AV1298" s="0" t="n">
        <v>1</v>
      </c>
      <c r="AW1298" s="24" t="e">
        <f aca="false">REPLACE(INDEX(GroupVertices[group], MATCH(Edges[[#this row],[vertex 1]],GroupVertices[vertex],0)),1,1,"")</f>
        <v>#VALUE!</v>
      </c>
      <c r="AX1298" s="24" t="e">
        <f aca="false">REPLACE(INDEX(GroupVertices[group], MATCH(Edges[[#this row],[vertex 2]],GroupVertices[vertex],0)),1,1,"")</f>
        <v>#VALUE!</v>
      </c>
      <c r="AY1298" s="25" t="n">
        <v>1</v>
      </c>
      <c r="AZ1298" s="26" t="n">
        <v>12.5</v>
      </c>
      <c r="BA1298" s="25" t="n">
        <v>0</v>
      </c>
      <c r="BB1298" s="26" t="n">
        <v>0</v>
      </c>
      <c r="BC1298" s="25" t="n">
        <v>0</v>
      </c>
      <c r="BD1298" s="26" t="n">
        <v>0</v>
      </c>
      <c r="BE1298" s="25" t="n">
        <v>7</v>
      </c>
      <c r="BF1298" s="26" t="n">
        <v>87.5</v>
      </c>
      <c r="BG1298" s="25" t="n">
        <v>8</v>
      </c>
    </row>
    <row r="1299" customFormat="false" ht="15" hidden="false" customHeight="false" outlineLevel="0" collapsed="false">
      <c r="A1299" s="15" t="s">
        <v>4846</v>
      </c>
      <c r="B1299" s="15" t="s">
        <v>4846</v>
      </c>
      <c r="C1299" s="16" t="s">
        <v>66</v>
      </c>
      <c r="D1299" s="17" t="n">
        <v>3</v>
      </c>
      <c r="E1299" s="16" t="s">
        <v>67</v>
      </c>
      <c r="F1299" s="18" t="n">
        <v>32</v>
      </c>
      <c r="G1299" s="16"/>
      <c r="H1299" s="19"/>
      <c r="I1299" s="7"/>
      <c r="J1299" s="7"/>
      <c r="K1299" s="8" t="s">
        <v>68</v>
      </c>
      <c r="L1299" s="20" t="n">
        <v>1299</v>
      </c>
      <c r="M1299" s="20"/>
      <c r="N1299" s="10"/>
      <c r="O1299" s="27" t="s">
        <v>21</v>
      </c>
      <c r="P1299" s="28" t="n">
        <v>42715.2256481481</v>
      </c>
      <c r="Q1299" s="27" t="s">
        <v>4847</v>
      </c>
      <c r="R1299" s="27"/>
      <c r="S1299" s="27"/>
      <c r="T1299" s="27"/>
      <c r="U1299" s="28" t="n">
        <v>42715.2256481481</v>
      </c>
      <c r="V1299" s="23" t="s">
        <v>4848</v>
      </c>
      <c r="W1299" s="27"/>
      <c r="X1299" s="27"/>
      <c r="Y1299" s="27" t="s">
        <v>4849</v>
      </c>
      <c r="Z1299" s="27"/>
      <c r="AA1299" s="29" t="inlineStr">
        <f aca="false">FALSE()</f>
        <is>
          <t/>
        </is>
      </c>
      <c r="AB1299" s="29" t="n">
        <v>0</v>
      </c>
      <c r="AC1299" s="29"/>
      <c r="AD1299" s="29" t="inlineStr">
        <f aca="false">FALSE()</f>
        <is>
          <t/>
        </is>
      </c>
      <c r="AE1299" s="29" t="s">
        <v>75</v>
      </c>
      <c r="AF1299" s="29"/>
      <c r="AG1299" s="29"/>
      <c r="AH1299" s="29" t="inlineStr">
        <f aca="false">FALSE()</f>
        <is>
          <t/>
        </is>
      </c>
      <c r="AI1299" s="29" t="n">
        <v>0</v>
      </c>
      <c r="AJ1299" s="29"/>
      <c r="AK1299" s="29" t="s">
        <v>135</v>
      </c>
      <c r="AL1299" s="29" t="inlineStr">
        <f aca="false">FALSE()</f>
        <is>
          <t/>
        </is>
      </c>
      <c r="AM1299" s="29" t="s">
        <v>4849</v>
      </c>
      <c r="AN1299" s="29"/>
      <c r="AO1299" s="29"/>
      <c r="AP1299" s="29"/>
      <c r="AQ1299" s="29"/>
      <c r="AR1299" s="29"/>
      <c r="AS1299" s="29"/>
      <c r="AT1299" s="29"/>
      <c r="AU1299" s="29"/>
      <c r="AV1299" s="0" t="n">
        <v>1</v>
      </c>
      <c r="AW1299" s="24" t="e">
        <f aca="false">REPLACE(INDEX(GroupVertices[group], MATCH(Edges[[#this row],[vertex 1]],GroupVertices[vertex],0)),1,1,"")</f>
        <v>#VALUE!</v>
      </c>
      <c r="AX1299" s="24" t="e">
        <f aca="false">REPLACE(INDEX(GroupVertices[group], MATCH(Edges[[#this row],[vertex 2]],GroupVertices[vertex],0)),1,1,"")</f>
        <v>#VALUE!</v>
      </c>
      <c r="AY1299" s="25" t="n">
        <v>0</v>
      </c>
      <c r="AZ1299" s="26" t="n">
        <v>0</v>
      </c>
      <c r="BA1299" s="25" t="n">
        <v>0</v>
      </c>
      <c r="BB1299" s="26" t="n">
        <v>0</v>
      </c>
      <c r="BC1299" s="25" t="n">
        <v>0</v>
      </c>
      <c r="BD1299" s="26" t="n">
        <v>0</v>
      </c>
      <c r="BE1299" s="25" t="n">
        <v>13</v>
      </c>
      <c r="BF1299" s="26" t="n">
        <v>100</v>
      </c>
      <c r="BG1299" s="25" t="n">
        <v>13</v>
      </c>
    </row>
    <row r="1300" customFormat="false" ht="15" hidden="false" customHeight="false" outlineLevel="0" collapsed="false">
      <c r="A1300" s="15" t="s">
        <v>4850</v>
      </c>
      <c r="B1300" s="15" t="s">
        <v>4851</v>
      </c>
      <c r="C1300" s="16" t="s">
        <v>66</v>
      </c>
      <c r="D1300" s="17" t="n">
        <v>3</v>
      </c>
      <c r="E1300" s="16" t="s">
        <v>67</v>
      </c>
      <c r="F1300" s="18" t="n">
        <v>32</v>
      </c>
      <c r="G1300" s="16"/>
      <c r="H1300" s="19"/>
      <c r="I1300" s="7"/>
      <c r="J1300" s="7"/>
      <c r="K1300" s="8" t="s">
        <v>68</v>
      </c>
      <c r="L1300" s="20" t="n">
        <v>1300</v>
      </c>
      <c r="M1300" s="20"/>
      <c r="N1300" s="10"/>
      <c r="O1300" s="27" t="s">
        <v>190</v>
      </c>
      <c r="P1300" s="28" t="n">
        <v>42715.3388425926</v>
      </c>
      <c r="Q1300" s="27" t="s">
        <v>4852</v>
      </c>
      <c r="R1300" s="27"/>
      <c r="S1300" s="27"/>
      <c r="T1300" s="27"/>
      <c r="U1300" s="28" t="n">
        <v>42715.3388425926</v>
      </c>
      <c r="V1300" s="23" t="s">
        <v>4853</v>
      </c>
      <c r="W1300" s="27"/>
      <c r="X1300" s="27"/>
      <c r="Y1300" s="27" t="s">
        <v>4854</v>
      </c>
      <c r="Z1300" s="27" t="s">
        <v>4855</v>
      </c>
      <c r="AA1300" s="29" t="inlineStr">
        <f aca="false">FALSE()</f>
        <is>
          <t/>
        </is>
      </c>
      <c r="AB1300" s="29" t="n">
        <v>1</v>
      </c>
      <c r="AC1300" s="29" t="s">
        <v>4856</v>
      </c>
      <c r="AD1300" s="29" t="inlineStr">
        <f aca="false">FALSE()</f>
        <is>
          <t/>
        </is>
      </c>
      <c r="AE1300" s="29" t="s">
        <v>75</v>
      </c>
      <c r="AF1300" s="29"/>
      <c r="AG1300" s="29"/>
      <c r="AH1300" s="29" t="inlineStr">
        <f aca="false">FALSE()</f>
        <is>
          <t/>
        </is>
      </c>
      <c r="AI1300" s="29" t="n">
        <v>0</v>
      </c>
      <c r="AJ1300" s="29"/>
      <c r="AK1300" s="29" t="s">
        <v>4857</v>
      </c>
      <c r="AL1300" s="29" t="inlineStr">
        <f aca="false">FALSE()</f>
        <is>
          <t/>
        </is>
      </c>
      <c r="AM1300" s="29" t="s">
        <v>4855</v>
      </c>
      <c r="AN1300" s="29"/>
      <c r="AO1300" s="29"/>
      <c r="AP1300" s="29"/>
      <c r="AQ1300" s="29"/>
      <c r="AR1300" s="29"/>
      <c r="AS1300" s="29"/>
      <c r="AT1300" s="29"/>
      <c r="AU1300" s="29"/>
      <c r="AV1300" s="0" t="n">
        <v>1</v>
      </c>
      <c r="AW1300" s="24" t="e">
        <f aca="false">REPLACE(INDEX(GroupVertices[group], MATCH(Edges[[#this row],[vertex 1]],GroupVertices[vertex],0)),1,1,"")</f>
        <v>#VALUE!</v>
      </c>
      <c r="AX1300" s="24" t="e">
        <f aca="false">REPLACE(INDEX(GroupVertices[group], MATCH(Edges[[#this row],[vertex 2]],GroupVertices[vertex],0)),1,1,"")</f>
        <v>#VALUE!</v>
      </c>
      <c r="AY1300" s="25" t="n">
        <v>1</v>
      </c>
      <c r="AZ1300" s="26" t="n">
        <v>5</v>
      </c>
      <c r="BA1300" s="25" t="n">
        <v>0</v>
      </c>
      <c r="BB1300" s="26" t="n">
        <v>0</v>
      </c>
      <c r="BC1300" s="25" t="n">
        <v>0</v>
      </c>
      <c r="BD1300" s="26" t="n">
        <v>0</v>
      </c>
      <c r="BE1300" s="25" t="n">
        <v>19</v>
      </c>
      <c r="BF1300" s="26" t="n">
        <v>95</v>
      </c>
      <c r="BG1300" s="25" t="n">
        <v>20</v>
      </c>
    </row>
    <row r="1301" customFormat="false" ht="15" hidden="false" customHeight="false" outlineLevel="0" collapsed="false">
      <c r="A1301" s="15" t="s">
        <v>4858</v>
      </c>
      <c r="B1301" s="15" t="s">
        <v>4858</v>
      </c>
      <c r="C1301" s="16" t="s">
        <v>66</v>
      </c>
      <c r="D1301" s="17" t="n">
        <v>3</v>
      </c>
      <c r="E1301" s="16" t="s">
        <v>67</v>
      </c>
      <c r="F1301" s="18" t="n">
        <v>32</v>
      </c>
      <c r="G1301" s="16"/>
      <c r="H1301" s="19"/>
      <c r="I1301" s="7"/>
      <c r="J1301" s="7"/>
      <c r="K1301" s="8" t="s">
        <v>68</v>
      </c>
      <c r="L1301" s="20" t="n">
        <v>1301</v>
      </c>
      <c r="M1301" s="20"/>
      <c r="N1301" s="10"/>
      <c r="O1301" s="27" t="s">
        <v>21</v>
      </c>
      <c r="P1301" s="28" t="n">
        <v>42715.4204282407</v>
      </c>
      <c r="Q1301" s="27" t="s">
        <v>430</v>
      </c>
      <c r="R1301" s="27"/>
      <c r="S1301" s="27"/>
      <c r="T1301" s="27"/>
      <c r="U1301" s="28" t="n">
        <v>42715.4204282407</v>
      </c>
      <c r="V1301" s="23" t="s">
        <v>4859</v>
      </c>
      <c r="W1301" s="27"/>
      <c r="X1301" s="27"/>
      <c r="Y1301" s="27" t="s">
        <v>4860</v>
      </c>
      <c r="Z1301" s="27"/>
      <c r="AA1301" s="29" t="inlineStr">
        <f aca="false">FALSE()</f>
        <is>
          <t/>
        </is>
      </c>
      <c r="AB1301" s="29" t="n">
        <v>0</v>
      </c>
      <c r="AC1301" s="29"/>
      <c r="AD1301" s="29" t="inlineStr">
        <f aca="false">FALSE()</f>
        <is>
          <t/>
        </is>
      </c>
      <c r="AE1301" s="29" t="s">
        <v>428</v>
      </c>
      <c r="AF1301" s="29"/>
      <c r="AG1301" s="29"/>
      <c r="AH1301" s="29" t="inlineStr">
        <f aca="false">FALSE()</f>
        <is>
          <t/>
        </is>
      </c>
      <c r="AI1301" s="29" t="n">
        <v>0</v>
      </c>
      <c r="AJ1301" s="29"/>
      <c r="AK1301" s="29" t="s">
        <v>433</v>
      </c>
      <c r="AL1301" s="29" t="inlineStr">
        <f aca="false">FALSE()</f>
        <is>
          <t/>
        </is>
      </c>
      <c r="AM1301" s="29" t="s">
        <v>4860</v>
      </c>
      <c r="AN1301" s="29"/>
      <c r="AO1301" s="29"/>
      <c r="AP1301" s="29"/>
      <c r="AQ1301" s="29"/>
      <c r="AR1301" s="29"/>
      <c r="AS1301" s="29"/>
      <c r="AT1301" s="29"/>
      <c r="AU1301" s="29"/>
      <c r="AV1301" s="0" t="n">
        <v>1</v>
      </c>
      <c r="AW1301" s="24" t="e">
        <f aca="false">REPLACE(INDEX(GroupVertices[group], MATCH(Edges[[#this row],[vertex 1]],GroupVertices[vertex],0)),1,1,"")</f>
        <v>#VALUE!</v>
      </c>
      <c r="AX1301" s="24" t="e">
        <f aca="false">REPLACE(INDEX(GroupVertices[group], MATCH(Edges[[#this row],[vertex 2]],GroupVertices[vertex],0)),1,1,"")</f>
        <v>#VALUE!</v>
      </c>
      <c r="AY1301" s="25" t="n">
        <v>0</v>
      </c>
      <c r="AZ1301" s="26" t="n">
        <v>0</v>
      </c>
      <c r="BA1301" s="25" t="n">
        <v>0</v>
      </c>
      <c r="BB1301" s="26" t="n">
        <v>0</v>
      </c>
      <c r="BC1301" s="25" t="n">
        <v>0</v>
      </c>
      <c r="BD1301" s="26" t="n">
        <v>0</v>
      </c>
      <c r="BE1301" s="25" t="n">
        <v>20</v>
      </c>
      <c r="BF1301" s="26" t="n">
        <v>100</v>
      </c>
      <c r="BG1301" s="25" t="n">
        <v>20</v>
      </c>
    </row>
    <row r="1302" customFormat="false" ht="15" hidden="false" customHeight="false" outlineLevel="0" collapsed="false">
      <c r="A1302" s="15" t="s">
        <v>4861</v>
      </c>
      <c r="B1302" s="15" t="s">
        <v>4861</v>
      </c>
      <c r="C1302" s="16" t="s">
        <v>242</v>
      </c>
      <c r="D1302" s="17" t="n">
        <v>4.4</v>
      </c>
      <c r="E1302" s="16" t="s">
        <v>243</v>
      </c>
      <c r="F1302" s="18" t="n">
        <v>30.6315789473684</v>
      </c>
      <c r="G1302" s="16"/>
      <c r="H1302" s="19"/>
      <c r="I1302" s="7"/>
      <c r="J1302" s="7"/>
      <c r="K1302" s="8" t="s">
        <v>68</v>
      </c>
      <c r="L1302" s="20" t="n">
        <v>1302</v>
      </c>
      <c r="M1302" s="20"/>
      <c r="N1302" s="10"/>
      <c r="O1302" s="27" t="s">
        <v>21</v>
      </c>
      <c r="P1302" s="28" t="n">
        <v>42707.4741319444</v>
      </c>
      <c r="Q1302" s="27" t="s">
        <v>4862</v>
      </c>
      <c r="R1302" s="23" t="s">
        <v>4863</v>
      </c>
      <c r="S1302" s="27" t="s">
        <v>4864</v>
      </c>
      <c r="T1302" s="27" t="s">
        <v>4865</v>
      </c>
      <c r="U1302" s="28" t="n">
        <v>42707.4741319444</v>
      </c>
      <c r="V1302" s="23" t="s">
        <v>4866</v>
      </c>
      <c r="W1302" s="27"/>
      <c r="X1302" s="27"/>
      <c r="Y1302" s="27" t="s">
        <v>4867</v>
      </c>
      <c r="Z1302" s="27"/>
      <c r="AA1302" s="29" t="inlineStr">
        <f aca="false">FALSE()</f>
        <is>
          <t/>
        </is>
      </c>
      <c r="AB1302" s="29" t="n">
        <v>0</v>
      </c>
      <c r="AC1302" s="29"/>
      <c r="AD1302" s="29" t="inlineStr">
        <f aca="false">FALSE()</f>
        <is>
          <t/>
        </is>
      </c>
      <c r="AE1302" s="29" t="s">
        <v>75</v>
      </c>
      <c r="AF1302" s="29"/>
      <c r="AG1302" s="29"/>
      <c r="AH1302" s="29" t="inlineStr">
        <f aca="false">FALSE()</f>
        <is>
          <t/>
        </is>
      </c>
      <c r="AI1302" s="29" t="n">
        <v>0</v>
      </c>
      <c r="AJ1302" s="29"/>
      <c r="AK1302" s="29" t="s">
        <v>4868</v>
      </c>
      <c r="AL1302" s="29" t="inlineStr">
        <f aca="false">FALSE()</f>
        <is>
          <t/>
        </is>
      </c>
      <c r="AM1302" s="29" t="s">
        <v>4867</v>
      </c>
      <c r="AN1302" s="29"/>
      <c r="AO1302" s="29"/>
      <c r="AP1302" s="29"/>
      <c r="AQ1302" s="29"/>
      <c r="AR1302" s="29"/>
      <c r="AS1302" s="29"/>
      <c r="AT1302" s="29"/>
      <c r="AU1302" s="29"/>
      <c r="AV1302" s="0" t="n">
        <v>2</v>
      </c>
      <c r="AW1302" s="24" t="e">
        <f aca="false">REPLACE(INDEX(GroupVertices[group], MATCH(Edges[[#this row],[vertex 1]],GroupVertices[vertex],0)),1,1,"")</f>
        <v>#VALUE!</v>
      </c>
      <c r="AX1302" s="24" t="e">
        <f aca="false">REPLACE(INDEX(GroupVertices[group], MATCH(Edges[[#this row],[vertex 2]],GroupVertices[vertex],0)),1,1,"")</f>
        <v>#VALUE!</v>
      </c>
      <c r="AY1302" s="25" t="n">
        <v>0</v>
      </c>
      <c r="AZ1302" s="26" t="n">
        <v>0</v>
      </c>
      <c r="BA1302" s="25" t="n">
        <v>0</v>
      </c>
      <c r="BB1302" s="26" t="n">
        <v>0</v>
      </c>
      <c r="BC1302" s="25" t="n">
        <v>0</v>
      </c>
      <c r="BD1302" s="26" t="n">
        <v>0</v>
      </c>
      <c r="BE1302" s="25" t="n">
        <v>10</v>
      </c>
      <c r="BF1302" s="26" t="n">
        <v>100</v>
      </c>
      <c r="BG1302" s="25" t="n">
        <v>10</v>
      </c>
    </row>
    <row r="1303" customFormat="false" ht="15" hidden="false" customHeight="false" outlineLevel="0" collapsed="false">
      <c r="A1303" s="15" t="s">
        <v>4861</v>
      </c>
      <c r="B1303" s="15" t="s">
        <v>4861</v>
      </c>
      <c r="C1303" s="16" t="s">
        <v>242</v>
      </c>
      <c r="D1303" s="17" t="n">
        <v>4.4</v>
      </c>
      <c r="E1303" s="16" t="s">
        <v>243</v>
      </c>
      <c r="F1303" s="18" t="n">
        <v>30.6315789473684</v>
      </c>
      <c r="G1303" s="16"/>
      <c r="H1303" s="19"/>
      <c r="I1303" s="7"/>
      <c r="J1303" s="7"/>
      <c r="K1303" s="8" t="s">
        <v>68</v>
      </c>
      <c r="L1303" s="20" t="n">
        <v>1303</v>
      </c>
      <c r="M1303" s="20"/>
      <c r="N1303" s="10"/>
      <c r="O1303" s="27" t="s">
        <v>21</v>
      </c>
      <c r="P1303" s="28" t="n">
        <v>42715.5238541667</v>
      </c>
      <c r="Q1303" s="27" t="s">
        <v>4862</v>
      </c>
      <c r="R1303" s="23" t="s">
        <v>4863</v>
      </c>
      <c r="S1303" s="27" t="s">
        <v>4864</v>
      </c>
      <c r="T1303" s="27" t="s">
        <v>4865</v>
      </c>
      <c r="U1303" s="28" t="n">
        <v>42715.5238541667</v>
      </c>
      <c r="V1303" s="23" t="s">
        <v>4869</v>
      </c>
      <c r="W1303" s="27"/>
      <c r="X1303" s="27"/>
      <c r="Y1303" s="27" t="s">
        <v>4870</v>
      </c>
      <c r="Z1303" s="27"/>
      <c r="AA1303" s="29" t="inlineStr">
        <f aca="false">FALSE()</f>
        <is>
          <t/>
        </is>
      </c>
      <c r="AB1303" s="29" t="n">
        <v>0</v>
      </c>
      <c r="AC1303" s="29"/>
      <c r="AD1303" s="29" t="inlineStr">
        <f aca="false">FALSE()</f>
        <is>
          <t/>
        </is>
      </c>
      <c r="AE1303" s="29" t="s">
        <v>75</v>
      </c>
      <c r="AF1303" s="29"/>
      <c r="AG1303" s="29"/>
      <c r="AH1303" s="29" t="inlineStr">
        <f aca="false">FALSE()</f>
        <is>
          <t/>
        </is>
      </c>
      <c r="AI1303" s="29" t="n">
        <v>0</v>
      </c>
      <c r="AJ1303" s="29"/>
      <c r="AK1303" s="29" t="s">
        <v>4868</v>
      </c>
      <c r="AL1303" s="29" t="inlineStr">
        <f aca="false">FALSE()</f>
        <is>
          <t/>
        </is>
      </c>
      <c r="AM1303" s="29" t="s">
        <v>4870</v>
      </c>
      <c r="AN1303" s="29"/>
      <c r="AO1303" s="29"/>
      <c r="AP1303" s="29"/>
      <c r="AQ1303" s="29"/>
      <c r="AR1303" s="29"/>
      <c r="AS1303" s="29"/>
      <c r="AT1303" s="29"/>
      <c r="AU1303" s="29"/>
      <c r="AV1303" s="0" t="n">
        <v>2</v>
      </c>
      <c r="AW1303" s="24" t="e">
        <f aca="false">REPLACE(INDEX(GroupVertices[group], MATCH(Edges[[#this row],[vertex 1]],GroupVertices[vertex],0)),1,1,"")</f>
        <v>#VALUE!</v>
      </c>
      <c r="AX1303" s="24" t="e">
        <f aca="false">REPLACE(INDEX(GroupVertices[group], MATCH(Edges[[#this row],[vertex 2]],GroupVertices[vertex],0)),1,1,"")</f>
        <v>#VALUE!</v>
      </c>
      <c r="AY1303" s="25" t="n">
        <v>0</v>
      </c>
      <c r="AZ1303" s="26" t="n">
        <v>0</v>
      </c>
      <c r="BA1303" s="25" t="n">
        <v>0</v>
      </c>
      <c r="BB1303" s="26" t="n">
        <v>0</v>
      </c>
      <c r="BC1303" s="25" t="n">
        <v>0</v>
      </c>
      <c r="BD1303" s="26" t="n">
        <v>0</v>
      </c>
      <c r="BE1303" s="25" t="n">
        <v>10</v>
      </c>
      <c r="BF1303" s="26" t="n">
        <v>100</v>
      </c>
      <c r="BG1303" s="25" t="n">
        <v>10</v>
      </c>
    </row>
    <row r="1304" customFormat="false" ht="15" hidden="false" customHeight="false" outlineLevel="0" collapsed="false">
      <c r="A1304" s="15" t="s">
        <v>4772</v>
      </c>
      <c r="B1304" s="15" t="s">
        <v>4871</v>
      </c>
      <c r="C1304" s="16" t="s">
        <v>4872</v>
      </c>
      <c r="D1304" s="17" t="n">
        <v>10</v>
      </c>
      <c r="E1304" s="16" t="s">
        <v>243</v>
      </c>
      <c r="F1304" s="18" t="n">
        <v>18.3157894736842</v>
      </c>
      <c r="G1304" s="16"/>
      <c r="H1304" s="19"/>
      <c r="I1304" s="7"/>
      <c r="J1304" s="7"/>
      <c r="K1304" s="8" t="s">
        <v>68</v>
      </c>
      <c r="L1304" s="20" t="n">
        <v>1304</v>
      </c>
      <c r="M1304" s="20"/>
      <c r="N1304" s="10"/>
      <c r="O1304" s="27" t="s">
        <v>69</v>
      </c>
      <c r="P1304" s="28" t="n">
        <v>42706.3456018519</v>
      </c>
      <c r="Q1304" s="27" t="s">
        <v>4873</v>
      </c>
      <c r="R1304" s="23" t="s">
        <v>4874</v>
      </c>
      <c r="S1304" s="27" t="s">
        <v>4776</v>
      </c>
      <c r="T1304" s="27"/>
      <c r="U1304" s="28" t="n">
        <v>42706.3456018519</v>
      </c>
      <c r="V1304" s="23" t="s">
        <v>4875</v>
      </c>
      <c r="W1304" s="27"/>
      <c r="X1304" s="27"/>
      <c r="Y1304" s="27" t="s">
        <v>4876</v>
      </c>
      <c r="Z1304" s="27"/>
      <c r="AA1304" s="29" t="inlineStr">
        <f aca="false">FALSE()</f>
        <is>
          <t/>
        </is>
      </c>
      <c r="AB1304" s="29" t="n">
        <v>0</v>
      </c>
      <c r="AC1304" s="29"/>
      <c r="AD1304" s="29" t="inlineStr">
        <f aca="false">FALSE()</f>
        <is>
          <t/>
        </is>
      </c>
      <c r="AE1304" s="29" t="s">
        <v>75</v>
      </c>
      <c r="AF1304" s="29"/>
      <c r="AG1304" s="29"/>
      <c r="AH1304" s="29" t="inlineStr">
        <f aca="false">FALSE()</f>
        <is>
          <t/>
        </is>
      </c>
      <c r="AI1304" s="29" t="n">
        <v>0</v>
      </c>
      <c r="AJ1304" s="29"/>
      <c r="AK1304" s="29" t="s">
        <v>4779</v>
      </c>
      <c r="AL1304" s="29" t="inlineStr">
        <f aca="false">FALSE()</f>
        <is>
          <t/>
        </is>
      </c>
      <c r="AM1304" s="29" t="s">
        <v>4876</v>
      </c>
      <c r="AN1304" s="29"/>
      <c r="AO1304" s="29"/>
      <c r="AP1304" s="29"/>
      <c r="AQ1304" s="29"/>
      <c r="AR1304" s="29"/>
      <c r="AS1304" s="29"/>
      <c r="AT1304" s="29"/>
      <c r="AU1304" s="29"/>
      <c r="AV1304" s="0" t="n">
        <v>11</v>
      </c>
      <c r="AW1304" s="24" t="e">
        <f aca="false">REPLACE(INDEX(GroupVertices[group], MATCH(Edges[[#this row],[vertex 1]],GroupVertices[vertex],0)),1,1,"")</f>
        <v>#VALUE!</v>
      </c>
      <c r="AX1304" s="24" t="e">
        <f aca="false">REPLACE(INDEX(GroupVertices[group], MATCH(Edges[[#this row],[vertex 2]],GroupVertices[vertex],0)),1,1,"")</f>
        <v>#VALUE!</v>
      </c>
      <c r="AY1304" s="25" t="n">
        <v>1</v>
      </c>
      <c r="AZ1304" s="26" t="n">
        <v>10</v>
      </c>
      <c r="BA1304" s="25" t="n">
        <v>0</v>
      </c>
      <c r="BB1304" s="26" t="n">
        <v>0</v>
      </c>
      <c r="BC1304" s="25" t="n">
        <v>0</v>
      </c>
      <c r="BD1304" s="26" t="n">
        <v>0</v>
      </c>
      <c r="BE1304" s="25" t="n">
        <v>9</v>
      </c>
      <c r="BF1304" s="26" t="n">
        <v>90</v>
      </c>
      <c r="BG1304" s="25" t="n">
        <v>10</v>
      </c>
    </row>
    <row r="1305" customFormat="false" ht="15" hidden="false" customHeight="false" outlineLevel="0" collapsed="false">
      <c r="A1305" s="15" t="s">
        <v>4772</v>
      </c>
      <c r="B1305" s="15" t="s">
        <v>4871</v>
      </c>
      <c r="C1305" s="16" t="s">
        <v>4872</v>
      </c>
      <c r="D1305" s="17" t="n">
        <v>10</v>
      </c>
      <c r="E1305" s="16" t="s">
        <v>243</v>
      </c>
      <c r="F1305" s="18" t="n">
        <v>18.3157894736842</v>
      </c>
      <c r="G1305" s="16"/>
      <c r="H1305" s="19"/>
      <c r="I1305" s="7"/>
      <c r="J1305" s="7"/>
      <c r="K1305" s="8" t="s">
        <v>68</v>
      </c>
      <c r="L1305" s="20" t="n">
        <v>1305</v>
      </c>
      <c r="M1305" s="20"/>
      <c r="N1305" s="10"/>
      <c r="O1305" s="27" t="s">
        <v>69</v>
      </c>
      <c r="P1305" s="28" t="n">
        <v>42706.348900463</v>
      </c>
      <c r="Q1305" s="27" t="s">
        <v>4877</v>
      </c>
      <c r="R1305" s="23" t="s">
        <v>4878</v>
      </c>
      <c r="S1305" s="27" t="s">
        <v>4776</v>
      </c>
      <c r="T1305" s="27"/>
      <c r="U1305" s="28" t="n">
        <v>42706.348900463</v>
      </c>
      <c r="V1305" s="23" t="s">
        <v>4879</v>
      </c>
      <c r="W1305" s="27"/>
      <c r="X1305" s="27"/>
      <c r="Y1305" s="27" t="s">
        <v>4880</v>
      </c>
      <c r="Z1305" s="27"/>
      <c r="AA1305" s="29" t="inlineStr">
        <f aca="false">FALSE()</f>
        <is>
          <t/>
        </is>
      </c>
      <c r="AB1305" s="29" t="n">
        <v>0</v>
      </c>
      <c r="AC1305" s="29"/>
      <c r="AD1305" s="29" t="inlineStr">
        <f aca="false">FALSE()</f>
        <is>
          <t/>
        </is>
      </c>
      <c r="AE1305" s="29" t="s">
        <v>75</v>
      </c>
      <c r="AF1305" s="29"/>
      <c r="AG1305" s="29"/>
      <c r="AH1305" s="29" t="inlineStr">
        <f aca="false">FALSE()</f>
        <is>
          <t/>
        </is>
      </c>
      <c r="AI1305" s="29" t="n">
        <v>0</v>
      </c>
      <c r="AJ1305" s="29"/>
      <c r="AK1305" s="29" t="s">
        <v>4779</v>
      </c>
      <c r="AL1305" s="29" t="inlineStr">
        <f aca="false">FALSE()</f>
        <is>
          <t/>
        </is>
      </c>
      <c r="AM1305" s="29" t="s">
        <v>4880</v>
      </c>
      <c r="AN1305" s="29"/>
      <c r="AO1305" s="29"/>
      <c r="AP1305" s="29"/>
      <c r="AQ1305" s="29"/>
      <c r="AR1305" s="29"/>
      <c r="AS1305" s="29"/>
      <c r="AT1305" s="29"/>
      <c r="AU1305" s="29"/>
      <c r="AV1305" s="0" t="n">
        <v>11</v>
      </c>
      <c r="AW1305" s="24" t="e">
        <f aca="false">REPLACE(INDEX(GroupVertices[group], MATCH(Edges[[#this row],[vertex 1]],GroupVertices[vertex],0)),1,1,"")</f>
        <v>#VALUE!</v>
      </c>
      <c r="AX1305" s="24" t="e">
        <f aca="false">REPLACE(INDEX(GroupVertices[group], MATCH(Edges[[#this row],[vertex 2]],GroupVertices[vertex],0)),1,1,"")</f>
        <v>#VALUE!</v>
      </c>
      <c r="AY1305" s="25" t="n">
        <v>0</v>
      </c>
      <c r="AZ1305" s="26" t="n">
        <v>0</v>
      </c>
      <c r="BA1305" s="25" t="n">
        <v>0</v>
      </c>
      <c r="BB1305" s="26" t="n">
        <v>0</v>
      </c>
      <c r="BC1305" s="25" t="n">
        <v>0</v>
      </c>
      <c r="BD1305" s="26" t="n">
        <v>0</v>
      </c>
      <c r="BE1305" s="25" t="n">
        <v>16</v>
      </c>
      <c r="BF1305" s="26" t="n">
        <v>100</v>
      </c>
      <c r="BG1305" s="25" t="n">
        <v>16</v>
      </c>
    </row>
    <row r="1306" customFormat="false" ht="15" hidden="false" customHeight="false" outlineLevel="0" collapsed="false">
      <c r="A1306" s="15" t="s">
        <v>4772</v>
      </c>
      <c r="B1306" s="15" t="s">
        <v>4871</v>
      </c>
      <c r="C1306" s="16" t="s">
        <v>4872</v>
      </c>
      <c r="D1306" s="17" t="n">
        <v>10</v>
      </c>
      <c r="E1306" s="16" t="s">
        <v>243</v>
      </c>
      <c r="F1306" s="18" t="n">
        <v>18.3157894736842</v>
      </c>
      <c r="G1306" s="16"/>
      <c r="H1306" s="19"/>
      <c r="I1306" s="7"/>
      <c r="J1306" s="7"/>
      <c r="K1306" s="8" t="s">
        <v>68</v>
      </c>
      <c r="L1306" s="20" t="n">
        <v>1306</v>
      </c>
      <c r="M1306" s="20"/>
      <c r="N1306" s="10"/>
      <c r="O1306" s="27" t="s">
        <v>69</v>
      </c>
      <c r="P1306" s="28" t="n">
        <v>42713.8583217593</v>
      </c>
      <c r="Q1306" s="27" t="s">
        <v>4774</v>
      </c>
      <c r="R1306" s="23" t="s">
        <v>4775</v>
      </c>
      <c r="S1306" s="27" t="s">
        <v>4776</v>
      </c>
      <c r="T1306" s="27"/>
      <c r="U1306" s="28" t="n">
        <v>42713.8583217593</v>
      </c>
      <c r="V1306" s="23" t="s">
        <v>4777</v>
      </c>
      <c r="W1306" s="27"/>
      <c r="X1306" s="27"/>
      <c r="Y1306" s="27" t="s">
        <v>4778</v>
      </c>
      <c r="Z1306" s="27"/>
      <c r="AA1306" s="29" t="inlineStr">
        <f aca="false">FALSE()</f>
        <is>
          <t/>
        </is>
      </c>
      <c r="AB1306" s="29" t="n">
        <v>0</v>
      </c>
      <c r="AC1306" s="29"/>
      <c r="AD1306" s="29" t="inlineStr">
        <f aca="false">FALSE()</f>
        <is>
          <t/>
        </is>
      </c>
      <c r="AE1306" s="29" t="s">
        <v>75</v>
      </c>
      <c r="AF1306" s="29"/>
      <c r="AG1306" s="29"/>
      <c r="AH1306" s="29" t="inlineStr">
        <f aca="false">FALSE()</f>
        <is>
          <t/>
        </is>
      </c>
      <c r="AI1306" s="29" t="n">
        <v>0</v>
      </c>
      <c r="AJ1306" s="29"/>
      <c r="AK1306" s="29" t="s">
        <v>4779</v>
      </c>
      <c r="AL1306" s="29" t="inlineStr">
        <f aca="false">FALSE()</f>
        <is>
          <t/>
        </is>
      </c>
      <c r="AM1306" s="29" t="s">
        <v>4778</v>
      </c>
      <c r="AN1306" s="29"/>
      <c r="AO1306" s="29"/>
      <c r="AP1306" s="29"/>
      <c r="AQ1306" s="29"/>
      <c r="AR1306" s="29"/>
      <c r="AS1306" s="29"/>
      <c r="AT1306" s="29"/>
      <c r="AU1306" s="29"/>
      <c r="AV1306" s="0" t="n">
        <v>11</v>
      </c>
      <c r="AW1306" s="24" t="e">
        <f aca="false">REPLACE(INDEX(GroupVertices[group], MATCH(Edges[[#this row],[vertex 1]],GroupVertices[vertex],0)),1,1,"")</f>
        <v>#VALUE!</v>
      </c>
      <c r="AX1306" s="24" t="e">
        <f aca="false">REPLACE(INDEX(GroupVertices[group], MATCH(Edges[[#this row],[vertex 2]],GroupVertices[vertex],0)),1,1,"")</f>
        <v>#VALUE!</v>
      </c>
      <c r="AY1306" s="25" t="n">
        <v>0</v>
      </c>
      <c r="AZ1306" s="26" t="n">
        <v>0</v>
      </c>
      <c r="BA1306" s="25" t="n">
        <v>0</v>
      </c>
      <c r="BB1306" s="26" t="n">
        <v>0</v>
      </c>
      <c r="BC1306" s="25" t="n">
        <v>0</v>
      </c>
      <c r="BD1306" s="26" t="n">
        <v>0</v>
      </c>
      <c r="BE1306" s="25" t="n">
        <v>4</v>
      </c>
      <c r="BF1306" s="26" t="n">
        <v>100</v>
      </c>
      <c r="BG1306" s="25" t="n">
        <v>4</v>
      </c>
    </row>
    <row r="1307" customFormat="false" ht="15" hidden="false" customHeight="false" outlineLevel="0" collapsed="false">
      <c r="A1307" s="15" t="s">
        <v>4772</v>
      </c>
      <c r="B1307" s="15" t="s">
        <v>4871</v>
      </c>
      <c r="C1307" s="16" t="s">
        <v>4872</v>
      </c>
      <c r="D1307" s="17" t="n">
        <v>10</v>
      </c>
      <c r="E1307" s="16" t="s">
        <v>243</v>
      </c>
      <c r="F1307" s="18" t="n">
        <v>18.3157894736842</v>
      </c>
      <c r="G1307" s="16"/>
      <c r="H1307" s="19"/>
      <c r="I1307" s="7"/>
      <c r="J1307" s="7"/>
      <c r="K1307" s="8" t="s">
        <v>68</v>
      </c>
      <c r="L1307" s="20" t="n">
        <v>1307</v>
      </c>
      <c r="M1307" s="20"/>
      <c r="N1307" s="10"/>
      <c r="O1307" s="27" t="s">
        <v>69</v>
      </c>
      <c r="P1307" s="28" t="n">
        <v>42713.8586226852</v>
      </c>
      <c r="Q1307" s="27" t="s">
        <v>4781</v>
      </c>
      <c r="R1307" s="23" t="s">
        <v>4782</v>
      </c>
      <c r="S1307" s="27" t="s">
        <v>4776</v>
      </c>
      <c r="T1307" s="27"/>
      <c r="U1307" s="28" t="n">
        <v>42713.8586226852</v>
      </c>
      <c r="V1307" s="23" t="s">
        <v>4783</v>
      </c>
      <c r="W1307" s="27"/>
      <c r="X1307" s="27"/>
      <c r="Y1307" s="27" t="s">
        <v>4784</v>
      </c>
      <c r="Z1307" s="27"/>
      <c r="AA1307" s="29" t="inlineStr">
        <f aca="false">FALSE()</f>
        <is>
          <t/>
        </is>
      </c>
      <c r="AB1307" s="29" t="n">
        <v>0</v>
      </c>
      <c r="AC1307" s="29"/>
      <c r="AD1307" s="29" t="inlineStr">
        <f aca="false">FALSE()</f>
        <is>
          <t/>
        </is>
      </c>
      <c r="AE1307" s="29" t="s">
        <v>75</v>
      </c>
      <c r="AF1307" s="29"/>
      <c r="AG1307" s="29"/>
      <c r="AH1307" s="29" t="inlineStr">
        <f aca="false">FALSE()</f>
        <is>
          <t/>
        </is>
      </c>
      <c r="AI1307" s="29" t="n">
        <v>0</v>
      </c>
      <c r="AJ1307" s="29"/>
      <c r="AK1307" s="29" t="s">
        <v>4779</v>
      </c>
      <c r="AL1307" s="29" t="inlineStr">
        <f aca="false">FALSE()</f>
        <is>
          <t/>
        </is>
      </c>
      <c r="AM1307" s="29" t="s">
        <v>4784</v>
      </c>
      <c r="AN1307" s="29"/>
      <c r="AO1307" s="29"/>
      <c r="AP1307" s="29"/>
      <c r="AQ1307" s="29"/>
      <c r="AR1307" s="29"/>
      <c r="AS1307" s="29"/>
      <c r="AT1307" s="29"/>
      <c r="AU1307" s="29"/>
      <c r="AV1307" s="0" t="n">
        <v>11</v>
      </c>
      <c r="AW1307" s="24" t="e">
        <f aca="false">REPLACE(INDEX(GroupVertices[group], MATCH(Edges[[#this row],[vertex 1]],GroupVertices[vertex],0)),1,1,"")</f>
        <v>#VALUE!</v>
      </c>
      <c r="AX1307" s="24" t="e">
        <f aca="false">REPLACE(INDEX(GroupVertices[group], MATCH(Edges[[#this row],[vertex 2]],GroupVertices[vertex],0)),1,1,"")</f>
        <v>#VALUE!</v>
      </c>
      <c r="AY1307" s="25" t="n">
        <v>0</v>
      </c>
      <c r="AZ1307" s="26" t="n">
        <v>0</v>
      </c>
      <c r="BA1307" s="25" t="n">
        <v>0</v>
      </c>
      <c r="BB1307" s="26" t="n">
        <v>0</v>
      </c>
      <c r="BC1307" s="25" t="n">
        <v>0</v>
      </c>
      <c r="BD1307" s="26" t="n">
        <v>0</v>
      </c>
      <c r="BE1307" s="25" t="n">
        <v>4</v>
      </c>
      <c r="BF1307" s="26" t="n">
        <v>100</v>
      </c>
      <c r="BG1307" s="25" t="n">
        <v>4</v>
      </c>
    </row>
    <row r="1308" customFormat="false" ht="15" hidden="false" customHeight="false" outlineLevel="0" collapsed="false">
      <c r="A1308" s="15" t="s">
        <v>4772</v>
      </c>
      <c r="B1308" s="15" t="s">
        <v>4871</v>
      </c>
      <c r="C1308" s="16" t="s">
        <v>4872</v>
      </c>
      <c r="D1308" s="17" t="n">
        <v>10</v>
      </c>
      <c r="E1308" s="16" t="s">
        <v>243</v>
      </c>
      <c r="F1308" s="18" t="n">
        <v>18.3157894736842</v>
      </c>
      <c r="G1308" s="16"/>
      <c r="H1308" s="19"/>
      <c r="I1308" s="7"/>
      <c r="J1308" s="7"/>
      <c r="K1308" s="8" t="s">
        <v>68</v>
      </c>
      <c r="L1308" s="20" t="n">
        <v>1308</v>
      </c>
      <c r="M1308" s="20"/>
      <c r="N1308" s="10"/>
      <c r="O1308" s="27" t="s">
        <v>69</v>
      </c>
      <c r="P1308" s="28" t="n">
        <v>42713.8590162037</v>
      </c>
      <c r="Q1308" s="27" t="s">
        <v>4786</v>
      </c>
      <c r="R1308" s="23" t="s">
        <v>4787</v>
      </c>
      <c r="S1308" s="27" t="s">
        <v>4776</v>
      </c>
      <c r="T1308" s="27"/>
      <c r="U1308" s="28" t="n">
        <v>42713.8590162037</v>
      </c>
      <c r="V1308" s="23" t="s">
        <v>4788</v>
      </c>
      <c r="W1308" s="27"/>
      <c r="X1308" s="27"/>
      <c r="Y1308" s="27" t="s">
        <v>4789</v>
      </c>
      <c r="Z1308" s="27"/>
      <c r="AA1308" s="29" t="inlineStr">
        <f aca="false">FALSE()</f>
        <is>
          <t/>
        </is>
      </c>
      <c r="AB1308" s="29" t="n">
        <v>0</v>
      </c>
      <c r="AC1308" s="29"/>
      <c r="AD1308" s="29" t="inlineStr">
        <f aca="false">FALSE()</f>
        <is>
          <t/>
        </is>
      </c>
      <c r="AE1308" s="29" t="s">
        <v>75</v>
      </c>
      <c r="AF1308" s="29"/>
      <c r="AG1308" s="29"/>
      <c r="AH1308" s="29" t="inlineStr">
        <f aca="false">FALSE()</f>
        <is>
          <t/>
        </is>
      </c>
      <c r="AI1308" s="29" t="n">
        <v>0</v>
      </c>
      <c r="AJ1308" s="29"/>
      <c r="AK1308" s="29" t="s">
        <v>4779</v>
      </c>
      <c r="AL1308" s="29" t="inlineStr">
        <f aca="false">FALSE()</f>
        <is>
          <t/>
        </is>
      </c>
      <c r="AM1308" s="29" t="s">
        <v>4789</v>
      </c>
      <c r="AN1308" s="29"/>
      <c r="AO1308" s="29"/>
      <c r="AP1308" s="29"/>
      <c r="AQ1308" s="29"/>
      <c r="AR1308" s="29"/>
      <c r="AS1308" s="29"/>
      <c r="AT1308" s="29"/>
      <c r="AU1308" s="29"/>
      <c r="AV1308" s="0" t="n">
        <v>11</v>
      </c>
      <c r="AW1308" s="24" t="e">
        <f aca="false">REPLACE(INDEX(GroupVertices[group], MATCH(Edges[[#this row],[vertex 1]],GroupVertices[vertex],0)),1,1,"")</f>
        <v>#VALUE!</v>
      </c>
      <c r="AX1308" s="24" t="e">
        <f aca="false">REPLACE(INDEX(GroupVertices[group], MATCH(Edges[[#this row],[vertex 2]],GroupVertices[vertex],0)),1,1,"")</f>
        <v>#VALUE!</v>
      </c>
      <c r="AY1308" s="25" t="n">
        <v>0</v>
      </c>
      <c r="AZ1308" s="26" t="n">
        <v>0</v>
      </c>
      <c r="BA1308" s="25" t="n">
        <v>0</v>
      </c>
      <c r="BB1308" s="26" t="n">
        <v>0</v>
      </c>
      <c r="BC1308" s="25" t="n">
        <v>0</v>
      </c>
      <c r="BD1308" s="26" t="n">
        <v>0</v>
      </c>
      <c r="BE1308" s="25" t="n">
        <v>4</v>
      </c>
      <c r="BF1308" s="26" t="n">
        <v>100</v>
      </c>
      <c r="BG1308" s="25" t="n">
        <v>4</v>
      </c>
    </row>
    <row r="1309" customFormat="false" ht="15" hidden="false" customHeight="false" outlineLevel="0" collapsed="false">
      <c r="A1309" s="15" t="s">
        <v>4772</v>
      </c>
      <c r="B1309" s="15" t="s">
        <v>4871</v>
      </c>
      <c r="C1309" s="16" t="s">
        <v>4872</v>
      </c>
      <c r="D1309" s="17" t="n">
        <v>10</v>
      </c>
      <c r="E1309" s="16" t="s">
        <v>243</v>
      </c>
      <c r="F1309" s="18" t="n">
        <v>18.3157894736842</v>
      </c>
      <c r="G1309" s="16"/>
      <c r="H1309" s="19"/>
      <c r="I1309" s="7"/>
      <c r="J1309" s="7"/>
      <c r="K1309" s="8" t="s">
        <v>68</v>
      </c>
      <c r="L1309" s="20" t="n">
        <v>1309</v>
      </c>
      <c r="M1309" s="20"/>
      <c r="N1309" s="10"/>
      <c r="O1309" s="27" t="s">
        <v>69</v>
      </c>
      <c r="P1309" s="28" t="n">
        <v>42713.8758101852</v>
      </c>
      <c r="Q1309" s="27" t="s">
        <v>4795</v>
      </c>
      <c r="R1309" s="23" t="s">
        <v>4796</v>
      </c>
      <c r="S1309" s="27" t="s">
        <v>4776</v>
      </c>
      <c r="T1309" s="27"/>
      <c r="U1309" s="28" t="n">
        <v>42713.8758101852</v>
      </c>
      <c r="V1309" s="23" t="s">
        <v>4797</v>
      </c>
      <c r="W1309" s="27"/>
      <c r="X1309" s="27"/>
      <c r="Y1309" s="27" t="s">
        <v>4798</v>
      </c>
      <c r="Z1309" s="27"/>
      <c r="AA1309" s="29" t="inlineStr">
        <f aca="false">FALSE()</f>
        <is>
          <t/>
        </is>
      </c>
      <c r="AB1309" s="29" t="n">
        <v>0</v>
      </c>
      <c r="AC1309" s="29"/>
      <c r="AD1309" s="29" t="inlineStr">
        <f aca="false">FALSE()</f>
        <is>
          <t/>
        </is>
      </c>
      <c r="AE1309" s="29" t="s">
        <v>75</v>
      </c>
      <c r="AF1309" s="29"/>
      <c r="AG1309" s="29"/>
      <c r="AH1309" s="29" t="inlineStr">
        <f aca="false">FALSE()</f>
        <is>
          <t/>
        </is>
      </c>
      <c r="AI1309" s="29" t="n">
        <v>0</v>
      </c>
      <c r="AJ1309" s="29"/>
      <c r="AK1309" s="29" t="s">
        <v>4779</v>
      </c>
      <c r="AL1309" s="29" t="inlineStr">
        <f aca="false">FALSE()</f>
        <is>
          <t/>
        </is>
      </c>
      <c r="AM1309" s="29" t="s">
        <v>4798</v>
      </c>
      <c r="AN1309" s="29"/>
      <c r="AO1309" s="29"/>
      <c r="AP1309" s="29"/>
      <c r="AQ1309" s="29"/>
      <c r="AR1309" s="29"/>
      <c r="AS1309" s="29"/>
      <c r="AT1309" s="29"/>
      <c r="AU1309" s="29"/>
      <c r="AV1309" s="0" t="n">
        <v>11</v>
      </c>
      <c r="AW1309" s="24" t="e">
        <f aca="false">REPLACE(INDEX(GroupVertices[group], MATCH(Edges[[#this row],[vertex 1]],GroupVertices[vertex],0)),1,1,"")</f>
        <v>#VALUE!</v>
      </c>
      <c r="AX1309" s="24" t="e">
        <f aca="false">REPLACE(INDEX(GroupVertices[group], MATCH(Edges[[#this row],[vertex 2]],GroupVertices[vertex],0)),1,1,"")</f>
        <v>#VALUE!</v>
      </c>
      <c r="AY1309" s="25" t="n">
        <v>0</v>
      </c>
      <c r="AZ1309" s="26" t="n">
        <v>0</v>
      </c>
      <c r="BA1309" s="25" t="n">
        <v>0</v>
      </c>
      <c r="BB1309" s="26" t="n">
        <v>0</v>
      </c>
      <c r="BC1309" s="25" t="n">
        <v>0</v>
      </c>
      <c r="BD1309" s="26" t="n">
        <v>0</v>
      </c>
      <c r="BE1309" s="25" t="n">
        <v>4</v>
      </c>
      <c r="BF1309" s="26" t="n">
        <v>100</v>
      </c>
      <c r="BG1309" s="25" t="n">
        <v>4</v>
      </c>
    </row>
    <row r="1310" customFormat="false" ht="15" hidden="false" customHeight="false" outlineLevel="0" collapsed="false">
      <c r="A1310" s="15" t="s">
        <v>4772</v>
      </c>
      <c r="B1310" s="15" t="s">
        <v>4871</v>
      </c>
      <c r="C1310" s="16" t="s">
        <v>4872</v>
      </c>
      <c r="D1310" s="17" t="n">
        <v>10</v>
      </c>
      <c r="E1310" s="16" t="s">
        <v>243</v>
      </c>
      <c r="F1310" s="18" t="n">
        <v>18.3157894736842</v>
      </c>
      <c r="G1310" s="16"/>
      <c r="H1310" s="19"/>
      <c r="I1310" s="7"/>
      <c r="J1310" s="7"/>
      <c r="K1310" s="8" t="s">
        <v>68</v>
      </c>
      <c r="L1310" s="20" t="n">
        <v>1310</v>
      </c>
      <c r="M1310" s="20"/>
      <c r="N1310" s="10"/>
      <c r="O1310" s="27" t="s">
        <v>69</v>
      </c>
      <c r="P1310" s="28" t="n">
        <v>42713.8760763889</v>
      </c>
      <c r="Q1310" s="27" t="s">
        <v>4881</v>
      </c>
      <c r="R1310" s="23" t="s">
        <v>4882</v>
      </c>
      <c r="S1310" s="27" t="s">
        <v>4776</v>
      </c>
      <c r="T1310" s="27"/>
      <c r="U1310" s="28" t="n">
        <v>42713.8760763889</v>
      </c>
      <c r="V1310" s="23" t="s">
        <v>4883</v>
      </c>
      <c r="W1310" s="27"/>
      <c r="X1310" s="27"/>
      <c r="Y1310" s="27" t="s">
        <v>4884</v>
      </c>
      <c r="Z1310" s="27"/>
      <c r="AA1310" s="29" t="inlineStr">
        <f aca="false">FALSE()</f>
        <is>
          <t/>
        </is>
      </c>
      <c r="AB1310" s="29" t="n">
        <v>0</v>
      </c>
      <c r="AC1310" s="29"/>
      <c r="AD1310" s="29" t="inlineStr">
        <f aca="false">FALSE()</f>
        <is>
          <t/>
        </is>
      </c>
      <c r="AE1310" s="29" t="s">
        <v>75</v>
      </c>
      <c r="AF1310" s="29"/>
      <c r="AG1310" s="29"/>
      <c r="AH1310" s="29" t="inlineStr">
        <f aca="false">FALSE()</f>
        <is>
          <t/>
        </is>
      </c>
      <c r="AI1310" s="29" t="n">
        <v>0</v>
      </c>
      <c r="AJ1310" s="29"/>
      <c r="AK1310" s="29" t="s">
        <v>4779</v>
      </c>
      <c r="AL1310" s="29" t="inlineStr">
        <f aca="false">FALSE()</f>
        <is>
          <t/>
        </is>
      </c>
      <c r="AM1310" s="29" t="s">
        <v>4884</v>
      </c>
      <c r="AN1310" s="29"/>
      <c r="AO1310" s="29"/>
      <c r="AP1310" s="29"/>
      <c r="AQ1310" s="29"/>
      <c r="AR1310" s="29"/>
      <c r="AS1310" s="29"/>
      <c r="AT1310" s="29"/>
      <c r="AU1310" s="29"/>
      <c r="AV1310" s="0" t="n">
        <v>11</v>
      </c>
      <c r="AW1310" s="24" t="e">
        <f aca="false">REPLACE(INDEX(GroupVertices[group], MATCH(Edges[[#this row],[vertex 1]],GroupVertices[vertex],0)),1,1,"")</f>
        <v>#VALUE!</v>
      </c>
      <c r="AX1310" s="24" t="e">
        <f aca="false">REPLACE(INDEX(GroupVertices[group], MATCH(Edges[[#this row],[vertex 2]],GroupVertices[vertex],0)),1,1,"")</f>
        <v>#VALUE!</v>
      </c>
      <c r="AY1310" s="25" t="n">
        <v>0</v>
      </c>
      <c r="AZ1310" s="26" t="n">
        <v>0</v>
      </c>
      <c r="BA1310" s="25" t="n">
        <v>0</v>
      </c>
      <c r="BB1310" s="26" t="n">
        <v>0</v>
      </c>
      <c r="BC1310" s="25" t="n">
        <v>0</v>
      </c>
      <c r="BD1310" s="26" t="n">
        <v>0</v>
      </c>
      <c r="BE1310" s="25" t="n">
        <v>8</v>
      </c>
      <c r="BF1310" s="26" t="n">
        <v>100</v>
      </c>
      <c r="BG1310" s="25" t="n">
        <v>8</v>
      </c>
    </row>
    <row r="1311" customFormat="false" ht="15" hidden="false" customHeight="false" outlineLevel="0" collapsed="false">
      <c r="A1311" s="15" t="s">
        <v>4772</v>
      </c>
      <c r="B1311" s="15" t="s">
        <v>4871</v>
      </c>
      <c r="C1311" s="16" t="s">
        <v>4872</v>
      </c>
      <c r="D1311" s="17" t="n">
        <v>10</v>
      </c>
      <c r="E1311" s="16" t="s">
        <v>243</v>
      </c>
      <c r="F1311" s="18" t="n">
        <v>18.3157894736842</v>
      </c>
      <c r="G1311" s="16"/>
      <c r="H1311" s="19"/>
      <c r="I1311" s="7"/>
      <c r="J1311" s="7"/>
      <c r="K1311" s="8" t="s">
        <v>68</v>
      </c>
      <c r="L1311" s="20" t="n">
        <v>1311</v>
      </c>
      <c r="M1311" s="20"/>
      <c r="N1311" s="10"/>
      <c r="O1311" s="27" t="s">
        <v>69</v>
      </c>
      <c r="P1311" s="28" t="n">
        <v>42713.8778240741</v>
      </c>
      <c r="Q1311" s="27" t="s">
        <v>4885</v>
      </c>
      <c r="R1311" s="23" t="s">
        <v>4886</v>
      </c>
      <c r="S1311" s="27" t="s">
        <v>4776</v>
      </c>
      <c r="T1311" s="27"/>
      <c r="U1311" s="28" t="n">
        <v>42713.8778240741</v>
      </c>
      <c r="V1311" s="23" t="s">
        <v>4887</v>
      </c>
      <c r="W1311" s="27"/>
      <c r="X1311" s="27"/>
      <c r="Y1311" s="27" t="s">
        <v>4888</v>
      </c>
      <c r="Z1311" s="27"/>
      <c r="AA1311" s="29" t="inlineStr">
        <f aca="false">FALSE()</f>
        <is>
          <t/>
        </is>
      </c>
      <c r="AB1311" s="29" t="n">
        <v>0</v>
      </c>
      <c r="AC1311" s="29"/>
      <c r="AD1311" s="29" t="inlineStr">
        <f aca="false">FALSE()</f>
        <is>
          <t/>
        </is>
      </c>
      <c r="AE1311" s="29" t="s">
        <v>75</v>
      </c>
      <c r="AF1311" s="29"/>
      <c r="AG1311" s="29"/>
      <c r="AH1311" s="29" t="inlineStr">
        <f aca="false">FALSE()</f>
        <is>
          <t/>
        </is>
      </c>
      <c r="AI1311" s="29" t="n">
        <v>0</v>
      </c>
      <c r="AJ1311" s="29"/>
      <c r="AK1311" s="29" t="s">
        <v>4779</v>
      </c>
      <c r="AL1311" s="29" t="inlineStr">
        <f aca="false">FALSE()</f>
        <is>
          <t/>
        </is>
      </c>
      <c r="AM1311" s="29" t="s">
        <v>4888</v>
      </c>
      <c r="AN1311" s="29"/>
      <c r="AO1311" s="29"/>
      <c r="AP1311" s="29"/>
      <c r="AQ1311" s="29"/>
      <c r="AR1311" s="29"/>
      <c r="AS1311" s="29"/>
      <c r="AT1311" s="29"/>
      <c r="AU1311" s="29"/>
      <c r="AV1311" s="0" t="n">
        <v>11</v>
      </c>
      <c r="AW1311" s="24" t="e">
        <f aca="false">REPLACE(INDEX(GroupVertices[group], MATCH(Edges[[#this row],[vertex 1]],GroupVertices[vertex],0)),1,1,"")</f>
        <v>#VALUE!</v>
      </c>
      <c r="AX1311" s="24" t="e">
        <f aca="false">REPLACE(INDEX(GroupVertices[group], MATCH(Edges[[#this row],[vertex 2]],GroupVertices[vertex],0)),1,1,"")</f>
        <v>#VALUE!</v>
      </c>
      <c r="AY1311" s="25" t="n">
        <v>0</v>
      </c>
      <c r="AZ1311" s="26" t="n">
        <v>0</v>
      </c>
      <c r="BA1311" s="25" t="n">
        <v>0</v>
      </c>
      <c r="BB1311" s="26" t="n">
        <v>0</v>
      </c>
      <c r="BC1311" s="25" t="n">
        <v>0</v>
      </c>
      <c r="BD1311" s="26" t="n">
        <v>0</v>
      </c>
      <c r="BE1311" s="25" t="n">
        <v>14</v>
      </c>
      <c r="BF1311" s="26" t="n">
        <v>100</v>
      </c>
      <c r="BG1311" s="25" t="n">
        <v>14</v>
      </c>
    </row>
    <row r="1312" customFormat="false" ht="15" hidden="false" customHeight="false" outlineLevel="0" collapsed="false">
      <c r="A1312" s="15" t="s">
        <v>4772</v>
      </c>
      <c r="B1312" s="15" t="s">
        <v>4871</v>
      </c>
      <c r="C1312" s="16" t="s">
        <v>4872</v>
      </c>
      <c r="D1312" s="17" t="n">
        <v>10</v>
      </c>
      <c r="E1312" s="16" t="s">
        <v>243</v>
      </c>
      <c r="F1312" s="18" t="n">
        <v>18.3157894736842</v>
      </c>
      <c r="G1312" s="16"/>
      <c r="H1312" s="19"/>
      <c r="I1312" s="7"/>
      <c r="J1312" s="7"/>
      <c r="K1312" s="8" t="s">
        <v>68</v>
      </c>
      <c r="L1312" s="20" t="n">
        <v>1312</v>
      </c>
      <c r="M1312" s="20"/>
      <c r="N1312" s="10"/>
      <c r="O1312" s="27" t="s">
        <v>69</v>
      </c>
      <c r="P1312" s="28" t="n">
        <v>42713.8782060185</v>
      </c>
      <c r="Q1312" s="27" t="s">
        <v>4889</v>
      </c>
      <c r="R1312" s="23" t="s">
        <v>4890</v>
      </c>
      <c r="S1312" s="27" t="s">
        <v>4776</v>
      </c>
      <c r="T1312" s="27"/>
      <c r="U1312" s="28" t="n">
        <v>42713.8782060185</v>
      </c>
      <c r="V1312" s="23" t="s">
        <v>4891</v>
      </c>
      <c r="W1312" s="27"/>
      <c r="X1312" s="27"/>
      <c r="Y1312" s="27" t="s">
        <v>4892</v>
      </c>
      <c r="Z1312" s="27"/>
      <c r="AA1312" s="29" t="inlineStr">
        <f aca="false">FALSE()</f>
        <is>
          <t/>
        </is>
      </c>
      <c r="AB1312" s="29" t="n">
        <v>0</v>
      </c>
      <c r="AC1312" s="29"/>
      <c r="AD1312" s="29" t="inlineStr">
        <f aca="false">FALSE()</f>
        <is>
          <t/>
        </is>
      </c>
      <c r="AE1312" s="29" t="s">
        <v>75</v>
      </c>
      <c r="AF1312" s="29"/>
      <c r="AG1312" s="29"/>
      <c r="AH1312" s="29" t="inlineStr">
        <f aca="false">FALSE()</f>
        <is>
          <t/>
        </is>
      </c>
      <c r="AI1312" s="29" t="n">
        <v>0</v>
      </c>
      <c r="AJ1312" s="29"/>
      <c r="AK1312" s="29" t="s">
        <v>4779</v>
      </c>
      <c r="AL1312" s="29" t="inlineStr">
        <f aca="false">FALSE()</f>
        <is>
          <t/>
        </is>
      </c>
      <c r="AM1312" s="29" t="s">
        <v>4892</v>
      </c>
      <c r="AN1312" s="29"/>
      <c r="AO1312" s="29"/>
      <c r="AP1312" s="29"/>
      <c r="AQ1312" s="29"/>
      <c r="AR1312" s="29"/>
      <c r="AS1312" s="29"/>
      <c r="AT1312" s="29"/>
      <c r="AU1312" s="29"/>
      <c r="AV1312" s="0" t="n">
        <v>11</v>
      </c>
      <c r="AW1312" s="24" t="e">
        <f aca="false">REPLACE(INDEX(GroupVertices[group], MATCH(Edges[[#this row],[vertex 1]],GroupVertices[vertex],0)),1,1,"")</f>
        <v>#VALUE!</v>
      </c>
      <c r="AX1312" s="24" t="e">
        <f aca="false">REPLACE(INDEX(GroupVertices[group], MATCH(Edges[[#this row],[vertex 2]],GroupVertices[vertex],0)),1,1,"")</f>
        <v>#VALUE!</v>
      </c>
      <c r="AY1312" s="25" t="n">
        <v>0</v>
      </c>
      <c r="AZ1312" s="26" t="n">
        <v>0</v>
      </c>
      <c r="BA1312" s="25" t="n">
        <v>0</v>
      </c>
      <c r="BB1312" s="26" t="n">
        <v>0</v>
      </c>
      <c r="BC1312" s="25" t="n">
        <v>0</v>
      </c>
      <c r="BD1312" s="26" t="n">
        <v>0</v>
      </c>
      <c r="BE1312" s="25" t="n">
        <v>10</v>
      </c>
      <c r="BF1312" s="26" t="n">
        <v>100</v>
      </c>
      <c r="BG1312" s="25" t="n">
        <v>10</v>
      </c>
    </row>
    <row r="1313" customFormat="false" ht="15" hidden="false" customHeight="false" outlineLevel="0" collapsed="false">
      <c r="A1313" s="15" t="s">
        <v>4772</v>
      </c>
      <c r="B1313" s="15" t="s">
        <v>4871</v>
      </c>
      <c r="C1313" s="16" t="s">
        <v>4872</v>
      </c>
      <c r="D1313" s="17" t="n">
        <v>10</v>
      </c>
      <c r="E1313" s="16" t="s">
        <v>243</v>
      </c>
      <c r="F1313" s="18" t="n">
        <v>18.3157894736842</v>
      </c>
      <c r="G1313" s="16"/>
      <c r="H1313" s="19"/>
      <c r="I1313" s="7"/>
      <c r="J1313" s="7"/>
      <c r="K1313" s="8" t="s">
        <v>68</v>
      </c>
      <c r="L1313" s="20" t="n">
        <v>1313</v>
      </c>
      <c r="M1313" s="20"/>
      <c r="N1313" s="10"/>
      <c r="O1313" s="27" t="s">
        <v>69</v>
      </c>
      <c r="P1313" s="28" t="n">
        <v>42713.8791319444</v>
      </c>
      <c r="Q1313" s="27" t="s">
        <v>4893</v>
      </c>
      <c r="R1313" s="23" t="s">
        <v>4894</v>
      </c>
      <c r="S1313" s="27" t="s">
        <v>4776</v>
      </c>
      <c r="T1313" s="27"/>
      <c r="U1313" s="28" t="n">
        <v>42713.8791319444</v>
      </c>
      <c r="V1313" s="23" t="s">
        <v>4895</v>
      </c>
      <c r="W1313" s="27"/>
      <c r="X1313" s="27"/>
      <c r="Y1313" s="27" t="s">
        <v>4896</v>
      </c>
      <c r="Z1313" s="27"/>
      <c r="AA1313" s="29" t="inlineStr">
        <f aca="false">FALSE()</f>
        <is>
          <t/>
        </is>
      </c>
      <c r="AB1313" s="29" t="n">
        <v>1</v>
      </c>
      <c r="AC1313" s="29"/>
      <c r="AD1313" s="29" t="inlineStr">
        <f aca="false">FALSE()</f>
        <is>
          <t/>
        </is>
      </c>
      <c r="AE1313" s="29" t="s">
        <v>75</v>
      </c>
      <c r="AF1313" s="29"/>
      <c r="AG1313" s="29"/>
      <c r="AH1313" s="29" t="inlineStr">
        <f aca="false">FALSE()</f>
        <is>
          <t/>
        </is>
      </c>
      <c r="AI1313" s="29" t="n">
        <v>0</v>
      </c>
      <c r="AJ1313" s="29"/>
      <c r="AK1313" s="29" t="s">
        <v>4779</v>
      </c>
      <c r="AL1313" s="29" t="inlineStr">
        <f aca="false">FALSE()</f>
        <is>
          <t/>
        </is>
      </c>
      <c r="AM1313" s="29" t="s">
        <v>4896</v>
      </c>
      <c r="AN1313" s="29"/>
      <c r="AO1313" s="29"/>
      <c r="AP1313" s="29"/>
      <c r="AQ1313" s="29"/>
      <c r="AR1313" s="29"/>
      <c r="AS1313" s="29"/>
      <c r="AT1313" s="29"/>
      <c r="AU1313" s="29"/>
      <c r="AV1313" s="0" t="n">
        <v>11</v>
      </c>
      <c r="AW1313" s="24" t="e">
        <f aca="false">REPLACE(INDEX(GroupVertices[group], MATCH(Edges[[#this row],[vertex 1]],GroupVertices[vertex],0)),1,1,"")</f>
        <v>#VALUE!</v>
      </c>
      <c r="AX1313" s="24" t="e">
        <f aca="false">REPLACE(INDEX(GroupVertices[group], MATCH(Edges[[#this row],[vertex 2]],GroupVertices[vertex],0)),1,1,"")</f>
        <v>#VALUE!</v>
      </c>
      <c r="AY1313" s="25" t="n">
        <v>1</v>
      </c>
      <c r="AZ1313" s="26" t="n">
        <v>7.69230769230769</v>
      </c>
      <c r="BA1313" s="25" t="n">
        <v>0</v>
      </c>
      <c r="BB1313" s="26" t="n">
        <v>0</v>
      </c>
      <c r="BC1313" s="25" t="n">
        <v>0</v>
      </c>
      <c r="BD1313" s="26" t="n">
        <v>0</v>
      </c>
      <c r="BE1313" s="25" t="n">
        <v>12</v>
      </c>
      <c r="BF1313" s="26" t="n">
        <v>92.3076923076923</v>
      </c>
      <c r="BG1313" s="25" t="n">
        <v>13</v>
      </c>
    </row>
    <row r="1314" customFormat="false" ht="15" hidden="false" customHeight="false" outlineLevel="0" collapsed="false">
      <c r="A1314" s="15" t="s">
        <v>4772</v>
      </c>
      <c r="B1314" s="15" t="s">
        <v>4871</v>
      </c>
      <c r="C1314" s="16" t="s">
        <v>4872</v>
      </c>
      <c r="D1314" s="17" t="n">
        <v>10</v>
      </c>
      <c r="E1314" s="16" t="s">
        <v>243</v>
      </c>
      <c r="F1314" s="18" t="n">
        <v>18.3157894736842</v>
      </c>
      <c r="G1314" s="16"/>
      <c r="H1314" s="19"/>
      <c r="I1314" s="7"/>
      <c r="J1314" s="7"/>
      <c r="K1314" s="8" t="s">
        <v>68</v>
      </c>
      <c r="L1314" s="20" t="n">
        <v>1314</v>
      </c>
      <c r="M1314" s="20"/>
      <c r="N1314" s="10"/>
      <c r="O1314" s="27" t="s">
        <v>69</v>
      </c>
      <c r="P1314" s="28" t="n">
        <v>42714.9521759259</v>
      </c>
      <c r="Q1314" s="27" t="s">
        <v>4897</v>
      </c>
      <c r="R1314" s="23" t="s">
        <v>4898</v>
      </c>
      <c r="S1314" s="27" t="s">
        <v>4776</v>
      </c>
      <c r="T1314" s="27"/>
      <c r="U1314" s="28" t="n">
        <v>42714.9521759259</v>
      </c>
      <c r="V1314" s="23" t="s">
        <v>4899</v>
      </c>
      <c r="W1314" s="27"/>
      <c r="X1314" s="27"/>
      <c r="Y1314" s="27" t="s">
        <v>4900</v>
      </c>
      <c r="Z1314" s="27"/>
      <c r="AA1314" s="29" t="inlineStr">
        <f aca="false">FALSE()</f>
        <is>
          <t/>
        </is>
      </c>
      <c r="AB1314" s="29" t="n">
        <v>1</v>
      </c>
      <c r="AC1314" s="29"/>
      <c r="AD1314" s="29" t="inlineStr">
        <f aca="false">FALSE()</f>
        <is>
          <t/>
        </is>
      </c>
      <c r="AE1314" s="29" t="s">
        <v>75</v>
      </c>
      <c r="AF1314" s="29"/>
      <c r="AG1314" s="29"/>
      <c r="AH1314" s="29" t="inlineStr">
        <f aca="false">FALSE()</f>
        <is>
          <t/>
        </is>
      </c>
      <c r="AI1314" s="29" t="n">
        <v>1</v>
      </c>
      <c r="AJ1314" s="29"/>
      <c r="AK1314" s="29" t="s">
        <v>4779</v>
      </c>
      <c r="AL1314" s="29" t="inlineStr">
        <f aca="false">FALSE()</f>
        <is>
          <t/>
        </is>
      </c>
      <c r="AM1314" s="29" t="s">
        <v>4900</v>
      </c>
      <c r="AN1314" s="29"/>
      <c r="AO1314" s="29"/>
      <c r="AP1314" s="29"/>
      <c r="AQ1314" s="29"/>
      <c r="AR1314" s="29"/>
      <c r="AS1314" s="29"/>
      <c r="AT1314" s="29"/>
      <c r="AU1314" s="29"/>
      <c r="AV1314" s="0" t="n">
        <v>11</v>
      </c>
      <c r="AW1314" s="24" t="e">
        <f aca="false">REPLACE(INDEX(GroupVertices[group], MATCH(Edges[[#this row],[vertex 1]],GroupVertices[vertex],0)),1,1,"")</f>
        <v>#VALUE!</v>
      </c>
      <c r="AX1314" s="24" t="e">
        <f aca="false">REPLACE(INDEX(GroupVertices[group], MATCH(Edges[[#this row],[vertex 2]],GroupVertices[vertex],0)),1,1,"")</f>
        <v>#VALUE!</v>
      </c>
      <c r="AY1314" s="25" t="n">
        <v>0</v>
      </c>
      <c r="AZ1314" s="26" t="n">
        <v>0</v>
      </c>
      <c r="BA1314" s="25" t="n">
        <v>0</v>
      </c>
      <c r="BB1314" s="26" t="n">
        <v>0</v>
      </c>
      <c r="BC1314" s="25" t="n">
        <v>0</v>
      </c>
      <c r="BD1314" s="26" t="n">
        <v>0</v>
      </c>
      <c r="BE1314" s="25" t="n">
        <v>10</v>
      </c>
      <c r="BF1314" s="26" t="n">
        <v>100</v>
      </c>
      <c r="BG1314" s="25" t="n">
        <v>10</v>
      </c>
    </row>
    <row r="1315" customFormat="false" ht="15" hidden="false" customHeight="false" outlineLevel="0" collapsed="false">
      <c r="A1315" s="15" t="s">
        <v>4901</v>
      </c>
      <c r="B1315" s="15" t="s">
        <v>4871</v>
      </c>
      <c r="C1315" s="16" t="s">
        <v>66</v>
      </c>
      <c r="D1315" s="17" t="n">
        <v>3</v>
      </c>
      <c r="E1315" s="16" t="s">
        <v>67</v>
      </c>
      <c r="F1315" s="18" t="n">
        <v>32</v>
      </c>
      <c r="G1315" s="16"/>
      <c r="H1315" s="19"/>
      <c r="I1315" s="7"/>
      <c r="J1315" s="7"/>
      <c r="K1315" s="8" t="s">
        <v>68</v>
      </c>
      <c r="L1315" s="20" t="n">
        <v>1315</v>
      </c>
      <c r="M1315" s="20"/>
      <c r="N1315" s="10"/>
      <c r="O1315" s="27" t="s">
        <v>69</v>
      </c>
      <c r="P1315" s="28" t="n">
        <v>42715.5508796296</v>
      </c>
      <c r="Q1315" s="27" t="s">
        <v>4902</v>
      </c>
      <c r="R1315" s="23" t="s">
        <v>4898</v>
      </c>
      <c r="S1315" s="27" t="s">
        <v>4776</v>
      </c>
      <c r="T1315" s="27"/>
      <c r="U1315" s="28" t="n">
        <v>42715.5508796296</v>
      </c>
      <c r="V1315" s="23" t="s">
        <v>4903</v>
      </c>
      <c r="W1315" s="27"/>
      <c r="X1315" s="27"/>
      <c r="Y1315" s="27" t="s">
        <v>4904</v>
      </c>
      <c r="Z1315" s="27"/>
      <c r="AA1315" s="29" t="inlineStr">
        <f aca="false">FALSE()</f>
        <is>
          <t/>
        </is>
      </c>
      <c r="AB1315" s="29" t="n">
        <v>0</v>
      </c>
      <c r="AC1315" s="29"/>
      <c r="AD1315" s="29" t="inlineStr">
        <f aca="false">FALSE()</f>
        <is>
          <t/>
        </is>
      </c>
      <c r="AE1315" s="29" t="s">
        <v>75</v>
      </c>
      <c r="AF1315" s="29"/>
      <c r="AG1315" s="29"/>
      <c r="AH1315" s="29" t="inlineStr">
        <f aca="false">FALSE()</f>
        <is>
          <t/>
        </is>
      </c>
      <c r="AI1315" s="29" t="n">
        <v>1</v>
      </c>
      <c r="AJ1315" s="29" t="s">
        <v>4900</v>
      </c>
      <c r="AK1315" s="29" t="s">
        <v>135</v>
      </c>
      <c r="AL1315" s="29" t="inlineStr">
        <f aca="false">FALSE()</f>
        <is>
          <t/>
        </is>
      </c>
      <c r="AM1315" s="29" t="s">
        <v>4900</v>
      </c>
      <c r="AN1315" s="29"/>
      <c r="AO1315" s="29"/>
      <c r="AP1315" s="29"/>
      <c r="AQ1315" s="29"/>
      <c r="AR1315" s="29"/>
      <c r="AS1315" s="29"/>
      <c r="AT1315" s="29"/>
      <c r="AU1315" s="29"/>
      <c r="AV1315" s="0" t="n">
        <v>1</v>
      </c>
      <c r="AW1315" s="24" t="e">
        <f aca="false">REPLACE(INDEX(GroupVertices[group], MATCH(Edges[[#this row],[vertex 1]],GroupVertices[vertex],0)),1,1,"")</f>
        <v>#VALUE!</v>
      </c>
      <c r="AX1315" s="24" t="e">
        <f aca="false">REPLACE(INDEX(GroupVertices[group], MATCH(Edges[[#this row],[vertex 2]],GroupVertices[vertex],0)),1,1,"")</f>
        <v>#VALUE!</v>
      </c>
      <c r="AY1315" s="25"/>
      <c r="AZ1315" s="26"/>
      <c r="BA1315" s="25"/>
      <c r="BB1315" s="26"/>
      <c r="BC1315" s="25"/>
      <c r="BD1315" s="26"/>
      <c r="BE1315" s="25"/>
      <c r="BF1315" s="26"/>
      <c r="BG1315" s="25"/>
    </row>
    <row r="1316" customFormat="false" ht="15" hidden="false" customHeight="false" outlineLevel="0" collapsed="false">
      <c r="A1316" s="15" t="s">
        <v>4772</v>
      </c>
      <c r="B1316" s="15" t="s">
        <v>4772</v>
      </c>
      <c r="C1316" s="16" t="s">
        <v>1299</v>
      </c>
      <c r="D1316" s="17" t="n">
        <v>5.8</v>
      </c>
      <c r="E1316" s="16" t="s">
        <v>243</v>
      </c>
      <c r="F1316" s="18" t="n">
        <v>29.2631578947368</v>
      </c>
      <c r="G1316" s="16"/>
      <c r="H1316" s="19"/>
      <c r="I1316" s="7"/>
      <c r="J1316" s="7"/>
      <c r="K1316" s="8" t="s">
        <v>68</v>
      </c>
      <c r="L1316" s="20" t="n">
        <v>1316</v>
      </c>
      <c r="M1316" s="20"/>
      <c r="N1316" s="10"/>
      <c r="O1316" s="27" t="s">
        <v>21</v>
      </c>
      <c r="P1316" s="28" t="n">
        <v>42706.3456828704</v>
      </c>
      <c r="Q1316" s="27" t="s">
        <v>4905</v>
      </c>
      <c r="R1316" s="23" t="s">
        <v>4906</v>
      </c>
      <c r="S1316" s="27" t="s">
        <v>4776</v>
      </c>
      <c r="T1316" s="27"/>
      <c r="U1316" s="28" t="n">
        <v>42706.3456828704</v>
      </c>
      <c r="V1316" s="23" t="s">
        <v>4907</v>
      </c>
      <c r="W1316" s="27"/>
      <c r="X1316" s="27"/>
      <c r="Y1316" s="27" t="s">
        <v>4908</v>
      </c>
      <c r="Z1316" s="27"/>
      <c r="AA1316" s="29" t="inlineStr">
        <f aca="false">FALSE()</f>
        <is>
          <t/>
        </is>
      </c>
      <c r="AB1316" s="29" t="n">
        <v>0</v>
      </c>
      <c r="AC1316" s="29"/>
      <c r="AD1316" s="29" t="inlineStr">
        <f aca="false">FALSE()</f>
        <is>
          <t/>
        </is>
      </c>
      <c r="AE1316" s="29" t="s">
        <v>75</v>
      </c>
      <c r="AF1316" s="29"/>
      <c r="AG1316" s="29"/>
      <c r="AH1316" s="29" t="inlineStr">
        <f aca="false">FALSE()</f>
        <is>
          <t/>
        </is>
      </c>
      <c r="AI1316" s="29" t="n">
        <v>0</v>
      </c>
      <c r="AJ1316" s="29"/>
      <c r="AK1316" s="29" t="s">
        <v>294</v>
      </c>
      <c r="AL1316" s="29" t="inlineStr">
        <f aca="false">FALSE()</f>
        <is>
          <t/>
        </is>
      </c>
      <c r="AM1316" s="29" t="s">
        <v>4908</v>
      </c>
      <c r="AN1316" s="29"/>
      <c r="AO1316" s="29"/>
      <c r="AP1316" s="29"/>
      <c r="AQ1316" s="29"/>
      <c r="AR1316" s="29"/>
      <c r="AS1316" s="29"/>
      <c r="AT1316" s="29"/>
      <c r="AU1316" s="29"/>
      <c r="AV1316" s="0" t="n">
        <v>3</v>
      </c>
      <c r="AW1316" s="24" t="e">
        <f aca="false">REPLACE(INDEX(GroupVertices[group], MATCH(Edges[[#this row],[vertex 1]],GroupVertices[vertex],0)),1,1,"")</f>
        <v>#VALUE!</v>
      </c>
      <c r="AX1316" s="24" t="e">
        <f aca="false">REPLACE(INDEX(GroupVertices[group], MATCH(Edges[[#this row],[vertex 2]],GroupVertices[vertex],0)),1,1,"")</f>
        <v>#VALUE!</v>
      </c>
      <c r="AY1316" s="25" t="n">
        <v>1</v>
      </c>
      <c r="AZ1316" s="26" t="n">
        <v>7.69230769230769</v>
      </c>
      <c r="BA1316" s="25" t="n">
        <v>0</v>
      </c>
      <c r="BB1316" s="26" t="n">
        <v>0</v>
      </c>
      <c r="BC1316" s="25" t="n">
        <v>0</v>
      </c>
      <c r="BD1316" s="26" t="n">
        <v>0</v>
      </c>
      <c r="BE1316" s="25" t="n">
        <v>12</v>
      </c>
      <c r="BF1316" s="26" t="n">
        <v>92.3076923076923</v>
      </c>
      <c r="BG1316" s="25" t="n">
        <v>13</v>
      </c>
    </row>
    <row r="1317" customFormat="false" ht="15" hidden="false" customHeight="false" outlineLevel="0" collapsed="false">
      <c r="A1317" s="15" t="s">
        <v>4772</v>
      </c>
      <c r="B1317" s="15" t="s">
        <v>4772</v>
      </c>
      <c r="C1317" s="16" t="s">
        <v>1299</v>
      </c>
      <c r="D1317" s="17" t="n">
        <v>5.8</v>
      </c>
      <c r="E1317" s="16" t="s">
        <v>243</v>
      </c>
      <c r="F1317" s="18" t="n">
        <v>29.2631578947368</v>
      </c>
      <c r="G1317" s="16"/>
      <c r="H1317" s="19"/>
      <c r="I1317" s="7"/>
      <c r="J1317" s="7"/>
      <c r="K1317" s="8" t="s">
        <v>68</v>
      </c>
      <c r="L1317" s="20" t="n">
        <v>1317</v>
      </c>
      <c r="M1317" s="20"/>
      <c r="N1317" s="10"/>
      <c r="O1317" s="27" t="s">
        <v>21</v>
      </c>
      <c r="P1317" s="28" t="n">
        <v>42706.3489930556</v>
      </c>
      <c r="Q1317" s="27" t="s">
        <v>4909</v>
      </c>
      <c r="R1317" s="23" t="s">
        <v>4910</v>
      </c>
      <c r="S1317" s="27" t="s">
        <v>4776</v>
      </c>
      <c r="T1317" s="27"/>
      <c r="U1317" s="28" t="n">
        <v>42706.3489930556</v>
      </c>
      <c r="V1317" s="23" t="s">
        <v>4911</v>
      </c>
      <c r="W1317" s="27"/>
      <c r="X1317" s="27"/>
      <c r="Y1317" s="27" t="s">
        <v>4912</v>
      </c>
      <c r="Z1317" s="27"/>
      <c r="AA1317" s="29" t="inlineStr">
        <f aca="false">FALSE()</f>
        <is>
          <t/>
        </is>
      </c>
      <c r="AB1317" s="29" t="n">
        <v>0</v>
      </c>
      <c r="AC1317" s="29"/>
      <c r="AD1317" s="29" t="inlineStr">
        <f aca="false">FALSE()</f>
        <is>
          <t/>
        </is>
      </c>
      <c r="AE1317" s="29" t="s">
        <v>75</v>
      </c>
      <c r="AF1317" s="29"/>
      <c r="AG1317" s="29"/>
      <c r="AH1317" s="29" t="inlineStr">
        <f aca="false">FALSE()</f>
        <is>
          <t/>
        </is>
      </c>
      <c r="AI1317" s="29" t="n">
        <v>0</v>
      </c>
      <c r="AJ1317" s="29"/>
      <c r="AK1317" s="29" t="s">
        <v>294</v>
      </c>
      <c r="AL1317" s="29" t="inlineStr">
        <f aca="false">FALSE()</f>
        <is>
          <t/>
        </is>
      </c>
      <c r="AM1317" s="29" t="s">
        <v>4912</v>
      </c>
      <c r="AN1317" s="29"/>
      <c r="AO1317" s="29"/>
      <c r="AP1317" s="29"/>
      <c r="AQ1317" s="29"/>
      <c r="AR1317" s="29"/>
      <c r="AS1317" s="29"/>
      <c r="AT1317" s="29"/>
      <c r="AU1317" s="29"/>
      <c r="AV1317" s="0" t="n">
        <v>3</v>
      </c>
      <c r="AW1317" s="24" t="e">
        <f aca="false">REPLACE(INDEX(GroupVertices[group], MATCH(Edges[[#this row],[vertex 1]],GroupVertices[vertex],0)),1,1,"")</f>
        <v>#VALUE!</v>
      </c>
      <c r="AX1317" s="24" t="e">
        <f aca="false">REPLACE(INDEX(GroupVertices[group], MATCH(Edges[[#this row],[vertex 2]],GroupVertices[vertex],0)),1,1,"")</f>
        <v>#VALUE!</v>
      </c>
      <c r="AY1317" s="25" t="n">
        <v>0</v>
      </c>
      <c r="AZ1317" s="26" t="n">
        <v>0</v>
      </c>
      <c r="BA1317" s="25" t="n">
        <v>0</v>
      </c>
      <c r="BB1317" s="26" t="n">
        <v>0</v>
      </c>
      <c r="BC1317" s="25" t="n">
        <v>0</v>
      </c>
      <c r="BD1317" s="26" t="n">
        <v>0</v>
      </c>
      <c r="BE1317" s="25" t="n">
        <v>15</v>
      </c>
      <c r="BF1317" s="26" t="n">
        <v>100</v>
      </c>
      <c r="BG1317" s="25" t="n">
        <v>15</v>
      </c>
    </row>
    <row r="1318" customFormat="false" ht="15" hidden="false" customHeight="false" outlineLevel="0" collapsed="false">
      <c r="A1318" s="15" t="s">
        <v>4772</v>
      </c>
      <c r="B1318" s="15" t="s">
        <v>4772</v>
      </c>
      <c r="C1318" s="16" t="s">
        <v>1299</v>
      </c>
      <c r="D1318" s="17" t="n">
        <v>5.8</v>
      </c>
      <c r="E1318" s="16" t="s">
        <v>243</v>
      </c>
      <c r="F1318" s="18" t="n">
        <v>29.2631578947368</v>
      </c>
      <c r="G1318" s="16"/>
      <c r="H1318" s="19"/>
      <c r="I1318" s="7"/>
      <c r="J1318" s="7"/>
      <c r="K1318" s="8" t="s">
        <v>68</v>
      </c>
      <c r="L1318" s="20" t="n">
        <v>1318</v>
      </c>
      <c r="M1318" s="20"/>
      <c r="N1318" s="10"/>
      <c r="O1318" s="27" t="s">
        <v>21</v>
      </c>
      <c r="P1318" s="28" t="n">
        <v>42713.8761574074</v>
      </c>
      <c r="Q1318" s="27" t="s">
        <v>4913</v>
      </c>
      <c r="R1318" s="23" t="s">
        <v>4914</v>
      </c>
      <c r="S1318" s="27" t="s">
        <v>4776</v>
      </c>
      <c r="T1318" s="27"/>
      <c r="U1318" s="28" t="n">
        <v>42713.8761574074</v>
      </c>
      <c r="V1318" s="23" t="s">
        <v>4915</v>
      </c>
      <c r="W1318" s="27"/>
      <c r="X1318" s="27"/>
      <c r="Y1318" s="27" t="s">
        <v>4916</v>
      </c>
      <c r="Z1318" s="27"/>
      <c r="AA1318" s="29" t="inlineStr">
        <f aca="false">FALSE()</f>
        <is>
          <t/>
        </is>
      </c>
      <c r="AB1318" s="29" t="n">
        <v>1</v>
      </c>
      <c r="AC1318" s="29"/>
      <c r="AD1318" s="29" t="inlineStr">
        <f aca="false">FALSE()</f>
        <is>
          <t/>
        </is>
      </c>
      <c r="AE1318" s="29" t="s">
        <v>75</v>
      </c>
      <c r="AF1318" s="29"/>
      <c r="AG1318" s="29"/>
      <c r="AH1318" s="29" t="inlineStr">
        <f aca="false">FALSE()</f>
        <is>
          <t/>
        </is>
      </c>
      <c r="AI1318" s="29" t="n">
        <v>0</v>
      </c>
      <c r="AJ1318" s="29"/>
      <c r="AK1318" s="29" t="s">
        <v>294</v>
      </c>
      <c r="AL1318" s="29" t="inlineStr">
        <f aca="false">FALSE()</f>
        <is>
          <t/>
        </is>
      </c>
      <c r="AM1318" s="29" t="s">
        <v>4916</v>
      </c>
      <c r="AN1318" s="29"/>
      <c r="AO1318" s="29"/>
      <c r="AP1318" s="29"/>
      <c r="AQ1318" s="29"/>
      <c r="AR1318" s="29"/>
      <c r="AS1318" s="29"/>
      <c r="AT1318" s="29"/>
      <c r="AU1318" s="29"/>
      <c r="AV1318" s="0" t="n">
        <v>3</v>
      </c>
      <c r="AW1318" s="24" t="e">
        <f aca="false">REPLACE(INDEX(GroupVertices[group], MATCH(Edges[[#this row],[vertex 1]],GroupVertices[vertex],0)),1,1,"")</f>
        <v>#VALUE!</v>
      </c>
      <c r="AX1318" s="24" t="e">
        <f aca="false">REPLACE(INDEX(GroupVertices[group], MATCH(Edges[[#this row],[vertex 2]],GroupVertices[vertex],0)),1,1,"")</f>
        <v>#VALUE!</v>
      </c>
      <c r="AY1318" s="25" t="n">
        <v>0</v>
      </c>
      <c r="AZ1318" s="26" t="n">
        <v>0</v>
      </c>
      <c r="BA1318" s="25" t="n">
        <v>0</v>
      </c>
      <c r="BB1318" s="26" t="n">
        <v>0</v>
      </c>
      <c r="BC1318" s="25" t="n">
        <v>0</v>
      </c>
      <c r="BD1318" s="26" t="n">
        <v>0</v>
      </c>
      <c r="BE1318" s="25" t="n">
        <v>11</v>
      </c>
      <c r="BF1318" s="26" t="n">
        <v>100</v>
      </c>
      <c r="BG1318" s="25" t="n">
        <v>11</v>
      </c>
    </row>
    <row r="1319" customFormat="false" ht="15" hidden="false" customHeight="false" outlineLevel="0" collapsed="false">
      <c r="A1319" s="15" t="s">
        <v>4901</v>
      </c>
      <c r="B1319" s="15" t="s">
        <v>4772</v>
      </c>
      <c r="C1319" s="16" t="s">
        <v>66</v>
      </c>
      <c r="D1319" s="17" t="n">
        <v>3</v>
      </c>
      <c r="E1319" s="16" t="s">
        <v>67</v>
      </c>
      <c r="F1319" s="18" t="n">
        <v>32</v>
      </c>
      <c r="G1319" s="16"/>
      <c r="H1319" s="19"/>
      <c r="I1319" s="7"/>
      <c r="J1319" s="7"/>
      <c r="K1319" s="8" t="s">
        <v>68</v>
      </c>
      <c r="L1319" s="20" t="n">
        <v>1319</v>
      </c>
      <c r="M1319" s="20"/>
      <c r="N1319" s="10"/>
      <c r="O1319" s="27" t="s">
        <v>69</v>
      </c>
      <c r="P1319" s="28" t="n">
        <v>42715.5508796296</v>
      </c>
      <c r="Q1319" s="27" t="s">
        <v>4902</v>
      </c>
      <c r="R1319" s="23" t="s">
        <v>4898</v>
      </c>
      <c r="S1319" s="27" t="s">
        <v>4776</v>
      </c>
      <c r="T1319" s="27"/>
      <c r="U1319" s="28" t="n">
        <v>42715.5508796296</v>
      </c>
      <c r="V1319" s="23" t="s">
        <v>4903</v>
      </c>
      <c r="W1319" s="27"/>
      <c r="X1319" s="27"/>
      <c r="Y1319" s="27" t="s">
        <v>4904</v>
      </c>
      <c r="Z1319" s="27"/>
      <c r="AA1319" s="29" t="inlineStr">
        <f aca="false">FALSE()</f>
        <is>
          <t/>
        </is>
      </c>
      <c r="AB1319" s="29" t="n">
        <v>0</v>
      </c>
      <c r="AC1319" s="29"/>
      <c r="AD1319" s="29" t="inlineStr">
        <f aca="false">FALSE()</f>
        <is>
          <t/>
        </is>
      </c>
      <c r="AE1319" s="29" t="s">
        <v>75</v>
      </c>
      <c r="AF1319" s="29"/>
      <c r="AG1319" s="29"/>
      <c r="AH1319" s="29" t="inlineStr">
        <f aca="false">FALSE()</f>
        <is>
          <t/>
        </is>
      </c>
      <c r="AI1319" s="29" t="n">
        <v>1</v>
      </c>
      <c r="AJ1319" s="29" t="s">
        <v>4900</v>
      </c>
      <c r="AK1319" s="29" t="s">
        <v>135</v>
      </c>
      <c r="AL1319" s="29" t="inlineStr">
        <f aca="false">FALSE()</f>
        <is>
          <t/>
        </is>
      </c>
      <c r="AM1319" s="29" t="s">
        <v>4900</v>
      </c>
      <c r="AN1319" s="29"/>
      <c r="AO1319" s="29"/>
      <c r="AP1319" s="29"/>
      <c r="AQ1319" s="29"/>
      <c r="AR1319" s="29"/>
      <c r="AS1319" s="29"/>
      <c r="AT1319" s="29"/>
      <c r="AU1319" s="29"/>
      <c r="AV1319" s="0" t="n">
        <v>1</v>
      </c>
      <c r="AW1319" s="24" t="e">
        <f aca="false">REPLACE(INDEX(GroupVertices[group], MATCH(Edges[[#this row],[vertex 1]],GroupVertices[vertex],0)),1,1,"")</f>
        <v>#VALUE!</v>
      </c>
      <c r="AX1319" s="24" t="e">
        <f aca="false">REPLACE(INDEX(GroupVertices[group], MATCH(Edges[[#this row],[vertex 2]],GroupVertices[vertex],0)),1,1,"")</f>
        <v>#VALUE!</v>
      </c>
      <c r="AY1319" s="25" t="n">
        <v>0</v>
      </c>
      <c r="AZ1319" s="26" t="n">
        <v>0</v>
      </c>
      <c r="BA1319" s="25" t="n">
        <v>0</v>
      </c>
      <c r="BB1319" s="26" t="n">
        <v>0</v>
      </c>
      <c r="BC1319" s="25" t="n">
        <v>0</v>
      </c>
      <c r="BD1319" s="26" t="n">
        <v>0</v>
      </c>
      <c r="BE1319" s="25" t="n">
        <v>12</v>
      </c>
      <c r="BF1319" s="26" t="n">
        <v>100</v>
      </c>
      <c r="BG1319" s="25" t="n">
        <v>12</v>
      </c>
    </row>
    <row r="1320" customFormat="false" ht="15" hidden="false" customHeight="false" outlineLevel="0" collapsed="false">
      <c r="A1320" s="15" t="s">
        <v>4917</v>
      </c>
      <c r="B1320" s="15" t="s">
        <v>4918</v>
      </c>
      <c r="C1320" s="16" t="s">
        <v>66</v>
      </c>
      <c r="D1320" s="17" t="n">
        <v>3</v>
      </c>
      <c r="E1320" s="16" t="s">
        <v>67</v>
      </c>
      <c r="F1320" s="18" t="n">
        <v>32</v>
      </c>
      <c r="G1320" s="16"/>
      <c r="H1320" s="19"/>
      <c r="I1320" s="7"/>
      <c r="J1320" s="7"/>
      <c r="K1320" s="8" t="s">
        <v>68</v>
      </c>
      <c r="L1320" s="20" t="n">
        <v>1320</v>
      </c>
      <c r="M1320" s="20"/>
      <c r="N1320" s="10"/>
      <c r="O1320" s="27" t="s">
        <v>190</v>
      </c>
      <c r="P1320" s="28" t="n">
        <v>42715.5865740741</v>
      </c>
      <c r="Q1320" s="27" t="s">
        <v>4919</v>
      </c>
      <c r="R1320" s="27"/>
      <c r="S1320" s="27"/>
      <c r="T1320" s="27"/>
      <c r="U1320" s="28" t="n">
        <v>42715.5865740741</v>
      </c>
      <c r="V1320" s="23" t="s">
        <v>4920</v>
      </c>
      <c r="W1320" s="27"/>
      <c r="X1320" s="27"/>
      <c r="Y1320" s="27" t="s">
        <v>4921</v>
      </c>
      <c r="Z1320" s="27" t="s">
        <v>4922</v>
      </c>
      <c r="AA1320" s="29" t="inlineStr">
        <f aca="false">FALSE()</f>
        <is>
          <t/>
        </is>
      </c>
      <c r="AB1320" s="29" t="n">
        <v>1</v>
      </c>
      <c r="AC1320" s="29" t="s">
        <v>4923</v>
      </c>
      <c r="AD1320" s="29" t="inlineStr">
        <f aca="false">FALSE()</f>
        <is>
          <t/>
        </is>
      </c>
      <c r="AE1320" s="29" t="s">
        <v>75</v>
      </c>
      <c r="AF1320" s="29"/>
      <c r="AG1320" s="29"/>
      <c r="AH1320" s="29" t="inlineStr">
        <f aca="false">FALSE()</f>
        <is>
          <t/>
        </is>
      </c>
      <c r="AI1320" s="29" t="n">
        <v>0</v>
      </c>
      <c r="AJ1320" s="29"/>
      <c r="AK1320" s="29" t="s">
        <v>135</v>
      </c>
      <c r="AL1320" s="29" t="inlineStr">
        <f aca="false">FALSE()</f>
        <is>
          <t/>
        </is>
      </c>
      <c r="AM1320" s="29" t="s">
        <v>4922</v>
      </c>
      <c r="AN1320" s="29"/>
      <c r="AO1320" s="29"/>
      <c r="AP1320" s="29"/>
      <c r="AQ1320" s="29"/>
      <c r="AR1320" s="29"/>
      <c r="AS1320" s="29"/>
      <c r="AT1320" s="29"/>
      <c r="AU1320" s="29"/>
      <c r="AV1320" s="0" t="n">
        <v>1</v>
      </c>
      <c r="AW1320" s="24" t="e">
        <f aca="false">REPLACE(INDEX(GroupVertices[group], MATCH(Edges[[#this row],[vertex 1]],GroupVertices[vertex],0)),1,1,"")</f>
        <v>#VALUE!</v>
      </c>
      <c r="AX1320" s="24" t="e">
        <f aca="false">REPLACE(INDEX(GroupVertices[group], MATCH(Edges[[#this row],[vertex 2]],GroupVertices[vertex],0)),1,1,"")</f>
        <v>#VALUE!</v>
      </c>
      <c r="AY1320" s="25" t="n">
        <v>1</v>
      </c>
      <c r="AZ1320" s="26" t="n">
        <v>10</v>
      </c>
      <c r="BA1320" s="25" t="n">
        <v>0</v>
      </c>
      <c r="BB1320" s="26" t="n">
        <v>0</v>
      </c>
      <c r="BC1320" s="25" t="n">
        <v>0</v>
      </c>
      <c r="BD1320" s="26" t="n">
        <v>0</v>
      </c>
      <c r="BE1320" s="25" t="n">
        <v>9</v>
      </c>
      <c r="BF1320" s="26" t="n">
        <v>90</v>
      </c>
      <c r="BG1320" s="25" t="n">
        <v>10</v>
      </c>
    </row>
    <row r="1321" customFormat="false" ht="15" hidden="false" customHeight="false" outlineLevel="0" collapsed="false">
      <c r="A1321" s="15" t="s">
        <v>4924</v>
      </c>
      <c r="B1321" s="15" t="s">
        <v>4924</v>
      </c>
      <c r="C1321" s="16" t="s">
        <v>66</v>
      </c>
      <c r="D1321" s="17" t="n">
        <v>3</v>
      </c>
      <c r="E1321" s="16" t="s">
        <v>67</v>
      </c>
      <c r="F1321" s="18" t="n">
        <v>32</v>
      </c>
      <c r="G1321" s="16"/>
      <c r="H1321" s="19"/>
      <c r="I1321" s="7"/>
      <c r="J1321" s="7"/>
      <c r="K1321" s="8" t="s">
        <v>68</v>
      </c>
      <c r="L1321" s="20" t="n">
        <v>1321</v>
      </c>
      <c r="M1321" s="20"/>
      <c r="N1321" s="10"/>
      <c r="O1321" s="27" t="s">
        <v>21</v>
      </c>
      <c r="P1321" s="28" t="n">
        <v>42715.6055671296</v>
      </c>
      <c r="Q1321" s="27" t="s">
        <v>4925</v>
      </c>
      <c r="R1321" s="27"/>
      <c r="S1321" s="27"/>
      <c r="T1321" s="27" t="s">
        <v>4926</v>
      </c>
      <c r="U1321" s="28" t="n">
        <v>42715.6055671296</v>
      </c>
      <c r="V1321" s="23" t="s">
        <v>4927</v>
      </c>
      <c r="W1321" s="27"/>
      <c r="X1321" s="27"/>
      <c r="Y1321" s="27" t="s">
        <v>4928</v>
      </c>
      <c r="Z1321" s="27"/>
      <c r="AA1321" s="29" t="inlineStr">
        <f aca="false">FALSE()</f>
        <is>
          <t/>
        </is>
      </c>
      <c r="AB1321" s="29" t="n">
        <v>0</v>
      </c>
      <c r="AC1321" s="29"/>
      <c r="AD1321" s="29" t="inlineStr">
        <f aca="false">FALSE()</f>
        <is>
          <t/>
        </is>
      </c>
      <c r="AE1321" s="29" t="s">
        <v>75</v>
      </c>
      <c r="AF1321" s="29"/>
      <c r="AG1321" s="29"/>
      <c r="AH1321" s="29" t="inlineStr">
        <f aca="false">FALSE()</f>
        <is>
          <t/>
        </is>
      </c>
      <c r="AI1321" s="29" t="n">
        <v>0</v>
      </c>
      <c r="AJ1321" s="29"/>
      <c r="AK1321" s="29" t="s">
        <v>84</v>
      </c>
      <c r="AL1321" s="29" t="inlineStr">
        <f aca="false">FALSE()</f>
        <is>
          <t/>
        </is>
      </c>
      <c r="AM1321" s="29" t="s">
        <v>4928</v>
      </c>
      <c r="AN1321" s="29"/>
      <c r="AO1321" s="29"/>
      <c r="AP1321" s="29"/>
      <c r="AQ1321" s="29"/>
      <c r="AR1321" s="29"/>
      <c r="AS1321" s="29"/>
      <c r="AT1321" s="29"/>
      <c r="AU1321" s="29"/>
      <c r="AV1321" s="0" t="n">
        <v>1</v>
      </c>
      <c r="AW1321" s="24" t="e">
        <f aca="false">REPLACE(INDEX(GroupVertices[group], MATCH(Edges[[#this row],[vertex 1]],GroupVertices[vertex],0)),1,1,"")</f>
        <v>#VALUE!</v>
      </c>
      <c r="AX1321" s="24" t="e">
        <f aca="false">REPLACE(INDEX(GroupVertices[group], MATCH(Edges[[#this row],[vertex 2]],GroupVertices[vertex],0)),1,1,"")</f>
        <v>#VALUE!</v>
      </c>
      <c r="AY1321" s="25" t="n">
        <v>0</v>
      </c>
      <c r="AZ1321" s="26" t="n">
        <v>0</v>
      </c>
      <c r="BA1321" s="25" t="n">
        <v>0</v>
      </c>
      <c r="BB1321" s="26" t="n">
        <v>0</v>
      </c>
      <c r="BC1321" s="25" t="n">
        <v>0</v>
      </c>
      <c r="BD1321" s="26" t="n">
        <v>0</v>
      </c>
      <c r="BE1321" s="25" t="n">
        <v>20</v>
      </c>
      <c r="BF1321" s="26" t="n">
        <v>100</v>
      </c>
      <c r="BG1321" s="25" t="n">
        <v>20</v>
      </c>
    </row>
    <row r="1322" customFormat="false" ht="15" hidden="false" customHeight="false" outlineLevel="0" collapsed="false">
      <c r="A1322" s="15" t="s">
        <v>4929</v>
      </c>
      <c r="B1322" s="15" t="s">
        <v>4929</v>
      </c>
      <c r="C1322" s="16" t="s">
        <v>66</v>
      </c>
      <c r="D1322" s="17" t="n">
        <v>3</v>
      </c>
      <c r="E1322" s="16" t="s">
        <v>67</v>
      </c>
      <c r="F1322" s="18" t="n">
        <v>32</v>
      </c>
      <c r="G1322" s="16"/>
      <c r="H1322" s="19"/>
      <c r="I1322" s="7"/>
      <c r="J1322" s="7"/>
      <c r="K1322" s="8" t="s">
        <v>68</v>
      </c>
      <c r="L1322" s="20" t="n">
        <v>1322</v>
      </c>
      <c r="M1322" s="20"/>
      <c r="N1322" s="10"/>
      <c r="O1322" s="27" t="s">
        <v>21</v>
      </c>
      <c r="P1322" s="28" t="n">
        <v>42715.6490393519</v>
      </c>
      <c r="Q1322" s="27" t="s">
        <v>4930</v>
      </c>
      <c r="R1322" s="23" t="s">
        <v>4931</v>
      </c>
      <c r="S1322" s="27" t="s">
        <v>4932</v>
      </c>
      <c r="T1322" s="27"/>
      <c r="U1322" s="28" t="n">
        <v>42715.6490393519</v>
      </c>
      <c r="V1322" s="23" t="s">
        <v>4933</v>
      </c>
      <c r="W1322" s="27"/>
      <c r="X1322" s="27"/>
      <c r="Y1322" s="27" t="s">
        <v>4934</v>
      </c>
      <c r="Z1322" s="27"/>
      <c r="AA1322" s="29" t="inlineStr">
        <f aca="false">FALSE()</f>
        <is>
          <t/>
        </is>
      </c>
      <c r="AB1322" s="29" t="n">
        <v>1</v>
      </c>
      <c r="AC1322" s="29"/>
      <c r="AD1322" s="29" t="inlineStr">
        <f aca="false">FALSE()</f>
        <is>
          <t/>
        </is>
      </c>
      <c r="AE1322" s="29" t="s">
        <v>75</v>
      </c>
      <c r="AF1322" s="29"/>
      <c r="AG1322" s="29"/>
      <c r="AH1322" s="29" t="inlineStr">
        <f aca="false">FALSE()</f>
        <is>
          <t/>
        </is>
      </c>
      <c r="AI1322" s="29" t="n">
        <v>0</v>
      </c>
      <c r="AJ1322" s="29"/>
      <c r="AK1322" s="29" t="s">
        <v>126</v>
      </c>
      <c r="AL1322" s="29" t="inlineStr">
        <f aca="false">FALSE()</f>
        <is>
          <t/>
        </is>
      </c>
      <c r="AM1322" s="29" t="s">
        <v>4934</v>
      </c>
      <c r="AN1322" s="29"/>
      <c r="AO1322" s="29"/>
      <c r="AP1322" s="29"/>
      <c r="AQ1322" s="29"/>
      <c r="AR1322" s="29"/>
      <c r="AS1322" s="29"/>
      <c r="AT1322" s="29"/>
      <c r="AU1322" s="29"/>
      <c r="AV1322" s="0" t="n">
        <v>1</v>
      </c>
      <c r="AW1322" s="24" t="e">
        <f aca="false">REPLACE(INDEX(GroupVertices[group], MATCH(Edges[[#this row],[vertex 1]],GroupVertices[vertex],0)),1,1,"")</f>
        <v>#VALUE!</v>
      </c>
      <c r="AX1322" s="24" t="e">
        <f aca="false">REPLACE(INDEX(GroupVertices[group], MATCH(Edges[[#this row],[vertex 2]],GroupVertices[vertex],0)),1,1,"")</f>
        <v>#VALUE!</v>
      </c>
      <c r="AY1322" s="25" t="n">
        <v>0</v>
      </c>
      <c r="AZ1322" s="26" t="n">
        <v>0</v>
      </c>
      <c r="BA1322" s="25" t="n">
        <v>0</v>
      </c>
      <c r="BB1322" s="26" t="n">
        <v>0</v>
      </c>
      <c r="BC1322" s="25" t="n">
        <v>0</v>
      </c>
      <c r="BD1322" s="26" t="n">
        <v>0</v>
      </c>
      <c r="BE1322" s="25" t="n">
        <v>7</v>
      </c>
      <c r="BF1322" s="26" t="n">
        <v>100</v>
      </c>
      <c r="BG1322" s="25" t="n">
        <v>7</v>
      </c>
    </row>
    <row r="1323" customFormat="false" ht="15" hidden="false" customHeight="false" outlineLevel="0" collapsed="false">
      <c r="A1323" s="15" t="s">
        <v>4935</v>
      </c>
      <c r="B1323" s="15" t="s">
        <v>4935</v>
      </c>
      <c r="C1323" s="16" t="s">
        <v>66</v>
      </c>
      <c r="D1323" s="17" t="n">
        <v>3</v>
      </c>
      <c r="E1323" s="16" t="s">
        <v>67</v>
      </c>
      <c r="F1323" s="18" t="n">
        <v>32</v>
      </c>
      <c r="G1323" s="16"/>
      <c r="H1323" s="19"/>
      <c r="I1323" s="7"/>
      <c r="J1323" s="7"/>
      <c r="K1323" s="8" t="s">
        <v>68</v>
      </c>
      <c r="L1323" s="20" t="n">
        <v>1323</v>
      </c>
      <c r="M1323" s="20"/>
      <c r="N1323" s="10"/>
      <c r="O1323" s="27" t="s">
        <v>21</v>
      </c>
      <c r="P1323" s="28" t="n">
        <v>42715.6840277778</v>
      </c>
      <c r="Q1323" s="27" t="s">
        <v>430</v>
      </c>
      <c r="R1323" s="27"/>
      <c r="S1323" s="27"/>
      <c r="T1323" s="27"/>
      <c r="U1323" s="28" t="n">
        <v>42715.6840277778</v>
      </c>
      <c r="V1323" s="23" t="s">
        <v>4936</v>
      </c>
      <c r="W1323" s="27"/>
      <c r="X1323" s="27"/>
      <c r="Y1323" s="27" t="s">
        <v>4937</v>
      </c>
      <c r="Z1323" s="27"/>
      <c r="AA1323" s="29" t="inlineStr">
        <f aca="false">FALSE()</f>
        <is>
          <t/>
        </is>
      </c>
      <c r="AB1323" s="29" t="n">
        <v>0</v>
      </c>
      <c r="AC1323" s="29"/>
      <c r="AD1323" s="29" t="inlineStr">
        <f aca="false">FALSE()</f>
        <is>
          <t/>
        </is>
      </c>
      <c r="AE1323" s="29" t="s">
        <v>428</v>
      </c>
      <c r="AF1323" s="29"/>
      <c r="AG1323" s="29"/>
      <c r="AH1323" s="29" t="inlineStr">
        <f aca="false">FALSE()</f>
        <is>
          <t/>
        </is>
      </c>
      <c r="AI1323" s="29" t="n">
        <v>0</v>
      </c>
      <c r="AJ1323" s="29"/>
      <c r="AK1323" s="29" t="s">
        <v>433</v>
      </c>
      <c r="AL1323" s="29" t="inlineStr">
        <f aca="false">FALSE()</f>
        <is>
          <t/>
        </is>
      </c>
      <c r="AM1323" s="29" t="s">
        <v>4937</v>
      </c>
      <c r="AN1323" s="29"/>
      <c r="AO1323" s="29"/>
      <c r="AP1323" s="29"/>
      <c r="AQ1323" s="29"/>
      <c r="AR1323" s="29"/>
      <c r="AS1323" s="29"/>
      <c r="AT1323" s="29"/>
      <c r="AU1323" s="29"/>
      <c r="AV1323" s="0" t="n">
        <v>1</v>
      </c>
      <c r="AW1323" s="24" t="e">
        <f aca="false">REPLACE(INDEX(GroupVertices[group], MATCH(Edges[[#this row],[vertex 1]],GroupVertices[vertex],0)),1,1,"")</f>
        <v>#VALUE!</v>
      </c>
      <c r="AX1323" s="24" t="e">
        <f aca="false">REPLACE(INDEX(GroupVertices[group], MATCH(Edges[[#this row],[vertex 2]],GroupVertices[vertex],0)),1,1,"")</f>
        <v>#VALUE!</v>
      </c>
      <c r="AY1323" s="25" t="n">
        <v>0</v>
      </c>
      <c r="AZ1323" s="26" t="n">
        <v>0</v>
      </c>
      <c r="BA1323" s="25" t="n">
        <v>0</v>
      </c>
      <c r="BB1323" s="26" t="n">
        <v>0</v>
      </c>
      <c r="BC1323" s="25" t="n">
        <v>0</v>
      </c>
      <c r="BD1323" s="26" t="n">
        <v>0</v>
      </c>
      <c r="BE1323" s="25" t="n">
        <v>20</v>
      </c>
      <c r="BF1323" s="26" t="n">
        <v>100</v>
      </c>
      <c r="BG1323" s="25" t="n">
        <v>20</v>
      </c>
    </row>
    <row r="1324" customFormat="false" ht="15" hidden="false" customHeight="false" outlineLevel="0" collapsed="false">
      <c r="A1324" s="15" t="s">
        <v>4938</v>
      </c>
      <c r="B1324" s="15" t="s">
        <v>4938</v>
      </c>
      <c r="C1324" s="16" t="s">
        <v>66</v>
      </c>
      <c r="D1324" s="17" t="n">
        <v>3</v>
      </c>
      <c r="E1324" s="16" t="s">
        <v>67</v>
      </c>
      <c r="F1324" s="18" t="n">
        <v>32</v>
      </c>
      <c r="G1324" s="16"/>
      <c r="H1324" s="19"/>
      <c r="I1324" s="7"/>
      <c r="J1324" s="7"/>
      <c r="K1324" s="8" t="s">
        <v>68</v>
      </c>
      <c r="L1324" s="20" t="n">
        <v>1324</v>
      </c>
      <c r="M1324" s="20"/>
      <c r="N1324" s="10"/>
      <c r="O1324" s="27" t="s">
        <v>21</v>
      </c>
      <c r="P1324" s="28" t="n">
        <v>42715.6917013889</v>
      </c>
      <c r="Q1324" s="27" t="s">
        <v>4939</v>
      </c>
      <c r="R1324" s="23" t="s">
        <v>4940</v>
      </c>
      <c r="S1324" s="27" t="s">
        <v>370</v>
      </c>
      <c r="T1324" s="27" t="s">
        <v>1267</v>
      </c>
      <c r="U1324" s="28" t="n">
        <v>42715.6917013889</v>
      </c>
      <c r="V1324" s="23" t="s">
        <v>4941</v>
      </c>
      <c r="W1324" s="27"/>
      <c r="X1324" s="27"/>
      <c r="Y1324" s="27" t="s">
        <v>4942</v>
      </c>
      <c r="Z1324" s="27"/>
      <c r="AA1324" s="29" t="inlineStr">
        <f aca="false">FALSE()</f>
        <is>
          <t/>
        </is>
      </c>
      <c r="AB1324" s="29" t="n">
        <v>0</v>
      </c>
      <c r="AC1324" s="29"/>
      <c r="AD1324" s="29" t="inlineStr">
        <f aca="false">FALSE()</f>
        <is>
          <t/>
        </is>
      </c>
      <c r="AE1324" s="29" t="s">
        <v>75</v>
      </c>
      <c r="AF1324" s="29"/>
      <c r="AG1324" s="29"/>
      <c r="AH1324" s="29" t="inlineStr">
        <f aca="false">FALSE()</f>
        <is>
          <t/>
        </is>
      </c>
      <c r="AI1324" s="29" t="n">
        <v>0</v>
      </c>
      <c r="AJ1324" s="29"/>
      <c r="AK1324" s="29" t="s">
        <v>374</v>
      </c>
      <c r="AL1324" s="29" t="inlineStr">
        <f aca="false">FALSE()</f>
        <is>
          <t/>
        </is>
      </c>
      <c r="AM1324" s="29" t="s">
        <v>4942</v>
      </c>
      <c r="AN1324" s="29"/>
      <c r="AO1324" s="29"/>
      <c r="AP1324" s="29"/>
      <c r="AQ1324" s="29"/>
      <c r="AR1324" s="29"/>
      <c r="AS1324" s="29"/>
      <c r="AT1324" s="29"/>
      <c r="AU1324" s="29"/>
      <c r="AV1324" s="0" t="n">
        <v>1</v>
      </c>
      <c r="AW1324" s="24" t="e">
        <f aca="false">REPLACE(INDEX(GroupVertices[group], MATCH(Edges[[#this row],[vertex 1]],GroupVertices[vertex],0)),1,1,"")</f>
        <v>#VALUE!</v>
      </c>
      <c r="AX1324" s="24" t="e">
        <f aca="false">REPLACE(INDEX(GroupVertices[group], MATCH(Edges[[#this row],[vertex 2]],GroupVertices[vertex],0)),1,1,"")</f>
        <v>#VALUE!</v>
      </c>
      <c r="AY1324" s="25" t="n">
        <v>0</v>
      </c>
      <c r="AZ1324" s="26" t="n">
        <v>0</v>
      </c>
      <c r="BA1324" s="25" t="n">
        <v>0</v>
      </c>
      <c r="BB1324" s="26" t="n">
        <v>0</v>
      </c>
      <c r="BC1324" s="25" t="n">
        <v>0</v>
      </c>
      <c r="BD1324" s="26" t="n">
        <v>0</v>
      </c>
      <c r="BE1324" s="25" t="n">
        <v>6</v>
      </c>
      <c r="BF1324" s="26" t="n">
        <v>100</v>
      </c>
      <c r="BG1324" s="25" t="n">
        <v>6</v>
      </c>
    </row>
    <row r="1325" customFormat="false" ht="15" hidden="false" customHeight="false" outlineLevel="0" collapsed="false">
      <c r="A1325" s="15" t="s">
        <v>4943</v>
      </c>
      <c r="B1325" s="15" t="s">
        <v>4943</v>
      </c>
      <c r="C1325" s="16" t="s">
        <v>66</v>
      </c>
      <c r="D1325" s="17" t="n">
        <v>3</v>
      </c>
      <c r="E1325" s="16" t="s">
        <v>67</v>
      </c>
      <c r="F1325" s="18" t="n">
        <v>32</v>
      </c>
      <c r="G1325" s="16"/>
      <c r="H1325" s="19"/>
      <c r="I1325" s="7"/>
      <c r="J1325" s="7"/>
      <c r="K1325" s="8" t="s">
        <v>68</v>
      </c>
      <c r="L1325" s="20" t="n">
        <v>1325</v>
      </c>
      <c r="M1325" s="20"/>
      <c r="N1325" s="10"/>
      <c r="O1325" s="27" t="s">
        <v>21</v>
      </c>
      <c r="P1325" s="28" t="n">
        <v>42715.6970486111</v>
      </c>
      <c r="Q1325" s="27" t="s">
        <v>4944</v>
      </c>
      <c r="R1325" s="23" t="s">
        <v>4945</v>
      </c>
      <c r="S1325" s="27" t="s">
        <v>195</v>
      </c>
      <c r="T1325" s="27" t="s">
        <v>4946</v>
      </c>
      <c r="U1325" s="28" t="n">
        <v>42715.6970486111</v>
      </c>
      <c r="V1325" s="23" t="s">
        <v>4947</v>
      </c>
      <c r="W1325" s="27"/>
      <c r="X1325" s="27"/>
      <c r="Y1325" s="27" t="s">
        <v>4948</v>
      </c>
      <c r="Z1325" s="27"/>
      <c r="AA1325" s="29" t="inlineStr">
        <f aca="false">FALSE()</f>
        <is>
          <t/>
        </is>
      </c>
      <c r="AB1325" s="29" t="n">
        <v>0</v>
      </c>
      <c r="AC1325" s="29"/>
      <c r="AD1325" s="29" t="inlineStr">
        <f aca="false">FALSE()</f>
        <is>
          <t/>
        </is>
      </c>
      <c r="AE1325" s="29" t="s">
        <v>75</v>
      </c>
      <c r="AF1325" s="29"/>
      <c r="AG1325" s="29"/>
      <c r="AH1325" s="29" t="inlineStr">
        <f aca="false">FALSE()</f>
        <is>
          <t/>
        </is>
      </c>
      <c r="AI1325" s="29" t="n">
        <v>0</v>
      </c>
      <c r="AJ1325" s="29"/>
      <c r="AK1325" s="29" t="s">
        <v>84</v>
      </c>
      <c r="AL1325" s="29" t="inlineStr">
        <f aca="false">FALSE()</f>
        <is>
          <t/>
        </is>
      </c>
      <c r="AM1325" s="29" t="s">
        <v>4948</v>
      </c>
      <c r="AN1325" s="29"/>
      <c r="AO1325" s="29"/>
      <c r="AP1325" s="29"/>
      <c r="AQ1325" s="29"/>
      <c r="AR1325" s="29"/>
      <c r="AS1325" s="29"/>
      <c r="AT1325" s="29"/>
      <c r="AU1325" s="29"/>
      <c r="AV1325" s="0" t="n">
        <v>1</v>
      </c>
      <c r="AW1325" s="24" t="e">
        <f aca="false">REPLACE(INDEX(GroupVertices[group], MATCH(Edges[[#this row],[vertex 1]],GroupVertices[vertex],0)),1,1,"")</f>
        <v>#VALUE!</v>
      </c>
      <c r="AX1325" s="24" t="e">
        <f aca="false">REPLACE(INDEX(GroupVertices[group], MATCH(Edges[[#this row],[vertex 2]],GroupVertices[vertex],0)),1,1,"")</f>
        <v>#VALUE!</v>
      </c>
      <c r="AY1325" s="25" t="n">
        <v>1</v>
      </c>
      <c r="AZ1325" s="26" t="n">
        <v>8.33333333333333</v>
      </c>
      <c r="BA1325" s="25" t="n">
        <v>0</v>
      </c>
      <c r="BB1325" s="26" t="n">
        <v>0</v>
      </c>
      <c r="BC1325" s="25" t="n">
        <v>0</v>
      </c>
      <c r="BD1325" s="26" t="n">
        <v>0</v>
      </c>
      <c r="BE1325" s="25" t="n">
        <v>11</v>
      </c>
      <c r="BF1325" s="26" t="n">
        <v>91.6666666666667</v>
      </c>
      <c r="BG1325" s="25" t="n">
        <v>12</v>
      </c>
    </row>
    <row r="1326" customFormat="false" ht="15" hidden="false" customHeight="false" outlineLevel="0" collapsed="false">
      <c r="A1326" s="15" t="s">
        <v>4520</v>
      </c>
      <c r="B1326" s="15" t="s">
        <v>4520</v>
      </c>
      <c r="C1326" s="16" t="s">
        <v>3586</v>
      </c>
      <c r="D1326" s="17" t="n">
        <v>10</v>
      </c>
      <c r="E1326" s="16" t="s">
        <v>243</v>
      </c>
      <c r="F1326" s="18" t="n">
        <v>19.6842105263158</v>
      </c>
      <c r="G1326" s="16"/>
      <c r="H1326" s="19"/>
      <c r="I1326" s="7"/>
      <c r="J1326" s="7"/>
      <c r="K1326" s="8" t="s">
        <v>68</v>
      </c>
      <c r="L1326" s="20" t="n">
        <v>1326</v>
      </c>
      <c r="M1326" s="20"/>
      <c r="N1326" s="10"/>
      <c r="O1326" s="27" t="s">
        <v>21</v>
      </c>
      <c r="P1326" s="28" t="n">
        <v>42706.0895949074</v>
      </c>
      <c r="Q1326" s="27" t="s">
        <v>4949</v>
      </c>
      <c r="R1326" s="23" t="s">
        <v>1570</v>
      </c>
      <c r="S1326" s="27" t="s">
        <v>1088</v>
      </c>
      <c r="T1326" s="27" t="s">
        <v>4950</v>
      </c>
      <c r="U1326" s="28" t="n">
        <v>42706.0895949074</v>
      </c>
      <c r="V1326" s="23" t="s">
        <v>4951</v>
      </c>
      <c r="W1326" s="27"/>
      <c r="X1326" s="27"/>
      <c r="Y1326" s="27" t="s">
        <v>4952</v>
      </c>
      <c r="Z1326" s="27"/>
      <c r="AA1326" s="29" t="inlineStr">
        <f aca="false">FALSE()</f>
        <is>
          <t/>
        </is>
      </c>
      <c r="AB1326" s="29" t="n">
        <v>0</v>
      </c>
      <c r="AC1326" s="29"/>
      <c r="AD1326" s="29" t="inlineStr">
        <f aca="false">FALSE()</f>
        <is>
          <t/>
        </is>
      </c>
      <c r="AE1326" s="29" t="s">
        <v>75</v>
      </c>
      <c r="AF1326" s="29"/>
      <c r="AG1326" s="29"/>
      <c r="AH1326" s="29" t="inlineStr">
        <f aca="false">FALSE()</f>
        <is>
          <t/>
        </is>
      </c>
      <c r="AI1326" s="29" t="n">
        <v>0</v>
      </c>
      <c r="AJ1326" s="29"/>
      <c r="AK1326" s="29" t="s">
        <v>332</v>
      </c>
      <c r="AL1326" s="29" t="inlineStr">
        <f aca="false">FALSE()</f>
        <is>
          <t/>
        </is>
      </c>
      <c r="AM1326" s="29" t="s">
        <v>4952</v>
      </c>
      <c r="AN1326" s="29"/>
      <c r="AO1326" s="29"/>
      <c r="AP1326" s="29"/>
      <c r="AQ1326" s="29"/>
      <c r="AR1326" s="29"/>
      <c r="AS1326" s="29"/>
      <c r="AT1326" s="29"/>
      <c r="AU1326" s="29"/>
      <c r="AV1326" s="0" t="n">
        <v>10</v>
      </c>
      <c r="AW1326" s="24" t="e">
        <f aca="false">REPLACE(INDEX(GroupVertices[group], MATCH(Edges[[#this row],[vertex 1]],GroupVertices[vertex],0)),1,1,"")</f>
        <v>#VALUE!</v>
      </c>
      <c r="AX1326" s="24" t="e">
        <f aca="false">REPLACE(INDEX(GroupVertices[group], MATCH(Edges[[#this row],[vertex 2]],GroupVertices[vertex],0)),1,1,"")</f>
        <v>#VALUE!</v>
      </c>
      <c r="AY1326" s="25" t="n">
        <v>0</v>
      </c>
      <c r="AZ1326" s="26" t="n">
        <v>0</v>
      </c>
      <c r="BA1326" s="25" t="n">
        <v>0</v>
      </c>
      <c r="BB1326" s="26" t="n">
        <v>0</v>
      </c>
      <c r="BC1326" s="25" t="n">
        <v>0</v>
      </c>
      <c r="BD1326" s="26" t="n">
        <v>0</v>
      </c>
      <c r="BE1326" s="25" t="n">
        <v>8</v>
      </c>
      <c r="BF1326" s="26" t="n">
        <v>100</v>
      </c>
      <c r="BG1326" s="25" t="n">
        <v>8</v>
      </c>
    </row>
    <row r="1327" customFormat="false" ht="15" hidden="false" customHeight="false" outlineLevel="0" collapsed="false">
      <c r="A1327" s="15" t="s">
        <v>4520</v>
      </c>
      <c r="B1327" s="15" t="s">
        <v>4520</v>
      </c>
      <c r="C1327" s="16" t="s">
        <v>3586</v>
      </c>
      <c r="D1327" s="17" t="n">
        <v>10</v>
      </c>
      <c r="E1327" s="16" t="s">
        <v>243</v>
      </c>
      <c r="F1327" s="18" t="n">
        <v>19.6842105263158</v>
      </c>
      <c r="G1327" s="16"/>
      <c r="H1327" s="19"/>
      <c r="I1327" s="7"/>
      <c r="J1327" s="7"/>
      <c r="K1327" s="8" t="s">
        <v>68</v>
      </c>
      <c r="L1327" s="20" t="n">
        <v>1327</v>
      </c>
      <c r="M1327" s="20"/>
      <c r="N1327" s="10"/>
      <c r="O1327" s="27" t="s">
        <v>21</v>
      </c>
      <c r="P1327" s="28" t="n">
        <v>42707.1729166667</v>
      </c>
      <c r="Q1327" s="27" t="s">
        <v>4953</v>
      </c>
      <c r="R1327" s="23" t="s">
        <v>1570</v>
      </c>
      <c r="S1327" s="27" t="s">
        <v>1088</v>
      </c>
      <c r="T1327" s="27" t="s">
        <v>4950</v>
      </c>
      <c r="U1327" s="28" t="n">
        <v>42707.1729166667</v>
      </c>
      <c r="V1327" s="23" t="s">
        <v>4954</v>
      </c>
      <c r="W1327" s="27"/>
      <c r="X1327" s="27"/>
      <c r="Y1327" s="27" t="s">
        <v>4955</v>
      </c>
      <c r="Z1327" s="27"/>
      <c r="AA1327" s="29" t="inlineStr">
        <f aca="false">FALSE()</f>
        <is>
          <t/>
        </is>
      </c>
      <c r="AB1327" s="29" t="n">
        <v>0</v>
      </c>
      <c r="AC1327" s="29"/>
      <c r="AD1327" s="29" t="inlineStr">
        <f aca="false">FALSE()</f>
        <is>
          <t/>
        </is>
      </c>
      <c r="AE1327" s="29" t="s">
        <v>75</v>
      </c>
      <c r="AF1327" s="29"/>
      <c r="AG1327" s="29"/>
      <c r="AH1327" s="29" t="inlineStr">
        <f aca="false">FALSE()</f>
        <is>
          <t/>
        </is>
      </c>
      <c r="AI1327" s="29" t="n">
        <v>0</v>
      </c>
      <c r="AJ1327" s="29"/>
      <c r="AK1327" s="29" t="s">
        <v>332</v>
      </c>
      <c r="AL1327" s="29" t="inlineStr">
        <f aca="false">FALSE()</f>
        <is>
          <t/>
        </is>
      </c>
      <c r="AM1327" s="29" t="s">
        <v>4955</v>
      </c>
      <c r="AN1327" s="29"/>
      <c r="AO1327" s="29"/>
      <c r="AP1327" s="29"/>
      <c r="AQ1327" s="29"/>
      <c r="AR1327" s="29"/>
      <c r="AS1327" s="29"/>
      <c r="AT1327" s="29"/>
      <c r="AU1327" s="29"/>
      <c r="AV1327" s="0" t="n">
        <v>10</v>
      </c>
      <c r="AW1327" s="24" t="e">
        <f aca="false">REPLACE(INDEX(GroupVertices[group], MATCH(Edges[[#this row],[vertex 1]],GroupVertices[vertex],0)),1,1,"")</f>
        <v>#VALUE!</v>
      </c>
      <c r="AX1327" s="24" t="e">
        <f aca="false">REPLACE(INDEX(GroupVertices[group], MATCH(Edges[[#this row],[vertex 2]],GroupVertices[vertex],0)),1,1,"")</f>
        <v>#VALUE!</v>
      </c>
      <c r="AY1327" s="25" t="n">
        <v>0</v>
      </c>
      <c r="AZ1327" s="26" t="n">
        <v>0</v>
      </c>
      <c r="BA1327" s="25" t="n">
        <v>0</v>
      </c>
      <c r="BB1327" s="26" t="n">
        <v>0</v>
      </c>
      <c r="BC1327" s="25" t="n">
        <v>0</v>
      </c>
      <c r="BD1327" s="26" t="n">
        <v>0</v>
      </c>
      <c r="BE1327" s="25" t="n">
        <v>8</v>
      </c>
      <c r="BF1327" s="26" t="n">
        <v>100</v>
      </c>
      <c r="BG1327" s="25" t="n">
        <v>8</v>
      </c>
    </row>
    <row r="1328" customFormat="false" ht="15" hidden="false" customHeight="false" outlineLevel="0" collapsed="false">
      <c r="A1328" s="15" t="s">
        <v>4520</v>
      </c>
      <c r="B1328" s="15" t="s">
        <v>4520</v>
      </c>
      <c r="C1328" s="16" t="s">
        <v>3586</v>
      </c>
      <c r="D1328" s="17" t="n">
        <v>10</v>
      </c>
      <c r="E1328" s="16" t="s">
        <v>243</v>
      </c>
      <c r="F1328" s="18" t="n">
        <v>19.6842105263158</v>
      </c>
      <c r="G1328" s="16"/>
      <c r="H1328" s="19"/>
      <c r="I1328" s="7"/>
      <c r="J1328" s="7"/>
      <c r="K1328" s="8" t="s">
        <v>68</v>
      </c>
      <c r="L1328" s="20" t="n">
        <v>1328</v>
      </c>
      <c r="M1328" s="20"/>
      <c r="N1328" s="10"/>
      <c r="O1328" s="27" t="s">
        <v>21</v>
      </c>
      <c r="P1328" s="28" t="n">
        <v>42707.7145949074</v>
      </c>
      <c r="Q1328" s="27" t="s">
        <v>4956</v>
      </c>
      <c r="R1328" s="23" t="s">
        <v>1570</v>
      </c>
      <c r="S1328" s="27" t="s">
        <v>1088</v>
      </c>
      <c r="T1328" s="27" t="s">
        <v>4950</v>
      </c>
      <c r="U1328" s="28" t="n">
        <v>42707.7145949074</v>
      </c>
      <c r="V1328" s="23" t="s">
        <v>4957</v>
      </c>
      <c r="W1328" s="27"/>
      <c r="X1328" s="27"/>
      <c r="Y1328" s="27" t="s">
        <v>4958</v>
      </c>
      <c r="Z1328" s="27"/>
      <c r="AA1328" s="29" t="inlineStr">
        <f aca="false">FALSE()</f>
        <is>
          <t/>
        </is>
      </c>
      <c r="AB1328" s="29" t="n">
        <v>0</v>
      </c>
      <c r="AC1328" s="29"/>
      <c r="AD1328" s="29" t="inlineStr">
        <f aca="false">FALSE()</f>
        <is>
          <t/>
        </is>
      </c>
      <c r="AE1328" s="29" t="s">
        <v>75</v>
      </c>
      <c r="AF1328" s="29"/>
      <c r="AG1328" s="29"/>
      <c r="AH1328" s="29" t="inlineStr">
        <f aca="false">FALSE()</f>
        <is>
          <t/>
        </is>
      </c>
      <c r="AI1328" s="29" t="n">
        <v>0</v>
      </c>
      <c r="AJ1328" s="29"/>
      <c r="AK1328" s="29" t="s">
        <v>332</v>
      </c>
      <c r="AL1328" s="29" t="inlineStr">
        <f aca="false">FALSE()</f>
        <is>
          <t/>
        </is>
      </c>
      <c r="AM1328" s="29" t="s">
        <v>4958</v>
      </c>
      <c r="AN1328" s="29"/>
      <c r="AO1328" s="29"/>
      <c r="AP1328" s="29"/>
      <c r="AQ1328" s="29"/>
      <c r="AR1328" s="29"/>
      <c r="AS1328" s="29"/>
      <c r="AT1328" s="29"/>
      <c r="AU1328" s="29"/>
      <c r="AV1328" s="0" t="n">
        <v>10</v>
      </c>
      <c r="AW1328" s="24" t="e">
        <f aca="false">REPLACE(INDEX(GroupVertices[group], MATCH(Edges[[#this row],[vertex 1]],GroupVertices[vertex],0)),1,1,"")</f>
        <v>#VALUE!</v>
      </c>
      <c r="AX1328" s="24" t="e">
        <f aca="false">REPLACE(INDEX(GroupVertices[group], MATCH(Edges[[#this row],[vertex 2]],GroupVertices[vertex],0)),1,1,"")</f>
        <v>#VALUE!</v>
      </c>
      <c r="AY1328" s="25" t="n">
        <v>0</v>
      </c>
      <c r="AZ1328" s="26" t="n">
        <v>0</v>
      </c>
      <c r="BA1328" s="25" t="n">
        <v>0</v>
      </c>
      <c r="BB1328" s="26" t="n">
        <v>0</v>
      </c>
      <c r="BC1328" s="25" t="n">
        <v>0</v>
      </c>
      <c r="BD1328" s="26" t="n">
        <v>0</v>
      </c>
      <c r="BE1328" s="25" t="n">
        <v>8</v>
      </c>
      <c r="BF1328" s="26" t="n">
        <v>100</v>
      </c>
      <c r="BG1328" s="25" t="n">
        <v>8</v>
      </c>
    </row>
    <row r="1329" customFormat="false" ht="15" hidden="false" customHeight="false" outlineLevel="0" collapsed="false">
      <c r="A1329" s="15" t="s">
        <v>4520</v>
      </c>
      <c r="B1329" s="15" t="s">
        <v>4520</v>
      </c>
      <c r="C1329" s="16" t="s">
        <v>3586</v>
      </c>
      <c r="D1329" s="17" t="n">
        <v>10</v>
      </c>
      <c r="E1329" s="16" t="s">
        <v>243</v>
      </c>
      <c r="F1329" s="18" t="n">
        <v>19.6842105263158</v>
      </c>
      <c r="G1329" s="16"/>
      <c r="H1329" s="19"/>
      <c r="I1329" s="7"/>
      <c r="J1329" s="7"/>
      <c r="K1329" s="8" t="s">
        <v>68</v>
      </c>
      <c r="L1329" s="20" t="n">
        <v>1329</v>
      </c>
      <c r="M1329" s="20"/>
      <c r="N1329" s="10"/>
      <c r="O1329" s="27" t="s">
        <v>21</v>
      </c>
      <c r="P1329" s="28" t="n">
        <v>42708.8034837963</v>
      </c>
      <c r="Q1329" s="27" t="s">
        <v>4959</v>
      </c>
      <c r="R1329" s="23" t="s">
        <v>3854</v>
      </c>
      <c r="S1329" s="27" t="s">
        <v>1088</v>
      </c>
      <c r="T1329" s="27" t="s">
        <v>4960</v>
      </c>
      <c r="U1329" s="28" t="n">
        <v>42708.8034837963</v>
      </c>
      <c r="V1329" s="23" t="s">
        <v>4961</v>
      </c>
      <c r="W1329" s="27"/>
      <c r="X1329" s="27"/>
      <c r="Y1329" s="27" t="s">
        <v>4962</v>
      </c>
      <c r="Z1329" s="27"/>
      <c r="AA1329" s="29" t="inlineStr">
        <f aca="false">FALSE()</f>
        <is>
          <t/>
        </is>
      </c>
      <c r="AB1329" s="29" t="n">
        <v>0</v>
      </c>
      <c r="AC1329" s="29"/>
      <c r="AD1329" s="29" t="inlineStr">
        <f aca="false">FALSE()</f>
        <is>
          <t/>
        </is>
      </c>
      <c r="AE1329" s="29" t="s">
        <v>75</v>
      </c>
      <c r="AF1329" s="29"/>
      <c r="AG1329" s="29"/>
      <c r="AH1329" s="29" t="inlineStr">
        <f aca="false">FALSE()</f>
        <is>
          <t/>
        </is>
      </c>
      <c r="AI1329" s="29" t="n">
        <v>0</v>
      </c>
      <c r="AJ1329" s="29"/>
      <c r="AK1329" s="29" t="s">
        <v>332</v>
      </c>
      <c r="AL1329" s="29" t="inlineStr">
        <f aca="false">FALSE()</f>
        <is>
          <t/>
        </is>
      </c>
      <c r="AM1329" s="29" t="s">
        <v>4962</v>
      </c>
      <c r="AN1329" s="29"/>
      <c r="AO1329" s="29"/>
      <c r="AP1329" s="29"/>
      <c r="AQ1329" s="29"/>
      <c r="AR1329" s="29"/>
      <c r="AS1329" s="29"/>
      <c r="AT1329" s="29"/>
      <c r="AU1329" s="29"/>
      <c r="AV1329" s="0" t="n">
        <v>10</v>
      </c>
      <c r="AW1329" s="24" t="e">
        <f aca="false">REPLACE(INDEX(GroupVertices[group], MATCH(Edges[[#this row],[vertex 1]],GroupVertices[vertex],0)),1,1,"")</f>
        <v>#VALUE!</v>
      </c>
      <c r="AX1329" s="24" t="e">
        <f aca="false">REPLACE(INDEX(GroupVertices[group], MATCH(Edges[[#this row],[vertex 2]],GroupVertices[vertex],0)),1,1,"")</f>
        <v>#VALUE!</v>
      </c>
      <c r="AY1329" s="25" t="n">
        <v>2</v>
      </c>
      <c r="AZ1329" s="26" t="n">
        <v>22.2222222222222</v>
      </c>
      <c r="BA1329" s="25" t="n">
        <v>0</v>
      </c>
      <c r="BB1329" s="26" t="n">
        <v>0</v>
      </c>
      <c r="BC1329" s="25" t="n">
        <v>0</v>
      </c>
      <c r="BD1329" s="26" t="n">
        <v>0</v>
      </c>
      <c r="BE1329" s="25" t="n">
        <v>7</v>
      </c>
      <c r="BF1329" s="26" t="n">
        <v>77.7777777777778</v>
      </c>
      <c r="BG1329" s="25" t="n">
        <v>9</v>
      </c>
    </row>
    <row r="1330" customFormat="false" ht="15" hidden="false" customHeight="false" outlineLevel="0" collapsed="false">
      <c r="A1330" s="15" t="s">
        <v>4520</v>
      </c>
      <c r="B1330" s="15" t="s">
        <v>4520</v>
      </c>
      <c r="C1330" s="16" t="s">
        <v>3586</v>
      </c>
      <c r="D1330" s="17" t="n">
        <v>10</v>
      </c>
      <c r="E1330" s="16" t="s">
        <v>243</v>
      </c>
      <c r="F1330" s="18" t="n">
        <v>19.6842105263158</v>
      </c>
      <c r="G1330" s="16"/>
      <c r="H1330" s="19"/>
      <c r="I1330" s="7"/>
      <c r="J1330" s="7"/>
      <c r="K1330" s="8" t="s">
        <v>68</v>
      </c>
      <c r="L1330" s="20" t="n">
        <v>1330</v>
      </c>
      <c r="M1330" s="20"/>
      <c r="N1330" s="10"/>
      <c r="O1330" s="27" t="s">
        <v>21</v>
      </c>
      <c r="P1330" s="28" t="n">
        <v>42710.0854282407</v>
      </c>
      <c r="Q1330" s="27" t="s">
        <v>4963</v>
      </c>
      <c r="R1330" s="23" t="s">
        <v>3854</v>
      </c>
      <c r="S1330" s="27" t="s">
        <v>1088</v>
      </c>
      <c r="T1330" s="27" t="s">
        <v>4960</v>
      </c>
      <c r="U1330" s="28" t="n">
        <v>42710.0854282407</v>
      </c>
      <c r="V1330" s="23" t="s">
        <v>4964</v>
      </c>
      <c r="W1330" s="27"/>
      <c r="X1330" s="27"/>
      <c r="Y1330" s="27" t="s">
        <v>4965</v>
      </c>
      <c r="Z1330" s="27"/>
      <c r="AA1330" s="29" t="inlineStr">
        <f aca="false">FALSE()</f>
        <is>
          <t/>
        </is>
      </c>
      <c r="AB1330" s="29" t="n">
        <v>0</v>
      </c>
      <c r="AC1330" s="29"/>
      <c r="AD1330" s="29" t="inlineStr">
        <f aca="false">FALSE()</f>
        <is>
          <t/>
        </is>
      </c>
      <c r="AE1330" s="29" t="s">
        <v>75</v>
      </c>
      <c r="AF1330" s="29"/>
      <c r="AG1330" s="29"/>
      <c r="AH1330" s="29" t="inlineStr">
        <f aca="false">FALSE()</f>
        <is>
          <t/>
        </is>
      </c>
      <c r="AI1330" s="29" t="n">
        <v>0</v>
      </c>
      <c r="AJ1330" s="29"/>
      <c r="AK1330" s="29" t="s">
        <v>332</v>
      </c>
      <c r="AL1330" s="29" t="inlineStr">
        <f aca="false">FALSE()</f>
        <is>
          <t/>
        </is>
      </c>
      <c r="AM1330" s="29" t="s">
        <v>4965</v>
      </c>
      <c r="AN1330" s="29"/>
      <c r="AO1330" s="29"/>
      <c r="AP1330" s="29"/>
      <c r="AQ1330" s="29"/>
      <c r="AR1330" s="29"/>
      <c r="AS1330" s="29"/>
      <c r="AT1330" s="29"/>
      <c r="AU1330" s="29"/>
      <c r="AV1330" s="0" t="n">
        <v>10</v>
      </c>
      <c r="AW1330" s="24" t="e">
        <f aca="false">REPLACE(INDEX(GroupVertices[group], MATCH(Edges[[#this row],[vertex 1]],GroupVertices[vertex],0)),1,1,"")</f>
        <v>#VALUE!</v>
      </c>
      <c r="AX1330" s="24" t="e">
        <f aca="false">REPLACE(INDEX(GroupVertices[group], MATCH(Edges[[#this row],[vertex 2]],GroupVertices[vertex],0)),1,1,"")</f>
        <v>#VALUE!</v>
      </c>
      <c r="AY1330" s="25" t="n">
        <v>2</v>
      </c>
      <c r="AZ1330" s="26" t="n">
        <v>22.2222222222222</v>
      </c>
      <c r="BA1330" s="25" t="n">
        <v>0</v>
      </c>
      <c r="BB1330" s="26" t="n">
        <v>0</v>
      </c>
      <c r="BC1330" s="25" t="n">
        <v>0</v>
      </c>
      <c r="BD1330" s="26" t="n">
        <v>0</v>
      </c>
      <c r="BE1330" s="25" t="n">
        <v>7</v>
      </c>
      <c r="BF1330" s="26" t="n">
        <v>77.7777777777778</v>
      </c>
      <c r="BG1330" s="25" t="n">
        <v>9</v>
      </c>
    </row>
    <row r="1331" customFormat="false" ht="15" hidden="false" customHeight="false" outlineLevel="0" collapsed="false">
      <c r="A1331" s="15" t="s">
        <v>4520</v>
      </c>
      <c r="B1331" s="15" t="s">
        <v>4520</v>
      </c>
      <c r="C1331" s="16" t="s">
        <v>3586</v>
      </c>
      <c r="D1331" s="17" t="n">
        <v>10</v>
      </c>
      <c r="E1331" s="16" t="s">
        <v>243</v>
      </c>
      <c r="F1331" s="18" t="n">
        <v>19.6842105263158</v>
      </c>
      <c r="G1331" s="16"/>
      <c r="H1331" s="19"/>
      <c r="I1331" s="7"/>
      <c r="J1331" s="7"/>
      <c r="K1331" s="8" t="s">
        <v>68</v>
      </c>
      <c r="L1331" s="20" t="n">
        <v>1331</v>
      </c>
      <c r="M1331" s="20"/>
      <c r="N1331" s="10"/>
      <c r="O1331" s="27" t="s">
        <v>21</v>
      </c>
      <c r="P1331" s="28" t="n">
        <v>42711.1694560185</v>
      </c>
      <c r="Q1331" s="27" t="s">
        <v>4966</v>
      </c>
      <c r="R1331" s="23" t="s">
        <v>3854</v>
      </c>
      <c r="S1331" s="27" t="s">
        <v>1088</v>
      </c>
      <c r="T1331" s="27" t="s">
        <v>4960</v>
      </c>
      <c r="U1331" s="28" t="n">
        <v>42711.1694560185</v>
      </c>
      <c r="V1331" s="23" t="s">
        <v>4967</v>
      </c>
      <c r="W1331" s="27"/>
      <c r="X1331" s="27"/>
      <c r="Y1331" s="27" t="s">
        <v>4968</v>
      </c>
      <c r="Z1331" s="27"/>
      <c r="AA1331" s="29" t="inlineStr">
        <f aca="false">FALSE()</f>
        <is>
          <t/>
        </is>
      </c>
      <c r="AB1331" s="29" t="n">
        <v>0</v>
      </c>
      <c r="AC1331" s="29"/>
      <c r="AD1331" s="29" t="inlineStr">
        <f aca="false">FALSE()</f>
        <is>
          <t/>
        </is>
      </c>
      <c r="AE1331" s="29" t="s">
        <v>75</v>
      </c>
      <c r="AF1331" s="29"/>
      <c r="AG1331" s="29"/>
      <c r="AH1331" s="29" t="inlineStr">
        <f aca="false">FALSE()</f>
        <is>
          <t/>
        </is>
      </c>
      <c r="AI1331" s="29" t="n">
        <v>0</v>
      </c>
      <c r="AJ1331" s="29"/>
      <c r="AK1331" s="29" t="s">
        <v>332</v>
      </c>
      <c r="AL1331" s="29" t="inlineStr">
        <f aca="false">FALSE()</f>
        <is>
          <t/>
        </is>
      </c>
      <c r="AM1331" s="29" t="s">
        <v>4968</v>
      </c>
      <c r="AN1331" s="29"/>
      <c r="AO1331" s="29"/>
      <c r="AP1331" s="29"/>
      <c r="AQ1331" s="29"/>
      <c r="AR1331" s="29"/>
      <c r="AS1331" s="29"/>
      <c r="AT1331" s="29"/>
      <c r="AU1331" s="29"/>
      <c r="AV1331" s="0" t="n">
        <v>10</v>
      </c>
      <c r="AW1331" s="24" t="e">
        <f aca="false">REPLACE(INDEX(GroupVertices[group], MATCH(Edges[[#this row],[vertex 1]],GroupVertices[vertex],0)),1,1,"")</f>
        <v>#VALUE!</v>
      </c>
      <c r="AX1331" s="24" t="e">
        <f aca="false">REPLACE(INDEX(GroupVertices[group], MATCH(Edges[[#this row],[vertex 2]],GroupVertices[vertex],0)),1,1,"")</f>
        <v>#VALUE!</v>
      </c>
      <c r="AY1331" s="25" t="n">
        <v>2</v>
      </c>
      <c r="AZ1331" s="26" t="n">
        <v>22.2222222222222</v>
      </c>
      <c r="BA1331" s="25" t="n">
        <v>0</v>
      </c>
      <c r="BB1331" s="26" t="n">
        <v>0</v>
      </c>
      <c r="BC1331" s="25" t="n">
        <v>0</v>
      </c>
      <c r="BD1331" s="26" t="n">
        <v>0</v>
      </c>
      <c r="BE1331" s="25" t="n">
        <v>7</v>
      </c>
      <c r="BF1331" s="26" t="n">
        <v>77.7777777777778</v>
      </c>
      <c r="BG1331" s="25" t="n">
        <v>9</v>
      </c>
    </row>
    <row r="1332" customFormat="false" ht="15" hidden="false" customHeight="false" outlineLevel="0" collapsed="false">
      <c r="A1332" s="15" t="s">
        <v>4520</v>
      </c>
      <c r="B1332" s="15" t="s">
        <v>4520</v>
      </c>
      <c r="C1332" s="16" t="s">
        <v>3586</v>
      </c>
      <c r="D1332" s="17" t="n">
        <v>10</v>
      </c>
      <c r="E1332" s="16" t="s">
        <v>243</v>
      </c>
      <c r="F1332" s="18" t="n">
        <v>19.6842105263158</v>
      </c>
      <c r="G1332" s="16"/>
      <c r="H1332" s="19"/>
      <c r="I1332" s="7"/>
      <c r="J1332" s="7"/>
      <c r="K1332" s="8" t="s">
        <v>68</v>
      </c>
      <c r="L1332" s="20" t="n">
        <v>1332</v>
      </c>
      <c r="M1332" s="20"/>
      <c r="N1332" s="10"/>
      <c r="O1332" s="27" t="s">
        <v>21</v>
      </c>
      <c r="P1332" s="28" t="n">
        <v>42713.1048726852</v>
      </c>
      <c r="Q1332" s="27" t="s">
        <v>4969</v>
      </c>
      <c r="R1332" s="23" t="s">
        <v>3818</v>
      </c>
      <c r="S1332" s="27" t="s">
        <v>1088</v>
      </c>
      <c r="T1332" s="27" t="s">
        <v>4522</v>
      </c>
      <c r="U1332" s="28" t="n">
        <v>42713.1048726852</v>
      </c>
      <c r="V1332" s="23" t="s">
        <v>4970</v>
      </c>
      <c r="W1332" s="27"/>
      <c r="X1332" s="27"/>
      <c r="Y1332" s="27" t="s">
        <v>4971</v>
      </c>
      <c r="Z1332" s="27"/>
      <c r="AA1332" s="29" t="inlineStr">
        <f aca="false">FALSE()</f>
        <is>
          <t/>
        </is>
      </c>
      <c r="AB1332" s="29" t="n">
        <v>0</v>
      </c>
      <c r="AC1332" s="29"/>
      <c r="AD1332" s="29" t="inlineStr">
        <f aca="false">FALSE()</f>
        <is>
          <t/>
        </is>
      </c>
      <c r="AE1332" s="29" t="s">
        <v>75</v>
      </c>
      <c r="AF1332" s="29"/>
      <c r="AG1332" s="29"/>
      <c r="AH1332" s="29" t="inlineStr">
        <f aca="false">FALSE()</f>
        <is>
          <t/>
        </is>
      </c>
      <c r="AI1332" s="29" t="n">
        <v>0</v>
      </c>
      <c r="AJ1332" s="29"/>
      <c r="AK1332" s="29" t="s">
        <v>332</v>
      </c>
      <c r="AL1332" s="29" t="inlineStr">
        <f aca="false">FALSE()</f>
        <is>
          <t/>
        </is>
      </c>
      <c r="AM1332" s="29" t="s">
        <v>4971</v>
      </c>
      <c r="AN1332" s="29"/>
      <c r="AO1332" s="29"/>
      <c r="AP1332" s="29"/>
      <c r="AQ1332" s="29"/>
      <c r="AR1332" s="29"/>
      <c r="AS1332" s="29"/>
      <c r="AT1332" s="29"/>
      <c r="AU1332" s="29"/>
      <c r="AV1332" s="0" t="n">
        <v>10</v>
      </c>
      <c r="AW1332" s="24" t="e">
        <f aca="false">REPLACE(INDEX(GroupVertices[group], MATCH(Edges[[#this row],[vertex 1]],GroupVertices[vertex],0)),1,1,"")</f>
        <v>#VALUE!</v>
      </c>
      <c r="AX1332" s="24" t="e">
        <f aca="false">REPLACE(INDEX(GroupVertices[group], MATCH(Edges[[#this row],[vertex 2]],GroupVertices[vertex],0)),1,1,"")</f>
        <v>#VALUE!</v>
      </c>
      <c r="AY1332" s="25" t="n">
        <v>0</v>
      </c>
      <c r="AZ1332" s="26" t="n">
        <v>0</v>
      </c>
      <c r="BA1332" s="25" t="n">
        <v>0</v>
      </c>
      <c r="BB1332" s="26" t="n">
        <v>0</v>
      </c>
      <c r="BC1332" s="25" t="n">
        <v>0</v>
      </c>
      <c r="BD1332" s="26" t="n">
        <v>0</v>
      </c>
      <c r="BE1332" s="25" t="n">
        <v>13</v>
      </c>
      <c r="BF1332" s="26" t="n">
        <v>100</v>
      </c>
      <c r="BG1332" s="25" t="n">
        <v>13</v>
      </c>
    </row>
    <row r="1333" customFormat="false" ht="15" hidden="false" customHeight="false" outlineLevel="0" collapsed="false">
      <c r="A1333" s="15" t="s">
        <v>4520</v>
      </c>
      <c r="B1333" s="15" t="s">
        <v>4520</v>
      </c>
      <c r="C1333" s="16" t="s">
        <v>3586</v>
      </c>
      <c r="D1333" s="17" t="n">
        <v>10</v>
      </c>
      <c r="E1333" s="16" t="s">
        <v>243</v>
      </c>
      <c r="F1333" s="18" t="n">
        <v>19.6842105263158</v>
      </c>
      <c r="G1333" s="16"/>
      <c r="H1333" s="19"/>
      <c r="I1333" s="7"/>
      <c r="J1333" s="7"/>
      <c r="K1333" s="8" t="s">
        <v>68</v>
      </c>
      <c r="L1333" s="20" t="n">
        <v>1333</v>
      </c>
      <c r="M1333" s="20"/>
      <c r="N1333" s="10"/>
      <c r="O1333" s="27" t="s">
        <v>21</v>
      </c>
      <c r="P1333" s="28" t="n">
        <v>42714.1888888889</v>
      </c>
      <c r="Q1333" s="27" t="s">
        <v>4972</v>
      </c>
      <c r="R1333" s="23" t="s">
        <v>3818</v>
      </c>
      <c r="S1333" s="27" t="s">
        <v>1088</v>
      </c>
      <c r="T1333" s="27" t="s">
        <v>4522</v>
      </c>
      <c r="U1333" s="28" t="n">
        <v>42714.1888888889</v>
      </c>
      <c r="V1333" s="23" t="s">
        <v>4973</v>
      </c>
      <c r="W1333" s="27"/>
      <c r="X1333" s="27"/>
      <c r="Y1333" s="27" t="s">
        <v>4525</v>
      </c>
      <c r="Z1333" s="27"/>
      <c r="AA1333" s="29" t="inlineStr">
        <f aca="false">FALSE()</f>
        <is>
          <t/>
        </is>
      </c>
      <c r="AB1333" s="29" t="n">
        <v>0</v>
      </c>
      <c r="AC1333" s="29"/>
      <c r="AD1333" s="29" t="inlineStr">
        <f aca="false">FALSE()</f>
        <is>
          <t/>
        </is>
      </c>
      <c r="AE1333" s="29" t="s">
        <v>75</v>
      </c>
      <c r="AF1333" s="29"/>
      <c r="AG1333" s="29"/>
      <c r="AH1333" s="29" t="inlineStr">
        <f aca="false">FALSE()</f>
        <is>
          <t/>
        </is>
      </c>
      <c r="AI1333" s="29" t="n">
        <v>1</v>
      </c>
      <c r="AJ1333" s="29"/>
      <c r="AK1333" s="29" t="s">
        <v>332</v>
      </c>
      <c r="AL1333" s="29" t="inlineStr">
        <f aca="false">FALSE()</f>
        <is>
          <t/>
        </is>
      </c>
      <c r="AM1333" s="29" t="s">
        <v>4525</v>
      </c>
      <c r="AN1333" s="29"/>
      <c r="AO1333" s="29"/>
      <c r="AP1333" s="29"/>
      <c r="AQ1333" s="29"/>
      <c r="AR1333" s="29"/>
      <c r="AS1333" s="29"/>
      <c r="AT1333" s="29"/>
      <c r="AU1333" s="29"/>
      <c r="AV1333" s="0" t="n">
        <v>10</v>
      </c>
      <c r="AW1333" s="24" t="e">
        <f aca="false">REPLACE(INDEX(GroupVertices[group], MATCH(Edges[[#this row],[vertex 1]],GroupVertices[vertex],0)),1,1,"")</f>
        <v>#VALUE!</v>
      </c>
      <c r="AX1333" s="24" t="e">
        <f aca="false">REPLACE(INDEX(GroupVertices[group], MATCH(Edges[[#this row],[vertex 2]],GroupVertices[vertex],0)),1,1,"")</f>
        <v>#VALUE!</v>
      </c>
      <c r="AY1333" s="25" t="n">
        <v>0</v>
      </c>
      <c r="AZ1333" s="26" t="n">
        <v>0</v>
      </c>
      <c r="BA1333" s="25" t="n">
        <v>0</v>
      </c>
      <c r="BB1333" s="26" t="n">
        <v>0</v>
      </c>
      <c r="BC1333" s="25" t="n">
        <v>0</v>
      </c>
      <c r="BD1333" s="26" t="n">
        <v>0</v>
      </c>
      <c r="BE1333" s="25" t="n">
        <v>13</v>
      </c>
      <c r="BF1333" s="26" t="n">
        <v>100</v>
      </c>
      <c r="BG1333" s="25" t="n">
        <v>13</v>
      </c>
    </row>
    <row r="1334" customFormat="false" ht="15" hidden="false" customHeight="false" outlineLevel="0" collapsed="false">
      <c r="A1334" s="15" t="s">
        <v>4520</v>
      </c>
      <c r="B1334" s="15" t="s">
        <v>4520</v>
      </c>
      <c r="C1334" s="16" t="s">
        <v>3586</v>
      </c>
      <c r="D1334" s="17" t="n">
        <v>10</v>
      </c>
      <c r="E1334" s="16" t="s">
        <v>243</v>
      </c>
      <c r="F1334" s="18" t="n">
        <v>19.6842105263158</v>
      </c>
      <c r="G1334" s="16"/>
      <c r="H1334" s="19"/>
      <c r="I1334" s="7"/>
      <c r="J1334" s="7"/>
      <c r="K1334" s="8" t="s">
        <v>68</v>
      </c>
      <c r="L1334" s="20" t="n">
        <v>1334</v>
      </c>
      <c r="M1334" s="20"/>
      <c r="N1334" s="10"/>
      <c r="O1334" s="27" t="s">
        <v>21</v>
      </c>
      <c r="P1334" s="28" t="n">
        <v>42714.6479282407</v>
      </c>
      <c r="Q1334" s="27" t="s">
        <v>4974</v>
      </c>
      <c r="R1334" s="23" t="s">
        <v>3818</v>
      </c>
      <c r="S1334" s="27" t="s">
        <v>1088</v>
      </c>
      <c r="T1334" s="27" t="s">
        <v>4522</v>
      </c>
      <c r="U1334" s="28" t="n">
        <v>42714.6479282407</v>
      </c>
      <c r="V1334" s="23" t="s">
        <v>4975</v>
      </c>
      <c r="W1334" s="27"/>
      <c r="X1334" s="27"/>
      <c r="Y1334" s="27" t="s">
        <v>4976</v>
      </c>
      <c r="Z1334" s="27"/>
      <c r="AA1334" s="29" t="inlineStr">
        <f aca="false">FALSE()</f>
        <is>
          <t/>
        </is>
      </c>
      <c r="AB1334" s="29" t="n">
        <v>0</v>
      </c>
      <c r="AC1334" s="29"/>
      <c r="AD1334" s="29" t="inlineStr">
        <f aca="false">FALSE()</f>
        <is>
          <t/>
        </is>
      </c>
      <c r="AE1334" s="29" t="s">
        <v>75</v>
      </c>
      <c r="AF1334" s="29"/>
      <c r="AG1334" s="29"/>
      <c r="AH1334" s="29" t="inlineStr">
        <f aca="false">FALSE()</f>
        <is>
          <t/>
        </is>
      </c>
      <c r="AI1334" s="29" t="n">
        <v>0</v>
      </c>
      <c r="AJ1334" s="29"/>
      <c r="AK1334" s="29" t="s">
        <v>332</v>
      </c>
      <c r="AL1334" s="29" t="inlineStr">
        <f aca="false">FALSE()</f>
        <is>
          <t/>
        </is>
      </c>
      <c r="AM1334" s="29" t="s">
        <v>4976</v>
      </c>
      <c r="AN1334" s="29"/>
      <c r="AO1334" s="29"/>
      <c r="AP1334" s="29"/>
      <c r="AQ1334" s="29"/>
      <c r="AR1334" s="29"/>
      <c r="AS1334" s="29"/>
      <c r="AT1334" s="29"/>
      <c r="AU1334" s="29"/>
      <c r="AV1334" s="0" t="n">
        <v>10</v>
      </c>
      <c r="AW1334" s="24" t="e">
        <f aca="false">REPLACE(INDEX(GroupVertices[group], MATCH(Edges[[#this row],[vertex 1]],GroupVertices[vertex],0)),1,1,"")</f>
        <v>#VALUE!</v>
      </c>
      <c r="AX1334" s="24" t="e">
        <f aca="false">REPLACE(INDEX(GroupVertices[group], MATCH(Edges[[#this row],[vertex 2]],GroupVertices[vertex],0)),1,1,"")</f>
        <v>#VALUE!</v>
      </c>
      <c r="AY1334" s="25" t="n">
        <v>0</v>
      </c>
      <c r="AZ1334" s="26" t="n">
        <v>0</v>
      </c>
      <c r="BA1334" s="25" t="n">
        <v>0</v>
      </c>
      <c r="BB1334" s="26" t="n">
        <v>0</v>
      </c>
      <c r="BC1334" s="25" t="n">
        <v>0</v>
      </c>
      <c r="BD1334" s="26" t="n">
        <v>0</v>
      </c>
      <c r="BE1334" s="25" t="n">
        <v>13</v>
      </c>
      <c r="BF1334" s="26" t="n">
        <v>100</v>
      </c>
      <c r="BG1334" s="25" t="n">
        <v>13</v>
      </c>
    </row>
    <row r="1335" customFormat="false" ht="15" hidden="false" customHeight="false" outlineLevel="0" collapsed="false">
      <c r="A1335" s="15" t="s">
        <v>4520</v>
      </c>
      <c r="B1335" s="15" t="s">
        <v>4520</v>
      </c>
      <c r="C1335" s="16" t="s">
        <v>3586</v>
      </c>
      <c r="D1335" s="17" t="n">
        <v>10</v>
      </c>
      <c r="E1335" s="16" t="s">
        <v>243</v>
      </c>
      <c r="F1335" s="18" t="n">
        <v>19.6842105263158</v>
      </c>
      <c r="G1335" s="16"/>
      <c r="H1335" s="19"/>
      <c r="I1335" s="7"/>
      <c r="J1335" s="7"/>
      <c r="K1335" s="8" t="s">
        <v>68</v>
      </c>
      <c r="L1335" s="20" t="n">
        <v>1335</v>
      </c>
      <c r="M1335" s="20"/>
      <c r="N1335" s="10"/>
      <c r="O1335" s="27" t="s">
        <v>21</v>
      </c>
      <c r="P1335" s="28" t="n">
        <v>42715.7319444444</v>
      </c>
      <c r="Q1335" s="27" t="s">
        <v>4977</v>
      </c>
      <c r="R1335" s="23" t="s">
        <v>3818</v>
      </c>
      <c r="S1335" s="27" t="s">
        <v>1088</v>
      </c>
      <c r="T1335" s="27" t="s">
        <v>4522</v>
      </c>
      <c r="U1335" s="28" t="n">
        <v>42715.7319444444</v>
      </c>
      <c r="V1335" s="23" t="s">
        <v>4978</v>
      </c>
      <c r="W1335" s="27"/>
      <c r="X1335" s="27"/>
      <c r="Y1335" s="27" t="s">
        <v>4979</v>
      </c>
      <c r="Z1335" s="27"/>
      <c r="AA1335" s="29" t="inlineStr">
        <f aca="false">FALSE()</f>
        <is>
          <t/>
        </is>
      </c>
      <c r="AB1335" s="29" t="n">
        <v>1</v>
      </c>
      <c r="AC1335" s="29"/>
      <c r="AD1335" s="29" t="inlineStr">
        <f aca="false">FALSE()</f>
        <is>
          <t/>
        </is>
      </c>
      <c r="AE1335" s="29" t="s">
        <v>75</v>
      </c>
      <c r="AF1335" s="29"/>
      <c r="AG1335" s="29"/>
      <c r="AH1335" s="29" t="inlineStr">
        <f aca="false">FALSE()</f>
        <is>
          <t/>
        </is>
      </c>
      <c r="AI1335" s="29" t="n">
        <v>0</v>
      </c>
      <c r="AJ1335" s="29"/>
      <c r="AK1335" s="29" t="s">
        <v>332</v>
      </c>
      <c r="AL1335" s="29" t="inlineStr">
        <f aca="false">FALSE()</f>
        <is>
          <t/>
        </is>
      </c>
      <c r="AM1335" s="29" t="s">
        <v>4979</v>
      </c>
      <c r="AN1335" s="29"/>
      <c r="AO1335" s="29"/>
      <c r="AP1335" s="29"/>
      <c r="AQ1335" s="29"/>
      <c r="AR1335" s="29"/>
      <c r="AS1335" s="29"/>
      <c r="AT1335" s="29"/>
      <c r="AU1335" s="29"/>
      <c r="AV1335" s="0" t="n">
        <v>10</v>
      </c>
      <c r="AW1335" s="24" t="e">
        <f aca="false">REPLACE(INDEX(GroupVertices[group], MATCH(Edges[[#this row],[vertex 1]],GroupVertices[vertex],0)),1,1,"")</f>
        <v>#VALUE!</v>
      </c>
      <c r="AX1335" s="24" t="e">
        <f aca="false">REPLACE(INDEX(GroupVertices[group], MATCH(Edges[[#this row],[vertex 2]],GroupVertices[vertex],0)),1,1,"")</f>
        <v>#VALUE!</v>
      </c>
      <c r="AY1335" s="25" t="n">
        <v>0</v>
      </c>
      <c r="AZ1335" s="26" t="n">
        <v>0</v>
      </c>
      <c r="BA1335" s="25" t="n">
        <v>0</v>
      </c>
      <c r="BB1335" s="26" t="n">
        <v>0</v>
      </c>
      <c r="BC1335" s="25" t="n">
        <v>0</v>
      </c>
      <c r="BD1335" s="26" t="n">
        <v>0</v>
      </c>
      <c r="BE1335" s="25" t="n">
        <v>13</v>
      </c>
      <c r="BF1335" s="26" t="n">
        <v>100</v>
      </c>
      <c r="BG1335" s="25" t="n">
        <v>13</v>
      </c>
    </row>
    <row r="1336" customFormat="false" ht="15" hidden="false" customHeight="false" outlineLevel="0" collapsed="false">
      <c r="A1336" s="15" t="s">
        <v>4980</v>
      </c>
      <c r="B1336" s="15" t="s">
        <v>4980</v>
      </c>
      <c r="C1336" s="16" t="s">
        <v>66</v>
      </c>
      <c r="D1336" s="17" t="n">
        <v>3</v>
      </c>
      <c r="E1336" s="16" t="s">
        <v>67</v>
      </c>
      <c r="F1336" s="18" t="n">
        <v>32</v>
      </c>
      <c r="G1336" s="16"/>
      <c r="H1336" s="19"/>
      <c r="I1336" s="7"/>
      <c r="J1336" s="7"/>
      <c r="K1336" s="8" t="s">
        <v>68</v>
      </c>
      <c r="L1336" s="20" t="n">
        <v>1336</v>
      </c>
      <c r="M1336" s="20"/>
      <c r="N1336" s="10"/>
      <c r="O1336" s="27" t="s">
        <v>21</v>
      </c>
      <c r="P1336" s="28" t="n">
        <v>42715.8153240741</v>
      </c>
      <c r="Q1336" s="27" t="s">
        <v>4981</v>
      </c>
      <c r="R1336" s="27"/>
      <c r="S1336" s="27"/>
      <c r="T1336" s="27"/>
      <c r="U1336" s="28" t="n">
        <v>42715.8153240741</v>
      </c>
      <c r="V1336" s="23" t="s">
        <v>4982</v>
      </c>
      <c r="W1336" s="27"/>
      <c r="X1336" s="27"/>
      <c r="Y1336" s="27" t="s">
        <v>4983</v>
      </c>
      <c r="Z1336" s="27"/>
      <c r="AA1336" s="29" t="inlineStr">
        <f aca="false">FALSE()</f>
        <is>
          <t/>
        </is>
      </c>
      <c r="AB1336" s="29" t="n">
        <v>0</v>
      </c>
      <c r="AC1336" s="29"/>
      <c r="AD1336" s="29" t="inlineStr">
        <f aca="false">FALSE()</f>
        <is>
          <t/>
        </is>
      </c>
      <c r="AE1336" s="29" t="s">
        <v>75</v>
      </c>
      <c r="AF1336" s="29"/>
      <c r="AG1336" s="29"/>
      <c r="AH1336" s="29" t="inlineStr">
        <f aca="false">FALSE()</f>
        <is>
          <t/>
        </is>
      </c>
      <c r="AI1336" s="29" t="n">
        <v>0</v>
      </c>
      <c r="AJ1336" s="29"/>
      <c r="AK1336" s="29" t="s">
        <v>1851</v>
      </c>
      <c r="AL1336" s="29" t="inlineStr">
        <f aca="false">FALSE()</f>
        <is>
          <t/>
        </is>
      </c>
      <c r="AM1336" s="29" t="s">
        <v>4983</v>
      </c>
      <c r="AN1336" s="29"/>
      <c r="AO1336" s="29"/>
      <c r="AP1336" s="29"/>
      <c r="AQ1336" s="29"/>
      <c r="AR1336" s="29"/>
      <c r="AS1336" s="29"/>
      <c r="AT1336" s="29"/>
      <c r="AU1336" s="29"/>
      <c r="AV1336" s="0" t="n">
        <v>1</v>
      </c>
      <c r="AW1336" s="24" t="e">
        <f aca="false">REPLACE(INDEX(GroupVertices[group], MATCH(Edges[[#this row],[vertex 1]],GroupVertices[vertex],0)),1,1,"")</f>
        <v>#VALUE!</v>
      </c>
      <c r="AX1336" s="24" t="e">
        <f aca="false">REPLACE(INDEX(GroupVertices[group], MATCH(Edges[[#this row],[vertex 2]],GroupVertices[vertex],0)),1,1,"")</f>
        <v>#VALUE!</v>
      </c>
      <c r="AY1336" s="25" t="n">
        <v>2</v>
      </c>
      <c r="AZ1336" s="26" t="n">
        <v>12.5</v>
      </c>
      <c r="BA1336" s="25" t="n">
        <v>0</v>
      </c>
      <c r="BB1336" s="26" t="n">
        <v>0</v>
      </c>
      <c r="BC1336" s="25" t="n">
        <v>0</v>
      </c>
      <c r="BD1336" s="26" t="n">
        <v>0</v>
      </c>
      <c r="BE1336" s="25" t="n">
        <v>14</v>
      </c>
      <c r="BF1336" s="26" t="n">
        <v>87.5</v>
      </c>
      <c r="BG1336" s="25" t="n">
        <v>16</v>
      </c>
    </row>
    <row r="1337" customFormat="false" ht="15" hidden="false" customHeight="false" outlineLevel="0" collapsed="false">
      <c r="A1337" s="15" t="s">
        <v>4984</v>
      </c>
      <c r="B1337" s="15" t="s">
        <v>4984</v>
      </c>
      <c r="C1337" s="16" t="s">
        <v>66</v>
      </c>
      <c r="D1337" s="17" t="n">
        <v>3</v>
      </c>
      <c r="E1337" s="16" t="s">
        <v>67</v>
      </c>
      <c r="F1337" s="18" t="n">
        <v>32</v>
      </c>
      <c r="G1337" s="16"/>
      <c r="H1337" s="19"/>
      <c r="I1337" s="7"/>
      <c r="J1337" s="7"/>
      <c r="K1337" s="8" t="s">
        <v>68</v>
      </c>
      <c r="L1337" s="20" t="n">
        <v>1337</v>
      </c>
      <c r="M1337" s="20"/>
      <c r="N1337" s="10"/>
      <c r="O1337" s="27" t="s">
        <v>21</v>
      </c>
      <c r="P1337" s="28" t="n">
        <v>42715.8562615741</v>
      </c>
      <c r="Q1337" s="27" t="s">
        <v>4985</v>
      </c>
      <c r="R1337" s="23" t="s">
        <v>4986</v>
      </c>
      <c r="S1337" s="27" t="s">
        <v>4987</v>
      </c>
      <c r="T1337" s="27" t="s">
        <v>4988</v>
      </c>
      <c r="U1337" s="28" t="n">
        <v>42715.8562615741</v>
      </c>
      <c r="V1337" s="23" t="s">
        <v>4989</v>
      </c>
      <c r="W1337" s="27"/>
      <c r="X1337" s="27"/>
      <c r="Y1337" s="27" t="s">
        <v>4990</v>
      </c>
      <c r="Z1337" s="27"/>
      <c r="AA1337" s="29" t="inlineStr">
        <f aca="false">FALSE()</f>
        <is>
          <t/>
        </is>
      </c>
      <c r="AB1337" s="29" t="n">
        <v>1</v>
      </c>
      <c r="AC1337" s="29"/>
      <c r="AD1337" s="29" t="inlineStr">
        <f aca="false">FALSE()</f>
        <is>
          <t/>
        </is>
      </c>
      <c r="AE1337" s="29" t="s">
        <v>882</v>
      </c>
      <c r="AF1337" s="29"/>
      <c r="AG1337" s="29"/>
      <c r="AH1337" s="29" t="inlineStr">
        <f aca="false">FALSE()</f>
        <is>
          <t/>
        </is>
      </c>
      <c r="AI1337" s="29" t="n">
        <v>0</v>
      </c>
      <c r="AJ1337" s="29"/>
      <c r="AK1337" s="29" t="s">
        <v>84</v>
      </c>
      <c r="AL1337" s="29" t="inlineStr">
        <f aca="false">FALSE()</f>
        <is>
          <t/>
        </is>
      </c>
      <c r="AM1337" s="29" t="s">
        <v>4990</v>
      </c>
      <c r="AN1337" s="29"/>
      <c r="AO1337" s="29"/>
      <c r="AP1337" s="29"/>
      <c r="AQ1337" s="29"/>
      <c r="AR1337" s="29"/>
      <c r="AS1337" s="29"/>
      <c r="AT1337" s="29"/>
      <c r="AU1337" s="29"/>
      <c r="AV1337" s="0" t="n">
        <v>1</v>
      </c>
      <c r="AW1337" s="24" t="e">
        <f aca="false">REPLACE(INDEX(GroupVertices[group], MATCH(Edges[[#this row],[vertex 1]],GroupVertices[vertex],0)),1,1,"")</f>
        <v>#VALUE!</v>
      </c>
      <c r="AX1337" s="24" t="e">
        <f aca="false">REPLACE(INDEX(GroupVertices[group], MATCH(Edges[[#this row],[vertex 2]],GroupVertices[vertex],0)),1,1,"")</f>
        <v>#VALUE!</v>
      </c>
      <c r="AY1337" s="25" t="n">
        <v>0</v>
      </c>
      <c r="AZ1337" s="26" t="n">
        <v>0</v>
      </c>
      <c r="BA1337" s="25" t="n">
        <v>0</v>
      </c>
      <c r="BB1337" s="26" t="n">
        <v>0</v>
      </c>
      <c r="BC1337" s="25" t="n">
        <v>0</v>
      </c>
      <c r="BD1337" s="26" t="n">
        <v>0</v>
      </c>
      <c r="BE1337" s="25" t="n">
        <v>3</v>
      </c>
      <c r="BF1337" s="26" t="n">
        <v>100</v>
      </c>
      <c r="BG1337" s="25" t="n">
        <v>3</v>
      </c>
    </row>
    <row r="1338" customFormat="false" ht="15" hidden="false" customHeight="false" outlineLevel="0" collapsed="false">
      <c r="A1338" s="15" t="s">
        <v>4991</v>
      </c>
      <c r="B1338" s="15" t="s">
        <v>4991</v>
      </c>
      <c r="C1338" s="16" t="s">
        <v>4992</v>
      </c>
      <c r="D1338" s="17" t="n">
        <v>10</v>
      </c>
      <c r="E1338" s="16" t="s">
        <v>243</v>
      </c>
      <c r="F1338" s="18" t="n">
        <v>6</v>
      </c>
      <c r="G1338" s="16"/>
      <c r="H1338" s="19"/>
      <c r="I1338" s="7"/>
      <c r="J1338" s="7"/>
      <c r="K1338" s="8" t="s">
        <v>68</v>
      </c>
      <c r="L1338" s="20" t="n">
        <v>1338</v>
      </c>
      <c r="M1338" s="20"/>
      <c r="N1338" s="10"/>
      <c r="O1338" s="27" t="s">
        <v>21</v>
      </c>
      <c r="P1338" s="28" t="n">
        <v>42702.8265162037</v>
      </c>
      <c r="Q1338" s="31" t="s">
        <v>4993</v>
      </c>
      <c r="R1338" s="23" t="s">
        <v>4994</v>
      </c>
      <c r="S1338" s="27" t="s">
        <v>4995</v>
      </c>
      <c r="T1338" s="27"/>
      <c r="U1338" s="28" t="n">
        <v>42702.8265162037</v>
      </c>
      <c r="V1338" s="23" t="s">
        <v>4996</v>
      </c>
      <c r="W1338" s="27"/>
      <c r="X1338" s="27"/>
      <c r="Y1338" s="27" t="s">
        <v>4997</v>
      </c>
      <c r="Z1338" s="27"/>
      <c r="AA1338" s="29" t="inlineStr">
        <f aca="false">FALSE()</f>
        <is>
          <t/>
        </is>
      </c>
      <c r="AB1338" s="29" t="n">
        <v>0</v>
      </c>
      <c r="AC1338" s="29"/>
      <c r="AD1338" s="29" t="inlineStr">
        <f aca="false">FALSE()</f>
        <is>
          <t/>
        </is>
      </c>
      <c r="AE1338" s="29" t="s">
        <v>75</v>
      </c>
      <c r="AF1338" s="29"/>
      <c r="AG1338" s="29"/>
      <c r="AH1338" s="29" t="inlineStr">
        <f aca="false">FALSE()</f>
        <is>
          <t/>
        </is>
      </c>
      <c r="AI1338" s="29" t="n">
        <v>0</v>
      </c>
      <c r="AJ1338" s="29"/>
      <c r="AK1338" s="29" t="s">
        <v>160</v>
      </c>
      <c r="AL1338" s="29" t="inlineStr">
        <f aca="false">FALSE()</f>
        <is>
          <t/>
        </is>
      </c>
      <c r="AM1338" s="29" t="s">
        <v>4997</v>
      </c>
      <c r="AN1338" s="29"/>
      <c r="AO1338" s="29"/>
      <c r="AP1338" s="29"/>
      <c r="AQ1338" s="29"/>
      <c r="AR1338" s="29"/>
      <c r="AS1338" s="29"/>
      <c r="AT1338" s="29"/>
      <c r="AU1338" s="29"/>
      <c r="AV1338" s="0" t="n">
        <v>20</v>
      </c>
      <c r="AW1338" s="24" t="e">
        <f aca="false">REPLACE(INDEX(GroupVertices[group], MATCH(Edges[[#this row],[vertex 1]],GroupVertices[vertex],0)),1,1,"")</f>
        <v>#VALUE!</v>
      </c>
      <c r="AX1338" s="24" t="e">
        <f aca="false">REPLACE(INDEX(GroupVertices[group], MATCH(Edges[[#this row],[vertex 2]],GroupVertices[vertex],0)),1,1,"")</f>
        <v>#VALUE!</v>
      </c>
      <c r="AY1338" s="25" t="n">
        <v>0</v>
      </c>
      <c r="AZ1338" s="26" t="n">
        <v>0</v>
      </c>
      <c r="BA1338" s="25" t="n">
        <v>0</v>
      </c>
      <c r="BB1338" s="26" t="n">
        <v>0</v>
      </c>
      <c r="BC1338" s="25" t="n">
        <v>0</v>
      </c>
      <c r="BD1338" s="26" t="n">
        <v>0</v>
      </c>
      <c r="BE1338" s="25" t="n">
        <v>12</v>
      </c>
      <c r="BF1338" s="26" t="n">
        <v>100</v>
      </c>
      <c r="BG1338" s="25" t="n">
        <v>12</v>
      </c>
    </row>
    <row r="1339" customFormat="false" ht="15" hidden="false" customHeight="false" outlineLevel="0" collapsed="false">
      <c r="A1339" s="15" t="s">
        <v>4991</v>
      </c>
      <c r="B1339" s="15" t="s">
        <v>4991</v>
      </c>
      <c r="C1339" s="16" t="s">
        <v>4992</v>
      </c>
      <c r="D1339" s="17" t="n">
        <v>10</v>
      </c>
      <c r="E1339" s="16" t="s">
        <v>243</v>
      </c>
      <c r="F1339" s="18" t="n">
        <v>6</v>
      </c>
      <c r="G1339" s="16"/>
      <c r="H1339" s="19"/>
      <c r="I1339" s="7"/>
      <c r="J1339" s="7"/>
      <c r="K1339" s="8" t="s">
        <v>68</v>
      </c>
      <c r="L1339" s="20" t="n">
        <v>1339</v>
      </c>
      <c r="M1339" s="20"/>
      <c r="N1339" s="10"/>
      <c r="O1339" s="27" t="s">
        <v>21</v>
      </c>
      <c r="P1339" s="28" t="n">
        <v>42702.8681481481</v>
      </c>
      <c r="Q1339" s="31" t="s">
        <v>4998</v>
      </c>
      <c r="R1339" s="23" t="s">
        <v>4999</v>
      </c>
      <c r="S1339" s="27" t="s">
        <v>4995</v>
      </c>
      <c r="T1339" s="27"/>
      <c r="U1339" s="28" t="n">
        <v>42702.8681481481</v>
      </c>
      <c r="V1339" s="23" t="s">
        <v>5000</v>
      </c>
      <c r="W1339" s="27"/>
      <c r="X1339" s="27"/>
      <c r="Y1339" s="27" t="s">
        <v>5001</v>
      </c>
      <c r="Z1339" s="27"/>
      <c r="AA1339" s="29" t="inlineStr">
        <f aca="false">FALSE()</f>
        <is>
          <t/>
        </is>
      </c>
      <c r="AB1339" s="29" t="n">
        <v>0</v>
      </c>
      <c r="AC1339" s="29"/>
      <c r="AD1339" s="29" t="inlineStr">
        <f aca="false">FALSE()</f>
        <is>
          <t/>
        </is>
      </c>
      <c r="AE1339" s="29" t="s">
        <v>5002</v>
      </c>
      <c r="AF1339" s="29"/>
      <c r="AG1339" s="29"/>
      <c r="AH1339" s="29" t="inlineStr">
        <f aca="false">FALSE()</f>
        <is>
          <t/>
        </is>
      </c>
      <c r="AI1339" s="29" t="n">
        <v>0</v>
      </c>
      <c r="AJ1339" s="29"/>
      <c r="AK1339" s="29" t="s">
        <v>160</v>
      </c>
      <c r="AL1339" s="29" t="inlineStr">
        <f aca="false">FALSE()</f>
        <is>
          <t/>
        </is>
      </c>
      <c r="AM1339" s="29" t="s">
        <v>5001</v>
      </c>
      <c r="AN1339" s="29"/>
      <c r="AO1339" s="29"/>
      <c r="AP1339" s="29"/>
      <c r="AQ1339" s="29"/>
      <c r="AR1339" s="29"/>
      <c r="AS1339" s="29"/>
      <c r="AT1339" s="29"/>
      <c r="AU1339" s="29"/>
      <c r="AV1339" s="0" t="n">
        <v>20</v>
      </c>
      <c r="AW1339" s="24" t="e">
        <f aca="false">REPLACE(INDEX(GroupVertices[group], MATCH(Edges[[#this row],[vertex 1]],GroupVertices[vertex],0)),1,1,"")</f>
        <v>#VALUE!</v>
      </c>
      <c r="AX1339" s="24" t="e">
        <f aca="false">REPLACE(INDEX(GroupVertices[group], MATCH(Edges[[#this row],[vertex 2]],GroupVertices[vertex],0)),1,1,"")</f>
        <v>#VALUE!</v>
      </c>
      <c r="AY1339" s="25" t="n">
        <v>0</v>
      </c>
      <c r="AZ1339" s="26" t="n">
        <v>0</v>
      </c>
      <c r="BA1339" s="25" t="n">
        <v>0</v>
      </c>
      <c r="BB1339" s="26" t="n">
        <v>0</v>
      </c>
      <c r="BC1339" s="25" t="n">
        <v>0</v>
      </c>
      <c r="BD1339" s="26" t="n">
        <v>0</v>
      </c>
      <c r="BE1339" s="25" t="n">
        <v>13</v>
      </c>
      <c r="BF1339" s="26" t="n">
        <v>100</v>
      </c>
      <c r="BG1339" s="25" t="n">
        <v>13</v>
      </c>
    </row>
    <row r="1340" customFormat="false" ht="15" hidden="false" customHeight="false" outlineLevel="0" collapsed="false">
      <c r="A1340" s="15" t="s">
        <v>4991</v>
      </c>
      <c r="B1340" s="15" t="s">
        <v>4991</v>
      </c>
      <c r="C1340" s="16" t="s">
        <v>4992</v>
      </c>
      <c r="D1340" s="17" t="n">
        <v>10</v>
      </c>
      <c r="E1340" s="16" t="s">
        <v>243</v>
      </c>
      <c r="F1340" s="18" t="n">
        <v>6</v>
      </c>
      <c r="G1340" s="16"/>
      <c r="H1340" s="19"/>
      <c r="I1340" s="7"/>
      <c r="J1340" s="7"/>
      <c r="K1340" s="8" t="s">
        <v>68</v>
      </c>
      <c r="L1340" s="20" t="n">
        <v>1340</v>
      </c>
      <c r="M1340" s="20"/>
      <c r="N1340" s="10"/>
      <c r="O1340" s="27" t="s">
        <v>21</v>
      </c>
      <c r="P1340" s="28" t="n">
        <v>42702.8716087963</v>
      </c>
      <c r="Q1340" s="27" t="s">
        <v>5003</v>
      </c>
      <c r="R1340" s="23" t="s">
        <v>5004</v>
      </c>
      <c r="S1340" s="27" t="s">
        <v>4995</v>
      </c>
      <c r="T1340" s="27"/>
      <c r="U1340" s="28" t="n">
        <v>42702.8716087963</v>
      </c>
      <c r="V1340" s="23" t="s">
        <v>5005</v>
      </c>
      <c r="W1340" s="27"/>
      <c r="X1340" s="27"/>
      <c r="Y1340" s="27" t="s">
        <v>5006</v>
      </c>
      <c r="Z1340" s="27"/>
      <c r="AA1340" s="29" t="inlineStr">
        <f aca="false">FALSE()</f>
        <is>
          <t/>
        </is>
      </c>
      <c r="AB1340" s="29" t="n">
        <v>0</v>
      </c>
      <c r="AC1340" s="29"/>
      <c r="AD1340" s="29" t="inlineStr">
        <f aca="false">FALSE()</f>
        <is>
          <t/>
        </is>
      </c>
      <c r="AE1340" s="29" t="s">
        <v>75</v>
      </c>
      <c r="AF1340" s="29"/>
      <c r="AG1340" s="29"/>
      <c r="AH1340" s="29" t="inlineStr">
        <f aca="false">FALSE()</f>
        <is>
          <t/>
        </is>
      </c>
      <c r="AI1340" s="29" t="n">
        <v>0</v>
      </c>
      <c r="AJ1340" s="29"/>
      <c r="AK1340" s="29" t="s">
        <v>160</v>
      </c>
      <c r="AL1340" s="29" t="inlineStr">
        <f aca="false">FALSE()</f>
        <is>
          <t/>
        </is>
      </c>
      <c r="AM1340" s="29" t="s">
        <v>5006</v>
      </c>
      <c r="AN1340" s="29"/>
      <c r="AO1340" s="29"/>
      <c r="AP1340" s="29"/>
      <c r="AQ1340" s="29"/>
      <c r="AR1340" s="29"/>
      <c r="AS1340" s="29"/>
      <c r="AT1340" s="29"/>
      <c r="AU1340" s="29"/>
      <c r="AV1340" s="0" t="n">
        <v>20</v>
      </c>
      <c r="AW1340" s="24" t="e">
        <f aca="false">REPLACE(INDEX(GroupVertices[group], MATCH(Edges[[#this row],[vertex 1]],GroupVertices[vertex],0)),1,1,"")</f>
        <v>#VALUE!</v>
      </c>
      <c r="AX1340" s="24" t="e">
        <f aca="false">REPLACE(INDEX(GroupVertices[group], MATCH(Edges[[#this row],[vertex 2]],GroupVertices[vertex],0)),1,1,"")</f>
        <v>#VALUE!</v>
      </c>
      <c r="AY1340" s="25" t="n">
        <v>0</v>
      </c>
      <c r="AZ1340" s="26" t="n">
        <v>0</v>
      </c>
      <c r="BA1340" s="25" t="n">
        <v>0</v>
      </c>
      <c r="BB1340" s="26" t="n">
        <v>0</v>
      </c>
      <c r="BC1340" s="25" t="n">
        <v>0</v>
      </c>
      <c r="BD1340" s="26" t="n">
        <v>0</v>
      </c>
      <c r="BE1340" s="25" t="n">
        <v>15</v>
      </c>
      <c r="BF1340" s="26" t="n">
        <v>100</v>
      </c>
      <c r="BG1340" s="25" t="n">
        <v>15</v>
      </c>
    </row>
    <row r="1341" customFormat="false" ht="15" hidden="false" customHeight="false" outlineLevel="0" collapsed="false">
      <c r="A1341" s="15" t="s">
        <v>4991</v>
      </c>
      <c r="B1341" s="15" t="s">
        <v>4991</v>
      </c>
      <c r="C1341" s="16" t="s">
        <v>4992</v>
      </c>
      <c r="D1341" s="17" t="n">
        <v>10</v>
      </c>
      <c r="E1341" s="16" t="s">
        <v>243</v>
      </c>
      <c r="F1341" s="18" t="n">
        <v>6</v>
      </c>
      <c r="G1341" s="16"/>
      <c r="H1341" s="19"/>
      <c r="I1341" s="7"/>
      <c r="J1341" s="7"/>
      <c r="K1341" s="8" t="s">
        <v>68</v>
      </c>
      <c r="L1341" s="20" t="n">
        <v>1341</v>
      </c>
      <c r="M1341" s="20"/>
      <c r="N1341" s="10"/>
      <c r="O1341" s="27" t="s">
        <v>21</v>
      </c>
      <c r="P1341" s="28" t="n">
        <v>42703.8337384259</v>
      </c>
      <c r="Q1341" s="31" t="s">
        <v>5007</v>
      </c>
      <c r="R1341" s="23" t="s">
        <v>5008</v>
      </c>
      <c r="S1341" s="27" t="s">
        <v>4995</v>
      </c>
      <c r="T1341" s="27"/>
      <c r="U1341" s="28" t="n">
        <v>42703.8337384259</v>
      </c>
      <c r="V1341" s="23" t="s">
        <v>5009</v>
      </c>
      <c r="W1341" s="27"/>
      <c r="X1341" s="27"/>
      <c r="Y1341" s="27" t="s">
        <v>5010</v>
      </c>
      <c r="Z1341" s="27"/>
      <c r="AA1341" s="29" t="inlineStr">
        <f aca="false">FALSE()</f>
        <is>
          <t/>
        </is>
      </c>
      <c r="AB1341" s="29" t="n">
        <v>0</v>
      </c>
      <c r="AC1341" s="29"/>
      <c r="AD1341" s="29" t="inlineStr">
        <f aca="false">FALSE()</f>
        <is>
          <t/>
        </is>
      </c>
      <c r="AE1341" s="29" t="s">
        <v>75</v>
      </c>
      <c r="AF1341" s="29"/>
      <c r="AG1341" s="29"/>
      <c r="AH1341" s="29" t="inlineStr">
        <f aca="false">FALSE()</f>
        <is>
          <t/>
        </is>
      </c>
      <c r="AI1341" s="29" t="n">
        <v>0</v>
      </c>
      <c r="AJ1341" s="29"/>
      <c r="AK1341" s="29" t="s">
        <v>160</v>
      </c>
      <c r="AL1341" s="29" t="inlineStr">
        <f aca="false">FALSE()</f>
        <is>
          <t/>
        </is>
      </c>
      <c r="AM1341" s="29" t="s">
        <v>5010</v>
      </c>
      <c r="AN1341" s="29"/>
      <c r="AO1341" s="29"/>
      <c r="AP1341" s="29"/>
      <c r="AQ1341" s="29"/>
      <c r="AR1341" s="29"/>
      <c r="AS1341" s="29"/>
      <c r="AT1341" s="29"/>
      <c r="AU1341" s="29"/>
      <c r="AV1341" s="0" t="n">
        <v>20</v>
      </c>
      <c r="AW1341" s="24" t="e">
        <f aca="false">REPLACE(INDEX(GroupVertices[group], MATCH(Edges[[#this row],[vertex 1]],GroupVertices[vertex],0)),1,1,"")</f>
        <v>#VALUE!</v>
      </c>
      <c r="AX1341" s="24" t="e">
        <f aca="false">REPLACE(INDEX(GroupVertices[group], MATCH(Edges[[#this row],[vertex 2]],GroupVertices[vertex],0)),1,1,"")</f>
        <v>#VALUE!</v>
      </c>
      <c r="AY1341" s="25" t="n">
        <v>1</v>
      </c>
      <c r="AZ1341" s="26" t="n">
        <v>7.69230769230769</v>
      </c>
      <c r="BA1341" s="25" t="n">
        <v>0</v>
      </c>
      <c r="BB1341" s="26" t="n">
        <v>0</v>
      </c>
      <c r="BC1341" s="25" t="n">
        <v>0</v>
      </c>
      <c r="BD1341" s="26" t="n">
        <v>0</v>
      </c>
      <c r="BE1341" s="25" t="n">
        <v>12</v>
      </c>
      <c r="BF1341" s="26" t="n">
        <v>92.3076923076923</v>
      </c>
      <c r="BG1341" s="25" t="n">
        <v>13</v>
      </c>
    </row>
    <row r="1342" customFormat="false" ht="15" hidden="false" customHeight="false" outlineLevel="0" collapsed="false">
      <c r="A1342" s="15" t="s">
        <v>4991</v>
      </c>
      <c r="B1342" s="15" t="s">
        <v>4991</v>
      </c>
      <c r="C1342" s="16" t="s">
        <v>4992</v>
      </c>
      <c r="D1342" s="17" t="n">
        <v>10</v>
      </c>
      <c r="E1342" s="16" t="s">
        <v>243</v>
      </c>
      <c r="F1342" s="18" t="n">
        <v>6</v>
      </c>
      <c r="G1342" s="16"/>
      <c r="H1342" s="19"/>
      <c r="I1342" s="7"/>
      <c r="J1342" s="7"/>
      <c r="K1342" s="8" t="s">
        <v>68</v>
      </c>
      <c r="L1342" s="20" t="n">
        <v>1342</v>
      </c>
      <c r="M1342" s="20"/>
      <c r="N1342" s="10"/>
      <c r="O1342" s="27" t="s">
        <v>21</v>
      </c>
      <c r="P1342" s="28" t="n">
        <v>42703.8369212963</v>
      </c>
      <c r="Q1342" s="27" t="s">
        <v>5011</v>
      </c>
      <c r="R1342" s="23" t="s">
        <v>5012</v>
      </c>
      <c r="S1342" s="27" t="s">
        <v>4995</v>
      </c>
      <c r="T1342" s="27"/>
      <c r="U1342" s="28" t="n">
        <v>42703.8369212963</v>
      </c>
      <c r="V1342" s="23" t="s">
        <v>5013</v>
      </c>
      <c r="W1342" s="27"/>
      <c r="X1342" s="27"/>
      <c r="Y1342" s="27" t="s">
        <v>5014</v>
      </c>
      <c r="Z1342" s="27"/>
      <c r="AA1342" s="29" t="inlineStr">
        <f aca="false">FALSE()</f>
        <is>
          <t/>
        </is>
      </c>
      <c r="AB1342" s="29" t="n">
        <v>0</v>
      </c>
      <c r="AC1342" s="29"/>
      <c r="AD1342" s="29" t="inlineStr">
        <f aca="false">FALSE()</f>
        <is>
          <t/>
        </is>
      </c>
      <c r="AE1342" s="29" t="s">
        <v>75</v>
      </c>
      <c r="AF1342" s="29"/>
      <c r="AG1342" s="29"/>
      <c r="AH1342" s="29" t="inlineStr">
        <f aca="false">FALSE()</f>
        <is>
          <t/>
        </is>
      </c>
      <c r="AI1342" s="29" t="n">
        <v>0</v>
      </c>
      <c r="AJ1342" s="29"/>
      <c r="AK1342" s="29" t="s">
        <v>160</v>
      </c>
      <c r="AL1342" s="29" t="inlineStr">
        <f aca="false">FALSE()</f>
        <is>
          <t/>
        </is>
      </c>
      <c r="AM1342" s="29" t="s">
        <v>5014</v>
      </c>
      <c r="AN1342" s="29"/>
      <c r="AO1342" s="29"/>
      <c r="AP1342" s="29"/>
      <c r="AQ1342" s="29"/>
      <c r="AR1342" s="29"/>
      <c r="AS1342" s="29"/>
      <c r="AT1342" s="29"/>
      <c r="AU1342" s="29"/>
      <c r="AV1342" s="0" t="n">
        <v>20</v>
      </c>
      <c r="AW1342" s="24" t="e">
        <f aca="false">REPLACE(INDEX(GroupVertices[group], MATCH(Edges[[#this row],[vertex 1]],GroupVertices[vertex],0)),1,1,"")</f>
        <v>#VALUE!</v>
      </c>
      <c r="AX1342" s="24" t="e">
        <f aca="false">REPLACE(INDEX(GroupVertices[group], MATCH(Edges[[#this row],[vertex 2]],GroupVertices[vertex],0)),1,1,"")</f>
        <v>#VALUE!</v>
      </c>
      <c r="AY1342" s="25" t="n">
        <v>0</v>
      </c>
      <c r="AZ1342" s="26" t="n">
        <v>0</v>
      </c>
      <c r="BA1342" s="25" t="n">
        <v>0</v>
      </c>
      <c r="BB1342" s="26" t="n">
        <v>0</v>
      </c>
      <c r="BC1342" s="25" t="n">
        <v>0</v>
      </c>
      <c r="BD1342" s="26" t="n">
        <v>0</v>
      </c>
      <c r="BE1342" s="25" t="n">
        <v>11</v>
      </c>
      <c r="BF1342" s="26" t="n">
        <v>100</v>
      </c>
      <c r="BG1342" s="25" t="n">
        <v>11</v>
      </c>
    </row>
    <row r="1343" customFormat="false" ht="15" hidden="false" customHeight="false" outlineLevel="0" collapsed="false">
      <c r="A1343" s="15" t="s">
        <v>4991</v>
      </c>
      <c r="B1343" s="15" t="s">
        <v>4991</v>
      </c>
      <c r="C1343" s="16" t="s">
        <v>4992</v>
      </c>
      <c r="D1343" s="17" t="n">
        <v>10</v>
      </c>
      <c r="E1343" s="16" t="s">
        <v>243</v>
      </c>
      <c r="F1343" s="18" t="n">
        <v>6</v>
      </c>
      <c r="G1343" s="16"/>
      <c r="H1343" s="19"/>
      <c r="I1343" s="7"/>
      <c r="J1343" s="7"/>
      <c r="K1343" s="8" t="s">
        <v>68</v>
      </c>
      <c r="L1343" s="20" t="n">
        <v>1343</v>
      </c>
      <c r="M1343" s="20"/>
      <c r="N1343" s="10"/>
      <c r="O1343" s="27" t="s">
        <v>21</v>
      </c>
      <c r="P1343" s="28" t="n">
        <v>42703.8369212963</v>
      </c>
      <c r="Q1343" s="27" t="s">
        <v>5015</v>
      </c>
      <c r="R1343" s="23" t="s">
        <v>5016</v>
      </c>
      <c r="S1343" s="27" t="s">
        <v>4995</v>
      </c>
      <c r="T1343" s="27"/>
      <c r="U1343" s="28" t="n">
        <v>42703.8369212963</v>
      </c>
      <c r="V1343" s="23" t="s">
        <v>5017</v>
      </c>
      <c r="W1343" s="27"/>
      <c r="X1343" s="27"/>
      <c r="Y1343" s="27" t="s">
        <v>5018</v>
      </c>
      <c r="Z1343" s="27"/>
      <c r="AA1343" s="29" t="inlineStr">
        <f aca="false">FALSE()</f>
        <is>
          <t/>
        </is>
      </c>
      <c r="AB1343" s="29" t="n">
        <v>0</v>
      </c>
      <c r="AC1343" s="29"/>
      <c r="AD1343" s="29" t="inlineStr">
        <f aca="false">FALSE()</f>
        <is>
          <t/>
        </is>
      </c>
      <c r="AE1343" s="29" t="s">
        <v>75</v>
      </c>
      <c r="AF1343" s="29"/>
      <c r="AG1343" s="29"/>
      <c r="AH1343" s="29" t="inlineStr">
        <f aca="false">FALSE()</f>
        <is>
          <t/>
        </is>
      </c>
      <c r="AI1343" s="29" t="n">
        <v>0</v>
      </c>
      <c r="AJ1343" s="29"/>
      <c r="AK1343" s="29" t="s">
        <v>160</v>
      </c>
      <c r="AL1343" s="29" t="inlineStr">
        <f aca="false">FALSE()</f>
        <is>
          <t/>
        </is>
      </c>
      <c r="AM1343" s="29" t="s">
        <v>5018</v>
      </c>
      <c r="AN1343" s="29"/>
      <c r="AO1343" s="29"/>
      <c r="AP1343" s="29"/>
      <c r="AQ1343" s="29"/>
      <c r="AR1343" s="29"/>
      <c r="AS1343" s="29"/>
      <c r="AT1343" s="29"/>
      <c r="AU1343" s="29"/>
      <c r="AV1343" s="0" t="n">
        <v>20</v>
      </c>
      <c r="AW1343" s="24" t="e">
        <f aca="false">REPLACE(INDEX(GroupVertices[group], MATCH(Edges[[#this row],[vertex 1]],GroupVertices[vertex],0)),1,1,"")</f>
        <v>#VALUE!</v>
      </c>
      <c r="AX1343" s="24" t="e">
        <f aca="false">REPLACE(INDEX(GroupVertices[group], MATCH(Edges[[#this row],[vertex 2]],GroupVertices[vertex],0)),1,1,"")</f>
        <v>#VALUE!</v>
      </c>
      <c r="AY1343" s="25" t="n">
        <v>0</v>
      </c>
      <c r="AZ1343" s="26" t="n">
        <v>0</v>
      </c>
      <c r="BA1343" s="25" t="n">
        <v>0</v>
      </c>
      <c r="BB1343" s="26" t="n">
        <v>0</v>
      </c>
      <c r="BC1343" s="25" t="n">
        <v>0</v>
      </c>
      <c r="BD1343" s="26" t="n">
        <v>0</v>
      </c>
      <c r="BE1343" s="25" t="n">
        <v>14</v>
      </c>
      <c r="BF1343" s="26" t="n">
        <v>100</v>
      </c>
      <c r="BG1343" s="25" t="n">
        <v>14</v>
      </c>
    </row>
    <row r="1344" customFormat="false" ht="15" hidden="false" customHeight="false" outlineLevel="0" collapsed="false">
      <c r="A1344" s="15" t="s">
        <v>4991</v>
      </c>
      <c r="B1344" s="15" t="s">
        <v>4991</v>
      </c>
      <c r="C1344" s="16" t="s">
        <v>4992</v>
      </c>
      <c r="D1344" s="17" t="n">
        <v>10</v>
      </c>
      <c r="E1344" s="16" t="s">
        <v>243</v>
      </c>
      <c r="F1344" s="18" t="n">
        <v>6</v>
      </c>
      <c r="G1344" s="16"/>
      <c r="H1344" s="19"/>
      <c r="I1344" s="7"/>
      <c r="J1344" s="7"/>
      <c r="K1344" s="8" t="s">
        <v>68</v>
      </c>
      <c r="L1344" s="20" t="n">
        <v>1344</v>
      </c>
      <c r="M1344" s="20"/>
      <c r="N1344" s="10"/>
      <c r="O1344" s="27" t="s">
        <v>21</v>
      </c>
      <c r="P1344" s="28" t="n">
        <v>42703.8369212963</v>
      </c>
      <c r="Q1344" s="27" t="s">
        <v>5019</v>
      </c>
      <c r="R1344" s="23" t="s">
        <v>5020</v>
      </c>
      <c r="S1344" s="27" t="s">
        <v>4995</v>
      </c>
      <c r="T1344" s="27"/>
      <c r="U1344" s="28" t="n">
        <v>42703.8369212963</v>
      </c>
      <c r="V1344" s="23" t="s">
        <v>5021</v>
      </c>
      <c r="W1344" s="27"/>
      <c r="X1344" s="27"/>
      <c r="Y1344" s="27" t="s">
        <v>5022</v>
      </c>
      <c r="Z1344" s="27"/>
      <c r="AA1344" s="29" t="inlineStr">
        <f aca="false">FALSE()</f>
        <is>
          <t/>
        </is>
      </c>
      <c r="AB1344" s="29" t="n">
        <v>0</v>
      </c>
      <c r="AC1344" s="29"/>
      <c r="AD1344" s="29" t="inlineStr">
        <f aca="false">FALSE()</f>
        <is>
          <t/>
        </is>
      </c>
      <c r="AE1344" s="29" t="s">
        <v>75</v>
      </c>
      <c r="AF1344" s="29"/>
      <c r="AG1344" s="29"/>
      <c r="AH1344" s="29" t="inlineStr">
        <f aca="false">FALSE()</f>
        <is>
          <t/>
        </is>
      </c>
      <c r="AI1344" s="29" t="n">
        <v>0</v>
      </c>
      <c r="AJ1344" s="29"/>
      <c r="AK1344" s="29" t="s">
        <v>160</v>
      </c>
      <c r="AL1344" s="29" t="inlineStr">
        <f aca="false">FALSE()</f>
        <is>
          <t/>
        </is>
      </c>
      <c r="AM1344" s="29" t="s">
        <v>5022</v>
      </c>
      <c r="AN1344" s="29"/>
      <c r="AO1344" s="29"/>
      <c r="AP1344" s="29"/>
      <c r="AQ1344" s="29"/>
      <c r="AR1344" s="29"/>
      <c r="AS1344" s="29"/>
      <c r="AT1344" s="29"/>
      <c r="AU1344" s="29"/>
      <c r="AV1344" s="0" t="n">
        <v>20</v>
      </c>
      <c r="AW1344" s="24" t="e">
        <f aca="false">REPLACE(INDEX(GroupVertices[group], MATCH(Edges[[#this row],[vertex 1]],GroupVertices[vertex],0)),1,1,"")</f>
        <v>#VALUE!</v>
      </c>
      <c r="AX1344" s="24" t="e">
        <f aca="false">REPLACE(INDEX(GroupVertices[group], MATCH(Edges[[#this row],[vertex 2]],GroupVertices[vertex],0)),1,1,"")</f>
        <v>#VALUE!</v>
      </c>
      <c r="AY1344" s="25" t="n">
        <v>1</v>
      </c>
      <c r="AZ1344" s="26" t="n">
        <v>9.09090909090909</v>
      </c>
      <c r="BA1344" s="25" t="n">
        <v>0</v>
      </c>
      <c r="BB1344" s="26" t="n">
        <v>0</v>
      </c>
      <c r="BC1344" s="25" t="n">
        <v>0</v>
      </c>
      <c r="BD1344" s="26" t="n">
        <v>0</v>
      </c>
      <c r="BE1344" s="25" t="n">
        <v>10</v>
      </c>
      <c r="BF1344" s="26" t="n">
        <v>90.9090909090909</v>
      </c>
      <c r="BG1344" s="25" t="n">
        <v>11</v>
      </c>
    </row>
    <row r="1345" customFormat="false" ht="15" hidden="false" customHeight="false" outlineLevel="0" collapsed="false">
      <c r="A1345" s="15" t="s">
        <v>4991</v>
      </c>
      <c r="B1345" s="15" t="s">
        <v>4991</v>
      </c>
      <c r="C1345" s="16" t="s">
        <v>4992</v>
      </c>
      <c r="D1345" s="17" t="n">
        <v>10</v>
      </c>
      <c r="E1345" s="16" t="s">
        <v>243</v>
      </c>
      <c r="F1345" s="18" t="n">
        <v>6</v>
      </c>
      <c r="G1345" s="16"/>
      <c r="H1345" s="19"/>
      <c r="I1345" s="7"/>
      <c r="J1345" s="7"/>
      <c r="K1345" s="8" t="s">
        <v>68</v>
      </c>
      <c r="L1345" s="20" t="n">
        <v>1345</v>
      </c>
      <c r="M1345" s="20"/>
      <c r="N1345" s="10"/>
      <c r="O1345" s="27" t="s">
        <v>21</v>
      </c>
      <c r="P1345" s="28" t="n">
        <v>42703.8369212963</v>
      </c>
      <c r="Q1345" s="27" t="s">
        <v>5023</v>
      </c>
      <c r="R1345" s="23" t="s">
        <v>5024</v>
      </c>
      <c r="S1345" s="27" t="s">
        <v>4995</v>
      </c>
      <c r="T1345" s="27"/>
      <c r="U1345" s="28" t="n">
        <v>42703.8369212963</v>
      </c>
      <c r="V1345" s="23" t="s">
        <v>5025</v>
      </c>
      <c r="W1345" s="27"/>
      <c r="X1345" s="27"/>
      <c r="Y1345" s="27" t="s">
        <v>5026</v>
      </c>
      <c r="Z1345" s="27"/>
      <c r="AA1345" s="29" t="inlineStr">
        <f aca="false">FALSE()</f>
        <is>
          <t/>
        </is>
      </c>
      <c r="AB1345" s="29" t="n">
        <v>0</v>
      </c>
      <c r="AC1345" s="29"/>
      <c r="AD1345" s="29" t="inlineStr">
        <f aca="false">FALSE()</f>
        <is>
          <t/>
        </is>
      </c>
      <c r="AE1345" s="29" t="s">
        <v>75</v>
      </c>
      <c r="AF1345" s="29"/>
      <c r="AG1345" s="29"/>
      <c r="AH1345" s="29" t="inlineStr">
        <f aca="false">FALSE()</f>
        <is>
          <t/>
        </is>
      </c>
      <c r="AI1345" s="29" t="n">
        <v>0</v>
      </c>
      <c r="AJ1345" s="29"/>
      <c r="AK1345" s="29" t="s">
        <v>160</v>
      </c>
      <c r="AL1345" s="29" t="inlineStr">
        <f aca="false">FALSE()</f>
        <is>
          <t/>
        </is>
      </c>
      <c r="AM1345" s="29" t="s">
        <v>5026</v>
      </c>
      <c r="AN1345" s="29"/>
      <c r="AO1345" s="29"/>
      <c r="AP1345" s="29"/>
      <c r="AQ1345" s="29"/>
      <c r="AR1345" s="29"/>
      <c r="AS1345" s="29"/>
      <c r="AT1345" s="29"/>
      <c r="AU1345" s="29"/>
      <c r="AV1345" s="0" t="n">
        <v>20</v>
      </c>
      <c r="AW1345" s="24" t="e">
        <f aca="false">REPLACE(INDEX(GroupVertices[group], MATCH(Edges[[#this row],[vertex 1]],GroupVertices[vertex],0)),1,1,"")</f>
        <v>#VALUE!</v>
      </c>
      <c r="AX1345" s="24" t="e">
        <f aca="false">REPLACE(INDEX(GroupVertices[group], MATCH(Edges[[#this row],[vertex 2]],GroupVertices[vertex],0)),1,1,"")</f>
        <v>#VALUE!</v>
      </c>
      <c r="AY1345" s="25" t="n">
        <v>0</v>
      </c>
      <c r="AZ1345" s="26" t="n">
        <v>0</v>
      </c>
      <c r="BA1345" s="25" t="n">
        <v>0</v>
      </c>
      <c r="BB1345" s="26" t="n">
        <v>0</v>
      </c>
      <c r="BC1345" s="25" t="n">
        <v>0</v>
      </c>
      <c r="BD1345" s="26" t="n">
        <v>0</v>
      </c>
      <c r="BE1345" s="25" t="n">
        <v>13</v>
      </c>
      <c r="BF1345" s="26" t="n">
        <v>100</v>
      </c>
      <c r="BG1345" s="25" t="n">
        <v>13</v>
      </c>
    </row>
    <row r="1346" customFormat="false" ht="15" hidden="false" customHeight="false" outlineLevel="0" collapsed="false">
      <c r="A1346" s="15" t="s">
        <v>4991</v>
      </c>
      <c r="B1346" s="15" t="s">
        <v>4991</v>
      </c>
      <c r="C1346" s="16" t="s">
        <v>4992</v>
      </c>
      <c r="D1346" s="17" t="n">
        <v>10</v>
      </c>
      <c r="E1346" s="16" t="s">
        <v>243</v>
      </c>
      <c r="F1346" s="18" t="n">
        <v>6</v>
      </c>
      <c r="G1346" s="16"/>
      <c r="H1346" s="19"/>
      <c r="I1346" s="7"/>
      <c r="J1346" s="7"/>
      <c r="K1346" s="8" t="s">
        <v>68</v>
      </c>
      <c r="L1346" s="20" t="n">
        <v>1346</v>
      </c>
      <c r="M1346" s="20"/>
      <c r="N1346" s="10"/>
      <c r="O1346" s="27" t="s">
        <v>21</v>
      </c>
      <c r="P1346" s="28" t="n">
        <v>42703.8369212963</v>
      </c>
      <c r="Q1346" s="27" t="s">
        <v>5027</v>
      </c>
      <c r="R1346" s="23" t="s">
        <v>5028</v>
      </c>
      <c r="S1346" s="27" t="s">
        <v>4995</v>
      </c>
      <c r="T1346" s="27"/>
      <c r="U1346" s="28" t="n">
        <v>42703.8369212963</v>
      </c>
      <c r="V1346" s="23" t="s">
        <v>5029</v>
      </c>
      <c r="W1346" s="27"/>
      <c r="X1346" s="27"/>
      <c r="Y1346" s="27" t="s">
        <v>5030</v>
      </c>
      <c r="Z1346" s="27"/>
      <c r="AA1346" s="29" t="inlineStr">
        <f aca="false">FALSE()</f>
        <is>
          <t/>
        </is>
      </c>
      <c r="AB1346" s="29" t="n">
        <v>0</v>
      </c>
      <c r="AC1346" s="29"/>
      <c r="AD1346" s="29" t="inlineStr">
        <f aca="false">FALSE()</f>
        <is>
          <t/>
        </is>
      </c>
      <c r="AE1346" s="29" t="s">
        <v>882</v>
      </c>
      <c r="AF1346" s="29"/>
      <c r="AG1346" s="29"/>
      <c r="AH1346" s="29" t="inlineStr">
        <f aca="false">FALSE()</f>
        <is>
          <t/>
        </is>
      </c>
      <c r="AI1346" s="29" t="n">
        <v>0</v>
      </c>
      <c r="AJ1346" s="29"/>
      <c r="AK1346" s="29" t="s">
        <v>160</v>
      </c>
      <c r="AL1346" s="29" t="inlineStr">
        <f aca="false">FALSE()</f>
        <is>
          <t/>
        </is>
      </c>
      <c r="AM1346" s="29" t="s">
        <v>5030</v>
      </c>
      <c r="AN1346" s="29"/>
      <c r="AO1346" s="29"/>
      <c r="AP1346" s="29"/>
      <c r="AQ1346" s="29"/>
      <c r="AR1346" s="29"/>
      <c r="AS1346" s="29"/>
      <c r="AT1346" s="29"/>
      <c r="AU1346" s="29"/>
      <c r="AV1346" s="0" t="n">
        <v>20</v>
      </c>
      <c r="AW1346" s="24" t="e">
        <f aca="false">REPLACE(INDEX(GroupVertices[group], MATCH(Edges[[#this row],[vertex 1]],GroupVertices[vertex],0)),1,1,"")</f>
        <v>#VALUE!</v>
      </c>
      <c r="AX1346" s="24" t="e">
        <f aca="false">REPLACE(INDEX(GroupVertices[group], MATCH(Edges[[#this row],[vertex 2]],GroupVertices[vertex],0)),1,1,"")</f>
        <v>#VALUE!</v>
      </c>
      <c r="AY1346" s="25" t="n">
        <v>0</v>
      </c>
      <c r="AZ1346" s="26" t="n">
        <v>0</v>
      </c>
      <c r="BA1346" s="25" t="n">
        <v>0</v>
      </c>
      <c r="BB1346" s="26" t="n">
        <v>0</v>
      </c>
      <c r="BC1346" s="25" t="n">
        <v>0</v>
      </c>
      <c r="BD1346" s="26" t="n">
        <v>0</v>
      </c>
      <c r="BE1346" s="25" t="n">
        <v>12</v>
      </c>
      <c r="BF1346" s="26" t="n">
        <v>100</v>
      </c>
      <c r="BG1346" s="25" t="n">
        <v>12</v>
      </c>
    </row>
    <row r="1347" customFormat="false" ht="15" hidden="false" customHeight="false" outlineLevel="0" collapsed="false">
      <c r="A1347" s="15" t="s">
        <v>4991</v>
      </c>
      <c r="B1347" s="15" t="s">
        <v>4991</v>
      </c>
      <c r="C1347" s="16" t="s">
        <v>4992</v>
      </c>
      <c r="D1347" s="17" t="n">
        <v>10</v>
      </c>
      <c r="E1347" s="16" t="s">
        <v>243</v>
      </c>
      <c r="F1347" s="18" t="n">
        <v>6</v>
      </c>
      <c r="G1347" s="16"/>
      <c r="H1347" s="19"/>
      <c r="I1347" s="7"/>
      <c r="J1347" s="7"/>
      <c r="K1347" s="8" t="s">
        <v>68</v>
      </c>
      <c r="L1347" s="20" t="n">
        <v>1347</v>
      </c>
      <c r="M1347" s="20"/>
      <c r="N1347" s="10"/>
      <c r="O1347" s="27" t="s">
        <v>21</v>
      </c>
      <c r="P1347" s="28" t="n">
        <v>42703.8369212963</v>
      </c>
      <c r="Q1347" s="27" t="s">
        <v>5031</v>
      </c>
      <c r="R1347" s="23" t="s">
        <v>5032</v>
      </c>
      <c r="S1347" s="27" t="s">
        <v>4995</v>
      </c>
      <c r="T1347" s="27"/>
      <c r="U1347" s="28" t="n">
        <v>42703.8369212963</v>
      </c>
      <c r="V1347" s="23" t="s">
        <v>5033</v>
      </c>
      <c r="W1347" s="27"/>
      <c r="X1347" s="27"/>
      <c r="Y1347" s="27" t="s">
        <v>5034</v>
      </c>
      <c r="Z1347" s="27"/>
      <c r="AA1347" s="29" t="inlineStr">
        <f aca="false">FALSE()</f>
        <is>
          <t/>
        </is>
      </c>
      <c r="AB1347" s="29" t="n">
        <v>0</v>
      </c>
      <c r="AC1347" s="29"/>
      <c r="AD1347" s="29" t="inlineStr">
        <f aca="false">FALSE()</f>
        <is>
          <t/>
        </is>
      </c>
      <c r="AE1347" s="29" t="s">
        <v>75</v>
      </c>
      <c r="AF1347" s="29"/>
      <c r="AG1347" s="29"/>
      <c r="AH1347" s="29" t="inlineStr">
        <f aca="false">FALSE()</f>
        <is>
          <t/>
        </is>
      </c>
      <c r="AI1347" s="29" t="n">
        <v>0</v>
      </c>
      <c r="AJ1347" s="29"/>
      <c r="AK1347" s="29" t="s">
        <v>160</v>
      </c>
      <c r="AL1347" s="29" t="inlineStr">
        <f aca="false">FALSE()</f>
        <is>
          <t/>
        </is>
      </c>
      <c r="AM1347" s="29" t="s">
        <v>5034</v>
      </c>
      <c r="AN1347" s="29"/>
      <c r="AO1347" s="29"/>
      <c r="AP1347" s="29"/>
      <c r="AQ1347" s="29"/>
      <c r="AR1347" s="29"/>
      <c r="AS1347" s="29"/>
      <c r="AT1347" s="29"/>
      <c r="AU1347" s="29"/>
      <c r="AV1347" s="0" t="n">
        <v>20</v>
      </c>
      <c r="AW1347" s="24" t="e">
        <f aca="false">REPLACE(INDEX(GroupVertices[group], MATCH(Edges[[#this row],[vertex 1]],GroupVertices[vertex],0)),1,1,"")</f>
        <v>#VALUE!</v>
      </c>
      <c r="AX1347" s="24" t="e">
        <f aca="false">REPLACE(INDEX(GroupVertices[group], MATCH(Edges[[#this row],[vertex 2]],GroupVertices[vertex],0)),1,1,"")</f>
        <v>#VALUE!</v>
      </c>
      <c r="AY1347" s="25" t="n">
        <v>0</v>
      </c>
      <c r="AZ1347" s="26" t="n">
        <v>0</v>
      </c>
      <c r="BA1347" s="25" t="n">
        <v>0</v>
      </c>
      <c r="BB1347" s="26" t="n">
        <v>0</v>
      </c>
      <c r="BC1347" s="25" t="n">
        <v>0</v>
      </c>
      <c r="BD1347" s="26" t="n">
        <v>0</v>
      </c>
      <c r="BE1347" s="25" t="n">
        <v>11</v>
      </c>
      <c r="BF1347" s="26" t="n">
        <v>100</v>
      </c>
      <c r="BG1347" s="25" t="n">
        <v>11</v>
      </c>
    </row>
    <row r="1348" customFormat="false" ht="15" hidden="false" customHeight="false" outlineLevel="0" collapsed="false">
      <c r="A1348" s="15" t="s">
        <v>4991</v>
      </c>
      <c r="B1348" s="15" t="s">
        <v>4991</v>
      </c>
      <c r="C1348" s="16" t="s">
        <v>4992</v>
      </c>
      <c r="D1348" s="17" t="n">
        <v>10</v>
      </c>
      <c r="E1348" s="16" t="s">
        <v>243</v>
      </c>
      <c r="F1348" s="18" t="n">
        <v>6</v>
      </c>
      <c r="G1348" s="16"/>
      <c r="H1348" s="19"/>
      <c r="I1348" s="7"/>
      <c r="J1348" s="7"/>
      <c r="K1348" s="8" t="s">
        <v>68</v>
      </c>
      <c r="L1348" s="20" t="n">
        <v>1348</v>
      </c>
      <c r="M1348" s="20"/>
      <c r="N1348" s="10"/>
      <c r="O1348" s="27" t="s">
        <v>21</v>
      </c>
      <c r="P1348" s="28" t="n">
        <v>42703.8369328704</v>
      </c>
      <c r="Q1348" s="27" t="s">
        <v>5035</v>
      </c>
      <c r="R1348" s="23" t="s">
        <v>5036</v>
      </c>
      <c r="S1348" s="27" t="s">
        <v>4995</v>
      </c>
      <c r="T1348" s="27"/>
      <c r="U1348" s="28" t="n">
        <v>42703.8369328704</v>
      </c>
      <c r="V1348" s="23" t="s">
        <v>5037</v>
      </c>
      <c r="W1348" s="27"/>
      <c r="X1348" s="27"/>
      <c r="Y1348" s="27" t="s">
        <v>5038</v>
      </c>
      <c r="Z1348" s="27"/>
      <c r="AA1348" s="29" t="inlineStr">
        <f aca="false">FALSE()</f>
        <is>
          <t/>
        </is>
      </c>
      <c r="AB1348" s="29" t="n">
        <v>0</v>
      </c>
      <c r="AC1348" s="29"/>
      <c r="AD1348" s="29" t="inlineStr">
        <f aca="false">FALSE()</f>
        <is>
          <t/>
        </is>
      </c>
      <c r="AE1348" s="29" t="s">
        <v>75</v>
      </c>
      <c r="AF1348" s="29"/>
      <c r="AG1348" s="29"/>
      <c r="AH1348" s="29" t="inlineStr">
        <f aca="false">FALSE()</f>
        <is>
          <t/>
        </is>
      </c>
      <c r="AI1348" s="29" t="n">
        <v>0</v>
      </c>
      <c r="AJ1348" s="29"/>
      <c r="AK1348" s="29" t="s">
        <v>160</v>
      </c>
      <c r="AL1348" s="29" t="inlineStr">
        <f aca="false">FALSE()</f>
        <is>
          <t/>
        </is>
      </c>
      <c r="AM1348" s="29" t="s">
        <v>5038</v>
      </c>
      <c r="AN1348" s="29"/>
      <c r="AO1348" s="29"/>
      <c r="AP1348" s="29"/>
      <c r="AQ1348" s="29"/>
      <c r="AR1348" s="29"/>
      <c r="AS1348" s="29"/>
      <c r="AT1348" s="29"/>
      <c r="AU1348" s="29"/>
      <c r="AV1348" s="0" t="n">
        <v>20</v>
      </c>
      <c r="AW1348" s="24" t="e">
        <f aca="false">REPLACE(INDEX(GroupVertices[group], MATCH(Edges[[#this row],[vertex 1]],GroupVertices[vertex],0)),1,1,"")</f>
        <v>#VALUE!</v>
      </c>
      <c r="AX1348" s="24" t="e">
        <f aca="false">REPLACE(INDEX(GroupVertices[group], MATCH(Edges[[#this row],[vertex 2]],GroupVertices[vertex],0)),1,1,"")</f>
        <v>#VALUE!</v>
      </c>
      <c r="AY1348" s="25" t="n">
        <v>0</v>
      </c>
      <c r="AZ1348" s="26" t="n">
        <v>0</v>
      </c>
      <c r="BA1348" s="25" t="n">
        <v>0</v>
      </c>
      <c r="BB1348" s="26" t="n">
        <v>0</v>
      </c>
      <c r="BC1348" s="25" t="n">
        <v>0</v>
      </c>
      <c r="BD1348" s="26" t="n">
        <v>0</v>
      </c>
      <c r="BE1348" s="25" t="n">
        <v>11</v>
      </c>
      <c r="BF1348" s="26" t="n">
        <v>100</v>
      </c>
      <c r="BG1348" s="25" t="n">
        <v>11</v>
      </c>
    </row>
    <row r="1349" customFormat="false" ht="15" hidden="false" customHeight="false" outlineLevel="0" collapsed="false">
      <c r="A1349" s="15" t="s">
        <v>4991</v>
      </c>
      <c r="B1349" s="15" t="s">
        <v>4991</v>
      </c>
      <c r="C1349" s="16" t="s">
        <v>4992</v>
      </c>
      <c r="D1349" s="17" t="n">
        <v>10</v>
      </c>
      <c r="E1349" s="16" t="s">
        <v>243</v>
      </c>
      <c r="F1349" s="18" t="n">
        <v>6</v>
      </c>
      <c r="G1349" s="16"/>
      <c r="H1349" s="19"/>
      <c r="I1349" s="7"/>
      <c r="J1349" s="7"/>
      <c r="K1349" s="8" t="s">
        <v>68</v>
      </c>
      <c r="L1349" s="20" t="n">
        <v>1349</v>
      </c>
      <c r="M1349" s="20"/>
      <c r="N1349" s="10"/>
      <c r="O1349" s="27" t="s">
        <v>21</v>
      </c>
      <c r="P1349" s="28" t="n">
        <v>42703.8369328704</v>
      </c>
      <c r="Q1349" s="27" t="s">
        <v>5039</v>
      </c>
      <c r="R1349" s="23" t="s">
        <v>5040</v>
      </c>
      <c r="S1349" s="27" t="s">
        <v>4995</v>
      </c>
      <c r="T1349" s="27"/>
      <c r="U1349" s="28" t="n">
        <v>42703.8369328704</v>
      </c>
      <c r="V1349" s="23" t="s">
        <v>5041</v>
      </c>
      <c r="W1349" s="27"/>
      <c r="X1349" s="27"/>
      <c r="Y1349" s="27" t="s">
        <v>5042</v>
      </c>
      <c r="Z1349" s="27"/>
      <c r="AA1349" s="29" t="inlineStr">
        <f aca="false">FALSE()</f>
        <is>
          <t/>
        </is>
      </c>
      <c r="AB1349" s="29" t="n">
        <v>0</v>
      </c>
      <c r="AC1349" s="29"/>
      <c r="AD1349" s="29" t="inlineStr">
        <f aca="false">FALSE()</f>
        <is>
          <t/>
        </is>
      </c>
      <c r="AE1349" s="29" t="s">
        <v>882</v>
      </c>
      <c r="AF1349" s="29"/>
      <c r="AG1349" s="29"/>
      <c r="AH1349" s="29" t="inlineStr">
        <f aca="false">FALSE()</f>
        <is>
          <t/>
        </is>
      </c>
      <c r="AI1349" s="29" t="n">
        <v>0</v>
      </c>
      <c r="AJ1349" s="29"/>
      <c r="AK1349" s="29" t="s">
        <v>160</v>
      </c>
      <c r="AL1349" s="29" t="inlineStr">
        <f aca="false">FALSE()</f>
        <is>
          <t/>
        </is>
      </c>
      <c r="AM1349" s="29" t="s">
        <v>5042</v>
      </c>
      <c r="AN1349" s="29"/>
      <c r="AO1349" s="29"/>
      <c r="AP1349" s="29"/>
      <c r="AQ1349" s="29"/>
      <c r="AR1349" s="29"/>
      <c r="AS1349" s="29"/>
      <c r="AT1349" s="29"/>
      <c r="AU1349" s="29"/>
      <c r="AV1349" s="0" t="n">
        <v>20</v>
      </c>
      <c r="AW1349" s="24" t="e">
        <f aca="false">REPLACE(INDEX(GroupVertices[group], MATCH(Edges[[#this row],[vertex 1]],GroupVertices[vertex],0)),1,1,"")</f>
        <v>#VALUE!</v>
      </c>
      <c r="AX1349" s="24" t="e">
        <f aca="false">REPLACE(INDEX(GroupVertices[group], MATCH(Edges[[#this row],[vertex 2]],GroupVertices[vertex],0)),1,1,"")</f>
        <v>#VALUE!</v>
      </c>
      <c r="AY1349" s="25" t="n">
        <v>0</v>
      </c>
      <c r="AZ1349" s="26" t="n">
        <v>0</v>
      </c>
      <c r="BA1349" s="25" t="n">
        <v>0</v>
      </c>
      <c r="BB1349" s="26" t="n">
        <v>0</v>
      </c>
      <c r="BC1349" s="25" t="n">
        <v>0</v>
      </c>
      <c r="BD1349" s="26" t="n">
        <v>0</v>
      </c>
      <c r="BE1349" s="25" t="n">
        <v>9</v>
      </c>
      <c r="BF1349" s="26" t="n">
        <v>100</v>
      </c>
      <c r="BG1349" s="25" t="n">
        <v>9</v>
      </c>
    </row>
    <row r="1350" customFormat="false" ht="15" hidden="false" customHeight="false" outlineLevel="0" collapsed="false">
      <c r="A1350" s="15" t="s">
        <v>4991</v>
      </c>
      <c r="B1350" s="15" t="s">
        <v>4991</v>
      </c>
      <c r="C1350" s="16" t="s">
        <v>4992</v>
      </c>
      <c r="D1350" s="17" t="n">
        <v>10</v>
      </c>
      <c r="E1350" s="16" t="s">
        <v>243</v>
      </c>
      <c r="F1350" s="18" t="n">
        <v>6</v>
      </c>
      <c r="G1350" s="16"/>
      <c r="H1350" s="19"/>
      <c r="I1350" s="7"/>
      <c r="J1350" s="7"/>
      <c r="K1350" s="8" t="s">
        <v>68</v>
      </c>
      <c r="L1350" s="20" t="n">
        <v>1350</v>
      </c>
      <c r="M1350" s="20"/>
      <c r="N1350" s="10"/>
      <c r="O1350" s="27" t="s">
        <v>21</v>
      </c>
      <c r="P1350" s="28" t="n">
        <v>42703.847337963</v>
      </c>
      <c r="Q1350" s="27" t="s">
        <v>5043</v>
      </c>
      <c r="R1350" s="23" t="s">
        <v>5044</v>
      </c>
      <c r="S1350" s="27" t="s">
        <v>4995</v>
      </c>
      <c r="T1350" s="27"/>
      <c r="U1350" s="28" t="n">
        <v>42703.847337963</v>
      </c>
      <c r="V1350" s="23" t="s">
        <v>5045</v>
      </c>
      <c r="W1350" s="27"/>
      <c r="X1350" s="27"/>
      <c r="Y1350" s="27" t="s">
        <v>5046</v>
      </c>
      <c r="Z1350" s="27"/>
      <c r="AA1350" s="29" t="inlineStr">
        <f aca="false">FALSE()</f>
        <is>
          <t/>
        </is>
      </c>
      <c r="AB1350" s="29" t="n">
        <v>0</v>
      </c>
      <c r="AC1350" s="29"/>
      <c r="AD1350" s="29" t="inlineStr">
        <f aca="false">FALSE()</f>
        <is>
          <t/>
        </is>
      </c>
      <c r="AE1350" s="29" t="s">
        <v>75</v>
      </c>
      <c r="AF1350" s="29"/>
      <c r="AG1350" s="29"/>
      <c r="AH1350" s="29" t="inlineStr">
        <f aca="false">FALSE()</f>
        <is>
          <t/>
        </is>
      </c>
      <c r="AI1350" s="29" t="n">
        <v>0</v>
      </c>
      <c r="AJ1350" s="29"/>
      <c r="AK1350" s="29" t="s">
        <v>160</v>
      </c>
      <c r="AL1350" s="29" t="inlineStr">
        <f aca="false">FALSE()</f>
        <is>
          <t/>
        </is>
      </c>
      <c r="AM1350" s="29" t="s">
        <v>5046</v>
      </c>
      <c r="AN1350" s="29"/>
      <c r="AO1350" s="29"/>
      <c r="AP1350" s="29"/>
      <c r="AQ1350" s="29"/>
      <c r="AR1350" s="29"/>
      <c r="AS1350" s="29"/>
      <c r="AT1350" s="29"/>
      <c r="AU1350" s="29"/>
      <c r="AV1350" s="0" t="n">
        <v>20</v>
      </c>
      <c r="AW1350" s="24" t="e">
        <f aca="false">REPLACE(INDEX(GroupVertices[group], MATCH(Edges[[#this row],[vertex 1]],GroupVertices[vertex],0)),1,1,"")</f>
        <v>#VALUE!</v>
      </c>
      <c r="AX1350" s="24" t="e">
        <f aca="false">REPLACE(INDEX(GroupVertices[group], MATCH(Edges[[#this row],[vertex 2]],GroupVertices[vertex],0)),1,1,"")</f>
        <v>#VALUE!</v>
      </c>
      <c r="AY1350" s="25" t="n">
        <v>0</v>
      </c>
      <c r="AZ1350" s="26" t="n">
        <v>0</v>
      </c>
      <c r="BA1350" s="25" t="n">
        <v>0</v>
      </c>
      <c r="BB1350" s="26" t="n">
        <v>0</v>
      </c>
      <c r="BC1350" s="25" t="n">
        <v>0</v>
      </c>
      <c r="BD1350" s="26" t="n">
        <v>0</v>
      </c>
      <c r="BE1350" s="25" t="n">
        <v>14</v>
      </c>
      <c r="BF1350" s="26" t="n">
        <v>100</v>
      </c>
      <c r="BG1350" s="25" t="n">
        <v>14</v>
      </c>
    </row>
    <row r="1351" customFormat="false" ht="15" hidden="false" customHeight="false" outlineLevel="0" collapsed="false">
      <c r="A1351" s="15" t="s">
        <v>4991</v>
      </c>
      <c r="B1351" s="15" t="s">
        <v>4991</v>
      </c>
      <c r="C1351" s="16" t="s">
        <v>4992</v>
      </c>
      <c r="D1351" s="17" t="n">
        <v>10</v>
      </c>
      <c r="E1351" s="16" t="s">
        <v>243</v>
      </c>
      <c r="F1351" s="18" t="n">
        <v>6</v>
      </c>
      <c r="G1351" s="16"/>
      <c r="H1351" s="19"/>
      <c r="I1351" s="7"/>
      <c r="J1351" s="7"/>
      <c r="K1351" s="8" t="s">
        <v>68</v>
      </c>
      <c r="L1351" s="20" t="n">
        <v>1351</v>
      </c>
      <c r="M1351" s="20"/>
      <c r="N1351" s="10"/>
      <c r="O1351" s="27" t="s">
        <v>21</v>
      </c>
      <c r="P1351" s="28" t="n">
        <v>42703.847337963</v>
      </c>
      <c r="Q1351" s="31" t="s">
        <v>5047</v>
      </c>
      <c r="R1351" s="23" t="s">
        <v>5048</v>
      </c>
      <c r="S1351" s="27" t="s">
        <v>4995</v>
      </c>
      <c r="T1351" s="27"/>
      <c r="U1351" s="28" t="n">
        <v>42703.847337963</v>
      </c>
      <c r="V1351" s="23" t="s">
        <v>5049</v>
      </c>
      <c r="W1351" s="27"/>
      <c r="X1351" s="27"/>
      <c r="Y1351" s="27" t="s">
        <v>5050</v>
      </c>
      <c r="Z1351" s="27"/>
      <c r="AA1351" s="29" t="inlineStr">
        <f aca="false">FALSE()</f>
        <is>
          <t/>
        </is>
      </c>
      <c r="AB1351" s="29" t="n">
        <v>0</v>
      </c>
      <c r="AC1351" s="29"/>
      <c r="AD1351" s="29" t="inlineStr">
        <f aca="false">FALSE()</f>
        <is>
          <t/>
        </is>
      </c>
      <c r="AE1351" s="29" t="s">
        <v>2163</v>
      </c>
      <c r="AF1351" s="29"/>
      <c r="AG1351" s="29"/>
      <c r="AH1351" s="29" t="inlineStr">
        <f aca="false">FALSE()</f>
        <is>
          <t/>
        </is>
      </c>
      <c r="AI1351" s="29" t="n">
        <v>0</v>
      </c>
      <c r="AJ1351" s="29"/>
      <c r="AK1351" s="29" t="s">
        <v>160</v>
      </c>
      <c r="AL1351" s="29" t="inlineStr">
        <f aca="false">FALSE()</f>
        <is>
          <t/>
        </is>
      </c>
      <c r="AM1351" s="29" t="s">
        <v>5050</v>
      </c>
      <c r="AN1351" s="29"/>
      <c r="AO1351" s="29"/>
      <c r="AP1351" s="29"/>
      <c r="AQ1351" s="29"/>
      <c r="AR1351" s="29"/>
      <c r="AS1351" s="29"/>
      <c r="AT1351" s="29"/>
      <c r="AU1351" s="29"/>
      <c r="AV1351" s="0" t="n">
        <v>20</v>
      </c>
      <c r="AW1351" s="24" t="e">
        <f aca="false">REPLACE(INDEX(GroupVertices[group], MATCH(Edges[[#this row],[vertex 1]],GroupVertices[vertex],0)),1,1,"")</f>
        <v>#VALUE!</v>
      </c>
      <c r="AX1351" s="24" t="e">
        <f aca="false">REPLACE(INDEX(GroupVertices[group], MATCH(Edges[[#this row],[vertex 2]],GroupVertices[vertex],0)),1,1,"")</f>
        <v>#VALUE!</v>
      </c>
      <c r="AY1351" s="25" t="n">
        <v>0</v>
      </c>
      <c r="AZ1351" s="26" t="n">
        <v>0</v>
      </c>
      <c r="BA1351" s="25" t="n">
        <v>0</v>
      </c>
      <c r="BB1351" s="26" t="n">
        <v>0</v>
      </c>
      <c r="BC1351" s="25" t="n">
        <v>0</v>
      </c>
      <c r="BD1351" s="26" t="n">
        <v>0</v>
      </c>
      <c r="BE1351" s="25" t="n">
        <v>12</v>
      </c>
      <c r="BF1351" s="26" t="n">
        <v>100</v>
      </c>
      <c r="BG1351" s="25" t="n">
        <v>12</v>
      </c>
    </row>
    <row r="1352" customFormat="false" ht="15" hidden="false" customHeight="false" outlineLevel="0" collapsed="false">
      <c r="A1352" s="15" t="s">
        <v>4991</v>
      </c>
      <c r="B1352" s="15" t="s">
        <v>4991</v>
      </c>
      <c r="C1352" s="16" t="s">
        <v>4992</v>
      </c>
      <c r="D1352" s="17" t="n">
        <v>10</v>
      </c>
      <c r="E1352" s="16" t="s">
        <v>243</v>
      </c>
      <c r="F1352" s="18" t="n">
        <v>6</v>
      </c>
      <c r="G1352" s="16"/>
      <c r="H1352" s="19"/>
      <c r="I1352" s="7"/>
      <c r="J1352" s="7"/>
      <c r="K1352" s="8" t="s">
        <v>68</v>
      </c>
      <c r="L1352" s="20" t="n">
        <v>1352</v>
      </c>
      <c r="M1352" s="20"/>
      <c r="N1352" s="10"/>
      <c r="O1352" s="27" t="s">
        <v>21</v>
      </c>
      <c r="P1352" s="28" t="n">
        <v>42703.850775463</v>
      </c>
      <c r="Q1352" s="27" t="s">
        <v>5051</v>
      </c>
      <c r="R1352" s="23" t="s">
        <v>5052</v>
      </c>
      <c r="S1352" s="27" t="s">
        <v>4995</v>
      </c>
      <c r="T1352" s="27"/>
      <c r="U1352" s="28" t="n">
        <v>42703.850775463</v>
      </c>
      <c r="V1352" s="23" t="s">
        <v>5053</v>
      </c>
      <c r="W1352" s="27"/>
      <c r="X1352" s="27"/>
      <c r="Y1352" s="27" t="s">
        <v>5054</v>
      </c>
      <c r="Z1352" s="27"/>
      <c r="AA1352" s="29" t="inlineStr">
        <f aca="false">FALSE()</f>
        <is>
          <t/>
        </is>
      </c>
      <c r="AB1352" s="29" t="n">
        <v>0</v>
      </c>
      <c r="AC1352" s="29"/>
      <c r="AD1352" s="29" t="inlineStr">
        <f aca="false">FALSE()</f>
        <is>
          <t/>
        </is>
      </c>
      <c r="AE1352" s="29" t="s">
        <v>882</v>
      </c>
      <c r="AF1352" s="29"/>
      <c r="AG1352" s="29"/>
      <c r="AH1352" s="29" t="inlineStr">
        <f aca="false">FALSE()</f>
        <is>
          <t/>
        </is>
      </c>
      <c r="AI1352" s="29" t="n">
        <v>0</v>
      </c>
      <c r="AJ1352" s="29"/>
      <c r="AK1352" s="29" t="s">
        <v>160</v>
      </c>
      <c r="AL1352" s="29" t="inlineStr">
        <f aca="false">FALSE()</f>
        <is>
          <t/>
        </is>
      </c>
      <c r="AM1352" s="29" t="s">
        <v>5054</v>
      </c>
      <c r="AN1352" s="29"/>
      <c r="AO1352" s="29"/>
      <c r="AP1352" s="29"/>
      <c r="AQ1352" s="29"/>
      <c r="AR1352" s="29"/>
      <c r="AS1352" s="29"/>
      <c r="AT1352" s="29"/>
      <c r="AU1352" s="29"/>
      <c r="AV1352" s="0" t="n">
        <v>20</v>
      </c>
      <c r="AW1352" s="24" t="e">
        <f aca="false">REPLACE(INDEX(GroupVertices[group], MATCH(Edges[[#this row],[vertex 1]],GroupVertices[vertex],0)),1,1,"")</f>
        <v>#VALUE!</v>
      </c>
      <c r="AX1352" s="24" t="e">
        <f aca="false">REPLACE(INDEX(GroupVertices[group], MATCH(Edges[[#this row],[vertex 2]],GroupVertices[vertex],0)),1,1,"")</f>
        <v>#VALUE!</v>
      </c>
      <c r="AY1352" s="25" t="n">
        <v>0</v>
      </c>
      <c r="AZ1352" s="26" t="n">
        <v>0</v>
      </c>
      <c r="BA1352" s="25" t="n">
        <v>0</v>
      </c>
      <c r="BB1352" s="26" t="n">
        <v>0</v>
      </c>
      <c r="BC1352" s="25" t="n">
        <v>0</v>
      </c>
      <c r="BD1352" s="26" t="n">
        <v>0</v>
      </c>
      <c r="BE1352" s="25" t="n">
        <v>12</v>
      </c>
      <c r="BF1352" s="26" t="n">
        <v>100</v>
      </c>
      <c r="BG1352" s="25" t="n">
        <v>12</v>
      </c>
    </row>
    <row r="1353" customFormat="false" ht="15" hidden="false" customHeight="false" outlineLevel="0" collapsed="false">
      <c r="A1353" s="15" t="s">
        <v>4991</v>
      </c>
      <c r="B1353" s="15" t="s">
        <v>4991</v>
      </c>
      <c r="C1353" s="16" t="s">
        <v>4992</v>
      </c>
      <c r="D1353" s="17" t="n">
        <v>10</v>
      </c>
      <c r="E1353" s="16" t="s">
        <v>243</v>
      </c>
      <c r="F1353" s="18" t="n">
        <v>6</v>
      </c>
      <c r="G1353" s="16"/>
      <c r="H1353" s="19"/>
      <c r="I1353" s="7"/>
      <c r="J1353" s="7"/>
      <c r="K1353" s="8" t="s">
        <v>68</v>
      </c>
      <c r="L1353" s="20" t="n">
        <v>1353</v>
      </c>
      <c r="M1353" s="20"/>
      <c r="N1353" s="10"/>
      <c r="O1353" s="27" t="s">
        <v>21</v>
      </c>
      <c r="P1353" s="28" t="n">
        <v>42703.854375</v>
      </c>
      <c r="Q1353" s="27" t="s">
        <v>5055</v>
      </c>
      <c r="R1353" s="23" t="s">
        <v>5056</v>
      </c>
      <c r="S1353" s="27" t="s">
        <v>4995</v>
      </c>
      <c r="T1353" s="27"/>
      <c r="U1353" s="28" t="n">
        <v>42703.854375</v>
      </c>
      <c r="V1353" s="23" t="s">
        <v>5057</v>
      </c>
      <c r="W1353" s="27"/>
      <c r="X1353" s="27"/>
      <c r="Y1353" s="27" t="s">
        <v>5058</v>
      </c>
      <c r="Z1353" s="27"/>
      <c r="AA1353" s="29" t="inlineStr">
        <f aca="false">FALSE()</f>
        <is>
          <t/>
        </is>
      </c>
      <c r="AB1353" s="29" t="n">
        <v>0</v>
      </c>
      <c r="AC1353" s="29"/>
      <c r="AD1353" s="29" t="inlineStr">
        <f aca="false">FALSE()</f>
        <is>
          <t/>
        </is>
      </c>
      <c r="AE1353" s="29" t="s">
        <v>428</v>
      </c>
      <c r="AF1353" s="29"/>
      <c r="AG1353" s="29"/>
      <c r="AH1353" s="29" t="inlineStr">
        <f aca="false">FALSE()</f>
        <is>
          <t/>
        </is>
      </c>
      <c r="AI1353" s="29" t="n">
        <v>0</v>
      </c>
      <c r="AJ1353" s="29"/>
      <c r="AK1353" s="29" t="s">
        <v>160</v>
      </c>
      <c r="AL1353" s="29" t="inlineStr">
        <f aca="false">FALSE()</f>
        <is>
          <t/>
        </is>
      </c>
      <c r="AM1353" s="29" t="s">
        <v>5058</v>
      </c>
      <c r="AN1353" s="29"/>
      <c r="AO1353" s="29"/>
      <c r="AP1353" s="29"/>
      <c r="AQ1353" s="29"/>
      <c r="AR1353" s="29"/>
      <c r="AS1353" s="29"/>
      <c r="AT1353" s="29"/>
      <c r="AU1353" s="29"/>
      <c r="AV1353" s="0" t="n">
        <v>20</v>
      </c>
      <c r="AW1353" s="24" t="e">
        <f aca="false">REPLACE(INDEX(GroupVertices[group], MATCH(Edges[[#this row],[vertex 1]],GroupVertices[vertex],0)),1,1,"")</f>
        <v>#VALUE!</v>
      </c>
      <c r="AX1353" s="24" t="e">
        <f aca="false">REPLACE(INDEX(GroupVertices[group], MATCH(Edges[[#this row],[vertex 2]],GroupVertices[vertex],0)),1,1,"")</f>
        <v>#VALUE!</v>
      </c>
      <c r="AY1353" s="25" t="n">
        <v>0</v>
      </c>
      <c r="AZ1353" s="26" t="n">
        <v>0</v>
      </c>
      <c r="BA1353" s="25" t="n">
        <v>0</v>
      </c>
      <c r="BB1353" s="26" t="n">
        <v>0</v>
      </c>
      <c r="BC1353" s="25" t="n">
        <v>0</v>
      </c>
      <c r="BD1353" s="26" t="n">
        <v>0</v>
      </c>
      <c r="BE1353" s="25" t="n">
        <v>12</v>
      </c>
      <c r="BF1353" s="26" t="n">
        <v>100</v>
      </c>
      <c r="BG1353" s="25" t="n">
        <v>12</v>
      </c>
    </row>
    <row r="1354" customFormat="false" ht="15" hidden="false" customHeight="false" outlineLevel="0" collapsed="false">
      <c r="A1354" s="15" t="s">
        <v>4991</v>
      </c>
      <c r="B1354" s="15" t="s">
        <v>4991</v>
      </c>
      <c r="C1354" s="16" t="s">
        <v>4992</v>
      </c>
      <c r="D1354" s="17" t="n">
        <v>10</v>
      </c>
      <c r="E1354" s="16" t="s">
        <v>243</v>
      </c>
      <c r="F1354" s="18" t="n">
        <v>6</v>
      </c>
      <c r="G1354" s="16"/>
      <c r="H1354" s="19"/>
      <c r="I1354" s="7"/>
      <c r="J1354" s="7"/>
      <c r="K1354" s="8" t="s">
        <v>68</v>
      </c>
      <c r="L1354" s="20" t="n">
        <v>1354</v>
      </c>
      <c r="M1354" s="20"/>
      <c r="N1354" s="10"/>
      <c r="O1354" s="27" t="s">
        <v>21</v>
      </c>
      <c r="P1354" s="28" t="n">
        <v>42703.8577199074</v>
      </c>
      <c r="Q1354" s="31" t="s">
        <v>5059</v>
      </c>
      <c r="R1354" s="23" t="s">
        <v>5060</v>
      </c>
      <c r="S1354" s="27" t="s">
        <v>4995</v>
      </c>
      <c r="T1354" s="27"/>
      <c r="U1354" s="28" t="n">
        <v>42703.8577199074</v>
      </c>
      <c r="V1354" s="23" t="s">
        <v>5061</v>
      </c>
      <c r="W1354" s="27"/>
      <c r="X1354" s="27"/>
      <c r="Y1354" s="27" t="s">
        <v>5062</v>
      </c>
      <c r="Z1354" s="27"/>
      <c r="AA1354" s="29" t="inlineStr">
        <f aca="false">FALSE()</f>
        <is>
          <t/>
        </is>
      </c>
      <c r="AB1354" s="29" t="n">
        <v>0</v>
      </c>
      <c r="AC1354" s="29"/>
      <c r="AD1354" s="29" t="inlineStr">
        <f aca="false">FALSE()</f>
        <is>
          <t/>
        </is>
      </c>
      <c r="AE1354" s="29" t="s">
        <v>75</v>
      </c>
      <c r="AF1354" s="29"/>
      <c r="AG1354" s="29"/>
      <c r="AH1354" s="29" t="inlineStr">
        <f aca="false">FALSE()</f>
        <is>
          <t/>
        </is>
      </c>
      <c r="AI1354" s="29" t="n">
        <v>0</v>
      </c>
      <c r="AJ1354" s="29"/>
      <c r="AK1354" s="29" t="s">
        <v>160</v>
      </c>
      <c r="AL1354" s="29" t="inlineStr">
        <f aca="false">FALSE()</f>
        <is>
          <t/>
        </is>
      </c>
      <c r="AM1354" s="29" t="s">
        <v>5062</v>
      </c>
      <c r="AN1354" s="29"/>
      <c r="AO1354" s="29"/>
      <c r="AP1354" s="29"/>
      <c r="AQ1354" s="29"/>
      <c r="AR1354" s="29"/>
      <c r="AS1354" s="29"/>
      <c r="AT1354" s="29"/>
      <c r="AU1354" s="29"/>
      <c r="AV1354" s="0" t="n">
        <v>20</v>
      </c>
      <c r="AW1354" s="24" t="e">
        <f aca="false">REPLACE(INDEX(GroupVertices[group], MATCH(Edges[[#this row],[vertex 1]],GroupVertices[vertex],0)),1,1,"")</f>
        <v>#VALUE!</v>
      </c>
      <c r="AX1354" s="24" t="e">
        <f aca="false">REPLACE(INDEX(GroupVertices[group], MATCH(Edges[[#this row],[vertex 2]],GroupVertices[vertex],0)),1,1,"")</f>
        <v>#VALUE!</v>
      </c>
      <c r="AY1354" s="25" t="n">
        <v>0</v>
      </c>
      <c r="AZ1354" s="26" t="n">
        <v>0</v>
      </c>
      <c r="BA1354" s="25" t="n">
        <v>0</v>
      </c>
      <c r="BB1354" s="26" t="n">
        <v>0</v>
      </c>
      <c r="BC1354" s="25" t="n">
        <v>0</v>
      </c>
      <c r="BD1354" s="26" t="n">
        <v>0</v>
      </c>
      <c r="BE1354" s="25" t="n">
        <v>12</v>
      </c>
      <c r="BF1354" s="26" t="n">
        <v>100</v>
      </c>
      <c r="BG1354" s="25" t="n">
        <v>12</v>
      </c>
    </row>
    <row r="1355" customFormat="false" ht="15" hidden="false" customHeight="false" outlineLevel="0" collapsed="false">
      <c r="A1355" s="15" t="s">
        <v>4991</v>
      </c>
      <c r="B1355" s="15" t="s">
        <v>4991</v>
      </c>
      <c r="C1355" s="16" t="s">
        <v>4992</v>
      </c>
      <c r="D1355" s="17" t="n">
        <v>10</v>
      </c>
      <c r="E1355" s="16" t="s">
        <v>243</v>
      </c>
      <c r="F1355" s="18" t="n">
        <v>6</v>
      </c>
      <c r="G1355" s="16"/>
      <c r="H1355" s="19"/>
      <c r="I1355" s="7"/>
      <c r="J1355" s="7"/>
      <c r="K1355" s="8" t="s">
        <v>68</v>
      </c>
      <c r="L1355" s="20" t="n">
        <v>1355</v>
      </c>
      <c r="M1355" s="20"/>
      <c r="N1355" s="10"/>
      <c r="O1355" s="27" t="s">
        <v>21</v>
      </c>
      <c r="P1355" s="28" t="n">
        <v>42703.8612384259</v>
      </c>
      <c r="Q1355" s="31" t="s">
        <v>5063</v>
      </c>
      <c r="R1355" s="23" t="s">
        <v>5064</v>
      </c>
      <c r="S1355" s="27" t="s">
        <v>4995</v>
      </c>
      <c r="T1355" s="27"/>
      <c r="U1355" s="28" t="n">
        <v>42703.8612384259</v>
      </c>
      <c r="V1355" s="23" t="s">
        <v>5065</v>
      </c>
      <c r="W1355" s="27"/>
      <c r="X1355" s="27"/>
      <c r="Y1355" s="27" t="s">
        <v>5066</v>
      </c>
      <c r="Z1355" s="27"/>
      <c r="AA1355" s="29" t="inlineStr">
        <f aca="false">FALSE()</f>
        <is>
          <t/>
        </is>
      </c>
      <c r="AB1355" s="29" t="n">
        <v>0</v>
      </c>
      <c r="AC1355" s="29"/>
      <c r="AD1355" s="29" t="inlineStr">
        <f aca="false">FALSE()</f>
        <is>
          <t/>
        </is>
      </c>
      <c r="AE1355" s="29" t="s">
        <v>5067</v>
      </c>
      <c r="AF1355" s="29"/>
      <c r="AG1355" s="29"/>
      <c r="AH1355" s="29" t="inlineStr">
        <f aca="false">FALSE()</f>
        <is>
          <t/>
        </is>
      </c>
      <c r="AI1355" s="29" t="n">
        <v>0</v>
      </c>
      <c r="AJ1355" s="29"/>
      <c r="AK1355" s="29" t="s">
        <v>160</v>
      </c>
      <c r="AL1355" s="29" t="inlineStr">
        <f aca="false">FALSE()</f>
        <is>
          <t/>
        </is>
      </c>
      <c r="AM1355" s="29" t="s">
        <v>5066</v>
      </c>
      <c r="AN1355" s="29"/>
      <c r="AO1355" s="29"/>
      <c r="AP1355" s="29"/>
      <c r="AQ1355" s="29"/>
      <c r="AR1355" s="29"/>
      <c r="AS1355" s="29"/>
      <c r="AT1355" s="29"/>
      <c r="AU1355" s="29"/>
      <c r="AV1355" s="0" t="n">
        <v>20</v>
      </c>
      <c r="AW1355" s="24" t="e">
        <f aca="false">REPLACE(INDEX(GroupVertices[group], MATCH(Edges[[#this row],[vertex 1]],GroupVertices[vertex],0)),1,1,"")</f>
        <v>#VALUE!</v>
      </c>
      <c r="AX1355" s="24" t="e">
        <f aca="false">REPLACE(INDEX(GroupVertices[group], MATCH(Edges[[#this row],[vertex 2]],GroupVertices[vertex],0)),1,1,"")</f>
        <v>#VALUE!</v>
      </c>
      <c r="AY1355" s="25" t="n">
        <v>0</v>
      </c>
      <c r="AZ1355" s="26" t="n">
        <v>0</v>
      </c>
      <c r="BA1355" s="25" t="n">
        <v>0</v>
      </c>
      <c r="BB1355" s="26" t="n">
        <v>0</v>
      </c>
      <c r="BC1355" s="25" t="n">
        <v>0</v>
      </c>
      <c r="BD1355" s="26" t="n">
        <v>0</v>
      </c>
      <c r="BE1355" s="25" t="n">
        <v>12</v>
      </c>
      <c r="BF1355" s="26" t="n">
        <v>100</v>
      </c>
      <c r="BG1355" s="25" t="n">
        <v>12</v>
      </c>
    </row>
    <row r="1356" customFormat="false" ht="15" hidden="false" customHeight="false" outlineLevel="0" collapsed="false">
      <c r="A1356" s="15" t="s">
        <v>4991</v>
      </c>
      <c r="B1356" s="15" t="s">
        <v>4991</v>
      </c>
      <c r="C1356" s="16" t="s">
        <v>4992</v>
      </c>
      <c r="D1356" s="17" t="n">
        <v>10</v>
      </c>
      <c r="E1356" s="16" t="s">
        <v>243</v>
      </c>
      <c r="F1356" s="18" t="n">
        <v>6</v>
      </c>
      <c r="G1356" s="16"/>
      <c r="H1356" s="19"/>
      <c r="I1356" s="7"/>
      <c r="J1356" s="7"/>
      <c r="K1356" s="8" t="s">
        <v>68</v>
      </c>
      <c r="L1356" s="20" t="n">
        <v>1356</v>
      </c>
      <c r="M1356" s="20"/>
      <c r="N1356" s="10"/>
      <c r="O1356" s="27" t="s">
        <v>21</v>
      </c>
      <c r="P1356" s="28" t="n">
        <v>42704.7397337963</v>
      </c>
      <c r="Q1356" s="27" t="s">
        <v>5068</v>
      </c>
      <c r="R1356" s="23" t="s">
        <v>5069</v>
      </c>
      <c r="S1356" s="27" t="s">
        <v>4995</v>
      </c>
      <c r="T1356" s="27"/>
      <c r="U1356" s="28" t="n">
        <v>42704.7397337963</v>
      </c>
      <c r="V1356" s="23" t="s">
        <v>5070</v>
      </c>
      <c r="W1356" s="27"/>
      <c r="X1356" s="27"/>
      <c r="Y1356" s="27" t="s">
        <v>5071</v>
      </c>
      <c r="Z1356" s="27"/>
      <c r="AA1356" s="29" t="inlineStr">
        <f aca="false">FALSE()</f>
        <is>
          <t/>
        </is>
      </c>
      <c r="AB1356" s="29" t="n">
        <v>0</v>
      </c>
      <c r="AC1356" s="29"/>
      <c r="AD1356" s="29" t="inlineStr">
        <f aca="false">FALSE()</f>
        <is>
          <t/>
        </is>
      </c>
      <c r="AE1356" s="29" t="s">
        <v>75</v>
      </c>
      <c r="AF1356" s="29"/>
      <c r="AG1356" s="29"/>
      <c r="AH1356" s="29" t="inlineStr">
        <f aca="false">FALSE()</f>
        <is>
          <t/>
        </is>
      </c>
      <c r="AI1356" s="29" t="n">
        <v>0</v>
      </c>
      <c r="AJ1356" s="29"/>
      <c r="AK1356" s="29" t="s">
        <v>160</v>
      </c>
      <c r="AL1356" s="29" t="inlineStr">
        <f aca="false">FALSE()</f>
        <is>
          <t/>
        </is>
      </c>
      <c r="AM1356" s="29" t="s">
        <v>5071</v>
      </c>
      <c r="AN1356" s="29"/>
      <c r="AO1356" s="29"/>
      <c r="AP1356" s="29"/>
      <c r="AQ1356" s="29"/>
      <c r="AR1356" s="29"/>
      <c r="AS1356" s="29"/>
      <c r="AT1356" s="29"/>
      <c r="AU1356" s="29"/>
      <c r="AV1356" s="0" t="n">
        <v>20</v>
      </c>
      <c r="AW1356" s="24" t="e">
        <f aca="false">REPLACE(INDEX(GroupVertices[group], MATCH(Edges[[#this row],[vertex 1]],GroupVertices[vertex],0)),1,1,"")</f>
        <v>#VALUE!</v>
      </c>
      <c r="AX1356" s="24" t="e">
        <f aca="false">REPLACE(INDEX(GroupVertices[group], MATCH(Edges[[#this row],[vertex 2]],GroupVertices[vertex],0)),1,1,"")</f>
        <v>#VALUE!</v>
      </c>
      <c r="AY1356" s="25" t="n">
        <v>0</v>
      </c>
      <c r="AZ1356" s="26" t="n">
        <v>0</v>
      </c>
      <c r="BA1356" s="25" t="n">
        <v>0</v>
      </c>
      <c r="BB1356" s="26" t="n">
        <v>0</v>
      </c>
      <c r="BC1356" s="25" t="n">
        <v>0</v>
      </c>
      <c r="BD1356" s="26" t="n">
        <v>0</v>
      </c>
      <c r="BE1356" s="25" t="n">
        <v>12</v>
      </c>
      <c r="BF1356" s="26" t="n">
        <v>100</v>
      </c>
      <c r="BG1356" s="25" t="n">
        <v>12</v>
      </c>
    </row>
    <row r="1357" customFormat="false" ht="15" hidden="false" customHeight="false" outlineLevel="0" collapsed="false">
      <c r="A1357" s="15" t="s">
        <v>4991</v>
      </c>
      <c r="B1357" s="15" t="s">
        <v>4991</v>
      </c>
      <c r="C1357" s="16" t="s">
        <v>4992</v>
      </c>
      <c r="D1357" s="17" t="n">
        <v>10</v>
      </c>
      <c r="E1357" s="16" t="s">
        <v>243</v>
      </c>
      <c r="F1357" s="18" t="n">
        <v>6</v>
      </c>
      <c r="G1357" s="16"/>
      <c r="H1357" s="19"/>
      <c r="I1357" s="7"/>
      <c r="J1357" s="7"/>
      <c r="K1357" s="8" t="s">
        <v>68</v>
      </c>
      <c r="L1357" s="20" t="n">
        <v>1357</v>
      </c>
      <c r="M1357" s="20"/>
      <c r="N1357" s="10"/>
      <c r="O1357" s="27" t="s">
        <v>21</v>
      </c>
      <c r="P1357" s="28" t="n">
        <v>42715.8646643519</v>
      </c>
      <c r="Q1357" s="27" t="s">
        <v>5072</v>
      </c>
      <c r="R1357" s="23" t="s">
        <v>5073</v>
      </c>
      <c r="S1357" s="27" t="s">
        <v>4995</v>
      </c>
      <c r="T1357" s="27"/>
      <c r="U1357" s="28" t="n">
        <v>42715.8646643519</v>
      </c>
      <c r="V1357" s="23" t="s">
        <v>5074</v>
      </c>
      <c r="W1357" s="27"/>
      <c r="X1357" s="27"/>
      <c r="Y1357" s="27" t="s">
        <v>5075</v>
      </c>
      <c r="Z1357" s="27"/>
      <c r="AA1357" s="29" t="inlineStr">
        <f aca="false">FALSE()</f>
        <is>
          <t/>
        </is>
      </c>
      <c r="AB1357" s="29" t="n">
        <v>0</v>
      </c>
      <c r="AC1357" s="29"/>
      <c r="AD1357" s="29" t="inlineStr">
        <f aca="false">FALSE()</f>
        <is>
          <t/>
        </is>
      </c>
      <c r="AE1357" s="29" t="s">
        <v>5067</v>
      </c>
      <c r="AF1357" s="29"/>
      <c r="AG1357" s="29"/>
      <c r="AH1357" s="29" t="inlineStr">
        <f aca="false">FALSE()</f>
        <is>
          <t/>
        </is>
      </c>
      <c r="AI1357" s="29" t="n">
        <v>0</v>
      </c>
      <c r="AJ1357" s="29"/>
      <c r="AK1357" s="29" t="s">
        <v>160</v>
      </c>
      <c r="AL1357" s="29" t="inlineStr">
        <f aca="false">FALSE()</f>
        <is>
          <t/>
        </is>
      </c>
      <c r="AM1357" s="29" t="s">
        <v>5075</v>
      </c>
      <c r="AN1357" s="29"/>
      <c r="AO1357" s="29"/>
      <c r="AP1357" s="29"/>
      <c r="AQ1357" s="29"/>
      <c r="AR1357" s="29"/>
      <c r="AS1357" s="29"/>
      <c r="AT1357" s="29"/>
      <c r="AU1357" s="29"/>
      <c r="AV1357" s="0" t="n">
        <v>20</v>
      </c>
      <c r="AW1357" s="24" t="e">
        <f aca="false">REPLACE(INDEX(GroupVertices[group], MATCH(Edges[[#this row],[vertex 1]],GroupVertices[vertex],0)),1,1,"")</f>
        <v>#VALUE!</v>
      </c>
      <c r="AX1357" s="24" t="e">
        <f aca="false">REPLACE(INDEX(GroupVertices[group], MATCH(Edges[[#this row],[vertex 2]],GroupVertices[vertex],0)),1,1,"")</f>
        <v>#VALUE!</v>
      </c>
      <c r="AY1357" s="25" t="n">
        <v>0</v>
      </c>
      <c r="AZ1357" s="26" t="n">
        <v>0</v>
      </c>
      <c r="BA1357" s="25" t="n">
        <v>0</v>
      </c>
      <c r="BB1357" s="26" t="n">
        <v>0</v>
      </c>
      <c r="BC1357" s="25" t="n">
        <v>0</v>
      </c>
      <c r="BD1357" s="26" t="n">
        <v>0</v>
      </c>
      <c r="BE1357" s="25" t="n">
        <v>14</v>
      </c>
      <c r="BF1357" s="26" t="n">
        <v>100</v>
      </c>
      <c r="BG1357" s="25" t="n">
        <v>14</v>
      </c>
    </row>
    <row r="1358" customFormat="false" ht="15" hidden="false" customHeight="false" outlineLevel="0" collapsed="false">
      <c r="A1358" s="15" t="s">
        <v>5076</v>
      </c>
      <c r="B1358" s="15" t="s">
        <v>5076</v>
      </c>
      <c r="C1358" s="16" t="s">
        <v>4992</v>
      </c>
      <c r="D1358" s="17" t="n">
        <v>10</v>
      </c>
      <c r="E1358" s="16" t="s">
        <v>243</v>
      </c>
      <c r="F1358" s="18" t="n">
        <v>6</v>
      </c>
      <c r="G1358" s="16"/>
      <c r="H1358" s="19"/>
      <c r="I1358" s="7"/>
      <c r="J1358" s="7"/>
      <c r="K1358" s="8" t="s">
        <v>68</v>
      </c>
      <c r="L1358" s="20" t="n">
        <v>1358</v>
      </c>
      <c r="M1358" s="20"/>
      <c r="N1358" s="10"/>
      <c r="O1358" s="27" t="s">
        <v>21</v>
      </c>
      <c r="P1358" s="28" t="n">
        <v>42702.8265162037</v>
      </c>
      <c r="Q1358" s="31" t="s">
        <v>5077</v>
      </c>
      <c r="R1358" s="23" t="s">
        <v>4994</v>
      </c>
      <c r="S1358" s="27" t="s">
        <v>4995</v>
      </c>
      <c r="T1358" s="27"/>
      <c r="U1358" s="28" t="n">
        <v>42702.8265162037</v>
      </c>
      <c r="V1358" s="23" t="s">
        <v>5078</v>
      </c>
      <c r="W1358" s="27"/>
      <c r="X1358" s="27"/>
      <c r="Y1358" s="27" t="s">
        <v>5079</v>
      </c>
      <c r="Z1358" s="27"/>
      <c r="AA1358" s="29" t="inlineStr">
        <f aca="false">FALSE()</f>
        <is>
          <t/>
        </is>
      </c>
      <c r="AB1358" s="29" t="n">
        <v>0</v>
      </c>
      <c r="AC1358" s="29"/>
      <c r="AD1358" s="29" t="inlineStr">
        <f aca="false">FALSE()</f>
        <is>
          <t/>
        </is>
      </c>
      <c r="AE1358" s="29" t="s">
        <v>75</v>
      </c>
      <c r="AF1358" s="29"/>
      <c r="AG1358" s="29"/>
      <c r="AH1358" s="29" t="inlineStr">
        <f aca="false">FALSE()</f>
        <is>
          <t/>
        </is>
      </c>
      <c r="AI1358" s="29" t="n">
        <v>0</v>
      </c>
      <c r="AJ1358" s="29"/>
      <c r="AK1358" s="29" t="s">
        <v>160</v>
      </c>
      <c r="AL1358" s="29" t="inlineStr">
        <f aca="false">FALSE()</f>
        <is>
          <t/>
        </is>
      </c>
      <c r="AM1358" s="29" t="s">
        <v>5079</v>
      </c>
      <c r="AN1358" s="29"/>
      <c r="AO1358" s="29"/>
      <c r="AP1358" s="29"/>
      <c r="AQ1358" s="29"/>
      <c r="AR1358" s="29"/>
      <c r="AS1358" s="29"/>
      <c r="AT1358" s="29"/>
      <c r="AU1358" s="29"/>
      <c r="AV1358" s="0" t="n">
        <v>20</v>
      </c>
      <c r="AW1358" s="24" t="e">
        <f aca="false">REPLACE(INDEX(GroupVertices[group], MATCH(Edges[[#this row],[vertex 1]],GroupVertices[vertex],0)),1,1,"")</f>
        <v>#VALUE!</v>
      </c>
      <c r="AX1358" s="24" t="e">
        <f aca="false">REPLACE(INDEX(GroupVertices[group], MATCH(Edges[[#this row],[vertex 2]],GroupVertices[vertex],0)),1,1,"")</f>
        <v>#VALUE!</v>
      </c>
      <c r="AY1358" s="25" t="n">
        <v>0</v>
      </c>
      <c r="AZ1358" s="26" t="n">
        <v>0</v>
      </c>
      <c r="BA1358" s="25" t="n">
        <v>0</v>
      </c>
      <c r="BB1358" s="26" t="n">
        <v>0</v>
      </c>
      <c r="BC1358" s="25" t="n">
        <v>0</v>
      </c>
      <c r="BD1358" s="26" t="n">
        <v>0</v>
      </c>
      <c r="BE1358" s="25" t="n">
        <v>12</v>
      </c>
      <c r="BF1358" s="26" t="n">
        <v>100</v>
      </c>
      <c r="BG1358" s="25" t="n">
        <v>12</v>
      </c>
    </row>
    <row r="1359" customFormat="false" ht="15" hidden="false" customHeight="false" outlineLevel="0" collapsed="false">
      <c r="A1359" s="15" t="s">
        <v>5076</v>
      </c>
      <c r="B1359" s="15" t="s">
        <v>5076</v>
      </c>
      <c r="C1359" s="16" t="s">
        <v>4992</v>
      </c>
      <c r="D1359" s="17" t="n">
        <v>10</v>
      </c>
      <c r="E1359" s="16" t="s">
        <v>243</v>
      </c>
      <c r="F1359" s="18" t="n">
        <v>6</v>
      </c>
      <c r="G1359" s="16"/>
      <c r="H1359" s="19"/>
      <c r="I1359" s="7"/>
      <c r="J1359" s="7"/>
      <c r="K1359" s="8" t="s">
        <v>68</v>
      </c>
      <c r="L1359" s="20" t="n">
        <v>1359</v>
      </c>
      <c r="M1359" s="20"/>
      <c r="N1359" s="10"/>
      <c r="O1359" s="27" t="s">
        <v>21</v>
      </c>
      <c r="P1359" s="28" t="n">
        <v>42702.8681481481</v>
      </c>
      <c r="Q1359" s="31" t="s">
        <v>5080</v>
      </c>
      <c r="R1359" s="23" t="s">
        <v>4999</v>
      </c>
      <c r="S1359" s="27" t="s">
        <v>4995</v>
      </c>
      <c r="T1359" s="27"/>
      <c r="U1359" s="28" t="n">
        <v>42702.8681481481</v>
      </c>
      <c r="V1359" s="23" t="s">
        <v>5081</v>
      </c>
      <c r="W1359" s="27"/>
      <c r="X1359" s="27"/>
      <c r="Y1359" s="27" t="s">
        <v>5082</v>
      </c>
      <c r="Z1359" s="27"/>
      <c r="AA1359" s="29" t="inlineStr">
        <f aca="false">FALSE()</f>
        <is>
          <t/>
        </is>
      </c>
      <c r="AB1359" s="29" t="n">
        <v>0</v>
      </c>
      <c r="AC1359" s="29"/>
      <c r="AD1359" s="29" t="inlineStr">
        <f aca="false">FALSE()</f>
        <is>
          <t/>
        </is>
      </c>
      <c r="AE1359" s="29" t="s">
        <v>5002</v>
      </c>
      <c r="AF1359" s="29"/>
      <c r="AG1359" s="29"/>
      <c r="AH1359" s="29" t="inlineStr">
        <f aca="false">FALSE()</f>
        <is>
          <t/>
        </is>
      </c>
      <c r="AI1359" s="29" t="n">
        <v>0</v>
      </c>
      <c r="AJ1359" s="29"/>
      <c r="AK1359" s="29" t="s">
        <v>160</v>
      </c>
      <c r="AL1359" s="29" t="inlineStr">
        <f aca="false">FALSE()</f>
        <is>
          <t/>
        </is>
      </c>
      <c r="AM1359" s="29" t="s">
        <v>5082</v>
      </c>
      <c r="AN1359" s="29"/>
      <c r="AO1359" s="29"/>
      <c r="AP1359" s="29"/>
      <c r="AQ1359" s="29"/>
      <c r="AR1359" s="29"/>
      <c r="AS1359" s="29"/>
      <c r="AT1359" s="29"/>
      <c r="AU1359" s="29"/>
      <c r="AV1359" s="0" t="n">
        <v>20</v>
      </c>
      <c r="AW1359" s="24" t="e">
        <f aca="false">REPLACE(INDEX(GroupVertices[group], MATCH(Edges[[#this row],[vertex 1]],GroupVertices[vertex],0)),1,1,"")</f>
        <v>#VALUE!</v>
      </c>
      <c r="AX1359" s="24" t="e">
        <f aca="false">REPLACE(INDEX(GroupVertices[group], MATCH(Edges[[#this row],[vertex 2]],GroupVertices[vertex],0)),1,1,"")</f>
        <v>#VALUE!</v>
      </c>
      <c r="AY1359" s="25" t="n">
        <v>0</v>
      </c>
      <c r="AZ1359" s="26" t="n">
        <v>0</v>
      </c>
      <c r="BA1359" s="25" t="n">
        <v>0</v>
      </c>
      <c r="BB1359" s="26" t="n">
        <v>0</v>
      </c>
      <c r="BC1359" s="25" t="n">
        <v>0</v>
      </c>
      <c r="BD1359" s="26" t="n">
        <v>0</v>
      </c>
      <c r="BE1359" s="25" t="n">
        <v>13</v>
      </c>
      <c r="BF1359" s="26" t="n">
        <v>100</v>
      </c>
      <c r="BG1359" s="25" t="n">
        <v>13</v>
      </c>
    </row>
    <row r="1360" customFormat="false" ht="15" hidden="false" customHeight="false" outlineLevel="0" collapsed="false">
      <c r="A1360" s="15" t="s">
        <v>5076</v>
      </c>
      <c r="B1360" s="15" t="s">
        <v>5076</v>
      </c>
      <c r="C1360" s="16" t="s">
        <v>4992</v>
      </c>
      <c r="D1360" s="17" t="n">
        <v>10</v>
      </c>
      <c r="E1360" s="16" t="s">
        <v>243</v>
      </c>
      <c r="F1360" s="18" t="n">
        <v>6</v>
      </c>
      <c r="G1360" s="16"/>
      <c r="H1360" s="19"/>
      <c r="I1360" s="7"/>
      <c r="J1360" s="7"/>
      <c r="K1360" s="8" t="s">
        <v>68</v>
      </c>
      <c r="L1360" s="20" t="n">
        <v>1360</v>
      </c>
      <c r="M1360" s="20"/>
      <c r="N1360" s="10"/>
      <c r="O1360" s="27" t="s">
        <v>21</v>
      </c>
      <c r="P1360" s="28" t="n">
        <v>42702.8716087963</v>
      </c>
      <c r="Q1360" s="27" t="s">
        <v>5083</v>
      </c>
      <c r="R1360" s="23" t="s">
        <v>5004</v>
      </c>
      <c r="S1360" s="27" t="s">
        <v>4995</v>
      </c>
      <c r="T1360" s="27"/>
      <c r="U1360" s="28" t="n">
        <v>42702.8716087963</v>
      </c>
      <c r="V1360" s="23" t="s">
        <v>5084</v>
      </c>
      <c r="W1360" s="27"/>
      <c r="X1360" s="27"/>
      <c r="Y1360" s="27" t="s">
        <v>5085</v>
      </c>
      <c r="Z1360" s="27"/>
      <c r="AA1360" s="29" t="inlineStr">
        <f aca="false">FALSE()</f>
        <is>
          <t/>
        </is>
      </c>
      <c r="AB1360" s="29" t="n">
        <v>0</v>
      </c>
      <c r="AC1360" s="29"/>
      <c r="AD1360" s="29" t="inlineStr">
        <f aca="false">FALSE()</f>
        <is>
          <t/>
        </is>
      </c>
      <c r="AE1360" s="29" t="s">
        <v>75</v>
      </c>
      <c r="AF1360" s="29"/>
      <c r="AG1360" s="29"/>
      <c r="AH1360" s="29" t="inlineStr">
        <f aca="false">FALSE()</f>
        <is>
          <t/>
        </is>
      </c>
      <c r="AI1360" s="29" t="n">
        <v>0</v>
      </c>
      <c r="AJ1360" s="29"/>
      <c r="AK1360" s="29" t="s">
        <v>160</v>
      </c>
      <c r="AL1360" s="29" t="inlineStr">
        <f aca="false">FALSE()</f>
        <is>
          <t/>
        </is>
      </c>
      <c r="AM1360" s="29" t="s">
        <v>5085</v>
      </c>
      <c r="AN1360" s="29"/>
      <c r="AO1360" s="29"/>
      <c r="AP1360" s="29"/>
      <c r="AQ1360" s="29"/>
      <c r="AR1360" s="29"/>
      <c r="AS1360" s="29"/>
      <c r="AT1360" s="29"/>
      <c r="AU1360" s="29"/>
      <c r="AV1360" s="0" t="n">
        <v>20</v>
      </c>
      <c r="AW1360" s="24" t="e">
        <f aca="false">REPLACE(INDEX(GroupVertices[group], MATCH(Edges[[#this row],[vertex 1]],GroupVertices[vertex],0)),1,1,"")</f>
        <v>#VALUE!</v>
      </c>
      <c r="AX1360" s="24" t="e">
        <f aca="false">REPLACE(INDEX(GroupVertices[group], MATCH(Edges[[#this row],[vertex 2]],GroupVertices[vertex],0)),1,1,"")</f>
        <v>#VALUE!</v>
      </c>
      <c r="AY1360" s="25" t="n">
        <v>0</v>
      </c>
      <c r="AZ1360" s="26" t="n">
        <v>0</v>
      </c>
      <c r="BA1360" s="25" t="n">
        <v>0</v>
      </c>
      <c r="BB1360" s="26" t="n">
        <v>0</v>
      </c>
      <c r="BC1360" s="25" t="n">
        <v>0</v>
      </c>
      <c r="BD1360" s="26" t="n">
        <v>0</v>
      </c>
      <c r="BE1360" s="25" t="n">
        <v>15</v>
      </c>
      <c r="BF1360" s="26" t="n">
        <v>100</v>
      </c>
      <c r="BG1360" s="25" t="n">
        <v>15</v>
      </c>
    </row>
    <row r="1361" customFormat="false" ht="15" hidden="false" customHeight="false" outlineLevel="0" collapsed="false">
      <c r="A1361" s="15" t="s">
        <v>5076</v>
      </c>
      <c r="B1361" s="15" t="s">
        <v>5076</v>
      </c>
      <c r="C1361" s="16" t="s">
        <v>4992</v>
      </c>
      <c r="D1361" s="17" t="n">
        <v>10</v>
      </c>
      <c r="E1361" s="16" t="s">
        <v>243</v>
      </c>
      <c r="F1361" s="18" t="n">
        <v>6</v>
      </c>
      <c r="G1361" s="16"/>
      <c r="H1361" s="19"/>
      <c r="I1361" s="7"/>
      <c r="J1361" s="7"/>
      <c r="K1361" s="8" t="s">
        <v>68</v>
      </c>
      <c r="L1361" s="20" t="n">
        <v>1361</v>
      </c>
      <c r="M1361" s="20"/>
      <c r="N1361" s="10"/>
      <c r="O1361" s="27" t="s">
        <v>21</v>
      </c>
      <c r="P1361" s="28" t="n">
        <v>42703.8337384259</v>
      </c>
      <c r="Q1361" s="31" t="s">
        <v>5086</v>
      </c>
      <c r="R1361" s="23" t="s">
        <v>5008</v>
      </c>
      <c r="S1361" s="27" t="s">
        <v>4995</v>
      </c>
      <c r="T1361" s="27"/>
      <c r="U1361" s="28" t="n">
        <v>42703.8337384259</v>
      </c>
      <c r="V1361" s="23" t="s">
        <v>5087</v>
      </c>
      <c r="W1361" s="27"/>
      <c r="X1361" s="27"/>
      <c r="Y1361" s="27" t="s">
        <v>5088</v>
      </c>
      <c r="Z1361" s="27"/>
      <c r="AA1361" s="29" t="inlineStr">
        <f aca="false">FALSE()</f>
        <is>
          <t/>
        </is>
      </c>
      <c r="AB1361" s="29" t="n">
        <v>0</v>
      </c>
      <c r="AC1361" s="29"/>
      <c r="AD1361" s="29" t="inlineStr">
        <f aca="false">FALSE()</f>
        <is>
          <t/>
        </is>
      </c>
      <c r="AE1361" s="29" t="s">
        <v>75</v>
      </c>
      <c r="AF1361" s="29"/>
      <c r="AG1361" s="29"/>
      <c r="AH1361" s="29" t="inlineStr">
        <f aca="false">FALSE()</f>
        <is>
          <t/>
        </is>
      </c>
      <c r="AI1361" s="29" t="n">
        <v>0</v>
      </c>
      <c r="AJ1361" s="29"/>
      <c r="AK1361" s="29" t="s">
        <v>160</v>
      </c>
      <c r="AL1361" s="29" t="inlineStr">
        <f aca="false">FALSE()</f>
        <is>
          <t/>
        </is>
      </c>
      <c r="AM1361" s="29" t="s">
        <v>5088</v>
      </c>
      <c r="AN1361" s="29"/>
      <c r="AO1361" s="29"/>
      <c r="AP1361" s="29"/>
      <c r="AQ1361" s="29"/>
      <c r="AR1361" s="29"/>
      <c r="AS1361" s="29"/>
      <c r="AT1361" s="29"/>
      <c r="AU1361" s="29"/>
      <c r="AV1361" s="0" t="n">
        <v>20</v>
      </c>
      <c r="AW1361" s="24" t="e">
        <f aca="false">REPLACE(INDEX(GroupVertices[group], MATCH(Edges[[#this row],[vertex 1]],GroupVertices[vertex],0)),1,1,"")</f>
        <v>#VALUE!</v>
      </c>
      <c r="AX1361" s="24" t="e">
        <f aca="false">REPLACE(INDEX(GroupVertices[group], MATCH(Edges[[#this row],[vertex 2]],GroupVertices[vertex],0)),1,1,"")</f>
        <v>#VALUE!</v>
      </c>
      <c r="AY1361" s="25" t="n">
        <v>1</v>
      </c>
      <c r="AZ1361" s="26" t="n">
        <v>7.69230769230769</v>
      </c>
      <c r="BA1361" s="25" t="n">
        <v>0</v>
      </c>
      <c r="BB1361" s="26" t="n">
        <v>0</v>
      </c>
      <c r="BC1361" s="25" t="n">
        <v>0</v>
      </c>
      <c r="BD1361" s="26" t="n">
        <v>0</v>
      </c>
      <c r="BE1361" s="25" t="n">
        <v>12</v>
      </c>
      <c r="BF1361" s="26" t="n">
        <v>92.3076923076923</v>
      </c>
      <c r="BG1361" s="25" t="n">
        <v>13</v>
      </c>
    </row>
    <row r="1362" customFormat="false" ht="15" hidden="false" customHeight="false" outlineLevel="0" collapsed="false">
      <c r="A1362" s="15" t="s">
        <v>5076</v>
      </c>
      <c r="B1362" s="15" t="s">
        <v>5076</v>
      </c>
      <c r="C1362" s="16" t="s">
        <v>4992</v>
      </c>
      <c r="D1362" s="17" t="n">
        <v>10</v>
      </c>
      <c r="E1362" s="16" t="s">
        <v>243</v>
      </c>
      <c r="F1362" s="18" t="n">
        <v>6</v>
      </c>
      <c r="G1362" s="16"/>
      <c r="H1362" s="19"/>
      <c r="I1362" s="7"/>
      <c r="J1362" s="7"/>
      <c r="K1362" s="8" t="s">
        <v>68</v>
      </c>
      <c r="L1362" s="20" t="n">
        <v>1362</v>
      </c>
      <c r="M1362" s="20"/>
      <c r="N1362" s="10"/>
      <c r="O1362" s="27" t="s">
        <v>21</v>
      </c>
      <c r="P1362" s="28" t="n">
        <v>42703.8369212963</v>
      </c>
      <c r="Q1362" s="27" t="s">
        <v>5089</v>
      </c>
      <c r="R1362" s="23" t="s">
        <v>5012</v>
      </c>
      <c r="S1362" s="27" t="s">
        <v>4995</v>
      </c>
      <c r="T1362" s="27"/>
      <c r="U1362" s="28" t="n">
        <v>42703.8369212963</v>
      </c>
      <c r="V1362" s="23" t="s">
        <v>5090</v>
      </c>
      <c r="W1362" s="27"/>
      <c r="X1362" s="27"/>
      <c r="Y1362" s="27" t="s">
        <v>5091</v>
      </c>
      <c r="Z1362" s="27"/>
      <c r="AA1362" s="29" t="inlineStr">
        <f aca="false">FALSE()</f>
        <is>
          <t/>
        </is>
      </c>
      <c r="AB1362" s="29" t="n">
        <v>0</v>
      </c>
      <c r="AC1362" s="29"/>
      <c r="AD1362" s="29" t="inlineStr">
        <f aca="false">FALSE()</f>
        <is>
          <t/>
        </is>
      </c>
      <c r="AE1362" s="29" t="s">
        <v>75</v>
      </c>
      <c r="AF1362" s="29"/>
      <c r="AG1362" s="29"/>
      <c r="AH1362" s="29" t="inlineStr">
        <f aca="false">FALSE()</f>
        <is>
          <t/>
        </is>
      </c>
      <c r="AI1362" s="29" t="n">
        <v>0</v>
      </c>
      <c r="AJ1362" s="29"/>
      <c r="AK1362" s="29" t="s">
        <v>160</v>
      </c>
      <c r="AL1362" s="29" t="inlineStr">
        <f aca="false">FALSE()</f>
        <is>
          <t/>
        </is>
      </c>
      <c r="AM1362" s="29" t="s">
        <v>5091</v>
      </c>
      <c r="AN1362" s="29"/>
      <c r="AO1362" s="29"/>
      <c r="AP1362" s="29"/>
      <c r="AQ1362" s="29"/>
      <c r="AR1362" s="29"/>
      <c r="AS1362" s="29"/>
      <c r="AT1362" s="29"/>
      <c r="AU1362" s="29"/>
      <c r="AV1362" s="0" t="n">
        <v>20</v>
      </c>
      <c r="AW1362" s="24" t="e">
        <f aca="false">REPLACE(INDEX(GroupVertices[group], MATCH(Edges[[#this row],[vertex 1]],GroupVertices[vertex],0)),1,1,"")</f>
        <v>#VALUE!</v>
      </c>
      <c r="AX1362" s="24" t="e">
        <f aca="false">REPLACE(INDEX(GroupVertices[group], MATCH(Edges[[#this row],[vertex 2]],GroupVertices[vertex],0)),1,1,"")</f>
        <v>#VALUE!</v>
      </c>
      <c r="AY1362" s="25" t="n">
        <v>0</v>
      </c>
      <c r="AZ1362" s="26" t="n">
        <v>0</v>
      </c>
      <c r="BA1362" s="25" t="n">
        <v>0</v>
      </c>
      <c r="BB1362" s="26" t="n">
        <v>0</v>
      </c>
      <c r="BC1362" s="25" t="n">
        <v>0</v>
      </c>
      <c r="BD1362" s="26" t="n">
        <v>0</v>
      </c>
      <c r="BE1362" s="25" t="n">
        <v>11</v>
      </c>
      <c r="BF1362" s="26" t="n">
        <v>100</v>
      </c>
      <c r="BG1362" s="25" t="n">
        <v>11</v>
      </c>
    </row>
    <row r="1363" customFormat="false" ht="15" hidden="false" customHeight="false" outlineLevel="0" collapsed="false">
      <c r="A1363" s="15" t="s">
        <v>5076</v>
      </c>
      <c r="B1363" s="15" t="s">
        <v>5076</v>
      </c>
      <c r="C1363" s="16" t="s">
        <v>4992</v>
      </c>
      <c r="D1363" s="17" t="n">
        <v>10</v>
      </c>
      <c r="E1363" s="16" t="s">
        <v>243</v>
      </c>
      <c r="F1363" s="18" t="n">
        <v>6</v>
      </c>
      <c r="G1363" s="16"/>
      <c r="H1363" s="19"/>
      <c r="I1363" s="7"/>
      <c r="J1363" s="7"/>
      <c r="K1363" s="8" t="s">
        <v>68</v>
      </c>
      <c r="L1363" s="20" t="n">
        <v>1363</v>
      </c>
      <c r="M1363" s="20"/>
      <c r="N1363" s="10"/>
      <c r="O1363" s="27" t="s">
        <v>21</v>
      </c>
      <c r="P1363" s="28" t="n">
        <v>42703.8369212963</v>
      </c>
      <c r="Q1363" s="27" t="s">
        <v>5092</v>
      </c>
      <c r="R1363" s="23" t="s">
        <v>5016</v>
      </c>
      <c r="S1363" s="27" t="s">
        <v>4995</v>
      </c>
      <c r="T1363" s="27"/>
      <c r="U1363" s="28" t="n">
        <v>42703.8369212963</v>
      </c>
      <c r="V1363" s="23" t="s">
        <v>5093</v>
      </c>
      <c r="W1363" s="27"/>
      <c r="X1363" s="27"/>
      <c r="Y1363" s="27" t="s">
        <v>5094</v>
      </c>
      <c r="Z1363" s="27"/>
      <c r="AA1363" s="29" t="inlineStr">
        <f aca="false">FALSE()</f>
        <is>
          <t/>
        </is>
      </c>
      <c r="AB1363" s="29" t="n">
        <v>0</v>
      </c>
      <c r="AC1363" s="29"/>
      <c r="AD1363" s="29" t="inlineStr">
        <f aca="false">FALSE()</f>
        <is>
          <t/>
        </is>
      </c>
      <c r="AE1363" s="29" t="s">
        <v>75</v>
      </c>
      <c r="AF1363" s="29"/>
      <c r="AG1363" s="29"/>
      <c r="AH1363" s="29" t="inlineStr">
        <f aca="false">FALSE()</f>
        <is>
          <t/>
        </is>
      </c>
      <c r="AI1363" s="29" t="n">
        <v>0</v>
      </c>
      <c r="AJ1363" s="29"/>
      <c r="AK1363" s="29" t="s">
        <v>160</v>
      </c>
      <c r="AL1363" s="29" t="inlineStr">
        <f aca="false">FALSE()</f>
        <is>
          <t/>
        </is>
      </c>
      <c r="AM1363" s="29" t="s">
        <v>5094</v>
      </c>
      <c r="AN1363" s="29"/>
      <c r="AO1363" s="29"/>
      <c r="AP1363" s="29"/>
      <c r="AQ1363" s="29"/>
      <c r="AR1363" s="29"/>
      <c r="AS1363" s="29"/>
      <c r="AT1363" s="29"/>
      <c r="AU1363" s="29"/>
      <c r="AV1363" s="0" t="n">
        <v>20</v>
      </c>
      <c r="AW1363" s="24" t="e">
        <f aca="false">REPLACE(INDEX(GroupVertices[group], MATCH(Edges[[#this row],[vertex 1]],GroupVertices[vertex],0)),1,1,"")</f>
        <v>#VALUE!</v>
      </c>
      <c r="AX1363" s="24" t="e">
        <f aca="false">REPLACE(INDEX(GroupVertices[group], MATCH(Edges[[#this row],[vertex 2]],GroupVertices[vertex],0)),1,1,"")</f>
        <v>#VALUE!</v>
      </c>
      <c r="AY1363" s="25" t="n">
        <v>0</v>
      </c>
      <c r="AZ1363" s="26" t="n">
        <v>0</v>
      </c>
      <c r="BA1363" s="25" t="n">
        <v>0</v>
      </c>
      <c r="BB1363" s="26" t="n">
        <v>0</v>
      </c>
      <c r="BC1363" s="25" t="n">
        <v>0</v>
      </c>
      <c r="BD1363" s="26" t="n">
        <v>0</v>
      </c>
      <c r="BE1363" s="25" t="n">
        <v>14</v>
      </c>
      <c r="BF1363" s="26" t="n">
        <v>100</v>
      </c>
      <c r="BG1363" s="25" t="n">
        <v>14</v>
      </c>
    </row>
    <row r="1364" customFormat="false" ht="15" hidden="false" customHeight="false" outlineLevel="0" collapsed="false">
      <c r="A1364" s="15" t="s">
        <v>5076</v>
      </c>
      <c r="B1364" s="15" t="s">
        <v>5076</v>
      </c>
      <c r="C1364" s="16" t="s">
        <v>4992</v>
      </c>
      <c r="D1364" s="17" t="n">
        <v>10</v>
      </c>
      <c r="E1364" s="16" t="s">
        <v>243</v>
      </c>
      <c r="F1364" s="18" t="n">
        <v>6</v>
      </c>
      <c r="G1364" s="16"/>
      <c r="H1364" s="19"/>
      <c r="I1364" s="7"/>
      <c r="J1364" s="7"/>
      <c r="K1364" s="8" t="s">
        <v>68</v>
      </c>
      <c r="L1364" s="20" t="n">
        <v>1364</v>
      </c>
      <c r="M1364" s="20"/>
      <c r="N1364" s="10"/>
      <c r="O1364" s="27" t="s">
        <v>21</v>
      </c>
      <c r="P1364" s="28" t="n">
        <v>42703.8369212963</v>
      </c>
      <c r="Q1364" s="27" t="s">
        <v>5095</v>
      </c>
      <c r="R1364" s="23" t="s">
        <v>5024</v>
      </c>
      <c r="S1364" s="27" t="s">
        <v>4995</v>
      </c>
      <c r="T1364" s="27"/>
      <c r="U1364" s="28" t="n">
        <v>42703.8369212963</v>
      </c>
      <c r="V1364" s="23" t="s">
        <v>5096</v>
      </c>
      <c r="W1364" s="27"/>
      <c r="X1364" s="27"/>
      <c r="Y1364" s="27" t="s">
        <v>5097</v>
      </c>
      <c r="Z1364" s="27"/>
      <c r="AA1364" s="29" t="inlineStr">
        <f aca="false">FALSE()</f>
        <is>
          <t/>
        </is>
      </c>
      <c r="AB1364" s="29" t="n">
        <v>0</v>
      </c>
      <c r="AC1364" s="29"/>
      <c r="AD1364" s="29" t="inlineStr">
        <f aca="false">FALSE()</f>
        <is>
          <t/>
        </is>
      </c>
      <c r="AE1364" s="29" t="s">
        <v>75</v>
      </c>
      <c r="AF1364" s="29"/>
      <c r="AG1364" s="29"/>
      <c r="AH1364" s="29" t="inlineStr">
        <f aca="false">FALSE()</f>
        <is>
          <t/>
        </is>
      </c>
      <c r="AI1364" s="29" t="n">
        <v>0</v>
      </c>
      <c r="AJ1364" s="29"/>
      <c r="AK1364" s="29" t="s">
        <v>160</v>
      </c>
      <c r="AL1364" s="29" t="inlineStr">
        <f aca="false">FALSE()</f>
        <is>
          <t/>
        </is>
      </c>
      <c r="AM1364" s="29" t="s">
        <v>5097</v>
      </c>
      <c r="AN1364" s="29"/>
      <c r="AO1364" s="29"/>
      <c r="AP1364" s="29"/>
      <c r="AQ1364" s="29"/>
      <c r="AR1364" s="29"/>
      <c r="AS1364" s="29"/>
      <c r="AT1364" s="29"/>
      <c r="AU1364" s="29"/>
      <c r="AV1364" s="0" t="n">
        <v>20</v>
      </c>
      <c r="AW1364" s="24" t="e">
        <f aca="false">REPLACE(INDEX(GroupVertices[group], MATCH(Edges[[#this row],[vertex 1]],GroupVertices[vertex],0)),1,1,"")</f>
        <v>#VALUE!</v>
      </c>
      <c r="AX1364" s="24" t="e">
        <f aca="false">REPLACE(INDEX(GroupVertices[group], MATCH(Edges[[#this row],[vertex 2]],GroupVertices[vertex],0)),1,1,"")</f>
        <v>#VALUE!</v>
      </c>
      <c r="AY1364" s="25" t="n">
        <v>0</v>
      </c>
      <c r="AZ1364" s="26" t="n">
        <v>0</v>
      </c>
      <c r="BA1364" s="25" t="n">
        <v>0</v>
      </c>
      <c r="BB1364" s="26" t="n">
        <v>0</v>
      </c>
      <c r="BC1364" s="25" t="n">
        <v>0</v>
      </c>
      <c r="BD1364" s="26" t="n">
        <v>0</v>
      </c>
      <c r="BE1364" s="25" t="n">
        <v>13</v>
      </c>
      <c r="BF1364" s="26" t="n">
        <v>100</v>
      </c>
      <c r="BG1364" s="25" t="n">
        <v>13</v>
      </c>
    </row>
    <row r="1365" customFormat="false" ht="15" hidden="false" customHeight="false" outlineLevel="0" collapsed="false">
      <c r="A1365" s="15" t="s">
        <v>5076</v>
      </c>
      <c r="B1365" s="15" t="s">
        <v>5076</v>
      </c>
      <c r="C1365" s="16" t="s">
        <v>4992</v>
      </c>
      <c r="D1365" s="17" t="n">
        <v>10</v>
      </c>
      <c r="E1365" s="16" t="s">
        <v>243</v>
      </c>
      <c r="F1365" s="18" t="n">
        <v>6</v>
      </c>
      <c r="G1365" s="16"/>
      <c r="H1365" s="19"/>
      <c r="I1365" s="7"/>
      <c r="J1365" s="7"/>
      <c r="K1365" s="8" t="s">
        <v>68</v>
      </c>
      <c r="L1365" s="20" t="n">
        <v>1365</v>
      </c>
      <c r="M1365" s="20"/>
      <c r="N1365" s="10"/>
      <c r="O1365" s="27" t="s">
        <v>21</v>
      </c>
      <c r="P1365" s="28" t="n">
        <v>42703.8369212963</v>
      </c>
      <c r="Q1365" s="27" t="s">
        <v>5098</v>
      </c>
      <c r="R1365" s="23" t="s">
        <v>5032</v>
      </c>
      <c r="S1365" s="27" t="s">
        <v>4995</v>
      </c>
      <c r="T1365" s="27"/>
      <c r="U1365" s="28" t="n">
        <v>42703.8369212963</v>
      </c>
      <c r="V1365" s="23" t="s">
        <v>5099</v>
      </c>
      <c r="W1365" s="27"/>
      <c r="X1365" s="27"/>
      <c r="Y1365" s="27" t="s">
        <v>5100</v>
      </c>
      <c r="Z1365" s="27"/>
      <c r="AA1365" s="29" t="inlineStr">
        <f aca="false">FALSE()</f>
        <is>
          <t/>
        </is>
      </c>
      <c r="AB1365" s="29" t="n">
        <v>0</v>
      </c>
      <c r="AC1365" s="29"/>
      <c r="AD1365" s="29" t="inlineStr">
        <f aca="false">FALSE()</f>
        <is>
          <t/>
        </is>
      </c>
      <c r="AE1365" s="29" t="s">
        <v>75</v>
      </c>
      <c r="AF1365" s="29"/>
      <c r="AG1365" s="29"/>
      <c r="AH1365" s="29" t="inlineStr">
        <f aca="false">FALSE()</f>
        <is>
          <t/>
        </is>
      </c>
      <c r="AI1365" s="29" t="n">
        <v>0</v>
      </c>
      <c r="AJ1365" s="29"/>
      <c r="AK1365" s="29" t="s">
        <v>160</v>
      </c>
      <c r="AL1365" s="29" t="inlineStr">
        <f aca="false">FALSE()</f>
        <is>
          <t/>
        </is>
      </c>
      <c r="AM1365" s="29" t="s">
        <v>5100</v>
      </c>
      <c r="AN1365" s="29"/>
      <c r="AO1365" s="29"/>
      <c r="AP1365" s="29"/>
      <c r="AQ1365" s="29"/>
      <c r="AR1365" s="29"/>
      <c r="AS1365" s="29"/>
      <c r="AT1365" s="29"/>
      <c r="AU1365" s="29"/>
      <c r="AV1365" s="0" t="n">
        <v>20</v>
      </c>
      <c r="AW1365" s="24" t="e">
        <f aca="false">REPLACE(INDEX(GroupVertices[group], MATCH(Edges[[#this row],[vertex 1]],GroupVertices[vertex],0)),1,1,"")</f>
        <v>#VALUE!</v>
      </c>
      <c r="AX1365" s="24" t="e">
        <f aca="false">REPLACE(INDEX(GroupVertices[group], MATCH(Edges[[#this row],[vertex 2]],GroupVertices[vertex],0)),1,1,"")</f>
        <v>#VALUE!</v>
      </c>
      <c r="AY1365" s="25" t="n">
        <v>0</v>
      </c>
      <c r="AZ1365" s="26" t="n">
        <v>0</v>
      </c>
      <c r="BA1365" s="25" t="n">
        <v>0</v>
      </c>
      <c r="BB1365" s="26" t="n">
        <v>0</v>
      </c>
      <c r="BC1365" s="25" t="n">
        <v>0</v>
      </c>
      <c r="BD1365" s="26" t="n">
        <v>0</v>
      </c>
      <c r="BE1365" s="25" t="n">
        <v>11</v>
      </c>
      <c r="BF1365" s="26" t="n">
        <v>100</v>
      </c>
      <c r="BG1365" s="25" t="n">
        <v>11</v>
      </c>
    </row>
    <row r="1366" customFormat="false" ht="15" hidden="false" customHeight="false" outlineLevel="0" collapsed="false">
      <c r="A1366" s="15" t="s">
        <v>5076</v>
      </c>
      <c r="B1366" s="15" t="s">
        <v>5076</v>
      </c>
      <c r="C1366" s="16" t="s">
        <v>4992</v>
      </c>
      <c r="D1366" s="17" t="n">
        <v>10</v>
      </c>
      <c r="E1366" s="16" t="s">
        <v>243</v>
      </c>
      <c r="F1366" s="18" t="n">
        <v>6</v>
      </c>
      <c r="G1366" s="16"/>
      <c r="H1366" s="19"/>
      <c r="I1366" s="7"/>
      <c r="J1366" s="7"/>
      <c r="K1366" s="8" t="s">
        <v>68</v>
      </c>
      <c r="L1366" s="20" t="n">
        <v>1366</v>
      </c>
      <c r="M1366" s="20"/>
      <c r="N1366" s="10"/>
      <c r="O1366" s="27" t="s">
        <v>21</v>
      </c>
      <c r="P1366" s="28" t="n">
        <v>42703.8369212963</v>
      </c>
      <c r="Q1366" s="27" t="s">
        <v>5101</v>
      </c>
      <c r="R1366" s="23" t="s">
        <v>5020</v>
      </c>
      <c r="S1366" s="27" t="s">
        <v>4995</v>
      </c>
      <c r="T1366" s="27"/>
      <c r="U1366" s="28" t="n">
        <v>42703.8369212963</v>
      </c>
      <c r="V1366" s="23" t="s">
        <v>5102</v>
      </c>
      <c r="W1366" s="27"/>
      <c r="X1366" s="27"/>
      <c r="Y1366" s="27" t="s">
        <v>5103</v>
      </c>
      <c r="Z1366" s="27"/>
      <c r="AA1366" s="29" t="inlineStr">
        <f aca="false">FALSE()</f>
        <is>
          <t/>
        </is>
      </c>
      <c r="AB1366" s="29" t="n">
        <v>0</v>
      </c>
      <c r="AC1366" s="29"/>
      <c r="AD1366" s="29" t="inlineStr">
        <f aca="false">FALSE()</f>
        <is>
          <t/>
        </is>
      </c>
      <c r="AE1366" s="29" t="s">
        <v>75</v>
      </c>
      <c r="AF1366" s="29"/>
      <c r="AG1366" s="29"/>
      <c r="AH1366" s="29" t="inlineStr">
        <f aca="false">FALSE()</f>
        <is>
          <t/>
        </is>
      </c>
      <c r="AI1366" s="29" t="n">
        <v>0</v>
      </c>
      <c r="AJ1366" s="29"/>
      <c r="AK1366" s="29" t="s">
        <v>160</v>
      </c>
      <c r="AL1366" s="29" t="inlineStr">
        <f aca="false">FALSE()</f>
        <is>
          <t/>
        </is>
      </c>
      <c r="AM1366" s="29" t="s">
        <v>5103</v>
      </c>
      <c r="AN1366" s="29"/>
      <c r="AO1366" s="29"/>
      <c r="AP1366" s="29"/>
      <c r="AQ1366" s="29"/>
      <c r="AR1366" s="29"/>
      <c r="AS1366" s="29"/>
      <c r="AT1366" s="29"/>
      <c r="AU1366" s="29"/>
      <c r="AV1366" s="0" t="n">
        <v>20</v>
      </c>
      <c r="AW1366" s="24" t="e">
        <f aca="false">REPLACE(INDEX(GroupVertices[group], MATCH(Edges[[#this row],[vertex 1]],GroupVertices[vertex],0)),1,1,"")</f>
        <v>#VALUE!</v>
      </c>
      <c r="AX1366" s="24" t="e">
        <f aca="false">REPLACE(INDEX(GroupVertices[group], MATCH(Edges[[#this row],[vertex 2]],GroupVertices[vertex],0)),1,1,"")</f>
        <v>#VALUE!</v>
      </c>
      <c r="AY1366" s="25" t="n">
        <v>1</v>
      </c>
      <c r="AZ1366" s="26" t="n">
        <v>9.09090909090909</v>
      </c>
      <c r="BA1366" s="25" t="n">
        <v>0</v>
      </c>
      <c r="BB1366" s="26" t="n">
        <v>0</v>
      </c>
      <c r="BC1366" s="25" t="n">
        <v>0</v>
      </c>
      <c r="BD1366" s="26" t="n">
        <v>0</v>
      </c>
      <c r="BE1366" s="25" t="n">
        <v>10</v>
      </c>
      <c r="BF1366" s="26" t="n">
        <v>90.9090909090909</v>
      </c>
      <c r="BG1366" s="25" t="n">
        <v>11</v>
      </c>
    </row>
    <row r="1367" customFormat="false" ht="15" hidden="false" customHeight="false" outlineLevel="0" collapsed="false">
      <c r="A1367" s="15" t="s">
        <v>5076</v>
      </c>
      <c r="B1367" s="15" t="s">
        <v>5076</v>
      </c>
      <c r="C1367" s="16" t="s">
        <v>4992</v>
      </c>
      <c r="D1367" s="17" t="n">
        <v>10</v>
      </c>
      <c r="E1367" s="16" t="s">
        <v>243</v>
      </c>
      <c r="F1367" s="18" t="n">
        <v>6</v>
      </c>
      <c r="G1367" s="16"/>
      <c r="H1367" s="19"/>
      <c r="I1367" s="7"/>
      <c r="J1367" s="7"/>
      <c r="K1367" s="8" t="s">
        <v>68</v>
      </c>
      <c r="L1367" s="20" t="n">
        <v>1367</v>
      </c>
      <c r="M1367" s="20"/>
      <c r="N1367" s="10"/>
      <c r="O1367" s="27" t="s">
        <v>21</v>
      </c>
      <c r="P1367" s="28" t="n">
        <v>42703.8369328704</v>
      </c>
      <c r="Q1367" s="27" t="s">
        <v>5104</v>
      </c>
      <c r="R1367" s="23" t="s">
        <v>5036</v>
      </c>
      <c r="S1367" s="27" t="s">
        <v>4995</v>
      </c>
      <c r="T1367" s="27"/>
      <c r="U1367" s="28" t="n">
        <v>42703.8369328704</v>
      </c>
      <c r="V1367" s="23" t="s">
        <v>5105</v>
      </c>
      <c r="W1367" s="27"/>
      <c r="X1367" s="27"/>
      <c r="Y1367" s="27" t="s">
        <v>5106</v>
      </c>
      <c r="Z1367" s="27"/>
      <c r="AA1367" s="29" t="inlineStr">
        <f aca="false">FALSE()</f>
        <is>
          <t/>
        </is>
      </c>
      <c r="AB1367" s="29" t="n">
        <v>0</v>
      </c>
      <c r="AC1367" s="29"/>
      <c r="AD1367" s="29" t="inlineStr">
        <f aca="false">FALSE()</f>
        <is>
          <t/>
        </is>
      </c>
      <c r="AE1367" s="29" t="s">
        <v>75</v>
      </c>
      <c r="AF1367" s="29"/>
      <c r="AG1367" s="29"/>
      <c r="AH1367" s="29" t="inlineStr">
        <f aca="false">FALSE()</f>
        <is>
          <t/>
        </is>
      </c>
      <c r="AI1367" s="29" t="n">
        <v>0</v>
      </c>
      <c r="AJ1367" s="29"/>
      <c r="AK1367" s="29" t="s">
        <v>160</v>
      </c>
      <c r="AL1367" s="29" t="inlineStr">
        <f aca="false">FALSE()</f>
        <is>
          <t/>
        </is>
      </c>
      <c r="AM1367" s="29" t="s">
        <v>5106</v>
      </c>
      <c r="AN1367" s="29"/>
      <c r="AO1367" s="29"/>
      <c r="AP1367" s="29"/>
      <c r="AQ1367" s="29"/>
      <c r="AR1367" s="29"/>
      <c r="AS1367" s="29"/>
      <c r="AT1367" s="29"/>
      <c r="AU1367" s="29"/>
      <c r="AV1367" s="0" t="n">
        <v>20</v>
      </c>
      <c r="AW1367" s="24" t="e">
        <f aca="false">REPLACE(INDEX(GroupVertices[group], MATCH(Edges[[#this row],[vertex 1]],GroupVertices[vertex],0)),1,1,"")</f>
        <v>#VALUE!</v>
      </c>
      <c r="AX1367" s="24" t="e">
        <f aca="false">REPLACE(INDEX(GroupVertices[group], MATCH(Edges[[#this row],[vertex 2]],GroupVertices[vertex],0)),1,1,"")</f>
        <v>#VALUE!</v>
      </c>
      <c r="AY1367" s="25" t="n">
        <v>0</v>
      </c>
      <c r="AZ1367" s="26" t="n">
        <v>0</v>
      </c>
      <c r="BA1367" s="25" t="n">
        <v>0</v>
      </c>
      <c r="BB1367" s="26" t="n">
        <v>0</v>
      </c>
      <c r="BC1367" s="25" t="n">
        <v>0</v>
      </c>
      <c r="BD1367" s="26" t="n">
        <v>0</v>
      </c>
      <c r="BE1367" s="25" t="n">
        <v>11</v>
      </c>
      <c r="BF1367" s="26" t="n">
        <v>100</v>
      </c>
      <c r="BG1367" s="25" t="n">
        <v>11</v>
      </c>
    </row>
    <row r="1368" customFormat="false" ht="15" hidden="false" customHeight="false" outlineLevel="0" collapsed="false">
      <c r="A1368" s="15" t="s">
        <v>5076</v>
      </c>
      <c r="B1368" s="15" t="s">
        <v>5076</v>
      </c>
      <c r="C1368" s="16" t="s">
        <v>4992</v>
      </c>
      <c r="D1368" s="17" t="n">
        <v>10</v>
      </c>
      <c r="E1368" s="16" t="s">
        <v>243</v>
      </c>
      <c r="F1368" s="18" t="n">
        <v>6</v>
      </c>
      <c r="G1368" s="16"/>
      <c r="H1368" s="19"/>
      <c r="I1368" s="7"/>
      <c r="J1368" s="7"/>
      <c r="K1368" s="8" t="s">
        <v>68</v>
      </c>
      <c r="L1368" s="20" t="n">
        <v>1368</v>
      </c>
      <c r="M1368" s="20"/>
      <c r="N1368" s="10"/>
      <c r="O1368" s="27" t="s">
        <v>21</v>
      </c>
      <c r="P1368" s="28" t="n">
        <v>42703.8369328704</v>
      </c>
      <c r="Q1368" s="27" t="s">
        <v>5107</v>
      </c>
      <c r="R1368" s="23" t="s">
        <v>5028</v>
      </c>
      <c r="S1368" s="27" t="s">
        <v>4995</v>
      </c>
      <c r="T1368" s="27"/>
      <c r="U1368" s="28" t="n">
        <v>42703.8369328704</v>
      </c>
      <c r="V1368" s="23" t="s">
        <v>5108</v>
      </c>
      <c r="W1368" s="27"/>
      <c r="X1368" s="27"/>
      <c r="Y1368" s="27" t="s">
        <v>5109</v>
      </c>
      <c r="Z1368" s="27"/>
      <c r="AA1368" s="29" t="inlineStr">
        <f aca="false">FALSE()</f>
        <is>
          <t/>
        </is>
      </c>
      <c r="AB1368" s="29" t="n">
        <v>0</v>
      </c>
      <c r="AC1368" s="29"/>
      <c r="AD1368" s="29" t="inlineStr">
        <f aca="false">FALSE()</f>
        <is>
          <t/>
        </is>
      </c>
      <c r="AE1368" s="29" t="s">
        <v>882</v>
      </c>
      <c r="AF1368" s="29"/>
      <c r="AG1368" s="29"/>
      <c r="AH1368" s="29" t="inlineStr">
        <f aca="false">FALSE()</f>
        <is>
          <t/>
        </is>
      </c>
      <c r="AI1368" s="29" t="n">
        <v>0</v>
      </c>
      <c r="AJ1368" s="29"/>
      <c r="AK1368" s="29" t="s">
        <v>160</v>
      </c>
      <c r="AL1368" s="29" t="inlineStr">
        <f aca="false">FALSE()</f>
        <is>
          <t/>
        </is>
      </c>
      <c r="AM1368" s="29" t="s">
        <v>5109</v>
      </c>
      <c r="AN1368" s="29"/>
      <c r="AO1368" s="29"/>
      <c r="AP1368" s="29"/>
      <c r="AQ1368" s="29"/>
      <c r="AR1368" s="29"/>
      <c r="AS1368" s="29"/>
      <c r="AT1368" s="29"/>
      <c r="AU1368" s="29"/>
      <c r="AV1368" s="0" t="n">
        <v>20</v>
      </c>
      <c r="AW1368" s="24" t="e">
        <f aca="false">REPLACE(INDEX(GroupVertices[group], MATCH(Edges[[#this row],[vertex 1]],GroupVertices[vertex],0)),1,1,"")</f>
        <v>#VALUE!</v>
      </c>
      <c r="AX1368" s="24" t="e">
        <f aca="false">REPLACE(INDEX(GroupVertices[group], MATCH(Edges[[#this row],[vertex 2]],GroupVertices[vertex],0)),1,1,"")</f>
        <v>#VALUE!</v>
      </c>
      <c r="AY1368" s="25" t="n">
        <v>0</v>
      </c>
      <c r="AZ1368" s="26" t="n">
        <v>0</v>
      </c>
      <c r="BA1368" s="25" t="n">
        <v>0</v>
      </c>
      <c r="BB1368" s="26" t="n">
        <v>0</v>
      </c>
      <c r="BC1368" s="25" t="n">
        <v>0</v>
      </c>
      <c r="BD1368" s="26" t="n">
        <v>0</v>
      </c>
      <c r="BE1368" s="25" t="n">
        <v>12</v>
      </c>
      <c r="BF1368" s="26" t="n">
        <v>100</v>
      </c>
      <c r="BG1368" s="25" t="n">
        <v>12</v>
      </c>
    </row>
    <row r="1369" customFormat="false" ht="15" hidden="false" customHeight="false" outlineLevel="0" collapsed="false">
      <c r="A1369" s="15" t="s">
        <v>5076</v>
      </c>
      <c r="B1369" s="15" t="s">
        <v>5076</v>
      </c>
      <c r="C1369" s="16" t="s">
        <v>4992</v>
      </c>
      <c r="D1369" s="17" t="n">
        <v>10</v>
      </c>
      <c r="E1369" s="16" t="s">
        <v>243</v>
      </c>
      <c r="F1369" s="18" t="n">
        <v>6</v>
      </c>
      <c r="G1369" s="16"/>
      <c r="H1369" s="19"/>
      <c r="I1369" s="7"/>
      <c r="J1369" s="7"/>
      <c r="K1369" s="8" t="s">
        <v>68</v>
      </c>
      <c r="L1369" s="20" t="n">
        <v>1369</v>
      </c>
      <c r="M1369" s="20"/>
      <c r="N1369" s="10"/>
      <c r="O1369" s="27" t="s">
        <v>21</v>
      </c>
      <c r="P1369" s="28" t="n">
        <v>42703.8369328704</v>
      </c>
      <c r="Q1369" s="27" t="s">
        <v>5110</v>
      </c>
      <c r="R1369" s="23" t="s">
        <v>5040</v>
      </c>
      <c r="S1369" s="27" t="s">
        <v>4995</v>
      </c>
      <c r="T1369" s="27"/>
      <c r="U1369" s="28" t="n">
        <v>42703.8369328704</v>
      </c>
      <c r="V1369" s="23" t="s">
        <v>5111</v>
      </c>
      <c r="W1369" s="27"/>
      <c r="X1369" s="27"/>
      <c r="Y1369" s="27" t="s">
        <v>5112</v>
      </c>
      <c r="Z1369" s="27"/>
      <c r="AA1369" s="29" t="inlineStr">
        <f aca="false">FALSE()</f>
        <is>
          <t/>
        </is>
      </c>
      <c r="AB1369" s="29" t="n">
        <v>0</v>
      </c>
      <c r="AC1369" s="29"/>
      <c r="AD1369" s="29" t="inlineStr">
        <f aca="false">FALSE()</f>
        <is>
          <t/>
        </is>
      </c>
      <c r="AE1369" s="29" t="s">
        <v>882</v>
      </c>
      <c r="AF1369" s="29"/>
      <c r="AG1369" s="29"/>
      <c r="AH1369" s="29" t="inlineStr">
        <f aca="false">FALSE()</f>
        <is>
          <t/>
        </is>
      </c>
      <c r="AI1369" s="29" t="n">
        <v>0</v>
      </c>
      <c r="AJ1369" s="29"/>
      <c r="AK1369" s="29" t="s">
        <v>160</v>
      </c>
      <c r="AL1369" s="29" t="inlineStr">
        <f aca="false">FALSE()</f>
        <is>
          <t/>
        </is>
      </c>
      <c r="AM1369" s="29" t="s">
        <v>5112</v>
      </c>
      <c r="AN1369" s="29"/>
      <c r="AO1369" s="29"/>
      <c r="AP1369" s="29"/>
      <c r="AQ1369" s="29"/>
      <c r="AR1369" s="29"/>
      <c r="AS1369" s="29"/>
      <c r="AT1369" s="29"/>
      <c r="AU1369" s="29"/>
      <c r="AV1369" s="0" t="n">
        <v>20</v>
      </c>
      <c r="AW1369" s="24" t="e">
        <f aca="false">REPLACE(INDEX(GroupVertices[group], MATCH(Edges[[#this row],[vertex 1]],GroupVertices[vertex],0)),1,1,"")</f>
        <v>#VALUE!</v>
      </c>
      <c r="AX1369" s="24" t="e">
        <f aca="false">REPLACE(INDEX(GroupVertices[group], MATCH(Edges[[#this row],[vertex 2]],GroupVertices[vertex],0)),1,1,"")</f>
        <v>#VALUE!</v>
      </c>
      <c r="AY1369" s="25" t="n">
        <v>0</v>
      </c>
      <c r="AZ1369" s="26" t="n">
        <v>0</v>
      </c>
      <c r="BA1369" s="25" t="n">
        <v>0</v>
      </c>
      <c r="BB1369" s="26" t="n">
        <v>0</v>
      </c>
      <c r="BC1369" s="25" t="n">
        <v>0</v>
      </c>
      <c r="BD1369" s="26" t="n">
        <v>0</v>
      </c>
      <c r="BE1369" s="25" t="n">
        <v>9</v>
      </c>
      <c r="BF1369" s="26" t="n">
        <v>100</v>
      </c>
      <c r="BG1369" s="25" t="n">
        <v>9</v>
      </c>
    </row>
    <row r="1370" customFormat="false" ht="15" hidden="false" customHeight="false" outlineLevel="0" collapsed="false">
      <c r="A1370" s="15" t="s">
        <v>5076</v>
      </c>
      <c r="B1370" s="15" t="s">
        <v>5076</v>
      </c>
      <c r="C1370" s="16" t="s">
        <v>4992</v>
      </c>
      <c r="D1370" s="17" t="n">
        <v>10</v>
      </c>
      <c r="E1370" s="16" t="s">
        <v>243</v>
      </c>
      <c r="F1370" s="18" t="n">
        <v>6</v>
      </c>
      <c r="G1370" s="16"/>
      <c r="H1370" s="19"/>
      <c r="I1370" s="7"/>
      <c r="J1370" s="7"/>
      <c r="K1370" s="8" t="s">
        <v>68</v>
      </c>
      <c r="L1370" s="20" t="n">
        <v>1370</v>
      </c>
      <c r="M1370" s="20"/>
      <c r="N1370" s="10"/>
      <c r="O1370" s="27" t="s">
        <v>21</v>
      </c>
      <c r="P1370" s="28" t="n">
        <v>42703.8473263889</v>
      </c>
      <c r="Q1370" s="31" t="s">
        <v>5113</v>
      </c>
      <c r="R1370" s="23" t="s">
        <v>5048</v>
      </c>
      <c r="S1370" s="27" t="s">
        <v>4995</v>
      </c>
      <c r="T1370" s="27"/>
      <c r="U1370" s="28" t="n">
        <v>42703.8473263889</v>
      </c>
      <c r="V1370" s="23" t="s">
        <v>5114</v>
      </c>
      <c r="W1370" s="27"/>
      <c r="X1370" s="27"/>
      <c r="Y1370" s="27" t="s">
        <v>5115</v>
      </c>
      <c r="Z1370" s="27"/>
      <c r="AA1370" s="29" t="inlineStr">
        <f aca="false">FALSE()</f>
        <is>
          <t/>
        </is>
      </c>
      <c r="AB1370" s="29" t="n">
        <v>0</v>
      </c>
      <c r="AC1370" s="29"/>
      <c r="AD1370" s="29" t="inlineStr">
        <f aca="false">FALSE()</f>
        <is>
          <t/>
        </is>
      </c>
      <c r="AE1370" s="29" t="s">
        <v>2163</v>
      </c>
      <c r="AF1370" s="29"/>
      <c r="AG1370" s="29"/>
      <c r="AH1370" s="29" t="inlineStr">
        <f aca="false">FALSE()</f>
        <is>
          <t/>
        </is>
      </c>
      <c r="AI1370" s="29" t="n">
        <v>0</v>
      </c>
      <c r="AJ1370" s="29"/>
      <c r="AK1370" s="29" t="s">
        <v>160</v>
      </c>
      <c r="AL1370" s="29" t="inlineStr">
        <f aca="false">FALSE()</f>
        <is>
          <t/>
        </is>
      </c>
      <c r="AM1370" s="29" t="s">
        <v>5115</v>
      </c>
      <c r="AN1370" s="29"/>
      <c r="AO1370" s="29"/>
      <c r="AP1370" s="29"/>
      <c r="AQ1370" s="29"/>
      <c r="AR1370" s="29"/>
      <c r="AS1370" s="29"/>
      <c r="AT1370" s="29"/>
      <c r="AU1370" s="29"/>
      <c r="AV1370" s="0" t="n">
        <v>20</v>
      </c>
      <c r="AW1370" s="24" t="e">
        <f aca="false">REPLACE(INDEX(GroupVertices[group], MATCH(Edges[[#this row],[vertex 1]],GroupVertices[vertex],0)),1,1,"")</f>
        <v>#VALUE!</v>
      </c>
      <c r="AX1370" s="24" t="e">
        <f aca="false">REPLACE(INDEX(GroupVertices[group], MATCH(Edges[[#this row],[vertex 2]],GroupVertices[vertex],0)),1,1,"")</f>
        <v>#VALUE!</v>
      </c>
      <c r="AY1370" s="25" t="n">
        <v>0</v>
      </c>
      <c r="AZ1370" s="26" t="n">
        <v>0</v>
      </c>
      <c r="BA1370" s="25" t="n">
        <v>0</v>
      </c>
      <c r="BB1370" s="26" t="n">
        <v>0</v>
      </c>
      <c r="BC1370" s="25" t="n">
        <v>0</v>
      </c>
      <c r="BD1370" s="26" t="n">
        <v>0</v>
      </c>
      <c r="BE1370" s="25" t="n">
        <v>12</v>
      </c>
      <c r="BF1370" s="26" t="n">
        <v>100</v>
      </c>
      <c r="BG1370" s="25" t="n">
        <v>12</v>
      </c>
    </row>
    <row r="1371" customFormat="false" ht="15" hidden="false" customHeight="false" outlineLevel="0" collapsed="false">
      <c r="A1371" s="15" t="s">
        <v>5076</v>
      </c>
      <c r="B1371" s="15" t="s">
        <v>5076</v>
      </c>
      <c r="C1371" s="16" t="s">
        <v>4992</v>
      </c>
      <c r="D1371" s="17" t="n">
        <v>10</v>
      </c>
      <c r="E1371" s="16" t="s">
        <v>243</v>
      </c>
      <c r="F1371" s="18" t="n">
        <v>6</v>
      </c>
      <c r="G1371" s="16"/>
      <c r="H1371" s="19"/>
      <c r="I1371" s="7"/>
      <c r="J1371" s="7"/>
      <c r="K1371" s="8" t="s">
        <v>68</v>
      </c>
      <c r="L1371" s="20" t="n">
        <v>1371</v>
      </c>
      <c r="M1371" s="20"/>
      <c r="N1371" s="10"/>
      <c r="O1371" s="27" t="s">
        <v>21</v>
      </c>
      <c r="P1371" s="28" t="n">
        <v>42703.847337963</v>
      </c>
      <c r="Q1371" s="27" t="s">
        <v>5116</v>
      </c>
      <c r="R1371" s="23" t="s">
        <v>5044</v>
      </c>
      <c r="S1371" s="27" t="s">
        <v>4995</v>
      </c>
      <c r="T1371" s="27"/>
      <c r="U1371" s="28" t="n">
        <v>42703.847337963</v>
      </c>
      <c r="V1371" s="23" t="s">
        <v>5117</v>
      </c>
      <c r="W1371" s="27"/>
      <c r="X1371" s="27"/>
      <c r="Y1371" s="27" t="s">
        <v>5118</v>
      </c>
      <c r="Z1371" s="27"/>
      <c r="AA1371" s="29" t="inlineStr">
        <f aca="false">FALSE()</f>
        <is>
          <t/>
        </is>
      </c>
      <c r="AB1371" s="29" t="n">
        <v>0</v>
      </c>
      <c r="AC1371" s="29"/>
      <c r="AD1371" s="29" t="inlineStr">
        <f aca="false">FALSE()</f>
        <is>
          <t/>
        </is>
      </c>
      <c r="AE1371" s="29" t="s">
        <v>75</v>
      </c>
      <c r="AF1371" s="29"/>
      <c r="AG1371" s="29"/>
      <c r="AH1371" s="29" t="inlineStr">
        <f aca="false">FALSE()</f>
        <is>
          <t/>
        </is>
      </c>
      <c r="AI1371" s="29" t="n">
        <v>0</v>
      </c>
      <c r="AJ1371" s="29"/>
      <c r="AK1371" s="29" t="s">
        <v>160</v>
      </c>
      <c r="AL1371" s="29" t="inlineStr">
        <f aca="false">FALSE()</f>
        <is>
          <t/>
        </is>
      </c>
      <c r="AM1371" s="29" t="s">
        <v>5118</v>
      </c>
      <c r="AN1371" s="29"/>
      <c r="AO1371" s="29"/>
      <c r="AP1371" s="29"/>
      <c r="AQ1371" s="29"/>
      <c r="AR1371" s="29"/>
      <c r="AS1371" s="29"/>
      <c r="AT1371" s="29"/>
      <c r="AU1371" s="29"/>
      <c r="AV1371" s="0" t="n">
        <v>20</v>
      </c>
      <c r="AW1371" s="24" t="e">
        <f aca="false">REPLACE(INDEX(GroupVertices[group], MATCH(Edges[[#this row],[vertex 1]],GroupVertices[vertex],0)),1,1,"")</f>
        <v>#VALUE!</v>
      </c>
      <c r="AX1371" s="24" t="e">
        <f aca="false">REPLACE(INDEX(GroupVertices[group], MATCH(Edges[[#this row],[vertex 2]],GroupVertices[vertex],0)),1,1,"")</f>
        <v>#VALUE!</v>
      </c>
      <c r="AY1371" s="25" t="n">
        <v>0</v>
      </c>
      <c r="AZ1371" s="26" t="n">
        <v>0</v>
      </c>
      <c r="BA1371" s="25" t="n">
        <v>0</v>
      </c>
      <c r="BB1371" s="26" t="n">
        <v>0</v>
      </c>
      <c r="BC1371" s="25" t="n">
        <v>0</v>
      </c>
      <c r="BD1371" s="26" t="n">
        <v>0</v>
      </c>
      <c r="BE1371" s="25" t="n">
        <v>14</v>
      </c>
      <c r="BF1371" s="26" t="n">
        <v>100</v>
      </c>
      <c r="BG1371" s="25" t="n">
        <v>14</v>
      </c>
    </row>
    <row r="1372" customFormat="false" ht="15" hidden="false" customHeight="false" outlineLevel="0" collapsed="false">
      <c r="A1372" s="15" t="s">
        <v>5076</v>
      </c>
      <c r="B1372" s="15" t="s">
        <v>5076</v>
      </c>
      <c r="C1372" s="16" t="s">
        <v>4992</v>
      </c>
      <c r="D1372" s="17" t="n">
        <v>10</v>
      </c>
      <c r="E1372" s="16" t="s">
        <v>243</v>
      </c>
      <c r="F1372" s="18" t="n">
        <v>6</v>
      </c>
      <c r="G1372" s="16"/>
      <c r="H1372" s="19"/>
      <c r="I1372" s="7"/>
      <c r="J1372" s="7"/>
      <c r="K1372" s="8" t="s">
        <v>68</v>
      </c>
      <c r="L1372" s="20" t="n">
        <v>1372</v>
      </c>
      <c r="M1372" s="20"/>
      <c r="N1372" s="10"/>
      <c r="O1372" s="27" t="s">
        <v>21</v>
      </c>
      <c r="P1372" s="28" t="n">
        <v>42703.850775463</v>
      </c>
      <c r="Q1372" s="27" t="s">
        <v>5119</v>
      </c>
      <c r="R1372" s="23" t="s">
        <v>5052</v>
      </c>
      <c r="S1372" s="27" t="s">
        <v>4995</v>
      </c>
      <c r="T1372" s="27"/>
      <c r="U1372" s="28" t="n">
        <v>42703.850775463</v>
      </c>
      <c r="V1372" s="23" t="s">
        <v>5120</v>
      </c>
      <c r="W1372" s="27"/>
      <c r="X1372" s="27"/>
      <c r="Y1372" s="27" t="s">
        <v>5121</v>
      </c>
      <c r="Z1372" s="27"/>
      <c r="AA1372" s="29" t="inlineStr">
        <f aca="false">FALSE()</f>
        <is>
          <t/>
        </is>
      </c>
      <c r="AB1372" s="29" t="n">
        <v>0</v>
      </c>
      <c r="AC1372" s="29"/>
      <c r="AD1372" s="29" t="inlineStr">
        <f aca="false">FALSE()</f>
        <is>
          <t/>
        </is>
      </c>
      <c r="AE1372" s="29" t="s">
        <v>882</v>
      </c>
      <c r="AF1372" s="29"/>
      <c r="AG1372" s="29"/>
      <c r="AH1372" s="29" t="inlineStr">
        <f aca="false">FALSE()</f>
        <is>
          <t/>
        </is>
      </c>
      <c r="AI1372" s="29" t="n">
        <v>0</v>
      </c>
      <c r="AJ1372" s="29"/>
      <c r="AK1372" s="29" t="s">
        <v>160</v>
      </c>
      <c r="AL1372" s="29" t="inlineStr">
        <f aca="false">FALSE()</f>
        <is>
          <t/>
        </is>
      </c>
      <c r="AM1372" s="29" t="s">
        <v>5121</v>
      </c>
      <c r="AN1372" s="29"/>
      <c r="AO1372" s="29"/>
      <c r="AP1372" s="29"/>
      <c r="AQ1372" s="29"/>
      <c r="AR1372" s="29"/>
      <c r="AS1372" s="29"/>
      <c r="AT1372" s="29"/>
      <c r="AU1372" s="29"/>
      <c r="AV1372" s="0" t="n">
        <v>20</v>
      </c>
      <c r="AW1372" s="24" t="e">
        <f aca="false">REPLACE(INDEX(GroupVertices[group], MATCH(Edges[[#this row],[vertex 1]],GroupVertices[vertex],0)),1,1,"")</f>
        <v>#VALUE!</v>
      </c>
      <c r="AX1372" s="24" t="e">
        <f aca="false">REPLACE(INDEX(GroupVertices[group], MATCH(Edges[[#this row],[vertex 2]],GroupVertices[vertex],0)),1,1,"")</f>
        <v>#VALUE!</v>
      </c>
      <c r="AY1372" s="25" t="n">
        <v>0</v>
      </c>
      <c r="AZ1372" s="26" t="n">
        <v>0</v>
      </c>
      <c r="BA1372" s="25" t="n">
        <v>0</v>
      </c>
      <c r="BB1372" s="26" t="n">
        <v>0</v>
      </c>
      <c r="BC1372" s="25" t="n">
        <v>0</v>
      </c>
      <c r="BD1372" s="26" t="n">
        <v>0</v>
      </c>
      <c r="BE1372" s="25" t="n">
        <v>12</v>
      </c>
      <c r="BF1372" s="26" t="n">
        <v>100</v>
      </c>
      <c r="BG1372" s="25" t="n">
        <v>12</v>
      </c>
    </row>
    <row r="1373" customFormat="false" ht="15" hidden="false" customHeight="false" outlineLevel="0" collapsed="false">
      <c r="A1373" s="15" t="s">
        <v>5076</v>
      </c>
      <c r="B1373" s="15" t="s">
        <v>5076</v>
      </c>
      <c r="C1373" s="16" t="s">
        <v>4992</v>
      </c>
      <c r="D1373" s="17" t="n">
        <v>10</v>
      </c>
      <c r="E1373" s="16" t="s">
        <v>243</v>
      </c>
      <c r="F1373" s="18" t="n">
        <v>6</v>
      </c>
      <c r="G1373" s="16"/>
      <c r="H1373" s="19"/>
      <c r="I1373" s="7"/>
      <c r="J1373" s="7"/>
      <c r="K1373" s="8" t="s">
        <v>68</v>
      </c>
      <c r="L1373" s="20" t="n">
        <v>1373</v>
      </c>
      <c r="M1373" s="20"/>
      <c r="N1373" s="10"/>
      <c r="O1373" s="27" t="s">
        <v>21</v>
      </c>
      <c r="P1373" s="28" t="n">
        <v>42703.854375</v>
      </c>
      <c r="Q1373" s="27" t="s">
        <v>5122</v>
      </c>
      <c r="R1373" s="23" t="s">
        <v>5056</v>
      </c>
      <c r="S1373" s="27" t="s">
        <v>4995</v>
      </c>
      <c r="T1373" s="27"/>
      <c r="U1373" s="28" t="n">
        <v>42703.854375</v>
      </c>
      <c r="V1373" s="23" t="s">
        <v>5123</v>
      </c>
      <c r="W1373" s="27"/>
      <c r="X1373" s="27"/>
      <c r="Y1373" s="27" t="s">
        <v>5124</v>
      </c>
      <c r="Z1373" s="27"/>
      <c r="AA1373" s="29" t="inlineStr">
        <f aca="false">FALSE()</f>
        <is>
          <t/>
        </is>
      </c>
      <c r="AB1373" s="29" t="n">
        <v>0</v>
      </c>
      <c r="AC1373" s="29"/>
      <c r="AD1373" s="29" t="inlineStr">
        <f aca="false">FALSE()</f>
        <is>
          <t/>
        </is>
      </c>
      <c r="AE1373" s="29" t="s">
        <v>428</v>
      </c>
      <c r="AF1373" s="29"/>
      <c r="AG1373" s="29"/>
      <c r="AH1373" s="29" t="inlineStr">
        <f aca="false">FALSE()</f>
        <is>
          <t/>
        </is>
      </c>
      <c r="AI1373" s="29" t="n">
        <v>0</v>
      </c>
      <c r="AJ1373" s="29"/>
      <c r="AK1373" s="29" t="s">
        <v>160</v>
      </c>
      <c r="AL1373" s="29" t="inlineStr">
        <f aca="false">FALSE()</f>
        <is>
          <t/>
        </is>
      </c>
      <c r="AM1373" s="29" t="s">
        <v>5124</v>
      </c>
      <c r="AN1373" s="29"/>
      <c r="AO1373" s="29"/>
      <c r="AP1373" s="29"/>
      <c r="AQ1373" s="29"/>
      <c r="AR1373" s="29"/>
      <c r="AS1373" s="29"/>
      <c r="AT1373" s="29"/>
      <c r="AU1373" s="29"/>
      <c r="AV1373" s="0" t="n">
        <v>20</v>
      </c>
      <c r="AW1373" s="24" t="e">
        <f aca="false">REPLACE(INDEX(GroupVertices[group], MATCH(Edges[[#this row],[vertex 1]],GroupVertices[vertex],0)),1,1,"")</f>
        <v>#VALUE!</v>
      </c>
      <c r="AX1373" s="24" t="e">
        <f aca="false">REPLACE(INDEX(GroupVertices[group], MATCH(Edges[[#this row],[vertex 2]],GroupVertices[vertex],0)),1,1,"")</f>
        <v>#VALUE!</v>
      </c>
      <c r="AY1373" s="25" t="n">
        <v>0</v>
      </c>
      <c r="AZ1373" s="26" t="n">
        <v>0</v>
      </c>
      <c r="BA1373" s="25" t="n">
        <v>0</v>
      </c>
      <c r="BB1373" s="26" t="n">
        <v>0</v>
      </c>
      <c r="BC1373" s="25" t="n">
        <v>0</v>
      </c>
      <c r="BD1373" s="26" t="n">
        <v>0</v>
      </c>
      <c r="BE1373" s="25" t="n">
        <v>12</v>
      </c>
      <c r="BF1373" s="26" t="n">
        <v>100</v>
      </c>
      <c r="BG1373" s="25" t="n">
        <v>12</v>
      </c>
    </row>
    <row r="1374" customFormat="false" ht="15" hidden="false" customHeight="false" outlineLevel="0" collapsed="false">
      <c r="A1374" s="15" t="s">
        <v>5076</v>
      </c>
      <c r="B1374" s="15" t="s">
        <v>5076</v>
      </c>
      <c r="C1374" s="16" t="s">
        <v>4992</v>
      </c>
      <c r="D1374" s="17" t="n">
        <v>10</v>
      </c>
      <c r="E1374" s="16" t="s">
        <v>243</v>
      </c>
      <c r="F1374" s="18" t="n">
        <v>6</v>
      </c>
      <c r="G1374" s="16"/>
      <c r="H1374" s="19"/>
      <c r="I1374" s="7"/>
      <c r="J1374" s="7"/>
      <c r="K1374" s="8" t="s">
        <v>68</v>
      </c>
      <c r="L1374" s="20" t="n">
        <v>1374</v>
      </c>
      <c r="M1374" s="20"/>
      <c r="N1374" s="10"/>
      <c r="O1374" s="27" t="s">
        <v>21</v>
      </c>
      <c r="P1374" s="28" t="n">
        <v>42703.8577199074</v>
      </c>
      <c r="Q1374" s="31" t="s">
        <v>5125</v>
      </c>
      <c r="R1374" s="23" t="s">
        <v>5060</v>
      </c>
      <c r="S1374" s="27" t="s">
        <v>4995</v>
      </c>
      <c r="T1374" s="27"/>
      <c r="U1374" s="28" t="n">
        <v>42703.8577199074</v>
      </c>
      <c r="V1374" s="23" t="s">
        <v>5126</v>
      </c>
      <c r="W1374" s="27"/>
      <c r="X1374" s="27"/>
      <c r="Y1374" s="27" t="s">
        <v>5127</v>
      </c>
      <c r="Z1374" s="27"/>
      <c r="AA1374" s="29" t="inlineStr">
        <f aca="false">FALSE()</f>
        <is>
          <t/>
        </is>
      </c>
      <c r="AB1374" s="29" t="n">
        <v>0</v>
      </c>
      <c r="AC1374" s="29"/>
      <c r="AD1374" s="29" t="inlineStr">
        <f aca="false">FALSE()</f>
        <is>
          <t/>
        </is>
      </c>
      <c r="AE1374" s="29" t="s">
        <v>75</v>
      </c>
      <c r="AF1374" s="29"/>
      <c r="AG1374" s="29"/>
      <c r="AH1374" s="29" t="inlineStr">
        <f aca="false">FALSE()</f>
        <is>
          <t/>
        </is>
      </c>
      <c r="AI1374" s="29" t="n">
        <v>0</v>
      </c>
      <c r="AJ1374" s="29"/>
      <c r="AK1374" s="29" t="s">
        <v>160</v>
      </c>
      <c r="AL1374" s="29" t="inlineStr">
        <f aca="false">FALSE()</f>
        <is>
          <t/>
        </is>
      </c>
      <c r="AM1374" s="29" t="s">
        <v>5127</v>
      </c>
      <c r="AN1374" s="29"/>
      <c r="AO1374" s="29"/>
      <c r="AP1374" s="29"/>
      <c r="AQ1374" s="29"/>
      <c r="AR1374" s="29"/>
      <c r="AS1374" s="29"/>
      <c r="AT1374" s="29"/>
      <c r="AU1374" s="29"/>
      <c r="AV1374" s="0" t="n">
        <v>20</v>
      </c>
      <c r="AW1374" s="24" t="e">
        <f aca="false">REPLACE(INDEX(GroupVertices[group], MATCH(Edges[[#this row],[vertex 1]],GroupVertices[vertex],0)),1,1,"")</f>
        <v>#VALUE!</v>
      </c>
      <c r="AX1374" s="24" t="e">
        <f aca="false">REPLACE(INDEX(GroupVertices[group], MATCH(Edges[[#this row],[vertex 2]],GroupVertices[vertex],0)),1,1,"")</f>
        <v>#VALUE!</v>
      </c>
      <c r="AY1374" s="25" t="n">
        <v>0</v>
      </c>
      <c r="AZ1374" s="26" t="n">
        <v>0</v>
      </c>
      <c r="BA1374" s="25" t="n">
        <v>0</v>
      </c>
      <c r="BB1374" s="26" t="n">
        <v>0</v>
      </c>
      <c r="BC1374" s="25" t="n">
        <v>0</v>
      </c>
      <c r="BD1374" s="26" t="n">
        <v>0</v>
      </c>
      <c r="BE1374" s="25" t="n">
        <v>12</v>
      </c>
      <c r="BF1374" s="26" t="n">
        <v>100</v>
      </c>
      <c r="BG1374" s="25" t="n">
        <v>12</v>
      </c>
    </row>
    <row r="1375" customFormat="false" ht="15" hidden="false" customHeight="false" outlineLevel="0" collapsed="false">
      <c r="A1375" s="15" t="s">
        <v>5076</v>
      </c>
      <c r="B1375" s="15" t="s">
        <v>5076</v>
      </c>
      <c r="C1375" s="16" t="s">
        <v>4992</v>
      </c>
      <c r="D1375" s="17" t="n">
        <v>10</v>
      </c>
      <c r="E1375" s="16" t="s">
        <v>243</v>
      </c>
      <c r="F1375" s="18" t="n">
        <v>6</v>
      </c>
      <c r="G1375" s="16"/>
      <c r="H1375" s="19"/>
      <c r="I1375" s="7"/>
      <c r="J1375" s="7"/>
      <c r="K1375" s="8" t="s">
        <v>68</v>
      </c>
      <c r="L1375" s="20" t="n">
        <v>1375</v>
      </c>
      <c r="M1375" s="20"/>
      <c r="N1375" s="10"/>
      <c r="O1375" s="27" t="s">
        <v>21</v>
      </c>
      <c r="P1375" s="28" t="n">
        <v>42703.8612384259</v>
      </c>
      <c r="Q1375" s="31" t="s">
        <v>5128</v>
      </c>
      <c r="R1375" s="23" t="s">
        <v>5064</v>
      </c>
      <c r="S1375" s="27" t="s">
        <v>4995</v>
      </c>
      <c r="T1375" s="27"/>
      <c r="U1375" s="28" t="n">
        <v>42703.8612384259</v>
      </c>
      <c r="V1375" s="23" t="s">
        <v>5129</v>
      </c>
      <c r="W1375" s="27"/>
      <c r="X1375" s="27"/>
      <c r="Y1375" s="27" t="s">
        <v>5130</v>
      </c>
      <c r="Z1375" s="27"/>
      <c r="AA1375" s="29" t="inlineStr">
        <f aca="false">FALSE()</f>
        <is>
          <t/>
        </is>
      </c>
      <c r="AB1375" s="29" t="n">
        <v>0</v>
      </c>
      <c r="AC1375" s="29"/>
      <c r="AD1375" s="29" t="inlineStr">
        <f aca="false">FALSE()</f>
        <is>
          <t/>
        </is>
      </c>
      <c r="AE1375" s="29" t="s">
        <v>5067</v>
      </c>
      <c r="AF1375" s="29"/>
      <c r="AG1375" s="29"/>
      <c r="AH1375" s="29" t="inlineStr">
        <f aca="false">FALSE()</f>
        <is>
          <t/>
        </is>
      </c>
      <c r="AI1375" s="29" t="n">
        <v>0</v>
      </c>
      <c r="AJ1375" s="29"/>
      <c r="AK1375" s="29" t="s">
        <v>160</v>
      </c>
      <c r="AL1375" s="29" t="inlineStr">
        <f aca="false">FALSE()</f>
        <is>
          <t/>
        </is>
      </c>
      <c r="AM1375" s="29" t="s">
        <v>5130</v>
      </c>
      <c r="AN1375" s="29"/>
      <c r="AO1375" s="29"/>
      <c r="AP1375" s="29"/>
      <c r="AQ1375" s="29"/>
      <c r="AR1375" s="29"/>
      <c r="AS1375" s="29"/>
      <c r="AT1375" s="29"/>
      <c r="AU1375" s="29"/>
      <c r="AV1375" s="0" t="n">
        <v>20</v>
      </c>
      <c r="AW1375" s="24" t="e">
        <f aca="false">REPLACE(INDEX(GroupVertices[group], MATCH(Edges[[#this row],[vertex 1]],GroupVertices[vertex],0)),1,1,"")</f>
        <v>#VALUE!</v>
      </c>
      <c r="AX1375" s="24" t="e">
        <f aca="false">REPLACE(INDEX(GroupVertices[group], MATCH(Edges[[#this row],[vertex 2]],GroupVertices[vertex],0)),1,1,"")</f>
        <v>#VALUE!</v>
      </c>
      <c r="AY1375" s="25" t="n">
        <v>0</v>
      </c>
      <c r="AZ1375" s="26" t="n">
        <v>0</v>
      </c>
      <c r="BA1375" s="25" t="n">
        <v>0</v>
      </c>
      <c r="BB1375" s="26" t="n">
        <v>0</v>
      </c>
      <c r="BC1375" s="25" t="n">
        <v>0</v>
      </c>
      <c r="BD1375" s="26" t="n">
        <v>0</v>
      </c>
      <c r="BE1375" s="25" t="n">
        <v>12</v>
      </c>
      <c r="BF1375" s="26" t="n">
        <v>100</v>
      </c>
      <c r="BG1375" s="25" t="n">
        <v>12</v>
      </c>
    </row>
    <row r="1376" customFormat="false" ht="15" hidden="false" customHeight="false" outlineLevel="0" collapsed="false">
      <c r="A1376" s="15" t="s">
        <v>5076</v>
      </c>
      <c r="B1376" s="15" t="s">
        <v>5076</v>
      </c>
      <c r="C1376" s="16" t="s">
        <v>4992</v>
      </c>
      <c r="D1376" s="17" t="n">
        <v>10</v>
      </c>
      <c r="E1376" s="16" t="s">
        <v>243</v>
      </c>
      <c r="F1376" s="18" t="n">
        <v>6</v>
      </c>
      <c r="G1376" s="16"/>
      <c r="H1376" s="19"/>
      <c r="I1376" s="7"/>
      <c r="J1376" s="7"/>
      <c r="K1376" s="8" t="s">
        <v>68</v>
      </c>
      <c r="L1376" s="20" t="n">
        <v>1376</v>
      </c>
      <c r="M1376" s="20"/>
      <c r="N1376" s="10"/>
      <c r="O1376" s="27" t="s">
        <v>21</v>
      </c>
      <c r="P1376" s="28" t="n">
        <v>42704.7397337963</v>
      </c>
      <c r="Q1376" s="27" t="s">
        <v>5131</v>
      </c>
      <c r="R1376" s="23" t="s">
        <v>5069</v>
      </c>
      <c r="S1376" s="27" t="s">
        <v>4995</v>
      </c>
      <c r="T1376" s="27"/>
      <c r="U1376" s="28" t="n">
        <v>42704.7397337963</v>
      </c>
      <c r="V1376" s="23" t="s">
        <v>5132</v>
      </c>
      <c r="W1376" s="27"/>
      <c r="X1376" s="27"/>
      <c r="Y1376" s="27" t="s">
        <v>5133</v>
      </c>
      <c r="Z1376" s="27"/>
      <c r="AA1376" s="29" t="inlineStr">
        <f aca="false">FALSE()</f>
        <is>
          <t/>
        </is>
      </c>
      <c r="AB1376" s="29" t="n">
        <v>0</v>
      </c>
      <c r="AC1376" s="29"/>
      <c r="AD1376" s="29" t="inlineStr">
        <f aca="false">FALSE()</f>
        <is>
          <t/>
        </is>
      </c>
      <c r="AE1376" s="29" t="s">
        <v>75</v>
      </c>
      <c r="AF1376" s="29"/>
      <c r="AG1376" s="29"/>
      <c r="AH1376" s="29" t="inlineStr">
        <f aca="false">FALSE()</f>
        <is>
          <t/>
        </is>
      </c>
      <c r="AI1376" s="29" t="n">
        <v>0</v>
      </c>
      <c r="AJ1376" s="29"/>
      <c r="AK1376" s="29" t="s">
        <v>160</v>
      </c>
      <c r="AL1376" s="29" t="inlineStr">
        <f aca="false">FALSE()</f>
        <is>
          <t/>
        </is>
      </c>
      <c r="AM1376" s="29" t="s">
        <v>5133</v>
      </c>
      <c r="AN1376" s="29"/>
      <c r="AO1376" s="29"/>
      <c r="AP1376" s="29"/>
      <c r="AQ1376" s="29"/>
      <c r="AR1376" s="29"/>
      <c r="AS1376" s="29"/>
      <c r="AT1376" s="29"/>
      <c r="AU1376" s="29"/>
      <c r="AV1376" s="0" t="n">
        <v>20</v>
      </c>
      <c r="AW1376" s="24" t="e">
        <f aca="false">REPLACE(INDEX(GroupVertices[group], MATCH(Edges[[#this row],[vertex 1]],GroupVertices[vertex],0)),1,1,"")</f>
        <v>#VALUE!</v>
      </c>
      <c r="AX1376" s="24" t="e">
        <f aca="false">REPLACE(INDEX(GroupVertices[group], MATCH(Edges[[#this row],[vertex 2]],GroupVertices[vertex],0)),1,1,"")</f>
        <v>#VALUE!</v>
      </c>
      <c r="AY1376" s="25" t="n">
        <v>0</v>
      </c>
      <c r="AZ1376" s="26" t="n">
        <v>0</v>
      </c>
      <c r="BA1376" s="25" t="n">
        <v>0</v>
      </c>
      <c r="BB1376" s="26" t="n">
        <v>0</v>
      </c>
      <c r="BC1376" s="25" t="n">
        <v>0</v>
      </c>
      <c r="BD1376" s="26" t="n">
        <v>0</v>
      </c>
      <c r="BE1376" s="25" t="n">
        <v>12</v>
      </c>
      <c r="BF1376" s="26" t="n">
        <v>100</v>
      </c>
      <c r="BG1376" s="25" t="n">
        <v>12</v>
      </c>
    </row>
    <row r="1377" customFormat="false" ht="15" hidden="false" customHeight="false" outlineLevel="0" collapsed="false">
      <c r="A1377" s="15" t="s">
        <v>5076</v>
      </c>
      <c r="B1377" s="15" t="s">
        <v>5076</v>
      </c>
      <c r="C1377" s="16" t="s">
        <v>4992</v>
      </c>
      <c r="D1377" s="17" t="n">
        <v>10</v>
      </c>
      <c r="E1377" s="16" t="s">
        <v>243</v>
      </c>
      <c r="F1377" s="18" t="n">
        <v>6</v>
      </c>
      <c r="G1377" s="16"/>
      <c r="H1377" s="19"/>
      <c r="I1377" s="7"/>
      <c r="J1377" s="7"/>
      <c r="K1377" s="8" t="s">
        <v>68</v>
      </c>
      <c r="L1377" s="20" t="n">
        <v>1377</v>
      </c>
      <c r="M1377" s="20"/>
      <c r="N1377" s="10"/>
      <c r="O1377" s="27" t="s">
        <v>21</v>
      </c>
      <c r="P1377" s="28" t="n">
        <v>42715.8646643519</v>
      </c>
      <c r="Q1377" s="27" t="s">
        <v>5134</v>
      </c>
      <c r="R1377" s="23" t="s">
        <v>5073</v>
      </c>
      <c r="S1377" s="27" t="s">
        <v>4995</v>
      </c>
      <c r="T1377" s="27"/>
      <c r="U1377" s="28" t="n">
        <v>42715.8646643519</v>
      </c>
      <c r="V1377" s="23" t="s">
        <v>5135</v>
      </c>
      <c r="W1377" s="27"/>
      <c r="X1377" s="27"/>
      <c r="Y1377" s="27" t="s">
        <v>5136</v>
      </c>
      <c r="Z1377" s="27"/>
      <c r="AA1377" s="29" t="inlineStr">
        <f aca="false">FALSE()</f>
        <is>
          <t/>
        </is>
      </c>
      <c r="AB1377" s="29" t="n">
        <v>0</v>
      </c>
      <c r="AC1377" s="29"/>
      <c r="AD1377" s="29" t="inlineStr">
        <f aca="false">FALSE()</f>
        <is>
          <t/>
        </is>
      </c>
      <c r="AE1377" s="29" t="s">
        <v>5067</v>
      </c>
      <c r="AF1377" s="29"/>
      <c r="AG1377" s="29"/>
      <c r="AH1377" s="29" t="inlineStr">
        <f aca="false">FALSE()</f>
        <is>
          <t/>
        </is>
      </c>
      <c r="AI1377" s="29" t="n">
        <v>0</v>
      </c>
      <c r="AJ1377" s="29"/>
      <c r="AK1377" s="29" t="s">
        <v>160</v>
      </c>
      <c r="AL1377" s="29" t="inlineStr">
        <f aca="false">FALSE()</f>
        <is>
          <t/>
        </is>
      </c>
      <c r="AM1377" s="29" t="s">
        <v>5136</v>
      </c>
      <c r="AN1377" s="29"/>
      <c r="AO1377" s="29"/>
      <c r="AP1377" s="29"/>
      <c r="AQ1377" s="29"/>
      <c r="AR1377" s="29"/>
      <c r="AS1377" s="29"/>
      <c r="AT1377" s="29"/>
      <c r="AU1377" s="29"/>
      <c r="AV1377" s="0" t="n">
        <v>20</v>
      </c>
      <c r="AW1377" s="24" t="e">
        <f aca="false">REPLACE(INDEX(GroupVertices[group], MATCH(Edges[[#this row],[vertex 1]],GroupVertices[vertex],0)),1,1,"")</f>
        <v>#VALUE!</v>
      </c>
      <c r="AX1377" s="24" t="e">
        <f aca="false">REPLACE(INDEX(GroupVertices[group], MATCH(Edges[[#this row],[vertex 2]],GroupVertices[vertex],0)),1,1,"")</f>
        <v>#VALUE!</v>
      </c>
      <c r="AY1377" s="25" t="n">
        <v>0</v>
      </c>
      <c r="AZ1377" s="26" t="n">
        <v>0</v>
      </c>
      <c r="BA1377" s="25" t="n">
        <v>0</v>
      </c>
      <c r="BB1377" s="26" t="n">
        <v>0</v>
      </c>
      <c r="BC1377" s="25" t="n">
        <v>0</v>
      </c>
      <c r="BD1377" s="26" t="n">
        <v>0</v>
      </c>
      <c r="BE1377" s="25" t="n">
        <v>14</v>
      </c>
      <c r="BF1377" s="26" t="n">
        <v>100</v>
      </c>
      <c r="BG1377" s="25" t="n">
        <v>14</v>
      </c>
    </row>
    <row r="1378" customFormat="false" ht="15" hidden="false" customHeight="false" outlineLevel="0" collapsed="false">
      <c r="A1378" s="15" t="s">
        <v>5137</v>
      </c>
      <c r="B1378" s="15" t="s">
        <v>5137</v>
      </c>
      <c r="C1378" s="16" t="s">
        <v>4992</v>
      </c>
      <c r="D1378" s="17" t="n">
        <v>10</v>
      </c>
      <c r="E1378" s="16" t="s">
        <v>243</v>
      </c>
      <c r="F1378" s="18" t="n">
        <v>6</v>
      </c>
      <c r="G1378" s="16"/>
      <c r="H1378" s="19"/>
      <c r="I1378" s="7"/>
      <c r="J1378" s="7"/>
      <c r="K1378" s="8" t="s">
        <v>68</v>
      </c>
      <c r="L1378" s="20" t="n">
        <v>1378</v>
      </c>
      <c r="M1378" s="20"/>
      <c r="N1378" s="10"/>
      <c r="O1378" s="27" t="s">
        <v>21</v>
      </c>
      <c r="P1378" s="28" t="n">
        <v>42702.8265162037</v>
      </c>
      <c r="Q1378" s="31" t="s">
        <v>5138</v>
      </c>
      <c r="R1378" s="23" t="s">
        <v>4994</v>
      </c>
      <c r="S1378" s="27" t="s">
        <v>4995</v>
      </c>
      <c r="T1378" s="27"/>
      <c r="U1378" s="28" t="n">
        <v>42702.8265162037</v>
      </c>
      <c r="V1378" s="23" t="s">
        <v>5139</v>
      </c>
      <c r="W1378" s="27"/>
      <c r="X1378" s="27"/>
      <c r="Y1378" s="27" t="s">
        <v>5140</v>
      </c>
      <c r="Z1378" s="27"/>
      <c r="AA1378" s="29" t="inlineStr">
        <f aca="false">FALSE()</f>
        <is>
          <t/>
        </is>
      </c>
      <c r="AB1378" s="29" t="n">
        <v>0</v>
      </c>
      <c r="AC1378" s="29"/>
      <c r="AD1378" s="29" t="inlineStr">
        <f aca="false">FALSE()</f>
        <is>
          <t/>
        </is>
      </c>
      <c r="AE1378" s="29" t="s">
        <v>75</v>
      </c>
      <c r="AF1378" s="29"/>
      <c r="AG1378" s="29"/>
      <c r="AH1378" s="29" t="inlineStr">
        <f aca="false">FALSE()</f>
        <is>
          <t/>
        </is>
      </c>
      <c r="AI1378" s="29" t="n">
        <v>0</v>
      </c>
      <c r="AJ1378" s="29"/>
      <c r="AK1378" s="29" t="s">
        <v>160</v>
      </c>
      <c r="AL1378" s="29" t="inlineStr">
        <f aca="false">FALSE()</f>
        <is>
          <t/>
        </is>
      </c>
      <c r="AM1378" s="29" t="s">
        <v>5140</v>
      </c>
      <c r="AN1378" s="29"/>
      <c r="AO1378" s="29"/>
      <c r="AP1378" s="29"/>
      <c r="AQ1378" s="29"/>
      <c r="AR1378" s="29"/>
      <c r="AS1378" s="29"/>
      <c r="AT1378" s="29"/>
      <c r="AU1378" s="29"/>
      <c r="AV1378" s="0" t="n">
        <v>20</v>
      </c>
      <c r="AW1378" s="24" t="e">
        <f aca="false">REPLACE(INDEX(GroupVertices[group], MATCH(Edges[[#this row],[vertex 1]],GroupVertices[vertex],0)),1,1,"")</f>
        <v>#VALUE!</v>
      </c>
      <c r="AX1378" s="24" t="e">
        <f aca="false">REPLACE(INDEX(GroupVertices[group], MATCH(Edges[[#this row],[vertex 2]],GroupVertices[vertex],0)),1,1,"")</f>
        <v>#VALUE!</v>
      </c>
      <c r="AY1378" s="25" t="n">
        <v>0</v>
      </c>
      <c r="AZ1378" s="26" t="n">
        <v>0</v>
      </c>
      <c r="BA1378" s="25" t="n">
        <v>0</v>
      </c>
      <c r="BB1378" s="26" t="n">
        <v>0</v>
      </c>
      <c r="BC1378" s="25" t="n">
        <v>0</v>
      </c>
      <c r="BD1378" s="26" t="n">
        <v>0</v>
      </c>
      <c r="BE1378" s="25" t="n">
        <v>12</v>
      </c>
      <c r="BF1378" s="26" t="n">
        <v>100</v>
      </c>
      <c r="BG1378" s="25" t="n">
        <v>12</v>
      </c>
    </row>
    <row r="1379" customFormat="false" ht="15" hidden="false" customHeight="false" outlineLevel="0" collapsed="false">
      <c r="A1379" s="15" t="s">
        <v>5137</v>
      </c>
      <c r="B1379" s="15" t="s">
        <v>5137</v>
      </c>
      <c r="C1379" s="16" t="s">
        <v>4992</v>
      </c>
      <c r="D1379" s="17" t="n">
        <v>10</v>
      </c>
      <c r="E1379" s="16" t="s">
        <v>243</v>
      </c>
      <c r="F1379" s="18" t="n">
        <v>6</v>
      </c>
      <c r="G1379" s="16"/>
      <c r="H1379" s="19"/>
      <c r="I1379" s="7"/>
      <c r="J1379" s="7"/>
      <c r="K1379" s="8" t="s">
        <v>68</v>
      </c>
      <c r="L1379" s="20" t="n">
        <v>1379</v>
      </c>
      <c r="M1379" s="20"/>
      <c r="N1379" s="10"/>
      <c r="O1379" s="27" t="s">
        <v>21</v>
      </c>
      <c r="P1379" s="28" t="n">
        <v>42702.8681481481</v>
      </c>
      <c r="Q1379" s="31" t="s">
        <v>5141</v>
      </c>
      <c r="R1379" s="23" t="s">
        <v>4999</v>
      </c>
      <c r="S1379" s="27" t="s">
        <v>4995</v>
      </c>
      <c r="T1379" s="27"/>
      <c r="U1379" s="28" t="n">
        <v>42702.8681481481</v>
      </c>
      <c r="V1379" s="23" t="s">
        <v>5142</v>
      </c>
      <c r="W1379" s="27"/>
      <c r="X1379" s="27"/>
      <c r="Y1379" s="27" t="s">
        <v>5143</v>
      </c>
      <c r="Z1379" s="27"/>
      <c r="AA1379" s="29" t="inlineStr">
        <f aca="false">FALSE()</f>
        <is>
          <t/>
        </is>
      </c>
      <c r="AB1379" s="29" t="n">
        <v>0</v>
      </c>
      <c r="AC1379" s="29"/>
      <c r="AD1379" s="29" t="inlineStr">
        <f aca="false">FALSE()</f>
        <is>
          <t/>
        </is>
      </c>
      <c r="AE1379" s="29" t="s">
        <v>5002</v>
      </c>
      <c r="AF1379" s="29"/>
      <c r="AG1379" s="29"/>
      <c r="AH1379" s="29" t="inlineStr">
        <f aca="false">FALSE()</f>
        <is>
          <t/>
        </is>
      </c>
      <c r="AI1379" s="29" t="n">
        <v>0</v>
      </c>
      <c r="AJ1379" s="29"/>
      <c r="AK1379" s="29" t="s">
        <v>160</v>
      </c>
      <c r="AL1379" s="29" t="inlineStr">
        <f aca="false">FALSE()</f>
        <is>
          <t/>
        </is>
      </c>
      <c r="AM1379" s="29" t="s">
        <v>5143</v>
      </c>
      <c r="AN1379" s="29"/>
      <c r="AO1379" s="29"/>
      <c r="AP1379" s="29"/>
      <c r="AQ1379" s="29"/>
      <c r="AR1379" s="29"/>
      <c r="AS1379" s="29"/>
      <c r="AT1379" s="29"/>
      <c r="AU1379" s="29"/>
      <c r="AV1379" s="0" t="n">
        <v>20</v>
      </c>
      <c r="AW1379" s="24" t="e">
        <f aca="false">REPLACE(INDEX(GroupVertices[group], MATCH(Edges[[#this row],[vertex 1]],GroupVertices[vertex],0)),1,1,"")</f>
        <v>#VALUE!</v>
      </c>
      <c r="AX1379" s="24" t="e">
        <f aca="false">REPLACE(INDEX(GroupVertices[group], MATCH(Edges[[#this row],[vertex 2]],GroupVertices[vertex],0)),1,1,"")</f>
        <v>#VALUE!</v>
      </c>
      <c r="AY1379" s="25" t="n">
        <v>0</v>
      </c>
      <c r="AZ1379" s="26" t="n">
        <v>0</v>
      </c>
      <c r="BA1379" s="25" t="n">
        <v>0</v>
      </c>
      <c r="BB1379" s="26" t="n">
        <v>0</v>
      </c>
      <c r="BC1379" s="25" t="n">
        <v>0</v>
      </c>
      <c r="BD1379" s="26" t="n">
        <v>0</v>
      </c>
      <c r="BE1379" s="25" t="n">
        <v>13</v>
      </c>
      <c r="BF1379" s="26" t="n">
        <v>100</v>
      </c>
      <c r="BG1379" s="25" t="n">
        <v>13</v>
      </c>
    </row>
    <row r="1380" customFormat="false" ht="15" hidden="false" customHeight="false" outlineLevel="0" collapsed="false">
      <c r="A1380" s="15" t="s">
        <v>5137</v>
      </c>
      <c r="B1380" s="15" t="s">
        <v>5137</v>
      </c>
      <c r="C1380" s="16" t="s">
        <v>4992</v>
      </c>
      <c r="D1380" s="17" t="n">
        <v>10</v>
      </c>
      <c r="E1380" s="16" t="s">
        <v>243</v>
      </c>
      <c r="F1380" s="18" t="n">
        <v>6</v>
      </c>
      <c r="G1380" s="16"/>
      <c r="H1380" s="19"/>
      <c r="I1380" s="7"/>
      <c r="J1380" s="7"/>
      <c r="K1380" s="8" t="s">
        <v>68</v>
      </c>
      <c r="L1380" s="20" t="n">
        <v>1380</v>
      </c>
      <c r="M1380" s="20"/>
      <c r="N1380" s="10"/>
      <c r="O1380" s="27" t="s">
        <v>21</v>
      </c>
      <c r="P1380" s="28" t="n">
        <v>42702.8716087963</v>
      </c>
      <c r="Q1380" s="27" t="s">
        <v>5144</v>
      </c>
      <c r="R1380" s="23" t="s">
        <v>5004</v>
      </c>
      <c r="S1380" s="27" t="s">
        <v>4995</v>
      </c>
      <c r="T1380" s="27"/>
      <c r="U1380" s="28" t="n">
        <v>42702.8716087963</v>
      </c>
      <c r="V1380" s="23" t="s">
        <v>5145</v>
      </c>
      <c r="W1380" s="27"/>
      <c r="X1380" s="27"/>
      <c r="Y1380" s="27" t="s">
        <v>5146</v>
      </c>
      <c r="Z1380" s="27"/>
      <c r="AA1380" s="29" t="inlineStr">
        <f aca="false">FALSE()</f>
        <is>
          <t/>
        </is>
      </c>
      <c r="AB1380" s="29" t="n">
        <v>0</v>
      </c>
      <c r="AC1380" s="29"/>
      <c r="AD1380" s="29" t="inlineStr">
        <f aca="false">FALSE()</f>
        <is>
          <t/>
        </is>
      </c>
      <c r="AE1380" s="29" t="s">
        <v>75</v>
      </c>
      <c r="AF1380" s="29"/>
      <c r="AG1380" s="29"/>
      <c r="AH1380" s="29" t="inlineStr">
        <f aca="false">FALSE()</f>
        <is>
          <t/>
        </is>
      </c>
      <c r="AI1380" s="29" t="n">
        <v>0</v>
      </c>
      <c r="AJ1380" s="29"/>
      <c r="AK1380" s="29" t="s">
        <v>160</v>
      </c>
      <c r="AL1380" s="29" t="inlineStr">
        <f aca="false">FALSE()</f>
        <is>
          <t/>
        </is>
      </c>
      <c r="AM1380" s="29" t="s">
        <v>5146</v>
      </c>
      <c r="AN1380" s="29"/>
      <c r="AO1380" s="29"/>
      <c r="AP1380" s="29"/>
      <c r="AQ1380" s="29"/>
      <c r="AR1380" s="29"/>
      <c r="AS1380" s="29"/>
      <c r="AT1380" s="29"/>
      <c r="AU1380" s="29"/>
      <c r="AV1380" s="0" t="n">
        <v>20</v>
      </c>
      <c r="AW1380" s="24" t="e">
        <f aca="false">REPLACE(INDEX(GroupVertices[group], MATCH(Edges[[#this row],[vertex 1]],GroupVertices[vertex],0)),1,1,"")</f>
        <v>#VALUE!</v>
      </c>
      <c r="AX1380" s="24" t="e">
        <f aca="false">REPLACE(INDEX(GroupVertices[group], MATCH(Edges[[#this row],[vertex 2]],GroupVertices[vertex],0)),1,1,"")</f>
        <v>#VALUE!</v>
      </c>
      <c r="AY1380" s="25" t="n">
        <v>0</v>
      </c>
      <c r="AZ1380" s="26" t="n">
        <v>0</v>
      </c>
      <c r="BA1380" s="25" t="n">
        <v>0</v>
      </c>
      <c r="BB1380" s="26" t="n">
        <v>0</v>
      </c>
      <c r="BC1380" s="25" t="n">
        <v>0</v>
      </c>
      <c r="BD1380" s="26" t="n">
        <v>0</v>
      </c>
      <c r="BE1380" s="25" t="n">
        <v>15</v>
      </c>
      <c r="BF1380" s="26" t="n">
        <v>100</v>
      </c>
      <c r="BG1380" s="25" t="n">
        <v>15</v>
      </c>
    </row>
    <row r="1381" customFormat="false" ht="15" hidden="false" customHeight="false" outlineLevel="0" collapsed="false">
      <c r="A1381" s="15" t="s">
        <v>5137</v>
      </c>
      <c r="B1381" s="15" t="s">
        <v>5137</v>
      </c>
      <c r="C1381" s="16" t="s">
        <v>4992</v>
      </c>
      <c r="D1381" s="17" t="n">
        <v>10</v>
      </c>
      <c r="E1381" s="16" t="s">
        <v>243</v>
      </c>
      <c r="F1381" s="18" t="n">
        <v>6</v>
      </c>
      <c r="G1381" s="16"/>
      <c r="H1381" s="19"/>
      <c r="I1381" s="7"/>
      <c r="J1381" s="7"/>
      <c r="K1381" s="8" t="s">
        <v>68</v>
      </c>
      <c r="L1381" s="20" t="n">
        <v>1381</v>
      </c>
      <c r="M1381" s="20"/>
      <c r="N1381" s="10"/>
      <c r="O1381" s="27" t="s">
        <v>21</v>
      </c>
      <c r="P1381" s="28" t="n">
        <v>42703.8337384259</v>
      </c>
      <c r="Q1381" s="31" t="s">
        <v>5147</v>
      </c>
      <c r="R1381" s="23" t="s">
        <v>5008</v>
      </c>
      <c r="S1381" s="27" t="s">
        <v>4995</v>
      </c>
      <c r="T1381" s="27"/>
      <c r="U1381" s="28" t="n">
        <v>42703.8337384259</v>
      </c>
      <c r="V1381" s="23" t="s">
        <v>5148</v>
      </c>
      <c r="W1381" s="27"/>
      <c r="X1381" s="27"/>
      <c r="Y1381" s="27" t="s">
        <v>5149</v>
      </c>
      <c r="Z1381" s="27"/>
      <c r="AA1381" s="29" t="inlineStr">
        <f aca="false">FALSE()</f>
        <is>
          <t/>
        </is>
      </c>
      <c r="AB1381" s="29" t="n">
        <v>0</v>
      </c>
      <c r="AC1381" s="29"/>
      <c r="AD1381" s="29" t="inlineStr">
        <f aca="false">FALSE()</f>
        <is>
          <t/>
        </is>
      </c>
      <c r="AE1381" s="29" t="s">
        <v>75</v>
      </c>
      <c r="AF1381" s="29"/>
      <c r="AG1381" s="29"/>
      <c r="AH1381" s="29" t="inlineStr">
        <f aca="false">FALSE()</f>
        <is>
          <t/>
        </is>
      </c>
      <c r="AI1381" s="29" t="n">
        <v>0</v>
      </c>
      <c r="AJ1381" s="29"/>
      <c r="AK1381" s="29" t="s">
        <v>160</v>
      </c>
      <c r="AL1381" s="29" t="inlineStr">
        <f aca="false">FALSE()</f>
        <is>
          <t/>
        </is>
      </c>
      <c r="AM1381" s="29" t="s">
        <v>5149</v>
      </c>
      <c r="AN1381" s="29"/>
      <c r="AO1381" s="29"/>
      <c r="AP1381" s="29"/>
      <c r="AQ1381" s="29"/>
      <c r="AR1381" s="29"/>
      <c r="AS1381" s="29"/>
      <c r="AT1381" s="29"/>
      <c r="AU1381" s="29"/>
      <c r="AV1381" s="0" t="n">
        <v>20</v>
      </c>
      <c r="AW1381" s="24" t="e">
        <f aca="false">REPLACE(INDEX(GroupVertices[group], MATCH(Edges[[#this row],[vertex 1]],GroupVertices[vertex],0)),1,1,"")</f>
        <v>#VALUE!</v>
      </c>
      <c r="AX1381" s="24" t="e">
        <f aca="false">REPLACE(INDEX(GroupVertices[group], MATCH(Edges[[#this row],[vertex 2]],GroupVertices[vertex],0)),1,1,"")</f>
        <v>#VALUE!</v>
      </c>
      <c r="AY1381" s="25" t="n">
        <v>1</v>
      </c>
      <c r="AZ1381" s="26" t="n">
        <v>7.69230769230769</v>
      </c>
      <c r="BA1381" s="25" t="n">
        <v>0</v>
      </c>
      <c r="BB1381" s="26" t="n">
        <v>0</v>
      </c>
      <c r="BC1381" s="25" t="n">
        <v>0</v>
      </c>
      <c r="BD1381" s="26" t="n">
        <v>0</v>
      </c>
      <c r="BE1381" s="25" t="n">
        <v>12</v>
      </c>
      <c r="BF1381" s="26" t="n">
        <v>92.3076923076923</v>
      </c>
      <c r="BG1381" s="25" t="n">
        <v>13</v>
      </c>
    </row>
    <row r="1382" customFormat="false" ht="15" hidden="false" customHeight="false" outlineLevel="0" collapsed="false">
      <c r="A1382" s="15" t="s">
        <v>5137</v>
      </c>
      <c r="B1382" s="15" t="s">
        <v>5137</v>
      </c>
      <c r="C1382" s="16" t="s">
        <v>4992</v>
      </c>
      <c r="D1382" s="17" t="n">
        <v>10</v>
      </c>
      <c r="E1382" s="16" t="s">
        <v>243</v>
      </c>
      <c r="F1382" s="18" t="n">
        <v>6</v>
      </c>
      <c r="G1382" s="16"/>
      <c r="H1382" s="19"/>
      <c r="I1382" s="7"/>
      <c r="J1382" s="7"/>
      <c r="K1382" s="8" t="s">
        <v>68</v>
      </c>
      <c r="L1382" s="20" t="n">
        <v>1382</v>
      </c>
      <c r="M1382" s="20"/>
      <c r="N1382" s="10"/>
      <c r="O1382" s="27" t="s">
        <v>21</v>
      </c>
      <c r="P1382" s="28" t="n">
        <v>42703.8369212963</v>
      </c>
      <c r="Q1382" s="27" t="s">
        <v>5150</v>
      </c>
      <c r="R1382" s="23" t="s">
        <v>5012</v>
      </c>
      <c r="S1382" s="27" t="s">
        <v>4995</v>
      </c>
      <c r="T1382" s="27"/>
      <c r="U1382" s="28" t="n">
        <v>42703.8369212963</v>
      </c>
      <c r="V1382" s="23" t="s">
        <v>5151</v>
      </c>
      <c r="W1382" s="27"/>
      <c r="X1382" s="27"/>
      <c r="Y1382" s="27" t="s">
        <v>5152</v>
      </c>
      <c r="Z1382" s="27"/>
      <c r="AA1382" s="29" t="inlineStr">
        <f aca="false">FALSE()</f>
        <is>
          <t/>
        </is>
      </c>
      <c r="AB1382" s="29" t="n">
        <v>0</v>
      </c>
      <c r="AC1382" s="29"/>
      <c r="AD1382" s="29" t="inlineStr">
        <f aca="false">FALSE()</f>
        <is>
          <t/>
        </is>
      </c>
      <c r="AE1382" s="29" t="s">
        <v>75</v>
      </c>
      <c r="AF1382" s="29"/>
      <c r="AG1382" s="29"/>
      <c r="AH1382" s="29" t="inlineStr">
        <f aca="false">FALSE()</f>
        <is>
          <t/>
        </is>
      </c>
      <c r="AI1382" s="29" t="n">
        <v>0</v>
      </c>
      <c r="AJ1382" s="29"/>
      <c r="AK1382" s="29" t="s">
        <v>160</v>
      </c>
      <c r="AL1382" s="29" t="inlineStr">
        <f aca="false">FALSE()</f>
        <is>
          <t/>
        </is>
      </c>
      <c r="AM1382" s="29" t="s">
        <v>5152</v>
      </c>
      <c r="AN1382" s="29"/>
      <c r="AO1382" s="29"/>
      <c r="AP1382" s="29"/>
      <c r="AQ1382" s="29"/>
      <c r="AR1382" s="29"/>
      <c r="AS1382" s="29"/>
      <c r="AT1382" s="29"/>
      <c r="AU1382" s="29"/>
      <c r="AV1382" s="0" t="n">
        <v>20</v>
      </c>
      <c r="AW1382" s="24" t="e">
        <f aca="false">REPLACE(INDEX(GroupVertices[group], MATCH(Edges[[#this row],[vertex 1]],GroupVertices[vertex],0)),1,1,"")</f>
        <v>#VALUE!</v>
      </c>
      <c r="AX1382" s="24" t="e">
        <f aca="false">REPLACE(INDEX(GroupVertices[group], MATCH(Edges[[#this row],[vertex 2]],GroupVertices[vertex],0)),1,1,"")</f>
        <v>#VALUE!</v>
      </c>
      <c r="AY1382" s="25" t="n">
        <v>0</v>
      </c>
      <c r="AZ1382" s="26" t="n">
        <v>0</v>
      </c>
      <c r="BA1382" s="25" t="n">
        <v>0</v>
      </c>
      <c r="BB1382" s="26" t="n">
        <v>0</v>
      </c>
      <c r="BC1382" s="25" t="n">
        <v>0</v>
      </c>
      <c r="BD1382" s="26" t="n">
        <v>0</v>
      </c>
      <c r="BE1382" s="25" t="n">
        <v>11</v>
      </c>
      <c r="BF1382" s="26" t="n">
        <v>100</v>
      </c>
      <c r="BG1382" s="25" t="n">
        <v>11</v>
      </c>
    </row>
    <row r="1383" customFormat="false" ht="15" hidden="false" customHeight="false" outlineLevel="0" collapsed="false">
      <c r="A1383" s="15" t="s">
        <v>5137</v>
      </c>
      <c r="B1383" s="15" t="s">
        <v>5137</v>
      </c>
      <c r="C1383" s="16" t="s">
        <v>4992</v>
      </c>
      <c r="D1383" s="17" t="n">
        <v>10</v>
      </c>
      <c r="E1383" s="16" t="s">
        <v>243</v>
      </c>
      <c r="F1383" s="18" t="n">
        <v>6</v>
      </c>
      <c r="G1383" s="16"/>
      <c r="H1383" s="19"/>
      <c r="I1383" s="7"/>
      <c r="J1383" s="7"/>
      <c r="K1383" s="8" t="s">
        <v>68</v>
      </c>
      <c r="L1383" s="20" t="n">
        <v>1383</v>
      </c>
      <c r="M1383" s="20"/>
      <c r="N1383" s="10"/>
      <c r="O1383" s="27" t="s">
        <v>21</v>
      </c>
      <c r="P1383" s="28" t="n">
        <v>42703.8369212963</v>
      </c>
      <c r="Q1383" s="27" t="s">
        <v>5153</v>
      </c>
      <c r="R1383" s="23" t="s">
        <v>5016</v>
      </c>
      <c r="S1383" s="27" t="s">
        <v>4995</v>
      </c>
      <c r="T1383" s="27"/>
      <c r="U1383" s="28" t="n">
        <v>42703.8369212963</v>
      </c>
      <c r="V1383" s="23" t="s">
        <v>5154</v>
      </c>
      <c r="W1383" s="27"/>
      <c r="X1383" s="27"/>
      <c r="Y1383" s="27" t="s">
        <v>5155</v>
      </c>
      <c r="Z1383" s="27"/>
      <c r="AA1383" s="29" t="inlineStr">
        <f aca="false">FALSE()</f>
        <is>
          <t/>
        </is>
      </c>
      <c r="AB1383" s="29" t="n">
        <v>0</v>
      </c>
      <c r="AC1383" s="29"/>
      <c r="AD1383" s="29" t="inlineStr">
        <f aca="false">FALSE()</f>
        <is>
          <t/>
        </is>
      </c>
      <c r="AE1383" s="29" t="s">
        <v>75</v>
      </c>
      <c r="AF1383" s="29"/>
      <c r="AG1383" s="29"/>
      <c r="AH1383" s="29" t="inlineStr">
        <f aca="false">FALSE()</f>
        <is>
          <t/>
        </is>
      </c>
      <c r="AI1383" s="29" t="n">
        <v>0</v>
      </c>
      <c r="AJ1383" s="29"/>
      <c r="AK1383" s="29" t="s">
        <v>160</v>
      </c>
      <c r="AL1383" s="29" t="inlineStr">
        <f aca="false">FALSE()</f>
        <is>
          <t/>
        </is>
      </c>
      <c r="AM1383" s="29" t="s">
        <v>5155</v>
      </c>
      <c r="AN1383" s="29"/>
      <c r="AO1383" s="29"/>
      <c r="AP1383" s="29"/>
      <c r="AQ1383" s="29"/>
      <c r="AR1383" s="29"/>
      <c r="AS1383" s="29"/>
      <c r="AT1383" s="29"/>
      <c r="AU1383" s="29"/>
      <c r="AV1383" s="0" t="n">
        <v>20</v>
      </c>
      <c r="AW1383" s="24" t="e">
        <f aca="false">REPLACE(INDEX(GroupVertices[group], MATCH(Edges[[#this row],[vertex 1]],GroupVertices[vertex],0)),1,1,"")</f>
        <v>#VALUE!</v>
      </c>
      <c r="AX1383" s="24" t="e">
        <f aca="false">REPLACE(INDEX(GroupVertices[group], MATCH(Edges[[#this row],[vertex 2]],GroupVertices[vertex],0)),1,1,"")</f>
        <v>#VALUE!</v>
      </c>
      <c r="AY1383" s="25" t="n">
        <v>0</v>
      </c>
      <c r="AZ1383" s="26" t="n">
        <v>0</v>
      </c>
      <c r="BA1383" s="25" t="n">
        <v>0</v>
      </c>
      <c r="BB1383" s="26" t="n">
        <v>0</v>
      </c>
      <c r="BC1383" s="25" t="n">
        <v>0</v>
      </c>
      <c r="BD1383" s="26" t="n">
        <v>0</v>
      </c>
      <c r="BE1383" s="25" t="n">
        <v>14</v>
      </c>
      <c r="BF1383" s="26" t="n">
        <v>100</v>
      </c>
      <c r="BG1383" s="25" t="n">
        <v>14</v>
      </c>
    </row>
    <row r="1384" customFormat="false" ht="15" hidden="false" customHeight="false" outlineLevel="0" collapsed="false">
      <c r="A1384" s="15" t="s">
        <v>5137</v>
      </c>
      <c r="B1384" s="15" t="s">
        <v>5137</v>
      </c>
      <c r="C1384" s="16" t="s">
        <v>4992</v>
      </c>
      <c r="D1384" s="17" t="n">
        <v>10</v>
      </c>
      <c r="E1384" s="16" t="s">
        <v>243</v>
      </c>
      <c r="F1384" s="18" t="n">
        <v>6</v>
      </c>
      <c r="G1384" s="16"/>
      <c r="H1384" s="19"/>
      <c r="I1384" s="7"/>
      <c r="J1384" s="7"/>
      <c r="K1384" s="8" t="s">
        <v>68</v>
      </c>
      <c r="L1384" s="20" t="n">
        <v>1384</v>
      </c>
      <c r="M1384" s="20"/>
      <c r="N1384" s="10"/>
      <c r="O1384" s="27" t="s">
        <v>21</v>
      </c>
      <c r="P1384" s="28" t="n">
        <v>42703.8369212963</v>
      </c>
      <c r="Q1384" s="27" t="s">
        <v>5156</v>
      </c>
      <c r="R1384" s="23" t="s">
        <v>5020</v>
      </c>
      <c r="S1384" s="27" t="s">
        <v>4995</v>
      </c>
      <c r="T1384" s="27"/>
      <c r="U1384" s="28" t="n">
        <v>42703.8369212963</v>
      </c>
      <c r="V1384" s="23" t="s">
        <v>5157</v>
      </c>
      <c r="W1384" s="27"/>
      <c r="X1384" s="27"/>
      <c r="Y1384" s="27" t="s">
        <v>5158</v>
      </c>
      <c r="Z1384" s="27"/>
      <c r="AA1384" s="29" t="inlineStr">
        <f aca="false">FALSE()</f>
        <is>
          <t/>
        </is>
      </c>
      <c r="AB1384" s="29" t="n">
        <v>0</v>
      </c>
      <c r="AC1384" s="29"/>
      <c r="AD1384" s="29" t="inlineStr">
        <f aca="false">FALSE()</f>
        <is>
          <t/>
        </is>
      </c>
      <c r="AE1384" s="29" t="s">
        <v>75</v>
      </c>
      <c r="AF1384" s="29"/>
      <c r="AG1384" s="29"/>
      <c r="AH1384" s="29" t="inlineStr">
        <f aca="false">FALSE()</f>
        <is>
          <t/>
        </is>
      </c>
      <c r="AI1384" s="29" t="n">
        <v>0</v>
      </c>
      <c r="AJ1384" s="29"/>
      <c r="AK1384" s="29" t="s">
        <v>160</v>
      </c>
      <c r="AL1384" s="29" t="inlineStr">
        <f aca="false">FALSE()</f>
        <is>
          <t/>
        </is>
      </c>
      <c r="AM1384" s="29" t="s">
        <v>5158</v>
      </c>
      <c r="AN1384" s="29"/>
      <c r="AO1384" s="29"/>
      <c r="AP1384" s="29"/>
      <c r="AQ1384" s="29"/>
      <c r="AR1384" s="29"/>
      <c r="AS1384" s="29"/>
      <c r="AT1384" s="29"/>
      <c r="AU1384" s="29"/>
      <c r="AV1384" s="0" t="n">
        <v>20</v>
      </c>
      <c r="AW1384" s="24" t="e">
        <f aca="false">REPLACE(INDEX(GroupVertices[group], MATCH(Edges[[#this row],[vertex 1]],GroupVertices[vertex],0)),1,1,"")</f>
        <v>#VALUE!</v>
      </c>
      <c r="AX1384" s="24" t="e">
        <f aca="false">REPLACE(INDEX(GroupVertices[group], MATCH(Edges[[#this row],[vertex 2]],GroupVertices[vertex],0)),1,1,"")</f>
        <v>#VALUE!</v>
      </c>
      <c r="AY1384" s="25" t="n">
        <v>1</v>
      </c>
      <c r="AZ1384" s="26" t="n">
        <v>9.09090909090909</v>
      </c>
      <c r="BA1384" s="25" t="n">
        <v>0</v>
      </c>
      <c r="BB1384" s="26" t="n">
        <v>0</v>
      </c>
      <c r="BC1384" s="25" t="n">
        <v>0</v>
      </c>
      <c r="BD1384" s="26" t="n">
        <v>0</v>
      </c>
      <c r="BE1384" s="25" t="n">
        <v>10</v>
      </c>
      <c r="BF1384" s="26" t="n">
        <v>90.9090909090909</v>
      </c>
      <c r="BG1384" s="25" t="n">
        <v>11</v>
      </c>
    </row>
    <row r="1385" customFormat="false" ht="15" hidden="false" customHeight="false" outlineLevel="0" collapsed="false">
      <c r="A1385" s="15" t="s">
        <v>5137</v>
      </c>
      <c r="B1385" s="15" t="s">
        <v>5137</v>
      </c>
      <c r="C1385" s="16" t="s">
        <v>4992</v>
      </c>
      <c r="D1385" s="17" t="n">
        <v>10</v>
      </c>
      <c r="E1385" s="16" t="s">
        <v>243</v>
      </c>
      <c r="F1385" s="18" t="n">
        <v>6</v>
      </c>
      <c r="G1385" s="16"/>
      <c r="H1385" s="19"/>
      <c r="I1385" s="7"/>
      <c r="J1385" s="7"/>
      <c r="K1385" s="8" t="s">
        <v>68</v>
      </c>
      <c r="L1385" s="20" t="n">
        <v>1385</v>
      </c>
      <c r="M1385" s="20"/>
      <c r="N1385" s="10"/>
      <c r="O1385" s="27" t="s">
        <v>21</v>
      </c>
      <c r="P1385" s="28" t="n">
        <v>42703.8369212963</v>
      </c>
      <c r="Q1385" s="27" t="s">
        <v>5159</v>
      </c>
      <c r="R1385" s="23" t="s">
        <v>5024</v>
      </c>
      <c r="S1385" s="27" t="s">
        <v>4995</v>
      </c>
      <c r="T1385" s="27"/>
      <c r="U1385" s="28" t="n">
        <v>42703.8369212963</v>
      </c>
      <c r="V1385" s="23" t="s">
        <v>5160</v>
      </c>
      <c r="W1385" s="27"/>
      <c r="X1385" s="27"/>
      <c r="Y1385" s="27" t="s">
        <v>5161</v>
      </c>
      <c r="Z1385" s="27"/>
      <c r="AA1385" s="29" t="inlineStr">
        <f aca="false">FALSE()</f>
        <is>
          <t/>
        </is>
      </c>
      <c r="AB1385" s="29" t="n">
        <v>0</v>
      </c>
      <c r="AC1385" s="29"/>
      <c r="AD1385" s="29" t="inlineStr">
        <f aca="false">FALSE()</f>
        <is>
          <t/>
        </is>
      </c>
      <c r="AE1385" s="29" t="s">
        <v>75</v>
      </c>
      <c r="AF1385" s="29"/>
      <c r="AG1385" s="29"/>
      <c r="AH1385" s="29" t="inlineStr">
        <f aca="false">FALSE()</f>
        <is>
          <t/>
        </is>
      </c>
      <c r="AI1385" s="29" t="n">
        <v>0</v>
      </c>
      <c r="AJ1385" s="29"/>
      <c r="AK1385" s="29" t="s">
        <v>160</v>
      </c>
      <c r="AL1385" s="29" t="inlineStr">
        <f aca="false">FALSE()</f>
        <is>
          <t/>
        </is>
      </c>
      <c r="AM1385" s="29" t="s">
        <v>5161</v>
      </c>
      <c r="AN1385" s="29"/>
      <c r="AO1385" s="29"/>
      <c r="AP1385" s="29"/>
      <c r="AQ1385" s="29"/>
      <c r="AR1385" s="29"/>
      <c r="AS1385" s="29"/>
      <c r="AT1385" s="29"/>
      <c r="AU1385" s="29"/>
      <c r="AV1385" s="0" t="n">
        <v>20</v>
      </c>
      <c r="AW1385" s="24" t="e">
        <f aca="false">REPLACE(INDEX(GroupVertices[group], MATCH(Edges[[#this row],[vertex 1]],GroupVertices[vertex],0)),1,1,"")</f>
        <v>#VALUE!</v>
      </c>
      <c r="AX1385" s="24" t="e">
        <f aca="false">REPLACE(INDEX(GroupVertices[group], MATCH(Edges[[#this row],[vertex 2]],GroupVertices[vertex],0)),1,1,"")</f>
        <v>#VALUE!</v>
      </c>
      <c r="AY1385" s="25" t="n">
        <v>0</v>
      </c>
      <c r="AZ1385" s="26" t="n">
        <v>0</v>
      </c>
      <c r="BA1385" s="25" t="n">
        <v>0</v>
      </c>
      <c r="BB1385" s="26" t="n">
        <v>0</v>
      </c>
      <c r="BC1385" s="25" t="n">
        <v>0</v>
      </c>
      <c r="BD1385" s="26" t="n">
        <v>0</v>
      </c>
      <c r="BE1385" s="25" t="n">
        <v>13</v>
      </c>
      <c r="BF1385" s="26" t="n">
        <v>100</v>
      </c>
      <c r="BG1385" s="25" t="n">
        <v>13</v>
      </c>
    </row>
    <row r="1386" customFormat="false" ht="15" hidden="false" customHeight="false" outlineLevel="0" collapsed="false">
      <c r="A1386" s="15" t="s">
        <v>5137</v>
      </c>
      <c r="B1386" s="15" t="s">
        <v>5137</v>
      </c>
      <c r="C1386" s="16" t="s">
        <v>4992</v>
      </c>
      <c r="D1386" s="17" t="n">
        <v>10</v>
      </c>
      <c r="E1386" s="16" t="s">
        <v>243</v>
      </c>
      <c r="F1386" s="18" t="n">
        <v>6</v>
      </c>
      <c r="G1386" s="16"/>
      <c r="H1386" s="19"/>
      <c r="I1386" s="7"/>
      <c r="J1386" s="7"/>
      <c r="K1386" s="8" t="s">
        <v>68</v>
      </c>
      <c r="L1386" s="20" t="n">
        <v>1386</v>
      </c>
      <c r="M1386" s="20"/>
      <c r="N1386" s="10"/>
      <c r="O1386" s="27" t="s">
        <v>21</v>
      </c>
      <c r="P1386" s="28" t="n">
        <v>42703.8369328704</v>
      </c>
      <c r="Q1386" s="27" t="s">
        <v>5162</v>
      </c>
      <c r="R1386" s="23" t="s">
        <v>5032</v>
      </c>
      <c r="S1386" s="27" t="s">
        <v>4995</v>
      </c>
      <c r="T1386" s="27"/>
      <c r="U1386" s="28" t="n">
        <v>42703.8369328704</v>
      </c>
      <c r="V1386" s="23" t="s">
        <v>5163</v>
      </c>
      <c r="W1386" s="27"/>
      <c r="X1386" s="27"/>
      <c r="Y1386" s="27" t="s">
        <v>5164</v>
      </c>
      <c r="Z1386" s="27"/>
      <c r="AA1386" s="29" t="inlineStr">
        <f aca="false">FALSE()</f>
        <is>
          <t/>
        </is>
      </c>
      <c r="AB1386" s="29" t="n">
        <v>0</v>
      </c>
      <c r="AC1386" s="29"/>
      <c r="AD1386" s="29" t="inlineStr">
        <f aca="false">FALSE()</f>
        <is>
          <t/>
        </is>
      </c>
      <c r="AE1386" s="29" t="s">
        <v>75</v>
      </c>
      <c r="AF1386" s="29"/>
      <c r="AG1386" s="29"/>
      <c r="AH1386" s="29" t="inlineStr">
        <f aca="false">FALSE()</f>
        <is>
          <t/>
        </is>
      </c>
      <c r="AI1386" s="29" t="n">
        <v>0</v>
      </c>
      <c r="AJ1386" s="29"/>
      <c r="AK1386" s="29" t="s">
        <v>160</v>
      </c>
      <c r="AL1386" s="29" t="inlineStr">
        <f aca="false">FALSE()</f>
        <is>
          <t/>
        </is>
      </c>
      <c r="AM1386" s="29" t="s">
        <v>5164</v>
      </c>
      <c r="AN1386" s="29"/>
      <c r="AO1386" s="29"/>
      <c r="AP1386" s="29"/>
      <c r="AQ1386" s="29"/>
      <c r="AR1386" s="29"/>
      <c r="AS1386" s="29"/>
      <c r="AT1386" s="29"/>
      <c r="AU1386" s="29"/>
      <c r="AV1386" s="0" t="n">
        <v>20</v>
      </c>
      <c r="AW1386" s="24" t="e">
        <f aca="false">REPLACE(INDEX(GroupVertices[group], MATCH(Edges[[#this row],[vertex 1]],GroupVertices[vertex],0)),1,1,"")</f>
        <v>#VALUE!</v>
      </c>
      <c r="AX1386" s="24" t="e">
        <f aca="false">REPLACE(INDEX(GroupVertices[group], MATCH(Edges[[#this row],[vertex 2]],GroupVertices[vertex],0)),1,1,"")</f>
        <v>#VALUE!</v>
      </c>
      <c r="AY1386" s="25" t="n">
        <v>0</v>
      </c>
      <c r="AZ1386" s="26" t="n">
        <v>0</v>
      </c>
      <c r="BA1386" s="25" t="n">
        <v>0</v>
      </c>
      <c r="BB1386" s="26" t="n">
        <v>0</v>
      </c>
      <c r="BC1386" s="25" t="n">
        <v>0</v>
      </c>
      <c r="BD1386" s="26" t="n">
        <v>0</v>
      </c>
      <c r="BE1386" s="25" t="n">
        <v>11</v>
      </c>
      <c r="BF1386" s="26" t="n">
        <v>100</v>
      </c>
      <c r="BG1386" s="25" t="n">
        <v>11</v>
      </c>
    </row>
    <row r="1387" customFormat="false" ht="15" hidden="false" customHeight="false" outlineLevel="0" collapsed="false">
      <c r="A1387" s="15" t="s">
        <v>5137</v>
      </c>
      <c r="B1387" s="15" t="s">
        <v>5137</v>
      </c>
      <c r="C1387" s="16" t="s">
        <v>4992</v>
      </c>
      <c r="D1387" s="17" t="n">
        <v>10</v>
      </c>
      <c r="E1387" s="16" t="s">
        <v>243</v>
      </c>
      <c r="F1387" s="18" t="n">
        <v>6</v>
      </c>
      <c r="G1387" s="16"/>
      <c r="H1387" s="19"/>
      <c r="I1387" s="7"/>
      <c r="J1387" s="7"/>
      <c r="K1387" s="8" t="s">
        <v>68</v>
      </c>
      <c r="L1387" s="20" t="n">
        <v>1387</v>
      </c>
      <c r="M1387" s="20"/>
      <c r="N1387" s="10"/>
      <c r="O1387" s="27" t="s">
        <v>21</v>
      </c>
      <c r="P1387" s="28" t="n">
        <v>42703.8369328704</v>
      </c>
      <c r="Q1387" s="27" t="s">
        <v>5165</v>
      </c>
      <c r="R1387" s="23" t="s">
        <v>5028</v>
      </c>
      <c r="S1387" s="27" t="s">
        <v>4995</v>
      </c>
      <c r="T1387" s="27"/>
      <c r="U1387" s="28" t="n">
        <v>42703.8369328704</v>
      </c>
      <c r="V1387" s="23" t="s">
        <v>5166</v>
      </c>
      <c r="W1387" s="27"/>
      <c r="X1387" s="27"/>
      <c r="Y1387" s="27" t="s">
        <v>5167</v>
      </c>
      <c r="Z1387" s="27"/>
      <c r="AA1387" s="29" t="inlineStr">
        <f aca="false">FALSE()</f>
        <is>
          <t/>
        </is>
      </c>
      <c r="AB1387" s="29" t="n">
        <v>0</v>
      </c>
      <c r="AC1387" s="29"/>
      <c r="AD1387" s="29" t="inlineStr">
        <f aca="false">FALSE()</f>
        <is>
          <t/>
        </is>
      </c>
      <c r="AE1387" s="29" t="s">
        <v>882</v>
      </c>
      <c r="AF1387" s="29"/>
      <c r="AG1387" s="29"/>
      <c r="AH1387" s="29" t="inlineStr">
        <f aca="false">FALSE()</f>
        <is>
          <t/>
        </is>
      </c>
      <c r="AI1387" s="29" t="n">
        <v>0</v>
      </c>
      <c r="AJ1387" s="29"/>
      <c r="AK1387" s="29" t="s">
        <v>160</v>
      </c>
      <c r="AL1387" s="29" t="inlineStr">
        <f aca="false">FALSE()</f>
        <is>
          <t/>
        </is>
      </c>
      <c r="AM1387" s="29" t="s">
        <v>5167</v>
      </c>
      <c r="AN1387" s="29"/>
      <c r="AO1387" s="29"/>
      <c r="AP1387" s="29"/>
      <c r="AQ1387" s="29"/>
      <c r="AR1387" s="29"/>
      <c r="AS1387" s="29"/>
      <c r="AT1387" s="29"/>
      <c r="AU1387" s="29"/>
      <c r="AV1387" s="0" t="n">
        <v>20</v>
      </c>
      <c r="AW1387" s="24" t="e">
        <f aca="false">REPLACE(INDEX(GroupVertices[group], MATCH(Edges[[#this row],[vertex 1]],GroupVertices[vertex],0)),1,1,"")</f>
        <v>#VALUE!</v>
      </c>
      <c r="AX1387" s="24" t="e">
        <f aca="false">REPLACE(INDEX(GroupVertices[group], MATCH(Edges[[#this row],[vertex 2]],GroupVertices[vertex],0)),1,1,"")</f>
        <v>#VALUE!</v>
      </c>
      <c r="AY1387" s="25" t="n">
        <v>0</v>
      </c>
      <c r="AZ1387" s="26" t="n">
        <v>0</v>
      </c>
      <c r="BA1387" s="25" t="n">
        <v>0</v>
      </c>
      <c r="BB1387" s="26" t="n">
        <v>0</v>
      </c>
      <c r="BC1387" s="25" t="n">
        <v>0</v>
      </c>
      <c r="BD1387" s="26" t="n">
        <v>0</v>
      </c>
      <c r="BE1387" s="25" t="n">
        <v>12</v>
      </c>
      <c r="BF1387" s="26" t="n">
        <v>100</v>
      </c>
      <c r="BG1387" s="25" t="n">
        <v>12</v>
      </c>
    </row>
    <row r="1388" customFormat="false" ht="15" hidden="false" customHeight="false" outlineLevel="0" collapsed="false">
      <c r="A1388" s="15" t="s">
        <v>5137</v>
      </c>
      <c r="B1388" s="15" t="s">
        <v>5137</v>
      </c>
      <c r="C1388" s="16" t="s">
        <v>4992</v>
      </c>
      <c r="D1388" s="17" t="n">
        <v>10</v>
      </c>
      <c r="E1388" s="16" t="s">
        <v>243</v>
      </c>
      <c r="F1388" s="18" t="n">
        <v>6</v>
      </c>
      <c r="G1388" s="16"/>
      <c r="H1388" s="19"/>
      <c r="I1388" s="7"/>
      <c r="J1388" s="7"/>
      <c r="K1388" s="8" t="s">
        <v>68</v>
      </c>
      <c r="L1388" s="20" t="n">
        <v>1388</v>
      </c>
      <c r="M1388" s="20"/>
      <c r="N1388" s="10"/>
      <c r="O1388" s="27" t="s">
        <v>21</v>
      </c>
      <c r="P1388" s="28" t="n">
        <v>42703.8369328704</v>
      </c>
      <c r="Q1388" s="27" t="s">
        <v>5168</v>
      </c>
      <c r="R1388" s="23" t="s">
        <v>5040</v>
      </c>
      <c r="S1388" s="27" t="s">
        <v>4995</v>
      </c>
      <c r="T1388" s="27"/>
      <c r="U1388" s="28" t="n">
        <v>42703.8369328704</v>
      </c>
      <c r="V1388" s="23" t="s">
        <v>5169</v>
      </c>
      <c r="W1388" s="27"/>
      <c r="X1388" s="27"/>
      <c r="Y1388" s="27" t="s">
        <v>5170</v>
      </c>
      <c r="Z1388" s="27"/>
      <c r="AA1388" s="29" t="inlineStr">
        <f aca="false">FALSE()</f>
        <is>
          <t/>
        </is>
      </c>
      <c r="AB1388" s="29" t="n">
        <v>0</v>
      </c>
      <c r="AC1388" s="29"/>
      <c r="AD1388" s="29" t="inlineStr">
        <f aca="false">FALSE()</f>
        <is>
          <t/>
        </is>
      </c>
      <c r="AE1388" s="29" t="s">
        <v>882</v>
      </c>
      <c r="AF1388" s="29"/>
      <c r="AG1388" s="29"/>
      <c r="AH1388" s="29" t="inlineStr">
        <f aca="false">FALSE()</f>
        <is>
          <t/>
        </is>
      </c>
      <c r="AI1388" s="29" t="n">
        <v>0</v>
      </c>
      <c r="AJ1388" s="29"/>
      <c r="AK1388" s="29" t="s">
        <v>160</v>
      </c>
      <c r="AL1388" s="29" t="inlineStr">
        <f aca="false">FALSE()</f>
        <is>
          <t/>
        </is>
      </c>
      <c r="AM1388" s="29" t="s">
        <v>5170</v>
      </c>
      <c r="AN1388" s="29"/>
      <c r="AO1388" s="29"/>
      <c r="AP1388" s="29"/>
      <c r="AQ1388" s="29"/>
      <c r="AR1388" s="29"/>
      <c r="AS1388" s="29"/>
      <c r="AT1388" s="29"/>
      <c r="AU1388" s="29"/>
      <c r="AV1388" s="0" t="n">
        <v>20</v>
      </c>
      <c r="AW1388" s="24" t="e">
        <f aca="false">REPLACE(INDEX(GroupVertices[group], MATCH(Edges[[#this row],[vertex 1]],GroupVertices[vertex],0)),1,1,"")</f>
        <v>#VALUE!</v>
      </c>
      <c r="AX1388" s="24" t="e">
        <f aca="false">REPLACE(INDEX(GroupVertices[group], MATCH(Edges[[#this row],[vertex 2]],GroupVertices[vertex],0)),1,1,"")</f>
        <v>#VALUE!</v>
      </c>
      <c r="AY1388" s="25" t="n">
        <v>0</v>
      </c>
      <c r="AZ1388" s="26" t="n">
        <v>0</v>
      </c>
      <c r="BA1388" s="25" t="n">
        <v>0</v>
      </c>
      <c r="BB1388" s="26" t="n">
        <v>0</v>
      </c>
      <c r="BC1388" s="25" t="n">
        <v>0</v>
      </c>
      <c r="BD1388" s="26" t="n">
        <v>0</v>
      </c>
      <c r="BE1388" s="25" t="n">
        <v>9</v>
      </c>
      <c r="BF1388" s="26" t="n">
        <v>100</v>
      </c>
      <c r="BG1388" s="25" t="n">
        <v>9</v>
      </c>
    </row>
    <row r="1389" customFormat="false" ht="15" hidden="false" customHeight="false" outlineLevel="0" collapsed="false">
      <c r="A1389" s="15" t="s">
        <v>5137</v>
      </c>
      <c r="B1389" s="15" t="s">
        <v>5137</v>
      </c>
      <c r="C1389" s="16" t="s">
        <v>4992</v>
      </c>
      <c r="D1389" s="17" t="n">
        <v>10</v>
      </c>
      <c r="E1389" s="16" t="s">
        <v>243</v>
      </c>
      <c r="F1389" s="18" t="n">
        <v>6</v>
      </c>
      <c r="G1389" s="16"/>
      <c r="H1389" s="19"/>
      <c r="I1389" s="7"/>
      <c r="J1389" s="7"/>
      <c r="K1389" s="8" t="s">
        <v>68</v>
      </c>
      <c r="L1389" s="20" t="n">
        <v>1389</v>
      </c>
      <c r="M1389" s="20"/>
      <c r="N1389" s="10"/>
      <c r="O1389" s="27" t="s">
        <v>21</v>
      </c>
      <c r="P1389" s="28" t="n">
        <v>42703.8369328704</v>
      </c>
      <c r="Q1389" s="27" t="s">
        <v>5171</v>
      </c>
      <c r="R1389" s="23" t="s">
        <v>5036</v>
      </c>
      <c r="S1389" s="27" t="s">
        <v>4995</v>
      </c>
      <c r="T1389" s="27"/>
      <c r="U1389" s="28" t="n">
        <v>42703.8369328704</v>
      </c>
      <c r="V1389" s="23" t="s">
        <v>5172</v>
      </c>
      <c r="W1389" s="27"/>
      <c r="X1389" s="27"/>
      <c r="Y1389" s="27" t="s">
        <v>5173</v>
      </c>
      <c r="Z1389" s="27"/>
      <c r="AA1389" s="29" t="inlineStr">
        <f aca="false">FALSE()</f>
        <is>
          <t/>
        </is>
      </c>
      <c r="AB1389" s="29" t="n">
        <v>0</v>
      </c>
      <c r="AC1389" s="29"/>
      <c r="AD1389" s="29" t="inlineStr">
        <f aca="false">FALSE()</f>
        <is>
          <t/>
        </is>
      </c>
      <c r="AE1389" s="29" t="s">
        <v>75</v>
      </c>
      <c r="AF1389" s="29"/>
      <c r="AG1389" s="29"/>
      <c r="AH1389" s="29" t="inlineStr">
        <f aca="false">FALSE()</f>
        <is>
          <t/>
        </is>
      </c>
      <c r="AI1389" s="29" t="n">
        <v>0</v>
      </c>
      <c r="AJ1389" s="29"/>
      <c r="AK1389" s="29" t="s">
        <v>160</v>
      </c>
      <c r="AL1389" s="29" t="inlineStr">
        <f aca="false">FALSE()</f>
        <is>
          <t/>
        </is>
      </c>
      <c r="AM1389" s="29" t="s">
        <v>5173</v>
      </c>
      <c r="AN1389" s="29"/>
      <c r="AO1389" s="29"/>
      <c r="AP1389" s="29"/>
      <c r="AQ1389" s="29"/>
      <c r="AR1389" s="29"/>
      <c r="AS1389" s="29"/>
      <c r="AT1389" s="29"/>
      <c r="AU1389" s="29"/>
      <c r="AV1389" s="0" t="n">
        <v>20</v>
      </c>
      <c r="AW1389" s="24" t="e">
        <f aca="false">REPLACE(INDEX(GroupVertices[group], MATCH(Edges[[#this row],[vertex 1]],GroupVertices[vertex],0)),1,1,"")</f>
        <v>#VALUE!</v>
      </c>
      <c r="AX1389" s="24" t="e">
        <f aca="false">REPLACE(INDEX(GroupVertices[group], MATCH(Edges[[#this row],[vertex 2]],GroupVertices[vertex],0)),1,1,"")</f>
        <v>#VALUE!</v>
      </c>
      <c r="AY1389" s="25" t="n">
        <v>0</v>
      </c>
      <c r="AZ1389" s="26" t="n">
        <v>0</v>
      </c>
      <c r="BA1389" s="25" t="n">
        <v>0</v>
      </c>
      <c r="BB1389" s="26" t="n">
        <v>0</v>
      </c>
      <c r="BC1389" s="25" t="n">
        <v>0</v>
      </c>
      <c r="BD1389" s="26" t="n">
        <v>0</v>
      </c>
      <c r="BE1389" s="25" t="n">
        <v>11</v>
      </c>
      <c r="BF1389" s="26" t="n">
        <v>100</v>
      </c>
      <c r="BG1389" s="25" t="n">
        <v>11</v>
      </c>
    </row>
    <row r="1390" customFormat="false" ht="15" hidden="false" customHeight="false" outlineLevel="0" collapsed="false">
      <c r="A1390" s="15" t="s">
        <v>5137</v>
      </c>
      <c r="B1390" s="15" t="s">
        <v>5137</v>
      </c>
      <c r="C1390" s="16" t="s">
        <v>4992</v>
      </c>
      <c r="D1390" s="17" t="n">
        <v>10</v>
      </c>
      <c r="E1390" s="16" t="s">
        <v>243</v>
      </c>
      <c r="F1390" s="18" t="n">
        <v>6</v>
      </c>
      <c r="G1390" s="16"/>
      <c r="H1390" s="19"/>
      <c r="I1390" s="7"/>
      <c r="J1390" s="7"/>
      <c r="K1390" s="8" t="s">
        <v>68</v>
      </c>
      <c r="L1390" s="20" t="n">
        <v>1390</v>
      </c>
      <c r="M1390" s="20"/>
      <c r="N1390" s="10"/>
      <c r="O1390" s="27" t="s">
        <v>21</v>
      </c>
      <c r="P1390" s="28" t="n">
        <v>42703.847337963</v>
      </c>
      <c r="Q1390" s="27" t="s">
        <v>5174</v>
      </c>
      <c r="R1390" s="23" t="s">
        <v>5044</v>
      </c>
      <c r="S1390" s="27" t="s">
        <v>4995</v>
      </c>
      <c r="T1390" s="27"/>
      <c r="U1390" s="28" t="n">
        <v>42703.847337963</v>
      </c>
      <c r="V1390" s="23" t="s">
        <v>5175</v>
      </c>
      <c r="W1390" s="27"/>
      <c r="X1390" s="27"/>
      <c r="Y1390" s="27" t="s">
        <v>5176</v>
      </c>
      <c r="Z1390" s="27"/>
      <c r="AA1390" s="29" t="inlineStr">
        <f aca="false">FALSE()</f>
        <is>
          <t/>
        </is>
      </c>
      <c r="AB1390" s="29" t="n">
        <v>0</v>
      </c>
      <c r="AC1390" s="29"/>
      <c r="AD1390" s="29" t="inlineStr">
        <f aca="false">FALSE()</f>
        <is>
          <t/>
        </is>
      </c>
      <c r="AE1390" s="29" t="s">
        <v>75</v>
      </c>
      <c r="AF1390" s="29"/>
      <c r="AG1390" s="29"/>
      <c r="AH1390" s="29" t="inlineStr">
        <f aca="false">FALSE()</f>
        <is>
          <t/>
        </is>
      </c>
      <c r="AI1390" s="29" t="n">
        <v>0</v>
      </c>
      <c r="AJ1390" s="29"/>
      <c r="AK1390" s="29" t="s">
        <v>160</v>
      </c>
      <c r="AL1390" s="29" t="inlineStr">
        <f aca="false">FALSE()</f>
        <is>
          <t/>
        </is>
      </c>
      <c r="AM1390" s="29" t="s">
        <v>5176</v>
      </c>
      <c r="AN1390" s="29"/>
      <c r="AO1390" s="29"/>
      <c r="AP1390" s="29"/>
      <c r="AQ1390" s="29"/>
      <c r="AR1390" s="29"/>
      <c r="AS1390" s="29"/>
      <c r="AT1390" s="29"/>
      <c r="AU1390" s="29"/>
      <c r="AV1390" s="0" t="n">
        <v>20</v>
      </c>
      <c r="AW1390" s="24" t="e">
        <f aca="false">REPLACE(INDEX(GroupVertices[group], MATCH(Edges[[#this row],[vertex 1]],GroupVertices[vertex],0)),1,1,"")</f>
        <v>#VALUE!</v>
      </c>
      <c r="AX1390" s="24" t="e">
        <f aca="false">REPLACE(INDEX(GroupVertices[group], MATCH(Edges[[#this row],[vertex 2]],GroupVertices[vertex],0)),1,1,"")</f>
        <v>#VALUE!</v>
      </c>
      <c r="AY1390" s="25" t="n">
        <v>0</v>
      </c>
      <c r="AZ1390" s="26" t="n">
        <v>0</v>
      </c>
      <c r="BA1390" s="25" t="n">
        <v>0</v>
      </c>
      <c r="BB1390" s="26" t="n">
        <v>0</v>
      </c>
      <c r="BC1390" s="25" t="n">
        <v>0</v>
      </c>
      <c r="BD1390" s="26" t="n">
        <v>0</v>
      </c>
      <c r="BE1390" s="25" t="n">
        <v>14</v>
      </c>
      <c r="BF1390" s="26" t="n">
        <v>100</v>
      </c>
      <c r="BG1390" s="25" t="n">
        <v>14</v>
      </c>
    </row>
    <row r="1391" customFormat="false" ht="15" hidden="false" customHeight="false" outlineLevel="0" collapsed="false">
      <c r="A1391" s="15" t="s">
        <v>5137</v>
      </c>
      <c r="B1391" s="15" t="s">
        <v>5137</v>
      </c>
      <c r="C1391" s="16" t="s">
        <v>4992</v>
      </c>
      <c r="D1391" s="17" t="n">
        <v>10</v>
      </c>
      <c r="E1391" s="16" t="s">
        <v>243</v>
      </c>
      <c r="F1391" s="18" t="n">
        <v>6</v>
      </c>
      <c r="G1391" s="16"/>
      <c r="H1391" s="19"/>
      <c r="I1391" s="7"/>
      <c r="J1391" s="7"/>
      <c r="K1391" s="8" t="s">
        <v>68</v>
      </c>
      <c r="L1391" s="20" t="n">
        <v>1391</v>
      </c>
      <c r="M1391" s="20"/>
      <c r="N1391" s="10"/>
      <c r="O1391" s="27" t="s">
        <v>21</v>
      </c>
      <c r="P1391" s="28" t="n">
        <v>42703.847337963</v>
      </c>
      <c r="Q1391" s="31" t="s">
        <v>5177</v>
      </c>
      <c r="R1391" s="23" t="s">
        <v>5048</v>
      </c>
      <c r="S1391" s="27" t="s">
        <v>4995</v>
      </c>
      <c r="T1391" s="27"/>
      <c r="U1391" s="28" t="n">
        <v>42703.847337963</v>
      </c>
      <c r="V1391" s="23" t="s">
        <v>5178</v>
      </c>
      <c r="W1391" s="27"/>
      <c r="X1391" s="27"/>
      <c r="Y1391" s="27" t="s">
        <v>5179</v>
      </c>
      <c r="Z1391" s="27"/>
      <c r="AA1391" s="29" t="inlineStr">
        <f aca="false">FALSE()</f>
        <is>
          <t/>
        </is>
      </c>
      <c r="AB1391" s="29" t="n">
        <v>0</v>
      </c>
      <c r="AC1391" s="29"/>
      <c r="AD1391" s="29" t="inlineStr">
        <f aca="false">FALSE()</f>
        <is>
          <t/>
        </is>
      </c>
      <c r="AE1391" s="29" t="s">
        <v>2163</v>
      </c>
      <c r="AF1391" s="29"/>
      <c r="AG1391" s="29"/>
      <c r="AH1391" s="29" t="inlineStr">
        <f aca="false">FALSE()</f>
        <is>
          <t/>
        </is>
      </c>
      <c r="AI1391" s="29" t="n">
        <v>0</v>
      </c>
      <c r="AJ1391" s="29"/>
      <c r="AK1391" s="29" t="s">
        <v>160</v>
      </c>
      <c r="AL1391" s="29" t="inlineStr">
        <f aca="false">FALSE()</f>
        <is>
          <t/>
        </is>
      </c>
      <c r="AM1391" s="29" t="s">
        <v>5179</v>
      </c>
      <c r="AN1391" s="29"/>
      <c r="AO1391" s="29"/>
      <c r="AP1391" s="29"/>
      <c r="AQ1391" s="29"/>
      <c r="AR1391" s="29"/>
      <c r="AS1391" s="29"/>
      <c r="AT1391" s="29"/>
      <c r="AU1391" s="29"/>
      <c r="AV1391" s="0" t="n">
        <v>20</v>
      </c>
      <c r="AW1391" s="24" t="e">
        <f aca="false">REPLACE(INDEX(GroupVertices[group], MATCH(Edges[[#this row],[vertex 1]],GroupVertices[vertex],0)),1,1,"")</f>
        <v>#VALUE!</v>
      </c>
      <c r="AX1391" s="24" t="e">
        <f aca="false">REPLACE(INDEX(GroupVertices[group], MATCH(Edges[[#this row],[vertex 2]],GroupVertices[vertex],0)),1,1,"")</f>
        <v>#VALUE!</v>
      </c>
      <c r="AY1391" s="25" t="n">
        <v>0</v>
      </c>
      <c r="AZ1391" s="26" t="n">
        <v>0</v>
      </c>
      <c r="BA1391" s="25" t="n">
        <v>0</v>
      </c>
      <c r="BB1391" s="26" t="n">
        <v>0</v>
      </c>
      <c r="BC1391" s="25" t="n">
        <v>0</v>
      </c>
      <c r="BD1391" s="26" t="n">
        <v>0</v>
      </c>
      <c r="BE1391" s="25" t="n">
        <v>12</v>
      </c>
      <c r="BF1391" s="26" t="n">
        <v>100</v>
      </c>
      <c r="BG1391" s="25" t="n">
        <v>12</v>
      </c>
    </row>
    <row r="1392" customFormat="false" ht="15" hidden="false" customHeight="false" outlineLevel="0" collapsed="false">
      <c r="A1392" s="15" t="s">
        <v>5137</v>
      </c>
      <c r="B1392" s="15" t="s">
        <v>5137</v>
      </c>
      <c r="C1392" s="16" t="s">
        <v>4992</v>
      </c>
      <c r="D1392" s="17" t="n">
        <v>10</v>
      </c>
      <c r="E1392" s="16" t="s">
        <v>243</v>
      </c>
      <c r="F1392" s="18" t="n">
        <v>6</v>
      </c>
      <c r="G1392" s="16"/>
      <c r="H1392" s="19"/>
      <c r="I1392" s="7"/>
      <c r="J1392" s="7"/>
      <c r="K1392" s="8" t="s">
        <v>68</v>
      </c>
      <c r="L1392" s="20" t="n">
        <v>1392</v>
      </c>
      <c r="M1392" s="20"/>
      <c r="N1392" s="10"/>
      <c r="O1392" s="27" t="s">
        <v>21</v>
      </c>
      <c r="P1392" s="28" t="n">
        <v>42703.850775463</v>
      </c>
      <c r="Q1392" s="27" t="s">
        <v>5180</v>
      </c>
      <c r="R1392" s="23" t="s">
        <v>5052</v>
      </c>
      <c r="S1392" s="27" t="s">
        <v>4995</v>
      </c>
      <c r="T1392" s="27"/>
      <c r="U1392" s="28" t="n">
        <v>42703.850775463</v>
      </c>
      <c r="V1392" s="23" t="s">
        <v>5181</v>
      </c>
      <c r="W1392" s="27"/>
      <c r="X1392" s="27"/>
      <c r="Y1392" s="27" t="s">
        <v>5182</v>
      </c>
      <c r="Z1392" s="27"/>
      <c r="AA1392" s="29" t="inlineStr">
        <f aca="false">FALSE()</f>
        <is>
          <t/>
        </is>
      </c>
      <c r="AB1392" s="29" t="n">
        <v>0</v>
      </c>
      <c r="AC1392" s="29"/>
      <c r="AD1392" s="29" t="inlineStr">
        <f aca="false">FALSE()</f>
        <is>
          <t/>
        </is>
      </c>
      <c r="AE1392" s="29" t="s">
        <v>882</v>
      </c>
      <c r="AF1392" s="29"/>
      <c r="AG1392" s="29"/>
      <c r="AH1392" s="29" t="inlineStr">
        <f aca="false">FALSE()</f>
        <is>
          <t/>
        </is>
      </c>
      <c r="AI1392" s="29" t="n">
        <v>0</v>
      </c>
      <c r="AJ1392" s="29"/>
      <c r="AK1392" s="29" t="s">
        <v>160</v>
      </c>
      <c r="AL1392" s="29" t="inlineStr">
        <f aca="false">FALSE()</f>
        <is>
          <t/>
        </is>
      </c>
      <c r="AM1392" s="29" t="s">
        <v>5182</v>
      </c>
      <c r="AN1392" s="29"/>
      <c r="AO1392" s="29"/>
      <c r="AP1392" s="29"/>
      <c r="AQ1392" s="29"/>
      <c r="AR1392" s="29"/>
      <c r="AS1392" s="29"/>
      <c r="AT1392" s="29"/>
      <c r="AU1392" s="29"/>
      <c r="AV1392" s="0" t="n">
        <v>20</v>
      </c>
      <c r="AW1392" s="24" t="e">
        <f aca="false">REPLACE(INDEX(GroupVertices[group], MATCH(Edges[[#this row],[vertex 1]],GroupVertices[vertex],0)),1,1,"")</f>
        <v>#VALUE!</v>
      </c>
      <c r="AX1392" s="24" t="e">
        <f aca="false">REPLACE(INDEX(GroupVertices[group], MATCH(Edges[[#this row],[vertex 2]],GroupVertices[vertex],0)),1,1,"")</f>
        <v>#VALUE!</v>
      </c>
      <c r="AY1392" s="25" t="n">
        <v>0</v>
      </c>
      <c r="AZ1392" s="26" t="n">
        <v>0</v>
      </c>
      <c r="BA1392" s="25" t="n">
        <v>0</v>
      </c>
      <c r="BB1392" s="26" t="n">
        <v>0</v>
      </c>
      <c r="BC1392" s="25" t="n">
        <v>0</v>
      </c>
      <c r="BD1392" s="26" t="n">
        <v>0</v>
      </c>
      <c r="BE1392" s="25" t="n">
        <v>12</v>
      </c>
      <c r="BF1392" s="26" t="n">
        <v>100</v>
      </c>
      <c r="BG1392" s="25" t="n">
        <v>12</v>
      </c>
    </row>
    <row r="1393" customFormat="false" ht="15" hidden="false" customHeight="false" outlineLevel="0" collapsed="false">
      <c r="A1393" s="15" t="s">
        <v>5137</v>
      </c>
      <c r="B1393" s="15" t="s">
        <v>5137</v>
      </c>
      <c r="C1393" s="16" t="s">
        <v>4992</v>
      </c>
      <c r="D1393" s="17" t="n">
        <v>10</v>
      </c>
      <c r="E1393" s="16" t="s">
        <v>243</v>
      </c>
      <c r="F1393" s="18" t="n">
        <v>6</v>
      </c>
      <c r="G1393" s="16"/>
      <c r="H1393" s="19"/>
      <c r="I1393" s="7"/>
      <c r="J1393" s="7"/>
      <c r="K1393" s="8" t="s">
        <v>68</v>
      </c>
      <c r="L1393" s="20" t="n">
        <v>1393</v>
      </c>
      <c r="M1393" s="20"/>
      <c r="N1393" s="10"/>
      <c r="O1393" s="27" t="s">
        <v>21</v>
      </c>
      <c r="P1393" s="28" t="n">
        <v>42703.854375</v>
      </c>
      <c r="Q1393" s="27" t="s">
        <v>5183</v>
      </c>
      <c r="R1393" s="23" t="s">
        <v>5056</v>
      </c>
      <c r="S1393" s="27" t="s">
        <v>4995</v>
      </c>
      <c r="T1393" s="27"/>
      <c r="U1393" s="28" t="n">
        <v>42703.854375</v>
      </c>
      <c r="V1393" s="23" t="s">
        <v>5184</v>
      </c>
      <c r="W1393" s="27"/>
      <c r="X1393" s="27"/>
      <c r="Y1393" s="27" t="s">
        <v>5185</v>
      </c>
      <c r="Z1393" s="27"/>
      <c r="AA1393" s="29" t="inlineStr">
        <f aca="false">FALSE()</f>
        <is>
          <t/>
        </is>
      </c>
      <c r="AB1393" s="29" t="n">
        <v>0</v>
      </c>
      <c r="AC1393" s="29"/>
      <c r="AD1393" s="29" t="inlineStr">
        <f aca="false">FALSE()</f>
        <is>
          <t/>
        </is>
      </c>
      <c r="AE1393" s="29" t="s">
        <v>428</v>
      </c>
      <c r="AF1393" s="29"/>
      <c r="AG1393" s="29"/>
      <c r="AH1393" s="29" t="inlineStr">
        <f aca="false">FALSE()</f>
        <is>
          <t/>
        </is>
      </c>
      <c r="AI1393" s="29" t="n">
        <v>0</v>
      </c>
      <c r="AJ1393" s="29"/>
      <c r="AK1393" s="29" t="s">
        <v>160</v>
      </c>
      <c r="AL1393" s="29" t="inlineStr">
        <f aca="false">FALSE()</f>
        <is>
          <t/>
        </is>
      </c>
      <c r="AM1393" s="29" t="s">
        <v>5185</v>
      </c>
      <c r="AN1393" s="29"/>
      <c r="AO1393" s="29"/>
      <c r="AP1393" s="29"/>
      <c r="AQ1393" s="29"/>
      <c r="AR1393" s="29"/>
      <c r="AS1393" s="29"/>
      <c r="AT1393" s="29"/>
      <c r="AU1393" s="29"/>
      <c r="AV1393" s="0" t="n">
        <v>20</v>
      </c>
      <c r="AW1393" s="24" t="e">
        <f aca="false">REPLACE(INDEX(GroupVertices[group], MATCH(Edges[[#this row],[vertex 1]],GroupVertices[vertex],0)),1,1,"")</f>
        <v>#VALUE!</v>
      </c>
      <c r="AX1393" s="24" t="e">
        <f aca="false">REPLACE(INDEX(GroupVertices[group], MATCH(Edges[[#this row],[vertex 2]],GroupVertices[vertex],0)),1,1,"")</f>
        <v>#VALUE!</v>
      </c>
      <c r="AY1393" s="25" t="n">
        <v>0</v>
      </c>
      <c r="AZ1393" s="26" t="n">
        <v>0</v>
      </c>
      <c r="BA1393" s="25" t="n">
        <v>0</v>
      </c>
      <c r="BB1393" s="26" t="n">
        <v>0</v>
      </c>
      <c r="BC1393" s="25" t="n">
        <v>0</v>
      </c>
      <c r="BD1393" s="26" t="n">
        <v>0</v>
      </c>
      <c r="BE1393" s="25" t="n">
        <v>12</v>
      </c>
      <c r="BF1393" s="26" t="n">
        <v>100</v>
      </c>
      <c r="BG1393" s="25" t="n">
        <v>12</v>
      </c>
    </row>
    <row r="1394" customFormat="false" ht="15" hidden="false" customHeight="false" outlineLevel="0" collapsed="false">
      <c r="A1394" s="15" t="s">
        <v>5137</v>
      </c>
      <c r="B1394" s="15" t="s">
        <v>5137</v>
      </c>
      <c r="C1394" s="16" t="s">
        <v>4992</v>
      </c>
      <c r="D1394" s="17" t="n">
        <v>10</v>
      </c>
      <c r="E1394" s="16" t="s">
        <v>243</v>
      </c>
      <c r="F1394" s="18" t="n">
        <v>6</v>
      </c>
      <c r="G1394" s="16"/>
      <c r="H1394" s="19"/>
      <c r="I1394" s="7"/>
      <c r="J1394" s="7"/>
      <c r="K1394" s="8" t="s">
        <v>68</v>
      </c>
      <c r="L1394" s="20" t="n">
        <v>1394</v>
      </c>
      <c r="M1394" s="20"/>
      <c r="N1394" s="10"/>
      <c r="O1394" s="27" t="s">
        <v>21</v>
      </c>
      <c r="P1394" s="28" t="n">
        <v>42703.8577199074</v>
      </c>
      <c r="Q1394" s="31" t="s">
        <v>5186</v>
      </c>
      <c r="R1394" s="23" t="s">
        <v>5060</v>
      </c>
      <c r="S1394" s="27" t="s">
        <v>4995</v>
      </c>
      <c r="T1394" s="27"/>
      <c r="U1394" s="28" t="n">
        <v>42703.8577199074</v>
      </c>
      <c r="V1394" s="23" t="s">
        <v>5187</v>
      </c>
      <c r="W1394" s="27"/>
      <c r="X1394" s="27"/>
      <c r="Y1394" s="27" t="s">
        <v>5188</v>
      </c>
      <c r="Z1394" s="27"/>
      <c r="AA1394" s="29" t="inlineStr">
        <f aca="false">FALSE()</f>
        <is>
          <t/>
        </is>
      </c>
      <c r="AB1394" s="29" t="n">
        <v>0</v>
      </c>
      <c r="AC1394" s="29"/>
      <c r="AD1394" s="29" t="inlineStr">
        <f aca="false">FALSE()</f>
        <is>
          <t/>
        </is>
      </c>
      <c r="AE1394" s="29" t="s">
        <v>75</v>
      </c>
      <c r="AF1394" s="29"/>
      <c r="AG1394" s="29"/>
      <c r="AH1394" s="29" t="inlineStr">
        <f aca="false">FALSE()</f>
        <is>
          <t/>
        </is>
      </c>
      <c r="AI1394" s="29" t="n">
        <v>0</v>
      </c>
      <c r="AJ1394" s="29"/>
      <c r="AK1394" s="29" t="s">
        <v>160</v>
      </c>
      <c r="AL1394" s="29" t="inlineStr">
        <f aca="false">FALSE()</f>
        <is>
          <t/>
        </is>
      </c>
      <c r="AM1394" s="29" t="s">
        <v>5188</v>
      </c>
      <c r="AN1394" s="29"/>
      <c r="AO1394" s="29"/>
      <c r="AP1394" s="29"/>
      <c r="AQ1394" s="29"/>
      <c r="AR1394" s="29"/>
      <c r="AS1394" s="29"/>
      <c r="AT1394" s="29"/>
      <c r="AU1394" s="29"/>
      <c r="AV1394" s="0" t="n">
        <v>20</v>
      </c>
      <c r="AW1394" s="24" t="e">
        <f aca="false">REPLACE(INDEX(GroupVertices[group], MATCH(Edges[[#this row],[vertex 1]],GroupVertices[vertex],0)),1,1,"")</f>
        <v>#VALUE!</v>
      </c>
      <c r="AX1394" s="24" t="e">
        <f aca="false">REPLACE(INDEX(GroupVertices[group], MATCH(Edges[[#this row],[vertex 2]],GroupVertices[vertex],0)),1,1,"")</f>
        <v>#VALUE!</v>
      </c>
      <c r="AY1394" s="25" t="n">
        <v>0</v>
      </c>
      <c r="AZ1394" s="26" t="n">
        <v>0</v>
      </c>
      <c r="BA1394" s="25" t="n">
        <v>0</v>
      </c>
      <c r="BB1394" s="26" t="n">
        <v>0</v>
      </c>
      <c r="BC1394" s="25" t="n">
        <v>0</v>
      </c>
      <c r="BD1394" s="26" t="n">
        <v>0</v>
      </c>
      <c r="BE1394" s="25" t="n">
        <v>12</v>
      </c>
      <c r="BF1394" s="26" t="n">
        <v>100</v>
      </c>
      <c r="BG1394" s="25" t="n">
        <v>12</v>
      </c>
    </row>
    <row r="1395" customFormat="false" ht="15" hidden="false" customHeight="false" outlineLevel="0" collapsed="false">
      <c r="A1395" s="15" t="s">
        <v>5137</v>
      </c>
      <c r="B1395" s="15" t="s">
        <v>5137</v>
      </c>
      <c r="C1395" s="16" t="s">
        <v>4992</v>
      </c>
      <c r="D1395" s="17" t="n">
        <v>10</v>
      </c>
      <c r="E1395" s="16" t="s">
        <v>243</v>
      </c>
      <c r="F1395" s="18" t="n">
        <v>6</v>
      </c>
      <c r="G1395" s="16"/>
      <c r="H1395" s="19"/>
      <c r="I1395" s="7"/>
      <c r="J1395" s="7"/>
      <c r="K1395" s="8" t="s">
        <v>68</v>
      </c>
      <c r="L1395" s="20" t="n">
        <v>1395</v>
      </c>
      <c r="M1395" s="20"/>
      <c r="N1395" s="10"/>
      <c r="O1395" s="27" t="s">
        <v>21</v>
      </c>
      <c r="P1395" s="28" t="n">
        <v>42703.8612384259</v>
      </c>
      <c r="Q1395" s="31" t="s">
        <v>5189</v>
      </c>
      <c r="R1395" s="23" t="s">
        <v>5064</v>
      </c>
      <c r="S1395" s="27" t="s">
        <v>4995</v>
      </c>
      <c r="T1395" s="27"/>
      <c r="U1395" s="28" t="n">
        <v>42703.8612384259</v>
      </c>
      <c r="V1395" s="23" t="s">
        <v>5190</v>
      </c>
      <c r="W1395" s="27"/>
      <c r="X1395" s="27"/>
      <c r="Y1395" s="27" t="s">
        <v>5191</v>
      </c>
      <c r="Z1395" s="27"/>
      <c r="AA1395" s="29" t="inlineStr">
        <f aca="false">FALSE()</f>
        <is>
          <t/>
        </is>
      </c>
      <c r="AB1395" s="29" t="n">
        <v>0</v>
      </c>
      <c r="AC1395" s="29"/>
      <c r="AD1395" s="29" t="inlineStr">
        <f aca="false">FALSE()</f>
        <is>
          <t/>
        </is>
      </c>
      <c r="AE1395" s="29" t="s">
        <v>5067</v>
      </c>
      <c r="AF1395" s="29"/>
      <c r="AG1395" s="29"/>
      <c r="AH1395" s="29" t="inlineStr">
        <f aca="false">FALSE()</f>
        <is>
          <t/>
        </is>
      </c>
      <c r="AI1395" s="29" t="n">
        <v>0</v>
      </c>
      <c r="AJ1395" s="29"/>
      <c r="AK1395" s="29" t="s">
        <v>160</v>
      </c>
      <c r="AL1395" s="29" t="inlineStr">
        <f aca="false">FALSE()</f>
        <is>
          <t/>
        </is>
      </c>
      <c r="AM1395" s="29" t="s">
        <v>5191</v>
      </c>
      <c r="AN1395" s="29"/>
      <c r="AO1395" s="29"/>
      <c r="AP1395" s="29"/>
      <c r="AQ1395" s="29"/>
      <c r="AR1395" s="29"/>
      <c r="AS1395" s="29"/>
      <c r="AT1395" s="29"/>
      <c r="AU1395" s="29"/>
      <c r="AV1395" s="0" t="n">
        <v>20</v>
      </c>
      <c r="AW1395" s="24" t="e">
        <f aca="false">REPLACE(INDEX(GroupVertices[group], MATCH(Edges[[#this row],[vertex 1]],GroupVertices[vertex],0)),1,1,"")</f>
        <v>#VALUE!</v>
      </c>
      <c r="AX1395" s="24" t="e">
        <f aca="false">REPLACE(INDEX(GroupVertices[group], MATCH(Edges[[#this row],[vertex 2]],GroupVertices[vertex],0)),1,1,"")</f>
        <v>#VALUE!</v>
      </c>
      <c r="AY1395" s="25" t="n">
        <v>0</v>
      </c>
      <c r="AZ1395" s="26" t="n">
        <v>0</v>
      </c>
      <c r="BA1395" s="25" t="n">
        <v>0</v>
      </c>
      <c r="BB1395" s="26" t="n">
        <v>0</v>
      </c>
      <c r="BC1395" s="25" t="n">
        <v>0</v>
      </c>
      <c r="BD1395" s="26" t="n">
        <v>0</v>
      </c>
      <c r="BE1395" s="25" t="n">
        <v>12</v>
      </c>
      <c r="BF1395" s="26" t="n">
        <v>100</v>
      </c>
      <c r="BG1395" s="25" t="n">
        <v>12</v>
      </c>
    </row>
    <row r="1396" customFormat="false" ht="15" hidden="false" customHeight="false" outlineLevel="0" collapsed="false">
      <c r="A1396" s="15" t="s">
        <v>5137</v>
      </c>
      <c r="B1396" s="15" t="s">
        <v>5137</v>
      </c>
      <c r="C1396" s="16" t="s">
        <v>4992</v>
      </c>
      <c r="D1396" s="17" t="n">
        <v>10</v>
      </c>
      <c r="E1396" s="16" t="s">
        <v>243</v>
      </c>
      <c r="F1396" s="18" t="n">
        <v>6</v>
      </c>
      <c r="G1396" s="16"/>
      <c r="H1396" s="19"/>
      <c r="I1396" s="7"/>
      <c r="J1396" s="7"/>
      <c r="K1396" s="8" t="s">
        <v>68</v>
      </c>
      <c r="L1396" s="20" t="n">
        <v>1396</v>
      </c>
      <c r="M1396" s="20"/>
      <c r="N1396" s="10"/>
      <c r="O1396" s="27" t="s">
        <v>21</v>
      </c>
      <c r="P1396" s="28" t="n">
        <v>42704.7397337963</v>
      </c>
      <c r="Q1396" s="27" t="s">
        <v>5192</v>
      </c>
      <c r="R1396" s="23" t="s">
        <v>5069</v>
      </c>
      <c r="S1396" s="27" t="s">
        <v>4995</v>
      </c>
      <c r="T1396" s="27"/>
      <c r="U1396" s="28" t="n">
        <v>42704.7397337963</v>
      </c>
      <c r="V1396" s="23" t="s">
        <v>5193</v>
      </c>
      <c r="W1396" s="27"/>
      <c r="X1396" s="27"/>
      <c r="Y1396" s="27" t="s">
        <v>5194</v>
      </c>
      <c r="Z1396" s="27"/>
      <c r="AA1396" s="29" t="inlineStr">
        <f aca="false">FALSE()</f>
        <is>
          <t/>
        </is>
      </c>
      <c r="AB1396" s="29" t="n">
        <v>0</v>
      </c>
      <c r="AC1396" s="29"/>
      <c r="AD1396" s="29" t="inlineStr">
        <f aca="false">FALSE()</f>
        <is>
          <t/>
        </is>
      </c>
      <c r="AE1396" s="29" t="s">
        <v>75</v>
      </c>
      <c r="AF1396" s="29"/>
      <c r="AG1396" s="29"/>
      <c r="AH1396" s="29" t="inlineStr">
        <f aca="false">FALSE()</f>
        <is>
          <t/>
        </is>
      </c>
      <c r="AI1396" s="29" t="n">
        <v>0</v>
      </c>
      <c r="AJ1396" s="29"/>
      <c r="AK1396" s="29" t="s">
        <v>160</v>
      </c>
      <c r="AL1396" s="29" t="inlineStr">
        <f aca="false">FALSE()</f>
        <is>
          <t/>
        </is>
      </c>
      <c r="AM1396" s="29" t="s">
        <v>5194</v>
      </c>
      <c r="AN1396" s="29"/>
      <c r="AO1396" s="29"/>
      <c r="AP1396" s="29"/>
      <c r="AQ1396" s="29"/>
      <c r="AR1396" s="29"/>
      <c r="AS1396" s="29"/>
      <c r="AT1396" s="29"/>
      <c r="AU1396" s="29"/>
      <c r="AV1396" s="0" t="n">
        <v>20</v>
      </c>
      <c r="AW1396" s="24" t="e">
        <f aca="false">REPLACE(INDEX(GroupVertices[group], MATCH(Edges[[#this row],[vertex 1]],GroupVertices[vertex],0)),1,1,"")</f>
        <v>#VALUE!</v>
      </c>
      <c r="AX1396" s="24" t="e">
        <f aca="false">REPLACE(INDEX(GroupVertices[group], MATCH(Edges[[#this row],[vertex 2]],GroupVertices[vertex],0)),1,1,"")</f>
        <v>#VALUE!</v>
      </c>
      <c r="AY1396" s="25" t="n">
        <v>0</v>
      </c>
      <c r="AZ1396" s="26" t="n">
        <v>0</v>
      </c>
      <c r="BA1396" s="25" t="n">
        <v>0</v>
      </c>
      <c r="BB1396" s="26" t="n">
        <v>0</v>
      </c>
      <c r="BC1396" s="25" t="n">
        <v>0</v>
      </c>
      <c r="BD1396" s="26" t="n">
        <v>0</v>
      </c>
      <c r="BE1396" s="25" t="n">
        <v>12</v>
      </c>
      <c r="BF1396" s="26" t="n">
        <v>100</v>
      </c>
      <c r="BG1396" s="25" t="n">
        <v>12</v>
      </c>
    </row>
    <row r="1397" customFormat="false" ht="15" hidden="false" customHeight="false" outlineLevel="0" collapsed="false">
      <c r="A1397" s="15" t="s">
        <v>5137</v>
      </c>
      <c r="B1397" s="15" t="s">
        <v>5137</v>
      </c>
      <c r="C1397" s="16" t="s">
        <v>4992</v>
      </c>
      <c r="D1397" s="17" t="n">
        <v>10</v>
      </c>
      <c r="E1397" s="16" t="s">
        <v>243</v>
      </c>
      <c r="F1397" s="18" t="n">
        <v>6</v>
      </c>
      <c r="G1397" s="16"/>
      <c r="H1397" s="19"/>
      <c r="I1397" s="7"/>
      <c r="J1397" s="7"/>
      <c r="K1397" s="8" t="s">
        <v>68</v>
      </c>
      <c r="L1397" s="20" t="n">
        <v>1397</v>
      </c>
      <c r="M1397" s="20"/>
      <c r="N1397" s="10"/>
      <c r="O1397" s="27" t="s">
        <v>21</v>
      </c>
      <c r="P1397" s="28" t="n">
        <v>42715.8646643519</v>
      </c>
      <c r="Q1397" s="27" t="s">
        <v>5195</v>
      </c>
      <c r="R1397" s="23" t="s">
        <v>5073</v>
      </c>
      <c r="S1397" s="27" t="s">
        <v>4995</v>
      </c>
      <c r="T1397" s="27"/>
      <c r="U1397" s="28" t="n">
        <v>42715.8646643519</v>
      </c>
      <c r="V1397" s="23" t="s">
        <v>5196</v>
      </c>
      <c r="W1397" s="27"/>
      <c r="X1397" s="27"/>
      <c r="Y1397" s="27" t="s">
        <v>5197</v>
      </c>
      <c r="Z1397" s="27"/>
      <c r="AA1397" s="29" t="inlineStr">
        <f aca="false">FALSE()</f>
        <is>
          <t/>
        </is>
      </c>
      <c r="AB1397" s="29" t="n">
        <v>0</v>
      </c>
      <c r="AC1397" s="29"/>
      <c r="AD1397" s="29" t="inlineStr">
        <f aca="false">FALSE()</f>
        <is>
          <t/>
        </is>
      </c>
      <c r="AE1397" s="29" t="s">
        <v>5067</v>
      </c>
      <c r="AF1397" s="29"/>
      <c r="AG1397" s="29"/>
      <c r="AH1397" s="29" t="inlineStr">
        <f aca="false">FALSE()</f>
        <is>
          <t/>
        </is>
      </c>
      <c r="AI1397" s="29" t="n">
        <v>0</v>
      </c>
      <c r="AJ1397" s="29"/>
      <c r="AK1397" s="29" t="s">
        <v>160</v>
      </c>
      <c r="AL1397" s="29" t="inlineStr">
        <f aca="false">FALSE()</f>
        <is>
          <t/>
        </is>
      </c>
      <c r="AM1397" s="29" t="s">
        <v>5197</v>
      </c>
      <c r="AN1397" s="29"/>
      <c r="AO1397" s="29"/>
      <c r="AP1397" s="29"/>
      <c r="AQ1397" s="29"/>
      <c r="AR1397" s="29"/>
      <c r="AS1397" s="29"/>
      <c r="AT1397" s="29"/>
      <c r="AU1397" s="29"/>
      <c r="AV1397" s="0" t="n">
        <v>20</v>
      </c>
      <c r="AW1397" s="24" t="e">
        <f aca="false">REPLACE(INDEX(GroupVertices[group], MATCH(Edges[[#this row],[vertex 1]],GroupVertices[vertex],0)),1,1,"")</f>
        <v>#VALUE!</v>
      </c>
      <c r="AX1397" s="24" t="e">
        <f aca="false">REPLACE(INDEX(GroupVertices[group], MATCH(Edges[[#this row],[vertex 2]],GroupVertices[vertex],0)),1,1,"")</f>
        <v>#VALUE!</v>
      </c>
      <c r="AY1397" s="25" t="n">
        <v>0</v>
      </c>
      <c r="AZ1397" s="26" t="n">
        <v>0</v>
      </c>
      <c r="BA1397" s="25" t="n">
        <v>0</v>
      </c>
      <c r="BB1397" s="26" t="n">
        <v>0</v>
      </c>
      <c r="BC1397" s="25" t="n">
        <v>0</v>
      </c>
      <c r="BD1397" s="26" t="n">
        <v>0</v>
      </c>
      <c r="BE1397" s="25" t="n">
        <v>14</v>
      </c>
      <c r="BF1397" s="26" t="n">
        <v>100</v>
      </c>
      <c r="BG1397" s="25" t="n">
        <v>14</v>
      </c>
    </row>
    <row r="1398" customFormat="false" ht="15" hidden="false" customHeight="false" outlineLevel="0" collapsed="false">
      <c r="A1398" s="15" t="s">
        <v>5198</v>
      </c>
      <c r="B1398" s="15" t="s">
        <v>5198</v>
      </c>
      <c r="C1398" s="16" t="s">
        <v>66</v>
      </c>
      <c r="D1398" s="17" t="n">
        <v>3</v>
      </c>
      <c r="E1398" s="16" t="s">
        <v>67</v>
      </c>
      <c r="F1398" s="18" t="n">
        <v>32</v>
      </c>
      <c r="G1398" s="16"/>
      <c r="H1398" s="19"/>
      <c r="I1398" s="7"/>
      <c r="J1398" s="7"/>
      <c r="K1398" s="8" t="s">
        <v>68</v>
      </c>
      <c r="L1398" s="20" t="n">
        <v>1398</v>
      </c>
      <c r="M1398" s="20"/>
      <c r="N1398" s="10"/>
      <c r="O1398" s="27" t="s">
        <v>21</v>
      </c>
      <c r="P1398" s="28" t="n">
        <v>42715.8881944444</v>
      </c>
      <c r="Q1398" s="27" t="s">
        <v>5199</v>
      </c>
      <c r="R1398" s="23" t="s">
        <v>5200</v>
      </c>
      <c r="S1398" s="27" t="s">
        <v>130</v>
      </c>
      <c r="T1398" s="27" t="s">
        <v>5201</v>
      </c>
      <c r="U1398" s="28" t="n">
        <v>42715.8881944444</v>
      </c>
      <c r="V1398" s="23" t="s">
        <v>5202</v>
      </c>
      <c r="W1398" s="27"/>
      <c r="X1398" s="27"/>
      <c r="Y1398" s="27" t="s">
        <v>5203</v>
      </c>
      <c r="Z1398" s="27"/>
      <c r="AA1398" s="29" t="inlineStr">
        <f aca="false">FALSE()</f>
        <is>
          <t/>
        </is>
      </c>
      <c r="AB1398" s="29" t="n">
        <v>0</v>
      </c>
      <c r="AC1398" s="29"/>
      <c r="AD1398" s="29" t="n">
        <f aca="false">TRUE()</f>
        <v>1</v>
      </c>
      <c r="AE1398" s="29" t="s">
        <v>75</v>
      </c>
      <c r="AF1398" s="29"/>
      <c r="AG1398" s="29" t="s">
        <v>5204</v>
      </c>
      <c r="AH1398" s="29" t="inlineStr">
        <f aca="false">FALSE()</f>
        <is>
          <t/>
        </is>
      </c>
      <c r="AI1398" s="29" t="n">
        <v>0</v>
      </c>
      <c r="AJ1398" s="29"/>
      <c r="AK1398" s="29" t="s">
        <v>135</v>
      </c>
      <c r="AL1398" s="29" t="inlineStr">
        <f aca="false">FALSE()</f>
        <is>
          <t/>
        </is>
      </c>
      <c r="AM1398" s="29" t="s">
        <v>5203</v>
      </c>
      <c r="AN1398" s="29"/>
      <c r="AO1398" s="29"/>
      <c r="AP1398" s="29"/>
      <c r="AQ1398" s="29"/>
      <c r="AR1398" s="29"/>
      <c r="AS1398" s="29"/>
      <c r="AT1398" s="29"/>
      <c r="AU1398" s="29"/>
      <c r="AV1398" s="0" t="n">
        <v>1</v>
      </c>
      <c r="AW1398" s="24" t="e">
        <f aca="false">REPLACE(INDEX(GroupVertices[group], MATCH(Edges[[#this row],[vertex 1]],GroupVertices[vertex],0)),1,1,"")</f>
        <v>#VALUE!</v>
      </c>
      <c r="AX1398" s="24" t="e">
        <f aca="false">REPLACE(INDEX(GroupVertices[group], MATCH(Edges[[#this row],[vertex 2]],GroupVertices[vertex],0)),1,1,"")</f>
        <v>#VALUE!</v>
      </c>
      <c r="AY1398" s="25" t="n">
        <v>1</v>
      </c>
      <c r="AZ1398" s="26" t="n">
        <v>9.09090909090909</v>
      </c>
      <c r="BA1398" s="25" t="n">
        <v>0</v>
      </c>
      <c r="BB1398" s="26" t="n">
        <v>0</v>
      </c>
      <c r="BC1398" s="25" t="n">
        <v>0</v>
      </c>
      <c r="BD1398" s="26" t="n">
        <v>0</v>
      </c>
      <c r="BE1398" s="25" t="n">
        <v>10</v>
      </c>
      <c r="BF1398" s="26" t="n">
        <v>90.9090909090909</v>
      </c>
      <c r="BG1398" s="25" t="n">
        <v>11</v>
      </c>
    </row>
    <row r="1399" customFormat="false" ht="15" hidden="false" customHeight="false" outlineLevel="0" collapsed="false">
      <c r="A1399" s="15" t="s">
        <v>5205</v>
      </c>
      <c r="B1399" s="15" t="s">
        <v>5205</v>
      </c>
      <c r="C1399" s="16" t="s">
        <v>66</v>
      </c>
      <c r="D1399" s="17" t="n">
        <v>3</v>
      </c>
      <c r="E1399" s="16" t="s">
        <v>67</v>
      </c>
      <c r="F1399" s="18" t="n">
        <v>32</v>
      </c>
      <c r="G1399" s="16"/>
      <c r="H1399" s="19"/>
      <c r="I1399" s="7"/>
      <c r="J1399" s="7"/>
      <c r="K1399" s="8" t="s">
        <v>68</v>
      </c>
      <c r="L1399" s="20" t="n">
        <v>1399</v>
      </c>
      <c r="M1399" s="20"/>
      <c r="N1399" s="10"/>
      <c r="O1399" s="27" t="s">
        <v>21</v>
      </c>
      <c r="P1399" s="28" t="n">
        <v>42715.9000347222</v>
      </c>
      <c r="Q1399" s="27" t="s">
        <v>5206</v>
      </c>
      <c r="R1399" s="23" t="s">
        <v>5207</v>
      </c>
      <c r="S1399" s="27" t="s">
        <v>72</v>
      </c>
      <c r="T1399" s="27" t="s">
        <v>5208</v>
      </c>
      <c r="U1399" s="28" t="n">
        <v>42715.9000347222</v>
      </c>
      <c r="V1399" s="23" t="s">
        <v>5209</v>
      </c>
      <c r="W1399" s="27"/>
      <c r="X1399" s="27"/>
      <c r="Y1399" s="27" t="s">
        <v>5210</v>
      </c>
      <c r="Z1399" s="27"/>
      <c r="AA1399" s="29" t="inlineStr">
        <f aca="false">FALSE()</f>
        <is>
          <t/>
        </is>
      </c>
      <c r="AB1399" s="29" t="n">
        <v>0</v>
      </c>
      <c r="AC1399" s="29"/>
      <c r="AD1399" s="29" t="n">
        <f aca="false">FALSE()</f>
        <v>0</v>
      </c>
      <c r="AE1399" s="29" t="s">
        <v>75</v>
      </c>
      <c r="AF1399" s="29"/>
      <c r="AG1399" s="29"/>
      <c r="AH1399" s="29" t="inlineStr">
        <f aca="false">FALSE()</f>
        <is>
          <t/>
        </is>
      </c>
      <c r="AI1399" s="29" t="n">
        <v>0</v>
      </c>
      <c r="AJ1399" s="29"/>
      <c r="AK1399" s="29" t="s">
        <v>76</v>
      </c>
      <c r="AL1399" s="29" t="inlineStr">
        <f aca="false">FALSE()</f>
        <is>
          <t/>
        </is>
      </c>
      <c r="AM1399" s="29" t="s">
        <v>5210</v>
      </c>
      <c r="AN1399" s="29"/>
      <c r="AO1399" s="29"/>
      <c r="AP1399" s="29"/>
      <c r="AQ1399" s="29"/>
      <c r="AR1399" s="29"/>
      <c r="AS1399" s="29"/>
      <c r="AT1399" s="29"/>
      <c r="AU1399" s="29"/>
      <c r="AV1399" s="0" t="n">
        <v>1</v>
      </c>
      <c r="AW1399" s="24" t="e">
        <f aca="false">REPLACE(INDEX(GroupVertices[group], MATCH(Edges[[#this row],[vertex 1]],GroupVertices[vertex],0)),1,1,"")</f>
        <v>#VALUE!</v>
      </c>
      <c r="AX1399" s="24" t="e">
        <f aca="false">REPLACE(INDEX(GroupVertices[group], MATCH(Edges[[#this row],[vertex 2]],GroupVertices[vertex],0)),1,1,"")</f>
        <v>#VALUE!</v>
      </c>
      <c r="AY1399" s="25" t="n">
        <v>0</v>
      </c>
      <c r="AZ1399" s="26" t="n">
        <v>0</v>
      </c>
      <c r="BA1399" s="25" t="n">
        <v>0</v>
      </c>
      <c r="BB1399" s="26" t="n">
        <v>0</v>
      </c>
      <c r="BC1399" s="25" t="n">
        <v>0</v>
      </c>
      <c r="BD1399" s="26" t="n">
        <v>0</v>
      </c>
      <c r="BE1399" s="25" t="n">
        <v>14</v>
      </c>
      <c r="BF1399" s="26" t="n">
        <v>100</v>
      </c>
      <c r="BG1399" s="25" t="n">
        <v>14</v>
      </c>
    </row>
    <row r="1400" customFormat="false" ht="15" hidden="false" customHeight="false" outlineLevel="0" collapsed="false">
      <c r="A1400" s="15" t="s">
        <v>2798</v>
      </c>
      <c r="B1400" s="15" t="s">
        <v>2798</v>
      </c>
      <c r="C1400" s="16" t="s">
        <v>66</v>
      </c>
      <c r="D1400" s="17" t="n">
        <v>3</v>
      </c>
      <c r="E1400" s="16" t="s">
        <v>67</v>
      </c>
      <c r="F1400" s="18" t="n">
        <v>32</v>
      </c>
      <c r="G1400" s="16"/>
      <c r="H1400" s="19"/>
      <c r="I1400" s="7"/>
      <c r="J1400" s="7"/>
      <c r="K1400" s="8" t="s">
        <v>68</v>
      </c>
      <c r="L1400" s="20" t="n">
        <v>1400</v>
      </c>
      <c r="M1400" s="20"/>
      <c r="N1400" s="10"/>
      <c r="O1400" s="27" t="s">
        <v>21</v>
      </c>
      <c r="P1400" s="28" t="n">
        <v>42710.5737847222</v>
      </c>
      <c r="Q1400" s="27" t="s">
        <v>5211</v>
      </c>
      <c r="R1400" s="23" t="s">
        <v>2800</v>
      </c>
      <c r="S1400" s="27" t="s">
        <v>2801</v>
      </c>
      <c r="T1400" s="27" t="s">
        <v>2802</v>
      </c>
      <c r="U1400" s="28" t="n">
        <v>42710.5737847222</v>
      </c>
      <c r="V1400" s="23" t="s">
        <v>5212</v>
      </c>
      <c r="W1400" s="27"/>
      <c r="X1400" s="27"/>
      <c r="Y1400" s="27" t="s">
        <v>2805</v>
      </c>
      <c r="Z1400" s="27"/>
      <c r="AA1400" s="29" t="inlineStr">
        <f aca="false">FALSE()</f>
        <is>
          <t/>
        </is>
      </c>
      <c r="AB1400" s="29" t="n">
        <v>2</v>
      </c>
      <c r="AC1400" s="29"/>
      <c r="AD1400" s="29" t="inlineStr">
        <f aca="false">FALSE()</f>
        <is>
          <t/>
        </is>
      </c>
      <c r="AE1400" s="29" t="s">
        <v>75</v>
      </c>
      <c r="AF1400" s="29"/>
      <c r="AG1400" s="29"/>
      <c r="AH1400" s="29" t="inlineStr">
        <f aca="false">FALSE()</f>
        <is>
          <t/>
        </is>
      </c>
      <c r="AI1400" s="29" t="n">
        <v>5</v>
      </c>
      <c r="AJ1400" s="29"/>
      <c r="AK1400" s="29" t="s">
        <v>84</v>
      </c>
      <c r="AL1400" s="29" t="inlineStr">
        <f aca="false">FALSE()</f>
        <is>
          <t/>
        </is>
      </c>
      <c r="AM1400" s="29" t="s">
        <v>2805</v>
      </c>
      <c r="AN1400" s="29"/>
      <c r="AO1400" s="29"/>
      <c r="AP1400" s="29"/>
      <c r="AQ1400" s="29"/>
      <c r="AR1400" s="29"/>
      <c r="AS1400" s="29"/>
      <c r="AT1400" s="29"/>
      <c r="AU1400" s="29"/>
      <c r="AV1400" s="0" t="n">
        <v>1</v>
      </c>
      <c r="AW1400" s="24" t="e">
        <f aca="false">REPLACE(INDEX(GroupVertices[group], MATCH(Edges[[#this row],[vertex 1]],GroupVertices[vertex],0)),1,1,"")</f>
        <v>#VALUE!</v>
      </c>
      <c r="AX1400" s="24" t="e">
        <f aca="false">REPLACE(INDEX(GroupVertices[group], MATCH(Edges[[#this row],[vertex 2]],GroupVertices[vertex],0)),1,1,"")</f>
        <v>#VALUE!</v>
      </c>
      <c r="AY1400" s="25" t="n">
        <v>2</v>
      </c>
      <c r="AZ1400" s="26" t="n">
        <v>18.1818181818182</v>
      </c>
      <c r="BA1400" s="25" t="n">
        <v>0</v>
      </c>
      <c r="BB1400" s="26" t="n">
        <v>0</v>
      </c>
      <c r="BC1400" s="25" t="n">
        <v>0</v>
      </c>
      <c r="BD1400" s="26" t="n">
        <v>0</v>
      </c>
      <c r="BE1400" s="25" t="n">
        <v>9</v>
      </c>
      <c r="BF1400" s="26" t="n">
        <v>81.8181818181818</v>
      </c>
      <c r="BG1400" s="25" t="n">
        <v>11</v>
      </c>
    </row>
    <row r="1401" customFormat="false" ht="15" hidden="false" customHeight="false" outlineLevel="0" collapsed="false">
      <c r="A1401" s="15" t="s">
        <v>5213</v>
      </c>
      <c r="B1401" s="15" t="s">
        <v>2798</v>
      </c>
      <c r="C1401" s="16" t="s">
        <v>66</v>
      </c>
      <c r="D1401" s="17" t="n">
        <v>3</v>
      </c>
      <c r="E1401" s="16" t="s">
        <v>67</v>
      </c>
      <c r="F1401" s="18" t="n">
        <v>32</v>
      </c>
      <c r="G1401" s="16"/>
      <c r="H1401" s="19"/>
      <c r="I1401" s="7"/>
      <c r="J1401" s="7"/>
      <c r="K1401" s="8" t="s">
        <v>68</v>
      </c>
      <c r="L1401" s="20" t="n">
        <v>1401</v>
      </c>
      <c r="M1401" s="20"/>
      <c r="N1401" s="10"/>
      <c r="O1401" s="27" t="s">
        <v>69</v>
      </c>
      <c r="P1401" s="28" t="n">
        <v>42715.9207060185</v>
      </c>
      <c r="Q1401" s="27" t="s">
        <v>2799</v>
      </c>
      <c r="R1401" s="23" t="s">
        <v>2800</v>
      </c>
      <c r="S1401" s="27" t="s">
        <v>2801</v>
      </c>
      <c r="T1401" s="27" t="s">
        <v>2802</v>
      </c>
      <c r="U1401" s="28" t="n">
        <v>42715.9207060185</v>
      </c>
      <c r="V1401" s="23" t="s">
        <v>5214</v>
      </c>
      <c r="W1401" s="27"/>
      <c r="X1401" s="27"/>
      <c r="Y1401" s="27" t="s">
        <v>5215</v>
      </c>
      <c r="Z1401" s="27"/>
      <c r="AA1401" s="29" t="inlineStr">
        <f aca="false">FALSE()</f>
        <is>
          <t/>
        </is>
      </c>
      <c r="AB1401" s="29" t="n">
        <v>0</v>
      </c>
      <c r="AC1401" s="29"/>
      <c r="AD1401" s="29" t="inlineStr">
        <f aca="false">FALSE()</f>
        <is>
          <t/>
        </is>
      </c>
      <c r="AE1401" s="29" t="s">
        <v>75</v>
      </c>
      <c r="AF1401" s="29"/>
      <c r="AG1401" s="29"/>
      <c r="AH1401" s="29" t="inlineStr">
        <f aca="false">FALSE()</f>
        <is>
          <t/>
        </is>
      </c>
      <c r="AI1401" s="29" t="n">
        <v>6</v>
      </c>
      <c r="AJ1401" s="29" t="s">
        <v>2805</v>
      </c>
      <c r="AK1401" s="29" t="s">
        <v>135</v>
      </c>
      <c r="AL1401" s="29" t="inlineStr">
        <f aca="false">FALSE()</f>
        <is>
          <t/>
        </is>
      </c>
      <c r="AM1401" s="29" t="s">
        <v>2805</v>
      </c>
      <c r="AN1401" s="29"/>
      <c r="AO1401" s="29"/>
      <c r="AP1401" s="29"/>
      <c r="AQ1401" s="29"/>
      <c r="AR1401" s="29"/>
      <c r="AS1401" s="29"/>
      <c r="AT1401" s="29"/>
      <c r="AU1401" s="29"/>
      <c r="AV1401" s="0" t="n">
        <v>1</v>
      </c>
      <c r="AW1401" s="24" t="e">
        <f aca="false">REPLACE(INDEX(GroupVertices[group], MATCH(Edges[[#this row],[vertex 1]],GroupVertices[vertex],0)),1,1,"")</f>
        <v>#VALUE!</v>
      </c>
      <c r="AX1401" s="24" t="e">
        <f aca="false">REPLACE(INDEX(GroupVertices[group], MATCH(Edges[[#this row],[vertex 2]],GroupVertices[vertex],0)),1,1,"")</f>
        <v>#VALUE!</v>
      </c>
      <c r="AY1401" s="25" t="n">
        <v>2</v>
      </c>
      <c r="AZ1401" s="26" t="n">
        <v>15.3846153846154</v>
      </c>
      <c r="BA1401" s="25" t="n">
        <v>0</v>
      </c>
      <c r="BB1401" s="26" t="n">
        <v>0</v>
      </c>
      <c r="BC1401" s="25" t="n">
        <v>0</v>
      </c>
      <c r="BD1401" s="26" t="n">
        <v>0</v>
      </c>
      <c r="BE1401" s="25" t="n">
        <v>11</v>
      </c>
      <c r="BF1401" s="26" t="n">
        <v>84.6153846153846</v>
      </c>
      <c r="BG1401" s="25" t="n">
        <v>13</v>
      </c>
    </row>
    <row r="1402" customFormat="false" ht="15" hidden="false" customHeight="false" outlineLevel="0" collapsed="false">
      <c r="A1402" s="15" t="s">
        <v>5216</v>
      </c>
      <c r="B1402" s="15" t="s">
        <v>5216</v>
      </c>
      <c r="C1402" s="16" t="s">
        <v>66</v>
      </c>
      <c r="D1402" s="17" t="n">
        <v>3</v>
      </c>
      <c r="E1402" s="16" t="s">
        <v>67</v>
      </c>
      <c r="F1402" s="18" t="n">
        <v>32</v>
      </c>
      <c r="G1402" s="16"/>
      <c r="H1402" s="19"/>
      <c r="I1402" s="7"/>
      <c r="J1402" s="7"/>
      <c r="K1402" s="8" t="s">
        <v>68</v>
      </c>
      <c r="L1402" s="20" t="n">
        <v>1402</v>
      </c>
      <c r="M1402" s="20"/>
      <c r="N1402" s="10"/>
      <c r="O1402" s="27" t="s">
        <v>21</v>
      </c>
      <c r="P1402" s="28" t="n">
        <v>42715.9246875</v>
      </c>
      <c r="Q1402" s="31" t="s">
        <v>5217</v>
      </c>
      <c r="R1402" s="23" t="s">
        <v>5218</v>
      </c>
      <c r="S1402" s="27" t="s">
        <v>5219</v>
      </c>
      <c r="T1402" s="27"/>
      <c r="U1402" s="28" t="n">
        <v>42715.9246875</v>
      </c>
      <c r="V1402" s="23" t="s">
        <v>5220</v>
      </c>
      <c r="W1402" s="27"/>
      <c r="X1402" s="27"/>
      <c r="Y1402" s="27" t="s">
        <v>5221</v>
      </c>
      <c r="Z1402" s="27"/>
      <c r="AA1402" s="29" t="inlineStr">
        <f aca="false">FALSE()</f>
        <is>
          <t/>
        </is>
      </c>
      <c r="AB1402" s="29" t="n">
        <v>1</v>
      </c>
      <c r="AC1402" s="29"/>
      <c r="AD1402" s="29" t="inlineStr">
        <f aca="false">FALSE()</f>
        <is>
          <t/>
        </is>
      </c>
      <c r="AE1402" s="29" t="s">
        <v>75</v>
      </c>
      <c r="AF1402" s="29"/>
      <c r="AG1402" s="29"/>
      <c r="AH1402" s="29" t="inlineStr">
        <f aca="false">FALSE()</f>
        <is>
          <t/>
        </is>
      </c>
      <c r="AI1402" s="29" t="n">
        <v>0</v>
      </c>
      <c r="AJ1402" s="29"/>
      <c r="AK1402" s="29" t="s">
        <v>76</v>
      </c>
      <c r="AL1402" s="29" t="inlineStr">
        <f aca="false">FALSE()</f>
        <is>
          <t/>
        </is>
      </c>
      <c r="AM1402" s="29" t="s">
        <v>5221</v>
      </c>
      <c r="AN1402" s="29"/>
      <c r="AO1402" s="29"/>
      <c r="AP1402" s="29"/>
      <c r="AQ1402" s="29"/>
      <c r="AR1402" s="29"/>
      <c r="AS1402" s="29"/>
      <c r="AT1402" s="29"/>
      <c r="AU1402" s="29"/>
      <c r="AV1402" s="0" t="n">
        <v>1</v>
      </c>
      <c r="AW1402" s="24" t="e">
        <f aca="false">REPLACE(INDEX(GroupVertices[group], MATCH(Edges[[#this row],[vertex 1]],GroupVertices[vertex],0)),1,1,"")</f>
        <v>#VALUE!</v>
      </c>
      <c r="AX1402" s="24" t="e">
        <f aca="false">REPLACE(INDEX(GroupVertices[group], MATCH(Edges[[#this row],[vertex 2]],GroupVertices[vertex],0)),1,1,"")</f>
        <v>#VALUE!</v>
      </c>
      <c r="AY1402" s="25" t="n">
        <v>0</v>
      </c>
      <c r="AZ1402" s="26" t="n">
        <v>0</v>
      </c>
      <c r="BA1402" s="25" t="n">
        <v>0</v>
      </c>
      <c r="BB1402" s="26" t="n">
        <v>0</v>
      </c>
      <c r="BC1402" s="25" t="n">
        <v>0</v>
      </c>
      <c r="BD1402" s="26" t="n">
        <v>0</v>
      </c>
      <c r="BE1402" s="25" t="n">
        <v>7</v>
      </c>
      <c r="BF1402" s="26" t="n">
        <v>100</v>
      </c>
      <c r="BG1402" s="25" t="n">
        <v>7</v>
      </c>
    </row>
    <row r="1403" customFormat="false" ht="15" hidden="false" customHeight="false" outlineLevel="0" collapsed="false">
      <c r="A1403" s="15" t="s">
        <v>5222</v>
      </c>
      <c r="B1403" s="15" t="s">
        <v>5223</v>
      </c>
      <c r="C1403" s="16" t="s">
        <v>66</v>
      </c>
      <c r="D1403" s="17" t="n">
        <v>3</v>
      </c>
      <c r="E1403" s="16" t="s">
        <v>67</v>
      </c>
      <c r="F1403" s="18" t="n">
        <v>32</v>
      </c>
      <c r="G1403" s="16"/>
      <c r="H1403" s="19"/>
      <c r="I1403" s="7"/>
      <c r="J1403" s="7"/>
      <c r="K1403" s="8" t="s">
        <v>68</v>
      </c>
      <c r="L1403" s="20" t="n">
        <v>1403</v>
      </c>
      <c r="M1403" s="20"/>
      <c r="N1403" s="10"/>
      <c r="O1403" s="27" t="s">
        <v>69</v>
      </c>
      <c r="P1403" s="28" t="n">
        <v>42715.7517476852</v>
      </c>
      <c r="Q1403" s="27" t="s">
        <v>5224</v>
      </c>
      <c r="R1403" s="27"/>
      <c r="S1403" s="27"/>
      <c r="T1403" s="27"/>
      <c r="U1403" s="28" t="n">
        <v>42715.7517476852</v>
      </c>
      <c r="V1403" s="23" t="s">
        <v>5225</v>
      </c>
      <c r="W1403" s="27"/>
      <c r="X1403" s="27"/>
      <c r="Y1403" s="27" t="s">
        <v>5226</v>
      </c>
      <c r="Z1403" s="27" t="s">
        <v>5227</v>
      </c>
      <c r="AA1403" s="29" t="inlineStr">
        <f aca="false">FALSE()</f>
        <is>
          <t/>
        </is>
      </c>
      <c r="AB1403" s="29" t="n">
        <v>2</v>
      </c>
      <c r="AC1403" s="29" t="s">
        <v>5228</v>
      </c>
      <c r="AD1403" s="29" t="inlineStr">
        <f aca="false">FALSE()</f>
        <is>
          <t/>
        </is>
      </c>
      <c r="AE1403" s="29" t="s">
        <v>75</v>
      </c>
      <c r="AF1403" s="29"/>
      <c r="AG1403" s="29"/>
      <c r="AH1403" s="29" t="inlineStr">
        <f aca="false">FALSE()</f>
        <is>
          <t/>
        </is>
      </c>
      <c r="AI1403" s="29" t="n">
        <v>2</v>
      </c>
      <c r="AJ1403" s="29"/>
      <c r="AK1403" s="29" t="s">
        <v>84</v>
      </c>
      <c r="AL1403" s="29" t="inlineStr">
        <f aca="false">FALSE()</f>
        <is>
          <t/>
        </is>
      </c>
      <c r="AM1403" s="29" t="s">
        <v>5227</v>
      </c>
      <c r="AN1403" s="29"/>
      <c r="AO1403" s="29"/>
      <c r="AP1403" s="29"/>
      <c r="AQ1403" s="29"/>
      <c r="AR1403" s="29"/>
      <c r="AS1403" s="29"/>
      <c r="AT1403" s="29"/>
      <c r="AU1403" s="29"/>
      <c r="AV1403" s="0" t="n">
        <v>1</v>
      </c>
      <c r="AW1403" s="24" t="e">
        <f aca="false">REPLACE(INDEX(GroupVertices[group], MATCH(Edges[[#this row],[vertex 1]],GroupVertices[vertex],0)),1,1,"")</f>
        <v>#VALUE!</v>
      </c>
      <c r="AX1403" s="24" t="e">
        <f aca="false">REPLACE(INDEX(GroupVertices[group], MATCH(Edges[[#this row],[vertex 2]],GroupVertices[vertex],0)),1,1,"")</f>
        <v>#VALUE!</v>
      </c>
      <c r="AY1403" s="25"/>
      <c r="AZ1403" s="26"/>
      <c r="BA1403" s="25"/>
      <c r="BB1403" s="26"/>
      <c r="BC1403" s="25"/>
      <c r="BD1403" s="26"/>
      <c r="BE1403" s="25"/>
      <c r="BF1403" s="26"/>
      <c r="BG1403" s="25"/>
    </row>
    <row r="1404" customFormat="false" ht="15" hidden="false" customHeight="false" outlineLevel="0" collapsed="false">
      <c r="A1404" s="15" t="s">
        <v>5229</v>
      </c>
      <c r="B1404" s="15" t="s">
        <v>5223</v>
      </c>
      <c r="C1404" s="16" t="s">
        <v>66</v>
      </c>
      <c r="D1404" s="17" t="n">
        <v>3</v>
      </c>
      <c r="E1404" s="16" t="s">
        <v>67</v>
      </c>
      <c r="F1404" s="18" t="n">
        <v>32</v>
      </c>
      <c r="G1404" s="16"/>
      <c r="H1404" s="19"/>
      <c r="I1404" s="7"/>
      <c r="J1404" s="7"/>
      <c r="K1404" s="8" t="s">
        <v>68</v>
      </c>
      <c r="L1404" s="20" t="n">
        <v>1404</v>
      </c>
      <c r="M1404" s="20"/>
      <c r="N1404" s="10"/>
      <c r="O1404" s="27" t="s">
        <v>69</v>
      </c>
      <c r="P1404" s="28" t="n">
        <v>42715.8918981482</v>
      </c>
      <c r="Q1404" s="27" t="s">
        <v>5230</v>
      </c>
      <c r="R1404" s="27"/>
      <c r="S1404" s="27"/>
      <c r="T1404" s="27"/>
      <c r="U1404" s="28" t="n">
        <v>42715.8918981482</v>
      </c>
      <c r="V1404" s="23" t="s">
        <v>5231</v>
      </c>
      <c r="W1404" s="27"/>
      <c r="X1404" s="27"/>
      <c r="Y1404" s="27" t="s">
        <v>5232</v>
      </c>
      <c r="Z1404" s="27"/>
      <c r="AA1404" s="29" t="inlineStr">
        <f aca="false">FALSE()</f>
        <is>
          <t/>
        </is>
      </c>
      <c r="AB1404" s="29" t="n">
        <v>0</v>
      </c>
      <c r="AC1404" s="29"/>
      <c r="AD1404" s="29" t="inlineStr">
        <f aca="false">FALSE()</f>
        <is>
          <t/>
        </is>
      </c>
      <c r="AE1404" s="29" t="s">
        <v>75</v>
      </c>
      <c r="AF1404" s="29"/>
      <c r="AG1404" s="29"/>
      <c r="AH1404" s="29" t="inlineStr">
        <f aca="false">FALSE()</f>
        <is>
          <t/>
        </is>
      </c>
      <c r="AI1404" s="29" t="n">
        <v>2</v>
      </c>
      <c r="AJ1404" s="29" t="s">
        <v>5226</v>
      </c>
      <c r="AK1404" s="29" t="s">
        <v>84</v>
      </c>
      <c r="AL1404" s="29" t="inlineStr">
        <f aca="false">FALSE()</f>
        <is>
          <t/>
        </is>
      </c>
      <c r="AM1404" s="29" t="s">
        <v>5226</v>
      </c>
      <c r="AN1404" s="29"/>
      <c r="AO1404" s="29"/>
      <c r="AP1404" s="29"/>
      <c r="AQ1404" s="29"/>
      <c r="AR1404" s="29"/>
      <c r="AS1404" s="29"/>
      <c r="AT1404" s="29"/>
      <c r="AU1404" s="29"/>
      <c r="AV1404" s="0" t="n">
        <v>1</v>
      </c>
      <c r="AW1404" s="24" t="e">
        <f aca="false">REPLACE(INDEX(GroupVertices[group], MATCH(Edges[[#this row],[vertex 1]],GroupVertices[vertex],0)),1,1,"")</f>
        <v>#VALUE!</v>
      </c>
      <c r="AX1404" s="24" t="e">
        <f aca="false">REPLACE(INDEX(GroupVertices[group], MATCH(Edges[[#this row],[vertex 2]],GroupVertices[vertex],0)),1,1,"")</f>
        <v>#VALUE!</v>
      </c>
      <c r="AY1404" s="25"/>
      <c r="AZ1404" s="26"/>
      <c r="BA1404" s="25"/>
      <c r="BB1404" s="26"/>
      <c r="BC1404" s="25"/>
      <c r="BD1404" s="26"/>
      <c r="BE1404" s="25"/>
      <c r="BF1404" s="26"/>
      <c r="BG1404" s="25"/>
    </row>
    <row r="1405" customFormat="false" ht="15" hidden="false" customHeight="false" outlineLevel="0" collapsed="false">
      <c r="A1405" s="15" t="s">
        <v>5233</v>
      </c>
      <c r="B1405" s="15" t="s">
        <v>5223</v>
      </c>
      <c r="C1405" s="16" t="s">
        <v>66</v>
      </c>
      <c r="D1405" s="17" t="n">
        <v>3</v>
      </c>
      <c r="E1405" s="16" t="s">
        <v>67</v>
      </c>
      <c r="F1405" s="18" t="n">
        <v>32</v>
      </c>
      <c r="G1405" s="16"/>
      <c r="H1405" s="19"/>
      <c r="I1405" s="7"/>
      <c r="J1405" s="7"/>
      <c r="K1405" s="8" t="s">
        <v>68</v>
      </c>
      <c r="L1405" s="20" t="n">
        <v>1405</v>
      </c>
      <c r="M1405" s="20"/>
      <c r="N1405" s="10"/>
      <c r="O1405" s="27" t="s">
        <v>69</v>
      </c>
      <c r="P1405" s="28" t="n">
        <v>42715.93125</v>
      </c>
      <c r="Q1405" s="27" t="s">
        <v>5230</v>
      </c>
      <c r="R1405" s="27"/>
      <c r="S1405" s="27"/>
      <c r="T1405" s="27"/>
      <c r="U1405" s="28" t="n">
        <v>42715.93125</v>
      </c>
      <c r="V1405" s="23" t="s">
        <v>5234</v>
      </c>
      <c r="W1405" s="27"/>
      <c r="X1405" s="27"/>
      <c r="Y1405" s="27" t="s">
        <v>5235</v>
      </c>
      <c r="Z1405" s="27"/>
      <c r="AA1405" s="29" t="inlineStr">
        <f aca="false">FALSE()</f>
        <is>
          <t/>
        </is>
      </c>
      <c r="AB1405" s="29" t="n">
        <v>0</v>
      </c>
      <c r="AC1405" s="29"/>
      <c r="AD1405" s="29" t="inlineStr">
        <f aca="false">FALSE()</f>
        <is>
          <t/>
        </is>
      </c>
      <c r="AE1405" s="29" t="s">
        <v>75</v>
      </c>
      <c r="AF1405" s="29"/>
      <c r="AG1405" s="29"/>
      <c r="AH1405" s="29" t="inlineStr">
        <f aca="false">FALSE()</f>
        <is>
          <t/>
        </is>
      </c>
      <c r="AI1405" s="29" t="n">
        <v>2</v>
      </c>
      <c r="AJ1405" s="29" t="s">
        <v>5226</v>
      </c>
      <c r="AK1405" s="29" t="s">
        <v>84</v>
      </c>
      <c r="AL1405" s="29" t="inlineStr">
        <f aca="false">FALSE()</f>
        <is>
          <t/>
        </is>
      </c>
      <c r="AM1405" s="29" t="s">
        <v>5226</v>
      </c>
      <c r="AN1405" s="29"/>
      <c r="AO1405" s="29"/>
      <c r="AP1405" s="29"/>
      <c r="AQ1405" s="29"/>
      <c r="AR1405" s="29"/>
      <c r="AS1405" s="29"/>
      <c r="AT1405" s="29"/>
      <c r="AU1405" s="29"/>
      <c r="AV1405" s="0" t="n">
        <v>1</v>
      </c>
      <c r="AW1405" s="24" t="e">
        <f aca="false">REPLACE(INDEX(GroupVertices[group], MATCH(Edges[[#this row],[vertex 1]],GroupVertices[vertex],0)),1,1,"")</f>
        <v>#VALUE!</v>
      </c>
      <c r="AX1405" s="24" t="e">
        <f aca="false">REPLACE(INDEX(GroupVertices[group], MATCH(Edges[[#this row],[vertex 2]],GroupVertices[vertex],0)),1,1,"")</f>
        <v>#VALUE!</v>
      </c>
      <c r="AY1405" s="25"/>
      <c r="AZ1405" s="26"/>
      <c r="BA1405" s="25"/>
      <c r="BB1405" s="26"/>
      <c r="BC1405" s="25"/>
      <c r="BD1405" s="26"/>
      <c r="BE1405" s="25"/>
      <c r="BF1405" s="26"/>
      <c r="BG1405" s="25"/>
    </row>
    <row r="1406" customFormat="false" ht="15" hidden="false" customHeight="false" outlineLevel="0" collapsed="false">
      <c r="A1406" s="15" t="s">
        <v>5222</v>
      </c>
      <c r="B1406" s="15" t="s">
        <v>5229</v>
      </c>
      <c r="C1406" s="16" t="s">
        <v>66</v>
      </c>
      <c r="D1406" s="17" t="n">
        <v>3</v>
      </c>
      <c r="E1406" s="16" t="s">
        <v>67</v>
      </c>
      <c r="F1406" s="18" t="n">
        <v>32</v>
      </c>
      <c r="G1406" s="16"/>
      <c r="H1406" s="19"/>
      <c r="I1406" s="7"/>
      <c r="J1406" s="7"/>
      <c r="K1406" s="8" t="s">
        <v>174</v>
      </c>
      <c r="L1406" s="20" t="n">
        <v>1406</v>
      </c>
      <c r="M1406" s="20"/>
      <c r="N1406" s="10"/>
      <c r="O1406" s="27" t="s">
        <v>69</v>
      </c>
      <c r="P1406" s="28" t="n">
        <v>42715.7517476852</v>
      </c>
      <c r="Q1406" s="27" t="s">
        <v>5224</v>
      </c>
      <c r="R1406" s="27"/>
      <c r="S1406" s="27"/>
      <c r="T1406" s="27"/>
      <c r="U1406" s="28" t="n">
        <v>42715.7517476852</v>
      </c>
      <c r="V1406" s="23" t="s">
        <v>5225</v>
      </c>
      <c r="W1406" s="27"/>
      <c r="X1406" s="27"/>
      <c r="Y1406" s="27" t="s">
        <v>5226</v>
      </c>
      <c r="Z1406" s="27" t="s">
        <v>5227</v>
      </c>
      <c r="AA1406" s="29" t="inlineStr">
        <f aca="false">FALSE()</f>
        <is>
          <t/>
        </is>
      </c>
      <c r="AB1406" s="29" t="n">
        <v>2</v>
      </c>
      <c r="AC1406" s="29" t="s">
        <v>5228</v>
      </c>
      <c r="AD1406" s="29" t="inlineStr">
        <f aca="false">FALSE()</f>
        <is>
          <t/>
        </is>
      </c>
      <c r="AE1406" s="29" t="s">
        <v>75</v>
      </c>
      <c r="AF1406" s="29"/>
      <c r="AG1406" s="29"/>
      <c r="AH1406" s="29" t="inlineStr">
        <f aca="false">FALSE()</f>
        <is>
          <t/>
        </is>
      </c>
      <c r="AI1406" s="29" t="n">
        <v>2</v>
      </c>
      <c r="AJ1406" s="29"/>
      <c r="AK1406" s="29" t="s">
        <v>84</v>
      </c>
      <c r="AL1406" s="29" t="inlineStr">
        <f aca="false">FALSE()</f>
        <is>
          <t/>
        </is>
      </c>
      <c r="AM1406" s="29" t="s">
        <v>5227</v>
      </c>
      <c r="AN1406" s="29"/>
      <c r="AO1406" s="29"/>
      <c r="AP1406" s="29"/>
      <c r="AQ1406" s="29"/>
      <c r="AR1406" s="29"/>
      <c r="AS1406" s="29"/>
      <c r="AT1406" s="29"/>
      <c r="AU1406" s="29"/>
      <c r="AV1406" s="0" t="n">
        <v>1</v>
      </c>
      <c r="AW1406" s="24" t="e">
        <f aca="false">REPLACE(INDEX(GroupVertices[group], MATCH(Edges[[#this row],[vertex 1]],GroupVertices[vertex],0)),1,1,"")</f>
        <v>#VALUE!</v>
      </c>
      <c r="AX1406" s="24" t="e">
        <f aca="false">REPLACE(INDEX(GroupVertices[group], MATCH(Edges[[#this row],[vertex 2]],GroupVertices[vertex],0)),1,1,"")</f>
        <v>#VALUE!</v>
      </c>
      <c r="AY1406" s="25"/>
      <c r="AZ1406" s="26"/>
      <c r="BA1406" s="25"/>
      <c r="BB1406" s="26"/>
      <c r="BC1406" s="25"/>
      <c r="BD1406" s="26"/>
      <c r="BE1406" s="25"/>
      <c r="BF1406" s="26"/>
      <c r="BG1406" s="25"/>
    </row>
    <row r="1407" customFormat="false" ht="15" hidden="false" customHeight="false" outlineLevel="0" collapsed="false">
      <c r="A1407" s="15" t="s">
        <v>5229</v>
      </c>
      <c r="B1407" s="15" t="s">
        <v>5233</v>
      </c>
      <c r="C1407" s="16" t="s">
        <v>66</v>
      </c>
      <c r="D1407" s="17" t="n">
        <v>3</v>
      </c>
      <c r="E1407" s="16" t="s">
        <v>67</v>
      </c>
      <c r="F1407" s="18" t="n">
        <v>32</v>
      </c>
      <c r="G1407" s="16"/>
      <c r="H1407" s="19"/>
      <c r="I1407" s="7"/>
      <c r="J1407" s="7"/>
      <c r="K1407" s="8" t="s">
        <v>174</v>
      </c>
      <c r="L1407" s="20" t="n">
        <v>1407</v>
      </c>
      <c r="M1407" s="20"/>
      <c r="N1407" s="10"/>
      <c r="O1407" s="27" t="s">
        <v>69</v>
      </c>
      <c r="P1407" s="28" t="n">
        <v>42715.8918981482</v>
      </c>
      <c r="Q1407" s="27" t="s">
        <v>5230</v>
      </c>
      <c r="R1407" s="27"/>
      <c r="S1407" s="27"/>
      <c r="T1407" s="27"/>
      <c r="U1407" s="28" t="n">
        <v>42715.8918981482</v>
      </c>
      <c r="V1407" s="23" t="s">
        <v>5231</v>
      </c>
      <c r="W1407" s="27"/>
      <c r="X1407" s="27"/>
      <c r="Y1407" s="27" t="s">
        <v>5232</v>
      </c>
      <c r="Z1407" s="27"/>
      <c r="AA1407" s="29" t="inlineStr">
        <f aca="false">FALSE()</f>
        <is>
          <t/>
        </is>
      </c>
      <c r="AB1407" s="29" t="n">
        <v>0</v>
      </c>
      <c r="AC1407" s="29"/>
      <c r="AD1407" s="29" t="inlineStr">
        <f aca="false">FALSE()</f>
        <is>
          <t/>
        </is>
      </c>
      <c r="AE1407" s="29" t="s">
        <v>75</v>
      </c>
      <c r="AF1407" s="29"/>
      <c r="AG1407" s="29"/>
      <c r="AH1407" s="29" t="inlineStr">
        <f aca="false">FALSE()</f>
        <is>
          <t/>
        </is>
      </c>
      <c r="AI1407" s="29" t="n">
        <v>2</v>
      </c>
      <c r="AJ1407" s="29" t="s">
        <v>5226</v>
      </c>
      <c r="AK1407" s="29" t="s">
        <v>84</v>
      </c>
      <c r="AL1407" s="29" t="inlineStr">
        <f aca="false">FALSE()</f>
        <is>
          <t/>
        </is>
      </c>
      <c r="AM1407" s="29" t="s">
        <v>5226</v>
      </c>
      <c r="AN1407" s="29"/>
      <c r="AO1407" s="29"/>
      <c r="AP1407" s="29"/>
      <c r="AQ1407" s="29"/>
      <c r="AR1407" s="29"/>
      <c r="AS1407" s="29"/>
      <c r="AT1407" s="29"/>
      <c r="AU1407" s="29"/>
      <c r="AV1407" s="0" t="n">
        <v>1</v>
      </c>
      <c r="AW1407" s="24" t="e">
        <f aca="false">REPLACE(INDEX(GroupVertices[group], MATCH(Edges[[#this row],[vertex 1]],GroupVertices[vertex],0)),1,1,"")</f>
        <v>#VALUE!</v>
      </c>
      <c r="AX1407" s="24" t="e">
        <f aca="false">REPLACE(INDEX(GroupVertices[group], MATCH(Edges[[#this row],[vertex 2]],GroupVertices[vertex],0)),1,1,"")</f>
        <v>#VALUE!</v>
      </c>
      <c r="AY1407" s="25" t="n">
        <v>2</v>
      </c>
      <c r="AZ1407" s="26" t="n">
        <v>10.5263157894737</v>
      </c>
      <c r="BA1407" s="25" t="n">
        <v>0</v>
      </c>
      <c r="BB1407" s="26" t="n">
        <v>0</v>
      </c>
      <c r="BC1407" s="25" t="n">
        <v>0</v>
      </c>
      <c r="BD1407" s="26" t="n">
        <v>0</v>
      </c>
      <c r="BE1407" s="25" t="n">
        <v>17</v>
      </c>
      <c r="BF1407" s="26" t="n">
        <v>89.4736842105263</v>
      </c>
      <c r="BG1407" s="25" t="n">
        <v>19</v>
      </c>
    </row>
    <row r="1408" customFormat="false" ht="15" hidden="false" customHeight="false" outlineLevel="0" collapsed="false">
      <c r="A1408" s="15" t="s">
        <v>5229</v>
      </c>
      <c r="B1408" s="15" t="s">
        <v>5222</v>
      </c>
      <c r="C1408" s="16" t="s">
        <v>66</v>
      </c>
      <c r="D1408" s="17" t="n">
        <v>3</v>
      </c>
      <c r="E1408" s="16" t="s">
        <v>67</v>
      </c>
      <c r="F1408" s="18" t="n">
        <v>32</v>
      </c>
      <c r="G1408" s="16"/>
      <c r="H1408" s="19"/>
      <c r="I1408" s="7"/>
      <c r="J1408" s="7"/>
      <c r="K1408" s="8" t="s">
        <v>174</v>
      </c>
      <c r="L1408" s="20" t="n">
        <v>1408</v>
      </c>
      <c r="M1408" s="20"/>
      <c r="N1408" s="10"/>
      <c r="O1408" s="27" t="s">
        <v>69</v>
      </c>
      <c r="P1408" s="28" t="n">
        <v>42715.8918981482</v>
      </c>
      <c r="Q1408" s="27" t="s">
        <v>5230</v>
      </c>
      <c r="R1408" s="27"/>
      <c r="S1408" s="27"/>
      <c r="T1408" s="27"/>
      <c r="U1408" s="28" t="n">
        <v>42715.8918981482</v>
      </c>
      <c r="V1408" s="23" t="s">
        <v>5231</v>
      </c>
      <c r="W1408" s="27"/>
      <c r="X1408" s="27"/>
      <c r="Y1408" s="27" t="s">
        <v>5232</v>
      </c>
      <c r="Z1408" s="27"/>
      <c r="AA1408" s="29" t="inlineStr">
        <f aca="false">FALSE()</f>
        <is>
          <t/>
        </is>
      </c>
      <c r="AB1408" s="29" t="n">
        <v>0</v>
      </c>
      <c r="AC1408" s="29"/>
      <c r="AD1408" s="29" t="inlineStr">
        <f aca="false">FALSE()</f>
        <is>
          <t/>
        </is>
      </c>
      <c r="AE1408" s="29" t="s">
        <v>75</v>
      </c>
      <c r="AF1408" s="29"/>
      <c r="AG1408" s="29"/>
      <c r="AH1408" s="29" t="inlineStr">
        <f aca="false">FALSE()</f>
        <is>
          <t/>
        </is>
      </c>
      <c r="AI1408" s="29" t="n">
        <v>2</v>
      </c>
      <c r="AJ1408" s="29" t="s">
        <v>5226</v>
      </c>
      <c r="AK1408" s="29" t="s">
        <v>84</v>
      </c>
      <c r="AL1408" s="29" t="inlineStr">
        <f aca="false">FALSE()</f>
        <is>
          <t/>
        </is>
      </c>
      <c r="AM1408" s="29" t="s">
        <v>5226</v>
      </c>
      <c r="AN1408" s="29"/>
      <c r="AO1408" s="29"/>
      <c r="AP1408" s="29"/>
      <c r="AQ1408" s="29"/>
      <c r="AR1408" s="29"/>
      <c r="AS1408" s="29"/>
      <c r="AT1408" s="29"/>
      <c r="AU1408" s="29"/>
      <c r="AV1408" s="0" t="n">
        <v>1</v>
      </c>
      <c r="AW1408" s="24" t="e">
        <f aca="false">REPLACE(INDEX(GroupVertices[group], MATCH(Edges[[#this row],[vertex 1]],GroupVertices[vertex],0)),1,1,"")</f>
        <v>#VALUE!</v>
      </c>
      <c r="AX1408" s="24" t="e">
        <f aca="false">REPLACE(INDEX(GroupVertices[group], MATCH(Edges[[#this row],[vertex 2]],GroupVertices[vertex],0)),1,1,"")</f>
        <v>#VALUE!</v>
      </c>
      <c r="AY1408" s="25"/>
      <c r="AZ1408" s="26"/>
      <c r="BA1408" s="25"/>
      <c r="BB1408" s="26"/>
      <c r="BC1408" s="25"/>
      <c r="BD1408" s="26"/>
      <c r="BE1408" s="25"/>
      <c r="BF1408" s="26"/>
      <c r="BG1408" s="25"/>
    </row>
    <row r="1409" customFormat="false" ht="15" hidden="false" customHeight="false" outlineLevel="0" collapsed="false">
      <c r="A1409" s="15" t="s">
        <v>5233</v>
      </c>
      <c r="B1409" s="15" t="s">
        <v>5229</v>
      </c>
      <c r="C1409" s="16" t="s">
        <v>66</v>
      </c>
      <c r="D1409" s="17" t="n">
        <v>3</v>
      </c>
      <c r="E1409" s="16" t="s">
        <v>67</v>
      </c>
      <c r="F1409" s="18" t="n">
        <v>32</v>
      </c>
      <c r="G1409" s="16"/>
      <c r="H1409" s="19"/>
      <c r="I1409" s="7"/>
      <c r="J1409" s="7"/>
      <c r="K1409" s="8" t="s">
        <v>174</v>
      </c>
      <c r="L1409" s="20" t="n">
        <v>1409</v>
      </c>
      <c r="M1409" s="20"/>
      <c r="N1409" s="10"/>
      <c r="O1409" s="27" t="s">
        <v>69</v>
      </c>
      <c r="P1409" s="28" t="n">
        <v>42715.93125</v>
      </c>
      <c r="Q1409" s="27" t="s">
        <v>5230</v>
      </c>
      <c r="R1409" s="27"/>
      <c r="S1409" s="27"/>
      <c r="T1409" s="27"/>
      <c r="U1409" s="28" t="n">
        <v>42715.93125</v>
      </c>
      <c r="V1409" s="23" t="s">
        <v>5234</v>
      </c>
      <c r="W1409" s="27"/>
      <c r="X1409" s="27"/>
      <c r="Y1409" s="27" t="s">
        <v>5235</v>
      </c>
      <c r="Z1409" s="27"/>
      <c r="AA1409" s="29" t="inlineStr">
        <f aca="false">FALSE()</f>
        <is>
          <t/>
        </is>
      </c>
      <c r="AB1409" s="29" t="n">
        <v>0</v>
      </c>
      <c r="AC1409" s="29"/>
      <c r="AD1409" s="29" t="inlineStr">
        <f aca="false">FALSE()</f>
        <is>
          <t/>
        </is>
      </c>
      <c r="AE1409" s="29" t="s">
        <v>75</v>
      </c>
      <c r="AF1409" s="29"/>
      <c r="AG1409" s="29"/>
      <c r="AH1409" s="29" t="inlineStr">
        <f aca="false">FALSE()</f>
        <is>
          <t/>
        </is>
      </c>
      <c r="AI1409" s="29" t="n">
        <v>2</v>
      </c>
      <c r="AJ1409" s="29" t="s">
        <v>5226</v>
      </c>
      <c r="AK1409" s="29" t="s">
        <v>84</v>
      </c>
      <c r="AL1409" s="29" t="inlineStr">
        <f aca="false">FALSE()</f>
        <is>
          <t/>
        </is>
      </c>
      <c r="AM1409" s="29" t="s">
        <v>5226</v>
      </c>
      <c r="AN1409" s="29"/>
      <c r="AO1409" s="29"/>
      <c r="AP1409" s="29"/>
      <c r="AQ1409" s="29"/>
      <c r="AR1409" s="29"/>
      <c r="AS1409" s="29"/>
      <c r="AT1409" s="29"/>
      <c r="AU1409" s="29"/>
      <c r="AV1409" s="0" t="n">
        <v>1</v>
      </c>
      <c r="AW1409" s="24" t="e">
        <f aca="false">REPLACE(INDEX(GroupVertices[group], MATCH(Edges[[#this row],[vertex 1]],GroupVertices[vertex],0)),1,1,"")</f>
        <v>#VALUE!</v>
      </c>
      <c r="AX1409" s="24" t="e">
        <f aca="false">REPLACE(INDEX(GroupVertices[group], MATCH(Edges[[#this row],[vertex 2]],GroupVertices[vertex],0)),1,1,"")</f>
        <v>#VALUE!</v>
      </c>
      <c r="AY1409" s="25"/>
      <c r="AZ1409" s="26"/>
      <c r="BA1409" s="25"/>
      <c r="BB1409" s="26"/>
      <c r="BC1409" s="25"/>
      <c r="BD1409" s="26"/>
      <c r="BE1409" s="25"/>
      <c r="BF1409" s="26"/>
      <c r="BG1409" s="25"/>
    </row>
    <row r="1410" customFormat="false" ht="15" hidden="false" customHeight="false" outlineLevel="0" collapsed="false">
      <c r="A1410" s="15" t="s">
        <v>5222</v>
      </c>
      <c r="B1410" s="15" t="s">
        <v>5233</v>
      </c>
      <c r="C1410" s="16" t="s">
        <v>66</v>
      </c>
      <c r="D1410" s="17" t="n">
        <v>3</v>
      </c>
      <c r="E1410" s="16" t="s">
        <v>67</v>
      </c>
      <c r="F1410" s="18" t="n">
        <v>32</v>
      </c>
      <c r="G1410" s="16"/>
      <c r="H1410" s="19"/>
      <c r="I1410" s="7"/>
      <c r="J1410" s="7"/>
      <c r="K1410" s="8" t="s">
        <v>174</v>
      </c>
      <c r="L1410" s="20" t="n">
        <v>1410</v>
      </c>
      <c r="M1410" s="20"/>
      <c r="N1410" s="10"/>
      <c r="O1410" s="27" t="s">
        <v>190</v>
      </c>
      <c r="P1410" s="28" t="n">
        <v>42715.7517476852</v>
      </c>
      <c r="Q1410" s="27" t="s">
        <v>5224</v>
      </c>
      <c r="R1410" s="27"/>
      <c r="S1410" s="27"/>
      <c r="T1410" s="27"/>
      <c r="U1410" s="28" t="n">
        <v>42715.7517476852</v>
      </c>
      <c r="V1410" s="23" t="s">
        <v>5225</v>
      </c>
      <c r="W1410" s="27"/>
      <c r="X1410" s="27"/>
      <c r="Y1410" s="27" t="s">
        <v>5226</v>
      </c>
      <c r="Z1410" s="27" t="s">
        <v>5227</v>
      </c>
      <c r="AA1410" s="29" t="inlineStr">
        <f aca="false">FALSE()</f>
        <is>
          <t/>
        </is>
      </c>
      <c r="AB1410" s="29" t="n">
        <v>2</v>
      </c>
      <c r="AC1410" s="29" t="s">
        <v>5228</v>
      </c>
      <c r="AD1410" s="29" t="inlineStr">
        <f aca="false">FALSE()</f>
        <is>
          <t/>
        </is>
      </c>
      <c r="AE1410" s="29" t="s">
        <v>75</v>
      </c>
      <c r="AF1410" s="29"/>
      <c r="AG1410" s="29"/>
      <c r="AH1410" s="29" t="inlineStr">
        <f aca="false">FALSE()</f>
        <is>
          <t/>
        </is>
      </c>
      <c r="AI1410" s="29" t="n">
        <v>2</v>
      </c>
      <c r="AJ1410" s="29"/>
      <c r="AK1410" s="29" t="s">
        <v>84</v>
      </c>
      <c r="AL1410" s="29" t="inlineStr">
        <f aca="false">FALSE()</f>
        <is>
          <t/>
        </is>
      </c>
      <c r="AM1410" s="29" t="s">
        <v>5227</v>
      </c>
      <c r="AN1410" s="29"/>
      <c r="AO1410" s="29"/>
      <c r="AP1410" s="29"/>
      <c r="AQ1410" s="29"/>
      <c r="AR1410" s="29"/>
      <c r="AS1410" s="29"/>
      <c r="AT1410" s="29"/>
      <c r="AU1410" s="29"/>
      <c r="AV1410" s="0" t="n">
        <v>1</v>
      </c>
      <c r="AW1410" s="24" t="e">
        <f aca="false">REPLACE(INDEX(GroupVertices[group], MATCH(Edges[[#this row],[vertex 1]],GroupVertices[vertex],0)),1,1,"")</f>
        <v>#VALUE!</v>
      </c>
      <c r="AX1410" s="24" t="e">
        <f aca="false">REPLACE(INDEX(GroupVertices[group], MATCH(Edges[[#this row],[vertex 2]],GroupVertices[vertex],0)),1,1,"")</f>
        <v>#VALUE!</v>
      </c>
      <c r="AY1410" s="25" t="n">
        <v>2</v>
      </c>
      <c r="AZ1410" s="26" t="n">
        <v>11.7647058823529</v>
      </c>
      <c r="BA1410" s="25" t="n">
        <v>0</v>
      </c>
      <c r="BB1410" s="26" t="n">
        <v>0</v>
      </c>
      <c r="BC1410" s="25" t="n">
        <v>0</v>
      </c>
      <c r="BD1410" s="26" t="n">
        <v>0</v>
      </c>
      <c r="BE1410" s="25" t="n">
        <v>15</v>
      </c>
      <c r="BF1410" s="26" t="n">
        <v>88.2352941176471</v>
      </c>
      <c r="BG1410" s="25" t="n">
        <v>17</v>
      </c>
    </row>
    <row r="1411" customFormat="false" ht="15" hidden="false" customHeight="false" outlineLevel="0" collapsed="false">
      <c r="A1411" s="15" t="s">
        <v>5233</v>
      </c>
      <c r="B1411" s="15" t="s">
        <v>5222</v>
      </c>
      <c r="C1411" s="16" t="s">
        <v>66</v>
      </c>
      <c r="D1411" s="17" t="n">
        <v>3</v>
      </c>
      <c r="E1411" s="16" t="s">
        <v>67</v>
      </c>
      <c r="F1411" s="18" t="n">
        <v>32</v>
      </c>
      <c r="G1411" s="16"/>
      <c r="H1411" s="19"/>
      <c r="I1411" s="7"/>
      <c r="J1411" s="7"/>
      <c r="K1411" s="8" t="s">
        <v>174</v>
      </c>
      <c r="L1411" s="20" t="n">
        <v>1411</v>
      </c>
      <c r="M1411" s="20"/>
      <c r="N1411" s="10"/>
      <c r="O1411" s="27" t="s">
        <v>69</v>
      </c>
      <c r="P1411" s="28" t="n">
        <v>42715.93125</v>
      </c>
      <c r="Q1411" s="27" t="s">
        <v>5230</v>
      </c>
      <c r="R1411" s="27"/>
      <c r="S1411" s="27"/>
      <c r="T1411" s="27"/>
      <c r="U1411" s="28" t="n">
        <v>42715.93125</v>
      </c>
      <c r="V1411" s="23" t="s">
        <v>5234</v>
      </c>
      <c r="W1411" s="27"/>
      <c r="X1411" s="27"/>
      <c r="Y1411" s="27" t="s">
        <v>5235</v>
      </c>
      <c r="Z1411" s="27"/>
      <c r="AA1411" s="29" t="inlineStr">
        <f aca="false">FALSE()</f>
        <is>
          <t/>
        </is>
      </c>
      <c r="AB1411" s="29" t="n">
        <v>0</v>
      </c>
      <c r="AC1411" s="29"/>
      <c r="AD1411" s="29" t="inlineStr">
        <f aca="false">FALSE()</f>
        <is>
          <t/>
        </is>
      </c>
      <c r="AE1411" s="29" t="s">
        <v>75</v>
      </c>
      <c r="AF1411" s="29"/>
      <c r="AG1411" s="29"/>
      <c r="AH1411" s="29" t="inlineStr">
        <f aca="false">FALSE()</f>
        <is>
          <t/>
        </is>
      </c>
      <c r="AI1411" s="29" t="n">
        <v>2</v>
      </c>
      <c r="AJ1411" s="29" t="s">
        <v>5226</v>
      </c>
      <c r="AK1411" s="29" t="s">
        <v>84</v>
      </c>
      <c r="AL1411" s="29" t="inlineStr">
        <f aca="false">FALSE()</f>
        <is>
          <t/>
        </is>
      </c>
      <c r="AM1411" s="29" t="s">
        <v>5226</v>
      </c>
      <c r="AN1411" s="29"/>
      <c r="AO1411" s="29"/>
      <c r="AP1411" s="29"/>
      <c r="AQ1411" s="29"/>
      <c r="AR1411" s="29"/>
      <c r="AS1411" s="29"/>
      <c r="AT1411" s="29"/>
      <c r="AU1411" s="29"/>
      <c r="AV1411" s="0" t="n">
        <v>1</v>
      </c>
      <c r="AW1411" s="24" t="e">
        <f aca="false">REPLACE(INDEX(GroupVertices[group], MATCH(Edges[[#this row],[vertex 1]],GroupVertices[vertex],0)),1,1,"")</f>
        <v>#VALUE!</v>
      </c>
      <c r="AX1411" s="24" t="e">
        <f aca="false">REPLACE(INDEX(GroupVertices[group], MATCH(Edges[[#this row],[vertex 2]],GroupVertices[vertex],0)),1,1,"")</f>
        <v>#VALUE!</v>
      </c>
      <c r="AY1411" s="25" t="n">
        <v>2</v>
      </c>
      <c r="AZ1411" s="26" t="n">
        <v>10.5263157894737</v>
      </c>
      <c r="BA1411" s="25" t="n">
        <v>0</v>
      </c>
      <c r="BB1411" s="26" t="n">
        <v>0</v>
      </c>
      <c r="BC1411" s="25" t="n">
        <v>0</v>
      </c>
      <c r="BD1411" s="26" t="n">
        <v>0</v>
      </c>
      <c r="BE1411" s="25" t="n">
        <v>17</v>
      </c>
      <c r="BF1411" s="26" t="n">
        <v>89.4736842105263</v>
      </c>
      <c r="BG1411" s="25" t="n">
        <v>19</v>
      </c>
    </row>
    <row r="1412" customFormat="false" ht="15" hidden="false" customHeight="false" outlineLevel="0" collapsed="false">
      <c r="A1412" s="15" t="s">
        <v>5236</v>
      </c>
      <c r="B1412" s="15" t="s">
        <v>5237</v>
      </c>
      <c r="C1412" s="16" t="s">
        <v>66</v>
      </c>
      <c r="D1412" s="17" t="n">
        <v>3</v>
      </c>
      <c r="E1412" s="16" t="s">
        <v>67</v>
      </c>
      <c r="F1412" s="18" t="n">
        <v>32</v>
      </c>
      <c r="G1412" s="16"/>
      <c r="H1412" s="19"/>
      <c r="I1412" s="7"/>
      <c r="J1412" s="7"/>
      <c r="K1412" s="8" t="s">
        <v>68</v>
      </c>
      <c r="L1412" s="20" t="n">
        <v>1412</v>
      </c>
      <c r="M1412" s="20"/>
      <c r="N1412" s="10"/>
      <c r="O1412" s="27" t="s">
        <v>69</v>
      </c>
      <c r="P1412" s="28" t="n">
        <v>42715.9419328704</v>
      </c>
      <c r="Q1412" s="27" t="s">
        <v>5238</v>
      </c>
      <c r="R1412" s="27"/>
      <c r="S1412" s="27"/>
      <c r="T1412" s="27"/>
      <c r="U1412" s="28" t="n">
        <v>42715.9419328704</v>
      </c>
      <c r="V1412" s="23" t="s">
        <v>5239</v>
      </c>
      <c r="W1412" s="27"/>
      <c r="X1412" s="27"/>
      <c r="Y1412" s="27" t="s">
        <v>5240</v>
      </c>
      <c r="Z1412" s="27"/>
      <c r="AA1412" s="29" t="inlineStr">
        <f aca="false">FALSE()</f>
        <is>
          <t/>
        </is>
      </c>
      <c r="AB1412" s="29" t="n">
        <v>0</v>
      </c>
      <c r="AC1412" s="29"/>
      <c r="AD1412" s="29" t="inlineStr">
        <f aca="false">FALSE()</f>
        <is>
          <t/>
        </is>
      </c>
      <c r="AE1412" s="29" t="s">
        <v>75</v>
      </c>
      <c r="AF1412" s="29"/>
      <c r="AG1412" s="29"/>
      <c r="AH1412" s="29" t="inlineStr">
        <f aca="false">FALSE()</f>
        <is>
          <t/>
        </is>
      </c>
      <c r="AI1412" s="29" t="n">
        <v>4</v>
      </c>
      <c r="AJ1412" s="29" t="s">
        <v>5241</v>
      </c>
      <c r="AK1412" s="29" t="s">
        <v>84</v>
      </c>
      <c r="AL1412" s="29" t="inlineStr">
        <f aca="false">FALSE()</f>
        <is>
          <t/>
        </is>
      </c>
      <c r="AM1412" s="29" t="s">
        <v>5241</v>
      </c>
      <c r="AN1412" s="29"/>
      <c r="AO1412" s="29"/>
      <c r="AP1412" s="29"/>
      <c r="AQ1412" s="29"/>
      <c r="AR1412" s="29"/>
      <c r="AS1412" s="29"/>
      <c r="AT1412" s="29"/>
      <c r="AU1412" s="29"/>
      <c r="AV1412" s="0" t="n">
        <v>1</v>
      </c>
      <c r="AW1412" s="24" t="e">
        <f aca="false">REPLACE(INDEX(GroupVertices[group], MATCH(Edges[[#this row],[vertex 1]],GroupVertices[vertex],0)),1,1,"")</f>
        <v>#VALUE!</v>
      </c>
      <c r="AX1412" s="24" t="e">
        <f aca="false">REPLACE(INDEX(GroupVertices[group], MATCH(Edges[[#this row],[vertex 2]],GroupVertices[vertex],0)),1,1,"")</f>
        <v>#VALUE!</v>
      </c>
      <c r="AY1412" s="25" t="n">
        <v>0</v>
      </c>
      <c r="AZ1412" s="26" t="n">
        <v>0</v>
      </c>
      <c r="BA1412" s="25" t="n">
        <v>0</v>
      </c>
      <c r="BB1412" s="26" t="n">
        <v>0</v>
      </c>
      <c r="BC1412" s="25" t="n">
        <v>0</v>
      </c>
      <c r="BD1412" s="26" t="n">
        <v>0</v>
      </c>
      <c r="BE1412" s="25" t="n">
        <v>21</v>
      </c>
      <c r="BF1412" s="26" t="n">
        <v>100</v>
      </c>
      <c r="BG1412" s="25" t="n">
        <v>21</v>
      </c>
    </row>
    <row r="1413" customFormat="false" ht="15" hidden="false" customHeight="false" outlineLevel="0" collapsed="false">
      <c r="A1413" s="15" t="s">
        <v>5242</v>
      </c>
      <c r="B1413" s="15" t="s">
        <v>5237</v>
      </c>
      <c r="C1413" s="16" t="s">
        <v>66</v>
      </c>
      <c r="D1413" s="17" t="n">
        <v>3</v>
      </c>
      <c r="E1413" s="16" t="s">
        <v>67</v>
      </c>
      <c r="F1413" s="18" t="n">
        <v>32</v>
      </c>
      <c r="G1413" s="16"/>
      <c r="H1413" s="19"/>
      <c r="I1413" s="7"/>
      <c r="J1413" s="7"/>
      <c r="K1413" s="8" t="s">
        <v>68</v>
      </c>
      <c r="L1413" s="20" t="n">
        <v>1413</v>
      </c>
      <c r="M1413" s="20"/>
      <c r="N1413" s="10"/>
      <c r="O1413" s="27" t="s">
        <v>69</v>
      </c>
      <c r="P1413" s="28" t="n">
        <v>42715.9422222222</v>
      </c>
      <c r="Q1413" s="27" t="s">
        <v>5238</v>
      </c>
      <c r="R1413" s="27"/>
      <c r="S1413" s="27"/>
      <c r="T1413" s="27"/>
      <c r="U1413" s="28" t="n">
        <v>42715.9422222222</v>
      </c>
      <c r="V1413" s="23" t="s">
        <v>5243</v>
      </c>
      <c r="W1413" s="27"/>
      <c r="X1413" s="27"/>
      <c r="Y1413" s="27" t="s">
        <v>5244</v>
      </c>
      <c r="Z1413" s="27"/>
      <c r="AA1413" s="29" t="inlineStr">
        <f aca="false">FALSE()</f>
        <is>
          <t/>
        </is>
      </c>
      <c r="AB1413" s="29" t="n">
        <v>0</v>
      </c>
      <c r="AC1413" s="29"/>
      <c r="AD1413" s="29" t="inlineStr">
        <f aca="false">FALSE()</f>
        <is>
          <t/>
        </is>
      </c>
      <c r="AE1413" s="29" t="s">
        <v>75</v>
      </c>
      <c r="AF1413" s="29"/>
      <c r="AG1413" s="29"/>
      <c r="AH1413" s="29" t="inlineStr">
        <f aca="false">FALSE()</f>
        <is>
          <t/>
        </is>
      </c>
      <c r="AI1413" s="29" t="n">
        <v>4</v>
      </c>
      <c r="AJ1413" s="29" t="s">
        <v>5241</v>
      </c>
      <c r="AK1413" s="29" t="s">
        <v>84</v>
      </c>
      <c r="AL1413" s="29" t="inlineStr">
        <f aca="false">FALSE()</f>
        <is>
          <t/>
        </is>
      </c>
      <c r="AM1413" s="29" t="s">
        <v>5241</v>
      </c>
      <c r="AN1413" s="29"/>
      <c r="AO1413" s="29"/>
      <c r="AP1413" s="29"/>
      <c r="AQ1413" s="29"/>
      <c r="AR1413" s="29"/>
      <c r="AS1413" s="29"/>
      <c r="AT1413" s="29"/>
      <c r="AU1413" s="29"/>
      <c r="AV1413" s="0" t="n">
        <v>1</v>
      </c>
      <c r="AW1413" s="24" t="e">
        <f aca="false">REPLACE(INDEX(GroupVertices[group], MATCH(Edges[[#this row],[vertex 1]],GroupVertices[vertex],0)),1,1,"")</f>
        <v>#VALUE!</v>
      </c>
      <c r="AX1413" s="24" t="e">
        <f aca="false">REPLACE(INDEX(GroupVertices[group], MATCH(Edges[[#this row],[vertex 2]],GroupVertices[vertex],0)),1,1,"")</f>
        <v>#VALUE!</v>
      </c>
      <c r="AY1413" s="25" t="n">
        <v>0</v>
      </c>
      <c r="AZ1413" s="26" t="n">
        <v>0</v>
      </c>
      <c r="BA1413" s="25" t="n">
        <v>0</v>
      </c>
      <c r="BB1413" s="26" t="n">
        <v>0</v>
      </c>
      <c r="BC1413" s="25" t="n">
        <v>0</v>
      </c>
      <c r="BD1413" s="26" t="n">
        <v>0</v>
      </c>
      <c r="BE1413" s="25" t="n">
        <v>21</v>
      </c>
      <c r="BF1413" s="26" t="n">
        <v>100</v>
      </c>
      <c r="BG1413" s="25" t="n">
        <v>21</v>
      </c>
    </row>
    <row r="1414" customFormat="false" ht="15" hidden="false" customHeight="false" outlineLevel="0" collapsed="false">
      <c r="A1414" s="15" t="s">
        <v>5245</v>
      </c>
      <c r="B1414" s="15" t="s">
        <v>5237</v>
      </c>
      <c r="C1414" s="16" t="s">
        <v>66</v>
      </c>
      <c r="D1414" s="17" t="n">
        <v>3</v>
      </c>
      <c r="E1414" s="16" t="s">
        <v>67</v>
      </c>
      <c r="F1414" s="18" t="n">
        <v>32</v>
      </c>
      <c r="G1414" s="16"/>
      <c r="H1414" s="19"/>
      <c r="I1414" s="7"/>
      <c r="J1414" s="7"/>
      <c r="K1414" s="8" t="s">
        <v>68</v>
      </c>
      <c r="L1414" s="20" t="n">
        <v>1414</v>
      </c>
      <c r="M1414" s="20"/>
      <c r="N1414" s="10"/>
      <c r="O1414" s="27" t="s">
        <v>69</v>
      </c>
      <c r="P1414" s="28" t="n">
        <v>42715.9704976852</v>
      </c>
      <c r="Q1414" s="27" t="s">
        <v>5238</v>
      </c>
      <c r="R1414" s="27"/>
      <c r="S1414" s="27"/>
      <c r="T1414" s="27"/>
      <c r="U1414" s="28" t="n">
        <v>42715.9704976852</v>
      </c>
      <c r="V1414" s="23" t="s">
        <v>5246</v>
      </c>
      <c r="W1414" s="27"/>
      <c r="X1414" s="27"/>
      <c r="Y1414" s="27" t="s">
        <v>5247</v>
      </c>
      <c r="Z1414" s="27"/>
      <c r="AA1414" s="29" t="inlineStr">
        <f aca="false">FALSE()</f>
        <is>
          <t/>
        </is>
      </c>
      <c r="AB1414" s="29" t="n">
        <v>0</v>
      </c>
      <c r="AC1414" s="29"/>
      <c r="AD1414" s="29" t="inlineStr">
        <f aca="false">FALSE()</f>
        <is>
          <t/>
        </is>
      </c>
      <c r="AE1414" s="29" t="s">
        <v>75</v>
      </c>
      <c r="AF1414" s="29"/>
      <c r="AG1414" s="29"/>
      <c r="AH1414" s="29" t="inlineStr">
        <f aca="false">FALSE()</f>
        <is>
          <t/>
        </is>
      </c>
      <c r="AI1414" s="29" t="n">
        <v>4</v>
      </c>
      <c r="AJ1414" s="29" t="s">
        <v>5241</v>
      </c>
      <c r="AK1414" s="29" t="s">
        <v>84</v>
      </c>
      <c r="AL1414" s="29" t="inlineStr">
        <f aca="false">FALSE()</f>
        <is>
          <t/>
        </is>
      </c>
      <c r="AM1414" s="29" t="s">
        <v>5241</v>
      </c>
      <c r="AN1414" s="29"/>
      <c r="AO1414" s="29"/>
      <c r="AP1414" s="29"/>
      <c r="AQ1414" s="29"/>
      <c r="AR1414" s="29"/>
      <c r="AS1414" s="29"/>
      <c r="AT1414" s="29"/>
      <c r="AU1414" s="29"/>
      <c r="AV1414" s="0" t="n">
        <v>1</v>
      </c>
      <c r="AW1414" s="24" t="e">
        <f aca="false">REPLACE(INDEX(GroupVertices[group], MATCH(Edges[[#this row],[vertex 1]],GroupVertices[vertex],0)),1,1,"")</f>
        <v>#VALUE!</v>
      </c>
      <c r="AX1414" s="24" t="e">
        <f aca="false">REPLACE(INDEX(GroupVertices[group], MATCH(Edges[[#this row],[vertex 2]],GroupVertices[vertex],0)),1,1,"")</f>
        <v>#VALUE!</v>
      </c>
      <c r="AY1414" s="25" t="n">
        <v>0</v>
      </c>
      <c r="AZ1414" s="26" t="n">
        <v>0</v>
      </c>
      <c r="BA1414" s="25" t="n">
        <v>0</v>
      </c>
      <c r="BB1414" s="26" t="n">
        <v>0</v>
      </c>
      <c r="BC1414" s="25" t="n">
        <v>0</v>
      </c>
      <c r="BD1414" s="26" t="n">
        <v>0</v>
      </c>
      <c r="BE1414" s="25" t="n">
        <v>21</v>
      </c>
      <c r="BF1414" s="26" t="n">
        <v>100</v>
      </c>
      <c r="BG1414" s="25" t="n">
        <v>21</v>
      </c>
    </row>
    <row r="1415" customFormat="false" ht="15" hidden="false" customHeight="false" outlineLevel="0" collapsed="false">
      <c r="A1415" s="15" t="s">
        <v>5248</v>
      </c>
      <c r="B1415" s="15" t="s">
        <v>5248</v>
      </c>
      <c r="C1415" s="16" t="s">
        <v>66</v>
      </c>
      <c r="D1415" s="17" t="n">
        <v>3</v>
      </c>
      <c r="E1415" s="16" t="s">
        <v>67</v>
      </c>
      <c r="F1415" s="18" t="n">
        <v>32</v>
      </c>
      <c r="G1415" s="16"/>
      <c r="H1415" s="19"/>
      <c r="I1415" s="7"/>
      <c r="J1415" s="7"/>
      <c r="K1415" s="8" t="s">
        <v>68</v>
      </c>
      <c r="L1415" s="20" t="n">
        <v>1415</v>
      </c>
      <c r="M1415" s="20"/>
      <c r="N1415" s="10"/>
      <c r="O1415" s="27" t="s">
        <v>21</v>
      </c>
      <c r="P1415" s="28" t="n">
        <v>42715.9907175926</v>
      </c>
      <c r="Q1415" s="27" t="s">
        <v>5249</v>
      </c>
      <c r="R1415" s="23" t="s">
        <v>5250</v>
      </c>
      <c r="S1415" s="27" t="s">
        <v>5251</v>
      </c>
      <c r="T1415" s="27" t="s">
        <v>5252</v>
      </c>
      <c r="U1415" s="28" t="n">
        <v>42715.9907175926</v>
      </c>
      <c r="V1415" s="23" t="s">
        <v>5253</v>
      </c>
      <c r="W1415" s="27"/>
      <c r="X1415" s="27"/>
      <c r="Y1415" s="27" t="s">
        <v>5254</v>
      </c>
      <c r="Z1415" s="27"/>
      <c r="AA1415" s="29" t="inlineStr">
        <f aca="false">FALSE()</f>
        <is>
          <t/>
        </is>
      </c>
      <c r="AB1415" s="29" t="n">
        <v>1</v>
      </c>
      <c r="AC1415" s="29"/>
      <c r="AD1415" s="29" t="inlineStr">
        <f aca="false">FALSE()</f>
        <is>
          <t/>
        </is>
      </c>
      <c r="AE1415" s="29" t="s">
        <v>75</v>
      </c>
      <c r="AF1415" s="29"/>
      <c r="AG1415" s="29"/>
      <c r="AH1415" s="29" t="inlineStr">
        <f aca="false">FALSE()</f>
        <is>
          <t/>
        </is>
      </c>
      <c r="AI1415" s="29" t="n">
        <v>0</v>
      </c>
      <c r="AJ1415" s="29"/>
      <c r="AK1415" s="29" t="s">
        <v>5255</v>
      </c>
      <c r="AL1415" s="29" t="inlineStr">
        <f aca="false">FALSE()</f>
        <is>
          <t/>
        </is>
      </c>
      <c r="AM1415" s="29" t="s">
        <v>5254</v>
      </c>
      <c r="AN1415" s="29"/>
      <c r="AO1415" s="29"/>
      <c r="AP1415" s="29"/>
      <c r="AQ1415" s="29"/>
      <c r="AR1415" s="29"/>
      <c r="AS1415" s="29"/>
      <c r="AT1415" s="29"/>
      <c r="AU1415" s="29"/>
      <c r="AV1415" s="0" t="n">
        <v>1</v>
      </c>
      <c r="AW1415" s="24" t="e">
        <f aca="false">REPLACE(INDEX(GroupVertices[group], MATCH(Edges[[#this row],[vertex 1]],GroupVertices[vertex],0)),1,1,"")</f>
        <v>#VALUE!</v>
      </c>
      <c r="AX1415" s="24" t="e">
        <f aca="false">REPLACE(INDEX(GroupVertices[group], MATCH(Edges[[#this row],[vertex 2]],GroupVertices[vertex],0)),1,1,"")</f>
        <v>#VALUE!</v>
      </c>
      <c r="AY1415" s="25" t="n">
        <v>0</v>
      </c>
      <c r="AZ1415" s="26" t="n">
        <v>0</v>
      </c>
      <c r="BA1415" s="25" t="n">
        <v>0</v>
      </c>
      <c r="BB1415" s="26" t="n">
        <v>0</v>
      </c>
      <c r="BC1415" s="25" t="n">
        <v>0</v>
      </c>
      <c r="BD1415" s="26" t="n">
        <v>0</v>
      </c>
      <c r="BE1415" s="25" t="n">
        <v>9</v>
      </c>
      <c r="BF1415" s="26" t="n">
        <v>100</v>
      </c>
      <c r="BG1415" s="25" t="n">
        <v>9</v>
      </c>
    </row>
    <row r="1416" customFormat="false" ht="15" hidden="false" customHeight="false" outlineLevel="0" collapsed="false">
      <c r="A1416" s="15" t="s">
        <v>5256</v>
      </c>
      <c r="B1416" s="15" t="s">
        <v>5256</v>
      </c>
      <c r="C1416" s="16" t="s">
        <v>66</v>
      </c>
      <c r="D1416" s="17" t="n">
        <v>3</v>
      </c>
      <c r="E1416" s="16" t="s">
        <v>67</v>
      </c>
      <c r="F1416" s="18" t="n">
        <v>32</v>
      </c>
      <c r="G1416" s="16"/>
      <c r="H1416" s="19"/>
      <c r="I1416" s="7"/>
      <c r="J1416" s="7"/>
      <c r="K1416" s="8" t="s">
        <v>68</v>
      </c>
      <c r="L1416" s="20" t="n">
        <v>1416</v>
      </c>
      <c r="M1416" s="20"/>
      <c r="N1416" s="10"/>
      <c r="O1416" s="27" t="s">
        <v>21</v>
      </c>
      <c r="P1416" s="28" t="n">
        <v>42716.0071412037</v>
      </c>
      <c r="Q1416" s="27" t="s">
        <v>5257</v>
      </c>
      <c r="R1416" s="23" t="s">
        <v>5258</v>
      </c>
      <c r="S1416" s="27" t="s">
        <v>130</v>
      </c>
      <c r="T1416" s="27"/>
      <c r="U1416" s="28" t="n">
        <v>42716.0071412037</v>
      </c>
      <c r="V1416" s="23" t="s">
        <v>5259</v>
      </c>
      <c r="W1416" s="27"/>
      <c r="X1416" s="27"/>
      <c r="Y1416" s="27" t="s">
        <v>5260</v>
      </c>
      <c r="Z1416" s="27"/>
      <c r="AA1416" s="29" t="inlineStr">
        <f aca="false">FALSE()</f>
        <is>
          <t/>
        </is>
      </c>
      <c r="AB1416" s="29" t="n">
        <v>0</v>
      </c>
      <c r="AC1416" s="29"/>
      <c r="AD1416" s="29" t="n">
        <f aca="false">TRUE()</f>
        <v>1</v>
      </c>
      <c r="AE1416" s="29" t="s">
        <v>75</v>
      </c>
      <c r="AF1416" s="29"/>
      <c r="AG1416" s="29" t="s">
        <v>5261</v>
      </c>
      <c r="AH1416" s="29" t="inlineStr">
        <f aca="false">FALSE()</f>
        <is>
          <t/>
        </is>
      </c>
      <c r="AI1416" s="29" t="n">
        <v>0</v>
      </c>
      <c r="AJ1416" s="29"/>
      <c r="AK1416" s="29" t="s">
        <v>76</v>
      </c>
      <c r="AL1416" s="29" t="n">
        <f aca="false">TRUE()</f>
        <v>1</v>
      </c>
      <c r="AM1416" s="29" t="s">
        <v>5260</v>
      </c>
      <c r="AN1416" s="29"/>
      <c r="AO1416" s="29"/>
      <c r="AP1416" s="29"/>
      <c r="AQ1416" s="29"/>
      <c r="AR1416" s="29"/>
      <c r="AS1416" s="29"/>
      <c r="AT1416" s="29"/>
      <c r="AU1416" s="29"/>
      <c r="AV1416" s="0" t="n">
        <v>1</v>
      </c>
      <c r="AW1416" s="24" t="e">
        <f aca="false">REPLACE(INDEX(GroupVertices[group], MATCH(Edges[[#this row],[vertex 1]],GroupVertices[vertex],0)),1,1,"")</f>
        <v>#VALUE!</v>
      </c>
      <c r="AX1416" s="24" t="e">
        <f aca="false">REPLACE(INDEX(GroupVertices[group], MATCH(Edges[[#this row],[vertex 2]],GroupVertices[vertex],0)),1,1,"")</f>
        <v>#VALUE!</v>
      </c>
      <c r="AY1416" s="25" t="n">
        <v>2</v>
      </c>
      <c r="AZ1416" s="26" t="n">
        <v>11.1111111111111</v>
      </c>
      <c r="BA1416" s="25" t="n">
        <v>0</v>
      </c>
      <c r="BB1416" s="26" t="n">
        <v>0</v>
      </c>
      <c r="BC1416" s="25" t="n">
        <v>0</v>
      </c>
      <c r="BD1416" s="26" t="n">
        <v>0</v>
      </c>
      <c r="BE1416" s="25" t="n">
        <v>16</v>
      </c>
      <c r="BF1416" s="26" t="n">
        <v>88.8888888888889</v>
      </c>
      <c r="BG1416" s="25" t="n">
        <v>18</v>
      </c>
    </row>
    <row r="1417" customFormat="false" ht="15" hidden="false" customHeight="false" outlineLevel="0" collapsed="false">
      <c r="A1417" s="15" t="s">
        <v>5262</v>
      </c>
      <c r="B1417" s="15" t="s">
        <v>5262</v>
      </c>
      <c r="C1417" s="16" t="s">
        <v>66</v>
      </c>
      <c r="D1417" s="17" t="n">
        <v>3</v>
      </c>
      <c r="E1417" s="16" t="s">
        <v>67</v>
      </c>
      <c r="F1417" s="18" t="n">
        <v>32</v>
      </c>
      <c r="G1417" s="16"/>
      <c r="H1417" s="19"/>
      <c r="I1417" s="7"/>
      <c r="J1417" s="7"/>
      <c r="K1417" s="8" t="s">
        <v>68</v>
      </c>
      <c r="L1417" s="20" t="n">
        <v>1417</v>
      </c>
      <c r="M1417" s="20"/>
      <c r="N1417" s="10"/>
      <c r="O1417" s="27" t="s">
        <v>21</v>
      </c>
      <c r="P1417" s="28" t="n">
        <v>42716.0116898148</v>
      </c>
      <c r="Q1417" s="27" t="s">
        <v>5263</v>
      </c>
      <c r="R1417" s="23" t="s">
        <v>5264</v>
      </c>
      <c r="S1417" s="27" t="s">
        <v>88</v>
      </c>
      <c r="T1417" s="27"/>
      <c r="U1417" s="28" t="n">
        <v>42716.0116898148</v>
      </c>
      <c r="V1417" s="23" t="s">
        <v>5265</v>
      </c>
      <c r="W1417" s="27" t="n">
        <v>2.45693221</v>
      </c>
      <c r="X1417" s="27" t="n">
        <v>102.17204686</v>
      </c>
      <c r="Y1417" s="27" t="s">
        <v>5266</v>
      </c>
      <c r="Z1417" s="27"/>
      <c r="AA1417" s="29" t="inlineStr">
        <f aca="false">FALSE()</f>
        <is>
          <t/>
        </is>
      </c>
      <c r="AB1417" s="29" t="n">
        <v>0</v>
      </c>
      <c r="AC1417" s="29"/>
      <c r="AD1417" s="29" t="n">
        <f aca="false">FALSE()</f>
        <v>0</v>
      </c>
      <c r="AE1417" s="29" t="s">
        <v>75</v>
      </c>
      <c r="AF1417" s="29"/>
      <c r="AG1417" s="29"/>
      <c r="AH1417" s="29" t="inlineStr">
        <f aca="false">FALSE()</f>
        <is>
          <t/>
        </is>
      </c>
      <c r="AI1417" s="29" t="n">
        <v>0</v>
      </c>
      <c r="AJ1417" s="29"/>
      <c r="AK1417" s="29" t="s">
        <v>91</v>
      </c>
      <c r="AL1417" s="29" t="n">
        <f aca="false">FALSE()</f>
        <v>0</v>
      </c>
      <c r="AM1417" s="29" t="s">
        <v>5266</v>
      </c>
      <c r="AN1417" s="30" t="s">
        <v>97</v>
      </c>
      <c r="AO1417" s="29" t="s">
        <v>98</v>
      </c>
      <c r="AP1417" s="29" t="s">
        <v>99</v>
      </c>
      <c r="AQ1417" s="29" t="s">
        <v>100</v>
      </c>
      <c r="AR1417" s="29" t="s">
        <v>101</v>
      </c>
      <c r="AS1417" s="29" t="s">
        <v>102</v>
      </c>
      <c r="AT1417" s="29" t="s">
        <v>103</v>
      </c>
      <c r="AU1417" s="23" t="s">
        <v>104</v>
      </c>
      <c r="AV1417" s="0" t="n">
        <v>1</v>
      </c>
      <c r="AW1417" s="24" t="e">
        <f aca="false">REPLACE(INDEX(GroupVertices[group], MATCH(Edges[[#this row],[vertex 1]],GroupVertices[vertex],0)),1,1,"")</f>
        <v>#VALUE!</v>
      </c>
      <c r="AX1417" s="24" t="e">
        <f aca="false">REPLACE(INDEX(GroupVertices[group], MATCH(Edges[[#this row],[vertex 2]],GroupVertices[vertex],0)),1,1,"")</f>
        <v>#VALUE!</v>
      </c>
      <c r="AY1417" s="25" t="n">
        <v>0</v>
      </c>
      <c r="AZ1417" s="26" t="n">
        <v>0</v>
      </c>
      <c r="BA1417" s="25" t="n">
        <v>0</v>
      </c>
      <c r="BB1417" s="26" t="n">
        <v>0</v>
      </c>
      <c r="BC1417" s="25" t="n">
        <v>0</v>
      </c>
      <c r="BD1417" s="26" t="n">
        <v>0</v>
      </c>
      <c r="BE1417" s="25" t="n">
        <v>13</v>
      </c>
      <c r="BF1417" s="26" t="n">
        <v>100</v>
      </c>
      <c r="BG1417" s="25" t="n">
        <v>13</v>
      </c>
    </row>
  </sheetData>
  <dataValidations count="14">
    <dataValidation allowBlank="true" error="The optional edge visibility must be Yes, Y, True, T, Always, 1, or empty to make the edge visible; or No, N, False, F, Never, or 0 to hide the edge.  Try selecting from the drop-down list instead." errorTitle="Invalid Edge Visibility" operator="between" prompt="This is a unique ID that gets filled in automatically.  Do not edit this column." promptTitle="Edge ID" showDropDown="false" showErrorMessage="false" showInputMessage="true" sqref="L3:L1417" type="none">
      <formula1>0</formula1>
      <formula2>0</formula2>
    </dataValidation>
    <dataValidation allowBlank="true" error="The optional edge visibility must be Yes, Y, True, T, Always, 1, or empty to make the edge visible; or No, N, False, F, Never, or 0 to hide the edge.  Try selecting from the drop-down list instead." errorTitle="Invalid Edge Visibility" operator="between" prompt="This is a unique ID that gets filled in automatically.  Do not edit this column." promptTitle="Edge ID" showDropDown="false" showErrorMessage="false" showInputMessage="false" sqref="M3:M1417" type="none">
      <formula1>0</formula1>
      <formula2>0</formula2>
    </dataValidation>
    <dataValidation allowBlank="true" operator="between" showDropDown="false" showErrorMessage="true" showInputMessage="false" sqref="N2:N1417" type="none">
      <formula1>0</formula1>
      <formula2>0</formula2>
    </dataValidation>
    <dataValidation allowBlank="true" error="The optional edge visibility must be Yes, Y, True, T, Always, 1, or empty to make the edge visible; or No, N, False, F, Never, or 0 to hide the edge.  Try selecting from the drop-down list instead." errorTitle="Invalid Edge Visibility" operator="between" prompt="To select an optional label text color, right-click and select Select Color on the right-click menu." promptTitle="Edge Label Text Color" showDropDown="false" showErrorMessage="false" showInputMessage="true" sqref="I3:I1417" type="none">
      <formula1>0</formula1>
      <formula2>0</formula2>
    </dataValidation>
    <dataValidation allowBlank="true" error="The optional edge visibility must be Yes, Y, True, T, Always, 1, or empty to make the edge visible; or No, N, False, F, Never, or 0 to hide the edge.  Try selecting from the drop-down list instead." errorTitle="Invalid Edge Visibility" operator="between" prompt="Enter an optional label font size between 8 and 72." promptTitle="Edge Label Font Size" showDropDown="false" showErrorMessage="false" showInputMessage="true" sqref="J3:J1417" type="none">
      <formula1>0</formula1>
      <formula2>0</formula2>
    </dataValidation>
    <dataValidation allowBlank="true" operator="between" prompt="To select an optional edge color, right-click and select Select Color on the right-click menu." promptTitle="Edge Color" showDropDown="false" showErrorMessage="false" showInputMessage="true" sqref="C3:C1417" type="none">
      <formula1>0</formula1>
      <formula2>0</formula2>
    </dataValidation>
    <dataValidation allowBlank="true" error="The optional edge width must be a whole number between 1 and 10." errorTitle="Invalid Edge Width" operator="between" prompt="Enter an optional edge width between 1 and 10." promptTitle="Edge Width" showDropDown="false" showErrorMessage="false" showInputMessage="true" sqref="D3:D1417" type="none">
      <formula1>0</formula1>
      <formula2>0</formula2>
    </dataValidation>
    <dataValidation allowBlank="true" error="The optional edge opacity must be a whole number between 0 and 10." errorTitle="Invalid Edge Opacity" operator="between" prompt="Enter an optional edge opacity between 0 (transparent) and 100 (opaque)." promptTitle="Edge Opacity" showDropDown="false" showErrorMessage="false" showInputMessage="true" sqref="F3:F1417" type="none">
      <formula1>0</formula1>
      <formula2>0</formula2>
    </dataValidation>
    <dataValidation allowBlank="true" error="You have entered an invalid edge visibility.  Try selecting from the drop-down list instead." errorTitle="Invalid Edge Visibility" operator="between" prompt="Select an optional edge visibility.  Edges are shown by default." promptTitle="Edge Visibility" showDropDown="false" showErrorMessage="true" showInputMessage="true" sqref="G3:G1417" type="list">
      <formula1>ValidEdgeVisibilities</formula1>
      <formula2>0</formula2>
    </dataValidation>
    <dataValidation allowBlank="true" operator="between" prompt="Enter the name of the edge's first vertex." promptTitle="Vertex 1 Name" showDropDown="false" showErrorMessage="true" showInputMessage="true" sqref="A3:A1417" type="none">
      <formula1>0</formula1>
      <formula2>0</formula2>
    </dataValidation>
    <dataValidation allowBlank="true" operator="between" prompt="Enter the name of the edge's second vertex." promptTitle="Vertex 2 Name" showDropDown="false" showErrorMessage="true" showInputMessage="true" sqref="B3:B1417" type="none">
      <formula1>0</formula1>
      <formula2>0</formula2>
    </dataValidation>
    <dataValidation allowBlank="true" error="You have entered an unrecognized edge visibility.  Try selecting from the drop-down list instead." errorTitle="Invalid Edge Visibility" operator="between" prompt="Enter an optional edge label." promptTitle="Edge Label" showDropDown="false" showErrorMessage="true" showInputMessage="true" sqref="H3:H1417" type="none">
      <formula1>0</formula1>
      <formula2>0</formula2>
    </dataValidation>
    <dataValidation allowBlank="true" error="You have entered an invalid edge style.  Try selecting from the drop-down list instead." errorTitle="Invalid Edge Style" operator="between" prompt="Select an optional edge style.  Edges are Solid by default." promptTitle="Edge Style" showDropDown="false" showErrorMessage="true" showInputMessage="true" sqref="E3:E1417" type="list">
      <formula1>ValidEdgeStyles</formula1>
      <formula2>0</formula2>
    </dataValidation>
    <dataValidation allowBlank="true" error="The optional edge visibility must be Yes, Y, True, T, Always, 1, or empty to make the edge visible; or No, N, False, F, Never, or 0 to hide the edge.  Try selecting from the drop-down list instead." errorTitle="Invalid Edge Visibility" operator="between" showDropDown="false" showErrorMessage="false" showInputMessage="false" sqref="K3:K1417" type="none">
      <formula1>0</formula1>
      <formula2>0</formula2>
    </dataValidation>
  </dataValidations>
  <hyperlinks>
    <hyperlink ref="R3" r:id="rId2" display="https://www.youtube.com/watch?v=V5y1WorkLJw&amp;feature=youtu.be"/>
    <hyperlink ref="V3" r:id="rId3" location="!/ihearttrump1/status/803055506705227776" display="https://twitter.com/#!/ihearttrump1/status/803055506705227776"/>
    <hyperlink ref="V4" r:id="rId4" location="!/chaaustralia/status/803061665751175168" display="https://twitter.com/#!/chaaustralia/status/803061665751175168"/>
    <hyperlink ref="R5" r:id="rId5" display="https://www.swarmapp.com/c/ieFV3OiW5BJ"/>
    <hyperlink ref="V5" r:id="rId6" location="!/shazzy_sam/status/803062857667645441" display="https://twitter.com/#!/shazzy_sam/status/803062857667645441"/>
    <hyperlink ref="R6" r:id="rId7" display="https://www.swarmapp.com/c/kiIQ40lAX3H"/>
    <hyperlink ref="V6" r:id="rId8" location="!/zulshah_21/status/803073889060298752" display="https://twitter.com/#!/zulshah_21/status/803073889060298752"/>
    <hyperlink ref="AU6" r:id="rId9" display="https://api.twitter.com/1.1/geo/id/fdf0f6445180fbda.json"/>
    <hyperlink ref="V7" r:id="rId10" location="!/hwingo/status/803103273670483968" display="https://twitter.com/#!/hwingo/status/803103273670483968"/>
    <hyperlink ref="R8" r:id="rId11" display="https://pdfs.semanticscholar.org/af4a/73eed4805728c45280375daea317c00c6dde.pdf"/>
    <hyperlink ref="V8" r:id="rId12" location="!/juliendriod/status/803103976036122624" display="https://twitter.com/#!/juliendriod/status/803103976036122624"/>
    <hyperlink ref="R9" r:id="rId13" display="http://www.dlfiles24.com/download/158308993/bioengineering_thermal_physiology_and_comfort/?utm_source=dlvr.it&amp;utm_medium=twitter"/>
    <hyperlink ref="V9" r:id="rId14" location="!/ebookmanuals/status/803119249275244544" display="https://twitter.com/#!/ebookmanuals/status/803119249275244544"/>
    <hyperlink ref="R10" r:id="rId15" display="https://twitter.com/EMJIntervention/status/802955241985429504"/>
    <hyperlink ref="V10" r:id="rId16" location="!/mzkhalil/status/803121052943532032" display="https://twitter.com/#!/mzkhalil/status/803121052943532032"/>
    <hyperlink ref="AU10" r:id="rId17" display="https://api.twitter.com/1.1/geo/id/18810aa5b43e76c7.json"/>
    <hyperlink ref="R11" r:id="rId18" display="http://world.einnews.com/article/355713759/0JuiUqRq4VwGy0w4"/>
    <hyperlink ref="V11" r:id="rId19" location="!/einpharmanews/status/803146599878664192" display="https://twitter.com/#!/einpharmanews/status/803146599878664192"/>
    <hyperlink ref="R12" r:id="rId20" display="http://www.ciber-bbn.es/media/658809/programa-10th_ciber-bbn_2016_sevilla28-29nov.pdf"/>
    <hyperlink ref="V12" r:id="rId21" location="!/unisevilla/status/803152788708413440" display="https://twitter.com/#!/unisevilla/status/803152788708413440"/>
    <hyperlink ref="R13" r:id="rId22" display="http://www.ciber-bbn.es/media/658809/programa-10th_ciber-bbn_2016_sevilla28-29nov.pdf"/>
    <hyperlink ref="V13" r:id="rId23" location="!/balbella/status/803153868112527365" display="https://twitter.com/#!/balbella/status/803153868112527365"/>
    <hyperlink ref="V14" r:id="rId24" location="!/zahid_latif_uk/status/803175056926969856" display="https://twitter.com/#!/zahid_latif_uk/status/803175056926969856"/>
    <hyperlink ref="V15" r:id="rId25" location="!/diamondlightsou/status/803175273386676224" display="https://twitter.com/#!/diamondlightsou/status/803175273386676224"/>
    <hyperlink ref="V16" r:id="rId26" location="!/zahid_latif_uk/status/803175056926969856" display="https://twitter.com/#!/zahid_latif_uk/status/803175056926969856"/>
    <hyperlink ref="V17" r:id="rId27" location="!/diamondlightsou/status/803175273386676224" display="https://twitter.com/#!/diamondlightsou/status/803175273386676224"/>
    <hyperlink ref="V18" r:id="rId28" location="!/zahid_latif_uk/status/803175056926969856" display="https://twitter.com/#!/zahid_latif_uk/status/803175056926969856"/>
    <hyperlink ref="V19" r:id="rId29" location="!/diamondlightsou/status/803175273386676224" display="https://twitter.com/#!/diamondlightsou/status/803175273386676224"/>
    <hyperlink ref="V20" r:id="rId30" location="!/lamhfada/status/803180861424279552" display="https://twitter.com/#!/lamhfada/status/803180861424279552"/>
    <hyperlink ref="AU20" r:id="rId31" display="https://api.twitter.com/1.1/geo/id/3cdad59a91d99400.json"/>
    <hyperlink ref="V21" r:id="rId32" location="!/lamhfada/status/803180861424279552" display="https://twitter.com/#!/lamhfada/status/803180861424279552"/>
    <hyperlink ref="AU21" r:id="rId33" display="https://api.twitter.com/1.1/geo/id/3cdad59a91d99400.json"/>
    <hyperlink ref="R22" r:id="rId34" display="https://www.hirewire.co.uk/HE/1061247/MS_JobDetails.aspx?JobID=74257"/>
    <hyperlink ref="V22" r:id="rId35" location="!/kingsjobs/status/803192480720154628" display="https://twitter.com/#!/kingsjobs/status/803192480720154628"/>
    <hyperlink ref="AU22" r:id="rId36" display="https://api.twitter.com/1.1/geo/id/5d838f7a011f4a2d.json"/>
    <hyperlink ref="R23" r:id="rId37" display="http://eurosciencejobs.com/job_display/123104/"/>
    <hyperlink ref="V23" r:id="rId38" location="!/eurosciencejobs/status/803202836070682625" display="https://twitter.com/#!/eurosciencejobs/status/803202836070682625"/>
    <hyperlink ref="V24" r:id="rId39" location="!/apegnb/status/803206235503861760" display="https://twitter.com/#!/apegnb/status/803206235503861760"/>
    <hyperlink ref="R25" r:id="rId40" display="http://www.nationaleonderwijsgids.nl/onderwijsvacatures/vacatures/universiteit-maastricht/34760-phd-candidates-sought-with-interest-in-bioengineering-and-regenerative-medicine?utm_source=dlvr.it&amp;utm_medium=twitter"/>
    <hyperlink ref="V25" r:id="rId41" location="!/nogvacatures/status/803216245860376576" display="https://twitter.com/#!/nogvacatures/status/803216245860376576"/>
    <hyperlink ref="R26" r:id="rId42" display="http://www.nationaleonderwijsgids.nl/onderwijsvacatures/vacatures/universiteit-maastricht/34760-phd-candidates-sought-with-interest-in-bioengineering-and-regenerative-medicine?utm_source=dlvr.it&amp;utm_medium=twitter"/>
    <hyperlink ref="V26" r:id="rId43" location="!/nlvacatures_/status/803217321586081792" display="https://twitter.com/#!/nlvacatures_/status/803217321586081792"/>
    <hyperlink ref="R27" r:id="rId44" display="https://www.instagram.com/p/BNWxLC8jpJW/"/>
    <hyperlink ref="V27" r:id="rId45" location="!/conservenconfig/status/803231307975180289" display="https://twitter.com/#!/conservenconfig/status/803231307975180289"/>
    <hyperlink ref="V28" r:id="rId46" location="!/natashlew/status/803182106151161856" display="https://twitter.com/#!/natashlew/status/803182106151161856"/>
    <hyperlink ref="V29" r:id="rId47" location="!/natashlew/status/803182106151161856" display="https://twitter.com/#!/natashlew/status/803182106151161856"/>
    <hyperlink ref="V30" r:id="rId48" location="!/natashlew/status/803182106151161856" display="https://twitter.com/#!/natashlew/status/803182106151161856"/>
    <hyperlink ref="V31" r:id="rId49" location="!/natashlew/status/803238294553239552" display="https://twitter.com/#!/natashlew/status/803238294553239552"/>
    <hyperlink ref="V32" r:id="rId50" location="!/natashlew/status/803238294553239552" display="https://twitter.com/#!/natashlew/status/803238294553239552"/>
    <hyperlink ref="V33" r:id="rId51" location="!/natashlew/status/803238294553239552" display="https://twitter.com/#!/natashlew/status/803238294553239552"/>
    <hyperlink ref="V34" r:id="rId52" location="!/uofgimcsb/status/803236764240539653" display="https://twitter.com/#!/uofgimcsb/status/803236764240539653"/>
    <hyperlink ref="V35" r:id="rId53" location="!/uofgimcsb/status/803236764240539653" display="https://twitter.com/#!/uofgimcsb/status/803236764240539653"/>
    <hyperlink ref="V36" r:id="rId54" location="!/uofgimcsb/status/803236764240539653" display="https://twitter.com/#!/uofgimcsb/status/803236764240539653"/>
    <hyperlink ref="V37" r:id="rId55" location="!/uofgimcsb/status/803238483984842752" display="https://twitter.com/#!/uofgimcsb/status/803238483984842752"/>
    <hyperlink ref="V38" r:id="rId56" location="!/uofgimcsb/status/803238483984842752" display="https://twitter.com/#!/uofgimcsb/status/803238483984842752"/>
    <hyperlink ref="V39" r:id="rId57" location="!/uofgimcsb/status/803238483984842752" display="https://twitter.com/#!/uofgimcsb/status/803238483984842752"/>
    <hyperlink ref="V40" r:id="rId58" location="!/morenorse/status/803236845475790848" display="https://twitter.com/#!/morenorse/status/803236845475790848"/>
    <hyperlink ref="V41" r:id="rId59" location="!/morenorse/status/803236845475790848" display="https://twitter.com/#!/morenorse/status/803236845475790848"/>
    <hyperlink ref="V42" r:id="rId60" location="!/morenorse/status/803236845475790848" display="https://twitter.com/#!/morenorse/status/803236845475790848"/>
    <hyperlink ref="V43" r:id="rId61" location="!/morenorse/status/803236815813640192" display="https://twitter.com/#!/morenorse/status/803236815813640192"/>
    <hyperlink ref="V44" r:id="rId62" location="!/morenorse/status/803236815813640192" display="https://twitter.com/#!/morenorse/status/803236815813640192"/>
    <hyperlink ref="V45" r:id="rId63" location="!/morenorse/status/803236815813640192" display="https://twitter.com/#!/morenorse/status/803236815813640192"/>
    <hyperlink ref="V46" r:id="rId64" location="!/morenorse/status/803236827821998080" display="https://twitter.com/#!/morenorse/status/803236827821998080"/>
    <hyperlink ref="V47" r:id="rId65" location="!/morenorse/status/803236827821998080" display="https://twitter.com/#!/morenorse/status/803236827821998080"/>
    <hyperlink ref="V48" r:id="rId66" location="!/morenorse/status/803236845475790848" display="https://twitter.com/#!/morenorse/status/803236845475790848"/>
    <hyperlink ref="V49" r:id="rId67" location="!/morenorse/status/803236845475790848" display="https://twitter.com/#!/morenorse/status/803236845475790848"/>
    <hyperlink ref="V50" r:id="rId68" location="!/morenorse/status/803238574179094528" display="https://twitter.com/#!/morenorse/status/803238574179094528"/>
    <hyperlink ref="V51" r:id="rId69" location="!/morenorse/status/803238574179094528" display="https://twitter.com/#!/morenorse/status/803238574179094528"/>
    <hyperlink ref="V52" r:id="rId70" location="!/morenorse/status/803238574179094528" display="https://twitter.com/#!/morenorse/status/803238574179094528"/>
    <hyperlink ref="V53" r:id="rId71" location="!/louisabellaaa/status/803244776866910208" display="https://twitter.com/#!/louisabellaaa/status/803244776866910208"/>
    <hyperlink ref="V54" r:id="rId72" location="!/louisabellaaa/status/803244776866910208" display="https://twitter.com/#!/louisabellaaa/status/803244776866910208"/>
    <hyperlink ref="V55" r:id="rId73" location="!/jimenezmelanie_/status/803247581878853632" display="https://twitter.com/#!/jimenezmelanie_/status/803247581878853632"/>
    <hyperlink ref="V56" r:id="rId74" location="!/jimenezmelanie_/status/803247581878853632" display="https://twitter.com/#!/jimenezmelanie_/status/803247581878853632"/>
    <hyperlink ref="V57" r:id="rId75" location="!/jimenezmelanie_/status/803247581878853632" display="https://twitter.com/#!/jimenezmelanie_/status/803247581878853632"/>
    <hyperlink ref="V58" r:id="rId76" location="!/uofgengineering/status/803255936211095552" display="https://twitter.com/#!/uofgengineering/status/803255936211095552"/>
    <hyperlink ref="V59" r:id="rId77" location="!/uofgengineering/status/803255936211095552" display="https://twitter.com/#!/uofgengineering/status/803255936211095552"/>
    <hyperlink ref="V60" r:id="rId78" location="!/uofgengineering/status/803255936211095552" display="https://twitter.com/#!/uofgengineering/status/803255936211095552"/>
    <hyperlink ref="R61" r:id="rId79" display="https://www.facebook.com/wendy.s.garrett/posts/10211024491311949"/>
    <hyperlink ref="V61" r:id="rId80" location="!/wendylite4one/status/803258021854007296" display="https://twitter.com/#!/wendylite4one/status/803258021854007296"/>
    <hyperlink ref="V62" r:id="rId81" location="!/ymaldonado/status/803259012623892480" display="https://twitter.com/#!/ymaldonado/status/803259012623892480"/>
    <hyperlink ref="V63" r:id="rId82" location="!/ymaldonado/status/803259012623892480" display="https://twitter.com/#!/ymaldonado/status/803259012623892480"/>
    <hyperlink ref="R64" r:id="rId83" display="https://twitter.com/i/web/status/803259046400815104"/>
    <hyperlink ref="V64" r:id="rId84" location="!/cartoonstudies/status/803259046400815104" display="https://twitter.com/#!/cartoonstudies/status/803259046400815104"/>
    <hyperlink ref="R65" r:id="rId85" display="https://twitter.com/i/web/status/803260695991054336"/>
    <hyperlink ref="V65" r:id="rId86" location="!/xx__mado__xx/status/803260695991054336" display="https://twitter.com/#!/xx__mado__xx/status/803260695991054336"/>
    <hyperlink ref="V66" r:id="rId87" location="!/2_pineapples/status/803263104587067392" display="https://twitter.com/#!/2_pineapples/status/803263104587067392"/>
    <hyperlink ref="V67" r:id="rId88" location="!/navarro_c0sta/status/803264177917726720" display="https://twitter.com/#!/navarro_c0sta/status/803264177917726720"/>
    <hyperlink ref="V68" r:id="rId89" location="!/navarro_c0sta/status/803264177917726720" display="https://twitter.com/#!/navarro_c0sta/status/803264177917726720"/>
    <hyperlink ref="V69" r:id="rId90" location="!/michaelhoffman/status/803266007062167552" display="https://twitter.com/#!/michaelhoffman/status/803266007062167552"/>
    <hyperlink ref="R70" r:id="rId91" display="https://www.statnews.com/2016/11/28/science-quiz-eighth-grade-biology/"/>
    <hyperlink ref="V70" r:id="rId92" location="!/maheshm58/status/803278672241295364" display="https://twitter.com/#!/maheshm58/status/803278672241295364"/>
    <hyperlink ref="R71" r:id="rId93" display="https://twitter.com/i/web/status/803245731444326401"/>
    <hyperlink ref="V71" r:id="rId94" location="!/ellisahidalgo/status/803245731444326401" display="https://twitter.com/#!/ellisahidalgo/status/803245731444326401"/>
    <hyperlink ref="V72" r:id="rId95" location="!/rramir7900/status/803285178718138368" display="https://twitter.com/#!/rramir7900/status/803285178718138368"/>
    <hyperlink ref="V73" r:id="rId96" location="!/rramir7900/status/803285178718138368" display="https://twitter.com/#!/rramir7900/status/803285178718138368"/>
    <hyperlink ref="R74" r:id="rId97" display="https://twitter.com/i/web/status/803249288386150404"/>
    <hyperlink ref="V74" r:id="rId98" location="!/jakenavarrong/status/803249288386150404" display="https://twitter.com/#!/jakenavarrong/status/803249288386150404"/>
    <hyperlink ref="R75" r:id="rId99" display="http://wnyt.com/stem/bioengineering-clean-energy-plans-tech-valley-high-school/4327694/?cat=10114"/>
    <hyperlink ref="V75" r:id="rId100" location="!/getintoenergy/status/803299339846242308" display="https://twitter.com/#!/getintoenergy/status/803299339846242308"/>
    <hyperlink ref="R76" r:id="rId101" display="http://wnyt.com/stem/bioengineering-clean-energy-plans-tech-valley-high-school/4327694/?cat=10114"/>
    <hyperlink ref="V76" r:id="rId102" location="!/getintoenergy/status/803299339846242308" display="https://twitter.com/#!/getintoenergy/status/803299339846242308"/>
    <hyperlink ref="V77" r:id="rId103" location="!/c_msdn/status/803319558928887808" display="https://twitter.com/#!/c_msdn/status/803319558928887808"/>
    <hyperlink ref="R78" r:id="rId104" display="http://feeds.feedburner.com/~r/BioethicsNewsDigest/~3/tS2-Wm90SPQ/?utm_source=feedburner&amp;utm_medium=twitter&amp;utm_campaign=bioethicsbot"/>
    <hyperlink ref="V78" r:id="rId105" location="!/bioethicsbot/status/803321574774493184" display="https://twitter.com/#!/bioethicsbot/status/803321574774493184"/>
    <hyperlink ref="V79" r:id="rId106" location="!/ahallaspotts/status/803323171466309638" display="https://twitter.com/#!/ahallaspotts/status/803323171466309638"/>
    <hyperlink ref="V80" r:id="rId107" location="!/ahallaspotts/status/803323171466309638" display="https://twitter.com/#!/ahallaspotts/status/803323171466309638"/>
    <hyperlink ref="R81" r:id="rId108" display="https://www.healthychildren.org/English/healthy-living/nutrition/Pages/Bioengineered-Foods.aspx"/>
    <hyperlink ref="V81" r:id="rId109" location="!/pediconcierge/status/803324689095557120" display="https://twitter.com/#!/pediconcierge/status/803324689095557120"/>
    <hyperlink ref="R82" r:id="rId110" display="http://www-sitn.stanford.edu/free-learning/webinars/bioengineering-sciences-and-technology/stanford-webinar-using-genomics"/>
    <hyperlink ref="V82" r:id="rId111" location="!/meallieugenio/status/803345667884281860" display="https://twitter.com/#!/meallieugenio/status/803345667884281860"/>
    <hyperlink ref="V83" r:id="rId112" location="!/lambertlab1/status/803349649545367552" display="https://twitter.com/#!/lambertlab1/status/803349649545367552"/>
    <hyperlink ref="V84" r:id="rId113" location="!/kjames_intbio/status/803349948427288578" display="https://twitter.com/#!/kjames_intbio/status/803349948427288578"/>
    <hyperlink ref="R85" r:id="rId114" display="https://thiskidreviewsbooks.com/2016/10/05/review-bioengineering-by-christine-burillo-kirch?utm_content=bufferf4b67&amp;utm_medium=social&amp;utm_source=twitter.com&amp;utm_campaign=buffer"/>
    <hyperlink ref="V85" r:id="rId115" location="!/pragmaticmom/status/803277555721641985" display="https://twitter.com/#!/pragmaticmom/status/803277555721641985"/>
    <hyperlink ref="R86" r:id="rId116" display="https://thiskidreviewsbooks.com/2016/10/05/review-bioengineering-by-christine-burillo-kirch?utm_content=bufferf4b67&amp;utm_medium=social&amp;utm_source=twitter.com&amp;utm_campaign=buffer"/>
    <hyperlink ref="V86" r:id="rId117" location="!/biblionasium/status/803351226050088964" display="https://twitter.com/#!/biblionasium/status/803351226050088964"/>
    <hyperlink ref="R87" r:id="rId118" display="https://thiskidreviewsbooks.com/2016/10/05/review-bioengineering-by-christine-burillo-kirch?utm_content=bufferf4b67&amp;utm_medium=social&amp;utm_source=twitter.com&amp;utm_campaign=buffer"/>
    <hyperlink ref="V87" r:id="rId119" location="!/biblionasium/status/803351226050088964" display="https://twitter.com/#!/biblionasium/status/803351226050088964"/>
    <hyperlink ref="V88" r:id="rId120" location="!/the4thdomain/status/803361329910312960" display="https://twitter.com/#!/the4thdomain/status/803361329910312960"/>
    <hyperlink ref="V89" r:id="rId121" location="!/mauroziguli/status/803376341265580032" display="https://twitter.com/#!/mauroziguli/status/803376341265580032"/>
    <hyperlink ref="R90" r:id="rId122" display="https://www.swarmapp.com/c/3i2U6AuOVS1"/>
    <hyperlink ref="V90" r:id="rId123" location="!/hatiqahhh/status/803390364325449728" display="https://twitter.com/#!/hatiqahhh/status/803390364325449728"/>
    <hyperlink ref="V91" r:id="rId124" location="!/widydul/status/803422041793826816" display="https://twitter.com/#!/widydul/status/803422041793826816"/>
    <hyperlink ref="V92" r:id="rId125" location="!/tnssd98/status/803446676920954880" display="https://twitter.com/#!/tnssd98/status/803446676920954880"/>
    <hyperlink ref="R93" r:id="rId126" display="https://twitter.com/i/web/status/803434564735606784"/>
    <hyperlink ref="V93" r:id="rId127" location="!/whartonentrep/status/803434564735606784" display="https://twitter.com/#!/whartonentrep/status/803434564735606784"/>
    <hyperlink ref="V94" r:id="rId128" location="!/bogdan__oancea/status/803451658139271169" display="https://twitter.com/#!/bogdan__oancea/status/803451658139271169"/>
    <hyperlink ref="V95" r:id="rId129" location="!/bogdan__oancea/status/803451658139271169" display="https://twitter.com/#!/bogdan__oancea/status/803451658139271169"/>
    <hyperlink ref="R96" r:id="rId130" display="https://www.swarmapp.com/c/itDfdXvR96w"/>
    <hyperlink ref="V96" r:id="rId131" location="!/wardahwahidahh/status/803452376107679745" display="https://twitter.com/#!/wardahwahidahh/status/803452376107679745"/>
    <hyperlink ref="AU96" r:id="rId132" display="https://api.twitter.com/1.1/geo/id/fdf0f6445180fbda.json"/>
    <hyperlink ref="R97" r:id="rId133" display="http://www.reuters.com/article/idUSL4N1DU271?feedType=RSS&amp;feedName=rbssHealthcareNews&amp;utm_source=feedburner&amp;utm_medium=feed&amp;utm_campaign=Feed%3A+reuters%2FUShealthcareNews+%28News+%2F+US+%2F+Healthcare+News%29"/>
    <hyperlink ref="V97" r:id="rId134" location="!/prosthetics/status/803479998535331845" display="https://twitter.com/#!/prosthetics/status/803479998535331845"/>
    <hyperlink ref="V98" r:id="rId135" location="!/karin55marin/status/803485591698636800" display="https://twitter.com/#!/karin55marin/status/803485591698636800"/>
    <hyperlink ref="V99" r:id="rId136" location="!/asuhhhdbluh/status/803490993278357504" display="https://twitter.com/#!/asuhhhdbluh/status/803490993278357504"/>
    <hyperlink ref="V100" r:id="rId137" location="!/universitytweee/status/803491836518166528" display="https://twitter.com/#!/universitytweee/status/803491836518166528"/>
    <hyperlink ref="V101" r:id="rId138" location="!/paco_bham/status/803498096600711168" display="https://twitter.com/#!/paco_bham/status/803498096600711168"/>
    <hyperlink ref="R102" r:id="rId139" display="https://twitter.com/i/web/status/803500047639818240"/>
    <hyperlink ref="V102" r:id="rId140" location="!/donaldjfunk/status/803500047639818240" display="https://twitter.com/#!/donaldjfunk/status/803500047639818240"/>
    <hyperlink ref="R103" r:id="rId141" display="https://www.google.com/url?rct=j&amp;sa=t&amp;url=http%3A%2F%2Fwww.reuters.com%2Farticle%2FidUSL4N1DU271&amp;ct=ga&amp;cd=CAIyGmY2NGYyMDg5MDY0NWI1NTc6Y29tOmVuOlVT&amp;usg=AFQjCNHA3IC2RcsfSzOZQI8F3N3R2Tfm7g&amp;utm_source=dlvr.it&amp;utm_medium=twitter"/>
    <hyperlink ref="V103" r:id="rId142" location="!/adamblackesq/status/803508061390286848" display="https://twitter.com/#!/adamblackesq/status/803508061390286848"/>
    <hyperlink ref="V104" r:id="rId143" location="!/synbiodana/status/803509858733592576" display="https://twitter.com/#!/synbiodana/status/803509858733592576"/>
    <hyperlink ref="R105" r:id="rId144" display="http://serious-science.org/stem-cell-bioengineering-1262"/>
    <hyperlink ref="V105" r:id="rId145" location="!/scienceserious/status/803510785460813824" display="https://twitter.com/#!/scienceserious/status/803510785460813824"/>
    <hyperlink ref="R106" r:id="rId146" display="https://www.facebook.com/stevenzenith/posts/10158146328990112"/>
    <hyperlink ref="V106" r:id="rId147" location="!/stevenzenith/status/803517187684081664" display="https://twitter.com/#!/stevenzenith/status/803517187684081664"/>
    <hyperlink ref="R107" r:id="rId148" display="https://www.facebook.com/advancedscience/posts/10154105196151334"/>
    <hyperlink ref="V107" r:id="rId149" location="!/advancedscience/status/803517785955397632" display="https://twitter.com/#!/advancedscience/status/803517785955397632"/>
    <hyperlink ref="V108" r:id="rId150" location="!/kizun4/status/803562762186035200" display="https://twitter.com/#!/kizun4/status/803562762186035200"/>
    <hyperlink ref="R109" r:id="rId151" display="http://www.electronicspecifier.com/medical/tiny-electronic-device-monitors-heart-and-recognises-speech?utm_source=Twitter&amp;utm_campaign=Medical&amp;utm_medium=Tweet&amp;utm_content=Tiny-electronic-device-monitors-heart-and-recognises-speech"/>
    <hyperlink ref="V109" r:id="rId152" location="!/beta___/status/803576193576529921" display="https://twitter.com/#!/beta___/status/803576193576529921"/>
    <hyperlink ref="R110" r:id="rId153" display="http://www.electronicspecifier.com/medical/tiny-electronic-device-monitors-heart-and-recognises-speech?utm_source=Twitter&amp;utm_campaign=Medical&amp;utm_medium=Tweet&amp;utm_content=Tiny-electronic-device-monitors-heart-and-recognises-speech"/>
    <hyperlink ref="V110" r:id="rId154" location="!/beta___/status/803576193576529921" display="https://twitter.com/#!/beta___/status/803576193576529921"/>
    <hyperlink ref="R111" r:id="rId155" display="http://wnyt.com/stem/bioengineering-clean-energy-plans-tech-valley-high-school/4327694/?cat=12954"/>
    <hyperlink ref="V111" r:id="rId156" location="!/techvalleyhigh/status/803223057091293184" display="https://twitter.com/#!/techvalleyhigh/status/803223057091293184"/>
    <hyperlink ref="V112" r:id="rId157" location="!/racicottracy/status/803579259767885825" display="https://twitter.com/#!/racicottracy/status/803579259767885825"/>
    <hyperlink ref="V113" r:id="rId158" location="!/racicottracy/status/803579259767885825" display="https://twitter.com/#!/racicottracy/status/803579259767885825"/>
    <hyperlink ref="V114" r:id="rId159" location="!/racicottracy/status/803579259767885825" display="https://twitter.com/#!/racicottracy/status/803579259767885825"/>
    <hyperlink ref="R115" r:id="rId160" display="http://www.jobs.ac.uk/job/AVM453/d43247r3-research-associate-determining-and-exploiting-the-anti-cancer-properties-of-naked-mole-rat-hyaluronan/"/>
    <hyperlink ref="V115" r:id="rId161" location="!/cyberplasm/status/803349557383991296" display="https://twitter.com/#!/cyberplasm/status/803349557383991296"/>
    <hyperlink ref="V116" r:id="rId162" location="!/ca_polymer_lab_/status/803597591556620288" display="https://twitter.com/#!/ca_polymer_lab_/status/803597591556620288"/>
    <hyperlink ref="V117" r:id="rId163" location="!/ciberbbn/status/803147743262871552" display="https://twitter.com/#!/ciberbbn/status/803147743262871552"/>
    <hyperlink ref="R118" r:id="rId164" display="http://www.ciber-bbn.es/media/658809/programa-10th_ciber-bbn_2016_sevilla28-29nov.pdf"/>
    <hyperlink ref="V118" r:id="rId165" location="!/guillembori/status/803601333442007041" display="https://twitter.com/#!/guillembori/status/803601333442007041"/>
    <hyperlink ref="R119" r:id="rId166" display="http://interestingengineering.com/scientists-made-an-ear-by-an-apple-gonna-make-vessels-by-asparagus/"/>
    <hyperlink ref="V119" r:id="rId167" location="!/pittmanmotors/status/803617096575746048" display="https://twitter.com/#!/pittmanmotors/status/803617096575746048"/>
    <hyperlink ref="R120" r:id="rId168" display="http://bioeng.berkeley.edu/seminars/distinguished-seminar"/>
    <hyperlink ref="V120" r:id="rId169" location="!/citrisnews/status/803637404418633732" display="https://twitter.com/#!/citrisnews/status/803637404418633732"/>
    <hyperlink ref="R121" r:id="rId170" display="http://jobscentralwizard.com/bioengineering_with_microphysiological_systems/"/>
    <hyperlink ref="V121" r:id="rId171" location="!/richardbejah/status/803639390216093696" display="https://twitter.com/#!/richardbejah/status/803639390216093696"/>
    <hyperlink ref="R122" r:id="rId172" display="http://www.sciencemag.stfi.re/news/2016/08/biologists-are-close-reinventing-genetic-code-life?sf=ojargbr&amp;utm_content=bufferc1d81&amp;utm_medium=blog&amp;utm_source=twitter.com&amp;utm_campaign=Epoca+Now+via+Buffer"/>
    <hyperlink ref="V122" r:id="rId173" location="!/melodycrickett/status/803642409515094016" display="https://twitter.com/#!/melodycrickett/status/803642409515094016"/>
    <hyperlink ref="R123" r:id="rId174" location="702d22e27814" display="http://www.forbes.com/sites/rachelarthur/2016/08/22/in-depth-with-modern-meadow-the-bioengineering-start-up-growing-leather-in-a-lab/#702d22e27814"/>
    <hyperlink ref="V123" r:id="rId175" location="!/melodycrickett/status/803642431719739392" display="https://twitter.com/#!/melodycrickett/status/803642431719739392"/>
    <hyperlink ref="R124" r:id="rId176" display="http://buff.ly/2fyp3ef"/>
    <hyperlink ref="V124" r:id="rId177" location="!/cecilysommers/status/803644488098914304" display="https://twitter.com/#!/cecilysommers/status/803644488098914304"/>
    <hyperlink ref="V125" r:id="rId178" location="!/samm__i_am/status/803653968618516481" display="https://twitter.com/#!/samm__i_am/status/803653968618516481"/>
    <hyperlink ref="AU125" r:id="rId179" display="https://api.twitter.com/1.1/geo/id/1c69a67ad480e1b1.json"/>
    <hyperlink ref="R126" r:id="rId180" display="https://twitter.com/i/web/status/803629571270643713"/>
    <hyperlink ref="V126" r:id="rId181" location="!/sleeky_prince_/status/803629571270643713" display="https://twitter.com/#!/sleeky_prince_/status/803629571270643713"/>
    <hyperlink ref="V127" r:id="rId182" location="!/qhass/status/803665900654235649" display="https://twitter.com/#!/qhass/status/803665900654235649"/>
    <hyperlink ref="R128" r:id="rId183" display="http://feeds.feedburner.com/~r/RespiratoryResearch-LatestArticles/~3/c8SMRs95q84/s12931-016-0477-6?utm_source=feedburner&amp;utm_medium=twitter&amp;utm_campaign=fadelibrary"/>
    <hyperlink ref="V128" r:id="rId184" location="!/elefantevidence/status/803680240136572928" display="https://twitter.com/#!/elefantevidence/status/803680240136572928"/>
    <hyperlink ref="V129" r:id="rId185" location="!/diaphanoskopie/status/803685416884781056" display="https://twitter.com/#!/diaphanoskopie/status/803685416884781056"/>
    <hyperlink ref="V130" r:id="rId186" location="!/diaphanoskopie/status/803685416884781056" display="https://twitter.com/#!/diaphanoskopie/status/803685416884781056"/>
    <hyperlink ref="V131" r:id="rId187" location="!/infooffice/status/803685681675599872" display="https://twitter.com/#!/infooffice/status/803685681675599872"/>
    <hyperlink ref="V132" r:id="rId188" location="!/infooffice/status/803685681675599872" display="https://twitter.com/#!/infooffice/status/803685681675599872"/>
    <hyperlink ref="V133" r:id="rId189" location="!/hildewillekens/status/803689917519892480" display="https://twitter.com/#!/hildewillekens/status/803689917519892480"/>
    <hyperlink ref="V134" r:id="rId190" location="!/hildewillekens/status/803689917519892480" display="https://twitter.com/#!/hildewillekens/status/803689917519892480"/>
    <hyperlink ref="V135" r:id="rId191" location="!/hildewillekens/status/803689917519892480" display="https://twitter.com/#!/hildewillekens/status/803689917519892480"/>
    <hyperlink ref="V136" r:id="rId192" location="!/chris_gavito/status/803697002940727296" display="https://twitter.com/#!/chris_gavito/status/803697002940727296"/>
    <hyperlink ref="R137" r:id="rId193" display="http://www.thedailysheeple.com/bio-warfare-like-150-bombs-going-off-6-people-dead-and-8500-hospitalized-in-australia-due-to-rare-thunderstorm-asthma_112016"/>
    <hyperlink ref="V137" r:id="rId194" location="!/joe460/status/803705499925348352" display="https://twitter.com/#!/joe460/status/803705499925348352"/>
    <hyperlink ref="AU137" r:id="rId195" display="https://api.twitter.com/1.1/geo/id/01864a8a64df9dc4.json"/>
    <hyperlink ref="V138" r:id="rId196" location="!/steffmertens/status/803705795250622464" display="https://twitter.com/#!/steffmertens/status/803705795250622464"/>
    <hyperlink ref="V139" r:id="rId197" location="!/steffmertens/status/803705795250622464" display="https://twitter.com/#!/steffmertens/status/803705795250622464"/>
    <hyperlink ref="V140" r:id="rId198" location="!/steffmertens/status/803705795250622464" display="https://twitter.com/#!/steffmertens/status/803705795250622464"/>
    <hyperlink ref="R141" r:id="rId199" display="https://www.instagram.com/p/BNYMeY8gB-P/"/>
    <hyperlink ref="V141" r:id="rId200" location="!/onenature/status/803432081825140737" display="https://twitter.com/#!/onenature/status/803432081825140737"/>
    <hyperlink ref="R142" r:id="rId201" display="https://www.instagram.com/p/BNaKe-PA592/"/>
    <hyperlink ref="V142" r:id="rId202" location="!/onenature/status/803709180448153600" display="https://twitter.com/#!/onenature/status/803709180448153600"/>
    <hyperlink ref="V143" r:id="rId203" location="!/aspiritrebelius/status/803715509103554560" display="https://twitter.com/#!/aspiritrebelius/status/803715509103554560"/>
    <hyperlink ref="R144" r:id="rId204" location="_=_" display="http://utopiaville.tumblr.com/post/153833750921/for-the-first-time-living-cells-have-formed#_=_"/>
    <hyperlink ref="V144" r:id="rId205" location="!/geradsimon/status/803717343985733632" display="https://twitter.com/#!/geradsimon/status/803717343985733632"/>
    <hyperlink ref="R145" r:id="rId206" display="https://www.higheredjobs.com/faculty/details.cfm?JobCode=176350284&amp;Title=Faculty%20Positions%20in%20Biological%20Engineering"/>
    <hyperlink ref="V145" r:id="rId207" location="!/hattaca/status/803721793349550080" display="https://twitter.com/#!/hattaca/status/803721793349550080"/>
    <hyperlink ref="R146" r:id="rId208" display="https://twitter.com/i/web/status/803681613217284096"/>
    <hyperlink ref="V146" r:id="rId209" location="!/sciencecafedd/status/803681613217284096" display="https://twitter.com/#!/sciencecafedd/status/803681613217284096"/>
    <hyperlink ref="V147" r:id="rId210" location="!/dresden_forscht/status/803725918870978560" display="https://twitter.com/#!/dresden_forscht/status/803725918870978560"/>
    <hyperlink ref="V148" r:id="rId211" location="!/dresden_forscht/status/803725918870978560" display="https://twitter.com/#!/dresden_forscht/status/803725918870978560"/>
    <hyperlink ref="R149" r:id="rId212" display="http://als-journal.com/submission/index.php/ALS/article/view/336"/>
    <hyperlink ref="V149" r:id="rId213" location="!/oscare2000/status/803726622499176448" display="https://twitter.com/#!/oscare2000/status/803726622499176448"/>
    <hyperlink ref="R150" r:id="rId214" display="http://als-journal.com/submission/index.php/ALS/article/view/336"/>
    <hyperlink ref="V150" r:id="rId215" location="!/suzettepetillo/status/803728064282652672" display="https://twitter.com/#!/suzettepetillo/status/803728064282652672"/>
    <hyperlink ref="V151" r:id="rId216" location="!/rand_simberg/status/803737546299621376" display="https://twitter.com/#!/rand_simberg/status/803737546299621376"/>
    <hyperlink ref="V152" r:id="rId217" location="!/safenotanoption/status/803737546408632320" display="https://twitter.com/#!/safenotanoption/status/803737546408632320"/>
    <hyperlink ref="V153" r:id="rId218" location="!/simberg_space/status/803737546647740417" display="https://twitter.com/#!/simberg_space/status/803737546647740417"/>
    <hyperlink ref="R154" r:id="rId219" display="http://motherboard.vice.com/read/fragrant-moss-glowing-plants-update?utm_source=mbtwitter"/>
    <hyperlink ref="V154" r:id="rId220" location="!/covertanonymous/status/803743949030465536" display="https://twitter.com/#!/covertanonymous/status/803743949030465536"/>
    <hyperlink ref="R155" r:id="rId221" display="http://motherboard.vice.com/read/fragrant-moss-glowing-plants-update?utm_source=mbtwitter"/>
    <hyperlink ref="V155" r:id="rId222" location="!/bitaamani1/status/803744015602610176" display="https://twitter.com/#!/bitaamani1/status/803744015602610176"/>
    <hyperlink ref="R156" r:id="rId223" display="http://motherboard.vice.com/read/fragrant-moss-glowing-plants-update?utm_source=mbtwitter"/>
    <hyperlink ref="V156" r:id="rId224" location="!/elitedevgroup/status/803750452877631488" display="https://twitter.com/#!/elitedevgroup/status/803750452877631488"/>
    <hyperlink ref="R157" r:id="rId225" display="http://motherboard.vice.com/read/fragrant-moss-glowing-plants-update?utm_source=mbtwitter"/>
    <hyperlink ref="V157" r:id="rId226" location="!/suzanneinlgb/status/803751205000257536" display="https://twitter.com/#!/suzanneinlgb/status/803751205000257536"/>
    <hyperlink ref="R158" r:id="rId227" display="http://motherboard.vice.com/read/fragrant-moss-glowing-plants-update?utm_source=mbtwitter"/>
    <hyperlink ref="V158" r:id="rId228" location="!/jsmooove/status/803755116511653888" display="https://twitter.com/#!/jsmooove/status/803755116511653888"/>
    <hyperlink ref="R159" r:id="rId229" display="http://motherboard.vice.com/read/fragrant-moss-glowing-plants-update?utm_source=mbtwitter"/>
    <hyperlink ref="V159" r:id="rId230" location="!/taesu2014/status/803758115334209536" display="https://twitter.com/#!/taesu2014/status/803758115334209536"/>
    <hyperlink ref="R160" r:id="rId231" display="http://shab.help.ch/publ.cfm?key=2526251"/>
    <hyperlink ref="V160" r:id="rId232" location="!/firmenindex_ch/status/803777933009522688" display="https://twitter.com/#!/firmenindex_ch/status/803777933009522688"/>
    <hyperlink ref="V161" r:id="rId233" location="!/susanarogers/status/803780127633113088" display="https://twitter.com/#!/susanarogers/status/803780127633113088"/>
    <hyperlink ref="V162" r:id="rId234" location="!/susanarogers/status/803780127633113088" display="https://twitter.com/#!/susanarogers/status/803780127633113088"/>
    <hyperlink ref="R163" r:id="rId235" display="https://www.swarmapp.com/c/8Y6VTFaaUAo"/>
    <hyperlink ref="V163" r:id="rId236" location="!/amirzafran10/status/803398779999256576" display="https://twitter.com/#!/amirzafran10/status/803398779999256576"/>
    <hyperlink ref="AU163" r:id="rId237" display="https://api.twitter.com/1.1/geo/id/fdf0f6445180fbda.json"/>
    <hyperlink ref="R164" r:id="rId238" display="https://www.swarmapp.com/c/f6yChfXAAyg"/>
    <hyperlink ref="V164" r:id="rId239" location="!/amirzafran10/status/803790092288466944" display="https://twitter.com/#!/amirzafran10/status/803790092288466944"/>
    <hyperlink ref="AU164" r:id="rId240" display="https://api.twitter.com/1.1/geo/id/fdf0f6445180fbda.json"/>
    <hyperlink ref="R165" r:id="rId241" display="http://motherboard.vice.com/read/fragrant-moss-glowing-plants-update?utm_source=mbtwitter"/>
    <hyperlink ref="V165" r:id="rId242" location="!/motherboard/status/803742844078825473" display="https://twitter.com/#!/motherboard/status/803742844078825473"/>
    <hyperlink ref="R166" r:id="rId243" display="http://motherboard.vice.com/read/fragrant-moss-glowing-plants-update?utm_source=mbtwitter"/>
    <hyperlink ref="V166" r:id="rId244" location="!/maxsalvia/status/803790618422087680" display="https://twitter.com/#!/maxsalvia/status/803790618422087680"/>
    <hyperlink ref="R167" r:id="rId245" display="https://www.higheredjobs.com/faculty/details.cfm?JobCode=176350284&amp;Title=Faculty%20Positions%20in%20Biological%20Engineering"/>
    <hyperlink ref="V167" r:id="rId246" location="!/eboyden3/status/803795071854329856" display="https://twitter.com/#!/eboyden3/status/803795071854329856"/>
    <hyperlink ref="R168" r:id="rId247" display="https://www.higheredjobs.com/faculty/details.cfm?JobCode=176350284&amp;Title=Faculty%20Positions%20in%20Biological%20Engineering"/>
    <hyperlink ref="V168" r:id="rId248" location="!/emekato/status/803795145048997888" display="https://twitter.com/#!/emekato/status/803795145048997888"/>
    <hyperlink ref="R169" r:id="rId249" display="https://www.higheredjobs.com/faculty/details.cfm?JobCode=176350284&amp;Title=Faculty%20Positions%20in%20Biological%20Engineering"/>
    <hyperlink ref="V169" r:id="rId250" location="!/mapc/status/803795923499421696" display="https://twitter.com/#!/mapc/status/803795923499421696"/>
    <hyperlink ref="R170" r:id="rId251" display="https://www.higheredjobs.com/faculty/details.cfm?JobCode=176350284&amp;Title=Faculty%20Positions%20in%20Biological%20Engineering"/>
    <hyperlink ref="V170" r:id="rId252" location="!/marinap63/status/803798168945258496" display="https://twitter.com/#!/marinap63/status/803798168945258496"/>
    <hyperlink ref="V171" r:id="rId253" location="!/stevenlavinske/status/803798285974667264" display="https://twitter.com/#!/stevenlavinske/status/803798285974667264"/>
    <hyperlink ref="R172" r:id="rId254" display="https://www.higheredjobs.com/faculty/details.cfm?JobCode=176350284&amp;Title=Faculty%20Positions%20in%20Biological%20Engineering"/>
    <hyperlink ref="V172" r:id="rId255" location="!/jackiefloyd/status/803799657797287941" display="https://twitter.com/#!/jackiefloyd/status/803799657797287941"/>
    <hyperlink ref="R173" r:id="rId256" display="https://www.higheredjobs.com/faculty/details.cfm?JobCode=176350284&amp;Title=Faculty%20Positions%20in%20Biological%20Engineering"/>
    <hyperlink ref="V173" r:id="rId257" location="!/jchrispires/status/803800323521445888" display="https://twitter.com/#!/jchrispires/status/803800323521445888"/>
    <hyperlink ref="R174" r:id="rId258" display="https://www.higheredjobs.com/faculty/details.cfm?JobCode=176350284&amp;Title=Faculty%20Positions%20in%20Biological%20Engineering"/>
    <hyperlink ref="V174" r:id="rId259" location="!/triangle_sfn/status/803803803317370880" display="https://twitter.com/#!/triangle_sfn/status/803803803317370880"/>
    <hyperlink ref="R175" r:id="rId260" display="https://www.higheredjobs.com/faculty/details.cfm?JobCode=176350284&amp;Title=Faculty%20Positions%20in%20Biological%20Engineering"/>
    <hyperlink ref="V175" r:id="rId261" location="!/alexcarisey/status/803808707398303744" display="https://twitter.com/#!/alexcarisey/status/803808707398303744"/>
    <hyperlink ref="R176" r:id="rId262" display="https://twitter.com/i/web/status/803614659626602496"/>
    <hyperlink ref="V176" r:id="rId263" location="!/agro2be/status/803614659626602496" display="https://twitter.com/#!/agro2be/status/803614659626602496"/>
    <hyperlink ref="V177" r:id="rId264" location="!/fbwugent/status/803867051794296833" display="https://twitter.com/#!/fbwugent/status/803867051794296833"/>
    <hyperlink ref="R178" r:id="rId265" display="https://twitter.com/i/web/status/803614659626602496"/>
    <hyperlink ref="V178" r:id="rId266" location="!/agro2be/status/803614659626602496" display="https://twitter.com/#!/agro2be/status/803614659626602496"/>
    <hyperlink ref="V179" r:id="rId267" location="!/fbwugent/status/803867051794296833" display="https://twitter.com/#!/fbwugent/status/803867051794296833"/>
    <hyperlink ref="R180" r:id="rId268" display="http://www.tomorrowsengineers.org.uk/view/?con_id=1204"/>
    <hyperlink ref="V180" r:id="rId269" location="!/csfcofficial/status/803890047791599616" display="https://twitter.com/#!/csfcofficial/status/803890047791599616"/>
    <hyperlink ref="V181" r:id="rId270" location="!/xxminey/status/803897134051270660" display="https://twitter.com/#!/xxminey/status/803897134051270660"/>
    <hyperlink ref="V182" r:id="rId271" location="!/rickgrimes241/status/803903749869752320" display="https://twitter.com/#!/rickgrimes241/status/803903749869752320"/>
    <hyperlink ref="V183" r:id="rId272" location="!/rickgrimes241/status/803903749869752320" display="https://twitter.com/#!/rickgrimes241/status/803903749869752320"/>
    <hyperlink ref="V184" r:id="rId273" location="!/rickgrimes241/status/803903749869752320" display="https://twitter.com/#!/rickgrimes241/status/803903749869752320"/>
    <hyperlink ref="R185" r:id="rId274" display="https://twitter.com/i/web/status/803913522971176960"/>
    <hyperlink ref="V185" r:id="rId275" location="!/ramonelizalden/status/803913522971176960" display="https://twitter.com/#!/ramonelizalden/status/803913522971176960"/>
    <hyperlink ref="V186" r:id="rId276" location="!/ftinathrh_/status/803905922187657216" display="https://twitter.com/#!/ftinathrh_/status/803905922187657216"/>
    <hyperlink ref="V187" r:id="rId277" location="!/ftinathrh_/status/803919971222888448" display="https://twitter.com/#!/ftinathrh_/status/803919971222888448"/>
    <hyperlink ref="V188" r:id="rId278" location="!/schakalsynthetc/status/803930383800791040" display="https://twitter.com/#!/schakalsynthetc/status/803930383800791040"/>
    <hyperlink ref="V189" r:id="rId279" location="!/schakalsynthetc/status/803930383800791040" display="https://twitter.com/#!/schakalsynthetc/status/803930383800791040"/>
    <hyperlink ref="V190" r:id="rId280" location="!/schakalsynthetc/status/803930383800791040" display="https://twitter.com/#!/schakalsynthetc/status/803930383800791040"/>
    <hyperlink ref="R191" r:id="rId281" display="http://www.tomorrowsengineers.org.uk/view/?con_id=1204"/>
    <hyperlink ref="V191" r:id="rId282" location="!/jbclancy/status/803931307436818432" display="https://twitter.com/#!/jbclancy/status/803931307436818432"/>
    <hyperlink ref="R192" r:id="rId283" display="https://www.swarmapp.com/c/1CzxsKJuFQA"/>
    <hyperlink ref="V192" r:id="rId284" location="!/acapstellen/status/803934557452042240" display="https://twitter.com/#!/acapstellen/status/803934557452042240"/>
    <hyperlink ref="AU192" r:id="rId285" display="https://api.twitter.com/1.1/geo/id/299bcf9388bcaef4.json"/>
    <hyperlink ref="V193" r:id="rId286" location="!/palestinefamily/status/803938551364812800" display="https://twitter.com/#!/palestinefamily/status/803938551364812800"/>
    <hyperlink ref="V194" r:id="rId287" location="!/palestinefamily/status/803938551364812800" display="https://twitter.com/#!/palestinefamily/status/803938551364812800"/>
    <hyperlink ref="R195" r:id="rId288" display="https://twitter.com/i/web/status/803934272897826816"/>
    <hyperlink ref="V195" r:id="rId289" location="!/followbot321/status/803939569892728832" display="https://twitter.com/#!/followbot321/status/803939569892728832"/>
    <hyperlink ref="V196" r:id="rId290" location="!/alisson_gontijo/status/803941050658279424" display="https://twitter.com/#!/alisson_gontijo/status/803941050658279424"/>
    <hyperlink ref="V197" r:id="rId291" location="!/alisson_gontijo/status/803941050658279424" display="https://twitter.com/#!/alisson_gontijo/status/803941050658279424"/>
    <hyperlink ref="R198" r:id="rId292" display="https://twitter.com/i/web/status/803934272897826816"/>
    <hyperlink ref="V198" r:id="rId293" location="!/sine_injuria/status/803934272897826816" display="https://twitter.com/#!/sine_injuria/status/803934272897826816"/>
    <hyperlink ref="V199" r:id="rId294" location="!/sine_injuria/status/803936315775614976" display="https://twitter.com/#!/sine_injuria/status/803936315775614976"/>
    <hyperlink ref="V200" r:id="rId295" location="!/pakamamanirenew/status/803951397297418240" display="https://twitter.com/#!/pakamamanirenew/status/803951397297418240"/>
    <hyperlink ref="V201" r:id="rId296" location="!/pakamamanirenew/status/803951397297418240" display="https://twitter.com/#!/pakamamanirenew/status/803951397297418240"/>
    <hyperlink ref="V202" r:id="rId297" location="!/nxyzf_/status/803967267893411841" display="https://twitter.com/#!/nxyzf_/status/803967267893411841"/>
    <hyperlink ref="R203" r:id="rId298" display="http://www.fcm.unicamp.br/fcm/relacoes-publicas/saladeimprensa/trabalho-da-fcm-no-campo-da-medicina-regenerativa-e-premiado-no-canada"/>
    <hyperlink ref="V203" r:id="rId299" location="!/bru_manzini/status/803979913841745920" display="https://twitter.com/#!/bru_manzini/status/803979913841745920"/>
    <hyperlink ref="R204" r:id="rId300" display="https://twitter.com/i/web/status/803387437602996225"/>
    <hyperlink ref="V204" r:id="rId301" location="!/bru_manzini/status/803387437602996225" display="https://twitter.com/#!/bru_manzini/status/803387437602996225"/>
    <hyperlink ref="AU204" r:id="rId302" display="https://api.twitter.com/1.1/geo/id/0933c11f6b472a2b.json"/>
    <hyperlink ref="V205" r:id="rId303" location="!/aster_is/status/803984622363275264" display="https://twitter.com/#!/aster_is/status/803984622363275264"/>
    <hyperlink ref="V206" r:id="rId304" location="!/aster_is/status/803984622363275264" display="https://twitter.com/#!/aster_is/status/803984622363275264"/>
    <hyperlink ref="V207" r:id="rId305" location="!/aster_is/status/803984622363275264" display="https://twitter.com/#!/aster_is/status/803984622363275264"/>
    <hyperlink ref="V208" r:id="rId306" location="!/zarathustrix/status/803984723672494081" display="https://twitter.com/#!/zarathustrix/status/803984723672494081"/>
    <hyperlink ref="V209" r:id="rId307" location="!/zarathustrix/status/803984723672494081" display="https://twitter.com/#!/zarathustrix/status/803984723672494081"/>
    <hyperlink ref="V210" r:id="rId308" location="!/zarathustrix/status/803984723672494081" display="https://twitter.com/#!/zarathustrix/status/803984723672494081"/>
    <hyperlink ref="V211" r:id="rId309" location="!/mjpou/status/803984798226272257" display="https://twitter.com/#!/mjpou/status/803984798226272257"/>
    <hyperlink ref="V212" r:id="rId310" location="!/mjpou/status/803984798226272257" display="https://twitter.com/#!/mjpou/status/803984798226272257"/>
    <hyperlink ref="V213" r:id="rId311" location="!/mjpou/status/803984798226272257" display="https://twitter.com/#!/mjpou/status/803984798226272257"/>
    <hyperlink ref="V214" r:id="rId312" location="!/atmiolsam/status/803986215670312960" display="https://twitter.com/#!/atmiolsam/status/803986215670312960"/>
    <hyperlink ref="V215" r:id="rId313" location="!/atmiolsam/status/803986215670312960" display="https://twitter.com/#!/atmiolsam/status/803986215670312960"/>
    <hyperlink ref="V216" r:id="rId314" location="!/atmiolsam/status/803986215670312960" display="https://twitter.com/#!/atmiolsam/status/803986215670312960"/>
    <hyperlink ref="V217" r:id="rId315" location="!/lauelsar/status/803989137237884930" display="https://twitter.com/#!/lauelsar/status/803989137237884930"/>
    <hyperlink ref="V218" r:id="rId316" location="!/lauelsar/status/803989137237884930" display="https://twitter.com/#!/lauelsar/status/803989137237884930"/>
    <hyperlink ref="V219" r:id="rId317" location="!/lauelsar/status/803989137237884930" display="https://twitter.com/#!/lauelsar/status/803989137237884930"/>
    <hyperlink ref="V220" r:id="rId318" location="!/roy_lab_thinks/status/803989841100886016" display="https://twitter.com/#!/roy_lab_thinks/status/803989841100886016"/>
    <hyperlink ref="V221" r:id="rId319" location="!/roy_lab_thinks/status/803989841100886016" display="https://twitter.com/#!/roy_lab_thinks/status/803989841100886016"/>
    <hyperlink ref="V222" r:id="rId320" location="!/roy_lab_thinks/status/803989841100886016" display="https://twitter.com/#!/roy_lab_thinks/status/803989841100886016"/>
    <hyperlink ref="V223" r:id="rId321" location="!/scienmag/status/803984437910372352" display="https://twitter.com/#!/scienmag/status/803984437910372352"/>
    <hyperlink ref="V224" r:id="rId322" location="!/susysimmonds/status/803990473539026944" display="https://twitter.com/#!/susysimmonds/status/803990473539026944"/>
    <hyperlink ref="V225" r:id="rId323" location="!/scienmag/status/803984437910372352" display="https://twitter.com/#!/scienmag/status/803984437910372352"/>
    <hyperlink ref="V226" r:id="rId324" location="!/susysimmonds/status/803990473539026944" display="https://twitter.com/#!/susysimmonds/status/803990473539026944"/>
    <hyperlink ref="V227" r:id="rId325" location="!/susysimmonds/status/803990473539026944" display="https://twitter.com/#!/susysimmonds/status/803990473539026944"/>
    <hyperlink ref="R228" r:id="rId326" display="http://ow.ly/AcWX306EaNP"/>
    <hyperlink ref="V228" r:id="rId327" location="!/coach4postdocs/status/803996382247981056" display="https://twitter.com/#!/coach4postdocs/status/803996382247981056"/>
    <hyperlink ref="V229" r:id="rId328" location="!/_vvibin/status/803996639736299525" display="https://twitter.com/#!/_vvibin/status/803996639736299525"/>
    <hyperlink ref="V230" r:id="rId329" location="!/mawpittgrad/status/803996904854065152" display="https://twitter.com/#!/mawpittgrad/status/803996904854065152"/>
    <hyperlink ref="V231" r:id="rId330" location="!/mawpittgrad/status/803996904854065152" display="https://twitter.com/#!/mawpittgrad/status/803996904854065152"/>
    <hyperlink ref="V232" r:id="rId331" location="!/acsnano/status/804000210514898944" display="https://twitter.com/#!/acsnano/status/804000210514898944"/>
    <hyperlink ref="V233" r:id="rId332" location="!/acsnano/status/804000210514898944" display="https://twitter.com/#!/acsnano/status/804000210514898944"/>
    <hyperlink ref="V234" r:id="rId333" location="!/acsnano/status/804000210514898944" display="https://twitter.com/#!/acsnano/status/804000210514898944"/>
    <hyperlink ref="R235" r:id="rId334" display="http://ow.ly/AcWX306EaNP"/>
    <hyperlink ref="V235" r:id="rId335" location="!/erasinfo/status/804007323165409280" display="https://twitter.com/#!/erasinfo/status/804007323165409280"/>
    <hyperlink ref="V236" r:id="rId336" location="!/basktastic/status/804015804119392256" display="https://twitter.com/#!/basktastic/status/804015804119392256"/>
    <hyperlink ref="V237" r:id="rId337" location="!/basktastic/status/804015804119392256" display="https://twitter.com/#!/basktastic/status/804015804119392256"/>
    <hyperlink ref="R238" r:id="rId338" display="https://news.aamc.org/research/article/bioengineering-programs-have-only-just-begun/?utm_source=newsletter&amp;utm_medium=email&amp;utm_campaign=AAMCNews113016"/>
    <hyperlink ref="V238" r:id="rId339" location="!/thompsonadvisin/status/804016739478552578" display="https://twitter.com/#!/thompsonadvisin/status/804016739478552578"/>
    <hyperlink ref="V239" r:id="rId340" location="!/auniyahya/status/804019882656284672" display="https://twitter.com/#!/auniyahya/status/804019882656284672"/>
    <hyperlink ref="V240" r:id="rId341" location="!/zebioengr/status/804028245754707968" display="https://twitter.com/#!/zebioengr/status/804028245754707968"/>
    <hyperlink ref="V241" r:id="rId342" location="!/karlgademann/status/804042655558729730" display="https://twitter.com/#!/karlgademann/status/804042655558729730"/>
    <hyperlink ref="V242" r:id="rId343" location="!/karlgademann/status/804042655558729730" display="https://twitter.com/#!/karlgademann/status/804042655558729730"/>
    <hyperlink ref="R243" r:id="rId344" display="https://twitter.com/mdziur/status/804044091235266560"/>
    <hyperlink ref="V243" r:id="rId345" location="!/mdziur/status/804044593834528768" display="https://twitter.com/#!/mdziur/status/804044593834528768"/>
    <hyperlink ref="V244" r:id="rId346" location="!/nickgreeves/status/804051020850561025" display="https://twitter.com/#!/nickgreeves/status/804051020850561025"/>
    <hyperlink ref="V245" r:id="rId347" location="!/nickgreeves/status/804051020850561025" display="https://twitter.com/#!/nickgreeves/status/804051020850561025"/>
    <hyperlink ref="V246" r:id="rId348" location="!/chemtube3d/status/804051020859002882" display="https://twitter.com/#!/chemtube3d/status/804051020859002882"/>
    <hyperlink ref="V247" r:id="rId349" location="!/chemtube3d/status/804051020859002882" display="https://twitter.com/#!/chemtube3d/status/804051020859002882"/>
    <hyperlink ref="V248" r:id="rId350" location="!/evolvedbiofilm/status/804056417061785602" display="https://twitter.com/#!/evolvedbiofilm/status/804056417061785602"/>
    <hyperlink ref="V249" r:id="rId351" location="!/evolvedbiofilm/status/804056417061785602" display="https://twitter.com/#!/evolvedbiofilm/status/804056417061785602"/>
    <hyperlink ref="R250" r:id="rId352" display="https://news.aamc.org/research/article/bioengineering-programs-have-only-just-begun/?utm_source=newsletter&amp;utm_medium=email&amp;utm_campaign=AAMCNews113016"/>
    <hyperlink ref="V250" r:id="rId353" location="!/iusweettweets/status/804056468404260865" display="https://twitter.com/#!/iusweettweets/status/804056468404260865"/>
    <hyperlink ref="R251" r:id="rId354" display="https://news.aamc.org/research/article/bioengineering-programs-have-only-just-begun/?utm_source=newsletter&amp;utm_medium=email&amp;utm_campaign=AAMCNews113016"/>
    <hyperlink ref="V251" r:id="rId355" location="!/iusweettweets/status/804056468404260865" display="https://twitter.com/#!/iusweettweets/status/804056468404260865"/>
    <hyperlink ref="V252" r:id="rId356" location="!/ottoortegam/status/804061047330078720" display="https://twitter.com/#!/ottoortegam/status/804061047330078720"/>
    <hyperlink ref="V253" r:id="rId357" location="!/ottoortegam/status/804061047330078720" display="https://twitter.com/#!/ottoortegam/status/804061047330078720"/>
    <hyperlink ref="V254" r:id="rId358" location="!/claessenlab/status/804065013732438017" display="https://twitter.com/#!/claessenlab/status/804065013732438017"/>
    <hyperlink ref="V255" r:id="rId359" location="!/claessenlab/status/804065013732438017" display="https://twitter.com/#!/claessenlab/status/804065013732438017"/>
    <hyperlink ref="V256" r:id="rId360" location="!/emm_severi/status/804065531196272640" display="https://twitter.com/#!/emm_severi/status/804065531196272640"/>
    <hyperlink ref="V257" r:id="rId361" location="!/emm_severi/status/804065531196272640" display="https://twitter.com/#!/emm_severi/status/804065531196272640"/>
    <hyperlink ref="R258" r:id="rId362" display="http://directory.engineeringdaily.net/home/job/technician-environmental-molecular-bioengineering-72722"/>
    <hyperlink ref="V258" r:id="rId363" location="!/engineersday/status/804065844045156352" display="https://twitter.com/#!/engineersday/status/804065844045156352"/>
    <hyperlink ref="V259" r:id="rId364" location="!/omicsomicsblog/status/804073823733764097" display="https://twitter.com/#!/omicsomicsblog/status/804073823733764097"/>
    <hyperlink ref="V260" r:id="rId365" location="!/omicsomicsblog/status/804073823733764097" display="https://twitter.com/#!/omicsomicsblog/status/804073823733764097"/>
    <hyperlink ref="V261" r:id="rId366" location="!/ixenario/status/804078109439954945" display="https://twitter.com/#!/ixenario/status/804078109439954945"/>
    <hyperlink ref="V262" r:id="rId367" location="!/ixenario/status/804078109439954945" display="https://twitter.com/#!/ixenario/status/804078109439954945"/>
    <hyperlink ref="R263" r:id="rId368" location="apply" display="https://ebics.net/diversity-outreach/about-reu-program#apply"/>
    <hyperlink ref="V263" r:id="rId369" location="!/drplattlab/status/804095738938609664" display="https://twitter.com/#!/drplattlab/status/804095738938609664"/>
    <hyperlink ref="V264" r:id="rId370" location="!/mrsvchemistry/status/804105543228919813" display="https://twitter.com/#!/mrsvchemistry/status/804105543228919813"/>
    <hyperlink ref="V265" r:id="rId371" location="!/ldunigr/status/804105809844125697" display="https://twitter.com/#!/ldunigr/status/804105809844125697"/>
    <hyperlink ref="V266" r:id="rId372" location="!/ldunigr/status/804105809844125697" display="https://twitter.com/#!/ldunigr/status/804105809844125697"/>
    <hyperlink ref="V267" r:id="rId373" location="!/hohenmeme/status/804107280333570048" display="https://twitter.com/#!/hohenmeme/status/804107280333570048"/>
    <hyperlink ref="R268" r:id="rId374" location="apply" display="https://ebics.net/diversity-outreach/about-reu-program#apply"/>
    <hyperlink ref="V268" r:id="rId375" location="!/mitdeptofbe/status/804107934376624128" display="https://twitter.com/#!/mitdeptofbe/status/804107934376624128"/>
    <hyperlink ref="R269" r:id="rId376" display="https://www.asme.org/engineering-topics/articles/bioengineering/the-bioarcade?utm_source=twitter&amp;utm_medium=social&amp;utm_content=bioengineering&amp;utm_campaign=wk_113016"/>
    <hyperlink ref="V269" r:id="rId377" location="!/ahmedtrabelsi/status/804129567032086528" display="https://twitter.com/#!/ahmedtrabelsi/status/804129567032086528"/>
    <hyperlink ref="R270" r:id="rId378" display="https://www.asme.org/engineering-topics/articles/bioengineering/the-bioarcade?utm_source=twitter&amp;utm_medium=social&amp;utm_content=bioengineering&amp;utm_campaign=wk_113016"/>
    <hyperlink ref="V270" r:id="rId379" location="!/mrspalchez/status/804130732377591808" display="https://twitter.com/#!/mrspalchez/status/804130732377591808"/>
    <hyperlink ref="R271" r:id="rId380" display="https://www.swarmapp.com/c/09u7yhnQ7KX"/>
    <hyperlink ref="V271" r:id="rId381" location="!/farhan_ndz/status/803778327311884288" display="https://twitter.com/#!/farhan_ndz/status/803778327311884288"/>
    <hyperlink ref="AU271" r:id="rId382" display="https://api.twitter.com/1.1/geo/id/fdf0f6445180fbda.json"/>
    <hyperlink ref="R272" r:id="rId383" display="https://www.swarmapp.com/c/4T3BD81Srfc"/>
    <hyperlink ref="V272" r:id="rId384" location="!/farhan_ndz/status/804142595156877312" display="https://twitter.com/#!/farhan_ndz/status/804142595156877312"/>
    <hyperlink ref="AU272" r:id="rId385" display="https://api.twitter.com/1.1/geo/id/fdf0f6445180fbda.json"/>
    <hyperlink ref="R273" r:id="rId386" location="apply" display="https://ebics.net/diversity-outreach/about-reu-program#apply"/>
    <hyperlink ref="V273" r:id="rId387" location="!/connie_chow/status/804146753914228736" display="https://twitter.com/#!/connie_chow/status/804146753914228736"/>
    <hyperlink ref="R274" r:id="rId388" display="https://twitter.com/i/web/status/804031078667321353"/>
    <hyperlink ref="V274" r:id="rId389" location="!/superscientist/status/804031078667321353" display="https://twitter.com/#!/superscientist/status/804031078667321353"/>
    <hyperlink ref="R275" r:id="rId390" location="apply" display="https://ebics.net/diversity-outreach/about-reu-program#apply"/>
    <hyperlink ref="V275" r:id="rId391" location="!/timp0/status/804159088133341185" display="https://twitter.com/#!/timp0/status/804159088133341185"/>
    <hyperlink ref="V276" r:id="rId392" location="!/everydiscourse/status/804163114786811904" display="https://twitter.com/#!/everydiscourse/status/804163114786811904"/>
    <hyperlink ref="V277" r:id="rId393" location="!/cell_biology/status/804164178839826432" display="https://twitter.com/#!/cell_biology/status/804164178839826432"/>
    <hyperlink ref="V278" r:id="rId394" location="!/cell_biology/status/804164178839826432" display="https://twitter.com/#!/cell_biology/status/804164178839826432"/>
    <hyperlink ref="V279" r:id="rId395" location="!/cursecrush/status/804164770815320064" display="https://twitter.com/#!/cursecrush/status/804164770815320064"/>
    <hyperlink ref="V280" r:id="rId396" location="!/blueberry_bye/status/804197429381894144" display="https://twitter.com/#!/blueberry_bye/status/804197429381894144"/>
    <hyperlink ref="V281" r:id="rId397" location="!/rajsekhar_r/status/804200381358211072" display="https://twitter.com/#!/rajsekhar_r/status/804200381358211072"/>
    <hyperlink ref="V282" r:id="rId398" location="!/rajsekhar_r/status/804200381358211072" display="https://twitter.com/#!/rajsekhar_r/status/804200381358211072"/>
    <hyperlink ref="V283" r:id="rId399" location="!/yayayayayaz/status/804207535079223296" display="https://twitter.com/#!/yayayayayaz/status/804207535079223296"/>
    <hyperlink ref="AU283" r:id="rId400" display="https://api.twitter.com/1.1/geo/id/e4a0d228eb6be76b.json"/>
    <hyperlink ref="V284" r:id="rId401" location="!/inthe7thday/status/804220095623032836" display="https://twitter.com/#!/inthe7thday/status/804220095623032836"/>
    <hyperlink ref="R285" r:id="rId402" display="https://twitter.com/EarnKnowledge/status/803605875751469056"/>
    <hyperlink ref="V285" r:id="rId403" location="!/bee_blazin/status/804220129219375104" display="https://twitter.com/#!/bee_blazin/status/804220129219375104"/>
    <hyperlink ref="R286" r:id="rId404" display="https://www.swarmapp.com/c/hP1YoA0eM1D"/>
    <hyperlink ref="V286" r:id="rId405" location="!/pikahw/status/804232109497925632" display="https://twitter.com/#!/pikahw/status/804232109497925632"/>
    <hyperlink ref="AU286" r:id="rId406" display="https://api.twitter.com/1.1/geo/id/fdf0f6445180fbda.json"/>
    <hyperlink ref="V287" r:id="rId407" location="!/lis_lowe/status/804243757348622336" display="https://twitter.com/#!/lis_lowe/status/804243757348622336"/>
    <hyperlink ref="V288" r:id="rId408" location="!/lis_lowe/status/804243757348622336" display="https://twitter.com/#!/lis_lowe/status/804243757348622336"/>
    <hyperlink ref="V289" r:id="rId409" location="!/lis_lowe/status/804243757348622336" display="https://twitter.com/#!/lis_lowe/status/804243757348622336"/>
    <hyperlink ref="V290" r:id="rId410" location="!/lis_lowe/status/804243757348622336" display="https://twitter.com/#!/lis_lowe/status/804243757348622336"/>
    <hyperlink ref="R291" r:id="rId411" display="http://scholarship-positions.com/institute-bioengineering-catalonia-postdoctoral-fellowships-spain/2016/06/16/"/>
    <hyperlink ref="V291" r:id="rId412" location="!/bhasin_diksha/status/804245558223220737" display="https://twitter.com/#!/bhasin_diksha/status/804245558223220737"/>
    <hyperlink ref="V292" r:id="rId413" location="!/iea_udg/status/804246817839923200" display="https://twitter.com/#!/iea_udg/status/804246817839923200"/>
    <hyperlink ref="R293" r:id="rId414" display="http://news.google.com/news/url?sa=t&amp;fd=R&amp;ct2=us&amp;usg=AFQjCNFduAG9VBeGsBoNY0-fNLRvC2kLxw&amp;clid=c3a7d30bb8a4878e06b80cf16b898331&amp;ei=W-o_WNDVPM--uQLruoCADA&amp;url=http%3A%2F%2Fregistrardaily.com%2F2016%2F12%2F01%2Fglobal-chitosan-derivatives-market-jiangsu-aoxin-biotechnology-jinhu-crust-product-kitozyme-kunpoong-bio-lushen-bioengineering%2F&amp;utm_source=dlvr.it&amp;utm_medium=twitter"/>
    <hyperlink ref="V293" r:id="rId415" location="!/scisolutions/status/804252868760866816" display="https://twitter.com/#!/scisolutions/status/804252868760866816"/>
    <hyperlink ref="R294" r:id="rId416" display="http://www.ooyuz.com/geturl?aid=14081417"/>
    <hyperlink ref="V294" r:id="rId417" location="!/ooyuzbusiness/status/804253249574412288" display="https://twitter.com/#!/ooyuzbusiness/status/804253249574412288"/>
    <hyperlink ref="R295" r:id="rId418" display="https://twitter.com/i/web/status/804256585396592640"/>
    <hyperlink ref="V295" r:id="rId419" location="!/robertm_biz/status/804256585396592640" display="https://twitter.com/#!/robertm_biz/status/804256585396592640"/>
    <hyperlink ref="V296" r:id="rId420" location="!/thisismedtech/status/804257222624690180" display="https://twitter.com/#!/thisismedtech/status/804257222624690180"/>
    <hyperlink ref="V297" r:id="rId421" location="!/thisismedtech/status/804257222624690180" display="https://twitter.com/#!/thisismedtech/status/804257222624690180"/>
    <hyperlink ref="V298" r:id="rId422" location="!/medtechamanda/status/804257156237291520" display="https://twitter.com/#!/medtechamanda/status/804257156237291520"/>
    <hyperlink ref="V299" r:id="rId423" location="!/medtecheurope/status/804257480628903936" display="https://twitter.com/#!/medtecheurope/status/804257480628903936"/>
    <hyperlink ref="V300" r:id="rId424" location="!/medtecheurope/status/804257480628903936" display="https://twitter.com/#!/medtecheurope/status/804257480628903936"/>
    <hyperlink ref="V301" r:id="rId425" location="!/paddyohare1/status/804258026836426752" display="https://twitter.com/#!/paddyohare1/status/804258026836426752"/>
    <hyperlink ref="R302" r:id="rId426" display="https://peerj.com/articles/2661/"/>
    <hyperlink ref="V302" r:id="rId427" location="!/ryneches/status/804264817070485504" display="https://twitter.com/#!/ryneches/status/804264817070485504"/>
    <hyperlink ref="R303" r:id="rId428" display="https://peerj.com/articles/2661/"/>
    <hyperlink ref="V303" r:id="rId429" location="!/ryneches/status/804264817070485504" display="https://twitter.com/#!/ryneches/status/804264817070485504"/>
    <hyperlink ref="R304" r:id="rId430" display="https://twitter.com/i/web/status/804289457155239936"/>
    <hyperlink ref="V304" r:id="rId431" location="!/sladegrantham/status/804289457155239936" display="https://twitter.com/#!/sladegrantham/status/804289457155239936"/>
    <hyperlink ref="R305" r:id="rId432" display="https://twitter.com/i/web/status/804290878294622208"/>
    <hyperlink ref="V305" r:id="rId433" location="!/ceabcsic/status/804290878294622208" display="https://twitter.com/#!/ceabcsic/status/804290878294622208"/>
    <hyperlink ref="R306" r:id="rId434" display="https://twitter.com/i/web/status/804290880333082624"/>
    <hyperlink ref="V306" r:id="rId435" location="!/ceabcsic/status/804290880333082624" display="https://twitter.com/#!/ceabcsic/status/804290880333082624"/>
    <hyperlink ref="R307" r:id="rId436" display="https://twitter.com/i/web/status/804290878294622208"/>
    <hyperlink ref="V307" r:id="rId437" location="!/ceabcsic/status/804290878294622208" display="https://twitter.com/#!/ceabcsic/status/804290878294622208"/>
    <hyperlink ref="R308" r:id="rId438" display="https://twitter.com/i/web/status/804290880333082624"/>
    <hyperlink ref="V308" r:id="rId439" location="!/ceabcsic/status/804290880333082624" display="https://twitter.com/#!/ceabcsic/status/804290880333082624"/>
    <hyperlink ref="V309" r:id="rId440" location="!/csiccat/status/804245888772214784" display="https://twitter.com/#!/csiccat/status/804245888772214784"/>
    <hyperlink ref="R310" r:id="rId441" display="https://twitter.com/i/web/status/804290878294622208"/>
    <hyperlink ref="V310" r:id="rId442" location="!/ceabcsic/status/804290878294622208" display="https://twitter.com/#!/ceabcsic/status/804290878294622208"/>
    <hyperlink ref="R311" r:id="rId443" display="https://twitter.com/i/web/status/804290880333082624"/>
    <hyperlink ref="V311" r:id="rId444" location="!/ceabcsic/status/804290880333082624" display="https://twitter.com/#!/ceabcsic/status/804290880333082624"/>
    <hyperlink ref="V312" r:id="rId445" location="!/annanasans/status/804291088483811332" display="https://twitter.com/#!/annanasans/status/804291088483811332"/>
    <hyperlink ref="V313" r:id="rId446" location="!/pinkerdroit/status/804292850422644736" display="https://twitter.com/#!/pinkerdroit/status/804292850422644736"/>
    <hyperlink ref="R314" r:id="rId447" display="http://www.vox.com/conversations/2016/10/24/13357298/michael-bess-biotechnology-bioengineering-technology-revolution-science?utm_campaign=crowdfire&amp;utm_content=crowdfire&amp;utm_medium=social&amp;utm_source=twitter"/>
    <hyperlink ref="V314" r:id="rId448" location="!/inmarketingoz/status/804293979336491009" display="https://twitter.com/#!/inmarketingoz/status/804293979336491009"/>
    <hyperlink ref="R315" r:id="rId449" display="https://twitter.com/i/web/status/804097932517658627"/>
    <hyperlink ref="V315" r:id="rId450" location="!/ucmmwp/status/804097932517658627" display="https://twitter.com/#!/ucmmwp/status/804097932517658627"/>
    <hyperlink ref="V316" r:id="rId451" location="!/onlyplaywizards/status/804306747930222592" display="https://twitter.com/#!/onlyplaywizards/status/804306747930222592"/>
    <hyperlink ref="R317" r:id="rId452" display="https://www.swarmapp.com/c/50aVtootuyX"/>
    <hyperlink ref="V317" r:id="rId453" location="!/syuqrisaleh/status/804314661206245376" display="https://twitter.com/#!/syuqrisaleh/status/804314661206245376"/>
    <hyperlink ref="V318" r:id="rId454" location="!/gemmaagell/status/804317187422978048" display="https://twitter.com/#!/gemmaagell/status/804317187422978048"/>
    <hyperlink ref="R319" r:id="rId455" display="https://twitter.com/i/web/status/804322973834428416"/>
    <hyperlink ref="V319" r:id="rId456" location="!/fasebopa/status/804322973834428416" display="https://twitter.com/#!/fasebopa/status/804322973834428416"/>
    <hyperlink ref="R320" r:id="rId457" display="http://www.novonordiskfonden.dk/en/content/copenhagen-bioscience-phd-programme"/>
    <hyperlink ref="V320" r:id="rId458" location="!/jerodanielphd/status/804327485555011584" display="https://twitter.com/#!/jerodanielphd/status/804327485555011584"/>
    <hyperlink ref="R321" r:id="rId459" display="https://www.asme.org/engineering-topics/articles/bioengineering/prosthetic-limbs-that-can-feel?utm_source=twitter&amp;utm_medium=social&amp;utm_content=bioengineering&amp;utm_campaign=wk_100516"/>
    <hyperlink ref="V321" r:id="rId460" location="!/statikbanks/status/803782742064427009" display="https://twitter.com/#!/statikbanks/status/803782742064427009"/>
    <hyperlink ref="R322" r:id="rId461" display="https://www.asme.org/engineering-topics/articles/bioengineering/the-bioarcade?utm_source=twitter&amp;utm_medium=social&amp;utm_content=bioengineering&amp;utm_campaign=wk_113016"/>
    <hyperlink ref="V322" r:id="rId462" location="!/statikbanks/status/804128558461370373" display="https://twitter.com/#!/statikbanks/status/804128558461370373"/>
    <hyperlink ref="R323" r:id="rId463" display="https://www.asme.org/engineering-topics/articles/bioengineering/making-the-cut?utm_source=twitter&amp;utm_medium=social&amp;utm_content=bioengineering&amp;utm_campaign=wk_113016"/>
    <hyperlink ref="V323" r:id="rId464" location="!/statikbanks/status/804336377273925633" display="https://twitter.com/#!/statikbanks/status/804336377273925633"/>
    <hyperlink ref="R324" r:id="rId465" display="https://news.aamc.org/research/article/bioengineering-programs-have-only-just-begun/?utm_source=twitter&amp;utm_medium=social&amp;utm_campaign=AAMCSocial11302016"/>
    <hyperlink ref="V324" r:id="rId466" location="!/researchhope/status/804351454903488512" display="https://twitter.com/#!/researchhope/status/804351454903488512"/>
    <hyperlink ref="R325" r:id="rId467" display="https://news.aamc.org/research/article/bioengineering-programs-have-only-just-begun/?utm_source=twitter&amp;utm_medium=social&amp;utm_campaign=AAMCSocial11302016"/>
    <hyperlink ref="V325" r:id="rId468" location="!/researchhope/status/804351454903488512" display="https://twitter.com/#!/researchhope/status/804351454903488512"/>
    <hyperlink ref="R326" r:id="rId469" display="https://news.aamc.org/research/article/bioengineering-programs-have-only-just-begun/?utm_source=twitter&amp;utm_medium=social&amp;utm_campaign=AAMCSocial11302016"/>
    <hyperlink ref="V326" r:id="rId470" location="!/researchhope/status/804351454903488512" display="https://twitter.com/#!/researchhope/status/804351454903488512"/>
    <hyperlink ref="R327" r:id="rId471" display="https://news.aamc.org/research/article/bioengineering-programs-have-only-just-begun/?utm_source=twitter&amp;utm_medium=social&amp;utm_campaign=AAMCSocial11302016"/>
    <hyperlink ref="V327" r:id="rId472" location="!/researchhope/status/804351454903488512" display="https://twitter.com/#!/researchhope/status/804351454903488512"/>
    <hyperlink ref="R328" r:id="rId473" display="https://twitter.com/i/web/status/804244554316730368"/>
    <hyperlink ref="V328" r:id="rId474" location="!/ceabcsic/status/804244554316730368" display="https://twitter.com/#!/ceabcsic/status/804244554316730368"/>
    <hyperlink ref="V329" r:id="rId475" location="!/marc_peipoch/status/804373134535032832" display="https://twitter.com/#!/marc_peipoch/status/804373134535032832"/>
    <hyperlink ref="V330" r:id="rId476" location="!/harriethopfmd/status/804381646057148416" display="https://twitter.com/#!/harriethopfmd/status/804381646057148416"/>
    <hyperlink ref="V331" r:id="rId477" location="!/harriethopfmd/status/804381646057148416" display="https://twitter.com/#!/harriethopfmd/status/804381646057148416"/>
    <hyperlink ref="V332" r:id="rId478" location="!/sergylb/status/804397589084991489" display="https://twitter.com/#!/sergylb/status/804397589084991489"/>
    <hyperlink ref="R333" r:id="rId479" location=".WEB2YGwOO6o.twitter" display="https://www.asme.org/engineering-topics/articles/bioengineering/if-knees-could-talk#.WEB2YGwOO6o.twitter"/>
    <hyperlink ref="V333" r:id="rId480" location="!/theclassicsfan/status/804403108159848451" display="https://twitter.com/#!/theclassicsfan/status/804403108159848451"/>
    <hyperlink ref="R334" r:id="rId481" display="https://www.asme.org/engineering-topics/articles/bioengineering/making-the-cut?utm_campaign=wk_113016&amp;utm_content=38470516&amp;utm_medium=social&amp;utm_source=twitter"/>
    <hyperlink ref="V334" r:id="rId482" location="!/thomasnetrpm/status/804403110349250560" display="https://twitter.com/#!/thomasnetrpm/status/804403110349250560"/>
    <hyperlink ref="R335" r:id="rId483" display="https://twitter.com/i/web/status/804051510514487297"/>
    <hyperlink ref="V335" r:id="rId484" location="!/sciencemelanie/status/804051510514487297" display="https://twitter.com/#!/sciencemelanie/status/804051510514487297"/>
    <hyperlink ref="AU335" r:id="rId485" display="https://api.twitter.com/1.1/geo/id/07d9e4f208482002.json"/>
    <hyperlink ref="V336" r:id="rId486" location="!/sd_lssi/status/804404032915718144" display="https://twitter.com/#!/sd_lssi/status/804404032915718144"/>
    <hyperlink ref="R337" r:id="rId487" display="http://www.sapkasgeorge.gr/pathiseis-spondilikis-stilis/bioengineering/litourgiki-anatomiki-fisiologia-emviomichaniki/"/>
    <hyperlink ref="V337" r:id="rId488" location="!/gsapkas1/status/804405938581045248" display="https://twitter.com/#!/gsapkas1/status/804405938581045248"/>
    <hyperlink ref="R338" r:id="rId489" display="https://news.aamc.org/research/article/bioengineering-programs-have-only-just-begun/?utm_source=newsletter&amp;utm_medium=email&amp;utm_campaign=AAMCNews113016"/>
    <hyperlink ref="V338" r:id="rId490" location="!/simugreat/status/804409814860365824" display="https://twitter.com/#!/simugreat/status/804409814860365824"/>
    <hyperlink ref="V339" r:id="rId491" location="!/jsainty/status/804348886735290368" display="https://twitter.com/#!/jsainty/status/804348886735290368"/>
    <hyperlink ref="V340" r:id="rId492" location="!/seifalian/status/804388746812674048" display="https://twitter.com/#!/seifalian/status/804388746812674048"/>
    <hyperlink ref="V341" r:id="rId493" location="!/ameliasfln/status/804414954854027267" display="https://twitter.com/#!/ameliasfln/status/804414954854027267"/>
    <hyperlink ref="V342" r:id="rId494" location="!/jsainty/status/804348886735290368" display="https://twitter.com/#!/jsainty/status/804348886735290368"/>
    <hyperlink ref="V343" r:id="rId495" location="!/seifalian/status/804388746812674048" display="https://twitter.com/#!/seifalian/status/804388746812674048"/>
    <hyperlink ref="V344" r:id="rId496" location="!/ameliasfln/status/804414954854027267" display="https://twitter.com/#!/ameliasfln/status/804414954854027267"/>
    <hyperlink ref="V345" r:id="rId497" location="!/ameliasfln/status/804414954854027267" display="https://twitter.com/#!/ameliasfln/status/804414954854027267"/>
    <hyperlink ref="V346" r:id="rId498" location="!/meganjpalmer/status/804413749243224064" display="https://twitter.com/#!/meganjpalmer/status/804413749243224064"/>
    <hyperlink ref="V347" r:id="rId499" location="!/gregkoblentz/status/804423848607281152" display="https://twitter.com/#!/gregkoblentz/status/804423848607281152"/>
    <hyperlink ref="V348" r:id="rId500" location="!/gregkoblentz/status/804423848607281152" display="https://twitter.com/#!/gregkoblentz/status/804423848607281152"/>
    <hyperlink ref="R349" r:id="rId501" display="http://www.businessinsider.com/silicon-carbide-bacteria-chemistry-2016-12"/>
    <hyperlink ref="V349" r:id="rId502" location="!/drkassorla/status/804424071773556736" display="https://twitter.com/#!/drkassorla/status/804424071773556736"/>
    <hyperlink ref="R350" r:id="rId503" display="http://cersi.umd.edu/cersi-scholars"/>
    <hyperlink ref="V350" r:id="rId504" location="!/mcersi/status/804424633529278464" display="https://twitter.com/#!/mcersi/status/804424633529278464"/>
    <hyperlink ref="R351" r:id="rId505" display="http://cersi.umd.edu/cersi-scholars"/>
    <hyperlink ref="V351" r:id="rId506" location="!/umdbioe/status/804424809107099648" display="https://twitter.com/#!/umdbioe/status/804424809107099648"/>
    <hyperlink ref="R352" r:id="rId507" display="http://bioe.umd.edu/about/fischells"/>
    <hyperlink ref="V352" r:id="rId508" location="!/umdbioe/status/803401090674917376" display="https://twitter.com/#!/umdbioe/status/803401090674917376"/>
    <hyperlink ref="R353" r:id="rId509" display="http://bioe.umd.edu/about"/>
    <hyperlink ref="V353" r:id="rId510" location="!/umdbioe/status/803436321536614400" display="https://twitter.com/#!/umdbioe/status/803436321536614400"/>
    <hyperlink ref="R354" r:id="rId511" display="https://twitter.com/i/web/status/803632363888640001"/>
    <hyperlink ref="V354" r:id="rId512" location="!/umdbioe/status/803632363888640001" display="https://twitter.com/#!/umdbioe/status/803632363888640001"/>
    <hyperlink ref="V355" r:id="rId513" location="!/umdbioe/status/803647211712036865" display="https://twitter.com/#!/umdbioe/status/803647211712036865"/>
    <hyperlink ref="R356" r:id="rId514" display="http://bioe.umd.edu/giving"/>
    <hyperlink ref="V356" r:id="rId515" location="!/umdbioe/status/803752152229298176" display="https://twitter.com/#!/umdbioe/status/803752152229298176"/>
    <hyperlink ref="R357" r:id="rId516" display="http://bioe.umd.edu/graduate"/>
    <hyperlink ref="V357" r:id="rId517" location="!/umdbioe/status/803919505990656000" display="https://twitter.com/#!/umdbioe/status/803919505990656000"/>
    <hyperlink ref="R358" r:id="rId518" display="https://www.asme.org/engineering-topics/articles/bioengineering/magnetic-bacteria-kill-cancer-cells"/>
    <hyperlink ref="V358" r:id="rId519" location="!/pdcaton/status/804434697828765696" display="https://twitter.com/#!/pdcaton/status/804434697828765696"/>
    <hyperlink ref="R359" r:id="rId520" display="https://www.tradelineinc.com/reports/2016-11/integration-engineering-and-life-sciences-helps-spur-research-manage-energy"/>
    <hyperlink ref="V359" r:id="rId521" location="!/payettepeople/status/804444812485095424" display="https://twitter.com/#!/payettepeople/status/804444812485095424"/>
    <hyperlink ref="R360" r:id="rId522" display="https://www.tradelineinc.com/reports/2016-11/integration-engineering-and-life-sciences-helps-spur-research-manage-energy"/>
    <hyperlink ref="V360" r:id="rId523" location="!/payettepeople/status/804444812485095424" display="https://twitter.com/#!/payettepeople/status/804444812485095424"/>
    <hyperlink ref="R361" r:id="rId524" display="https://www.tradelineinc.com/reports/2016-11/integration-engineering-and-life-sciences-helps-spur-research-manage-energy"/>
    <hyperlink ref="V361" r:id="rId525" location="!/payettepeople/status/804444812485095424" display="https://twitter.com/#!/payettepeople/status/804444812485095424"/>
    <hyperlink ref="R362" r:id="rId526" display="https://news.aamc.org/research/article/bioengineering-programs-have-only-just-begun/"/>
    <hyperlink ref="V362" r:id="rId527" location="!/mededportal/status/804462635190194180" display="https://twitter.com/#!/mededportal/status/804462635190194180"/>
    <hyperlink ref="R363" r:id="rId528" display="https://www.tradelineinc.com/reports/2016-11/integration-engineering-and-life-sciences-helps-spur-research-manage-energy"/>
    <hyperlink ref="V363" r:id="rId529" location="!/jhdegregorio/status/804466613881860102" display="https://twitter.com/#!/jhdegregorio/status/804466613881860102"/>
    <hyperlink ref="V364" r:id="rId530" location="!/tradelineinc/status/804433661881745408" display="https://twitter.com/#!/tradelineinc/status/804433661881745408"/>
    <hyperlink ref="R365" r:id="rId531" display="https://www.tradelineinc.com/reports/2016-11/integration-engineering-and-life-sciences-helps-spur-research-manage-energy"/>
    <hyperlink ref="V365" r:id="rId532" location="!/jhdegregorio/status/804466613881860102" display="https://twitter.com/#!/jhdegregorio/status/804466613881860102"/>
    <hyperlink ref="R366" r:id="rId533" display="https://www.tradelineinc.com/reports/2016-11/integration-engineering-and-life-sciences-helps-spur-research-manage-energy"/>
    <hyperlink ref="V366" r:id="rId534" location="!/jhdegregorio/status/804466613881860102" display="https://twitter.com/#!/jhdegregorio/status/804466613881860102"/>
    <hyperlink ref="V367" r:id="rId535" location="!/mqd_45/status/804473779086880768" display="https://twitter.com/#!/mqd_45/status/804473779086880768"/>
    <hyperlink ref="V368" r:id="rId536" location="!/anehdidunia/status/804477554115497984" display="https://twitter.com/#!/anehdidunia/status/804477554115497984"/>
    <hyperlink ref="V369" r:id="rId537" location="!/mujimspain/status/804478814432743424" display="https://twitter.com/#!/mujimspain/status/804478814432743424"/>
    <hyperlink ref="V370" r:id="rId538" location="!/forscie/status/804486733626834946" display="https://twitter.com/#!/forscie/status/804486733626834946"/>
    <hyperlink ref="V371" r:id="rId539" location="!/canisknine/status/804486820994154496" display="https://twitter.com/#!/canisknine/status/804486820994154496"/>
    <hyperlink ref="V372" r:id="rId540" location="!/podfish/status/804487091136540672" display="https://twitter.com/#!/podfish/status/804487091136540672"/>
    <hyperlink ref="V373" r:id="rId541" location="!/absurdnihilism/status/804487151547248640" display="https://twitter.com/#!/absurdnihilism/status/804487151547248640"/>
    <hyperlink ref="V374" r:id="rId542" location="!/truck38/status/804487237480181760" display="https://twitter.com/#!/truck38/status/804487237480181760"/>
    <hyperlink ref="V375" r:id="rId543" location="!/johnnyvonrotten/status/804487573196439552" display="https://twitter.com/#!/johnnyvonrotten/status/804487573196439552"/>
    <hyperlink ref="V376" r:id="rId544" location="!/strangeqargo/status/804487808555618304" display="https://twitter.com/#!/strangeqargo/status/804487808555618304"/>
    <hyperlink ref="V377" r:id="rId545" location="!/dancwilliams/status/804488118665641989" display="https://twitter.com/#!/dancwilliams/status/804488118665641989"/>
    <hyperlink ref="V378" r:id="rId546" location="!/phage_nz/status/804488125145722880" display="https://twitter.com/#!/phage_nz/status/804488125145722880"/>
    <hyperlink ref="V379" r:id="rId547" location="!/emdantrim/status/804488953189568514" display="https://twitter.com/#!/emdantrim/status/804488953189568514"/>
    <hyperlink ref="V380" r:id="rId548" location="!/junglestrikeguy/status/804489325769592832" display="https://twitter.com/#!/junglestrikeguy/status/804489325769592832"/>
    <hyperlink ref="V381" r:id="rId549" location="!/llama_strudel/status/804490427030192128" display="https://twitter.com/#!/llama_strudel/status/804490427030192128"/>
    <hyperlink ref="V382" r:id="rId550" location="!/uk_daniel_card/status/804490991373811712" display="https://twitter.com/#!/uk_daniel_card/status/804490991373811712"/>
    <hyperlink ref="V383" r:id="rId551" location="!/tatichin/status/804491448712359936" display="https://twitter.com/#!/tatichin/status/804491448712359936"/>
    <hyperlink ref="V384" r:id="rId552" location="!/milosevic1967/status/804493744812789761" display="https://twitter.com/#!/milosevic1967/status/804493744812789761"/>
    <hyperlink ref="V385" r:id="rId553" location="!/philcambrenda/status/804493882318876672" display="https://twitter.com/#!/philcambrenda/status/804493882318876672"/>
    <hyperlink ref="V386" r:id="rId554" location="!/rich__/status/804495344813965312" display="https://twitter.com/#!/rich__/status/804495344813965312"/>
    <hyperlink ref="V387" r:id="rId555" location="!/sureshdr/status/804500890455457792" display="https://twitter.com/#!/sureshdr/status/804500890455457792"/>
    <hyperlink ref="V388" r:id="rId556" location="!/isifmobile/status/804503333306298368" display="https://twitter.com/#!/isifmobile/status/804503333306298368"/>
    <hyperlink ref="V389" r:id="rId557" location="!/billford/status/804503541582798848" display="https://twitter.com/#!/billford/status/804503541582798848"/>
    <hyperlink ref="V390" r:id="rId558" location="!/rosyna/status/804503722357235712" display="https://twitter.com/#!/rosyna/status/804503722357235712"/>
    <hyperlink ref="V391" r:id="rId559" location="!/pnkpot/status/804507685400051712" display="https://twitter.com/#!/pnkpot/status/804507685400051712"/>
    <hyperlink ref="V392" r:id="rId560" location="!/altscifi_/status/804514336362418176" display="https://twitter.com/#!/altscifi_/status/804514336362418176"/>
    <hyperlink ref="V393" r:id="rId561" location="!/strikeoncmputrz/status/804516668902875136" display="https://twitter.com/#!/strikeoncmputrz/status/804516668902875136"/>
    <hyperlink ref="R394" r:id="rId562" display="https://www.swarmapp.com/c/ikoSQy9zClk"/>
    <hyperlink ref="V394" r:id="rId563" location="!/nrarianna/status/804516886931185665" display="https://twitter.com/#!/nrarianna/status/804516886931185665"/>
    <hyperlink ref="AU394" r:id="rId564" display="https://api.twitter.com/1.1/geo/id/fdf0f6445180fbda.json"/>
    <hyperlink ref="V395" r:id="rId565" location="!/pjhartlieb/status/804519814228221954" display="https://twitter.com/#!/pjhartlieb/status/804519814228221954"/>
    <hyperlink ref="R396" r:id="rId566" display="https://www.asme.org/engineering-topics/articles/bioengineering/the-bioarcade"/>
    <hyperlink ref="V396" r:id="rId567" location="!/thisonline_co/status/804523498525851648" display="https://twitter.com/#!/thisonline_co/status/804523498525851648"/>
    <hyperlink ref="V397" r:id="rId568" location="!/bgannin/status/804525601201659904" display="https://twitter.com/#!/bgannin/status/804525601201659904"/>
    <hyperlink ref="V398" r:id="rId569" location="!/spiderwort52/status/804527028179443712" display="https://twitter.com/#!/spiderwort52/status/804527028179443712"/>
    <hyperlink ref="V399" r:id="rId570" location="!/shytowngirl/status/804527732038189056" display="https://twitter.com/#!/shytowngirl/status/804527732038189056"/>
    <hyperlink ref="R400" r:id="rId571" display="https://lifesciences.careers.global/job/2503399/Biomedical+Engineer.html"/>
    <hyperlink ref="V400" r:id="rId572" location="!/_globalcareers/status/804532220690071553" display="https://twitter.com/#!/_globalcareers/status/804532220690071553"/>
    <hyperlink ref="V401" r:id="rId573" location="!/rebaperson/status/804532524248481792" display="https://twitter.com/#!/rebaperson/status/804532524248481792"/>
    <hyperlink ref="V402" r:id="rId574" location="!/robert_p69/status/804533352602615808" display="https://twitter.com/#!/robert_p69/status/804533352602615808"/>
    <hyperlink ref="R403" r:id="rId575" display="https://www.instagram.com/p/BNgDS8-B6Sw/"/>
    <hyperlink ref="V403" r:id="rId576" location="!/xcaellax/status/804537802473881601" display="https://twitter.com/#!/xcaellax/status/804537802473881601"/>
    <hyperlink ref="V404" r:id="rId577" location="!/alkor_/status/804577418858139648" display="https://twitter.com/#!/alkor_/status/804577418858139648"/>
    <hyperlink ref="R405" r:id="rId578" display="https://news.aamc.org/research/article/bioengineering-programs-have-only-just-begun/"/>
    <hyperlink ref="V405" r:id="rId579" location="!/firstesource/status/804587022325137408" display="https://twitter.com/#!/firstesource/status/804587022325137408"/>
    <hyperlink ref="V406" r:id="rId580" location="!/martin_ian_/status/804639978080727040" display="https://twitter.com/#!/martin_ian_/status/804639978080727040"/>
    <hyperlink ref="V407" r:id="rId581" location="!/spec73r/status/804647040282218496" display="https://twitter.com/#!/spec73r/status/804647040282218496"/>
    <hyperlink ref="R408" r:id="rId582" display="https://twitter.com/i/web/status/803889558026752000"/>
    <hyperlink ref="V408" r:id="rId583" location="!/tomorrows_eng/status/803889558026752000" display="https://twitter.com/#!/tomorrows_eng/status/803889558026752000"/>
    <hyperlink ref="R409" r:id="rId584" display="http://www.tomorrowsengineers.org.uk/view/?con_id=1204"/>
    <hyperlink ref="V409" r:id="rId585" location="!/bioengshef/status/803890407054704640" display="https://twitter.com/#!/bioengshef/status/803890407054704640"/>
    <hyperlink ref="R410" r:id="rId586" display="http://www.tomorrowsengineers.org.uk/view/?con_id=1204"/>
    <hyperlink ref="V410" r:id="rId587" location="!/ipemnews/status/803906905525600256" display="https://twitter.com/#!/ipemnews/status/803906905525600256"/>
    <hyperlink ref="V411" r:id="rId588" location="!/ipemnews/status/804651989795749892" display="https://twitter.com/#!/ipemnews/status/804651989795749892"/>
    <hyperlink ref="V412" r:id="rId589" location="!/ublasphemist/status/804661067393679360" display="https://twitter.com/#!/ublasphemist/status/804661067393679360"/>
    <hyperlink ref="V413" r:id="rId590" location="!/ublasphemist/status/804661067393679360" display="https://twitter.com/#!/ublasphemist/status/804661067393679360"/>
    <hyperlink ref="V414" r:id="rId591" location="!/ublasphemist/status/804661067393679360" display="https://twitter.com/#!/ublasphemist/status/804661067393679360"/>
    <hyperlink ref="R415" r:id="rId592" display="https://www.swarmapp.com/c/dvMyzkylUch"/>
    <hyperlink ref="V415" r:id="rId593" location="!/fxtinando/status/804669946848481280" display="https://twitter.com/#!/fxtinando/status/804669946848481280"/>
    <hyperlink ref="AU415" r:id="rId594" display="https://api.twitter.com/1.1/geo/id/fdf0f6445180fbda.json"/>
    <hyperlink ref="R416" r:id="rId595" display="https://www.swarmapp.com/c/1MO4abJMNxl"/>
    <hyperlink ref="V416" r:id="rId596" location="!/mirulaimanfitri/status/804671294717493248" display="https://twitter.com/#!/mirulaimanfitri/status/804671294717493248"/>
    <hyperlink ref="R417" r:id="rId597" display="https://www.asme.org/engineering-topics/articles/bioengineering/understanding-the-mechanics-of-tissues"/>
    <hyperlink ref="V417" r:id="rId598" location="!/columbiaonline/status/804675312369942528" display="https://twitter.com/#!/columbiaonline/status/804675312369942528"/>
    <hyperlink ref="V418" r:id="rId599" location="!/curious_sapiens/status/804677466077954050" display="https://twitter.com/#!/curious_sapiens/status/804677466077954050"/>
    <hyperlink ref="V419" r:id="rId600" location="!/curious_sapiens/status/804677466077954050" display="https://twitter.com/#!/curious_sapiens/status/804677466077954050"/>
    <hyperlink ref="R420" r:id="rId601" display="https://twitter.com/i/web/status/804524930100580353"/>
    <hyperlink ref="V420" r:id="rId602" location="!/belwin625/status/804524930100580353" display="https://twitter.com/#!/belwin625/status/804524930100580353"/>
    <hyperlink ref="V421" r:id="rId603" location="!/aprunuske/status/804689438337040384" display="https://twitter.com/#!/aprunuske/status/804689438337040384"/>
    <hyperlink ref="V422" r:id="rId604" location="!/willknot/status/804692805914345472" display="https://twitter.com/#!/willknot/status/804692805914345472"/>
    <hyperlink ref="R423" r:id="rId605" display="http://stemcellbio.ru/english/program/section-bioengineering-esophagus-in-non-human-primates/"/>
    <hyperlink ref="V423" r:id="rId606" location="!/schneiderleonid/status/804693691940139008" display="https://twitter.com/#!/schneiderleonid/status/804693691940139008"/>
    <hyperlink ref="V424" r:id="rId607" location="!/s_sudhar/status/804695199293186048" display="https://twitter.com/#!/s_sudhar/status/804695199293186048"/>
    <hyperlink ref="V425" r:id="rId608" location="!/blakeurmos/status/804697796431462400" display="https://twitter.com/#!/blakeurmos/status/804697796431462400"/>
    <hyperlink ref="V426" r:id="rId609" location="!/leanrum/status/804698009921536000" display="https://twitter.com/#!/leanrum/status/804698009921536000"/>
    <hyperlink ref="R427" r:id="rId610" display="https://www.asme.org/engineering-topics/articles/bioengineering/hoping-to-walk-this-way?utm_source=twitter&amp;utm_medium=social&amp;utm_content=bioengineering&amp;utm_campaign=wk_100516"/>
    <hyperlink ref="V427" r:id="rId611" location="!/nasermehrabi/status/804702442390753281" display="https://twitter.com/#!/nasermehrabi/status/804702442390753281"/>
    <hyperlink ref="V428" r:id="rId612" location="!/mainebioscience/status/804706648753405952" display="https://twitter.com/#!/mainebioscience/status/804706648753405952"/>
    <hyperlink ref="V429" r:id="rId613" location="!/infosecrick/status/804712316927229952" display="https://twitter.com/#!/infosecrick/status/804712316927229952"/>
    <hyperlink ref="V430" r:id="rId614" location="!/blackswanburst/status/804715895977295872" display="https://twitter.com/#!/blackswanburst/status/804715895977295872"/>
    <hyperlink ref="V431" r:id="rId615" location="!/nicolaipogadl/status/804716406801661952" display="https://twitter.com/#!/nicolaipogadl/status/804716406801661952"/>
    <hyperlink ref="V432" r:id="rId616" location="!/eloquent_vogon/status/804724676312395776" display="https://twitter.com/#!/eloquent_vogon/status/804724676312395776"/>
    <hyperlink ref="V433" r:id="rId617" location="!/netkitsune/status/804726591339266048" display="https://twitter.com/#!/netkitsune/status/804726591339266048"/>
    <hyperlink ref="R434" r:id="rId618" display="http://www.imperial.ac.uk/study/pg/open-days-and-visits/postgraduate-open-day/"/>
    <hyperlink ref="V434" r:id="rId619" location="!/imperialbioeng/status/804735495628582916" display="https://twitter.com/#!/imperialbioeng/status/804735495628582916"/>
    <hyperlink ref="V435" r:id="rId620" location="!/imperialbioeng/status/803891447581855744" display="https://twitter.com/#!/imperialbioeng/status/803891447581855744"/>
    <hyperlink ref="V436" r:id="rId621" location="!/miss_narbi/status/804740428276912128" display="https://twitter.com/#!/miss_narbi/status/804740428276912128"/>
    <hyperlink ref="V437" r:id="rId622" location="!/bioengshef/status/804642140332625920" display="https://twitter.com/#!/bioengshef/status/804642140332625920"/>
    <hyperlink ref="V438" r:id="rId623" location="!/rebsig_ipem/status/804746218672979968" display="https://twitter.com/#!/rebsig_ipem/status/804746218672979968"/>
    <hyperlink ref="V439" r:id="rId624" location="!/daveysandiford/status/804753146199347200" display="https://twitter.com/#!/daveysandiford/status/804753146199347200"/>
    <hyperlink ref="V440" r:id="rId625" location="!/darthlizard234/status/804756504653877248" display="https://twitter.com/#!/darthlizard234/status/804756504653877248"/>
    <hyperlink ref="V441" r:id="rId626" location="!/pharmsci/status/804761916295917568" display="https://twitter.com/#!/pharmsci/status/804761916295917568"/>
    <hyperlink ref="V442" r:id="rId627" location="!/thatsfoobar/status/804762244894621697" display="https://twitter.com/#!/thatsfoobar/status/804762244894621697"/>
    <hyperlink ref="V443" r:id="rId628" location="!/keelepharmsci/status/804762410758176768" display="https://twitter.com/#!/keelepharmsci/status/804762410758176768"/>
    <hyperlink ref="V444" r:id="rId629" location="!/c_h_o_z_z_e_r_s/status/804763014922571776" display="https://twitter.com/#!/c_h_o_z_z_e_r_s/status/804763014922571776"/>
    <hyperlink ref="R445" r:id="rId630" display="http://onlinelibrary.wiley.com/doi/10.1002/btm2.v1.2/issuetoc"/>
    <hyperlink ref="V445" r:id="rId631" location="!/chenected/status/804007384943329280" display="https://twitter.com/#!/chenected/status/804007384943329280"/>
    <hyperlink ref="R446" r:id="rId632" display="http://onlinelibrary.wiley.com/doi/10.1002/btm2.v1.2/issuetoc"/>
    <hyperlink ref="V446" r:id="rId633" location="!/chenected/status/804763362512998400" display="https://twitter.com/#!/chenected/status/804763362512998400"/>
    <hyperlink ref="V447" r:id="rId634" location="!/kalepylant2/status/804788909980917760" display="https://twitter.com/#!/kalepylant2/status/804788909980917760"/>
    <hyperlink ref="V448" r:id="rId635" location="!/laurencstill/status/804793477544353792" display="https://twitter.com/#!/laurencstill/status/804793477544353792"/>
    <hyperlink ref="R449" r:id="rId636" display="http://www.imperial.ac.uk/bioengineering/study/postgraduate-research/phd/opportunitiesapply/studentships/"/>
    <hyperlink ref="V449" r:id="rId637" location="!/tanakagroup/status/804802760071909376" display="https://twitter.com/#!/tanakagroup/status/804802760071909376"/>
    <hyperlink ref="V450" r:id="rId638" location="!/klmitchell212/status/804810850921902080" display="https://twitter.com/#!/klmitchell212/status/804810850921902080"/>
    <hyperlink ref="R451" r:id="rId639" display="https://twitter.com/i/web/status/804581825716822016"/>
    <hyperlink ref="V451" r:id="rId640" location="!/anneimberty/status/804581825716822016" display="https://twitter.com/#!/anneimberty/status/804581825716822016"/>
    <hyperlink ref="V452" r:id="rId641" location="!/domas45/status/804815662866726912" display="https://twitter.com/#!/domas45/status/804815662866726912"/>
    <hyperlink ref="V453" r:id="rId642" location="!/the_bennyv/status/804819433285783552" display="https://twitter.com/#!/the_bennyv/status/804819433285783552"/>
    <hyperlink ref="V454" r:id="rId643" location="!/aboutmoneyradio/status/804828310786052097" display="https://twitter.com/#!/aboutmoneyradio/status/804828310786052097"/>
    <hyperlink ref="R455" r:id="rId644" display="https://twitter.com/i/web/status/804738266939400192"/>
    <hyperlink ref="V455" r:id="rId645" location="!/jovejournal/status/804738266939400192" display="https://twitter.com/#!/jovejournal/status/804738266939400192"/>
    <hyperlink ref="V456" r:id="rId646" location="!/namrata13/status/804828316792451072" display="https://twitter.com/#!/namrata13/status/804828316792451072"/>
    <hyperlink ref="R457" r:id="rId647" display="https://twitter.com/i/web/status/804486519725682688"/>
    <hyperlink ref="V457" r:id="rId648" location="!/da_667/status/804486519725682688" display="https://twitter.com/#!/da_667/status/804486519725682688"/>
    <hyperlink ref="V458" r:id="rId649" location="!/debianthylacine/status/804842664491417600" display="https://twitter.com/#!/debianthylacine/status/804842664491417600"/>
    <hyperlink ref="V459" r:id="rId650" location="!/lgoodbu/status/804846971366293504" display="https://twitter.com/#!/lgoodbu/status/804846971366293504"/>
    <hyperlink ref="R460" r:id="rId651" display="https://twitter.com/jophie30/status/804853119548989440"/>
    <hyperlink ref="V460" r:id="rId652" location="!/aldubnars/status/804883241798774784" display="https://twitter.com/#!/aldubnars/status/804883241798774784"/>
    <hyperlink ref="V461" r:id="rId653" location="!/seanpowers12/status/804887677619359744" display="https://twitter.com/#!/seanpowers12/status/804887677619359744"/>
    <hyperlink ref="V462" r:id="rId654" location="!/seanpowers12/status/804887677619359744" display="https://twitter.com/#!/seanpowers12/status/804887677619359744"/>
    <hyperlink ref="V463" r:id="rId655" location="!/seanpowers12/status/804887677619359744" display="https://twitter.com/#!/seanpowers12/status/804887677619359744"/>
    <hyperlink ref="V464" r:id="rId656" location="!/seanpowers12/status/804887677619359744" display="https://twitter.com/#!/seanpowers12/status/804887677619359744"/>
    <hyperlink ref="V465" r:id="rId657" location="!/k1n45e/status/804912150292680704" display="https://twitter.com/#!/k1n45e/status/804912150292680704"/>
    <hyperlink ref="V466" r:id="rId658" location="!/dateherthen/status/804913783470780416" display="https://twitter.com/#!/dateherthen/status/804913783470780416"/>
    <hyperlink ref="V467" r:id="rId659" location="!/taka0tsuka/status/804933703151456256" display="https://twitter.com/#!/taka0tsuka/status/804933703151456256"/>
    <hyperlink ref="V468" r:id="rId660" location="!/leah_roz/status/804955865283379200" display="https://twitter.com/#!/leah_roz/status/804955865283379200"/>
    <hyperlink ref="V469" r:id="rId661" location="!/leah_roz/status/804955865283379200" display="https://twitter.com/#!/leah_roz/status/804955865283379200"/>
    <hyperlink ref="V470" r:id="rId662" location="!/leah_roz/status/804955865283379200" display="https://twitter.com/#!/leah_roz/status/804955865283379200"/>
    <hyperlink ref="V471" r:id="rId663" location="!/leah_roz/status/804955865283379200" display="https://twitter.com/#!/leah_roz/status/804955865283379200"/>
    <hyperlink ref="V472" r:id="rId664" location="!/leah_roz/status/804955865283379200" display="https://twitter.com/#!/leah_roz/status/804955865283379200"/>
    <hyperlink ref="V473" r:id="rId665" location="!/leah_roz/status/804955865283379200" display="https://twitter.com/#!/leah_roz/status/804955865283379200"/>
    <hyperlink ref="V474" r:id="rId666" location="!/leah_roz/status/804955865283379200" display="https://twitter.com/#!/leah_roz/status/804955865283379200"/>
    <hyperlink ref="V475" r:id="rId667" location="!/leah_roz/status/804955865283379200" display="https://twitter.com/#!/leah_roz/status/804955865283379200"/>
    <hyperlink ref="V476" r:id="rId668" location="!/renematosruiz/status/804973244541440001" display="https://twitter.com/#!/renematosruiz/status/804973244541440001"/>
    <hyperlink ref="V477" r:id="rId669" location="!/4xisblack/status/804980645747249152" display="https://twitter.com/#!/4xisblack/status/804980645747249152"/>
    <hyperlink ref="V478" r:id="rId670" location="!/keelenanoceutic/status/804761871022637056" display="https://twitter.com/#!/keelenanoceutic/status/804761871022637056"/>
    <hyperlink ref="V479" r:id="rId671" location="!/mohanad62855165/status/805039511877128192" display="https://twitter.com/#!/mohanad62855165/status/805039511877128192"/>
    <hyperlink ref="V480" r:id="rId672" location="!/3d_genuity/status/805022428489510916" display="https://twitter.com/#!/3d_genuity/status/805022428489510916"/>
    <hyperlink ref="V481" r:id="rId673" location="!/3d_genuity/status/805022428489510916" display="https://twitter.com/#!/3d_genuity/status/805022428489510916"/>
    <hyperlink ref="V482" r:id="rId674" location="!/3d_genuity/status/805022428489510916" display="https://twitter.com/#!/3d_genuity/status/805022428489510916"/>
    <hyperlink ref="V483" r:id="rId675" location="!/3d_genuity/status/805022428489510916" display="https://twitter.com/#!/3d_genuity/status/805022428489510916"/>
    <hyperlink ref="R484" r:id="rId676" display="https://3dprintingindustry.com/news/northeastern-universitys-3d-printer-unlocks-secrets-heart-99086/?utm_source=twitter&amp;utm_medium=social&amp;utm_campaign=social-pug"/>
    <hyperlink ref="V484" r:id="rId677" location="!/3d_genuity/status/805050228697088000" display="https://twitter.com/#!/3d_genuity/status/805050228697088000"/>
    <hyperlink ref="R485" r:id="rId678" display="https://3dprintingindustry.com/news/northeastern-universitys-3d-printer-unlocks-secrets-heart-99086/?utm_source=twitter&amp;utm_medium=social&amp;utm_campaign=social-pug"/>
    <hyperlink ref="V485" r:id="rId679" location="!/3d_genuity/status/805050228697088000" display="https://twitter.com/#!/3d_genuity/status/805050228697088000"/>
    <hyperlink ref="R486" r:id="rId680" display="https://twitter.com/i/web/status/805049276825010177"/>
    <hyperlink ref="V486" r:id="rId681" location="!/swxresearch/status/805049276825010177" display="https://twitter.com/#!/swxresearch/status/805049276825010177"/>
    <hyperlink ref="R487" r:id="rId682" display="https://3dprintingindustry.com/news/northeastern-universitys-3d-printer-unlocks-secrets-heart-99086/?utm_source=twitter&amp;utm_medium=social&amp;utm_campaign=social-pug"/>
    <hyperlink ref="V487" r:id="rId683" location="!/dikkoshehu/status/805057870777745408" display="https://twitter.com/#!/dikkoshehu/status/805057870777745408"/>
    <hyperlink ref="R488" r:id="rId684" display="https://3dprintingindustry.com/news/northeastern-universitys-3d-printer-unlocks-secrets-heart-99086/?utm_source=twitter&amp;utm_medium=social&amp;utm_campaign=social-pug"/>
    <hyperlink ref="V488" r:id="rId685" location="!/dikkoshehu/status/805057870777745408" display="https://twitter.com/#!/dikkoshehu/status/805057870777745408"/>
    <hyperlink ref="R489" r:id="rId686" display="https://www.asme.org/engineering-topics/articles/bioengineering/hoping-to-walk-this-way?utm_source=twitter&amp;utm_medium=social&amp;utm_content=bioengineering&amp;utm_campaign=wk_100516"/>
    <hyperlink ref="V489" r:id="rId687" location="!/ialvarad/status/805066875159855104" display="https://twitter.com/#!/ialvarad/status/805066875159855104"/>
    <hyperlink ref="R490" r:id="rId688" display="https://www.asme.org/engineering-topics/articles/bioengineering/hoping-to-walk-this-way?utm_source=twitter&amp;utm_medium=social&amp;utm_content=bioengineering&amp;utm_campaign=wk_100516"/>
    <hyperlink ref="V490" r:id="rId689" location="!/doengineering/status/805066919749582849" display="https://twitter.com/#!/doengineering/status/805066919749582849"/>
    <hyperlink ref="R491" r:id="rId690" display="https://www.asme.org/engineering-topics/articles/bioengineering/hoping-to-walk-this-way?utm_source=twitter&amp;utm_medium=social&amp;utm_content=bioengineering&amp;utm_campaign=wk_100516"/>
    <hyperlink ref="V491" r:id="rId691" location="!/glynngallaway/status/805076267766874112" display="https://twitter.com/#!/glynngallaway/status/805076267766874112"/>
    <hyperlink ref="R492" r:id="rId692" display="http://feeds.feedburner.com/~r/prnewswire/xnEV/~3/hC-YYVUye0A/bioengineering-innovations-show-promise-for-improving-treatments-and-drug-delivery-300372430.html?utm_source=feedburner&amp;utm_medium=twitter&amp;utm_campaign=jazziz65"/>
    <hyperlink ref="V492" r:id="rId693" location="!/jazziz65/status/805082687782481920" display="https://twitter.com/#!/jazziz65/status/805082687782481920"/>
    <hyperlink ref="R493" r:id="rId694" display="http://dlvr.it/Mp8s7D"/>
    <hyperlink ref="V493" r:id="rId695" location="!/cancer_bio/status/805083317095702528" display="https://twitter.com/#!/cancer_bio/status/805083317095702528"/>
    <hyperlink ref="R494" r:id="rId696" display="http://www.hematology.org/Newsroom/Press-Releases/2016/6945.aspx"/>
    <hyperlink ref="V494" r:id="rId697" location="!/a_silverstein/status/805083046420430848" display="https://twitter.com/#!/a_silverstein/status/805083046420430848"/>
    <hyperlink ref="R495" r:id="rId698" display="http://www.hematology.org/Newsroom/Press-Releases/2016/6945.aspx"/>
    <hyperlink ref="V495" r:id="rId699" location="!/sorena997/status/805083341082894336" display="https://twitter.com/#!/sorena997/status/805083341082894336"/>
    <hyperlink ref="R496" r:id="rId700" display="https://www.asme.org/engineering-topics/articles/bioengineering/hoping-to-walk-this-way?utm_source=twitter&amp;utm_medium=social&amp;utm_content=bioengineering&amp;utm_campaign=wk_100516"/>
    <hyperlink ref="V496" r:id="rId701" location="!/h_diggy/status/805084131507851264" display="https://twitter.com/#!/h_diggy/status/805084131507851264"/>
    <hyperlink ref="R497" r:id="rId702" display="http://world.einnews.com/article/356536773/Undil45oid58L7Cc"/>
    <hyperlink ref="V497" r:id="rId703" location="!/einnanotech/status/805084235728044032" display="https://twitter.com/#!/einnanotech/status/805084235728044032"/>
    <hyperlink ref="R498" r:id="rId704" display="http://world.einnews.com/article/356536773/Undil45oid58L7Cc"/>
    <hyperlink ref="V498" r:id="rId705" location="!/einpfizernews/status/805084238928375808" display="https://twitter.com/#!/einpfizernews/status/805084238928375808"/>
    <hyperlink ref="R499" r:id="rId706" location="1bf176c47814" display="http://www.forbes.com/sites/rachelarthur/2016/08/22/in-depth-with-modern-meadow-the-bioengineering-start-up-growing-leather-in-a-lab/#1bf176c47814"/>
    <hyperlink ref="V499" r:id="rId707" location="!/gregcook2011/status/805085185209405440" display="https://twitter.com/#!/gregcook2011/status/805085185209405440"/>
    <hyperlink ref="R500" r:id="rId708" location="1bf176c47814" display="http://www.forbes.com/sites/rachelarthur/2016/08/22/in-depth-with-modern-meadow-the-bioengineering-start-up-growing-leather-in-a-lab/#1bf176c47814"/>
    <hyperlink ref="V500" r:id="rId709" location="!/gregcook2011/status/805085185209405440" display="https://twitter.com/#!/gregcook2011/status/805085185209405440"/>
    <hyperlink ref="R501" r:id="rId710" location="1bf176c47814" display="http://www.forbes.com/sites/rachelarthur/2016/08/22/in-depth-with-modern-meadow-the-bioengineering-start-up-growing-leather-in-a-lab/#1bf176c47814"/>
    <hyperlink ref="V501" r:id="rId711" location="!/gregcook2011/status/805085185209405440" display="https://twitter.com/#!/gregcook2011/status/805085185209405440"/>
    <hyperlink ref="R502" r:id="rId712" location="1bf176c47814" display="http://www.forbes.com/sites/rachelarthur/2016/08/22/in-depth-with-modern-meadow-the-bioengineering-start-up-growing-leather-in-a-lab/#1bf176c47814"/>
    <hyperlink ref="V502" r:id="rId713" location="!/gregcook2011/status/805085185209405440" display="https://twitter.com/#!/gregcook2011/status/805085185209405440"/>
    <hyperlink ref="R503" r:id="rId714" display="http://tradeshownews.vporoom.com/2016-12-03-Bioengineering-Innovations-Show-Promise-for-Improving-Treatments-and-Drug-Delivery?utm_source=dlvr.it&amp;utm_medium=twitter"/>
    <hyperlink ref="V503" r:id="rId715" location="!/vpoeventzone/status/805085456501092352" display="https://twitter.com/#!/vpoeventzone/status/805085456501092352"/>
    <hyperlink ref="R504" r:id="rId716" display="http://www.bioportfolio.com/news/article/2935498/Bioengineering-Innovations-Show-Promise-for-Improving-Treatments-and-Drug-Delivery.html"/>
    <hyperlink ref="V504" r:id="rId717" location="!/technology_nano/status/805087251118092288" display="https://twitter.com/#!/technology_nano/status/805087251118092288"/>
    <hyperlink ref="R505" r:id="rId718" display="http://satprnews.com/2016/12/03/bioengineering-innovations-show-promise-for-improving-treatments-and-drug-delivery/"/>
    <hyperlink ref="V505" r:id="rId719" location="!/satprnews/status/805087675187335169" display="https://twitter.com/#!/satprnews/status/805087675187335169"/>
    <hyperlink ref="R506" r:id="rId720" display="http://feeds.feedburner.com/~r/PrNewswireClinicalTrialsMedicalDiscoveries/~3/hC-YYVUye0A/bioengineering-innovations-show-promise-for-improving-treatments-and-drug-delivery-300372430.html?utm_source=feedburner&amp;utm_medium=twitter&amp;utm_campaign=gochujang81"/>
    <hyperlink ref="V506" r:id="rId721" location="!/gochujang81/status/805090498637611008" display="https://twitter.com/#!/gochujang81/status/805090498637611008"/>
    <hyperlink ref="R507" r:id="rId722" display="http://www.prnewswire.com/news-releases/bioengineering-innovations-show-promise-for-improving-treatments-and-drug-delivery-300372430.html?utm_source=dlvr.it&amp;utm_medium=twitter"/>
    <hyperlink ref="V507" r:id="rId723" location="!/firstoinvest/status/805090526995152897" display="https://twitter.com/#!/firstoinvest/status/805090526995152897"/>
    <hyperlink ref="V508" r:id="rId724" location="!/i_zekel/status/805091329604775937" display="https://twitter.com/#!/i_zekel/status/805091329604775937"/>
    <hyperlink ref="R509" r:id="rId725" display="http://mommytimes.org/feeds/items/bioengineering-innovations-show-promise-for-improving-treatments-and-drug-delivery/"/>
    <hyperlink ref="V509" r:id="rId726" location="!/mommynooz/status/805085179891040256" display="https://twitter.com/#!/mommynooz/status/805085179891040256"/>
    <hyperlink ref="R510" r:id="rId727" display="http://mommytimes.org/feeds/items/bioengineering-innovations-show-promise-for-improving-treatments-and-drug-delivery-2/"/>
    <hyperlink ref="V510" r:id="rId728" location="!/mommynooz/status/805092734033948673" display="https://twitter.com/#!/mommynooz/status/805092734033948673"/>
    <hyperlink ref="R511" r:id="rId729" display="http://milpr.com/?p=523782"/>
    <hyperlink ref="V511" r:id="rId730" location="!/ts2marcintest/status/805093778935705600" display="https://twitter.com/#!/ts2marcintest/status/805093778935705600"/>
    <hyperlink ref="V512" r:id="rId731" location="!/tanuma_ebooks/status/805098141422878720" display="https://twitter.com/#!/tanuma_ebooks/status/805098141422878720"/>
    <hyperlink ref="R513" r:id="rId732" display="http://www.hematology.org/Newsroom/Press-Releases/2016/6945.aspx"/>
    <hyperlink ref="V513" r:id="rId733" location="!/ash_hematology/status/805098413301829632" display="https://twitter.com/#!/ash_hematology/status/805098413301829632"/>
    <hyperlink ref="R514" r:id="rId734" display="http://www.hematology.org/Newsroom/Press-Releases/2016/6945.aspx"/>
    <hyperlink ref="V514" r:id="rId735" location="!/joshyoburn/status/805098654386319360" display="https://twitter.com/#!/joshyoburn/status/805098654386319360"/>
    <hyperlink ref="V515" r:id="rId736" location="!/fdlx_com/status/805105339817426944" display="https://twitter.com/#!/fdlx_com/status/805105339817426944"/>
    <hyperlink ref="R516" r:id="rId737" display="https://www.asme.org/engineering-topics/articles/bioengineering/hoping-to-walk-this-way?utm_source=twitter&amp;utm_medium=social&amp;utm_content=bioengineering&amp;utm_campaign=wk_100516"/>
    <hyperlink ref="V516" r:id="rId738" location="!/kmootz/status/805106576411525122" display="https://twitter.com/#!/kmootz/status/805106576411525122"/>
    <hyperlink ref="V517" r:id="rId739" location="!/mikelyons1956/status/805112224431964160" display="https://twitter.com/#!/mikelyons1956/status/805112224431964160"/>
    <hyperlink ref="V518" r:id="rId740" location="!/mikelyons1956/status/805112224431964160" display="https://twitter.com/#!/mikelyons1956/status/805112224431964160"/>
    <hyperlink ref="R519" r:id="rId741" display="https://twitter.com/forbes/status/804958353176887296"/>
    <hyperlink ref="V519" r:id="rId742" location="!/piayboi/status/804959490172919808" display="https://twitter.com/#!/piayboi/status/804959490172919808"/>
    <hyperlink ref="R520" r:id="rId743" display="https://twitter.com/forbes/status/804958353176887296"/>
    <hyperlink ref="V520" r:id="rId744" location="!/samantlca/status/805117241704452096" display="https://twitter.com/#!/samantlca/status/805117241704452096"/>
    <hyperlink ref="R521" r:id="rId745" display="https://twitter.com/i/web/status/805142966646042624"/>
    <hyperlink ref="V521" r:id="rId746" location="!/razibkhan/status/805142966646042624" display="https://twitter.com/#!/razibkhan/status/805142966646042624"/>
    <hyperlink ref="V522" r:id="rId747" location="!/fsnole1/status/805146081625509889" display="https://twitter.com/#!/fsnole1/status/805146081625509889"/>
    <hyperlink ref="R523" r:id="rId748" display="https://peerj.com/articles/2661/"/>
    <hyperlink ref="V523" r:id="rId749" location="!/luiszaman/status/804259008320184321" display="https://twitter.com/#!/luiszaman/status/804259008320184321"/>
    <hyperlink ref="R524" r:id="rId750" display="https://peerj.com/articles/2661/"/>
    <hyperlink ref="V524" r:id="rId751" location="!/bigdata_kane/status/805155153389219840" display="https://twitter.com/#!/bigdata_kane/status/805155153389219840"/>
    <hyperlink ref="R525" r:id="rId752" display="https://peerj.com/articles/2661/"/>
    <hyperlink ref="V525" r:id="rId753" location="!/bigdata_kane/status/805155153389219840" display="https://twitter.com/#!/bigdata_kane/status/805155153389219840"/>
    <hyperlink ref="R526" r:id="rId754" display="http://www.mayoclinic.org/giving-to-mayo-clinic/your-impact/features-stories/giving-them-their-voice"/>
    <hyperlink ref="V526" r:id="rId755" location="!/cmtomblinson/status/805022311883698176" display="https://twitter.com/#!/cmtomblinson/status/805022311883698176"/>
    <hyperlink ref="V527" r:id="rId756" location="!/zachariewinston/status/805192128506642432" display="https://twitter.com/#!/zachariewinston/status/805192128506642432"/>
    <hyperlink ref="R528" r:id="rId757" display="http://www.mayoclinic.org/giving-to-mayo-clinic/your-impact/features-stories/giving-them-their-voice"/>
    <hyperlink ref="V528" r:id="rId758" location="!/cmtomblinson/status/805022311883698176" display="https://twitter.com/#!/cmtomblinson/status/805022311883698176"/>
    <hyperlink ref="V529" r:id="rId759" location="!/zachariewinston/status/805192128506642432" display="https://twitter.com/#!/zachariewinston/status/805192128506642432"/>
    <hyperlink ref="R530" r:id="rId760" display="http://www.mayoclinic.org/giving-to-mayo-clinic/your-impact/features-stories/giving-them-their-voice"/>
    <hyperlink ref="V530" r:id="rId761" location="!/cmtomblinson/status/805022311883698176" display="https://twitter.com/#!/cmtomblinson/status/805022311883698176"/>
    <hyperlink ref="V531" r:id="rId762" location="!/zachariewinston/status/805192128506642432" display="https://twitter.com/#!/zachariewinston/status/805192128506642432"/>
    <hyperlink ref="V532" r:id="rId763" location="!/zachariewinston/status/805192128506642432" display="https://twitter.com/#!/zachariewinston/status/805192128506642432"/>
    <hyperlink ref="R533" r:id="rId764" display="https://www.swarmapp.com/c/jcJ8RIr8zOt"/>
    <hyperlink ref="V533" r:id="rId765" location="!/qamarinaizzati/status/805205060808572928" display="https://twitter.com/#!/qamarinaizzati/status/805205060808572928"/>
    <hyperlink ref="AU533" r:id="rId766" display="https://api.twitter.com/1.1/geo/id/fdf0f6445180fbda.json"/>
    <hyperlink ref="V534" r:id="rId767" location="!/f_ciencias/status/805207268530724868" display="https://twitter.com/#!/f_ciencias/status/805207268530724868"/>
    <hyperlink ref="R535" r:id="rId768" display="https://twitter.com/Dreaaceline/status/805219752620724224"/>
    <hyperlink ref="V535" r:id="rId769" location="!/l_miaaa/status/805222603975774210" display="https://twitter.com/#!/l_miaaa/status/805222603975774210"/>
    <hyperlink ref="R536" r:id="rId770" display="https://twitter.com/Dreaaceline/status/805219752620724224"/>
    <hyperlink ref="V536" r:id="rId771" location="!/dreaaceline/status/805222830296223744" display="https://twitter.com/#!/dreaaceline/status/805222830296223744"/>
    <hyperlink ref="R537" r:id="rId772" display="https://www.higheredjobs.com/faculty/details.cfm?JobCode=176350284&amp;Title=Faculty%20Positions%20in%20Biological%20Engineering"/>
    <hyperlink ref="V537" r:id="rId773" location="!/bwardboston/status/803711142728232960" display="https://twitter.com/#!/bwardboston/status/803711142728232960"/>
    <hyperlink ref="R538" r:id="rId774" display="https://www.higheredjobs.com/faculty/details.cfm?JobCode=176350284&amp;Title=Faculty%20Positions%20in%20Biological%20Engineering"/>
    <hyperlink ref="V538" r:id="rId775" location="!/desireedawns/status/805233758609743872" display="https://twitter.com/#!/desireedawns/status/805233758609743872"/>
    <hyperlink ref="R539" r:id="rId776" display="https://twitter.com/embojournal/status/804917014082953216"/>
    <hyperlink ref="V539" r:id="rId777" location="!/mtewary/status/805235325295624192" display="https://twitter.com/#!/mtewary/status/805235325295624192"/>
    <hyperlink ref="R540" r:id="rId778" display="https://twitter.com/embojournal/status/804917014082953216"/>
    <hyperlink ref="V540" r:id="rId779" location="!/mtewary/status/805235325295624192" display="https://twitter.com/#!/mtewary/status/805235325295624192"/>
    <hyperlink ref="R541" r:id="rId780" display="https://www.swarmapp.com/c/eK7pGXhP5zi"/>
    <hyperlink ref="V541" r:id="rId781" location="!/muhdapikk/status/805274809424875521" display="https://twitter.com/#!/muhdapikk/status/805274809424875521"/>
    <hyperlink ref="AU541" r:id="rId782" display="https://api.twitter.com/1.1/geo/id/fdf0f6445180fbda.json"/>
    <hyperlink ref="V542" r:id="rId783" location="!/b_duenas12/status/805301535156486144" display="https://twitter.com/#!/b_duenas12/status/805301535156486144"/>
    <hyperlink ref="R543" r:id="rId784" display="http://arstechnica.com/science/2016/12/virus-engineered-to-rely-on-artificial-amino-acids-used-as-vaccine/"/>
    <hyperlink ref="V543" r:id="rId785" location="!/gnolnauynehc/status/804844235476254720" display="https://twitter.com/#!/gnolnauynehc/status/804844235476254720"/>
    <hyperlink ref="R544" r:id="rId786" display="http://arstechnica.com/science/2016/12/the-armys-looking-into-putting-bacteria-into-its-electronics/"/>
    <hyperlink ref="V544" r:id="rId787" location="!/gnolnauynehc/status/805261513283891200" display="https://twitter.com/#!/gnolnauynehc/status/805261513283891200"/>
    <hyperlink ref="R545" r:id="rId788" display="http://arstechnica.com/science/2016/12/the-armys-looking-into-putting-bacteria-into-its-electronics/"/>
    <hyperlink ref="V545" r:id="rId789" location="!/marieannelecler/status/805323568472936448" display="https://twitter.com/#!/marieannelecler/status/805323568472936448"/>
    <hyperlink ref="R546" r:id="rId790" display="http://motherboard.vice.com/read/meet-the-cyborg-beetles-real-insects-that-are-controlled-like-robots?utm_source=mbfb"/>
    <hyperlink ref="V546" r:id="rId791" location="!/marieannelecler/status/805323799566483456" display="https://twitter.com/#!/marieannelecler/status/805323799566483456"/>
    <hyperlink ref="R547" r:id="rId792" display="http://motherboard.vice.com/read/meet-the-cyborg-beetles-real-insects-that-are-controlled-like-robots?utm_source=mbfb"/>
    <hyperlink ref="V547" r:id="rId793" location="!/egoitzaulestia/status/804350286978543618" display="https://twitter.com/#!/egoitzaulestia/status/804350286978543618"/>
    <hyperlink ref="R548" r:id="rId794" display="http://motherboard.vice.com/read/meet-the-cyborg-beetles-real-insects-that-are-controlled-like-robots?utm_source=mbfb"/>
    <hyperlink ref="V548" r:id="rId795" location="!/markplackett1/status/805326482046230528" display="https://twitter.com/#!/markplackett1/status/805326482046230528"/>
    <hyperlink ref="V549" r:id="rId796" location="!/wowhowrad/status/805340949748531201" display="https://twitter.com/#!/wowhowrad/status/805340949748531201"/>
    <hyperlink ref="V550" r:id="rId797" location="!/eysibianca/status/805354239123820545" display="https://twitter.com/#!/eysibianca/status/805354239123820545"/>
    <hyperlink ref="V551" r:id="rId798" location="!/adppppp/status/805354933319061504" display="https://twitter.com/#!/adppppp/status/805354933319061504"/>
    <hyperlink ref="V552" r:id="rId799" location="!/sighkioshi/status/805355074637574144" display="https://twitter.com/#!/sighkioshi/status/805355074637574144"/>
    <hyperlink ref="V553" r:id="rId800" location="!/kylamndl/status/805328741035491328" display="https://twitter.com/#!/kylamndl/status/805328741035491328"/>
    <hyperlink ref="V554" r:id="rId801" location="!/kayeres_/status/805383414933139456" display="https://twitter.com/#!/kayeres_/status/805383414933139456"/>
    <hyperlink ref="R555" r:id="rId802" display="https://www.swarmapp.com/c/0iUaJ2QQRF7"/>
    <hyperlink ref="V555" r:id="rId803" location="!/azwa_famieza/status/805047286338383872" display="https://twitter.com/#!/azwa_famieza/status/805047286338383872"/>
    <hyperlink ref="R556" r:id="rId804" display="https://www.swarmapp.com/c/keZlv8emHMN"/>
    <hyperlink ref="V556" r:id="rId805" location="!/azwa_famieza/status/805393067666796544" display="https://twitter.com/#!/azwa_famieza/status/805393067666796544"/>
    <hyperlink ref="R557" r:id="rId806" display="http://goo.gl/qDh5hh"/>
    <hyperlink ref="V557" r:id="rId807" location="!/wun2/status/804470163743576065" display="https://twitter.com/#!/wun2/status/804470163743576065"/>
    <hyperlink ref="R558" r:id="rId808" display="http://goo.gl/KRNqJE"/>
    <hyperlink ref="V558" r:id="rId809" location="!/wun2/status/805402867410628608" display="https://twitter.com/#!/wun2/status/805402867410628608"/>
    <hyperlink ref="R559" r:id="rId810" display="http://wnyt.com/stem/bioengineering-clean-energy-plans-tech-valley-high-school/4327694/?cat=12954"/>
    <hyperlink ref="V559" r:id="rId811" location="!/techvalleyhigh/status/803223057091293184" display="https://twitter.com/#!/techvalleyhigh/status/803223057091293184"/>
    <hyperlink ref="V560" r:id="rId812" location="!/kburnsng/status/805406676379725824" display="https://twitter.com/#!/kburnsng/status/805406676379725824"/>
    <hyperlink ref="V561" r:id="rId813" location="!/kburnsng/status/805406676379725824" display="https://twitter.com/#!/kburnsng/status/805406676379725824"/>
    <hyperlink ref="V562" r:id="rId814" location="!/astrogreek/status/805414376945700869" display="https://twitter.com/#!/astrogreek/status/805414376945700869"/>
    <hyperlink ref="R563" r:id="rId815" display="http://www.prnewswire.com/news-releases/bioengineering-innovations-show-promise-for-improving-treatments-and-drug-delivery-300372430.html"/>
    <hyperlink ref="V563" r:id="rId816" location="!/b_w_brady/status/805417997791805440" display="https://twitter.com/#!/b_w_brady/status/805417997791805440"/>
    <hyperlink ref="R564" r:id="rId817" display="https://twitter.com/i/web/status/805433357622341633"/>
    <hyperlink ref="V564" r:id="rId818" location="!/rubiksplanet/status/805433357622341633" display="https://twitter.com/#!/rubiksplanet/status/805433357622341633"/>
    <hyperlink ref="R565" r:id="rId819" display="http://www.saluteh24.com/il_weblog_di_antonio/2016/12/bioengineering-innovations-show-promise-for-improving-treatments-and-drug-delivery.html"/>
    <hyperlink ref="V565" r:id="rId820" location="!/saluteh24com/status/805445319458553856" display="https://twitter.com/#!/saluteh24com/status/805445319458553856"/>
    <hyperlink ref="R566" r:id="rId821" display="http://www.saluteh24.com/il_weblog_di_antonio/2016/12/bioengineering-innovations-show-promise-for-improving-treatments-and-drug-delivery.html"/>
    <hyperlink ref="V566" r:id="rId822" location="!/antoniocaperna/status/805445321069248512" display="https://twitter.com/#!/antoniocaperna/status/805445321069248512"/>
    <hyperlink ref="R567" r:id="rId823" display="http://www.saluteh24.com/il_weblog_di_antonio/2016/12/bioengineering-innovations-show-promise-for-improving-treatments-and-drug-delivery.html"/>
    <hyperlink ref="V567" r:id="rId824" location="!/dermanewsok/status/805445323095085056" display="https://twitter.com/#!/dermanewsok/status/805445323095085056"/>
    <hyperlink ref="R568" r:id="rId825" display="https://www.asme.org/engineering-topics/articles/bioengineering/hoping-to-walk-this-way?utm_source=twitter&amp;utm_medium=social&amp;utm_content=bioengineering&amp;utm_campaign=wk_100516"/>
    <hyperlink ref="V568" r:id="rId826" location="!/oguzaydin55/status/805451459139694592" display="https://twitter.com/#!/oguzaydin55/status/805451459139694592"/>
    <hyperlink ref="V569" r:id="rId827" location="!/ikolism/status/805451165588656129" display="https://twitter.com/#!/ikolism/status/805451165588656129"/>
    <hyperlink ref="V570" r:id="rId828" location="!/ikolism/status/805451851122540544" display="https://twitter.com/#!/ikolism/status/805451851122540544"/>
    <hyperlink ref="R571" r:id="rId829" display="http://www.saluteh24.com/il_weblog_di_antonio/2016/12/bioengineering-innovations-show-promise-for-improving-treatments-and-drug-delivery.html"/>
    <hyperlink ref="V571" r:id="rId830" location="!/salutedomani/status/805445322444939264" display="https://twitter.com/#!/salutedomani/status/805445322444939264"/>
    <hyperlink ref="R572" r:id="rId831" display="http://feeds.feedburner.com/~r/IlWeblogDiAntonio/~3/n67Yw4fCtlk/bioengineering-innovations-show-promise-for-improving-treatments-and-drug-delivery.html?utm_source=feedburner&amp;utm_medium=twitter&amp;utm_campaign=salutedomani"/>
    <hyperlink ref="V572" r:id="rId832" location="!/salutedomani/status/805445594714177536" display="https://twitter.com/#!/salutedomani/status/805445594714177536"/>
    <hyperlink ref="R573" r:id="rId833" display="http://feeds.feedburner.com/~r/feedburner/AJWB/~3/PhCZ_S29nJ4/bioengineering-innovations-show-promise-for-improving-treatments-and-drug-delivery.html?utm_source=feedburner&amp;utm_medium=twitter&amp;utm_campaign=salutedomani"/>
    <hyperlink ref="V573" r:id="rId834" location="!/salutedomani/status/805457271404773379" display="https://twitter.com/#!/salutedomani/status/805457271404773379"/>
    <hyperlink ref="R574" r:id="rId835" display="https://www.linkedin.com/slink?code=d8xCdNh"/>
    <hyperlink ref="V574" r:id="rId836" location="!/salutedomani/status/805458074802733056" display="https://twitter.com/#!/salutedomani/status/805458074802733056"/>
    <hyperlink ref="R575" r:id="rId837" display="http://fai.informazione.it/2E846E8B-A062-4588-AD59-5DA6EA911E58/Bioengineering-Innovations-Show-Promise-for-Improving-Treatments-and-Drug-Delivery-ASH16"/>
    <hyperlink ref="V575" r:id="rId838" location="!/fainfosalute/status/805459641396301824" display="https://twitter.com/#!/fainfosalute/status/805459641396301824"/>
    <hyperlink ref="V576" r:id="rId839" location="!/izatcharkatli/status/805462157303435265" display="https://twitter.com/#!/izatcharkatli/status/805462157303435265"/>
    <hyperlink ref="V577" r:id="rId840" location="!/izatcharkatli/status/805462157303435265" display="https://twitter.com/#!/izatcharkatli/status/805462157303435265"/>
    <hyperlink ref="R578" r:id="rId841" display="http://store.elsevier.com/product.jsp?locale=en_US&amp;isbn=9780444636621"/>
    <hyperlink ref="V578" r:id="rId842" location="!/cn_gon/status/805476799362646016" display="https://twitter.com/#!/cn_gon/status/805476799362646016"/>
    <hyperlink ref="R579" r:id="rId843" display="https://twitter.com/anwxar/status/805324725207625728"/>
    <hyperlink ref="V579" r:id="rId844" location="!/falasteezy/status/805454820559691776" display="https://twitter.com/#!/falasteezy/status/805454820559691776"/>
    <hyperlink ref="R580" r:id="rId845" display="https://twitter.com/anwxar/status/805324725207625728"/>
    <hyperlink ref="V580" r:id="rId846" location="!/anwxar/status/805479663237795840" display="https://twitter.com/#!/anwxar/status/805479663237795840"/>
    <hyperlink ref="V581" r:id="rId847" location="!/itawards2017/status/805493739221348353" display="https://twitter.com/#!/itawards2017/status/805493739221348353"/>
    <hyperlink ref="R582" r:id="rId848" display="http://katehon.com/971-chemtrails-aerosol-geoengineering-and-bioengineering-a-massive-biological-experiment-of-unknown-purpose.html"/>
    <hyperlink ref="V582" r:id="rId849" location="!/1amaman/status/805502425431937024" display="https://twitter.com/#!/1amaman/status/805502425431937024"/>
    <hyperlink ref="R583" r:id="rId850" display="https://twitter.com/i/web/status/803995181565538304"/>
    <hyperlink ref="V583" r:id="rId851" location="!/chemicalbiology/status/803995181565538304" display="https://twitter.com/#!/chemicalbiology/status/803995181565538304"/>
    <hyperlink ref="V584" r:id="rId852" location="!/pere65/status/805504979150708737" display="https://twitter.com/#!/pere65/status/805504979150708737"/>
    <hyperlink ref="V585" r:id="rId853" location="!/pere65/status/805504979150708737" display="https://twitter.com/#!/pere65/status/805504979150708737"/>
    <hyperlink ref="R586" r:id="rId854" location=".WER6LfiHqeY.twitter" display="https://www.asme.org/engineering-topics/articles/bioengineering/magnetic-bacteria-kill-cancer-cells#.WER6LfiHqeY.twitter"/>
    <hyperlink ref="V586" r:id="rId855" location="!/agymd/status/805506703517044736" display="https://twitter.com/#!/agymd/status/805506703517044736"/>
    <hyperlink ref="R587" r:id="rId856" display="http://www.jobsearchplus.biz/2014/01/great-career-path-bioengineering/"/>
    <hyperlink ref="V587" r:id="rId857" location="!/job_search_plus/status/805538387973304320" display="https://twitter.com/#!/job_search_plus/status/805538387973304320"/>
    <hyperlink ref="R588" r:id="rId858" display="http://www.vox.com/conversations/2016/10/24/13357298/michael-bess-biotechnology-bioengineering-technology-revolution-science?utm_campaign=crowdfire&amp;utm_content=crowdfire&amp;utm_medium=social&amp;utm_source=twitter"/>
    <hyperlink ref="V588" r:id="rId859" location="!/texnii/status/805566873169522690" display="https://twitter.com/#!/texnii/status/805566873169522690"/>
    <hyperlink ref="R589" r:id="rId860" display="https://www.swarmapp.com/c/0rCBN53WG1f"/>
    <hyperlink ref="V589" r:id="rId861" location="!/shahrul_harris/status/804247979414654976" display="https://twitter.com/#!/shahrul_harris/status/804247979414654976"/>
    <hyperlink ref="AU589" r:id="rId862" display="https://api.twitter.com/1.1/geo/id/fdf0f6445180fbda.json"/>
    <hyperlink ref="R590" r:id="rId863" display="https://www.swarmapp.com/c/1aNIOvBmT2Q"/>
    <hyperlink ref="V590" r:id="rId864" location="!/shahrul_harris/status/805571610585534466" display="https://twitter.com/#!/shahrul_harris/status/805571610585534466"/>
    <hyperlink ref="AU590" r:id="rId865" display="https://api.twitter.com/1.1/geo/id/fdf0f6445180fbda.json"/>
    <hyperlink ref="V591" r:id="rId866" location="!/aamctoday/status/804057976512348161" display="https://twitter.com/#!/aamctoday/status/804057976512348161"/>
    <hyperlink ref="V592" r:id="rId867" location="!/aamctoday/status/804057976512348161" display="https://twitter.com/#!/aamctoday/status/804057976512348161"/>
    <hyperlink ref="R593" r:id="rId868" display="https://news.aamc.org/research/article/bioengineering-programs-have-only-just-begun/?utm_source=newsletter&amp;utm_medium=email&amp;utm_campaign=AAMCNews113016"/>
    <hyperlink ref="V593" r:id="rId869" location="!/purduebme/status/804063385667207168" display="https://twitter.com/#!/purduebme/status/804063385667207168"/>
    <hyperlink ref="V594" r:id="rId870" location="!/aamctoday/status/804057976512348161" display="https://twitter.com/#!/aamctoday/status/804057976512348161"/>
    <hyperlink ref="R595" r:id="rId871" display="https://news.aamc.org/research/article/bioengineering-programs-have-only-just-begun/?utm_source=twitter&amp;utm_medium=social&amp;utm_campaign=AAMCSocial11302016"/>
    <hyperlink ref="V595" r:id="rId872" location="!/aamctoday/status/804068217559928838" display="https://twitter.com/#!/aamctoday/status/804068217559928838"/>
    <hyperlink ref="V596" r:id="rId873" location="!/careframeone/status/804373431651368961" display="https://twitter.com/#!/careframeone/status/804373431651368961"/>
    <hyperlink ref="R597" r:id="rId874" display="http://ow.ly/cHSl306GsHo"/>
    <hyperlink ref="V597" r:id="rId875" location="!/careframeone/status/805578382914285568" display="https://twitter.com/#!/careframeone/status/805578382914285568"/>
    <hyperlink ref="R598" r:id="rId876" display="https://news.aamc.org/research/article/bioengineering-programs-have-only-just-begun/?utm_source=newsletter&amp;utm_medium=email&amp;utm_campaign=AAMCNews113016"/>
    <hyperlink ref="V598" r:id="rId877" location="!/simjockey/status/804138550690217986" display="https://twitter.com/#!/simjockey/status/804138550690217986"/>
    <hyperlink ref="R599" r:id="rId878" display="https://news.aamc.org/research/article/bioengineering-programs-have-only-just-begun/?utm_source=newsletter&amp;utm_medium=email&amp;utm_campaign=AAMCNews113016"/>
    <hyperlink ref="V599" r:id="rId879" location="!/ilhealtheng/status/805583578922885120" display="https://twitter.com/#!/ilhealtheng/status/805583578922885120"/>
    <hyperlink ref="R600" r:id="rId880" location=".WETBpjlW9Xk.twitter" display="https://news.aamc.org/research/article/bioengineering-programs-have-only-just-begun/?utm_source=newsletter&amp;utm_medium=email&amp;utm_campaign=AAMCNews113016#.WETBpjlW9Xk.twitter"/>
    <hyperlink ref="V600" r:id="rId881" location="!/ilhealtheng/status/805583505895936004" display="https://twitter.com/#!/ilhealtheng/status/805583505895936004"/>
    <hyperlink ref="R601" r:id="rId882" display="http://ow.ly/cHSl306GsHo"/>
    <hyperlink ref="V601" r:id="rId883" location="!/odessamoon/status/805590200453857280" display="https://twitter.com/#!/odessamoon/status/805590200453857280"/>
    <hyperlink ref="V602" r:id="rId884" location="!/aliyah173/status/805602711877976064" display="https://twitter.com/#!/aliyah173/status/805602711877976064"/>
    <hyperlink ref="V603" r:id="rId885" location="!/aliyah173/status/805602711877976064" display="https://twitter.com/#!/aliyah173/status/805602711877976064"/>
    <hyperlink ref="V604" r:id="rId886" location="!/aliyah173/status/805602711877976064" display="https://twitter.com/#!/aliyah173/status/805602711877976064"/>
    <hyperlink ref="V605" r:id="rId887" location="!/aliyah173/status/805602711877976064" display="https://twitter.com/#!/aliyah173/status/805602711877976064"/>
    <hyperlink ref="V606" r:id="rId888" location="!/aa_trexx/status/805607030224392193" display="https://twitter.com/#!/aa_trexx/status/805607030224392193"/>
    <hyperlink ref="R607" r:id="rId889" display="http://ow.ly/cHSl306GsHo"/>
    <hyperlink ref="V607" r:id="rId890" location="!/thartman2u/status/805609865016131585" display="https://twitter.com/#!/thartman2u/status/805609865016131585"/>
    <hyperlink ref="V608" r:id="rId891" location="!/zirconium/status/805610019903389696" display="https://twitter.com/#!/zirconium/status/805610019903389696"/>
    <hyperlink ref="R609" r:id="rId892" display="https://www.asme.org/engineering-topics/articles/bioengineering/the-bioarcade?utm_source=twitter&amp;utm_medium=social&amp;utm_content=bioengineering&amp;utm_campaign=wk_113016"/>
    <hyperlink ref="V609" r:id="rId893" location="!/nandito94/status/805615070822723585" display="https://twitter.com/#!/nandito94/status/805615070822723585"/>
    <hyperlink ref="R610" r:id="rId894" display="https://www.asme.org/engineering-topics/articles/bioengineering/making-the-cut?utm_source=twitter&amp;utm_medium=social&amp;utm_content=bioengineering&amp;utm_campaign=wk_113016"/>
    <hyperlink ref="V610" r:id="rId895" location="!/anotherverse7/status/805615406882770944" display="https://twitter.com/#!/anotherverse7/status/805615406882770944"/>
    <hyperlink ref="R611" r:id="rId896" display="https://www.asme.org/engineering-topics/articles/bioengineering/the-bioarcade?utm_source=twitter&amp;utm_medium=social&amp;utm_content=bioengineering&amp;utm_campaign=wk_113016"/>
    <hyperlink ref="V611" r:id="rId897" location="!/itbeginswithtch/status/805621250211123205" display="https://twitter.com/#!/itbeginswithtch/status/805621250211123205"/>
    <hyperlink ref="V612" r:id="rId898" location="!/rcboy_43/status/805631684725141504" display="https://twitter.com/#!/rcboy_43/status/805631684725141504"/>
    <hyperlink ref="R613" r:id="rId899" display="http://ow.ly/cHSl306GsHo"/>
    <hyperlink ref="V613" r:id="rId900" location="!/darkhorse_md/status/805632648865521665" display="https://twitter.com/#!/darkhorse_md/status/805632648865521665"/>
    <hyperlink ref="R614" r:id="rId901" display="https://www.instagram.com/p/BNn9irXACD-/"/>
    <hyperlink ref="V614" r:id="rId902" location="!/audubai/status/805651043719741441" display="https://twitter.com/#!/audubai/status/805651043719741441"/>
    <hyperlink ref="R615" r:id="rId903" display="https://medicalmeetings.wordpress.com/2016/12/05/ash-2016-bioengineering-innovations-show-promise-for-improving-treatments-and-drug-delivery/"/>
    <hyperlink ref="V615" r:id="rId904" location="!/capitalpublicat/status/805661129905238020" display="https://twitter.com/#!/capitalpublicat/status/805661129905238020"/>
    <hyperlink ref="R616" r:id="rId905" display="http://ow.ly/cHSl306GsHo"/>
    <hyperlink ref="V616" r:id="rId906" location="!/bhealthymd/status/805668571141603328" display="https://twitter.com/#!/bhealthymd/status/805668571141603328"/>
    <hyperlink ref="R617" r:id="rId907" display="https://academicjobsonline.org/ajo/jobs/7582"/>
    <hyperlink ref="V617" r:id="rId908" location="!/ajobsonline/status/805674596020195328" display="https://twitter.com/#!/ajobsonline/status/805674596020195328"/>
    <hyperlink ref="V618" r:id="rId909" location="!/syameermuzzeen/status/805699092760248320" display="https://twitter.com/#!/syameermuzzeen/status/805699092760248320"/>
    <hyperlink ref="V619" r:id="rId910" location="!/syameermuzzeen/status/805699092760248320" display="https://twitter.com/#!/syameermuzzeen/status/805699092760248320"/>
    <hyperlink ref="V620" r:id="rId911" location="!/syameermuzzeen/status/805699092760248320" display="https://twitter.com/#!/syameermuzzeen/status/805699092760248320"/>
    <hyperlink ref="V621" r:id="rId912" location="!/syameermuzzeen/status/805699092760248320" display="https://twitter.com/#!/syameermuzzeen/status/805699092760248320"/>
    <hyperlink ref="R622" r:id="rId913" display="http://www.natureworldnews.com/articles/33415/20161205/life-silicon-carbon-bioengineering-bacteria.htm"/>
    <hyperlink ref="V622" r:id="rId914" location="!/calibump/status/805723231072219136" display="https://twitter.com/#!/calibump/status/805723231072219136"/>
    <hyperlink ref="R623" r:id="rId915" display="http://www.natureworldnews.com/articles/33415/20161205/life-silicon-carbon-bioengineering-bacteria.htm?utm_source=dlvr.it&amp;utm_medium=twitter"/>
    <hyperlink ref="V623" r:id="rId916" location="!/tigerextinction/status/805730721167876096" display="https://twitter.com/#!/tigerextinction/status/805730721167876096"/>
    <hyperlink ref="R624" r:id="rId917" display="http://www.natureworldnews.com/articles/33415/20161205/life-silicon-carbon-bioengineering-bacteria.htm?utm_source=dlvr.it&amp;utm_medium=twitter"/>
    <hyperlink ref="V624" r:id="rId918" location="!/cheringhazal/status/805730740444856320" display="https://twitter.com/#!/cheringhazal/status/805730740444856320"/>
    <hyperlink ref="R625" r:id="rId919" display="http://www.eracareers.pt/opportunities/index.aspx?task=global&amp;jobId=87190&amp;lang=pt"/>
    <hyperlink ref="V625" r:id="rId920" location="!/mitportugal/status/803199875164868608" display="https://twitter.com/#!/mitportugal/status/803199875164868608"/>
    <hyperlink ref="V626" r:id="rId921" location="!/neuro_cf/status/803939399201341440" display="https://twitter.com/#!/neuro_cf/status/803939399201341440"/>
    <hyperlink ref="R627" r:id="rId922" display="https://twitter.com/Neuro_CF/status/803653606033395716"/>
    <hyperlink ref="V627" r:id="rId923" location="!/mitportugal/status/803937439148556289" display="https://twitter.com/#!/mitportugal/status/803937439148556289"/>
    <hyperlink ref="V628" r:id="rId924" location="!/jasl71/status/805742274571333632" display="https://twitter.com/#!/jasl71/status/805742274571333632"/>
    <hyperlink ref="R629" r:id="rId925" display="http://www.eracareers.pt/opportunities/index.aspx?task=global&amp;jobId=87190&amp;lang=pt"/>
    <hyperlink ref="V629" r:id="rId926" location="!/mitportugal/status/805742136943591425" display="https://twitter.com/#!/mitportugal/status/805742136943591425"/>
    <hyperlink ref="V630" r:id="rId927" location="!/thescholarsheep/status/805743054611247108" display="https://twitter.com/#!/thescholarsheep/status/805743054611247108"/>
    <hyperlink ref="V631" r:id="rId928" location="!/kaust_news/status/805743893744652289" display="https://twitter.com/#!/kaust_news/status/805743893744652289"/>
    <hyperlink ref="R632" r:id="rId929" location=".WEVbLP_MLtM.twitter" display="http://www.hematology.org/Newsroom/Press-Releases/2016/6945.aspx#.WEVbLP_MLtM.twitter"/>
    <hyperlink ref="V632" r:id="rId930" location="!/fsgtde/status/805748314922749952" display="https://twitter.com/#!/fsgtde/status/805748314922749952"/>
    <hyperlink ref="V633" r:id="rId931" location="!/blackmanwarning/status/805756850864029696" display="https://twitter.com/#!/blackmanwarning/status/805756850864029696"/>
    <hyperlink ref="R634" r:id="rId932" display="https://www.youtube.com/watch?v=k9UnTNDSKtk&amp;feature=youtu.be&amp;a"/>
    <hyperlink ref="V634" r:id="rId933" location="!/isometricdecode/status/805762472745508864" display="https://twitter.com/#!/isometricdecode/status/805762472745508864"/>
    <hyperlink ref="R635" r:id="rId934" display="https://www.swarmapp.com/c/io5AfPSPMSe"/>
    <hyperlink ref="V635" r:id="rId935" location="!/cininnn/status/805764168905326592" display="https://twitter.com/#!/cininnn/status/805764168905326592"/>
    <hyperlink ref="R636" r:id="rId936" display="https://nccih.nih.gov/research/blog/smolke-bioengineering"/>
    <hyperlink ref="V636" r:id="rId937" location="!/nih_nccih/status/805769426138238976" display="https://twitter.com/#!/nih_nccih/status/805769426138238976"/>
    <hyperlink ref="R637" r:id="rId938" display="https://nccih.nih.gov/research/blog/smolke-bioengineering"/>
    <hyperlink ref="V637" r:id="rId939" location="!/nih_nccih/status/805769426138238976" display="https://twitter.com/#!/nih_nccih/status/805769426138238976"/>
    <hyperlink ref="R638" r:id="rId940" display="https://nccih.nih.gov/research/blog/smolke-bioengineering?nav=rss"/>
    <hyperlink ref="V638" r:id="rId941" location="!/federalgovnews/status/805776896663359488" display="https://twitter.com/#!/federalgovnews/status/805776896663359488"/>
    <hyperlink ref="V639" r:id="rId942" location="!/edgefellowships/status/805787192215957504" display="https://twitter.com/#!/edgefellowships/status/805787192215957504"/>
    <hyperlink ref="V640" r:id="rId943" location="!/edgefellowships/status/805787192215957504" display="https://twitter.com/#!/edgefellowships/status/805787192215957504"/>
    <hyperlink ref="V641" r:id="rId944" location="!/tissueengdublin/status/805787620940906500" display="https://twitter.com/#!/tissueengdublin/status/805787620940906500"/>
    <hyperlink ref="V642" r:id="rId945" location="!/tissueengdublin/status/805787620940906500" display="https://twitter.com/#!/tissueengdublin/status/805787620940906500"/>
    <hyperlink ref="R643" r:id="rId946" display="http://www.green2chem.com/scalingupengineer"/>
    <hyperlink ref="V643" r:id="rId947" location="!/green2chem/status/805790866967302144" display="https://twitter.com/#!/green2chem/status/805790866967302144"/>
    <hyperlink ref="R644" r:id="rId948" location=".WEWICm67fgI.twitter" display="https://news.aamc.org/research/article/bioengineering-programs-have-only-just-begun/?utm_source=twitter&amp;utm_medium=social&amp;utm_campaign=AAMCSocial11302016#.WEWICm67fgI.twitter"/>
    <hyperlink ref="V644" r:id="rId949" location="!/mulfordlib/status/805796501159116800" display="https://twitter.com/#!/mulfordlib/status/805796501159116800"/>
    <hyperlink ref="R645" r:id="rId950" display="http://ow.ly/cHSl306GsHo"/>
    <hyperlink ref="V645" r:id="rId951" location="!/karatdiamond/status/805796526236856320" display="https://twitter.com/#!/karatdiamond/status/805796526236856320"/>
    <hyperlink ref="R646" r:id="rId952" display="http://www.environmentguru.com/pages/elements/element.aspx?utm_source=dlvr.it&amp;utm_medium=twitter&amp;id=4251040"/>
    <hyperlink ref="V646" r:id="rId953" location="!/wasteeguru/status/804846161135734788" display="https://twitter.com/#!/wasteeguru/status/804846161135734788"/>
    <hyperlink ref="R647" r:id="rId954" display="http://www.environmentguru.com/pages/elements/element.aspx?utm_source=dlvr.it&amp;utm_medium=twitter&amp;id=4251040"/>
    <hyperlink ref="V647" r:id="rId955" location="!/wasteeguru/status/805806717485223936" display="https://twitter.com/#!/wasteeguru/status/805806717485223936"/>
    <hyperlink ref="R648" r:id="rId956" display="https://www.owler.com/reports/ash/american-society-of-hematology-release--bioenginee/1480960080066?utm_source=twitter&amp;utm_medium=social&amp;utm_campaign=sectorNews_NGO/NPO/NFP"/>
    <hyperlink ref="V648" r:id="rId957" location="!/_ngoo/status/805831677989617665" display="https://twitter.com/#!/_ngoo/status/805831677989617665"/>
    <hyperlink ref="R649" r:id="rId958" display="http://www.prnewswire.com/news-releases/bioengineering-innovations-show-promise-for-improving-treatments-and-drug-delivery-300372430.html"/>
    <hyperlink ref="V649" r:id="rId959" location="!/parentnfamily/status/805106556215894016" display="https://twitter.com/#!/parentnfamily/status/805106556215894016"/>
    <hyperlink ref="R650" r:id="rId960" display="http://www.prnewswire.com/news-releases/bioengineering-innovations-show-promise-for-improving-treatments-and-drug-delivery-300372430.html"/>
    <hyperlink ref="V650" r:id="rId961" location="!/parentnfamily/status/805417958793248768" display="https://twitter.com/#!/parentnfamily/status/805417958793248768"/>
    <hyperlink ref="R651" r:id="rId962" display="https://nccih.nih.gov/research/blog/smolke-bioengineering?nav=rss"/>
    <hyperlink ref="V651" r:id="rId963" location="!/parentnfamily/status/805836040695115777" display="https://twitter.com/#!/parentnfamily/status/805836040695115777"/>
    <hyperlink ref="V652" r:id="rId964" location="!/neo_bugman/status/805836657584992256" display="https://twitter.com/#!/neo_bugman/status/805836657584992256"/>
    <hyperlink ref="V653" r:id="rId965" location="!/kellieparrella/status/805849687454613504" display="https://twitter.com/#!/kellieparrella/status/805849687454613504"/>
    <hyperlink ref="R654" r:id="rId966" display="http://ppec.asme.org/"/>
    <hyperlink ref="V654" r:id="rId967" location="!/asme_futureme/status/805851068391362560" display="https://twitter.com/#!/asme_futureme/status/805851068391362560"/>
    <hyperlink ref="V655" r:id="rId968" location="!/stressedmuslim/status/805853879627874304" display="https://twitter.com/#!/stressedmuslim/status/805853879627874304"/>
    <hyperlink ref="V656" r:id="rId969" location="!/suggesteverywor/status/805855676358651904" display="https://twitter.com/#!/suggesteverywor/status/805855676358651904"/>
    <hyperlink ref="V657" r:id="rId970" location="!/cloodicus/status/805858995764416512" display="https://twitter.com/#!/cloodicus/status/805858995764416512"/>
    <hyperlink ref="R658" r:id="rId971" display="https://twitter.com/i/web/status/805859546359103488"/>
    <hyperlink ref="V658" r:id="rId972" location="!/bioenggmu/status/805859546359103488" display="https://twitter.com/#!/bioenggmu/status/805859546359103488"/>
    <hyperlink ref="V659" r:id="rId973" location="!/acmackenz/status/805869540630556672" display="https://twitter.com/#!/acmackenz/status/805869540630556672"/>
    <hyperlink ref="AU659" r:id="rId974" display="https://api.twitter.com/1.1/geo/id/00bf35ac1d6437db.json"/>
    <hyperlink ref="V660" r:id="rId975" location="!/elsbiomedchem/status/805869908085063680" display="https://twitter.com/#!/elsbiomedchem/status/805869908085063680"/>
    <hyperlink ref="V661" r:id="rId976" location="!/elsevierchemeng/status/805869935129858048" display="https://twitter.com/#!/elsevierchemeng/status/805869935129858048"/>
    <hyperlink ref="V662" r:id="rId977" location="!/elsevier_eng/status/805869952070778880" display="https://twitter.com/#!/elsevier_eng/status/805869952070778880"/>
    <hyperlink ref="V663" r:id="rId978" location="!/pendragon_gate/status/805878677045055488" display="https://twitter.com/#!/pendragon_gate/status/805878677045055488"/>
    <hyperlink ref="V664" r:id="rId979" location="!/pendragon_gate/status/805879311873937408" display="https://twitter.com/#!/pendragon_gate/status/805879311873937408"/>
    <hyperlink ref="R665" r:id="rId980" display="http://www.universitytimes.ie/2016/12/bones-magnets-and-bioengineering-creating-a-world-class-research-centre-in-the-heart-of-dublin/"/>
    <hyperlink ref="V665" r:id="rId981" location="!/byrne_l/status/805884340869668864" display="https://twitter.com/#!/byrne_l/status/805884340869668864"/>
    <hyperlink ref="V666" r:id="rId982" location="!/seanofields/status/805901225178918912" display="https://twitter.com/#!/seanofields/status/805901225178918912"/>
    <hyperlink ref="V667" r:id="rId983" location="!/gelmitsu/status/805907652786077697" display="https://twitter.com/#!/gelmitsu/status/805907652786077697"/>
    <hyperlink ref="V668" r:id="rId984" location="!/gelmitsu/status/805907652786077697" display="https://twitter.com/#!/gelmitsu/status/805907652786077697"/>
    <hyperlink ref="V669" r:id="rId985" location="!/thetmstewart/status/805908650770436096" display="https://twitter.com/#!/thetmstewart/status/805908650770436096"/>
    <hyperlink ref="V670" r:id="rId986" location="!/thetmstewart/status/805908650770436096" display="https://twitter.com/#!/thetmstewart/status/805908650770436096"/>
    <hyperlink ref="R671" r:id="rId987" display="https://www.eventbrite.com/e/cbid-2016-fall-healthcare-innovation-showcase-shark-tank-tickets-28337421992"/>
    <hyperlink ref="V671" r:id="rId988" location="!/pgnagy/status/805917347483648000" display="https://twitter.com/#!/pgnagy/status/805917347483648000"/>
    <hyperlink ref="R672" r:id="rId989" display="https://nccih.nih.gov/research/blog/smolke-bioengineering?nav=rss"/>
    <hyperlink ref="V672" r:id="rId990" location="!/foodonsale/status/805917481118400514" display="https://twitter.com/#!/foodonsale/status/805917481118400514"/>
    <hyperlink ref="V673" r:id="rId991" location="!/3rdrockhome/status/805919506690285568" display="https://twitter.com/#!/3rdrockhome/status/805919506690285568"/>
    <hyperlink ref="R674" r:id="rId992" display="https://www.wired.com/2016/12/kit-parker-cyborg-stingrays/?utm_source=dlvr.it&amp;utm_medium=twitter"/>
    <hyperlink ref="V674" r:id="rId993" location="!/chidambara09/status/805921470266212353" display="https://twitter.com/#!/chidambara09/status/805921470266212353"/>
    <hyperlink ref="R675" r:id="rId994" display="http://www.natureworldnews.com/articles/33415/20161205/life-silicon-carbon-bioengineering-bacteria.htm"/>
    <hyperlink ref="V675" r:id="rId995" location="!/goanimalnsave/status/805924491213885440" display="https://twitter.com/#!/goanimalnsave/status/805924491213885440"/>
    <hyperlink ref="V676" r:id="rId996" location="!/missmaaadsss/status/805928001338650624" display="https://twitter.com/#!/missmaaadsss/status/805928001338650624"/>
    <hyperlink ref="R677" r:id="rId997" display="https://nccih.nih.gov/research/blog/smolke-bioengineering?nav=rss"/>
    <hyperlink ref="V677" r:id="rId998" location="!/kefirpakistan/status/805929736337838080" display="https://twitter.com/#!/kefirpakistan/status/805929736337838080"/>
    <hyperlink ref="R678" r:id="rId999" display="https://respiratory-research.biomedcentral.com/articles/10.1186/s12931-016-0477-6"/>
    <hyperlink ref="V678" r:id="rId1000" location="!/pulmonary_news/status/805932423871598597" display="https://twitter.com/#!/pulmonary_news/status/805932423871598597"/>
    <hyperlink ref="R679" r:id="rId1001" display="http://ow.ly/AcWX306EaNP"/>
    <hyperlink ref="V679" r:id="rId1002" location="!/aamctoday/status/803990769111535617" display="https://twitter.com/#!/aamctoday/status/803990769111535617"/>
    <hyperlink ref="R680" r:id="rId1003" display="http://ow.ly/KfXB306Gi2e"/>
    <hyperlink ref="V680" r:id="rId1004" location="!/aamctoday/status/804373360096448512" display="https://twitter.com/#!/aamctoday/status/804373360096448512"/>
    <hyperlink ref="R681" r:id="rId1005" display="http://ow.ly/cHSl306GsHo"/>
    <hyperlink ref="V681" r:id="rId1006" location="!/aamctoday/status/805577641025826816" display="https://twitter.com/#!/aamctoday/status/805577641025826816"/>
    <hyperlink ref="R682" r:id="rId1007" display="https://news.aamc.org/research/article/bioengineering-programs-have-only-just-begun/"/>
    <hyperlink ref="V682" r:id="rId1008" location="!/premedme/status/805942400518647808" display="https://twitter.com/#!/premedme/status/805942400518647808"/>
    <hyperlink ref="R683" r:id="rId1009" display="https://www.facebook.com/photo.php?fbid=1136926879736258"/>
    <hyperlink ref="V683" r:id="rId1010" location="!/calcheerleading/status/805953873605062656" display="https://twitter.com/#!/calcheerleading/status/805953873605062656"/>
    <hyperlink ref="V684" r:id="rId1011" location="!/xiqiao1/status/805953975711199232" display="https://twitter.com/#!/xiqiao1/status/805953975711199232"/>
    <hyperlink ref="V685" r:id="rId1012" location="!/shrielazhr/status/805597605501644804" display="https://twitter.com/#!/shrielazhr/status/805597605501644804"/>
    <hyperlink ref="V686" r:id="rId1013" location="!/twt_micet/status/806009129663766528" display="https://twitter.com/#!/twt_micet/status/806009129663766528"/>
    <hyperlink ref="V687" r:id="rId1014" location="!/mirullkhalid/status/806011512514965504" display="https://twitter.com/#!/mirullkhalid/status/806011512514965504"/>
    <hyperlink ref="V688" r:id="rId1015" location="!/shrielazhr/status/805597605501644804" display="https://twitter.com/#!/shrielazhr/status/805597605501644804"/>
    <hyperlink ref="V689" r:id="rId1016" location="!/twt_micet/status/806009129663766528" display="https://twitter.com/#!/twt_micet/status/806009129663766528"/>
    <hyperlink ref="V690" r:id="rId1017" location="!/mirullkhalid/status/806011512514965504" display="https://twitter.com/#!/mirullkhalid/status/806011512514965504"/>
    <hyperlink ref="V691" r:id="rId1018" location="!/shrielazhr/status/805597605501644804" display="https://twitter.com/#!/shrielazhr/status/805597605501644804"/>
    <hyperlink ref="V692" r:id="rId1019" location="!/twt_micet/status/806009129663766528" display="https://twitter.com/#!/twt_micet/status/806009129663766528"/>
    <hyperlink ref="V693" r:id="rId1020" location="!/mirullkhalid/status/806011512514965504" display="https://twitter.com/#!/mirullkhalid/status/806011512514965504"/>
    <hyperlink ref="V694" r:id="rId1021" location="!/mirullkhalid/status/806011512514965504" display="https://twitter.com/#!/mirullkhalid/status/806011512514965504"/>
    <hyperlink ref="R695" r:id="rId1022" display="http://positions.dolpages.com/jobs/crag-doctoral-program-biotechnology-bioengineering/"/>
    <hyperlink ref="V695" r:id="rId1023" location="!/infodolpages/status/806015506272559104" display="https://twitter.com/#!/infodolpages/status/806015506272559104"/>
    <hyperlink ref="R696" r:id="rId1024" display="https://www.linkedin.com/slink?code=feyizb7"/>
    <hyperlink ref="V696" r:id="rId1025" location="!/infodolpages/status/806015660182618112" display="https://twitter.com/#!/infodolpages/status/806015660182618112"/>
    <hyperlink ref="R697" r:id="rId1026" display="http://feeds.feedburner.com/~r/blogspot/CLae/~3/C14UVDiEXZE/crag-doctoral-program-biotechnology.html?utm_source=feedburner&amp;utm_medium=twitter&amp;utm_campaign=meenuist"/>
    <hyperlink ref="V697" r:id="rId1027" location="!/meenuist/status/806018787090829312" display="https://twitter.com/#!/meenuist/status/806018787090829312"/>
    <hyperlink ref="V698" r:id="rId1028" location="!/mariahhrenaee/status/806036279804776448" display="https://twitter.com/#!/mariahhrenaee/status/806036279804776448"/>
    <hyperlink ref="V699" r:id="rId1029" location="!/benthamebooks/status/806038192000528384" display="https://twitter.com/#!/benthamebooks/status/806038192000528384"/>
    <hyperlink ref="V700" r:id="rId1030" location="!/h0rsebox/status/806042747744428032" display="https://twitter.com/#!/h0rsebox/status/806042747744428032"/>
    <hyperlink ref="V701" r:id="rId1031" location="!/h0rsebox/status/806042747744428032" display="https://twitter.com/#!/h0rsebox/status/806042747744428032"/>
    <hyperlink ref="V702" r:id="rId1032" location="!/steve_rcgers/status/803393669302624256" display="https://twitter.com/#!/steve_rcgers/status/803393669302624256"/>
    <hyperlink ref="V703" r:id="rId1033" location="!/steve_rcgers/status/806054551765729282" display="https://twitter.com/#!/steve_rcgers/status/806054551765729282"/>
    <hyperlink ref="V704" r:id="rId1034" location="!/steve_rcgers/status/806054854133067776" display="https://twitter.com/#!/steve_rcgers/status/806054854133067776"/>
    <hyperlink ref="V705" r:id="rId1035" location="!/tormeadschool/status/806116253907689472" display="https://twitter.com/#!/tormeadschool/status/806116253907689472"/>
    <hyperlink ref="R706" r:id="rId1036" display="http://qz.com/840299/adidas-synthetic-spider-silk-sneaker/"/>
    <hyperlink ref="V706" r:id="rId1037" location="!/cpltih/status/806117997874151424" display="https://twitter.com/#!/cpltih/status/806117997874151424"/>
    <hyperlink ref="R707" r:id="rId1038" display="http://qz.com/840299/adidas-synthetic-spider-silk-sneaker/"/>
    <hyperlink ref="V707" r:id="rId1039" location="!/adarshcpl/status/806122155557715968" display="https://twitter.com/#!/adarshcpl/status/806122155557715968"/>
    <hyperlink ref="R708" r:id="rId1040" display="http://qz.com/840299/adidas-synthetic-spider-silk-sneaker/"/>
    <hyperlink ref="V708" r:id="rId1041" location="!/adarshcpl/status/806122155557715968" display="https://twitter.com/#!/adarshcpl/status/806122155557715968"/>
    <hyperlink ref="R709" r:id="rId1042" display="http://joburl.ws/8650940"/>
    <hyperlink ref="V709" r:id="rId1043" location="!/acecjb/status/806126358707499008" display="https://twitter.com/#!/acecjb/status/806126358707499008"/>
    <hyperlink ref="R710" r:id="rId1044" display="http://www.amino.bio/products/cyberworkshop"/>
    <hyperlink ref="V710" r:id="rId1045" location="!/amonguic/status/806133740024070144" display="https://twitter.com/#!/amonguic/status/806133740024070144"/>
    <hyperlink ref="R711" r:id="rId1046" display="http://www.amino.bio/products/cyberworkshop"/>
    <hyperlink ref="V711" r:id="rId1047" location="!/sosvnews/status/806136142106161152" display="https://twitter.com/#!/sosvnews/status/806136142106161152"/>
    <hyperlink ref="V712" r:id="rId1048" location="!/deadyatta/status/806136305553965060" display="https://twitter.com/#!/deadyatta/status/806136305553965060"/>
    <hyperlink ref="R713" r:id="rId1049" display="https://www.swarmapp.com/c/9j9oKzhNxjB"/>
    <hyperlink ref="V713" r:id="rId1050" location="!/zahrafidaa/status/803650957267660800" display="https://twitter.com/#!/zahrafidaa/status/803650957267660800"/>
    <hyperlink ref="AU713" r:id="rId1051" display="https://api.twitter.com/1.1/geo/id/fdf0f6445180fbda.json"/>
    <hyperlink ref="R714" r:id="rId1052" display="https://www.swarmapp.com/c/0QJjO3oW7Da"/>
    <hyperlink ref="V714" r:id="rId1053" location="!/zahrafidaa/status/806136357089398784" display="https://twitter.com/#!/zahrafidaa/status/806136357089398784"/>
    <hyperlink ref="AU714" r:id="rId1054" display="https://api.twitter.com/1.1/geo/id/fdf0f6445180fbda.json"/>
    <hyperlink ref="R715" r:id="rId1055" display="https://www.youtube.com/watch?v=f5IhPOMjQgw&amp;feature=youtu.be"/>
    <hyperlink ref="V715" r:id="rId1056" location="!/happyflippers/status/804794648619261952" display="https://twitter.com/#!/happyflippers/status/804794648619261952"/>
    <hyperlink ref="R716" r:id="rId1057" display="https://www.youtube.com/watch?v=f5IhPOMjQgw&amp;feature=youtu.be"/>
    <hyperlink ref="V716" r:id="rId1058" location="!/luke_ftw_2014/status/806141876705193985" display="https://twitter.com/#!/luke_ftw_2014/status/806141876705193985"/>
    <hyperlink ref="R717" r:id="rId1059" display="https://www.youtube.com/watch?v=f5IhPOMjQgw&amp;feature=youtu.be"/>
    <hyperlink ref="V717" r:id="rId1060" location="!/luke_ftw_2014/status/806141876705193985" display="https://twitter.com/#!/luke_ftw_2014/status/806141876705193985"/>
    <hyperlink ref="R718" r:id="rId1061" display="http://www.amino.bio/products/cyberworkshop"/>
    <hyperlink ref="V718" r:id="rId1062" location="!/raloma19/status/806142611757080576" display="https://twitter.com/#!/raloma19/status/806142611757080576"/>
    <hyperlink ref="V719" r:id="rId1063" location="!/jewlz_94/status/806149653427326976" display="https://twitter.com/#!/jewlz_94/status/806149653427326976"/>
    <hyperlink ref="R720" r:id="rId1064" display="http://www.biospace.com/news_story.aspx?StoryID=440951&amp;full=1"/>
    <hyperlink ref="V720" r:id="rId1065" location="!/thedrugstores/status/806152305569632256" display="https://twitter.com/#!/thedrugstores/status/806152305569632256"/>
    <hyperlink ref="R721" r:id="rId1066" display="http://www.qmul.ac.uk/media/news/items/se/176587.html"/>
    <hyperlink ref="V721" r:id="rId1067" location="!/fromthepark/status/806149902854197248" display="https://twitter.com/#!/fromthepark/status/806149902854197248"/>
    <hyperlink ref="R722" r:id="rId1068" display="http://www.qmul.ac.uk/media/news/items/se/176587.html"/>
    <hyperlink ref="V722" r:id="rId1069" location="!/kelleedownham/status/806154536922607616" display="https://twitter.com/#!/kelleedownham/status/806154536922607616"/>
    <hyperlink ref="R723" r:id="rId1070" display="http://www.qmul.ac.uk/media/news/items/se/176587.html"/>
    <hyperlink ref="V723" r:id="rId1071" location="!/kelleedownham/status/806154536922607616" display="https://twitter.com/#!/kelleedownham/status/806154536922607616"/>
    <hyperlink ref="R724" r:id="rId1072" display="https://twitter.com/i/web/status/804352257357660160"/>
    <hyperlink ref="V724" r:id="rId1073" location="!/filmatstem/status/804352257357660160" display="https://twitter.com/#!/filmatstem/status/804352257357660160"/>
    <hyperlink ref="R725" r:id="rId1074" display="https://twitter.com/i/web/status/805854611798102016"/>
    <hyperlink ref="V725" r:id="rId1075" location="!/filmatstem/status/805854611798102016" display="https://twitter.com/#!/filmatstem/status/805854611798102016"/>
    <hyperlink ref="R726" r:id="rId1076" display="https://twitter.com/i/web/status/806170476166914048"/>
    <hyperlink ref="V726" r:id="rId1077" location="!/filmatstem/status/806170476166914048" display="https://twitter.com/#!/filmatstem/status/806170476166914048"/>
    <hyperlink ref="AU726" r:id="rId1078" display="https://api.twitter.com/1.1/geo/id/00e9226863a6e5a4.json"/>
    <hyperlink ref="V727" r:id="rId1079" location="!/hashriq25/status/806187037443272704" display="https://twitter.com/#!/hashriq25/status/806187037443272704"/>
    <hyperlink ref="V728" r:id="rId1080" location="!/vilavaite/status/806192277135695872" display="https://twitter.com/#!/vilavaite/status/806192277135695872"/>
    <hyperlink ref="R729" r:id="rId1081" display="http://www.careerarc.com/job-listing/rice-university-jobs-assistant-professor-of-bioengineering-20629500?campaign_id=561&amp;src=1&amp;utm_campaign=TW01&amp;utm_medium=TW&amp;utm_source=JC"/>
    <hyperlink ref="V729" r:id="rId1082" location="!/tmj_hou_edu/status/803345803540500480" display="https://twitter.com/#!/tmj_hou_edu/status/803345803540500480"/>
    <hyperlink ref="AU729" r:id="rId1083" display="https://api.twitter.com/1.1/geo/id/1c69a67ad480e1b1.json"/>
    <hyperlink ref="R730" r:id="rId1084" display="http://www.careerarc.com/job-listing/rice-university-jobs-assistant-professor-of-bioengineering-20629500?campaign_id=561&amp;src=1&amp;utm_campaign=TW01&amp;utm_medium=TW&amp;utm_source=JC"/>
    <hyperlink ref="V730" r:id="rId1085" location="!/tmj_hou_edu/status/806197943032123392" display="https://twitter.com/#!/tmj_hou_edu/status/806197943032123392"/>
    <hyperlink ref="AU730" r:id="rId1086" display="https://api.twitter.com/1.1/geo/id/1c69a67ad480e1b1.json"/>
    <hyperlink ref="V731" r:id="rId1087" location="!/mizzouengineer/status/804478617342410752" display="https://twitter.com/#!/mizzouengineer/status/804478617342410752"/>
    <hyperlink ref="AU731" r:id="rId1088" display="https://api.twitter.com/1.1/geo/id/2526edd24c06e60c.json"/>
    <hyperlink ref="V732" r:id="rId1089" location="!/mizzouengineer/status/806198090466263041" display="https://twitter.com/#!/mizzouengineer/status/806198090466263041"/>
    <hyperlink ref="AU732" r:id="rId1090" display="https://api.twitter.com/1.1/geo/id/2526edd24c06e60c.json"/>
    <hyperlink ref="V733" r:id="rId1091" location="!/photonicsshows/status/806202551817342976" display="https://twitter.com/#!/photonicsshows/status/806202551817342976"/>
    <hyperlink ref="R734" r:id="rId1092" display="http://info.biotech-calendar.com/science-researcher-update/upcoming-berkeley-chem-talks?utm_content=43394384&amp;utm_medium=social&amp;utm_source=twitter"/>
    <hyperlink ref="V734" r:id="rId1093" location="!/sciencemeeting/status/804487999388086277" display="https://twitter.com/#!/sciencemeeting/status/804487999388086277"/>
    <hyperlink ref="V735" r:id="rId1094" location="!/sciencemeeting/status/806202551938981889" display="https://twitter.com/#!/sciencemeeting/status/806202551938981889"/>
    <hyperlink ref="V736" r:id="rId1095" location="!/niloufar1995/status/806205333278486528" display="https://twitter.com/#!/niloufar1995/status/806205333278486528"/>
    <hyperlink ref="R737" r:id="rId1096" display="http://ehp.niehs.nih.gov/posting/c165-indianau-12-2016/"/>
    <hyperlink ref="V737" r:id="rId1097" location="!/ehponline/status/806211619705520128" display="https://twitter.com/#!/ehponline/status/806211619705520128"/>
    <hyperlink ref="R738" r:id="rId1098" display="http://info.biotech-calendar.com/msu-opens-new-69.8-million-bioengineering-research-facility?utm_content=43485994&amp;utm_medium=social&amp;utm_source=twitter"/>
    <hyperlink ref="V738" r:id="rId1099" location="!/bestchemshows/status/805830497410621440" display="https://twitter.com/#!/bestchemshows/status/805830497410621440"/>
    <hyperlink ref="V739" r:id="rId1100" location="!/bestchemshows/status/806229395946012672" display="https://twitter.com/#!/bestchemshows/status/806229395946012672"/>
    <hyperlink ref="R740" r:id="rId1101" display="http://www.bioportfolio.com/news/article/2931824/American-Oriental-Bioengineering-Inc-Mergers-Acquisitions-MA-Partnerships-Alliances-and-Investment-Report.html"/>
    <hyperlink ref="V740" r:id="rId1102" location="!/bioalliances/status/804267743591755776" display="https://twitter.com/#!/bioalliances/status/804267743591755776"/>
    <hyperlink ref="R741" r:id="rId1103" display="http://www.bioportfolio.com/news/article/2939492/Orteq-Bioengineering-Ltd-Mergers-Acquisitions-MA-Partnerships-Alliances-and-Investment-Report-Prices.html"/>
    <hyperlink ref="V741" r:id="rId1104" location="!/bioalliances/status/806230727251599360" display="https://twitter.com/#!/bioalliances/status/806230727251599360"/>
    <hyperlink ref="V742" r:id="rId1105" location="!/bisakahaku/status/806231258648997889" display="https://twitter.com/#!/bisakahaku/status/806231258648997889"/>
    <hyperlink ref="R743" r:id="rId1106" display="https://twitter.com/i/web/status/804263848203030531"/>
    <hyperlink ref="V743" r:id="rId1107" location="!/collaborationb/status/804263848203030531" display="https://twitter.com/#!/collaborationb/status/804263848203030531"/>
    <hyperlink ref="R744" r:id="rId1108" display="http://www.bioportfolio.com/news/article/2931824/American-Oriental-Bioengineering-Inc-Mergers-Acquisitions-MA-Partnerships-Alliances-and-Investment-Report.html"/>
    <hyperlink ref="V744" r:id="rId1109" location="!/collaborationb/status/804275317636472832" display="https://twitter.com/#!/collaborationb/status/804275317636472832"/>
    <hyperlink ref="R745" r:id="rId1110" display="https://twitter.com/i/web/status/804297584256827392"/>
    <hyperlink ref="V745" r:id="rId1111" location="!/collaborationb/status/804297584256827392" display="https://twitter.com/#!/collaborationb/status/804297584256827392"/>
    <hyperlink ref="R746" r:id="rId1112" display="http://dlvr.it/MqM9Z2"/>
    <hyperlink ref="V746" r:id="rId1113" location="!/collaborationb/status/806231682160332800" display="https://twitter.com/#!/collaborationb/status/806231682160332800"/>
    <hyperlink ref="R747" r:id="rId1114" display="http://www.bioportfolio.com/news/article/2931824/American-Oriental-Bioengineering-Inc-Mergers-Acquisitions-MA-Partnerships-Alliances-and-Investment-Report.html"/>
    <hyperlink ref="V747" r:id="rId1115" location="!/mergersbio/status/804271744668286976" display="https://twitter.com/#!/mergersbio/status/804271744668286976"/>
    <hyperlink ref="R748" r:id="rId1116" display="http://www.bioportfolio.com/news/article/2939492/Orteq-Bioengineering-Ltd-Mergers-Acquisitions-MA-Partnerships-Alliances-and-Investment-Report-Prices.html"/>
    <hyperlink ref="V748" r:id="rId1117" location="!/mergersbio/status/806234703992934400" display="https://twitter.com/#!/mergersbio/status/806234703992934400"/>
    <hyperlink ref="R749" r:id="rId1118" display="http://bioportfol.io/MnFsty"/>
    <hyperlink ref="V749" r:id="rId1119" location="!/copd_bio/status/804262648153915392" display="https://twitter.com/#!/copd_bio/status/804262648153915392"/>
    <hyperlink ref="R750" r:id="rId1120" display="http://bioportfol.io/MqMbWP"/>
    <hyperlink ref="V750" r:id="rId1121" location="!/copd_bio/status/806239299322527744" display="https://twitter.com/#!/copd_bio/status/806239299322527744"/>
    <hyperlink ref="R751" r:id="rId1122" location="_=_" display="http://demonputty.tumblr.com/post/154133610013/okay-so-for-the-fallen-the-whole-point-of-siva-is#_=_"/>
    <hyperlink ref="V751" r:id="rId1123" location="!/demonputty/status/806248918967316483" display="https://twitter.com/#!/demonputty/status/806248918967316483"/>
    <hyperlink ref="R752" r:id="rId1124" display="http://linkis.com/stopsprayingcalifornia.com/w42Bz"/>
    <hyperlink ref="V752" r:id="rId1125" location="!/zorabozic/status/806250750242357249" display="https://twitter.com/#!/zorabozic/status/806250750242357249"/>
    <hyperlink ref="V753" r:id="rId1126" location="!/careers_tormead/status/806098904659927040" display="https://twitter.com/#!/careers_tormead/status/806098904659927040"/>
    <hyperlink ref="V754" r:id="rId1127" location="!/tormead_acad/status/806251297703862272" display="https://twitter.com/#!/tormead_acad/status/806251297703862272"/>
    <hyperlink ref="R755" r:id="rId1128" display="https://twitter.com/WilsonLabVU/status/806254400486473728"/>
    <hyperlink ref="V755" r:id="rId1129" location="!/profmikeking/status/806279829238808577" display="https://twitter.com/#!/profmikeking/status/806279829238808577"/>
    <hyperlink ref="V756" r:id="rId1130" location="!/walta1237/status/806286395035635712" display="https://twitter.com/#!/walta1237/status/806286395035635712"/>
    <hyperlink ref="R757" r:id="rId1131" display="http://www.youtube.com/watch?v=V5y1WorkLJw&amp;feature=youtu.be&amp;a"/>
    <hyperlink ref="V757" r:id="rId1132" location="!/kcraigdc/status/806338216756396032" display="https://twitter.com/#!/kcraigdc/status/806338216756396032"/>
    <hyperlink ref="R758" r:id="rId1133" display="https://www.swarmapp.com/c/94KoBr0Ms3j"/>
    <hyperlink ref="V758" r:id="rId1134" location="!/asyraf3393/status/805716112168120320" display="https://twitter.com/#!/asyraf3393/status/805716112168120320"/>
    <hyperlink ref="AU758" r:id="rId1135" display="https://api.twitter.com/1.1/geo/id/fdf0f6445180fbda.json"/>
    <hyperlink ref="R759" r:id="rId1136" display="https://www.swarmapp.com/c/e6hK4Lwky9U"/>
    <hyperlink ref="V759" r:id="rId1137" location="!/asyraf3393/status/806342521169309696" display="https://twitter.com/#!/asyraf3393/status/806342521169309696"/>
    <hyperlink ref="AU759" r:id="rId1138" display="https://api.twitter.com/1.1/geo/id/fdf0f6445180fbda.json"/>
    <hyperlink ref="R760" r:id="rId1139" display="http://phys.org/news/2016-12-cell-fate-stem-biology.html"/>
    <hyperlink ref="V760" r:id="rId1140" location="!/3amscience/status/806351902267076608" display="https://twitter.com/#!/3amscience/status/806351902267076608"/>
    <hyperlink ref="V761" r:id="rId1141" location="!/rogerwong10/status/806356211369000960" display="https://twitter.com/#!/rogerwong10/status/806356211369000960"/>
    <hyperlink ref="V762" r:id="rId1142" location="!/rogerwong10/status/806356211369000960" display="https://twitter.com/#!/rogerwong10/status/806356211369000960"/>
    <hyperlink ref="V763" r:id="rId1143" location="!/rogerwong10/status/806356211369000960" display="https://twitter.com/#!/rogerwong10/status/806356211369000960"/>
    <hyperlink ref="V764" r:id="rId1144" location="!/samdhillon17/status/806362963464646656" display="https://twitter.com/#!/samdhillon17/status/806362963464646656"/>
    <hyperlink ref="V765" r:id="rId1145" location="!/samdhillon17/status/806362963464646656" display="https://twitter.com/#!/samdhillon17/status/806362963464646656"/>
    <hyperlink ref="V766" r:id="rId1146" location="!/samdhillon17/status/806362963464646656" display="https://twitter.com/#!/samdhillon17/status/806362963464646656"/>
    <hyperlink ref="R767" r:id="rId1147" display="https://medworm.com/index.php?rid=266056880&amp;cid=d_8_8_f&amp;fid=35643&amp;url=https%3A%2F%2Fnccih.nih.gov%2Fresearch%2Fblog%2Fsmolke-bioengineering%3Fnav%3Drss&amp;utm_source=dlvr.it&amp;utm_medium=twitter"/>
    <hyperlink ref="V767" r:id="rId1148" location="!/mbholistic/status/806388059507933184" display="https://twitter.com/#!/mbholistic/status/806388059507933184"/>
    <hyperlink ref="R768" r:id="rId1149" display="https://www.owler.com/reports/orteq/orteq-bioengineering-ltd---mergers--acquisitions-m/1481095440253?utm_source=twitter&amp;utm_medium=social&amp;utm_campaign=sectorNews_HealthCareEquipment"/>
    <hyperlink ref="V768" r:id="rId1150" location="!/hc_equipment/status/806398984143142912" display="https://twitter.com/#!/hc_equipment/status/806398984143142912"/>
    <hyperlink ref="R769" r:id="rId1151" display="https://www.owler.com/reports/orteq/orteq-bioengineering-ltd---mergers--acquisitions-m/1481095440253?utm_source=twitter&amp;utm_medium=social&amp;utm_campaign=sectorNews_HealthCareServices"/>
    <hyperlink ref="V769" r:id="rId1152" location="!/h_c_services/status/806399295045902336" display="https://twitter.com/#!/h_c_services/status/806399295045902336"/>
    <hyperlink ref="V770" r:id="rId1153" location="!/kosmischemusik/status/806417987863330817" display="https://twitter.com/#!/kosmischemusik/status/806417987863330817"/>
    <hyperlink ref="V771" r:id="rId1154" location="!/kosmischemusik/status/806417987863330817" display="https://twitter.com/#!/kosmischemusik/status/806417987863330817"/>
    <hyperlink ref="V772" r:id="rId1155" location="!/drgurdeepparhar/status/806419285115478016" display="https://twitter.com/#!/drgurdeepparhar/status/806419285115478016"/>
    <hyperlink ref="V773" r:id="rId1156" location="!/drgurdeepparhar/status/806419285115478016" display="https://twitter.com/#!/drgurdeepparhar/status/806419285115478016"/>
    <hyperlink ref="V774" r:id="rId1157" location="!/drgurdeepparhar/status/806419285115478016" display="https://twitter.com/#!/drgurdeepparhar/status/806419285115478016"/>
    <hyperlink ref="V775" r:id="rId1158" location="!/tflssella/status/806420756921978880" display="https://twitter.com/#!/tflssella/status/806420756921978880"/>
    <hyperlink ref="V776" r:id="rId1159" location="!/tflssella/status/806420756921978880" display="https://twitter.com/#!/tflssella/status/806420756921978880"/>
    <hyperlink ref="V777" r:id="rId1160" location="!/tflssella/status/806420756921978880" display="https://twitter.com/#!/tflssella/status/806420756921978880"/>
    <hyperlink ref="V778" r:id="rId1161" location="!/britpearl__musi/status/806420779135016961" display="https://twitter.com/#!/britpearl__musi/status/806420779135016961"/>
    <hyperlink ref="V779" r:id="rId1162" location="!/britpearl__musi/status/806420779135016961" display="https://twitter.com/#!/britpearl__musi/status/806420779135016961"/>
    <hyperlink ref="V780" r:id="rId1163" location="!/britpearl__musi/status/806420779135016961" display="https://twitter.com/#!/britpearl__musi/status/806420779135016961"/>
    <hyperlink ref="V781" r:id="rId1164" location="!/jeffnagus872/status/806421143699726337" display="https://twitter.com/#!/jeffnagus872/status/806421143699726337"/>
    <hyperlink ref="V782" r:id="rId1165" location="!/jeffnagus872/status/806421143699726337" display="https://twitter.com/#!/jeffnagus872/status/806421143699726337"/>
    <hyperlink ref="V783" r:id="rId1166" location="!/jeffnagus872/status/806421143699726337" display="https://twitter.com/#!/jeffnagus872/status/806421143699726337"/>
    <hyperlink ref="V784" r:id="rId1167" location="!/prlncessbxtchh/status/806421245004836864" display="https://twitter.com/#!/prlncessbxtchh/status/806421245004836864"/>
    <hyperlink ref="V785" r:id="rId1168" location="!/prlncessbxtchh/status/806421245004836864" display="https://twitter.com/#!/prlncessbxtchh/status/806421245004836864"/>
    <hyperlink ref="V786" r:id="rId1169" location="!/prlncessbxtchh/status/806421245004836864" display="https://twitter.com/#!/prlncessbxtchh/status/806421245004836864"/>
    <hyperlink ref="V787" r:id="rId1170" location="!/snapes47/status/806421713235779584" display="https://twitter.com/#!/snapes47/status/806421713235779584"/>
    <hyperlink ref="V788" r:id="rId1171" location="!/snapes47/status/806421713235779584" display="https://twitter.com/#!/snapes47/status/806421713235779584"/>
    <hyperlink ref="V789" r:id="rId1172" location="!/snapes47/status/806421713235779584" display="https://twitter.com/#!/snapes47/status/806421713235779584"/>
    <hyperlink ref="V790" r:id="rId1173" location="!/mariamaxy73/status/806422127738060800" display="https://twitter.com/#!/mariamaxy73/status/806422127738060800"/>
    <hyperlink ref="V791" r:id="rId1174" location="!/mariamaxy73/status/806422127738060800" display="https://twitter.com/#!/mariamaxy73/status/806422127738060800"/>
    <hyperlink ref="V792" r:id="rId1175" location="!/mariamaxy73/status/806422127738060800" display="https://twitter.com/#!/mariamaxy73/status/806422127738060800"/>
    <hyperlink ref="V793" r:id="rId1176" location="!/dark__beautii__/status/806422787887943680" display="https://twitter.com/#!/dark__beautii__/status/806422787887943680"/>
    <hyperlink ref="V794" r:id="rId1177" location="!/dark__beautii__/status/806422787887943680" display="https://twitter.com/#!/dark__beautii__/status/806422787887943680"/>
    <hyperlink ref="V795" r:id="rId1178" location="!/dark__beautii__/status/806422787887943680" display="https://twitter.com/#!/dark__beautii__/status/806422787887943680"/>
    <hyperlink ref="V796" r:id="rId1179" location="!/sonlalapoint/status/806422899582271489" display="https://twitter.com/#!/sonlalapoint/status/806422899582271489"/>
    <hyperlink ref="V797" r:id="rId1180" location="!/sonlalapoint/status/806422899582271489" display="https://twitter.com/#!/sonlalapoint/status/806422899582271489"/>
    <hyperlink ref="V798" r:id="rId1181" location="!/sonlalapoint/status/806422899582271489" display="https://twitter.com/#!/sonlalapoint/status/806422899582271489"/>
    <hyperlink ref="V799" r:id="rId1182" location="!/marybeth646/status/806423166285479936" display="https://twitter.com/#!/marybeth646/status/806423166285479936"/>
    <hyperlink ref="V800" r:id="rId1183" location="!/marybeth646/status/806423166285479936" display="https://twitter.com/#!/marybeth646/status/806423166285479936"/>
    <hyperlink ref="V801" r:id="rId1184" location="!/marybeth646/status/806423166285479936" display="https://twitter.com/#!/marybeth646/status/806423166285479936"/>
    <hyperlink ref="V802" r:id="rId1185" location="!/btfiystore/status/806423291791609861" display="https://twitter.com/#!/btfiystore/status/806423291791609861"/>
    <hyperlink ref="V803" r:id="rId1186" location="!/btfiystore/status/806423291791609861" display="https://twitter.com/#!/btfiystore/status/806423291791609861"/>
    <hyperlink ref="V804" r:id="rId1187" location="!/btfiystore/status/806423291791609861" display="https://twitter.com/#!/btfiystore/status/806423291791609861"/>
    <hyperlink ref="V805" r:id="rId1188" location="!/prisonboi43/status/806423592380616708" display="https://twitter.com/#!/prisonboi43/status/806423592380616708"/>
    <hyperlink ref="V806" r:id="rId1189" location="!/prisonboi43/status/806423592380616708" display="https://twitter.com/#!/prisonboi43/status/806423592380616708"/>
    <hyperlink ref="V807" r:id="rId1190" location="!/prisonboi43/status/806423592380616708" display="https://twitter.com/#!/prisonboi43/status/806423592380616708"/>
    <hyperlink ref="V808" r:id="rId1191" location="!/kristydlxie/status/806423668792393728" display="https://twitter.com/#!/kristydlxie/status/806423668792393728"/>
    <hyperlink ref="V809" r:id="rId1192" location="!/kristydlxie/status/806423668792393728" display="https://twitter.com/#!/kristydlxie/status/806423668792393728"/>
    <hyperlink ref="V810" r:id="rId1193" location="!/kristydlxie/status/806423668792393728" display="https://twitter.com/#!/kristydlxie/status/806423668792393728"/>
    <hyperlink ref="V811" r:id="rId1194" location="!/xgraysonsiaysaf/status/806423977421897728" display="https://twitter.com/#!/xgraysonsiaysaf/status/806423977421897728"/>
    <hyperlink ref="V812" r:id="rId1195" location="!/xgraysonsiaysaf/status/806423977421897728" display="https://twitter.com/#!/xgraysonsiaysaf/status/806423977421897728"/>
    <hyperlink ref="V813" r:id="rId1196" location="!/xgraysonsiaysaf/status/806423977421897728" display="https://twitter.com/#!/xgraysonsiaysaf/status/806423977421897728"/>
    <hyperlink ref="V814" r:id="rId1197" location="!/s__playapparel/status/806424142383902720" display="https://twitter.com/#!/s__playapparel/status/806424142383902720"/>
    <hyperlink ref="V815" r:id="rId1198" location="!/s__playapparel/status/806424142383902720" display="https://twitter.com/#!/s__playapparel/status/806424142383902720"/>
    <hyperlink ref="V816" r:id="rId1199" location="!/s__playapparel/status/806424142383902720" display="https://twitter.com/#!/s__playapparel/status/806424142383902720"/>
    <hyperlink ref="V817" r:id="rId1200" location="!/twinnnnnity_10/status/806424338324922368" display="https://twitter.com/#!/twinnnnnity_10/status/806424338324922368"/>
    <hyperlink ref="V818" r:id="rId1201" location="!/twinnnnnity_10/status/806424338324922368" display="https://twitter.com/#!/twinnnnnity_10/status/806424338324922368"/>
    <hyperlink ref="V819" r:id="rId1202" location="!/twinnnnnity_10/status/806424338324922368" display="https://twitter.com/#!/twinnnnnity_10/status/806424338324922368"/>
    <hyperlink ref="V820" r:id="rId1203" location="!/joe_iucero/status/806424713501126656" display="https://twitter.com/#!/joe_iucero/status/806424713501126656"/>
    <hyperlink ref="V821" r:id="rId1204" location="!/joe_iucero/status/806424713501126656" display="https://twitter.com/#!/joe_iucero/status/806424713501126656"/>
    <hyperlink ref="V822" r:id="rId1205" location="!/joe_iucero/status/806424713501126656" display="https://twitter.com/#!/joe_iucero/status/806424713501126656"/>
    <hyperlink ref="R823" r:id="rId1206" display="http://feeds.feedburner.com/~r/Kathmego/~3/Eo-gkQLX504/MqXq19?utm_source=feedburner&amp;utm_medium=twitter&amp;utm_campaign=eli23b"/>
    <hyperlink ref="V823" r:id="rId1207" location="!/eli23b/status/806424716017856512" display="https://twitter.com/#!/eli23b/status/806424716017856512"/>
    <hyperlink ref="V824" r:id="rId1208" location="!/aleach95/status/806424850499780608" display="https://twitter.com/#!/aleach95/status/806424850499780608"/>
    <hyperlink ref="V825" r:id="rId1209" location="!/aleach95/status/806424850499780608" display="https://twitter.com/#!/aleach95/status/806424850499780608"/>
    <hyperlink ref="V826" r:id="rId1210" location="!/aleach95/status/806424850499780608" display="https://twitter.com/#!/aleach95/status/806424850499780608"/>
    <hyperlink ref="V827" r:id="rId1211" location="!/ising_6yahweh/status/806425162757369856" display="https://twitter.com/#!/ising_6yahweh/status/806425162757369856"/>
    <hyperlink ref="V828" r:id="rId1212" location="!/ising_6yahweh/status/806425162757369856" display="https://twitter.com/#!/ising_6yahweh/status/806425162757369856"/>
    <hyperlink ref="V829" r:id="rId1213" location="!/ising_6yahweh/status/806425162757369856" display="https://twitter.com/#!/ising_6yahweh/status/806425162757369856"/>
    <hyperlink ref="V830" r:id="rId1214" location="!/mrjaylevlne/status/806425189454057472" display="https://twitter.com/#!/mrjaylevlne/status/806425189454057472"/>
    <hyperlink ref="V831" r:id="rId1215" location="!/mrjaylevlne/status/806425189454057472" display="https://twitter.com/#!/mrjaylevlne/status/806425189454057472"/>
    <hyperlink ref="V832" r:id="rId1216" location="!/mrjaylevlne/status/806425189454057472" display="https://twitter.com/#!/mrjaylevlne/status/806425189454057472"/>
    <hyperlink ref="V833" r:id="rId1217" location="!/thompsondeldra/status/806425426809778176" display="https://twitter.com/#!/thompsondeldra/status/806425426809778176"/>
    <hyperlink ref="V834" r:id="rId1218" location="!/thompsondeldra/status/806425426809778176" display="https://twitter.com/#!/thompsondeldra/status/806425426809778176"/>
    <hyperlink ref="V835" r:id="rId1219" location="!/thompsondeldra/status/806425426809778176" display="https://twitter.com/#!/thompsondeldra/status/806425426809778176"/>
    <hyperlink ref="V836" r:id="rId1220" location="!/massage__envy/status/806425587132858372" display="https://twitter.com/#!/massage__envy/status/806425587132858372"/>
    <hyperlink ref="V837" r:id="rId1221" location="!/massage__envy/status/806425587132858372" display="https://twitter.com/#!/massage__envy/status/806425587132858372"/>
    <hyperlink ref="V838" r:id="rId1222" location="!/massage__envy/status/806425587132858372" display="https://twitter.com/#!/massage__envy/status/806425587132858372"/>
    <hyperlink ref="V839" r:id="rId1223" location="!/azassasslns/status/806426732098097152" display="https://twitter.com/#!/azassasslns/status/806426732098097152"/>
    <hyperlink ref="V840" r:id="rId1224" location="!/azassasslns/status/806426732098097152" display="https://twitter.com/#!/azassasslns/status/806426732098097152"/>
    <hyperlink ref="V841" r:id="rId1225" location="!/azassasslns/status/806426732098097152" display="https://twitter.com/#!/azassasslns/status/806426732098097152"/>
    <hyperlink ref="V842" r:id="rId1226" location="!/lucldalchemy/status/806426884938547200" display="https://twitter.com/#!/lucldalchemy/status/806426884938547200"/>
    <hyperlink ref="V843" r:id="rId1227" location="!/lucldalchemy/status/806426884938547200" display="https://twitter.com/#!/lucldalchemy/status/806426884938547200"/>
    <hyperlink ref="V844" r:id="rId1228" location="!/lucldalchemy/status/806426884938547200" display="https://twitter.com/#!/lucldalchemy/status/806426884938547200"/>
    <hyperlink ref="V845" r:id="rId1229" location="!/caroibbaumann/status/806427116766199808" display="https://twitter.com/#!/caroibbaumann/status/806427116766199808"/>
    <hyperlink ref="V846" r:id="rId1230" location="!/caroibbaumann/status/806427116766199808" display="https://twitter.com/#!/caroibbaumann/status/806427116766199808"/>
    <hyperlink ref="V847" r:id="rId1231" location="!/caroibbaumann/status/806427116766199808" display="https://twitter.com/#!/caroibbaumann/status/806427116766199808"/>
    <hyperlink ref="V848" r:id="rId1232" location="!/mrsmonroe37/status/806427475190444032" display="https://twitter.com/#!/mrsmonroe37/status/806427475190444032"/>
    <hyperlink ref="V849" r:id="rId1233" location="!/mrsmonroe37/status/806427475190444032" display="https://twitter.com/#!/mrsmonroe37/status/806427475190444032"/>
    <hyperlink ref="V850" r:id="rId1234" location="!/mrsmonroe37/status/806427475190444032" display="https://twitter.com/#!/mrsmonroe37/status/806427475190444032"/>
    <hyperlink ref="V851" r:id="rId1235" location="!/im__thtgirl/status/806427710553726977" display="https://twitter.com/#!/im__thtgirl/status/806427710553726977"/>
    <hyperlink ref="V852" r:id="rId1236" location="!/im__thtgirl/status/806427710553726977" display="https://twitter.com/#!/im__thtgirl/status/806427710553726977"/>
    <hyperlink ref="V853" r:id="rId1237" location="!/im__thtgirl/status/806427710553726977" display="https://twitter.com/#!/im__thtgirl/status/806427710553726977"/>
    <hyperlink ref="V854" r:id="rId1238" location="!/mistyf60/status/806428072639680512" display="https://twitter.com/#!/mistyf60/status/806428072639680512"/>
    <hyperlink ref="V855" r:id="rId1239" location="!/mistyf60/status/806428072639680512" display="https://twitter.com/#!/mistyf60/status/806428072639680512"/>
    <hyperlink ref="V856" r:id="rId1240" location="!/mistyf60/status/806428072639680512" display="https://twitter.com/#!/mistyf60/status/806428072639680512"/>
    <hyperlink ref="V857" r:id="rId1241" location="!/amoney__maker/status/806429095219240961" display="https://twitter.com/#!/amoney__maker/status/806429095219240961"/>
    <hyperlink ref="V858" r:id="rId1242" location="!/amoney__maker/status/806429095219240961" display="https://twitter.com/#!/amoney__maker/status/806429095219240961"/>
    <hyperlink ref="V859" r:id="rId1243" location="!/amoney__maker/status/806429095219240961" display="https://twitter.com/#!/amoney__maker/status/806429095219240961"/>
    <hyperlink ref="R860" r:id="rId1244" display="https://twitter.com/i/web/status/805106231685812224"/>
    <hyperlink ref="V860" r:id="rId1245" location="!/universitytimes/status/805106231685812224" display="https://twitter.com/#!/universitytimes/status/805106231685812224"/>
    <hyperlink ref="V861" r:id="rId1246" location="!/ambercentre/status/805411768143147008" display="https://twitter.com/#!/ambercentre/status/805411768143147008"/>
    <hyperlink ref="V862" r:id="rId1247" location="!/colmfaulkner/status/806447671963697152" display="https://twitter.com/#!/colmfaulkner/status/806447671963697152"/>
    <hyperlink ref="V863" r:id="rId1248" location="!/colmfaulkner/status/806447671963697152" display="https://twitter.com/#!/colmfaulkner/status/806447671963697152"/>
    <hyperlink ref="R864" r:id="rId1249" display="https://www.swarmapp.com/c/0dUNFXTBfuu"/>
    <hyperlink ref="V864" r:id="rId1250" location="!/frhainroselan/status/803126136221892609" display="https://twitter.com/#!/frhainroselan/status/803126136221892609"/>
    <hyperlink ref="AU864" r:id="rId1251" display="https://api.twitter.com/1.1/geo/id/fdf0f6445180fbda.json"/>
    <hyperlink ref="R865" r:id="rId1252" display="https://www.swarmapp.com/c/aflbLnXRCKU"/>
    <hyperlink ref="V865" r:id="rId1253" location="!/frhainroselan/status/803396267393118208" display="https://twitter.com/#!/frhainroselan/status/803396267393118208"/>
    <hyperlink ref="AU865" r:id="rId1254" display="https://api.twitter.com/1.1/geo/id/fdf0f6445180fbda.json"/>
    <hyperlink ref="R866" r:id="rId1255" display="https://www.swarmapp.com/c/fJUm7w9RNXf"/>
    <hyperlink ref="V866" r:id="rId1256" location="!/frhainroselan/status/804202217062289409" display="https://twitter.com/#!/frhainroselan/status/804202217062289409"/>
    <hyperlink ref="AU866" r:id="rId1257" display="https://api.twitter.com/1.1/geo/id/fdf0f6445180fbda.json"/>
    <hyperlink ref="R867" r:id="rId1258" display="https://www.swarmapp.com/c/0yzCYHCqhpK"/>
    <hyperlink ref="V867" r:id="rId1259" location="!/frhainroselan/status/804499645430923264" display="https://twitter.com/#!/frhainroselan/status/804499645430923264"/>
    <hyperlink ref="AU867" r:id="rId1260" display="https://api.twitter.com/1.1/geo/id/fdf0f6445180fbda.json"/>
    <hyperlink ref="R868" r:id="rId1261" display="https://www.swarmapp.com/c/jGfQxiWLZ0I"/>
    <hyperlink ref="V868" r:id="rId1262" location="!/frhainroselan/status/804685384278020096" display="https://twitter.com/#!/frhainroselan/status/804685384278020096"/>
    <hyperlink ref="AU868" r:id="rId1263" display="https://api.twitter.com/1.1/geo/id/fdf0f6445180fbda.json"/>
    <hyperlink ref="R869" r:id="rId1264" display="https://www.swarmapp.com/c/3GVL5JjzbQx"/>
    <hyperlink ref="V869" r:id="rId1265" location="!/frhainroselan/status/805572076073586688" display="https://twitter.com/#!/frhainroselan/status/805572076073586688"/>
    <hyperlink ref="AU869" r:id="rId1266" display="https://api.twitter.com/1.1/geo/id/fdf0f6445180fbda.json"/>
    <hyperlink ref="R870" r:id="rId1267" display="https://www.swarmapp.com/c/bB9xwCx54Dk"/>
    <hyperlink ref="V870" r:id="rId1268" location="!/frhainroselan/status/806036494267908096" display="https://twitter.com/#!/frhainroselan/status/806036494267908096"/>
    <hyperlink ref="AU870" r:id="rId1269" display="https://api.twitter.com/1.1/geo/id/fdf0f6445180fbda.json"/>
    <hyperlink ref="R871" r:id="rId1270" display="https://www.swarmapp.com/c/0gH4ASBhR1R"/>
    <hyperlink ref="V871" r:id="rId1271" location="!/frhainroselan/status/806477770993836032" display="https://twitter.com/#!/frhainroselan/status/806477770993836032"/>
    <hyperlink ref="AU871" r:id="rId1272" display="https://api.twitter.com/1.1/geo/id/fdf0f6445180fbda.json"/>
    <hyperlink ref="R872" r:id="rId1273" display="http://quandu.pieceoftheworld.org/archives/169848"/>
    <hyperlink ref="V872" r:id="rId1274" location="!/quandu/status/806481311993102336" display="https://twitter.com/#!/quandu/status/806481311993102336"/>
    <hyperlink ref="V873" r:id="rId1275" location="!/uclaspirecreate/status/803572628824981504" display="https://twitter.com/#!/uclaspirecreate/status/803572628824981504"/>
    <hyperlink ref="V874" r:id="rId1276" location="!/uclaspirecreate/status/803572628824981504" display="https://twitter.com/#!/uclaspirecreate/status/803572628824981504"/>
    <hyperlink ref="V875" r:id="rId1277" location="!/uclaspirecreate/status/803572628824981504" display="https://twitter.com/#!/uclaspirecreate/status/803572628824981504"/>
    <hyperlink ref="V876" r:id="rId1278" location="!/chinemeluezeh/status/806496436267401216" display="https://twitter.com/#!/chinemeluezeh/status/806496436267401216"/>
    <hyperlink ref="V877" r:id="rId1279" location="!/chinemeluezeh/status/806496436267401216" display="https://twitter.com/#!/chinemeluezeh/status/806496436267401216"/>
    <hyperlink ref="V878" r:id="rId1280" location="!/chinemeluezeh/status/806496436267401216" display="https://twitter.com/#!/chinemeluezeh/status/806496436267401216"/>
    <hyperlink ref="V879" r:id="rId1281" location="!/chinemeluezeh/status/806496436267401216" display="https://twitter.com/#!/chinemeluezeh/status/806496436267401216"/>
    <hyperlink ref="V880" r:id="rId1282" location="!/castlehao10/status/806504452115075072" display="https://twitter.com/#!/castlehao10/status/806504452115075072"/>
    <hyperlink ref="R881" r:id="rId1283" display="https://news.aamc.org/research/article/bioengineering-programs-have-only-just-begun/"/>
    <hyperlink ref="V881" r:id="rId1284" location="!/aamcmedstudent/status/806184031956172801" display="https://twitter.com/#!/aamcmedstudent/status/806184031956172801"/>
    <hyperlink ref="R882" r:id="rId1285" display="https://news.aamc.org/research/article/bioengineering-programs-have-only-just-begun/"/>
    <hyperlink ref="V882" r:id="rId1286" location="!/ummedschool/status/806510473092993024" display="https://twitter.com/#!/ummedschool/status/806510473092993024"/>
    <hyperlink ref="V883" r:id="rId1287" location="!/designbeatsnet/status/806513615830327300" display="https://twitter.com/#!/designbeatsnet/status/806513615830327300"/>
    <hyperlink ref="R884" r:id="rId1288" display="https://twitter.com/i/web/status/803558092411641858"/>
    <hyperlink ref="V884" r:id="rId1289" location="!/efb_ebbs/status/803558092411641858" display="https://twitter.com/#!/efb_ebbs/status/803558092411641858"/>
    <hyperlink ref="R885" r:id="rId1290" display="https://twitter.com/i/web/status/803558092411641858"/>
    <hyperlink ref="V885" r:id="rId1291" location="!/efb_ebbs/status/803558092411641858" display="https://twitter.com/#!/efb_ebbs/status/803558092411641858"/>
    <hyperlink ref="R886" r:id="rId1292" display="https://twitter.com/i/web/status/803558092411641858"/>
    <hyperlink ref="V886" r:id="rId1293" location="!/efb_ebbs/status/803558092411641858" display="https://twitter.com/#!/efb_ebbs/status/803558092411641858"/>
    <hyperlink ref="V887" r:id="rId1294" location="!/lehorsfall/status/804236253059227648" display="https://twitter.com/#!/lehorsfall/status/804236253059227648"/>
    <hyperlink ref="V888" r:id="rId1295" location="!/jmarlesw/status/804248656006311936" display="https://twitter.com/#!/jmarlesw/status/804248656006311936"/>
    <hyperlink ref="V889" r:id="rId1296" location="!/efb_ebbs/status/806519024087605248" display="https://twitter.com/#!/efb_ebbs/status/806519024087605248"/>
    <hyperlink ref="V890" r:id="rId1297" location="!/lehorsfall/status/804236253059227648" display="https://twitter.com/#!/lehorsfall/status/804236253059227648"/>
    <hyperlink ref="V891" r:id="rId1298" location="!/jmarlesw/status/804248656006311936" display="https://twitter.com/#!/jmarlesw/status/804248656006311936"/>
    <hyperlink ref="V892" r:id="rId1299" location="!/jmarlesw/status/804248656006311936" display="https://twitter.com/#!/jmarlesw/status/804248656006311936"/>
    <hyperlink ref="V893" r:id="rId1300" location="!/efb_ebbs/status/806519024087605248" display="https://twitter.com/#!/efb_ebbs/status/806519024087605248"/>
    <hyperlink ref="V894" r:id="rId1301" location="!/lehorsfall/status/804236253059227648" display="https://twitter.com/#!/lehorsfall/status/804236253059227648"/>
    <hyperlink ref="V895" r:id="rId1302" location="!/efb_ebbs/status/806519024087605248" display="https://twitter.com/#!/efb_ebbs/status/806519024087605248"/>
    <hyperlink ref="R896" r:id="rId1303" display="https://twitter.com/i/web/status/806526212352806912"/>
    <hyperlink ref="V896" r:id="rId1304" location="!/mb_surgery/status/806526212352806912" display="https://twitter.com/#!/mb_surgery/status/806526212352806912"/>
    <hyperlink ref="R897" r:id="rId1305" display="http://www.amino.bio/products/cyberworkshop"/>
    <hyperlink ref="V897" r:id="rId1306" location="!/jpahara/status/806528402404605953" display="https://twitter.com/#!/jpahara/status/806528402404605953"/>
    <hyperlink ref="R898" r:id="rId1307" display="http://fofg.org/personal-stories/doctor-of-bioengineering-being-a-cultivator-makes-me-very-happy/"/>
    <hyperlink ref="V898" r:id="rId1308" location="!/fofg_falungong/status/806318346731929600" display="https://twitter.com/#!/fofg_falungong/status/806318346731929600"/>
    <hyperlink ref="V899" r:id="rId1309" location="!/cristiansalme19/status/806529616017956864" display="https://twitter.com/#!/cristiansalme19/status/806529616017956864"/>
    <hyperlink ref="R900" r:id="rId1310" display="http://www.engineering.pitt.edu/News/2016/Alex-Delazio-SWE-Award/"/>
    <hyperlink ref="V900" r:id="rId1311" location="!/pittengineering/status/803686981221961728" display="https://twitter.com/#!/pittengineering/status/803686981221961728"/>
    <hyperlink ref="R901" r:id="rId1312" location=".WEg4a0TJxoU.twitter" display="http://www.pittsburghmagazine.com/Pittsburgh-Magazine/July-2016/The-Innovation-Project-Jeremy-Kimmel-PhD/?vsmaid=1263&amp;vcid=6446#.WEg4a0TJxoU.twitter"/>
    <hyperlink ref="V901" r:id="rId1313" location="!/pittengineering/status/806536212211257344" display="https://twitter.com/#!/pittengineering/status/806536212211257344"/>
    <hyperlink ref="V902" r:id="rId1314" location="!/pitttweet/status/806536599425126400" display="https://twitter.com/#!/pitttweet/status/806536599425126400"/>
    <hyperlink ref="V903" r:id="rId1315" location="!/pitttweet/status/806536599425126400" display="https://twitter.com/#!/pitttweet/status/806536599425126400"/>
    <hyperlink ref="V904" r:id="rId1316" location="!/pitttweet/status/806536599425126400" display="https://twitter.com/#!/pitttweet/status/806536599425126400"/>
    <hyperlink ref="V905" r:id="rId1317" location="!/pghregion/status/806538325939130372" display="https://twitter.com/#!/pghregion/status/806538325939130372"/>
    <hyperlink ref="V906" r:id="rId1318" location="!/pghregion/status/806538325939130372" display="https://twitter.com/#!/pghregion/status/806538325939130372"/>
    <hyperlink ref="V907" r:id="rId1319" location="!/pghregion/status/806538325939130372" display="https://twitter.com/#!/pghregion/status/806538325939130372"/>
    <hyperlink ref="R908" r:id="rId1320" display="https://www.postjobfree.com/resume/acxsyd"/>
    <hyperlink ref="V908" r:id="rId1321" location="!/searchresume/status/806538827099766788" display="https://twitter.com/#!/searchresume/status/806538827099766788"/>
    <hyperlink ref="V909" r:id="rId1322" location="!/1click3dprint/status/806540027341766660" display="https://twitter.com/#!/1click3dprint/status/806540027341766660"/>
    <hyperlink ref="V910" r:id="rId1323" location="!/lolaola_/status/806541807106592768" display="https://twitter.com/#!/lolaola_/status/806541807106592768"/>
    <hyperlink ref="V911" r:id="rId1324" location="!/lolaola_/status/806541807106592768" display="https://twitter.com/#!/lolaola_/status/806541807106592768"/>
    <hyperlink ref="V912" r:id="rId1325" location="!/ubcmedicine/status/806542155288190976" display="https://twitter.com/#!/ubcmedicine/status/806542155288190976"/>
    <hyperlink ref="V913" r:id="rId1326" location="!/ubcmedicine/status/806542155288190976" display="https://twitter.com/#!/ubcmedicine/status/806542155288190976"/>
    <hyperlink ref="V914" r:id="rId1327" location="!/ubcmedicine/status/806542155288190976" display="https://twitter.com/#!/ubcmedicine/status/806542155288190976"/>
    <hyperlink ref="V915" r:id="rId1328" location="!/davidvorp/status/806543538024550400" display="https://twitter.com/#!/davidvorp/status/806543538024550400"/>
    <hyperlink ref="V916" r:id="rId1329" location="!/davidvorp/status/806543538024550400" display="https://twitter.com/#!/davidvorp/status/806543538024550400"/>
    <hyperlink ref="V917" r:id="rId1330" location="!/davidvorp/status/806543538024550400" display="https://twitter.com/#!/davidvorp/status/806543538024550400"/>
    <hyperlink ref="V918" r:id="rId1331" location="!/katievancouver/status/806325538822307840" display="https://twitter.com/#!/katievancouver/status/806325538822307840"/>
    <hyperlink ref="AU918" r:id="rId1332" display="https://api.twitter.com/1.1/geo/id/07d9ec8a0bc85000.json"/>
    <hyperlink ref="V919" r:id="rId1333" location="!/ubc/status/806333277711646720" display="https://twitter.com/#!/ubc/status/806333277711646720"/>
    <hyperlink ref="V920" r:id="rId1334" location="!/ubcmdup/status/806545043473301504" display="https://twitter.com/#!/ubcmdup/status/806545043473301504"/>
    <hyperlink ref="V921" r:id="rId1335" location="!/katievancouver/status/806325538822307840" display="https://twitter.com/#!/katievancouver/status/806325538822307840"/>
    <hyperlink ref="AU921" r:id="rId1336" display="https://api.twitter.com/1.1/geo/id/07d9ec8a0bc85000.json"/>
    <hyperlink ref="V922" r:id="rId1337" location="!/ubc/status/806333277711646720" display="https://twitter.com/#!/ubc/status/806333277711646720"/>
    <hyperlink ref="V923" r:id="rId1338" location="!/ubcmdup/status/806545043473301504" display="https://twitter.com/#!/ubcmdup/status/806545043473301504"/>
    <hyperlink ref="V924" r:id="rId1339" location="!/ubcmdup/status/806545043473301504" display="https://twitter.com/#!/ubcmdup/status/806545043473301504"/>
    <hyperlink ref="V925" r:id="rId1340" location="!/honeydins25/status/806561750241816576" display="https://twitter.com/#!/honeydins25/status/806561750241816576"/>
    <hyperlink ref="R926" r:id="rId1341" display="https://ocw.mit.edu/courses/biological-engineering/20-010j-introduction-to-bioengineering-be-010j-spring-2006/videos/Lecture-1-bioengineering/"/>
    <hyperlink ref="V926" r:id="rId1342" location="!/bbyyama/status/806565260308185103" display="https://twitter.com/#!/bbyyama/status/806565260308185103"/>
    <hyperlink ref="V927" r:id="rId1343" location="!/likeigive_adam/status/806565367699173377" display="https://twitter.com/#!/likeigive_adam/status/806565367699173377"/>
    <hyperlink ref="R928" r:id="rId1344" location=".WEg4a0TJxoU.twitter" display="http://www.pittsburghmagazine.com/Pittsburgh-Magazine/July-2016/The-Innovation-Project-Jeremy-Kimmel-PhD/?vsmaid=1263&amp;vcid=6446#.WEg4a0TJxoU.twitter"/>
    <hyperlink ref="V928" r:id="rId1345" location="!/pittengineering/status/806536212211257344" display="https://twitter.com/#!/pittengineering/status/806536212211257344"/>
    <hyperlink ref="V929" r:id="rId1346" location="!/alungtech/status/806562850789588993" display="https://twitter.com/#!/alungtech/status/806562850789588993"/>
    <hyperlink ref="V930" r:id="rId1347" location="!/iwpgh/status/806592240181280770" display="https://twitter.com/#!/iwpgh/status/806592240181280770"/>
    <hyperlink ref="R931" r:id="rId1348" location=".WEg4a0TJxoU.twitter" display="http://www.pittsburghmagazine.com/Pittsburgh-Magazine/July-2016/The-Innovation-Project-Jeremy-Kimmel-PhD/?vsmaid=1263&amp;vcid=6446#.WEg4a0TJxoU.twitter"/>
    <hyperlink ref="V931" r:id="rId1349" location="!/pittengineering/status/806536212211257344" display="https://twitter.com/#!/pittengineering/status/806536212211257344"/>
    <hyperlink ref="V932" r:id="rId1350" location="!/alungtech/status/806562850789588993" display="https://twitter.com/#!/alungtech/status/806562850789588993"/>
    <hyperlink ref="V933" r:id="rId1351" location="!/iwpgh/status/806592240181280770" display="https://twitter.com/#!/iwpgh/status/806592240181280770"/>
    <hyperlink ref="R934" r:id="rId1352" location=".WEg4a0TJxoU.twitter" display="http://www.pittsburghmagazine.com/Pittsburgh-Magazine/July-2016/The-Innovation-Project-Jeremy-Kimmel-PhD/?vsmaid=1263&amp;vcid=6446#.WEg4a0TJxoU.twitter"/>
    <hyperlink ref="V934" r:id="rId1353" location="!/pittengineering/status/806536212211257344" display="https://twitter.com/#!/pittengineering/status/806536212211257344"/>
    <hyperlink ref="V935" r:id="rId1354" location="!/iwpgh/status/806592240181280770" display="https://twitter.com/#!/iwpgh/status/806592240181280770"/>
    <hyperlink ref="R936" r:id="rId1355" display="https://www.facebook.com/events/770760703081058/"/>
    <hyperlink ref="V936" r:id="rId1356" location="!/miguelf3d/status/804733909200150529" display="https://twitter.com/#!/miguelf3d/status/804733909200150529"/>
    <hyperlink ref="R937" r:id="rId1357" display="https://twitter.com/miguelf3d/status/804735270285414400"/>
    <hyperlink ref="V937" r:id="rId1358" location="!/galvestiago/status/805735434819170304" display="https://twitter.com/#!/galvestiago/status/805735434819170304"/>
    <hyperlink ref="R938" r:id="rId1359" display="https://www.facebook.com/events/770760703081058/"/>
    <hyperlink ref="V938" r:id="rId1360" location="!/miguelf3d/status/804733909200150529" display="https://twitter.com/#!/miguelf3d/status/804733909200150529"/>
    <hyperlink ref="R939" r:id="rId1361" display="https://twitter.com/miguelf3d/status/804735270285414400"/>
    <hyperlink ref="V939" r:id="rId1362" location="!/miguelf3d/status/805897652223307776" display="https://twitter.com/#!/miguelf3d/status/805897652223307776"/>
    <hyperlink ref="R940" r:id="rId1363" display="https://twitter.com/miguelf3d/status/804735270285414400"/>
    <hyperlink ref="V940" r:id="rId1364" location="!/miguelf3d/status/805897652223307776" display="https://twitter.com/#!/miguelf3d/status/805897652223307776"/>
    <hyperlink ref="R941" r:id="rId1365" display="https://www.facebook.com/media/set/?set=a.939824102817071&amp;type=3&amp;l=8c4d0dbefa"/>
    <hyperlink ref="V941" r:id="rId1366" location="!/nebfeupicbas/status/806487367653724160" display="https://twitter.com/#!/nebfeupicbas/status/806487367653724160"/>
    <hyperlink ref="R942" r:id="rId1367" display="https://www.facebook.com/events/770760703081058/"/>
    <hyperlink ref="V942" r:id="rId1368" location="!/miguelf3d/status/804733909200150529" display="https://twitter.com/#!/miguelf3d/status/804733909200150529"/>
    <hyperlink ref="R943" r:id="rId1369" display="https://www.facebook.com/media/set/?set=a.939824102817071&amp;type=3&amp;l=8c4d0dbefa"/>
    <hyperlink ref="V943" r:id="rId1370" location="!/miguelf3d/status/806595385909280768" display="https://twitter.com/#!/miguelf3d/status/806595385909280768"/>
    <hyperlink ref="V944" r:id="rId1371" location="!/elenarf/status/806595520126996483" display="https://twitter.com/#!/elenarf/status/806595520126996483"/>
    <hyperlink ref="V945" r:id="rId1372" location="!/elenarf/status/806595520126996483" display="https://twitter.com/#!/elenarf/status/806595520126996483"/>
    <hyperlink ref="R946" r:id="rId1373" display="https://www.houjin-db.com/ja/profile/6011101078877"/>
    <hyperlink ref="V946" r:id="rId1374" location="!/newcorp_bot/status/806605759404355584" display="https://twitter.com/#!/newcorp_bot/status/806605759404355584"/>
    <hyperlink ref="R947" r:id="rId1375" display="http://aplbioeng.aip.org/news?track=tweet"/>
    <hyperlink ref="V947" r:id="rId1376" location="!/aip_publishing/status/806607353864998913" display="https://twitter.com/#!/aip_publishing/status/806607353864998913"/>
    <hyperlink ref="V948" r:id="rId1377" location="!/georgemasonnews/status/806608074312216576" display="https://twitter.com/#!/georgemasonnews/status/806608074312216576"/>
    <hyperlink ref="R949" r:id="rId1378" display="http://www.inquisitr.com/3770670/tiny-cyborg-stingrays-may-lead-the-way-to-worlds-first-biogenetic-artificial-heart-video/"/>
    <hyperlink ref="V949" r:id="rId1379" location="!/drferdowsi/status/806611086074056704" display="https://twitter.com/#!/drferdowsi/status/806611086074056704"/>
    <hyperlink ref="R950" r:id="rId1380" display="http://www.inquisitr.com/3770670/tiny-cyborg-stingrays-may-lead-the-way-to-worlds-first-biogenetic-artificial-heart-video/"/>
    <hyperlink ref="V950" r:id="rId1381" location="!/mark_carey/status/806610534938374144" display="https://twitter.com/#!/mark_carey/status/806610534938374144"/>
    <hyperlink ref="R951" r:id="rId1382" display="http://www.inquisitr.com/3770670/tiny-cyborg-stingrays-may-lead-the-way-to-worlds-first-biogenetic-artificial-heart-video/"/>
    <hyperlink ref="V951" r:id="rId1383" location="!/pauloanselmo12/status/806611666012139520" display="https://twitter.com/#!/pauloanselmo12/status/806611666012139520"/>
    <hyperlink ref="V952" r:id="rId1384" location="!/macfound/status/806623069733199872" display="https://twitter.com/#!/macfound/status/806623069733199872"/>
    <hyperlink ref="V953" r:id="rId1385" location="!/thinktankthuto/status/806624195350319108" display="https://twitter.com/#!/thinktankthuto/status/806624195350319108"/>
    <hyperlink ref="R954" r:id="rId1386" display="https://bioengineering.stanford.edu/"/>
    <hyperlink ref="V954" r:id="rId1387" location="!/cjwest024/status/806625134714834945" display="https://twitter.com/#!/cjwest024/status/806625134714834945"/>
    <hyperlink ref="V955" r:id="rId1388" location="!/suwebservices/status/806611374398836736" display="https://twitter.com/#!/suwebservices/status/806611374398836736"/>
    <hyperlink ref="R956" r:id="rId1389" display="https://bioengineering.stanford.edu/"/>
    <hyperlink ref="V956" r:id="rId1390" location="!/kristen_pol/status/806673964374183937" display="https://twitter.com/#!/kristen_pol/status/806673964374183937"/>
    <hyperlink ref="R957" r:id="rId1391" display="https://www.swarmapp.com/c/4F4COxvUJwA"/>
    <hyperlink ref="V957" r:id="rId1392" location="!/nazreenazahar/status/803053729549352960" display="https://twitter.com/#!/nazreenazahar/status/803053729549352960"/>
    <hyperlink ref="AU957" r:id="rId1393" display="https://api.twitter.com/1.1/geo/id/fdf0f6445180fbda.json"/>
    <hyperlink ref="R958" r:id="rId1394" display="https://www.swarmapp.com/c/8J0mG9SKeYE"/>
    <hyperlink ref="V958" r:id="rId1395" location="!/nazreenazahar/status/803400284055752704" display="https://twitter.com/#!/nazreenazahar/status/803400284055752704"/>
    <hyperlink ref="AU958" r:id="rId1396" display="https://api.twitter.com/1.1/geo/id/fdf0f6445180fbda.json"/>
    <hyperlink ref="R959" r:id="rId1397" display="https://www.swarmapp.com/c/l2up84iWSFB"/>
    <hyperlink ref="V959" r:id="rId1398" location="!/nazreenazahar/status/804671898491699201" display="https://twitter.com/#!/nazreenazahar/status/804671898491699201"/>
    <hyperlink ref="AU959" r:id="rId1399" display="https://api.twitter.com/1.1/geo/id/fdf0f6445180fbda.json"/>
    <hyperlink ref="R960" r:id="rId1400" display="https://www.swarmapp.com/c/kNiTOpUAriy"/>
    <hyperlink ref="V960" r:id="rId1401" location="!/nazreenazahar/status/805938709396934656" display="https://twitter.com/#!/nazreenazahar/status/805938709396934656"/>
    <hyperlink ref="AU960" r:id="rId1402" display="https://api.twitter.com/1.1/geo/id/fdf0f6445180fbda.json"/>
    <hyperlink ref="R961" r:id="rId1403" display="https://www.swarmapp.com/c/jD59Jd7HAkn"/>
    <hyperlink ref="V961" r:id="rId1404" location="!/nazreenazahar/status/806296505166524416" display="https://twitter.com/#!/nazreenazahar/status/806296505166524416"/>
    <hyperlink ref="AU961" r:id="rId1405" display="https://api.twitter.com/1.1/geo/id/fdf0f6445180fbda.json"/>
    <hyperlink ref="R962" r:id="rId1406" display="https://www.swarmapp.com/c/3ZJvAJC7KYO"/>
    <hyperlink ref="V962" r:id="rId1407" location="!/nazreenazahar/status/806681586305560576" display="https://twitter.com/#!/nazreenazahar/status/806681586305560576"/>
    <hyperlink ref="AU962" r:id="rId1408" display="https://api.twitter.com/1.1/geo/id/fdf0f6445180fbda.json"/>
    <hyperlink ref="R963" r:id="rId1409" display="https://www.swarmapp.com/c/702k9ky2dEx"/>
    <hyperlink ref="V963" r:id="rId1410" location="!/azieeela/status/806682032294232064" display="https://twitter.com/#!/azieeela/status/806682032294232064"/>
    <hyperlink ref="R964" r:id="rId1411" display="https://www.facebook.com/myidsquare/posts/702424669913851"/>
    <hyperlink ref="V964" r:id="rId1412" location="!/myidsquare/status/806683691422519297" display="https://twitter.com/#!/myidsquare/status/806683691422519297"/>
    <hyperlink ref="V965" r:id="rId1413" location="!/carolinemarie_k/status/806691806268297217" display="https://twitter.com/#!/carolinemarie_k/status/806691806268297217"/>
    <hyperlink ref="R966" r:id="rId1414" display="https://www.swarmapp.com/c/2y5wirWJABc"/>
    <hyperlink ref="V966" r:id="rId1415" location="!/azriibrahim92/status/803413231289200640" display="https://twitter.com/#!/azriibrahim92/status/803413231289200640"/>
    <hyperlink ref="AU966" r:id="rId1416" display="https://api.twitter.com/1.1/geo/id/fdf0f6445180fbda.json"/>
    <hyperlink ref="R967" r:id="rId1417" display="https://www.swarmapp.com/c/1fGTahjX1qM"/>
    <hyperlink ref="V967" r:id="rId1418" location="!/azriibrahim92/status/804137433180815361" display="https://twitter.com/#!/azriibrahim92/status/804137433180815361"/>
    <hyperlink ref="AU967" r:id="rId1419" display="https://api.twitter.com/1.1/geo/id/fdf0f6445180fbda.json"/>
    <hyperlink ref="R968" r:id="rId1420" display="https://www.swarmapp.com/c/hNW3zVJNZ6x"/>
    <hyperlink ref="V968" r:id="rId1421" location="!/azriibrahim92/status/804504297220214784" display="https://twitter.com/#!/azriibrahim92/status/804504297220214784"/>
    <hyperlink ref="AU968" r:id="rId1422" display="https://api.twitter.com/1.1/geo/id/fdf0f6445180fbda.json"/>
    <hyperlink ref="R969" r:id="rId1423" display="https://www.swarmapp.com/c/17QrQ4hNmYB"/>
    <hyperlink ref="V969" r:id="rId1424" location="!/azriibrahim92/status/805951487360778240" display="https://twitter.com/#!/azriibrahim92/status/805951487360778240"/>
    <hyperlink ref="AU969" r:id="rId1425" display="https://api.twitter.com/1.1/geo/id/fdf0f6445180fbda.json"/>
    <hyperlink ref="R970" r:id="rId1426" display="https://www.swarmapp.com/c/dzQ1SMEKzco"/>
    <hyperlink ref="V970" r:id="rId1427" location="!/azriibrahim92/status/806705436770652160" display="https://twitter.com/#!/azriibrahim92/status/806705436770652160"/>
    <hyperlink ref="AU970" r:id="rId1428" display="https://api.twitter.com/1.1/geo/id/fdf0f6445180fbda.json"/>
    <hyperlink ref="R971" r:id="rId1429" display="https://www.swarmapp.com/c/84UEtJjMM8C"/>
    <hyperlink ref="V971" r:id="rId1430" location="!/hafezfirdaus/status/803262657595928576" display="https://twitter.com/#!/hafezfirdaus/status/803262657595928576"/>
    <hyperlink ref="AU971" r:id="rId1431" display="https://api.twitter.com/1.1/geo/id/fdf0f6445180fbda.json"/>
    <hyperlink ref="R972" r:id="rId1432" display="https://www.swarmapp.com/c/fxms5t2GCUO"/>
    <hyperlink ref="V972" r:id="rId1433" location="!/hafezfirdaus/status/803817329670950916" display="https://twitter.com/#!/hafezfirdaus/status/803817329670950916"/>
    <hyperlink ref="AU972" r:id="rId1434" display="https://api.twitter.com/1.1/geo/id/fdf0f6445180fbda.json"/>
    <hyperlink ref="R973" r:id="rId1435" display="https://www.swarmapp.com/c/itAlSQJYGgc"/>
    <hyperlink ref="V973" r:id="rId1436" location="!/hafezfirdaus/status/804193203289255936" display="https://twitter.com/#!/hafezfirdaus/status/804193203289255936"/>
    <hyperlink ref="AU973" r:id="rId1437" display="https://api.twitter.com/1.1/geo/id/fdf0f6445180fbda.json"/>
    <hyperlink ref="R974" r:id="rId1438" display="https://www.swarmapp.com/c/2YOH7Je8xrh"/>
    <hyperlink ref="V974" r:id="rId1439" location="!/hafezfirdaus/status/806711971102031872" display="https://twitter.com/#!/hafezfirdaus/status/806711971102031872"/>
    <hyperlink ref="AU974" r:id="rId1440" display="https://api.twitter.com/1.1/geo/id/fdf0f6445180fbda.json"/>
    <hyperlink ref="R975" r:id="rId1441" display="https://www.swarmapp.com/c/08EgsEHP5Lv"/>
    <hyperlink ref="V975" r:id="rId1442" location="!/funnahpzn/status/803519267429814272" display="https://twitter.com/#!/funnahpzn/status/803519267429814272"/>
    <hyperlink ref="AU975" r:id="rId1443" display="https://api.twitter.com/1.1/geo/id/fdf0f6445180fbda.json"/>
    <hyperlink ref="R976" r:id="rId1444" display="https://www.swarmapp.com/c/jrKEm9fxYkQ"/>
    <hyperlink ref="V976" r:id="rId1445" location="!/funnahpzn/status/804153018484662273" display="https://twitter.com/#!/funnahpzn/status/804153018484662273"/>
    <hyperlink ref="AU976" r:id="rId1446" display="https://api.twitter.com/1.1/geo/id/fdf0f6445180fbda.json"/>
    <hyperlink ref="R977" r:id="rId1447" display="https://www.swarmapp.com/c/6p6UaYlDNjF"/>
    <hyperlink ref="V977" r:id="rId1448" location="!/funnahpzn/status/804663005455773696" display="https://twitter.com/#!/funnahpzn/status/804663005455773696"/>
    <hyperlink ref="AU977" r:id="rId1449" display="https://api.twitter.com/1.1/geo/id/fdf0f6445180fbda.json"/>
    <hyperlink ref="R978" r:id="rId1450" display="https://www.swarmapp.com/c/eBWcwXSUVBI"/>
    <hyperlink ref="V978" r:id="rId1451" location="!/funnahpzn/status/805203295212077056" display="https://twitter.com/#!/funnahpzn/status/805203295212077056"/>
    <hyperlink ref="AU978" r:id="rId1452" display="https://api.twitter.com/1.1/geo/id/fdf0f6445180fbda.json"/>
    <hyperlink ref="R979" r:id="rId1453" display="https://www.swarmapp.com/c/gdNysjMwyfZ"/>
    <hyperlink ref="V979" r:id="rId1454" location="!/funnahpzn/status/805932918497546246" display="https://twitter.com/#!/funnahpzn/status/805932918497546246"/>
    <hyperlink ref="AU979" r:id="rId1455" display="https://api.twitter.com/1.1/geo/id/fdf0f6445180fbda.json"/>
    <hyperlink ref="R980" r:id="rId1456" display="https://www.swarmapp.com/c/f7KVQvxR40w"/>
    <hyperlink ref="V980" r:id="rId1457" location="!/funnahpzn/status/806712059601833984" display="https://twitter.com/#!/funnahpzn/status/806712059601833984"/>
    <hyperlink ref="AU980" r:id="rId1458" display="https://api.twitter.com/1.1/geo/id/fdf0f6445180fbda.json"/>
    <hyperlink ref="R981" r:id="rId1459" display="https://www.swarmapp.com/c/f7KVQvxR40w"/>
    <hyperlink ref="V981" r:id="rId1460" location="!/akifnabilamizar/status/806712904745504768" display="https://twitter.com/#!/akifnabilamizar/status/806712904745504768"/>
    <hyperlink ref="R982" r:id="rId1461" display="https://www.swarmapp.com/c/aAh2NTpiSOv"/>
    <hyperlink ref="V982" r:id="rId1462" location="!/faqihrashid1/status/803067046087000064" display="https://twitter.com/#!/faqihrashid1/status/803067046087000064"/>
    <hyperlink ref="AU982" r:id="rId1463" display="https://api.twitter.com/1.1/geo/id/fdf0f6445180fbda.json"/>
    <hyperlink ref="R983" r:id="rId1464" display="https://www.swarmapp.com/c/g0I0Hr77oYT"/>
    <hyperlink ref="V983" r:id="rId1465" location="!/faqihrashid1/status/803113876430520320" display="https://twitter.com/#!/faqihrashid1/status/803113876430520320"/>
    <hyperlink ref="AU983" r:id="rId1466" display="https://api.twitter.com/1.1/geo/id/fdf0f6445180fbda.json"/>
    <hyperlink ref="R984" r:id="rId1467" display="https://www.swarmapp.com/c/5iEmeuxwMz3"/>
    <hyperlink ref="V984" r:id="rId1468" location="!/faqihrashid1/status/803396258891239424" display="https://twitter.com/#!/faqihrashid1/status/803396258891239424"/>
    <hyperlink ref="AU984" r:id="rId1469" display="https://api.twitter.com/1.1/geo/id/fdf0f6445180fbda.json"/>
    <hyperlink ref="R985" r:id="rId1470" display="https://www.swarmapp.com/c/feE0AxY4t2F"/>
    <hyperlink ref="V985" r:id="rId1471" location="!/faqihrashid1/status/803517583668473856" display="https://twitter.com/#!/faqihrashid1/status/803517583668473856"/>
    <hyperlink ref="AU985" r:id="rId1472" display="https://api.twitter.com/1.1/geo/id/fdf0f6445180fbda.json"/>
    <hyperlink ref="R986" r:id="rId1473" display="https://www.swarmapp.com/c/43jveZuCwep"/>
    <hyperlink ref="V986" r:id="rId1474" location="!/faqihrashid1/status/803757524243673089" display="https://twitter.com/#!/faqihrashid1/status/803757524243673089"/>
    <hyperlink ref="AU986" r:id="rId1475" display="https://api.twitter.com/1.1/geo/id/fdf0f6445180fbda.json"/>
    <hyperlink ref="R987" r:id="rId1476" display="https://www.swarmapp.com/c/5fbmNqdQqVq"/>
    <hyperlink ref="V987" r:id="rId1477" location="!/faqihrashid1/status/804882939725103108" display="https://twitter.com/#!/faqihrashid1/status/804882939725103108"/>
    <hyperlink ref="AU987" r:id="rId1478" display="https://api.twitter.com/1.1/geo/id/fdf0f6445180fbda.json"/>
    <hyperlink ref="R988" r:id="rId1479" display="https://www.swarmapp.com/c/3oUr6tQSfIP"/>
    <hyperlink ref="V988" r:id="rId1480" location="!/faqihrashid1/status/805031080646574080" display="https://twitter.com/#!/faqihrashid1/status/805031080646574080"/>
    <hyperlink ref="AU988" r:id="rId1481" display="https://api.twitter.com/1.1/geo/id/fdf0f6445180fbda.json"/>
    <hyperlink ref="R989" r:id="rId1482" display="https://www.swarmapp.com/c/gEHh9PY86UT"/>
    <hyperlink ref="V989" r:id="rId1483" location="!/faqihrashid1/status/806161339823620097" display="https://twitter.com/#!/faqihrashid1/status/806161339823620097"/>
    <hyperlink ref="AU989" r:id="rId1484" display="https://api.twitter.com/1.1/geo/id/fdf0f6445180fbda.json"/>
    <hyperlink ref="R990" r:id="rId1485" display="https://www.swarmapp.com/c/9VWDNCFjcbG"/>
    <hyperlink ref="V990" r:id="rId1486" location="!/faqihrashid1/status/806379561881661440" display="https://twitter.com/#!/faqihrashid1/status/806379561881661440"/>
    <hyperlink ref="AU990" r:id="rId1487" display="https://api.twitter.com/1.1/geo/id/fdf0f6445180fbda.json"/>
    <hyperlink ref="R991" r:id="rId1488" display="https://www.swarmapp.com/c/hsHduvDi2C7"/>
    <hyperlink ref="V991" r:id="rId1489" location="!/faqihrashid1/status/806716882334208004" display="https://twitter.com/#!/faqihrashid1/status/806716882334208004"/>
    <hyperlink ref="AU991" r:id="rId1490" display="https://api.twitter.com/1.1/geo/id/fdf0f6445180fbda.json"/>
    <hyperlink ref="R992" r:id="rId1491" display="https://www.technologyreview.com/s/603034/biotech-trial-of-the-century-could-determine-who-owns-crispr/"/>
    <hyperlink ref="V992" r:id="rId1492" location="!/z_kanter/status/806732056730345475" display="https://twitter.com/#!/z_kanter/status/806732056730345475"/>
    <hyperlink ref="R993" r:id="rId1493" location="main-slider" display="http://www.mycoworks.com/#main-slider"/>
    <hyperlink ref="V993" r:id="rId1494" location="!/dawnbazely/status/806753896592875520" display="https://twitter.com/#!/dawnbazely/status/806753896592875520"/>
    <hyperlink ref="R994" r:id="rId1495" location="main-slider" display="http://www.mycoworks.com/#main-slider"/>
    <hyperlink ref="V994" r:id="rId1496" location="!/dawnbazely/status/806753896592875520" display="https://twitter.com/#!/dawnbazely/status/806753896592875520"/>
    <hyperlink ref="R995" r:id="rId1497" location="main-slider" display="http://www.mycoworks.com/#main-slider"/>
    <hyperlink ref="V995" r:id="rId1498" location="!/dawnbazely/status/806753896592875520" display="https://twitter.com/#!/dawnbazely/status/806753896592875520"/>
    <hyperlink ref="R996" r:id="rId1499" location="main-slider" display="http://www.mycoworks.com/#main-slider"/>
    <hyperlink ref="V996" r:id="rId1500" location="!/dawnbazely/status/806753896592875520" display="https://twitter.com/#!/dawnbazely/status/806753896592875520"/>
    <hyperlink ref="R997" r:id="rId1501" location="main-slider" display="http://www.mycoworks.com/#main-slider"/>
    <hyperlink ref="V997" r:id="rId1502" location="!/dawnbazely/status/806753896592875520" display="https://twitter.com/#!/dawnbazely/status/806753896592875520"/>
    <hyperlink ref="V998" r:id="rId1503" location="!/putmypauzonem/status/806763601654464513" display="https://twitter.com/#!/putmypauzonem/status/806763601654464513"/>
    <hyperlink ref="V999" r:id="rId1504" location="!/labo_lamcos/status/806772467612028934" display="https://twitter.com/#!/labo_lamcos/status/806772467612028934"/>
    <hyperlink ref="R1000" r:id="rId1505" display="https://www.swarmapp.com/c/3zF1teCVIXR"/>
    <hyperlink ref="V1000" r:id="rId1506" location="!/airelmubin/status/804242401372020736" display="https://twitter.com/#!/airelmubin/status/804242401372020736"/>
    <hyperlink ref="AU1000" r:id="rId1507" display="https://api.twitter.com/1.1/geo/id/fdf0f6445180fbda.json"/>
    <hyperlink ref="R1001" r:id="rId1508" display="https://www.swarmapp.com/c/lTZeVWrWQoS"/>
    <hyperlink ref="V1001" r:id="rId1509" location="!/airelmubin/status/805570410486042624" display="https://twitter.com/#!/airelmubin/status/805570410486042624"/>
    <hyperlink ref="AU1001" r:id="rId1510" display="https://api.twitter.com/1.1/geo/id/fdf0f6445180fbda.json"/>
    <hyperlink ref="R1002" r:id="rId1511" display="https://www.swarmapp.com/c/bythBMd736W"/>
    <hyperlink ref="V1002" r:id="rId1512" location="!/airelmubin/status/806357739475783680" display="https://twitter.com/#!/airelmubin/status/806357739475783680"/>
    <hyperlink ref="AU1002" r:id="rId1513" display="https://api.twitter.com/1.1/geo/id/fdf0f6445180fbda.json"/>
    <hyperlink ref="R1003" r:id="rId1514" display="https://www.swarmapp.com/c/gmPemS6deFD"/>
    <hyperlink ref="V1003" r:id="rId1515" location="!/airelmubin/status/806802469812477952" display="https://twitter.com/#!/airelmubin/status/806802469812477952"/>
    <hyperlink ref="AU1003" r:id="rId1516" display="https://api.twitter.com/1.1/geo/id/fdf0f6445180fbda.json"/>
    <hyperlink ref="V1004" r:id="rId1517" location="!/engwomen/status/806535672127426560" display="https://twitter.com/#!/engwomen/status/806535672127426560"/>
    <hyperlink ref="V1005" r:id="rId1518" location="!/sheffmecheng/status/806554940239998976" display="https://twitter.com/#!/sheffmecheng/status/806554940239998976"/>
    <hyperlink ref="V1006" r:id="rId1519" location="!/idcmachsci/status/806807720300949505" display="https://twitter.com/#!/idcmachsci/status/806807720300949505"/>
    <hyperlink ref="V1007" r:id="rId1520" location="!/idcmachsci/status/806807720300949505" display="https://twitter.com/#!/idcmachsci/status/806807720300949505"/>
    <hyperlink ref="R1008" r:id="rId1521" display="https://www.owler.com/reports/roosterbio/at-the-cutting-edge-of-regenerative-medicine--bioe/1481198402847?utm_source=twitter&amp;utm_medium=social&amp;utm_campaign=sectorNews_Biotechnology"/>
    <hyperlink ref="V1008" r:id="rId1522" location="!/biotech_sector/status/806831815671435264" display="https://twitter.com/#!/biotech_sector/status/806831815671435264"/>
    <hyperlink ref="R1009" r:id="rId1523" location=".WElkqhU-2NM.twitter" display="https://news.aamc.org/research/article/bioengineering-programs-have-only-just-begun/#.WElkqhU-2NM.twitter"/>
    <hyperlink ref="V1009" r:id="rId1524" location="!/carle_org/status/806858135101206528" display="https://twitter.com/#!/carle_org/status/806858135101206528"/>
    <hyperlink ref="V1010" r:id="rId1525" location="!/roomeezon/status/806859536845905920" display="https://twitter.com/#!/roomeezon/status/806859536845905920"/>
    <hyperlink ref="V1011" r:id="rId1526" location="!/roomeezon/status/806859536845905920" display="https://twitter.com/#!/roomeezon/status/806859536845905920"/>
    <hyperlink ref="R1012" r:id="rId1527" location=".WElkqhU-2NM.twitter" display="https://news.aamc.org/research/article/bioengineering-programs-have-only-just-begun/#.WElkqhU-2NM.twitter"/>
    <hyperlink ref="V1012" r:id="rId1528" location="!/braininjuryassn/status/806865013218705412" display="https://twitter.com/#!/braininjuryassn/status/806865013218705412"/>
    <hyperlink ref="R1013" r:id="rId1529" display="https://blackusxy.wordpress.com/2016/12/08/the-need-of-bioengineering-revolutionary-technology-and-update/"/>
    <hyperlink ref="V1013" r:id="rId1530" location="!/blackusxy/status/806869320429170689" display="https://twitter.com/#!/blackusxy/status/806869320429170689"/>
    <hyperlink ref="V1014" r:id="rId1531" location="!/smalleycurl/status/806877887831777280" display="https://twitter.com/#!/smalleycurl/status/806877887831777280"/>
    <hyperlink ref="V1015" r:id="rId1532" location="!/smalleycurl/status/806877887831777280" display="https://twitter.com/#!/smalleycurl/status/806877887831777280"/>
    <hyperlink ref="R1016" r:id="rId1533" display="https://www.swarmapp.com/c/0Lsmb1ATRMp"/>
    <hyperlink ref="V1016" r:id="rId1534" location="!/frhxin/status/803768280586522624" display="https://twitter.com/#!/frhxin/status/803768280586522624"/>
    <hyperlink ref="AU1016" r:id="rId1535" display="https://api.twitter.com/1.1/geo/id/fdf0f6445180fbda.json"/>
    <hyperlink ref="R1017" r:id="rId1536" display="https://www.swarmapp.com/c/jz25QReiQaK"/>
    <hyperlink ref="V1017" r:id="rId1537" location="!/frhxin/status/805613055715475456" display="https://twitter.com/#!/frhxin/status/805613055715475456"/>
    <hyperlink ref="AU1017" r:id="rId1538" display="https://api.twitter.com/1.1/geo/id/fdf0f6445180fbda.json"/>
    <hyperlink ref="R1018" r:id="rId1539" display="https://www.swarmapp.com/c/lv1vodmL44j"/>
    <hyperlink ref="V1018" r:id="rId1540" location="!/frhxin/status/806303090785849344" display="https://twitter.com/#!/frhxin/status/806303090785849344"/>
    <hyperlink ref="AU1018" r:id="rId1541" display="https://api.twitter.com/1.1/geo/id/fdf0f6445180fbda.json"/>
    <hyperlink ref="R1019" r:id="rId1542" display="https://www.swarmapp.com/c/20e2cnyntxx"/>
    <hyperlink ref="V1019" r:id="rId1543" location="!/frhxin/status/806878927423729664" display="https://twitter.com/#!/frhxin/status/806878927423729664"/>
    <hyperlink ref="AU1019" r:id="rId1544" display="https://api.twitter.com/1.1/geo/id/fdf0f6445180fbda.json"/>
    <hyperlink ref="R1020" r:id="rId1545" display="https://twitter.com/i/web/status/806879560390221824"/>
    <hyperlink ref="V1020" r:id="rId1546" location="!/mamatha_jinugu/status/806879560390221824" display="https://twitter.com/#!/mamatha_jinugu/status/806879560390221824"/>
    <hyperlink ref="R1021" r:id="rId1547" display="http://feeds.feedburner.com/~r/Milllenac/~3/CJRVf45Ziyk/Mr6DPX?utm_source=feedburner&amp;utm_medium=twitter&amp;utm_campaign=tanyaqiin"/>
    <hyperlink ref="V1021" r:id="rId1548" location="!/tanyaqiin/status/806881734688182272" display="https://twitter.com/#!/tanyaqiin/status/806881734688182272"/>
    <hyperlink ref="V1022" r:id="rId1549" location="!/mdbiohealth/status/805943420762161152" display="https://twitter.com/#!/mdbiohealth/status/805943420762161152"/>
    <hyperlink ref="V1023" r:id="rId1550" location="!/mdbiohealth/status/806883468147879936" display="https://twitter.com/#!/mdbiohealth/status/806883468147879936"/>
    <hyperlink ref="V1024" r:id="rId1551" location="!/mdbiohealth/status/806883468147879936" display="https://twitter.com/#!/mdbiohealth/status/806883468147879936"/>
    <hyperlink ref="V1025" r:id="rId1552" location="!/acadrad/status/804355592211075072" display="https://twitter.com/#!/acadrad/status/804355592211075072"/>
    <hyperlink ref="R1026" r:id="rId1553" display="http://www.sciencemag.org/careers/2016/12/new-medical-research-bill-aims-help-early-career-scientists"/>
    <hyperlink ref="V1026" r:id="rId1554" location="!/acadrad/status/806517390548799491" display="https://twitter.com/#!/acadrad/status/806517390548799491"/>
    <hyperlink ref="R1027" r:id="rId1555" display="http://www.sciencemag.org/careers/2016/12/new-medical-research-bill-aims-help-early-career-scientists"/>
    <hyperlink ref="V1027" r:id="rId1556" location="!/acadrad/status/806517390548799491" display="https://twitter.com/#!/acadrad/status/806517390548799491"/>
    <hyperlink ref="R1028" r:id="rId1557" display="https://www.statnews.com/2016/12/08/superbugs-antibiotic-resistance-megaplate/"/>
    <hyperlink ref="V1028" r:id="rId1558" location="!/acadrad/status/806889141665415169" display="https://twitter.com/#!/acadrad/status/806889141665415169"/>
    <hyperlink ref="V1029" r:id="rId1559" location="!/uofgcce/status/803180957318660096" display="https://twitter.com/#!/uofgcce/status/803180957318660096"/>
    <hyperlink ref="V1030" r:id="rId1560" location="!/uofgcce/status/803237784764948480" display="https://twitter.com/#!/uofgcce/status/803237784764948480"/>
    <hyperlink ref="V1031" r:id="rId1561" location="!/uofgcce/status/803180957318660096" display="https://twitter.com/#!/uofgcce/status/803180957318660096"/>
    <hyperlink ref="R1032" r:id="rId1562" display="https://twitter.com/i/web/status/803197378966802432"/>
    <hyperlink ref="V1032" r:id="rId1563" location="!/uofgcce/status/803197378966802432" display="https://twitter.com/#!/uofgcce/status/803197378966802432"/>
    <hyperlink ref="V1033" r:id="rId1564" location="!/uofgcce/status/803237784764948480" display="https://twitter.com/#!/uofgcce/status/803237784764948480"/>
    <hyperlink ref="R1034" r:id="rId1565" display="http://www.uofgcce.org/single-post/2016/12/08/Conference-Report-Bioengineering-for-Cancer"/>
    <hyperlink ref="V1034" r:id="rId1566" location="!/uofgcce/status/806897880141135872" display="https://twitter.com/#!/uofgcce/status/806897880141135872"/>
    <hyperlink ref="V1035" r:id="rId1567" location="!/smokesandcuffs_/status/806898925999390720" display="https://twitter.com/#!/smokesandcuffs_/status/806898925999390720"/>
    <hyperlink ref="V1036" r:id="rId1568" location="!/aku0100/status/806912188745035776" display="https://twitter.com/#!/aku0100/status/806912188745035776"/>
    <hyperlink ref="V1037" r:id="rId1569" location="!/yagurlmastermo/status/806912405410344960" display="https://twitter.com/#!/yagurlmastermo/status/806912405410344960"/>
    <hyperlink ref="V1038" r:id="rId1570" location="!/adjohnsonos/status/806918789329723392" display="https://twitter.com/#!/adjohnsonos/status/806918789329723392"/>
    <hyperlink ref="V1039" r:id="rId1571" location="!/adjohnsonos/status/806918789329723392" display="https://twitter.com/#!/adjohnsonos/status/806918789329723392"/>
    <hyperlink ref="V1040" r:id="rId1572" location="!/olathesouthhs/status/806918340249784321" display="https://twitter.com/#!/olathesouthhs/status/806918340249784321"/>
    <hyperlink ref="V1041" r:id="rId1573" location="!/kalebstoppelos/status/806920341809467392" display="https://twitter.com/#!/kalebstoppelos/status/806920341809467392"/>
    <hyperlink ref="R1042" r:id="rId1574" display="https://twitter.com/i/web/status/806917268269625348"/>
    <hyperlink ref="V1042" r:id="rId1575" location="!/olathesouthhs/status/806917268269625348" display="https://twitter.com/#!/olathesouthhs/status/806917268269625348"/>
    <hyperlink ref="V1043" r:id="rId1576" location="!/kalebstoppelos/status/806920341788487680" display="https://twitter.com/#!/kalebstoppelos/status/806920341788487680"/>
    <hyperlink ref="V1044" r:id="rId1577" location="!/kalebstoppelos/status/806920341809467392" display="https://twitter.com/#!/kalebstoppelos/status/806920341809467392"/>
    <hyperlink ref="R1045" r:id="rId1578" display="https://www.asme.org/engineering-topics/articles/bioengineering/growing-human-organs-in-space"/>
    <hyperlink ref="V1045" r:id="rId1579" location="!/careercastitjob/status/806925112582750209" display="https://twitter.com/#!/careercastitjob/status/806925112582750209"/>
    <hyperlink ref="V1046" r:id="rId1580" location="!/scienceally/status/806927535003041793" display="https://twitter.com/#!/scienceally/status/806927535003041793"/>
    <hyperlink ref="V1047" r:id="rId1581" location="!/scienceally/status/806927535003041793" display="https://twitter.com/#!/scienceally/status/806927535003041793"/>
    <hyperlink ref="V1048" r:id="rId1582" location="!/supercruz18/status/806929265589530624" display="https://twitter.com/#!/supercruz18/status/806929265589530624"/>
    <hyperlink ref="R1049" r:id="rId1583" display="https://www.asme.org/engineering-topics/articles/bioengineering/growing-human-organs-in-space"/>
    <hyperlink ref="V1049" r:id="rId1584" location="!/careercastlegal/status/806930149669306369" display="https://twitter.com/#!/careercastlegal/status/806930149669306369"/>
    <hyperlink ref="R1050" r:id="rId1585" display="http://www.vox.com/conversations/2016/10/24/13357298/michael-bess-biotechnology-bioengineering-technology-revolution-science"/>
    <hyperlink ref="V1050" r:id="rId1586" location="!/guiltyassinn/status/806944339993776128" display="https://twitter.com/#!/guiltyassinn/status/806944339993776128"/>
    <hyperlink ref="R1051" r:id="rId1587" display="http://ucsdnews.ucsd.edu/feature/creating_clinical_bioengineers?utm_campaign=thisweek&amp;utm_medium=email&amp;utm_source=tw-2016-12-08"/>
    <hyperlink ref="V1051" r:id="rId1588" location="!/dmgroppe/status/806946599599357952" display="https://twitter.com/#!/dmgroppe/status/806946599599357952"/>
    <hyperlink ref="R1052" r:id="rId1589" display="https://www.asme.org/engineering-topics/articles/bioengineering/making-the-cut"/>
    <hyperlink ref="V1052" r:id="rId1590" location="!/asmemembership/status/804691669975175168" display="https://twitter.com/#!/asmemembership/status/804691669975175168"/>
    <hyperlink ref="R1053" r:id="rId1591" display="https://www.asme.org/engineering-topics/articles/bioengineering/the-bioarcade"/>
    <hyperlink ref="V1053" r:id="rId1592" location="!/asmemembership/status/804691670398865408" display="https://twitter.com/#!/asmemembership/status/804691670398865408"/>
    <hyperlink ref="R1054" r:id="rId1593" display="https://www.asme.org/engineering-topics/articles/bioengineering/growing-human-organs-in-space"/>
    <hyperlink ref="V1054" r:id="rId1594" location="!/asmemembership/status/806949056236945408" display="https://twitter.com/#!/asmemembership/status/806949056236945408"/>
    <hyperlink ref="R1055" r:id="rId1595" display="http://redirect.viglink.com?u=http%3A%2F%2Fwww.forbes.com%2Fsites%2Frachelarthur%2F2016%2F08%2F22%2Fin-depth-with-modern-meadow-the-bioengineering-start-up-growing-leather-in-a-lab%2F&amp;key=ddaed8f51db7bb1330a6f6de768a69b8"/>
    <hyperlink ref="V1055" r:id="rId1596" location="!/bosnev2/status/806949174339960832" display="https://twitter.com/#!/bosnev2/status/806949174339960832"/>
    <hyperlink ref="R1056" r:id="rId1597" display="http://redirect.viglink.com?u=http%3A%2F%2Fwww.forbes.com%2Fsites%2Frachelarthur%2F2016%2F08%2F22%2Fin-depth-with-modern-meadow-the-bioengineering-start-up-growing-leather-in-a-lab%2F&amp;key=ddaed8f51db7bb1330a6f6de768a69b8"/>
    <hyperlink ref="V1056" r:id="rId1598" location="!/bosnev2/status/806949174339960832" display="https://twitter.com/#!/bosnev2/status/806949174339960832"/>
    <hyperlink ref="V1057" r:id="rId1599" location="!/komikin_id/status/806951049739333632" display="https://twitter.com/#!/komikin_id/status/806951049739333632"/>
    <hyperlink ref="R1058" r:id="rId1600" display="https://twitter.com/i/web/status/806960913873977344"/>
    <hyperlink ref="V1058" r:id="rId1601" location="!/ucsdnews/status/806960913873977344" display="https://twitter.com/#!/ucsdnews/status/806960913873977344"/>
    <hyperlink ref="R1059" r:id="rId1602" display="http://biotechspectrum.blogspot.com/2012/11/biotechnology-or-bioengineering.html?spref=tw"/>
    <hyperlink ref="V1059" r:id="rId1603" location="!/aloksrivastav88/status/806962737649713152" display="https://twitter.com/#!/aloksrivastav88/status/806962737649713152"/>
    <hyperlink ref="R1060" r:id="rId1604" display="https://twitter.com/i/web/status/806967942990692358"/>
    <hyperlink ref="V1060" r:id="rId1605" location="!/lbnlbiosci/status/806967942990692358" display="https://twitter.com/#!/lbnlbiosci/status/806967942990692358"/>
    <hyperlink ref="R1061" r:id="rId1606" display="http://thearchitectureinsight.com/Architecture/for-terreform-one-bioengineering-is-the-future-of-design"/>
    <hyperlink ref="V1061" r:id="rId1607" location="!/architects___/status/806968811551334404" display="https://twitter.com/#!/architects___/status/806968811551334404"/>
    <hyperlink ref="R1062" r:id="rId1608" display="https://twitter.com/MissCooperrr/status/806905816653697024"/>
    <hyperlink ref="V1062" r:id="rId1609" location="!/claudini_/status/806975701538766848" display="https://twitter.com/#!/claudini_/status/806975701538766848"/>
    <hyperlink ref="R1063" r:id="rId1610" display="https://twitter.com/MissCooperrr/status/806905816653697024"/>
    <hyperlink ref="V1063" r:id="rId1611" location="!/nanohamm/status/806969474385592321" display="https://twitter.com/#!/nanohamm/status/806969474385592321"/>
    <hyperlink ref="R1064" r:id="rId1612" display="https://twitter.com/MissCooperrr/status/806905816653697024"/>
    <hyperlink ref="V1064" r:id="rId1613" location="!/thelionquin/status/806977789698174976" display="https://twitter.com/#!/thelionquin/status/806977789698174976"/>
    <hyperlink ref="R1065" r:id="rId1614" display="http://www.engineering.pitt.edu/Departments/Bioengineering/Graduate-Overview/"/>
    <hyperlink ref="V1065" r:id="rId1615" location="!/pittgradengr/status/806979670826631168" display="https://twitter.com/#!/pittgradengr/status/806979670826631168"/>
    <hyperlink ref="V1066" r:id="rId1616" location="!/iisdrs/status/806943916872318976" display="https://twitter.com/#!/iisdrs/status/806943916872318976"/>
    <hyperlink ref="V1067" r:id="rId1617" location="!/rogerworldwind/status/806985221094653952" display="https://twitter.com/#!/rogerworldwind/status/806985221094653952"/>
    <hyperlink ref="R1068" r:id="rId1618" display="https://www.asme.org/engineering-topics/articles/bioengineering/growing-human-organs-in-space"/>
    <hyperlink ref="V1068" r:id="rId1619" location="!/ccastgovtjobs/status/806993063906254849" display="https://twitter.com/#!/ccastgovtjobs/status/806993063906254849"/>
    <hyperlink ref="R1069" r:id="rId1620" display="https://www.asme.org/engineering-topics/articles/bioengineering/growing-human-organs-in-space"/>
    <hyperlink ref="V1069" r:id="rId1621" location="!/cctransportjobs/status/806993064048939008" display="https://twitter.com/#!/cctransportjobs/status/806993064048939008"/>
    <hyperlink ref="R1070" r:id="rId1622" display="https://www.asme.org/engineering-topics/articles/bioengineering/growing-human-organs-in-space"/>
    <hyperlink ref="V1070" r:id="rId1623" location="!/careercasttrsm/status/806993064547979264" display="https://twitter.com/#!/careercasttrsm/status/806993064547979264"/>
    <hyperlink ref="R1071" r:id="rId1624" display="https://www.asme.org/engineering-topics/articles/bioengineering/growing-human-organs-in-space"/>
    <hyperlink ref="V1071" r:id="rId1625" location="!/ccastnursingjob/status/806994319114727425" display="https://twitter.com/#!/ccastnursingjob/status/806994319114727425"/>
    <hyperlink ref="R1072" r:id="rId1626" display="https://www.asme.org/engineering-topics/articles/bioengineering/growing-human-organs-in-space"/>
    <hyperlink ref="V1072" r:id="rId1627" location="!/ccveteransjobs/status/806994319953510400" display="https://twitter.com/#!/ccveteransjobs/status/806994319953510400"/>
    <hyperlink ref="R1073" r:id="rId1628" display="https://www.asme.org/engineering-topics/articles/bioengineering/growing-human-organs-in-space"/>
    <hyperlink ref="V1073" r:id="rId1629" location="!/careercastacctg/status/806994320662396928" display="https://twitter.com/#!/careercastacctg/status/806994320662396928"/>
    <hyperlink ref="R1074" r:id="rId1630" display="https://www.asme.org/engineering-topics/articles/bioengineering/growing-human-organs-in-space"/>
    <hyperlink ref="V1074" r:id="rId1631" location="!/cctelecomjobs/status/806995568262258688" display="https://twitter.com/#!/cctelecomjobs/status/806995568262258688"/>
    <hyperlink ref="R1075" r:id="rId1632" display="https://www.asme.org/engineering-topics/articles/bioengineering/growing-human-organs-in-space"/>
    <hyperlink ref="V1075" r:id="rId1633" location="!/ccdisabilityjob/status/806995569273085952" display="https://twitter.com/#!/ccdisabilityjob/status/806995569273085952"/>
    <hyperlink ref="R1076" r:id="rId1634" display="https://www.asme.org/engineering-topics/articles/bioengineering/growing-human-organs-in-space"/>
    <hyperlink ref="V1076" r:id="rId1635" location="!/careercastadmn/status/806996973123489793" display="https://twitter.com/#!/careercastadmn/status/806996973123489793"/>
    <hyperlink ref="R1077" r:id="rId1636" display="https://www.asme.org/engineering-topics/articles/bioengineering/growing-human-organs-in-space"/>
    <hyperlink ref="V1077" r:id="rId1637" location="!/ccdiversityjobs/status/806996973421293568" display="https://twitter.com/#!/ccdiversityjobs/status/806996973421293568"/>
    <hyperlink ref="R1078" r:id="rId1638" display="https://www.asme.org/engineering-topics/articles/bioengineering/growing-human-organs-in-space"/>
    <hyperlink ref="V1078" r:id="rId1639" location="!/careercastsvc/status/806996973991657472" display="https://twitter.com/#!/careercastsvc/status/806996973991657472"/>
    <hyperlink ref="R1079" r:id="rId1640" display="https://www.asme.org/engineering-topics/articles/bioengineering/growing-human-organs-in-space"/>
    <hyperlink ref="V1079" r:id="rId1641" location="!/cceducationjobs/status/806996974360731648" display="https://twitter.com/#!/cceducationjobs/status/806996974360731648"/>
    <hyperlink ref="R1080" r:id="rId1642" display="https://www.asme.org/engineering-topics/articles/bioengineering/growing-human-organs-in-space"/>
    <hyperlink ref="V1080" r:id="rId1643" location="!/careercasthlth/status/806996976151756800" display="https://twitter.com/#!/careercasthlth/status/806996976151756800"/>
    <hyperlink ref="R1081" r:id="rId1644" display="https://www.asme.org/engineering-topics/articles/bioengineering/growing-human-organs-in-space"/>
    <hyperlink ref="V1081" r:id="rId1645" location="!/careercast/status/806998093426257920" display="https://twitter.com/#!/careercast/status/806998093426257920"/>
    <hyperlink ref="R1082" r:id="rId1646" display="https://www.asme.org/engineering-topics/articles/bioengineering/growing-human-organs-in-space"/>
    <hyperlink ref="V1082" r:id="rId1647" location="!/ccparttimejobs/status/807000621878562816" display="https://twitter.com/#!/ccparttimejobs/status/807000621878562816"/>
    <hyperlink ref="R1083" r:id="rId1648" display="https://www.asme.org/engineering-topics/articles/bioengineering/growing-human-organs-in-space"/>
    <hyperlink ref="V1083" r:id="rId1649" location="!/ccastbiotechjob/status/807000622830645248" display="https://twitter.com/#!/ccastbiotechjob/status/807000622830645248"/>
    <hyperlink ref="V1084" r:id="rId1650" location="!/cicero1970/status/807012490404069376" display="https://twitter.com/#!/cicero1970/status/807012490404069376"/>
    <hyperlink ref="R1085" r:id="rId1651" display="http://info.biotech-calendar.com/msu-opens-new-69.8-million-bioengineering-research-facility?utm_content=43486014&amp;utm_medium=social&amp;utm_source=twitter"/>
    <hyperlink ref="V1085" r:id="rId1652" location="!/vendordeals/status/805830498769633281" display="https://twitter.com/#!/vendordeals/status/805830498769633281"/>
    <hyperlink ref="R1086" r:id="rId1653" display="https://twitter.com/i/web/status/805839689072734208"/>
    <hyperlink ref="V1086" r:id="rId1654" location="!/vendordeals/status/805839689072734208" display="https://twitter.com/#!/vendordeals/status/805839689072734208"/>
    <hyperlink ref="R1087" r:id="rId1655" display="http://info.biotech-calendar.com/msu-opens-new-69.8-million-bioengineering-research-facility?utm_content=45461667&amp;utm_medium=social&amp;utm_source=twitter"/>
    <hyperlink ref="V1087" r:id="rId1656" location="!/vendordeals/status/805896305310625793" display="https://twitter.com/#!/vendordeals/status/805896305310625793"/>
    <hyperlink ref="R1088" r:id="rId1657" display="https://twitter.com/i/web/status/807023967840112640"/>
    <hyperlink ref="V1088" r:id="rId1658" location="!/vendordeals/status/807023967840112640" display="https://twitter.com/#!/vendordeals/status/807023967840112640"/>
    <hyperlink ref="R1089" r:id="rId1659" display="https://twitter.com/i/web/status/807005420564848640"/>
    <hyperlink ref="V1089" r:id="rId1660" location="!/violajj/status/807005420564848640" display="https://twitter.com/#!/violajj/status/807005420564848640"/>
    <hyperlink ref="V1090" r:id="rId1661" location="!/roarbiotech/status/807025982108377089" display="https://twitter.com/#!/roarbiotech/status/807025982108377089"/>
    <hyperlink ref="V1091" r:id="rId1662" location="!/roarbiotech/status/807025982108377089" display="https://twitter.com/#!/roarbiotech/status/807025982108377089"/>
    <hyperlink ref="R1092" r:id="rId1663" display="https://twitter.com/i/web/status/807028245262635008"/>
    <hyperlink ref="V1092" r:id="rId1664" location="!/swinburne/status/807028245262635008" display="https://twitter.com/#!/swinburne/status/807028245262635008"/>
    <hyperlink ref="R1093" r:id="rId1665" display="https://www.swarmapp.com/c/gZPwugmAGqE"/>
    <hyperlink ref="V1093" r:id="rId1666" location="!/alissanahar/status/803124011026776064" display="https://twitter.com/#!/alissanahar/status/803124011026776064"/>
    <hyperlink ref="AU1093" r:id="rId1667" display="https://api.twitter.com/1.1/geo/id/fdf0f6445180fbda.json"/>
    <hyperlink ref="R1094" r:id="rId1668" display="https://www.swarmapp.com/c/6Fa6ByGrmis"/>
    <hyperlink ref="V1094" r:id="rId1669" location="!/alissanahar/status/803396950099894273" display="https://twitter.com/#!/alissanahar/status/803396950099894273"/>
    <hyperlink ref="AU1094" r:id="rId1670" display="https://api.twitter.com/1.1/geo/id/fdf0f6445180fbda.json"/>
    <hyperlink ref="R1095" r:id="rId1671" display="https://www.swarmapp.com/c/isIygPBQ6G0"/>
    <hyperlink ref="V1095" r:id="rId1672" location="!/alissanahar/status/805661470193287168" display="https://twitter.com/#!/alissanahar/status/805661470193287168"/>
    <hyperlink ref="AU1095" r:id="rId1673" display="https://api.twitter.com/1.1/geo/id/fdf0f6445180fbda.json"/>
    <hyperlink ref="R1096" r:id="rId1674" display="https://www.swarmapp.com/c/3Lu13X4NZgs"/>
    <hyperlink ref="V1096" r:id="rId1675" location="!/alissanahar/status/806312657972330496" display="https://twitter.com/#!/alissanahar/status/806312657972330496"/>
    <hyperlink ref="AU1096" r:id="rId1676" display="https://api.twitter.com/1.1/geo/id/fdf0f6445180fbda.json"/>
    <hyperlink ref="R1097" r:id="rId1677" display="https://www.swarmapp.com/c/4thfA3ZDrlx"/>
    <hyperlink ref="V1097" r:id="rId1678" location="!/alissanahar/status/807032173517828097" display="https://twitter.com/#!/alissanahar/status/807032173517828097"/>
    <hyperlink ref="AU1097" r:id="rId1679" display="https://api.twitter.com/1.1/geo/id/fdf0f6445180fbda.json"/>
    <hyperlink ref="R1098" r:id="rId1680" display="https://www.asme.org/engineering-topics/articles/bioengineering/growing-human-organs-in-space"/>
    <hyperlink ref="V1098" r:id="rId1681" location="!/ccrealestatejob/status/807038347935961092" display="https://twitter.com/#!/ccrealestatejob/status/807038347935961092"/>
    <hyperlink ref="R1099" r:id="rId1682" display="https://www.asme.org/engineering-topics/articles/bioengineering/growing-human-organs-in-space"/>
    <hyperlink ref="V1099" r:id="rId1683" location="!/ccastdesignjobs/status/807038348565114880" display="https://twitter.com/#!/ccastdesignjobs/status/807038348565114880"/>
    <hyperlink ref="R1100" r:id="rId1684" display="http://www.runnersworld.com/maximizing-success/running-sparks-innovation-for-genius-grant-winner"/>
    <hyperlink ref="V1100" r:id="rId1685" location="!/rice_bioe/status/806877731547910144" display="https://twitter.com/#!/rice_bioe/status/806877731547910144"/>
    <hyperlink ref="V1101" r:id="rId1686" location="!/rice360atriceu/status/807038761502703618" display="https://twitter.com/#!/rice360atriceu/status/807038761502703618"/>
    <hyperlink ref="R1102" r:id="rId1687" display="http://bioengineering.rice.edu/Mikos_wins_BMES_Award.aspx"/>
    <hyperlink ref="V1102" r:id="rId1688" location="!/rice360atriceu/status/803705162066001920" display="https://twitter.com/#!/rice360atriceu/status/803705162066001920"/>
    <hyperlink ref="V1103" r:id="rId1689" location="!/rice360atriceu/status/807038761502703618" display="https://twitter.com/#!/rice360atriceu/status/807038761502703618"/>
    <hyperlink ref="V1104" r:id="rId1690" location="!/micro1028/status/807039374990807041" display="https://twitter.com/#!/micro1028/status/807039374990807041"/>
    <hyperlink ref="R1105" r:id="rId1691" display="https://www.asme.org/engineering-topics/articles/bioengineering/growing-human-organs-in-space"/>
    <hyperlink ref="V1105" r:id="rId1692" location="!/careercastrtail/status/807039603286962177" display="https://twitter.com/#!/careercastrtail/status/807039603286962177"/>
    <hyperlink ref="R1106" r:id="rId1693" display="https://www.asme.org/engineering-topics/articles/bioengineering/growing-human-organs-in-space"/>
    <hyperlink ref="V1106" r:id="rId1694" location="!/ccconstructjob/status/807039604390031360" display="https://twitter.com/#!/ccconstructjob/status/807039604390031360"/>
    <hyperlink ref="R1107" r:id="rId1695" display="https://www.asme.org/engineering-topics/articles/bioengineering/growing-human-organs-in-space"/>
    <hyperlink ref="V1107" r:id="rId1696" location="!/ccastmfgjobs/status/807039604578717696" display="https://twitter.com/#!/ccastmfgjobs/status/807039604578717696"/>
    <hyperlink ref="R1108" r:id="rId1697" display="https://www.asme.org/engineering-topics/articles/bioengineering/growing-human-organs-in-space"/>
    <hyperlink ref="V1108" r:id="rId1698" location="!/ccasttradesjobs/status/807039604775854081" display="https://twitter.com/#!/ccasttradesjobs/status/807039604775854081"/>
    <hyperlink ref="R1109" r:id="rId1699" display="https://www.asme.org/engineering-topics/articles/bioengineering/growing-human-organs-in-space"/>
    <hyperlink ref="V1109" r:id="rId1700" location="!/ccexecutivejobs/status/807043376344399872" display="https://twitter.com/#!/ccexecutivejobs/status/807043376344399872"/>
    <hyperlink ref="R1110" r:id="rId1701" display="https://www.asme.org/engineering-topics/articles/bioengineering/growing-human-organs-in-space"/>
    <hyperlink ref="V1110" r:id="rId1702" location="!/careercastengr/status/807043378777092097" display="https://twitter.com/#!/careercastengr/status/807043378777092097"/>
    <hyperlink ref="R1111" r:id="rId1703" display="https://www.asme.org/engineering-topics/articles/bioengineering/growing-human-organs-in-space"/>
    <hyperlink ref="V1111" r:id="rId1704" location="!/careercastsales/status/807044635872886785" display="https://twitter.com/#!/careercastsales/status/807044635872886785"/>
    <hyperlink ref="R1112" r:id="rId1705" display="https://www.asme.org/engineering-topics/articles/bioengineering/growing-human-organs-in-space"/>
    <hyperlink ref="V1112" r:id="rId1706" location="!/careercasthrjob/status/807044636254601217" display="https://twitter.com/#!/careercasthrjob/status/807044636254601217"/>
    <hyperlink ref="R1113" r:id="rId1707" display="https://www.asme.org/engineering-topics/articles/bioengineering/growing-human-organs-in-space"/>
    <hyperlink ref="V1113" r:id="rId1708" location="!/ccautomotivejob/status/807044636300759040" display="https://twitter.com/#!/ccautomotivejob/status/807044636300759040"/>
    <hyperlink ref="R1114" r:id="rId1709" display="https://www.asme.org/engineering-topics/articles/bioengineering/growing-human-organs-in-space"/>
    <hyperlink ref="V1114" r:id="rId1710" location="!/careercastfnce/status/807044636321742849" display="https://twitter.com/#!/careercastfnce/status/807044636321742849"/>
    <hyperlink ref="R1115" r:id="rId1711" display="https://www.asme.org/engineering-topics/articles/bioengineering/growing-human-organs-in-space"/>
    <hyperlink ref="V1115" r:id="rId1712" location="!/ccmanagementjob/status/807044636707581953" display="https://twitter.com/#!/ccmanagementjob/status/807044636707581953"/>
    <hyperlink ref="R1116" r:id="rId1713" display="https://www.asme.org/engineering-topics/articles/bioengineering/growing-human-organs-in-space"/>
    <hyperlink ref="V1116" r:id="rId1714" location="!/careercastmktg/status/807045898043879424" display="https://twitter.com/#!/careercastmktg/status/807045898043879424"/>
    <hyperlink ref="R1117" r:id="rId1715" display="https://www.asme.org/engineering-topics/articles/bioengineering/growing-human-organs-in-space"/>
    <hyperlink ref="V1117" r:id="rId1716" location="!/careercastmedia/status/807045899440558080" display="https://twitter.com/#!/careercastmedia/status/807045899440558080"/>
    <hyperlink ref="V1118" r:id="rId1717" location="!/mincle/status/806065859969982464" display="https://twitter.com/#!/mincle/status/806065859969982464"/>
    <hyperlink ref="V1119" r:id="rId1718" location="!/theasscr/status/807066995250212864" display="https://twitter.com/#!/theasscr/status/807066995250212864"/>
    <hyperlink ref="R1120" r:id="rId1719" display="https://twitter.com/i/web/status/804262557573791744"/>
    <hyperlink ref="V1120" r:id="rId1720" location="!/bioportfolio/status/804262557573791744" display="https://twitter.com/#!/bioportfolio/status/804262557573791744"/>
    <hyperlink ref="R1121" r:id="rId1721" display="http://www.bioportfolio.com/news/article/2931824/American-Oriental-Bioengineering-Inc-Mergers-Acquisitions-MA-Partnerships-Alliances-and-Investment-Report.html"/>
    <hyperlink ref="V1121" r:id="rId1722" location="!/bioportfolio/status/804262692378775552" display="https://twitter.com/#!/bioportfolio/status/804262692378775552"/>
    <hyperlink ref="R1122" r:id="rId1723" display="http://dlvr.it/MnFxNL"/>
    <hyperlink ref="V1122" r:id="rId1724" location="!/bioportfolio/status/804263819975409665" display="https://twitter.com/#!/bioportfolio/status/804263819975409665"/>
    <hyperlink ref="R1123" r:id="rId1725" display="http://bioportfol.io/MnFxd6"/>
    <hyperlink ref="V1123" r:id="rId1726" location="!/bioportfolio/status/804263866154614784" display="https://twitter.com/#!/bioportfolio/status/804263866154614784"/>
    <hyperlink ref="R1124" r:id="rId1727" display="http://bioportfol.io/MnJJJx"/>
    <hyperlink ref="V1124" r:id="rId1728" location="!/bioportfolio/status/804297582293856256" display="https://twitter.com/#!/bioportfolio/status/804297582293856256"/>
    <hyperlink ref="R1125" r:id="rId1729" display="http://dlvr.it/MnJJQB"/>
    <hyperlink ref="V1125" r:id="rId1730" location="!/bioportfolio/status/804297584307159040" display="https://twitter.com/#!/bioportfolio/status/804297584307159040"/>
    <hyperlink ref="R1126" r:id="rId1731" display="http://www.bioportfolio.com/news/article/2939492/Orteq-Bioengineering-Ltd-Mergers-Acquisitions-MA-Partnerships-Alliances-and-Investment-Report-Prices.html"/>
    <hyperlink ref="V1126" r:id="rId1732" location="!/bioportfolio/status/806225840149241856" display="https://twitter.com/#!/bioportfolio/status/806225840149241856"/>
    <hyperlink ref="R1127" r:id="rId1733" display="http://bioportfol.io/MqM9ZF"/>
    <hyperlink ref="V1127" r:id="rId1734" location="!/bioportfolio/status/806231708311748608" display="https://twitter.com/#!/bioportfolio/status/806231708311748608"/>
    <hyperlink ref="R1128" r:id="rId1735" display="https://www.bioportfolio.co.uk/product/22658-american+oriental+bioengineering%2C+inc.+%E2%80%93+mergers+%26+acquisitions+%28m%26a%29%2C+partnerships+%26+alliances+and+investment+report.html"/>
    <hyperlink ref="V1128" r:id="rId1736" location="!/bioportfolio/status/807109731978452993" display="https://twitter.com/#!/bioportfolio/status/807109731978452993"/>
    <hyperlink ref="V1129" r:id="rId1737" location="!/chndrprsd/status/807116844524040192" display="https://twitter.com/#!/chndrprsd/status/807116844524040192"/>
    <hyperlink ref="V1130" r:id="rId1738" location="!/bekahepalmer/status/807118553895890944" display="https://twitter.com/#!/bekahepalmer/status/807118553895890944"/>
    <hyperlink ref="R1131" r:id="rId1739" display="http://community-scene.com/longview/assistantassociate-director-communications-department-bioengineering-a1600604"/>
    <hyperlink ref="V1131" r:id="rId1740" location="!/local_careers/status/807133083224788992" display="https://twitter.com/#!/local_careers/status/807133083224788992"/>
    <hyperlink ref="V1132" r:id="rId1741" location="!/henrygeenature/status/807143667106541568" display="https://twitter.com/#!/henrygeenature/status/807143667106541568"/>
    <hyperlink ref="R1133" r:id="rId1742" display="https://twitter.com/i/web/status/807011243500376066"/>
    <hyperlink ref="V1133" r:id="rId1743" location="!/natrevgastrohep/status/807011243500376066" display="https://twitter.com/#!/natrevgastrohep/status/807011243500376066"/>
    <hyperlink ref="V1134" r:id="rId1744" location="!/adisas/status/807147980788760577" display="https://twitter.com/#!/adisas/status/807147980788760577"/>
    <hyperlink ref="V1135" r:id="rId1745" location="!/olylowe/status/807154054988173312" display="https://twitter.com/#!/olylowe/status/807154054988173312"/>
    <hyperlink ref="V1136" r:id="rId1746" location="!/dynamicrivers/status/807155104004603904" display="https://twitter.com/#!/dynamicrivers/status/807155104004603904"/>
    <hyperlink ref="V1137" r:id="rId1747" location="!/trilein/status/807162658399121408" display="https://twitter.com/#!/trilein/status/807162658399121408"/>
    <hyperlink ref="R1138" r:id="rId1748" display="https://www.ncbi.nlm.nih.gov/pubmed/27928961?dopt=Abstract&amp;utm_source=dlvr.it&amp;utm_medium=twitter"/>
    <hyperlink ref="V1138" r:id="rId1749" location="!/ribosome_papers/status/807193762430468097" display="https://twitter.com/#!/ribosome_papers/status/807193762430468097"/>
    <hyperlink ref="V1139" r:id="rId1750" location="!/nuria_jane/status/807152993955094528" display="https://twitter.com/#!/nuria_jane/status/807152993955094528"/>
    <hyperlink ref="V1140" r:id="rId1751" location="!/vits_vits/status/807201202949783553" display="https://twitter.com/#!/vits_vits/status/807201202949783553"/>
    <hyperlink ref="V1141" r:id="rId1752" location="!/mauriceatecvam/status/807211851645939712" display="https://twitter.com/#!/mauriceatecvam/status/807211851645939712"/>
    <hyperlink ref="V1142" r:id="rId1753" location="!/alianamcara/status/807212476563619840" display="https://twitter.com/#!/alianamcara/status/807212476563619840"/>
    <hyperlink ref="R1143" r:id="rId1754" display="https://twitter.com/i/web/status/807208674267635713"/>
    <hyperlink ref="V1143" r:id="rId1755" location="!/centreofthecell/status/807208674267635713" display="https://twitter.com/#!/centreofthecell/status/807208674267635713"/>
    <hyperlink ref="V1144" r:id="rId1756" location="!/bremesu/status/807227524308680704" display="https://twitter.com/#!/bremesu/status/807227524308680704"/>
    <hyperlink ref="V1145" r:id="rId1757" location="!/hopkinsengineer/status/807227658195136512" display="https://twitter.com/#!/hopkinsengineer/status/807227658195136512"/>
    <hyperlink ref="V1146" r:id="rId1758" location="!/hopkinsengineer/status/807227658195136512" display="https://twitter.com/#!/hopkinsengineer/status/807227658195136512"/>
    <hyperlink ref="V1147" r:id="rId1759" location="!/professordodson/status/807228490361819137" display="https://twitter.com/#!/professordodson/status/807228490361819137"/>
    <hyperlink ref="V1148" r:id="rId1760" location="!/professordodson/status/807228490361819137" display="https://twitter.com/#!/professordodson/status/807228490361819137"/>
    <hyperlink ref="V1149" r:id="rId1761" location="!/pressureproduct/status/807228771770265600" display="https://twitter.com/#!/pressureproduct/status/807228771770265600"/>
    <hyperlink ref="V1150" r:id="rId1762" location="!/pressureproduct/status/807228771770265600" display="https://twitter.com/#!/pressureproduct/status/807228771770265600"/>
    <hyperlink ref="V1151" r:id="rId1763" location="!/vivianeidk/status/807229135412002816" display="https://twitter.com/#!/vivianeidk/status/807229135412002816"/>
    <hyperlink ref="R1152" r:id="rId1764" display="http://arstechnica.com/science/2016/12/the-armys-looking-into-putting-bacteria-into-its-electronics/"/>
    <hyperlink ref="V1152" r:id="rId1765" location="!/blazingpenguin/status/804480967792439296" display="https://twitter.com/#!/blazingpenguin/status/804480967792439296"/>
    <hyperlink ref="R1153" r:id="rId1766" display="http://arstechnica.com/science/2016/12/the-armys-looking-into-putting-bacteria-into-its-electronics/"/>
    <hyperlink ref="V1153" r:id="rId1767" location="!/abby_retweet/status/804482371152125952" display="https://twitter.com/#!/abby_retweet/status/804482371152125952"/>
    <hyperlink ref="V1154" r:id="rId1768" location="!/chairmanzian/status/806293993046740992" display="https://twitter.com/#!/chairmanzian/status/806293993046740992"/>
    <hyperlink ref="AU1154" r:id="rId1769" display="https://api.twitter.com/1.1/geo/id/07d9f733cd881001.json"/>
    <hyperlink ref="V1155" r:id="rId1770" location="!/abby_retweet/status/806295274482188288" display="https://twitter.com/#!/abby_retweet/status/806295274482188288"/>
    <hyperlink ref="V1156" r:id="rId1771" location="!/abby_retweet/status/806295274482188288" display="https://twitter.com/#!/abby_retweet/status/806295274482188288"/>
    <hyperlink ref="R1157" r:id="rId1772" display="http://www.lehigh.edu/engineering/research/resolve/2016v2/briefs_bio_schultz_speed_healing.html"/>
    <hyperlink ref="V1157" r:id="rId1773" location="!/lehighengineers/status/806159264951713792" display="https://twitter.com/#!/lehighengineers/status/806159264951713792"/>
    <hyperlink ref="R1158" r:id="rId1774" display="http://www.lehigh.edu/engineering/research/resolve/2016v2/briefs_bio_schultz_speed_healing.html"/>
    <hyperlink ref="V1158" r:id="rId1775" location="!/lehighche/status/807227806996262913" display="https://twitter.com/#!/lehighche/status/807227806996262913"/>
    <hyperlink ref="R1159" r:id="rId1776" display="http://www.lehigh.edu/engineering/research/resolve/2016v2/briefs_bio_schultz_speed_healing.html"/>
    <hyperlink ref="V1159" r:id="rId1777" location="!/abby_retweet/status/807229278836457472" display="https://twitter.com/#!/abby_retweet/status/807229278836457472"/>
    <hyperlink ref="R1160" r:id="rId1778" display="http://www.lehigh.edu/engineering/research/resolve/2016v2/briefs_bio_schultz_speed_healing.html"/>
    <hyperlink ref="V1160" r:id="rId1779" location="!/abby_retweet/status/807229278836457472" display="https://twitter.com/#!/abby_retweet/status/807229278836457472"/>
    <hyperlink ref="R1161" r:id="rId1780" display="https://twitter.com/i/web/status/806865422058459136"/>
    <hyperlink ref="V1161" r:id="rId1781" location="!/biotechcalendar/status/806865422058459136" display="https://twitter.com/#!/biotechcalendar/status/806865422058459136"/>
    <hyperlink ref="R1162" r:id="rId1782" display="https://twitter.com/i/web/status/807243408851005440"/>
    <hyperlink ref="V1162" r:id="rId1783" location="!/biotechcalendar/status/807243408851005440" display="https://twitter.com/#!/biotechcalendar/status/807243408851005440"/>
    <hyperlink ref="R1163" r:id="rId1784" display="http://info.biotech-calendar.com/msu-opens-new-69.8-million-bioengineering-research-facility?utm_content=43485989&amp;utm_medium=social&amp;utm_source=twitter"/>
    <hyperlink ref="V1163" r:id="rId1785" location="!/biotechcalendar/status/805830498304069632" display="https://twitter.com/#!/biotechcalendar/status/805830498304069632"/>
    <hyperlink ref="R1164" r:id="rId1786" display="https://twitter.com/i/web/status/807244149783150592"/>
    <hyperlink ref="V1164" r:id="rId1787" location="!/pascaltyrrell/status/807244149783150592" display="https://twitter.com/#!/pascaltyrrell/status/807244149783150592"/>
    <hyperlink ref="V1165" r:id="rId1788" location="!/uoftmedim/status/807246414438920194" display="https://twitter.com/#!/uoftmedim/status/807246414438920194"/>
    <hyperlink ref="V1166" r:id="rId1789" location="!/uoftmedim/status/807246414438920194" display="https://twitter.com/#!/uoftmedim/status/807246414438920194"/>
    <hyperlink ref="R1167" r:id="rId1790" display="http://www.myallies.com/news/american-oriental-bioengineering-inc-otc-aobi-investor-securities-class-action-lawsuit-06222012-367"/>
    <hyperlink ref="V1167" r:id="rId1791" location="!/myalliestrading/status/807262435258363904" display="https://twitter.com/#!/myalliestrading/status/807262435258363904"/>
    <hyperlink ref="R1168" r:id="rId1792" display="http://www.myallies.com/news/american-oriental-bioengineering-inc-pinkaobi-investor-investigation-over-potential-violations-of-securities-laws-290"/>
    <hyperlink ref="V1168" r:id="rId1793" location="!/myalliestrading/status/807262911370502145" display="https://twitter.com/#!/myalliestrading/status/807262911370502145"/>
    <hyperlink ref="R1169" r:id="rId1794" display="http://news.emory.edu/stories/2014/01/davis_pediatric_bioengineering_internship/campus.html"/>
    <hyperlink ref="V1169" r:id="rId1795" location="!/emoryott/status/807264972220854272" display="https://twitter.com/#!/emoryott/status/807264972220854272"/>
    <hyperlink ref="R1170" r:id="rId1796" display="https://www.facebook.com/permalink.php?story_fbid=1158675447519355&amp;id=166764116710498"/>
    <hyperlink ref="V1170" r:id="rId1797" location="!/hopeatyeo/status/807279965641277440" display="https://twitter.com/#!/hopeatyeo/status/807279965641277440"/>
    <hyperlink ref="R1171" r:id="rId1798" display="http://bioengineering.rice.edu/Mikos_wins_BMES_Award.aspx"/>
    <hyperlink ref="V1171" r:id="rId1799" location="!/goodnewsgr/status/807290424721293314" display="https://twitter.com/#!/goodnewsgr/status/807290424721293314"/>
    <hyperlink ref="V1172" r:id="rId1800" location="!/local_athens/status/807292384052727808" display="https://twitter.com/#!/local_athens/status/807292384052727808"/>
    <hyperlink ref="V1173" r:id="rId1801" location="!/donnellycentre/status/807294950723428356" display="https://twitter.com/#!/donnellycentre/status/807294950723428356"/>
    <hyperlink ref="V1174" r:id="rId1802" location="!/donnellycentre/status/807294950723428356" display="https://twitter.com/#!/donnellycentre/status/807294950723428356"/>
    <hyperlink ref="V1175" r:id="rId1803" location="!/donnellycentre/status/807294950723428356" display="https://twitter.com/#!/donnellycentre/status/807294950723428356"/>
    <hyperlink ref="R1176" r:id="rId1804" display="https://www.asme.org/engineering-topics/articles/bioengineering/growing-human-organs-in-space"/>
    <hyperlink ref="V1176" r:id="rId1805" location="!/deborahwetzel1/status/807297011393380352" display="https://twitter.com/#!/deborahwetzel1/status/807297011393380352"/>
    <hyperlink ref="V1177" r:id="rId1806" location="!/mathcancer/status/806964498699427840" display="https://twitter.com/#!/mathcancer/status/806964498699427840"/>
    <hyperlink ref="V1178" r:id="rId1807" location="!/mathcancer/status/807314376923357185" display="https://twitter.com/#!/mathcancer/status/807314376923357185"/>
    <hyperlink ref="R1179" r:id="rId1808" display="https://twitter.com/i/web/status/807314401707651072"/>
    <hyperlink ref="V1179" r:id="rId1809" location="!/berkeleyscience/status/807314401707651072" display="https://twitter.com/#!/berkeleyscience/status/807314401707651072"/>
    <hyperlink ref="R1180" r:id="rId1810" location=".WEsOcvrYKcg.twitter" display="https://www.asme.org/engineering-topics/articles/bioengineering/growing-human-organs-in-space#.WEsOcvrYKcg.twitter"/>
    <hyperlink ref="V1180" r:id="rId1811" location="!/lunchboxhoagie/status/807315166169853952" display="https://twitter.com/#!/lunchboxhoagie/status/807315166169853952"/>
    <hyperlink ref="V1181" r:id="rId1812" location="!/qatatoism/status/807324535678783490" display="https://twitter.com/#!/qatatoism/status/807324535678783490"/>
    <hyperlink ref="V1182" r:id="rId1813" location="!/davidrozansky/status/807324407467274240" display="https://twitter.com/#!/davidrozansky/status/807324407467274240"/>
    <hyperlink ref="V1183" r:id="rId1814" location="!/ebonstorm/status/807325458576666624" display="https://twitter.com/#!/ebonstorm/status/807325458576666624"/>
    <hyperlink ref="V1184" r:id="rId1815" location="!/wgrover/status/807344570149191680" display="https://twitter.com/#!/wgrover/status/807344570149191680"/>
    <hyperlink ref="AU1184" r:id="rId1816" display="https://api.twitter.com/1.1/geo/id/07d9dbf31b086002.json"/>
    <hyperlink ref="V1185" r:id="rId1817" location="!/wgrover/status/807344570149191680" display="https://twitter.com/#!/wgrover/status/807344570149191680"/>
    <hyperlink ref="AU1185" r:id="rId1818" display="https://api.twitter.com/1.1/geo/id/07d9dbf31b086002.json"/>
    <hyperlink ref="R1186" r:id="rId1819" display="https://www.asme.org/engineering-topics/articles/bioengineering/the-bioarcade"/>
    <hyperlink ref="V1186" r:id="rId1820" location="!/asmejournals/status/804791380195364866" display="https://twitter.com/#!/asmejournals/status/804791380195364866"/>
    <hyperlink ref="R1187" r:id="rId1821" display="https://www.asme.org/engineering-topics/articles/bioengineering/growing-human-organs-in-space"/>
    <hyperlink ref="V1187" r:id="rId1822" location="!/asmejournals/status/807347845325987840" display="https://twitter.com/#!/asmejournals/status/807347845325987840"/>
    <hyperlink ref="V1188" r:id="rId1823" location="!/b_floro/status/807354591650217986" display="https://twitter.com/#!/b_floro/status/807354591650217986"/>
    <hyperlink ref="V1189" r:id="rId1824" location="!/b_floro/status/807293326932189185" display="https://twitter.com/#!/b_floro/status/807293326932189185"/>
    <hyperlink ref="R1190" r:id="rId1825" display="https://www.swarmapp.com/c/auugMbPviJ0"/>
    <hyperlink ref="V1190" r:id="rId1826" location="!/haziqhamdann/status/807356748889780224" display="https://twitter.com/#!/haziqhamdann/status/807356748889780224"/>
    <hyperlink ref="AU1190" r:id="rId1827" display="https://api.twitter.com/1.1/geo/id/fdf0f6445180fbda.json"/>
    <hyperlink ref="V1191" r:id="rId1828" location="!/electronicspec/status/803312531968294912" display="https://twitter.com/#!/electronicspec/status/803312531968294912"/>
    <hyperlink ref="V1192" r:id="rId1829" location="!/electronicspec/status/803992063192760320" display="https://twitter.com/#!/electronicspec/status/803992063192760320"/>
    <hyperlink ref="R1193" r:id="rId1830" display="http://www.electronicspecifier.com/medical/cracking-the-code-for-dormant-bacteria"/>
    <hyperlink ref="V1193" r:id="rId1831" location="!/electronicspec/status/803237088296583168" display="https://twitter.com/#!/electronicspec/status/803237088296583168"/>
    <hyperlink ref="R1194" r:id="rId1832" display="http://www.electronicspecifier.com/medical/cracking-the-code-for-dormant-bacteria"/>
    <hyperlink ref="V1194" r:id="rId1833" location="!/electronicspec/status/804686622004563969" display="https://twitter.com/#!/electronicspec/status/804686622004563969"/>
    <hyperlink ref="V1195" r:id="rId1834" location="!/electronicspec/status/806558939382972416" display="https://twitter.com/#!/electronicspec/status/806558939382972416"/>
    <hyperlink ref="V1196" r:id="rId1835" location="!/electronicspec/status/807359199483150337" display="https://twitter.com/#!/electronicspec/status/807359199483150337"/>
    <hyperlink ref="V1197" r:id="rId1836" location="!/electronicspec/status/806529211175464965" display="https://twitter.com/#!/electronicspec/status/806529211175464965"/>
    <hyperlink ref="V1198" r:id="rId1837" location="!/electronicspec/status/807313927159877632" display="https://twitter.com/#!/electronicspec/status/807313927159877632"/>
    <hyperlink ref="R1199" r:id="rId1838" display="https://goo.gl/PU0inA"/>
    <hyperlink ref="V1199" r:id="rId1839" location="!/_iitg/status/804584355830104064" display="https://twitter.com/#!/_iitg/status/804584355830104064"/>
    <hyperlink ref="V1200" r:id="rId1840" location="!/indianscinews/status/807371211453956096" display="https://twitter.com/#!/indianscinews/status/807371211453956096"/>
    <hyperlink ref="V1201" r:id="rId1841" location="!/milicaruoft/status/807372850034343936" display="https://twitter.com/#!/milicaruoft/status/807372850034343936"/>
    <hyperlink ref="V1202" r:id="rId1842" location="!/milicaruoft/status/807372850034343936" display="https://twitter.com/#!/milicaruoft/status/807372850034343936"/>
    <hyperlink ref="V1203" r:id="rId1843" location="!/milicaruoft/status/807372850034343936" display="https://twitter.com/#!/milicaruoft/status/807372850034343936"/>
    <hyperlink ref="R1204" r:id="rId1844" display="https://www.youtube.com/watch?v=1Gu8pf7rgRM&amp;feature=youtu.be"/>
    <hyperlink ref="V1204" r:id="rId1845" location="!/wordace1/status/807328911185088512" display="https://twitter.com/#!/wordace1/status/807328911185088512"/>
    <hyperlink ref="V1205" r:id="rId1846" location="!/geoengin33ring/status/807399023199956992" display="https://twitter.com/#!/geoengin33ring/status/807399023199956992"/>
    <hyperlink ref="V1206" r:id="rId1847" location="!/jgreengroup/status/807413239332093952" display="https://twitter.com/#!/jgreengroup/status/807413239332093952"/>
    <hyperlink ref="V1207" r:id="rId1848" location="!/jgreengroup/status/807413239332093952" display="https://twitter.com/#!/jgreengroup/status/807413239332093952"/>
    <hyperlink ref="V1208" r:id="rId1849" location="!/medgizmo/status/807429665757466625" display="https://twitter.com/#!/medgizmo/status/807429665757466625"/>
    <hyperlink ref="R1209" r:id="rId1850" display="http://ucsdnews.ucsd.edu/feature/creating_clinical_bioengineers"/>
    <hyperlink ref="V1209" r:id="rId1851" location="!/dhanarajtweet/status/807430731550949376" display="https://twitter.com/#!/dhanarajtweet/status/807430731550949376"/>
    <hyperlink ref="V1210" r:id="rId1852" location="!/k80bot/status/807444754816466945" display="https://twitter.com/#!/k80bot/status/807444754816466945"/>
    <hyperlink ref="AU1210" r:id="rId1853" display="https://api.twitter.com/1.1/geo/id/55b4f9e5c516e0b6.json"/>
    <hyperlink ref="R1211" r:id="rId1854" display="https://www.asme.org/engineering-topics/articles/bioengineering/growing-human-organs-in-space"/>
    <hyperlink ref="V1211" r:id="rId1855" location="!/cimbuerstenkinn/status/807450003530797056" display="https://twitter.com/#!/cimbuerstenkinn/status/807450003530797056"/>
    <hyperlink ref="R1212" r:id="rId1856" display="https://twitter.com/i/web/status/807294590260756480"/>
    <hyperlink ref="V1212" r:id="rId1857" location="!/thechanlab/status/807294590260756480" display="https://twitter.com/#!/thechanlab/status/807294590260756480"/>
    <hyperlink ref="V1213" r:id="rId1858" location="!/ibbme_uoft/status/807311800714792961" display="https://twitter.com/#!/ibbme_uoft/status/807311800714792961"/>
    <hyperlink ref="V1214" r:id="rId1859" location="!/ibbme_uoft/status/807311800714792961" display="https://twitter.com/#!/ibbme_uoft/status/807311800714792961"/>
    <hyperlink ref="V1215" r:id="rId1860" location="!/besa_ibbme/status/807468470698962945" display="https://twitter.com/#!/besa_ibbme/status/807468470698962945"/>
    <hyperlink ref="R1216" r:id="rId1861" display="https://twitter.com/i/web/status/807294590260756480"/>
    <hyperlink ref="V1216" r:id="rId1862" location="!/thechanlab/status/807294590260756480" display="https://twitter.com/#!/thechanlab/status/807294590260756480"/>
    <hyperlink ref="V1217" r:id="rId1863" location="!/besa_ibbme/status/807468470698962945" display="https://twitter.com/#!/besa_ibbme/status/807468470698962945"/>
    <hyperlink ref="V1218" r:id="rId1864" location="!/besa_ibbme/status/807468470698962945" display="https://twitter.com/#!/besa_ibbme/status/807468470698962945"/>
    <hyperlink ref="V1219" r:id="rId1865" location="!/salixbio/status/805741476563091456" display="https://twitter.com/#!/salixbio/status/805741476563091456"/>
    <hyperlink ref="R1220" r:id="rId1866" display="https://www.youtube.com/watch?v=1tZoquslRww"/>
    <hyperlink ref="V1220" r:id="rId1867" location="!/salixbio/status/807152891085672448" display="https://twitter.com/#!/salixbio/status/807152891085672448"/>
    <hyperlink ref="V1221" r:id="rId1868" location="!/rhodro/status/807494835758333953" display="https://twitter.com/#!/rhodro/status/807494835758333953"/>
    <hyperlink ref="R1222" r:id="rId1869" display="https://www.asme.org/engineering-topics/articles/bioengineering/growing-human-organs-in-space?utm_source=twitter&amp;utm_medium=social&amp;utm_content=bioengineering&amp;utm_campaign=wk_120616"/>
    <hyperlink ref="V1222" r:id="rId1870" location="!/ieigsc/status/807542882697519104" display="https://twitter.com/#!/ieigsc/status/807542882697519104"/>
    <hyperlink ref="V1223" r:id="rId1871" location="!/_chronicles/status/807586048461205505" display="https://twitter.com/#!/_chronicles/status/807586048461205505"/>
    <hyperlink ref="R1224" r:id="rId1872" display="http://www.careerarc.com/job-listing/the-university-of-texas-at-dallas-jobs-tenured-tenure-track-faculty-position-in-bioengineering-biomedical-engineering-21018069?campaign_id=3792&amp;src=1&amp;utm_campaign=TW01&amp;utm_medium=TW&amp;utm_source=JC"/>
    <hyperlink ref="V1224" r:id="rId1873" location="!/tmj_dfw_eng/status/807594633169539077" display="https://twitter.com/#!/tmj_dfw_eng/status/807594633169539077"/>
    <hyperlink ref="AU1224" r:id="rId1874" display="https://api.twitter.com/1.1/geo/id/bc7f3267d2efaf40.json"/>
    <hyperlink ref="R1225" r:id="rId1875" display="http://journalseeker.researchbib.com/view/issn/2328-5893?utm_source=dlvr.it&amp;utm_medium=twitter"/>
    <hyperlink ref="V1225" r:id="rId1876" location="!/researchbible/status/803608457412644864" display="https://twitter.com/#!/researchbible/status/803608457412644864"/>
    <hyperlink ref="R1226" r:id="rId1877" display="http://postdoc.researchbib.com/view/job/5848?utm_source=dlvr.it&amp;utm_medium=twitter"/>
    <hyperlink ref="V1226" r:id="rId1878" location="!/researchbible/status/807595529035137024" display="https://twitter.com/#!/researchbible/status/807595529035137024"/>
    <hyperlink ref="R1227" r:id="rId1879" display="http://journalseeker.researchbib.com/view/issn/2328-5893?utm_source=dlvr.it&amp;utm_medium=twitter"/>
    <hyperlink ref="V1227" r:id="rId1880" location="!/researchbib/status/803608421903646722" display="https://twitter.com/#!/researchbib/status/803608421903646722"/>
    <hyperlink ref="R1228" r:id="rId1881" display="http://postdoc.researchbib.com/view/job/5848?utm_source=dlvr.it&amp;utm_medium=twitter"/>
    <hyperlink ref="V1228" r:id="rId1882" location="!/researchbib/status/807595529936846848" display="https://twitter.com/#!/researchbib/status/807595529936846848"/>
    <hyperlink ref="R1229" r:id="rId1883" display="http://www.arzillion.com/arSnippet/201605/CNXJ83/I-Run-a-G.M.O.-Company-and-I-Support-G.M.O.-Labeling"/>
    <hyperlink ref="V1229" r:id="rId1884" location="!/arzillion/status/803293692274446336" display="https://twitter.com/#!/arzillion/status/803293692274446336"/>
    <hyperlink ref="R1230" r:id="rId1885" display="http://www.arzillion.com/arSnippet/201605/CNXJ83/I-Run-a-G.M.O.-Company-and-I-Support-G.M.O.-Labeling"/>
    <hyperlink ref="V1230" r:id="rId1886" location="!/arzillion/status/803659866308943872" display="https://twitter.com/#!/arzillion/status/803659866308943872"/>
    <hyperlink ref="R1231" r:id="rId1887" display="http://www.arzillion.com/arSnippet/201605/CNXJ83/I-Run-a-G.M.O.-Company-and-I-Support-G.M.O.-Labeling"/>
    <hyperlink ref="V1231" r:id="rId1888" location="!/arzillion/status/804033563699986432" display="https://twitter.com/#!/arzillion/status/804033563699986432"/>
    <hyperlink ref="R1232" r:id="rId1889" display="http://www.arzillion.com/arSnippet/201605/CNXJ83/I-Run-a-G.M.O.-Company-and-I-Support-G.M.O.-Labeling"/>
    <hyperlink ref="V1232" r:id="rId1890" location="!/arzillion/status/804407294544875520" display="https://twitter.com/#!/arzillion/status/804407294544875520"/>
    <hyperlink ref="R1233" r:id="rId1891" display="http://www.arzillion.com/arSnippet/201605/CNXJ83/I-Run-a-G.M.O.-Company-and-I-Support-G.M.O.-Labeling"/>
    <hyperlink ref="V1233" r:id="rId1892" location="!/arzillion/status/804780999896756224" display="https://twitter.com/#!/arzillion/status/804780999896756224"/>
    <hyperlink ref="R1234" r:id="rId1893" display="http://www.arzillion.com/arSnippet/201605/CNXJ83/I-Run-a-G.M.O.-Company-and-I-Support-G.M.O.-Labeling"/>
    <hyperlink ref="V1234" r:id="rId1894" location="!/arzillion/status/805154687196348416" display="https://twitter.com/#!/arzillion/status/805154687196348416"/>
    <hyperlink ref="R1235" r:id="rId1895" display="http://www.arzillion.com/arSnippet/201605/CNXJ83/I-Run-a-G.M.O.-Company-and-I-Support-G.M.O.-Labeling"/>
    <hyperlink ref="V1235" r:id="rId1896" location="!/arzillion/status/805543504474583040" display="https://twitter.com/#!/arzillion/status/805543504474583040"/>
    <hyperlink ref="R1236" r:id="rId1897" display="http://www.arzillion.com/arSnippet/201605/CNXJ83/I-Run-a-G.M.O.-Company-and-I-Support-G.M.O.-Labeling"/>
    <hyperlink ref="V1236" r:id="rId1898" location="!/arzillion/status/805921006187528192" display="https://twitter.com/#!/arzillion/status/805921006187528192"/>
    <hyperlink ref="R1237" r:id="rId1899" display="http://www.arzillion.com/arSnippet/201605/CNXJ83/I-Run-a-G.M.O.-Company-and-I-Support-G.M.O.-Labeling"/>
    <hyperlink ref="V1237" r:id="rId1900" location="!/arzillion/status/806298495451676673" display="https://twitter.com/#!/arzillion/status/806298495451676673"/>
    <hyperlink ref="R1238" r:id="rId1901" display="http://www.arzillion.com/arSnippet/201605/CNXJ83/I-Run-a-G.M.O.-Company-and-I-Support-G.M.O.-Labeling"/>
    <hyperlink ref="V1238" r:id="rId1902" location="!/arzillion/status/806672218746863617" display="https://twitter.com/#!/arzillion/status/806672218746863617"/>
    <hyperlink ref="R1239" r:id="rId1903" display="http://www.arzillion.com/arSnippet/201605/CNXJ83/I-Run-a-G.M.O.-Company-and-I-Support-G.M.O.-Labeling"/>
    <hyperlink ref="V1239" r:id="rId1904" location="!/arzillion/status/807045898437963776" display="https://twitter.com/#!/arzillion/status/807045898437963776"/>
    <hyperlink ref="R1240" r:id="rId1905" display="http://www.arzillion.com/arSnippet/201605/CNXJ83/I-Run-a-G.M.O.-Company-and-I-Support-G.M.O.-Labeling"/>
    <hyperlink ref="V1240" r:id="rId1906" location="!/arzillion/status/807419623251378177" display="https://twitter.com/#!/arzillion/status/807419623251378177"/>
    <hyperlink ref="R1241" r:id="rId1907" display="http://www.arzillion.com/arSnippet/201605/CNXJ83/I-Run-a-G.M.O.-Company-and-I-Support-G.M.O.-Labeling"/>
    <hyperlink ref="V1241" r:id="rId1908" location="!/arzillion/status/807615911066628096" display="https://twitter.com/#!/arzillion/status/807615911066628096"/>
    <hyperlink ref="V1242" r:id="rId1909" location="!/dmtjrdn/status/807617969928933376" display="https://twitter.com/#!/dmtjrdn/status/807617969928933376"/>
    <hyperlink ref="R1243" r:id="rId1910" display="https://thiskidreviewsbooks.com/2016/10/05/review-bioengineering-by-christine-burillo-kirch"/>
    <hyperlink ref="V1243" r:id="rId1911" location="!/nomadpressvt/status/803259850096513025" display="https://twitter.com/#!/nomadpressvt/status/803259850096513025"/>
    <hyperlink ref="R1244" r:id="rId1912" display="https://twitter.com/i/web/status/807618217346797568"/>
    <hyperlink ref="V1244" r:id="rId1913" location="!/nomadpressvt/status/807618217346797568" display="https://twitter.com/#!/nomadpressvt/status/807618217346797568"/>
    <hyperlink ref="V1245" r:id="rId1914" location="!/melloncolli3/status/807645893138579456" display="https://twitter.com/#!/melloncolli3/status/807645893138579456"/>
    <hyperlink ref="R1246" r:id="rId1915" display="http://lungbioengineering.com/"/>
    <hyperlink ref="V1246" r:id="rId1916" location="!/csantos7777/status/807676066978562048" display="https://twitter.com/#!/csantos7777/status/807676066978562048"/>
    <hyperlink ref="V1247" r:id="rId1917" location="!/scott_macklin/status/807677577523363840" display="https://twitter.com/#!/scott_macklin/status/807677577523363840"/>
    <hyperlink ref="V1248" r:id="rId1918" location="!/mathcancer/status/807314376923357185" display="https://twitter.com/#!/mathcancer/status/807314376923357185"/>
    <hyperlink ref="V1249" r:id="rId1919" location="!/scott_macklin/status/807677577523363840" display="https://twitter.com/#!/scott_macklin/status/807677577523363840"/>
    <hyperlink ref="V1250" r:id="rId1920" location="!/scott_macklin/status/807677577523363840" display="https://twitter.com/#!/scott_macklin/status/807677577523363840"/>
    <hyperlink ref="V1251" r:id="rId1921" location="!/marmalade_tim/status/807698460166279168" display="https://twitter.com/#!/marmalade_tim/status/807698460166279168"/>
    <hyperlink ref="R1252" r:id="rId1922" display="http://www.careerarc.com/job-listing/the-university-of-texas-at-dallas-jobs-tenured-tenure-track-faculty-position-in-bioengineering-biomedical-engineering-20809041?btcc=true&amp;campaign_id=19233&amp;src=1&amp;utm_campaign=TW01&amp;utm_medium=TW&amp;utm_source=JC"/>
    <hyperlink ref="V1252" r:id="rId1923" location="!/ut_dallasjobs/status/803367109912829952" display="https://twitter.com/#!/ut_dallasjobs/status/803367109912829952"/>
    <hyperlink ref="R1253" r:id="rId1924" display="http://www.careerarc.com/job-listing/the-university-of-texas-at-dallas-jobs-tenured-tenure-track-faculty-position-in-bioengineering-biomedical-engineering-20809041?btcc=true&amp;campaign_id=19233&amp;src=1&amp;utm_campaign=TW01&amp;utm_medium=TW&amp;utm_source=JC"/>
    <hyperlink ref="V1253" r:id="rId1925" location="!/ut_dallasjobs/status/804009699876085760" display="https://twitter.com/#!/ut_dallasjobs/status/804009699876085760"/>
    <hyperlink ref="R1254" r:id="rId1926" display="http://www.careerarc.com/job-listing/the-university-of-texas-at-dallas-jobs-tenured-tenure-track-faculty-position-in-bioengineering-biomedical-engineering-21018069?btcc=true&amp;campaign_id=19233&amp;src=1&amp;utm_campaign=TW01&amp;utm_medium=TW&amp;utm_source=JC"/>
    <hyperlink ref="V1254" r:id="rId1927" location="!/ut_dallasjobs/status/804429389265924096" display="https://twitter.com/#!/ut_dallasjobs/status/804429389265924096"/>
    <hyperlink ref="R1255" r:id="rId1928" display="http://www.careerarc.com/job-listing/the-university-of-texas-at-dallas-jobs-tenured-tenure-track-faculty-position-in-bioengineering-biomedical-engineering-21018069?campaign_id=19233&amp;src=1&amp;utm_campaign=TW01&amp;utm_medium=TW&amp;utm_source=JC"/>
    <hyperlink ref="V1255" r:id="rId1929" location="!/ut_dallasjobs/status/807295856357429248" display="https://twitter.com/#!/ut_dallasjobs/status/807295856357429248"/>
    <hyperlink ref="R1256" r:id="rId1930" display="http://www.careerarc.com/job-listing/the-university-of-texas-at-dallas-jobs-tenured-tenure-track-faculty-position-in-bioengineering-biomedical-engineering-21018069?campaign_id=19233&amp;src=1&amp;utm_campaign=TW01&amp;utm_medium=TW&amp;utm_source=JC"/>
    <hyperlink ref="V1256" r:id="rId1931" location="!/ut_dallasjobs/status/807703278284775424" display="https://twitter.com/#!/ut_dallasjobs/status/807703278284775424"/>
    <hyperlink ref="R1257" r:id="rId1932" display="https://www.linkedin.com/hp/update/6213389282875441152"/>
    <hyperlink ref="V1257" r:id="rId1933" location="!/runewilkens/status/807625874371649536" display="https://twitter.com/#!/runewilkens/status/807625874371649536"/>
    <hyperlink ref="R1258" r:id="rId1934" display="https://twitter.com/i/web/status/807705938752929793"/>
    <hyperlink ref="V1258" r:id="rId1935" location="!/runewilkens/status/807705938752929793" display="https://twitter.com/#!/runewilkens/status/807705938752929793"/>
    <hyperlink ref="R1259" r:id="rId1936" display="https://twitter.com/i/web/status/805871558031998976"/>
    <hyperlink ref="V1259" r:id="rId1937" location="!/citrasupercool/status/805871558031998976" display="https://twitter.com/#!/citrasupercool/status/805871558031998976"/>
    <hyperlink ref="R1260" r:id="rId1938" display="https://www.asme.org/engineering-topics/articles/bioengineering/making-the-cut?utm_source=twitter&amp;utm_medium=social&amp;utm_content=bioengineering&amp;utm_campaign=wk_113016"/>
    <hyperlink ref="V1260" r:id="rId1939" location="!/citrasupercool/status/806161009459269632" display="https://twitter.com/#!/citrasupercool/status/806161009459269632"/>
    <hyperlink ref="V1261" r:id="rId1940" location="!/asmedotorg/status/805906888328118273" display="https://twitter.com/#!/asmedotorg/status/805906888328118273"/>
    <hyperlink ref="R1262" r:id="rId1941" display="https://www.asme.org/engineering-topics/articles/bioengineering/prosthetic-limbs-that-can-feel?utm_source=twitter&amp;utm_medium=social&amp;utm_content=bioengineering&amp;utm_campaign=wk_100516"/>
    <hyperlink ref="V1262" r:id="rId1942" location="!/asmedotorg/status/803782606588350464" display="https://twitter.com/#!/asmedotorg/status/803782606588350464"/>
    <hyperlink ref="R1263" r:id="rId1943" display="https://www.asme.org/engineering-topics/articles/bioengineering/dna-data-storage?utm_source=twitter&amp;utm_medium=social&amp;utm_content=bioengineering&amp;utm_campaign=wk_082916"/>
    <hyperlink ref="V1263" r:id="rId1944" location="!/asmedotorg/status/803819087281422336" display="https://twitter.com/#!/asmedotorg/status/803819087281422336"/>
    <hyperlink ref="R1264" r:id="rId1945" display="https://www.asme.org/engineering-topics/articles/bioengineering/making-the-cut?utm_source=twitter&amp;utm_medium=social&amp;utm_content=bioengineering&amp;utm_campaign=wk_113016"/>
    <hyperlink ref="V1264" r:id="rId1946" location="!/asmedotorg/status/804330474030120960" display="https://twitter.com/#!/asmedotorg/status/804330474030120960"/>
    <hyperlink ref="R1265" r:id="rId1947" display="https://www.asme.org/engineering-topics/articles/bioengineering/making-the-cut?utm_source=twitter&amp;utm_medium=social&amp;utm_content=bioengineering&amp;utm_campaign=wk_113016"/>
    <hyperlink ref="V1265" r:id="rId1948" location="!/asmedotorg/status/804446257620119552" display="https://twitter.com/#!/asmedotorg/status/804446257620119552"/>
    <hyperlink ref="R1266" r:id="rId1949" display="https://www.asme.org/engineering-topics/articles/bioengineering/the-bioarcade?utm_source=twitter&amp;utm_medium=social&amp;utm_content=bioengineering&amp;utm_campaign=wk_113016"/>
    <hyperlink ref="V1266" r:id="rId1950" location="!/asmedotorg/status/804552933501272064" display="https://twitter.com/#!/asmedotorg/status/804552933501272064"/>
    <hyperlink ref="R1267" r:id="rId1951" display="https://www.asme.org/engineering-topics/articles/bioengineering/hoping-to-walk-this-way?utm_source=twitter&amp;utm_medium=social&amp;utm_content=bioengineering&amp;utm_campaign=wk_100516"/>
    <hyperlink ref="V1267" r:id="rId1952" location="!/asmedotorg/status/805055248091979776" display="https://twitter.com/#!/asmedotorg/status/805055248091979776"/>
    <hyperlink ref="R1268" r:id="rId1953" display="https://www.asme.org/engineering-topics/articles/bioengineering/making-the-cut?utm_source=twitter&amp;utm_medium=social&amp;utm_content=bioengineering&amp;utm_campaign=wk_113016"/>
    <hyperlink ref="V1268" r:id="rId1954" location="!/asmedotorg/status/805431512942465024" display="https://twitter.com/#!/asmedotorg/status/805431512942465024"/>
    <hyperlink ref="R1269" r:id="rId1955" display="https://www.asme.org/engineering-topics/articles/bioengineering/making-the-cut?utm_source=twitter&amp;utm_medium=social&amp;utm_content=bioengineering&amp;utm_campaign=wk_113016"/>
    <hyperlink ref="V1269" r:id="rId1956" location="!/asmedotorg/status/805594544209272832" display="https://twitter.com/#!/asmedotorg/status/805594544209272832"/>
    <hyperlink ref="R1270" r:id="rId1957" display="https://www.asme.org/engineering-topics/articles/bioengineering/the-bioarcade?utm_source=twitter&amp;utm_medium=social&amp;utm_content=bioengineering&amp;utm_campaign=wk_113016"/>
    <hyperlink ref="V1270" r:id="rId1958" location="!/asmedotorg/status/805614427340935169" display="https://twitter.com/#!/asmedotorg/status/805614427340935169"/>
    <hyperlink ref="R1271" r:id="rId1959" display="https://www.asme.org/engineering-topics/articles/bioengineering/making-the-cut?utm_source=twitter&amp;utm_medium=social&amp;utm_content=bioengineering&amp;utm_campaign=wk_113016"/>
    <hyperlink ref="V1271" r:id="rId1960" location="!/asmedotorg/status/805999964082044928" display="https://twitter.com/#!/asmedotorg/status/805999964082044928"/>
    <hyperlink ref="R1272" r:id="rId1961" display="https://www.asme.org/engineering-topics/articles/bioengineering/the-bioarcade?utm_source=twitter&amp;utm_medium=social&amp;utm_content=bioengineering&amp;utm_campaign=wk_113016"/>
    <hyperlink ref="V1272" r:id="rId1962" location="!/asmedotorg/status/806059609127522305" display="https://twitter.com/#!/asmedotorg/status/806059609127522305"/>
    <hyperlink ref="R1273" r:id="rId1963" display="https://www.asme.org/engineering-topics/articles/bioengineering/top-6-robotic-applications-in-medicine?utm_source=twitter&amp;utm_medium=social&amp;utm_content=bioengineering&amp;utm_campaign=wk_100516"/>
    <hyperlink ref="V1273" r:id="rId1964" location="!/asmedotorg/status/806211872005517318" display="https://twitter.com/#!/asmedotorg/status/806211872005517318"/>
    <hyperlink ref="R1274" r:id="rId1965" display="https://www.asme.org/engineering-topics/articles/bioengineering/growing-human-organs-in-space?utm_source=twitter&amp;utm_medium=social&amp;utm_content=bioengineering&amp;utm_campaign=wk_120616"/>
    <hyperlink ref="V1274" r:id="rId1966" location="!/asmedotorg/status/807232615786876929" display="https://twitter.com/#!/asmedotorg/status/807232615786876929"/>
    <hyperlink ref="R1275" r:id="rId1967" display="https://www.asme.org/engineering-topics/articles/bioengineering/top-6-robotic-applications-in-medicine?utm_source=twitter&amp;utm_medium=social&amp;utm_content=bioengineering&amp;utm_campaign=wk_100516"/>
    <hyperlink ref="V1275" r:id="rId1968" location="!/asmedotorg/status/807243410675564544" display="https://twitter.com/#!/asmedotorg/status/807243410675564544"/>
    <hyperlink ref="R1276" r:id="rId1969" display="https://www.asme.org/engineering-topics/articles/bioengineering/making-the-cut?utm_source=twitter&amp;utm_medium=social&amp;utm_content=bioengineering&amp;utm_campaign=wk_113016"/>
    <hyperlink ref="V1276" r:id="rId1970" location="!/asmedotorg/status/807288465092182016" display="https://twitter.com/#!/asmedotorg/status/807288465092182016"/>
    <hyperlink ref="R1277" r:id="rId1971" display="https://www.asme.org/engineering-topics/articles/bioengineering/growing-human-organs-in-space?utm_source=twitter&amp;utm_medium=social&amp;utm_content=bioengineering&amp;utm_campaign=wk_120616"/>
    <hyperlink ref="V1277" r:id="rId1972" location="!/asmedotorg/status/807406483977760769" display="https://twitter.com/#!/asmedotorg/status/807406483977760769"/>
    <hyperlink ref="R1278" r:id="rId1973" display="https://www.asme.org/engineering-topics/articles/bioengineering/growing-human-organs-in-space?utm_source=twitter&amp;utm_medium=social&amp;utm_content=bioengineering&amp;utm_campaign=wk_120616"/>
    <hyperlink ref="V1278" r:id="rId1974" location="!/asmedotorg/status/807707773165309952" display="https://twitter.com/#!/asmedotorg/status/807707773165309952"/>
    <hyperlink ref="R1279" r:id="rId1975" display="https://twitter.com/i/web/status/806859093956816896"/>
    <hyperlink ref="V1279" r:id="rId1976" location="!/jhubme/status/806859093956816896" display="https://twitter.com/#!/jhubme/status/806859093956816896"/>
    <hyperlink ref="V1280" r:id="rId1977" location="!/cgodzich/status/807711223160733700" display="https://twitter.com/#!/cgodzich/status/807711223160733700"/>
    <hyperlink ref="V1281" r:id="rId1978" location="!/cgodzich/status/807711223160733700" display="https://twitter.com/#!/cgodzich/status/807711223160733700"/>
    <hyperlink ref="R1282" r:id="rId1979" display="https://www.asme.org/engineering-topics/articles/bioengineering/growing-human-organs-in-space?utm_content=buffer8d43c&amp;utm_medium=social&amp;utm_source=twitter.com&amp;utm_campaign=buffer"/>
    <hyperlink ref="V1282" r:id="rId1980" location="!/travisjholland/status/807715775817646081" display="https://twitter.com/#!/travisjholland/status/807715775817646081"/>
    <hyperlink ref="R1283" r:id="rId1981" display="http://www.scoop.it/t/bioengineering-by-kkhausman/p/4072640519/2016/12/09/tweet-from-3dheals?utm_medium=social&amp;utm_source=twitter"/>
    <hyperlink ref="V1283" r:id="rId1982" location="!/kkhausman/status/807322924160086016" display="https://twitter.com/#!/kkhausman/status/807322924160086016"/>
    <hyperlink ref="R1284" r:id="rId1983" display="http://www.scoop.it/t/bioengineering-by-kkhausman/p/4072642237/2016/12/09/tweet-from-jameslovgren?utm_medium=social&amp;utm_source=twitter"/>
    <hyperlink ref="V1284" r:id="rId1984" location="!/kkhausman/status/807323033589391360" display="https://twitter.com/#!/kkhausman/status/807323033589391360"/>
    <hyperlink ref="R1285" r:id="rId1985" display="http://www.scoop.it/t/bioengineering-by-kkhausman/p/4072635569/2016/12/09/tweet-from-3dprintmaven?utm_medium=social&amp;utm_source=twitter"/>
    <hyperlink ref="V1285" r:id="rId1986" location="!/kkhausman/status/807323176694927362" display="https://twitter.com/#!/kkhausman/status/807323176694927362"/>
    <hyperlink ref="R1286" r:id="rId1987" display="http://www.scoop.it/t/bioengineering-by-kkhausman/p/4072635569/2016/12/09/tweet-from-3dprintmaven?hash=e2074749-4713-44e8-b3fa-cbbd03b3820a&amp;utm_medium=social&amp;utm_source=facebook"/>
    <hyperlink ref="V1286" r:id="rId1988" location="!/kkhausman/status/807323213504122880" display="https://twitter.com/#!/kkhausman/status/807323213504122880"/>
    <hyperlink ref="R1287" r:id="rId1989" display="http://www.scoop.it/t/bioengineering-by-kkhausman/p/4072640631/2016/12/09/tweet-from-theprotongroup?utm_medium=social&amp;utm_source=twitter"/>
    <hyperlink ref="V1287" r:id="rId1990" location="!/kkhausman/status/807329263338799104" display="https://twitter.com/#!/kkhausman/status/807329263338799104"/>
    <hyperlink ref="R1288" r:id="rId1991" display="http://www.scoop.it/t/bioengineering-by-kkhausman/p/4072640631/2016/12/09/tweet-from-theprotongroup?hash=293b428a-12cc-421a-be69-d00d3d571aa1&amp;utm_medium=social&amp;utm_source=facebook"/>
    <hyperlink ref="V1288" r:id="rId1992" location="!/kkhausman/status/807329292732370944" display="https://twitter.com/#!/kkhausman/status/807329292732370944"/>
    <hyperlink ref="V1289" r:id="rId1993" location="!/snyderhayley/status/807729021458989056" display="https://twitter.com/#!/snyderhayley/status/807729021458989056"/>
    <hyperlink ref="V1290" r:id="rId1994" location="!/amandaaleighh__/status/807748633302962176" display="https://twitter.com/#!/amandaaleighh__/status/807748633302962176"/>
    <hyperlink ref="V1291" r:id="rId1995" location="!/herreralola/status/807748288967389184" display="https://twitter.com/#!/herreralola/status/807748288967389184"/>
    <hyperlink ref="AU1291" r:id="rId1996" display="https://api.twitter.com/1.1/geo/id/6ba08e404aed471f.json"/>
    <hyperlink ref="V1292" r:id="rId1997" location="!/ashmitaroy_/status/807773953641054212" display="https://twitter.com/#!/ashmitaroy_/status/807773953641054212"/>
    <hyperlink ref="V1293" r:id="rId1998" location="!/nnnazeli/status/807777604895985664" display="https://twitter.com/#!/nnnazeli/status/807777604895985664"/>
    <hyperlink ref="R1294" r:id="rId1999" display="http://bioengineering.rice.edu/Tkaczyk_OSA_Fellow.aspx"/>
    <hyperlink ref="V1294" r:id="rId2000" location="!/rice_bioe/status/803653537158860800" display="https://twitter.com/#!/rice_bioe/status/803653537158860800"/>
    <hyperlink ref="R1295" r:id="rId2001" display="http://bioengineering.rice.edu/Mikos_wins_BMES_Award.aspx"/>
    <hyperlink ref="V1295" r:id="rId2002" location="!/rice_bioe/status/803653842139283456" display="https://twitter.com/#!/rice_bioe/status/803653842139283456"/>
    <hyperlink ref="R1296" r:id="rId2003" display="http://bioengineering.rice.edu/Global_Medical_Innovation.aspx"/>
    <hyperlink ref="V1296" r:id="rId2004" location="!/rice_bioe/status/803654211627945984" display="https://twitter.com/#!/rice_bioe/status/803654211627945984"/>
    <hyperlink ref="R1297" r:id="rId2005" display="http://bioengineering.rice.edu/Dunn_Foundation_seed_grants.aspx"/>
    <hyperlink ref="V1297" r:id="rId2006" location="!/rice_bioe/status/806939336503660544" display="https://twitter.com/#!/rice_bioe/status/806939336503660544"/>
    <hyperlink ref="R1298" r:id="rId2007" display="http://bioengineering.rice.edu/Dunn_Foundation_seed_grants.aspx"/>
    <hyperlink ref="V1298" r:id="rId2008" location="!/jcrneditors/status/807811872896339968" display="https://twitter.com/#!/jcrneditors/status/807811872896339968"/>
    <hyperlink ref="V1299" r:id="rId2009" location="!/riaaanna/status/807818429507846144" display="https://twitter.com/#!/riaaanna/status/807818429507846144"/>
    <hyperlink ref="V1300" r:id="rId2010" location="!/revasser/status/807859447041114112" display="https://twitter.com/#!/revasser/status/807859447041114112"/>
    <hyperlink ref="V1301" r:id="rId2011" location="!/chhici/status/807889014946676736" display="https://twitter.com/#!/chhici/status/807889014946676736"/>
    <hyperlink ref="R1302" r:id="rId2012" display="http://www.tennesseecompanies.org/the-bioengineering-group-inc-000628601"/>
    <hyperlink ref="V1302" r:id="rId2013" location="!/tennesseecompan/status/805009371256258560" display="https://twitter.com/#!/tennesseecompan/status/805009371256258560"/>
    <hyperlink ref="R1303" r:id="rId2014" display="http://www.tennesseecompanies.org/the-bioengineering-group-inc-000628601"/>
    <hyperlink ref="V1303" r:id="rId2015" location="!/tennesseecompan/status/807926494207111172" display="https://twitter.com/#!/tennesseecompan/status/807926494207111172"/>
    <hyperlink ref="R1304" r:id="rId2016" display="http://www.scoop.it/t/bioengineering-by-kkhausman/p/4072334905/2016/12/02/hospital-to-get-first-dedicated-3d-tissue-printing-facility?utm_medium=social&amp;utm_source=twitter"/>
    <hyperlink ref="V1304" r:id="rId2017" location="!/kkhausman/status/804600405636317184" display="https://twitter.com/#!/kkhausman/status/804600405636317184"/>
    <hyperlink ref="R1305" r:id="rId2018" display="http://www.scoop.it/t/bioengineering-by-kkhausman/p/4072334969/2016/12/02/packard-s-hp-legacy-continues-at-walter-reed-national-military-medical-center-hp-official-site?utm_medium=social&amp;utm_source=twitter"/>
    <hyperlink ref="V1305" r:id="rId2019" location="!/kkhausman/status/804601601608519680" display="https://twitter.com/#!/kkhausman/status/804601601608519680"/>
    <hyperlink ref="R1306" r:id="rId2020" display="http://www.scoop.it/t/bioengineering-by-kkhausman/p/4072640519/2016/12/09/tweet-from-3dheals?utm_medium=social&amp;utm_source=twitter"/>
    <hyperlink ref="V1306" r:id="rId2021" location="!/kkhausman/status/807322924160086016" display="https://twitter.com/#!/kkhausman/status/807322924160086016"/>
    <hyperlink ref="R1307" r:id="rId2022" display="http://www.scoop.it/t/bioengineering-by-kkhausman/p/4072642237/2016/12/09/tweet-from-jameslovgren?utm_medium=social&amp;utm_source=twitter"/>
    <hyperlink ref="V1307" r:id="rId2023" location="!/kkhausman/status/807323033589391360" display="https://twitter.com/#!/kkhausman/status/807323033589391360"/>
    <hyperlink ref="R1308" r:id="rId2024" display="http://www.scoop.it/t/bioengineering-by-kkhausman/p/4072635569/2016/12/09/tweet-from-3dprintmaven?utm_medium=social&amp;utm_source=twitter"/>
    <hyperlink ref="V1308" r:id="rId2025" location="!/kkhausman/status/807323176694927362" display="https://twitter.com/#!/kkhausman/status/807323176694927362"/>
    <hyperlink ref="R1309" r:id="rId2026" display="http://www.scoop.it/t/bioengineering-by-kkhausman/p/4072640631/2016/12/09/tweet-from-theprotongroup?utm_medium=social&amp;utm_source=twitter"/>
    <hyperlink ref="V1309" r:id="rId2027" location="!/kkhausman/status/807329263338799104" display="https://twitter.com/#!/kkhausman/status/807329263338799104"/>
    <hyperlink ref="R1310" r:id="rId2028" display="http://www.scoop.it/t/bioengineering-by-kkhausman/p/4072642350/2016/12/09/3d-technology-rebuilds-child-s-ear-bbc-news?utm_medium=social&amp;utm_source=twitter"/>
    <hyperlink ref="V1310" r:id="rId2029" location="!/kkhausman/status/807329358490767362" display="https://twitter.com/#!/kkhausman/status/807329358490767362"/>
    <hyperlink ref="R1311" r:id="rId2030" display="http://www.scoop.it/t/bioengineering-by-kkhausman/p/4072641574/2016/12/09/science-artificial-blood-stored-as-powder-could-be-used-in-life-saving-transfusions?utm_medium=social&amp;utm_source=twitter"/>
    <hyperlink ref="V1311" r:id="rId2031" location="!/kkhausman/status/807329993583955968" display="https://twitter.com/#!/kkhausman/status/807329993583955968"/>
    <hyperlink ref="R1312" r:id="rId2032" display="http://www.scoop.it/t/bioengineering-by-kkhausman/p/4072642367/2016/12/09/genetic-engineering-pioneer-urges-caution-on-editing-human-genome?utm_medium=social&amp;utm_source=twitter"/>
    <hyperlink ref="V1312" r:id="rId2033" location="!/kkhausman/status/807330131081621510" display="https://twitter.com/#!/kkhausman/status/807330131081621510"/>
    <hyperlink ref="R1313" r:id="rId2034" display="http://www.scoop.it/t/bioengineering-by-kkhausman/p/4072639391/2016/12/09/this-biohacker-wants-to-spur-a-genetic-engineering-revolution-with-glowing-beer?utm_medium=social&amp;utm_source=twitter"/>
    <hyperlink ref="V1313" r:id="rId2035" location="!/kkhausman/status/807330465875169280" display="https://twitter.com/#!/kkhausman/status/807330465875169280"/>
    <hyperlink ref="R1314" r:id="rId2036" display="http://www.scoop.it/t/bioengineering-by-kkhausman/p/4072678170/2016/12/10/biological-3d-printing-chinese-scientists-develop-functioning-blood-vessels?utm_medium=social&amp;utm_source=twitter"/>
    <hyperlink ref="V1314" r:id="rId2037" location="!/kkhausman/status/807719323536072704" display="https://twitter.com/#!/kkhausman/status/807719323536072704"/>
    <hyperlink ref="R1315" r:id="rId2038" display="http://www.scoop.it/t/bioengineering-by-kkhausman/p/4072678170/2016/12/10/biological-3d-printing-chinese-scientists-develop-functioning-blood-vessels?utm_medium=social&amp;utm_source=twitter"/>
    <hyperlink ref="V1315" r:id="rId2039" location="!/mara_anas/status/807936286967349248" display="https://twitter.com/#!/mara_anas/status/807936286967349248"/>
    <hyperlink ref="R1316" r:id="rId2040" display="http://www.scoop.it/t/bioengineering-by-kkhausman/p/4072334905/2016/12/02/hospital-to-get-first-dedicated-3d-tissue-printing-facility?hash=6863ee31-9e8d-40da-8403-3222ad9d0050&amp;utm_medium=social&amp;utm_source=facebook"/>
    <hyperlink ref="V1316" r:id="rId2041" location="!/kkhausman/status/804600438247067648" display="https://twitter.com/#!/kkhausman/status/804600438247067648"/>
    <hyperlink ref="R1317" r:id="rId2042" display="http://www.scoop.it/t/bioengineering-by-kkhausman/p/4072334969/2016/12/02/packard-s-hp-legacy-continues-at-walter-reed-national-military-medical-center-hp-official-site?hash=241d2d94-a573-495a-9953-40d4b0a1393f&amp;utm_medium=social&amp;utm_source=facebook"/>
    <hyperlink ref="V1317" r:id="rId2043" location="!/kkhausman/status/804601637214056449" display="https://twitter.com/#!/kkhausman/status/804601637214056449"/>
    <hyperlink ref="R1318" r:id="rId2044" display="http://www.scoop.it/t/bioengineering-by-kkhausman/p/4072642350/2016/12/09/3d-technology-rebuilds-child-s-ear-bbc-news?hash=415a771e-2b01-4193-8a99-e957cc1867d3&amp;utm_medium=social&amp;utm_source=facebook"/>
    <hyperlink ref="V1318" r:id="rId2045" location="!/kkhausman/status/807329387599101953" display="https://twitter.com/#!/kkhausman/status/807329387599101953"/>
    <hyperlink ref="R1319" r:id="rId2046" display="http://www.scoop.it/t/bioengineering-by-kkhausman/p/4072678170/2016/12/10/biological-3d-printing-chinese-scientists-develop-functioning-blood-vessels?utm_medium=social&amp;utm_source=twitter"/>
    <hyperlink ref="V1319" r:id="rId2047" location="!/mara_anas/status/807936286967349248" display="https://twitter.com/#!/mara_anas/status/807936286967349248"/>
    <hyperlink ref="V1320" r:id="rId2048" location="!/maleconmymind/status/807949222133829632" display="https://twitter.com/#!/maleconmymind/status/807949222133829632"/>
    <hyperlink ref="V1321" r:id="rId2049" location="!/sh7kim/status/807956107238998016" display="https://twitter.com/#!/sh7kim/status/807956107238998016"/>
    <hyperlink ref="R1322" r:id="rId2050" display="http://education-online.jkmesh.com/post/154326797265?utm_source=dlvr.it&amp;utm_medium=twitter"/>
    <hyperlink ref="V1322" r:id="rId2051" location="!/lyndnns/status/807971860872691712" display="https://twitter.com/#!/lyndnns/status/807971860872691712"/>
    <hyperlink ref="V1323" r:id="rId2052" location="!/arifin_aar/status/807984537867325440" display="https://twitter.com/#!/arifin_aar/status/807984537867325440"/>
    <hyperlink ref="R1324" r:id="rId2053" display="http://feeds.feedburner.com/~r/Lyndnns/~3/4h60x1zS_Mk/MsCgxG?utm_source=feedburner&amp;utm_medium=twitter&amp;utm_campaign=h3mini"/>
    <hyperlink ref="V1324" r:id="rId2054" location="!/h3mini/status/807987320498614272" display="https://twitter.com/#!/h3mini/status/807987320498614272"/>
    <hyperlink ref="R1325" r:id="rId2055" display="http://www.bbc.co.uk/news/technology-38148070"/>
    <hyperlink ref="V1325" r:id="rId2056" location="!/bonn1ekg0rman/status/807989259516989440" display="https://twitter.com/#!/bonn1ekg0rman/status/807989259516989440"/>
    <hyperlink ref="R1326" r:id="rId2057" display="https://www.asme.org/engineering-topics/articles/bioengineering/the-bioarcade"/>
    <hyperlink ref="V1326" r:id="rId2058" location="!/asmebooks/status/804507631771533312" display="https://twitter.com/#!/asmebooks/status/804507631771533312"/>
    <hyperlink ref="R1327" r:id="rId2059" display="https://www.asme.org/engineering-topics/articles/bioengineering/the-bioarcade"/>
    <hyperlink ref="V1327" r:id="rId2060" location="!/asmebooks/status/804900216436649984" display="https://twitter.com/#!/asmebooks/status/804900216436649984"/>
    <hyperlink ref="R1328" r:id="rId2061" display="https://www.asme.org/engineering-topics/articles/bioengineering/the-bioarcade"/>
    <hyperlink ref="V1328" r:id="rId2062" location="!/asmebooks/status/805096511948419072" display="https://twitter.com/#!/asmebooks/status/805096511948419072"/>
    <hyperlink ref="R1329" r:id="rId2063" display="https://www.asme.org/engineering-topics/articles/bioengineering/making-the-cut"/>
    <hyperlink ref="V1329" r:id="rId2064" location="!/asmebooks/status/805491112005795844" display="https://twitter.com/#!/asmebooks/status/805491112005795844"/>
    <hyperlink ref="R1330" r:id="rId2065" display="https://www.asme.org/engineering-topics/articles/bioengineering/making-the-cut"/>
    <hyperlink ref="V1330" r:id="rId2066" location="!/asmebooks/status/805955674358181888" display="https://twitter.com/#!/asmebooks/status/805955674358181888"/>
    <hyperlink ref="R1331" r:id="rId2067" display="https://www.asme.org/engineering-topics/articles/bioengineering/making-the-cut"/>
    <hyperlink ref="V1331" r:id="rId2068" location="!/asmebooks/status/806348511578947584" display="https://twitter.com/#!/asmebooks/status/806348511578947584"/>
    <hyperlink ref="R1332" r:id="rId2069" display="https://www.asme.org/engineering-topics/articles/bioengineering/growing-human-organs-in-space"/>
    <hyperlink ref="V1332" r:id="rId2070" location="!/asmebooks/status/807049883752525826" display="https://twitter.com/#!/asmebooks/status/807049883752525826"/>
    <hyperlink ref="R1333" r:id="rId2071" display="https://www.asme.org/engineering-topics/articles/bioengineering/growing-human-organs-in-space"/>
    <hyperlink ref="V1333" r:id="rId2072" location="!/asmebooks/status/807442720859963392" display="https://twitter.com/#!/asmebooks/status/807442720859963392"/>
    <hyperlink ref="R1334" r:id="rId2073" display="https://www.asme.org/engineering-topics/articles/bioengineering/growing-human-organs-in-space"/>
    <hyperlink ref="V1334" r:id="rId2074" location="!/asmebooks/status/807609068143738880" display="https://twitter.com/#!/asmebooks/status/807609068143738880"/>
    <hyperlink ref="R1335" r:id="rId2075" display="https://www.asme.org/engineering-topics/articles/bioengineering/growing-human-organs-in-space"/>
    <hyperlink ref="V1335" r:id="rId2076" location="!/asmebooks/status/808001904475111424" display="https://twitter.com/#!/asmebooks/status/808001904475111424"/>
    <hyperlink ref="V1336" r:id="rId2077" location="!/justintopp/status/808032120740478980" display="https://twitter.com/#!/justintopp/status/808032120740478980"/>
    <hyperlink ref="R1337" r:id="rId2078" display="https://www.scientificamerican.com/article/graphene-spiked-silly-putty-picks-up-human-pulse/"/>
    <hyperlink ref="V1337" r:id="rId2079" location="!/babysnoozes/status/808046953690959872" display="https://twitter.com/#!/babysnoozes/status/808046953690959872"/>
    <hyperlink ref="R1338" r:id="rId2080" display="https://www.waset.org/conference/2017/04/lisbon/ICBBE"/>
    <hyperlink ref="V1338" r:id="rId2081" location="!/conferencelists/status/803325133633032192" display="https://twitter.com/#!/conferencelists/status/803325133633032192"/>
    <hyperlink ref="R1339" r:id="rId2082" display="https://www.waset.org/conference/2017/04/lisbon/ICPDSB"/>
    <hyperlink ref="V1339" r:id="rId2083" location="!/conferencelists/status/803340222025056256" display="https://twitter.com/#!/conferencelists/status/803340222025056256"/>
    <hyperlink ref="R1340" r:id="rId2084" display="https://www.waset.org/conference/2017/04/boston/ICPDTIBA"/>
    <hyperlink ref="V1340" r:id="rId2085" location="!/conferencelists/status/803341473517359106" display="https://twitter.com/#!/conferencelists/status/803341473517359106"/>
    <hyperlink ref="R1341" r:id="rId2086" display="https://www.waset.org/conference/2017/04/san-francisco/ICABB"/>
    <hyperlink ref="V1341" r:id="rId2087" location="!/conferencelists/status/803690138991730688" display="https://twitter.com/#!/conferencelists/status/803690138991730688"/>
    <hyperlink ref="R1342" r:id="rId2088" display="https://www.waset.org/conference/2017/04/paris/ICBB"/>
    <hyperlink ref="V1342" r:id="rId2089" location="!/conferencelists/status/803691290428747776" display="https://twitter.com/#!/conferencelists/status/803691290428747776"/>
    <hyperlink ref="R1343" r:id="rId2090" display="https://www.waset.org/conference/2017/04/zurich/ICBBAME"/>
    <hyperlink ref="V1343" r:id="rId2091" location="!/conferencelists/status/803691291477319680" display="https://twitter.com/#!/conferencelists/status/803691291477319680"/>
    <hyperlink ref="R1344" r:id="rId2092" display="https://www.waset.org/conference/2017/04/brisbane/ICBS"/>
    <hyperlink ref="V1344" r:id="rId2093" location="!/conferencelists/status/803691292790296576" display="https://twitter.com/#!/conferencelists/status/803691292790296576"/>
    <hyperlink ref="R1345" r:id="rId2094" display="https://www.waset.org/conference/2017/04/zurich/ICBAMB"/>
    <hyperlink ref="V1345" r:id="rId2095" location="!/conferencelists/status/803691293339688960" display="https://twitter.com/#!/conferencelists/status/803691293339688960"/>
    <hyperlink ref="R1346" r:id="rId2096" display="https://www.waset.org/conference/2017/04/dubai/ICBPS"/>
    <hyperlink ref="V1346" r:id="rId2097" location="!/conferencelists/status/803691293415272449" display="https://twitter.com/#!/conferencelists/status/803691293415272449"/>
    <hyperlink ref="R1347" r:id="rId2098" display="https://www.waset.org/conference/2017/04/kyoto/ICBT"/>
    <hyperlink ref="V1347" r:id="rId2099" location="!/conferencelists/status/803691293750726660" display="https://twitter.com/#!/conferencelists/status/803691293750726660"/>
    <hyperlink ref="R1348" r:id="rId2100" display="https://www.waset.org/conference/2017/04/brussels/ICBB"/>
    <hyperlink ref="V1348" r:id="rId2101" location="!/conferencelists/status/803691294430142464" display="https://twitter.com/#!/conferencelists/status/803691294430142464"/>
    <hyperlink ref="R1349" r:id="rId2102" display="https://www.waset.org/conference/2017/04/lisbon/ICBE"/>
    <hyperlink ref="V1349" r:id="rId2103" location="!/conferencelists/status/803691295374004224" display="https://twitter.com/#!/conferencelists/status/803691295374004224"/>
    <hyperlink ref="R1350" r:id="rId2104" display="https://www.waset.org/conference/2017/04/boston/ICBBBBS"/>
    <hyperlink ref="V1350" r:id="rId2105" location="!/conferencelists/status/803695065025708032" display="https://twitter.com/#!/conferencelists/status/803695065025708032"/>
    <hyperlink ref="R1351" r:id="rId2106" display="https://www.waset.org/conference/2017/04/lisbon/ICBBN"/>
    <hyperlink ref="V1351" r:id="rId2107" location="!/conferencelists/status/803695065231216640" display="https://twitter.com/#!/conferencelists/status/803695065231216640"/>
    <hyperlink ref="R1352" r:id="rId2108" display="https://www.waset.org/conference/2017/04/dubai/ICCMB"/>
    <hyperlink ref="V1352" r:id="rId2109" location="!/conferencelists/status/803696311581208580" display="https://twitter.com/#!/conferencelists/status/803696311581208580"/>
    <hyperlink ref="R1353" r:id="rId2110" display="https://www.waset.org/conference/2017/04/dubai/ICEHB"/>
    <hyperlink ref="V1353" r:id="rId2111" location="!/conferencelists/status/803697616106258433" display="https://twitter.com/#!/conferencelists/status/803697616106258433"/>
    <hyperlink ref="R1354" r:id="rId2112" display="https://www.waset.org/conference/2017/04/brussels/ICETB"/>
    <hyperlink ref="V1354" r:id="rId2113" location="!/conferencelists/status/803698830378205184" display="https://twitter.com/#!/conferencelists/status/803698830378205184"/>
    <hyperlink ref="R1355" r:id="rId2114" display="https://www.waset.org/conference/2017/04/zurich/ICIBB"/>
    <hyperlink ref="V1355" r:id="rId2115" location="!/conferencelists/status/803700104565846016" display="https://twitter.com/#!/conferencelists/status/803700104565846016"/>
    <hyperlink ref="R1356" r:id="rId2116" display="https://www.waset.org/conference/2017/04/paris/ICBEB"/>
    <hyperlink ref="V1356" r:id="rId2117" location="!/conferencelists/status/804018461051588610" display="https://twitter.com/#!/conferencelists/status/804018461051588610"/>
    <hyperlink ref="R1357" r:id="rId2118" display="https://www.waset.org/conference/2017/04/zurich/ICBWEM"/>
    <hyperlink ref="V1357" r:id="rId2119" location="!/conferencelists/status/808050000005595136" display="https://twitter.com/#!/conferencelists/status/808050000005595136"/>
    <hyperlink ref="R1358" r:id="rId2120" display="https://www.waset.org/conference/2017/04/lisbon/ICBBE"/>
    <hyperlink ref="V1358" r:id="rId2121" location="!/wasetorg/status/803325133947600896" display="https://twitter.com/#!/wasetorg/status/803325133947600896"/>
    <hyperlink ref="R1359" r:id="rId2122" display="https://www.waset.org/conference/2017/04/lisbon/ICPDSB"/>
    <hyperlink ref="V1359" r:id="rId2123" location="!/wasetorg/status/803340221832105984" display="https://twitter.com/#!/wasetorg/status/803340221832105984"/>
    <hyperlink ref="R1360" r:id="rId2124" display="https://www.waset.org/conference/2017/04/boston/ICPDTIBA"/>
    <hyperlink ref="V1360" r:id="rId2125" location="!/wasetorg/status/803341473303367682" display="https://twitter.com/#!/wasetorg/status/803341473303367682"/>
    <hyperlink ref="R1361" r:id="rId2126" display="https://www.waset.org/conference/2017/04/san-francisco/ICABB"/>
    <hyperlink ref="V1361" r:id="rId2127" location="!/wasetorg/status/803690138916286465" display="https://twitter.com/#!/wasetorg/status/803690138916286465"/>
    <hyperlink ref="R1362" r:id="rId2128" display="https://www.waset.org/conference/2017/04/paris/ICBB"/>
    <hyperlink ref="V1362" r:id="rId2129" location="!/wasetorg/status/803691290835689472" display="https://twitter.com/#!/wasetorg/status/803691290835689472"/>
    <hyperlink ref="R1363" r:id="rId2130" display="https://www.waset.org/conference/2017/04/zurich/ICBBAME"/>
    <hyperlink ref="V1363" r:id="rId2131" location="!/wasetorg/status/803691291334868997" display="https://twitter.com/#!/wasetorg/status/803691291334868997"/>
    <hyperlink ref="R1364" r:id="rId2132" display="https://www.waset.org/conference/2017/04/zurich/ICBAMB"/>
    <hyperlink ref="V1364" r:id="rId2133" location="!/wasetorg/status/803691291880161280" display="https://twitter.com/#!/wasetorg/status/803691291880161280"/>
    <hyperlink ref="R1365" r:id="rId2134" display="https://www.waset.org/conference/2017/04/kyoto/ICBT"/>
    <hyperlink ref="V1365" r:id="rId2135" location="!/wasetorg/status/803691293079638016" display="https://twitter.com/#!/wasetorg/status/803691293079638016"/>
    <hyperlink ref="R1366" r:id="rId2136" display="https://www.waset.org/conference/2017/04/brisbane/ICBS"/>
    <hyperlink ref="V1366" r:id="rId2137" location="!/wasetorg/status/803691293612253184" display="https://twitter.com/#!/wasetorg/status/803691293612253184"/>
    <hyperlink ref="R1367" r:id="rId2138" display="https://www.waset.org/conference/2017/04/brussels/ICBB"/>
    <hyperlink ref="V1367" r:id="rId2139" location="!/wasetorg/status/803691294036000768" display="https://twitter.com/#!/wasetorg/status/803691294036000768"/>
    <hyperlink ref="R1368" r:id="rId2140" display="https://www.waset.org/conference/2017/04/dubai/ICBPS"/>
    <hyperlink ref="V1368" r:id="rId2141" location="!/wasetorg/status/803691294488981504" display="https://twitter.com/#!/wasetorg/status/803691294488981504"/>
    <hyperlink ref="R1369" r:id="rId2142" display="https://www.waset.org/conference/2017/04/lisbon/ICBE"/>
    <hyperlink ref="V1369" r:id="rId2143" location="!/wasetorg/status/803691295160012800" display="https://twitter.com/#!/wasetorg/status/803691295160012800"/>
    <hyperlink ref="R1370" r:id="rId2144" display="https://www.waset.org/conference/2017/04/lisbon/ICBBN"/>
    <hyperlink ref="V1370" r:id="rId2145" location="!/wasetorg/status/803695063599632386" display="https://twitter.com/#!/wasetorg/status/803695063599632386"/>
    <hyperlink ref="R1371" r:id="rId2146" display="https://www.waset.org/conference/2017/04/boston/ICBBBBS"/>
    <hyperlink ref="V1371" r:id="rId2147" location="!/wasetorg/status/803695064975216640" display="https://twitter.com/#!/wasetorg/status/803695064975216640"/>
    <hyperlink ref="R1372" r:id="rId2148" display="https://www.waset.org/conference/2017/04/dubai/ICCMB"/>
    <hyperlink ref="V1372" r:id="rId2149" location="!/wasetorg/status/803696312528998400" display="https://twitter.com/#!/wasetorg/status/803696312528998400"/>
    <hyperlink ref="R1373" r:id="rId2150" display="https://www.waset.org/conference/2017/04/dubai/ICEHB"/>
    <hyperlink ref="V1373" r:id="rId2151" location="!/wasetorg/status/803697616429191169" display="https://twitter.com/#!/wasetorg/status/803697616429191169"/>
    <hyperlink ref="R1374" r:id="rId2152" display="https://www.waset.org/conference/2017/04/brussels/ICETB"/>
    <hyperlink ref="V1374" r:id="rId2153" location="!/wasetorg/status/803698828943691777" display="https://twitter.com/#!/wasetorg/status/803698828943691777"/>
    <hyperlink ref="R1375" r:id="rId2154" display="https://www.waset.org/conference/2017/04/zurich/ICIBB"/>
    <hyperlink ref="V1375" r:id="rId2155" location="!/wasetorg/status/803700104188334080" display="https://twitter.com/#!/wasetorg/status/803700104188334080"/>
    <hyperlink ref="R1376" r:id="rId2156" display="https://www.waset.org/conference/2017/04/paris/ICBEB"/>
    <hyperlink ref="V1376" r:id="rId2157" location="!/wasetorg/status/804018459701035009" display="https://twitter.com/#!/wasetorg/status/804018459701035009"/>
    <hyperlink ref="R1377" r:id="rId2158" display="https://www.waset.org/conference/2017/04/zurich/ICBWEM"/>
    <hyperlink ref="V1377" r:id="rId2159" location="!/wasetorg/status/808050000571891712" display="https://twitter.com/#!/wasetorg/status/808050000571891712"/>
    <hyperlink ref="R1378" r:id="rId2160" display="https://www.waset.org/conference/2017/04/lisbon/ICBBE"/>
    <hyperlink ref="V1378" r:id="rId2161" location="!/wwconferences/status/803325133385506816" display="https://twitter.com/#!/wwconferences/status/803325133385506816"/>
    <hyperlink ref="R1379" r:id="rId2162" display="https://www.waset.org/conference/2017/04/lisbon/ICPDSB"/>
    <hyperlink ref="V1379" r:id="rId2163" location="!/wwconferences/status/803340221534404612" display="https://twitter.com/#!/wwconferences/status/803340221534404612"/>
    <hyperlink ref="R1380" r:id="rId2164" display="https://www.waset.org/conference/2017/04/boston/ICPDTIBA"/>
    <hyperlink ref="V1380" r:id="rId2165" location="!/wwconferences/status/803341473806684160" display="https://twitter.com/#!/wwconferences/status/803341473806684160"/>
    <hyperlink ref="R1381" r:id="rId2166" display="https://www.waset.org/conference/2017/04/san-francisco/ICABB"/>
    <hyperlink ref="V1381" r:id="rId2167" location="!/wwconferences/status/803690139625078784" display="https://twitter.com/#!/wwconferences/status/803690139625078784"/>
    <hyperlink ref="R1382" r:id="rId2168" display="https://www.waset.org/conference/2017/04/paris/ICBB"/>
    <hyperlink ref="V1382" r:id="rId2169" location="!/wwconferences/status/803691290403684352" display="https://twitter.com/#!/wwconferences/status/803691290403684352"/>
    <hyperlink ref="R1383" r:id="rId2170" display="https://www.waset.org/conference/2017/04/zurich/ICBBAME"/>
    <hyperlink ref="V1383" r:id="rId2171" location="!/wwconferences/status/803691291808776192" display="https://twitter.com/#!/wwconferences/status/803691291808776192"/>
    <hyperlink ref="R1384" r:id="rId2172" display="https://www.waset.org/conference/2017/04/brisbane/ICBS"/>
    <hyperlink ref="V1384" r:id="rId2173" location="!/wwconferences/status/803691292559548416" display="https://twitter.com/#!/wwconferences/status/803691292559548416"/>
    <hyperlink ref="R1385" r:id="rId2174" display="https://www.waset.org/conference/2017/04/zurich/ICBAMB"/>
    <hyperlink ref="V1385" r:id="rId2175" location="!/wwconferences/status/803691292588994560" display="https://twitter.com/#!/wwconferences/status/803691292588994560"/>
    <hyperlink ref="R1386" r:id="rId2176" display="https://www.waset.org/conference/2017/04/kyoto/ICBT"/>
    <hyperlink ref="V1386" r:id="rId2177" location="!/wwconferences/status/803691293968736256" display="https://twitter.com/#!/wwconferences/status/803691293968736256"/>
    <hyperlink ref="R1387" r:id="rId2178" display="https://www.waset.org/conference/2017/04/dubai/ICBPS"/>
    <hyperlink ref="V1387" r:id="rId2179" location="!/wwconferences/status/803691294014861312" display="https://twitter.com/#!/wwconferences/status/803691294014861312"/>
    <hyperlink ref="R1388" r:id="rId2180" display="https://www.waset.org/conference/2017/04/lisbon/ICBE"/>
    <hyperlink ref="V1388" r:id="rId2181" location="!/wwconferences/status/803691294451257344" display="https://twitter.com/#!/wwconferences/status/803691294451257344"/>
    <hyperlink ref="R1389" r:id="rId2182" display="https://www.waset.org/conference/2017/04/brussels/ICBB"/>
    <hyperlink ref="V1389" r:id="rId2183" location="!/wwconferences/status/803691295944249344" display="https://twitter.com/#!/wwconferences/status/803691295944249344"/>
    <hyperlink ref="R1390" r:id="rId2184" display="https://www.waset.org/conference/2017/04/boston/ICBBBBS"/>
    <hyperlink ref="V1390" r:id="rId2185" location="!/wwconferences/status/803695064698486785" display="https://twitter.com/#!/wwconferences/status/803695064698486785"/>
    <hyperlink ref="R1391" r:id="rId2186" display="https://www.waset.org/conference/2017/04/lisbon/ICBBN"/>
    <hyperlink ref="V1391" r:id="rId2187" location="!/wwconferences/status/803695067298938884" display="https://twitter.com/#!/wwconferences/status/803695067298938884"/>
    <hyperlink ref="R1392" r:id="rId2188" display="https://www.waset.org/conference/2017/04/dubai/ICCMB"/>
    <hyperlink ref="V1392" r:id="rId2189" location="!/wwconferences/status/803696312034230272" display="https://twitter.com/#!/wwconferences/status/803696312034230272"/>
    <hyperlink ref="R1393" r:id="rId2190" display="https://www.waset.org/conference/2017/04/dubai/ICEHB"/>
    <hyperlink ref="V1393" r:id="rId2191" location="!/wwconferences/status/803697615946870785" display="https://twitter.com/#!/wwconferences/status/803697615946870785"/>
    <hyperlink ref="R1394" r:id="rId2192" display="https://www.waset.org/conference/2017/04/brussels/ICETB"/>
    <hyperlink ref="V1394" r:id="rId2193" location="!/wwconferences/status/803698830155907072" display="https://twitter.com/#!/wwconferences/status/803698830155907072"/>
    <hyperlink ref="R1395" r:id="rId2194" display="https://www.waset.org/conference/2017/04/zurich/ICIBB"/>
    <hyperlink ref="V1395" r:id="rId2195" location="!/wwconferences/status/803700104053944320" display="https://twitter.com/#!/wwconferences/status/803700104053944320"/>
    <hyperlink ref="R1396" r:id="rId2196" display="https://www.waset.org/conference/2017/04/paris/ICBEB"/>
    <hyperlink ref="V1396" r:id="rId2197" location="!/wwconferences/status/804018459403284481" display="https://twitter.com/#!/wwconferences/status/804018459403284481"/>
    <hyperlink ref="R1397" r:id="rId2198" display="https://www.waset.org/conference/2017/04/zurich/ICBWEM"/>
    <hyperlink ref="V1397" r:id="rId2199" location="!/wwconferences/status/808050001075142661" display="https://twitter.com/#!/wwconferences/status/808050001075142661"/>
    <hyperlink ref="R1398" r:id="rId2200" display="https://twitter.com/IntEngineering/status/808010204826714114"/>
    <hyperlink ref="V1398" r:id="rId2201" location="!/racheldorris1/status/808058527562534912" display="https://twitter.com/#!/racheldorris1/status/808058527562534912"/>
    <hyperlink ref="R1399" r:id="rId2202" display="https://www.youtube.com/watch?v=qyi5TvqaVOw&amp;feature=youtu.be"/>
    <hyperlink ref="V1399" r:id="rId2203" location="!/thetruthhteller/status/808062817140166656" display="https://twitter.com/#!/thetruthhteller/status/808062817140166656"/>
    <hyperlink ref="R1400" r:id="rId2204" display="http://www.amino.bio/products/cyberworkshop"/>
    <hyperlink ref="V1400" r:id="rId2205" location="!/aminobiolab/status/806132649286897665" display="https://twitter.com/#!/aminobiolab/status/806132649286897665"/>
    <hyperlink ref="R1401" r:id="rId2206" display="http://www.amino.bio/products/cyberworkshop"/>
    <hyperlink ref="V1401" r:id="rId2207" location="!/ukitel_/status/808070309937115136" display="https://twitter.com/#!/ukitel_/status/808070309937115136"/>
    <hyperlink ref="R1402" r:id="rId2208" display="http://shapeandtheidea.blogspot.co.nz/2016/12/day-103-absence-of-stingray.html"/>
    <hyperlink ref="V1402" r:id="rId2209" location="!/infusoria5/status/808071752853000192" display="https://twitter.com/#!/infusoria5/status/808071752853000192"/>
    <hyperlink ref="V1403" r:id="rId2210" location="!/cherylmetcalf/status/808009082141544448" display="https://twitter.com/#!/cherylmetcalf/status/808009082141544448"/>
    <hyperlink ref="V1404" r:id="rId2211" location="!/hallmdh/status/808059868825391104" display="https://twitter.com/#!/hallmdh/status/808059868825391104"/>
    <hyperlink ref="V1405" r:id="rId2212" location="!/sverma27/status/808074130377605125" display="https://twitter.com/#!/sverma27/status/808074130377605125"/>
    <hyperlink ref="V1406" r:id="rId2213" location="!/cherylmetcalf/status/808009082141544448" display="https://twitter.com/#!/cherylmetcalf/status/808009082141544448"/>
    <hyperlink ref="V1407" r:id="rId2214" location="!/hallmdh/status/808059868825391104" display="https://twitter.com/#!/hallmdh/status/808059868825391104"/>
    <hyperlink ref="V1408" r:id="rId2215" location="!/hallmdh/status/808059868825391104" display="https://twitter.com/#!/hallmdh/status/808059868825391104"/>
    <hyperlink ref="V1409" r:id="rId2216" location="!/sverma27/status/808074130377605125" display="https://twitter.com/#!/sverma27/status/808074130377605125"/>
    <hyperlink ref="V1410" r:id="rId2217" location="!/cherylmetcalf/status/808009082141544448" display="https://twitter.com/#!/cherylmetcalf/status/808009082141544448"/>
    <hyperlink ref="V1411" r:id="rId2218" location="!/sverma27/status/808074130377605125" display="https://twitter.com/#!/sverma27/status/808074130377605125"/>
    <hyperlink ref="V1412" r:id="rId2219" location="!/joannechocolat/status/808078003142070273" display="https://twitter.com/#!/joannechocolat/status/808078003142070273"/>
    <hyperlink ref="V1413" r:id="rId2220" location="!/hesitentwaylien/status/808078105193549825" display="https://twitter.com/#!/hesitentwaylien/status/808078105193549825"/>
    <hyperlink ref="V1414" r:id="rId2221" location="!/pault14761/status/808088351840538624" display="https://twitter.com/#!/pault14761/status/808088351840538624"/>
    <hyperlink ref="R1415" r:id="rId2222" display="https://app.mhb.io/e/1szaf/5h"/>
    <hyperlink ref="V1415" r:id="rId2223" location="!/myshalewell/status/808095682129252353" display="https://twitter.com/#!/myshalewell/status/808095682129252353"/>
    <hyperlink ref="R1416" r:id="rId2224" display="https://twitter.com/i/web/status/808101632378433536"/>
    <hyperlink ref="V1416" r:id="rId2225" location="!/nukerusich/status/808101632378433536" display="https://twitter.com/#!/nukerusich/status/808101632378433536"/>
    <hyperlink ref="R1417" r:id="rId2226" display="https://www.swarmapp.com/c/fkJOFjpulV3"/>
    <hyperlink ref="V1417" r:id="rId2227" location="!/hanifyuso/status/808103281591459840" display="https://twitter.com/#!/hanifyuso/status/808103281591459840"/>
    <hyperlink ref="AU1417" r:id="rId2228" display="https://api.twitter.com/1.1/geo/id/fdf0f6445180fbda.json"/>
  </hyperlink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legacyDrawing r:id="rId2229"/>
</worksheet>
</file>

<file path=xl/worksheets/sheet10.xml><?xml version="1.0" encoding="utf-8"?>
<worksheet xmlns="http://schemas.openxmlformats.org/spreadsheetml/2006/main" xmlns:r="http://schemas.openxmlformats.org/officeDocument/2006/relationships">
  <sheetPr filterMode="false">
    <pageSetUpPr fitToPage="false"/>
  </sheetPr>
  <dimension ref="A1:G302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cols>
    <col collapsed="false" hidden="false" max="1" min="1" style="13" width="8"/>
    <col collapsed="false" hidden="false" max="2" min="2" style="13" width="8.4251012145749"/>
    <col collapsed="false" hidden="false" max="3" min="3" style="13" width="10.5708502024292"/>
    <col collapsed="false" hidden="false" max="4" min="4" style="13" width="8.57085020242915"/>
    <col collapsed="false" hidden="false" max="5" min="5" style="13" width="35.1417004048583"/>
    <col collapsed="false" hidden="false" max="6" min="6" style="13" width="36.1417004048583"/>
    <col collapsed="false" hidden="false" max="7" min="7" style="13" width="40.8542510121458"/>
    <col collapsed="false" hidden="false" max="1025" min="8" style="0" width="8.5748987854251"/>
  </cols>
  <sheetData>
    <row r="1" customFormat="false" ht="15" hidden="false" customHeight="true" outlineLevel="0" collapsed="false">
      <c r="A1" s="12" t="s">
        <v>15055</v>
      </c>
      <c r="B1" s="12" t="s">
        <v>15056</v>
      </c>
      <c r="C1" s="12" t="s">
        <v>15057</v>
      </c>
      <c r="D1" s="12" t="s">
        <v>13887</v>
      </c>
      <c r="E1" s="12" t="s">
        <v>15058</v>
      </c>
      <c r="F1" s="12" t="s">
        <v>15059</v>
      </c>
      <c r="G1" s="12" t="s">
        <v>15060</v>
      </c>
    </row>
    <row r="2" customFormat="false" ht="15" hidden="false" customHeight="false" outlineLevel="0" collapsed="false">
      <c r="A2" s="24" t="s">
        <v>14844</v>
      </c>
      <c r="B2" s="24" t="n">
        <v>472</v>
      </c>
      <c r="C2" s="108" t="n">
        <v>0.030453577650171</v>
      </c>
      <c r="D2" s="24" t="s">
        <v>15061</v>
      </c>
      <c r="E2" s="24"/>
      <c r="F2" s="24"/>
      <c r="G2" s="24"/>
    </row>
    <row r="3" customFormat="false" ht="15" hidden="false" customHeight="false" outlineLevel="0" collapsed="false">
      <c r="A3" s="24" t="s">
        <v>14846</v>
      </c>
      <c r="B3" s="24" t="n">
        <v>158</v>
      </c>
      <c r="C3" s="108" t="n">
        <v>0.0101942060778115</v>
      </c>
      <c r="D3" s="24" t="s">
        <v>15061</v>
      </c>
      <c r="E3" s="24"/>
      <c r="F3" s="24"/>
      <c r="G3" s="24"/>
    </row>
    <row r="4" customFormat="false" ht="15" hidden="false" customHeight="false" outlineLevel="0" collapsed="false">
      <c r="A4" s="24" t="s">
        <v>14851</v>
      </c>
      <c r="B4" s="24" t="n">
        <v>3</v>
      </c>
      <c r="C4" s="108" t="n">
        <v>0.000193560874895155</v>
      </c>
      <c r="D4" s="24" t="s">
        <v>15061</v>
      </c>
      <c r="E4" s="24"/>
      <c r="F4" s="24"/>
      <c r="G4" s="24"/>
    </row>
    <row r="5" customFormat="false" ht="15" hidden="false" customHeight="false" outlineLevel="0" collapsed="false">
      <c r="A5" s="24" t="s">
        <v>14859</v>
      </c>
      <c r="B5" s="24" t="n">
        <v>14869</v>
      </c>
      <c r="C5" s="108" t="n">
        <v>0.959352216272018</v>
      </c>
      <c r="D5" s="24" t="s">
        <v>15061</v>
      </c>
      <c r="E5" s="24"/>
      <c r="F5" s="24"/>
      <c r="G5" s="24"/>
    </row>
    <row r="6" customFormat="false" ht="15" hidden="false" customHeight="false" outlineLevel="0" collapsed="false">
      <c r="A6" s="24" t="s">
        <v>14867</v>
      </c>
      <c r="B6" s="24" t="n">
        <v>15499</v>
      </c>
      <c r="C6" s="108" t="n">
        <v>1</v>
      </c>
      <c r="D6" s="24" t="s">
        <v>15061</v>
      </c>
      <c r="E6" s="24"/>
      <c r="F6" s="24"/>
      <c r="G6" s="24"/>
    </row>
    <row r="7" customFormat="false" ht="15" hidden="false" customHeight="false" outlineLevel="0" collapsed="false">
      <c r="A7" s="24" t="s">
        <v>338</v>
      </c>
      <c r="B7" s="24" t="n">
        <v>892</v>
      </c>
      <c r="C7" s="108" t="n">
        <v>0.00773135830764787</v>
      </c>
      <c r="D7" s="24" t="s">
        <v>15061</v>
      </c>
      <c r="E7" s="24" t="n">
        <f aca="false">FALSE()</f>
        <v>0</v>
      </c>
      <c r="F7" s="24" t="n">
        <f aca="false">FALSE()</f>
        <v>0</v>
      </c>
      <c r="G7" s="24" t="n">
        <f aca="false">FALSE()</f>
        <v>0</v>
      </c>
    </row>
    <row r="8" customFormat="false" ht="15" hidden="false" customHeight="false" outlineLevel="0" collapsed="false">
      <c r="A8" s="24" t="s">
        <v>14847</v>
      </c>
      <c r="B8" s="24" t="n">
        <v>123</v>
      </c>
      <c r="C8" s="108" t="n">
        <v>0.0141855520886229</v>
      </c>
      <c r="D8" s="24" t="s">
        <v>15061</v>
      </c>
      <c r="E8" s="24" t="inlineStr">
        <f aca="false">FALSE()</f>
        <is>
          <t/>
        </is>
      </c>
      <c r="F8" s="24" t="inlineStr">
        <f aca="false">FALSE()</f>
        <is>
          <t/>
        </is>
      </c>
      <c r="G8" s="24" t="inlineStr">
        <f aca="false">FALSE()</f>
        <is>
          <t/>
        </is>
      </c>
    </row>
    <row r="9" customFormat="false" ht="15" hidden="false" customHeight="false" outlineLevel="0" collapsed="false">
      <c r="A9" s="24" t="s">
        <v>14852</v>
      </c>
      <c r="B9" s="24" t="n">
        <v>97</v>
      </c>
      <c r="C9" s="108" t="n">
        <v>0.00949935131499435</v>
      </c>
      <c r="D9" s="24" t="s">
        <v>15061</v>
      </c>
      <c r="E9" s="24" t="inlineStr">
        <f aca="false">FALSE()</f>
        <is>
          <t/>
        </is>
      </c>
      <c r="F9" s="24" t="inlineStr">
        <f aca="false">FALSE()</f>
        <is>
          <t/>
        </is>
      </c>
      <c r="G9" s="24" t="inlineStr">
        <f aca="false">FALSE()</f>
        <is>
          <t/>
        </is>
      </c>
    </row>
    <row r="10" customFormat="false" ht="15" hidden="false" customHeight="false" outlineLevel="0" collapsed="false">
      <c r="A10" s="24" t="s">
        <v>14860</v>
      </c>
      <c r="B10" s="24" t="n">
        <v>86</v>
      </c>
      <c r="C10" s="108" t="n">
        <v>0.0088393987398704</v>
      </c>
      <c r="D10" s="24" t="s">
        <v>15061</v>
      </c>
      <c r="E10" s="24" t="inlineStr">
        <f aca="false">FALSE()</f>
        <is>
          <t/>
        </is>
      </c>
      <c r="F10" s="24" t="inlineStr">
        <f aca="false">FALSE()</f>
        <is>
          <t/>
        </is>
      </c>
      <c r="G10" s="24" t="inlineStr">
        <f aca="false">FALSE()</f>
        <is>
          <t/>
        </is>
      </c>
    </row>
    <row r="11" customFormat="false" ht="15" hidden="false" customHeight="false" outlineLevel="0" collapsed="false">
      <c r="A11" s="24" t="s">
        <v>14868</v>
      </c>
      <c r="B11" s="24" t="n">
        <v>84</v>
      </c>
      <c r="C11" s="108" t="n">
        <v>0.00871351292717248</v>
      </c>
      <c r="D11" s="24" t="s">
        <v>15061</v>
      </c>
      <c r="E11" s="24" t="inlineStr">
        <f aca="false">FALSE()</f>
        <is>
          <t/>
        </is>
      </c>
      <c r="F11" s="24" t="inlineStr">
        <f aca="false">FALSE()</f>
        <is>
          <t/>
        </is>
      </c>
      <c r="G11" s="24" t="inlineStr">
        <f aca="false">FALSE()</f>
        <is>
          <t/>
        </is>
      </c>
    </row>
    <row r="12" customFormat="false" ht="15" hidden="false" customHeight="false" outlineLevel="0" collapsed="false">
      <c r="A12" s="24" t="s">
        <v>14899</v>
      </c>
      <c r="B12" s="24" t="n">
        <v>82</v>
      </c>
      <c r="C12" s="108" t="n">
        <v>0.00858570725519529</v>
      </c>
      <c r="D12" s="24" t="s">
        <v>15061</v>
      </c>
      <c r="E12" s="24" t="inlineStr">
        <f aca="false">FALSE()</f>
        <is>
          <t/>
        </is>
      </c>
      <c r="F12" s="24" t="inlineStr">
        <f aca="false">FALSE()</f>
        <is>
          <t/>
        </is>
      </c>
      <c r="G12" s="24" t="inlineStr">
        <f aca="false">FALSE()</f>
        <is>
          <t/>
        </is>
      </c>
    </row>
    <row r="13" customFormat="false" ht="15" hidden="false" customHeight="false" outlineLevel="0" collapsed="false">
      <c r="A13" s="24" t="s">
        <v>14874</v>
      </c>
      <c r="B13" s="24" t="n">
        <v>80</v>
      </c>
      <c r="C13" s="108" t="n">
        <v>0.00845593488892459</v>
      </c>
      <c r="D13" s="24" t="s">
        <v>15061</v>
      </c>
      <c r="E13" s="24" t="inlineStr">
        <f aca="false">FALSE()</f>
        <is>
          <t/>
        </is>
      </c>
      <c r="F13" s="24" t="inlineStr">
        <f aca="false">FALSE()</f>
        <is>
          <t/>
        </is>
      </c>
      <c r="G13" s="24" t="inlineStr">
        <f aca="false">FALSE()</f>
        <is>
          <t/>
        </is>
      </c>
    </row>
    <row r="14" customFormat="false" ht="15" hidden="false" customHeight="false" outlineLevel="0" collapsed="false">
      <c r="A14" s="24" t="s">
        <v>14883</v>
      </c>
      <c r="B14" s="24" t="n">
        <v>80</v>
      </c>
      <c r="C14" s="108" t="n">
        <v>0.00845593488892459</v>
      </c>
      <c r="D14" s="24" t="s">
        <v>15061</v>
      </c>
      <c r="E14" s="24" t="inlineStr">
        <f aca="false">FALSE()</f>
        <is>
          <t/>
        </is>
      </c>
      <c r="F14" s="24" t="inlineStr">
        <f aca="false">FALSE()</f>
        <is>
          <t/>
        </is>
      </c>
      <c r="G14" s="24" t="inlineStr">
        <f aca="false">FALSE()</f>
        <is>
          <t/>
        </is>
      </c>
    </row>
    <row r="15" customFormat="false" ht="15" hidden="false" customHeight="false" outlineLevel="0" collapsed="false">
      <c r="A15" s="24" t="s">
        <v>14892</v>
      </c>
      <c r="B15" s="24" t="n">
        <v>80</v>
      </c>
      <c r="C15" s="108" t="n">
        <v>0.00845593488892459</v>
      </c>
      <c r="D15" s="24" t="s">
        <v>15061</v>
      </c>
      <c r="E15" s="24" t="inlineStr">
        <f aca="false">FALSE()</f>
        <is>
          <t/>
        </is>
      </c>
      <c r="F15" s="24" t="inlineStr">
        <f aca="false">FALSE()</f>
        <is>
          <t/>
        </is>
      </c>
      <c r="G15" s="24" t="inlineStr">
        <f aca="false">FALSE()</f>
        <is>
          <t/>
        </is>
      </c>
    </row>
    <row r="16" customFormat="false" ht="15" hidden="false" customHeight="false" outlineLevel="0" collapsed="false">
      <c r="A16" s="24" t="s">
        <v>14906</v>
      </c>
      <c r="B16" s="24" t="n">
        <v>80</v>
      </c>
      <c r="C16" s="108" t="n">
        <v>0.00845593488892459</v>
      </c>
      <c r="D16" s="24" t="s">
        <v>15061</v>
      </c>
      <c r="E16" s="24" t="inlineStr">
        <f aca="false">FALSE()</f>
        <is>
          <t/>
        </is>
      </c>
      <c r="F16" s="24" t="inlineStr">
        <f aca="false">FALSE()</f>
        <is>
          <t/>
        </is>
      </c>
      <c r="G16" s="24" t="inlineStr">
        <f aca="false">FALSE()</f>
        <is>
          <t/>
        </is>
      </c>
    </row>
    <row r="17" customFormat="false" ht="15" hidden="false" customHeight="false" outlineLevel="0" collapsed="false">
      <c r="A17" s="24" t="s">
        <v>14853</v>
      </c>
      <c r="B17" s="24" t="n">
        <v>68</v>
      </c>
      <c r="C17" s="108" t="n">
        <v>0.00763305779504827</v>
      </c>
      <c r="D17" s="24" t="s">
        <v>15061</v>
      </c>
      <c r="E17" s="24" t="inlineStr">
        <f aca="false">FALSE()</f>
        <is>
          <t/>
        </is>
      </c>
      <c r="F17" s="24" t="inlineStr">
        <f aca="false">FALSE()</f>
        <is>
          <t/>
        </is>
      </c>
      <c r="G17" s="24" t="inlineStr">
        <f aca="false">FALSE()</f>
        <is>
          <t/>
        </is>
      </c>
    </row>
    <row r="18" customFormat="false" ht="15" hidden="false" customHeight="false" outlineLevel="0" collapsed="false">
      <c r="A18" s="24" t="s">
        <v>1267</v>
      </c>
      <c r="B18" s="24" t="n">
        <v>66</v>
      </c>
      <c r="C18" s="108" t="n">
        <v>0.00752860684244938</v>
      </c>
      <c r="D18" s="24" t="s">
        <v>15061</v>
      </c>
      <c r="E18" s="24" t="inlineStr">
        <f aca="false">FALSE()</f>
        <is>
          <t/>
        </is>
      </c>
      <c r="F18" s="24" t="inlineStr">
        <f aca="false">FALSE()</f>
        <is>
          <t/>
        </is>
      </c>
      <c r="G18" s="24" t="inlineStr">
        <f aca="false">FALSE()</f>
        <is>
          <t/>
        </is>
      </c>
    </row>
    <row r="19" customFormat="false" ht="15" hidden="false" customHeight="false" outlineLevel="0" collapsed="false">
      <c r="A19" s="24" t="s">
        <v>14818</v>
      </c>
      <c r="B19" s="24" t="n">
        <v>64</v>
      </c>
      <c r="C19" s="108" t="n">
        <v>0.00734046877185773</v>
      </c>
      <c r="D19" s="24" t="s">
        <v>15061</v>
      </c>
      <c r="E19" s="24" t="inlineStr">
        <f aca="false">FALSE()</f>
        <is>
          <t/>
        </is>
      </c>
      <c r="F19" s="24" t="inlineStr">
        <f aca="false">FALSE()</f>
        <is>
          <t/>
        </is>
      </c>
      <c r="G19" s="24" t="inlineStr">
        <f aca="false">FALSE()</f>
        <is>
          <t/>
        </is>
      </c>
    </row>
    <row r="20" customFormat="false" ht="15" hidden="false" customHeight="false" outlineLevel="0" collapsed="false">
      <c r="A20" s="24" t="s">
        <v>14869</v>
      </c>
      <c r="B20" s="24" t="n">
        <v>61</v>
      </c>
      <c r="C20" s="108" t="n">
        <v>0.00711444412156503</v>
      </c>
      <c r="D20" s="24" t="s">
        <v>15061</v>
      </c>
      <c r="E20" s="24" t="inlineStr">
        <f aca="false">FALSE()</f>
        <is>
          <t/>
        </is>
      </c>
      <c r="F20" s="24" t="inlineStr">
        <f aca="false">FALSE()</f>
        <is>
          <t/>
        </is>
      </c>
      <c r="G20" s="24" t="inlineStr">
        <f aca="false">FALSE()</f>
        <is>
          <t/>
        </is>
      </c>
    </row>
    <row r="21" customFormat="false" ht="15" hidden="false" customHeight="false" outlineLevel="0" collapsed="false">
      <c r="A21" s="24" t="s">
        <v>15062</v>
      </c>
      <c r="B21" s="24" t="n">
        <v>60</v>
      </c>
      <c r="C21" s="108" t="n">
        <v>0.00703779486821558</v>
      </c>
      <c r="D21" s="24" t="s">
        <v>15061</v>
      </c>
      <c r="E21" s="24" t="inlineStr">
        <f aca="false">FALSE()</f>
        <is>
          <t/>
        </is>
      </c>
      <c r="F21" s="24" t="inlineStr">
        <f aca="false">FALSE()</f>
        <is>
          <t/>
        </is>
      </c>
      <c r="G21" s="24" t="inlineStr">
        <f aca="false">FALSE()</f>
        <is>
          <t/>
        </is>
      </c>
    </row>
    <row r="22" customFormat="false" ht="15" hidden="false" customHeight="false" outlineLevel="0" collapsed="false">
      <c r="A22" s="24" t="s">
        <v>14871</v>
      </c>
      <c r="B22" s="24" t="n">
        <v>60</v>
      </c>
      <c r="C22" s="108" t="n">
        <v>0.00703779486821558</v>
      </c>
      <c r="D22" s="24" t="s">
        <v>15061</v>
      </c>
      <c r="E22" s="24" t="inlineStr">
        <f aca="false">FALSE()</f>
        <is>
          <t/>
        </is>
      </c>
      <c r="F22" s="24" t="inlineStr">
        <f aca="false">FALSE()</f>
        <is>
          <t/>
        </is>
      </c>
      <c r="G22" s="24" t="inlineStr">
        <f aca="false">FALSE()</f>
        <is>
          <t/>
        </is>
      </c>
    </row>
    <row r="23" customFormat="false" ht="15" hidden="false" customHeight="false" outlineLevel="0" collapsed="false">
      <c r="A23" s="24" t="s">
        <v>14819</v>
      </c>
      <c r="B23" s="24" t="n">
        <v>60</v>
      </c>
      <c r="C23" s="108" t="n">
        <v>0.00707844782695409</v>
      </c>
      <c r="D23" s="24" t="s">
        <v>15061</v>
      </c>
      <c r="E23" s="24" t="inlineStr">
        <f aca="false">FALSE()</f>
        <is>
          <t/>
        </is>
      </c>
      <c r="F23" s="24" t="inlineStr">
        <f aca="false">FALSE()</f>
        <is>
          <t/>
        </is>
      </c>
      <c r="G23" s="24" t="inlineStr">
        <f aca="false">FALSE()</f>
        <is>
          <t/>
        </is>
      </c>
    </row>
    <row r="24" customFormat="false" ht="15" hidden="false" customHeight="false" outlineLevel="0" collapsed="false">
      <c r="A24" s="24" t="s">
        <v>4012</v>
      </c>
      <c r="B24" s="24" t="n">
        <v>59</v>
      </c>
      <c r="C24" s="108" t="n">
        <v>0.00696047369650486</v>
      </c>
      <c r="D24" s="24" t="s">
        <v>15061</v>
      </c>
      <c r="E24" s="24" t="inlineStr">
        <f aca="false">FALSE()</f>
        <is>
          <t/>
        </is>
      </c>
      <c r="F24" s="24" t="inlineStr">
        <f aca="false">FALSE()</f>
        <is>
          <t/>
        </is>
      </c>
      <c r="G24" s="24" t="inlineStr">
        <f aca="false">FALSE()</f>
        <is>
          <t/>
        </is>
      </c>
    </row>
    <row r="25" customFormat="false" ht="15" hidden="false" customHeight="false" outlineLevel="0" collapsed="false">
      <c r="A25" s="24" t="s">
        <v>1085</v>
      </c>
      <c r="B25" s="24" t="n">
        <v>53</v>
      </c>
      <c r="C25" s="108" t="n">
        <v>0.00648176987066379</v>
      </c>
      <c r="D25" s="24" t="s">
        <v>15061</v>
      </c>
      <c r="E25" s="24" t="inlineStr">
        <f aca="false">FALSE()</f>
        <is>
          <t/>
        </is>
      </c>
      <c r="F25" s="24" t="inlineStr">
        <f aca="false">FALSE()</f>
        <is>
          <t/>
        </is>
      </c>
      <c r="G25" s="24" t="inlineStr">
        <f aca="false">FALSE()</f>
        <is>
          <t/>
        </is>
      </c>
    </row>
    <row r="26" customFormat="false" ht="15" hidden="false" customHeight="false" outlineLevel="0" collapsed="false">
      <c r="A26" s="24" t="s">
        <v>15063</v>
      </c>
      <c r="B26" s="24" t="n">
        <v>52</v>
      </c>
      <c r="C26" s="108" t="n">
        <v>0.00656719541845359</v>
      </c>
      <c r="D26" s="24" t="s">
        <v>15061</v>
      </c>
      <c r="E26" s="24" t="inlineStr">
        <f aca="false">FALSE()</f>
        <is>
          <t/>
        </is>
      </c>
      <c r="F26" s="24" t="inlineStr">
        <f aca="false">FALSE()</f>
        <is>
          <t/>
        </is>
      </c>
      <c r="G26" s="24" t="inlineStr">
        <f aca="false">FALSE()</f>
        <is>
          <t/>
        </is>
      </c>
    </row>
    <row r="27" customFormat="false" ht="15" hidden="false" customHeight="false" outlineLevel="0" collapsed="false">
      <c r="A27" s="24" t="s">
        <v>14848</v>
      </c>
      <c r="B27" s="24" t="n">
        <v>51</v>
      </c>
      <c r="C27" s="108" t="n">
        <v>0.00631626049258002</v>
      </c>
      <c r="D27" s="24" t="s">
        <v>15061</v>
      </c>
      <c r="E27" s="24" t="inlineStr">
        <f aca="false">FALSE()</f>
        <is>
          <t/>
        </is>
      </c>
      <c r="F27" s="24" t="inlineStr">
        <f aca="false">FALSE()</f>
        <is>
          <t/>
        </is>
      </c>
      <c r="G27" s="24" t="inlineStr">
        <f aca="false">FALSE()</f>
        <is>
          <t/>
        </is>
      </c>
    </row>
    <row r="28" customFormat="false" ht="15" hidden="false" customHeight="false" outlineLevel="0" collapsed="false">
      <c r="A28" s="24" t="s">
        <v>14862</v>
      </c>
      <c r="B28" s="24" t="n">
        <v>50</v>
      </c>
      <c r="C28" s="108" t="n">
        <v>0.00623232764613261</v>
      </c>
      <c r="D28" s="24" t="s">
        <v>15061</v>
      </c>
      <c r="E28" s="24" t="inlineStr">
        <f aca="false">FALSE()</f>
        <is>
          <t/>
        </is>
      </c>
      <c r="F28" s="24" t="inlineStr">
        <f aca="false">FALSE()</f>
        <is>
          <t/>
        </is>
      </c>
      <c r="G28" s="24" t="inlineStr">
        <f aca="false">FALSE()</f>
        <is>
          <t/>
        </is>
      </c>
    </row>
    <row r="29" customFormat="false" ht="15" hidden="false" customHeight="false" outlineLevel="0" collapsed="false">
      <c r="A29" s="24" t="s">
        <v>14861</v>
      </c>
      <c r="B29" s="24" t="n">
        <v>50</v>
      </c>
      <c r="C29" s="108" t="n">
        <v>0.00623232764613261</v>
      </c>
      <c r="D29" s="24" t="s">
        <v>15061</v>
      </c>
      <c r="E29" s="24" t="inlineStr">
        <f aca="false">FALSE()</f>
        <is>
          <t/>
        </is>
      </c>
      <c r="F29" s="24" t="inlineStr">
        <f aca="false">FALSE()</f>
        <is>
          <t/>
        </is>
      </c>
      <c r="G29" s="24" t="inlineStr">
        <f aca="false">FALSE()</f>
        <is>
          <t/>
        </is>
      </c>
    </row>
    <row r="30" customFormat="false" ht="15" hidden="false" customHeight="false" outlineLevel="0" collapsed="false">
      <c r="A30" s="24" t="s">
        <v>14821</v>
      </c>
      <c r="B30" s="24" t="n">
        <v>50</v>
      </c>
      <c r="C30" s="108" t="n">
        <v>0.00623232764613261</v>
      </c>
      <c r="D30" s="24" t="s">
        <v>15061</v>
      </c>
      <c r="E30" s="24" t="inlineStr">
        <f aca="false">FALSE()</f>
        <is>
          <t/>
        </is>
      </c>
      <c r="F30" s="24" t="inlineStr">
        <f aca="false">FALSE()</f>
        <is>
          <t/>
        </is>
      </c>
      <c r="G30" s="24" t="inlineStr">
        <f aca="false">FALSE()</f>
        <is>
          <t/>
        </is>
      </c>
    </row>
    <row r="31" customFormat="false" ht="15" hidden="false" customHeight="false" outlineLevel="0" collapsed="false">
      <c r="A31" s="24" t="s">
        <v>14824</v>
      </c>
      <c r="B31" s="24" t="n">
        <v>49</v>
      </c>
      <c r="C31" s="108" t="n">
        <v>0.00622990658041081</v>
      </c>
      <c r="D31" s="24" t="s">
        <v>15061</v>
      </c>
      <c r="E31" s="24" t="n">
        <f aca="false">TRUE()</f>
        <v>1</v>
      </c>
      <c r="F31" s="24" t="inlineStr">
        <f aca="false">FALSE()</f>
        <is>
          <t/>
        </is>
      </c>
      <c r="G31" s="24" t="inlineStr">
        <f aca="false">FALSE()</f>
        <is>
          <t/>
        </is>
      </c>
    </row>
    <row r="32" customFormat="false" ht="15" hidden="false" customHeight="false" outlineLevel="0" collapsed="false">
      <c r="A32" s="24" t="s">
        <v>14876</v>
      </c>
      <c r="B32" s="24" t="n">
        <v>48</v>
      </c>
      <c r="C32" s="108" t="n">
        <v>0.00606202654011101</v>
      </c>
      <c r="D32" s="24" t="s">
        <v>15061</v>
      </c>
      <c r="E32" s="24" t="n">
        <f aca="false">FALSE()</f>
        <v>0</v>
      </c>
      <c r="F32" s="24" t="inlineStr">
        <f aca="false">FALSE()</f>
        <is>
          <t/>
        </is>
      </c>
      <c r="G32" s="24" t="inlineStr">
        <f aca="false">FALSE()</f>
        <is>
          <t/>
        </is>
      </c>
    </row>
    <row r="33" customFormat="false" ht="15" hidden="false" customHeight="false" outlineLevel="0" collapsed="false">
      <c r="A33" s="24" t="s">
        <v>14894</v>
      </c>
      <c r="B33" s="24" t="n">
        <v>48</v>
      </c>
      <c r="C33" s="108" t="n">
        <v>0.00606202654011101</v>
      </c>
      <c r="D33" s="24" t="s">
        <v>15061</v>
      </c>
      <c r="E33" s="24" t="inlineStr">
        <f aca="false">FALSE()</f>
        <is>
          <t/>
        </is>
      </c>
      <c r="F33" s="24" t="inlineStr">
        <f aca="false">FALSE()</f>
        <is>
          <t/>
        </is>
      </c>
      <c r="G33" s="24" t="inlineStr">
        <f aca="false">FALSE()</f>
        <is>
          <t/>
        </is>
      </c>
    </row>
    <row r="34" customFormat="false" ht="15" hidden="false" customHeight="false" outlineLevel="0" collapsed="false">
      <c r="A34" s="24" t="s">
        <v>14857</v>
      </c>
      <c r="B34" s="24" t="n">
        <v>47</v>
      </c>
      <c r="C34" s="108" t="n">
        <v>0.00597562467916955</v>
      </c>
      <c r="D34" s="24" t="s">
        <v>15061</v>
      </c>
      <c r="E34" s="24" t="inlineStr">
        <f aca="false">FALSE()</f>
        <is>
          <t/>
        </is>
      </c>
      <c r="F34" s="24" t="inlineStr">
        <f aca="false">FALSE()</f>
        <is>
          <t/>
        </is>
      </c>
      <c r="G34" s="24" t="inlineStr">
        <f aca="false">FALSE()</f>
        <is>
          <t/>
        </is>
      </c>
    </row>
    <row r="35" customFormat="false" ht="15" hidden="false" customHeight="false" outlineLevel="0" collapsed="false">
      <c r="A35" s="24" t="s">
        <v>14893</v>
      </c>
      <c r="B35" s="24" t="n">
        <v>46</v>
      </c>
      <c r="C35" s="108" t="n">
        <v>0.00588836502509498</v>
      </c>
      <c r="D35" s="24" t="s">
        <v>15061</v>
      </c>
      <c r="E35" s="24" t="inlineStr">
        <f aca="false">FALSE()</f>
        <is>
          <t/>
        </is>
      </c>
      <c r="F35" s="24" t="inlineStr">
        <f aca="false">FALSE()</f>
        <is>
          <t/>
        </is>
      </c>
      <c r="G35" s="24" t="inlineStr">
        <f aca="false">FALSE()</f>
        <is>
          <t/>
        </is>
      </c>
    </row>
    <row r="36" customFormat="false" ht="15" hidden="false" customHeight="false" outlineLevel="0" collapsed="false">
      <c r="A36" s="24" t="s">
        <v>15064</v>
      </c>
      <c r="B36" s="24" t="n">
        <v>45</v>
      </c>
      <c r="C36" s="108" t="n">
        <v>0.00588270201918198</v>
      </c>
      <c r="D36" s="24" t="s">
        <v>15061</v>
      </c>
      <c r="E36" s="24" t="inlineStr">
        <f aca="false">FALSE()</f>
        <is>
          <t/>
        </is>
      </c>
      <c r="F36" s="24" t="inlineStr">
        <f aca="false">FALSE()</f>
        <is>
          <t/>
        </is>
      </c>
      <c r="G36" s="24" t="inlineStr">
        <f aca="false">FALSE()</f>
        <is>
          <t/>
        </is>
      </c>
    </row>
    <row r="37" customFormat="false" ht="15" hidden="false" customHeight="false" outlineLevel="0" collapsed="false">
      <c r="A37" s="24" t="s">
        <v>10619</v>
      </c>
      <c r="B37" s="24" t="n">
        <v>45</v>
      </c>
      <c r="C37" s="108" t="n">
        <v>0.00580022892730329</v>
      </c>
      <c r="D37" s="24" t="s">
        <v>15061</v>
      </c>
      <c r="E37" s="24" t="inlineStr">
        <f aca="false">FALSE()</f>
        <is>
          <t/>
        </is>
      </c>
      <c r="F37" s="24" t="inlineStr">
        <f aca="false">FALSE()</f>
        <is>
          <t/>
        </is>
      </c>
      <c r="G37" s="24" t="inlineStr">
        <f aca="false">FALSE()</f>
        <is>
          <t/>
        </is>
      </c>
    </row>
    <row r="38" customFormat="false" ht="15" hidden="false" customHeight="false" outlineLevel="0" collapsed="false">
      <c r="A38" s="24" t="s">
        <v>14870</v>
      </c>
      <c r="B38" s="24" t="n">
        <v>45</v>
      </c>
      <c r="C38" s="108" t="n">
        <v>0.00580022892730329</v>
      </c>
      <c r="D38" s="24" t="s">
        <v>15061</v>
      </c>
      <c r="E38" s="24" t="inlineStr">
        <f aca="false">FALSE()</f>
        <is>
          <t/>
        </is>
      </c>
      <c r="F38" s="24" t="inlineStr">
        <f aca="false">FALSE()</f>
        <is>
          <t/>
        </is>
      </c>
      <c r="G38" s="24" t="inlineStr">
        <f aca="false">FALSE()</f>
        <is>
          <t/>
        </is>
      </c>
    </row>
    <row r="39" customFormat="false" ht="15" hidden="false" customHeight="false" outlineLevel="0" collapsed="false">
      <c r="A39" s="24" t="s">
        <v>14875</v>
      </c>
      <c r="B39" s="24" t="n">
        <v>45</v>
      </c>
      <c r="C39" s="108" t="n">
        <v>0.00580022892730329</v>
      </c>
      <c r="D39" s="24" t="s">
        <v>15061</v>
      </c>
      <c r="E39" s="24" t="inlineStr">
        <f aca="false">FALSE()</f>
        <is>
          <t/>
        </is>
      </c>
      <c r="F39" s="24" t="n">
        <f aca="false">TRUE()</f>
        <v>1</v>
      </c>
      <c r="G39" s="24" t="inlineStr">
        <f aca="false">FALSE()</f>
        <is>
          <t/>
        </is>
      </c>
    </row>
    <row r="40" customFormat="false" ht="15" hidden="false" customHeight="false" outlineLevel="0" collapsed="false">
      <c r="A40" s="24" t="s">
        <v>14885</v>
      </c>
      <c r="B40" s="24" t="n">
        <v>45</v>
      </c>
      <c r="C40" s="108" t="n">
        <v>0.00580022892730329</v>
      </c>
      <c r="D40" s="24" t="s">
        <v>15061</v>
      </c>
      <c r="E40" s="24" t="inlineStr">
        <f aca="false">FALSE()</f>
        <is>
          <t/>
        </is>
      </c>
      <c r="F40" s="24" t="n">
        <f aca="false">FALSE()</f>
        <v>0</v>
      </c>
      <c r="G40" s="24" t="inlineStr">
        <f aca="false">FALSE()</f>
        <is>
          <t/>
        </is>
      </c>
    </row>
    <row r="41" customFormat="false" ht="15" hidden="false" customHeight="false" outlineLevel="0" collapsed="false">
      <c r="A41" s="24" t="s">
        <v>14901</v>
      </c>
      <c r="B41" s="24" t="n">
        <v>45</v>
      </c>
      <c r="C41" s="108" t="n">
        <v>0.00580022892730329</v>
      </c>
      <c r="D41" s="24" t="s">
        <v>15061</v>
      </c>
      <c r="E41" s="24" t="inlineStr">
        <f aca="false">FALSE()</f>
        <is>
          <t/>
        </is>
      </c>
      <c r="F41" s="24" t="inlineStr">
        <f aca="false">FALSE()</f>
        <is>
          <t/>
        </is>
      </c>
      <c r="G41" s="24" t="inlineStr">
        <f aca="false">FALSE()</f>
        <is>
          <t/>
        </is>
      </c>
    </row>
    <row r="42" customFormat="false" ht="15" hidden="false" customHeight="false" outlineLevel="0" collapsed="false">
      <c r="A42" s="24" t="s">
        <v>1485</v>
      </c>
      <c r="B42" s="24" t="n">
        <v>44</v>
      </c>
      <c r="C42" s="108" t="n">
        <v>0.00571119690609531</v>
      </c>
      <c r="D42" s="24" t="s">
        <v>15061</v>
      </c>
      <c r="E42" s="24" t="inlineStr">
        <f aca="false">FALSE()</f>
        <is>
          <t/>
        </is>
      </c>
      <c r="F42" s="24" t="inlineStr">
        <f aca="false">FALSE()</f>
        <is>
          <t/>
        </is>
      </c>
      <c r="G42" s="24" t="inlineStr">
        <f aca="false">FALSE()</f>
        <is>
          <t/>
        </is>
      </c>
    </row>
    <row r="43" customFormat="false" ht="15" hidden="false" customHeight="false" outlineLevel="0" collapsed="false">
      <c r="A43" s="24" t="s">
        <v>15065</v>
      </c>
      <c r="B43" s="24" t="n">
        <v>44</v>
      </c>
      <c r="C43" s="108" t="n">
        <v>0.00571119690609531</v>
      </c>
      <c r="D43" s="24" t="s">
        <v>15061</v>
      </c>
      <c r="E43" s="24" t="inlineStr">
        <f aca="false">FALSE()</f>
        <is>
          <t/>
        </is>
      </c>
      <c r="F43" s="24" t="inlineStr">
        <f aca="false">FALSE()</f>
        <is>
          <t/>
        </is>
      </c>
      <c r="G43" s="24" t="inlineStr">
        <f aca="false">FALSE()</f>
        <is>
          <t/>
        </is>
      </c>
    </row>
    <row r="44" customFormat="false" ht="15" hidden="false" customHeight="false" outlineLevel="0" collapsed="false">
      <c r="A44" s="24" t="s">
        <v>14884</v>
      </c>
      <c r="B44" s="24" t="n">
        <v>43</v>
      </c>
      <c r="C44" s="108" t="n">
        <v>0.00562124859610722</v>
      </c>
      <c r="D44" s="24" t="s">
        <v>15061</v>
      </c>
      <c r="E44" s="24" t="inlineStr">
        <f aca="false">FALSE()</f>
        <is>
          <t/>
        </is>
      </c>
      <c r="F44" s="24" t="inlineStr">
        <f aca="false">FALSE()</f>
        <is>
          <t/>
        </is>
      </c>
      <c r="G44" s="24" t="inlineStr">
        <f aca="false">FALSE()</f>
        <is>
          <t/>
        </is>
      </c>
    </row>
    <row r="45" customFormat="false" ht="15" hidden="false" customHeight="false" outlineLevel="0" collapsed="false">
      <c r="A45" s="24" t="s">
        <v>298</v>
      </c>
      <c r="B45" s="24" t="n">
        <v>40</v>
      </c>
      <c r="C45" s="108" t="n">
        <v>0.00538651336469044</v>
      </c>
      <c r="D45" s="24" t="s">
        <v>15061</v>
      </c>
      <c r="E45" s="24" t="inlineStr">
        <f aca="false">FALSE()</f>
        <is>
          <t/>
        </is>
      </c>
      <c r="F45" s="24" t="inlineStr">
        <f aca="false">FALSE()</f>
        <is>
          <t/>
        </is>
      </c>
      <c r="G45" s="24" t="inlineStr">
        <f aca="false">FALSE()</f>
        <is>
          <t/>
        </is>
      </c>
    </row>
    <row r="46" customFormat="false" ht="15" hidden="false" customHeight="false" outlineLevel="0" collapsed="false">
      <c r="A46" s="24" t="s">
        <v>15066</v>
      </c>
      <c r="B46" s="24" t="n">
        <v>38</v>
      </c>
      <c r="C46" s="108" t="n">
        <v>0.00515697962029962</v>
      </c>
      <c r="D46" s="24" t="s">
        <v>15061</v>
      </c>
      <c r="E46" s="24" t="inlineStr">
        <f aca="false">FALSE()</f>
        <is>
          <t/>
        </is>
      </c>
      <c r="F46" s="24" t="inlineStr">
        <f aca="false">FALSE()</f>
        <is>
          <t/>
        </is>
      </c>
      <c r="G46" s="24" t="inlineStr">
        <f aca="false">FALSE()</f>
        <is>
          <t/>
        </is>
      </c>
    </row>
    <row r="47" customFormat="false" ht="15" hidden="false" customHeight="false" outlineLevel="0" collapsed="false">
      <c r="A47" s="24" t="s">
        <v>3061</v>
      </c>
      <c r="B47" s="24" t="n">
        <v>35</v>
      </c>
      <c r="C47" s="108" t="n">
        <v>0.00486588458291578</v>
      </c>
      <c r="D47" s="24" t="s">
        <v>15061</v>
      </c>
      <c r="E47" s="24" t="inlineStr">
        <f aca="false">FALSE()</f>
        <is>
          <t/>
        </is>
      </c>
      <c r="F47" s="24" t="inlineStr">
        <f aca="false">FALSE()</f>
        <is>
          <t/>
        </is>
      </c>
      <c r="G47" s="24" t="inlineStr">
        <f aca="false">FALSE()</f>
        <is>
          <t/>
        </is>
      </c>
    </row>
    <row r="48" customFormat="false" ht="15" hidden="false" customHeight="false" outlineLevel="0" collapsed="false">
      <c r="A48" s="24" t="s">
        <v>14849</v>
      </c>
      <c r="B48" s="24" t="n">
        <v>35</v>
      </c>
      <c r="C48" s="108" t="n">
        <v>0.00486588458291578</v>
      </c>
      <c r="D48" s="24" t="s">
        <v>15061</v>
      </c>
      <c r="E48" s="24" t="inlineStr">
        <f aca="false">FALSE()</f>
        <is>
          <t/>
        </is>
      </c>
      <c r="F48" s="24" t="inlineStr">
        <f aca="false">FALSE()</f>
        <is>
          <t/>
        </is>
      </c>
      <c r="G48" s="24" t="inlineStr">
        <f aca="false">FALSE()</f>
        <is>
          <t/>
        </is>
      </c>
    </row>
    <row r="49" customFormat="false" ht="15" hidden="false" customHeight="false" outlineLevel="0" collapsed="false">
      <c r="A49" s="24" t="s">
        <v>14854</v>
      </c>
      <c r="B49" s="24" t="n">
        <v>35</v>
      </c>
      <c r="C49" s="108" t="n">
        <v>0.00486588458291578</v>
      </c>
      <c r="D49" s="24" t="s">
        <v>15061</v>
      </c>
      <c r="E49" s="24" t="inlineStr">
        <f aca="false">FALSE()</f>
        <is>
          <t/>
        </is>
      </c>
      <c r="F49" s="24" t="inlineStr">
        <f aca="false">FALSE()</f>
        <is>
          <t/>
        </is>
      </c>
      <c r="G49" s="24" t="inlineStr">
        <f aca="false">FALSE()</f>
        <is>
          <t/>
        </is>
      </c>
    </row>
    <row r="50" customFormat="false" ht="15" hidden="false" customHeight="false" outlineLevel="0" collapsed="false">
      <c r="A50" s="24" t="s">
        <v>3065</v>
      </c>
      <c r="B50" s="24" t="n">
        <v>35</v>
      </c>
      <c r="C50" s="108" t="n">
        <v>0.00486588458291578</v>
      </c>
      <c r="D50" s="24" t="s">
        <v>15061</v>
      </c>
      <c r="E50" s="24" t="inlineStr">
        <f aca="false">FALSE()</f>
        <is>
          <t/>
        </is>
      </c>
      <c r="F50" s="24" t="inlineStr">
        <f aca="false">FALSE()</f>
        <is>
          <t/>
        </is>
      </c>
      <c r="G50" s="24" t="inlineStr">
        <f aca="false">FALSE()</f>
        <is>
          <t/>
        </is>
      </c>
    </row>
    <row r="51" customFormat="false" ht="15" hidden="false" customHeight="false" outlineLevel="0" collapsed="false">
      <c r="A51" s="24" t="s">
        <v>3059</v>
      </c>
      <c r="B51" s="24" t="n">
        <v>35</v>
      </c>
      <c r="C51" s="108" t="n">
        <v>0.00486588458291578</v>
      </c>
      <c r="D51" s="24" t="s">
        <v>15061</v>
      </c>
      <c r="E51" s="24" t="inlineStr">
        <f aca="false">FALSE()</f>
        <is>
          <t/>
        </is>
      </c>
      <c r="F51" s="24" t="inlineStr">
        <f aca="false">FALSE()</f>
        <is>
          <t/>
        </is>
      </c>
      <c r="G51" s="24" t="inlineStr">
        <f aca="false">FALSE()</f>
        <is>
          <t/>
        </is>
      </c>
    </row>
    <row r="52" customFormat="false" ht="15" hidden="false" customHeight="false" outlineLevel="0" collapsed="false">
      <c r="A52" s="24" t="s">
        <v>15067</v>
      </c>
      <c r="B52" s="24" t="n">
        <v>35</v>
      </c>
      <c r="C52" s="108" t="n">
        <v>0.00486588458291578</v>
      </c>
      <c r="D52" s="24" t="s">
        <v>15061</v>
      </c>
      <c r="E52" s="24" t="inlineStr">
        <f aca="false">FALSE()</f>
        <is>
          <t/>
        </is>
      </c>
      <c r="F52" s="24" t="inlineStr">
        <f aca="false">FALSE()</f>
        <is>
          <t/>
        </is>
      </c>
      <c r="G52" s="24" t="inlineStr">
        <f aca="false">FALSE()</f>
        <is>
          <t/>
        </is>
      </c>
    </row>
    <row r="53" customFormat="false" ht="15" hidden="false" customHeight="false" outlineLevel="0" collapsed="false">
      <c r="A53" s="24" t="s">
        <v>3066</v>
      </c>
      <c r="B53" s="24" t="n">
        <v>34</v>
      </c>
      <c r="C53" s="108" t="n">
        <v>0.00476659107635783</v>
      </c>
      <c r="D53" s="24" t="s">
        <v>15061</v>
      </c>
      <c r="E53" s="24" t="inlineStr">
        <f aca="false">FALSE()</f>
        <is>
          <t/>
        </is>
      </c>
      <c r="F53" s="24" t="inlineStr">
        <f aca="false">FALSE()</f>
        <is>
          <t/>
        </is>
      </c>
      <c r="G53" s="24" t="inlineStr">
        <f aca="false">FALSE()</f>
        <is>
          <t/>
        </is>
      </c>
    </row>
    <row r="54" customFormat="false" ht="15" hidden="false" customHeight="false" outlineLevel="0" collapsed="false">
      <c r="A54" s="24" t="s">
        <v>15068</v>
      </c>
      <c r="B54" s="24" t="n">
        <v>34</v>
      </c>
      <c r="C54" s="108" t="n">
        <v>0.00476659107635783</v>
      </c>
      <c r="D54" s="24" t="s">
        <v>15061</v>
      </c>
      <c r="E54" s="24" t="n">
        <f aca="false">TRUE()</f>
        <v>1</v>
      </c>
      <c r="F54" s="24" t="inlineStr">
        <f aca="false">FALSE()</f>
        <is>
          <t/>
        </is>
      </c>
      <c r="G54" s="24" t="inlineStr">
        <f aca="false">FALSE()</f>
        <is>
          <t/>
        </is>
      </c>
    </row>
    <row r="55" customFormat="false" ht="15" hidden="false" customHeight="false" outlineLevel="0" collapsed="false">
      <c r="A55" s="24" t="s">
        <v>15069</v>
      </c>
      <c r="B55" s="24" t="n">
        <v>32</v>
      </c>
      <c r="C55" s="108" t="n">
        <v>0.00456441055424293</v>
      </c>
      <c r="D55" s="24" t="s">
        <v>15061</v>
      </c>
      <c r="E55" s="24" t="inlineStr">
        <f aca="false">TRUE()</f>
        <is>
          <t/>
        </is>
      </c>
      <c r="F55" s="24" t="inlineStr">
        <f aca="false">FALSE()</f>
        <is>
          <t/>
        </is>
      </c>
      <c r="G55" s="24" t="inlineStr">
        <f aca="false">FALSE()</f>
        <is>
          <t/>
        </is>
      </c>
    </row>
    <row r="56" customFormat="false" ht="15" hidden="false" customHeight="false" outlineLevel="0" collapsed="false">
      <c r="A56" s="24" t="s">
        <v>15070</v>
      </c>
      <c r="B56" s="24" t="n">
        <v>32</v>
      </c>
      <c r="C56" s="108" t="n">
        <v>0.00456441055424293</v>
      </c>
      <c r="D56" s="24" t="s">
        <v>15061</v>
      </c>
      <c r="E56" s="24" t="n">
        <f aca="false">FALSE()</f>
        <v>0</v>
      </c>
      <c r="F56" s="24" t="inlineStr">
        <f aca="false">FALSE()</f>
        <is>
          <t/>
        </is>
      </c>
      <c r="G56" s="24" t="inlineStr">
        <f aca="false">FALSE()</f>
        <is>
          <t/>
        </is>
      </c>
    </row>
    <row r="57" customFormat="false" ht="15" hidden="false" customHeight="false" outlineLevel="0" collapsed="false">
      <c r="A57" s="24" t="s">
        <v>14873</v>
      </c>
      <c r="B57" s="24" t="n">
        <v>31</v>
      </c>
      <c r="C57" s="108" t="n">
        <v>0.00446144939935597</v>
      </c>
      <c r="D57" s="24" t="s">
        <v>15061</v>
      </c>
      <c r="E57" s="24" t="inlineStr">
        <f aca="false">FALSE()</f>
        <is>
          <t/>
        </is>
      </c>
      <c r="F57" s="24" t="inlineStr">
        <f aca="false">FALSE()</f>
        <is>
          <t/>
        </is>
      </c>
      <c r="G57" s="24" t="inlineStr">
        <f aca="false">FALSE()</f>
        <is>
          <t/>
        </is>
      </c>
    </row>
    <row r="58" customFormat="false" ht="15" hidden="false" customHeight="false" outlineLevel="0" collapsed="false">
      <c r="A58" s="24" t="s">
        <v>15071</v>
      </c>
      <c r="B58" s="24" t="n">
        <v>31</v>
      </c>
      <c r="C58" s="108" t="n">
        <v>0.00446144939935597</v>
      </c>
      <c r="D58" s="24" t="s">
        <v>15061</v>
      </c>
      <c r="E58" s="24" t="inlineStr">
        <f aca="false">FALSE()</f>
        <is>
          <t/>
        </is>
      </c>
      <c r="F58" s="24" t="inlineStr">
        <f aca="false">FALSE()</f>
        <is>
          <t/>
        </is>
      </c>
      <c r="G58" s="24" t="inlineStr">
        <f aca="false">FALSE()</f>
        <is>
          <t/>
        </is>
      </c>
    </row>
    <row r="59" customFormat="false" ht="15" hidden="false" customHeight="false" outlineLevel="0" collapsed="false">
      <c r="A59" s="24" t="s">
        <v>15072</v>
      </c>
      <c r="B59" s="24" t="n">
        <v>28</v>
      </c>
      <c r="C59" s="108" t="n">
        <v>0.00414458554289677</v>
      </c>
      <c r="D59" s="24" t="s">
        <v>15061</v>
      </c>
      <c r="E59" s="24" t="inlineStr">
        <f aca="false">FALSE()</f>
        <is>
          <t/>
        </is>
      </c>
      <c r="F59" s="24" t="inlineStr">
        <f aca="false">FALSE()</f>
        <is>
          <t/>
        </is>
      </c>
      <c r="G59" s="24" t="inlineStr">
        <f aca="false">FALSE()</f>
        <is>
          <t/>
        </is>
      </c>
    </row>
    <row r="60" customFormat="false" ht="15" hidden="false" customHeight="false" outlineLevel="0" collapsed="false">
      <c r="A60" s="24" t="s">
        <v>15073</v>
      </c>
      <c r="B60" s="24" t="n">
        <v>25</v>
      </c>
      <c r="C60" s="108" t="n">
        <v>0.00381473895456167</v>
      </c>
      <c r="D60" s="24" t="s">
        <v>15061</v>
      </c>
      <c r="E60" s="24" t="inlineStr">
        <f aca="false">FALSE()</f>
        <is>
          <t/>
        </is>
      </c>
      <c r="F60" s="24" t="inlineStr">
        <f aca="false">FALSE()</f>
        <is>
          <t/>
        </is>
      </c>
      <c r="G60" s="24" t="inlineStr">
        <f aca="false">FALSE()</f>
        <is>
          <t/>
        </is>
      </c>
    </row>
    <row r="61" customFormat="false" ht="15" hidden="false" customHeight="false" outlineLevel="0" collapsed="false">
      <c r="A61" s="24" t="s">
        <v>14856</v>
      </c>
      <c r="B61" s="24" t="n">
        <v>25</v>
      </c>
      <c r="C61" s="108" t="n">
        <v>0.00381473895456167</v>
      </c>
      <c r="D61" s="24" t="s">
        <v>15061</v>
      </c>
      <c r="E61" s="24" t="n">
        <f aca="false">TRUE()</f>
        <v>1</v>
      </c>
      <c r="F61" s="24" t="inlineStr">
        <f aca="false">FALSE()</f>
        <is>
          <t/>
        </is>
      </c>
      <c r="G61" s="24" t="inlineStr">
        <f aca="false">FALSE()</f>
        <is>
          <t/>
        </is>
      </c>
    </row>
    <row r="62" customFormat="false" ht="15" hidden="false" customHeight="false" outlineLevel="0" collapsed="false">
      <c r="A62" s="24" t="s">
        <v>15074</v>
      </c>
      <c r="B62" s="24" t="n">
        <v>24</v>
      </c>
      <c r="C62" s="108" t="n">
        <v>0.00370164539629105</v>
      </c>
      <c r="D62" s="24" t="s">
        <v>15061</v>
      </c>
      <c r="E62" s="24" t="n">
        <f aca="false">FALSE()</f>
        <v>0</v>
      </c>
      <c r="F62" s="24" t="inlineStr">
        <f aca="false">FALSE()</f>
        <is>
          <t/>
        </is>
      </c>
      <c r="G62" s="24" t="inlineStr">
        <f aca="false">FALSE()</f>
        <is>
          <t/>
        </is>
      </c>
    </row>
    <row r="63" customFormat="false" ht="15" hidden="false" customHeight="false" outlineLevel="0" collapsed="false">
      <c r="A63" s="24" t="s">
        <v>15075</v>
      </c>
      <c r="B63" s="24" t="n">
        <v>24</v>
      </c>
      <c r="C63" s="108" t="n">
        <v>0.00370164539629105</v>
      </c>
      <c r="D63" s="24" t="s">
        <v>15061</v>
      </c>
      <c r="E63" s="24" t="inlineStr">
        <f aca="false">FALSE()</f>
        <is>
          <t/>
        </is>
      </c>
      <c r="F63" s="24" t="inlineStr">
        <f aca="false">FALSE()</f>
        <is>
          <t/>
        </is>
      </c>
      <c r="G63" s="24" t="inlineStr">
        <f aca="false">FALSE()</f>
        <is>
          <t/>
        </is>
      </c>
    </row>
    <row r="64" customFormat="false" ht="15" hidden="false" customHeight="false" outlineLevel="0" collapsed="false">
      <c r="A64" s="24" t="s">
        <v>1929</v>
      </c>
      <c r="B64" s="24" t="n">
        <v>24</v>
      </c>
      <c r="C64" s="108" t="n">
        <v>0.00370164539629105</v>
      </c>
      <c r="D64" s="24" t="s">
        <v>15061</v>
      </c>
      <c r="E64" s="24" t="inlineStr">
        <f aca="false">FALSE()</f>
        <is>
          <t/>
        </is>
      </c>
      <c r="F64" s="24" t="n">
        <f aca="false">TRUE()</f>
        <v>1</v>
      </c>
      <c r="G64" s="24" t="inlineStr">
        <f aca="false">FALSE()</f>
        <is>
          <t/>
        </is>
      </c>
    </row>
    <row r="65" customFormat="false" ht="15" hidden="false" customHeight="false" outlineLevel="0" collapsed="false">
      <c r="A65" s="24" t="s">
        <v>14850</v>
      </c>
      <c r="B65" s="24" t="n">
        <v>24</v>
      </c>
      <c r="C65" s="108" t="n">
        <v>0.00370164539629105</v>
      </c>
      <c r="D65" s="24" t="s">
        <v>15061</v>
      </c>
      <c r="E65" s="24" t="n">
        <f aca="false">TRUE()</f>
        <v>1</v>
      </c>
      <c r="F65" s="24" t="n">
        <f aca="false">FALSE()</f>
        <v>0</v>
      </c>
      <c r="G65" s="24" t="inlineStr">
        <f aca="false">FALSE()</f>
        <is>
          <t/>
        </is>
      </c>
    </row>
    <row r="66" customFormat="false" ht="15" hidden="false" customHeight="false" outlineLevel="0" collapsed="false">
      <c r="A66" s="24" t="s">
        <v>15076</v>
      </c>
      <c r="B66" s="24" t="n">
        <v>23</v>
      </c>
      <c r="C66" s="108" t="n">
        <v>0.00358687163352322</v>
      </c>
      <c r="D66" s="24" t="s">
        <v>15061</v>
      </c>
      <c r="E66" s="24" t="n">
        <f aca="false">FALSE()</f>
        <v>0</v>
      </c>
      <c r="F66" s="24" t="inlineStr">
        <f aca="false">FALSE()</f>
        <is>
          <t/>
        </is>
      </c>
      <c r="G66" s="24" t="inlineStr">
        <f aca="false">FALSE()</f>
        <is>
          <t/>
        </is>
      </c>
    </row>
    <row r="67" customFormat="false" ht="15" hidden="false" customHeight="false" outlineLevel="0" collapsed="false">
      <c r="A67" s="24" t="s">
        <v>14900</v>
      </c>
      <c r="B67" s="24" t="n">
        <v>23</v>
      </c>
      <c r="C67" s="108" t="n">
        <v>0.00411588334106498</v>
      </c>
      <c r="D67" s="24" t="s">
        <v>15061</v>
      </c>
      <c r="E67" s="24" t="inlineStr">
        <f aca="false">FALSE()</f>
        <is>
          <t/>
        </is>
      </c>
      <c r="F67" s="24" t="inlineStr">
        <f aca="false">FALSE()</f>
        <is>
          <t/>
        </is>
      </c>
      <c r="G67" s="24" t="inlineStr">
        <f aca="false">FALSE()</f>
        <is>
          <t/>
        </is>
      </c>
    </row>
    <row r="68" customFormat="false" ht="15" hidden="false" customHeight="false" outlineLevel="0" collapsed="false">
      <c r="A68" s="24" t="s">
        <v>14820</v>
      </c>
      <c r="B68" s="24" t="n">
        <v>21</v>
      </c>
      <c r="C68" s="108" t="n">
        <v>0.00335198445270533</v>
      </c>
      <c r="D68" s="24" t="s">
        <v>15061</v>
      </c>
      <c r="E68" s="24" t="inlineStr">
        <f aca="false">FALSE()</f>
        <is>
          <t/>
        </is>
      </c>
      <c r="F68" s="24" t="inlineStr">
        <f aca="false">FALSE()</f>
        <is>
          <t/>
        </is>
      </c>
      <c r="G68" s="24" t="inlineStr">
        <f aca="false">FALSE()</f>
        <is>
          <t/>
        </is>
      </c>
    </row>
    <row r="69" customFormat="false" ht="15" hidden="false" customHeight="false" outlineLevel="0" collapsed="false">
      <c r="A69" s="24" t="s">
        <v>15077</v>
      </c>
      <c r="B69" s="24" t="n">
        <v>21</v>
      </c>
      <c r="C69" s="108" t="n">
        <v>0.00335198445270533</v>
      </c>
      <c r="D69" s="24" t="s">
        <v>15061</v>
      </c>
      <c r="E69" s="24" t="inlineStr">
        <f aca="false">FALSE()</f>
        <is>
          <t/>
        </is>
      </c>
      <c r="F69" s="24" t="inlineStr">
        <f aca="false">FALSE()</f>
        <is>
          <t/>
        </is>
      </c>
      <c r="G69" s="24" t="inlineStr">
        <f aca="false">FALSE()</f>
        <is>
          <t/>
        </is>
      </c>
    </row>
    <row r="70" customFormat="false" ht="15" hidden="false" customHeight="false" outlineLevel="0" collapsed="false">
      <c r="A70" s="24" t="s">
        <v>15078</v>
      </c>
      <c r="B70" s="24" t="n">
        <v>21</v>
      </c>
      <c r="C70" s="108" t="n">
        <v>0.00335198445270533</v>
      </c>
      <c r="D70" s="24" t="s">
        <v>15061</v>
      </c>
      <c r="E70" s="24" t="inlineStr">
        <f aca="false">FALSE()</f>
        <is>
          <t/>
        </is>
      </c>
      <c r="F70" s="24" t="inlineStr">
        <f aca="false">FALSE()</f>
        <is>
          <t/>
        </is>
      </c>
      <c r="G70" s="24" t="inlineStr">
        <f aca="false">FALSE()</f>
        <is>
          <t/>
        </is>
      </c>
    </row>
    <row r="71" customFormat="false" ht="15" hidden="false" customHeight="false" outlineLevel="0" collapsed="false">
      <c r="A71" s="24" t="s">
        <v>15079</v>
      </c>
      <c r="B71" s="24" t="n">
        <v>21</v>
      </c>
      <c r="C71" s="108" t="n">
        <v>0.00335198445270533</v>
      </c>
      <c r="D71" s="24" t="s">
        <v>15061</v>
      </c>
      <c r="E71" s="24" t="inlineStr">
        <f aca="false">FALSE()</f>
        <is>
          <t/>
        </is>
      </c>
      <c r="F71" s="24" t="inlineStr">
        <f aca="false">FALSE()</f>
        <is>
          <t/>
        </is>
      </c>
      <c r="G71" s="24" t="inlineStr">
        <f aca="false">FALSE()</f>
        <is>
          <t/>
        </is>
      </c>
    </row>
    <row r="72" customFormat="false" ht="15" hidden="false" customHeight="false" outlineLevel="0" collapsed="false">
      <c r="A72" s="24" t="s">
        <v>15080</v>
      </c>
      <c r="B72" s="24" t="n">
        <v>21</v>
      </c>
      <c r="C72" s="108" t="n">
        <v>0.00335198445270533</v>
      </c>
      <c r="D72" s="24" t="s">
        <v>15061</v>
      </c>
      <c r="E72" s="24" t="inlineStr">
        <f aca="false">FALSE()</f>
        <is>
          <t/>
        </is>
      </c>
      <c r="F72" s="24" t="inlineStr">
        <f aca="false">FALSE()</f>
        <is>
          <t/>
        </is>
      </c>
      <c r="G72" s="24" t="inlineStr">
        <f aca="false">FALSE()</f>
        <is>
          <t/>
        </is>
      </c>
    </row>
    <row r="73" customFormat="false" ht="15" hidden="false" customHeight="false" outlineLevel="0" collapsed="false">
      <c r="A73" s="24" t="s">
        <v>15081</v>
      </c>
      <c r="B73" s="24" t="n">
        <v>21</v>
      </c>
      <c r="C73" s="108" t="n">
        <v>0.00335198445270533</v>
      </c>
      <c r="D73" s="24" t="s">
        <v>15061</v>
      </c>
      <c r="E73" s="24" t="inlineStr">
        <f aca="false">FALSE()</f>
        <is>
          <t/>
        </is>
      </c>
      <c r="F73" s="24" t="inlineStr">
        <f aca="false">FALSE()</f>
        <is>
          <t/>
        </is>
      </c>
      <c r="G73" s="24" t="inlineStr">
        <f aca="false">FALSE()</f>
        <is>
          <t/>
        </is>
      </c>
    </row>
    <row r="74" customFormat="false" ht="15" hidden="false" customHeight="false" outlineLevel="0" collapsed="false">
      <c r="A74" s="24" t="s">
        <v>15082</v>
      </c>
      <c r="B74" s="24" t="n">
        <v>21</v>
      </c>
      <c r="C74" s="108" t="n">
        <v>0.00335198445270533</v>
      </c>
      <c r="D74" s="24" t="s">
        <v>15061</v>
      </c>
      <c r="E74" s="24" t="inlineStr">
        <f aca="false">FALSE()</f>
        <is>
          <t/>
        </is>
      </c>
      <c r="F74" s="24" t="inlineStr">
        <f aca="false">FALSE()</f>
        <is>
          <t/>
        </is>
      </c>
      <c r="G74" s="24" t="inlineStr">
        <f aca="false">FALSE()</f>
        <is>
          <t/>
        </is>
      </c>
    </row>
    <row r="75" customFormat="false" ht="15" hidden="false" customHeight="false" outlineLevel="0" collapsed="false">
      <c r="A75" s="24" t="s">
        <v>14880</v>
      </c>
      <c r="B75" s="24" t="n">
        <v>21</v>
      </c>
      <c r="C75" s="108" t="n">
        <v>0.00335198445270533</v>
      </c>
      <c r="D75" s="24" t="s">
        <v>15061</v>
      </c>
      <c r="E75" s="24" t="inlineStr">
        <f aca="false">FALSE()</f>
        <is>
          <t/>
        </is>
      </c>
      <c r="F75" s="24" t="inlineStr">
        <f aca="false">FALSE()</f>
        <is>
          <t/>
        </is>
      </c>
      <c r="G75" s="24" t="inlineStr">
        <f aca="false">FALSE()</f>
        <is>
          <t/>
        </is>
      </c>
    </row>
    <row r="76" customFormat="false" ht="15" hidden="false" customHeight="false" outlineLevel="0" collapsed="false">
      <c r="A76" s="24" t="s">
        <v>15083</v>
      </c>
      <c r="B76" s="24" t="n">
        <v>20</v>
      </c>
      <c r="C76" s="108" t="n">
        <v>0.00323170393262373</v>
      </c>
      <c r="D76" s="24" t="s">
        <v>15061</v>
      </c>
      <c r="E76" s="24" t="inlineStr">
        <f aca="false">FALSE()</f>
        <is>
          <t/>
        </is>
      </c>
      <c r="F76" s="24" t="inlineStr">
        <f aca="false">FALSE()</f>
        <is>
          <t/>
        </is>
      </c>
      <c r="G76" s="24" t="inlineStr">
        <f aca="false">FALSE()</f>
        <is>
          <t/>
        </is>
      </c>
    </row>
    <row r="77" customFormat="false" ht="15" hidden="false" customHeight="false" outlineLevel="0" collapsed="false">
      <c r="A77" s="24" t="s">
        <v>15084</v>
      </c>
      <c r="B77" s="24" t="n">
        <v>20</v>
      </c>
      <c r="C77" s="108" t="n">
        <v>0.00323170393262373</v>
      </c>
      <c r="D77" s="24" t="s">
        <v>15061</v>
      </c>
      <c r="E77" s="24" t="inlineStr">
        <f aca="false">FALSE()</f>
        <is>
          <t/>
        </is>
      </c>
      <c r="F77" s="24" t="inlineStr">
        <f aca="false">FALSE()</f>
        <is>
          <t/>
        </is>
      </c>
      <c r="G77" s="24" t="inlineStr">
        <f aca="false">FALSE()</f>
        <is>
          <t/>
        </is>
      </c>
    </row>
    <row r="78" customFormat="false" ht="15" hidden="false" customHeight="false" outlineLevel="0" collapsed="false">
      <c r="A78" s="24" t="s">
        <v>14845</v>
      </c>
      <c r="B78" s="24" t="n">
        <v>20</v>
      </c>
      <c r="C78" s="108" t="n">
        <v>0.00323170393262373</v>
      </c>
      <c r="D78" s="24" t="s">
        <v>15061</v>
      </c>
      <c r="E78" s="24" t="inlineStr">
        <f aca="false">FALSE()</f>
        <is>
          <t/>
        </is>
      </c>
      <c r="F78" s="24" t="inlineStr">
        <f aca="false">FALSE()</f>
        <is>
          <t/>
        </is>
      </c>
      <c r="G78" s="24" t="inlineStr">
        <f aca="false">FALSE()</f>
        <is>
          <t/>
        </is>
      </c>
    </row>
    <row r="79" customFormat="false" ht="15" hidden="false" customHeight="false" outlineLevel="0" collapsed="false">
      <c r="A79" s="24" t="s">
        <v>15085</v>
      </c>
      <c r="B79" s="24" t="n">
        <v>19</v>
      </c>
      <c r="C79" s="108" t="n">
        <v>0.00319460034848938</v>
      </c>
      <c r="D79" s="24" t="s">
        <v>15061</v>
      </c>
      <c r="E79" s="24" t="inlineStr">
        <f aca="false">FALSE()</f>
        <is>
          <t/>
        </is>
      </c>
      <c r="F79" s="24" t="inlineStr">
        <f aca="false">FALSE()</f>
        <is>
          <t/>
        </is>
      </c>
      <c r="G79" s="24" t="inlineStr">
        <f aca="false">FALSE()</f>
        <is>
          <t/>
        </is>
      </c>
    </row>
    <row r="80" customFormat="false" ht="15" hidden="false" customHeight="false" outlineLevel="0" collapsed="false">
      <c r="A80" s="24" t="s">
        <v>14877</v>
      </c>
      <c r="B80" s="24" t="n">
        <v>19</v>
      </c>
      <c r="C80" s="108" t="n">
        <v>0.00310940691008628</v>
      </c>
      <c r="D80" s="24" t="s">
        <v>15061</v>
      </c>
      <c r="E80" s="24" t="inlineStr">
        <f aca="false">FALSE()</f>
        <is>
          <t/>
        </is>
      </c>
      <c r="F80" s="24" t="inlineStr">
        <f aca="false">FALSE()</f>
        <is>
          <t/>
        </is>
      </c>
      <c r="G80" s="24" t="inlineStr">
        <f aca="false">FALSE()</f>
        <is>
          <t/>
        </is>
      </c>
    </row>
    <row r="81" customFormat="false" ht="15" hidden="false" customHeight="false" outlineLevel="0" collapsed="false">
      <c r="A81" s="24" t="s">
        <v>15086</v>
      </c>
      <c r="B81" s="24" t="n">
        <v>19</v>
      </c>
      <c r="C81" s="108" t="n">
        <v>0.00310940691008628</v>
      </c>
      <c r="D81" s="24" t="s">
        <v>15061</v>
      </c>
      <c r="E81" s="24" t="inlineStr">
        <f aca="false">FALSE()</f>
        <is>
          <t/>
        </is>
      </c>
      <c r="F81" s="24" t="inlineStr">
        <f aca="false">FALSE()</f>
        <is>
          <t/>
        </is>
      </c>
      <c r="G81" s="24" t="inlineStr">
        <f aca="false">FALSE()</f>
        <is>
          <t/>
        </is>
      </c>
    </row>
    <row r="82" customFormat="false" ht="15" hidden="false" customHeight="false" outlineLevel="0" collapsed="false">
      <c r="A82" s="24" t="s">
        <v>15087</v>
      </c>
      <c r="B82" s="24" t="n">
        <v>19</v>
      </c>
      <c r="C82" s="108" t="n">
        <v>0.00310940691008628</v>
      </c>
      <c r="D82" s="24" t="s">
        <v>15061</v>
      </c>
      <c r="E82" s="24" t="inlineStr">
        <f aca="false">FALSE()</f>
        <is>
          <t/>
        </is>
      </c>
      <c r="F82" s="24" t="inlineStr">
        <f aca="false">FALSE()</f>
        <is>
          <t/>
        </is>
      </c>
      <c r="G82" s="24" t="inlineStr">
        <f aca="false">FALSE()</f>
        <is>
          <t/>
        </is>
      </c>
    </row>
    <row r="83" customFormat="false" ht="15" hidden="false" customHeight="false" outlineLevel="0" collapsed="false">
      <c r="A83" s="24" t="s">
        <v>14904</v>
      </c>
      <c r="B83" s="24" t="n">
        <v>18</v>
      </c>
      <c r="C83" s="108" t="n">
        <v>0.00302646348804257</v>
      </c>
      <c r="D83" s="24" t="s">
        <v>15061</v>
      </c>
      <c r="E83" s="24" t="n">
        <f aca="false">TRUE()</f>
        <v>1</v>
      </c>
      <c r="F83" s="24" t="inlineStr">
        <f aca="false">FALSE()</f>
        <is>
          <t/>
        </is>
      </c>
      <c r="G83" s="24" t="inlineStr">
        <f aca="false">FALSE()</f>
        <is>
          <t/>
        </is>
      </c>
    </row>
    <row r="84" customFormat="false" ht="15" hidden="false" customHeight="false" outlineLevel="0" collapsed="false">
      <c r="A84" s="24" t="s">
        <v>15088</v>
      </c>
      <c r="B84" s="24" t="n">
        <v>18</v>
      </c>
      <c r="C84" s="108" t="n">
        <v>0.00298498715767493</v>
      </c>
      <c r="D84" s="24" t="s">
        <v>15061</v>
      </c>
      <c r="E84" s="24" t="n">
        <f aca="false">FALSE()</f>
        <v>0</v>
      </c>
      <c r="F84" s="24" t="inlineStr">
        <f aca="false">FALSE()</f>
        <is>
          <t/>
        </is>
      </c>
      <c r="G84" s="24" t="inlineStr">
        <f aca="false">FALSE()</f>
        <is>
          <t/>
        </is>
      </c>
    </row>
    <row r="85" customFormat="false" ht="15" hidden="false" customHeight="false" outlineLevel="0" collapsed="false">
      <c r="A85" s="24" t="s">
        <v>4960</v>
      </c>
      <c r="B85" s="24" t="n">
        <v>18</v>
      </c>
      <c r="C85" s="108" t="n">
        <v>0.00302646348804257</v>
      </c>
      <c r="D85" s="24" t="s">
        <v>15061</v>
      </c>
      <c r="E85" s="24" t="inlineStr">
        <f aca="false">FALSE()</f>
        <is>
          <t/>
        </is>
      </c>
      <c r="F85" s="24" t="inlineStr">
        <f aca="false">FALSE()</f>
        <is>
          <t/>
        </is>
      </c>
      <c r="G85" s="24" t="inlineStr">
        <f aca="false">FALSE()</f>
        <is>
          <t/>
        </is>
      </c>
    </row>
    <row r="86" customFormat="false" ht="15" hidden="false" customHeight="false" outlineLevel="0" collapsed="false">
      <c r="A86" s="24" t="s">
        <v>15089</v>
      </c>
      <c r="B86" s="24" t="n">
        <v>18</v>
      </c>
      <c r="C86" s="108" t="n">
        <v>0.00298498715767493</v>
      </c>
      <c r="D86" s="24" t="s">
        <v>15061</v>
      </c>
      <c r="E86" s="24" t="inlineStr">
        <f aca="false">FALSE()</f>
        <is>
          <t/>
        </is>
      </c>
      <c r="F86" s="24" t="inlineStr">
        <f aca="false">FALSE()</f>
        <is>
          <t/>
        </is>
      </c>
      <c r="G86" s="24" t="inlineStr">
        <f aca="false">FALSE()</f>
        <is>
          <t/>
        </is>
      </c>
    </row>
    <row r="87" customFormat="false" ht="15" hidden="false" customHeight="false" outlineLevel="0" collapsed="false">
      <c r="A87" s="24" t="s">
        <v>15090</v>
      </c>
      <c r="B87" s="24" t="n">
        <v>18</v>
      </c>
      <c r="C87" s="108" t="n">
        <v>0.00298498715767493</v>
      </c>
      <c r="D87" s="24" t="s">
        <v>15061</v>
      </c>
      <c r="E87" s="24" t="inlineStr">
        <f aca="false">FALSE()</f>
        <is>
          <t/>
        </is>
      </c>
      <c r="F87" s="24" t="inlineStr">
        <f aca="false">FALSE()</f>
        <is>
          <t/>
        </is>
      </c>
      <c r="G87" s="24" t="inlineStr">
        <f aca="false">FALSE()</f>
        <is>
          <t/>
        </is>
      </c>
    </row>
    <row r="88" customFormat="false" ht="15" hidden="false" customHeight="false" outlineLevel="0" collapsed="false">
      <c r="A88" s="24" t="s">
        <v>15091</v>
      </c>
      <c r="B88" s="24" t="n">
        <v>18</v>
      </c>
      <c r="C88" s="108" t="n">
        <v>0.00302646348804257</v>
      </c>
      <c r="D88" s="24" t="s">
        <v>15061</v>
      </c>
      <c r="E88" s="24" t="inlineStr">
        <f aca="false">FALSE()</f>
        <is>
          <t/>
        </is>
      </c>
      <c r="F88" s="24" t="inlineStr">
        <f aca="false">FALSE()</f>
        <is>
          <t/>
        </is>
      </c>
      <c r="G88" s="24" t="inlineStr">
        <f aca="false">FALSE()</f>
        <is>
          <t/>
        </is>
      </c>
    </row>
    <row r="89" customFormat="false" ht="15" hidden="false" customHeight="false" outlineLevel="0" collapsed="false">
      <c r="A89" s="24" t="s">
        <v>14909</v>
      </c>
      <c r="B89" s="24" t="n">
        <v>18</v>
      </c>
      <c r="C89" s="108" t="n">
        <v>0.00298498715767493</v>
      </c>
      <c r="D89" s="24" t="s">
        <v>15061</v>
      </c>
      <c r="E89" s="24" t="inlineStr">
        <f aca="false">FALSE()</f>
        <is>
          <t/>
        </is>
      </c>
      <c r="F89" s="24" t="inlineStr">
        <f aca="false">FALSE()</f>
        <is>
          <t/>
        </is>
      </c>
      <c r="G89" s="24" t="inlineStr">
        <f aca="false">FALSE()</f>
        <is>
          <t/>
        </is>
      </c>
    </row>
    <row r="90" customFormat="false" ht="15" hidden="false" customHeight="false" outlineLevel="0" collapsed="false">
      <c r="A90" s="24" t="s">
        <v>15092</v>
      </c>
      <c r="B90" s="24" t="n">
        <v>18</v>
      </c>
      <c r="C90" s="108" t="n">
        <v>0.00302646348804257</v>
      </c>
      <c r="D90" s="24" t="s">
        <v>15061</v>
      </c>
      <c r="E90" s="24" t="inlineStr">
        <f aca="false">FALSE()</f>
        <is>
          <t/>
        </is>
      </c>
      <c r="F90" s="24" t="inlineStr">
        <f aca="false">FALSE()</f>
        <is>
          <t/>
        </is>
      </c>
      <c r="G90" s="24" t="inlineStr">
        <f aca="false">FALSE()</f>
        <is>
          <t/>
        </is>
      </c>
    </row>
    <row r="91" customFormat="false" ht="15" hidden="false" customHeight="false" outlineLevel="0" collapsed="false">
      <c r="A91" s="24" t="s">
        <v>15093</v>
      </c>
      <c r="B91" s="24" t="n">
        <v>18</v>
      </c>
      <c r="C91" s="108" t="n">
        <v>0.00298498715767493</v>
      </c>
      <c r="D91" s="24" t="s">
        <v>15061</v>
      </c>
      <c r="E91" s="24" t="inlineStr">
        <f aca="false">FALSE()</f>
        <is>
          <t/>
        </is>
      </c>
      <c r="F91" s="24" t="inlineStr">
        <f aca="false">FALSE()</f>
        <is>
          <t/>
        </is>
      </c>
      <c r="G91" s="24" t="inlineStr">
        <f aca="false">FALSE()</f>
        <is>
          <t/>
        </is>
      </c>
    </row>
    <row r="92" customFormat="false" ht="15" hidden="false" customHeight="false" outlineLevel="0" collapsed="false">
      <c r="A92" s="24" t="s">
        <v>14886</v>
      </c>
      <c r="B92" s="24" t="n">
        <v>18</v>
      </c>
      <c r="C92" s="108" t="n">
        <v>0.00298498715767493</v>
      </c>
      <c r="D92" s="24" t="s">
        <v>15061</v>
      </c>
      <c r="E92" s="24" t="inlineStr">
        <f aca="false">FALSE()</f>
        <is>
          <t/>
        </is>
      </c>
      <c r="F92" s="24" t="inlineStr">
        <f aca="false">FALSE()</f>
        <is>
          <t/>
        </is>
      </c>
      <c r="G92" s="24" t="inlineStr">
        <f aca="false">FALSE()</f>
        <is>
          <t/>
        </is>
      </c>
    </row>
    <row r="93" customFormat="false" ht="15" hidden="false" customHeight="false" outlineLevel="0" collapsed="false">
      <c r="A93" s="24" t="s">
        <v>15094</v>
      </c>
      <c r="B93" s="24" t="n">
        <v>17</v>
      </c>
      <c r="C93" s="108" t="n">
        <v>0.00285832662759576</v>
      </c>
      <c r="D93" s="24" t="s">
        <v>15061</v>
      </c>
      <c r="E93" s="24" t="inlineStr">
        <f aca="false">FALSE()</f>
        <is>
          <t/>
        </is>
      </c>
      <c r="F93" s="24" t="inlineStr">
        <f aca="false">FALSE()</f>
        <is>
          <t/>
        </is>
      </c>
      <c r="G93" s="24" t="inlineStr">
        <f aca="false">FALSE()</f>
        <is>
          <t/>
        </is>
      </c>
    </row>
    <row r="94" customFormat="false" ht="15" hidden="false" customHeight="false" outlineLevel="0" collapsed="false">
      <c r="A94" s="24" t="s">
        <v>15095</v>
      </c>
      <c r="B94" s="24" t="n">
        <v>17</v>
      </c>
      <c r="C94" s="108" t="n">
        <v>0.00285832662759576</v>
      </c>
      <c r="D94" s="24" t="s">
        <v>15061</v>
      </c>
      <c r="E94" s="24" t="inlineStr">
        <f aca="false">FALSE()</f>
        <is>
          <t/>
        </is>
      </c>
      <c r="F94" s="24" t="inlineStr">
        <f aca="false">FALSE()</f>
        <is>
          <t/>
        </is>
      </c>
      <c r="G94" s="24" t="inlineStr">
        <f aca="false">FALSE()</f>
        <is>
          <t/>
        </is>
      </c>
    </row>
    <row r="95" customFormat="false" ht="15" hidden="false" customHeight="false" outlineLevel="0" collapsed="false">
      <c r="A95" s="24" t="s">
        <v>2958</v>
      </c>
      <c r="B95" s="24" t="n">
        <v>17</v>
      </c>
      <c r="C95" s="108" t="n">
        <v>0.00285832662759576</v>
      </c>
      <c r="D95" s="24" t="s">
        <v>15061</v>
      </c>
      <c r="E95" s="24" t="inlineStr">
        <f aca="false">FALSE()</f>
        <is>
          <t/>
        </is>
      </c>
      <c r="F95" s="24" t="inlineStr">
        <f aca="false">FALSE()</f>
        <is>
          <t/>
        </is>
      </c>
      <c r="G95" s="24" t="inlineStr">
        <f aca="false">FALSE()</f>
        <is>
          <t/>
        </is>
      </c>
    </row>
    <row r="96" customFormat="false" ht="15" hidden="false" customHeight="false" outlineLevel="0" collapsed="false">
      <c r="A96" s="24" t="s">
        <v>14855</v>
      </c>
      <c r="B96" s="24" t="n">
        <v>17</v>
      </c>
      <c r="C96" s="108" t="n">
        <v>0.00285832662759576</v>
      </c>
      <c r="D96" s="24" t="s">
        <v>15061</v>
      </c>
      <c r="E96" s="24" t="inlineStr">
        <f aca="false">FALSE()</f>
        <is>
          <t/>
        </is>
      </c>
      <c r="F96" s="24" t="inlineStr">
        <f aca="false">FALSE()</f>
        <is>
          <t/>
        </is>
      </c>
      <c r="G96" s="24" t="inlineStr">
        <f aca="false">FALSE()</f>
        <is>
          <t/>
        </is>
      </c>
    </row>
    <row r="97" customFormat="false" ht="15" hidden="false" customHeight="false" outlineLevel="0" collapsed="false">
      <c r="A97" s="24" t="s">
        <v>15096</v>
      </c>
      <c r="B97" s="24" t="n">
        <v>17</v>
      </c>
      <c r="C97" s="108" t="n">
        <v>0.00304217464339586</v>
      </c>
      <c r="D97" s="24" t="s">
        <v>15061</v>
      </c>
      <c r="E97" s="24" t="inlineStr">
        <f aca="false">FALSE()</f>
        <is>
          <t/>
        </is>
      </c>
      <c r="F97" s="24" t="inlineStr">
        <f aca="false">FALSE()</f>
        <is>
          <t/>
        </is>
      </c>
      <c r="G97" s="24" t="inlineStr">
        <f aca="false">FALSE()</f>
        <is>
          <t/>
        </is>
      </c>
    </row>
    <row r="98" customFormat="false" ht="15" hidden="false" customHeight="false" outlineLevel="0" collapsed="false">
      <c r="A98" s="24" t="s">
        <v>15097</v>
      </c>
      <c r="B98" s="24" t="n">
        <v>17</v>
      </c>
      <c r="C98" s="108" t="n">
        <v>0.00285832662759576</v>
      </c>
      <c r="D98" s="24" t="s">
        <v>15061</v>
      </c>
      <c r="E98" s="24" t="inlineStr">
        <f aca="false">FALSE()</f>
        <is>
          <t/>
        </is>
      </c>
      <c r="F98" s="24" t="inlineStr">
        <f aca="false">FALSE()</f>
        <is>
          <t/>
        </is>
      </c>
      <c r="G98" s="24" t="inlineStr">
        <f aca="false">FALSE()</f>
        <is>
          <t/>
        </is>
      </c>
    </row>
    <row r="99" customFormat="false" ht="15" hidden="false" customHeight="false" outlineLevel="0" collapsed="false">
      <c r="A99" s="24" t="s">
        <v>15098</v>
      </c>
      <c r="B99" s="24" t="n">
        <v>17</v>
      </c>
      <c r="C99" s="108" t="n">
        <v>0.00285832662759576</v>
      </c>
      <c r="D99" s="24" t="s">
        <v>15061</v>
      </c>
      <c r="E99" s="24" t="n">
        <f aca="false">TRUE()</f>
        <v>1</v>
      </c>
      <c r="F99" s="24" t="inlineStr">
        <f aca="false">FALSE()</f>
        <is>
          <t/>
        </is>
      </c>
      <c r="G99" s="24" t="inlineStr">
        <f aca="false">FALSE()</f>
        <is>
          <t/>
        </is>
      </c>
    </row>
    <row r="100" customFormat="false" ht="15" hidden="false" customHeight="false" outlineLevel="0" collapsed="false">
      <c r="A100" s="24" t="s">
        <v>15099</v>
      </c>
      <c r="B100" s="24" t="n">
        <v>17</v>
      </c>
      <c r="C100" s="108" t="n">
        <v>0.00285832662759576</v>
      </c>
      <c r="D100" s="24" t="s">
        <v>15061</v>
      </c>
      <c r="E100" s="24" t="n">
        <f aca="false">FALSE()</f>
        <v>0</v>
      </c>
      <c r="F100" s="24" t="inlineStr">
        <f aca="false">FALSE()</f>
        <is>
          <t/>
        </is>
      </c>
      <c r="G100" s="24" t="inlineStr">
        <f aca="false">FALSE()</f>
        <is>
          <t/>
        </is>
      </c>
    </row>
    <row r="101" customFormat="false" ht="15" hidden="false" customHeight="false" outlineLevel="0" collapsed="false">
      <c r="A101" s="24" t="s">
        <v>15100</v>
      </c>
      <c r="B101" s="24" t="n">
        <v>16</v>
      </c>
      <c r="C101" s="108" t="n">
        <v>0.0027292933612785</v>
      </c>
      <c r="D101" s="24" t="s">
        <v>15061</v>
      </c>
      <c r="E101" s="24" t="inlineStr">
        <f aca="false">FALSE()</f>
        <is>
          <t/>
        </is>
      </c>
      <c r="F101" s="24" t="inlineStr">
        <f aca="false">FALSE()</f>
        <is>
          <t/>
        </is>
      </c>
      <c r="G101" s="24" t="inlineStr">
        <f aca="false">FALSE()</f>
        <is>
          <t/>
        </is>
      </c>
    </row>
    <row r="102" customFormat="false" ht="15" hidden="false" customHeight="false" outlineLevel="0" collapsed="false">
      <c r="A102" s="24" t="s">
        <v>14825</v>
      </c>
      <c r="B102" s="24" t="n">
        <v>16</v>
      </c>
      <c r="C102" s="108" t="n">
        <v>0.0027292933612785</v>
      </c>
      <c r="D102" s="24" t="s">
        <v>15061</v>
      </c>
      <c r="E102" s="24" t="inlineStr">
        <f aca="false">FALSE()</f>
        <is>
          <t/>
        </is>
      </c>
      <c r="F102" s="24" t="inlineStr">
        <f aca="false">FALSE()</f>
        <is>
          <t/>
        </is>
      </c>
      <c r="G102" s="24" t="inlineStr">
        <f aca="false">FALSE()</f>
        <is>
          <t/>
        </is>
      </c>
    </row>
    <row r="103" customFormat="false" ht="15" hidden="false" customHeight="false" outlineLevel="0" collapsed="false">
      <c r="A103" s="24" t="s">
        <v>14907</v>
      </c>
      <c r="B103" s="24" t="n">
        <v>16</v>
      </c>
      <c r="C103" s="108" t="n">
        <v>0.0027292933612785</v>
      </c>
      <c r="D103" s="24" t="s">
        <v>15061</v>
      </c>
      <c r="E103" s="24" t="inlineStr">
        <f aca="false">FALSE()</f>
        <is>
          <t/>
        </is>
      </c>
      <c r="F103" s="24" t="inlineStr">
        <f aca="false">FALSE()</f>
        <is>
          <t/>
        </is>
      </c>
      <c r="G103" s="24" t="inlineStr">
        <f aca="false">FALSE()</f>
        <is>
          <t/>
        </is>
      </c>
    </row>
    <row r="104" customFormat="false" ht="15" hidden="false" customHeight="false" outlineLevel="0" collapsed="false">
      <c r="A104" s="24" t="s">
        <v>14895</v>
      </c>
      <c r="B104" s="24" t="n">
        <v>16</v>
      </c>
      <c r="C104" s="108" t="n">
        <v>0.0027292933612785</v>
      </c>
      <c r="D104" s="24" t="s">
        <v>15061</v>
      </c>
      <c r="E104" s="24" t="inlineStr">
        <f aca="false">FALSE()</f>
        <is>
          <t/>
        </is>
      </c>
      <c r="F104" s="24" t="inlineStr">
        <f aca="false">FALSE()</f>
        <is>
          <t/>
        </is>
      </c>
      <c r="G104" s="24" t="inlineStr">
        <f aca="false">FALSE()</f>
        <is>
          <t/>
        </is>
      </c>
    </row>
    <row r="105" customFormat="false" ht="15" hidden="false" customHeight="false" outlineLevel="0" collapsed="false">
      <c r="A105" s="24" t="s">
        <v>988</v>
      </c>
      <c r="B105" s="24" t="n">
        <v>16</v>
      </c>
      <c r="C105" s="108" t="n">
        <v>0.0027292933612785</v>
      </c>
      <c r="D105" s="24" t="s">
        <v>15061</v>
      </c>
      <c r="E105" s="24" t="inlineStr">
        <f aca="false">FALSE()</f>
        <is>
          <t/>
        </is>
      </c>
      <c r="F105" s="24" t="inlineStr">
        <f aca="false">FALSE()</f>
        <is>
          <t/>
        </is>
      </c>
      <c r="G105" s="24" t="inlineStr">
        <f aca="false">FALSE()</f>
        <is>
          <t/>
        </is>
      </c>
    </row>
    <row r="106" customFormat="false" ht="15" hidden="false" customHeight="false" outlineLevel="0" collapsed="false">
      <c r="A106" s="24" t="s">
        <v>14878</v>
      </c>
      <c r="B106" s="24" t="n">
        <v>16</v>
      </c>
      <c r="C106" s="108" t="n">
        <v>0.0027292933612785</v>
      </c>
      <c r="D106" s="24" t="s">
        <v>15061</v>
      </c>
      <c r="E106" s="24" t="inlineStr">
        <f aca="false">FALSE()</f>
        <is>
          <t/>
        </is>
      </c>
      <c r="F106" s="24" t="inlineStr">
        <f aca="false">FALSE()</f>
        <is>
          <t/>
        </is>
      </c>
      <c r="G106" s="24" t="inlineStr">
        <f aca="false">FALSE()</f>
        <is>
          <t/>
        </is>
      </c>
    </row>
    <row r="107" customFormat="false" ht="15" hidden="false" customHeight="false" outlineLevel="0" collapsed="false">
      <c r="A107" s="24" t="s">
        <v>14887</v>
      </c>
      <c r="B107" s="24" t="n">
        <v>16</v>
      </c>
      <c r="C107" s="108" t="n">
        <v>0.0027292933612785</v>
      </c>
      <c r="D107" s="24" t="s">
        <v>15061</v>
      </c>
      <c r="E107" s="24" t="inlineStr">
        <f aca="false">FALSE()</f>
        <is>
          <t/>
        </is>
      </c>
      <c r="F107" s="24" t="inlineStr">
        <f aca="false">FALSE()</f>
        <is>
          <t/>
        </is>
      </c>
      <c r="G107" s="24" t="inlineStr">
        <f aca="false">FALSE()</f>
        <is>
          <t/>
        </is>
      </c>
    </row>
    <row r="108" customFormat="false" ht="15" hidden="false" customHeight="false" outlineLevel="0" collapsed="false">
      <c r="A108" s="24" t="s">
        <v>14896</v>
      </c>
      <c r="B108" s="24" t="n">
        <v>16</v>
      </c>
      <c r="C108" s="108" t="n">
        <v>0.0027292933612785</v>
      </c>
      <c r="D108" s="24" t="s">
        <v>15061</v>
      </c>
      <c r="E108" s="24" t="inlineStr">
        <f aca="false">FALSE()</f>
        <is>
          <t/>
        </is>
      </c>
      <c r="F108" s="24" t="inlineStr">
        <f aca="false">FALSE()</f>
        <is>
          <t/>
        </is>
      </c>
      <c r="G108" s="24" t="inlineStr">
        <f aca="false">FALSE()</f>
        <is>
          <t/>
        </is>
      </c>
    </row>
    <row r="109" customFormat="false" ht="15" hidden="false" customHeight="false" outlineLevel="0" collapsed="false">
      <c r="A109" s="24" t="s">
        <v>14903</v>
      </c>
      <c r="B109" s="24" t="n">
        <v>16</v>
      </c>
      <c r="C109" s="108" t="n">
        <v>0.0027292933612785</v>
      </c>
      <c r="D109" s="24" t="s">
        <v>15061</v>
      </c>
      <c r="E109" s="24" t="inlineStr">
        <f aca="false">FALSE()</f>
        <is>
          <t/>
        </is>
      </c>
      <c r="F109" s="24" t="inlineStr">
        <f aca="false">FALSE()</f>
        <is>
          <t/>
        </is>
      </c>
      <c r="G109" s="24" t="inlineStr">
        <f aca="false">FALSE()</f>
        <is>
          <t/>
        </is>
      </c>
    </row>
    <row r="110" customFormat="false" ht="15" hidden="false" customHeight="false" outlineLevel="0" collapsed="false">
      <c r="A110" s="24" t="s">
        <v>14908</v>
      </c>
      <c r="B110" s="24" t="n">
        <v>16</v>
      </c>
      <c r="C110" s="108" t="n">
        <v>0.0027292933612785</v>
      </c>
      <c r="D110" s="24" t="s">
        <v>15061</v>
      </c>
      <c r="E110" s="24" t="inlineStr">
        <f aca="false">FALSE()</f>
        <is>
          <t/>
        </is>
      </c>
      <c r="F110" s="24" t="inlineStr">
        <f aca="false">FALSE()</f>
        <is>
          <t/>
        </is>
      </c>
      <c r="G110" s="24" t="inlineStr">
        <f aca="false">FALSE()</f>
        <is>
          <t/>
        </is>
      </c>
    </row>
    <row r="111" customFormat="false" ht="15" hidden="false" customHeight="false" outlineLevel="0" collapsed="false">
      <c r="A111" s="24" t="s">
        <v>15101</v>
      </c>
      <c r="B111" s="24" t="n">
        <v>16</v>
      </c>
      <c r="C111" s="108" t="n">
        <v>0.0027292933612785</v>
      </c>
      <c r="D111" s="24" t="s">
        <v>15061</v>
      </c>
      <c r="E111" s="24" t="inlineStr">
        <f aca="false">FALSE()</f>
        <is>
          <t/>
        </is>
      </c>
      <c r="F111" s="24" t="inlineStr">
        <f aca="false">FALSE()</f>
        <is>
          <t/>
        </is>
      </c>
      <c r="G111" s="24" t="inlineStr">
        <f aca="false">FALSE()</f>
        <is>
          <t/>
        </is>
      </c>
    </row>
    <row r="112" customFormat="false" ht="15" hidden="false" customHeight="false" outlineLevel="0" collapsed="false">
      <c r="A112" s="24" t="s">
        <v>15102</v>
      </c>
      <c r="B112" s="24" t="n">
        <v>16</v>
      </c>
      <c r="C112" s="108" t="n">
        <v>0.0027292933612785</v>
      </c>
      <c r="D112" s="24" t="s">
        <v>15061</v>
      </c>
      <c r="E112" s="24" t="inlineStr">
        <f aca="false">FALSE()</f>
        <is>
          <t/>
        </is>
      </c>
      <c r="F112" s="24" t="inlineStr">
        <f aca="false">FALSE()</f>
        <is>
          <t/>
        </is>
      </c>
      <c r="G112" s="24" t="inlineStr">
        <f aca="false">FALSE()</f>
        <is>
          <t/>
        </is>
      </c>
    </row>
    <row r="113" customFormat="false" ht="15" hidden="false" customHeight="false" outlineLevel="0" collapsed="false">
      <c r="A113" s="24" t="s">
        <v>241</v>
      </c>
      <c r="B113" s="24" t="n">
        <v>16</v>
      </c>
      <c r="C113" s="108" t="n">
        <v>0.0027292933612785</v>
      </c>
      <c r="D113" s="24" t="s">
        <v>15061</v>
      </c>
      <c r="E113" s="24" t="inlineStr">
        <f aca="false">FALSE()</f>
        <is>
          <t/>
        </is>
      </c>
      <c r="F113" s="24" t="inlineStr">
        <f aca="false">FALSE()</f>
        <is>
          <t/>
        </is>
      </c>
      <c r="G113" s="24" t="inlineStr">
        <f aca="false">FALSE()</f>
        <is>
          <t/>
        </is>
      </c>
    </row>
    <row r="114" customFormat="false" ht="15" hidden="false" customHeight="false" outlineLevel="0" collapsed="false">
      <c r="A114" s="24" t="s">
        <v>15103</v>
      </c>
      <c r="B114" s="24" t="n">
        <v>15</v>
      </c>
      <c r="C114" s="108" t="n">
        <v>0.00259773887484833</v>
      </c>
      <c r="D114" s="24" t="s">
        <v>15061</v>
      </c>
      <c r="E114" s="24" t="inlineStr">
        <f aca="false">FALSE()</f>
        <is>
          <t/>
        </is>
      </c>
      <c r="F114" s="24" t="inlineStr">
        <f aca="false">FALSE()</f>
        <is>
          <t/>
        </is>
      </c>
      <c r="G114" s="24" t="inlineStr">
        <f aca="false">FALSE()</f>
        <is>
          <t/>
        </is>
      </c>
    </row>
    <row r="115" customFormat="false" ht="15" hidden="false" customHeight="false" outlineLevel="0" collapsed="false">
      <c r="A115" s="24" t="s">
        <v>15104</v>
      </c>
      <c r="B115" s="24" t="n">
        <v>15</v>
      </c>
      <c r="C115" s="108" t="n">
        <v>0.00259773887484833</v>
      </c>
      <c r="D115" s="24" t="s">
        <v>15061</v>
      </c>
      <c r="E115" s="24" t="inlineStr">
        <f aca="false">FALSE()</f>
        <is>
          <t/>
        </is>
      </c>
      <c r="F115" s="24" t="inlineStr">
        <f aca="false">FALSE()</f>
        <is>
          <t/>
        </is>
      </c>
      <c r="G115" s="24" t="inlineStr">
        <f aca="false">FALSE()</f>
        <is>
          <t/>
        </is>
      </c>
    </row>
    <row r="116" customFormat="false" ht="15" hidden="false" customHeight="false" outlineLevel="0" collapsed="false">
      <c r="A116" s="24" t="s">
        <v>15105</v>
      </c>
      <c r="B116" s="24" t="n">
        <v>15</v>
      </c>
      <c r="C116" s="108" t="n">
        <v>0.00263945876259192</v>
      </c>
      <c r="D116" s="24" t="s">
        <v>15061</v>
      </c>
      <c r="E116" s="24" t="inlineStr">
        <f aca="false">FALSE()</f>
        <is>
          <t/>
        </is>
      </c>
      <c r="F116" s="24" t="inlineStr">
        <f aca="false">FALSE()</f>
        <is>
          <t/>
        </is>
      </c>
      <c r="G116" s="24" t="inlineStr">
        <f aca="false">FALSE()</f>
        <is>
          <t/>
        </is>
      </c>
    </row>
    <row r="117" customFormat="false" ht="15" hidden="false" customHeight="false" outlineLevel="0" collapsed="false">
      <c r="A117" s="24" t="s">
        <v>15106</v>
      </c>
      <c r="B117" s="24" t="n">
        <v>15</v>
      </c>
      <c r="C117" s="108" t="n">
        <v>0.00259773887484833</v>
      </c>
      <c r="D117" s="24" t="s">
        <v>15061</v>
      </c>
      <c r="E117" s="24" t="inlineStr">
        <f aca="false">FALSE()</f>
        <is>
          <t/>
        </is>
      </c>
      <c r="F117" s="24" t="inlineStr">
        <f aca="false">FALSE()</f>
        <is>
          <t/>
        </is>
      </c>
      <c r="G117" s="24" t="inlineStr">
        <f aca="false">FALSE()</f>
        <is>
          <t/>
        </is>
      </c>
    </row>
    <row r="118" customFormat="false" ht="15" hidden="false" customHeight="false" outlineLevel="0" collapsed="false">
      <c r="A118" s="24" t="s">
        <v>15107</v>
      </c>
      <c r="B118" s="24" t="n">
        <v>15</v>
      </c>
      <c r="C118" s="108" t="n">
        <v>0.00259773887484833</v>
      </c>
      <c r="D118" s="24" t="s">
        <v>15061</v>
      </c>
      <c r="E118" s="24" t="inlineStr">
        <f aca="false">FALSE()</f>
        <is>
          <t/>
        </is>
      </c>
      <c r="F118" s="24" t="inlineStr">
        <f aca="false">FALSE()</f>
        <is>
          <t/>
        </is>
      </c>
      <c r="G118" s="24" t="inlineStr">
        <f aca="false">FALSE()</f>
        <is>
          <t/>
        </is>
      </c>
    </row>
    <row r="119" customFormat="false" ht="15" hidden="false" customHeight="false" outlineLevel="0" collapsed="false">
      <c r="A119" s="24" t="s">
        <v>15108</v>
      </c>
      <c r="B119" s="24" t="n">
        <v>15</v>
      </c>
      <c r="C119" s="108" t="n">
        <v>0.00259773887484833</v>
      </c>
      <c r="D119" s="24" t="s">
        <v>15061</v>
      </c>
      <c r="E119" s="24" t="inlineStr">
        <f aca="false">FALSE()</f>
        <is>
          <t/>
        </is>
      </c>
      <c r="F119" s="24" t="inlineStr">
        <f aca="false">FALSE()</f>
        <is>
          <t/>
        </is>
      </c>
      <c r="G119" s="24" t="inlineStr">
        <f aca="false">FALSE()</f>
        <is>
          <t/>
        </is>
      </c>
    </row>
    <row r="120" customFormat="false" ht="15" hidden="false" customHeight="false" outlineLevel="0" collapsed="false">
      <c r="A120" s="24" t="s">
        <v>993</v>
      </c>
      <c r="B120" s="24" t="n">
        <v>15</v>
      </c>
      <c r="C120" s="108" t="n">
        <v>0.00259773887484833</v>
      </c>
      <c r="D120" s="24" t="s">
        <v>15061</v>
      </c>
      <c r="E120" s="24" t="inlineStr">
        <f aca="false">FALSE()</f>
        <is>
          <t/>
        </is>
      </c>
      <c r="F120" s="24" t="inlineStr">
        <f aca="false">FALSE()</f>
        <is>
          <t/>
        </is>
      </c>
      <c r="G120" s="24" t="inlineStr">
        <f aca="false">FALSE()</f>
        <is>
          <t/>
        </is>
      </c>
    </row>
    <row r="121" customFormat="false" ht="15" hidden="false" customHeight="false" outlineLevel="0" collapsed="false">
      <c r="A121" s="24" t="s">
        <v>15109</v>
      </c>
      <c r="B121" s="24" t="n">
        <v>14</v>
      </c>
      <c r="C121" s="108" t="n">
        <v>0.00246349484508579</v>
      </c>
      <c r="D121" s="24" t="s">
        <v>15061</v>
      </c>
      <c r="E121" s="24" t="inlineStr">
        <f aca="false">FALSE()</f>
        <is>
          <t/>
        </is>
      </c>
      <c r="F121" s="24" t="inlineStr">
        <f aca="false">FALSE()</f>
        <is>
          <t/>
        </is>
      </c>
      <c r="G121" s="24" t="inlineStr">
        <f aca="false">FALSE()</f>
        <is>
          <t/>
        </is>
      </c>
    </row>
    <row r="122" customFormat="false" ht="15" hidden="false" customHeight="false" outlineLevel="0" collapsed="false">
      <c r="A122" s="24" t="s">
        <v>15110</v>
      </c>
      <c r="B122" s="24" t="n">
        <v>14</v>
      </c>
      <c r="C122" s="108" t="n">
        <v>0.00246349484508579</v>
      </c>
      <c r="D122" s="24" t="s">
        <v>15061</v>
      </c>
      <c r="E122" s="24" t="inlineStr">
        <f aca="false">FALSE()</f>
        <is>
          <t/>
        </is>
      </c>
      <c r="F122" s="24" t="inlineStr">
        <f aca="false">FALSE()</f>
        <is>
          <t/>
        </is>
      </c>
      <c r="G122" s="24" t="inlineStr">
        <f aca="false">FALSE()</f>
        <is>
          <t/>
        </is>
      </c>
    </row>
    <row r="123" customFormat="false" ht="15" hidden="false" customHeight="false" outlineLevel="0" collapsed="false">
      <c r="A123" s="24" t="s">
        <v>15111</v>
      </c>
      <c r="B123" s="24" t="n">
        <v>14</v>
      </c>
      <c r="C123" s="108" t="n">
        <v>0.00246349484508579</v>
      </c>
      <c r="D123" s="24" t="s">
        <v>15061</v>
      </c>
      <c r="E123" s="24" t="inlineStr">
        <f aca="false">FALSE()</f>
        <is>
          <t/>
        </is>
      </c>
      <c r="F123" s="24" t="inlineStr">
        <f aca="false">FALSE()</f>
        <is>
          <t/>
        </is>
      </c>
      <c r="G123" s="24" t="inlineStr">
        <f aca="false">FALSE()</f>
        <is>
          <t/>
        </is>
      </c>
    </row>
    <row r="124" customFormat="false" ht="15" hidden="false" customHeight="false" outlineLevel="0" collapsed="false">
      <c r="A124" s="24" t="s">
        <v>15112</v>
      </c>
      <c r="B124" s="24" t="n">
        <v>14</v>
      </c>
      <c r="C124" s="108" t="n">
        <v>0.00246349484508579</v>
      </c>
      <c r="D124" s="24" t="s">
        <v>15061</v>
      </c>
      <c r="E124" s="24" t="inlineStr">
        <f aca="false">FALSE()</f>
        <is>
          <t/>
        </is>
      </c>
      <c r="F124" s="24" t="inlineStr">
        <f aca="false">FALSE()</f>
        <is>
          <t/>
        </is>
      </c>
      <c r="G124" s="24" t="inlineStr">
        <f aca="false">FALSE()</f>
        <is>
          <t/>
        </is>
      </c>
    </row>
    <row r="125" customFormat="false" ht="15" hidden="false" customHeight="false" outlineLevel="0" collapsed="false">
      <c r="A125" s="24" t="s">
        <v>14866</v>
      </c>
      <c r="B125" s="24" t="n">
        <v>14</v>
      </c>
      <c r="C125" s="108" t="n">
        <v>0.00246349484508579</v>
      </c>
      <c r="D125" s="24" t="s">
        <v>15061</v>
      </c>
      <c r="E125" s="24" t="inlineStr">
        <f aca="false">FALSE()</f>
        <is>
          <t/>
        </is>
      </c>
      <c r="F125" s="24" t="inlineStr">
        <f aca="false">FALSE()</f>
        <is>
          <t/>
        </is>
      </c>
      <c r="G125" s="24" t="inlineStr">
        <f aca="false">FALSE()</f>
        <is>
          <t/>
        </is>
      </c>
    </row>
    <row r="126" customFormat="false" ht="15" hidden="false" customHeight="false" outlineLevel="0" collapsed="false">
      <c r="A126" s="24" t="s">
        <v>15113</v>
      </c>
      <c r="B126" s="24" t="n">
        <v>14</v>
      </c>
      <c r="C126" s="108" t="n">
        <v>0.00246349484508579</v>
      </c>
      <c r="D126" s="24" t="s">
        <v>15061</v>
      </c>
      <c r="E126" s="24" t="inlineStr">
        <f aca="false">FALSE()</f>
        <is>
          <t/>
        </is>
      </c>
      <c r="F126" s="24" t="inlineStr">
        <f aca="false">FALSE()</f>
        <is>
          <t/>
        </is>
      </c>
      <c r="G126" s="24" t="inlineStr">
        <f aca="false">FALSE()</f>
        <is>
          <t/>
        </is>
      </c>
    </row>
    <row r="127" customFormat="false" ht="15" hidden="false" customHeight="false" outlineLevel="0" collapsed="false">
      <c r="A127" s="24" t="s">
        <v>15114</v>
      </c>
      <c r="B127" s="24" t="n">
        <v>14</v>
      </c>
      <c r="C127" s="108" t="n">
        <v>0.00246349484508579</v>
      </c>
      <c r="D127" s="24" t="s">
        <v>15061</v>
      </c>
      <c r="E127" s="24" t="inlineStr">
        <f aca="false">FALSE()</f>
        <is>
          <t/>
        </is>
      </c>
      <c r="F127" s="24" t="inlineStr">
        <f aca="false">FALSE()</f>
        <is>
          <t/>
        </is>
      </c>
      <c r="G127" s="24" t="inlineStr">
        <f aca="false">FALSE()</f>
        <is>
          <t/>
        </is>
      </c>
    </row>
    <row r="128" customFormat="false" ht="15" hidden="false" customHeight="false" outlineLevel="0" collapsed="false">
      <c r="A128" s="24" t="s">
        <v>15115</v>
      </c>
      <c r="B128" s="24" t="n">
        <v>14</v>
      </c>
      <c r="C128" s="108" t="n">
        <v>0.00246349484508579</v>
      </c>
      <c r="D128" s="24" t="s">
        <v>15061</v>
      </c>
      <c r="E128" s="24" t="inlineStr">
        <f aca="false">FALSE()</f>
        <is>
          <t/>
        </is>
      </c>
      <c r="F128" s="24" t="inlineStr">
        <f aca="false">FALSE()</f>
        <is>
          <t/>
        </is>
      </c>
      <c r="G128" s="24" t="inlineStr">
        <f aca="false">FALSE()</f>
        <is>
          <t/>
        </is>
      </c>
    </row>
    <row r="129" customFormat="false" ht="15" hidden="false" customHeight="false" outlineLevel="0" collapsed="false">
      <c r="A129" s="24" t="s">
        <v>15116</v>
      </c>
      <c r="B129" s="24" t="n">
        <v>14</v>
      </c>
      <c r="C129" s="108" t="n">
        <v>0.00246349484508579</v>
      </c>
      <c r="D129" s="24" t="s">
        <v>15061</v>
      </c>
      <c r="E129" s="24" t="n">
        <f aca="false">TRUE()</f>
        <v>1</v>
      </c>
      <c r="F129" s="24" t="inlineStr">
        <f aca="false">FALSE()</f>
        <is>
          <t/>
        </is>
      </c>
      <c r="G129" s="24" t="inlineStr">
        <f aca="false">FALSE()</f>
        <is>
          <t/>
        </is>
      </c>
    </row>
    <row r="130" customFormat="false" ht="15" hidden="false" customHeight="false" outlineLevel="0" collapsed="false">
      <c r="A130" s="24" t="s">
        <v>15117</v>
      </c>
      <c r="B130" s="24" t="n">
        <v>14</v>
      </c>
      <c r="C130" s="108" t="n">
        <v>0.00246349484508579</v>
      </c>
      <c r="D130" s="24" t="s">
        <v>15061</v>
      </c>
      <c r="E130" s="24" t="n">
        <f aca="false">FALSE()</f>
        <v>0</v>
      </c>
      <c r="F130" s="24" t="inlineStr">
        <f aca="false">FALSE()</f>
        <is>
          <t/>
        </is>
      </c>
      <c r="G130" s="24" t="inlineStr">
        <f aca="false">FALSE()</f>
        <is>
          <t/>
        </is>
      </c>
    </row>
    <row r="131" customFormat="false" ht="15" hidden="false" customHeight="false" outlineLevel="0" collapsed="false">
      <c r="A131" s="24" t="s">
        <v>15118</v>
      </c>
      <c r="B131" s="24" t="n">
        <v>14</v>
      </c>
      <c r="C131" s="108" t="n">
        <v>0.00246349484508579</v>
      </c>
      <c r="D131" s="24" t="s">
        <v>15061</v>
      </c>
      <c r="E131" s="24" t="inlineStr">
        <f aca="false">FALSE()</f>
        <is>
          <t/>
        </is>
      </c>
      <c r="F131" s="24" t="inlineStr">
        <f aca="false">FALSE()</f>
        <is>
          <t/>
        </is>
      </c>
      <c r="G131" s="24" t="inlineStr">
        <f aca="false">FALSE()</f>
        <is>
          <t/>
        </is>
      </c>
    </row>
    <row r="132" customFormat="false" ht="15" hidden="false" customHeight="false" outlineLevel="0" collapsed="false">
      <c r="A132" s="24" t="s">
        <v>4009</v>
      </c>
      <c r="B132" s="24" t="n">
        <v>14</v>
      </c>
      <c r="C132" s="108" t="n">
        <v>0.00259960316285059</v>
      </c>
      <c r="D132" s="24" t="s">
        <v>15061</v>
      </c>
      <c r="E132" s="24" t="inlineStr">
        <f aca="false">FALSE()</f>
        <is>
          <t/>
        </is>
      </c>
      <c r="F132" s="24" t="inlineStr">
        <f aca="false">FALSE()</f>
        <is>
          <t/>
        </is>
      </c>
      <c r="G132" s="24" t="inlineStr">
        <f aca="false">FALSE()</f>
        <is>
          <t/>
        </is>
      </c>
    </row>
    <row r="133" customFormat="false" ht="15" hidden="false" customHeight="false" outlineLevel="0" collapsed="false">
      <c r="A133" s="24" t="s">
        <v>15119</v>
      </c>
      <c r="B133" s="24" t="n">
        <v>13</v>
      </c>
      <c r="C133" s="108" t="n">
        <v>0.00232636884494977</v>
      </c>
      <c r="D133" s="24" t="s">
        <v>15061</v>
      </c>
      <c r="E133" s="24" t="inlineStr">
        <f aca="false">FALSE()</f>
        <is>
          <t/>
        </is>
      </c>
      <c r="F133" s="24" t="inlineStr">
        <f aca="false">FALSE()</f>
        <is>
          <t/>
        </is>
      </c>
      <c r="G133" s="24" t="inlineStr">
        <f aca="false">FALSE()</f>
        <is>
          <t/>
        </is>
      </c>
    </row>
    <row r="134" customFormat="false" ht="15" hidden="false" customHeight="false" outlineLevel="0" collapsed="false">
      <c r="A134" s="24" t="s">
        <v>15120</v>
      </c>
      <c r="B134" s="24" t="n">
        <v>13</v>
      </c>
      <c r="C134" s="108" t="n">
        <v>0.00232636884494977</v>
      </c>
      <c r="D134" s="24" t="s">
        <v>15061</v>
      </c>
      <c r="E134" s="24" t="inlineStr">
        <f aca="false">FALSE()</f>
        <is>
          <t/>
        </is>
      </c>
      <c r="F134" s="24" t="inlineStr">
        <f aca="false">FALSE()</f>
        <is>
          <t/>
        </is>
      </c>
      <c r="G134" s="24" t="inlineStr">
        <f aca="false">FALSE()</f>
        <is>
          <t/>
        </is>
      </c>
    </row>
    <row r="135" customFormat="false" ht="15" hidden="false" customHeight="false" outlineLevel="0" collapsed="false">
      <c r="A135" s="24" t="s">
        <v>15121</v>
      </c>
      <c r="B135" s="24" t="n">
        <v>13</v>
      </c>
      <c r="C135" s="108" t="n">
        <v>0.00232636884494977</v>
      </c>
      <c r="D135" s="24" t="s">
        <v>15061</v>
      </c>
      <c r="E135" s="24" t="inlineStr">
        <f aca="false">FALSE()</f>
        <is>
          <t/>
        </is>
      </c>
      <c r="F135" s="24" t="inlineStr">
        <f aca="false">FALSE()</f>
        <is>
          <t/>
        </is>
      </c>
      <c r="G135" s="24" t="inlineStr">
        <f aca="false">FALSE()</f>
        <is>
          <t/>
        </is>
      </c>
    </row>
    <row r="136" customFormat="false" ht="15" hidden="false" customHeight="false" outlineLevel="0" collapsed="false">
      <c r="A136" s="24" t="s">
        <v>15122</v>
      </c>
      <c r="B136" s="24" t="n">
        <v>13</v>
      </c>
      <c r="C136" s="108" t="n">
        <v>0.00232636884494977</v>
      </c>
      <c r="D136" s="24" t="s">
        <v>15061</v>
      </c>
      <c r="E136" s="24" t="inlineStr">
        <f aca="false">FALSE()</f>
        <is>
          <t/>
        </is>
      </c>
      <c r="F136" s="24" t="inlineStr">
        <f aca="false">FALSE()</f>
        <is>
          <t/>
        </is>
      </c>
      <c r="G136" s="24" t="inlineStr">
        <f aca="false">FALSE()</f>
        <is>
          <t/>
        </is>
      </c>
    </row>
    <row r="137" customFormat="false" ht="15" hidden="false" customHeight="false" outlineLevel="0" collapsed="false">
      <c r="A137" s="24" t="s">
        <v>15123</v>
      </c>
      <c r="B137" s="24" t="n">
        <v>13</v>
      </c>
      <c r="C137" s="108" t="n">
        <v>0.00232636884494977</v>
      </c>
      <c r="D137" s="24" t="s">
        <v>15061</v>
      </c>
      <c r="E137" s="24" t="inlineStr">
        <f aca="false">FALSE()</f>
        <is>
          <t/>
        </is>
      </c>
      <c r="F137" s="24" t="inlineStr">
        <f aca="false">FALSE()</f>
        <is>
          <t/>
        </is>
      </c>
      <c r="G137" s="24" t="inlineStr">
        <f aca="false">FALSE()</f>
        <is>
          <t/>
        </is>
      </c>
    </row>
    <row r="138" customFormat="false" ht="15" hidden="false" customHeight="false" outlineLevel="0" collapsed="false">
      <c r="A138" s="24" t="s">
        <v>14898</v>
      </c>
      <c r="B138" s="24" t="n">
        <v>13</v>
      </c>
      <c r="C138" s="108" t="n">
        <v>0.00232636884494977</v>
      </c>
      <c r="D138" s="24" t="s">
        <v>15061</v>
      </c>
      <c r="E138" s="24" t="inlineStr">
        <f aca="false">FALSE()</f>
        <is>
          <t/>
        </is>
      </c>
      <c r="F138" s="24" t="inlineStr">
        <f aca="false">FALSE()</f>
        <is>
          <t/>
        </is>
      </c>
      <c r="G138" s="24" t="inlineStr">
        <f aca="false">FALSE()</f>
        <is>
          <t/>
        </is>
      </c>
    </row>
    <row r="139" customFormat="false" ht="15" hidden="false" customHeight="false" outlineLevel="0" collapsed="false">
      <c r="A139" s="24" t="s">
        <v>14832</v>
      </c>
      <c r="B139" s="24" t="n">
        <v>13</v>
      </c>
      <c r="C139" s="108" t="n">
        <v>0.00236831699136857</v>
      </c>
      <c r="D139" s="24" t="s">
        <v>15061</v>
      </c>
      <c r="E139" s="24" t="inlineStr">
        <f aca="false">FALSE()</f>
        <is>
          <t/>
        </is>
      </c>
      <c r="F139" s="24" t="inlineStr">
        <f aca="false">FALSE()</f>
        <is>
          <t/>
        </is>
      </c>
      <c r="G139" s="24" t="inlineStr">
        <f aca="false">FALSE()</f>
        <is>
          <t/>
        </is>
      </c>
    </row>
    <row r="140" customFormat="false" ht="15" hidden="false" customHeight="false" outlineLevel="0" collapsed="false">
      <c r="A140" s="24" t="s">
        <v>14828</v>
      </c>
      <c r="B140" s="24" t="n">
        <v>13</v>
      </c>
      <c r="C140" s="108" t="n">
        <v>0.00232636884494977</v>
      </c>
      <c r="D140" s="24" t="s">
        <v>15061</v>
      </c>
      <c r="E140" s="24" t="inlineStr">
        <f aca="false">FALSE()</f>
        <is>
          <t/>
        </is>
      </c>
      <c r="F140" s="24" t="inlineStr">
        <f aca="false">FALSE()</f>
        <is>
          <t/>
        </is>
      </c>
      <c r="G140" s="24" t="inlineStr">
        <f aca="false">FALSE()</f>
        <is>
          <t/>
        </is>
      </c>
    </row>
    <row r="141" customFormat="false" ht="15" hidden="false" customHeight="false" outlineLevel="0" collapsed="false">
      <c r="A141" s="24" t="s">
        <v>15124</v>
      </c>
      <c r="B141" s="24" t="n">
        <v>13</v>
      </c>
      <c r="C141" s="108" t="n">
        <v>0.00232636884494977</v>
      </c>
      <c r="D141" s="24" t="s">
        <v>15061</v>
      </c>
      <c r="E141" s="24" t="inlineStr">
        <f aca="false">FALSE()</f>
        <is>
          <t/>
        </is>
      </c>
      <c r="F141" s="24" t="inlineStr">
        <f aca="false">FALSE()</f>
        <is>
          <t/>
        </is>
      </c>
      <c r="G141" s="24" t="inlineStr">
        <f aca="false">FALSE()</f>
        <is>
          <t/>
        </is>
      </c>
    </row>
    <row r="142" customFormat="false" ht="15" hidden="false" customHeight="false" outlineLevel="0" collapsed="false">
      <c r="A142" s="24" t="s">
        <v>15125</v>
      </c>
      <c r="B142" s="24" t="n">
        <v>13</v>
      </c>
      <c r="C142" s="108" t="n">
        <v>0.00232636884494977</v>
      </c>
      <c r="D142" s="24" t="s">
        <v>15061</v>
      </c>
      <c r="E142" s="24" t="inlineStr">
        <f aca="false">FALSE()</f>
        <is>
          <t/>
        </is>
      </c>
      <c r="F142" s="24" t="inlineStr">
        <f aca="false">FALSE()</f>
        <is>
          <t/>
        </is>
      </c>
      <c r="G142" s="24" t="inlineStr">
        <f aca="false">FALSE()</f>
        <is>
          <t/>
        </is>
      </c>
    </row>
    <row r="143" customFormat="false" ht="15" hidden="false" customHeight="false" outlineLevel="0" collapsed="false">
      <c r="A143" s="24" t="s">
        <v>14829</v>
      </c>
      <c r="B143" s="24" t="n">
        <v>13</v>
      </c>
      <c r="C143" s="108" t="n">
        <v>0.00232636884494977</v>
      </c>
      <c r="D143" s="24" t="s">
        <v>15061</v>
      </c>
      <c r="E143" s="24" t="inlineStr">
        <f aca="false">FALSE()</f>
        <is>
          <t/>
        </is>
      </c>
      <c r="F143" s="24" t="inlineStr">
        <f aca="false">FALSE()</f>
        <is>
          <t/>
        </is>
      </c>
      <c r="G143" s="24" t="inlineStr">
        <f aca="false">FALSE()</f>
        <is>
          <t/>
        </is>
      </c>
    </row>
    <row r="144" customFormat="false" ht="15" hidden="false" customHeight="false" outlineLevel="0" collapsed="false">
      <c r="A144" s="24" t="s">
        <v>14830</v>
      </c>
      <c r="B144" s="24" t="n">
        <v>13</v>
      </c>
      <c r="C144" s="108" t="n">
        <v>0.00232636884494977</v>
      </c>
      <c r="D144" s="24" t="s">
        <v>15061</v>
      </c>
      <c r="E144" s="24" t="inlineStr">
        <f aca="false">FALSE()</f>
        <is>
          <t/>
        </is>
      </c>
      <c r="F144" s="24" t="inlineStr">
        <f aca="false">FALSE()</f>
        <is>
          <t/>
        </is>
      </c>
      <c r="G144" s="24" t="inlineStr">
        <f aca="false">FALSE()</f>
        <is>
          <t/>
        </is>
      </c>
    </row>
    <row r="145" customFormat="false" ht="15" hidden="false" customHeight="false" outlineLevel="0" collapsed="false">
      <c r="A145" s="24" t="s">
        <v>14831</v>
      </c>
      <c r="B145" s="24" t="n">
        <v>13</v>
      </c>
      <c r="C145" s="108" t="n">
        <v>0.00232636884494977</v>
      </c>
      <c r="D145" s="24" t="s">
        <v>15061</v>
      </c>
      <c r="E145" s="24" t="inlineStr">
        <f aca="false">FALSE()</f>
        <is>
          <t/>
        </is>
      </c>
      <c r="F145" s="24" t="inlineStr">
        <f aca="false">FALSE()</f>
        <is>
          <t/>
        </is>
      </c>
      <c r="G145" s="24" t="inlineStr">
        <f aca="false">FALSE()</f>
        <is>
          <t/>
        </is>
      </c>
    </row>
    <row r="146" customFormat="false" ht="15" hidden="false" customHeight="false" outlineLevel="0" collapsed="false">
      <c r="A146" s="24" t="s">
        <v>15126</v>
      </c>
      <c r="B146" s="24" t="n">
        <v>13</v>
      </c>
      <c r="C146" s="108" t="n">
        <v>0.00232636884494977</v>
      </c>
      <c r="D146" s="24" t="s">
        <v>15061</v>
      </c>
      <c r="E146" s="24" t="inlineStr">
        <f aca="false">FALSE()</f>
        <is>
          <t/>
        </is>
      </c>
      <c r="F146" s="24" t="inlineStr">
        <f aca="false">FALSE()</f>
        <is>
          <t/>
        </is>
      </c>
      <c r="G146" s="24" t="inlineStr">
        <f aca="false">FALSE()</f>
        <is>
          <t/>
        </is>
      </c>
    </row>
    <row r="147" customFormat="false" ht="15" hidden="false" customHeight="false" outlineLevel="0" collapsed="false">
      <c r="A147" s="24" t="s">
        <v>15127</v>
      </c>
      <c r="B147" s="24" t="n">
        <v>13</v>
      </c>
      <c r="C147" s="108" t="n">
        <v>0.00232636884494977</v>
      </c>
      <c r="D147" s="24" t="s">
        <v>15061</v>
      </c>
      <c r="E147" s="24" t="inlineStr">
        <f aca="false">FALSE()</f>
        <is>
          <t/>
        </is>
      </c>
      <c r="F147" s="24" t="inlineStr">
        <f aca="false">FALSE()</f>
        <is>
          <t/>
        </is>
      </c>
      <c r="G147" s="24" t="inlineStr">
        <f aca="false">FALSE()</f>
        <is>
          <t/>
        </is>
      </c>
    </row>
    <row r="148" customFormat="false" ht="15" hidden="false" customHeight="false" outlineLevel="0" collapsed="false">
      <c r="A148" s="24" t="s">
        <v>15128</v>
      </c>
      <c r="B148" s="24" t="n">
        <v>13</v>
      </c>
      <c r="C148" s="108" t="n">
        <v>0.00232636884494977</v>
      </c>
      <c r="D148" s="24" t="s">
        <v>15061</v>
      </c>
      <c r="E148" s="24" t="inlineStr">
        <f aca="false">FALSE()</f>
        <is>
          <t/>
        </is>
      </c>
      <c r="F148" s="24" t="inlineStr">
        <f aca="false">FALSE()</f>
        <is>
          <t/>
        </is>
      </c>
      <c r="G148" s="24" t="inlineStr">
        <f aca="false">FALSE()</f>
        <is>
          <t/>
        </is>
      </c>
    </row>
    <row r="149" customFormat="false" ht="15" hidden="false" customHeight="false" outlineLevel="0" collapsed="false">
      <c r="A149" s="24" t="s">
        <v>15129</v>
      </c>
      <c r="B149" s="24" t="n">
        <v>13</v>
      </c>
      <c r="C149" s="108" t="n">
        <v>0.00232636884494977</v>
      </c>
      <c r="D149" s="24" t="s">
        <v>15061</v>
      </c>
      <c r="E149" s="24" t="inlineStr">
        <f aca="false">FALSE()</f>
        <is>
          <t/>
        </is>
      </c>
      <c r="F149" s="24" t="inlineStr">
        <f aca="false">FALSE()</f>
        <is>
          <t/>
        </is>
      </c>
      <c r="G149" s="24" t="inlineStr">
        <f aca="false">FALSE()</f>
        <is>
          <t/>
        </is>
      </c>
    </row>
    <row r="150" customFormat="false" ht="15" hidden="false" customHeight="false" outlineLevel="0" collapsed="false">
      <c r="A150" s="24" t="s">
        <v>15130</v>
      </c>
      <c r="B150" s="24" t="n">
        <v>13</v>
      </c>
      <c r="C150" s="108" t="n">
        <v>0.00232636884494977</v>
      </c>
      <c r="D150" s="24" t="s">
        <v>15061</v>
      </c>
      <c r="E150" s="24" t="inlineStr">
        <f aca="false">FALSE()</f>
        <is>
          <t/>
        </is>
      </c>
      <c r="F150" s="24" t="inlineStr">
        <f aca="false">FALSE()</f>
        <is>
          <t/>
        </is>
      </c>
      <c r="G150" s="24" t="inlineStr">
        <f aca="false">FALSE()</f>
        <is>
          <t/>
        </is>
      </c>
    </row>
    <row r="151" customFormat="false" ht="15" hidden="false" customHeight="false" outlineLevel="0" collapsed="false">
      <c r="A151" s="24" t="s">
        <v>15131</v>
      </c>
      <c r="B151" s="24" t="n">
        <v>13</v>
      </c>
      <c r="C151" s="108" t="n">
        <v>0.00236831699136857</v>
      </c>
      <c r="D151" s="24" t="s">
        <v>15061</v>
      </c>
      <c r="E151" s="24" t="inlineStr">
        <f aca="false">FALSE()</f>
        <is>
          <t/>
        </is>
      </c>
      <c r="F151" s="24" t="inlineStr">
        <f aca="false">FALSE()</f>
        <is>
          <t/>
        </is>
      </c>
      <c r="G151" s="24" t="inlineStr">
        <f aca="false">FALSE()</f>
        <is>
          <t/>
        </is>
      </c>
    </row>
    <row r="152" customFormat="false" ht="15" hidden="false" customHeight="false" outlineLevel="0" collapsed="false">
      <c r="A152" s="24" t="s">
        <v>15132</v>
      </c>
      <c r="B152" s="24" t="n">
        <v>13</v>
      </c>
      <c r="C152" s="108" t="n">
        <v>0.00232636884494977</v>
      </c>
      <c r="D152" s="24" t="s">
        <v>15061</v>
      </c>
      <c r="E152" s="24" t="inlineStr">
        <f aca="false">FALSE()</f>
        <is>
          <t/>
        </is>
      </c>
      <c r="F152" s="24" t="inlineStr">
        <f aca="false">FALSE()</f>
        <is>
          <t/>
        </is>
      </c>
      <c r="G152" s="24" t="inlineStr">
        <f aca="false">FALSE()</f>
        <is>
          <t/>
        </is>
      </c>
    </row>
    <row r="153" customFormat="false" ht="15" hidden="false" customHeight="false" outlineLevel="0" collapsed="false">
      <c r="A153" s="24" t="s">
        <v>15133</v>
      </c>
      <c r="B153" s="24" t="n">
        <v>13</v>
      </c>
      <c r="C153" s="108" t="n">
        <v>0.00232636884494977</v>
      </c>
      <c r="D153" s="24" t="s">
        <v>15061</v>
      </c>
      <c r="E153" s="24" t="inlineStr">
        <f aca="false">FALSE()</f>
        <is>
          <t/>
        </is>
      </c>
      <c r="F153" s="24" t="inlineStr">
        <f aca="false">FALSE()</f>
        <is>
          <t/>
        </is>
      </c>
      <c r="G153" s="24" t="inlineStr">
        <f aca="false">FALSE()</f>
        <is>
          <t/>
        </is>
      </c>
    </row>
    <row r="154" customFormat="false" ht="15" hidden="false" customHeight="false" outlineLevel="0" collapsed="false">
      <c r="A154" s="24" t="s">
        <v>15134</v>
      </c>
      <c r="B154" s="24" t="n">
        <v>12</v>
      </c>
      <c r="C154" s="108" t="n">
        <v>0.0021861387612633</v>
      </c>
      <c r="D154" s="24" t="s">
        <v>15061</v>
      </c>
      <c r="E154" s="24" t="n">
        <f aca="false">TRUE()</f>
        <v>1</v>
      </c>
      <c r="F154" s="24" t="inlineStr">
        <f aca="false">FALSE()</f>
        <is>
          <t/>
        </is>
      </c>
      <c r="G154" s="24" t="inlineStr">
        <f aca="false">FALSE()</f>
        <is>
          <t/>
        </is>
      </c>
    </row>
    <row r="155" customFormat="false" ht="15" hidden="false" customHeight="false" outlineLevel="0" collapsed="false">
      <c r="A155" s="24" t="s">
        <v>15135</v>
      </c>
      <c r="B155" s="24" t="n">
        <v>12</v>
      </c>
      <c r="C155" s="108" t="n">
        <v>0.0021861387612633</v>
      </c>
      <c r="D155" s="24" t="s">
        <v>15061</v>
      </c>
      <c r="E155" s="24" t="n">
        <f aca="false">FALSE()</f>
        <v>0</v>
      </c>
      <c r="F155" s="24" t="inlineStr">
        <f aca="false">FALSE()</f>
        <is>
          <t/>
        </is>
      </c>
      <c r="G155" s="24" t="inlineStr">
        <f aca="false">FALSE()</f>
        <is>
          <t/>
        </is>
      </c>
    </row>
    <row r="156" customFormat="false" ht="15" hidden="false" customHeight="false" outlineLevel="0" collapsed="false">
      <c r="A156" s="24" t="s">
        <v>15136</v>
      </c>
      <c r="B156" s="24" t="n">
        <v>12</v>
      </c>
      <c r="C156" s="108" t="n">
        <v>0.0021861387612633</v>
      </c>
      <c r="D156" s="24" t="s">
        <v>15061</v>
      </c>
      <c r="E156" s="24" t="inlineStr">
        <f aca="false">FALSE()</f>
        <is>
          <t/>
        </is>
      </c>
      <c r="F156" s="24" t="inlineStr">
        <f aca="false">FALSE()</f>
        <is>
          <t/>
        </is>
      </c>
      <c r="G156" s="24" t="inlineStr">
        <f aca="false">FALSE()</f>
        <is>
          <t/>
        </is>
      </c>
    </row>
    <row r="157" customFormat="false" ht="15" hidden="false" customHeight="false" outlineLevel="0" collapsed="false">
      <c r="A157" s="24" t="s">
        <v>15137</v>
      </c>
      <c r="B157" s="24" t="n">
        <v>12</v>
      </c>
      <c r="C157" s="108" t="n">
        <v>0.0021861387612633</v>
      </c>
      <c r="D157" s="24" t="s">
        <v>15061</v>
      </c>
      <c r="E157" s="24" t="inlineStr">
        <f aca="false">FALSE()</f>
        <is>
          <t/>
        </is>
      </c>
      <c r="F157" s="24" t="inlineStr">
        <f aca="false">FALSE()</f>
        <is>
          <t/>
        </is>
      </c>
      <c r="G157" s="24" t="inlineStr">
        <f aca="false">FALSE()</f>
        <is>
          <t/>
        </is>
      </c>
    </row>
    <row r="158" customFormat="false" ht="15" hidden="false" customHeight="false" outlineLevel="0" collapsed="false">
      <c r="A158" s="24" t="s">
        <v>15138</v>
      </c>
      <c r="B158" s="24" t="n">
        <v>12</v>
      </c>
      <c r="C158" s="108" t="n">
        <v>0.0021861387612633</v>
      </c>
      <c r="D158" s="24" t="s">
        <v>15061</v>
      </c>
      <c r="E158" s="24" t="inlineStr">
        <f aca="false">FALSE()</f>
        <is>
          <t/>
        </is>
      </c>
      <c r="F158" s="24" t="inlineStr">
        <f aca="false">FALSE()</f>
        <is>
          <t/>
        </is>
      </c>
      <c r="G158" s="24" t="inlineStr">
        <f aca="false">FALSE()</f>
        <is>
          <t/>
        </is>
      </c>
    </row>
    <row r="159" customFormat="false" ht="15" hidden="false" customHeight="false" outlineLevel="0" collapsed="false">
      <c r="A159" s="24" t="s">
        <v>15139</v>
      </c>
      <c r="B159" s="24" t="n">
        <v>12</v>
      </c>
      <c r="C159" s="108" t="n">
        <v>0.0021861387612633</v>
      </c>
      <c r="D159" s="24" t="s">
        <v>15061</v>
      </c>
      <c r="E159" s="24" t="inlineStr">
        <f aca="false">FALSE()</f>
        <is>
          <t/>
        </is>
      </c>
      <c r="F159" s="24" t="inlineStr">
        <f aca="false">FALSE()</f>
        <is>
          <t/>
        </is>
      </c>
      <c r="G159" s="24" t="inlineStr">
        <f aca="false">FALSE()</f>
        <is>
          <t/>
        </is>
      </c>
    </row>
    <row r="160" customFormat="false" ht="15" hidden="false" customHeight="false" outlineLevel="0" collapsed="false">
      <c r="A160" s="24" t="s">
        <v>15140</v>
      </c>
      <c r="B160" s="24" t="n">
        <v>12</v>
      </c>
      <c r="C160" s="108" t="n">
        <v>0.0021861387612633</v>
      </c>
      <c r="D160" s="24" t="s">
        <v>15061</v>
      </c>
      <c r="E160" s="24" t="inlineStr">
        <f aca="false">FALSE()</f>
        <is>
          <t/>
        </is>
      </c>
      <c r="F160" s="24" t="inlineStr">
        <f aca="false">FALSE()</f>
        <is>
          <t/>
        </is>
      </c>
      <c r="G160" s="24" t="inlineStr">
        <f aca="false">FALSE()</f>
        <is>
          <t/>
        </is>
      </c>
    </row>
    <row r="161" customFormat="false" ht="15" hidden="false" customHeight="false" outlineLevel="0" collapsed="false">
      <c r="A161" s="24" t="s">
        <v>15141</v>
      </c>
      <c r="B161" s="24" t="n">
        <v>12</v>
      </c>
      <c r="C161" s="108" t="n">
        <v>0.0021861387612633</v>
      </c>
      <c r="D161" s="24" t="s">
        <v>15061</v>
      </c>
      <c r="E161" s="24" t="inlineStr">
        <f aca="false">FALSE()</f>
        <is>
          <t/>
        </is>
      </c>
      <c r="F161" s="24" t="inlineStr">
        <f aca="false">FALSE()</f>
        <is>
          <t/>
        </is>
      </c>
      <c r="G161" s="24" t="inlineStr">
        <f aca="false">FALSE()</f>
        <is>
          <t/>
        </is>
      </c>
    </row>
    <row r="162" customFormat="false" ht="15" hidden="false" customHeight="false" outlineLevel="0" collapsed="false">
      <c r="A162" s="24" t="s">
        <v>4871</v>
      </c>
      <c r="B162" s="24" t="n">
        <v>12</v>
      </c>
      <c r="C162" s="108" t="n">
        <v>0.0021861387612633</v>
      </c>
      <c r="D162" s="24" t="s">
        <v>15061</v>
      </c>
      <c r="E162" s="24" t="inlineStr">
        <f aca="false">FALSE()</f>
        <is>
          <t/>
        </is>
      </c>
      <c r="F162" s="24" t="inlineStr">
        <f aca="false">FALSE()</f>
        <is>
          <t/>
        </is>
      </c>
      <c r="G162" s="24" t="inlineStr">
        <f aca="false">FALSE()</f>
        <is>
          <t/>
        </is>
      </c>
    </row>
    <row r="163" customFormat="false" ht="15" hidden="false" customHeight="false" outlineLevel="0" collapsed="false">
      <c r="A163" s="24" t="s">
        <v>15142</v>
      </c>
      <c r="B163" s="24" t="n">
        <v>12</v>
      </c>
      <c r="C163" s="108" t="n">
        <v>0.00232530750156773</v>
      </c>
      <c r="D163" s="24" t="s">
        <v>15061</v>
      </c>
      <c r="E163" s="24" t="inlineStr">
        <f aca="false">FALSE()</f>
        <is>
          <t/>
        </is>
      </c>
      <c r="F163" s="24" t="inlineStr">
        <f aca="false">FALSE()</f>
        <is>
          <t/>
        </is>
      </c>
      <c r="G163" s="24" t="inlineStr">
        <f aca="false">FALSE()</f>
        <is>
          <t/>
        </is>
      </c>
    </row>
    <row r="164" customFormat="false" ht="15" hidden="false" customHeight="false" outlineLevel="0" collapsed="false">
      <c r="A164" s="24" t="s">
        <v>14879</v>
      </c>
      <c r="B164" s="24" t="n">
        <v>12</v>
      </c>
      <c r="C164" s="108" t="n">
        <v>0.0021861387612633</v>
      </c>
      <c r="D164" s="24" t="s">
        <v>15061</v>
      </c>
      <c r="E164" s="24" t="inlineStr">
        <f aca="false">FALSE()</f>
        <is>
          <t/>
        </is>
      </c>
      <c r="F164" s="24" t="inlineStr">
        <f aca="false">FALSE()</f>
        <is>
          <t/>
        </is>
      </c>
      <c r="G164" s="24" t="inlineStr">
        <f aca="false">FALSE()</f>
        <is>
          <t/>
        </is>
      </c>
    </row>
    <row r="165" customFormat="false" ht="15" hidden="false" customHeight="false" outlineLevel="0" collapsed="false">
      <c r="A165" s="24" t="s">
        <v>15143</v>
      </c>
      <c r="B165" s="24" t="n">
        <v>12</v>
      </c>
      <c r="C165" s="108" t="n">
        <v>0.0021861387612633</v>
      </c>
      <c r="D165" s="24" t="s">
        <v>15061</v>
      </c>
      <c r="E165" s="24" t="inlineStr">
        <f aca="false">FALSE()</f>
        <is>
          <t/>
        </is>
      </c>
      <c r="F165" s="24" t="inlineStr">
        <f aca="false">FALSE()</f>
        <is>
          <t/>
        </is>
      </c>
      <c r="G165" s="24" t="inlineStr">
        <f aca="false">FALSE()</f>
        <is>
          <t/>
        </is>
      </c>
    </row>
    <row r="166" customFormat="false" ht="15" hidden="false" customHeight="false" outlineLevel="0" collapsed="false">
      <c r="A166" s="24" t="s">
        <v>15144</v>
      </c>
      <c r="B166" s="24" t="n">
        <v>12</v>
      </c>
      <c r="C166" s="108" t="n">
        <v>0.00232530750156773</v>
      </c>
      <c r="D166" s="24" t="s">
        <v>15061</v>
      </c>
      <c r="E166" s="24" t="inlineStr">
        <f aca="false">FALSE()</f>
        <is>
          <t/>
        </is>
      </c>
      <c r="F166" s="24" t="inlineStr">
        <f aca="false">FALSE()</f>
        <is>
          <t/>
        </is>
      </c>
      <c r="G166" s="24" t="inlineStr">
        <f aca="false">FALSE()</f>
        <is>
          <t/>
        </is>
      </c>
    </row>
    <row r="167" customFormat="false" ht="15" hidden="false" customHeight="false" outlineLevel="0" collapsed="false">
      <c r="A167" s="24" t="s">
        <v>962</v>
      </c>
      <c r="B167" s="24" t="n">
        <v>12</v>
      </c>
      <c r="C167" s="108" t="n">
        <v>0.0021861387612633</v>
      </c>
      <c r="D167" s="24" t="s">
        <v>15061</v>
      </c>
      <c r="E167" s="24" t="inlineStr">
        <f aca="false">FALSE()</f>
        <is>
          <t/>
        </is>
      </c>
      <c r="F167" s="24" t="inlineStr">
        <f aca="false">FALSE()</f>
        <is>
          <t/>
        </is>
      </c>
      <c r="G167" s="24" t="inlineStr">
        <f aca="false">FALSE()</f>
        <is>
          <t/>
        </is>
      </c>
    </row>
    <row r="168" customFormat="false" ht="15" hidden="false" customHeight="false" outlineLevel="0" collapsed="false">
      <c r="A168" s="24" t="s">
        <v>13837</v>
      </c>
      <c r="B168" s="24" t="n">
        <v>11</v>
      </c>
      <c r="C168" s="108" t="n">
        <v>0.00204254534223975</v>
      </c>
      <c r="D168" s="24" t="s">
        <v>15061</v>
      </c>
      <c r="E168" s="24" t="inlineStr">
        <f aca="false">FALSE()</f>
        <is>
          <t/>
        </is>
      </c>
      <c r="F168" s="24" t="inlineStr">
        <f aca="false">FALSE()</f>
        <is>
          <t/>
        </is>
      </c>
      <c r="G168" s="24" t="inlineStr">
        <f aca="false">FALSE()</f>
        <is>
          <t/>
        </is>
      </c>
    </row>
    <row r="169" customFormat="false" ht="15" hidden="false" customHeight="false" outlineLevel="0" collapsed="false">
      <c r="A169" s="24" t="s">
        <v>15145</v>
      </c>
      <c r="B169" s="24" t="n">
        <v>11</v>
      </c>
      <c r="C169" s="108" t="n">
        <v>0.00204254534223975</v>
      </c>
      <c r="D169" s="24" t="s">
        <v>15061</v>
      </c>
      <c r="E169" s="24" t="inlineStr">
        <f aca="false">FALSE()</f>
        <is>
          <t/>
        </is>
      </c>
      <c r="F169" s="24" t="inlineStr">
        <f aca="false">FALSE()</f>
        <is>
          <t/>
        </is>
      </c>
      <c r="G169" s="24" t="inlineStr">
        <f aca="false">FALSE()</f>
        <is>
          <t/>
        </is>
      </c>
    </row>
    <row r="170" customFormat="false" ht="15" hidden="false" customHeight="false" outlineLevel="0" collapsed="false">
      <c r="A170" s="24" t="s">
        <v>4701</v>
      </c>
      <c r="B170" s="24" t="n">
        <v>11</v>
      </c>
      <c r="C170" s="108" t="n">
        <v>0.00204254534223975</v>
      </c>
      <c r="D170" s="24" t="s">
        <v>15061</v>
      </c>
      <c r="E170" s="24" t="inlineStr">
        <f aca="false">FALSE()</f>
        <is>
          <t/>
        </is>
      </c>
      <c r="F170" s="24" t="inlineStr">
        <f aca="false">FALSE()</f>
        <is>
          <t/>
        </is>
      </c>
      <c r="G170" s="24" t="inlineStr">
        <f aca="false">FALSE()</f>
        <is>
          <t/>
        </is>
      </c>
    </row>
    <row r="171" customFormat="false" ht="15" hidden="false" customHeight="false" outlineLevel="0" collapsed="false">
      <c r="A171" s="24" t="s">
        <v>15146</v>
      </c>
      <c r="B171" s="24" t="n">
        <v>11</v>
      </c>
      <c r="C171" s="108" t="n">
        <v>0.00204254534223975</v>
      </c>
      <c r="D171" s="24" t="s">
        <v>15061</v>
      </c>
      <c r="E171" s="24" t="inlineStr">
        <f aca="false">FALSE()</f>
        <is>
          <t/>
        </is>
      </c>
      <c r="F171" s="24" t="inlineStr">
        <f aca="false">FALSE()</f>
        <is>
          <t/>
        </is>
      </c>
      <c r="G171" s="24" t="inlineStr">
        <f aca="false">FALSE()</f>
        <is>
          <t/>
        </is>
      </c>
    </row>
    <row r="172" customFormat="false" ht="15" hidden="false" customHeight="false" outlineLevel="0" collapsed="false">
      <c r="A172" s="24" t="s">
        <v>15147</v>
      </c>
      <c r="B172" s="24" t="n">
        <v>11</v>
      </c>
      <c r="C172" s="108" t="n">
        <v>0.00204254534223975</v>
      </c>
      <c r="D172" s="24" t="s">
        <v>15061</v>
      </c>
      <c r="E172" s="24" t="inlineStr">
        <f aca="false">FALSE()</f>
        <is>
          <t/>
        </is>
      </c>
      <c r="F172" s="24" t="inlineStr">
        <f aca="false">FALSE()</f>
        <is>
          <t/>
        </is>
      </c>
      <c r="G172" s="24" t="inlineStr">
        <f aca="false">FALSE()</f>
        <is>
          <t/>
        </is>
      </c>
    </row>
    <row r="173" customFormat="false" ht="15" hidden="false" customHeight="false" outlineLevel="0" collapsed="false">
      <c r="A173" s="24" t="s">
        <v>15148</v>
      </c>
      <c r="B173" s="24" t="n">
        <v>11</v>
      </c>
      <c r="C173" s="108" t="n">
        <v>0.00204254534223975</v>
      </c>
      <c r="D173" s="24" t="s">
        <v>15061</v>
      </c>
      <c r="E173" s="24" t="inlineStr">
        <f aca="false">FALSE()</f>
        <is>
          <t/>
        </is>
      </c>
      <c r="F173" s="24" t="inlineStr">
        <f aca="false">FALSE()</f>
        <is>
          <t/>
        </is>
      </c>
      <c r="G173" s="24" t="inlineStr">
        <f aca="false">FALSE()</f>
        <is>
          <t/>
        </is>
      </c>
    </row>
    <row r="174" customFormat="false" ht="15" hidden="false" customHeight="false" outlineLevel="0" collapsed="false">
      <c r="A174" s="24" t="s">
        <v>15149</v>
      </c>
      <c r="B174" s="24" t="n">
        <v>11</v>
      </c>
      <c r="C174" s="108" t="n">
        <v>0.00204254534223975</v>
      </c>
      <c r="D174" s="24" t="s">
        <v>15061</v>
      </c>
      <c r="E174" s="24" t="inlineStr">
        <f aca="false">FALSE()</f>
        <is>
          <t/>
        </is>
      </c>
      <c r="F174" s="24" t="inlineStr">
        <f aca="false">FALSE()</f>
        <is>
          <t/>
        </is>
      </c>
      <c r="G174" s="24" t="inlineStr">
        <f aca="false">FALSE()</f>
        <is>
          <t/>
        </is>
      </c>
    </row>
    <row r="175" customFormat="false" ht="15" hidden="false" customHeight="false" outlineLevel="0" collapsed="false">
      <c r="A175" s="24" t="s">
        <v>15150</v>
      </c>
      <c r="B175" s="24" t="n">
        <v>11</v>
      </c>
      <c r="C175" s="108" t="n">
        <v>0.00204254534223975</v>
      </c>
      <c r="D175" s="24" t="s">
        <v>15061</v>
      </c>
      <c r="E175" s="24" t="inlineStr">
        <f aca="false">FALSE()</f>
        <is>
          <t/>
        </is>
      </c>
      <c r="F175" s="24" t="inlineStr">
        <f aca="false">FALSE()</f>
        <is>
          <t/>
        </is>
      </c>
      <c r="G175" s="24" t="inlineStr">
        <f aca="false">FALSE()</f>
        <is>
          <t/>
        </is>
      </c>
    </row>
    <row r="176" customFormat="false" ht="15" hidden="false" customHeight="false" outlineLevel="0" collapsed="false">
      <c r="A176" s="24" t="s">
        <v>250</v>
      </c>
      <c r="B176" s="24" t="n">
        <v>11</v>
      </c>
      <c r="C176" s="108" t="n">
        <v>0.00204254534223975</v>
      </c>
      <c r="D176" s="24" t="s">
        <v>15061</v>
      </c>
      <c r="E176" s="24" t="inlineStr">
        <f aca="false">FALSE()</f>
        <is>
          <t/>
        </is>
      </c>
      <c r="F176" s="24" t="inlineStr">
        <f aca="false">FALSE()</f>
        <is>
          <t/>
        </is>
      </c>
      <c r="G176" s="24" t="inlineStr">
        <f aca="false">FALSE()</f>
        <is>
          <t/>
        </is>
      </c>
    </row>
    <row r="177" customFormat="false" ht="15" hidden="false" customHeight="false" outlineLevel="0" collapsed="false">
      <c r="A177" s="24" t="s">
        <v>15151</v>
      </c>
      <c r="B177" s="24" t="n">
        <v>10</v>
      </c>
      <c r="C177" s="108" t="n">
        <v>0.0019852384033972</v>
      </c>
      <c r="D177" s="24" t="s">
        <v>15061</v>
      </c>
      <c r="E177" s="24" t="inlineStr">
        <f aca="false">FALSE()</f>
        <is>
          <t/>
        </is>
      </c>
      <c r="F177" s="24" t="inlineStr">
        <f aca="false">FALSE()</f>
        <is>
          <t/>
        </is>
      </c>
      <c r="G177" s="24" t="inlineStr">
        <f aca="false">FALSE()</f>
        <is>
          <t/>
        </is>
      </c>
    </row>
    <row r="178" customFormat="false" ht="15" hidden="false" customHeight="false" outlineLevel="0" collapsed="false">
      <c r="A178" s="24" t="s">
        <v>15152</v>
      </c>
      <c r="B178" s="24" t="n">
        <v>10</v>
      </c>
      <c r="C178" s="108" t="n">
        <v>0.00189528201891001</v>
      </c>
      <c r="D178" s="24" t="s">
        <v>15061</v>
      </c>
      <c r="E178" s="24" t="inlineStr">
        <f aca="false">FALSE()</f>
        <is>
          <t/>
        </is>
      </c>
      <c r="F178" s="24" t="inlineStr">
        <f aca="false">FALSE()</f>
        <is>
          <t/>
        </is>
      </c>
      <c r="G178" s="24" t="inlineStr">
        <f aca="false">FALSE()</f>
        <is>
          <t/>
        </is>
      </c>
    </row>
    <row r="179" customFormat="false" ht="15" hidden="false" customHeight="false" outlineLevel="0" collapsed="false">
      <c r="A179" s="24" t="s">
        <v>15153</v>
      </c>
      <c r="B179" s="24" t="n">
        <v>10</v>
      </c>
      <c r="C179" s="108" t="n">
        <v>0.00193775625130644</v>
      </c>
      <c r="D179" s="24" t="s">
        <v>15061</v>
      </c>
      <c r="E179" s="24" t="inlineStr">
        <f aca="false">FALSE()</f>
        <is>
          <t/>
        </is>
      </c>
      <c r="F179" s="24" t="inlineStr">
        <f aca="false">FALSE()</f>
        <is>
          <t/>
        </is>
      </c>
      <c r="G179" s="24" t="inlineStr">
        <f aca="false">FALSE()</f>
        <is>
          <t/>
        </is>
      </c>
    </row>
    <row r="180" customFormat="false" ht="15" hidden="false" customHeight="false" outlineLevel="0" collapsed="false">
      <c r="A180" s="24" t="s">
        <v>15154</v>
      </c>
      <c r="B180" s="24" t="n">
        <v>10</v>
      </c>
      <c r="C180" s="108" t="n">
        <v>0.00189528201891001</v>
      </c>
      <c r="D180" s="24" t="s">
        <v>15061</v>
      </c>
      <c r="E180" s="24" t="inlineStr">
        <f aca="false">FALSE()</f>
        <is>
          <t/>
        </is>
      </c>
      <c r="F180" s="24" t="inlineStr">
        <f aca="false">FALSE()</f>
        <is>
          <t/>
        </is>
      </c>
      <c r="G180" s="24" t="inlineStr">
        <f aca="false">FALSE()</f>
        <is>
          <t/>
        </is>
      </c>
    </row>
    <row r="181" customFormat="false" ht="15" hidden="false" customHeight="false" outlineLevel="0" collapsed="false">
      <c r="A181" s="24" t="s">
        <v>15155</v>
      </c>
      <c r="B181" s="24" t="n">
        <v>10</v>
      </c>
      <c r="C181" s="108" t="n">
        <v>0.00189528201891001</v>
      </c>
      <c r="D181" s="24" t="s">
        <v>15061</v>
      </c>
      <c r="E181" s="24" t="inlineStr">
        <f aca="false">FALSE()</f>
        <is>
          <t/>
        </is>
      </c>
      <c r="F181" s="24" t="inlineStr">
        <f aca="false">FALSE()</f>
        <is>
          <t/>
        </is>
      </c>
      <c r="G181" s="24" t="inlineStr">
        <f aca="false">FALSE()</f>
        <is>
          <t/>
        </is>
      </c>
    </row>
    <row r="182" customFormat="false" ht="15" hidden="false" customHeight="false" outlineLevel="0" collapsed="false">
      <c r="A182" s="24" t="s">
        <v>15156</v>
      </c>
      <c r="B182" s="24" t="n">
        <v>10</v>
      </c>
      <c r="C182" s="108" t="n">
        <v>0.00189528201891001</v>
      </c>
      <c r="D182" s="24" t="s">
        <v>15061</v>
      </c>
      <c r="E182" s="24" t="inlineStr">
        <f aca="false">FALSE()</f>
        <is>
          <t/>
        </is>
      </c>
      <c r="F182" s="24" t="inlineStr">
        <f aca="false">FALSE()</f>
        <is>
          <t/>
        </is>
      </c>
      <c r="G182" s="24" t="inlineStr">
        <f aca="false">FALSE()</f>
        <is>
          <t/>
        </is>
      </c>
    </row>
    <row r="183" customFormat="false" ht="15" hidden="false" customHeight="false" outlineLevel="0" collapsed="false">
      <c r="A183" s="24" t="s">
        <v>15157</v>
      </c>
      <c r="B183" s="24" t="n">
        <v>10</v>
      </c>
      <c r="C183" s="108" t="n">
        <v>0.00189528201891001</v>
      </c>
      <c r="D183" s="24" t="s">
        <v>15061</v>
      </c>
      <c r="E183" s="24" t="inlineStr">
        <f aca="false">FALSE()</f>
        <is>
          <t/>
        </is>
      </c>
      <c r="F183" s="24" t="inlineStr">
        <f aca="false">FALSE()</f>
        <is>
          <t/>
        </is>
      </c>
      <c r="G183" s="24" t="inlineStr">
        <f aca="false">FALSE()</f>
        <is>
          <t/>
        </is>
      </c>
    </row>
    <row r="184" customFormat="false" ht="15" hidden="false" customHeight="false" outlineLevel="0" collapsed="false">
      <c r="A184" s="24" t="s">
        <v>15158</v>
      </c>
      <c r="B184" s="24" t="n">
        <v>10</v>
      </c>
      <c r="C184" s="108" t="n">
        <v>0.00189528201891001</v>
      </c>
      <c r="D184" s="24" t="s">
        <v>15061</v>
      </c>
      <c r="E184" s="24" t="inlineStr">
        <f aca="false">FALSE()</f>
        <is>
          <t/>
        </is>
      </c>
      <c r="F184" s="24" t="inlineStr">
        <f aca="false">FALSE()</f>
        <is>
          <t/>
        </is>
      </c>
      <c r="G184" s="24" t="inlineStr">
        <f aca="false">FALSE()</f>
        <is>
          <t/>
        </is>
      </c>
    </row>
    <row r="185" customFormat="false" ht="15" hidden="false" customHeight="false" outlineLevel="0" collapsed="false">
      <c r="A185" s="24" t="s">
        <v>697</v>
      </c>
      <c r="B185" s="24" t="n">
        <v>10</v>
      </c>
      <c r="C185" s="108" t="n">
        <v>0.00189528201891001</v>
      </c>
      <c r="D185" s="24" t="s">
        <v>15061</v>
      </c>
      <c r="E185" s="24" t="inlineStr">
        <f aca="false">FALSE()</f>
        <is>
          <t/>
        </is>
      </c>
      <c r="F185" s="24" t="inlineStr">
        <f aca="false">FALSE()</f>
        <is>
          <t/>
        </is>
      </c>
      <c r="G185" s="24" t="inlineStr">
        <f aca="false">FALSE()</f>
        <is>
          <t/>
        </is>
      </c>
    </row>
    <row r="186" customFormat="false" ht="15" hidden="false" customHeight="false" outlineLevel="0" collapsed="false">
      <c r="A186" s="24" t="s">
        <v>15159</v>
      </c>
      <c r="B186" s="24" t="n">
        <v>10</v>
      </c>
      <c r="C186" s="108" t="n">
        <v>0.00189528201891001</v>
      </c>
      <c r="D186" s="24" t="s">
        <v>15061</v>
      </c>
      <c r="E186" s="24" t="inlineStr">
        <f aca="false">FALSE()</f>
        <is>
          <t/>
        </is>
      </c>
      <c r="F186" s="24" t="inlineStr">
        <f aca="false">FALSE()</f>
        <is>
          <t/>
        </is>
      </c>
      <c r="G186" s="24" t="inlineStr">
        <f aca="false">FALSE()</f>
        <is>
          <t/>
        </is>
      </c>
    </row>
    <row r="187" customFormat="false" ht="15" hidden="false" customHeight="false" outlineLevel="0" collapsed="false">
      <c r="A187" s="24" t="s">
        <v>877</v>
      </c>
      <c r="B187" s="24" t="n">
        <v>10</v>
      </c>
      <c r="C187" s="108" t="n">
        <v>0.00217471207150815</v>
      </c>
      <c r="D187" s="24" t="s">
        <v>15061</v>
      </c>
      <c r="E187" s="24" t="inlineStr">
        <f aca="false">FALSE()</f>
        <is>
          <t/>
        </is>
      </c>
      <c r="F187" s="24" t="inlineStr">
        <f aca="false">FALSE()</f>
        <is>
          <t/>
        </is>
      </c>
      <c r="G187" s="24" t="inlineStr">
        <f aca="false">FALSE()</f>
        <is>
          <t/>
        </is>
      </c>
    </row>
    <row r="188" customFormat="false" ht="15" hidden="false" customHeight="false" outlineLevel="0" collapsed="false">
      <c r="A188" s="24" t="s">
        <v>15160</v>
      </c>
      <c r="B188" s="24" t="n">
        <v>9</v>
      </c>
      <c r="C188" s="108" t="n">
        <v>0.0017439806261758</v>
      </c>
      <c r="D188" s="24" t="s">
        <v>15061</v>
      </c>
      <c r="E188" s="24" t="inlineStr">
        <f aca="false">FALSE()</f>
        <is>
          <t/>
        </is>
      </c>
      <c r="F188" s="24" t="inlineStr">
        <f aca="false">FALSE()</f>
        <is>
          <t/>
        </is>
      </c>
      <c r="G188" s="24" t="inlineStr">
        <f aca="false">FALSE()</f>
        <is>
          <t/>
        </is>
      </c>
    </row>
    <row r="189" customFormat="false" ht="15" hidden="false" customHeight="false" outlineLevel="0" collapsed="false">
      <c r="A189" s="24" t="s">
        <v>15161</v>
      </c>
      <c r="B189" s="24" t="n">
        <v>9</v>
      </c>
      <c r="C189" s="108" t="n">
        <v>0.0017439806261758</v>
      </c>
      <c r="D189" s="24" t="s">
        <v>15061</v>
      </c>
      <c r="E189" s="24" t="inlineStr">
        <f aca="false">FALSE()</f>
        <is>
          <t/>
        </is>
      </c>
      <c r="F189" s="24" t="inlineStr">
        <f aca="false">FALSE()</f>
        <is>
          <t/>
        </is>
      </c>
      <c r="G189" s="24" t="inlineStr">
        <f aca="false">FALSE()</f>
        <is>
          <t/>
        </is>
      </c>
    </row>
    <row r="190" customFormat="false" ht="15" hidden="false" customHeight="false" outlineLevel="0" collapsed="false">
      <c r="A190" s="24" t="s">
        <v>15162</v>
      </c>
      <c r="B190" s="24" t="n">
        <v>9</v>
      </c>
      <c r="C190" s="108" t="n">
        <v>0.0017439806261758</v>
      </c>
      <c r="D190" s="24" t="s">
        <v>15061</v>
      </c>
      <c r="E190" s="24" t="inlineStr">
        <f aca="false">FALSE()</f>
        <is>
          <t/>
        </is>
      </c>
      <c r="F190" s="24" t="inlineStr">
        <f aca="false">FALSE()</f>
        <is>
          <t/>
        </is>
      </c>
      <c r="G190" s="24" t="inlineStr">
        <f aca="false">FALSE()</f>
        <is>
          <t/>
        </is>
      </c>
    </row>
    <row r="191" customFormat="false" ht="15" hidden="false" customHeight="false" outlineLevel="0" collapsed="false">
      <c r="A191" s="24" t="s">
        <v>15163</v>
      </c>
      <c r="B191" s="24" t="n">
        <v>9</v>
      </c>
      <c r="C191" s="108" t="n">
        <v>0.0017439806261758</v>
      </c>
      <c r="D191" s="24" t="s">
        <v>15061</v>
      </c>
      <c r="E191" s="24" t="inlineStr">
        <f aca="false">FALSE()</f>
        <is>
          <t/>
        </is>
      </c>
      <c r="F191" s="24" t="inlineStr">
        <f aca="false">FALSE()</f>
        <is>
          <t/>
        </is>
      </c>
      <c r="G191" s="24" t="inlineStr">
        <f aca="false">FALSE()</f>
        <is>
          <t/>
        </is>
      </c>
    </row>
    <row r="192" customFormat="false" ht="15" hidden="false" customHeight="false" outlineLevel="0" collapsed="false">
      <c r="A192" s="24" t="s">
        <v>15164</v>
      </c>
      <c r="B192" s="24" t="n">
        <v>9</v>
      </c>
      <c r="C192" s="108" t="n">
        <v>0.0017439806261758</v>
      </c>
      <c r="D192" s="24" t="s">
        <v>15061</v>
      </c>
      <c r="E192" s="24" t="inlineStr">
        <f aca="false">FALSE()</f>
        <is>
          <t/>
        </is>
      </c>
      <c r="F192" s="24" t="inlineStr">
        <f aca="false">FALSE()</f>
        <is>
          <t/>
        </is>
      </c>
      <c r="G192" s="24" t="inlineStr">
        <f aca="false">FALSE()</f>
        <is>
          <t/>
        </is>
      </c>
    </row>
    <row r="193" customFormat="false" ht="15" hidden="false" customHeight="false" outlineLevel="0" collapsed="false">
      <c r="A193" s="24" t="s">
        <v>15165</v>
      </c>
      <c r="B193" s="24" t="n">
        <v>9</v>
      </c>
      <c r="C193" s="108" t="n">
        <v>0.0017439806261758</v>
      </c>
      <c r="D193" s="24" t="s">
        <v>15061</v>
      </c>
      <c r="E193" s="24" t="inlineStr">
        <f aca="false">FALSE()</f>
        <is>
          <t/>
        </is>
      </c>
      <c r="F193" s="24" t="inlineStr">
        <f aca="false">FALSE()</f>
        <is>
          <t/>
        </is>
      </c>
      <c r="G193" s="24" t="inlineStr">
        <f aca="false">FALSE()</f>
        <is>
          <t/>
        </is>
      </c>
    </row>
    <row r="194" customFormat="false" ht="15" hidden="false" customHeight="false" outlineLevel="0" collapsed="false">
      <c r="A194" s="24" t="s">
        <v>15166</v>
      </c>
      <c r="B194" s="24" t="n">
        <v>9</v>
      </c>
      <c r="C194" s="108" t="n">
        <v>0.0017439806261758</v>
      </c>
      <c r="D194" s="24" t="s">
        <v>15061</v>
      </c>
      <c r="E194" s="24" t="inlineStr">
        <f aca="false">FALSE()</f>
        <is>
          <t/>
        </is>
      </c>
      <c r="F194" s="24" t="inlineStr">
        <f aca="false">FALSE()</f>
        <is>
          <t/>
        </is>
      </c>
      <c r="G194" s="24" t="inlineStr">
        <f aca="false">FALSE()</f>
        <is>
          <t/>
        </is>
      </c>
    </row>
    <row r="195" customFormat="false" ht="15" hidden="false" customHeight="false" outlineLevel="0" collapsed="false">
      <c r="A195" s="24" t="s">
        <v>15167</v>
      </c>
      <c r="B195" s="24" t="n">
        <v>9</v>
      </c>
      <c r="C195" s="108" t="n">
        <v>0.0017439806261758</v>
      </c>
      <c r="D195" s="24" t="s">
        <v>15061</v>
      </c>
      <c r="E195" s="24" t="inlineStr">
        <f aca="false">FALSE()</f>
        <is>
          <t/>
        </is>
      </c>
      <c r="F195" s="24" t="inlineStr">
        <f aca="false">FALSE()</f>
        <is>
          <t/>
        </is>
      </c>
      <c r="G195" s="24" t="inlineStr">
        <f aca="false">FALSE()</f>
        <is>
          <t/>
        </is>
      </c>
    </row>
    <row r="196" customFormat="false" ht="15" hidden="false" customHeight="false" outlineLevel="0" collapsed="false">
      <c r="A196" s="24" t="s">
        <v>15168</v>
      </c>
      <c r="B196" s="24" t="n">
        <v>9</v>
      </c>
      <c r="C196" s="108" t="n">
        <v>0.0017439806261758</v>
      </c>
      <c r="D196" s="24" t="s">
        <v>15061</v>
      </c>
      <c r="E196" s="24" t="inlineStr">
        <f aca="false">FALSE()</f>
        <is>
          <t/>
        </is>
      </c>
      <c r="F196" s="24" t="inlineStr">
        <f aca="false">FALSE()</f>
        <is>
          <t/>
        </is>
      </c>
      <c r="G196" s="24" t="inlineStr">
        <f aca="false">FALSE()</f>
        <is>
          <t/>
        </is>
      </c>
    </row>
    <row r="197" customFormat="false" ht="15" hidden="false" customHeight="false" outlineLevel="0" collapsed="false">
      <c r="A197" s="24" t="s">
        <v>15169</v>
      </c>
      <c r="B197" s="24" t="n">
        <v>9</v>
      </c>
      <c r="C197" s="108" t="n">
        <v>0.0017439806261758</v>
      </c>
      <c r="D197" s="24" t="s">
        <v>15061</v>
      </c>
      <c r="E197" s="24" t="inlineStr">
        <f aca="false">FALSE()</f>
        <is>
          <t/>
        </is>
      </c>
      <c r="F197" s="24" t="inlineStr">
        <f aca="false">FALSE()</f>
        <is>
          <t/>
        </is>
      </c>
      <c r="G197" s="24" t="inlineStr">
        <f aca="false">FALSE()</f>
        <is>
          <t/>
        </is>
      </c>
    </row>
    <row r="198" customFormat="false" ht="15" hidden="false" customHeight="false" outlineLevel="0" collapsed="false">
      <c r="A198" s="24" t="s">
        <v>15170</v>
      </c>
      <c r="B198" s="24" t="n">
        <v>9</v>
      </c>
      <c r="C198" s="108" t="n">
        <v>0.0017439806261758</v>
      </c>
      <c r="D198" s="24" t="s">
        <v>15061</v>
      </c>
      <c r="E198" s="24" t="inlineStr">
        <f aca="false">FALSE()</f>
        <is>
          <t/>
        </is>
      </c>
      <c r="F198" s="24" t="inlineStr">
        <f aca="false">FALSE()</f>
        <is>
          <t/>
        </is>
      </c>
      <c r="G198" s="24" t="inlineStr">
        <f aca="false">FALSE()</f>
        <is>
          <t/>
        </is>
      </c>
    </row>
    <row r="199" customFormat="false" ht="15" hidden="false" customHeight="false" outlineLevel="0" collapsed="false">
      <c r="A199" s="24" t="s">
        <v>15171</v>
      </c>
      <c r="B199" s="24" t="n">
        <v>9</v>
      </c>
      <c r="C199" s="108" t="n">
        <v>0.0017439806261758</v>
      </c>
      <c r="D199" s="24" t="s">
        <v>15061</v>
      </c>
      <c r="E199" s="24" t="inlineStr">
        <f aca="false">FALSE()</f>
        <is>
          <t/>
        </is>
      </c>
      <c r="F199" s="24" t="inlineStr">
        <f aca="false">FALSE()</f>
        <is>
          <t/>
        </is>
      </c>
      <c r="G199" s="24" t="inlineStr">
        <f aca="false">FALSE()</f>
        <is>
          <t/>
        </is>
      </c>
    </row>
    <row r="200" customFormat="false" ht="15" hidden="false" customHeight="false" outlineLevel="0" collapsed="false">
      <c r="A200" s="24" t="s">
        <v>15172</v>
      </c>
      <c r="B200" s="24" t="n">
        <v>9</v>
      </c>
      <c r="C200" s="108" t="n">
        <v>0.0017439806261758</v>
      </c>
      <c r="D200" s="24" t="s">
        <v>15061</v>
      </c>
      <c r="E200" s="24" t="inlineStr">
        <f aca="false">FALSE()</f>
        <is>
          <t/>
        </is>
      </c>
      <c r="F200" s="24" t="inlineStr">
        <f aca="false">FALSE()</f>
        <is>
          <t/>
        </is>
      </c>
      <c r="G200" s="24" t="inlineStr">
        <f aca="false">FALSE()</f>
        <is>
          <t/>
        </is>
      </c>
    </row>
    <row r="201" customFormat="false" ht="15" hidden="false" customHeight="false" outlineLevel="0" collapsed="false">
      <c r="A201" s="24" t="s">
        <v>15173</v>
      </c>
      <c r="B201" s="24" t="n">
        <v>9</v>
      </c>
      <c r="C201" s="108" t="n">
        <v>0.0017439806261758</v>
      </c>
      <c r="D201" s="24" t="s">
        <v>15061</v>
      </c>
      <c r="E201" s="24" t="inlineStr">
        <f aca="false">FALSE()</f>
        <is>
          <t/>
        </is>
      </c>
      <c r="F201" s="24" t="inlineStr">
        <f aca="false">FALSE()</f>
        <is>
          <t/>
        </is>
      </c>
      <c r="G201" s="24" t="inlineStr">
        <f aca="false">FALSE()</f>
        <is>
          <t/>
        </is>
      </c>
    </row>
    <row r="202" customFormat="false" ht="15" hidden="false" customHeight="false" outlineLevel="0" collapsed="false">
      <c r="A202" s="24" t="s">
        <v>15174</v>
      </c>
      <c r="B202" s="24" t="n">
        <v>9</v>
      </c>
      <c r="C202" s="108" t="n">
        <v>0.0017439806261758</v>
      </c>
      <c r="D202" s="24" t="s">
        <v>15061</v>
      </c>
      <c r="E202" s="24" t="inlineStr">
        <f aca="false">FALSE()</f>
        <is>
          <t/>
        </is>
      </c>
      <c r="F202" s="24" t="inlineStr">
        <f aca="false">FALSE()</f>
        <is>
          <t/>
        </is>
      </c>
      <c r="G202" s="24" t="inlineStr">
        <f aca="false">FALSE()</f>
        <is>
          <t/>
        </is>
      </c>
    </row>
    <row r="203" customFormat="false" ht="15" hidden="false" customHeight="false" outlineLevel="0" collapsed="false">
      <c r="A203" s="24" t="s">
        <v>15175</v>
      </c>
      <c r="B203" s="24" t="n">
        <v>9</v>
      </c>
      <c r="C203" s="108" t="n">
        <v>0.0017439806261758</v>
      </c>
      <c r="D203" s="24" t="s">
        <v>15061</v>
      </c>
      <c r="E203" s="24" t="inlineStr">
        <f aca="false">FALSE()</f>
        <is>
          <t/>
        </is>
      </c>
      <c r="F203" s="24" t="inlineStr">
        <f aca="false">FALSE()</f>
        <is>
          <t/>
        </is>
      </c>
      <c r="G203" s="24" t="inlineStr">
        <f aca="false">FALSE()</f>
        <is>
          <t/>
        </is>
      </c>
    </row>
    <row r="204" customFormat="false" ht="15" hidden="false" customHeight="false" outlineLevel="0" collapsed="false">
      <c r="A204" s="24" t="s">
        <v>15176</v>
      </c>
      <c r="B204" s="24" t="n">
        <v>9</v>
      </c>
      <c r="C204" s="108" t="n">
        <v>0.0017439806261758</v>
      </c>
      <c r="D204" s="24" t="s">
        <v>15061</v>
      </c>
      <c r="E204" s="24" t="inlineStr">
        <f aca="false">FALSE()</f>
        <is>
          <t/>
        </is>
      </c>
      <c r="F204" s="24" t="inlineStr">
        <f aca="false">FALSE()</f>
        <is>
          <t/>
        </is>
      </c>
      <c r="G204" s="24" t="inlineStr">
        <f aca="false">FALSE()</f>
        <is>
          <t/>
        </is>
      </c>
    </row>
    <row r="205" customFormat="false" ht="15" hidden="false" customHeight="false" outlineLevel="0" collapsed="false">
      <c r="A205" s="24" t="s">
        <v>15177</v>
      </c>
      <c r="B205" s="24" t="n">
        <v>9</v>
      </c>
      <c r="C205" s="108" t="n">
        <v>0.0017439806261758</v>
      </c>
      <c r="D205" s="24" t="s">
        <v>15061</v>
      </c>
      <c r="E205" s="24" t="inlineStr">
        <f aca="false">FALSE()</f>
        <is>
          <t/>
        </is>
      </c>
      <c r="F205" s="24" t="inlineStr">
        <f aca="false">FALSE()</f>
        <is>
          <t/>
        </is>
      </c>
      <c r="G205" s="24" t="inlineStr">
        <f aca="false">FALSE()</f>
        <is>
          <t/>
        </is>
      </c>
    </row>
    <row r="206" customFormat="false" ht="15" hidden="false" customHeight="false" outlineLevel="0" collapsed="false">
      <c r="A206" s="24" t="s">
        <v>15178</v>
      </c>
      <c r="B206" s="24" t="n">
        <v>9</v>
      </c>
      <c r="C206" s="108" t="n">
        <v>0.0017439806261758</v>
      </c>
      <c r="D206" s="24" t="s">
        <v>15061</v>
      </c>
      <c r="E206" s="24" t="inlineStr">
        <f aca="false">FALSE()</f>
        <is>
          <t/>
        </is>
      </c>
      <c r="F206" s="24" t="inlineStr">
        <f aca="false">FALSE()</f>
        <is>
          <t/>
        </is>
      </c>
      <c r="G206" s="24" t="inlineStr">
        <f aca="false">FALSE()</f>
        <is>
          <t/>
        </is>
      </c>
    </row>
    <row r="207" customFormat="false" ht="15" hidden="false" customHeight="false" outlineLevel="0" collapsed="false">
      <c r="A207" s="24" t="s">
        <v>15179</v>
      </c>
      <c r="B207" s="24" t="n">
        <v>9</v>
      </c>
      <c r="C207" s="108" t="n">
        <v>0.0017439806261758</v>
      </c>
      <c r="D207" s="24" t="s">
        <v>15061</v>
      </c>
      <c r="E207" s="24" t="inlineStr">
        <f aca="false">FALSE()</f>
        <is>
          <t/>
        </is>
      </c>
      <c r="F207" s="24" t="inlineStr">
        <f aca="false">FALSE()</f>
        <is>
          <t/>
        </is>
      </c>
      <c r="G207" s="24" t="inlineStr">
        <f aca="false">FALSE()</f>
        <is>
          <t/>
        </is>
      </c>
    </row>
    <row r="208" customFormat="false" ht="15" hidden="false" customHeight="false" outlineLevel="0" collapsed="false">
      <c r="A208" s="24" t="s">
        <v>15180</v>
      </c>
      <c r="B208" s="24" t="n">
        <v>9</v>
      </c>
      <c r="C208" s="108" t="n">
        <v>0.0017439806261758</v>
      </c>
      <c r="D208" s="24" t="s">
        <v>15061</v>
      </c>
      <c r="E208" s="24" t="inlineStr">
        <f aca="false">FALSE()</f>
        <is>
          <t/>
        </is>
      </c>
      <c r="F208" s="24" t="inlineStr">
        <f aca="false">FALSE()</f>
        <is>
          <t/>
        </is>
      </c>
      <c r="G208" s="24" t="inlineStr">
        <f aca="false">FALSE()</f>
        <is>
          <t/>
        </is>
      </c>
    </row>
    <row r="209" customFormat="false" ht="15" hidden="false" customHeight="false" outlineLevel="0" collapsed="false">
      <c r="A209" s="24" t="s">
        <v>15181</v>
      </c>
      <c r="B209" s="24" t="n">
        <v>9</v>
      </c>
      <c r="C209" s="108" t="n">
        <v>0.0017439806261758</v>
      </c>
      <c r="D209" s="24" t="s">
        <v>15061</v>
      </c>
      <c r="E209" s="24" t="inlineStr">
        <f aca="false">FALSE()</f>
        <is>
          <t/>
        </is>
      </c>
      <c r="F209" s="24" t="inlineStr">
        <f aca="false">FALSE()</f>
        <is>
          <t/>
        </is>
      </c>
      <c r="G209" s="24" t="inlineStr">
        <f aca="false">FALSE()</f>
        <is>
          <t/>
        </is>
      </c>
    </row>
    <row r="210" customFormat="false" ht="15" hidden="false" customHeight="false" outlineLevel="0" collapsed="false">
      <c r="A210" s="24" t="s">
        <v>14865</v>
      </c>
      <c r="B210" s="24" t="n">
        <v>9</v>
      </c>
      <c r="C210" s="108" t="n">
        <v>0.0017439806261758</v>
      </c>
      <c r="D210" s="24" t="s">
        <v>15061</v>
      </c>
      <c r="E210" s="24" t="inlineStr">
        <f aca="false">FALSE()</f>
        <is>
          <t/>
        </is>
      </c>
      <c r="F210" s="24" t="inlineStr">
        <f aca="false">FALSE()</f>
        <is>
          <t/>
        </is>
      </c>
      <c r="G210" s="24" t="inlineStr">
        <f aca="false">FALSE()</f>
        <is>
          <t/>
        </is>
      </c>
    </row>
    <row r="211" customFormat="false" ht="15" hidden="false" customHeight="false" outlineLevel="0" collapsed="false">
      <c r="A211" s="24" t="s">
        <v>15182</v>
      </c>
      <c r="B211" s="24" t="n">
        <v>9</v>
      </c>
      <c r="C211" s="108" t="n">
        <v>0.0017439806261758</v>
      </c>
      <c r="D211" s="24" t="s">
        <v>15061</v>
      </c>
      <c r="E211" s="24" t="inlineStr">
        <f aca="false">FALSE()</f>
        <is>
          <t/>
        </is>
      </c>
      <c r="F211" s="24" t="inlineStr">
        <f aca="false">FALSE()</f>
        <is>
          <t/>
        </is>
      </c>
      <c r="G211" s="24" t="inlineStr">
        <f aca="false">FALSE()</f>
        <is>
          <t/>
        </is>
      </c>
    </row>
    <row r="212" customFormat="false" ht="15" hidden="false" customHeight="false" outlineLevel="0" collapsed="false">
      <c r="A212" s="24" t="s">
        <v>15183</v>
      </c>
      <c r="B212" s="24" t="n">
        <v>9</v>
      </c>
      <c r="C212" s="108" t="n">
        <v>0.0017439806261758</v>
      </c>
      <c r="D212" s="24" t="s">
        <v>15061</v>
      </c>
      <c r="E212" s="24" t="inlineStr">
        <f aca="false">FALSE()</f>
        <is>
          <t/>
        </is>
      </c>
      <c r="F212" s="24" t="inlineStr">
        <f aca="false">FALSE()</f>
        <is>
          <t/>
        </is>
      </c>
      <c r="G212" s="24" t="inlineStr">
        <f aca="false">FALSE()</f>
        <is>
          <t/>
        </is>
      </c>
    </row>
    <row r="213" customFormat="false" ht="15" hidden="false" customHeight="false" outlineLevel="0" collapsed="false">
      <c r="A213" s="24" t="s">
        <v>15184</v>
      </c>
      <c r="B213" s="24" t="n">
        <v>9</v>
      </c>
      <c r="C213" s="108" t="n">
        <v>0.0017439806261758</v>
      </c>
      <c r="D213" s="24" t="s">
        <v>15061</v>
      </c>
      <c r="E213" s="24" t="inlineStr">
        <f aca="false">FALSE()</f>
        <is>
          <t/>
        </is>
      </c>
      <c r="F213" s="24" t="inlineStr">
        <f aca="false">FALSE()</f>
        <is>
          <t/>
        </is>
      </c>
      <c r="G213" s="24" t="inlineStr">
        <f aca="false">FALSE()</f>
        <is>
          <t/>
        </is>
      </c>
    </row>
    <row r="214" customFormat="false" ht="15" hidden="false" customHeight="false" outlineLevel="0" collapsed="false">
      <c r="A214" s="24" t="s">
        <v>15185</v>
      </c>
      <c r="B214" s="24" t="n">
        <v>9</v>
      </c>
      <c r="C214" s="108" t="n">
        <v>0.0017439806261758</v>
      </c>
      <c r="D214" s="24" t="s">
        <v>15061</v>
      </c>
      <c r="E214" s="24" t="inlineStr">
        <f aca="false">FALSE()</f>
        <is>
          <t/>
        </is>
      </c>
      <c r="F214" s="24" t="inlineStr">
        <f aca="false">FALSE()</f>
        <is>
          <t/>
        </is>
      </c>
      <c r="G214" s="24" t="inlineStr">
        <f aca="false">FALSE()</f>
        <is>
          <t/>
        </is>
      </c>
    </row>
    <row r="215" customFormat="false" ht="15" hidden="false" customHeight="false" outlineLevel="0" collapsed="false">
      <c r="A215" s="24" t="s">
        <v>15186</v>
      </c>
      <c r="B215" s="24" t="n">
        <v>9</v>
      </c>
      <c r="C215" s="108" t="n">
        <v>0.0017439806261758</v>
      </c>
      <c r="D215" s="24" t="s">
        <v>15061</v>
      </c>
      <c r="E215" s="24" t="inlineStr">
        <f aca="false">FALSE()</f>
        <is>
          <t/>
        </is>
      </c>
      <c r="F215" s="24" t="inlineStr">
        <f aca="false">FALSE()</f>
        <is>
          <t/>
        </is>
      </c>
      <c r="G215" s="24" t="inlineStr">
        <f aca="false">FALSE()</f>
        <is>
          <t/>
        </is>
      </c>
    </row>
    <row r="216" customFormat="false" ht="15" hidden="false" customHeight="false" outlineLevel="0" collapsed="false">
      <c r="A216" s="24" t="s">
        <v>15187</v>
      </c>
      <c r="B216" s="24" t="n">
        <v>9</v>
      </c>
      <c r="C216" s="108" t="n">
        <v>0.0017439806261758</v>
      </c>
      <c r="D216" s="24" t="s">
        <v>15061</v>
      </c>
      <c r="E216" s="24" t="inlineStr">
        <f aca="false">FALSE()</f>
        <is>
          <t/>
        </is>
      </c>
      <c r="F216" s="24" t="inlineStr">
        <f aca="false">FALSE()</f>
        <is>
          <t/>
        </is>
      </c>
      <c r="G216" s="24" t="inlineStr">
        <f aca="false">FALSE()</f>
        <is>
          <t/>
        </is>
      </c>
    </row>
    <row r="217" customFormat="false" ht="15" hidden="false" customHeight="false" outlineLevel="0" collapsed="false">
      <c r="A217" s="24" t="s">
        <v>15188</v>
      </c>
      <c r="B217" s="24" t="n">
        <v>9</v>
      </c>
      <c r="C217" s="108" t="n">
        <v>0.0017439806261758</v>
      </c>
      <c r="D217" s="24" t="s">
        <v>15061</v>
      </c>
      <c r="E217" s="24" t="inlineStr">
        <f aca="false">FALSE()</f>
        <is>
          <t/>
        </is>
      </c>
      <c r="F217" s="24" t="inlineStr">
        <f aca="false">FALSE()</f>
        <is>
          <t/>
        </is>
      </c>
      <c r="G217" s="24" t="inlineStr">
        <f aca="false">FALSE()</f>
        <is>
          <t/>
        </is>
      </c>
    </row>
    <row r="218" customFormat="false" ht="15" hidden="false" customHeight="false" outlineLevel="0" collapsed="false">
      <c r="A218" s="24" t="s">
        <v>15189</v>
      </c>
      <c r="B218" s="24" t="n">
        <v>9</v>
      </c>
      <c r="C218" s="108" t="n">
        <v>0.0017439806261758</v>
      </c>
      <c r="D218" s="24" t="s">
        <v>15061</v>
      </c>
      <c r="E218" s="24" t="inlineStr">
        <f aca="false">FALSE()</f>
        <is>
          <t/>
        </is>
      </c>
      <c r="F218" s="24" t="inlineStr">
        <f aca="false">FALSE()</f>
        <is>
          <t/>
        </is>
      </c>
      <c r="G218" s="24" t="inlineStr">
        <f aca="false">FALSE()</f>
        <is>
          <t/>
        </is>
      </c>
    </row>
    <row r="219" customFormat="false" ht="15" hidden="false" customHeight="false" outlineLevel="0" collapsed="false">
      <c r="A219" s="24" t="s">
        <v>15190</v>
      </c>
      <c r="B219" s="24" t="n">
        <v>9</v>
      </c>
      <c r="C219" s="108" t="n">
        <v>0.0017439806261758</v>
      </c>
      <c r="D219" s="24" t="s">
        <v>15061</v>
      </c>
      <c r="E219" s="24" t="inlineStr">
        <f aca="false">FALSE()</f>
        <is>
          <t/>
        </is>
      </c>
      <c r="F219" s="24" t="inlineStr">
        <f aca="false">FALSE()</f>
        <is>
          <t/>
        </is>
      </c>
      <c r="G219" s="24" t="inlineStr">
        <f aca="false">FALSE()</f>
        <is>
          <t/>
        </is>
      </c>
    </row>
    <row r="220" customFormat="false" ht="15" hidden="false" customHeight="false" outlineLevel="0" collapsed="false">
      <c r="A220" s="24" t="s">
        <v>14872</v>
      </c>
      <c r="B220" s="24" t="n">
        <v>9</v>
      </c>
      <c r="C220" s="108" t="n">
        <v>0.0017439806261758</v>
      </c>
      <c r="D220" s="24" t="s">
        <v>15061</v>
      </c>
      <c r="E220" s="24" t="inlineStr">
        <f aca="false">FALSE()</f>
        <is>
          <t/>
        </is>
      </c>
      <c r="F220" s="24" t="inlineStr">
        <f aca="false">FALSE()</f>
        <is>
          <t/>
        </is>
      </c>
      <c r="G220" s="24" t="inlineStr">
        <f aca="false">FALSE()</f>
        <is>
          <t/>
        </is>
      </c>
    </row>
    <row r="221" customFormat="false" ht="15" hidden="false" customHeight="false" outlineLevel="0" collapsed="false">
      <c r="A221" s="24" t="s">
        <v>14863</v>
      </c>
      <c r="B221" s="24" t="n">
        <v>9</v>
      </c>
      <c r="C221" s="108" t="n">
        <v>0.0017439806261758</v>
      </c>
      <c r="D221" s="24" t="s">
        <v>15061</v>
      </c>
      <c r="E221" s="24" t="inlineStr">
        <f aca="false">FALSE()</f>
        <is>
          <t/>
        </is>
      </c>
      <c r="F221" s="24" t="inlineStr">
        <f aca="false">FALSE()</f>
        <is>
          <t/>
        </is>
      </c>
      <c r="G221" s="24" t="inlineStr">
        <f aca="false">FALSE()</f>
        <is>
          <t/>
        </is>
      </c>
    </row>
    <row r="222" customFormat="false" ht="15" hidden="false" customHeight="false" outlineLevel="0" collapsed="false">
      <c r="A222" s="24" t="s">
        <v>15191</v>
      </c>
      <c r="B222" s="24" t="n">
        <v>9</v>
      </c>
      <c r="C222" s="108" t="n">
        <v>0.0017439806261758</v>
      </c>
      <c r="D222" s="24" t="s">
        <v>15061</v>
      </c>
      <c r="E222" s="24" t="inlineStr">
        <f aca="false">FALSE()</f>
        <is>
          <t/>
        </is>
      </c>
      <c r="F222" s="24" t="inlineStr">
        <f aca="false">FALSE()</f>
        <is>
          <t/>
        </is>
      </c>
      <c r="G222" s="24" t="inlineStr">
        <f aca="false">FALSE()</f>
        <is>
          <t/>
        </is>
      </c>
    </row>
    <row r="223" customFormat="false" ht="15" hidden="false" customHeight="false" outlineLevel="0" collapsed="false">
      <c r="A223" s="24" t="s">
        <v>245</v>
      </c>
      <c r="B223" s="24" t="n">
        <v>9</v>
      </c>
      <c r="C223" s="108" t="n">
        <v>0.0017439806261758</v>
      </c>
      <c r="D223" s="24" t="s">
        <v>15061</v>
      </c>
      <c r="E223" s="24" t="inlineStr">
        <f aca="false">FALSE()</f>
        <is>
          <t/>
        </is>
      </c>
      <c r="F223" s="24" t="inlineStr">
        <f aca="false">FALSE()</f>
        <is>
          <t/>
        </is>
      </c>
      <c r="G223" s="24" t="inlineStr">
        <f aca="false">FALSE()</f>
        <is>
          <t/>
        </is>
      </c>
    </row>
    <row r="224" customFormat="false" ht="15" hidden="false" customHeight="false" outlineLevel="0" collapsed="false">
      <c r="A224" s="24" t="s">
        <v>15192</v>
      </c>
      <c r="B224" s="24" t="n">
        <v>8</v>
      </c>
      <c r="C224" s="108" t="n">
        <v>0.00158819072271776</v>
      </c>
      <c r="D224" s="24" t="s">
        <v>15061</v>
      </c>
      <c r="E224" s="24" t="inlineStr">
        <f aca="false">FALSE()</f>
        <is>
          <t/>
        </is>
      </c>
      <c r="F224" s="24" t="inlineStr">
        <f aca="false">FALSE()</f>
        <is>
          <t/>
        </is>
      </c>
      <c r="G224" s="24" t="inlineStr">
        <f aca="false">FALSE()</f>
        <is>
          <t/>
        </is>
      </c>
    </row>
    <row r="225" customFormat="false" ht="15" hidden="false" customHeight="false" outlineLevel="0" collapsed="false">
      <c r="A225" s="24" t="s">
        <v>15193</v>
      </c>
      <c r="B225" s="24" t="n">
        <v>8</v>
      </c>
      <c r="C225" s="108" t="n">
        <v>0.00158819072271776</v>
      </c>
      <c r="D225" s="24" t="s">
        <v>15061</v>
      </c>
      <c r="E225" s="24" t="inlineStr">
        <f aca="false">FALSE()</f>
        <is>
          <t/>
        </is>
      </c>
      <c r="F225" s="24" t="inlineStr">
        <f aca="false">FALSE()</f>
        <is>
          <t/>
        </is>
      </c>
      <c r="G225" s="24" t="inlineStr">
        <f aca="false">FALSE()</f>
        <is>
          <t/>
        </is>
      </c>
    </row>
    <row r="226" customFormat="false" ht="15" hidden="false" customHeight="false" outlineLevel="0" collapsed="false">
      <c r="A226" s="24" t="s">
        <v>14858</v>
      </c>
      <c r="B226" s="24" t="n">
        <v>8</v>
      </c>
      <c r="C226" s="108" t="n">
        <v>0.00158819072271776</v>
      </c>
      <c r="D226" s="24" t="s">
        <v>15061</v>
      </c>
      <c r="E226" s="24" t="n">
        <f aca="false">TRUE()</f>
        <v>1</v>
      </c>
      <c r="F226" s="24" t="inlineStr">
        <f aca="false">FALSE()</f>
        <is>
          <t/>
        </is>
      </c>
      <c r="G226" s="24" t="inlineStr">
        <f aca="false">FALSE()</f>
        <is>
          <t/>
        </is>
      </c>
    </row>
    <row r="227" customFormat="false" ht="15" hidden="false" customHeight="false" outlineLevel="0" collapsed="false">
      <c r="A227" s="24" t="s">
        <v>15194</v>
      </c>
      <c r="B227" s="24" t="n">
        <v>8</v>
      </c>
      <c r="C227" s="108" t="n">
        <v>0.00158819072271776</v>
      </c>
      <c r="D227" s="24" t="s">
        <v>15061</v>
      </c>
      <c r="E227" s="24" t="n">
        <f aca="false">FALSE()</f>
        <v>0</v>
      </c>
      <c r="F227" s="24" t="inlineStr">
        <f aca="false">FALSE()</f>
        <is>
          <t/>
        </is>
      </c>
      <c r="G227" s="24" t="inlineStr">
        <f aca="false">FALSE()</f>
        <is>
          <t/>
        </is>
      </c>
    </row>
    <row r="228" customFormat="false" ht="15" hidden="false" customHeight="false" outlineLevel="0" collapsed="false">
      <c r="A228" s="24" t="s">
        <v>15195</v>
      </c>
      <c r="B228" s="24" t="n">
        <v>8</v>
      </c>
      <c r="C228" s="108" t="n">
        <v>0.00158819072271776</v>
      </c>
      <c r="D228" s="24" t="s">
        <v>15061</v>
      </c>
      <c r="E228" s="24" t="inlineStr">
        <f aca="false">FALSE()</f>
        <is>
          <t/>
        </is>
      </c>
      <c r="F228" s="24" t="inlineStr">
        <f aca="false">FALSE()</f>
        <is>
          <t/>
        </is>
      </c>
      <c r="G228" s="24" t="inlineStr">
        <f aca="false">FALSE()</f>
        <is>
          <t/>
        </is>
      </c>
    </row>
    <row r="229" customFormat="false" ht="15" hidden="false" customHeight="false" outlineLevel="0" collapsed="false">
      <c r="A229" s="24" t="s">
        <v>15196</v>
      </c>
      <c r="B229" s="24" t="n">
        <v>8</v>
      </c>
      <c r="C229" s="108" t="n">
        <v>0.00158819072271776</v>
      </c>
      <c r="D229" s="24" t="s">
        <v>15061</v>
      </c>
      <c r="E229" s="24" t="inlineStr">
        <f aca="false">FALSE()</f>
        <is>
          <t/>
        </is>
      </c>
      <c r="F229" s="24" t="inlineStr">
        <f aca="false">FALSE()</f>
        <is>
          <t/>
        </is>
      </c>
      <c r="G229" s="24" t="inlineStr">
        <f aca="false">FALSE()</f>
        <is>
          <t/>
        </is>
      </c>
    </row>
    <row r="230" customFormat="false" ht="15" hidden="false" customHeight="false" outlineLevel="0" collapsed="false">
      <c r="A230" s="24" t="s">
        <v>15197</v>
      </c>
      <c r="B230" s="24" t="n">
        <v>8</v>
      </c>
      <c r="C230" s="108" t="n">
        <v>0.00158819072271776</v>
      </c>
      <c r="D230" s="24" t="s">
        <v>15061</v>
      </c>
      <c r="E230" s="24" t="inlineStr">
        <f aca="false">FALSE()</f>
        <is>
          <t/>
        </is>
      </c>
      <c r="F230" s="24" t="inlineStr">
        <f aca="false">FALSE()</f>
        <is>
          <t/>
        </is>
      </c>
      <c r="G230" s="24" t="inlineStr">
        <f aca="false">FALSE()</f>
        <is>
          <t/>
        </is>
      </c>
    </row>
    <row r="231" customFormat="false" ht="15" hidden="false" customHeight="false" outlineLevel="0" collapsed="false">
      <c r="A231" s="24" t="s">
        <v>15198</v>
      </c>
      <c r="B231" s="24" t="n">
        <v>8</v>
      </c>
      <c r="C231" s="108" t="n">
        <v>0.00158819072271776</v>
      </c>
      <c r="D231" s="24" t="s">
        <v>15061</v>
      </c>
      <c r="E231" s="24" t="inlineStr">
        <f aca="false">FALSE()</f>
        <is>
          <t/>
        </is>
      </c>
      <c r="F231" s="24" t="inlineStr">
        <f aca="false">FALSE()</f>
        <is>
          <t/>
        </is>
      </c>
      <c r="G231" s="24" t="inlineStr">
        <f aca="false">FALSE()</f>
        <is>
          <t/>
        </is>
      </c>
    </row>
    <row r="232" customFormat="false" ht="15" hidden="false" customHeight="false" outlineLevel="0" collapsed="false">
      <c r="A232" s="24" t="s">
        <v>15199</v>
      </c>
      <c r="B232" s="24" t="n">
        <v>8</v>
      </c>
      <c r="C232" s="108" t="n">
        <v>0.00168096988292072</v>
      </c>
      <c r="D232" s="24" t="s">
        <v>15061</v>
      </c>
      <c r="E232" s="24" t="inlineStr">
        <f aca="false">FALSE()</f>
        <is>
          <t/>
        </is>
      </c>
      <c r="F232" s="24" t="inlineStr">
        <f aca="false">FALSE()</f>
        <is>
          <t/>
        </is>
      </c>
      <c r="G232" s="24" t="inlineStr">
        <f aca="false">FALSE()</f>
        <is>
          <t/>
        </is>
      </c>
    </row>
    <row r="233" customFormat="false" ht="15" hidden="false" customHeight="false" outlineLevel="0" collapsed="false">
      <c r="A233" s="24" t="s">
        <v>15200</v>
      </c>
      <c r="B233" s="24" t="n">
        <v>8</v>
      </c>
      <c r="C233" s="108" t="n">
        <v>0.00158819072271776</v>
      </c>
      <c r="D233" s="24" t="s">
        <v>15061</v>
      </c>
      <c r="E233" s="24" t="inlineStr">
        <f aca="false">FALSE()</f>
        <is>
          <t/>
        </is>
      </c>
      <c r="F233" s="24" t="inlineStr">
        <f aca="false">FALSE()</f>
        <is>
          <t/>
        </is>
      </c>
      <c r="G233" s="24" t="inlineStr">
        <f aca="false">FALSE()</f>
        <is>
          <t/>
        </is>
      </c>
    </row>
    <row r="234" customFormat="false" ht="15" hidden="false" customHeight="false" outlineLevel="0" collapsed="false">
      <c r="A234" s="24" t="s">
        <v>14881</v>
      </c>
      <c r="B234" s="24" t="n">
        <v>8</v>
      </c>
      <c r="C234" s="108" t="n">
        <v>0.00158819072271776</v>
      </c>
      <c r="D234" s="24" t="s">
        <v>15061</v>
      </c>
      <c r="E234" s="24" t="inlineStr">
        <f aca="false">FALSE()</f>
        <is>
          <t/>
        </is>
      </c>
      <c r="F234" s="24" t="inlineStr">
        <f aca="false">FALSE()</f>
        <is>
          <t/>
        </is>
      </c>
      <c r="G234" s="24" t="inlineStr">
        <f aca="false">FALSE()</f>
        <is>
          <t/>
        </is>
      </c>
    </row>
    <row r="235" customFormat="false" ht="15" hidden="false" customHeight="false" outlineLevel="0" collapsed="false">
      <c r="A235" s="24" t="s">
        <v>14890</v>
      </c>
      <c r="B235" s="24" t="n">
        <v>8</v>
      </c>
      <c r="C235" s="108" t="n">
        <v>0.00158819072271776</v>
      </c>
      <c r="D235" s="24" t="s">
        <v>15061</v>
      </c>
      <c r="E235" s="24" t="inlineStr">
        <f aca="false">FALSE()</f>
        <is>
          <t/>
        </is>
      </c>
      <c r="F235" s="24" t="inlineStr">
        <f aca="false">FALSE()</f>
        <is>
          <t/>
        </is>
      </c>
      <c r="G235" s="24" t="inlineStr">
        <f aca="false">FALSE()</f>
        <is>
          <t/>
        </is>
      </c>
    </row>
    <row r="236" customFormat="false" ht="15" hidden="false" customHeight="false" outlineLevel="0" collapsed="false">
      <c r="A236" s="24" t="s">
        <v>3693</v>
      </c>
      <c r="B236" s="24" t="n">
        <v>8</v>
      </c>
      <c r="C236" s="108" t="n">
        <v>0.00158819072271776</v>
      </c>
      <c r="D236" s="24" t="s">
        <v>15061</v>
      </c>
      <c r="E236" s="24" t="inlineStr">
        <f aca="false">FALSE()</f>
        <is>
          <t/>
        </is>
      </c>
      <c r="F236" s="24" t="inlineStr">
        <f aca="false">FALSE()</f>
        <is>
          <t/>
        </is>
      </c>
      <c r="G236" s="24" t="inlineStr">
        <f aca="false">FALSE()</f>
        <is>
          <t/>
        </is>
      </c>
    </row>
    <row r="237" customFormat="false" ht="15" hidden="false" customHeight="false" outlineLevel="0" collapsed="false">
      <c r="A237" s="24" t="s">
        <v>15201</v>
      </c>
      <c r="B237" s="24" t="n">
        <v>8</v>
      </c>
      <c r="C237" s="108" t="n">
        <v>0.00158819072271776</v>
      </c>
      <c r="D237" s="24" t="s">
        <v>15061</v>
      </c>
      <c r="E237" s="24" t="inlineStr">
        <f aca="false">FALSE()</f>
        <is>
          <t/>
        </is>
      </c>
      <c r="F237" s="24" t="inlineStr">
        <f aca="false">FALSE()</f>
        <is>
          <t/>
        </is>
      </c>
      <c r="G237" s="24" t="inlineStr">
        <f aca="false">FALSE()</f>
        <is>
          <t/>
        </is>
      </c>
    </row>
    <row r="238" customFormat="false" ht="15" hidden="false" customHeight="false" outlineLevel="0" collapsed="false">
      <c r="A238" s="24" t="s">
        <v>4676</v>
      </c>
      <c r="B238" s="24" t="n">
        <v>8</v>
      </c>
      <c r="C238" s="108" t="n">
        <v>0.00158819072271776</v>
      </c>
      <c r="D238" s="24" t="s">
        <v>15061</v>
      </c>
      <c r="E238" s="24" t="inlineStr">
        <f aca="false">FALSE()</f>
        <is>
          <t/>
        </is>
      </c>
      <c r="F238" s="24" t="inlineStr">
        <f aca="false">FALSE()</f>
        <is>
          <t/>
        </is>
      </c>
      <c r="G238" s="24" t="inlineStr">
        <f aca="false">FALSE()</f>
        <is>
          <t/>
        </is>
      </c>
    </row>
    <row r="239" customFormat="false" ht="15" hidden="false" customHeight="false" outlineLevel="0" collapsed="false">
      <c r="A239" s="24" t="s">
        <v>15202</v>
      </c>
      <c r="B239" s="24" t="n">
        <v>8</v>
      </c>
      <c r="C239" s="108" t="n">
        <v>0.00158819072271776</v>
      </c>
      <c r="D239" s="24" t="s">
        <v>15061</v>
      </c>
      <c r="E239" s="24" t="inlineStr">
        <f aca="false">FALSE()</f>
        <is>
          <t/>
        </is>
      </c>
      <c r="F239" s="24" t="inlineStr">
        <f aca="false">FALSE()</f>
        <is>
          <t/>
        </is>
      </c>
      <c r="G239" s="24" t="inlineStr">
        <f aca="false">FALSE()</f>
        <is>
          <t/>
        </is>
      </c>
    </row>
    <row r="240" customFormat="false" ht="15" hidden="false" customHeight="false" outlineLevel="0" collapsed="false">
      <c r="A240" s="24" t="s">
        <v>15203</v>
      </c>
      <c r="B240" s="24" t="n">
        <v>8</v>
      </c>
      <c r="C240" s="108" t="n">
        <v>0.00158819072271776</v>
      </c>
      <c r="D240" s="24" t="s">
        <v>15061</v>
      </c>
      <c r="E240" s="24" t="inlineStr">
        <f aca="false">FALSE()</f>
        <is>
          <t/>
        </is>
      </c>
      <c r="F240" s="24" t="inlineStr">
        <f aca="false">FALSE()</f>
        <is>
          <t/>
        </is>
      </c>
      <c r="G240" s="24" t="inlineStr">
        <f aca="false">FALSE()</f>
        <is>
          <t/>
        </is>
      </c>
    </row>
    <row r="241" customFormat="false" ht="15" hidden="false" customHeight="false" outlineLevel="0" collapsed="false">
      <c r="A241" s="24" t="s">
        <v>15204</v>
      </c>
      <c r="B241" s="24" t="n">
        <v>8</v>
      </c>
      <c r="C241" s="108" t="n">
        <v>0.00158819072271776</v>
      </c>
      <c r="D241" s="24" t="s">
        <v>15061</v>
      </c>
      <c r="E241" s="24" t="inlineStr">
        <f aca="false">FALSE()</f>
        <is>
          <t/>
        </is>
      </c>
      <c r="F241" s="24" t="inlineStr">
        <f aca="false">FALSE()</f>
        <is>
          <t/>
        </is>
      </c>
      <c r="G241" s="24" t="inlineStr">
        <f aca="false">FALSE()</f>
        <is>
          <t/>
        </is>
      </c>
    </row>
    <row r="242" customFormat="false" ht="15" hidden="false" customHeight="false" outlineLevel="0" collapsed="false">
      <c r="A242" s="24" t="s">
        <v>15205</v>
      </c>
      <c r="B242" s="24" t="n">
        <v>8</v>
      </c>
      <c r="C242" s="108" t="n">
        <v>0.00158819072271776</v>
      </c>
      <c r="D242" s="24" t="s">
        <v>15061</v>
      </c>
      <c r="E242" s="24" t="inlineStr">
        <f aca="false">FALSE()</f>
        <is>
          <t/>
        </is>
      </c>
      <c r="F242" s="24" t="inlineStr">
        <f aca="false">FALSE()</f>
        <is>
          <t/>
        </is>
      </c>
      <c r="G242" s="24" t="inlineStr">
        <f aca="false">FALSE()</f>
        <is>
          <t/>
        </is>
      </c>
    </row>
    <row r="243" customFormat="false" ht="15" hidden="false" customHeight="false" outlineLevel="0" collapsed="false">
      <c r="A243" s="24" t="s">
        <v>15206</v>
      </c>
      <c r="B243" s="24" t="n">
        <v>8</v>
      </c>
      <c r="C243" s="108" t="n">
        <v>0.00158819072271776</v>
      </c>
      <c r="D243" s="24" t="s">
        <v>15061</v>
      </c>
      <c r="E243" s="24" t="inlineStr">
        <f aca="false">FALSE()</f>
        <is>
          <t/>
        </is>
      </c>
      <c r="F243" s="24" t="inlineStr">
        <f aca="false">FALSE()</f>
        <is>
          <t/>
        </is>
      </c>
      <c r="G243" s="24" t="inlineStr">
        <f aca="false">FALSE()</f>
        <is>
          <t/>
        </is>
      </c>
    </row>
    <row r="244" customFormat="false" ht="15" hidden="false" customHeight="false" outlineLevel="0" collapsed="false">
      <c r="A244" s="24" t="s">
        <v>15207</v>
      </c>
      <c r="B244" s="24" t="n">
        <v>8</v>
      </c>
      <c r="C244" s="108" t="n">
        <v>0.00158819072271776</v>
      </c>
      <c r="D244" s="24" t="s">
        <v>15061</v>
      </c>
      <c r="E244" s="24" t="inlineStr">
        <f aca="false">FALSE()</f>
        <is>
          <t/>
        </is>
      </c>
      <c r="F244" s="24" t="inlineStr">
        <f aca="false">FALSE()</f>
        <is>
          <t/>
        </is>
      </c>
      <c r="G244" s="24" t="inlineStr">
        <f aca="false">FALSE()</f>
        <is>
          <t/>
        </is>
      </c>
    </row>
    <row r="245" customFormat="false" ht="15" hidden="false" customHeight="false" outlineLevel="0" collapsed="false">
      <c r="A245" s="24" t="s">
        <v>15208</v>
      </c>
      <c r="B245" s="24" t="n">
        <v>8</v>
      </c>
      <c r="C245" s="108" t="n">
        <v>0.00181173476479628</v>
      </c>
      <c r="D245" s="24" t="s">
        <v>15061</v>
      </c>
      <c r="E245" s="24" t="inlineStr">
        <f aca="false">FALSE()</f>
        <is>
          <t/>
        </is>
      </c>
      <c r="F245" s="24" t="inlineStr">
        <f aca="false">FALSE()</f>
        <is>
          <t/>
        </is>
      </c>
      <c r="G245" s="24" t="inlineStr">
        <f aca="false">FALSE()</f>
        <is>
          <t/>
        </is>
      </c>
    </row>
    <row r="246" customFormat="false" ht="15" hidden="false" customHeight="false" outlineLevel="0" collapsed="false">
      <c r="A246" s="24" t="s">
        <v>3080</v>
      </c>
      <c r="B246" s="24" t="n">
        <v>8</v>
      </c>
      <c r="C246" s="108" t="n">
        <v>0.00158819072271776</v>
      </c>
      <c r="D246" s="24" t="s">
        <v>15061</v>
      </c>
      <c r="E246" s="24" t="inlineStr">
        <f aca="false">FALSE()</f>
        <is>
          <t/>
        </is>
      </c>
      <c r="F246" s="24" t="inlineStr">
        <f aca="false">FALSE()</f>
        <is>
          <t/>
        </is>
      </c>
      <c r="G246" s="24" t="inlineStr">
        <f aca="false">FALSE()</f>
        <is>
          <t/>
        </is>
      </c>
    </row>
    <row r="247" customFormat="false" ht="15" hidden="false" customHeight="false" outlineLevel="0" collapsed="false">
      <c r="A247" s="24" t="s">
        <v>15209</v>
      </c>
      <c r="B247" s="24" t="n">
        <v>8</v>
      </c>
      <c r="C247" s="108" t="n">
        <v>0.00158819072271776</v>
      </c>
      <c r="D247" s="24" t="s">
        <v>15061</v>
      </c>
      <c r="E247" s="24" t="inlineStr">
        <f aca="false">FALSE()</f>
        <is>
          <t/>
        </is>
      </c>
      <c r="F247" s="24" t="inlineStr">
        <f aca="false">FALSE()</f>
        <is>
          <t/>
        </is>
      </c>
      <c r="G247" s="24" t="inlineStr">
        <f aca="false">FALSE()</f>
        <is>
          <t/>
        </is>
      </c>
    </row>
    <row r="248" customFormat="false" ht="15" hidden="false" customHeight="false" outlineLevel="0" collapsed="false">
      <c r="A248" s="24" t="s">
        <v>3451</v>
      </c>
      <c r="B248" s="24" t="n">
        <v>8</v>
      </c>
      <c r="C248" s="108" t="n">
        <v>0.00173976965720652</v>
      </c>
      <c r="D248" s="24" t="s">
        <v>15061</v>
      </c>
      <c r="E248" s="24" t="inlineStr">
        <f aca="false">FALSE()</f>
        <is>
          <t/>
        </is>
      </c>
      <c r="F248" s="24" t="inlineStr">
        <f aca="false">FALSE()</f>
        <is>
          <t/>
        </is>
      </c>
      <c r="G248" s="24" t="inlineStr">
        <f aca="false">FALSE()</f>
        <is>
          <t/>
        </is>
      </c>
    </row>
    <row r="249" customFormat="false" ht="15" hidden="false" customHeight="false" outlineLevel="0" collapsed="false">
      <c r="A249" s="24" t="s">
        <v>1447</v>
      </c>
      <c r="B249" s="24" t="n">
        <v>8</v>
      </c>
      <c r="C249" s="108" t="n">
        <v>0.00158819072271776</v>
      </c>
      <c r="D249" s="24" t="s">
        <v>15061</v>
      </c>
      <c r="E249" s="24" t="inlineStr">
        <f aca="false">FALSE()</f>
        <is>
          <t/>
        </is>
      </c>
      <c r="F249" s="24" t="inlineStr">
        <f aca="false">FALSE()</f>
        <is>
          <t/>
        </is>
      </c>
      <c r="G249" s="24" t="inlineStr">
        <f aca="false">FALSE()</f>
        <is>
          <t/>
        </is>
      </c>
    </row>
    <row r="250" customFormat="false" ht="15" hidden="false" customHeight="false" outlineLevel="0" collapsed="false">
      <c r="A250" s="24" t="s">
        <v>14902</v>
      </c>
      <c r="B250" s="24" t="n">
        <v>8</v>
      </c>
      <c r="C250" s="108" t="n">
        <v>0.00173976965720652</v>
      </c>
      <c r="D250" s="24" t="s">
        <v>15061</v>
      </c>
      <c r="E250" s="24" t="inlineStr">
        <f aca="false">FALSE()</f>
        <is>
          <t/>
        </is>
      </c>
      <c r="F250" s="24" t="inlineStr">
        <f aca="false">FALSE()</f>
        <is>
          <t/>
        </is>
      </c>
      <c r="G250" s="24" t="inlineStr">
        <f aca="false">FALSE()</f>
        <is>
          <t/>
        </is>
      </c>
    </row>
    <row r="251" customFormat="false" ht="15" hidden="false" customHeight="false" outlineLevel="0" collapsed="false">
      <c r="A251" s="24" t="s">
        <v>15210</v>
      </c>
      <c r="B251" s="24" t="n">
        <v>8</v>
      </c>
      <c r="C251" s="108" t="n">
        <v>0.00158819072271776</v>
      </c>
      <c r="D251" s="24" t="s">
        <v>15061</v>
      </c>
      <c r="E251" s="24" t="inlineStr">
        <f aca="false">FALSE()</f>
        <is>
          <t/>
        </is>
      </c>
      <c r="F251" s="24" t="inlineStr">
        <f aca="false">FALSE()</f>
        <is>
          <t/>
        </is>
      </c>
      <c r="G251" s="24" t="inlineStr">
        <f aca="false">FALSE()</f>
        <is>
          <t/>
        </is>
      </c>
    </row>
    <row r="252" customFormat="false" ht="15" hidden="false" customHeight="false" outlineLevel="0" collapsed="false">
      <c r="A252" s="24" t="s">
        <v>15211</v>
      </c>
      <c r="B252" s="24" t="n">
        <v>8</v>
      </c>
      <c r="C252" s="108" t="n">
        <v>0.00158819072271776</v>
      </c>
      <c r="D252" s="24" t="s">
        <v>15061</v>
      </c>
      <c r="E252" s="24" t="inlineStr">
        <f aca="false">FALSE()</f>
        <is>
          <t/>
        </is>
      </c>
      <c r="F252" s="24" t="inlineStr">
        <f aca="false">FALSE()</f>
        <is>
          <t/>
        </is>
      </c>
      <c r="G252" s="24" t="inlineStr">
        <f aca="false">FALSE()</f>
        <is>
          <t/>
        </is>
      </c>
    </row>
    <row r="253" customFormat="false" ht="15" hidden="false" customHeight="false" outlineLevel="0" collapsed="false">
      <c r="A253" s="24" t="s">
        <v>15212</v>
      </c>
      <c r="B253" s="24" t="n">
        <v>8</v>
      </c>
      <c r="C253" s="108" t="n">
        <v>0.00158819072271776</v>
      </c>
      <c r="D253" s="24" t="s">
        <v>15061</v>
      </c>
      <c r="E253" s="24" t="inlineStr">
        <f aca="false">FALSE()</f>
        <is>
          <t/>
        </is>
      </c>
      <c r="F253" s="24" t="inlineStr">
        <f aca="false">FALSE()</f>
        <is>
          <t/>
        </is>
      </c>
      <c r="G253" s="24" t="inlineStr">
        <f aca="false">FALSE()</f>
        <is>
          <t/>
        </is>
      </c>
    </row>
    <row r="254" customFormat="false" ht="15" hidden="false" customHeight="false" outlineLevel="0" collapsed="false">
      <c r="A254" s="24" t="s">
        <v>15213</v>
      </c>
      <c r="B254" s="24" t="n">
        <v>8</v>
      </c>
      <c r="C254" s="108" t="n">
        <v>0.00158819072271776</v>
      </c>
      <c r="D254" s="24" t="s">
        <v>15061</v>
      </c>
      <c r="E254" s="24" t="inlineStr">
        <f aca="false">FALSE()</f>
        <is>
          <t/>
        </is>
      </c>
      <c r="F254" s="24" t="inlineStr">
        <f aca="false">FALSE()</f>
        <is>
          <t/>
        </is>
      </c>
      <c r="G254" s="24" t="inlineStr">
        <f aca="false">FALSE()</f>
        <is>
          <t/>
        </is>
      </c>
    </row>
    <row r="255" customFormat="false" ht="15" hidden="false" customHeight="false" outlineLevel="0" collapsed="false">
      <c r="A255" s="24" t="s">
        <v>15214</v>
      </c>
      <c r="B255" s="24" t="n">
        <v>8</v>
      </c>
      <c r="C255" s="108" t="n">
        <v>0.00158819072271776</v>
      </c>
      <c r="D255" s="24" t="s">
        <v>15061</v>
      </c>
      <c r="E255" s="24" t="inlineStr">
        <f aca="false">FALSE()</f>
        <is>
          <t/>
        </is>
      </c>
      <c r="F255" s="24" t="inlineStr">
        <f aca="false">FALSE()</f>
        <is>
          <t/>
        </is>
      </c>
      <c r="G255" s="24" t="inlineStr">
        <f aca="false">FALSE()</f>
        <is>
          <t/>
        </is>
      </c>
    </row>
    <row r="256" customFormat="false" ht="15" hidden="false" customHeight="false" outlineLevel="0" collapsed="false">
      <c r="A256" s="24" t="s">
        <v>2041</v>
      </c>
      <c r="B256" s="24" t="n">
        <v>8</v>
      </c>
      <c r="C256" s="108" t="n">
        <v>0.00158819072271776</v>
      </c>
      <c r="D256" s="24" t="s">
        <v>15061</v>
      </c>
      <c r="E256" s="24" t="inlineStr">
        <f aca="false">FALSE()</f>
        <is>
          <t/>
        </is>
      </c>
      <c r="F256" s="24" t="inlineStr">
        <f aca="false">FALSE()</f>
        <is>
          <t/>
        </is>
      </c>
      <c r="G256" s="24" t="inlineStr">
        <f aca="false">FALSE()</f>
        <is>
          <t/>
        </is>
      </c>
    </row>
    <row r="257" customFormat="false" ht="15" hidden="false" customHeight="false" outlineLevel="0" collapsed="false">
      <c r="A257" s="24" t="s">
        <v>15215</v>
      </c>
      <c r="B257" s="24" t="n">
        <v>8</v>
      </c>
      <c r="C257" s="108" t="n">
        <v>0.00158819072271776</v>
      </c>
      <c r="D257" s="24" t="s">
        <v>15061</v>
      </c>
      <c r="E257" s="24" t="inlineStr">
        <f aca="false">FALSE()</f>
        <is>
          <t/>
        </is>
      </c>
      <c r="F257" s="24" t="inlineStr">
        <f aca="false">FALSE()</f>
        <is>
          <t/>
        </is>
      </c>
      <c r="G257" s="24" t="inlineStr">
        <f aca="false">FALSE()</f>
        <is>
          <t/>
        </is>
      </c>
    </row>
    <row r="258" customFormat="false" ht="15" hidden="false" customHeight="false" outlineLevel="0" collapsed="false">
      <c r="A258" s="24" t="s">
        <v>15216</v>
      </c>
      <c r="B258" s="24" t="n">
        <v>8</v>
      </c>
      <c r="C258" s="108" t="n">
        <v>0.00158819072271776</v>
      </c>
      <c r="D258" s="24" t="s">
        <v>15061</v>
      </c>
      <c r="E258" s="24" t="inlineStr">
        <f aca="false">FALSE()</f>
        <is>
          <t/>
        </is>
      </c>
      <c r="F258" s="24" t="inlineStr">
        <f aca="false">FALSE()</f>
        <is>
          <t/>
        </is>
      </c>
      <c r="G258" s="24" t="inlineStr">
        <f aca="false">FALSE()</f>
        <is>
          <t/>
        </is>
      </c>
    </row>
    <row r="259" customFormat="false" ht="15" hidden="false" customHeight="false" outlineLevel="0" collapsed="false">
      <c r="A259" s="24" t="s">
        <v>15217</v>
      </c>
      <c r="B259" s="24" t="n">
        <v>8</v>
      </c>
      <c r="C259" s="108" t="n">
        <v>0.00158819072271776</v>
      </c>
      <c r="D259" s="24" t="s">
        <v>15061</v>
      </c>
      <c r="E259" s="24" t="inlineStr">
        <f aca="false">FALSE()</f>
        <is>
          <t/>
        </is>
      </c>
      <c r="F259" s="24" t="inlineStr">
        <f aca="false">FALSE()</f>
        <is>
          <t/>
        </is>
      </c>
      <c r="G259" s="24" t="inlineStr">
        <f aca="false">FALSE()</f>
        <is>
          <t/>
        </is>
      </c>
    </row>
    <row r="260" customFormat="false" ht="15" hidden="false" customHeight="false" outlineLevel="0" collapsed="false">
      <c r="A260" s="24" t="s">
        <v>15218</v>
      </c>
      <c r="B260" s="24" t="n">
        <v>8</v>
      </c>
      <c r="C260" s="108" t="n">
        <v>0.00158819072271776</v>
      </c>
      <c r="D260" s="24" t="s">
        <v>15061</v>
      </c>
      <c r="E260" s="24" t="inlineStr">
        <f aca="false">FALSE()</f>
        <is>
          <t/>
        </is>
      </c>
      <c r="F260" s="24" t="inlineStr">
        <f aca="false">FALSE()</f>
        <is>
          <t/>
        </is>
      </c>
      <c r="G260" s="24" t="inlineStr">
        <f aca="false">FALSE()</f>
        <is>
          <t/>
        </is>
      </c>
    </row>
    <row r="261" customFormat="false" ht="15" hidden="false" customHeight="false" outlineLevel="0" collapsed="false">
      <c r="A261" s="24" t="s">
        <v>15219</v>
      </c>
      <c r="B261" s="24" t="n">
        <v>8</v>
      </c>
      <c r="C261" s="108" t="n">
        <v>0.00158819072271776</v>
      </c>
      <c r="D261" s="24" t="s">
        <v>15061</v>
      </c>
      <c r="E261" s="24" t="inlineStr">
        <f aca="false">FALSE()</f>
        <is>
          <t/>
        </is>
      </c>
      <c r="F261" s="24" t="inlineStr">
        <f aca="false">FALSE()</f>
        <is>
          <t/>
        </is>
      </c>
      <c r="G261" s="24" t="inlineStr">
        <f aca="false">FALSE()</f>
        <is>
          <t/>
        </is>
      </c>
    </row>
    <row r="262" customFormat="false" ht="15" hidden="false" customHeight="false" outlineLevel="0" collapsed="false">
      <c r="A262" s="24" t="s">
        <v>15220</v>
      </c>
      <c r="B262" s="24" t="n">
        <v>8</v>
      </c>
      <c r="C262" s="108" t="n">
        <v>0.00163125538212754</v>
      </c>
      <c r="D262" s="24" t="s">
        <v>15061</v>
      </c>
      <c r="E262" s="24" t="inlineStr">
        <f aca="false">FALSE()</f>
        <is>
          <t/>
        </is>
      </c>
      <c r="F262" s="24" t="inlineStr">
        <f aca="false">FALSE()</f>
        <is>
          <t/>
        </is>
      </c>
      <c r="G262" s="24" t="inlineStr">
        <f aca="false">FALSE()</f>
        <is>
          <t/>
        </is>
      </c>
    </row>
    <row r="263" customFormat="false" ht="15" hidden="false" customHeight="false" outlineLevel="0" collapsed="false">
      <c r="A263" s="24" t="s">
        <v>14823</v>
      </c>
      <c r="B263" s="24" t="n">
        <v>8</v>
      </c>
      <c r="C263" s="108" t="n">
        <v>0.00158819072271776</v>
      </c>
      <c r="D263" s="24" t="s">
        <v>15061</v>
      </c>
      <c r="E263" s="24" t="inlineStr">
        <f aca="false">FALSE()</f>
        <is>
          <t/>
        </is>
      </c>
      <c r="F263" s="24" t="inlineStr">
        <f aca="false">FALSE()</f>
        <is>
          <t/>
        </is>
      </c>
      <c r="G263" s="24" t="inlineStr">
        <f aca="false">FALSE()</f>
        <is>
          <t/>
        </is>
      </c>
    </row>
    <row r="264" customFormat="false" ht="15" hidden="false" customHeight="false" outlineLevel="0" collapsed="false">
      <c r="A264" s="24" t="s">
        <v>15221</v>
      </c>
      <c r="B264" s="24" t="n">
        <v>8</v>
      </c>
      <c r="C264" s="108" t="n">
        <v>0.00158819072271776</v>
      </c>
      <c r="D264" s="24" t="s">
        <v>15061</v>
      </c>
      <c r="E264" s="24" t="inlineStr">
        <f aca="false">FALSE()</f>
        <is>
          <t/>
        </is>
      </c>
      <c r="F264" s="24" t="inlineStr">
        <f aca="false">FALSE()</f>
        <is>
          <t/>
        </is>
      </c>
      <c r="G264" s="24" t="inlineStr">
        <f aca="false">FALSE()</f>
        <is>
          <t/>
        </is>
      </c>
    </row>
    <row r="265" customFormat="false" ht="15" hidden="false" customHeight="false" outlineLevel="0" collapsed="false">
      <c r="A265" s="24" t="s">
        <v>15222</v>
      </c>
      <c r="B265" s="24" t="n">
        <v>8</v>
      </c>
      <c r="C265" s="108" t="n">
        <v>0.00158819072271776</v>
      </c>
      <c r="D265" s="24" t="s">
        <v>15061</v>
      </c>
      <c r="E265" s="24" t="inlineStr">
        <f aca="false">FALSE()</f>
        <is>
          <t/>
        </is>
      </c>
      <c r="F265" s="24" t="inlineStr">
        <f aca="false">FALSE()</f>
        <is>
          <t/>
        </is>
      </c>
      <c r="G265" s="24" t="inlineStr">
        <f aca="false">FALSE()</f>
        <is>
          <t/>
        </is>
      </c>
    </row>
    <row r="266" customFormat="false" ht="15" hidden="false" customHeight="false" outlineLevel="0" collapsed="false">
      <c r="A266" s="24" t="s">
        <v>15223</v>
      </c>
      <c r="B266" s="24" t="n">
        <v>8</v>
      </c>
      <c r="C266" s="108" t="n">
        <v>0.00158819072271776</v>
      </c>
      <c r="D266" s="24" t="s">
        <v>15061</v>
      </c>
      <c r="E266" s="24" t="inlineStr">
        <f aca="false">FALSE()</f>
        <is>
          <t/>
        </is>
      </c>
      <c r="F266" s="24" t="inlineStr">
        <f aca="false">FALSE()</f>
        <is>
          <t/>
        </is>
      </c>
      <c r="G266" s="24" t="inlineStr">
        <f aca="false">FALSE()</f>
        <is>
          <t/>
        </is>
      </c>
    </row>
    <row r="267" customFormat="false" ht="15" hidden="false" customHeight="false" outlineLevel="0" collapsed="false">
      <c r="A267" s="24" t="s">
        <v>15224</v>
      </c>
      <c r="B267" s="24" t="n">
        <v>8</v>
      </c>
      <c r="C267" s="108" t="n">
        <v>0.00158819072271776</v>
      </c>
      <c r="D267" s="24" t="s">
        <v>15061</v>
      </c>
      <c r="E267" s="24" t="inlineStr">
        <f aca="false">FALSE()</f>
        <is>
          <t/>
        </is>
      </c>
      <c r="F267" s="24" t="inlineStr">
        <f aca="false">FALSE()</f>
        <is>
          <t/>
        </is>
      </c>
      <c r="G267" s="24" t="inlineStr">
        <f aca="false">FALSE()</f>
        <is>
          <t/>
        </is>
      </c>
    </row>
    <row r="268" customFormat="false" ht="15" hidden="false" customHeight="false" outlineLevel="0" collapsed="false">
      <c r="A268" s="24" t="s">
        <v>15225</v>
      </c>
      <c r="B268" s="24" t="n">
        <v>8</v>
      </c>
      <c r="C268" s="108" t="n">
        <v>0.00158819072271776</v>
      </c>
      <c r="D268" s="24" t="s">
        <v>15061</v>
      </c>
      <c r="E268" s="24" t="inlineStr">
        <f aca="false">FALSE()</f>
        <is>
          <t/>
        </is>
      </c>
      <c r="F268" s="24" t="inlineStr">
        <f aca="false">FALSE()</f>
        <is>
          <t/>
        </is>
      </c>
      <c r="G268" s="24" t="inlineStr">
        <f aca="false">FALSE()</f>
        <is>
          <t/>
        </is>
      </c>
    </row>
    <row r="269" customFormat="false" ht="15" hidden="false" customHeight="false" outlineLevel="0" collapsed="false">
      <c r="A269" s="24" t="s">
        <v>934</v>
      </c>
      <c r="B269" s="24" t="n">
        <v>8</v>
      </c>
      <c r="C269" s="108" t="n">
        <v>0.00158819072271776</v>
      </c>
      <c r="D269" s="24" t="s">
        <v>15061</v>
      </c>
      <c r="E269" s="24" t="inlineStr">
        <f aca="false">FALSE()</f>
        <is>
          <t/>
        </is>
      </c>
      <c r="F269" s="24" t="inlineStr">
        <f aca="false">FALSE()</f>
        <is>
          <t/>
        </is>
      </c>
      <c r="G269" s="24" t="inlineStr">
        <f aca="false">FALSE()</f>
        <is>
          <t/>
        </is>
      </c>
    </row>
    <row r="270" customFormat="false" ht="15" hidden="false" customHeight="false" outlineLevel="0" collapsed="false">
      <c r="A270" s="24" t="s">
        <v>938</v>
      </c>
      <c r="B270" s="24" t="n">
        <v>8</v>
      </c>
      <c r="C270" s="108" t="n">
        <v>0.00158819072271776</v>
      </c>
      <c r="D270" s="24" t="s">
        <v>15061</v>
      </c>
      <c r="E270" s="24" t="inlineStr">
        <f aca="false">FALSE()</f>
        <is>
          <t/>
        </is>
      </c>
      <c r="F270" s="24" t="inlineStr">
        <f aca="false">FALSE()</f>
        <is>
          <t/>
        </is>
      </c>
      <c r="G270" s="24" t="inlineStr">
        <f aca="false">FALSE()</f>
        <is>
          <t/>
        </is>
      </c>
    </row>
    <row r="271" customFormat="false" ht="15" hidden="false" customHeight="false" outlineLevel="0" collapsed="false">
      <c r="A271" s="24" t="s">
        <v>932</v>
      </c>
      <c r="B271" s="24" t="n">
        <v>8</v>
      </c>
      <c r="C271" s="108" t="n">
        <v>0.00158819072271776</v>
      </c>
      <c r="D271" s="24" t="s">
        <v>15061</v>
      </c>
      <c r="E271" s="24" t="inlineStr">
        <f aca="false">FALSE()</f>
        <is>
          <t/>
        </is>
      </c>
      <c r="F271" s="24" t="inlineStr">
        <f aca="false">FALSE()</f>
        <is>
          <t/>
        </is>
      </c>
      <c r="G271" s="24" t="inlineStr">
        <f aca="false">FALSE()</f>
        <is>
          <t/>
        </is>
      </c>
    </row>
    <row r="272" customFormat="false" ht="15" hidden="false" customHeight="false" outlineLevel="0" collapsed="false">
      <c r="A272" s="24" t="s">
        <v>15226</v>
      </c>
      <c r="B272" s="24" t="n">
        <v>8</v>
      </c>
      <c r="C272" s="108" t="n">
        <v>0.00158819072271776</v>
      </c>
      <c r="D272" s="24" t="s">
        <v>15061</v>
      </c>
      <c r="E272" s="24" t="inlineStr">
        <f aca="false">FALSE()</f>
        <is>
          <t/>
        </is>
      </c>
      <c r="F272" s="24" t="inlineStr">
        <f aca="false">FALSE()</f>
        <is>
          <t/>
        </is>
      </c>
      <c r="G272" s="24" t="inlineStr">
        <f aca="false">FALSE()</f>
        <is>
          <t/>
        </is>
      </c>
    </row>
    <row r="273" customFormat="false" ht="15" hidden="false" customHeight="false" outlineLevel="0" collapsed="false">
      <c r="A273" s="24" t="s">
        <v>15227</v>
      </c>
      <c r="B273" s="24" t="n">
        <v>8</v>
      </c>
      <c r="C273" s="108" t="n">
        <v>0.00158819072271776</v>
      </c>
      <c r="D273" s="24" t="s">
        <v>15061</v>
      </c>
      <c r="E273" s="24" t="inlineStr">
        <f aca="false">FALSE()</f>
        <is>
          <t/>
        </is>
      </c>
      <c r="F273" s="24" t="inlineStr">
        <f aca="false">FALSE()</f>
        <is>
          <t/>
        </is>
      </c>
      <c r="G273" s="24" t="inlineStr">
        <f aca="false">FALSE()</f>
        <is>
          <t/>
        </is>
      </c>
    </row>
    <row r="274" customFormat="false" ht="15" hidden="false" customHeight="false" outlineLevel="0" collapsed="false">
      <c r="A274" s="24" t="s">
        <v>15228</v>
      </c>
      <c r="B274" s="24" t="n">
        <v>8</v>
      </c>
      <c r="C274" s="108" t="n">
        <v>0.00158819072271776</v>
      </c>
      <c r="D274" s="24" t="s">
        <v>15061</v>
      </c>
      <c r="E274" s="24" t="inlineStr">
        <f aca="false">FALSE()</f>
        <is>
          <t/>
        </is>
      </c>
      <c r="F274" s="24" t="inlineStr">
        <f aca="false">FALSE()</f>
        <is>
          <t/>
        </is>
      </c>
      <c r="G274" s="24" t="inlineStr">
        <f aca="false">FALSE()</f>
        <is>
          <t/>
        </is>
      </c>
    </row>
    <row r="275" customFormat="false" ht="15" hidden="false" customHeight="false" outlineLevel="0" collapsed="false">
      <c r="A275" s="24" t="s">
        <v>15229</v>
      </c>
      <c r="B275" s="24" t="n">
        <v>8</v>
      </c>
      <c r="C275" s="108" t="n">
        <v>0.00158819072271776</v>
      </c>
      <c r="D275" s="24" t="s">
        <v>15061</v>
      </c>
      <c r="E275" s="24" t="inlineStr">
        <f aca="false">FALSE()</f>
        <is>
          <t/>
        </is>
      </c>
      <c r="F275" s="24" t="inlineStr">
        <f aca="false">FALSE()</f>
        <is>
          <t/>
        </is>
      </c>
      <c r="G275" s="24" t="inlineStr">
        <f aca="false">FALSE()</f>
        <is>
          <t/>
        </is>
      </c>
    </row>
    <row r="276" customFormat="false" ht="15" hidden="false" customHeight="false" outlineLevel="0" collapsed="false">
      <c r="A276" s="24" t="s">
        <v>15230</v>
      </c>
      <c r="B276" s="24" t="n">
        <v>8</v>
      </c>
      <c r="C276" s="108" t="n">
        <v>0.00158819072271776</v>
      </c>
      <c r="D276" s="24" t="s">
        <v>15061</v>
      </c>
      <c r="E276" s="24" t="inlineStr">
        <f aca="false">FALSE()</f>
        <is>
          <t/>
        </is>
      </c>
      <c r="F276" s="24" t="inlineStr">
        <f aca="false">FALSE()</f>
        <is>
          <t/>
        </is>
      </c>
      <c r="G276" s="24" t="inlineStr">
        <f aca="false">FALSE()</f>
        <is>
          <t/>
        </is>
      </c>
    </row>
    <row r="277" customFormat="false" ht="15" hidden="false" customHeight="false" outlineLevel="0" collapsed="false">
      <c r="A277" s="24" t="s">
        <v>15231</v>
      </c>
      <c r="B277" s="24" t="n">
        <v>7</v>
      </c>
      <c r="C277" s="108" t="n">
        <v>0.0014273484593616</v>
      </c>
      <c r="D277" s="24" t="s">
        <v>15061</v>
      </c>
      <c r="E277" s="24" t="inlineStr">
        <f aca="false">FALSE()</f>
        <is>
          <t/>
        </is>
      </c>
      <c r="F277" s="24" t="inlineStr">
        <f aca="false">FALSE()</f>
        <is>
          <t/>
        </is>
      </c>
      <c r="G277" s="24" t="inlineStr">
        <f aca="false">FALSE()</f>
        <is>
          <t/>
        </is>
      </c>
    </row>
    <row r="278" customFormat="false" ht="15" hidden="false" customHeight="false" outlineLevel="0" collapsed="false">
      <c r="A278" s="24" t="s">
        <v>15232</v>
      </c>
      <c r="B278" s="24" t="n">
        <v>7</v>
      </c>
      <c r="C278" s="108" t="n">
        <v>0.0014273484593616</v>
      </c>
      <c r="D278" s="24" t="s">
        <v>15061</v>
      </c>
      <c r="E278" s="24" t="inlineStr">
        <f aca="false">FALSE()</f>
        <is>
          <t/>
        </is>
      </c>
      <c r="F278" s="24" t="inlineStr">
        <f aca="false">FALSE()</f>
        <is>
          <t/>
        </is>
      </c>
      <c r="G278" s="24" t="inlineStr">
        <f aca="false">FALSE()</f>
        <is>
          <t/>
        </is>
      </c>
    </row>
    <row r="279" customFormat="false" ht="15" hidden="false" customHeight="false" outlineLevel="0" collapsed="false">
      <c r="A279" s="24" t="s">
        <v>15233</v>
      </c>
      <c r="B279" s="24" t="n">
        <v>7</v>
      </c>
      <c r="C279" s="108" t="n">
        <v>0.00147084864755563</v>
      </c>
      <c r="D279" s="24" t="s">
        <v>15061</v>
      </c>
      <c r="E279" s="24" t="inlineStr">
        <f aca="false">FALSE()</f>
        <is>
          <t/>
        </is>
      </c>
      <c r="F279" s="24" t="inlineStr">
        <f aca="false">FALSE()</f>
        <is>
          <t/>
        </is>
      </c>
      <c r="G279" s="24" t="inlineStr">
        <f aca="false">FALSE()</f>
        <is>
          <t/>
        </is>
      </c>
    </row>
    <row r="280" customFormat="false" ht="15" hidden="false" customHeight="false" outlineLevel="0" collapsed="false">
      <c r="A280" s="24" t="s">
        <v>15234</v>
      </c>
      <c r="B280" s="24" t="n">
        <v>7</v>
      </c>
      <c r="C280" s="108" t="n">
        <v>0.0014273484593616</v>
      </c>
      <c r="D280" s="24" t="s">
        <v>15061</v>
      </c>
      <c r="E280" s="24" t="inlineStr">
        <f aca="false">FALSE()</f>
        <is>
          <t/>
        </is>
      </c>
      <c r="F280" s="24" t="inlineStr">
        <f aca="false">FALSE()</f>
        <is>
          <t/>
        </is>
      </c>
      <c r="G280" s="24" t="inlineStr">
        <f aca="false">FALSE()</f>
        <is>
          <t/>
        </is>
      </c>
    </row>
    <row r="281" customFormat="false" ht="15" hidden="false" customHeight="false" outlineLevel="0" collapsed="false">
      <c r="A281" s="24" t="s">
        <v>15235</v>
      </c>
      <c r="B281" s="24" t="n">
        <v>7</v>
      </c>
      <c r="C281" s="108" t="n">
        <v>0.0014273484593616</v>
      </c>
      <c r="D281" s="24" t="s">
        <v>15061</v>
      </c>
      <c r="E281" s="24" t="inlineStr">
        <f aca="false">FALSE()</f>
        <is>
          <t/>
        </is>
      </c>
      <c r="F281" s="24" t="inlineStr">
        <f aca="false">FALSE()</f>
        <is>
          <t/>
        </is>
      </c>
      <c r="G281" s="24" t="inlineStr">
        <f aca="false">FALSE()</f>
        <is>
          <t/>
        </is>
      </c>
    </row>
    <row r="282" customFormat="false" ht="15" hidden="false" customHeight="false" outlineLevel="0" collapsed="false">
      <c r="A282" s="24" t="s">
        <v>15236</v>
      </c>
      <c r="B282" s="24" t="n">
        <v>7</v>
      </c>
      <c r="C282" s="108" t="n">
        <v>0.0014273484593616</v>
      </c>
      <c r="D282" s="24" t="s">
        <v>15061</v>
      </c>
      <c r="E282" s="24" t="inlineStr">
        <f aca="false">FALSE()</f>
        <is>
          <t/>
        </is>
      </c>
      <c r="F282" s="24" t="inlineStr">
        <f aca="false">FALSE()</f>
        <is>
          <t/>
        </is>
      </c>
      <c r="G282" s="24" t="inlineStr">
        <f aca="false">FALSE()</f>
        <is>
          <t/>
        </is>
      </c>
    </row>
    <row r="283" customFormat="false" ht="15" hidden="false" customHeight="false" outlineLevel="0" collapsed="false">
      <c r="A283" s="24" t="s">
        <v>15237</v>
      </c>
      <c r="B283" s="24" t="n">
        <v>7</v>
      </c>
      <c r="C283" s="108" t="n">
        <v>0.0014273484593616</v>
      </c>
      <c r="D283" s="24" t="s">
        <v>15061</v>
      </c>
      <c r="E283" s="24" t="inlineStr">
        <f aca="false">FALSE()</f>
        <is>
          <t/>
        </is>
      </c>
      <c r="F283" s="24" t="inlineStr">
        <f aca="false">FALSE()</f>
        <is>
          <t/>
        </is>
      </c>
      <c r="G283" s="24" t="inlineStr">
        <f aca="false">FALSE()</f>
        <is>
          <t/>
        </is>
      </c>
    </row>
    <row r="284" customFormat="false" ht="15" hidden="false" customHeight="false" outlineLevel="0" collapsed="false">
      <c r="A284" s="24" t="s">
        <v>15238</v>
      </c>
      <c r="B284" s="24" t="n">
        <v>7</v>
      </c>
      <c r="C284" s="108" t="n">
        <v>0.0014273484593616</v>
      </c>
      <c r="D284" s="24" t="s">
        <v>15061</v>
      </c>
      <c r="E284" s="24" t="inlineStr">
        <f aca="false">FALSE()</f>
        <is>
          <t/>
        </is>
      </c>
      <c r="F284" s="24" t="inlineStr">
        <f aca="false">FALSE()</f>
        <is>
          <t/>
        </is>
      </c>
      <c r="G284" s="24" t="inlineStr">
        <f aca="false">FALSE()</f>
        <is>
          <t/>
        </is>
      </c>
    </row>
    <row r="285" customFormat="false" ht="15" hidden="false" customHeight="false" outlineLevel="0" collapsed="false">
      <c r="A285" s="24" t="s">
        <v>15239</v>
      </c>
      <c r="B285" s="24" t="n">
        <v>7</v>
      </c>
      <c r="C285" s="108" t="n">
        <v>0.0014273484593616</v>
      </c>
      <c r="D285" s="24" t="s">
        <v>15061</v>
      </c>
      <c r="E285" s="24" t="inlineStr">
        <f aca="false">FALSE()</f>
        <is>
          <t/>
        </is>
      </c>
      <c r="F285" s="24" t="inlineStr">
        <f aca="false">FALSE()</f>
        <is>
          <t/>
        </is>
      </c>
      <c r="G285" s="24" t="inlineStr">
        <f aca="false">FALSE()</f>
        <is>
          <t/>
        </is>
      </c>
    </row>
    <row r="286" customFormat="false" ht="15" hidden="false" customHeight="false" outlineLevel="0" collapsed="false">
      <c r="A286" s="24" t="s">
        <v>3700</v>
      </c>
      <c r="B286" s="24" t="n">
        <v>7</v>
      </c>
      <c r="C286" s="108" t="n">
        <v>0.0014273484593616</v>
      </c>
      <c r="D286" s="24" t="s">
        <v>15061</v>
      </c>
      <c r="E286" s="24" t="inlineStr">
        <f aca="false">FALSE()</f>
        <is>
          <t/>
        </is>
      </c>
      <c r="F286" s="24" t="inlineStr">
        <f aca="false">FALSE()</f>
        <is>
          <t/>
        </is>
      </c>
      <c r="G286" s="24" t="inlineStr">
        <f aca="false">FALSE()</f>
        <is>
          <t/>
        </is>
      </c>
    </row>
    <row r="287" customFormat="false" ht="15" hidden="false" customHeight="false" outlineLevel="0" collapsed="false">
      <c r="A287" s="24" t="s">
        <v>15240</v>
      </c>
      <c r="B287" s="24" t="n">
        <v>7</v>
      </c>
      <c r="C287" s="108" t="n">
        <v>0.0014273484593616</v>
      </c>
      <c r="D287" s="24" t="s">
        <v>15061</v>
      </c>
      <c r="E287" s="24" t="inlineStr">
        <f aca="false">FALSE()</f>
        <is>
          <t/>
        </is>
      </c>
      <c r="F287" s="24" t="inlineStr">
        <f aca="false">FALSE()</f>
        <is>
          <t/>
        </is>
      </c>
      <c r="G287" s="24" t="inlineStr">
        <f aca="false">FALSE()</f>
        <is>
          <t/>
        </is>
      </c>
    </row>
    <row r="288" customFormat="false" ht="15" hidden="false" customHeight="false" outlineLevel="0" collapsed="false">
      <c r="A288" s="24" t="s">
        <v>15241</v>
      </c>
      <c r="B288" s="24" t="n">
        <v>7</v>
      </c>
      <c r="C288" s="108" t="n">
        <v>0.0014273484593616</v>
      </c>
      <c r="D288" s="24" t="s">
        <v>15061</v>
      </c>
      <c r="E288" s="24" t="inlineStr">
        <f aca="false">FALSE()</f>
        <is>
          <t/>
        </is>
      </c>
      <c r="F288" s="24" t="inlineStr">
        <f aca="false">FALSE()</f>
        <is>
          <t/>
        </is>
      </c>
      <c r="G288" s="24" t="inlineStr">
        <f aca="false">FALSE()</f>
        <is>
          <t/>
        </is>
      </c>
    </row>
    <row r="289" customFormat="false" ht="15" hidden="false" customHeight="false" outlineLevel="0" collapsed="false">
      <c r="A289" s="24" t="s">
        <v>10199</v>
      </c>
      <c r="B289" s="24" t="n">
        <v>7</v>
      </c>
      <c r="C289" s="108" t="n">
        <v>0.0014273484593616</v>
      </c>
      <c r="D289" s="24" t="s">
        <v>15061</v>
      </c>
      <c r="E289" s="24" t="inlineStr">
        <f aca="false">FALSE()</f>
        <is>
          <t/>
        </is>
      </c>
      <c r="F289" s="24" t="inlineStr">
        <f aca="false">FALSE()</f>
        <is>
          <t/>
        </is>
      </c>
      <c r="G289" s="24" t="inlineStr">
        <f aca="false">FALSE()</f>
        <is>
          <t/>
        </is>
      </c>
    </row>
    <row r="290" customFormat="false" ht="15" hidden="false" customHeight="false" outlineLevel="0" collapsed="false">
      <c r="A290" s="24" t="s">
        <v>15242</v>
      </c>
      <c r="B290" s="24" t="n">
        <v>7</v>
      </c>
      <c r="C290" s="108" t="n">
        <v>0.0014273484593616</v>
      </c>
      <c r="D290" s="24" t="s">
        <v>15061</v>
      </c>
      <c r="E290" s="24" t="inlineStr">
        <f aca="false">FALSE()</f>
        <is>
          <t/>
        </is>
      </c>
      <c r="F290" s="24" t="inlineStr">
        <f aca="false">FALSE()</f>
        <is>
          <t/>
        </is>
      </c>
      <c r="G290" s="24" t="inlineStr">
        <f aca="false">FALSE()</f>
        <is>
          <t/>
        </is>
      </c>
    </row>
    <row r="291" customFormat="false" ht="15" hidden="false" customHeight="false" outlineLevel="0" collapsed="false">
      <c r="A291" s="24" t="s">
        <v>15243</v>
      </c>
      <c r="B291" s="24" t="n">
        <v>7</v>
      </c>
      <c r="C291" s="108" t="n">
        <v>0.0014273484593616</v>
      </c>
      <c r="D291" s="24" t="s">
        <v>15061</v>
      </c>
      <c r="E291" s="24" t="inlineStr">
        <f aca="false">FALSE()</f>
        <is>
          <t/>
        </is>
      </c>
      <c r="F291" s="24" t="inlineStr">
        <f aca="false">FALSE()</f>
        <is>
          <t/>
        </is>
      </c>
      <c r="G291" s="24" t="inlineStr">
        <f aca="false">FALSE()</f>
        <is>
          <t/>
        </is>
      </c>
    </row>
    <row r="292" customFormat="false" ht="15" hidden="false" customHeight="false" outlineLevel="0" collapsed="false">
      <c r="A292" s="24" t="s">
        <v>15244</v>
      </c>
      <c r="B292" s="24" t="n">
        <v>7</v>
      </c>
      <c r="C292" s="108" t="n">
        <v>0.0014273484593616</v>
      </c>
      <c r="D292" s="24" t="s">
        <v>15061</v>
      </c>
      <c r="E292" s="24" t="inlineStr">
        <f aca="false">FALSE()</f>
        <is>
          <t/>
        </is>
      </c>
      <c r="F292" s="24" t="n">
        <f aca="false">TRUE()</f>
        <v>1</v>
      </c>
      <c r="G292" s="24" t="inlineStr">
        <f aca="false">FALSE()</f>
        <is>
          <t/>
        </is>
      </c>
    </row>
    <row r="293" customFormat="false" ht="15" hidden="false" customHeight="false" outlineLevel="0" collapsed="false">
      <c r="A293" s="24" t="s">
        <v>15245</v>
      </c>
      <c r="B293" s="24" t="n">
        <v>7</v>
      </c>
      <c r="C293" s="108" t="n">
        <v>0.0014273484593616</v>
      </c>
      <c r="D293" s="24" t="s">
        <v>15061</v>
      </c>
      <c r="E293" s="24" t="inlineStr">
        <f aca="false">FALSE()</f>
        <is>
          <t/>
        </is>
      </c>
      <c r="F293" s="24" t="n">
        <f aca="false">FALSE()</f>
        <v>0</v>
      </c>
      <c r="G293" s="24" t="inlineStr">
        <f aca="false">FALSE()</f>
        <is>
          <t/>
        </is>
      </c>
    </row>
    <row r="294" customFormat="false" ht="15" hidden="false" customHeight="false" outlineLevel="0" collapsed="false">
      <c r="A294" s="24" t="s">
        <v>15246</v>
      </c>
      <c r="B294" s="24" t="n">
        <v>7</v>
      </c>
      <c r="C294" s="108" t="n">
        <v>0.0014273484593616</v>
      </c>
      <c r="D294" s="24" t="s">
        <v>15061</v>
      </c>
      <c r="E294" s="24" t="inlineStr">
        <f aca="false">FALSE()</f>
        <is>
          <t/>
        </is>
      </c>
      <c r="F294" s="24" t="inlineStr">
        <f aca="false">FALSE()</f>
        <is>
          <t/>
        </is>
      </c>
      <c r="G294" s="24" t="inlineStr">
        <f aca="false">FALSE()</f>
        <is>
          <t/>
        </is>
      </c>
    </row>
    <row r="295" customFormat="false" ht="15" hidden="false" customHeight="false" outlineLevel="0" collapsed="false">
      <c r="A295" s="24" t="s">
        <v>15247</v>
      </c>
      <c r="B295" s="24" t="n">
        <v>7</v>
      </c>
      <c r="C295" s="108" t="n">
        <v>0.0014273484593616</v>
      </c>
      <c r="D295" s="24" t="s">
        <v>15061</v>
      </c>
      <c r="E295" s="24" t="inlineStr">
        <f aca="false">FALSE()</f>
        <is>
          <t/>
        </is>
      </c>
      <c r="F295" s="24" t="inlineStr">
        <f aca="false">FALSE()</f>
        <is>
          <t/>
        </is>
      </c>
      <c r="G295" s="24" t="inlineStr">
        <f aca="false">FALSE()</f>
        <is>
          <t/>
        </is>
      </c>
    </row>
    <row r="296" customFormat="false" ht="15" hidden="false" customHeight="false" outlineLevel="0" collapsed="false">
      <c r="A296" s="24" t="s">
        <v>15248</v>
      </c>
      <c r="B296" s="24" t="n">
        <v>7</v>
      </c>
      <c r="C296" s="108" t="n">
        <v>0.0014273484593616</v>
      </c>
      <c r="D296" s="24" t="s">
        <v>15061</v>
      </c>
      <c r="E296" s="24" t="inlineStr">
        <f aca="false">FALSE()</f>
        <is>
          <t/>
        </is>
      </c>
      <c r="F296" s="24" t="inlineStr">
        <f aca="false">FALSE()</f>
        <is>
          <t/>
        </is>
      </c>
      <c r="G296" s="24" t="inlineStr">
        <f aca="false">FALSE()</f>
        <is>
          <t/>
        </is>
      </c>
    </row>
    <row r="297" customFormat="false" ht="15" hidden="false" customHeight="false" outlineLevel="0" collapsed="false">
      <c r="A297" s="24" t="s">
        <v>15249</v>
      </c>
      <c r="B297" s="24" t="n">
        <v>7</v>
      </c>
      <c r="C297" s="108" t="n">
        <v>0.0014273484593616</v>
      </c>
      <c r="D297" s="24" t="s">
        <v>15061</v>
      </c>
      <c r="E297" s="24" t="n">
        <f aca="false">TRUE()</f>
        <v>1</v>
      </c>
      <c r="F297" s="24" t="inlineStr">
        <f aca="false">FALSE()</f>
        <is>
          <t/>
        </is>
      </c>
      <c r="G297" s="24" t="inlineStr">
        <f aca="false">FALSE()</f>
        <is>
          <t/>
        </is>
      </c>
    </row>
    <row r="298" customFormat="false" ht="15" hidden="false" customHeight="false" outlineLevel="0" collapsed="false">
      <c r="A298" s="24" t="s">
        <v>15250</v>
      </c>
      <c r="B298" s="24" t="n">
        <v>7</v>
      </c>
      <c r="C298" s="108" t="n">
        <v>0.0014273484593616</v>
      </c>
      <c r="D298" s="24" t="s">
        <v>15061</v>
      </c>
      <c r="E298" s="24" t="n">
        <f aca="false">FALSE()</f>
        <v>0</v>
      </c>
      <c r="F298" s="24" t="inlineStr">
        <f aca="false">FALSE()</f>
        <is>
          <t/>
        </is>
      </c>
      <c r="G298" s="24" t="inlineStr">
        <f aca="false">FALSE()</f>
        <is>
          <t/>
        </is>
      </c>
    </row>
    <row r="299" customFormat="false" ht="15" hidden="false" customHeight="false" outlineLevel="0" collapsed="false">
      <c r="A299" s="24" t="s">
        <v>15251</v>
      </c>
      <c r="B299" s="24" t="n">
        <v>7</v>
      </c>
      <c r="C299" s="108" t="n">
        <v>0.0014273484593616</v>
      </c>
      <c r="D299" s="24" t="s">
        <v>15061</v>
      </c>
      <c r="E299" s="24" t="inlineStr">
        <f aca="false">FALSE()</f>
        <is>
          <t/>
        </is>
      </c>
      <c r="F299" s="24" t="inlineStr">
        <f aca="false">FALSE()</f>
        <is>
          <t/>
        </is>
      </c>
      <c r="G299" s="24" t="inlineStr">
        <f aca="false">FALSE()</f>
        <is>
          <t/>
        </is>
      </c>
    </row>
    <row r="300" customFormat="false" ht="15" hidden="false" customHeight="false" outlineLevel="0" collapsed="false">
      <c r="A300" s="24" t="s">
        <v>15252</v>
      </c>
      <c r="B300" s="24" t="n">
        <v>7</v>
      </c>
      <c r="C300" s="108" t="n">
        <v>0.0014273484593616</v>
      </c>
      <c r="D300" s="24" t="s">
        <v>15061</v>
      </c>
      <c r="E300" s="24" t="inlineStr">
        <f aca="false">FALSE()</f>
        <is>
          <t/>
        </is>
      </c>
      <c r="F300" s="24" t="inlineStr">
        <f aca="false">FALSE()</f>
        <is>
          <t/>
        </is>
      </c>
      <c r="G300" s="24" t="inlineStr">
        <f aca="false">FALSE()</f>
        <is>
          <t/>
        </is>
      </c>
    </row>
    <row r="301" customFormat="false" ht="15" hidden="false" customHeight="false" outlineLevel="0" collapsed="false">
      <c r="A301" s="24" t="s">
        <v>2996</v>
      </c>
      <c r="B301" s="24" t="n">
        <v>7</v>
      </c>
      <c r="C301" s="108" t="n">
        <v>0.0014273484593616</v>
      </c>
      <c r="D301" s="24" t="s">
        <v>15061</v>
      </c>
      <c r="E301" s="24" t="inlineStr">
        <f aca="false">FALSE()</f>
        <is>
          <t/>
        </is>
      </c>
      <c r="F301" s="24" t="inlineStr">
        <f aca="false">FALSE()</f>
        <is>
          <t/>
        </is>
      </c>
      <c r="G301" s="24" t="inlineStr">
        <f aca="false">FALSE()</f>
        <is>
          <t/>
        </is>
      </c>
    </row>
    <row r="302" customFormat="false" ht="15" hidden="false" customHeight="false" outlineLevel="0" collapsed="false">
      <c r="A302" s="24" t="s">
        <v>15253</v>
      </c>
      <c r="B302" s="24" t="n">
        <v>7</v>
      </c>
      <c r="C302" s="108" t="n">
        <v>0.0014273484593616</v>
      </c>
      <c r="D302" s="24" t="s">
        <v>15061</v>
      </c>
      <c r="E302" s="24" t="inlineStr">
        <f aca="false">FALSE()</f>
        <is>
          <t/>
        </is>
      </c>
      <c r="F302" s="24" t="inlineStr">
        <f aca="false">FALSE()</f>
        <is>
          <t/>
        </is>
      </c>
      <c r="G302" s="24" t="inlineStr">
        <f aca="false">FALSE()</f>
        <is>
          <t/>
        </is>
      </c>
    </row>
    <row r="303" customFormat="false" ht="15" hidden="false" customHeight="false" outlineLevel="0" collapsed="false">
      <c r="A303" s="24" t="s">
        <v>15254</v>
      </c>
      <c r="B303" s="24" t="n">
        <v>7</v>
      </c>
      <c r="C303" s="108" t="n">
        <v>0.0014273484593616</v>
      </c>
      <c r="D303" s="24" t="s">
        <v>15061</v>
      </c>
      <c r="E303" s="24" t="inlineStr">
        <f aca="false">FALSE()</f>
        <is>
          <t/>
        </is>
      </c>
      <c r="F303" s="24" t="inlineStr">
        <f aca="false">FALSE()</f>
        <is>
          <t/>
        </is>
      </c>
      <c r="G303" s="24" t="inlineStr">
        <f aca="false">FALSE()</f>
        <is>
          <t/>
        </is>
      </c>
    </row>
    <row r="304" customFormat="false" ht="15" hidden="false" customHeight="false" outlineLevel="0" collapsed="false">
      <c r="A304" s="24" t="s">
        <v>15255</v>
      </c>
      <c r="B304" s="24" t="n">
        <v>7</v>
      </c>
      <c r="C304" s="108" t="n">
        <v>0.00152229845005571</v>
      </c>
      <c r="D304" s="24" t="s">
        <v>15061</v>
      </c>
      <c r="E304" s="24" t="inlineStr">
        <f aca="false">FALSE()</f>
        <is>
          <t/>
        </is>
      </c>
      <c r="F304" s="24" t="inlineStr">
        <f aca="false">FALSE()</f>
        <is>
          <t/>
        </is>
      </c>
      <c r="G304" s="24" t="inlineStr">
        <f aca="false">FALSE()</f>
        <is>
          <t/>
        </is>
      </c>
    </row>
    <row r="305" customFormat="false" ht="15" hidden="false" customHeight="false" outlineLevel="0" collapsed="false">
      <c r="A305" s="24" t="s">
        <v>773</v>
      </c>
      <c r="B305" s="24" t="n">
        <v>7</v>
      </c>
      <c r="C305" s="108" t="n">
        <v>0.0014273484593616</v>
      </c>
      <c r="D305" s="24" t="s">
        <v>15061</v>
      </c>
      <c r="E305" s="24" t="inlineStr">
        <f aca="false">FALSE()</f>
        <is>
          <t/>
        </is>
      </c>
      <c r="F305" s="24" t="inlineStr">
        <f aca="false">FALSE()</f>
        <is>
          <t/>
        </is>
      </c>
      <c r="G305" s="24" t="inlineStr">
        <f aca="false">FALSE()</f>
        <is>
          <t/>
        </is>
      </c>
    </row>
    <row r="306" customFormat="false" ht="15" hidden="false" customHeight="false" outlineLevel="0" collapsed="false">
      <c r="A306" s="24" t="s">
        <v>15256</v>
      </c>
      <c r="B306" s="24" t="n">
        <v>7</v>
      </c>
      <c r="C306" s="108" t="n">
        <v>0.0014273484593616</v>
      </c>
      <c r="D306" s="24" t="s">
        <v>15061</v>
      </c>
      <c r="E306" s="24" t="n">
        <f aca="false">TRUE()</f>
        <v>1</v>
      </c>
      <c r="F306" s="24" t="inlineStr">
        <f aca="false">FALSE()</f>
        <is>
          <t/>
        </is>
      </c>
      <c r="G306" s="24" t="inlineStr">
        <f aca="false">FALSE()</f>
        <is>
          <t/>
        </is>
      </c>
    </row>
    <row r="307" customFormat="false" ht="15" hidden="false" customHeight="false" outlineLevel="0" collapsed="false">
      <c r="A307" s="24" t="s">
        <v>15257</v>
      </c>
      <c r="B307" s="24" t="n">
        <v>7</v>
      </c>
      <c r="C307" s="108" t="n">
        <v>0.0014273484593616</v>
      </c>
      <c r="D307" s="24" t="s">
        <v>15061</v>
      </c>
      <c r="E307" s="24" t="n">
        <f aca="false">FALSE()</f>
        <v>0</v>
      </c>
      <c r="F307" s="24" t="inlineStr">
        <f aca="false">FALSE()</f>
        <is>
          <t/>
        </is>
      </c>
      <c r="G307" s="24" t="inlineStr">
        <f aca="false">FALSE()</f>
        <is>
          <t/>
        </is>
      </c>
    </row>
    <row r="308" customFormat="false" ht="15" hidden="false" customHeight="false" outlineLevel="0" collapsed="false">
      <c r="A308" s="24" t="s">
        <v>15258</v>
      </c>
      <c r="B308" s="24" t="n">
        <v>7</v>
      </c>
      <c r="C308" s="108" t="n">
        <v>0.0014273484593616</v>
      </c>
      <c r="D308" s="24" t="s">
        <v>15061</v>
      </c>
      <c r="E308" s="24" t="inlineStr">
        <f aca="false">FALSE()</f>
        <is>
          <t/>
        </is>
      </c>
      <c r="F308" s="24" t="inlineStr">
        <f aca="false">FALSE()</f>
        <is>
          <t/>
        </is>
      </c>
      <c r="G308" s="24" t="inlineStr">
        <f aca="false">FALSE()</f>
        <is>
          <t/>
        </is>
      </c>
    </row>
    <row r="309" customFormat="false" ht="15" hidden="false" customHeight="false" outlineLevel="0" collapsed="false">
      <c r="A309" s="24" t="s">
        <v>15259</v>
      </c>
      <c r="B309" s="24" t="n">
        <v>7</v>
      </c>
      <c r="C309" s="108" t="n">
        <v>0.0014273484593616</v>
      </c>
      <c r="D309" s="24" t="s">
        <v>15061</v>
      </c>
      <c r="E309" s="24" t="inlineStr">
        <f aca="false">FALSE()</f>
        <is>
          <t/>
        </is>
      </c>
      <c r="F309" s="24" t="inlineStr">
        <f aca="false">FALSE()</f>
        <is>
          <t/>
        </is>
      </c>
      <c r="G309" s="24" t="inlineStr">
        <f aca="false">FALSE()</f>
        <is>
          <t/>
        </is>
      </c>
    </row>
    <row r="310" customFormat="false" ht="15" hidden="false" customHeight="false" outlineLevel="0" collapsed="false">
      <c r="A310" s="24" t="s">
        <v>15260</v>
      </c>
      <c r="B310" s="24" t="n">
        <v>7</v>
      </c>
      <c r="C310" s="108" t="n">
        <v>0.0014273484593616</v>
      </c>
      <c r="D310" s="24" t="s">
        <v>15061</v>
      </c>
      <c r="E310" s="24" t="n">
        <f aca="false">TRUE()</f>
        <v>1</v>
      </c>
      <c r="F310" s="24" t="inlineStr">
        <f aca="false">FALSE()</f>
        <is>
          <t/>
        </is>
      </c>
      <c r="G310" s="24" t="inlineStr">
        <f aca="false">FALSE()</f>
        <is>
          <t/>
        </is>
      </c>
    </row>
    <row r="311" customFormat="false" ht="15" hidden="false" customHeight="false" outlineLevel="0" collapsed="false">
      <c r="A311" s="24" t="s">
        <v>15261</v>
      </c>
      <c r="B311" s="24" t="n">
        <v>7</v>
      </c>
      <c r="C311" s="108" t="n">
        <v>0.0014273484593616</v>
      </c>
      <c r="D311" s="24" t="s">
        <v>15061</v>
      </c>
      <c r="E311" s="24" t="n">
        <f aca="false">FALSE()</f>
        <v>0</v>
      </c>
      <c r="F311" s="24" t="inlineStr">
        <f aca="false">FALSE()</f>
        <is>
          <t/>
        </is>
      </c>
      <c r="G311" s="24" t="inlineStr">
        <f aca="false">FALSE()</f>
        <is>
          <t/>
        </is>
      </c>
    </row>
    <row r="312" customFormat="false" ht="15" hidden="false" customHeight="false" outlineLevel="0" collapsed="false">
      <c r="A312" s="24" t="s">
        <v>15262</v>
      </c>
      <c r="B312" s="24" t="n">
        <v>7</v>
      </c>
      <c r="C312" s="108" t="n">
        <v>0.0014273484593616</v>
      </c>
      <c r="D312" s="24" t="s">
        <v>15061</v>
      </c>
      <c r="E312" s="24" t="inlineStr">
        <f aca="false">FALSE()</f>
        <is>
          <t/>
        </is>
      </c>
      <c r="F312" s="24" t="inlineStr">
        <f aca="false">FALSE()</f>
        <is>
          <t/>
        </is>
      </c>
      <c r="G312" s="24" t="inlineStr">
        <f aca="false">FALSE()</f>
        <is>
          <t/>
        </is>
      </c>
    </row>
    <row r="313" customFormat="false" ht="15" hidden="false" customHeight="false" outlineLevel="0" collapsed="false">
      <c r="A313" s="24" t="s">
        <v>15263</v>
      </c>
      <c r="B313" s="24" t="n">
        <v>7</v>
      </c>
      <c r="C313" s="108" t="n">
        <v>0.0014273484593616</v>
      </c>
      <c r="D313" s="24" t="s">
        <v>15061</v>
      </c>
      <c r="E313" s="24" t="inlineStr">
        <f aca="false">FALSE()</f>
        <is>
          <t/>
        </is>
      </c>
      <c r="F313" s="24" t="inlineStr">
        <f aca="false">FALSE()</f>
        <is>
          <t/>
        </is>
      </c>
      <c r="G313" s="24" t="inlineStr">
        <f aca="false">FALSE()</f>
        <is>
          <t/>
        </is>
      </c>
    </row>
    <row r="314" customFormat="false" ht="15" hidden="false" customHeight="false" outlineLevel="0" collapsed="false">
      <c r="A314" s="24" t="s">
        <v>14864</v>
      </c>
      <c r="B314" s="24" t="n">
        <v>7</v>
      </c>
      <c r="C314" s="108" t="n">
        <v>0.0014273484593616</v>
      </c>
      <c r="D314" s="24" t="s">
        <v>15061</v>
      </c>
      <c r="E314" s="24" t="n">
        <f aca="false">TRUE()</f>
        <v>1</v>
      </c>
      <c r="F314" s="24" t="inlineStr">
        <f aca="false">FALSE()</f>
        <is>
          <t/>
        </is>
      </c>
      <c r="G314" s="24" t="inlineStr">
        <f aca="false">FALSE()</f>
        <is>
          <t/>
        </is>
      </c>
    </row>
    <row r="315" customFormat="false" ht="15" hidden="false" customHeight="false" outlineLevel="0" collapsed="false">
      <c r="A315" s="24" t="s">
        <v>15264</v>
      </c>
      <c r="B315" s="24" t="n">
        <v>7</v>
      </c>
      <c r="C315" s="108" t="n">
        <v>0.0014273484593616</v>
      </c>
      <c r="D315" s="24" t="s">
        <v>15061</v>
      </c>
      <c r="E315" s="24" t="n">
        <f aca="false">FALSE()</f>
        <v>0</v>
      </c>
      <c r="F315" s="24" t="inlineStr">
        <f aca="false">FALSE()</f>
        <is>
          <t/>
        </is>
      </c>
      <c r="G315" s="24" t="inlineStr">
        <f aca="false">FALSE()</f>
        <is>
          <t/>
        </is>
      </c>
    </row>
    <row r="316" customFormat="false" ht="15" hidden="false" customHeight="false" outlineLevel="0" collapsed="false">
      <c r="A316" s="24" t="s">
        <v>15265</v>
      </c>
      <c r="B316" s="24" t="n">
        <v>7</v>
      </c>
      <c r="C316" s="108" t="n">
        <v>0.0014273484593616</v>
      </c>
      <c r="D316" s="24" t="s">
        <v>15061</v>
      </c>
      <c r="E316" s="24" t="inlineStr">
        <f aca="false">FALSE()</f>
        <is>
          <t/>
        </is>
      </c>
      <c r="F316" s="24" t="inlineStr">
        <f aca="false">FALSE()</f>
        <is>
          <t/>
        </is>
      </c>
      <c r="G316" s="24" t="inlineStr">
        <f aca="false">FALSE()</f>
        <is>
          <t/>
        </is>
      </c>
    </row>
    <row r="317" customFormat="false" ht="15" hidden="false" customHeight="false" outlineLevel="0" collapsed="false">
      <c r="A317" s="24" t="s">
        <v>939</v>
      </c>
      <c r="B317" s="24" t="n">
        <v>7</v>
      </c>
      <c r="C317" s="108" t="n">
        <v>0.0014273484593616</v>
      </c>
      <c r="D317" s="24" t="s">
        <v>15061</v>
      </c>
      <c r="E317" s="24" t="inlineStr">
        <f aca="false">FALSE()</f>
        <is>
          <t/>
        </is>
      </c>
      <c r="F317" s="24" t="inlineStr">
        <f aca="false">FALSE()</f>
        <is>
          <t/>
        </is>
      </c>
      <c r="G317" s="24" t="inlineStr">
        <f aca="false">FALSE()</f>
        <is>
          <t/>
        </is>
      </c>
    </row>
    <row r="318" customFormat="false" ht="15" hidden="false" customHeight="false" outlineLevel="0" collapsed="false">
      <c r="A318" s="24" t="s">
        <v>742</v>
      </c>
      <c r="B318" s="24" t="n">
        <v>7</v>
      </c>
      <c r="C318" s="108" t="n">
        <v>0.0014273484593616</v>
      </c>
      <c r="D318" s="24" t="s">
        <v>15061</v>
      </c>
      <c r="E318" s="24" t="inlineStr">
        <f aca="false">FALSE()</f>
        <is>
          <t/>
        </is>
      </c>
      <c r="F318" s="24" t="inlineStr">
        <f aca="false">FALSE()</f>
        <is>
          <t/>
        </is>
      </c>
      <c r="G318" s="24" t="inlineStr">
        <f aca="false">FALSE()</f>
        <is>
          <t/>
        </is>
      </c>
    </row>
    <row r="319" customFormat="false" ht="15" hidden="false" customHeight="false" outlineLevel="0" collapsed="false">
      <c r="A319" s="24" t="s">
        <v>396</v>
      </c>
      <c r="B319" s="24" t="n">
        <v>7</v>
      </c>
      <c r="C319" s="108" t="n">
        <v>0.0014273484593616</v>
      </c>
      <c r="D319" s="24" t="s">
        <v>15061</v>
      </c>
      <c r="E319" s="24" t="inlineStr">
        <f aca="false">FALSE()</f>
        <is>
          <t/>
        </is>
      </c>
      <c r="F319" s="24" t="inlineStr">
        <f aca="false">FALSE()</f>
        <is>
          <t/>
        </is>
      </c>
      <c r="G319" s="24" t="inlineStr">
        <f aca="false">FALSE()</f>
        <is>
          <t/>
        </is>
      </c>
    </row>
    <row r="320" customFormat="false" ht="15" hidden="false" customHeight="false" outlineLevel="0" collapsed="false">
      <c r="A320" s="24" t="s">
        <v>15266</v>
      </c>
      <c r="B320" s="24" t="n">
        <v>6</v>
      </c>
      <c r="C320" s="108" t="n">
        <v>0.00126072741219054</v>
      </c>
      <c r="D320" s="24" t="s">
        <v>15061</v>
      </c>
      <c r="E320" s="24" t="inlineStr">
        <f aca="false">FALSE()</f>
        <is>
          <t/>
        </is>
      </c>
      <c r="F320" s="24" t="inlineStr">
        <f aca="false">FALSE()</f>
        <is>
          <t/>
        </is>
      </c>
      <c r="G320" s="24" t="inlineStr">
        <f aca="false">FALSE()</f>
        <is>
          <t/>
        </is>
      </c>
    </row>
    <row r="321" customFormat="false" ht="15" hidden="false" customHeight="false" outlineLevel="0" collapsed="false">
      <c r="A321" s="24" t="s">
        <v>15267</v>
      </c>
      <c r="B321" s="24" t="n">
        <v>6</v>
      </c>
      <c r="C321" s="108" t="n">
        <v>0.00126072741219054</v>
      </c>
      <c r="D321" s="24" t="s">
        <v>15061</v>
      </c>
      <c r="E321" s="24" t="inlineStr">
        <f aca="false">FALSE()</f>
        <is>
          <t/>
        </is>
      </c>
      <c r="F321" s="24" t="inlineStr">
        <f aca="false">FALSE()</f>
        <is>
          <t/>
        </is>
      </c>
      <c r="G321" s="24" t="inlineStr">
        <f aca="false">FALSE()</f>
        <is>
          <t/>
        </is>
      </c>
    </row>
    <row r="322" customFormat="false" ht="15" hidden="false" customHeight="false" outlineLevel="0" collapsed="false">
      <c r="A322" s="24" t="s">
        <v>15268</v>
      </c>
      <c r="B322" s="24" t="n">
        <v>6</v>
      </c>
      <c r="C322" s="108" t="n">
        <v>0.00126072741219054</v>
      </c>
      <c r="D322" s="24" t="s">
        <v>15061</v>
      </c>
      <c r="E322" s="24" t="inlineStr">
        <f aca="false">FALSE()</f>
        <is>
          <t/>
        </is>
      </c>
      <c r="F322" s="24" t="inlineStr">
        <f aca="false">FALSE()</f>
        <is>
          <t/>
        </is>
      </c>
      <c r="G322" s="24" t="inlineStr">
        <f aca="false">FALSE()</f>
        <is>
          <t/>
        </is>
      </c>
    </row>
    <row r="323" customFormat="false" ht="15" hidden="false" customHeight="false" outlineLevel="0" collapsed="false">
      <c r="A323" s="24" t="s">
        <v>2802</v>
      </c>
      <c r="B323" s="24" t="n">
        <v>6</v>
      </c>
      <c r="C323" s="108" t="n">
        <v>0.00126072741219054</v>
      </c>
      <c r="D323" s="24" t="s">
        <v>15061</v>
      </c>
      <c r="E323" s="24" t="inlineStr">
        <f aca="false">FALSE()</f>
        <is>
          <t/>
        </is>
      </c>
      <c r="F323" s="24" t="inlineStr">
        <f aca="false">FALSE()</f>
        <is>
          <t/>
        </is>
      </c>
      <c r="G323" s="24" t="inlineStr">
        <f aca="false">FALSE()</f>
        <is>
          <t/>
        </is>
      </c>
    </row>
    <row r="324" customFormat="false" ht="15" hidden="false" customHeight="false" outlineLevel="0" collapsed="false">
      <c r="A324" s="24" t="s">
        <v>15269</v>
      </c>
      <c r="B324" s="24" t="n">
        <v>6</v>
      </c>
      <c r="C324" s="108" t="n">
        <v>0.00126072741219054</v>
      </c>
      <c r="D324" s="24" t="s">
        <v>15061</v>
      </c>
      <c r="E324" s="24" t="n">
        <f aca="false">TRUE()</f>
        <v>1</v>
      </c>
      <c r="F324" s="24" t="inlineStr">
        <f aca="false">FALSE()</f>
        <is>
          <t/>
        </is>
      </c>
      <c r="G324" s="24" t="inlineStr">
        <f aca="false">FALSE()</f>
        <is>
          <t/>
        </is>
      </c>
    </row>
    <row r="325" customFormat="false" ht="15" hidden="false" customHeight="false" outlineLevel="0" collapsed="false">
      <c r="A325" s="24" t="s">
        <v>15270</v>
      </c>
      <c r="B325" s="24" t="n">
        <v>6</v>
      </c>
      <c r="C325" s="108" t="n">
        <v>0.00126072741219054</v>
      </c>
      <c r="D325" s="24" t="s">
        <v>15061</v>
      </c>
      <c r="E325" s="24" t="inlineStr">
        <f aca="false">TRUE()</f>
        <is>
          <t/>
        </is>
      </c>
      <c r="F325" s="24" t="inlineStr">
        <f aca="false">FALSE()</f>
        <is>
          <t/>
        </is>
      </c>
      <c r="G325" s="24" t="inlineStr">
        <f aca="false">FALSE()</f>
        <is>
          <t/>
        </is>
      </c>
    </row>
    <row r="326" customFormat="false" ht="15" hidden="false" customHeight="false" outlineLevel="0" collapsed="false">
      <c r="A326" s="24" t="s">
        <v>15271</v>
      </c>
      <c r="B326" s="24" t="n">
        <v>6</v>
      </c>
      <c r="C326" s="108" t="n">
        <v>0.00126072741219054</v>
      </c>
      <c r="D326" s="24" t="s">
        <v>15061</v>
      </c>
      <c r="E326" s="24" t="n">
        <f aca="false">FALSE()</f>
        <v>0</v>
      </c>
      <c r="F326" s="24" t="inlineStr">
        <f aca="false">FALSE()</f>
        <is>
          <t/>
        </is>
      </c>
      <c r="G326" s="24" t="inlineStr">
        <f aca="false">FALSE()</f>
        <is>
          <t/>
        </is>
      </c>
    </row>
    <row r="327" customFormat="false" ht="15" hidden="false" customHeight="false" outlineLevel="0" collapsed="false">
      <c r="A327" s="24" t="s">
        <v>15272</v>
      </c>
      <c r="B327" s="24" t="n">
        <v>6</v>
      </c>
      <c r="C327" s="108" t="n">
        <v>0.00126072741219054</v>
      </c>
      <c r="D327" s="24" t="s">
        <v>15061</v>
      </c>
      <c r="E327" s="24" t="inlineStr">
        <f aca="false">FALSE()</f>
        <is>
          <t/>
        </is>
      </c>
      <c r="F327" s="24" t="inlineStr">
        <f aca="false">FALSE()</f>
        <is>
          <t/>
        </is>
      </c>
      <c r="G327" s="24" t="inlineStr">
        <f aca="false">FALSE()</f>
        <is>
          <t/>
        </is>
      </c>
    </row>
    <row r="328" customFormat="false" ht="15" hidden="false" customHeight="false" outlineLevel="0" collapsed="false">
      <c r="A328" s="24" t="s">
        <v>15273</v>
      </c>
      <c r="B328" s="24" t="n">
        <v>6</v>
      </c>
      <c r="C328" s="108" t="n">
        <v>0.00126072741219054</v>
      </c>
      <c r="D328" s="24" t="s">
        <v>15061</v>
      </c>
      <c r="E328" s="24" t="inlineStr">
        <f aca="false">FALSE()</f>
        <is>
          <t/>
        </is>
      </c>
      <c r="F328" s="24" t="inlineStr">
        <f aca="false">FALSE()</f>
        <is>
          <t/>
        </is>
      </c>
      <c r="G328" s="24" t="inlineStr">
        <f aca="false">FALSE()</f>
        <is>
          <t/>
        </is>
      </c>
    </row>
    <row r="329" customFormat="false" ht="15" hidden="false" customHeight="false" outlineLevel="0" collapsed="false">
      <c r="A329" s="24" t="s">
        <v>15274</v>
      </c>
      <c r="B329" s="24" t="n">
        <v>6</v>
      </c>
      <c r="C329" s="108" t="n">
        <v>0.00126072741219054</v>
      </c>
      <c r="D329" s="24" t="s">
        <v>15061</v>
      </c>
      <c r="E329" s="24" t="inlineStr">
        <f aca="false">FALSE()</f>
        <is>
          <t/>
        </is>
      </c>
      <c r="F329" s="24" t="inlineStr">
        <f aca="false">FALSE()</f>
        <is>
          <t/>
        </is>
      </c>
      <c r="G329" s="24" t="inlineStr">
        <f aca="false">FALSE()</f>
        <is>
          <t/>
        </is>
      </c>
    </row>
    <row r="330" customFormat="false" ht="15" hidden="false" customHeight="false" outlineLevel="0" collapsed="false">
      <c r="A330" s="24" t="s">
        <v>15275</v>
      </c>
      <c r="B330" s="24" t="n">
        <v>6</v>
      </c>
      <c r="C330" s="108" t="n">
        <v>0.00126072741219054</v>
      </c>
      <c r="D330" s="24" t="s">
        <v>15061</v>
      </c>
      <c r="E330" s="24" t="inlineStr">
        <f aca="false">FALSE()</f>
        <is>
          <t/>
        </is>
      </c>
      <c r="F330" s="24" t="inlineStr">
        <f aca="false">FALSE()</f>
        <is>
          <t/>
        </is>
      </c>
      <c r="G330" s="24" t="inlineStr">
        <f aca="false">FALSE()</f>
        <is>
          <t/>
        </is>
      </c>
    </row>
    <row r="331" customFormat="false" ht="15" hidden="false" customHeight="false" outlineLevel="0" collapsed="false">
      <c r="A331" s="24" t="s">
        <v>15276</v>
      </c>
      <c r="B331" s="24" t="n">
        <v>6</v>
      </c>
      <c r="C331" s="108" t="n">
        <v>0.00126072741219054</v>
      </c>
      <c r="D331" s="24" t="s">
        <v>15061</v>
      </c>
      <c r="E331" s="24" t="inlineStr">
        <f aca="false">FALSE()</f>
        <is>
          <t/>
        </is>
      </c>
      <c r="F331" s="24" t="inlineStr">
        <f aca="false">FALSE()</f>
        <is>
          <t/>
        </is>
      </c>
      <c r="G331" s="24" t="inlineStr">
        <f aca="false">FALSE()</f>
        <is>
          <t/>
        </is>
      </c>
    </row>
    <row r="332" customFormat="false" ht="15" hidden="false" customHeight="false" outlineLevel="0" collapsed="false">
      <c r="A332" s="24" t="s">
        <v>15277</v>
      </c>
      <c r="B332" s="24" t="n">
        <v>6</v>
      </c>
      <c r="C332" s="108" t="n">
        <v>0.00126072741219054</v>
      </c>
      <c r="D332" s="24" t="s">
        <v>15061</v>
      </c>
      <c r="E332" s="24" t="inlineStr">
        <f aca="false">FALSE()</f>
        <is>
          <t/>
        </is>
      </c>
      <c r="F332" s="24" t="inlineStr">
        <f aca="false">FALSE()</f>
        <is>
          <t/>
        </is>
      </c>
      <c r="G332" s="24" t="inlineStr">
        <f aca="false">FALSE()</f>
        <is>
          <t/>
        </is>
      </c>
    </row>
    <row r="333" customFormat="false" ht="15" hidden="false" customHeight="false" outlineLevel="0" collapsed="false">
      <c r="A333" s="24" t="s">
        <v>15278</v>
      </c>
      <c r="B333" s="24" t="n">
        <v>6</v>
      </c>
      <c r="C333" s="108" t="n">
        <v>0.00126072741219054</v>
      </c>
      <c r="D333" s="24" t="s">
        <v>15061</v>
      </c>
      <c r="E333" s="24" t="inlineStr">
        <f aca="false">FALSE()</f>
        <is>
          <t/>
        </is>
      </c>
      <c r="F333" s="24" t="inlineStr">
        <f aca="false">FALSE()</f>
        <is>
          <t/>
        </is>
      </c>
      <c r="G333" s="24" t="inlineStr">
        <f aca="false">FALSE()</f>
        <is>
          <t/>
        </is>
      </c>
    </row>
    <row r="334" customFormat="false" ht="15" hidden="false" customHeight="false" outlineLevel="0" collapsed="false">
      <c r="A334" s="24" t="s">
        <v>15279</v>
      </c>
      <c r="B334" s="24" t="n">
        <v>6</v>
      </c>
      <c r="C334" s="108" t="n">
        <v>0.00126072741219054</v>
      </c>
      <c r="D334" s="24" t="s">
        <v>15061</v>
      </c>
      <c r="E334" s="24" t="inlineStr">
        <f aca="false">FALSE()</f>
        <is>
          <t/>
        </is>
      </c>
      <c r="F334" s="24" t="inlineStr">
        <f aca="false">FALSE()</f>
        <is>
          <t/>
        </is>
      </c>
      <c r="G334" s="24" t="inlineStr">
        <f aca="false">FALSE()</f>
        <is>
          <t/>
        </is>
      </c>
    </row>
    <row r="335" customFormat="false" ht="15" hidden="false" customHeight="false" outlineLevel="0" collapsed="false">
      <c r="A335" s="24" t="s">
        <v>15280</v>
      </c>
      <c r="B335" s="24" t="n">
        <v>6</v>
      </c>
      <c r="C335" s="108" t="n">
        <v>0.00126072741219054</v>
      </c>
      <c r="D335" s="24" t="s">
        <v>15061</v>
      </c>
      <c r="E335" s="24" t="inlineStr">
        <f aca="false">FALSE()</f>
        <is>
          <t/>
        </is>
      </c>
      <c r="F335" s="24" t="inlineStr">
        <f aca="false">FALSE()</f>
        <is>
          <t/>
        </is>
      </c>
      <c r="G335" s="24" t="inlineStr">
        <f aca="false">FALSE()</f>
        <is>
          <t/>
        </is>
      </c>
    </row>
    <row r="336" customFormat="false" ht="15" hidden="false" customHeight="false" outlineLevel="0" collapsed="false">
      <c r="A336" s="24" t="s">
        <v>15281</v>
      </c>
      <c r="B336" s="24" t="n">
        <v>6</v>
      </c>
      <c r="C336" s="108" t="n">
        <v>0.00126072741219054</v>
      </c>
      <c r="D336" s="24" t="s">
        <v>15061</v>
      </c>
      <c r="E336" s="24" t="inlineStr">
        <f aca="false">FALSE()</f>
        <is>
          <t/>
        </is>
      </c>
      <c r="F336" s="24" t="inlineStr">
        <f aca="false">FALSE()</f>
        <is>
          <t/>
        </is>
      </c>
      <c r="G336" s="24" t="inlineStr">
        <f aca="false">FALSE()</f>
        <is>
          <t/>
        </is>
      </c>
    </row>
    <row r="337" customFormat="false" ht="15" hidden="false" customHeight="false" outlineLevel="0" collapsed="false">
      <c r="A337" s="24" t="s">
        <v>15282</v>
      </c>
      <c r="B337" s="24" t="n">
        <v>6</v>
      </c>
      <c r="C337" s="108" t="n">
        <v>0.00126072741219054</v>
      </c>
      <c r="D337" s="24" t="s">
        <v>15061</v>
      </c>
      <c r="E337" s="24" t="inlineStr">
        <f aca="false">FALSE()</f>
        <is>
          <t/>
        </is>
      </c>
      <c r="F337" s="24" t="inlineStr">
        <f aca="false">FALSE()</f>
        <is>
          <t/>
        </is>
      </c>
      <c r="G337" s="24" t="inlineStr">
        <f aca="false">FALSE()</f>
        <is>
          <t/>
        </is>
      </c>
    </row>
    <row r="338" customFormat="false" ht="15" hidden="false" customHeight="false" outlineLevel="0" collapsed="false">
      <c r="A338" s="24" t="s">
        <v>15283</v>
      </c>
      <c r="B338" s="24" t="n">
        <v>6</v>
      </c>
      <c r="C338" s="108" t="n">
        <v>0.00126072741219054</v>
      </c>
      <c r="D338" s="24" t="s">
        <v>15061</v>
      </c>
      <c r="E338" s="24" t="n">
        <f aca="false">TRUE()</f>
        <v>1</v>
      </c>
      <c r="F338" s="24" t="inlineStr">
        <f aca="false">FALSE()</f>
        <is>
          <t/>
        </is>
      </c>
      <c r="G338" s="24" t="inlineStr">
        <f aca="false">FALSE()</f>
        <is>
          <t/>
        </is>
      </c>
    </row>
    <row r="339" customFormat="false" ht="15" hidden="false" customHeight="false" outlineLevel="0" collapsed="false">
      <c r="A339" s="24" t="s">
        <v>15284</v>
      </c>
      <c r="B339" s="24" t="n">
        <v>6</v>
      </c>
      <c r="C339" s="108" t="n">
        <v>0.00126072741219054</v>
      </c>
      <c r="D339" s="24" t="s">
        <v>15061</v>
      </c>
      <c r="E339" s="24" t="n">
        <f aca="false">FALSE()</f>
        <v>0</v>
      </c>
      <c r="F339" s="24" t="inlineStr">
        <f aca="false">FALSE()</f>
        <is>
          <t/>
        </is>
      </c>
      <c r="G339" s="24" t="inlineStr">
        <f aca="false">FALSE()</f>
        <is>
          <t/>
        </is>
      </c>
    </row>
    <row r="340" customFormat="false" ht="15" hidden="false" customHeight="false" outlineLevel="0" collapsed="false">
      <c r="A340" s="24" t="s">
        <v>15285</v>
      </c>
      <c r="B340" s="24" t="n">
        <v>6</v>
      </c>
      <c r="C340" s="108" t="n">
        <v>0.00126072741219054</v>
      </c>
      <c r="D340" s="24" t="s">
        <v>15061</v>
      </c>
      <c r="E340" s="24" t="inlineStr">
        <f aca="false">FALSE()</f>
        <is>
          <t/>
        </is>
      </c>
      <c r="F340" s="24" t="inlineStr">
        <f aca="false">FALSE()</f>
        <is>
          <t/>
        </is>
      </c>
      <c r="G340" s="24" t="inlineStr">
        <f aca="false">FALSE()</f>
        <is>
          <t/>
        </is>
      </c>
    </row>
    <row r="341" customFormat="false" ht="15" hidden="false" customHeight="false" outlineLevel="0" collapsed="false">
      <c r="A341" s="24" t="s">
        <v>15286</v>
      </c>
      <c r="B341" s="24" t="n">
        <v>6</v>
      </c>
      <c r="C341" s="108" t="n">
        <v>0.00126072741219054</v>
      </c>
      <c r="D341" s="24" t="s">
        <v>15061</v>
      </c>
      <c r="E341" s="24" t="inlineStr">
        <f aca="false">FALSE()</f>
        <is>
          <t/>
        </is>
      </c>
      <c r="F341" s="24" t="inlineStr">
        <f aca="false">FALSE()</f>
        <is>
          <t/>
        </is>
      </c>
      <c r="G341" s="24" t="inlineStr">
        <f aca="false">FALSE()</f>
        <is>
          <t/>
        </is>
      </c>
    </row>
    <row r="342" customFormat="false" ht="15" hidden="false" customHeight="false" outlineLevel="0" collapsed="false">
      <c r="A342" s="24" t="s">
        <v>15287</v>
      </c>
      <c r="B342" s="24" t="n">
        <v>6</v>
      </c>
      <c r="C342" s="108" t="n">
        <v>0.00126072741219054</v>
      </c>
      <c r="D342" s="24" t="s">
        <v>15061</v>
      </c>
      <c r="E342" s="24" t="inlineStr">
        <f aca="false">FALSE()</f>
        <is>
          <t/>
        </is>
      </c>
      <c r="F342" s="24" t="inlineStr">
        <f aca="false">FALSE()</f>
        <is>
          <t/>
        </is>
      </c>
      <c r="G342" s="24" t="inlineStr">
        <f aca="false">FALSE()</f>
        <is>
          <t/>
        </is>
      </c>
    </row>
    <row r="343" customFormat="false" ht="15" hidden="false" customHeight="false" outlineLevel="0" collapsed="false">
      <c r="A343" s="24" t="s">
        <v>15288</v>
      </c>
      <c r="B343" s="24" t="n">
        <v>6</v>
      </c>
      <c r="C343" s="108" t="n">
        <v>0.00126072741219054</v>
      </c>
      <c r="D343" s="24" t="s">
        <v>15061</v>
      </c>
      <c r="E343" s="24" t="inlineStr">
        <f aca="false">FALSE()</f>
        <is>
          <t/>
        </is>
      </c>
      <c r="F343" s="24" t="inlineStr">
        <f aca="false">FALSE()</f>
        <is>
          <t/>
        </is>
      </c>
      <c r="G343" s="24" t="inlineStr">
        <f aca="false">FALSE()</f>
        <is>
          <t/>
        </is>
      </c>
    </row>
    <row r="344" customFormat="false" ht="15" hidden="false" customHeight="false" outlineLevel="0" collapsed="false">
      <c r="A344" s="24" t="s">
        <v>15289</v>
      </c>
      <c r="B344" s="24" t="n">
        <v>6</v>
      </c>
      <c r="C344" s="108" t="n">
        <v>0.00135880107359721</v>
      </c>
      <c r="D344" s="24" t="s">
        <v>15061</v>
      </c>
      <c r="E344" s="24" t="inlineStr">
        <f aca="false">FALSE()</f>
        <is>
          <t/>
        </is>
      </c>
      <c r="F344" s="24" t="inlineStr">
        <f aca="false">FALSE()</f>
        <is>
          <t/>
        </is>
      </c>
      <c r="G344" s="24" t="inlineStr">
        <f aca="false">FALSE()</f>
        <is>
          <t/>
        </is>
      </c>
    </row>
    <row r="345" customFormat="false" ht="15" hidden="false" customHeight="false" outlineLevel="0" collapsed="false">
      <c r="A345" s="24" t="s">
        <v>15290</v>
      </c>
      <c r="B345" s="24" t="n">
        <v>6</v>
      </c>
      <c r="C345" s="108" t="n">
        <v>0.00126072741219054</v>
      </c>
      <c r="D345" s="24" t="s">
        <v>15061</v>
      </c>
      <c r="E345" s="24" t="inlineStr">
        <f aca="false">FALSE()</f>
        <is>
          <t/>
        </is>
      </c>
      <c r="F345" s="24" t="inlineStr">
        <f aca="false">FALSE()</f>
        <is>
          <t/>
        </is>
      </c>
      <c r="G345" s="24" t="inlineStr">
        <f aca="false">FALSE()</f>
        <is>
          <t/>
        </is>
      </c>
    </row>
    <row r="346" customFormat="false" ht="15" hidden="false" customHeight="false" outlineLevel="0" collapsed="false">
      <c r="A346" s="24" t="s">
        <v>15291</v>
      </c>
      <c r="B346" s="24" t="n">
        <v>6</v>
      </c>
      <c r="C346" s="108" t="n">
        <v>0.00126072741219054</v>
      </c>
      <c r="D346" s="24" t="s">
        <v>15061</v>
      </c>
      <c r="E346" s="24" t="inlineStr">
        <f aca="false">FALSE()</f>
        <is>
          <t/>
        </is>
      </c>
      <c r="F346" s="24" t="inlineStr">
        <f aca="false">FALSE()</f>
        <is>
          <t/>
        </is>
      </c>
      <c r="G346" s="24" t="inlineStr">
        <f aca="false">FALSE()</f>
        <is>
          <t/>
        </is>
      </c>
    </row>
    <row r="347" customFormat="false" ht="15" hidden="false" customHeight="false" outlineLevel="0" collapsed="false">
      <c r="A347" s="24" t="s">
        <v>15292</v>
      </c>
      <c r="B347" s="24" t="n">
        <v>6</v>
      </c>
      <c r="C347" s="108" t="n">
        <v>0.00126072741219054</v>
      </c>
      <c r="D347" s="24" t="s">
        <v>15061</v>
      </c>
      <c r="E347" s="24" t="inlineStr">
        <f aca="false">FALSE()</f>
        <is>
          <t/>
        </is>
      </c>
      <c r="F347" s="24" t="inlineStr">
        <f aca="false">FALSE()</f>
        <is>
          <t/>
        </is>
      </c>
      <c r="G347" s="24" t="inlineStr">
        <f aca="false">FALSE()</f>
        <is>
          <t/>
        </is>
      </c>
    </row>
    <row r="348" customFormat="false" ht="15" hidden="false" customHeight="false" outlineLevel="0" collapsed="false">
      <c r="A348" s="24" t="s">
        <v>15293</v>
      </c>
      <c r="B348" s="24" t="n">
        <v>6</v>
      </c>
      <c r="C348" s="108" t="n">
        <v>0.00126072741219054</v>
      </c>
      <c r="D348" s="24" t="s">
        <v>15061</v>
      </c>
      <c r="E348" s="24" t="inlineStr">
        <f aca="false">FALSE()</f>
        <is>
          <t/>
        </is>
      </c>
      <c r="F348" s="24" t="inlineStr">
        <f aca="false">FALSE()</f>
        <is>
          <t/>
        </is>
      </c>
      <c r="G348" s="24" t="inlineStr">
        <f aca="false">FALSE()</f>
        <is>
          <t/>
        </is>
      </c>
    </row>
    <row r="349" customFormat="false" ht="15" hidden="false" customHeight="false" outlineLevel="0" collapsed="false">
      <c r="A349" s="24" t="s">
        <v>4202</v>
      </c>
      <c r="B349" s="24" t="n">
        <v>6</v>
      </c>
      <c r="C349" s="108" t="n">
        <v>0.00126072741219054</v>
      </c>
      <c r="D349" s="24" t="s">
        <v>15061</v>
      </c>
      <c r="E349" s="24" t="inlineStr">
        <f aca="false">FALSE()</f>
        <is>
          <t/>
        </is>
      </c>
      <c r="F349" s="24" t="inlineStr">
        <f aca="false">FALSE()</f>
        <is>
          <t/>
        </is>
      </c>
      <c r="G349" s="24" t="inlineStr">
        <f aca="false">FALSE()</f>
        <is>
          <t/>
        </is>
      </c>
    </row>
    <row r="350" customFormat="false" ht="15" hidden="false" customHeight="false" outlineLevel="0" collapsed="false">
      <c r="A350" s="24" t="s">
        <v>15294</v>
      </c>
      <c r="B350" s="24" t="n">
        <v>6</v>
      </c>
      <c r="C350" s="108" t="n">
        <v>0.00126072741219054</v>
      </c>
      <c r="D350" s="24" t="s">
        <v>15061</v>
      </c>
      <c r="E350" s="24" t="inlineStr">
        <f aca="false">FALSE()</f>
        <is>
          <t/>
        </is>
      </c>
      <c r="F350" s="24" t="inlineStr">
        <f aca="false">FALSE()</f>
        <is>
          <t/>
        </is>
      </c>
      <c r="G350" s="24" t="inlineStr">
        <f aca="false">FALSE()</f>
        <is>
          <t/>
        </is>
      </c>
    </row>
    <row r="351" customFormat="false" ht="15" hidden="false" customHeight="false" outlineLevel="0" collapsed="false">
      <c r="A351" s="24" t="s">
        <v>15295</v>
      </c>
      <c r="B351" s="24" t="n">
        <v>6</v>
      </c>
      <c r="C351" s="108" t="n">
        <v>0.00126072741219054</v>
      </c>
      <c r="D351" s="24" t="s">
        <v>15061</v>
      </c>
      <c r="E351" s="24" t="inlineStr">
        <f aca="false">FALSE()</f>
        <is>
          <t/>
        </is>
      </c>
      <c r="F351" s="24" t="inlineStr">
        <f aca="false">FALSE()</f>
        <is>
          <t/>
        </is>
      </c>
      <c r="G351" s="24" t="inlineStr">
        <f aca="false">FALSE()</f>
        <is>
          <t/>
        </is>
      </c>
    </row>
    <row r="352" customFormat="false" ht="15" hidden="false" customHeight="false" outlineLevel="0" collapsed="false">
      <c r="A352" s="24" t="s">
        <v>15296</v>
      </c>
      <c r="B352" s="24" t="n">
        <v>6</v>
      </c>
      <c r="C352" s="108" t="n">
        <v>0.00126072741219054</v>
      </c>
      <c r="D352" s="24" t="s">
        <v>15061</v>
      </c>
      <c r="E352" s="24" t="inlineStr">
        <f aca="false">FALSE()</f>
        <is>
          <t/>
        </is>
      </c>
      <c r="F352" s="24" t="inlineStr">
        <f aca="false">FALSE()</f>
        <is>
          <t/>
        </is>
      </c>
      <c r="G352" s="24" t="inlineStr">
        <f aca="false">FALSE()</f>
        <is>
          <t/>
        </is>
      </c>
    </row>
    <row r="353" customFormat="false" ht="15" hidden="false" customHeight="false" outlineLevel="0" collapsed="false">
      <c r="A353" s="24" t="s">
        <v>15297</v>
      </c>
      <c r="B353" s="24" t="n">
        <v>6</v>
      </c>
      <c r="C353" s="108" t="n">
        <v>0.00126072741219054</v>
      </c>
      <c r="D353" s="24" t="s">
        <v>15061</v>
      </c>
      <c r="E353" s="24" t="inlineStr">
        <f aca="false">FALSE()</f>
        <is>
          <t/>
        </is>
      </c>
      <c r="F353" s="24" t="inlineStr">
        <f aca="false">FALSE()</f>
        <is>
          <t/>
        </is>
      </c>
      <c r="G353" s="24" t="inlineStr">
        <f aca="false">FALSE()</f>
        <is>
          <t/>
        </is>
      </c>
    </row>
    <row r="354" customFormat="false" ht="15" hidden="false" customHeight="false" outlineLevel="0" collapsed="false">
      <c r="A354" s="24" t="s">
        <v>15298</v>
      </c>
      <c r="B354" s="24" t="n">
        <v>6</v>
      </c>
      <c r="C354" s="108" t="n">
        <v>0.00126072741219054</v>
      </c>
      <c r="D354" s="24" t="s">
        <v>15061</v>
      </c>
      <c r="E354" s="24" t="inlineStr">
        <f aca="false">FALSE()</f>
        <is>
          <t/>
        </is>
      </c>
      <c r="F354" s="24" t="inlineStr">
        <f aca="false">FALSE()</f>
        <is>
          <t/>
        </is>
      </c>
      <c r="G354" s="24" t="inlineStr">
        <f aca="false">FALSE()</f>
        <is>
          <t/>
        </is>
      </c>
    </row>
    <row r="355" customFormat="false" ht="15" hidden="false" customHeight="false" outlineLevel="0" collapsed="false">
      <c r="A355" s="24" t="s">
        <v>15299</v>
      </c>
      <c r="B355" s="24" t="n">
        <v>6</v>
      </c>
      <c r="C355" s="108" t="n">
        <v>0.00126072741219054</v>
      </c>
      <c r="D355" s="24" t="s">
        <v>15061</v>
      </c>
      <c r="E355" s="24" t="inlineStr">
        <f aca="false">FALSE()</f>
        <is>
          <t/>
        </is>
      </c>
      <c r="F355" s="24" t="inlineStr">
        <f aca="false">FALSE()</f>
        <is>
          <t/>
        </is>
      </c>
      <c r="G355" s="24" t="inlineStr">
        <f aca="false">FALSE()</f>
        <is>
          <t/>
        </is>
      </c>
    </row>
    <row r="356" customFormat="false" ht="15" hidden="false" customHeight="false" outlineLevel="0" collapsed="false">
      <c r="A356" s="24" t="s">
        <v>15300</v>
      </c>
      <c r="B356" s="24" t="n">
        <v>6</v>
      </c>
      <c r="C356" s="108" t="n">
        <v>0.00126072741219054</v>
      </c>
      <c r="D356" s="24" t="s">
        <v>15061</v>
      </c>
      <c r="E356" s="24" t="inlineStr">
        <f aca="false">FALSE()</f>
        <is>
          <t/>
        </is>
      </c>
      <c r="F356" s="24" t="inlineStr">
        <f aca="false">FALSE()</f>
        <is>
          <t/>
        </is>
      </c>
      <c r="G356" s="24" t="inlineStr">
        <f aca="false">FALSE()</f>
        <is>
          <t/>
        </is>
      </c>
    </row>
    <row r="357" customFormat="false" ht="15" hidden="false" customHeight="false" outlineLevel="0" collapsed="false">
      <c r="A357" s="24" t="s">
        <v>15301</v>
      </c>
      <c r="B357" s="24" t="n">
        <v>6</v>
      </c>
      <c r="C357" s="108" t="n">
        <v>0.00126072741219054</v>
      </c>
      <c r="D357" s="24" t="s">
        <v>15061</v>
      </c>
      <c r="E357" s="24" t="inlineStr">
        <f aca="false">FALSE()</f>
        <is>
          <t/>
        </is>
      </c>
      <c r="F357" s="24" t="inlineStr">
        <f aca="false">FALSE()</f>
        <is>
          <t/>
        </is>
      </c>
      <c r="G357" s="24" t="inlineStr">
        <f aca="false">FALSE()</f>
        <is>
          <t/>
        </is>
      </c>
    </row>
    <row r="358" customFormat="false" ht="15" hidden="false" customHeight="false" outlineLevel="0" collapsed="false">
      <c r="A358" s="24" t="s">
        <v>15302</v>
      </c>
      <c r="B358" s="24" t="n">
        <v>6</v>
      </c>
      <c r="C358" s="108" t="n">
        <v>0.00126072741219054</v>
      </c>
      <c r="D358" s="24" t="s">
        <v>15061</v>
      </c>
      <c r="E358" s="24" t="inlineStr">
        <f aca="false">FALSE()</f>
        <is>
          <t/>
        </is>
      </c>
      <c r="F358" s="24" t="inlineStr">
        <f aca="false">FALSE()</f>
        <is>
          <t/>
        </is>
      </c>
      <c r="G358" s="24" t="inlineStr">
        <f aca="false">FALSE()</f>
        <is>
          <t/>
        </is>
      </c>
    </row>
    <row r="359" customFormat="false" ht="15" hidden="false" customHeight="false" outlineLevel="0" collapsed="false">
      <c r="A359" s="24" t="s">
        <v>15303</v>
      </c>
      <c r="B359" s="24" t="n">
        <v>6</v>
      </c>
      <c r="C359" s="108" t="n">
        <v>0.00126072741219054</v>
      </c>
      <c r="D359" s="24" t="s">
        <v>15061</v>
      </c>
      <c r="E359" s="24" t="inlineStr">
        <f aca="false">FALSE()</f>
        <is>
          <t/>
        </is>
      </c>
      <c r="F359" s="24" t="inlineStr">
        <f aca="false">FALSE()</f>
        <is>
          <t/>
        </is>
      </c>
      <c r="G359" s="24" t="inlineStr">
        <f aca="false">FALSE()</f>
        <is>
          <t/>
        </is>
      </c>
    </row>
    <row r="360" customFormat="false" ht="15" hidden="false" customHeight="false" outlineLevel="0" collapsed="false">
      <c r="A360" s="24" t="s">
        <v>15304</v>
      </c>
      <c r="B360" s="24" t="n">
        <v>6</v>
      </c>
      <c r="C360" s="108" t="n">
        <v>0.00126072741219054</v>
      </c>
      <c r="D360" s="24" t="s">
        <v>15061</v>
      </c>
      <c r="E360" s="24" t="inlineStr">
        <f aca="false">FALSE()</f>
        <is>
          <t/>
        </is>
      </c>
      <c r="F360" s="24" t="inlineStr">
        <f aca="false">FALSE()</f>
        <is>
          <t/>
        </is>
      </c>
      <c r="G360" s="24" t="inlineStr">
        <f aca="false">FALSE()</f>
        <is>
          <t/>
        </is>
      </c>
    </row>
    <row r="361" customFormat="false" ht="15" hidden="false" customHeight="false" outlineLevel="0" collapsed="false">
      <c r="A361" s="24" t="s">
        <v>9014</v>
      </c>
      <c r="B361" s="24" t="n">
        <v>6</v>
      </c>
      <c r="C361" s="108" t="n">
        <v>0.00126072741219054</v>
      </c>
      <c r="D361" s="24" t="s">
        <v>15061</v>
      </c>
      <c r="E361" s="24" t="inlineStr">
        <f aca="false">FALSE()</f>
        <is>
          <t/>
        </is>
      </c>
      <c r="F361" s="24" t="inlineStr">
        <f aca="false">FALSE()</f>
        <is>
          <t/>
        </is>
      </c>
      <c r="G361" s="24" t="inlineStr">
        <f aca="false">FALSE()</f>
        <is>
          <t/>
        </is>
      </c>
    </row>
    <row r="362" customFormat="false" ht="15" hidden="false" customHeight="false" outlineLevel="0" collapsed="false">
      <c r="A362" s="24" t="s">
        <v>15305</v>
      </c>
      <c r="B362" s="24" t="n">
        <v>6</v>
      </c>
      <c r="C362" s="108" t="n">
        <v>0.00130482724290489</v>
      </c>
      <c r="D362" s="24" t="s">
        <v>15061</v>
      </c>
      <c r="E362" s="24" t="inlineStr">
        <f aca="false">FALSE()</f>
        <is>
          <t/>
        </is>
      </c>
      <c r="F362" s="24" t="inlineStr">
        <f aca="false">FALSE()</f>
        <is>
          <t/>
        </is>
      </c>
      <c r="G362" s="24" t="inlineStr">
        <f aca="false">FALSE()</f>
        <is>
          <t/>
        </is>
      </c>
    </row>
    <row r="363" customFormat="false" ht="15" hidden="false" customHeight="false" outlineLevel="0" collapsed="false">
      <c r="A363" s="24" t="s">
        <v>3322</v>
      </c>
      <c r="B363" s="24" t="n">
        <v>6</v>
      </c>
      <c r="C363" s="108" t="n">
        <v>0.00126072741219054</v>
      </c>
      <c r="D363" s="24" t="s">
        <v>15061</v>
      </c>
      <c r="E363" s="24" t="inlineStr">
        <f aca="false">FALSE()</f>
        <is>
          <t/>
        </is>
      </c>
      <c r="F363" s="24" t="inlineStr">
        <f aca="false">FALSE()</f>
        <is>
          <t/>
        </is>
      </c>
      <c r="G363" s="24" t="inlineStr">
        <f aca="false">FALSE()</f>
        <is>
          <t/>
        </is>
      </c>
    </row>
    <row r="364" customFormat="false" ht="15" hidden="false" customHeight="false" outlineLevel="0" collapsed="false">
      <c r="A364" s="24" t="s">
        <v>14882</v>
      </c>
      <c r="B364" s="24" t="n">
        <v>6</v>
      </c>
      <c r="C364" s="108" t="n">
        <v>0.00126072741219054</v>
      </c>
      <c r="D364" s="24" t="s">
        <v>15061</v>
      </c>
      <c r="E364" s="24" t="inlineStr">
        <f aca="false">FALSE()</f>
        <is>
          <t/>
        </is>
      </c>
      <c r="F364" s="24" t="inlineStr">
        <f aca="false">FALSE()</f>
        <is>
          <t/>
        </is>
      </c>
      <c r="G364" s="24" t="inlineStr">
        <f aca="false">FALSE()</f>
        <is>
          <t/>
        </is>
      </c>
    </row>
    <row r="365" customFormat="false" ht="15" hidden="false" customHeight="false" outlineLevel="0" collapsed="false">
      <c r="A365" s="24" t="s">
        <v>14891</v>
      </c>
      <c r="B365" s="24" t="n">
        <v>6</v>
      </c>
      <c r="C365" s="108" t="n">
        <v>0.00126072741219054</v>
      </c>
      <c r="D365" s="24" t="s">
        <v>15061</v>
      </c>
      <c r="E365" s="24" t="inlineStr">
        <f aca="false">FALSE()</f>
        <is>
          <t/>
        </is>
      </c>
      <c r="F365" s="24" t="inlineStr">
        <f aca="false">FALSE()</f>
        <is>
          <t/>
        </is>
      </c>
      <c r="G365" s="24" t="inlineStr">
        <f aca="false">FALSE()</f>
        <is>
          <t/>
        </is>
      </c>
    </row>
    <row r="366" customFormat="false" ht="15" hidden="false" customHeight="false" outlineLevel="0" collapsed="false">
      <c r="A366" s="24" t="s">
        <v>14905</v>
      </c>
      <c r="B366" s="24" t="n">
        <v>6</v>
      </c>
      <c r="C366" s="108" t="n">
        <v>0.00126072741219054</v>
      </c>
      <c r="D366" s="24" t="s">
        <v>15061</v>
      </c>
      <c r="E366" s="24" t="inlineStr">
        <f aca="false">FALSE()</f>
        <is>
          <t/>
        </is>
      </c>
      <c r="F366" s="24" t="inlineStr">
        <f aca="false">FALSE()</f>
        <is>
          <t/>
        </is>
      </c>
      <c r="G366" s="24" t="inlineStr">
        <f aca="false">FALSE()</f>
        <is>
          <t/>
        </is>
      </c>
    </row>
    <row r="367" customFormat="false" ht="15" hidden="false" customHeight="false" outlineLevel="0" collapsed="false">
      <c r="A367" s="24" t="s">
        <v>14910</v>
      </c>
      <c r="B367" s="24" t="n">
        <v>6</v>
      </c>
      <c r="C367" s="108" t="n">
        <v>0.00126072741219054</v>
      </c>
      <c r="D367" s="24" t="s">
        <v>15061</v>
      </c>
      <c r="E367" s="24" t="inlineStr">
        <f aca="false">FALSE()</f>
        <is>
          <t/>
        </is>
      </c>
      <c r="F367" s="24" t="inlineStr">
        <f aca="false">FALSE()</f>
        <is>
          <t/>
        </is>
      </c>
      <c r="G367" s="24" t="inlineStr">
        <f aca="false">FALSE()</f>
        <is>
          <t/>
        </is>
      </c>
    </row>
    <row r="368" customFormat="false" ht="15" hidden="false" customHeight="false" outlineLevel="0" collapsed="false">
      <c r="A368" s="24" t="s">
        <v>15306</v>
      </c>
      <c r="B368" s="24" t="n">
        <v>6</v>
      </c>
      <c r="C368" s="108" t="n">
        <v>0.00126072741219054</v>
      </c>
      <c r="D368" s="24" t="s">
        <v>15061</v>
      </c>
      <c r="E368" s="24" t="inlineStr">
        <f aca="false">FALSE()</f>
        <is>
          <t/>
        </is>
      </c>
      <c r="F368" s="24" t="inlineStr">
        <f aca="false">FALSE()</f>
        <is>
          <t/>
        </is>
      </c>
      <c r="G368" s="24" t="inlineStr">
        <f aca="false">FALSE()</f>
        <is>
          <t/>
        </is>
      </c>
    </row>
    <row r="369" customFormat="false" ht="15" hidden="false" customHeight="false" outlineLevel="0" collapsed="false">
      <c r="A369" s="24" t="s">
        <v>3318</v>
      </c>
      <c r="B369" s="24" t="n">
        <v>6</v>
      </c>
      <c r="C369" s="108" t="n">
        <v>0.00126072741219054</v>
      </c>
      <c r="D369" s="24" t="s">
        <v>15061</v>
      </c>
      <c r="E369" s="24" t="inlineStr">
        <f aca="false">FALSE()</f>
        <is>
          <t/>
        </is>
      </c>
      <c r="F369" s="24" t="inlineStr">
        <f aca="false">FALSE()</f>
        <is>
          <t/>
        </is>
      </c>
      <c r="G369" s="24" t="inlineStr">
        <f aca="false">FALSE()</f>
        <is>
          <t/>
        </is>
      </c>
    </row>
    <row r="370" customFormat="false" ht="15" hidden="false" customHeight="false" outlineLevel="0" collapsed="false">
      <c r="A370" s="24" t="s">
        <v>15307</v>
      </c>
      <c r="B370" s="24" t="n">
        <v>6</v>
      </c>
      <c r="C370" s="108" t="n">
        <v>0.00126072741219054</v>
      </c>
      <c r="D370" s="24" t="s">
        <v>15061</v>
      </c>
      <c r="E370" s="24" t="inlineStr">
        <f aca="false">FALSE()</f>
        <is>
          <t/>
        </is>
      </c>
      <c r="F370" s="24" t="inlineStr">
        <f aca="false">FALSE()</f>
        <is>
          <t/>
        </is>
      </c>
      <c r="G370" s="24" t="inlineStr">
        <f aca="false">FALSE()</f>
        <is>
          <t/>
        </is>
      </c>
    </row>
    <row r="371" customFormat="false" ht="15" hidden="false" customHeight="false" outlineLevel="0" collapsed="false">
      <c r="A371" s="24" t="s">
        <v>15308</v>
      </c>
      <c r="B371" s="24" t="n">
        <v>6</v>
      </c>
      <c r="C371" s="108" t="n">
        <v>0.00126072741219054</v>
      </c>
      <c r="D371" s="24" t="s">
        <v>15061</v>
      </c>
      <c r="E371" s="24" t="inlineStr">
        <f aca="false">FALSE()</f>
        <is>
          <t/>
        </is>
      </c>
      <c r="F371" s="24" t="inlineStr">
        <f aca="false">FALSE()</f>
        <is>
          <t/>
        </is>
      </c>
      <c r="G371" s="24" t="inlineStr">
        <f aca="false">FALSE()</f>
        <is>
          <t/>
        </is>
      </c>
    </row>
    <row r="372" customFormat="false" ht="15" hidden="false" customHeight="false" outlineLevel="0" collapsed="false">
      <c r="A372" s="24" t="s">
        <v>2046</v>
      </c>
      <c r="B372" s="24" t="n">
        <v>6</v>
      </c>
      <c r="C372" s="108" t="n">
        <v>0.00126072741219054</v>
      </c>
      <c r="D372" s="24" t="s">
        <v>15061</v>
      </c>
      <c r="E372" s="24" t="inlineStr">
        <f aca="false">FALSE()</f>
        <is>
          <t/>
        </is>
      </c>
      <c r="F372" s="24" t="inlineStr">
        <f aca="false">FALSE()</f>
        <is>
          <t/>
        </is>
      </c>
      <c r="G372" s="24" t="inlineStr">
        <f aca="false">FALSE()</f>
        <is>
          <t/>
        </is>
      </c>
    </row>
    <row r="373" customFormat="false" ht="15" hidden="false" customHeight="false" outlineLevel="0" collapsed="false">
      <c r="A373" s="24" t="s">
        <v>15309</v>
      </c>
      <c r="B373" s="24" t="n">
        <v>6</v>
      </c>
      <c r="C373" s="108" t="n">
        <v>0.00126072741219054</v>
      </c>
      <c r="D373" s="24" t="s">
        <v>15061</v>
      </c>
      <c r="E373" s="24" t="inlineStr">
        <f aca="false">FALSE()</f>
        <is>
          <t/>
        </is>
      </c>
      <c r="F373" s="24" t="inlineStr">
        <f aca="false">FALSE()</f>
        <is>
          <t/>
        </is>
      </c>
      <c r="G373" s="24" t="inlineStr">
        <f aca="false">FALSE()</f>
        <is>
          <t/>
        </is>
      </c>
    </row>
    <row r="374" customFormat="false" ht="15" hidden="false" customHeight="false" outlineLevel="0" collapsed="false">
      <c r="A374" s="24" t="s">
        <v>723</v>
      </c>
      <c r="B374" s="24" t="n">
        <v>6</v>
      </c>
      <c r="C374" s="108" t="n">
        <v>0.00126072741219054</v>
      </c>
      <c r="D374" s="24" t="s">
        <v>15061</v>
      </c>
      <c r="E374" s="24" t="inlineStr">
        <f aca="false">FALSE()</f>
        <is>
          <t/>
        </is>
      </c>
      <c r="F374" s="24" t="inlineStr">
        <f aca="false">FALSE()</f>
        <is>
          <t/>
        </is>
      </c>
      <c r="G374" s="24" t="inlineStr">
        <f aca="false">FALSE()</f>
        <is>
          <t/>
        </is>
      </c>
    </row>
    <row r="375" customFormat="false" ht="15" hidden="false" customHeight="false" outlineLevel="0" collapsed="false">
      <c r="A375" s="24" t="s">
        <v>15310</v>
      </c>
      <c r="B375" s="24" t="n">
        <v>6</v>
      </c>
      <c r="C375" s="108" t="n">
        <v>0.00126072741219054</v>
      </c>
      <c r="D375" s="24" t="s">
        <v>15061</v>
      </c>
      <c r="E375" s="24" t="inlineStr">
        <f aca="false">FALSE()</f>
        <is>
          <t/>
        </is>
      </c>
      <c r="F375" s="24" t="inlineStr">
        <f aca="false">FALSE()</f>
        <is>
          <t/>
        </is>
      </c>
      <c r="G375" s="24" t="inlineStr">
        <f aca="false">FALSE()</f>
        <is>
          <t/>
        </is>
      </c>
    </row>
    <row r="376" customFormat="false" ht="15" hidden="false" customHeight="false" outlineLevel="0" collapsed="false">
      <c r="A376" s="24" t="s">
        <v>15311</v>
      </c>
      <c r="B376" s="24" t="n">
        <v>6</v>
      </c>
      <c r="C376" s="108" t="n">
        <v>0.00126072741219054</v>
      </c>
      <c r="D376" s="24" t="s">
        <v>15061</v>
      </c>
      <c r="E376" s="24" t="inlineStr">
        <f aca="false">FALSE()</f>
        <is>
          <t/>
        </is>
      </c>
      <c r="F376" s="24" t="inlineStr">
        <f aca="false">FALSE()</f>
        <is>
          <t/>
        </is>
      </c>
      <c r="G376" s="24" t="inlineStr">
        <f aca="false">FALSE()</f>
        <is>
          <t/>
        </is>
      </c>
    </row>
    <row r="377" customFormat="false" ht="15" hidden="false" customHeight="false" outlineLevel="0" collapsed="false">
      <c r="A377" s="24" t="s">
        <v>15312</v>
      </c>
      <c r="B377" s="24" t="n">
        <v>6</v>
      </c>
      <c r="C377" s="108" t="n">
        <v>0.00126072741219054</v>
      </c>
      <c r="D377" s="24" t="s">
        <v>15061</v>
      </c>
      <c r="E377" s="24" t="inlineStr">
        <f aca="false">FALSE()</f>
        <is>
          <t/>
        </is>
      </c>
      <c r="F377" s="24" t="inlineStr">
        <f aca="false">FALSE()</f>
        <is>
          <t/>
        </is>
      </c>
      <c r="G377" s="24" t="inlineStr">
        <f aca="false">FALSE()</f>
        <is>
          <t/>
        </is>
      </c>
    </row>
    <row r="378" customFormat="false" ht="15" hidden="false" customHeight="false" outlineLevel="0" collapsed="false">
      <c r="A378" s="24" t="s">
        <v>15313</v>
      </c>
      <c r="B378" s="24" t="n">
        <v>6</v>
      </c>
      <c r="C378" s="108" t="n">
        <v>0.00126072741219054</v>
      </c>
      <c r="D378" s="24" t="s">
        <v>15061</v>
      </c>
      <c r="E378" s="24" t="inlineStr">
        <f aca="false">FALSE()</f>
        <is>
          <t/>
        </is>
      </c>
      <c r="F378" s="24" t="inlineStr">
        <f aca="false">FALSE()</f>
        <is>
          <t/>
        </is>
      </c>
      <c r="G378" s="24" t="inlineStr">
        <f aca="false">FALSE()</f>
        <is>
          <t/>
        </is>
      </c>
    </row>
    <row r="379" customFormat="false" ht="15" hidden="false" customHeight="false" outlineLevel="0" collapsed="false">
      <c r="A379" s="24" t="s">
        <v>15314</v>
      </c>
      <c r="B379" s="24" t="n">
        <v>6</v>
      </c>
      <c r="C379" s="108" t="n">
        <v>0.00126072741219054</v>
      </c>
      <c r="D379" s="24" t="s">
        <v>15061</v>
      </c>
      <c r="E379" s="24" t="inlineStr">
        <f aca="false">FALSE()</f>
        <is>
          <t/>
        </is>
      </c>
      <c r="F379" s="24" t="inlineStr">
        <f aca="false">FALSE()</f>
        <is>
          <t/>
        </is>
      </c>
      <c r="G379" s="24" t="inlineStr">
        <f aca="false">FALSE()</f>
        <is>
          <t/>
        </is>
      </c>
    </row>
    <row r="380" customFormat="false" ht="15" hidden="false" customHeight="false" outlineLevel="0" collapsed="false">
      <c r="A380" s="24" t="s">
        <v>15315</v>
      </c>
      <c r="B380" s="24" t="n">
        <v>6</v>
      </c>
      <c r="C380" s="108" t="n">
        <v>0.00126072741219054</v>
      </c>
      <c r="D380" s="24" t="s">
        <v>15061</v>
      </c>
      <c r="E380" s="24" t="inlineStr">
        <f aca="false">FALSE()</f>
        <is>
          <t/>
        </is>
      </c>
      <c r="F380" s="24" t="inlineStr">
        <f aca="false">FALSE()</f>
        <is>
          <t/>
        </is>
      </c>
      <c r="G380" s="24" t="inlineStr">
        <f aca="false">FALSE()</f>
        <is>
          <t/>
        </is>
      </c>
    </row>
    <row r="381" customFormat="false" ht="15" hidden="false" customHeight="false" outlineLevel="0" collapsed="false">
      <c r="A381" s="24" t="s">
        <v>15316</v>
      </c>
      <c r="B381" s="24" t="n">
        <v>6</v>
      </c>
      <c r="C381" s="108" t="n">
        <v>0.00126072741219054</v>
      </c>
      <c r="D381" s="24" t="s">
        <v>15061</v>
      </c>
      <c r="E381" s="24" t="inlineStr">
        <f aca="false">FALSE()</f>
        <is>
          <t/>
        </is>
      </c>
      <c r="F381" s="24" t="inlineStr">
        <f aca="false">FALSE()</f>
        <is>
          <t/>
        </is>
      </c>
      <c r="G381" s="24" t="inlineStr">
        <f aca="false">FALSE()</f>
        <is>
          <t/>
        </is>
      </c>
    </row>
    <row r="382" customFormat="false" ht="15" hidden="false" customHeight="false" outlineLevel="0" collapsed="false">
      <c r="A382" s="24" t="s">
        <v>15317</v>
      </c>
      <c r="B382" s="24" t="n">
        <v>6</v>
      </c>
      <c r="C382" s="108" t="n">
        <v>0.00126072741219054</v>
      </c>
      <c r="D382" s="24" t="s">
        <v>15061</v>
      </c>
      <c r="E382" s="24" t="inlineStr">
        <f aca="false">FALSE()</f>
        <is>
          <t/>
        </is>
      </c>
      <c r="F382" s="24" t="inlineStr">
        <f aca="false">FALSE()</f>
        <is>
          <t/>
        </is>
      </c>
      <c r="G382" s="24" t="inlineStr">
        <f aca="false">FALSE()</f>
        <is>
          <t/>
        </is>
      </c>
    </row>
    <row r="383" customFormat="false" ht="15" hidden="false" customHeight="false" outlineLevel="0" collapsed="false">
      <c r="A383" s="24" t="s">
        <v>15318</v>
      </c>
      <c r="B383" s="24" t="n">
        <v>6</v>
      </c>
      <c r="C383" s="108" t="n">
        <v>0.00126072741219054</v>
      </c>
      <c r="D383" s="24" t="s">
        <v>15061</v>
      </c>
      <c r="E383" s="24" t="inlineStr">
        <f aca="false">FALSE()</f>
        <is>
          <t/>
        </is>
      </c>
      <c r="F383" s="24" t="inlineStr">
        <f aca="false">FALSE()</f>
        <is>
          <t/>
        </is>
      </c>
      <c r="G383" s="24" t="inlineStr">
        <f aca="false">FALSE()</f>
        <is>
          <t/>
        </is>
      </c>
    </row>
    <row r="384" customFormat="false" ht="15" hidden="false" customHeight="false" outlineLevel="0" collapsed="false">
      <c r="A384" s="24" t="s">
        <v>1451</v>
      </c>
      <c r="B384" s="24" t="n">
        <v>6</v>
      </c>
      <c r="C384" s="108" t="n">
        <v>0.00126072741219054</v>
      </c>
      <c r="D384" s="24" t="s">
        <v>15061</v>
      </c>
      <c r="E384" s="24" t="inlineStr">
        <f aca="false">FALSE()</f>
        <is>
          <t/>
        </is>
      </c>
      <c r="F384" s="24" t="inlineStr">
        <f aca="false">FALSE()</f>
        <is>
          <t/>
        </is>
      </c>
      <c r="G384" s="24" t="inlineStr">
        <f aca="false">FALSE()</f>
        <is>
          <t/>
        </is>
      </c>
    </row>
    <row r="385" customFormat="false" ht="15" hidden="false" customHeight="false" outlineLevel="0" collapsed="false">
      <c r="A385" s="24" t="s">
        <v>15319</v>
      </c>
      <c r="B385" s="24" t="n">
        <v>6</v>
      </c>
      <c r="C385" s="108" t="n">
        <v>0.00126072741219054</v>
      </c>
      <c r="D385" s="24" t="s">
        <v>15061</v>
      </c>
      <c r="E385" s="24" t="inlineStr">
        <f aca="false">FALSE()</f>
        <is>
          <t/>
        </is>
      </c>
      <c r="F385" s="24" t="inlineStr">
        <f aca="false">FALSE()</f>
        <is>
          <t/>
        </is>
      </c>
      <c r="G385" s="24" t="inlineStr">
        <f aca="false">FALSE()</f>
        <is>
          <t/>
        </is>
      </c>
    </row>
    <row r="386" customFormat="false" ht="15" hidden="false" customHeight="false" outlineLevel="0" collapsed="false">
      <c r="A386" s="24" t="s">
        <v>15320</v>
      </c>
      <c r="B386" s="24" t="n">
        <v>6</v>
      </c>
      <c r="C386" s="108" t="n">
        <v>0.00126072741219054</v>
      </c>
      <c r="D386" s="24" t="s">
        <v>15061</v>
      </c>
      <c r="E386" s="24" t="inlineStr">
        <f aca="false">FALSE()</f>
        <is>
          <t/>
        </is>
      </c>
      <c r="F386" s="24" t="inlineStr">
        <f aca="false">FALSE()</f>
        <is>
          <t/>
        </is>
      </c>
      <c r="G386" s="24" t="inlineStr">
        <f aca="false">FALSE()</f>
        <is>
          <t/>
        </is>
      </c>
    </row>
    <row r="387" customFormat="false" ht="15" hidden="false" customHeight="false" outlineLevel="0" collapsed="false">
      <c r="A387" s="24" t="s">
        <v>15321</v>
      </c>
      <c r="B387" s="24" t="n">
        <v>6</v>
      </c>
      <c r="C387" s="108" t="n">
        <v>0.00126072741219054</v>
      </c>
      <c r="D387" s="24" t="s">
        <v>15061</v>
      </c>
      <c r="E387" s="24" t="inlineStr">
        <f aca="false">FALSE()</f>
        <is>
          <t/>
        </is>
      </c>
      <c r="F387" s="24" t="inlineStr">
        <f aca="false">FALSE()</f>
        <is>
          <t/>
        </is>
      </c>
      <c r="G387" s="24" t="inlineStr">
        <f aca="false">FALSE()</f>
        <is>
          <t/>
        </is>
      </c>
    </row>
    <row r="388" customFormat="false" ht="15" hidden="false" customHeight="false" outlineLevel="0" collapsed="false">
      <c r="A388" s="24" t="s">
        <v>15322</v>
      </c>
      <c r="B388" s="24" t="n">
        <v>6</v>
      </c>
      <c r="C388" s="108" t="n">
        <v>0.00126072741219054</v>
      </c>
      <c r="D388" s="24" t="s">
        <v>15061</v>
      </c>
      <c r="E388" s="24" t="inlineStr">
        <f aca="false">FALSE()</f>
        <is>
          <t/>
        </is>
      </c>
      <c r="F388" s="24" t="inlineStr">
        <f aca="false">FALSE()</f>
        <is>
          <t/>
        </is>
      </c>
      <c r="G388" s="24" t="inlineStr">
        <f aca="false">FALSE()</f>
        <is>
          <t/>
        </is>
      </c>
    </row>
    <row r="389" customFormat="false" ht="15" hidden="false" customHeight="false" outlineLevel="0" collapsed="false">
      <c r="A389" s="24" t="s">
        <v>15323</v>
      </c>
      <c r="B389" s="24" t="n">
        <v>6</v>
      </c>
      <c r="C389" s="108" t="n">
        <v>0.00126072741219054</v>
      </c>
      <c r="D389" s="24" t="s">
        <v>15061</v>
      </c>
      <c r="E389" s="24" t="inlineStr">
        <f aca="false">FALSE()</f>
        <is>
          <t/>
        </is>
      </c>
      <c r="F389" s="24" t="inlineStr">
        <f aca="false">FALSE()</f>
        <is>
          <t/>
        </is>
      </c>
      <c r="G389" s="24" t="inlineStr">
        <f aca="false">FALSE()</f>
        <is>
          <t/>
        </is>
      </c>
    </row>
    <row r="390" customFormat="false" ht="15" hidden="false" customHeight="false" outlineLevel="0" collapsed="false">
      <c r="A390" s="24" t="s">
        <v>15324</v>
      </c>
      <c r="B390" s="24" t="n">
        <v>6</v>
      </c>
      <c r="C390" s="108" t="n">
        <v>0.00126072741219054</v>
      </c>
      <c r="D390" s="24" t="s">
        <v>15061</v>
      </c>
      <c r="E390" s="24" t="inlineStr">
        <f aca="false">FALSE()</f>
        <is>
          <t/>
        </is>
      </c>
      <c r="F390" s="24" t="inlineStr">
        <f aca="false">FALSE()</f>
        <is>
          <t/>
        </is>
      </c>
      <c r="G390" s="24" t="inlineStr">
        <f aca="false">FALSE()</f>
        <is>
          <t/>
        </is>
      </c>
    </row>
    <row r="391" customFormat="false" ht="15" hidden="false" customHeight="false" outlineLevel="0" collapsed="false">
      <c r="A391" s="24" t="s">
        <v>15325</v>
      </c>
      <c r="B391" s="24" t="n">
        <v>6</v>
      </c>
      <c r="C391" s="108" t="n">
        <v>0.00126072741219054</v>
      </c>
      <c r="D391" s="24" t="s">
        <v>15061</v>
      </c>
      <c r="E391" s="24" t="inlineStr">
        <f aca="false">FALSE()</f>
        <is>
          <t/>
        </is>
      </c>
      <c r="F391" s="24" t="inlineStr">
        <f aca="false">FALSE()</f>
        <is>
          <t/>
        </is>
      </c>
      <c r="G391" s="24" t="inlineStr">
        <f aca="false">FALSE()</f>
        <is>
          <t/>
        </is>
      </c>
    </row>
    <row r="392" customFormat="false" ht="15" hidden="false" customHeight="false" outlineLevel="0" collapsed="false">
      <c r="A392" s="24" t="s">
        <v>15326</v>
      </c>
      <c r="B392" s="24" t="n">
        <v>6</v>
      </c>
      <c r="C392" s="108" t="n">
        <v>0.00126072741219054</v>
      </c>
      <c r="D392" s="24" t="s">
        <v>15061</v>
      </c>
      <c r="E392" s="24" t="inlineStr">
        <f aca="false">FALSE()</f>
        <is>
          <t/>
        </is>
      </c>
      <c r="F392" s="24" t="inlineStr">
        <f aca="false">FALSE()</f>
        <is>
          <t/>
        </is>
      </c>
      <c r="G392" s="24" t="inlineStr">
        <f aca="false">FALSE()</f>
        <is>
          <t/>
        </is>
      </c>
    </row>
    <row r="393" customFormat="false" ht="15" hidden="false" customHeight="false" outlineLevel="0" collapsed="false">
      <c r="A393" s="24" t="s">
        <v>15327</v>
      </c>
      <c r="B393" s="24" t="n">
        <v>6</v>
      </c>
      <c r="C393" s="108" t="n">
        <v>0.00126072741219054</v>
      </c>
      <c r="D393" s="24" t="s">
        <v>15061</v>
      </c>
      <c r="E393" s="24" t="inlineStr">
        <f aca="false">FALSE()</f>
        <is>
          <t/>
        </is>
      </c>
      <c r="F393" s="24" t="inlineStr">
        <f aca="false">FALSE()</f>
        <is>
          <t/>
        </is>
      </c>
      <c r="G393" s="24" t="inlineStr">
        <f aca="false">FALSE()</f>
        <is>
          <t/>
        </is>
      </c>
    </row>
    <row r="394" customFormat="false" ht="15" hidden="false" customHeight="false" outlineLevel="0" collapsed="false">
      <c r="A394" s="24" t="s">
        <v>1179</v>
      </c>
      <c r="B394" s="24" t="n">
        <v>6</v>
      </c>
      <c r="C394" s="108" t="n">
        <v>0.00126072741219054</v>
      </c>
      <c r="D394" s="24" t="s">
        <v>15061</v>
      </c>
      <c r="E394" s="24" t="inlineStr">
        <f aca="false">FALSE()</f>
        <is>
          <t/>
        </is>
      </c>
      <c r="F394" s="24" t="inlineStr">
        <f aca="false">FALSE()</f>
        <is>
          <t/>
        </is>
      </c>
      <c r="G394" s="24" t="inlineStr">
        <f aca="false">FALSE()</f>
        <is>
          <t/>
        </is>
      </c>
    </row>
    <row r="395" customFormat="false" ht="15" hidden="false" customHeight="false" outlineLevel="0" collapsed="false">
      <c r="A395" s="24" t="s">
        <v>15328</v>
      </c>
      <c r="B395" s="24" t="n">
        <v>6</v>
      </c>
      <c r="C395" s="108" t="n">
        <v>0.00126072741219054</v>
      </c>
      <c r="D395" s="24" t="s">
        <v>15061</v>
      </c>
      <c r="E395" s="24" t="inlineStr">
        <f aca="false">FALSE()</f>
        <is>
          <t/>
        </is>
      </c>
      <c r="F395" s="24" t="inlineStr">
        <f aca="false">FALSE()</f>
        <is>
          <t/>
        </is>
      </c>
      <c r="G395" s="24" t="inlineStr">
        <f aca="false">FALSE()</f>
        <is>
          <t/>
        </is>
      </c>
    </row>
    <row r="396" customFormat="false" ht="15" hidden="false" customHeight="false" outlineLevel="0" collapsed="false">
      <c r="A396" s="24" t="s">
        <v>15329</v>
      </c>
      <c r="B396" s="24" t="n">
        <v>6</v>
      </c>
      <c r="C396" s="108" t="n">
        <v>0.00126072741219054</v>
      </c>
      <c r="D396" s="24" t="s">
        <v>15061</v>
      </c>
      <c r="E396" s="24" t="inlineStr">
        <f aca="false">FALSE()</f>
        <is>
          <t/>
        </is>
      </c>
      <c r="F396" s="24" t="inlineStr">
        <f aca="false">FALSE()</f>
        <is>
          <t/>
        </is>
      </c>
      <c r="G396" s="24" t="inlineStr">
        <f aca="false">FALSE()</f>
        <is>
          <t/>
        </is>
      </c>
    </row>
    <row r="397" customFormat="false" ht="15" hidden="false" customHeight="false" outlineLevel="0" collapsed="false">
      <c r="A397" s="24" t="s">
        <v>15330</v>
      </c>
      <c r="B397" s="24" t="n">
        <v>6</v>
      </c>
      <c r="C397" s="108" t="n">
        <v>0.00126072741219054</v>
      </c>
      <c r="D397" s="24" t="s">
        <v>15061</v>
      </c>
      <c r="E397" s="24" t="inlineStr">
        <f aca="false">FALSE()</f>
        <is>
          <t/>
        </is>
      </c>
      <c r="F397" s="24" t="inlineStr">
        <f aca="false">FALSE()</f>
        <is>
          <t/>
        </is>
      </c>
      <c r="G397" s="24" t="inlineStr">
        <f aca="false">FALSE()</f>
        <is>
          <t/>
        </is>
      </c>
    </row>
    <row r="398" customFormat="false" ht="15" hidden="false" customHeight="false" outlineLevel="0" collapsed="false">
      <c r="A398" s="24" t="s">
        <v>15331</v>
      </c>
      <c r="B398" s="24" t="n">
        <v>6</v>
      </c>
      <c r="C398" s="108" t="n">
        <v>0.00126072741219054</v>
      </c>
      <c r="D398" s="24" t="s">
        <v>15061</v>
      </c>
      <c r="E398" s="24" t="inlineStr">
        <f aca="false">FALSE()</f>
        <is>
          <t/>
        </is>
      </c>
      <c r="F398" s="24" t="inlineStr">
        <f aca="false">FALSE()</f>
        <is>
          <t/>
        </is>
      </c>
      <c r="G398" s="24" t="inlineStr">
        <f aca="false">FALSE()</f>
        <is>
          <t/>
        </is>
      </c>
    </row>
    <row r="399" customFormat="false" ht="15" hidden="false" customHeight="false" outlineLevel="0" collapsed="false">
      <c r="A399" s="24" t="s">
        <v>14888</v>
      </c>
      <c r="B399" s="24" t="n">
        <v>6</v>
      </c>
      <c r="C399" s="108" t="n">
        <v>0.00126072741219054</v>
      </c>
      <c r="D399" s="24" t="s">
        <v>15061</v>
      </c>
      <c r="E399" s="24" t="inlineStr">
        <f aca="false">FALSE()</f>
        <is>
          <t/>
        </is>
      </c>
      <c r="F399" s="24" t="inlineStr">
        <f aca="false">FALSE()</f>
        <is>
          <t/>
        </is>
      </c>
      <c r="G399" s="24" t="inlineStr">
        <f aca="false">FALSE()</f>
        <is>
          <t/>
        </is>
      </c>
    </row>
    <row r="400" customFormat="false" ht="15" hidden="false" customHeight="false" outlineLevel="0" collapsed="false">
      <c r="A400" s="24" t="s">
        <v>249</v>
      </c>
      <c r="B400" s="24" t="n">
        <v>6</v>
      </c>
      <c r="C400" s="108" t="n">
        <v>0.00126072741219054</v>
      </c>
      <c r="D400" s="24" t="s">
        <v>15061</v>
      </c>
      <c r="E400" s="24" t="inlineStr">
        <f aca="false">FALSE()</f>
        <is>
          <t/>
        </is>
      </c>
      <c r="F400" s="24" t="inlineStr">
        <f aca="false">FALSE()</f>
        <is>
          <t/>
        </is>
      </c>
      <c r="G400" s="24" t="inlineStr">
        <f aca="false">FALSE()</f>
        <is>
          <t/>
        </is>
      </c>
    </row>
    <row r="401" customFormat="false" ht="15" hidden="false" customHeight="false" outlineLevel="0" collapsed="false">
      <c r="A401" s="24" t="s">
        <v>15332</v>
      </c>
      <c r="B401" s="24" t="n">
        <v>5</v>
      </c>
      <c r="C401" s="108" t="n">
        <v>0.00108735603575408</v>
      </c>
      <c r="D401" s="24" t="s">
        <v>15061</v>
      </c>
      <c r="E401" s="24" t="inlineStr">
        <f aca="false">FALSE()</f>
        <is>
          <t/>
        </is>
      </c>
      <c r="F401" s="24" t="inlineStr">
        <f aca="false">FALSE()</f>
        <is>
          <t/>
        </is>
      </c>
      <c r="G401" s="24" t="inlineStr">
        <f aca="false">FALSE()</f>
        <is>
          <t/>
        </is>
      </c>
    </row>
    <row r="402" customFormat="false" ht="15" hidden="false" customHeight="false" outlineLevel="0" collapsed="false">
      <c r="A402" s="24" t="s">
        <v>15333</v>
      </c>
      <c r="B402" s="24" t="n">
        <v>5</v>
      </c>
      <c r="C402" s="108" t="n">
        <v>0.00108735603575408</v>
      </c>
      <c r="D402" s="24" t="s">
        <v>15061</v>
      </c>
      <c r="E402" s="24" t="inlineStr">
        <f aca="false">FALSE()</f>
        <is>
          <t/>
        </is>
      </c>
      <c r="F402" s="24" t="inlineStr">
        <f aca="false">FALSE()</f>
        <is>
          <t/>
        </is>
      </c>
      <c r="G402" s="24" t="inlineStr">
        <f aca="false">FALSE()</f>
        <is>
          <t/>
        </is>
      </c>
    </row>
    <row r="403" customFormat="false" ht="15" hidden="false" customHeight="false" outlineLevel="0" collapsed="false">
      <c r="A403" s="24" t="s">
        <v>2798</v>
      </c>
      <c r="B403" s="24" t="n">
        <v>5</v>
      </c>
      <c r="C403" s="108" t="n">
        <v>0.00108735603575408</v>
      </c>
      <c r="D403" s="24" t="s">
        <v>15061</v>
      </c>
      <c r="E403" s="24" t="inlineStr">
        <f aca="false">FALSE()</f>
        <is>
          <t/>
        </is>
      </c>
      <c r="F403" s="24" t="inlineStr">
        <f aca="false">FALSE()</f>
        <is>
          <t/>
        </is>
      </c>
      <c r="G403" s="24" t="inlineStr">
        <f aca="false">FALSE()</f>
        <is>
          <t/>
        </is>
      </c>
    </row>
    <row r="404" customFormat="false" ht="15" hidden="false" customHeight="false" outlineLevel="0" collapsed="false">
      <c r="A404" s="24" t="s">
        <v>15334</v>
      </c>
      <c r="B404" s="24" t="n">
        <v>5</v>
      </c>
      <c r="C404" s="108" t="n">
        <v>0.00108735603575408</v>
      </c>
      <c r="D404" s="24" t="s">
        <v>15061</v>
      </c>
      <c r="E404" s="24" t="inlineStr">
        <f aca="false">FALSE()</f>
        <is>
          <t/>
        </is>
      </c>
      <c r="F404" s="24" t="inlineStr">
        <f aca="false">FALSE()</f>
        <is>
          <t/>
        </is>
      </c>
      <c r="G404" s="24" t="inlineStr">
        <f aca="false">FALSE()</f>
        <is>
          <t/>
        </is>
      </c>
    </row>
    <row r="405" customFormat="false" ht="15" hidden="false" customHeight="false" outlineLevel="0" collapsed="false">
      <c r="A405" s="24" t="s">
        <v>15335</v>
      </c>
      <c r="B405" s="24" t="n">
        <v>5</v>
      </c>
      <c r="C405" s="108" t="n">
        <v>0.00108735603575408</v>
      </c>
      <c r="D405" s="24" t="s">
        <v>15061</v>
      </c>
      <c r="E405" s="24" t="inlineStr">
        <f aca="false">FALSE()</f>
        <is>
          <t/>
        </is>
      </c>
      <c r="F405" s="24" t="inlineStr">
        <f aca="false">FALSE()</f>
        <is>
          <t/>
        </is>
      </c>
      <c r="G405" s="24" t="inlineStr">
        <f aca="false">FALSE()</f>
        <is>
          <t/>
        </is>
      </c>
    </row>
    <row r="406" customFormat="false" ht="15" hidden="false" customHeight="false" outlineLevel="0" collapsed="false">
      <c r="A406" s="24" t="s">
        <v>15336</v>
      </c>
      <c r="B406" s="24" t="n">
        <v>5</v>
      </c>
      <c r="C406" s="108" t="n">
        <v>0.00108735603575408</v>
      </c>
      <c r="D406" s="24" t="s">
        <v>15061</v>
      </c>
      <c r="E406" s="24" t="inlineStr">
        <f aca="false">FALSE()</f>
        <is>
          <t/>
        </is>
      </c>
      <c r="F406" s="24" t="inlineStr">
        <f aca="false">FALSE()</f>
        <is>
          <t/>
        </is>
      </c>
      <c r="G406" s="24" t="inlineStr">
        <f aca="false">FALSE()</f>
        <is>
          <t/>
        </is>
      </c>
    </row>
    <row r="407" customFormat="false" ht="15" hidden="false" customHeight="false" outlineLevel="0" collapsed="false">
      <c r="A407" s="24" t="s">
        <v>15337</v>
      </c>
      <c r="B407" s="24" t="n">
        <v>5</v>
      </c>
      <c r="C407" s="108" t="n">
        <v>0.00108735603575408</v>
      </c>
      <c r="D407" s="24" t="s">
        <v>15061</v>
      </c>
      <c r="E407" s="24" t="inlineStr">
        <f aca="false">FALSE()</f>
        <is>
          <t/>
        </is>
      </c>
      <c r="F407" s="24" t="inlineStr">
        <f aca="false">FALSE()</f>
        <is>
          <t/>
        </is>
      </c>
      <c r="G407" s="24" t="inlineStr">
        <f aca="false">FALSE()</f>
        <is>
          <t/>
        </is>
      </c>
    </row>
    <row r="408" customFormat="false" ht="15" hidden="false" customHeight="false" outlineLevel="0" collapsed="false">
      <c r="A408" s="24" t="s">
        <v>15338</v>
      </c>
      <c r="B408" s="24" t="n">
        <v>5</v>
      </c>
      <c r="C408" s="108" t="n">
        <v>0.00108735603575408</v>
      </c>
      <c r="D408" s="24" t="s">
        <v>15061</v>
      </c>
      <c r="E408" s="24" t="inlineStr">
        <f aca="false">FALSE()</f>
        <is>
          <t/>
        </is>
      </c>
      <c r="F408" s="24" t="inlineStr">
        <f aca="false">FALSE()</f>
        <is>
          <t/>
        </is>
      </c>
      <c r="G408" s="24" t="inlineStr">
        <f aca="false">FALSE()</f>
        <is>
          <t/>
        </is>
      </c>
    </row>
    <row r="409" customFormat="false" ht="15" hidden="false" customHeight="false" outlineLevel="0" collapsed="false">
      <c r="A409" s="24" t="s">
        <v>15339</v>
      </c>
      <c r="B409" s="24" t="n">
        <v>5</v>
      </c>
      <c r="C409" s="108" t="n">
        <v>0.00108735603575408</v>
      </c>
      <c r="D409" s="24" t="s">
        <v>15061</v>
      </c>
      <c r="E409" s="24" t="inlineStr">
        <f aca="false">FALSE()</f>
        <is>
          <t/>
        </is>
      </c>
      <c r="F409" s="24" t="inlineStr">
        <f aca="false">FALSE()</f>
        <is>
          <t/>
        </is>
      </c>
      <c r="G409" s="24" t="inlineStr">
        <f aca="false">FALSE()</f>
        <is>
          <t/>
        </is>
      </c>
    </row>
    <row r="410" customFormat="false" ht="15" hidden="false" customHeight="false" outlineLevel="0" collapsed="false">
      <c r="A410" s="24" t="s">
        <v>15340</v>
      </c>
      <c r="B410" s="24" t="n">
        <v>5</v>
      </c>
      <c r="C410" s="108" t="n">
        <v>0.00108735603575408</v>
      </c>
      <c r="D410" s="24" t="s">
        <v>15061</v>
      </c>
      <c r="E410" s="24" t="inlineStr">
        <f aca="false">FALSE()</f>
        <is>
          <t/>
        </is>
      </c>
      <c r="F410" s="24" t="inlineStr">
        <f aca="false">FALSE()</f>
        <is>
          <t/>
        </is>
      </c>
      <c r="G410" s="24" t="inlineStr">
        <f aca="false">FALSE()</f>
        <is>
          <t/>
        </is>
      </c>
    </row>
    <row r="411" customFormat="false" ht="15" hidden="false" customHeight="false" outlineLevel="0" collapsed="false">
      <c r="A411" s="24" t="s">
        <v>15341</v>
      </c>
      <c r="B411" s="24" t="n">
        <v>5</v>
      </c>
      <c r="C411" s="108" t="n">
        <v>0.00108735603575408</v>
      </c>
      <c r="D411" s="24" t="s">
        <v>15061</v>
      </c>
      <c r="E411" s="24" t="inlineStr">
        <f aca="false">FALSE()</f>
        <is>
          <t/>
        </is>
      </c>
      <c r="F411" s="24" t="inlineStr">
        <f aca="false">FALSE()</f>
        <is>
          <t/>
        </is>
      </c>
      <c r="G411" s="24" t="inlineStr">
        <f aca="false">FALSE()</f>
        <is>
          <t/>
        </is>
      </c>
    </row>
    <row r="412" customFormat="false" ht="15" hidden="false" customHeight="false" outlineLevel="0" collapsed="false">
      <c r="A412" s="24" t="s">
        <v>15342</v>
      </c>
      <c r="B412" s="24" t="n">
        <v>5</v>
      </c>
      <c r="C412" s="108" t="n">
        <v>0.00108735603575408</v>
      </c>
      <c r="D412" s="24" t="s">
        <v>15061</v>
      </c>
      <c r="E412" s="24" t="inlineStr">
        <f aca="false">FALSE()</f>
        <is>
          <t/>
        </is>
      </c>
      <c r="F412" s="24" t="inlineStr">
        <f aca="false">FALSE()</f>
        <is>
          <t/>
        </is>
      </c>
      <c r="G412" s="24" t="inlineStr">
        <f aca="false">FALSE()</f>
        <is>
          <t/>
        </is>
      </c>
    </row>
    <row r="413" customFormat="false" ht="15" hidden="false" customHeight="false" outlineLevel="0" collapsed="false">
      <c r="A413" s="24" t="s">
        <v>15343</v>
      </c>
      <c r="B413" s="24" t="n">
        <v>5</v>
      </c>
      <c r="C413" s="108" t="n">
        <v>0.00108735603575408</v>
      </c>
      <c r="D413" s="24" t="s">
        <v>15061</v>
      </c>
      <c r="E413" s="24" t="n">
        <f aca="false">TRUE()</f>
        <v>1</v>
      </c>
      <c r="F413" s="24" t="inlineStr">
        <f aca="false">FALSE()</f>
        <is>
          <t/>
        </is>
      </c>
      <c r="G413" s="24" t="inlineStr">
        <f aca="false">FALSE()</f>
        <is>
          <t/>
        </is>
      </c>
    </row>
    <row r="414" customFormat="false" ht="15" hidden="false" customHeight="false" outlineLevel="0" collapsed="false">
      <c r="A414" s="24" t="s">
        <v>4359</v>
      </c>
      <c r="B414" s="24" t="n">
        <v>5</v>
      </c>
      <c r="C414" s="108" t="n">
        <v>0.00108735603575408</v>
      </c>
      <c r="D414" s="24" t="s">
        <v>15061</v>
      </c>
      <c r="E414" s="24" t="n">
        <f aca="false">FALSE()</f>
        <v>0</v>
      </c>
      <c r="F414" s="24" t="inlineStr">
        <f aca="false">FALSE()</f>
        <is>
          <t/>
        </is>
      </c>
      <c r="G414" s="24" t="inlineStr">
        <f aca="false">FALSE()</f>
        <is>
          <t/>
        </is>
      </c>
    </row>
    <row r="415" customFormat="false" ht="15" hidden="false" customHeight="false" outlineLevel="0" collapsed="false">
      <c r="A415" s="24" t="s">
        <v>15344</v>
      </c>
      <c r="B415" s="24" t="n">
        <v>5</v>
      </c>
      <c r="C415" s="108" t="n">
        <v>0.00108735603575408</v>
      </c>
      <c r="D415" s="24" t="s">
        <v>15061</v>
      </c>
      <c r="E415" s="24" t="inlineStr">
        <f aca="false">FALSE()</f>
        <is>
          <t/>
        </is>
      </c>
      <c r="F415" s="24" t="inlineStr">
        <f aca="false">FALSE()</f>
        <is>
          <t/>
        </is>
      </c>
      <c r="G415" s="24" t="inlineStr">
        <f aca="false">FALSE()</f>
        <is>
          <t/>
        </is>
      </c>
    </row>
    <row r="416" customFormat="false" ht="15" hidden="false" customHeight="false" outlineLevel="0" collapsed="false">
      <c r="A416" s="24" t="s">
        <v>4354</v>
      </c>
      <c r="B416" s="24" t="n">
        <v>5</v>
      </c>
      <c r="C416" s="108" t="n">
        <v>0.00108735603575408</v>
      </c>
      <c r="D416" s="24" t="s">
        <v>15061</v>
      </c>
      <c r="E416" s="24" t="inlineStr">
        <f aca="false">FALSE()</f>
        <is>
          <t/>
        </is>
      </c>
      <c r="F416" s="24" t="inlineStr">
        <f aca="false">FALSE()</f>
        <is>
          <t/>
        </is>
      </c>
      <c r="G416" s="24" t="inlineStr">
        <f aca="false">FALSE()</f>
        <is>
          <t/>
        </is>
      </c>
    </row>
    <row r="417" customFormat="false" ht="15" hidden="false" customHeight="false" outlineLevel="0" collapsed="false">
      <c r="A417" s="24" t="s">
        <v>15345</v>
      </c>
      <c r="B417" s="24" t="n">
        <v>5</v>
      </c>
      <c r="C417" s="108" t="n">
        <v>0.00108735603575408</v>
      </c>
      <c r="D417" s="24" t="s">
        <v>15061</v>
      </c>
      <c r="E417" s="24" t="inlineStr">
        <f aca="false">FALSE()</f>
        <is>
          <t/>
        </is>
      </c>
      <c r="F417" s="24" t="inlineStr">
        <f aca="false">FALSE()</f>
        <is>
          <t/>
        </is>
      </c>
      <c r="G417" s="24" t="inlineStr">
        <f aca="false">FALSE()</f>
        <is>
          <t/>
        </is>
      </c>
    </row>
    <row r="418" customFormat="false" ht="15" hidden="false" customHeight="false" outlineLevel="0" collapsed="false">
      <c r="A418" s="24" t="s">
        <v>15346</v>
      </c>
      <c r="B418" s="24" t="n">
        <v>5</v>
      </c>
      <c r="C418" s="108" t="n">
        <v>0.00113233422799767</v>
      </c>
      <c r="D418" s="24" t="s">
        <v>15061</v>
      </c>
      <c r="E418" s="24" t="inlineStr">
        <f aca="false">FALSE()</f>
        <is>
          <t/>
        </is>
      </c>
      <c r="F418" s="24" t="inlineStr">
        <f aca="false">FALSE()</f>
        <is>
          <t/>
        </is>
      </c>
      <c r="G418" s="24" t="inlineStr">
        <f aca="false">FALSE()</f>
        <is>
          <t/>
        </is>
      </c>
    </row>
    <row r="419" customFormat="false" ht="15" hidden="false" customHeight="false" outlineLevel="0" collapsed="false">
      <c r="A419" s="24" t="s">
        <v>15347</v>
      </c>
      <c r="B419" s="24" t="n">
        <v>5</v>
      </c>
      <c r="C419" s="108" t="n">
        <v>0.00108735603575408</v>
      </c>
      <c r="D419" s="24" t="s">
        <v>15061</v>
      </c>
      <c r="E419" s="24" t="inlineStr">
        <f aca="false">FALSE()</f>
        <is>
          <t/>
        </is>
      </c>
      <c r="F419" s="24" t="inlineStr">
        <f aca="false">FALSE()</f>
        <is>
          <t/>
        </is>
      </c>
      <c r="G419" s="24" t="inlineStr">
        <f aca="false">FALSE()</f>
        <is>
          <t/>
        </is>
      </c>
    </row>
    <row r="420" customFormat="false" ht="15" hidden="false" customHeight="false" outlineLevel="0" collapsed="false">
      <c r="A420" s="24" t="s">
        <v>15348</v>
      </c>
      <c r="B420" s="24" t="n">
        <v>5</v>
      </c>
      <c r="C420" s="108" t="n">
        <v>0.00108735603575408</v>
      </c>
      <c r="D420" s="24" t="s">
        <v>15061</v>
      </c>
      <c r="E420" s="24" t="inlineStr">
        <f aca="false">FALSE()</f>
        <is>
          <t/>
        </is>
      </c>
      <c r="F420" s="24" t="inlineStr">
        <f aca="false">FALSE()</f>
        <is>
          <t/>
        </is>
      </c>
      <c r="G420" s="24" t="inlineStr">
        <f aca="false">FALSE()</f>
        <is>
          <t/>
        </is>
      </c>
    </row>
    <row r="421" customFormat="false" ht="15" hidden="false" customHeight="false" outlineLevel="0" collapsed="false">
      <c r="A421" s="24" t="s">
        <v>15349</v>
      </c>
      <c r="B421" s="24" t="n">
        <v>5</v>
      </c>
      <c r="C421" s="108" t="n">
        <v>0.00108735603575408</v>
      </c>
      <c r="D421" s="24" t="s">
        <v>15061</v>
      </c>
      <c r="E421" s="24" t="inlineStr">
        <f aca="false">FALSE()</f>
        <is>
          <t/>
        </is>
      </c>
      <c r="F421" s="24" t="inlineStr">
        <f aca="false">FALSE()</f>
        <is>
          <t/>
        </is>
      </c>
      <c r="G421" s="24" t="inlineStr">
        <f aca="false">FALSE()</f>
        <is>
          <t/>
        </is>
      </c>
    </row>
    <row r="422" customFormat="false" ht="15" hidden="false" customHeight="false" outlineLevel="0" collapsed="false">
      <c r="A422" s="24" t="s">
        <v>15350</v>
      </c>
      <c r="B422" s="24" t="n">
        <v>5</v>
      </c>
      <c r="C422" s="108" t="n">
        <v>0.00108735603575408</v>
      </c>
      <c r="D422" s="24" t="s">
        <v>15061</v>
      </c>
      <c r="E422" s="24" t="inlineStr">
        <f aca="false">FALSE()</f>
        <is>
          <t/>
        </is>
      </c>
      <c r="F422" s="24" t="inlineStr">
        <f aca="false">FALSE()</f>
        <is>
          <t/>
        </is>
      </c>
      <c r="G422" s="24" t="inlineStr">
        <f aca="false">FALSE()</f>
        <is>
          <t/>
        </is>
      </c>
    </row>
    <row r="423" customFormat="false" ht="15" hidden="false" customHeight="false" outlineLevel="0" collapsed="false">
      <c r="A423" s="24" t="s">
        <v>15351</v>
      </c>
      <c r="B423" s="24" t="n">
        <v>5</v>
      </c>
      <c r="C423" s="108" t="n">
        <v>0.00108735603575408</v>
      </c>
      <c r="D423" s="24" t="s">
        <v>15061</v>
      </c>
      <c r="E423" s="24" t="inlineStr">
        <f aca="false">FALSE()</f>
        <is>
          <t/>
        </is>
      </c>
      <c r="F423" s="24" t="inlineStr">
        <f aca="false">FALSE()</f>
        <is>
          <t/>
        </is>
      </c>
      <c r="G423" s="24" t="inlineStr">
        <f aca="false">FALSE()</f>
        <is>
          <t/>
        </is>
      </c>
    </row>
    <row r="424" customFormat="false" ht="15" hidden="false" customHeight="false" outlineLevel="0" collapsed="false">
      <c r="A424" s="24" t="s">
        <v>15352</v>
      </c>
      <c r="B424" s="24" t="n">
        <v>5</v>
      </c>
      <c r="C424" s="108" t="n">
        <v>0.00108735603575408</v>
      </c>
      <c r="D424" s="24" t="s">
        <v>15061</v>
      </c>
      <c r="E424" s="24" t="inlineStr">
        <f aca="false">FALSE()</f>
        <is>
          <t/>
        </is>
      </c>
      <c r="F424" s="24" t="inlineStr">
        <f aca="false">FALSE()</f>
        <is>
          <t/>
        </is>
      </c>
      <c r="G424" s="24" t="inlineStr">
        <f aca="false">FALSE()</f>
        <is>
          <t/>
        </is>
      </c>
    </row>
    <row r="425" customFormat="false" ht="15" hidden="false" customHeight="false" outlineLevel="0" collapsed="false">
      <c r="A425" s="24" t="s">
        <v>15353</v>
      </c>
      <c r="B425" s="24" t="n">
        <v>5</v>
      </c>
      <c r="C425" s="108" t="n">
        <v>0.00108735603575408</v>
      </c>
      <c r="D425" s="24" t="s">
        <v>15061</v>
      </c>
      <c r="E425" s="24" t="inlineStr">
        <f aca="false">FALSE()</f>
        <is>
          <t/>
        </is>
      </c>
      <c r="F425" s="24" t="inlineStr">
        <f aca="false">FALSE()</f>
        <is>
          <t/>
        </is>
      </c>
      <c r="G425" s="24" t="inlineStr">
        <f aca="false">FALSE()</f>
        <is>
          <t/>
        </is>
      </c>
    </row>
    <row r="426" customFormat="false" ht="15" hidden="false" customHeight="false" outlineLevel="0" collapsed="false">
      <c r="A426" s="24" t="s">
        <v>15354</v>
      </c>
      <c r="B426" s="24" t="n">
        <v>5</v>
      </c>
      <c r="C426" s="108" t="n">
        <v>0.00108735603575408</v>
      </c>
      <c r="D426" s="24" t="s">
        <v>15061</v>
      </c>
      <c r="E426" s="24" t="n">
        <f aca="false">TRUE()</f>
        <v>1</v>
      </c>
      <c r="F426" s="24" t="inlineStr">
        <f aca="false">FALSE()</f>
        <is>
          <t/>
        </is>
      </c>
      <c r="G426" s="24" t="inlineStr">
        <f aca="false">FALSE()</f>
        <is>
          <t/>
        </is>
      </c>
    </row>
    <row r="427" customFormat="false" ht="15" hidden="false" customHeight="false" outlineLevel="0" collapsed="false">
      <c r="A427" s="24" t="s">
        <v>15355</v>
      </c>
      <c r="B427" s="24" t="n">
        <v>5</v>
      </c>
      <c r="C427" s="108" t="n">
        <v>0.00108735603575408</v>
      </c>
      <c r="D427" s="24" t="s">
        <v>15061</v>
      </c>
      <c r="E427" s="24" t="n">
        <f aca="false">FALSE()</f>
        <v>0</v>
      </c>
      <c r="F427" s="24" t="inlineStr">
        <f aca="false">FALSE()</f>
        <is>
          <t/>
        </is>
      </c>
      <c r="G427" s="24" t="inlineStr">
        <f aca="false">FALSE()</f>
        <is>
          <t/>
        </is>
      </c>
    </row>
    <row r="428" customFormat="false" ht="15" hidden="false" customHeight="false" outlineLevel="0" collapsed="false">
      <c r="A428" s="24" t="s">
        <v>15356</v>
      </c>
      <c r="B428" s="24" t="n">
        <v>5</v>
      </c>
      <c r="C428" s="108" t="n">
        <v>0.00108735603575408</v>
      </c>
      <c r="D428" s="24" t="s">
        <v>15061</v>
      </c>
      <c r="E428" s="24" t="inlineStr">
        <f aca="false">FALSE()</f>
        <is>
          <t/>
        </is>
      </c>
      <c r="F428" s="24" t="inlineStr">
        <f aca="false">FALSE()</f>
        <is>
          <t/>
        </is>
      </c>
      <c r="G428" s="24" t="inlineStr">
        <f aca="false">FALSE()</f>
        <is>
          <t/>
        </is>
      </c>
    </row>
    <row r="429" customFormat="false" ht="15" hidden="false" customHeight="false" outlineLevel="0" collapsed="false">
      <c r="A429" s="24" t="s">
        <v>15357</v>
      </c>
      <c r="B429" s="24" t="n">
        <v>5</v>
      </c>
      <c r="C429" s="108" t="n">
        <v>0.00108735603575408</v>
      </c>
      <c r="D429" s="24" t="s">
        <v>15061</v>
      </c>
      <c r="E429" s="24" t="inlineStr">
        <f aca="false">FALSE()</f>
        <is>
          <t/>
        </is>
      </c>
      <c r="F429" s="24" t="inlineStr">
        <f aca="false">FALSE()</f>
        <is>
          <t/>
        </is>
      </c>
      <c r="G429" s="24" t="inlineStr">
        <f aca="false">FALSE()</f>
        <is>
          <t/>
        </is>
      </c>
    </row>
    <row r="430" customFormat="false" ht="15" hidden="false" customHeight="false" outlineLevel="0" collapsed="false">
      <c r="A430" s="24" t="s">
        <v>15358</v>
      </c>
      <c r="B430" s="24" t="n">
        <v>5</v>
      </c>
      <c r="C430" s="108" t="n">
        <v>0.00108735603575408</v>
      </c>
      <c r="D430" s="24" t="s">
        <v>15061</v>
      </c>
      <c r="E430" s="24" t="inlineStr">
        <f aca="false">FALSE()</f>
        <is>
          <t/>
        </is>
      </c>
      <c r="F430" s="24" t="inlineStr">
        <f aca="false">FALSE()</f>
        <is>
          <t/>
        </is>
      </c>
      <c r="G430" s="24" t="inlineStr">
        <f aca="false">FALSE()</f>
        <is>
          <t/>
        </is>
      </c>
    </row>
    <row r="431" customFormat="false" ht="15" hidden="false" customHeight="false" outlineLevel="0" collapsed="false">
      <c r="A431" s="24" t="s">
        <v>15359</v>
      </c>
      <c r="B431" s="24" t="n">
        <v>5</v>
      </c>
      <c r="C431" s="108" t="n">
        <v>0.00108735603575408</v>
      </c>
      <c r="D431" s="24" t="s">
        <v>15061</v>
      </c>
      <c r="E431" s="24" t="inlineStr">
        <f aca="false">FALSE()</f>
        <is>
          <t/>
        </is>
      </c>
      <c r="F431" s="24" t="inlineStr">
        <f aca="false">FALSE()</f>
        <is>
          <t/>
        </is>
      </c>
      <c r="G431" s="24" t="inlineStr">
        <f aca="false">FALSE()</f>
        <is>
          <t/>
        </is>
      </c>
    </row>
    <row r="432" customFormat="false" ht="15" hidden="false" customHeight="false" outlineLevel="0" collapsed="false">
      <c r="A432" s="24" t="s">
        <v>15360</v>
      </c>
      <c r="B432" s="24" t="n">
        <v>5</v>
      </c>
      <c r="C432" s="108" t="n">
        <v>0.00108735603575408</v>
      </c>
      <c r="D432" s="24" t="s">
        <v>15061</v>
      </c>
      <c r="E432" s="24" t="inlineStr">
        <f aca="false">FALSE()</f>
        <is>
          <t/>
        </is>
      </c>
      <c r="F432" s="24" t="inlineStr">
        <f aca="false">FALSE()</f>
        <is>
          <t/>
        </is>
      </c>
      <c r="G432" s="24" t="inlineStr">
        <f aca="false">FALSE()</f>
        <is>
          <t/>
        </is>
      </c>
    </row>
    <row r="433" customFormat="false" ht="15" hidden="false" customHeight="false" outlineLevel="0" collapsed="false">
      <c r="A433" s="24" t="s">
        <v>15361</v>
      </c>
      <c r="B433" s="24" t="n">
        <v>5</v>
      </c>
      <c r="C433" s="108" t="n">
        <v>0.00108735603575408</v>
      </c>
      <c r="D433" s="24" t="s">
        <v>15061</v>
      </c>
      <c r="E433" s="24" t="inlineStr">
        <f aca="false">FALSE()</f>
        <is>
          <t/>
        </is>
      </c>
      <c r="F433" s="24" t="inlineStr">
        <f aca="false">FALSE()</f>
        <is>
          <t/>
        </is>
      </c>
      <c r="G433" s="24" t="inlineStr">
        <f aca="false">FALSE()</f>
        <is>
          <t/>
        </is>
      </c>
    </row>
    <row r="434" customFormat="false" ht="15" hidden="false" customHeight="false" outlineLevel="0" collapsed="false">
      <c r="A434" s="24" t="s">
        <v>3338</v>
      </c>
      <c r="B434" s="24" t="n">
        <v>5</v>
      </c>
      <c r="C434" s="108" t="n">
        <v>0.00108735603575408</v>
      </c>
      <c r="D434" s="24" t="s">
        <v>15061</v>
      </c>
      <c r="E434" s="24" t="inlineStr">
        <f aca="false">FALSE()</f>
        <is>
          <t/>
        </is>
      </c>
      <c r="F434" s="24" t="inlineStr">
        <f aca="false">FALSE()</f>
        <is>
          <t/>
        </is>
      </c>
      <c r="G434" s="24" t="inlineStr">
        <f aca="false">FALSE()</f>
        <is>
          <t/>
        </is>
      </c>
    </row>
    <row r="435" customFormat="false" ht="15" hidden="false" customHeight="false" outlineLevel="0" collapsed="false">
      <c r="A435" s="24" t="s">
        <v>15362</v>
      </c>
      <c r="B435" s="24" t="n">
        <v>5</v>
      </c>
      <c r="C435" s="108" t="n">
        <v>0.00108735603575408</v>
      </c>
      <c r="D435" s="24" t="s">
        <v>15061</v>
      </c>
      <c r="E435" s="24" t="inlineStr">
        <f aca="false">FALSE()</f>
        <is>
          <t/>
        </is>
      </c>
      <c r="F435" s="24" t="n">
        <f aca="false">TRUE()</f>
        <v>1</v>
      </c>
      <c r="G435" s="24" t="inlineStr">
        <f aca="false">FALSE()</f>
        <is>
          <t/>
        </is>
      </c>
    </row>
    <row r="436" customFormat="false" ht="15" hidden="false" customHeight="false" outlineLevel="0" collapsed="false">
      <c r="A436" s="24" t="s">
        <v>15363</v>
      </c>
      <c r="B436" s="24" t="n">
        <v>5</v>
      </c>
      <c r="C436" s="108" t="n">
        <v>0.00108735603575408</v>
      </c>
      <c r="D436" s="24" t="s">
        <v>15061</v>
      </c>
      <c r="E436" s="24" t="inlineStr">
        <f aca="false">FALSE()</f>
        <is>
          <t/>
        </is>
      </c>
      <c r="F436" s="24" t="n">
        <f aca="false">FALSE()</f>
        <v>0</v>
      </c>
      <c r="G436" s="24" t="inlineStr">
        <f aca="false">FALSE()</f>
        <is>
          <t/>
        </is>
      </c>
    </row>
    <row r="437" customFormat="false" ht="15" hidden="false" customHeight="false" outlineLevel="0" collapsed="false">
      <c r="A437" s="24" t="s">
        <v>15364</v>
      </c>
      <c r="B437" s="24" t="n">
        <v>5</v>
      </c>
      <c r="C437" s="108" t="n">
        <v>0.00108735603575408</v>
      </c>
      <c r="D437" s="24" t="s">
        <v>15061</v>
      </c>
      <c r="E437" s="24" t="inlineStr">
        <f aca="false">FALSE()</f>
        <is>
          <t/>
        </is>
      </c>
      <c r="F437" s="24" t="inlineStr">
        <f aca="false">FALSE()</f>
        <is>
          <t/>
        </is>
      </c>
      <c r="G437" s="24" t="inlineStr">
        <f aca="false">FALSE()</f>
        <is>
          <t/>
        </is>
      </c>
    </row>
    <row r="438" customFormat="false" ht="15" hidden="false" customHeight="false" outlineLevel="0" collapsed="false">
      <c r="A438" s="24" t="s">
        <v>15365</v>
      </c>
      <c r="B438" s="24" t="n">
        <v>5</v>
      </c>
      <c r="C438" s="108" t="n">
        <v>0.00108735603575408</v>
      </c>
      <c r="D438" s="24" t="s">
        <v>15061</v>
      </c>
      <c r="E438" s="24" t="n">
        <f aca="false">TRUE()</f>
        <v>1</v>
      </c>
      <c r="F438" s="24" t="inlineStr">
        <f aca="false">FALSE()</f>
        <is>
          <t/>
        </is>
      </c>
      <c r="G438" s="24" t="inlineStr">
        <f aca="false">FALSE()</f>
        <is>
          <t/>
        </is>
      </c>
    </row>
    <row r="439" customFormat="false" ht="15" hidden="false" customHeight="false" outlineLevel="0" collapsed="false">
      <c r="A439" s="24" t="s">
        <v>15366</v>
      </c>
      <c r="B439" s="24" t="n">
        <v>5</v>
      </c>
      <c r="C439" s="108" t="n">
        <v>0.00108735603575408</v>
      </c>
      <c r="D439" s="24" t="s">
        <v>15061</v>
      </c>
      <c r="E439" s="24" t="n">
        <f aca="false">FALSE()</f>
        <v>0</v>
      </c>
      <c r="F439" s="24" t="inlineStr">
        <f aca="false">FALSE()</f>
        <is>
          <t/>
        </is>
      </c>
      <c r="G439" s="24" t="inlineStr">
        <f aca="false">FALSE()</f>
        <is>
          <t/>
        </is>
      </c>
    </row>
    <row r="440" customFormat="false" ht="15" hidden="false" customHeight="false" outlineLevel="0" collapsed="false">
      <c r="A440" s="24" t="s">
        <v>15367</v>
      </c>
      <c r="B440" s="24" t="n">
        <v>5</v>
      </c>
      <c r="C440" s="108" t="n">
        <v>0.00108735603575408</v>
      </c>
      <c r="D440" s="24" t="s">
        <v>15061</v>
      </c>
      <c r="E440" s="24" t="inlineStr">
        <f aca="false">FALSE()</f>
        <is>
          <t/>
        </is>
      </c>
      <c r="F440" s="24" t="inlineStr">
        <f aca="false">FALSE()</f>
        <is>
          <t/>
        </is>
      </c>
      <c r="G440" s="24" t="inlineStr">
        <f aca="false">FALSE()</f>
        <is>
          <t/>
        </is>
      </c>
    </row>
    <row r="441" customFormat="false" ht="15" hidden="false" customHeight="false" outlineLevel="0" collapsed="false">
      <c r="A441" s="24" t="s">
        <v>15368</v>
      </c>
      <c r="B441" s="24" t="n">
        <v>5</v>
      </c>
      <c r="C441" s="108" t="n">
        <v>0.00108735603575408</v>
      </c>
      <c r="D441" s="24" t="s">
        <v>15061</v>
      </c>
      <c r="E441" s="24" t="inlineStr">
        <f aca="false">FALSE()</f>
        <is>
          <t/>
        </is>
      </c>
      <c r="F441" s="24" t="inlineStr">
        <f aca="false">FALSE()</f>
        <is>
          <t/>
        </is>
      </c>
      <c r="G441" s="24" t="inlineStr">
        <f aca="false">FALSE()</f>
        <is>
          <t/>
        </is>
      </c>
    </row>
    <row r="442" customFormat="false" ht="15" hidden="false" customHeight="false" outlineLevel="0" collapsed="false">
      <c r="A442" s="24" t="s">
        <v>15369</v>
      </c>
      <c r="B442" s="24" t="n">
        <v>5</v>
      </c>
      <c r="C442" s="108" t="n">
        <v>0.00108735603575408</v>
      </c>
      <c r="D442" s="24" t="s">
        <v>15061</v>
      </c>
      <c r="E442" s="24" t="inlineStr">
        <f aca="false">FALSE()</f>
        <is>
          <t/>
        </is>
      </c>
      <c r="F442" s="24" t="inlineStr">
        <f aca="false">FALSE()</f>
        <is>
          <t/>
        </is>
      </c>
      <c r="G442" s="24" t="inlineStr">
        <f aca="false">FALSE()</f>
        <is>
          <t/>
        </is>
      </c>
    </row>
    <row r="443" customFormat="false" ht="15" hidden="false" customHeight="false" outlineLevel="0" collapsed="false">
      <c r="A443" s="24" t="s">
        <v>15370</v>
      </c>
      <c r="B443" s="24" t="n">
        <v>5</v>
      </c>
      <c r="C443" s="108" t="n">
        <v>0.00108735603575408</v>
      </c>
      <c r="D443" s="24" t="s">
        <v>15061</v>
      </c>
      <c r="E443" s="24" t="inlineStr">
        <f aca="false">FALSE()</f>
        <is>
          <t/>
        </is>
      </c>
      <c r="F443" s="24" t="inlineStr">
        <f aca="false">FALSE()</f>
        <is>
          <t/>
        </is>
      </c>
      <c r="G443" s="24" t="inlineStr">
        <f aca="false">FALSE()</f>
        <is>
          <t/>
        </is>
      </c>
    </row>
    <row r="444" customFormat="false" ht="15" hidden="false" customHeight="false" outlineLevel="0" collapsed="false">
      <c r="A444" s="24" t="s">
        <v>3236</v>
      </c>
      <c r="B444" s="24" t="n">
        <v>5</v>
      </c>
      <c r="C444" s="108" t="n">
        <v>0.00108735603575408</v>
      </c>
      <c r="D444" s="24" t="s">
        <v>15061</v>
      </c>
      <c r="E444" s="24" t="inlineStr">
        <f aca="false">FALSE()</f>
        <is>
          <t/>
        </is>
      </c>
      <c r="F444" s="24" t="inlineStr">
        <f aca="false">FALSE()</f>
        <is>
          <t/>
        </is>
      </c>
      <c r="G444" s="24" t="inlineStr">
        <f aca="false">FALSE()</f>
        <is>
          <t/>
        </is>
      </c>
    </row>
    <row r="445" customFormat="false" ht="15" hidden="false" customHeight="false" outlineLevel="0" collapsed="false">
      <c r="A445" s="24" t="s">
        <v>15371</v>
      </c>
      <c r="B445" s="24" t="n">
        <v>5</v>
      </c>
      <c r="C445" s="108" t="n">
        <v>0.00108735603575408</v>
      </c>
      <c r="D445" s="24" t="s">
        <v>15061</v>
      </c>
      <c r="E445" s="24" t="inlineStr">
        <f aca="false">FALSE()</f>
        <is>
          <t/>
        </is>
      </c>
      <c r="F445" s="24" t="inlineStr">
        <f aca="false">FALSE()</f>
        <is>
          <t/>
        </is>
      </c>
      <c r="G445" s="24" t="inlineStr">
        <f aca="false">FALSE()</f>
        <is>
          <t/>
        </is>
      </c>
    </row>
    <row r="446" customFormat="false" ht="15" hidden="false" customHeight="false" outlineLevel="0" collapsed="false">
      <c r="A446" s="24" t="s">
        <v>15372</v>
      </c>
      <c r="B446" s="24" t="n">
        <v>5</v>
      </c>
      <c r="C446" s="108" t="n">
        <v>0.00108735603575408</v>
      </c>
      <c r="D446" s="24" t="s">
        <v>15061</v>
      </c>
      <c r="E446" s="24" t="inlineStr">
        <f aca="false">FALSE()</f>
        <is>
          <t/>
        </is>
      </c>
      <c r="F446" s="24" t="inlineStr">
        <f aca="false">FALSE()</f>
        <is>
          <t/>
        </is>
      </c>
      <c r="G446" s="24" t="inlineStr">
        <f aca="false">FALSE()</f>
        <is>
          <t/>
        </is>
      </c>
    </row>
    <row r="447" customFormat="false" ht="15" hidden="false" customHeight="false" outlineLevel="0" collapsed="false">
      <c r="A447" s="24" t="s">
        <v>15373</v>
      </c>
      <c r="B447" s="24" t="n">
        <v>5</v>
      </c>
      <c r="C447" s="108" t="n">
        <v>0.00108735603575408</v>
      </c>
      <c r="D447" s="24" t="s">
        <v>15061</v>
      </c>
      <c r="E447" s="24" t="inlineStr">
        <f aca="false">FALSE()</f>
        <is>
          <t/>
        </is>
      </c>
      <c r="F447" s="24" t="inlineStr">
        <f aca="false">FALSE()</f>
        <is>
          <t/>
        </is>
      </c>
      <c r="G447" s="24" t="inlineStr">
        <f aca="false">FALSE()</f>
        <is>
          <t/>
        </is>
      </c>
    </row>
    <row r="448" customFormat="false" ht="15" hidden="false" customHeight="false" outlineLevel="0" collapsed="false">
      <c r="A448" s="24" t="s">
        <v>15374</v>
      </c>
      <c r="B448" s="24" t="n">
        <v>5</v>
      </c>
      <c r="C448" s="108" t="n">
        <v>0.00108735603575408</v>
      </c>
      <c r="D448" s="24" t="s">
        <v>15061</v>
      </c>
      <c r="E448" s="24" t="inlineStr">
        <f aca="false">FALSE()</f>
        <is>
          <t/>
        </is>
      </c>
      <c r="F448" s="24" t="inlineStr">
        <f aca="false">FALSE()</f>
        <is>
          <t/>
        </is>
      </c>
      <c r="G448" s="24" t="inlineStr">
        <f aca="false">FALSE()</f>
        <is>
          <t/>
        </is>
      </c>
    </row>
    <row r="449" customFormat="false" ht="15" hidden="false" customHeight="false" outlineLevel="0" collapsed="false">
      <c r="A449" s="24" t="s">
        <v>15375</v>
      </c>
      <c r="B449" s="24" t="n">
        <v>5</v>
      </c>
      <c r="C449" s="108" t="n">
        <v>0.00108735603575408</v>
      </c>
      <c r="D449" s="24" t="s">
        <v>15061</v>
      </c>
      <c r="E449" s="24" t="inlineStr">
        <f aca="false">FALSE()</f>
        <is>
          <t/>
        </is>
      </c>
      <c r="F449" s="24" t="inlineStr">
        <f aca="false">FALSE()</f>
        <is>
          <t/>
        </is>
      </c>
      <c r="G449" s="24" t="inlineStr">
        <f aca="false">FALSE()</f>
        <is>
          <t/>
        </is>
      </c>
    </row>
    <row r="450" customFormat="false" ht="15" hidden="false" customHeight="false" outlineLevel="0" collapsed="false">
      <c r="A450" s="24" t="s">
        <v>15376</v>
      </c>
      <c r="B450" s="24" t="n">
        <v>5</v>
      </c>
      <c r="C450" s="108" t="n">
        <v>0.00108735603575408</v>
      </c>
      <c r="D450" s="24" t="s">
        <v>15061</v>
      </c>
      <c r="E450" s="24" t="inlineStr">
        <f aca="false">FALSE()</f>
        <is>
          <t/>
        </is>
      </c>
      <c r="F450" s="24" t="inlineStr">
        <f aca="false">FALSE()</f>
        <is>
          <t/>
        </is>
      </c>
      <c r="G450" s="24" t="inlineStr">
        <f aca="false">FALSE()</f>
        <is>
          <t/>
        </is>
      </c>
    </row>
    <row r="451" customFormat="false" ht="15" hidden="false" customHeight="false" outlineLevel="0" collapsed="false">
      <c r="A451" s="24" t="s">
        <v>15377</v>
      </c>
      <c r="B451" s="24" t="n">
        <v>5</v>
      </c>
      <c r="C451" s="108" t="n">
        <v>0.00108735603575408</v>
      </c>
      <c r="D451" s="24" t="s">
        <v>15061</v>
      </c>
      <c r="E451" s="24" t="inlineStr">
        <f aca="false">FALSE()</f>
        <is>
          <t/>
        </is>
      </c>
      <c r="F451" s="24" t="inlineStr">
        <f aca="false">FALSE()</f>
        <is>
          <t/>
        </is>
      </c>
      <c r="G451" s="24" t="inlineStr">
        <f aca="false">FALSE()</f>
        <is>
          <t/>
        </is>
      </c>
    </row>
    <row r="452" customFormat="false" ht="15" hidden="false" customHeight="false" outlineLevel="0" collapsed="false">
      <c r="A452" s="24" t="s">
        <v>10737</v>
      </c>
      <c r="B452" s="24" t="n">
        <v>5</v>
      </c>
      <c r="C452" s="108" t="n">
        <v>0.00108735603575408</v>
      </c>
      <c r="D452" s="24" t="s">
        <v>15061</v>
      </c>
      <c r="E452" s="24" t="inlineStr">
        <f aca="false">FALSE()</f>
        <is>
          <t/>
        </is>
      </c>
      <c r="F452" s="24" t="inlineStr">
        <f aca="false">FALSE()</f>
        <is>
          <t/>
        </is>
      </c>
      <c r="G452" s="24" t="inlineStr">
        <f aca="false">FALSE()</f>
        <is>
          <t/>
        </is>
      </c>
    </row>
    <row r="453" customFormat="false" ht="15" hidden="false" customHeight="false" outlineLevel="0" collapsed="false">
      <c r="A453" s="24" t="s">
        <v>15378</v>
      </c>
      <c r="B453" s="24" t="n">
        <v>5</v>
      </c>
      <c r="C453" s="108" t="n">
        <v>0.00108735603575408</v>
      </c>
      <c r="D453" s="24" t="s">
        <v>15061</v>
      </c>
      <c r="E453" s="24" t="inlineStr">
        <f aca="false">FALSE()</f>
        <is>
          <t/>
        </is>
      </c>
      <c r="F453" s="24" t="inlineStr">
        <f aca="false">FALSE()</f>
        <is>
          <t/>
        </is>
      </c>
      <c r="G453" s="24" t="inlineStr">
        <f aca="false">FALSE()</f>
        <is>
          <t/>
        </is>
      </c>
    </row>
    <row r="454" customFormat="false" ht="15" hidden="false" customHeight="false" outlineLevel="0" collapsed="false">
      <c r="A454" s="24" t="s">
        <v>14379</v>
      </c>
      <c r="B454" s="24" t="n">
        <v>5</v>
      </c>
      <c r="C454" s="108" t="n">
        <v>0.00108735603575408</v>
      </c>
      <c r="D454" s="24" t="s">
        <v>15061</v>
      </c>
      <c r="E454" s="24" t="inlineStr">
        <f aca="false">FALSE()</f>
        <is>
          <t/>
        </is>
      </c>
      <c r="F454" s="24" t="inlineStr">
        <f aca="false">FALSE()</f>
        <is>
          <t/>
        </is>
      </c>
      <c r="G454" s="24" t="inlineStr">
        <f aca="false">FALSE()</f>
        <is>
          <t/>
        </is>
      </c>
    </row>
    <row r="455" customFormat="false" ht="15" hidden="false" customHeight="false" outlineLevel="0" collapsed="false">
      <c r="A455" s="24" t="s">
        <v>2375</v>
      </c>
      <c r="B455" s="24" t="n">
        <v>5</v>
      </c>
      <c r="C455" s="108" t="n">
        <v>0.00108735603575408</v>
      </c>
      <c r="D455" s="24" t="s">
        <v>15061</v>
      </c>
      <c r="E455" s="24" t="inlineStr">
        <f aca="false">FALSE()</f>
        <is>
          <t/>
        </is>
      </c>
      <c r="F455" s="24" t="inlineStr">
        <f aca="false">FALSE()</f>
        <is>
          <t/>
        </is>
      </c>
      <c r="G455" s="24" t="inlineStr">
        <f aca="false">FALSE()</f>
        <is>
          <t/>
        </is>
      </c>
    </row>
    <row r="456" customFormat="false" ht="15" hidden="false" customHeight="false" outlineLevel="0" collapsed="false">
      <c r="A456" s="24" t="s">
        <v>2374</v>
      </c>
      <c r="B456" s="24" t="n">
        <v>5</v>
      </c>
      <c r="C456" s="108" t="n">
        <v>0.00108735603575408</v>
      </c>
      <c r="D456" s="24" t="s">
        <v>15061</v>
      </c>
      <c r="E456" s="24" t="inlineStr">
        <f aca="false">FALSE()</f>
        <is>
          <t/>
        </is>
      </c>
      <c r="F456" s="24" t="inlineStr">
        <f aca="false">FALSE()</f>
        <is>
          <t/>
        </is>
      </c>
      <c r="G456" s="24" t="inlineStr">
        <f aca="false">FALSE()</f>
        <is>
          <t/>
        </is>
      </c>
    </row>
    <row r="457" customFormat="false" ht="15" hidden="false" customHeight="false" outlineLevel="0" collapsed="false">
      <c r="A457" s="24" t="s">
        <v>2369</v>
      </c>
      <c r="B457" s="24" t="n">
        <v>5</v>
      </c>
      <c r="C457" s="108" t="n">
        <v>0.00108735603575408</v>
      </c>
      <c r="D457" s="24" t="s">
        <v>15061</v>
      </c>
      <c r="E457" s="24" t="inlineStr">
        <f aca="false">FALSE()</f>
        <is>
          <t/>
        </is>
      </c>
      <c r="F457" s="24" t="inlineStr">
        <f aca="false">FALSE()</f>
        <is>
          <t/>
        </is>
      </c>
      <c r="G457" s="24" t="inlineStr">
        <f aca="false">FALSE()</f>
        <is>
          <t/>
        </is>
      </c>
    </row>
    <row r="458" customFormat="false" ht="15" hidden="false" customHeight="false" outlineLevel="0" collapsed="false">
      <c r="A458" s="24" t="s">
        <v>15379</v>
      </c>
      <c r="B458" s="24" t="n">
        <v>5</v>
      </c>
      <c r="C458" s="108" t="n">
        <v>0.00108735603575408</v>
      </c>
      <c r="D458" s="24" t="s">
        <v>15061</v>
      </c>
      <c r="E458" s="24" t="inlineStr">
        <f aca="false">FALSE()</f>
        <is>
          <t/>
        </is>
      </c>
      <c r="F458" s="24" t="inlineStr">
        <f aca="false">FALSE()</f>
        <is>
          <t/>
        </is>
      </c>
      <c r="G458" s="24" t="inlineStr">
        <f aca="false">FALSE()</f>
        <is>
          <t/>
        </is>
      </c>
    </row>
    <row r="459" customFormat="false" ht="15" hidden="false" customHeight="false" outlineLevel="0" collapsed="false">
      <c r="A459" s="24" t="s">
        <v>15380</v>
      </c>
      <c r="B459" s="24" t="n">
        <v>5</v>
      </c>
      <c r="C459" s="108" t="n">
        <v>0.00108735603575408</v>
      </c>
      <c r="D459" s="24" t="s">
        <v>15061</v>
      </c>
      <c r="E459" s="24" t="inlineStr">
        <f aca="false">FALSE()</f>
        <is>
          <t/>
        </is>
      </c>
      <c r="F459" s="24" t="inlineStr">
        <f aca="false">FALSE()</f>
        <is>
          <t/>
        </is>
      </c>
      <c r="G459" s="24" t="inlineStr">
        <f aca="false">FALSE()</f>
        <is>
          <t/>
        </is>
      </c>
    </row>
    <row r="460" customFormat="false" ht="15" hidden="false" customHeight="false" outlineLevel="0" collapsed="false">
      <c r="A460" s="24" t="s">
        <v>15381</v>
      </c>
      <c r="B460" s="24" t="n">
        <v>5</v>
      </c>
      <c r="C460" s="108" t="n">
        <v>0.00108735603575408</v>
      </c>
      <c r="D460" s="24" t="s">
        <v>15061</v>
      </c>
      <c r="E460" s="24" t="n">
        <f aca="false">TRUE()</f>
        <v>1</v>
      </c>
      <c r="F460" s="24" t="inlineStr">
        <f aca="false">FALSE()</f>
        <is>
          <t/>
        </is>
      </c>
      <c r="G460" s="24" t="inlineStr">
        <f aca="false">FALSE()</f>
        <is>
          <t/>
        </is>
      </c>
    </row>
    <row r="461" customFormat="false" ht="15" hidden="false" customHeight="false" outlineLevel="0" collapsed="false">
      <c r="A461" s="24" t="s">
        <v>15382</v>
      </c>
      <c r="B461" s="24" t="n">
        <v>5</v>
      </c>
      <c r="C461" s="108" t="n">
        <v>0.00108735603575408</v>
      </c>
      <c r="D461" s="24" t="s">
        <v>15061</v>
      </c>
      <c r="E461" s="24" t="n">
        <f aca="false">FALSE()</f>
        <v>0</v>
      </c>
      <c r="F461" s="24" t="inlineStr">
        <f aca="false">FALSE()</f>
        <is>
          <t/>
        </is>
      </c>
      <c r="G461" s="24" t="inlineStr">
        <f aca="false">FALSE()</f>
        <is>
          <t/>
        </is>
      </c>
    </row>
    <row r="462" customFormat="false" ht="15" hidden="false" customHeight="false" outlineLevel="0" collapsed="false">
      <c r="A462" s="24" t="s">
        <v>15383</v>
      </c>
      <c r="B462" s="24" t="n">
        <v>5</v>
      </c>
      <c r="C462" s="108" t="n">
        <v>0.00108735603575408</v>
      </c>
      <c r="D462" s="24" t="s">
        <v>15061</v>
      </c>
      <c r="E462" s="24" t="inlineStr">
        <f aca="false">FALSE()</f>
        <is>
          <t/>
        </is>
      </c>
      <c r="F462" s="24" t="inlineStr">
        <f aca="false">FALSE()</f>
        <is>
          <t/>
        </is>
      </c>
      <c r="G462" s="24" t="inlineStr">
        <f aca="false">FALSE()</f>
        <is>
          <t/>
        </is>
      </c>
    </row>
    <row r="463" customFormat="false" ht="15" hidden="false" customHeight="false" outlineLevel="0" collapsed="false">
      <c r="A463" s="24" t="s">
        <v>325</v>
      </c>
      <c r="B463" s="24" t="n">
        <v>5</v>
      </c>
      <c r="C463" s="108" t="n">
        <v>0.00108735603575408</v>
      </c>
      <c r="D463" s="24" t="s">
        <v>15061</v>
      </c>
      <c r="E463" s="24" t="inlineStr">
        <f aca="false">FALSE()</f>
        <is>
          <t/>
        </is>
      </c>
      <c r="F463" s="24" t="inlineStr">
        <f aca="false">FALSE()</f>
        <is>
          <t/>
        </is>
      </c>
      <c r="G463" s="24" t="inlineStr">
        <f aca="false">FALSE()</f>
        <is>
          <t/>
        </is>
      </c>
    </row>
    <row r="464" customFormat="false" ht="15" hidden="false" customHeight="false" outlineLevel="0" collapsed="false">
      <c r="A464" s="24" t="s">
        <v>15384</v>
      </c>
      <c r="B464" s="24" t="n">
        <v>5</v>
      </c>
      <c r="C464" s="108" t="n">
        <v>0.00108735603575408</v>
      </c>
      <c r="D464" s="24" t="s">
        <v>15061</v>
      </c>
      <c r="E464" s="24" t="inlineStr">
        <f aca="false">FALSE()</f>
        <is>
          <t/>
        </is>
      </c>
      <c r="F464" s="24" t="inlineStr">
        <f aca="false">FALSE()</f>
        <is>
          <t/>
        </is>
      </c>
      <c r="G464" s="24" t="inlineStr">
        <f aca="false">FALSE()</f>
        <is>
          <t/>
        </is>
      </c>
    </row>
    <row r="465" customFormat="false" ht="15" hidden="false" customHeight="false" outlineLevel="0" collapsed="false">
      <c r="A465" s="24" t="s">
        <v>349</v>
      </c>
      <c r="B465" s="24" t="n">
        <v>5</v>
      </c>
      <c r="C465" s="108" t="n">
        <v>0.00108735603575408</v>
      </c>
      <c r="D465" s="24" t="s">
        <v>15061</v>
      </c>
      <c r="E465" s="24" t="inlineStr">
        <f aca="false">FALSE()</f>
        <is>
          <t/>
        </is>
      </c>
      <c r="F465" s="24" t="inlineStr">
        <f aca="false">FALSE()</f>
        <is>
          <t/>
        </is>
      </c>
      <c r="G465" s="24" t="inlineStr">
        <f aca="false">FALSE()</f>
        <is>
          <t/>
        </is>
      </c>
    </row>
    <row r="466" customFormat="false" ht="15" hidden="false" customHeight="false" outlineLevel="0" collapsed="false">
      <c r="A466" s="24" t="s">
        <v>15385</v>
      </c>
      <c r="B466" s="24" t="n">
        <v>5</v>
      </c>
      <c r="C466" s="108" t="n">
        <v>0.00108735603575408</v>
      </c>
      <c r="D466" s="24" t="s">
        <v>15061</v>
      </c>
      <c r="E466" s="24" t="inlineStr">
        <f aca="false">FALSE()</f>
        <is>
          <t/>
        </is>
      </c>
      <c r="F466" s="24" t="inlineStr">
        <f aca="false">FALSE()</f>
        <is>
          <t/>
        </is>
      </c>
      <c r="G466" s="24" t="inlineStr">
        <f aca="false">FALSE()</f>
        <is>
          <t/>
        </is>
      </c>
    </row>
    <row r="467" customFormat="false" ht="15" hidden="false" customHeight="false" outlineLevel="0" collapsed="false">
      <c r="A467" s="24" t="s">
        <v>15386</v>
      </c>
      <c r="B467" s="24" t="n">
        <v>5</v>
      </c>
      <c r="C467" s="108" t="n">
        <v>0.00108735603575408</v>
      </c>
      <c r="D467" s="24" t="s">
        <v>15061</v>
      </c>
      <c r="E467" s="24" t="inlineStr">
        <f aca="false">FALSE()</f>
        <is>
          <t/>
        </is>
      </c>
      <c r="F467" s="24" t="inlineStr">
        <f aca="false">FALSE()</f>
        <is>
          <t/>
        </is>
      </c>
      <c r="G467" s="24" t="inlineStr">
        <f aca="false">FALSE()</f>
        <is>
          <t/>
        </is>
      </c>
    </row>
    <row r="468" customFormat="false" ht="15" hidden="false" customHeight="false" outlineLevel="0" collapsed="false">
      <c r="A468" s="24" t="s">
        <v>15387</v>
      </c>
      <c r="B468" s="24" t="n">
        <v>5</v>
      </c>
      <c r="C468" s="108" t="n">
        <v>0.00108735603575408</v>
      </c>
      <c r="D468" s="24" t="s">
        <v>15061</v>
      </c>
      <c r="E468" s="24" t="inlineStr">
        <f aca="false">FALSE()</f>
        <is>
          <t/>
        </is>
      </c>
      <c r="F468" s="24" t="inlineStr">
        <f aca="false">FALSE()</f>
        <is>
          <t/>
        </is>
      </c>
      <c r="G468" s="24" t="inlineStr">
        <f aca="false">FALSE()</f>
        <is>
          <t/>
        </is>
      </c>
    </row>
    <row r="469" customFormat="false" ht="15" hidden="false" customHeight="false" outlineLevel="0" collapsed="false">
      <c r="A469" s="24" t="s">
        <v>15388</v>
      </c>
      <c r="B469" s="24" t="n">
        <v>5</v>
      </c>
      <c r="C469" s="108" t="n">
        <v>0.00108735603575408</v>
      </c>
      <c r="D469" s="24" t="s">
        <v>15061</v>
      </c>
      <c r="E469" s="24" t="inlineStr">
        <f aca="false">FALSE()</f>
        <is>
          <t/>
        </is>
      </c>
      <c r="F469" s="24" t="inlineStr">
        <f aca="false">FALSE()</f>
        <is>
          <t/>
        </is>
      </c>
      <c r="G469" s="24" t="inlineStr">
        <f aca="false">FALSE()</f>
        <is>
          <t/>
        </is>
      </c>
    </row>
    <row r="470" customFormat="false" ht="15" hidden="false" customHeight="false" outlineLevel="0" collapsed="false">
      <c r="A470" s="24" t="s">
        <v>15389</v>
      </c>
      <c r="B470" s="24" t="n">
        <v>5</v>
      </c>
      <c r="C470" s="108" t="n">
        <v>0.00108735603575408</v>
      </c>
      <c r="D470" s="24" t="s">
        <v>15061</v>
      </c>
      <c r="E470" s="24" t="inlineStr">
        <f aca="false">FALSE()</f>
        <is>
          <t/>
        </is>
      </c>
      <c r="F470" s="24" t="inlineStr">
        <f aca="false">FALSE()</f>
        <is>
          <t/>
        </is>
      </c>
      <c r="G470" s="24" t="inlineStr">
        <f aca="false">FALSE()</f>
        <is>
          <t/>
        </is>
      </c>
    </row>
    <row r="471" customFormat="false" ht="15" hidden="false" customHeight="false" outlineLevel="0" collapsed="false">
      <c r="A471" s="24" t="s">
        <v>1744</v>
      </c>
      <c r="B471" s="24" t="n">
        <v>5</v>
      </c>
      <c r="C471" s="108" t="n">
        <v>0.00108735603575408</v>
      </c>
      <c r="D471" s="24" t="s">
        <v>15061</v>
      </c>
      <c r="E471" s="24" t="inlineStr">
        <f aca="false">FALSE()</f>
        <is>
          <t/>
        </is>
      </c>
      <c r="F471" s="24" t="inlineStr">
        <f aca="false">FALSE()</f>
        <is>
          <t/>
        </is>
      </c>
      <c r="G471" s="24" t="inlineStr">
        <f aca="false">FALSE()</f>
        <is>
          <t/>
        </is>
      </c>
    </row>
    <row r="472" customFormat="false" ht="15" hidden="false" customHeight="false" outlineLevel="0" collapsed="false">
      <c r="A472" s="24" t="s">
        <v>15390</v>
      </c>
      <c r="B472" s="24" t="n">
        <v>5</v>
      </c>
      <c r="C472" s="108" t="n">
        <v>0.00108735603575408</v>
      </c>
      <c r="D472" s="24" t="s">
        <v>15061</v>
      </c>
      <c r="E472" s="24" t="inlineStr">
        <f aca="false">FALSE()</f>
        <is>
          <t/>
        </is>
      </c>
      <c r="F472" s="24" t="inlineStr">
        <f aca="false">FALSE()</f>
        <is>
          <t/>
        </is>
      </c>
      <c r="G472" s="24" t="inlineStr">
        <f aca="false">FALSE()</f>
        <is>
          <t/>
        </is>
      </c>
    </row>
    <row r="473" customFormat="false" ht="15" hidden="false" customHeight="false" outlineLevel="0" collapsed="false">
      <c r="A473" s="24" t="s">
        <v>15391</v>
      </c>
      <c r="B473" s="24" t="n">
        <v>5</v>
      </c>
      <c r="C473" s="108" t="n">
        <v>0.00108735603575408</v>
      </c>
      <c r="D473" s="24" t="s">
        <v>15061</v>
      </c>
      <c r="E473" s="24" t="inlineStr">
        <f aca="false">FALSE()</f>
        <is>
          <t/>
        </is>
      </c>
      <c r="F473" s="24" t="inlineStr">
        <f aca="false">FALSE()</f>
        <is>
          <t/>
        </is>
      </c>
      <c r="G473" s="24" t="inlineStr">
        <f aca="false">FALSE()</f>
        <is>
          <t/>
        </is>
      </c>
    </row>
    <row r="474" customFormat="false" ht="15" hidden="false" customHeight="false" outlineLevel="0" collapsed="false">
      <c r="A474" s="24" t="s">
        <v>15392</v>
      </c>
      <c r="B474" s="24" t="n">
        <v>5</v>
      </c>
      <c r="C474" s="108" t="n">
        <v>0.00108735603575408</v>
      </c>
      <c r="D474" s="24" t="s">
        <v>15061</v>
      </c>
      <c r="E474" s="24" t="inlineStr">
        <f aca="false">FALSE()</f>
        <is>
          <t/>
        </is>
      </c>
      <c r="F474" s="24" t="inlineStr">
        <f aca="false">FALSE()</f>
        <is>
          <t/>
        </is>
      </c>
      <c r="G474" s="24" t="inlineStr">
        <f aca="false">FALSE()</f>
        <is>
          <t/>
        </is>
      </c>
    </row>
    <row r="475" customFormat="false" ht="15" hidden="false" customHeight="false" outlineLevel="0" collapsed="false">
      <c r="A475" s="24" t="s">
        <v>15393</v>
      </c>
      <c r="B475" s="24" t="n">
        <v>5</v>
      </c>
      <c r="C475" s="108" t="n">
        <v>0.00108735603575408</v>
      </c>
      <c r="D475" s="24" t="s">
        <v>15061</v>
      </c>
      <c r="E475" s="24" t="inlineStr">
        <f aca="false">FALSE()</f>
        <is>
          <t/>
        </is>
      </c>
      <c r="F475" s="24" t="inlineStr">
        <f aca="false">FALSE()</f>
        <is>
          <t/>
        </is>
      </c>
      <c r="G475" s="24" t="inlineStr">
        <f aca="false">FALSE()</f>
        <is>
          <t/>
        </is>
      </c>
    </row>
    <row r="476" customFormat="false" ht="15" hidden="false" customHeight="false" outlineLevel="0" collapsed="false">
      <c r="A476" s="24" t="s">
        <v>15394</v>
      </c>
      <c r="B476" s="24" t="n">
        <v>5</v>
      </c>
      <c r="C476" s="108" t="n">
        <v>0.00108735603575408</v>
      </c>
      <c r="D476" s="24" t="s">
        <v>15061</v>
      </c>
      <c r="E476" s="24" t="inlineStr">
        <f aca="false">FALSE()</f>
        <is>
          <t/>
        </is>
      </c>
      <c r="F476" s="24" t="inlineStr">
        <f aca="false">FALSE()</f>
        <is>
          <t/>
        </is>
      </c>
      <c r="G476" s="24" t="inlineStr">
        <f aca="false">FALSE()</f>
        <is>
          <t/>
        </is>
      </c>
    </row>
    <row r="477" customFormat="false" ht="15" hidden="false" customHeight="false" outlineLevel="0" collapsed="false">
      <c r="A477" s="24" t="s">
        <v>15395</v>
      </c>
      <c r="B477" s="24" t="n">
        <v>5</v>
      </c>
      <c r="C477" s="108" t="n">
        <v>0.00108735603575408</v>
      </c>
      <c r="D477" s="24" t="s">
        <v>15061</v>
      </c>
      <c r="E477" s="24" t="inlineStr">
        <f aca="false">FALSE()</f>
        <is>
          <t/>
        </is>
      </c>
      <c r="F477" s="24" t="inlineStr">
        <f aca="false">FALSE()</f>
        <is>
          <t/>
        </is>
      </c>
      <c r="G477" s="24" t="inlineStr">
        <f aca="false">FALSE()</f>
        <is>
          <t/>
        </is>
      </c>
    </row>
    <row r="478" customFormat="false" ht="15" hidden="false" customHeight="false" outlineLevel="0" collapsed="false">
      <c r="A478" s="24" t="s">
        <v>15396</v>
      </c>
      <c r="B478" s="24" t="n">
        <v>5</v>
      </c>
      <c r="C478" s="108" t="n">
        <v>0.00108735603575408</v>
      </c>
      <c r="D478" s="24" t="s">
        <v>15061</v>
      </c>
      <c r="E478" s="24" t="inlineStr">
        <f aca="false">FALSE()</f>
        <is>
          <t/>
        </is>
      </c>
      <c r="F478" s="24" t="inlineStr">
        <f aca="false">FALSE()</f>
        <is>
          <t/>
        </is>
      </c>
      <c r="G478" s="24" t="inlineStr">
        <f aca="false">FALSE()</f>
        <is>
          <t/>
        </is>
      </c>
    </row>
    <row r="479" customFormat="false" ht="15" hidden="false" customHeight="false" outlineLevel="0" collapsed="false">
      <c r="A479" s="24" t="s">
        <v>15397</v>
      </c>
      <c r="B479" s="24" t="n">
        <v>5</v>
      </c>
      <c r="C479" s="108" t="n">
        <v>0.00108735603575408</v>
      </c>
      <c r="D479" s="24" t="s">
        <v>15061</v>
      </c>
      <c r="E479" s="24" t="inlineStr">
        <f aca="false">FALSE()</f>
        <is>
          <t/>
        </is>
      </c>
      <c r="F479" s="24" t="inlineStr">
        <f aca="false">FALSE()</f>
        <is>
          <t/>
        </is>
      </c>
      <c r="G479" s="24" t="inlineStr">
        <f aca="false">FALSE()</f>
        <is>
          <t/>
        </is>
      </c>
    </row>
    <row r="480" customFormat="false" ht="15" hidden="false" customHeight="false" outlineLevel="0" collapsed="false">
      <c r="A480" s="24" t="s">
        <v>15398</v>
      </c>
      <c r="B480" s="24" t="n">
        <v>5</v>
      </c>
      <c r="C480" s="108" t="n">
        <v>0.00108735603575408</v>
      </c>
      <c r="D480" s="24" t="s">
        <v>15061</v>
      </c>
      <c r="E480" s="24" t="inlineStr">
        <f aca="false">FALSE()</f>
        <is>
          <t/>
        </is>
      </c>
      <c r="F480" s="24" t="inlineStr">
        <f aca="false">FALSE()</f>
        <is>
          <t/>
        </is>
      </c>
      <c r="G480" s="24" t="inlineStr">
        <f aca="false">FALSE()</f>
        <is>
          <t/>
        </is>
      </c>
    </row>
    <row r="481" customFormat="false" ht="15" hidden="false" customHeight="false" outlineLevel="0" collapsed="false">
      <c r="A481" s="24" t="s">
        <v>15399</v>
      </c>
      <c r="B481" s="24" t="n">
        <v>5</v>
      </c>
      <c r="C481" s="108" t="n">
        <v>0.00108735603575408</v>
      </c>
      <c r="D481" s="24" t="s">
        <v>15061</v>
      </c>
      <c r="E481" s="24" t="inlineStr">
        <f aca="false">FALSE()</f>
        <is>
          <t/>
        </is>
      </c>
      <c r="F481" s="24" t="inlineStr">
        <f aca="false">FALSE()</f>
        <is>
          <t/>
        </is>
      </c>
      <c r="G481" s="24" t="inlineStr">
        <f aca="false">FALSE()</f>
        <is>
          <t/>
        </is>
      </c>
    </row>
    <row r="482" customFormat="false" ht="15" hidden="false" customHeight="false" outlineLevel="0" collapsed="false">
      <c r="A482" s="24" t="s">
        <v>15400</v>
      </c>
      <c r="B482" s="24" t="n">
        <v>5</v>
      </c>
      <c r="C482" s="108" t="n">
        <v>0.00108735603575408</v>
      </c>
      <c r="D482" s="24" t="s">
        <v>15061</v>
      </c>
      <c r="E482" s="24" t="inlineStr">
        <f aca="false">FALSE()</f>
        <is>
          <t/>
        </is>
      </c>
      <c r="F482" s="24" t="inlineStr">
        <f aca="false">FALSE()</f>
        <is>
          <t/>
        </is>
      </c>
      <c r="G482" s="24" t="inlineStr">
        <f aca="false">FALSE()</f>
        <is>
          <t/>
        </is>
      </c>
    </row>
    <row r="483" customFormat="false" ht="15" hidden="false" customHeight="false" outlineLevel="0" collapsed="false">
      <c r="A483" s="24" t="s">
        <v>1177</v>
      </c>
      <c r="B483" s="24" t="n">
        <v>5</v>
      </c>
      <c r="C483" s="108" t="n">
        <v>0.00108735603575408</v>
      </c>
      <c r="D483" s="24" t="s">
        <v>15061</v>
      </c>
      <c r="E483" s="24" t="inlineStr">
        <f aca="false">FALSE()</f>
        <is>
          <t/>
        </is>
      </c>
      <c r="F483" s="24" t="inlineStr">
        <f aca="false">FALSE()</f>
        <is>
          <t/>
        </is>
      </c>
      <c r="G483" s="24" t="inlineStr">
        <f aca="false">FALSE()</f>
        <is>
          <t/>
        </is>
      </c>
    </row>
    <row r="484" customFormat="false" ht="15" hidden="false" customHeight="false" outlineLevel="0" collapsed="false">
      <c r="A484" s="24" t="s">
        <v>15401</v>
      </c>
      <c r="B484" s="24" t="n">
        <v>5</v>
      </c>
      <c r="C484" s="108" t="n">
        <v>0.00108735603575408</v>
      </c>
      <c r="D484" s="24" t="s">
        <v>15061</v>
      </c>
      <c r="E484" s="24" t="inlineStr">
        <f aca="false">FALSE()</f>
        <is>
          <t/>
        </is>
      </c>
      <c r="F484" s="24" t="inlineStr">
        <f aca="false">FALSE()</f>
        <is>
          <t/>
        </is>
      </c>
      <c r="G484" s="24" t="inlineStr">
        <f aca="false">FALSE()</f>
        <is>
          <t/>
        </is>
      </c>
    </row>
    <row r="485" customFormat="false" ht="15" hidden="false" customHeight="false" outlineLevel="0" collapsed="false">
      <c r="A485" s="24" t="s">
        <v>15402</v>
      </c>
      <c r="B485" s="24" t="n">
        <v>5</v>
      </c>
      <c r="C485" s="108" t="n">
        <v>0.00108735603575408</v>
      </c>
      <c r="D485" s="24" t="s">
        <v>15061</v>
      </c>
      <c r="E485" s="24" t="inlineStr">
        <f aca="false">FALSE()</f>
        <is>
          <t/>
        </is>
      </c>
      <c r="F485" s="24" t="inlineStr">
        <f aca="false">FALSE()</f>
        <is>
          <t/>
        </is>
      </c>
      <c r="G485" s="24" t="inlineStr">
        <f aca="false">FALSE()</f>
        <is>
          <t/>
        </is>
      </c>
    </row>
    <row r="486" customFormat="false" ht="15" hidden="false" customHeight="false" outlineLevel="0" collapsed="false">
      <c r="A486" s="24" t="s">
        <v>15403</v>
      </c>
      <c r="B486" s="24" t="n">
        <v>5</v>
      </c>
      <c r="C486" s="108" t="n">
        <v>0.00108735603575408</v>
      </c>
      <c r="D486" s="24" t="s">
        <v>15061</v>
      </c>
      <c r="E486" s="24" t="inlineStr">
        <f aca="false">FALSE()</f>
        <is>
          <t/>
        </is>
      </c>
      <c r="F486" s="24" t="inlineStr">
        <f aca="false">FALSE()</f>
        <is>
          <t/>
        </is>
      </c>
      <c r="G486" s="24" t="inlineStr">
        <f aca="false">FALSE()</f>
        <is>
          <t/>
        </is>
      </c>
    </row>
    <row r="487" customFormat="false" ht="15" hidden="false" customHeight="false" outlineLevel="0" collapsed="false">
      <c r="A487" s="24" t="s">
        <v>15404</v>
      </c>
      <c r="B487" s="24" t="n">
        <v>5</v>
      </c>
      <c r="C487" s="108" t="n">
        <v>0.00108735603575408</v>
      </c>
      <c r="D487" s="24" t="s">
        <v>15061</v>
      </c>
      <c r="E487" s="24" t="inlineStr">
        <f aca="false">FALSE()</f>
        <is>
          <t/>
        </is>
      </c>
      <c r="F487" s="24" t="inlineStr">
        <f aca="false">FALSE()</f>
        <is>
          <t/>
        </is>
      </c>
      <c r="G487" s="24" t="inlineStr">
        <f aca="false">FALSE()</f>
        <is>
          <t/>
        </is>
      </c>
    </row>
    <row r="488" customFormat="false" ht="15" hidden="false" customHeight="false" outlineLevel="0" collapsed="false">
      <c r="A488" s="24" t="s">
        <v>15405</v>
      </c>
      <c r="B488" s="24" t="n">
        <v>5</v>
      </c>
      <c r="C488" s="108" t="n">
        <v>0.00108735603575408</v>
      </c>
      <c r="D488" s="24" t="s">
        <v>15061</v>
      </c>
      <c r="E488" s="24" t="inlineStr">
        <f aca="false">FALSE()</f>
        <is>
          <t/>
        </is>
      </c>
      <c r="F488" s="24" t="inlineStr">
        <f aca="false">FALSE()</f>
        <is>
          <t/>
        </is>
      </c>
      <c r="G488" s="24" t="inlineStr">
        <f aca="false">FALSE()</f>
        <is>
          <t/>
        </is>
      </c>
    </row>
    <row r="489" customFormat="false" ht="15" hidden="false" customHeight="false" outlineLevel="0" collapsed="false">
      <c r="A489" s="24" t="s">
        <v>15406</v>
      </c>
      <c r="B489" s="24" t="n">
        <v>5</v>
      </c>
      <c r="C489" s="108" t="n">
        <v>0.00108735603575408</v>
      </c>
      <c r="D489" s="24" t="s">
        <v>15061</v>
      </c>
      <c r="E489" s="24" t="inlineStr">
        <f aca="false">FALSE()</f>
        <is>
          <t/>
        </is>
      </c>
      <c r="F489" s="24" t="inlineStr">
        <f aca="false">FALSE()</f>
        <is>
          <t/>
        </is>
      </c>
      <c r="G489" s="24" t="inlineStr">
        <f aca="false">FALSE()</f>
        <is>
          <t/>
        </is>
      </c>
    </row>
    <row r="490" customFormat="false" ht="15" hidden="false" customHeight="false" outlineLevel="0" collapsed="false">
      <c r="A490" s="24" t="s">
        <v>15407</v>
      </c>
      <c r="B490" s="24" t="n">
        <v>5</v>
      </c>
      <c r="C490" s="108" t="n">
        <v>0.00108735603575408</v>
      </c>
      <c r="D490" s="24" t="s">
        <v>15061</v>
      </c>
      <c r="E490" s="24" t="inlineStr">
        <f aca="false">FALSE()</f>
        <is>
          <t/>
        </is>
      </c>
      <c r="F490" s="24" t="inlineStr">
        <f aca="false">FALSE()</f>
        <is>
          <t/>
        </is>
      </c>
      <c r="G490" s="24" t="inlineStr">
        <f aca="false">FALSE()</f>
        <is>
          <t/>
        </is>
      </c>
    </row>
    <row r="491" customFormat="false" ht="15" hidden="false" customHeight="false" outlineLevel="0" collapsed="false">
      <c r="A491" s="24" t="s">
        <v>15408</v>
      </c>
      <c r="B491" s="24" t="n">
        <v>4</v>
      </c>
      <c r="C491" s="108" t="n">
        <v>0.00090586738239814</v>
      </c>
      <c r="D491" s="24" t="s">
        <v>15061</v>
      </c>
      <c r="E491" s="24" t="inlineStr">
        <f aca="false">FALSE()</f>
        <is>
          <t/>
        </is>
      </c>
      <c r="F491" s="24" t="inlineStr">
        <f aca="false">FALSE()</f>
        <is>
          <t/>
        </is>
      </c>
      <c r="G491" s="24" t="inlineStr">
        <f aca="false">FALSE()</f>
        <is>
          <t/>
        </is>
      </c>
    </row>
    <row r="492" customFormat="false" ht="15" hidden="false" customHeight="false" outlineLevel="0" collapsed="false">
      <c r="A492" s="24" t="s">
        <v>15409</v>
      </c>
      <c r="B492" s="24" t="n">
        <v>4</v>
      </c>
      <c r="C492" s="108" t="n">
        <v>0.00090586738239814</v>
      </c>
      <c r="D492" s="24" t="s">
        <v>15061</v>
      </c>
      <c r="E492" s="24" t="inlineStr">
        <f aca="false">FALSE()</f>
        <is>
          <t/>
        </is>
      </c>
      <c r="F492" s="24" t="inlineStr">
        <f aca="false">FALSE()</f>
        <is>
          <t/>
        </is>
      </c>
      <c r="G492" s="24" t="inlineStr">
        <f aca="false">FALSE()</f>
        <is>
          <t/>
        </is>
      </c>
    </row>
    <row r="493" customFormat="false" ht="15" hidden="false" customHeight="false" outlineLevel="0" collapsed="false">
      <c r="A493" s="24" t="s">
        <v>15410</v>
      </c>
      <c r="B493" s="24" t="n">
        <v>4</v>
      </c>
      <c r="C493" s="108" t="n">
        <v>0.00090586738239814</v>
      </c>
      <c r="D493" s="24" t="s">
        <v>15061</v>
      </c>
      <c r="E493" s="24" t="inlineStr">
        <f aca="false">FALSE()</f>
        <is>
          <t/>
        </is>
      </c>
      <c r="F493" s="24" t="inlineStr">
        <f aca="false">FALSE()</f>
        <is>
          <t/>
        </is>
      </c>
      <c r="G493" s="24" t="inlineStr">
        <f aca="false">FALSE()</f>
        <is>
          <t/>
        </is>
      </c>
    </row>
    <row r="494" customFormat="false" ht="15" hidden="false" customHeight="false" outlineLevel="0" collapsed="false">
      <c r="A494" s="24" t="s">
        <v>15411</v>
      </c>
      <c r="B494" s="24" t="n">
        <v>4</v>
      </c>
      <c r="C494" s="108" t="n">
        <v>0.00090586738239814</v>
      </c>
      <c r="D494" s="24" t="s">
        <v>15061</v>
      </c>
      <c r="E494" s="24" t="inlineStr">
        <f aca="false">FALSE()</f>
        <is>
          <t/>
        </is>
      </c>
      <c r="F494" s="24" t="inlineStr">
        <f aca="false">FALSE()</f>
        <is>
          <t/>
        </is>
      </c>
      <c r="G494" s="24" t="inlineStr">
        <f aca="false">FALSE()</f>
        <is>
          <t/>
        </is>
      </c>
    </row>
    <row r="495" customFormat="false" ht="15" hidden="false" customHeight="false" outlineLevel="0" collapsed="false">
      <c r="A495" s="24" t="s">
        <v>15412</v>
      </c>
      <c r="B495" s="24" t="n">
        <v>4</v>
      </c>
      <c r="C495" s="108" t="n">
        <v>0.00090586738239814</v>
      </c>
      <c r="D495" s="24" t="s">
        <v>15061</v>
      </c>
      <c r="E495" s="24" t="inlineStr">
        <f aca="false">FALSE()</f>
        <is>
          <t/>
        </is>
      </c>
      <c r="F495" s="24" t="inlineStr">
        <f aca="false">FALSE()</f>
        <is>
          <t/>
        </is>
      </c>
      <c r="G495" s="24" t="inlineStr">
        <f aca="false">FALSE()</f>
        <is>
          <t/>
        </is>
      </c>
    </row>
    <row r="496" customFormat="false" ht="15" hidden="false" customHeight="false" outlineLevel="0" collapsed="false">
      <c r="A496" s="24" t="s">
        <v>15413</v>
      </c>
      <c r="B496" s="24" t="n">
        <v>4</v>
      </c>
      <c r="C496" s="108" t="n">
        <v>0.00090586738239814</v>
      </c>
      <c r="D496" s="24" t="s">
        <v>15061</v>
      </c>
      <c r="E496" s="24" t="inlineStr">
        <f aca="false">FALSE()</f>
        <is>
          <t/>
        </is>
      </c>
      <c r="F496" s="24" t="inlineStr">
        <f aca="false">FALSE()</f>
        <is>
          <t/>
        </is>
      </c>
      <c r="G496" s="24" t="inlineStr">
        <f aca="false">FALSE()</f>
        <is>
          <t/>
        </is>
      </c>
    </row>
    <row r="497" customFormat="false" ht="15" hidden="false" customHeight="false" outlineLevel="0" collapsed="false">
      <c r="A497" s="24" t="s">
        <v>15414</v>
      </c>
      <c r="B497" s="24" t="n">
        <v>4</v>
      </c>
      <c r="C497" s="108" t="n">
        <v>0.00090586738239814</v>
      </c>
      <c r="D497" s="24" t="s">
        <v>15061</v>
      </c>
      <c r="E497" s="24" t="inlineStr">
        <f aca="false">FALSE()</f>
        <is>
          <t/>
        </is>
      </c>
      <c r="F497" s="24" t="inlineStr">
        <f aca="false">FALSE()</f>
        <is>
          <t/>
        </is>
      </c>
      <c r="G497" s="24" t="inlineStr">
        <f aca="false">FALSE()</f>
        <is>
          <t/>
        </is>
      </c>
    </row>
    <row r="498" customFormat="false" ht="15" hidden="false" customHeight="false" outlineLevel="0" collapsed="false">
      <c r="A498" s="24" t="s">
        <v>15415</v>
      </c>
      <c r="B498" s="24" t="n">
        <v>4</v>
      </c>
      <c r="C498" s="108" t="n">
        <v>0.00090586738239814</v>
      </c>
      <c r="D498" s="24" t="s">
        <v>15061</v>
      </c>
      <c r="E498" s="24" t="inlineStr">
        <f aca="false">FALSE()</f>
        <is>
          <t/>
        </is>
      </c>
      <c r="F498" s="24" t="inlineStr">
        <f aca="false">FALSE()</f>
        <is>
          <t/>
        </is>
      </c>
      <c r="G498" s="24" t="inlineStr">
        <f aca="false">FALSE()</f>
        <is>
          <t/>
        </is>
      </c>
    </row>
    <row r="499" customFormat="false" ht="15" hidden="false" customHeight="false" outlineLevel="0" collapsed="false">
      <c r="A499" s="24" t="s">
        <v>15416</v>
      </c>
      <c r="B499" s="24" t="n">
        <v>4</v>
      </c>
      <c r="C499" s="108" t="n">
        <v>0.00090586738239814</v>
      </c>
      <c r="D499" s="24" t="s">
        <v>15061</v>
      </c>
      <c r="E499" s="24" t="inlineStr">
        <f aca="false">FALSE()</f>
        <is>
          <t/>
        </is>
      </c>
      <c r="F499" s="24" t="inlineStr">
        <f aca="false">FALSE()</f>
        <is>
          <t/>
        </is>
      </c>
      <c r="G499" s="24" t="inlineStr">
        <f aca="false">FALSE()</f>
        <is>
          <t/>
        </is>
      </c>
    </row>
    <row r="500" customFormat="false" ht="15" hidden="false" customHeight="false" outlineLevel="0" collapsed="false">
      <c r="A500" s="24" t="s">
        <v>15417</v>
      </c>
      <c r="B500" s="24" t="n">
        <v>4</v>
      </c>
      <c r="C500" s="108" t="n">
        <v>0.00090586738239814</v>
      </c>
      <c r="D500" s="24" t="s">
        <v>15061</v>
      </c>
      <c r="E500" s="24" t="n">
        <f aca="false">TRUE()</f>
        <v>1</v>
      </c>
      <c r="F500" s="24" t="inlineStr">
        <f aca="false">FALSE()</f>
        <is>
          <t/>
        </is>
      </c>
      <c r="G500" s="24" t="inlineStr">
        <f aca="false">FALSE()</f>
        <is>
          <t/>
        </is>
      </c>
    </row>
    <row r="501" customFormat="false" ht="15" hidden="false" customHeight="false" outlineLevel="0" collapsed="false">
      <c r="A501" s="24" t="s">
        <v>15418</v>
      </c>
      <c r="B501" s="24" t="n">
        <v>4</v>
      </c>
      <c r="C501" s="108" t="n">
        <v>0.00090586738239814</v>
      </c>
      <c r="D501" s="24" t="s">
        <v>15061</v>
      </c>
      <c r="E501" s="24" t="n">
        <f aca="false">FALSE()</f>
        <v>0</v>
      </c>
      <c r="F501" s="24" t="inlineStr">
        <f aca="false">FALSE()</f>
        <is>
          <t/>
        </is>
      </c>
      <c r="G501" s="24" t="inlineStr">
        <f aca="false">FALSE()</f>
        <is>
          <t/>
        </is>
      </c>
    </row>
    <row r="502" customFormat="false" ht="15" hidden="false" customHeight="false" outlineLevel="0" collapsed="false">
      <c r="A502" s="24" t="s">
        <v>15419</v>
      </c>
      <c r="B502" s="24" t="n">
        <v>4</v>
      </c>
      <c r="C502" s="108" t="n">
        <v>0.0010176394034374</v>
      </c>
      <c r="D502" s="24" t="s">
        <v>15061</v>
      </c>
      <c r="E502" s="24" t="inlineStr">
        <f aca="false">FALSE()</f>
        <is>
          <t/>
        </is>
      </c>
      <c r="F502" s="24" t="inlineStr">
        <f aca="false">FALSE()</f>
        <is>
          <t/>
        </is>
      </c>
      <c r="G502" s="24" t="inlineStr">
        <f aca="false">FALSE()</f>
        <is>
          <t/>
        </is>
      </c>
    </row>
    <row r="503" customFormat="false" ht="15" hidden="false" customHeight="false" outlineLevel="0" collapsed="false">
      <c r="A503" s="24" t="s">
        <v>15420</v>
      </c>
      <c r="B503" s="24" t="n">
        <v>4</v>
      </c>
      <c r="C503" s="108" t="n">
        <v>0.00090586738239814</v>
      </c>
      <c r="D503" s="24" t="s">
        <v>15061</v>
      </c>
      <c r="E503" s="24" t="inlineStr">
        <f aca="false">FALSE()</f>
        <is>
          <t/>
        </is>
      </c>
      <c r="F503" s="24" t="inlineStr">
        <f aca="false">FALSE()</f>
        <is>
          <t/>
        </is>
      </c>
      <c r="G503" s="24" t="inlineStr">
        <f aca="false">FALSE()</f>
        <is>
          <t/>
        </is>
      </c>
    </row>
    <row r="504" customFormat="false" ht="15" hidden="false" customHeight="false" outlineLevel="0" collapsed="false">
      <c r="A504" s="24" t="s">
        <v>15421</v>
      </c>
      <c r="B504" s="24" t="n">
        <v>4</v>
      </c>
      <c r="C504" s="108" t="n">
        <v>0.00090586738239814</v>
      </c>
      <c r="D504" s="24" t="s">
        <v>15061</v>
      </c>
      <c r="E504" s="24" t="n">
        <f aca="false">TRUE()</f>
        <v>1</v>
      </c>
      <c r="F504" s="24" t="inlineStr">
        <f aca="false">FALSE()</f>
        <is>
          <t/>
        </is>
      </c>
      <c r="G504" s="24" t="inlineStr">
        <f aca="false">FALSE()</f>
        <is>
          <t/>
        </is>
      </c>
    </row>
    <row r="505" customFormat="false" ht="15" hidden="false" customHeight="false" outlineLevel="0" collapsed="false">
      <c r="A505" s="24" t="s">
        <v>15422</v>
      </c>
      <c r="B505" s="24" t="n">
        <v>4</v>
      </c>
      <c r="C505" s="108" t="n">
        <v>0.00090586738239814</v>
      </c>
      <c r="D505" s="24" t="s">
        <v>15061</v>
      </c>
      <c r="E505" s="24" t="n">
        <f aca="false">FALSE()</f>
        <v>0</v>
      </c>
      <c r="F505" s="24" t="inlineStr">
        <f aca="false">FALSE()</f>
        <is>
          <t/>
        </is>
      </c>
      <c r="G505" s="24" t="inlineStr">
        <f aca="false">FALSE()</f>
        <is>
          <t/>
        </is>
      </c>
    </row>
    <row r="506" customFormat="false" ht="15" hidden="false" customHeight="false" outlineLevel="0" collapsed="false">
      <c r="A506" s="24" t="s">
        <v>3715</v>
      </c>
      <c r="B506" s="24" t="n">
        <v>4</v>
      </c>
      <c r="C506" s="108" t="n">
        <v>0.00090586738239814</v>
      </c>
      <c r="D506" s="24" t="s">
        <v>15061</v>
      </c>
      <c r="E506" s="24" t="inlineStr">
        <f aca="false">FALSE()</f>
        <is>
          <t/>
        </is>
      </c>
      <c r="F506" s="24" t="inlineStr">
        <f aca="false">FALSE()</f>
        <is>
          <t/>
        </is>
      </c>
      <c r="G506" s="24" t="inlineStr">
        <f aca="false">FALSE()</f>
        <is>
          <t/>
        </is>
      </c>
    </row>
    <row r="507" customFormat="false" ht="15" hidden="false" customHeight="false" outlineLevel="0" collapsed="false">
      <c r="A507" s="24" t="s">
        <v>15423</v>
      </c>
      <c r="B507" s="24" t="n">
        <v>4</v>
      </c>
      <c r="C507" s="108" t="n">
        <v>0.00090586738239814</v>
      </c>
      <c r="D507" s="24" t="s">
        <v>15061</v>
      </c>
      <c r="E507" s="24" t="inlineStr">
        <f aca="false">FALSE()</f>
        <is>
          <t/>
        </is>
      </c>
      <c r="F507" s="24" t="inlineStr">
        <f aca="false">FALSE()</f>
        <is>
          <t/>
        </is>
      </c>
      <c r="G507" s="24" t="inlineStr">
        <f aca="false">FALSE()</f>
        <is>
          <t/>
        </is>
      </c>
    </row>
    <row r="508" customFormat="false" ht="15" hidden="false" customHeight="false" outlineLevel="0" collapsed="false">
      <c r="A508" s="24" t="s">
        <v>15424</v>
      </c>
      <c r="B508" s="24" t="n">
        <v>4</v>
      </c>
      <c r="C508" s="108" t="n">
        <v>0.00090586738239814</v>
      </c>
      <c r="D508" s="24" t="s">
        <v>15061</v>
      </c>
      <c r="E508" s="24" t="n">
        <f aca="false">TRUE()</f>
        <v>1</v>
      </c>
      <c r="F508" s="24" t="inlineStr">
        <f aca="false">FALSE()</f>
        <is>
          <t/>
        </is>
      </c>
      <c r="G508" s="24" t="inlineStr">
        <f aca="false">FALSE()</f>
        <is>
          <t/>
        </is>
      </c>
    </row>
    <row r="509" customFormat="false" ht="15" hidden="false" customHeight="false" outlineLevel="0" collapsed="false">
      <c r="A509" s="24" t="s">
        <v>15425</v>
      </c>
      <c r="B509" s="24" t="n">
        <v>4</v>
      </c>
      <c r="C509" s="108" t="n">
        <v>0.00090586738239814</v>
      </c>
      <c r="D509" s="24" t="s">
        <v>15061</v>
      </c>
      <c r="E509" s="24" t="n">
        <f aca="false">FALSE()</f>
        <v>0</v>
      </c>
      <c r="F509" s="24" t="inlineStr">
        <f aca="false">FALSE()</f>
        <is>
          <t/>
        </is>
      </c>
      <c r="G509" s="24" t="inlineStr">
        <f aca="false">FALSE()</f>
        <is>
          <t/>
        </is>
      </c>
    </row>
    <row r="510" customFormat="false" ht="15" hidden="false" customHeight="false" outlineLevel="0" collapsed="false">
      <c r="A510" s="24" t="s">
        <v>15426</v>
      </c>
      <c r="B510" s="24" t="n">
        <v>4</v>
      </c>
      <c r="C510" s="108" t="n">
        <v>0.00090586738239814</v>
      </c>
      <c r="D510" s="24" t="s">
        <v>15061</v>
      </c>
      <c r="E510" s="24" t="inlineStr">
        <f aca="false">FALSE()</f>
        <is>
          <t/>
        </is>
      </c>
      <c r="F510" s="24" t="inlineStr">
        <f aca="false">FALSE()</f>
        <is>
          <t/>
        </is>
      </c>
      <c r="G510" s="24" t="inlineStr">
        <f aca="false">FALSE()</f>
        <is>
          <t/>
        </is>
      </c>
    </row>
    <row r="511" customFormat="false" ht="15" hidden="false" customHeight="false" outlineLevel="0" collapsed="false">
      <c r="A511" s="24" t="s">
        <v>15427</v>
      </c>
      <c r="B511" s="24" t="n">
        <v>4</v>
      </c>
      <c r="C511" s="108" t="n">
        <v>0.00090586738239814</v>
      </c>
      <c r="D511" s="24" t="s">
        <v>15061</v>
      </c>
      <c r="E511" s="24" t="inlineStr">
        <f aca="false">FALSE()</f>
        <is>
          <t/>
        </is>
      </c>
      <c r="F511" s="24" t="inlineStr">
        <f aca="false">FALSE()</f>
        <is>
          <t/>
        </is>
      </c>
      <c r="G511" s="24" t="inlineStr">
        <f aca="false">FALSE()</f>
        <is>
          <t/>
        </is>
      </c>
    </row>
    <row r="512" customFormat="false" ht="15" hidden="false" customHeight="false" outlineLevel="0" collapsed="false">
      <c r="A512" s="24" t="s">
        <v>15428</v>
      </c>
      <c r="B512" s="24" t="n">
        <v>4</v>
      </c>
      <c r="C512" s="108" t="n">
        <v>0.00090586738239814</v>
      </c>
      <c r="D512" s="24" t="s">
        <v>15061</v>
      </c>
      <c r="E512" s="24" t="inlineStr">
        <f aca="false">FALSE()</f>
        <is>
          <t/>
        </is>
      </c>
      <c r="F512" s="24" t="inlineStr">
        <f aca="false">FALSE()</f>
        <is>
          <t/>
        </is>
      </c>
      <c r="G512" s="24" t="inlineStr">
        <f aca="false">FALSE()</f>
        <is>
          <t/>
        </is>
      </c>
    </row>
    <row r="513" customFormat="false" ht="15" hidden="false" customHeight="false" outlineLevel="0" collapsed="false">
      <c r="A513" s="24" t="s">
        <v>15429</v>
      </c>
      <c r="B513" s="24" t="n">
        <v>4</v>
      </c>
      <c r="C513" s="108" t="n">
        <v>0.00090586738239814</v>
      </c>
      <c r="D513" s="24" t="s">
        <v>15061</v>
      </c>
      <c r="E513" s="24" t="inlineStr">
        <f aca="false">FALSE()</f>
        <is>
          <t/>
        </is>
      </c>
      <c r="F513" s="24" t="inlineStr">
        <f aca="false">FALSE()</f>
        <is>
          <t/>
        </is>
      </c>
      <c r="G513" s="24" t="inlineStr">
        <f aca="false">FALSE()</f>
        <is>
          <t/>
        </is>
      </c>
    </row>
    <row r="514" customFormat="false" ht="15" hidden="false" customHeight="false" outlineLevel="0" collapsed="false">
      <c r="A514" s="24" t="s">
        <v>15430</v>
      </c>
      <c r="B514" s="24" t="n">
        <v>4</v>
      </c>
      <c r="C514" s="108" t="n">
        <v>0.000952256962499616</v>
      </c>
      <c r="D514" s="24" t="s">
        <v>15061</v>
      </c>
      <c r="E514" s="24" t="inlineStr">
        <f aca="false">FALSE()</f>
        <is>
          <t/>
        </is>
      </c>
      <c r="F514" s="24" t="inlineStr">
        <f aca="false">FALSE()</f>
        <is>
          <t/>
        </is>
      </c>
      <c r="G514" s="24" t="inlineStr">
        <f aca="false">FALSE()</f>
        <is>
          <t/>
        </is>
      </c>
    </row>
    <row r="515" customFormat="false" ht="15" hidden="false" customHeight="false" outlineLevel="0" collapsed="false">
      <c r="A515" s="24" t="s">
        <v>15431</v>
      </c>
      <c r="B515" s="24" t="n">
        <v>4</v>
      </c>
      <c r="C515" s="108" t="n">
        <v>0.00090586738239814</v>
      </c>
      <c r="D515" s="24" t="s">
        <v>15061</v>
      </c>
      <c r="E515" s="24" t="inlineStr">
        <f aca="false">FALSE()</f>
        <is>
          <t/>
        </is>
      </c>
      <c r="F515" s="24" t="inlineStr">
        <f aca="false">FALSE()</f>
        <is>
          <t/>
        </is>
      </c>
      <c r="G515" s="24" t="inlineStr">
        <f aca="false">FALSE()</f>
        <is>
          <t/>
        </is>
      </c>
    </row>
    <row r="516" customFormat="false" ht="15" hidden="false" customHeight="false" outlineLevel="0" collapsed="false">
      <c r="A516" s="24" t="s">
        <v>15432</v>
      </c>
      <c r="B516" s="24" t="n">
        <v>4</v>
      </c>
      <c r="C516" s="108" t="n">
        <v>0.00090586738239814</v>
      </c>
      <c r="D516" s="24" t="s">
        <v>15061</v>
      </c>
      <c r="E516" s="24" t="inlineStr">
        <f aca="false">FALSE()</f>
        <is>
          <t/>
        </is>
      </c>
      <c r="F516" s="24" t="inlineStr">
        <f aca="false">FALSE()</f>
        <is>
          <t/>
        </is>
      </c>
      <c r="G516" s="24" t="inlineStr">
        <f aca="false">FALSE()</f>
        <is>
          <t/>
        </is>
      </c>
    </row>
    <row r="517" customFormat="false" ht="15" hidden="false" customHeight="false" outlineLevel="0" collapsed="false">
      <c r="A517" s="24" t="s">
        <v>15433</v>
      </c>
      <c r="B517" s="24" t="n">
        <v>4</v>
      </c>
      <c r="C517" s="108" t="n">
        <v>0.00090586738239814</v>
      </c>
      <c r="D517" s="24" t="s">
        <v>15061</v>
      </c>
      <c r="E517" s="24" t="inlineStr">
        <f aca="false">FALSE()</f>
        <is>
          <t/>
        </is>
      </c>
      <c r="F517" s="24" t="inlineStr">
        <f aca="false">FALSE()</f>
        <is>
          <t/>
        </is>
      </c>
      <c r="G517" s="24" t="inlineStr">
        <f aca="false">FALSE()</f>
        <is>
          <t/>
        </is>
      </c>
    </row>
    <row r="518" customFormat="false" ht="15" hidden="false" customHeight="false" outlineLevel="0" collapsed="false">
      <c r="A518" s="24" t="s">
        <v>15434</v>
      </c>
      <c r="B518" s="24" t="n">
        <v>4</v>
      </c>
      <c r="C518" s="108" t="n">
        <v>0.000952256962499616</v>
      </c>
      <c r="D518" s="24" t="s">
        <v>15061</v>
      </c>
      <c r="E518" s="24" t="inlineStr">
        <f aca="false">FALSE()</f>
        <is>
          <t/>
        </is>
      </c>
      <c r="F518" s="24" t="inlineStr">
        <f aca="false">FALSE()</f>
        <is>
          <t/>
        </is>
      </c>
      <c r="G518" s="24" t="inlineStr">
        <f aca="false">FALSE()</f>
        <is>
          <t/>
        </is>
      </c>
    </row>
    <row r="519" customFormat="false" ht="15" hidden="false" customHeight="false" outlineLevel="0" collapsed="false">
      <c r="A519" s="24" t="s">
        <v>4360</v>
      </c>
      <c r="B519" s="24" t="n">
        <v>4</v>
      </c>
      <c r="C519" s="108" t="n">
        <v>0.00090586738239814</v>
      </c>
      <c r="D519" s="24" t="s">
        <v>15061</v>
      </c>
      <c r="E519" s="24" t="inlineStr">
        <f aca="false">FALSE()</f>
        <is>
          <t/>
        </is>
      </c>
      <c r="F519" s="24" t="inlineStr">
        <f aca="false">FALSE()</f>
        <is>
          <t/>
        </is>
      </c>
      <c r="G519" s="24" t="inlineStr">
        <f aca="false">FALSE()</f>
        <is>
          <t/>
        </is>
      </c>
    </row>
    <row r="520" customFormat="false" ht="15" hidden="false" customHeight="false" outlineLevel="0" collapsed="false">
      <c r="A520" s="24" t="s">
        <v>15435</v>
      </c>
      <c r="B520" s="24" t="n">
        <v>4</v>
      </c>
      <c r="C520" s="108" t="n">
        <v>0.00090586738239814</v>
      </c>
      <c r="D520" s="24" t="s">
        <v>15061</v>
      </c>
      <c r="E520" s="24" t="inlineStr">
        <f aca="false">FALSE()</f>
        <is>
          <t/>
        </is>
      </c>
      <c r="F520" s="24" t="inlineStr">
        <f aca="false">FALSE()</f>
        <is>
          <t/>
        </is>
      </c>
      <c r="G520" s="24" t="inlineStr">
        <f aca="false">FALSE()</f>
        <is>
          <t/>
        </is>
      </c>
    </row>
    <row r="521" customFormat="false" ht="15" hidden="false" customHeight="false" outlineLevel="0" collapsed="false">
      <c r="A521" s="24" t="s">
        <v>15436</v>
      </c>
      <c r="B521" s="24" t="n">
        <v>4</v>
      </c>
      <c r="C521" s="108" t="n">
        <v>0.00090586738239814</v>
      </c>
      <c r="D521" s="24" t="s">
        <v>15061</v>
      </c>
      <c r="E521" s="24" t="inlineStr">
        <f aca="false">FALSE()</f>
        <is>
          <t/>
        </is>
      </c>
      <c r="F521" s="24" t="inlineStr">
        <f aca="false">FALSE()</f>
        <is>
          <t/>
        </is>
      </c>
      <c r="G521" s="24" t="inlineStr">
        <f aca="false">FALSE()</f>
        <is>
          <t/>
        </is>
      </c>
    </row>
    <row r="522" customFormat="false" ht="15" hidden="false" customHeight="false" outlineLevel="0" collapsed="false">
      <c r="A522" s="24" t="s">
        <v>15437</v>
      </c>
      <c r="B522" s="24" t="n">
        <v>4</v>
      </c>
      <c r="C522" s="108" t="n">
        <v>0.00090586738239814</v>
      </c>
      <c r="D522" s="24" t="s">
        <v>15061</v>
      </c>
      <c r="E522" s="24" t="inlineStr">
        <f aca="false">FALSE()</f>
        <is>
          <t/>
        </is>
      </c>
      <c r="F522" s="24" t="inlineStr">
        <f aca="false">FALSE()</f>
        <is>
          <t/>
        </is>
      </c>
      <c r="G522" s="24" t="inlineStr">
        <f aca="false">FALSE()</f>
        <is>
          <t/>
        </is>
      </c>
    </row>
    <row r="523" customFormat="false" ht="15" hidden="false" customHeight="false" outlineLevel="0" collapsed="false">
      <c r="A523" s="24" t="s">
        <v>15438</v>
      </c>
      <c r="B523" s="24" t="n">
        <v>4</v>
      </c>
      <c r="C523" s="108" t="n">
        <v>0.00090586738239814</v>
      </c>
      <c r="D523" s="24" t="s">
        <v>15061</v>
      </c>
      <c r="E523" s="24" t="inlineStr">
        <f aca="false">FALSE()</f>
        <is>
          <t/>
        </is>
      </c>
      <c r="F523" s="24" t="inlineStr">
        <f aca="false">FALSE()</f>
        <is>
          <t/>
        </is>
      </c>
      <c r="G523" s="24" t="inlineStr">
        <f aca="false">FALSE()</f>
        <is>
          <t/>
        </is>
      </c>
    </row>
    <row r="524" customFormat="false" ht="15" hidden="false" customHeight="false" outlineLevel="0" collapsed="false">
      <c r="A524" s="24" t="s">
        <v>15439</v>
      </c>
      <c r="B524" s="24" t="n">
        <v>4</v>
      </c>
      <c r="C524" s="108" t="n">
        <v>0.00090586738239814</v>
      </c>
      <c r="D524" s="24" t="s">
        <v>15061</v>
      </c>
      <c r="E524" s="24" t="inlineStr">
        <f aca="false">FALSE()</f>
        <is>
          <t/>
        </is>
      </c>
      <c r="F524" s="24" t="inlineStr">
        <f aca="false">FALSE()</f>
        <is>
          <t/>
        </is>
      </c>
      <c r="G524" s="24" t="inlineStr">
        <f aca="false">FALSE()</f>
        <is>
          <t/>
        </is>
      </c>
    </row>
    <row r="525" customFormat="false" ht="15" hidden="false" customHeight="false" outlineLevel="0" collapsed="false">
      <c r="A525" s="24" t="s">
        <v>15440</v>
      </c>
      <c r="B525" s="24" t="n">
        <v>4</v>
      </c>
      <c r="C525" s="108" t="n">
        <v>0.00090586738239814</v>
      </c>
      <c r="D525" s="24" t="s">
        <v>15061</v>
      </c>
      <c r="E525" s="24" t="inlineStr">
        <f aca="false">FALSE()</f>
        <is>
          <t/>
        </is>
      </c>
      <c r="F525" s="24" t="inlineStr">
        <f aca="false">FALSE()</f>
        <is>
          <t/>
        </is>
      </c>
      <c r="G525" s="24" t="inlineStr">
        <f aca="false">FALSE()</f>
        <is>
          <t/>
        </is>
      </c>
    </row>
    <row r="526" customFormat="false" ht="15" hidden="false" customHeight="false" outlineLevel="0" collapsed="false">
      <c r="A526" s="24" t="s">
        <v>15441</v>
      </c>
      <c r="B526" s="24" t="n">
        <v>4</v>
      </c>
      <c r="C526" s="108" t="n">
        <v>0.00090586738239814</v>
      </c>
      <c r="D526" s="24" t="s">
        <v>15061</v>
      </c>
      <c r="E526" s="24" t="n">
        <f aca="false">TRUE()</f>
        <v>1</v>
      </c>
      <c r="F526" s="24" t="inlineStr">
        <f aca="false">FALSE()</f>
        <is>
          <t/>
        </is>
      </c>
      <c r="G526" s="24" t="inlineStr">
        <f aca="false">FALSE()</f>
        <is>
          <t/>
        </is>
      </c>
    </row>
    <row r="527" customFormat="false" ht="15" hidden="false" customHeight="false" outlineLevel="0" collapsed="false">
      <c r="A527" s="24" t="s">
        <v>15442</v>
      </c>
      <c r="B527" s="24" t="n">
        <v>4</v>
      </c>
      <c r="C527" s="108" t="n">
        <v>0.00090586738239814</v>
      </c>
      <c r="D527" s="24" t="s">
        <v>15061</v>
      </c>
      <c r="E527" s="24" t="n">
        <f aca="false">FALSE()</f>
        <v>0</v>
      </c>
      <c r="F527" s="24" t="inlineStr">
        <f aca="false">FALSE()</f>
        <is>
          <t/>
        </is>
      </c>
      <c r="G527" s="24" t="inlineStr">
        <f aca="false">FALSE()</f>
        <is>
          <t/>
        </is>
      </c>
    </row>
    <row r="528" customFormat="false" ht="15" hidden="false" customHeight="false" outlineLevel="0" collapsed="false">
      <c r="A528" s="24" t="s">
        <v>2504</v>
      </c>
      <c r="B528" s="24" t="n">
        <v>4</v>
      </c>
      <c r="C528" s="108" t="n">
        <v>0.00090586738239814</v>
      </c>
      <c r="D528" s="24" t="s">
        <v>15061</v>
      </c>
      <c r="E528" s="24" t="inlineStr">
        <f aca="false">FALSE()</f>
        <is>
          <t/>
        </is>
      </c>
      <c r="F528" s="24" t="inlineStr">
        <f aca="false">FALSE()</f>
        <is>
          <t/>
        </is>
      </c>
      <c r="G528" s="24" t="inlineStr">
        <f aca="false">FALSE()</f>
        <is>
          <t/>
        </is>
      </c>
    </row>
    <row r="529" customFormat="false" ht="15" hidden="false" customHeight="false" outlineLevel="0" collapsed="false">
      <c r="A529" s="24" t="s">
        <v>15443</v>
      </c>
      <c r="B529" s="24" t="n">
        <v>4</v>
      </c>
      <c r="C529" s="108" t="n">
        <v>0.00090586738239814</v>
      </c>
      <c r="D529" s="24" t="s">
        <v>15061</v>
      </c>
      <c r="E529" s="24" t="inlineStr">
        <f aca="false">FALSE()</f>
        <is>
          <t/>
        </is>
      </c>
      <c r="F529" s="24" t="inlineStr">
        <f aca="false">FALSE()</f>
        <is>
          <t/>
        </is>
      </c>
      <c r="G529" s="24" t="inlineStr">
        <f aca="false">FALSE()</f>
        <is>
          <t/>
        </is>
      </c>
    </row>
    <row r="530" customFormat="false" ht="15" hidden="false" customHeight="false" outlineLevel="0" collapsed="false">
      <c r="A530" s="24" t="s">
        <v>15444</v>
      </c>
      <c r="B530" s="24" t="n">
        <v>4</v>
      </c>
      <c r="C530" s="108" t="n">
        <v>0.00090586738239814</v>
      </c>
      <c r="D530" s="24" t="s">
        <v>15061</v>
      </c>
      <c r="E530" s="24" t="inlineStr">
        <f aca="false">FALSE()</f>
        <is>
          <t/>
        </is>
      </c>
      <c r="F530" s="24" t="inlineStr">
        <f aca="false">FALSE()</f>
        <is>
          <t/>
        </is>
      </c>
      <c r="G530" s="24" t="inlineStr">
        <f aca="false">FALSE()</f>
        <is>
          <t/>
        </is>
      </c>
    </row>
    <row r="531" customFormat="false" ht="15" hidden="false" customHeight="false" outlineLevel="0" collapsed="false">
      <c r="A531" s="24" t="s">
        <v>1388</v>
      </c>
      <c r="B531" s="24" t="n">
        <v>4</v>
      </c>
      <c r="C531" s="108" t="n">
        <v>0.00090586738239814</v>
      </c>
      <c r="D531" s="24" t="s">
        <v>15061</v>
      </c>
      <c r="E531" s="24" t="inlineStr">
        <f aca="false">FALSE()</f>
        <is>
          <t/>
        </is>
      </c>
      <c r="F531" s="24" t="inlineStr">
        <f aca="false">FALSE()</f>
        <is>
          <t/>
        </is>
      </c>
      <c r="G531" s="24" t="inlineStr">
        <f aca="false">FALSE()</f>
        <is>
          <t/>
        </is>
      </c>
    </row>
    <row r="532" customFormat="false" ht="15" hidden="false" customHeight="false" outlineLevel="0" collapsed="false">
      <c r="A532" s="24" t="s">
        <v>15445</v>
      </c>
      <c r="B532" s="24" t="n">
        <v>4</v>
      </c>
      <c r="C532" s="108" t="n">
        <v>0.00090586738239814</v>
      </c>
      <c r="D532" s="24" t="s">
        <v>15061</v>
      </c>
      <c r="E532" s="24" t="inlineStr">
        <f aca="false">FALSE()</f>
        <is>
          <t/>
        </is>
      </c>
      <c r="F532" s="24" t="inlineStr">
        <f aca="false">FALSE()</f>
        <is>
          <t/>
        </is>
      </c>
      <c r="G532" s="24" t="inlineStr">
        <f aca="false">FALSE()</f>
        <is>
          <t/>
        </is>
      </c>
    </row>
    <row r="533" customFormat="false" ht="15" hidden="false" customHeight="false" outlineLevel="0" collapsed="false">
      <c r="A533" s="24" t="s">
        <v>15446</v>
      </c>
      <c r="B533" s="24" t="n">
        <v>4</v>
      </c>
      <c r="C533" s="108" t="n">
        <v>0.00090586738239814</v>
      </c>
      <c r="D533" s="24" t="s">
        <v>15061</v>
      </c>
      <c r="E533" s="24" t="inlineStr">
        <f aca="false">FALSE()</f>
        <is>
          <t/>
        </is>
      </c>
      <c r="F533" s="24" t="inlineStr">
        <f aca="false">FALSE()</f>
        <is>
          <t/>
        </is>
      </c>
      <c r="G533" s="24" t="inlineStr">
        <f aca="false">FALSE()</f>
        <is>
          <t/>
        </is>
      </c>
    </row>
    <row r="534" customFormat="false" ht="15" hidden="false" customHeight="false" outlineLevel="0" collapsed="false">
      <c r="A534" s="24" t="s">
        <v>15447</v>
      </c>
      <c r="B534" s="24" t="n">
        <v>4</v>
      </c>
      <c r="C534" s="108" t="n">
        <v>0.00090586738239814</v>
      </c>
      <c r="D534" s="24" t="s">
        <v>15061</v>
      </c>
      <c r="E534" s="24" t="inlineStr">
        <f aca="false">FALSE()</f>
        <is>
          <t/>
        </is>
      </c>
      <c r="F534" s="24" t="inlineStr">
        <f aca="false">FALSE()</f>
        <is>
          <t/>
        </is>
      </c>
      <c r="G534" s="24" t="inlineStr">
        <f aca="false">FALSE()</f>
        <is>
          <t/>
        </is>
      </c>
    </row>
    <row r="535" customFormat="false" ht="15" hidden="false" customHeight="false" outlineLevel="0" collapsed="false">
      <c r="A535" s="24" t="s">
        <v>15448</v>
      </c>
      <c r="B535" s="24" t="n">
        <v>4</v>
      </c>
      <c r="C535" s="108" t="n">
        <v>0.00090586738239814</v>
      </c>
      <c r="D535" s="24" t="s">
        <v>15061</v>
      </c>
      <c r="E535" s="24" t="inlineStr">
        <f aca="false">FALSE()</f>
        <is>
          <t/>
        </is>
      </c>
      <c r="F535" s="24" t="inlineStr">
        <f aca="false">FALSE()</f>
        <is>
          <t/>
        </is>
      </c>
      <c r="G535" s="24" t="inlineStr">
        <f aca="false">FALSE()</f>
        <is>
          <t/>
        </is>
      </c>
    </row>
    <row r="536" customFormat="false" ht="15" hidden="false" customHeight="false" outlineLevel="0" collapsed="false">
      <c r="A536" s="24" t="s">
        <v>15449</v>
      </c>
      <c r="B536" s="24" t="n">
        <v>4</v>
      </c>
      <c r="C536" s="108" t="n">
        <v>0.00090586738239814</v>
      </c>
      <c r="D536" s="24" t="s">
        <v>15061</v>
      </c>
      <c r="E536" s="24" t="inlineStr">
        <f aca="false">FALSE()</f>
        <is>
          <t/>
        </is>
      </c>
      <c r="F536" s="24" t="inlineStr">
        <f aca="false">FALSE()</f>
        <is>
          <t/>
        </is>
      </c>
      <c r="G536" s="24" t="inlineStr">
        <f aca="false">FALSE()</f>
        <is>
          <t/>
        </is>
      </c>
    </row>
    <row r="537" customFormat="false" ht="15" hidden="false" customHeight="false" outlineLevel="0" collapsed="false">
      <c r="A537" s="24" t="s">
        <v>15450</v>
      </c>
      <c r="B537" s="24" t="n">
        <v>4</v>
      </c>
      <c r="C537" s="108" t="n">
        <v>0.00090586738239814</v>
      </c>
      <c r="D537" s="24" t="s">
        <v>15061</v>
      </c>
      <c r="E537" s="24" t="inlineStr">
        <f aca="false">FALSE()</f>
        <is>
          <t/>
        </is>
      </c>
      <c r="F537" s="24" t="inlineStr">
        <f aca="false">FALSE()</f>
        <is>
          <t/>
        </is>
      </c>
      <c r="G537" s="24" t="inlineStr">
        <f aca="false">FALSE()</f>
        <is>
          <t/>
        </is>
      </c>
    </row>
    <row r="538" customFormat="false" ht="15" hidden="false" customHeight="false" outlineLevel="0" collapsed="false">
      <c r="A538" s="24" t="s">
        <v>15451</v>
      </c>
      <c r="B538" s="24" t="n">
        <v>4</v>
      </c>
      <c r="C538" s="108" t="n">
        <v>0.00090586738239814</v>
      </c>
      <c r="D538" s="24" t="s">
        <v>15061</v>
      </c>
      <c r="E538" s="24" t="inlineStr">
        <f aca="false">FALSE()</f>
        <is>
          <t/>
        </is>
      </c>
      <c r="F538" s="24" t="inlineStr">
        <f aca="false">FALSE()</f>
        <is>
          <t/>
        </is>
      </c>
      <c r="G538" s="24" t="inlineStr">
        <f aca="false">FALSE()</f>
        <is>
          <t/>
        </is>
      </c>
    </row>
    <row r="539" customFormat="false" ht="15" hidden="false" customHeight="false" outlineLevel="0" collapsed="false">
      <c r="A539" s="24" t="s">
        <v>15452</v>
      </c>
      <c r="B539" s="24" t="n">
        <v>4</v>
      </c>
      <c r="C539" s="108" t="n">
        <v>0.00090586738239814</v>
      </c>
      <c r="D539" s="24" t="s">
        <v>15061</v>
      </c>
      <c r="E539" s="24" t="inlineStr">
        <f aca="false">FALSE()</f>
        <is>
          <t/>
        </is>
      </c>
      <c r="F539" s="24" t="inlineStr">
        <f aca="false">FALSE()</f>
        <is>
          <t/>
        </is>
      </c>
      <c r="G539" s="24" t="inlineStr">
        <f aca="false">FALSE()</f>
        <is>
          <t/>
        </is>
      </c>
    </row>
    <row r="540" customFormat="false" ht="15" hidden="false" customHeight="false" outlineLevel="0" collapsed="false">
      <c r="A540" s="24" t="s">
        <v>15453</v>
      </c>
      <c r="B540" s="24" t="n">
        <v>4</v>
      </c>
      <c r="C540" s="108" t="n">
        <v>0.00090586738239814</v>
      </c>
      <c r="D540" s="24" t="s">
        <v>15061</v>
      </c>
      <c r="E540" s="24" t="inlineStr">
        <f aca="false">FALSE()</f>
        <is>
          <t/>
        </is>
      </c>
      <c r="F540" s="24" t="inlineStr">
        <f aca="false">FALSE()</f>
        <is>
          <t/>
        </is>
      </c>
      <c r="G540" s="24" t="inlineStr">
        <f aca="false">FALSE()</f>
        <is>
          <t/>
        </is>
      </c>
    </row>
    <row r="541" customFormat="false" ht="15" hidden="false" customHeight="false" outlineLevel="0" collapsed="false">
      <c r="A541" s="24" t="s">
        <v>15454</v>
      </c>
      <c r="B541" s="24" t="n">
        <v>4</v>
      </c>
      <c r="C541" s="108" t="n">
        <v>0.00090586738239814</v>
      </c>
      <c r="D541" s="24" t="s">
        <v>15061</v>
      </c>
      <c r="E541" s="24" t="inlineStr">
        <f aca="false">FALSE()</f>
        <is>
          <t/>
        </is>
      </c>
      <c r="F541" s="24" t="inlineStr">
        <f aca="false">FALSE()</f>
        <is>
          <t/>
        </is>
      </c>
      <c r="G541" s="24" t="inlineStr">
        <f aca="false">FALSE()</f>
        <is>
          <t/>
        </is>
      </c>
    </row>
    <row r="542" customFormat="false" ht="15" hidden="false" customHeight="false" outlineLevel="0" collapsed="false">
      <c r="A542" s="24" t="s">
        <v>15455</v>
      </c>
      <c r="B542" s="24" t="n">
        <v>4</v>
      </c>
      <c r="C542" s="108" t="n">
        <v>0.00090586738239814</v>
      </c>
      <c r="D542" s="24" t="s">
        <v>15061</v>
      </c>
      <c r="E542" s="24" t="inlineStr">
        <f aca="false">FALSE()</f>
        <is>
          <t/>
        </is>
      </c>
      <c r="F542" s="24" t="inlineStr">
        <f aca="false">FALSE()</f>
        <is>
          <t/>
        </is>
      </c>
      <c r="G542" s="24" t="inlineStr">
        <f aca="false">FALSE()</f>
        <is>
          <t/>
        </is>
      </c>
    </row>
    <row r="543" customFormat="false" ht="15" hidden="false" customHeight="false" outlineLevel="0" collapsed="false">
      <c r="A543" s="24" t="s">
        <v>15456</v>
      </c>
      <c r="B543" s="24" t="n">
        <v>4</v>
      </c>
      <c r="C543" s="108" t="n">
        <v>0.00090586738239814</v>
      </c>
      <c r="D543" s="24" t="s">
        <v>15061</v>
      </c>
      <c r="E543" s="24" t="inlineStr">
        <f aca="false">FALSE()</f>
        <is>
          <t/>
        </is>
      </c>
      <c r="F543" s="24" t="inlineStr">
        <f aca="false">FALSE()</f>
        <is>
          <t/>
        </is>
      </c>
      <c r="G543" s="24" t="inlineStr">
        <f aca="false">FALSE()</f>
        <is>
          <t/>
        </is>
      </c>
    </row>
    <row r="544" customFormat="false" ht="15" hidden="false" customHeight="false" outlineLevel="0" collapsed="false">
      <c r="A544" s="24" t="s">
        <v>3344</v>
      </c>
      <c r="B544" s="24" t="n">
        <v>4</v>
      </c>
      <c r="C544" s="108" t="n">
        <v>0.00090586738239814</v>
      </c>
      <c r="D544" s="24" t="s">
        <v>15061</v>
      </c>
      <c r="E544" s="24" t="inlineStr">
        <f aca="false">FALSE()</f>
        <is>
          <t/>
        </is>
      </c>
      <c r="F544" s="24" t="inlineStr">
        <f aca="false">FALSE()</f>
        <is>
          <t/>
        </is>
      </c>
      <c r="G544" s="24" t="inlineStr">
        <f aca="false">FALSE()</f>
        <is>
          <t/>
        </is>
      </c>
    </row>
    <row r="545" customFormat="false" ht="15" hidden="false" customHeight="false" outlineLevel="0" collapsed="false">
      <c r="A545" s="24" t="s">
        <v>15457</v>
      </c>
      <c r="B545" s="24" t="n">
        <v>4</v>
      </c>
      <c r="C545" s="108" t="n">
        <v>0.00090586738239814</v>
      </c>
      <c r="D545" s="24" t="s">
        <v>15061</v>
      </c>
      <c r="E545" s="24" t="inlineStr">
        <f aca="false">FALSE()</f>
        <is>
          <t/>
        </is>
      </c>
      <c r="F545" s="24" t="inlineStr">
        <f aca="false">FALSE()</f>
        <is>
          <t/>
        </is>
      </c>
      <c r="G545" s="24" t="inlineStr">
        <f aca="false">FALSE()</f>
        <is>
          <t/>
        </is>
      </c>
    </row>
    <row r="546" customFormat="false" ht="15" hidden="false" customHeight="false" outlineLevel="0" collapsed="false">
      <c r="A546" s="24" t="s">
        <v>15458</v>
      </c>
      <c r="B546" s="24" t="n">
        <v>4</v>
      </c>
      <c r="C546" s="108" t="n">
        <v>0.00090586738239814</v>
      </c>
      <c r="D546" s="24" t="s">
        <v>15061</v>
      </c>
      <c r="E546" s="24" t="inlineStr">
        <f aca="false">FALSE()</f>
        <is>
          <t/>
        </is>
      </c>
      <c r="F546" s="24" t="inlineStr">
        <f aca="false">FALSE()</f>
        <is>
          <t/>
        </is>
      </c>
      <c r="G546" s="24" t="inlineStr">
        <f aca="false">FALSE()</f>
        <is>
          <t/>
        </is>
      </c>
    </row>
    <row r="547" customFormat="false" ht="15" hidden="false" customHeight="false" outlineLevel="0" collapsed="false">
      <c r="A547" s="24" t="s">
        <v>15459</v>
      </c>
      <c r="B547" s="24" t="n">
        <v>4</v>
      </c>
      <c r="C547" s="108" t="n">
        <v>0.00090586738239814</v>
      </c>
      <c r="D547" s="24" t="s">
        <v>15061</v>
      </c>
      <c r="E547" s="24" t="inlineStr">
        <f aca="false">FALSE()</f>
        <is>
          <t/>
        </is>
      </c>
      <c r="F547" s="24" t="inlineStr">
        <f aca="false">FALSE()</f>
        <is>
          <t/>
        </is>
      </c>
      <c r="G547" s="24" t="inlineStr">
        <f aca="false">FALSE()</f>
        <is>
          <t/>
        </is>
      </c>
    </row>
    <row r="548" customFormat="false" ht="15" hidden="false" customHeight="false" outlineLevel="0" collapsed="false">
      <c r="A548" s="24" t="s">
        <v>15460</v>
      </c>
      <c r="B548" s="24" t="n">
        <v>4</v>
      </c>
      <c r="C548" s="108" t="n">
        <v>0.00090586738239814</v>
      </c>
      <c r="D548" s="24" t="s">
        <v>15061</v>
      </c>
      <c r="E548" s="24" t="inlineStr">
        <f aca="false">FALSE()</f>
        <is>
          <t/>
        </is>
      </c>
      <c r="F548" s="24" t="inlineStr">
        <f aca="false">FALSE()</f>
        <is>
          <t/>
        </is>
      </c>
      <c r="G548" s="24" t="inlineStr">
        <f aca="false">FALSE()</f>
        <is>
          <t/>
        </is>
      </c>
    </row>
    <row r="549" customFormat="false" ht="15" hidden="false" customHeight="false" outlineLevel="0" collapsed="false">
      <c r="A549" s="24" t="s">
        <v>998</v>
      </c>
      <c r="B549" s="24" t="n">
        <v>4</v>
      </c>
      <c r="C549" s="108" t="n">
        <v>0.00090586738239814</v>
      </c>
      <c r="D549" s="24" t="s">
        <v>15061</v>
      </c>
      <c r="E549" s="24" t="inlineStr">
        <f aca="false">FALSE()</f>
        <is>
          <t/>
        </is>
      </c>
      <c r="F549" s="24" t="inlineStr">
        <f aca="false">FALSE()</f>
        <is>
          <t/>
        </is>
      </c>
      <c r="G549" s="24" t="inlineStr">
        <f aca="false">FALSE()</f>
        <is>
          <t/>
        </is>
      </c>
    </row>
    <row r="550" customFormat="false" ht="15" hidden="false" customHeight="false" outlineLevel="0" collapsed="false">
      <c r="A550" s="24" t="s">
        <v>15461</v>
      </c>
      <c r="B550" s="24" t="n">
        <v>4</v>
      </c>
      <c r="C550" s="108" t="n">
        <v>0.00090586738239814</v>
      </c>
      <c r="D550" s="24" t="s">
        <v>15061</v>
      </c>
      <c r="E550" s="24" t="inlineStr">
        <f aca="false">FALSE()</f>
        <is>
          <t/>
        </is>
      </c>
      <c r="F550" s="24" t="inlineStr">
        <f aca="false">FALSE()</f>
        <is>
          <t/>
        </is>
      </c>
      <c r="G550" s="24" t="inlineStr">
        <f aca="false">FALSE()</f>
        <is>
          <t/>
        </is>
      </c>
    </row>
    <row r="551" customFormat="false" ht="15" hidden="false" customHeight="false" outlineLevel="0" collapsed="false">
      <c r="A551" s="24" t="s">
        <v>15462</v>
      </c>
      <c r="B551" s="24" t="n">
        <v>4</v>
      </c>
      <c r="C551" s="108" t="n">
        <v>0.00090586738239814</v>
      </c>
      <c r="D551" s="24" t="s">
        <v>15061</v>
      </c>
      <c r="E551" s="24" t="inlineStr">
        <f aca="false">FALSE()</f>
        <is>
          <t/>
        </is>
      </c>
      <c r="F551" s="24" t="inlineStr">
        <f aca="false">FALSE()</f>
        <is>
          <t/>
        </is>
      </c>
      <c r="G551" s="24" t="inlineStr">
        <f aca="false">FALSE()</f>
        <is>
          <t/>
        </is>
      </c>
    </row>
    <row r="552" customFormat="false" ht="15" hidden="false" customHeight="false" outlineLevel="0" collapsed="false">
      <c r="A552" s="24" t="s">
        <v>65</v>
      </c>
      <c r="B552" s="24" t="n">
        <v>4</v>
      </c>
      <c r="C552" s="108" t="n">
        <v>0.00090586738239814</v>
      </c>
      <c r="D552" s="24" t="s">
        <v>15061</v>
      </c>
      <c r="E552" s="24" t="inlineStr">
        <f aca="false">FALSE()</f>
        <is>
          <t/>
        </is>
      </c>
      <c r="F552" s="24" t="inlineStr">
        <f aca="false">FALSE()</f>
        <is>
          <t/>
        </is>
      </c>
      <c r="G552" s="24" t="inlineStr">
        <f aca="false">FALSE()</f>
        <is>
          <t/>
        </is>
      </c>
    </row>
    <row r="553" customFormat="false" ht="15" hidden="false" customHeight="false" outlineLevel="0" collapsed="false">
      <c r="A553" s="24" t="s">
        <v>15463</v>
      </c>
      <c r="B553" s="24" t="n">
        <v>4</v>
      </c>
      <c r="C553" s="108" t="n">
        <v>0.00090586738239814</v>
      </c>
      <c r="D553" s="24" t="s">
        <v>15061</v>
      </c>
      <c r="E553" s="24" t="inlineStr">
        <f aca="false">FALSE()</f>
        <is>
          <t/>
        </is>
      </c>
      <c r="F553" s="24" t="inlineStr">
        <f aca="false">FALSE()</f>
        <is>
          <t/>
        </is>
      </c>
      <c r="G553" s="24" t="inlineStr">
        <f aca="false">FALSE()</f>
        <is>
          <t/>
        </is>
      </c>
    </row>
    <row r="554" customFormat="false" ht="15" hidden="false" customHeight="false" outlineLevel="0" collapsed="false">
      <c r="A554" s="24" t="s">
        <v>15464</v>
      </c>
      <c r="B554" s="24" t="n">
        <v>4</v>
      </c>
      <c r="C554" s="108" t="n">
        <v>0.00090586738239814</v>
      </c>
      <c r="D554" s="24" t="s">
        <v>15061</v>
      </c>
      <c r="E554" s="24" t="inlineStr">
        <f aca="false">FALSE()</f>
        <is>
          <t/>
        </is>
      </c>
      <c r="F554" s="24" t="inlineStr">
        <f aca="false">FALSE()</f>
        <is>
          <t/>
        </is>
      </c>
      <c r="G554" s="24" t="inlineStr">
        <f aca="false">FALSE()</f>
        <is>
          <t/>
        </is>
      </c>
    </row>
    <row r="555" customFormat="false" ht="15" hidden="false" customHeight="false" outlineLevel="0" collapsed="false">
      <c r="A555" s="24" t="s">
        <v>15465</v>
      </c>
      <c r="B555" s="24" t="n">
        <v>4</v>
      </c>
      <c r="C555" s="108" t="n">
        <v>0.00090586738239814</v>
      </c>
      <c r="D555" s="24" t="s">
        <v>15061</v>
      </c>
      <c r="E555" s="24" t="inlineStr">
        <f aca="false">FALSE()</f>
        <is>
          <t/>
        </is>
      </c>
      <c r="F555" s="24" t="inlineStr">
        <f aca="false">FALSE()</f>
        <is>
          <t/>
        </is>
      </c>
      <c r="G555" s="24" t="inlineStr">
        <f aca="false">FALSE()</f>
        <is>
          <t/>
        </is>
      </c>
    </row>
    <row r="556" customFormat="false" ht="15" hidden="false" customHeight="false" outlineLevel="0" collapsed="false">
      <c r="A556" s="24" t="s">
        <v>15466</v>
      </c>
      <c r="B556" s="24" t="n">
        <v>4</v>
      </c>
      <c r="C556" s="108" t="n">
        <v>0.00090586738239814</v>
      </c>
      <c r="D556" s="24" t="s">
        <v>15061</v>
      </c>
      <c r="E556" s="24" t="n">
        <f aca="false">TRUE()</f>
        <v>1</v>
      </c>
      <c r="F556" s="24" t="inlineStr">
        <f aca="false">FALSE()</f>
        <is>
          <t/>
        </is>
      </c>
      <c r="G556" s="24" t="inlineStr">
        <f aca="false">FALSE()</f>
        <is>
          <t/>
        </is>
      </c>
    </row>
    <row r="557" customFormat="false" ht="15" hidden="false" customHeight="false" outlineLevel="0" collapsed="false">
      <c r="A557" s="24" t="s">
        <v>15467</v>
      </c>
      <c r="B557" s="24" t="n">
        <v>4</v>
      </c>
      <c r="C557" s="108" t="n">
        <v>0.00090586738239814</v>
      </c>
      <c r="D557" s="24" t="s">
        <v>15061</v>
      </c>
      <c r="E557" s="24" t="n">
        <f aca="false">FALSE()</f>
        <v>0</v>
      </c>
      <c r="F557" s="24" t="inlineStr">
        <f aca="false">FALSE()</f>
        <is>
          <t/>
        </is>
      </c>
      <c r="G557" s="24" t="inlineStr">
        <f aca="false">FALSE()</f>
        <is>
          <t/>
        </is>
      </c>
    </row>
    <row r="558" customFormat="false" ht="15" hidden="false" customHeight="false" outlineLevel="0" collapsed="false">
      <c r="A558" s="24" t="s">
        <v>15468</v>
      </c>
      <c r="B558" s="24" t="n">
        <v>4</v>
      </c>
      <c r="C558" s="108" t="n">
        <v>0.00090586738239814</v>
      </c>
      <c r="D558" s="24" t="s">
        <v>15061</v>
      </c>
      <c r="E558" s="24" t="inlineStr">
        <f aca="false">FALSE()</f>
        <is>
          <t/>
        </is>
      </c>
      <c r="F558" s="24" t="inlineStr">
        <f aca="false">FALSE()</f>
        <is>
          <t/>
        </is>
      </c>
      <c r="G558" s="24" t="inlineStr">
        <f aca="false">FALSE()</f>
        <is>
          <t/>
        </is>
      </c>
    </row>
    <row r="559" customFormat="false" ht="15" hidden="false" customHeight="false" outlineLevel="0" collapsed="false">
      <c r="A559" s="24" t="s">
        <v>2376</v>
      </c>
      <c r="B559" s="24" t="n">
        <v>4</v>
      </c>
      <c r="C559" s="108" t="n">
        <v>0.00090586738239814</v>
      </c>
      <c r="D559" s="24" t="s">
        <v>15061</v>
      </c>
      <c r="E559" s="24" t="inlineStr">
        <f aca="false">FALSE()</f>
        <is>
          <t/>
        </is>
      </c>
      <c r="F559" s="24" t="inlineStr">
        <f aca="false">FALSE()</f>
        <is>
          <t/>
        </is>
      </c>
      <c r="G559" s="24" t="inlineStr">
        <f aca="false">FALSE()</f>
        <is>
          <t/>
        </is>
      </c>
    </row>
    <row r="560" customFormat="false" ht="15" hidden="false" customHeight="false" outlineLevel="0" collapsed="false">
      <c r="A560" s="24" t="s">
        <v>15469</v>
      </c>
      <c r="B560" s="24" t="n">
        <v>4</v>
      </c>
      <c r="C560" s="108" t="n">
        <v>0.00090586738239814</v>
      </c>
      <c r="D560" s="24" t="s">
        <v>15061</v>
      </c>
      <c r="E560" s="24" t="inlineStr">
        <f aca="false">FALSE()</f>
        <is>
          <t/>
        </is>
      </c>
      <c r="F560" s="24" t="inlineStr">
        <f aca="false">FALSE()</f>
        <is>
          <t/>
        </is>
      </c>
      <c r="G560" s="24" t="inlineStr">
        <f aca="false">FALSE()</f>
        <is>
          <t/>
        </is>
      </c>
    </row>
    <row r="561" customFormat="false" ht="15" hidden="false" customHeight="false" outlineLevel="0" collapsed="false">
      <c r="A561" s="24" t="s">
        <v>15470</v>
      </c>
      <c r="B561" s="24" t="n">
        <v>4</v>
      </c>
      <c r="C561" s="108" t="n">
        <v>0.00090586738239814</v>
      </c>
      <c r="D561" s="24" t="s">
        <v>15061</v>
      </c>
      <c r="E561" s="24" t="inlineStr">
        <f aca="false">FALSE()</f>
        <is>
          <t/>
        </is>
      </c>
      <c r="F561" s="24" t="inlineStr">
        <f aca="false">FALSE()</f>
        <is>
          <t/>
        </is>
      </c>
      <c r="G561" s="24" t="inlineStr">
        <f aca="false">FALSE()</f>
        <is>
          <t/>
        </is>
      </c>
    </row>
    <row r="562" customFormat="false" ht="15" hidden="false" customHeight="false" outlineLevel="0" collapsed="false">
      <c r="A562" s="24" t="s">
        <v>15471</v>
      </c>
      <c r="B562" s="24" t="n">
        <v>4</v>
      </c>
      <c r="C562" s="108" t="n">
        <v>0.00090586738239814</v>
      </c>
      <c r="D562" s="24" t="s">
        <v>15061</v>
      </c>
      <c r="E562" s="24" t="inlineStr">
        <f aca="false">FALSE()</f>
        <is>
          <t/>
        </is>
      </c>
      <c r="F562" s="24" t="inlineStr">
        <f aca="false">FALSE()</f>
        <is>
          <t/>
        </is>
      </c>
      <c r="G562" s="24" t="inlineStr">
        <f aca="false">FALSE()</f>
        <is>
          <t/>
        </is>
      </c>
    </row>
    <row r="563" customFormat="false" ht="15" hidden="false" customHeight="false" outlineLevel="0" collapsed="false">
      <c r="A563" s="24" t="s">
        <v>15472</v>
      </c>
      <c r="B563" s="24" t="n">
        <v>4</v>
      </c>
      <c r="C563" s="108" t="n">
        <v>0.00090586738239814</v>
      </c>
      <c r="D563" s="24" t="s">
        <v>15061</v>
      </c>
      <c r="E563" s="24" t="inlineStr">
        <f aca="false">FALSE()</f>
        <is>
          <t/>
        </is>
      </c>
      <c r="F563" s="24" t="inlineStr">
        <f aca="false">FALSE()</f>
        <is>
          <t/>
        </is>
      </c>
      <c r="G563" s="24" t="inlineStr">
        <f aca="false">FALSE()</f>
        <is>
          <t/>
        </is>
      </c>
    </row>
    <row r="564" customFormat="false" ht="15" hidden="false" customHeight="false" outlineLevel="0" collapsed="false">
      <c r="A564" s="24" t="s">
        <v>15473</v>
      </c>
      <c r="B564" s="24" t="n">
        <v>4</v>
      </c>
      <c r="C564" s="108" t="n">
        <v>0.00090586738239814</v>
      </c>
      <c r="D564" s="24" t="s">
        <v>15061</v>
      </c>
      <c r="E564" s="24" t="inlineStr">
        <f aca="false">FALSE()</f>
        <is>
          <t/>
        </is>
      </c>
      <c r="F564" s="24" t="inlineStr">
        <f aca="false">FALSE()</f>
        <is>
          <t/>
        </is>
      </c>
      <c r="G564" s="24" t="inlineStr">
        <f aca="false">FALSE()</f>
        <is>
          <t/>
        </is>
      </c>
    </row>
    <row r="565" customFormat="false" ht="15" hidden="false" customHeight="false" outlineLevel="0" collapsed="false">
      <c r="A565" s="24" t="s">
        <v>15474</v>
      </c>
      <c r="B565" s="24" t="n">
        <v>4</v>
      </c>
      <c r="C565" s="108" t="n">
        <v>0.00090586738239814</v>
      </c>
      <c r="D565" s="24" t="s">
        <v>15061</v>
      </c>
      <c r="E565" s="24" t="inlineStr">
        <f aca="false">FALSE()</f>
        <is>
          <t/>
        </is>
      </c>
      <c r="F565" s="24" t="inlineStr">
        <f aca="false">FALSE()</f>
        <is>
          <t/>
        </is>
      </c>
      <c r="G565" s="24" t="inlineStr">
        <f aca="false">FALSE()</f>
        <is>
          <t/>
        </is>
      </c>
    </row>
    <row r="566" customFormat="false" ht="15" hidden="false" customHeight="false" outlineLevel="0" collapsed="false">
      <c r="A566" s="24" t="s">
        <v>15475</v>
      </c>
      <c r="B566" s="24" t="n">
        <v>4</v>
      </c>
      <c r="C566" s="108" t="n">
        <v>0.00090586738239814</v>
      </c>
      <c r="D566" s="24" t="s">
        <v>15061</v>
      </c>
      <c r="E566" s="24" t="inlineStr">
        <f aca="false">FALSE()</f>
        <is>
          <t/>
        </is>
      </c>
      <c r="F566" s="24" t="inlineStr">
        <f aca="false">FALSE()</f>
        <is>
          <t/>
        </is>
      </c>
      <c r="G566" s="24" t="inlineStr">
        <f aca="false">FALSE()</f>
        <is>
          <t/>
        </is>
      </c>
    </row>
    <row r="567" customFormat="false" ht="15" hidden="false" customHeight="false" outlineLevel="0" collapsed="false">
      <c r="A567" s="24" t="s">
        <v>15476</v>
      </c>
      <c r="B567" s="24" t="n">
        <v>4</v>
      </c>
      <c r="C567" s="108" t="n">
        <v>0.00090586738239814</v>
      </c>
      <c r="D567" s="24" t="s">
        <v>15061</v>
      </c>
      <c r="E567" s="24" t="inlineStr">
        <f aca="false">FALSE()</f>
        <is>
          <t/>
        </is>
      </c>
      <c r="F567" s="24" t="inlineStr">
        <f aca="false">FALSE()</f>
        <is>
          <t/>
        </is>
      </c>
      <c r="G567" s="24" t="inlineStr">
        <f aca="false">FALSE()</f>
        <is>
          <t/>
        </is>
      </c>
    </row>
    <row r="568" customFormat="false" ht="15" hidden="false" customHeight="false" outlineLevel="0" collapsed="false">
      <c r="A568" s="24" t="s">
        <v>15477</v>
      </c>
      <c r="B568" s="24" t="n">
        <v>4</v>
      </c>
      <c r="C568" s="108" t="n">
        <v>0.00090586738239814</v>
      </c>
      <c r="D568" s="24" t="s">
        <v>15061</v>
      </c>
      <c r="E568" s="24" t="inlineStr">
        <f aca="false">FALSE()</f>
        <is>
          <t/>
        </is>
      </c>
      <c r="F568" s="24" t="inlineStr">
        <f aca="false">FALSE()</f>
        <is>
          <t/>
        </is>
      </c>
      <c r="G568" s="24" t="inlineStr">
        <f aca="false">FALSE()</f>
        <is>
          <t/>
        </is>
      </c>
    </row>
    <row r="569" customFormat="false" ht="15" hidden="false" customHeight="false" outlineLevel="0" collapsed="false">
      <c r="A569" s="24" t="s">
        <v>15478</v>
      </c>
      <c r="B569" s="24" t="n">
        <v>4</v>
      </c>
      <c r="C569" s="108" t="n">
        <v>0.00090586738239814</v>
      </c>
      <c r="D569" s="24" t="s">
        <v>15061</v>
      </c>
      <c r="E569" s="24" t="inlineStr">
        <f aca="false">FALSE()</f>
        <is>
          <t/>
        </is>
      </c>
      <c r="F569" s="24" t="inlineStr">
        <f aca="false">FALSE()</f>
        <is>
          <t/>
        </is>
      </c>
      <c r="G569" s="24" t="inlineStr">
        <f aca="false">FALSE()</f>
        <is>
          <t/>
        </is>
      </c>
    </row>
    <row r="570" customFormat="false" ht="15" hidden="false" customHeight="false" outlineLevel="0" collapsed="false">
      <c r="A570" s="24" t="s">
        <v>15479</v>
      </c>
      <c r="B570" s="24" t="n">
        <v>4</v>
      </c>
      <c r="C570" s="108" t="n">
        <v>0.00090586738239814</v>
      </c>
      <c r="D570" s="24" t="s">
        <v>15061</v>
      </c>
      <c r="E570" s="24" t="inlineStr">
        <f aca="false">FALSE()</f>
        <is>
          <t/>
        </is>
      </c>
      <c r="F570" s="24" t="inlineStr">
        <f aca="false">FALSE()</f>
        <is>
          <t/>
        </is>
      </c>
      <c r="G570" s="24" t="inlineStr">
        <f aca="false">FALSE()</f>
        <is>
          <t/>
        </is>
      </c>
    </row>
    <row r="571" customFormat="false" ht="15" hidden="false" customHeight="false" outlineLevel="0" collapsed="false">
      <c r="A571" s="24" t="s">
        <v>15480</v>
      </c>
      <c r="B571" s="24" t="n">
        <v>4</v>
      </c>
      <c r="C571" s="108" t="n">
        <v>0.00090586738239814</v>
      </c>
      <c r="D571" s="24" t="s">
        <v>15061</v>
      </c>
      <c r="E571" s="24" t="inlineStr">
        <f aca="false">FALSE()</f>
        <is>
          <t/>
        </is>
      </c>
      <c r="F571" s="24" t="n">
        <f aca="false">TRUE()</f>
        <v>1</v>
      </c>
      <c r="G571" s="24" t="inlineStr">
        <f aca="false">FALSE()</f>
        <is>
          <t/>
        </is>
      </c>
    </row>
    <row r="572" customFormat="false" ht="15" hidden="false" customHeight="false" outlineLevel="0" collapsed="false">
      <c r="A572" s="24" t="s">
        <v>15481</v>
      </c>
      <c r="B572" s="24" t="n">
        <v>4</v>
      </c>
      <c r="C572" s="108" t="n">
        <v>0.00090586738239814</v>
      </c>
      <c r="D572" s="24" t="s">
        <v>15061</v>
      </c>
      <c r="E572" s="24" t="inlineStr">
        <f aca="false">FALSE()</f>
        <is>
          <t/>
        </is>
      </c>
      <c r="F572" s="24" t="n">
        <f aca="false">FALSE()</f>
        <v>0</v>
      </c>
      <c r="G572" s="24" t="inlineStr">
        <f aca="false">FALSE()</f>
        <is>
          <t/>
        </is>
      </c>
    </row>
    <row r="573" customFormat="false" ht="15" hidden="false" customHeight="false" outlineLevel="0" collapsed="false">
      <c r="A573" s="24" t="s">
        <v>15482</v>
      </c>
      <c r="B573" s="24" t="n">
        <v>4</v>
      </c>
      <c r="C573" s="108" t="n">
        <v>0.00090586738239814</v>
      </c>
      <c r="D573" s="24" t="s">
        <v>15061</v>
      </c>
      <c r="E573" s="24" t="inlineStr">
        <f aca="false">FALSE()</f>
        <is>
          <t/>
        </is>
      </c>
      <c r="F573" s="24" t="inlineStr">
        <f aca="false">FALSE()</f>
        <is>
          <t/>
        </is>
      </c>
      <c r="G573" s="24" t="inlineStr">
        <f aca="false">FALSE()</f>
        <is>
          <t/>
        </is>
      </c>
    </row>
    <row r="574" customFormat="false" ht="15" hidden="false" customHeight="false" outlineLevel="0" collapsed="false">
      <c r="A574" s="24" t="s">
        <v>15483</v>
      </c>
      <c r="B574" s="24" t="n">
        <v>4</v>
      </c>
      <c r="C574" s="108" t="n">
        <v>0.00090586738239814</v>
      </c>
      <c r="D574" s="24" t="s">
        <v>15061</v>
      </c>
      <c r="E574" s="24" t="inlineStr">
        <f aca="false">FALSE()</f>
        <is>
          <t/>
        </is>
      </c>
      <c r="F574" s="24" t="inlineStr">
        <f aca="false">FALSE()</f>
        <is>
          <t/>
        </is>
      </c>
      <c r="G574" s="24" t="inlineStr">
        <f aca="false">FALSE()</f>
        <is>
          <t/>
        </is>
      </c>
    </row>
    <row r="575" customFormat="false" ht="15" hidden="false" customHeight="false" outlineLevel="0" collapsed="false">
      <c r="A575" s="24" t="s">
        <v>15484</v>
      </c>
      <c r="B575" s="24" t="n">
        <v>4</v>
      </c>
      <c r="C575" s="108" t="n">
        <v>0.00090586738239814</v>
      </c>
      <c r="D575" s="24" t="s">
        <v>15061</v>
      </c>
      <c r="E575" s="24" t="inlineStr">
        <f aca="false">FALSE()</f>
        <is>
          <t/>
        </is>
      </c>
      <c r="F575" s="24" t="inlineStr">
        <f aca="false">FALSE()</f>
        <is>
          <t/>
        </is>
      </c>
      <c r="G575" s="24" t="inlineStr">
        <f aca="false">FALSE()</f>
        <is>
          <t/>
        </is>
      </c>
    </row>
    <row r="576" customFormat="false" ht="15" hidden="false" customHeight="false" outlineLevel="0" collapsed="false">
      <c r="A576" s="24" t="s">
        <v>1936</v>
      </c>
      <c r="B576" s="24" t="n">
        <v>4</v>
      </c>
      <c r="C576" s="108" t="n">
        <v>0.00090586738239814</v>
      </c>
      <c r="D576" s="24" t="s">
        <v>15061</v>
      </c>
      <c r="E576" s="24" t="inlineStr">
        <f aca="false">FALSE()</f>
        <is>
          <t/>
        </is>
      </c>
      <c r="F576" s="24" t="inlineStr">
        <f aca="false">FALSE()</f>
        <is>
          <t/>
        </is>
      </c>
      <c r="G576" s="24" t="inlineStr">
        <f aca="false">FALSE()</f>
        <is>
          <t/>
        </is>
      </c>
    </row>
    <row r="577" customFormat="false" ht="15" hidden="false" customHeight="false" outlineLevel="0" collapsed="false">
      <c r="A577" s="24" t="s">
        <v>15485</v>
      </c>
      <c r="B577" s="24" t="n">
        <v>4</v>
      </c>
      <c r="C577" s="108" t="n">
        <v>0.00090586738239814</v>
      </c>
      <c r="D577" s="24" t="s">
        <v>15061</v>
      </c>
      <c r="E577" s="24" t="n">
        <f aca="false">TRUE()</f>
        <v>1</v>
      </c>
      <c r="F577" s="24" t="inlineStr">
        <f aca="false">FALSE()</f>
        <is>
          <t/>
        </is>
      </c>
      <c r="G577" s="24" t="inlineStr">
        <f aca="false">FALSE()</f>
        <is>
          <t/>
        </is>
      </c>
    </row>
    <row r="578" customFormat="false" ht="15" hidden="false" customHeight="false" outlineLevel="0" collapsed="false">
      <c r="A578" s="24" t="s">
        <v>2159</v>
      </c>
      <c r="B578" s="24" t="n">
        <v>4</v>
      </c>
      <c r="C578" s="108" t="n">
        <v>0.00090586738239814</v>
      </c>
      <c r="D578" s="24" t="s">
        <v>15061</v>
      </c>
      <c r="E578" s="24" t="n">
        <f aca="false">FALSE()</f>
        <v>0</v>
      </c>
      <c r="F578" s="24" t="inlineStr">
        <f aca="false">FALSE()</f>
        <is>
          <t/>
        </is>
      </c>
      <c r="G578" s="24" t="inlineStr">
        <f aca="false">FALSE()</f>
        <is>
          <t/>
        </is>
      </c>
    </row>
    <row r="579" customFormat="false" ht="15" hidden="false" customHeight="false" outlineLevel="0" collapsed="false">
      <c r="A579" s="24" t="s">
        <v>15486</v>
      </c>
      <c r="B579" s="24" t="n">
        <v>4</v>
      </c>
      <c r="C579" s="108" t="n">
        <v>0.00090586738239814</v>
      </c>
      <c r="D579" s="24" t="s">
        <v>15061</v>
      </c>
      <c r="E579" s="24" t="inlineStr">
        <f aca="false">FALSE()</f>
        <is>
          <t/>
        </is>
      </c>
      <c r="F579" s="24" t="inlineStr">
        <f aca="false">FALSE()</f>
        <is>
          <t/>
        </is>
      </c>
      <c r="G579" s="24" t="inlineStr">
        <f aca="false">FALSE()</f>
        <is>
          <t/>
        </is>
      </c>
    </row>
    <row r="580" customFormat="false" ht="15" hidden="false" customHeight="false" outlineLevel="0" collapsed="false">
      <c r="A580" s="24" t="s">
        <v>15487</v>
      </c>
      <c r="B580" s="24" t="n">
        <v>4</v>
      </c>
      <c r="C580" s="108" t="n">
        <v>0.00090586738239814</v>
      </c>
      <c r="D580" s="24" t="s">
        <v>15061</v>
      </c>
      <c r="E580" s="24" t="inlineStr">
        <f aca="false">FALSE()</f>
        <is>
          <t/>
        </is>
      </c>
      <c r="F580" s="24" t="inlineStr">
        <f aca="false">FALSE()</f>
        <is>
          <t/>
        </is>
      </c>
      <c r="G580" s="24" t="inlineStr">
        <f aca="false">FALSE()</f>
        <is>
          <t/>
        </is>
      </c>
    </row>
    <row r="581" customFormat="false" ht="15" hidden="false" customHeight="false" outlineLevel="0" collapsed="false">
      <c r="A581" s="24" t="s">
        <v>15488</v>
      </c>
      <c r="B581" s="24" t="n">
        <v>4</v>
      </c>
      <c r="C581" s="108" t="n">
        <v>0.0010176394034374</v>
      </c>
      <c r="D581" s="24" t="s">
        <v>15061</v>
      </c>
      <c r="E581" s="24" t="inlineStr">
        <f aca="false">FALSE()</f>
        <is>
          <t/>
        </is>
      </c>
      <c r="F581" s="24" t="inlineStr">
        <f aca="false">FALSE()</f>
        <is>
          <t/>
        </is>
      </c>
      <c r="G581" s="24" t="inlineStr">
        <f aca="false">FALSE()</f>
        <is>
          <t/>
        </is>
      </c>
    </row>
    <row r="582" customFormat="false" ht="15" hidden="false" customHeight="false" outlineLevel="0" collapsed="false">
      <c r="A582" s="24" t="s">
        <v>1578</v>
      </c>
      <c r="B582" s="24" t="n">
        <v>4</v>
      </c>
      <c r="C582" s="108" t="n">
        <v>0.00090586738239814</v>
      </c>
      <c r="D582" s="24" t="s">
        <v>15061</v>
      </c>
      <c r="E582" s="24" t="inlineStr">
        <f aca="false">FALSE()</f>
        <is>
          <t/>
        </is>
      </c>
      <c r="F582" s="24" t="inlineStr">
        <f aca="false">FALSE()</f>
        <is>
          <t/>
        </is>
      </c>
      <c r="G582" s="24" t="inlineStr">
        <f aca="false">FALSE()</f>
        <is>
          <t/>
        </is>
      </c>
    </row>
    <row r="583" customFormat="false" ht="15" hidden="false" customHeight="false" outlineLevel="0" collapsed="false">
      <c r="A583" s="24" t="s">
        <v>15489</v>
      </c>
      <c r="B583" s="24" t="n">
        <v>4</v>
      </c>
      <c r="C583" s="108" t="n">
        <v>0.00090586738239814</v>
      </c>
      <c r="D583" s="24" t="s">
        <v>15061</v>
      </c>
      <c r="E583" s="24" t="inlineStr">
        <f aca="false">FALSE()</f>
        <is>
          <t/>
        </is>
      </c>
      <c r="F583" s="24" t="inlineStr">
        <f aca="false">FALSE()</f>
        <is>
          <t/>
        </is>
      </c>
      <c r="G583" s="24" t="inlineStr">
        <f aca="false">FALSE()</f>
        <is>
          <t/>
        </is>
      </c>
    </row>
    <row r="584" customFormat="false" ht="15" hidden="false" customHeight="false" outlineLevel="0" collapsed="false">
      <c r="A584" s="24" t="s">
        <v>821</v>
      </c>
      <c r="B584" s="24" t="n">
        <v>4</v>
      </c>
      <c r="C584" s="108" t="n">
        <v>0.00090586738239814</v>
      </c>
      <c r="D584" s="24" t="s">
        <v>15061</v>
      </c>
      <c r="E584" s="24" t="inlineStr">
        <f aca="false">FALSE()</f>
        <is>
          <t/>
        </is>
      </c>
      <c r="F584" s="24" t="inlineStr">
        <f aca="false">FALSE()</f>
        <is>
          <t/>
        </is>
      </c>
      <c r="G584" s="24" t="inlineStr">
        <f aca="false">FALSE()</f>
        <is>
          <t/>
        </is>
      </c>
    </row>
    <row r="585" customFormat="false" ht="15" hidden="false" customHeight="false" outlineLevel="0" collapsed="false">
      <c r="A585" s="24" t="s">
        <v>15490</v>
      </c>
      <c r="B585" s="24" t="n">
        <v>4</v>
      </c>
      <c r="C585" s="108" t="n">
        <v>0.00090586738239814</v>
      </c>
      <c r="D585" s="24" t="s">
        <v>15061</v>
      </c>
      <c r="E585" s="24" t="inlineStr">
        <f aca="false">FALSE()</f>
        <is>
          <t/>
        </is>
      </c>
      <c r="F585" s="24" t="inlineStr">
        <f aca="false">FALSE()</f>
        <is>
          <t/>
        </is>
      </c>
      <c r="G585" s="24" t="inlineStr">
        <f aca="false">FALSE()</f>
        <is>
          <t/>
        </is>
      </c>
    </row>
    <row r="586" customFormat="false" ht="15" hidden="false" customHeight="false" outlineLevel="0" collapsed="false">
      <c r="A586" s="24" t="s">
        <v>15491</v>
      </c>
      <c r="B586" s="24" t="n">
        <v>4</v>
      </c>
      <c r="C586" s="108" t="n">
        <v>0.00090586738239814</v>
      </c>
      <c r="D586" s="24" t="s">
        <v>15061</v>
      </c>
      <c r="E586" s="24" t="inlineStr">
        <f aca="false">FALSE()</f>
        <is>
          <t/>
        </is>
      </c>
      <c r="F586" s="24" t="inlineStr">
        <f aca="false">FALSE()</f>
        <is>
          <t/>
        </is>
      </c>
      <c r="G586" s="24" t="inlineStr">
        <f aca="false">FALSE()</f>
        <is>
          <t/>
        </is>
      </c>
    </row>
    <row r="587" customFormat="false" ht="15" hidden="false" customHeight="false" outlineLevel="0" collapsed="false">
      <c r="A587" s="24" t="s">
        <v>15492</v>
      </c>
      <c r="B587" s="24" t="n">
        <v>4</v>
      </c>
      <c r="C587" s="108" t="n">
        <v>0.00090586738239814</v>
      </c>
      <c r="D587" s="24" t="s">
        <v>15061</v>
      </c>
      <c r="E587" s="24" t="inlineStr">
        <f aca="false">FALSE()</f>
        <is>
          <t/>
        </is>
      </c>
      <c r="F587" s="24" t="inlineStr">
        <f aca="false">FALSE()</f>
        <is>
          <t/>
        </is>
      </c>
      <c r="G587" s="24" t="inlineStr">
        <f aca="false">FALSE()</f>
        <is>
          <t/>
        </is>
      </c>
    </row>
    <row r="588" customFormat="false" ht="15" hidden="false" customHeight="false" outlineLevel="0" collapsed="false">
      <c r="A588" s="24" t="s">
        <v>1167</v>
      </c>
      <c r="B588" s="24" t="n">
        <v>4</v>
      </c>
      <c r="C588" s="108" t="n">
        <v>0.00090586738239814</v>
      </c>
      <c r="D588" s="24" t="s">
        <v>15061</v>
      </c>
      <c r="E588" s="24" t="inlineStr">
        <f aca="false">FALSE()</f>
        <is>
          <t/>
        </is>
      </c>
      <c r="F588" s="24" t="inlineStr">
        <f aca="false">FALSE()</f>
        <is>
          <t/>
        </is>
      </c>
      <c r="G588" s="24" t="inlineStr">
        <f aca="false">FALSE()</f>
        <is>
          <t/>
        </is>
      </c>
    </row>
    <row r="589" customFormat="false" ht="15" hidden="false" customHeight="false" outlineLevel="0" collapsed="false">
      <c r="A589" s="24" t="s">
        <v>1166</v>
      </c>
      <c r="B589" s="24" t="n">
        <v>4</v>
      </c>
      <c r="C589" s="108" t="n">
        <v>0.00090586738239814</v>
      </c>
      <c r="D589" s="24" t="s">
        <v>15061</v>
      </c>
      <c r="E589" s="24" t="inlineStr">
        <f aca="false">FALSE()</f>
        <is>
          <t/>
        </is>
      </c>
      <c r="F589" s="24" t="inlineStr">
        <f aca="false">FALSE()</f>
        <is>
          <t/>
        </is>
      </c>
      <c r="G589" s="24" t="inlineStr">
        <f aca="false">FALSE()</f>
        <is>
          <t/>
        </is>
      </c>
    </row>
    <row r="590" customFormat="false" ht="15" hidden="false" customHeight="false" outlineLevel="0" collapsed="false">
      <c r="A590" s="24" t="s">
        <v>1161</v>
      </c>
      <c r="B590" s="24" t="n">
        <v>4</v>
      </c>
      <c r="C590" s="108" t="n">
        <v>0.00090586738239814</v>
      </c>
      <c r="D590" s="24" t="s">
        <v>15061</v>
      </c>
      <c r="E590" s="24" t="inlineStr">
        <f aca="false">FALSE()</f>
        <is>
          <t/>
        </is>
      </c>
      <c r="F590" s="24" t="inlineStr">
        <f aca="false">FALSE()</f>
        <is>
          <t/>
        </is>
      </c>
      <c r="G590" s="24" t="inlineStr">
        <f aca="false">FALSE()</f>
        <is>
          <t/>
        </is>
      </c>
    </row>
    <row r="591" customFormat="false" ht="15" hidden="false" customHeight="false" outlineLevel="0" collapsed="false">
      <c r="A591" s="24" t="s">
        <v>15493</v>
      </c>
      <c r="B591" s="24" t="n">
        <v>4</v>
      </c>
      <c r="C591" s="108" t="n">
        <v>0.00090586738239814</v>
      </c>
      <c r="D591" s="24" t="s">
        <v>15061</v>
      </c>
      <c r="E591" s="24" t="inlineStr">
        <f aca="false">FALSE()</f>
        <is>
          <t/>
        </is>
      </c>
      <c r="F591" s="24" t="inlineStr">
        <f aca="false">FALSE()</f>
        <is>
          <t/>
        </is>
      </c>
      <c r="G591" s="24" t="inlineStr">
        <f aca="false">FALSE()</f>
        <is>
          <t/>
        </is>
      </c>
    </row>
    <row r="592" customFormat="false" ht="15" hidden="false" customHeight="false" outlineLevel="0" collapsed="false">
      <c r="A592" s="24" t="s">
        <v>15494</v>
      </c>
      <c r="B592" s="24" t="n">
        <v>4</v>
      </c>
      <c r="C592" s="108" t="n">
        <v>0.00090586738239814</v>
      </c>
      <c r="D592" s="24" t="s">
        <v>15061</v>
      </c>
      <c r="E592" s="24" t="inlineStr">
        <f aca="false">FALSE()</f>
        <is>
          <t/>
        </is>
      </c>
      <c r="F592" s="24" t="inlineStr">
        <f aca="false">FALSE()</f>
        <is>
          <t/>
        </is>
      </c>
      <c r="G592" s="24" t="inlineStr">
        <f aca="false">FALSE()</f>
        <is>
          <t/>
        </is>
      </c>
    </row>
    <row r="593" customFormat="false" ht="15" hidden="false" customHeight="false" outlineLevel="0" collapsed="false">
      <c r="A593" s="24" t="s">
        <v>15495</v>
      </c>
      <c r="B593" s="24" t="n">
        <v>4</v>
      </c>
      <c r="C593" s="108" t="n">
        <v>0.00090586738239814</v>
      </c>
      <c r="D593" s="24" t="s">
        <v>15061</v>
      </c>
      <c r="E593" s="24" t="inlineStr">
        <f aca="false">FALSE()</f>
        <is>
          <t/>
        </is>
      </c>
      <c r="F593" s="24" t="inlineStr">
        <f aca="false">FALSE()</f>
        <is>
          <t/>
        </is>
      </c>
      <c r="G593" s="24" t="inlineStr">
        <f aca="false">FALSE()</f>
        <is>
          <t/>
        </is>
      </c>
    </row>
    <row r="594" customFormat="false" ht="15" hidden="false" customHeight="false" outlineLevel="0" collapsed="false">
      <c r="A594" s="24" t="s">
        <v>1060</v>
      </c>
      <c r="B594" s="24" t="n">
        <v>4</v>
      </c>
      <c r="C594" s="108" t="n">
        <v>0.00090586738239814</v>
      </c>
      <c r="D594" s="24" t="s">
        <v>15061</v>
      </c>
      <c r="E594" s="24" t="inlineStr">
        <f aca="false">FALSE()</f>
        <is>
          <t/>
        </is>
      </c>
      <c r="F594" s="24" t="inlineStr">
        <f aca="false">FALSE()</f>
        <is>
          <t/>
        </is>
      </c>
      <c r="G594" s="24" t="inlineStr">
        <f aca="false">FALSE()</f>
        <is>
          <t/>
        </is>
      </c>
    </row>
    <row r="595" customFormat="false" ht="15" hidden="false" customHeight="false" outlineLevel="0" collapsed="false">
      <c r="A595" s="24" t="s">
        <v>15496</v>
      </c>
      <c r="B595" s="24" t="n">
        <v>4</v>
      </c>
      <c r="C595" s="108" t="n">
        <v>0.000952256962499616</v>
      </c>
      <c r="D595" s="24" t="s">
        <v>15061</v>
      </c>
      <c r="E595" s="24" t="inlineStr">
        <f aca="false">FALSE()</f>
        <is>
          <t/>
        </is>
      </c>
      <c r="F595" s="24" t="inlineStr">
        <f aca="false">FALSE()</f>
        <is>
          <t/>
        </is>
      </c>
      <c r="G595" s="24" t="inlineStr">
        <f aca="false">FALSE()</f>
        <is>
          <t/>
        </is>
      </c>
    </row>
    <row r="596" customFormat="false" ht="15" hidden="false" customHeight="false" outlineLevel="0" collapsed="false">
      <c r="A596" s="24" t="s">
        <v>15497</v>
      </c>
      <c r="B596" s="24" t="n">
        <v>4</v>
      </c>
      <c r="C596" s="108" t="n">
        <v>0.000952256962499616</v>
      </c>
      <c r="D596" s="24" t="s">
        <v>15061</v>
      </c>
      <c r="E596" s="24" t="inlineStr">
        <f aca="false">FALSE()</f>
        <is>
          <t/>
        </is>
      </c>
      <c r="F596" s="24" t="inlineStr">
        <f aca="false">FALSE()</f>
        <is>
          <t/>
        </is>
      </c>
      <c r="G596" s="24" t="inlineStr">
        <f aca="false">FALSE()</f>
        <is>
          <t/>
        </is>
      </c>
    </row>
    <row r="597" customFormat="false" ht="15" hidden="false" customHeight="false" outlineLevel="0" collapsed="false">
      <c r="A597" s="24" t="s">
        <v>885</v>
      </c>
      <c r="B597" s="24" t="n">
        <v>4</v>
      </c>
      <c r="C597" s="108" t="n">
        <v>0.00090586738239814</v>
      </c>
      <c r="D597" s="24" t="s">
        <v>15061</v>
      </c>
      <c r="E597" s="24" t="inlineStr">
        <f aca="false">FALSE()</f>
        <is>
          <t/>
        </is>
      </c>
      <c r="F597" s="24" t="inlineStr">
        <f aca="false">FALSE()</f>
        <is>
          <t/>
        </is>
      </c>
      <c r="G597" s="24" t="inlineStr">
        <f aca="false">FALSE()</f>
        <is>
          <t/>
        </is>
      </c>
    </row>
    <row r="598" customFormat="false" ht="15" hidden="false" customHeight="false" outlineLevel="0" collapsed="false">
      <c r="A598" s="24" t="s">
        <v>15498</v>
      </c>
      <c r="B598" s="24" t="n">
        <v>4</v>
      </c>
      <c r="C598" s="108" t="n">
        <v>0.00090586738239814</v>
      </c>
      <c r="D598" s="24" t="s">
        <v>15061</v>
      </c>
      <c r="E598" s="24" t="inlineStr">
        <f aca="false">FALSE()</f>
        <is>
          <t/>
        </is>
      </c>
      <c r="F598" s="24" t="inlineStr">
        <f aca="false">FALSE()</f>
        <is>
          <t/>
        </is>
      </c>
      <c r="G598" s="24" t="inlineStr">
        <f aca="false">FALSE()</f>
        <is>
          <t/>
        </is>
      </c>
    </row>
    <row r="599" customFormat="false" ht="15" hidden="false" customHeight="false" outlineLevel="0" collapsed="false">
      <c r="A599" s="24" t="s">
        <v>15499</v>
      </c>
      <c r="B599" s="24" t="n">
        <v>4</v>
      </c>
      <c r="C599" s="108" t="n">
        <v>0.00090586738239814</v>
      </c>
      <c r="D599" s="24" t="s">
        <v>15061</v>
      </c>
      <c r="E599" s="24" t="inlineStr">
        <f aca="false">FALSE()</f>
        <is>
          <t/>
        </is>
      </c>
      <c r="F599" s="24" t="inlineStr">
        <f aca="false">FALSE()</f>
        <is>
          <t/>
        </is>
      </c>
      <c r="G599" s="24" t="inlineStr">
        <f aca="false">FALSE()</f>
        <is>
          <t/>
        </is>
      </c>
    </row>
    <row r="600" customFormat="false" ht="15" hidden="false" customHeight="false" outlineLevel="0" collapsed="false">
      <c r="A600" s="24" t="s">
        <v>15500</v>
      </c>
      <c r="B600" s="24" t="n">
        <v>4</v>
      </c>
      <c r="C600" s="108" t="n">
        <v>0.00090586738239814</v>
      </c>
      <c r="D600" s="24" t="s">
        <v>15061</v>
      </c>
      <c r="E600" s="24" t="inlineStr">
        <f aca="false">FALSE()</f>
        <is>
          <t/>
        </is>
      </c>
      <c r="F600" s="24" t="inlineStr">
        <f aca="false">FALSE()</f>
        <is>
          <t/>
        </is>
      </c>
      <c r="G600" s="24" t="inlineStr">
        <f aca="false">FALSE()</f>
        <is>
          <t/>
        </is>
      </c>
    </row>
    <row r="601" customFormat="false" ht="15" hidden="false" customHeight="false" outlineLevel="0" collapsed="false">
      <c r="A601" s="24" t="s">
        <v>15501</v>
      </c>
      <c r="B601" s="24" t="n">
        <v>4</v>
      </c>
      <c r="C601" s="108" t="n">
        <v>0.00090586738239814</v>
      </c>
      <c r="D601" s="24" t="s">
        <v>15061</v>
      </c>
      <c r="E601" s="24" t="inlineStr">
        <f aca="false">FALSE()</f>
        <is>
          <t/>
        </is>
      </c>
      <c r="F601" s="24" t="inlineStr">
        <f aca="false">FALSE()</f>
        <is>
          <t/>
        </is>
      </c>
      <c r="G601" s="24" t="inlineStr">
        <f aca="false">FALSE()</f>
        <is>
          <t/>
        </is>
      </c>
    </row>
    <row r="602" customFormat="false" ht="15" hidden="false" customHeight="false" outlineLevel="0" collapsed="false">
      <c r="A602" s="24" t="s">
        <v>15502</v>
      </c>
      <c r="B602" s="24" t="n">
        <v>4</v>
      </c>
      <c r="C602" s="108" t="n">
        <v>0.00090586738239814</v>
      </c>
      <c r="D602" s="24" t="s">
        <v>15061</v>
      </c>
      <c r="E602" s="24" t="inlineStr">
        <f aca="false">FALSE()</f>
        <is>
          <t/>
        </is>
      </c>
      <c r="F602" s="24" t="inlineStr">
        <f aca="false">FALSE()</f>
        <is>
          <t/>
        </is>
      </c>
      <c r="G602" s="24" t="inlineStr">
        <f aca="false">FALSE()</f>
        <is>
          <t/>
        </is>
      </c>
    </row>
    <row r="603" customFormat="false" ht="15" hidden="false" customHeight="false" outlineLevel="0" collapsed="false">
      <c r="A603" s="24" t="s">
        <v>15503</v>
      </c>
      <c r="B603" s="24" t="n">
        <v>4</v>
      </c>
      <c r="C603" s="108" t="n">
        <v>0.00090586738239814</v>
      </c>
      <c r="D603" s="24" t="s">
        <v>15061</v>
      </c>
      <c r="E603" s="24" t="inlineStr">
        <f aca="false">FALSE()</f>
        <is>
          <t/>
        </is>
      </c>
      <c r="F603" s="24" t="inlineStr">
        <f aca="false">FALSE()</f>
        <is>
          <t/>
        </is>
      </c>
      <c r="G603" s="24" t="inlineStr">
        <f aca="false">FALSE()</f>
        <is>
          <t/>
        </is>
      </c>
    </row>
    <row r="604" customFormat="false" ht="15" hidden="false" customHeight="false" outlineLevel="0" collapsed="false">
      <c r="A604" s="24" t="s">
        <v>628</v>
      </c>
      <c r="B604" s="24" t="n">
        <v>4</v>
      </c>
      <c r="C604" s="108" t="n">
        <v>0.00090586738239814</v>
      </c>
      <c r="D604" s="24" t="s">
        <v>15061</v>
      </c>
      <c r="E604" s="24" t="inlineStr">
        <f aca="false">FALSE()</f>
        <is>
          <t/>
        </is>
      </c>
      <c r="F604" s="24" t="inlineStr">
        <f aca="false">FALSE()</f>
        <is>
          <t/>
        </is>
      </c>
      <c r="G604" s="24" t="inlineStr">
        <f aca="false">FALSE()</f>
        <is>
          <t/>
        </is>
      </c>
    </row>
    <row r="605" customFormat="false" ht="15" hidden="false" customHeight="false" outlineLevel="0" collapsed="false">
      <c r="A605" s="24" t="s">
        <v>15504</v>
      </c>
      <c r="B605" s="24" t="n">
        <v>4</v>
      </c>
      <c r="C605" s="108" t="n">
        <v>0.00090586738239814</v>
      </c>
      <c r="D605" s="24" t="s">
        <v>15061</v>
      </c>
      <c r="E605" s="24" t="inlineStr">
        <f aca="false">FALSE()</f>
        <is>
          <t/>
        </is>
      </c>
      <c r="F605" s="24" t="inlineStr">
        <f aca="false">FALSE()</f>
        <is>
          <t/>
        </is>
      </c>
      <c r="G605" s="24" t="inlineStr">
        <f aca="false">FALSE()</f>
        <is>
          <t/>
        </is>
      </c>
    </row>
    <row r="606" customFormat="false" ht="15" hidden="false" customHeight="false" outlineLevel="0" collapsed="false">
      <c r="A606" s="24" t="s">
        <v>15505</v>
      </c>
      <c r="B606" s="24" t="n">
        <v>4</v>
      </c>
      <c r="C606" s="108" t="n">
        <v>0.00090586738239814</v>
      </c>
      <c r="D606" s="24" t="s">
        <v>15061</v>
      </c>
      <c r="E606" s="24" t="inlineStr">
        <f aca="false">FALSE()</f>
        <is>
          <t/>
        </is>
      </c>
      <c r="F606" s="24" t="inlineStr">
        <f aca="false">FALSE()</f>
        <is>
          <t/>
        </is>
      </c>
      <c r="G606" s="24" t="inlineStr">
        <f aca="false">FALSE()</f>
        <is>
          <t/>
        </is>
      </c>
    </row>
    <row r="607" customFormat="false" ht="15" hidden="false" customHeight="false" outlineLevel="0" collapsed="false">
      <c r="A607" s="24" t="s">
        <v>15506</v>
      </c>
      <c r="B607" s="24" t="n">
        <v>4</v>
      </c>
      <c r="C607" s="108" t="n">
        <v>0.00090586738239814</v>
      </c>
      <c r="D607" s="24" t="s">
        <v>15061</v>
      </c>
      <c r="E607" s="24" t="inlineStr">
        <f aca="false">FALSE()</f>
        <is>
          <t/>
        </is>
      </c>
      <c r="F607" s="24" t="inlineStr">
        <f aca="false">FALSE()</f>
        <is>
          <t/>
        </is>
      </c>
      <c r="G607" s="24" t="inlineStr">
        <f aca="false">FALSE()</f>
        <is>
          <t/>
        </is>
      </c>
    </row>
    <row r="608" customFormat="false" ht="15" hidden="false" customHeight="false" outlineLevel="0" collapsed="false">
      <c r="A608" s="24" t="s">
        <v>15507</v>
      </c>
      <c r="B608" s="24" t="n">
        <v>4</v>
      </c>
      <c r="C608" s="108" t="n">
        <v>0.00090586738239814</v>
      </c>
      <c r="D608" s="24" t="s">
        <v>15061</v>
      </c>
      <c r="E608" s="24" t="inlineStr">
        <f aca="false">FALSE()</f>
        <is>
          <t/>
        </is>
      </c>
      <c r="F608" s="24" t="inlineStr">
        <f aca="false">FALSE()</f>
        <is>
          <t/>
        </is>
      </c>
      <c r="G608" s="24" t="inlineStr">
        <f aca="false">FALSE()</f>
        <is>
          <t/>
        </is>
      </c>
    </row>
    <row r="609" customFormat="false" ht="15" hidden="false" customHeight="false" outlineLevel="0" collapsed="false">
      <c r="A609" s="24" t="s">
        <v>15508</v>
      </c>
      <c r="B609" s="24" t="n">
        <v>4</v>
      </c>
      <c r="C609" s="108" t="n">
        <v>0.00090586738239814</v>
      </c>
      <c r="D609" s="24" t="s">
        <v>15061</v>
      </c>
      <c r="E609" s="24" t="inlineStr">
        <f aca="false">FALSE()</f>
        <is>
          <t/>
        </is>
      </c>
      <c r="F609" s="24" t="inlineStr">
        <f aca="false">FALSE()</f>
        <is>
          <t/>
        </is>
      </c>
      <c r="G609" s="24" t="inlineStr">
        <f aca="false">FALSE()</f>
        <is>
          <t/>
        </is>
      </c>
    </row>
    <row r="610" customFormat="false" ht="15" hidden="false" customHeight="false" outlineLevel="0" collapsed="false">
      <c r="A610" s="24" t="s">
        <v>15509</v>
      </c>
      <c r="B610" s="24" t="n">
        <v>4</v>
      </c>
      <c r="C610" s="108" t="n">
        <v>0.00090586738239814</v>
      </c>
      <c r="D610" s="24" t="s">
        <v>15061</v>
      </c>
      <c r="E610" s="24" t="inlineStr">
        <f aca="false">FALSE()</f>
        <is>
          <t/>
        </is>
      </c>
      <c r="F610" s="24" t="inlineStr">
        <f aca="false">FALSE()</f>
        <is>
          <t/>
        </is>
      </c>
      <c r="G610" s="24" t="inlineStr">
        <f aca="false">FALSE()</f>
        <is>
          <t/>
        </is>
      </c>
    </row>
    <row r="611" customFormat="false" ht="15" hidden="false" customHeight="false" outlineLevel="0" collapsed="false">
      <c r="A611" s="24" t="s">
        <v>15510</v>
      </c>
      <c r="B611" s="24" t="n">
        <v>4</v>
      </c>
      <c r="C611" s="108" t="n">
        <v>0.00090586738239814</v>
      </c>
      <c r="D611" s="24" t="s">
        <v>15061</v>
      </c>
      <c r="E611" s="24" t="inlineStr">
        <f aca="false">FALSE()</f>
        <is>
          <t/>
        </is>
      </c>
      <c r="F611" s="24" t="inlineStr">
        <f aca="false">FALSE()</f>
        <is>
          <t/>
        </is>
      </c>
      <c r="G611" s="24" t="inlineStr">
        <f aca="false">FALSE()</f>
        <is>
          <t/>
        </is>
      </c>
    </row>
    <row r="612" customFormat="false" ht="15" hidden="false" customHeight="false" outlineLevel="0" collapsed="false">
      <c r="A612" s="24" t="s">
        <v>15511</v>
      </c>
      <c r="B612" s="24" t="n">
        <v>4</v>
      </c>
      <c r="C612" s="108" t="n">
        <v>0.00090586738239814</v>
      </c>
      <c r="D612" s="24" t="s">
        <v>15061</v>
      </c>
      <c r="E612" s="24" t="inlineStr">
        <f aca="false">FALSE()</f>
        <is>
          <t/>
        </is>
      </c>
      <c r="F612" s="24" t="inlineStr">
        <f aca="false">FALSE()</f>
        <is>
          <t/>
        </is>
      </c>
      <c r="G612" s="24" t="inlineStr">
        <f aca="false">FALSE()</f>
        <is>
          <t/>
        </is>
      </c>
    </row>
    <row r="613" customFormat="false" ht="15" hidden="false" customHeight="false" outlineLevel="0" collapsed="false">
      <c r="A613" s="24" t="s">
        <v>644</v>
      </c>
      <c r="B613" s="24" t="n">
        <v>4</v>
      </c>
      <c r="C613" s="108" t="n">
        <v>0.00090586738239814</v>
      </c>
      <c r="D613" s="24" t="s">
        <v>15061</v>
      </c>
      <c r="E613" s="24" t="inlineStr">
        <f aca="false">FALSE()</f>
        <is>
          <t/>
        </is>
      </c>
      <c r="F613" s="24" t="inlineStr">
        <f aca="false">FALSE()</f>
        <is>
          <t/>
        </is>
      </c>
      <c r="G613" s="24" t="inlineStr">
        <f aca="false">FALSE()</f>
        <is>
          <t/>
        </is>
      </c>
    </row>
    <row r="614" customFormat="false" ht="15" hidden="false" customHeight="false" outlineLevel="0" collapsed="false">
      <c r="A614" s="24" t="s">
        <v>639</v>
      </c>
      <c r="B614" s="24" t="n">
        <v>4</v>
      </c>
      <c r="C614" s="108" t="n">
        <v>0.00090586738239814</v>
      </c>
      <c r="D614" s="24" t="s">
        <v>15061</v>
      </c>
      <c r="E614" s="24" t="inlineStr">
        <f aca="false">FALSE()</f>
        <is>
          <t/>
        </is>
      </c>
      <c r="F614" s="24" t="inlineStr">
        <f aca="false">FALSE()</f>
        <is>
          <t/>
        </is>
      </c>
      <c r="G614" s="24" t="inlineStr">
        <f aca="false">FALSE()</f>
        <is>
          <t/>
        </is>
      </c>
    </row>
    <row r="615" customFormat="false" ht="15" hidden="false" customHeight="false" outlineLevel="0" collapsed="false">
      <c r="A615" s="24" t="s">
        <v>15512</v>
      </c>
      <c r="B615" s="24" t="n">
        <v>4</v>
      </c>
      <c r="C615" s="108" t="n">
        <v>0.00090586738239814</v>
      </c>
      <c r="D615" s="24" t="s">
        <v>15061</v>
      </c>
      <c r="E615" s="24" t="inlineStr">
        <f aca="false">FALSE()</f>
        <is>
          <t/>
        </is>
      </c>
      <c r="F615" s="24" t="inlineStr">
        <f aca="false">FALSE()</f>
        <is>
          <t/>
        </is>
      </c>
      <c r="G615" s="24" t="inlineStr">
        <f aca="false">FALSE()</f>
        <is>
          <t/>
        </is>
      </c>
    </row>
    <row r="616" customFormat="false" ht="15" hidden="false" customHeight="false" outlineLevel="0" collapsed="false">
      <c r="A616" s="24" t="s">
        <v>15513</v>
      </c>
      <c r="B616" s="24" t="n">
        <v>4</v>
      </c>
      <c r="C616" s="108" t="n">
        <v>0.00090586738239814</v>
      </c>
      <c r="D616" s="24" t="s">
        <v>15061</v>
      </c>
      <c r="E616" s="24" t="inlineStr">
        <f aca="false">FALSE()</f>
        <is>
          <t/>
        </is>
      </c>
      <c r="F616" s="24" t="inlineStr">
        <f aca="false">FALSE()</f>
        <is>
          <t/>
        </is>
      </c>
      <c r="G616" s="24" t="inlineStr">
        <f aca="false">FALSE()</f>
        <is>
          <t/>
        </is>
      </c>
    </row>
    <row r="617" customFormat="false" ht="15" hidden="false" customHeight="false" outlineLevel="0" collapsed="false">
      <c r="A617" s="24" t="s">
        <v>15514</v>
      </c>
      <c r="B617" s="24" t="n">
        <v>4</v>
      </c>
      <c r="C617" s="108" t="n">
        <v>0.00090586738239814</v>
      </c>
      <c r="D617" s="24" t="s">
        <v>15061</v>
      </c>
      <c r="E617" s="24" t="inlineStr">
        <f aca="false">FALSE()</f>
        <is>
          <t/>
        </is>
      </c>
      <c r="F617" s="24" t="inlineStr">
        <f aca="false">FALSE()</f>
        <is>
          <t/>
        </is>
      </c>
      <c r="G617" s="24" t="inlineStr">
        <f aca="false">FALSE()</f>
        <is>
          <t/>
        </is>
      </c>
    </row>
    <row r="618" customFormat="false" ht="15" hidden="false" customHeight="false" outlineLevel="0" collapsed="false">
      <c r="A618" s="24" t="s">
        <v>15515</v>
      </c>
      <c r="B618" s="24" t="n">
        <v>4</v>
      </c>
      <c r="C618" s="108" t="n">
        <v>0.00090586738239814</v>
      </c>
      <c r="D618" s="24" t="s">
        <v>15061</v>
      </c>
      <c r="E618" s="24" t="inlineStr">
        <f aca="false">FALSE()</f>
        <is>
          <t/>
        </is>
      </c>
      <c r="F618" s="24" t="inlineStr">
        <f aca="false">FALSE()</f>
        <is>
          <t/>
        </is>
      </c>
      <c r="G618" s="24" t="inlineStr">
        <f aca="false">FALSE()</f>
        <is>
          <t/>
        </is>
      </c>
    </row>
    <row r="619" customFormat="false" ht="15" hidden="false" customHeight="false" outlineLevel="0" collapsed="false">
      <c r="A619" s="24" t="s">
        <v>15516</v>
      </c>
      <c r="B619" s="24" t="n">
        <v>4</v>
      </c>
      <c r="C619" s="108" t="n">
        <v>0.00090586738239814</v>
      </c>
      <c r="D619" s="24" t="s">
        <v>15061</v>
      </c>
      <c r="E619" s="24" t="inlineStr">
        <f aca="false">FALSE()</f>
        <is>
          <t/>
        </is>
      </c>
      <c r="F619" s="24" t="inlineStr">
        <f aca="false">FALSE()</f>
        <is>
          <t/>
        </is>
      </c>
      <c r="G619" s="24" t="inlineStr">
        <f aca="false">FALSE()</f>
        <is>
          <t/>
        </is>
      </c>
    </row>
    <row r="620" customFormat="false" ht="15" hidden="false" customHeight="false" outlineLevel="0" collapsed="false">
      <c r="A620" s="24" t="s">
        <v>15517</v>
      </c>
      <c r="B620" s="24" t="n">
        <v>4</v>
      </c>
      <c r="C620" s="108" t="n">
        <v>0.00090586738239814</v>
      </c>
      <c r="D620" s="24" t="s">
        <v>15061</v>
      </c>
      <c r="E620" s="24" t="inlineStr">
        <f aca="false">FALSE()</f>
        <is>
          <t/>
        </is>
      </c>
      <c r="F620" s="24" t="inlineStr">
        <f aca="false">FALSE()</f>
        <is>
          <t/>
        </is>
      </c>
      <c r="G620" s="24" t="inlineStr">
        <f aca="false">FALSE()</f>
        <is>
          <t/>
        </is>
      </c>
    </row>
    <row r="621" customFormat="false" ht="15" hidden="false" customHeight="false" outlineLevel="0" collapsed="false">
      <c r="A621" s="24" t="s">
        <v>15518</v>
      </c>
      <c r="B621" s="24" t="n">
        <v>4</v>
      </c>
      <c r="C621" s="108" t="n">
        <v>0.00090586738239814</v>
      </c>
      <c r="D621" s="24" t="s">
        <v>15061</v>
      </c>
      <c r="E621" s="24" t="inlineStr">
        <f aca="false">FALSE()</f>
        <is>
          <t/>
        </is>
      </c>
      <c r="F621" s="24" t="inlineStr">
        <f aca="false">FALSE()</f>
        <is>
          <t/>
        </is>
      </c>
      <c r="G621" s="24" t="inlineStr">
        <f aca="false">FALSE()</f>
        <is>
          <t/>
        </is>
      </c>
    </row>
    <row r="622" customFormat="false" ht="15" hidden="false" customHeight="false" outlineLevel="0" collapsed="false">
      <c r="A622" s="24" t="s">
        <v>15519</v>
      </c>
      <c r="B622" s="24" t="n">
        <v>4</v>
      </c>
      <c r="C622" s="108" t="n">
        <v>0.00090586738239814</v>
      </c>
      <c r="D622" s="24" t="s">
        <v>15061</v>
      </c>
      <c r="E622" s="24" t="inlineStr">
        <f aca="false">FALSE()</f>
        <is>
          <t/>
        </is>
      </c>
      <c r="F622" s="24" t="inlineStr">
        <f aca="false">FALSE()</f>
        <is>
          <t/>
        </is>
      </c>
      <c r="G622" s="24" t="inlineStr">
        <f aca="false">FALSE()</f>
        <is>
          <t/>
        </is>
      </c>
    </row>
    <row r="623" customFormat="false" ht="15" hidden="false" customHeight="false" outlineLevel="0" collapsed="false">
      <c r="A623" s="24" t="s">
        <v>15520</v>
      </c>
      <c r="B623" s="24" t="n">
        <v>4</v>
      </c>
      <c r="C623" s="108" t="n">
        <v>0.00090586738239814</v>
      </c>
      <c r="D623" s="24" t="s">
        <v>15061</v>
      </c>
      <c r="E623" s="24" t="inlineStr">
        <f aca="false">FALSE()</f>
        <is>
          <t/>
        </is>
      </c>
      <c r="F623" s="24" t="inlineStr">
        <f aca="false">FALSE()</f>
        <is>
          <t/>
        </is>
      </c>
      <c r="G623" s="24" t="inlineStr">
        <f aca="false">FALSE()</f>
        <is>
          <t/>
        </is>
      </c>
    </row>
    <row r="624" customFormat="false" ht="15" hidden="false" customHeight="false" outlineLevel="0" collapsed="false">
      <c r="A624" s="24" t="s">
        <v>255</v>
      </c>
      <c r="B624" s="24" t="n">
        <v>4</v>
      </c>
      <c r="C624" s="108" t="n">
        <v>0.00090586738239814</v>
      </c>
      <c r="D624" s="24" t="s">
        <v>15061</v>
      </c>
      <c r="E624" s="24" t="inlineStr">
        <f aca="false">FALSE()</f>
        <is>
          <t/>
        </is>
      </c>
      <c r="F624" s="24" t="inlineStr">
        <f aca="false">FALSE()</f>
        <is>
          <t/>
        </is>
      </c>
      <c r="G624" s="24" t="inlineStr">
        <f aca="false">FALSE()</f>
        <is>
          <t/>
        </is>
      </c>
    </row>
    <row r="625" customFormat="false" ht="15" hidden="false" customHeight="false" outlineLevel="0" collapsed="false">
      <c r="A625" s="24" t="s">
        <v>15521</v>
      </c>
      <c r="B625" s="24" t="n">
        <v>3</v>
      </c>
      <c r="C625" s="108" t="n">
        <v>0.000763229552578048</v>
      </c>
      <c r="D625" s="24" t="s">
        <v>15061</v>
      </c>
      <c r="E625" s="24" t="inlineStr">
        <f aca="false">FALSE()</f>
        <is>
          <t/>
        </is>
      </c>
      <c r="F625" s="24" t="inlineStr">
        <f aca="false">FALSE()</f>
        <is>
          <t/>
        </is>
      </c>
      <c r="G625" s="24" t="inlineStr">
        <f aca="false">FALSE()</f>
        <is>
          <t/>
        </is>
      </c>
    </row>
    <row r="626" customFormat="false" ht="15" hidden="false" customHeight="false" outlineLevel="0" collapsed="false">
      <c r="A626" s="24" t="s">
        <v>5237</v>
      </c>
      <c r="B626" s="24" t="n">
        <v>3</v>
      </c>
      <c r="C626" s="108" t="n">
        <v>0.000714192721874712</v>
      </c>
      <c r="D626" s="24" t="s">
        <v>15061</v>
      </c>
      <c r="E626" s="24" t="inlineStr">
        <f aca="false">FALSE()</f>
        <is>
          <t/>
        </is>
      </c>
      <c r="F626" s="24" t="inlineStr">
        <f aca="false">FALSE()</f>
        <is>
          <t/>
        </is>
      </c>
      <c r="G626" s="24" t="inlineStr">
        <f aca="false">FALSE()</f>
        <is>
          <t/>
        </is>
      </c>
    </row>
    <row r="627" customFormat="false" ht="15" hidden="false" customHeight="false" outlineLevel="0" collapsed="false">
      <c r="A627" s="24" t="s">
        <v>15522</v>
      </c>
      <c r="B627" s="24" t="n">
        <v>3</v>
      </c>
      <c r="C627" s="108" t="n">
        <v>0.000714192721874712</v>
      </c>
      <c r="D627" s="24" t="s">
        <v>15061</v>
      </c>
      <c r="E627" s="24" t="inlineStr">
        <f aca="false">FALSE()</f>
        <is>
          <t/>
        </is>
      </c>
      <c r="F627" s="24" t="inlineStr">
        <f aca="false">FALSE()</f>
        <is>
          <t/>
        </is>
      </c>
      <c r="G627" s="24" t="inlineStr">
        <f aca="false">FALSE()</f>
        <is>
          <t/>
        </is>
      </c>
    </row>
    <row r="628" customFormat="false" ht="15" hidden="false" customHeight="false" outlineLevel="0" collapsed="false">
      <c r="A628" s="24" t="s">
        <v>15523</v>
      </c>
      <c r="B628" s="24" t="n">
        <v>3</v>
      </c>
      <c r="C628" s="108" t="n">
        <v>0.000714192721874712</v>
      </c>
      <c r="D628" s="24" t="s">
        <v>15061</v>
      </c>
      <c r="E628" s="24" t="inlineStr">
        <f aca="false">FALSE()</f>
        <is>
          <t/>
        </is>
      </c>
      <c r="F628" s="24" t="inlineStr">
        <f aca="false">FALSE()</f>
        <is>
          <t/>
        </is>
      </c>
      <c r="G628" s="24" t="inlineStr">
        <f aca="false">FALSE()</f>
        <is>
          <t/>
        </is>
      </c>
    </row>
    <row r="629" customFormat="false" ht="15" hidden="false" customHeight="false" outlineLevel="0" collapsed="false">
      <c r="A629" s="24" t="s">
        <v>15524</v>
      </c>
      <c r="B629" s="24" t="n">
        <v>3</v>
      </c>
      <c r="C629" s="108" t="n">
        <v>0.000714192721874712</v>
      </c>
      <c r="D629" s="24" t="s">
        <v>15061</v>
      </c>
      <c r="E629" s="24" t="inlineStr">
        <f aca="false">FALSE()</f>
        <is>
          <t/>
        </is>
      </c>
      <c r="F629" s="24" t="inlineStr">
        <f aca="false">FALSE()</f>
        <is>
          <t/>
        </is>
      </c>
      <c r="G629" s="24" t="inlineStr">
        <f aca="false">FALSE()</f>
        <is>
          <t/>
        </is>
      </c>
    </row>
    <row r="630" customFormat="false" ht="15" hidden="false" customHeight="false" outlineLevel="0" collapsed="false">
      <c r="A630" s="24" t="s">
        <v>15525</v>
      </c>
      <c r="B630" s="24" t="n">
        <v>3</v>
      </c>
      <c r="C630" s="108" t="n">
        <v>0.000714192721874712</v>
      </c>
      <c r="D630" s="24" t="s">
        <v>15061</v>
      </c>
      <c r="E630" s="24" t="inlineStr">
        <f aca="false">FALSE()</f>
        <is>
          <t/>
        </is>
      </c>
      <c r="F630" s="24" t="inlineStr">
        <f aca="false">FALSE()</f>
        <is>
          <t/>
        </is>
      </c>
      <c r="G630" s="24" t="inlineStr">
        <f aca="false">FALSE()</f>
        <is>
          <t/>
        </is>
      </c>
    </row>
    <row r="631" customFormat="false" ht="15" hidden="false" customHeight="false" outlineLevel="0" collapsed="false">
      <c r="A631" s="24" t="s">
        <v>15526</v>
      </c>
      <c r="B631" s="24" t="n">
        <v>3</v>
      </c>
      <c r="C631" s="108" t="n">
        <v>0.000714192721874712</v>
      </c>
      <c r="D631" s="24" t="s">
        <v>15061</v>
      </c>
      <c r="E631" s="24" t="inlineStr">
        <f aca="false">FALSE()</f>
        <is>
          <t/>
        </is>
      </c>
      <c r="F631" s="24" t="inlineStr">
        <f aca="false">FALSE()</f>
        <is>
          <t/>
        </is>
      </c>
      <c r="G631" s="24" t="inlineStr">
        <f aca="false">FALSE()</f>
        <is>
          <t/>
        </is>
      </c>
    </row>
    <row r="632" customFormat="false" ht="15" hidden="false" customHeight="false" outlineLevel="0" collapsed="false">
      <c r="A632" s="24" t="s">
        <v>15527</v>
      </c>
      <c r="B632" s="24" t="n">
        <v>3</v>
      </c>
      <c r="C632" s="108" t="n">
        <v>0.000714192721874712</v>
      </c>
      <c r="D632" s="24" t="s">
        <v>15061</v>
      </c>
      <c r="E632" s="24" t="inlineStr">
        <f aca="false">FALSE()</f>
        <is>
          <t/>
        </is>
      </c>
      <c r="F632" s="24" t="inlineStr">
        <f aca="false">FALSE()</f>
        <is>
          <t/>
        </is>
      </c>
      <c r="G632" s="24" t="inlineStr">
        <f aca="false">FALSE()</f>
        <is>
          <t/>
        </is>
      </c>
    </row>
    <row r="633" customFormat="false" ht="15" hidden="false" customHeight="false" outlineLevel="0" collapsed="false">
      <c r="A633" s="24" t="s">
        <v>15528</v>
      </c>
      <c r="B633" s="24" t="n">
        <v>3</v>
      </c>
      <c r="C633" s="108" t="n">
        <v>0.000714192721874712</v>
      </c>
      <c r="D633" s="24" t="s">
        <v>15061</v>
      </c>
      <c r="E633" s="24" t="inlineStr">
        <f aca="false">FALSE()</f>
        <is>
          <t/>
        </is>
      </c>
      <c r="F633" s="24" t="inlineStr">
        <f aca="false">FALSE()</f>
        <is>
          <t/>
        </is>
      </c>
      <c r="G633" s="24" t="inlineStr">
        <f aca="false">FALSE()</f>
        <is>
          <t/>
        </is>
      </c>
    </row>
    <row r="634" customFormat="false" ht="15" hidden="false" customHeight="false" outlineLevel="0" collapsed="false">
      <c r="A634" s="24" t="s">
        <v>15529</v>
      </c>
      <c r="B634" s="24" t="n">
        <v>3</v>
      </c>
      <c r="C634" s="108" t="n">
        <v>0.000714192721874712</v>
      </c>
      <c r="D634" s="24" t="s">
        <v>15061</v>
      </c>
      <c r="E634" s="24" t="inlineStr">
        <f aca="false">FALSE()</f>
        <is>
          <t/>
        </is>
      </c>
      <c r="F634" s="24" t="inlineStr">
        <f aca="false">FALSE()</f>
        <is>
          <t/>
        </is>
      </c>
      <c r="G634" s="24" t="inlineStr">
        <f aca="false">FALSE()</f>
        <is>
          <t/>
        </is>
      </c>
    </row>
    <row r="635" customFormat="false" ht="15" hidden="false" customHeight="false" outlineLevel="0" collapsed="false">
      <c r="A635" s="24" t="s">
        <v>5233</v>
      </c>
      <c r="B635" s="24" t="n">
        <v>3</v>
      </c>
      <c r="C635" s="108" t="n">
        <v>0.000714192721874712</v>
      </c>
      <c r="D635" s="24" t="s">
        <v>15061</v>
      </c>
      <c r="E635" s="24" t="inlineStr">
        <f aca="false">FALSE()</f>
        <is>
          <t/>
        </is>
      </c>
      <c r="F635" s="24" t="inlineStr">
        <f aca="false">FALSE()</f>
        <is>
          <t/>
        </is>
      </c>
      <c r="G635" s="24" t="inlineStr">
        <f aca="false">FALSE()</f>
        <is>
          <t/>
        </is>
      </c>
    </row>
    <row r="636" customFormat="false" ht="15" hidden="false" customHeight="false" outlineLevel="0" collapsed="false">
      <c r="A636" s="24" t="s">
        <v>5229</v>
      </c>
      <c r="B636" s="24" t="n">
        <v>3</v>
      </c>
      <c r="C636" s="108" t="n">
        <v>0.000714192721874712</v>
      </c>
      <c r="D636" s="24" t="s">
        <v>15061</v>
      </c>
      <c r="E636" s="24" t="inlineStr">
        <f aca="false">FALSE()</f>
        <is>
          <t/>
        </is>
      </c>
      <c r="F636" s="24" t="inlineStr">
        <f aca="false">FALSE()</f>
        <is>
          <t/>
        </is>
      </c>
      <c r="G636" s="24" t="inlineStr">
        <f aca="false">FALSE()</f>
        <is>
          <t/>
        </is>
      </c>
    </row>
    <row r="637" customFormat="false" ht="15" hidden="false" customHeight="false" outlineLevel="0" collapsed="false">
      <c r="A637" s="24" t="s">
        <v>5223</v>
      </c>
      <c r="B637" s="24" t="n">
        <v>3</v>
      </c>
      <c r="C637" s="108" t="n">
        <v>0.000714192721874712</v>
      </c>
      <c r="D637" s="24" t="s">
        <v>15061</v>
      </c>
      <c r="E637" s="24" t="inlineStr">
        <f aca="false">FALSE()</f>
        <is>
          <t/>
        </is>
      </c>
      <c r="F637" s="24" t="inlineStr">
        <f aca="false">FALSE()</f>
        <is>
          <t/>
        </is>
      </c>
      <c r="G637" s="24" t="inlineStr">
        <f aca="false">FALSE()</f>
        <is>
          <t/>
        </is>
      </c>
    </row>
    <row r="638" customFormat="false" ht="15" hidden="false" customHeight="false" outlineLevel="0" collapsed="false">
      <c r="A638" s="24" t="s">
        <v>15530</v>
      </c>
      <c r="B638" s="24" t="n">
        <v>3</v>
      </c>
      <c r="C638" s="108" t="n">
        <v>0.000714192721874712</v>
      </c>
      <c r="D638" s="24" t="s">
        <v>15061</v>
      </c>
      <c r="E638" s="24" t="inlineStr">
        <f aca="false">FALSE()</f>
        <is>
          <t/>
        </is>
      </c>
      <c r="F638" s="24" t="inlineStr">
        <f aca="false">FALSE()</f>
        <is>
          <t/>
        </is>
      </c>
      <c r="G638" s="24" t="inlineStr">
        <f aca="false">FALSE()</f>
        <is>
          <t/>
        </is>
      </c>
    </row>
    <row r="639" customFormat="false" ht="15" hidden="false" customHeight="false" outlineLevel="0" collapsed="false">
      <c r="A639" s="24" t="s">
        <v>15531</v>
      </c>
      <c r="B639" s="24" t="n">
        <v>3</v>
      </c>
      <c r="C639" s="108" t="n">
        <v>0.000714192721874712</v>
      </c>
      <c r="D639" s="24" t="s">
        <v>15061</v>
      </c>
      <c r="E639" s="24" t="inlineStr">
        <f aca="false">FALSE()</f>
        <is>
          <t/>
        </is>
      </c>
      <c r="F639" s="24" t="inlineStr">
        <f aca="false">FALSE()</f>
        <is>
          <t/>
        </is>
      </c>
      <c r="G639" s="24" t="inlineStr">
        <f aca="false">FALSE()</f>
        <is>
          <t/>
        </is>
      </c>
    </row>
    <row r="640" customFormat="false" ht="15" hidden="false" customHeight="false" outlineLevel="0" collapsed="false">
      <c r="A640" s="24" t="s">
        <v>15532</v>
      </c>
      <c r="B640" s="24" t="n">
        <v>3</v>
      </c>
      <c r="C640" s="108" t="n">
        <v>0.000714192721874712</v>
      </c>
      <c r="D640" s="24" t="s">
        <v>15061</v>
      </c>
      <c r="E640" s="24" t="n">
        <f aca="false">TRUE()</f>
        <v>1</v>
      </c>
      <c r="F640" s="24" t="inlineStr">
        <f aca="false">FALSE()</f>
        <is>
          <t/>
        </is>
      </c>
      <c r="G640" s="24" t="inlineStr">
        <f aca="false">FALSE()</f>
        <is>
          <t/>
        </is>
      </c>
    </row>
    <row r="641" customFormat="false" ht="15" hidden="false" customHeight="false" outlineLevel="0" collapsed="false">
      <c r="A641" s="24" t="s">
        <v>15533</v>
      </c>
      <c r="B641" s="24" t="n">
        <v>3</v>
      </c>
      <c r="C641" s="108" t="n">
        <v>0.000714192721874712</v>
      </c>
      <c r="D641" s="24" t="s">
        <v>15061</v>
      </c>
      <c r="E641" s="24" t="n">
        <f aca="false">FALSE()</f>
        <v>0</v>
      </c>
      <c r="F641" s="24" t="inlineStr">
        <f aca="false">FALSE()</f>
        <is>
          <t/>
        </is>
      </c>
      <c r="G641" s="24" t="inlineStr">
        <f aca="false">FALSE()</f>
        <is>
          <t/>
        </is>
      </c>
    </row>
    <row r="642" customFormat="false" ht="15" hidden="false" customHeight="false" outlineLevel="0" collapsed="false">
      <c r="A642" s="24" t="s">
        <v>15534</v>
      </c>
      <c r="B642" s="24" t="n">
        <v>3</v>
      </c>
      <c r="C642" s="108" t="n">
        <v>0.000714192721874712</v>
      </c>
      <c r="D642" s="24" t="s">
        <v>15061</v>
      </c>
      <c r="E642" s="24" t="inlineStr">
        <f aca="false">FALSE()</f>
        <is>
          <t/>
        </is>
      </c>
      <c r="F642" s="24" t="inlineStr">
        <f aca="false">FALSE()</f>
        <is>
          <t/>
        </is>
      </c>
      <c r="G642" s="24" t="inlineStr">
        <f aca="false">FALSE()</f>
        <is>
          <t/>
        </is>
      </c>
    </row>
    <row r="643" customFormat="false" ht="15" hidden="false" customHeight="false" outlineLevel="0" collapsed="false">
      <c r="A643" s="24" t="s">
        <v>15535</v>
      </c>
      <c r="B643" s="24" t="n">
        <v>3</v>
      </c>
      <c r="C643" s="108" t="n">
        <v>0.000714192721874712</v>
      </c>
      <c r="D643" s="24" t="s">
        <v>15061</v>
      </c>
      <c r="E643" s="24" t="inlineStr">
        <f aca="false">FALSE()</f>
        <is>
          <t/>
        </is>
      </c>
      <c r="F643" s="24" t="inlineStr">
        <f aca="false">FALSE()</f>
        <is>
          <t/>
        </is>
      </c>
      <c r="G643" s="24" t="inlineStr">
        <f aca="false">FALSE()</f>
        <is>
          <t/>
        </is>
      </c>
    </row>
    <row r="644" customFormat="false" ht="15" hidden="false" customHeight="false" outlineLevel="0" collapsed="false">
      <c r="A644" s="24" t="s">
        <v>15536</v>
      </c>
      <c r="B644" s="24" t="n">
        <v>3</v>
      </c>
      <c r="C644" s="108" t="n">
        <v>0.000714192721874712</v>
      </c>
      <c r="D644" s="24" t="s">
        <v>15061</v>
      </c>
      <c r="E644" s="24" t="inlineStr">
        <f aca="false">FALSE()</f>
        <is>
          <t/>
        </is>
      </c>
      <c r="F644" s="24" t="inlineStr">
        <f aca="false">FALSE()</f>
        <is>
          <t/>
        </is>
      </c>
      <c r="G644" s="24" t="inlineStr">
        <f aca="false">FALSE()</f>
        <is>
          <t/>
        </is>
      </c>
    </row>
    <row r="645" customFormat="false" ht="15" hidden="false" customHeight="false" outlineLevel="0" collapsed="false">
      <c r="A645" s="24" t="s">
        <v>15537</v>
      </c>
      <c r="B645" s="24" t="n">
        <v>3</v>
      </c>
      <c r="C645" s="108" t="n">
        <v>0.000714192721874712</v>
      </c>
      <c r="D645" s="24" t="s">
        <v>15061</v>
      </c>
      <c r="E645" s="24" t="inlineStr">
        <f aca="false">FALSE()</f>
        <is>
          <t/>
        </is>
      </c>
      <c r="F645" s="24" t="inlineStr">
        <f aca="false">FALSE()</f>
        <is>
          <t/>
        </is>
      </c>
      <c r="G645" s="24" t="inlineStr">
        <f aca="false">FALSE()</f>
        <is>
          <t/>
        </is>
      </c>
    </row>
    <row r="646" customFormat="false" ht="15" hidden="false" customHeight="false" outlineLevel="0" collapsed="false">
      <c r="A646" s="24" t="s">
        <v>15538</v>
      </c>
      <c r="B646" s="24" t="n">
        <v>3</v>
      </c>
      <c r="C646" s="108" t="n">
        <v>0.000714192721874712</v>
      </c>
      <c r="D646" s="24" t="s">
        <v>15061</v>
      </c>
      <c r="E646" s="24" t="inlineStr">
        <f aca="false">FALSE()</f>
        <is>
          <t/>
        </is>
      </c>
      <c r="F646" s="24" t="inlineStr">
        <f aca="false">FALSE()</f>
        <is>
          <t/>
        </is>
      </c>
      <c r="G646" s="24" t="inlineStr">
        <f aca="false">FALSE()</f>
        <is>
          <t/>
        </is>
      </c>
    </row>
    <row r="647" customFormat="false" ht="15" hidden="false" customHeight="false" outlineLevel="0" collapsed="false">
      <c r="A647" s="24" t="s">
        <v>15539</v>
      </c>
      <c r="B647" s="24" t="n">
        <v>3</v>
      </c>
      <c r="C647" s="108" t="n">
        <v>0.000714192721874712</v>
      </c>
      <c r="D647" s="24" t="s">
        <v>15061</v>
      </c>
      <c r="E647" s="24" t="inlineStr">
        <f aca="false">FALSE()</f>
        <is>
          <t/>
        </is>
      </c>
      <c r="F647" s="24" t="inlineStr">
        <f aca="false">FALSE()</f>
        <is>
          <t/>
        </is>
      </c>
      <c r="G647" s="24" t="inlineStr">
        <f aca="false">FALSE()</f>
        <is>
          <t/>
        </is>
      </c>
    </row>
    <row r="648" customFormat="false" ht="15" hidden="false" customHeight="false" outlineLevel="0" collapsed="false">
      <c r="A648" s="24" t="s">
        <v>15540</v>
      </c>
      <c r="B648" s="24" t="n">
        <v>3</v>
      </c>
      <c r="C648" s="108" t="n">
        <v>0.000714192721874712</v>
      </c>
      <c r="D648" s="24" t="s">
        <v>15061</v>
      </c>
      <c r="E648" s="24" t="inlineStr">
        <f aca="false">FALSE()</f>
        <is>
          <t/>
        </is>
      </c>
      <c r="F648" s="24" t="inlineStr">
        <f aca="false">FALSE()</f>
        <is>
          <t/>
        </is>
      </c>
      <c r="G648" s="24" t="inlineStr">
        <f aca="false">FALSE()</f>
        <is>
          <t/>
        </is>
      </c>
    </row>
    <row r="649" customFormat="false" ht="15" hidden="false" customHeight="false" outlineLevel="0" collapsed="false">
      <c r="A649" s="24" t="s">
        <v>15541</v>
      </c>
      <c r="B649" s="24" t="n">
        <v>3</v>
      </c>
      <c r="C649" s="108" t="n">
        <v>0.000714192721874712</v>
      </c>
      <c r="D649" s="24" t="s">
        <v>15061</v>
      </c>
      <c r="E649" s="24" t="inlineStr">
        <f aca="false">FALSE()</f>
        <is>
          <t/>
        </is>
      </c>
      <c r="F649" s="24" t="inlineStr">
        <f aca="false">FALSE()</f>
        <is>
          <t/>
        </is>
      </c>
      <c r="G649" s="24" t="inlineStr">
        <f aca="false">FALSE()</f>
        <is>
          <t/>
        </is>
      </c>
    </row>
    <row r="650" customFormat="false" ht="15" hidden="false" customHeight="false" outlineLevel="0" collapsed="false">
      <c r="A650" s="24" t="s">
        <v>15542</v>
      </c>
      <c r="B650" s="24" t="n">
        <v>3</v>
      </c>
      <c r="C650" s="108" t="n">
        <v>0.000714192721874712</v>
      </c>
      <c r="D650" s="24" t="s">
        <v>15061</v>
      </c>
      <c r="E650" s="24" t="inlineStr">
        <f aca="false">FALSE()</f>
        <is>
          <t/>
        </is>
      </c>
      <c r="F650" s="24" t="inlineStr">
        <f aca="false">FALSE()</f>
        <is>
          <t/>
        </is>
      </c>
      <c r="G650" s="24" t="inlineStr">
        <f aca="false">FALSE()</f>
        <is>
          <t/>
        </is>
      </c>
    </row>
    <row r="651" customFormat="false" ht="15" hidden="false" customHeight="false" outlineLevel="0" collapsed="false">
      <c r="A651" s="24" t="s">
        <v>15543</v>
      </c>
      <c r="B651" s="24" t="n">
        <v>3</v>
      </c>
      <c r="C651" s="108" t="n">
        <v>0.000714192721874712</v>
      </c>
      <c r="D651" s="24" t="s">
        <v>15061</v>
      </c>
      <c r="E651" s="24" t="inlineStr">
        <f aca="false">FALSE()</f>
        <is>
          <t/>
        </is>
      </c>
      <c r="F651" s="24" t="inlineStr">
        <f aca="false">FALSE()</f>
        <is>
          <t/>
        </is>
      </c>
      <c r="G651" s="24" t="inlineStr">
        <f aca="false">FALSE()</f>
        <is>
          <t/>
        </is>
      </c>
    </row>
    <row r="652" customFormat="false" ht="15" hidden="false" customHeight="false" outlineLevel="0" collapsed="false">
      <c r="A652" s="24" t="s">
        <v>15544</v>
      </c>
      <c r="B652" s="24" t="n">
        <v>3</v>
      </c>
      <c r="C652" s="108" t="n">
        <v>0.000714192721874712</v>
      </c>
      <c r="D652" s="24" t="s">
        <v>15061</v>
      </c>
      <c r="E652" s="24" t="inlineStr">
        <f aca="false">FALSE()</f>
        <is>
          <t/>
        </is>
      </c>
      <c r="F652" s="24" t="inlineStr">
        <f aca="false">FALSE()</f>
        <is>
          <t/>
        </is>
      </c>
      <c r="G652" s="24" t="inlineStr">
        <f aca="false">FALSE()</f>
        <is>
          <t/>
        </is>
      </c>
    </row>
    <row r="653" customFormat="false" ht="15" hidden="false" customHeight="false" outlineLevel="0" collapsed="false">
      <c r="A653" s="24" t="s">
        <v>15545</v>
      </c>
      <c r="B653" s="24" t="n">
        <v>3</v>
      </c>
      <c r="C653" s="108" t="n">
        <v>0.000714192721874712</v>
      </c>
      <c r="D653" s="24" t="s">
        <v>15061</v>
      </c>
      <c r="E653" s="24" t="inlineStr">
        <f aca="false">FALSE()</f>
        <is>
          <t/>
        </is>
      </c>
      <c r="F653" s="24" t="inlineStr">
        <f aca="false">FALSE()</f>
        <is>
          <t/>
        </is>
      </c>
      <c r="G653" s="24" t="inlineStr">
        <f aca="false">FALSE()</f>
        <is>
          <t/>
        </is>
      </c>
    </row>
    <row r="654" customFormat="false" ht="15" hidden="false" customHeight="false" outlineLevel="0" collapsed="false">
      <c r="A654" s="24" t="s">
        <v>15546</v>
      </c>
      <c r="B654" s="24" t="n">
        <v>3</v>
      </c>
      <c r="C654" s="108" t="n">
        <v>0.000714192721874712</v>
      </c>
      <c r="D654" s="24" t="s">
        <v>15061</v>
      </c>
      <c r="E654" s="24" t="inlineStr">
        <f aca="false">FALSE()</f>
        <is>
          <t/>
        </is>
      </c>
      <c r="F654" s="24" t="inlineStr">
        <f aca="false">FALSE()</f>
        <is>
          <t/>
        </is>
      </c>
      <c r="G654" s="24" t="inlineStr">
        <f aca="false">FALSE()</f>
        <is>
          <t/>
        </is>
      </c>
    </row>
    <row r="655" customFormat="false" ht="15" hidden="false" customHeight="false" outlineLevel="0" collapsed="false">
      <c r="A655" s="24" t="s">
        <v>15547</v>
      </c>
      <c r="B655" s="24" t="n">
        <v>3</v>
      </c>
      <c r="C655" s="108" t="n">
        <v>0.000714192721874712</v>
      </c>
      <c r="D655" s="24" t="s">
        <v>15061</v>
      </c>
      <c r="E655" s="24" t="inlineStr">
        <f aca="false">FALSE()</f>
        <is>
          <t/>
        </is>
      </c>
      <c r="F655" s="24" t="inlineStr">
        <f aca="false">FALSE()</f>
        <is>
          <t/>
        </is>
      </c>
      <c r="G655" s="24" t="inlineStr">
        <f aca="false">FALSE()</f>
        <is>
          <t/>
        </is>
      </c>
    </row>
    <row r="656" customFormat="false" ht="15" hidden="false" customHeight="false" outlineLevel="0" collapsed="false">
      <c r="A656" s="24" t="s">
        <v>15548</v>
      </c>
      <c r="B656" s="24" t="n">
        <v>3</v>
      </c>
      <c r="C656" s="108" t="n">
        <v>0.000714192721874712</v>
      </c>
      <c r="D656" s="24" t="s">
        <v>15061</v>
      </c>
      <c r="E656" s="24" t="inlineStr">
        <f aca="false">FALSE()</f>
        <is>
          <t/>
        </is>
      </c>
      <c r="F656" s="24" t="inlineStr">
        <f aca="false">FALSE()</f>
        <is>
          <t/>
        </is>
      </c>
      <c r="G656" s="24" t="inlineStr">
        <f aca="false">FALSE()</f>
        <is>
          <t/>
        </is>
      </c>
    </row>
    <row r="657" customFormat="false" ht="15" hidden="false" customHeight="false" outlineLevel="0" collapsed="false">
      <c r="A657" s="24" t="s">
        <v>15549</v>
      </c>
      <c r="B657" s="24" t="n">
        <v>3</v>
      </c>
      <c r="C657" s="108" t="n">
        <v>0.000714192721874712</v>
      </c>
      <c r="D657" s="24" t="s">
        <v>15061</v>
      </c>
      <c r="E657" s="24" t="inlineStr">
        <f aca="false">FALSE()</f>
        <is>
          <t/>
        </is>
      </c>
      <c r="F657" s="24" t="inlineStr">
        <f aca="false">FALSE()</f>
        <is>
          <t/>
        </is>
      </c>
      <c r="G657" s="24" t="inlineStr">
        <f aca="false">FALSE()</f>
        <is>
          <t/>
        </is>
      </c>
    </row>
    <row r="658" customFormat="false" ht="15" hidden="false" customHeight="false" outlineLevel="0" collapsed="false">
      <c r="A658" s="24" t="s">
        <v>15550</v>
      </c>
      <c r="B658" s="24" t="n">
        <v>3</v>
      </c>
      <c r="C658" s="108" t="n">
        <v>0.000714192721874712</v>
      </c>
      <c r="D658" s="24" t="s">
        <v>15061</v>
      </c>
      <c r="E658" s="24" t="inlineStr">
        <f aca="false">FALSE()</f>
        <is>
          <t/>
        </is>
      </c>
      <c r="F658" s="24" t="inlineStr">
        <f aca="false">FALSE()</f>
        <is>
          <t/>
        </is>
      </c>
      <c r="G658" s="24" t="inlineStr">
        <f aca="false">FALSE()</f>
        <is>
          <t/>
        </is>
      </c>
    </row>
    <row r="659" customFormat="false" ht="15" hidden="false" customHeight="false" outlineLevel="0" collapsed="false">
      <c r="A659" s="24" t="s">
        <v>15551</v>
      </c>
      <c r="B659" s="24" t="n">
        <v>3</v>
      </c>
      <c r="C659" s="108" t="n">
        <v>0.000714192721874712</v>
      </c>
      <c r="D659" s="24" t="s">
        <v>15061</v>
      </c>
      <c r="E659" s="24" t="inlineStr">
        <f aca="false">FALSE()</f>
        <is>
          <t/>
        </is>
      </c>
      <c r="F659" s="24" t="inlineStr">
        <f aca="false">FALSE()</f>
        <is>
          <t/>
        </is>
      </c>
      <c r="G659" s="24" t="inlineStr">
        <f aca="false">FALSE()</f>
        <is>
          <t/>
        </is>
      </c>
    </row>
    <row r="660" customFormat="false" ht="15" hidden="false" customHeight="false" outlineLevel="0" collapsed="false">
      <c r="A660" s="24" t="s">
        <v>15552</v>
      </c>
      <c r="B660" s="24" t="n">
        <v>3</v>
      </c>
      <c r="C660" s="108" t="n">
        <v>0.000714192721874712</v>
      </c>
      <c r="D660" s="24" t="s">
        <v>15061</v>
      </c>
      <c r="E660" s="24" t="inlineStr">
        <f aca="false">FALSE()</f>
        <is>
          <t/>
        </is>
      </c>
      <c r="F660" s="24" t="inlineStr">
        <f aca="false">FALSE()</f>
        <is>
          <t/>
        </is>
      </c>
      <c r="G660" s="24" t="inlineStr">
        <f aca="false">FALSE()</f>
        <is>
          <t/>
        </is>
      </c>
    </row>
    <row r="661" customFormat="false" ht="15" hidden="false" customHeight="false" outlineLevel="0" collapsed="false">
      <c r="A661" s="24" t="s">
        <v>15553</v>
      </c>
      <c r="B661" s="24" t="n">
        <v>3</v>
      </c>
      <c r="C661" s="108" t="n">
        <v>0.000714192721874712</v>
      </c>
      <c r="D661" s="24" t="s">
        <v>15061</v>
      </c>
      <c r="E661" s="24" t="inlineStr">
        <f aca="false">FALSE()</f>
        <is>
          <t/>
        </is>
      </c>
      <c r="F661" s="24" t="inlineStr">
        <f aca="false">FALSE()</f>
        <is>
          <t/>
        </is>
      </c>
      <c r="G661" s="24" t="inlineStr">
        <f aca="false">FALSE()</f>
        <is>
          <t/>
        </is>
      </c>
    </row>
    <row r="662" customFormat="false" ht="15" hidden="false" customHeight="false" outlineLevel="0" collapsed="false">
      <c r="A662" s="24" t="s">
        <v>15554</v>
      </c>
      <c r="B662" s="24" t="n">
        <v>3</v>
      </c>
      <c r="C662" s="108" t="n">
        <v>0.000714192721874712</v>
      </c>
      <c r="D662" s="24" t="s">
        <v>15061</v>
      </c>
      <c r="E662" s="24" t="inlineStr">
        <f aca="false">FALSE()</f>
        <is>
          <t/>
        </is>
      </c>
      <c r="F662" s="24" t="inlineStr">
        <f aca="false">FALSE()</f>
        <is>
          <t/>
        </is>
      </c>
      <c r="G662" s="24" t="inlineStr">
        <f aca="false">FALSE()</f>
        <is>
          <t/>
        </is>
      </c>
    </row>
    <row r="663" customFormat="false" ht="15" hidden="false" customHeight="false" outlineLevel="0" collapsed="false">
      <c r="A663" s="24" t="s">
        <v>15555</v>
      </c>
      <c r="B663" s="24" t="n">
        <v>3</v>
      </c>
      <c r="C663" s="108" t="n">
        <v>0.000714192721874712</v>
      </c>
      <c r="D663" s="24" t="s">
        <v>15061</v>
      </c>
      <c r="E663" s="24" t="inlineStr">
        <f aca="false">FALSE()</f>
        <is>
          <t/>
        </is>
      </c>
      <c r="F663" s="24" t="inlineStr">
        <f aca="false">FALSE()</f>
        <is>
          <t/>
        </is>
      </c>
      <c r="G663" s="24" t="inlineStr">
        <f aca="false">FALSE()</f>
        <is>
          <t/>
        </is>
      </c>
    </row>
    <row r="664" customFormat="false" ht="15" hidden="false" customHeight="false" outlineLevel="0" collapsed="false">
      <c r="A664" s="24" t="s">
        <v>15556</v>
      </c>
      <c r="B664" s="24" t="n">
        <v>3</v>
      </c>
      <c r="C664" s="108" t="n">
        <v>0.000714192721874712</v>
      </c>
      <c r="D664" s="24" t="s">
        <v>15061</v>
      </c>
      <c r="E664" s="24" t="inlineStr">
        <f aca="false">FALSE()</f>
        <is>
          <t/>
        </is>
      </c>
      <c r="F664" s="24" t="inlineStr">
        <f aca="false">FALSE()</f>
        <is>
          <t/>
        </is>
      </c>
      <c r="G664" s="24" t="inlineStr">
        <f aca="false">FALSE()</f>
        <is>
          <t/>
        </is>
      </c>
    </row>
    <row r="665" customFormat="false" ht="15" hidden="false" customHeight="false" outlineLevel="0" collapsed="false">
      <c r="A665" s="24" t="s">
        <v>15557</v>
      </c>
      <c r="B665" s="24" t="n">
        <v>3</v>
      </c>
      <c r="C665" s="108" t="n">
        <v>0.000714192721874712</v>
      </c>
      <c r="D665" s="24" t="s">
        <v>15061</v>
      </c>
      <c r="E665" s="24" t="inlineStr">
        <f aca="false">FALSE()</f>
        <is>
          <t/>
        </is>
      </c>
      <c r="F665" s="24" t="inlineStr">
        <f aca="false">FALSE()</f>
        <is>
          <t/>
        </is>
      </c>
      <c r="G665" s="24" t="inlineStr">
        <f aca="false">FALSE()</f>
        <is>
          <t/>
        </is>
      </c>
    </row>
    <row r="666" customFormat="false" ht="15" hidden="false" customHeight="false" outlineLevel="0" collapsed="false">
      <c r="A666" s="24" t="s">
        <v>15558</v>
      </c>
      <c r="B666" s="24" t="n">
        <v>3</v>
      </c>
      <c r="C666" s="108" t="n">
        <v>0.000714192721874712</v>
      </c>
      <c r="D666" s="24" t="s">
        <v>15061</v>
      </c>
      <c r="E666" s="24" t="inlineStr">
        <f aca="false">FALSE()</f>
        <is>
          <t/>
        </is>
      </c>
      <c r="F666" s="24" t="inlineStr">
        <f aca="false">FALSE()</f>
        <is>
          <t/>
        </is>
      </c>
      <c r="G666" s="24" t="inlineStr">
        <f aca="false">FALSE()</f>
        <is>
          <t/>
        </is>
      </c>
    </row>
    <row r="667" customFormat="false" ht="15" hidden="false" customHeight="false" outlineLevel="0" collapsed="false">
      <c r="A667" s="24" t="s">
        <v>15559</v>
      </c>
      <c r="B667" s="24" t="n">
        <v>3</v>
      </c>
      <c r="C667" s="108" t="n">
        <v>0.000714192721874712</v>
      </c>
      <c r="D667" s="24" t="s">
        <v>15061</v>
      </c>
      <c r="E667" s="24" t="inlineStr">
        <f aca="false">FALSE()</f>
        <is>
          <t/>
        </is>
      </c>
      <c r="F667" s="24" t="inlineStr">
        <f aca="false">FALSE()</f>
        <is>
          <t/>
        </is>
      </c>
      <c r="G667" s="24" t="inlineStr">
        <f aca="false">FALSE()</f>
        <is>
          <t/>
        </is>
      </c>
    </row>
    <row r="668" customFormat="false" ht="15" hidden="false" customHeight="false" outlineLevel="0" collapsed="false">
      <c r="A668" s="24" t="s">
        <v>15560</v>
      </c>
      <c r="B668" s="24" t="n">
        <v>3</v>
      </c>
      <c r="C668" s="108" t="n">
        <v>0.000714192721874712</v>
      </c>
      <c r="D668" s="24" t="s">
        <v>15061</v>
      </c>
      <c r="E668" s="24" t="inlineStr">
        <f aca="false">FALSE()</f>
        <is>
          <t/>
        </is>
      </c>
      <c r="F668" s="24" t="inlineStr">
        <f aca="false">FALSE()</f>
        <is>
          <t/>
        </is>
      </c>
      <c r="G668" s="24" t="inlineStr">
        <f aca="false">FALSE()</f>
        <is>
          <t/>
        </is>
      </c>
    </row>
    <row r="669" customFormat="false" ht="15" hidden="false" customHeight="false" outlineLevel="0" collapsed="false">
      <c r="A669" s="24" t="s">
        <v>15561</v>
      </c>
      <c r="B669" s="24" t="n">
        <v>3</v>
      </c>
      <c r="C669" s="108" t="n">
        <v>0.000714192721874712</v>
      </c>
      <c r="D669" s="24" t="s">
        <v>15061</v>
      </c>
      <c r="E669" s="24" t="inlineStr">
        <f aca="false">FALSE()</f>
        <is>
          <t/>
        </is>
      </c>
      <c r="F669" s="24" t="inlineStr">
        <f aca="false">FALSE()</f>
        <is>
          <t/>
        </is>
      </c>
      <c r="G669" s="24" t="inlineStr">
        <f aca="false">FALSE()</f>
        <is>
          <t/>
        </is>
      </c>
    </row>
    <row r="670" customFormat="false" ht="15" hidden="false" customHeight="false" outlineLevel="0" collapsed="false">
      <c r="A670" s="24" t="s">
        <v>15562</v>
      </c>
      <c r="B670" s="24" t="n">
        <v>3</v>
      </c>
      <c r="C670" s="108" t="n">
        <v>0.000714192721874712</v>
      </c>
      <c r="D670" s="24" t="s">
        <v>15061</v>
      </c>
      <c r="E670" s="24" t="inlineStr">
        <f aca="false">FALSE()</f>
        <is>
          <t/>
        </is>
      </c>
      <c r="F670" s="24" t="inlineStr">
        <f aca="false">FALSE()</f>
        <is>
          <t/>
        </is>
      </c>
      <c r="G670" s="24" t="inlineStr">
        <f aca="false">FALSE()</f>
        <is>
          <t/>
        </is>
      </c>
    </row>
    <row r="671" customFormat="false" ht="15" hidden="false" customHeight="false" outlineLevel="0" collapsed="false">
      <c r="A671" s="24" t="s">
        <v>15563</v>
      </c>
      <c r="B671" s="24" t="n">
        <v>3</v>
      </c>
      <c r="C671" s="108" t="n">
        <v>0.000714192721874712</v>
      </c>
      <c r="D671" s="24" t="s">
        <v>15061</v>
      </c>
      <c r="E671" s="24" t="inlineStr">
        <f aca="false">FALSE()</f>
        <is>
          <t/>
        </is>
      </c>
      <c r="F671" s="24" t="inlineStr">
        <f aca="false">FALSE()</f>
        <is>
          <t/>
        </is>
      </c>
      <c r="G671" s="24" t="inlineStr">
        <f aca="false">FALSE()</f>
        <is>
          <t/>
        </is>
      </c>
    </row>
    <row r="672" customFormat="false" ht="15" hidden="false" customHeight="false" outlineLevel="0" collapsed="false">
      <c r="A672" s="24" t="s">
        <v>15564</v>
      </c>
      <c r="B672" s="24" t="n">
        <v>3</v>
      </c>
      <c r="C672" s="108" t="n">
        <v>0.000714192721874712</v>
      </c>
      <c r="D672" s="24" t="s">
        <v>15061</v>
      </c>
      <c r="E672" s="24" t="inlineStr">
        <f aca="false">FALSE()</f>
        <is>
          <t/>
        </is>
      </c>
      <c r="F672" s="24" t="inlineStr">
        <f aca="false">FALSE()</f>
        <is>
          <t/>
        </is>
      </c>
      <c r="G672" s="24" t="inlineStr">
        <f aca="false">FALSE()</f>
        <is>
          <t/>
        </is>
      </c>
    </row>
    <row r="673" customFormat="false" ht="15" hidden="false" customHeight="false" outlineLevel="0" collapsed="false">
      <c r="A673" s="24" t="s">
        <v>15565</v>
      </c>
      <c r="B673" s="24" t="n">
        <v>3</v>
      </c>
      <c r="C673" s="108" t="n">
        <v>0.000714192721874712</v>
      </c>
      <c r="D673" s="24" t="s">
        <v>15061</v>
      </c>
      <c r="E673" s="24" t="inlineStr">
        <f aca="false">FALSE()</f>
        <is>
          <t/>
        </is>
      </c>
      <c r="F673" s="24" t="inlineStr">
        <f aca="false">FALSE()</f>
        <is>
          <t/>
        </is>
      </c>
      <c r="G673" s="24" t="inlineStr">
        <f aca="false">FALSE()</f>
        <is>
          <t/>
        </is>
      </c>
    </row>
    <row r="674" customFormat="false" ht="15" hidden="false" customHeight="false" outlineLevel="0" collapsed="false">
      <c r="A674" s="24" t="s">
        <v>15566</v>
      </c>
      <c r="B674" s="24" t="n">
        <v>3</v>
      </c>
      <c r="C674" s="108" t="n">
        <v>0.000714192721874712</v>
      </c>
      <c r="D674" s="24" t="s">
        <v>15061</v>
      </c>
      <c r="E674" s="24" t="inlineStr">
        <f aca="false">FALSE()</f>
        <is>
          <t/>
        </is>
      </c>
      <c r="F674" s="24" t="inlineStr">
        <f aca="false">FALSE()</f>
        <is>
          <t/>
        </is>
      </c>
      <c r="G674" s="24" t="inlineStr">
        <f aca="false">FALSE()</f>
        <is>
          <t/>
        </is>
      </c>
    </row>
    <row r="675" customFormat="false" ht="15" hidden="false" customHeight="false" outlineLevel="0" collapsed="false">
      <c r="A675" s="24" t="s">
        <v>15567</v>
      </c>
      <c r="B675" s="24" t="n">
        <v>3</v>
      </c>
      <c r="C675" s="108" t="n">
        <v>0.000714192721874712</v>
      </c>
      <c r="D675" s="24" t="s">
        <v>15061</v>
      </c>
      <c r="E675" s="24" t="inlineStr">
        <f aca="false">FALSE()</f>
        <is>
          <t/>
        </is>
      </c>
      <c r="F675" s="24" t="inlineStr">
        <f aca="false">FALSE()</f>
        <is>
          <t/>
        </is>
      </c>
      <c r="G675" s="24" t="inlineStr">
        <f aca="false">FALSE()</f>
        <is>
          <t/>
        </is>
      </c>
    </row>
    <row r="676" customFormat="false" ht="15" hidden="false" customHeight="false" outlineLevel="0" collapsed="false">
      <c r="A676" s="24" t="s">
        <v>15568</v>
      </c>
      <c r="B676" s="24" t="n">
        <v>3</v>
      </c>
      <c r="C676" s="108" t="n">
        <v>0.000714192721874712</v>
      </c>
      <c r="D676" s="24" t="s">
        <v>15061</v>
      </c>
      <c r="E676" s="24" t="inlineStr">
        <f aca="false">FALSE()</f>
        <is>
          <t/>
        </is>
      </c>
      <c r="F676" s="24" t="inlineStr">
        <f aca="false">FALSE()</f>
        <is>
          <t/>
        </is>
      </c>
      <c r="G676" s="24" t="inlineStr">
        <f aca="false">FALSE()</f>
        <is>
          <t/>
        </is>
      </c>
    </row>
    <row r="677" customFormat="false" ht="15" hidden="false" customHeight="false" outlineLevel="0" collapsed="false">
      <c r="A677" s="24" t="s">
        <v>15569</v>
      </c>
      <c r="B677" s="24" t="n">
        <v>3</v>
      </c>
      <c r="C677" s="108" t="n">
        <v>0.000714192721874712</v>
      </c>
      <c r="D677" s="24" t="s">
        <v>15061</v>
      </c>
      <c r="E677" s="24" t="inlineStr">
        <f aca="false">FALSE()</f>
        <is>
          <t/>
        </is>
      </c>
      <c r="F677" s="24" t="inlineStr">
        <f aca="false">FALSE()</f>
        <is>
          <t/>
        </is>
      </c>
      <c r="G677" s="24" t="inlineStr">
        <f aca="false">FALSE()</f>
        <is>
          <t/>
        </is>
      </c>
    </row>
    <row r="678" customFormat="false" ht="15" hidden="false" customHeight="false" outlineLevel="0" collapsed="false">
      <c r="A678" s="24" t="s">
        <v>15570</v>
      </c>
      <c r="B678" s="24" t="n">
        <v>3</v>
      </c>
      <c r="C678" s="108" t="n">
        <v>0.000714192721874712</v>
      </c>
      <c r="D678" s="24" t="s">
        <v>15061</v>
      </c>
      <c r="E678" s="24" t="inlineStr">
        <f aca="false">FALSE()</f>
        <is>
          <t/>
        </is>
      </c>
      <c r="F678" s="24" t="inlineStr">
        <f aca="false">FALSE()</f>
        <is>
          <t/>
        </is>
      </c>
      <c r="G678" s="24" t="inlineStr">
        <f aca="false">FALSE()</f>
        <is>
          <t/>
        </is>
      </c>
    </row>
    <row r="679" customFormat="false" ht="15" hidden="false" customHeight="false" outlineLevel="0" collapsed="false">
      <c r="A679" s="24" t="s">
        <v>15571</v>
      </c>
      <c r="B679" s="24" t="n">
        <v>3</v>
      </c>
      <c r="C679" s="108" t="n">
        <v>0.000714192721874712</v>
      </c>
      <c r="D679" s="24" t="s">
        <v>15061</v>
      </c>
      <c r="E679" s="24" t="inlineStr">
        <f aca="false">FALSE()</f>
        <is>
          <t/>
        </is>
      </c>
      <c r="F679" s="24" t="inlineStr">
        <f aca="false">FALSE()</f>
        <is>
          <t/>
        </is>
      </c>
      <c r="G679" s="24" t="inlineStr">
        <f aca="false">FALSE()</f>
        <is>
          <t/>
        </is>
      </c>
    </row>
    <row r="680" customFormat="false" ht="15" hidden="false" customHeight="false" outlineLevel="0" collapsed="false">
      <c r="A680" s="24" t="s">
        <v>15572</v>
      </c>
      <c r="B680" s="24" t="n">
        <v>3</v>
      </c>
      <c r="C680" s="108" t="n">
        <v>0.000714192721874712</v>
      </c>
      <c r="D680" s="24" t="s">
        <v>15061</v>
      </c>
      <c r="E680" s="24" t="inlineStr">
        <f aca="false">FALSE()</f>
        <is>
          <t/>
        </is>
      </c>
      <c r="F680" s="24" t="inlineStr">
        <f aca="false">FALSE()</f>
        <is>
          <t/>
        </is>
      </c>
      <c r="G680" s="24" t="inlineStr">
        <f aca="false">FALSE()</f>
        <is>
          <t/>
        </is>
      </c>
    </row>
    <row r="681" customFormat="false" ht="15" hidden="false" customHeight="false" outlineLevel="0" collapsed="false">
      <c r="A681" s="24" t="s">
        <v>15573</v>
      </c>
      <c r="B681" s="24" t="n">
        <v>3</v>
      </c>
      <c r="C681" s="108" t="n">
        <v>0.000714192721874712</v>
      </c>
      <c r="D681" s="24" t="s">
        <v>15061</v>
      </c>
      <c r="E681" s="24" t="inlineStr">
        <f aca="false">FALSE()</f>
        <is>
          <t/>
        </is>
      </c>
      <c r="F681" s="24" t="inlineStr">
        <f aca="false">FALSE()</f>
        <is>
          <t/>
        </is>
      </c>
      <c r="G681" s="24" t="inlineStr">
        <f aca="false">FALSE()</f>
        <is>
          <t/>
        </is>
      </c>
    </row>
    <row r="682" customFormat="false" ht="15" hidden="false" customHeight="false" outlineLevel="0" collapsed="false">
      <c r="A682" s="24" t="s">
        <v>15574</v>
      </c>
      <c r="B682" s="24" t="n">
        <v>3</v>
      </c>
      <c r="C682" s="108" t="n">
        <v>0.000714192721874712</v>
      </c>
      <c r="D682" s="24" t="s">
        <v>15061</v>
      </c>
      <c r="E682" s="24" t="inlineStr">
        <f aca="false">FALSE()</f>
        <is>
          <t/>
        </is>
      </c>
      <c r="F682" s="24" t="inlineStr">
        <f aca="false">FALSE()</f>
        <is>
          <t/>
        </is>
      </c>
      <c r="G682" s="24" t="inlineStr">
        <f aca="false">FALSE()</f>
        <is>
          <t/>
        </is>
      </c>
    </row>
    <row r="683" customFormat="false" ht="15" hidden="false" customHeight="false" outlineLevel="0" collapsed="false">
      <c r="A683" s="24" t="s">
        <v>15575</v>
      </c>
      <c r="B683" s="24" t="n">
        <v>3</v>
      </c>
      <c r="C683" s="108" t="n">
        <v>0.000714192721874712</v>
      </c>
      <c r="D683" s="24" t="s">
        <v>15061</v>
      </c>
      <c r="E683" s="24" t="inlineStr">
        <f aca="false">FALSE()</f>
        <is>
          <t/>
        </is>
      </c>
      <c r="F683" s="24" t="inlineStr">
        <f aca="false">FALSE()</f>
        <is>
          <t/>
        </is>
      </c>
      <c r="G683" s="24" t="inlineStr">
        <f aca="false">FALSE()</f>
        <is>
          <t/>
        </is>
      </c>
    </row>
    <row r="684" customFormat="false" ht="15" hidden="false" customHeight="false" outlineLevel="0" collapsed="false">
      <c r="A684" s="24" t="s">
        <v>15576</v>
      </c>
      <c r="B684" s="24" t="n">
        <v>3</v>
      </c>
      <c r="C684" s="108" t="n">
        <v>0.000714192721874712</v>
      </c>
      <c r="D684" s="24" t="s">
        <v>15061</v>
      </c>
      <c r="E684" s="24" t="inlineStr">
        <f aca="false">FALSE()</f>
        <is>
          <t/>
        </is>
      </c>
      <c r="F684" s="24" t="inlineStr">
        <f aca="false">FALSE()</f>
        <is>
          <t/>
        </is>
      </c>
      <c r="G684" s="24" t="inlineStr">
        <f aca="false">FALSE()</f>
        <is>
          <t/>
        </is>
      </c>
    </row>
    <row r="685" customFormat="false" ht="15" hidden="false" customHeight="false" outlineLevel="0" collapsed="false">
      <c r="A685" s="24" t="s">
        <v>15577</v>
      </c>
      <c r="B685" s="24" t="n">
        <v>3</v>
      </c>
      <c r="C685" s="108" t="n">
        <v>0.000763229552578048</v>
      </c>
      <c r="D685" s="24" t="s">
        <v>15061</v>
      </c>
      <c r="E685" s="24" t="inlineStr">
        <f aca="false">FALSE()</f>
        <is>
          <t/>
        </is>
      </c>
      <c r="F685" s="24" t="inlineStr">
        <f aca="false">FALSE()</f>
        <is>
          <t/>
        </is>
      </c>
      <c r="G685" s="24" t="inlineStr">
        <f aca="false">FALSE()</f>
        <is>
          <t/>
        </is>
      </c>
    </row>
    <row r="686" customFormat="false" ht="15" hidden="false" customHeight="false" outlineLevel="0" collapsed="false">
      <c r="A686" s="24" t="s">
        <v>15578</v>
      </c>
      <c r="B686" s="24" t="n">
        <v>3</v>
      </c>
      <c r="C686" s="108" t="n">
        <v>0.000714192721874712</v>
      </c>
      <c r="D686" s="24" t="s">
        <v>15061</v>
      </c>
      <c r="E686" s="24" t="inlineStr">
        <f aca="false">FALSE()</f>
        <is>
          <t/>
        </is>
      </c>
      <c r="F686" s="24" t="inlineStr">
        <f aca="false">FALSE()</f>
        <is>
          <t/>
        </is>
      </c>
      <c r="G686" s="24" t="inlineStr">
        <f aca="false">FALSE()</f>
        <is>
          <t/>
        </is>
      </c>
    </row>
    <row r="687" customFormat="false" ht="15" hidden="false" customHeight="false" outlineLevel="0" collapsed="false">
      <c r="A687" s="24" t="s">
        <v>15579</v>
      </c>
      <c r="B687" s="24" t="n">
        <v>3</v>
      </c>
      <c r="C687" s="108" t="n">
        <v>0.000714192721874712</v>
      </c>
      <c r="D687" s="24" t="s">
        <v>15061</v>
      </c>
      <c r="E687" s="24" t="inlineStr">
        <f aca="false">FALSE()</f>
        <is>
          <t/>
        </is>
      </c>
      <c r="F687" s="24" t="inlineStr">
        <f aca="false">FALSE()</f>
        <is>
          <t/>
        </is>
      </c>
      <c r="G687" s="24" t="inlineStr">
        <f aca="false">FALSE()</f>
        <is>
          <t/>
        </is>
      </c>
    </row>
    <row r="688" customFormat="false" ht="15" hidden="false" customHeight="false" outlineLevel="0" collapsed="false">
      <c r="A688" s="24" t="s">
        <v>15580</v>
      </c>
      <c r="B688" s="24" t="n">
        <v>3</v>
      </c>
      <c r="C688" s="108" t="n">
        <v>0.000714192721874712</v>
      </c>
      <c r="D688" s="24" t="s">
        <v>15061</v>
      </c>
      <c r="E688" s="24" t="inlineStr">
        <f aca="false">FALSE()</f>
        <is>
          <t/>
        </is>
      </c>
      <c r="F688" s="24" t="inlineStr">
        <f aca="false">FALSE()</f>
        <is>
          <t/>
        </is>
      </c>
      <c r="G688" s="24" t="inlineStr">
        <f aca="false">FALSE()</f>
        <is>
          <t/>
        </is>
      </c>
    </row>
    <row r="689" customFormat="false" ht="15" hidden="false" customHeight="false" outlineLevel="0" collapsed="false">
      <c r="A689" s="24" t="s">
        <v>15581</v>
      </c>
      <c r="B689" s="24" t="n">
        <v>3</v>
      </c>
      <c r="C689" s="108" t="n">
        <v>0.000714192721874712</v>
      </c>
      <c r="D689" s="24" t="s">
        <v>15061</v>
      </c>
      <c r="E689" s="24" t="inlineStr">
        <f aca="false">FALSE()</f>
        <is>
          <t/>
        </is>
      </c>
      <c r="F689" s="24" t="inlineStr">
        <f aca="false">FALSE()</f>
        <is>
          <t/>
        </is>
      </c>
      <c r="G689" s="24" t="inlineStr">
        <f aca="false">FALSE()</f>
        <is>
          <t/>
        </is>
      </c>
    </row>
    <row r="690" customFormat="false" ht="15" hidden="false" customHeight="false" outlineLevel="0" collapsed="false">
      <c r="A690" s="24" t="s">
        <v>15582</v>
      </c>
      <c r="B690" s="24" t="n">
        <v>3</v>
      </c>
      <c r="C690" s="108" t="n">
        <v>0.000714192721874712</v>
      </c>
      <c r="D690" s="24" t="s">
        <v>15061</v>
      </c>
      <c r="E690" s="24" t="inlineStr">
        <f aca="false">FALSE()</f>
        <is>
          <t/>
        </is>
      </c>
      <c r="F690" s="24" t="inlineStr">
        <f aca="false">FALSE()</f>
        <is>
          <t/>
        </is>
      </c>
      <c r="G690" s="24" t="inlineStr">
        <f aca="false">FALSE()</f>
        <is>
          <t/>
        </is>
      </c>
    </row>
    <row r="691" customFormat="false" ht="15" hidden="false" customHeight="false" outlineLevel="0" collapsed="false">
      <c r="A691" s="24" t="s">
        <v>15583</v>
      </c>
      <c r="B691" s="24" t="n">
        <v>3</v>
      </c>
      <c r="C691" s="108" t="n">
        <v>0.000714192721874712</v>
      </c>
      <c r="D691" s="24" t="s">
        <v>15061</v>
      </c>
      <c r="E691" s="24" t="inlineStr">
        <f aca="false">FALSE()</f>
        <is>
          <t/>
        </is>
      </c>
      <c r="F691" s="24" t="inlineStr">
        <f aca="false">FALSE()</f>
        <is>
          <t/>
        </is>
      </c>
      <c r="G691" s="24" t="inlineStr">
        <f aca="false">FALSE()</f>
        <is>
          <t/>
        </is>
      </c>
    </row>
    <row r="692" customFormat="false" ht="15" hidden="false" customHeight="false" outlineLevel="0" collapsed="false">
      <c r="A692" s="24" t="s">
        <v>3845</v>
      </c>
      <c r="B692" s="24" t="n">
        <v>3</v>
      </c>
      <c r="C692" s="108" t="n">
        <v>0.000714192721874712</v>
      </c>
      <c r="D692" s="24" t="s">
        <v>15061</v>
      </c>
      <c r="E692" s="24" t="inlineStr">
        <f aca="false">FALSE()</f>
        <is>
          <t/>
        </is>
      </c>
      <c r="F692" s="24" t="inlineStr">
        <f aca="false">FALSE()</f>
        <is>
          <t/>
        </is>
      </c>
      <c r="G692" s="24" t="inlineStr">
        <f aca="false">FALSE()</f>
        <is>
          <t/>
        </is>
      </c>
    </row>
    <row r="693" customFormat="false" ht="15" hidden="false" customHeight="false" outlineLevel="0" collapsed="false">
      <c r="A693" s="24" t="s">
        <v>15584</v>
      </c>
      <c r="B693" s="24" t="n">
        <v>3</v>
      </c>
      <c r="C693" s="108" t="n">
        <v>0.000714192721874712</v>
      </c>
      <c r="D693" s="24" t="s">
        <v>15061</v>
      </c>
      <c r="E693" s="24" t="inlineStr">
        <f aca="false">FALSE()</f>
        <is>
          <t/>
        </is>
      </c>
      <c r="F693" s="24" t="inlineStr">
        <f aca="false">FALSE()</f>
        <is>
          <t/>
        </is>
      </c>
      <c r="G693" s="24" t="inlineStr">
        <f aca="false">FALSE()</f>
        <is>
          <t/>
        </is>
      </c>
    </row>
    <row r="694" customFormat="false" ht="15" hidden="false" customHeight="false" outlineLevel="0" collapsed="false">
      <c r="A694" s="24" t="s">
        <v>15585</v>
      </c>
      <c r="B694" s="24" t="n">
        <v>3</v>
      </c>
      <c r="C694" s="108" t="n">
        <v>0.000714192721874712</v>
      </c>
      <c r="D694" s="24" t="s">
        <v>15061</v>
      </c>
      <c r="E694" s="24" t="inlineStr">
        <f aca="false">FALSE()</f>
        <is>
          <t/>
        </is>
      </c>
      <c r="F694" s="24" t="inlineStr">
        <f aca="false">FALSE()</f>
        <is>
          <t/>
        </is>
      </c>
      <c r="G694" s="24" t="inlineStr">
        <f aca="false">FALSE()</f>
        <is>
          <t/>
        </is>
      </c>
    </row>
    <row r="695" customFormat="false" ht="15" hidden="false" customHeight="false" outlineLevel="0" collapsed="false">
      <c r="A695" s="24" t="s">
        <v>15586</v>
      </c>
      <c r="B695" s="24" t="n">
        <v>3</v>
      </c>
      <c r="C695" s="108" t="n">
        <v>0.000714192721874712</v>
      </c>
      <c r="D695" s="24" t="s">
        <v>15061</v>
      </c>
      <c r="E695" s="24" t="inlineStr">
        <f aca="false">FALSE()</f>
        <is>
          <t/>
        </is>
      </c>
      <c r="F695" s="24" t="inlineStr">
        <f aca="false">FALSE()</f>
        <is>
          <t/>
        </is>
      </c>
      <c r="G695" s="24" t="inlineStr">
        <f aca="false">FALSE()</f>
        <is>
          <t/>
        </is>
      </c>
    </row>
    <row r="696" customFormat="false" ht="15" hidden="false" customHeight="false" outlineLevel="0" collapsed="false">
      <c r="A696" s="24" t="s">
        <v>15587</v>
      </c>
      <c r="B696" s="24" t="n">
        <v>3</v>
      </c>
      <c r="C696" s="108" t="n">
        <v>0.000714192721874712</v>
      </c>
      <c r="D696" s="24" t="s">
        <v>15061</v>
      </c>
      <c r="E696" s="24" t="inlineStr">
        <f aca="false">FALSE()</f>
        <is>
          <t/>
        </is>
      </c>
      <c r="F696" s="24" t="inlineStr">
        <f aca="false">FALSE()</f>
        <is>
          <t/>
        </is>
      </c>
      <c r="G696" s="24" t="inlineStr">
        <f aca="false">FALSE()</f>
        <is>
          <t/>
        </is>
      </c>
    </row>
    <row r="697" customFormat="false" ht="15" hidden="false" customHeight="false" outlineLevel="0" collapsed="false">
      <c r="A697" s="24" t="s">
        <v>15588</v>
      </c>
      <c r="B697" s="24" t="n">
        <v>3</v>
      </c>
      <c r="C697" s="108" t="n">
        <v>0.000714192721874712</v>
      </c>
      <c r="D697" s="24" t="s">
        <v>15061</v>
      </c>
      <c r="E697" s="24" t="inlineStr">
        <f aca="false">FALSE()</f>
        <is>
          <t/>
        </is>
      </c>
      <c r="F697" s="24" t="inlineStr">
        <f aca="false">FALSE()</f>
        <is>
          <t/>
        </is>
      </c>
      <c r="G697" s="24" t="inlineStr">
        <f aca="false">FALSE()</f>
        <is>
          <t/>
        </is>
      </c>
    </row>
    <row r="698" customFormat="false" ht="15" hidden="false" customHeight="false" outlineLevel="0" collapsed="false">
      <c r="A698" s="24" t="s">
        <v>15589</v>
      </c>
      <c r="B698" s="24" t="n">
        <v>3</v>
      </c>
      <c r="C698" s="108" t="n">
        <v>0.000714192721874712</v>
      </c>
      <c r="D698" s="24" t="s">
        <v>15061</v>
      </c>
      <c r="E698" s="24" t="inlineStr">
        <f aca="false">FALSE()</f>
        <is>
          <t/>
        </is>
      </c>
      <c r="F698" s="24" t="inlineStr">
        <f aca="false">FALSE()</f>
        <is>
          <t/>
        </is>
      </c>
      <c r="G698" s="24" t="inlineStr">
        <f aca="false">FALSE()</f>
        <is>
          <t/>
        </is>
      </c>
    </row>
    <row r="699" customFormat="false" ht="15" hidden="false" customHeight="false" outlineLevel="0" collapsed="false">
      <c r="A699" s="24" t="s">
        <v>214</v>
      </c>
      <c r="B699" s="24" t="n">
        <v>3</v>
      </c>
      <c r="C699" s="108" t="n">
        <v>0.000714192721874712</v>
      </c>
      <c r="D699" s="24" t="s">
        <v>15061</v>
      </c>
      <c r="E699" s="24" t="inlineStr">
        <f aca="false">FALSE()</f>
        <is>
          <t/>
        </is>
      </c>
      <c r="F699" s="24" t="inlineStr">
        <f aca="false">FALSE()</f>
        <is>
          <t/>
        </is>
      </c>
      <c r="G699" s="24" t="inlineStr">
        <f aca="false">FALSE()</f>
        <is>
          <t/>
        </is>
      </c>
    </row>
    <row r="700" customFormat="false" ht="15" hidden="false" customHeight="false" outlineLevel="0" collapsed="false">
      <c r="A700" s="24" t="s">
        <v>15590</v>
      </c>
      <c r="B700" s="24" t="n">
        <v>3</v>
      </c>
      <c r="C700" s="108" t="n">
        <v>0.000714192721874712</v>
      </c>
      <c r="D700" s="24" t="s">
        <v>15061</v>
      </c>
      <c r="E700" s="24" t="inlineStr">
        <f aca="false">FALSE()</f>
        <is>
          <t/>
        </is>
      </c>
      <c r="F700" s="24" t="inlineStr">
        <f aca="false">FALSE()</f>
        <is>
          <t/>
        </is>
      </c>
      <c r="G700" s="24" t="inlineStr">
        <f aca="false">FALSE()</f>
        <is>
          <t/>
        </is>
      </c>
    </row>
    <row r="701" customFormat="false" ht="15" hidden="false" customHeight="false" outlineLevel="0" collapsed="false">
      <c r="A701" s="24" t="s">
        <v>15591</v>
      </c>
      <c r="B701" s="24" t="n">
        <v>3</v>
      </c>
      <c r="C701" s="108" t="n">
        <v>0.000714192721874712</v>
      </c>
      <c r="D701" s="24" t="s">
        <v>15061</v>
      </c>
      <c r="E701" s="24" t="inlineStr">
        <f aca="false">FALSE()</f>
        <is>
          <t/>
        </is>
      </c>
      <c r="F701" s="24" t="inlineStr">
        <f aca="false">FALSE()</f>
        <is>
          <t/>
        </is>
      </c>
      <c r="G701" s="24" t="inlineStr">
        <f aca="false">FALSE()</f>
        <is>
          <t/>
        </is>
      </c>
    </row>
    <row r="702" customFormat="false" ht="15" hidden="false" customHeight="false" outlineLevel="0" collapsed="false">
      <c r="A702" s="24" t="s">
        <v>15592</v>
      </c>
      <c r="B702" s="24" t="n">
        <v>3</v>
      </c>
      <c r="C702" s="108" t="n">
        <v>0.000714192721874712</v>
      </c>
      <c r="D702" s="24" t="s">
        <v>15061</v>
      </c>
      <c r="E702" s="24" t="inlineStr">
        <f aca="false">FALSE()</f>
        <is>
          <t/>
        </is>
      </c>
      <c r="F702" s="24" t="inlineStr">
        <f aca="false">FALSE()</f>
        <is>
          <t/>
        </is>
      </c>
      <c r="G702" s="24" t="inlineStr">
        <f aca="false">FALSE()</f>
        <is>
          <t/>
        </is>
      </c>
    </row>
    <row r="703" customFormat="false" ht="15" hidden="false" customHeight="false" outlineLevel="0" collapsed="false">
      <c r="A703" s="24" t="s">
        <v>15593</v>
      </c>
      <c r="B703" s="24" t="n">
        <v>3</v>
      </c>
      <c r="C703" s="108" t="n">
        <v>0.000714192721874712</v>
      </c>
      <c r="D703" s="24" t="s">
        <v>15061</v>
      </c>
      <c r="E703" s="24" t="inlineStr">
        <f aca="false">FALSE()</f>
        <is>
          <t/>
        </is>
      </c>
      <c r="F703" s="24" t="inlineStr">
        <f aca="false">FALSE()</f>
        <is>
          <t/>
        </is>
      </c>
      <c r="G703" s="24" t="inlineStr">
        <f aca="false">FALSE()</f>
        <is>
          <t/>
        </is>
      </c>
    </row>
    <row r="704" customFormat="false" ht="15" hidden="false" customHeight="false" outlineLevel="0" collapsed="false">
      <c r="A704" s="24" t="s">
        <v>15594</v>
      </c>
      <c r="B704" s="24" t="n">
        <v>3</v>
      </c>
      <c r="C704" s="108" t="n">
        <v>0.000714192721874712</v>
      </c>
      <c r="D704" s="24" t="s">
        <v>15061</v>
      </c>
      <c r="E704" s="24" t="inlineStr">
        <f aca="false">FALSE()</f>
        <is>
          <t/>
        </is>
      </c>
      <c r="F704" s="24" t="inlineStr">
        <f aca="false">FALSE()</f>
        <is>
          <t/>
        </is>
      </c>
      <c r="G704" s="24" t="inlineStr">
        <f aca="false">FALSE()</f>
        <is>
          <t/>
        </is>
      </c>
    </row>
    <row r="705" customFormat="false" ht="15" hidden="false" customHeight="false" outlineLevel="0" collapsed="false">
      <c r="A705" s="24" t="s">
        <v>15595</v>
      </c>
      <c r="B705" s="24" t="n">
        <v>3</v>
      </c>
      <c r="C705" s="108" t="n">
        <v>0.000714192721874712</v>
      </c>
      <c r="D705" s="24" t="s">
        <v>15061</v>
      </c>
      <c r="E705" s="24" t="inlineStr">
        <f aca="false">FALSE()</f>
        <is>
          <t/>
        </is>
      </c>
      <c r="F705" s="24" t="inlineStr">
        <f aca="false">FALSE()</f>
        <is>
          <t/>
        </is>
      </c>
      <c r="G705" s="24" t="inlineStr">
        <f aca="false">FALSE()</f>
        <is>
          <t/>
        </is>
      </c>
    </row>
    <row r="706" customFormat="false" ht="15" hidden="false" customHeight="false" outlineLevel="0" collapsed="false">
      <c r="A706" s="24" t="s">
        <v>15596</v>
      </c>
      <c r="B706" s="24" t="n">
        <v>3</v>
      </c>
      <c r="C706" s="108" t="n">
        <v>0.000714192721874712</v>
      </c>
      <c r="D706" s="24" t="s">
        <v>15061</v>
      </c>
      <c r="E706" s="24" t="inlineStr">
        <f aca="false">FALSE()</f>
        <is>
          <t/>
        </is>
      </c>
      <c r="F706" s="24" t="inlineStr">
        <f aca="false">FALSE()</f>
        <is>
          <t/>
        </is>
      </c>
      <c r="G706" s="24" t="inlineStr">
        <f aca="false">FALSE()</f>
        <is>
          <t/>
        </is>
      </c>
    </row>
    <row r="707" customFormat="false" ht="15" hidden="false" customHeight="false" outlineLevel="0" collapsed="false">
      <c r="A707" s="24" t="s">
        <v>15597</v>
      </c>
      <c r="B707" s="24" t="n">
        <v>3</v>
      </c>
      <c r="C707" s="108" t="n">
        <v>0.000714192721874712</v>
      </c>
      <c r="D707" s="24" t="s">
        <v>15061</v>
      </c>
      <c r="E707" s="24" t="inlineStr">
        <f aca="false">FALSE()</f>
        <is>
          <t/>
        </is>
      </c>
      <c r="F707" s="24" t="inlineStr">
        <f aca="false">FALSE()</f>
        <is>
          <t/>
        </is>
      </c>
      <c r="G707" s="24" t="inlineStr">
        <f aca="false">FALSE()</f>
        <is>
          <t/>
        </is>
      </c>
    </row>
    <row r="708" customFormat="false" ht="15" hidden="false" customHeight="false" outlineLevel="0" collapsed="false">
      <c r="A708" s="24" t="s">
        <v>15598</v>
      </c>
      <c r="B708" s="24" t="n">
        <v>3</v>
      </c>
      <c r="C708" s="108" t="n">
        <v>0.000714192721874712</v>
      </c>
      <c r="D708" s="24" t="s">
        <v>15061</v>
      </c>
      <c r="E708" s="24" t="inlineStr">
        <f aca="false">FALSE()</f>
        <is>
          <t/>
        </is>
      </c>
      <c r="F708" s="24" t="inlineStr">
        <f aca="false">FALSE()</f>
        <is>
          <t/>
        </is>
      </c>
      <c r="G708" s="24" t="inlineStr">
        <f aca="false">FALSE()</f>
        <is>
          <t/>
        </is>
      </c>
    </row>
    <row r="709" customFormat="false" ht="15" hidden="false" customHeight="false" outlineLevel="0" collapsed="false">
      <c r="A709" s="24" t="s">
        <v>15599</v>
      </c>
      <c r="B709" s="24" t="n">
        <v>3</v>
      </c>
      <c r="C709" s="108" t="n">
        <v>0.000714192721874712</v>
      </c>
      <c r="D709" s="24" t="s">
        <v>15061</v>
      </c>
      <c r="E709" s="24" t="inlineStr">
        <f aca="false">FALSE()</f>
        <is>
          <t/>
        </is>
      </c>
      <c r="F709" s="24" t="n">
        <f aca="false">TRUE()</f>
        <v>1</v>
      </c>
      <c r="G709" s="24" t="inlineStr">
        <f aca="false">FALSE()</f>
        <is>
          <t/>
        </is>
      </c>
    </row>
    <row r="710" customFormat="false" ht="15" hidden="false" customHeight="false" outlineLevel="0" collapsed="false">
      <c r="A710" s="24" t="s">
        <v>15600</v>
      </c>
      <c r="B710" s="24" t="n">
        <v>3</v>
      </c>
      <c r="C710" s="108" t="n">
        <v>0.000714192721874712</v>
      </c>
      <c r="D710" s="24" t="s">
        <v>15061</v>
      </c>
      <c r="E710" s="24" t="inlineStr">
        <f aca="false">FALSE()</f>
        <is>
          <t/>
        </is>
      </c>
      <c r="F710" s="24" t="n">
        <f aca="false">FALSE()</f>
        <v>0</v>
      </c>
      <c r="G710" s="24" t="inlineStr">
        <f aca="false">FALSE()</f>
        <is>
          <t/>
        </is>
      </c>
    </row>
    <row r="711" customFormat="false" ht="15" hidden="false" customHeight="false" outlineLevel="0" collapsed="false">
      <c r="A711" s="24" t="s">
        <v>15601</v>
      </c>
      <c r="B711" s="24" t="n">
        <v>3</v>
      </c>
      <c r="C711" s="108" t="n">
        <v>0.000714192721874712</v>
      </c>
      <c r="D711" s="24" t="s">
        <v>15061</v>
      </c>
      <c r="E711" s="24" t="inlineStr">
        <f aca="false">FALSE()</f>
        <is>
          <t/>
        </is>
      </c>
      <c r="F711" s="24" t="inlineStr">
        <f aca="false">FALSE()</f>
        <is>
          <t/>
        </is>
      </c>
      <c r="G711" s="24" t="inlineStr">
        <f aca="false">FALSE()</f>
        <is>
          <t/>
        </is>
      </c>
    </row>
    <row r="712" customFormat="false" ht="15" hidden="false" customHeight="false" outlineLevel="0" collapsed="false">
      <c r="A712" s="24" t="s">
        <v>15602</v>
      </c>
      <c r="B712" s="24" t="n">
        <v>3</v>
      </c>
      <c r="C712" s="108" t="n">
        <v>0.000714192721874712</v>
      </c>
      <c r="D712" s="24" t="s">
        <v>15061</v>
      </c>
      <c r="E712" s="24" t="inlineStr">
        <f aca="false">FALSE()</f>
        <is>
          <t/>
        </is>
      </c>
      <c r="F712" s="24" t="inlineStr">
        <f aca="false">FALSE()</f>
        <is>
          <t/>
        </is>
      </c>
      <c r="G712" s="24" t="inlineStr">
        <f aca="false">FALSE()</f>
        <is>
          <t/>
        </is>
      </c>
    </row>
    <row r="713" customFormat="false" ht="15" hidden="false" customHeight="false" outlineLevel="0" collapsed="false">
      <c r="A713" s="24" t="s">
        <v>15603</v>
      </c>
      <c r="B713" s="24" t="n">
        <v>3</v>
      </c>
      <c r="C713" s="108" t="n">
        <v>0.000714192721874712</v>
      </c>
      <c r="D713" s="24" t="s">
        <v>15061</v>
      </c>
      <c r="E713" s="24" t="inlineStr">
        <f aca="false">FALSE()</f>
        <is>
          <t/>
        </is>
      </c>
      <c r="F713" s="24" t="inlineStr">
        <f aca="false">FALSE()</f>
        <is>
          <t/>
        </is>
      </c>
      <c r="G713" s="24" t="inlineStr">
        <f aca="false">FALSE()</f>
        <is>
          <t/>
        </is>
      </c>
    </row>
    <row r="714" customFormat="false" ht="15" hidden="false" customHeight="false" outlineLevel="0" collapsed="false">
      <c r="A714" s="24" t="s">
        <v>15604</v>
      </c>
      <c r="B714" s="24" t="n">
        <v>3</v>
      </c>
      <c r="C714" s="108" t="n">
        <v>0.000714192721874712</v>
      </c>
      <c r="D714" s="24" t="s">
        <v>15061</v>
      </c>
      <c r="E714" s="24" t="inlineStr">
        <f aca="false">FALSE()</f>
        <is>
          <t/>
        </is>
      </c>
      <c r="F714" s="24" t="inlineStr">
        <f aca="false">FALSE()</f>
        <is>
          <t/>
        </is>
      </c>
      <c r="G714" s="24" t="inlineStr">
        <f aca="false">FALSE()</f>
        <is>
          <t/>
        </is>
      </c>
    </row>
    <row r="715" customFormat="false" ht="15" hidden="false" customHeight="false" outlineLevel="0" collapsed="false">
      <c r="A715" s="24" t="s">
        <v>3993</v>
      </c>
      <c r="B715" s="24" t="n">
        <v>3</v>
      </c>
      <c r="C715" s="108" t="n">
        <v>0.000714192721874712</v>
      </c>
      <c r="D715" s="24" t="s">
        <v>15061</v>
      </c>
      <c r="E715" s="24" t="inlineStr">
        <f aca="false">FALSE()</f>
        <is>
          <t/>
        </is>
      </c>
      <c r="F715" s="24" t="inlineStr">
        <f aca="false">FALSE()</f>
        <is>
          <t/>
        </is>
      </c>
      <c r="G715" s="24" t="inlineStr">
        <f aca="false">FALSE()</f>
        <is>
          <t/>
        </is>
      </c>
    </row>
    <row r="716" customFormat="false" ht="15" hidden="false" customHeight="false" outlineLevel="0" collapsed="false">
      <c r="A716" s="24" t="s">
        <v>15605</v>
      </c>
      <c r="B716" s="24" t="n">
        <v>3</v>
      </c>
      <c r="C716" s="108" t="n">
        <v>0.000714192721874712</v>
      </c>
      <c r="D716" s="24" t="s">
        <v>15061</v>
      </c>
      <c r="E716" s="24" t="inlineStr">
        <f aca="false">FALSE()</f>
        <is>
          <t/>
        </is>
      </c>
      <c r="F716" s="24" t="inlineStr">
        <f aca="false">FALSE()</f>
        <is>
          <t/>
        </is>
      </c>
      <c r="G716" s="24" t="inlineStr">
        <f aca="false">FALSE()</f>
        <is>
          <t/>
        </is>
      </c>
    </row>
    <row r="717" customFormat="false" ht="15" hidden="false" customHeight="false" outlineLevel="0" collapsed="false">
      <c r="A717" s="24" t="s">
        <v>15606</v>
      </c>
      <c r="B717" s="24" t="n">
        <v>3</v>
      </c>
      <c r="C717" s="108" t="n">
        <v>0.000714192721874712</v>
      </c>
      <c r="D717" s="24" t="s">
        <v>15061</v>
      </c>
      <c r="E717" s="24" t="inlineStr">
        <f aca="false">FALSE()</f>
        <is>
          <t/>
        </is>
      </c>
      <c r="F717" s="24" t="inlineStr">
        <f aca="false">FALSE()</f>
        <is>
          <t/>
        </is>
      </c>
      <c r="G717" s="24" t="inlineStr">
        <f aca="false">FALSE()</f>
        <is>
          <t/>
        </is>
      </c>
    </row>
    <row r="718" customFormat="false" ht="15" hidden="false" customHeight="false" outlineLevel="0" collapsed="false">
      <c r="A718" s="24" t="s">
        <v>15607</v>
      </c>
      <c r="B718" s="24" t="n">
        <v>3</v>
      </c>
      <c r="C718" s="108" t="n">
        <v>0.000714192721874712</v>
      </c>
      <c r="D718" s="24" t="s">
        <v>15061</v>
      </c>
      <c r="E718" s="24" t="inlineStr">
        <f aca="false">FALSE()</f>
        <is>
          <t/>
        </is>
      </c>
      <c r="F718" s="24" t="inlineStr">
        <f aca="false">FALSE()</f>
        <is>
          <t/>
        </is>
      </c>
      <c r="G718" s="24" t="inlineStr">
        <f aca="false">FALSE()</f>
        <is>
          <t/>
        </is>
      </c>
    </row>
    <row r="719" customFormat="false" ht="15" hidden="false" customHeight="false" outlineLevel="0" collapsed="false">
      <c r="A719" s="24" t="s">
        <v>15608</v>
      </c>
      <c r="B719" s="24" t="n">
        <v>3</v>
      </c>
      <c r="C719" s="108" t="n">
        <v>0.000714192721874712</v>
      </c>
      <c r="D719" s="24" t="s">
        <v>15061</v>
      </c>
      <c r="E719" s="24" t="inlineStr">
        <f aca="false">FALSE()</f>
        <is>
          <t/>
        </is>
      </c>
      <c r="F719" s="24" t="inlineStr">
        <f aca="false">FALSE()</f>
        <is>
          <t/>
        </is>
      </c>
      <c r="G719" s="24" t="inlineStr">
        <f aca="false">FALSE()</f>
        <is>
          <t/>
        </is>
      </c>
    </row>
    <row r="720" customFormat="false" ht="15" hidden="false" customHeight="false" outlineLevel="0" collapsed="false">
      <c r="A720" s="24" t="s">
        <v>15609</v>
      </c>
      <c r="B720" s="24" t="n">
        <v>3</v>
      </c>
      <c r="C720" s="108" t="n">
        <v>0.000714192721874712</v>
      </c>
      <c r="D720" s="24" t="s">
        <v>15061</v>
      </c>
      <c r="E720" s="24" t="inlineStr">
        <f aca="false">FALSE()</f>
        <is>
          <t/>
        </is>
      </c>
      <c r="F720" s="24" t="inlineStr">
        <f aca="false">FALSE()</f>
        <is>
          <t/>
        </is>
      </c>
      <c r="G720" s="24" t="inlineStr">
        <f aca="false">FALSE()</f>
        <is>
          <t/>
        </is>
      </c>
    </row>
    <row r="721" customFormat="false" ht="15" hidden="false" customHeight="false" outlineLevel="0" collapsed="false">
      <c r="A721" s="24" t="s">
        <v>15610</v>
      </c>
      <c r="B721" s="24" t="n">
        <v>3</v>
      </c>
      <c r="C721" s="108" t="n">
        <v>0.000714192721874712</v>
      </c>
      <c r="D721" s="24" t="s">
        <v>15061</v>
      </c>
      <c r="E721" s="24" t="inlineStr">
        <f aca="false">FALSE()</f>
        <is>
          <t/>
        </is>
      </c>
      <c r="F721" s="24" t="inlineStr">
        <f aca="false">FALSE()</f>
        <is>
          <t/>
        </is>
      </c>
      <c r="G721" s="24" t="inlineStr">
        <f aca="false">FALSE()</f>
        <is>
          <t/>
        </is>
      </c>
    </row>
    <row r="722" customFormat="false" ht="15" hidden="false" customHeight="false" outlineLevel="0" collapsed="false">
      <c r="A722" s="24" t="s">
        <v>15611</v>
      </c>
      <c r="B722" s="24" t="n">
        <v>3</v>
      </c>
      <c r="C722" s="108" t="n">
        <v>0.000714192721874712</v>
      </c>
      <c r="D722" s="24" t="s">
        <v>15061</v>
      </c>
      <c r="E722" s="24" t="inlineStr">
        <f aca="false">FALSE()</f>
        <is>
          <t/>
        </is>
      </c>
      <c r="F722" s="24" t="inlineStr">
        <f aca="false">FALSE()</f>
        <is>
          <t/>
        </is>
      </c>
      <c r="G722" s="24" t="inlineStr">
        <f aca="false">FALSE()</f>
        <is>
          <t/>
        </is>
      </c>
    </row>
    <row r="723" customFormat="false" ht="15" hidden="false" customHeight="false" outlineLevel="0" collapsed="false">
      <c r="A723" s="24" t="s">
        <v>15612</v>
      </c>
      <c r="B723" s="24" t="n">
        <v>3</v>
      </c>
      <c r="C723" s="108" t="n">
        <v>0.000714192721874712</v>
      </c>
      <c r="D723" s="24" t="s">
        <v>15061</v>
      </c>
      <c r="E723" s="24" t="inlineStr">
        <f aca="false">FALSE()</f>
        <is>
          <t/>
        </is>
      </c>
      <c r="F723" s="24" t="n">
        <f aca="false">TRUE()</f>
        <v>1</v>
      </c>
      <c r="G723" s="24" t="inlineStr">
        <f aca="false">FALSE()</f>
        <is>
          <t/>
        </is>
      </c>
    </row>
    <row r="724" customFormat="false" ht="15" hidden="false" customHeight="false" outlineLevel="0" collapsed="false">
      <c r="A724" s="24" t="s">
        <v>15613</v>
      </c>
      <c r="B724" s="24" t="n">
        <v>3</v>
      </c>
      <c r="C724" s="108" t="n">
        <v>0.000714192721874712</v>
      </c>
      <c r="D724" s="24" t="s">
        <v>15061</v>
      </c>
      <c r="E724" s="24" t="inlineStr">
        <f aca="false">FALSE()</f>
        <is>
          <t/>
        </is>
      </c>
      <c r="F724" s="24" t="n">
        <f aca="false">FALSE()</f>
        <v>0</v>
      </c>
      <c r="G724" s="24" t="inlineStr">
        <f aca="false">FALSE()</f>
        <is>
          <t/>
        </is>
      </c>
    </row>
    <row r="725" customFormat="false" ht="15" hidden="false" customHeight="false" outlineLevel="0" collapsed="false">
      <c r="A725" s="24" t="s">
        <v>15614</v>
      </c>
      <c r="B725" s="24" t="n">
        <v>3</v>
      </c>
      <c r="C725" s="108" t="n">
        <v>0.000714192721874712</v>
      </c>
      <c r="D725" s="24" t="s">
        <v>15061</v>
      </c>
      <c r="E725" s="24" t="inlineStr">
        <f aca="false">FALSE()</f>
        <is>
          <t/>
        </is>
      </c>
      <c r="F725" s="24" t="inlineStr">
        <f aca="false">FALSE()</f>
        <is>
          <t/>
        </is>
      </c>
      <c r="G725" s="24" t="inlineStr">
        <f aca="false">FALSE()</f>
        <is>
          <t/>
        </is>
      </c>
    </row>
    <row r="726" customFormat="false" ht="15" hidden="false" customHeight="false" outlineLevel="0" collapsed="false">
      <c r="A726" s="24" t="s">
        <v>15615</v>
      </c>
      <c r="B726" s="24" t="n">
        <v>3</v>
      </c>
      <c r="C726" s="108" t="n">
        <v>0.000714192721874712</v>
      </c>
      <c r="D726" s="24" t="s">
        <v>15061</v>
      </c>
      <c r="E726" s="24" t="inlineStr">
        <f aca="false">FALSE()</f>
        <is>
          <t/>
        </is>
      </c>
      <c r="F726" s="24" t="n">
        <f aca="false">TRUE()</f>
        <v>1</v>
      </c>
      <c r="G726" s="24" t="inlineStr">
        <f aca="false">FALSE()</f>
        <is>
          <t/>
        </is>
      </c>
    </row>
    <row r="727" customFormat="false" ht="15" hidden="false" customHeight="false" outlineLevel="0" collapsed="false">
      <c r="A727" s="24" t="s">
        <v>15616</v>
      </c>
      <c r="B727" s="24" t="n">
        <v>3</v>
      </c>
      <c r="C727" s="108" t="n">
        <v>0.000714192721874712</v>
      </c>
      <c r="D727" s="24" t="s">
        <v>15061</v>
      </c>
      <c r="E727" s="24" t="inlineStr">
        <f aca="false">FALSE()</f>
        <is>
          <t/>
        </is>
      </c>
      <c r="F727" s="24" t="n">
        <f aca="false">FALSE()</f>
        <v>0</v>
      </c>
      <c r="G727" s="24" t="inlineStr">
        <f aca="false">FALSE()</f>
        <is>
          <t/>
        </is>
      </c>
    </row>
    <row r="728" customFormat="false" ht="15" hidden="false" customHeight="false" outlineLevel="0" collapsed="false">
      <c r="A728" s="24" t="s">
        <v>15617</v>
      </c>
      <c r="B728" s="24" t="n">
        <v>3</v>
      </c>
      <c r="C728" s="108" t="n">
        <v>0.000714192721874712</v>
      </c>
      <c r="D728" s="24" t="s">
        <v>15061</v>
      </c>
      <c r="E728" s="24" t="inlineStr">
        <f aca="false">FALSE()</f>
        <is>
          <t/>
        </is>
      </c>
      <c r="F728" s="24" t="inlineStr">
        <f aca="false">FALSE()</f>
        <is>
          <t/>
        </is>
      </c>
      <c r="G728" s="24" t="inlineStr">
        <f aca="false">FALSE()</f>
        <is>
          <t/>
        </is>
      </c>
    </row>
    <row r="729" customFormat="false" ht="15" hidden="false" customHeight="false" outlineLevel="0" collapsed="false">
      <c r="A729" s="24" t="s">
        <v>3803</v>
      </c>
      <c r="B729" s="24" t="n">
        <v>3</v>
      </c>
      <c r="C729" s="108" t="n">
        <v>0.000714192721874712</v>
      </c>
      <c r="D729" s="24" t="s">
        <v>15061</v>
      </c>
      <c r="E729" s="24" t="inlineStr">
        <f aca="false">FALSE()</f>
        <is>
          <t/>
        </is>
      </c>
      <c r="F729" s="24" t="inlineStr">
        <f aca="false">FALSE()</f>
        <is>
          <t/>
        </is>
      </c>
      <c r="G729" s="24" t="inlineStr">
        <f aca="false">FALSE()</f>
        <is>
          <t/>
        </is>
      </c>
    </row>
    <row r="730" customFormat="false" ht="15" hidden="false" customHeight="false" outlineLevel="0" collapsed="false">
      <c r="A730" s="24" t="s">
        <v>15618</v>
      </c>
      <c r="B730" s="24" t="n">
        <v>3</v>
      </c>
      <c r="C730" s="108" t="n">
        <v>0.000714192721874712</v>
      </c>
      <c r="D730" s="24" t="s">
        <v>15061</v>
      </c>
      <c r="E730" s="24" t="inlineStr">
        <f aca="false">FALSE()</f>
        <is>
          <t/>
        </is>
      </c>
      <c r="F730" s="24" t="inlineStr">
        <f aca="false">FALSE()</f>
        <is>
          <t/>
        </is>
      </c>
      <c r="G730" s="24" t="inlineStr">
        <f aca="false">FALSE()</f>
        <is>
          <t/>
        </is>
      </c>
    </row>
    <row r="731" customFormat="false" ht="15" hidden="false" customHeight="false" outlineLevel="0" collapsed="false">
      <c r="A731" s="24" t="s">
        <v>3798</v>
      </c>
      <c r="B731" s="24" t="n">
        <v>3</v>
      </c>
      <c r="C731" s="108" t="n">
        <v>0.000714192721874712</v>
      </c>
      <c r="D731" s="24" t="s">
        <v>15061</v>
      </c>
      <c r="E731" s="24" t="inlineStr">
        <f aca="false">FALSE()</f>
        <is>
          <t/>
        </is>
      </c>
      <c r="F731" s="24" t="inlineStr">
        <f aca="false">FALSE()</f>
        <is>
          <t/>
        </is>
      </c>
      <c r="G731" s="24" t="inlineStr">
        <f aca="false">FALSE()</f>
        <is>
          <t/>
        </is>
      </c>
    </row>
    <row r="732" customFormat="false" ht="15" hidden="false" customHeight="false" outlineLevel="0" collapsed="false">
      <c r="A732" s="24" t="s">
        <v>15619</v>
      </c>
      <c r="B732" s="24" t="n">
        <v>3</v>
      </c>
      <c r="C732" s="108" t="n">
        <v>0.000714192721874712</v>
      </c>
      <c r="D732" s="24" t="s">
        <v>15061</v>
      </c>
      <c r="E732" s="24" t="inlineStr">
        <f aca="false">FALSE()</f>
        <is>
          <t/>
        </is>
      </c>
      <c r="F732" s="24" t="inlineStr">
        <f aca="false">FALSE()</f>
        <is>
          <t/>
        </is>
      </c>
      <c r="G732" s="24" t="inlineStr">
        <f aca="false">FALSE()</f>
        <is>
          <t/>
        </is>
      </c>
    </row>
    <row r="733" customFormat="false" ht="15" hidden="false" customHeight="false" outlineLevel="0" collapsed="false">
      <c r="A733" s="24" t="s">
        <v>15620</v>
      </c>
      <c r="B733" s="24" t="n">
        <v>3</v>
      </c>
      <c r="C733" s="108" t="n">
        <v>0.000714192721874712</v>
      </c>
      <c r="D733" s="24" t="s">
        <v>15061</v>
      </c>
      <c r="E733" s="24" t="inlineStr">
        <f aca="false">FALSE()</f>
        <is>
          <t/>
        </is>
      </c>
      <c r="F733" s="24" t="inlineStr">
        <f aca="false">FALSE()</f>
        <is>
          <t/>
        </is>
      </c>
      <c r="G733" s="24" t="inlineStr">
        <f aca="false">FALSE()</f>
        <is>
          <t/>
        </is>
      </c>
    </row>
    <row r="734" customFormat="false" ht="15" hidden="false" customHeight="false" outlineLevel="0" collapsed="false">
      <c r="A734" s="24" t="s">
        <v>15621</v>
      </c>
      <c r="B734" s="24" t="n">
        <v>3</v>
      </c>
      <c r="C734" s="108" t="n">
        <v>0.000714192721874712</v>
      </c>
      <c r="D734" s="24" t="s">
        <v>15061</v>
      </c>
      <c r="E734" s="24" t="inlineStr">
        <f aca="false">FALSE()</f>
        <is>
          <t/>
        </is>
      </c>
      <c r="F734" s="24" t="inlineStr">
        <f aca="false">FALSE()</f>
        <is>
          <t/>
        </is>
      </c>
      <c r="G734" s="24" t="inlineStr">
        <f aca="false">FALSE()</f>
        <is>
          <t/>
        </is>
      </c>
    </row>
    <row r="735" customFormat="false" ht="15" hidden="false" customHeight="false" outlineLevel="0" collapsed="false">
      <c r="A735" s="24" t="s">
        <v>15622</v>
      </c>
      <c r="B735" s="24" t="n">
        <v>3</v>
      </c>
      <c r="C735" s="108" t="n">
        <v>0.000714192721874712</v>
      </c>
      <c r="D735" s="24" t="s">
        <v>15061</v>
      </c>
      <c r="E735" s="24" t="inlineStr">
        <f aca="false">FALSE()</f>
        <is>
          <t/>
        </is>
      </c>
      <c r="F735" s="24" t="inlineStr">
        <f aca="false">FALSE()</f>
        <is>
          <t/>
        </is>
      </c>
      <c r="G735" s="24" t="inlineStr">
        <f aca="false">FALSE()</f>
        <is>
          <t/>
        </is>
      </c>
    </row>
    <row r="736" customFormat="false" ht="15" hidden="false" customHeight="false" outlineLevel="0" collapsed="false">
      <c r="A736" s="24" t="s">
        <v>15623</v>
      </c>
      <c r="B736" s="24" t="n">
        <v>3</v>
      </c>
      <c r="C736" s="108" t="n">
        <v>0.000714192721874712</v>
      </c>
      <c r="D736" s="24" t="s">
        <v>15061</v>
      </c>
      <c r="E736" s="24" t="inlineStr">
        <f aca="false">FALSE()</f>
        <is>
          <t/>
        </is>
      </c>
      <c r="F736" s="24" t="inlineStr">
        <f aca="false">FALSE()</f>
        <is>
          <t/>
        </is>
      </c>
      <c r="G736" s="24" t="inlineStr">
        <f aca="false">FALSE()</f>
        <is>
          <t/>
        </is>
      </c>
    </row>
    <row r="737" customFormat="false" ht="15" hidden="false" customHeight="false" outlineLevel="0" collapsed="false">
      <c r="A737" s="24" t="s">
        <v>15624</v>
      </c>
      <c r="B737" s="24" t="n">
        <v>3</v>
      </c>
      <c r="C737" s="108" t="n">
        <v>0.000714192721874712</v>
      </c>
      <c r="D737" s="24" t="s">
        <v>15061</v>
      </c>
      <c r="E737" s="24" t="inlineStr">
        <f aca="false">FALSE()</f>
        <is>
          <t/>
        </is>
      </c>
      <c r="F737" s="24" t="inlineStr">
        <f aca="false">FALSE()</f>
        <is>
          <t/>
        </is>
      </c>
      <c r="G737" s="24" t="inlineStr">
        <f aca="false">FALSE()</f>
        <is>
          <t/>
        </is>
      </c>
    </row>
    <row r="738" customFormat="false" ht="15" hidden="false" customHeight="false" outlineLevel="0" collapsed="false">
      <c r="A738" s="24" t="s">
        <v>15625</v>
      </c>
      <c r="B738" s="24" t="n">
        <v>3</v>
      </c>
      <c r="C738" s="108" t="n">
        <v>0.000714192721874712</v>
      </c>
      <c r="D738" s="24" t="s">
        <v>15061</v>
      </c>
      <c r="E738" s="24" t="inlineStr">
        <f aca="false">FALSE()</f>
        <is>
          <t/>
        </is>
      </c>
      <c r="F738" s="24" t="inlineStr">
        <f aca="false">FALSE()</f>
        <is>
          <t/>
        </is>
      </c>
      <c r="G738" s="24" t="inlineStr">
        <f aca="false">FALSE()</f>
        <is>
          <t/>
        </is>
      </c>
    </row>
    <row r="739" customFormat="false" ht="15" hidden="false" customHeight="false" outlineLevel="0" collapsed="false">
      <c r="A739" s="24" t="s">
        <v>15626</v>
      </c>
      <c r="B739" s="24" t="n">
        <v>3</v>
      </c>
      <c r="C739" s="108" t="n">
        <v>0.000714192721874712</v>
      </c>
      <c r="D739" s="24" t="s">
        <v>15061</v>
      </c>
      <c r="E739" s="24" t="inlineStr">
        <f aca="false">FALSE()</f>
        <is>
          <t/>
        </is>
      </c>
      <c r="F739" s="24" t="inlineStr">
        <f aca="false">FALSE()</f>
        <is>
          <t/>
        </is>
      </c>
      <c r="G739" s="24" t="inlineStr">
        <f aca="false">FALSE()</f>
        <is>
          <t/>
        </is>
      </c>
    </row>
    <row r="740" customFormat="false" ht="15" hidden="false" customHeight="false" outlineLevel="0" collapsed="false">
      <c r="A740" s="24" t="s">
        <v>15627</v>
      </c>
      <c r="B740" s="24" t="n">
        <v>3</v>
      </c>
      <c r="C740" s="108" t="n">
        <v>0.000714192721874712</v>
      </c>
      <c r="D740" s="24" t="s">
        <v>15061</v>
      </c>
      <c r="E740" s="24" t="inlineStr">
        <f aca="false">FALSE()</f>
        <is>
          <t/>
        </is>
      </c>
      <c r="F740" s="24" t="inlineStr">
        <f aca="false">FALSE()</f>
        <is>
          <t/>
        </is>
      </c>
      <c r="G740" s="24" t="inlineStr">
        <f aca="false">FALSE()</f>
        <is>
          <t/>
        </is>
      </c>
    </row>
    <row r="741" customFormat="false" ht="15" hidden="false" customHeight="false" outlineLevel="0" collapsed="false">
      <c r="A741" s="24" t="s">
        <v>15628</v>
      </c>
      <c r="B741" s="24" t="n">
        <v>3</v>
      </c>
      <c r="C741" s="108" t="n">
        <v>0.000714192721874712</v>
      </c>
      <c r="D741" s="24" t="s">
        <v>15061</v>
      </c>
      <c r="E741" s="24" t="inlineStr">
        <f aca="false">FALSE()</f>
        <is>
          <t/>
        </is>
      </c>
      <c r="F741" s="24" t="inlineStr">
        <f aca="false">FALSE()</f>
        <is>
          <t/>
        </is>
      </c>
      <c r="G741" s="24" t="inlineStr">
        <f aca="false">FALSE()</f>
        <is>
          <t/>
        </is>
      </c>
    </row>
    <row r="742" customFormat="false" ht="15" hidden="false" customHeight="false" outlineLevel="0" collapsed="false">
      <c r="A742" s="24" t="s">
        <v>15629</v>
      </c>
      <c r="B742" s="24" t="n">
        <v>3</v>
      </c>
      <c r="C742" s="108" t="n">
        <v>0.000714192721874712</v>
      </c>
      <c r="D742" s="24" t="s">
        <v>15061</v>
      </c>
      <c r="E742" s="24" t="inlineStr">
        <f aca="false">FALSE()</f>
        <is>
          <t/>
        </is>
      </c>
      <c r="F742" s="24" t="inlineStr">
        <f aca="false">FALSE()</f>
        <is>
          <t/>
        </is>
      </c>
      <c r="G742" s="24" t="inlineStr">
        <f aca="false">FALSE()</f>
        <is>
          <t/>
        </is>
      </c>
    </row>
    <row r="743" customFormat="false" ht="15" hidden="false" customHeight="false" outlineLevel="0" collapsed="false">
      <c r="A743" s="24" t="s">
        <v>15630</v>
      </c>
      <c r="B743" s="24" t="n">
        <v>3</v>
      </c>
      <c r="C743" s="108" t="n">
        <v>0.000714192721874712</v>
      </c>
      <c r="D743" s="24" t="s">
        <v>15061</v>
      </c>
      <c r="E743" s="24" t="inlineStr">
        <f aca="false">FALSE()</f>
        <is>
          <t/>
        </is>
      </c>
      <c r="F743" s="24" t="inlineStr">
        <f aca="false">FALSE()</f>
        <is>
          <t/>
        </is>
      </c>
      <c r="G743" s="24" t="inlineStr">
        <f aca="false">FALSE()</f>
        <is>
          <t/>
        </is>
      </c>
    </row>
    <row r="744" customFormat="false" ht="15" hidden="false" customHeight="false" outlineLevel="0" collapsed="false">
      <c r="A744" s="24" t="s">
        <v>15631</v>
      </c>
      <c r="B744" s="24" t="n">
        <v>3</v>
      </c>
      <c r="C744" s="108" t="n">
        <v>0.000714192721874712</v>
      </c>
      <c r="D744" s="24" t="s">
        <v>15061</v>
      </c>
      <c r="E744" s="24" t="inlineStr">
        <f aca="false">FALSE()</f>
        <is>
          <t/>
        </is>
      </c>
      <c r="F744" s="24" t="inlineStr">
        <f aca="false">FALSE()</f>
        <is>
          <t/>
        </is>
      </c>
      <c r="G744" s="24" t="inlineStr">
        <f aca="false">FALSE()</f>
        <is>
          <t/>
        </is>
      </c>
    </row>
    <row r="745" customFormat="false" ht="15" hidden="false" customHeight="false" outlineLevel="0" collapsed="false">
      <c r="A745" s="24" t="s">
        <v>15632</v>
      </c>
      <c r="B745" s="24" t="n">
        <v>3</v>
      </c>
      <c r="C745" s="108" t="n">
        <v>0.000714192721874712</v>
      </c>
      <c r="D745" s="24" t="s">
        <v>15061</v>
      </c>
      <c r="E745" s="24" t="inlineStr">
        <f aca="false">FALSE()</f>
        <is>
          <t/>
        </is>
      </c>
      <c r="F745" s="24" t="inlineStr">
        <f aca="false">FALSE()</f>
        <is>
          <t/>
        </is>
      </c>
      <c r="G745" s="24" t="inlineStr">
        <f aca="false">FALSE()</f>
        <is>
          <t/>
        </is>
      </c>
    </row>
    <row r="746" customFormat="false" ht="15" hidden="false" customHeight="false" outlineLevel="0" collapsed="false">
      <c r="A746" s="24" t="s">
        <v>15633</v>
      </c>
      <c r="B746" s="24" t="n">
        <v>3</v>
      </c>
      <c r="C746" s="108" t="n">
        <v>0.000714192721874712</v>
      </c>
      <c r="D746" s="24" t="s">
        <v>15061</v>
      </c>
      <c r="E746" s="24" t="inlineStr">
        <f aca="false">FALSE()</f>
        <is>
          <t/>
        </is>
      </c>
      <c r="F746" s="24" t="inlineStr">
        <f aca="false">FALSE()</f>
        <is>
          <t/>
        </is>
      </c>
      <c r="G746" s="24" t="inlineStr">
        <f aca="false">FALSE()</f>
        <is>
          <t/>
        </is>
      </c>
    </row>
    <row r="747" customFormat="false" ht="15" hidden="false" customHeight="false" outlineLevel="0" collapsed="false">
      <c r="A747" s="24" t="s">
        <v>3396</v>
      </c>
      <c r="B747" s="24" t="n">
        <v>3</v>
      </c>
      <c r="C747" s="108" t="n">
        <v>0.000714192721874712</v>
      </c>
      <c r="D747" s="24" t="s">
        <v>15061</v>
      </c>
      <c r="E747" s="24" t="inlineStr">
        <f aca="false">FALSE()</f>
        <is>
          <t/>
        </is>
      </c>
      <c r="F747" s="24" t="inlineStr">
        <f aca="false">FALSE()</f>
        <is>
          <t/>
        </is>
      </c>
      <c r="G747" s="24" t="inlineStr">
        <f aca="false">FALSE()</f>
        <is>
          <t/>
        </is>
      </c>
    </row>
    <row r="748" customFormat="false" ht="15" hidden="false" customHeight="false" outlineLevel="0" collapsed="false">
      <c r="A748" s="24" t="s">
        <v>15634</v>
      </c>
      <c r="B748" s="24" t="n">
        <v>3</v>
      </c>
      <c r="C748" s="108" t="n">
        <v>0.000714192721874712</v>
      </c>
      <c r="D748" s="24" t="s">
        <v>15061</v>
      </c>
      <c r="E748" s="24" t="inlineStr">
        <f aca="false">FALSE()</f>
        <is>
          <t/>
        </is>
      </c>
      <c r="F748" s="24" t="inlineStr">
        <f aca="false">FALSE()</f>
        <is>
          <t/>
        </is>
      </c>
      <c r="G748" s="24" t="inlineStr">
        <f aca="false">FALSE()</f>
        <is>
          <t/>
        </is>
      </c>
    </row>
    <row r="749" customFormat="false" ht="15" hidden="false" customHeight="false" outlineLevel="0" collapsed="false">
      <c r="A749" s="24" t="s">
        <v>15635</v>
      </c>
      <c r="B749" s="24" t="n">
        <v>3</v>
      </c>
      <c r="C749" s="108" t="n">
        <v>0.000714192721874712</v>
      </c>
      <c r="D749" s="24" t="s">
        <v>15061</v>
      </c>
      <c r="E749" s="24" t="inlineStr">
        <f aca="false">FALSE()</f>
        <is>
          <t/>
        </is>
      </c>
      <c r="F749" s="24" t="inlineStr">
        <f aca="false">FALSE()</f>
        <is>
          <t/>
        </is>
      </c>
      <c r="G749" s="24" t="inlineStr">
        <f aca="false">FALSE()</f>
        <is>
          <t/>
        </is>
      </c>
    </row>
    <row r="750" customFormat="false" ht="15" hidden="false" customHeight="false" outlineLevel="0" collapsed="false">
      <c r="A750" s="24" t="s">
        <v>15636</v>
      </c>
      <c r="B750" s="24" t="n">
        <v>3</v>
      </c>
      <c r="C750" s="108" t="n">
        <v>0.000714192721874712</v>
      </c>
      <c r="D750" s="24" t="s">
        <v>15061</v>
      </c>
      <c r="E750" s="24" t="inlineStr">
        <f aca="false">FALSE()</f>
        <is>
          <t/>
        </is>
      </c>
      <c r="F750" s="24" t="inlineStr">
        <f aca="false">FALSE()</f>
        <is>
          <t/>
        </is>
      </c>
      <c r="G750" s="24" t="inlineStr">
        <f aca="false">FALSE()</f>
        <is>
          <t/>
        </is>
      </c>
    </row>
    <row r="751" customFormat="false" ht="15" hidden="false" customHeight="false" outlineLevel="0" collapsed="false">
      <c r="A751" s="24" t="s">
        <v>15637</v>
      </c>
      <c r="B751" s="24" t="n">
        <v>3</v>
      </c>
      <c r="C751" s="108" t="n">
        <v>0.000714192721874712</v>
      </c>
      <c r="D751" s="24" t="s">
        <v>15061</v>
      </c>
      <c r="E751" s="24" t="inlineStr">
        <f aca="false">FALSE()</f>
        <is>
          <t/>
        </is>
      </c>
      <c r="F751" s="24" t="inlineStr">
        <f aca="false">FALSE()</f>
        <is>
          <t/>
        </is>
      </c>
      <c r="G751" s="24" t="inlineStr">
        <f aca="false">FALSE()</f>
        <is>
          <t/>
        </is>
      </c>
    </row>
    <row r="752" customFormat="false" ht="15" hidden="false" customHeight="false" outlineLevel="0" collapsed="false">
      <c r="A752" s="24" t="s">
        <v>15638</v>
      </c>
      <c r="B752" s="24" t="n">
        <v>3</v>
      </c>
      <c r="C752" s="108" t="n">
        <v>0.000714192721874712</v>
      </c>
      <c r="D752" s="24" t="s">
        <v>15061</v>
      </c>
      <c r="E752" s="24" t="inlineStr">
        <f aca="false">FALSE()</f>
        <is>
          <t/>
        </is>
      </c>
      <c r="F752" s="24" t="inlineStr">
        <f aca="false">FALSE()</f>
        <is>
          <t/>
        </is>
      </c>
      <c r="G752" s="24" t="inlineStr">
        <f aca="false">FALSE()</f>
        <is>
          <t/>
        </is>
      </c>
    </row>
    <row r="753" customFormat="false" ht="15" hidden="false" customHeight="false" outlineLevel="0" collapsed="false">
      <c r="A753" s="24" t="s">
        <v>15639</v>
      </c>
      <c r="B753" s="24" t="n">
        <v>3</v>
      </c>
      <c r="C753" s="108" t="n">
        <v>0.000714192721874712</v>
      </c>
      <c r="D753" s="24" t="s">
        <v>15061</v>
      </c>
      <c r="E753" s="24" t="inlineStr">
        <f aca="false">FALSE()</f>
        <is>
          <t/>
        </is>
      </c>
      <c r="F753" s="24" t="inlineStr">
        <f aca="false">FALSE()</f>
        <is>
          <t/>
        </is>
      </c>
      <c r="G753" s="24" t="inlineStr">
        <f aca="false">FALSE()</f>
        <is>
          <t/>
        </is>
      </c>
    </row>
    <row r="754" customFormat="false" ht="15" hidden="false" customHeight="false" outlineLevel="0" collapsed="false">
      <c r="A754" s="24" t="s">
        <v>15640</v>
      </c>
      <c r="B754" s="24" t="n">
        <v>3</v>
      </c>
      <c r="C754" s="108" t="n">
        <v>0.000714192721874712</v>
      </c>
      <c r="D754" s="24" t="s">
        <v>15061</v>
      </c>
      <c r="E754" s="24" t="inlineStr">
        <f aca="false">FALSE()</f>
        <is>
          <t/>
        </is>
      </c>
      <c r="F754" s="24" t="inlineStr">
        <f aca="false">FALSE()</f>
        <is>
          <t/>
        </is>
      </c>
      <c r="G754" s="24" t="inlineStr">
        <f aca="false">FALSE()</f>
        <is>
          <t/>
        </is>
      </c>
    </row>
    <row r="755" customFormat="false" ht="15" hidden="false" customHeight="false" outlineLevel="0" collapsed="false">
      <c r="A755" s="24" t="s">
        <v>15641</v>
      </c>
      <c r="B755" s="24" t="n">
        <v>3</v>
      </c>
      <c r="C755" s="108" t="n">
        <v>0.000714192721874712</v>
      </c>
      <c r="D755" s="24" t="s">
        <v>15061</v>
      </c>
      <c r="E755" s="24" t="inlineStr">
        <f aca="false">FALSE()</f>
        <is>
          <t/>
        </is>
      </c>
      <c r="F755" s="24" t="inlineStr">
        <f aca="false">FALSE()</f>
        <is>
          <t/>
        </is>
      </c>
      <c r="G755" s="24" t="inlineStr">
        <f aca="false">FALSE()</f>
        <is>
          <t/>
        </is>
      </c>
    </row>
    <row r="756" customFormat="false" ht="15" hidden="false" customHeight="false" outlineLevel="0" collapsed="false">
      <c r="A756" s="24" t="s">
        <v>15642</v>
      </c>
      <c r="B756" s="24" t="n">
        <v>3</v>
      </c>
      <c r="C756" s="108" t="n">
        <v>0.000714192721874712</v>
      </c>
      <c r="D756" s="24" t="s">
        <v>15061</v>
      </c>
      <c r="E756" s="24" t="inlineStr">
        <f aca="false">FALSE()</f>
        <is>
          <t/>
        </is>
      </c>
      <c r="F756" s="24" t="inlineStr">
        <f aca="false">FALSE()</f>
        <is>
          <t/>
        </is>
      </c>
      <c r="G756" s="24" t="inlineStr">
        <f aca="false">FALSE()</f>
        <is>
          <t/>
        </is>
      </c>
    </row>
    <row r="757" customFormat="false" ht="15" hidden="false" customHeight="false" outlineLevel="0" collapsed="false">
      <c r="A757" s="24" t="s">
        <v>15643</v>
      </c>
      <c r="B757" s="24" t="n">
        <v>3</v>
      </c>
      <c r="C757" s="108" t="n">
        <v>0.000714192721874712</v>
      </c>
      <c r="D757" s="24" t="s">
        <v>15061</v>
      </c>
      <c r="E757" s="24" t="inlineStr">
        <f aca="false">FALSE()</f>
        <is>
          <t/>
        </is>
      </c>
      <c r="F757" s="24" t="inlineStr">
        <f aca="false">FALSE()</f>
        <is>
          <t/>
        </is>
      </c>
      <c r="G757" s="24" t="inlineStr">
        <f aca="false">FALSE()</f>
        <is>
          <t/>
        </is>
      </c>
    </row>
    <row r="758" customFormat="false" ht="15" hidden="false" customHeight="false" outlineLevel="0" collapsed="false">
      <c r="A758" s="24" t="s">
        <v>15644</v>
      </c>
      <c r="B758" s="24" t="n">
        <v>3</v>
      </c>
      <c r="C758" s="108" t="n">
        <v>0.000714192721874712</v>
      </c>
      <c r="D758" s="24" t="s">
        <v>15061</v>
      </c>
      <c r="E758" s="24" t="inlineStr">
        <f aca="false">FALSE()</f>
        <is>
          <t/>
        </is>
      </c>
      <c r="F758" s="24" t="inlineStr">
        <f aca="false">FALSE()</f>
        <is>
          <t/>
        </is>
      </c>
      <c r="G758" s="24" t="inlineStr">
        <f aca="false">FALSE()</f>
        <is>
          <t/>
        </is>
      </c>
    </row>
    <row r="759" customFormat="false" ht="15" hidden="false" customHeight="false" outlineLevel="0" collapsed="false">
      <c r="A759" s="24" t="s">
        <v>15645</v>
      </c>
      <c r="B759" s="24" t="n">
        <v>3</v>
      </c>
      <c r="C759" s="108" t="n">
        <v>0.000714192721874712</v>
      </c>
      <c r="D759" s="24" t="s">
        <v>15061</v>
      </c>
      <c r="E759" s="24" t="inlineStr">
        <f aca="false">FALSE()</f>
        <is>
          <t/>
        </is>
      </c>
      <c r="F759" s="24" t="inlineStr">
        <f aca="false">FALSE()</f>
        <is>
          <t/>
        </is>
      </c>
      <c r="G759" s="24" t="inlineStr">
        <f aca="false">FALSE()</f>
        <is>
          <t/>
        </is>
      </c>
    </row>
    <row r="760" customFormat="false" ht="15" hidden="false" customHeight="false" outlineLevel="0" collapsed="false">
      <c r="A760" s="24" t="s">
        <v>15646</v>
      </c>
      <c r="B760" s="24" t="n">
        <v>3</v>
      </c>
      <c r="C760" s="108" t="n">
        <v>0.000714192721874712</v>
      </c>
      <c r="D760" s="24" t="s">
        <v>15061</v>
      </c>
      <c r="E760" s="24" t="inlineStr">
        <f aca="false">FALSE()</f>
        <is>
          <t/>
        </is>
      </c>
      <c r="F760" s="24" t="inlineStr">
        <f aca="false">FALSE()</f>
        <is>
          <t/>
        </is>
      </c>
      <c r="G760" s="24" t="inlineStr">
        <f aca="false">FALSE()</f>
        <is>
          <t/>
        </is>
      </c>
    </row>
    <row r="761" customFormat="false" ht="15" hidden="false" customHeight="false" outlineLevel="0" collapsed="false">
      <c r="A761" s="24" t="s">
        <v>15647</v>
      </c>
      <c r="B761" s="24" t="n">
        <v>3</v>
      </c>
      <c r="C761" s="108" t="n">
        <v>0.000714192721874712</v>
      </c>
      <c r="D761" s="24" t="s">
        <v>15061</v>
      </c>
      <c r="E761" s="24" t="inlineStr">
        <f aca="false">FALSE()</f>
        <is>
          <t/>
        </is>
      </c>
      <c r="F761" s="24" t="inlineStr">
        <f aca="false">FALSE()</f>
        <is>
          <t/>
        </is>
      </c>
      <c r="G761" s="24" t="inlineStr">
        <f aca="false">FALSE()</f>
        <is>
          <t/>
        </is>
      </c>
    </row>
    <row r="762" customFormat="false" ht="15" hidden="false" customHeight="false" outlineLevel="0" collapsed="false">
      <c r="A762" s="24" t="s">
        <v>15648</v>
      </c>
      <c r="B762" s="24" t="n">
        <v>3</v>
      </c>
      <c r="C762" s="108" t="n">
        <v>0.000714192721874712</v>
      </c>
      <c r="D762" s="24" t="s">
        <v>15061</v>
      </c>
      <c r="E762" s="24" t="inlineStr">
        <f aca="false">FALSE()</f>
        <is>
          <t/>
        </is>
      </c>
      <c r="F762" s="24" t="inlineStr">
        <f aca="false">FALSE()</f>
        <is>
          <t/>
        </is>
      </c>
      <c r="G762" s="24" t="inlineStr">
        <f aca="false">FALSE()</f>
        <is>
          <t/>
        </is>
      </c>
    </row>
    <row r="763" customFormat="false" ht="15" hidden="false" customHeight="false" outlineLevel="0" collapsed="false">
      <c r="A763" s="24" t="s">
        <v>15649</v>
      </c>
      <c r="B763" s="24" t="n">
        <v>3</v>
      </c>
      <c r="C763" s="108" t="n">
        <v>0.000714192721874712</v>
      </c>
      <c r="D763" s="24" t="s">
        <v>15061</v>
      </c>
      <c r="E763" s="24" t="inlineStr">
        <f aca="false">FALSE()</f>
        <is>
          <t/>
        </is>
      </c>
      <c r="F763" s="24" t="inlineStr">
        <f aca="false">FALSE()</f>
        <is>
          <t/>
        </is>
      </c>
      <c r="G763" s="24" t="inlineStr">
        <f aca="false">FALSE()</f>
        <is>
          <t/>
        </is>
      </c>
    </row>
    <row r="764" customFormat="false" ht="15" hidden="false" customHeight="false" outlineLevel="0" collapsed="false">
      <c r="A764" s="24" t="s">
        <v>15650</v>
      </c>
      <c r="B764" s="24" t="n">
        <v>3</v>
      </c>
      <c r="C764" s="108" t="n">
        <v>0.000714192721874712</v>
      </c>
      <c r="D764" s="24" t="s">
        <v>15061</v>
      </c>
      <c r="E764" s="24" t="inlineStr">
        <f aca="false">FALSE()</f>
        <is>
          <t/>
        </is>
      </c>
      <c r="F764" s="24" t="inlineStr">
        <f aca="false">FALSE()</f>
        <is>
          <t/>
        </is>
      </c>
      <c r="G764" s="24" t="inlineStr">
        <f aca="false">FALSE()</f>
        <is>
          <t/>
        </is>
      </c>
    </row>
    <row r="765" customFormat="false" ht="15" hidden="false" customHeight="false" outlineLevel="0" collapsed="false">
      <c r="A765" s="24" t="s">
        <v>15651</v>
      </c>
      <c r="B765" s="24" t="n">
        <v>3</v>
      </c>
      <c r="C765" s="108" t="n">
        <v>0.000714192721874712</v>
      </c>
      <c r="D765" s="24" t="s">
        <v>15061</v>
      </c>
      <c r="E765" s="24" t="inlineStr">
        <f aca="false">FALSE()</f>
        <is>
          <t/>
        </is>
      </c>
      <c r="F765" s="24" t="inlineStr">
        <f aca="false">FALSE()</f>
        <is>
          <t/>
        </is>
      </c>
      <c r="G765" s="24" t="inlineStr">
        <f aca="false">FALSE()</f>
        <is>
          <t/>
        </is>
      </c>
    </row>
    <row r="766" customFormat="false" ht="15" hidden="false" customHeight="false" outlineLevel="0" collapsed="false">
      <c r="A766" s="24" t="s">
        <v>15652</v>
      </c>
      <c r="B766" s="24" t="n">
        <v>3</v>
      </c>
      <c r="C766" s="108" t="n">
        <v>0.000714192721874712</v>
      </c>
      <c r="D766" s="24" t="s">
        <v>15061</v>
      </c>
      <c r="E766" s="24" t="inlineStr">
        <f aca="false">FALSE()</f>
        <is>
          <t/>
        </is>
      </c>
      <c r="F766" s="24" t="inlineStr">
        <f aca="false">FALSE()</f>
        <is>
          <t/>
        </is>
      </c>
      <c r="G766" s="24" t="inlineStr">
        <f aca="false">FALSE()</f>
        <is>
          <t/>
        </is>
      </c>
    </row>
    <row r="767" customFormat="false" ht="15" hidden="false" customHeight="false" outlineLevel="0" collapsed="false">
      <c r="A767" s="24" t="s">
        <v>15653</v>
      </c>
      <c r="B767" s="24" t="n">
        <v>3</v>
      </c>
      <c r="C767" s="108" t="n">
        <v>0.000714192721874712</v>
      </c>
      <c r="D767" s="24" t="s">
        <v>15061</v>
      </c>
      <c r="E767" s="24" t="inlineStr">
        <f aca="false">FALSE()</f>
        <is>
          <t/>
        </is>
      </c>
      <c r="F767" s="24" t="inlineStr">
        <f aca="false">FALSE()</f>
        <is>
          <t/>
        </is>
      </c>
      <c r="G767" s="24" t="inlineStr">
        <f aca="false">FALSE()</f>
        <is>
          <t/>
        </is>
      </c>
    </row>
    <row r="768" customFormat="false" ht="15" hidden="false" customHeight="false" outlineLevel="0" collapsed="false">
      <c r="A768" s="24" t="s">
        <v>15654</v>
      </c>
      <c r="B768" s="24" t="n">
        <v>3</v>
      </c>
      <c r="C768" s="108" t="n">
        <v>0.000714192721874712</v>
      </c>
      <c r="D768" s="24" t="s">
        <v>15061</v>
      </c>
      <c r="E768" s="24" t="inlineStr">
        <f aca="false">FALSE()</f>
        <is>
          <t/>
        </is>
      </c>
      <c r="F768" s="24" t="inlineStr">
        <f aca="false">FALSE()</f>
        <is>
          <t/>
        </is>
      </c>
      <c r="G768" s="24" t="inlineStr">
        <f aca="false">FALSE()</f>
        <is>
          <t/>
        </is>
      </c>
    </row>
    <row r="769" customFormat="false" ht="15" hidden="false" customHeight="false" outlineLevel="0" collapsed="false">
      <c r="A769" s="24" t="s">
        <v>15655</v>
      </c>
      <c r="B769" s="24" t="n">
        <v>3</v>
      </c>
      <c r="C769" s="108" t="n">
        <v>0.000714192721874712</v>
      </c>
      <c r="D769" s="24" t="s">
        <v>15061</v>
      </c>
      <c r="E769" s="24" t="inlineStr">
        <f aca="false">FALSE()</f>
        <is>
          <t/>
        </is>
      </c>
      <c r="F769" s="24" t="inlineStr">
        <f aca="false">FALSE()</f>
        <is>
          <t/>
        </is>
      </c>
      <c r="G769" s="24" t="inlineStr">
        <f aca="false">FALSE()</f>
        <is>
          <t/>
        </is>
      </c>
    </row>
    <row r="770" customFormat="false" ht="15" hidden="false" customHeight="false" outlineLevel="0" collapsed="false">
      <c r="A770" s="24" t="s">
        <v>15656</v>
      </c>
      <c r="B770" s="24" t="n">
        <v>3</v>
      </c>
      <c r="C770" s="108" t="n">
        <v>0.000714192721874712</v>
      </c>
      <c r="D770" s="24" t="s">
        <v>15061</v>
      </c>
      <c r="E770" s="24" t="inlineStr">
        <f aca="false">FALSE()</f>
        <is>
          <t/>
        </is>
      </c>
      <c r="F770" s="24" t="inlineStr">
        <f aca="false">FALSE()</f>
        <is>
          <t/>
        </is>
      </c>
      <c r="G770" s="24" t="inlineStr">
        <f aca="false">FALSE()</f>
        <is>
          <t/>
        </is>
      </c>
    </row>
    <row r="771" customFormat="false" ht="15" hidden="false" customHeight="false" outlineLevel="0" collapsed="false">
      <c r="A771" s="24" t="s">
        <v>2543</v>
      </c>
      <c r="B771" s="24" t="n">
        <v>3</v>
      </c>
      <c r="C771" s="108" t="n">
        <v>0.000714192721874712</v>
      </c>
      <c r="D771" s="24" t="s">
        <v>15061</v>
      </c>
      <c r="E771" s="24" t="inlineStr">
        <f aca="false">FALSE()</f>
        <is>
          <t/>
        </is>
      </c>
      <c r="F771" s="24" t="inlineStr">
        <f aca="false">FALSE()</f>
        <is>
          <t/>
        </is>
      </c>
      <c r="G771" s="24" t="inlineStr">
        <f aca="false">FALSE()</f>
        <is>
          <t/>
        </is>
      </c>
    </row>
    <row r="772" customFormat="false" ht="15" hidden="false" customHeight="false" outlineLevel="0" collapsed="false">
      <c r="A772" s="24" t="s">
        <v>15657</v>
      </c>
      <c r="B772" s="24" t="n">
        <v>3</v>
      </c>
      <c r="C772" s="108" t="n">
        <v>0.000714192721874712</v>
      </c>
      <c r="D772" s="24" t="s">
        <v>15061</v>
      </c>
      <c r="E772" s="24" t="inlineStr">
        <f aca="false">FALSE()</f>
        <is>
          <t/>
        </is>
      </c>
      <c r="F772" s="24" t="inlineStr">
        <f aca="false">FALSE()</f>
        <is>
          <t/>
        </is>
      </c>
      <c r="G772" s="24" t="inlineStr">
        <f aca="false">FALSE()</f>
        <is>
          <t/>
        </is>
      </c>
    </row>
    <row r="773" customFormat="false" ht="15" hidden="false" customHeight="false" outlineLevel="0" collapsed="false">
      <c r="A773" s="24" t="s">
        <v>15658</v>
      </c>
      <c r="B773" s="24" t="n">
        <v>3</v>
      </c>
      <c r="C773" s="108" t="n">
        <v>0.000714192721874712</v>
      </c>
      <c r="D773" s="24" t="s">
        <v>15061</v>
      </c>
      <c r="E773" s="24" t="inlineStr">
        <f aca="false">FALSE()</f>
        <is>
          <t/>
        </is>
      </c>
      <c r="F773" s="24" t="inlineStr">
        <f aca="false">FALSE()</f>
        <is>
          <t/>
        </is>
      </c>
      <c r="G773" s="24" t="inlineStr">
        <f aca="false">FALSE()</f>
        <is>
          <t/>
        </is>
      </c>
    </row>
    <row r="774" customFormat="false" ht="15" hidden="false" customHeight="false" outlineLevel="0" collapsed="false">
      <c r="A774" s="24" t="s">
        <v>15659</v>
      </c>
      <c r="B774" s="24" t="n">
        <v>3</v>
      </c>
      <c r="C774" s="108" t="n">
        <v>0.000714192721874712</v>
      </c>
      <c r="D774" s="24" t="s">
        <v>15061</v>
      </c>
      <c r="E774" s="24" t="inlineStr">
        <f aca="false">FALSE()</f>
        <is>
          <t/>
        </is>
      </c>
      <c r="F774" s="24" t="inlineStr">
        <f aca="false">FALSE()</f>
        <is>
          <t/>
        </is>
      </c>
      <c r="G774" s="24" t="inlineStr">
        <f aca="false">FALSE()</f>
        <is>
          <t/>
        </is>
      </c>
    </row>
    <row r="775" customFormat="false" ht="15" hidden="false" customHeight="false" outlineLevel="0" collapsed="false">
      <c r="A775" s="24" t="s">
        <v>15660</v>
      </c>
      <c r="B775" s="24" t="n">
        <v>3</v>
      </c>
      <c r="C775" s="108" t="n">
        <v>0.000714192721874712</v>
      </c>
      <c r="D775" s="24" t="s">
        <v>15061</v>
      </c>
      <c r="E775" s="24" t="inlineStr">
        <f aca="false">FALSE()</f>
        <is>
          <t/>
        </is>
      </c>
      <c r="F775" s="24" t="inlineStr">
        <f aca="false">FALSE()</f>
        <is>
          <t/>
        </is>
      </c>
      <c r="G775" s="24" t="inlineStr">
        <f aca="false">FALSE()</f>
        <is>
          <t/>
        </is>
      </c>
    </row>
    <row r="776" customFormat="false" ht="15" hidden="false" customHeight="false" outlineLevel="0" collapsed="false">
      <c r="A776" s="24" t="s">
        <v>15661</v>
      </c>
      <c r="B776" s="24" t="n">
        <v>3</v>
      </c>
      <c r="C776" s="108" t="n">
        <v>0.000714192721874712</v>
      </c>
      <c r="D776" s="24" t="s">
        <v>15061</v>
      </c>
      <c r="E776" s="24" t="inlineStr">
        <f aca="false">FALSE()</f>
        <is>
          <t/>
        </is>
      </c>
      <c r="F776" s="24" t="inlineStr">
        <f aca="false">FALSE()</f>
        <is>
          <t/>
        </is>
      </c>
      <c r="G776" s="24" t="inlineStr">
        <f aca="false">FALSE()</f>
        <is>
          <t/>
        </is>
      </c>
    </row>
    <row r="777" customFormat="false" ht="15" hidden="false" customHeight="false" outlineLevel="0" collapsed="false">
      <c r="A777" s="24" t="s">
        <v>15662</v>
      </c>
      <c r="B777" s="24" t="n">
        <v>3</v>
      </c>
      <c r="C777" s="108" t="n">
        <v>0.000714192721874712</v>
      </c>
      <c r="D777" s="24" t="s">
        <v>15061</v>
      </c>
      <c r="E777" s="24" t="inlineStr">
        <f aca="false">FALSE()</f>
        <is>
          <t/>
        </is>
      </c>
      <c r="F777" s="24" t="inlineStr">
        <f aca="false">FALSE()</f>
        <is>
          <t/>
        </is>
      </c>
      <c r="G777" s="24" t="inlineStr">
        <f aca="false">FALSE()</f>
        <is>
          <t/>
        </is>
      </c>
    </row>
    <row r="778" customFormat="false" ht="15" hidden="false" customHeight="false" outlineLevel="0" collapsed="false">
      <c r="A778" s="24" t="s">
        <v>15663</v>
      </c>
      <c r="B778" s="24" t="n">
        <v>3</v>
      </c>
      <c r="C778" s="108" t="n">
        <v>0.000714192721874712</v>
      </c>
      <c r="D778" s="24" t="s">
        <v>15061</v>
      </c>
      <c r="E778" s="24" t="inlineStr">
        <f aca="false">FALSE()</f>
        <is>
          <t/>
        </is>
      </c>
      <c r="F778" s="24" t="inlineStr">
        <f aca="false">FALSE()</f>
        <is>
          <t/>
        </is>
      </c>
      <c r="G778" s="24" t="inlineStr">
        <f aca="false">FALSE()</f>
        <is>
          <t/>
        </is>
      </c>
    </row>
    <row r="779" customFormat="false" ht="15" hidden="false" customHeight="false" outlineLevel="0" collapsed="false">
      <c r="A779" s="24" t="s">
        <v>15664</v>
      </c>
      <c r="B779" s="24" t="n">
        <v>3</v>
      </c>
      <c r="C779" s="108" t="n">
        <v>0.000714192721874712</v>
      </c>
      <c r="D779" s="24" t="s">
        <v>15061</v>
      </c>
      <c r="E779" s="24" t="inlineStr">
        <f aca="false">FALSE()</f>
        <is>
          <t/>
        </is>
      </c>
      <c r="F779" s="24" t="inlineStr">
        <f aca="false">FALSE()</f>
        <is>
          <t/>
        </is>
      </c>
      <c r="G779" s="24" t="inlineStr">
        <f aca="false">FALSE()</f>
        <is>
          <t/>
        </is>
      </c>
    </row>
    <row r="780" customFormat="false" ht="15" hidden="false" customHeight="false" outlineLevel="0" collapsed="false">
      <c r="A780" s="24" t="s">
        <v>15665</v>
      </c>
      <c r="B780" s="24" t="n">
        <v>3</v>
      </c>
      <c r="C780" s="108" t="n">
        <v>0.000714192721874712</v>
      </c>
      <c r="D780" s="24" t="s">
        <v>15061</v>
      </c>
      <c r="E780" s="24" t="inlineStr">
        <f aca="false">FALSE()</f>
        <is>
          <t/>
        </is>
      </c>
      <c r="F780" s="24" t="inlineStr">
        <f aca="false">FALSE()</f>
        <is>
          <t/>
        </is>
      </c>
      <c r="G780" s="24" t="inlineStr">
        <f aca="false">FALSE()</f>
        <is>
          <t/>
        </is>
      </c>
    </row>
    <row r="781" customFormat="false" ht="15" hidden="false" customHeight="false" outlineLevel="0" collapsed="false">
      <c r="A781" s="24" t="s">
        <v>15666</v>
      </c>
      <c r="B781" s="24" t="n">
        <v>3</v>
      </c>
      <c r="C781" s="108" t="n">
        <v>0.000714192721874712</v>
      </c>
      <c r="D781" s="24" t="s">
        <v>15061</v>
      </c>
      <c r="E781" s="24" t="inlineStr">
        <f aca="false">FALSE()</f>
        <is>
          <t/>
        </is>
      </c>
      <c r="F781" s="24" t="inlineStr">
        <f aca="false">FALSE()</f>
        <is>
          <t/>
        </is>
      </c>
      <c r="G781" s="24" t="inlineStr">
        <f aca="false">FALSE()</f>
        <is>
          <t/>
        </is>
      </c>
    </row>
    <row r="782" customFormat="false" ht="15" hidden="false" customHeight="false" outlineLevel="0" collapsed="false">
      <c r="A782" s="24" t="s">
        <v>15667</v>
      </c>
      <c r="B782" s="24" t="n">
        <v>3</v>
      </c>
      <c r="C782" s="108" t="n">
        <v>0.000714192721874712</v>
      </c>
      <c r="D782" s="24" t="s">
        <v>15061</v>
      </c>
      <c r="E782" s="24" t="inlineStr">
        <f aca="false">FALSE()</f>
        <is>
          <t/>
        </is>
      </c>
      <c r="F782" s="24" t="inlineStr">
        <f aca="false">FALSE()</f>
        <is>
          <t/>
        </is>
      </c>
      <c r="G782" s="24" t="inlineStr">
        <f aca="false">FALSE()</f>
        <is>
          <t/>
        </is>
      </c>
    </row>
    <row r="783" customFormat="false" ht="15" hidden="false" customHeight="false" outlineLevel="0" collapsed="false">
      <c r="A783" s="24" t="s">
        <v>15668</v>
      </c>
      <c r="B783" s="24" t="n">
        <v>3</v>
      </c>
      <c r="C783" s="108" t="n">
        <v>0.000714192721874712</v>
      </c>
      <c r="D783" s="24" t="s">
        <v>15061</v>
      </c>
      <c r="E783" s="24" t="inlineStr">
        <f aca="false">FALSE()</f>
        <is>
          <t/>
        </is>
      </c>
      <c r="F783" s="24" t="inlineStr">
        <f aca="false">FALSE()</f>
        <is>
          <t/>
        </is>
      </c>
      <c r="G783" s="24" t="inlineStr">
        <f aca="false">FALSE()</f>
        <is>
          <t/>
        </is>
      </c>
    </row>
    <row r="784" customFormat="false" ht="15" hidden="false" customHeight="false" outlineLevel="0" collapsed="false">
      <c r="A784" s="24" t="s">
        <v>2211</v>
      </c>
      <c r="B784" s="24" t="n">
        <v>3</v>
      </c>
      <c r="C784" s="108" t="n">
        <v>0.000714192721874712</v>
      </c>
      <c r="D784" s="24" t="s">
        <v>15061</v>
      </c>
      <c r="E784" s="24" t="inlineStr">
        <f aca="false">FALSE()</f>
        <is>
          <t/>
        </is>
      </c>
      <c r="F784" s="24" t="inlineStr">
        <f aca="false">FALSE()</f>
        <is>
          <t/>
        </is>
      </c>
      <c r="G784" s="24" t="inlineStr">
        <f aca="false">FALSE()</f>
        <is>
          <t/>
        </is>
      </c>
    </row>
    <row r="785" customFormat="false" ht="15" hidden="false" customHeight="false" outlineLevel="0" collapsed="false">
      <c r="A785" s="24" t="s">
        <v>15669</v>
      </c>
      <c r="B785" s="24" t="n">
        <v>3</v>
      </c>
      <c r="C785" s="108" t="n">
        <v>0.000714192721874712</v>
      </c>
      <c r="D785" s="24" t="s">
        <v>15061</v>
      </c>
      <c r="E785" s="24" t="n">
        <f aca="false">TRUE()</f>
        <v>1</v>
      </c>
      <c r="F785" s="24" t="inlineStr">
        <f aca="false">FALSE()</f>
        <is>
          <t/>
        </is>
      </c>
      <c r="G785" s="24" t="inlineStr">
        <f aca="false">FALSE()</f>
        <is>
          <t/>
        </is>
      </c>
    </row>
    <row r="786" customFormat="false" ht="15" hidden="false" customHeight="false" outlineLevel="0" collapsed="false">
      <c r="A786" s="24" t="s">
        <v>15670</v>
      </c>
      <c r="B786" s="24" t="n">
        <v>3</v>
      </c>
      <c r="C786" s="108" t="n">
        <v>0.000714192721874712</v>
      </c>
      <c r="D786" s="24" t="s">
        <v>15061</v>
      </c>
      <c r="E786" s="24" t="n">
        <f aca="false">FALSE()</f>
        <v>0</v>
      </c>
      <c r="F786" s="24" t="inlineStr">
        <f aca="false">FALSE()</f>
        <is>
          <t/>
        </is>
      </c>
      <c r="G786" s="24" t="inlineStr">
        <f aca="false">FALSE()</f>
        <is>
          <t/>
        </is>
      </c>
    </row>
    <row r="787" customFormat="false" ht="15" hidden="false" customHeight="false" outlineLevel="0" collapsed="false">
      <c r="A787" s="24" t="s">
        <v>15671</v>
      </c>
      <c r="B787" s="24" t="n">
        <v>3</v>
      </c>
      <c r="C787" s="108" t="n">
        <v>0.000714192721874712</v>
      </c>
      <c r="D787" s="24" t="s">
        <v>15061</v>
      </c>
      <c r="E787" s="24" t="inlineStr">
        <f aca="false">FALSE()</f>
        <is>
          <t/>
        </is>
      </c>
      <c r="F787" s="24" t="inlineStr">
        <f aca="false">FALSE()</f>
        <is>
          <t/>
        </is>
      </c>
      <c r="G787" s="24" t="inlineStr">
        <f aca="false">FALSE()</f>
        <is>
          <t/>
        </is>
      </c>
    </row>
    <row r="788" customFormat="false" ht="15" hidden="false" customHeight="false" outlineLevel="0" collapsed="false">
      <c r="A788" s="24" t="s">
        <v>15672</v>
      </c>
      <c r="B788" s="24" t="n">
        <v>3</v>
      </c>
      <c r="C788" s="108" t="n">
        <v>0.000714192721874712</v>
      </c>
      <c r="D788" s="24" t="s">
        <v>15061</v>
      </c>
      <c r="E788" s="24" t="inlineStr">
        <f aca="false">FALSE()</f>
        <is>
          <t/>
        </is>
      </c>
      <c r="F788" s="24" t="inlineStr">
        <f aca="false">FALSE()</f>
        <is>
          <t/>
        </is>
      </c>
      <c r="G788" s="24" t="inlineStr">
        <f aca="false">FALSE()</f>
        <is>
          <t/>
        </is>
      </c>
    </row>
    <row r="789" customFormat="false" ht="15" hidden="false" customHeight="false" outlineLevel="0" collapsed="false">
      <c r="A789" s="24" t="s">
        <v>14889</v>
      </c>
      <c r="B789" s="24" t="n">
        <v>3</v>
      </c>
      <c r="C789" s="108" t="n">
        <v>0.000714192721874712</v>
      </c>
      <c r="D789" s="24" t="s">
        <v>15061</v>
      </c>
      <c r="E789" s="24" t="inlineStr">
        <f aca="false">FALSE()</f>
        <is>
          <t/>
        </is>
      </c>
      <c r="F789" s="24" t="inlineStr">
        <f aca="false">FALSE()</f>
        <is>
          <t/>
        </is>
      </c>
      <c r="G789" s="24" t="inlineStr">
        <f aca="false">FALSE()</f>
        <is>
          <t/>
        </is>
      </c>
    </row>
    <row r="790" customFormat="false" ht="15" hidden="false" customHeight="false" outlineLevel="0" collapsed="false">
      <c r="A790" s="24" t="s">
        <v>14897</v>
      </c>
      <c r="B790" s="24" t="n">
        <v>3</v>
      </c>
      <c r="C790" s="108" t="n">
        <v>0.000714192721874712</v>
      </c>
      <c r="D790" s="24" t="s">
        <v>15061</v>
      </c>
      <c r="E790" s="24" t="inlineStr">
        <f aca="false">FALSE()</f>
        <is>
          <t/>
        </is>
      </c>
      <c r="F790" s="24" t="inlineStr">
        <f aca="false">FALSE()</f>
        <is>
          <t/>
        </is>
      </c>
      <c r="G790" s="24" t="inlineStr">
        <f aca="false">FALSE()</f>
        <is>
          <t/>
        </is>
      </c>
    </row>
    <row r="791" customFormat="false" ht="15" hidden="false" customHeight="false" outlineLevel="0" collapsed="false">
      <c r="A791" s="24" t="s">
        <v>1891</v>
      </c>
      <c r="B791" s="24" t="n">
        <v>3</v>
      </c>
      <c r="C791" s="108" t="n">
        <v>0.000714192721874712</v>
      </c>
      <c r="D791" s="24" t="s">
        <v>15061</v>
      </c>
      <c r="E791" s="24" t="inlineStr">
        <f aca="false">FALSE()</f>
        <is>
          <t/>
        </is>
      </c>
      <c r="F791" s="24" t="inlineStr">
        <f aca="false">FALSE()</f>
        <is>
          <t/>
        </is>
      </c>
      <c r="G791" s="24" t="inlineStr">
        <f aca="false">FALSE()</f>
        <is>
          <t/>
        </is>
      </c>
    </row>
    <row r="792" customFormat="false" ht="15" hidden="false" customHeight="false" outlineLevel="0" collapsed="false">
      <c r="A792" s="24" t="s">
        <v>14827</v>
      </c>
      <c r="B792" s="24" t="n">
        <v>3</v>
      </c>
      <c r="C792" s="108" t="n">
        <v>0.000714192721874712</v>
      </c>
      <c r="D792" s="24" t="s">
        <v>15061</v>
      </c>
      <c r="E792" s="24" t="inlineStr">
        <f aca="false">FALSE()</f>
        <is>
          <t/>
        </is>
      </c>
      <c r="F792" s="24" t="inlineStr">
        <f aca="false">FALSE()</f>
        <is>
          <t/>
        </is>
      </c>
      <c r="G792" s="24" t="inlineStr">
        <f aca="false">FALSE()</f>
        <is>
          <t/>
        </is>
      </c>
    </row>
    <row r="793" customFormat="false" ht="15" hidden="false" customHeight="false" outlineLevel="0" collapsed="false">
      <c r="A793" s="24" t="s">
        <v>15673</v>
      </c>
      <c r="B793" s="24" t="n">
        <v>3</v>
      </c>
      <c r="C793" s="108" t="n">
        <v>0.000714192721874712</v>
      </c>
      <c r="D793" s="24" t="s">
        <v>15061</v>
      </c>
      <c r="E793" s="24" t="inlineStr">
        <f aca="false">FALSE()</f>
        <is>
          <t/>
        </is>
      </c>
      <c r="F793" s="24" t="inlineStr">
        <f aca="false">FALSE()</f>
        <is>
          <t/>
        </is>
      </c>
      <c r="G793" s="24" t="inlineStr">
        <f aca="false">FALSE()</f>
        <is>
          <t/>
        </is>
      </c>
    </row>
    <row r="794" customFormat="false" ht="15" hidden="false" customHeight="false" outlineLevel="0" collapsed="false">
      <c r="A794" s="24" t="s">
        <v>1890</v>
      </c>
      <c r="B794" s="24" t="n">
        <v>3</v>
      </c>
      <c r="C794" s="108" t="n">
        <v>0.000714192721874712</v>
      </c>
      <c r="D794" s="24" t="s">
        <v>15061</v>
      </c>
      <c r="E794" s="24" t="inlineStr">
        <f aca="false">FALSE()</f>
        <is>
          <t/>
        </is>
      </c>
      <c r="F794" s="24" t="inlineStr">
        <f aca="false">FALSE()</f>
        <is>
          <t/>
        </is>
      </c>
      <c r="G794" s="24" t="inlineStr">
        <f aca="false">FALSE()</f>
        <is>
          <t/>
        </is>
      </c>
    </row>
    <row r="795" customFormat="false" ht="15" hidden="false" customHeight="false" outlineLevel="0" collapsed="false">
      <c r="A795" s="24" t="s">
        <v>1883</v>
      </c>
      <c r="B795" s="24" t="n">
        <v>3</v>
      </c>
      <c r="C795" s="108" t="n">
        <v>0.000714192721874712</v>
      </c>
      <c r="D795" s="24" t="s">
        <v>15061</v>
      </c>
      <c r="E795" s="24" t="inlineStr">
        <f aca="false">FALSE()</f>
        <is>
          <t/>
        </is>
      </c>
      <c r="F795" s="24" t="inlineStr">
        <f aca="false">FALSE()</f>
        <is>
          <t/>
        </is>
      </c>
      <c r="G795" s="24" t="inlineStr">
        <f aca="false">FALSE()</f>
        <is>
          <t/>
        </is>
      </c>
    </row>
    <row r="796" customFormat="false" ht="15" hidden="false" customHeight="false" outlineLevel="0" collapsed="false">
      <c r="A796" s="24" t="s">
        <v>15674</v>
      </c>
      <c r="B796" s="24" t="n">
        <v>3</v>
      </c>
      <c r="C796" s="108" t="n">
        <v>0.000714192721874712</v>
      </c>
      <c r="D796" s="24" t="s">
        <v>15061</v>
      </c>
      <c r="E796" s="24" t="inlineStr">
        <f aca="false">FALSE()</f>
        <is>
          <t/>
        </is>
      </c>
      <c r="F796" s="24" t="inlineStr">
        <f aca="false">FALSE()</f>
        <is>
          <t/>
        </is>
      </c>
      <c r="G796" s="24" t="inlineStr">
        <f aca="false">FALSE()</f>
        <is>
          <t/>
        </is>
      </c>
    </row>
    <row r="797" customFormat="false" ht="15" hidden="false" customHeight="false" outlineLevel="0" collapsed="false">
      <c r="A797" s="24" t="s">
        <v>15675</v>
      </c>
      <c r="B797" s="24" t="n">
        <v>3</v>
      </c>
      <c r="C797" s="108" t="n">
        <v>0.000714192721874712</v>
      </c>
      <c r="D797" s="24" t="s">
        <v>15061</v>
      </c>
      <c r="E797" s="24" t="inlineStr">
        <f aca="false">FALSE()</f>
        <is>
          <t/>
        </is>
      </c>
      <c r="F797" s="24" t="inlineStr">
        <f aca="false">FALSE()</f>
        <is>
          <t/>
        </is>
      </c>
      <c r="G797" s="24" t="inlineStr">
        <f aca="false">FALSE()</f>
        <is>
          <t/>
        </is>
      </c>
    </row>
    <row r="798" customFormat="false" ht="15" hidden="false" customHeight="false" outlineLevel="0" collapsed="false">
      <c r="A798" s="24" t="s">
        <v>1219</v>
      </c>
      <c r="B798" s="24" t="n">
        <v>3</v>
      </c>
      <c r="C798" s="108" t="n">
        <v>0.000714192721874712</v>
      </c>
      <c r="D798" s="24" t="s">
        <v>15061</v>
      </c>
      <c r="E798" s="24" t="inlineStr">
        <f aca="false">FALSE()</f>
        <is>
          <t/>
        </is>
      </c>
      <c r="F798" s="24" t="inlineStr">
        <f aca="false">FALSE()</f>
        <is>
          <t/>
        </is>
      </c>
      <c r="G798" s="24" t="inlineStr">
        <f aca="false">FALSE()</f>
        <is>
          <t/>
        </is>
      </c>
    </row>
    <row r="799" customFormat="false" ht="15" hidden="false" customHeight="false" outlineLevel="0" collapsed="false">
      <c r="A799" s="24" t="s">
        <v>15676</v>
      </c>
      <c r="B799" s="24" t="n">
        <v>3</v>
      </c>
      <c r="C799" s="108" t="n">
        <v>0.000714192721874712</v>
      </c>
      <c r="D799" s="24" t="s">
        <v>15061</v>
      </c>
      <c r="E799" s="24" t="inlineStr">
        <f aca="false">FALSE()</f>
        <is>
          <t/>
        </is>
      </c>
      <c r="F799" s="24" t="inlineStr">
        <f aca="false">FALSE()</f>
        <is>
          <t/>
        </is>
      </c>
      <c r="G799" s="24" t="inlineStr">
        <f aca="false">FALSE()</f>
        <is>
          <t/>
        </is>
      </c>
    </row>
    <row r="800" customFormat="false" ht="15" hidden="false" customHeight="false" outlineLevel="0" collapsed="false">
      <c r="A800" s="24" t="s">
        <v>15677</v>
      </c>
      <c r="B800" s="24" t="n">
        <v>3</v>
      </c>
      <c r="C800" s="108" t="n">
        <v>0.000714192721874712</v>
      </c>
      <c r="D800" s="24" t="s">
        <v>15061</v>
      </c>
      <c r="E800" s="24" t="inlineStr">
        <f aca="false">FALSE()</f>
        <is>
          <t/>
        </is>
      </c>
      <c r="F800" s="24" t="inlineStr">
        <f aca="false">FALSE()</f>
        <is>
          <t/>
        </is>
      </c>
      <c r="G800" s="24" t="inlineStr">
        <f aca="false">FALSE()</f>
        <is>
          <t/>
        </is>
      </c>
    </row>
    <row r="801" customFormat="false" ht="15" hidden="false" customHeight="false" outlineLevel="0" collapsed="false">
      <c r="A801" s="24" t="s">
        <v>15678</v>
      </c>
      <c r="B801" s="24" t="n">
        <v>3</v>
      </c>
      <c r="C801" s="108" t="n">
        <v>0.000714192721874712</v>
      </c>
      <c r="D801" s="24" t="s">
        <v>15061</v>
      </c>
      <c r="E801" s="24" t="inlineStr">
        <f aca="false">FALSE()</f>
        <is>
          <t/>
        </is>
      </c>
      <c r="F801" s="24" t="inlineStr">
        <f aca="false">FALSE()</f>
        <is>
          <t/>
        </is>
      </c>
      <c r="G801" s="24" t="inlineStr">
        <f aca="false">FALSE()</f>
        <is>
          <t/>
        </is>
      </c>
    </row>
    <row r="802" customFormat="false" ht="15" hidden="false" customHeight="false" outlineLevel="0" collapsed="false">
      <c r="A802" s="24" t="s">
        <v>15679</v>
      </c>
      <c r="B802" s="24" t="n">
        <v>3</v>
      </c>
      <c r="C802" s="108" t="n">
        <v>0.000714192721874712</v>
      </c>
      <c r="D802" s="24" t="s">
        <v>15061</v>
      </c>
      <c r="E802" s="24" t="inlineStr">
        <f aca="false">FALSE()</f>
        <is>
          <t/>
        </is>
      </c>
      <c r="F802" s="24" t="inlineStr">
        <f aca="false">FALSE()</f>
        <is>
          <t/>
        </is>
      </c>
      <c r="G802" s="24" t="inlineStr">
        <f aca="false">FALSE()</f>
        <is>
          <t/>
        </is>
      </c>
    </row>
    <row r="803" customFormat="false" ht="15" hidden="false" customHeight="false" outlineLevel="0" collapsed="false">
      <c r="A803" s="24" t="s">
        <v>15680</v>
      </c>
      <c r="B803" s="24" t="n">
        <v>3</v>
      </c>
      <c r="C803" s="108" t="n">
        <v>0.000714192721874712</v>
      </c>
      <c r="D803" s="24" t="s">
        <v>15061</v>
      </c>
      <c r="E803" s="24" t="inlineStr">
        <f aca="false">FALSE()</f>
        <is>
          <t/>
        </is>
      </c>
      <c r="F803" s="24" t="inlineStr">
        <f aca="false">FALSE()</f>
        <is>
          <t/>
        </is>
      </c>
      <c r="G803" s="24" t="inlineStr">
        <f aca="false">FALSE()</f>
        <is>
          <t/>
        </is>
      </c>
    </row>
    <row r="804" customFormat="false" ht="15" hidden="false" customHeight="false" outlineLevel="0" collapsed="false">
      <c r="A804" s="24" t="s">
        <v>15681</v>
      </c>
      <c r="B804" s="24" t="n">
        <v>3</v>
      </c>
      <c r="C804" s="108" t="n">
        <v>0.000714192721874712</v>
      </c>
      <c r="D804" s="24" t="s">
        <v>15061</v>
      </c>
      <c r="E804" s="24" t="inlineStr">
        <f aca="false">FALSE()</f>
        <is>
          <t/>
        </is>
      </c>
      <c r="F804" s="24" t="inlineStr">
        <f aca="false">FALSE()</f>
        <is>
          <t/>
        </is>
      </c>
      <c r="G804" s="24" t="inlineStr">
        <f aca="false">FALSE()</f>
        <is>
          <t/>
        </is>
      </c>
    </row>
    <row r="805" customFormat="false" ht="15" hidden="false" customHeight="false" outlineLevel="0" collapsed="false">
      <c r="A805" s="24" t="s">
        <v>15682</v>
      </c>
      <c r="B805" s="24" t="n">
        <v>3</v>
      </c>
      <c r="C805" s="108" t="n">
        <v>0.000714192721874712</v>
      </c>
      <c r="D805" s="24" t="s">
        <v>15061</v>
      </c>
      <c r="E805" s="24" t="n">
        <f aca="false">TRUE()</f>
        <v>1</v>
      </c>
      <c r="F805" s="24" t="inlineStr">
        <f aca="false">FALSE()</f>
        <is>
          <t/>
        </is>
      </c>
      <c r="G805" s="24" t="inlineStr">
        <f aca="false">FALSE()</f>
        <is>
          <t/>
        </is>
      </c>
    </row>
    <row r="806" customFormat="false" ht="15" hidden="false" customHeight="false" outlineLevel="0" collapsed="false">
      <c r="A806" s="24" t="s">
        <v>15683</v>
      </c>
      <c r="B806" s="24" t="n">
        <v>3</v>
      </c>
      <c r="C806" s="108" t="n">
        <v>0.000714192721874712</v>
      </c>
      <c r="D806" s="24" t="s">
        <v>15061</v>
      </c>
      <c r="E806" s="24" t="n">
        <f aca="false">FALSE()</f>
        <v>0</v>
      </c>
      <c r="F806" s="24" t="inlineStr">
        <f aca="false">FALSE()</f>
        <is>
          <t/>
        </is>
      </c>
      <c r="G806" s="24" t="inlineStr">
        <f aca="false">FALSE()</f>
        <is>
          <t/>
        </is>
      </c>
    </row>
    <row r="807" customFormat="false" ht="15" hidden="false" customHeight="false" outlineLevel="0" collapsed="false">
      <c r="A807" s="24" t="s">
        <v>15684</v>
      </c>
      <c r="B807" s="24" t="n">
        <v>3</v>
      </c>
      <c r="C807" s="108" t="n">
        <v>0.000714192721874712</v>
      </c>
      <c r="D807" s="24" t="s">
        <v>15061</v>
      </c>
      <c r="E807" s="24" t="inlineStr">
        <f aca="false">FALSE()</f>
        <is>
          <t/>
        </is>
      </c>
      <c r="F807" s="24" t="inlineStr">
        <f aca="false">FALSE()</f>
        <is>
          <t/>
        </is>
      </c>
      <c r="G807" s="24" t="inlineStr">
        <f aca="false">FALSE()</f>
        <is>
          <t/>
        </is>
      </c>
    </row>
    <row r="808" customFormat="false" ht="15" hidden="false" customHeight="false" outlineLevel="0" collapsed="false">
      <c r="A808" s="24" t="s">
        <v>15685</v>
      </c>
      <c r="B808" s="24" t="n">
        <v>3</v>
      </c>
      <c r="C808" s="108" t="n">
        <v>0.000714192721874712</v>
      </c>
      <c r="D808" s="24" t="s">
        <v>15061</v>
      </c>
      <c r="E808" s="24" t="inlineStr">
        <f aca="false">FALSE()</f>
        <is>
          <t/>
        </is>
      </c>
      <c r="F808" s="24" t="inlineStr">
        <f aca="false">FALSE()</f>
        <is>
          <t/>
        </is>
      </c>
      <c r="G808" s="24" t="inlineStr">
        <f aca="false">FALSE()</f>
        <is>
          <t/>
        </is>
      </c>
    </row>
    <row r="809" customFormat="false" ht="15" hidden="false" customHeight="false" outlineLevel="0" collapsed="false">
      <c r="A809" s="24" t="s">
        <v>15686</v>
      </c>
      <c r="B809" s="24" t="n">
        <v>3</v>
      </c>
      <c r="C809" s="108" t="n">
        <v>0.000714192721874712</v>
      </c>
      <c r="D809" s="24" t="s">
        <v>15061</v>
      </c>
      <c r="E809" s="24" t="inlineStr">
        <f aca="false">FALSE()</f>
        <is>
          <t/>
        </is>
      </c>
      <c r="F809" s="24" t="inlineStr">
        <f aca="false">FALSE()</f>
        <is>
          <t/>
        </is>
      </c>
      <c r="G809" s="24" t="inlineStr">
        <f aca="false">FALSE()</f>
        <is>
          <t/>
        </is>
      </c>
    </row>
    <row r="810" customFormat="false" ht="15" hidden="false" customHeight="false" outlineLevel="0" collapsed="false">
      <c r="A810" s="24" t="s">
        <v>15687</v>
      </c>
      <c r="B810" s="24" t="n">
        <v>3</v>
      </c>
      <c r="C810" s="108" t="n">
        <v>0.000714192721874712</v>
      </c>
      <c r="D810" s="24" t="s">
        <v>15061</v>
      </c>
      <c r="E810" s="24" t="inlineStr">
        <f aca="false">FALSE()</f>
        <is>
          <t/>
        </is>
      </c>
      <c r="F810" s="24" t="inlineStr">
        <f aca="false">FALSE()</f>
        <is>
          <t/>
        </is>
      </c>
      <c r="G810" s="24" t="inlineStr">
        <f aca="false">FALSE()</f>
        <is>
          <t/>
        </is>
      </c>
    </row>
    <row r="811" customFormat="false" ht="15" hidden="false" customHeight="false" outlineLevel="0" collapsed="false">
      <c r="A811" s="24" t="s">
        <v>15688</v>
      </c>
      <c r="B811" s="24" t="n">
        <v>3</v>
      </c>
      <c r="C811" s="108" t="n">
        <v>0.000714192721874712</v>
      </c>
      <c r="D811" s="24" t="s">
        <v>15061</v>
      </c>
      <c r="E811" s="24" t="inlineStr">
        <f aca="false">FALSE()</f>
        <is>
          <t/>
        </is>
      </c>
      <c r="F811" s="24" t="inlineStr">
        <f aca="false">FALSE()</f>
        <is>
          <t/>
        </is>
      </c>
      <c r="G811" s="24" t="inlineStr">
        <f aca="false">FALSE()</f>
        <is>
          <t/>
        </is>
      </c>
    </row>
    <row r="812" customFormat="false" ht="15" hidden="false" customHeight="false" outlineLevel="0" collapsed="false">
      <c r="A812" s="24" t="s">
        <v>15689</v>
      </c>
      <c r="B812" s="24" t="n">
        <v>3</v>
      </c>
      <c r="C812" s="108" t="n">
        <v>0.000714192721874712</v>
      </c>
      <c r="D812" s="24" t="s">
        <v>15061</v>
      </c>
      <c r="E812" s="24" t="inlineStr">
        <f aca="false">FALSE()</f>
        <is>
          <t/>
        </is>
      </c>
      <c r="F812" s="24" t="inlineStr">
        <f aca="false">FALSE()</f>
        <is>
          <t/>
        </is>
      </c>
      <c r="G812" s="24" t="inlineStr">
        <f aca="false">FALSE()</f>
        <is>
          <t/>
        </is>
      </c>
    </row>
    <row r="813" customFormat="false" ht="15" hidden="false" customHeight="false" outlineLevel="0" collapsed="false">
      <c r="A813" s="24" t="s">
        <v>15690</v>
      </c>
      <c r="B813" s="24" t="n">
        <v>3</v>
      </c>
      <c r="C813" s="108" t="n">
        <v>0.000714192721874712</v>
      </c>
      <c r="D813" s="24" t="s">
        <v>15061</v>
      </c>
      <c r="E813" s="24" t="inlineStr">
        <f aca="false">FALSE()</f>
        <is>
          <t/>
        </is>
      </c>
      <c r="F813" s="24" t="inlineStr">
        <f aca="false">FALSE()</f>
        <is>
          <t/>
        </is>
      </c>
      <c r="G813" s="24" t="inlineStr">
        <f aca="false">FALSE()</f>
        <is>
          <t/>
        </is>
      </c>
    </row>
    <row r="814" customFormat="false" ht="15" hidden="false" customHeight="false" outlineLevel="0" collapsed="false">
      <c r="A814" s="24" t="s">
        <v>15691</v>
      </c>
      <c r="B814" s="24" t="n">
        <v>3</v>
      </c>
      <c r="C814" s="108" t="n">
        <v>0.000714192721874712</v>
      </c>
      <c r="D814" s="24" t="s">
        <v>15061</v>
      </c>
      <c r="E814" s="24" t="n">
        <f aca="false">TRUE()</f>
        <v>1</v>
      </c>
      <c r="F814" s="24" t="inlineStr">
        <f aca="false">FALSE()</f>
        <is>
          <t/>
        </is>
      </c>
      <c r="G814" s="24" t="inlineStr">
        <f aca="false">FALSE()</f>
        <is>
          <t/>
        </is>
      </c>
    </row>
    <row r="815" customFormat="false" ht="15" hidden="false" customHeight="false" outlineLevel="0" collapsed="false">
      <c r="A815" s="24" t="s">
        <v>15692</v>
      </c>
      <c r="B815" s="24" t="n">
        <v>3</v>
      </c>
      <c r="C815" s="108" t="n">
        <v>0.000714192721874712</v>
      </c>
      <c r="D815" s="24" t="s">
        <v>15061</v>
      </c>
      <c r="E815" s="24" t="n">
        <f aca="false">FALSE()</f>
        <v>0</v>
      </c>
      <c r="F815" s="24" t="inlineStr">
        <f aca="false">FALSE()</f>
        <is>
          <t/>
        </is>
      </c>
      <c r="G815" s="24" t="inlineStr">
        <f aca="false">FALSE()</f>
        <is>
          <t/>
        </is>
      </c>
    </row>
    <row r="816" customFormat="false" ht="15" hidden="false" customHeight="false" outlineLevel="0" collapsed="false">
      <c r="A816" s="24" t="s">
        <v>15693</v>
      </c>
      <c r="B816" s="24" t="n">
        <v>3</v>
      </c>
      <c r="C816" s="108" t="n">
        <v>0.000714192721874712</v>
      </c>
      <c r="D816" s="24" t="s">
        <v>15061</v>
      </c>
      <c r="E816" s="24" t="inlineStr">
        <f aca="false">FALSE()</f>
        <is>
          <t/>
        </is>
      </c>
      <c r="F816" s="24" t="inlineStr">
        <f aca="false">FALSE()</f>
        <is>
          <t/>
        </is>
      </c>
      <c r="G816" s="24" t="inlineStr">
        <f aca="false">FALSE()</f>
        <is>
          <t/>
        </is>
      </c>
    </row>
    <row r="817" customFormat="false" ht="15" hidden="false" customHeight="false" outlineLevel="0" collapsed="false">
      <c r="A817" s="24" t="s">
        <v>1402</v>
      </c>
      <c r="B817" s="24" t="n">
        <v>3</v>
      </c>
      <c r="C817" s="108" t="n">
        <v>0.000763229552578048</v>
      </c>
      <c r="D817" s="24" t="s">
        <v>15061</v>
      </c>
      <c r="E817" s="24" t="inlineStr">
        <f aca="false">FALSE()</f>
        <is>
          <t/>
        </is>
      </c>
      <c r="F817" s="24" t="inlineStr">
        <f aca="false">FALSE()</f>
        <is>
          <t/>
        </is>
      </c>
      <c r="G817" s="24" t="inlineStr">
        <f aca="false">FALSE()</f>
        <is>
          <t/>
        </is>
      </c>
    </row>
    <row r="818" customFormat="false" ht="15" hidden="false" customHeight="false" outlineLevel="0" collapsed="false">
      <c r="A818" s="24" t="s">
        <v>1380</v>
      </c>
      <c r="B818" s="24" t="n">
        <v>3</v>
      </c>
      <c r="C818" s="108" t="n">
        <v>0.000714192721874712</v>
      </c>
      <c r="D818" s="24" t="s">
        <v>15061</v>
      </c>
      <c r="E818" s="24" t="inlineStr">
        <f aca="false">FALSE()</f>
        <is>
          <t/>
        </is>
      </c>
      <c r="F818" s="24" t="inlineStr">
        <f aca="false">FALSE()</f>
        <is>
          <t/>
        </is>
      </c>
      <c r="G818" s="24" t="inlineStr">
        <f aca="false">FALSE()</f>
        <is>
          <t/>
        </is>
      </c>
    </row>
    <row r="819" customFormat="false" ht="15" hidden="false" customHeight="false" outlineLevel="0" collapsed="false">
      <c r="A819" s="24" t="s">
        <v>15694</v>
      </c>
      <c r="B819" s="24" t="n">
        <v>3</v>
      </c>
      <c r="C819" s="108" t="n">
        <v>0.000714192721874712</v>
      </c>
      <c r="D819" s="24" t="s">
        <v>15061</v>
      </c>
      <c r="E819" s="24" t="inlineStr">
        <f aca="false">FALSE()</f>
        <is>
          <t/>
        </is>
      </c>
      <c r="F819" s="24" t="inlineStr">
        <f aca="false">FALSE()</f>
        <is>
          <t/>
        </is>
      </c>
      <c r="G819" s="24" t="inlineStr">
        <f aca="false">FALSE()</f>
        <is>
          <t/>
        </is>
      </c>
    </row>
    <row r="820" customFormat="false" ht="15" hidden="false" customHeight="false" outlineLevel="0" collapsed="false">
      <c r="A820" s="24" t="s">
        <v>1375</v>
      </c>
      <c r="B820" s="24" t="n">
        <v>3</v>
      </c>
      <c r="C820" s="108" t="n">
        <v>0.000714192721874712</v>
      </c>
      <c r="D820" s="24" t="s">
        <v>15061</v>
      </c>
      <c r="E820" s="24" t="inlineStr">
        <f aca="false">FALSE()</f>
        <is>
          <t/>
        </is>
      </c>
      <c r="F820" s="24" t="inlineStr">
        <f aca="false">FALSE()</f>
        <is>
          <t/>
        </is>
      </c>
      <c r="G820" s="24" t="inlineStr">
        <f aca="false">FALSE()</f>
        <is>
          <t/>
        </is>
      </c>
    </row>
    <row r="821" customFormat="false" ht="15" hidden="false" customHeight="false" outlineLevel="0" collapsed="false">
      <c r="A821" s="24" t="s">
        <v>15695</v>
      </c>
      <c r="B821" s="24" t="n">
        <v>3</v>
      </c>
      <c r="C821" s="108" t="n">
        <v>0.000714192721874712</v>
      </c>
      <c r="D821" s="24" t="s">
        <v>15061</v>
      </c>
      <c r="E821" s="24" t="inlineStr">
        <f aca="false">FALSE()</f>
        <is>
          <t/>
        </is>
      </c>
      <c r="F821" s="24" t="inlineStr">
        <f aca="false">FALSE()</f>
        <is>
          <t/>
        </is>
      </c>
      <c r="G821" s="24" t="inlineStr">
        <f aca="false">FALSE()</f>
        <is>
          <t/>
        </is>
      </c>
    </row>
    <row r="822" customFormat="false" ht="15" hidden="false" customHeight="false" outlineLevel="0" collapsed="false">
      <c r="A822" s="24" t="s">
        <v>15696</v>
      </c>
      <c r="B822" s="24" t="n">
        <v>3</v>
      </c>
      <c r="C822" s="108" t="n">
        <v>0.000714192721874712</v>
      </c>
      <c r="D822" s="24" t="s">
        <v>15061</v>
      </c>
      <c r="E822" s="24" t="inlineStr">
        <f aca="false">FALSE()</f>
        <is>
          <t/>
        </is>
      </c>
      <c r="F822" s="24" t="inlineStr">
        <f aca="false">FALSE()</f>
        <is>
          <t/>
        </is>
      </c>
      <c r="G822" s="24" t="inlineStr">
        <f aca="false">FALSE()</f>
        <is>
          <t/>
        </is>
      </c>
    </row>
    <row r="823" customFormat="false" ht="15" hidden="false" customHeight="false" outlineLevel="0" collapsed="false">
      <c r="A823" s="24" t="s">
        <v>15697</v>
      </c>
      <c r="B823" s="24" t="n">
        <v>3</v>
      </c>
      <c r="C823" s="108" t="n">
        <v>0.000714192721874712</v>
      </c>
      <c r="D823" s="24" t="s">
        <v>15061</v>
      </c>
      <c r="E823" s="24" t="inlineStr">
        <f aca="false">FALSE()</f>
        <is>
          <t/>
        </is>
      </c>
      <c r="F823" s="24" t="inlineStr">
        <f aca="false">FALSE()</f>
        <is>
          <t/>
        </is>
      </c>
      <c r="G823" s="24" t="inlineStr">
        <f aca="false">FALSE()</f>
        <is>
          <t/>
        </is>
      </c>
    </row>
    <row r="824" customFormat="false" ht="15" hidden="false" customHeight="false" outlineLevel="0" collapsed="false">
      <c r="A824" s="24" t="s">
        <v>15698</v>
      </c>
      <c r="B824" s="24" t="n">
        <v>3</v>
      </c>
      <c r="C824" s="108" t="n">
        <v>0.000714192721874712</v>
      </c>
      <c r="D824" s="24" t="s">
        <v>15061</v>
      </c>
      <c r="E824" s="24" t="inlineStr">
        <f aca="false">FALSE()</f>
        <is>
          <t/>
        </is>
      </c>
      <c r="F824" s="24" t="inlineStr">
        <f aca="false">FALSE()</f>
        <is>
          <t/>
        </is>
      </c>
      <c r="G824" s="24" t="inlineStr">
        <f aca="false">FALSE()</f>
        <is>
          <t/>
        </is>
      </c>
    </row>
    <row r="825" customFormat="false" ht="15" hidden="false" customHeight="false" outlineLevel="0" collapsed="false">
      <c r="A825" s="24" t="s">
        <v>15699</v>
      </c>
      <c r="B825" s="24" t="n">
        <v>3</v>
      </c>
      <c r="C825" s="108" t="n">
        <v>0.000714192721874712</v>
      </c>
      <c r="D825" s="24" t="s">
        <v>15061</v>
      </c>
      <c r="E825" s="24" t="inlineStr">
        <f aca="false">FALSE()</f>
        <is>
          <t/>
        </is>
      </c>
      <c r="F825" s="24" t="inlineStr">
        <f aca="false">FALSE()</f>
        <is>
          <t/>
        </is>
      </c>
      <c r="G825" s="24" t="inlineStr">
        <f aca="false">FALSE()</f>
        <is>
          <t/>
        </is>
      </c>
    </row>
    <row r="826" customFormat="false" ht="15" hidden="false" customHeight="false" outlineLevel="0" collapsed="false">
      <c r="A826" s="24" t="s">
        <v>15700</v>
      </c>
      <c r="B826" s="24" t="n">
        <v>3</v>
      </c>
      <c r="C826" s="108" t="n">
        <v>0.000714192721874712</v>
      </c>
      <c r="D826" s="24" t="s">
        <v>15061</v>
      </c>
      <c r="E826" s="24" t="inlineStr">
        <f aca="false">FALSE()</f>
        <is>
          <t/>
        </is>
      </c>
      <c r="F826" s="24" t="inlineStr">
        <f aca="false">FALSE()</f>
        <is>
          <t/>
        </is>
      </c>
      <c r="G826" s="24" t="inlineStr">
        <f aca="false">FALSE()</f>
        <is>
          <t/>
        </is>
      </c>
    </row>
    <row r="827" customFormat="false" ht="15" hidden="false" customHeight="false" outlineLevel="0" collapsed="false">
      <c r="A827" s="24" t="s">
        <v>15701</v>
      </c>
      <c r="B827" s="24" t="n">
        <v>3</v>
      </c>
      <c r="C827" s="108" t="n">
        <v>0.000714192721874712</v>
      </c>
      <c r="D827" s="24" t="s">
        <v>15061</v>
      </c>
      <c r="E827" s="24" t="inlineStr">
        <f aca="false">FALSE()</f>
        <is>
          <t/>
        </is>
      </c>
      <c r="F827" s="24" t="inlineStr">
        <f aca="false">FALSE()</f>
        <is>
          <t/>
        </is>
      </c>
      <c r="G827" s="24" t="inlineStr">
        <f aca="false">FALSE()</f>
        <is>
          <t/>
        </is>
      </c>
    </row>
    <row r="828" customFormat="false" ht="15" hidden="false" customHeight="false" outlineLevel="0" collapsed="false">
      <c r="A828" s="24" t="s">
        <v>15702</v>
      </c>
      <c r="B828" s="24" t="n">
        <v>3</v>
      </c>
      <c r="C828" s="108" t="n">
        <v>0.000714192721874712</v>
      </c>
      <c r="D828" s="24" t="s">
        <v>15061</v>
      </c>
      <c r="E828" s="24" t="inlineStr">
        <f aca="false">FALSE()</f>
        <is>
          <t/>
        </is>
      </c>
      <c r="F828" s="24" t="inlineStr">
        <f aca="false">FALSE()</f>
        <is>
          <t/>
        </is>
      </c>
      <c r="G828" s="24" t="inlineStr">
        <f aca="false">FALSE()</f>
        <is>
          <t/>
        </is>
      </c>
    </row>
    <row r="829" customFormat="false" ht="15" hidden="false" customHeight="false" outlineLevel="0" collapsed="false">
      <c r="A829" s="24" t="s">
        <v>1036</v>
      </c>
      <c r="B829" s="24" t="n">
        <v>3</v>
      </c>
      <c r="C829" s="108" t="n">
        <v>0.000714192721874712</v>
      </c>
      <c r="D829" s="24" t="s">
        <v>15061</v>
      </c>
      <c r="E829" s="24" t="inlineStr">
        <f aca="false">FALSE()</f>
        <is>
          <t/>
        </is>
      </c>
      <c r="F829" s="24" t="inlineStr">
        <f aca="false">FALSE()</f>
        <is>
          <t/>
        </is>
      </c>
      <c r="G829" s="24" t="inlineStr">
        <f aca="false">FALSE()</f>
        <is>
          <t/>
        </is>
      </c>
    </row>
    <row r="830" customFormat="false" ht="15" hidden="false" customHeight="false" outlineLevel="0" collapsed="false">
      <c r="A830" s="24" t="s">
        <v>15703</v>
      </c>
      <c r="B830" s="24" t="n">
        <v>3</v>
      </c>
      <c r="C830" s="108" t="n">
        <v>0.000714192721874712</v>
      </c>
      <c r="D830" s="24" t="s">
        <v>15061</v>
      </c>
      <c r="E830" s="24" t="inlineStr">
        <f aca="false">FALSE()</f>
        <is>
          <t/>
        </is>
      </c>
      <c r="F830" s="24" t="inlineStr">
        <f aca="false">FALSE()</f>
        <is>
          <t/>
        </is>
      </c>
      <c r="G830" s="24" t="inlineStr">
        <f aca="false">FALSE()</f>
        <is>
          <t/>
        </is>
      </c>
    </row>
    <row r="831" customFormat="false" ht="15" hidden="false" customHeight="false" outlineLevel="0" collapsed="false">
      <c r="A831" s="24" t="s">
        <v>15704</v>
      </c>
      <c r="B831" s="24" t="n">
        <v>3</v>
      </c>
      <c r="C831" s="108" t="n">
        <v>0.000714192721874712</v>
      </c>
      <c r="D831" s="24" t="s">
        <v>15061</v>
      </c>
      <c r="E831" s="24" t="inlineStr">
        <f aca="false">FALSE()</f>
        <is>
          <t/>
        </is>
      </c>
      <c r="F831" s="24" t="inlineStr">
        <f aca="false">FALSE()</f>
        <is>
          <t/>
        </is>
      </c>
      <c r="G831" s="24" t="inlineStr">
        <f aca="false">FALSE()</f>
        <is>
          <t/>
        </is>
      </c>
    </row>
    <row r="832" customFormat="false" ht="15" hidden="false" customHeight="false" outlineLevel="0" collapsed="false">
      <c r="A832" s="24" t="s">
        <v>15705</v>
      </c>
      <c r="B832" s="24" t="n">
        <v>3</v>
      </c>
      <c r="C832" s="108" t="n">
        <v>0.000714192721874712</v>
      </c>
      <c r="D832" s="24" t="s">
        <v>15061</v>
      </c>
      <c r="E832" s="24" t="inlineStr">
        <f aca="false">FALSE()</f>
        <is>
          <t/>
        </is>
      </c>
      <c r="F832" s="24" t="inlineStr">
        <f aca="false">FALSE()</f>
        <is>
          <t/>
        </is>
      </c>
      <c r="G832" s="24" t="inlineStr">
        <f aca="false">FALSE()</f>
        <is>
          <t/>
        </is>
      </c>
    </row>
    <row r="833" customFormat="false" ht="15" hidden="false" customHeight="false" outlineLevel="0" collapsed="false">
      <c r="A833" s="24" t="s">
        <v>1201</v>
      </c>
      <c r="B833" s="24" t="n">
        <v>3</v>
      </c>
      <c r="C833" s="108" t="n">
        <v>0.000714192721874712</v>
      </c>
      <c r="D833" s="24" t="s">
        <v>15061</v>
      </c>
      <c r="E833" s="24" t="inlineStr">
        <f aca="false">FALSE()</f>
        <is>
          <t/>
        </is>
      </c>
      <c r="F833" s="24" t="inlineStr">
        <f aca="false">FALSE()</f>
        <is>
          <t/>
        </is>
      </c>
      <c r="G833" s="24" t="inlineStr">
        <f aca="false">FALSE()</f>
        <is>
          <t/>
        </is>
      </c>
    </row>
    <row r="834" customFormat="false" ht="15" hidden="false" customHeight="false" outlineLevel="0" collapsed="false">
      <c r="A834" s="24" t="s">
        <v>15706</v>
      </c>
      <c r="B834" s="24" t="n">
        <v>3</v>
      </c>
      <c r="C834" s="108" t="n">
        <v>0.000714192721874712</v>
      </c>
      <c r="D834" s="24" t="s">
        <v>15061</v>
      </c>
      <c r="E834" s="24" t="inlineStr">
        <f aca="false">FALSE()</f>
        <is>
          <t/>
        </is>
      </c>
      <c r="F834" s="24" t="inlineStr">
        <f aca="false">FALSE()</f>
        <is>
          <t/>
        </is>
      </c>
      <c r="G834" s="24" t="inlineStr">
        <f aca="false">FALSE()</f>
        <is>
          <t/>
        </is>
      </c>
    </row>
    <row r="835" customFormat="false" ht="15" hidden="false" customHeight="false" outlineLevel="0" collapsed="false">
      <c r="A835" s="24" t="s">
        <v>15707</v>
      </c>
      <c r="B835" s="24" t="n">
        <v>3</v>
      </c>
      <c r="C835" s="108" t="n">
        <v>0.000714192721874712</v>
      </c>
      <c r="D835" s="24" t="s">
        <v>15061</v>
      </c>
      <c r="E835" s="24" t="inlineStr">
        <f aca="false">FALSE()</f>
        <is>
          <t/>
        </is>
      </c>
      <c r="F835" s="24" t="inlineStr">
        <f aca="false">FALSE()</f>
        <is>
          <t/>
        </is>
      </c>
      <c r="G835" s="24" t="inlineStr">
        <f aca="false">FALSE()</f>
        <is>
          <t/>
        </is>
      </c>
    </row>
    <row r="836" customFormat="false" ht="15" hidden="false" customHeight="false" outlineLevel="0" collapsed="false">
      <c r="A836" s="24" t="s">
        <v>15708</v>
      </c>
      <c r="B836" s="24" t="n">
        <v>3</v>
      </c>
      <c r="C836" s="108" t="n">
        <v>0.000714192721874712</v>
      </c>
      <c r="D836" s="24" t="s">
        <v>15061</v>
      </c>
      <c r="E836" s="24" t="n">
        <f aca="false">TRUE()</f>
        <v>1</v>
      </c>
      <c r="F836" s="24" t="inlineStr">
        <f aca="false">FALSE()</f>
        <is>
          <t/>
        </is>
      </c>
      <c r="G836" s="24" t="inlineStr">
        <f aca="false">FALSE()</f>
        <is>
          <t/>
        </is>
      </c>
    </row>
    <row r="837" customFormat="false" ht="15" hidden="false" customHeight="false" outlineLevel="0" collapsed="false">
      <c r="A837" s="24" t="s">
        <v>15709</v>
      </c>
      <c r="B837" s="24" t="n">
        <v>3</v>
      </c>
      <c r="C837" s="108" t="n">
        <v>0.000714192721874712</v>
      </c>
      <c r="D837" s="24" t="s">
        <v>15061</v>
      </c>
      <c r="E837" s="24" t="n">
        <f aca="false">FALSE()</f>
        <v>0</v>
      </c>
      <c r="F837" s="24" t="inlineStr">
        <f aca="false">FALSE()</f>
        <is>
          <t/>
        </is>
      </c>
      <c r="G837" s="24" t="inlineStr">
        <f aca="false">FALSE()</f>
        <is>
          <t/>
        </is>
      </c>
    </row>
    <row r="838" customFormat="false" ht="15" hidden="false" customHeight="false" outlineLevel="0" collapsed="false">
      <c r="A838" s="24" t="s">
        <v>15710</v>
      </c>
      <c r="B838" s="24" t="n">
        <v>3</v>
      </c>
      <c r="C838" s="108" t="n">
        <v>0.000714192721874712</v>
      </c>
      <c r="D838" s="24" t="s">
        <v>15061</v>
      </c>
      <c r="E838" s="24" t="inlineStr">
        <f aca="false">FALSE()</f>
        <is>
          <t/>
        </is>
      </c>
      <c r="F838" s="24" t="inlineStr">
        <f aca="false">FALSE()</f>
        <is>
          <t/>
        </is>
      </c>
      <c r="G838" s="24" t="inlineStr">
        <f aca="false">FALSE()</f>
        <is>
          <t/>
        </is>
      </c>
    </row>
    <row r="839" customFormat="false" ht="15" hidden="false" customHeight="false" outlineLevel="0" collapsed="false">
      <c r="A839" s="24" t="s">
        <v>1168</v>
      </c>
      <c r="B839" s="24" t="n">
        <v>3</v>
      </c>
      <c r="C839" s="108" t="n">
        <v>0.000714192721874712</v>
      </c>
      <c r="D839" s="24" t="s">
        <v>15061</v>
      </c>
      <c r="E839" s="24" t="inlineStr">
        <f aca="false">FALSE()</f>
        <is>
          <t/>
        </is>
      </c>
      <c r="F839" s="24" t="inlineStr">
        <f aca="false">FALSE()</f>
        <is>
          <t/>
        </is>
      </c>
      <c r="G839" s="24" t="inlineStr">
        <f aca="false">FALSE()</f>
        <is>
          <t/>
        </is>
      </c>
    </row>
    <row r="840" customFormat="false" ht="15" hidden="false" customHeight="false" outlineLevel="0" collapsed="false">
      <c r="A840" s="24" t="s">
        <v>15711</v>
      </c>
      <c r="B840" s="24" t="n">
        <v>3</v>
      </c>
      <c r="C840" s="108" t="n">
        <v>0.000714192721874712</v>
      </c>
      <c r="D840" s="24" t="s">
        <v>15061</v>
      </c>
      <c r="E840" s="24" t="inlineStr">
        <f aca="false">FALSE()</f>
        <is>
          <t/>
        </is>
      </c>
      <c r="F840" s="24" t="inlineStr">
        <f aca="false">FALSE()</f>
        <is>
          <t/>
        </is>
      </c>
      <c r="G840" s="24" t="inlineStr">
        <f aca="false">FALSE()</f>
        <is>
          <t/>
        </is>
      </c>
    </row>
    <row r="841" customFormat="false" ht="15" hidden="false" customHeight="false" outlineLevel="0" collapsed="false">
      <c r="A841" s="24" t="s">
        <v>15712</v>
      </c>
      <c r="B841" s="24" t="n">
        <v>3</v>
      </c>
      <c r="C841" s="108" t="n">
        <v>0.000714192721874712</v>
      </c>
      <c r="D841" s="24" t="s">
        <v>15061</v>
      </c>
      <c r="E841" s="24" t="inlineStr">
        <f aca="false">FALSE()</f>
        <is>
          <t/>
        </is>
      </c>
      <c r="F841" s="24" t="inlineStr">
        <f aca="false">FALSE()</f>
        <is>
          <t/>
        </is>
      </c>
      <c r="G841" s="24" t="inlineStr">
        <f aca="false">FALSE()</f>
        <is>
          <t/>
        </is>
      </c>
    </row>
    <row r="842" customFormat="false" ht="15" hidden="false" customHeight="false" outlineLevel="0" collapsed="false">
      <c r="A842" s="24" t="s">
        <v>15713</v>
      </c>
      <c r="B842" s="24" t="n">
        <v>3</v>
      </c>
      <c r="C842" s="108" t="n">
        <v>0.000714192721874712</v>
      </c>
      <c r="D842" s="24" t="s">
        <v>15061</v>
      </c>
      <c r="E842" s="24" t="inlineStr">
        <f aca="false">FALSE()</f>
        <is>
          <t/>
        </is>
      </c>
      <c r="F842" s="24" t="inlineStr">
        <f aca="false">FALSE()</f>
        <is>
          <t/>
        </is>
      </c>
      <c r="G842" s="24" t="inlineStr">
        <f aca="false">FALSE()</f>
        <is>
          <t/>
        </is>
      </c>
    </row>
    <row r="843" customFormat="false" ht="15" hidden="false" customHeight="false" outlineLevel="0" collapsed="false">
      <c r="A843" s="24" t="s">
        <v>15714</v>
      </c>
      <c r="B843" s="24" t="n">
        <v>3</v>
      </c>
      <c r="C843" s="108" t="n">
        <v>0.000714192721874712</v>
      </c>
      <c r="D843" s="24" t="s">
        <v>15061</v>
      </c>
      <c r="E843" s="24" t="inlineStr">
        <f aca="false">FALSE()</f>
        <is>
          <t/>
        </is>
      </c>
      <c r="F843" s="24" t="inlineStr">
        <f aca="false">FALSE()</f>
        <is>
          <t/>
        </is>
      </c>
      <c r="G843" s="24" t="inlineStr">
        <f aca="false">FALSE()</f>
        <is>
          <t/>
        </is>
      </c>
    </row>
    <row r="844" customFormat="false" ht="15" hidden="false" customHeight="false" outlineLevel="0" collapsed="false">
      <c r="A844" s="24" t="s">
        <v>15715</v>
      </c>
      <c r="B844" s="24" t="n">
        <v>3</v>
      </c>
      <c r="C844" s="108" t="n">
        <v>0.000714192721874712</v>
      </c>
      <c r="D844" s="24" t="s">
        <v>15061</v>
      </c>
      <c r="E844" s="24" t="inlineStr">
        <f aca="false">FALSE()</f>
        <is>
          <t/>
        </is>
      </c>
      <c r="F844" s="24" t="inlineStr">
        <f aca="false">FALSE()</f>
        <is>
          <t/>
        </is>
      </c>
      <c r="G844" s="24" t="inlineStr">
        <f aca="false">FALSE()</f>
        <is>
          <t/>
        </is>
      </c>
    </row>
    <row r="845" customFormat="false" ht="15" hidden="false" customHeight="false" outlineLevel="0" collapsed="false">
      <c r="A845" s="24" t="s">
        <v>15716</v>
      </c>
      <c r="B845" s="24" t="n">
        <v>3</v>
      </c>
      <c r="C845" s="108" t="n">
        <v>0.000714192721874712</v>
      </c>
      <c r="D845" s="24" t="s">
        <v>15061</v>
      </c>
      <c r="E845" s="24" t="n">
        <f aca="false">TRUE()</f>
        <v>1</v>
      </c>
      <c r="F845" s="24" t="inlineStr">
        <f aca="false">FALSE()</f>
        <is>
          <t/>
        </is>
      </c>
      <c r="G845" s="24" t="inlineStr">
        <f aca="false">FALSE()</f>
        <is>
          <t/>
        </is>
      </c>
    </row>
    <row r="846" customFormat="false" ht="15" hidden="false" customHeight="false" outlineLevel="0" collapsed="false">
      <c r="A846" s="24" t="s">
        <v>768</v>
      </c>
      <c r="B846" s="24" t="n">
        <v>3</v>
      </c>
      <c r="C846" s="108" t="n">
        <v>0.000714192721874712</v>
      </c>
      <c r="D846" s="24" t="s">
        <v>15061</v>
      </c>
      <c r="E846" s="24" t="n">
        <f aca="false">FALSE()</f>
        <v>0</v>
      </c>
      <c r="F846" s="24" t="inlineStr">
        <f aca="false">FALSE()</f>
        <is>
          <t/>
        </is>
      </c>
      <c r="G846" s="24" t="inlineStr">
        <f aca="false">FALSE()</f>
        <is>
          <t/>
        </is>
      </c>
    </row>
    <row r="847" customFormat="false" ht="15" hidden="false" customHeight="false" outlineLevel="0" collapsed="false">
      <c r="A847" s="24" t="s">
        <v>15717</v>
      </c>
      <c r="B847" s="24" t="n">
        <v>3</v>
      </c>
      <c r="C847" s="108" t="n">
        <v>0.000714192721874712</v>
      </c>
      <c r="D847" s="24" t="s">
        <v>15061</v>
      </c>
      <c r="E847" s="24" t="inlineStr">
        <f aca="false">FALSE()</f>
        <is>
          <t/>
        </is>
      </c>
      <c r="F847" s="24" t="inlineStr">
        <f aca="false">FALSE()</f>
        <is>
          <t/>
        </is>
      </c>
      <c r="G847" s="24" t="inlineStr">
        <f aca="false">FALSE()</f>
        <is>
          <t/>
        </is>
      </c>
    </row>
    <row r="848" customFormat="false" ht="15" hidden="false" customHeight="false" outlineLevel="0" collapsed="false">
      <c r="A848" s="24" t="s">
        <v>15718</v>
      </c>
      <c r="B848" s="24" t="n">
        <v>3</v>
      </c>
      <c r="C848" s="108" t="n">
        <v>0.000714192721874712</v>
      </c>
      <c r="D848" s="24" t="s">
        <v>15061</v>
      </c>
      <c r="E848" s="24" t="inlineStr">
        <f aca="false">FALSE()</f>
        <is>
          <t/>
        </is>
      </c>
      <c r="F848" s="24" t="inlineStr">
        <f aca="false">FALSE()</f>
        <is>
          <t/>
        </is>
      </c>
      <c r="G848" s="24" t="inlineStr">
        <f aca="false">FALSE()</f>
        <is>
          <t/>
        </is>
      </c>
    </row>
    <row r="849" customFormat="false" ht="15" hidden="false" customHeight="false" outlineLevel="0" collapsed="false">
      <c r="A849" s="24" t="s">
        <v>15719</v>
      </c>
      <c r="B849" s="24" t="n">
        <v>3</v>
      </c>
      <c r="C849" s="108" t="n">
        <v>0.000714192721874712</v>
      </c>
      <c r="D849" s="24" t="s">
        <v>15061</v>
      </c>
      <c r="E849" s="24" t="inlineStr">
        <f aca="false">FALSE()</f>
        <is>
          <t/>
        </is>
      </c>
      <c r="F849" s="24" t="inlineStr">
        <f aca="false">FALSE()</f>
        <is>
          <t/>
        </is>
      </c>
      <c r="G849" s="24" t="inlineStr">
        <f aca="false">FALSE()</f>
        <is>
          <t/>
        </is>
      </c>
    </row>
    <row r="850" customFormat="false" ht="15" hidden="false" customHeight="false" outlineLevel="0" collapsed="false">
      <c r="A850" s="24" t="s">
        <v>15720</v>
      </c>
      <c r="B850" s="24" t="n">
        <v>3</v>
      </c>
      <c r="C850" s="108" t="n">
        <v>0.000714192721874712</v>
      </c>
      <c r="D850" s="24" t="s">
        <v>15061</v>
      </c>
      <c r="E850" s="24" t="inlineStr">
        <f aca="false">FALSE()</f>
        <is>
          <t/>
        </is>
      </c>
      <c r="F850" s="24" t="inlineStr">
        <f aca="false">FALSE()</f>
        <is>
          <t/>
        </is>
      </c>
      <c r="G850" s="24" t="inlineStr">
        <f aca="false">FALSE()</f>
        <is>
          <t/>
        </is>
      </c>
    </row>
    <row r="851" customFormat="false" ht="15" hidden="false" customHeight="false" outlineLevel="0" collapsed="false">
      <c r="A851" s="24" t="s">
        <v>15721</v>
      </c>
      <c r="B851" s="24" t="n">
        <v>3</v>
      </c>
      <c r="C851" s="108" t="n">
        <v>0.000714192721874712</v>
      </c>
      <c r="D851" s="24" t="s">
        <v>15061</v>
      </c>
      <c r="E851" s="24" t="inlineStr">
        <f aca="false">FALSE()</f>
        <is>
          <t/>
        </is>
      </c>
      <c r="F851" s="24" t="inlineStr">
        <f aca="false">FALSE()</f>
        <is>
          <t/>
        </is>
      </c>
      <c r="G851" s="24" t="inlineStr">
        <f aca="false">FALSE()</f>
        <is>
          <t/>
        </is>
      </c>
    </row>
    <row r="852" customFormat="false" ht="15" hidden="false" customHeight="false" outlineLevel="0" collapsed="false">
      <c r="A852" s="24" t="s">
        <v>15722</v>
      </c>
      <c r="B852" s="24" t="n">
        <v>3</v>
      </c>
      <c r="C852" s="108" t="n">
        <v>0.000714192721874712</v>
      </c>
      <c r="D852" s="24" t="s">
        <v>15061</v>
      </c>
      <c r="E852" s="24" t="inlineStr">
        <f aca="false">FALSE()</f>
        <is>
          <t/>
        </is>
      </c>
      <c r="F852" s="24" t="inlineStr">
        <f aca="false">FALSE()</f>
        <is>
          <t/>
        </is>
      </c>
      <c r="G852" s="24" t="inlineStr">
        <f aca="false">FALSE()</f>
        <is>
          <t/>
        </is>
      </c>
    </row>
    <row r="853" customFormat="false" ht="15" hidden="false" customHeight="false" outlineLevel="0" collapsed="false">
      <c r="A853" s="24" t="s">
        <v>893</v>
      </c>
      <c r="B853" s="24" t="n">
        <v>3</v>
      </c>
      <c r="C853" s="108" t="n">
        <v>0.000714192721874712</v>
      </c>
      <c r="D853" s="24" t="s">
        <v>15061</v>
      </c>
      <c r="E853" s="24" t="inlineStr">
        <f aca="false">FALSE()</f>
        <is>
          <t/>
        </is>
      </c>
      <c r="F853" s="24" t="inlineStr">
        <f aca="false">FALSE()</f>
        <is>
          <t/>
        </is>
      </c>
      <c r="G853" s="24" t="inlineStr">
        <f aca="false">FALSE()</f>
        <is>
          <t/>
        </is>
      </c>
    </row>
    <row r="854" customFormat="false" ht="15" hidden="false" customHeight="false" outlineLevel="0" collapsed="false">
      <c r="A854" s="24" t="s">
        <v>15723</v>
      </c>
      <c r="B854" s="24" t="n">
        <v>3</v>
      </c>
      <c r="C854" s="108" t="n">
        <v>0.000714192721874712</v>
      </c>
      <c r="D854" s="24" t="s">
        <v>15061</v>
      </c>
      <c r="E854" s="24" t="inlineStr">
        <f aca="false">FALSE()</f>
        <is>
          <t/>
        </is>
      </c>
      <c r="F854" s="24" t="inlineStr">
        <f aca="false">FALSE()</f>
        <is>
          <t/>
        </is>
      </c>
      <c r="G854" s="24" t="inlineStr">
        <f aca="false">FALSE()</f>
        <is>
          <t/>
        </is>
      </c>
    </row>
    <row r="855" customFormat="false" ht="15" hidden="false" customHeight="false" outlineLevel="0" collapsed="false">
      <c r="A855" s="24" t="s">
        <v>15724</v>
      </c>
      <c r="B855" s="24" t="n">
        <v>3</v>
      </c>
      <c r="C855" s="108" t="n">
        <v>0.000714192721874712</v>
      </c>
      <c r="D855" s="24" t="s">
        <v>15061</v>
      </c>
      <c r="E855" s="24" t="inlineStr">
        <f aca="false">FALSE()</f>
        <is>
          <t/>
        </is>
      </c>
      <c r="F855" s="24" t="inlineStr">
        <f aca="false">FALSE()</f>
        <is>
          <t/>
        </is>
      </c>
      <c r="G855" s="24" t="inlineStr">
        <f aca="false">FALSE()</f>
        <is>
          <t/>
        </is>
      </c>
    </row>
    <row r="856" customFormat="false" ht="15" hidden="false" customHeight="false" outlineLevel="0" collapsed="false">
      <c r="A856" s="24" t="s">
        <v>15725</v>
      </c>
      <c r="B856" s="24" t="n">
        <v>3</v>
      </c>
      <c r="C856" s="108" t="n">
        <v>0.000714192721874712</v>
      </c>
      <c r="D856" s="24" t="s">
        <v>15061</v>
      </c>
      <c r="E856" s="24" t="inlineStr">
        <f aca="false">FALSE()</f>
        <is>
          <t/>
        </is>
      </c>
      <c r="F856" s="24" t="inlineStr">
        <f aca="false">FALSE()</f>
        <is>
          <t/>
        </is>
      </c>
      <c r="G856" s="24" t="inlineStr">
        <f aca="false">FALSE()</f>
        <is>
          <t/>
        </is>
      </c>
    </row>
    <row r="857" customFormat="false" ht="15" hidden="false" customHeight="false" outlineLevel="0" collapsed="false">
      <c r="A857" s="24" t="s">
        <v>15726</v>
      </c>
      <c r="B857" s="24" t="n">
        <v>3</v>
      </c>
      <c r="C857" s="108" t="n">
        <v>0.000763229552578048</v>
      </c>
      <c r="D857" s="24" t="s">
        <v>15061</v>
      </c>
      <c r="E857" s="24" t="inlineStr">
        <f aca="false">FALSE()</f>
        <is>
          <t/>
        </is>
      </c>
      <c r="F857" s="24" t="inlineStr">
        <f aca="false">FALSE()</f>
        <is>
          <t/>
        </is>
      </c>
      <c r="G857" s="24" t="inlineStr">
        <f aca="false">FALSE()</f>
        <is>
          <t/>
        </is>
      </c>
    </row>
    <row r="858" customFormat="false" ht="15" hidden="false" customHeight="false" outlineLevel="0" collapsed="false">
      <c r="A858" s="24" t="s">
        <v>634</v>
      </c>
      <c r="B858" s="24" t="n">
        <v>3</v>
      </c>
      <c r="C858" s="108" t="n">
        <v>0.000714192721874712</v>
      </c>
      <c r="D858" s="24" t="s">
        <v>15061</v>
      </c>
      <c r="E858" s="24" t="inlineStr">
        <f aca="false">FALSE()</f>
        <is>
          <t/>
        </is>
      </c>
      <c r="F858" s="24" t="inlineStr">
        <f aca="false">FALSE()</f>
        <is>
          <t/>
        </is>
      </c>
      <c r="G858" s="24" t="inlineStr">
        <f aca="false">FALSE()</f>
        <is>
          <t/>
        </is>
      </c>
    </row>
    <row r="859" customFormat="false" ht="15" hidden="false" customHeight="false" outlineLevel="0" collapsed="false">
      <c r="A859" s="24" t="s">
        <v>15727</v>
      </c>
      <c r="B859" s="24" t="n">
        <v>3</v>
      </c>
      <c r="C859" s="108" t="n">
        <v>0.000714192721874712</v>
      </c>
      <c r="D859" s="24" t="s">
        <v>15061</v>
      </c>
      <c r="E859" s="24" t="inlineStr">
        <f aca="false">FALSE()</f>
        <is>
          <t/>
        </is>
      </c>
      <c r="F859" s="24" t="inlineStr">
        <f aca="false">FALSE()</f>
        <is>
          <t/>
        </is>
      </c>
      <c r="G859" s="24" t="inlineStr">
        <f aca="false">FALSE()</f>
        <is>
          <t/>
        </is>
      </c>
    </row>
    <row r="860" customFormat="false" ht="15" hidden="false" customHeight="false" outlineLevel="0" collapsed="false">
      <c r="A860" s="24" t="s">
        <v>645</v>
      </c>
      <c r="B860" s="24" t="n">
        <v>3</v>
      </c>
      <c r="C860" s="108" t="n">
        <v>0.000714192721874712</v>
      </c>
      <c r="D860" s="24" t="s">
        <v>15061</v>
      </c>
      <c r="E860" s="24" t="inlineStr">
        <f aca="false">FALSE()</f>
        <is>
          <t/>
        </is>
      </c>
      <c r="F860" s="24" t="inlineStr">
        <f aca="false">FALSE()</f>
        <is>
          <t/>
        </is>
      </c>
      <c r="G860" s="24" t="inlineStr">
        <f aca="false">FALSE()</f>
        <is>
          <t/>
        </is>
      </c>
    </row>
    <row r="861" customFormat="false" ht="15" hidden="false" customHeight="false" outlineLevel="0" collapsed="false">
      <c r="A861" s="24" t="s">
        <v>151</v>
      </c>
      <c r="B861" s="24" t="n">
        <v>3</v>
      </c>
      <c r="C861" s="108" t="n">
        <v>0.000714192721874712</v>
      </c>
      <c r="D861" s="24" t="s">
        <v>15061</v>
      </c>
      <c r="E861" s="24" t="inlineStr">
        <f aca="false">FALSE()</f>
        <is>
          <t/>
        </is>
      </c>
      <c r="F861" s="24" t="inlineStr">
        <f aca="false">FALSE()</f>
        <is>
          <t/>
        </is>
      </c>
      <c r="G861" s="24" t="inlineStr">
        <f aca="false">FALSE()</f>
        <is>
          <t/>
        </is>
      </c>
    </row>
    <row r="862" customFormat="false" ht="15" hidden="false" customHeight="false" outlineLevel="0" collapsed="false">
      <c r="A862" s="24" t="s">
        <v>15728</v>
      </c>
      <c r="B862" s="24" t="n">
        <v>3</v>
      </c>
      <c r="C862" s="108" t="n">
        <v>0.000714192721874712</v>
      </c>
      <c r="D862" s="24" t="s">
        <v>15061</v>
      </c>
      <c r="E862" s="24" t="inlineStr">
        <f aca="false">FALSE()</f>
        <is>
          <t/>
        </is>
      </c>
      <c r="F862" s="24" t="inlineStr">
        <f aca="false">FALSE()</f>
        <is>
          <t/>
        </is>
      </c>
      <c r="G862" s="24" t="inlineStr">
        <f aca="false">FALSE()</f>
        <is>
          <t/>
        </is>
      </c>
    </row>
    <row r="863" customFormat="false" ht="15" hidden="false" customHeight="false" outlineLevel="0" collapsed="false">
      <c r="A863" s="24" t="s">
        <v>15729</v>
      </c>
      <c r="B863" s="24" t="n">
        <v>3</v>
      </c>
      <c r="C863" s="108" t="n">
        <v>0.000714192721874712</v>
      </c>
      <c r="D863" s="24" t="s">
        <v>15061</v>
      </c>
      <c r="E863" s="24" t="inlineStr">
        <f aca="false">FALSE()</f>
        <is>
          <t/>
        </is>
      </c>
      <c r="F863" s="24" t="inlineStr">
        <f aca="false">FALSE()</f>
        <is>
          <t/>
        </is>
      </c>
      <c r="G863" s="24" t="inlineStr">
        <f aca="false">FALSE()</f>
        <is>
          <t/>
        </is>
      </c>
    </row>
    <row r="864" customFormat="false" ht="15" hidden="false" customHeight="false" outlineLevel="0" collapsed="false">
      <c r="A864" s="24" t="s">
        <v>15730</v>
      </c>
      <c r="B864" s="24" t="n">
        <v>3</v>
      </c>
      <c r="C864" s="108" t="n">
        <v>0.000714192721874712</v>
      </c>
      <c r="D864" s="24" t="s">
        <v>15061</v>
      </c>
      <c r="E864" s="24" t="inlineStr">
        <f aca="false">FALSE()</f>
        <is>
          <t/>
        </is>
      </c>
      <c r="F864" s="24" t="inlineStr">
        <f aca="false">FALSE()</f>
        <is>
          <t/>
        </is>
      </c>
      <c r="G864" s="24" t="inlineStr">
        <f aca="false">FALSE()</f>
        <is>
          <t/>
        </is>
      </c>
    </row>
    <row r="865" customFormat="false" ht="15" hidden="false" customHeight="false" outlineLevel="0" collapsed="false">
      <c r="A865" s="24" t="s">
        <v>15731</v>
      </c>
      <c r="B865" s="24" t="n">
        <v>3</v>
      </c>
      <c r="C865" s="108" t="n">
        <v>0.000714192721874712</v>
      </c>
      <c r="D865" s="24" t="s">
        <v>15061</v>
      </c>
      <c r="E865" s="24" t="inlineStr">
        <f aca="false">FALSE()</f>
        <is>
          <t/>
        </is>
      </c>
      <c r="F865" s="24" t="inlineStr">
        <f aca="false">FALSE()</f>
        <is>
          <t/>
        </is>
      </c>
      <c r="G865" s="24" t="inlineStr">
        <f aca="false">FALSE()</f>
        <is>
          <t/>
        </is>
      </c>
    </row>
    <row r="866" customFormat="false" ht="15" hidden="false" customHeight="false" outlineLevel="0" collapsed="false">
      <c r="A866" s="24" t="s">
        <v>15732</v>
      </c>
      <c r="B866" s="24" t="n">
        <v>3</v>
      </c>
      <c r="C866" s="108" t="n">
        <v>0.000714192721874712</v>
      </c>
      <c r="D866" s="24" t="s">
        <v>15061</v>
      </c>
      <c r="E866" s="24" t="inlineStr">
        <f aca="false">FALSE()</f>
        <is>
          <t/>
        </is>
      </c>
      <c r="F866" s="24" t="inlineStr">
        <f aca="false">FALSE()</f>
        <is>
          <t/>
        </is>
      </c>
      <c r="G866" s="24" t="inlineStr">
        <f aca="false">FALSE()</f>
        <is>
          <t/>
        </is>
      </c>
    </row>
    <row r="867" customFormat="false" ht="15" hidden="false" customHeight="false" outlineLevel="0" collapsed="false">
      <c r="A867" s="24" t="s">
        <v>524</v>
      </c>
      <c r="B867" s="24" t="n">
        <v>3</v>
      </c>
      <c r="C867" s="108" t="n">
        <v>0.000714192721874712</v>
      </c>
      <c r="D867" s="24" t="s">
        <v>15061</v>
      </c>
      <c r="E867" s="24" t="inlineStr">
        <f aca="false">FALSE()</f>
        <is>
          <t/>
        </is>
      </c>
      <c r="F867" s="24" t="inlineStr">
        <f aca="false">FALSE()</f>
        <is>
          <t/>
        </is>
      </c>
      <c r="G867" s="24" t="inlineStr">
        <f aca="false">FALSE()</f>
        <is>
          <t/>
        </is>
      </c>
    </row>
    <row r="868" customFormat="false" ht="15" hidden="false" customHeight="false" outlineLevel="0" collapsed="false">
      <c r="A868" s="24" t="s">
        <v>15733</v>
      </c>
      <c r="B868" s="24" t="n">
        <v>3</v>
      </c>
      <c r="C868" s="108" t="n">
        <v>0.000714192721874712</v>
      </c>
      <c r="D868" s="24" t="s">
        <v>15061</v>
      </c>
      <c r="E868" s="24" t="inlineStr">
        <f aca="false">FALSE()</f>
        <is>
          <t/>
        </is>
      </c>
      <c r="F868" s="24" t="inlineStr">
        <f aca="false">FALSE()</f>
        <is>
          <t/>
        </is>
      </c>
      <c r="G868" s="24" t="inlineStr">
        <f aca="false">FALSE()</f>
        <is>
          <t/>
        </is>
      </c>
    </row>
    <row r="869" customFormat="false" ht="15" hidden="false" customHeight="false" outlineLevel="0" collapsed="false">
      <c r="A869" s="24" t="s">
        <v>15734</v>
      </c>
      <c r="B869" s="24" t="n">
        <v>3</v>
      </c>
      <c r="C869" s="108" t="n">
        <v>0.000714192721874712</v>
      </c>
      <c r="D869" s="24" t="s">
        <v>15061</v>
      </c>
      <c r="E869" s="24" t="inlineStr">
        <f aca="false">FALSE()</f>
        <is>
          <t/>
        </is>
      </c>
      <c r="F869" s="24" t="inlineStr">
        <f aca="false">FALSE()</f>
        <is>
          <t/>
        </is>
      </c>
      <c r="G869" s="24" t="inlineStr">
        <f aca="false">FALSE()</f>
        <is>
          <t/>
        </is>
      </c>
    </row>
    <row r="870" customFormat="false" ht="15" hidden="false" customHeight="false" outlineLevel="0" collapsed="false">
      <c r="A870" s="24" t="s">
        <v>15735</v>
      </c>
      <c r="B870" s="24" t="n">
        <v>3</v>
      </c>
      <c r="C870" s="108" t="n">
        <v>0.000714192721874712</v>
      </c>
      <c r="D870" s="24" t="s">
        <v>15061</v>
      </c>
      <c r="E870" s="24" t="inlineStr">
        <f aca="false">FALSE()</f>
        <is>
          <t/>
        </is>
      </c>
      <c r="F870" s="24" t="inlineStr">
        <f aca="false">FALSE()</f>
        <is>
          <t/>
        </is>
      </c>
      <c r="G870" s="24" t="inlineStr">
        <f aca="false">FALSE()</f>
        <is>
          <t/>
        </is>
      </c>
    </row>
    <row r="871" customFormat="false" ht="15" hidden="false" customHeight="false" outlineLevel="0" collapsed="false">
      <c r="A871" s="24" t="s">
        <v>406</v>
      </c>
      <c r="B871" s="24" t="n">
        <v>3</v>
      </c>
      <c r="C871" s="108" t="n">
        <v>0.000714192721874712</v>
      </c>
      <c r="D871" s="24" t="s">
        <v>15061</v>
      </c>
      <c r="E871" s="24" t="inlineStr">
        <f aca="false">FALSE()</f>
        <is>
          <t/>
        </is>
      </c>
      <c r="F871" s="24" t="inlineStr">
        <f aca="false">FALSE()</f>
        <is>
          <t/>
        </is>
      </c>
      <c r="G871" s="24" t="inlineStr">
        <f aca="false">FALSE()</f>
        <is>
          <t/>
        </is>
      </c>
    </row>
    <row r="872" customFormat="false" ht="15" hidden="false" customHeight="false" outlineLevel="0" collapsed="false">
      <c r="A872" s="24" t="s">
        <v>15736</v>
      </c>
      <c r="B872" s="24" t="n">
        <v>3</v>
      </c>
      <c r="C872" s="108" t="n">
        <v>0.000714192721874712</v>
      </c>
      <c r="D872" s="24" t="s">
        <v>15061</v>
      </c>
      <c r="E872" s="24" t="inlineStr">
        <f aca="false">FALSE()</f>
        <is>
          <t/>
        </is>
      </c>
      <c r="F872" s="24" t="inlineStr">
        <f aca="false">FALSE()</f>
        <is>
          <t/>
        </is>
      </c>
      <c r="G872" s="24" t="inlineStr">
        <f aca="false">FALSE()</f>
        <is>
          <t/>
        </is>
      </c>
    </row>
    <row r="873" customFormat="false" ht="15" hidden="false" customHeight="false" outlineLevel="0" collapsed="false">
      <c r="A873" s="24" t="s">
        <v>15737</v>
      </c>
      <c r="B873" s="24" t="n">
        <v>3</v>
      </c>
      <c r="C873" s="108" t="n">
        <v>0.000714192721874712</v>
      </c>
      <c r="D873" s="24" t="s">
        <v>15061</v>
      </c>
      <c r="E873" s="24" t="inlineStr">
        <f aca="false">FALSE()</f>
        <is>
          <t/>
        </is>
      </c>
      <c r="F873" s="24" t="inlineStr">
        <f aca="false">FALSE()</f>
        <is>
          <t/>
        </is>
      </c>
      <c r="G873" s="24" t="inlineStr">
        <f aca="false">FALSE()</f>
        <is>
          <t/>
        </is>
      </c>
    </row>
    <row r="874" customFormat="false" ht="15" hidden="false" customHeight="false" outlineLevel="0" collapsed="false">
      <c r="A874" s="24" t="s">
        <v>296</v>
      </c>
      <c r="B874" s="24" t="n">
        <v>3</v>
      </c>
      <c r="C874" s="108" t="n">
        <v>0.000714192721874712</v>
      </c>
      <c r="D874" s="24" t="s">
        <v>15061</v>
      </c>
      <c r="E874" s="24" t="inlineStr">
        <f aca="false">FALSE()</f>
        <is>
          <t/>
        </is>
      </c>
      <c r="F874" s="24" t="inlineStr">
        <f aca="false">FALSE()</f>
        <is>
          <t/>
        </is>
      </c>
      <c r="G874" s="24" t="inlineStr">
        <f aca="false">FALSE()</f>
        <is>
          <t/>
        </is>
      </c>
    </row>
    <row r="875" customFormat="false" ht="15" hidden="false" customHeight="false" outlineLevel="0" collapsed="false">
      <c r="A875" s="24" t="s">
        <v>15738</v>
      </c>
      <c r="B875" s="24" t="n">
        <v>3</v>
      </c>
      <c r="C875" s="108" t="n">
        <v>0.000714192721874712</v>
      </c>
      <c r="D875" s="24" t="s">
        <v>15061</v>
      </c>
      <c r="E875" s="24" t="inlineStr">
        <f aca="false">FALSE()</f>
        <is>
          <t/>
        </is>
      </c>
      <c r="F875" s="24" t="inlineStr">
        <f aca="false">FALSE()</f>
        <is>
          <t/>
        </is>
      </c>
      <c r="G875" s="24" t="inlineStr">
        <f aca="false">FALSE()</f>
        <is>
          <t/>
        </is>
      </c>
    </row>
    <row r="876" customFormat="false" ht="15" hidden="false" customHeight="false" outlineLevel="0" collapsed="false">
      <c r="A876" s="24" t="s">
        <v>15739</v>
      </c>
      <c r="B876" s="24" t="n">
        <v>3</v>
      </c>
      <c r="C876" s="108" t="n">
        <v>0.000714192721874712</v>
      </c>
      <c r="D876" s="24" t="s">
        <v>15061</v>
      </c>
      <c r="E876" s="24" t="inlineStr">
        <f aca="false">FALSE()</f>
        <is>
          <t/>
        </is>
      </c>
      <c r="F876" s="24" t="inlineStr">
        <f aca="false">FALSE()</f>
        <is>
          <t/>
        </is>
      </c>
      <c r="G876" s="24" t="inlineStr">
        <f aca="false">FALSE()</f>
        <is>
          <t/>
        </is>
      </c>
    </row>
    <row r="877" customFormat="false" ht="15" hidden="false" customHeight="false" outlineLevel="0" collapsed="false">
      <c r="A877" s="24" t="s">
        <v>15740</v>
      </c>
      <c r="B877" s="24" t="n">
        <v>3</v>
      </c>
      <c r="C877" s="108" t="n">
        <v>0.000714192721874712</v>
      </c>
      <c r="D877" s="24" t="s">
        <v>15061</v>
      </c>
      <c r="E877" s="24" t="inlineStr">
        <f aca="false">FALSE()</f>
        <is>
          <t/>
        </is>
      </c>
      <c r="F877" s="24" t="inlineStr">
        <f aca="false">FALSE()</f>
        <is>
          <t/>
        </is>
      </c>
      <c r="G877" s="24" t="inlineStr">
        <f aca="false">FALSE()</f>
        <is>
          <t/>
        </is>
      </c>
    </row>
    <row r="878" customFormat="false" ht="15" hidden="false" customHeight="false" outlineLevel="0" collapsed="false">
      <c r="A878" s="24" t="s">
        <v>15741</v>
      </c>
      <c r="B878" s="24" t="n">
        <v>3</v>
      </c>
      <c r="C878" s="108" t="n">
        <v>0.000714192721874712</v>
      </c>
      <c r="D878" s="24" t="s">
        <v>15061</v>
      </c>
      <c r="E878" s="24" t="inlineStr">
        <f aca="false">FALSE()</f>
        <is>
          <t/>
        </is>
      </c>
      <c r="F878" s="24" t="inlineStr">
        <f aca="false">FALSE()</f>
        <is>
          <t/>
        </is>
      </c>
      <c r="G878" s="24" t="inlineStr">
        <f aca="false">FALSE()</f>
        <is>
          <t/>
        </is>
      </c>
    </row>
    <row r="879" customFormat="false" ht="15" hidden="false" customHeight="false" outlineLevel="0" collapsed="false">
      <c r="A879" s="24" t="s">
        <v>15742</v>
      </c>
      <c r="B879" s="24" t="n">
        <v>3</v>
      </c>
      <c r="C879" s="108" t="n">
        <v>0.000714192721874712</v>
      </c>
      <c r="D879" s="24" t="s">
        <v>15061</v>
      </c>
      <c r="E879" s="24" t="inlineStr">
        <f aca="false">FALSE()</f>
        <is>
          <t/>
        </is>
      </c>
      <c r="F879" s="24" t="inlineStr">
        <f aca="false">FALSE()</f>
        <is>
          <t/>
        </is>
      </c>
      <c r="G879" s="24" t="inlineStr">
        <f aca="false">FALSE()</f>
        <is>
          <t/>
        </is>
      </c>
    </row>
    <row r="880" customFormat="false" ht="15" hidden="false" customHeight="false" outlineLevel="0" collapsed="false">
      <c r="A880" s="24" t="s">
        <v>15743</v>
      </c>
      <c r="B880" s="24" t="n">
        <v>3</v>
      </c>
      <c r="C880" s="108" t="n">
        <v>0.000714192721874712</v>
      </c>
      <c r="D880" s="24" t="s">
        <v>15061</v>
      </c>
      <c r="E880" s="24" t="inlineStr">
        <f aca="false">FALSE()</f>
        <is>
          <t/>
        </is>
      </c>
      <c r="F880" s="24" t="inlineStr">
        <f aca="false">FALSE()</f>
        <is>
          <t/>
        </is>
      </c>
      <c r="G880" s="24" t="inlineStr">
        <f aca="false">FALSE()</f>
        <is>
          <t/>
        </is>
      </c>
    </row>
    <row r="881" customFormat="false" ht="15" hidden="false" customHeight="false" outlineLevel="0" collapsed="false">
      <c r="A881" s="24" t="s">
        <v>15744</v>
      </c>
      <c r="B881" s="24" t="n">
        <v>3</v>
      </c>
      <c r="C881" s="108" t="n">
        <v>0.000714192721874712</v>
      </c>
      <c r="D881" s="24" t="s">
        <v>15061</v>
      </c>
      <c r="E881" s="24" t="inlineStr">
        <f aca="false">FALSE()</f>
        <is>
          <t/>
        </is>
      </c>
      <c r="F881" s="24" t="inlineStr">
        <f aca="false">FALSE()</f>
        <is>
          <t/>
        </is>
      </c>
      <c r="G881" s="24" t="inlineStr">
        <f aca="false">FALSE()</f>
        <is>
          <t/>
        </is>
      </c>
    </row>
    <row r="882" customFormat="false" ht="15" hidden="false" customHeight="false" outlineLevel="0" collapsed="false">
      <c r="A882" s="24" t="s">
        <v>15745</v>
      </c>
      <c r="B882" s="24" t="n">
        <v>3</v>
      </c>
      <c r="C882" s="108" t="n">
        <v>0.000714192721874712</v>
      </c>
      <c r="D882" s="24" t="s">
        <v>15061</v>
      </c>
      <c r="E882" s="24" t="inlineStr">
        <f aca="false">FALSE()</f>
        <is>
          <t/>
        </is>
      </c>
      <c r="F882" s="24" t="inlineStr">
        <f aca="false">FALSE()</f>
        <is>
          <t/>
        </is>
      </c>
      <c r="G882" s="24" t="inlineStr">
        <f aca="false">FALSE()</f>
        <is>
          <t/>
        </is>
      </c>
    </row>
    <row r="883" customFormat="false" ht="15" hidden="false" customHeight="false" outlineLevel="0" collapsed="false">
      <c r="A883" s="24" t="s">
        <v>15746</v>
      </c>
      <c r="B883" s="24" t="n">
        <v>2</v>
      </c>
      <c r="C883" s="108" t="n">
        <v>0.000508819701718699</v>
      </c>
      <c r="D883" s="24" t="s">
        <v>15061</v>
      </c>
      <c r="E883" s="24" t="inlineStr">
        <f aca="false">FALSE()</f>
        <is>
          <t/>
        </is>
      </c>
      <c r="F883" s="24" t="inlineStr">
        <f aca="false">FALSE()</f>
        <is>
          <t/>
        </is>
      </c>
      <c r="G883" s="24" t="inlineStr">
        <f aca="false">FALSE()</f>
        <is>
          <t/>
        </is>
      </c>
    </row>
    <row r="884" customFormat="false" ht="15" hidden="false" customHeight="false" outlineLevel="0" collapsed="false">
      <c r="A884" s="24" t="s">
        <v>5222</v>
      </c>
      <c r="B884" s="24" t="n">
        <v>2</v>
      </c>
      <c r="C884" s="108" t="n">
        <v>0.000508819701718699</v>
      </c>
      <c r="D884" s="24" t="s">
        <v>15061</v>
      </c>
      <c r="E884" s="24" t="inlineStr">
        <f aca="false">FALSE()</f>
        <is>
          <t/>
        </is>
      </c>
      <c r="F884" s="24" t="inlineStr">
        <f aca="false">FALSE()</f>
        <is>
          <t/>
        </is>
      </c>
      <c r="G884" s="24" t="inlineStr">
        <f aca="false">FALSE()</f>
        <is>
          <t/>
        </is>
      </c>
    </row>
    <row r="885" customFormat="false" ht="15" hidden="false" customHeight="false" outlineLevel="0" collapsed="false">
      <c r="A885" s="24" t="s">
        <v>15747</v>
      </c>
      <c r="B885" s="24" t="n">
        <v>2</v>
      </c>
      <c r="C885" s="108" t="n">
        <v>0.000564705712238328</v>
      </c>
      <c r="D885" s="24" t="s">
        <v>15061</v>
      </c>
      <c r="E885" s="24" t="inlineStr">
        <f aca="false">FALSE()</f>
        <is>
          <t/>
        </is>
      </c>
      <c r="F885" s="24" t="inlineStr">
        <f aca="false">FALSE()</f>
        <is>
          <t/>
        </is>
      </c>
      <c r="G885" s="24" t="inlineStr">
        <f aca="false">FALSE()</f>
        <is>
          <t/>
        </is>
      </c>
    </row>
    <row r="886" customFormat="false" ht="15" hidden="false" customHeight="false" outlineLevel="0" collapsed="false">
      <c r="A886" s="24" t="s">
        <v>10334</v>
      </c>
      <c r="B886" s="24" t="n">
        <v>2</v>
      </c>
      <c r="C886" s="108" t="n">
        <v>0.000508819701718699</v>
      </c>
      <c r="D886" s="24" t="s">
        <v>15061</v>
      </c>
      <c r="E886" s="24" t="inlineStr">
        <f aca="false">FALSE()</f>
        <is>
          <t/>
        </is>
      </c>
      <c r="F886" s="24" t="inlineStr">
        <f aca="false">FALSE()</f>
        <is>
          <t/>
        </is>
      </c>
      <c r="G886" s="24" t="inlineStr">
        <f aca="false">FALSE()</f>
        <is>
          <t/>
        </is>
      </c>
    </row>
    <row r="887" customFormat="false" ht="15" hidden="false" customHeight="false" outlineLevel="0" collapsed="false">
      <c r="A887" s="24" t="s">
        <v>15748</v>
      </c>
      <c r="B887" s="24" t="n">
        <v>2</v>
      </c>
      <c r="C887" s="108" t="n">
        <v>0.000508819701718699</v>
      </c>
      <c r="D887" s="24" t="s">
        <v>15061</v>
      </c>
      <c r="E887" s="24" t="inlineStr">
        <f aca="false">FALSE()</f>
        <is>
          <t/>
        </is>
      </c>
      <c r="F887" s="24" t="inlineStr">
        <f aca="false">FALSE()</f>
        <is>
          <t/>
        </is>
      </c>
      <c r="G887" s="24" t="inlineStr">
        <f aca="false">FALSE()</f>
        <is>
          <t/>
        </is>
      </c>
    </row>
    <row r="888" customFormat="false" ht="15" hidden="false" customHeight="false" outlineLevel="0" collapsed="false">
      <c r="A888" s="24" t="s">
        <v>15749</v>
      </c>
      <c r="B888" s="24" t="n">
        <v>2</v>
      </c>
      <c r="C888" s="108" t="n">
        <v>0.000508819701718699</v>
      </c>
      <c r="D888" s="24" t="s">
        <v>15061</v>
      </c>
      <c r="E888" s="24" t="inlineStr">
        <f aca="false">FALSE()</f>
        <is>
          <t/>
        </is>
      </c>
      <c r="F888" s="24" t="inlineStr">
        <f aca="false">FALSE()</f>
        <is>
          <t/>
        </is>
      </c>
      <c r="G888" s="24" t="inlineStr">
        <f aca="false">FALSE()</f>
        <is>
          <t/>
        </is>
      </c>
    </row>
    <row r="889" customFormat="false" ht="15" hidden="false" customHeight="false" outlineLevel="0" collapsed="false">
      <c r="A889" s="24" t="s">
        <v>15750</v>
      </c>
      <c r="B889" s="24" t="n">
        <v>2</v>
      </c>
      <c r="C889" s="108" t="n">
        <v>0.000508819701718699</v>
      </c>
      <c r="D889" s="24" t="s">
        <v>15061</v>
      </c>
      <c r="E889" s="24" t="inlineStr">
        <f aca="false">FALSE()</f>
        <is>
          <t/>
        </is>
      </c>
      <c r="F889" s="24" t="inlineStr">
        <f aca="false">FALSE()</f>
        <is>
          <t/>
        </is>
      </c>
      <c r="G889" s="24" t="inlineStr">
        <f aca="false">FALSE()</f>
        <is>
          <t/>
        </is>
      </c>
    </row>
    <row r="890" customFormat="false" ht="15" hidden="false" customHeight="false" outlineLevel="0" collapsed="false">
      <c r="A890" s="24" t="s">
        <v>15751</v>
      </c>
      <c r="B890" s="24" t="n">
        <v>2</v>
      </c>
      <c r="C890" s="108" t="n">
        <v>0.000508819701718699</v>
      </c>
      <c r="D890" s="24" t="s">
        <v>15061</v>
      </c>
      <c r="E890" s="24" t="inlineStr">
        <f aca="false">FALSE()</f>
        <is>
          <t/>
        </is>
      </c>
      <c r="F890" s="24" t="inlineStr">
        <f aca="false">FALSE()</f>
        <is>
          <t/>
        </is>
      </c>
      <c r="G890" s="24" t="inlineStr">
        <f aca="false">FALSE()</f>
        <is>
          <t/>
        </is>
      </c>
    </row>
    <row r="891" customFormat="false" ht="15" hidden="false" customHeight="false" outlineLevel="0" collapsed="false">
      <c r="A891" s="24" t="s">
        <v>15752</v>
      </c>
      <c r="B891" s="24" t="n">
        <v>2</v>
      </c>
      <c r="C891" s="108" t="n">
        <v>0.000508819701718699</v>
      </c>
      <c r="D891" s="24" t="s">
        <v>15061</v>
      </c>
      <c r="E891" s="24" t="inlineStr">
        <f aca="false">FALSE()</f>
        <is>
          <t/>
        </is>
      </c>
      <c r="F891" s="24" t="inlineStr">
        <f aca="false">FALSE()</f>
        <is>
          <t/>
        </is>
      </c>
      <c r="G891" s="24" t="inlineStr">
        <f aca="false">FALSE()</f>
        <is>
          <t/>
        </is>
      </c>
    </row>
    <row r="892" customFormat="false" ht="15" hidden="false" customHeight="false" outlineLevel="0" collapsed="false">
      <c r="A892" s="24" t="s">
        <v>15753</v>
      </c>
      <c r="B892" s="24" t="n">
        <v>2</v>
      </c>
      <c r="C892" s="108" t="n">
        <v>0.000508819701718699</v>
      </c>
      <c r="D892" s="24" t="s">
        <v>15061</v>
      </c>
      <c r="E892" s="24" t="inlineStr">
        <f aca="false">FALSE()</f>
        <is>
          <t/>
        </is>
      </c>
      <c r="F892" s="24" t="inlineStr">
        <f aca="false">FALSE()</f>
        <is>
          <t/>
        </is>
      </c>
      <c r="G892" s="24" t="inlineStr">
        <f aca="false">FALSE()</f>
        <is>
          <t/>
        </is>
      </c>
    </row>
    <row r="893" customFormat="false" ht="15" hidden="false" customHeight="false" outlineLevel="0" collapsed="false">
      <c r="A893" s="24" t="s">
        <v>15754</v>
      </c>
      <c r="B893" s="24" t="n">
        <v>2</v>
      </c>
      <c r="C893" s="108" t="n">
        <v>0.000508819701718699</v>
      </c>
      <c r="D893" s="24" t="s">
        <v>15061</v>
      </c>
      <c r="E893" s="24" t="inlineStr">
        <f aca="false">FALSE()</f>
        <is>
          <t/>
        </is>
      </c>
      <c r="F893" s="24" t="inlineStr">
        <f aca="false">FALSE()</f>
        <is>
          <t/>
        </is>
      </c>
      <c r="G893" s="24" t="inlineStr">
        <f aca="false">FALSE()</f>
        <is>
          <t/>
        </is>
      </c>
    </row>
    <row r="894" customFormat="false" ht="15" hidden="false" customHeight="false" outlineLevel="0" collapsed="false">
      <c r="A894" s="24" t="s">
        <v>15755</v>
      </c>
      <c r="B894" s="24" t="n">
        <v>2</v>
      </c>
      <c r="C894" s="108" t="n">
        <v>0.000508819701718699</v>
      </c>
      <c r="D894" s="24" t="s">
        <v>15061</v>
      </c>
      <c r="E894" s="24" t="inlineStr">
        <f aca="false">FALSE()</f>
        <is>
          <t/>
        </is>
      </c>
      <c r="F894" s="24" t="inlineStr">
        <f aca="false">FALSE()</f>
        <is>
          <t/>
        </is>
      </c>
      <c r="G894" s="24" t="inlineStr">
        <f aca="false">FALSE()</f>
        <is>
          <t/>
        </is>
      </c>
    </row>
    <row r="895" customFormat="false" ht="15" hidden="false" customHeight="false" outlineLevel="0" collapsed="false">
      <c r="A895" s="24" t="s">
        <v>15756</v>
      </c>
      <c r="B895" s="24" t="n">
        <v>2</v>
      </c>
      <c r="C895" s="108" t="n">
        <v>0.000508819701718699</v>
      </c>
      <c r="D895" s="24" t="s">
        <v>15061</v>
      </c>
      <c r="E895" s="24" t="inlineStr">
        <f aca="false">FALSE()</f>
        <is>
          <t/>
        </is>
      </c>
      <c r="F895" s="24" t="inlineStr">
        <f aca="false">FALSE()</f>
        <is>
          <t/>
        </is>
      </c>
      <c r="G895" s="24" t="inlineStr">
        <f aca="false">FALSE()</f>
        <is>
          <t/>
        </is>
      </c>
    </row>
    <row r="896" customFormat="false" ht="15" hidden="false" customHeight="false" outlineLevel="0" collapsed="false">
      <c r="A896" s="24" t="s">
        <v>15757</v>
      </c>
      <c r="B896" s="24" t="n">
        <v>2</v>
      </c>
      <c r="C896" s="108" t="n">
        <v>0.000508819701718699</v>
      </c>
      <c r="D896" s="24" t="s">
        <v>15061</v>
      </c>
      <c r="E896" s="24" t="inlineStr">
        <f aca="false">FALSE()</f>
        <is>
          <t/>
        </is>
      </c>
      <c r="F896" s="24" t="inlineStr">
        <f aca="false">FALSE()</f>
        <is>
          <t/>
        </is>
      </c>
      <c r="G896" s="24" t="inlineStr">
        <f aca="false">FALSE()</f>
        <is>
          <t/>
        </is>
      </c>
    </row>
    <row r="897" customFormat="false" ht="15" hidden="false" customHeight="false" outlineLevel="0" collapsed="false">
      <c r="A897" s="24" t="s">
        <v>15758</v>
      </c>
      <c r="B897" s="24" t="n">
        <v>2</v>
      </c>
      <c r="C897" s="108" t="n">
        <v>0.000508819701718699</v>
      </c>
      <c r="D897" s="24" t="s">
        <v>15061</v>
      </c>
      <c r="E897" s="24" t="inlineStr">
        <f aca="false">FALSE()</f>
        <is>
          <t/>
        </is>
      </c>
      <c r="F897" s="24" t="inlineStr">
        <f aca="false">FALSE()</f>
        <is>
          <t/>
        </is>
      </c>
      <c r="G897" s="24" t="inlineStr">
        <f aca="false">FALSE()</f>
        <is>
          <t/>
        </is>
      </c>
    </row>
    <row r="898" customFormat="false" ht="15" hidden="false" customHeight="false" outlineLevel="0" collapsed="false">
      <c r="A898" s="24" t="s">
        <v>15759</v>
      </c>
      <c r="B898" s="24" t="n">
        <v>2</v>
      </c>
      <c r="C898" s="108" t="n">
        <v>0.000508819701718699</v>
      </c>
      <c r="D898" s="24" t="s">
        <v>15061</v>
      </c>
      <c r="E898" s="24" t="inlineStr">
        <f aca="false">FALSE()</f>
        <is>
          <t/>
        </is>
      </c>
      <c r="F898" s="24" t="inlineStr">
        <f aca="false">FALSE()</f>
        <is>
          <t/>
        </is>
      </c>
      <c r="G898" s="24" t="inlineStr">
        <f aca="false">FALSE()</f>
        <is>
          <t/>
        </is>
      </c>
    </row>
    <row r="899" customFormat="false" ht="15" hidden="false" customHeight="false" outlineLevel="0" collapsed="false">
      <c r="A899" s="24" t="s">
        <v>15760</v>
      </c>
      <c r="B899" s="24" t="n">
        <v>2</v>
      </c>
      <c r="C899" s="108" t="n">
        <v>0.000508819701718699</v>
      </c>
      <c r="D899" s="24" t="s">
        <v>15061</v>
      </c>
      <c r="E899" s="24" t="inlineStr">
        <f aca="false">FALSE()</f>
        <is>
          <t/>
        </is>
      </c>
      <c r="F899" s="24" t="inlineStr">
        <f aca="false">FALSE()</f>
        <is>
          <t/>
        </is>
      </c>
      <c r="G899" s="24" t="inlineStr">
        <f aca="false">FALSE()</f>
        <is>
          <t/>
        </is>
      </c>
    </row>
    <row r="900" customFormat="false" ht="15" hidden="false" customHeight="false" outlineLevel="0" collapsed="false">
      <c r="A900" s="24" t="s">
        <v>4794</v>
      </c>
      <c r="B900" s="24" t="n">
        <v>2</v>
      </c>
      <c r="C900" s="108" t="n">
        <v>0.000508819701718699</v>
      </c>
      <c r="D900" s="24" t="s">
        <v>15061</v>
      </c>
      <c r="E900" s="24" t="inlineStr">
        <f aca="false">FALSE()</f>
        <is>
          <t/>
        </is>
      </c>
      <c r="F900" s="24" t="inlineStr">
        <f aca="false">FALSE()</f>
        <is>
          <t/>
        </is>
      </c>
      <c r="G900" s="24" t="inlineStr">
        <f aca="false">FALSE()</f>
        <is>
          <t/>
        </is>
      </c>
    </row>
    <row r="901" customFormat="false" ht="15" hidden="false" customHeight="false" outlineLevel="0" collapsed="false">
      <c r="A901" s="24" t="s">
        <v>4785</v>
      </c>
      <c r="B901" s="24" t="n">
        <v>2</v>
      </c>
      <c r="C901" s="108" t="n">
        <v>0.000508819701718699</v>
      </c>
      <c r="D901" s="24" t="s">
        <v>15061</v>
      </c>
      <c r="E901" s="24" t="inlineStr">
        <f aca="false">FALSE()</f>
        <is>
          <t/>
        </is>
      </c>
      <c r="F901" s="24" t="inlineStr">
        <f aca="false">FALSE()</f>
        <is>
          <t/>
        </is>
      </c>
      <c r="G901" s="24" t="inlineStr">
        <f aca="false">FALSE()</f>
        <is>
          <t/>
        </is>
      </c>
    </row>
    <row r="902" customFormat="false" ht="15" hidden="false" customHeight="false" outlineLevel="0" collapsed="false">
      <c r="A902" s="24" t="s">
        <v>15761</v>
      </c>
      <c r="B902" s="24" t="n">
        <v>2</v>
      </c>
      <c r="C902" s="108" t="n">
        <v>0.000508819701718699</v>
      </c>
      <c r="D902" s="24" t="s">
        <v>15061</v>
      </c>
      <c r="E902" s="24" t="inlineStr">
        <f aca="false">FALSE()</f>
        <is>
          <t/>
        </is>
      </c>
      <c r="F902" s="24" t="inlineStr">
        <f aca="false">FALSE()</f>
        <is>
          <t/>
        </is>
      </c>
      <c r="G902" s="24" t="inlineStr">
        <f aca="false">FALSE()</f>
        <is>
          <t/>
        </is>
      </c>
    </row>
    <row r="903" customFormat="false" ht="15" hidden="false" customHeight="false" outlineLevel="0" collapsed="false">
      <c r="A903" s="24" t="s">
        <v>15762</v>
      </c>
      <c r="B903" s="24" t="n">
        <v>2</v>
      </c>
      <c r="C903" s="108" t="n">
        <v>0.000508819701718699</v>
      </c>
      <c r="D903" s="24" t="s">
        <v>15061</v>
      </c>
      <c r="E903" s="24" t="inlineStr">
        <f aca="false">FALSE()</f>
        <is>
          <t/>
        </is>
      </c>
      <c r="F903" s="24" t="inlineStr">
        <f aca="false">FALSE()</f>
        <is>
          <t/>
        </is>
      </c>
      <c r="G903" s="24" t="inlineStr">
        <f aca="false">FALSE()</f>
        <is>
          <t/>
        </is>
      </c>
    </row>
    <row r="904" customFormat="false" ht="15" hidden="false" customHeight="false" outlineLevel="0" collapsed="false">
      <c r="A904" s="24" t="s">
        <v>15763</v>
      </c>
      <c r="B904" s="24" t="n">
        <v>2</v>
      </c>
      <c r="C904" s="108" t="n">
        <v>0.000508819701718699</v>
      </c>
      <c r="D904" s="24" t="s">
        <v>15061</v>
      </c>
      <c r="E904" s="24" t="inlineStr">
        <f aca="false">FALSE()</f>
        <is>
          <t/>
        </is>
      </c>
      <c r="F904" s="24" t="inlineStr">
        <f aca="false">FALSE()</f>
        <is>
          <t/>
        </is>
      </c>
      <c r="G904" s="24" t="inlineStr">
        <f aca="false">FALSE()</f>
        <is>
          <t/>
        </is>
      </c>
    </row>
    <row r="905" customFormat="false" ht="15" hidden="false" customHeight="false" outlineLevel="0" collapsed="false">
      <c r="A905" s="24" t="s">
        <v>15764</v>
      </c>
      <c r="B905" s="24" t="n">
        <v>2</v>
      </c>
      <c r="C905" s="108" t="n">
        <v>0.000508819701718699</v>
      </c>
      <c r="D905" s="24" t="s">
        <v>15061</v>
      </c>
      <c r="E905" s="24" t="inlineStr">
        <f aca="false">FALSE()</f>
        <is>
          <t/>
        </is>
      </c>
      <c r="F905" s="24" t="inlineStr">
        <f aca="false">FALSE()</f>
        <is>
          <t/>
        </is>
      </c>
      <c r="G905" s="24" t="inlineStr">
        <f aca="false">FALSE()</f>
        <is>
          <t/>
        </is>
      </c>
    </row>
    <row r="906" customFormat="false" ht="15" hidden="false" customHeight="false" outlineLevel="0" collapsed="false">
      <c r="A906" s="24" t="s">
        <v>15765</v>
      </c>
      <c r="B906" s="24" t="n">
        <v>2</v>
      </c>
      <c r="C906" s="108" t="n">
        <v>0.000508819701718699</v>
      </c>
      <c r="D906" s="24" t="s">
        <v>15061</v>
      </c>
      <c r="E906" s="24" t="inlineStr">
        <f aca="false">FALSE()</f>
        <is>
          <t/>
        </is>
      </c>
      <c r="F906" s="24" t="inlineStr">
        <f aca="false">FALSE()</f>
        <is>
          <t/>
        </is>
      </c>
      <c r="G906" s="24" t="inlineStr">
        <f aca="false">FALSE()</f>
        <is>
          <t/>
        </is>
      </c>
    </row>
    <row r="907" customFormat="false" ht="15" hidden="false" customHeight="false" outlineLevel="0" collapsed="false">
      <c r="A907" s="24" t="s">
        <v>15766</v>
      </c>
      <c r="B907" s="24" t="n">
        <v>2</v>
      </c>
      <c r="C907" s="108" t="n">
        <v>0.000508819701718699</v>
      </c>
      <c r="D907" s="24" t="s">
        <v>15061</v>
      </c>
      <c r="E907" s="24" t="inlineStr">
        <f aca="false">FALSE()</f>
        <is>
          <t/>
        </is>
      </c>
      <c r="F907" s="24" t="inlineStr">
        <f aca="false">FALSE()</f>
        <is>
          <t/>
        </is>
      </c>
      <c r="G907" s="24" t="inlineStr">
        <f aca="false">FALSE()</f>
        <is>
          <t/>
        </is>
      </c>
    </row>
    <row r="908" customFormat="false" ht="15" hidden="false" customHeight="false" outlineLevel="0" collapsed="false">
      <c r="A908" s="24" t="s">
        <v>15767</v>
      </c>
      <c r="B908" s="24" t="n">
        <v>2</v>
      </c>
      <c r="C908" s="108" t="n">
        <v>0.000508819701718699</v>
      </c>
      <c r="D908" s="24" t="s">
        <v>15061</v>
      </c>
      <c r="E908" s="24" t="inlineStr">
        <f aca="false">FALSE()</f>
        <is>
          <t/>
        </is>
      </c>
      <c r="F908" s="24" t="inlineStr">
        <f aca="false">FALSE()</f>
        <is>
          <t/>
        </is>
      </c>
      <c r="G908" s="24" t="inlineStr">
        <f aca="false">FALSE()</f>
        <is>
          <t/>
        </is>
      </c>
    </row>
    <row r="909" customFormat="false" ht="15" hidden="false" customHeight="false" outlineLevel="0" collapsed="false">
      <c r="A909" s="24" t="s">
        <v>15768</v>
      </c>
      <c r="B909" s="24" t="n">
        <v>2</v>
      </c>
      <c r="C909" s="108" t="n">
        <v>0.000508819701718699</v>
      </c>
      <c r="D909" s="24" t="s">
        <v>15061</v>
      </c>
      <c r="E909" s="24" t="inlineStr">
        <f aca="false">FALSE()</f>
        <is>
          <t/>
        </is>
      </c>
      <c r="F909" s="24" t="inlineStr">
        <f aca="false">FALSE()</f>
        <is>
          <t/>
        </is>
      </c>
      <c r="G909" s="24" t="inlineStr">
        <f aca="false">FALSE()</f>
        <is>
          <t/>
        </is>
      </c>
    </row>
    <row r="910" customFormat="false" ht="15" hidden="false" customHeight="false" outlineLevel="0" collapsed="false">
      <c r="A910" s="24" t="s">
        <v>15769</v>
      </c>
      <c r="B910" s="24" t="n">
        <v>2</v>
      </c>
      <c r="C910" s="108" t="n">
        <v>0.000508819701718699</v>
      </c>
      <c r="D910" s="24" t="s">
        <v>15061</v>
      </c>
      <c r="E910" s="24" t="inlineStr">
        <f aca="false">FALSE()</f>
        <is>
          <t/>
        </is>
      </c>
      <c r="F910" s="24" t="inlineStr">
        <f aca="false">FALSE()</f>
        <is>
          <t/>
        </is>
      </c>
      <c r="G910" s="24" t="inlineStr">
        <f aca="false">FALSE()</f>
        <is>
          <t/>
        </is>
      </c>
    </row>
    <row r="911" customFormat="false" ht="15" hidden="false" customHeight="false" outlineLevel="0" collapsed="false">
      <c r="A911" s="24" t="s">
        <v>15770</v>
      </c>
      <c r="B911" s="24" t="n">
        <v>2</v>
      </c>
      <c r="C911" s="108" t="n">
        <v>0.000508819701718699</v>
      </c>
      <c r="D911" s="24" t="s">
        <v>15061</v>
      </c>
      <c r="E911" s="24" t="inlineStr">
        <f aca="false">FALSE()</f>
        <is>
          <t/>
        </is>
      </c>
      <c r="F911" s="24" t="inlineStr">
        <f aca="false">FALSE()</f>
        <is>
          <t/>
        </is>
      </c>
      <c r="G911" s="24" t="inlineStr">
        <f aca="false">FALSE()</f>
        <is>
          <t/>
        </is>
      </c>
    </row>
    <row r="912" customFormat="false" ht="15" hidden="false" customHeight="false" outlineLevel="0" collapsed="false">
      <c r="A912" s="24" t="s">
        <v>15771</v>
      </c>
      <c r="B912" s="24" t="n">
        <v>2</v>
      </c>
      <c r="C912" s="108" t="n">
        <v>0.000508819701718699</v>
      </c>
      <c r="D912" s="24" t="s">
        <v>15061</v>
      </c>
      <c r="E912" s="24" t="inlineStr">
        <f aca="false">FALSE()</f>
        <is>
          <t/>
        </is>
      </c>
      <c r="F912" s="24" t="inlineStr">
        <f aca="false">FALSE()</f>
        <is>
          <t/>
        </is>
      </c>
      <c r="G912" s="24" t="inlineStr">
        <f aca="false">FALSE()</f>
        <is>
          <t/>
        </is>
      </c>
    </row>
    <row r="913" customFormat="false" ht="15" hidden="false" customHeight="false" outlineLevel="0" collapsed="false">
      <c r="A913" s="24" t="s">
        <v>15772</v>
      </c>
      <c r="B913" s="24" t="n">
        <v>2</v>
      </c>
      <c r="C913" s="108" t="n">
        <v>0.000508819701718699</v>
      </c>
      <c r="D913" s="24" t="s">
        <v>15061</v>
      </c>
      <c r="E913" s="24" t="n">
        <f aca="false">TRUE()</f>
        <v>1</v>
      </c>
      <c r="F913" s="24" t="inlineStr">
        <f aca="false">FALSE()</f>
        <is>
          <t/>
        </is>
      </c>
      <c r="G913" s="24" t="inlineStr">
        <f aca="false">FALSE()</f>
        <is>
          <t/>
        </is>
      </c>
    </row>
    <row r="914" customFormat="false" ht="15" hidden="false" customHeight="false" outlineLevel="0" collapsed="false">
      <c r="A914" s="24" t="s">
        <v>15773</v>
      </c>
      <c r="B914" s="24" t="n">
        <v>2</v>
      </c>
      <c r="C914" s="108" t="n">
        <v>0.000508819701718699</v>
      </c>
      <c r="D914" s="24" t="s">
        <v>15061</v>
      </c>
      <c r="E914" s="24" t="n">
        <f aca="false">FALSE()</f>
        <v>0</v>
      </c>
      <c r="F914" s="24" t="inlineStr">
        <f aca="false">FALSE()</f>
        <is>
          <t/>
        </is>
      </c>
      <c r="G914" s="24" t="inlineStr">
        <f aca="false">FALSE()</f>
        <is>
          <t/>
        </is>
      </c>
    </row>
    <row r="915" customFormat="false" ht="15" hidden="false" customHeight="false" outlineLevel="0" collapsed="false">
      <c r="A915" s="24" t="s">
        <v>15774</v>
      </c>
      <c r="B915" s="24" t="n">
        <v>2</v>
      </c>
      <c r="C915" s="108" t="n">
        <v>0.000508819701718699</v>
      </c>
      <c r="D915" s="24" t="s">
        <v>15061</v>
      </c>
      <c r="E915" s="24" t="inlineStr">
        <f aca="false">FALSE()</f>
        <is>
          <t/>
        </is>
      </c>
      <c r="F915" s="24" t="inlineStr">
        <f aca="false">FALSE()</f>
        <is>
          <t/>
        </is>
      </c>
      <c r="G915" s="24" t="inlineStr">
        <f aca="false">FALSE()</f>
        <is>
          <t/>
        </is>
      </c>
    </row>
    <row r="916" customFormat="false" ht="15" hidden="false" customHeight="false" outlineLevel="0" collapsed="false">
      <c r="A916" s="24" t="s">
        <v>15775</v>
      </c>
      <c r="B916" s="24" t="n">
        <v>2</v>
      </c>
      <c r="C916" s="108" t="n">
        <v>0.000508819701718699</v>
      </c>
      <c r="D916" s="24" t="s">
        <v>15061</v>
      </c>
      <c r="E916" s="24" t="inlineStr">
        <f aca="false">FALSE()</f>
        <is>
          <t/>
        </is>
      </c>
      <c r="F916" s="24" t="inlineStr">
        <f aca="false">FALSE()</f>
        <is>
          <t/>
        </is>
      </c>
      <c r="G916" s="24" t="inlineStr">
        <f aca="false">FALSE()</f>
        <is>
          <t/>
        </is>
      </c>
    </row>
    <row r="917" customFormat="false" ht="15" hidden="false" customHeight="false" outlineLevel="0" collapsed="false">
      <c r="A917" s="24" t="s">
        <v>4808</v>
      </c>
      <c r="B917" s="24" t="n">
        <v>2</v>
      </c>
      <c r="C917" s="108" t="n">
        <v>0.000508819701718699</v>
      </c>
      <c r="D917" s="24" t="s">
        <v>15061</v>
      </c>
      <c r="E917" s="24" t="inlineStr">
        <f aca="false">FALSE()</f>
        <is>
          <t/>
        </is>
      </c>
      <c r="F917" s="24" t="inlineStr">
        <f aca="false">FALSE()</f>
        <is>
          <t/>
        </is>
      </c>
      <c r="G917" s="24" t="inlineStr">
        <f aca="false">FALSE()</f>
        <is>
          <t/>
        </is>
      </c>
    </row>
    <row r="918" customFormat="false" ht="15" hidden="false" customHeight="false" outlineLevel="0" collapsed="false">
      <c r="A918" s="24" t="s">
        <v>15776</v>
      </c>
      <c r="B918" s="24" t="n">
        <v>2</v>
      </c>
      <c r="C918" s="108" t="n">
        <v>0.000508819701718699</v>
      </c>
      <c r="D918" s="24" t="s">
        <v>15061</v>
      </c>
      <c r="E918" s="24" t="inlineStr">
        <f aca="false">FALSE()</f>
        <is>
          <t/>
        </is>
      </c>
      <c r="F918" s="24" t="inlineStr">
        <f aca="false">FALSE()</f>
        <is>
          <t/>
        </is>
      </c>
      <c r="G918" s="24" t="inlineStr">
        <f aca="false">FALSE()</f>
        <is>
          <t/>
        </is>
      </c>
    </row>
    <row r="919" customFormat="false" ht="15" hidden="false" customHeight="false" outlineLevel="0" collapsed="false">
      <c r="A919" s="24" t="s">
        <v>15777</v>
      </c>
      <c r="B919" s="24" t="n">
        <v>2</v>
      </c>
      <c r="C919" s="108" t="n">
        <v>0.000508819701718699</v>
      </c>
      <c r="D919" s="24" t="s">
        <v>15061</v>
      </c>
      <c r="E919" s="24" t="inlineStr">
        <f aca="false">FALSE()</f>
        <is>
          <t/>
        </is>
      </c>
      <c r="F919" s="24" t="inlineStr">
        <f aca="false">FALSE()</f>
        <is>
          <t/>
        </is>
      </c>
      <c r="G919" s="24" t="inlineStr">
        <f aca="false">FALSE()</f>
        <is>
          <t/>
        </is>
      </c>
    </row>
    <row r="920" customFormat="false" ht="15" hidden="false" customHeight="false" outlineLevel="0" collapsed="false">
      <c r="A920" s="24" t="s">
        <v>15778</v>
      </c>
      <c r="B920" s="24" t="n">
        <v>2</v>
      </c>
      <c r="C920" s="108" t="n">
        <v>0.000508819701718699</v>
      </c>
      <c r="D920" s="24" t="s">
        <v>15061</v>
      </c>
      <c r="E920" s="24" t="inlineStr">
        <f aca="false">FALSE()</f>
        <is>
          <t/>
        </is>
      </c>
      <c r="F920" s="24" t="inlineStr">
        <f aca="false">FALSE()</f>
        <is>
          <t/>
        </is>
      </c>
      <c r="G920" s="24" t="inlineStr">
        <f aca="false">FALSE()</f>
        <is>
          <t/>
        </is>
      </c>
    </row>
    <row r="921" customFormat="false" ht="15" hidden="false" customHeight="false" outlineLevel="0" collapsed="false">
      <c r="A921" s="24" t="s">
        <v>15779</v>
      </c>
      <c r="B921" s="24" t="n">
        <v>2</v>
      </c>
      <c r="C921" s="108" t="n">
        <v>0.000508819701718699</v>
      </c>
      <c r="D921" s="24" t="s">
        <v>15061</v>
      </c>
      <c r="E921" s="24" t="inlineStr">
        <f aca="false">FALSE()</f>
        <is>
          <t/>
        </is>
      </c>
      <c r="F921" s="24" t="inlineStr">
        <f aca="false">FALSE()</f>
        <is>
          <t/>
        </is>
      </c>
      <c r="G921" s="24" t="inlineStr">
        <f aca="false">FALSE()</f>
        <is>
          <t/>
        </is>
      </c>
    </row>
    <row r="922" customFormat="false" ht="15" hidden="false" customHeight="false" outlineLevel="0" collapsed="false">
      <c r="A922" s="24" t="s">
        <v>15780</v>
      </c>
      <c r="B922" s="24" t="n">
        <v>2</v>
      </c>
      <c r="C922" s="108" t="n">
        <v>0.000508819701718699</v>
      </c>
      <c r="D922" s="24" t="s">
        <v>15061</v>
      </c>
      <c r="E922" s="24" t="inlineStr">
        <f aca="false">FALSE()</f>
        <is>
          <t/>
        </is>
      </c>
      <c r="F922" s="24" t="inlineStr">
        <f aca="false">FALSE()</f>
        <is>
          <t/>
        </is>
      </c>
      <c r="G922" s="24" t="inlineStr">
        <f aca="false">FALSE()</f>
        <is>
          <t/>
        </is>
      </c>
    </row>
    <row r="923" customFormat="false" ht="15" hidden="false" customHeight="false" outlineLevel="0" collapsed="false">
      <c r="A923" s="24" t="s">
        <v>15781</v>
      </c>
      <c r="B923" s="24" t="n">
        <v>2</v>
      </c>
      <c r="C923" s="108" t="n">
        <v>0.000508819701718699</v>
      </c>
      <c r="D923" s="24" t="s">
        <v>15061</v>
      </c>
      <c r="E923" s="24" t="inlineStr">
        <f aca="false">FALSE()</f>
        <is>
          <t/>
        </is>
      </c>
      <c r="F923" s="24" t="inlineStr">
        <f aca="false">FALSE()</f>
        <is>
          <t/>
        </is>
      </c>
      <c r="G923" s="24" t="inlineStr">
        <f aca="false">FALSE()</f>
        <is>
          <t/>
        </is>
      </c>
    </row>
    <row r="924" customFormat="false" ht="15" hidden="false" customHeight="false" outlineLevel="0" collapsed="false">
      <c r="A924" s="24" t="s">
        <v>15782</v>
      </c>
      <c r="B924" s="24" t="n">
        <v>2</v>
      </c>
      <c r="C924" s="108" t="n">
        <v>0.000508819701718699</v>
      </c>
      <c r="D924" s="24" t="s">
        <v>15061</v>
      </c>
      <c r="E924" s="24" t="inlineStr">
        <f aca="false">FALSE()</f>
        <is>
          <t/>
        </is>
      </c>
      <c r="F924" s="24" t="inlineStr">
        <f aca="false">FALSE()</f>
        <is>
          <t/>
        </is>
      </c>
      <c r="G924" s="24" t="inlineStr">
        <f aca="false">FALSE()</f>
        <is>
          <t/>
        </is>
      </c>
    </row>
    <row r="925" customFormat="false" ht="15" hidden="false" customHeight="false" outlineLevel="0" collapsed="false">
      <c r="A925" s="24" t="s">
        <v>15783</v>
      </c>
      <c r="B925" s="24" t="n">
        <v>2</v>
      </c>
      <c r="C925" s="108" t="n">
        <v>0.000564705712238328</v>
      </c>
      <c r="D925" s="24" t="s">
        <v>15061</v>
      </c>
      <c r="E925" s="24" t="inlineStr">
        <f aca="false">FALSE()</f>
        <is>
          <t/>
        </is>
      </c>
      <c r="F925" s="24" t="inlineStr">
        <f aca="false">FALSE()</f>
        <is>
          <t/>
        </is>
      </c>
      <c r="G925" s="24" t="inlineStr">
        <f aca="false">FALSE()</f>
        <is>
          <t/>
        </is>
      </c>
    </row>
    <row r="926" customFormat="false" ht="15" hidden="false" customHeight="false" outlineLevel="0" collapsed="false">
      <c r="A926" s="24" t="s">
        <v>15784</v>
      </c>
      <c r="B926" s="24" t="n">
        <v>2</v>
      </c>
      <c r="C926" s="108" t="n">
        <v>0.000564705712238328</v>
      </c>
      <c r="D926" s="24" t="s">
        <v>15061</v>
      </c>
      <c r="E926" s="24" t="inlineStr">
        <f aca="false">FALSE()</f>
        <is>
          <t/>
        </is>
      </c>
      <c r="F926" s="24" t="inlineStr">
        <f aca="false">FALSE()</f>
        <is>
          <t/>
        </is>
      </c>
      <c r="G926" s="24" t="inlineStr">
        <f aca="false">FALSE()</f>
        <is>
          <t/>
        </is>
      </c>
    </row>
    <row r="927" customFormat="false" ht="15" hidden="false" customHeight="false" outlineLevel="0" collapsed="false">
      <c r="A927" s="24" t="s">
        <v>15785</v>
      </c>
      <c r="B927" s="24" t="n">
        <v>2</v>
      </c>
      <c r="C927" s="108" t="n">
        <v>0.000508819701718699</v>
      </c>
      <c r="D927" s="24" t="s">
        <v>15061</v>
      </c>
      <c r="E927" s="24" t="inlineStr">
        <f aca="false">FALSE()</f>
        <is>
          <t/>
        </is>
      </c>
      <c r="F927" s="24" t="inlineStr">
        <f aca="false">FALSE()</f>
        <is>
          <t/>
        </is>
      </c>
      <c r="G927" s="24" t="inlineStr">
        <f aca="false">FALSE()</f>
        <is>
          <t/>
        </is>
      </c>
    </row>
    <row r="928" customFormat="false" ht="15" hidden="false" customHeight="false" outlineLevel="0" collapsed="false">
      <c r="A928" s="24" t="s">
        <v>15786</v>
      </c>
      <c r="B928" s="24" t="n">
        <v>2</v>
      </c>
      <c r="C928" s="108" t="n">
        <v>0.000508819701718699</v>
      </c>
      <c r="D928" s="24" t="s">
        <v>15061</v>
      </c>
      <c r="E928" s="24" t="inlineStr">
        <f aca="false">FALSE()</f>
        <is>
          <t/>
        </is>
      </c>
      <c r="F928" s="24" t="inlineStr">
        <f aca="false">FALSE()</f>
        <is>
          <t/>
        </is>
      </c>
      <c r="G928" s="24" t="inlineStr">
        <f aca="false">FALSE()</f>
        <is>
          <t/>
        </is>
      </c>
    </row>
    <row r="929" customFormat="false" ht="15" hidden="false" customHeight="false" outlineLevel="0" collapsed="false">
      <c r="A929" s="24" t="s">
        <v>4661</v>
      </c>
      <c r="B929" s="24" t="n">
        <v>2</v>
      </c>
      <c r="C929" s="108" t="n">
        <v>0.000508819701718699</v>
      </c>
      <c r="D929" s="24" t="s">
        <v>15061</v>
      </c>
      <c r="E929" s="24" t="inlineStr">
        <f aca="false">FALSE()</f>
        <is>
          <t/>
        </is>
      </c>
      <c r="F929" s="24" t="inlineStr">
        <f aca="false">FALSE()</f>
        <is>
          <t/>
        </is>
      </c>
      <c r="G929" s="24" t="inlineStr">
        <f aca="false">FALSE()</f>
        <is>
          <t/>
        </is>
      </c>
    </row>
    <row r="930" customFormat="false" ht="15" hidden="false" customHeight="false" outlineLevel="0" collapsed="false">
      <c r="A930" s="24" t="s">
        <v>15787</v>
      </c>
      <c r="B930" s="24" t="n">
        <v>2</v>
      </c>
      <c r="C930" s="108" t="n">
        <v>0.000564705712238328</v>
      </c>
      <c r="D930" s="24" t="s">
        <v>15061</v>
      </c>
      <c r="E930" s="24" t="n">
        <f aca="false">TRUE()</f>
        <v>1</v>
      </c>
      <c r="F930" s="24" t="inlineStr">
        <f aca="false">FALSE()</f>
        <is>
          <t/>
        </is>
      </c>
      <c r="G930" s="24" t="inlineStr">
        <f aca="false">FALSE()</f>
        <is>
          <t/>
        </is>
      </c>
    </row>
    <row r="931" customFormat="false" ht="15" hidden="false" customHeight="false" outlineLevel="0" collapsed="false">
      <c r="A931" s="24" t="s">
        <v>15788</v>
      </c>
      <c r="B931" s="24" t="n">
        <v>2</v>
      </c>
      <c r="C931" s="108" t="n">
        <v>0.000508819701718699</v>
      </c>
      <c r="D931" s="24" t="s">
        <v>15061</v>
      </c>
      <c r="E931" s="24" t="n">
        <f aca="false">FALSE()</f>
        <v>0</v>
      </c>
      <c r="F931" s="24" t="inlineStr">
        <f aca="false">FALSE()</f>
        <is>
          <t/>
        </is>
      </c>
      <c r="G931" s="24" t="inlineStr">
        <f aca="false">FALSE()</f>
        <is>
          <t/>
        </is>
      </c>
    </row>
    <row r="932" customFormat="false" ht="15" hidden="false" customHeight="false" outlineLevel="0" collapsed="false">
      <c r="A932" s="24" t="s">
        <v>15789</v>
      </c>
      <c r="B932" s="24" t="n">
        <v>2</v>
      </c>
      <c r="C932" s="108" t="n">
        <v>0.000508819701718699</v>
      </c>
      <c r="D932" s="24" t="s">
        <v>15061</v>
      </c>
      <c r="E932" s="24" t="inlineStr">
        <f aca="false">FALSE()</f>
        <is>
          <t/>
        </is>
      </c>
      <c r="F932" s="24" t="inlineStr">
        <f aca="false">FALSE()</f>
        <is>
          <t/>
        </is>
      </c>
      <c r="G932" s="24" t="inlineStr">
        <f aca="false">FALSE()</f>
        <is>
          <t/>
        </is>
      </c>
    </row>
    <row r="933" customFormat="false" ht="15" hidden="false" customHeight="false" outlineLevel="0" collapsed="false">
      <c r="A933" s="24" t="s">
        <v>15790</v>
      </c>
      <c r="B933" s="24" t="n">
        <v>2</v>
      </c>
      <c r="C933" s="108" t="n">
        <v>0.000508819701718699</v>
      </c>
      <c r="D933" s="24" t="s">
        <v>15061</v>
      </c>
      <c r="E933" s="24" t="inlineStr">
        <f aca="false">FALSE()</f>
        <is>
          <t/>
        </is>
      </c>
      <c r="F933" s="24" t="inlineStr">
        <f aca="false">FALSE()</f>
        <is>
          <t/>
        </is>
      </c>
      <c r="G933" s="24" t="inlineStr">
        <f aca="false">FALSE()</f>
        <is>
          <t/>
        </is>
      </c>
    </row>
    <row r="934" customFormat="false" ht="15" hidden="false" customHeight="false" outlineLevel="0" collapsed="false">
      <c r="A934" s="24" t="s">
        <v>15791</v>
      </c>
      <c r="B934" s="24" t="n">
        <v>2</v>
      </c>
      <c r="C934" s="108" t="n">
        <v>0.000508819701718699</v>
      </c>
      <c r="D934" s="24" t="s">
        <v>15061</v>
      </c>
      <c r="E934" s="24" t="inlineStr">
        <f aca="false">FALSE()</f>
        <is>
          <t/>
        </is>
      </c>
      <c r="F934" s="24" t="inlineStr">
        <f aca="false">FALSE()</f>
        <is>
          <t/>
        </is>
      </c>
      <c r="G934" s="24" t="inlineStr">
        <f aca="false">FALSE()</f>
        <is>
          <t/>
        </is>
      </c>
    </row>
    <row r="935" customFormat="false" ht="15" hidden="false" customHeight="false" outlineLevel="0" collapsed="false">
      <c r="A935" s="24" t="s">
        <v>15792</v>
      </c>
      <c r="B935" s="24" t="n">
        <v>2</v>
      </c>
      <c r="C935" s="108" t="n">
        <v>0.000508819701718699</v>
      </c>
      <c r="D935" s="24" t="s">
        <v>15061</v>
      </c>
      <c r="E935" s="24" t="inlineStr">
        <f aca="false">FALSE()</f>
        <is>
          <t/>
        </is>
      </c>
      <c r="F935" s="24" t="inlineStr">
        <f aca="false">FALSE()</f>
        <is>
          <t/>
        </is>
      </c>
      <c r="G935" s="24" t="inlineStr">
        <f aca="false">FALSE()</f>
        <is>
          <t/>
        </is>
      </c>
    </row>
    <row r="936" customFormat="false" ht="15" hidden="false" customHeight="false" outlineLevel="0" collapsed="false">
      <c r="A936" s="24" t="s">
        <v>15793</v>
      </c>
      <c r="B936" s="24" t="n">
        <v>2</v>
      </c>
      <c r="C936" s="108" t="n">
        <v>0.000508819701718699</v>
      </c>
      <c r="D936" s="24" t="s">
        <v>15061</v>
      </c>
      <c r="E936" s="24" t="inlineStr">
        <f aca="false">FALSE()</f>
        <is>
          <t/>
        </is>
      </c>
      <c r="F936" s="24" t="inlineStr">
        <f aca="false">FALSE()</f>
        <is>
          <t/>
        </is>
      </c>
      <c r="G936" s="24" t="inlineStr">
        <f aca="false">FALSE()</f>
        <is>
          <t/>
        </is>
      </c>
    </row>
    <row r="937" customFormat="false" ht="15" hidden="false" customHeight="false" outlineLevel="0" collapsed="false">
      <c r="A937" s="24" t="s">
        <v>15794</v>
      </c>
      <c r="B937" s="24" t="n">
        <v>2</v>
      </c>
      <c r="C937" s="108" t="n">
        <v>0.000508819701718699</v>
      </c>
      <c r="D937" s="24" t="s">
        <v>15061</v>
      </c>
      <c r="E937" s="24" t="inlineStr">
        <f aca="false">FALSE()</f>
        <is>
          <t/>
        </is>
      </c>
      <c r="F937" s="24" t="inlineStr">
        <f aca="false">FALSE()</f>
        <is>
          <t/>
        </is>
      </c>
      <c r="G937" s="24" t="inlineStr">
        <f aca="false">FALSE()</f>
        <is>
          <t/>
        </is>
      </c>
    </row>
    <row r="938" customFormat="false" ht="15" hidden="false" customHeight="false" outlineLevel="0" collapsed="false">
      <c r="A938" s="24" t="s">
        <v>2793</v>
      </c>
      <c r="B938" s="24" t="n">
        <v>2</v>
      </c>
      <c r="C938" s="108" t="n">
        <v>0.000508819701718699</v>
      </c>
      <c r="D938" s="24" t="s">
        <v>15061</v>
      </c>
      <c r="E938" s="24" t="inlineStr">
        <f aca="false">FALSE()</f>
        <is>
          <t/>
        </is>
      </c>
      <c r="F938" s="24" t="inlineStr">
        <f aca="false">FALSE()</f>
        <is>
          <t/>
        </is>
      </c>
      <c r="G938" s="24" t="inlineStr">
        <f aca="false">FALSE()</f>
        <is>
          <t/>
        </is>
      </c>
    </row>
    <row r="939" customFormat="false" ht="15" hidden="false" customHeight="false" outlineLevel="0" collapsed="false">
      <c r="A939" s="24" t="s">
        <v>15795</v>
      </c>
      <c r="B939" s="24" t="n">
        <v>2</v>
      </c>
      <c r="C939" s="108" t="n">
        <v>0.000508819701718699</v>
      </c>
      <c r="D939" s="24" t="s">
        <v>15061</v>
      </c>
      <c r="E939" s="24" t="inlineStr">
        <f aca="false">FALSE()</f>
        <is>
          <t/>
        </is>
      </c>
      <c r="F939" s="24" t="inlineStr">
        <f aca="false">FALSE()</f>
        <is>
          <t/>
        </is>
      </c>
      <c r="G939" s="24" t="inlineStr">
        <f aca="false">FALSE()</f>
        <is>
          <t/>
        </is>
      </c>
    </row>
    <row r="940" customFormat="false" ht="15" hidden="false" customHeight="false" outlineLevel="0" collapsed="false">
      <c r="A940" s="24" t="s">
        <v>15796</v>
      </c>
      <c r="B940" s="24" t="n">
        <v>2</v>
      </c>
      <c r="C940" s="108" t="n">
        <v>0.000508819701718699</v>
      </c>
      <c r="D940" s="24" t="s">
        <v>15061</v>
      </c>
      <c r="E940" s="24" t="inlineStr">
        <f aca="false">FALSE()</f>
        <is>
          <t/>
        </is>
      </c>
      <c r="F940" s="24" t="inlineStr">
        <f aca="false">FALSE()</f>
        <is>
          <t/>
        </is>
      </c>
      <c r="G940" s="24" t="inlineStr">
        <f aca="false">FALSE()</f>
        <is>
          <t/>
        </is>
      </c>
    </row>
    <row r="941" customFormat="false" ht="15" hidden="false" customHeight="false" outlineLevel="0" collapsed="false">
      <c r="A941" s="24" t="s">
        <v>15797</v>
      </c>
      <c r="B941" s="24" t="n">
        <v>2</v>
      </c>
      <c r="C941" s="108" t="n">
        <v>0.000508819701718699</v>
      </c>
      <c r="D941" s="24" t="s">
        <v>15061</v>
      </c>
      <c r="E941" s="24" t="inlineStr">
        <f aca="false">FALSE()</f>
        <is>
          <t/>
        </is>
      </c>
      <c r="F941" s="24" t="inlineStr">
        <f aca="false">FALSE()</f>
        <is>
          <t/>
        </is>
      </c>
      <c r="G941" s="24" t="inlineStr">
        <f aca="false">FALSE()</f>
        <is>
          <t/>
        </is>
      </c>
    </row>
    <row r="942" customFormat="false" ht="15" hidden="false" customHeight="false" outlineLevel="0" collapsed="false">
      <c r="A942" s="24" t="s">
        <v>15798</v>
      </c>
      <c r="B942" s="24" t="n">
        <v>2</v>
      </c>
      <c r="C942" s="108" t="n">
        <v>0.000508819701718699</v>
      </c>
      <c r="D942" s="24" t="s">
        <v>15061</v>
      </c>
      <c r="E942" s="24" t="inlineStr">
        <f aca="false">FALSE()</f>
        <is>
          <t/>
        </is>
      </c>
      <c r="F942" s="24" t="inlineStr">
        <f aca="false">FALSE()</f>
        <is>
          <t/>
        </is>
      </c>
      <c r="G942" s="24" t="inlineStr">
        <f aca="false">FALSE()</f>
        <is>
          <t/>
        </is>
      </c>
    </row>
    <row r="943" customFormat="false" ht="15" hidden="false" customHeight="false" outlineLevel="0" collapsed="false">
      <c r="A943" s="24" t="s">
        <v>15799</v>
      </c>
      <c r="B943" s="24" t="n">
        <v>2</v>
      </c>
      <c r="C943" s="108" t="n">
        <v>0.000508819701718699</v>
      </c>
      <c r="D943" s="24" t="s">
        <v>15061</v>
      </c>
      <c r="E943" s="24" t="inlineStr">
        <f aca="false">FALSE()</f>
        <is>
          <t/>
        </is>
      </c>
      <c r="F943" s="24" t="inlineStr">
        <f aca="false">FALSE()</f>
        <is>
          <t/>
        </is>
      </c>
      <c r="G943" s="24" t="inlineStr">
        <f aca="false">FALSE()</f>
        <is>
          <t/>
        </is>
      </c>
    </row>
    <row r="944" customFormat="false" ht="15" hidden="false" customHeight="false" outlineLevel="0" collapsed="false">
      <c r="A944" s="24" t="s">
        <v>15800</v>
      </c>
      <c r="B944" s="24" t="n">
        <v>2</v>
      </c>
      <c r="C944" s="108" t="n">
        <v>0.000508819701718699</v>
      </c>
      <c r="D944" s="24" t="s">
        <v>15061</v>
      </c>
      <c r="E944" s="24" t="inlineStr">
        <f aca="false">FALSE()</f>
        <is>
          <t/>
        </is>
      </c>
      <c r="F944" s="24" t="inlineStr">
        <f aca="false">FALSE()</f>
        <is>
          <t/>
        </is>
      </c>
      <c r="G944" s="24" t="inlineStr">
        <f aca="false">FALSE()</f>
        <is>
          <t/>
        </is>
      </c>
    </row>
    <row r="945" customFormat="false" ht="15" hidden="false" customHeight="false" outlineLevel="0" collapsed="false">
      <c r="A945" s="24" t="s">
        <v>15801</v>
      </c>
      <c r="B945" s="24" t="n">
        <v>2</v>
      </c>
      <c r="C945" s="108" t="n">
        <v>0.000508819701718699</v>
      </c>
      <c r="D945" s="24" t="s">
        <v>15061</v>
      </c>
      <c r="E945" s="24" t="inlineStr">
        <f aca="false">FALSE()</f>
        <is>
          <t/>
        </is>
      </c>
      <c r="F945" s="24" t="inlineStr">
        <f aca="false">FALSE()</f>
        <is>
          <t/>
        </is>
      </c>
      <c r="G945" s="24" t="inlineStr">
        <f aca="false">FALSE()</f>
        <is>
          <t/>
        </is>
      </c>
    </row>
    <row r="946" customFormat="false" ht="15" hidden="false" customHeight="false" outlineLevel="0" collapsed="false">
      <c r="A946" s="24" t="s">
        <v>15802</v>
      </c>
      <c r="B946" s="24" t="n">
        <v>2</v>
      </c>
      <c r="C946" s="108" t="n">
        <v>0.000508819701718699</v>
      </c>
      <c r="D946" s="24" t="s">
        <v>15061</v>
      </c>
      <c r="E946" s="24" t="inlineStr">
        <f aca="false">FALSE()</f>
        <is>
          <t/>
        </is>
      </c>
      <c r="F946" s="24" t="inlineStr">
        <f aca="false">FALSE()</f>
        <is>
          <t/>
        </is>
      </c>
      <c r="G946" s="24" t="inlineStr">
        <f aca="false">FALSE()</f>
        <is>
          <t/>
        </is>
      </c>
    </row>
    <row r="947" customFormat="false" ht="15" hidden="false" customHeight="false" outlineLevel="0" collapsed="false">
      <c r="A947" s="24" t="s">
        <v>15803</v>
      </c>
      <c r="B947" s="24" t="n">
        <v>2</v>
      </c>
      <c r="C947" s="108" t="n">
        <v>0.000508819701718699</v>
      </c>
      <c r="D947" s="24" t="s">
        <v>15061</v>
      </c>
      <c r="E947" s="24" t="inlineStr">
        <f aca="false">FALSE()</f>
        <is>
          <t/>
        </is>
      </c>
      <c r="F947" s="24" t="inlineStr">
        <f aca="false">FALSE()</f>
        <is>
          <t/>
        </is>
      </c>
      <c r="G947" s="24" t="inlineStr">
        <f aca="false">FALSE()</f>
        <is>
          <t/>
        </is>
      </c>
    </row>
    <row r="948" customFormat="false" ht="15" hidden="false" customHeight="false" outlineLevel="0" collapsed="false">
      <c r="A948" s="24" t="s">
        <v>15804</v>
      </c>
      <c r="B948" s="24" t="n">
        <v>2</v>
      </c>
      <c r="C948" s="108" t="n">
        <v>0.000508819701718699</v>
      </c>
      <c r="D948" s="24" t="s">
        <v>15061</v>
      </c>
      <c r="E948" s="24" t="inlineStr">
        <f aca="false">FALSE()</f>
        <is>
          <t/>
        </is>
      </c>
      <c r="F948" s="24" t="inlineStr">
        <f aca="false">FALSE()</f>
        <is>
          <t/>
        </is>
      </c>
      <c r="G948" s="24" t="inlineStr">
        <f aca="false">FALSE()</f>
        <is>
          <t/>
        </is>
      </c>
    </row>
    <row r="949" customFormat="false" ht="15" hidden="false" customHeight="false" outlineLevel="0" collapsed="false">
      <c r="A949" s="24" t="s">
        <v>15805</v>
      </c>
      <c r="B949" s="24" t="n">
        <v>2</v>
      </c>
      <c r="C949" s="108" t="n">
        <v>0.000508819701718699</v>
      </c>
      <c r="D949" s="24" t="s">
        <v>15061</v>
      </c>
      <c r="E949" s="24" t="inlineStr">
        <f aca="false">FALSE()</f>
        <is>
          <t/>
        </is>
      </c>
      <c r="F949" s="24" t="inlineStr">
        <f aca="false">FALSE()</f>
        <is>
          <t/>
        </is>
      </c>
      <c r="G949" s="24" t="inlineStr">
        <f aca="false">FALSE()</f>
        <is>
          <t/>
        </is>
      </c>
    </row>
    <row r="950" customFormat="false" ht="15" hidden="false" customHeight="false" outlineLevel="0" collapsed="false">
      <c r="A950" s="24" t="s">
        <v>15806</v>
      </c>
      <c r="B950" s="24" t="n">
        <v>2</v>
      </c>
      <c r="C950" s="108" t="n">
        <v>0.000508819701718699</v>
      </c>
      <c r="D950" s="24" t="s">
        <v>15061</v>
      </c>
      <c r="E950" s="24" t="inlineStr">
        <f aca="false">FALSE()</f>
        <is>
          <t/>
        </is>
      </c>
      <c r="F950" s="24" t="inlineStr">
        <f aca="false">FALSE()</f>
        <is>
          <t/>
        </is>
      </c>
      <c r="G950" s="24" t="inlineStr">
        <f aca="false">FALSE()</f>
        <is>
          <t/>
        </is>
      </c>
    </row>
    <row r="951" customFormat="false" ht="15" hidden="false" customHeight="false" outlineLevel="0" collapsed="false">
      <c r="A951" s="24" t="s">
        <v>15807</v>
      </c>
      <c r="B951" s="24" t="n">
        <v>2</v>
      </c>
      <c r="C951" s="108" t="n">
        <v>0.000508819701718699</v>
      </c>
      <c r="D951" s="24" t="s">
        <v>15061</v>
      </c>
      <c r="E951" s="24" t="inlineStr">
        <f aca="false">FALSE()</f>
        <is>
          <t/>
        </is>
      </c>
      <c r="F951" s="24" t="inlineStr">
        <f aca="false">FALSE()</f>
        <is>
          <t/>
        </is>
      </c>
      <c r="G951" s="24" t="inlineStr">
        <f aca="false">FALSE()</f>
        <is>
          <t/>
        </is>
      </c>
    </row>
    <row r="952" customFormat="false" ht="15" hidden="false" customHeight="false" outlineLevel="0" collapsed="false">
      <c r="A952" s="24" t="s">
        <v>15808</v>
      </c>
      <c r="B952" s="24" t="n">
        <v>2</v>
      </c>
      <c r="C952" s="108" t="n">
        <v>0.000508819701718699</v>
      </c>
      <c r="D952" s="24" t="s">
        <v>15061</v>
      </c>
      <c r="E952" s="24" t="inlineStr">
        <f aca="false">FALSE()</f>
        <is>
          <t/>
        </is>
      </c>
      <c r="F952" s="24" t="inlineStr">
        <f aca="false">FALSE()</f>
        <is>
          <t/>
        </is>
      </c>
      <c r="G952" s="24" t="inlineStr">
        <f aca="false">FALSE()</f>
        <is>
          <t/>
        </is>
      </c>
    </row>
    <row r="953" customFormat="false" ht="15" hidden="false" customHeight="false" outlineLevel="0" collapsed="false">
      <c r="A953" s="24" t="s">
        <v>15809</v>
      </c>
      <c r="B953" s="24" t="n">
        <v>2</v>
      </c>
      <c r="C953" s="108" t="n">
        <v>0.000508819701718699</v>
      </c>
      <c r="D953" s="24" t="s">
        <v>15061</v>
      </c>
      <c r="E953" s="24" t="inlineStr">
        <f aca="false">FALSE()</f>
        <is>
          <t/>
        </is>
      </c>
      <c r="F953" s="24" t="inlineStr">
        <f aca="false">FALSE()</f>
        <is>
          <t/>
        </is>
      </c>
      <c r="G953" s="24" t="inlineStr">
        <f aca="false">FALSE()</f>
        <is>
          <t/>
        </is>
      </c>
    </row>
    <row r="954" customFormat="false" ht="15" hidden="false" customHeight="false" outlineLevel="0" collapsed="false">
      <c r="A954" s="24" t="s">
        <v>15810</v>
      </c>
      <c r="B954" s="24" t="n">
        <v>2</v>
      </c>
      <c r="C954" s="108" t="n">
        <v>0.000508819701718699</v>
      </c>
      <c r="D954" s="24" t="s">
        <v>15061</v>
      </c>
      <c r="E954" s="24" t="inlineStr">
        <f aca="false">FALSE()</f>
        <is>
          <t/>
        </is>
      </c>
      <c r="F954" s="24" t="inlineStr">
        <f aca="false">FALSE()</f>
        <is>
          <t/>
        </is>
      </c>
      <c r="G954" s="24" t="inlineStr">
        <f aca="false">FALSE()</f>
        <is>
          <t/>
        </is>
      </c>
    </row>
    <row r="955" customFormat="false" ht="15" hidden="false" customHeight="false" outlineLevel="0" collapsed="false">
      <c r="A955" s="24" t="s">
        <v>15811</v>
      </c>
      <c r="B955" s="24" t="n">
        <v>2</v>
      </c>
      <c r="C955" s="108" t="n">
        <v>0.000508819701718699</v>
      </c>
      <c r="D955" s="24" t="s">
        <v>15061</v>
      </c>
      <c r="E955" s="24" t="inlineStr">
        <f aca="false">FALSE()</f>
        <is>
          <t/>
        </is>
      </c>
      <c r="F955" s="24" t="inlineStr">
        <f aca="false">FALSE()</f>
        <is>
          <t/>
        </is>
      </c>
      <c r="G955" s="24" t="inlineStr">
        <f aca="false">FALSE()</f>
        <is>
          <t/>
        </is>
      </c>
    </row>
    <row r="956" customFormat="false" ht="15" hidden="false" customHeight="false" outlineLevel="0" collapsed="false">
      <c r="A956" s="24" t="s">
        <v>15812</v>
      </c>
      <c r="B956" s="24" t="n">
        <v>2</v>
      </c>
      <c r="C956" s="108" t="n">
        <v>0.000508819701718699</v>
      </c>
      <c r="D956" s="24" t="s">
        <v>15061</v>
      </c>
      <c r="E956" s="24" t="inlineStr">
        <f aca="false">FALSE()</f>
        <is>
          <t/>
        </is>
      </c>
      <c r="F956" s="24" t="inlineStr">
        <f aca="false">FALSE()</f>
        <is>
          <t/>
        </is>
      </c>
      <c r="G956" s="24" t="inlineStr">
        <f aca="false">FALSE()</f>
        <is>
          <t/>
        </is>
      </c>
    </row>
    <row r="957" customFormat="false" ht="15" hidden="false" customHeight="false" outlineLevel="0" collapsed="false">
      <c r="A957" s="24" t="s">
        <v>15813</v>
      </c>
      <c r="B957" s="24" t="n">
        <v>2</v>
      </c>
      <c r="C957" s="108" t="n">
        <v>0.000508819701718699</v>
      </c>
      <c r="D957" s="24" t="s">
        <v>15061</v>
      </c>
      <c r="E957" s="24" t="inlineStr">
        <f aca="false">FALSE()</f>
        <is>
          <t/>
        </is>
      </c>
      <c r="F957" s="24" t="inlineStr">
        <f aca="false">FALSE()</f>
        <is>
          <t/>
        </is>
      </c>
      <c r="G957" s="24" t="inlineStr">
        <f aca="false">FALSE()</f>
        <is>
          <t/>
        </is>
      </c>
    </row>
    <row r="958" customFormat="false" ht="15" hidden="false" customHeight="false" outlineLevel="0" collapsed="false">
      <c r="A958" s="24" t="s">
        <v>15814</v>
      </c>
      <c r="B958" s="24" t="n">
        <v>2</v>
      </c>
      <c r="C958" s="108" t="n">
        <v>0.000508819701718699</v>
      </c>
      <c r="D958" s="24" t="s">
        <v>15061</v>
      </c>
      <c r="E958" s="24" t="inlineStr">
        <f aca="false">FALSE()</f>
        <is>
          <t/>
        </is>
      </c>
      <c r="F958" s="24" t="inlineStr">
        <f aca="false">FALSE()</f>
        <is>
          <t/>
        </is>
      </c>
      <c r="G958" s="24" t="inlineStr">
        <f aca="false">FALSE()</f>
        <is>
          <t/>
        </is>
      </c>
    </row>
    <row r="959" customFormat="false" ht="15" hidden="false" customHeight="false" outlineLevel="0" collapsed="false">
      <c r="A959" s="24" t="s">
        <v>4453</v>
      </c>
      <c r="B959" s="24" t="n">
        <v>2</v>
      </c>
      <c r="C959" s="108" t="n">
        <v>0.000508819701718699</v>
      </c>
      <c r="D959" s="24" t="s">
        <v>15061</v>
      </c>
      <c r="E959" s="24" t="inlineStr">
        <f aca="false">FALSE()</f>
        <is>
          <t/>
        </is>
      </c>
      <c r="F959" s="24" t="inlineStr">
        <f aca="false">FALSE()</f>
        <is>
          <t/>
        </is>
      </c>
      <c r="G959" s="24" t="inlineStr">
        <f aca="false">FALSE()</f>
        <is>
          <t/>
        </is>
      </c>
    </row>
    <row r="960" customFormat="false" ht="15" hidden="false" customHeight="false" outlineLevel="0" collapsed="false">
      <c r="A960" s="24" t="s">
        <v>15815</v>
      </c>
      <c r="B960" s="24" t="n">
        <v>2</v>
      </c>
      <c r="C960" s="108" t="n">
        <v>0.000508819701718699</v>
      </c>
      <c r="D960" s="24" t="s">
        <v>15061</v>
      </c>
      <c r="E960" s="24" t="inlineStr">
        <f aca="false">FALSE()</f>
        <is>
          <t/>
        </is>
      </c>
      <c r="F960" s="24" t="inlineStr">
        <f aca="false">FALSE()</f>
        <is>
          <t/>
        </is>
      </c>
      <c r="G960" s="24" t="inlineStr">
        <f aca="false">FALSE()</f>
        <is>
          <t/>
        </is>
      </c>
    </row>
    <row r="961" customFormat="false" ht="15" hidden="false" customHeight="false" outlineLevel="0" collapsed="false">
      <c r="A961" s="24" t="s">
        <v>15816</v>
      </c>
      <c r="B961" s="24" t="n">
        <v>2</v>
      </c>
      <c r="C961" s="108" t="n">
        <v>0.000508819701718699</v>
      </c>
      <c r="D961" s="24" t="s">
        <v>15061</v>
      </c>
      <c r="E961" s="24" t="inlineStr">
        <f aca="false">FALSE()</f>
        <is>
          <t/>
        </is>
      </c>
      <c r="F961" s="24" t="inlineStr">
        <f aca="false">FALSE()</f>
        <is>
          <t/>
        </is>
      </c>
      <c r="G961" s="24" t="inlineStr">
        <f aca="false">FALSE()</f>
        <is>
          <t/>
        </is>
      </c>
    </row>
    <row r="962" customFormat="false" ht="15" hidden="false" customHeight="false" outlineLevel="0" collapsed="false">
      <c r="A962" s="24" t="s">
        <v>15817</v>
      </c>
      <c r="B962" s="24" t="n">
        <v>2</v>
      </c>
      <c r="C962" s="108" t="n">
        <v>0.000508819701718699</v>
      </c>
      <c r="D962" s="24" t="s">
        <v>15061</v>
      </c>
      <c r="E962" s="24" t="n">
        <f aca="false">TRUE()</f>
        <v>1</v>
      </c>
      <c r="F962" s="24" t="inlineStr">
        <f aca="false">FALSE()</f>
        <is>
          <t/>
        </is>
      </c>
      <c r="G962" s="24" t="inlineStr">
        <f aca="false">FALSE()</f>
        <is>
          <t/>
        </is>
      </c>
    </row>
    <row r="963" customFormat="false" ht="15" hidden="false" customHeight="false" outlineLevel="0" collapsed="false">
      <c r="A963" s="24" t="s">
        <v>15818</v>
      </c>
      <c r="B963" s="24" t="n">
        <v>2</v>
      </c>
      <c r="C963" s="108" t="n">
        <v>0.000508819701718699</v>
      </c>
      <c r="D963" s="24" t="s">
        <v>15061</v>
      </c>
      <c r="E963" s="24" t="inlineStr">
        <f aca="false">TRUE()</f>
        <is>
          <t/>
        </is>
      </c>
      <c r="F963" s="24" t="inlineStr">
        <f aca="false">FALSE()</f>
        <is>
          <t/>
        </is>
      </c>
      <c r="G963" s="24" t="inlineStr">
        <f aca="false">FALSE()</f>
        <is>
          <t/>
        </is>
      </c>
    </row>
    <row r="964" customFormat="false" ht="15" hidden="false" customHeight="false" outlineLevel="0" collapsed="false">
      <c r="A964" s="24" t="s">
        <v>15819</v>
      </c>
      <c r="B964" s="24" t="n">
        <v>2</v>
      </c>
      <c r="C964" s="108" t="n">
        <v>0.000508819701718699</v>
      </c>
      <c r="D964" s="24" t="s">
        <v>15061</v>
      </c>
      <c r="E964" s="24" t="n">
        <f aca="false">FALSE()</f>
        <v>0</v>
      </c>
      <c r="F964" s="24" t="inlineStr">
        <f aca="false">FALSE()</f>
        <is>
          <t/>
        </is>
      </c>
      <c r="G964" s="24" t="inlineStr">
        <f aca="false">FALSE()</f>
        <is>
          <t/>
        </is>
      </c>
    </row>
    <row r="965" customFormat="false" ht="15" hidden="false" customHeight="false" outlineLevel="0" collapsed="false">
      <c r="A965" s="24" t="s">
        <v>15820</v>
      </c>
      <c r="B965" s="24" t="n">
        <v>2</v>
      </c>
      <c r="C965" s="108" t="n">
        <v>0.000508819701718699</v>
      </c>
      <c r="D965" s="24" t="s">
        <v>15061</v>
      </c>
      <c r="E965" s="24" t="inlineStr">
        <f aca="false">FALSE()</f>
        <is>
          <t/>
        </is>
      </c>
      <c r="F965" s="24" t="inlineStr">
        <f aca="false">FALSE()</f>
        <is>
          <t/>
        </is>
      </c>
      <c r="G965" s="24" t="inlineStr">
        <f aca="false">FALSE()</f>
        <is>
          <t/>
        </is>
      </c>
    </row>
    <row r="966" customFormat="false" ht="15" hidden="false" customHeight="false" outlineLevel="0" collapsed="false">
      <c r="A966" s="24" t="s">
        <v>4394</v>
      </c>
      <c r="B966" s="24" t="n">
        <v>2</v>
      </c>
      <c r="C966" s="108" t="n">
        <v>0.000508819701718699</v>
      </c>
      <c r="D966" s="24" t="s">
        <v>15061</v>
      </c>
      <c r="E966" s="24" t="inlineStr">
        <f aca="false">FALSE()</f>
        <is>
          <t/>
        </is>
      </c>
      <c r="F966" s="24" t="inlineStr">
        <f aca="false">FALSE()</f>
        <is>
          <t/>
        </is>
      </c>
      <c r="G966" s="24" t="inlineStr">
        <f aca="false">FALSE()</f>
        <is>
          <t/>
        </is>
      </c>
    </row>
    <row r="967" customFormat="false" ht="15" hidden="false" customHeight="false" outlineLevel="0" collapsed="false">
      <c r="A967" s="24" t="s">
        <v>15821</v>
      </c>
      <c r="B967" s="24" t="n">
        <v>2</v>
      </c>
      <c r="C967" s="108" t="n">
        <v>0.000508819701718699</v>
      </c>
      <c r="D967" s="24" t="s">
        <v>15061</v>
      </c>
      <c r="E967" s="24" t="inlineStr">
        <f aca="false">FALSE()</f>
        <is>
          <t/>
        </is>
      </c>
      <c r="F967" s="24" t="inlineStr">
        <f aca="false">FALSE()</f>
        <is>
          <t/>
        </is>
      </c>
      <c r="G967" s="24" t="inlineStr">
        <f aca="false">FALSE()</f>
        <is>
          <t/>
        </is>
      </c>
    </row>
    <row r="968" customFormat="false" ht="15" hidden="false" customHeight="false" outlineLevel="0" collapsed="false">
      <c r="A968" s="24" t="s">
        <v>15822</v>
      </c>
      <c r="B968" s="24" t="n">
        <v>2</v>
      </c>
      <c r="C968" s="108" t="n">
        <v>0.000508819701718699</v>
      </c>
      <c r="D968" s="24" t="s">
        <v>15061</v>
      </c>
      <c r="E968" s="24" t="inlineStr">
        <f aca="false">FALSE()</f>
        <is>
          <t/>
        </is>
      </c>
      <c r="F968" s="24" t="inlineStr">
        <f aca="false">FALSE()</f>
        <is>
          <t/>
        </is>
      </c>
      <c r="G968" s="24" t="inlineStr">
        <f aca="false">FALSE()</f>
        <is>
          <t/>
        </is>
      </c>
    </row>
    <row r="969" customFormat="false" ht="15" hidden="false" customHeight="false" outlineLevel="0" collapsed="false">
      <c r="A969" s="24" t="s">
        <v>15823</v>
      </c>
      <c r="B969" s="24" t="n">
        <v>2</v>
      </c>
      <c r="C969" s="108" t="n">
        <v>0.000508819701718699</v>
      </c>
      <c r="D969" s="24" t="s">
        <v>15061</v>
      </c>
      <c r="E969" s="24" t="inlineStr">
        <f aca="false">FALSE()</f>
        <is>
          <t/>
        </is>
      </c>
      <c r="F969" s="24" t="inlineStr">
        <f aca="false">FALSE()</f>
        <is>
          <t/>
        </is>
      </c>
      <c r="G969" s="24" t="inlineStr">
        <f aca="false">FALSE()</f>
        <is>
          <t/>
        </is>
      </c>
    </row>
    <row r="970" customFormat="false" ht="15" hidden="false" customHeight="false" outlineLevel="0" collapsed="false">
      <c r="A970" s="24" t="s">
        <v>15824</v>
      </c>
      <c r="B970" s="24" t="n">
        <v>2</v>
      </c>
      <c r="C970" s="108" t="n">
        <v>0.000508819701718699</v>
      </c>
      <c r="D970" s="24" t="s">
        <v>15061</v>
      </c>
      <c r="E970" s="24" t="inlineStr">
        <f aca="false">FALSE()</f>
        <is>
          <t/>
        </is>
      </c>
      <c r="F970" s="24" t="inlineStr">
        <f aca="false">FALSE()</f>
        <is>
          <t/>
        </is>
      </c>
      <c r="G970" s="24" t="inlineStr">
        <f aca="false">FALSE()</f>
        <is>
          <t/>
        </is>
      </c>
    </row>
    <row r="971" customFormat="false" ht="15" hidden="false" customHeight="false" outlineLevel="0" collapsed="false">
      <c r="A971" s="24" t="s">
        <v>4343</v>
      </c>
      <c r="B971" s="24" t="n">
        <v>2</v>
      </c>
      <c r="C971" s="108" t="n">
        <v>0.000508819701718699</v>
      </c>
      <c r="D971" s="24" t="s">
        <v>15061</v>
      </c>
      <c r="E971" s="24" t="inlineStr">
        <f aca="false">FALSE()</f>
        <is>
          <t/>
        </is>
      </c>
      <c r="F971" s="24" t="inlineStr">
        <f aca="false">FALSE()</f>
        <is>
          <t/>
        </is>
      </c>
      <c r="G971" s="24" t="inlineStr">
        <f aca="false">FALSE()</f>
        <is>
          <t/>
        </is>
      </c>
    </row>
    <row r="972" customFormat="false" ht="15" hidden="false" customHeight="false" outlineLevel="0" collapsed="false">
      <c r="A972" s="24" t="s">
        <v>15825</v>
      </c>
      <c r="B972" s="24" t="n">
        <v>2</v>
      </c>
      <c r="C972" s="108" t="n">
        <v>0.000508819701718699</v>
      </c>
      <c r="D972" s="24" t="s">
        <v>15061</v>
      </c>
      <c r="E972" s="24" t="inlineStr">
        <f aca="false">FALSE()</f>
        <is>
          <t/>
        </is>
      </c>
      <c r="F972" s="24" t="inlineStr">
        <f aca="false">FALSE()</f>
        <is>
          <t/>
        </is>
      </c>
      <c r="G972" s="24" t="inlineStr">
        <f aca="false">FALSE()</f>
        <is>
          <t/>
        </is>
      </c>
    </row>
    <row r="973" customFormat="false" ht="15" hidden="false" customHeight="false" outlineLevel="0" collapsed="false">
      <c r="A973" s="24" t="s">
        <v>15826</v>
      </c>
      <c r="B973" s="24" t="n">
        <v>2</v>
      </c>
      <c r="C973" s="108" t="n">
        <v>0.000508819701718699</v>
      </c>
      <c r="D973" s="24" t="s">
        <v>15061</v>
      </c>
      <c r="E973" s="24" t="inlineStr">
        <f aca="false">FALSE()</f>
        <is>
          <t/>
        </is>
      </c>
      <c r="F973" s="24" t="inlineStr">
        <f aca="false">FALSE()</f>
        <is>
          <t/>
        </is>
      </c>
      <c r="G973" s="24" t="inlineStr">
        <f aca="false">FALSE()</f>
        <is>
          <t/>
        </is>
      </c>
    </row>
    <row r="974" customFormat="false" ht="15" hidden="false" customHeight="false" outlineLevel="0" collapsed="false">
      <c r="A974" s="24" t="s">
        <v>15827</v>
      </c>
      <c r="B974" s="24" t="n">
        <v>2</v>
      </c>
      <c r="C974" s="108" t="n">
        <v>0.000508819701718699</v>
      </c>
      <c r="D974" s="24" t="s">
        <v>15061</v>
      </c>
      <c r="E974" s="24" t="inlineStr">
        <f aca="false">FALSE()</f>
        <is>
          <t/>
        </is>
      </c>
      <c r="F974" s="24" t="inlineStr">
        <f aca="false">FALSE()</f>
        <is>
          <t/>
        </is>
      </c>
      <c r="G974" s="24" t="inlineStr">
        <f aca="false">FALSE()</f>
        <is>
          <t/>
        </is>
      </c>
    </row>
    <row r="975" customFormat="false" ht="15" hidden="false" customHeight="false" outlineLevel="0" collapsed="false">
      <c r="A975" s="24" t="s">
        <v>15828</v>
      </c>
      <c r="B975" s="24" t="n">
        <v>2</v>
      </c>
      <c r="C975" s="108" t="n">
        <v>0.000508819701718699</v>
      </c>
      <c r="D975" s="24" t="s">
        <v>15061</v>
      </c>
      <c r="E975" s="24" t="inlineStr">
        <f aca="false">FALSE()</f>
        <is>
          <t/>
        </is>
      </c>
      <c r="F975" s="24" t="inlineStr">
        <f aca="false">FALSE()</f>
        <is>
          <t/>
        </is>
      </c>
      <c r="G975" s="24" t="inlineStr">
        <f aca="false">FALSE()</f>
        <is>
          <t/>
        </is>
      </c>
    </row>
    <row r="976" customFormat="false" ht="15" hidden="false" customHeight="false" outlineLevel="0" collapsed="false">
      <c r="A976" s="24" t="s">
        <v>15829</v>
      </c>
      <c r="B976" s="24" t="n">
        <v>2</v>
      </c>
      <c r="C976" s="108" t="n">
        <v>0.000508819701718699</v>
      </c>
      <c r="D976" s="24" t="s">
        <v>15061</v>
      </c>
      <c r="E976" s="24" t="n">
        <f aca="false">TRUE()</f>
        <v>1</v>
      </c>
      <c r="F976" s="24" t="inlineStr">
        <f aca="false">FALSE()</f>
        <is>
          <t/>
        </is>
      </c>
      <c r="G976" s="24" t="inlineStr">
        <f aca="false">FALSE()</f>
        <is>
          <t/>
        </is>
      </c>
    </row>
    <row r="977" customFormat="false" ht="15" hidden="false" customHeight="false" outlineLevel="0" collapsed="false">
      <c r="A977" s="24" t="s">
        <v>15830</v>
      </c>
      <c r="B977" s="24" t="n">
        <v>2</v>
      </c>
      <c r="C977" s="108" t="n">
        <v>0.000508819701718699</v>
      </c>
      <c r="D977" s="24" t="s">
        <v>15061</v>
      </c>
      <c r="E977" s="24" t="n">
        <f aca="false">FALSE()</f>
        <v>0</v>
      </c>
      <c r="F977" s="24" t="inlineStr">
        <f aca="false">FALSE()</f>
        <is>
          <t/>
        </is>
      </c>
      <c r="G977" s="24" t="inlineStr">
        <f aca="false">FALSE()</f>
        <is>
          <t/>
        </is>
      </c>
    </row>
    <row r="978" customFormat="false" ht="15" hidden="false" customHeight="false" outlineLevel="0" collapsed="false">
      <c r="A978" s="24" t="s">
        <v>4315</v>
      </c>
      <c r="B978" s="24" t="n">
        <v>2</v>
      </c>
      <c r="C978" s="108" t="n">
        <v>0.000508819701718699</v>
      </c>
      <c r="D978" s="24" t="s">
        <v>15061</v>
      </c>
      <c r="E978" s="24" t="inlineStr">
        <f aca="false">FALSE()</f>
        <is>
          <t/>
        </is>
      </c>
      <c r="F978" s="24" t="inlineStr">
        <f aca="false">FALSE()</f>
        <is>
          <t/>
        </is>
      </c>
      <c r="G978" s="24" t="inlineStr">
        <f aca="false">FALSE()</f>
        <is>
          <t/>
        </is>
      </c>
    </row>
    <row r="979" customFormat="false" ht="15" hidden="false" customHeight="false" outlineLevel="0" collapsed="false">
      <c r="A979" s="24" t="s">
        <v>15831</v>
      </c>
      <c r="B979" s="24" t="n">
        <v>2</v>
      </c>
      <c r="C979" s="108" t="n">
        <v>0.000508819701718699</v>
      </c>
      <c r="D979" s="24" t="s">
        <v>15061</v>
      </c>
      <c r="E979" s="24" t="inlineStr">
        <f aca="false">FALSE()</f>
        <is>
          <t/>
        </is>
      </c>
      <c r="F979" s="24" t="inlineStr">
        <f aca="false">FALSE()</f>
        <is>
          <t/>
        </is>
      </c>
      <c r="G979" s="24" t="inlineStr">
        <f aca="false">FALSE()</f>
        <is>
          <t/>
        </is>
      </c>
    </row>
    <row r="980" customFormat="false" ht="15" hidden="false" customHeight="false" outlineLevel="0" collapsed="false">
      <c r="A980" s="24" t="s">
        <v>15832</v>
      </c>
      <c r="B980" s="24" t="n">
        <v>2</v>
      </c>
      <c r="C980" s="108" t="n">
        <v>0.000508819701718699</v>
      </c>
      <c r="D980" s="24" t="s">
        <v>15061</v>
      </c>
      <c r="E980" s="24" t="inlineStr">
        <f aca="false">FALSE()</f>
        <is>
          <t/>
        </is>
      </c>
      <c r="F980" s="24" t="inlineStr">
        <f aca="false">FALSE()</f>
        <is>
          <t/>
        </is>
      </c>
      <c r="G980" s="24" t="inlineStr">
        <f aca="false">FALSE()</f>
        <is>
          <t/>
        </is>
      </c>
    </row>
    <row r="981" customFormat="false" ht="15" hidden="false" customHeight="false" outlineLevel="0" collapsed="false">
      <c r="A981" s="24" t="s">
        <v>4282</v>
      </c>
      <c r="B981" s="24" t="n">
        <v>2</v>
      </c>
      <c r="C981" s="108" t="n">
        <v>0.000508819701718699</v>
      </c>
      <c r="D981" s="24" t="s">
        <v>15061</v>
      </c>
      <c r="E981" s="24" t="inlineStr">
        <f aca="false">FALSE()</f>
        <is>
          <t/>
        </is>
      </c>
      <c r="F981" s="24" t="inlineStr">
        <f aca="false">FALSE()</f>
        <is>
          <t/>
        </is>
      </c>
      <c r="G981" s="24" t="inlineStr">
        <f aca="false">FALSE()</f>
        <is>
          <t/>
        </is>
      </c>
    </row>
    <row r="982" customFormat="false" ht="15" hidden="false" customHeight="false" outlineLevel="0" collapsed="false">
      <c r="A982" s="24" t="s">
        <v>4281</v>
      </c>
      <c r="B982" s="24" t="n">
        <v>2</v>
      </c>
      <c r="C982" s="108" t="n">
        <v>0.000508819701718699</v>
      </c>
      <c r="D982" s="24" t="s">
        <v>15061</v>
      </c>
      <c r="E982" s="24" t="inlineStr">
        <f aca="false">FALSE()</f>
        <is>
          <t/>
        </is>
      </c>
      <c r="F982" s="24" t="inlineStr">
        <f aca="false">FALSE()</f>
        <is>
          <t/>
        </is>
      </c>
      <c r="G982" s="24" t="inlineStr">
        <f aca="false">FALSE()</f>
        <is>
          <t/>
        </is>
      </c>
    </row>
    <row r="983" customFormat="false" ht="15" hidden="false" customHeight="false" outlineLevel="0" collapsed="false">
      <c r="A983" s="24" t="s">
        <v>15833</v>
      </c>
      <c r="B983" s="24" t="n">
        <v>2</v>
      </c>
      <c r="C983" s="108" t="n">
        <v>0.000508819701718699</v>
      </c>
      <c r="D983" s="24" t="s">
        <v>15061</v>
      </c>
      <c r="E983" s="24" t="inlineStr">
        <f aca="false">FALSE()</f>
        <is>
          <t/>
        </is>
      </c>
      <c r="F983" s="24" t="inlineStr">
        <f aca="false">FALSE()</f>
        <is>
          <t/>
        </is>
      </c>
      <c r="G983" s="24" t="inlineStr">
        <f aca="false">FALSE()</f>
        <is>
          <t/>
        </is>
      </c>
    </row>
    <row r="984" customFormat="false" ht="15" hidden="false" customHeight="false" outlineLevel="0" collapsed="false">
      <c r="A984" s="24" t="s">
        <v>15834</v>
      </c>
      <c r="B984" s="24" t="n">
        <v>2</v>
      </c>
      <c r="C984" s="108" t="n">
        <v>0.000508819701718699</v>
      </c>
      <c r="D984" s="24" t="s">
        <v>15061</v>
      </c>
      <c r="E984" s="24" t="inlineStr">
        <f aca="false">FALSE()</f>
        <is>
          <t/>
        </is>
      </c>
      <c r="F984" s="24" t="inlineStr">
        <f aca="false">FALSE()</f>
        <is>
          <t/>
        </is>
      </c>
      <c r="G984" s="24" t="inlineStr">
        <f aca="false">FALSE()</f>
        <is>
          <t/>
        </is>
      </c>
    </row>
    <row r="985" customFormat="false" ht="15" hidden="false" customHeight="false" outlineLevel="0" collapsed="false">
      <c r="A985" s="24" t="s">
        <v>15835</v>
      </c>
      <c r="B985" s="24" t="n">
        <v>2</v>
      </c>
      <c r="C985" s="108" t="n">
        <v>0.000508819701718699</v>
      </c>
      <c r="D985" s="24" t="s">
        <v>15061</v>
      </c>
      <c r="E985" s="24" t="inlineStr">
        <f aca="false">FALSE()</f>
        <is>
          <t/>
        </is>
      </c>
      <c r="F985" s="24" t="inlineStr">
        <f aca="false">FALSE()</f>
        <is>
          <t/>
        </is>
      </c>
      <c r="G985" s="24" t="inlineStr">
        <f aca="false">FALSE()</f>
        <is>
          <t/>
        </is>
      </c>
    </row>
    <row r="986" customFormat="false" ht="15" hidden="false" customHeight="false" outlineLevel="0" collapsed="false">
      <c r="A986" s="24" t="s">
        <v>15836</v>
      </c>
      <c r="B986" s="24" t="n">
        <v>2</v>
      </c>
      <c r="C986" s="108" t="n">
        <v>0.000508819701718699</v>
      </c>
      <c r="D986" s="24" t="s">
        <v>15061</v>
      </c>
      <c r="E986" s="24" t="inlineStr">
        <f aca="false">FALSE()</f>
        <is>
          <t/>
        </is>
      </c>
      <c r="F986" s="24" t="inlineStr">
        <f aca="false">FALSE()</f>
        <is>
          <t/>
        </is>
      </c>
      <c r="G986" s="24" t="inlineStr">
        <f aca="false">FALSE()</f>
        <is>
          <t/>
        </is>
      </c>
    </row>
    <row r="987" customFormat="false" ht="15" hidden="false" customHeight="false" outlineLevel="0" collapsed="false">
      <c r="A987" s="24" t="s">
        <v>15837</v>
      </c>
      <c r="B987" s="24" t="n">
        <v>2</v>
      </c>
      <c r="C987" s="108" t="n">
        <v>0.000508819701718699</v>
      </c>
      <c r="D987" s="24" t="s">
        <v>15061</v>
      </c>
      <c r="E987" s="24" t="inlineStr">
        <f aca="false">FALSE()</f>
        <is>
          <t/>
        </is>
      </c>
      <c r="F987" s="24" t="inlineStr">
        <f aca="false">FALSE()</f>
        <is>
          <t/>
        </is>
      </c>
      <c r="G987" s="24" t="inlineStr">
        <f aca="false">FALSE()</f>
        <is>
          <t/>
        </is>
      </c>
    </row>
    <row r="988" customFormat="false" ht="15" hidden="false" customHeight="false" outlineLevel="0" collapsed="false">
      <c r="A988" s="24" t="s">
        <v>15838</v>
      </c>
      <c r="B988" s="24" t="n">
        <v>2</v>
      </c>
      <c r="C988" s="108" t="n">
        <v>0.000508819701718699</v>
      </c>
      <c r="D988" s="24" t="s">
        <v>15061</v>
      </c>
      <c r="E988" s="24" t="inlineStr">
        <f aca="false">FALSE()</f>
        <is>
          <t/>
        </is>
      </c>
      <c r="F988" s="24" t="inlineStr">
        <f aca="false">FALSE()</f>
        <is>
          <t/>
        </is>
      </c>
      <c r="G988" s="24" t="inlineStr">
        <f aca="false">FALSE()</f>
        <is>
          <t/>
        </is>
      </c>
    </row>
    <row r="989" customFormat="false" ht="15" hidden="false" customHeight="false" outlineLevel="0" collapsed="false">
      <c r="A989" s="24" t="s">
        <v>15839</v>
      </c>
      <c r="B989" s="24" t="n">
        <v>2</v>
      </c>
      <c r="C989" s="108" t="n">
        <v>0.000508819701718699</v>
      </c>
      <c r="D989" s="24" t="s">
        <v>15061</v>
      </c>
      <c r="E989" s="24" t="inlineStr">
        <f aca="false">FALSE()</f>
        <is>
          <t/>
        </is>
      </c>
      <c r="F989" s="24" t="inlineStr">
        <f aca="false">FALSE()</f>
        <is>
          <t/>
        </is>
      </c>
      <c r="G989" s="24" t="inlineStr">
        <f aca="false">FALSE()</f>
        <is>
          <t/>
        </is>
      </c>
    </row>
    <row r="990" customFormat="false" ht="15" hidden="false" customHeight="false" outlineLevel="0" collapsed="false">
      <c r="A990" s="24" t="s">
        <v>15840</v>
      </c>
      <c r="B990" s="24" t="n">
        <v>2</v>
      </c>
      <c r="C990" s="108" t="n">
        <v>0.000508819701718699</v>
      </c>
      <c r="D990" s="24" t="s">
        <v>15061</v>
      </c>
      <c r="E990" s="24" t="inlineStr">
        <f aca="false">FALSE()</f>
        <is>
          <t/>
        </is>
      </c>
      <c r="F990" s="24" t="inlineStr">
        <f aca="false">FALSE()</f>
        <is>
          <t/>
        </is>
      </c>
      <c r="G990" s="24" t="inlineStr">
        <f aca="false">FALSE()</f>
        <is>
          <t/>
        </is>
      </c>
    </row>
    <row r="991" customFormat="false" ht="15" hidden="false" customHeight="false" outlineLevel="0" collapsed="false">
      <c r="A991" s="24" t="s">
        <v>15841</v>
      </c>
      <c r="B991" s="24" t="n">
        <v>2</v>
      </c>
      <c r="C991" s="108" t="n">
        <v>0.000508819701718699</v>
      </c>
      <c r="D991" s="24" t="s">
        <v>15061</v>
      </c>
      <c r="E991" s="24" t="inlineStr">
        <f aca="false">FALSE()</f>
        <is>
          <t/>
        </is>
      </c>
      <c r="F991" s="24" t="inlineStr">
        <f aca="false">FALSE()</f>
        <is>
          <t/>
        </is>
      </c>
      <c r="G991" s="24" t="inlineStr">
        <f aca="false">FALSE()</f>
        <is>
          <t/>
        </is>
      </c>
    </row>
    <row r="992" customFormat="false" ht="15" hidden="false" customHeight="false" outlineLevel="0" collapsed="false">
      <c r="A992" s="24" t="s">
        <v>15842</v>
      </c>
      <c r="B992" s="24" t="n">
        <v>2</v>
      </c>
      <c r="C992" s="108" t="n">
        <v>0.000508819701718699</v>
      </c>
      <c r="D992" s="24" t="s">
        <v>15061</v>
      </c>
      <c r="E992" s="24" t="inlineStr">
        <f aca="false">FALSE()</f>
        <is>
          <t/>
        </is>
      </c>
      <c r="F992" s="24" t="inlineStr">
        <f aca="false">FALSE()</f>
        <is>
          <t/>
        </is>
      </c>
      <c r="G992" s="24" t="inlineStr">
        <f aca="false">FALSE()</f>
        <is>
          <t/>
        </is>
      </c>
    </row>
    <row r="993" customFormat="false" ht="15" hidden="false" customHeight="false" outlineLevel="0" collapsed="false">
      <c r="A993" s="24" t="s">
        <v>4227</v>
      </c>
      <c r="B993" s="24" t="n">
        <v>2</v>
      </c>
      <c r="C993" s="108" t="n">
        <v>0.000508819701718699</v>
      </c>
      <c r="D993" s="24" t="s">
        <v>15061</v>
      </c>
      <c r="E993" s="24" t="inlineStr">
        <f aca="false">FALSE()</f>
        <is>
          <t/>
        </is>
      </c>
      <c r="F993" s="24" t="inlineStr">
        <f aca="false">FALSE()</f>
        <is>
          <t/>
        </is>
      </c>
      <c r="G993" s="24" t="inlineStr">
        <f aca="false">FALSE()</f>
        <is>
          <t/>
        </is>
      </c>
    </row>
    <row r="994" customFormat="false" ht="15" hidden="false" customHeight="false" outlineLevel="0" collapsed="false">
      <c r="A994" s="24" t="s">
        <v>15843</v>
      </c>
      <c r="B994" s="24" t="n">
        <v>2</v>
      </c>
      <c r="C994" s="108" t="n">
        <v>0.000508819701718699</v>
      </c>
      <c r="D994" s="24" t="s">
        <v>15061</v>
      </c>
      <c r="E994" s="24" t="inlineStr">
        <f aca="false">FALSE()</f>
        <is>
          <t/>
        </is>
      </c>
      <c r="F994" s="24" t="inlineStr">
        <f aca="false">FALSE()</f>
        <is>
          <t/>
        </is>
      </c>
      <c r="G994" s="24" t="inlineStr">
        <f aca="false">FALSE()</f>
        <is>
          <t/>
        </is>
      </c>
    </row>
    <row r="995" customFormat="false" ht="15" hidden="false" customHeight="false" outlineLevel="0" collapsed="false">
      <c r="A995" s="24" t="s">
        <v>15844</v>
      </c>
      <c r="B995" s="24" t="n">
        <v>2</v>
      </c>
      <c r="C995" s="108" t="n">
        <v>0.000508819701718699</v>
      </c>
      <c r="D995" s="24" t="s">
        <v>15061</v>
      </c>
      <c r="E995" s="24" t="inlineStr">
        <f aca="false">FALSE()</f>
        <is>
          <t/>
        </is>
      </c>
      <c r="F995" s="24" t="inlineStr">
        <f aca="false">FALSE()</f>
        <is>
          <t/>
        </is>
      </c>
      <c r="G995" s="24" t="inlineStr">
        <f aca="false">FALSE()</f>
        <is>
          <t/>
        </is>
      </c>
    </row>
    <row r="996" customFormat="false" ht="15" hidden="false" customHeight="false" outlineLevel="0" collapsed="false">
      <c r="A996" s="24" t="s">
        <v>15845</v>
      </c>
      <c r="B996" s="24" t="n">
        <v>2</v>
      </c>
      <c r="C996" s="108" t="n">
        <v>0.000564705712238328</v>
      </c>
      <c r="D996" s="24" t="s">
        <v>15061</v>
      </c>
      <c r="E996" s="24" t="inlineStr">
        <f aca="false">FALSE()</f>
        <is>
          <t/>
        </is>
      </c>
      <c r="F996" s="24" t="inlineStr">
        <f aca="false">FALSE()</f>
        <is>
          <t/>
        </is>
      </c>
      <c r="G996" s="24" t="inlineStr">
        <f aca="false">FALSE()</f>
        <is>
          <t/>
        </is>
      </c>
    </row>
    <row r="997" customFormat="false" ht="15" hidden="false" customHeight="false" outlineLevel="0" collapsed="false">
      <c r="A997" s="24" t="s">
        <v>15846</v>
      </c>
      <c r="B997" s="24" t="n">
        <v>2</v>
      </c>
      <c r="C997" s="108" t="n">
        <v>0.000508819701718699</v>
      </c>
      <c r="D997" s="24" t="s">
        <v>15061</v>
      </c>
      <c r="E997" s="24" t="inlineStr">
        <f aca="false">FALSE()</f>
        <is>
          <t/>
        </is>
      </c>
      <c r="F997" s="24" t="inlineStr">
        <f aca="false">FALSE()</f>
        <is>
          <t/>
        </is>
      </c>
      <c r="G997" s="24" t="inlineStr">
        <f aca="false">FALSE()</f>
        <is>
          <t/>
        </is>
      </c>
    </row>
    <row r="998" customFormat="false" ht="15" hidden="false" customHeight="false" outlineLevel="0" collapsed="false">
      <c r="A998" s="24" t="s">
        <v>15847</v>
      </c>
      <c r="B998" s="24" t="n">
        <v>2</v>
      </c>
      <c r="C998" s="108" t="n">
        <v>0.000508819701718699</v>
      </c>
      <c r="D998" s="24" t="s">
        <v>15061</v>
      </c>
      <c r="E998" s="24" t="inlineStr">
        <f aca="false">FALSE()</f>
        <is>
          <t/>
        </is>
      </c>
      <c r="F998" s="24" t="inlineStr">
        <f aca="false">FALSE()</f>
        <is>
          <t/>
        </is>
      </c>
      <c r="G998" s="24" t="inlineStr">
        <f aca="false">FALSE()</f>
        <is>
          <t/>
        </is>
      </c>
    </row>
    <row r="999" customFormat="false" ht="15" hidden="false" customHeight="false" outlineLevel="0" collapsed="false">
      <c r="A999" s="24" t="s">
        <v>15848</v>
      </c>
      <c r="B999" s="24" t="n">
        <v>2</v>
      </c>
      <c r="C999" s="108" t="n">
        <v>0.000508819701718699</v>
      </c>
      <c r="D999" s="24" t="s">
        <v>15061</v>
      </c>
      <c r="E999" s="24" t="inlineStr">
        <f aca="false">FALSE()</f>
        <is>
          <t/>
        </is>
      </c>
      <c r="F999" s="24" t="inlineStr">
        <f aca="false">FALSE()</f>
        <is>
          <t/>
        </is>
      </c>
      <c r="G999" s="24" t="inlineStr">
        <f aca="false">FALSE()</f>
        <is>
          <t/>
        </is>
      </c>
    </row>
    <row r="1000" customFormat="false" ht="15" hidden="false" customHeight="false" outlineLevel="0" collapsed="false">
      <c r="A1000" s="24" t="s">
        <v>4134</v>
      </c>
      <c r="B1000" s="24" t="n">
        <v>2</v>
      </c>
      <c r="C1000" s="108" t="n">
        <v>0.000508819701718699</v>
      </c>
      <c r="D1000" s="24" t="s">
        <v>15061</v>
      </c>
      <c r="E1000" s="24" t="inlineStr">
        <f aca="false">FALSE()</f>
        <is>
          <t/>
        </is>
      </c>
      <c r="F1000" s="24" t="inlineStr">
        <f aca="false">FALSE()</f>
        <is>
          <t/>
        </is>
      </c>
      <c r="G1000" s="24" t="inlineStr">
        <f aca="false">FALSE()</f>
        <is>
          <t/>
        </is>
      </c>
    </row>
    <row r="1001" customFormat="false" ht="15" hidden="false" customHeight="false" outlineLevel="0" collapsed="false">
      <c r="A1001" s="24" t="s">
        <v>15849</v>
      </c>
      <c r="B1001" s="24" t="n">
        <v>2</v>
      </c>
      <c r="C1001" s="108" t="n">
        <v>0.000508819701718699</v>
      </c>
      <c r="D1001" s="24" t="s">
        <v>15061</v>
      </c>
      <c r="E1001" s="24" t="inlineStr">
        <f aca="false">FALSE()</f>
        <is>
          <t/>
        </is>
      </c>
      <c r="F1001" s="24" t="inlineStr">
        <f aca="false">FALSE()</f>
        <is>
          <t/>
        </is>
      </c>
      <c r="G1001" s="24" t="inlineStr">
        <f aca="false">FALSE()</f>
        <is>
          <t/>
        </is>
      </c>
    </row>
    <row r="1002" customFormat="false" ht="15" hidden="false" customHeight="false" outlineLevel="0" collapsed="false">
      <c r="A1002" s="24" t="s">
        <v>15850</v>
      </c>
      <c r="B1002" s="24" t="n">
        <v>2</v>
      </c>
      <c r="C1002" s="108" t="n">
        <v>0.000508819701718699</v>
      </c>
      <c r="D1002" s="24" t="s">
        <v>15061</v>
      </c>
      <c r="E1002" s="24" t="inlineStr">
        <f aca="false">FALSE()</f>
        <is>
          <t/>
        </is>
      </c>
      <c r="F1002" s="24" t="inlineStr">
        <f aca="false">FALSE()</f>
        <is>
          <t/>
        </is>
      </c>
      <c r="G1002" s="24" t="inlineStr">
        <f aca="false">FALSE()</f>
        <is>
          <t/>
        </is>
      </c>
    </row>
    <row r="1003" customFormat="false" ht="15" hidden="false" customHeight="false" outlineLevel="0" collapsed="false">
      <c r="A1003" s="24" t="s">
        <v>15851</v>
      </c>
      <c r="B1003" s="24" t="n">
        <v>2</v>
      </c>
      <c r="C1003" s="108" t="n">
        <v>0.000508819701718699</v>
      </c>
      <c r="D1003" s="24" t="s">
        <v>15061</v>
      </c>
      <c r="E1003" s="24" t="inlineStr">
        <f aca="false">FALSE()</f>
        <is>
          <t/>
        </is>
      </c>
      <c r="F1003" s="24" t="inlineStr">
        <f aca="false">FALSE()</f>
        <is>
          <t/>
        </is>
      </c>
      <c r="G1003" s="24" t="inlineStr">
        <f aca="false">FALSE()</f>
        <is>
          <t/>
        </is>
      </c>
    </row>
    <row r="1004" customFormat="false" ht="15" hidden="false" customHeight="false" outlineLevel="0" collapsed="false">
      <c r="A1004" s="24" t="s">
        <v>15852</v>
      </c>
      <c r="B1004" s="24" t="n">
        <v>2</v>
      </c>
      <c r="C1004" s="108" t="n">
        <v>0.000508819701718699</v>
      </c>
      <c r="D1004" s="24" t="s">
        <v>15061</v>
      </c>
      <c r="E1004" s="24" t="inlineStr">
        <f aca="false">FALSE()</f>
        <is>
          <t/>
        </is>
      </c>
      <c r="F1004" s="24" t="inlineStr">
        <f aca="false">FALSE()</f>
        <is>
          <t/>
        </is>
      </c>
      <c r="G1004" s="24" t="inlineStr">
        <f aca="false">FALSE()</f>
        <is>
          <t/>
        </is>
      </c>
    </row>
    <row r="1005" customFormat="false" ht="15" hidden="false" customHeight="false" outlineLevel="0" collapsed="false">
      <c r="A1005" s="24" t="s">
        <v>15853</v>
      </c>
      <c r="B1005" s="24" t="n">
        <v>2</v>
      </c>
      <c r="C1005" s="108" t="n">
        <v>0.000508819701718699</v>
      </c>
      <c r="D1005" s="24" t="s">
        <v>15061</v>
      </c>
      <c r="E1005" s="24" t="inlineStr">
        <f aca="false">FALSE()</f>
        <is>
          <t/>
        </is>
      </c>
      <c r="F1005" s="24" t="inlineStr">
        <f aca="false">FALSE()</f>
        <is>
          <t/>
        </is>
      </c>
      <c r="G1005" s="24" t="inlineStr">
        <f aca="false">FALSE()</f>
        <is>
          <t/>
        </is>
      </c>
    </row>
    <row r="1006" customFormat="false" ht="15" hidden="false" customHeight="false" outlineLevel="0" collapsed="false">
      <c r="A1006" s="24" t="s">
        <v>15854</v>
      </c>
      <c r="B1006" s="24" t="n">
        <v>2</v>
      </c>
      <c r="C1006" s="108" t="n">
        <v>0.000508819701718699</v>
      </c>
      <c r="D1006" s="24" t="s">
        <v>15061</v>
      </c>
      <c r="E1006" s="24" t="inlineStr">
        <f aca="false">FALSE()</f>
        <is>
          <t/>
        </is>
      </c>
      <c r="F1006" s="24" t="inlineStr">
        <f aca="false">FALSE()</f>
        <is>
          <t/>
        </is>
      </c>
      <c r="G1006" s="24" t="inlineStr">
        <f aca="false">FALSE()</f>
        <is>
          <t/>
        </is>
      </c>
    </row>
    <row r="1007" customFormat="false" ht="15" hidden="false" customHeight="false" outlineLevel="0" collapsed="false">
      <c r="A1007" s="24" t="s">
        <v>15855</v>
      </c>
      <c r="B1007" s="24" t="n">
        <v>2</v>
      </c>
      <c r="C1007" s="108" t="n">
        <v>0.000508819701718699</v>
      </c>
      <c r="D1007" s="24" t="s">
        <v>15061</v>
      </c>
      <c r="E1007" s="24" t="inlineStr">
        <f aca="false">FALSE()</f>
        <is>
          <t/>
        </is>
      </c>
      <c r="F1007" s="24" t="inlineStr">
        <f aca="false">FALSE()</f>
        <is>
          <t/>
        </is>
      </c>
      <c r="G1007" s="24" t="inlineStr">
        <f aca="false">FALSE()</f>
        <is>
          <t/>
        </is>
      </c>
    </row>
    <row r="1008" customFormat="false" ht="15" hidden="false" customHeight="false" outlineLevel="0" collapsed="false">
      <c r="A1008" s="24" t="s">
        <v>15856</v>
      </c>
      <c r="B1008" s="24" t="n">
        <v>2</v>
      </c>
      <c r="C1008" s="108" t="n">
        <v>0.000508819701718699</v>
      </c>
      <c r="D1008" s="24" t="s">
        <v>15061</v>
      </c>
      <c r="E1008" s="24" t="inlineStr">
        <f aca="false">FALSE()</f>
        <is>
          <t/>
        </is>
      </c>
      <c r="F1008" s="24" t="inlineStr">
        <f aca="false">FALSE()</f>
        <is>
          <t/>
        </is>
      </c>
      <c r="G1008" s="24" t="inlineStr">
        <f aca="false">FALSE()</f>
        <is>
          <t/>
        </is>
      </c>
    </row>
    <row r="1009" customFormat="false" ht="15" hidden="false" customHeight="false" outlineLevel="0" collapsed="false">
      <c r="A1009" s="24" t="s">
        <v>15857</v>
      </c>
      <c r="B1009" s="24" t="n">
        <v>2</v>
      </c>
      <c r="C1009" s="108" t="n">
        <v>0.000508819701718699</v>
      </c>
      <c r="D1009" s="24" t="s">
        <v>15061</v>
      </c>
      <c r="E1009" s="24" t="n">
        <f aca="false">TRUE()</f>
        <v>1</v>
      </c>
      <c r="F1009" s="24" t="inlineStr">
        <f aca="false">FALSE()</f>
        <is>
          <t/>
        </is>
      </c>
      <c r="G1009" s="24" t="inlineStr">
        <f aca="false">FALSE()</f>
        <is>
          <t/>
        </is>
      </c>
    </row>
    <row r="1010" customFormat="false" ht="15" hidden="false" customHeight="false" outlineLevel="0" collapsed="false">
      <c r="A1010" s="24" t="s">
        <v>15858</v>
      </c>
      <c r="B1010" s="24" t="n">
        <v>2</v>
      </c>
      <c r="C1010" s="108" t="n">
        <v>0.000508819701718699</v>
      </c>
      <c r="D1010" s="24" t="s">
        <v>15061</v>
      </c>
      <c r="E1010" s="24" t="n">
        <f aca="false">FALSE()</f>
        <v>0</v>
      </c>
      <c r="F1010" s="24" t="inlineStr">
        <f aca="false">FALSE()</f>
        <is>
          <t/>
        </is>
      </c>
      <c r="G1010" s="24" t="inlineStr">
        <f aca="false">FALSE()</f>
        <is>
          <t/>
        </is>
      </c>
    </row>
    <row r="1011" customFormat="false" ht="15" hidden="false" customHeight="false" outlineLevel="0" collapsed="false">
      <c r="A1011" s="24" t="s">
        <v>15859</v>
      </c>
      <c r="B1011" s="24" t="n">
        <v>2</v>
      </c>
      <c r="C1011" s="108" t="n">
        <v>0.000508819701718699</v>
      </c>
      <c r="D1011" s="24" t="s">
        <v>15061</v>
      </c>
      <c r="E1011" s="24" t="inlineStr">
        <f aca="false">FALSE()</f>
        <is>
          <t/>
        </is>
      </c>
      <c r="F1011" s="24" t="inlineStr">
        <f aca="false">FALSE()</f>
        <is>
          <t/>
        </is>
      </c>
      <c r="G1011" s="24" t="inlineStr">
        <f aca="false">FALSE()</f>
        <is>
          <t/>
        </is>
      </c>
    </row>
    <row r="1012" customFormat="false" ht="15" hidden="false" customHeight="false" outlineLevel="0" collapsed="false">
      <c r="A1012" s="24" t="s">
        <v>15860</v>
      </c>
      <c r="B1012" s="24" t="n">
        <v>2</v>
      </c>
      <c r="C1012" s="108" t="n">
        <v>0.000508819701718699</v>
      </c>
      <c r="D1012" s="24" t="s">
        <v>15061</v>
      </c>
      <c r="E1012" s="24" t="inlineStr">
        <f aca="false">FALSE()</f>
        <is>
          <t/>
        </is>
      </c>
      <c r="F1012" s="24" t="inlineStr">
        <f aca="false">FALSE()</f>
        <is>
          <t/>
        </is>
      </c>
      <c r="G1012" s="24" t="inlineStr">
        <f aca="false">FALSE()</f>
        <is>
          <t/>
        </is>
      </c>
    </row>
    <row r="1013" customFormat="false" ht="15" hidden="false" customHeight="false" outlineLevel="0" collapsed="false">
      <c r="A1013" s="24" t="s">
        <v>15861</v>
      </c>
      <c r="B1013" s="24" t="n">
        <v>2</v>
      </c>
      <c r="C1013" s="108" t="n">
        <v>0.000508819701718699</v>
      </c>
      <c r="D1013" s="24" t="s">
        <v>15061</v>
      </c>
      <c r="E1013" s="24" t="inlineStr">
        <f aca="false">FALSE()</f>
        <is>
          <t/>
        </is>
      </c>
      <c r="F1013" s="24" t="inlineStr">
        <f aca="false">FALSE()</f>
        <is>
          <t/>
        </is>
      </c>
      <c r="G1013" s="24" t="inlineStr">
        <f aca="false">FALSE()</f>
        <is>
          <t/>
        </is>
      </c>
    </row>
    <row r="1014" customFormat="false" ht="15" hidden="false" customHeight="false" outlineLevel="0" collapsed="false">
      <c r="A1014" s="24" t="s">
        <v>15862</v>
      </c>
      <c r="B1014" s="24" t="n">
        <v>2</v>
      </c>
      <c r="C1014" s="108" t="n">
        <v>0.000508819701718699</v>
      </c>
      <c r="D1014" s="24" t="s">
        <v>15061</v>
      </c>
      <c r="E1014" s="24" t="inlineStr">
        <f aca="false">FALSE()</f>
        <is>
          <t/>
        </is>
      </c>
      <c r="F1014" s="24" t="inlineStr">
        <f aca="false">FALSE()</f>
        <is>
          <t/>
        </is>
      </c>
      <c r="G1014" s="24" t="inlineStr">
        <f aca="false">FALSE()</f>
        <is>
          <t/>
        </is>
      </c>
    </row>
    <row r="1015" customFormat="false" ht="15" hidden="false" customHeight="false" outlineLevel="0" collapsed="false">
      <c r="A1015" s="24" t="s">
        <v>4020</v>
      </c>
      <c r="B1015" s="24" t="n">
        <v>2</v>
      </c>
      <c r="C1015" s="108" t="n">
        <v>0.000508819701718699</v>
      </c>
      <c r="D1015" s="24" t="s">
        <v>15061</v>
      </c>
      <c r="E1015" s="24" t="inlineStr">
        <f aca="false">FALSE()</f>
        <is>
          <t/>
        </is>
      </c>
      <c r="F1015" s="24" t="inlineStr">
        <f aca="false">FALSE()</f>
        <is>
          <t/>
        </is>
      </c>
      <c r="G1015" s="24" t="inlineStr">
        <f aca="false">FALSE()</f>
        <is>
          <t/>
        </is>
      </c>
    </row>
    <row r="1016" customFormat="false" ht="15" hidden="false" customHeight="false" outlineLevel="0" collapsed="false">
      <c r="A1016" s="24" t="s">
        <v>15863</v>
      </c>
      <c r="B1016" s="24" t="n">
        <v>2</v>
      </c>
      <c r="C1016" s="108" t="n">
        <v>0.000508819701718699</v>
      </c>
      <c r="D1016" s="24" t="s">
        <v>15061</v>
      </c>
      <c r="E1016" s="24" t="inlineStr">
        <f aca="false">FALSE()</f>
        <is>
          <t/>
        </is>
      </c>
      <c r="F1016" s="24" t="inlineStr">
        <f aca="false">FALSE()</f>
        <is>
          <t/>
        </is>
      </c>
      <c r="G1016" s="24" t="inlineStr">
        <f aca="false">FALSE()</f>
        <is>
          <t/>
        </is>
      </c>
    </row>
    <row r="1017" customFormat="false" ht="15" hidden="false" customHeight="false" outlineLevel="0" collapsed="false">
      <c r="A1017" s="24" t="s">
        <v>15864</v>
      </c>
      <c r="B1017" s="24" t="n">
        <v>2</v>
      </c>
      <c r="C1017" s="108" t="n">
        <v>0.000508819701718699</v>
      </c>
      <c r="D1017" s="24" t="s">
        <v>15061</v>
      </c>
      <c r="E1017" s="24" t="inlineStr">
        <f aca="false">FALSE()</f>
        <is>
          <t/>
        </is>
      </c>
      <c r="F1017" s="24" t="inlineStr">
        <f aca="false">FALSE()</f>
        <is>
          <t/>
        </is>
      </c>
      <c r="G1017" s="24" t="inlineStr">
        <f aca="false">FALSE()</f>
        <is>
          <t/>
        </is>
      </c>
    </row>
    <row r="1018" customFormat="false" ht="15" hidden="false" customHeight="false" outlineLevel="0" collapsed="false">
      <c r="A1018" s="24" t="s">
        <v>15865</v>
      </c>
      <c r="B1018" s="24" t="n">
        <v>2</v>
      </c>
      <c r="C1018" s="108" t="n">
        <v>0.000508819701718699</v>
      </c>
      <c r="D1018" s="24" t="s">
        <v>15061</v>
      </c>
      <c r="E1018" s="24" t="inlineStr">
        <f aca="false">FALSE()</f>
        <is>
          <t/>
        </is>
      </c>
      <c r="F1018" s="24" t="inlineStr">
        <f aca="false">FALSE()</f>
        <is>
          <t/>
        </is>
      </c>
      <c r="G1018" s="24" t="inlineStr">
        <f aca="false">FALSE()</f>
        <is>
          <t/>
        </is>
      </c>
    </row>
    <row r="1019" customFormat="false" ht="15" hidden="false" customHeight="false" outlineLevel="0" collapsed="false">
      <c r="A1019" s="24" t="s">
        <v>15866</v>
      </c>
      <c r="B1019" s="24" t="n">
        <v>2</v>
      </c>
      <c r="C1019" s="108" t="n">
        <v>0.000508819701718699</v>
      </c>
      <c r="D1019" s="24" t="s">
        <v>15061</v>
      </c>
      <c r="E1019" s="24" t="inlineStr">
        <f aca="false">FALSE()</f>
        <is>
          <t/>
        </is>
      </c>
      <c r="F1019" s="24" t="inlineStr">
        <f aca="false">FALSE()</f>
        <is>
          <t/>
        </is>
      </c>
      <c r="G1019" s="24" t="inlineStr">
        <f aca="false">FALSE()</f>
        <is>
          <t/>
        </is>
      </c>
    </row>
    <row r="1020" customFormat="false" ht="15" hidden="false" customHeight="false" outlineLevel="0" collapsed="false">
      <c r="A1020" s="24" t="s">
        <v>15867</v>
      </c>
      <c r="B1020" s="24" t="n">
        <v>2</v>
      </c>
      <c r="C1020" s="108" t="n">
        <v>0.000508819701718699</v>
      </c>
      <c r="D1020" s="24" t="s">
        <v>15061</v>
      </c>
      <c r="E1020" s="24" t="inlineStr">
        <f aca="false">FALSE()</f>
        <is>
          <t/>
        </is>
      </c>
      <c r="F1020" s="24" t="inlineStr">
        <f aca="false">FALSE()</f>
        <is>
          <t/>
        </is>
      </c>
      <c r="G1020" s="24" t="inlineStr">
        <f aca="false">FALSE()</f>
        <is>
          <t/>
        </is>
      </c>
    </row>
    <row r="1021" customFormat="false" ht="15" hidden="false" customHeight="false" outlineLevel="0" collapsed="false">
      <c r="A1021" s="24" t="s">
        <v>15868</v>
      </c>
      <c r="B1021" s="24" t="n">
        <v>2</v>
      </c>
      <c r="C1021" s="108" t="n">
        <v>0.000508819701718699</v>
      </c>
      <c r="D1021" s="24" t="s">
        <v>15061</v>
      </c>
      <c r="E1021" s="24" t="inlineStr">
        <f aca="false">FALSE()</f>
        <is>
          <t/>
        </is>
      </c>
      <c r="F1021" s="24" t="inlineStr">
        <f aca="false">FALSE()</f>
        <is>
          <t/>
        </is>
      </c>
      <c r="G1021" s="24" t="inlineStr">
        <f aca="false">FALSE()</f>
        <is>
          <t/>
        </is>
      </c>
    </row>
    <row r="1022" customFormat="false" ht="15" hidden="false" customHeight="false" outlineLevel="0" collapsed="false">
      <c r="A1022" s="24" t="s">
        <v>15869</v>
      </c>
      <c r="B1022" s="24" t="n">
        <v>2</v>
      </c>
      <c r="C1022" s="108" t="n">
        <v>0.000508819701718699</v>
      </c>
      <c r="D1022" s="24" t="s">
        <v>15061</v>
      </c>
      <c r="E1022" s="24" t="inlineStr">
        <f aca="false">FALSE()</f>
        <is>
          <t/>
        </is>
      </c>
      <c r="F1022" s="24" t="inlineStr">
        <f aca="false">FALSE()</f>
        <is>
          <t/>
        </is>
      </c>
      <c r="G1022" s="24" t="inlineStr">
        <f aca="false">FALSE()</f>
        <is>
          <t/>
        </is>
      </c>
    </row>
    <row r="1023" customFormat="false" ht="15" hidden="false" customHeight="false" outlineLevel="0" collapsed="false">
      <c r="A1023" s="24" t="s">
        <v>15870</v>
      </c>
      <c r="B1023" s="24" t="n">
        <v>2</v>
      </c>
      <c r="C1023" s="108" t="n">
        <v>0.000508819701718699</v>
      </c>
      <c r="D1023" s="24" t="s">
        <v>15061</v>
      </c>
      <c r="E1023" s="24" t="inlineStr">
        <f aca="false">FALSE()</f>
        <is>
          <t/>
        </is>
      </c>
      <c r="F1023" s="24" t="inlineStr">
        <f aca="false">FALSE()</f>
        <is>
          <t/>
        </is>
      </c>
      <c r="G1023" s="24" t="inlineStr">
        <f aca="false">FALSE()</f>
        <is>
          <t/>
        </is>
      </c>
    </row>
    <row r="1024" customFormat="false" ht="15" hidden="false" customHeight="false" outlineLevel="0" collapsed="false">
      <c r="A1024" s="24" t="s">
        <v>15871</v>
      </c>
      <c r="B1024" s="24" t="n">
        <v>2</v>
      </c>
      <c r="C1024" s="108" t="n">
        <v>0.000508819701718699</v>
      </c>
      <c r="D1024" s="24" t="s">
        <v>15061</v>
      </c>
      <c r="E1024" s="24" t="inlineStr">
        <f aca="false">FALSE()</f>
        <is>
          <t/>
        </is>
      </c>
      <c r="F1024" s="24" t="inlineStr">
        <f aca="false">FALSE()</f>
        <is>
          <t/>
        </is>
      </c>
      <c r="G1024" s="24" t="inlineStr">
        <f aca="false">FALSE()</f>
        <is>
          <t/>
        </is>
      </c>
    </row>
    <row r="1025" customFormat="false" ht="15" hidden="false" customHeight="false" outlineLevel="0" collapsed="false">
      <c r="A1025" s="24" t="s">
        <v>15872</v>
      </c>
      <c r="B1025" s="24" t="n">
        <v>2</v>
      </c>
      <c r="C1025" s="108" t="n">
        <v>0.000508819701718699</v>
      </c>
      <c r="D1025" s="24" t="s">
        <v>15061</v>
      </c>
      <c r="E1025" s="24" t="inlineStr">
        <f aca="false">FALSE()</f>
        <is>
          <t/>
        </is>
      </c>
      <c r="F1025" s="24" t="inlineStr">
        <f aca="false">FALSE()</f>
        <is>
          <t/>
        </is>
      </c>
      <c r="G1025" s="24" t="inlineStr">
        <f aca="false">FALSE()</f>
        <is>
          <t/>
        </is>
      </c>
    </row>
    <row r="1026" customFormat="false" ht="15" hidden="false" customHeight="false" outlineLevel="0" collapsed="false">
      <c r="A1026" s="24" t="s">
        <v>15873</v>
      </c>
      <c r="B1026" s="24" t="n">
        <v>2</v>
      </c>
      <c r="C1026" s="108" t="n">
        <v>0.000508819701718699</v>
      </c>
      <c r="D1026" s="24" t="s">
        <v>15061</v>
      </c>
      <c r="E1026" s="24" t="inlineStr">
        <f aca="false">FALSE()</f>
        <is>
          <t/>
        </is>
      </c>
      <c r="F1026" s="24" t="inlineStr">
        <f aca="false">FALSE()</f>
        <is>
          <t/>
        </is>
      </c>
      <c r="G1026" s="24" t="inlineStr">
        <f aca="false">FALSE()</f>
        <is>
          <t/>
        </is>
      </c>
    </row>
    <row r="1027" customFormat="false" ht="15" hidden="false" customHeight="false" outlineLevel="0" collapsed="false">
      <c r="A1027" s="24" t="s">
        <v>15874</v>
      </c>
      <c r="B1027" s="24" t="n">
        <v>2</v>
      </c>
      <c r="C1027" s="108" t="n">
        <v>0.000508819701718699</v>
      </c>
      <c r="D1027" s="24" t="s">
        <v>15061</v>
      </c>
      <c r="E1027" s="24" t="n">
        <f aca="false">TRUE()</f>
        <v>1</v>
      </c>
      <c r="F1027" s="24" t="inlineStr">
        <f aca="false">FALSE()</f>
        <is>
          <t/>
        </is>
      </c>
      <c r="G1027" s="24" t="inlineStr">
        <f aca="false">FALSE()</f>
        <is>
          <t/>
        </is>
      </c>
    </row>
    <row r="1028" customFormat="false" ht="15" hidden="false" customHeight="false" outlineLevel="0" collapsed="false">
      <c r="A1028" s="24" t="s">
        <v>3901</v>
      </c>
      <c r="B1028" s="24" t="n">
        <v>2</v>
      </c>
      <c r="C1028" s="108" t="n">
        <v>0.000508819701718699</v>
      </c>
      <c r="D1028" s="24" t="s">
        <v>15061</v>
      </c>
      <c r="E1028" s="24" t="n">
        <f aca="false">FALSE()</f>
        <v>0</v>
      </c>
      <c r="F1028" s="24" t="inlineStr">
        <f aca="false">FALSE()</f>
        <is>
          <t/>
        </is>
      </c>
      <c r="G1028" s="24" t="inlineStr">
        <f aca="false">FALSE()</f>
        <is>
          <t/>
        </is>
      </c>
    </row>
    <row r="1029" customFormat="false" ht="15" hidden="false" customHeight="false" outlineLevel="0" collapsed="false">
      <c r="A1029" s="24" t="s">
        <v>15875</v>
      </c>
      <c r="B1029" s="24" t="n">
        <v>2</v>
      </c>
      <c r="C1029" s="108" t="n">
        <v>0.000508819701718699</v>
      </c>
      <c r="D1029" s="24" t="s">
        <v>15061</v>
      </c>
      <c r="E1029" s="24" t="inlineStr">
        <f aca="false">FALSE()</f>
        <is>
          <t/>
        </is>
      </c>
      <c r="F1029" s="24" t="inlineStr">
        <f aca="false">FALSE()</f>
        <is>
          <t/>
        </is>
      </c>
      <c r="G1029" s="24" t="inlineStr">
        <f aca="false">FALSE()</f>
        <is>
          <t/>
        </is>
      </c>
    </row>
    <row r="1030" customFormat="false" ht="15" hidden="false" customHeight="false" outlineLevel="0" collapsed="false">
      <c r="A1030" s="24" t="s">
        <v>15876</v>
      </c>
      <c r="B1030" s="24" t="n">
        <v>2</v>
      </c>
      <c r="C1030" s="108" t="n">
        <v>0.000508819701718699</v>
      </c>
      <c r="D1030" s="24" t="s">
        <v>15061</v>
      </c>
      <c r="E1030" s="24" t="inlineStr">
        <f aca="false">FALSE()</f>
        <is>
          <t/>
        </is>
      </c>
      <c r="F1030" s="24" t="inlineStr">
        <f aca="false">FALSE()</f>
        <is>
          <t/>
        </is>
      </c>
      <c r="G1030" s="24" t="inlineStr">
        <f aca="false">FALSE()</f>
        <is>
          <t/>
        </is>
      </c>
    </row>
    <row r="1031" customFormat="false" ht="15" hidden="false" customHeight="false" outlineLevel="0" collapsed="false">
      <c r="A1031" s="24" t="s">
        <v>15877</v>
      </c>
      <c r="B1031" s="24" t="n">
        <v>2</v>
      </c>
      <c r="C1031" s="108" t="n">
        <v>0.000508819701718699</v>
      </c>
      <c r="D1031" s="24" t="s">
        <v>15061</v>
      </c>
      <c r="E1031" s="24" t="inlineStr">
        <f aca="false">FALSE()</f>
        <is>
          <t/>
        </is>
      </c>
      <c r="F1031" s="24" t="inlineStr">
        <f aca="false">FALSE()</f>
        <is>
          <t/>
        </is>
      </c>
      <c r="G1031" s="24" t="inlineStr">
        <f aca="false">FALSE()</f>
        <is>
          <t/>
        </is>
      </c>
    </row>
    <row r="1032" customFormat="false" ht="15" hidden="false" customHeight="false" outlineLevel="0" collapsed="false">
      <c r="A1032" s="24" t="s">
        <v>1965</v>
      </c>
      <c r="B1032" s="24" t="n">
        <v>2</v>
      </c>
      <c r="C1032" s="108" t="n">
        <v>0.000508819701718699</v>
      </c>
      <c r="D1032" s="24" t="s">
        <v>15061</v>
      </c>
      <c r="E1032" s="24" t="inlineStr">
        <f aca="false">FALSE()</f>
        <is>
          <t/>
        </is>
      </c>
      <c r="F1032" s="24" t="inlineStr">
        <f aca="false">FALSE()</f>
        <is>
          <t/>
        </is>
      </c>
      <c r="G1032" s="24" t="inlineStr">
        <f aca="false">FALSE()</f>
        <is>
          <t/>
        </is>
      </c>
    </row>
    <row r="1033" customFormat="false" ht="15" hidden="false" customHeight="false" outlineLevel="0" collapsed="false">
      <c r="A1033" s="24" t="s">
        <v>15878</v>
      </c>
      <c r="B1033" s="24" t="n">
        <v>2</v>
      </c>
      <c r="C1033" s="108" t="n">
        <v>0.000508819701718699</v>
      </c>
      <c r="D1033" s="24" t="s">
        <v>15061</v>
      </c>
      <c r="E1033" s="24" t="inlineStr">
        <f aca="false">FALSE()</f>
        <is>
          <t/>
        </is>
      </c>
      <c r="F1033" s="24" t="inlineStr">
        <f aca="false">FALSE()</f>
        <is>
          <t/>
        </is>
      </c>
      <c r="G1033" s="24" t="inlineStr">
        <f aca="false">FALSE()</f>
        <is>
          <t/>
        </is>
      </c>
    </row>
    <row r="1034" customFormat="false" ht="15" hidden="false" customHeight="false" outlineLevel="0" collapsed="false">
      <c r="A1034" s="24" t="s">
        <v>15879</v>
      </c>
      <c r="B1034" s="24" t="n">
        <v>2</v>
      </c>
      <c r="C1034" s="108" t="n">
        <v>0.000508819701718699</v>
      </c>
      <c r="D1034" s="24" t="s">
        <v>15061</v>
      </c>
      <c r="E1034" s="24" t="inlineStr">
        <f aca="false">FALSE()</f>
        <is>
          <t/>
        </is>
      </c>
      <c r="F1034" s="24" t="inlineStr">
        <f aca="false">FALSE()</f>
        <is>
          <t/>
        </is>
      </c>
      <c r="G1034" s="24" t="inlineStr">
        <f aca="false">FALSE()</f>
        <is>
          <t/>
        </is>
      </c>
    </row>
    <row r="1035" customFormat="false" ht="15" hidden="false" customHeight="false" outlineLevel="0" collapsed="false">
      <c r="A1035" s="24" t="s">
        <v>15880</v>
      </c>
      <c r="B1035" s="24" t="n">
        <v>2</v>
      </c>
      <c r="C1035" s="108" t="n">
        <v>0.000508819701718699</v>
      </c>
      <c r="D1035" s="24" t="s">
        <v>15061</v>
      </c>
      <c r="E1035" s="24" t="inlineStr">
        <f aca="false">FALSE()</f>
        <is>
          <t/>
        </is>
      </c>
      <c r="F1035" s="24" t="inlineStr">
        <f aca="false">FALSE()</f>
        <is>
          <t/>
        </is>
      </c>
      <c r="G1035" s="24" t="inlineStr">
        <f aca="false">FALSE()</f>
        <is>
          <t/>
        </is>
      </c>
    </row>
    <row r="1036" customFormat="false" ht="15" hidden="false" customHeight="false" outlineLevel="0" collapsed="false">
      <c r="A1036" s="24" t="s">
        <v>15881</v>
      </c>
      <c r="B1036" s="24" t="n">
        <v>2</v>
      </c>
      <c r="C1036" s="108" t="n">
        <v>0.000508819701718699</v>
      </c>
      <c r="D1036" s="24" t="s">
        <v>15061</v>
      </c>
      <c r="E1036" s="24" t="inlineStr">
        <f aca="false">FALSE()</f>
        <is>
          <t/>
        </is>
      </c>
      <c r="F1036" s="24" t="inlineStr">
        <f aca="false">FALSE()</f>
        <is>
          <t/>
        </is>
      </c>
      <c r="G1036" s="24" t="inlineStr">
        <f aca="false">FALSE()</f>
        <is>
          <t/>
        </is>
      </c>
    </row>
    <row r="1037" customFormat="false" ht="15" hidden="false" customHeight="false" outlineLevel="0" collapsed="false">
      <c r="A1037" s="24" t="s">
        <v>15882</v>
      </c>
      <c r="B1037" s="24" t="n">
        <v>2</v>
      </c>
      <c r="C1037" s="108" t="n">
        <v>0.000508819701718699</v>
      </c>
      <c r="D1037" s="24" t="s">
        <v>15061</v>
      </c>
      <c r="E1037" s="24" t="inlineStr">
        <f aca="false">FALSE()</f>
        <is>
          <t/>
        </is>
      </c>
      <c r="F1037" s="24" t="inlineStr">
        <f aca="false">FALSE()</f>
        <is>
          <t/>
        </is>
      </c>
      <c r="G1037" s="24" t="inlineStr">
        <f aca="false">FALSE()</f>
        <is>
          <t/>
        </is>
      </c>
    </row>
    <row r="1038" customFormat="false" ht="15" hidden="false" customHeight="false" outlineLevel="0" collapsed="false">
      <c r="A1038" s="24" t="s">
        <v>15883</v>
      </c>
      <c r="B1038" s="24" t="n">
        <v>2</v>
      </c>
      <c r="C1038" s="108" t="n">
        <v>0.000508819701718699</v>
      </c>
      <c r="D1038" s="24" t="s">
        <v>15061</v>
      </c>
      <c r="E1038" s="24" t="inlineStr">
        <f aca="false">FALSE()</f>
        <is>
          <t/>
        </is>
      </c>
      <c r="F1038" s="24" t="inlineStr">
        <f aca="false">FALSE()</f>
        <is>
          <t/>
        </is>
      </c>
      <c r="G1038" s="24" t="inlineStr">
        <f aca="false">FALSE()</f>
        <is>
          <t/>
        </is>
      </c>
    </row>
    <row r="1039" customFormat="false" ht="15" hidden="false" customHeight="false" outlineLevel="0" collapsed="false">
      <c r="A1039" s="24" t="s">
        <v>15884</v>
      </c>
      <c r="B1039" s="24" t="n">
        <v>2</v>
      </c>
      <c r="C1039" s="108" t="n">
        <v>0.000508819701718699</v>
      </c>
      <c r="D1039" s="24" t="s">
        <v>15061</v>
      </c>
      <c r="E1039" s="24" t="inlineStr">
        <f aca="false">FALSE()</f>
        <is>
          <t/>
        </is>
      </c>
      <c r="F1039" s="24" t="inlineStr">
        <f aca="false">FALSE()</f>
        <is>
          <t/>
        </is>
      </c>
      <c r="G1039" s="24" t="inlineStr">
        <f aca="false">FALSE()</f>
        <is>
          <t/>
        </is>
      </c>
    </row>
    <row r="1040" customFormat="false" ht="15" hidden="false" customHeight="false" outlineLevel="0" collapsed="false">
      <c r="A1040" s="24" t="s">
        <v>15885</v>
      </c>
      <c r="B1040" s="24" t="n">
        <v>2</v>
      </c>
      <c r="C1040" s="108" t="n">
        <v>0.000508819701718699</v>
      </c>
      <c r="D1040" s="24" t="s">
        <v>15061</v>
      </c>
      <c r="E1040" s="24" t="inlineStr">
        <f aca="false">FALSE()</f>
        <is>
          <t/>
        </is>
      </c>
      <c r="F1040" s="24" t="inlineStr">
        <f aca="false">FALSE()</f>
        <is>
          <t/>
        </is>
      </c>
      <c r="G1040" s="24" t="inlineStr">
        <f aca="false">FALSE()</f>
        <is>
          <t/>
        </is>
      </c>
    </row>
    <row r="1041" customFormat="false" ht="15" hidden="false" customHeight="false" outlineLevel="0" collapsed="false">
      <c r="A1041" s="24" t="s">
        <v>15886</v>
      </c>
      <c r="B1041" s="24" t="n">
        <v>2</v>
      </c>
      <c r="C1041" s="108" t="n">
        <v>0.000508819701718699</v>
      </c>
      <c r="D1041" s="24" t="s">
        <v>15061</v>
      </c>
      <c r="E1041" s="24" t="inlineStr">
        <f aca="false">FALSE()</f>
        <is>
          <t/>
        </is>
      </c>
      <c r="F1041" s="24" t="inlineStr">
        <f aca="false">FALSE()</f>
        <is>
          <t/>
        </is>
      </c>
      <c r="G1041" s="24" t="inlineStr">
        <f aca="false">FALSE()</f>
        <is>
          <t/>
        </is>
      </c>
    </row>
    <row r="1042" customFormat="false" ht="15" hidden="false" customHeight="false" outlineLevel="0" collapsed="false">
      <c r="A1042" s="24" t="s">
        <v>3750</v>
      </c>
      <c r="B1042" s="24" t="n">
        <v>2</v>
      </c>
      <c r="C1042" s="108" t="n">
        <v>0.000508819701718699</v>
      </c>
      <c r="D1042" s="24" t="s">
        <v>15061</v>
      </c>
      <c r="E1042" s="24" t="inlineStr">
        <f aca="false">FALSE()</f>
        <is>
          <t/>
        </is>
      </c>
      <c r="F1042" s="24" t="inlineStr">
        <f aca="false">FALSE()</f>
        <is>
          <t/>
        </is>
      </c>
      <c r="G1042" s="24" t="inlineStr">
        <f aca="false">FALSE()</f>
        <is>
          <t/>
        </is>
      </c>
    </row>
    <row r="1043" customFormat="false" ht="15" hidden="false" customHeight="false" outlineLevel="0" collapsed="false">
      <c r="A1043" s="24" t="s">
        <v>15887</v>
      </c>
      <c r="B1043" s="24" t="n">
        <v>2</v>
      </c>
      <c r="C1043" s="108" t="n">
        <v>0.000508819701718699</v>
      </c>
      <c r="D1043" s="24" t="s">
        <v>15061</v>
      </c>
      <c r="E1043" s="24" t="inlineStr">
        <f aca="false">FALSE()</f>
        <is>
          <t/>
        </is>
      </c>
      <c r="F1043" s="24" t="inlineStr">
        <f aca="false">FALSE()</f>
        <is>
          <t/>
        </is>
      </c>
      <c r="G1043" s="24" t="inlineStr">
        <f aca="false">FALSE()</f>
        <is>
          <t/>
        </is>
      </c>
    </row>
    <row r="1044" customFormat="false" ht="15" hidden="false" customHeight="false" outlineLevel="0" collapsed="false">
      <c r="A1044" s="24" t="s">
        <v>15888</v>
      </c>
      <c r="B1044" s="24" t="n">
        <v>2</v>
      </c>
      <c r="C1044" s="108" t="n">
        <v>0.000508819701718699</v>
      </c>
      <c r="D1044" s="24" t="s">
        <v>15061</v>
      </c>
      <c r="E1044" s="24" t="inlineStr">
        <f aca="false">FALSE()</f>
        <is>
          <t/>
        </is>
      </c>
      <c r="F1044" s="24" t="inlineStr">
        <f aca="false">FALSE()</f>
        <is>
          <t/>
        </is>
      </c>
      <c r="G1044" s="24" t="inlineStr">
        <f aca="false">FALSE()</f>
        <is>
          <t/>
        </is>
      </c>
    </row>
    <row r="1045" customFormat="false" ht="15" hidden="false" customHeight="false" outlineLevel="0" collapsed="false">
      <c r="A1045" s="24" t="s">
        <v>15889</v>
      </c>
      <c r="B1045" s="24" t="n">
        <v>2</v>
      </c>
      <c r="C1045" s="108" t="n">
        <v>0.000508819701718699</v>
      </c>
      <c r="D1045" s="24" t="s">
        <v>15061</v>
      </c>
      <c r="E1045" s="24" t="inlineStr">
        <f aca="false">FALSE()</f>
        <is>
          <t/>
        </is>
      </c>
      <c r="F1045" s="24" t="inlineStr">
        <f aca="false">FALSE()</f>
        <is>
          <t/>
        </is>
      </c>
      <c r="G1045" s="24" t="inlineStr">
        <f aca="false">FALSE()</f>
        <is>
          <t/>
        </is>
      </c>
    </row>
    <row r="1046" customFormat="false" ht="15" hidden="false" customHeight="false" outlineLevel="0" collapsed="false">
      <c r="A1046" s="24" t="s">
        <v>15890</v>
      </c>
      <c r="B1046" s="24" t="n">
        <v>2</v>
      </c>
      <c r="C1046" s="108" t="n">
        <v>0.000508819701718699</v>
      </c>
      <c r="D1046" s="24" t="s">
        <v>15061</v>
      </c>
      <c r="E1046" s="24" t="inlineStr">
        <f aca="false">FALSE()</f>
        <is>
          <t/>
        </is>
      </c>
      <c r="F1046" s="24" t="n">
        <f aca="false">TRUE()</f>
        <v>1</v>
      </c>
      <c r="G1046" s="24" t="inlineStr">
        <f aca="false">FALSE()</f>
        <is>
          <t/>
        </is>
      </c>
    </row>
    <row r="1047" customFormat="false" ht="15" hidden="false" customHeight="false" outlineLevel="0" collapsed="false">
      <c r="A1047" s="24" t="s">
        <v>15891</v>
      </c>
      <c r="B1047" s="24" t="n">
        <v>2</v>
      </c>
      <c r="C1047" s="108" t="n">
        <v>0.000508819701718699</v>
      </c>
      <c r="D1047" s="24" t="s">
        <v>15061</v>
      </c>
      <c r="E1047" s="24" t="inlineStr">
        <f aca="false">FALSE()</f>
        <is>
          <t/>
        </is>
      </c>
      <c r="F1047" s="24" t="inlineStr">
        <f aca="false">TRUE()</f>
        <is>
          <t/>
        </is>
      </c>
      <c r="G1047" s="24" t="inlineStr">
        <f aca="false">FALSE()</f>
        <is>
          <t/>
        </is>
      </c>
    </row>
    <row r="1048" customFormat="false" ht="15" hidden="false" customHeight="false" outlineLevel="0" collapsed="false">
      <c r="A1048" s="24" t="s">
        <v>15892</v>
      </c>
      <c r="B1048" s="24" t="n">
        <v>2</v>
      </c>
      <c r="C1048" s="108" t="n">
        <v>0.000508819701718699</v>
      </c>
      <c r="D1048" s="24" t="s">
        <v>15061</v>
      </c>
      <c r="E1048" s="24" t="inlineStr">
        <f aca="false">FALSE()</f>
        <is>
          <t/>
        </is>
      </c>
      <c r="F1048" s="24" t="n">
        <f aca="false">FALSE()</f>
        <v>0</v>
      </c>
      <c r="G1048" s="24" t="inlineStr">
        <f aca="false">FALSE()</f>
        <is>
          <t/>
        </is>
      </c>
    </row>
    <row r="1049" customFormat="false" ht="15" hidden="false" customHeight="false" outlineLevel="0" collapsed="false">
      <c r="A1049" s="24" t="s">
        <v>15893</v>
      </c>
      <c r="B1049" s="24" t="n">
        <v>2</v>
      </c>
      <c r="C1049" s="108" t="n">
        <v>0.000508819701718699</v>
      </c>
      <c r="D1049" s="24" t="s">
        <v>15061</v>
      </c>
      <c r="E1049" s="24" t="inlineStr">
        <f aca="false">FALSE()</f>
        <is>
          <t/>
        </is>
      </c>
      <c r="F1049" s="24" t="inlineStr">
        <f aca="false">FALSE()</f>
        <is>
          <t/>
        </is>
      </c>
      <c r="G1049" s="24" t="inlineStr">
        <f aca="false">FALSE()</f>
        <is>
          <t/>
        </is>
      </c>
    </row>
    <row r="1050" customFormat="false" ht="15" hidden="false" customHeight="false" outlineLevel="0" collapsed="false">
      <c r="A1050" s="24" t="s">
        <v>15894</v>
      </c>
      <c r="B1050" s="24" t="n">
        <v>2</v>
      </c>
      <c r="C1050" s="108" t="n">
        <v>0.000508819701718699</v>
      </c>
      <c r="D1050" s="24" t="s">
        <v>15061</v>
      </c>
      <c r="E1050" s="24" t="inlineStr">
        <f aca="false">FALSE()</f>
        <is>
          <t/>
        </is>
      </c>
      <c r="F1050" s="24" t="inlineStr">
        <f aca="false">FALSE()</f>
        <is>
          <t/>
        </is>
      </c>
      <c r="G1050" s="24" t="inlineStr">
        <f aca="false">FALSE()</f>
        <is>
          <t/>
        </is>
      </c>
    </row>
    <row r="1051" customFormat="false" ht="15" hidden="false" customHeight="false" outlineLevel="0" collapsed="false">
      <c r="A1051" s="24" t="s">
        <v>15895</v>
      </c>
      <c r="B1051" s="24" t="n">
        <v>2</v>
      </c>
      <c r="C1051" s="108" t="n">
        <v>0.000508819701718699</v>
      </c>
      <c r="D1051" s="24" t="s">
        <v>15061</v>
      </c>
      <c r="E1051" s="24" t="inlineStr">
        <f aca="false">FALSE()</f>
        <is>
          <t/>
        </is>
      </c>
      <c r="F1051" s="24" t="inlineStr">
        <f aca="false">FALSE()</f>
        <is>
          <t/>
        </is>
      </c>
      <c r="G1051" s="24" t="inlineStr">
        <f aca="false">FALSE()</f>
        <is>
          <t/>
        </is>
      </c>
    </row>
    <row r="1052" customFormat="false" ht="15" hidden="false" customHeight="false" outlineLevel="0" collapsed="false">
      <c r="A1052" s="24" t="s">
        <v>15896</v>
      </c>
      <c r="B1052" s="24" t="n">
        <v>2</v>
      </c>
      <c r="C1052" s="108" t="n">
        <v>0.000508819701718699</v>
      </c>
      <c r="D1052" s="24" t="s">
        <v>15061</v>
      </c>
      <c r="E1052" s="24" t="inlineStr">
        <f aca="false">FALSE()</f>
        <is>
          <t/>
        </is>
      </c>
      <c r="F1052" s="24" t="inlineStr">
        <f aca="false">FALSE()</f>
        <is>
          <t/>
        </is>
      </c>
      <c r="G1052" s="24" t="inlineStr">
        <f aca="false">FALSE()</f>
        <is>
          <t/>
        </is>
      </c>
    </row>
    <row r="1053" customFormat="false" ht="15" hidden="false" customHeight="false" outlineLevel="0" collapsed="false">
      <c r="A1053" s="24" t="s">
        <v>15897</v>
      </c>
      <c r="B1053" s="24" t="n">
        <v>2</v>
      </c>
      <c r="C1053" s="108" t="n">
        <v>0.000508819701718699</v>
      </c>
      <c r="D1053" s="24" t="s">
        <v>15061</v>
      </c>
      <c r="E1053" s="24" t="inlineStr">
        <f aca="false">FALSE()</f>
        <is>
          <t/>
        </is>
      </c>
      <c r="F1053" s="24" t="inlineStr">
        <f aca="false">FALSE()</f>
        <is>
          <t/>
        </is>
      </c>
      <c r="G1053" s="24" t="inlineStr">
        <f aca="false">FALSE()</f>
        <is>
          <t/>
        </is>
      </c>
    </row>
    <row r="1054" customFormat="false" ht="15" hidden="false" customHeight="false" outlineLevel="0" collapsed="false">
      <c r="A1054" s="24" t="s">
        <v>15898</v>
      </c>
      <c r="B1054" s="24" t="n">
        <v>2</v>
      </c>
      <c r="C1054" s="108" t="n">
        <v>0.000508819701718699</v>
      </c>
      <c r="D1054" s="24" t="s">
        <v>15061</v>
      </c>
      <c r="E1054" s="24" t="inlineStr">
        <f aca="false">FALSE()</f>
        <is>
          <t/>
        </is>
      </c>
      <c r="F1054" s="24" t="inlineStr">
        <f aca="false">FALSE()</f>
        <is>
          <t/>
        </is>
      </c>
      <c r="G1054" s="24" t="inlineStr">
        <f aca="false">FALSE()</f>
        <is>
          <t/>
        </is>
      </c>
    </row>
    <row r="1055" customFormat="false" ht="15" hidden="false" customHeight="false" outlineLevel="0" collapsed="false">
      <c r="A1055" s="24" t="s">
        <v>3463</v>
      </c>
      <c r="B1055" s="24" t="n">
        <v>2</v>
      </c>
      <c r="C1055" s="108" t="n">
        <v>0.000508819701718699</v>
      </c>
      <c r="D1055" s="24" t="s">
        <v>15061</v>
      </c>
      <c r="E1055" s="24" t="inlineStr">
        <f aca="false">FALSE()</f>
        <is>
          <t/>
        </is>
      </c>
      <c r="F1055" s="24" t="inlineStr">
        <f aca="false">FALSE()</f>
        <is>
          <t/>
        </is>
      </c>
      <c r="G1055" s="24" t="inlineStr">
        <f aca="false">FALSE()</f>
        <is>
          <t/>
        </is>
      </c>
    </row>
    <row r="1056" customFormat="false" ht="15" hidden="false" customHeight="false" outlineLevel="0" collapsed="false">
      <c r="A1056" s="24" t="s">
        <v>15899</v>
      </c>
      <c r="B1056" s="24" t="n">
        <v>2</v>
      </c>
      <c r="C1056" s="108" t="n">
        <v>0.000508819701718699</v>
      </c>
      <c r="D1056" s="24" t="s">
        <v>15061</v>
      </c>
      <c r="E1056" s="24" t="inlineStr">
        <f aca="false">FALSE()</f>
        <is>
          <t/>
        </is>
      </c>
      <c r="F1056" s="24" t="inlineStr">
        <f aca="false">FALSE()</f>
        <is>
          <t/>
        </is>
      </c>
      <c r="G1056" s="24" t="inlineStr">
        <f aca="false">FALSE()</f>
        <is>
          <t/>
        </is>
      </c>
    </row>
    <row r="1057" customFormat="false" ht="15" hidden="false" customHeight="false" outlineLevel="0" collapsed="false">
      <c r="A1057" s="24" t="s">
        <v>3455</v>
      </c>
      <c r="B1057" s="24" t="n">
        <v>2</v>
      </c>
      <c r="C1057" s="108" t="n">
        <v>0.000508819701718699</v>
      </c>
      <c r="D1057" s="24" t="s">
        <v>15061</v>
      </c>
      <c r="E1057" s="24" t="inlineStr">
        <f aca="false">FALSE()</f>
        <is>
          <t/>
        </is>
      </c>
      <c r="F1057" s="24" t="inlineStr">
        <f aca="false">FALSE()</f>
        <is>
          <t/>
        </is>
      </c>
      <c r="G1057" s="24" t="inlineStr">
        <f aca="false">FALSE()</f>
        <is>
          <t/>
        </is>
      </c>
    </row>
    <row r="1058" customFormat="false" ht="15" hidden="false" customHeight="false" outlineLevel="0" collapsed="false">
      <c r="A1058" s="24" t="s">
        <v>15900</v>
      </c>
      <c r="B1058" s="24" t="n">
        <v>2</v>
      </c>
      <c r="C1058" s="108" t="n">
        <v>0.000508819701718699</v>
      </c>
      <c r="D1058" s="24" t="s">
        <v>15061</v>
      </c>
      <c r="E1058" s="24" t="n">
        <f aca="false">TRUE()</f>
        <v>1</v>
      </c>
      <c r="F1058" s="24" t="inlineStr">
        <f aca="false">FALSE()</f>
        <is>
          <t/>
        </is>
      </c>
      <c r="G1058" s="24" t="inlineStr">
        <f aca="false">FALSE()</f>
        <is>
          <t/>
        </is>
      </c>
    </row>
    <row r="1059" customFormat="false" ht="15" hidden="false" customHeight="false" outlineLevel="0" collapsed="false">
      <c r="A1059" s="24" t="s">
        <v>15901</v>
      </c>
      <c r="B1059" s="24" t="n">
        <v>2</v>
      </c>
      <c r="C1059" s="108" t="n">
        <v>0.000508819701718699</v>
      </c>
      <c r="D1059" s="24" t="s">
        <v>15061</v>
      </c>
      <c r="E1059" s="24" t="n">
        <f aca="false">FALSE()</f>
        <v>0</v>
      </c>
      <c r="F1059" s="24" t="inlineStr">
        <f aca="false">FALSE()</f>
        <is>
          <t/>
        </is>
      </c>
      <c r="G1059" s="24" t="inlineStr">
        <f aca="false">FALSE()</f>
        <is>
          <t/>
        </is>
      </c>
    </row>
    <row r="1060" customFormat="false" ht="15" hidden="false" customHeight="false" outlineLevel="0" collapsed="false">
      <c r="A1060" s="24" t="s">
        <v>15902</v>
      </c>
      <c r="B1060" s="24" t="n">
        <v>2</v>
      </c>
      <c r="C1060" s="108" t="n">
        <v>0.000508819701718699</v>
      </c>
      <c r="D1060" s="24" t="s">
        <v>15061</v>
      </c>
      <c r="E1060" s="24" t="inlineStr">
        <f aca="false">FALSE()</f>
        <is>
          <t/>
        </is>
      </c>
      <c r="F1060" s="24" t="inlineStr">
        <f aca="false">FALSE()</f>
        <is>
          <t/>
        </is>
      </c>
      <c r="G1060" s="24" t="inlineStr">
        <f aca="false">FALSE()</f>
        <is>
          <t/>
        </is>
      </c>
    </row>
    <row r="1061" customFormat="false" ht="15" hidden="false" customHeight="false" outlineLevel="0" collapsed="false">
      <c r="A1061" s="24" t="s">
        <v>3438</v>
      </c>
      <c r="B1061" s="24" t="n">
        <v>2</v>
      </c>
      <c r="C1061" s="108" t="n">
        <v>0.000508819701718699</v>
      </c>
      <c r="D1061" s="24" t="s">
        <v>15061</v>
      </c>
      <c r="E1061" s="24" t="inlineStr">
        <f aca="false">FALSE()</f>
        <is>
          <t/>
        </is>
      </c>
      <c r="F1061" s="24" t="inlineStr">
        <f aca="false">FALSE()</f>
        <is>
          <t/>
        </is>
      </c>
      <c r="G1061" s="24" t="inlineStr">
        <f aca="false">FALSE()</f>
        <is>
          <t/>
        </is>
      </c>
    </row>
    <row r="1062" customFormat="false" ht="15" hidden="false" customHeight="false" outlineLevel="0" collapsed="false">
      <c r="A1062" s="24" t="s">
        <v>3405</v>
      </c>
      <c r="B1062" s="24" t="n">
        <v>2</v>
      </c>
      <c r="C1062" s="108" t="n">
        <v>0.000508819701718699</v>
      </c>
      <c r="D1062" s="24" t="s">
        <v>15061</v>
      </c>
      <c r="E1062" s="24" t="inlineStr">
        <f aca="false">FALSE()</f>
        <is>
          <t/>
        </is>
      </c>
      <c r="F1062" s="24" t="inlineStr">
        <f aca="false">FALSE()</f>
        <is>
          <t/>
        </is>
      </c>
      <c r="G1062" s="24" t="inlineStr">
        <f aca="false">FALSE()</f>
        <is>
          <t/>
        </is>
      </c>
    </row>
    <row r="1063" customFormat="false" ht="15" hidden="false" customHeight="false" outlineLevel="0" collapsed="false">
      <c r="A1063" s="24" t="s">
        <v>15903</v>
      </c>
      <c r="B1063" s="24" t="n">
        <v>2</v>
      </c>
      <c r="C1063" s="108" t="n">
        <v>0.000508819701718699</v>
      </c>
      <c r="D1063" s="24" t="s">
        <v>15061</v>
      </c>
      <c r="E1063" s="24" t="inlineStr">
        <f aca="false">FALSE()</f>
        <is>
          <t/>
        </is>
      </c>
      <c r="F1063" s="24" t="inlineStr">
        <f aca="false">FALSE()</f>
        <is>
          <t/>
        </is>
      </c>
      <c r="G1063" s="24" t="inlineStr">
        <f aca="false">FALSE()</f>
        <is>
          <t/>
        </is>
      </c>
    </row>
    <row r="1064" customFormat="false" ht="15" hidden="false" customHeight="false" outlineLevel="0" collapsed="false">
      <c r="A1064" s="24" t="s">
        <v>15904</v>
      </c>
      <c r="B1064" s="24" t="n">
        <v>2</v>
      </c>
      <c r="C1064" s="108" t="n">
        <v>0.000508819701718699</v>
      </c>
      <c r="D1064" s="24" t="s">
        <v>15061</v>
      </c>
      <c r="E1064" s="24" t="inlineStr">
        <f aca="false">FALSE()</f>
        <is>
          <t/>
        </is>
      </c>
      <c r="F1064" s="24" t="inlineStr">
        <f aca="false">FALSE()</f>
        <is>
          <t/>
        </is>
      </c>
      <c r="G1064" s="24" t="inlineStr">
        <f aca="false">FALSE()</f>
        <is>
          <t/>
        </is>
      </c>
    </row>
    <row r="1065" customFormat="false" ht="15" hidden="false" customHeight="false" outlineLevel="0" collapsed="false">
      <c r="A1065" s="24" t="s">
        <v>15905</v>
      </c>
      <c r="B1065" s="24" t="n">
        <v>2</v>
      </c>
      <c r="C1065" s="108" t="n">
        <v>0.000508819701718699</v>
      </c>
      <c r="D1065" s="24" t="s">
        <v>15061</v>
      </c>
      <c r="E1065" s="24" t="inlineStr">
        <f aca="false">FALSE()</f>
        <is>
          <t/>
        </is>
      </c>
      <c r="F1065" s="24" t="inlineStr">
        <f aca="false">FALSE()</f>
        <is>
          <t/>
        </is>
      </c>
      <c r="G1065" s="24" t="inlineStr">
        <f aca="false">FALSE()</f>
        <is>
          <t/>
        </is>
      </c>
    </row>
    <row r="1066" customFormat="false" ht="15" hidden="false" customHeight="false" outlineLevel="0" collapsed="false">
      <c r="A1066" s="24" t="s">
        <v>15906</v>
      </c>
      <c r="B1066" s="24" t="n">
        <v>2</v>
      </c>
      <c r="C1066" s="108" t="n">
        <v>0.000508819701718699</v>
      </c>
      <c r="D1066" s="24" t="s">
        <v>15061</v>
      </c>
      <c r="E1066" s="24" t="inlineStr">
        <f aca="false">FALSE()</f>
        <is>
          <t/>
        </is>
      </c>
      <c r="F1066" s="24" t="inlineStr">
        <f aca="false">FALSE()</f>
        <is>
          <t/>
        </is>
      </c>
      <c r="G1066" s="24" t="inlineStr">
        <f aca="false">FALSE()</f>
        <is>
          <t/>
        </is>
      </c>
    </row>
    <row r="1067" customFormat="false" ht="15" hidden="false" customHeight="false" outlineLevel="0" collapsed="false">
      <c r="A1067" s="24" t="s">
        <v>15907</v>
      </c>
      <c r="B1067" s="24" t="n">
        <v>2</v>
      </c>
      <c r="C1067" s="108" t="n">
        <v>0.000508819701718699</v>
      </c>
      <c r="D1067" s="24" t="s">
        <v>15061</v>
      </c>
      <c r="E1067" s="24" t="inlineStr">
        <f aca="false">FALSE()</f>
        <is>
          <t/>
        </is>
      </c>
      <c r="F1067" s="24" t="inlineStr">
        <f aca="false">FALSE()</f>
        <is>
          <t/>
        </is>
      </c>
      <c r="G1067" s="24" t="inlineStr">
        <f aca="false">FALSE()</f>
        <is>
          <t/>
        </is>
      </c>
    </row>
    <row r="1068" customFormat="false" ht="15" hidden="false" customHeight="false" outlineLevel="0" collapsed="false">
      <c r="A1068" s="24" t="s">
        <v>15908</v>
      </c>
      <c r="B1068" s="24" t="n">
        <v>2</v>
      </c>
      <c r="C1068" s="108" t="n">
        <v>0.000508819701718699</v>
      </c>
      <c r="D1068" s="24" t="s">
        <v>15061</v>
      </c>
      <c r="E1068" s="24" t="inlineStr">
        <f aca="false">FALSE()</f>
        <is>
          <t/>
        </is>
      </c>
      <c r="F1068" s="24" t="inlineStr">
        <f aca="false">FALSE()</f>
        <is>
          <t/>
        </is>
      </c>
      <c r="G1068" s="24" t="inlineStr">
        <f aca="false">FALSE()</f>
        <is>
          <t/>
        </is>
      </c>
    </row>
    <row r="1069" customFormat="false" ht="15" hidden="false" customHeight="false" outlineLevel="0" collapsed="false">
      <c r="A1069" s="24" t="s">
        <v>15909</v>
      </c>
      <c r="B1069" s="24" t="n">
        <v>2</v>
      </c>
      <c r="C1069" s="108" t="n">
        <v>0.000508819701718699</v>
      </c>
      <c r="D1069" s="24" t="s">
        <v>15061</v>
      </c>
      <c r="E1069" s="24" t="inlineStr">
        <f aca="false">FALSE()</f>
        <is>
          <t/>
        </is>
      </c>
      <c r="F1069" s="24" t="inlineStr">
        <f aca="false">FALSE()</f>
        <is>
          <t/>
        </is>
      </c>
      <c r="G1069" s="24" t="inlineStr">
        <f aca="false">FALSE()</f>
        <is>
          <t/>
        </is>
      </c>
    </row>
    <row r="1070" customFormat="false" ht="15" hidden="false" customHeight="false" outlineLevel="0" collapsed="false">
      <c r="A1070" s="24" t="s">
        <v>15910</v>
      </c>
      <c r="B1070" s="24" t="n">
        <v>2</v>
      </c>
      <c r="C1070" s="108" t="n">
        <v>0.000508819701718699</v>
      </c>
      <c r="D1070" s="24" t="s">
        <v>15061</v>
      </c>
      <c r="E1070" s="24" t="inlineStr">
        <f aca="false">FALSE()</f>
        <is>
          <t/>
        </is>
      </c>
      <c r="F1070" s="24" t="inlineStr">
        <f aca="false">FALSE()</f>
        <is>
          <t/>
        </is>
      </c>
      <c r="G1070" s="24" t="inlineStr">
        <f aca="false">FALSE()</f>
        <is>
          <t/>
        </is>
      </c>
    </row>
    <row r="1071" customFormat="false" ht="15" hidden="false" customHeight="false" outlineLevel="0" collapsed="false">
      <c r="A1071" s="24" t="s">
        <v>15911</v>
      </c>
      <c r="B1071" s="24" t="n">
        <v>2</v>
      </c>
      <c r="C1071" s="108" t="n">
        <v>0.000564705712238328</v>
      </c>
      <c r="D1071" s="24" t="s">
        <v>15061</v>
      </c>
      <c r="E1071" s="24" t="inlineStr">
        <f aca="false">FALSE()</f>
        <is>
          <t/>
        </is>
      </c>
      <c r="F1071" s="24" t="inlineStr">
        <f aca="false">FALSE()</f>
        <is>
          <t/>
        </is>
      </c>
      <c r="G1071" s="24" t="inlineStr">
        <f aca="false">FALSE()</f>
        <is>
          <t/>
        </is>
      </c>
    </row>
    <row r="1072" customFormat="false" ht="15" hidden="false" customHeight="false" outlineLevel="0" collapsed="false">
      <c r="A1072" s="24" t="s">
        <v>3254</v>
      </c>
      <c r="B1072" s="24" t="n">
        <v>2</v>
      </c>
      <c r="C1072" s="108" t="n">
        <v>0.000508819701718699</v>
      </c>
      <c r="D1072" s="24" t="s">
        <v>15061</v>
      </c>
      <c r="E1072" s="24" t="inlineStr">
        <f aca="false">FALSE()</f>
        <is>
          <t/>
        </is>
      </c>
      <c r="F1072" s="24" t="inlineStr">
        <f aca="false">FALSE()</f>
        <is>
          <t/>
        </is>
      </c>
      <c r="G1072" s="24" t="inlineStr">
        <f aca="false">FALSE()</f>
        <is>
          <t/>
        </is>
      </c>
    </row>
    <row r="1073" customFormat="false" ht="15" hidden="false" customHeight="false" outlineLevel="0" collapsed="false">
      <c r="A1073" s="24" t="s">
        <v>15912</v>
      </c>
      <c r="B1073" s="24" t="n">
        <v>2</v>
      </c>
      <c r="C1073" s="108" t="n">
        <v>0.000508819701718699</v>
      </c>
      <c r="D1073" s="24" t="s">
        <v>15061</v>
      </c>
      <c r="E1073" s="24" t="inlineStr">
        <f aca="false">FALSE()</f>
        <is>
          <t/>
        </is>
      </c>
      <c r="F1073" s="24" t="inlineStr">
        <f aca="false">FALSE()</f>
        <is>
          <t/>
        </is>
      </c>
      <c r="G1073" s="24" t="inlineStr">
        <f aca="false">FALSE()</f>
        <is>
          <t/>
        </is>
      </c>
    </row>
    <row r="1074" customFormat="false" ht="15" hidden="false" customHeight="false" outlineLevel="0" collapsed="false">
      <c r="A1074" s="24" t="s">
        <v>15913</v>
      </c>
      <c r="B1074" s="24" t="n">
        <v>2</v>
      </c>
      <c r="C1074" s="108" t="n">
        <v>0.000508819701718699</v>
      </c>
      <c r="D1074" s="24" t="s">
        <v>15061</v>
      </c>
      <c r="E1074" s="24" t="inlineStr">
        <f aca="false">FALSE()</f>
        <is>
          <t/>
        </is>
      </c>
      <c r="F1074" s="24" t="inlineStr">
        <f aca="false">FALSE()</f>
        <is>
          <t/>
        </is>
      </c>
      <c r="G1074" s="24" t="inlineStr">
        <f aca="false">FALSE()</f>
        <is>
          <t/>
        </is>
      </c>
    </row>
    <row r="1075" customFormat="false" ht="15" hidden="false" customHeight="false" outlineLevel="0" collapsed="false">
      <c r="A1075" s="24" t="s">
        <v>15914</v>
      </c>
      <c r="B1075" s="24" t="n">
        <v>2</v>
      </c>
      <c r="C1075" s="108" t="n">
        <v>0.000508819701718699</v>
      </c>
      <c r="D1075" s="24" t="s">
        <v>15061</v>
      </c>
      <c r="E1075" s="24" t="inlineStr">
        <f aca="false">FALSE()</f>
        <is>
          <t/>
        </is>
      </c>
      <c r="F1075" s="24" t="inlineStr">
        <f aca="false">FALSE()</f>
        <is>
          <t/>
        </is>
      </c>
      <c r="G1075" s="24" t="inlineStr">
        <f aca="false">FALSE()</f>
        <is>
          <t/>
        </is>
      </c>
    </row>
    <row r="1076" customFormat="false" ht="15" hidden="false" customHeight="false" outlineLevel="0" collapsed="false">
      <c r="A1076" s="24" t="s">
        <v>3249</v>
      </c>
      <c r="B1076" s="24" t="n">
        <v>2</v>
      </c>
      <c r="C1076" s="108" t="n">
        <v>0.000508819701718699</v>
      </c>
      <c r="D1076" s="24" t="s">
        <v>15061</v>
      </c>
      <c r="E1076" s="24" t="inlineStr">
        <f aca="false">FALSE()</f>
        <is>
          <t/>
        </is>
      </c>
      <c r="F1076" s="24" t="inlineStr">
        <f aca="false">FALSE()</f>
        <is>
          <t/>
        </is>
      </c>
      <c r="G1076" s="24" t="inlineStr">
        <f aca="false">FALSE()</f>
        <is>
          <t/>
        </is>
      </c>
    </row>
    <row r="1077" customFormat="false" ht="15" hidden="false" customHeight="false" outlineLevel="0" collapsed="false">
      <c r="A1077" s="24" t="s">
        <v>15915</v>
      </c>
      <c r="B1077" s="24" t="n">
        <v>2</v>
      </c>
      <c r="C1077" s="108" t="n">
        <v>0.000508819701718699</v>
      </c>
      <c r="D1077" s="24" t="s">
        <v>15061</v>
      </c>
      <c r="E1077" s="24" t="inlineStr">
        <f aca="false">FALSE()</f>
        <is>
          <t/>
        </is>
      </c>
      <c r="F1077" s="24" t="inlineStr">
        <f aca="false">FALSE()</f>
        <is>
          <t/>
        </is>
      </c>
      <c r="G1077" s="24" t="inlineStr">
        <f aca="false">FALSE()</f>
        <is>
          <t/>
        </is>
      </c>
    </row>
    <row r="1078" customFormat="false" ht="15" hidden="false" customHeight="false" outlineLevel="0" collapsed="false">
      <c r="A1078" s="24" t="s">
        <v>3248</v>
      </c>
      <c r="B1078" s="24" t="n">
        <v>2</v>
      </c>
      <c r="C1078" s="108" t="n">
        <v>0.000508819701718699</v>
      </c>
      <c r="D1078" s="24" t="s">
        <v>15061</v>
      </c>
      <c r="E1078" s="24" t="inlineStr">
        <f aca="false">FALSE()</f>
        <is>
          <t/>
        </is>
      </c>
      <c r="F1078" s="24" t="inlineStr">
        <f aca="false">FALSE()</f>
        <is>
          <t/>
        </is>
      </c>
      <c r="G1078" s="24" t="inlineStr">
        <f aca="false">FALSE()</f>
        <is>
          <t/>
        </is>
      </c>
    </row>
    <row r="1079" customFormat="false" ht="15" hidden="false" customHeight="false" outlineLevel="0" collapsed="false">
      <c r="A1079" s="24" t="s">
        <v>15916</v>
      </c>
      <c r="B1079" s="24" t="n">
        <v>2</v>
      </c>
      <c r="C1079" s="108" t="n">
        <v>0.000508819701718699</v>
      </c>
      <c r="D1079" s="24" t="s">
        <v>15061</v>
      </c>
      <c r="E1079" s="24" t="inlineStr">
        <f aca="false">FALSE()</f>
        <is>
          <t/>
        </is>
      </c>
      <c r="F1079" s="24" t="inlineStr">
        <f aca="false">FALSE()</f>
        <is>
          <t/>
        </is>
      </c>
      <c r="G1079" s="24" t="inlineStr">
        <f aca="false">FALSE()</f>
        <is>
          <t/>
        </is>
      </c>
    </row>
    <row r="1080" customFormat="false" ht="15" hidden="false" customHeight="false" outlineLevel="0" collapsed="false">
      <c r="A1080" s="24" t="s">
        <v>3241</v>
      </c>
      <c r="B1080" s="24" t="n">
        <v>2</v>
      </c>
      <c r="C1080" s="108" t="n">
        <v>0.000508819701718699</v>
      </c>
      <c r="D1080" s="24" t="s">
        <v>15061</v>
      </c>
      <c r="E1080" s="24" t="inlineStr">
        <f aca="false">FALSE()</f>
        <is>
          <t/>
        </is>
      </c>
      <c r="F1080" s="24" t="inlineStr">
        <f aca="false">FALSE()</f>
        <is>
          <t/>
        </is>
      </c>
      <c r="G1080" s="24" t="inlineStr">
        <f aca="false">FALSE()</f>
        <is>
          <t/>
        </is>
      </c>
    </row>
    <row r="1081" customFormat="false" ht="15" hidden="false" customHeight="false" outlineLevel="0" collapsed="false">
      <c r="A1081" s="24" t="s">
        <v>3240</v>
      </c>
      <c r="B1081" s="24" t="n">
        <v>2</v>
      </c>
      <c r="C1081" s="108" t="n">
        <v>0.000508819701718699</v>
      </c>
      <c r="D1081" s="24" t="s">
        <v>15061</v>
      </c>
      <c r="E1081" s="24" t="inlineStr">
        <f aca="false">FALSE()</f>
        <is>
          <t/>
        </is>
      </c>
      <c r="F1081" s="24" t="inlineStr">
        <f aca="false">FALSE()</f>
        <is>
          <t/>
        </is>
      </c>
      <c r="G1081" s="24" t="inlineStr">
        <f aca="false">FALSE()</f>
        <is>
          <t/>
        </is>
      </c>
    </row>
    <row r="1082" customFormat="false" ht="15" hidden="false" customHeight="false" outlineLevel="0" collapsed="false">
      <c r="A1082" s="24" t="s">
        <v>15917</v>
      </c>
      <c r="B1082" s="24" t="n">
        <v>2</v>
      </c>
      <c r="C1082" s="108" t="n">
        <v>0.000508819701718699</v>
      </c>
      <c r="D1082" s="24" t="s">
        <v>15061</v>
      </c>
      <c r="E1082" s="24" t="n">
        <f aca="false">TRUE()</f>
        <v>1</v>
      </c>
      <c r="F1082" s="24" t="inlineStr">
        <f aca="false">FALSE()</f>
        <is>
          <t/>
        </is>
      </c>
      <c r="G1082" s="24" t="inlineStr">
        <f aca="false">FALSE()</f>
        <is>
          <t/>
        </is>
      </c>
    </row>
    <row r="1083" customFormat="false" ht="15" hidden="false" customHeight="false" outlineLevel="0" collapsed="false">
      <c r="A1083" s="24" t="s">
        <v>15918</v>
      </c>
      <c r="B1083" s="24" t="n">
        <v>2</v>
      </c>
      <c r="C1083" s="108" t="n">
        <v>0.000508819701718699</v>
      </c>
      <c r="D1083" s="24" t="s">
        <v>15061</v>
      </c>
      <c r="E1083" s="24" t="n">
        <f aca="false">FALSE()</f>
        <v>0</v>
      </c>
      <c r="F1083" s="24" t="inlineStr">
        <f aca="false">FALSE()</f>
        <is>
          <t/>
        </is>
      </c>
      <c r="G1083" s="24" t="inlineStr">
        <f aca="false">FALSE()</f>
        <is>
          <t/>
        </is>
      </c>
    </row>
    <row r="1084" customFormat="false" ht="15" hidden="false" customHeight="false" outlineLevel="0" collapsed="false">
      <c r="A1084" s="24" t="s">
        <v>15919</v>
      </c>
      <c r="B1084" s="24" t="n">
        <v>2</v>
      </c>
      <c r="C1084" s="108" t="n">
        <v>0.000508819701718699</v>
      </c>
      <c r="D1084" s="24" t="s">
        <v>15061</v>
      </c>
      <c r="E1084" s="24" t="inlineStr">
        <f aca="false">FALSE()</f>
        <is>
          <t/>
        </is>
      </c>
      <c r="F1084" s="24" t="inlineStr">
        <f aca="false">FALSE()</f>
        <is>
          <t/>
        </is>
      </c>
      <c r="G1084" s="24" t="inlineStr">
        <f aca="false">FALSE()</f>
        <is>
          <t/>
        </is>
      </c>
    </row>
    <row r="1085" customFormat="false" ht="15" hidden="false" customHeight="false" outlineLevel="0" collapsed="false">
      <c r="A1085" s="24" t="s">
        <v>15920</v>
      </c>
      <c r="B1085" s="24" t="n">
        <v>2</v>
      </c>
      <c r="C1085" s="108" t="n">
        <v>0.000508819701718699</v>
      </c>
      <c r="D1085" s="24" t="s">
        <v>15061</v>
      </c>
      <c r="E1085" s="24" t="inlineStr">
        <f aca="false">FALSE()</f>
        <is>
          <t/>
        </is>
      </c>
      <c r="F1085" s="24" t="inlineStr">
        <f aca="false">FALSE()</f>
        <is>
          <t/>
        </is>
      </c>
      <c r="G1085" s="24" t="inlineStr">
        <f aca="false">FALSE()</f>
        <is>
          <t/>
        </is>
      </c>
    </row>
    <row r="1086" customFormat="false" ht="15" hidden="false" customHeight="false" outlineLevel="0" collapsed="false">
      <c r="A1086" s="24" t="s">
        <v>15921</v>
      </c>
      <c r="B1086" s="24" t="n">
        <v>2</v>
      </c>
      <c r="C1086" s="108" t="n">
        <v>0.000508819701718699</v>
      </c>
      <c r="D1086" s="24" t="s">
        <v>15061</v>
      </c>
      <c r="E1086" s="24" t="inlineStr">
        <f aca="false">FALSE()</f>
        <is>
          <t/>
        </is>
      </c>
      <c r="F1086" s="24" t="inlineStr">
        <f aca="false">FALSE()</f>
        <is>
          <t/>
        </is>
      </c>
      <c r="G1086" s="24" t="inlineStr">
        <f aca="false">FALSE()</f>
        <is>
          <t/>
        </is>
      </c>
    </row>
    <row r="1087" customFormat="false" ht="15" hidden="false" customHeight="false" outlineLevel="0" collapsed="false">
      <c r="A1087" s="24" t="s">
        <v>15922</v>
      </c>
      <c r="B1087" s="24" t="n">
        <v>2</v>
      </c>
      <c r="C1087" s="108" t="n">
        <v>0.000508819701718699</v>
      </c>
      <c r="D1087" s="24" t="s">
        <v>15061</v>
      </c>
      <c r="E1087" s="24" t="inlineStr">
        <f aca="false">FALSE()</f>
        <is>
          <t/>
        </is>
      </c>
      <c r="F1087" s="24" t="inlineStr">
        <f aca="false">FALSE()</f>
        <is>
          <t/>
        </is>
      </c>
      <c r="G1087" s="24" t="inlineStr">
        <f aca="false">FALSE()</f>
        <is>
          <t/>
        </is>
      </c>
    </row>
    <row r="1088" customFormat="false" ht="15" hidden="false" customHeight="false" outlineLevel="0" collapsed="false">
      <c r="A1088" s="24" t="s">
        <v>15923</v>
      </c>
      <c r="B1088" s="24" t="n">
        <v>2</v>
      </c>
      <c r="C1088" s="108" t="n">
        <v>0.000508819701718699</v>
      </c>
      <c r="D1088" s="24" t="s">
        <v>15061</v>
      </c>
      <c r="E1088" s="24" t="inlineStr">
        <f aca="false">FALSE()</f>
        <is>
          <t/>
        </is>
      </c>
      <c r="F1088" s="24" t="inlineStr">
        <f aca="false">FALSE()</f>
        <is>
          <t/>
        </is>
      </c>
      <c r="G1088" s="24" t="inlineStr">
        <f aca="false">FALSE()</f>
        <is>
          <t/>
        </is>
      </c>
    </row>
    <row r="1089" customFormat="false" ht="15" hidden="false" customHeight="false" outlineLevel="0" collapsed="false">
      <c r="A1089" s="24" t="s">
        <v>2772</v>
      </c>
      <c r="B1089" s="24" t="n">
        <v>2</v>
      </c>
      <c r="C1089" s="108" t="n">
        <v>0.000508819701718699</v>
      </c>
      <c r="D1089" s="24" t="s">
        <v>15061</v>
      </c>
      <c r="E1089" s="24" t="inlineStr">
        <f aca="false">FALSE()</f>
        <is>
          <t/>
        </is>
      </c>
      <c r="F1089" s="24" t="inlineStr">
        <f aca="false">FALSE()</f>
        <is>
          <t/>
        </is>
      </c>
      <c r="G1089" s="24" t="inlineStr">
        <f aca="false">FALSE()</f>
        <is>
          <t/>
        </is>
      </c>
    </row>
    <row r="1090" customFormat="false" ht="15" hidden="false" customHeight="false" outlineLevel="0" collapsed="false">
      <c r="A1090" s="24" t="s">
        <v>15924</v>
      </c>
      <c r="B1090" s="24" t="n">
        <v>2</v>
      </c>
      <c r="C1090" s="108" t="n">
        <v>0.000508819701718699</v>
      </c>
      <c r="D1090" s="24" t="s">
        <v>15061</v>
      </c>
      <c r="E1090" s="24" t="inlineStr">
        <f aca="false">FALSE()</f>
        <is>
          <t/>
        </is>
      </c>
      <c r="F1090" s="24" t="inlineStr">
        <f aca="false">FALSE()</f>
        <is>
          <t/>
        </is>
      </c>
      <c r="G1090" s="24" t="inlineStr">
        <f aca="false">FALSE()</f>
        <is>
          <t/>
        </is>
      </c>
    </row>
    <row r="1091" customFormat="false" ht="15" hidden="false" customHeight="false" outlineLevel="0" collapsed="false">
      <c r="A1091" s="24" t="s">
        <v>15925</v>
      </c>
      <c r="B1091" s="24" t="n">
        <v>2</v>
      </c>
      <c r="C1091" s="108" t="n">
        <v>0.000508819701718699</v>
      </c>
      <c r="D1091" s="24" t="s">
        <v>15061</v>
      </c>
      <c r="E1091" s="24" t="inlineStr">
        <f aca="false">FALSE()</f>
        <is>
          <t/>
        </is>
      </c>
      <c r="F1091" s="24" t="inlineStr">
        <f aca="false">FALSE()</f>
        <is>
          <t/>
        </is>
      </c>
      <c r="G1091" s="24" t="inlineStr">
        <f aca="false">FALSE()</f>
        <is>
          <t/>
        </is>
      </c>
    </row>
    <row r="1092" customFormat="false" ht="15" hidden="false" customHeight="false" outlineLevel="0" collapsed="false">
      <c r="A1092" s="24" t="s">
        <v>15926</v>
      </c>
      <c r="B1092" s="24" t="n">
        <v>2</v>
      </c>
      <c r="C1092" s="108" t="n">
        <v>0.000508819701718699</v>
      </c>
      <c r="D1092" s="24" t="s">
        <v>15061</v>
      </c>
      <c r="E1092" s="24" t="inlineStr">
        <f aca="false">FALSE()</f>
        <is>
          <t/>
        </is>
      </c>
      <c r="F1092" s="24" t="inlineStr">
        <f aca="false">FALSE()</f>
        <is>
          <t/>
        </is>
      </c>
      <c r="G1092" s="24" t="inlineStr">
        <f aca="false">FALSE()</f>
        <is>
          <t/>
        </is>
      </c>
    </row>
    <row r="1093" customFormat="false" ht="15" hidden="false" customHeight="false" outlineLevel="0" collapsed="false">
      <c r="A1093" s="24" t="s">
        <v>15927</v>
      </c>
      <c r="B1093" s="24" t="n">
        <v>2</v>
      </c>
      <c r="C1093" s="108" t="n">
        <v>0.000508819701718699</v>
      </c>
      <c r="D1093" s="24" t="s">
        <v>15061</v>
      </c>
      <c r="E1093" s="24" t="inlineStr">
        <f aca="false">FALSE()</f>
        <is>
          <t/>
        </is>
      </c>
      <c r="F1093" s="24" t="inlineStr">
        <f aca="false">FALSE()</f>
        <is>
          <t/>
        </is>
      </c>
      <c r="G1093" s="24" t="inlineStr">
        <f aca="false">FALSE()</f>
        <is>
          <t/>
        </is>
      </c>
    </row>
    <row r="1094" customFormat="false" ht="15" hidden="false" customHeight="false" outlineLevel="0" collapsed="false">
      <c r="A1094" s="24" t="s">
        <v>15928</v>
      </c>
      <c r="B1094" s="24" t="n">
        <v>2</v>
      </c>
      <c r="C1094" s="108" t="n">
        <v>0.000508819701718699</v>
      </c>
      <c r="D1094" s="24" t="s">
        <v>15061</v>
      </c>
      <c r="E1094" s="24" t="inlineStr">
        <f aca="false">FALSE()</f>
        <is>
          <t/>
        </is>
      </c>
      <c r="F1094" s="24" t="inlineStr">
        <f aca="false">FALSE()</f>
        <is>
          <t/>
        </is>
      </c>
      <c r="G1094" s="24" t="inlineStr">
        <f aca="false">FALSE()</f>
        <is>
          <t/>
        </is>
      </c>
    </row>
    <row r="1095" customFormat="false" ht="15" hidden="false" customHeight="false" outlineLevel="0" collapsed="false">
      <c r="A1095" s="24" t="s">
        <v>15929</v>
      </c>
      <c r="B1095" s="24" t="n">
        <v>2</v>
      </c>
      <c r="C1095" s="108" t="n">
        <v>0.000508819701718699</v>
      </c>
      <c r="D1095" s="24" t="s">
        <v>15061</v>
      </c>
      <c r="E1095" s="24" t="inlineStr">
        <f aca="false">FALSE()</f>
        <is>
          <t/>
        </is>
      </c>
      <c r="F1095" s="24" t="inlineStr">
        <f aca="false">FALSE()</f>
        <is>
          <t/>
        </is>
      </c>
      <c r="G1095" s="24" t="inlineStr">
        <f aca="false">FALSE()</f>
        <is>
          <t/>
        </is>
      </c>
    </row>
    <row r="1096" customFormat="false" ht="15" hidden="false" customHeight="false" outlineLevel="0" collapsed="false">
      <c r="A1096" s="24" t="s">
        <v>15930</v>
      </c>
      <c r="B1096" s="24" t="n">
        <v>2</v>
      </c>
      <c r="C1096" s="108" t="n">
        <v>0.000508819701718699</v>
      </c>
      <c r="D1096" s="24" t="s">
        <v>15061</v>
      </c>
      <c r="E1096" s="24" t="inlineStr">
        <f aca="false">FALSE()</f>
        <is>
          <t/>
        </is>
      </c>
      <c r="F1096" s="24" t="inlineStr">
        <f aca="false">FALSE()</f>
        <is>
          <t/>
        </is>
      </c>
      <c r="G1096" s="24" t="inlineStr">
        <f aca="false">FALSE()</f>
        <is>
          <t/>
        </is>
      </c>
    </row>
    <row r="1097" customFormat="false" ht="15" hidden="false" customHeight="false" outlineLevel="0" collapsed="false">
      <c r="A1097" s="24" t="s">
        <v>15931</v>
      </c>
      <c r="B1097" s="24" t="n">
        <v>2</v>
      </c>
      <c r="C1097" s="108" t="n">
        <v>0.000508819701718699</v>
      </c>
      <c r="D1097" s="24" t="s">
        <v>15061</v>
      </c>
      <c r="E1097" s="24" t="inlineStr">
        <f aca="false">FALSE()</f>
        <is>
          <t/>
        </is>
      </c>
      <c r="F1097" s="24" t="inlineStr">
        <f aca="false">FALSE()</f>
        <is>
          <t/>
        </is>
      </c>
      <c r="G1097" s="24" t="inlineStr">
        <f aca="false">FALSE()</f>
        <is>
          <t/>
        </is>
      </c>
    </row>
    <row r="1098" customFormat="false" ht="15" hidden="false" customHeight="false" outlineLevel="0" collapsed="false">
      <c r="A1098" s="24" t="s">
        <v>15932</v>
      </c>
      <c r="B1098" s="24" t="n">
        <v>2</v>
      </c>
      <c r="C1098" s="108" t="n">
        <v>0.000508819701718699</v>
      </c>
      <c r="D1098" s="24" t="s">
        <v>15061</v>
      </c>
      <c r="E1098" s="24" t="inlineStr">
        <f aca="false">FALSE()</f>
        <is>
          <t/>
        </is>
      </c>
      <c r="F1098" s="24" t="inlineStr">
        <f aca="false">FALSE()</f>
        <is>
          <t/>
        </is>
      </c>
      <c r="G1098" s="24" t="inlineStr">
        <f aca="false">FALSE()</f>
        <is>
          <t/>
        </is>
      </c>
    </row>
    <row r="1099" customFormat="false" ht="15" hidden="false" customHeight="false" outlineLevel="0" collapsed="false">
      <c r="A1099" s="24" t="s">
        <v>2853</v>
      </c>
      <c r="B1099" s="24" t="n">
        <v>2</v>
      </c>
      <c r="C1099" s="108" t="n">
        <v>0.000508819701718699</v>
      </c>
      <c r="D1099" s="24" t="s">
        <v>15061</v>
      </c>
      <c r="E1099" s="24" t="inlineStr">
        <f aca="false">FALSE()</f>
        <is>
          <t/>
        </is>
      </c>
      <c r="F1099" s="24" t="inlineStr">
        <f aca="false">FALSE()</f>
        <is>
          <t/>
        </is>
      </c>
      <c r="G1099" s="24" t="inlineStr">
        <f aca="false">FALSE()</f>
        <is>
          <t/>
        </is>
      </c>
    </row>
    <row r="1100" customFormat="false" ht="15" hidden="false" customHeight="false" outlineLevel="0" collapsed="false">
      <c r="A1100" s="24" t="s">
        <v>15933</v>
      </c>
      <c r="B1100" s="24" t="n">
        <v>2</v>
      </c>
      <c r="C1100" s="108" t="n">
        <v>0.000508819701718699</v>
      </c>
      <c r="D1100" s="24" t="s">
        <v>15061</v>
      </c>
      <c r="E1100" s="24" t="inlineStr">
        <f aca="false">FALSE()</f>
        <is>
          <t/>
        </is>
      </c>
      <c r="F1100" s="24" t="inlineStr">
        <f aca="false">FALSE()</f>
        <is>
          <t/>
        </is>
      </c>
      <c r="G1100" s="24" t="inlineStr">
        <f aca="false">FALSE()</f>
        <is>
          <t/>
        </is>
      </c>
    </row>
    <row r="1101" customFormat="false" ht="15" hidden="false" customHeight="false" outlineLevel="0" collapsed="false">
      <c r="A1101" s="24" t="s">
        <v>15934</v>
      </c>
      <c r="B1101" s="24" t="n">
        <v>2</v>
      </c>
      <c r="C1101" s="108" t="n">
        <v>0.000508819701718699</v>
      </c>
      <c r="D1101" s="24" t="s">
        <v>15061</v>
      </c>
      <c r="E1101" s="24" t="inlineStr">
        <f aca="false">FALSE()</f>
        <is>
          <t/>
        </is>
      </c>
      <c r="F1101" s="24" t="inlineStr">
        <f aca="false">FALSE()</f>
        <is>
          <t/>
        </is>
      </c>
      <c r="G1101" s="24" t="inlineStr">
        <f aca="false">FALSE()</f>
        <is>
          <t/>
        </is>
      </c>
    </row>
    <row r="1102" customFormat="false" ht="15" hidden="false" customHeight="false" outlineLevel="0" collapsed="false">
      <c r="A1102" s="24" t="s">
        <v>2827</v>
      </c>
      <c r="B1102" s="24" t="n">
        <v>2</v>
      </c>
      <c r="C1102" s="108" t="n">
        <v>0.000508819701718699</v>
      </c>
      <c r="D1102" s="24" t="s">
        <v>15061</v>
      </c>
      <c r="E1102" s="24" t="inlineStr">
        <f aca="false">FALSE()</f>
        <is>
          <t/>
        </is>
      </c>
      <c r="F1102" s="24" t="inlineStr">
        <f aca="false">FALSE()</f>
        <is>
          <t/>
        </is>
      </c>
      <c r="G1102" s="24" t="inlineStr">
        <f aca="false">FALSE()</f>
        <is>
          <t/>
        </is>
      </c>
    </row>
    <row r="1103" customFormat="false" ht="15" hidden="false" customHeight="false" outlineLevel="0" collapsed="false">
      <c r="A1103" s="24" t="s">
        <v>15935</v>
      </c>
      <c r="B1103" s="24" t="n">
        <v>2</v>
      </c>
      <c r="C1103" s="108" t="n">
        <v>0.000508819701718699</v>
      </c>
      <c r="D1103" s="24" t="s">
        <v>15061</v>
      </c>
      <c r="E1103" s="24" t="n">
        <f aca="false">TRUE()</f>
        <v>1</v>
      </c>
      <c r="F1103" s="24" t="inlineStr">
        <f aca="false">FALSE()</f>
        <is>
          <t/>
        </is>
      </c>
      <c r="G1103" s="24" t="inlineStr">
        <f aca="false">FALSE()</f>
        <is>
          <t/>
        </is>
      </c>
    </row>
    <row r="1104" customFormat="false" ht="15" hidden="false" customHeight="false" outlineLevel="0" collapsed="false">
      <c r="A1104" s="24" t="s">
        <v>15936</v>
      </c>
      <c r="B1104" s="24" t="n">
        <v>2</v>
      </c>
      <c r="C1104" s="108" t="n">
        <v>0.000508819701718699</v>
      </c>
      <c r="D1104" s="24" t="s">
        <v>15061</v>
      </c>
      <c r="E1104" s="24" t="n">
        <f aca="false">FALSE()</f>
        <v>0</v>
      </c>
      <c r="F1104" s="24" t="inlineStr">
        <f aca="false">FALSE()</f>
        <is>
          <t/>
        </is>
      </c>
      <c r="G1104" s="24" t="inlineStr">
        <f aca="false">FALSE()</f>
        <is>
          <t/>
        </is>
      </c>
    </row>
    <row r="1105" customFormat="false" ht="15" hidden="false" customHeight="false" outlineLevel="0" collapsed="false">
      <c r="A1105" s="24" t="s">
        <v>15937</v>
      </c>
      <c r="B1105" s="24" t="n">
        <v>2</v>
      </c>
      <c r="C1105" s="108" t="n">
        <v>0.000508819701718699</v>
      </c>
      <c r="D1105" s="24" t="s">
        <v>15061</v>
      </c>
      <c r="E1105" s="24" t="inlineStr">
        <f aca="false">FALSE()</f>
        <is>
          <t/>
        </is>
      </c>
      <c r="F1105" s="24" t="inlineStr">
        <f aca="false">FALSE()</f>
        <is>
          <t/>
        </is>
      </c>
      <c r="G1105" s="24" t="inlineStr">
        <f aca="false">FALSE()</f>
        <is>
          <t/>
        </is>
      </c>
    </row>
    <row r="1106" customFormat="false" ht="15" hidden="false" customHeight="false" outlineLevel="0" collapsed="false">
      <c r="A1106" s="24" t="s">
        <v>15938</v>
      </c>
      <c r="B1106" s="24" t="n">
        <v>2</v>
      </c>
      <c r="C1106" s="108" t="n">
        <v>0.000508819701718699</v>
      </c>
      <c r="D1106" s="24" t="s">
        <v>15061</v>
      </c>
      <c r="E1106" s="24" t="inlineStr">
        <f aca="false">FALSE()</f>
        <is>
          <t/>
        </is>
      </c>
      <c r="F1106" s="24" t="inlineStr">
        <f aca="false">FALSE()</f>
        <is>
          <t/>
        </is>
      </c>
      <c r="G1106" s="24" t="inlineStr">
        <f aca="false">FALSE()</f>
        <is>
          <t/>
        </is>
      </c>
    </row>
    <row r="1107" customFormat="false" ht="15" hidden="false" customHeight="false" outlineLevel="0" collapsed="false">
      <c r="A1107" s="24" t="s">
        <v>15939</v>
      </c>
      <c r="B1107" s="24" t="n">
        <v>2</v>
      </c>
      <c r="C1107" s="108" t="n">
        <v>0.000508819701718699</v>
      </c>
      <c r="D1107" s="24" t="s">
        <v>15061</v>
      </c>
      <c r="E1107" s="24" t="inlineStr">
        <f aca="false">FALSE()</f>
        <is>
          <t/>
        </is>
      </c>
      <c r="F1107" s="24" t="inlineStr">
        <f aca="false">FALSE()</f>
        <is>
          <t/>
        </is>
      </c>
      <c r="G1107" s="24" t="inlineStr">
        <f aca="false">FALSE()</f>
        <is>
          <t/>
        </is>
      </c>
    </row>
    <row r="1108" customFormat="false" ht="15" hidden="false" customHeight="false" outlineLevel="0" collapsed="false">
      <c r="A1108" s="24" t="s">
        <v>15940</v>
      </c>
      <c r="B1108" s="24" t="n">
        <v>2</v>
      </c>
      <c r="C1108" s="108" t="n">
        <v>0.000508819701718699</v>
      </c>
      <c r="D1108" s="24" t="s">
        <v>15061</v>
      </c>
      <c r="E1108" s="24" t="inlineStr">
        <f aca="false">FALSE()</f>
        <is>
          <t/>
        </is>
      </c>
      <c r="F1108" s="24" t="inlineStr">
        <f aca="false">FALSE()</f>
        <is>
          <t/>
        </is>
      </c>
      <c r="G1108" s="24" t="inlineStr">
        <f aca="false">FALSE()</f>
        <is>
          <t/>
        </is>
      </c>
    </row>
    <row r="1109" customFormat="false" ht="15" hidden="false" customHeight="false" outlineLevel="0" collapsed="false">
      <c r="A1109" s="24" t="s">
        <v>15941</v>
      </c>
      <c r="B1109" s="24" t="n">
        <v>2</v>
      </c>
      <c r="C1109" s="108" t="n">
        <v>0.000508819701718699</v>
      </c>
      <c r="D1109" s="24" t="s">
        <v>15061</v>
      </c>
      <c r="E1109" s="24" t="inlineStr">
        <f aca="false">FALSE()</f>
        <is>
          <t/>
        </is>
      </c>
      <c r="F1109" s="24" t="inlineStr">
        <f aca="false">FALSE()</f>
        <is>
          <t/>
        </is>
      </c>
      <c r="G1109" s="24" t="inlineStr">
        <f aca="false">FALSE()</f>
        <is>
          <t/>
        </is>
      </c>
    </row>
    <row r="1110" customFormat="false" ht="15" hidden="false" customHeight="false" outlineLevel="0" collapsed="false">
      <c r="A1110" s="24" t="s">
        <v>15942</v>
      </c>
      <c r="B1110" s="24" t="n">
        <v>2</v>
      </c>
      <c r="C1110" s="108" t="n">
        <v>0.000508819701718699</v>
      </c>
      <c r="D1110" s="24" t="s">
        <v>15061</v>
      </c>
      <c r="E1110" s="24" t="inlineStr">
        <f aca="false">FALSE()</f>
        <is>
          <t/>
        </is>
      </c>
      <c r="F1110" s="24" t="inlineStr">
        <f aca="false">FALSE()</f>
        <is>
          <t/>
        </is>
      </c>
      <c r="G1110" s="24" t="inlineStr">
        <f aca="false">FALSE()</f>
        <is>
          <t/>
        </is>
      </c>
    </row>
    <row r="1111" customFormat="false" ht="15" hidden="false" customHeight="false" outlineLevel="0" collapsed="false">
      <c r="A1111" s="24" t="s">
        <v>15943</v>
      </c>
      <c r="B1111" s="24" t="n">
        <v>2</v>
      </c>
      <c r="C1111" s="108" t="n">
        <v>0.000508819701718699</v>
      </c>
      <c r="D1111" s="24" t="s">
        <v>15061</v>
      </c>
      <c r="E1111" s="24" t="inlineStr">
        <f aca="false">FALSE()</f>
        <is>
          <t/>
        </is>
      </c>
      <c r="F1111" s="24" t="inlineStr">
        <f aca="false">FALSE()</f>
        <is>
          <t/>
        </is>
      </c>
      <c r="G1111" s="24" t="inlineStr">
        <f aca="false">FALSE()</f>
        <is>
          <t/>
        </is>
      </c>
    </row>
    <row r="1112" customFormat="false" ht="15" hidden="false" customHeight="false" outlineLevel="0" collapsed="false">
      <c r="A1112" s="24" t="s">
        <v>15944</v>
      </c>
      <c r="B1112" s="24" t="n">
        <v>2</v>
      </c>
      <c r="C1112" s="108" t="n">
        <v>0.000508819701718699</v>
      </c>
      <c r="D1112" s="24" t="s">
        <v>15061</v>
      </c>
      <c r="E1112" s="24" t="inlineStr">
        <f aca="false">FALSE()</f>
        <is>
          <t/>
        </is>
      </c>
      <c r="F1112" s="24" t="inlineStr">
        <f aca="false">FALSE()</f>
        <is>
          <t/>
        </is>
      </c>
      <c r="G1112" s="24" t="inlineStr">
        <f aca="false">FALSE()</f>
        <is>
          <t/>
        </is>
      </c>
    </row>
    <row r="1113" customFormat="false" ht="15" hidden="false" customHeight="false" outlineLevel="0" collapsed="false">
      <c r="A1113" s="24" t="s">
        <v>2778</v>
      </c>
      <c r="B1113" s="24" t="n">
        <v>2</v>
      </c>
      <c r="C1113" s="108" t="n">
        <v>0.000508819701718699</v>
      </c>
      <c r="D1113" s="24" t="s">
        <v>15061</v>
      </c>
      <c r="E1113" s="24" t="inlineStr">
        <f aca="false">FALSE()</f>
        <is>
          <t/>
        </is>
      </c>
      <c r="F1113" s="24" t="inlineStr">
        <f aca="false">FALSE()</f>
        <is>
          <t/>
        </is>
      </c>
      <c r="G1113" s="24" t="inlineStr">
        <f aca="false">FALSE()</f>
        <is>
          <t/>
        </is>
      </c>
    </row>
    <row r="1114" customFormat="false" ht="15" hidden="false" customHeight="false" outlineLevel="0" collapsed="false">
      <c r="A1114" s="24" t="s">
        <v>15945</v>
      </c>
      <c r="B1114" s="24" t="n">
        <v>2</v>
      </c>
      <c r="C1114" s="108" t="n">
        <v>0.000508819701718699</v>
      </c>
      <c r="D1114" s="24" t="s">
        <v>15061</v>
      </c>
      <c r="E1114" s="24" t="inlineStr">
        <f aca="false">FALSE()</f>
        <is>
          <t/>
        </is>
      </c>
      <c r="F1114" s="24" t="inlineStr">
        <f aca="false">FALSE()</f>
        <is>
          <t/>
        </is>
      </c>
      <c r="G1114" s="24" t="inlineStr">
        <f aca="false">FALSE()</f>
        <is>
          <t/>
        </is>
      </c>
    </row>
    <row r="1115" customFormat="false" ht="15" hidden="false" customHeight="false" outlineLevel="0" collapsed="false">
      <c r="A1115" s="24" t="s">
        <v>15946</v>
      </c>
      <c r="B1115" s="24" t="n">
        <v>2</v>
      </c>
      <c r="C1115" s="108" t="n">
        <v>0.000508819701718699</v>
      </c>
      <c r="D1115" s="24" t="s">
        <v>15061</v>
      </c>
      <c r="E1115" s="24" t="inlineStr">
        <f aca="false">FALSE()</f>
        <is>
          <t/>
        </is>
      </c>
      <c r="F1115" s="24" t="inlineStr">
        <f aca="false">FALSE()</f>
        <is>
          <t/>
        </is>
      </c>
      <c r="G1115" s="24" t="inlineStr">
        <f aca="false">FALSE()</f>
        <is>
          <t/>
        </is>
      </c>
    </row>
    <row r="1116" customFormat="false" ht="15" hidden="false" customHeight="false" outlineLevel="0" collapsed="false">
      <c r="A1116" s="24" t="s">
        <v>15947</v>
      </c>
      <c r="B1116" s="24" t="n">
        <v>2</v>
      </c>
      <c r="C1116" s="108" t="n">
        <v>0.000508819701718699</v>
      </c>
      <c r="D1116" s="24" t="s">
        <v>15061</v>
      </c>
      <c r="E1116" s="24" t="inlineStr">
        <f aca="false">FALSE()</f>
        <is>
          <t/>
        </is>
      </c>
      <c r="F1116" s="24" t="inlineStr">
        <f aca="false">FALSE()</f>
        <is>
          <t/>
        </is>
      </c>
      <c r="G1116" s="24" t="inlineStr">
        <f aca="false">FALSE()</f>
        <is>
          <t/>
        </is>
      </c>
    </row>
    <row r="1117" customFormat="false" ht="15" hidden="false" customHeight="false" outlineLevel="0" collapsed="false">
      <c r="A1117" s="24" t="s">
        <v>15948</v>
      </c>
      <c r="B1117" s="24" t="n">
        <v>2</v>
      </c>
      <c r="C1117" s="108" t="n">
        <v>0.000508819701718699</v>
      </c>
      <c r="D1117" s="24" t="s">
        <v>15061</v>
      </c>
      <c r="E1117" s="24" t="inlineStr">
        <f aca="false">FALSE()</f>
        <is>
          <t/>
        </is>
      </c>
      <c r="F1117" s="24" t="inlineStr">
        <f aca="false">FALSE()</f>
        <is>
          <t/>
        </is>
      </c>
      <c r="G1117" s="24" t="inlineStr">
        <f aca="false">FALSE()</f>
        <is>
          <t/>
        </is>
      </c>
    </row>
    <row r="1118" customFormat="false" ht="15" hidden="false" customHeight="false" outlineLevel="0" collapsed="false">
      <c r="A1118" s="24" t="s">
        <v>15949</v>
      </c>
      <c r="B1118" s="24" t="n">
        <v>2</v>
      </c>
      <c r="C1118" s="108" t="n">
        <v>0.000564705712238328</v>
      </c>
      <c r="D1118" s="24" t="s">
        <v>15061</v>
      </c>
      <c r="E1118" s="24" t="inlineStr">
        <f aca="false">FALSE()</f>
        <is>
          <t/>
        </is>
      </c>
      <c r="F1118" s="24" t="inlineStr">
        <f aca="false">FALSE()</f>
        <is>
          <t/>
        </is>
      </c>
      <c r="G1118" s="24" t="inlineStr">
        <f aca="false">FALSE()</f>
        <is>
          <t/>
        </is>
      </c>
    </row>
    <row r="1119" customFormat="false" ht="15" hidden="false" customHeight="false" outlineLevel="0" collapsed="false">
      <c r="A1119" s="24" t="s">
        <v>15950</v>
      </c>
      <c r="B1119" s="24" t="n">
        <v>2</v>
      </c>
      <c r="C1119" s="108" t="n">
        <v>0.000508819701718699</v>
      </c>
      <c r="D1119" s="24" t="s">
        <v>15061</v>
      </c>
      <c r="E1119" s="24" t="inlineStr">
        <f aca="false">FALSE()</f>
        <is>
          <t/>
        </is>
      </c>
      <c r="F1119" s="24" t="inlineStr">
        <f aca="false">FALSE()</f>
        <is>
          <t/>
        </is>
      </c>
      <c r="G1119" s="24" t="inlineStr">
        <f aca="false">FALSE()</f>
        <is>
          <t/>
        </is>
      </c>
    </row>
    <row r="1120" customFormat="false" ht="15" hidden="false" customHeight="false" outlineLevel="0" collapsed="false">
      <c r="A1120" s="24" t="s">
        <v>15951</v>
      </c>
      <c r="B1120" s="24" t="n">
        <v>2</v>
      </c>
      <c r="C1120" s="108" t="n">
        <v>0.000508819701718699</v>
      </c>
      <c r="D1120" s="24" t="s">
        <v>15061</v>
      </c>
      <c r="E1120" s="24" t="inlineStr">
        <f aca="false">FALSE()</f>
        <is>
          <t/>
        </is>
      </c>
      <c r="F1120" s="24" t="inlineStr">
        <f aca="false">FALSE()</f>
        <is>
          <t/>
        </is>
      </c>
      <c r="G1120" s="24" t="inlineStr">
        <f aca="false">FALSE()</f>
        <is>
          <t/>
        </is>
      </c>
    </row>
    <row r="1121" customFormat="false" ht="15" hidden="false" customHeight="false" outlineLevel="0" collapsed="false">
      <c r="A1121" s="24" t="s">
        <v>15952</v>
      </c>
      <c r="B1121" s="24" t="n">
        <v>2</v>
      </c>
      <c r="C1121" s="108" t="n">
        <v>0.000508819701718699</v>
      </c>
      <c r="D1121" s="24" t="s">
        <v>15061</v>
      </c>
      <c r="E1121" s="24" t="inlineStr">
        <f aca="false">FALSE()</f>
        <is>
          <t/>
        </is>
      </c>
      <c r="F1121" s="24" t="inlineStr">
        <f aca="false">FALSE()</f>
        <is>
          <t/>
        </is>
      </c>
      <c r="G1121" s="24" t="inlineStr">
        <f aca="false">FALSE()</f>
        <is>
          <t/>
        </is>
      </c>
    </row>
    <row r="1122" customFormat="false" ht="15" hidden="false" customHeight="false" outlineLevel="0" collapsed="false">
      <c r="A1122" s="24" t="s">
        <v>15953</v>
      </c>
      <c r="B1122" s="24" t="n">
        <v>2</v>
      </c>
      <c r="C1122" s="108" t="n">
        <v>0.000508819701718699</v>
      </c>
      <c r="D1122" s="24" t="s">
        <v>15061</v>
      </c>
      <c r="E1122" s="24" t="inlineStr">
        <f aca="false">FALSE()</f>
        <is>
          <t/>
        </is>
      </c>
      <c r="F1122" s="24" t="inlineStr">
        <f aca="false">FALSE()</f>
        <is>
          <t/>
        </is>
      </c>
      <c r="G1122" s="24" t="inlineStr">
        <f aca="false">FALSE()</f>
        <is>
          <t/>
        </is>
      </c>
    </row>
    <row r="1123" customFormat="false" ht="15" hidden="false" customHeight="false" outlineLevel="0" collapsed="false">
      <c r="A1123" s="24" t="s">
        <v>15954</v>
      </c>
      <c r="B1123" s="24" t="n">
        <v>2</v>
      </c>
      <c r="C1123" s="108" t="n">
        <v>0.000508819701718699</v>
      </c>
      <c r="D1123" s="24" t="s">
        <v>15061</v>
      </c>
      <c r="E1123" s="24" t="inlineStr">
        <f aca="false">FALSE()</f>
        <is>
          <t/>
        </is>
      </c>
      <c r="F1123" s="24" t="inlineStr">
        <f aca="false">FALSE()</f>
        <is>
          <t/>
        </is>
      </c>
      <c r="G1123" s="24" t="inlineStr">
        <f aca="false">FALSE()</f>
        <is>
          <t/>
        </is>
      </c>
    </row>
    <row r="1124" customFormat="false" ht="15" hidden="false" customHeight="false" outlineLevel="0" collapsed="false">
      <c r="A1124" s="24" t="s">
        <v>15955</v>
      </c>
      <c r="B1124" s="24" t="n">
        <v>2</v>
      </c>
      <c r="C1124" s="108" t="n">
        <v>0.000508819701718699</v>
      </c>
      <c r="D1124" s="24" t="s">
        <v>15061</v>
      </c>
      <c r="E1124" s="24" t="inlineStr">
        <f aca="false">FALSE()</f>
        <is>
          <t/>
        </is>
      </c>
      <c r="F1124" s="24" t="inlineStr">
        <f aca="false">FALSE()</f>
        <is>
          <t/>
        </is>
      </c>
      <c r="G1124" s="24" t="inlineStr">
        <f aca="false">FALSE()</f>
        <is>
          <t/>
        </is>
      </c>
    </row>
    <row r="1125" customFormat="false" ht="15" hidden="false" customHeight="false" outlineLevel="0" collapsed="false">
      <c r="A1125" s="24" t="s">
        <v>15956</v>
      </c>
      <c r="B1125" s="24" t="n">
        <v>2</v>
      </c>
      <c r="C1125" s="108" t="n">
        <v>0.000508819701718699</v>
      </c>
      <c r="D1125" s="24" t="s">
        <v>15061</v>
      </c>
      <c r="E1125" s="24" t="inlineStr">
        <f aca="false">FALSE()</f>
        <is>
          <t/>
        </is>
      </c>
      <c r="F1125" s="24" t="inlineStr">
        <f aca="false">FALSE()</f>
        <is>
          <t/>
        </is>
      </c>
      <c r="G1125" s="24" t="inlineStr">
        <f aca="false">FALSE()</f>
        <is>
          <t/>
        </is>
      </c>
    </row>
    <row r="1126" customFormat="false" ht="15" hidden="false" customHeight="false" outlineLevel="0" collapsed="false">
      <c r="A1126" s="24" t="s">
        <v>2553</v>
      </c>
      <c r="B1126" s="24" t="n">
        <v>2</v>
      </c>
      <c r="C1126" s="108" t="n">
        <v>0.000508819701718699</v>
      </c>
      <c r="D1126" s="24" t="s">
        <v>15061</v>
      </c>
      <c r="E1126" s="24" t="inlineStr">
        <f aca="false">FALSE()</f>
        <is>
          <t/>
        </is>
      </c>
      <c r="F1126" s="24" t="inlineStr">
        <f aca="false">FALSE()</f>
        <is>
          <t/>
        </is>
      </c>
      <c r="G1126" s="24" t="inlineStr">
        <f aca="false">FALSE()</f>
        <is>
          <t/>
        </is>
      </c>
    </row>
    <row r="1127" customFormat="false" ht="15" hidden="false" customHeight="false" outlineLevel="0" collapsed="false">
      <c r="A1127" s="24" t="s">
        <v>2624</v>
      </c>
      <c r="B1127" s="24" t="n">
        <v>2</v>
      </c>
      <c r="C1127" s="108" t="n">
        <v>0.000508819701718699</v>
      </c>
      <c r="D1127" s="24" t="s">
        <v>15061</v>
      </c>
      <c r="E1127" s="24" t="inlineStr">
        <f aca="false">FALSE()</f>
        <is>
          <t/>
        </is>
      </c>
      <c r="F1127" s="24" t="inlineStr">
        <f aca="false">FALSE()</f>
        <is>
          <t/>
        </is>
      </c>
      <c r="G1127" s="24" t="inlineStr">
        <f aca="false">FALSE()</f>
        <is>
          <t/>
        </is>
      </c>
    </row>
    <row r="1128" customFormat="false" ht="15" hidden="false" customHeight="false" outlineLevel="0" collapsed="false">
      <c r="A1128" s="24" t="s">
        <v>15957</v>
      </c>
      <c r="B1128" s="24" t="n">
        <v>2</v>
      </c>
      <c r="C1128" s="108" t="n">
        <v>0.000508819701718699</v>
      </c>
      <c r="D1128" s="24" t="s">
        <v>15061</v>
      </c>
      <c r="E1128" s="24" t="n">
        <f aca="false">TRUE()</f>
        <v>1</v>
      </c>
      <c r="F1128" s="24" t="inlineStr">
        <f aca="false">FALSE()</f>
        <is>
          <t/>
        </is>
      </c>
      <c r="G1128" s="24" t="inlineStr">
        <f aca="false">FALSE()</f>
        <is>
          <t/>
        </is>
      </c>
    </row>
    <row r="1129" customFormat="false" ht="15" hidden="false" customHeight="false" outlineLevel="0" collapsed="false">
      <c r="A1129" s="24" t="s">
        <v>15958</v>
      </c>
      <c r="B1129" s="24" t="n">
        <v>2</v>
      </c>
      <c r="C1129" s="108" t="n">
        <v>0.000508819701718699</v>
      </c>
      <c r="D1129" s="24" t="s">
        <v>15061</v>
      </c>
      <c r="E1129" s="24" t="n">
        <f aca="false">FALSE()</f>
        <v>0</v>
      </c>
      <c r="F1129" s="24" t="inlineStr">
        <f aca="false">FALSE()</f>
        <is>
          <t/>
        </is>
      </c>
      <c r="G1129" s="24" t="inlineStr">
        <f aca="false">FALSE()</f>
        <is>
          <t/>
        </is>
      </c>
    </row>
    <row r="1130" customFormat="false" ht="15" hidden="false" customHeight="false" outlineLevel="0" collapsed="false">
      <c r="A1130" s="24" t="s">
        <v>15959</v>
      </c>
      <c r="B1130" s="24" t="n">
        <v>2</v>
      </c>
      <c r="C1130" s="108" t="n">
        <v>0.000508819701718699</v>
      </c>
      <c r="D1130" s="24" t="s">
        <v>15061</v>
      </c>
      <c r="E1130" s="24" t="inlineStr">
        <f aca="false">FALSE()</f>
        <is>
          <t/>
        </is>
      </c>
      <c r="F1130" s="24" t="inlineStr">
        <f aca="false">FALSE()</f>
        <is>
          <t/>
        </is>
      </c>
      <c r="G1130" s="24" t="inlineStr">
        <f aca="false">FALSE()</f>
        <is>
          <t/>
        </is>
      </c>
    </row>
    <row r="1131" customFormat="false" ht="15" hidden="false" customHeight="false" outlineLevel="0" collapsed="false">
      <c r="A1131" s="24" t="s">
        <v>15960</v>
      </c>
      <c r="B1131" s="24" t="n">
        <v>2</v>
      </c>
      <c r="C1131" s="108" t="n">
        <v>0.000508819701718699</v>
      </c>
      <c r="D1131" s="24" t="s">
        <v>15061</v>
      </c>
      <c r="E1131" s="24" t="inlineStr">
        <f aca="false">FALSE()</f>
        <is>
          <t/>
        </is>
      </c>
      <c r="F1131" s="24" t="inlineStr">
        <f aca="false">FALSE()</f>
        <is>
          <t/>
        </is>
      </c>
      <c r="G1131" s="24" t="inlineStr">
        <f aca="false">FALSE()</f>
        <is>
          <t/>
        </is>
      </c>
    </row>
    <row r="1132" customFormat="false" ht="15" hidden="false" customHeight="false" outlineLevel="0" collapsed="false">
      <c r="A1132" s="24" t="s">
        <v>15961</v>
      </c>
      <c r="B1132" s="24" t="n">
        <v>2</v>
      </c>
      <c r="C1132" s="108" t="n">
        <v>0.000508819701718699</v>
      </c>
      <c r="D1132" s="24" t="s">
        <v>15061</v>
      </c>
      <c r="E1132" s="24" t="n">
        <f aca="false">TRUE()</f>
        <v>1</v>
      </c>
      <c r="F1132" s="24" t="inlineStr">
        <f aca="false">FALSE()</f>
        <is>
          <t/>
        </is>
      </c>
      <c r="G1132" s="24" t="inlineStr">
        <f aca="false">FALSE()</f>
        <is>
          <t/>
        </is>
      </c>
    </row>
    <row r="1133" customFormat="false" ht="15" hidden="false" customHeight="false" outlineLevel="0" collapsed="false">
      <c r="A1133" s="24" t="s">
        <v>15962</v>
      </c>
      <c r="B1133" s="24" t="n">
        <v>2</v>
      </c>
      <c r="C1133" s="108" t="n">
        <v>0.000508819701718699</v>
      </c>
      <c r="D1133" s="24" t="s">
        <v>15061</v>
      </c>
      <c r="E1133" s="24" t="n">
        <f aca="false">FALSE()</f>
        <v>0</v>
      </c>
      <c r="F1133" s="24" t="n">
        <f aca="false">TRUE()</f>
        <v>1</v>
      </c>
      <c r="G1133" s="24" t="inlineStr">
        <f aca="false">FALSE()</f>
        <is>
          <t/>
        </is>
      </c>
    </row>
    <row r="1134" customFormat="false" ht="15" hidden="false" customHeight="false" outlineLevel="0" collapsed="false">
      <c r="A1134" s="24" t="s">
        <v>14511</v>
      </c>
      <c r="B1134" s="24" t="n">
        <v>2</v>
      </c>
      <c r="C1134" s="108" t="n">
        <v>0.000564705712238328</v>
      </c>
      <c r="D1134" s="24" t="s">
        <v>15061</v>
      </c>
      <c r="E1134" s="24" t="inlineStr">
        <f aca="false">FALSE()</f>
        <is>
          <t/>
        </is>
      </c>
      <c r="F1134" s="24" t="n">
        <f aca="false">FALSE()</f>
        <v>0</v>
      </c>
      <c r="G1134" s="24" t="inlineStr">
        <f aca="false">FALSE()</f>
        <is>
          <t/>
        </is>
      </c>
    </row>
    <row r="1135" customFormat="false" ht="15" hidden="false" customHeight="false" outlineLevel="0" collapsed="false">
      <c r="A1135" s="24" t="s">
        <v>15963</v>
      </c>
      <c r="B1135" s="24" t="n">
        <v>2</v>
      </c>
      <c r="C1135" s="108" t="n">
        <v>0.000508819701718699</v>
      </c>
      <c r="D1135" s="24" t="s">
        <v>15061</v>
      </c>
      <c r="E1135" s="24" t="n">
        <f aca="false">TRUE()</f>
        <v>1</v>
      </c>
      <c r="F1135" s="24" t="inlineStr">
        <f aca="false">FALSE()</f>
        <is>
          <t/>
        </is>
      </c>
      <c r="G1135" s="24" t="inlineStr">
        <f aca="false">FALSE()</f>
        <is>
          <t/>
        </is>
      </c>
    </row>
    <row r="1136" customFormat="false" ht="15" hidden="false" customHeight="false" outlineLevel="0" collapsed="false">
      <c r="A1136" s="24" t="s">
        <v>15964</v>
      </c>
      <c r="B1136" s="24" t="n">
        <v>2</v>
      </c>
      <c r="C1136" s="108" t="n">
        <v>0.000508819701718699</v>
      </c>
      <c r="D1136" s="24" t="s">
        <v>15061</v>
      </c>
      <c r="E1136" s="24" t="n">
        <f aca="false">FALSE()</f>
        <v>0</v>
      </c>
      <c r="F1136" s="24" t="inlineStr">
        <f aca="false">FALSE()</f>
        <is>
          <t/>
        </is>
      </c>
      <c r="G1136" s="24" t="inlineStr">
        <f aca="false">FALSE()</f>
        <is>
          <t/>
        </is>
      </c>
    </row>
    <row r="1137" customFormat="false" ht="15" hidden="false" customHeight="false" outlineLevel="0" collapsed="false">
      <c r="A1137" s="24" t="s">
        <v>15965</v>
      </c>
      <c r="B1137" s="24" t="n">
        <v>2</v>
      </c>
      <c r="C1137" s="108" t="n">
        <v>0.000508819701718699</v>
      </c>
      <c r="D1137" s="24" t="s">
        <v>15061</v>
      </c>
      <c r="E1137" s="24" t="inlineStr">
        <f aca="false">FALSE()</f>
        <is>
          <t/>
        </is>
      </c>
      <c r="F1137" s="24" t="inlineStr">
        <f aca="false">FALSE()</f>
        <is>
          <t/>
        </is>
      </c>
      <c r="G1137" s="24" t="inlineStr">
        <f aca="false">FALSE()</f>
        <is>
          <t/>
        </is>
      </c>
    </row>
    <row r="1138" customFormat="false" ht="15" hidden="false" customHeight="false" outlineLevel="0" collapsed="false">
      <c r="A1138" s="24" t="s">
        <v>1369</v>
      </c>
      <c r="B1138" s="24" t="n">
        <v>2</v>
      </c>
      <c r="C1138" s="108" t="n">
        <v>0.000508819701718699</v>
      </c>
      <c r="D1138" s="24" t="s">
        <v>15061</v>
      </c>
      <c r="E1138" s="24" t="inlineStr">
        <f aca="false">FALSE()</f>
        <is>
          <t/>
        </is>
      </c>
      <c r="F1138" s="24" t="inlineStr">
        <f aca="false">FALSE()</f>
        <is>
          <t/>
        </is>
      </c>
      <c r="G1138" s="24" t="inlineStr">
        <f aca="false">FALSE()</f>
        <is>
          <t/>
        </is>
      </c>
    </row>
    <row r="1139" customFormat="false" ht="15" hidden="false" customHeight="false" outlineLevel="0" collapsed="false">
      <c r="A1139" s="24" t="s">
        <v>15966</v>
      </c>
      <c r="B1139" s="24" t="n">
        <v>2</v>
      </c>
      <c r="C1139" s="108" t="n">
        <v>0.000508819701718699</v>
      </c>
      <c r="D1139" s="24" t="s">
        <v>15061</v>
      </c>
      <c r="E1139" s="24" t="inlineStr">
        <f aca="false">FALSE()</f>
        <is>
          <t/>
        </is>
      </c>
      <c r="F1139" s="24" t="inlineStr">
        <f aca="false">FALSE()</f>
        <is>
          <t/>
        </is>
      </c>
      <c r="G1139" s="24" t="inlineStr">
        <f aca="false">FALSE()</f>
        <is>
          <t/>
        </is>
      </c>
    </row>
    <row r="1140" customFormat="false" ht="15" hidden="false" customHeight="false" outlineLevel="0" collapsed="false">
      <c r="A1140" s="24" t="s">
        <v>15967</v>
      </c>
      <c r="B1140" s="24" t="n">
        <v>2</v>
      </c>
      <c r="C1140" s="108" t="n">
        <v>0.000508819701718699</v>
      </c>
      <c r="D1140" s="24" t="s">
        <v>15061</v>
      </c>
      <c r="E1140" s="24" t="inlineStr">
        <f aca="false">FALSE()</f>
        <is>
          <t/>
        </is>
      </c>
      <c r="F1140" s="24" t="inlineStr">
        <f aca="false">FALSE()</f>
        <is>
          <t/>
        </is>
      </c>
      <c r="G1140" s="24" t="inlineStr">
        <f aca="false">FALSE()</f>
        <is>
          <t/>
        </is>
      </c>
    </row>
    <row r="1141" customFormat="false" ht="15" hidden="false" customHeight="false" outlineLevel="0" collapsed="false">
      <c r="A1141" s="24" t="s">
        <v>15968</v>
      </c>
      <c r="B1141" s="24" t="n">
        <v>2</v>
      </c>
      <c r="C1141" s="108" t="n">
        <v>0.000508819701718699</v>
      </c>
      <c r="D1141" s="24" t="s">
        <v>15061</v>
      </c>
      <c r="E1141" s="24" t="inlineStr">
        <f aca="false">FALSE()</f>
        <is>
          <t/>
        </is>
      </c>
      <c r="F1141" s="24" t="inlineStr">
        <f aca="false">FALSE()</f>
        <is>
          <t/>
        </is>
      </c>
      <c r="G1141" s="24" t="inlineStr">
        <f aca="false">FALSE()</f>
        <is>
          <t/>
        </is>
      </c>
    </row>
    <row r="1142" customFormat="false" ht="15" hidden="false" customHeight="false" outlineLevel="0" collapsed="false">
      <c r="A1142" s="24" t="s">
        <v>15969</v>
      </c>
      <c r="B1142" s="24" t="n">
        <v>2</v>
      </c>
      <c r="C1142" s="108" t="n">
        <v>0.000508819701718699</v>
      </c>
      <c r="D1142" s="24" t="s">
        <v>15061</v>
      </c>
      <c r="E1142" s="24" t="n">
        <f aca="false">TRUE()</f>
        <v>1</v>
      </c>
      <c r="F1142" s="24" t="inlineStr">
        <f aca="false">FALSE()</f>
        <is>
          <t/>
        </is>
      </c>
      <c r="G1142" s="24" t="inlineStr">
        <f aca="false">FALSE()</f>
        <is>
          <t/>
        </is>
      </c>
    </row>
    <row r="1143" customFormat="false" ht="15" hidden="false" customHeight="false" outlineLevel="0" collapsed="false">
      <c r="A1143" s="24" t="s">
        <v>15970</v>
      </c>
      <c r="B1143" s="24" t="n">
        <v>2</v>
      </c>
      <c r="C1143" s="108" t="n">
        <v>0.000508819701718699</v>
      </c>
      <c r="D1143" s="24" t="s">
        <v>15061</v>
      </c>
      <c r="E1143" s="24" t="n">
        <f aca="false">FALSE()</f>
        <v>0</v>
      </c>
      <c r="F1143" s="24" t="inlineStr">
        <f aca="false">FALSE()</f>
        <is>
          <t/>
        </is>
      </c>
      <c r="G1143" s="24" t="inlineStr">
        <f aca="false">FALSE()</f>
        <is>
          <t/>
        </is>
      </c>
    </row>
    <row r="1144" customFormat="false" ht="15" hidden="false" customHeight="false" outlineLevel="0" collapsed="false">
      <c r="A1144" s="24" t="s">
        <v>15971</v>
      </c>
      <c r="B1144" s="24" t="n">
        <v>2</v>
      </c>
      <c r="C1144" s="108" t="n">
        <v>0.000508819701718699</v>
      </c>
      <c r="D1144" s="24" t="s">
        <v>15061</v>
      </c>
      <c r="E1144" s="24" t="inlineStr">
        <f aca="false">FALSE()</f>
        <is>
          <t/>
        </is>
      </c>
      <c r="F1144" s="24" t="inlineStr">
        <f aca="false">FALSE()</f>
        <is>
          <t/>
        </is>
      </c>
      <c r="G1144" s="24" t="inlineStr">
        <f aca="false">FALSE()</f>
        <is>
          <t/>
        </is>
      </c>
    </row>
    <row r="1145" customFormat="false" ht="15" hidden="false" customHeight="false" outlineLevel="0" collapsed="false">
      <c r="A1145" s="24" t="s">
        <v>15972</v>
      </c>
      <c r="B1145" s="24" t="n">
        <v>2</v>
      </c>
      <c r="C1145" s="108" t="n">
        <v>0.000508819701718699</v>
      </c>
      <c r="D1145" s="24" t="s">
        <v>15061</v>
      </c>
      <c r="E1145" s="24" t="inlineStr">
        <f aca="false">FALSE()</f>
        <is>
          <t/>
        </is>
      </c>
      <c r="F1145" s="24" t="n">
        <f aca="false">TRUE()</f>
        <v>1</v>
      </c>
      <c r="G1145" s="24" t="n">
        <f aca="false">TRUE()</f>
        <v>1</v>
      </c>
    </row>
    <row r="1146" customFormat="false" ht="15" hidden="false" customHeight="false" outlineLevel="0" collapsed="false">
      <c r="A1146" s="24" t="s">
        <v>15973</v>
      </c>
      <c r="B1146" s="24" t="n">
        <v>2</v>
      </c>
      <c r="C1146" s="108" t="n">
        <v>0.000508819701718699</v>
      </c>
      <c r="D1146" s="24" t="s">
        <v>15061</v>
      </c>
      <c r="E1146" s="24" t="inlineStr">
        <f aca="false">FALSE()</f>
        <is>
          <t/>
        </is>
      </c>
      <c r="F1146" s="24" t="n">
        <f aca="false">FALSE()</f>
        <v>0</v>
      </c>
      <c r="G1146" s="24" t="n">
        <f aca="false">FALSE()</f>
        <v>0</v>
      </c>
    </row>
    <row r="1147" customFormat="false" ht="15" hidden="false" customHeight="false" outlineLevel="0" collapsed="false">
      <c r="A1147" s="24" t="s">
        <v>15974</v>
      </c>
      <c r="B1147" s="24" t="n">
        <v>2</v>
      </c>
      <c r="C1147" s="108" t="n">
        <v>0.000508819701718699</v>
      </c>
      <c r="D1147" s="24" t="s">
        <v>15061</v>
      </c>
      <c r="E1147" s="24" t="inlineStr">
        <f aca="false">FALSE()</f>
        <is>
          <t/>
        </is>
      </c>
      <c r="F1147" s="24" t="inlineStr">
        <f aca="false">FALSE()</f>
        <is>
          <t/>
        </is>
      </c>
      <c r="G1147" s="24" t="inlineStr">
        <f aca="false">FALSE()</f>
        <is>
          <t/>
        </is>
      </c>
    </row>
    <row r="1148" customFormat="false" ht="15" hidden="false" customHeight="false" outlineLevel="0" collapsed="false">
      <c r="A1148" s="24" t="s">
        <v>15975</v>
      </c>
      <c r="B1148" s="24" t="n">
        <v>2</v>
      </c>
      <c r="C1148" s="108" t="n">
        <v>0.000508819701718699</v>
      </c>
      <c r="D1148" s="24" t="s">
        <v>15061</v>
      </c>
      <c r="E1148" s="24" t="n">
        <f aca="false">TRUE()</f>
        <v>1</v>
      </c>
      <c r="F1148" s="24" t="inlineStr">
        <f aca="false">FALSE()</f>
        <is>
          <t/>
        </is>
      </c>
      <c r="G1148" s="24" t="inlineStr">
        <f aca="false">FALSE()</f>
        <is>
          <t/>
        </is>
      </c>
    </row>
    <row r="1149" customFormat="false" ht="15" hidden="false" customHeight="false" outlineLevel="0" collapsed="false">
      <c r="A1149" s="24" t="s">
        <v>15976</v>
      </c>
      <c r="B1149" s="24" t="n">
        <v>2</v>
      </c>
      <c r="C1149" s="108" t="n">
        <v>0.000508819701718699</v>
      </c>
      <c r="D1149" s="24" t="s">
        <v>15061</v>
      </c>
      <c r="E1149" s="24" t="n">
        <f aca="false">FALSE()</f>
        <v>0</v>
      </c>
      <c r="F1149" s="24" t="inlineStr">
        <f aca="false">FALSE()</f>
        <is>
          <t/>
        </is>
      </c>
      <c r="G1149" s="24" t="inlineStr">
        <f aca="false">FALSE()</f>
        <is>
          <t/>
        </is>
      </c>
    </row>
    <row r="1150" customFormat="false" ht="15" hidden="false" customHeight="false" outlineLevel="0" collapsed="false">
      <c r="A1150" s="24" t="s">
        <v>15977</v>
      </c>
      <c r="B1150" s="24" t="n">
        <v>2</v>
      </c>
      <c r="C1150" s="108" t="n">
        <v>0.000508819701718699</v>
      </c>
      <c r="D1150" s="24" t="s">
        <v>15061</v>
      </c>
      <c r="E1150" s="24" t="inlineStr">
        <f aca="false">FALSE()</f>
        <is>
          <t/>
        </is>
      </c>
      <c r="F1150" s="24" t="inlineStr">
        <f aca="false">FALSE()</f>
        <is>
          <t/>
        </is>
      </c>
      <c r="G1150" s="24" t="inlineStr">
        <f aca="false">FALSE()</f>
        <is>
          <t/>
        </is>
      </c>
    </row>
    <row r="1151" customFormat="false" ht="15" hidden="false" customHeight="false" outlineLevel="0" collapsed="false">
      <c r="A1151" s="24" t="s">
        <v>534</v>
      </c>
      <c r="B1151" s="24" t="n">
        <v>2</v>
      </c>
      <c r="C1151" s="108" t="n">
        <v>0.000508819701718699</v>
      </c>
      <c r="D1151" s="24" t="s">
        <v>15061</v>
      </c>
      <c r="E1151" s="24" t="inlineStr">
        <f aca="false">FALSE()</f>
        <is>
          <t/>
        </is>
      </c>
      <c r="F1151" s="24" t="inlineStr">
        <f aca="false">FALSE()</f>
        <is>
          <t/>
        </is>
      </c>
      <c r="G1151" s="24" t="inlineStr">
        <f aca="false">FALSE()</f>
        <is>
          <t/>
        </is>
      </c>
    </row>
    <row r="1152" customFormat="false" ht="15" hidden="false" customHeight="false" outlineLevel="0" collapsed="false">
      <c r="A1152" s="24" t="s">
        <v>15978</v>
      </c>
      <c r="B1152" s="24" t="n">
        <v>2</v>
      </c>
      <c r="C1152" s="108" t="n">
        <v>0.000508819701718699</v>
      </c>
      <c r="D1152" s="24" t="s">
        <v>15061</v>
      </c>
      <c r="E1152" s="24" t="inlineStr">
        <f aca="false">FALSE()</f>
        <is>
          <t/>
        </is>
      </c>
      <c r="F1152" s="24" t="inlineStr">
        <f aca="false">FALSE()</f>
        <is>
          <t/>
        </is>
      </c>
      <c r="G1152" s="24" t="inlineStr">
        <f aca="false">FALSE()</f>
        <is>
          <t/>
        </is>
      </c>
    </row>
    <row r="1153" customFormat="false" ht="15" hidden="false" customHeight="false" outlineLevel="0" collapsed="false">
      <c r="A1153" s="24" t="s">
        <v>2142</v>
      </c>
      <c r="B1153" s="24" t="n">
        <v>2</v>
      </c>
      <c r="C1153" s="108" t="n">
        <v>0.000508819701718699</v>
      </c>
      <c r="D1153" s="24" t="s">
        <v>15061</v>
      </c>
      <c r="E1153" s="24" t="inlineStr">
        <f aca="false">FALSE()</f>
        <is>
          <t/>
        </is>
      </c>
      <c r="F1153" s="24" t="inlineStr">
        <f aca="false">FALSE()</f>
        <is>
          <t/>
        </is>
      </c>
      <c r="G1153" s="24" t="inlineStr">
        <f aca="false">FALSE()</f>
        <is>
          <t/>
        </is>
      </c>
    </row>
    <row r="1154" customFormat="false" ht="15" hidden="false" customHeight="false" outlineLevel="0" collapsed="false">
      <c r="A1154" s="24" t="s">
        <v>9472</v>
      </c>
      <c r="B1154" s="24" t="n">
        <v>2</v>
      </c>
      <c r="C1154" s="108" t="n">
        <v>0.000508819701718699</v>
      </c>
      <c r="D1154" s="24" t="s">
        <v>15061</v>
      </c>
      <c r="E1154" s="24" t="inlineStr">
        <f aca="false">FALSE()</f>
        <is>
          <t/>
        </is>
      </c>
      <c r="F1154" s="24" t="inlineStr">
        <f aca="false">FALSE()</f>
        <is>
          <t/>
        </is>
      </c>
      <c r="G1154" s="24" t="inlineStr">
        <f aca="false">FALSE()</f>
        <is>
          <t/>
        </is>
      </c>
    </row>
    <row r="1155" customFormat="false" ht="15" hidden="false" customHeight="false" outlineLevel="0" collapsed="false">
      <c r="A1155" s="24" t="s">
        <v>1892</v>
      </c>
      <c r="B1155" s="24" t="n">
        <v>2</v>
      </c>
      <c r="C1155" s="108" t="n">
        <v>0.000508819701718699</v>
      </c>
      <c r="D1155" s="24" t="s">
        <v>15061</v>
      </c>
      <c r="E1155" s="24" t="inlineStr">
        <f aca="false">FALSE()</f>
        <is>
          <t/>
        </is>
      </c>
      <c r="F1155" s="24" t="inlineStr">
        <f aca="false">FALSE()</f>
        <is>
          <t/>
        </is>
      </c>
      <c r="G1155" s="24" t="inlineStr">
        <f aca="false">FALSE()</f>
        <is>
          <t/>
        </is>
      </c>
    </row>
    <row r="1156" customFormat="false" ht="15" hidden="false" customHeight="false" outlineLevel="0" collapsed="false">
      <c r="A1156" s="24" t="s">
        <v>1226</v>
      </c>
      <c r="B1156" s="24" t="n">
        <v>2</v>
      </c>
      <c r="C1156" s="108" t="n">
        <v>0.000508819701718699</v>
      </c>
      <c r="D1156" s="24" t="s">
        <v>15061</v>
      </c>
      <c r="E1156" s="24" t="inlineStr">
        <f aca="false">FALSE()</f>
        <is>
          <t/>
        </is>
      </c>
      <c r="F1156" s="24" t="inlineStr">
        <f aca="false">FALSE()</f>
        <is>
          <t/>
        </is>
      </c>
      <c r="G1156" s="24" t="inlineStr">
        <f aca="false">FALSE()</f>
        <is>
          <t/>
        </is>
      </c>
    </row>
    <row r="1157" customFormat="false" ht="15" hidden="false" customHeight="false" outlineLevel="0" collapsed="false">
      <c r="A1157" s="24" t="s">
        <v>15979</v>
      </c>
      <c r="B1157" s="24" t="n">
        <v>2</v>
      </c>
      <c r="C1157" s="108" t="n">
        <v>0.000508819701718699</v>
      </c>
      <c r="D1157" s="24" t="s">
        <v>15061</v>
      </c>
      <c r="E1157" s="24" t="inlineStr">
        <f aca="false">FALSE()</f>
        <is>
          <t/>
        </is>
      </c>
      <c r="F1157" s="24" t="n">
        <f aca="false">TRUE()</f>
        <v>1</v>
      </c>
      <c r="G1157" s="24" t="inlineStr">
        <f aca="false">FALSE()</f>
        <is>
          <t/>
        </is>
      </c>
    </row>
    <row r="1158" customFormat="false" ht="15" hidden="false" customHeight="false" outlineLevel="0" collapsed="false">
      <c r="A1158" s="24" t="s">
        <v>15980</v>
      </c>
      <c r="B1158" s="24" t="n">
        <v>2</v>
      </c>
      <c r="C1158" s="108" t="n">
        <v>0.000508819701718699</v>
      </c>
      <c r="D1158" s="24" t="s">
        <v>15061</v>
      </c>
      <c r="E1158" s="24" t="inlineStr">
        <f aca="false">FALSE()</f>
        <is>
          <t/>
        </is>
      </c>
      <c r="F1158" s="24" t="inlineStr">
        <f aca="false">TRUE()</f>
        <is>
          <t/>
        </is>
      </c>
      <c r="G1158" s="24" t="inlineStr">
        <f aca="false">FALSE()</f>
        <is>
          <t/>
        </is>
      </c>
    </row>
    <row r="1159" customFormat="false" ht="15" hidden="false" customHeight="false" outlineLevel="0" collapsed="false">
      <c r="A1159" s="24" t="s">
        <v>15981</v>
      </c>
      <c r="B1159" s="24" t="n">
        <v>2</v>
      </c>
      <c r="C1159" s="108" t="n">
        <v>0.000508819701718699</v>
      </c>
      <c r="D1159" s="24" t="s">
        <v>15061</v>
      </c>
      <c r="E1159" s="24" t="inlineStr">
        <f aca="false">FALSE()</f>
        <is>
          <t/>
        </is>
      </c>
      <c r="F1159" s="24" t="n">
        <f aca="false">FALSE()</f>
        <v>0</v>
      </c>
      <c r="G1159" s="24" t="inlineStr">
        <f aca="false">FALSE()</f>
        <is>
          <t/>
        </is>
      </c>
    </row>
    <row r="1160" customFormat="false" ht="15" hidden="false" customHeight="false" outlineLevel="0" collapsed="false">
      <c r="A1160" s="24" t="s">
        <v>15982</v>
      </c>
      <c r="B1160" s="24" t="n">
        <v>2</v>
      </c>
      <c r="C1160" s="108" t="n">
        <v>0.000508819701718699</v>
      </c>
      <c r="D1160" s="24" t="s">
        <v>15061</v>
      </c>
      <c r="E1160" s="24" t="inlineStr">
        <f aca="false">FALSE()</f>
        <is>
          <t/>
        </is>
      </c>
      <c r="F1160" s="24" t="inlineStr">
        <f aca="false">FALSE()</f>
        <is>
          <t/>
        </is>
      </c>
      <c r="G1160" s="24" t="inlineStr">
        <f aca="false">FALSE()</f>
        <is>
          <t/>
        </is>
      </c>
    </row>
    <row r="1161" customFormat="false" ht="15" hidden="false" customHeight="false" outlineLevel="0" collapsed="false">
      <c r="A1161" s="24" t="s">
        <v>15983</v>
      </c>
      <c r="B1161" s="24" t="n">
        <v>2</v>
      </c>
      <c r="C1161" s="108" t="n">
        <v>0.000508819701718699</v>
      </c>
      <c r="D1161" s="24" t="s">
        <v>15061</v>
      </c>
      <c r="E1161" s="24" t="inlineStr">
        <f aca="false">FALSE()</f>
        <is>
          <t/>
        </is>
      </c>
      <c r="F1161" s="24" t="inlineStr">
        <f aca="false">FALSE()</f>
        <is>
          <t/>
        </is>
      </c>
      <c r="G1161" s="24" t="inlineStr">
        <f aca="false">FALSE()</f>
        <is>
          <t/>
        </is>
      </c>
    </row>
    <row r="1162" customFormat="false" ht="15" hidden="false" customHeight="false" outlineLevel="0" collapsed="false">
      <c r="A1162" s="24" t="s">
        <v>15984</v>
      </c>
      <c r="B1162" s="24" t="n">
        <v>2</v>
      </c>
      <c r="C1162" s="108" t="n">
        <v>0.000508819701718699</v>
      </c>
      <c r="D1162" s="24" t="s">
        <v>15061</v>
      </c>
      <c r="E1162" s="24" t="inlineStr">
        <f aca="false">FALSE()</f>
        <is>
          <t/>
        </is>
      </c>
      <c r="F1162" s="24" t="inlineStr">
        <f aca="false">FALSE()</f>
        <is>
          <t/>
        </is>
      </c>
      <c r="G1162" s="24" t="inlineStr">
        <f aca="false">FALSE()</f>
        <is>
          <t/>
        </is>
      </c>
    </row>
    <row r="1163" customFormat="false" ht="15" hidden="false" customHeight="false" outlineLevel="0" collapsed="false">
      <c r="A1163" s="24" t="s">
        <v>15985</v>
      </c>
      <c r="B1163" s="24" t="n">
        <v>2</v>
      </c>
      <c r="C1163" s="108" t="n">
        <v>0.000508819701718699</v>
      </c>
      <c r="D1163" s="24" t="s">
        <v>15061</v>
      </c>
      <c r="E1163" s="24" t="inlineStr">
        <f aca="false">FALSE()</f>
        <is>
          <t/>
        </is>
      </c>
      <c r="F1163" s="24" t="inlineStr">
        <f aca="false">FALSE()</f>
        <is>
          <t/>
        </is>
      </c>
      <c r="G1163" s="24" t="inlineStr">
        <f aca="false">FALSE()</f>
        <is>
          <t/>
        </is>
      </c>
    </row>
    <row r="1164" customFormat="false" ht="15" hidden="false" customHeight="false" outlineLevel="0" collapsed="false">
      <c r="A1164" s="24" t="s">
        <v>15986</v>
      </c>
      <c r="B1164" s="24" t="n">
        <v>2</v>
      </c>
      <c r="C1164" s="108" t="n">
        <v>0.000508819701718699</v>
      </c>
      <c r="D1164" s="24" t="s">
        <v>15061</v>
      </c>
      <c r="E1164" s="24" t="inlineStr">
        <f aca="false">FALSE()</f>
        <is>
          <t/>
        </is>
      </c>
      <c r="F1164" s="24" t="inlineStr">
        <f aca="false">FALSE()</f>
        <is>
          <t/>
        </is>
      </c>
      <c r="G1164" s="24" t="inlineStr">
        <f aca="false">FALSE()</f>
        <is>
          <t/>
        </is>
      </c>
    </row>
    <row r="1165" customFormat="false" ht="15" hidden="false" customHeight="false" outlineLevel="0" collapsed="false">
      <c r="A1165" s="24" t="s">
        <v>15987</v>
      </c>
      <c r="B1165" s="24" t="n">
        <v>2</v>
      </c>
      <c r="C1165" s="108" t="n">
        <v>0.000508819701718699</v>
      </c>
      <c r="D1165" s="24" t="s">
        <v>15061</v>
      </c>
      <c r="E1165" s="24" t="inlineStr">
        <f aca="false">FALSE()</f>
        <is>
          <t/>
        </is>
      </c>
      <c r="F1165" s="24" t="inlineStr">
        <f aca="false">FALSE()</f>
        <is>
          <t/>
        </is>
      </c>
      <c r="G1165" s="24" t="inlineStr">
        <f aca="false">FALSE()</f>
        <is>
          <t/>
        </is>
      </c>
    </row>
    <row r="1166" customFormat="false" ht="15" hidden="false" customHeight="false" outlineLevel="0" collapsed="false">
      <c r="A1166" s="24" t="s">
        <v>15988</v>
      </c>
      <c r="B1166" s="24" t="n">
        <v>2</v>
      </c>
      <c r="C1166" s="108" t="n">
        <v>0.000508819701718699</v>
      </c>
      <c r="D1166" s="24" t="s">
        <v>15061</v>
      </c>
      <c r="E1166" s="24" t="inlineStr">
        <f aca="false">FALSE()</f>
        <is>
          <t/>
        </is>
      </c>
      <c r="F1166" s="24" t="inlineStr">
        <f aca="false">FALSE()</f>
        <is>
          <t/>
        </is>
      </c>
      <c r="G1166" s="24" t="inlineStr">
        <f aca="false">FALSE()</f>
        <is>
          <t/>
        </is>
      </c>
    </row>
    <row r="1167" customFormat="false" ht="15" hidden="false" customHeight="false" outlineLevel="0" collapsed="false">
      <c r="A1167" s="24" t="s">
        <v>15989</v>
      </c>
      <c r="B1167" s="24" t="n">
        <v>2</v>
      </c>
      <c r="C1167" s="108" t="n">
        <v>0.000508819701718699</v>
      </c>
      <c r="D1167" s="24" t="s">
        <v>15061</v>
      </c>
      <c r="E1167" s="24" t="inlineStr">
        <f aca="false">FALSE()</f>
        <is>
          <t/>
        </is>
      </c>
      <c r="F1167" s="24" t="inlineStr">
        <f aca="false">FALSE()</f>
        <is>
          <t/>
        </is>
      </c>
      <c r="G1167" s="24" t="inlineStr">
        <f aca="false">FALSE()</f>
        <is>
          <t/>
        </is>
      </c>
    </row>
    <row r="1168" customFormat="false" ht="15" hidden="false" customHeight="false" outlineLevel="0" collapsed="false">
      <c r="A1168" s="24" t="s">
        <v>15990</v>
      </c>
      <c r="B1168" s="24" t="n">
        <v>2</v>
      </c>
      <c r="C1168" s="108" t="n">
        <v>0.000508819701718699</v>
      </c>
      <c r="D1168" s="24" t="s">
        <v>15061</v>
      </c>
      <c r="E1168" s="24" t="inlineStr">
        <f aca="false">FALSE()</f>
        <is>
          <t/>
        </is>
      </c>
      <c r="F1168" s="24" t="inlineStr">
        <f aca="false">FALSE()</f>
        <is>
          <t/>
        </is>
      </c>
      <c r="G1168" s="24" t="inlineStr">
        <f aca="false">FALSE()</f>
        <is>
          <t/>
        </is>
      </c>
    </row>
    <row r="1169" customFormat="false" ht="15" hidden="false" customHeight="false" outlineLevel="0" collapsed="false">
      <c r="A1169" s="24" t="s">
        <v>15991</v>
      </c>
      <c r="B1169" s="24" t="n">
        <v>2</v>
      </c>
      <c r="C1169" s="108" t="n">
        <v>0.000508819701718699</v>
      </c>
      <c r="D1169" s="24" t="s">
        <v>15061</v>
      </c>
      <c r="E1169" s="24" t="inlineStr">
        <f aca="false">FALSE()</f>
        <is>
          <t/>
        </is>
      </c>
      <c r="F1169" s="24" t="inlineStr">
        <f aca="false">FALSE()</f>
        <is>
          <t/>
        </is>
      </c>
      <c r="G1169" s="24" t="inlineStr">
        <f aca="false">FALSE()</f>
        <is>
          <t/>
        </is>
      </c>
    </row>
    <row r="1170" customFormat="false" ht="15" hidden="false" customHeight="false" outlineLevel="0" collapsed="false">
      <c r="A1170" s="24" t="s">
        <v>15992</v>
      </c>
      <c r="B1170" s="24" t="n">
        <v>2</v>
      </c>
      <c r="C1170" s="108" t="n">
        <v>0.000508819701718699</v>
      </c>
      <c r="D1170" s="24" t="s">
        <v>15061</v>
      </c>
      <c r="E1170" s="24" t="inlineStr">
        <f aca="false">FALSE()</f>
        <is>
          <t/>
        </is>
      </c>
      <c r="F1170" s="24" t="inlineStr">
        <f aca="false">FALSE()</f>
        <is>
          <t/>
        </is>
      </c>
      <c r="G1170" s="24" t="inlineStr">
        <f aca="false">FALSE()</f>
        <is>
          <t/>
        </is>
      </c>
    </row>
    <row r="1171" customFormat="false" ht="15" hidden="false" customHeight="false" outlineLevel="0" collapsed="false">
      <c r="A1171" s="24" t="s">
        <v>15993</v>
      </c>
      <c r="B1171" s="24" t="n">
        <v>2</v>
      </c>
      <c r="C1171" s="108" t="n">
        <v>0.000508819701718699</v>
      </c>
      <c r="D1171" s="24" t="s">
        <v>15061</v>
      </c>
      <c r="E1171" s="24" t="inlineStr">
        <f aca="false">FALSE()</f>
        <is>
          <t/>
        </is>
      </c>
      <c r="F1171" s="24" t="inlineStr">
        <f aca="false">FALSE()</f>
        <is>
          <t/>
        </is>
      </c>
      <c r="G1171" s="24" t="inlineStr">
        <f aca="false">FALSE()</f>
        <is>
          <t/>
        </is>
      </c>
    </row>
    <row r="1172" customFormat="false" ht="15" hidden="false" customHeight="false" outlineLevel="0" collapsed="false">
      <c r="A1172" s="24" t="s">
        <v>1900</v>
      </c>
      <c r="B1172" s="24" t="n">
        <v>2</v>
      </c>
      <c r="C1172" s="108" t="n">
        <v>0.000508819701718699</v>
      </c>
      <c r="D1172" s="24" t="s">
        <v>15061</v>
      </c>
      <c r="E1172" s="24" t="inlineStr">
        <f aca="false">FALSE()</f>
        <is>
          <t/>
        </is>
      </c>
      <c r="F1172" s="24" t="inlineStr">
        <f aca="false">FALSE()</f>
        <is>
          <t/>
        </is>
      </c>
      <c r="G1172" s="24" t="inlineStr">
        <f aca="false">FALSE()</f>
        <is>
          <t/>
        </is>
      </c>
    </row>
    <row r="1173" customFormat="false" ht="15" hidden="false" customHeight="false" outlineLevel="0" collapsed="false">
      <c r="A1173" s="24" t="s">
        <v>15994</v>
      </c>
      <c r="B1173" s="24" t="n">
        <v>2</v>
      </c>
      <c r="C1173" s="108" t="n">
        <v>0.000508819701718699</v>
      </c>
      <c r="D1173" s="24" t="s">
        <v>15061</v>
      </c>
      <c r="E1173" s="24" t="inlineStr">
        <f aca="false">FALSE()</f>
        <is>
          <t/>
        </is>
      </c>
      <c r="F1173" s="24" t="inlineStr">
        <f aca="false">FALSE()</f>
        <is>
          <t/>
        </is>
      </c>
      <c r="G1173" s="24" t="inlineStr">
        <f aca="false">FALSE()</f>
        <is>
          <t/>
        </is>
      </c>
    </row>
    <row r="1174" customFormat="false" ht="15" hidden="false" customHeight="false" outlineLevel="0" collapsed="false">
      <c r="A1174" s="24" t="s">
        <v>15995</v>
      </c>
      <c r="B1174" s="24" t="n">
        <v>2</v>
      </c>
      <c r="C1174" s="108" t="n">
        <v>0.000508819701718699</v>
      </c>
      <c r="D1174" s="24" t="s">
        <v>15061</v>
      </c>
      <c r="E1174" s="24" t="n">
        <f aca="false">TRUE()</f>
        <v>1</v>
      </c>
      <c r="F1174" s="24" t="inlineStr">
        <f aca="false">FALSE()</f>
        <is>
          <t/>
        </is>
      </c>
      <c r="G1174" s="24" t="inlineStr">
        <f aca="false">FALSE()</f>
        <is>
          <t/>
        </is>
      </c>
    </row>
    <row r="1175" customFormat="false" ht="15" hidden="false" customHeight="false" outlineLevel="0" collapsed="false">
      <c r="A1175" s="24" t="s">
        <v>1822</v>
      </c>
      <c r="B1175" s="24" t="n">
        <v>2</v>
      </c>
      <c r="C1175" s="108" t="n">
        <v>0.000508819701718699</v>
      </c>
      <c r="D1175" s="24" t="s">
        <v>15061</v>
      </c>
      <c r="E1175" s="24" t="n">
        <f aca="false">FALSE()</f>
        <v>0</v>
      </c>
      <c r="F1175" s="24" t="inlineStr">
        <f aca="false">FALSE()</f>
        <is>
          <t/>
        </is>
      </c>
      <c r="G1175" s="24" t="inlineStr">
        <f aca="false">FALSE()</f>
        <is>
          <t/>
        </is>
      </c>
    </row>
    <row r="1176" customFormat="false" ht="15" hidden="false" customHeight="false" outlineLevel="0" collapsed="false">
      <c r="A1176" s="24" t="s">
        <v>1837</v>
      </c>
      <c r="B1176" s="24" t="n">
        <v>2</v>
      </c>
      <c r="C1176" s="108" t="n">
        <v>0.000508819701718699</v>
      </c>
      <c r="D1176" s="24" t="s">
        <v>15061</v>
      </c>
      <c r="E1176" s="24" t="inlineStr">
        <f aca="false">FALSE()</f>
        <is>
          <t/>
        </is>
      </c>
      <c r="F1176" s="24" t="inlineStr">
        <f aca="false">FALSE()</f>
        <is>
          <t/>
        </is>
      </c>
      <c r="G1176" s="24" t="inlineStr">
        <f aca="false">FALSE()</f>
        <is>
          <t/>
        </is>
      </c>
    </row>
    <row r="1177" customFormat="false" ht="15" hidden="false" customHeight="false" outlineLevel="0" collapsed="false">
      <c r="A1177" s="24" t="s">
        <v>15996</v>
      </c>
      <c r="B1177" s="24" t="n">
        <v>2</v>
      </c>
      <c r="C1177" s="108" t="n">
        <v>0.000508819701718699</v>
      </c>
      <c r="D1177" s="24" t="s">
        <v>15061</v>
      </c>
      <c r="E1177" s="24" t="inlineStr">
        <f aca="false">FALSE()</f>
        <is>
          <t/>
        </is>
      </c>
      <c r="F1177" s="24" t="inlineStr">
        <f aca="false">FALSE()</f>
        <is>
          <t/>
        </is>
      </c>
      <c r="G1177" s="24" t="inlineStr">
        <f aca="false">FALSE()</f>
        <is>
          <t/>
        </is>
      </c>
    </row>
    <row r="1178" customFormat="false" ht="15" hidden="false" customHeight="false" outlineLevel="0" collapsed="false">
      <c r="A1178" s="24" t="s">
        <v>15997</v>
      </c>
      <c r="B1178" s="24" t="n">
        <v>2</v>
      </c>
      <c r="C1178" s="108" t="n">
        <v>0.000508819701718699</v>
      </c>
      <c r="D1178" s="24" t="s">
        <v>15061</v>
      </c>
      <c r="E1178" s="24" t="inlineStr">
        <f aca="false">FALSE()</f>
        <is>
          <t/>
        </is>
      </c>
      <c r="F1178" s="24" t="inlineStr">
        <f aca="false">FALSE()</f>
        <is>
          <t/>
        </is>
      </c>
      <c r="G1178" s="24" t="inlineStr">
        <f aca="false">FALSE()</f>
        <is>
          <t/>
        </is>
      </c>
    </row>
    <row r="1179" customFormat="false" ht="15" hidden="false" customHeight="false" outlineLevel="0" collapsed="false">
      <c r="A1179" s="24" t="s">
        <v>15998</v>
      </c>
      <c r="B1179" s="24" t="n">
        <v>2</v>
      </c>
      <c r="C1179" s="108" t="n">
        <v>0.000508819701718699</v>
      </c>
      <c r="D1179" s="24" t="s">
        <v>15061</v>
      </c>
      <c r="E1179" s="24" t="inlineStr">
        <f aca="false">FALSE()</f>
        <is>
          <t/>
        </is>
      </c>
      <c r="F1179" s="24" t="inlineStr">
        <f aca="false">FALSE()</f>
        <is>
          <t/>
        </is>
      </c>
      <c r="G1179" s="24" t="inlineStr">
        <f aca="false">FALSE()</f>
        <is>
          <t/>
        </is>
      </c>
    </row>
    <row r="1180" customFormat="false" ht="15" hidden="false" customHeight="false" outlineLevel="0" collapsed="false">
      <c r="A1180" s="24" t="s">
        <v>15999</v>
      </c>
      <c r="B1180" s="24" t="n">
        <v>2</v>
      </c>
      <c r="C1180" s="108" t="n">
        <v>0.000508819701718699</v>
      </c>
      <c r="D1180" s="24" t="s">
        <v>15061</v>
      </c>
      <c r="E1180" s="24" t="inlineStr">
        <f aca="false">FALSE()</f>
        <is>
          <t/>
        </is>
      </c>
      <c r="F1180" s="24" t="inlineStr">
        <f aca="false">FALSE()</f>
        <is>
          <t/>
        </is>
      </c>
      <c r="G1180" s="24" t="inlineStr">
        <f aca="false">FALSE()</f>
        <is>
          <t/>
        </is>
      </c>
    </row>
    <row r="1181" customFormat="false" ht="15" hidden="false" customHeight="false" outlineLevel="0" collapsed="false">
      <c r="A1181" s="24" t="s">
        <v>16000</v>
      </c>
      <c r="B1181" s="24" t="n">
        <v>2</v>
      </c>
      <c r="C1181" s="108" t="n">
        <v>0.000508819701718699</v>
      </c>
      <c r="D1181" s="24" t="s">
        <v>15061</v>
      </c>
      <c r="E1181" s="24" t="inlineStr">
        <f aca="false">FALSE()</f>
        <is>
          <t/>
        </is>
      </c>
      <c r="F1181" s="24" t="inlineStr">
        <f aca="false">FALSE()</f>
        <is>
          <t/>
        </is>
      </c>
      <c r="G1181" s="24" t="inlineStr">
        <f aca="false">FALSE()</f>
        <is>
          <t/>
        </is>
      </c>
    </row>
    <row r="1182" customFormat="false" ht="15" hidden="false" customHeight="false" outlineLevel="0" collapsed="false">
      <c r="A1182" s="24" t="s">
        <v>16001</v>
      </c>
      <c r="B1182" s="24" t="n">
        <v>2</v>
      </c>
      <c r="C1182" s="108" t="n">
        <v>0.000508819701718699</v>
      </c>
      <c r="D1182" s="24" t="s">
        <v>15061</v>
      </c>
      <c r="E1182" s="24" t="inlineStr">
        <f aca="false">FALSE()</f>
        <is>
          <t/>
        </is>
      </c>
      <c r="F1182" s="24" t="inlineStr">
        <f aca="false">FALSE()</f>
        <is>
          <t/>
        </is>
      </c>
      <c r="G1182" s="24" t="inlineStr">
        <f aca="false">FALSE()</f>
        <is>
          <t/>
        </is>
      </c>
    </row>
    <row r="1183" customFormat="false" ht="15" hidden="false" customHeight="false" outlineLevel="0" collapsed="false">
      <c r="A1183" s="24" t="s">
        <v>16002</v>
      </c>
      <c r="B1183" s="24" t="n">
        <v>2</v>
      </c>
      <c r="C1183" s="108" t="n">
        <v>0.000508819701718699</v>
      </c>
      <c r="D1183" s="24" t="s">
        <v>15061</v>
      </c>
      <c r="E1183" s="24" t="inlineStr">
        <f aca="false">FALSE()</f>
        <is>
          <t/>
        </is>
      </c>
      <c r="F1183" s="24" t="inlineStr">
        <f aca="false">FALSE()</f>
        <is>
          <t/>
        </is>
      </c>
      <c r="G1183" s="24" t="inlineStr">
        <f aca="false">FALSE()</f>
        <is>
          <t/>
        </is>
      </c>
    </row>
    <row r="1184" customFormat="false" ht="15" hidden="false" customHeight="false" outlineLevel="0" collapsed="false">
      <c r="A1184" s="24" t="s">
        <v>16003</v>
      </c>
      <c r="B1184" s="24" t="n">
        <v>2</v>
      </c>
      <c r="C1184" s="108" t="n">
        <v>0.000508819701718699</v>
      </c>
      <c r="D1184" s="24" t="s">
        <v>15061</v>
      </c>
      <c r="E1184" s="24" t="inlineStr">
        <f aca="false">FALSE()</f>
        <is>
          <t/>
        </is>
      </c>
      <c r="F1184" s="24" t="inlineStr">
        <f aca="false">FALSE()</f>
        <is>
          <t/>
        </is>
      </c>
      <c r="G1184" s="24" t="inlineStr">
        <f aca="false">FALSE()</f>
        <is>
          <t/>
        </is>
      </c>
    </row>
    <row r="1185" customFormat="false" ht="15" hidden="false" customHeight="false" outlineLevel="0" collapsed="false">
      <c r="A1185" s="24" t="s">
        <v>16004</v>
      </c>
      <c r="B1185" s="24" t="n">
        <v>2</v>
      </c>
      <c r="C1185" s="108" t="n">
        <v>0.000508819701718699</v>
      </c>
      <c r="D1185" s="24" t="s">
        <v>15061</v>
      </c>
      <c r="E1185" s="24" t="inlineStr">
        <f aca="false">FALSE()</f>
        <is>
          <t/>
        </is>
      </c>
      <c r="F1185" s="24" t="inlineStr">
        <f aca="false">FALSE()</f>
        <is>
          <t/>
        </is>
      </c>
      <c r="G1185" s="24" t="inlineStr">
        <f aca="false">FALSE()</f>
        <is>
          <t/>
        </is>
      </c>
    </row>
    <row r="1186" customFormat="false" ht="15" hidden="false" customHeight="false" outlineLevel="0" collapsed="false">
      <c r="A1186" s="24" t="s">
        <v>16005</v>
      </c>
      <c r="B1186" s="24" t="n">
        <v>2</v>
      </c>
      <c r="C1186" s="108" t="n">
        <v>0.000508819701718699</v>
      </c>
      <c r="D1186" s="24" t="s">
        <v>15061</v>
      </c>
      <c r="E1186" s="24" t="inlineStr">
        <f aca="false">FALSE()</f>
        <is>
          <t/>
        </is>
      </c>
      <c r="F1186" s="24" t="inlineStr">
        <f aca="false">FALSE()</f>
        <is>
          <t/>
        </is>
      </c>
      <c r="G1186" s="24" t="inlineStr">
        <f aca="false">FALSE()</f>
        <is>
          <t/>
        </is>
      </c>
    </row>
    <row r="1187" customFormat="false" ht="15" hidden="false" customHeight="false" outlineLevel="0" collapsed="false">
      <c r="A1187" s="24" t="s">
        <v>16006</v>
      </c>
      <c r="B1187" s="24" t="n">
        <v>2</v>
      </c>
      <c r="C1187" s="108" t="n">
        <v>0.000508819701718699</v>
      </c>
      <c r="D1187" s="24" t="s">
        <v>15061</v>
      </c>
      <c r="E1187" s="24" t="inlineStr">
        <f aca="false">FALSE()</f>
        <is>
          <t/>
        </is>
      </c>
      <c r="F1187" s="24" t="inlineStr">
        <f aca="false">FALSE()</f>
        <is>
          <t/>
        </is>
      </c>
      <c r="G1187" s="24" t="inlineStr">
        <f aca="false">FALSE()</f>
        <is>
          <t/>
        </is>
      </c>
    </row>
    <row r="1188" customFormat="false" ht="15" hidden="false" customHeight="false" outlineLevel="0" collapsed="false">
      <c r="A1188" s="24" t="s">
        <v>16007</v>
      </c>
      <c r="B1188" s="24" t="n">
        <v>2</v>
      </c>
      <c r="C1188" s="108" t="n">
        <v>0.000508819701718699</v>
      </c>
      <c r="D1188" s="24" t="s">
        <v>15061</v>
      </c>
      <c r="E1188" s="24" t="inlineStr">
        <f aca="false">FALSE()</f>
        <is>
          <t/>
        </is>
      </c>
      <c r="F1188" s="24" t="inlineStr">
        <f aca="false">FALSE()</f>
        <is>
          <t/>
        </is>
      </c>
      <c r="G1188" s="24" t="inlineStr">
        <f aca="false">FALSE()</f>
        <is>
          <t/>
        </is>
      </c>
    </row>
    <row r="1189" customFormat="false" ht="15" hidden="false" customHeight="false" outlineLevel="0" collapsed="false">
      <c r="A1189" s="24" t="s">
        <v>16008</v>
      </c>
      <c r="B1189" s="24" t="n">
        <v>2</v>
      </c>
      <c r="C1189" s="108" t="n">
        <v>0.000508819701718699</v>
      </c>
      <c r="D1189" s="24" t="s">
        <v>15061</v>
      </c>
      <c r="E1189" s="24" t="inlineStr">
        <f aca="false">FALSE()</f>
        <is>
          <t/>
        </is>
      </c>
      <c r="F1189" s="24" t="n">
        <f aca="false">TRUE()</f>
        <v>1</v>
      </c>
      <c r="G1189" s="24" t="inlineStr">
        <f aca="false">FALSE()</f>
        <is>
          <t/>
        </is>
      </c>
    </row>
    <row r="1190" customFormat="false" ht="15" hidden="false" customHeight="false" outlineLevel="0" collapsed="false">
      <c r="A1190" s="24" t="s">
        <v>16009</v>
      </c>
      <c r="B1190" s="24" t="n">
        <v>2</v>
      </c>
      <c r="C1190" s="108" t="n">
        <v>0.000508819701718699</v>
      </c>
      <c r="D1190" s="24" t="s">
        <v>15061</v>
      </c>
      <c r="E1190" s="24" t="inlineStr">
        <f aca="false">FALSE()</f>
        <is>
          <t/>
        </is>
      </c>
      <c r="F1190" s="24" t="n">
        <f aca="false">FALSE()</f>
        <v>0</v>
      </c>
      <c r="G1190" s="24" t="inlineStr">
        <f aca="false">FALSE()</f>
        <is>
          <t/>
        </is>
      </c>
    </row>
    <row r="1191" customFormat="false" ht="15" hidden="false" customHeight="false" outlineLevel="0" collapsed="false">
      <c r="A1191" s="24" t="s">
        <v>1759</v>
      </c>
      <c r="B1191" s="24" t="n">
        <v>2</v>
      </c>
      <c r="C1191" s="108" t="n">
        <v>0.000508819701718699</v>
      </c>
      <c r="D1191" s="24" t="s">
        <v>15061</v>
      </c>
      <c r="E1191" s="24" t="inlineStr">
        <f aca="false">FALSE()</f>
        <is>
          <t/>
        </is>
      </c>
      <c r="F1191" s="24" t="inlineStr">
        <f aca="false">FALSE()</f>
        <is>
          <t/>
        </is>
      </c>
      <c r="G1191" s="24" t="inlineStr">
        <f aca="false">FALSE()</f>
        <is>
          <t/>
        </is>
      </c>
    </row>
    <row r="1192" customFormat="false" ht="15" hidden="false" customHeight="false" outlineLevel="0" collapsed="false">
      <c r="A1192" s="24" t="s">
        <v>1624</v>
      </c>
      <c r="B1192" s="24" t="n">
        <v>2</v>
      </c>
      <c r="C1192" s="108" t="n">
        <v>0.000508819701718699</v>
      </c>
      <c r="D1192" s="24" t="s">
        <v>15061</v>
      </c>
      <c r="E1192" s="24" t="inlineStr">
        <f aca="false">FALSE()</f>
        <is>
          <t/>
        </is>
      </c>
      <c r="F1192" s="24" t="inlineStr">
        <f aca="false">FALSE()</f>
        <is>
          <t/>
        </is>
      </c>
      <c r="G1192" s="24" t="inlineStr">
        <f aca="false">FALSE()</f>
        <is>
          <t/>
        </is>
      </c>
    </row>
    <row r="1193" customFormat="false" ht="15" hidden="false" customHeight="false" outlineLevel="0" collapsed="false">
      <c r="A1193" s="24" t="s">
        <v>16010</v>
      </c>
      <c r="B1193" s="24" t="n">
        <v>2</v>
      </c>
      <c r="C1193" s="108" t="n">
        <v>0.000508819701718699</v>
      </c>
      <c r="D1193" s="24" t="s">
        <v>15061</v>
      </c>
      <c r="E1193" s="24" t="inlineStr">
        <f aca="false">FALSE()</f>
        <is>
          <t/>
        </is>
      </c>
      <c r="F1193" s="24" t="inlineStr">
        <f aca="false">FALSE()</f>
        <is>
          <t/>
        </is>
      </c>
      <c r="G1193" s="24" t="inlineStr">
        <f aca="false">FALSE()</f>
        <is>
          <t/>
        </is>
      </c>
    </row>
    <row r="1194" customFormat="false" ht="15" hidden="false" customHeight="false" outlineLevel="0" collapsed="false">
      <c r="A1194" s="24" t="s">
        <v>16011</v>
      </c>
      <c r="B1194" s="24" t="n">
        <v>2</v>
      </c>
      <c r="C1194" s="108" t="n">
        <v>0.000508819701718699</v>
      </c>
      <c r="D1194" s="24" t="s">
        <v>15061</v>
      </c>
      <c r="E1194" s="24" t="inlineStr">
        <f aca="false">FALSE()</f>
        <is>
          <t/>
        </is>
      </c>
      <c r="F1194" s="24" t="inlineStr">
        <f aca="false">FALSE()</f>
        <is>
          <t/>
        </is>
      </c>
      <c r="G1194" s="24" t="inlineStr">
        <f aca="false">FALSE()</f>
        <is>
          <t/>
        </is>
      </c>
    </row>
    <row r="1195" customFormat="false" ht="15" hidden="false" customHeight="false" outlineLevel="0" collapsed="false">
      <c r="A1195" s="24" t="s">
        <v>16012</v>
      </c>
      <c r="B1195" s="24" t="n">
        <v>2</v>
      </c>
      <c r="C1195" s="108" t="n">
        <v>0.000508819701718699</v>
      </c>
      <c r="D1195" s="24" t="s">
        <v>15061</v>
      </c>
      <c r="E1195" s="24" t="inlineStr">
        <f aca="false">FALSE()</f>
        <is>
          <t/>
        </is>
      </c>
      <c r="F1195" s="24" t="inlineStr">
        <f aca="false">FALSE()</f>
        <is>
          <t/>
        </is>
      </c>
      <c r="G1195" s="24" t="inlineStr">
        <f aca="false">FALSE()</f>
        <is>
          <t/>
        </is>
      </c>
    </row>
    <row r="1196" customFormat="false" ht="15" hidden="false" customHeight="false" outlineLevel="0" collapsed="false">
      <c r="A1196" s="24" t="s">
        <v>16013</v>
      </c>
      <c r="B1196" s="24" t="n">
        <v>2</v>
      </c>
      <c r="C1196" s="108" t="n">
        <v>0.000508819701718699</v>
      </c>
      <c r="D1196" s="24" t="s">
        <v>15061</v>
      </c>
      <c r="E1196" s="24" t="inlineStr">
        <f aca="false">FALSE()</f>
        <is>
          <t/>
        </is>
      </c>
      <c r="F1196" s="24" t="inlineStr">
        <f aca="false">FALSE()</f>
        <is>
          <t/>
        </is>
      </c>
      <c r="G1196" s="24" t="inlineStr">
        <f aca="false">FALSE()</f>
        <is>
          <t/>
        </is>
      </c>
    </row>
    <row r="1197" customFormat="false" ht="15" hidden="false" customHeight="false" outlineLevel="0" collapsed="false">
      <c r="A1197" s="24" t="s">
        <v>16014</v>
      </c>
      <c r="B1197" s="24" t="n">
        <v>2</v>
      </c>
      <c r="C1197" s="108" t="n">
        <v>0.000508819701718699</v>
      </c>
      <c r="D1197" s="24" t="s">
        <v>15061</v>
      </c>
      <c r="E1197" s="24" t="inlineStr">
        <f aca="false">FALSE()</f>
        <is>
          <t/>
        </is>
      </c>
      <c r="F1197" s="24" t="inlineStr">
        <f aca="false">FALSE()</f>
        <is>
          <t/>
        </is>
      </c>
      <c r="G1197" s="24" t="inlineStr">
        <f aca="false">FALSE()</f>
        <is>
          <t/>
        </is>
      </c>
    </row>
    <row r="1198" customFormat="false" ht="15" hidden="false" customHeight="false" outlineLevel="0" collapsed="false">
      <c r="A1198" s="24" t="s">
        <v>16015</v>
      </c>
      <c r="B1198" s="24" t="n">
        <v>2</v>
      </c>
      <c r="C1198" s="108" t="n">
        <v>0.000508819701718699</v>
      </c>
      <c r="D1198" s="24" t="s">
        <v>15061</v>
      </c>
      <c r="E1198" s="24" t="inlineStr">
        <f aca="false">FALSE()</f>
        <is>
          <t/>
        </is>
      </c>
      <c r="F1198" s="24" t="inlineStr">
        <f aca="false">FALSE()</f>
        <is>
          <t/>
        </is>
      </c>
      <c r="G1198" s="24" t="inlineStr">
        <f aca="false">FALSE()</f>
        <is>
          <t/>
        </is>
      </c>
    </row>
    <row r="1199" customFormat="false" ht="15" hidden="false" customHeight="false" outlineLevel="0" collapsed="false">
      <c r="A1199" s="24" t="s">
        <v>16016</v>
      </c>
      <c r="B1199" s="24" t="n">
        <v>2</v>
      </c>
      <c r="C1199" s="108" t="n">
        <v>0.000508819701718699</v>
      </c>
      <c r="D1199" s="24" t="s">
        <v>15061</v>
      </c>
      <c r="E1199" s="24" t="inlineStr">
        <f aca="false">FALSE()</f>
        <is>
          <t/>
        </is>
      </c>
      <c r="F1199" s="24" t="inlineStr">
        <f aca="false">FALSE()</f>
        <is>
          <t/>
        </is>
      </c>
      <c r="G1199" s="24" t="inlineStr">
        <f aca="false">FALSE()</f>
        <is>
          <t/>
        </is>
      </c>
    </row>
    <row r="1200" customFormat="false" ht="15" hidden="false" customHeight="false" outlineLevel="0" collapsed="false">
      <c r="A1200" s="24" t="s">
        <v>16017</v>
      </c>
      <c r="B1200" s="24" t="n">
        <v>2</v>
      </c>
      <c r="C1200" s="108" t="n">
        <v>0.000508819701718699</v>
      </c>
      <c r="D1200" s="24" t="s">
        <v>15061</v>
      </c>
      <c r="E1200" s="24" t="inlineStr">
        <f aca="false">FALSE()</f>
        <is>
          <t/>
        </is>
      </c>
      <c r="F1200" s="24" t="n">
        <f aca="false">TRUE()</f>
        <v>1</v>
      </c>
      <c r="G1200" s="24" t="inlineStr">
        <f aca="false">FALSE()</f>
        <is>
          <t/>
        </is>
      </c>
    </row>
    <row r="1201" customFormat="false" ht="15" hidden="false" customHeight="false" outlineLevel="0" collapsed="false">
      <c r="A1201" s="24" t="s">
        <v>1452</v>
      </c>
      <c r="B1201" s="24" t="n">
        <v>2</v>
      </c>
      <c r="C1201" s="108" t="n">
        <v>0.000508819701718699</v>
      </c>
      <c r="D1201" s="24" t="s">
        <v>15061</v>
      </c>
      <c r="E1201" s="24" t="inlineStr">
        <f aca="false">FALSE()</f>
        <is>
          <t/>
        </is>
      </c>
      <c r="F1201" s="24" t="n">
        <f aca="false">FALSE()</f>
        <v>0</v>
      </c>
      <c r="G1201" s="24" t="inlineStr">
        <f aca="false">FALSE()</f>
        <is>
          <t/>
        </is>
      </c>
    </row>
    <row r="1202" customFormat="false" ht="15" hidden="false" customHeight="false" outlineLevel="0" collapsed="false">
      <c r="A1202" s="24" t="s">
        <v>1443</v>
      </c>
      <c r="B1202" s="24" t="n">
        <v>2</v>
      </c>
      <c r="C1202" s="108" t="n">
        <v>0.000508819701718699</v>
      </c>
      <c r="D1202" s="24" t="s">
        <v>15061</v>
      </c>
      <c r="E1202" s="24" t="inlineStr">
        <f aca="false">FALSE()</f>
        <is>
          <t/>
        </is>
      </c>
      <c r="F1202" s="24" t="inlineStr">
        <f aca="false">FALSE()</f>
        <is>
          <t/>
        </is>
      </c>
      <c r="G1202" s="24" t="inlineStr">
        <f aca="false">FALSE()</f>
        <is>
          <t/>
        </is>
      </c>
    </row>
    <row r="1203" customFormat="false" ht="15" hidden="false" customHeight="false" outlineLevel="0" collapsed="false">
      <c r="A1203" s="24" t="s">
        <v>16018</v>
      </c>
      <c r="B1203" s="24" t="n">
        <v>2</v>
      </c>
      <c r="C1203" s="108" t="n">
        <v>0.000508819701718699</v>
      </c>
      <c r="D1203" s="24" t="s">
        <v>15061</v>
      </c>
      <c r="E1203" s="24" t="inlineStr">
        <f aca="false">FALSE()</f>
        <is>
          <t/>
        </is>
      </c>
      <c r="F1203" s="24" t="inlineStr">
        <f aca="false">FALSE()</f>
        <is>
          <t/>
        </is>
      </c>
      <c r="G1203" s="24" t="inlineStr">
        <f aca="false">FALSE()</f>
        <is>
          <t/>
        </is>
      </c>
    </row>
    <row r="1204" customFormat="false" ht="15" hidden="false" customHeight="false" outlineLevel="0" collapsed="false">
      <c r="A1204" s="24" t="s">
        <v>16019</v>
      </c>
      <c r="B1204" s="24" t="n">
        <v>2</v>
      </c>
      <c r="C1204" s="108" t="n">
        <v>0.000508819701718699</v>
      </c>
      <c r="D1204" s="24" t="s">
        <v>15061</v>
      </c>
      <c r="E1204" s="24" t="inlineStr">
        <f aca="false">FALSE()</f>
        <is>
          <t/>
        </is>
      </c>
      <c r="F1204" s="24" t="inlineStr">
        <f aca="false">FALSE()</f>
        <is>
          <t/>
        </is>
      </c>
      <c r="G1204" s="24" t="inlineStr">
        <f aca="false">FALSE()</f>
        <is>
          <t/>
        </is>
      </c>
    </row>
    <row r="1205" customFormat="false" ht="15" hidden="false" customHeight="false" outlineLevel="0" collapsed="false">
      <c r="A1205" s="24" t="s">
        <v>16020</v>
      </c>
      <c r="B1205" s="24" t="n">
        <v>2</v>
      </c>
      <c r="C1205" s="108" t="n">
        <v>0.000508819701718699</v>
      </c>
      <c r="D1205" s="24" t="s">
        <v>15061</v>
      </c>
      <c r="E1205" s="24" t="inlineStr">
        <f aca="false">FALSE()</f>
        <is>
          <t/>
        </is>
      </c>
      <c r="F1205" s="24" t="inlineStr">
        <f aca="false">FALSE()</f>
        <is>
          <t/>
        </is>
      </c>
      <c r="G1205" s="24" t="inlineStr">
        <f aca="false">FALSE()</f>
        <is>
          <t/>
        </is>
      </c>
    </row>
    <row r="1206" customFormat="false" ht="15" hidden="false" customHeight="false" outlineLevel="0" collapsed="false">
      <c r="A1206" s="24" t="s">
        <v>16021</v>
      </c>
      <c r="B1206" s="24" t="n">
        <v>2</v>
      </c>
      <c r="C1206" s="108" t="n">
        <v>0.000508819701718699</v>
      </c>
      <c r="D1206" s="24" t="s">
        <v>15061</v>
      </c>
      <c r="E1206" s="24" t="inlineStr">
        <f aca="false">FALSE()</f>
        <is>
          <t/>
        </is>
      </c>
      <c r="F1206" s="24" t="inlineStr">
        <f aca="false">FALSE()</f>
        <is>
          <t/>
        </is>
      </c>
      <c r="G1206" s="24" t="inlineStr">
        <f aca="false">FALSE()</f>
        <is>
          <t/>
        </is>
      </c>
    </row>
    <row r="1207" customFormat="false" ht="15" hidden="false" customHeight="false" outlineLevel="0" collapsed="false">
      <c r="A1207" s="24" t="s">
        <v>16022</v>
      </c>
      <c r="B1207" s="24" t="n">
        <v>2</v>
      </c>
      <c r="C1207" s="108" t="n">
        <v>0.000508819701718699</v>
      </c>
      <c r="D1207" s="24" t="s">
        <v>15061</v>
      </c>
      <c r="E1207" s="24" t="inlineStr">
        <f aca="false">FALSE()</f>
        <is>
          <t/>
        </is>
      </c>
      <c r="F1207" s="24" t="inlineStr">
        <f aca="false">FALSE()</f>
        <is>
          <t/>
        </is>
      </c>
      <c r="G1207" s="24" t="inlineStr">
        <f aca="false">FALSE()</f>
        <is>
          <t/>
        </is>
      </c>
    </row>
    <row r="1208" customFormat="false" ht="15" hidden="false" customHeight="false" outlineLevel="0" collapsed="false">
      <c r="A1208" s="24" t="s">
        <v>16023</v>
      </c>
      <c r="B1208" s="24" t="n">
        <v>2</v>
      </c>
      <c r="C1208" s="108" t="n">
        <v>0.000508819701718699</v>
      </c>
      <c r="D1208" s="24" t="s">
        <v>15061</v>
      </c>
      <c r="E1208" s="24" t="inlineStr">
        <f aca="false">FALSE()</f>
        <is>
          <t/>
        </is>
      </c>
      <c r="F1208" s="24" t="inlineStr">
        <f aca="false">FALSE()</f>
        <is>
          <t/>
        </is>
      </c>
      <c r="G1208" s="24" t="inlineStr">
        <f aca="false">FALSE()</f>
        <is>
          <t/>
        </is>
      </c>
    </row>
    <row r="1209" customFormat="false" ht="15" hidden="false" customHeight="false" outlineLevel="0" collapsed="false">
      <c r="A1209" s="24" t="s">
        <v>16024</v>
      </c>
      <c r="B1209" s="24" t="n">
        <v>2</v>
      </c>
      <c r="C1209" s="108" t="n">
        <v>0.000508819701718699</v>
      </c>
      <c r="D1209" s="24" t="s">
        <v>15061</v>
      </c>
      <c r="E1209" s="24" t="inlineStr">
        <f aca="false">FALSE()</f>
        <is>
          <t/>
        </is>
      </c>
      <c r="F1209" s="24" t="inlineStr">
        <f aca="false">FALSE()</f>
        <is>
          <t/>
        </is>
      </c>
      <c r="G1209" s="24" t="inlineStr">
        <f aca="false">FALSE()</f>
        <is>
          <t/>
        </is>
      </c>
    </row>
    <row r="1210" customFormat="false" ht="15" hidden="false" customHeight="false" outlineLevel="0" collapsed="false">
      <c r="A1210" s="24" t="s">
        <v>16025</v>
      </c>
      <c r="B1210" s="24" t="n">
        <v>2</v>
      </c>
      <c r="C1210" s="108" t="n">
        <v>0.000508819701718699</v>
      </c>
      <c r="D1210" s="24" t="s">
        <v>15061</v>
      </c>
      <c r="E1210" s="24" t="inlineStr">
        <f aca="false">FALSE()</f>
        <is>
          <t/>
        </is>
      </c>
      <c r="F1210" s="24" t="inlineStr">
        <f aca="false">FALSE()</f>
        <is>
          <t/>
        </is>
      </c>
      <c r="G1210" s="24" t="inlineStr">
        <f aca="false">FALSE()</f>
        <is>
          <t/>
        </is>
      </c>
    </row>
    <row r="1211" customFormat="false" ht="15" hidden="false" customHeight="false" outlineLevel="0" collapsed="false">
      <c r="A1211" s="24" t="s">
        <v>1374</v>
      </c>
      <c r="B1211" s="24" t="n">
        <v>2</v>
      </c>
      <c r="C1211" s="108" t="n">
        <v>0.000508819701718699</v>
      </c>
      <c r="D1211" s="24" t="s">
        <v>15061</v>
      </c>
      <c r="E1211" s="24" t="inlineStr">
        <f aca="false">FALSE()</f>
        <is>
          <t/>
        </is>
      </c>
      <c r="F1211" s="24" t="inlineStr">
        <f aca="false">FALSE()</f>
        <is>
          <t/>
        </is>
      </c>
      <c r="G1211" s="24" t="inlineStr">
        <f aca="false">FALSE()</f>
        <is>
          <t/>
        </is>
      </c>
    </row>
    <row r="1212" customFormat="false" ht="15" hidden="false" customHeight="false" outlineLevel="0" collapsed="false">
      <c r="A1212" s="24" t="s">
        <v>1069</v>
      </c>
      <c r="B1212" s="24" t="n">
        <v>2</v>
      </c>
      <c r="C1212" s="108" t="n">
        <v>0.000508819701718699</v>
      </c>
      <c r="D1212" s="24" t="s">
        <v>15061</v>
      </c>
      <c r="E1212" s="24" t="inlineStr">
        <f aca="false">FALSE()</f>
        <is>
          <t/>
        </is>
      </c>
      <c r="F1212" s="24" t="inlineStr">
        <f aca="false">FALSE()</f>
        <is>
          <t/>
        </is>
      </c>
      <c r="G1212" s="24" t="inlineStr">
        <f aca="false">FALSE()</f>
        <is>
          <t/>
        </is>
      </c>
    </row>
    <row r="1213" customFormat="false" ht="15" hidden="false" customHeight="false" outlineLevel="0" collapsed="false">
      <c r="A1213" s="24" t="s">
        <v>16026</v>
      </c>
      <c r="B1213" s="24" t="n">
        <v>2</v>
      </c>
      <c r="C1213" s="108" t="n">
        <v>0.000508819701718699</v>
      </c>
      <c r="D1213" s="24" t="s">
        <v>15061</v>
      </c>
      <c r="E1213" s="24" t="inlineStr">
        <f aca="false">FALSE()</f>
        <is>
          <t/>
        </is>
      </c>
      <c r="F1213" s="24" t="inlineStr">
        <f aca="false">FALSE()</f>
        <is>
          <t/>
        </is>
      </c>
      <c r="G1213" s="24" t="inlineStr">
        <f aca="false">FALSE()</f>
        <is>
          <t/>
        </is>
      </c>
    </row>
    <row r="1214" customFormat="false" ht="15" hidden="false" customHeight="false" outlineLevel="0" collapsed="false">
      <c r="A1214" s="24" t="s">
        <v>1320</v>
      </c>
      <c r="B1214" s="24" t="n">
        <v>2</v>
      </c>
      <c r="C1214" s="108" t="n">
        <v>0.000508819701718699</v>
      </c>
      <c r="D1214" s="24" t="s">
        <v>15061</v>
      </c>
      <c r="E1214" s="24" t="inlineStr">
        <f aca="false">FALSE()</f>
        <is>
          <t/>
        </is>
      </c>
      <c r="F1214" s="24" t="inlineStr">
        <f aca="false">FALSE()</f>
        <is>
          <t/>
        </is>
      </c>
      <c r="G1214" s="24" t="inlineStr">
        <f aca="false">FALSE()</f>
        <is>
          <t/>
        </is>
      </c>
    </row>
    <row r="1215" customFormat="false" ht="15" hidden="false" customHeight="false" outlineLevel="0" collapsed="false">
      <c r="A1215" s="24" t="s">
        <v>1313</v>
      </c>
      <c r="B1215" s="24" t="n">
        <v>2</v>
      </c>
      <c r="C1215" s="108" t="n">
        <v>0.000508819701718699</v>
      </c>
      <c r="D1215" s="24" t="s">
        <v>15061</v>
      </c>
      <c r="E1215" s="24" t="inlineStr">
        <f aca="false">FALSE()</f>
        <is>
          <t/>
        </is>
      </c>
      <c r="F1215" s="24" t="inlineStr">
        <f aca="false">FALSE()</f>
        <is>
          <t/>
        </is>
      </c>
      <c r="G1215" s="24" t="inlineStr">
        <f aca="false">FALSE()</f>
        <is>
          <t/>
        </is>
      </c>
    </row>
    <row r="1216" customFormat="false" ht="15" hidden="false" customHeight="false" outlineLevel="0" collapsed="false">
      <c r="A1216" s="24" t="s">
        <v>16027</v>
      </c>
      <c r="B1216" s="24" t="n">
        <v>2</v>
      </c>
      <c r="C1216" s="108" t="n">
        <v>0.000508819701718699</v>
      </c>
      <c r="D1216" s="24" t="s">
        <v>15061</v>
      </c>
      <c r="E1216" s="24" t="inlineStr">
        <f aca="false">FALSE()</f>
        <is>
          <t/>
        </is>
      </c>
      <c r="F1216" s="24" t="inlineStr">
        <f aca="false">FALSE()</f>
        <is>
          <t/>
        </is>
      </c>
      <c r="G1216" s="24" t="inlineStr">
        <f aca="false">FALSE()</f>
        <is>
          <t/>
        </is>
      </c>
    </row>
    <row r="1217" customFormat="false" ht="15" hidden="false" customHeight="false" outlineLevel="0" collapsed="false">
      <c r="A1217" s="24" t="s">
        <v>16028</v>
      </c>
      <c r="B1217" s="24" t="n">
        <v>2</v>
      </c>
      <c r="C1217" s="108" t="n">
        <v>0.000508819701718699</v>
      </c>
      <c r="D1217" s="24" t="s">
        <v>15061</v>
      </c>
      <c r="E1217" s="24" t="inlineStr">
        <f aca="false">FALSE()</f>
        <is>
          <t/>
        </is>
      </c>
      <c r="F1217" s="24" t="inlineStr">
        <f aca="false">FALSE()</f>
        <is>
          <t/>
        </is>
      </c>
      <c r="G1217" s="24" t="inlineStr">
        <f aca="false">FALSE()</f>
        <is>
          <t/>
        </is>
      </c>
    </row>
    <row r="1218" customFormat="false" ht="15" hidden="false" customHeight="false" outlineLevel="0" collapsed="false">
      <c r="A1218" s="24" t="s">
        <v>16029</v>
      </c>
      <c r="B1218" s="24" t="n">
        <v>2</v>
      </c>
      <c r="C1218" s="108" t="n">
        <v>0.000508819701718699</v>
      </c>
      <c r="D1218" s="24" t="s">
        <v>15061</v>
      </c>
      <c r="E1218" s="24" t="inlineStr">
        <f aca="false">FALSE()</f>
        <is>
          <t/>
        </is>
      </c>
      <c r="F1218" s="24" t="inlineStr">
        <f aca="false">FALSE()</f>
        <is>
          <t/>
        </is>
      </c>
      <c r="G1218" s="24" t="inlineStr">
        <f aca="false">FALSE()</f>
        <is>
          <t/>
        </is>
      </c>
    </row>
    <row r="1219" customFormat="false" ht="15" hidden="false" customHeight="false" outlineLevel="0" collapsed="false">
      <c r="A1219" s="24" t="s">
        <v>123</v>
      </c>
      <c r="B1219" s="24" t="n">
        <v>2</v>
      </c>
      <c r="C1219" s="108" t="n">
        <v>0.000508819701718699</v>
      </c>
      <c r="D1219" s="24" t="s">
        <v>15061</v>
      </c>
      <c r="E1219" s="24" t="inlineStr">
        <f aca="false">FALSE()</f>
        <is>
          <t/>
        </is>
      </c>
      <c r="F1219" s="24" t="inlineStr">
        <f aca="false">FALSE()</f>
        <is>
          <t/>
        </is>
      </c>
      <c r="G1219" s="24" t="inlineStr">
        <f aca="false">FALSE()</f>
        <is>
          <t/>
        </is>
      </c>
    </row>
    <row r="1220" customFormat="false" ht="15" hidden="false" customHeight="false" outlineLevel="0" collapsed="false">
      <c r="A1220" s="24" t="s">
        <v>16030</v>
      </c>
      <c r="B1220" s="24" t="n">
        <v>2</v>
      </c>
      <c r="C1220" s="108" t="n">
        <v>0.000508819701718699</v>
      </c>
      <c r="D1220" s="24" t="s">
        <v>15061</v>
      </c>
      <c r="E1220" s="24" t="inlineStr">
        <f aca="false">FALSE()</f>
        <is>
          <t/>
        </is>
      </c>
      <c r="F1220" s="24" t="inlineStr">
        <f aca="false">FALSE()</f>
        <is>
          <t/>
        </is>
      </c>
      <c r="G1220" s="24" t="inlineStr">
        <f aca="false">FALSE()</f>
        <is>
          <t/>
        </is>
      </c>
    </row>
    <row r="1221" customFormat="false" ht="15" hidden="false" customHeight="false" outlineLevel="0" collapsed="false">
      <c r="A1221" s="24" t="s">
        <v>16031</v>
      </c>
      <c r="B1221" s="24" t="n">
        <v>2</v>
      </c>
      <c r="C1221" s="108" t="n">
        <v>0.000508819701718699</v>
      </c>
      <c r="D1221" s="24" t="s">
        <v>15061</v>
      </c>
      <c r="E1221" s="24" t="inlineStr">
        <f aca="false">FALSE()</f>
        <is>
          <t/>
        </is>
      </c>
      <c r="F1221" s="24" t="inlineStr">
        <f aca="false">FALSE()</f>
        <is>
          <t/>
        </is>
      </c>
      <c r="G1221" s="24" t="inlineStr">
        <f aca="false">FALSE()</f>
        <is>
          <t/>
        </is>
      </c>
    </row>
    <row r="1222" customFormat="false" ht="15" hidden="false" customHeight="false" outlineLevel="0" collapsed="false">
      <c r="A1222" s="24" t="s">
        <v>16032</v>
      </c>
      <c r="B1222" s="24" t="n">
        <v>2</v>
      </c>
      <c r="C1222" s="108" t="n">
        <v>0.000508819701718699</v>
      </c>
      <c r="D1222" s="24" t="s">
        <v>15061</v>
      </c>
      <c r="E1222" s="24" t="inlineStr">
        <f aca="false">FALSE()</f>
        <is>
          <t/>
        </is>
      </c>
      <c r="F1222" s="24" t="inlineStr">
        <f aca="false">FALSE()</f>
        <is>
          <t/>
        </is>
      </c>
      <c r="G1222" s="24" t="inlineStr">
        <f aca="false">FALSE()</f>
        <is>
          <t/>
        </is>
      </c>
    </row>
    <row r="1223" customFormat="false" ht="15" hidden="false" customHeight="false" outlineLevel="0" collapsed="false">
      <c r="A1223" s="24" t="s">
        <v>1237</v>
      </c>
      <c r="B1223" s="24" t="n">
        <v>2</v>
      </c>
      <c r="C1223" s="108" t="n">
        <v>0.000508819701718699</v>
      </c>
      <c r="D1223" s="24" t="s">
        <v>15061</v>
      </c>
      <c r="E1223" s="24" t="inlineStr">
        <f aca="false">FALSE()</f>
        <is>
          <t/>
        </is>
      </c>
      <c r="F1223" s="24" t="inlineStr">
        <f aca="false">FALSE()</f>
        <is>
          <t/>
        </is>
      </c>
      <c r="G1223" s="24" t="inlineStr">
        <f aca="false">FALSE()</f>
        <is>
          <t/>
        </is>
      </c>
    </row>
    <row r="1224" customFormat="false" ht="15" hidden="false" customHeight="false" outlineLevel="0" collapsed="false">
      <c r="A1224" s="24" t="s">
        <v>1245</v>
      </c>
      <c r="B1224" s="24" t="n">
        <v>2</v>
      </c>
      <c r="C1224" s="108" t="n">
        <v>0.000508819701718699</v>
      </c>
      <c r="D1224" s="24" t="s">
        <v>15061</v>
      </c>
      <c r="E1224" s="24" t="inlineStr">
        <f aca="false">FALSE()</f>
        <is>
          <t/>
        </is>
      </c>
      <c r="F1224" s="24" t="inlineStr">
        <f aca="false">FALSE()</f>
        <is>
          <t/>
        </is>
      </c>
      <c r="G1224" s="24" t="inlineStr">
        <f aca="false">FALSE()</f>
        <is>
          <t/>
        </is>
      </c>
    </row>
    <row r="1225" customFormat="false" ht="15" hidden="false" customHeight="false" outlineLevel="0" collapsed="false">
      <c r="A1225" s="24" t="s">
        <v>1244</v>
      </c>
      <c r="B1225" s="24" t="n">
        <v>2</v>
      </c>
      <c r="C1225" s="108" t="n">
        <v>0.000508819701718699</v>
      </c>
      <c r="D1225" s="24" t="s">
        <v>15061</v>
      </c>
      <c r="E1225" s="24" t="inlineStr">
        <f aca="false">FALSE()</f>
        <is>
          <t/>
        </is>
      </c>
      <c r="F1225" s="24" t="inlineStr">
        <f aca="false">FALSE()</f>
        <is>
          <t/>
        </is>
      </c>
      <c r="G1225" s="24" t="inlineStr">
        <f aca="false">FALSE()</f>
        <is>
          <t/>
        </is>
      </c>
    </row>
    <row r="1226" customFormat="false" ht="15" hidden="false" customHeight="false" outlineLevel="0" collapsed="false">
      <c r="A1226" s="24" t="s">
        <v>1234</v>
      </c>
      <c r="B1226" s="24" t="n">
        <v>2</v>
      </c>
      <c r="C1226" s="108" t="n">
        <v>0.000508819701718699</v>
      </c>
      <c r="D1226" s="24" t="s">
        <v>15061</v>
      </c>
      <c r="E1226" s="24" t="inlineStr">
        <f aca="false">FALSE()</f>
        <is>
          <t/>
        </is>
      </c>
      <c r="F1226" s="24" t="inlineStr">
        <f aca="false">FALSE()</f>
        <is>
          <t/>
        </is>
      </c>
      <c r="G1226" s="24" t="inlineStr">
        <f aca="false">FALSE()</f>
        <is>
          <t/>
        </is>
      </c>
    </row>
    <row r="1227" customFormat="false" ht="15" hidden="false" customHeight="false" outlineLevel="0" collapsed="false">
      <c r="A1227" s="24" t="s">
        <v>1206</v>
      </c>
      <c r="B1227" s="24" t="n">
        <v>2</v>
      </c>
      <c r="C1227" s="108" t="n">
        <v>0.000508819701718699</v>
      </c>
      <c r="D1227" s="24" t="s">
        <v>15061</v>
      </c>
      <c r="E1227" s="24" t="inlineStr">
        <f aca="false">FALSE()</f>
        <is>
          <t/>
        </is>
      </c>
      <c r="F1227" s="24" t="inlineStr">
        <f aca="false">FALSE()</f>
        <is>
          <t/>
        </is>
      </c>
      <c r="G1227" s="24" t="inlineStr">
        <f aca="false">FALSE()</f>
        <is>
          <t/>
        </is>
      </c>
    </row>
    <row r="1228" customFormat="false" ht="15" hidden="false" customHeight="false" outlineLevel="0" collapsed="false">
      <c r="A1228" s="24" t="s">
        <v>16033</v>
      </c>
      <c r="B1228" s="24" t="n">
        <v>2</v>
      </c>
      <c r="C1228" s="108" t="n">
        <v>0.000508819701718699</v>
      </c>
      <c r="D1228" s="24" t="s">
        <v>15061</v>
      </c>
      <c r="E1228" s="24" t="inlineStr">
        <f aca="false">FALSE()</f>
        <is>
          <t/>
        </is>
      </c>
      <c r="F1228" s="24" t="inlineStr">
        <f aca="false">FALSE()</f>
        <is>
          <t/>
        </is>
      </c>
      <c r="G1228" s="24" t="inlineStr">
        <f aca="false">FALSE()</f>
        <is>
          <t/>
        </is>
      </c>
    </row>
    <row r="1229" customFormat="false" ht="15" hidden="false" customHeight="false" outlineLevel="0" collapsed="false">
      <c r="A1229" s="24" t="s">
        <v>16034</v>
      </c>
      <c r="B1229" s="24" t="n">
        <v>2</v>
      </c>
      <c r="C1229" s="108" t="n">
        <v>0.000508819701718699</v>
      </c>
      <c r="D1229" s="24" t="s">
        <v>15061</v>
      </c>
      <c r="E1229" s="24" t="inlineStr">
        <f aca="false">FALSE()</f>
        <is>
          <t/>
        </is>
      </c>
      <c r="F1229" s="24" t="inlineStr">
        <f aca="false">FALSE()</f>
        <is>
          <t/>
        </is>
      </c>
      <c r="G1229" s="24" t="inlineStr">
        <f aca="false">FALSE()</f>
        <is>
          <t/>
        </is>
      </c>
    </row>
    <row r="1230" customFormat="false" ht="15" hidden="false" customHeight="false" outlineLevel="0" collapsed="false">
      <c r="A1230" s="24" t="s">
        <v>16035</v>
      </c>
      <c r="B1230" s="24" t="n">
        <v>2</v>
      </c>
      <c r="C1230" s="108" t="n">
        <v>0.000508819701718699</v>
      </c>
      <c r="D1230" s="24" t="s">
        <v>15061</v>
      </c>
      <c r="E1230" s="24" t="inlineStr">
        <f aca="false">FALSE()</f>
        <is>
          <t/>
        </is>
      </c>
      <c r="F1230" s="24" t="inlineStr">
        <f aca="false">FALSE()</f>
        <is>
          <t/>
        </is>
      </c>
      <c r="G1230" s="24" t="inlineStr">
        <f aca="false">FALSE()</f>
        <is>
          <t/>
        </is>
      </c>
    </row>
    <row r="1231" customFormat="false" ht="15" hidden="false" customHeight="false" outlineLevel="0" collapsed="false">
      <c r="A1231" s="24" t="s">
        <v>16036</v>
      </c>
      <c r="B1231" s="24" t="n">
        <v>2</v>
      </c>
      <c r="C1231" s="108" t="n">
        <v>0.000508819701718699</v>
      </c>
      <c r="D1231" s="24" t="s">
        <v>15061</v>
      </c>
      <c r="E1231" s="24" t="inlineStr">
        <f aca="false">FALSE()</f>
        <is>
          <t/>
        </is>
      </c>
      <c r="F1231" s="24" t="inlineStr">
        <f aca="false">FALSE()</f>
        <is>
          <t/>
        </is>
      </c>
      <c r="G1231" s="24" t="inlineStr">
        <f aca="false">FALSE()</f>
        <is>
          <t/>
        </is>
      </c>
    </row>
    <row r="1232" customFormat="false" ht="15" hidden="false" customHeight="false" outlineLevel="0" collapsed="false">
      <c r="A1232" s="24" t="s">
        <v>16037</v>
      </c>
      <c r="B1232" s="24" t="n">
        <v>2</v>
      </c>
      <c r="C1232" s="108" t="n">
        <v>0.000508819701718699</v>
      </c>
      <c r="D1232" s="24" t="s">
        <v>15061</v>
      </c>
      <c r="E1232" s="24" t="inlineStr">
        <f aca="false">FALSE()</f>
        <is>
          <t/>
        </is>
      </c>
      <c r="F1232" s="24" t="inlineStr">
        <f aca="false">FALSE()</f>
        <is>
          <t/>
        </is>
      </c>
      <c r="G1232" s="24" t="inlineStr">
        <f aca="false">FALSE()</f>
        <is>
          <t/>
        </is>
      </c>
    </row>
    <row r="1233" customFormat="false" ht="15" hidden="false" customHeight="false" outlineLevel="0" collapsed="false">
      <c r="A1233" s="24" t="s">
        <v>16038</v>
      </c>
      <c r="B1233" s="24" t="n">
        <v>2</v>
      </c>
      <c r="C1233" s="108" t="n">
        <v>0.000508819701718699</v>
      </c>
      <c r="D1233" s="24" t="s">
        <v>15061</v>
      </c>
      <c r="E1233" s="24" t="inlineStr">
        <f aca="false">FALSE()</f>
        <is>
          <t/>
        </is>
      </c>
      <c r="F1233" s="24" t="inlineStr">
        <f aca="false">FALSE()</f>
        <is>
          <t/>
        </is>
      </c>
      <c r="G1233" s="24" t="inlineStr">
        <f aca="false">FALSE()</f>
        <is>
          <t/>
        </is>
      </c>
    </row>
    <row r="1234" customFormat="false" ht="15" hidden="false" customHeight="false" outlineLevel="0" collapsed="false">
      <c r="A1234" s="24" t="s">
        <v>16039</v>
      </c>
      <c r="B1234" s="24" t="n">
        <v>2</v>
      </c>
      <c r="C1234" s="108" t="n">
        <v>0.000508819701718699</v>
      </c>
      <c r="D1234" s="24" t="s">
        <v>15061</v>
      </c>
      <c r="E1234" s="24" t="inlineStr">
        <f aca="false">FALSE()</f>
        <is>
          <t/>
        </is>
      </c>
      <c r="F1234" s="24" t="inlineStr">
        <f aca="false">FALSE()</f>
        <is>
          <t/>
        </is>
      </c>
      <c r="G1234" s="24" t="inlineStr">
        <f aca="false">FALSE()</f>
        <is>
          <t/>
        </is>
      </c>
    </row>
    <row r="1235" customFormat="false" ht="15" hidden="false" customHeight="false" outlineLevel="0" collapsed="false">
      <c r="A1235" s="24" t="s">
        <v>16040</v>
      </c>
      <c r="B1235" s="24" t="n">
        <v>2</v>
      </c>
      <c r="C1235" s="108" t="n">
        <v>0.000508819701718699</v>
      </c>
      <c r="D1235" s="24" t="s">
        <v>15061</v>
      </c>
      <c r="E1235" s="24" t="inlineStr">
        <f aca="false">FALSE()</f>
        <is>
          <t/>
        </is>
      </c>
      <c r="F1235" s="24" t="inlineStr">
        <f aca="false">FALSE()</f>
        <is>
          <t/>
        </is>
      </c>
      <c r="G1235" s="24" t="inlineStr">
        <f aca="false">FALSE()</f>
        <is>
          <t/>
        </is>
      </c>
    </row>
    <row r="1236" customFormat="false" ht="15" hidden="false" customHeight="false" outlineLevel="0" collapsed="false">
      <c r="A1236" s="24" t="s">
        <v>16041</v>
      </c>
      <c r="B1236" s="24" t="n">
        <v>2</v>
      </c>
      <c r="C1236" s="108" t="n">
        <v>0.000508819701718699</v>
      </c>
      <c r="D1236" s="24" t="s">
        <v>15061</v>
      </c>
      <c r="E1236" s="24" t="inlineStr">
        <f aca="false">FALSE()</f>
        <is>
          <t/>
        </is>
      </c>
      <c r="F1236" s="24" t="inlineStr">
        <f aca="false">FALSE()</f>
        <is>
          <t/>
        </is>
      </c>
      <c r="G1236" s="24" t="inlineStr">
        <f aca="false">FALSE()</f>
        <is>
          <t/>
        </is>
      </c>
    </row>
    <row r="1237" customFormat="false" ht="15" hidden="false" customHeight="false" outlineLevel="0" collapsed="false">
      <c r="A1237" s="24" t="s">
        <v>16042</v>
      </c>
      <c r="B1237" s="24" t="n">
        <v>2</v>
      </c>
      <c r="C1237" s="108" t="n">
        <v>0.000508819701718699</v>
      </c>
      <c r="D1237" s="24" t="s">
        <v>15061</v>
      </c>
      <c r="E1237" s="24" t="inlineStr">
        <f aca="false">FALSE()</f>
        <is>
          <t/>
        </is>
      </c>
      <c r="F1237" s="24" t="inlineStr">
        <f aca="false">FALSE()</f>
        <is>
          <t/>
        </is>
      </c>
      <c r="G1237" s="24" t="inlineStr">
        <f aca="false">FALSE()</f>
        <is>
          <t/>
        </is>
      </c>
    </row>
    <row r="1238" customFormat="false" ht="15" hidden="false" customHeight="false" outlineLevel="0" collapsed="false">
      <c r="A1238" s="24" t="s">
        <v>16043</v>
      </c>
      <c r="B1238" s="24" t="n">
        <v>2</v>
      </c>
      <c r="C1238" s="108" t="n">
        <v>0.000508819701718699</v>
      </c>
      <c r="D1238" s="24" t="s">
        <v>15061</v>
      </c>
      <c r="E1238" s="24" t="inlineStr">
        <f aca="false">FALSE()</f>
        <is>
          <t/>
        </is>
      </c>
      <c r="F1238" s="24" t="inlineStr">
        <f aca="false">FALSE()</f>
        <is>
          <t/>
        </is>
      </c>
      <c r="G1238" s="24" t="inlineStr">
        <f aca="false">FALSE()</f>
        <is>
          <t/>
        </is>
      </c>
    </row>
    <row r="1239" customFormat="false" ht="15" hidden="false" customHeight="false" outlineLevel="0" collapsed="false">
      <c r="A1239" s="24" t="s">
        <v>16044</v>
      </c>
      <c r="B1239" s="24" t="n">
        <v>2</v>
      </c>
      <c r="C1239" s="108" t="n">
        <v>0.000508819701718699</v>
      </c>
      <c r="D1239" s="24" t="s">
        <v>15061</v>
      </c>
      <c r="E1239" s="24" t="inlineStr">
        <f aca="false">FALSE()</f>
        <is>
          <t/>
        </is>
      </c>
      <c r="F1239" s="24" t="inlineStr">
        <f aca="false">FALSE()</f>
        <is>
          <t/>
        </is>
      </c>
      <c r="G1239" s="24" t="inlineStr">
        <f aca="false">FALSE()</f>
        <is>
          <t/>
        </is>
      </c>
    </row>
    <row r="1240" customFormat="false" ht="15" hidden="false" customHeight="false" outlineLevel="0" collapsed="false">
      <c r="A1240" s="24" t="s">
        <v>16045</v>
      </c>
      <c r="B1240" s="24" t="n">
        <v>2</v>
      </c>
      <c r="C1240" s="108" t="n">
        <v>0.000508819701718699</v>
      </c>
      <c r="D1240" s="24" t="s">
        <v>15061</v>
      </c>
      <c r="E1240" s="24" t="inlineStr">
        <f aca="false">FALSE()</f>
        <is>
          <t/>
        </is>
      </c>
      <c r="F1240" s="24" t="inlineStr">
        <f aca="false">FALSE()</f>
        <is>
          <t/>
        </is>
      </c>
      <c r="G1240" s="24" t="inlineStr">
        <f aca="false">FALSE()</f>
        <is>
          <t/>
        </is>
      </c>
    </row>
    <row r="1241" customFormat="false" ht="15" hidden="false" customHeight="false" outlineLevel="0" collapsed="false">
      <c r="A1241" s="24" t="s">
        <v>16046</v>
      </c>
      <c r="B1241" s="24" t="n">
        <v>2</v>
      </c>
      <c r="C1241" s="108" t="n">
        <v>0.000508819701718699</v>
      </c>
      <c r="D1241" s="24" t="s">
        <v>15061</v>
      </c>
      <c r="E1241" s="24" t="inlineStr">
        <f aca="false">FALSE()</f>
        <is>
          <t/>
        </is>
      </c>
      <c r="F1241" s="24" t="inlineStr">
        <f aca="false">FALSE()</f>
        <is>
          <t/>
        </is>
      </c>
      <c r="G1241" s="24" t="inlineStr">
        <f aca="false">FALSE()</f>
        <is>
          <t/>
        </is>
      </c>
    </row>
    <row r="1242" customFormat="false" ht="15" hidden="false" customHeight="false" outlineLevel="0" collapsed="false">
      <c r="A1242" s="24" t="s">
        <v>16047</v>
      </c>
      <c r="B1242" s="24" t="n">
        <v>2</v>
      </c>
      <c r="C1242" s="108" t="n">
        <v>0.000508819701718699</v>
      </c>
      <c r="D1242" s="24" t="s">
        <v>15061</v>
      </c>
      <c r="E1242" s="24" t="inlineStr">
        <f aca="false">FALSE()</f>
        <is>
          <t/>
        </is>
      </c>
      <c r="F1242" s="24" t="inlineStr">
        <f aca="false">FALSE()</f>
        <is>
          <t/>
        </is>
      </c>
      <c r="G1242" s="24" t="inlineStr">
        <f aca="false">FALSE()</f>
        <is>
          <t/>
        </is>
      </c>
    </row>
    <row r="1243" customFormat="false" ht="15" hidden="false" customHeight="false" outlineLevel="0" collapsed="false">
      <c r="A1243" s="24" t="s">
        <v>16048</v>
      </c>
      <c r="B1243" s="24" t="n">
        <v>2</v>
      </c>
      <c r="C1243" s="108" t="n">
        <v>0.000564705712238328</v>
      </c>
      <c r="D1243" s="24" t="s">
        <v>15061</v>
      </c>
      <c r="E1243" s="24" t="inlineStr">
        <f aca="false">FALSE()</f>
        <is>
          <t/>
        </is>
      </c>
      <c r="F1243" s="24" t="inlineStr">
        <f aca="false">FALSE()</f>
        <is>
          <t/>
        </is>
      </c>
      <c r="G1243" s="24" t="inlineStr">
        <f aca="false">FALSE()</f>
        <is>
          <t/>
        </is>
      </c>
    </row>
    <row r="1244" customFormat="false" ht="15" hidden="false" customHeight="false" outlineLevel="0" collapsed="false">
      <c r="A1244" s="24" t="s">
        <v>16049</v>
      </c>
      <c r="B1244" s="24" t="n">
        <v>2</v>
      </c>
      <c r="C1244" s="108" t="n">
        <v>0.000564705712238328</v>
      </c>
      <c r="D1244" s="24" t="s">
        <v>15061</v>
      </c>
      <c r="E1244" s="24" t="inlineStr">
        <f aca="false">FALSE()</f>
        <is>
          <t/>
        </is>
      </c>
      <c r="F1244" s="24" t="inlineStr">
        <f aca="false">FALSE()</f>
        <is>
          <t/>
        </is>
      </c>
      <c r="G1244" s="24" t="inlineStr">
        <f aca="false">FALSE()</f>
        <is>
          <t/>
        </is>
      </c>
    </row>
    <row r="1245" customFormat="false" ht="15" hidden="false" customHeight="false" outlineLevel="0" collapsed="false">
      <c r="A1245" s="24" t="s">
        <v>16050</v>
      </c>
      <c r="B1245" s="24" t="n">
        <v>2</v>
      </c>
      <c r="C1245" s="108" t="n">
        <v>0.000564705712238328</v>
      </c>
      <c r="D1245" s="24" t="s">
        <v>15061</v>
      </c>
      <c r="E1245" s="24" t="inlineStr">
        <f aca="false">FALSE()</f>
        <is>
          <t/>
        </is>
      </c>
      <c r="F1245" s="24" t="inlineStr">
        <f aca="false">FALSE()</f>
        <is>
          <t/>
        </is>
      </c>
      <c r="G1245" s="24" t="inlineStr">
        <f aca="false">FALSE()</f>
        <is>
          <t/>
        </is>
      </c>
    </row>
    <row r="1246" customFormat="false" ht="15" hidden="false" customHeight="false" outlineLevel="0" collapsed="false">
      <c r="A1246" s="24" t="s">
        <v>16051</v>
      </c>
      <c r="B1246" s="24" t="n">
        <v>2</v>
      </c>
      <c r="C1246" s="108" t="n">
        <v>0.000508819701718699</v>
      </c>
      <c r="D1246" s="24" t="s">
        <v>15061</v>
      </c>
      <c r="E1246" s="24" t="inlineStr">
        <f aca="false">FALSE()</f>
        <is>
          <t/>
        </is>
      </c>
      <c r="F1246" s="24" t="inlineStr">
        <f aca="false">FALSE()</f>
        <is>
          <t/>
        </is>
      </c>
      <c r="G1246" s="24" t="inlineStr">
        <f aca="false">FALSE()</f>
        <is>
          <t/>
        </is>
      </c>
    </row>
    <row r="1247" customFormat="false" ht="15" hidden="false" customHeight="false" outlineLevel="0" collapsed="false">
      <c r="A1247" s="24" t="s">
        <v>16052</v>
      </c>
      <c r="B1247" s="24" t="n">
        <v>2</v>
      </c>
      <c r="C1247" s="108" t="n">
        <v>0.000564705712238328</v>
      </c>
      <c r="D1247" s="24" t="s">
        <v>15061</v>
      </c>
      <c r="E1247" s="24" t="inlineStr">
        <f aca="false">FALSE()</f>
        <is>
          <t/>
        </is>
      </c>
      <c r="F1247" s="24" t="inlineStr">
        <f aca="false">FALSE()</f>
        <is>
          <t/>
        </is>
      </c>
      <c r="G1247" s="24" t="inlineStr">
        <f aca="false">FALSE()</f>
        <is>
          <t/>
        </is>
      </c>
    </row>
    <row r="1248" customFormat="false" ht="15" hidden="false" customHeight="false" outlineLevel="0" collapsed="false">
      <c r="A1248" s="24" t="s">
        <v>16053</v>
      </c>
      <c r="B1248" s="24" t="n">
        <v>2</v>
      </c>
      <c r="C1248" s="108" t="n">
        <v>0.000508819701718699</v>
      </c>
      <c r="D1248" s="24" t="s">
        <v>15061</v>
      </c>
      <c r="E1248" s="24" t="inlineStr">
        <f aca="false">FALSE()</f>
        <is>
          <t/>
        </is>
      </c>
      <c r="F1248" s="24" t="inlineStr">
        <f aca="false">FALSE()</f>
        <is>
          <t/>
        </is>
      </c>
      <c r="G1248" s="24" t="inlineStr">
        <f aca="false">FALSE()</f>
        <is>
          <t/>
        </is>
      </c>
    </row>
    <row r="1249" customFormat="false" ht="15" hidden="false" customHeight="false" outlineLevel="0" collapsed="false">
      <c r="A1249" s="24" t="s">
        <v>16054</v>
      </c>
      <c r="B1249" s="24" t="n">
        <v>2</v>
      </c>
      <c r="C1249" s="108" t="n">
        <v>0.000508819701718699</v>
      </c>
      <c r="D1249" s="24" t="s">
        <v>15061</v>
      </c>
      <c r="E1249" s="24" t="inlineStr">
        <f aca="false">FALSE()</f>
        <is>
          <t/>
        </is>
      </c>
      <c r="F1249" s="24" t="inlineStr">
        <f aca="false">FALSE()</f>
        <is>
          <t/>
        </is>
      </c>
      <c r="G1249" s="24" t="inlineStr">
        <f aca="false">FALSE()</f>
        <is>
          <t/>
        </is>
      </c>
    </row>
    <row r="1250" customFormat="false" ht="15" hidden="false" customHeight="false" outlineLevel="0" collapsed="false">
      <c r="A1250" s="24" t="s">
        <v>16055</v>
      </c>
      <c r="B1250" s="24" t="n">
        <v>2</v>
      </c>
      <c r="C1250" s="108" t="n">
        <v>0.000508819701718699</v>
      </c>
      <c r="D1250" s="24" t="s">
        <v>15061</v>
      </c>
      <c r="E1250" s="24" t="inlineStr">
        <f aca="false">FALSE()</f>
        <is>
          <t/>
        </is>
      </c>
      <c r="F1250" s="24" t="inlineStr">
        <f aca="false">FALSE()</f>
        <is>
          <t/>
        </is>
      </c>
      <c r="G1250" s="24" t="inlineStr">
        <f aca="false">FALSE()</f>
        <is>
          <t/>
        </is>
      </c>
    </row>
    <row r="1251" customFormat="false" ht="15" hidden="false" customHeight="false" outlineLevel="0" collapsed="false">
      <c r="A1251" s="24" t="s">
        <v>16056</v>
      </c>
      <c r="B1251" s="24" t="n">
        <v>2</v>
      </c>
      <c r="C1251" s="108" t="n">
        <v>0.000508819701718699</v>
      </c>
      <c r="D1251" s="24" t="s">
        <v>15061</v>
      </c>
      <c r="E1251" s="24" t="inlineStr">
        <f aca="false">FALSE()</f>
        <is>
          <t/>
        </is>
      </c>
      <c r="F1251" s="24" t="n">
        <f aca="false">TRUE()</f>
        <v>1</v>
      </c>
      <c r="G1251" s="24" t="inlineStr">
        <f aca="false">FALSE()</f>
        <is>
          <t/>
        </is>
      </c>
    </row>
    <row r="1252" customFormat="false" ht="15" hidden="false" customHeight="false" outlineLevel="0" collapsed="false">
      <c r="A1252" s="24" t="s">
        <v>16057</v>
      </c>
      <c r="B1252" s="24" t="n">
        <v>2</v>
      </c>
      <c r="C1252" s="108" t="n">
        <v>0.000508819701718699</v>
      </c>
      <c r="D1252" s="24" t="s">
        <v>15061</v>
      </c>
      <c r="E1252" s="24" t="inlineStr">
        <f aca="false">FALSE()</f>
        <is>
          <t/>
        </is>
      </c>
      <c r="F1252" s="24" t="n">
        <f aca="false">FALSE()</f>
        <v>0</v>
      </c>
      <c r="G1252" s="24" t="inlineStr">
        <f aca="false">FALSE()</f>
        <is>
          <t/>
        </is>
      </c>
    </row>
    <row r="1253" customFormat="false" ht="15" hidden="false" customHeight="false" outlineLevel="0" collapsed="false">
      <c r="A1253" s="24" t="s">
        <v>16058</v>
      </c>
      <c r="B1253" s="24" t="n">
        <v>2</v>
      </c>
      <c r="C1253" s="108" t="n">
        <v>0.000508819701718699</v>
      </c>
      <c r="D1253" s="24" t="s">
        <v>15061</v>
      </c>
      <c r="E1253" s="24" t="inlineStr">
        <f aca="false">FALSE()</f>
        <is>
          <t/>
        </is>
      </c>
      <c r="F1253" s="24" t="inlineStr">
        <f aca="false">FALSE()</f>
        <is>
          <t/>
        </is>
      </c>
      <c r="G1253" s="24" t="inlineStr">
        <f aca="false">FALSE()</f>
        <is>
          <t/>
        </is>
      </c>
    </row>
    <row r="1254" customFormat="false" ht="15" hidden="false" customHeight="false" outlineLevel="0" collapsed="false">
      <c r="A1254" s="24" t="s">
        <v>16059</v>
      </c>
      <c r="B1254" s="24" t="n">
        <v>2</v>
      </c>
      <c r="C1254" s="108" t="n">
        <v>0.000508819701718699</v>
      </c>
      <c r="D1254" s="24" t="s">
        <v>15061</v>
      </c>
      <c r="E1254" s="24" t="inlineStr">
        <f aca="false">FALSE()</f>
        <is>
          <t/>
        </is>
      </c>
      <c r="F1254" s="24" t="inlineStr">
        <f aca="false">FALSE()</f>
        <is>
          <t/>
        </is>
      </c>
      <c r="G1254" s="24" t="inlineStr">
        <f aca="false">FALSE()</f>
        <is>
          <t/>
        </is>
      </c>
    </row>
    <row r="1255" customFormat="false" ht="15" hidden="false" customHeight="false" outlineLevel="0" collapsed="false">
      <c r="A1255" s="24" t="s">
        <v>16060</v>
      </c>
      <c r="B1255" s="24" t="n">
        <v>2</v>
      </c>
      <c r="C1255" s="108" t="n">
        <v>0.000508819701718699</v>
      </c>
      <c r="D1255" s="24" t="s">
        <v>15061</v>
      </c>
      <c r="E1255" s="24" t="inlineStr">
        <f aca="false">FALSE()</f>
        <is>
          <t/>
        </is>
      </c>
      <c r="F1255" s="24" t="inlineStr">
        <f aca="false">FALSE()</f>
        <is>
          <t/>
        </is>
      </c>
      <c r="G1255" s="24" t="inlineStr">
        <f aca="false">FALSE()</f>
        <is>
          <t/>
        </is>
      </c>
    </row>
    <row r="1256" customFormat="false" ht="15" hidden="false" customHeight="false" outlineLevel="0" collapsed="false">
      <c r="A1256" s="24" t="s">
        <v>16061</v>
      </c>
      <c r="B1256" s="24" t="n">
        <v>2</v>
      </c>
      <c r="C1256" s="108" t="n">
        <v>0.000508819701718699</v>
      </c>
      <c r="D1256" s="24" t="s">
        <v>15061</v>
      </c>
      <c r="E1256" s="24" t="inlineStr">
        <f aca="false">FALSE()</f>
        <is>
          <t/>
        </is>
      </c>
      <c r="F1256" s="24" t="inlineStr">
        <f aca="false">FALSE()</f>
        <is>
          <t/>
        </is>
      </c>
      <c r="G1256" s="24" t="inlineStr">
        <f aca="false">FALSE()</f>
        <is>
          <t/>
        </is>
      </c>
    </row>
    <row r="1257" customFormat="false" ht="15" hidden="false" customHeight="false" outlineLevel="0" collapsed="false">
      <c r="A1257" s="24" t="s">
        <v>16062</v>
      </c>
      <c r="B1257" s="24" t="n">
        <v>2</v>
      </c>
      <c r="C1257" s="108" t="n">
        <v>0.000508819701718699</v>
      </c>
      <c r="D1257" s="24" t="s">
        <v>15061</v>
      </c>
      <c r="E1257" s="24" t="inlineStr">
        <f aca="false">FALSE()</f>
        <is>
          <t/>
        </is>
      </c>
      <c r="F1257" s="24" t="inlineStr">
        <f aca="false">FALSE()</f>
        <is>
          <t/>
        </is>
      </c>
      <c r="G1257" s="24" t="inlineStr">
        <f aca="false">FALSE()</f>
        <is>
          <t/>
        </is>
      </c>
    </row>
    <row r="1258" customFormat="false" ht="15" hidden="false" customHeight="false" outlineLevel="0" collapsed="false">
      <c r="A1258" s="24" t="s">
        <v>16063</v>
      </c>
      <c r="B1258" s="24" t="n">
        <v>2</v>
      </c>
      <c r="C1258" s="108" t="n">
        <v>0.000508819701718699</v>
      </c>
      <c r="D1258" s="24" t="s">
        <v>15061</v>
      </c>
      <c r="E1258" s="24" t="inlineStr">
        <f aca="false">FALSE()</f>
        <is>
          <t/>
        </is>
      </c>
      <c r="F1258" s="24" t="inlineStr">
        <f aca="false">FALSE()</f>
        <is>
          <t/>
        </is>
      </c>
      <c r="G1258" s="24" t="inlineStr">
        <f aca="false">FALSE()</f>
        <is>
          <t/>
        </is>
      </c>
    </row>
    <row r="1259" customFormat="false" ht="15" hidden="false" customHeight="false" outlineLevel="0" collapsed="false">
      <c r="A1259" s="24" t="s">
        <v>535</v>
      </c>
      <c r="B1259" s="24" t="n">
        <v>2</v>
      </c>
      <c r="C1259" s="108" t="n">
        <v>0.000508819701718699</v>
      </c>
      <c r="D1259" s="24" t="s">
        <v>15061</v>
      </c>
      <c r="E1259" s="24" t="inlineStr">
        <f aca="false">FALSE()</f>
        <is>
          <t/>
        </is>
      </c>
      <c r="F1259" s="24" t="inlineStr">
        <f aca="false">FALSE()</f>
        <is>
          <t/>
        </is>
      </c>
      <c r="G1259" s="24" t="inlineStr">
        <f aca="false">FALSE()</f>
        <is>
          <t/>
        </is>
      </c>
    </row>
    <row r="1260" customFormat="false" ht="15" hidden="false" customHeight="false" outlineLevel="0" collapsed="false">
      <c r="A1260" s="24" t="s">
        <v>16064</v>
      </c>
      <c r="B1260" s="24" t="n">
        <v>2</v>
      </c>
      <c r="C1260" s="108" t="n">
        <v>0.000508819701718699</v>
      </c>
      <c r="D1260" s="24" t="s">
        <v>15061</v>
      </c>
      <c r="E1260" s="24" t="inlineStr">
        <f aca="false">FALSE()</f>
        <is>
          <t/>
        </is>
      </c>
      <c r="F1260" s="24" t="inlineStr">
        <f aca="false">FALSE()</f>
        <is>
          <t/>
        </is>
      </c>
      <c r="G1260" s="24" t="inlineStr">
        <f aca="false">FALSE()</f>
        <is>
          <t/>
        </is>
      </c>
    </row>
    <row r="1261" customFormat="false" ht="15" hidden="false" customHeight="false" outlineLevel="0" collapsed="false">
      <c r="A1261" s="24" t="s">
        <v>16065</v>
      </c>
      <c r="B1261" s="24" t="n">
        <v>2</v>
      </c>
      <c r="C1261" s="108" t="n">
        <v>0.000508819701718699</v>
      </c>
      <c r="D1261" s="24" t="s">
        <v>15061</v>
      </c>
      <c r="E1261" s="24" t="inlineStr">
        <f aca="false">FALSE()</f>
        <is>
          <t/>
        </is>
      </c>
      <c r="F1261" s="24" t="inlineStr">
        <f aca="false">FALSE()</f>
        <is>
          <t/>
        </is>
      </c>
      <c r="G1261" s="24" t="inlineStr">
        <f aca="false">FALSE()</f>
        <is>
          <t/>
        </is>
      </c>
    </row>
    <row r="1262" customFormat="false" ht="15" hidden="false" customHeight="false" outlineLevel="0" collapsed="false">
      <c r="A1262" s="24" t="s">
        <v>16066</v>
      </c>
      <c r="B1262" s="24" t="n">
        <v>2</v>
      </c>
      <c r="C1262" s="108" t="n">
        <v>0.000508819701718699</v>
      </c>
      <c r="D1262" s="24" t="s">
        <v>15061</v>
      </c>
      <c r="E1262" s="24" t="inlineStr">
        <f aca="false">FALSE()</f>
        <is>
          <t/>
        </is>
      </c>
      <c r="F1262" s="24" t="inlineStr">
        <f aca="false">FALSE()</f>
        <is>
          <t/>
        </is>
      </c>
      <c r="G1262" s="24" t="inlineStr">
        <f aca="false">FALSE()</f>
        <is>
          <t/>
        </is>
      </c>
    </row>
    <row r="1263" customFormat="false" ht="15" hidden="false" customHeight="false" outlineLevel="0" collapsed="false">
      <c r="A1263" s="24" t="s">
        <v>16067</v>
      </c>
      <c r="B1263" s="24" t="n">
        <v>2</v>
      </c>
      <c r="C1263" s="108" t="n">
        <v>0.000508819701718699</v>
      </c>
      <c r="D1263" s="24" t="s">
        <v>15061</v>
      </c>
      <c r="E1263" s="24" t="inlineStr">
        <f aca="false">FALSE()</f>
        <is>
          <t/>
        </is>
      </c>
      <c r="F1263" s="24" t="n">
        <f aca="false">TRUE()</f>
        <v>1</v>
      </c>
      <c r="G1263" s="24" t="inlineStr">
        <f aca="false">FALSE()</f>
        <is>
          <t/>
        </is>
      </c>
    </row>
    <row r="1264" customFormat="false" ht="15" hidden="false" customHeight="false" outlineLevel="0" collapsed="false">
      <c r="A1264" s="24" t="s">
        <v>16068</v>
      </c>
      <c r="B1264" s="24" t="n">
        <v>2</v>
      </c>
      <c r="C1264" s="108" t="n">
        <v>0.000508819701718699</v>
      </c>
      <c r="D1264" s="24" t="s">
        <v>15061</v>
      </c>
      <c r="E1264" s="24" t="inlineStr">
        <f aca="false">FALSE()</f>
        <is>
          <t/>
        </is>
      </c>
      <c r="F1264" s="24" t="n">
        <f aca="false">FALSE()</f>
        <v>0</v>
      </c>
      <c r="G1264" s="24" t="inlineStr">
        <f aca="false">FALSE()</f>
        <is>
          <t/>
        </is>
      </c>
    </row>
    <row r="1265" customFormat="false" ht="15" hidden="false" customHeight="false" outlineLevel="0" collapsed="false">
      <c r="A1265" s="24" t="s">
        <v>16069</v>
      </c>
      <c r="B1265" s="24" t="n">
        <v>2</v>
      </c>
      <c r="C1265" s="108" t="n">
        <v>0.000508819701718699</v>
      </c>
      <c r="D1265" s="24" t="s">
        <v>15061</v>
      </c>
      <c r="E1265" s="24" t="inlineStr">
        <f aca="false">FALSE()</f>
        <is>
          <t/>
        </is>
      </c>
      <c r="F1265" s="24" t="inlineStr">
        <f aca="false">FALSE()</f>
        <is>
          <t/>
        </is>
      </c>
      <c r="G1265" s="24" t="inlineStr">
        <f aca="false">FALSE()</f>
        <is>
          <t/>
        </is>
      </c>
    </row>
    <row r="1266" customFormat="false" ht="15" hidden="false" customHeight="false" outlineLevel="0" collapsed="false">
      <c r="A1266" s="24" t="s">
        <v>16070</v>
      </c>
      <c r="B1266" s="24" t="n">
        <v>2</v>
      </c>
      <c r="C1266" s="108" t="n">
        <v>0.000508819701718699</v>
      </c>
      <c r="D1266" s="24" t="s">
        <v>15061</v>
      </c>
      <c r="E1266" s="24" t="inlineStr">
        <f aca="false">FALSE()</f>
        <is>
          <t/>
        </is>
      </c>
      <c r="F1266" s="24" t="inlineStr">
        <f aca="false">FALSE()</f>
        <is>
          <t/>
        </is>
      </c>
      <c r="G1266" s="24" t="inlineStr">
        <f aca="false">FALSE()</f>
        <is>
          <t/>
        </is>
      </c>
    </row>
    <row r="1267" customFormat="false" ht="15" hidden="false" customHeight="false" outlineLevel="0" collapsed="false">
      <c r="A1267" s="24" t="s">
        <v>16071</v>
      </c>
      <c r="B1267" s="24" t="n">
        <v>2</v>
      </c>
      <c r="C1267" s="108" t="n">
        <v>0.000508819701718699</v>
      </c>
      <c r="D1267" s="24" t="s">
        <v>15061</v>
      </c>
      <c r="E1267" s="24" t="inlineStr">
        <f aca="false">FALSE()</f>
        <is>
          <t/>
        </is>
      </c>
      <c r="F1267" s="24" t="inlineStr">
        <f aca="false">FALSE()</f>
        <is>
          <t/>
        </is>
      </c>
      <c r="G1267" s="24" t="inlineStr">
        <f aca="false">FALSE()</f>
        <is>
          <t/>
        </is>
      </c>
    </row>
    <row r="1268" customFormat="false" ht="15" hidden="false" customHeight="false" outlineLevel="0" collapsed="false">
      <c r="A1268" s="24" t="s">
        <v>16072</v>
      </c>
      <c r="B1268" s="24" t="n">
        <v>2</v>
      </c>
      <c r="C1268" s="108" t="n">
        <v>0.000508819701718699</v>
      </c>
      <c r="D1268" s="24" t="s">
        <v>15061</v>
      </c>
      <c r="E1268" s="24" t="inlineStr">
        <f aca="false">FALSE()</f>
        <is>
          <t/>
        </is>
      </c>
      <c r="F1268" s="24" t="inlineStr">
        <f aca="false">FALSE()</f>
        <is>
          <t/>
        </is>
      </c>
      <c r="G1268" s="24" t="inlineStr">
        <f aca="false">FALSE()</f>
        <is>
          <t/>
        </is>
      </c>
    </row>
    <row r="1269" customFormat="false" ht="15" hidden="false" customHeight="false" outlineLevel="0" collapsed="false">
      <c r="A1269" s="24" t="s">
        <v>16073</v>
      </c>
      <c r="B1269" s="24" t="n">
        <v>2</v>
      </c>
      <c r="C1269" s="108" t="n">
        <v>0.000508819701718699</v>
      </c>
      <c r="D1269" s="24" t="s">
        <v>15061</v>
      </c>
      <c r="E1269" s="24" t="inlineStr">
        <f aca="false">FALSE()</f>
        <is>
          <t/>
        </is>
      </c>
      <c r="F1269" s="24" t="inlineStr">
        <f aca="false">FALSE()</f>
        <is>
          <t/>
        </is>
      </c>
      <c r="G1269" s="24" t="inlineStr">
        <f aca="false">FALSE()</f>
        <is>
          <t/>
        </is>
      </c>
    </row>
    <row r="1270" customFormat="false" ht="15" hidden="false" customHeight="false" outlineLevel="0" collapsed="false">
      <c r="A1270" s="24" t="s">
        <v>16074</v>
      </c>
      <c r="B1270" s="24" t="n">
        <v>2</v>
      </c>
      <c r="C1270" s="108" t="n">
        <v>0.000508819701718699</v>
      </c>
      <c r="D1270" s="24" t="s">
        <v>15061</v>
      </c>
      <c r="E1270" s="24" t="inlineStr">
        <f aca="false">FALSE()</f>
        <is>
          <t/>
        </is>
      </c>
      <c r="F1270" s="24" t="inlineStr">
        <f aca="false">FALSE()</f>
        <is>
          <t/>
        </is>
      </c>
      <c r="G1270" s="24" t="inlineStr">
        <f aca="false">FALSE()</f>
        <is>
          <t/>
        </is>
      </c>
    </row>
    <row r="1271" customFormat="false" ht="15" hidden="false" customHeight="false" outlineLevel="0" collapsed="false">
      <c r="A1271" s="24" t="s">
        <v>443</v>
      </c>
      <c r="B1271" s="24" t="n">
        <v>2</v>
      </c>
      <c r="C1271" s="108" t="n">
        <v>0.000508819701718699</v>
      </c>
      <c r="D1271" s="24" t="s">
        <v>15061</v>
      </c>
      <c r="E1271" s="24" t="inlineStr">
        <f aca="false">FALSE()</f>
        <is>
          <t/>
        </is>
      </c>
      <c r="F1271" s="24" t="inlineStr">
        <f aca="false">FALSE()</f>
        <is>
          <t/>
        </is>
      </c>
      <c r="G1271" s="24" t="inlineStr">
        <f aca="false">FALSE()</f>
        <is>
          <t/>
        </is>
      </c>
    </row>
    <row r="1272" customFormat="false" ht="15" hidden="false" customHeight="false" outlineLevel="0" collapsed="false">
      <c r="A1272" s="24" t="s">
        <v>16075</v>
      </c>
      <c r="B1272" s="24" t="n">
        <v>2</v>
      </c>
      <c r="C1272" s="108" t="n">
        <v>0.000508819701718699</v>
      </c>
      <c r="D1272" s="24" t="s">
        <v>15061</v>
      </c>
      <c r="E1272" s="24" t="inlineStr">
        <f aca="false">FALSE()</f>
        <is>
          <t/>
        </is>
      </c>
      <c r="F1272" s="24" t="inlineStr">
        <f aca="false">FALSE()</f>
        <is>
          <t/>
        </is>
      </c>
      <c r="G1272" s="24" t="inlineStr">
        <f aca="false">FALSE()</f>
        <is>
          <t/>
        </is>
      </c>
    </row>
    <row r="1273" customFormat="false" ht="15" hidden="false" customHeight="false" outlineLevel="0" collapsed="false">
      <c r="A1273" s="24" t="s">
        <v>16076</v>
      </c>
      <c r="B1273" s="24" t="n">
        <v>2</v>
      </c>
      <c r="C1273" s="108" t="n">
        <v>0.000508819701718699</v>
      </c>
      <c r="D1273" s="24" t="s">
        <v>15061</v>
      </c>
      <c r="E1273" s="24" t="n">
        <f aca="false">TRUE()</f>
        <v>1</v>
      </c>
      <c r="F1273" s="24" t="inlineStr">
        <f aca="false">FALSE()</f>
        <is>
          <t/>
        </is>
      </c>
      <c r="G1273" s="24" t="inlineStr">
        <f aca="false">FALSE()</f>
        <is>
          <t/>
        </is>
      </c>
    </row>
    <row r="1274" customFormat="false" ht="15" hidden="false" customHeight="false" outlineLevel="0" collapsed="false">
      <c r="A1274" s="24" t="s">
        <v>16077</v>
      </c>
      <c r="B1274" s="24" t="n">
        <v>2</v>
      </c>
      <c r="C1274" s="108" t="n">
        <v>0.000508819701718699</v>
      </c>
      <c r="D1274" s="24" t="s">
        <v>15061</v>
      </c>
      <c r="E1274" s="24" t="n">
        <f aca="false">FALSE()</f>
        <v>0</v>
      </c>
      <c r="F1274" s="24" t="inlineStr">
        <f aca="false">FALSE()</f>
        <is>
          <t/>
        </is>
      </c>
      <c r="G1274" s="24" t="inlineStr">
        <f aca="false">FALSE()</f>
        <is>
          <t/>
        </is>
      </c>
    </row>
    <row r="1275" customFormat="false" ht="15" hidden="false" customHeight="false" outlineLevel="0" collapsed="false">
      <c r="A1275" s="24" t="s">
        <v>16078</v>
      </c>
      <c r="B1275" s="24" t="n">
        <v>2</v>
      </c>
      <c r="C1275" s="108" t="n">
        <v>0.000508819701718699</v>
      </c>
      <c r="D1275" s="24" t="s">
        <v>15061</v>
      </c>
      <c r="E1275" s="24" t="inlineStr">
        <f aca="false">FALSE()</f>
        <is>
          <t/>
        </is>
      </c>
      <c r="F1275" s="24" t="inlineStr">
        <f aca="false">FALSE()</f>
        <is>
          <t/>
        </is>
      </c>
      <c r="G1275" s="24" t="inlineStr">
        <f aca="false">FALSE()</f>
        <is>
          <t/>
        </is>
      </c>
    </row>
    <row r="1276" customFormat="false" ht="15" hidden="false" customHeight="false" outlineLevel="0" collapsed="false">
      <c r="A1276" s="24" t="s">
        <v>16079</v>
      </c>
      <c r="B1276" s="24" t="n">
        <v>2</v>
      </c>
      <c r="C1276" s="108" t="n">
        <v>0.000508819701718699</v>
      </c>
      <c r="D1276" s="24" t="s">
        <v>15061</v>
      </c>
      <c r="E1276" s="24" t="inlineStr">
        <f aca="false">FALSE()</f>
        <is>
          <t/>
        </is>
      </c>
      <c r="F1276" s="24" t="inlineStr">
        <f aca="false">FALSE()</f>
        <is>
          <t/>
        </is>
      </c>
      <c r="G1276" s="24" t="inlineStr">
        <f aca="false">FALSE()</f>
        <is>
          <t/>
        </is>
      </c>
    </row>
    <row r="1277" customFormat="false" ht="15" hidden="false" customHeight="false" outlineLevel="0" collapsed="false">
      <c r="A1277" s="24" t="s">
        <v>16080</v>
      </c>
      <c r="B1277" s="24" t="n">
        <v>2</v>
      </c>
      <c r="C1277" s="108" t="n">
        <v>0.000508819701718699</v>
      </c>
      <c r="D1277" s="24" t="s">
        <v>15061</v>
      </c>
      <c r="E1277" s="24" t="inlineStr">
        <f aca="false">FALSE()</f>
        <is>
          <t/>
        </is>
      </c>
      <c r="F1277" s="24" t="inlineStr">
        <f aca="false">FALSE()</f>
        <is>
          <t/>
        </is>
      </c>
      <c r="G1277" s="24" t="inlineStr">
        <f aca="false">FALSE()</f>
        <is>
          <t/>
        </is>
      </c>
    </row>
    <row r="1278" customFormat="false" ht="15" hidden="false" customHeight="false" outlineLevel="0" collapsed="false">
      <c r="A1278" s="24" t="s">
        <v>16081</v>
      </c>
      <c r="B1278" s="24" t="n">
        <v>2</v>
      </c>
      <c r="C1278" s="108" t="n">
        <v>0.000508819701718699</v>
      </c>
      <c r="D1278" s="24" t="s">
        <v>15061</v>
      </c>
      <c r="E1278" s="24" t="inlineStr">
        <f aca="false">FALSE()</f>
        <is>
          <t/>
        </is>
      </c>
      <c r="F1278" s="24" t="inlineStr">
        <f aca="false">FALSE()</f>
        <is>
          <t/>
        </is>
      </c>
      <c r="G1278" s="24" t="inlineStr">
        <f aca="false">FALSE()</f>
        <is>
          <t/>
        </is>
      </c>
    </row>
    <row r="1279" customFormat="false" ht="15" hidden="false" customHeight="false" outlineLevel="0" collapsed="false">
      <c r="A1279" s="24" t="s">
        <v>302</v>
      </c>
      <c r="B1279" s="24" t="n">
        <v>2</v>
      </c>
      <c r="C1279" s="108" t="n">
        <v>0.000508819701718699</v>
      </c>
      <c r="D1279" s="24" t="s">
        <v>15061</v>
      </c>
      <c r="E1279" s="24" t="inlineStr">
        <f aca="false">FALSE()</f>
        <is>
          <t/>
        </is>
      </c>
      <c r="F1279" s="24" t="inlineStr">
        <f aca="false">FALSE()</f>
        <is>
          <t/>
        </is>
      </c>
      <c r="G1279" s="24" t="inlineStr">
        <f aca="false">FALSE()</f>
        <is>
          <t/>
        </is>
      </c>
    </row>
    <row r="1280" customFormat="false" ht="15" hidden="false" customHeight="false" outlineLevel="0" collapsed="false">
      <c r="A1280" s="24" t="s">
        <v>16082</v>
      </c>
      <c r="B1280" s="24" t="n">
        <v>2</v>
      </c>
      <c r="C1280" s="108" t="n">
        <v>0.000508819701718699</v>
      </c>
      <c r="D1280" s="24" t="s">
        <v>15061</v>
      </c>
      <c r="E1280" s="24" t="inlineStr">
        <f aca="false">FALSE()</f>
        <is>
          <t/>
        </is>
      </c>
      <c r="F1280" s="24" t="inlineStr">
        <f aca="false">FALSE()</f>
        <is>
          <t/>
        </is>
      </c>
      <c r="G1280" s="24" t="inlineStr">
        <f aca="false">FALSE()</f>
        <is>
          <t/>
        </is>
      </c>
    </row>
    <row r="1281" customFormat="false" ht="15" hidden="false" customHeight="false" outlineLevel="0" collapsed="false">
      <c r="A1281" s="24" t="s">
        <v>16083</v>
      </c>
      <c r="B1281" s="24" t="n">
        <v>2</v>
      </c>
      <c r="C1281" s="108" t="n">
        <v>0.000508819701718699</v>
      </c>
      <c r="D1281" s="24" t="s">
        <v>15061</v>
      </c>
      <c r="E1281" s="24" t="inlineStr">
        <f aca="false">FALSE()</f>
        <is>
          <t/>
        </is>
      </c>
      <c r="F1281" s="24" t="inlineStr">
        <f aca="false">FALSE()</f>
        <is>
          <t/>
        </is>
      </c>
      <c r="G1281" s="24" t="inlineStr">
        <f aca="false">FALSE()</f>
        <is>
          <t/>
        </is>
      </c>
    </row>
    <row r="1282" customFormat="false" ht="15" hidden="false" customHeight="false" outlineLevel="0" collapsed="false">
      <c r="A1282" s="24" t="s">
        <v>320</v>
      </c>
      <c r="B1282" s="24" t="n">
        <v>2</v>
      </c>
      <c r="C1282" s="108" t="n">
        <v>0.000508819701718699</v>
      </c>
      <c r="D1282" s="24" t="s">
        <v>15061</v>
      </c>
      <c r="E1282" s="24" t="inlineStr">
        <f aca="false">FALSE()</f>
        <is>
          <t/>
        </is>
      </c>
      <c r="F1282" s="24" t="inlineStr">
        <f aca="false">FALSE()</f>
        <is>
          <t/>
        </is>
      </c>
      <c r="G1282" s="24" t="inlineStr">
        <f aca="false">FALSE()</f>
        <is>
          <t/>
        </is>
      </c>
    </row>
    <row r="1283" customFormat="false" ht="15" hidden="false" customHeight="false" outlineLevel="0" collapsed="false">
      <c r="A1283" s="24" t="s">
        <v>16084</v>
      </c>
      <c r="B1283" s="24" t="n">
        <v>2</v>
      </c>
      <c r="C1283" s="108" t="n">
        <v>0.000508819701718699</v>
      </c>
      <c r="D1283" s="24" t="s">
        <v>15061</v>
      </c>
      <c r="E1283" s="24" t="inlineStr">
        <f aca="false">FALSE()</f>
        <is>
          <t/>
        </is>
      </c>
      <c r="F1283" s="24" t="n">
        <f aca="false">TRUE()</f>
        <v>1</v>
      </c>
      <c r="G1283" s="24" t="inlineStr">
        <f aca="false">FALSE()</f>
        <is>
          <t/>
        </is>
      </c>
    </row>
    <row r="1284" customFormat="false" ht="15" hidden="false" customHeight="false" outlineLevel="0" collapsed="false">
      <c r="A1284" s="24" t="s">
        <v>16085</v>
      </c>
      <c r="B1284" s="24" t="n">
        <v>2</v>
      </c>
      <c r="C1284" s="108" t="n">
        <v>0.000508819701718699</v>
      </c>
      <c r="D1284" s="24" t="s">
        <v>15061</v>
      </c>
      <c r="E1284" s="24" t="inlineStr">
        <f aca="false">FALSE()</f>
        <is>
          <t/>
        </is>
      </c>
      <c r="F1284" s="24" t="inlineStr">
        <f aca="false">TRUE()</f>
        <is>
          <t/>
        </is>
      </c>
      <c r="G1284" s="24" t="inlineStr">
        <f aca="false">FALSE()</f>
        <is>
          <t/>
        </is>
      </c>
    </row>
    <row r="1285" customFormat="false" ht="15" hidden="false" customHeight="false" outlineLevel="0" collapsed="false">
      <c r="A1285" s="24" t="s">
        <v>16086</v>
      </c>
      <c r="B1285" s="24" t="n">
        <v>2</v>
      </c>
      <c r="C1285" s="108" t="n">
        <v>0.000508819701718699</v>
      </c>
      <c r="D1285" s="24" t="s">
        <v>15061</v>
      </c>
      <c r="E1285" s="24" t="inlineStr">
        <f aca="false">FALSE()</f>
        <is>
          <t/>
        </is>
      </c>
      <c r="F1285" s="24" t="n">
        <f aca="false">FALSE()</f>
        <v>0</v>
      </c>
      <c r="G1285" s="24" t="inlineStr">
        <f aca="false">FALSE()</f>
        <is>
          <t/>
        </is>
      </c>
    </row>
    <row r="1286" customFormat="false" ht="15" hidden="false" customHeight="false" outlineLevel="0" collapsed="false">
      <c r="A1286" s="24" t="s">
        <v>16087</v>
      </c>
      <c r="B1286" s="24" t="n">
        <v>2</v>
      </c>
      <c r="C1286" s="108" t="n">
        <v>0.000508819701718699</v>
      </c>
      <c r="D1286" s="24" t="s">
        <v>15061</v>
      </c>
      <c r="E1286" s="24" t="inlineStr">
        <f aca="false">FALSE()</f>
        <is>
          <t/>
        </is>
      </c>
      <c r="F1286" s="24" t="inlineStr">
        <f aca="false">FALSE()</f>
        <is>
          <t/>
        </is>
      </c>
      <c r="G1286" s="24" t="inlineStr">
        <f aca="false">FALSE()</f>
        <is>
          <t/>
        </is>
      </c>
    </row>
    <row r="1287" customFormat="false" ht="15" hidden="false" customHeight="false" outlineLevel="0" collapsed="false">
      <c r="A1287" s="24" t="s">
        <v>304</v>
      </c>
      <c r="B1287" s="24" t="n">
        <v>2</v>
      </c>
      <c r="C1287" s="108" t="n">
        <v>0.000508819701718699</v>
      </c>
      <c r="D1287" s="24" t="s">
        <v>15061</v>
      </c>
      <c r="E1287" s="24" t="inlineStr">
        <f aca="false">FALSE()</f>
        <is>
          <t/>
        </is>
      </c>
      <c r="F1287" s="24" t="inlineStr">
        <f aca="false">FALSE()</f>
        <is>
          <t/>
        </is>
      </c>
      <c r="G1287" s="24" t="inlineStr">
        <f aca="false">FALSE()</f>
        <is>
          <t/>
        </is>
      </c>
    </row>
    <row r="1288" customFormat="false" ht="15" hidden="false" customHeight="false" outlineLevel="0" collapsed="false">
      <c r="A1288" s="24" t="s">
        <v>16088</v>
      </c>
      <c r="B1288" s="24" t="n">
        <v>2</v>
      </c>
      <c r="C1288" s="108" t="n">
        <v>0.000508819701718699</v>
      </c>
      <c r="D1288" s="24" t="s">
        <v>15061</v>
      </c>
      <c r="E1288" s="24" t="inlineStr">
        <f aca="false">FALSE()</f>
        <is>
          <t/>
        </is>
      </c>
      <c r="F1288" s="24" t="inlineStr">
        <f aca="false">FALSE()</f>
        <is>
          <t/>
        </is>
      </c>
      <c r="G1288" s="24" t="inlineStr">
        <f aca="false">FALSE()</f>
        <is>
          <t/>
        </is>
      </c>
    </row>
    <row r="1289" customFormat="false" ht="15" hidden="false" customHeight="false" outlineLevel="0" collapsed="false">
      <c r="A1289" s="24" t="s">
        <v>16089</v>
      </c>
      <c r="B1289" s="24" t="n">
        <v>2</v>
      </c>
      <c r="C1289" s="108" t="n">
        <v>0.000508819701718699</v>
      </c>
      <c r="D1289" s="24" t="s">
        <v>15061</v>
      </c>
      <c r="E1289" s="24" t="inlineStr">
        <f aca="false">FALSE()</f>
        <is>
          <t/>
        </is>
      </c>
      <c r="F1289" s="24" t="inlineStr">
        <f aca="false">FALSE()</f>
        <is>
          <t/>
        </is>
      </c>
      <c r="G1289" s="24" t="inlineStr">
        <f aca="false">FALSE()</f>
        <is>
          <t/>
        </is>
      </c>
    </row>
    <row r="1290" customFormat="false" ht="15" hidden="false" customHeight="false" outlineLevel="0" collapsed="false">
      <c r="A1290" s="24" t="s">
        <v>16090</v>
      </c>
      <c r="B1290" s="24" t="n">
        <v>2</v>
      </c>
      <c r="C1290" s="108" t="n">
        <v>0.000508819701718699</v>
      </c>
      <c r="D1290" s="24" t="s">
        <v>15061</v>
      </c>
      <c r="E1290" s="24" t="inlineStr">
        <f aca="false">FALSE()</f>
        <is>
          <t/>
        </is>
      </c>
      <c r="F1290" s="24" t="inlineStr">
        <f aca="false">FALSE()</f>
        <is>
          <t/>
        </is>
      </c>
      <c r="G1290" s="24" t="inlineStr">
        <f aca="false">FALSE()</f>
        <is>
          <t/>
        </is>
      </c>
    </row>
    <row r="1291" customFormat="false" ht="15" hidden="false" customHeight="false" outlineLevel="0" collapsed="false">
      <c r="A1291" s="24" t="s">
        <v>16091</v>
      </c>
      <c r="B1291" s="24" t="n">
        <v>2</v>
      </c>
      <c r="C1291" s="108" t="n">
        <v>0.000508819701718699</v>
      </c>
      <c r="D1291" s="24" t="s">
        <v>15061</v>
      </c>
      <c r="E1291" s="24" t="inlineStr">
        <f aca="false">FALSE()</f>
        <is>
          <t/>
        </is>
      </c>
      <c r="F1291" s="24" t="inlineStr">
        <f aca="false">FALSE()</f>
        <is>
          <t/>
        </is>
      </c>
      <c r="G1291" s="24" t="inlineStr">
        <f aca="false">FALSE()</f>
        <is>
          <t/>
        </is>
      </c>
    </row>
    <row r="1292" customFormat="false" ht="15" hidden="false" customHeight="false" outlineLevel="0" collapsed="false">
      <c r="A1292" s="24" t="s">
        <v>16092</v>
      </c>
      <c r="B1292" s="24" t="n">
        <v>2</v>
      </c>
      <c r="C1292" s="108" t="n">
        <v>0.000508819701718699</v>
      </c>
      <c r="D1292" s="24" t="s">
        <v>15061</v>
      </c>
      <c r="E1292" s="24" t="inlineStr">
        <f aca="false">FALSE()</f>
        <is>
          <t/>
        </is>
      </c>
      <c r="F1292" s="24" t="inlineStr">
        <f aca="false">FALSE()</f>
        <is>
          <t/>
        </is>
      </c>
      <c r="G1292" s="24" t="inlineStr">
        <f aca="false">FALSE()</f>
        <is>
          <t/>
        </is>
      </c>
    </row>
    <row r="1293" customFormat="false" ht="15" hidden="false" customHeight="false" outlineLevel="0" collapsed="false">
      <c r="A1293" s="24" t="s">
        <v>16093</v>
      </c>
      <c r="B1293" s="24" t="n">
        <v>2</v>
      </c>
      <c r="C1293" s="108" t="n">
        <v>0.000564705712238328</v>
      </c>
      <c r="D1293" s="24" t="s">
        <v>15061</v>
      </c>
      <c r="E1293" s="24" t="inlineStr">
        <f aca="false">FALSE()</f>
        <is>
          <t/>
        </is>
      </c>
      <c r="F1293" s="24" t="inlineStr">
        <f aca="false">FALSE()</f>
        <is>
          <t/>
        </is>
      </c>
      <c r="G1293" s="24" t="inlineStr">
        <f aca="false">FALSE()</f>
        <is>
          <t/>
        </is>
      </c>
    </row>
    <row r="1294" customFormat="false" ht="15" hidden="false" customHeight="false" outlineLevel="0" collapsed="false">
      <c r="A1294" s="24" t="s">
        <v>16094</v>
      </c>
      <c r="B1294" s="24" t="n">
        <v>2</v>
      </c>
      <c r="C1294" s="108" t="n">
        <v>0.000508819701718699</v>
      </c>
      <c r="D1294" s="24" t="s">
        <v>15061</v>
      </c>
      <c r="E1294" s="24" t="inlineStr">
        <f aca="false">FALSE()</f>
        <is>
          <t/>
        </is>
      </c>
      <c r="F1294" s="24" t="inlineStr">
        <f aca="false">FALSE()</f>
        <is>
          <t/>
        </is>
      </c>
      <c r="G1294" s="24" t="inlineStr">
        <f aca="false">FALSE()</f>
        <is>
          <t/>
        </is>
      </c>
    </row>
    <row r="1295" customFormat="false" ht="15" hidden="false" customHeight="false" outlineLevel="0" collapsed="false">
      <c r="A1295" s="24" t="s">
        <v>16095</v>
      </c>
      <c r="B1295" s="24" t="n">
        <v>2</v>
      </c>
      <c r="C1295" s="108" t="n">
        <v>0.000508819701718699</v>
      </c>
      <c r="D1295" s="24" t="s">
        <v>15061</v>
      </c>
      <c r="E1295" s="24" t="inlineStr">
        <f aca="false">FALSE()</f>
        <is>
          <t/>
        </is>
      </c>
      <c r="F1295" s="24" t="inlineStr">
        <f aca="false">FALSE()</f>
        <is>
          <t/>
        </is>
      </c>
      <c r="G1295" s="24" t="inlineStr">
        <f aca="false">FALSE()</f>
        <is>
          <t/>
        </is>
      </c>
    </row>
    <row r="1296" customFormat="false" ht="15" hidden="false" customHeight="false" outlineLevel="0" collapsed="false">
      <c r="A1296" s="24" t="s">
        <v>16096</v>
      </c>
      <c r="B1296" s="24" t="n">
        <v>2</v>
      </c>
      <c r="C1296" s="108" t="n">
        <v>0.000508819701718699</v>
      </c>
      <c r="D1296" s="24" t="s">
        <v>15061</v>
      </c>
      <c r="E1296" s="24" t="inlineStr">
        <f aca="false">FALSE()</f>
        <is>
          <t/>
        </is>
      </c>
      <c r="F1296" s="24" t="inlineStr">
        <f aca="false">FALSE()</f>
        <is>
          <t/>
        </is>
      </c>
      <c r="G1296" s="24" t="inlineStr">
        <f aca="false">FALSE()</f>
        <is>
          <t/>
        </is>
      </c>
    </row>
    <row r="1297" customFormat="false" ht="15" hidden="false" customHeight="false" outlineLevel="0" collapsed="false">
      <c r="A1297" s="24" t="s">
        <v>16097</v>
      </c>
      <c r="B1297" s="24" t="n">
        <v>2</v>
      </c>
      <c r="C1297" s="108" t="n">
        <v>0.000564705712238328</v>
      </c>
      <c r="D1297" s="24" t="s">
        <v>15061</v>
      </c>
      <c r="E1297" s="24" t="inlineStr">
        <f aca="false">FALSE()</f>
        <is>
          <t/>
        </is>
      </c>
      <c r="F1297" s="24" t="inlineStr">
        <f aca="false">FALSE()</f>
        <is>
          <t/>
        </is>
      </c>
      <c r="G1297" s="24" t="inlineStr">
        <f aca="false">FALSE()</f>
        <is>
          <t/>
        </is>
      </c>
    </row>
    <row r="1298" customFormat="false" ht="15" hidden="false" customHeight="false" outlineLevel="0" collapsed="false">
      <c r="A1298" s="24" t="s">
        <v>173</v>
      </c>
      <c r="B1298" s="24" t="n">
        <v>2</v>
      </c>
      <c r="C1298" s="108" t="n">
        <v>0.000508819701718699</v>
      </c>
      <c r="D1298" s="24" t="s">
        <v>15061</v>
      </c>
      <c r="E1298" s="24" t="inlineStr">
        <f aca="false">FALSE()</f>
        <is>
          <t/>
        </is>
      </c>
      <c r="F1298" s="24" t="inlineStr">
        <f aca="false">FALSE()</f>
        <is>
          <t/>
        </is>
      </c>
      <c r="G1298" s="24" t="inlineStr">
        <f aca="false">FALSE()</f>
        <is>
          <t/>
        </is>
      </c>
    </row>
    <row r="1299" customFormat="false" ht="15" hidden="false" customHeight="false" outlineLevel="0" collapsed="false">
      <c r="A1299" s="24" t="s">
        <v>169</v>
      </c>
      <c r="B1299" s="24" t="n">
        <v>2</v>
      </c>
      <c r="C1299" s="108" t="n">
        <v>0.000508819701718699</v>
      </c>
      <c r="D1299" s="24" t="s">
        <v>15061</v>
      </c>
      <c r="E1299" s="24" t="inlineStr">
        <f aca="false">FALSE()</f>
        <is>
          <t/>
        </is>
      </c>
      <c r="F1299" s="24" t="inlineStr">
        <f aca="false">FALSE()</f>
        <is>
          <t/>
        </is>
      </c>
      <c r="G1299" s="24" t="inlineStr">
        <f aca="false">FALSE()</f>
        <is>
          <t/>
        </is>
      </c>
    </row>
    <row r="1300" customFormat="false" ht="15" hidden="false" customHeight="false" outlineLevel="0" collapsed="false">
      <c r="A1300" s="24" t="s">
        <v>16098</v>
      </c>
      <c r="B1300" s="24" t="n">
        <v>2</v>
      </c>
      <c r="C1300" s="108" t="n">
        <v>0.000508819701718699</v>
      </c>
      <c r="D1300" s="24" t="s">
        <v>15061</v>
      </c>
      <c r="E1300" s="24" t="inlineStr">
        <f aca="false">FALSE()</f>
        <is>
          <t/>
        </is>
      </c>
      <c r="F1300" s="24" t="inlineStr">
        <f aca="false">FALSE()</f>
        <is>
          <t/>
        </is>
      </c>
      <c r="G1300" s="24" t="inlineStr">
        <f aca="false">FALSE()</f>
        <is>
          <t/>
        </is>
      </c>
    </row>
    <row r="1301" customFormat="false" ht="15" hidden="false" customHeight="false" outlineLevel="0" collapsed="false">
      <c r="A1301" s="24" t="s">
        <v>165</v>
      </c>
      <c r="B1301" s="24" t="n">
        <v>2</v>
      </c>
      <c r="C1301" s="108" t="n">
        <v>0.000508819701718699</v>
      </c>
      <c r="D1301" s="24" t="s">
        <v>15061</v>
      </c>
      <c r="E1301" s="24" t="inlineStr">
        <f aca="false">FALSE()</f>
        <is>
          <t/>
        </is>
      </c>
      <c r="F1301" s="24" t="inlineStr">
        <f aca="false">FALSE()</f>
        <is>
          <t/>
        </is>
      </c>
      <c r="G1301" s="24" t="inlineStr">
        <f aca="false">FALSE()</f>
        <is>
          <t/>
        </is>
      </c>
    </row>
    <row r="1302" customFormat="false" ht="15" hidden="false" customHeight="false" outlineLevel="0" collapsed="false">
      <c r="A1302" s="24" t="s">
        <v>16099</v>
      </c>
      <c r="B1302" s="24" t="n">
        <v>2</v>
      </c>
      <c r="C1302" s="108" t="n">
        <v>0.000508819701718699</v>
      </c>
      <c r="D1302" s="24" t="s">
        <v>15061</v>
      </c>
      <c r="E1302" s="24" t="inlineStr">
        <f aca="false">FALSE()</f>
        <is>
          <t/>
        </is>
      </c>
      <c r="F1302" s="24" t="inlineStr">
        <f aca="false">FALSE()</f>
        <is>
          <t/>
        </is>
      </c>
      <c r="G1302" s="24" t="inlineStr">
        <f aca="false">FALSE()</f>
        <is>
          <t/>
        </is>
      </c>
    </row>
    <row r="1303" customFormat="false" ht="15" hidden="false" customHeight="false" outlineLevel="0" collapsed="false">
      <c r="A1303" s="24" t="s">
        <v>16100</v>
      </c>
      <c r="B1303" s="24" t="n">
        <v>2</v>
      </c>
      <c r="C1303" s="108" t="n">
        <v>0.000508819701718699</v>
      </c>
      <c r="D1303" s="24" t="s">
        <v>15061</v>
      </c>
      <c r="E1303" s="24" t="n">
        <f aca="false">TRUE()</f>
        <v>1</v>
      </c>
      <c r="F1303" s="24" t="inlineStr">
        <f aca="false">FALSE()</f>
        <is>
          <t/>
        </is>
      </c>
      <c r="G1303" s="24" t="inlineStr">
        <f aca="false">FALSE()</f>
        <is>
          <t/>
        </is>
      </c>
    </row>
    <row r="1304" customFormat="false" ht="15" hidden="false" customHeight="false" outlineLevel="0" collapsed="false">
      <c r="A1304" s="24" t="s">
        <v>16101</v>
      </c>
      <c r="B1304" s="24" t="n">
        <v>2</v>
      </c>
      <c r="C1304" s="108" t="n">
        <v>0.000508819701718699</v>
      </c>
      <c r="D1304" s="24" t="s">
        <v>15061</v>
      </c>
      <c r="E1304" s="24" t="inlineStr">
        <f aca="false">TRUE()</f>
        <is>
          <t/>
        </is>
      </c>
      <c r="F1304" s="24" t="inlineStr">
        <f aca="false">FALSE()</f>
        <is>
          <t/>
        </is>
      </c>
      <c r="G1304" s="24" t="inlineStr">
        <f aca="false">FALSE()</f>
        <is>
          <t/>
        </is>
      </c>
    </row>
    <row r="1305" customFormat="false" ht="15" hidden="false" customHeight="false" outlineLevel="0" collapsed="false">
      <c r="A1305" s="24" t="s">
        <v>16102</v>
      </c>
      <c r="B1305" s="24" t="n">
        <v>2</v>
      </c>
      <c r="C1305" s="108" t="n">
        <v>0.000508819701718699</v>
      </c>
      <c r="D1305" s="24" t="s">
        <v>15061</v>
      </c>
      <c r="E1305" s="24" t="n">
        <f aca="false">FALSE()</f>
        <v>0</v>
      </c>
      <c r="F1305" s="24" t="inlineStr">
        <f aca="false">FALSE()</f>
        <is>
          <t/>
        </is>
      </c>
      <c r="G1305" s="24" t="inlineStr">
        <f aca="false">FALSE()</f>
        <is>
          <t/>
        </is>
      </c>
    </row>
    <row r="1306" customFormat="false" ht="15" hidden="false" customHeight="false" outlineLevel="0" collapsed="false">
      <c r="A1306" s="24" t="s">
        <v>16103</v>
      </c>
      <c r="B1306" s="24" t="n">
        <v>2</v>
      </c>
      <c r="C1306" s="108" t="n">
        <v>0.000508819701718699</v>
      </c>
      <c r="D1306" s="24" t="s">
        <v>15061</v>
      </c>
      <c r="E1306" s="24" t="inlineStr">
        <f aca="false">FALSE()</f>
        <is>
          <t/>
        </is>
      </c>
      <c r="F1306" s="24" t="inlineStr">
        <f aca="false">FALSE()</f>
        <is>
          <t/>
        </is>
      </c>
      <c r="G1306" s="24" t="inlineStr">
        <f aca="false">FALSE()</f>
        <is>
          <t/>
        </is>
      </c>
    </row>
    <row r="1307" customFormat="false" ht="15" hidden="false" customHeight="false" outlineLevel="0" collapsed="false">
      <c r="A1307" s="24" t="s">
        <v>16104</v>
      </c>
      <c r="B1307" s="24" t="n">
        <v>2</v>
      </c>
      <c r="C1307" s="108" t="n">
        <v>0.000508819701718699</v>
      </c>
      <c r="D1307" s="24" t="s">
        <v>15061</v>
      </c>
      <c r="E1307" s="24" t="inlineStr">
        <f aca="false">FALSE()</f>
        <is>
          <t/>
        </is>
      </c>
      <c r="F1307" s="24" t="inlineStr">
        <f aca="false">FALSE()</f>
        <is>
          <t/>
        </is>
      </c>
      <c r="G1307" s="24" t="inlineStr">
        <f aca="false">FALSE()</f>
        <is>
          <t/>
        </is>
      </c>
    </row>
    <row r="1308" customFormat="false" ht="15" hidden="false" customHeight="false" outlineLevel="0" collapsed="false">
      <c r="A1308" s="24" t="s">
        <v>338</v>
      </c>
      <c r="B1308" s="24" t="n">
        <v>382</v>
      </c>
      <c r="C1308" s="108" t="n">
        <v>0.00486553616619663</v>
      </c>
      <c r="D1308" s="24" t="s">
        <v>13916</v>
      </c>
      <c r="E1308" s="24" t="inlineStr">
        <f aca="false">FALSE()</f>
        <is>
          <t/>
        </is>
      </c>
      <c r="F1308" s="24" t="inlineStr">
        <f aca="false">FALSE()</f>
        <is>
          <t/>
        </is>
      </c>
      <c r="G1308" s="24" t="inlineStr">
        <f aca="false">FALSE()</f>
        <is>
          <t/>
        </is>
      </c>
    </row>
    <row r="1309" customFormat="false" ht="15" hidden="false" customHeight="false" outlineLevel="0" collapsed="false">
      <c r="A1309" s="24" t="s">
        <v>14847</v>
      </c>
      <c r="B1309" s="24" t="n">
        <v>122</v>
      </c>
      <c r="C1309" s="108" t="n">
        <v>0.0251452077310049</v>
      </c>
      <c r="D1309" s="24" t="s">
        <v>13916</v>
      </c>
      <c r="E1309" s="24" t="inlineStr">
        <f aca="false">FALSE()</f>
        <is>
          <t/>
        </is>
      </c>
      <c r="F1309" s="24" t="inlineStr">
        <f aca="false">FALSE()</f>
        <is>
          <t/>
        </is>
      </c>
      <c r="G1309" s="24" t="inlineStr">
        <f aca="false">FALSE()</f>
        <is>
          <t/>
        </is>
      </c>
    </row>
    <row r="1310" customFormat="false" ht="15" hidden="false" customHeight="false" outlineLevel="0" collapsed="false">
      <c r="A1310" s="24" t="s">
        <v>14852</v>
      </c>
      <c r="B1310" s="24" t="n">
        <v>84</v>
      </c>
      <c r="C1310" s="108" t="n">
        <v>0.0145884115772022</v>
      </c>
      <c r="D1310" s="24" t="s">
        <v>13916</v>
      </c>
      <c r="E1310" s="24" t="inlineStr">
        <f aca="false">FALSE()</f>
        <is>
          <t/>
        </is>
      </c>
      <c r="F1310" s="24" t="inlineStr">
        <f aca="false">FALSE()</f>
        <is>
          <t/>
        </is>
      </c>
      <c r="G1310" s="24" t="inlineStr">
        <f aca="false">FALSE()</f>
        <is>
          <t/>
        </is>
      </c>
    </row>
    <row r="1311" customFormat="false" ht="15" hidden="false" customHeight="false" outlineLevel="0" collapsed="false">
      <c r="A1311" s="24" t="s">
        <v>14860</v>
      </c>
      <c r="B1311" s="24" t="n">
        <v>78</v>
      </c>
      <c r="C1311" s="108" t="n">
        <v>0.0141637961736582</v>
      </c>
      <c r="D1311" s="24" t="s">
        <v>13916</v>
      </c>
      <c r="E1311" s="24" t="inlineStr">
        <f aca="false">FALSE()</f>
        <is>
          <t/>
        </is>
      </c>
      <c r="F1311" s="24" t="inlineStr">
        <f aca="false">FALSE()</f>
        <is>
          <t/>
        </is>
      </c>
      <c r="G1311" s="24" t="inlineStr">
        <f aca="false">FALSE()</f>
        <is>
          <t/>
        </is>
      </c>
    </row>
    <row r="1312" customFormat="false" ht="15" hidden="false" customHeight="false" outlineLevel="0" collapsed="false">
      <c r="A1312" s="24" t="s">
        <v>14868</v>
      </c>
      <c r="B1312" s="24" t="n">
        <v>74</v>
      </c>
      <c r="C1312" s="108" t="n">
        <v>0.0138535453742645</v>
      </c>
      <c r="D1312" s="24" t="s">
        <v>13916</v>
      </c>
      <c r="E1312" s="24" t="inlineStr">
        <f aca="false">FALSE()</f>
        <is>
          <t/>
        </is>
      </c>
      <c r="F1312" s="24" t="inlineStr">
        <f aca="false">FALSE()</f>
        <is>
          <t/>
        </is>
      </c>
      <c r="G1312" s="24" t="inlineStr">
        <f aca="false">FALSE()</f>
        <is>
          <t/>
        </is>
      </c>
    </row>
    <row r="1313" customFormat="false" ht="15" hidden="false" customHeight="false" outlineLevel="0" collapsed="false">
      <c r="A1313" s="24" t="s">
        <v>14874</v>
      </c>
      <c r="B1313" s="24" t="n">
        <v>73</v>
      </c>
      <c r="C1313" s="108" t="n">
        <v>0.0137724215661666</v>
      </c>
      <c r="D1313" s="24" t="s">
        <v>13916</v>
      </c>
      <c r="E1313" s="24" t="inlineStr">
        <f aca="false">FALSE()</f>
        <is>
          <t/>
        </is>
      </c>
      <c r="F1313" s="24" t="inlineStr">
        <f aca="false">FALSE()</f>
        <is>
          <t/>
        </is>
      </c>
      <c r="G1313" s="24" t="inlineStr">
        <f aca="false">FALSE()</f>
        <is>
          <t/>
        </is>
      </c>
    </row>
    <row r="1314" customFormat="false" ht="15" hidden="false" customHeight="false" outlineLevel="0" collapsed="false">
      <c r="A1314" s="24" t="s">
        <v>14883</v>
      </c>
      <c r="B1314" s="24" t="n">
        <v>73</v>
      </c>
      <c r="C1314" s="108" t="n">
        <v>0.0137724215661666</v>
      </c>
      <c r="D1314" s="24" t="s">
        <v>13916</v>
      </c>
      <c r="E1314" s="24" t="inlineStr">
        <f aca="false">FALSE()</f>
        <is>
          <t/>
        </is>
      </c>
      <c r="F1314" s="24" t="inlineStr">
        <f aca="false">FALSE()</f>
        <is>
          <t/>
        </is>
      </c>
      <c r="G1314" s="24" t="inlineStr">
        <f aca="false">FALSE()</f>
        <is>
          <t/>
        </is>
      </c>
    </row>
    <row r="1315" customFormat="false" ht="15" hidden="false" customHeight="false" outlineLevel="0" collapsed="false">
      <c r="A1315" s="24" t="s">
        <v>14892</v>
      </c>
      <c r="B1315" s="24" t="n">
        <v>73</v>
      </c>
      <c r="C1315" s="108" t="n">
        <v>0.0137724215661666</v>
      </c>
      <c r="D1315" s="24" t="s">
        <v>13916</v>
      </c>
      <c r="E1315" s="24" t="inlineStr">
        <f aca="false">FALSE()</f>
        <is>
          <t/>
        </is>
      </c>
      <c r="F1315" s="24" t="inlineStr">
        <f aca="false">FALSE()</f>
        <is>
          <t/>
        </is>
      </c>
      <c r="G1315" s="24" t="inlineStr">
        <f aca="false">FALSE()</f>
        <is>
          <t/>
        </is>
      </c>
    </row>
    <row r="1316" customFormat="false" ht="15" hidden="false" customHeight="false" outlineLevel="0" collapsed="false">
      <c r="A1316" s="24" t="s">
        <v>14899</v>
      </c>
      <c r="B1316" s="24" t="n">
        <v>73</v>
      </c>
      <c r="C1316" s="108" t="n">
        <v>0.0137724215661666</v>
      </c>
      <c r="D1316" s="24" t="s">
        <v>13916</v>
      </c>
      <c r="E1316" s="24" t="inlineStr">
        <f aca="false">FALSE()</f>
        <is>
          <t/>
        </is>
      </c>
      <c r="F1316" s="24" t="inlineStr">
        <f aca="false">FALSE()</f>
        <is>
          <t/>
        </is>
      </c>
      <c r="G1316" s="24" t="inlineStr">
        <f aca="false">FALSE()</f>
        <is>
          <t/>
        </is>
      </c>
    </row>
    <row r="1317" customFormat="false" ht="15" hidden="false" customHeight="false" outlineLevel="0" collapsed="false">
      <c r="A1317" s="24" t="s">
        <v>14906</v>
      </c>
      <c r="B1317" s="24" t="n">
        <v>73</v>
      </c>
      <c r="C1317" s="108" t="n">
        <v>0.0137724215661666</v>
      </c>
      <c r="D1317" s="24" t="s">
        <v>13916</v>
      </c>
      <c r="E1317" s="24" t="inlineStr">
        <f aca="false">FALSE()</f>
        <is>
          <t/>
        </is>
      </c>
      <c r="F1317" s="24" t="inlineStr">
        <f aca="false">FALSE()</f>
        <is>
          <t/>
        </is>
      </c>
      <c r="G1317" s="24" t="inlineStr">
        <f aca="false">FALSE()</f>
        <is>
          <t/>
        </is>
      </c>
    </row>
    <row r="1318" customFormat="false" ht="15" hidden="false" customHeight="false" outlineLevel="0" collapsed="false">
      <c r="A1318" s="24" t="s">
        <v>15062</v>
      </c>
      <c r="B1318" s="24" t="n">
        <v>60</v>
      </c>
      <c r="C1318" s="108" t="n">
        <v>0.0125766348938718</v>
      </c>
      <c r="D1318" s="24" t="s">
        <v>13916</v>
      </c>
      <c r="E1318" s="24" t="inlineStr">
        <f aca="false">FALSE()</f>
        <is>
          <t/>
        </is>
      </c>
      <c r="F1318" s="24" t="inlineStr">
        <f aca="false">FALSE()</f>
        <is>
          <t/>
        </is>
      </c>
      <c r="G1318" s="24" t="inlineStr">
        <f aca="false">FALSE()</f>
        <is>
          <t/>
        </is>
      </c>
    </row>
    <row r="1319" customFormat="false" ht="15" hidden="false" customHeight="false" outlineLevel="0" collapsed="false">
      <c r="A1319" s="24" t="s">
        <v>15066</v>
      </c>
      <c r="B1319" s="24" t="n">
        <v>31</v>
      </c>
      <c r="C1319" s="108" t="n">
        <v>0.00868446916303819</v>
      </c>
      <c r="D1319" s="24" t="s">
        <v>13916</v>
      </c>
      <c r="E1319" s="24" t="inlineStr">
        <f aca="false">FALSE()</f>
        <is>
          <t/>
        </is>
      </c>
      <c r="F1319" s="24" t="inlineStr">
        <f aca="false">FALSE()</f>
        <is>
          <t/>
        </is>
      </c>
      <c r="G1319" s="24" t="inlineStr">
        <f aca="false">FALSE()</f>
        <is>
          <t/>
        </is>
      </c>
    </row>
    <row r="1320" customFormat="false" ht="15" hidden="false" customHeight="false" outlineLevel="0" collapsed="false">
      <c r="A1320" s="24" t="s">
        <v>15067</v>
      </c>
      <c r="B1320" s="24" t="n">
        <v>28</v>
      </c>
      <c r="C1320" s="108" t="n">
        <v>0.0081484396515294</v>
      </c>
      <c r="D1320" s="24" t="s">
        <v>13916</v>
      </c>
      <c r="E1320" s="24" t="inlineStr">
        <f aca="false">FALSE()</f>
        <is>
          <t/>
        </is>
      </c>
      <c r="F1320" s="24" t="inlineStr">
        <f aca="false">FALSE()</f>
        <is>
          <t/>
        </is>
      </c>
      <c r="G1320" s="24" t="inlineStr">
        <f aca="false">FALSE()</f>
        <is>
          <t/>
        </is>
      </c>
    </row>
    <row r="1321" customFormat="false" ht="15" hidden="false" customHeight="false" outlineLevel="0" collapsed="false">
      <c r="A1321" s="24" t="s">
        <v>1267</v>
      </c>
      <c r="B1321" s="24" t="n">
        <v>28</v>
      </c>
      <c r="C1321" s="108" t="n">
        <v>0.00825720489528997</v>
      </c>
      <c r="D1321" s="24" t="s">
        <v>13916</v>
      </c>
      <c r="E1321" s="24" t="inlineStr">
        <f aca="false">FALSE()</f>
        <is>
          <t/>
        </is>
      </c>
      <c r="F1321" s="24" t="inlineStr">
        <f aca="false">FALSE()</f>
        <is>
          <t/>
        </is>
      </c>
      <c r="G1321" s="24" t="inlineStr">
        <f aca="false">FALSE()</f>
        <is>
          <t/>
        </is>
      </c>
    </row>
    <row r="1322" customFormat="false" ht="15" hidden="false" customHeight="false" outlineLevel="0" collapsed="false">
      <c r="A1322" s="24" t="s">
        <v>15068</v>
      </c>
      <c r="B1322" s="24" t="n">
        <v>27</v>
      </c>
      <c r="C1322" s="108" t="n">
        <v>0.00796230472045819</v>
      </c>
      <c r="D1322" s="24" t="s">
        <v>13916</v>
      </c>
      <c r="E1322" s="24" t="n">
        <f aca="false">TRUE()</f>
        <v>1</v>
      </c>
      <c r="F1322" s="24" t="inlineStr">
        <f aca="false">FALSE()</f>
        <is>
          <t/>
        </is>
      </c>
      <c r="G1322" s="24" t="inlineStr">
        <f aca="false">FALSE()</f>
        <is>
          <t/>
        </is>
      </c>
    </row>
    <row r="1323" customFormat="false" ht="15" hidden="false" customHeight="false" outlineLevel="0" collapsed="false">
      <c r="A1323" s="24" t="s">
        <v>15069</v>
      </c>
      <c r="B1323" s="24" t="n">
        <v>25</v>
      </c>
      <c r="C1323" s="108" t="n">
        <v>0.00757801196724659</v>
      </c>
      <c r="D1323" s="24" t="s">
        <v>13916</v>
      </c>
      <c r="E1323" s="24" t="inlineStr">
        <f aca="false">TRUE()</f>
        <is>
          <t/>
        </is>
      </c>
      <c r="F1323" s="24" t="inlineStr">
        <f aca="false">FALSE()</f>
        <is>
          <t/>
        </is>
      </c>
      <c r="G1323" s="24" t="inlineStr">
        <f aca="false">FALSE()</f>
        <is>
          <t/>
        </is>
      </c>
    </row>
    <row r="1324" customFormat="false" ht="15" hidden="false" customHeight="false" outlineLevel="0" collapsed="false">
      <c r="A1324" s="24" t="s">
        <v>15070</v>
      </c>
      <c r="B1324" s="24" t="n">
        <v>25</v>
      </c>
      <c r="C1324" s="108" t="n">
        <v>0.00757801196724659</v>
      </c>
      <c r="D1324" s="24" t="s">
        <v>13916</v>
      </c>
      <c r="E1324" s="24" t="n">
        <f aca="false">FALSE()</f>
        <v>0</v>
      </c>
      <c r="F1324" s="24" t="inlineStr">
        <f aca="false">FALSE()</f>
        <is>
          <t/>
        </is>
      </c>
      <c r="G1324" s="24" t="inlineStr">
        <f aca="false">FALSE()</f>
        <is>
          <t/>
        </is>
      </c>
    </row>
    <row r="1325" customFormat="false" ht="15" hidden="false" customHeight="false" outlineLevel="0" collapsed="false">
      <c r="A1325" s="24" t="s">
        <v>15071</v>
      </c>
      <c r="B1325" s="24" t="n">
        <v>24</v>
      </c>
      <c r="C1325" s="108" t="n">
        <v>0.00737953743224841</v>
      </c>
      <c r="D1325" s="24" t="s">
        <v>13916</v>
      </c>
      <c r="E1325" s="24" t="inlineStr">
        <f aca="false">FALSE()</f>
        <is>
          <t/>
        </is>
      </c>
      <c r="F1325" s="24" t="inlineStr">
        <f aca="false">FALSE()</f>
        <is>
          <t/>
        </is>
      </c>
      <c r="G1325" s="24" t="inlineStr">
        <f aca="false">FALSE()</f>
        <is>
          <t/>
        </is>
      </c>
    </row>
    <row r="1326" customFormat="false" ht="15" hidden="false" customHeight="false" outlineLevel="0" collapsed="false">
      <c r="A1326" s="24" t="s">
        <v>15072</v>
      </c>
      <c r="B1326" s="24" t="n">
        <v>24</v>
      </c>
      <c r="C1326" s="108" t="n">
        <v>0.00737953743224841</v>
      </c>
      <c r="D1326" s="24" t="s">
        <v>13916</v>
      </c>
      <c r="E1326" s="24" t="inlineStr">
        <f aca="false">FALSE()</f>
        <is>
          <t/>
        </is>
      </c>
      <c r="F1326" s="24" t="inlineStr">
        <f aca="false">FALSE()</f>
        <is>
          <t/>
        </is>
      </c>
      <c r="G1326" s="24" t="inlineStr">
        <f aca="false">FALSE()</f>
        <is>
          <t/>
        </is>
      </c>
    </row>
    <row r="1327" customFormat="false" ht="15" hidden="false" customHeight="false" outlineLevel="0" collapsed="false">
      <c r="A1327" s="24" t="s">
        <v>15074</v>
      </c>
      <c r="B1327" s="24" t="n">
        <v>22</v>
      </c>
      <c r="C1327" s="108" t="n">
        <v>0.00696903941772307</v>
      </c>
      <c r="D1327" s="24" t="s">
        <v>13916</v>
      </c>
      <c r="E1327" s="24" t="inlineStr">
        <f aca="false">FALSE()</f>
        <is>
          <t/>
        </is>
      </c>
      <c r="F1327" s="24" t="inlineStr">
        <f aca="false">FALSE()</f>
        <is>
          <t/>
        </is>
      </c>
      <c r="G1327" s="24" t="inlineStr">
        <f aca="false">FALSE()</f>
        <is>
          <t/>
        </is>
      </c>
    </row>
    <row r="1328" customFormat="false" ht="15" hidden="false" customHeight="false" outlineLevel="0" collapsed="false">
      <c r="A1328" s="24" t="s">
        <v>15063</v>
      </c>
      <c r="B1328" s="24" t="n">
        <v>21</v>
      </c>
      <c r="C1328" s="108" t="n">
        <v>0.00723058485651297</v>
      </c>
      <c r="D1328" s="24" t="s">
        <v>13916</v>
      </c>
      <c r="E1328" s="24" t="inlineStr">
        <f aca="false">FALSE()</f>
        <is>
          <t/>
        </is>
      </c>
      <c r="F1328" s="24" t="inlineStr">
        <f aca="false">FALSE()</f>
        <is>
          <t/>
        </is>
      </c>
      <c r="G1328" s="24" t="inlineStr">
        <f aca="false">FALSE()</f>
        <is>
          <t/>
        </is>
      </c>
    </row>
    <row r="1329" customFormat="false" ht="15" hidden="false" customHeight="false" outlineLevel="0" collapsed="false">
      <c r="A1329" s="24" t="s">
        <v>15077</v>
      </c>
      <c r="B1329" s="24" t="n">
        <v>21</v>
      </c>
      <c r="C1329" s="108" t="n">
        <v>0.00675661096559597</v>
      </c>
      <c r="D1329" s="24" t="s">
        <v>13916</v>
      </c>
      <c r="E1329" s="24" t="inlineStr">
        <f aca="false">FALSE()</f>
        <is>
          <t/>
        </is>
      </c>
      <c r="F1329" s="24" t="inlineStr">
        <f aca="false">FALSE()</f>
        <is>
          <t/>
        </is>
      </c>
      <c r="G1329" s="24" t="inlineStr">
        <f aca="false">FALSE()</f>
        <is>
          <t/>
        </is>
      </c>
    </row>
    <row r="1330" customFormat="false" ht="15" hidden="false" customHeight="false" outlineLevel="0" collapsed="false">
      <c r="A1330" s="24" t="s">
        <v>15078</v>
      </c>
      <c r="B1330" s="24" t="n">
        <v>21</v>
      </c>
      <c r="C1330" s="108" t="n">
        <v>0.00675661096559597</v>
      </c>
      <c r="D1330" s="24" t="s">
        <v>13916</v>
      </c>
      <c r="E1330" s="24" t="inlineStr">
        <f aca="false">FALSE()</f>
        <is>
          <t/>
        </is>
      </c>
      <c r="F1330" s="24" t="inlineStr">
        <f aca="false">FALSE()</f>
        <is>
          <t/>
        </is>
      </c>
      <c r="G1330" s="24" t="inlineStr">
        <f aca="false">FALSE()</f>
        <is>
          <t/>
        </is>
      </c>
    </row>
    <row r="1331" customFormat="false" ht="15" hidden="false" customHeight="false" outlineLevel="0" collapsed="false">
      <c r="A1331" s="24" t="s">
        <v>15079</v>
      </c>
      <c r="B1331" s="24" t="n">
        <v>21</v>
      </c>
      <c r="C1331" s="108" t="n">
        <v>0.00675661096559597</v>
      </c>
      <c r="D1331" s="24" t="s">
        <v>13916</v>
      </c>
      <c r="E1331" s="24" t="inlineStr">
        <f aca="false">FALSE()</f>
        <is>
          <t/>
        </is>
      </c>
      <c r="F1331" s="24" t="inlineStr">
        <f aca="false">FALSE()</f>
        <is>
          <t/>
        </is>
      </c>
      <c r="G1331" s="24" t="inlineStr">
        <f aca="false">FALSE()</f>
        <is>
          <t/>
        </is>
      </c>
    </row>
    <row r="1332" customFormat="false" ht="15" hidden="false" customHeight="false" outlineLevel="0" collapsed="false">
      <c r="A1332" s="24" t="s">
        <v>15080</v>
      </c>
      <c r="B1332" s="24" t="n">
        <v>21</v>
      </c>
      <c r="C1332" s="108" t="n">
        <v>0.00675661096559597</v>
      </c>
      <c r="D1332" s="24" t="s">
        <v>13916</v>
      </c>
      <c r="E1332" s="24" t="inlineStr">
        <f aca="false">FALSE()</f>
        <is>
          <t/>
        </is>
      </c>
      <c r="F1332" s="24" t="inlineStr">
        <f aca="false">FALSE()</f>
        <is>
          <t/>
        </is>
      </c>
      <c r="G1332" s="24" t="inlineStr">
        <f aca="false">FALSE()</f>
        <is>
          <t/>
        </is>
      </c>
    </row>
    <row r="1333" customFormat="false" ht="15" hidden="false" customHeight="false" outlineLevel="0" collapsed="false">
      <c r="A1333" s="24" t="s">
        <v>15081</v>
      </c>
      <c r="B1333" s="24" t="n">
        <v>21</v>
      </c>
      <c r="C1333" s="108" t="n">
        <v>0.00675661096559597</v>
      </c>
      <c r="D1333" s="24" t="s">
        <v>13916</v>
      </c>
      <c r="E1333" s="24" t="inlineStr">
        <f aca="false">FALSE()</f>
        <is>
          <t/>
        </is>
      </c>
      <c r="F1333" s="24" t="inlineStr">
        <f aca="false">FALSE()</f>
        <is>
          <t/>
        </is>
      </c>
      <c r="G1333" s="24" t="inlineStr">
        <f aca="false">FALSE()</f>
        <is>
          <t/>
        </is>
      </c>
    </row>
    <row r="1334" customFormat="false" ht="15" hidden="false" customHeight="false" outlineLevel="0" collapsed="false">
      <c r="A1334" s="24" t="s">
        <v>15082</v>
      </c>
      <c r="B1334" s="24" t="n">
        <v>21</v>
      </c>
      <c r="C1334" s="108" t="n">
        <v>0.00675661096559597</v>
      </c>
      <c r="D1334" s="24" t="s">
        <v>13916</v>
      </c>
      <c r="E1334" s="24" t="inlineStr">
        <f aca="false">FALSE()</f>
        <is>
          <t/>
        </is>
      </c>
      <c r="F1334" s="24" t="inlineStr">
        <f aca="false">FALSE()</f>
        <is>
          <t/>
        </is>
      </c>
      <c r="G1334" s="24" t="inlineStr">
        <f aca="false">FALSE()</f>
        <is>
          <t/>
        </is>
      </c>
    </row>
    <row r="1335" customFormat="false" ht="15" hidden="false" customHeight="false" outlineLevel="0" collapsed="false">
      <c r="A1335" s="24" t="s">
        <v>15087</v>
      </c>
      <c r="B1335" s="24" t="n">
        <v>19</v>
      </c>
      <c r="C1335" s="108" t="n">
        <v>0.006316234925571</v>
      </c>
      <c r="D1335" s="24" t="s">
        <v>13916</v>
      </c>
      <c r="E1335" s="24" t="inlineStr">
        <f aca="false">FALSE()</f>
        <is>
          <t/>
        </is>
      </c>
      <c r="F1335" s="24" t="inlineStr">
        <f aca="false">FALSE()</f>
        <is>
          <t/>
        </is>
      </c>
      <c r="G1335" s="24" t="inlineStr">
        <f aca="false">FALSE()</f>
        <is>
          <t/>
        </is>
      </c>
    </row>
    <row r="1336" customFormat="false" ht="15" hidden="false" customHeight="false" outlineLevel="0" collapsed="false">
      <c r="A1336" s="24" t="s">
        <v>15085</v>
      </c>
      <c r="B1336" s="24" t="n">
        <v>19</v>
      </c>
      <c r="C1336" s="108" t="n">
        <v>0.00654195772732126</v>
      </c>
      <c r="D1336" s="24" t="s">
        <v>13916</v>
      </c>
      <c r="E1336" s="24" t="inlineStr">
        <f aca="false">FALSE()</f>
        <is>
          <t/>
        </is>
      </c>
      <c r="F1336" s="24" t="inlineStr">
        <f aca="false">FALSE()</f>
        <is>
          <t/>
        </is>
      </c>
      <c r="G1336" s="24" t="inlineStr">
        <f aca="false">FALSE()</f>
        <is>
          <t/>
        </is>
      </c>
    </row>
    <row r="1337" customFormat="false" ht="15" hidden="false" customHeight="false" outlineLevel="0" collapsed="false">
      <c r="A1337" s="24" t="s">
        <v>14820</v>
      </c>
      <c r="B1337" s="24" t="n">
        <v>17</v>
      </c>
      <c r="C1337" s="108" t="n">
        <v>0.00585333059812955</v>
      </c>
      <c r="D1337" s="24" t="s">
        <v>13916</v>
      </c>
      <c r="E1337" s="24" t="inlineStr">
        <f aca="false">FALSE()</f>
        <is>
          <t/>
        </is>
      </c>
      <c r="F1337" s="24" t="inlineStr">
        <f aca="false">FALSE()</f>
        <is>
          <t/>
        </is>
      </c>
      <c r="G1337" s="24" t="inlineStr">
        <f aca="false">FALSE()</f>
        <is>
          <t/>
        </is>
      </c>
    </row>
    <row r="1338" customFormat="false" ht="15" hidden="false" customHeight="false" outlineLevel="0" collapsed="false">
      <c r="A1338" s="24" t="s">
        <v>14825</v>
      </c>
      <c r="B1338" s="24" t="n">
        <v>15</v>
      </c>
      <c r="C1338" s="108" t="n">
        <v>0.0053652359172504</v>
      </c>
      <c r="D1338" s="24" t="s">
        <v>13916</v>
      </c>
      <c r="E1338" s="24" t="inlineStr">
        <f aca="false">FALSE()</f>
        <is>
          <t/>
        </is>
      </c>
      <c r="F1338" s="24" t="inlineStr">
        <f aca="false">FALSE()</f>
        <is>
          <t/>
        </is>
      </c>
      <c r="G1338" s="24" t="inlineStr">
        <f aca="false">FALSE()</f>
        <is>
          <t/>
        </is>
      </c>
    </row>
    <row r="1339" customFormat="false" ht="15" hidden="false" customHeight="false" outlineLevel="0" collapsed="false">
      <c r="A1339" s="24" t="s">
        <v>15107</v>
      </c>
      <c r="B1339" s="24" t="n">
        <v>15</v>
      </c>
      <c r="C1339" s="108" t="n">
        <v>0.0053652359172504</v>
      </c>
      <c r="D1339" s="24" t="s">
        <v>13916</v>
      </c>
      <c r="E1339" s="24" t="inlineStr">
        <f aca="false">FALSE()</f>
        <is>
          <t/>
        </is>
      </c>
      <c r="F1339" s="24" t="inlineStr">
        <f aca="false">FALSE()</f>
        <is>
          <t/>
        </is>
      </c>
      <c r="G1339" s="24" t="inlineStr">
        <f aca="false">FALSE()</f>
        <is>
          <t/>
        </is>
      </c>
    </row>
    <row r="1340" customFormat="false" ht="15" hidden="false" customHeight="false" outlineLevel="0" collapsed="false">
      <c r="A1340" s="24" t="s">
        <v>15088</v>
      </c>
      <c r="B1340" s="24" t="n">
        <v>14</v>
      </c>
      <c r="C1340" s="108" t="n">
        <v>0.00511072251619651</v>
      </c>
      <c r="D1340" s="24" t="s">
        <v>13916</v>
      </c>
      <c r="E1340" s="24" t="inlineStr">
        <f aca="false">FALSE()</f>
        <is>
          <t/>
        </is>
      </c>
      <c r="F1340" s="24" t="inlineStr">
        <f aca="false">FALSE()</f>
        <is>
          <t/>
        </is>
      </c>
      <c r="G1340" s="24" t="inlineStr">
        <f aca="false">FALSE()</f>
        <is>
          <t/>
        </is>
      </c>
    </row>
    <row r="1341" customFormat="false" ht="15" hidden="false" customHeight="false" outlineLevel="0" collapsed="false">
      <c r="A1341" s="24" t="s">
        <v>15064</v>
      </c>
      <c r="B1341" s="24" t="n">
        <v>13</v>
      </c>
      <c r="C1341" s="108" t="n">
        <v>0.00495971622644028</v>
      </c>
      <c r="D1341" s="24" t="s">
        <v>13916</v>
      </c>
      <c r="E1341" s="24" t="inlineStr">
        <f aca="false">FALSE()</f>
        <is>
          <t/>
        </is>
      </c>
      <c r="F1341" s="24" t="inlineStr">
        <f aca="false">FALSE()</f>
        <is>
          <t/>
        </is>
      </c>
      <c r="G1341" s="24" t="inlineStr">
        <f aca="false">FALSE()</f>
        <is>
          <t/>
        </is>
      </c>
    </row>
    <row r="1342" customFormat="false" ht="15" hidden="false" customHeight="false" outlineLevel="0" collapsed="false">
      <c r="A1342" s="24" t="s">
        <v>15120</v>
      </c>
      <c r="B1342" s="24" t="n">
        <v>13</v>
      </c>
      <c r="C1342" s="108" t="n">
        <v>0.00484857324036804</v>
      </c>
      <c r="D1342" s="24" t="s">
        <v>13916</v>
      </c>
      <c r="E1342" s="24" t="inlineStr">
        <f aca="false">FALSE()</f>
        <is>
          <t/>
        </is>
      </c>
      <c r="F1342" s="24" t="inlineStr">
        <f aca="false">FALSE()</f>
        <is>
          <t/>
        </is>
      </c>
      <c r="G1342" s="24" t="inlineStr">
        <f aca="false">FALSE()</f>
        <is>
          <t/>
        </is>
      </c>
    </row>
    <row r="1343" customFormat="false" ht="15" hidden="false" customHeight="false" outlineLevel="0" collapsed="false">
      <c r="A1343" s="24" t="s">
        <v>15104</v>
      </c>
      <c r="B1343" s="24" t="n">
        <v>13</v>
      </c>
      <c r="C1343" s="108" t="n">
        <v>0.00484857324036804</v>
      </c>
      <c r="D1343" s="24" t="s">
        <v>13916</v>
      </c>
      <c r="E1343" s="24" t="inlineStr">
        <f aca="false">FALSE()</f>
        <is>
          <t/>
        </is>
      </c>
      <c r="F1343" s="24" t="inlineStr">
        <f aca="false">FALSE()</f>
        <is>
          <t/>
        </is>
      </c>
      <c r="G1343" s="24" t="inlineStr">
        <f aca="false">FALSE()</f>
        <is>
          <t/>
        </is>
      </c>
    </row>
    <row r="1344" customFormat="false" ht="15" hidden="false" customHeight="false" outlineLevel="0" collapsed="false">
      <c r="A1344" s="24" t="s">
        <v>15132</v>
      </c>
      <c r="B1344" s="24" t="n">
        <v>13</v>
      </c>
      <c r="C1344" s="108" t="n">
        <v>0.00484857324036804</v>
      </c>
      <c r="D1344" s="24" t="s">
        <v>13916</v>
      </c>
      <c r="E1344" s="24" t="inlineStr">
        <f aca="false">FALSE()</f>
        <is>
          <t/>
        </is>
      </c>
      <c r="F1344" s="24" t="inlineStr">
        <f aca="false">FALSE()</f>
        <is>
          <t/>
        </is>
      </c>
      <c r="G1344" s="24" t="inlineStr">
        <f aca="false">FALSE()</f>
        <is>
          <t/>
        </is>
      </c>
    </row>
    <row r="1345" customFormat="false" ht="15" hidden="false" customHeight="false" outlineLevel="0" collapsed="false">
      <c r="A1345" s="24" t="s">
        <v>14828</v>
      </c>
      <c r="B1345" s="24" t="n">
        <v>13</v>
      </c>
      <c r="C1345" s="108" t="n">
        <v>0.00484857324036804</v>
      </c>
      <c r="D1345" s="24" t="s">
        <v>13916</v>
      </c>
      <c r="E1345" s="24" t="inlineStr">
        <f aca="false">FALSE()</f>
        <is>
          <t/>
        </is>
      </c>
      <c r="F1345" s="24" t="inlineStr">
        <f aca="false">FALSE()</f>
        <is>
          <t/>
        </is>
      </c>
      <c r="G1345" s="24" t="inlineStr">
        <f aca="false">FALSE()</f>
        <is>
          <t/>
        </is>
      </c>
    </row>
    <row r="1346" customFormat="false" ht="15" hidden="false" customHeight="false" outlineLevel="0" collapsed="false">
      <c r="A1346" s="24" t="s">
        <v>15113</v>
      </c>
      <c r="B1346" s="24" t="n">
        <v>13</v>
      </c>
      <c r="C1346" s="108" t="n">
        <v>0.00484857324036804</v>
      </c>
      <c r="D1346" s="24" t="s">
        <v>13916</v>
      </c>
      <c r="E1346" s="24" t="inlineStr">
        <f aca="false">FALSE()</f>
        <is>
          <t/>
        </is>
      </c>
      <c r="F1346" s="24" t="inlineStr">
        <f aca="false">FALSE()</f>
        <is>
          <t/>
        </is>
      </c>
      <c r="G1346" s="24" t="inlineStr">
        <f aca="false">FALSE()</f>
        <is>
          <t/>
        </is>
      </c>
    </row>
    <row r="1347" customFormat="false" ht="15" hidden="false" customHeight="false" outlineLevel="0" collapsed="false">
      <c r="A1347" s="24" t="s">
        <v>15124</v>
      </c>
      <c r="B1347" s="24" t="n">
        <v>13</v>
      </c>
      <c r="C1347" s="108" t="n">
        <v>0.00484857324036804</v>
      </c>
      <c r="D1347" s="24" t="s">
        <v>13916</v>
      </c>
      <c r="E1347" s="24" t="inlineStr">
        <f aca="false">FALSE()</f>
        <is>
          <t/>
        </is>
      </c>
      <c r="F1347" s="24" t="inlineStr">
        <f aca="false">FALSE()</f>
        <is>
          <t/>
        </is>
      </c>
      <c r="G1347" s="24" t="inlineStr">
        <f aca="false">FALSE()</f>
        <is>
          <t/>
        </is>
      </c>
    </row>
    <row r="1348" customFormat="false" ht="15" hidden="false" customHeight="false" outlineLevel="0" collapsed="false">
      <c r="A1348" s="24" t="s">
        <v>15125</v>
      </c>
      <c r="B1348" s="24" t="n">
        <v>13</v>
      </c>
      <c r="C1348" s="108" t="n">
        <v>0.00484857324036804</v>
      </c>
      <c r="D1348" s="24" t="s">
        <v>13916</v>
      </c>
      <c r="E1348" s="24" t="inlineStr">
        <f aca="false">FALSE()</f>
        <is>
          <t/>
        </is>
      </c>
      <c r="F1348" s="24" t="inlineStr">
        <f aca="false">FALSE()</f>
        <is>
          <t/>
        </is>
      </c>
      <c r="G1348" s="24" t="inlineStr">
        <f aca="false">FALSE()</f>
        <is>
          <t/>
        </is>
      </c>
    </row>
    <row r="1349" customFormat="false" ht="15" hidden="false" customHeight="false" outlineLevel="0" collapsed="false">
      <c r="A1349" s="24" t="s">
        <v>15114</v>
      </c>
      <c r="B1349" s="24" t="n">
        <v>13</v>
      </c>
      <c r="C1349" s="108" t="n">
        <v>0.00484857324036804</v>
      </c>
      <c r="D1349" s="24" t="s">
        <v>13916</v>
      </c>
      <c r="E1349" s="24" t="inlineStr">
        <f aca="false">FALSE()</f>
        <is>
          <t/>
        </is>
      </c>
      <c r="F1349" s="24" t="inlineStr">
        <f aca="false">FALSE()</f>
        <is>
          <t/>
        </is>
      </c>
      <c r="G1349" s="24" t="inlineStr">
        <f aca="false">FALSE()</f>
        <is>
          <t/>
        </is>
      </c>
    </row>
    <row r="1350" customFormat="false" ht="15" hidden="false" customHeight="false" outlineLevel="0" collapsed="false">
      <c r="A1350" s="24" t="s">
        <v>14829</v>
      </c>
      <c r="B1350" s="24" t="n">
        <v>13</v>
      </c>
      <c r="C1350" s="108" t="n">
        <v>0.00484857324036804</v>
      </c>
      <c r="D1350" s="24" t="s">
        <v>13916</v>
      </c>
      <c r="E1350" s="24" t="inlineStr">
        <f aca="false">FALSE()</f>
        <is>
          <t/>
        </is>
      </c>
      <c r="F1350" s="24" t="inlineStr">
        <f aca="false">FALSE()</f>
        <is>
          <t/>
        </is>
      </c>
      <c r="G1350" s="24" t="inlineStr">
        <f aca="false">FALSE()</f>
        <is>
          <t/>
        </is>
      </c>
    </row>
    <row r="1351" customFormat="false" ht="15" hidden="false" customHeight="false" outlineLevel="0" collapsed="false">
      <c r="A1351" s="24" t="s">
        <v>14830</v>
      </c>
      <c r="B1351" s="24" t="n">
        <v>13</v>
      </c>
      <c r="C1351" s="108" t="n">
        <v>0.00484857324036804</v>
      </c>
      <c r="D1351" s="24" t="s">
        <v>13916</v>
      </c>
      <c r="E1351" s="24" t="inlineStr">
        <f aca="false">FALSE()</f>
        <is>
          <t/>
        </is>
      </c>
      <c r="F1351" s="24" t="inlineStr">
        <f aca="false">FALSE()</f>
        <is>
          <t/>
        </is>
      </c>
      <c r="G1351" s="24" t="inlineStr">
        <f aca="false">FALSE()</f>
        <is>
          <t/>
        </is>
      </c>
    </row>
    <row r="1352" customFormat="false" ht="15" hidden="false" customHeight="false" outlineLevel="0" collapsed="false">
      <c r="A1352" s="24" t="s">
        <v>14831</v>
      </c>
      <c r="B1352" s="24" t="n">
        <v>13</v>
      </c>
      <c r="C1352" s="108" t="n">
        <v>0.00484857324036804</v>
      </c>
      <c r="D1352" s="24" t="s">
        <v>13916</v>
      </c>
      <c r="E1352" s="24" t="inlineStr">
        <f aca="false">FALSE()</f>
        <is>
          <t/>
        </is>
      </c>
      <c r="F1352" s="24" t="inlineStr">
        <f aca="false">FALSE()</f>
        <is>
          <t/>
        </is>
      </c>
      <c r="G1352" s="24" t="inlineStr">
        <f aca="false">FALSE()</f>
        <is>
          <t/>
        </is>
      </c>
    </row>
    <row r="1353" customFormat="false" ht="15" hidden="false" customHeight="false" outlineLevel="0" collapsed="false">
      <c r="A1353" s="24" t="s">
        <v>15135</v>
      </c>
      <c r="B1353" s="24" t="n">
        <v>12</v>
      </c>
      <c r="C1353" s="108" t="n">
        <v>0.00457819959363718</v>
      </c>
      <c r="D1353" s="24" t="s">
        <v>13916</v>
      </c>
      <c r="E1353" s="24" t="inlineStr">
        <f aca="false">FALSE()</f>
        <is>
          <t/>
        </is>
      </c>
      <c r="F1353" s="24" t="inlineStr">
        <f aca="false">FALSE()</f>
        <is>
          <t/>
        </is>
      </c>
      <c r="G1353" s="24" t="inlineStr">
        <f aca="false">FALSE()</f>
        <is>
          <t/>
        </is>
      </c>
    </row>
    <row r="1354" customFormat="false" ht="15" hidden="false" customHeight="false" outlineLevel="0" collapsed="false">
      <c r="A1354" s="24" t="s">
        <v>15136</v>
      </c>
      <c r="B1354" s="24" t="n">
        <v>12</v>
      </c>
      <c r="C1354" s="108" t="n">
        <v>0.00457819959363718</v>
      </c>
      <c r="D1354" s="24" t="s">
        <v>13916</v>
      </c>
      <c r="E1354" s="24" t="inlineStr">
        <f aca="false">FALSE()</f>
        <is>
          <t/>
        </is>
      </c>
      <c r="F1354" s="24" t="inlineStr">
        <f aca="false">FALSE()</f>
        <is>
          <t/>
        </is>
      </c>
      <c r="G1354" s="24" t="inlineStr">
        <f aca="false">FALSE()</f>
        <is>
          <t/>
        </is>
      </c>
    </row>
    <row r="1355" customFormat="false" ht="15" hidden="false" customHeight="false" outlineLevel="0" collapsed="false">
      <c r="A1355" s="24" t="s">
        <v>15137</v>
      </c>
      <c r="B1355" s="24" t="n">
        <v>12</v>
      </c>
      <c r="C1355" s="108" t="n">
        <v>0.00457819959363718</v>
      </c>
      <c r="D1355" s="24" t="s">
        <v>13916</v>
      </c>
      <c r="E1355" s="24" t="inlineStr">
        <f aca="false">FALSE()</f>
        <is>
          <t/>
        </is>
      </c>
      <c r="F1355" s="24" t="inlineStr">
        <f aca="false">FALSE()</f>
        <is>
          <t/>
        </is>
      </c>
      <c r="G1355" s="24" t="inlineStr">
        <f aca="false">FALSE()</f>
        <is>
          <t/>
        </is>
      </c>
    </row>
    <row r="1356" customFormat="false" ht="15" hidden="false" customHeight="false" outlineLevel="0" collapsed="false">
      <c r="A1356" s="24" t="s">
        <v>15140</v>
      </c>
      <c r="B1356" s="24" t="n">
        <v>12</v>
      </c>
      <c r="C1356" s="108" t="n">
        <v>0.00457819959363718</v>
      </c>
      <c r="D1356" s="24" t="s">
        <v>13916</v>
      </c>
      <c r="E1356" s="24" t="inlineStr">
        <f aca="false">FALSE()</f>
        <is>
          <t/>
        </is>
      </c>
      <c r="F1356" s="24" t="inlineStr">
        <f aca="false">FALSE()</f>
        <is>
          <t/>
        </is>
      </c>
      <c r="G1356" s="24" t="inlineStr">
        <f aca="false">FALSE()</f>
        <is>
          <t/>
        </is>
      </c>
    </row>
    <row r="1357" customFormat="false" ht="15" hidden="false" customHeight="false" outlineLevel="0" collapsed="false">
      <c r="A1357" s="24" t="s">
        <v>15095</v>
      </c>
      <c r="B1357" s="24" t="n">
        <v>12</v>
      </c>
      <c r="C1357" s="108" t="n">
        <v>0.00457819959363718</v>
      </c>
      <c r="D1357" s="24" t="s">
        <v>13916</v>
      </c>
      <c r="E1357" s="24" t="inlineStr">
        <f aca="false">FALSE()</f>
        <is>
          <t/>
        </is>
      </c>
      <c r="F1357" s="24" t="inlineStr">
        <f aca="false">FALSE()</f>
        <is>
          <t/>
        </is>
      </c>
      <c r="G1357" s="24" t="inlineStr">
        <f aca="false">FALSE()</f>
        <is>
          <t/>
        </is>
      </c>
    </row>
    <row r="1358" customFormat="false" ht="15" hidden="false" customHeight="false" outlineLevel="0" collapsed="false">
      <c r="A1358" s="24" t="s">
        <v>15111</v>
      </c>
      <c r="B1358" s="24" t="n">
        <v>12</v>
      </c>
      <c r="C1358" s="108" t="n">
        <v>0.00457819959363718</v>
      </c>
      <c r="D1358" s="24" t="s">
        <v>13916</v>
      </c>
      <c r="E1358" s="24" t="inlineStr">
        <f aca="false">FALSE()</f>
        <is>
          <t/>
        </is>
      </c>
      <c r="F1358" s="24" t="inlineStr">
        <f aca="false">FALSE()</f>
        <is>
          <t/>
        </is>
      </c>
      <c r="G1358" s="24" t="inlineStr">
        <f aca="false">FALSE()</f>
        <is>
          <t/>
        </is>
      </c>
    </row>
    <row r="1359" customFormat="false" ht="15" hidden="false" customHeight="false" outlineLevel="0" collapsed="false">
      <c r="A1359" s="24" t="s">
        <v>15138</v>
      </c>
      <c r="B1359" s="24" t="n">
        <v>12</v>
      </c>
      <c r="C1359" s="108" t="n">
        <v>0.00457819959363718</v>
      </c>
      <c r="D1359" s="24" t="s">
        <v>13916</v>
      </c>
      <c r="E1359" s="24" t="inlineStr">
        <f aca="false">FALSE()</f>
        <is>
          <t/>
        </is>
      </c>
      <c r="F1359" s="24" t="inlineStr">
        <f aca="false">FALSE()</f>
        <is>
          <t/>
        </is>
      </c>
      <c r="G1359" s="24" t="inlineStr">
        <f aca="false">FALSE()</f>
        <is>
          <t/>
        </is>
      </c>
    </row>
    <row r="1360" customFormat="false" ht="15" hidden="false" customHeight="false" outlineLevel="0" collapsed="false">
      <c r="A1360" s="24" t="s">
        <v>15139</v>
      </c>
      <c r="B1360" s="24" t="n">
        <v>12</v>
      </c>
      <c r="C1360" s="108" t="n">
        <v>0.00457819959363718</v>
      </c>
      <c r="D1360" s="24" t="s">
        <v>13916</v>
      </c>
      <c r="E1360" s="24" t="inlineStr">
        <f aca="false">FALSE()</f>
        <is>
          <t/>
        </is>
      </c>
      <c r="F1360" s="24" t="inlineStr">
        <f aca="false">FALSE()</f>
        <is>
          <t/>
        </is>
      </c>
      <c r="G1360" s="24" t="inlineStr">
        <f aca="false">FALSE()</f>
        <is>
          <t/>
        </is>
      </c>
    </row>
    <row r="1361" customFormat="false" ht="15" hidden="false" customHeight="false" outlineLevel="0" collapsed="false">
      <c r="A1361" s="24" t="s">
        <v>14869</v>
      </c>
      <c r="B1361" s="24" t="n">
        <v>11</v>
      </c>
      <c r="C1361" s="108" t="n">
        <v>0.0042989146799151</v>
      </c>
      <c r="D1361" s="24" t="s">
        <v>13916</v>
      </c>
      <c r="E1361" s="24" t="inlineStr">
        <f aca="false">FALSE()</f>
        <is>
          <t/>
        </is>
      </c>
      <c r="F1361" s="24" t="inlineStr">
        <f aca="false">FALSE()</f>
        <is>
          <t/>
        </is>
      </c>
      <c r="G1361" s="24" t="inlineStr">
        <f aca="false">FALSE()</f>
        <is>
          <t/>
        </is>
      </c>
    </row>
    <row r="1362" customFormat="false" ht="15" hidden="false" customHeight="false" outlineLevel="0" collapsed="false">
      <c r="A1362" s="24" t="s">
        <v>15122</v>
      </c>
      <c r="B1362" s="24" t="n">
        <v>11</v>
      </c>
      <c r="C1362" s="108" t="n">
        <v>0.0042989146799151</v>
      </c>
      <c r="D1362" s="24" t="s">
        <v>13916</v>
      </c>
      <c r="E1362" s="24" t="inlineStr">
        <f aca="false">FALSE()</f>
        <is>
          <t/>
        </is>
      </c>
      <c r="F1362" s="24" t="inlineStr">
        <f aca="false">FALSE()</f>
        <is>
          <t/>
        </is>
      </c>
      <c r="G1362" s="24" t="inlineStr">
        <f aca="false">FALSE()</f>
        <is>
          <t/>
        </is>
      </c>
    </row>
    <row r="1363" customFormat="false" ht="15" hidden="false" customHeight="false" outlineLevel="0" collapsed="false">
      <c r="A1363" s="24" t="s">
        <v>15110</v>
      </c>
      <c r="B1363" s="24" t="n">
        <v>11</v>
      </c>
      <c r="C1363" s="108" t="n">
        <v>0.0042989146799151</v>
      </c>
      <c r="D1363" s="24" t="s">
        <v>13916</v>
      </c>
      <c r="E1363" s="24" t="inlineStr">
        <f aca="false">FALSE()</f>
        <is>
          <t/>
        </is>
      </c>
      <c r="F1363" s="24" t="inlineStr">
        <f aca="false">FALSE()</f>
        <is>
          <t/>
        </is>
      </c>
      <c r="G1363" s="24" t="inlineStr">
        <f aca="false">FALSE()</f>
        <is>
          <t/>
        </is>
      </c>
    </row>
    <row r="1364" customFormat="false" ht="15" hidden="false" customHeight="false" outlineLevel="0" collapsed="false">
      <c r="A1364" s="24" t="s">
        <v>4012</v>
      </c>
      <c r="B1364" s="24" t="n">
        <v>10</v>
      </c>
      <c r="C1364" s="108" t="n">
        <v>0.00400990623469017</v>
      </c>
      <c r="D1364" s="24" t="s">
        <v>13916</v>
      </c>
      <c r="E1364" s="24" t="inlineStr">
        <f aca="false">FALSE()</f>
        <is>
          <t/>
        </is>
      </c>
      <c r="F1364" s="24" t="inlineStr">
        <f aca="false">FALSE()</f>
        <is>
          <t/>
        </is>
      </c>
      <c r="G1364" s="24" t="inlineStr">
        <f aca="false">FALSE()</f>
        <is>
          <t/>
        </is>
      </c>
    </row>
    <row r="1365" customFormat="false" ht="15" hidden="false" customHeight="false" outlineLevel="0" collapsed="false">
      <c r="A1365" s="24" t="s">
        <v>15152</v>
      </c>
      <c r="B1365" s="24" t="n">
        <v>10</v>
      </c>
      <c r="C1365" s="108" t="n">
        <v>0.00400990623469017</v>
      </c>
      <c r="D1365" s="24" t="s">
        <v>13916</v>
      </c>
      <c r="E1365" s="24" t="inlineStr">
        <f aca="false">FALSE()</f>
        <is>
          <t/>
        </is>
      </c>
      <c r="F1365" s="24" t="inlineStr">
        <f aca="false">FALSE()</f>
        <is>
          <t/>
        </is>
      </c>
      <c r="G1365" s="24" t="inlineStr">
        <f aca="false">FALSE()</f>
        <is>
          <t/>
        </is>
      </c>
    </row>
    <row r="1366" customFormat="false" ht="15" hidden="false" customHeight="false" outlineLevel="0" collapsed="false">
      <c r="A1366" s="24" t="s">
        <v>14832</v>
      </c>
      <c r="B1366" s="24" t="n">
        <v>10</v>
      </c>
      <c r="C1366" s="108" t="n">
        <v>0.00412244310276857</v>
      </c>
      <c r="D1366" s="24" t="s">
        <v>13916</v>
      </c>
      <c r="E1366" s="24" t="inlineStr">
        <f aca="false">FALSE()</f>
        <is>
          <t/>
        </is>
      </c>
      <c r="F1366" s="24" t="inlineStr">
        <f aca="false">FALSE()</f>
        <is>
          <t/>
        </is>
      </c>
      <c r="G1366" s="24" t="inlineStr">
        <f aca="false">FALSE()</f>
        <is>
          <t/>
        </is>
      </c>
    </row>
    <row r="1367" customFormat="false" ht="15" hidden="false" customHeight="false" outlineLevel="0" collapsed="false">
      <c r="A1367" s="24" t="s">
        <v>15091</v>
      </c>
      <c r="B1367" s="24" t="n">
        <v>10</v>
      </c>
      <c r="C1367" s="108" t="n">
        <v>0.00412244310276857</v>
      </c>
      <c r="D1367" s="24" t="s">
        <v>13916</v>
      </c>
      <c r="E1367" s="24" t="inlineStr">
        <f aca="false">FALSE()</f>
        <is>
          <t/>
        </is>
      </c>
      <c r="F1367" s="24" t="inlineStr">
        <f aca="false">FALSE()</f>
        <is>
          <t/>
        </is>
      </c>
      <c r="G1367" s="24" t="inlineStr">
        <f aca="false">FALSE()</f>
        <is>
          <t/>
        </is>
      </c>
    </row>
    <row r="1368" customFormat="false" ht="15" hidden="false" customHeight="false" outlineLevel="0" collapsed="false">
      <c r="A1368" s="24" t="s">
        <v>13837</v>
      </c>
      <c r="B1368" s="24" t="n">
        <v>10</v>
      </c>
      <c r="C1368" s="108" t="n">
        <v>0.00400990623469017</v>
      </c>
      <c r="D1368" s="24" t="s">
        <v>13916</v>
      </c>
      <c r="E1368" s="24" t="inlineStr">
        <f aca="false">FALSE()</f>
        <is>
          <t/>
        </is>
      </c>
      <c r="F1368" s="24" t="inlineStr">
        <f aca="false">FALSE()</f>
        <is>
          <t/>
        </is>
      </c>
      <c r="G1368" s="24" t="inlineStr">
        <f aca="false">FALSE()</f>
        <is>
          <t/>
        </is>
      </c>
    </row>
    <row r="1369" customFormat="false" ht="15" hidden="false" customHeight="false" outlineLevel="0" collapsed="false">
      <c r="A1369" s="24" t="s">
        <v>15165</v>
      </c>
      <c r="B1369" s="24" t="n">
        <v>9</v>
      </c>
      <c r="C1369" s="108" t="n">
        <v>0.00371019879249171</v>
      </c>
      <c r="D1369" s="24" t="s">
        <v>13916</v>
      </c>
      <c r="E1369" s="24" t="inlineStr">
        <f aca="false">FALSE()</f>
        <is>
          <t/>
        </is>
      </c>
      <c r="F1369" s="24" t="inlineStr">
        <f aca="false">FALSE()</f>
        <is>
          <t/>
        </is>
      </c>
      <c r="G1369" s="24" t="inlineStr">
        <f aca="false">FALSE()</f>
        <is>
          <t/>
        </is>
      </c>
    </row>
    <row r="1370" customFormat="false" ht="15" hidden="false" customHeight="false" outlineLevel="0" collapsed="false">
      <c r="A1370" s="24" t="s">
        <v>15166</v>
      </c>
      <c r="B1370" s="24" t="n">
        <v>9</v>
      </c>
      <c r="C1370" s="108" t="n">
        <v>0.00371019879249171</v>
      </c>
      <c r="D1370" s="24" t="s">
        <v>13916</v>
      </c>
      <c r="E1370" s="24" t="inlineStr">
        <f aca="false">FALSE()</f>
        <is>
          <t/>
        </is>
      </c>
      <c r="F1370" s="24" t="inlineStr">
        <f aca="false">FALSE()</f>
        <is>
          <t/>
        </is>
      </c>
      <c r="G1370" s="24" t="inlineStr">
        <f aca="false">FALSE()</f>
        <is>
          <t/>
        </is>
      </c>
    </row>
    <row r="1371" customFormat="false" ht="15" hidden="false" customHeight="false" outlineLevel="0" collapsed="false">
      <c r="A1371" s="24" t="s">
        <v>15167</v>
      </c>
      <c r="B1371" s="24" t="n">
        <v>9</v>
      </c>
      <c r="C1371" s="108" t="n">
        <v>0.00371019879249171</v>
      </c>
      <c r="D1371" s="24" t="s">
        <v>13916</v>
      </c>
      <c r="E1371" s="24" t="inlineStr">
        <f aca="false">FALSE()</f>
        <is>
          <t/>
        </is>
      </c>
      <c r="F1371" s="24" t="inlineStr">
        <f aca="false">FALSE()</f>
        <is>
          <t/>
        </is>
      </c>
      <c r="G1371" s="24" t="inlineStr">
        <f aca="false">FALSE()</f>
        <is>
          <t/>
        </is>
      </c>
    </row>
    <row r="1372" customFormat="false" ht="15" hidden="false" customHeight="false" outlineLevel="0" collapsed="false">
      <c r="A1372" s="24" t="s">
        <v>15168</v>
      </c>
      <c r="B1372" s="24" t="n">
        <v>9</v>
      </c>
      <c r="C1372" s="108" t="n">
        <v>0.00371019879249171</v>
      </c>
      <c r="D1372" s="24" t="s">
        <v>13916</v>
      </c>
      <c r="E1372" s="24" t="inlineStr">
        <f aca="false">FALSE()</f>
        <is>
          <t/>
        </is>
      </c>
      <c r="F1372" s="24" t="inlineStr">
        <f aca="false">FALSE()</f>
        <is>
          <t/>
        </is>
      </c>
      <c r="G1372" s="24" t="inlineStr">
        <f aca="false">FALSE()</f>
        <is>
          <t/>
        </is>
      </c>
    </row>
    <row r="1373" customFormat="false" ht="15" hidden="false" customHeight="false" outlineLevel="0" collapsed="false">
      <c r="A1373" s="24" t="s">
        <v>15169</v>
      </c>
      <c r="B1373" s="24" t="n">
        <v>9</v>
      </c>
      <c r="C1373" s="108" t="n">
        <v>0.00371019879249171</v>
      </c>
      <c r="D1373" s="24" t="s">
        <v>13916</v>
      </c>
      <c r="E1373" s="24" t="inlineStr">
        <f aca="false">FALSE()</f>
        <is>
          <t/>
        </is>
      </c>
      <c r="F1373" s="24" t="inlineStr">
        <f aca="false">FALSE()</f>
        <is>
          <t/>
        </is>
      </c>
      <c r="G1373" s="24" t="inlineStr">
        <f aca="false">FALSE()</f>
        <is>
          <t/>
        </is>
      </c>
    </row>
    <row r="1374" customFormat="false" ht="15" hidden="false" customHeight="false" outlineLevel="0" collapsed="false">
      <c r="A1374" s="24" t="s">
        <v>15170</v>
      </c>
      <c r="B1374" s="24" t="n">
        <v>9</v>
      </c>
      <c r="C1374" s="108" t="n">
        <v>0.00371019879249171</v>
      </c>
      <c r="D1374" s="24" t="s">
        <v>13916</v>
      </c>
      <c r="E1374" s="24" t="inlineStr">
        <f aca="false">FALSE()</f>
        <is>
          <t/>
        </is>
      </c>
      <c r="F1374" s="24" t="inlineStr">
        <f aca="false">FALSE()</f>
        <is>
          <t/>
        </is>
      </c>
      <c r="G1374" s="24" t="inlineStr">
        <f aca="false">FALSE()</f>
        <is>
          <t/>
        </is>
      </c>
    </row>
    <row r="1375" customFormat="false" ht="15" hidden="false" customHeight="false" outlineLevel="0" collapsed="false">
      <c r="A1375" s="24" t="s">
        <v>15171</v>
      </c>
      <c r="B1375" s="24" t="n">
        <v>9</v>
      </c>
      <c r="C1375" s="108" t="n">
        <v>0.00371019879249171</v>
      </c>
      <c r="D1375" s="24" t="s">
        <v>13916</v>
      </c>
      <c r="E1375" s="24" t="inlineStr">
        <f aca="false">FALSE()</f>
        <is>
          <t/>
        </is>
      </c>
      <c r="F1375" s="24" t="inlineStr">
        <f aca="false">FALSE()</f>
        <is>
          <t/>
        </is>
      </c>
      <c r="G1375" s="24" t="inlineStr">
        <f aca="false">FALSE()</f>
        <is>
          <t/>
        </is>
      </c>
    </row>
    <row r="1376" customFormat="false" ht="15" hidden="false" customHeight="false" outlineLevel="0" collapsed="false">
      <c r="A1376" s="24" t="s">
        <v>15172</v>
      </c>
      <c r="B1376" s="24" t="n">
        <v>9</v>
      </c>
      <c r="C1376" s="108" t="n">
        <v>0.00371019879249171</v>
      </c>
      <c r="D1376" s="24" t="s">
        <v>13916</v>
      </c>
      <c r="E1376" s="24" t="inlineStr">
        <f aca="false">FALSE()</f>
        <is>
          <t/>
        </is>
      </c>
      <c r="F1376" s="24" t="inlineStr">
        <f aca="false">FALSE()</f>
        <is>
          <t/>
        </is>
      </c>
      <c r="G1376" s="24" t="inlineStr">
        <f aca="false">FALSE()</f>
        <is>
          <t/>
        </is>
      </c>
    </row>
    <row r="1377" customFormat="false" ht="15" hidden="false" customHeight="false" outlineLevel="0" collapsed="false">
      <c r="A1377" s="24" t="s">
        <v>15173</v>
      </c>
      <c r="B1377" s="24" t="n">
        <v>9</v>
      </c>
      <c r="C1377" s="108" t="n">
        <v>0.00371019879249171</v>
      </c>
      <c r="D1377" s="24" t="s">
        <v>13916</v>
      </c>
      <c r="E1377" s="24" t="inlineStr">
        <f aca="false">FALSE()</f>
        <is>
          <t/>
        </is>
      </c>
      <c r="F1377" s="24" t="inlineStr">
        <f aca="false">FALSE()</f>
        <is>
          <t/>
        </is>
      </c>
      <c r="G1377" s="24" t="inlineStr">
        <f aca="false">FALSE()</f>
        <is>
          <t/>
        </is>
      </c>
    </row>
    <row r="1378" customFormat="false" ht="15" hidden="false" customHeight="false" outlineLevel="0" collapsed="false">
      <c r="A1378" s="24" t="s">
        <v>15174</v>
      </c>
      <c r="B1378" s="24" t="n">
        <v>9</v>
      </c>
      <c r="C1378" s="108" t="n">
        <v>0.00371019879249171</v>
      </c>
      <c r="D1378" s="24" t="s">
        <v>13916</v>
      </c>
      <c r="E1378" s="24" t="inlineStr">
        <f aca="false">FALSE()</f>
        <is>
          <t/>
        </is>
      </c>
      <c r="F1378" s="24" t="inlineStr">
        <f aca="false">FALSE()</f>
        <is>
          <t/>
        </is>
      </c>
      <c r="G1378" s="24" t="inlineStr">
        <f aca="false">FALSE()</f>
        <is>
          <t/>
        </is>
      </c>
    </row>
    <row r="1379" customFormat="false" ht="15" hidden="false" customHeight="false" outlineLevel="0" collapsed="false">
      <c r="A1379" s="24" t="s">
        <v>15175</v>
      </c>
      <c r="B1379" s="24" t="n">
        <v>9</v>
      </c>
      <c r="C1379" s="108" t="n">
        <v>0.00371019879249171</v>
      </c>
      <c r="D1379" s="24" t="s">
        <v>13916</v>
      </c>
      <c r="E1379" s="24" t="inlineStr">
        <f aca="false">FALSE()</f>
        <is>
          <t/>
        </is>
      </c>
      <c r="F1379" s="24" t="inlineStr">
        <f aca="false">FALSE()</f>
        <is>
          <t/>
        </is>
      </c>
      <c r="G1379" s="24" t="inlineStr">
        <f aca="false">FALSE()</f>
        <is>
          <t/>
        </is>
      </c>
    </row>
    <row r="1380" customFormat="false" ht="15" hidden="false" customHeight="false" outlineLevel="0" collapsed="false">
      <c r="A1380" s="24" t="s">
        <v>15176</v>
      </c>
      <c r="B1380" s="24" t="n">
        <v>9</v>
      </c>
      <c r="C1380" s="108" t="n">
        <v>0.00371019879249171</v>
      </c>
      <c r="D1380" s="24" t="s">
        <v>13916</v>
      </c>
      <c r="E1380" s="24" t="inlineStr">
        <f aca="false">FALSE()</f>
        <is>
          <t/>
        </is>
      </c>
      <c r="F1380" s="24" t="inlineStr">
        <f aca="false">FALSE()</f>
        <is>
          <t/>
        </is>
      </c>
      <c r="G1380" s="24" t="inlineStr">
        <f aca="false">FALSE()</f>
        <is>
          <t/>
        </is>
      </c>
    </row>
    <row r="1381" customFormat="false" ht="15" hidden="false" customHeight="false" outlineLevel="0" collapsed="false">
      <c r="A1381" s="24" t="s">
        <v>15177</v>
      </c>
      <c r="B1381" s="24" t="n">
        <v>9</v>
      </c>
      <c r="C1381" s="108" t="n">
        <v>0.00371019879249171</v>
      </c>
      <c r="D1381" s="24" t="s">
        <v>13916</v>
      </c>
      <c r="E1381" s="24" t="inlineStr">
        <f aca="false">FALSE()</f>
        <is>
          <t/>
        </is>
      </c>
      <c r="F1381" s="24" t="inlineStr">
        <f aca="false">FALSE()</f>
        <is>
          <t/>
        </is>
      </c>
      <c r="G1381" s="24" t="inlineStr">
        <f aca="false">FALSE()</f>
        <is>
          <t/>
        </is>
      </c>
    </row>
    <row r="1382" customFormat="false" ht="15" hidden="false" customHeight="false" outlineLevel="0" collapsed="false">
      <c r="A1382" s="24" t="s">
        <v>15178</v>
      </c>
      <c r="B1382" s="24" t="n">
        <v>9</v>
      </c>
      <c r="C1382" s="108" t="n">
        <v>0.00371019879249171</v>
      </c>
      <c r="D1382" s="24" t="s">
        <v>13916</v>
      </c>
      <c r="E1382" s="24" t="inlineStr">
        <f aca="false">FALSE()</f>
        <is>
          <t/>
        </is>
      </c>
      <c r="F1382" s="24" t="inlineStr">
        <f aca="false">FALSE()</f>
        <is>
          <t/>
        </is>
      </c>
      <c r="G1382" s="24" t="inlineStr">
        <f aca="false">FALSE()</f>
        <is>
          <t/>
        </is>
      </c>
    </row>
    <row r="1383" customFormat="false" ht="15" hidden="false" customHeight="false" outlineLevel="0" collapsed="false">
      <c r="A1383" s="24" t="s">
        <v>15179</v>
      </c>
      <c r="B1383" s="24" t="n">
        <v>9</v>
      </c>
      <c r="C1383" s="108" t="n">
        <v>0.00371019879249171</v>
      </c>
      <c r="D1383" s="24" t="s">
        <v>13916</v>
      </c>
      <c r="E1383" s="24" t="inlineStr">
        <f aca="false">FALSE()</f>
        <is>
          <t/>
        </is>
      </c>
      <c r="F1383" s="24" t="inlineStr">
        <f aca="false">FALSE()</f>
        <is>
          <t/>
        </is>
      </c>
      <c r="G1383" s="24" t="inlineStr">
        <f aca="false">FALSE()</f>
        <is>
          <t/>
        </is>
      </c>
    </row>
    <row r="1384" customFormat="false" ht="15" hidden="false" customHeight="false" outlineLevel="0" collapsed="false">
      <c r="A1384" s="24" t="s">
        <v>14877</v>
      </c>
      <c r="B1384" s="24" t="n">
        <v>9</v>
      </c>
      <c r="C1384" s="108" t="n">
        <v>0.00371019879249171</v>
      </c>
      <c r="D1384" s="24" t="s">
        <v>13916</v>
      </c>
      <c r="E1384" s="24" t="inlineStr">
        <f aca="false">FALSE()</f>
        <is>
          <t/>
        </is>
      </c>
      <c r="F1384" s="24" t="inlineStr">
        <f aca="false">FALSE()</f>
        <is>
          <t/>
        </is>
      </c>
      <c r="G1384" s="24" t="inlineStr">
        <f aca="false">FALSE()</f>
        <is>
          <t/>
        </is>
      </c>
    </row>
    <row r="1385" customFormat="false" ht="15" hidden="false" customHeight="false" outlineLevel="0" collapsed="false">
      <c r="A1385" s="24" t="s">
        <v>15186</v>
      </c>
      <c r="B1385" s="24" t="n">
        <v>9</v>
      </c>
      <c r="C1385" s="108" t="n">
        <v>0.00371019879249171</v>
      </c>
      <c r="D1385" s="24" t="s">
        <v>13916</v>
      </c>
      <c r="E1385" s="24" t="inlineStr">
        <f aca="false">FALSE()</f>
        <is>
          <t/>
        </is>
      </c>
      <c r="F1385" s="24" t="inlineStr">
        <f aca="false">FALSE()</f>
        <is>
          <t/>
        </is>
      </c>
      <c r="G1385" s="24" t="inlineStr">
        <f aca="false">FALSE()</f>
        <is>
          <t/>
        </is>
      </c>
    </row>
    <row r="1386" customFormat="false" ht="15" hidden="false" customHeight="false" outlineLevel="0" collapsed="false">
      <c r="A1386" s="24" t="s">
        <v>15163</v>
      </c>
      <c r="B1386" s="24" t="n">
        <v>9</v>
      </c>
      <c r="C1386" s="108" t="n">
        <v>0.00371019879249171</v>
      </c>
      <c r="D1386" s="24" t="s">
        <v>13916</v>
      </c>
      <c r="E1386" s="24" t="inlineStr">
        <f aca="false">FALSE()</f>
        <is>
          <t/>
        </is>
      </c>
      <c r="F1386" s="24" t="inlineStr">
        <f aca="false">FALSE()</f>
        <is>
          <t/>
        </is>
      </c>
      <c r="G1386" s="24" t="inlineStr">
        <f aca="false">FALSE()</f>
        <is>
          <t/>
        </is>
      </c>
    </row>
    <row r="1387" customFormat="false" ht="15" hidden="false" customHeight="false" outlineLevel="0" collapsed="false">
      <c r="A1387" s="24" t="s">
        <v>15160</v>
      </c>
      <c r="B1387" s="24" t="n">
        <v>9</v>
      </c>
      <c r="C1387" s="108" t="n">
        <v>0.00371019879249171</v>
      </c>
      <c r="D1387" s="24" t="s">
        <v>13916</v>
      </c>
      <c r="E1387" s="24" t="inlineStr">
        <f aca="false">FALSE()</f>
        <is>
          <t/>
        </is>
      </c>
      <c r="F1387" s="24" t="inlineStr">
        <f aca="false">FALSE()</f>
        <is>
          <t/>
        </is>
      </c>
      <c r="G1387" s="24" t="inlineStr">
        <f aca="false">FALSE()</f>
        <is>
          <t/>
        </is>
      </c>
    </row>
    <row r="1388" customFormat="false" ht="15" hidden="false" customHeight="false" outlineLevel="0" collapsed="false">
      <c r="A1388" s="24" t="s">
        <v>15161</v>
      </c>
      <c r="B1388" s="24" t="n">
        <v>9</v>
      </c>
      <c r="C1388" s="108" t="n">
        <v>0.00371019879249171</v>
      </c>
      <c r="D1388" s="24" t="s">
        <v>13916</v>
      </c>
      <c r="E1388" s="24" t="inlineStr">
        <f aca="false">FALSE()</f>
        <is>
          <t/>
        </is>
      </c>
      <c r="F1388" s="24" t="inlineStr">
        <f aca="false">FALSE()</f>
        <is>
          <t/>
        </is>
      </c>
      <c r="G1388" s="24" t="inlineStr">
        <f aca="false">FALSE()</f>
        <is>
          <t/>
        </is>
      </c>
    </row>
    <row r="1389" customFormat="false" ht="15" hidden="false" customHeight="false" outlineLevel="0" collapsed="false">
      <c r="A1389" s="24" t="s">
        <v>15194</v>
      </c>
      <c r="B1389" s="24" t="n">
        <v>8</v>
      </c>
      <c r="C1389" s="108" t="n">
        <v>0.00339859889431004</v>
      </c>
      <c r="D1389" s="24" t="s">
        <v>13916</v>
      </c>
      <c r="E1389" s="24" t="inlineStr">
        <f aca="false">FALSE()</f>
        <is>
          <t/>
        </is>
      </c>
      <c r="F1389" s="24" t="inlineStr">
        <f aca="false">FALSE()</f>
        <is>
          <t/>
        </is>
      </c>
      <c r="G1389" s="24" t="inlineStr">
        <f aca="false">FALSE()</f>
        <is>
          <t/>
        </is>
      </c>
    </row>
    <row r="1390" customFormat="false" ht="15" hidden="false" customHeight="false" outlineLevel="0" collapsed="false">
      <c r="A1390" s="24" t="s">
        <v>15083</v>
      </c>
      <c r="B1390" s="24" t="n">
        <v>8</v>
      </c>
      <c r="C1390" s="108" t="n">
        <v>0.00339859889431004</v>
      </c>
      <c r="D1390" s="24" t="s">
        <v>13916</v>
      </c>
      <c r="E1390" s="24" t="inlineStr">
        <f aca="false">FALSE()</f>
        <is>
          <t/>
        </is>
      </c>
      <c r="F1390" s="24" t="inlineStr">
        <f aca="false">FALSE()</f>
        <is>
          <t/>
        </is>
      </c>
      <c r="G1390" s="24" t="inlineStr">
        <f aca="false">FALSE()</f>
        <is>
          <t/>
        </is>
      </c>
    </row>
    <row r="1391" customFormat="false" ht="15" hidden="false" customHeight="false" outlineLevel="0" collapsed="false">
      <c r="A1391" s="24" t="s">
        <v>15086</v>
      </c>
      <c r="B1391" s="24" t="n">
        <v>8</v>
      </c>
      <c r="C1391" s="108" t="n">
        <v>0.00339859889431004</v>
      </c>
      <c r="D1391" s="24" t="s">
        <v>13916</v>
      </c>
      <c r="E1391" s="24" t="inlineStr">
        <f aca="false">FALSE()</f>
        <is>
          <t/>
        </is>
      </c>
      <c r="F1391" s="24" t="inlineStr">
        <f aca="false">FALSE()</f>
        <is>
          <t/>
        </is>
      </c>
      <c r="G1391" s="24" t="inlineStr">
        <f aca="false">FALSE()</f>
        <is>
          <t/>
        </is>
      </c>
    </row>
    <row r="1392" customFormat="false" ht="15" hidden="false" customHeight="false" outlineLevel="0" collapsed="false">
      <c r="A1392" s="24" t="s">
        <v>15119</v>
      </c>
      <c r="B1392" s="24" t="n">
        <v>8</v>
      </c>
      <c r="C1392" s="108" t="n">
        <v>0.00339859889431004</v>
      </c>
      <c r="D1392" s="24" t="s">
        <v>13916</v>
      </c>
      <c r="E1392" s="24" t="inlineStr">
        <f aca="false">FALSE()</f>
        <is>
          <t/>
        </is>
      </c>
      <c r="F1392" s="24" t="inlineStr">
        <f aca="false">FALSE()</f>
        <is>
          <t/>
        </is>
      </c>
      <c r="G1392" s="24" t="inlineStr">
        <f aca="false">FALSE()</f>
        <is>
          <t/>
        </is>
      </c>
    </row>
    <row r="1393" customFormat="false" ht="15" hidden="false" customHeight="false" outlineLevel="0" collapsed="false">
      <c r="A1393" s="24" t="s">
        <v>4960</v>
      </c>
      <c r="B1393" s="24" t="n">
        <v>8</v>
      </c>
      <c r="C1393" s="108" t="n">
        <v>0.00351270011807332</v>
      </c>
      <c r="D1393" s="24" t="s">
        <v>13916</v>
      </c>
      <c r="E1393" s="24" t="inlineStr">
        <f aca="false">FALSE()</f>
        <is>
          <t/>
        </is>
      </c>
      <c r="F1393" s="24" t="inlineStr">
        <f aca="false">FALSE()</f>
        <is>
          <t/>
        </is>
      </c>
      <c r="G1393" s="24" t="inlineStr">
        <f aca="false">FALSE()</f>
        <is>
          <t/>
        </is>
      </c>
    </row>
    <row r="1394" customFormat="false" ht="15" hidden="false" customHeight="false" outlineLevel="0" collapsed="false">
      <c r="A1394" s="24" t="s">
        <v>15121</v>
      </c>
      <c r="B1394" s="24" t="n">
        <v>8</v>
      </c>
      <c r="C1394" s="108" t="n">
        <v>0.00339859889431004</v>
      </c>
      <c r="D1394" s="24" t="s">
        <v>13916</v>
      </c>
      <c r="E1394" s="24" t="inlineStr">
        <f aca="false">FALSE()</f>
        <is>
          <t/>
        </is>
      </c>
      <c r="F1394" s="24" t="inlineStr">
        <f aca="false">FALSE()</f>
        <is>
          <t/>
        </is>
      </c>
      <c r="G1394" s="24" t="inlineStr">
        <f aca="false">FALSE()</f>
        <is>
          <t/>
        </is>
      </c>
    </row>
    <row r="1395" customFormat="false" ht="15" hidden="false" customHeight="false" outlineLevel="0" collapsed="false">
      <c r="A1395" s="24" t="s">
        <v>4676</v>
      </c>
      <c r="B1395" s="24" t="n">
        <v>8</v>
      </c>
      <c r="C1395" s="108" t="n">
        <v>0.00339859889431004</v>
      </c>
      <c r="D1395" s="24" t="s">
        <v>13916</v>
      </c>
      <c r="E1395" s="24" t="inlineStr">
        <f aca="false">FALSE()</f>
        <is>
          <t/>
        </is>
      </c>
      <c r="F1395" s="24" t="inlineStr">
        <f aca="false">FALSE()</f>
        <is>
          <t/>
        </is>
      </c>
      <c r="G1395" s="24" t="inlineStr">
        <f aca="false">FALSE()</f>
        <is>
          <t/>
        </is>
      </c>
    </row>
    <row r="1396" customFormat="false" ht="15" hidden="false" customHeight="false" outlineLevel="0" collapsed="false">
      <c r="A1396" s="24" t="s">
        <v>3080</v>
      </c>
      <c r="B1396" s="24" t="n">
        <v>8</v>
      </c>
      <c r="C1396" s="108" t="n">
        <v>0.00339859889431004</v>
      </c>
      <c r="D1396" s="24" t="s">
        <v>13916</v>
      </c>
      <c r="E1396" s="24" t="inlineStr">
        <f aca="false">FALSE()</f>
        <is>
          <t/>
        </is>
      </c>
      <c r="F1396" s="24" t="inlineStr">
        <f aca="false">FALSE()</f>
        <is>
          <t/>
        </is>
      </c>
      <c r="G1396" s="24" t="inlineStr">
        <f aca="false">FALSE()</f>
        <is>
          <t/>
        </is>
      </c>
    </row>
    <row r="1397" customFormat="false" ht="15" hidden="false" customHeight="false" outlineLevel="0" collapsed="false">
      <c r="A1397" s="24" t="s">
        <v>15209</v>
      </c>
      <c r="B1397" s="24" t="n">
        <v>8</v>
      </c>
      <c r="C1397" s="108" t="n">
        <v>0.00339859889431004</v>
      </c>
      <c r="D1397" s="24" t="s">
        <v>13916</v>
      </c>
      <c r="E1397" s="24" t="inlineStr">
        <f aca="false">FALSE()</f>
        <is>
          <t/>
        </is>
      </c>
      <c r="F1397" s="24" t="inlineStr">
        <f aca="false">FALSE()</f>
        <is>
          <t/>
        </is>
      </c>
      <c r="G1397" s="24" t="inlineStr">
        <f aca="false">FALSE()</f>
        <is>
          <t/>
        </is>
      </c>
    </row>
    <row r="1398" customFormat="false" ht="15" hidden="false" customHeight="false" outlineLevel="0" collapsed="false">
      <c r="A1398" s="24" t="s">
        <v>15105</v>
      </c>
      <c r="B1398" s="24" t="n">
        <v>7</v>
      </c>
      <c r="C1398" s="108" t="n">
        <v>0.00318886777483759</v>
      </c>
      <c r="D1398" s="24" t="s">
        <v>13916</v>
      </c>
      <c r="E1398" s="24" t="inlineStr">
        <f aca="false">FALSE()</f>
        <is>
          <t/>
        </is>
      </c>
      <c r="F1398" s="24" t="inlineStr">
        <f aca="false">FALSE()</f>
        <is>
          <t/>
        </is>
      </c>
      <c r="G1398" s="24" t="inlineStr">
        <f aca="false">FALSE()</f>
        <is>
          <t/>
        </is>
      </c>
    </row>
    <row r="1399" customFormat="false" ht="15" hidden="false" customHeight="false" outlineLevel="0" collapsed="false">
      <c r="A1399" s="24" t="s">
        <v>15147</v>
      </c>
      <c r="B1399" s="24" t="n">
        <v>7</v>
      </c>
      <c r="C1399" s="108" t="n">
        <v>0.00307361260331416</v>
      </c>
      <c r="D1399" s="24" t="s">
        <v>13916</v>
      </c>
      <c r="E1399" s="24" t="inlineStr">
        <f aca="false">FALSE()</f>
        <is>
          <t/>
        </is>
      </c>
      <c r="F1399" s="24" t="inlineStr">
        <f aca="false">FALSE()</f>
        <is>
          <t/>
        </is>
      </c>
      <c r="G1399" s="24" t="inlineStr">
        <f aca="false">FALSE()</f>
        <is>
          <t/>
        </is>
      </c>
    </row>
    <row r="1400" customFormat="false" ht="15" hidden="false" customHeight="false" outlineLevel="0" collapsed="false">
      <c r="A1400" s="24" t="s">
        <v>15092</v>
      </c>
      <c r="B1400" s="24" t="n">
        <v>7</v>
      </c>
      <c r="C1400" s="108" t="n">
        <v>0.00318886777483759</v>
      </c>
      <c r="D1400" s="24" t="s">
        <v>13916</v>
      </c>
      <c r="E1400" s="24" t="inlineStr">
        <f aca="false">FALSE()</f>
        <is>
          <t/>
        </is>
      </c>
      <c r="F1400" s="24" t="inlineStr">
        <f aca="false">FALSE()</f>
        <is>
          <t/>
        </is>
      </c>
      <c r="G1400" s="24" t="inlineStr">
        <f aca="false">FALSE()</f>
        <is>
          <t/>
        </is>
      </c>
    </row>
    <row r="1401" customFormat="false" ht="15" hidden="false" customHeight="false" outlineLevel="0" collapsed="false">
      <c r="A1401" s="24" t="s">
        <v>15210</v>
      </c>
      <c r="B1401" s="24" t="n">
        <v>7</v>
      </c>
      <c r="C1401" s="108" t="n">
        <v>0.00307361260331416</v>
      </c>
      <c r="D1401" s="24" t="s">
        <v>13916</v>
      </c>
      <c r="E1401" s="24" t="inlineStr">
        <f aca="false">FALSE()</f>
        <is>
          <t/>
        </is>
      </c>
      <c r="F1401" s="24" t="inlineStr">
        <f aca="false">FALSE()</f>
        <is>
          <t/>
        </is>
      </c>
      <c r="G1401" s="24" t="inlineStr">
        <f aca="false">FALSE()</f>
        <is>
          <t/>
        </is>
      </c>
    </row>
    <row r="1402" customFormat="false" ht="15" hidden="false" customHeight="false" outlineLevel="0" collapsed="false">
      <c r="A1402" s="24" t="s">
        <v>15073</v>
      </c>
      <c r="B1402" s="24" t="n">
        <v>7</v>
      </c>
      <c r="C1402" s="108" t="n">
        <v>0.00307361260331416</v>
      </c>
      <c r="D1402" s="24" t="s">
        <v>13916</v>
      </c>
      <c r="E1402" s="24" t="inlineStr">
        <f aca="false">FALSE()</f>
        <is>
          <t/>
        </is>
      </c>
      <c r="F1402" s="24" t="inlineStr">
        <f aca="false">FALSE()</f>
        <is>
          <t/>
        </is>
      </c>
      <c r="G1402" s="24" t="inlineStr">
        <f aca="false">FALSE()</f>
        <is>
          <t/>
        </is>
      </c>
    </row>
    <row r="1403" customFormat="false" ht="15" hidden="false" customHeight="false" outlineLevel="0" collapsed="false">
      <c r="A1403" s="24" t="s">
        <v>15233</v>
      </c>
      <c r="B1403" s="24" t="n">
        <v>7</v>
      </c>
      <c r="C1403" s="108" t="n">
        <v>0.00318886777483759</v>
      </c>
      <c r="D1403" s="24" t="s">
        <v>13916</v>
      </c>
      <c r="E1403" s="24" t="inlineStr">
        <f aca="false">FALSE()</f>
        <is>
          <t/>
        </is>
      </c>
      <c r="F1403" s="24" t="inlineStr">
        <f aca="false">FALSE()</f>
        <is>
          <t/>
        </is>
      </c>
      <c r="G1403" s="24" t="inlineStr">
        <f aca="false">FALSE()</f>
        <is>
          <t/>
        </is>
      </c>
    </row>
    <row r="1404" customFormat="false" ht="15" hidden="false" customHeight="false" outlineLevel="0" collapsed="false">
      <c r="A1404" s="24" t="s">
        <v>14819</v>
      </c>
      <c r="B1404" s="24" t="n">
        <v>7</v>
      </c>
      <c r="C1404" s="108" t="n">
        <v>0.00318886777483759</v>
      </c>
      <c r="D1404" s="24" t="s">
        <v>13916</v>
      </c>
      <c r="E1404" s="24" t="inlineStr">
        <f aca="false">FALSE()</f>
        <is>
          <t/>
        </is>
      </c>
      <c r="F1404" s="24" t="inlineStr">
        <f aca="false">FALSE()</f>
        <is>
          <t/>
        </is>
      </c>
      <c r="G1404" s="24" t="inlineStr">
        <f aca="false">FALSE()</f>
        <is>
          <t/>
        </is>
      </c>
    </row>
    <row r="1405" customFormat="false" ht="15" hidden="false" customHeight="false" outlineLevel="0" collapsed="false">
      <c r="A1405" s="24" t="s">
        <v>10199</v>
      </c>
      <c r="B1405" s="24" t="n">
        <v>7</v>
      </c>
      <c r="C1405" s="108" t="n">
        <v>0.00307361260331416</v>
      </c>
      <c r="D1405" s="24" t="s">
        <v>13916</v>
      </c>
      <c r="E1405" s="24" t="inlineStr">
        <f aca="false">FALSE()</f>
        <is>
          <t/>
        </is>
      </c>
      <c r="F1405" s="24" t="inlineStr">
        <f aca="false">FALSE()</f>
        <is>
          <t/>
        </is>
      </c>
      <c r="G1405" s="24" t="inlineStr">
        <f aca="false">FALSE()</f>
        <is>
          <t/>
        </is>
      </c>
    </row>
    <row r="1406" customFormat="false" ht="15" hidden="false" customHeight="false" outlineLevel="0" collapsed="false">
      <c r="A1406" s="24" t="s">
        <v>4009</v>
      </c>
      <c r="B1406" s="24" t="n">
        <v>7</v>
      </c>
      <c r="C1406" s="108" t="n">
        <v>0.00349202537773719</v>
      </c>
      <c r="D1406" s="24" t="s">
        <v>13916</v>
      </c>
      <c r="E1406" s="24" t="inlineStr">
        <f aca="false">FALSE()</f>
        <is>
          <t/>
        </is>
      </c>
      <c r="F1406" s="24" t="inlineStr">
        <f aca="false">FALSE()</f>
        <is>
          <t/>
        </is>
      </c>
      <c r="G1406" s="24" t="inlineStr">
        <f aca="false">FALSE()</f>
        <is>
          <t/>
        </is>
      </c>
    </row>
    <row r="1407" customFormat="false" ht="15" hidden="false" customHeight="false" outlineLevel="0" collapsed="false">
      <c r="A1407" s="24" t="s">
        <v>15331</v>
      </c>
      <c r="B1407" s="24" t="n">
        <v>6</v>
      </c>
      <c r="C1407" s="108" t="n">
        <v>0.00273331523557508</v>
      </c>
      <c r="D1407" s="24" t="s">
        <v>13916</v>
      </c>
      <c r="E1407" s="24" t="inlineStr">
        <f aca="false">FALSE()</f>
        <is>
          <t/>
        </is>
      </c>
      <c r="F1407" s="24" t="inlineStr">
        <f aca="false">FALSE()</f>
        <is>
          <t/>
        </is>
      </c>
      <c r="G1407" s="24" t="inlineStr">
        <f aca="false">FALSE()</f>
        <is>
          <t/>
        </is>
      </c>
    </row>
    <row r="1408" customFormat="false" ht="15" hidden="false" customHeight="false" outlineLevel="0" collapsed="false">
      <c r="A1408" s="24" t="s">
        <v>15253</v>
      </c>
      <c r="B1408" s="24" t="n">
        <v>6</v>
      </c>
      <c r="C1408" s="108" t="n">
        <v>0.00273331523557508</v>
      </c>
      <c r="D1408" s="24" t="s">
        <v>13916</v>
      </c>
      <c r="E1408" s="24" t="inlineStr">
        <f aca="false">FALSE()</f>
        <is>
          <t/>
        </is>
      </c>
      <c r="F1408" s="24" t="inlineStr">
        <f aca="false">FALSE()</f>
        <is>
          <t/>
        </is>
      </c>
      <c r="G1408" s="24" t="inlineStr">
        <f aca="false">FALSE()</f>
        <is>
          <t/>
        </is>
      </c>
    </row>
    <row r="1409" customFormat="false" ht="15" hidden="false" customHeight="false" outlineLevel="0" collapsed="false">
      <c r="A1409" s="24" t="s">
        <v>15112</v>
      </c>
      <c r="B1409" s="24" t="n">
        <v>6</v>
      </c>
      <c r="C1409" s="108" t="n">
        <v>0.00273331523557508</v>
      </c>
      <c r="D1409" s="24" t="s">
        <v>13916</v>
      </c>
      <c r="E1409" s="24" t="inlineStr">
        <f aca="false">FALSE()</f>
        <is>
          <t/>
        </is>
      </c>
      <c r="F1409" s="24" t="inlineStr">
        <f aca="false">FALSE()</f>
        <is>
          <t/>
        </is>
      </c>
      <c r="G1409" s="24" t="inlineStr">
        <f aca="false">FALSE()</f>
        <is>
          <t/>
        </is>
      </c>
    </row>
    <row r="1410" customFormat="false" ht="15" hidden="false" customHeight="false" outlineLevel="0" collapsed="false">
      <c r="A1410" s="24" t="s">
        <v>2958</v>
      </c>
      <c r="B1410" s="24" t="n">
        <v>6</v>
      </c>
      <c r="C1410" s="108" t="n">
        <v>0.00273331523557508</v>
      </c>
      <c r="D1410" s="24" t="s">
        <v>13916</v>
      </c>
      <c r="E1410" s="24" t="inlineStr">
        <f aca="false">FALSE()</f>
        <is>
          <t/>
        </is>
      </c>
      <c r="F1410" s="24" t="inlineStr">
        <f aca="false">FALSE()</f>
        <is>
          <t/>
        </is>
      </c>
      <c r="G1410" s="24" t="inlineStr">
        <f aca="false">FALSE()</f>
        <is>
          <t/>
        </is>
      </c>
    </row>
    <row r="1411" customFormat="false" ht="15" hidden="false" customHeight="false" outlineLevel="0" collapsed="false">
      <c r="A1411" s="24" t="s">
        <v>14886</v>
      </c>
      <c r="B1411" s="24" t="n">
        <v>6</v>
      </c>
      <c r="C1411" s="108" t="n">
        <v>0.00273331523557508</v>
      </c>
      <c r="D1411" s="24" t="s">
        <v>13916</v>
      </c>
      <c r="E1411" s="24" t="inlineStr">
        <f aca="false">FALSE()</f>
        <is>
          <t/>
        </is>
      </c>
      <c r="F1411" s="24" t="inlineStr">
        <f aca="false">FALSE()</f>
        <is>
          <t/>
        </is>
      </c>
      <c r="G1411" s="24" t="inlineStr">
        <f aca="false">FALSE()</f>
        <is>
          <t/>
        </is>
      </c>
    </row>
    <row r="1412" customFormat="false" ht="15" hidden="false" customHeight="false" outlineLevel="0" collapsed="false">
      <c r="A1412" s="24" t="s">
        <v>15262</v>
      </c>
      <c r="B1412" s="24" t="n">
        <v>6</v>
      </c>
      <c r="C1412" s="108" t="n">
        <v>0.00273331523557508</v>
      </c>
      <c r="D1412" s="24" t="s">
        <v>13916</v>
      </c>
      <c r="E1412" s="24" t="inlineStr">
        <f aca="false">FALSE()</f>
        <is>
          <t/>
        </is>
      </c>
      <c r="F1412" s="24" t="inlineStr">
        <f aca="false">FALSE()</f>
        <is>
          <t/>
        </is>
      </c>
      <c r="G1412" s="24" t="inlineStr">
        <f aca="false">FALSE()</f>
        <is>
          <t/>
        </is>
      </c>
    </row>
    <row r="1413" customFormat="false" ht="15" hidden="false" customHeight="false" outlineLevel="0" collapsed="false">
      <c r="A1413" s="24" t="s">
        <v>14871</v>
      </c>
      <c r="B1413" s="24" t="n">
        <v>6</v>
      </c>
      <c r="C1413" s="108" t="n">
        <v>0.00273331523557508</v>
      </c>
      <c r="D1413" s="24" t="s">
        <v>13916</v>
      </c>
      <c r="E1413" s="24" t="inlineStr">
        <f aca="false">FALSE()</f>
        <is>
          <t/>
        </is>
      </c>
      <c r="F1413" s="24" t="inlineStr">
        <f aca="false">FALSE()</f>
        <is>
          <t/>
        </is>
      </c>
      <c r="G1413" s="24" t="inlineStr">
        <f aca="false">FALSE()</f>
        <is>
          <t/>
        </is>
      </c>
    </row>
    <row r="1414" customFormat="false" ht="15" hidden="false" customHeight="false" outlineLevel="0" collapsed="false">
      <c r="A1414" s="24" t="s">
        <v>14873</v>
      </c>
      <c r="B1414" s="24" t="n">
        <v>6</v>
      </c>
      <c r="C1414" s="108" t="n">
        <v>0.00273331523557508</v>
      </c>
      <c r="D1414" s="24" t="s">
        <v>13916</v>
      </c>
      <c r="E1414" s="24" t="inlineStr">
        <f aca="false">FALSE()</f>
        <is>
          <t/>
        </is>
      </c>
      <c r="F1414" s="24" t="inlineStr">
        <f aca="false">FALSE()</f>
        <is>
          <t/>
        </is>
      </c>
      <c r="G1414" s="24" t="inlineStr">
        <f aca="false">FALSE()</f>
        <is>
          <t/>
        </is>
      </c>
    </row>
    <row r="1415" customFormat="false" ht="15" hidden="false" customHeight="false" outlineLevel="0" collapsed="false">
      <c r="A1415" s="24" t="s">
        <v>15153</v>
      </c>
      <c r="B1415" s="24" t="n">
        <v>6</v>
      </c>
      <c r="C1415" s="108" t="n">
        <v>0.00285015917957059</v>
      </c>
      <c r="D1415" s="24" t="s">
        <v>13916</v>
      </c>
      <c r="E1415" s="24" t="inlineStr">
        <f aca="false">FALSE()</f>
        <is>
          <t/>
        </is>
      </c>
      <c r="F1415" s="24" t="inlineStr">
        <f aca="false">FALSE()</f>
        <is>
          <t/>
        </is>
      </c>
      <c r="G1415" s="24" t="inlineStr">
        <f aca="false">FALSE()</f>
        <is>
          <t/>
        </is>
      </c>
    </row>
    <row r="1416" customFormat="false" ht="15" hidden="false" customHeight="false" outlineLevel="0" collapsed="false">
      <c r="A1416" s="24" t="s">
        <v>14893</v>
      </c>
      <c r="B1416" s="24" t="n">
        <v>6</v>
      </c>
      <c r="C1416" s="108" t="n">
        <v>0.00273331523557508</v>
      </c>
      <c r="D1416" s="24" t="s">
        <v>13916</v>
      </c>
      <c r="E1416" s="24" t="inlineStr">
        <f aca="false">FALSE()</f>
        <is>
          <t/>
        </is>
      </c>
      <c r="F1416" s="24" t="inlineStr">
        <f aca="false">FALSE()</f>
        <is>
          <t/>
        </is>
      </c>
      <c r="G1416" s="24" t="inlineStr">
        <f aca="false">FALSE()</f>
        <is>
          <t/>
        </is>
      </c>
    </row>
    <row r="1417" customFormat="false" ht="15" hidden="false" customHeight="false" outlineLevel="0" collapsed="false">
      <c r="A1417" s="24" t="s">
        <v>15284</v>
      </c>
      <c r="B1417" s="24" t="n">
        <v>6</v>
      </c>
      <c r="C1417" s="108" t="n">
        <v>0.00273331523557508</v>
      </c>
      <c r="D1417" s="24" t="s">
        <v>13916</v>
      </c>
      <c r="E1417" s="24" t="inlineStr">
        <f aca="false">FALSE()</f>
        <is>
          <t/>
        </is>
      </c>
      <c r="F1417" s="24" t="inlineStr">
        <f aca="false">FALSE()</f>
        <is>
          <t/>
        </is>
      </c>
      <c r="G1417" s="24" t="inlineStr">
        <f aca="false">FALSE()</f>
        <is>
          <t/>
        </is>
      </c>
    </row>
    <row r="1418" customFormat="false" ht="15" hidden="false" customHeight="false" outlineLevel="0" collapsed="false">
      <c r="A1418" s="24" t="s">
        <v>15285</v>
      </c>
      <c r="B1418" s="24" t="n">
        <v>6</v>
      </c>
      <c r="C1418" s="108" t="n">
        <v>0.00273331523557508</v>
      </c>
      <c r="D1418" s="24" t="s">
        <v>13916</v>
      </c>
      <c r="E1418" s="24" t="inlineStr">
        <f aca="false">FALSE()</f>
        <is>
          <t/>
        </is>
      </c>
      <c r="F1418" s="24" t="inlineStr">
        <f aca="false">FALSE()</f>
        <is>
          <t/>
        </is>
      </c>
      <c r="G1418" s="24" t="inlineStr">
        <f aca="false">FALSE()</f>
        <is>
          <t/>
        </is>
      </c>
    </row>
    <row r="1419" customFormat="false" ht="15" hidden="false" customHeight="false" outlineLevel="0" collapsed="false">
      <c r="A1419" s="24" t="s">
        <v>15277</v>
      </c>
      <c r="B1419" s="24" t="n">
        <v>6</v>
      </c>
      <c r="C1419" s="108" t="n">
        <v>0.00273331523557508</v>
      </c>
      <c r="D1419" s="24" t="s">
        <v>13916</v>
      </c>
      <c r="E1419" s="24" t="inlineStr">
        <f aca="false">FALSE()</f>
        <is>
          <t/>
        </is>
      </c>
      <c r="F1419" s="24" t="inlineStr">
        <f aca="false">FALSE()</f>
        <is>
          <t/>
        </is>
      </c>
      <c r="G1419" s="24" t="inlineStr">
        <f aca="false">FALSE()</f>
        <is>
          <t/>
        </is>
      </c>
    </row>
    <row r="1420" customFormat="false" ht="15" hidden="false" customHeight="false" outlineLevel="0" collapsed="false">
      <c r="A1420" s="24" t="s">
        <v>15278</v>
      </c>
      <c r="B1420" s="24" t="n">
        <v>6</v>
      </c>
      <c r="C1420" s="108" t="n">
        <v>0.00273331523557508</v>
      </c>
      <c r="D1420" s="24" t="s">
        <v>13916</v>
      </c>
      <c r="E1420" s="24" t="inlineStr">
        <f aca="false">FALSE()</f>
        <is>
          <t/>
        </is>
      </c>
      <c r="F1420" s="24" t="inlineStr">
        <f aca="false">FALSE()</f>
        <is>
          <t/>
        </is>
      </c>
      <c r="G1420" s="24" t="inlineStr">
        <f aca="false">FALSE()</f>
        <is>
          <t/>
        </is>
      </c>
    </row>
    <row r="1421" customFormat="false" ht="15" hidden="false" customHeight="false" outlineLevel="0" collapsed="false">
      <c r="A1421" s="24" t="s">
        <v>15279</v>
      </c>
      <c r="B1421" s="24" t="n">
        <v>6</v>
      </c>
      <c r="C1421" s="108" t="n">
        <v>0.00273331523557508</v>
      </c>
      <c r="D1421" s="24" t="s">
        <v>13916</v>
      </c>
      <c r="E1421" s="24" t="inlineStr">
        <f aca="false">FALSE()</f>
        <is>
          <t/>
        </is>
      </c>
      <c r="F1421" s="24" t="inlineStr">
        <f aca="false">FALSE()</f>
        <is>
          <t/>
        </is>
      </c>
      <c r="G1421" s="24" t="inlineStr">
        <f aca="false">FALSE()</f>
        <is>
          <t/>
        </is>
      </c>
    </row>
    <row r="1422" customFormat="false" ht="15" hidden="false" customHeight="false" outlineLevel="0" collapsed="false">
      <c r="A1422" s="24" t="s">
        <v>15280</v>
      </c>
      <c r="B1422" s="24" t="n">
        <v>6</v>
      </c>
      <c r="C1422" s="108" t="n">
        <v>0.00273331523557508</v>
      </c>
      <c r="D1422" s="24" t="s">
        <v>13916</v>
      </c>
      <c r="E1422" s="24" t="inlineStr">
        <f aca="false">FALSE()</f>
        <is>
          <t/>
        </is>
      </c>
      <c r="F1422" s="24" t="inlineStr">
        <f aca="false">FALSE()</f>
        <is>
          <t/>
        </is>
      </c>
      <c r="G1422" s="24" t="inlineStr">
        <f aca="false">FALSE()</f>
        <is>
          <t/>
        </is>
      </c>
    </row>
    <row r="1423" customFormat="false" ht="15" hidden="false" customHeight="false" outlineLevel="0" collapsed="false">
      <c r="A1423" s="24" t="s">
        <v>15271</v>
      </c>
      <c r="B1423" s="24" t="n">
        <v>6</v>
      </c>
      <c r="C1423" s="108" t="n">
        <v>0.00273331523557508</v>
      </c>
      <c r="D1423" s="24" t="s">
        <v>13916</v>
      </c>
      <c r="E1423" s="24" t="inlineStr">
        <f aca="false">FALSE()</f>
        <is>
          <t/>
        </is>
      </c>
      <c r="F1423" s="24" t="inlineStr">
        <f aca="false">FALSE()</f>
        <is>
          <t/>
        </is>
      </c>
      <c r="G1423" s="24" t="inlineStr">
        <f aca="false">FALSE()</f>
        <is>
          <t/>
        </is>
      </c>
    </row>
    <row r="1424" customFormat="false" ht="15" hidden="false" customHeight="false" outlineLevel="0" collapsed="false">
      <c r="A1424" s="24" t="s">
        <v>15272</v>
      </c>
      <c r="B1424" s="24" t="n">
        <v>6</v>
      </c>
      <c r="C1424" s="108" t="n">
        <v>0.00273331523557508</v>
      </c>
      <c r="D1424" s="24" t="s">
        <v>13916</v>
      </c>
      <c r="E1424" s="24" t="inlineStr">
        <f aca="false">FALSE()</f>
        <is>
          <t/>
        </is>
      </c>
      <c r="F1424" s="24" t="inlineStr">
        <f aca="false">FALSE()</f>
        <is>
          <t/>
        </is>
      </c>
      <c r="G1424" s="24" t="inlineStr">
        <f aca="false">FALSE()</f>
        <is>
          <t/>
        </is>
      </c>
    </row>
    <row r="1425" customFormat="false" ht="15" hidden="false" customHeight="false" outlineLevel="0" collapsed="false">
      <c r="A1425" s="24" t="s">
        <v>15109</v>
      </c>
      <c r="B1425" s="24" t="n">
        <v>6</v>
      </c>
      <c r="C1425" s="108" t="n">
        <v>0.00273331523557508</v>
      </c>
      <c r="D1425" s="24" t="s">
        <v>13916</v>
      </c>
      <c r="E1425" s="24" t="inlineStr">
        <f aca="false">FALSE()</f>
        <is>
          <t/>
        </is>
      </c>
      <c r="F1425" s="24" t="inlineStr">
        <f aca="false">FALSE()</f>
        <is>
          <t/>
        </is>
      </c>
      <c r="G1425" s="24" t="inlineStr">
        <f aca="false">FALSE()</f>
        <is>
          <t/>
        </is>
      </c>
    </row>
    <row r="1426" customFormat="false" ht="15" hidden="false" customHeight="false" outlineLevel="0" collapsed="false">
      <c r="A1426" s="24" t="s">
        <v>15273</v>
      </c>
      <c r="B1426" s="24" t="n">
        <v>6</v>
      </c>
      <c r="C1426" s="108" t="n">
        <v>0.00273331523557508</v>
      </c>
      <c r="D1426" s="24" t="s">
        <v>13916</v>
      </c>
      <c r="E1426" s="24" t="inlineStr">
        <f aca="false">FALSE()</f>
        <is>
          <t/>
        </is>
      </c>
      <c r="F1426" s="24" t="inlineStr">
        <f aca="false">FALSE()</f>
        <is>
          <t/>
        </is>
      </c>
      <c r="G1426" s="24" t="inlineStr">
        <f aca="false">FALSE()</f>
        <is>
          <t/>
        </is>
      </c>
    </row>
    <row r="1427" customFormat="false" ht="15" hidden="false" customHeight="false" outlineLevel="0" collapsed="false">
      <c r="A1427" s="24" t="s">
        <v>15281</v>
      </c>
      <c r="B1427" s="24" t="n">
        <v>6</v>
      </c>
      <c r="C1427" s="108" t="n">
        <v>0.00273331523557508</v>
      </c>
      <c r="D1427" s="24" t="s">
        <v>13916</v>
      </c>
      <c r="E1427" s="24" t="inlineStr">
        <f aca="false">FALSE()</f>
        <is>
          <t/>
        </is>
      </c>
      <c r="F1427" s="24" t="inlineStr">
        <f aca="false">FALSE()</f>
        <is>
          <t/>
        </is>
      </c>
      <c r="G1427" s="24" t="inlineStr">
        <f aca="false">FALSE()</f>
        <is>
          <t/>
        </is>
      </c>
    </row>
    <row r="1428" customFormat="false" ht="15" hidden="false" customHeight="false" outlineLevel="0" collapsed="false">
      <c r="A1428" s="24" t="s">
        <v>15282</v>
      </c>
      <c r="B1428" s="24" t="n">
        <v>6</v>
      </c>
      <c r="C1428" s="108" t="n">
        <v>0.00273331523557508</v>
      </c>
      <c r="D1428" s="24" t="s">
        <v>13916</v>
      </c>
      <c r="E1428" s="24" t="inlineStr">
        <f aca="false">FALSE()</f>
        <is>
          <t/>
        </is>
      </c>
      <c r="F1428" s="24" t="inlineStr">
        <f aca="false">FALSE()</f>
        <is>
          <t/>
        </is>
      </c>
      <c r="G1428" s="24" t="inlineStr">
        <f aca="false">FALSE()</f>
        <is>
          <t/>
        </is>
      </c>
    </row>
    <row r="1429" customFormat="false" ht="15" hidden="false" customHeight="false" outlineLevel="0" collapsed="false">
      <c r="A1429" s="24" t="s">
        <v>15276</v>
      </c>
      <c r="B1429" s="24" t="n">
        <v>6</v>
      </c>
      <c r="C1429" s="108" t="n">
        <v>0.00273331523557508</v>
      </c>
      <c r="D1429" s="24" t="s">
        <v>13916</v>
      </c>
      <c r="E1429" s="24" t="inlineStr">
        <f aca="false">FALSE()</f>
        <is>
          <t/>
        </is>
      </c>
      <c r="F1429" s="24" t="inlineStr">
        <f aca="false">FALSE()</f>
        <is>
          <t/>
        </is>
      </c>
      <c r="G1429" s="24" t="inlineStr">
        <f aca="false">FALSE()</f>
        <is>
          <t/>
        </is>
      </c>
    </row>
    <row r="1430" customFormat="false" ht="15" hidden="false" customHeight="false" outlineLevel="0" collapsed="false">
      <c r="A1430" s="24" t="s">
        <v>15274</v>
      </c>
      <c r="B1430" s="24" t="n">
        <v>6</v>
      </c>
      <c r="C1430" s="108" t="n">
        <v>0.00273331523557508</v>
      </c>
      <c r="D1430" s="24" t="s">
        <v>13916</v>
      </c>
      <c r="E1430" s="24" t="inlineStr">
        <f aca="false">FALSE()</f>
        <is>
          <t/>
        </is>
      </c>
      <c r="F1430" s="24" t="inlineStr">
        <f aca="false">FALSE()</f>
        <is>
          <t/>
        </is>
      </c>
      <c r="G1430" s="24" t="inlineStr">
        <f aca="false">FALSE()</f>
        <is>
          <t/>
        </is>
      </c>
    </row>
    <row r="1431" customFormat="false" ht="15" hidden="false" customHeight="false" outlineLevel="0" collapsed="false">
      <c r="A1431" s="24" t="s">
        <v>15275</v>
      </c>
      <c r="B1431" s="24" t="n">
        <v>6</v>
      </c>
      <c r="C1431" s="108" t="n">
        <v>0.00273331523557508</v>
      </c>
      <c r="D1431" s="24" t="s">
        <v>13916</v>
      </c>
      <c r="E1431" s="24" t="inlineStr">
        <f aca="false">FALSE()</f>
        <is>
          <t/>
        </is>
      </c>
      <c r="F1431" s="24" t="inlineStr">
        <f aca="false">FALSE()</f>
        <is>
          <t/>
        </is>
      </c>
      <c r="G1431" s="24" t="inlineStr">
        <f aca="false">FALSE()</f>
        <is>
          <t/>
        </is>
      </c>
    </row>
    <row r="1432" customFormat="false" ht="15" hidden="false" customHeight="false" outlineLevel="0" collapsed="false">
      <c r="A1432" s="24" t="s">
        <v>15402</v>
      </c>
      <c r="B1432" s="24" t="n">
        <v>5</v>
      </c>
      <c r="C1432" s="108" t="n">
        <v>0.00237513264964216</v>
      </c>
      <c r="D1432" s="24" t="s">
        <v>13916</v>
      </c>
      <c r="E1432" s="24" t="inlineStr">
        <f aca="false">FALSE()</f>
        <is>
          <t/>
        </is>
      </c>
      <c r="F1432" s="24" t="inlineStr">
        <f aca="false">FALSE()</f>
        <is>
          <t/>
        </is>
      </c>
      <c r="G1432" s="24" t="inlineStr">
        <f aca="false">FALSE()</f>
        <is>
          <t/>
        </is>
      </c>
    </row>
    <row r="1433" customFormat="false" ht="15" hidden="false" customHeight="false" outlineLevel="0" collapsed="false">
      <c r="A1433" s="24" t="s">
        <v>15192</v>
      </c>
      <c r="B1433" s="24" t="n">
        <v>5</v>
      </c>
      <c r="C1433" s="108" t="n">
        <v>0.00237513264964216</v>
      </c>
      <c r="D1433" s="24" t="s">
        <v>13916</v>
      </c>
      <c r="E1433" s="24" t="inlineStr">
        <f aca="false">FALSE()</f>
        <is>
          <t/>
        </is>
      </c>
      <c r="F1433" s="24" t="inlineStr">
        <f aca="false">FALSE()</f>
        <is>
          <t/>
        </is>
      </c>
      <c r="G1433" s="24" t="inlineStr">
        <f aca="false">FALSE()</f>
        <is>
          <t/>
        </is>
      </c>
    </row>
    <row r="1434" customFormat="false" ht="15" hidden="false" customHeight="false" outlineLevel="0" collapsed="false">
      <c r="A1434" s="24" t="s">
        <v>15155</v>
      </c>
      <c r="B1434" s="24" t="n">
        <v>5</v>
      </c>
      <c r="C1434" s="108" t="n">
        <v>0.00237513264964216</v>
      </c>
      <c r="D1434" s="24" t="s">
        <v>13916</v>
      </c>
      <c r="E1434" s="24" t="inlineStr">
        <f aca="false">FALSE()</f>
        <is>
          <t/>
        </is>
      </c>
      <c r="F1434" s="24" t="inlineStr">
        <f aca="false">FALSE()</f>
        <is>
          <t/>
        </is>
      </c>
      <c r="G1434" s="24" t="inlineStr">
        <f aca="false">FALSE()</f>
        <is>
          <t/>
        </is>
      </c>
    </row>
    <row r="1435" customFormat="false" ht="15" hidden="false" customHeight="false" outlineLevel="0" collapsed="false">
      <c r="A1435" s="24" t="s">
        <v>15146</v>
      </c>
      <c r="B1435" s="24" t="n">
        <v>5</v>
      </c>
      <c r="C1435" s="108" t="n">
        <v>0.00237513264964216</v>
      </c>
      <c r="D1435" s="24" t="s">
        <v>13916</v>
      </c>
      <c r="E1435" s="24" t="inlineStr">
        <f aca="false">FALSE()</f>
        <is>
          <t/>
        </is>
      </c>
      <c r="F1435" s="24" t="inlineStr">
        <f aca="false">FALSE()</f>
        <is>
          <t/>
        </is>
      </c>
      <c r="G1435" s="24" t="inlineStr">
        <f aca="false">FALSE()</f>
        <is>
          <t/>
        </is>
      </c>
    </row>
    <row r="1436" customFormat="false" ht="15" hidden="false" customHeight="false" outlineLevel="0" collapsed="false">
      <c r="A1436" s="24" t="s">
        <v>15164</v>
      </c>
      <c r="B1436" s="24" t="n">
        <v>5</v>
      </c>
      <c r="C1436" s="108" t="n">
        <v>0.00237513264964216</v>
      </c>
      <c r="D1436" s="24" t="s">
        <v>13916</v>
      </c>
      <c r="E1436" s="24" t="inlineStr">
        <f aca="false">FALSE()</f>
        <is>
          <t/>
        </is>
      </c>
      <c r="F1436" s="24" t="inlineStr">
        <f aca="false">FALSE()</f>
        <is>
          <t/>
        </is>
      </c>
      <c r="G1436" s="24" t="inlineStr">
        <f aca="false">FALSE()</f>
        <is>
          <t/>
        </is>
      </c>
    </row>
    <row r="1437" customFormat="false" ht="15" hidden="false" customHeight="false" outlineLevel="0" collapsed="false">
      <c r="A1437" s="24" t="s">
        <v>15334</v>
      </c>
      <c r="B1437" s="24" t="n">
        <v>5</v>
      </c>
      <c r="C1437" s="108" t="n">
        <v>0.00237513264964216</v>
      </c>
      <c r="D1437" s="24" t="s">
        <v>13916</v>
      </c>
      <c r="E1437" s="24" t="inlineStr">
        <f aca="false">FALSE()</f>
        <is>
          <t/>
        </is>
      </c>
      <c r="F1437" s="24" t="inlineStr">
        <f aca="false">FALSE()</f>
        <is>
          <t/>
        </is>
      </c>
      <c r="G1437" s="24" t="inlineStr">
        <f aca="false">FALSE()</f>
        <is>
          <t/>
        </is>
      </c>
    </row>
    <row r="1438" customFormat="false" ht="15" hidden="false" customHeight="false" outlineLevel="0" collapsed="false">
      <c r="A1438" s="24" t="s">
        <v>15379</v>
      </c>
      <c r="B1438" s="24" t="n">
        <v>5</v>
      </c>
      <c r="C1438" s="108" t="n">
        <v>0.00237513264964216</v>
      </c>
      <c r="D1438" s="24" t="s">
        <v>13916</v>
      </c>
      <c r="E1438" s="24" t="inlineStr">
        <f aca="false">FALSE()</f>
        <is>
          <t/>
        </is>
      </c>
      <c r="F1438" s="24" t="inlineStr">
        <f aca="false">FALSE()</f>
        <is>
          <t/>
        </is>
      </c>
      <c r="G1438" s="24" t="inlineStr">
        <f aca="false">FALSE()</f>
        <is>
          <t/>
        </is>
      </c>
    </row>
    <row r="1439" customFormat="false" ht="15" hidden="false" customHeight="false" outlineLevel="0" collapsed="false">
      <c r="A1439" s="24" t="s">
        <v>15142</v>
      </c>
      <c r="B1439" s="24" t="n">
        <v>5</v>
      </c>
      <c r="C1439" s="108" t="n">
        <v>0.00286448337353793</v>
      </c>
      <c r="D1439" s="24" t="s">
        <v>13916</v>
      </c>
      <c r="E1439" s="24" t="inlineStr">
        <f aca="false">FALSE()</f>
        <is>
          <t/>
        </is>
      </c>
      <c r="F1439" s="24" t="inlineStr">
        <f aca="false">FALSE()</f>
        <is>
          <t/>
        </is>
      </c>
      <c r="G1439" s="24" t="inlineStr">
        <f aca="false">FALSE()</f>
        <is>
          <t/>
        </is>
      </c>
    </row>
    <row r="1440" customFormat="false" ht="15" hidden="false" customHeight="false" outlineLevel="0" collapsed="false">
      <c r="A1440" s="24" t="s">
        <v>15341</v>
      </c>
      <c r="B1440" s="24" t="n">
        <v>5</v>
      </c>
      <c r="C1440" s="108" t="n">
        <v>0.00237513264964216</v>
      </c>
      <c r="D1440" s="24" t="s">
        <v>13916</v>
      </c>
      <c r="E1440" s="24" t="inlineStr">
        <f aca="false">FALSE()</f>
        <is>
          <t/>
        </is>
      </c>
      <c r="F1440" s="24" t="inlineStr">
        <f aca="false">FALSE()</f>
        <is>
          <t/>
        </is>
      </c>
      <c r="G1440" s="24" t="inlineStr">
        <f aca="false">FALSE()</f>
        <is>
          <t/>
        </is>
      </c>
    </row>
    <row r="1441" customFormat="false" ht="15" hidden="false" customHeight="false" outlineLevel="0" collapsed="false">
      <c r="A1441" s="24" t="s">
        <v>15199</v>
      </c>
      <c r="B1441" s="24" t="n">
        <v>5</v>
      </c>
      <c r="C1441" s="108" t="n">
        <v>0.00264794222860964</v>
      </c>
      <c r="D1441" s="24" t="s">
        <v>13916</v>
      </c>
      <c r="E1441" s="24" t="inlineStr">
        <f aca="false">FALSE()</f>
        <is>
          <t/>
        </is>
      </c>
      <c r="F1441" s="24" t="inlineStr">
        <f aca="false">FALSE()</f>
        <is>
          <t/>
        </is>
      </c>
      <c r="G1441" s="24" t="inlineStr">
        <f aca="false">FALSE()</f>
        <is>
          <t/>
        </is>
      </c>
    </row>
    <row r="1442" customFormat="false" ht="15" hidden="false" customHeight="false" outlineLevel="0" collapsed="false">
      <c r="A1442" s="24" t="s">
        <v>15235</v>
      </c>
      <c r="B1442" s="24" t="n">
        <v>5</v>
      </c>
      <c r="C1442" s="108" t="n">
        <v>0.00237513264964216</v>
      </c>
      <c r="D1442" s="24" t="s">
        <v>13916</v>
      </c>
      <c r="E1442" s="24" t="inlineStr">
        <f aca="false">FALSE()</f>
        <is>
          <t/>
        </is>
      </c>
      <c r="F1442" s="24" t="inlineStr">
        <f aca="false">FALSE()</f>
        <is>
          <t/>
        </is>
      </c>
      <c r="G1442" s="24" t="inlineStr">
        <f aca="false">FALSE()</f>
        <is>
          <t/>
        </is>
      </c>
    </row>
    <row r="1443" customFormat="false" ht="15" hidden="false" customHeight="false" outlineLevel="0" collapsed="false">
      <c r="A1443" s="24" t="s">
        <v>15196</v>
      </c>
      <c r="B1443" s="24" t="n">
        <v>5</v>
      </c>
      <c r="C1443" s="108" t="n">
        <v>0.00237513264964216</v>
      </c>
      <c r="D1443" s="24" t="s">
        <v>13916</v>
      </c>
      <c r="E1443" s="24" t="inlineStr">
        <f aca="false">FALSE()</f>
        <is>
          <t/>
        </is>
      </c>
      <c r="F1443" s="24" t="inlineStr">
        <f aca="false">FALSE()</f>
        <is>
          <t/>
        </is>
      </c>
      <c r="G1443" s="24" t="inlineStr">
        <f aca="false">FALSE()</f>
        <is>
          <t/>
        </is>
      </c>
    </row>
    <row r="1444" customFormat="false" ht="15" hidden="false" customHeight="false" outlineLevel="0" collapsed="false">
      <c r="A1444" s="24" t="s">
        <v>15207</v>
      </c>
      <c r="B1444" s="24" t="n">
        <v>5</v>
      </c>
      <c r="C1444" s="108" t="n">
        <v>0.00237513264964216</v>
      </c>
      <c r="D1444" s="24" t="s">
        <v>13916</v>
      </c>
      <c r="E1444" s="24" t="inlineStr">
        <f aca="false">FALSE()</f>
        <is>
          <t/>
        </is>
      </c>
      <c r="F1444" s="24" t="inlineStr">
        <f aca="false">FALSE()</f>
        <is>
          <t/>
        </is>
      </c>
      <c r="G1444" s="24" t="inlineStr">
        <f aca="false">FALSE()</f>
        <is>
          <t/>
        </is>
      </c>
    </row>
    <row r="1445" customFormat="false" ht="15" hidden="false" customHeight="false" outlineLevel="0" collapsed="false">
      <c r="A1445" s="24" t="s">
        <v>15296</v>
      </c>
      <c r="B1445" s="24" t="n">
        <v>5</v>
      </c>
      <c r="C1445" s="108" t="n">
        <v>0.00237513264964216</v>
      </c>
      <c r="D1445" s="24" t="s">
        <v>13916</v>
      </c>
      <c r="E1445" s="24" t="inlineStr">
        <f aca="false">FALSE()</f>
        <is>
          <t/>
        </is>
      </c>
      <c r="F1445" s="24" t="inlineStr">
        <f aca="false">FALSE()</f>
        <is>
          <t/>
        </is>
      </c>
      <c r="G1445" s="24" t="inlineStr">
        <f aca="false">FALSE()</f>
        <is>
          <t/>
        </is>
      </c>
    </row>
    <row r="1446" customFormat="false" ht="15" hidden="false" customHeight="false" outlineLevel="0" collapsed="false">
      <c r="A1446" s="24" t="s">
        <v>15298</v>
      </c>
      <c r="B1446" s="24" t="n">
        <v>5</v>
      </c>
      <c r="C1446" s="108" t="n">
        <v>0.00237513264964216</v>
      </c>
      <c r="D1446" s="24" t="s">
        <v>13916</v>
      </c>
      <c r="E1446" s="24" t="inlineStr">
        <f aca="false">FALSE()</f>
        <is>
          <t/>
        </is>
      </c>
      <c r="F1446" s="24" t="inlineStr">
        <f aca="false">FALSE()</f>
        <is>
          <t/>
        </is>
      </c>
      <c r="G1446" s="24" t="inlineStr">
        <f aca="false">FALSE()</f>
        <is>
          <t/>
        </is>
      </c>
    </row>
    <row r="1447" customFormat="false" ht="15" hidden="false" customHeight="false" outlineLevel="0" collapsed="false">
      <c r="A1447" s="24" t="s">
        <v>15340</v>
      </c>
      <c r="B1447" s="24" t="n">
        <v>5</v>
      </c>
      <c r="C1447" s="108" t="n">
        <v>0.00237513264964216</v>
      </c>
      <c r="D1447" s="24" t="s">
        <v>13916</v>
      </c>
      <c r="E1447" s="24" t="inlineStr">
        <f aca="false">FALSE()</f>
        <is>
          <t/>
        </is>
      </c>
      <c r="F1447" s="24" t="inlineStr">
        <f aca="false">FALSE()</f>
        <is>
          <t/>
        </is>
      </c>
      <c r="G1447" s="24" t="inlineStr">
        <f aca="false">FALSE()</f>
        <is>
          <t/>
        </is>
      </c>
    </row>
    <row r="1448" customFormat="false" ht="15" hidden="false" customHeight="false" outlineLevel="0" collapsed="false">
      <c r="A1448" s="24" t="s">
        <v>2996</v>
      </c>
      <c r="B1448" s="24" t="n">
        <v>5</v>
      </c>
      <c r="C1448" s="108" t="n">
        <v>0.00237513264964216</v>
      </c>
      <c r="D1448" s="24" t="s">
        <v>13916</v>
      </c>
      <c r="E1448" s="24" t="inlineStr">
        <f aca="false">FALSE()</f>
        <is>
          <t/>
        </is>
      </c>
      <c r="F1448" s="24" t="inlineStr">
        <f aca="false">FALSE()</f>
        <is>
          <t/>
        </is>
      </c>
      <c r="G1448" s="24" t="inlineStr">
        <f aca="false">FALSE()</f>
        <is>
          <t/>
        </is>
      </c>
    </row>
    <row r="1449" customFormat="false" ht="15" hidden="false" customHeight="false" outlineLevel="0" collapsed="false">
      <c r="A1449" s="24" t="s">
        <v>14821</v>
      </c>
      <c r="B1449" s="24" t="n">
        <v>5</v>
      </c>
      <c r="C1449" s="108" t="n">
        <v>0.00237513264964216</v>
      </c>
      <c r="D1449" s="24" t="s">
        <v>13916</v>
      </c>
      <c r="E1449" s="24" t="inlineStr">
        <f aca="false">FALSE()</f>
        <is>
          <t/>
        </is>
      </c>
      <c r="F1449" s="24" t="inlineStr">
        <f aca="false">FALSE()</f>
        <is>
          <t/>
        </is>
      </c>
      <c r="G1449" s="24" t="inlineStr">
        <f aca="false">FALSE()</f>
        <is>
          <t/>
        </is>
      </c>
    </row>
    <row r="1450" customFormat="false" ht="15" hidden="false" customHeight="false" outlineLevel="0" collapsed="false">
      <c r="A1450" s="24" t="s">
        <v>15342</v>
      </c>
      <c r="B1450" s="24" t="n">
        <v>5</v>
      </c>
      <c r="C1450" s="108" t="n">
        <v>0.00237513264964216</v>
      </c>
      <c r="D1450" s="24" t="s">
        <v>13916</v>
      </c>
      <c r="E1450" s="24" t="inlineStr">
        <f aca="false">FALSE()</f>
        <is>
          <t/>
        </is>
      </c>
      <c r="F1450" s="24" t="inlineStr">
        <f aca="false">FALSE()</f>
        <is>
          <t/>
        </is>
      </c>
      <c r="G1450" s="24" t="inlineStr">
        <f aca="false">FALSE()</f>
        <is>
          <t/>
        </is>
      </c>
    </row>
    <row r="1451" customFormat="false" ht="15" hidden="false" customHeight="false" outlineLevel="0" collapsed="false">
      <c r="A1451" s="24" t="s">
        <v>15482</v>
      </c>
      <c r="B1451" s="24" t="n">
        <v>4</v>
      </c>
      <c r="C1451" s="108" t="n">
        <v>0.00199544307299268</v>
      </c>
      <c r="D1451" s="24" t="s">
        <v>13916</v>
      </c>
      <c r="E1451" s="24" t="inlineStr">
        <f aca="false">FALSE()</f>
        <is>
          <t/>
        </is>
      </c>
      <c r="F1451" s="24" t="inlineStr">
        <f aca="false">FALSE()</f>
        <is>
          <t/>
        </is>
      </c>
      <c r="G1451" s="24" t="inlineStr">
        <f aca="false">FALSE()</f>
        <is>
          <t/>
        </is>
      </c>
    </row>
    <row r="1452" customFormat="false" ht="15" hidden="false" customHeight="false" outlineLevel="0" collapsed="false">
      <c r="A1452" s="24" t="s">
        <v>15416</v>
      </c>
      <c r="B1452" s="24" t="n">
        <v>4</v>
      </c>
      <c r="C1452" s="108" t="n">
        <v>0.00199544307299268</v>
      </c>
      <c r="D1452" s="24" t="s">
        <v>13916</v>
      </c>
      <c r="E1452" s="24" t="inlineStr">
        <f aca="false">FALSE()</f>
        <is>
          <t/>
        </is>
      </c>
      <c r="F1452" s="24" t="inlineStr">
        <f aca="false">FALSE()</f>
        <is>
          <t/>
        </is>
      </c>
      <c r="G1452" s="24" t="inlineStr">
        <f aca="false">FALSE()</f>
        <is>
          <t/>
        </is>
      </c>
    </row>
    <row r="1453" customFormat="false" ht="15" hidden="false" customHeight="false" outlineLevel="0" collapsed="false">
      <c r="A1453" s="24" t="s">
        <v>15231</v>
      </c>
      <c r="B1453" s="24" t="n">
        <v>4</v>
      </c>
      <c r="C1453" s="108" t="n">
        <v>0.00199544307299268</v>
      </c>
      <c r="D1453" s="24" t="s">
        <v>13916</v>
      </c>
      <c r="E1453" s="24" t="inlineStr">
        <f aca="false">FALSE()</f>
        <is>
          <t/>
        </is>
      </c>
      <c r="F1453" s="24" t="inlineStr">
        <f aca="false">FALSE()</f>
        <is>
          <t/>
        </is>
      </c>
      <c r="G1453" s="24" t="inlineStr">
        <f aca="false">FALSE()</f>
        <is>
          <t/>
        </is>
      </c>
    </row>
    <row r="1454" customFormat="false" ht="15" hidden="false" customHeight="false" outlineLevel="0" collapsed="false">
      <c r="A1454" s="24" t="s">
        <v>15490</v>
      </c>
      <c r="B1454" s="24" t="n">
        <v>4</v>
      </c>
      <c r="C1454" s="108" t="n">
        <v>0.00199544307299268</v>
      </c>
      <c r="D1454" s="24" t="s">
        <v>13916</v>
      </c>
      <c r="E1454" s="24" t="inlineStr">
        <f aca="false">FALSE()</f>
        <is>
          <t/>
        </is>
      </c>
      <c r="F1454" s="24" t="inlineStr">
        <f aca="false">FALSE()</f>
        <is>
          <t/>
        </is>
      </c>
      <c r="G1454" s="24" t="inlineStr">
        <f aca="false">FALSE()</f>
        <is>
          <t/>
        </is>
      </c>
    </row>
    <row r="1455" customFormat="false" ht="15" hidden="false" customHeight="false" outlineLevel="0" collapsed="false">
      <c r="A1455" s="24" t="s">
        <v>15491</v>
      </c>
      <c r="B1455" s="24" t="n">
        <v>4</v>
      </c>
      <c r="C1455" s="108" t="n">
        <v>0.00199544307299268</v>
      </c>
      <c r="D1455" s="24" t="s">
        <v>13916</v>
      </c>
      <c r="E1455" s="24" t="inlineStr">
        <f aca="false">FALSE()</f>
        <is>
          <t/>
        </is>
      </c>
      <c r="F1455" s="24" t="inlineStr">
        <f aca="false">FALSE()</f>
        <is>
          <t/>
        </is>
      </c>
      <c r="G1455" s="24" t="inlineStr">
        <f aca="false">FALSE()</f>
        <is>
          <t/>
        </is>
      </c>
    </row>
    <row r="1456" customFormat="false" ht="15" hidden="false" customHeight="false" outlineLevel="0" collapsed="false">
      <c r="A1456" s="24" t="s">
        <v>15492</v>
      </c>
      <c r="B1456" s="24" t="n">
        <v>4</v>
      </c>
      <c r="C1456" s="108" t="n">
        <v>0.00199544307299268</v>
      </c>
      <c r="D1456" s="24" t="s">
        <v>13916</v>
      </c>
      <c r="E1456" s="24" t="inlineStr">
        <f aca="false">FALSE()</f>
        <is>
          <t/>
        </is>
      </c>
      <c r="F1456" s="24" t="inlineStr">
        <f aca="false">FALSE()</f>
        <is>
          <t/>
        </is>
      </c>
      <c r="G1456" s="24" t="inlineStr">
        <f aca="false">FALSE()</f>
        <is>
          <t/>
        </is>
      </c>
    </row>
    <row r="1457" customFormat="false" ht="15" hidden="false" customHeight="false" outlineLevel="0" collapsed="false">
      <c r="A1457" s="24" t="s">
        <v>15195</v>
      </c>
      <c r="B1457" s="24" t="n">
        <v>4</v>
      </c>
      <c r="C1457" s="108" t="n">
        <v>0.00199544307299268</v>
      </c>
      <c r="D1457" s="24" t="s">
        <v>13916</v>
      </c>
      <c r="E1457" s="24" t="inlineStr">
        <f aca="false">FALSE()</f>
        <is>
          <t/>
        </is>
      </c>
      <c r="F1457" s="24" t="inlineStr">
        <f aca="false">FALSE()</f>
        <is>
          <t/>
        </is>
      </c>
      <c r="G1457" s="24" t="inlineStr">
        <f aca="false">FALSE()</f>
        <is>
          <t/>
        </is>
      </c>
    </row>
    <row r="1458" customFormat="false" ht="15" hidden="false" customHeight="false" outlineLevel="0" collapsed="false">
      <c r="A1458" s="24" t="s">
        <v>15255</v>
      </c>
      <c r="B1458" s="24" t="n">
        <v>4</v>
      </c>
      <c r="C1458" s="108" t="n">
        <v>0.00229158669883034</v>
      </c>
      <c r="D1458" s="24" t="s">
        <v>13916</v>
      </c>
      <c r="E1458" s="24" t="inlineStr">
        <f aca="false">FALSE()</f>
        <is>
          <t/>
        </is>
      </c>
      <c r="F1458" s="24" t="inlineStr">
        <f aca="false">FALSE()</f>
        <is>
          <t/>
        </is>
      </c>
      <c r="G1458" s="24" t="inlineStr">
        <f aca="false">FALSE()</f>
        <is>
          <t/>
        </is>
      </c>
    </row>
    <row r="1459" customFormat="false" ht="15" hidden="false" customHeight="false" outlineLevel="0" collapsed="false">
      <c r="A1459" s="24" t="s">
        <v>10737</v>
      </c>
      <c r="B1459" s="24" t="n">
        <v>4</v>
      </c>
      <c r="C1459" s="108" t="n">
        <v>0.00199544307299268</v>
      </c>
      <c r="D1459" s="24" t="s">
        <v>13916</v>
      </c>
      <c r="E1459" s="24" t="inlineStr">
        <f aca="false">FALSE()</f>
        <is>
          <t/>
        </is>
      </c>
      <c r="F1459" s="24" t="inlineStr">
        <f aca="false">FALSE()</f>
        <is>
          <t/>
        </is>
      </c>
      <c r="G1459" s="24" t="inlineStr">
        <f aca="false">FALSE()</f>
        <is>
          <t/>
        </is>
      </c>
    </row>
    <row r="1460" customFormat="false" ht="15" hidden="false" customHeight="false" outlineLevel="0" collapsed="false">
      <c r="A1460" s="24" t="s">
        <v>15190</v>
      </c>
      <c r="B1460" s="24" t="n">
        <v>4</v>
      </c>
      <c r="C1460" s="108" t="n">
        <v>0.00199544307299268</v>
      </c>
      <c r="D1460" s="24" t="s">
        <v>13916</v>
      </c>
      <c r="E1460" s="24" t="inlineStr">
        <f aca="false">FALSE()</f>
        <is>
          <t/>
        </is>
      </c>
      <c r="F1460" s="24" t="inlineStr">
        <f aca="false">FALSE()</f>
        <is>
          <t/>
        </is>
      </c>
      <c r="G1460" s="24" t="inlineStr">
        <f aca="false">FALSE()</f>
        <is>
          <t/>
        </is>
      </c>
    </row>
    <row r="1461" customFormat="false" ht="15" hidden="false" customHeight="false" outlineLevel="0" collapsed="false">
      <c r="A1461" s="24" t="s">
        <v>15100</v>
      </c>
      <c r="B1461" s="24" t="n">
        <v>4</v>
      </c>
      <c r="C1461" s="108" t="n">
        <v>0.00199544307299268</v>
      </c>
      <c r="D1461" s="24" t="s">
        <v>13916</v>
      </c>
      <c r="E1461" s="24" t="inlineStr">
        <f aca="false">FALSE()</f>
        <is>
          <t/>
        </is>
      </c>
      <c r="F1461" s="24" t="inlineStr">
        <f aca="false">FALSE()</f>
        <is>
          <t/>
        </is>
      </c>
      <c r="G1461" s="24" t="inlineStr">
        <f aca="false">FALSE()</f>
        <is>
          <t/>
        </is>
      </c>
    </row>
    <row r="1462" customFormat="false" ht="15" hidden="false" customHeight="false" outlineLevel="0" collapsed="false">
      <c r="A1462" s="24" t="s">
        <v>15076</v>
      </c>
      <c r="B1462" s="24" t="n">
        <v>4</v>
      </c>
      <c r="C1462" s="108" t="n">
        <v>0.00199544307299268</v>
      </c>
      <c r="D1462" s="24" t="s">
        <v>13916</v>
      </c>
      <c r="E1462" s="24" t="inlineStr">
        <f aca="false">FALSE()</f>
        <is>
          <t/>
        </is>
      </c>
      <c r="F1462" s="24" t="inlineStr">
        <f aca="false">FALSE()</f>
        <is>
          <t/>
        </is>
      </c>
      <c r="G1462" s="24" t="inlineStr">
        <f aca="false">FALSE()</f>
        <is>
          <t/>
        </is>
      </c>
    </row>
    <row r="1463" customFormat="false" ht="15" hidden="false" customHeight="false" outlineLevel="0" collapsed="false">
      <c r="A1463" s="24" t="s">
        <v>15497</v>
      </c>
      <c r="B1463" s="24" t="n">
        <v>4</v>
      </c>
      <c r="C1463" s="108" t="n">
        <v>0.00211835378288771</v>
      </c>
      <c r="D1463" s="24" t="s">
        <v>13916</v>
      </c>
      <c r="E1463" s="24" t="inlineStr">
        <f aca="false">FALSE()</f>
        <is>
          <t/>
        </is>
      </c>
      <c r="F1463" s="24" t="inlineStr">
        <f aca="false">FALSE()</f>
        <is>
          <t/>
        </is>
      </c>
      <c r="G1463" s="24" t="inlineStr">
        <f aca="false">FALSE()</f>
        <is>
          <t/>
        </is>
      </c>
    </row>
    <row r="1464" customFormat="false" ht="15" hidden="false" customHeight="false" outlineLevel="0" collapsed="false">
      <c r="A1464" s="24" t="s">
        <v>15193</v>
      </c>
      <c r="B1464" s="24" t="n">
        <v>4</v>
      </c>
      <c r="C1464" s="108" t="n">
        <v>0.00199544307299268</v>
      </c>
      <c r="D1464" s="24" t="s">
        <v>13916</v>
      </c>
      <c r="E1464" s="24" t="inlineStr">
        <f aca="false">FALSE()</f>
        <is>
          <t/>
        </is>
      </c>
      <c r="F1464" s="24" t="inlineStr">
        <f aca="false">FALSE()</f>
        <is>
          <t/>
        </is>
      </c>
      <c r="G1464" s="24" t="inlineStr">
        <f aca="false">FALSE()</f>
        <is>
          <t/>
        </is>
      </c>
    </row>
    <row r="1465" customFormat="false" ht="15" hidden="false" customHeight="false" outlineLevel="0" collapsed="false">
      <c r="A1465" s="24" t="s">
        <v>15118</v>
      </c>
      <c r="B1465" s="24" t="n">
        <v>4</v>
      </c>
      <c r="C1465" s="108" t="n">
        <v>0.00199544307299268</v>
      </c>
      <c r="D1465" s="24" t="s">
        <v>13916</v>
      </c>
      <c r="E1465" s="24" t="inlineStr">
        <f aca="false">FALSE()</f>
        <is>
          <t/>
        </is>
      </c>
      <c r="F1465" s="24" t="inlineStr">
        <f aca="false">FALSE()</f>
        <is>
          <t/>
        </is>
      </c>
      <c r="G1465" s="24" t="inlineStr">
        <f aca="false">FALSE()</f>
        <is>
          <t/>
        </is>
      </c>
    </row>
    <row r="1466" customFormat="false" ht="15" hidden="false" customHeight="false" outlineLevel="0" collapsed="false">
      <c r="A1466" s="24" t="s">
        <v>15411</v>
      </c>
      <c r="B1466" s="24" t="n">
        <v>4</v>
      </c>
      <c r="C1466" s="108" t="n">
        <v>0.00199544307299268</v>
      </c>
      <c r="D1466" s="24" t="s">
        <v>13916</v>
      </c>
      <c r="E1466" s="24" t="inlineStr">
        <f aca="false">FALSE()</f>
        <is>
          <t/>
        </is>
      </c>
      <c r="F1466" s="24" t="inlineStr">
        <f aca="false">FALSE()</f>
        <is>
          <t/>
        </is>
      </c>
      <c r="G1466" s="24" t="inlineStr">
        <f aca="false">FALSE()</f>
        <is>
          <t/>
        </is>
      </c>
    </row>
    <row r="1467" customFormat="false" ht="15" hidden="false" customHeight="false" outlineLevel="0" collapsed="false">
      <c r="A1467" s="24" t="s">
        <v>15162</v>
      </c>
      <c r="B1467" s="24" t="n">
        <v>4</v>
      </c>
      <c r="C1467" s="108" t="n">
        <v>0.00199544307299268</v>
      </c>
      <c r="D1467" s="24" t="s">
        <v>13916</v>
      </c>
      <c r="E1467" s="24" t="inlineStr">
        <f aca="false">FALSE()</f>
        <is>
          <t/>
        </is>
      </c>
      <c r="F1467" s="24" t="inlineStr">
        <f aca="false">FALSE()</f>
        <is>
          <t/>
        </is>
      </c>
      <c r="G1467" s="24" t="inlineStr">
        <f aca="false">FALSE()</f>
        <is>
          <t/>
        </is>
      </c>
    </row>
    <row r="1468" customFormat="false" ht="15" hidden="false" customHeight="false" outlineLevel="0" collapsed="false">
      <c r="A1468" s="24" t="s">
        <v>14861</v>
      </c>
      <c r="B1468" s="24" t="n">
        <v>4</v>
      </c>
      <c r="C1468" s="108" t="n">
        <v>0.00199544307299268</v>
      </c>
      <c r="D1468" s="24" t="s">
        <v>13916</v>
      </c>
      <c r="E1468" s="24" t="inlineStr">
        <f aca="false">FALSE()</f>
        <is>
          <t/>
        </is>
      </c>
      <c r="F1468" s="24" t="inlineStr">
        <f aca="false">FALSE()</f>
        <is>
          <t/>
        </is>
      </c>
      <c r="G1468" s="24" t="inlineStr">
        <f aca="false">FALSE()</f>
        <is>
          <t/>
        </is>
      </c>
    </row>
    <row r="1469" customFormat="false" ht="15" hidden="false" customHeight="false" outlineLevel="0" collapsed="false">
      <c r="A1469" s="24" t="s">
        <v>14866</v>
      </c>
      <c r="B1469" s="24" t="n">
        <v>4</v>
      </c>
      <c r="C1469" s="108" t="n">
        <v>0.00199544307299268</v>
      </c>
      <c r="D1469" s="24" t="s">
        <v>13916</v>
      </c>
      <c r="E1469" s="24" t="inlineStr">
        <f aca="false">FALSE()</f>
        <is>
          <t/>
        </is>
      </c>
      <c r="F1469" s="24" t="inlineStr">
        <f aca="false">FALSE()</f>
        <is>
          <t/>
        </is>
      </c>
      <c r="G1469" s="24" t="inlineStr">
        <f aca="false">FALSE()</f>
        <is>
          <t/>
        </is>
      </c>
    </row>
    <row r="1470" customFormat="false" ht="15" hidden="false" customHeight="false" outlineLevel="0" collapsed="false">
      <c r="A1470" s="24" t="s">
        <v>14895</v>
      </c>
      <c r="B1470" s="24" t="n">
        <v>4</v>
      </c>
      <c r="C1470" s="108" t="n">
        <v>0.00199544307299268</v>
      </c>
      <c r="D1470" s="24" t="s">
        <v>13916</v>
      </c>
      <c r="E1470" s="24" t="inlineStr">
        <f aca="false">FALSE()</f>
        <is>
          <t/>
        </is>
      </c>
      <c r="F1470" s="24" t="inlineStr">
        <f aca="false">FALSE()</f>
        <is>
          <t/>
        </is>
      </c>
      <c r="G1470" s="24" t="inlineStr">
        <f aca="false">FALSE()</f>
        <is>
          <t/>
        </is>
      </c>
    </row>
    <row r="1471" customFormat="false" ht="15" hidden="false" customHeight="false" outlineLevel="0" collapsed="false">
      <c r="A1471" s="24" t="s">
        <v>15266</v>
      </c>
      <c r="B1471" s="24" t="n">
        <v>4</v>
      </c>
      <c r="C1471" s="108" t="n">
        <v>0.00199544307299268</v>
      </c>
      <c r="D1471" s="24" t="s">
        <v>13916</v>
      </c>
      <c r="E1471" s="24" t="inlineStr">
        <f aca="false">FALSE()</f>
        <is>
          <t/>
        </is>
      </c>
      <c r="F1471" s="24" t="inlineStr">
        <f aca="false">FALSE()</f>
        <is>
          <t/>
        </is>
      </c>
      <c r="G1471" s="24" t="inlineStr">
        <f aca="false">FALSE()</f>
        <is>
          <t/>
        </is>
      </c>
    </row>
    <row r="1472" customFormat="false" ht="15" hidden="false" customHeight="false" outlineLevel="0" collapsed="false">
      <c r="A1472" s="24" t="s">
        <v>15377</v>
      </c>
      <c r="B1472" s="24" t="n">
        <v>4</v>
      </c>
      <c r="C1472" s="108" t="n">
        <v>0.00199544307299268</v>
      </c>
      <c r="D1472" s="24" t="s">
        <v>13916</v>
      </c>
      <c r="E1472" s="24" t="inlineStr">
        <f aca="false">FALSE()</f>
        <is>
          <t/>
        </is>
      </c>
      <c r="F1472" s="24" t="inlineStr">
        <f aca="false">FALSE()</f>
        <is>
          <t/>
        </is>
      </c>
      <c r="G1472" s="24" t="inlineStr">
        <f aca="false">FALSE()</f>
        <is>
          <t/>
        </is>
      </c>
    </row>
    <row r="1473" customFormat="false" ht="15" hidden="false" customHeight="false" outlineLevel="0" collapsed="false">
      <c r="A1473" s="24" t="s">
        <v>15106</v>
      </c>
      <c r="B1473" s="24" t="n">
        <v>4</v>
      </c>
      <c r="C1473" s="108" t="n">
        <v>0.00199544307299268</v>
      </c>
      <c r="D1473" s="24" t="s">
        <v>13916</v>
      </c>
      <c r="E1473" s="24" t="inlineStr">
        <f aca="false">FALSE()</f>
        <is>
          <t/>
        </is>
      </c>
      <c r="F1473" s="24" t="inlineStr">
        <f aca="false">FALSE()</f>
        <is>
          <t/>
        </is>
      </c>
      <c r="G1473" s="24" t="inlineStr">
        <f aca="false">FALSE()</f>
        <is>
          <t/>
        </is>
      </c>
    </row>
    <row r="1474" customFormat="false" ht="15" hidden="false" customHeight="false" outlineLevel="0" collapsed="false">
      <c r="A1474" s="24" t="s">
        <v>14909</v>
      </c>
      <c r="B1474" s="24" t="n">
        <v>4</v>
      </c>
      <c r="C1474" s="108" t="n">
        <v>0.00199544307299268</v>
      </c>
      <c r="D1474" s="24" t="s">
        <v>13916</v>
      </c>
      <c r="E1474" s="24" t="inlineStr">
        <f aca="false">FALSE()</f>
        <is>
          <t/>
        </is>
      </c>
      <c r="F1474" s="24" t="inlineStr">
        <f aca="false">FALSE()</f>
        <is>
          <t/>
        </is>
      </c>
      <c r="G1474" s="24" t="inlineStr">
        <f aca="false">FALSE()</f>
        <is>
          <t/>
        </is>
      </c>
    </row>
    <row r="1475" customFormat="false" ht="15" hidden="false" customHeight="false" outlineLevel="0" collapsed="false">
      <c r="A1475" s="24" t="s">
        <v>15461</v>
      </c>
      <c r="B1475" s="24" t="n">
        <v>4</v>
      </c>
      <c r="C1475" s="108" t="n">
        <v>0.00199544307299268</v>
      </c>
      <c r="D1475" s="24" t="s">
        <v>13916</v>
      </c>
      <c r="E1475" s="24" t="inlineStr">
        <f aca="false">FALSE()</f>
        <is>
          <t/>
        </is>
      </c>
      <c r="F1475" s="24" t="inlineStr">
        <f aca="false">FALSE()</f>
        <is>
          <t/>
        </is>
      </c>
      <c r="G1475" s="24" t="inlineStr">
        <f aca="false">FALSE()</f>
        <is>
          <t/>
        </is>
      </c>
    </row>
    <row r="1476" customFormat="false" ht="15" hidden="false" customHeight="false" outlineLevel="0" collapsed="false">
      <c r="A1476" s="24" t="s">
        <v>15141</v>
      </c>
      <c r="B1476" s="24" t="n">
        <v>4</v>
      </c>
      <c r="C1476" s="108" t="n">
        <v>0.00199544307299268</v>
      </c>
      <c r="D1476" s="24" t="s">
        <v>13916</v>
      </c>
      <c r="E1476" s="24" t="inlineStr">
        <f aca="false">FALSE()</f>
        <is>
          <t/>
        </is>
      </c>
      <c r="F1476" s="24" t="inlineStr">
        <f aca="false">FALSE()</f>
        <is>
          <t/>
        </is>
      </c>
      <c r="G1476" s="24" t="inlineStr">
        <f aca="false">FALSE()</f>
        <is>
          <t/>
        </is>
      </c>
    </row>
    <row r="1477" customFormat="false" ht="15" hidden="false" customHeight="false" outlineLevel="0" collapsed="false">
      <c r="A1477" s="24" t="s">
        <v>15471</v>
      </c>
      <c r="B1477" s="24" t="n">
        <v>4</v>
      </c>
      <c r="C1477" s="108" t="n">
        <v>0.00199544307299268</v>
      </c>
      <c r="D1477" s="24" t="s">
        <v>13916</v>
      </c>
      <c r="E1477" s="24" t="inlineStr">
        <f aca="false">FALSE()</f>
        <is>
          <t/>
        </is>
      </c>
      <c r="F1477" s="24" t="inlineStr">
        <f aca="false">FALSE()</f>
        <is>
          <t/>
        </is>
      </c>
      <c r="G1477" s="24" t="inlineStr">
        <f aca="false">FALSE()</f>
        <is>
          <t/>
        </is>
      </c>
    </row>
    <row r="1478" customFormat="false" ht="15" hidden="false" customHeight="false" outlineLevel="0" collapsed="false">
      <c r="A1478" s="24" t="s">
        <v>15472</v>
      </c>
      <c r="B1478" s="24" t="n">
        <v>4</v>
      </c>
      <c r="C1478" s="108" t="n">
        <v>0.00199544307299268</v>
      </c>
      <c r="D1478" s="24" t="s">
        <v>13916</v>
      </c>
      <c r="E1478" s="24" t="inlineStr">
        <f aca="false">FALSE()</f>
        <is>
          <t/>
        </is>
      </c>
      <c r="F1478" s="24" t="inlineStr">
        <f aca="false">FALSE()</f>
        <is>
          <t/>
        </is>
      </c>
      <c r="G1478" s="24" t="inlineStr">
        <f aca="false">FALSE()</f>
        <is>
          <t/>
        </is>
      </c>
    </row>
    <row r="1479" customFormat="false" ht="15" hidden="false" customHeight="false" outlineLevel="0" collapsed="false">
      <c r="A1479" s="24" t="s">
        <v>15309</v>
      </c>
      <c r="B1479" s="24" t="n">
        <v>4</v>
      </c>
      <c r="C1479" s="108" t="n">
        <v>0.00199544307299268</v>
      </c>
      <c r="D1479" s="24" t="s">
        <v>13916</v>
      </c>
      <c r="E1479" s="24" t="inlineStr">
        <f aca="false">FALSE()</f>
        <is>
          <t/>
        </is>
      </c>
      <c r="F1479" s="24" t="inlineStr">
        <f aca="false">FALSE()</f>
        <is>
          <t/>
        </is>
      </c>
      <c r="G1479" s="24" t="inlineStr">
        <f aca="false">FALSE()</f>
        <is>
          <t/>
        </is>
      </c>
    </row>
    <row r="1480" customFormat="false" ht="15" hidden="false" customHeight="false" outlineLevel="0" collapsed="false">
      <c r="A1480" s="24" t="s">
        <v>15372</v>
      </c>
      <c r="B1480" s="24" t="n">
        <v>4</v>
      </c>
      <c r="C1480" s="108" t="n">
        <v>0.00199544307299268</v>
      </c>
      <c r="D1480" s="24" t="s">
        <v>13916</v>
      </c>
      <c r="E1480" s="24" t="inlineStr">
        <f aca="false">FALSE()</f>
        <is>
          <t/>
        </is>
      </c>
      <c r="F1480" s="24" t="inlineStr">
        <f aca="false">FALSE()</f>
        <is>
          <t/>
        </is>
      </c>
      <c r="G1480" s="24" t="inlineStr">
        <f aca="false">FALSE()</f>
        <is>
          <t/>
        </is>
      </c>
    </row>
    <row r="1481" customFormat="false" ht="15" hidden="false" customHeight="false" outlineLevel="0" collapsed="false">
      <c r="A1481" s="24" t="s">
        <v>15373</v>
      </c>
      <c r="B1481" s="24" t="n">
        <v>4</v>
      </c>
      <c r="C1481" s="108" t="n">
        <v>0.00199544307299268</v>
      </c>
      <c r="D1481" s="24" t="s">
        <v>13916</v>
      </c>
      <c r="E1481" s="24" t="inlineStr">
        <f aca="false">FALSE()</f>
        <is>
          <t/>
        </is>
      </c>
      <c r="F1481" s="24" t="inlineStr">
        <f aca="false">FALSE()</f>
        <is>
          <t/>
        </is>
      </c>
      <c r="G1481" s="24" t="inlineStr">
        <f aca="false">FALSE()</f>
        <is>
          <t/>
        </is>
      </c>
    </row>
    <row r="1482" customFormat="false" ht="15" hidden="false" customHeight="false" outlineLevel="0" collapsed="false">
      <c r="A1482" s="24" t="s">
        <v>15374</v>
      </c>
      <c r="B1482" s="24" t="n">
        <v>4</v>
      </c>
      <c r="C1482" s="108" t="n">
        <v>0.00199544307299268</v>
      </c>
      <c r="D1482" s="24" t="s">
        <v>13916</v>
      </c>
      <c r="E1482" s="24" t="inlineStr">
        <f aca="false">FALSE()</f>
        <is>
          <t/>
        </is>
      </c>
      <c r="F1482" s="24" t="inlineStr">
        <f aca="false">FALSE()</f>
        <is>
          <t/>
        </is>
      </c>
      <c r="G1482" s="24" t="inlineStr">
        <f aca="false">FALSE()</f>
        <is>
          <t/>
        </is>
      </c>
    </row>
    <row r="1483" customFormat="false" ht="15" hidden="false" customHeight="false" outlineLevel="0" collapsed="false">
      <c r="A1483" s="24" t="s">
        <v>15375</v>
      </c>
      <c r="B1483" s="24" t="n">
        <v>4</v>
      </c>
      <c r="C1483" s="108" t="n">
        <v>0.00199544307299268</v>
      </c>
      <c r="D1483" s="24" t="s">
        <v>13916</v>
      </c>
      <c r="E1483" s="24" t="inlineStr">
        <f aca="false">FALSE()</f>
        <is>
          <t/>
        </is>
      </c>
      <c r="F1483" s="24" t="inlineStr">
        <f aca="false">FALSE()</f>
        <is>
          <t/>
        </is>
      </c>
      <c r="G1483" s="24" t="inlineStr">
        <f aca="false">FALSE()</f>
        <is>
          <t/>
        </is>
      </c>
    </row>
    <row r="1484" customFormat="false" ht="15" hidden="false" customHeight="false" outlineLevel="0" collapsed="false">
      <c r="A1484" s="24" t="s">
        <v>15156</v>
      </c>
      <c r="B1484" s="24" t="n">
        <v>4</v>
      </c>
      <c r="C1484" s="108" t="n">
        <v>0.00199544307299268</v>
      </c>
      <c r="D1484" s="24" t="s">
        <v>13916</v>
      </c>
      <c r="E1484" s="24" t="inlineStr">
        <f aca="false">FALSE()</f>
        <is>
          <t/>
        </is>
      </c>
      <c r="F1484" s="24" t="inlineStr">
        <f aca="false">FALSE()</f>
        <is>
          <t/>
        </is>
      </c>
      <c r="G1484" s="24" t="inlineStr">
        <f aca="false">FALSE()</f>
        <is>
          <t/>
        </is>
      </c>
    </row>
    <row r="1485" customFormat="false" ht="15" hidden="false" customHeight="false" outlineLevel="0" collapsed="false">
      <c r="A1485" s="24" t="s">
        <v>14856</v>
      </c>
      <c r="B1485" s="24" t="n">
        <v>4</v>
      </c>
      <c r="C1485" s="108" t="n">
        <v>0.00199544307299268</v>
      </c>
      <c r="D1485" s="24" t="s">
        <v>13916</v>
      </c>
      <c r="E1485" s="24" t="n">
        <f aca="false">TRUE()</f>
        <v>1</v>
      </c>
      <c r="F1485" s="24" t="inlineStr">
        <f aca="false">FALSE()</f>
        <is>
          <t/>
        </is>
      </c>
      <c r="G1485" s="24" t="inlineStr">
        <f aca="false">FALSE()</f>
        <is>
          <t/>
        </is>
      </c>
    </row>
    <row r="1486" customFormat="false" ht="15" hidden="false" customHeight="false" outlineLevel="0" collapsed="false">
      <c r="A1486" s="24" t="s">
        <v>15432</v>
      </c>
      <c r="B1486" s="24" t="n">
        <v>4</v>
      </c>
      <c r="C1486" s="108" t="n">
        <v>0.00199544307299268</v>
      </c>
      <c r="D1486" s="24" t="s">
        <v>13916</v>
      </c>
      <c r="E1486" s="24" t="n">
        <f aca="false">FALSE()</f>
        <v>0</v>
      </c>
      <c r="F1486" s="24" t="inlineStr">
        <f aca="false">FALSE()</f>
        <is>
          <t/>
        </is>
      </c>
      <c r="G1486" s="24" t="inlineStr">
        <f aca="false">FALSE()</f>
        <is>
          <t/>
        </is>
      </c>
    </row>
    <row r="1487" customFormat="false" ht="15" hidden="false" customHeight="false" outlineLevel="0" collapsed="false">
      <c r="A1487" s="24" t="s">
        <v>15243</v>
      </c>
      <c r="B1487" s="24" t="n">
        <v>4</v>
      </c>
      <c r="C1487" s="108" t="n">
        <v>0.00199544307299268</v>
      </c>
      <c r="D1487" s="24" t="s">
        <v>13916</v>
      </c>
      <c r="E1487" s="24" t="inlineStr">
        <f aca="false">FALSE()</f>
        <is>
          <t/>
        </is>
      </c>
      <c r="F1487" s="24" t="inlineStr">
        <f aca="false">FALSE()</f>
        <is>
          <t/>
        </is>
      </c>
      <c r="G1487" s="24" t="inlineStr">
        <f aca="false">FALSE()</f>
        <is>
          <t/>
        </is>
      </c>
    </row>
    <row r="1488" customFormat="false" ht="15" hidden="false" customHeight="false" outlineLevel="0" collapsed="false">
      <c r="A1488" s="24" t="s">
        <v>15300</v>
      </c>
      <c r="B1488" s="24" t="n">
        <v>4</v>
      </c>
      <c r="C1488" s="108" t="n">
        <v>0.00199544307299268</v>
      </c>
      <c r="D1488" s="24" t="s">
        <v>13916</v>
      </c>
      <c r="E1488" s="24" t="inlineStr">
        <f aca="false">FALSE()</f>
        <is>
          <t/>
        </is>
      </c>
      <c r="F1488" s="24" t="inlineStr">
        <f aca="false">FALSE()</f>
        <is>
          <t/>
        </is>
      </c>
      <c r="G1488" s="24" t="inlineStr">
        <f aca="false">FALSE()</f>
        <is>
          <t/>
        </is>
      </c>
    </row>
    <row r="1489" customFormat="false" ht="15" hidden="false" customHeight="false" outlineLevel="0" collapsed="false">
      <c r="A1489" s="24" t="s">
        <v>15301</v>
      </c>
      <c r="B1489" s="24" t="n">
        <v>4</v>
      </c>
      <c r="C1489" s="108" t="n">
        <v>0.00199544307299268</v>
      </c>
      <c r="D1489" s="24" t="s">
        <v>13916</v>
      </c>
      <c r="E1489" s="24" t="inlineStr">
        <f aca="false">FALSE()</f>
        <is>
          <t/>
        </is>
      </c>
      <c r="F1489" s="24" t="inlineStr">
        <f aca="false">FALSE()</f>
        <is>
          <t/>
        </is>
      </c>
      <c r="G1489" s="24" t="inlineStr">
        <f aca="false">FALSE()</f>
        <is>
          <t/>
        </is>
      </c>
    </row>
    <row r="1490" customFormat="false" ht="15" hidden="false" customHeight="false" outlineLevel="0" collapsed="false">
      <c r="A1490" s="24" t="s">
        <v>15302</v>
      </c>
      <c r="B1490" s="24" t="n">
        <v>4</v>
      </c>
      <c r="C1490" s="108" t="n">
        <v>0.00199544307299268</v>
      </c>
      <c r="D1490" s="24" t="s">
        <v>13916</v>
      </c>
      <c r="E1490" s="24" t="inlineStr">
        <f aca="false">FALSE()</f>
        <is>
          <t/>
        </is>
      </c>
      <c r="F1490" s="24" t="inlineStr">
        <f aca="false">FALSE()</f>
        <is>
          <t/>
        </is>
      </c>
      <c r="G1490" s="24" t="inlineStr">
        <f aca="false">FALSE()</f>
        <is>
          <t/>
        </is>
      </c>
    </row>
    <row r="1491" customFormat="false" ht="15" hidden="false" customHeight="false" outlineLevel="0" collapsed="false">
      <c r="A1491" s="24" t="s">
        <v>15198</v>
      </c>
      <c r="B1491" s="24" t="n">
        <v>4</v>
      </c>
      <c r="C1491" s="108" t="n">
        <v>0.00199544307299268</v>
      </c>
      <c r="D1491" s="24" t="s">
        <v>13916</v>
      </c>
      <c r="E1491" s="24" t="inlineStr">
        <f aca="false">FALSE()</f>
        <is>
          <t/>
        </is>
      </c>
      <c r="F1491" s="24" t="inlineStr">
        <f aca="false">FALSE()</f>
        <is>
          <t/>
        </is>
      </c>
      <c r="G1491" s="24" t="inlineStr">
        <f aca="false">FALSE()</f>
        <is>
          <t/>
        </is>
      </c>
    </row>
    <row r="1492" customFormat="false" ht="15" hidden="false" customHeight="false" outlineLevel="0" collapsed="false">
      <c r="A1492" s="24" t="s">
        <v>15447</v>
      </c>
      <c r="B1492" s="24" t="n">
        <v>4</v>
      </c>
      <c r="C1492" s="108" t="n">
        <v>0.00199544307299268</v>
      </c>
      <c r="D1492" s="24" t="s">
        <v>13916</v>
      </c>
      <c r="E1492" s="24" t="inlineStr">
        <f aca="false">FALSE()</f>
        <is>
          <t/>
        </is>
      </c>
      <c r="F1492" s="24" t="inlineStr">
        <f aca="false">FALSE()</f>
        <is>
          <t/>
        </is>
      </c>
      <c r="G1492" s="24" t="inlineStr">
        <f aca="false">FALSE()</f>
        <is>
          <t/>
        </is>
      </c>
    </row>
    <row r="1493" customFormat="false" ht="15" hidden="false" customHeight="false" outlineLevel="0" collapsed="false">
      <c r="A1493" s="24" t="s">
        <v>15236</v>
      </c>
      <c r="B1493" s="24" t="n">
        <v>4</v>
      </c>
      <c r="C1493" s="108" t="n">
        <v>0.00199544307299268</v>
      </c>
      <c r="D1493" s="24" t="s">
        <v>13916</v>
      </c>
      <c r="E1493" s="24" t="inlineStr">
        <f aca="false">FALSE()</f>
        <is>
          <t/>
        </is>
      </c>
      <c r="F1493" s="24" t="inlineStr">
        <f aca="false">FALSE()</f>
        <is>
          <t/>
        </is>
      </c>
      <c r="G1493" s="24" t="inlineStr">
        <f aca="false">FALSE()</f>
        <is>
          <t/>
        </is>
      </c>
    </row>
    <row r="1494" customFormat="false" ht="15" hidden="false" customHeight="false" outlineLevel="0" collapsed="false">
      <c r="A1494" s="24" t="s">
        <v>15335</v>
      </c>
      <c r="B1494" s="24" t="n">
        <v>4</v>
      </c>
      <c r="C1494" s="108" t="n">
        <v>0.00199544307299268</v>
      </c>
      <c r="D1494" s="24" t="s">
        <v>13916</v>
      </c>
      <c r="E1494" s="24" t="inlineStr">
        <f aca="false">FALSE()</f>
        <is>
          <t/>
        </is>
      </c>
      <c r="F1494" s="24" t="inlineStr">
        <f aca="false">FALSE()</f>
        <is>
          <t/>
        </is>
      </c>
      <c r="G1494" s="24" t="inlineStr">
        <f aca="false">FALSE()</f>
        <is>
          <t/>
        </is>
      </c>
    </row>
    <row r="1495" customFormat="false" ht="15" hidden="false" customHeight="false" outlineLevel="0" collapsed="false">
      <c r="A1495" s="24" t="s">
        <v>15434</v>
      </c>
      <c r="B1495" s="24" t="n">
        <v>4</v>
      </c>
      <c r="C1495" s="108" t="n">
        <v>0.00211835378288771</v>
      </c>
      <c r="D1495" s="24" t="s">
        <v>13916</v>
      </c>
      <c r="E1495" s="24" t="inlineStr">
        <f aca="false">FALSE()</f>
        <is>
          <t/>
        </is>
      </c>
      <c r="F1495" s="24" t="inlineStr">
        <f aca="false">FALSE()</f>
        <is>
          <t/>
        </is>
      </c>
      <c r="G1495" s="24" t="inlineStr">
        <f aca="false">FALSE()</f>
        <is>
          <t/>
        </is>
      </c>
    </row>
    <row r="1496" customFormat="false" ht="15" hidden="false" customHeight="false" outlineLevel="0" collapsed="false">
      <c r="A1496" s="24" t="s">
        <v>15283</v>
      </c>
      <c r="B1496" s="24" t="n">
        <v>4</v>
      </c>
      <c r="C1496" s="108" t="n">
        <v>0.00199544307299268</v>
      </c>
      <c r="D1496" s="24" t="s">
        <v>13916</v>
      </c>
      <c r="E1496" s="24" t="n">
        <f aca="false">TRUE()</f>
        <v>1</v>
      </c>
      <c r="F1496" s="24" t="inlineStr">
        <f aca="false">FALSE()</f>
        <is>
          <t/>
        </is>
      </c>
      <c r="G1496" s="24" t="inlineStr">
        <f aca="false">FALSE()</f>
        <is>
          <t/>
        </is>
      </c>
    </row>
    <row r="1497" customFormat="false" ht="15" hidden="false" customHeight="false" outlineLevel="0" collapsed="false">
      <c r="A1497" s="24" t="s">
        <v>15433</v>
      </c>
      <c r="B1497" s="24" t="n">
        <v>4</v>
      </c>
      <c r="C1497" s="108" t="n">
        <v>0.00199544307299268</v>
      </c>
      <c r="D1497" s="24" t="s">
        <v>13916</v>
      </c>
      <c r="E1497" s="24" t="n">
        <f aca="false">FALSE()</f>
        <v>0</v>
      </c>
      <c r="F1497" s="24" t="inlineStr">
        <f aca="false">FALSE()</f>
        <is>
          <t/>
        </is>
      </c>
      <c r="G1497" s="24" t="inlineStr">
        <f aca="false">FALSE()</f>
        <is>
          <t/>
        </is>
      </c>
    </row>
    <row r="1498" customFormat="false" ht="15" hidden="false" customHeight="false" outlineLevel="0" collapsed="false">
      <c r="A1498" s="24" t="s">
        <v>15427</v>
      </c>
      <c r="B1498" s="24" t="n">
        <v>4</v>
      </c>
      <c r="C1498" s="108" t="n">
        <v>0.00199544307299268</v>
      </c>
      <c r="D1498" s="24" t="s">
        <v>13916</v>
      </c>
      <c r="E1498" s="24" t="inlineStr">
        <f aca="false">FALSE()</f>
        <is>
          <t/>
        </is>
      </c>
      <c r="F1498" s="24" t="inlineStr">
        <f aca="false">FALSE()</f>
        <is>
          <t/>
        </is>
      </c>
      <c r="G1498" s="24" t="inlineStr">
        <f aca="false">FALSE()</f>
        <is>
          <t/>
        </is>
      </c>
    </row>
    <row r="1499" customFormat="false" ht="15" hidden="false" customHeight="false" outlineLevel="0" collapsed="false">
      <c r="A1499" s="24" t="s">
        <v>15428</v>
      </c>
      <c r="B1499" s="24" t="n">
        <v>4</v>
      </c>
      <c r="C1499" s="108" t="n">
        <v>0.00199544307299268</v>
      </c>
      <c r="D1499" s="24" t="s">
        <v>13916</v>
      </c>
      <c r="E1499" s="24" t="inlineStr">
        <f aca="false">FALSE()</f>
        <is>
          <t/>
        </is>
      </c>
      <c r="F1499" s="24" t="inlineStr">
        <f aca="false">FALSE()</f>
        <is>
          <t/>
        </is>
      </c>
      <c r="G1499" s="24" t="inlineStr">
        <f aca="false">FALSE()</f>
        <is>
          <t/>
        </is>
      </c>
    </row>
    <row r="1500" customFormat="false" ht="15" hidden="false" customHeight="false" outlineLevel="0" collapsed="false">
      <c r="A1500" s="24" t="s">
        <v>15289</v>
      </c>
      <c r="B1500" s="24" t="n">
        <v>4</v>
      </c>
      <c r="C1500" s="108" t="n">
        <v>0.00229158669883034</v>
      </c>
      <c r="D1500" s="24" t="s">
        <v>13916</v>
      </c>
      <c r="E1500" s="24" t="inlineStr">
        <f aca="false">FALSE()</f>
        <is>
          <t/>
        </is>
      </c>
      <c r="F1500" s="24" t="inlineStr">
        <f aca="false">FALSE()</f>
        <is>
          <t/>
        </is>
      </c>
      <c r="G1500" s="24" t="inlineStr">
        <f aca="false">FALSE()</f>
        <is>
          <t/>
        </is>
      </c>
    </row>
    <row r="1501" customFormat="false" ht="15" hidden="false" customHeight="false" outlineLevel="0" collapsed="false">
      <c r="A1501" s="24" t="s">
        <v>15216</v>
      </c>
      <c r="B1501" s="24" t="n">
        <v>3</v>
      </c>
      <c r="C1501" s="108" t="n">
        <v>0.00158876533716579</v>
      </c>
      <c r="D1501" s="24" t="s">
        <v>13916</v>
      </c>
      <c r="E1501" s="24" t="inlineStr">
        <f aca="false">FALSE()</f>
        <is>
          <t/>
        </is>
      </c>
      <c r="F1501" s="24" t="inlineStr">
        <f aca="false">FALSE()</f>
        <is>
          <t/>
        </is>
      </c>
      <c r="G1501" s="24" t="inlineStr">
        <f aca="false">FALSE()</f>
        <is>
          <t/>
        </is>
      </c>
    </row>
    <row r="1502" customFormat="false" ht="15" hidden="false" customHeight="false" outlineLevel="0" collapsed="false">
      <c r="A1502" s="24" t="s">
        <v>15709</v>
      </c>
      <c r="B1502" s="24" t="n">
        <v>3</v>
      </c>
      <c r="C1502" s="108" t="n">
        <v>0.00158876533716579</v>
      </c>
      <c r="D1502" s="24" t="s">
        <v>13916</v>
      </c>
      <c r="E1502" s="24" t="inlineStr">
        <f aca="false">FALSE()</f>
        <is>
          <t/>
        </is>
      </c>
      <c r="F1502" s="24" t="inlineStr">
        <f aca="false">FALSE()</f>
        <is>
          <t/>
        </is>
      </c>
      <c r="G1502" s="24" t="inlineStr">
        <f aca="false">FALSE()</f>
        <is>
          <t/>
        </is>
      </c>
    </row>
    <row r="1503" customFormat="false" ht="15" hidden="false" customHeight="false" outlineLevel="0" collapsed="false">
      <c r="A1503" s="24" t="s">
        <v>15710</v>
      </c>
      <c r="B1503" s="24" t="n">
        <v>3</v>
      </c>
      <c r="C1503" s="108" t="n">
        <v>0.00158876533716579</v>
      </c>
      <c r="D1503" s="24" t="s">
        <v>13916</v>
      </c>
      <c r="E1503" s="24" t="inlineStr">
        <f aca="false">FALSE()</f>
        <is>
          <t/>
        </is>
      </c>
      <c r="F1503" s="24" t="inlineStr">
        <f aca="false">FALSE()</f>
        <is>
          <t/>
        </is>
      </c>
      <c r="G1503" s="24" t="inlineStr">
        <f aca="false">FALSE()</f>
        <is>
          <t/>
        </is>
      </c>
    </row>
    <row r="1504" customFormat="false" ht="15" hidden="false" customHeight="false" outlineLevel="0" collapsed="false">
      <c r="A1504" s="24" t="s">
        <v>15572</v>
      </c>
      <c r="B1504" s="24" t="n">
        <v>3</v>
      </c>
      <c r="C1504" s="108" t="n">
        <v>0.00158876533716579</v>
      </c>
      <c r="D1504" s="24" t="s">
        <v>13916</v>
      </c>
      <c r="E1504" s="24" t="inlineStr">
        <f aca="false">FALSE()</f>
        <is>
          <t/>
        </is>
      </c>
      <c r="F1504" s="24" t="inlineStr">
        <f aca="false">FALSE()</f>
        <is>
          <t/>
        </is>
      </c>
      <c r="G1504" s="24" t="inlineStr">
        <f aca="false">FALSE()</f>
        <is>
          <t/>
        </is>
      </c>
    </row>
    <row r="1505" customFormat="false" ht="15" hidden="false" customHeight="false" outlineLevel="0" collapsed="false">
      <c r="A1505" s="24" t="s">
        <v>1447</v>
      </c>
      <c r="B1505" s="24" t="n">
        <v>3</v>
      </c>
      <c r="C1505" s="108" t="n">
        <v>0.00158876533716579</v>
      </c>
      <c r="D1505" s="24" t="s">
        <v>13916</v>
      </c>
      <c r="E1505" s="24" t="inlineStr">
        <f aca="false">FALSE()</f>
        <is>
          <t/>
        </is>
      </c>
      <c r="F1505" s="24" t="inlineStr">
        <f aca="false">FALSE()</f>
        <is>
          <t/>
        </is>
      </c>
      <c r="G1505" s="24" t="inlineStr">
        <f aca="false">FALSE()</f>
        <is>
          <t/>
        </is>
      </c>
    </row>
    <row r="1506" customFormat="false" ht="15" hidden="false" customHeight="false" outlineLevel="0" collapsed="false">
      <c r="A1506" s="24" t="s">
        <v>14907</v>
      </c>
      <c r="B1506" s="24" t="n">
        <v>3</v>
      </c>
      <c r="C1506" s="108" t="n">
        <v>0.00158876533716579</v>
      </c>
      <c r="D1506" s="24" t="s">
        <v>13916</v>
      </c>
      <c r="E1506" s="24" t="inlineStr">
        <f aca="false">FALSE()</f>
        <is>
          <t/>
        </is>
      </c>
      <c r="F1506" s="24" t="inlineStr">
        <f aca="false">FALSE()</f>
        <is>
          <t/>
        </is>
      </c>
      <c r="G1506" s="24" t="inlineStr">
        <f aca="false">FALSE()</f>
        <is>
          <t/>
        </is>
      </c>
    </row>
    <row r="1507" customFormat="false" ht="15" hidden="false" customHeight="false" outlineLevel="0" collapsed="false">
      <c r="A1507" s="24" t="s">
        <v>15090</v>
      </c>
      <c r="B1507" s="24" t="n">
        <v>3</v>
      </c>
      <c r="C1507" s="108" t="n">
        <v>0.00158876533716579</v>
      </c>
      <c r="D1507" s="24" t="s">
        <v>13916</v>
      </c>
      <c r="E1507" s="24" t="inlineStr">
        <f aca="false">FALSE()</f>
        <is>
          <t/>
        </is>
      </c>
      <c r="F1507" s="24" t="inlineStr">
        <f aca="false">FALSE()</f>
        <is>
          <t/>
        </is>
      </c>
      <c r="G1507" s="24" t="inlineStr">
        <f aca="false">FALSE()</f>
        <is>
          <t/>
        </is>
      </c>
    </row>
    <row r="1508" customFormat="false" ht="15" hidden="false" customHeight="false" outlineLevel="0" collapsed="false">
      <c r="A1508" s="24" t="s">
        <v>15075</v>
      </c>
      <c r="B1508" s="24" t="n">
        <v>3</v>
      </c>
      <c r="C1508" s="108" t="n">
        <v>0.00158876533716579</v>
      </c>
      <c r="D1508" s="24" t="s">
        <v>13916</v>
      </c>
      <c r="E1508" s="24" t="inlineStr">
        <f aca="false">FALSE()</f>
        <is>
          <t/>
        </is>
      </c>
      <c r="F1508" s="24" t="inlineStr">
        <f aca="false">FALSE()</f>
        <is>
          <t/>
        </is>
      </c>
      <c r="G1508" s="24" t="inlineStr">
        <f aca="false">FALSE()</f>
        <is>
          <t/>
        </is>
      </c>
    </row>
    <row r="1509" customFormat="false" ht="15" hidden="false" customHeight="false" outlineLevel="0" collapsed="false">
      <c r="A1509" s="24" t="s">
        <v>15250</v>
      </c>
      <c r="B1509" s="24" t="n">
        <v>3</v>
      </c>
      <c r="C1509" s="108" t="n">
        <v>0.00158876533716579</v>
      </c>
      <c r="D1509" s="24" t="s">
        <v>13916</v>
      </c>
      <c r="E1509" s="24" t="inlineStr">
        <f aca="false">FALSE()</f>
        <is>
          <t/>
        </is>
      </c>
      <c r="F1509" s="24" t="inlineStr">
        <f aca="false">FALSE()</f>
        <is>
          <t/>
        </is>
      </c>
      <c r="G1509" s="24" t="inlineStr">
        <f aca="false">FALSE()</f>
        <is>
          <t/>
        </is>
      </c>
    </row>
    <row r="1510" customFormat="false" ht="15" hidden="false" customHeight="false" outlineLevel="0" collapsed="false">
      <c r="A1510" s="24" t="s">
        <v>15103</v>
      </c>
      <c r="B1510" s="24" t="n">
        <v>3</v>
      </c>
      <c r="C1510" s="108" t="n">
        <v>0.00158876533716579</v>
      </c>
      <c r="D1510" s="24" t="s">
        <v>13916</v>
      </c>
      <c r="E1510" s="24" t="inlineStr">
        <f aca="false">FALSE()</f>
        <is>
          <t/>
        </is>
      </c>
      <c r="F1510" s="24" t="inlineStr">
        <f aca="false">FALSE()</f>
        <is>
          <t/>
        </is>
      </c>
      <c r="G1510" s="24" t="inlineStr">
        <f aca="false">FALSE()</f>
        <is>
          <t/>
        </is>
      </c>
    </row>
    <row r="1511" customFormat="false" ht="15" hidden="false" customHeight="false" outlineLevel="0" collapsed="false">
      <c r="A1511" s="24" t="s">
        <v>15430</v>
      </c>
      <c r="B1511" s="24" t="n">
        <v>3</v>
      </c>
      <c r="C1511" s="108" t="n">
        <v>0.00171869002412276</v>
      </c>
      <c r="D1511" s="24" t="s">
        <v>13916</v>
      </c>
      <c r="E1511" s="24" t="inlineStr">
        <f aca="false">FALSE()</f>
        <is>
          <t/>
        </is>
      </c>
      <c r="F1511" s="24" t="inlineStr">
        <f aca="false">FALSE()</f>
        <is>
          <t/>
        </is>
      </c>
      <c r="G1511" s="24" t="inlineStr">
        <f aca="false">FALSE()</f>
        <is>
          <t/>
        </is>
      </c>
    </row>
    <row r="1512" customFormat="false" ht="15" hidden="false" customHeight="false" outlineLevel="0" collapsed="false">
      <c r="A1512" s="24" t="s">
        <v>15205</v>
      </c>
      <c r="B1512" s="24" t="n">
        <v>3</v>
      </c>
      <c r="C1512" s="108" t="n">
        <v>0.00158876533716579</v>
      </c>
      <c r="D1512" s="24" t="s">
        <v>13916</v>
      </c>
      <c r="E1512" s="24" t="inlineStr">
        <f aca="false">FALSE()</f>
        <is>
          <t/>
        </is>
      </c>
      <c r="F1512" s="24" t="inlineStr">
        <f aca="false">FALSE()</f>
        <is>
          <t/>
        </is>
      </c>
      <c r="G1512" s="24" t="inlineStr">
        <f aca="false">FALSE()</f>
        <is>
          <t/>
        </is>
      </c>
    </row>
    <row r="1513" customFormat="false" ht="15" hidden="false" customHeight="false" outlineLevel="0" collapsed="false">
      <c r="A1513" s="24" t="s">
        <v>14853</v>
      </c>
      <c r="B1513" s="24" t="n">
        <v>3</v>
      </c>
      <c r="C1513" s="108" t="n">
        <v>0.00158876533716579</v>
      </c>
      <c r="D1513" s="24" t="s">
        <v>13916</v>
      </c>
      <c r="E1513" s="24" t="inlineStr">
        <f aca="false">FALSE()</f>
        <is>
          <t/>
        </is>
      </c>
      <c r="F1513" s="24" t="inlineStr">
        <f aca="false">FALSE()</f>
        <is>
          <t/>
        </is>
      </c>
      <c r="G1513" s="24" t="inlineStr">
        <f aca="false">FALSE()</f>
        <is>
          <t/>
        </is>
      </c>
    </row>
    <row r="1514" customFormat="false" ht="15" hidden="false" customHeight="false" outlineLevel="0" collapsed="false">
      <c r="A1514" s="24" t="s">
        <v>15180</v>
      </c>
      <c r="B1514" s="24" t="n">
        <v>3</v>
      </c>
      <c r="C1514" s="108" t="n">
        <v>0.00158876533716579</v>
      </c>
      <c r="D1514" s="24" t="s">
        <v>13916</v>
      </c>
      <c r="E1514" s="24" t="inlineStr">
        <f aca="false">FALSE()</f>
        <is>
          <t/>
        </is>
      </c>
      <c r="F1514" s="24" t="inlineStr">
        <f aca="false">FALSE()</f>
        <is>
          <t/>
        </is>
      </c>
      <c r="G1514" s="24" t="inlineStr">
        <f aca="false">FALSE()</f>
        <is>
          <t/>
        </is>
      </c>
    </row>
    <row r="1515" customFormat="false" ht="15" hidden="false" customHeight="false" outlineLevel="0" collapsed="false">
      <c r="A1515" s="24" t="s">
        <v>15659</v>
      </c>
      <c r="B1515" s="24" t="n">
        <v>3</v>
      </c>
      <c r="C1515" s="108" t="n">
        <v>0.00158876533716579</v>
      </c>
      <c r="D1515" s="24" t="s">
        <v>13916</v>
      </c>
      <c r="E1515" s="24" t="inlineStr">
        <f aca="false">FALSE()</f>
        <is>
          <t/>
        </is>
      </c>
      <c r="F1515" s="24" t="inlineStr">
        <f aca="false">FALSE()</f>
        <is>
          <t/>
        </is>
      </c>
      <c r="G1515" s="24" t="inlineStr">
        <f aca="false">FALSE()</f>
        <is>
          <t/>
        </is>
      </c>
    </row>
    <row r="1516" customFormat="false" ht="15" hidden="false" customHeight="false" outlineLevel="0" collapsed="false">
      <c r="A1516" s="24" t="s">
        <v>15712</v>
      </c>
      <c r="B1516" s="24" t="n">
        <v>3</v>
      </c>
      <c r="C1516" s="108" t="n">
        <v>0.00158876533716579</v>
      </c>
      <c r="D1516" s="24" t="s">
        <v>13916</v>
      </c>
      <c r="E1516" s="24" t="inlineStr">
        <f aca="false">FALSE()</f>
        <is>
          <t/>
        </is>
      </c>
      <c r="F1516" s="24" t="inlineStr">
        <f aca="false">FALSE()</f>
        <is>
          <t/>
        </is>
      </c>
      <c r="G1516" s="24" t="inlineStr">
        <f aca="false">FALSE()</f>
        <is>
          <t/>
        </is>
      </c>
    </row>
    <row r="1517" customFormat="false" ht="15" hidden="false" customHeight="false" outlineLevel="0" collapsed="false">
      <c r="A1517" s="24" t="s">
        <v>15456</v>
      </c>
      <c r="B1517" s="24" t="n">
        <v>3</v>
      </c>
      <c r="C1517" s="108" t="n">
        <v>0.00158876533716579</v>
      </c>
      <c r="D1517" s="24" t="s">
        <v>13916</v>
      </c>
      <c r="E1517" s="24" t="inlineStr">
        <f aca="false">FALSE()</f>
        <is>
          <t/>
        </is>
      </c>
      <c r="F1517" s="24" t="inlineStr">
        <f aca="false">FALSE()</f>
        <is>
          <t/>
        </is>
      </c>
      <c r="G1517" s="24" t="inlineStr">
        <f aca="false">FALSE()</f>
        <is>
          <t/>
        </is>
      </c>
    </row>
    <row r="1518" customFormat="false" ht="15" hidden="false" customHeight="false" outlineLevel="0" collapsed="false">
      <c r="A1518" s="24" t="s">
        <v>15649</v>
      </c>
      <c r="B1518" s="24" t="n">
        <v>3</v>
      </c>
      <c r="C1518" s="108" t="n">
        <v>0.00158876533716579</v>
      </c>
      <c r="D1518" s="24" t="s">
        <v>13916</v>
      </c>
      <c r="E1518" s="24" t="inlineStr">
        <f aca="false">FALSE()</f>
        <is>
          <t/>
        </is>
      </c>
      <c r="F1518" s="24" t="inlineStr">
        <f aca="false">FALSE()</f>
        <is>
          <t/>
        </is>
      </c>
      <c r="G1518" s="24" t="inlineStr">
        <f aca="false">FALSE()</f>
        <is>
          <t/>
        </is>
      </c>
    </row>
    <row r="1519" customFormat="false" ht="15" hidden="false" customHeight="false" outlineLevel="0" collapsed="false">
      <c r="A1519" s="24" t="s">
        <v>15573</v>
      </c>
      <c r="B1519" s="24" t="n">
        <v>3</v>
      </c>
      <c r="C1519" s="108" t="n">
        <v>0.00158876533716579</v>
      </c>
      <c r="D1519" s="24" t="s">
        <v>13916</v>
      </c>
      <c r="E1519" s="24" t="inlineStr">
        <f aca="false">FALSE()</f>
        <is>
          <t/>
        </is>
      </c>
      <c r="F1519" s="24" t="inlineStr">
        <f aca="false">FALSE()</f>
        <is>
          <t/>
        </is>
      </c>
      <c r="G1519" s="24" t="inlineStr">
        <f aca="false">FALSE()</f>
        <is>
          <t/>
        </is>
      </c>
    </row>
    <row r="1520" customFormat="false" ht="15" hidden="false" customHeight="false" outlineLevel="0" collapsed="false">
      <c r="A1520" s="24" t="s">
        <v>15577</v>
      </c>
      <c r="B1520" s="24" t="n">
        <v>3</v>
      </c>
      <c r="C1520" s="108" t="n">
        <v>0.00171869002412276</v>
      </c>
      <c r="D1520" s="24" t="s">
        <v>13916</v>
      </c>
      <c r="E1520" s="24" t="inlineStr">
        <f aca="false">FALSE()</f>
        <is>
          <t/>
        </is>
      </c>
      <c r="F1520" s="24" t="inlineStr">
        <f aca="false">FALSE()</f>
        <is>
          <t/>
        </is>
      </c>
      <c r="G1520" s="24" t="inlineStr">
        <f aca="false">FALSE()</f>
        <is>
          <t/>
        </is>
      </c>
    </row>
    <row r="1521" customFormat="false" ht="15" hidden="false" customHeight="false" outlineLevel="0" collapsed="false">
      <c r="A1521" s="24" t="s">
        <v>15212</v>
      </c>
      <c r="B1521" s="24" t="n">
        <v>3</v>
      </c>
      <c r="C1521" s="108" t="n">
        <v>0.00158876533716579</v>
      </c>
      <c r="D1521" s="24" t="s">
        <v>13916</v>
      </c>
      <c r="E1521" s="24" t="inlineStr">
        <f aca="false">FALSE()</f>
        <is>
          <t/>
        </is>
      </c>
      <c r="F1521" s="24" t="inlineStr">
        <f aca="false">FALSE()</f>
        <is>
          <t/>
        </is>
      </c>
      <c r="G1521" s="24" t="inlineStr">
        <f aca="false">FALSE()</f>
        <is>
          <t/>
        </is>
      </c>
    </row>
    <row r="1522" customFormat="false" ht="15" hidden="false" customHeight="false" outlineLevel="0" collapsed="false">
      <c r="A1522" s="24" t="s">
        <v>15369</v>
      </c>
      <c r="B1522" s="24" t="n">
        <v>3</v>
      </c>
      <c r="C1522" s="108" t="n">
        <v>0.00158876533716579</v>
      </c>
      <c r="D1522" s="24" t="s">
        <v>13916</v>
      </c>
      <c r="E1522" s="24" t="inlineStr">
        <f aca="false">FALSE()</f>
        <is>
          <t/>
        </is>
      </c>
      <c r="F1522" s="24" t="inlineStr">
        <f aca="false">FALSE()</f>
        <is>
          <t/>
        </is>
      </c>
      <c r="G1522" s="24" t="inlineStr">
        <f aca="false">FALSE()</f>
        <is>
          <t/>
        </is>
      </c>
    </row>
    <row r="1523" customFormat="false" ht="15" hidden="false" customHeight="false" outlineLevel="0" collapsed="false">
      <c r="A1523" s="24" t="s">
        <v>15646</v>
      </c>
      <c r="B1523" s="24" t="n">
        <v>3</v>
      </c>
      <c r="C1523" s="108" t="n">
        <v>0.00158876533716579</v>
      </c>
      <c r="D1523" s="24" t="s">
        <v>13916</v>
      </c>
      <c r="E1523" s="24" t="inlineStr">
        <f aca="false">FALSE()</f>
        <is>
          <t/>
        </is>
      </c>
      <c r="F1523" s="24" t="inlineStr">
        <f aca="false">FALSE()</f>
        <is>
          <t/>
        </is>
      </c>
      <c r="G1523" s="24" t="inlineStr">
        <f aca="false">FALSE()</f>
        <is>
          <t/>
        </is>
      </c>
    </row>
    <row r="1524" customFormat="false" ht="15" hidden="false" customHeight="false" outlineLevel="0" collapsed="false">
      <c r="A1524" s="24" t="s">
        <v>15238</v>
      </c>
      <c r="B1524" s="24" t="n">
        <v>3</v>
      </c>
      <c r="C1524" s="108" t="n">
        <v>0.00158876533716579</v>
      </c>
      <c r="D1524" s="24" t="s">
        <v>13916</v>
      </c>
      <c r="E1524" s="24" t="inlineStr">
        <f aca="false">FALSE()</f>
        <is>
          <t/>
        </is>
      </c>
      <c r="F1524" s="24" t="inlineStr">
        <f aca="false">FALSE()</f>
        <is>
          <t/>
        </is>
      </c>
      <c r="G1524" s="24" t="inlineStr">
        <f aca="false">FALSE()</f>
        <is>
          <t/>
        </is>
      </c>
    </row>
    <row r="1525" customFormat="false" ht="15" hidden="false" customHeight="false" outlineLevel="0" collapsed="false">
      <c r="A1525" s="24" t="s">
        <v>1929</v>
      </c>
      <c r="B1525" s="24" t="n">
        <v>3</v>
      </c>
      <c r="C1525" s="108" t="n">
        <v>0.00158876533716579</v>
      </c>
      <c r="D1525" s="24" t="s">
        <v>13916</v>
      </c>
      <c r="E1525" s="24" t="inlineStr">
        <f aca="false">FALSE()</f>
        <is>
          <t/>
        </is>
      </c>
      <c r="F1525" s="24" t="n">
        <f aca="false">TRUE()</f>
        <v>1</v>
      </c>
      <c r="G1525" s="24" t="inlineStr">
        <f aca="false">FALSE()</f>
        <is>
          <t/>
        </is>
      </c>
    </row>
    <row r="1526" customFormat="false" ht="15" hidden="false" customHeight="false" outlineLevel="0" collapsed="false">
      <c r="A1526" s="24" t="s">
        <v>14862</v>
      </c>
      <c r="B1526" s="24" t="n">
        <v>3</v>
      </c>
      <c r="C1526" s="108" t="n">
        <v>0.00158876533716579</v>
      </c>
      <c r="D1526" s="24" t="s">
        <v>13916</v>
      </c>
      <c r="E1526" s="24" t="inlineStr">
        <f aca="false">FALSE()</f>
        <is>
          <t/>
        </is>
      </c>
      <c r="F1526" s="24" t="n">
        <f aca="false">FALSE()</f>
        <v>0</v>
      </c>
      <c r="G1526" s="24" t="inlineStr">
        <f aca="false">FALSE()</f>
        <is>
          <t/>
        </is>
      </c>
    </row>
    <row r="1527" customFormat="false" ht="15" hidden="false" customHeight="false" outlineLevel="0" collapsed="false">
      <c r="A1527" s="24" t="s">
        <v>15418</v>
      </c>
      <c r="B1527" s="24" t="n">
        <v>3</v>
      </c>
      <c r="C1527" s="108" t="n">
        <v>0.00158876533716579</v>
      </c>
      <c r="D1527" s="24" t="s">
        <v>13916</v>
      </c>
      <c r="E1527" s="24" t="inlineStr">
        <f aca="false">FALSE()</f>
        <is>
          <t/>
        </is>
      </c>
      <c r="F1527" s="24" t="inlineStr">
        <f aca="false">FALSE()</f>
        <is>
          <t/>
        </is>
      </c>
      <c r="G1527" s="24" t="inlineStr">
        <f aca="false">FALSE()</f>
        <is>
          <t/>
        </is>
      </c>
    </row>
    <row r="1528" customFormat="false" ht="15" hidden="false" customHeight="false" outlineLevel="0" collapsed="false">
      <c r="A1528" s="24" t="s">
        <v>15201</v>
      </c>
      <c r="B1528" s="24" t="n">
        <v>3</v>
      </c>
      <c r="C1528" s="108" t="n">
        <v>0.00158876533716579</v>
      </c>
      <c r="D1528" s="24" t="s">
        <v>13916</v>
      </c>
      <c r="E1528" s="24" t="inlineStr">
        <f aca="false">FALSE()</f>
        <is>
          <t/>
        </is>
      </c>
      <c r="F1528" s="24" t="inlineStr">
        <f aca="false">FALSE()</f>
        <is>
          <t/>
        </is>
      </c>
      <c r="G1528" s="24" t="inlineStr">
        <f aca="false">FALSE()</f>
        <is>
          <t/>
        </is>
      </c>
    </row>
    <row r="1529" customFormat="false" ht="15" hidden="false" customHeight="false" outlineLevel="0" collapsed="false">
      <c r="A1529" s="24" t="s">
        <v>15151</v>
      </c>
      <c r="B1529" s="24" t="n">
        <v>3</v>
      </c>
      <c r="C1529" s="108" t="n">
        <v>0.00158876533716579</v>
      </c>
      <c r="D1529" s="24" t="s">
        <v>13916</v>
      </c>
      <c r="E1529" s="24" t="inlineStr">
        <f aca="false">FALSE()</f>
        <is>
          <t/>
        </is>
      </c>
      <c r="F1529" s="24" t="inlineStr">
        <f aca="false">FALSE()</f>
        <is>
          <t/>
        </is>
      </c>
      <c r="G1529" s="24" t="inlineStr">
        <f aca="false">FALSE()</f>
        <is>
          <t/>
        </is>
      </c>
    </row>
    <row r="1530" customFormat="false" ht="15" hidden="false" customHeight="false" outlineLevel="0" collapsed="false">
      <c r="A1530" s="24" t="s">
        <v>2543</v>
      </c>
      <c r="B1530" s="24" t="n">
        <v>3</v>
      </c>
      <c r="C1530" s="108" t="n">
        <v>0.00158876533716579</v>
      </c>
      <c r="D1530" s="24" t="s">
        <v>13916</v>
      </c>
      <c r="E1530" s="24" t="inlineStr">
        <f aca="false">FALSE()</f>
        <is>
          <t/>
        </is>
      </c>
      <c r="F1530" s="24" t="inlineStr">
        <f aca="false">FALSE()</f>
        <is>
          <t/>
        </is>
      </c>
      <c r="G1530" s="24" t="inlineStr">
        <f aca="false">FALSE()</f>
        <is>
          <t/>
        </is>
      </c>
    </row>
    <row r="1531" customFormat="false" ht="15" hidden="false" customHeight="false" outlineLevel="0" collapsed="false">
      <c r="A1531" s="24" t="s">
        <v>14904</v>
      </c>
      <c r="B1531" s="24" t="n">
        <v>3</v>
      </c>
      <c r="C1531" s="108" t="n">
        <v>0.00158876533716579</v>
      </c>
      <c r="D1531" s="24" t="s">
        <v>13916</v>
      </c>
      <c r="E1531" s="24" t="n">
        <f aca="false">TRUE()</f>
        <v>1</v>
      </c>
      <c r="F1531" s="24" t="inlineStr">
        <f aca="false">FALSE()</f>
        <is>
          <t/>
        </is>
      </c>
      <c r="G1531" s="24" t="inlineStr">
        <f aca="false">FALSE()</f>
        <is>
          <t/>
        </is>
      </c>
    </row>
    <row r="1532" customFormat="false" ht="15" hidden="false" customHeight="false" outlineLevel="0" collapsed="false">
      <c r="A1532" s="24" t="s">
        <v>15305</v>
      </c>
      <c r="B1532" s="24" t="n">
        <v>3</v>
      </c>
      <c r="C1532" s="108" t="n">
        <v>0.00171869002412276</v>
      </c>
      <c r="D1532" s="24" t="s">
        <v>13916</v>
      </c>
      <c r="E1532" s="24" t="n">
        <f aca="false">FALSE()</f>
        <v>0</v>
      </c>
      <c r="F1532" s="24" t="inlineStr">
        <f aca="false">FALSE()</f>
        <is>
          <t/>
        </is>
      </c>
      <c r="G1532" s="24" t="inlineStr">
        <f aca="false">FALSE()</f>
        <is>
          <t/>
        </is>
      </c>
    </row>
    <row r="1533" customFormat="false" ht="15" hidden="false" customHeight="false" outlineLevel="0" collapsed="false">
      <c r="A1533" s="24" t="s">
        <v>15466</v>
      </c>
      <c r="B1533" s="24" t="n">
        <v>3</v>
      </c>
      <c r="C1533" s="108" t="n">
        <v>0.00158876533716579</v>
      </c>
      <c r="D1533" s="24" t="s">
        <v>13916</v>
      </c>
      <c r="E1533" s="24" t="n">
        <f aca="false">TRUE()</f>
        <v>1</v>
      </c>
      <c r="F1533" s="24" t="inlineStr">
        <f aca="false">FALSE()</f>
        <is>
          <t/>
        </is>
      </c>
      <c r="G1533" s="24" t="inlineStr">
        <f aca="false">FALSE()</f>
        <is>
          <t/>
        </is>
      </c>
    </row>
    <row r="1534" customFormat="false" ht="15" hidden="false" customHeight="false" outlineLevel="0" collapsed="false">
      <c r="A1534" s="24" t="s">
        <v>15638</v>
      </c>
      <c r="B1534" s="24" t="n">
        <v>3</v>
      </c>
      <c r="C1534" s="108" t="n">
        <v>0.00158876533716579</v>
      </c>
      <c r="D1534" s="24" t="s">
        <v>13916</v>
      </c>
      <c r="E1534" s="24" t="n">
        <f aca="false">FALSE()</f>
        <v>0</v>
      </c>
      <c r="F1534" s="24" t="inlineStr">
        <f aca="false">FALSE()</f>
        <is>
          <t/>
        </is>
      </c>
      <c r="G1534" s="24" t="inlineStr">
        <f aca="false">FALSE()</f>
        <is>
          <t/>
        </is>
      </c>
    </row>
    <row r="1535" customFormat="false" ht="15" hidden="false" customHeight="false" outlineLevel="0" collapsed="false">
      <c r="A1535" s="24" t="s">
        <v>15653</v>
      </c>
      <c r="B1535" s="24" t="n">
        <v>3</v>
      </c>
      <c r="C1535" s="108" t="n">
        <v>0.00158876533716579</v>
      </c>
      <c r="D1535" s="24" t="s">
        <v>13916</v>
      </c>
      <c r="E1535" s="24" t="inlineStr">
        <f aca="false">FALSE()</f>
        <is>
          <t/>
        </is>
      </c>
      <c r="F1535" s="24" t="inlineStr">
        <f aca="false">FALSE()</f>
        <is>
          <t/>
        </is>
      </c>
      <c r="G1535" s="24" t="inlineStr">
        <f aca="false">FALSE()</f>
        <is>
          <t/>
        </is>
      </c>
    </row>
    <row r="1536" customFormat="false" ht="15" hidden="false" customHeight="false" outlineLevel="0" collapsed="false">
      <c r="A1536" s="24" t="s">
        <v>15654</v>
      </c>
      <c r="B1536" s="24" t="n">
        <v>3</v>
      </c>
      <c r="C1536" s="108" t="n">
        <v>0.00158876533716579</v>
      </c>
      <c r="D1536" s="24" t="s">
        <v>13916</v>
      </c>
      <c r="E1536" s="24" t="inlineStr">
        <f aca="false">FALSE()</f>
        <is>
          <t/>
        </is>
      </c>
      <c r="F1536" s="24" t="inlineStr">
        <f aca="false">FALSE()</f>
        <is>
          <t/>
        </is>
      </c>
      <c r="G1536" s="24" t="inlineStr">
        <f aca="false">FALSE()</f>
        <is>
          <t/>
        </is>
      </c>
    </row>
    <row r="1537" customFormat="false" ht="15" hidden="false" customHeight="false" outlineLevel="0" collapsed="false">
      <c r="A1537" s="24" t="s">
        <v>15339</v>
      </c>
      <c r="B1537" s="24" t="n">
        <v>3</v>
      </c>
      <c r="C1537" s="108" t="n">
        <v>0.00158876533716579</v>
      </c>
      <c r="D1537" s="24" t="s">
        <v>13916</v>
      </c>
      <c r="E1537" s="24" t="inlineStr">
        <f aca="false">FALSE()</f>
        <is>
          <t/>
        </is>
      </c>
      <c r="F1537" s="24" t="inlineStr">
        <f aca="false">FALSE()</f>
        <is>
          <t/>
        </is>
      </c>
      <c r="G1537" s="24" t="inlineStr">
        <f aca="false">FALSE()</f>
        <is>
          <t/>
        </is>
      </c>
    </row>
    <row r="1538" customFormat="false" ht="15" hidden="false" customHeight="false" outlineLevel="0" collapsed="false">
      <c r="A1538" s="24" t="s">
        <v>15130</v>
      </c>
      <c r="B1538" s="24" t="n">
        <v>3</v>
      </c>
      <c r="C1538" s="108" t="n">
        <v>0.00158876533716579</v>
      </c>
      <c r="D1538" s="24" t="s">
        <v>13916</v>
      </c>
      <c r="E1538" s="24" t="inlineStr">
        <f aca="false">FALSE()</f>
        <is>
          <t/>
        </is>
      </c>
      <c r="F1538" s="24" t="inlineStr">
        <f aca="false">FALSE()</f>
        <is>
          <t/>
        </is>
      </c>
      <c r="G1538" s="24" t="inlineStr">
        <f aca="false">FALSE()</f>
        <is>
          <t/>
        </is>
      </c>
    </row>
    <row r="1539" customFormat="false" ht="15" hidden="false" customHeight="false" outlineLevel="0" collapsed="false">
      <c r="A1539" s="24" t="s">
        <v>15580</v>
      </c>
      <c r="B1539" s="24" t="n">
        <v>3</v>
      </c>
      <c r="C1539" s="108" t="n">
        <v>0.00158876533716579</v>
      </c>
      <c r="D1539" s="24" t="s">
        <v>13916</v>
      </c>
      <c r="E1539" s="24" t="inlineStr">
        <f aca="false">FALSE()</f>
        <is>
          <t/>
        </is>
      </c>
      <c r="F1539" s="24" t="inlineStr">
        <f aca="false">FALSE()</f>
        <is>
          <t/>
        </is>
      </c>
      <c r="G1539" s="24" t="inlineStr">
        <f aca="false">FALSE()</f>
        <is>
          <t/>
        </is>
      </c>
    </row>
    <row r="1540" customFormat="false" ht="15" hidden="false" customHeight="false" outlineLevel="0" collapsed="false">
      <c r="A1540" s="24" t="s">
        <v>15581</v>
      </c>
      <c r="B1540" s="24" t="n">
        <v>3</v>
      </c>
      <c r="C1540" s="108" t="n">
        <v>0.00158876533716579</v>
      </c>
      <c r="D1540" s="24" t="s">
        <v>13916</v>
      </c>
      <c r="E1540" s="24" t="inlineStr">
        <f aca="false">FALSE()</f>
        <is>
          <t/>
        </is>
      </c>
      <c r="F1540" s="24" t="inlineStr">
        <f aca="false">FALSE()</f>
        <is>
          <t/>
        </is>
      </c>
      <c r="G1540" s="24" t="inlineStr">
        <f aca="false">FALSE()</f>
        <is>
          <t/>
        </is>
      </c>
    </row>
    <row r="1541" customFormat="false" ht="15" hidden="false" customHeight="false" outlineLevel="0" collapsed="false">
      <c r="A1541" s="24" t="s">
        <v>15241</v>
      </c>
      <c r="B1541" s="24" t="n">
        <v>3</v>
      </c>
      <c r="C1541" s="108" t="n">
        <v>0.00158876533716579</v>
      </c>
      <c r="D1541" s="24" t="s">
        <v>13916</v>
      </c>
      <c r="E1541" s="24" t="inlineStr">
        <f aca="false">FALSE()</f>
        <is>
          <t/>
        </is>
      </c>
      <c r="F1541" s="24" t="inlineStr">
        <f aca="false">FALSE()</f>
        <is>
          <t/>
        </is>
      </c>
      <c r="G1541" s="24" t="inlineStr">
        <f aca="false">FALSE()</f>
        <is>
          <t/>
        </is>
      </c>
    </row>
    <row r="1542" customFormat="false" ht="15" hidden="false" customHeight="false" outlineLevel="0" collapsed="false">
      <c r="A1542" s="24" t="s">
        <v>14818</v>
      </c>
      <c r="B1542" s="24" t="n">
        <v>3</v>
      </c>
      <c r="C1542" s="108" t="n">
        <v>0.00158876533716579</v>
      </c>
      <c r="D1542" s="24" t="s">
        <v>13916</v>
      </c>
      <c r="E1542" s="24" t="inlineStr">
        <f aca="false">FALSE()</f>
        <is>
          <t/>
        </is>
      </c>
      <c r="F1542" s="24" t="inlineStr">
        <f aca="false">FALSE()</f>
        <is>
          <t/>
        </is>
      </c>
      <c r="G1542" s="24" t="inlineStr">
        <f aca="false">FALSE()</f>
        <is>
          <t/>
        </is>
      </c>
    </row>
    <row r="1543" customFormat="false" ht="15" hidden="false" customHeight="false" outlineLevel="0" collapsed="false">
      <c r="A1543" s="24" t="s">
        <v>14884</v>
      </c>
      <c r="B1543" s="24" t="n">
        <v>3</v>
      </c>
      <c r="C1543" s="108" t="n">
        <v>0.00158876533716579</v>
      </c>
      <c r="D1543" s="24" t="s">
        <v>13916</v>
      </c>
      <c r="E1543" s="24" t="inlineStr">
        <f aca="false">FALSE()</f>
        <is>
          <t/>
        </is>
      </c>
      <c r="F1543" s="24" t="inlineStr">
        <f aca="false">FALSE()</f>
        <is>
          <t/>
        </is>
      </c>
      <c r="G1543" s="24" t="inlineStr">
        <f aca="false">FALSE()</f>
        <is>
          <t/>
        </is>
      </c>
    </row>
    <row r="1544" customFormat="false" ht="15" hidden="false" customHeight="false" outlineLevel="0" collapsed="false">
      <c r="A1544" s="24" t="s">
        <v>298</v>
      </c>
      <c r="B1544" s="24" t="n">
        <v>3</v>
      </c>
      <c r="C1544" s="108" t="n">
        <v>0.00158876533716579</v>
      </c>
      <c r="D1544" s="24" t="s">
        <v>13916</v>
      </c>
      <c r="E1544" s="24" t="inlineStr">
        <f aca="false">FALSE()</f>
        <is>
          <t/>
        </is>
      </c>
      <c r="F1544" s="24" t="inlineStr">
        <f aca="false">FALSE()</f>
        <is>
          <t/>
        </is>
      </c>
      <c r="G1544" s="24" t="inlineStr">
        <f aca="false">FALSE()</f>
        <is>
          <t/>
        </is>
      </c>
    </row>
    <row r="1545" customFormat="false" ht="15" hidden="false" customHeight="false" outlineLevel="0" collapsed="false">
      <c r="A1545" s="24" t="s">
        <v>15097</v>
      </c>
      <c r="B1545" s="24" t="n">
        <v>3</v>
      </c>
      <c r="C1545" s="108" t="n">
        <v>0.00158876533716579</v>
      </c>
      <c r="D1545" s="24" t="s">
        <v>13916</v>
      </c>
      <c r="E1545" s="24" t="inlineStr">
        <f aca="false">FALSE()</f>
        <is>
          <t/>
        </is>
      </c>
      <c r="F1545" s="24" t="inlineStr">
        <f aca="false">FALSE()</f>
        <is>
          <t/>
        </is>
      </c>
      <c r="G1545" s="24" t="inlineStr">
        <f aca="false">FALSE()</f>
        <is>
          <t/>
        </is>
      </c>
    </row>
    <row r="1546" customFormat="false" ht="15" hidden="false" customHeight="false" outlineLevel="0" collapsed="false">
      <c r="A1546" s="24" t="s">
        <v>15117</v>
      </c>
      <c r="B1546" s="24" t="n">
        <v>3</v>
      </c>
      <c r="C1546" s="108" t="n">
        <v>0.00158876533716579</v>
      </c>
      <c r="D1546" s="24" t="s">
        <v>13916</v>
      </c>
      <c r="E1546" s="24" t="inlineStr">
        <f aca="false">FALSE()</f>
        <is>
          <t/>
        </is>
      </c>
      <c r="F1546" s="24" t="inlineStr">
        <f aca="false">FALSE()</f>
        <is>
          <t/>
        </is>
      </c>
      <c r="G1546" s="24" t="inlineStr">
        <f aca="false">FALSE()</f>
        <is>
          <t/>
        </is>
      </c>
    </row>
    <row r="1547" customFormat="false" ht="15" hidden="false" customHeight="false" outlineLevel="0" collapsed="false">
      <c r="A1547" s="24" t="s">
        <v>15422</v>
      </c>
      <c r="B1547" s="24" t="n">
        <v>3</v>
      </c>
      <c r="C1547" s="108" t="n">
        <v>0.00158876533716579</v>
      </c>
      <c r="D1547" s="24" t="s">
        <v>13916</v>
      </c>
      <c r="E1547" s="24" t="inlineStr">
        <f aca="false">FALSE()</f>
        <is>
          <t/>
        </is>
      </c>
      <c r="F1547" s="24" t="inlineStr">
        <f aca="false">FALSE()</f>
        <is>
          <t/>
        </is>
      </c>
      <c r="G1547" s="24" t="inlineStr">
        <f aca="false">FALSE()</f>
        <is>
          <t/>
        </is>
      </c>
    </row>
    <row r="1548" customFormat="false" ht="15" hidden="false" customHeight="false" outlineLevel="0" collapsed="false">
      <c r="A1548" s="24" t="s">
        <v>15286</v>
      </c>
      <c r="B1548" s="24" t="n">
        <v>3</v>
      </c>
      <c r="C1548" s="108" t="n">
        <v>0.00158876533716579</v>
      </c>
      <c r="D1548" s="24" t="s">
        <v>13916</v>
      </c>
      <c r="E1548" s="24" t="inlineStr">
        <f aca="false">FALSE()</f>
        <is>
          <t/>
        </is>
      </c>
      <c r="F1548" s="24" t="inlineStr">
        <f aca="false">FALSE()</f>
        <is>
          <t/>
        </is>
      </c>
      <c r="G1548" s="24" t="inlineStr">
        <f aca="false">FALSE()</f>
        <is>
          <t/>
        </is>
      </c>
    </row>
    <row r="1549" customFormat="false" ht="15" hidden="false" customHeight="false" outlineLevel="0" collapsed="false">
      <c r="A1549" s="24" t="s">
        <v>15536</v>
      </c>
      <c r="B1549" s="24" t="n">
        <v>3</v>
      </c>
      <c r="C1549" s="108" t="n">
        <v>0.00158876533716579</v>
      </c>
      <c r="D1549" s="24" t="s">
        <v>13916</v>
      </c>
      <c r="E1549" s="24" t="inlineStr">
        <f aca="false">FALSE()</f>
        <is>
          <t/>
        </is>
      </c>
      <c r="F1549" s="24" t="inlineStr">
        <f aca="false">FALSE()</f>
        <is>
          <t/>
        </is>
      </c>
      <c r="G1549" s="24" t="inlineStr">
        <f aca="false">FALSE()</f>
        <is>
          <t/>
        </is>
      </c>
    </row>
    <row r="1550" customFormat="false" ht="15" hidden="false" customHeight="false" outlineLevel="0" collapsed="false">
      <c r="A1550" s="24" t="s">
        <v>15412</v>
      </c>
      <c r="B1550" s="24" t="n">
        <v>3</v>
      </c>
      <c r="C1550" s="108" t="n">
        <v>0.00158876533716579</v>
      </c>
      <c r="D1550" s="24" t="s">
        <v>13916</v>
      </c>
      <c r="E1550" s="24" t="inlineStr">
        <f aca="false">FALSE()</f>
        <is>
          <t/>
        </is>
      </c>
      <c r="F1550" s="24" t="inlineStr">
        <f aca="false">FALSE()</f>
        <is>
          <t/>
        </is>
      </c>
      <c r="G1550" s="24" t="inlineStr">
        <f aca="false">FALSE()</f>
        <is>
          <t/>
        </is>
      </c>
    </row>
    <row r="1551" customFormat="false" ht="15" hidden="false" customHeight="false" outlineLevel="0" collapsed="false">
      <c r="A1551" s="24" t="s">
        <v>15564</v>
      </c>
      <c r="B1551" s="24" t="n">
        <v>3</v>
      </c>
      <c r="C1551" s="108" t="n">
        <v>0.00158876533716579</v>
      </c>
      <c r="D1551" s="24" t="s">
        <v>13916</v>
      </c>
      <c r="E1551" s="24" t="inlineStr">
        <f aca="false">FALSE()</f>
        <is>
          <t/>
        </is>
      </c>
      <c r="F1551" s="24" t="inlineStr">
        <f aca="false">FALSE()</f>
        <is>
          <t/>
        </is>
      </c>
      <c r="G1551" s="24" t="inlineStr">
        <f aca="false">FALSE()</f>
        <is>
          <t/>
        </is>
      </c>
    </row>
    <row r="1552" customFormat="false" ht="15" hidden="false" customHeight="false" outlineLevel="0" collapsed="false">
      <c r="A1552" s="24" t="s">
        <v>15563</v>
      </c>
      <c r="B1552" s="24" t="n">
        <v>3</v>
      </c>
      <c r="C1552" s="108" t="n">
        <v>0.00158876533716579</v>
      </c>
      <c r="D1552" s="24" t="s">
        <v>13916</v>
      </c>
      <c r="E1552" s="24" t="inlineStr">
        <f aca="false">FALSE()</f>
        <is>
          <t/>
        </is>
      </c>
      <c r="F1552" s="24" t="inlineStr">
        <f aca="false">FALSE()</f>
        <is>
          <t/>
        </is>
      </c>
      <c r="G1552" s="24" t="inlineStr">
        <f aca="false">FALSE()</f>
        <is>
          <t/>
        </is>
      </c>
    </row>
    <row r="1553" customFormat="false" ht="15" hidden="false" customHeight="false" outlineLevel="0" collapsed="false">
      <c r="A1553" s="24" t="s">
        <v>15562</v>
      </c>
      <c r="B1553" s="24" t="n">
        <v>3</v>
      </c>
      <c r="C1553" s="108" t="n">
        <v>0.00158876533716579</v>
      </c>
      <c r="D1553" s="24" t="s">
        <v>13916</v>
      </c>
      <c r="E1553" s="24" t="inlineStr">
        <f aca="false">FALSE()</f>
        <is>
          <t/>
        </is>
      </c>
      <c r="F1553" s="24" t="inlineStr">
        <f aca="false">FALSE()</f>
        <is>
          <t/>
        </is>
      </c>
      <c r="G1553" s="24" t="inlineStr">
        <f aca="false">FALSE()</f>
        <is>
          <t/>
        </is>
      </c>
    </row>
    <row r="1554" customFormat="false" ht="15" hidden="false" customHeight="false" outlineLevel="0" collapsed="false">
      <c r="A1554" s="24" t="s">
        <v>15559</v>
      </c>
      <c r="B1554" s="24" t="n">
        <v>3</v>
      </c>
      <c r="C1554" s="108" t="n">
        <v>0.00158876533716579</v>
      </c>
      <c r="D1554" s="24" t="s">
        <v>13916</v>
      </c>
      <c r="E1554" s="24" t="inlineStr">
        <f aca="false">FALSE()</f>
        <is>
          <t/>
        </is>
      </c>
      <c r="F1554" s="24" t="inlineStr">
        <f aca="false">FALSE()</f>
        <is>
          <t/>
        </is>
      </c>
      <c r="G1554" s="24" t="inlineStr">
        <f aca="false">FALSE()</f>
        <is>
          <t/>
        </is>
      </c>
    </row>
    <row r="1555" customFormat="false" ht="15" hidden="false" customHeight="false" outlineLevel="0" collapsed="false">
      <c r="A1555" s="24" t="s">
        <v>15560</v>
      </c>
      <c r="B1555" s="24" t="n">
        <v>3</v>
      </c>
      <c r="C1555" s="108" t="n">
        <v>0.00158876533716579</v>
      </c>
      <c r="D1555" s="24" t="s">
        <v>13916</v>
      </c>
      <c r="E1555" s="24" t="inlineStr">
        <f aca="false">FALSE()</f>
        <is>
          <t/>
        </is>
      </c>
      <c r="F1555" s="24" t="inlineStr">
        <f aca="false">FALSE()</f>
        <is>
          <t/>
        </is>
      </c>
      <c r="G1555" s="24" t="inlineStr">
        <f aca="false">FALSE()</f>
        <is>
          <t/>
        </is>
      </c>
    </row>
    <row r="1556" customFormat="false" ht="15" hidden="false" customHeight="false" outlineLevel="0" collapsed="false">
      <c r="A1556" s="24" t="s">
        <v>15561</v>
      </c>
      <c r="B1556" s="24" t="n">
        <v>3</v>
      </c>
      <c r="C1556" s="108" t="n">
        <v>0.00158876533716579</v>
      </c>
      <c r="D1556" s="24" t="s">
        <v>13916</v>
      </c>
      <c r="E1556" s="24" t="inlineStr">
        <f aca="false">FALSE()</f>
        <is>
          <t/>
        </is>
      </c>
      <c r="F1556" s="24" t="inlineStr">
        <f aca="false">FALSE()</f>
        <is>
          <t/>
        </is>
      </c>
      <c r="G1556" s="24" t="inlineStr">
        <f aca="false">FALSE()</f>
        <is>
          <t/>
        </is>
      </c>
    </row>
    <row r="1557" customFormat="false" ht="15" hidden="false" customHeight="false" outlineLevel="0" collapsed="false">
      <c r="A1557" s="24" t="s">
        <v>15558</v>
      </c>
      <c r="B1557" s="24" t="n">
        <v>3</v>
      </c>
      <c r="C1557" s="108" t="n">
        <v>0.00158876533716579</v>
      </c>
      <c r="D1557" s="24" t="s">
        <v>13916</v>
      </c>
      <c r="E1557" s="24" t="inlineStr">
        <f aca="false">FALSE()</f>
        <is>
          <t/>
        </is>
      </c>
      <c r="F1557" s="24" t="inlineStr">
        <f aca="false">FALSE()</f>
        <is>
          <t/>
        </is>
      </c>
      <c r="G1557" s="24" t="inlineStr">
        <f aca="false">FALSE()</f>
        <is>
          <t/>
        </is>
      </c>
    </row>
    <row r="1558" customFormat="false" ht="15" hidden="false" customHeight="false" outlineLevel="0" collapsed="false">
      <c r="A1558" s="24" t="s">
        <v>15557</v>
      </c>
      <c r="B1558" s="24" t="n">
        <v>3</v>
      </c>
      <c r="C1558" s="108" t="n">
        <v>0.00158876533716579</v>
      </c>
      <c r="D1558" s="24" t="s">
        <v>13916</v>
      </c>
      <c r="E1558" s="24" t="inlineStr">
        <f aca="false">FALSE()</f>
        <is>
          <t/>
        </is>
      </c>
      <c r="F1558" s="24" t="inlineStr">
        <f aca="false">FALSE()</f>
        <is>
          <t/>
        </is>
      </c>
      <c r="G1558" s="24" t="inlineStr">
        <f aca="false">FALSE()</f>
        <is>
          <t/>
        </is>
      </c>
    </row>
    <row r="1559" customFormat="false" ht="15" hidden="false" customHeight="false" outlineLevel="0" collapsed="false">
      <c r="A1559" s="24" t="s">
        <v>15234</v>
      </c>
      <c r="B1559" s="24" t="n">
        <v>3</v>
      </c>
      <c r="C1559" s="108" t="n">
        <v>0.00158876533716579</v>
      </c>
      <c r="D1559" s="24" t="s">
        <v>13916</v>
      </c>
      <c r="E1559" s="24" t="inlineStr">
        <f aca="false">FALSE()</f>
        <is>
          <t/>
        </is>
      </c>
      <c r="F1559" s="24" t="inlineStr">
        <f aca="false">FALSE()</f>
        <is>
          <t/>
        </is>
      </c>
      <c r="G1559" s="24" t="inlineStr">
        <f aca="false">FALSE()</f>
        <is>
          <t/>
        </is>
      </c>
    </row>
    <row r="1560" customFormat="false" ht="15" hidden="false" customHeight="false" outlineLevel="0" collapsed="false">
      <c r="A1560" s="24" t="s">
        <v>15555</v>
      </c>
      <c r="B1560" s="24" t="n">
        <v>3</v>
      </c>
      <c r="C1560" s="108" t="n">
        <v>0.00158876533716579</v>
      </c>
      <c r="D1560" s="24" t="s">
        <v>13916</v>
      </c>
      <c r="E1560" s="24" t="inlineStr">
        <f aca="false">FALSE()</f>
        <is>
          <t/>
        </is>
      </c>
      <c r="F1560" s="24" t="inlineStr">
        <f aca="false">FALSE()</f>
        <is>
          <t/>
        </is>
      </c>
      <c r="G1560" s="24" t="inlineStr">
        <f aca="false">FALSE()</f>
        <is>
          <t/>
        </is>
      </c>
    </row>
    <row r="1561" customFormat="false" ht="15" hidden="false" customHeight="false" outlineLevel="0" collapsed="false">
      <c r="A1561" s="24" t="s">
        <v>15417</v>
      </c>
      <c r="B1561" s="24" t="n">
        <v>3</v>
      </c>
      <c r="C1561" s="108" t="n">
        <v>0.00158876533716579</v>
      </c>
      <c r="D1561" s="24" t="s">
        <v>13916</v>
      </c>
      <c r="E1561" s="24" t="n">
        <f aca="false">TRUE()</f>
        <v>1</v>
      </c>
      <c r="F1561" s="24" t="inlineStr">
        <f aca="false">FALSE()</f>
        <is>
          <t/>
        </is>
      </c>
      <c r="G1561" s="24" t="inlineStr">
        <f aca="false">FALSE()</f>
        <is>
          <t/>
        </is>
      </c>
    </row>
    <row r="1562" customFormat="false" ht="15" hidden="false" customHeight="false" outlineLevel="0" collapsed="false">
      <c r="A1562" s="24" t="s">
        <v>15556</v>
      </c>
      <c r="B1562" s="24" t="n">
        <v>3</v>
      </c>
      <c r="C1562" s="108" t="n">
        <v>0.00158876533716579</v>
      </c>
      <c r="D1562" s="24" t="s">
        <v>13916</v>
      </c>
      <c r="E1562" s="24" t="n">
        <f aca="false">FALSE()</f>
        <v>0</v>
      </c>
      <c r="F1562" s="24" t="inlineStr">
        <f aca="false">FALSE()</f>
        <is>
          <t/>
        </is>
      </c>
      <c r="G1562" s="24" t="inlineStr">
        <f aca="false">FALSE()</f>
        <is>
          <t/>
        </is>
      </c>
    </row>
    <row r="1563" customFormat="false" ht="15" hidden="false" customHeight="false" outlineLevel="0" collapsed="false">
      <c r="A1563" s="24" t="s">
        <v>15554</v>
      </c>
      <c r="B1563" s="24" t="n">
        <v>3</v>
      </c>
      <c r="C1563" s="108" t="n">
        <v>0.00158876533716579</v>
      </c>
      <c r="D1563" s="24" t="s">
        <v>13916</v>
      </c>
      <c r="E1563" s="24" t="inlineStr">
        <f aca="false">FALSE()</f>
        <is>
          <t/>
        </is>
      </c>
      <c r="F1563" s="24" t="inlineStr">
        <f aca="false">FALSE()</f>
        <is>
          <t/>
        </is>
      </c>
      <c r="G1563" s="24" t="inlineStr">
        <f aca="false">FALSE()</f>
        <is>
          <t/>
        </is>
      </c>
    </row>
    <row r="1564" customFormat="false" ht="15" hidden="false" customHeight="false" outlineLevel="0" collapsed="false">
      <c r="A1564" s="24" t="s">
        <v>15550</v>
      </c>
      <c r="B1564" s="24" t="n">
        <v>3</v>
      </c>
      <c r="C1564" s="108" t="n">
        <v>0.00158876533716579</v>
      </c>
      <c r="D1564" s="24" t="s">
        <v>13916</v>
      </c>
      <c r="E1564" s="24" t="inlineStr">
        <f aca="false">FALSE()</f>
        <is>
          <t/>
        </is>
      </c>
      <c r="F1564" s="24" t="inlineStr">
        <f aca="false">FALSE()</f>
        <is>
          <t/>
        </is>
      </c>
      <c r="G1564" s="24" t="inlineStr">
        <f aca="false">FALSE()</f>
        <is>
          <t/>
        </is>
      </c>
    </row>
    <row r="1565" customFormat="false" ht="15" hidden="false" customHeight="false" outlineLevel="0" collapsed="false">
      <c r="A1565" s="24" t="s">
        <v>14876</v>
      </c>
      <c r="B1565" s="24" t="n">
        <v>3</v>
      </c>
      <c r="C1565" s="108" t="n">
        <v>0.00158876533716579</v>
      </c>
      <c r="D1565" s="24" t="s">
        <v>13916</v>
      </c>
      <c r="E1565" s="24" t="inlineStr">
        <f aca="false">FALSE()</f>
        <is>
          <t/>
        </is>
      </c>
      <c r="F1565" s="24" t="inlineStr">
        <f aca="false">FALSE()</f>
        <is>
          <t/>
        </is>
      </c>
      <c r="G1565" s="24" t="inlineStr">
        <f aca="false">FALSE()</f>
        <is>
          <t/>
        </is>
      </c>
    </row>
    <row r="1566" customFormat="false" ht="15" hidden="false" customHeight="false" outlineLevel="0" collapsed="false">
      <c r="A1566" s="24" t="s">
        <v>15551</v>
      </c>
      <c r="B1566" s="24" t="n">
        <v>3</v>
      </c>
      <c r="C1566" s="108" t="n">
        <v>0.00158876533716579</v>
      </c>
      <c r="D1566" s="24" t="s">
        <v>13916</v>
      </c>
      <c r="E1566" s="24" t="inlineStr">
        <f aca="false">FALSE()</f>
        <is>
          <t/>
        </is>
      </c>
      <c r="F1566" s="24" t="inlineStr">
        <f aca="false">FALSE()</f>
        <is>
          <t/>
        </is>
      </c>
      <c r="G1566" s="24" t="inlineStr">
        <f aca="false">FALSE()</f>
        <is>
          <t/>
        </is>
      </c>
    </row>
    <row r="1567" customFormat="false" ht="15" hidden="false" customHeight="false" outlineLevel="0" collapsed="false">
      <c r="A1567" s="24" t="s">
        <v>15552</v>
      </c>
      <c r="B1567" s="24" t="n">
        <v>3</v>
      </c>
      <c r="C1567" s="108" t="n">
        <v>0.00158876533716579</v>
      </c>
      <c r="D1567" s="24" t="s">
        <v>13916</v>
      </c>
      <c r="E1567" s="24" t="inlineStr">
        <f aca="false">FALSE()</f>
        <is>
          <t/>
        </is>
      </c>
      <c r="F1567" s="24" t="inlineStr">
        <f aca="false">FALSE()</f>
        <is>
          <t/>
        </is>
      </c>
      <c r="G1567" s="24" t="inlineStr">
        <f aca="false">FALSE()</f>
        <is>
          <t/>
        </is>
      </c>
    </row>
    <row r="1568" customFormat="false" ht="15" hidden="false" customHeight="false" outlineLevel="0" collapsed="false">
      <c r="A1568" s="24" t="s">
        <v>15553</v>
      </c>
      <c r="B1568" s="24" t="n">
        <v>3</v>
      </c>
      <c r="C1568" s="108" t="n">
        <v>0.00158876533716579</v>
      </c>
      <c r="D1568" s="24" t="s">
        <v>13916</v>
      </c>
      <c r="E1568" s="24" t="inlineStr">
        <f aca="false">FALSE()</f>
        <is>
          <t/>
        </is>
      </c>
      <c r="F1568" s="24" t="inlineStr">
        <f aca="false">FALSE()</f>
        <is>
          <t/>
        </is>
      </c>
      <c r="G1568" s="24" t="inlineStr">
        <f aca="false">FALSE()</f>
        <is>
          <t/>
        </is>
      </c>
    </row>
    <row r="1569" customFormat="false" ht="15" hidden="false" customHeight="false" outlineLevel="0" collapsed="false">
      <c r="A1569" s="24" t="s">
        <v>15548</v>
      </c>
      <c r="B1569" s="24" t="n">
        <v>3</v>
      </c>
      <c r="C1569" s="108" t="n">
        <v>0.00158876533716579</v>
      </c>
      <c r="D1569" s="24" t="s">
        <v>13916</v>
      </c>
      <c r="E1569" s="24" t="inlineStr">
        <f aca="false">FALSE()</f>
        <is>
          <t/>
        </is>
      </c>
      <c r="F1569" s="24" t="inlineStr">
        <f aca="false">FALSE()</f>
        <is>
          <t/>
        </is>
      </c>
      <c r="G1569" s="24" t="inlineStr">
        <f aca="false">FALSE()</f>
        <is>
          <t/>
        </is>
      </c>
    </row>
    <row r="1570" customFormat="false" ht="15" hidden="false" customHeight="false" outlineLevel="0" collapsed="false">
      <c r="A1570" s="24" t="s">
        <v>15549</v>
      </c>
      <c r="B1570" s="24" t="n">
        <v>3</v>
      </c>
      <c r="C1570" s="108" t="n">
        <v>0.00158876533716579</v>
      </c>
      <c r="D1570" s="24" t="s">
        <v>13916</v>
      </c>
      <c r="E1570" s="24" t="inlineStr">
        <f aca="false">FALSE()</f>
        <is>
          <t/>
        </is>
      </c>
      <c r="F1570" s="24" t="inlineStr">
        <f aca="false">FALSE()</f>
        <is>
          <t/>
        </is>
      </c>
      <c r="G1570" s="24" t="inlineStr">
        <f aca="false">FALSE()</f>
        <is>
          <t/>
        </is>
      </c>
    </row>
    <row r="1571" customFormat="false" ht="15" hidden="false" customHeight="false" outlineLevel="0" collapsed="false">
      <c r="A1571" s="24" t="s">
        <v>15547</v>
      </c>
      <c r="B1571" s="24" t="n">
        <v>3</v>
      </c>
      <c r="C1571" s="108" t="n">
        <v>0.00158876533716579</v>
      </c>
      <c r="D1571" s="24" t="s">
        <v>13916</v>
      </c>
      <c r="E1571" s="24" t="inlineStr">
        <f aca="false">FALSE()</f>
        <is>
          <t/>
        </is>
      </c>
      <c r="F1571" s="24" t="inlineStr">
        <f aca="false">FALSE()</f>
        <is>
          <t/>
        </is>
      </c>
      <c r="G1571" s="24" t="inlineStr">
        <f aca="false">FALSE()</f>
        <is>
          <t/>
        </is>
      </c>
    </row>
    <row r="1572" customFormat="false" ht="15" hidden="false" customHeight="false" outlineLevel="0" collapsed="false">
      <c r="A1572" s="24" t="s">
        <v>15415</v>
      </c>
      <c r="B1572" s="24" t="n">
        <v>3</v>
      </c>
      <c r="C1572" s="108" t="n">
        <v>0.00158876533716579</v>
      </c>
      <c r="D1572" s="24" t="s">
        <v>13916</v>
      </c>
      <c r="E1572" s="24" t="inlineStr">
        <f aca="false">FALSE()</f>
        <is>
          <t/>
        </is>
      </c>
      <c r="F1572" s="24" t="inlineStr">
        <f aca="false">FALSE()</f>
        <is>
          <t/>
        </is>
      </c>
      <c r="G1572" s="24" t="inlineStr">
        <f aca="false">FALSE()</f>
        <is>
          <t/>
        </is>
      </c>
    </row>
    <row r="1573" customFormat="false" ht="15" hidden="false" customHeight="false" outlineLevel="0" collapsed="false">
      <c r="A1573" s="24" t="s">
        <v>15545</v>
      </c>
      <c r="B1573" s="24" t="n">
        <v>3</v>
      </c>
      <c r="C1573" s="108" t="n">
        <v>0.00158876533716579</v>
      </c>
      <c r="D1573" s="24" t="s">
        <v>13916</v>
      </c>
      <c r="E1573" s="24" t="inlineStr">
        <f aca="false">FALSE()</f>
        <is>
          <t/>
        </is>
      </c>
      <c r="F1573" s="24" t="inlineStr">
        <f aca="false">FALSE()</f>
        <is>
          <t/>
        </is>
      </c>
      <c r="G1573" s="24" t="inlineStr">
        <f aca="false">FALSE()</f>
        <is>
          <t/>
        </is>
      </c>
    </row>
    <row r="1574" customFormat="false" ht="15" hidden="false" customHeight="false" outlineLevel="0" collapsed="false">
      <c r="A1574" s="24" t="s">
        <v>15546</v>
      </c>
      <c r="B1574" s="24" t="n">
        <v>3</v>
      </c>
      <c r="C1574" s="108" t="n">
        <v>0.00158876533716579</v>
      </c>
      <c r="D1574" s="24" t="s">
        <v>13916</v>
      </c>
      <c r="E1574" s="24" t="inlineStr">
        <f aca="false">FALSE()</f>
        <is>
          <t/>
        </is>
      </c>
      <c r="F1574" s="24" t="inlineStr">
        <f aca="false">FALSE()</f>
        <is>
          <t/>
        </is>
      </c>
      <c r="G1574" s="24" t="inlineStr">
        <f aca="false">FALSE()</f>
        <is>
          <t/>
        </is>
      </c>
    </row>
    <row r="1575" customFormat="false" ht="15" hidden="false" customHeight="false" outlineLevel="0" collapsed="false">
      <c r="A1575" s="24" t="s">
        <v>15544</v>
      </c>
      <c r="B1575" s="24" t="n">
        <v>3</v>
      </c>
      <c r="C1575" s="108" t="n">
        <v>0.00158876533716579</v>
      </c>
      <c r="D1575" s="24" t="s">
        <v>13916</v>
      </c>
      <c r="E1575" s="24" t="inlineStr">
        <f aca="false">FALSE()</f>
        <is>
          <t/>
        </is>
      </c>
      <c r="F1575" s="24" t="inlineStr">
        <f aca="false">FALSE()</f>
        <is>
          <t/>
        </is>
      </c>
      <c r="G1575" s="24" t="inlineStr">
        <f aca="false">FALSE()</f>
        <is>
          <t/>
        </is>
      </c>
    </row>
    <row r="1576" customFormat="false" ht="15" hidden="false" customHeight="false" outlineLevel="0" collapsed="false">
      <c r="A1576" s="24" t="s">
        <v>15414</v>
      </c>
      <c r="B1576" s="24" t="n">
        <v>3</v>
      </c>
      <c r="C1576" s="108" t="n">
        <v>0.00158876533716579</v>
      </c>
      <c r="D1576" s="24" t="s">
        <v>13916</v>
      </c>
      <c r="E1576" s="24" t="inlineStr">
        <f aca="false">FALSE()</f>
        <is>
          <t/>
        </is>
      </c>
      <c r="F1576" s="24" t="inlineStr">
        <f aca="false">FALSE()</f>
        <is>
          <t/>
        </is>
      </c>
      <c r="G1576" s="24" t="inlineStr">
        <f aca="false">FALSE()</f>
        <is>
          <t/>
        </is>
      </c>
    </row>
    <row r="1577" customFormat="false" ht="15" hidden="false" customHeight="false" outlineLevel="0" collapsed="false">
      <c r="A1577" s="24" t="s">
        <v>15543</v>
      </c>
      <c r="B1577" s="24" t="n">
        <v>3</v>
      </c>
      <c r="C1577" s="108" t="n">
        <v>0.00158876533716579</v>
      </c>
      <c r="D1577" s="24" t="s">
        <v>13916</v>
      </c>
      <c r="E1577" s="24" t="inlineStr">
        <f aca="false">FALSE()</f>
        <is>
          <t/>
        </is>
      </c>
      <c r="F1577" s="24" t="inlineStr">
        <f aca="false">FALSE()</f>
        <is>
          <t/>
        </is>
      </c>
      <c r="G1577" s="24" t="inlineStr">
        <f aca="false">FALSE()</f>
        <is>
          <t/>
        </is>
      </c>
    </row>
    <row r="1578" customFormat="false" ht="15" hidden="false" customHeight="false" outlineLevel="0" collapsed="false">
      <c r="A1578" s="24" t="s">
        <v>15413</v>
      </c>
      <c r="B1578" s="24" t="n">
        <v>3</v>
      </c>
      <c r="C1578" s="108" t="n">
        <v>0.00158876533716579</v>
      </c>
      <c r="D1578" s="24" t="s">
        <v>13916</v>
      </c>
      <c r="E1578" s="24" t="inlineStr">
        <f aca="false">FALSE()</f>
        <is>
          <t/>
        </is>
      </c>
      <c r="F1578" s="24" t="inlineStr">
        <f aca="false">FALSE()</f>
        <is>
          <t/>
        </is>
      </c>
      <c r="G1578" s="24" t="inlineStr">
        <f aca="false">FALSE()</f>
        <is>
          <t/>
        </is>
      </c>
    </row>
    <row r="1579" customFormat="false" ht="15" hidden="false" customHeight="false" outlineLevel="0" collapsed="false">
      <c r="A1579" s="24" t="s">
        <v>15541</v>
      </c>
      <c r="B1579" s="24" t="n">
        <v>3</v>
      </c>
      <c r="C1579" s="108" t="n">
        <v>0.00158876533716579</v>
      </c>
      <c r="D1579" s="24" t="s">
        <v>13916</v>
      </c>
      <c r="E1579" s="24" t="inlineStr">
        <f aca="false">FALSE()</f>
        <is>
          <t/>
        </is>
      </c>
      <c r="F1579" s="24" t="inlineStr">
        <f aca="false">FALSE()</f>
        <is>
          <t/>
        </is>
      </c>
      <c r="G1579" s="24" t="inlineStr">
        <f aca="false">FALSE()</f>
        <is>
          <t/>
        </is>
      </c>
    </row>
    <row r="1580" customFormat="false" ht="15" hidden="false" customHeight="false" outlineLevel="0" collapsed="false">
      <c r="A1580" s="24" t="s">
        <v>15542</v>
      </c>
      <c r="B1580" s="24" t="n">
        <v>3</v>
      </c>
      <c r="C1580" s="108" t="n">
        <v>0.00158876533716579</v>
      </c>
      <c r="D1580" s="24" t="s">
        <v>13916</v>
      </c>
      <c r="E1580" s="24" t="inlineStr">
        <f aca="false">FALSE()</f>
        <is>
          <t/>
        </is>
      </c>
      <c r="F1580" s="24" t="inlineStr">
        <f aca="false">FALSE()</f>
        <is>
          <t/>
        </is>
      </c>
      <c r="G1580" s="24" t="inlineStr">
        <f aca="false">FALSE()</f>
        <is>
          <t/>
        </is>
      </c>
    </row>
    <row r="1581" customFormat="false" ht="15" hidden="false" customHeight="false" outlineLevel="0" collapsed="false">
      <c r="A1581" s="24" t="s">
        <v>15539</v>
      </c>
      <c r="B1581" s="24" t="n">
        <v>3</v>
      </c>
      <c r="C1581" s="108" t="n">
        <v>0.00158876533716579</v>
      </c>
      <c r="D1581" s="24" t="s">
        <v>13916</v>
      </c>
      <c r="E1581" s="24" t="inlineStr">
        <f aca="false">FALSE()</f>
        <is>
          <t/>
        </is>
      </c>
      <c r="F1581" s="24" t="inlineStr">
        <f aca="false">FALSE()</f>
        <is>
          <t/>
        </is>
      </c>
      <c r="G1581" s="24" t="inlineStr">
        <f aca="false">FALSE()</f>
        <is>
          <t/>
        </is>
      </c>
    </row>
    <row r="1582" customFormat="false" ht="15" hidden="false" customHeight="false" outlineLevel="0" collapsed="false">
      <c r="A1582" s="24" t="s">
        <v>15540</v>
      </c>
      <c r="B1582" s="24" t="n">
        <v>3</v>
      </c>
      <c r="C1582" s="108" t="n">
        <v>0.00158876533716579</v>
      </c>
      <c r="D1582" s="24" t="s">
        <v>13916</v>
      </c>
      <c r="E1582" s="24" t="inlineStr">
        <f aca="false">FALSE()</f>
        <is>
          <t/>
        </is>
      </c>
      <c r="F1582" s="24" t="inlineStr">
        <f aca="false">FALSE()</f>
        <is>
          <t/>
        </is>
      </c>
      <c r="G1582" s="24" t="inlineStr">
        <f aca="false">FALSE()</f>
        <is>
          <t/>
        </is>
      </c>
    </row>
    <row r="1583" customFormat="false" ht="15" hidden="false" customHeight="false" outlineLevel="0" collapsed="false">
      <c r="A1583" s="24" t="s">
        <v>15537</v>
      </c>
      <c r="B1583" s="24" t="n">
        <v>3</v>
      </c>
      <c r="C1583" s="108" t="n">
        <v>0.00158876533716579</v>
      </c>
      <c r="D1583" s="24" t="s">
        <v>13916</v>
      </c>
      <c r="E1583" s="24" t="inlineStr">
        <f aca="false">FALSE()</f>
        <is>
          <t/>
        </is>
      </c>
      <c r="F1583" s="24" t="inlineStr">
        <f aca="false">FALSE()</f>
        <is>
          <t/>
        </is>
      </c>
      <c r="G1583" s="24" t="inlineStr">
        <f aca="false">FALSE()</f>
        <is>
          <t/>
        </is>
      </c>
    </row>
    <row r="1584" customFormat="false" ht="15" hidden="false" customHeight="false" outlineLevel="0" collapsed="false">
      <c r="A1584" s="24" t="s">
        <v>15538</v>
      </c>
      <c r="B1584" s="24" t="n">
        <v>3</v>
      </c>
      <c r="C1584" s="108" t="n">
        <v>0.00158876533716579</v>
      </c>
      <c r="D1584" s="24" t="s">
        <v>13916</v>
      </c>
      <c r="E1584" s="24" t="inlineStr">
        <f aca="false">FALSE()</f>
        <is>
          <t/>
        </is>
      </c>
      <c r="F1584" s="24" t="inlineStr">
        <f aca="false">FALSE()</f>
        <is>
          <t/>
        </is>
      </c>
      <c r="G1584" s="24" t="inlineStr">
        <f aca="false">FALSE()</f>
        <is>
          <t/>
        </is>
      </c>
    </row>
    <row r="1585" customFormat="false" ht="15" hidden="false" customHeight="false" outlineLevel="0" collapsed="false">
      <c r="A1585" s="24" t="s">
        <v>123</v>
      </c>
      <c r="B1585" s="24" t="n">
        <v>2</v>
      </c>
      <c r="C1585" s="108" t="n">
        <v>0.00114579334941517</v>
      </c>
      <c r="D1585" s="24" t="s">
        <v>13916</v>
      </c>
      <c r="E1585" s="24" t="inlineStr">
        <f aca="false">FALSE()</f>
        <is>
          <t/>
        </is>
      </c>
      <c r="F1585" s="24" t="inlineStr">
        <f aca="false">FALSE()</f>
        <is>
          <t/>
        </is>
      </c>
      <c r="G1585" s="24" t="inlineStr">
        <f aca="false">FALSE()</f>
        <is>
          <t/>
        </is>
      </c>
    </row>
    <row r="1586" customFormat="false" ht="15" hidden="false" customHeight="false" outlineLevel="0" collapsed="false">
      <c r="A1586" s="24" t="s">
        <v>15220</v>
      </c>
      <c r="B1586" s="24" t="n">
        <v>2</v>
      </c>
      <c r="C1586" s="108" t="n">
        <v>0.001293865162334</v>
      </c>
      <c r="D1586" s="24" t="s">
        <v>13916</v>
      </c>
      <c r="E1586" s="24" t="inlineStr">
        <f aca="false">FALSE()</f>
        <is>
          <t/>
        </is>
      </c>
      <c r="F1586" s="24" t="inlineStr">
        <f aca="false">FALSE()</f>
        <is>
          <t/>
        </is>
      </c>
      <c r="G1586" s="24" t="inlineStr">
        <f aca="false">FALSE()</f>
        <is>
          <t/>
        </is>
      </c>
    </row>
    <row r="1587" customFormat="false" ht="15" hidden="false" customHeight="false" outlineLevel="0" collapsed="false">
      <c r="A1587" s="24" t="s">
        <v>15748</v>
      </c>
      <c r="B1587" s="24" t="n">
        <v>2</v>
      </c>
      <c r="C1587" s="108" t="n">
        <v>0.00114579334941517</v>
      </c>
      <c r="D1587" s="24" t="s">
        <v>13916</v>
      </c>
      <c r="E1587" s="24" t="inlineStr">
        <f aca="false">FALSE()</f>
        <is>
          <t/>
        </is>
      </c>
      <c r="F1587" s="24" t="inlineStr">
        <f aca="false">FALSE()</f>
        <is>
          <t/>
        </is>
      </c>
      <c r="G1587" s="24" t="inlineStr">
        <f aca="false">FALSE()</f>
        <is>
          <t/>
        </is>
      </c>
    </row>
    <row r="1588" customFormat="false" ht="15" hidden="false" customHeight="false" outlineLevel="0" collapsed="false">
      <c r="A1588" s="24" t="s">
        <v>15535</v>
      </c>
      <c r="B1588" s="24" t="n">
        <v>2</v>
      </c>
      <c r="C1588" s="108" t="n">
        <v>0.00114579334941517</v>
      </c>
      <c r="D1588" s="24" t="s">
        <v>13916</v>
      </c>
      <c r="E1588" s="24" t="inlineStr">
        <f aca="false">FALSE()</f>
        <is>
          <t/>
        </is>
      </c>
      <c r="F1588" s="24" t="inlineStr">
        <f aca="false">FALSE()</f>
        <is>
          <t/>
        </is>
      </c>
      <c r="G1588" s="24" t="inlineStr">
        <f aca="false">FALSE()</f>
        <is>
          <t/>
        </is>
      </c>
    </row>
    <row r="1589" customFormat="false" ht="15" hidden="false" customHeight="false" outlineLevel="0" collapsed="false">
      <c r="A1589" s="24" t="s">
        <v>16097</v>
      </c>
      <c r="B1589" s="24" t="n">
        <v>2</v>
      </c>
      <c r="C1589" s="108" t="n">
        <v>0.001293865162334</v>
      </c>
      <c r="D1589" s="24" t="s">
        <v>13916</v>
      </c>
      <c r="E1589" s="24" t="inlineStr">
        <f aca="false">FALSE()</f>
        <is>
          <t/>
        </is>
      </c>
      <c r="F1589" s="24" t="inlineStr">
        <f aca="false">FALSE()</f>
        <is>
          <t/>
        </is>
      </c>
      <c r="G1589" s="24" t="inlineStr">
        <f aca="false">FALSE()</f>
        <is>
          <t/>
        </is>
      </c>
    </row>
    <row r="1590" customFormat="false" ht="15" hidden="false" customHeight="false" outlineLevel="0" collapsed="false">
      <c r="A1590" s="24" t="s">
        <v>16094</v>
      </c>
      <c r="B1590" s="24" t="n">
        <v>2</v>
      </c>
      <c r="C1590" s="108" t="n">
        <v>0.00114579334941517</v>
      </c>
      <c r="D1590" s="24" t="s">
        <v>13916</v>
      </c>
      <c r="E1590" s="24" t="inlineStr">
        <f aca="false">FALSE()</f>
        <is>
          <t/>
        </is>
      </c>
      <c r="F1590" s="24" t="inlineStr">
        <f aca="false">FALSE()</f>
        <is>
          <t/>
        </is>
      </c>
      <c r="G1590" s="24" t="inlineStr">
        <f aca="false">FALSE()</f>
        <is>
          <t/>
        </is>
      </c>
    </row>
    <row r="1591" customFormat="false" ht="15" hidden="false" customHeight="false" outlineLevel="0" collapsed="false">
      <c r="A1591" s="24" t="s">
        <v>16095</v>
      </c>
      <c r="B1591" s="24" t="n">
        <v>2</v>
      </c>
      <c r="C1591" s="108" t="n">
        <v>0.00114579334941517</v>
      </c>
      <c r="D1591" s="24" t="s">
        <v>13916</v>
      </c>
      <c r="E1591" s="24" t="inlineStr">
        <f aca="false">FALSE()</f>
        <is>
          <t/>
        </is>
      </c>
      <c r="F1591" s="24" t="inlineStr">
        <f aca="false">FALSE()</f>
        <is>
          <t/>
        </is>
      </c>
      <c r="G1591" s="24" t="inlineStr">
        <f aca="false">FALSE()</f>
        <is>
          <t/>
        </is>
      </c>
    </row>
    <row r="1592" customFormat="false" ht="15" hidden="false" customHeight="false" outlineLevel="0" collapsed="false">
      <c r="A1592" s="24" t="s">
        <v>16096</v>
      </c>
      <c r="B1592" s="24" t="n">
        <v>2</v>
      </c>
      <c r="C1592" s="108" t="n">
        <v>0.00114579334941517</v>
      </c>
      <c r="D1592" s="24" t="s">
        <v>13916</v>
      </c>
      <c r="E1592" s="24" t="inlineStr">
        <f aca="false">FALSE()</f>
        <is>
          <t/>
        </is>
      </c>
      <c r="F1592" s="24" t="inlineStr">
        <f aca="false">FALSE()</f>
        <is>
          <t/>
        </is>
      </c>
      <c r="G1592" s="24" t="inlineStr">
        <f aca="false">FALSE()</f>
        <is>
          <t/>
        </is>
      </c>
    </row>
    <row r="1593" customFormat="false" ht="15" hidden="false" customHeight="false" outlineLevel="0" collapsed="false">
      <c r="A1593" s="24" t="s">
        <v>15625</v>
      </c>
      <c r="B1593" s="24" t="n">
        <v>2</v>
      </c>
      <c r="C1593" s="108" t="n">
        <v>0.00114579334941517</v>
      </c>
      <c r="D1593" s="24" t="s">
        <v>13916</v>
      </c>
      <c r="E1593" s="24" t="inlineStr">
        <f aca="false">FALSE()</f>
        <is>
          <t/>
        </is>
      </c>
      <c r="F1593" s="24" t="inlineStr">
        <f aca="false">FALSE()</f>
        <is>
          <t/>
        </is>
      </c>
      <c r="G1593" s="24" t="inlineStr">
        <f aca="false">FALSE()</f>
        <is>
          <t/>
        </is>
      </c>
    </row>
    <row r="1594" customFormat="false" ht="15" hidden="false" customHeight="false" outlineLevel="0" collapsed="false">
      <c r="A1594" s="24" t="s">
        <v>15631</v>
      </c>
      <c r="B1594" s="24" t="n">
        <v>2</v>
      </c>
      <c r="C1594" s="108" t="n">
        <v>0.00114579334941517</v>
      </c>
      <c r="D1594" s="24" t="s">
        <v>13916</v>
      </c>
      <c r="E1594" s="24" t="inlineStr">
        <f aca="false">FALSE()</f>
        <is>
          <t/>
        </is>
      </c>
      <c r="F1594" s="24" t="inlineStr">
        <f aca="false">FALSE()</f>
        <is>
          <t/>
        </is>
      </c>
      <c r="G1594" s="24" t="inlineStr">
        <f aca="false">FALSE()</f>
        <is>
          <t/>
        </is>
      </c>
    </row>
    <row r="1595" customFormat="false" ht="15" hidden="false" customHeight="false" outlineLevel="0" collapsed="false">
      <c r="A1595" s="24" t="s">
        <v>16093</v>
      </c>
      <c r="B1595" s="24" t="n">
        <v>2</v>
      </c>
      <c r="C1595" s="108" t="n">
        <v>0.001293865162334</v>
      </c>
      <c r="D1595" s="24" t="s">
        <v>13916</v>
      </c>
      <c r="E1595" s="24" t="inlineStr">
        <f aca="false">FALSE()</f>
        <is>
          <t/>
        </is>
      </c>
      <c r="F1595" s="24" t="inlineStr">
        <f aca="false">FALSE()</f>
        <is>
          <t/>
        </is>
      </c>
      <c r="G1595" s="24" t="inlineStr">
        <f aca="false">FALSE()</f>
        <is>
          <t/>
        </is>
      </c>
    </row>
    <row r="1596" customFormat="false" ht="15" hidden="false" customHeight="false" outlineLevel="0" collapsed="false">
      <c r="A1596" s="24" t="s">
        <v>15874</v>
      </c>
      <c r="B1596" s="24" t="n">
        <v>2</v>
      </c>
      <c r="C1596" s="108" t="n">
        <v>0.00114579334941517</v>
      </c>
      <c r="D1596" s="24" t="s">
        <v>13916</v>
      </c>
      <c r="E1596" s="24" t="n">
        <f aca="false">TRUE()</f>
        <v>1</v>
      </c>
      <c r="F1596" s="24" t="inlineStr">
        <f aca="false">FALSE()</f>
        <is>
          <t/>
        </is>
      </c>
      <c r="G1596" s="24" t="inlineStr">
        <f aca="false">FALSE()</f>
        <is>
          <t/>
        </is>
      </c>
    </row>
    <row r="1597" customFormat="false" ht="15" hidden="false" customHeight="false" outlineLevel="0" collapsed="false">
      <c r="A1597" s="24" t="s">
        <v>15978</v>
      </c>
      <c r="B1597" s="24" t="n">
        <v>2</v>
      </c>
      <c r="C1597" s="108" t="n">
        <v>0.00114579334941517</v>
      </c>
      <c r="D1597" s="24" t="s">
        <v>13916</v>
      </c>
      <c r="E1597" s="24" t="n">
        <f aca="false">FALSE()</f>
        <v>0</v>
      </c>
      <c r="F1597" s="24" t="inlineStr">
        <f aca="false">FALSE()</f>
        <is>
          <t/>
        </is>
      </c>
      <c r="G1597" s="24" t="inlineStr">
        <f aca="false">FALSE()</f>
        <is>
          <t/>
        </is>
      </c>
    </row>
    <row r="1598" customFormat="false" ht="15" hidden="false" customHeight="false" outlineLevel="0" collapsed="false">
      <c r="A1598" s="24" t="s">
        <v>15624</v>
      </c>
      <c r="B1598" s="24" t="n">
        <v>2</v>
      </c>
      <c r="C1598" s="108" t="n">
        <v>0.00114579334941517</v>
      </c>
      <c r="D1598" s="24" t="s">
        <v>13916</v>
      </c>
      <c r="E1598" s="24" t="inlineStr">
        <f aca="false">FALSE()</f>
        <is>
          <t/>
        </is>
      </c>
      <c r="F1598" s="24" t="inlineStr">
        <f aca="false">FALSE()</f>
        <is>
          <t/>
        </is>
      </c>
      <c r="G1598" s="24" t="inlineStr">
        <f aca="false">FALSE()</f>
        <is>
          <t/>
        </is>
      </c>
    </row>
    <row r="1599" customFormat="false" ht="15" hidden="false" customHeight="false" outlineLevel="0" collapsed="false">
      <c r="A1599" s="24" t="s">
        <v>15913</v>
      </c>
      <c r="B1599" s="24" t="n">
        <v>2</v>
      </c>
      <c r="C1599" s="108" t="n">
        <v>0.00114579334941517</v>
      </c>
      <c r="D1599" s="24" t="s">
        <v>13916</v>
      </c>
      <c r="E1599" s="24" t="inlineStr">
        <f aca="false">FALSE()</f>
        <is>
          <t/>
        </is>
      </c>
      <c r="F1599" s="24" t="inlineStr">
        <f aca="false">FALSE()</f>
        <is>
          <t/>
        </is>
      </c>
      <c r="G1599" s="24" t="inlineStr">
        <f aca="false">FALSE()</f>
        <is>
          <t/>
        </is>
      </c>
    </row>
    <row r="1600" customFormat="false" ht="15" hidden="false" customHeight="false" outlineLevel="0" collapsed="false">
      <c r="A1600" s="24" t="s">
        <v>15828</v>
      </c>
      <c r="B1600" s="24" t="n">
        <v>2</v>
      </c>
      <c r="C1600" s="108" t="n">
        <v>0.00114579334941517</v>
      </c>
      <c r="D1600" s="24" t="s">
        <v>13916</v>
      </c>
      <c r="E1600" s="24" t="inlineStr">
        <f aca="false">FALSE()</f>
        <is>
          <t/>
        </is>
      </c>
      <c r="F1600" s="24" t="inlineStr">
        <f aca="false">FALSE()</f>
        <is>
          <t/>
        </is>
      </c>
      <c r="G1600" s="24" t="inlineStr">
        <f aca="false">FALSE()</f>
        <is>
          <t/>
        </is>
      </c>
    </row>
    <row r="1601" customFormat="false" ht="15" hidden="false" customHeight="false" outlineLevel="0" collapsed="false">
      <c r="A1601" s="24" t="s">
        <v>16058</v>
      </c>
      <c r="B1601" s="24" t="n">
        <v>2</v>
      </c>
      <c r="C1601" s="108" t="n">
        <v>0.00114579334941517</v>
      </c>
      <c r="D1601" s="24" t="s">
        <v>13916</v>
      </c>
      <c r="E1601" s="24" t="inlineStr">
        <f aca="false">FALSE()</f>
        <is>
          <t/>
        </is>
      </c>
      <c r="F1601" s="24" t="inlineStr">
        <f aca="false">FALSE()</f>
        <is>
          <t/>
        </is>
      </c>
      <c r="G1601" s="24" t="inlineStr">
        <f aca="false">FALSE()</f>
        <is>
          <t/>
        </is>
      </c>
    </row>
    <row r="1602" customFormat="false" ht="15" hidden="false" customHeight="false" outlineLevel="0" collapsed="false">
      <c r="A1602" s="24" t="s">
        <v>15188</v>
      </c>
      <c r="B1602" s="24" t="n">
        <v>2</v>
      </c>
      <c r="C1602" s="108" t="n">
        <v>0.00114579334941517</v>
      </c>
      <c r="D1602" s="24" t="s">
        <v>13916</v>
      </c>
      <c r="E1602" s="24" t="inlineStr">
        <f aca="false">FALSE()</f>
        <is>
          <t/>
        </is>
      </c>
      <c r="F1602" s="24" t="inlineStr">
        <f aca="false">FALSE()</f>
        <is>
          <t/>
        </is>
      </c>
      <c r="G1602" s="24" t="inlineStr">
        <f aca="false">FALSE()</f>
        <is>
          <t/>
        </is>
      </c>
    </row>
    <row r="1603" customFormat="false" ht="15" hidden="false" customHeight="false" outlineLevel="0" collapsed="false">
      <c r="A1603" s="24" t="s">
        <v>16069</v>
      </c>
      <c r="B1603" s="24" t="n">
        <v>2</v>
      </c>
      <c r="C1603" s="108" t="n">
        <v>0.00114579334941517</v>
      </c>
      <c r="D1603" s="24" t="s">
        <v>13916</v>
      </c>
      <c r="E1603" s="24" t="inlineStr">
        <f aca="false">FALSE()</f>
        <is>
          <t/>
        </is>
      </c>
      <c r="F1603" s="24" t="inlineStr">
        <f aca="false">FALSE()</f>
        <is>
          <t/>
        </is>
      </c>
      <c r="G1603" s="24" t="inlineStr">
        <f aca="false">FALSE()</f>
        <is>
          <t/>
        </is>
      </c>
    </row>
    <row r="1604" customFormat="false" ht="15" hidden="false" customHeight="false" outlineLevel="0" collapsed="false">
      <c r="A1604" s="24" t="s">
        <v>16070</v>
      </c>
      <c r="B1604" s="24" t="n">
        <v>2</v>
      </c>
      <c r="C1604" s="108" t="n">
        <v>0.00114579334941517</v>
      </c>
      <c r="D1604" s="24" t="s">
        <v>13916</v>
      </c>
      <c r="E1604" s="24" t="inlineStr">
        <f aca="false">FALSE()</f>
        <is>
          <t/>
        </is>
      </c>
      <c r="F1604" s="24" t="inlineStr">
        <f aca="false">FALSE()</f>
        <is>
          <t/>
        </is>
      </c>
      <c r="G1604" s="24" t="inlineStr">
        <f aca="false">FALSE()</f>
        <is>
          <t/>
        </is>
      </c>
    </row>
    <row r="1605" customFormat="false" ht="15" hidden="false" customHeight="false" outlineLevel="0" collapsed="false">
      <c r="A1605" s="24" t="s">
        <v>16071</v>
      </c>
      <c r="B1605" s="24" t="n">
        <v>2</v>
      </c>
      <c r="C1605" s="108" t="n">
        <v>0.00114579334941517</v>
      </c>
      <c r="D1605" s="24" t="s">
        <v>13916</v>
      </c>
      <c r="E1605" s="24" t="inlineStr">
        <f aca="false">FALSE()</f>
        <is>
          <t/>
        </is>
      </c>
      <c r="F1605" s="24" t="inlineStr">
        <f aca="false">FALSE()</f>
        <is>
          <t/>
        </is>
      </c>
      <c r="G1605" s="24" t="inlineStr">
        <f aca="false">FALSE()</f>
        <is>
          <t/>
        </is>
      </c>
    </row>
    <row r="1606" customFormat="false" ht="15" hidden="false" customHeight="false" outlineLevel="0" collapsed="false">
      <c r="A1606" s="24" t="s">
        <v>15620</v>
      </c>
      <c r="B1606" s="24" t="n">
        <v>2</v>
      </c>
      <c r="C1606" s="108" t="n">
        <v>0.00114579334941517</v>
      </c>
      <c r="D1606" s="24" t="s">
        <v>13916</v>
      </c>
      <c r="E1606" s="24" t="inlineStr">
        <f aca="false">FALSE()</f>
        <is>
          <t/>
        </is>
      </c>
      <c r="F1606" s="24" t="inlineStr">
        <f aca="false">FALSE()</f>
        <is>
          <t/>
        </is>
      </c>
      <c r="G1606" s="24" t="inlineStr">
        <f aca="false">FALSE()</f>
        <is>
          <t/>
        </is>
      </c>
    </row>
    <row r="1607" customFormat="false" ht="15" hidden="false" customHeight="false" outlineLevel="0" collapsed="false">
      <c r="A1607" s="24" t="s">
        <v>15102</v>
      </c>
      <c r="B1607" s="24" t="n">
        <v>2</v>
      </c>
      <c r="C1607" s="108" t="n">
        <v>0.00114579334941517</v>
      </c>
      <c r="D1607" s="24" t="s">
        <v>13916</v>
      </c>
      <c r="E1607" s="24" t="inlineStr">
        <f aca="false">FALSE()</f>
        <is>
          <t/>
        </is>
      </c>
      <c r="F1607" s="24" t="inlineStr">
        <f aca="false">FALSE()</f>
        <is>
          <t/>
        </is>
      </c>
      <c r="G1607" s="24" t="inlineStr">
        <f aca="false">FALSE()</f>
        <is>
          <t/>
        </is>
      </c>
    </row>
    <row r="1608" customFormat="false" ht="15" hidden="false" customHeight="false" outlineLevel="0" collapsed="false">
      <c r="A1608" s="24" t="s">
        <v>16072</v>
      </c>
      <c r="B1608" s="24" t="n">
        <v>2</v>
      </c>
      <c r="C1608" s="108" t="n">
        <v>0.00114579334941517</v>
      </c>
      <c r="D1608" s="24" t="s">
        <v>13916</v>
      </c>
      <c r="E1608" s="24" t="inlineStr">
        <f aca="false">FALSE()</f>
        <is>
          <t/>
        </is>
      </c>
      <c r="F1608" s="24" t="inlineStr">
        <f aca="false">FALSE()</f>
        <is>
          <t/>
        </is>
      </c>
      <c r="G1608" s="24" t="inlineStr">
        <f aca="false">FALSE()</f>
        <is>
          <t/>
        </is>
      </c>
    </row>
    <row r="1609" customFormat="false" ht="15" hidden="false" customHeight="false" outlineLevel="0" collapsed="false">
      <c r="A1609" s="24" t="s">
        <v>16073</v>
      </c>
      <c r="B1609" s="24" t="n">
        <v>2</v>
      </c>
      <c r="C1609" s="108" t="n">
        <v>0.00114579334941517</v>
      </c>
      <c r="D1609" s="24" t="s">
        <v>13916</v>
      </c>
      <c r="E1609" s="24" t="inlineStr">
        <f aca="false">FALSE()</f>
        <is>
          <t/>
        </is>
      </c>
      <c r="F1609" s="24" t="inlineStr">
        <f aca="false">FALSE()</f>
        <is>
          <t/>
        </is>
      </c>
      <c r="G1609" s="24" t="inlineStr">
        <f aca="false">FALSE()</f>
        <is>
          <t/>
        </is>
      </c>
    </row>
    <row r="1610" customFormat="false" ht="15" hidden="false" customHeight="false" outlineLevel="0" collapsed="false">
      <c r="A1610" s="24" t="s">
        <v>15910</v>
      </c>
      <c r="B1610" s="24" t="n">
        <v>2</v>
      </c>
      <c r="C1610" s="108" t="n">
        <v>0.00114579334941517</v>
      </c>
      <c r="D1610" s="24" t="s">
        <v>13916</v>
      </c>
      <c r="E1610" s="24" t="inlineStr">
        <f aca="false">FALSE()</f>
        <is>
          <t/>
        </is>
      </c>
      <c r="F1610" s="24" t="inlineStr">
        <f aca="false">FALSE()</f>
        <is>
          <t/>
        </is>
      </c>
      <c r="G1610" s="24" t="inlineStr">
        <f aca="false">FALSE()</f>
        <is>
          <t/>
        </is>
      </c>
    </row>
    <row r="1611" customFormat="false" ht="15" hidden="false" customHeight="false" outlineLevel="0" collapsed="false">
      <c r="A1611" s="24" t="s">
        <v>15775</v>
      </c>
      <c r="B1611" s="24" t="n">
        <v>2</v>
      </c>
      <c r="C1611" s="108" t="n">
        <v>0.00114579334941517</v>
      </c>
      <c r="D1611" s="24" t="s">
        <v>13916</v>
      </c>
      <c r="E1611" s="24" t="inlineStr">
        <f aca="false">FALSE()</f>
        <is>
          <t/>
        </is>
      </c>
      <c r="F1611" s="24" t="inlineStr">
        <f aca="false">FALSE()</f>
        <is>
          <t/>
        </is>
      </c>
      <c r="G1611" s="24" t="inlineStr">
        <f aca="false">FALSE()</f>
        <is>
          <t/>
        </is>
      </c>
    </row>
    <row r="1612" customFormat="false" ht="15" hidden="false" customHeight="false" outlineLevel="0" collapsed="false">
      <c r="A1612" s="24" t="s">
        <v>15408</v>
      </c>
      <c r="B1612" s="24" t="n">
        <v>2</v>
      </c>
      <c r="C1612" s="108" t="n">
        <v>0.00114579334941517</v>
      </c>
      <c r="D1612" s="24" t="s">
        <v>13916</v>
      </c>
      <c r="E1612" s="24" t="inlineStr">
        <f aca="false">FALSE()</f>
        <is>
          <t/>
        </is>
      </c>
      <c r="F1612" s="24" t="inlineStr">
        <f aca="false">FALSE()</f>
        <is>
          <t/>
        </is>
      </c>
      <c r="G1612" s="24" t="inlineStr">
        <f aca="false">FALSE()</f>
        <is>
          <t/>
        </is>
      </c>
    </row>
    <row r="1613" customFormat="false" ht="15" hidden="false" customHeight="false" outlineLevel="0" collapsed="false">
      <c r="A1613" s="24" t="s">
        <v>15148</v>
      </c>
      <c r="B1613" s="24" t="n">
        <v>2</v>
      </c>
      <c r="C1613" s="108" t="n">
        <v>0.00114579334941517</v>
      </c>
      <c r="D1613" s="24" t="s">
        <v>13916</v>
      </c>
      <c r="E1613" s="24" t="inlineStr">
        <f aca="false">FALSE()</f>
        <is>
          <t/>
        </is>
      </c>
      <c r="F1613" s="24" t="inlineStr">
        <f aca="false">FALSE()</f>
        <is>
          <t/>
        </is>
      </c>
      <c r="G1613" s="24" t="inlineStr">
        <f aca="false">FALSE()</f>
        <is>
          <t/>
        </is>
      </c>
    </row>
    <row r="1614" customFormat="false" ht="15" hidden="false" customHeight="false" outlineLevel="0" collapsed="false">
      <c r="A1614" s="24" t="s">
        <v>16057</v>
      </c>
      <c r="B1614" s="24" t="n">
        <v>2</v>
      </c>
      <c r="C1614" s="108" t="n">
        <v>0.00114579334941517</v>
      </c>
      <c r="D1614" s="24" t="s">
        <v>13916</v>
      </c>
      <c r="E1614" s="24" t="inlineStr">
        <f aca="false">FALSE()</f>
        <is>
          <t/>
        </is>
      </c>
      <c r="F1614" s="24" t="inlineStr">
        <f aca="false">FALSE()</f>
        <is>
          <t/>
        </is>
      </c>
      <c r="G1614" s="24" t="inlineStr">
        <f aca="false">FALSE()</f>
        <is>
          <t/>
        </is>
      </c>
    </row>
    <row r="1615" customFormat="false" ht="15" hidden="false" customHeight="false" outlineLevel="0" collapsed="false">
      <c r="A1615" s="24" t="s">
        <v>15364</v>
      </c>
      <c r="B1615" s="24" t="n">
        <v>2</v>
      </c>
      <c r="C1615" s="108" t="n">
        <v>0.00114579334941517</v>
      </c>
      <c r="D1615" s="24" t="s">
        <v>13916</v>
      </c>
      <c r="E1615" s="24" t="inlineStr">
        <f aca="false">FALSE()</f>
        <is>
          <t/>
        </is>
      </c>
      <c r="F1615" s="24" t="inlineStr">
        <f aca="false">FALSE()</f>
        <is>
          <t/>
        </is>
      </c>
      <c r="G1615" s="24" t="inlineStr">
        <f aca="false">FALSE()</f>
        <is>
          <t/>
        </is>
      </c>
    </row>
    <row r="1616" customFormat="false" ht="15" hidden="false" customHeight="false" outlineLevel="0" collapsed="false">
      <c r="A1616" s="24" t="s">
        <v>15726</v>
      </c>
      <c r="B1616" s="24" t="n">
        <v>2</v>
      </c>
      <c r="C1616" s="108" t="n">
        <v>0.001293865162334</v>
      </c>
      <c r="D1616" s="24" t="s">
        <v>13916</v>
      </c>
      <c r="E1616" s="24" t="inlineStr">
        <f aca="false">FALSE()</f>
        <is>
          <t/>
        </is>
      </c>
      <c r="F1616" s="24" t="inlineStr">
        <f aca="false">FALSE()</f>
        <is>
          <t/>
        </is>
      </c>
      <c r="G1616" s="24" t="inlineStr">
        <f aca="false">FALSE()</f>
        <is>
          <t/>
        </is>
      </c>
    </row>
    <row r="1617" customFormat="false" ht="15" hidden="false" customHeight="false" outlineLevel="0" collapsed="false">
      <c r="A1617" s="24" t="s">
        <v>15185</v>
      </c>
      <c r="B1617" s="24" t="n">
        <v>2</v>
      </c>
      <c r="C1617" s="108" t="n">
        <v>0.00114579334941517</v>
      </c>
      <c r="D1617" s="24" t="s">
        <v>13916</v>
      </c>
      <c r="E1617" s="24" t="inlineStr">
        <f aca="false">FALSE()</f>
        <is>
          <t/>
        </is>
      </c>
      <c r="F1617" s="24" t="inlineStr">
        <f aca="false">FALSE()</f>
        <is>
          <t/>
        </is>
      </c>
      <c r="G1617" s="24" t="inlineStr">
        <f aca="false">FALSE()</f>
        <is>
          <t/>
        </is>
      </c>
    </row>
    <row r="1618" customFormat="false" ht="15" hidden="false" customHeight="false" outlineLevel="0" collapsed="false">
      <c r="A1618" s="24" t="s">
        <v>16052</v>
      </c>
      <c r="B1618" s="24" t="n">
        <v>2</v>
      </c>
      <c r="C1618" s="108" t="n">
        <v>0.001293865162334</v>
      </c>
      <c r="D1618" s="24" t="s">
        <v>13916</v>
      </c>
      <c r="E1618" s="24" t="inlineStr">
        <f aca="false">FALSE()</f>
        <is>
          <t/>
        </is>
      </c>
      <c r="F1618" s="24" t="inlineStr">
        <f aca="false">FALSE()</f>
        <is>
          <t/>
        </is>
      </c>
      <c r="G1618" s="24" t="inlineStr">
        <f aca="false">FALSE()</f>
        <is>
          <t/>
        </is>
      </c>
    </row>
    <row r="1619" customFormat="false" ht="15" hidden="false" customHeight="false" outlineLevel="0" collapsed="false">
      <c r="A1619" s="24" t="s">
        <v>15822</v>
      </c>
      <c r="B1619" s="24" t="n">
        <v>2</v>
      </c>
      <c r="C1619" s="108" t="n">
        <v>0.00114579334941517</v>
      </c>
      <c r="D1619" s="24" t="s">
        <v>13916</v>
      </c>
      <c r="E1619" s="24" t="inlineStr">
        <f aca="false">FALSE()</f>
        <is>
          <t/>
        </is>
      </c>
      <c r="F1619" s="24" t="inlineStr">
        <f aca="false">FALSE()</f>
        <is>
          <t/>
        </is>
      </c>
      <c r="G1619" s="24" t="inlineStr">
        <f aca="false">FALSE()</f>
        <is>
          <t/>
        </is>
      </c>
    </row>
    <row r="1620" customFormat="false" ht="15" hidden="false" customHeight="false" outlineLevel="0" collapsed="false">
      <c r="A1620" s="24" t="s">
        <v>15897</v>
      </c>
      <c r="B1620" s="24" t="n">
        <v>2</v>
      </c>
      <c r="C1620" s="108" t="n">
        <v>0.00114579334941517</v>
      </c>
      <c r="D1620" s="24" t="s">
        <v>13916</v>
      </c>
      <c r="E1620" s="24" t="inlineStr">
        <f aca="false">FALSE()</f>
        <is>
          <t/>
        </is>
      </c>
      <c r="F1620" s="24" t="inlineStr">
        <f aca="false">FALSE()</f>
        <is>
          <t/>
        </is>
      </c>
      <c r="G1620" s="24" t="inlineStr">
        <f aca="false">FALSE()</f>
        <is>
          <t/>
        </is>
      </c>
    </row>
    <row r="1621" customFormat="false" ht="15" hidden="false" customHeight="false" outlineLevel="0" collapsed="false">
      <c r="A1621" s="24" t="s">
        <v>16048</v>
      </c>
      <c r="B1621" s="24" t="n">
        <v>2</v>
      </c>
      <c r="C1621" s="108" t="n">
        <v>0.001293865162334</v>
      </c>
      <c r="D1621" s="24" t="s">
        <v>13916</v>
      </c>
      <c r="E1621" s="24" t="inlineStr">
        <f aca="false">FALSE()</f>
        <is>
          <t/>
        </is>
      </c>
      <c r="F1621" s="24" t="inlineStr">
        <f aca="false">FALSE()</f>
        <is>
          <t/>
        </is>
      </c>
      <c r="G1621" s="24" t="inlineStr">
        <f aca="false">FALSE()</f>
        <is>
          <t/>
        </is>
      </c>
    </row>
    <row r="1622" customFormat="false" ht="15" hidden="false" customHeight="false" outlineLevel="0" collapsed="false">
      <c r="A1622" s="24" t="s">
        <v>16049</v>
      </c>
      <c r="B1622" s="24" t="n">
        <v>2</v>
      </c>
      <c r="C1622" s="108" t="n">
        <v>0.001293865162334</v>
      </c>
      <c r="D1622" s="24" t="s">
        <v>13916</v>
      </c>
      <c r="E1622" s="24" t="inlineStr">
        <f aca="false">FALSE()</f>
        <is>
          <t/>
        </is>
      </c>
      <c r="F1622" s="24" t="inlineStr">
        <f aca="false">FALSE()</f>
        <is>
          <t/>
        </is>
      </c>
      <c r="G1622" s="24" t="inlineStr">
        <f aca="false">FALSE()</f>
        <is>
          <t/>
        </is>
      </c>
    </row>
    <row r="1623" customFormat="false" ht="15" hidden="false" customHeight="false" outlineLevel="0" collapsed="false">
      <c r="A1623" s="24" t="s">
        <v>16050</v>
      </c>
      <c r="B1623" s="24" t="n">
        <v>2</v>
      </c>
      <c r="C1623" s="108" t="n">
        <v>0.001293865162334</v>
      </c>
      <c r="D1623" s="24" t="s">
        <v>13916</v>
      </c>
      <c r="E1623" s="24" t="inlineStr">
        <f aca="false">FALSE()</f>
        <is>
          <t/>
        </is>
      </c>
      <c r="F1623" s="24" t="inlineStr">
        <f aca="false">FALSE()</f>
        <is>
          <t/>
        </is>
      </c>
      <c r="G1623" s="24" t="inlineStr">
        <f aca="false">FALSE()</f>
        <is>
          <t/>
        </is>
      </c>
    </row>
    <row r="1624" customFormat="false" ht="15" hidden="false" customHeight="false" outlineLevel="0" collapsed="false">
      <c r="A1624" s="24" t="s">
        <v>15291</v>
      </c>
      <c r="B1624" s="24" t="n">
        <v>2</v>
      </c>
      <c r="C1624" s="108" t="n">
        <v>0.00114579334941517</v>
      </c>
      <c r="D1624" s="24" t="s">
        <v>13916</v>
      </c>
      <c r="E1624" s="24" t="inlineStr">
        <f aca="false">FALSE()</f>
        <is>
          <t/>
        </is>
      </c>
      <c r="F1624" s="24" t="inlineStr">
        <f aca="false">FALSE()</f>
        <is>
          <t/>
        </is>
      </c>
      <c r="G1624" s="24" t="inlineStr">
        <f aca="false">FALSE()</f>
        <is>
          <t/>
        </is>
      </c>
    </row>
    <row r="1625" customFormat="false" ht="15" hidden="false" customHeight="false" outlineLevel="0" collapsed="false">
      <c r="A1625" s="24" t="s">
        <v>877</v>
      </c>
      <c r="B1625" s="24" t="n">
        <v>2</v>
      </c>
      <c r="C1625" s="108" t="n">
        <v>0.001293865162334</v>
      </c>
      <c r="D1625" s="24" t="s">
        <v>13916</v>
      </c>
      <c r="E1625" s="24" t="inlineStr">
        <f aca="false">FALSE()</f>
        <is>
          <t/>
        </is>
      </c>
      <c r="F1625" s="24" t="inlineStr">
        <f aca="false">FALSE()</f>
        <is>
          <t/>
        </is>
      </c>
      <c r="G1625" s="24" t="inlineStr">
        <f aca="false">FALSE()</f>
        <is>
          <t/>
        </is>
      </c>
    </row>
    <row r="1626" customFormat="false" ht="15" hidden="false" customHeight="false" outlineLevel="0" collapsed="false">
      <c r="A1626" s="24" t="s">
        <v>15338</v>
      </c>
      <c r="B1626" s="24" t="n">
        <v>2</v>
      </c>
      <c r="C1626" s="108" t="n">
        <v>0.00114579334941517</v>
      </c>
      <c r="D1626" s="24" t="s">
        <v>13916</v>
      </c>
      <c r="E1626" s="24" t="inlineStr">
        <f aca="false">FALSE()</f>
        <is>
          <t/>
        </is>
      </c>
      <c r="F1626" s="24" t="inlineStr">
        <f aca="false">FALSE()</f>
        <is>
          <t/>
        </is>
      </c>
      <c r="G1626" s="24" t="inlineStr">
        <f aca="false">FALSE()</f>
        <is>
          <t/>
        </is>
      </c>
    </row>
    <row r="1627" customFormat="false" ht="15" hidden="false" customHeight="false" outlineLevel="0" collapsed="false">
      <c r="A1627" s="24" t="s">
        <v>998</v>
      </c>
      <c r="B1627" s="24" t="n">
        <v>2</v>
      </c>
      <c r="C1627" s="108" t="n">
        <v>0.00114579334941517</v>
      </c>
      <c r="D1627" s="24" t="s">
        <v>13916</v>
      </c>
      <c r="E1627" s="24" t="inlineStr">
        <f aca="false">FALSE()</f>
        <is>
          <t/>
        </is>
      </c>
      <c r="F1627" s="24" t="inlineStr">
        <f aca="false">FALSE()</f>
        <is>
          <t/>
        </is>
      </c>
      <c r="G1627" s="24" t="inlineStr">
        <f aca="false">FALSE()</f>
        <is>
          <t/>
        </is>
      </c>
    </row>
    <row r="1628" customFormat="false" ht="15" hidden="false" customHeight="false" outlineLevel="0" collapsed="false">
      <c r="A1628" s="24" t="s">
        <v>15975</v>
      </c>
      <c r="B1628" s="24" t="n">
        <v>2</v>
      </c>
      <c r="C1628" s="108" t="n">
        <v>0.00114579334941517</v>
      </c>
      <c r="D1628" s="24" t="s">
        <v>13916</v>
      </c>
      <c r="E1628" s="24" t="n">
        <f aca="false">TRUE()</f>
        <v>1</v>
      </c>
      <c r="F1628" s="24" t="inlineStr">
        <f aca="false">FALSE()</f>
        <is>
          <t/>
        </is>
      </c>
      <c r="G1628" s="24" t="inlineStr">
        <f aca="false">FALSE()</f>
        <is>
          <t/>
        </is>
      </c>
    </row>
    <row r="1629" customFormat="false" ht="15" hidden="false" customHeight="false" outlineLevel="0" collapsed="false">
      <c r="A1629" s="24" t="s">
        <v>15990</v>
      </c>
      <c r="B1629" s="24" t="n">
        <v>2</v>
      </c>
      <c r="C1629" s="108" t="n">
        <v>0.00114579334941517</v>
      </c>
      <c r="D1629" s="24" t="s">
        <v>13916</v>
      </c>
      <c r="E1629" s="24" t="n">
        <f aca="false">FALSE()</f>
        <v>0</v>
      </c>
      <c r="F1629" s="24" t="inlineStr">
        <f aca="false">FALSE()</f>
        <is>
          <t/>
        </is>
      </c>
      <c r="G1629" s="24" t="inlineStr">
        <f aca="false">FALSE()</f>
        <is>
          <t/>
        </is>
      </c>
    </row>
    <row r="1630" customFormat="false" ht="15" hidden="false" customHeight="false" outlineLevel="0" collapsed="false">
      <c r="A1630" s="24" t="s">
        <v>15962</v>
      </c>
      <c r="B1630" s="24" t="n">
        <v>2</v>
      </c>
      <c r="C1630" s="108" t="n">
        <v>0.00114579334941517</v>
      </c>
      <c r="D1630" s="24" t="s">
        <v>13916</v>
      </c>
      <c r="E1630" s="24" t="inlineStr">
        <f aca="false">FALSE()</f>
        <is>
          <t/>
        </is>
      </c>
      <c r="F1630" s="24" t="n">
        <f aca="false">TRUE()</f>
        <v>1</v>
      </c>
      <c r="G1630" s="24" t="inlineStr">
        <f aca="false">FALSE()</f>
        <is>
          <t/>
        </is>
      </c>
    </row>
    <row r="1631" customFormat="false" ht="15" hidden="false" customHeight="false" outlineLevel="0" collapsed="false">
      <c r="A1631" s="24" t="s">
        <v>15963</v>
      </c>
      <c r="B1631" s="24" t="n">
        <v>2</v>
      </c>
      <c r="C1631" s="108" t="n">
        <v>0.00114579334941517</v>
      </c>
      <c r="D1631" s="24" t="s">
        <v>13916</v>
      </c>
      <c r="E1631" s="24" t="n">
        <f aca="false">TRUE()</f>
        <v>1</v>
      </c>
      <c r="F1631" s="24" t="n">
        <f aca="false">FALSE()</f>
        <v>0</v>
      </c>
      <c r="G1631" s="24" t="inlineStr">
        <f aca="false">FALSE()</f>
        <is>
          <t/>
        </is>
      </c>
    </row>
    <row r="1632" customFormat="false" ht="15" hidden="false" customHeight="false" outlineLevel="0" collapsed="false">
      <c r="A1632" s="24" t="s">
        <v>15615</v>
      </c>
      <c r="B1632" s="24" t="n">
        <v>2</v>
      </c>
      <c r="C1632" s="108" t="n">
        <v>0.00114579334941517</v>
      </c>
      <c r="D1632" s="24" t="s">
        <v>13916</v>
      </c>
      <c r="E1632" s="24" t="n">
        <f aca="false">FALSE()</f>
        <v>0</v>
      </c>
      <c r="F1632" s="24" t="n">
        <f aca="false">TRUE()</f>
        <v>1</v>
      </c>
      <c r="G1632" s="24" t="inlineStr">
        <f aca="false">FALSE()</f>
        <is>
          <t/>
        </is>
      </c>
    </row>
    <row r="1633" customFormat="false" ht="15" hidden="false" customHeight="false" outlineLevel="0" collapsed="false">
      <c r="A1633" s="24" t="s">
        <v>15143</v>
      </c>
      <c r="B1633" s="24" t="n">
        <v>2</v>
      </c>
      <c r="C1633" s="108" t="n">
        <v>0.00114579334941517</v>
      </c>
      <c r="D1633" s="24" t="s">
        <v>13916</v>
      </c>
      <c r="E1633" s="24" t="inlineStr">
        <f aca="false">FALSE()</f>
        <is>
          <t/>
        </is>
      </c>
      <c r="F1633" s="24" t="n">
        <f aca="false">FALSE()</f>
        <v>0</v>
      </c>
      <c r="G1633" s="24" t="inlineStr">
        <f aca="false">FALSE()</f>
        <is>
          <t/>
        </is>
      </c>
    </row>
    <row r="1634" customFormat="false" ht="15" hidden="false" customHeight="false" outlineLevel="0" collapsed="false">
      <c r="A1634" s="24" t="s">
        <v>16034</v>
      </c>
      <c r="B1634" s="24" t="n">
        <v>2</v>
      </c>
      <c r="C1634" s="108" t="n">
        <v>0.00114579334941517</v>
      </c>
      <c r="D1634" s="24" t="s">
        <v>13916</v>
      </c>
      <c r="E1634" s="24" t="inlineStr">
        <f aca="false">FALSE()</f>
        <is>
          <t/>
        </is>
      </c>
      <c r="F1634" s="24" t="inlineStr">
        <f aca="false">FALSE()</f>
        <is>
          <t/>
        </is>
      </c>
      <c r="G1634" s="24" t="inlineStr">
        <f aca="false">FALSE()</f>
        <is>
          <t/>
        </is>
      </c>
    </row>
    <row r="1635" customFormat="false" ht="15" hidden="false" customHeight="false" outlineLevel="0" collapsed="false">
      <c r="A1635" s="24" t="s">
        <v>16035</v>
      </c>
      <c r="B1635" s="24" t="n">
        <v>2</v>
      </c>
      <c r="C1635" s="108" t="n">
        <v>0.00114579334941517</v>
      </c>
      <c r="D1635" s="24" t="s">
        <v>13916</v>
      </c>
      <c r="E1635" s="24" t="inlineStr">
        <f aca="false">FALSE()</f>
        <is>
          <t/>
        </is>
      </c>
      <c r="F1635" s="24" t="inlineStr">
        <f aca="false">FALSE()</f>
        <is>
          <t/>
        </is>
      </c>
      <c r="G1635" s="24" t="inlineStr">
        <f aca="false">FALSE()</f>
        <is>
          <t/>
        </is>
      </c>
    </row>
    <row r="1636" customFormat="false" ht="15" hidden="false" customHeight="false" outlineLevel="0" collapsed="false">
      <c r="A1636" s="24" t="s">
        <v>16036</v>
      </c>
      <c r="B1636" s="24" t="n">
        <v>2</v>
      </c>
      <c r="C1636" s="108" t="n">
        <v>0.00114579334941517</v>
      </c>
      <c r="D1636" s="24" t="s">
        <v>13916</v>
      </c>
      <c r="E1636" s="24" t="inlineStr">
        <f aca="false">FALSE()</f>
        <is>
          <t/>
        </is>
      </c>
      <c r="F1636" s="24" t="inlineStr">
        <f aca="false">FALSE()</f>
        <is>
          <t/>
        </is>
      </c>
      <c r="G1636" s="24" t="inlineStr">
        <f aca="false">FALSE()</f>
        <is>
          <t/>
        </is>
      </c>
    </row>
    <row r="1637" customFormat="false" ht="15" hidden="false" customHeight="false" outlineLevel="0" collapsed="false">
      <c r="A1637" s="24" t="s">
        <v>16037</v>
      </c>
      <c r="B1637" s="24" t="n">
        <v>2</v>
      </c>
      <c r="C1637" s="108" t="n">
        <v>0.00114579334941517</v>
      </c>
      <c r="D1637" s="24" t="s">
        <v>13916</v>
      </c>
      <c r="E1637" s="24" t="inlineStr">
        <f aca="false">FALSE()</f>
        <is>
          <t/>
        </is>
      </c>
      <c r="F1637" s="24" t="inlineStr">
        <f aca="false">FALSE()</f>
        <is>
          <t/>
        </is>
      </c>
      <c r="G1637" s="24" t="inlineStr">
        <f aca="false">FALSE()</f>
        <is>
          <t/>
        </is>
      </c>
    </row>
    <row r="1638" customFormat="false" ht="15" hidden="false" customHeight="false" outlineLevel="0" collapsed="false">
      <c r="A1638" s="24" t="s">
        <v>16038</v>
      </c>
      <c r="B1638" s="24" t="n">
        <v>2</v>
      </c>
      <c r="C1638" s="108" t="n">
        <v>0.00114579334941517</v>
      </c>
      <c r="D1638" s="24" t="s">
        <v>13916</v>
      </c>
      <c r="E1638" s="24" t="inlineStr">
        <f aca="false">FALSE()</f>
        <is>
          <t/>
        </is>
      </c>
      <c r="F1638" s="24" t="inlineStr">
        <f aca="false">FALSE()</f>
        <is>
          <t/>
        </is>
      </c>
      <c r="G1638" s="24" t="inlineStr">
        <f aca="false">FALSE()</f>
        <is>
          <t/>
        </is>
      </c>
    </row>
    <row r="1639" customFormat="false" ht="15" hidden="false" customHeight="false" outlineLevel="0" collapsed="false">
      <c r="A1639" s="24" t="s">
        <v>16039</v>
      </c>
      <c r="B1639" s="24" t="n">
        <v>2</v>
      </c>
      <c r="C1639" s="108" t="n">
        <v>0.00114579334941517</v>
      </c>
      <c r="D1639" s="24" t="s">
        <v>13916</v>
      </c>
      <c r="E1639" s="24" t="inlineStr">
        <f aca="false">FALSE()</f>
        <is>
          <t/>
        </is>
      </c>
      <c r="F1639" s="24" t="inlineStr">
        <f aca="false">FALSE()</f>
        <is>
          <t/>
        </is>
      </c>
      <c r="G1639" s="24" t="inlineStr">
        <f aca="false">FALSE()</f>
        <is>
          <t/>
        </is>
      </c>
    </row>
    <row r="1640" customFormat="false" ht="15" hidden="false" customHeight="false" outlineLevel="0" collapsed="false">
      <c r="A1640" s="24" t="s">
        <v>16040</v>
      </c>
      <c r="B1640" s="24" t="n">
        <v>2</v>
      </c>
      <c r="C1640" s="108" t="n">
        <v>0.00114579334941517</v>
      </c>
      <c r="D1640" s="24" t="s">
        <v>13916</v>
      </c>
      <c r="E1640" s="24" t="inlineStr">
        <f aca="false">FALSE()</f>
        <is>
          <t/>
        </is>
      </c>
      <c r="F1640" s="24" t="inlineStr">
        <f aca="false">FALSE()</f>
        <is>
          <t/>
        </is>
      </c>
      <c r="G1640" s="24" t="inlineStr">
        <f aca="false">FALSE()</f>
        <is>
          <t/>
        </is>
      </c>
    </row>
    <row r="1641" customFormat="false" ht="15" hidden="false" customHeight="false" outlineLevel="0" collapsed="false">
      <c r="A1641" s="24" t="s">
        <v>16041</v>
      </c>
      <c r="B1641" s="24" t="n">
        <v>2</v>
      </c>
      <c r="C1641" s="108" t="n">
        <v>0.00114579334941517</v>
      </c>
      <c r="D1641" s="24" t="s">
        <v>13916</v>
      </c>
      <c r="E1641" s="24" t="inlineStr">
        <f aca="false">FALSE()</f>
        <is>
          <t/>
        </is>
      </c>
      <c r="F1641" s="24" t="inlineStr">
        <f aca="false">FALSE()</f>
        <is>
          <t/>
        </is>
      </c>
      <c r="G1641" s="24" t="inlineStr">
        <f aca="false">FALSE()</f>
        <is>
          <t/>
        </is>
      </c>
    </row>
    <row r="1642" customFormat="false" ht="15" hidden="false" customHeight="false" outlineLevel="0" collapsed="false">
      <c r="A1642" s="24" t="s">
        <v>15292</v>
      </c>
      <c r="B1642" s="24" t="n">
        <v>2</v>
      </c>
      <c r="C1642" s="108" t="n">
        <v>0.00114579334941517</v>
      </c>
      <c r="D1642" s="24" t="s">
        <v>13916</v>
      </c>
      <c r="E1642" s="24" t="inlineStr">
        <f aca="false">FALSE()</f>
        <is>
          <t/>
        </is>
      </c>
      <c r="F1642" s="24" t="inlineStr">
        <f aca="false">FALSE()</f>
        <is>
          <t/>
        </is>
      </c>
      <c r="G1642" s="24" t="inlineStr">
        <f aca="false">FALSE()</f>
        <is>
          <t/>
        </is>
      </c>
    </row>
    <row r="1643" customFormat="false" ht="15" hidden="false" customHeight="false" outlineLevel="0" collapsed="false">
      <c r="A1643" s="24" t="s">
        <v>15966</v>
      </c>
      <c r="B1643" s="24" t="n">
        <v>2</v>
      </c>
      <c r="C1643" s="108" t="n">
        <v>0.00114579334941517</v>
      </c>
      <c r="D1643" s="24" t="s">
        <v>13916</v>
      </c>
      <c r="E1643" s="24" t="inlineStr">
        <f aca="false">FALSE()</f>
        <is>
          <t/>
        </is>
      </c>
      <c r="F1643" s="24" t="inlineStr">
        <f aca="false">FALSE()</f>
        <is>
          <t/>
        </is>
      </c>
      <c r="G1643" s="24" t="inlineStr">
        <f aca="false">FALSE()</f>
        <is>
          <t/>
        </is>
      </c>
    </row>
    <row r="1644" customFormat="false" ht="15" hidden="false" customHeight="false" outlineLevel="0" collapsed="false">
      <c r="A1644" s="24" t="s">
        <v>15967</v>
      </c>
      <c r="B1644" s="24" t="n">
        <v>2</v>
      </c>
      <c r="C1644" s="108" t="n">
        <v>0.00114579334941517</v>
      </c>
      <c r="D1644" s="24" t="s">
        <v>13916</v>
      </c>
      <c r="E1644" s="24" t="inlineStr">
        <f aca="false">FALSE()</f>
        <is>
          <t/>
        </is>
      </c>
      <c r="F1644" s="24" t="inlineStr">
        <f aca="false">FALSE()</f>
        <is>
          <t/>
        </is>
      </c>
      <c r="G1644" s="24" t="inlineStr">
        <f aca="false">FALSE()</f>
        <is>
          <t/>
        </is>
      </c>
    </row>
    <row r="1645" customFormat="false" ht="15" hidden="false" customHeight="false" outlineLevel="0" collapsed="false">
      <c r="A1645" s="24" t="s">
        <v>15968</v>
      </c>
      <c r="B1645" s="24" t="n">
        <v>2</v>
      </c>
      <c r="C1645" s="108" t="n">
        <v>0.00114579334941517</v>
      </c>
      <c r="D1645" s="24" t="s">
        <v>13916</v>
      </c>
      <c r="E1645" s="24" t="inlineStr">
        <f aca="false">FALSE()</f>
        <is>
          <t/>
        </is>
      </c>
      <c r="F1645" s="24" t="inlineStr">
        <f aca="false">FALSE()</f>
        <is>
          <t/>
        </is>
      </c>
      <c r="G1645" s="24" t="inlineStr">
        <f aca="false">FALSE()</f>
        <is>
          <t/>
        </is>
      </c>
    </row>
    <row r="1646" customFormat="false" ht="15" hidden="false" customHeight="false" outlineLevel="0" collapsed="false">
      <c r="A1646" s="24" t="s">
        <v>15969</v>
      </c>
      <c r="B1646" s="24" t="n">
        <v>2</v>
      </c>
      <c r="C1646" s="108" t="n">
        <v>0.00114579334941517</v>
      </c>
      <c r="D1646" s="24" t="s">
        <v>13916</v>
      </c>
      <c r="E1646" s="24" t="n">
        <f aca="false">TRUE()</f>
        <v>1</v>
      </c>
      <c r="F1646" s="24" t="inlineStr">
        <f aca="false">FALSE()</f>
        <is>
          <t/>
        </is>
      </c>
      <c r="G1646" s="24" t="inlineStr">
        <f aca="false">FALSE()</f>
        <is>
          <t/>
        </is>
      </c>
    </row>
    <row r="1647" customFormat="false" ht="15" hidden="false" customHeight="false" outlineLevel="0" collapsed="false">
      <c r="A1647" s="24" t="s">
        <v>15089</v>
      </c>
      <c r="B1647" s="24" t="n">
        <v>2</v>
      </c>
      <c r="C1647" s="108" t="n">
        <v>0.00114579334941517</v>
      </c>
      <c r="D1647" s="24" t="s">
        <v>13916</v>
      </c>
      <c r="E1647" s="24" t="n">
        <f aca="false">FALSE()</f>
        <v>0</v>
      </c>
      <c r="F1647" s="24" t="inlineStr">
        <f aca="false">FALSE()</f>
        <is>
          <t/>
        </is>
      </c>
      <c r="G1647" s="24" t="inlineStr">
        <f aca="false">FALSE()</f>
        <is>
          <t/>
        </is>
      </c>
    </row>
    <row r="1648" customFormat="false" ht="15" hidden="false" customHeight="false" outlineLevel="0" collapsed="false">
      <c r="A1648" s="24" t="s">
        <v>15251</v>
      </c>
      <c r="B1648" s="24" t="n">
        <v>2</v>
      </c>
      <c r="C1648" s="108" t="n">
        <v>0.00114579334941517</v>
      </c>
      <c r="D1648" s="24" t="s">
        <v>13916</v>
      </c>
      <c r="E1648" s="24" t="inlineStr">
        <f aca="false">FALSE()</f>
        <is>
          <t/>
        </is>
      </c>
      <c r="F1648" s="24" t="inlineStr">
        <f aca="false">FALSE()</f>
        <is>
          <t/>
        </is>
      </c>
      <c r="G1648" s="24" t="inlineStr">
        <f aca="false">FALSE()</f>
        <is>
          <t/>
        </is>
      </c>
    </row>
    <row r="1649" customFormat="false" ht="15" hidden="false" customHeight="false" outlineLevel="0" collapsed="false">
      <c r="A1649" s="24" t="s">
        <v>15971</v>
      </c>
      <c r="B1649" s="24" t="n">
        <v>2</v>
      </c>
      <c r="C1649" s="108" t="n">
        <v>0.00114579334941517</v>
      </c>
      <c r="D1649" s="24" t="s">
        <v>13916</v>
      </c>
      <c r="E1649" s="24" t="inlineStr">
        <f aca="false">FALSE()</f>
        <is>
          <t/>
        </is>
      </c>
      <c r="F1649" s="24" t="inlineStr">
        <f aca="false">FALSE()</f>
        <is>
          <t/>
        </is>
      </c>
      <c r="G1649" s="24" t="inlineStr">
        <f aca="false">FALSE()</f>
        <is>
          <t/>
        </is>
      </c>
    </row>
    <row r="1650" customFormat="false" ht="15" hidden="false" customHeight="false" outlineLevel="0" collapsed="false">
      <c r="A1650" s="24" t="s">
        <v>15972</v>
      </c>
      <c r="B1650" s="24" t="n">
        <v>2</v>
      </c>
      <c r="C1650" s="108" t="n">
        <v>0.00114579334941517</v>
      </c>
      <c r="D1650" s="24" t="s">
        <v>13916</v>
      </c>
      <c r="E1650" s="24" t="inlineStr">
        <f aca="false">FALSE()</f>
        <is>
          <t/>
        </is>
      </c>
      <c r="F1650" s="24" t="n">
        <f aca="false">TRUE()</f>
        <v>1</v>
      </c>
      <c r="G1650" s="24" t="n">
        <f aca="false">TRUE()</f>
        <v>1</v>
      </c>
    </row>
    <row r="1651" customFormat="false" ht="15" hidden="false" customHeight="false" outlineLevel="0" collapsed="false">
      <c r="A1651" s="24" t="s">
        <v>15134</v>
      </c>
      <c r="B1651" s="24" t="n">
        <v>2</v>
      </c>
      <c r="C1651" s="108" t="n">
        <v>0.00114579334941517</v>
      </c>
      <c r="D1651" s="24" t="s">
        <v>13916</v>
      </c>
      <c r="E1651" s="24" t="n">
        <f aca="false">TRUE()</f>
        <v>1</v>
      </c>
      <c r="F1651" s="24" t="n">
        <f aca="false">FALSE()</f>
        <v>0</v>
      </c>
      <c r="G1651" s="24" t="n">
        <f aca="false">FALSE()</f>
        <v>0</v>
      </c>
    </row>
    <row r="1652" customFormat="false" ht="15" hidden="false" customHeight="false" outlineLevel="0" collapsed="false">
      <c r="A1652" s="24" t="s">
        <v>15896</v>
      </c>
      <c r="B1652" s="24" t="n">
        <v>2</v>
      </c>
      <c r="C1652" s="108" t="n">
        <v>0.00114579334941517</v>
      </c>
      <c r="D1652" s="24" t="s">
        <v>13916</v>
      </c>
      <c r="E1652" s="24" t="n">
        <f aca="false">FALSE()</f>
        <v>0</v>
      </c>
      <c r="F1652" s="24" t="inlineStr">
        <f aca="false">FALSE()</f>
        <is>
          <t/>
        </is>
      </c>
      <c r="G1652" s="24" t="inlineStr">
        <f aca="false">FALSE()</f>
        <is>
          <t/>
        </is>
      </c>
    </row>
    <row r="1653" customFormat="false" ht="15" hidden="false" customHeight="false" outlineLevel="0" collapsed="false">
      <c r="A1653" s="24" t="s">
        <v>15452</v>
      </c>
      <c r="B1653" s="24" t="n">
        <v>2</v>
      </c>
      <c r="C1653" s="108" t="n">
        <v>0.00114579334941517</v>
      </c>
      <c r="D1653" s="24" t="s">
        <v>13916</v>
      </c>
      <c r="E1653" s="24" t="inlineStr">
        <f aca="false">FALSE()</f>
        <is>
          <t/>
        </is>
      </c>
      <c r="F1653" s="24" t="inlineStr">
        <f aca="false">FALSE()</f>
        <is>
          <t/>
        </is>
      </c>
      <c r="G1653" s="24" t="inlineStr">
        <f aca="false">FALSE()</f>
        <is>
          <t/>
        </is>
      </c>
    </row>
    <row r="1654" customFormat="false" ht="15" hidden="false" customHeight="false" outlineLevel="0" collapsed="false">
      <c r="A1654" s="24" t="s">
        <v>15782</v>
      </c>
      <c r="B1654" s="24" t="n">
        <v>2</v>
      </c>
      <c r="C1654" s="108" t="n">
        <v>0.00114579334941517</v>
      </c>
      <c r="D1654" s="24" t="s">
        <v>13916</v>
      </c>
      <c r="E1654" s="24" t="inlineStr">
        <f aca="false">FALSE()</f>
        <is>
          <t/>
        </is>
      </c>
      <c r="F1654" s="24" t="inlineStr">
        <f aca="false">FALSE()</f>
        <is>
          <t/>
        </is>
      </c>
      <c r="G1654" s="24" t="inlineStr">
        <f aca="false">FALSE()</f>
        <is>
          <t/>
        </is>
      </c>
    </row>
    <row r="1655" customFormat="false" ht="15" hidden="false" customHeight="false" outlineLevel="0" collapsed="false">
      <c r="A1655" s="24" t="s">
        <v>15909</v>
      </c>
      <c r="B1655" s="24" t="n">
        <v>2</v>
      </c>
      <c r="C1655" s="108" t="n">
        <v>0.00114579334941517</v>
      </c>
      <c r="D1655" s="24" t="s">
        <v>13916</v>
      </c>
      <c r="E1655" s="24" t="inlineStr">
        <f aca="false">FALSE()</f>
        <is>
          <t/>
        </is>
      </c>
      <c r="F1655" s="24" t="inlineStr">
        <f aca="false">FALSE()</f>
        <is>
          <t/>
        </is>
      </c>
      <c r="G1655" s="24" t="inlineStr">
        <f aca="false">FALSE()</f>
        <is>
          <t/>
        </is>
      </c>
    </row>
    <row r="1656" customFormat="false" ht="15" hidden="false" customHeight="false" outlineLevel="0" collapsed="false">
      <c r="A1656" s="24" t="s">
        <v>15976</v>
      </c>
      <c r="B1656" s="24" t="n">
        <v>2</v>
      </c>
      <c r="C1656" s="108" t="n">
        <v>0.00114579334941517</v>
      </c>
      <c r="D1656" s="24" t="s">
        <v>13916</v>
      </c>
      <c r="E1656" s="24" t="inlineStr">
        <f aca="false">FALSE()</f>
        <is>
          <t/>
        </is>
      </c>
      <c r="F1656" s="24" t="inlineStr">
        <f aca="false">FALSE()</f>
        <is>
          <t/>
        </is>
      </c>
      <c r="G1656" s="24" t="inlineStr">
        <f aca="false">FALSE()</f>
        <is>
          <t/>
        </is>
      </c>
    </row>
    <row r="1657" customFormat="false" ht="15" hidden="false" customHeight="false" outlineLevel="0" collapsed="false">
      <c r="A1657" s="24" t="s">
        <v>15948</v>
      </c>
      <c r="B1657" s="24" t="n">
        <v>2</v>
      </c>
      <c r="C1657" s="108" t="n">
        <v>0.00114579334941517</v>
      </c>
      <c r="D1657" s="24" t="s">
        <v>13916</v>
      </c>
      <c r="E1657" s="24" t="inlineStr">
        <f aca="false">FALSE()</f>
        <is>
          <t/>
        </is>
      </c>
      <c r="F1657" s="24" t="inlineStr">
        <f aca="false">FALSE()</f>
        <is>
          <t/>
        </is>
      </c>
      <c r="G1657" s="24" t="inlineStr">
        <f aca="false">FALSE()</f>
        <is>
          <t/>
        </is>
      </c>
    </row>
    <row r="1658" customFormat="false" ht="15" hidden="false" customHeight="false" outlineLevel="0" collapsed="false">
      <c r="A1658" s="24" t="s">
        <v>15644</v>
      </c>
      <c r="B1658" s="24" t="n">
        <v>2</v>
      </c>
      <c r="C1658" s="108" t="n">
        <v>0.00114579334941517</v>
      </c>
      <c r="D1658" s="24" t="s">
        <v>13916</v>
      </c>
      <c r="E1658" s="24" t="inlineStr">
        <f aca="false">FALSE()</f>
        <is>
          <t/>
        </is>
      </c>
      <c r="F1658" s="24" t="inlineStr">
        <f aca="false">FALSE()</f>
        <is>
          <t/>
        </is>
      </c>
      <c r="G1658" s="24" t="inlineStr">
        <f aca="false">FALSE()</f>
        <is>
          <t/>
        </is>
      </c>
    </row>
    <row r="1659" customFormat="false" ht="15" hidden="false" customHeight="false" outlineLevel="0" collapsed="false">
      <c r="A1659" s="24" t="s">
        <v>15992</v>
      </c>
      <c r="B1659" s="24" t="n">
        <v>2</v>
      </c>
      <c r="C1659" s="108" t="n">
        <v>0.00114579334941517</v>
      </c>
      <c r="D1659" s="24" t="s">
        <v>13916</v>
      </c>
      <c r="E1659" s="24" t="inlineStr">
        <f aca="false">FALSE()</f>
        <is>
          <t/>
        </is>
      </c>
      <c r="F1659" s="24" t="inlineStr">
        <f aca="false">FALSE()</f>
        <is>
          <t/>
        </is>
      </c>
      <c r="G1659" s="24" t="inlineStr">
        <f aca="false">FALSE()</f>
        <is>
          <t/>
        </is>
      </c>
    </row>
    <row r="1660" customFormat="false" ht="15" hidden="false" customHeight="false" outlineLevel="0" collapsed="false">
      <c r="A1660" s="24" t="s">
        <v>15993</v>
      </c>
      <c r="B1660" s="24" t="n">
        <v>2</v>
      </c>
      <c r="C1660" s="108" t="n">
        <v>0.00114579334941517</v>
      </c>
      <c r="D1660" s="24" t="s">
        <v>13916</v>
      </c>
      <c r="E1660" s="24" t="inlineStr">
        <f aca="false">FALSE()</f>
        <is>
          <t/>
        </is>
      </c>
      <c r="F1660" s="24" t="inlineStr">
        <f aca="false">FALSE()</f>
        <is>
          <t/>
        </is>
      </c>
      <c r="G1660" s="24" t="inlineStr">
        <f aca="false">FALSE()</f>
        <is>
          <t/>
        </is>
      </c>
    </row>
    <row r="1661" customFormat="false" ht="15" hidden="false" customHeight="false" outlineLevel="0" collapsed="false">
      <c r="A1661" s="24" t="s">
        <v>15094</v>
      </c>
      <c r="B1661" s="24" t="n">
        <v>2</v>
      </c>
      <c r="C1661" s="108" t="n">
        <v>0.00114579334941517</v>
      </c>
      <c r="D1661" s="24" t="s">
        <v>13916</v>
      </c>
      <c r="E1661" s="24" t="inlineStr">
        <f aca="false">FALSE()</f>
        <is>
          <t/>
        </is>
      </c>
      <c r="F1661" s="24" t="inlineStr">
        <f aca="false">FALSE()</f>
        <is>
          <t/>
        </is>
      </c>
      <c r="G1661" s="24" t="inlineStr">
        <f aca="false">FALSE()</f>
        <is>
          <t/>
        </is>
      </c>
    </row>
    <row r="1662" customFormat="false" ht="15" hidden="false" customHeight="false" outlineLevel="0" collapsed="false">
      <c r="A1662" s="24" t="s">
        <v>15437</v>
      </c>
      <c r="B1662" s="24" t="n">
        <v>2</v>
      </c>
      <c r="C1662" s="108" t="n">
        <v>0.00114579334941517</v>
      </c>
      <c r="D1662" s="24" t="s">
        <v>13916</v>
      </c>
      <c r="E1662" s="24" t="inlineStr">
        <f aca="false">FALSE()</f>
        <is>
          <t/>
        </is>
      </c>
      <c r="F1662" s="24" t="inlineStr">
        <f aca="false">FALSE()</f>
        <is>
          <t/>
        </is>
      </c>
      <c r="G1662" s="24" t="inlineStr">
        <f aca="false">FALSE()</f>
        <is>
          <t/>
        </is>
      </c>
    </row>
    <row r="1663" customFormat="false" ht="15" hidden="false" customHeight="false" outlineLevel="0" collapsed="false">
      <c r="A1663" s="24" t="s">
        <v>15991</v>
      </c>
      <c r="B1663" s="24" t="n">
        <v>2</v>
      </c>
      <c r="C1663" s="108" t="n">
        <v>0.00114579334941517</v>
      </c>
      <c r="D1663" s="24" t="s">
        <v>13916</v>
      </c>
      <c r="E1663" s="24" t="inlineStr">
        <f aca="false">FALSE()</f>
        <is>
          <t/>
        </is>
      </c>
      <c r="F1663" s="24" t="inlineStr">
        <f aca="false">FALSE()</f>
        <is>
          <t/>
        </is>
      </c>
      <c r="G1663" s="24" t="inlineStr">
        <f aca="false">FALSE()</f>
        <is>
          <t/>
        </is>
      </c>
    </row>
    <row r="1664" customFormat="false" ht="15" hidden="false" customHeight="false" outlineLevel="0" collapsed="false">
      <c r="A1664" s="24" t="s">
        <v>15378</v>
      </c>
      <c r="B1664" s="24" t="n">
        <v>2</v>
      </c>
      <c r="C1664" s="108" t="n">
        <v>0.00114579334941517</v>
      </c>
      <c r="D1664" s="24" t="s">
        <v>13916</v>
      </c>
      <c r="E1664" s="24" t="inlineStr">
        <f aca="false">FALSE()</f>
        <is>
          <t/>
        </is>
      </c>
      <c r="F1664" s="24" t="inlineStr">
        <f aca="false">FALSE()</f>
        <is>
          <t/>
        </is>
      </c>
      <c r="G1664" s="24" t="inlineStr">
        <f aca="false">FALSE()</f>
        <is>
          <t/>
        </is>
      </c>
    </row>
    <row r="1665" customFormat="false" ht="15" hidden="false" customHeight="false" outlineLevel="0" collapsed="false">
      <c r="A1665" s="24" t="s">
        <v>15481</v>
      </c>
      <c r="B1665" s="24" t="n">
        <v>2</v>
      </c>
      <c r="C1665" s="108" t="n">
        <v>0.00114579334941517</v>
      </c>
      <c r="D1665" s="24" t="s">
        <v>13916</v>
      </c>
      <c r="E1665" s="24" t="inlineStr">
        <f aca="false">FALSE()</f>
        <is>
          <t/>
        </is>
      </c>
      <c r="F1665" s="24" t="inlineStr">
        <f aca="false">FALSE()</f>
        <is>
          <t/>
        </is>
      </c>
      <c r="G1665" s="24" t="inlineStr">
        <f aca="false">FALSE()</f>
        <is>
          <t/>
        </is>
      </c>
    </row>
    <row r="1666" customFormat="false" ht="15" hidden="false" customHeight="false" outlineLevel="0" collapsed="false">
      <c r="A1666" s="24" t="s">
        <v>1936</v>
      </c>
      <c r="B1666" s="24" t="n">
        <v>2</v>
      </c>
      <c r="C1666" s="108" t="n">
        <v>0.00114579334941517</v>
      </c>
      <c r="D1666" s="24" t="s">
        <v>13916</v>
      </c>
      <c r="E1666" s="24" t="inlineStr">
        <f aca="false">FALSE()</f>
        <is>
          <t/>
        </is>
      </c>
      <c r="F1666" s="24" t="inlineStr">
        <f aca="false">FALSE()</f>
        <is>
          <t/>
        </is>
      </c>
      <c r="G1666" s="24" t="inlineStr">
        <f aca="false">FALSE()</f>
        <is>
          <t/>
        </is>
      </c>
    </row>
    <row r="1667" customFormat="false" ht="15" hidden="false" customHeight="false" outlineLevel="0" collapsed="false">
      <c r="A1667" s="24" t="s">
        <v>15933</v>
      </c>
      <c r="B1667" s="24" t="n">
        <v>2</v>
      </c>
      <c r="C1667" s="108" t="n">
        <v>0.00114579334941517</v>
      </c>
      <c r="D1667" s="24" t="s">
        <v>13916</v>
      </c>
      <c r="E1667" s="24" t="inlineStr">
        <f aca="false">FALSE()</f>
        <is>
          <t/>
        </is>
      </c>
      <c r="F1667" s="24" t="inlineStr">
        <f aca="false">FALSE()</f>
        <is>
          <t/>
        </is>
      </c>
      <c r="G1667" s="24" t="inlineStr">
        <f aca="false">FALSE()</f>
        <is>
          <t/>
        </is>
      </c>
    </row>
    <row r="1668" customFormat="false" ht="15" hidden="false" customHeight="false" outlineLevel="0" collapsed="false">
      <c r="A1668" s="24" t="s">
        <v>14855</v>
      </c>
      <c r="B1668" s="24" t="n">
        <v>2</v>
      </c>
      <c r="C1668" s="108" t="n">
        <v>0.00114579334941517</v>
      </c>
      <c r="D1668" s="24" t="s">
        <v>13916</v>
      </c>
      <c r="E1668" s="24" t="inlineStr">
        <f aca="false">FALSE()</f>
        <is>
          <t/>
        </is>
      </c>
      <c r="F1668" s="24" t="inlineStr">
        <f aca="false">FALSE()</f>
        <is>
          <t/>
        </is>
      </c>
      <c r="G1668" s="24" t="inlineStr">
        <f aca="false">FALSE()</f>
        <is>
          <t/>
        </is>
      </c>
    </row>
    <row r="1669" customFormat="false" ht="15" hidden="false" customHeight="false" outlineLevel="0" collapsed="false">
      <c r="A1669" s="24" t="s">
        <v>2504</v>
      </c>
      <c r="B1669" s="24" t="n">
        <v>2</v>
      </c>
      <c r="C1669" s="108" t="n">
        <v>0.00114579334941517</v>
      </c>
      <c r="D1669" s="24" t="s">
        <v>13916</v>
      </c>
      <c r="E1669" s="24" t="inlineStr">
        <f aca="false">FALSE()</f>
        <is>
          <t/>
        </is>
      </c>
      <c r="F1669" s="24" t="inlineStr">
        <f aca="false">FALSE()</f>
        <is>
          <t/>
        </is>
      </c>
      <c r="G1669" s="24" t="inlineStr">
        <f aca="false">FALSE()</f>
        <is>
          <t/>
        </is>
      </c>
    </row>
    <row r="1670" customFormat="false" ht="15" hidden="false" customHeight="false" outlineLevel="0" collapsed="false">
      <c r="A1670" s="24" t="s">
        <v>15953</v>
      </c>
      <c r="B1670" s="24" t="n">
        <v>2</v>
      </c>
      <c r="C1670" s="108" t="n">
        <v>0.00114579334941517</v>
      </c>
      <c r="D1670" s="24" t="s">
        <v>13916</v>
      </c>
      <c r="E1670" s="24" t="inlineStr">
        <f aca="false">FALSE()</f>
        <is>
          <t/>
        </is>
      </c>
      <c r="F1670" s="24" t="inlineStr">
        <f aca="false">FALSE()</f>
        <is>
          <t/>
        </is>
      </c>
      <c r="G1670" s="24" t="inlineStr">
        <f aca="false">FALSE()</f>
        <is>
          <t/>
        </is>
      </c>
    </row>
    <row r="1671" customFormat="false" ht="15" hidden="false" customHeight="false" outlineLevel="0" collapsed="false">
      <c r="A1671" s="24" t="s">
        <v>15954</v>
      </c>
      <c r="B1671" s="24" t="n">
        <v>2</v>
      </c>
      <c r="C1671" s="108" t="n">
        <v>0.00114579334941517</v>
      </c>
      <c r="D1671" s="24" t="s">
        <v>13916</v>
      </c>
      <c r="E1671" s="24" t="inlineStr">
        <f aca="false">FALSE()</f>
        <is>
          <t/>
        </is>
      </c>
      <c r="F1671" s="24" t="inlineStr">
        <f aca="false">FALSE()</f>
        <is>
          <t/>
        </is>
      </c>
      <c r="G1671" s="24" t="inlineStr">
        <f aca="false">FALSE()</f>
        <is>
          <t/>
        </is>
      </c>
    </row>
    <row r="1672" customFormat="false" ht="15" hidden="false" customHeight="false" outlineLevel="0" collapsed="false">
      <c r="A1672" s="24" t="s">
        <v>15657</v>
      </c>
      <c r="B1672" s="24" t="n">
        <v>2</v>
      </c>
      <c r="C1672" s="108" t="n">
        <v>0.00114579334941517</v>
      </c>
      <c r="D1672" s="24" t="s">
        <v>13916</v>
      </c>
      <c r="E1672" s="24" t="inlineStr">
        <f aca="false">FALSE()</f>
        <is>
          <t/>
        </is>
      </c>
      <c r="F1672" s="24" t="inlineStr">
        <f aca="false">FALSE()</f>
        <is>
          <t/>
        </is>
      </c>
      <c r="G1672" s="24" t="inlineStr">
        <f aca="false">FALSE()</f>
        <is>
          <t/>
        </is>
      </c>
    </row>
    <row r="1673" customFormat="false" ht="15" hidden="false" customHeight="false" outlineLevel="0" collapsed="false">
      <c r="A1673" s="24" t="s">
        <v>15658</v>
      </c>
      <c r="B1673" s="24" t="n">
        <v>2</v>
      </c>
      <c r="C1673" s="108" t="n">
        <v>0.00114579334941517</v>
      </c>
      <c r="D1673" s="24" t="s">
        <v>13916</v>
      </c>
      <c r="E1673" s="24" t="inlineStr">
        <f aca="false">FALSE()</f>
        <is>
          <t/>
        </is>
      </c>
      <c r="F1673" s="24" t="inlineStr">
        <f aca="false">FALSE()</f>
        <is>
          <t/>
        </is>
      </c>
      <c r="G1673" s="24" t="inlineStr">
        <f aca="false">FALSE()</f>
        <is>
          <t/>
        </is>
      </c>
    </row>
    <row r="1674" customFormat="false" ht="15" hidden="false" customHeight="false" outlineLevel="0" collapsed="false">
      <c r="A1674" s="24" t="s">
        <v>15961</v>
      </c>
      <c r="B1674" s="24" t="n">
        <v>2</v>
      </c>
      <c r="C1674" s="108" t="n">
        <v>0.00114579334941517</v>
      </c>
      <c r="D1674" s="24" t="s">
        <v>13916</v>
      </c>
      <c r="E1674" s="24" t="n">
        <f aca="false">TRUE()</f>
        <v>1</v>
      </c>
      <c r="F1674" s="24" t="inlineStr">
        <f aca="false">FALSE()</f>
        <is>
          <t/>
        </is>
      </c>
      <c r="G1674" s="24" t="inlineStr">
        <f aca="false">FALSE()</f>
        <is>
          <t/>
        </is>
      </c>
    </row>
    <row r="1675" customFormat="false" ht="15" hidden="false" customHeight="false" outlineLevel="0" collapsed="false">
      <c r="A1675" s="24" t="s">
        <v>15777</v>
      </c>
      <c r="B1675" s="24" t="n">
        <v>2</v>
      </c>
      <c r="C1675" s="108" t="n">
        <v>0.00114579334941517</v>
      </c>
      <c r="D1675" s="24" t="s">
        <v>13916</v>
      </c>
      <c r="E1675" s="24" t="n">
        <f aca="false">FALSE()</f>
        <v>0</v>
      </c>
      <c r="F1675" s="24" t="inlineStr">
        <f aca="false">FALSE()</f>
        <is>
          <t/>
        </is>
      </c>
      <c r="G1675" s="24" t="inlineStr">
        <f aca="false">FALSE()</f>
        <is>
          <t/>
        </is>
      </c>
    </row>
    <row r="1676" customFormat="false" ht="15" hidden="false" customHeight="false" outlineLevel="0" collapsed="false">
      <c r="A1676" s="24" t="s">
        <v>15749</v>
      </c>
      <c r="B1676" s="24" t="n">
        <v>2</v>
      </c>
      <c r="C1676" s="108" t="n">
        <v>0.00114579334941517</v>
      </c>
      <c r="D1676" s="24" t="s">
        <v>13916</v>
      </c>
      <c r="E1676" s="24" t="inlineStr">
        <f aca="false">FALSE()</f>
        <is>
          <t/>
        </is>
      </c>
      <c r="F1676" s="24" t="inlineStr">
        <f aca="false">FALSE()</f>
        <is>
          <t/>
        </is>
      </c>
      <c r="G1676" s="24" t="inlineStr">
        <f aca="false">FALSE()</f>
        <is>
          <t/>
        </is>
      </c>
    </row>
    <row r="1677" customFormat="false" ht="15" hidden="false" customHeight="false" outlineLevel="0" collapsed="false">
      <c r="A1677" s="24" t="s">
        <v>14857</v>
      </c>
      <c r="B1677" s="24" t="n">
        <v>2</v>
      </c>
      <c r="C1677" s="108" t="n">
        <v>0.00114579334941517</v>
      </c>
      <c r="D1677" s="24" t="s">
        <v>13916</v>
      </c>
      <c r="E1677" s="24" t="inlineStr">
        <f aca="false">FALSE()</f>
        <is>
          <t/>
        </is>
      </c>
      <c r="F1677" s="24" t="inlineStr">
        <f aca="false">FALSE()</f>
        <is>
          <t/>
        </is>
      </c>
      <c r="G1677" s="24" t="inlineStr">
        <f aca="false">FALSE()</f>
        <is>
          <t/>
        </is>
      </c>
    </row>
    <row r="1678" customFormat="false" ht="15" hidden="false" customHeight="false" outlineLevel="0" collapsed="false">
      <c r="A1678" s="24" t="s">
        <v>15774</v>
      </c>
      <c r="B1678" s="24" t="n">
        <v>2</v>
      </c>
      <c r="C1678" s="108" t="n">
        <v>0.00114579334941517</v>
      </c>
      <c r="D1678" s="24" t="s">
        <v>13916</v>
      </c>
      <c r="E1678" s="24" t="inlineStr">
        <f aca="false">FALSE()</f>
        <is>
          <t/>
        </is>
      </c>
      <c r="F1678" s="24" t="inlineStr">
        <f aca="false">FALSE()</f>
        <is>
          <t/>
        </is>
      </c>
      <c r="G1678" s="24" t="inlineStr">
        <f aca="false">FALSE()</f>
        <is>
          <t/>
        </is>
      </c>
    </row>
    <row r="1679" customFormat="false" ht="15" hidden="false" customHeight="false" outlineLevel="0" collapsed="false">
      <c r="A1679" s="24" t="s">
        <v>15158</v>
      </c>
      <c r="B1679" s="24" t="n">
        <v>2</v>
      </c>
      <c r="C1679" s="108" t="n">
        <v>0.00114579334941517</v>
      </c>
      <c r="D1679" s="24" t="s">
        <v>13916</v>
      </c>
      <c r="E1679" s="24" t="inlineStr">
        <f aca="false">FALSE()</f>
        <is>
          <t/>
        </is>
      </c>
      <c r="F1679" s="24" t="inlineStr">
        <f aca="false">FALSE()</f>
        <is>
          <t/>
        </is>
      </c>
      <c r="G1679" s="24" t="inlineStr">
        <f aca="false">FALSE()</f>
        <is>
          <t/>
        </is>
      </c>
    </row>
    <row r="1680" customFormat="false" ht="15" hidden="false" customHeight="false" outlineLevel="0" collapsed="false">
      <c r="A1680" s="24" t="s">
        <v>15949</v>
      </c>
      <c r="B1680" s="24" t="n">
        <v>2</v>
      </c>
      <c r="C1680" s="108" t="n">
        <v>0.001293865162334</v>
      </c>
      <c r="D1680" s="24" t="s">
        <v>13916</v>
      </c>
      <c r="E1680" s="24" t="inlineStr">
        <f aca="false">FALSE()</f>
        <is>
          <t/>
        </is>
      </c>
      <c r="F1680" s="24" t="inlineStr">
        <f aca="false">FALSE()</f>
        <is>
          <t/>
        </is>
      </c>
      <c r="G1680" s="24" t="inlineStr">
        <f aca="false">FALSE()</f>
        <is>
          <t/>
        </is>
      </c>
    </row>
    <row r="1681" customFormat="false" ht="15" hidden="false" customHeight="false" outlineLevel="0" collapsed="false">
      <c r="A1681" s="24" t="s">
        <v>15583</v>
      </c>
      <c r="B1681" s="24" t="n">
        <v>2</v>
      </c>
      <c r="C1681" s="108" t="n">
        <v>0.00114579334941517</v>
      </c>
      <c r="D1681" s="24" t="s">
        <v>13916</v>
      </c>
      <c r="E1681" s="24" t="inlineStr">
        <f aca="false">FALSE()</f>
        <is>
          <t/>
        </is>
      </c>
      <c r="F1681" s="24" t="inlineStr">
        <f aca="false">FALSE()</f>
        <is>
          <t/>
        </is>
      </c>
      <c r="G1681" s="24" t="inlineStr">
        <f aca="false">FALSE()</f>
        <is>
          <t/>
        </is>
      </c>
    </row>
    <row r="1682" customFormat="false" ht="15" hidden="false" customHeight="false" outlineLevel="0" collapsed="false">
      <c r="A1682" s="24" t="s">
        <v>15947</v>
      </c>
      <c r="B1682" s="24" t="n">
        <v>2</v>
      </c>
      <c r="C1682" s="108" t="n">
        <v>0.00114579334941517</v>
      </c>
      <c r="D1682" s="24" t="s">
        <v>13916</v>
      </c>
      <c r="E1682" s="24" t="inlineStr">
        <f aca="false">FALSE()</f>
        <is>
          <t/>
        </is>
      </c>
      <c r="F1682" s="24" t="inlineStr">
        <f aca="false">FALSE()</f>
        <is>
          <t/>
        </is>
      </c>
      <c r="G1682" s="24" t="inlineStr">
        <f aca="false">FALSE()</f>
        <is>
          <t/>
        </is>
      </c>
    </row>
    <row r="1683" customFormat="false" ht="15" hidden="false" customHeight="false" outlineLevel="0" collapsed="false">
      <c r="A1683" s="24" t="s">
        <v>15780</v>
      </c>
      <c r="B1683" s="24" t="n">
        <v>2</v>
      </c>
      <c r="C1683" s="108" t="n">
        <v>0.00114579334941517</v>
      </c>
      <c r="D1683" s="24" t="s">
        <v>13916</v>
      </c>
      <c r="E1683" s="24" t="inlineStr">
        <f aca="false">FALSE()</f>
        <is>
          <t/>
        </is>
      </c>
      <c r="F1683" s="24" t="inlineStr">
        <f aca="false">FALSE()</f>
        <is>
          <t/>
        </is>
      </c>
      <c r="G1683" s="24" t="inlineStr">
        <f aca="false">FALSE()</f>
        <is>
          <t/>
        </is>
      </c>
    </row>
    <row r="1684" customFormat="false" ht="15" hidden="false" customHeight="false" outlineLevel="0" collapsed="false">
      <c r="A1684" s="24" t="s">
        <v>2793</v>
      </c>
      <c r="B1684" s="24" t="n">
        <v>2</v>
      </c>
      <c r="C1684" s="108" t="n">
        <v>0.00114579334941517</v>
      </c>
      <c r="D1684" s="24" t="s">
        <v>13916</v>
      </c>
      <c r="E1684" s="24" t="inlineStr">
        <f aca="false">FALSE()</f>
        <is>
          <t/>
        </is>
      </c>
      <c r="F1684" s="24" t="inlineStr">
        <f aca="false">FALSE()</f>
        <is>
          <t/>
        </is>
      </c>
      <c r="G1684" s="24" t="inlineStr">
        <f aca="false">FALSE()</f>
        <is>
          <t/>
        </is>
      </c>
    </row>
    <row r="1685" customFormat="false" ht="15" hidden="false" customHeight="false" outlineLevel="0" collapsed="false">
      <c r="A1685" s="24" t="s">
        <v>15299</v>
      </c>
      <c r="B1685" s="24" t="n">
        <v>2</v>
      </c>
      <c r="C1685" s="108" t="n">
        <v>0.00114579334941517</v>
      </c>
      <c r="D1685" s="24" t="s">
        <v>13916</v>
      </c>
      <c r="E1685" s="24" t="inlineStr">
        <f aca="false">FALSE()</f>
        <is>
          <t/>
        </is>
      </c>
      <c r="F1685" s="24" t="inlineStr">
        <f aca="false">FALSE()</f>
        <is>
          <t/>
        </is>
      </c>
      <c r="G1685" s="24" t="inlineStr">
        <f aca="false">FALSE()</f>
        <is>
          <t/>
        </is>
      </c>
    </row>
    <row r="1686" customFormat="false" ht="15" hidden="false" customHeight="false" outlineLevel="0" collapsed="false">
      <c r="A1686" s="24" t="s">
        <v>15927</v>
      </c>
      <c r="B1686" s="24" t="n">
        <v>2</v>
      </c>
      <c r="C1686" s="108" t="n">
        <v>0.00114579334941517</v>
      </c>
      <c r="D1686" s="24" t="s">
        <v>13916</v>
      </c>
      <c r="E1686" s="24" t="inlineStr">
        <f aca="false">FALSE()</f>
        <is>
          <t/>
        </is>
      </c>
      <c r="F1686" s="24" t="inlineStr">
        <f aca="false">FALSE()</f>
        <is>
          <t/>
        </is>
      </c>
      <c r="G1686" s="24" t="inlineStr">
        <f aca="false">FALSE()</f>
        <is>
          <t/>
        </is>
      </c>
    </row>
    <row r="1687" customFormat="false" ht="15" hidden="false" customHeight="false" outlineLevel="0" collapsed="false">
      <c r="A1687" s="24" t="s">
        <v>15928</v>
      </c>
      <c r="B1687" s="24" t="n">
        <v>2</v>
      </c>
      <c r="C1687" s="108" t="n">
        <v>0.00114579334941517</v>
      </c>
      <c r="D1687" s="24" t="s">
        <v>13916</v>
      </c>
      <c r="E1687" s="24" t="inlineStr">
        <f aca="false">FALSE()</f>
        <is>
          <t/>
        </is>
      </c>
      <c r="F1687" s="24" t="inlineStr">
        <f aca="false">FALSE()</f>
        <is>
          <t/>
        </is>
      </c>
      <c r="G1687" s="24" t="inlineStr">
        <f aca="false">FALSE()</f>
        <is>
          <t/>
        </is>
      </c>
    </row>
    <row r="1688" customFormat="false" ht="15" hidden="false" customHeight="false" outlineLevel="0" collapsed="false">
      <c r="A1688" s="24" t="s">
        <v>15929</v>
      </c>
      <c r="B1688" s="24" t="n">
        <v>2</v>
      </c>
      <c r="C1688" s="108" t="n">
        <v>0.00114579334941517</v>
      </c>
      <c r="D1688" s="24" t="s">
        <v>13916</v>
      </c>
      <c r="E1688" s="24" t="inlineStr">
        <f aca="false">FALSE()</f>
        <is>
          <t/>
        </is>
      </c>
      <c r="F1688" s="24" t="inlineStr">
        <f aca="false">FALSE()</f>
        <is>
          <t/>
        </is>
      </c>
      <c r="G1688" s="24" t="inlineStr">
        <f aca="false">FALSE()</f>
        <is>
          <t/>
        </is>
      </c>
    </row>
    <row r="1689" customFormat="false" ht="15" hidden="false" customHeight="false" outlineLevel="0" collapsed="false">
      <c r="A1689" s="24" t="s">
        <v>15930</v>
      </c>
      <c r="B1689" s="24" t="n">
        <v>2</v>
      </c>
      <c r="C1689" s="108" t="n">
        <v>0.00114579334941517</v>
      </c>
      <c r="D1689" s="24" t="s">
        <v>13916</v>
      </c>
      <c r="E1689" s="24" t="inlineStr">
        <f aca="false">FALSE()</f>
        <is>
          <t/>
        </is>
      </c>
      <c r="F1689" s="24" t="inlineStr">
        <f aca="false">FALSE()</f>
        <is>
          <t/>
        </is>
      </c>
      <c r="G1689" s="24" t="inlineStr">
        <f aca="false">FALSE()</f>
        <is>
          <t/>
        </is>
      </c>
    </row>
    <row r="1690" customFormat="false" ht="15" hidden="false" customHeight="false" outlineLevel="0" collapsed="false">
      <c r="A1690" s="24" t="s">
        <v>15931</v>
      </c>
      <c r="B1690" s="24" t="n">
        <v>2</v>
      </c>
      <c r="C1690" s="108" t="n">
        <v>0.00114579334941517</v>
      </c>
      <c r="D1690" s="24" t="s">
        <v>13916</v>
      </c>
      <c r="E1690" s="24" t="inlineStr">
        <f aca="false">FALSE()</f>
        <is>
          <t/>
        </is>
      </c>
      <c r="F1690" s="24" t="inlineStr">
        <f aca="false">FALSE()</f>
        <is>
          <t/>
        </is>
      </c>
      <c r="G1690" s="24" t="inlineStr">
        <f aca="false">FALSE()</f>
        <is>
          <t/>
        </is>
      </c>
    </row>
    <row r="1691" customFormat="false" ht="15" hidden="false" customHeight="false" outlineLevel="0" collapsed="false">
      <c r="A1691" s="24" t="s">
        <v>15750</v>
      </c>
      <c r="B1691" s="24" t="n">
        <v>2</v>
      </c>
      <c r="C1691" s="108" t="n">
        <v>0.00114579334941517</v>
      </c>
      <c r="D1691" s="24" t="s">
        <v>13916</v>
      </c>
      <c r="E1691" s="24" t="inlineStr">
        <f aca="false">FALSE()</f>
        <is>
          <t/>
        </is>
      </c>
      <c r="F1691" s="24" t="inlineStr">
        <f aca="false">FALSE()</f>
        <is>
          <t/>
        </is>
      </c>
      <c r="G1691" s="24" t="inlineStr">
        <f aca="false">FALSE()</f>
        <is>
          <t/>
        </is>
      </c>
    </row>
    <row r="1692" customFormat="false" ht="15" hidden="false" customHeight="false" outlineLevel="0" collapsed="false">
      <c r="A1692" s="24" t="s">
        <v>14872</v>
      </c>
      <c r="B1692" s="24" t="n">
        <v>2</v>
      </c>
      <c r="C1692" s="108" t="n">
        <v>0.00114579334941517</v>
      </c>
      <c r="D1692" s="24" t="s">
        <v>13916</v>
      </c>
      <c r="E1692" s="24" t="inlineStr">
        <f aca="false">FALSE()</f>
        <is>
          <t/>
        </is>
      </c>
      <c r="F1692" s="24" t="inlineStr">
        <f aca="false">FALSE()</f>
        <is>
          <t/>
        </is>
      </c>
      <c r="G1692" s="24" t="inlineStr">
        <f aca="false">FALSE()</f>
        <is>
          <t/>
        </is>
      </c>
    </row>
    <row r="1693" customFormat="false" ht="15" hidden="false" customHeight="false" outlineLevel="0" collapsed="false">
      <c r="A1693" s="24" t="s">
        <v>15926</v>
      </c>
      <c r="B1693" s="24" t="n">
        <v>2</v>
      </c>
      <c r="C1693" s="108" t="n">
        <v>0.00114579334941517</v>
      </c>
      <c r="D1693" s="24" t="s">
        <v>13916</v>
      </c>
      <c r="E1693" s="24" t="inlineStr">
        <f aca="false">FALSE()</f>
        <is>
          <t/>
        </is>
      </c>
      <c r="F1693" s="24" t="inlineStr">
        <f aca="false">FALSE()</f>
        <is>
          <t/>
        </is>
      </c>
      <c r="G1693" s="24" t="inlineStr">
        <f aca="false">FALSE()</f>
        <is>
          <t/>
        </is>
      </c>
    </row>
    <row r="1694" customFormat="false" ht="15" hidden="false" customHeight="false" outlineLevel="0" collapsed="false">
      <c r="A1694" s="24" t="s">
        <v>15795</v>
      </c>
      <c r="B1694" s="24" t="n">
        <v>2</v>
      </c>
      <c r="C1694" s="108" t="n">
        <v>0.00114579334941517</v>
      </c>
      <c r="D1694" s="24" t="s">
        <v>13916</v>
      </c>
      <c r="E1694" s="24" t="inlineStr">
        <f aca="false">FALSE()</f>
        <is>
          <t/>
        </is>
      </c>
      <c r="F1694" s="24" t="inlineStr">
        <f aca="false">FALSE()</f>
        <is>
          <t/>
        </is>
      </c>
      <c r="G1694" s="24" t="inlineStr">
        <f aca="false">FALSE()</f>
        <is>
          <t/>
        </is>
      </c>
    </row>
    <row r="1695" customFormat="false" ht="15" hidden="false" customHeight="false" outlineLevel="0" collapsed="false">
      <c r="A1695" s="24" t="s">
        <v>15846</v>
      </c>
      <c r="B1695" s="24" t="n">
        <v>2</v>
      </c>
      <c r="C1695" s="108" t="n">
        <v>0.00114579334941517</v>
      </c>
      <c r="D1695" s="24" t="s">
        <v>13916</v>
      </c>
      <c r="E1695" s="24" t="inlineStr">
        <f aca="false">FALSE()</f>
        <is>
          <t/>
        </is>
      </c>
      <c r="F1695" s="24" t="inlineStr">
        <f aca="false">FALSE()</f>
        <is>
          <t/>
        </is>
      </c>
      <c r="G1695" s="24" t="inlineStr">
        <f aca="false">FALSE()</f>
        <is>
          <t/>
        </is>
      </c>
    </row>
    <row r="1696" customFormat="false" ht="15" hidden="false" customHeight="false" outlineLevel="0" collapsed="false">
      <c r="A1696" s="24" t="s">
        <v>15773</v>
      </c>
      <c r="B1696" s="24" t="n">
        <v>2</v>
      </c>
      <c r="C1696" s="108" t="n">
        <v>0.00114579334941517</v>
      </c>
      <c r="D1696" s="24" t="s">
        <v>13916</v>
      </c>
      <c r="E1696" s="24" t="inlineStr">
        <f aca="false">FALSE()</f>
        <is>
          <t/>
        </is>
      </c>
      <c r="F1696" s="24" t="inlineStr">
        <f aca="false">FALSE()</f>
        <is>
          <t/>
        </is>
      </c>
      <c r="G1696" s="24" t="inlineStr">
        <f aca="false">FALSE()</f>
        <is>
          <t/>
        </is>
      </c>
    </row>
    <row r="1697" customFormat="false" ht="15" hidden="false" customHeight="false" outlineLevel="0" collapsed="false">
      <c r="A1697" s="24" t="s">
        <v>15751</v>
      </c>
      <c r="B1697" s="24" t="n">
        <v>2</v>
      </c>
      <c r="C1697" s="108" t="n">
        <v>0.00114579334941517</v>
      </c>
      <c r="D1697" s="24" t="s">
        <v>13916</v>
      </c>
      <c r="E1697" s="24" t="inlineStr">
        <f aca="false">FALSE()</f>
        <is>
          <t/>
        </is>
      </c>
      <c r="F1697" s="24" t="inlineStr">
        <f aca="false">FALSE()</f>
        <is>
          <t/>
        </is>
      </c>
      <c r="G1697" s="24" t="inlineStr">
        <f aca="false">FALSE()</f>
        <is>
          <t/>
        </is>
      </c>
    </row>
    <row r="1698" customFormat="false" ht="15" hidden="false" customHeight="false" outlineLevel="0" collapsed="false">
      <c r="A1698" s="24" t="s">
        <v>15911</v>
      </c>
      <c r="B1698" s="24" t="n">
        <v>2</v>
      </c>
      <c r="C1698" s="108" t="n">
        <v>0.001293865162334</v>
      </c>
      <c r="D1698" s="24" t="s">
        <v>13916</v>
      </c>
      <c r="E1698" s="24" t="inlineStr">
        <f aca="false">FALSE()</f>
        <is>
          <t/>
        </is>
      </c>
      <c r="F1698" s="24" t="inlineStr">
        <f aca="false">FALSE()</f>
        <is>
          <t/>
        </is>
      </c>
      <c r="G1698" s="24" t="inlineStr">
        <f aca="false">FALSE()</f>
        <is>
          <t/>
        </is>
      </c>
    </row>
    <row r="1699" customFormat="false" ht="15" hidden="false" customHeight="false" outlineLevel="0" collapsed="false">
      <c r="A1699" s="24" t="s">
        <v>15898</v>
      </c>
      <c r="B1699" s="24" t="n">
        <v>2</v>
      </c>
      <c r="C1699" s="108" t="n">
        <v>0.00114579334941517</v>
      </c>
      <c r="D1699" s="24" t="s">
        <v>13916</v>
      </c>
      <c r="E1699" s="24" t="inlineStr">
        <f aca="false">FALSE()</f>
        <is>
          <t/>
        </is>
      </c>
      <c r="F1699" s="24" t="inlineStr">
        <f aca="false">FALSE()</f>
        <is>
          <t/>
        </is>
      </c>
      <c r="G1699" s="24" t="inlineStr">
        <f aca="false">FALSE()</f>
        <is>
          <t/>
        </is>
      </c>
    </row>
    <row r="1700" customFormat="false" ht="15" hidden="false" customHeight="false" outlineLevel="0" collapsed="false">
      <c r="A1700" s="24" t="s">
        <v>15788</v>
      </c>
      <c r="B1700" s="24" t="n">
        <v>2</v>
      </c>
      <c r="C1700" s="108" t="n">
        <v>0.00114579334941517</v>
      </c>
      <c r="D1700" s="24" t="s">
        <v>13916</v>
      </c>
      <c r="E1700" s="24" t="inlineStr">
        <f aca="false">FALSE()</f>
        <is>
          <t/>
        </is>
      </c>
      <c r="F1700" s="24" t="inlineStr">
        <f aca="false">FALSE()</f>
        <is>
          <t/>
        </is>
      </c>
      <c r="G1700" s="24" t="inlineStr">
        <f aca="false">FALSE()</f>
        <is>
          <t/>
        </is>
      </c>
    </row>
    <row r="1701" customFormat="false" ht="15" hidden="false" customHeight="false" outlineLevel="0" collapsed="false">
      <c r="A1701" s="24" t="s">
        <v>15237</v>
      </c>
      <c r="B1701" s="24" t="n">
        <v>2</v>
      </c>
      <c r="C1701" s="108" t="n">
        <v>0.00114579334941517</v>
      </c>
      <c r="D1701" s="24" t="s">
        <v>13916</v>
      </c>
      <c r="E1701" s="24" t="inlineStr">
        <f aca="false">FALSE()</f>
        <is>
          <t/>
        </is>
      </c>
      <c r="F1701" s="24" t="inlineStr">
        <f aca="false">FALSE()</f>
        <is>
          <t/>
        </is>
      </c>
      <c r="G1701" s="24" t="inlineStr">
        <f aca="false">FALSE()</f>
        <is>
          <t/>
        </is>
      </c>
    </row>
    <row r="1702" customFormat="false" ht="15" hidden="false" customHeight="false" outlineLevel="0" collapsed="false">
      <c r="A1702" s="24" t="s">
        <v>15534</v>
      </c>
      <c r="B1702" s="24" t="n">
        <v>2</v>
      </c>
      <c r="C1702" s="108" t="n">
        <v>0.00114579334941517</v>
      </c>
      <c r="D1702" s="24" t="s">
        <v>13916</v>
      </c>
      <c r="E1702" s="24" t="inlineStr">
        <f aca="false">FALSE()</f>
        <is>
          <t/>
        </is>
      </c>
      <c r="F1702" s="24" t="inlineStr">
        <f aca="false">FALSE()</f>
        <is>
          <t/>
        </is>
      </c>
      <c r="G1702" s="24" t="inlineStr">
        <f aca="false">FALSE()</f>
        <is>
          <t/>
        </is>
      </c>
    </row>
    <row r="1703" customFormat="false" ht="15" hidden="false" customHeight="false" outlineLevel="0" collapsed="false">
      <c r="A1703" s="24" t="s">
        <v>15614</v>
      </c>
      <c r="B1703" s="24" t="n">
        <v>2</v>
      </c>
      <c r="C1703" s="108" t="n">
        <v>0.00114579334941517</v>
      </c>
      <c r="D1703" s="24" t="s">
        <v>13916</v>
      </c>
      <c r="E1703" s="24" t="inlineStr">
        <f aca="false">FALSE()</f>
        <is>
          <t/>
        </is>
      </c>
      <c r="F1703" s="24" t="inlineStr">
        <f aca="false">FALSE()</f>
        <is>
          <t/>
        </is>
      </c>
      <c r="G1703" s="24" t="inlineStr">
        <f aca="false">FALSE()</f>
        <is>
          <t/>
        </is>
      </c>
    </row>
    <row r="1704" customFormat="false" ht="15" hidden="false" customHeight="false" outlineLevel="0" collapsed="false">
      <c r="A1704" s="24" t="s">
        <v>15239</v>
      </c>
      <c r="B1704" s="24" t="n">
        <v>2</v>
      </c>
      <c r="C1704" s="108" t="n">
        <v>0.00114579334941517</v>
      </c>
      <c r="D1704" s="24" t="s">
        <v>13916</v>
      </c>
      <c r="E1704" s="24" t="inlineStr">
        <f aca="false">FALSE()</f>
        <is>
          <t/>
        </is>
      </c>
      <c r="F1704" s="24" t="inlineStr">
        <f aca="false">FALSE()</f>
        <is>
          <t/>
        </is>
      </c>
      <c r="G1704" s="24" t="inlineStr">
        <f aca="false">FALSE()</f>
        <is>
          <t/>
        </is>
      </c>
    </row>
    <row r="1705" customFormat="false" ht="15" hidden="false" customHeight="false" outlineLevel="0" collapsed="false">
      <c r="A1705" s="24" t="s">
        <v>15345</v>
      </c>
      <c r="B1705" s="24" t="n">
        <v>2</v>
      </c>
      <c r="C1705" s="108" t="n">
        <v>0.00114579334941517</v>
      </c>
      <c r="D1705" s="24" t="s">
        <v>13916</v>
      </c>
      <c r="E1705" s="24" t="inlineStr">
        <f aca="false">FALSE()</f>
        <is>
          <t/>
        </is>
      </c>
      <c r="F1705" s="24" t="inlineStr">
        <f aca="false">FALSE()</f>
        <is>
          <t/>
        </is>
      </c>
      <c r="G1705" s="24" t="inlineStr">
        <f aca="false">FALSE()</f>
        <is>
          <t/>
        </is>
      </c>
    </row>
    <row r="1706" customFormat="false" ht="15" hidden="false" customHeight="false" outlineLevel="0" collapsed="false">
      <c r="A1706" s="24" t="s">
        <v>15128</v>
      </c>
      <c r="B1706" s="24" t="n">
        <v>2</v>
      </c>
      <c r="C1706" s="108" t="n">
        <v>0.00114579334941517</v>
      </c>
      <c r="D1706" s="24" t="s">
        <v>13916</v>
      </c>
      <c r="E1706" s="24" t="inlineStr">
        <f aca="false">FALSE()</f>
        <is>
          <t/>
        </is>
      </c>
      <c r="F1706" s="24" t="inlineStr">
        <f aca="false">FALSE()</f>
        <is>
          <t/>
        </is>
      </c>
      <c r="G1706" s="24" t="inlineStr">
        <f aca="false">FALSE()</f>
        <is>
          <t/>
        </is>
      </c>
    </row>
    <row r="1707" customFormat="false" ht="15" hidden="false" customHeight="false" outlineLevel="0" collapsed="false">
      <c r="A1707" s="24" t="s">
        <v>15746</v>
      </c>
      <c r="B1707" s="24" t="n">
        <v>2</v>
      </c>
      <c r="C1707" s="108" t="n">
        <v>0.00114579334941517</v>
      </c>
      <c r="D1707" s="24" t="s">
        <v>13916</v>
      </c>
      <c r="E1707" s="24" t="inlineStr">
        <f aca="false">FALSE()</f>
        <is>
          <t/>
        </is>
      </c>
      <c r="F1707" s="24" t="inlineStr">
        <f aca="false">FALSE()</f>
        <is>
          <t/>
        </is>
      </c>
      <c r="G1707" s="24" t="inlineStr">
        <f aca="false">FALSE()</f>
        <is>
          <t/>
        </is>
      </c>
    </row>
    <row r="1708" customFormat="false" ht="15" hidden="false" customHeight="false" outlineLevel="0" collapsed="false">
      <c r="A1708" s="24" t="s">
        <v>15202</v>
      </c>
      <c r="B1708" s="24" t="n">
        <v>2</v>
      </c>
      <c r="C1708" s="108" t="n">
        <v>0.00114579334941517</v>
      </c>
      <c r="D1708" s="24" t="s">
        <v>13916</v>
      </c>
      <c r="E1708" s="24" t="inlineStr">
        <f aca="false">FALSE()</f>
        <is>
          <t/>
        </is>
      </c>
      <c r="F1708" s="24" t="inlineStr">
        <f aca="false">FALSE()</f>
        <is>
          <t/>
        </is>
      </c>
      <c r="G1708" s="24" t="inlineStr">
        <f aca="false">FALSE()</f>
        <is>
          <t/>
        </is>
      </c>
    </row>
    <row r="1709" customFormat="false" ht="15" hidden="false" customHeight="false" outlineLevel="0" collapsed="false">
      <c r="A1709" s="24" t="s">
        <v>15845</v>
      </c>
      <c r="B1709" s="24" t="n">
        <v>2</v>
      </c>
      <c r="C1709" s="108" t="n">
        <v>0.001293865162334</v>
      </c>
      <c r="D1709" s="24" t="s">
        <v>13916</v>
      </c>
      <c r="E1709" s="24" t="inlineStr">
        <f aca="false">FALSE()</f>
        <is>
          <t/>
        </is>
      </c>
      <c r="F1709" s="24" t="inlineStr">
        <f aca="false">FALSE()</f>
        <is>
          <t/>
        </is>
      </c>
      <c r="G1709" s="24" t="inlineStr">
        <f aca="false">FALSE()</f>
        <is>
          <t/>
        </is>
      </c>
    </row>
    <row r="1710" customFormat="false" ht="15" hidden="false" customHeight="false" outlineLevel="0" collapsed="false">
      <c r="A1710" s="24" t="s">
        <v>15825</v>
      </c>
      <c r="B1710" s="24" t="n">
        <v>2</v>
      </c>
      <c r="C1710" s="108" t="n">
        <v>0.00114579334941517</v>
      </c>
      <c r="D1710" s="24" t="s">
        <v>13916</v>
      </c>
      <c r="E1710" s="24" t="inlineStr">
        <f aca="false">FALSE()</f>
        <is>
          <t/>
        </is>
      </c>
      <c r="F1710" s="24" t="inlineStr">
        <f aca="false">FALSE()</f>
        <is>
          <t/>
        </is>
      </c>
      <c r="G1710" s="24" t="inlineStr">
        <f aca="false">FALSE()</f>
        <is>
          <t/>
        </is>
      </c>
    </row>
    <row r="1711" customFormat="false" ht="15" hidden="false" customHeight="false" outlineLevel="0" collapsed="false">
      <c r="A1711" s="24" t="s">
        <v>15826</v>
      </c>
      <c r="B1711" s="24" t="n">
        <v>2</v>
      </c>
      <c r="C1711" s="108" t="n">
        <v>0.00114579334941517</v>
      </c>
      <c r="D1711" s="24" t="s">
        <v>13916</v>
      </c>
      <c r="E1711" s="24" t="inlineStr">
        <f aca="false">FALSE()</f>
        <is>
          <t/>
        </is>
      </c>
      <c r="F1711" s="24" t="inlineStr">
        <f aca="false">FALSE()</f>
        <is>
          <t/>
        </is>
      </c>
      <c r="G1711" s="24" t="inlineStr">
        <f aca="false">FALSE()</f>
        <is>
          <t/>
        </is>
      </c>
    </row>
    <row r="1712" customFormat="false" ht="15" hidden="false" customHeight="false" outlineLevel="0" collapsed="false">
      <c r="A1712" s="24" t="s">
        <v>15827</v>
      </c>
      <c r="B1712" s="24" t="n">
        <v>2</v>
      </c>
      <c r="C1712" s="108" t="n">
        <v>0.00114579334941517</v>
      </c>
      <c r="D1712" s="24" t="s">
        <v>13916</v>
      </c>
      <c r="E1712" s="24" t="inlineStr">
        <f aca="false">FALSE()</f>
        <is>
          <t/>
        </is>
      </c>
      <c r="F1712" s="24" t="inlineStr">
        <f aca="false">FALSE()</f>
        <is>
          <t/>
        </is>
      </c>
      <c r="G1712" s="24" t="inlineStr">
        <f aca="false">FALSE()</f>
        <is>
          <t/>
        </is>
      </c>
    </row>
    <row r="1713" customFormat="false" ht="15" hidden="false" customHeight="false" outlineLevel="0" collapsed="false">
      <c r="A1713" s="24" t="s">
        <v>15578</v>
      </c>
      <c r="B1713" s="24" t="n">
        <v>2</v>
      </c>
      <c r="C1713" s="108" t="n">
        <v>0.00114579334941517</v>
      </c>
      <c r="D1713" s="24" t="s">
        <v>13916</v>
      </c>
      <c r="E1713" s="24" t="inlineStr">
        <f aca="false">FALSE()</f>
        <is>
          <t/>
        </is>
      </c>
      <c r="F1713" s="24" t="inlineStr">
        <f aca="false">FALSE()</f>
        <is>
          <t/>
        </is>
      </c>
      <c r="G1713" s="24" t="inlineStr">
        <f aca="false">FALSE()</f>
        <is>
          <t/>
        </is>
      </c>
    </row>
    <row r="1714" customFormat="false" ht="15" hidden="false" customHeight="false" outlineLevel="0" collapsed="false">
      <c r="A1714" s="24" t="s">
        <v>15776</v>
      </c>
      <c r="B1714" s="24" t="n">
        <v>2</v>
      </c>
      <c r="C1714" s="108" t="n">
        <v>0.00114579334941517</v>
      </c>
      <c r="D1714" s="24" t="s">
        <v>13916</v>
      </c>
      <c r="E1714" s="24" t="inlineStr">
        <f aca="false">FALSE()</f>
        <is>
          <t/>
        </is>
      </c>
      <c r="F1714" s="24" t="inlineStr">
        <f aca="false">FALSE()</f>
        <is>
          <t/>
        </is>
      </c>
      <c r="G1714" s="24" t="inlineStr">
        <f aca="false">FALSE()</f>
        <is>
          <t/>
        </is>
      </c>
    </row>
    <row r="1715" customFormat="false" ht="15" hidden="false" customHeight="false" outlineLevel="0" collapsed="false">
      <c r="A1715" s="24" t="s">
        <v>15792</v>
      </c>
      <c r="B1715" s="24" t="n">
        <v>2</v>
      </c>
      <c r="C1715" s="108" t="n">
        <v>0.00114579334941517</v>
      </c>
      <c r="D1715" s="24" t="s">
        <v>13916</v>
      </c>
      <c r="E1715" s="24" t="inlineStr">
        <f aca="false">FALSE()</f>
        <is>
          <t/>
        </is>
      </c>
      <c r="F1715" s="24" t="inlineStr">
        <f aca="false">FALSE()</f>
        <is>
          <t/>
        </is>
      </c>
      <c r="G1715" s="24" t="inlineStr">
        <f aca="false">FALSE()</f>
        <is>
          <t/>
        </is>
      </c>
    </row>
    <row r="1716" customFormat="false" ht="15" hidden="false" customHeight="false" outlineLevel="0" collapsed="false">
      <c r="A1716" s="24" t="s">
        <v>15793</v>
      </c>
      <c r="B1716" s="24" t="n">
        <v>2</v>
      </c>
      <c r="C1716" s="108" t="n">
        <v>0.00114579334941517</v>
      </c>
      <c r="D1716" s="24" t="s">
        <v>13916</v>
      </c>
      <c r="E1716" s="24" t="inlineStr">
        <f aca="false">FALSE()</f>
        <is>
          <t/>
        </is>
      </c>
      <c r="F1716" s="24" t="inlineStr">
        <f aca="false">FALSE()</f>
        <is>
          <t/>
        </is>
      </c>
      <c r="G1716" s="24" t="inlineStr">
        <f aca="false">FALSE()</f>
        <is>
          <t/>
        </is>
      </c>
    </row>
    <row r="1717" customFormat="false" ht="15" hidden="false" customHeight="false" outlineLevel="0" collapsed="false">
      <c r="A1717" s="24" t="s">
        <v>15794</v>
      </c>
      <c r="B1717" s="24" t="n">
        <v>2</v>
      </c>
      <c r="C1717" s="108" t="n">
        <v>0.00114579334941517</v>
      </c>
      <c r="D1717" s="24" t="s">
        <v>13916</v>
      </c>
      <c r="E1717" s="24" t="inlineStr">
        <f aca="false">FALSE()</f>
        <is>
          <t/>
        </is>
      </c>
      <c r="F1717" s="24" t="inlineStr">
        <f aca="false">FALSE()</f>
        <is>
          <t/>
        </is>
      </c>
      <c r="G1717" s="24" t="inlineStr">
        <f aca="false">FALSE()</f>
        <is>
          <t/>
        </is>
      </c>
    </row>
    <row r="1718" customFormat="false" ht="15" hidden="false" customHeight="false" outlineLevel="0" collapsed="false">
      <c r="A1718" s="24" t="s">
        <v>15423</v>
      </c>
      <c r="B1718" s="24" t="n">
        <v>2</v>
      </c>
      <c r="C1718" s="108" t="n">
        <v>0.00114579334941517</v>
      </c>
      <c r="D1718" s="24" t="s">
        <v>13916</v>
      </c>
      <c r="E1718" s="24" t="inlineStr">
        <f aca="false">FALSE()</f>
        <is>
          <t/>
        </is>
      </c>
      <c r="F1718" s="24" t="inlineStr">
        <f aca="false">FALSE()</f>
        <is>
          <t/>
        </is>
      </c>
      <c r="G1718" s="24" t="inlineStr">
        <f aca="false">FALSE()</f>
        <is>
          <t/>
        </is>
      </c>
    </row>
    <row r="1719" customFormat="false" ht="15" hidden="false" customHeight="false" outlineLevel="0" collapsed="false">
      <c r="A1719" s="24" t="s">
        <v>15787</v>
      </c>
      <c r="B1719" s="24" t="n">
        <v>2</v>
      </c>
      <c r="C1719" s="108" t="n">
        <v>0.001293865162334</v>
      </c>
      <c r="D1719" s="24" t="s">
        <v>13916</v>
      </c>
      <c r="E1719" s="24" t="n">
        <f aca="false">TRUE()</f>
        <v>1</v>
      </c>
      <c r="F1719" s="24" t="inlineStr">
        <f aca="false">FALSE()</f>
        <is>
          <t/>
        </is>
      </c>
      <c r="G1719" s="24" t="inlineStr">
        <f aca="false">FALSE()</f>
        <is>
          <t/>
        </is>
      </c>
    </row>
    <row r="1720" customFormat="false" ht="15" hidden="false" customHeight="false" outlineLevel="0" collapsed="false">
      <c r="A1720" s="24" t="s">
        <v>15242</v>
      </c>
      <c r="B1720" s="24" t="n">
        <v>2</v>
      </c>
      <c r="C1720" s="108" t="n">
        <v>0.00114579334941517</v>
      </c>
      <c r="D1720" s="24" t="s">
        <v>13916</v>
      </c>
      <c r="E1720" s="24" t="n">
        <f aca="false">FALSE()</f>
        <v>0</v>
      </c>
      <c r="F1720" s="24" t="inlineStr">
        <f aca="false">FALSE()</f>
        <is>
          <t/>
        </is>
      </c>
      <c r="G1720" s="24" t="inlineStr">
        <f aca="false">FALSE()</f>
        <is>
          <t/>
        </is>
      </c>
    </row>
    <row r="1721" customFormat="false" ht="15" hidden="false" customHeight="false" outlineLevel="0" collapsed="false">
      <c r="A1721" s="24" t="s">
        <v>14898</v>
      </c>
      <c r="B1721" s="24" t="n">
        <v>2</v>
      </c>
      <c r="C1721" s="108" t="n">
        <v>0.00114579334941517</v>
      </c>
      <c r="D1721" s="24" t="s">
        <v>13916</v>
      </c>
      <c r="E1721" s="24" t="inlineStr">
        <f aca="false">FALSE()</f>
        <is>
          <t/>
        </is>
      </c>
      <c r="F1721" s="24" t="inlineStr">
        <f aca="false">FALSE()</f>
        <is>
          <t/>
        </is>
      </c>
      <c r="G1721" s="24" t="inlineStr">
        <f aca="false">FALSE()</f>
        <is>
          <t/>
        </is>
      </c>
    </row>
    <row r="1722" customFormat="false" ht="15" hidden="false" customHeight="false" outlineLevel="0" collapsed="false">
      <c r="A1722" s="24" t="s">
        <v>15781</v>
      </c>
      <c r="B1722" s="24" t="n">
        <v>2</v>
      </c>
      <c r="C1722" s="108" t="n">
        <v>0.00114579334941517</v>
      </c>
      <c r="D1722" s="24" t="s">
        <v>13916</v>
      </c>
      <c r="E1722" s="24" t="inlineStr">
        <f aca="false">FALSE()</f>
        <is>
          <t/>
        </is>
      </c>
      <c r="F1722" s="24" t="inlineStr">
        <f aca="false">FALSE()</f>
        <is>
          <t/>
        </is>
      </c>
      <c r="G1722" s="24" t="inlineStr">
        <f aca="false">FALSE()</f>
        <is>
          <t/>
        </is>
      </c>
    </row>
    <row r="1723" customFormat="false" ht="15" hidden="false" customHeight="false" outlineLevel="0" collapsed="false">
      <c r="A1723" s="24" t="s">
        <v>4701</v>
      </c>
      <c r="B1723" s="24" t="n">
        <v>2</v>
      </c>
      <c r="C1723" s="108" t="n">
        <v>0.00114579334941517</v>
      </c>
      <c r="D1723" s="24" t="s">
        <v>13916</v>
      </c>
      <c r="E1723" s="24" t="inlineStr">
        <f aca="false">FALSE()</f>
        <is>
          <t/>
        </is>
      </c>
      <c r="F1723" s="24" t="inlineStr">
        <f aca="false">FALSE()</f>
        <is>
          <t/>
        </is>
      </c>
      <c r="G1723" s="24" t="inlineStr">
        <f aca="false">FALSE()</f>
        <is>
          <t/>
        </is>
      </c>
    </row>
    <row r="1724" customFormat="false" ht="15" hidden="false" customHeight="false" outlineLevel="0" collapsed="false">
      <c r="A1724" s="24" t="s">
        <v>15778</v>
      </c>
      <c r="B1724" s="24" t="n">
        <v>2</v>
      </c>
      <c r="C1724" s="108" t="n">
        <v>0.00114579334941517</v>
      </c>
      <c r="D1724" s="24" t="s">
        <v>13916</v>
      </c>
      <c r="E1724" s="24" t="inlineStr">
        <f aca="false">FALSE()</f>
        <is>
          <t/>
        </is>
      </c>
      <c r="F1724" s="24" t="inlineStr">
        <f aca="false">FALSE()</f>
        <is>
          <t/>
        </is>
      </c>
      <c r="G1724" s="24" t="inlineStr">
        <f aca="false">FALSE()</f>
        <is>
          <t/>
        </is>
      </c>
    </row>
    <row r="1725" customFormat="false" ht="15" hidden="false" customHeight="false" outlineLevel="0" collapsed="false">
      <c r="A1725" s="24" t="s">
        <v>15769</v>
      </c>
      <c r="B1725" s="24" t="n">
        <v>2</v>
      </c>
      <c r="C1725" s="108" t="n">
        <v>0.00114579334941517</v>
      </c>
      <c r="D1725" s="24" t="s">
        <v>13916</v>
      </c>
      <c r="E1725" s="24" t="inlineStr">
        <f aca="false">FALSE()</f>
        <is>
          <t/>
        </is>
      </c>
      <c r="F1725" s="24" t="inlineStr">
        <f aca="false">FALSE()</f>
        <is>
          <t/>
        </is>
      </c>
      <c r="G1725" s="24" t="inlineStr">
        <f aca="false">FALSE()</f>
        <is>
          <t/>
        </is>
      </c>
    </row>
    <row r="1726" customFormat="false" ht="15" hidden="false" customHeight="false" outlineLevel="0" collapsed="false">
      <c r="A1726" s="24" t="s">
        <v>15747</v>
      </c>
      <c r="B1726" s="24" t="n">
        <v>2</v>
      </c>
      <c r="C1726" s="108" t="n">
        <v>0.001293865162334</v>
      </c>
      <c r="D1726" s="24" t="s">
        <v>13916</v>
      </c>
      <c r="E1726" s="24" t="inlineStr">
        <f aca="false">FALSE()</f>
        <is>
          <t/>
        </is>
      </c>
      <c r="F1726" s="24" t="inlineStr">
        <f aca="false">FALSE()</f>
        <is>
          <t/>
        </is>
      </c>
      <c r="G1726" s="24" t="inlineStr">
        <f aca="false">FALSE()</f>
        <is>
          <t/>
        </is>
      </c>
    </row>
    <row r="1727" customFormat="false" ht="15" hidden="false" customHeight="false" outlineLevel="0" collapsed="false">
      <c r="A1727" s="24" t="s">
        <v>15521</v>
      </c>
      <c r="B1727" s="24" t="n">
        <v>2</v>
      </c>
      <c r="C1727" s="108" t="n">
        <v>0.001293865162334</v>
      </c>
      <c r="D1727" s="24" t="s">
        <v>13916</v>
      </c>
      <c r="E1727" s="24" t="inlineStr">
        <f aca="false">FALSE()</f>
        <is>
          <t/>
        </is>
      </c>
      <c r="F1727" s="24" t="inlineStr">
        <f aca="false">FALSE()</f>
        <is>
          <t/>
        </is>
      </c>
      <c r="G1727" s="24" t="inlineStr">
        <f aca="false">FALSE()</f>
        <is>
          <t/>
        </is>
      </c>
    </row>
    <row r="1728" customFormat="false" ht="15" hidden="false" customHeight="false" outlineLevel="0" collapsed="false">
      <c r="A1728" s="24" t="s">
        <v>1085</v>
      </c>
      <c r="B1728" s="24" t="n">
        <v>53</v>
      </c>
      <c r="C1728" s="108" t="n">
        <v>0.0121809760289956</v>
      </c>
      <c r="D1728" s="24" t="s">
        <v>13928</v>
      </c>
      <c r="E1728" s="24" t="inlineStr">
        <f aca="false">FALSE()</f>
        <is>
          <t/>
        </is>
      </c>
      <c r="F1728" s="24" t="inlineStr">
        <f aca="false">FALSE()</f>
        <is>
          <t/>
        </is>
      </c>
      <c r="G1728" s="24" t="inlineStr">
        <f aca="false">FALSE()</f>
        <is>
          <t/>
        </is>
      </c>
    </row>
    <row r="1729" customFormat="false" ht="15" hidden="false" customHeight="false" outlineLevel="0" collapsed="false">
      <c r="A1729" s="24" t="s">
        <v>14818</v>
      </c>
      <c r="B1729" s="24" t="n">
        <v>43</v>
      </c>
      <c r="C1729" s="108" t="n">
        <v>0.0163367593310039</v>
      </c>
      <c r="D1729" s="24" t="s">
        <v>13928</v>
      </c>
      <c r="E1729" s="24" t="inlineStr">
        <f aca="false">FALSE()</f>
        <is>
          <t/>
        </is>
      </c>
      <c r="F1729" s="24" t="inlineStr">
        <f aca="false">FALSE()</f>
        <is>
          <t/>
        </is>
      </c>
      <c r="G1729" s="24" t="inlineStr">
        <f aca="false">FALSE()</f>
        <is>
          <t/>
        </is>
      </c>
    </row>
    <row r="1730" customFormat="false" ht="15" hidden="false" customHeight="false" outlineLevel="0" collapsed="false">
      <c r="A1730" s="24" t="s">
        <v>14819</v>
      </c>
      <c r="B1730" s="24" t="n">
        <v>38</v>
      </c>
      <c r="C1730" s="108" t="n">
        <v>0.017809077707667</v>
      </c>
      <c r="D1730" s="24" t="s">
        <v>13928</v>
      </c>
      <c r="E1730" s="24" t="inlineStr">
        <f aca="false">FALSE()</f>
        <is>
          <t/>
        </is>
      </c>
      <c r="F1730" s="24" t="inlineStr">
        <f aca="false">FALSE()</f>
        <is>
          <t/>
        </is>
      </c>
      <c r="G1730" s="24" t="inlineStr">
        <f aca="false">FALSE()</f>
        <is>
          <t/>
        </is>
      </c>
    </row>
    <row r="1731" customFormat="false" ht="15" hidden="false" customHeight="false" outlineLevel="0" collapsed="false">
      <c r="A1731" s="24" t="s">
        <v>14861</v>
      </c>
      <c r="B1731" s="24" t="n">
        <v>37</v>
      </c>
      <c r="C1731" s="108" t="n">
        <v>0.0180487306346745</v>
      </c>
      <c r="D1731" s="24" t="s">
        <v>13928</v>
      </c>
      <c r="E1731" s="24" t="inlineStr">
        <f aca="false">FALSE()</f>
        <is>
          <t/>
        </is>
      </c>
      <c r="F1731" s="24" t="inlineStr">
        <f aca="false">FALSE()</f>
        <is>
          <t/>
        </is>
      </c>
      <c r="G1731" s="24" t="inlineStr">
        <f aca="false">FALSE()</f>
        <is>
          <t/>
        </is>
      </c>
    </row>
    <row r="1732" customFormat="false" ht="15" hidden="false" customHeight="false" outlineLevel="0" collapsed="false">
      <c r="A1732" s="24" t="s">
        <v>14869</v>
      </c>
      <c r="B1732" s="24" t="n">
        <v>37</v>
      </c>
      <c r="C1732" s="108" t="n">
        <v>0.0180487306346745</v>
      </c>
      <c r="D1732" s="24" t="s">
        <v>13928</v>
      </c>
      <c r="E1732" s="24" t="inlineStr">
        <f aca="false">FALSE()</f>
        <is>
          <t/>
        </is>
      </c>
      <c r="F1732" s="24" t="inlineStr">
        <f aca="false">FALSE()</f>
        <is>
          <t/>
        </is>
      </c>
      <c r="G1732" s="24" t="inlineStr">
        <f aca="false">FALSE()</f>
        <is>
          <t/>
        </is>
      </c>
    </row>
    <row r="1733" customFormat="false" ht="15" hidden="false" customHeight="false" outlineLevel="0" collapsed="false">
      <c r="A1733" s="24" t="s">
        <v>14821</v>
      </c>
      <c r="B1733" s="24" t="n">
        <v>37</v>
      </c>
      <c r="C1733" s="108" t="n">
        <v>0.0180487306346745</v>
      </c>
      <c r="D1733" s="24" t="s">
        <v>13928</v>
      </c>
      <c r="E1733" s="24" t="inlineStr">
        <f aca="false">FALSE()</f>
        <is>
          <t/>
        </is>
      </c>
      <c r="F1733" s="24" t="inlineStr">
        <f aca="false">FALSE()</f>
        <is>
          <t/>
        </is>
      </c>
      <c r="G1733" s="24" t="inlineStr">
        <f aca="false">FALSE()</f>
        <is>
          <t/>
        </is>
      </c>
    </row>
    <row r="1734" customFormat="false" ht="15" hidden="false" customHeight="false" outlineLevel="0" collapsed="false">
      <c r="A1734" s="24" t="s">
        <v>14884</v>
      </c>
      <c r="B1734" s="24" t="n">
        <v>35</v>
      </c>
      <c r="C1734" s="108" t="n">
        <v>0.0184692868627377</v>
      </c>
      <c r="D1734" s="24" t="s">
        <v>13928</v>
      </c>
      <c r="E1734" s="24" t="inlineStr">
        <f aca="false">FALSE()</f>
        <is>
          <t/>
        </is>
      </c>
      <c r="F1734" s="24" t="inlineStr">
        <f aca="false">FALSE()</f>
        <is>
          <t/>
        </is>
      </c>
      <c r="G1734" s="24" t="inlineStr">
        <f aca="false">FALSE()</f>
        <is>
          <t/>
        </is>
      </c>
    </row>
    <row r="1735" customFormat="false" ht="15" hidden="false" customHeight="false" outlineLevel="0" collapsed="false">
      <c r="A1735" s="24" t="s">
        <v>14893</v>
      </c>
      <c r="B1735" s="24" t="n">
        <v>33</v>
      </c>
      <c r="C1735" s="108" t="n">
        <v>0.0188077592859583</v>
      </c>
      <c r="D1735" s="24" t="s">
        <v>13928</v>
      </c>
      <c r="E1735" s="24" t="inlineStr">
        <f aca="false">FALSE()</f>
        <is>
          <t/>
        </is>
      </c>
      <c r="F1735" s="24" t="inlineStr">
        <f aca="false">FALSE()</f>
        <is>
          <t/>
        </is>
      </c>
      <c r="G1735" s="24" t="inlineStr">
        <f aca="false">FALSE()</f>
        <is>
          <t/>
        </is>
      </c>
    </row>
    <row r="1736" customFormat="false" ht="15" hidden="false" customHeight="false" outlineLevel="0" collapsed="false">
      <c r="A1736" s="24" t="s">
        <v>14900</v>
      </c>
      <c r="B1736" s="24" t="n">
        <v>23</v>
      </c>
      <c r="C1736" s="108" t="n">
        <v>0.0284888077350632</v>
      </c>
      <c r="D1736" s="24" t="s">
        <v>13928</v>
      </c>
      <c r="E1736" s="24" t="inlineStr">
        <f aca="false">FALSE()</f>
        <is>
          <t/>
        </is>
      </c>
      <c r="F1736" s="24" t="inlineStr">
        <f aca="false">FALSE()</f>
        <is>
          <t/>
        </is>
      </c>
      <c r="G1736" s="24" t="inlineStr">
        <f aca="false">FALSE()</f>
        <is>
          <t/>
        </is>
      </c>
    </row>
    <row r="1737" customFormat="false" ht="15" hidden="false" customHeight="false" outlineLevel="0" collapsed="false">
      <c r="A1737" s="24" t="s">
        <v>14907</v>
      </c>
      <c r="B1737" s="24" t="n">
        <v>10</v>
      </c>
      <c r="C1737" s="108" t="n">
        <v>0.014269799340834</v>
      </c>
      <c r="D1737" s="24" t="s">
        <v>13928</v>
      </c>
      <c r="E1737" s="24" t="inlineStr">
        <f aca="false">FALSE()</f>
        <is>
          <t/>
        </is>
      </c>
      <c r="F1737" s="24" t="inlineStr">
        <f aca="false">FALSE()</f>
        <is>
          <t/>
        </is>
      </c>
      <c r="G1737" s="24" t="inlineStr">
        <f aca="false">FALSE()</f>
        <is>
          <t/>
        </is>
      </c>
    </row>
    <row r="1738" customFormat="false" ht="15" hidden="false" customHeight="false" outlineLevel="0" collapsed="false">
      <c r="A1738" s="24" t="s">
        <v>15098</v>
      </c>
      <c r="B1738" s="24" t="n">
        <v>10</v>
      </c>
      <c r="C1738" s="108" t="n">
        <v>0.014269799340834</v>
      </c>
      <c r="D1738" s="24" t="s">
        <v>13928</v>
      </c>
      <c r="E1738" s="24" t="n">
        <f aca="false">TRUE()</f>
        <v>1</v>
      </c>
      <c r="F1738" s="24" t="inlineStr">
        <f aca="false">FALSE()</f>
        <is>
          <t/>
        </is>
      </c>
      <c r="G1738" s="24" t="inlineStr">
        <f aca="false">FALSE()</f>
        <is>
          <t/>
        </is>
      </c>
    </row>
    <row r="1739" customFormat="false" ht="15" hidden="false" customHeight="false" outlineLevel="0" collapsed="false">
      <c r="A1739" s="24" t="s">
        <v>298</v>
      </c>
      <c r="B1739" s="24" t="n">
        <v>10</v>
      </c>
      <c r="C1739" s="108" t="n">
        <v>0.014269799340834</v>
      </c>
      <c r="D1739" s="24" t="s">
        <v>13928</v>
      </c>
      <c r="E1739" s="24" t="n">
        <f aca="false">FALSE()</f>
        <v>0</v>
      </c>
      <c r="F1739" s="24" t="inlineStr">
        <f aca="false">FALSE()</f>
        <is>
          <t/>
        </is>
      </c>
      <c r="G1739" s="24" t="inlineStr">
        <f aca="false">FALSE()</f>
        <is>
          <t/>
        </is>
      </c>
    </row>
    <row r="1740" customFormat="false" ht="15" hidden="false" customHeight="false" outlineLevel="0" collapsed="false">
      <c r="A1740" s="24" t="s">
        <v>15116</v>
      </c>
      <c r="B1740" s="24" t="n">
        <v>10</v>
      </c>
      <c r="C1740" s="108" t="n">
        <v>0.014269799340834</v>
      </c>
      <c r="D1740" s="24" t="s">
        <v>13928</v>
      </c>
      <c r="E1740" s="24" t="n">
        <f aca="false">TRUE()</f>
        <v>1</v>
      </c>
      <c r="F1740" s="24" t="inlineStr">
        <f aca="false">FALSE()</f>
        <is>
          <t/>
        </is>
      </c>
      <c r="G1740" s="24" t="inlineStr">
        <f aca="false">FALSE()</f>
        <is>
          <t/>
        </is>
      </c>
    </row>
    <row r="1741" customFormat="false" ht="15" hidden="false" customHeight="false" outlineLevel="0" collapsed="false">
      <c r="A1741" s="24" t="s">
        <v>15096</v>
      </c>
      <c r="B1741" s="24" t="n">
        <v>8</v>
      </c>
      <c r="C1741" s="108" t="n">
        <v>0.0166778561162644</v>
      </c>
      <c r="D1741" s="24" t="s">
        <v>13928</v>
      </c>
      <c r="E1741" s="24" t="n">
        <f aca="false">FALSE()</f>
        <v>0</v>
      </c>
      <c r="F1741" s="24" t="inlineStr">
        <f aca="false">FALSE()</f>
        <is>
          <t/>
        </is>
      </c>
      <c r="G1741" s="24" t="inlineStr">
        <f aca="false">FALSE()</f>
        <is>
          <t/>
        </is>
      </c>
    </row>
    <row r="1742" customFormat="false" ht="15" hidden="false" customHeight="false" outlineLevel="0" collapsed="false">
      <c r="A1742" s="24" t="s">
        <v>15097</v>
      </c>
      <c r="B1742" s="24" t="n">
        <v>8</v>
      </c>
      <c r="C1742" s="108" t="n">
        <v>0.0126972941901291</v>
      </c>
      <c r="D1742" s="24" t="s">
        <v>13928</v>
      </c>
      <c r="E1742" s="24" t="inlineStr">
        <f aca="false">FALSE()</f>
        <is>
          <t/>
        </is>
      </c>
      <c r="F1742" s="24" t="inlineStr">
        <f aca="false">FALSE()</f>
        <is>
          <t/>
        </is>
      </c>
      <c r="G1742" s="24" t="inlineStr">
        <f aca="false">FALSE()</f>
        <is>
          <t/>
        </is>
      </c>
    </row>
    <row r="1743" customFormat="false" ht="15" hidden="false" customHeight="false" outlineLevel="0" collapsed="false">
      <c r="A1743" s="24" t="s">
        <v>15117</v>
      </c>
      <c r="B1743" s="24" t="n">
        <v>8</v>
      </c>
      <c r="C1743" s="108" t="n">
        <v>0.0126972941901291</v>
      </c>
      <c r="D1743" s="24" t="s">
        <v>13928</v>
      </c>
      <c r="E1743" s="24" t="inlineStr">
        <f aca="false">FALSE()</f>
        <is>
          <t/>
        </is>
      </c>
      <c r="F1743" s="24" t="inlineStr">
        <f aca="false">FALSE()</f>
        <is>
          <t/>
        </is>
      </c>
      <c r="G1743" s="24" t="inlineStr">
        <f aca="false">FALSE()</f>
        <is>
          <t/>
        </is>
      </c>
    </row>
    <row r="1744" customFormat="false" ht="15" hidden="false" customHeight="false" outlineLevel="0" collapsed="false">
      <c r="A1744" s="24" t="s">
        <v>15217</v>
      </c>
      <c r="B1744" s="24" t="n">
        <v>8</v>
      </c>
      <c r="C1744" s="108" t="n">
        <v>0.0126972941901291</v>
      </c>
      <c r="D1744" s="24" t="s">
        <v>13928</v>
      </c>
      <c r="E1744" s="24" t="inlineStr">
        <f aca="false">FALSE()</f>
        <is>
          <t/>
        </is>
      </c>
      <c r="F1744" s="24" t="inlineStr">
        <f aca="false">FALSE()</f>
        <is>
          <t/>
        </is>
      </c>
      <c r="G1744" s="24" t="inlineStr">
        <f aca="false">FALSE()</f>
        <is>
          <t/>
        </is>
      </c>
    </row>
    <row r="1745" customFormat="false" ht="15" hidden="false" customHeight="false" outlineLevel="0" collapsed="false">
      <c r="A1745" s="24" t="s">
        <v>15218</v>
      </c>
      <c r="B1745" s="24" t="n">
        <v>8</v>
      </c>
      <c r="C1745" s="108" t="n">
        <v>0.0126972941901291</v>
      </c>
      <c r="D1745" s="24" t="s">
        <v>13928</v>
      </c>
      <c r="E1745" s="24" t="inlineStr">
        <f aca="false">FALSE()</f>
        <is>
          <t/>
        </is>
      </c>
      <c r="F1745" s="24" t="inlineStr">
        <f aca="false">FALSE()</f>
        <is>
          <t/>
        </is>
      </c>
      <c r="G1745" s="24" t="inlineStr">
        <f aca="false">FALSE()</f>
        <is>
          <t/>
        </is>
      </c>
    </row>
    <row r="1746" customFormat="false" ht="15" hidden="false" customHeight="false" outlineLevel="0" collapsed="false">
      <c r="A1746" s="24" t="s">
        <v>15219</v>
      </c>
      <c r="B1746" s="24" t="n">
        <v>8</v>
      </c>
      <c r="C1746" s="108" t="n">
        <v>0.0126972941901291</v>
      </c>
      <c r="D1746" s="24" t="s">
        <v>13928</v>
      </c>
      <c r="E1746" s="24" t="inlineStr">
        <f aca="false">FALSE()</f>
        <is>
          <t/>
        </is>
      </c>
      <c r="F1746" s="24" t="inlineStr">
        <f aca="false">FALSE()</f>
        <is>
          <t/>
        </is>
      </c>
      <c r="G1746" s="24" t="inlineStr">
        <f aca="false">FALSE()</f>
        <is>
          <t/>
        </is>
      </c>
    </row>
    <row r="1747" customFormat="false" ht="15" hidden="false" customHeight="false" outlineLevel="0" collapsed="false">
      <c r="A1747" s="24" t="s">
        <v>15083</v>
      </c>
      <c r="B1747" s="24" t="n">
        <v>8</v>
      </c>
      <c r="C1747" s="108" t="n">
        <v>0.0126972941901291</v>
      </c>
      <c r="D1747" s="24" t="s">
        <v>13928</v>
      </c>
      <c r="E1747" s="24" t="inlineStr">
        <f aca="false">FALSE()</f>
        <is>
          <t/>
        </is>
      </c>
      <c r="F1747" s="24" t="inlineStr">
        <f aca="false">FALSE()</f>
        <is>
          <t/>
        </is>
      </c>
      <c r="G1747" s="24" t="inlineStr">
        <f aca="false">FALSE()</f>
        <is>
          <t/>
        </is>
      </c>
    </row>
    <row r="1748" customFormat="false" ht="15" hidden="false" customHeight="false" outlineLevel="0" collapsed="false">
      <c r="A1748" s="24" t="s">
        <v>15128</v>
      </c>
      <c r="B1748" s="24" t="n">
        <v>8</v>
      </c>
      <c r="C1748" s="108" t="n">
        <v>0.0126972941901291</v>
      </c>
      <c r="D1748" s="24" t="s">
        <v>13928</v>
      </c>
      <c r="E1748" s="24" t="inlineStr">
        <f aca="false">FALSE()</f>
        <is>
          <t/>
        </is>
      </c>
      <c r="F1748" s="24" t="inlineStr">
        <f aca="false">FALSE()</f>
        <is>
          <t/>
        </is>
      </c>
      <c r="G1748" s="24" t="inlineStr">
        <f aca="false">FALSE()</f>
        <is>
          <t/>
        </is>
      </c>
    </row>
    <row r="1749" customFormat="false" ht="15" hidden="false" customHeight="false" outlineLevel="0" collapsed="false">
      <c r="A1749" s="24" t="s">
        <v>723</v>
      </c>
      <c r="B1749" s="24" t="n">
        <v>6</v>
      </c>
      <c r="C1749" s="108" t="n">
        <v>0.0107620324932576</v>
      </c>
      <c r="D1749" s="24" t="s">
        <v>13928</v>
      </c>
      <c r="E1749" s="24" t="inlineStr">
        <f aca="false">FALSE()</f>
        <is>
          <t/>
        </is>
      </c>
      <c r="F1749" s="24" t="inlineStr">
        <f aca="false">FALSE()</f>
        <is>
          <t/>
        </is>
      </c>
      <c r="G1749" s="24" t="inlineStr">
        <f aca="false">FALSE()</f>
        <is>
          <t/>
        </is>
      </c>
    </row>
    <row r="1750" customFormat="false" ht="15" hidden="false" customHeight="false" outlineLevel="0" collapsed="false">
      <c r="A1750" s="24" t="s">
        <v>15315</v>
      </c>
      <c r="B1750" s="24" t="n">
        <v>6</v>
      </c>
      <c r="C1750" s="108" t="n">
        <v>0.0107620324932576</v>
      </c>
      <c r="D1750" s="24" t="s">
        <v>13928</v>
      </c>
      <c r="E1750" s="24" t="inlineStr">
        <f aca="false">FALSE()</f>
        <is>
          <t/>
        </is>
      </c>
      <c r="F1750" s="24" t="inlineStr">
        <f aca="false">FALSE()</f>
        <is>
          <t/>
        </is>
      </c>
      <c r="G1750" s="24" t="inlineStr">
        <f aca="false">FALSE()</f>
        <is>
          <t/>
        </is>
      </c>
    </row>
    <row r="1751" customFormat="false" ht="15" hidden="false" customHeight="false" outlineLevel="0" collapsed="false">
      <c r="A1751" s="24" t="s">
        <v>15316</v>
      </c>
      <c r="B1751" s="24" t="n">
        <v>6</v>
      </c>
      <c r="C1751" s="108" t="n">
        <v>0.0107620324932576</v>
      </c>
      <c r="D1751" s="24" t="s">
        <v>13928</v>
      </c>
      <c r="E1751" s="24" t="inlineStr">
        <f aca="false">FALSE()</f>
        <is>
          <t/>
        </is>
      </c>
      <c r="F1751" s="24" t="inlineStr">
        <f aca="false">FALSE()</f>
        <is>
          <t/>
        </is>
      </c>
      <c r="G1751" s="24" t="inlineStr">
        <f aca="false">FALSE()</f>
        <is>
          <t/>
        </is>
      </c>
    </row>
    <row r="1752" customFormat="false" ht="15" hidden="false" customHeight="false" outlineLevel="0" collapsed="false">
      <c r="A1752" s="24" t="s">
        <v>15220</v>
      </c>
      <c r="B1752" s="24" t="n">
        <v>6</v>
      </c>
      <c r="C1752" s="108" t="n">
        <v>0.0107620324932576</v>
      </c>
      <c r="D1752" s="24" t="s">
        <v>13928</v>
      </c>
      <c r="E1752" s="24" t="inlineStr">
        <f aca="false">FALSE()</f>
        <is>
          <t/>
        </is>
      </c>
      <c r="F1752" s="24" t="inlineStr">
        <f aca="false">FALSE()</f>
        <is>
          <t/>
        </is>
      </c>
      <c r="G1752" s="24" t="inlineStr">
        <f aca="false">FALSE()</f>
        <is>
          <t/>
        </is>
      </c>
    </row>
    <row r="1753" customFormat="false" ht="15" hidden="false" customHeight="false" outlineLevel="0" collapsed="false">
      <c r="A1753" s="24" t="s">
        <v>15182</v>
      </c>
      <c r="B1753" s="24" t="n">
        <v>6</v>
      </c>
      <c r="C1753" s="108" t="n">
        <v>0.0107620324932576</v>
      </c>
      <c r="D1753" s="24" t="s">
        <v>13928</v>
      </c>
      <c r="E1753" s="24" t="inlineStr">
        <f aca="false">FALSE()</f>
        <is>
          <t/>
        </is>
      </c>
      <c r="F1753" s="24" t="inlineStr">
        <f aca="false">FALSE()</f>
        <is>
          <t/>
        </is>
      </c>
      <c r="G1753" s="24" t="inlineStr">
        <f aca="false">FALSE()</f>
        <is>
          <t/>
        </is>
      </c>
    </row>
    <row r="1754" customFormat="false" ht="15" hidden="false" customHeight="false" outlineLevel="0" collapsed="false">
      <c r="A1754" s="24" t="s">
        <v>14848</v>
      </c>
      <c r="B1754" s="24" t="n">
        <v>6</v>
      </c>
      <c r="C1754" s="108" t="n">
        <v>0.0107620324932576</v>
      </c>
      <c r="D1754" s="24" t="s">
        <v>13928</v>
      </c>
      <c r="E1754" s="24" t="inlineStr">
        <f aca="false">FALSE()</f>
        <is>
          <t/>
        </is>
      </c>
      <c r="F1754" s="24" t="inlineStr">
        <f aca="false">FALSE()</f>
        <is>
          <t/>
        </is>
      </c>
      <c r="G1754" s="24" t="inlineStr">
        <f aca="false">FALSE()</f>
        <is>
          <t/>
        </is>
      </c>
    </row>
    <row r="1755" customFormat="false" ht="15" hidden="false" customHeight="false" outlineLevel="0" collapsed="false">
      <c r="A1755" s="24" t="s">
        <v>15317</v>
      </c>
      <c r="B1755" s="24" t="n">
        <v>6</v>
      </c>
      <c r="C1755" s="108" t="n">
        <v>0.0107620324932576</v>
      </c>
      <c r="D1755" s="24" t="s">
        <v>13928</v>
      </c>
      <c r="E1755" s="24" t="inlineStr">
        <f aca="false">FALSE()</f>
        <is>
          <t/>
        </is>
      </c>
      <c r="F1755" s="24" t="inlineStr">
        <f aca="false">FALSE()</f>
        <is>
          <t/>
        </is>
      </c>
      <c r="G1755" s="24" t="inlineStr">
        <f aca="false">FALSE()</f>
        <is>
          <t/>
        </is>
      </c>
    </row>
    <row r="1756" customFormat="false" ht="15" hidden="false" customHeight="false" outlineLevel="0" collapsed="false">
      <c r="A1756" s="24" t="s">
        <v>15318</v>
      </c>
      <c r="B1756" s="24" t="n">
        <v>6</v>
      </c>
      <c r="C1756" s="108" t="n">
        <v>0.0107620324932576</v>
      </c>
      <c r="D1756" s="24" t="s">
        <v>13928</v>
      </c>
      <c r="E1756" s="24" t="inlineStr">
        <f aca="false">FALSE()</f>
        <is>
          <t/>
        </is>
      </c>
      <c r="F1756" s="24" t="inlineStr">
        <f aca="false">FALSE()</f>
        <is>
          <t/>
        </is>
      </c>
      <c r="G1756" s="24" t="inlineStr">
        <f aca="false">FALSE()</f>
        <is>
          <t/>
        </is>
      </c>
    </row>
    <row r="1757" customFormat="false" ht="15" hidden="false" customHeight="false" outlineLevel="0" collapsed="false">
      <c r="A1757" s="24" t="s">
        <v>15106</v>
      </c>
      <c r="B1757" s="24" t="n">
        <v>4</v>
      </c>
      <c r="C1757" s="108" t="n">
        <v>0.00833892805813219</v>
      </c>
      <c r="D1757" s="24" t="s">
        <v>13928</v>
      </c>
      <c r="E1757" s="24" t="inlineStr">
        <f aca="false">FALSE()</f>
        <is>
          <t/>
        </is>
      </c>
      <c r="F1757" s="24" t="inlineStr">
        <f aca="false">FALSE()</f>
        <is>
          <t/>
        </is>
      </c>
      <c r="G1757" s="24" t="inlineStr">
        <f aca="false">FALSE()</f>
        <is>
          <t/>
        </is>
      </c>
    </row>
    <row r="1758" customFormat="false" ht="15" hidden="false" customHeight="false" outlineLevel="0" collapsed="false">
      <c r="A1758" s="24" t="s">
        <v>15474</v>
      </c>
      <c r="B1758" s="24" t="n">
        <v>4</v>
      </c>
      <c r="C1758" s="108" t="n">
        <v>0.00833892805813219</v>
      </c>
      <c r="D1758" s="24" t="s">
        <v>13928</v>
      </c>
      <c r="E1758" s="24" t="inlineStr">
        <f aca="false">FALSE()</f>
        <is>
          <t/>
        </is>
      </c>
      <c r="F1758" s="24" t="inlineStr">
        <f aca="false">FALSE()</f>
        <is>
          <t/>
        </is>
      </c>
      <c r="G1758" s="24" t="inlineStr">
        <f aca="false">FALSE()</f>
        <is>
          <t/>
        </is>
      </c>
    </row>
    <row r="1759" customFormat="false" ht="15" hidden="false" customHeight="false" outlineLevel="0" collapsed="false">
      <c r="A1759" s="24" t="s">
        <v>15475</v>
      </c>
      <c r="B1759" s="24" t="n">
        <v>4</v>
      </c>
      <c r="C1759" s="108" t="n">
        <v>0.00833892805813219</v>
      </c>
      <c r="D1759" s="24" t="s">
        <v>13928</v>
      </c>
      <c r="E1759" s="24" t="inlineStr">
        <f aca="false">FALSE()</f>
        <is>
          <t/>
        </is>
      </c>
      <c r="F1759" s="24" t="inlineStr">
        <f aca="false">FALSE()</f>
        <is>
          <t/>
        </is>
      </c>
      <c r="G1759" s="24" t="inlineStr">
        <f aca="false">FALSE()</f>
        <is>
          <t/>
        </is>
      </c>
    </row>
    <row r="1760" customFormat="false" ht="15" hidden="false" customHeight="false" outlineLevel="0" collapsed="false">
      <c r="A1760" s="24" t="s">
        <v>15347</v>
      </c>
      <c r="B1760" s="24" t="n">
        <v>4</v>
      </c>
      <c r="C1760" s="108" t="n">
        <v>0.00833892805813219</v>
      </c>
      <c r="D1760" s="24" t="s">
        <v>13928</v>
      </c>
      <c r="E1760" s="24" t="inlineStr">
        <f aca="false">FALSE()</f>
        <is>
          <t/>
        </is>
      </c>
      <c r="F1760" s="24" t="inlineStr">
        <f aca="false">FALSE()</f>
        <is>
          <t/>
        </is>
      </c>
      <c r="G1760" s="24" t="inlineStr">
        <f aca="false">FALSE()</f>
        <is>
          <t/>
        </is>
      </c>
    </row>
    <row r="1761" customFormat="false" ht="15" hidden="false" customHeight="false" outlineLevel="0" collapsed="false">
      <c r="A1761" s="24" t="s">
        <v>15476</v>
      </c>
      <c r="B1761" s="24" t="n">
        <v>4</v>
      </c>
      <c r="C1761" s="108" t="n">
        <v>0.00833892805813219</v>
      </c>
      <c r="D1761" s="24" t="s">
        <v>13928</v>
      </c>
      <c r="E1761" s="24" t="inlineStr">
        <f aca="false">FALSE()</f>
        <is>
          <t/>
        </is>
      </c>
      <c r="F1761" s="24" t="inlineStr">
        <f aca="false">FALSE()</f>
        <is>
          <t/>
        </is>
      </c>
      <c r="G1761" s="24" t="inlineStr">
        <f aca="false">FALSE()</f>
        <is>
          <t/>
        </is>
      </c>
    </row>
    <row r="1762" customFormat="false" ht="15" hidden="false" customHeight="false" outlineLevel="0" collapsed="false">
      <c r="A1762" s="24" t="s">
        <v>15477</v>
      </c>
      <c r="B1762" s="24" t="n">
        <v>4</v>
      </c>
      <c r="C1762" s="108" t="n">
        <v>0.00833892805813219</v>
      </c>
      <c r="D1762" s="24" t="s">
        <v>13928</v>
      </c>
      <c r="E1762" s="24" t="inlineStr">
        <f aca="false">FALSE()</f>
        <is>
          <t/>
        </is>
      </c>
      <c r="F1762" s="24" t="inlineStr">
        <f aca="false">FALSE()</f>
        <is>
          <t/>
        </is>
      </c>
      <c r="G1762" s="24" t="inlineStr">
        <f aca="false">FALSE()</f>
        <is>
          <t/>
        </is>
      </c>
    </row>
    <row r="1763" customFormat="false" ht="15" hidden="false" customHeight="false" outlineLevel="0" collapsed="false">
      <c r="A1763" s="24" t="s">
        <v>15478</v>
      </c>
      <c r="B1763" s="24" t="n">
        <v>4</v>
      </c>
      <c r="C1763" s="108" t="n">
        <v>0.00833892805813219</v>
      </c>
      <c r="D1763" s="24" t="s">
        <v>13928</v>
      </c>
      <c r="E1763" s="24" t="inlineStr">
        <f aca="false">FALSE()</f>
        <is>
          <t/>
        </is>
      </c>
      <c r="F1763" s="24" t="inlineStr">
        <f aca="false">FALSE()</f>
        <is>
          <t/>
        </is>
      </c>
      <c r="G1763" s="24" t="inlineStr">
        <f aca="false">FALSE()</f>
        <is>
          <t/>
        </is>
      </c>
    </row>
    <row r="1764" customFormat="false" ht="15" hidden="false" customHeight="false" outlineLevel="0" collapsed="false">
      <c r="A1764" s="24" t="s">
        <v>15381</v>
      </c>
      <c r="B1764" s="24" t="n">
        <v>4</v>
      </c>
      <c r="C1764" s="108" t="n">
        <v>0.00833892805813219</v>
      </c>
      <c r="D1764" s="24" t="s">
        <v>13928</v>
      </c>
      <c r="E1764" s="24" t="n">
        <f aca="false">TRUE()</f>
        <v>1</v>
      </c>
      <c r="F1764" s="24" t="inlineStr">
        <f aca="false">FALSE()</f>
        <is>
          <t/>
        </is>
      </c>
      <c r="G1764" s="24" t="inlineStr">
        <f aca="false">FALSE()</f>
        <is>
          <t/>
        </is>
      </c>
    </row>
    <row r="1765" customFormat="false" ht="15" hidden="false" customHeight="false" outlineLevel="0" collapsed="false">
      <c r="A1765" s="24" t="s">
        <v>15479</v>
      </c>
      <c r="B1765" s="24" t="n">
        <v>4</v>
      </c>
      <c r="C1765" s="108" t="n">
        <v>0.00833892805813219</v>
      </c>
      <c r="D1765" s="24" t="s">
        <v>13928</v>
      </c>
      <c r="E1765" s="24" t="n">
        <f aca="false">FALSE()</f>
        <v>0</v>
      </c>
      <c r="F1765" s="24" t="inlineStr">
        <f aca="false">FALSE()</f>
        <is>
          <t/>
        </is>
      </c>
      <c r="G1765" s="24" t="inlineStr">
        <f aca="false">FALSE()</f>
        <is>
          <t/>
        </is>
      </c>
    </row>
    <row r="1766" customFormat="false" ht="15" hidden="false" customHeight="false" outlineLevel="0" collapsed="false">
      <c r="A1766" s="24" t="s">
        <v>15382</v>
      </c>
      <c r="B1766" s="24" t="n">
        <v>4</v>
      </c>
      <c r="C1766" s="108" t="n">
        <v>0.00833892805813219</v>
      </c>
      <c r="D1766" s="24" t="s">
        <v>13928</v>
      </c>
      <c r="E1766" s="24" t="inlineStr">
        <f aca="false">FALSE()</f>
        <is>
          <t/>
        </is>
      </c>
      <c r="F1766" s="24" t="inlineStr">
        <f aca="false">FALSE()</f>
        <is>
          <t/>
        </is>
      </c>
      <c r="G1766" s="24" t="inlineStr">
        <f aca="false">FALSE()</f>
        <is>
          <t/>
        </is>
      </c>
    </row>
    <row r="1767" customFormat="false" ht="15" hidden="false" customHeight="false" outlineLevel="0" collapsed="false">
      <c r="A1767" s="24" t="s">
        <v>9014</v>
      </c>
      <c r="B1767" s="24" t="n">
        <v>4</v>
      </c>
      <c r="C1767" s="108" t="n">
        <v>0.00833892805813219</v>
      </c>
      <c r="D1767" s="24" t="s">
        <v>13928</v>
      </c>
      <c r="E1767" s="24" t="inlineStr">
        <f aca="false">FALSE()</f>
        <is>
          <t/>
        </is>
      </c>
      <c r="F1767" s="24" t="inlineStr">
        <f aca="false">FALSE()</f>
        <is>
          <t/>
        </is>
      </c>
      <c r="G1767" s="24" t="inlineStr">
        <f aca="false">FALSE()</f>
        <is>
          <t/>
        </is>
      </c>
    </row>
    <row r="1768" customFormat="false" ht="15" hidden="false" customHeight="false" outlineLevel="0" collapsed="false">
      <c r="A1768" s="24" t="s">
        <v>15310</v>
      </c>
      <c r="B1768" s="24" t="n">
        <v>4</v>
      </c>
      <c r="C1768" s="108" t="n">
        <v>0.00833892805813219</v>
      </c>
      <c r="D1768" s="24" t="s">
        <v>13928</v>
      </c>
      <c r="E1768" s="24" t="inlineStr">
        <f aca="false">FALSE()</f>
        <is>
          <t/>
        </is>
      </c>
      <c r="F1768" s="24" t="inlineStr">
        <f aca="false">FALSE()</f>
        <is>
          <t/>
        </is>
      </c>
      <c r="G1768" s="24" t="inlineStr">
        <f aca="false">FALSE()</f>
        <is>
          <t/>
        </is>
      </c>
    </row>
    <row r="1769" customFormat="false" ht="15" hidden="false" customHeight="false" outlineLevel="0" collapsed="false">
      <c r="A1769" s="24" t="s">
        <v>15480</v>
      </c>
      <c r="B1769" s="24" t="n">
        <v>4</v>
      </c>
      <c r="C1769" s="108" t="n">
        <v>0.00833892805813219</v>
      </c>
      <c r="D1769" s="24" t="s">
        <v>13928</v>
      </c>
      <c r="E1769" s="24" t="inlineStr">
        <f aca="false">FALSE()</f>
        <is>
          <t/>
        </is>
      </c>
      <c r="F1769" s="24" t="n">
        <f aca="false">TRUE()</f>
        <v>1</v>
      </c>
      <c r="G1769" s="24" t="inlineStr">
        <f aca="false">FALSE()</f>
        <is>
          <t/>
        </is>
      </c>
    </row>
    <row r="1770" customFormat="false" ht="15" hidden="false" customHeight="false" outlineLevel="0" collapsed="false">
      <c r="A1770" s="24" t="s">
        <v>15063</v>
      </c>
      <c r="B1770" s="24" t="n">
        <v>4</v>
      </c>
      <c r="C1770" s="108" t="n">
        <v>0.00833892805813219</v>
      </c>
      <c r="D1770" s="24" t="s">
        <v>13928</v>
      </c>
      <c r="E1770" s="24" t="inlineStr">
        <f aca="false">FALSE()</f>
        <is>
          <t/>
        </is>
      </c>
      <c r="F1770" s="24" t="n">
        <f aca="false">FALSE()</f>
        <v>0</v>
      </c>
      <c r="G1770" s="24" t="inlineStr">
        <f aca="false">FALSE()</f>
        <is>
          <t/>
        </is>
      </c>
    </row>
    <row r="1771" customFormat="false" ht="15" hidden="false" customHeight="false" outlineLevel="0" collapsed="false">
      <c r="A1771" s="24" t="s">
        <v>15214</v>
      </c>
      <c r="B1771" s="24" t="n">
        <v>3</v>
      </c>
      <c r="C1771" s="108" t="n">
        <v>0.00687372696892956</v>
      </c>
      <c r="D1771" s="24" t="s">
        <v>13928</v>
      </c>
      <c r="E1771" s="24" t="inlineStr">
        <f aca="false">FALSE()</f>
        <is>
          <t/>
        </is>
      </c>
      <c r="F1771" s="24" t="inlineStr">
        <f aca="false">FALSE()</f>
        <is>
          <t/>
        </is>
      </c>
      <c r="G1771" s="24" t="inlineStr">
        <f aca="false">FALSE()</f>
        <is>
          <t/>
        </is>
      </c>
    </row>
    <row r="1772" customFormat="false" ht="15" hidden="false" customHeight="false" outlineLevel="0" collapsed="false">
      <c r="A1772" s="24" t="s">
        <v>15723</v>
      </c>
      <c r="B1772" s="24" t="n">
        <v>3</v>
      </c>
      <c r="C1772" s="108" t="n">
        <v>0.00687372696892956</v>
      </c>
      <c r="D1772" s="24" t="s">
        <v>13928</v>
      </c>
      <c r="E1772" s="24" t="inlineStr">
        <f aca="false">FALSE()</f>
        <is>
          <t/>
        </is>
      </c>
      <c r="F1772" s="24" t="inlineStr">
        <f aca="false">FALSE()</f>
        <is>
          <t/>
        </is>
      </c>
      <c r="G1772" s="24" t="inlineStr">
        <f aca="false">FALSE()</f>
        <is>
          <t/>
        </is>
      </c>
    </row>
    <row r="1773" customFormat="false" ht="15" hidden="false" customHeight="false" outlineLevel="0" collapsed="false">
      <c r="A1773" s="24" t="s">
        <v>15724</v>
      </c>
      <c r="B1773" s="24" t="n">
        <v>3</v>
      </c>
      <c r="C1773" s="108" t="n">
        <v>0.00687372696892956</v>
      </c>
      <c r="D1773" s="24" t="s">
        <v>13928</v>
      </c>
      <c r="E1773" s="24" t="inlineStr">
        <f aca="false">FALSE()</f>
        <is>
          <t/>
        </is>
      </c>
      <c r="F1773" s="24" t="inlineStr">
        <f aca="false">FALSE()</f>
        <is>
          <t/>
        </is>
      </c>
      <c r="G1773" s="24" t="inlineStr">
        <f aca="false">FALSE()</f>
        <is>
          <t/>
        </is>
      </c>
    </row>
    <row r="1774" customFormat="false" ht="15" hidden="false" customHeight="false" outlineLevel="0" collapsed="false">
      <c r="A1774" s="24" t="s">
        <v>15086</v>
      </c>
      <c r="B1774" s="24" t="n">
        <v>3</v>
      </c>
      <c r="C1774" s="108" t="n">
        <v>0.00687372696892956</v>
      </c>
      <c r="D1774" s="24" t="s">
        <v>13928</v>
      </c>
      <c r="E1774" s="24" t="inlineStr">
        <f aca="false">FALSE()</f>
        <is>
          <t/>
        </is>
      </c>
      <c r="F1774" s="24" t="inlineStr">
        <f aca="false">FALSE()</f>
        <is>
          <t/>
        </is>
      </c>
      <c r="G1774" s="24" t="inlineStr">
        <f aca="false">FALSE()</f>
        <is>
          <t/>
        </is>
      </c>
    </row>
    <row r="1775" customFormat="false" ht="15" hidden="false" customHeight="false" outlineLevel="0" collapsed="false">
      <c r="A1775" s="24" t="s">
        <v>15500</v>
      </c>
      <c r="B1775" s="24" t="n">
        <v>3</v>
      </c>
      <c r="C1775" s="108" t="n">
        <v>0.00687372696892956</v>
      </c>
      <c r="D1775" s="24" t="s">
        <v>13928</v>
      </c>
      <c r="E1775" s="24" t="inlineStr">
        <f aca="false">FALSE()</f>
        <is>
          <t/>
        </is>
      </c>
      <c r="F1775" s="24" t="inlineStr">
        <f aca="false">FALSE()</f>
        <is>
          <t/>
        </is>
      </c>
      <c r="G1775" s="24" t="inlineStr">
        <f aca="false">FALSE()</f>
        <is>
          <t/>
        </is>
      </c>
    </row>
    <row r="1776" customFormat="false" ht="15" hidden="false" customHeight="false" outlineLevel="0" collapsed="false">
      <c r="A1776" s="24" t="s">
        <v>15204</v>
      </c>
      <c r="B1776" s="24" t="n">
        <v>3</v>
      </c>
      <c r="C1776" s="108" t="n">
        <v>0.00687372696892956</v>
      </c>
      <c r="D1776" s="24" t="s">
        <v>13928</v>
      </c>
      <c r="E1776" s="24" t="inlineStr">
        <f aca="false">FALSE()</f>
        <is>
          <t/>
        </is>
      </c>
      <c r="F1776" s="24" t="inlineStr">
        <f aca="false">FALSE()</f>
        <is>
          <t/>
        </is>
      </c>
      <c r="G1776" s="24" t="inlineStr">
        <f aca="false">FALSE()</f>
        <is>
          <t/>
        </is>
      </c>
    </row>
    <row r="1777" customFormat="false" ht="15" hidden="false" customHeight="false" outlineLevel="0" collapsed="false">
      <c r="A1777" s="24" t="s">
        <v>15121</v>
      </c>
      <c r="B1777" s="24" t="n">
        <v>3</v>
      </c>
      <c r="C1777" s="108" t="n">
        <v>0.00687372696892956</v>
      </c>
      <c r="D1777" s="24" t="s">
        <v>13928</v>
      </c>
      <c r="E1777" s="24" t="inlineStr">
        <f aca="false">FALSE()</f>
        <is>
          <t/>
        </is>
      </c>
      <c r="F1777" s="24" t="inlineStr">
        <f aca="false">FALSE()</f>
        <is>
          <t/>
        </is>
      </c>
      <c r="G1777" s="24" t="inlineStr">
        <f aca="false">FALSE()</f>
        <is>
          <t/>
        </is>
      </c>
    </row>
    <row r="1778" customFormat="false" ht="15" hidden="false" customHeight="false" outlineLevel="0" collapsed="false">
      <c r="A1778" s="24" t="s">
        <v>15064</v>
      </c>
      <c r="B1778" s="24" t="n">
        <v>3</v>
      </c>
      <c r="C1778" s="108" t="n">
        <v>0.00687372696892956</v>
      </c>
      <c r="D1778" s="24" t="s">
        <v>13928</v>
      </c>
      <c r="E1778" s="24" t="inlineStr">
        <f aca="false">FALSE()</f>
        <is>
          <t/>
        </is>
      </c>
      <c r="F1778" s="24" t="inlineStr">
        <f aca="false">FALSE()</f>
        <is>
          <t/>
        </is>
      </c>
      <c r="G1778" s="24" t="inlineStr">
        <f aca="false">FALSE()</f>
        <is>
          <t/>
        </is>
      </c>
    </row>
    <row r="1779" customFormat="false" ht="15" hidden="false" customHeight="false" outlineLevel="0" collapsed="false">
      <c r="A1779" s="24" t="s">
        <v>15725</v>
      </c>
      <c r="B1779" s="24" t="n">
        <v>3</v>
      </c>
      <c r="C1779" s="108" t="n">
        <v>0.00687372696892956</v>
      </c>
      <c r="D1779" s="24" t="s">
        <v>13928</v>
      </c>
      <c r="E1779" s="24" t="inlineStr">
        <f aca="false">FALSE()</f>
        <is>
          <t/>
        </is>
      </c>
      <c r="F1779" s="24" t="inlineStr">
        <f aca="false">FALSE()</f>
        <is>
          <t/>
        </is>
      </c>
      <c r="G1779" s="24" t="inlineStr">
        <f aca="false">FALSE()</f>
        <is>
          <t/>
        </is>
      </c>
    </row>
    <row r="1780" customFormat="false" ht="15" hidden="false" customHeight="false" outlineLevel="0" collapsed="false">
      <c r="A1780" s="24" t="s">
        <v>15202</v>
      </c>
      <c r="B1780" s="24" t="n">
        <v>2</v>
      </c>
      <c r="C1780" s="108" t="n">
        <v>0.00516460451059992</v>
      </c>
      <c r="D1780" s="24" t="s">
        <v>13928</v>
      </c>
      <c r="E1780" s="24" t="inlineStr">
        <f aca="false">FALSE()</f>
        <is>
          <t/>
        </is>
      </c>
      <c r="F1780" s="24" t="inlineStr">
        <f aca="false">FALSE()</f>
        <is>
          <t/>
        </is>
      </c>
      <c r="G1780" s="24" t="inlineStr">
        <f aca="false">FALSE()</f>
        <is>
          <t/>
        </is>
      </c>
    </row>
    <row r="1781" customFormat="false" ht="15" hidden="false" customHeight="false" outlineLevel="0" collapsed="false">
      <c r="A1781" s="24" t="s">
        <v>15239</v>
      </c>
      <c r="B1781" s="24" t="n">
        <v>2</v>
      </c>
      <c r="C1781" s="108" t="n">
        <v>0.00516460451059992</v>
      </c>
      <c r="D1781" s="24" t="s">
        <v>13928</v>
      </c>
      <c r="E1781" s="24" t="inlineStr">
        <f aca="false">FALSE()</f>
        <is>
          <t/>
        </is>
      </c>
      <c r="F1781" s="24" t="inlineStr">
        <f aca="false">FALSE()</f>
        <is>
          <t/>
        </is>
      </c>
      <c r="G1781" s="24" t="inlineStr">
        <f aca="false">FALSE()</f>
        <is>
          <t/>
        </is>
      </c>
    </row>
    <row r="1782" customFormat="false" ht="15" hidden="false" customHeight="false" outlineLevel="0" collapsed="false">
      <c r="A1782" s="24" t="s">
        <v>15094</v>
      </c>
      <c r="B1782" s="24" t="n">
        <v>2</v>
      </c>
      <c r="C1782" s="108" t="n">
        <v>0.00516460451059992</v>
      </c>
      <c r="D1782" s="24" t="s">
        <v>13928</v>
      </c>
      <c r="E1782" s="24" t="inlineStr">
        <f aca="false">FALSE()</f>
        <is>
          <t/>
        </is>
      </c>
      <c r="F1782" s="24" t="inlineStr">
        <f aca="false">FALSE()</f>
        <is>
          <t/>
        </is>
      </c>
      <c r="G1782" s="24" t="inlineStr">
        <f aca="false">FALSE()</f>
        <is>
          <t/>
        </is>
      </c>
    </row>
    <row r="1783" customFormat="false" ht="15" hidden="false" customHeight="false" outlineLevel="0" collapsed="false">
      <c r="A1783" s="24" t="s">
        <v>16027</v>
      </c>
      <c r="B1783" s="24" t="n">
        <v>2</v>
      </c>
      <c r="C1783" s="108" t="n">
        <v>0.00516460451059992</v>
      </c>
      <c r="D1783" s="24" t="s">
        <v>13928</v>
      </c>
      <c r="E1783" s="24" t="inlineStr">
        <f aca="false">FALSE()</f>
        <is>
          <t/>
        </is>
      </c>
      <c r="F1783" s="24" t="inlineStr">
        <f aca="false">FALSE()</f>
        <is>
          <t/>
        </is>
      </c>
      <c r="G1783" s="24" t="inlineStr">
        <f aca="false">FALSE()</f>
        <is>
          <t/>
        </is>
      </c>
    </row>
    <row r="1784" customFormat="false" ht="15" hidden="false" customHeight="false" outlineLevel="0" collapsed="false">
      <c r="A1784" s="24" t="s">
        <v>15605</v>
      </c>
      <c r="B1784" s="24" t="n">
        <v>2</v>
      </c>
      <c r="C1784" s="108" t="n">
        <v>0.00516460451059992</v>
      </c>
      <c r="D1784" s="24" t="s">
        <v>13928</v>
      </c>
      <c r="E1784" s="24" t="inlineStr">
        <f aca="false">FALSE()</f>
        <is>
          <t/>
        </is>
      </c>
      <c r="F1784" s="24" t="inlineStr">
        <f aca="false">FALSE()</f>
        <is>
          <t/>
        </is>
      </c>
      <c r="G1784" s="24" t="inlineStr">
        <f aca="false">FALSE()</f>
        <is>
          <t/>
        </is>
      </c>
    </row>
    <row r="1785" customFormat="false" ht="15" hidden="false" customHeight="false" outlineLevel="0" collapsed="false">
      <c r="A1785" s="24" t="s">
        <v>15467</v>
      </c>
      <c r="B1785" s="24" t="n">
        <v>2</v>
      </c>
      <c r="C1785" s="108" t="n">
        <v>0.00516460451059992</v>
      </c>
      <c r="D1785" s="24" t="s">
        <v>13928</v>
      </c>
      <c r="E1785" s="24" t="inlineStr">
        <f aca="false">FALSE()</f>
        <is>
          <t/>
        </is>
      </c>
      <c r="F1785" s="24" t="inlineStr">
        <f aca="false">FALSE()</f>
        <is>
          <t/>
        </is>
      </c>
      <c r="G1785" s="24" t="inlineStr">
        <f aca="false">FALSE()</f>
        <is>
          <t/>
        </is>
      </c>
    </row>
    <row r="1786" customFormat="false" ht="15" hidden="false" customHeight="false" outlineLevel="0" collapsed="false">
      <c r="A1786" s="24" t="s">
        <v>15400</v>
      </c>
      <c r="B1786" s="24" t="n">
        <v>2</v>
      </c>
      <c r="C1786" s="108" t="n">
        <v>0.00516460451059992</v>
      </c>
      <c r="D1786" s="24" t="s">
        <v>13928</v>
      </c>
      <c r="E1786" s="24" t="inlineStr">
        <f aca="false">FALSE()</f>
        <is>
          <t/>
        </is>
      </c>
      <c r="F1786" s="24" t="inlineStr">
        <f aca="false">FALSE()</f>
        <is>
          <t/>
        </is>
      </c>
      <c r="G1786" s="24" t="inlineStr">
        <f aca="false">FALSE()</f>
        <is>
          <t/>
        </is>
      </c>
    </row>
    <row r="1787" customFormat="false" ht="15" hidden="false" customHeight="false" outlineLevel="0" collapsed="false">
      <c r="A1787" s="24" t="s">
        <v>16028</v>
      </c>
      <c r="B1787" s="24" t="n">
        <v>2</v>
      </c>
      <c r="C1787" s="108" t="n">
        <v>0.00516460451059992</v>
      </c>
      <c r="D1787" s="24" t="s">
        <v>13928</v>
      </c>
      <c r="E1787" s="24" t="inlineStr">
        <f aca="false">FALSE()</f>
        <is>
          <t/>
        </is>
      </c>
      <c r="F1787" s="24" t="inlineStr">
        <f aca="false">FALSE()</f>
        <is>
          <t/>
        </is>
      </c>
      <c r="G1787" s="24" t="inlineStr">
        <f aca="false">FALSE()</f>
        <is>
          <t/>
        </is>
      </c>
    </row>
    <row r="1788" customFormat="false" ht="15" hidden="false" customHeight="false" outlineLevel="0" collapsed="false">
      <c r="A1788" s="24" t="s">
        <v>16029</v>
      </c>
      <c r="B1788" s="24" t="n">
        <v>2</v>
      </c>
      <c r="C1788" s="108" t="n">
        <v>0.00516460451059992</v>
      </c>
      <c r="D1788" s="24" t="s">
        <v>13928</v>
      </c>
      <c r="E1788" s="24" t="inlineStr">
        <f aca="false">FALSE()</f>
        <is>
          <t/>
        </is>
      </c>
      <c r="F1788" s="24" t="inlineStr">
        <f aca="false">FALSE()</f>
        <is>
          <t/>
        </is>
      </c>
      <c r="G1788" s="24" t="inlineStr">
        <f aca="false">FALSE()</f>
        <is>
          <t/>
        </is>
      </c>
    </row>
    <row r="1789" customFormat="false" ht="15" hidden="false" customHeight="false" outlineLevel="0" collapsed="false">
      <c r="A1789" s="24" t="s">
        <v>15429</v>
      </c>
      <c r="B1789" s="24" t="n">
        <v>2</v>
      </c>
      <c r="C1789" s="108" t="n">
        <v>0.00516460451059992</v>
      </c>
      <c r="D1789" s="24" t="s">
        <v>13928</v>
      </c>
      <c r="E1789" s="24" t="inlineStr">
        <f aca="false">FALSE()</f>
        <is>
          <t/>
        </is>
      </c>
      <c r="F1789" s="24" t="inlineStr">
        <f aca="false">FALSE()</f>
        <is>
          <t/>
        </is>
      </c>
      <c r="G1789" s="24" t="inlineStr">
        <f aca="false">FALSE()</f>
        <is>
          <t/>
        </is>
      </c>
    </row>
    <row r="1790" customFormat="false" ht="15" hidden="false" customHeight="false" outlineLevel="0" collapsed="false">
      <c r="A1790" s="24" t="s">
        <v>15487</v>
      </c>
      <c r="B1790" s="24" t="n">
        <v>2</v>
      </c>
      <c r="C1790" s="108" t="n">
        <v>0.00516460451059992</v>
      </c>
      <c r="D1790" s="24" t="s">
        <v>13928</v>
      </c>
      <c r="E1790" s="24" t="inlineStr">
        <f aca="false">FALSE()</f>
        <is>
          <t/>
        </is>
      </c>
      <c r="F1790" s="24" t="inlineStr">
        <f aca="false">FALSE()</f>
        <is>
          <t/>
        </is>
      </c>
      <c r="G1790" s="24" t="inlineStr">
        <f aca="false">FALSE()</f>
        <is>
          <t/>
        </is>
      </c>
    </row>
    <row r="1791" customFormat="false" ht="15" hidden="false" customHeight="false" outlineLevel="0" collapsed="false">
      <c r="A1791" s="24" t="s">
        <v>16044</v>
      </c>
      <c r="B1791" s="24" t="n">
        <v>2</v>
      </c>
      <c r="C1791" s="108" t="n">
        <v>0.00516460451059992</v>
      </c>
      <c r="D1791" s="24" t="s">
        <v>13928</v>
      </c>
      <c r="E1791" s="24" t="inlineStr">
        <f aca="false">FALSE()</f>
        <is>
          <t/>
        </is>
      </c>
      <c r="F1791" s="24" t="inlineStr">
        <f aca="false">FALSE()</f>
        <is>
          <t/>
        </is>
      </c>
      <c r="G1791" s="24" t="inlineStr">
        <f aca="false">FALSE()</f>
        <is>
          <t/>
        </is>
      </c>
    </row>
    <row r="1792" customFormat="false" ht="15" hidden="false" customHeight="false" outlineLevel="0" collapsed="false">
      <c r="A1792" s="24" t="s">
        <v>4012</v>
      </c>
      <c r="B1792" s="24" t="n">
        <v>2</v>
      </c>
      <c r="C1792" s="108" t="n">
        <v>0.00516460451059992</v>
      </c>
      <c r="D1792" s="24" t="s">
        <v>13928</v>
      </c>
      <c r="E1792" s="24" t="inlineStr">
        <f aca="false">FALSE()</f>
        <is>
          <t/>
        </is>
      </c>
      <c r="F1792" s="24" t="inlineStr">
        <f aca="false">FALSE()</f>
        <is>
          <t/>
        </is>
      </c>
      <c r="G1792" s="24" t="inlineStr">
        <f aca="false">FALSE()</f>
        <is>
          <t/>
        </is>
      </c>
    </row>
    <row r="1793" customFormat="false" ht="15" hidden="false" customHeight="false" outlineLevel="0" collapsed="false">
      <c r="A1793" s="24" t="s">
        <v>10619</v>
      </c>
      <c r="B1793" s="24" t="n">
        <v>45</v>
      </c>
      <c r="C1793" s="108" t="n">
        <v>0</v>
      </c>
      <c r="D1793" s="24" t="s">
        <v>13936</v>
      </c>
      <c r="E1793" s="24" t="inlineStr">
        <f aca="false">FALSE()</f>
        <is>
          <t/>
        </is>
      </c>
      <c r="F1793" s="24" t="inlineStr">
        <f aca="false">FALSE()</f>
        <is>
          <t/>
        </is>
      </c>
      <c r="G1793" s="24" t="inlineStr">
        <f aca="false">FALSE()</f>
        <is>
          <t/>
        </is>
      </c>
    </row>
    <row r="1794" customFormat="false" ht="15" hidden="false" customHeight="false" outlineLevel="0" collapsed="false">
      <c r="A1794" s="24" t="s">
        <v>14848</v>
      </c>
      <c r="B1794" s="24" t="n">
        <v>45</v>
      </c>
      <c r="C1794" s="108" t="n">
        <v>0</v>
      </c>
      <c r="D1794" s="24" t="s">
        <v>13936</v>
      </c>
      <c r="E1794" s="24" t="inlineStr">
        <f aca="false">FALSE()</f>
        <is>
          <t/>
        </is>
      </c>
      <c r="F1794" s="24" t="inlineStr">
        <f aca="false">FALSE()</f>
        <is>
          <t/>
        </is>
      </c>
      <c r="G1794" s="24" t="inlineStr">
        <f aca="false">FALSE()</f>
        <is>
          <t/>
        </is>
      </c>
    </row>
    <row r="1795" customFormat="false" ht="15" hidden="false" customHeight="false" outlineLevel="0" collapsed="false">
      <c r="A1795" s="24" t="s">
        <v>14853</v>
      </c>
      <c r="B1795" s="24" t="n">
        <v>45</v>
      </c>
      <c r="C1795" s="108" t="n">
        <v>0</v>
      </c>
      <c r="D1795" s="24" t="s">
        <v>13936</v>
      </c>
      <c r="E1795" s="24" t="inlineStr">
        <f aca="false">FALSE()</f>
        <is>
          <t/>
        </is>
      </c>
      <c r="F1795" s="24" t="inlineStr">
        <f aca="false">FALSE()</f>
        <is>
          <t/>
        </is>
      </c>
      <c r="G1795" s="24" t="inlineStr">
        <f aca="false">FALSE()</f>
        <is>
          <t/>
        </is>
      </c>
    </row>
    <row r="1796" customFormat="false" ht="15" hidden="false" customHeight="false" outlineLevel="0" collapsed="false">
      <c r="A1796" s="24" t="s">
        <v>14862</v>
      </c>
      <c r="B1796" s="24" t="n">
        <v>45</v>
      </c>
      <c r="C1796" s="108" t="n">
        <v>0</v>
      </c>
      <c r="D1796" s="24" t="s">
        <v>13936</v>
      </c>
      <c r="E1796" s="24" t="inlineStr">
        <f aca="false">FALSE()</f>
        <is>
          <t/>
        </is>
      </c>
      <c r="F1796" s="24" t="inlineStr">
        <f aca="false">FALSE()</f>
        <is>
          <t/>
        </is>
      </c>
      <c r="G1796" s="24" t="inlineStr">
        <f aca="false">FALSE()</f>
        <is>
          <t/>
        </is>
      </c>
    </row>
    <row r="1797" customFormat="false" ht="15" hidden="false" customHeight="false" outlineLevel="0" collapsed="false">
      <c r="A1797" s="24" t="s">
        <v>14870</v>
      </c>
      <c r="B1797" s="24" t="n">
        <v>45</v>
      </c>
      <c r="C1797" s="108" t="n">
        <v>0</v>
      </c>
      <c r="D1797" s="24" t="s">
        <v>13936</v>
      </c>
      <c r="E1797" s="24" t="inlineStr">
        <f aca="false">FALSE()</f>
        <is>
          <t/>
        </is>
      </c>
      <c r="F1797" s="24" t="inlineStr">
        <f aca="false">FALSE()</f>
        <is>
          <t/>
        </is>
      </c>
      <c r="G1797" s="24" t="inlineStr">
        <f aca="false">FALSE()</f>
        <is>
          <t/>
        </is>
      </c>
    </row>
    <row r="1798" customFormat="false" ht="15" hidden="false" customHeight="false" outlineLevel="0" collapsed="false">
      <c r="A1798" s="24" t="s">
        <v>14875</v>
      </c>
      <c r="B1798" s="24" t="n">
        <v>45</v>
      </c>
      <c r="C1798" s="108" t="n">
        <v>0</v>
      </c>
      <c r="D1798" s="24" t="s">
        <v>13936</v>
      </c>
      <c r="E1798" s="24" t="inlineStr">
        <f aca="false">FALSE()</f>
        <is>
          <t/>
        </is>
      </c>
      <c r="F1798" s="24" t="n">
        <f aca="false">TRUE()</f>
        <v>1</v>
      </c>
      <c r="G1798" s="24" t="inlineStr">
        <f aca="false">FALSE()</f>
        <is>
          <t/>
        </is>
      </c>
    </row>
    <row r="1799" customFormat="false" ht="15" hidden="false" customHeight="false" outlineLevel="0" collapsed="false">
      <c r="A1799" s="24" t="s">
        <v>14885</v>
      </c>
      <c r="B1799" s="24" t="n">
        <v>45</v>
      </c>
      <c r="C1799" s="108" t="n">
        <v>0</v>
      </c>
      <c r="D1799" s="24" t="s">
        <v>13936</v>
      </c>
      <c r="E1799" s="24" t="inlineStr">
        <f aca="false">FALSE()</f>
        <is>
          <t/>
        </is>
      </c>
      <c r="F1799" s="24" t="n">
        <f aca="false">FALSE()</f>
        <v>0</v>
      </c>
      <c r="G1799" s="24" t="inlineStr">
        <f aca="false">FALSE()</f>
        <is>
          <t/>
        </is>
      </c>
    </row>
    <row r="1800" customFormat="false" ht="15" hidden="false" customHeight="false" outlineLevel="0" collapsed="false">
      <c r="A1800" s="24" t="s">
        <v>14894</v>
      </c>
      <c r="B1800" s="24" t="n">
        <v>45</v>
      </c>
      <c r="C1800" s="108" t="n">
        <v>0</v>
      </c>
      <c r="D1800" s="24" t="s">
        <v>13936</v>
      </c>
      <c r="E1800" s="24" t="inlineStr">
        <f aca="false">FALSE()</f>
        <is>
          <t/>
        </is>
      </c>
      <c r="F1800" s="24" t="inlineStr">
        <f aca="false">FALSE()</f>
        <is>
          <t/>
        </is>
      </c>
      <c r="G1800" s="24" t="inlineStr">
        <f aca="false">FALSE()</f>
        <is>
          <t/>
        </is>
      </c>
    </row>
    <row r="1801" customFormat="false" ht="15" hidden="false" customHeight="false" outlineLevel="0" collapsed="false">
      <c r="A1801" s="24" t="s">
        <v>14901</v>
      </c>
      <c r="B1801" s="24" t="n">
        <v>45</v>
      </c>
      <c r="C1801" s="108" t="n">
        <v>0</v>
      </c>
      <c r="D1801" s="24" t="s">
        <v>13936</v>
      </c>
      <c r="E1801" s="24" t="inlineStr">
        <f aca="false">FALSE()</f>
        <is>
          <t/>
        </is>
      </c>
      <c r="F1801" s="24" t="inlineStr">
        <f aca="false">FALSE()</f>
        <is>
          <t/>
        </is>
      </c>
      <c r="G1801" s="24" t="inlineStr">
        <f aca="false">FALSE()</f>
        <is>
          <t/>
        </is>
      </c>
    </row>
    <row r="1802" customFormat="false" ht="15" hidden="false" customHeight="false" outlineLevel="0" collapsed="false">
      <c r="A1802" s="24" t="s">
        <v>338</v>
      </c>
      <c r="B1802" s="24" t="n">
        <v>45</v>
      </c>
      <c r="C1802" s="108" t="n">
        <v>0</v>
      </c>
      <c r="D1802" s="24" t="s">
        <v>13936</v>
      </c>
      <c r="E1802" s="24" t="inlineStr">
        <f aca="false">FALSE()</f>
        <is>
          <t/>
        </is>
      </c>
      <c r="F1802" s="24" t="inlineStr">
        <f aca="false">FALSE()</f>
        <is>
          <t/>
        </is>
      </c>
      <c r="G1802" s="24" t="inlineStr">
        <f aca="false">FALSE()</f>
        <is>
          <t/>
        </is>
      </c>
    </row>
    <row r="1803" customFormat="false" ht="15" hidden="false" customHeight="false" outlineLevel="0" collapsed="false">
      <c r="A1803" s="24" t="s">
        <v>1485</v>
      </c>
      <c r="B1803" s="24" t="n">
        <v>44</v>
      </c>
      <c r="C1803" s="108" t="n">
        <v>0.000796721411359693</v>
      </c>
      <c r="D1803" s="24" t="s">
        <v>13936</v>
      </c>
      <c r="E1803" s="24" t="inlineStr">
        <f aca="false">FALSE()</f>
        <is>
          <t/>
        </is>
      </c>
      <c r="F1803" s="24" t="inlineStr">
        <f aca="false">FALSE()</f>
        <is>
          <t/>
        </is>
      </c>
      <c r="G1803" s="24" t="inlineStr">
        <f aca="false">FALSE()</f>
        <is>
          <t/>
        </is>
      </c>
    </row>
    <row r="1804" customFormat="false" ht="15" hidden="false" customHeight="false" outlineLevel="0" collapsed="false">
      <c r="A1804" s="24" t="s">
        <v>15065</v>
      </c>
      <c r="B1804" s="24" t="n">
        <v>44</v>
      </c>
      <c r="C1804" s="108" t="n">
        <v>0.000796721411359693</v>
      </c>
      <c r="D1804" s="24" t="s">
        <v>13936</v>
      </c>
      <c r="E1804" s="24" t="inlineStr">
        <f aca="false">FALSE()</f>
        <is>
          <t/>
        </is>
      </c>
      <c r="F1804" s="24" t="inlineStr">
        <f aca="false">FALSE()</f>
        <is>
          <t/>
        </is>
      </c>
      <c r="G1804" s="24" t="inlineStr">
        <f aca="false">FALSE()</f>
        <is>
          <t/>
        </is>
      </c>
    </row>
    <row r="1805" customFormat="false" ht="15" hidden="false" customHeight="false" outlineLevel="0" collapsed="false">
      <c r="A1805" s="24" t="s">
        <v>3061</v>
      </c>
      <c r="B1805" s="24" t="n">
        <v>35</v>
      </c>
      <c r="C1805" s="108" t="n">
        <v>0</v>
      </c>
      <c r="D1805" s="24" t="s">
        <v>13942</v>
      </c>
      <c r="E1805" s="24" t="inlineStr">
        <f aca="false">FALSE()</f>
        <is>
          <t/>
        </is>
      </c>
      <c r="F1805" s="24" t="inlineStr">
        <f aca="false">FALSE()</f>
        <is>
          <t/>
        </is>
      </c>
      <c r="G1805" s="24" t="inlineStr">
        <f aca="false">FALSE()</f>
        <is>
          <t/>
        </is>
      </c>
    </row>
    <row r="1806" customFormat="false" ht="15" hidden="false" customHeight="false" outlineLevel="0" collapsed="false">
      <c r="A1806" s="24" t="s">
        <v>14849</v>
      </c>
      <c r="B1806" s="24" t="n">
        <v>35</v>
      </c>
      <c r="C1806" s="108" t="n">
        <v>0</v>
      </c>
      <c r="D1806" s="24" t="s">
        <v>13942</v>
      </c>
      <c r="E1806" s="24" t="inlineStr">
        <f aca="false">FALSE()</f>
        <is>
          <t/>
        </is>
      </c>
      <c r="F1806" s="24" t="inlineStr">
        <f aca="false">FALSE()</f>
        <is>
          <t/>
        </is>
      </c>
      <c r="G1806" s="24" t="inlineStr">
        <f aca="false">FALSE()</f>
        <is>
          <t/>
        </is>
      </c>
    </row>
    <row r="1807" customFormat="false" ht="15" hidden="false" customHeight="false" outlineLevel="0" collapsed="false">
      <c r="A1807" s="24" t="s">
        <v>14854</v>
      </c>
      <c r="B1807" s="24" t="n">
        <v>35</v>
      </c>
      <c r="C1807" s="108" t="n">
        <v>0</v>
      </c>
      <c r="D1807" s="24" t="s">
        <v>13942</v>
      </c>
      <c r="E1807" s="24" t="inlineStr">
        <f aca="false">FALSE()</f>
        <is>
          <t/>
        </is>
      </c>
      <c r="F1807" s="24" t="inlineStr">
        <f aca="false">FALSE()</f>
        <is>
          <t/>
        </is>
      </c>
      <c r="G1807" s="24" t="inlineStr">
        <f aca="false">FALSE()</f>
        <is>
          <t/>
        </is>
      </c>
    </row>
    <row r="1808" customFormat="false" ht="15" hidden="false" customHeight="false" outlineLevel="0" collapsed="false">
      <c r="A1808" s="24" t="s">
        <v>4012</v>
      </c>
      <c r="B1808" s="24" t="n">
        <v>35</v>
      </c>
      <c r="C1808" s="108" t="n">
        <v>0</v>
      </c>
      <c r="D1808" s="24" t="s">
        <v>13942</v>
      </c>
      <c r="E1808" s="24" t="inlineStr">
        <f aca="false">FALSE()</f>
        <is>
          <t/>
        </is>
      </c>
      <c r="F1808" s="24" t="inlineStr">
        <f aca="false">FALSE()</f>
        <is>
          <t/>
        </is>
      </c>
      <c r="G1808" s="24" t="inlineStr">
        <f aca="false">FALSE()</f>
        <is>
          <t/>
        </is>
      </c>
    </row>
    <row r="1809" customFormat="false" ht="15" hidden="false" customHeight="false" outlineLevel="0" collapsed="false">
      <c r="A1809" s="24" t="s">
        <v>14871</v>
      </c>
      <c r="B1809" s="24" t="n">
        <v>35</v>
      </c>
      <c r="C1809" s="108" t="n">
        <v>0</v>
      </c>
      <c r="D1809" s="24" t="s">
        <v>13942</v>
      </c>
      <c r="E1809" s="24" t="inlineStr">
        <f aca="false">FALSE()</f>
        <is>
          <t/>
        </is>
      </c>
      <c r="F1809" s="24" t="inlineStr">
        <f aca="false">FALSE()</f>
        <is>
          <t/>
        </is>
      </c>
      <c r="G1809" s="24" t="inlineStr">
        <f aca="false">FALSE()</f>
        <is>
          <t/>
        </is>
      </c>
    </row>
    <row r="1810" customFormat="false" ht="15" hidden="false" customHeight="false" outlineLevel="0" collapsed="false">
      <c r="A1810" s="24" t="s">
        <v>14876</v>
      </c>
      <c r="B1810" s="24" t="n">
        <v>35</v>
      </c>
      <c r="C1810" s="108" t="n">
        <v>0</v>
      </c>
      <c r="D1810" s="24" t="s">
        <v>13942</v>
      </c>
      <c r="E1810" s="24" t="inlineStr">
        <f aca="false">FALSE()</f>
        <is>
          <t/>
        </is>
      </c>
      <c r="F1810" s="24" t="inlineStr">
        <f aca="false">FALSE()</f>
        <is>
          <t/>
        </is>
      </c>
      <c r="G1810" s="24" t="inlineStr">
        <f aca="false">FALSE()</f>
        <is>
          <t/>
        </is>
      </c>
    </row>
    <row r="1811" customFormat="false" ht="15" hidden="false" customHeight="false" outlineLevel="0" collapsed="false">
      <c r="A1811" s="24" t="s">
        <v>338</v>
      </c>
      <c r="B1811" s="24" t="n">
        <v>35</v>
      </c>
      <c r="C1811" s="108" t="n">
        <v>0</v>
      </c>
      <c r="D1811" s="24" t="s">
        <v>13942</v>
      </c>
      <c r="E1811" s="24" t="inlineStr">
        <f aca="false">FALSE()</f>
        <is>
          <t/>
        </is>
      </c>
      <c r="F1811" s="24" t="inlineStr">
        <f aca="false">FALSE()</f>
        <is>
          <t/>
        </is>
      </c>
      <c r="G1811" s="24" t="inlineStr">
        <f aca="false">FALSE()</f>
        <is>
          <t/>
        </is>
      </c>
    </row>
    <row r="1812" customFormat="false" ht="15" hidden="false" customHeight="false" outlineLevel="0" collapsed="false">
      <c r="A1812" s="24" t="s">
        <v>14857</v>
      </c>
      <c r="B1812" s="24" t="n">
        <v>35</v>
      </c>
      <c r="C1812" s="108" t="n">
        <v>0</v>
      </c>
      <c r="D1812" s="24" t="s">
        <v>13942</v>
      </c>
      <c r="E1812" s="24" t="inlineStr">
        <f aca="false">FALSE()</f>
        <is>
          <t/>
        </is>
      </c>
      <c r="F1812" s="24" t="inlineStr">
        <f aca="false">FALSE()</f>
        <is>
          <t/>
        </is>
      </c>
      <c r="G1812" s="24" t="inlineStr">
        <f aca="false">FALSE()</f>
        <is>
          <t/>
        </is>
      </c>
    </row>
    <row r="1813" customFormat="false" ht="15" hidden="false" customHeight="false" outlineLevel="0" collapsed="false">
      <c r="A1813" s="24" t="s">
        <v>14824</v>
      </c>
      <c r="B1813" s="24" t="n">
        <v>35</v>
      </c>
      <c r="C1813" s="108" t="n">
        <v>0</v>
      </c>
      <c r="D1813" s="24" t="s">
        <v>13942</v>
      </c>
      <c r="E1813" s="24" t="n">
        <f aca="false">TRUE()</f>
        <v>1</v>
      </c>
      <c r="F1813" s="24" t="inlineStr">
        <f aca="false">FALSE()</f>
        <is>
          <t/>
        </is>
      </c>
      <c r="G1813" s="24" t="inlineStr">
        <f aca="false">FALSE()</f>
        <is>
          <t/>
        </is>
      </c>
    </row>
    <row r="1814" customFormat="false" ht="15" hidden="false" customHeight="false" outlineLevel="0" collapsed="false">
      <c r="A1814" s="24" t="s">
        <v>3065</v>
      </c>
      <c r="B1814" s="24" t="n">
        <v>35</v>
      </c>
      <c r="C1814" s="108" t="n">
        <v>0</v>
      </c>
      <c r="D1814" s="24" t="s">
        <v>13942</v>
      </c>
      <c r="E1814" s="24" t="n">
        <f aca="false">FALSE()</f>
        <v>0</v>
      </c>
      <c r="F1814" s="24" t="inlineStr">
        <f aca="false">FALSE()</f>
        <is>
          <t/>
        </is>
      </c>
      <c r="G1814" s="24" t="inlineStr">
        <f aca="false">FALSE()</f>
        <is>
          <t/>
        </is>
      </c>
    </row>
    <row r="1815" customFormat="false" ht="15" hidden="false" customHeight="false" outlineLevel="0" collapsed="false">
      <c r="A1815" s="24" t="s">
        <v>3059</v>
      </c>
      <c r="B1815" s="24" t="n">
        <v>35</v>
      </c>
      <c r="C1815" s="108" t="n">
        <v>0</v>
      </c>
      <c r="D1815" s="24" t="s">
        <v>13942</v>
      </c>
      <c r="E1815" s="24" t="inlineStr">
        <f aca="false">FALSE()</f>
        <is>
          <t/>
        </is>
      </c>
      <c r="F1815" s="24" t="inlineStr">
        <f aca="false">FALSE()</f>
        <is>
          <t/>
        </is>
      </c>
      <c r="G1815" s="24" t="inlineStr">
        <f aca="false">FALSE()</f>
        <is>
          <t/>
        </is>
      </c>
    </row>
    <row r="1816" customFormat="false" ht="15" hidden="false" customHeight="false" outlineLevel="0" collapsed="false">
      <c r="A1816" s="24" t="s">
        <v>3066</v>
      </c>
      <c r="B1816" s="24" t="n">
        <v>34</v>
      </c>
      <c r="C1816" s="108" t="n">
        <v>0.00102155209659355</v>
      </c>
      <c r="D1816" s="24" t="s">
        <v>13942</v>
      </c>
      <c r="E1816" s="24" t="inlineStr">
        <f aca="false">FALSE()</f>
        <is>
          <t/>
        </is>
      </c>
      <c r="F1816" s="24" t="inlineStr">
        <f aca="false">FALSE()</f>
        <is>
          <t/>
        </is>
      </c>
      <c r="G1816" s="24" t="inlineStr">
        <f aca="false">FALSE()</f>
        <is>
          <t/>
        </is>
      </c>
    </row>
    <row r="1817" customFormat="false" ht="15" hidden="false" customHeight="false" outlineLevel="0" collapsed="false">
      <c r="A1817" s="24" t="s">
        <v>338</v>
      </c>
      <c r="B1817" s="24" t="n">
        <v>15</v>
      </c>
      <c r="C1817" s="108" t="n">
        <v>0.0105475008798439</v>
      </c>
      <c r="D1817" s="24" t="s">
        <v>13948</v>
      </c>
      <c r="E1817" s="24" t="inlineStr">
        <f aca="false">FALSE()</f>
        <is>
          <t/>
        </is>
      </c>
      <c r="F1817" s="24" t="inlineStr">
        <f aca="false">FALSE()</f>
        <is>
          <t/>
        </is>
      </c>
      <c r="G1817" s="24" t="inlineStr">
        <f aca="false">FALSE()</f>
        <is>
          <t/>
        </is>
      </c>
    </row>
    <row r="1818" customFormat="false" ht="15" hidden="false" customHeight="false" outlineLevel="0" collapsed="false">
      <c r="A1818" s="24" t="s">
        <v>962</v>
      </c>
      <c r="B1818" s="24" t="n">
        <v>12</v>
      </c>
      <c r="C1818" s="108" t="n">
        <v>0.0164032072524825</v>
      </c>
      <c r="D1818" s="24" t="s">
        <v>13948</v>
      </c>
      <c r="E1818" s="24" t="inlineStr">
        <f aca="false">FALSE()</f>
        <is>
          <t/>
        </is>
      </c>
      <c r="F1818" s="24" t="inlineStr">
        <f aca="false">FALSE()</f>
        <is>
          <t/>
        </is>
      </c>
      <c r="G1818" s="24" t="inlineStr">
        <f aca="false">FALSE()</f>
        <is>
          <t/>
        </is>
      </c>
    </row>
    <row r="1819" customFormat="false" ht="15" hidden="false" customHeight="false" outlineLevel="0" collapsed="false">
      <c r="A1819" s="24" t="s">
        <v>14855</v>
      </c>
      <c r="B1819" s="24" t="n">
        <v>7</v>
      </c>
      <c r="C1819" s="108" t="n">
        <v>0.0207917049765069</v>
      </c>
      <c r="D1819" s="24" t="s">
        <v>13948</v>
      </c>
      <c r="E1819" s="24" t="inlineStr">
        <f aca="false">FALSE()</f>
        <is>
          <t/>
        </is>
      </c>
      <c r="F1819" s="24" t="inlineStr">
        <f aca="false">FALSE()</f>
        <is>
          <t/>
        </is>
      </c>
      <c r="G1819" s="24" t="inlineStr">
        <f aca="false">FALSE()</f>
        <is>
          <t/>
        </is>
      </c>
    </row>
    <row r="1820" customFormat="false" ht="15" hidden="false" customHeight="false" outlineLevel="0" collapsed="false">
      <c r="A1820" s="24" t="s">
        <v>14863</v>
      </c>
      <c r="B1820" s="24" t="n">
        <v>7</v>
      </c>
      <c r="C1820" s="108" t="n">
        <v>0.0207917049765069</v>
      </c>
      <c r="D1820" s="24" t="s">
        <v>13948</v>
      </c>
      <c r="E1820" s="24" t="inlineStr">
        <f aca="false">FALSE()</f>
        <is>
          <t/>
        </is>
      </c>
      <c r="F1820" s="24" t="inlineStr">
        <f aca="false">FALSE()</f>
        <is>
          <t/>
        </is>
      </c>
      <c r="G1820" s="24" t="inlineStr">
        <f aca="false">FALSE()</f>
        <is>
          <t/>
        </is>
      </c>
    </row>
    <row r="1821" customFormat="false" ht="15" hidden="false" customHeight="false" outlineLevel="0" collapsed="false">
      <c r="A1821" s="24" t="s">
        <v>14872</v>
      </c>
      <c r="B1821" s="24" t="n">
        <v>7</v>
      </c>
      <c r="C1821" s="108" t="n">
        <v>0.0207917049765069</v>
      </c>
      <c r="D1821" s="24" t="s">
        <v>13948</v>
      </c>
      <c r="E1821" s="24" t="inlineStr">
        <f aca="false">FALSE()</f>
        <is>
          <t/>
        </is>
      </c>
      <c r="F1821" s="24" t="inlineStr">
        <f aca="false">FALSE()</f>
        <is>
          <t/>
        </is>
      </c>
      <c r="G1821" s="24" t="inlineStr">
        <f aca="false">FALSE()</f>
        <is>
          <t/>
        </is>
      </c>
    </row>
    <row r="1822" customFormat="false" ht="15" hidden="false" customHeight="false" outlineLevel="0" collapsed="false">
      <c r="A1822" s="24" t="s">
        <v>14877</v>
      </c>
      <c r="B1822" s="24" t="n">
        <v>6</v>
      </c>
      <c r="C1822" s="108" t="n">
        <v>0.0205726993384597</v>
      </c>
      <c r="D1822" s="24" t="s">
        <v>13948</v>
      </c>
      <c r="E1822" s="24" t="inlineStr">
        <f aca="false">FALSE()</f>
        <is>
          <t/>
        </is>
      </c>
      <c r="F1822" s="24" t="inlineStr">
        <f aca="false">FALSE()</f>
        <is>
          <t/>
        </is>
      </c>
      <c r="G1822" s="24" t="inlineStr">
        <f aca="false">FALSE()</f>
        <is>
          <t/>
        </is>
      </c>
    </row>
    <row r="1823" customFormat="false" ht="15" hidden="false" customHeight="false" outlineLevel="0" collapsed="false">
      <c r="A1823" s="24" t="s">
        <v>14886</v>
      </c>
      <c r="B1823" s="24" t="n">
        <v>6</v>
      </c>
      <c r="C1823" s="108" t="n">
        <v>0.0205726993384597</v>
      </c>
      <c r="D1823" s="24" t="s">
        <v>13948</v>
      </c>
      <c r="E1823" s="24" t="inlineStr">
        <f aca="false">FALSE()</f>
        <is>
          <t/>
        </is>
      </c>
      <c r="F1823" s="24" t="inlineStr">
        <f aca="false">FALSE()</f>
        <is>
          <t/>
        </is>
      </c>
      <c r="G1823" s="24" t="inlineStr">
        <f aca="false">FALSE()</f>
        <is>
          <t/>
        </is>
      </c>
    </row>
    <row r="1824" customFormat="false" ht="15" hidden="false" customHeight="false" outlineLevel="0" collapsed="false">
      <c r="A1824" s="24" t="s">
        <v>14895</v>
      </c>
      <c r="B1824" s="24" t="n">
        <v>6</v>
      </c>
      <c r="C1824" s="108" t="n">
        <v>0.0205726993384597</v>
      </c>
      <c r="D1824" s="24" t="s">
        <v>13948</v>
      </c>
      <c r="E1824" s="24" t="inlineStr">
        <f aca="false">FALSE()</f>
        <is>
          <t/>
        </is>
      </c>
      <c r="F1824" s="24" t="inlineStr">
        <f aca="false">FALSE()</f>
        <is>
          <t/>
        </is>
      </c>
      <c r="G1824" s="24" t="inlineStr">
        <f aca="false">FALSE()</f>
        <is>
          <t/>
        </is>
      </c>
    </row>
    <row r="1825" customFormat="false" ht="15" hidden="false" customHeight="false" outlineLevel="0" collapsed="false">
      <c r="A1825" s="24" t="s">
        <v>14902</v>
      </c>
      <c r="B1825" s="24" t="n">
        <v>6</v>
      </c>
      <c r="C1825" s="108" t="n">
        <v>0.0329437950506781</v>
      </c>
      <c r="D1825" s="24" t="s">
        <v>13948</v>
      </c>
      <c r="E1825" s="24" t="inlineStr">
        <f aca="false">FALSE()</f>
        <is>
          <t/>
        </is>
      </c>
      <c r="F1825" s="24" t="inlineStr">
        <f aca="false">FALSE()</f>
        <is>
          <t/>
        </is>
      </c>
      <c r="G1825" s="24" t="inlineStr">
        <f aca="false">FALSE()</f>
        <is>
          <t/>
        </is>
      </c>
    </row>
    <row r="1826" customFormat="false" ht="15" hidden="false" customHeight="false" outlineLevel="0" collapsed="false">
      <c r="A1826" s="24" t="s">
        <v>14873</v>
      </c>
      <c r="B1826" s="24" t="n">
        <v>5</v>
      </c>
      <c r="C1826" s="108" t="n">
        <v>0.0198556026238634</v>
      </c>
      <c r="D1826" s="24" t="s">
        <v>13948</v>
      </c>
      <c r="E1826" s="24" t="inlineStr">
        <f aca="false">FALSE()</f>
        <is>
          <t/>
        </is>
      </c>
      <c r="F1826" s="24" t="inlineStr">
        <f aca="false">FALSE()</f>
        <is>
          <t/>
        </is>
      </c>
      <c r="G1826" s="24" t="inlineStr">
        <f aca="false">FALSE()</f>
        <is>
          <t/>
        </is>
      </c>
    </row>
    <row r="1827" customFormat="false" ht="15" hidden="false" customHeight="false" outlineLevel="0" collapsed="false">
      <c r="A1827" s="24" t="s">
        <v>15470</v>
      </c>
      <c r="B1827" s="24" t="n">
        <v>4</v>
      </c>
      <c r="C1827" s="108" t="n">
        <v>0.0185395509486265</v>
      </c>
      <c r="D1827" s="24" t="s">
        <v>13948</v>
      </c>
      <c r="E1827" s="24" t="inlineStr">
        <f aca="false">FALSE()</f>
        <is>
          <t/>
        </is>
      </c>
      <c r="F1827" s="24" t="inlineStr">
        <f aca="false">FALSE()</f>
        <is>
          <t/>
        </is>
      </c>
      <c r="G1827" s="24" t="inlineStr">
        <f aca="false">FALSE()</f>
        <is>
          <t/>
        </is>
      </c>
    </row>
    <row r="1828" customFormat="false" ht="15" hidden="false" customHeight="false" outlineLevel="0" collapsed="false">
      <c r="A1828" s="24" t="s">
        <v>15308</v>
      </c>
      <c r="B1828" s="24" t="n">
        <v>4</v>
      </c>
      <c r="C1828" s="108" t="n">
        <v>0.0185395509486265</v>
      </c>
      <c r="D1828" s="24" t="s">
        <v>13948</v>
      </c>
      <c r="E1828" s="24" t="inlineStr">
        <f aca="false">FALSE()</f>
        <is>
          <t/>
        </is>
      </c>
      <c r="F1828" s="24" t="inlineStr">
        <f aca="false">FALSE()</f>
        <is>
          <t/>
        </is>
      </c>
      <c r="G1828" s="24" t="inlineStr">
        <f aca="false">FALSE()</f>
        <is>
          <t/>
        </is>
      </c>
    </row>
    <row r="1829" customFormat="false" ht="15" hidden="false" customHeight="false" outlineLevel="0" collapsed="false">
      <c r="A1829" s="24" t="s">
        <v>14818</v>
      </c>
      <c r="B1829" s="24" t="n">
        <v>4</v>
      </c>
      <c r="C1829" s="108" t="n">
        <v>0.0185395509486265</v>
      </c>
      <c r="D1829" s="24" t="s">
        <v>13948</v>
      </c>
      <c r="E1829" s="24" t="inlineStr">
        <f aca="false">FALSE()</f>
        <is>
          <t/>
        </is>
      </c>
      <c r="F1829" s="24" t="inlineStr">
        <f aca="false">FALSE()</f>
        <is>
          <t/>
        </is>
      </c>
      <c r="G1829" s="24" t="inlineStr">
        <f aca="false">FALSE()</f>
        <is>
          <t/>
        </is>
      </c>
    </row>
    <row r="1830" customFormat="false" ht="15" hidden="false" customHeight="false" outlineLevel="0" collapsed="false">
      <c r="A1830" s="24" t="s">
        <v>15063</v>
      </c>
      <c r="B1830" s="24" t="n">
        <v>4</v>
      </c>
      <c r="C1830" s="108" t="n">
        <v>0.0185395509486265</v>
      </c>
      <c r="D1830" s="24" t="s">
        <v>13948</v>
      </c>
      <c r="E1830" s="24" t="inlineStr">
        <f aca="false">FALSE()</f>
        <is>
          <t/>
        </is>
      </c>
      <c r="F1830" s="24" t="inlineStr">
        <f aca="false">FALSE()</f>
        <is>
          <t/>
        </is>
      </c>
      <c r="G1830" s="24" t="inlineStr">
        <f aca="false">FALSE()</f>
        <is>
          <t/>
        </is>
      </c>
    </row>
    <row r="1831" customFormat="false" ht="15" hidden="false" customHeight="false" outlineLevel="0" collapsed="false">
      <c r="A1831" s="24" t="s">
        <v>1267</v>
      </c>
      <c r="B1831" s="24" t="n">
        <v>4</v>
      </c>
      <c r="C1831" s="108" t="n">
        <v>0.0185395509486265</v>
      </c>
      <c r="D1831" s="24" t="s">
        <v>13948</v>
      </c>
      <c r="E1831" s="24" t="inlineStr">
        <f aca="false">FALSE()</f>
        <is>
          <t/>
        </is>
      </c>
      <c r="F1831" s="24" t="inlineStr">
        <f aca="false">FALSE()</f>
        <is>
          <t/>
        </is>
      </c>
      <c r="G1831" s="24" t="inlineStr">
        <f aca="false">FALSE()</f>
        <is>
          <t/>
        </is>
      </c>
    </row>
    <row r="1832" customFormat="false" ht="15" hidden="false" customHeight="false" outlineLevel="0" collapsed="false">
      <c r="A1832" s="24" t="s">
        <v>15665</v>
      </c>
      <c r="B1832" s="24" t="n">
        <v>3</v>
      </c>
      <c r="C1832" s="108" t="n">
        <v>0.016471897525339</v>
      </c>
      <c r="D1832" s="24" t="s">
        <v>13948</v>
      </c>
      <c r="E1832" s="24" t="inlineStr">
        <f aca="false">FALSE()</f>
        <is>
          <t/>
        </is>
      </c>
      <c r="F1832" s="24" t="inlineStr">
        <f aca="false">FALSE()</f>
        <is>
          <t/>
        </is>
      </c>
      <c r="G1832" s="24" t="inlineStr">
        <f aca="false">FALSE()</f>
        <is>
          <t/>
        </is>
      </c>
    </row>
    <row r="1833" customFormat="false" ht="15" hidden="false" customHeight="false" outlineLevel="0" collapsed="false">
      <c r="A1833" s="24" t="s">
        <v>15666</v>
      </c>
      <c r="B1833" s="24" t="n">
        <v>3</v>
      </c>
      <c r="C1833" s="108" t="n">
        <v>0.016471897525339</v>
      </c>
      <c r="D1833" s="24" t="s">
        <v>13948</v>
      </c>
      <c r="E1833" s="24" t="inlineStr">
        <f aca="false">FALSE()</f>
        <is>
          <t/>
        </is>
      </c>
      <c r="F1833" s="24" t="inlineStr">
        <f aca="false">FALSE()</f>
        <is>
          <t/>
        </is>
      </c>
      <c r="G1833" s="24" t="inlineStr">
        <f aca="false">FALSE()</f>
        <is>
          <t/>
        </is>
      </c>
    </row>
    <row r="1834" customFormat="false" ht="15" hidden="false" customHeight="false" outlineLevel="0" collapsed="false">
      <c r="A1834" s="24" t="s">
        <v>15455</v>
      </c>
      <c r="B1834" s="24" t="n">
        <v>3</v>
      </c>
      <c r="C1834" s="108" t="n">
        <v>0.016471897525339</v>
      </c>
      <c r="D1834" s="24" t="s">
        <v>13948</v>
      </c>
      <c r="E1834" s="24" t="inlineStr">
        <f aca="false">FALSE()</f>
        <is>
          <t/>
        </is>
      </c>
      <c r="F1834" s="24" t="inlineStr">
        <f aca="false">FALSE()</f>
        <is>
          <t/>
        </is>
      </c>
      <c r="G1834" s="24" t="inlineStr">
        <f aca="false">FALSE()</f>
        <is>
          <t/>
        </is>
      </c>
    </row>
    <row r="1835" customFormat="false" ht="15" hidden="false" customHeight="false" outlineLevel="0" collapsed="false">
      <c r="A1835" s="24" t="s">
        <v>15667</v>
      </c>
      <c r="B1835" s="24" t="n">
        <v>3</v>
      </c>
      <c r="C1835" s="108" t="n">
        <v>0.016471897525339</v>
      </c>
      <c r="D1835" s="24" t="s">
        <v>13948</v>
      </c>
      <c r="E1835" s="24" t="inlineStr">
        <f aca="false">FALSE()</f>
        <is>
          <t/>
        </is>
      </c>
      <c r="F1835" s="24" t="inlineStr">
        <f aca="false">FALSE()</f>
        <is>
          <t/>
        </is>
      </c>
      <c r="G1835" s="24" t="inlineStr">
        <f aca="false">FALSE()</f>
        <is>
          <t/>
        </is>
      </c>
    </row>
    <row r="1836" customFormat="false" ht="15" hidden="false" customHeight="false" outlineLevel="0" collapsed="false">
      <c r="A1836" s="24" t="s">
        <v>15370</v>
      </c>
      <c r="B1836" s="24" t="n">
        <v>3</v>
      </c>
      <c r="C1836" s="108" t="n">
        <v>0.016471897525339</v>
      </c>
      <c r="D1836" s="24" t="s">
        <v>13948</v>
      </c>
      <c r="E1836" s="24" t="inlineStr">
        <f aca="false">FALSE()</f>
        <is>
          <t/>
        </is>
      </c>
      <c r="F1836" s="24" t="inlineStr">
        <f aca="false">FALSE()</f>
        <is>
          <t/>
        </is>
      </c>
      <c r="G1836" s="24" t="inlineStr">
        <f aca="false">FALSE()</f>
        <is>
          <t/>
        </is>
      </c>
    </row>
    <row r="1837" customFormat="false" ht="15" hidden="false" customHeight="false" outlineLevel="0" collapsed="false">
      <c r="A1837" s="24" t="s">
        <v>15307</v>
      </c>
      <c r="B1837" s="24" t="n">
        <v>3</v>
      </c>
      <c r="C1837" s="108" t="n">
        <v>0.016471897525339</v>
      </c>
      <c r="D1837" s="24" t="s">
        <v>13948</v>
      </c>
      <c r="E1837" s="24" t="inlineStr">
        <f aca="false">FALSE()</f>
        <is>
          <t/>
        </is>
      </c>
      <c r="F1837" s="24" t="inlineStr">
        <f aca="false">FALSE()</f>
        <is>
          <t/>
        </is>
      </c>
      <c r="G1837" s="24" t="inlineStr">
        <f aca="false">FALSE()</f>
        <is>
          <t/>
        </is>
      </c>
    </row>
    <row r="1838" customFormat="false" ht="15" hidden="false" customHeight="false" outlineLevel="0" collapsed="false">
      <c r="A1838" s="24" t="s">
        <v>15346</v>
      </c>
      <c r="B1838" s="24" t="n">
        <v>3</v>
      </c>
      <c r="C1838" s="108" t="n">
        <v>0.016471897525339</v>
      </c>
      <c r="D1838" s="24" t="s">
        <v>13948</v>
      </c>
      <c r="E1838" s="24" t="inlineStr">
        <f aca="false">FALSE()</f>
        <is>
          <t/>
        </is>
      </c>
      <c r="F1838" s="24" t="inlineStr">
        <f aca="false">FALSE()</f>
        <is>
          <t/>
        </is>
      </c>
      <c r="G1838" s="24" t="inlineStr">
        <f aca="false">FALSE()</f>
        <is>
          <t/>
        </is>
      </c>
    </row>
    <row r="1839" customFormat="false" ht="15" hidden="false" customHeight="false" outlineLevel="0" collapsed="false">
      <c r="A1839" s="24" t="s">
        <v>298</v>
      </c>
      <c r="B1839" s="24" t="n">
        <v>3</v>
      </c>
      <c r="C1839" s="108" t="n">
        <v>0.016471897525339</v>
      </c>
      <c r="D1839" s="24" t="s">
        <v>13948</v>
      </c>
      <c r="E1839" s="24" t="inlineStr">
        <f aca="false">FALSE()</f>
        <is>
          <t/>
        </is>
      </c>
      <c r="F1839" s="24" t="inlineStr">
        <f aca="false">FALSE()</f>
        <is>
          <t/>
        </is>
      </c>
      <c r="G1839" s="24" t="inlineStr">
        <f aca="false">FALSE()</f>
        <is>
          <t/>
        </is>
      </c>
    </row>
    <row r="1840" customFormat="false" ht="15" hidden="false" customHeight="false" outlineLevel="0" collapsed="false">
      <c r="A1840" s="24" t="s">
        <v>15484</v>
      </c>
      <c r="B1840" s="24" t="n">
        <v>3</v>
      </c>
      <c r="C1840" s="108" t="n">
        <v>0.016471897525339</v>
      </c>
      <c r="D1840" s="24" t="s">
        <v>13948</v>
      </c>
      <c r="E1840" s="24" t="inlineStr">
        <f aca="false">FALSE()</f>
        <is>
          <t/>
        </is>
      </c>
      <c r="F1840" s="24" t="inlineStr">
        <f aca="false">FALSE()</f>
        <is>
          <t/>
        </is>
      </c>
      <c r="G1840" s="24" t="inlineStr">
        <f aca="false">FALSE()</f>
        <is>
          <t/>
        </is>
      </c>
    </row>
    <row r="1841" customFormat="false" ht="15" hidden="false" customHeight="false" outlineLevel="0" collapsed="false">
      <c r="A1841" s="24" t="s">
        <v>1036</v>
      </c>
      <c r="B1841" s="24" t="n">
        <v>3</v>
      </c>
      <c r="C1841" s="108" t="n">
        <v>0.016471897525339</v>
      </c>
      <c r="D1841" s="24" t="s">
        <v>13948</v>
      </c>
      <c r="E1841" s="24" t="inlineStr">
        <f aca="false">FALSE()</f>
        <is>
          <t/>
        </is>
      </c>
      <c r="F1841" s="24" t="inlineStr">
        <f aca="false">FALSE()</f>
        <is>
          <t/>
        </is>
      </c>
      <c r="G1841" s="24" t="inlineStr">
        <f aca="false">FALSE()</f>
        <is>
          <t/>
        </is>
      </c>
    </row>
    <row r="1842" customFormat="false" ht="15" hidden="false" customHeight="false" outlineLevel="0" collapsed="false">
      <c r="A1842" s="24" t="s">
        <v>15351</v>
      </c>
      <c r="B1842" s="24" t="n">
        <v>2</v>
      </c>
      <c r="C1842" s="108" t="n">
        <v>0.0133934740450527</v>
      </c>
      <c r="D1842" s="24" t="s">
        <v>13948</v>
      </c>
      <c r="E1842" s="24" t="inlineStr">
        <f aca="false">FALSE()</f>
        <is>
          <t/>
        </is>
      </c>
      <c r="F1842" s="24" t="inlineStr">
        <f aca="false">FALSE()</f>
        <is>
          <t/>
        </is>
      </c>
      <c r="G1842" s="24" t="inlineStr">
        <f aca="false">FALSE()</f>
        <is>
          <t/>
        </is>
      </c>
    </row>
    <row r="1843" customFormat="false" ht="15" hidden="false" customHeight="false" outlineLevel="0" collapsed="false">
      <c r="A1843" s="24" t="s">
        <v>14379</v>
      </c>
      <c r="B1843" s="24" t="n">
        <v>2</v>
      </c>
      <c r="C1843" s="108" t="n">
        <v>0.0133934740450527</v>
      </c>
      <c r="D1843" s="24" t="s">
        <v>13948</v>
      </c>
      <c r="E1843" s="24" t="inlineStr">
        <f aca="false">FALSE()</f>
        <is>
          <t/>
        </is>
      </c>
      <c r="F1843" s="24" t="inlineStr">
        <f aca="false">FALSE()</f>
        <is>
          <t/>
        </is>
      </c>
      <c r="G1843" s="24" t="inlineStr">
        <f aca="false">FALSE()</f>
        <is>
          <t/>
        </is>
      </c>
    </row>
    <row r="1844" customFormat="false" ht="15" hidden="false" customHeight="false" outlineLevel="0" collapsed="false">
      <c r="A1844" s="24" t="s">
        <v>1320</v>
      </c>
      <c r="B1844" s="24" t="n">
        <v>2</v>
      </c>
      <c r="C1844" s="108" t="n">
        <v>0.0133934740450527</v>
      </c>
      <c r="D1844" s="24" t="s">
        <v>13948</v>
      </c>
      <c r="E1844" s="24" t="inlineStr">
        <f aca="false">FALSE()</f>
        <is>
          <t/>
        </is>
      </c>
      <c r="F1844" s="24" t="inlineStr">
        <f aca="false">FALSE()</f>
        <is>
          <t/>
        </is>
      </c>
      <c r="G1844" s="24" t="inlineStr">
        <f aca="false">FALSE()</f>
        <is>
          <t/>
        </is>
      </c>
    </row>
    <row r="1845" customFormat="false" ht="15" hidden="false" customHeight="false" outlineLevel="0" collapsed="false">
      <c r="A1845" s="24" t="s">
        <v>1313</v>
      </c>
      <c r="B1845" s="24" t="n">
        <v>2</v>
      </c>
      <c r="C1845" s="108" t="n">
        <v>0.0133934740450527</v>
      </c>
      <c r="D1845" s="24" t="s">
        <v>13948</v>
      </c>
      <c r="E1845" s="24" t="inlineStr">
        <f aca="false">FALSE()</f>
        <is>
          <t/>
        </is>
      </c>
      <c r="F1845" s="24" t="inlineStr">
        <f aca="false">FALSE()</f>
        <is>
          <t/>
        </is>
      </c>
      <c r="G1845" s="24" t="inlineStr">
        <f aca="false">FALSE()</f>
        <is>
          <t/>
        </is>
      </c>
    </row>
    <row r="1846" customFormat="false" ht="15" hidden="false" customHeight="false" outlineLevel="0" collapsed="false">
      <c r="A1846" s="24" t="s">
        <v>15093</v>
      </c>
      <c r="B1846" s="24" t="n">
        <v>2</v>
      </c>
      <c r="C1846" s="108" t="n">
        <v>0.0133934740450527</v>
      </c>
      <c r="D1846" s="24" t="s">
        <v>13948</v>
      </c>
      <c r="E1846" s="24" t="inlineStr">
        <f aca="false">FALSE()</f>
        <is>
          <t/>
        </is>
      </c>
      <c r="F1846" s="24" t="inlineStr">
        <f aca="false">FALSE()</f>
        <is>
          <t/>
        </is>
      </c>
      <c r="G1846" s="24" t="inlineStr">
        <f aca="false">FALSE()</f>
        <is>
          <t/>
        </is>
      </c>
    </row>
    <row r="1847" customFormat="false" ht="15" hidden="false" customHeight="false" outlineLevel="0" collapsed="false">
      <c r="A1847" s="24" t="s">
        <v>14845</v>
      </c>
      <c r="B1847" s="24" t="n">
        <v>16</v>
      </c>
      <c r="C1847" s="108" t="n">
        <v>0</v>
      </c>
      <c r="D1847" s="24" t="s">
        <v>13957</v>
      </c>
      <c r="E1847" s="24" t="inlineStr">
        <f aca="false">FALSE()</f>
        <is>
          <t/>
        </is>
      </c>
      <c r="F1847" s="24" t="inlineStr">
        <f aca="false">FALSE()</f>
        <is>
          <t/>
        </is>
      </c>
      <c r="G1847" s="24" t="inlineStr">
        <f aca="false">FALSE()</f>
        <is>
          <t/>
        </is>
      </c>
    </row>
    <row r="1848" customFormat="false" ht="15" hidden="false" customHeight="false" outlineLevel="0" collapsed="false">
      <c r="A1848" s="24" t="s">
        <v>14850</v>
      </c>
      <c r="B1848" s="24" t="n">
        <v>16</v>
      </c>
      <c r="C1848" s="108" t="n">
        <v>0</v>
      </c>
      <c r="D1848" s="24" t="s">
        <v>13957</v>
      </c>
      <c r="E1848" s="24" t="n">
        <f aca="false">TRUE()</f>
        <v>1</v>
      </c>
      <c r="F1848" s="24" t="inlineStr">
        <f aca="false">FALSE()</f>
        <is>
          <t/>
        </is>
      </c>
      <c r="G1848" s="24" t="inlineStr">
        <f aca="false">FALSE()</f>
        <is>
          <t/>
        </is>
      </c>
    </row>
    <row r="1849" customFormat="false" ht="15" hidden="false" customHeight="false" outlineLevel="0" collapsed="false">
      <c r="A1849" s="24" t="s">
        <v>14856</v>
      </c>
      <c r="B1849" s="24" t="n">
        <v>16</v>
      </c>
      <c r="C1849" s="108" t="n">
        <v>0</v>
      </c>
      <c r="D1849" s="24" t="s">
        <v>13957</v>
      </c>
      <c r="E1849" s="24" t="inlineStr">
        <f aca="false">TRUE()</f>
        <is>
          <t/>
        </is>
      </c>
      <c r="F1849" s="24" t="inlineStr">
        <f aca="false">FALSE()</f>
        <is>
          <t/>
        </is>
      </c>
      <c r="G1849" s="24" t="inlineStr">
        <f aca="false">FALSE()</f>
        <is>
          <t/>
        </is>
      </c>
    </row>
    <row r="1850" customFormat="false" ht="15" hidden="false" customHeight="false" outlineLevel="0" collapsed="false">
      <c r="A1850" s="24" t="s">
        <v>988</v>
      </c>
      <c r="B1850" s="24" t="n">
        <v>16</v>
      </c>
      <c r="C1850" s="108" t="n">
        <v>0</v>
      </c>
      <c r="D1850" s="24" t="s">
        <v>13957</v>
      </c>
      <c r="E1850" s="24" t="n">
        <f aca="false">FALSE()</f>
        <v>0</v>
      </c>
      <c r="F1850" s="24" t="inlineStr">
        <f aca="false">FALSE()</f>
        <is>
          <t/>
        </is>
      </c>
      <c r="G1850" s="24" t="inlineStr">
        <f aca="false">FALSE()</f>
        <is>
          <t/>
        </is>
      </c>
    </row>
    <row r="1851" customFormat="false" ht="15" hidden="false" customHeight="false" outlineLevel="0" collapsed="false">
      <c r="A1851" s="24" t="s">
        <v>338</v>
      </c>
      <c r="B1851" s="24" t="n">
        <v>16</v>
      </c>
      <c r="C1851" s="108" t="n">
        <v>0</v>
      </c>
      <c r="D1851" s="24" t="s">
        <v>13957</v>
      </c>
      <c r="E1851" s="24" t="inlineStr">
        <f aca="false">FALSE()</f>
        <is>
          <t/>
        </is>
      </c>
      <c r="F1851" s="24" t="inlineStr">
        <f aca="false">FALSE()</f>
        <is>
          <t/>
        </is>
      </c>
      <c r="G1851" s="24" t="inlineStr">
        <f aca="false">FALSE()</f>
        <is>
          <t/>
        </is>
      </c>
    </row>
    <row r="1852" customFormat="false" ht="15" hidden="false" customHeight="false" outlineLevel="0" collapsed="false">
      <c r="A1852" s="24" t="s">
        <v>14878</v>
      </c>
      <c r="B1852" s="24" t="n">
        <v>16</v>
      </c>
      <c r="C1852" s="108" t="n">
        <v>0</v>
      </c>
      <c r="D1852" s="24" t="s">
        <v>13957</v>
      </c>
      <c r="E1852" s="24" t="inlineStr">
        <f aca="false">FALSE()</f>
        <is>
          <t/>
        </is>
      </c>
      <c r="F1852" s="24" t="inlineStr">
        <f aca="false">FALSE()</f>
        <is>
          <t/>
        </is>
      </c>
      <c r="G1852" s="24" t="inlineStr">
        <f aca="false">FALSE()</f>
        <is>
          <t/>
        </is>
      </c>
    </row>
    <row r="1853" customFormat="false" ht="15" hidden="false" customHeight="false" outlineLevel="0" collapsed="false">
      <c r="A1853" s="24" t="s">
        <v>14887</v>
      </c>
      <c r="B1853" s="24" t="n">
        <v>16</v>
      </c>
      <c r="C1853" s="108" t="n">
        <v>0</v>
      </c>
      <c r="D1853" s="24" t="s">
        <v>13957</v>
      </c>
      <c r="E1853" s="24" t="inlineStr">
        <f aca="false">FALSE()</f>
        <is>
          <t/>
        </is>
      </c>
      <c r="F1853" s="24" t="inlineStr">
        <f aca="false">FALSE()</f>
        <is>
          <t/>
        </is>
      </c>
      <c r="G1853" s="24" t="inlineStr">
        <f aca="false">FALSE()</f>
        <is>
          <t/>
        </is>
      </c>
    </row>
    <row r="1854" customFormat="false" ht="15" hidden="false" customHeight="false" outlineLevel="0" collapsed="false">
      <c r="A1854" s="24" t="s">
        <v>14896</v>
      </c>
      <c r="B1854" s="24" t="n">
        <v>16</v>
      </c>
      <c r="C1854" s="108" t="n">
        <v>0</v>
      </c>
      <c r="D1854" s="24" t="s">
        <v>13957</v>
      </c>
      <c r="E1854" s="24" t="inlineStr">
        <f aca="false">FALSE()</f>
        <is>
          <t/>
        </is>
      </c>
      <c r="F1854" s="24" t="inlineStr">
        <f aca="false">FALSE()</f>
        <is>
          <t/>
        </is>
      </c>
      <c r="G1854" s="24" t="inlineStr">
        <f aca="false">FALSE()</f>
        <is>
          <t/>
        </is>
      </c>
    </row>
    <row r="1855" customFormat="false" ht="15" hidden="false" customHeight="false" outlineLevel="0" collapsed="false">
      <c r="A1855" s="24" t="s">
        <v>14903</v>
      </c>
      <c r="B1855" s="24" t="n">
        <v>16</v>
      </c>
      <c r="C1855" s="108" t="n">
        <v>0</v>
      </c>
      <c r="D1855" s="24" t="s">
        <v>13957</v>
      </c>
      <c r="E1855" s="24" t="inlineStr">
        <f aca="false">FALSE()</f>
        <is>
          <t/>
        </is>
      </c>
      <c r="F1855" s="24" t="inlineStr">
        <f aca="false">FALSE()</f>
        <is>
          <t/>
        </is>
      </c>
      <c r="G1855" s="24" t="inlineStr">
        <f aca="false">FALSE()</f>
        <is>
          <t/>
        </is>
      </c>
    </row>
    <row r="1856" customFormat="false" ht="15" hidden="false" customHeight="false" outlineLevel="0" collapsed="false">
      <c r="A1856" s="24" t="s">
        <v>14908</v>
      </c>
      <c r="B1856" s="24" t="n">
        <v>16</v>
      </c>
      <c r="C1856" s="108" t="n">
        <v>0</v>
      </c>
      <c r="D1856" s="24" t="s">
        <v>13957</v>
      </c>
      <c r="E1856" s="24" t="inlineStr">
        <f aca="false">FALSE()</f>
        <is>
          <t/>
        </is>
      </c>
      <c r="F1856" s="24" t="inlineStr">
        <f aca="false">FALSE()</f>
        <is>
          <t/>
        </is>
      </c>
      <c r="G1856" s="24" t="inlineStr">
        <f aca="false">FALSE()</f>
        <is>
          <t/>
        </is>
      </c>
    </row>
    <row r="1857" customFormat="false" ht="15" hidden="false" customHeight="false" outlineLevel="0" collapsed="false">
      <c r="A1857" s="24" t="s">
        <v>15101</v>
      </c>
      <c r="B1857" s="24" t="n">
        <v>16</v>
      </c>
      <c r="C1857" s="108" t="n">
        <v>0</v>
      </c>
      <c r="D1857" s="24" t="s">
        <v>13957</v>
      </c>
      <c r="E1857" s="24" t="inlineStr">
        <f aca="false">FALSE()</f>
        <is>
          <t/>
        </is>
      </c>
      <c r="F1857" s="24" t="inlineStr">
        <f aca="false">FALSE()</f>
        <is>
          <t/>
        </is>
      </c>
      <c r="G1857" s="24" t="inlineStr">
        <f aca="false">FALSE()</f>
        <is>
          <t/>
        </is>
      </c>
    </row>
    <row r="1858" customFormat="false" ht="15" hidden="false" customHeight="false" outlineLevel="0" collapsed="false">
      <c r="A1858" s="24" t="s">
        <v>993</v>
      </c>
      <c r="B1858" s="24" t="n">
        <v>15</v>
      </c>
      <c r="C1858" s="108" t="n">
        <v>0.00204092647574589</v>
      </c>
      <c r="D1858" s="24" t="s">
        <v>13957</v>
      </c>
      <c r="E1858" s="24" t="inlineStr">
        <f aca="false">FALSE()</f>
        <is>
          <t/>
        </is>
      </c>
      <c r="F1858" s="24" t="inlineStr">
        <f aca="false">FALSE()</f>
        <is>
          <t/>
        </is>
      </c>
      <c r="G1858" s="24" t="inlineStr">
        <f aca="false">FALSE()</f>
        <is>
          <t/>
        </is>
      </c>
    </row>
    <row r="1859" customFormat="false" ht="15" hidden="false" customHeight="false" outlineLevel="0" collapsed="false">
      <c r="A1859" s="24" t="s">
        <v>15084</v>
      </c>
      <c r="B1859" s="24" t="n">
        <v>15</v>
      </c>
      <c r="C1859" s="108" t="n">
        <v>0.00204092647574589</v>
      </c>
      <c r="D1859" s="24" t="s">
        <v>13957</v>
      </c>
      <c r="E1859" s="24" t="inlineStr">
        <f aca="false">FALSE()</f>
        <is>
          <t/>
        </is>
      </c>
      <c r="F1859" s="24" t="inlineStr">
        <f aca="false">FALSE()</f>
        <is>
          <t/>
        </is>
      </c>
      <c r="G1859" s="24" t="inlineStr">
        <f aca="false">FALSE()</f>
        <is>
          <t/>
        </is>
      </c>
    </row>
    <row r="1860" customFormat="false" ht="15" hidden="false" customHeight="false" outlineLevel="0" collapsed="false">
      <c r="A1860" s="24" t="s">
        <v>241</v>
      </c>
      <c r="B1860" s="24" t="n">
        <v>16</v>
      </c>
      <c r="C1860" s="108" t="n">
        <v>0</v>
      </c>
      <c r="D1860" s="24" t="s">
        <v>13963</v>
      </c>
      <c r="E1860" s="24" t="inlineStr">
        <f aca="false">FALSE()</f>
        <is>
          <t/>
        </is>
      </c>
      <c r="F1860" s="24" t="inlineStr">
        <f aca="false">FALSE()</f>
        <is>
          <t/>
        </is>
      </c>
      <c r="G1860" s="24" t="inlineStr">
        <f aca="false">FALSE()</f>
        <is>
          <t/>
        </is>
      </c>
    </row>
    <row r="1861" customFormat="false" ht="15" hidden="false" customHeight="false" outlineLevel="0" collapsed="false">
      <c r="A1861" s="24" t="s">
        <v>338</v>
      </c>
      <c r="B1861" s="24" t="n">
        <v>16</v>
      </c>
      <c r="C1861" s="108" t="n">
        <v>0</v>
      </c>
      <c r="D1861" s="24" t="s">
        <v>13963</v>
      </c>
      <c r="E1861" s="24" t="inlineStr">
        <f aca="false">FALSE()</f>
        <is>
          <t/>
        </is>
      </c>
      <c r="F1861" s="24" t="inlineStr">
        <f aca="false">FALSE()</f>
        <is>
          <t/>
        </is>
      </c>
      <c r="G1861" s="24" t="inlineStr">
        <f aca="false">FALSE()</f>
        <is>
          <t/>
        </is>
      </c>
    </row>
    <row r="1862" customFormat="false" ht="15" hidden="false" customHeight="false" outlineLevel="0" collapsed="false">
      <c r="A1862" s="24" t="s">
        <v>1929</v>
      </c>
      <c r="B1862" s="24" t="n">
        <v>16</v>
      </c>
      <c r="C1862" s="108" t="n">
        <v>0</v>
      </c>
      <c r="D1862" s="24" t="s">
        <v>13963</v>
      </c>
      <c r="E1862" s="24" t="inlineStr">
        <f aca="false">FALSE()</f>
        <is>
          <t/>
        </is>
      </c>
      <c r="F1862" s="24" t="n">
        <f aca="false">TRUE()</f>
        <v>1</v>
      </c>
      <c r="G1862" s="24" t="inlineStr">
        <f aca="false">FALSE()</f>
        <is>
          <t/>
        </is>
      </c>
    </row>
    <row r="1863" customFormat="false" ht="15" hidden="false" customHeight="false" outlineLevel="0" collapsed="false">
      <c r="A1863" s="24" t="s">
        <v>250</v>
      </c>
      <c r="B1863" s="24" t="n">
        <v>11</v>
      </c>
      <c r="C1863" s="108" t="n">
        <v>0.0122602758388678</v>
      </c>
      <c r="D1863" s="24" t="s">
        <v>13963</v>
      </c>
      <c r="E1863" s="24" t="inlineStr">
        <f aca="false">FALSE()</f>
        <is>
          <t/>
        </is>
      </c>
      <c r="F1863" s="24" t="n">
        <f aca="false">FALSE()</f>
        <v>0</v>
      </c>
      <c r="G1863" s="24" t="inlineStr">
        <f aca="false">FALSE()</f>
        <is>
          <t/>
        </is>
      </c>
    </row>
    <row r="1864" customFormat="false" ht="15" hidden="false" customHeight="false" outlineLevel="0" collapsed="false">
      <c r="A1864" s="24" t="s">
        <v>245</v>
      </c>
      <c r="B1864" s="24" t="n">
        <v>9</v>
      </c>
      <c r="C1864" s="108" t="n">
        <v>0.0154034058832151</v>
      </c>
      <c r="D1864" s="24" t="s">
        <v>13963</v>
      </c>
      <c r="E1864" s="24" t="inlineStr">
        <f aca="false">FALSE()</f>
        <is>
          <t/>
        </is>
      </c>
      <c r="F1864" s="24" t="inlineStr">
        <f aca="false">FALSE()</f>
        <is>
          <t/>
        </is>
      </c>
      <c r="G1864" s="24" t="inlineStr">
        <f aca="false">FALSE()</f>
        <is>
          <t/>
        </is>
      </c>
    </row>
    <row r="1865" customFormat="false" ht="15" hidden="false" customHeight="false" outlineLevel="0" collapsed="false">
      <c r="A1865" s="24" t="s">
        <v>14879</v>
      </c>
      <c r="B1865" s="24" t="n">
        <v>7</v>
      </c>
      <c r="C1865" s="108" t="n">
        <v>0.0172133808115868</v>
      </c>
      <c r="D1865" s="24" t="s">
        <v>13963</v>
      </c>
      <c r="E1865" s="24" t="inlineStr">
        <f aca="false">FALSE()</f>
        <is>
          <t/>
        </is>
      </c>
      <c r="F1865" s="24" t="inlineStr">
        <f aca="false">FALSE()</f>
        <is>
          <t/>
        </is>
      </c>
      <c r="G1865" s="24" t="inlineStr">
        <f aca="false">FALSE()</f>
        <is>
          <t/>
        </is>
      </c>
    </row>
    <row r="1866" customFormat="false" ht="15" hidden="false" customHeight="false" outlineLevel="0" collapsed="false">
      <c r="A1866" s="24" t="s">
        <v>14888</v>
      </c>
      <c r="B1866" s="24" t="n">
        <v>6</v>
      </c>
      <c r="C1866" s="108" t="n">
        <v>0.0175055643399568</v>
      </c>
      <c r="D1866" s="24" t="s">
        <v>13963</v>
      </c>
      <c r="E1866" s="24" t="inlineStr">
        <f aca="false">FALSE()</f>
        <is>
          <t/>
        </is>
      </c>
      <c r="F1866" s="24" t="inlineStr">
        <f aca="false">FALSE()</f>
        <is>
          <t/>
        </is>
      </c>
      <c r="G1866" s="24" t="inlineStr">
        <f aca="false">FALSE()</f>
        <is>
          <t/>
        </is>
      </c>
    </row>
    <row r="1867" customFormat="false" ht="15" hidden="false" customHeight="false" outlineLevel="0" collapsed="false">
      <c r="A1867" s="24" t="s">
        <v>249</v>
      </c>
      <c r="B1867" s="24" t="n">
        <v>6</v>
      </c>
      <c r="C1867" s="108" t="n">
        <v>0.0175055643399568</v>
      </c>
      <c r="D1867" s="24" t="s">
        <v>13963</v>
      </c>
      <c r="E1867" s="24" t="inlineStr">
        <f aca="false">FALSE()</f>
        <is>
          <t/>
        </is>
      </c>
      <c r="F1867" s="24" t="inlineStr">
        <f aca="false">FALSE()</f>
        <is>
          <t/>
        </is>
      </c>
      <c r="G1867" s="24" t="inlineStr">
        <f aca="false">FALSE()</f>
        <is>
          <t/>
        </is>
      </c>
    </row>
    <row r="1868" customFormat="false" ht="15" hidden="false" customHeight="false" outlineLevel="0" collapsed="false">
      <c r="A1868" s="24" t="s">
        <v>14904</v>
      </c>
      <c r="B1868" s="24" t="n">
        <v>5</v>
      </c>
      <c r="C1868" s="108" t="n">
        <v>0.0206184928536973</v>
      </c>
      <c r="D1868" s="24" t="s">
        <v>13963</v>
      </c>
      <c r="E1868" s="24" t="n">
        <f aca="false">TRUE()</f>
        <v>1</v>
      </c>
      <c r="F1868" s="24" t="inlineStr">
        <f aca="false">FALSE()</f>
        <is>
          <t/>
        </is>
      </c>
      <c r="G1868" s="24" t="inlineStr">
        <f aca="false">FALSE()</f>
        <is>
          <t/>
        </is>
      </c>
    </row>
    <row r="1869" customFormat="false" ht="15" hidden="false" customHeight="false" outlineLevel="0" collapsed="false">
      <c r="A1869" s="24" t="s">
        <v>255</v>
      </c>
      <c r="B1869" s="24" t="n">
        <v>4</v>
      </c>
      <c r="C1869" s="108" t="n">
        <v>0.0164947942829579</v>
      </c>
      <c r="D1869" s="24" t="s">
        <v>13963</v>
      </c>
      <c r="E1869" s="24" t="n">
        <f aca="false">FALSE()</f>
        <v>0</v>
      </c>
      <c r="F1869" s="24" t="inlineStr">
        <f aca="false">FALSE()</f>
        <is>
          <t/>
        </is>
      </c>
      <c r="G1869" s="24" t="inlineStr">
        <f aca="false">FALSE()</f>
        <is>
          <t/>
        </is>
      </c>
    </row>
    <row r="1870" customFormat="false" ht="15" hidden="false" customHeight="false" outlineLevel="0" collapsed="false">
      <c r="A1870" s="24" t="s">
        <v>15187</v>
      </c>
      <c r="B1870" s="24" t="n">
        <v>4</v>
      </c>
      <c r="C1870" s="108" t="n">
        <v>0.0164947942829579</v>
      </c>
      <c r="D1870" s="24" t="s">
        <v>13963</v>
      </c>
      <c r="E1870" s="24" t="inlineStr">
        <f aca="false">FALSE()</f>
        <is>
          <t/>
        </is>
      </c>
      <c r="F1870" s="24" t="inlineStr">
        <f aca="false">FALSE()</f>
        <is>
          <t/>
        </is>
      </c>
      <c r="G1870" s="24" t="inlineStr">
        <f aca="false">FALSE()</f>
        <is>
          <t/>
        </is>
      </c>
    </row>
    <row r="1871" customFormat="false" ht="15" hidden="false" customHeight="false" outlineLevel="0" collapsed="false">
      <c r="A1871" s="24" t="s">
        <v>15743</v>
      </c>
      <c r="B1871" s="24" t="n">
        <v>3</v>
      </c>
      <c r="C1871" s="108" t="n">
        <v>0.0149383300260876</v>
      </c>
      <c r="D1871" s="24" t="s">
        <v>13963</v>
      </c>
      <c r="E1871" s="24" t="inlineStr">
        <f aca="false">FALSE()</f>
        <is>
          <t/>
        </is>
      </c>
      <c r="F1871" s="24" t="inlineStr">
        <f aca="false">FALSE()</f>
        <is>
          <t/>
        </is>
      </c>
      <c r="G1871" s="24" t="inlineStr">
        <f aca="false">FALSE()</f>
        <is>
          <t/>
        </is>
      </c>
    </row>
    <row r="1872" customFormat="false" ht="15" hidden="false" customHeight="false" outlineLevel="0" collapsed="false">
      <c r="A1872" s="24" t="s">
        <v>15330</v>
      </c>
      <c r="B1872" s="24" t="n">
        <v>3</v>
      </c>
      <c r="C1872" s="108" t="n">
        <v>0.0149383300260876</v>
      </c>
      <c r="D1872" s="24" t="s">
        <v>13963</v>
      </c>
      <c r="E1872" s="24" t="inlineStr">
        <f aca="false">FALSE()</f>
        <is>
          <t/>
        </is>
      </c>
      <c r="F1872" s="24" t="inlineStr">
        <f aca="false">FALSE()</f>
        <is>
          <t/>
        </is>
      </c>
      <c r="G1872" s="24" t="inlineStr">
        <f aca="false">FALSE()</f>
        <is>
          <t/>
        </is>
      </c>
    </row>
    <row r="1873" customFormat="false" ht="15" hidden="false" customHeight="false" outlineLevel="0" collapsed="false">
      <c r="A1873" s="24" t="s">
        <v>15206</v>
      </c>
      <c r="B1873" s="24" t="n">
        <v>3</v>
      </c>
      <c r="C1873" s="108" t="n">
        <v>0.0149383300260876</v>
      </c>
      <c r="D1873" s="24" t="s">
        <v>13963</v>
      </c>
      <c r="E1873" s="24" t="inlineStr">
        <f aca="false">FALSE()</f>
        <is>
          <t/>
        </is>
      </c>
      <c r="F1873" s="24" t="inlineStr">
        <f aca="false">FALSE()</f>
        <is>
          <t/>
        </is>
      </c>
      <c r="G1873" s="24" t="inlineStr">
        <f aca="false">FALSE()</f>
        <is>
          <t/>
        </is>
      </c>
    </row>
    <row r="1874" customFormat="false" ht="15" hidden="false" customHeight="false" outlineLevel="0" collapsed="false">
      <c r="A1874" s="24" t="s">
        <v>15744</v>
      </c>
      <c r="B1874" s="24" t="n">
        <v>3</v>
      </c>
      <c r="C1874" s="108" t="n">
        <v>0.0149383300260876</v>
      </c>
      <c r="D1874" s="24" t="s">
        <v>13963</v>
      </c>
      <c r="E1874" s="24" t="inlineStr">
        <f aca="false">FALSE()</f>
        <is>
          <t/>
        </is>
      </c>
      <c r="F1874" s="24" t="inlineStr">
        <f aca="false">FALSE()</f>
        <is>
          <t/>
        </is>
      </c>
      <c r="G1874" s="24" t="inlineStr">
        <f aca="false">FALSE()</f>
        <is>
          <t/>
        </is>
      </c>
    </row>
    <row r="1875" customFormat="false" ht="15" hidden="false" customHeight="false" outlineLevel="0" collapsed="false">
      <c r="A1875" s="24" t="s">
        <v>15459</v>
      </c>
      <c r="B1875" s="24" t="n">
        <v>3</v>
      </c>
      <c r="C1875" s="108" t="n">
        <v>0.0149383300260876</v>
      </c>
      <c r="D1875" s="24" t="s">
        <v>13963</v>
      </c>
      <c r="E1875" s="24" t="inlineStr">
        <f aca="false">FALSE()</f>
        <is>
          <t/>
        </is>
      </c>
      <c r="F1875" s="24" t="inlineStr">
        <f aca="false">FALSE()</f>
        <is>
          <t/>
        </is>
      </c>
      <c r="G1875" s="24" t="inlineStr">
        <f aca="false">FALSE()</f>
        <is>
          <t/>
        </is>
      </c>
    </row>
    <row r="1876" customFormat="false" ht="15" hidden="false" customHeight="false" outlineLevel="0" collapsed="false">
      <c r="A1876" s="24" t="s">
        <v>15305</v>
      </c>
      <c r="B1876" s="24" t="n">
        <v>2</v>
      </c>
      <c r="C1876" s="108" t="n">
        <v>0.0123710957122184</v>
      </c>
      <c r="D1876" s="24" t="s">
        <v>13963</v>
      </c>
      <c r="E1876" s="24" t="inlineStr">
        <f aca="false">FALSE()</f>
        <is>
          <t/>
        </is>
      </c>
      <c r="F1876" s="24" t="inlineStr">
        <f aca="false">FALSE()</f>
        <is>
          <t/>
        </is>
      </c>
      <c r="G1876" s="24" t="inlineStr">
        <f aca="false">FALSE()</f>
        <is>
          <t/>
        </is>
      </c>
    </row>
    <row r="1877" customFormat="false" ht="15" hidden="false" customHeight="false" outlineLevel="0" collapsed="false">
      <c r="A1877" s="24" t="s">
        <v>15745</v>
      </c>
      <c r="B1877" s="24" t="n">
        <v>2</v>
      </c>
      <c r="C1877" s="108" t="n">
        <v>0.0123710957122184</v>
      </c>
      <c r="D1877" s="24" t="s">
        <v>13963</v>
      </c>
      <c r="E1877" s="24" t="inlineStr">
        <f aca="false">FALSE()</f>
        <is>
          <t/>
        </is>
      </c>
      <c r="F1877" s="24" t="inlineStr">
        <f aca="false">FALSE()</f>
        <is>
          <t/>
        </is>
      </c>
      <c r="G1877" s="24" t="inlineStr">
        <f aca="false">FALSE()</f>
        <is>
          <t/>
        </is>
      </c>
    </row>
    <row r="1878" customFormat="false" ht="15" hidden="false" customHeight="false" outlineLevel="0" collapsed="false">
      <c r="A1878" s="24" t="s">
        <v>15092</v>
      </c>
      <c r="B1878" s="24" t="n">
        <v>2</v>
      </c>
      <c r="C1878" s="108" t="n">
        <v>0.0123710957122184</v>
      </c>
      <c r="D1878" s="24" t="s">
        <v>13963</v>
      </c>
      <c r="E1878" s="24" t="inlineStr">
        <f aca="false">FALSE()</f>
        <is>
          <t/>
        </is>
      </c>
      <c r="F1878" s="24" t="inlineStr">
        <f aca="false">FALSE()</f>
        <is>
          <t/>
        </is>
      </c>
      <c r="G1878" s="24" t="inlineStr">
        <f aca="false">FALSE()</f>
        <is>
          <t/>
        </is>
      </c>
    </row>
    <row r="1879" customFormat="false" ht="15" hidden="false" customHeight="false" outlineLevel="0" collapsed="false">
      <c r="A1879" s="24" t="s">
        <v>338</v>
      </c>
      <c r="B1879" s="24" t="n">
        <v>9</v>
      </c>
      <c r="C1879" s="108" t="n">
        <v>0</v>
      </c>
      <c r="D1879" s="24" t="s">
        <v>13972</v>
      </c>
      <c r="E1879" s="24" t="inlineStr">
        <f aca="false">FALSE()</f>
        <is>
          <t/>
        </is>
      </c>
      <c r="F1879" s="24" t="inlineStr">
        <f aca="false">FALSE()</f>
        <is>
          <t/>
        </is>
      </c>
      <c r="G1879" s="24" t="inlineStr">
        <f aca="false">FALSE()</f>
        <is>
          <t/>
        </is>
      </c>
    </row>
    <row r="1880" customFormat="false" ht="15" hidden="false" customHeight="false" outlineLevel="0" collapsed="false">
      <c r="A1880" s="24" t="s">
        <v>14823</v>
      </c>
      <c r="B1880" s="24" t="n">
        <v>6</v>
      </c>
      <c r="C1880" s="108" t="n">
        <v>0.0106721975185261</v>
      </c>
      <c r="D1880" s="24" t="s">
        <v>13972</v>
      </c>
      <c r="E1880" s="24" t="inlineStr">
        <f aca="false">FALSE()</f>
        <is>
          <t/>
        </is>
      </c>
      <c r="F1880" s="24" t="inlineStr">
        <f aca="false">FALSE()</f>
        <is>
          <t/>
        </is>
      </c>
      <c r="G1880" s="24" t="inlineStr">
        <f aca="false">FALSE()</f>
        <is>
          <t/>
        </is>
      </c>
    </row>
    <row r="1881" customFormat="false" ht="15" hidden="false" customHeight="false" outlineLevel="0" collapsed="false">
      <c r="A1881" s="24" t="s">
        <v>1451</v>
      </c>
      <c r="B1881" s="24" t="n">
        <v>6</v>
      </c>
      <c r="C1881" s="108" t="n">
        <v>0.0106721975185261</v>
      </c>
      <c r="D1881" s="24" t="s">
        <v>13972</v>
      </c>
      <c r="E1881" s="24" t="inlineStr">
        <f aca="false">FALSE()</f>
        <is>
          <t/>
        </is>
      </c>
      <c r="F1881" s="24" t="inlineStr">
        <f aca="false">FALSE()</f>
        <is>
          <t/>
        </is>
      </c>
      <c r="G1881" s="24" t="inlineStr">
        <f aca="false">FALSE()</f>
        <is>
          <t/>
        </is>
      </c>
    </row>
    <row r="1882" customFormat="false" ht="15" hidden="false" customHeight="false" outlineLevel="0" collapsed="false">
      <c r="A1882" s="24" t="s">
        <v>14864</v>
      </c>
      <c r="B1882" s="24" t="n">
        <v>3</v>
      </c>
      <c r="C1882" s="108" t="n">
        <v>0.0144582198399898</v>
      </c>
      <c r="D1882" s="24" t="s">
        <v>13972</v>
      </c>
      <c r="E1882" s="24" t="n">
        <f aca="false">TRUE()</f>
        <v>1</v>
      </c>
      <c r="F1882" s="24" t="inlineStr">
        <f aca="false">FALSE()</f>
        <is>
          <t/>
        </is>
      </c>
      <c r="G1882" s="24" t="inlineStr">
        <f aca="false">FALSE()</f>
        <is>
          <t/>
        </is>
      </c>
    </row>
    <row r="1883" customFormat="false" ht="15" hidden="false" customHeight="false" outlineLevel="0" collapsed="false">
      <c r="A1883" s="24" t="s">
        <v>14856</v>
      </c>
      <c r="B1883" s="24" t="n">
        <v>3</v>
      </c>
      <c r="C1883" s="108" t="n">
        <v>0.0144582198399898</v>
      </c>
      <c r="D1883" s="24" t="s">
        <v>13972</v>
      </c>
      <c r="E1883" s="24" t="inlineStr">
        <f aca="false">TRUE()</f>
        <is>
          <t/>
        </is>
      </c>
      <c r="F1883" s="24" t="inlineStr">
        <f aca="false">FALSE()</f>
        <is>
          <t/>
        </is>
      </c>
      <c r="G1883" s="24" t="inlineStr">
        <f aca="false">FALSE()</f>
        <is>
          <t/>
        </is>
      </c>
    </row>
    <row r="1884" customFormat="false" ht="15" hidden="false" customHeight="false" outlineLevel="0" collapsed="false">
      <c r="A1884" s="24" t="s">
        <v>14880</v>
      </c>
      <c r="B1884" s="24" t="n">
        <v>3</v>
      </c>
      <c r="C1884" s="108" t="n">
        <v>0.0144582198399898</v>
      </c>
      <c r="D1884" s="24" t="s">
        <v>13972</v>
      </c>
      <c r="E1884" s="24" t="n">
        <f aca="false">FALSE()</f>
        <v>0</v>
      </c>
      <c r="F1884" s="24" t="inlineStr">
        <f aca="false">FALSE()</f>
        <is>
          <t/>
        </is>
      </c>
      <c r="G1884" s="24" t="inlineStr">
        <f aca="false">FALSE()</f>
        <is>
          <t/>
        </is>
      </c>
    </row>
    <row r="1885" customFormat="false" ht="15" hidden="false" customHeight="false" outlineLevel="0" collapsed="false">
      <c r="A1885" s="24" t="s">
        <v>14889</v>
      </c>
      <c r="B1885" s="24" t="n">
        <v>3</v>
      </c>
      <c r="C1885" s="108" t="n">
        <v>0.0144582198399898</v>
      </c>
      <c r="D1885" s="24" t="s">
        <v>13972</v>
      </c>
      <c r="E1885" s="24" t="inlineStr">
        <f aca="false">FALSE()</f>
        <is>
          <t/>
        </is>
      </c>
      <c r="F1885" s="24" t="inlineStr">
        <f aca="false">FALSE()</f>
        <is>
          <t/>
        </is>
      </c>
      <c r="G1885" s="24" t="inlineStr">
        <f aca="false">FALSE()</f>
        <is>
          <t/>
        </is>
      </c>
    </row>
    <row r="1886" customFormat="false" ht="15" hidden="false" customHeight="false" outlineLevel="0" collapsed="false">
      <c r="A1886" s="24" t="s">
        <v>14897</v>
      </c>
      <c r="B1886" s="24" t="n">
        <v>3</v>
      </c>
      <c r="C1886" s="108" t="n">
        <v>0.0144582198399898</v>
      </c>
      <c r="D1886" s="24" t="s">
        <v>13972</v>
      </c>
      <c r="E1886" s="24" t="inlineStr">
        <f aca="false">FALSE()</f>
        <is>
          <t/>
        </is>
      </c>
      <c r="F1886" s="24" t="inlineStr">
        <f aca="false">FALSE()</f>
        <is>
          <t/>
        </is>
      </c>
      <c r="G1886" s="24" t="inlineStr">
        <f aca="false">FALSE()</f>
        <is>
          <t/>
        </is>
      </c>
    </row>
    <row r="1887" customFormat="false" ht="15" hidden="false" customHeight="false" outlineLevel="0" collapsed="false">
      <c r="A1887" s="24" t="s">
        <v>1891</v>
      </c>
      <c r="B1887" s="24" t="n">
        <v>3</v>
      </c>
      <c r="C1887" s="108" t="n">
        <v>0.0144582198399898</v>
      </c>
      <c r="D1887" s="24" t="s">
        <v>13972</v>
      </c>
      <c r="E1887" s="24" t="inlineStr">
        <f aca="false">FALSE()</f>
        <is>
          <t/>
        </is>
      </c>
      <c r="F1887" s="24" t="inlineStr">
        <f aca="false">FALSE()</f>
        <is>
          <t/>
        </is>
      </c>
      <c r="G1887" s="24" t="inlineStr">
        <f aca="false">FALSE()</f>
        <is>
          <t/>
        </is>
      </c>
    </row>
    <row r="1888" customFormat="false" ht="15" hidden="false" customHeight="false" outlineLevel="0" collapsed="false">
      <c r="A1888" s="24" t="s">
        <v>14827</v>
      </c>
      <c r="B1888" s="24" t="n">
        <v>3</v>
      </c>
      <c r="C1888" s="108" t="n">
        <v>0.0144582198399898</v>
      </c>
      <c r="D1888" s="24" t="s">
        <v>13972</v>
      </c>
      <c r="E1888" s="24" t="inlineStr">
        <f aca="false">FALSE()</f>
        <is>
          <t/>
        </is>
      </c>
      <c r="F1888" s="24" t="inlineStr">
        <f aca="false">FALSE()</f>
        <is>
          <t/>
        </is>
      </c>
      <c r="G1888" s="24" t="inlineStr">
        <f aca="false">FALSE()</f>
        <is>
          <t/>
        </is>
      </c>
    </row>
    <row r="1889" customFormat="false" ht="15" hidden="false" customHeight="false" outlineLevel="0" collapsed="false">
      <c r="A1889" s="24" t="s">
        <v>15673</v>
      </c>
      <c r="B1889" s="24" t="n">
        <v>3</v>
      </c>
      <c r="C1889" s="108" t="n">
        <v>0.0144582198399898</v>
      </c>
      <c r="D1889" s="24" t="s">
        <v>13972</v>
      </c>
      <c r="E1889" s="24" t="inlineStr">
        <f aca="false">FALSE()</f>
        <is>
          <t/>
        </is>
      </c>
      <c r="F1889" s="24" t="inlineStr">
        <f aca="false">FALSE()</f>
        <is>
          <t/>
        </is>
      </c>
      <c r="G1889" s="24" t="inlineStr">
        <f aca="false">FALSE()</f>
        <is>
          <t/>
        </is>
      </c>
    </row>
    <row r="1890" customFormat="false" ht="15" hidden="false" customHeight="false" outlineLevel="0" collapsed="false">
      <c r="A1890" s="24" t="s">
        <v>1890</v>
      </c>
      <c r="B1890" s="24" t="n">
        <v>3</v>
      </c>
      <c r="C1890" s="108" t="n">
        <v>0.0144582198399898</v>
      </c>
      <c r="D1890" s="24" t="s">
        <v>13972</v>
      </c>
      <c r="E1890" s="24" t="inlineStr">
        <f aca="false">FALSE()</f>
        <is>
          <t/>
        </is>
      </c>
      <c r="F1890" s="24" t="inlineStr">
        <f aca="false">FALSE()</f>
        <is>
          <t/>
        </is>
      </c>
      <c r="G1890" s="24" t="inlineStr">
        <f aca="false">FALSE()</f>
        <is>
          <t/>
        </is>
      </c>
    </row>
    <row r="1891" customFormat="false" ht="15" hidden="false" customHeight="false" outlineLevel="0" collapsed="false">
      <c r="A1891" s="24" t="s">
        <v>1883</v>
      </c>
      <c r="B1891" s="24" t="n">
        <v>3</v>
      </c>
      <c r="C1891" s="108" t="n">
        <v>0.0144582198399898</v>
      </c>
      <c r="D1891" s="24" t="s">
        <v>13972</v>
      </c>
      <c r="E1891" s="24" t="inlineStr">
        <f aca="false">FALSE()</f>
        <is>
          <t/>
        </is>
      </c>
      <c r="F1891" s="24" t="inlineStr">
        <f aca="false">FALSE()</f>
        <is>
          <t/>
        </is>
      </c>
      <c r="G1891" s="24" t="inlineStr">
        <f aca="false">FALSE()</f>
        <is>
          <t/>
        </is>
      </c>
    </row>
    <row r="1892" customFormat="false" ht="15" hidden="false" customHeight="false" outlineLevel="0" collapsed="false">
      <c r="A1892" s="24" t="s">
        <v>15442</v>
      </c>
      <c r="B1892" s="24" t="n">
        <v>3</v>
      </c>
      <c r="C1892" s="108" t="n">
        <v>0.0144582198399898</v>
      </c>
      <c r="D1892" s="24" t="s">
        <v>13972</v>
      </c>
      <c r="E1892" s="24" t="inlineStr">
        <f aca="false">FALSE()</f>
        <is>
          <t/>
        </is>
      </c>
      <c r="F1892" s="24" t="inlineStr">
        <f aca="false">FALSE()</f>
        <is>
          <t/>
        </is>
      </c>
      <c r="G1892" s="24" t="inlineStr">
        <f aca="false">FALSE()</f>
        <is>
          <t/>
        </is>
      </c>
    </row>
    <row r="1893" customFormat="false" ht="15" hidden="false" customHeight="false" outlineLevel="0" collapsed="false">
      <c r="A1893" s="24" t="s">
        <v>15089</v>
      </c>
      <c r="B1893" s="24" t="n">
        <v>3</v>
      </c>
      <c r="C1893" s="108" t="n">
        <v>0.0144582198399898</v>
      </c>
      <c r="D1893" s="24" t="s">
        <v>13972</v>
      </c>
      <c r="E1893" s="24" t="inlineStr">
        <f aca="false">FALSE()</f>
        <is>
          <t/>
        </is>
      </c>
      <c r="F1893" s="24" t="inlineStr">
        <f aca="false">FALSE()</f>
        <is>
          <t/>
        </is>
      </c>
      <c r="G1893" s="24" t="inlineStr">
        <f aca="false">FALSE()</f>
        <is>
          <t/>
        </is>
      </c>
    </row>
    <row r="1894" customFormat="false" ht="15" hidden="false" customHeight="false" outlineLevel="0" collapsed="false">
      <c r="A1894" s="24" t="s">
        <v>15678</v>
      </c>
      <c r="B1894" s="24" t="n">
        <v>3</v>
      </c>
      <c r="C1894" s="108" t="n">
        <v>0.0144582198399898</v>
      </c>
      <c r="D1894" s="24" t="s">
        <v>13972</v>
      </c>
      <c r="E1894" s="24" t="inlineStr">
        <f aca="false">FALSE()</f>
        <is>
          <t/>
        </is>
      </c>
      <c r="F1894" s="24" t="inlineStr">
        <f aca="false">FALSE()</f>
        <is>
          <t/>
        </is>
      </c>
      <c r="G1894" s="24" t="inlineStr">
        <f aca="false">FALSE()</f>
        <is>
          <t/>
        </is>
      </c>
    </row>
    <row r="1895" customFormat="false" ht="15" hidden="false" customHeight="false" outlineLevel="0" collapsed="false">
      <c r="A1895" s="24" t="s">
        <v>15679</v>
      </c>
      <c r="B1895" s="24" t="n">
        <v>3</v>
      </c>
      <c r="C1895" s="108" t="n">
        <v>0.0144582198399898</v>
      </c>
      <c r="D1895" s="24" t="s">
        <v>13972</v>
      </c>
      <c r="E1895" s="24" t="inlineStr">
        <f aca="false">FALSE()</f>
        <is>
          <t/>
        </is>
      </c>
      <c r="F1895" s="24" t="inlineStr">
        <f aca="false">FALSE()</f>
        <is>
          <t/>
        </is>
      </c>
      <c r="G1895" s="24" t="inlineStr">
        <f aca="false">FALSE()</f>
        <is>
          <t/>
        </is>
      </c>
    </row>
    <row r="1896" customFormat="false" ht="15" hidden="false" customHeight="false" outlineLevel="0" collapsed="false">
      <c r="A1896" s="24" t="s">
        <v>15680</v>
      </c>
      <c r="B1896" s="24" t="n">
        <v>3</v>
      </c>
      <c r="C1896" s="108" t="n">
        <v>0.0144582198399898</v>
      </c>
      <c r="D1896" s="24" t="s">
        <v>13972</v>
      </c>
      <c r="E1896" s="24" t="inlineStr">
        <f aca="false">FALSE()</f>
        <is>
          <t/>
        </is>
      </c>
      <c r="F1896" s="24" t="inlineStr">
        <f aca="false">FALSE()</f>
        <is>
          <t/>
        </is>
      </c>
      <c r="G1896" s="24" t="inlineStr">
        <f aca="false">FALSE()</f>
        <is>
          <t/>
        </is>
      </c>
    </row>
    <row r="1897" customFormat="false" ht="15" hidden="false" customHeight="false" outlineLevel="0" collapsed="false">
      <c r="A1897" s="24" t="s">
        <v>15150</v>
      </c>
      <c r="B1897" s="24" t="n">
        <v>3</v>
      </c>
      <c r="C1897" s="108" t="n">
        <v>0.0144582198399898</v>
      </c>
      <c r="D1897" s="24" t="s">
        <v>13972</v>
      </c>
      <c r="E1897" s="24" t="inlineStr">
        <f aca="false">FALSE()</f>
        <is>
          <t/>
        </is>
      </c>
      <c r="F1897" s="24" t="inlineStr">
        <f aca="false">FALSE()</f>
        <is>
          <t/>
        </is>
      </c>
      <c r="G1897" s="24" t="inlineStr">
        <f aca="false">FALSE()</f>
        <is>
          <t/>
        </is>
      </c>
    </row>
    <row r="1898" customFormat="false" ht="15" hidden="false" customHeight="false" outlineLevel="0" collapsed="false">
      <c r="A1898" s="24" t="s">
        <v>15692</v>
      </c>
      <c r="B1898" s="24" t="n">
        <v>3</v>
      </c>
      <c r="C1898" s="108" t="n">
        <v>0.0144582198399898</v>
      </c>
      <c r="D1898" s="24" t="s">
        <v>13972</v>
      </c>
      <c r="E1898" s="24" t="inlineStr">
        <f aca="false">FALSE()</f>
        <is>
          <t/>
        </is>
      </c>
      <c r="F1898" s="24" t="inlineStr">
        <f aca="false">FALSE()</f>
        <is>
          <t/>
        </is>
      </c>
      <c r="G1898" s="24" t="inlineStr">
        <f aca="false">FALSE()</f>
        <is>
          <t/>
        </is>
      </c>
    </row>
    <row r="1899" customFormat="false" ht="15" hidden="false" customHeight="false" outlineLevel="0" collapsed="false">
      <c r="A1899" s="24" t="s">
        <v>15693</v>
      </c>
      <c r="B1899" s="24" t="n">
        <v>3</v>
      </c>
      <c r="C1899" s="108" t="n">
        <v>0.0144582198399898</v>
      </c>
      <c r="D1899" s="24" t="s">
        <v>13972</v>
      </c>
      <c r="E1899" s="24" t="inlineStr">
        <f aca="false">FALSE()</f>
        <is>
          <t/>
        </is>
      </c>
      <c r="F1899" s="24" t="inlineStr">
        <f aca="false">FALSE()</f>
        <is>
          <t/>
        </is>
      </c>
      <c r="G1899" s="24" t="inlineStr">
        <f aca="false">FALSE()</f>
        <is>
          <t/>
        </is>
      </c>
    </row>
    <row r="1900" customFormat="false" ht="15" hidden="false" customHeight="false" outlineLevel="0" collapsed="false">
      <c r="A1900" s="24" t="s">
        <v>1267</v>
      </c>
      <c r="B1900" s="24" t="n">
        <v>3</v>
      </c>
      <c r="C1900" s="108" t="n">
        <v>0.0144582198399898</v>
      </c>
      <c r="D1900" s="24" t="s">
        <v>13972</v>
      </c>
      <c r="E1900" s="24" t="inlineStr">
        <f aca="false">FALSE()</f>
        <is>
          <t/>
        </is>
      </c>
      <c r="F1900" s="24" t="inlineStr">
        <f aca="false">FALSE()</f>
        <is>
          <t/>
        </is>
      </c>
      <c r="G1900" s="24" t="inlineStr">
        <f aca="false">FALSE()</f>
        <is>
          <t/>
        </is>
      </c>
    </row>
    <row r="1901" customFormat="false" ht="15" hidden="false" customHeight="false" outlineLevel="0" collapsed="false">
      <c r="A1901" s="24" t="s">
        <v>14871</v>
      </c>
      <c r="B1901" s="24" t="n">
        <v>3</v>
      </c>
      <c r="C1901" s="108" t="n">
        <v>0.0144582198399898</v>
      </c>
      <c r="D1901" s="24" t="s">
        <v>13972</v>
      </c>
      <c r="E1901" s="24" t="inlineStr">
        <f aca="false">FALSE()</f>
        <is>
          <t/>
        </is>
      </c>
      <c r="F1901" s="24" t="inlineStr">
        <f aca="false">FALSE()</f>
        <is>
          <t/>
        </is>
      </c>
      <c r="G1901" s="24" t="inlineStr">
        <f aca="false">FALSE()</f>
        <is>
          <t/>
        </is>
      </c>
    </row>
    <row r="1902" customFormat="false" ht="15" hidden="false" customHeight="false" outlineLevel="0" collapsed="false">
      <c r="A1902" s="24" t="s">
        <v>14876</v>
      </c>
      <c r="B1902" s="24" t="n">
        <v>3</v>
      </c>
      <c r="C1902" s="108" t="n">
        <v>0.0144582198399898</v>
      </c>
      <c r="D1902" s="24" t="s">
        <v>13972</v>
      </c>
      <c r="E1902" s="24" t="inlineStr">
        <f aca="false">FALSE()</f>
        <is>
          <t/>
        </is>
      </c>
      <c r="F1902" s="24" t="inlineStr">
        <f aca="false">FALSE()</f>
        <is>
          <t/>
        </is>
      </c>
      <c r="G1902" s="24" t="inlineStr">
        <f aca="false">FALSE()</f>
        <is>
          <t/>
        </is>
      </c>
    </row>
    <row r="1903" customFormat="false" ht="15" hidden="false" customHeight="false" outlineLevel="0" collapsed="false">
      <c r="A1903" s="24" t="s">
        <v>1447</v>
      </c>
      <c r="B1903" s="24" t="n">
        <v>3</v>
      </c>
      <c r="C1903" s="108" t="n">
        <v>0.0144582198399898</v>
      </c>
      <c r="D1903" s="24" t="s">
        <v>13972</v>
      </c>
      <c r="E1903" s="24" t="inlineStr">
        <f aca="false">FALSE()</f>
        <is>
          <t/>
        </is>
      </c>
      <c r="F1903" s="24" t="inlineStr">
        <f aca="false">FALSE()</f>
        <is>
          <t/>
        </is>
      </c>
      <c r="G1903" s="24" t="inlineStr">
        <f aca="false">FALSE()</f>
        <is>
          <t/>
        </is>
      </c>
    </row>
    <row r="1904" customFormat="false" ht="15" hidden="false" customHeight="false" outlineLevel="0" collapsed="false">
      <c r="A1904" s="24" t="s">
        <v>1892</v>
      </c>
      <c r="B1904" s="24" t="n">
        <v>2</v>
      </c>
      <c r="C1904" s="108" t="n">
        <v>0.0131962123995019</v>
      </c>
      <c r="D1904" s="24" t="s">
        <v>13972</v>
      </c>
      <c r="E1904" s="24" t="inlineStr">
        <f aca="false">FALSE()</f>
        <is>
          <t/>
        </is>
      </c>
      <c r="F1904" s="24" t="inlineStr">
        <f aca="false">FALSE()</f>
        <is>
          <t/>
        </is>
      </c>
      <c r="G1904" s="24" t="inlineStr">
        <f aca="false">FALSE()</f>
        <is>
          <t/>
        </is>
      </c>
    </row>
    <row r="1905" customFormat="false" ht="15" hidden="false" customHeight="false" outlineLevel="0" collapsed="false">
      <c r="A1905" s="24" t="s">
        <v>15093</v>
      </c>
      <c r="B1905" s="24" t="n">
        <v>2</v>
      </c>
      <c r="C1905" s="108" t="n">
        <v>0.0131962123995019</v>
      </c>
      <c r="D1905" s="24" t="s">
        <v>13972</v>
      </c>
      <c r="E1905" s="24" t="inlineStr">
        <f aca="false">FALSE()</f>
        <is>
          <t/>
        </is>
      </c>
      <c r="F1905" s="24" t="inlineStr">
        <f aca="false">FALSE()</f>
        <is>
          <t/>
        </is>
      </c>
      <c r="G1905" s="24" t="inlineStr">
        <f aca="false">FALSE()</f>
        <is>
          <t/>
        </is>
      </c>
    </row>
    <row r="1906" customFormat="false" ht="15" hidden="false" customHeight="false" outlineLevel="0" collapsed="false">
      <c r="A1906" s="24" t="s">
        <v>1900</v>
      </c>
      <c r="B1906" s="24" t="n">
        <v>2</v>
      </c>
      <c r="C1906" s="108" t="n">
        <v>0.0131962123995019</v>
      </c>
      <c r="D1906" s="24" t="s">
        <v>13972</v>
      </c>
      <c r="E1906" s="24" t="inlineStr">
        <f aca="false">FALSE()</f>
        <is>
          <t/>
        </is>
      </c>
      <c r="F1906" s="24" t="inlineStr">
        <f aca="false">FALSE()</f>
        <is>
          <t/>
        </is>
      </c>
      <c r="G1906" s="24" t="inlineStr">
        <f aca="false">FALSE()</f>
        <is>
          <t/>
        </is>
      </c>
    </row>
    <row r="1907" customFormat="false" ht="15" hidden="false" customHeight="false" outlineLevel="0" collapsed="false">
      <c r="A1907" s="24" t="s">
        <v>15214</v>
      </c>
      <c r="B1907" s="24" t="n">
        <v>2</v>
      </c>
      <c r="C1907" s="108" t="n">
        <v>0.0131962123995019</v>
      </c>
      <c r="D1907" s="24" t="s">
        <v>13972</v>
      </c>
      <c r="E1907" s="24" t="inlineStr">
        <f aca="false">FALSE()</f>
        <is>
          <t/>
        </is>
      </c>
      <c r="F1907" s="24" t="inlineStr">
        <f aca="false">FALSE()</f>
        <is>
          <t/>
        </is>
      </c>
      <c r="G1907" s="24" t="inlineStr">
        <f aca="false">FALSE()</f>
        <is>
          <t/>
        </is>
      </c>
    </row>
    <row r="1908" customFormat="false" ht="15" hidden="false" customHeight="false" outlineLevel="0" collapsed="false">
      <c r="A1908" s="24" t="s">
        <v>1452</v>
      </c>
      <c r="B1908" s="24" t="n">
        <v>2</v>
      </c>
      <c r="C1908" s="108" t="n">
        <v>0.0131962123995019</v>
      </c>
      <c r="D1908" s="24" t="s">
        <v>13972</v>
      </c>
      <c r="E1908" s="24" t="inlineStr">
        <f aca="false">FALSE()</f>
        <is>
          <t/>
        </is>
      </c>
      <c r="F1908" s="24" t="inlineStr">
        <f aca="false">FALSE()</f>
        <is>
          <t/>
        </is>
      </c>
      <c r="G1908" s="24" t="inlineStr">
        <f aca="false">FALSE()</f>
        <is>
          <t/>
        </is>
      </c>
    </row>
    <row r="1909" customFormat="false" ht="15" hidden="false" customHeight="false" outlineLevel="0" collapsed="false">
      <c r="A1909" s="24" t="s">
        <v>1443</v>
      </c>
      <c r="B1909" s="24" t="n">
        <v>2</v>
      </c>
      <c r="C1909" s="108" t="n">
        <v>0.0131962123995019</v>
      </c>
      <c r="D1909" s="24" t="s">
        <v>13972</v>
      </c>
      <c r="E1909" s="24" t="inlineStr">
        <f aca="false">FALSE()</f>
        <is>
          <t/>
        </is>
      </c>
      <c r="F1909" s="24" t="inlineStr">
        <f aca="false">FALSE()</f>
        <is>
          <t/>
        </is>
      </c>
      <c r="G1909" s="24" t="inlineStr">
        <f aca="false">FALSE()</f>
        <is>
          <t/>
        </is>
      </c>
    </row>
    <row r="1910" customFormat="false" ht="15" hidden="false" customHeight="false" outlineLevel="0" collapsed="false">
      <c r="A1910" s="24" t="s">
        <v>14824</v>
      </c>
      <c r="B1910" s="24" t="n">
        <v>12</v>
      </c>
      <c r="C1910" s="108" t="n">
        <v>0</v>
      </c>
      <c r="D1910" s="24" t="s">
        <v>13981</v>
      </c>
      <c r="E1910" s="24" t="n">
        <f aca="false">TRUE()</f>
        <v>1</v>
      </c>
      <c r="F1910" s="24" t="inlineStr">
        <f aca="false">FALSE()</f>
        <is>
          <t/>
        </is>
      </c>
      <c r="G1910" s="24" t="inlineStr">
        <f aca="false">FALSE()</f>
        <is>
          <t/>
        </is>
      </c>
    </row>
    <row r="1911" customFormat="false" ht="15" hidden="false" customHeight="false" outlineLevel="0" collapsed="false">
      <c r="A1911" s="24" t="s">
        <v>338</v>
      </c>
      <c r="B1911" s="24" t="n">
        <v>10</v>
      </c>
      <c r="C1911" s="108" t="n">
        <v>0</v>
      </c>
      <c r="D1911" s="24" t="s">
        <v>13981</v>
      </c>
      <c r="E1911" s="24" t="n">
        <f aca="false">FALSE()</f>
        <v>0</v>
      </c>
      <c r="F1911" s="24" t="inlineStr">
        <f aca="false">FALSE()</f>
        <is>
          <t/>
        </is>
      </c>
      <c r="G1911" s="24" t="inlineStr">
        <f aca="false">FALSE()</f>
        <is>
          <t/>
        </is>
      </c>
    </row>
    <row r="1912" customFormat="false" ht="15" hidden="false" customHeight="false" outlineLevel="0" collapsed="false">
      <c r="A1912" s="24" t="s">
        <v>14857</v>
      </c>
      <c r="B1912" s="24" t="n">
        <v>10</v>
      </c>
      <c r="C1912" s="108" t="n">
        <v>0</v>
      </c>
      <c r="D1912" s="24" t="s">
        <v>13981</v>
      </c>
      <c r="E1912" s="24" t="inlineStr">
        <f aca="false">FALSE()</f>
        <is>
          <t/>
        </is>
      </c>
      <c r="F1912" s="24" t="inlineStr">
        <f aca="false">FALSE()</f>
        <is>
          <t/>
        </is>
      </c>
      <c r="G1912" s="24" t="inlineStr">
        <f aca="false">FALSE()</f>
        <is>
          <t/>
        </is>
      </c>
    </row>
    <row r="1913" customFormat="false" ht="15" hidden="false" customHeight="false" outlineLevel="0" collapsed="false">
      <c r="A1913" s="24" t="s">
        <v>14865</v>
      </c>
      <c r="B1913" s="24" t="n">
        <v>8</v>
      </c>
      <c r="C1913" s="108" t="n">
        <v>0.00651495885768447</v>
      </c>
      <c r="D1913" s="24" t="s">
        <v>13981</v>
      </c>
      <c r="E1913" s="24" t="inlineStr">
        <f aca="false">FALSE()</f>
        <is>
          <t/>
        </is>
      </c>
      <c r="F1913" s="24" t="inlineStr">
        <f aca="false">FALSE()</f>
        <is>
          <t/>
        </is>
      </c>
      <c r="G1913" s="24" t="inlineStr">
        <f aca="false">FALSE()</f>
        <is>
          <t/>
        </is>
      </c>
    </row>
    <row r="1914" customFormat="false" ht="15" hidden="false" customHeight="false" outlineLevel="0" collapsed="false">
      <c r="A1914" s="24" t="s">
        <v>14873</v>
      </c>
      <c r="B1914" s="24" t="n">
        <v>8</v>
      </c>
      <c r="C1914" s="108" t="n">
        <v>0.00651495885768447</v>
      </c>
      <c r="D1914" s="24" t="s">
        <v>13981</v>
      </c>
      <c r="E1914" s="24" t="inlineStr">
        <f aca="false">FALSE()</f>
        <is>
          <t/>
        </is>
      </c>
      <c r="F1914" s="24" t="inlineStr">
        <f aca="false">FALSE()</f>
        <is>
          <t/>
        </is>
      </c>
      <c r="G1914" s="24" t="inlineStr">
        <f aca="false">FALSE()</f>
        <is>
          <t/>
        </is>
      </c>
    </row>
    <row r="1915" customFormat="false" ht="15" hidden="false" customHeight="false" outlineLevel="0" collapsed="false">
      <c r="A1915" s="24" t="s">
        <v>14881</v>
      </c>
      <c r="B1915" s="24" t="n">
        <v>8</v>
      </c>
      <c r="C1915" s="108" t="n">
        <v>0.00651495885768447</v>
      </c>
      <c r="D1915" s="24" t="s">
        <v>13981</v>
      </c>
      <c r="E1915" s="24" t="inlineStr">
        <f aca="false">FALSE()</f>
        <is>
          <t/>
        </is>
      </c>
      <c r="F1915" s="24" t="inlineStr">
        <f aca="false">FALSE()</f>
        <is>
          <t/>
        </is>
      </c>
      <c r="G1915" s="24" t="inlineStr">
        <f aca="false">FALSE()</f>
        <is>
          <t/>
        </is>
      </c>
    </row>
    <row r="1916" customFormat="false" ht="15" hidden="false" customHeight="false" outlineLevel="0" collapsed="false">
      <c r="A1916" s="24" t="s">
        <v>14890</v>
      </c>
      <c r="B1916" s="24" t="n">
        <v>8</v>
      </c>
      <c r="C1916" s="108" t="n">
        <v>0.00651495885768447</v>
      </c>
      <c r="D1916" s="24" t="s">
        <v>13981</v>
      </c>
      <c r="E1916" s="24" t="inlineStr">
        <f aca="false">FALSE()</f>
        <is>
          <t/>
        </is>
      </c>
      <c r="F1916" s="24" t="inlineStr">
        <f aca="false">FALSE()</f>
        <is>
          <t/>
        </is>
      </c>
      <c r="G1916" s="24" t="inlineStr">
        <f aca="false">FALSE()</f>
        <is>
          <t/>
        </is>
      </c>
    </row>
    <row r="1917" customFormat="false" ht="15" hidden="false" customHeight="false" outlineLevel="0" collapsed="false">
      <c r="A1917" s="24" t="s">
        <v>14898</v>
      </c>
      <c r="B1917" s="24" t="n">
        <v>8</v>
      </c>
      <c r="C1917" s="108" t="n">
        <v>0.00651495885768447</v>
      </c>
      <c r="D1917" s="24" t="s">
        <v>13981</v>
      </c>
      <c r="E1917" s="24" t="inlineStr">
        <f aca="false">FALSE()</f>
        <is>
          <t/>
        </is>
      </c>
      <c r="F1917" s="24" t="inlineStr">
        <f aca="false">FALSE()</f>
        <is>
          <t/>
        </is>
      </c>
      <c r="G1917" s="24" t="inlineStr">
        <f aca="false">FALSE()</f>
        <is>
          <t/>
        </is>
      </c>
    </row>
    <row r="1918" customFormat="false" ht="15" hidden="false" customHeight="false" outlineLevel="0" collapsed="false">
      <c r="A1918" s="24" t="s">
        <v>3693</v>
      </c>
      <c r="B1918" s="24" t="n">
        <v>8</v>
      </c>
      <c r="C1918" s="108" t="n">
        <v>0.00651495885768447</v>
      </c>
      <c r="D1918" s="24" t="s">
        <v>13981</v>
      </c>
      <c r="E1918" s="24" t="inlineStr">
        <f aca="false">FALSE()</f>
        <is>
          <t/>
        </is>
      </c>
      <c r="F1918" s="24" t="inlineStr">
        <f aca="false">FALSE()</f>
        <is>
          <t/>
        </is>
      </c>
      <c r="G1918" s="24" t="inlineStr">
        <f aca="false">FALSE()</f>
        <is>
          <t/>
        </is>
      </c>
    </row>
    <row r="1919" customFormat="false" ht="15" hidden="false" customHeight="false" outlineLevel="0" collapsed="false">
      <c r="A1919" s="24" t="s">
        <v>14909</v>
      </c>
      <c r="B1919" s="24" t="n">
        <v>8</v>
      </c>
      <c r="C1919" s="108" t="n">
        <v>0.00651495885768447</v>
      </c>
      <c r="D1919" s="24" t="s">
        <v>13981</v>
      </c>
      <c r="E1919" s="24" t="inlineStr">
        <f aca="false">FALSE()</f>
        <is>
          <t/>
        </is>
      </c>
      <c r="F1919" s="24" t="inlineStr">
        <f aca="false">FALSE()</f>
        <is>
          <t/>
        </is>
      </c>
      <c r="G1919" s="24" t="inlineStr">
        <f aca="false">FALSE()</f>
        <is>
          <t/>
        </is>
      </c>
    </row>
    <row r="1920" customFormat="false" ht="15" hidden="false" customHeight="false" outlineLevel="0" collapsed="false">
      <c r="A1920" s="24" t="s">
        <v>15109</v>
      </c>
      <c r="B1920" s="24" t="n">
        <v>8</v>
      </c>
      <c r="C1920" s="108" t="n">
        <v>0.00651495885768447</v>
      </c>
      <c r="D1920" s="24" t="s">
        <v>13981</v>
      </c>
      <c r="E1920" s="24" t="inlineStr">
        <f aca="false">FALSE()</f>
        <is>
          <t/>
        </is>
      </c>
      <c r="F1920" s="24" t="inlineStr">
        <f aca="false">FALSE()</f>
        <is>
          <t/>
        </is>
      </c>
      <c r="G1920" s="24" t="inlineStr">
        <f aca="false">FALSE()</f>
        <is>
          <t/>
        </is>
      </c>
    </row>
    <row r="1921" customFormat="false" ht="15" hidden="false" customHeight="false" outlineLevel="0" collapsed="false">
      <c r="A1921" s="24" t="s">
        <v>3700</v>
      </c>
      <c r="B1921" s="24" t="n">
        <v>7</v>
      </c>
      <c r="C1921" s="108" t="n">
        <v>0.00911187999916137</v>
      </c>
      <c r="D1921" s="24" t="s">
        <v>13981</v>
      </c>
      <c r="E1921" s="24" t="inlineStr">
        <f aca="false">FALSE()</f>
        <is>
          <t/>
        </is>
      </c>
      <c r="F1921" s="24" t="inlineStr">
        <f aca="false">FALSE()</f>
        <is>
          <t/>
        </is>
      </c>
      <c r="G1921" s="24" t="inlineStr">
        <f aca="false">FALSE()</f>
        <is>
          <t/>
        </is>
      </c>
    </row>
    <row r="1922" customFormat="false" ht="15" hidden="false" customHeight="false" outlineLevel="0" collapsed="false">
      <c r="A1922" s="24" t="s">
        <v>15887</v>
      </c>
      <c r="B1922" s="24" t="n">
        <v>2</v>
      </c>
      <c r="C1922" s="108" t="n">
        <v>0.0117473950308575</v>
      </c>
      <c r="D1922" s="24" t="s">
        <v>13981</v>
      </c>
      <c r="E1922" s="24" t="inlineStr">
        <f aca="false">FALSE()</f>
        <is>
          <t/>
        </is>
      </c>
      <c r="F1922" s="24" t="inlineStr">
        <f aca="false">FALSE()</f>
        <is>
          <t/>
        </is>
      </c>
      <c r="G1922" s="24" t="inlineStr">
        <f aca="false">FALSE()</f>
        <is>
          <t/>
        </is>
      </c>
    </row>
    <row r="1923" customFormat="false" ht="15" hidden="false" customHeight="false" outlineLevel="0" collapsed="false">
      <c r="A1923" s="24" t="s">
        <v>15888</v>
      </c>
      <c r="B1923" s="24" t="n">
        <v>2</v>
      </c>
      <c r="C1923" s="108" t="n">
        <v>0.0117473950308575</v>
      </c>
      <c r="D1923" s="24" t="s">
        <v>13981</v>
      </c>
      <c r="E1923" s="24" t="inlineStr">
        <f aca="false">FALSE()</f>
        <is>
          <t/>
        </is>
      </c>
      <c r="F1923" s="24" t="inlineStr">
        <f aca="false">FALSE()</f>
        <is>
          <t/>
        </is>
      </c>
      <c r="G1923" s="24" t="inlineStr">
        <f aca="false">FALSE()</f>
        <is>
          <t/>
        </is>
      </c>
    </row>
    <row r="1924" customFormat="false" ht="15" hidden="false" customHeight="false" outlineLevel="0" collapsed="false">
      <c r="A1924" s="24" t="s">
        <v>15197</v>
      </c>
      <c r="B1924" s="24" t="n">
        <v>2</v>
      </c>
      <c r="C1924" s="108" t="n">
        <v>0.0117473950308575</v>
      </c>
      <c r="D1924" s="24" t="s">
        <v>13981</v>
      </c>
      <c r="E1924" s="24" t="inlineStr">
        <f aca="false">FALSE()</f>
        <is>
          <t/>
        </is>
      </c>
      <c r="F1924" s="24" t="inlineStr">
        <f aca="false">FALSE()</f>
        <is>
          <t/>
        </is>
      </c>
      <c r="G1924" s="24" t="inlineStr">
        <f aca="false">FALSE()</f>
        <is>
          <t/>
        </is>
      </c>
    </row>
    <row r="1925" customFormat="false" ht="15" hidden="false" customHeight="false" outlineLevel="0" collapsed="false">
      <c r="A1925" s="24" t="s">
        <v>2996</v>
      </c>
      <c r="B1925" s="24" t="n">
        <v>2</v>
      </c>
      <c r="C1925" s="108" t="n">
        <v>0.0117473950308575</v>
      </c>
      <c r="D1925" s="24" t="s">
        <v>13981</v>
      </c>
      <c r="E1925" s="24" t="inlineStr">
        <f aca="false">FALSE()</f>
        <is>
          <t/>
        </is>
      </c>
      <c r="F1925" s="24" t="inlineStr">
        <f aca="false">FALSE()</f>
        <is>
          <t/>
        </is>
      </c>
      <c r="G1925" s="24" t="inlineStr">
        <f aca="false">FALSE()</f>
        <is>
          <t/>
        </is>
      </c>
    </row>
    <row r="1926" customFormat="false" ht="15" hidden="false" customHeight="false" outlineLevel="0" collapsed="false">
      <c r="A1926" s="24" t="s">
        <v>15889</v>
      </c>
      <c r="B1926" s="24" t="n">
        <v>2</v>
      </c>
      <c r="C1926" s="108" t="n">
        <v>0.0117473950308575</v>
      </c>
      <c r="D1926" s="24" t="s">
        <v>13981</v>
      </c>
      <c r="E1926" s="24" t="inlineStr">
        <f aca="false">FALSE()</f>
        <is>
          <t/>
        </is>
      </c>
      <c r="F1926" s="24" t="inlineStr">
        <f aca="false">FALSE()</f>
        <is>
          <t/>
        </is>
      </c>
      <c r="G1926" s="24" t="inlineStr">
        <f aca="false">FALSE()</f>
        <is>
          <t/>
        </is>
      </c>
    </row>
    <row r="1927" customFormat="false" ht="15" hidden="false" customHeight="false" outlineLevel="0" collapsed="false">
      <c r="A1927" s="24" t="s">
        <v>15890</v>
      </c>
      <c r="B1927" s="24" t="n">
        <v>2</v>
      </c>
      <c r="C1927" s="108" t="n">
        <v>0.0117473950308575</v>
      </c>
      <c r="D1927" s="24" t="s">
        <v>13981</v>
      </c>
      <c r="E1927" s="24" t="inlineStr">
        <f aca="false">FALSE()</f>
        <is>
          <t/>
        </is>
      </c>
      <c r="F1927" s="24" t="n">
        <f aca="false">TRUE()</f>
        <v>1</v>
      </c>
      <c r="G1927" s="24" t="inlineStr">
        <f aca="false">FALSE()</f>
        <is>
          <t/>
        </is>
      </c>
    </row>
    <row r="1928" customFormat="false" ht="15" hidden="false" customHeight="false" outlineLevel="0" collapsed="false">
      <c r="A1928" s="24" t="s">
        <v>15891</v>
      </c>
      <c r="B1928" s="24" t="n">
        <v>2</v>
      </c>
      <c r="C1928" s="108" t="n">
        <v>0.0117473950308575</v>
      </c>
      <c r="D1928" s="24" t="s">
        <v>13981</v>
      </c>
      <c r="E1928" s="24" t="inlineStr">
        <f aca="false">FALSE()</f>
        <is>
          <t/>
        </is>
      </c>
      <c r="F1928" s="24" t="inlineStr">
        <f aca="false">TRUE()</f>
        <is>
          <t/>
        </is>
      </c>
      <c r="G1928" s="24" t="inlineStr">
        <f aca="false">FALSE()</f>
        <is>
          <t/>
        </is>
      </c>
    </row>
    <row r="1929" customFormat="false" ht="15" hidden="false" customHeight="false" outlineLevel="0" collapsed="false">
      <c r="A1929" s="24" t="s">
        <v>338</v>
      </c>
      <c r="B1929" s="24" t="n">
        <v>9</v>
      </c>
      <c r="C1929" s="108" t="n">
        <v>0</v>
      </c>
      <c r="D1929" s="24" t="s">
        <v>13990</v>
      </c>
      <c r="E1929" s="24" t="inlineStr">
        <f aca="false">FALSE()</f>
        <is>
          <t/>
        </is>
      </c>
      <c r="F1929" s="24" t="n">
        <f aca="false">FALSE()</f>
        <v>0</v>
      </c>
      <c r="G1929" s="24" t="inlineStr">
        <f aca="false">FALSE()</f>
        <is>
          <t/>
        </is>
      </c>
    </row>
    <row r="1930" customFormat="false" ht="15" hidden="false" customHeight="false" outlineLevel="0" collapsed="false">
      <c r="A1930" s="24" t="s">
        <v>773</v>
      </c>
      <c r="B1930" s="24" t="n">
        <v>7</v>
      </c>
      <c r="C1930" s="108" t="n">
        <v>0.00714029239229417</v>
      </c>
      <c r="D1930" s="24" t="s">
        <v>13990</v>
      </c>
      <c r="E1930" s="24" t="inlineStr">
        <f aca="false">FALSE()</f>
        <is>
          <t/>
        </is>
      </c>
      <c r="F1930" s="24" t="inlineStr">
        <f aca="false">FALSE()</f>
        <is>
          <t/>
        </is>
      </c>
      <c r="G1930" s="24" t="inlineStr">
        <f aca="false">FALSE()</f>
        <is>
          <t/>
        </is>
      </c>
    </row>
    <row r="1931" customFormat="false" ht="15" hidden="false" customHeight="false" outlineLevel="0" collapsed="false">
      <c r="A1931" s="24" t="s">
        <v>14858</v>
      </c>
      <c r="B1931" s="24" t="n">
        <v>6</v>
      </c>
      <c r="C1931" s="108" t="n">
        <v>0.00987427620872979</v>
      </c>
      <c r="D1931" s="24" t="s">
        <v>13990</v>
      </c>
      <c r="E1931" s="24" t="n">
        <f aca="false">TRUE()</f>
        <v>1</v>
      </c>
      <c r="F1931" s="24" t="inlineStr">
        <f aca="false">FALSE()</f>
        <is>
          <t/>
        </is>
      </c>
      <c r="G1931" s="24" t="inlineStr">
        <f aca="false">FALSE()</f>
        <is>
          <t/>
        </is>
      </c>
    </row>
    <row r="1932" customFormat="false" ht="15" hidden="false" customHeight="false" outlineLevel="0" collapsed="false">
      <c r="A1932" s="24" t="s">
        <v>14866</v>
      </c>
      <c r="B1932" s="24" t="n">
        <v>6</v>
      </c>
      <c r="C1932" s="108" t="n">
        <v>0.00987427620872979</v>
      </c>
      <c r="D1932" s="24" t="s">
        <v>13990</v>
      </c>
      <c r="E1932" s="24" t="n">
        <f aca="false">FALSE()</f>
        <v>0</v>
      </c>
      <c r="F1932" s="24" t="inlineStr">
        <f aca="false">FALSE()</f>
        <is>
          <t/>
        </is>
      </c>
      <c r="G1932" s="24" t="inlineStr">
        <f aca="false">FALSE()</f>
        <is>
          <t/>
        </is>
      </c>
    </row>
    <row r="1933" customFormat="false" ht="15" hidden="false" customHeight="false" outlineLevel="0" collapsed="false">
      <c r="A1933" s="24" t="s">
        <v>3322</v>
      </c>
      <c r="B1933" s="24" t="n">
        <v>6</v>
      </c>
      <c r="C1933" s="108" t="n">
        <v>0.00987427620872979</v>
      </c>
      <c r="D1933" s="24" t="s">
        <v>13990</v>
      </c>
      <c r="E1933" s="24" t="inlineStr">
        <f aca="false">FALSE()</f>
        <is>
          <t/>
        </is>
      </c>
      <c r="F1933" s="24" t="inlineStr">
        <f aca="false">FALSE()</f>
        <is>
          <t/>
        </is>
      </c>
      <c r="G1933" s="24" t="inlineStr">
        <f aca="false">FALSE()</f>
        <is>
          <t/>
        </is>
      </c>
    </row>
    <row r="1934" customFormat="false" ht="15" hidden="false" customHeight="false" outlineLevel="0" collapsed="false">
      <c r="A1934" s="24" t="s">
        <v>14882</v>
      </c>
      <c r="B1934" s="24" t="n">
        <v>6</v>
      </c>
      <c r="C1934" s="108" t="n">
        <v>0.00987427620872979</v>
      </c>
      <c r="D1934" s="24" t="s">
        <v>13990</v>
      </c>
      <c r="E1934" s="24" t="inlineStr">
        <f aca="false">FALSE()</f>
        <is>
          <t/>
        </is>
      </c>
      <c r="F1934" s="24" t="inlineStr">
        <f aca="false">FALSE()</f>
        <is>
          <t/>
        </is>
      </c>
      <c r="G1934" s="24" t="inlineStr">
        <f aca="false">FALSE()</f>
        <is>
          <t/>
        </is>
      </c>
    </row>
    <row r="1935" customFormat="false" ht="15" hidden="false" customHeight="false" outlineLevel="0" collapsed="false">
      <c r="A1935" s="24" t="s">
        <v>14891</v>
      </c>
      <c r="B1935" s="24" t="n">
        <v>6</v>
      </c>
      <c r="C1935" s="108" t="n">
        <v>0.00987427620872979</v>
      </c>
      <c r="D1935" s="24" t="s">
        <v>13990</v>
      </c>
      <c r="E1935" s="24" t="inlineStr">
        <f aca="false">FALSE()</f>
        <is>
          <t/>
        </is>
      </c>
      <c r="F1935" s="24" t="inlineStr">
        <f aca="false">FALSE()</f>
        <is>
          <t/>
        </is>
      </c>
      <c r="G1935" s="24" t="inlineStr">
        <f aca="false">FALSE()</f>
        <is>
          <t/>
        </is>
      </c>
    </row>
    <row r="1936" customFormat="false" ht="15" hidden="false" customHeight="false" outlineLevel="0" collapsed="false">
      <c r="A1936" s="24" t="s">
        <v>14880</v>
      </c>
      <c r="B1936" s="24" t="n">
        <v>6</v>
      </c>
      <c r="C1936" s="108" t="n">
        <v>0.00987427620872979</v>
      </c>
      <c r="D1936" s="24" t="s">
        <v>13990</v>
      </c>
      <c r="E1936" s="24" t="inlineStr">
        <f aca="false">FALSE()</f>
        <is>
          <t/>
        </is>
      </c>
      <c r="F1936" s="24" t="inlineStr">
        <f aca="false">FALSE()</f>
        <is>
          <t/>
        </is>
      </c>
      <c r="G1936" s="24" t="inlineStr">
        <f aca="false">FALSE()</f>
        <is>
          <t/>
        </is>
      </c>
    </row>
    <row r="1937" customFormat="false" ht="15" hidden="false" customHeight="false" outlineLevel="0" collapsed="false">
      <c r="A1937" s="24" t="s">
        <v>14905</v>
      </c>
      <c r="B1937" s="24" t="n">
        <v>6</v>
      </c>
      <c r="C1937" s="108" t="n">
        <v>0.00987427620872979</v>
      </c>
      <c r="D1937" s="24" t="s">
        <v>13990</v>
      </c>
      <c r="E1937" s="24" t="inlineStr">
        <f aca="false">FALSE()</f>
        <is>
          <t/>
        </is>
      </c>
      <c r="F1937" s="24" t="inlineStr">
        <f aca="false">FALSE()</f>
        <is>
          <t/>
        </is>
      </c>
      <c r="G1937" s="24" t="inlineStr">
        <f aca="false">FALSE()</f>
        <is>
          <t/>
        </is>
      </c>
    </row>
    <row r="1938" customFormat="false" ht="15" hidden="false" customHeight="false" outlineLevel="0" collapsed="false">
      <c r="A1938" s="24" t="s">
        <v>14910</v>
      </c>
      <c r="B1938" s="24" t="n">
        <v>6</v>
      </c>
      <c r="C1938" s="108" t="n">
        <v>0.00987427620872979</v>
      </c>
      <c r="D1938" s="24" t="s">
        <v>13990</v>
      </c>
      <c r="E1938" s="24" t="inlineStr">
        <f aca="false">FALSE()</f>
        <is>
          <t/>
        </is>
      </c>
      <c r="F1938" s="24" t="inlineStr">
        <f aca="false">FALSE()</f>
        <is>
          <t/>
        </is>
      </c>
      <c r="G1938" s="24" t="inlineStr">
        <f aca="false">FALSE()</f>
        <is>
          <t/>
        </is>
      </c>
    </row>
    <row r="1939" customFormat="false" ht="15" hidden="false" customHeight="false" outlineLevel="0" collapsed="false">
      <c r="A1939" s="24" t="s">
        <v>15306</v>
      </c>
      <c r="B1939" s="24" t="n">
        <v>6</v>
      </c>
      <c r="C1939" s="108" t="n">
        <v>0.00987427620872979</v>
      </c>
      <c r="D1939" s="24" t="s">
        <v>13990</v>
      </c>
      <c r="E1939" s="24" t="inlineStr">
        <f aca="false">FALSE()</f>
        <is>
          <t/>
        </is>
      </c>
      <c r="F1939" s="24" t="inlineStr">
        <f aca="false">FALSE()</f>
        <is>
          <t/>
        </is>
      </c>
      <c r="G1939" s="24" t="inlineStr">
        <f aca="false">FALSE()</f>
        <is>
          <t/>
        </is>
      </c>
    </row>
    <row r="1940" customFormat="false" ht="15" hidden="false" customHeight="false" outlineLevel="0" collapsed="false">
      <c r="A1940" s="24" t="s">
        <v>3318</v>
      </c>
      <c r="B1940" s="24" t="n">
        <v>6</v>
      </c>
      <c r="C1940" s="108" t="n">
        <v>0.00987427620872979</v>
      </c>
      <c r="D1940" s="24" t="s">
        <v>13990</v>
      </c>
      <c r="E1940" s="24" t="inlineStr">
        <f aca="false">FALSE()</f>
        <is>
          <t/>
        </is>
      </c>
      <c r="F1940" s="24" t="inlineStr">
        <f aca="false">FALSE()</f>
        <is>
          <t/>
        </is>
      </c>
      <c r="G1940" s="24" t="inlineStr">
        <f aca="false">FALSE()</f>
        <is>
          <t/>
        </is>
      </c>
    </row>
    <row r="1941" customFormat="false" ht="15" hidden="false" customHeight="false" outlineLevel="0" collapsed="false">
      <c r="A1941" s="24" t="s">
        <v>15713</v>
      </c>
      <c r="B1941" s="24" t="n">
        <v>3</v>
      </c>
      <c r="C1941" s="108" t="n">
        <v>0.0133772314407382</v>
      </c>
      <c r="D1941" s="24" t="s">
        <v>13990</v>
      </c>
      <c r="E1941" s="24" t="inlineStr">
        <f aca="false">FALSE()</f>
        <is>
          <t/>
        </is>
      </c>
      <c r="F1941" s="24" t="inlineStr">
        <f aca="false">FALSE()</f>
        <is>
          <t/>
        </is>
      </c>
      <c r="G1941" s="24" t="inlineStr">
        <f aca="false">FALSE()</f>
        <is>
          <t/>
        </is>
      </c>
    </row>
    <row r="1942" customFormat="false" ht="15" hidden="false" customHeight="false" outlineLevel="0" collapsed="false">
      <c r="A1942" s="24" t="s">
        <v>15376</v>
      </c>
      <c r="B1942" s="24" t="n">
        <v>3</v>
      </c>
      <c r="C1942" s="108" t="n">
        <v>0.0133772314407382</v>
      </c>
      <c r="D1942" s="24" t="s">
        <v>13990</v>
      </c>
      <c r="E1942" s="24" t="inlineStr">
        <f aca="false">FALSE()</f>
        <is>
          <t/>
        </is>
      </c>
      <c r="F1942" s="24" t="inlineStr">
        <f aca="false">FALSE()</f>
        <is>
          <t/>
        </is>
      </c>
      <c r="G1942" s="24" t="inlineStr">
        <f aca="false">FALSE()</f>
        <is>
          <t/>
        </is>
      </c>
    </row>
    <row r="1943" customFormat="false" ht="15" hidden="false" customHeight="false" outlineLevel="0" collapsed="false">
      <c r="A1943" s="24" t="s">
        <v>15714</v>
      </c>
      <c r="B1943" s="24" t="n">
        <v>3</v>
      </c>
      <c r="C1943" s="108" t="n">
        <v>0.0133772314407382</v>
      </c>
      <c r="D1943" s="24" t="s">
        <v>13990</v>
      </c>
      <c r="E1943" s="24" t="inlineStr">
        <f aca="false">FALSE()</f>
        <is>
          <t/>
        </is>
      </c>
      <c r="F1943" s="24" t="inlineStr">
        <f aca="false">FALSE()</f>
        <is>
          <t/>
        </is>
      </c>
      <c r="G1943" s="24" t="inlineStr">
        <f aca="false">FALSE()</f>
        <is>
          <t/>
        </is>
      </c>
    </row>
    <row r="1944" customFormat="false" ht="15" hidden="false" customHeight="false" outlineLevel="0" collapsed="false">
      <c r="A1944" s="24" t="s">
        <v>15715</v>
      </c>
      <c r="B1944" s="24" t="n">
        <v>3</v>
      </c>
      <c r="C1944" s="108" t="n">
        <v>0.0133772314407382</v>
      </c>
      <c r="D1944" s="24" t="s">
        <v>13990</v>
      </c>
      <c r="E1944" s="24" t="inlineStr">
        <f aca="false">FALSE()</f>
        <is>
          <t/>
        </is>
      </c>
      <c r="F1944" s="24" t="inlineStr">
        <f aca="false">FALSE()</f>
        <is>
          <t/>
        </is>
      </c>
      <c r="G1944" s="24" t="inlineStr">
        <f aca="false">FALSE()</f>
        <is>
          <t/>
        </is>
      </c>
    </row>
    <row r="1945" customFormat="false" ht="15" hidden="false" customHeight="false" outlineLevel="0" collapsed="false">
      <c r="A1945" s="24" t="s">
        <v>15716</v>
      </c>
      <c r="B1945" s="24" t="n">
        <v>3</v>
      </c>
      <c r="C1945" s="108" t="n">
        <v>0.0133772314407382</v>
      </c>
      <c r="D1945" s="24" t="s">
        <v>13990</v>
      </c>
      <c r="E1945" s="24" t="n">
        <f aca="false">TRUE()</f>
        <v>1</v>
      </c>
      <c r="F1945" s="24" t="inlineStr">
        <f aca="false">FALSE()</f>
        <is>
          <t/>
        </is>
      </c>
      <c r="G1945" s="24" t="inlineStr">
        <f aca="false">FALSE()</f>
        <is>
          <t/>
        </is>
      </c>
    </row>
    <row r="1946" customFormat="false" ht="15" hidden="false" customHeight="false" outlineLevel="0" collapsed="false">
      <c r="A1946" s="24" t="s">
        <v>768</v>
      </c>
      <c r="B1946" s="24" t="n">
        <v>3</v>
      </c>
      <c r="C1946" s="108" t="n">
        <v>0.0133772314407382</v>
      </c>
      <c r="D1946" s="24" t="s">
        <v>13990</v>
      </c>
      <c r="E1946" s="24" t="n">
        <f aca="false">FALSE()</f>
        <v>0</v>
      </c>
      <c r="F1946" s="24" t="inlineStr">
        <f aca="false">FALSE()</f>
        <is>
          <t/>
        </is>
      </c>
      <c r="G1946" s="24" t="inlineStr">
        <f aca="false">FALSE()</f>
        <is>
          <t/>
        </is>
      </c>
    </row>
    <row r="1947" customFormat="false" ht="15" hidden="false" customHeight="false" outlineLevel="0" collapsed="false">
      <c r="A1947" s="24" t="s">
        <v>15717</v>
      </c>
      <c r="B1947" s="24" t="n">
        <v>3</v>
      </c>
      <c r="C1947" s="108" t="n">
        <v>0.0133772314407382</v>
      </c>
      <c r="D1947" s="24" t="s">
        <v>13990</v>
      </c>
      <c r="E1947" s="24" t="inlineStr">
        <f aca="false">FALSE()</f>
        <is>
          <t/>
        </is>
      </c>
      <c r="F1947" s="24" t="inlineStr">
        <f aca="false">FALSE()</f>
        <is>
          <t/>
        </is>
      </c>
      <c r="G1947" s="24" t="inlineStr">
        <f aca="false">FALSE()</f>
        <is>
          <t/>
        </is>
      </c>
    </row>
    <row r="1948" customFormat="false" ht="15" hidden="false" customHeight="false" outlineLevel="0" collapsed="false">
      <c r="A1948" s="24" t="s">
        <v>14879</v>
      </c>
      <c r="B1948" s="24" t="n">
        <v>3</v>
      </c>
      <c r="C1948" s="108" t="n">
        <v>0.0133772314407382</v>
      </c>
      <c r="D1948" s="24" t="s">
        <v>13990</v>
      </c>
      <c r="E1948" s="24" t="inlineStr">
        <f aca="false">FALSE()</f>
        <is>
          <t/>
        </is>
      </c>
      <c r="F1948" s="24" t="inlineStr">
        <f aca="false">FALSE()</f>
        <is>
          <t/>
        </is>
      </c>
      <c r="G1948" s="24" t="inlineStr">
        <f aca="false">FALSE()</f>
        <is>
          <t/>
        </is>
      </c>
    </row>
    <row r="1949" customFormat="false" ht="15" hidden="false" customHeight="false" outlineLevel="0" collapsed="false">
      <c r="A1949" s="24" t="s">
        <v>15322</v>
      </c>
      <c r="B1949" s="24" t="n">
        <v>3</v>
      </c>
      <c r="C1949" s="108" t="n">
        <v>0.0133772314407382</v>
      </c>
      <c r="D1949" s="24" t="s">
        <v>13990</v>
      </c>
      <c r="E1949" s="24" t="inlineStr">
        <f aca="false">FALSE()</f>
        <is>
          <t/>
        </is>
      </c>
      <c r="F1949" s="24" t="inlineStr">
        <f aca="false">FALSE()</f>
        <is>
          <t/>
        </is>
      </c>
      <c r="G1949" s="24" t="inlineStr">
        <f aca="false">FALSE()</f>
        <is>
          <t/>
        </is>
      </c>
    </row>
    <row r="1950" customFormat="false" ht="15" hidden="false" customHeight="false" outlineLevel="0" collapsed="false">
      <c r="A1950" s="24" t="s">
        <v>15093</v>
      </c>
      <c r="B1950" s="24" t="n">
        <v>2</v>
      </c>
      <c r="C1950" s="108" t="n">
        <v>0.0122095796967354</v>
      </c>
      <c r="D1950" s="24" t="s">
        <v>13990</v>
      </c>
      <c r="E1950" s="24" t="inlineStr">
        <f aca="false">FALSE()</f>
        <is>
          <t/>
        </is>
      </c>
      <c r="F1950" s="24" t="inlineStr">
        <f aca="false">FALSE()</f>
        <is>
          <t/>
        </is>
      </c>
      <c r="G1950" s="24" t="inlineStr">
        <f aca="false">FALSE()</f>
        <is>
          <t/>
        </is>
      </c>
    </row>
    <row r="1951" customFormat="false" ht="15" hidden="false" customHeight="false" outlineLevel="0" collapsed="false">
      <c r="A1951" s="24" t="s">
        <v>338</v>
      </c>
      <c r="B1951" s="24" t="n">
        <v>11</v>
      </c>
      <c r="C1951" s="108" t="n">
        <v>0</v>
      </c>
      <c r="D1951" s="24" t="s">
        <v>13996</v>
      </c>
      <c r="E1951" s="24" t="inlineStr">
        <f aca="false">FALSE()</f>
        <is>
          <t/>
        </is>
      </c>
      <c r="F1951" s="24" t="inlineStr">
        <f aca="false">FALSE()</f>
        <is>
          <t/>
        </is>
      </c>
      <c r="G1951" s="24" t="inlineStr">
        <f aca="false">FALSE()</f>
        <is>
          <t/>
        </is>
      </c>
    </row>
    <row r="1952" customFormat="false" ht="15" hidden="false" customHeight="false" outlineLevel="0" collapsed="false">
      <c r="A1952" s="24" t="s">
        <v>15129</v>
      </c>
      <c r="B1952" s="24" t="n">
        <v>11</v>
      </c>
      <c r="C1952" s="108" t="n">
        <v>0</v>
      </c>
      <c r="D1952" s="24" t="s">
        <v>13996</v>
      </c>
      <c r="E1952" s="24" t="inlineStr">
        <f aca="false">FALSE()</f>
        <is>
          <t/>
        </is>
      </c>
      <c r="F1952" s="24" t="inlineStr">
        <f aca="false">FALSE()</f>
        <is>
          <t/>
        </is>
      </c>
      <c r="G1952" s="24" t="inlineStr">
        <f aca="false">FALSE()</f>
        <is>
          <t/>
        </is>
      </c>
    </row>
    <row r="1953" customFormat="false" ht="15" hidden="false" customHeight="false" outlineLevel="0" collapsed="false">
      <c r="A1953" s="24" t="s">
        <v>15102</v>
      </c>
      <c r="B1953" s="24" t="n">
        <v>11</v>
      </c>
      <c r="C1953" s="108" t="n">
        <v>0</v>
      </c>
      <c r="D1953" s="24" t="s">
        <v>13996</v>
      </c>
      <c r="E1953" s="24" t="inlineStr">
        <f aca="false">FALSE()</f>
        <is>
          <t/>
        </is>
      </c>
      <c r="F1953" s="24" t="inlineStr">
        <f aca="false">FALSE()</f>
        <is>
          <t/>
        </is>
      </c>
      <c r="G1953" s="24" t="inlineStr">
        <f aca="false">FALSE()</f>
        <is>
          <t/>
        </is>
      </c>
    </row>
    <row r="1954" customFormat="false" ht="15" hidden="false" customHeight="false" outlineLevel="0" collapsed="false">
      <c r="A1954" s="24" t="s">
        <v>697</v>
      </c>
      <c r="B1954" s="24" t="n">
        <v>10</v>
      </c>
      <c r="C1954" s="108" t="n">
        <v>0.00962620585075002</v>
      </c>
      <c r="D1954" s="24" t="s">
        <v>13996</v>
      </c>
      <c r="E1954" s="24" t="inlineStr">
        <f aca="false">FALSE()</f>
        <is>
          <t/>
        </is>
      </c>
      <c r="F1954" s="24" t="inlineStr">
        <f aca="false">FALSE()</f>
        <is>
          <t/>
        </is>
      </c>
      <c r="G1954" s="24" t="inlineStr">
        <f aca="false">FALSE()</f>
        <is>
          <t/>
        </is>
      </c>
    </row>
    <row r="1955" customFormat="false" ht="15" hidden="false" customHeight="false" outlineLevel="0" collapsed="false">
      <c r="A1955" s="24" t="s">
        <v>338</v>
      </c>
      <c r="B1955" s="24" t="n">
        <v>8</v>
      </c>
      <c r="C1955" s="108" t="n">
        <v>0</v>
      </c>
      <c r="D1955" s="24" t="s">
        <v>14002</v>
      </c>
      <c r="E1955" s="24" t="inlineStr">
        <f aca="false">FALSE()</f>
        <is>
          <t/>
        </is>
      </c>
      <c r="F1955" s="24" t="inlineStr">
        <f aca="false">FALSE()</f>
        <is>
          <t/>
        </is>
      </c>
      <c r="G1955" s="24" t="inlineStr">
        <f aca="false">FALSE()</f>
        <is>
          <t/>
        </is>
      </c>
    </row>
    <row r="1956" customFormat="false" ht="15" hidden="false" customHeight="false" outlineLevel="0" collapsed="false">
      <c r="A1956" s="24" t="s">
        <v>934</v>
      </c>
      <c r="B1956" s="24" t="n">
        <v>8</v>
      </c>
      <c r="C1956" s="108" t="n">
        <v>0</v>
      </c>
      <c r="D1956" s="24" t="s">
        <v>14002</v>
      </c>
      <c r="E1956" s="24" t="inlineStr">
        <f aca="false">FALSE()</f>
        <is>
          <t/>
        </is>
      </c>
      <c r="F1956" s="24" t="inlineStr">
        <f aca="false">FALSE()</f>
        <is>
          <t/>
        </is>
      </c>
      <c r="G1956" s="24" t="inlineStr">
        <f aca="false">FALSE()</f>
        <is>
          <t/>
        </is>
      </c>
    </row>
    <row r="1957" customFormat="false" ht="15" hidden="false" customHeight="false" outlineLevel="0" collapsed="false">
      <c r="A1957" s="24" t="s">
        <v>938</v>
      </c>
      <c r="B1957" s="24" t="n">
        <v>8</v>
      </c>
      <c r="C1957" s="108" t="n">
        <v>0</v>
      </c>
      <c r="D1957" s="24" t="s">
        <v>14002</v>
      </c>
      <c r="E1957" s="24" t="inlineStr">
        <f aca="false">FALSE()</f>
        <is>
          <t/>
        </is>
      </c>
      <c r="F1957" s="24" t="inlineStr">
        <f aca="false">FALSE()</f>
        <is>
          <t/>
        </is>
      </c>
      <c r="G1957" s="24" t="inlineStr">
        <f aca="false">FALSE()</f>
        <is>
          <t/>
        </is>
      </c>
    </row>
    <row r="1958" customFormat="false" ht="15" hidden="false" customHeight="false" outlineLevel="0" collapsed="false">
      <c r="A1958" s="24" t="s">
        <v>932</v>
      </c>
      <c r="B1958" s="24" t="n">
        <v>8</v>
      </c>
      <c r="C1958" s="108" t="n">
        <v>0</v>
      </c>
      <c r="D1958" s="24" t="s">
        <v>14002</v>
      </c>
      <c r="E1958" s="24" t="inlineStr">
        <f aca="false">FALSE()</f>
        <is>
          <t/>
        </is>
      </c>
      <c r="F1958" s="24" t="inlineStr">
        <f aca="false">FALSE()</f>
        <is>
          <t/>
        </is>
      </c>
      <c r="G1958" s="24" t="inlineStr">
        <f aca="false">FALSE()</f>
        <is>
          <t/>
        </is>
      </c>
    </row>
    <row r="1959" customFormat="false" ht="15" hidden="false" customHeight="false" outlineLevel="0" collapsed="false">
      <c r="A1959" s="24" t="s">
        <v>939</v>
      </c>
      <c r="B1959" s="24" t="n">
        <v>7</v>
      </c>
      <c r="C1959" s="108" t="n">
        <v>0.0104088109959951</v>
      </c>
      <c r="D1959" s="24" t="s">
        <v>14002</v>
      </c>
      <c r="E1959" s="24" t="inlineStr">
        <f aca="false">FALSE()</f>
        <is>
          <t/>
        </is>
      </c>
      <c r="F1959" s="24" t="inlineStr">
        <f aca="false">FALSE()</f>
        <is>
          <t/>
        </is>
      </c>
      <c r="G1959" s="24" t="inlineStr">
        <f aca="false">FALSE()</f>
        <is>
          <t/>
        </is>
      </c>
    </row>
    <row r="1960" customFormat="false" ht="15" hidden="false" customHeight="false" outlineLevel="0" collapsed="false">
      <c r="A1960" s="24" t="s">
        <v>338</v>
      </c>
      <c r="B1960" s="24" t="n">
        <v>3</v>
      </c>
      <c r="C1960" s="108" t="n">
        <v>0.0123710957122184</v>
      </c>
      <c r="D1960" s="24" t="s">
        <v>14013</v>
      </c>
      <c r="E1960" s="24" t="inlineStr">
        <f aca="false">FALSE()</f>
        <is>
          <t/>
        </is>
      </c>
      <c r="F1960" s="24" t="inlineStr">
        <f aca="false">FALSE()</f>
        <is>
          <t/>
        </is>
      </c>
      <c r="G1960" s="24" t="inlineStr">
        <f aca="false">FALSE()</f>
        <is>
          <t/>
        </is>
      </c>
    </row>
    <row r="1961" customFormat="false" ht="15" hidden="false" customHeight="false" outlineLevel="0" collapsed="false">
      <c r="A1961" s="24" t="s">
        <v>15239</v>
      </c>
      <c r="B1961" s="24" t="n">
        <v>3</v>
      </c>
      <c r="C1961" s="108" t="n">
        <v>0.0123710957122184</v>
      </c>
      <c r="D1961" s="24" t="s">
        <v>14013</v>
      </c>
      <c r="E1961" s="24" t="inlineStr">
        <f aca="false">FALSE()</f>
        <is>
          <t/>
        </is>
      </c>
      <c r="F1961" s="24" t="inlineStr">
        <f aca="false">FALSE()</f>
        <is>
          <t/>
        </is>
      </c>
      <c r="G1961" s="24" t="inlineStr">
        <f aca="false">FALSE()</f>
        <is>
          <t/>
        </is>
      </c>
    </row>
    <row r="1962" customFormat="false" ht="15" hidden="false" customHeight="false" outlineLevel="0" collapsed="false">
      <c r="A1962" s="24" t="s">
        <v>15064</v>
      </c>
      <c r="B1962" s="24" t="n">
        <v>3</v>
      </c>
      <c r="C1962" s="108" t="n">
        <v>0.0196077227966985</v>
      </c>
      <c r="D1962" s="24" t="s">
        <v>14013</v>
      </c>
      <c r="E1962" s="24" t="inlineStr">
        <f aca="false">FALSE()</f>
        <is>
          <t/>
        </is>
      </c>
      <c r="F1962" s="24" t="inlineStr">
        <f aca="false">FALSE()</f>
        <is>
          <t/>
        </is>
      </c>
      <c r="G1962" s="24" t="inlineStr">
        <f aca="false">FALSE()</f>
        <is>
          <t/>
        </is>
      </c>
    </row>
    <row r="1963" customFormat="false" ht="15" hidden="false" customHeight="false" outlineLevel="0" collapsed="false">
      <c r="A1963" s="24" t="s">
        <v>1388</v>
      </c>
      <c r="B1963" s="24" t="n">
        <v>3</v>
      </c>
      <c r="C1963" s="108" t="n">
        <v>0.0123710957122184</v>
      </c>
      <c r="D1963" s="24" t="s">
        <v>14013</v>
      </c>
      <c r="E1963" s="24" t="inlineStr">
        <f aca="false">FALSE()</f>
        <is>
          <t/>
        </is>
      </c>
      <c r="F1963" s="24" t="inlineStr">
        <f aca="false">FALSE()</f>
        <is>
          <t/>
        </is>
      </c>
      <c r="G1963" s="24" t="inlineStr">
        <f aca="false">FALSE()</f>
        <is>
          <t/>
        </is>
      </c>
    </row>
    <row r="1964" customFormat="false" ht="15" hidden="false" customHeight="false" outlineLevel="0" collapsed="false">
      <c r="A1964" s="24" t="s">
        <v>15884</v>
      </c>
      <c r="B1964" s="24" t="n">
        <v>2</v>
      </c>
      <c r="C1964" s="108" t="n">
        <v>0.013071815197799</v>
      </c>
      <c r="D1964" s="24" t="s">
        <v>14013</v>
      </c>
      <c r="E1964" s="24" t="inlineStr">
        <f aca="false">FALSE()</f>
        <is>
          <t/>
        </is>
      </c>
      <c r="F1964" s="24" t="inlineStr">
        <f aca="false">FALSE()</f>
        <is>
          <t/>
        </is>
      </c>
      <c r="G1964" s="24" t="inlineStr">
        <f aca="false">FALSE()</f>
        <is>
          <t/>
        </is>
      </c>
    </row>
    <row r="1965" customFormat="false" ht="15" hidden="false" customHeight="false" outlineLevel="0" collapsed="false">
      <c r="A1965" s="24" t="s">
        <v>3750</v>
      </c>
      <c r="B1965" s="24" t="n">
        <v>2</v>
      </c>
      <c r="C1965" s="108" t="n">
        <v>0.013071815197799</v>
      </c>
      <c r="D1965" s="24" t="s">
        <v>14013</v>
      </c>
      <c r="E1965" s="24" t="inlineStr">
        <f aca="false">FALSE()</f>
        <is>
          <t/>
        </is>
      </c>
      <c r="F1965" s="24" t="inlineStr">
        <f aca="false">FALSE()</f>
        <is>
          <t/>
        </is>
      </c>
      <c r="G1965" s="24" t="inlineStr">
        <f aca="false">FALSE()</f>
        <is>
          <t/>
        </is>
      </c>
    </row>
    <row r="1966" customFormat="false" ht="15" hidden="false" customHeight="false" outlineLevel="0" collapsed="false">
      <c r="A1966" s="24" t="s">
        <v>2504</v>
      </c>
      <c r="B1966" s="24" t="n">
        <v>2</v>
      </c>
      <c r="C1966" s="108" t="n">
        <v>0.013071815197799</v>
      </c>
      <c r="D1966" s="24" t="s">
        <v>14013</v>
      </c>
      <c r="E1966" s="24" t="inlineStr">
        <f aca="false">FALSE()</f>
        <is>
          <t/>
        </is>
      </c>
      <c r="F1966" s="24" t="inlineStr">
        <f aca="false">FALSE()</f>
        <is>
          <t/>
        </is>
      </c>
      <c r="G1966" s="24" t="inlineStr">
        <f aca="false">FALSE()</f>
        <is>
          <t/>
        </is>
      </c>
    </row>
    <row r="1967" customFormat="false" ht="15" hidden="false" customHeight="false" outlineLevel="0" collapsed="false">
      <c r="A1967" s="24" t="s">
        <v>14904</v>
      </c>
      <c r="B1967" s="24" t="n">
        <v>2</v>
      </c>
      <c r="C1967" s="108" t="n">
        <v>0.013071815197799</v>
      </c>
      <c r="D1967" s="24" t="s">
        <v>14013</v>
      </c>
      <c r="E1967" s="24" t="n">
        <f aca="false">TRUE()</f>
        <v>1</v>
      </c>
      <c r="F1967" s="24" t="inlineStr">
        <f aca="false">FALSE()</f>
        <is>
          <t/>
        </is>
      </c>
      <c r="G1967" s="24" t="inlineStr">
        <f aca="false">FALSE()</f>
        <is>
          <t/>
        </is>
      </c>
    </row>
    <row r="1968" customFormat="false" ht="15" hidden="false" customHeight="false" outlineLevel="0" collapsed="false">
      <c r="A1968" s="24" t="s">
        <v>15206</v>
      </c>
      <c r="B1968" s="24" t="n">
        <v>2</v>
      </c>
      <c r="C1968" s="108" t="n">
        <v>0.013071815197799</v>
      </c>
      <c r="D1968" s="24" t="s">
        <v>14013</v>
      </c>
      <c r="E1968" s="24" t="n">
        <f aca="false">FALSE()</f>
        <v>0</v>
      </c>
      <c r="F1968" s="24" t="inlineStr">
        <f aca="false">FALSE()</f>
        <is>
          <t/>
        </is>
      </c>
      <c r="G1968" s="24" t="inlineStr">
        <f aca="false">FALSE()</f>
        <is>
          <t/>
        </is>
      </c>
    </row>
    <row r="1969" customFormat="false" ht="15" hidden="false" customHeight="false" outlineLevel="0" collapsed="false">
      <c r="A1969" s="24" t="s">
        <v>16020</v>
      </c>
      <c r="B1969" s="24" t="n">
        <v>2</v>
      </c>
      <c r="C1969" s="108" t="n">
        <v>0.013071815197799</v>
      </c>
      <c r="D1969" s="24" t="s">
        <v>14013</v>
      </c>
      <c r="E1969" s="24" t="inlineStr">
        <f aca="false">FALSE()</f>
        <is>
          <t/>
        </is>
      </c>
      <c r="F1969" s="24" t="inlineStr">
        <f aca="false">FALSE()</f>
        <is>
          <t/>
        </is>
      </c>
      <c r="G1969" s="24" t="inlineStr">
        <f aca="false">FALSE()</f>
        <is>
          <t/>
        </is>
      </c>
    </row>
    <row r="1970" customFormat="false" ht="15" hidden="false" customHeight="false" outlineLevel="0" collapsed="false">
      <c r="A1970" s="24" t="s">
        <v>16021</v>
      </c>
      <c r="B1970" s="24" t="n">
        <v>2</v>
      </c>
      <c r="C1970" s="108" t="n">
        <v>0.013071815197799</v>
      </c>
      <c r="D1970" s="24" t="s">
        <v>14013</v>
      </c>
      <c r="E1970" s="24" t="inlineStr">
        <f aca="false">FALSE()</f>
        <is>
          <t/>
        </is>
      </c>
      <c r="F1970" s="24" t="inlineStr">
        <f aca="false">FALSE()</f>
        <is>
          <t/>
        </is>
      </c>
      <c r="G1970" s="24" t="inlineStr">
        <f aca="false">FALSE()</f>
        <is>
          <t/>
        </is>
      </c>
    </row>
    <row r="1971" customFormat="false" ht="15" hidden="false" customHeight="false" outlineLevel="0" collapsed="false">
      <c r="A1971" s="24" t="s">
        <v>15311</v>
      </c>
      <c r="B1971" s="24" t="n">
        <v>2</v>
      </c>
      <c r="C1971" s="108" t="n">
        <v>0.013071815197799</v>
      </c>
      <c r="D1971" s="24" t="s">
        <v>14013</v>
      </c>
      <c r="E1971" s="24" t="inlineStr">
        <f aca="false">FALSE()</f>
        <is>
          <t/>
        </is>
      </c>
      <c r="F1971" s="24" t="inlineStr">
        <f aca="false">FALSE()</f>
        <is>
          <t/>
        </is>
      </c>
      <c r="G1971" s="24" t="inlineStr">
        <f aca="false">FALSE()</f>
        <is>
          <t/>
        </is>
      </c>
    </row>
    <row r="1972" customFormat="false" ht="15" hidden="false" customHeight="false" outlineLevel="0" collapsed="false">
      <c r="A1972" s="24" t="s">
        <v>16022</v>
      </c>
      <c r="B1972" s="24" t="n">
        <v>2</v>
      </c>
      <c r="C1972" s="108" t="n">
        <v>0.013071815197799</v>
      </c>
      <c r="D1972" s="24" t="s">
        <v>14013</v>
      </c>
      <c r="E1972" s="24" t="inlineStr">
        <f aca="false">FALSE()</f>
        <is>
          <t/>
        </is>
      </c>
      <c r="F1972" s="24" t="inlineStr">
        <f aca="false">FALSE()</f>
        <is>
          <t/>
        </is>
      </c>
      <c r="G1972" s="24" t="inlineStr">
        <f aca="false">FALSE()</f>
        <is>
          <t/>
        </is>
      </c>
    </row>
    <row r="1973" customFormat="false" ht="15" hidden="false" customHeight="false" outlineLevel="0" collapsed="false">
      <c r="A1973" s="24" t="s">
        <v>16023</v>
      </c>
      <c r="B1973" s="24" t="n">
        <v>2</v>
      </c>
      <c r="C1973" s="108" t="n">
        <v>0.013071815197799</v>
      </c>
      <c r="D1973" s="24" t="s">
        <v>14013</v>
      </c>
      <c r="E1973" s="24" t="inlineStr">
        <f aca="false">FALSE()</f>
        <is>
          <t/>
        </is>
      </c>
      <c r="F1973" s="24" t="inlineStr">
        <f aca="false">FALSE()</f>
        <is>
          <t/>
        </is>
      </c>
      <c r="G1973" s="24" t="inlineStr">
        <f aca="false">FALSE()</f>
        <is>
          <t/>
        </is>
      </c>
    </row>
    <row r="1974" customFormat="false" ht="15" hidden="false" customHeight="false" outlineLevel="0" collapsed="false">
      <c r="A1974" s="24" t="s">
        <v>15420</v>
      </c>
      <c r="B1974" s="24" t="n">
        <v>2</v>
      </c>
      <c r="C1974" s="108" t="n">
        <v>0.013071815197799</v>
      </c>
      <c r="D1974" s="24" t="s">
        <v>14013</v>
      </c>
      <c r="E1974" s="24" t="inlineStr">
        <f aca="false">FALSE()</f>
        <is>
          <t/>
        </is>
      </c>
      <c r="F1974" s="24" t="inlineStr">
        <f aca="false">FALSE()</f>
        <is>
          <t/>
        </is>
      </c>
      <c r="G1974" s="24" t="inlineStr">
        <f aca="false">FALSE()</f>
        <is>
          <t/>
        </is>
      </c>
    </row>
    <row r="1975" customFormat="false" ht="15" hidden="false" customHeight="false" outlineLevel="0" collapsed="false">
      <c r="A1975" s="24" t="s">
        <v>16024</v>
      </c>
      <c r="B1975" s="24" t="n">
        <v>2</v>
      </c>
      <c r="C1975" s="108" t="n">
        <v>0.013071815197799</v>
      </c>
      <c r="D1975" s="24" t="s">
        <v>14013</v>
      </c>
      <c r="E1975" s="24" t="inlineStr">
        <f aca="false">FALSE()</f>
        <is>
          <t/>
        </is>
      </c>
      <c r="F1975" s="24" t="inlineStr">
        <f aca="false">FALSE()</f>
        <is>
          <t/>
        </is>
      </c>
      <c r="G1975" s="24" t="inlineStr">
        <f aca="false">FALSE()</f>
        <is>
          <t/>
        </is>
      </c>
    </row>
    <row r="1976" customFormat="false" ht="15" hidden="false" customHeight="false" outlineLevel="0" collapsed="false">
      <c r="A1976" s="24" t="s">
        <v>16025</v>
      </c>
      <c r="B1976" s="24" t="n">
        <v>2</v>
      </c>
      <c r="C1976" s="108" t="n">
        <v>0.013071815197799</v>
      </c>
      <c r="D1976" s="24" t="s">
        <v>14013</v>
      </c>
      <c r="E1976" s="24" t="inlineStr">
        <f aca="false">FALSE()</f>
        <is>
          <t/>
        </is>
      </c>
      <c r="F1976" s="24" t="inlineStr">
        <f aca="false">FALSE()</f>
        <is>
          <t/>
        </is>
      </c>
      <c r="G1976" s="24" t="inlineStr">
        <f aca="false">FALSE()</f>
        <is>
          <t/>
        </is>
      </c>
    </row>
    <row r="1977" customFormat="false" ht="15" hidden="false" customHeight="false" outlineLevel="0" collapsed="false">
      <c r="A1977" s="24" t="s">
        <v>338</v>
      </c>
      <c r="B1977" s="24" t="n">
        <v>5</v>
      </c>
      <c r="C1977" s="108" t="n">
        <v>0</v>
      </c>
      <c r="D1977" s="24" t="s">
        <v>14020</v>
      </c>
      <c r="E1977" s="24" t="inlineStr">
        <f aca="false">FALSE()</f>
        <is>
          <t/>
        </is>
      </c>
      <c r="F1977" s="24" t="inlineStr">
        <f aca="false">FALSE()</f>
        <is>
          <t/>
        </is>
      </c>
      <c r="G1977" s="24" t="inlineStr">
        <f aca="false">FALSE()</f>
        <is>
          <t/>
        </is>
      </c>
    </row>
    <row r="1978" customFormat="false" ht="15" hidden="false" customHeight="false" outlineLevel="0" collapsed="false">
      <c r="A1978" s="24" t="s">
        <v>1167</v>
      </c>
      <c r="B1978" s="24" t="n">
        <v>4</v>
      </c>
      <c r="C1978" s="108" t="n">
        <v>0.00745461638523511</v>
      </c>
      <c r="D1978" s="24" t="s">
        <v>14020</v>
      </c>
      <c r="E1978" s="24" t="inlineStr">
        <f aca="false">FALSE()</f>
        <is>
          <t/>
        </is>
      </c>
      <c r="F1978" s="24" t="inlineStr">
        <f aca="false">FALSE()</f>
        <is>
          <t/>
        </is>
      </c>
      <c r="G1978" s="24" t="inlineStr">
        <f aca="false">FALSE()</f>
        <is>
          <t/>
        </is>
      </c>
    </row>
    <row r="1979" customFormat="false" ht="15" hidden="false" customHeight="false" outlineLevel="0" collapsed="false">
      <c r="A1979" s="24" t="s">
        <v>1166</v>
      </c>
      <c r="B1979" s="24" t="n">
        <v>4</v>
      </c>
      <c r="C1979" s="108" t="n">
        <v>0.00745461638523511</v>
      </c>
      <c r="D1979" s="24" t="s">
        <v>14020</v>
      </c>
      <c r="E1979" s="24" t="inlineStr">
        <f aca="false">FALSE()</f>
        <is>
          <t/>
        </is>
      </c>
      <c r="F1979" s="24" t="inlineStr">
        <f aca="false">FALSE()</f>
        <is>
          <t/>
        </is>
      </c>
      <c r="G1979" s="24" t="inlineStr">
        <f aca="false">FALSE()</f>
        <is>
          <t/>
        </is>
      </c>
    </row>
    <row r="1980" customFormat="false" ht="15" hidden="false" customHeight="false" outlineLevel="0" collapsed="false">
      <c r="A1980" s="24" t="s">
        <v>1161</v>
      </c>
      <c r="B1980" s="24" t="n">
        <v>4</v>
      </c>
      <c r="C1980" s="108" t="n">
        <v>0.00745461638523511</v>
      </c>
      <c r="D1980" s="24" t="s">
        <v>14020</v>
      </c>
      <c r="E1980" s="24" t="inlineStr">
        <f aca="false">FALSE()</f>
        <is>
          <t/>
        </is>
      </c>
      <c r="F1980" s="24" t="inlineStr">
        <f aca="false">FALSE()</f>
        <is>
          <t/>
        </is>
      </c>
      <c r="G1980" s="24" t="inlineStr">
        <f aca="false">FALSE()</f>
        <is>
          <t/>
        </is>
      </c>
    </row>
    <row r="1981" customFormat="false" ht="15" hidden="false" customHeight="false" outlineLevel="0" collapsed="false">
      <c r="A1981" s="24" t="s">
        <v>15493</v>
      </c>
      <c r="B1981" s="24" t="n">
        <v>4</v>
      </c>
      <c r="C1981" s="108" t="n">
        <v>0.00745461638523511</v>
      </c>
      <c r="D1981" s="24" t="s">
        <v>14020</v>
      </c>
      <c r="E1981" s="24" t="inlineStr">
        <f aca="false">FALSE()</f>
        <is>
          <t/>
        </is>
      </c>
      <c r="F1981" s="24" t="inlineStr">
        <f aca="false">FALSE()</f>
        <is>
          <t/>
        </is>
      </c>
      <c r="G1981" s="24" t="inlineStr">
        <f aca="false">FALSE()</f>
        <is>
          <t/>
        </is>
      </c>
    </row>
    <row r="1982" customFormat="false" ht="15" hidden="false" customHeight="false" outlineLevel="0" collapsed="false">
      <c r="A1982" s="24" t="s">
        <v>15336</v>
      </c>
      <c r="B1982" s="24" t="n">
        <v>4</v>
      </c>
      <c r="C1982" s="108" t="n">
        <v>0.00745461638523511</v>
      </c>
      <c r="D1982" s="24" t="s">
        <v>14020</v>
      </c>
      <c r="E1982" s="24" t="inlineStr">
        <f aca="false">FALSE()</f>
        <is>
          <t/>
        </is>
      </c>
      <c r="F1982" s="24" t="inlineStr">
        <f aca="false">FALSE()</f>
        <is>
          <t/>
        </is>
      </c>
      <c r="G1982" s="24" t="inlineStr">
        <f aca="false">FALSE()</f>
        <is>
          <t/>
        </is>
      </c>
    </row>
    <row r="1983" customFormat="false" ht="15" hidden="false" customHeight="false" outlineLevel="0" collapsed="false">
      <c r="A1983" s="24" t="s">
        <v>15494</v>
      </c>
      <c r="B1983" s="24" t="n">
        <v>4</v>
      </c>
      <c r="C1983" s="108" t="n">
        <v>0.00745461638523511</v>
      </c>
      <c r="D1983" s="24" t="s">
        <v>14020</v>
      </c>
      <c r="E1983" s="24" t="inlineStr">
        <f aca="false">FALSE()</f>
        <is>
          <t/>
        </is>
      </c>
      <c r="F1983" s="24" t="inlineStr">
        <f aca="false">FALSE()</f>
        <is>
          <t/>
        </is>
      </c>
      <c r="G1983" s="24" t="inlineStr">
        <f aca="false">FALSE()</f>
        <is>
          <t/>
        </is>
      </c>
    </row>
    <row r="1984" customFormat="false" ht="15" hidden="false" customHeight="false" outlineLevel="0" collapsed="false">
      <c r="A1984" s="24" t="s">
        <v>15371</v>
      </c>
      <c r="B1984" s="24" t="n">
        <v>4</v>
      </c>
      <c r="C1984" s="108" t="n">
        <v>0.00745461638523511</v>
      </c>
      <c r="D1984" s="24" t="s">
        <v>14020</v>
      </c>
      <c r="E1984" s="24" t="inlineStr">
        <f aca="false">FALSE()</f>
        <is>
          <t/>
        </is>
      </c>
      <c r="F1984" s="24" t="inlineStr">
        <f aca="false">FALSE()</f>
        <is>
          <t/>
        </is>
      </c>
      <c r="G1984" s="24" t="inlineStr">
        <f aca="false">FALSE()</f>
        <is>
          <t/>
        </is>
      </c>
    </row>
    <row r="1985" customFormat="false" ht="15" hidden="false" customHeight="false" outlineLevel="0" collapsed="false">
      <c r="A1985" s="24" t="s">
        <v>15495</v>
      </c>
      <c r="B1985" s="24" t="n">
        <v>4</v>
      </c>
      <c r="C1985" s="108" t="n">
        <v>0.00745461638523511</v>
      </c>
      <c r="D1985" s="24" t="s">
        <v>14020</v>
      </c>
      <c r="E1985" s="24" t="inlineStr">
        <f aca="false">FALSE()</f>
        <is>
          <t/>
        </is>
      </c>
      <c r="F1985" s="24" t="inlineStr">
        <f aca="false">FALSE()</f>
        <is>
          <t/>
        </is>
      </c>
      <c r="G1985" s="24" t="inlineStr">
        <f aca="false">FALSE()</f>
        <is>
          <t/>
        </is>
      </c>
    </row>
    <row r="1986" customFormat="false" ht="15" hidden="false" customHeight="false" outlineLevel="0" collapsed="false">
      <c r="A1986" s="24" t="s">
        <v>15293</v>
      </c>
      <c r="B1986" s="24" t="n">
        <v>4</v>
      </c>
      <c r="C1986" s="108" t="n">
        <v>0.00745461638523511</v>
      </c>
      <c r="D1986" s="24" t="s">
        <v>14020</v>
      </c>
      <c r="E1986" s="24" t="inlineStr">
        <f aca="false">FALSE()</f>
        <is>
          <t/>
        </is>
      </c>
      <c r="F1986" s="24" t="inlineStr">
        <f aca="false">FALSE()</f>
        <is>
          <t/>
        </is>
      </c>
      <c r="G1986" s="24" t="inlineStr">
        <f aca="false">FALSE()</f>
        <is>
          <t/>
        </is>
      </c>
    </row>
    <row r="1987" customFormat="false" ht="15" hidden="false" customHeight="false" outlineLevel="0" collapsed="false">
      <c r="A1987" s="24" t="s">
        <v>1168</v>
      </c>
      <c r="B1987" s="24" t="n">
        <v>3</v>
      </c>
      <c r="C1987" s="108" t="n">
        <v>0.0127989663240206</v>
      </c>
      <c r="D1987" s="24" t="s">
        <v>14020</v>
      </c>
      <c r="E1987" s="24" t="inlineStr">
        <f aca="false">FALSE()</f>
        <is>
          <t/>
        </is>
      </c>
      <c r="F1987" s="24" t="inlineStr">
        <f aca="false">FALSE()</f>
        <is>
          <t/>
        </is>
      </c>
      <c r="G1987" s="24" t="inlineStr">
        <f aca="false">FALSE()</f>
        <is>
          <t/>
        </is>
      </c>
    </row>
    <row r="1988" customFormat="false" ht="15" hidden="false" customHeight="false" outlineLevel="0" collapsed="false">
      <c r="A1988" s="24" t="s">
        <v>2041</v>
      </c>
      <c r="B1988" s="24" t="n">
        <v>8</v>
      </c>
      <c r="C1988" s="108" t="n">
        <v>0</v>
      </c>
      <c r="D1988" s="24" t="s">
        <v>14026</v>
      </c>
      <c r="E1988" s="24" t="inlineStr">
        <f aca="false">FALSE()</f>
        <is>
          <t/>
        </is>
      </c>
      <c r="F1988" s="24" t="inlineStr">
        <f aca="false">FALSE()</f>
        <is>
          <t/>
        </is>
      </c>
      <c r="G1988" s="24" t="inlineStr">
        <f aca="false">FALSE()</f>
        <is>
          <t/>
        </is>
      </c>
    </row>
    <row r="1989" customFormat="false" ht="15" hidden="false" customHeight="false" outlineLevel="0" collapsed="false">
      <c r="A1989" s="24" t="s">
        <v>15105</v>
      </c>
      <c r="B1989" s="24" t="n">
        <v>7</v>
      </c>
      <c r="C1989" s="108" t="n">
        <v>0.00431854924301922</v>
      </c>
      <c r="D1989" s="24" t="s">
        <v>14026</v>
      </c>
      <c r="E1989" s="24" t="inlineStr">
        <f aca="false">FALSE()</f>
        <is>
          <t/>
        </is>
      </c>
      <c r="F1989" s="24" t="inlineStr">
        <f aca="false">FALSE()</f>
        <is>
          <t/>
        </is>
      </c>
      <c r="G1989" s="24" t="inlineStr">
        <f aca="false">FALSE()</f>
        <is>
          <t/>
        </is>
      </c>
    </row>
    <row r="1990" customFormat="false" ht="15" hidden="false" customHeight="false" outlineLevel="0" collapsed="false">
      <c r="A1990" s="24" t="s">
        <v>15256</v>
      </c>
      <c r="B1990" s="24" t="n">
        <v>7</v>
      </c>
      <c r="C1990" s="108" t="n">
        <v>0.00431854924301922</v>
      </c>
      <c r="D1990" s="24" t="s">
        <v>14026</v>
      </c>
      <c r="E1990" s="24" t="n">
        <f aca="false">TRUE()</f>
        <v>1</v>
      </c>
      <c r="F1990" s="24" t="inlineStr">
        <f aca="false">FALSE()</f>
        <is>
          <t/>
        </is>
      </c>
      <c r="G1990" s="24" t="inlineStr">
        <f aca="false">FALSE()</f>
        <is>
          <t/>
        </is>
      </c>
    </row>
    <row r="1991" customFormat="false" ht="15" hidden="false" customHeight="false" outlineLevel="0" collapsed="false">
      <c r="A1991" s="24" t="s">
        <v>15257</v>
      </c>
      <c r="B1991" s="24" t="n">
        <v>7</v>
      </c>
      <c r="C1991" s="108" t="n">
        <v>0.00431854924301922</v>
      </c>
      <c r="D1991" s="24" t="s">
        <v>14026</v>
      </c>
      <c r="E1991" s="24" t="n">
        <f aca="false">FALSE()</f>
        <v>0</v>
      </c>
      <c r="F1991" s="24" t="inlineStr">
        <f aca="false">FALSE()</f>
        <is>
          <t/>
        </is>
      </c>
      <c r="G1991" s="24" t="inlineStr">
        <f aca="false">FALSE()</f>
        <is>
          <t/>
        </is>
      </c>
    </row>
    <row r="1992" customFormat="false" ht="15" hidden="false" customHeight="false" outlineLevel="0" collapsed="false">
      <c r="A1992" s="24" t="s">
        <v>15258</v>
      </c>
      <c r="B1992" s="24" t="n">
        <v>7</v>
      </c>
      <c r="C1992" s="108" t="n">
        <v>0.00431854924301922</v>
      </c>
      <c r="D1992" s="24" t="s">
        <v>14026</v>
      </c>
      <c r="E1992" s="24" t="inlineStr">
        <f aca="false">FALSE()</f>
        <is>
          <t/>
        </is>
      </c>
      <c r="F1992" s="24" t="inlineStr">
        <f aca="false">FALSE()</f>
        <is>
          <t/>
        </is>
      </c>
      <c r="G1992" s="24" t="inlineStr">
        <f aca="false">FALSE()</f>
        <is>
          <t/>
        </is>
      </c>
    </row>
    <row r="1993" customFormat="false" ht="15" hidden="false" customHeight="false" outlineLevel="0" collapsed="false">
      <c r="A1993" s="24" t="s">
        <v>15064</v>
      </c>
      <c r="B1993" s="24" t="n">
        <v>7</v>
      </c>
      <c r="C1993" s="108" t="n">
        <v>0.00431854924301922</v>
      </c>
      <c r="D1993" s="24" t="s">
        <v>14026</v>
      </c>
      <c r="E1993" s="24" t="inlineStr">
        <f aca="false">FALSE()</f>
        <is>
          <t/>
        </is>
      </c>
      <c r="F1993" s="24" t="inlineStr">
        <f aca="false">FALSE()</f>
        <is>
          <t/>
        </is>
      </c>
      <c r="G1993" s="24" t="inlineStr">
        <f aca="false">FALSE()</f>
        <is>
          <t/>
        </is>
      </c>
    </row>
    <row r="1994" customFormat="false" ht="15" hidden="false" customHeight="false" outlineLevel="0" collapsed="false">
      <c r="A1994" s="24" t="s">
        <v>15259</v>
      </c>
      <c r="B1994" s="24" t="n">
        <v>7</v>
      </c>
      <c r="C1994" s="108" t="n">
        <v>0.00431854924301922</v>
      </c>
      <c r="D1994" s="24" t="s">
        <v>14026</v>
      </c>
      <c r="E1994" s="24" t="inlineStr">
        <f aca="false">FALSE()</f>
        <is>
          <t/>
        </is>
      </c>
      <c r="F1994" s="24" t="inlineStr">
        <f aca="false">FALSE()</f>
        <is>
          <t/>
        </is>
      </c>
      <c r="G1994" s="24" t="inlineStr">
        <f aca="false">FALSE()</f>
        <is>
          <t/>
        </is>
      </c>
    </row>
    <row r="1995" customFormat="false" ht="15" hidden="false" customHeight="false" outlineLevel="0" collapsed="false">
      <c r="A1995" s="24" t="s">
        <v>15215</v>
      </c>
      <c r="B1995" s="24" t="n">
        <v>7</v>
      </c>
      <c r="C1995" s="108" t="n">
        <v>0.00431854924301922</v>
      </c>
      <c r="D1995" s="24" t="s">
        <v>14026</v>
      </c>
      <c r="E1995" s="24" t="inlineStr">
        <f aca="false">FALSE()</f>
        <is>
          <t/>
        </is>
      </c>
      <c r="F1995" s="24" t="inlineStr">
        <f aca="false">FALSE()</f>
        <is>
          <t/>
        </is>
      </c>
      <c r="G1995" s="24" t="inlineStr">
        <f aca="false">FALSE()</f>
        <is>
          <t/>
        </is>
      </c>
    </row>
    <row r="1996" customFormat="false" ht="15" hidden="false" customHeight="false" outlineLevel="0" collapsed="false">
      <c r="A1996" s="24" t="s">
        <v>15260</v>
      </c>
      <c r="B1996" s="24" t="n">
        <v>7</v>
      </c>
      <c r="C1996" s="108" t="n">
        <v>0.00431854924301922</v>
      </c>
      <c r="D1996" s="24" t="s">
        <v>14026</v>
      </c>
      <c r="E1996" s="24" t="n">
        <f aca="false">TRUE()</f>
        <v>1</v>
      </c>
      <c r="F1996" s="24" t="inlineStr">
        <f aca="false">FALSE()</f>
        <is>
          <t/>
        </is>
      </c>
      <c r="G1996" s="24" t="inlineStr">
        <f aca="false">FALSE()</f>
        <is>
          <t/>
        </is>
      </c>
    </row>
    <row r="1997" customFormat="false" ht="15" hidden="false" customHeight="false" outlineLevel="0" collapsed="false">
      <c r="A1997" s="24" t="s">
        <v>15131</v>
      </c>
      <c r="B1997" s="24" t="n">
        <v>7</v>
      </c>
      <c r="C1997" s="108" t="n">
        <v>0.00431854924301922</v>
      </c>
      <c r="D1997" s="24" t="s">
        <v>14026</v>
      </c>
      <c r="E1997" s="24" t="n">
        <f aca="false">FALSE()</f>
        <v>0</v>
      </c>
      <c r="F1997" s="24" t="inlineStr">
        <f aca="false">FALSE()</f>
        <is>
          <t/>
        </is>
      </c>
      <c r="G1997" s="24" t="inlineStr">
        <f aca="false">FALSE()</f>
        <is>
          <t/>
        </is>
      </c>
    </row>
    <row r="1998" customFormat="false" ht="15" hidden="false" customHeight="false" outlineLevel="0" collapsed="false">
      <c r="A1998" s="24" t="s">
        <v>15261</v>
      </c>
      <c r="B1998" s="24" t="n">
        <v>7</v>
      </c>
      <c r="C1998" s="108" t="n">
        <v>0.00431854924301922</v>
      </c>
      <c r="D1998" s="24" t="s">
        <v>14026</v>
      </c>
      <c r="E1998" s="24" t="inlineStr">
        <f aca="false">FALSE()</f>
        <is>
          <t/>
        </is>
      </c>
      <c r="F1998" s="24" t="inlineStr">
        <f aca="false">FALSE()</f>
        <is>
          <t/>
        </is>
      </c>
      <c r="G1998" s="24" t="inlineStr">
        <f aca="false">FALSE()</f>
        <is>
          <t/>
        </is>
      </c>
    </row>
    <row r="1999" customFormat="false" ht="15" hidden="false" customHeight="false" outlineLevel="0" collapsed="false">
      <c r="A1999" s="24" t="s">
        <v>2046</v>
      </c>
      <c r="B1999" s="24" t="n">
        <v>6</v>
      </c>
      <c r="C1999" s="108" t="n">
        <v>0.00797481297499787</v>
      </c>
      <c r="D1999" s="24" t="s">
        <v>14026</v>
      </c>
      <c r="E1999" s="24" t="inlineStr">
        <f aca="false">FALSE()</f>
        <is>
          <t/>
        </is>
      </c>
      <c r="F1999" s="24" t="inlineStr">
        <f aca="false">FALSE()</f>
        <is>
          <t/>
        </is>
      </c>
      <c r="G1999" s="24" t="inlineStr">
        <f aca="false">FALSE()</f>
        <is>
          <t/>
        </is>
      </c>
    </row>
    <row r="2000" customFormat="false" ht="15" hidden="false" customHeight="false" outlineLevel="0" collapsed="false">
      <c r="A2000" s="24" t="s">
        <v>15093</v>
      </c>
      <c r="B2000" s="24" t="n">
        <v>6</v>
      </c>
      <c r="C2000" s="108" t="n">
        <v>0.00797481297499787</v>
      </c>
      <c r="D2000" s="24" t="s">
        <v>14026</v>
      </c>
      <c r="E2000" s="24" t="inlineStr">
        <f aca="false">FALSE()</f>
        <is>
          <t/>
        </is>
      </c>
      <c r="F2000" s="24" t="inlineStr">
        <f aca="false">FALSE()</f>
        <is>
          <t/>
        </is>
      </c>
      <c r="G2000" s="24" t="inlineStr">
        <f aca="false">FALSE()</f>
        <is>
          <t/>
        </is>
      </c>
    </row>
    <row r="2001" customFormat="false" ht="15" hidden="false" customHeight="false" outlineLevel="0" collapsed="false">
      <c r="A2001" s="24" t="s">
        <v>15223</v>
      </c>
      <c r="B2001" s="24" t="n">
        <v>8</v>
      </c>
      <c r="C2001" s="108" t="n">
        <v>0</v>
      </c>
      <c r="D2001" s="24" t="s">
        <v>14033</v>
      </c>
      <c r="E2001" s="24" t="inlineStr">
        <f aca="false">FALSE()</f>
        <is>
          <t/>
        </is>
      </c>
      <c r="F2001" s="24" t="inlineStr">
        <f aca="false">FALSE()</f>
        <is>
          <t/>
        </is>
      </c>
      <c r="G2001" s="24" t="inlineStr">
        <f aca="false">FALSE()</f>
        <is>
          <t/>
        </is>
      </c>
    </row>
    <row r="2002" customFormat="false" ht="15" hidden="false" customHeight="false" outlineLevel="0" collapsed="false">
      <c r="A2002" s="24" t="s">
        <v>338</v>
      </c>
      <c r="B2002" s="24" t="n">
        <v>8</v>
      </c>
      <c r="C2002" s="108" t="n">
        <v>0</v>
      </c>
      <c r="D2002" s="24" t="s">
        <v>14033</v>
      </c>
      <c r="E2002" s="24" t="inlineStr">
        <f aca="false">FALSE()</f>
        <is>
          <t/>
        </is>
      </c>
      <c r="F2002" s="24" t="inlineStr">
        <f aca="false">FALSE()</f>
        <is>
          <t/>
        </is>
      </c>
      <c r="G2002" s="24" t="inlineStr">
        <f aca="false">FALSE()</f>
        <is>
          <t/>
        </is>
      </c>
    </row>
    <row r="2003" customFormat="false" ht="15" hidden="false" customHeight="false" outlineLevel="0" collapsed="false">
      <c r="A2003" s="24" t="s">
        <v>15224</v>
      </c>
      <c r="B2003" s="24" t="n">
        <v>8</v>
      </c>
      <c r="C2003" s="108" t="n">
        <v>0</v>
      </c>
      <c r="D2003" s="24" t="s">
        <v>14033</v>
      </c>
      <c r="E2003" s="24" t="inlineStr">
        <f aca="false">FALSE()</f>
        <is>
          <t/>
        </is>
      </c>
      <c r="F2003" s="24" t="inlineStr">
        <f aca="false">FALSE()</f>
        <is>
          <t/>
        </is>
      </c>
      <c r="G2003" s="24" t="inlineStr">
        <f aca="false">FALSE()</f>
        <is>
          <t/>
        </is>
      </c>
    </row>
    <row r="2004" customFormat="false" ht="15" hidden="false" customHeight="false" outlineLevel="0" collapsed="false">
      <c r="A2004" s="24" t="s">
        <v>15123</v>
      </c>
      <c r="B2004" s="24" t="n">
        <v>8</v>
      </c>
      <c r="C2004" s="108" t="n">
        <v>0</v>
      </c>
      <c r="D2004" s="24" t="s">
        <v>14033</v>
      </c>
      <c r="E2004" s="24" t="inlineStr">
        <f aca="false">FALSE()</f>
        <is>
          <t/>
        </is>
      </c>
      <c r="F2004" s="24" t="inlineStr">
        <f aca="false">FALSE()</f>
        <is>
          <t/>
        </is>
      </c>
      <c r="G2004" s="24" t="inlineStr">
        <f aca="false">FALSE()</f>
        <is>
          <t/>
        </is>
      </c>
    </row>
    <row r="2005" customFormat="false" ht="15" hidden="false" customHeight="false" outlineLevel="0" collapsed="false">
      <c r="A2005" s="24" t="s">
        <v>15225</v>
      </c>
      <c r="B2005" s="24" t="n">
        <v>8</v>
      </c>
      <c r="C2005" s="108" t="n">
        <v>0</v>
      </c>
      <c r="D2005" s="24" t="s">
        <v>14033</v>
      </c>
      <c r="E2005" s="24" t="inlineStr">
        <f aca="false">FALSE()</f>
        <is>
          <t/>
        </is>
      </c>
      <c r="F2005" s="24" t="inlineStr">
        <f aca="false">FALSE()</f>
        <is>
          <t/>
        </is>
      </c>
      <c r="G2005" s="24" t="inlineStr">
        <f aca="false">FALSE()</f>
        <is>
          <t/>
        </is>
      </c>
    </row>
    <row r="2006" customFormat="false" ht="15" hidden="false" customHeight="false" outlineLevel="0" collapsed="false">
      <c r="A2006" s="24" t="s">
        <v>15326</v>
      </c>
      <c r="B2006" s="24" t="n">
        <v>6</v>
      </c>
      <c r="C2006" s="108" t="n">
        <v>0.00720800403509423</v>
      </c>
      <c r="D2006" s="24" t="s">
        <v>14033</v>
      </c>
      <c r="E2006" s="24" t="inlineStr">
        <f aca="false">FALSE()</f>
        <is>
          <t/>
        </is>
      </c>
      <c r="F2006" s="24" t="inlineStr">
        <f aca="false">FALSE()</f>
        <is>
          <t/>
        </is>
      </c>
      <c r="G2006" s="24" t="inlineStr">
        <f aca="false">FALSE()</f>
        <is>
          <t/>
        </is>
      </c>
    </row>
    <row r="2007" customFormat="false" ht="15" hidden="false" customHeight="false" outlineLevel="0" collapsed="false">
      <c r="A2007" s="24" t="s">
        <v>15158</v>
      </c>
      <c r="B2007" s="24" t="n">
        <v>6</v>
      </c>
      <c r="C2007" s="108" t="n">
        <v>0.00720800403509423</v>
      </c>
      <c r="D2007" s="24" t="s">
        <v>14033</v>
      </c>
      <c r="E2007" s="24" t="inlineStr">
        <f aca="false">FALSE()</f>
        <is>
          <t/>
        </is>
      </c>
      <c r="F2007" s="24" t="inlineStr">
        <f aca="false">FALSE()</f>
        <is>
          <t/>
        </is>
      </c>
      <c r="G2007" s="24" t="inlineStr">
        <f aca="false">FALSE()</f>
        <is>
          <t/>
        </is>
      </c>
    </row>
    <row r="2008" customFormat="false" ht="15" hidden="false" customHeight="false" outlineLevel="0" collapsed="false">
      <c r="A2008" s="24" t="s">
        <v>15327</v>
      </c>
      <c r="B2008" s="24" t="n">
        <v>6</v>
      </c>
      <c r="C2008" s="108" t="n">
        <v>0.00720800403509423</v>
      </c>
      <c r="D2008" s="24" t="s">
        <v>14033</v>
      </c>
      <c r="E2008" s="24" t="inlineStr">
        <f aca="false">FALSE()</f>
        <is>
          <t/>
        </is>
      </c>
      <c r="F2008" s="24" t="inlineStr">
        <f aca="false">FALSE()</f>
        <is>
          <t/>
        </is>
      </c>
      <c r="G2008" s="24" t="inlineStr">
        <f aca="false">FALSE()</f>
        <is>
          <t/>
        </is>
      </c>
    </row>
    <row r="2009" customFormat="false" ht="15" hidden="false" customHeight="false" outlineLevel="0" collapsed="false">
      <c r="A2009" s="24" t="s">
        <v>1179</v>
      </c>
      <c r="B2009" s="24" t="n">
        <v>6</v>
      </c>
      <c r="C2009" s="108" t="n">
        <v>0.00720800403509423</v>
      </c>
      <c r="D2009" s="24" t="s">
        <v>14033</v>
      </c>
      <c r="E2009" s="24" t="inlineStr">
        <f aca="false">FALSE()</f>
        <is>
          <t/>
        </is>
      </c>
      <c r="F2009" s="24" t="inlineStr">
        <f aca="false">FALSE()</f>
        <is>
          <t/>
        </is>
      </c>
      <c r="G2009" s="24" t="inlineStr">
        <f aca="false">FALSE()</f>
        <is>
          <t/>
        </is>
      </c>
    </row>
    <row r="2010" customFormat="false" ht="15" hidden="false" customHeight="false" outlineLevel="0" collapsed="false">
      <c r="A2010" s="24" t="s">
        <v>15328</v>
      </c>
      <c r="B2010" s="24" t="n">
        <v>6</v>
      </c>
      <c r="C2010" s="108" t="n">
        <v>0.00720800403509423</v>
      </c>
      <c r="D2010" s="24" t="s">
        <v>14033</v>
      </c>
      <c r="E2010" s="24" t="inlineStr">
        <f aca="false">FALSE()</f>
        <is>
          <t/>
        </is>
      </c>
      <c r="F2010" s="24" t="inlineStr">
        <f aca="false">FALSE()</f>
        <is>
          <t/>
        </is>
      </c>
      <c r="G2010" s="24" t="inlineStr">
        <f aca="false">FALSE()</f>
        <is>
          <t/>
        </is>
      </c>
    </row>
    <row r="2011" customFormat="false" ht="15" hidden="false" customHeight="false" outlineLevel="0" collapsed="false">
      <c r="A2011" s="24" t="s">
        <v>15329</v>
      </c>
      <c r="B2011" s="24" t="n">
        <v>6</v>
      </c>
      <c r="C2011" s="108" t="n">
        <v>0.00720800403509423</v>
      </c>
      <c r="D2011" s="24" t="s">
        <v>14033</v>
      </c>
      <c r="E2011" s="24" t="inlineStr">
        <f aca="false">FALSE()</f>
        <is>
          <t/>
        </is>
      </c>
      <c r="F2011" s="24" t="inlineStr">
        <f aca="false">FALSE()</f>
        <is>
          <t/>
        </is>
      </c>
      <c r="G2011" s="24" t="inlineStr">
        <f aca="false">FALSE()</f>
        <is>
          <t/>
        </is>
      </c>
    </row>
    <row r="2012" customFormat="false" ht="15" hidden="false" customHeight="false" outlineLevel="0" collapsed="false">
      <c r="A2012" s="24" t="s">
        <v>15126</v>
      </c>
      <c r="B2012" s="24" t="n">
        <v>6</v>
      </c>
      <c r="C2012" s="108" t="n">
        <v>0.00720800403509423</v>
      </c>
      <c r="D2012" s="24" t="s">
        <v>14033</v>
      </c>
      <c r="E2012" s="24" t="inlineStr">
        <f aca="false">FALSE()</f>
        <is>
          <t/>
        </is>
      </c>
      <c r="F2012" s="24" t="inlineStr">
        <f aca="false">FALSE()</f>
        <is>
          <t/>
        </is>
      </c>
      <c r="G2012" s="24" t="inlineStr">
        <f aca="false">FALSE()</f>
        <is>
          <t/>
        </is>
      </c>
    </row>
    <row r="2013" customFormat="false" ht="15" hidden="false" customHeight="false" outlineLevel="0" collapsed="false">
      <c r="A2013" s="24" t="s">
        <v>1177</v>
      </c>
      <c r="B2013" s="24" t="n">
        <v>5</v>
      </c>
      <c r="C2013" s="108" t="n">
        <v>0.00981346070461177</v>
      </c>
      <c r="D2013" s="24" t="s">
        <v>14033</v>
      </c>
      <c r="E2013" s="24" t="inlineStr">
        <f aca="false">FALSE()</f>
        <is>
          <t/>
        </is>
      </c>
      <c r="F2013" s="24" t="inlineStr">
        <f aca="false">FALSE()</f>
        <is>
          <t/>
        </is>
      </c>
      <c r="G2013" s="24" t="inlineStr">
        <f aca="false">FALSE()</f>
        <is>
          <t/>
        </is>
      </c>
    </row>
    <row r="2014" customFormat="false" ht="15" hidden="false" customHeight="false" outlineLevel="0" collapsed="false">
      <c r="A2014" s="24" t="s">
        <v>15401</v>
      </c>
      <c r="B2014" s="24" t="n">
        <v>5</v>
      </c>
      <c r="C2014" s="108" t="n">
        <v>0.00981346070461177</v>
      </c>
      <c r="D2014" s="24" t="s">
        <v>14033</v>
      </c>
      <c r="E2014" s="24" t="inlineStr">
        <f aca="false">FALSE()</f>
        <is>
          <t/>
        </is>
      </c>
      <c r="F2014" s="24" t="inlineStr">
        <f aca="false">FALSE()</f>
        <is>
          <t/>
        </is>
      </c>
      <c r="G2014" s="24" t="inlineStr">
        <f aca="false">FALSE()</f>
        <is>
          <t/>
        </is>
      </c>
    </row>
    <row r="2015" customFormat="false" ht="15" hidden="false" customHeight="false" outlineLevel="0" collapsed="false">
      <c r="A2015" s="24" t="s">
        <v>15703</v>
      </c>
      <c r="B2015" s="24" t="n">
        <v>2</v>
      </c>
      <c r="C2015" s="108" t="n">
        <v>0.011578076756307</v>
      </c>
      <c r="D2015" s="24" t="s">
        <v>14033</v>
      </c>
      <c r="E2015" s="24" t="inlineStr">
        <f aca="false">FALSE()</f>
        <is>
          <t/>
        </is>
      </c>
      <c r="F2015" s="24" t="inlineStr">
        <f aca="false">FALSE()</f>
        <is>
          <t/>
        </is>
      </c>
      <c r="G2015" s="24" t="inlineStr">
        <f aca="false">FALSE()</f>
        <is>
          <t/>
        </is>
      </c>
    </row>
    <row r="2016" customFormat="false" ht="15" hidden="false" customHeight="false" outlineLevel="0" collapsed="false">
      <c r="A2016" s="24" t="s">
        <v>1237</v>
      </c>
      <c r="B2016" s="24" t="n">
        <v>2</v>
      </c>
      <c r="C2016" s="108" t="n">
        <v>0.011578076756307</v>
      </c>
      <c r="D2016" s="24" t="s">
        <v>14033</v>
      </c>
      <c r="E2016" s="24" t="inlineStr">
        <f aca="false">FALSE()</f>
        <is>
          <t/>
        </is>
      </c>
      <c r="F2016" s="24" t="inlineStr">
        <f aca="false">FALSE()</f>
        <is>
          <t/>
        </is>
      </c>
      <c r="G2016" s="24" t="inlineStr">
        <f aca="false">FALSE()</f>
        <is>
          <t/>
        </is>
      </c>
    </row>
    <row r="2017" customFormat="false" ht="15" hidden="false" customHeight="false" outlineLevel="0" collapsed="false">
      <c r="A2017" s="24" t="s">
        <v>15221</v>
      </c>
      <c r="B2017" s="24" t="n">
        <v>2</v>
      </c>
      <c r="C2017" s="108" t="n">
        <v>0.011578076756307</v>
      </c>
      <c r="D2017" s="24" t="s">
        <v>14033</v>
      </c>
      <c r="E2017" s="24" t="inlineStr">
        <f aca="false">FALSE()</f>
        <is>
          <t/>
        </is>
      </c>
      <c r="F2017" s="24" t="inlineStr">
        <f aca="false">FALSE()</f>
        <is>
          <t/>
        </is>
      </c>
      <c r="G2017" s="24" t="inlineStr">
        <f aca="false">FALSE()</f>
        <is>
          <t/>
        </is>
      </c>
    </row>
    <row r="2018" customFormat="false" ht="15" hidden="false" customHeight="false" outlineLevel="0" collapsed="false">
      <c r="A2018" s="24" t="s">
        <v>1245</v>
      </c>
      <c r="B2018" s="24" t="n">
        <v>2</v>
      </c>
      <c r="C2018" s="108" t="n">
        <v>0.011578076756307</v>
      </c>
      <c r="D2018" s="24" t="s">
        <v>14033</v>
      </c>
      <c r="E2018" s="24" t="inlineStr">
        <f aca="false">FALSE()</f>
        <is>
          <t/>
        </is>
      </c>
      <c r="F2018" s="24" t="inlineStr">
        <f aca="false">FALSE()</f>
        <is>
          <t/>
        </is>
      </c>
      <c r="G2018" s="24" t="inlineStr">
        <f aca="false">FALSE()</f>
        <is>
          <t/>
        </is>
      </c>
    </row>
    <row r="2019" customFormat="false" ht="15" hidden="false" customHeight="false" outlineLevel="0" collapsed="false">
      <c r="A2019" s="24" t="s">
        <v>1244</v>
      </c>
      <c r="B2019" s="24" t="n">
        <v>2</v>
      </c>
      <c r="C2019" s="108" t="n">
        <v>0.011578076756307</v>
      </c>
      <c r="D2019" s="24" t="s">
        <v>14033</v>
      </c>
      <c r="E2019" s="24" t="inlineStr">
        <f aca="false">FALSE()</f>
        <is>
          <t/>
        </is>
      </c>
      <c r="F2019" s="24" t="inlineStr">
        <f aca="false">FALSE()</f>
        <is>
          <t/>
        </is>
      </c>
      <c r="G2019" s="24" t="inlineStr">
        <f aca="false">FALSE()</f>
        <is>
          <t/>
        </is>
      </c>
    </row>
    <row r="2020" customFormat="false" ht="15" hidden="false" customHeight="false" outlineLevel="0" collapsed="false">
      <c r="A2020" s="24" t="s">
        <v>1234</v>
      </c>
      <c r="B2020" s="24" t="n">
        <v>2</v>
      </c>
      <c r="C2020" s="108" t="n">
        <v>0.011578076756307</v>
      </c>
      <c r="D2020" s="24" t="s">
        <v>14033</v>
      </c>
      <c r="E2020" s="24" t="inlineStr">
        <f aca="false">FALSE()</f>
        <is>
          <t/>
        </is>
      </c>
      <c r="F2020" s="24" t="inlineStr">
        <f aca="false">FALSE()</f>
        <is>
          <t/>
        </is>
      </c>
      <c r="G2020" s="24" t="inlineStr">
        <f aca="false">FALSE()</f>
        <is>
          <t/>
        </is>
      </c>
    </row>
    <row r="2021" customFormat="false" ht="15" hidden="false" customHeight="false" outlineLevel="0" collapsed="false">
      <c r="A2021" s="24" t="s">
        <v>15112</v>
      </c>
      <c r="B2021" s="24" t="n">
        <v>8</v>
      </c>
      <c r="C2021" s="108" t="n">
        <v>0</v>
      </c>
      <c r="D2021" s="24" t="s">
        <v>14040</v>
      </c>
      <c r="E2021" s="24" t="inlineStr">
        <f aca="false">FALSE()</f>
        <is>
          <t/>
        </is>
      </c>
      <c r="F2021" s="24" t="inlineStr">
        <f aca="false">FALSE()</f>
        <is>
          <t/>
        </is>
      </c>
      <c r="G2021" s="24" t="inlineStr">
        <f aca="false">FALSE()</f>
        <is>
          <t/>
        </is>
      </c>
    </row>
    <row r="2022" customFormat="false" ht="15" hidden="false" customHeight="false" outlineLevel="0" collapsed="false">
      <c r="A2022" s="24" t="s">
        <v>15191</v>
      </c>
      <c r="B2022" s="24" t="n">
        <v>8</v>
      </c>
      <c r="C2022" s="108" t="n">
        <v>0</v>
      </c>
      <c r="D2022" s="24" t="s">
        <v>14040</v>
      </c>
      <c r="E2022" s="24" t="inlineStr">
        <f aca="false">FALSE()</f>
        <is>
          <t/>
        </is>
      </c>
      <c r="F2022" s="24" t="inlineStr">
        <f aca="false">FALSE()</f>
        <is>
          <t/>
        </is>
      </c>
      <c r="G2022" s="24" t="inlineStr">
        <f aca="false">FALSE()</f>
        <is>
          <t/>
        </is>
      </c>
    </row>
    <row r="2023" customFormat="false" ht="15" hidden="false" customHeight="false" outlineLevel="0" collapsed="false">
      <c r="A2023" s="24" t="s">
        <v>4701</v>
      </c>
      <c r="B2023" s="24" t="n">
        <v>8</v>
      </c>
      <c r="C2023" s="108" t="n">
        <v>0</v>
      </c>
      <c r="D2023" s="24" t="s">
        <v>14040</v>
      </c>
      <c r="E2023" s="24" t="inlineStr">
        <f aca="false">FALSE()</f>
        <is>
          <t/>
        </is>
      </c>
      <c r="F2023" s="24" t="inlineStr">
        <f aca="false">FALSE()</f>
        <is>
          <t/>
        </is>
      </c>
      <c r="G2023" s="24" t="inlineStr">
        <f aca="false">FALSE()</f>
        <is>
          <t/>
        </is>
      </c>
    </row>
    <row r="2024" customFormat="false" ht="15" hidden="false" customHeight="false" outlineLevel="0" collapsed="false">
      <c r="A2024" s="24" t="s">
        <v>338</v>
      </c>
      <c r="B2024" s="24" t="n">
        <v>8</v>
      </c>
      <c r="C2024" s="108" t="n">
        <v>0</v>
      </c>
      <c r="D2024" s="24" t="s">
        <v>14040</v>
      </c>
      <c r="E2024" s="24" t="inlineStr">
        <f aca="false">FALSE()</f>
        <is>
          <t/>
        </is>
      </c>
      <c r="F2024" s="24" t="inlineStr">
        <f aca="false">FALSE()</f>
        <is>
          <t/>
        </is>
      </c>
      <c r="G2024" s="24" t="inlineStr">
        <f aca="false">FALSE()</f>
        <is>
          <t/>
        </is>
      </c>
    </row>
    <row r="2025" customFormat="false" ht="15" hidden="false" customHeight="false" outlineLevel="0" collapsed="false">
      <c r="A2025" s="24" t="s">
        <v>15108</v>
      </c>
      <c r="B2025" s="24" t="n">
        <v>8</v>
      </c>
      <c r="C2025" s="108" t="n">
        <v>0</v>
      </c>
      <c r="D2025" s="24" t="s">
        <v>14040</v>
      </c>
      <c r="E2025" s="24" t="inlineStr">
        <f aca="false">FALSE()</f>
        <is>
          <t/>
        </is>
      </c>
      <c r="F2025" s="24" t="inlineStr">
        <f aca="false">FALSE()</f>
        <is>
          <t/>
        </is>
      </c>
      <c r="G2025" s="24" t="inlineStr">
        <f aca="false">FALSE()</f>
        <is>
          <t/>
        </is>
      </c>
    </row>
    <row r="2026" customFormat="false" ht="15" hidden="false" customHeight="false" outlineLevel="0" collapsed="false">
      <c r="A2026" s="24" t="s">
        <v>15228</v>
      </c>
      <c r="B2026" s="24" t="n">
        <v>8</v>
      </c>
      <c r="C2026" s="108" t="n">
        <v>0</v>
      </c>
      <c r="D2026" s="24" t="s">
        <v>14040</v>
      </c>
      <c r="E2026" s="24" t="inlineStr">
        <f aca="false">FALSE()</f>
        <is>
          <t/>
        </is>
      </c>
      <c r="F2026" s="24" t="inlineStr">
        <f aca="false">FALSE()</f>
        <is>
          <t/>
        </is>
      </c>
      <c r="G2026" s="24" t="inlineStr">
        <f aca="false">FALSE()</f>
        <is>
          <t/>
        </is>
      </c>
    </row>
    <row r="2027" customFormat="false" ht="15" hidden="false" customHeight="false" outlineLevel="0" collapsed="false">
      <c r="A2027" s="24" t="s">
        <v>15229</v>
      </c>
      <c r="B2027" s="24" t="n">
        <v>8</v>
      </c>
      <c r="C2027" s="108" t="n">
        <v>0</v>
      </c>
      <c r="D2027" s="24" t="s">
        <v>14040</v>
      </c>
      <c r="E2027" s="24" t="inlineStr">
        <f aca="false">FALSE()</f>
        <is>
          <t/>
        </is>
      </c>
      <c r="F2027" s="24" t="inlineStr">
        <f aca="false">FALSE()</f>
        <is>
          <t/>
        </is>
      </c>
      <c r="G2027" s="24" t="inlineStr">
        <f aca="false">FALSE()</f>
        <is>
          <t/>
        </is>
      </c>
    </row>
    <row r="2028" customFormat="false" ht="15" hidden="false" customHeight="false" outlineLevel="0" collapsed="false">
      <c r="A2028" s="24" t="s">
        <v>15133</v>
      </c>
      <c r="B2028" s="24" t="n">
        <v>8</v>
      </c>
      <c r="C2028" s="108" t="n">
        <v>0</v>
      </c>
      <c r="D2028" s="24" t="s">
        <v>14040</v>
      </c>
      <c r="E2028" s="24" t="inlineStr">
        <f aca="false">FALSE()</f>
        <is>
          <t/>
        </is>
      </c>
      <c r="F2028" s="24" t="inlineStr">
        <f aca="false">FALSE()</f>
        <is>
          <t/>
        </is>
      </c>
      <c r="G2028" s="24" t="inlineStr">
        <f aca="false">FALSE()</f>
        <is>
          <t/>
        </is>
      </c>
    </row>
    <row r="2029" customFormat="false" ht="15" hidden="false" customHeight="false" outlineLevel="0" collapsed="false">
      <c r="A2029" s="24" t="s">
        <v>15230</v>
      </c>
      <c r="B2029" s="24" t="n">
        <v>8</v>
      </c>
      <c r="C2029" s="108" t="n">
        <v>0</v>
      </c>
      <c r="D2029" s="24" t="s">
        <v>14040</v>
      </c>
      <c r="E2029" s="24" t="inlineStr">
        <f aca="false">FALSE()</f>
        <is>
          <t/>
        </is>
      </c>
      <c r="F2029" s="24" t="inlineStr">
        <f aca="false">FALSE()</f>
        <is>
          <t/>
        </is>
      </c>
      <c r="G2029" s="24" t="inlineStr">
        <f aca="false">FALSE()</f>
        <is>
          <t/>
        </is>
      </c>
    </row>
    <row r="2030" customFormat="false" ht="15" hidden="false" customHeight="false" outlineLevel="0" collapsed="false">
      <c r="A2030" s="24" t="s">
        <v>15149</v>
      </c>
      <c r="B2030" s="24" t="n">
        <v>8</v>
      </c>
      <c r="C2030" s="108" t="n">
        <v>0</v>
      </c>
      <c r="D2030" s="24" t="s">
        <v>14040</v>
      </c>
      <c r="E2030" s="24" t="inlineStr">
        <f aca="false">FALSE()</f>
        <is>
          <t/>
        </is>
      </c>
      <c r="F2030" s="24" t="inlineStr">
        <f aca="false">FALSE()</f>
        <is>
          <t/>
        </is>
      </c>
      <c r="G2030" s="24" t="inlineStr">
        <f aca="false">FALSE()</f>
        <is>
          <t/>
        </is>
      </c>
    </row>
    <row r="2031" customFormat="false" ht="15" hidden="false" customHeight="false" outlineLevel="0" collapsed="false">
      <c r="A2031" s="24" t="s">
        <v>15075</v>
      </c>
      <c r="B2031" s="24" t="n">
        <v>8</v>
      </c>
      <c r="C2031" s="108" t="n">
        <v>0</v>
      </c>
      <c r="D2031" s="24" t="s">
        <v>14040</v>
      </c>
      <c r="E2031" s="24" t="inlineStr">
        <f aca="false">FALSE()</f>
        <is>
          <t/>
        </is>
      </c>
      <c r="F2031" s="24" t="inlineStr">
        <f aca="false">FALSE()</f>
        <is>
          <t/>
        </is>
      </c>
      <c r="G2031" s="24" t="inlineStr">
        <f aca="false">FALSE()</f>
        <is>
          <t/>
        </is>
      </c>
    </row>
    <row r="2032" customFormat="false" ht="15" hidden="false" customHeight="false" outlineLevel="0" collapsed="false">
      <c r="A2032" s="24" t="s">
        <v>15073</v>
      </c>
      <c r="B2032" s="24" t="n">
        <v>8</v>
      </c>
      <c r="C2032" s="108" t="n">
        <v>0</v>
      </c>
      <c r="D2032" s="24" t="s">
        <v>14040</v>
      </c>
      <c r="E2032" s="24" t="inlineStr">
        <f aca="false">FALSE()</f>
        <is>
          <t/>
        </is>
      </c>
      <c r="F2032" s="24" t="inlineStr">
        <f aca="false">FALSE()</f>
        <is>
          <t/>
        </is>
      </c>
      <c r="G2032" s="24" t="inlineStr">
        <f aca="false">FALSE()</f>
        <is>
          <t/>
        </is>
      </c>
    </row>
    <row r="2033" customFormat="false" ht="15" hidden="false" customHeight="false" outlineLevel="0" collapsed="false">
      <c r="A2033" s="24" t="s">
        <v>396</v>
      </c>
      <c r="B2033" s="24" t="n">
        <v>7</v>
      </c>
      <c r="C2033" s="108" t="n">
        <v>0.00394120028003696</v>
      </c>
      <c r="D2033" s="24" t="s">
        <v>14040</v>
      </c>
      <c r="E2033" s="24" t="inlineStr">
        <f aca="false">FALSE()</f>
        <is>
          <t/>
        </is>
      </c>
      <c r="F2033" s="24" t="inlineStr">
        <f aca="false">FALSE()</f>
        <is>
          <t/>
        </is>
      </c>
      <c r="G2033" s="24" t="inlineStr">
        <f aca="false">FALSE()</f>
        <is>
          <t/>
        </is>
      </c>
    </row>
    <row r="2034" customFormat="false" ht="15" hidden="false" customHeight="false" outlineLevel="0" collapsed="false">
      <c r="A2034" s="24" t="s">
        <v>4871</v>
      </c>
      <c r="B2034" s="24" t="n">
        <v>12</v>
      </c>
      <c r="C2034" s="108" t="n">
        <v>0.0134460155849466</v>
      </c>
      <c r="D2034" s="24" t="s">
        <v>14044</v>
      </c>
      <c r="E2034" s="24" t="inlineStr">
        <f aca="false">FALSE()</f>
        <is>
          <t/>
        </is>
      </c>
      <c r="F2034" s="24" t="inlineStr">
        <f aca="false">FALSE()</f>
        <is>
          <t/>
        </is>
      </c>
      <c r="G2034" s="24" t="inlineStr">
        <f aca="false">FALSE()</f>
        <is>
          <t/>
        </is>
      </c>
    </row>
    <row r="2035" customFormat="false" ht="15" hidden="false" customHeight="false" outlineLevel="0" collapsed="false">
      <c r="A2035" s="24" t="s">
        <v>15089</v>
      </c>
      <c r="B2035" s="24" t="n">
        <v>6</v>
      </c>
      <c r="C2035" s="108" t="n">
        <v>0.0201021187108725</v>
      </c>
      <c r="D2035" s="24" t="s">
        <v>14044</v>
      </c>
      <c r="E2035" s="24" t="inlineStr">
        <f aca="false">FALSE()</f>
        <is>
          <t/>
        </is>
      </c>
      <c r="F2035" s="24" t="inlineStr">
        <f aca="false">FALSE()</f>
        <is>
          <t/>
        </is>
      </c>
      <c r="G2035" s="24" t="inlineStr">
        <f aca="false">FALSE()</f>
        <is>
          <t/>
        </is>
      </c>
    </row>
    <row r="2036" customFormat="false" ht="15" hidden="false" customHeight="false" outlineLevel="0" collapsed="false">
      <c r="A2036" s="24" t="s">
        <v>15288</v>
      </c>
      <c r="B2036" s="24" t="n">
        <v>6</v>
      </c>
      <c r="C2036" s="108" t="n">
        <v>0.0201021187108725</v>
      </c>
      <c r="D2036" s="24" t="s">
        <v>14044</v>
      </c>
      <c r="E2036" s="24" t="inlineStr">
        <f aca="false">FALSE()</f>
        <is>
          <t/>
        </is>
      </c>
      <c r="F2036" s="24" t="inlineStr">
        <f aca="false">FALSE()</f>
        <is>
          <t/>
        </is>
      </c>
      <c r="G2036" s="24" t="inlineStr">
        <f aca="false">FALSE()</f>
        <is>
          <t/>
        </is>
      </c>
    </row>
    <row r="2037" customFormat="false" ht="15" hidden="false" customHeight="false" outlineLevel="0" collapsed="false">
      <c r="A2037" s="24" t="s">
        <v>14871</v>
      </c>
      <c r="B2037" s="24" t="n">
        <v>5</v>
      </c>
      <c r="C2037" s="108" t="n">
        <v>0.0196844043348983</v>
      </c>
      <c r="D2037" s="24" t="s">
        <v>14044</v>
      </c>
      <c r="E2037" s="24" t="inlineStr">
        <f aca="false">FALSE()</f>
        <is>
          <t/>
        </is>
      </c>
      <c r="F2037" s="24" t="inlineStr">
        <f aca="false">FALSE()</f>
        <is>
          <t/>
        </is>
      </c>
      <c r="G2037" s="24" t="inlineStr">
        <f aca="false">FALSE()</f>
        <is>
          <t/>
        </is>
      </c>
    </row>
    <row r="2038" customFormat="false" ht="15" hidden="false" customHeight="false" outlineLevel="0" collapsed="false">
      <c r="A2038" s="24" t="s">
        <v>15145</v>
      </c>
      <c r="B2038" s="24" t="n">
        <v>4</v>
      </c>
      <c r="C2038" s="108" t="n">
        <v>0.01861893126075</v>
      </c>
      <c r="D2038" s="24" t="s">
        <v>14044</v>
      </c>
      <c r="E2038" s="24" t="inlineStr">
        <f aca="false">FALSE()</f>
        <is>
          <t/>
        </is>
      </c>
      <c r="F2038" s="24" t="inlineStr">
        <f aca="false">FALSE()</f>
        <is>
          <t/>
        </is>
      </c>
      <c r="G2038" s="24" t="inlineStr">
        <f aca="false">FALSE()</f>
        <is>
          <t/>
        </is>
      </c>
    </row>
    <row r="2039" customFormat="false" ht="15" hidden="false" customHeight="false" outlineLevel="0" collapsed="false">
      <c r="A2039" s="24" t="s">
        <v>338</v>
      </c>
      <c r="B2039" s="24" t="n">
        <v>4</v>
      </c>
      <c r="C2039" s="108" t="n">
        <v>0.01861893126075</v>
      </c>
      <c r="D2039" s="24" t="s">
        <v>14044</v>
      </c>
      <c r="E2039" s="24" t="inlineStr">
        <f aca="false">FALSE()</f>
        <is>
          <t/>
        </is>
      </c>
      <c r="F2039" s="24" t="inlineStr">
        <f aca="false">FALSE()</f>
        <is>
          <t/>
        </is>
      </c>
      <c r="G2039" s="24" t="inlineStr">
        <f aca="false">FALSE()</f>
        <is>
          <t/>
        </is>
      </c>
    </row>
    <row r="2040" customFormat="false" ht="15" hidden="false" customHeight="false" outlineLevel="0" collapsed="false">
      <c r="A2040" s="24" t="s">
        <v>15426</v>
      </c>
      <c r="B2040" s="24" t="n">
        <v>4</v>
      </c>
      <c r="C2040" s="108" t="n">
        <v>0.01861893126075</v>
      </c>
      <c r="D2040" s="24" t="s">
        <v>14044</v>
      </c>
      <c r="E2040" s="24" t="inlineStr">
        <f aca="false">FALSE()</f>
        <is>
          <t/>
        </is>
      </c>
      <c r="F2040" s="24" t="inlineStr">
        <f aca="false">FALSE()</f>
        <is>
          <t/>
        </is>
      </c>
      <c r="G2040" s="24" t="inlineStr">
        <f aca="false">FALSE()</f>
        <is>
          <t/>
        </is>
      </c>
    </row>
    <row r="2041" customFormat="false" ht="15" hidden="false" customHeight="false" outlineLevel="0" collapsed="false">
      <c r="A2041" s="24" t="s">
        <v>15419</v>
      </c>
      <c r="B2041" s="24" t="n">
        <v>4</v>
      </c>
      <c r="C2041" s="108" t="n">
        <v>0.0275383385396827</v>
      </c>
      <c r="D2041" s="24" t="s">
        <v>14044</v>
      </c>
      <c r="E2041" s="24" t="inlineStr">
        <f aca="false">FALSE()</f>
        <is>
          <t/>
        </is>
      </c>
      <c r="F2041" s="24" t="inlineStr">
        <f aca="false">FALSE()</f>
        <is>
          <t/>
        </is>
      </c>
      <c r="G2041" s="24" t="inlineStr">
        <f aca="false">FALSE()</f>
        <is>
          <t/>
        </is>
      </c>
    </row>
    <row r="2042" customFormat="false" ht="15" hidden="false" customHeight="false" outlineLevel="0" collapsed="false">
      <c r="A2042" s="24" t="s">
        <v>15568</v>
      </c>
      <c r="B2042" s="24" t="n">
        <v>3</v>
      </c>
      <c r="C2042" s="108" t="n">
        <v>0.0167406148146358</v>
      </c>
      <c r="D2042" s="24" t="s">
        <v>14044</v>
      </c>
      <c r="E2042" s="24" t="inlineStr">
        <f aca="false">FALSE()</f>
        <is>
          <t/>
        </is>
      </c>
      <c r="F2042" s="24" t="inlineStr">
        <f aca="false">FALSE()</f>
        <is>
          <t/>
        </is>
      </c>
      <c r="G2042" s="24" t="inlineStr">
        <f aca="false">FALSE()</f>
        <is>
          <t/>
        </is>
      </c>
    </row>
    <row r="2043" customFormat="false" ht="15" hidden="false" customHeight="false" outlineLevel="0" collapsed="false">
      <c r="A2043" s="24" t="s">
        <v>15121</v>
      </c>
      <c r="B2043" s="24" t="n">
        <v>2</v>
      </c>
      <c r="C2043" s="108" t="n">
        <v>0.0137691692698414</v>
      </c>
      <c r="D2043" s="24" t="s">
        <v>14044</v>
      </c>
      <c r="E2043" s="24" t="inlineStr">
        <f aca="false">FALSE()</f>
        <is>
          <t/>
        </is>
      </c>
      <c r="F2043" s="24" t="inlineStr">
        <f aca="false">FALSE()</f>
        <is>
          <t/>
        </is>
      </c>
      <c r="G2043" s="24" t="inlineStr">
        <f aca="false">FALSE()</f>
        <is>
          <t/>
        </is>
      </c>
    </row>
    <row r="2044" customFormat="false" ht="15" hidden="false" customHeight="false" outlineLevel="0" collapsed="false">
      <c r="A2044" s="24" t="s">
        <v>15567</v>
      </c>
      <c r="B2044" s="24" t="n">
        <v>2</v>
      </c>
      <c r="C2044" s="108" t="n">
        <v>0.0137691692698414</v>
      </c>
      <c r="D2044" s="24" t="s">
        <v>14044</v>
      </c>
      <c r="E2044" s="24" t="inlineStr">
        <f aca="false">FALSE()</f>
        <is>
          <t/>
        </is>
      </c>
      <c r="F2044" s="24" t="inlineStr">
        <f aca="false">FALSE()</f>
        <is>
          <t/>
        </is>
      </c>
      <c r="G2044" s="24" t="inlineStr">
        <f aca="false">FALSE()</f>
        <is>
          <t/>
        </is>
      </c>
    </row>
    <row r="2045" customFormat="false" ht="15" hidden="false" customHeight="false" outlineLevel="0" collapsed="false">
      <c r="A2045" s="24" t="s">
        <v>15337</v>
      </c>
      <c r="B2045" s="24" t="n">
        <v>2</v>
      </c>
      <c r="C2045" s="108" t="n">
        <v>0.0137691692698414</v>
      </c>
      <c r="D2045" s="24" t="s">
        <v>14044</v>
      </c>
      <c r="E2045" s="24" t="inlineStr">
        <f aca="false">FALSE()</f>
        <is>
          <t/>
        </is>
      </c>
      <c r="F2045" s="24" t="inlineStr">
        <f aca="false">FALSE()</f>
        <is>
          <t/>
        </is>
      </c>
      <c r="G2045" s="24" t="inlineStr">
        <f aca="false">FALSE()</f>
        <is>
          <t/>
        </is>
      </c>
    </row>
    <row r="2046" customFormat="false" ht="15" hidden="false" customHeight="false" outlineLevel="0" collapsed="false">
      <c r="A2046" s="24" t="s">
        <v>15754</v>
      </c>
      <c r="B2046" s="24" t="n">
        <v>2</v>
      </c>
      <c r="C2046" s="108" t="n">
        <v>0.0137691692698414</v>
      </c>
      <c r="D2046" s="24" t="s">
        <v>14044</v>
      </c>
      <c r="E2046" s="24" t="inlineStr">
        <f aca="false">FALSE()</f>
        <is>
          <t/>
        </is>
      </c>
      <c r="F2046" s="24" t="inlineStr">
        <f aca="false">FALSE()</f>
        <is>
          <t/>
        </is>
      </c>
      <c r="G2046" s="24" t="inlineStr">
        <f aca="false">FALSE()</f>
        <is>
          <t/>
        </is>
      </c>
    </row>
    <row r="2047" customFormat="false" ht="15" hidden="false" customHeight="false" outlineLevel="0" collapsed="false">
      <c r="A2047" s="24" t="s">
        <v>15755</v>
      </c>
      <c r="B2047" s="24" t="n">
        <v>2</v>
      </c>
      <c r="C2047" s="108" t="n">
        <v>0.0137691692698414</v>
      </c>
      <c r="D2047" s="24" t="s">
        <v>14044</v>
      </c>
      <c r="E2047" s="24" t="inlineStr">
        <f aca="false">FALSE()</f>
        <is>
          <t/>
        </is>
      </c>
      <c r="F2047" s="24" t="inlineStr">
        <f aca="false">FALSE()</f>
        <is>
          <t/>
        </is>
      </c>
      <c r="G2047" s="24" t="inlineStr">
        <f aca="false">FALSE()</f>
        <is>
          <t/>
        </is>
      </c>
    </row>
    <row r="2048" customFormat="false" ht="15" hidden="false" customHeight="false" outlineLevel="0" collapsed="false">
      <c r="A2048" s="24" t="s">
        <v>15756</v>
      </c>
      <c r="B2048" s="24" t="n">
        <v>2</v>
      </c>
      <c r="C2048" s="108" t="n">
        <v>0.0137691692698414</v>
      </c>
      <c r="D2048" s="24" t="s">
        <v>14044</v>
      </c>
      <c r="E2048" s="24" t="inlineStr">
        <f aca="false">FALSE()</f>
        <is>
          <t/>
        </is>
      </c>
      <c r="F2048" s="24" t="inlineStr">
        <f aca="false">FALSE()</f>
        <is>
          <t/>
        </is>
      </c>
      <c r="G2048" s="24" t="inlineStr">
        <f aca="false">FALSE()</f>
        <is>
          <t/>
        </is>
      </c>
    </row>
    <row r="2049" customFormat="false" ht="15" hidden="false" customHeight="false" outlineLevel="0" collapsed="false">
      <c r="A2049" s="24" t="s">
        <v>15768</v>
      </c>
      <c r="B2049" s="24" t="n">
        <v>2</v>
      </c>
      <c r="C2049" s="108" t="n">
        <v>0.0137691692698414</v>
      </c>
      <c r="D2049" s="24" t="s">
        <v>14044</v>
      </c>
      <c r="E2049" s="24" t="inlineStr">
        <f aca="false">FALSE()</f>
        <is>
          <t/>
        </is>
      </c>
      <c r="F2049" s="24" t="inlineStr">
        <f aca="false">FALSE()</f>
        <is>
          <t/>
        </is>
      </c>
      <c r="G2049" s="24" t="inlineStr">
        <f aca="false">FALSE()</f>
        <is>
          <t/>
        </is>
      </c>
    </row>
    <row r="2050" customFormat="false" ht="15" hidden="false" customHeight="false" outlineLevel="0" collapsed="false">
      <c r="A2050" s="24" t="s">
        <v>15090</v>
      </c>
      <c r="B2050" s="24" t="n">
        <v>2</v>
      </c>
      <c r="C2050" s="108" t="n">
        <v>0.0137691692698414</v>
      </c>
      <c r="D2050" s="24" t="s">
        <v>14044</v>
      </c>
      <c r="E2050" s="24" t="inlineStr">
        <f aca="false">FALSE()</f>
        <is>
          <t/>
        </is>
      </c>
      <c r="F2050" s="24" t="inlineStr">
        <f aca="false">FALSE()</f>
        <is>
          <t/>
        </is>
      </c>
      <c r="G2050" s="24" t="inlineStr">
        <f aca="false">FALSE()</f>
        <is>
          <t/>
        </is>
      </c>
    </row>
    <row r="2051" customFormat="false" ht="15" hidden="false" customHeight="false" outlineLevel="0" collapsed="false">
      <c r="A2051" s="24" t="s">
        <v>15421</v>
      </c>
      <c r="B2051" s="24" t="n">
        <v>2</v>
      </c>
      <c r="C2051" s="108" t="n">
        <v>0.0137691692698414</v>
      </c>
      <c r="D2051" s="24" t="s">
        <v>14044</v>
      </c>
      <c r="E2051" s="24" t="n">
        <f aca="false">TRUE()</f>
        <v>1</v>
      </c>
      <c r="F2051" s="24" t="inlineStr">
        <f aca="false">FALSE()</f>
        <is>
          <t/>
        </is>
      </c>
      <c r="G2051" s="24" t="inlineStr">
        <f aca="false">FALSE()</f>
        <is>
          <t/>
        </is>
      </c>
    </row>
    <row r="2052" customFormat="false" ht="15" hidden="false" customHeight="false" outlineLevel="0" collapsed="false">
      <c r="A2052" s="24" t="s">
        <v>15096</v>
      </c>
      <c r="B2052" s="24" t="n">
        <v>2</v>
      </c>
      <c r="C2052" s="108" t="n">
        <v>0.0137691692698414</v>
      </c>
      <c r="D2052" s="24" t="s">
        <v>14044</v>
      </c>
      <c r="E2052" s="24" t="n">
        <f aca="false">FALSE()</f>
        <v>0</v>
      </c>
      <c r="F2052" s="24" t="inlineStr">
        <f aca="false">FALSE()</f>
        <is>
          <t/>
        </is>
      </c>
      <c r="G2052" s="24" t="inlineStr">
        <f aca="false">FALSE()</f>
        <is>
          <t/>
        </is>
      </c>
    </row>
    <row r="2053" customFormat="false" ht="15" hidden="false" customHeight="false" outlineLevel="0" collapsed="false">
      <c r="A2053" s="24" t="s">
        <v>15198</v>
      </c>
      <c r="B2053" s="24" t="n">
        <v>2</v>
      </c>
      <c r="C2053" s="108" t="n">
        <v>0.0137691692698414</v>
      </c>
      <c r="D2053" s="24" t="s">
        <v>14044</v>
      </c>
      <c r="E2053" s="24" t="inlineStr">
        <f aca="false">FALSE()</f>
        <is>
          <t/>
        </is>
      </c>
      <c r="F2053" s="24" t="inlineStr">
        <f aca="false">FALSE()</f>
        <is>
          <t/>
        </is>
      </c>
      <c r="G2053" s="24" t="inlineStr">
        <f aca="false">FALSE()</f>
        <is>
          <t/>
        </is>
      </c>
    </row>
    <row r="2054" customFormat="false" ht="15" hidden="false" customHeight="false" outlineLevel="0" collapsed="false">
      <c r="A2054" s="24" t="s">
        <v>15761</v>
      </c>
      <c r="B2054" s="24" t="n">
        <v>2</v>
      </c>
      <c r="C2054" s="108" t="n">
        <v>0.0137691692698414</v>
      </c>
      <c r="D2054" s="24" t="s">
        <v>14044</v>
      </c>
      <c r="E2054" s="24" t="inlineStr">
        <f aca="false">FALSE()</f>
        <is>
          <t/>
        </is>
      </c>
      <c r="F2054" s="24" t="inlineStr">
        <f aca="false">FALSE()</f>
        <is>
          <t/>
        </is>
      </c>
      <c r="G2054" s="24" t="inlineStr">
        <f aca="false">FALSE()</f>
        <is>
          <t/>
        </is>
      </c>
    </row>
    <row r="2055" customFormat="false" ht="15" hidden="false" customHeight="false" outlineLevel="0" collapsed="false">
      <c r="A2055" s="24" t="s">
        <v>14855</v>
      </c>
      <c r="B2055" s="24" t="n">
        <v>2</v>
      </c>
      <c r="C2055" s="108" t="n">
        <v>0.0137691692698414</v>
      </c>
      <c r="D2055" s="24" t="s">
        <v>14044</v>
      </c>
      <c r="E2055" s="24" t="inlineStr">
        <f aca="false">FALSE()</f>
        <is>
          <t/>
        </is>
      </c>
      <c r="F2055" s="24" t="inlineStr">
        <f aca="false">FALSE()</f>
        <is>
          <t/>
        </is>
      </c>
      <c r="G2055" s="24" t="inlineStr">
        <f aca="false">FALSE()</f>
        <is>
          <t/>
        </is>
      </c>
    </row>
    <row r="2056" customFormat="false" ht="15" hidden="false" customHeight="false" outlineLevel="0" collapsed="false">
      <c r="A2056" s="24" t="s">
        <v>15762</v>
      </c>
      <c r="B2056" s="24" t="n">
        <v>2</v>
      </c>
      <c r="C2056" s="108" t="n">
        <v>0.0137691692698414</v>
      </c>
      <c r="D2056" s="24" t="s">
        <v>14044</v>
      </c>
      <c r="E2056" s="24" t="inlineStr">
        <f aca="false">FALSE()</f>
        <is>
          <t/>
        </is>
      </c>
      <c r="F2056" s="24" t="inlineStr">
        <f aca="false">FALSE()</f>
        <is>
          <t/>
        </is>
      </c>
      <c r="G2056" s="24" t="inlineStr">
        <f aca="false">FALSE()</f>
        <is>
          <t/>
        </is>
      </c>
    </row>
    <row r="2057" customFormat="false" ht="15" hidden="false" customHeight="false" outlineLevel="0" collapsed="false">
      <c r="A2057" s="24" t="s">
        <v>15763</v>
      </c>
      <c r="B2057" s="24" t="n">
        <v>2</v>
      </c>
      <c r="C2057" s="108" t="n">
        <v>0.0137691692698414</v>
      </c>
      <c r="D2057" s="24" t="s">
        <v>14044</v>
      </c>
      <c r="E2057" s="24" t="inlineStr">
        <f aca="false">FALSE()</f>
        <is>
          <t/>
        </is>
      </c>
      <c r="F2057" s="24" t="inlineStr">
        <f aca="false">FALSE()</f>
        <is>
          <t/>
        </is>
      </c>
      <c r="G2057" s="24" t="inlineStr">
        <f aca="false">FALSE()</f>
        <is>
          <t/>
        </is>
      </c>
    </row>
    <row r="2058" customFormat="false" ht="15" hidden="false" customHeight="false" outlineLevel="0" collapsed="false">
      <c r="A2058" s="24" t="s">
        <v>15764</v>
      </c>
      <c r="B2058" s="24" t="n">
        <v>2</v>
      </c>
      <c r="C2058" s="108" t="n">
        <v>0.0137691692698414</v>
      </c>
      <c r="D2058" s="24" t="s">
        <v>14044</v>
      </c>
      <c r="E2058" s="24" t="inlineStr">
        <f aca="false">FALSE()</f>
        <is>
          <t/>
        </is>
      </c>
      <c r="F2058" s="24" t="inlineStr">
        <f aca="false">FALSE()</f>
        <is>
          <t/>
        </is>
      </c>
      <c r="G2058" s="24" t="inlineStr">
        <f aca="false">FALSE()</f>
        <is>
          <t/>
        </is>
      </c>
    </row>
    <row r="2059" customFormat="false" ht="15" hidden="false" customHeight="false" outlineLevel="0" collapsed="false">
      <c r="A2059" s="24" t="s">
        <v>15765</v>
      </c>
      <c r="B2059" s="24" t="n">
        <v>2</v>
      </c>
      <c r="C2059" s="108" t="n">
        <v>0.0137691692698414</v>
      </c>
      <c r="D2059" s="24" t="s">
        <v>14044</v>
      </c>
      <c r="E2059" s="24" t="inlineStr">
        <f aca="false">FALSE()</f>
        <is>
          <t/>
        </is>
      </c>
      <c r="F2059" s="24" t="inlineStr">
        <f aca="false">FALSE()</f>
        <is>
          <t/>
        </is>
      </c>
      <c r="G2059" s="24" t="inlineStr">
        <f aca="false">FALSE()</f>
        <is>
          <t/>
        </is>
      </c>
    </row>
    <row r="2060" customFormat="false" ht="15" hidden="false" customHeight="false" outlineLevel="0" collapsed="false">
      <c r="A2060" s="24" t="s">
        <v>15420</v>
      </c>
      <c r="B2060" s="24" t="n">
        <v>2</v>
      </c>
      <c r="C2060" s="108" t="n">
        <v>0.0137691692698414</v>
      </c>
      <c r="D2060" s="24" t="s">
        <v>14044</v>
      </c>
      <c r="E2060" s="24" t="inlineStr">
        <f aca="false">FALSE()</f>
        <is>
          <t/>
        </is>
      </c>
      <c r="F2060" s="24" t="inlineStr">
        <f aca="false">FALSE()</f>
        <is>
          <t/>
        </is>
      </c>
      <c r="G2060" s="24" t="inlineStr">
        <f aca="false">FALSE()</f>
        <is>
          <t/>
        </is>
      </c>
    </row>
    <row r="2061" customFormat="false" ht="15" hidden="false" customHeight="false" outlineLevel="0" collapsed="false">
      <c r="A2061" s="24" t="s">
        <v>15766</v>
      </c>
      <c r="B2061" s="24" t="n">
        <v>2</v>
      </c>
      <c r="C2061" s="108" t="n">
        <v>0.0137691692698414</v>
      </c>
      <c r="D2061" s="24" t="s">
        <v>14044</v>
      </c>
      <c r="E2061" s="24" t="inlineStr">
        <f aca="false">FALSE()</f>
        <is>
          <t/>
        </is>
      </c>
      <c r="F2061" s="24" t="inlineStr">
        <f aca="false">FALSE()</f>
        <is>
          <t/>
        </is>
      </c>
      <c r="G2061" s="24" t="inlineStr">
        <f aca="false">FALSE()</f>
        <is>
          <t/>
        </is>
      </c>
    </row>
    <row r="2062" customFormat="false" ht="15" hidden="false" customHeight="false" outlineLevel="0" collapsed="false">
      <c r="A2062" s="24" t="s">
        <v>298</v>
      </c>
      <c r="B2062" s="24" t="n">
        <v>2</v>
      </c>
      <c r="C2062" s="108" t="n">
        <v>0.0137691692698414</v>
      </c>
      <c r="D2062" s="24" t="s">
        <v>14044</v>
      </c>
      <c r="E2062" s="24" t="inlineStr">
        <f aca="false">FALSE()</f>
        <is>
          <t/>
        </is>
      </c>
      <c r="F2062" s="24" t="inlineStr">
        <f aca="false">FALSE()</f>
        <is>
          <t/>
        </is>
      </c>
      <c r="G2062" s="24" t="inlineStr">
        <f aca="false">FALSE()</f>
        <is>
          <t/>
        </is>
      </c>
    </row>
    <row r="2063" customFormat="false" ht="15" hidden="false" customHeight="false" outlineLevel="0" collapsed="false">
      <c r="A2063" s="24" t="s">
        <v>15197</v>
      </c>
      <c r="B2063" s="24" t="n">
        <v>2</v>
      </c>
      <c r="C2063" s="108" t="n">
        <v>0.0137691692698414</v>
      </c>
      <c r="D2063" s="24" t="s">
        <v>14044</v>
      </c>
      <c r="E2063" s="24" t="inlineStr">
        <f aca="false">FALSE()</f>
        <is>
          <t/>
        </is>
      </c>
      <c r="F2063" s="24" t="inlineStr">
        <f aca="false">FALSE()</f>
        <is>
          <t/>
        </is>
      </c>
      <c r="G2063" s="24" t="inlineStr">
        <f aca="false">FALSE()</f>
        <is>
          <t/>
        </is>
      </c>
    </row>
    <row r="2064" customFormat="false" ht="15" hidden="false" customHeight="false" outlineLevel="0" collapsed="false">
      <c r="A2064" s="24" t="s">
        <v>15570</v>
      </c>
      <c r="B2064" s="24" t="n">
        <v>2</v>
      </c>
      <c r="C2064" s="108" t="n">
        <v>0.0137691692698414</v>
      </c>
      <c r="D2064" s="24" t="s">
        <v>14044</v>
      </c>
      <c r="E2064" s="24" t="inlineStr">
        <f aca="false">FALSE()</f>
        <is>
          <t/>
        </is>
      </c>
      <c r="F2064" s="24" t="inlineStr">
        <f aca="false">FALSE()</f>
        <is>
          <t/>
        </is>
      </c>
      <c r="G2064" s="24" t="inlineStr">
        <f aca="false">FALSE()</f>
        <is>
          <t/>
        </is>
      </c>
    </row>
    <row r="2065" customFormat="false" ht="15" hidden="false" customHeight="false" outlineLevel="0" collapsed="false">
      <c r="A2065" s="24" t="s">
        <v>15767</v>
      </c>
      <c r="B2065" s="24" t="n">
        <v>2</v>
      </c>
      <c r="C2065" s="108" t="n">
        <v>0.0137691692698414</v>
      </c>
      <c r="D2065" s="24" t="s">
        <v>14044</v>
      </c>
      <c r="E2065" s="24" t="inlineStr">
        <f aca="false">FALSE()</f>
        <is>
          <t/>
        </is>
      </c>
      <c r="F2065" s="24" t="inlineStr">
        <f aca="false">FALSE()</f>
        <is>
          <t/>
        </is>
      </c>
      <c r="G2065" s="24" t="inlineStr">
        <f aca="false">FALSE()</f>
        <is>
          <t/>
        </is>
      </c>
    </row>
    <row r="2066" customFormat="false" ht="15" hidden="false" customHeight="false" outlineLevel="0" collapsed="false">
      <c r="A2066" s="24" t="s">
        <v>14852</v>
      </c>
      <c r="B2066" s="24" t="n">
        <v>2</v>
      </c>
      <c r="C2066" s="108" t="n">
        <v>0.0137691692698414</v>
      </c>
      <c r="D2066" s="24" t="s">
        <v>14044</v>
      </c>
      <c r="E2066" s="24" t="inlineStr">
        <f aca="false">FALSE()</f>
        <is>
          <t/>
        </is>
      </c>
      <c r="F2066" s="24" t="inlineStr">
        <f aca="false">FALSE()</f>
        <is>
          <t/>
        </is>
      </c>
      <c r="G2066" s="24" t="inlineStr">
        <f aca="false">FALSE()</f>
        <is>
          <t/>
        </is>
      </c>
    </row>
    <row r="2067" customFormat="false" ht="15" hidden="false" customHeight="false" outlineLevel="0" collapsed="false">
      <c r="A2067" s="24" t="s">
        <v>15757</v>
      </c>
      <c r="B2067" s="24" t="n">
        <v>2</v>
      </c>
      <c r="C2067" s="108" t="n">
        <v>0.0137691692698414</v>
      </c>
      <c r="D2067" s="24" t="s">
        <v>14044</v>
      </c>
      <c r="E2067" s="24" t="inlineStr">
        <f aca="false">FALSE()</f>
        <is>
          <t/>
        </is>
      </c>
      <c r="F2067" s="24" t="inlineStr">
        <f aca="false">FALSE()</f>
        <is>
          <t/>
        </is>
      </c>
      <c r="G2067" s="24" t="inlineStr">
        <f aca="false">FALSE()</f>
        <is>
          <t/>
        </is>
      </c>
    </row>
    <row r="2068" customFormat="false" ht="15" hidden="false" customHeight="false" outlineLevel="0" collapsed="false">
      <c r="A2068" s="24" t="s">
        <v>15758</v>
      </c>
      <c r="B2068" s="24" t="n">
        <v>2</v>
      </c>
      <c r="C2068" s="108" t="n">
        <v>0.0137691692698414</v>
      </c>
      <c r="D2068" s="24" t="s">
        <v>14044</v>
      </c>
      <c r="E2068" s="24" t="inlineStr">
        <f aca="false">FALSE()</f>
        <is>
          <t/>
        </is>
      </c>
      <c r="F2068" s="24" t="inlineStr">
        <f aca="false">FALSE()</f>
        <is>
          <t/>
        </is>
      </c>
      <c r="G2068" s="24" t="inlineStr">
        <f aca="false">FALSE()</f>
        <is>
          <t/>
        </is>
      </c>
    </row>
    <row r="2069" customFormat="false" ht="15" hidden="false" customHeight="false" outlineLevel="0" collapsed="false">
      <c r="A2069" s="24" t="s">
        <v>15759</v>
      </c>
      <c r="B2069" s="24" t="n">
        <v>2</v>
      </c>
      <c r="C2069" s="108" t="n">
        <v>0.0137691692698414</v>
      </c>
      <c r="D2069" s="24" t="s">
        <v>14044</v>
      </c>
      <c r="E2069" s="24" t="inlineStr">
        <f aca="false">FALSE()</f>
        <is>
          <t/>
        </is>
      </c>
      <c r="F2069" s="24" t="inlineStr">
        <f aca="false">FALSE()</f>
        <is>
          <t/>
        </is>
      </c>
      <c r="G2069" s="24" t="inlineStr">
        <f aca="false">FALSE()</f>
        <is>
          <t/>
        </is>
      </c>
    </row>
    <row r="2070" customFormat="false" ht="15" hidden="false" customHeight="false" outlineLevel="0" collapsed="false">
      <c r="A2070" s="24" t="s">
        <v>15760</v>
      </c>
      <c r="B2070" s="24" t="n">
        <v>2</v>
      </c>
      <c r="C2070" s="108" t="n">
        <v>0.0137691692698414</v>
      </c>
      <c r="D2070" s="24" t="s">
        <v>14044</v>
      </c>
      <c r="E2070" s="24" t="inlineStr">
        <f aca="false">FALSE()</f>
        <is>
          <t/>
        </is>
      </c>
      <c r="F2070" s="24" t="inlineStr">
        <f aca="false">FALSE()</f>
        <is>
          <t/>
        </is>
      </c>
      <c r="G2070" s="24" t="inlineStr">
        <f aca="false">FALSE()</f>
        <is>
          <t/>
        </is>
      </c>
    </row>
    <row r="2071" customFormat="false" ht="15" hidden="false" customHeight="false" outlineLevel="0" collapsed="false">
      <c r="A2071" s="24" t="s">
        <v>15196</v>
      </c>
      <c r="B2071" s="24" t="n">
        <v>2</v>
      </c>
      <c r="C2071" s="108" t="n">
        <v>0.0137691692698414</v>
      </c>
      <c r="D2071" s="24" t="s">
        <v>14044</v>
      </c>
      <c r="E2071" s="24" t="inlineStr">
        <f aca="false">FALSE()</f>
        <is>
          <t/>
        </is>
      </c>
      <c r="F2071" s="24" t="inlineStr">
        <f aca="false">FALSE()</f>
        <is>
          <t/>
        </is>
      </c>
      <c r="G2071" s="24" t="inlineStr">
        <f aca="false">FALSE()</f>
        <is>
          <t/>
        </is>
      </c>
    </row>
    <row r="2072" customFormat="false" ht="15" hidden="false" customHeight="false" outlineLevel="0" collapsed="false">
      <c r="A2072" s="24" t="s">
        <v>4785</v>
      </c>
      <c r="B2072" s="24" t="n">
        <v>2</v>
      </c>
      <c r="C2072" s="108" t="n">
        <v>0.0137691692698414</v>
      </c>
      <c r="D2072" s="24" t="s">
        <v>14044</v>
      </c>
      <c r="E2072" s="24" t="inlineStr">
        <f aca="false">FALSE()</f>
        <is>
          <t/>
        </is>
      </c>
      <c r="F2072" s="24" t="inlineStr">
        <f aca="false">FALSE()</f>
        <is>
          <t/>
        </is>
      </c>
      <c r="G2072" s="24" t="inlineStr">
        <f aca="false">FALSE()</f>
        <is>
          <t/>
        </is>
      </c>
    </row>
    <row r="2073" customFormat="false" ht="15" hidden="false" customHeight="false" outlineLevel="0" collapsed="false">
      <c r="A2073" s="24" t="s">
        <v>4794</v>
      </c>
      <c r="B2073" s="24" t="n">
        <v>2</v>
      </c>
      <c r="C2073" s="108" t="n">
        <v>0.0137691692698414</v>
      </c>
      <c r="D2073" s="24" t="s">
        <v>14044</v>
      </c>
      <c r="E2073" s="24" t="inlineStr">
        <f aca="false">FALSE()</f>
        <is>
          <t/>
        </is>
      </c>
      <c r="F2073" s="24" t="inlineStr">
        <f aca="false">FALSE()</f>
        <is>
          <t/>
        </is>
      </c>
      <c r="G2073" s="24" t="inlineStr">
        <f aca="false">FALSE()</f>
        <is>
          <t/>
        </is>
      </c>
    </row>
    <row r="2074" customFormat="false" ht="15" hidden="false" customHeight="false" outlineLevel="0" collapsed="false">
      <c r="A2074" s="24" t="s">
        <v>15287</v>
      </c>
      <c r="B2074" s="24" t="n">
        <v>2</v>
      </c>
      <c r="C2074" s="108" t="n">
        <v>0.0137691692698414</v>
      </c>
      <c r="D2074" s="24" t="s">
        <v>14044</v>
      </c>
      <c r="E2074" s="24" t="inlineStr">
        <f aca="false">FALSE()</f>
        <is>
          <t/>
        </is>
      </c>
      <c r="F2074" s="24" t="inlineStr">
        <f aca="false">FALSE()</f>
        <is>
          <t/>
        </is>
      </c>
      <c r="G2074" s="24" t="inlineStr">
        <f aca="false">FALSE()</f>
        <is>
          <t/>
        </is>
      </c>
    </row>
    <row r="2075" customFormat="false" ht="15" hidden="false" customHeight="false" outlineLevel="0" collapsed="false">
      <c r="A2075" s="24" t="s">
        <v>1267</v>
      </c>
      <c r="B2075" s="24" t="n">
        <v>2</v>
      </c>
      <c r="C2075" s="108" t="n">
        <v>0.0137691692698414</v>
      </c>
      <c r="D2075" s="24" t="s">
        <v>14044</v>
      </c>
      <c r="E2075" s="24" t="inlineStr">
        <f aca="false">FALSE()</f>
        <is>
          <t/>
        </is>
      </c>
      <c r="F2075" s="24" t="inlineStr">
        <f aca="false">FALSE()</f>
        <is>
          <t/>
        </is>
      </c>
      <c r="G2075" s="24" t="inlineStr">
        <f aca="false">FALSE()</f>
        <is>
          <t/>
        </is>
      </c>
    </row>
    <row r="2076" customFormat="false" ht="15" hidden="false" customHeight="false" outlineLevel="0" collapsed="false">
      <c r="A2076" s="24" t="s">
        <v>1965</v>
      </c>
      <c r="B2076" s="24" t="n">
        <v>2</v>
      </c>
      <c r="C2076" s="108" t="n">
        <v>0</v>
      </c>
      <c r="D2076" s="24" t="s">
        <v>14051</v>
      </c>
      <c r="E2076" s="24" t="inlineStr">
        <f aca="false">FALSE()</f>
        <is>
          <t/>
        </is>
      </c>
      <c r="F2076" s="24" t="inlineStr">
        <f aca="false">FALSE()</f>
        <is>
          <t/>
        </is>
      </c>
      <c r="G2076" s="24" t="inlineStr">
        <f aca="false">FALSE()</f>
        <is>
          <t/>
        </is>
      </c>
    </row>
    <row r="2077" customFormat="false" ht="15" hidden="false" customHeight="false" outlineLevel="0" collapsed="false">
      <c r="A2077" s="24" t="s">
        <v>338</v>
      </c>
      <c r="B2077" s="24" t="n">
        <v>5</v>
      </c>
      <c r="C2077" s="108" t="n">
        <v>0</v>
      </c>
      <c r="D2077" s="24" t="s">
        <v>14057</v>
      </c>
      <c r="E2077" s="24" t="inlineStr">
        <f aca="false">FALSE()</f>
        <is>
          <t/>
        </is>
      </c>
      <c r="F2077" s="24" t="inlineStr">
        <f aca="false">FALSE()</f>
        <is>
          <t/>
        </is>
      </c>
      <c r="G2077" s="24" t="inlineStr">
        <f aca="false">FALSE()</f>
        <is>
          <t/>
        </is>
      </c>
    </row>
    <row r="2078" customFormat="false" ht="15" hidden="false" customHeight="false" outlineLevel="0" collapsed="false">
      <c r="A2078" s="24" t="s">
        <v>15099</v>
      </c>
      <c r="B2078" s="24" t="n">
        <v>5</v>
      </c>
      <c r="C2078" s="108" t="n">
        <v>0</v>
      </c>
      <c r="D2078" s="24" t="s">
        <v>14057</v>
      </c>
      <c r="E2078" s="24" t="inlineStr">
        <f aca="false">FALSE()</f>
        <is>
          <t/>
        </is>
      </c>
      <c r="F2078" s="24" t="inlineStr">
        <f aca="false">FALSE()</f>
        <is>
          <t/>
        </is>
      </c>
      <c r="G2078" s="24" t="inlineStr">
        <f aca="false">FALSE()</f>
        <is>
          <t/>
        </is>
      </c>
    </row>
    <row r="2079" customFormat="false" ht="15" hidden="false" customHeight="false" outlineLevel="0" collapsed="false">
      <c r="A2079" s="24" t="s">
        <v>15297</v>
      </c>
      <c r="B2079" s="24" t="n">
        <v>5</v>
      </c>
      <c r="C2079" s="108" t="n">
        <v>0</v>
      </c>
      <c r="D2079" s="24" t="s">
        <v>14057</v>
      </c>
      <c r="E2079" s="24" t="inlineStr">
        <f aca="false">FALSE()</f>
        <is>
          <t/>
        </is>
      </c>
      <c r="F2079" s="24" t="inlineStr">
        <f aca="false">FALSE()</f>
        <is>
          <t/>
        </is>
      </c>
      <c r="G2079" s="24" t="inlineStr">
        <f aca="false">FALSE()</f>
        <is>
          <t/>
        </is>
      </c>
    </row>
    <row r="2080" customFormat="false" ht="15" hidden="false" customHeight="false" outlineLevel="0" collapsed="false">
      <c r="A2080" s="24" t="s">
        <v>15211</v>
      </c>
      <c r="B2080" s="24" t="n">
        <v>5</v>
      </c>
      <c r="C2080" s="108" t="n">
        <v>0</v>
      </c>
      <c r="D2080" s="24" t="s">
        <v>14057</v>
      </c>
      <c r="E2080" s="24" t="inlineStr">
        <f aca="false">FALSE()</f>
        <is>
          <t/>
        </is>
      </c>
      <c r="F2080" s="24" t="inlineStr">
        <f aca="false">FALSE()</f>
        <is>
          <t/>
        </is>
      </c>
      <c r="G2080" s="24" t="inlineStr">
        <f aca="false">FALSE()</f>
        <is>
          <t/>
        </is>
      </c>
    </row>
    <row r="2081" customFormat="false" ht="15" hidden="false" customHeight="false" outlineLevel="0" collapsed="false">
      <c r="A2081" s="24" t="s">
        <v>15201</v>
      </c>
      <c r="B2081" s="24" t="n">
        <v>5</v>
      </c>
      <c r="C2081" s="108" t="n">
        <v>0</v>
      </c>
      <c r="D2081" s="24" t="s">
        <v>14057</v>
      </c>
      <c r="E2081" s="24" t="inlineStr">
        <f aca="false">FALSE()</f>
        <is>
          <t/>
        </is>
      </c>
      <c r="F2081" s="24" t="inlineStr">
        <f aca="false">FALSE()</f>
        <is>
          <t/>
        </is>
      </c>
      <c r="G2081" s="24" t="inlineStr">
        <f aca="false">FALSE()</f>
        <is>
          <t/>
        </is>
      </c>
    </row>
    <row r="2082" customFormat="false" ht="15" hidden="false" customHeight="false" outlineLevel="0" collapsed="false">
      <c r="A2082" s="24" t="s">
        <v>2375</v>
      </c>
      <c r="B2082" s="24" t="n">
        <v>5</v>
      </c>
      <c r="C2082" s="108" t="n">
        <v>0</v>
      </c>
      <c r="D2082" s="24" t="s">
        <v>14057</v>
      </c>
      <c r="E2082" s="24" t="inlineStr">
        <f aca="false">FALSE()</f>
        <is>
          <t/>
        </is>
      </c>
      <c r="F2082" s="24" t="inlineStr">
        <f aca="false">FALSE()</f>
        <is>
          <t/>
        </is>
      </c>
      <c r="G2082" s="24" t="inlineStr">
        <f aca="false">FALSE()</f>
        <is>
          <t/>
        </is>
      </c>
    </row>
    <row r="2083" customFormat="false" ht="15" hidden="false" customHeight="false" outlineLevel="0" collapsed="false">
      <c r="A2083" s="24" t="s">
        <v>2374</v>
      </c>
      <c r="B2083" s="24" t="n">
        <v>5</v>
      </c>
      <c r="C2083" s="108" t="n">
        <v>0</v>
      </c>
      <c r="D2083" s="24" t="s">
        <v>14057</v>
      </c>
      <c r="E2083" s="24" t="inlineStr">
        <f aca="false">FALSE()</f>
        <is>
          <t/>
        </is>
      </c>
      <c r="F2083" s="24" t="inlineStr">
        <f aca="false">FALSE()</f>
        <is>
          <t/>
        </is>
      </c>
      <c r="G2083" s="24" t="inlineStr">
        <f aca="false">FALSE()</f>
        <is>
          <t/>
        </is>
      </c>
    </row>
    <row r="2084" customFormat="false" ht="15" hidden="false" customHeight="false" outlineLevel="0" collapsed="false">
      <c r="A2084" s="24" t="s">
        <v>2369</v>
      </c>
      <c r="B2084" s="24" t="n">
        <v>5</v>
      </c>
      <c r="C2084" s="108" t="n">
        <v>0</v>
      </c>
      <c r="D2084" s="24" t="s">
        <v>14057</v>
      </c>
      <c r="E2084" s="24" t="inlineStr">
        <f aca="false">FALSE()</f>
        <is>
          <t/>
        </is>
      </c>
      <c r="F2084" s="24" t="inlineStr">
        <f aca="false">FALSE()</f>
        <is>
          <t/>
        </is>
      </c>
      <c r="G2084" s="24" t="inlineStr">
        <f aca="false">FALSE()</f>
        <is>
          <t/>
        </is>
      </c>
    </row>
    <row r="2085" customFormat="false" ht="15" hidden="false" customHeight="false" outlineLevel="0" collapsed="false">
      <c r="A2085" s="24" t="s">
        <v>2376</v>
      </c>
      <c r="B2085" s="24" t="n">
        <v>4</v>
      </c>
      <c r="C2085" s="108" t="n">
        <v>0.00881000118255058</v>
      </c>
      <c r="D2085" s="24" t="s">
        <v>14057</v>
      </c>
      <c r="E2085" s="24" t="inlineStr">
        <f aca="false">FALSE()</f>
        <is>
          <t/>
        </is>
      </c>
      <c r="F2085" s="24" t="inlineStr">
        <f aca="false">FALSE()</f>
        <is>
          <t/>
        </is>
      </c>
      <c r="G2085" s="24" t="inlineStr">
        <f aca="false">FALSE()</f>
        <is>
          <t/>
        </is>
      </c>
    </row>
    <row r="2086" customFormat="false" ht="15" hidden="false" customHeight="false" outlineLevel="0" collapsed="false">
      <c r="A2086" s="24" t="s">
        <v>338</v>
      </c>
      <c r="B2086" s="24" t="n">
        <v>8</v>
      </c>
      <c r="C2086" s="108" t="n">
        <v>0</v>
      </c>
      <c r="D2086" s="24" t="s">
        <v>14063</v>
      </c>
      <c r="E2086" s="24" t="inlineStr">
        <f aca="false">FALSE()</f>
        <is>
          <t/>
        </is>
      </c>
      <c r="F2086" s="24" t="inlineStr">
        <f aca="false">FALSE()</f>
        <is>
          <t/>
        </is>
      </c>
      <c r="G2086" s="24" t="inlineStr">
        <f aca="false">FALSE()</f>
        <is>
          <t/>
        </is>
      </c>
    </row>
    <row r="2087" customFormat="false" ht="15" hidden="false" customHeight="false" outlineLevel="0" collapsed="false">
      <c r="A2087" s="24" t="s">
        <v>325</v>
      </c>
      <c r="B2087" s="24" t="n">
        <v>5</v>
      </c>
      <c r="C2087" s="108" t="n">
        <v>0.0113399990364403</v>
      </c>
      <c r="D2087" s="24" t="s">
        <v>14063</v>
      </c>
      <c r="E2087" s="24" t="inlineStr">
        <f aca="false">FALSE()</f>
        <is>
          <t/>
        </is>
      </c>
      <c r="F2087" s="24" t="inlineStr">
        <f aca="false">FALSE()</f>
        <is>
          <t/>
        </is>
      </c>
      <c r="G2087" s="24" t="inlineStr">
        <f aca="false">FALSE()</f>
        <is>
          <t/>
        </is>
      </c>
    </row>
    <row r="2088" customFormat="false" ht="15" hidden="false" customHeight="false" outlineLevel="0" collapsed="false">
      <c r="A2088" s="24" t="s">
        <v>15384</v>
      </c>
      <c r="B2088" s="24" t="n">
        <v>5</v>
      </c>
      <c r="C2088" s="108" t="n">
        <v>0.0113399990364403</v>
      </c>
      <c r="D2088" s="24" t="s">
        <v>14063</v>
      </c>
      <c r="E2088" s="24" t="inlineStr">
        <f aca="false">FALSE()</f>
        <is>
          <t/>
        </is>
      </c>
      <c r="F2088" s="24" t="inlineStr">
        <f aca="false">FALSE()</f>
        <is>
          <t/>
        </is>
      </c>
      <c r="G2088" s="24" t="inlineStr">
        <f aca="false">FALSE()</f>
        <is>
          <t/>
        </is>
      </c>
    </row>
    <row r="2089" customFormat="false" ht="15" hidden="false" customHeight="false" outlineLevel="0" collapsed="false">
      <c r="A2089" s="24" t="s">
        <v>15314</v>
      </c>
      <c r="B2089" s="24" t="n">
        <v>5</v>
      </c>
      <c r="C2089" s="108" t="n">
        <v>0.0113399990364403</v>
      </c>
      <c r="D2089" s="24" t="s">
        <v>14063</v>
      </c>
      <c r="E2089" s="24" t="inlineStr">
        <f aca="false">FALSE()</f>
        <is>
          <t/>
        </is>
      </c>
      <c r="F2089" s="24" t="inlineStr">
        <f aca="false">FALSE()</f>
        <is>
          <t/>
        </is>
      </c>
      <c r="G2089" s="24" t="inlineStr">
        <f aca="false">FALSE()</f>
        <is>
          <t/>
        </is>
      </c>
    </row>
    <row r="2090" customFormat="false" ht="15" hidden="false" customHeight="false" outlineLevel="0" collapsed="false">
      <c r="A2090" s="24" t="s">
        <v>15095</v>
      </c>
      <c r="B2090" s="24" t="n">
        <v>5</v>
      </c>
      <c r="C2090" s="108" t="n">
        <v>0.0113399990364403</v>
      </c>
      <c r="D2090" s="24" t="s">
        <v>14063</v>
      </c>
      <c r="E2090" s="24" t="inlineStr">
        <f aca="false">FALSE()</f>
        <is>
          <t/>
        </is>
      </c>
      <c r="F2090" s="24" t="inlineStr">
        <f aca="false">FALSE()</f>
        <is>
          <t/>
        </is>
      </c>
      <c r="G2090" s="24" t="inlineStr">
        <f aca="false">FALSE()</f>
        <is>
          <t/>
        </is>
      </c>
    </row>
    <row r="2091" customFormat="false" ht="15" hidden="false" customHeight="false" outlineLevel="0" collapsed="false">
      <c r="A2091" s="24" t="s">
        <v>15216</v>
      </c>
      <c r="B2091" s="24" t="n">
        <v>5</v>
      </c>
      <c r="C2091" s="108" t="n">
        <v>0.0113399990364403</v>
      </c>
      <c r="D2091" s="24" t="s">
        <v>14063</v>
      </c>
      <c r="E2091" s="24" t="inlineStr">
        <f aca="false">FALSE()</f>
        <is>
          <t/>
        </is>
      </c>
      <c r="F2091" s="24" t="inlineStr">
        <f aca="false">FALSE()</f>
        <is>
          <t/>
        </is>
      </c>
      <c r="G2091" s="24" t="inlineStr">
        <f aca="false">FALSE()</f>
        <is>
          <t/>
        </is>
      </c>
    </row>
    <row r="2092" customFormat="false" ht="15" hidden="false" customHeight="false" outlineLevel="0" collapsed="false">
      <c r="A2092" s="24" t="s">
        <v>15130</v>
      </c>
      <c r="B2092" s="24" t="n">
        <v>5</v>
      </c>
      <c r="C2092" s="108" t="n">
        <v>0.0113399990364403</v>
      </c>
      <c r="D2092" s="24" t="s">
        <v>14063</v>
      </c>
      <c r="E2092" s="24" t="inlineStr">
        <f aca="false">FALSE()</f>
        <is>
          <t/>
        </is>
      </c>
      <c r="F2092" s="24" t="inlineStr">
        <f aca="false">FALSE()</f>
        <is>
          <t/>
        </is>
      </c>
      <c r="G2092" s="24" t="inlineStr">
        <f aca="false">FALSE()</f>
        <is>
          <t/>
        </is>
      </c>
    </row>
    <row r="2093" customFormat="false" ht="15" hidden="false" customHeight="false" outlineLevel="0" collapsed="false">
      <c r="A2093" s="24" t="s">
        <v>15660</v>
      </c>
      <c r="B2093" s="24" t="n">
        <v>3</v>
      </c>
      <c r="C2093" s="108" t="n">
        <v>0.0141989577424094</v>
      </c>
      <c r="D2093" s="24" t="s">
        <v>14063</v>
      </c>
      <c r="E2093" s="24" t="inlineStr">
        <f aca="false">FALSE()</f>
        <is>
          <t/>
        </is>
      </c>
      <c r="F2093" s="24" t="inlineStr">
        <f aca="false">FALSE()</f>
        <is>
          <t/>
        </is>
      </c>
      <c r="G2093" s="24" t="inlineStr">
        <f aca="false">FALSE()</f>
        <is>
          <t/>
        </is>
      </c>
    </row>
    <row r="2094" customFormat="false" ht="15" hidden="false" customHeight="false" outlineLevel="0" collapsed="false">
      <c r="A2094" s="24" t="s">
        <v>15183</v>
      </c>
      <c r="B2094" s="24" t="n">
        <v>3</v>
      </c>
      <c r="C2094" s="108" t="n">
        <v>0.0141989577424094</v>
      </c>
      <c r="D2094" s="24" t="s">
        <v>14063</v>
      </c>
      <c r="E2094" s="24" t="inlineStr">
        <f aca="false">FALSE()</f>
        <is>
          <t/>
        </is>
      </c>
      <c r="F2094" s="24" t="inlineStr">
        <f aca="false">FALSE()</f>
        <is>
          <t/>
        </is>
      </c>
      <c r="G2094" s="24" t="inlineStr">
        <f aca="false">FALSE()</f>
        <is>
          <t/>
        </is>
      </c>
    </row>
    <row r="2095" customFormat="false" ht="15" hidden="false" customHeight="false" outlineLevel="0" collapsed="false">
      <c r="A2095" s="24" t="s">
        <v>14909</v>
      </c>
      <c r="B2095" s="24" t="n">
        <v>3</v>
      </c>
      <c r="C2095" s="108" t="n">
        <v>0.0141989577424094</v>
      </c>
      <c r="D2095" s="24" t="s">
        <v>14063</v>
      </c>
      <c r="E2095" s="24" t="inlineStr">
        <f aca="false">FALSE()</f>
        <is>
          <t/>
        </is>
      </c>
      <c r="F2095" s="24" t="inlineStr">
        <f aca="false">FALSE()</f>
        <is>
          <t/>
        </is>
      </c>
      <c r="G2095" s="24" t="inlineStr">
        <f aca="false">FALSE()</f>
        <is>
          <t/>
        </is>
      </c>
    </row>
    <row r="2096" customFormat="false" ht="15" hidden="false" customHeight="false" outlineLevel="0" collapsed="false">
      <c r="A2096" s="24" t="s">
        <v>15661</v>
      </c>
      <c r="B2096" s="24" t="n">
        <v>3</v>
      </c>
      <c r="C2096" s="108" t="n">
        <v>0.0141989577424094</v>
      </c>
      <c r="D2096" s="24" t="s">
        <v>14063</v>
      </c>
      <c r="E2096" s="24" t="inlineStr">
        <f aca="false">FALSE()</f>
        <is>
          <t/>
        </is>
      </c>
      <c r="F2096" s="24" t="inlineStr">
        <f aca="false">FALSE()</f>
        <is>
          <t/>
        </is>
      </c>
      <c r="G2096" s="24" t="inlineStr">
        <f aca="false">FALSE()</f>
        <is>
          <t/>
        </is>
      </c>
    </row>
    <row r="2097" customFormat="false" ht="15" hidden="false" customHeight="false" outlineLevel="0" collapsed="false">
      <c r="A2097" s="24" t="s">
        <v>15365</v>
      </c>
      <c r="B2097" s="24" t="n">
        <v>3</v>
      </c>
      <c r="C2097" s="108" t="n">
        <v>0.0141989577424094</v>
      </c>
      <c r="D2097" s="24" t="s">
        <v>14063</v>
      </c>
      <c r="E2097" s="24" t="n">
        <f aca="false">TRUE()</f>
        <v>1</v>
      </c>
      <c r="F2097" s="24" t="inlineStr">
        <f aca="false">FALSE()</f>
        <is>
          <t/>
        </is>
      </c>
      <c r="G2097" s="24" t="inlineStr">
        <f aca="false">FALSE()</f>
        <is>
          <t/>
        </is>
      </c>
    </row>
    <row r="2098" customFormat="false" ht="15" hidden="false" customHeight="false" outlineLevel="0" collapsed="false">
      <c r="A2098" s="24" t="s">
        <v>15063</v>
      </c>
      <c r="B2098" s="24" t="n">
        <v>3</v>
      </c>
      <c r="C2098" s="108" t="n">
        <v>0.0141989577424094</v>
      </c>
      <c r="D2098" s="24" t="s">
        <v>14063</v>
      </c>
      <c r="E2098" s="24" t="n">
        <f aca="false">FALSE()</f>
        <v>0</v>
      </c>
      <c r="F2098" s="24" t="inlineStr">
        <f aca="false">FALSE()</f>
        <is>
          <t/>
        </is>
      </c>
      <c r="G2098" s="24" t="inlineStr">
        <f aca="false">FALSE()</f>
        <is>
          <t/>
        </is>
      </c>
    </row>
    <row r="2099" customFormat="false" ht="15" hidden="false" customHeight="false" outlineLevel="0" collapsed="false">
      <c r="A2099" s="24" t="s">
        <v>15719</v>
      </c>
      <c r="B2099" s="24" t="n">
        <v>3</v>
      </c>
      <c r="C2099" s="108" t="n">
        <v>0.0141989577424094</v>
      </c>
      <c r="D2099" s="24" t="s">
        <v>14063</v>
      </c>
      <c r="E2099" s="24" t="inlineStr">
        <f aca="false">FALSE()</f>
        <is>
          <t/>
        </is>
      </c>
      <c r="F2099" s="24" t="inlineStr">
        <f aca="false">FALSE()</f>
        <is>
          <t/>
        </is>
      </c>
      <c r="G2099" s="24" t="inlineStr">
        <f aca="false">FALSE()</f>
        <is>
          <t/>
        </is>
      </c>
    </row>
    <row r="2100" customFormat="false" ht="15" hidden="false" customHeight="false" outlineLevel="0" collapsed="false">
      <c r="A2100" s="24" t="s">
        <v>15720</v>
      </c>
      <c r="B2100" s="24" t="n">
        <v>3</v>
      </c>
      <c r="C2100" s="108" t="n">
        <v>0.0141989577424094</v>
      </c>
      <c r="D2100" s="24" t="s">
        <v>14063</v>
      </c>
      <c r="E2100" s="24" t="inlineStr">
        <f aca="false">FALSE()</f>
        <is>
          <t/>
        </is>
      </c>
      <c r="F2100" s="24" t="inlineStr">
        <f aca="false">FALSE()</f>
        <is>
          <t/>
        </is>
      </c>
      <c r="G2100" s="24" t="inlineStr">
        <f aca="false">FALSE()</f>
        <is>
          <t/>
        </is>
      </c>
    </row>
    <row r="2101" customFormat="false" ht="15" hidden="false" customHeight="false" outlineLevel="0" collapsed="false">
      <c r="A2101" s="24" t="s">
        <v>15721</v>
      </c>
      <c r="B2101" s="24" t="n">
        <v>3</v>
      </c>
      <c r="C2101" s="108" t="n">
        <v>0.0141989577424094</v>
      </c>
      <c r="D2101" s="24" t="s">
        <v>14063</v>
      </c>
      <c r="E2101" s="24" t="inlineStr">
        <f aca="false">FALSE()</f>
        <is>
          <t/>
        </is>
      </c>
      <c r="F2101" s="24" t="inlineStr">
        <f aca="false">FALSE()</f>
        <is>
          <t/>
        </is>
      </c>
      <c r="G2101" s="24" t="inlineStr">
        <f aca="false">FALSE()</f>
        <is>
          <t/>
        </is>
      </c>
    </row>
    <row r="2102" customFormat="false" ht="15" hidden="false" customHeight="false" outlineLevel="0" collapsed="false">
      <c r="A2102" s="24" t="s">
        <v>15722</v>
      </c>
      <c r="B2102" s="24" t="n">
        <v>3</v>
      </c>
      <c r="C2102" s="108" t="n">
        <v>0.0141989577424094</v>
      </c>
      <c r="D2102" s="24" t="s">
        <v>14063</v>
      </c>
      <c r="E2102" s="24" t="inlineStr">
        <f aca="false">FALSE()</f>
        <is>
          <t/>
        </is>
      </c>
      <c r="F2102" s="24" t="inlineStr">
        <f aca="false">FALSE()</f>
        <is>
          <t/>
        </is>
      </c>
      <c r="G2102" s="24" t="inlineStr">
        <f aca="false">FALSE()</f>
        <is>
          <t/>
        </is>
      </c>
    </row>
    <row r="2103" customFormat="false" ht="15" hidden="false" customHeight="false" outlineLevel="0" collapsed="false">
      <c r="A2103" s="24" t="s">
        <v>15164</v>
      </c>
      <c r="B2103" s="24" t="n">
        <v>3</v>
      </c>
      <c r="C2103" s="108" t="n">
        <v>0.0141989577424094</v>
      </c>
      <c r="D2103" s="24" t="s">
        <v>14063</v>
      </c>
      <c r="E2103" s="24" t="inlineStr">
        <f aca="false">FALSE()</f>
        <is>
          <t/>
        </is>
      </c>
      <c r="F2103" s="24" t="inlineStr">
        <f aca="false">FALSE()</f>
        <is>
          <t/>
        </is>
      </c>
      <c r="G2103" s="24" t="inlineStr">
        <f aca="false">FALSE()</f>
        <is>
          <t/>
        </is>
      </c>
    </row>
    <row r="2104" customFormat="false" ht="15" hidden="false" customHeight="false" outlineLevel="0" collapsed="false">
      <c r="A2104" s="24" t="s">
        <v>15092</v>
      </c>
      <c r="B2104" s="24" t="n">
        <v>3</v>
      </c>
      <c r="C2104" s="108" t="n">
        <v>0.0141989577424094</v>
      </c>
      <c r="D2104" s="24" t="s">
        <v>14063</v>
      </c>
      <c r="E2104" s="24" t="inlineStr">
        <f aca="false">FALSE()</f>
        <is>
          <t/>
        </is>
      </c>
      <c r="F2104" s="24" t="inlineStr">
        <f aca="false">FALSE()</f>
        <is>
          <t/>
        </is>
      </c>
      <c r="G2104" s="24" t="inlineStr">
        <f aca="false">FALSE()</f>
        <is>
          <t/>
        </is>
      </c>
    </row>
    <row r="2105" customFormat="false" ht="15" hidden="false" customHeight="false" outlineLevel="0" collapsed="false">
      <c r="A2105" s="24" t="s">
        <v>15099</v>
      </c>
      <c r="B2105" s="24" t="n">
        <v>3</v>
      </c>
      <c r="C2105" s="108" t="n">
        <v>0.0141989577424094</v>
      </c>
      <c r="D2105" s="24" t="s">
        <v>14063</v>
      </c>
      <c r="E2105" s="24" t="inlineStr">
        <f aca="false">FALSE()</f>
        <is>
          <t/>
        </is>
      </c>
      <c r="F2105" s="24" t="inlineStr">
        <f aca="false">FALSE()</f>
        <is>
          <t/>
        </is>
      </c>
      <c r="G2105" s="24" t="inlineStr">
        <f aca="false">FALSE()</f>
        <is>
          <t/>
        </is>
      </c>
    </row>
    <row r="2106" customFormat="false" ht="15" hidden="false" customHeight="false" outlineLevel="0" collapsed="false">
      <c r="A2106" s="24" t="s">
        <v>893</v>
      </c>
      <c r="B2106" s="24" t="n">
        <v>3</v>
      </c>
      <c r="C2106" s="108" t="n">
        <v>0.0141989577424094</v>
      </c>
      <c r="D2106" s="24" t="s">
        <v>14063</v>
      </c>
      <c r="E2106" s="24" t="inlineStr">
        <f aca="false">FALSE()</f>
        <is>
          <t/>
        </is>
      </c>
      <c r="F2106" s="24" t="inlineStr">
        <f aca="false">FALSE()</f>
        <is>
          <t/>
        </is>
      </c>
      <c r="G2106" s="24" t="inlineStr">
        <f aca="false">FALSE()</f>
        <is>
          <t/>
        </is>
      </c>
    </row>
    <row r="2107" customFormat="false" ht="15" hidden="false" customHeight="false" outlineLevel="0" collapsed="false">
      <c r="A2107" s="24" t="s">
        <v>16083</v>
      </c>
      <c r="B2107" s="24" t="n">
        <v>2</v>
      </c>
      <c r="C2107" s="108" t="n">
        <v>0.0133791109183992</v>
      </c>
      <c r="D2107" s="24" t="s">
        <v>14063</v>
      </c>
      <c r="E2107" s="24" t="inlineStr">
        <f aca="false">FALSE()</f>
        <is>
          <t/>
        </is>
      </c>
      <c r="F2107" s="24" t="inlineStr">
        <f aca="false">FALSE()</f>
        <is>
          <t/>
        </is>
      </c>
      <c r="G2107" s="24" t="inlineStr">
        <f aca="false">FALSE()</f>
        <is>
          <t/>
        </is>
      </c>
    </row>
    <row r="2108" customFormat="false" ht="15" hidden="false" customHeight="false" outlineLevel="0" collapsed="false">
      <c r="A2108" s="24" t="s">
        <v>15742</v>
      </c>
      <c r="B2108" s="24" t="n">
        <v>2</v>
      </c>
      <c r="C2108" s="108" t="n">
        <v>0.0133791109183992</v>
      </c>
      <c r="D2108" s="24" t="s">
        <v>14063</v>
      </c>
      <c r="E2108" s="24" t="inlineStr">
        <f aca="false">FALSE()</f>
        <is>
          <t/>
        </is>
      </c>
      <c r="F2108" s="24" t="inlineStr">
        <f aca="false">FALSE()</f>
        <is>
          <t/>
        </is>
      </c>
      <c r="G2108" s="24" t="inlineStr">
        <f aca="false">FALSE()</f>
        <is>
          <t/>
        </is>
      </c>
    </row>
    <row r="2109" customFormat="false" ht="15" hidden="false" customHeight="false" outlineLevel="0" collapsed="false">
      <c r="A2109" s="24" t="s">
        <v>15102</v>
      </c>
      <c r="B2109" s="24" t="n">
        <v>2</v>
      </c>
      <c r="C2109" s="108" t="n">
        <v>0.0133791109183992</v>
      </c>
      <c r="D2109" s="24" t="s">
        <v>14063</v>
      </c>
      <c r="E2109" s="24" t="inlineStr">
        <f aca="false">FALSE()</f>
        <is>
          <t/>
        </is>
      </c>
      <c r="F2109" s="24" t="inlineStr">
        <f aca="false">FALSE()</f>
        <is>
          <t/>
        </is>
      </c>
      <c r="G2109" s="24" t="inlineStr">
        <f aca="false">FALSE()</f>
        <is>
          <t/>
        </is>
      </c>
    </row>
    <row r="2110" customFormat="false" ht="15" hidden="false" customHeight="false" outlineLevel="0" collapsed="false">
      <c r="A2110" s="24" t="s">
        <v>320</v>
      </c>
      <c r="B2110" s="24" t="n">
        <v>2</v>
      </c>
      <c r="C2110" s="108" t="n">
        <v>0.0133791109183992</v>
      </c>
      <c r="D2110" s="24" t="s">
        <v>14063</v>
      </c>
      <c r="E2110" s="24" t="inlineStr">
        <f aca="false">FALSE()</f>
        <is>
          <t/>
        </is>
      </c>
      <c r="F2110" s="24" t="inlineStr">
        <f aca="false">FALSE()</f>
        <is>
          <t/>
        </is>
      </c>
      <c r="G2110" s="24" t="inlineStr">
        <f aca="false">FALSE()</f>
        <is>
          <t/>
        </is>
      </c>
    </row>
    <row r="2111" customFormat="false" ht="15" hidden="false" customHeight="false" outlineLevel="0" collapsed="false">
      <c r="A2111" s="24" t="s">
        <v>349</v>
      </c>
      <c r="B2111" s="24" t="n">
        <v>5</v>
      </c>
      <c r="C2111" s="108" t="n">
        <v>0</v>
      </c>
      <c r="D2111" s="24" t="s">
        <v>14069</v>
      </c>
      <c r="E2111" s="24" t="inlineStr">
        <f aca="false">FALSE()</f>
        <is>
          <t/>
        </is>
      </c>
      <c r="F2111" s="24" t="inlineStr">
        <f aca="false">FALSE()</f>
        <is>
          <t/>
        </is>
      </c>
      <c r="G2111" s="24" t="inlineStr">
        <f aca="false">FALSE()</f>
        <is>
          <t/>
        </is>
      </c>
    </row>
    <row r="2112" customFormat="false" ht="15" hidden="false" customHeight="false" outlineLevel="0" collapsed="false">
      <c r="A2112" s="24" t="s">
        <v>15151</v>
      </c>
      <c r="B2112" s="24" t="n">
        <v>4</v>
      </c>
      <c r="C2112" s="108" t="n">
        <v>0.0269789836387822</v>
      </c>
      <c r="D2112" s="24" t="s">
        <v>14069</v>
      </c>
      <c r="E2112" s="24" t="inlineStr">
        <f aca="false">FALSE()</f>
        <is>
          <t/>
        </is>
      </c>
      <c r="F2112" s="24" t="inlineStr">
        <f aca="false">FALSE()</f>
        <is>
          <t/>
        </is>
      </c>
      <c r="G2112" s="24" t="inlineStr">
        <f aca="false">FALSE()</f>
        <is>
          <t/>
        </is>
      </c>
    </row>
    <row r="2113" customFormat="false" ht="15" hidden="false" customHeight="false" outlineLevel="0" collapsed="false">
      <c r="A2113" s="24" t="s">
        <v>15670</v>
      </c>
      <c r="B2113" s="24" t="n">
        <v>3</v>
      </c>
      <c r="C2113" s="108" t="n">
        <v>0.0112804448957469</v>
      </c>
      <c r="D2113" s="24" t="s">
        <v>14069</v>
      </c>
      <c r="E2113" s="24" t="inlineStr">
        <f aca="false">FALSE()</f>
        <is>
          <t/>
        </is>
      </c>
      <c r="F2113" s="24" t="inlineStr">
        <f aca="false">FALSE()</f>
        <is>
          <t/>
        </is>
      </c>
      <c r="G2113" s="24" t="inlineStr">
        <f aca="false">FALSE()</f>
        <is>
          <t/>
        </is>
      </c>
    </row>
    <row r="2114" customFormat="false" ht="15" hidden="false" customHeight="false" outlineLevel="0" collapsed="false">
      <c r="A2114" s="24" t="s">
        <v>15671</v>
      </c>
      <c r="B2114" s="24" t="n">
        <v>3</v>
      </c>
      <c r="C2114" s="108" t="n">
        <v>0.0112804448957469</v>
      </c>
      <c r="D2114" s="24" t="s">
        <v>14069</v>
      </c>
      <c r="E2114" s="24" t="inlineStr">
        <f aca="false">FALSE()</f>
        <is>
          <t/>
        </is>
      </c>
      <c r="F2114" s="24" t="inlineStr">
        <f aca="false">FALSE()</f>
        <is>
          <t/>
        </is>
      </c>
      <c r="G2114" s="24" t="inlineStr">
        <f aca="false">FALSE()</f>
        <is>
          <t/>
        </is>
      </c>
    </row>
    <row r="2115" customFormat="false" ht="15" hidden="false" customHeight="false" outlineLevel="0" collapsed="false">
      <c r="A2115" s="24" t="s">
        <v>534</v>
      </c>
      <c r="B2115" s="24" t="n">
        <v>2</v>
      </c>
      <c r="C2115" s="108" t="n">
        <v>0.0134894918193911</v>
      </c>
      <c r="D2115" s="24" t="s">
        <v>14069</v>
      </c>
      <c r="E2115" s="24" t="inlineStr">
        <f aca="false">FALSE()</f>
        <is>
          <t/>
        </is>
      </c>
      <c r="F2115" s="24" t="inlineStr">
        <f aca="false">FALSE()</f>
        <is>
          <t/>
        </is>
      </c>
      <c r="G2115" s="24" t="inlineStr">
        <f aca="false">FALSE()</f>
        <is>
          <t/>
        </is>
      </c>
    </row>
    <row r="2116" customFormat="false" ht="15" hidden="false" customHeight="false" outlineLevel="0" collapsed="false">
      <c r="A2116" s="24" t="s">
        <v>15155</v>
      </c>
      <c r="B2116" s="24" t="n">
        <v>2</v>
      </c>
      <c r="C2116" s="108" t="n">
        <v>0.0134894918193911</v>
      </c>
      <c r="D2116" s="24" t="s">
        <v>14069</v>
      </c>
      <c r="E2116" s="24" t="inlineStr">
        <f aca="false">FALSE()</f>
        <is>
          <t/>
        </is>
      </c>
      <c r="F2116" s="24" t="inlineStr">
        <f aca="false">FALSE()</f>
        <is>
          <t/>
        </is>
      </c>
      <c r="G2116" s="24" t="inlineStr">
        <f aca="false">FALSE()</f>
        <is>
          <t/>
        </is>
      </c>
    </row>
    <row r="2117" customFormat="false" ht="15" hidden="false" customHeight="false" outlineLevel="0" collapsed="false">
      <c r="A2117" s="24" t="s">
        <v>14894</v>
      </c>
      <c r="B2117" s="24" t="n">
        <v>2</v>
      </c>
      <c r="C2117" s="108" t="n">
        <v>0.0134894918193911</v>
      </c>
      <c r="D2117" s="24" t="s">
        <v>14069</v>
      </c>
      <c r="E2117" s="24" t="inlineStr">
        <f aca="false">FALSE()</f>
        <is>
          <t/>
        </is>
      </c>
      <c r="F2117" s="24" t="inlineStr">
        <f aca="false">FALSE()</f>
        <is>
          <t/>
        </is>
      </c>
      <c r="G2117" s="24" t="inlineStr">
        <f aca="false">FALSE()</f>
        <is>
          <t/>
        </is>
      </c>
    </row>
    <row r="2118" customFormat="false" ht="15" hidden="false" customHeight="false" outlineLevel="0" collapsed="false">
      <c r="A2118" s="24" t="s">
        <v>16061</v>
      </c>
      <c r="B2118" s="24" t="n">
        <v>2</v>
      </c>
      <c r="C2118" s="108" t="n">
        <v>0.0134894918193911</v>
      </c>
      <c r="D2118" s="24" t="s">
        <v>14069</v>
      </c>
      <c r="E2118" s="24" t="inlineStr">
        <f aca="false">FALSE()</f>
        <is>
          <t/>
        </is>
      </c>
      <c r="F2118" s="24" t="inlineStr">
        <f aca="false">FALSE()</f>
        <is>
          <t/>
        </is>
      </c>
      <c r="G2118" s="24" t="inlineStr">
        <f aca="false">FALSE()</f>
        <is>
          <t/>
        </is>
      </c>
    </row>
    <row r="2119" customFormat="false" ht="15" hidden="false" customHeight="false" outlineLevel="0" collapsed="false">
      <c r="A2119" s="24" t="s">
        <v>16062</v>
      </c>
      <c r="B2119" s="24" t="n">
        <v>2</v>
      </c>
      <c r="C2119" s="108" t="n">
        <v>0.0134894918193911</v>
      </c>
      <c r="D2119" s="24" t="s">
        <v>14069</v>
      </c>
      <c r="E2119" s="24" t="inlineStr">
        <f aca="false">FALSE()</f>
        <is>
          <t/>
        </is>
      </c>
      <c r="F2119" s="24" t="inlineStr">
        <f aca="false">FALSE()</f>
        <is>
          <t/>
        </is>
      </c>
      <c r="G2119" s="24" t="inlineStr">
        <f aca="false">FALSE()</f>
        <is>
          <t/>
        </is>
      </c>
    </row>
    <row r="2120" customFormat="false" ht="15" hidden="false" customHeight="false" outlineLevel="0" collapsed="false">
      <c r="A2120" s="24" t="s">
        <v>16063</v>
      </c>
      <c r="B2120" s="24" t="n">
        <v>2</v>
      </c>
      <c r="C2120" s="108" t="n">
        <v>0.0134894918193911</v>
      </c>
      <c r="D2120" s="24" t="s">
        <v>14069</v>
      </c>
      <c r="E2120" s="24" t="inlineStr">
        <f aca="false">FALSE()</f>
        <is>
          <t/>
        </is>
      </c>
      <c r="F2120" s="24" t="inlineStr">
        <f aca="false">FALSE()</f>
        <is>
          <t/>
        </is>
      </c>
      <c r="G2120" s="24" t="inlineStr">
        <f aca="false">FALSE()</f>
        <is>
          <t/>
        </is>
      </c>
    </row>
    <row r="2121" customFormat="false" ht="15" hidden="false" customHeight="false" outlineLevel="0" collapsed="false">
      <c r="A2121" s="24" t="s">
        <v>535</v>
      </c>
      <c r="B2121" s="24" t="n">
        <v>2</v>
      </c>
      <c r="C2121" s="108" t="n">
        <v>0.0134894918193911</v>
      </c>
      <c r="D2121" s="24" t="s">
        <v>14069</v>
      </c>
      <c r="E2121" s="24" t="inlineStr">
        <f aca="false">FALSE()</f>
        <is>
          <t/>
        </is>
      </c>
      <c r="F2121" s="24" t="inlineStr">
        <f aca="false">FALSE()</f>
        <is>
          <t/>
        </is>
      </c>
      <c r="G2121" s="24" t="inlineStr">
        <f aca="false">FALSE()</f>
        <is>
          <t/>
        </is>
      </c>
    </row>
    <row r="2122" customFormat="false" ht="15" hidden="false" customHeight="false" outlineLevel="0" collapsed="false">
      <c r="A2122" s="24" t="s">
        <v>16077</v>
      </c>
      <c r="B2122" s="24" t="n">
        <v>2</v>
      </c>
      <c r="C2122" s="108" t="n">
        <v>0.0134894918193911</v>
      </c>
      <c r="D2122" s="24" t="s">
        <v>14069</v>
      </c>
      <c r="E2122" s="24" t="inlineStr">
        <f aca="false">FALSE()</f>
        <is>
          <t/>
        </is>
      </c>
      <c r="F2122" s="24" t="inlineStr">
        <f aca="false">FALSE()</f>
        <is>
          <t/>
        </is>
      </c>
      <c r="G2122" s="24" t="inlineStr">
        <f aca="false">FALSE()</f>
        <is>
          <t/>
        </is>
      </c>
    </row>
    <row r="2123" customFormat="false" ht="15" hidden="false" customHeight="false" outlineLevel="0" collapsed="false">
      <c r="A2123" s="24" t="s">
        <v>16078</v>
      </c>
      <c r="B2123" s="24" t="n">
        <v>2</v>
      </c>
      <c r="C2123" s="108" t="n">
        <v>0.0134894918193911</v>
      </c>
      <c r="D2123" s="24" t="s">
        <v>14069</v>
      </c>
      <c r="E2123" s="24" t="inlineStr">
        <f aca="false">FALSE()</f>
        <is>
          <t/>
        </is>
      </c>
      <c r="F2123" s="24" t="inlineStr">
        <f aca="false">FALSE()</f>
        <is>
          <t/>
        </is>
      </c>
      <c r="G2123" s="24" t="inlineStr">
        <f aca="false">FALSE()</f>
        <is>
          <t/>
        </is>
      </c>
    </row>
    <row r="2124" customFormat="false" ht="15" hidden="false" customHeight="false" outlineLevel="0" collapsed="false">
      <c r="A2124" s="24" t="s">
        <v>15481</v>
      </c>
      <c r="B2124" s="24" t="n">
        <v>2</v>
      </c>
      <c r="C2124" s="108" t="n">
        <v>0.0134894918193911</v>
      </c>
      <c r="D2124" s="24" t="s">
        <v>14069</v>
      </c>
      <c r="E2124" s="24" t="inlineStr">
        <f aca="false">FALSE()</f>
        <is>
          <t/>
        </is>
      </c>
      <c r="F2124" s="24" t="inlineStr">
        <f aca="false">FALSE()</f>
        <is>
          <t/>
        </is>
      </c>
      <c r="G2124" s="24" t="inlineStr">
        <f aca="false">FALSE()</f>
        <is>
          <t/>
        </is>
      </c>
    </row>
    <row r="2125" customFormat="false" ht="15" hidden="false" customHeight="false" outlineLevel="0" collapsed="false">
      <c r="A2125" s="24" t="s">
        <v>15190</v>
      </c>
      <c r="B2125" s="24" t="n">
        <v>2</v>
      </c>
      <c r="C2125" s="108" t="n">
        <v>0.0134894918193911</v>
      </c>
      <c r="D2125" s="24" t="s">
        <v>14069</v>
      </c>
      <c r="E2125" s="24" t="inlineStr">
        <f aca="false">FALSE()</f>
        <is>
          <t/>
        </is>
      </c>
      <c r="F2125" s="24" t="inlineStr">
        <f aca="false">FALSE()</f>
        <is>
          <t/>
        </is>
      </c>
      <c r="G2125" s="24" t="inlineStr">
        <f aca="false">FALSE()</f>
        <is>
          <t/>
        </is>
      </c>
    </row>
    <row r="2126" customFormat="false" ht="15" hidden="false" customHeight="false" outlineLevel="0" collapsed="false">
      <c r="A2126" s="24" t="s">
        <v>15356</v>
      </c>
      <c r="B2126" s="24" t="n">
        <v>2</v>
      </c>
      <c r="C2126" s="108" t="n">
        <v>0.0134894918193911</v>
      </c>
      <c r="D2126" s="24" t="s">
        <v>14069</v>
      </c>
      <c r="E2126" s="24" t="inlineStr">
        <f aca="false">FALSE()</f>
        <is>
          <t/>
        </is>
      </c>
      <c r="F2126" s="24" t="inlineStr">
        <f aca="false">FALSE()</f>
        <is>
          <t/>
        </is>
      </c>
      <c r="G2126" s="24" t="inlineStr">
        <f aca="false">FALSE()</f>
        <is>
          <t/>
        </is>
      </c>
    </row>
    <row r="2127" customFormat="false" ht="15" hidden="false" customHeight="false" outlineLevel="0" collapsed="false">
      <c r="A2127" s="24" t="s">
        <v>16079</v>
      </c>
      <c r="B2127" s="24" t="n">
        <v>2</v>
      </c>
      <c r="C2127" s="108" t="n">
        <v>0.0134894918193911</v>
      </c>
      <c r="D2127" s="24" t="s">
        <v>14069</v>
      </c>
      <c r="E2127" s="24" t="inlineStr">
        <f aca="false">FALSE()</f>
        <is>
          <t/>
        </is>
      </c>
      <c r="F2127" s="24" t="inlineStr">
        <f aca="false">FALSE()</f>
        <is>
          <t/>
        </is>
      </c>
      <c r="G2127" s="24" t="inlineStr">
        <f aca="false">FALSE()</f>
        <is>
          <t/>
        </is>
      </c>
    </row>
    <row r="2128" customFormat="false" ht="15" hidden="false" customHeight="false" outlineLevel="0" collapsed="false">
      <c r="A2128" s="24" t="s">
        <v>16080</v>
      </c>
      <c r="B2128" s="24" t="n">
        <v>2</v>
      </c>
      <c r="C2128" s="108" t="n">
        <v>0.0134894918193911</v>
      </c>
      <c r="D2128" s="24" t="s">
        <v>14069</v>
      </c>
      <c r="E2128" s="24" t="inlineStr">
        <f aca="false">FALSE()</f>
        <is>
          <t/>
        </is>
      </c>
      <c r="F2128" s="24" t="inlineStr">
        <f aca="false">FALSE()</f>
        <is>
          <t/>
        </is>
      </c>
      <c r="G2128" s="24" t="inlineStr">
        <f aca="false">FALSE()</f>
        <is>
          <t/>
        </is>
      </c>
    </row>
    <row r="2129" customFormat="false" ht="15" hidden="false" customHeight="false" outlineLevel="0" collapsed="false">
      <c r="A2129" s="24" t="s">
        <v>15483</v>
      </c>
      <c r="B2129" s="24" t="n">
        <v>2</v>
      </c>
      <c r="C2129" s="108" t="n">
        <v>0.0134894918193911</v>
      </c>
      <c r="D2129" s="24" t="s">
        <v>14069</v>
      </c>
      <c r="E2129" s="24" t="inlineStr">
        <f aca="false">FALSE()</f>
        <is>
          <t/>
        </is>
      </c>
      <c r="F2129" s="24" t="inlineStr">
        <f aca="false">FALSE()</f>
        <is>
          <t/>
        </is>
      </c>
      <c r="G2129" s="24" t="inlineStr">
        <f aca="false">FALSE()</f>
        <is>
          <t/>
        </is>
      </c>
    </row>
    <row r="2130" customFormat="false" ht="15" hidden="false" customHeight="false" outlineLevel="0" collapsed="false">
      <c r="A2130" s="24" t="s">
        <v>16081</v>
      </c>
      <c r="B2130" s="24" t="n">
        <v>2</v>
      </c>
      <c r="C2130" s="108" t="n">
        <v>0.0134894918193911</v>
      </c>
      <c r="D2130" s="24" t="s">
        <v>14069</v>
      </c>
      <c r="E2130" s="24" t="inlineStr">
        <f aca="false">FALSE()</f>
        <is>
          <t/>
        </is>
      </c>
      <c r="F2130" s="24" t="inlineStr">
        <f aca="false">FALSE()</f>
        <is>
          <t/>
        </is>
      </c>
      <c r="G2130" s="24" t="inlineStr">
        <f aca="false">FALSE()</f>
        <is>
          <t/>
        </is>
      </c>
    </row>
    <row r="2131" customFormat="false" ht="15" hidden="false" customHeight="false" outlineLevel="0" collapsed="false">
      <c r="A2131" s="24" t="s">
        <v>338</v>
      </c>
      <c r="B2131" s="24" t="n">
        <v>7</v>
      </c>
      <c r="C2131" s="108" t="n">
        <v>0</v>
      </c>
      <c r="D2131" s="24" t="s">
        <v>14077</v>
      </c>
      <c r="E2131" s="24" t="inlineStr">
        <f aca="false">FALSE()</f>
        <is>
          <t/>
        </is>
      </c>
      <c r="F2131" s="24" t="inlineStr">
        <f aca="false">FALSE()</f>
        <is>
          <t/>
        </is>
      </c>
      <c r="G2131" s="24" t="inlineStr">
        <f aca="false">FALSE()</f>
        <is>
          <t/>
        </is>
      </c>
    </row>
    <row r="2132" customFormat="false" ht="15" hidden="false" customHeight="false" outlineLevel="0" collapsed="false">
      <c r="A2132" s="24" t="s">
        <v>15226</v>
      </c>
      <c r="B2132" s="24" t="n">
        <v>7</v>
      </c>
      <c r="C2132" s="108" t="n">
        <v>0</v>
      </c>
      <c r="D2132" s="24" t="s">
        <v>14077</v>
      </c>
      <c r="E2132" s="24" t="inlineStr">
        <f aca="false">FALSE()</f>
        <is>
          <t/>
        </is>
      </c>
      <c r="F2132" s="24" t="inlineStr">
        <f aca="false">FALSE()</f>
        <is>
          <t/>
        </is>
      </c>
      <c r="G2132" s="24" t="inlineStr">
        <f aca="false">FALSE()</f>
        <is>
          <t/>
        </is>
      </c>
    </row>
    <row r="2133" customFormat="false" ht="15" hidden="false" customHeight="false" outlineLevel="0" collapsed="false">
      <c r="A2133" s="24" t="s">
        <v>15185</v>
      </c>
      <c r="B2133" s="24" t="n">
        <v>7</v>
      </c>
      <c r="C2133" s="108" t="n">
        <v>0</v>
      </c>
      <c r="D2133" s="24" t="s">
        <v>14077</v>
      </c>
      <c r="E2133" s="24" t="inlineStr">
        <f aca="false">FALSE()</f>
        <is>
          <t/>
        </is>
      </c>
      <c r="F2133" s="24" t="inlineStr">
        <f aca="false">FALSE()</f>
        <is>
          <t/>
        </is>
      </c>
      <c r="G2133" s="24" t="inlineStr">
        <f aca="false">FALSE()</f>
        <is>
          <t/>
        </is>
      </c>
    </row>
    <row r="2134" customFormat="false" ht="15" hidden="false" customHeight="false" outlineLevel="0" collapsed="false">
      <c r="A2134" s="24" t="s">
        <v>15073</v>
      </c>
      <c r="B2134" s="24" t="n">
        <v>7</v>
      </c>
      <c r="C2134" s="108" t="n">
        <v>0</v>
      </c>
      <c r="D2134" s="24" t="s">
        <v>14077</v>
      </c>
      <c r="E2134" s="24" t="inlineStr">
        <f aca="false">FALSE()</f>
        <is>
          <t/>
        </is>
      </c>
      <c r="F2134" s="24" t="inlineStr">
        <f aca="false">FALSE()</f>
        <is>
          <t/>
        </is>
      </c>
      <c r="G2134" s="24" t="inlineStr">
        <f aca="false">FALSE()</f>
        <is>
          <t/>
        </is>
      </c>
    </row>
    <row r="2135" customFormat="false" ht="15" hidden="false" customHeight="false" outlineLevel="0" collapsed="false">
      <c r="A2135" s="24" t="s">
        <v>15227</v>
      </c>
      <c r="B2135" s="24" t="n">
        <v>7</v>
      </c>
      <c r="C2135" s="108" t="n">
        <v>0</v>
      </c>
      <c r="D2135" s="24" t="s">
        <v>14077</v>
      </c>
      <c r="E2135" s="24" t="inlineStr">
        <f aca="false">FALSE()</f>
        <is>
          <t/>
        </is>
      </c>
      <c r="F2135" s="24" t="inlineStr">
        <f aca="false">FALSE()</f>
        <is>
          <t/>
        </is>
      </c>
      <c r="G2135" s="24" t="inlineStr">
        <f aca="false">FALSE()</f>
        <is>
          <t/>
        </is>
      </c>
    </row>
    <row r="2136" customFormat="false" ht="15" hidden="false" customHeight="false" outlineLevel="0" collapsed="false">
      <c r="A2136" s="24" t="s">
        <v>14850</v>
      </c>
      <c r="B2136" s="24" t="n">
        <v>7</v>
      </c>
      <c r="C2136" s="108" t="n">
        <v>0</v>
      </c>
      <c r="D2136" s="24" t="s">
        <v>14077</v>
      </c>
      <c r="E2136" s="24" t="n">
        <f aca="false">TRUE()</f>
        <v>1</v>
      </c>
      <c r="F2136" s="24" t="inlineStr">
        <f aca="false">FALSE()</f>
        <is>
          <t/>
        </is>
      </c>
      <c r="G2136" s="24" t="inlineStr">
        <f aca="false">FALSE()</f>
        <is>
          <t/>
        </is>
      </c>
    </row>
    <row r="2137" customFormat="false" ht="15" hidden="false" customHeight="false" outlineLevel="0" collapsed="false">
      <c r="A2137" s="24" t="s">
        <v>742</v>
      </c>
      <c r="B2137" s="24" t="n">
        <v>6</v>
      </c>
      <c r="C2137" s="108" t="n">
        <v>0.00836834870382665</v>
      </c>
      <c r="D2137" s="24" t="s">
        <v>14077</v>
      </c>
      <c r="E2137" s="24" t="n">
        <f aca="false">FALSE()</f>
        <v>0</v>
      </c>
      <c r="F2137" s="24" t="inlineStr">
        <f aca="false">FALSE()</f>
        <is>
          <t/>
        </is>
      </c>
      <c r="G2137" s="24" t="inlineStr">
        <f aca="false">FALSE()</f>
        <is>
          <t/>
        </is>
      </c>
    </row>
    <row r="2138" customFormat="false" ht="15" hidden="false" customHeight="false" outlineLevel="0" collapsed="false">
      <c r="A2138" s="24" t="s">
        <v>14853</v>
      </c>
      <c r="B2138" s="24" t="n">
        <v>6</v>
      </c>
      <c r="C2138" s="108" t="n">
        <v>0</v>
      </c>
      <c r="D2138" s="24" t="s">
        <v>14082</v>
      </c>
      <c r="E2138" s="24" t="inlineStr">
        <f aca="false">FALSE()</f>
        <is>
          <t/>
        </is>
      </c>
      <c r="F2138" s="24" t="inlineStr">
        <f aca="false">FALSE()</f>
        <is>
          <t/>
        </is>
      </c>
      <c r="G2138" s="24" t="inlineStr">
        <f aca="false">FALSE()</f>
        <is>
          <t/>
        </is>
      </c>
    </row>
    <row r="2139" customFormat="false" ht="15" hidden="false" customHeight="false" outlineLevel="0" collapsed="false">
      <c r="A2139" s="24" t="s">
        <v>15268</v>
      </c>
      <c r="B2139" s="24" t="n">
        <v>6</v>
      </c>
      <c r="C2139" s="108" t="n">
        <v>0</v>
      </c>
      <c r="D2139" s="24" t="s">
        <v>14082</v>
      </c>
      <c r="E2139" s="24" t="inlineStr">
        <f aca="false">FALSE()</f>
        <is>
          <t/>
        </is>
      </c>
      <c r="F2139" s="24" t="inlineStr">
        <f aca="false">FALSE()</f>
        <is>
          <t/>
        </is>
      </c>
      <c r="G2139" s="24" t="inlineStr">
        <f aca="false">FALSE()</f>
        <is>
          <t/>
        </is>
      </c>
    </row>
    <row r="2140" customFormat="false" ht="15" hidden="false" customHeight="false" outlineLevel="0" collapsed="false">
      <c r="A2140" s="24" t="s">
        <v>2802</v>
      </c>
      <c r="B2140" s="24" t="n">
        <v>6</v>
      </c>
      <c r="C2140" s="108" t="n">
        <v>0</v>
      </c>
      <c r="D2140" s="24" t="s">
        <v>14082</v>
      </c>
      <c r="E2140" s="24" t="inlineStr">
        <f aca="false">FALSE()</f>
        <is>
          <t/>
        </is>
      </c>
      <c r="F2140" s="24" t="inlineStr">
        <f aca="false">FALSE()</f>
        <is>
          <t/>
        </is>
      </c>
      <c r="G2140" s="24" t="inlineStr">
        <f aca="false">FALSE()</f>
        <is>
          <t/>
        </is>
      </c>
    </row>
    <row r="2141" customFormat="false" ht="15" hidden="false" customHeight="false" outlineLevel="0" collapsed="false">
      <c r="A2141" s="24" t="s">
        <v>15232</v>
      </c>
      <c r="B2141" s="24" t="n">
        <v>6</v>
      </c>
      <c r="C2141" s="108" t="n">
        <v>0</v>
      </c>
      <c r="D2141" s="24" t="s">
        <v>14082</v>
      </c>
      <c r="E2141" s="24" t="inlineStr">
        <f aca="false">FALSE()</f>
        <is>
          <t/>
        </is>
      </c>
      <c r="F2141" s="24" t="inlineStr">
        <f aca="false">FALSE()</f>
        <is>
          <t/>
        </is>
      </c>
      <c r="G2141" s="24" t="inlineStr">
        <f aca="false">FALSE()</f>
        <is>
          <t/>
        </is>
      </c>
    </row>
    <row r="2142" customFormat="false" ht="15" hidden="false" customHeight="false" outlineLevel="0" collapsed="false">
      <c r="A2142" s="24" t="s">
        <v>15269</v>
      </c>
      <c r="B2142" s="24" t="n">
        <v>6</v>
      </c>
      <c r="C2142" s="108" t="n">
        <v>0</v>
      </c>
      <c r="D2142" s="24" t="s">
        <v>14082</v>
      </c>
      <c r="E2142" s="24" t="n">
        <f aca="false">TRUE()</f>
        <v>1</v>
      </c>
      <c r="F2142" s="24" t="inlineStr">
        <f aca="false">FALSE()</f>
        <is>
          <t/>
        </is>
      </c>
      <c r="G2142" s="24" t="inlineStr">
        <f aca="false">FALSE()</f>
        <is>
          <t/>
        </is>
      </c>
    </row>
    <row r="2143" customFormat="false" ht="15" hidden="false" customHeight="false" outlineLevel="0" collapsed="false">
      <c r="A2143" s="24" t="s">
        <v>15094</v>
      </c>
      <c r="B2143" s="24" t="n">
        <v>6</v>
      </c>
      <c r="C2143" s="108" t="n">
        <v>0</v>
      </c>
      <c r="D2143" s="24" t="s">
        <v>14082</v>
      </c>
      <c r="E2143" s="24" t="n">
        <f aca="false">FALSE()</f>
        <v>0</v>
      </c>
      <c r="F2143" s="24" t="inlineStr">
        <f aca="false">FALSE()</f>
        <is>
          <t/>
        </is>
      </c>
      <c r="G2143" s="24" t="inlineStr">
        <f aca="false">FALSE()</f>
        <is>
          <t/>
        </is>
      </c>
    </row>
    <row r="2144" customFormat="false" ht="15" hidden="false" customHeight="false" outlineLevel="0" collapsed="false">
      <c r="A2144" s="24" t="s">
        <v>15270</v>
      </c>
      <c r="B2144" s="24" t="n">
        <v>6</v>
      </c>
      <c r="C2144" s="108" t="n">
        <v>0</v>
      </c>
      <c r="D2144" s="24" t="s">
        <v>14082</v>
      </c>
      <c r="E2144" s="24" t="n">
        <f aca="false">TRUE()</f>
        <v>1</v>
      </c>
      <c r="F2144" s="24" t="inlineStr">
        <f aca="false">FALSE()</f>
        <is>
          <t/>
        </is>
      </c>
      <c r="G2144" s="24" t="inlineStr">
        <f aca="false">FALSE()</f>
        <is>
          <t/>
        </is>
      </c>
    </row>
    <row r="2145" customFormat="false" ht="15" hidden="false" customHeight="false" outlineLevel="0" collapsed="false">
      <c r="A2145" s="24" t="s">
        <v>338</v>
      </c>
      <c r="B2145" s="24" t="n">
        <v>6</v>
      </c>
      <c r="C2145" s="108" t="n">
        <v>0</v>
      </c>
      <c r="D2145" s="24" t="s">
        <v>14082</v>
      </c>
      <c r="E2145" s="24" t="n">
        <f aca="false">FALSE()</f>
        <v>0</v>
      </c>
      <c r="F2145" s="24" t="inlineStr">
        <f aca="false">FALSE()</f>
        <is>
          <t/>
        </is>
      </c>
      <c r="G2145" s="24" t="inlineStr">
        <f aca="false">FALSE()</f>
        <is>
          <t/>
        </is>
      </c>
    </row>
    <row r="2146" customFormat="false" ht="15" hidden="false" customHeight="false" outlineLevel="0" collapsed="false">
      <c r="A2146" s="24" t="s">
        <v>2798</v>
      </c>
      <c r="B2146" s="24" t="n">
        <v>5</v>
      </c>
      <c r="C2146" s="108" t="n">
        <v>0.00746992887241744</v>
      </c>
      <c r="D2146" s="24" t="s">
        <v>14082</v>
      </c>
      <c r="E2146" s="24" t="inlineStr">
        <f aca="false">FALSE()</f>
        <is>
          <t/>
        </is>
      </c>
      <c r="F2146" s="24" t="inlineStr">
        <f aca="false">FALSE()</f>
        <is>
          <t/>
        </is>
      </c>
      <c r="G2146" s="24" t="inlineStr">
        <f aca="false">FALSE()</f>
        <is>
          <t/>
        </is>
      </c>
    </row>
    <row r="2147" customFormat="false" ht="15" hidden="false" customHeight="false" outlineLevel="0" collapsed="false">
      <c r="A2147" s="24" t="s">
        <v>3451</v>
      </c>
      <c r="B2147" s="24" t="n">
        <v>7</v>
      </c>
      <c r="C2147" s="108" t="n">
        <v>0.0309508895633807</v>
      </c>
      <c r="D2147" s="24" t="s">
        <v>14088</v>
      </c>
      <c r="E2147" s="24" t="inlineStr">
        <f aca="false">FALSE()</f>
        <is>
          <t/>
        </is>
      </c>
      <c r="F2147" s="24" t="inlineStr">
        <f aca="false">FALSE()</f>
        <is>
          <t/>
        </is>
      </c>
      <c r="G2147" s="24" t="inlineStr">
        <f aca="false">FALSE()</f>
        <is>
          <t/>
        </is>
      </c>
    </row>
    <row r="2148" customFormat="false" ht="15" hidden="false" customHeight="false" outlineLevel="0" collapsed="false">
      <c r="A2148" s="24" t="s">
        <v>3715</v>
      </c>
      <c r="B2148" s="24" t="n">
        <v>4</v>
      </c>
      <c r="C2148" s="108" t="n">
        <v>0.0176862226076461</v>
      </c>
      <c r="D2148" s="24" t="s">
        <v>14088</v>
      </c>
      <c r="E2148" s="24" t="inlineStr">
        <f aca="false">FALSE()</f>
        <is>
          <t/>
        </is>
      </c>
      <c r="F2148" s="24" t="inlineStr">
        <f aca="false">FALSE()</f>
        <is>
          <t/>
        </is>
      </c>
      <c r="G2148" s="24" t="inlineStr">
        <f aca="false">FALSE()</f>
        <is>
          <t/>
        </is>
      </c>
    </row>
    <row r="2149" customFormat="false" ht="15" hidden="false" customHeight="false" outlineLevel="0" collapsed="false">
      <c r="A2149" s="24" t="s">
        <v>15355</v>
      </c>
      <c r="B2149" s="24" t="n">
        <v>4</v>
      </c>
      <c r="C2149" s="108" t="n">
        <v>0.0176862226076461</v>
      </c>
      <c r="D2149" s="24" t="s">
        <v>14088</v>
      </c>
      <c r="E2149" s="24" t="inlineStr">
        <f aca="false">FALSE()</f>
        <is>
          <t/>
        </is>
      </c>
      <c r="F2149" s="24" t="inlineStr">
        <f aca="false">FALSE()</f>
        <is>
          <t/>
        </is>
      </c>
      <c r="G2149" s="24" t="inlineStr">
        <f aca="false">FALSE()</f>
        <is>
          <t/>
        </is>
      </c>
    </row>
    <row r="2150" customFormat="false" ht="15" hidden="false" customHeight="false" outlineLevel="0" collapsed="false">
      <c r="A2150" s="24" t="s">
        <v>338</v>
      </c>
      <c r="B2150" s="24" t="n">
        <v>4</v>
      </c>
      <c r="C2150" s="108" t="n">
        <v>0.0176862226076461</v>
      </c>
      <c r="D2150" s="24" t="s">
        <v>14088</v>
      </c>
      <c r="E2150" s="24" t="inlineStr">
        <f aca="false">FALSE()</f>
        <is>
          <t/>
        </is>
      </c>
      <c r="F2150" s="24" t="inlineStr">
        <f aca="false">FALSE()</f>
        <is>
          <t/>
        </is>
      </c>
      <c r="G2150" s="24" t="inlineStr">
        <f aca="false">FALSE()</f>
        <is>
          <t/>
        </is>
      </c>
    </row>
    <row r="2151" customFormat="false" ht="15" hidden="false" customHeight="false" outlineLevel="0" collapsed="false">
      <c r="A2151" s="24" t="s">
        <v>15143</v>
      </c>
      <c r="B2151" s="24" t="n">
        <v>4</v>
      </c>
      <c r="C2151" s="108" t="n">
        <v>0.0176862226076461</v>
      </c>
      <c r="D2151" s="24" t="s">
        <v>14088</v>
      </c>
      <c r="E2151" s="24" t="inlineStr">
        <f aca="false">FALSE()</f>
        <is>
          <t/>
        </is>
      </c>
      <c r="F2151" s="24" t="inlineStr">
        <f aca="false">FALSE()</f>
        <is>
          <t/>
        </is>
      </c>
      <c r="G2151" s="24" t="inlineStr">
        <f aca="false">FALSE()</f>
        <is>
          <t/>
        </is>
      </c>
    </row>
    <row r="2152" customFormat="false" ht="15" hidden="false" customHeight="false" outlineLevel="0" collapsed="false">
      <c r="A2152" s="24" t="s">
        <v>14820</v>
      </c>
      <c r="B2152" s="24" t="n">
        <v>3</v>
      </c>
      <c r="C2152" s="108" t="n">
        <v>0.0174292915093446</v>
      </c>
      <c r="D2152" s="24" t="s">
        <v>14088</v>
      </c>
      <c r="E2152" s="24" t="inlineStr">
        <f aca="false">FALSE()</f>
        <is>
          <t/>
        </is>
      </c>
      <c r="F2152" s="24" t="inlineStr">
        <f aca="false">FALSE()</f>
        <is>
          <t/>
        </is>
      </c>
      <c r="G2152" s="24" t="inlineStr">
        <f aca="false">FALSE()</f>
        <is>
          <t/>
        </is>
      </c>
    </row>
    <row r="2153" customFormat="false" ht="15" hidden="false" customHeight="false" outlineLevel="0" collapsed="false">
      <c r="A2153" s="24" t="s">
        <v>15243</v>
      </c>
      <c r="B2153" s="24" t="n">
        <v>3</v>
      </c>
      <c r="C2153" s="108" t="n">
        <v>0.0174292915093446</v>
      </c>
      <c r="D2153" s="24" t="s">
        <v>14088</v>
      </c>
      <c r="E2153" s="24" t="inlineStr">
        <f aca="false">FALSE()</f>
        <is>
          <t/>
        </is>
      </c>
      <c r="F2153" s="24" t="inlineStr">
        <f aca="false">FALSE()</f>
        <is>
          <t/>
        </is>
      </c>
      <c r="G2153" s="24" t="inlineStr">
        <f aca="false">FALSE()</f>
        <is>
          <t/>
        </is>
      </c>
    </row>
    <row r="2154" customFormat="false" ht="15" hidden="false" customHeight="false" outlineLevel="0" collapsed="false">
      <c r="A2154" s="24" t="s">
        <v>15606</v>
      </c>
      <c r="B2154" s="24" t="n">
        <v>3</v>
      </c>
      <c r="C2154" s="108" t="n">
        <v>0.0174292915093446</v>
      </c>
      <c r="D2154" s="24" t="s">
        <v>14088</v>
      </c>
      <c r="E2154" s="24" t="inlineStr">
        <f aca="false">FALSE()</f>
        <is>
          <t/>
        </is>
      </c>
      <c r="F2154" s="24" t="inlineStr">
        <f aca="false">FALSE()</f>
        <is>
          <t/>
        </is>
      </c>
      <c r="G2154" s="24" t="inlineStr">
        <f aca="false">FALSE()</f>
        <is>
          <t/>
        </is>
      </c>
    </row>
    <row r="2155" customFormat="false" ht="15" hidden="false" customHeight="false" outlineLevel="0" collapsed="false">
      <c r="A2155" s="24" t="s">
        <v>15607</v>
      </c>
      <c r="B2155" s="24" t="n">
        <v>3</v>
      </c>
      <c r="C2155" s="108" t="n">
        <v>0.0174292915093446</v>
      </c>
      <c r="D2155" s="24" t="s">
        <v>14088</v>
      </c>
      <c r="E2155" s="24" t="inlineStr">
        <f aca="false">FALSE()</f>
        <is>
          <t/>
        </is>
      </c>
      <c r="F2155" s="24" t="inlineStr">
        <f aca="false">FALSE()</f>
        <is>
          <t/>
        </is>
      </c>
      <c r="G2155" s="24" t="inlineStr">
        <f aca="false">FALSE()</f>
        <is>
          <t/>
        </is>
      </c>
    </row>
    <row r="2156" customFormat="false" ht="15" hidden="false" customHeight="false" outlineLevel="0" collapsed="false">
      <c r="A2156" s="24" t="s">
        <v>15449</v>
      </c>
      <c r="B2156" s="24" t="n">
        <v>3</v>
      </c>
      <c r="C2156" s="108" t="n">
        <v>0.0174292915093446</v>
      </c>
      <c r="D2156" s="24" t="s">
        <v>14088</v>
      </c>
      <c r="E2156" s="24" t="inlineStr">
        <f aca="false">FALSE()</f>
        <is>
          <t/>
        </is>
      </c>
      <c r="F2156" s="24" t="inlineStr">
        <f aca="false">FALSE()</f>
        <is>
          <t/>
        </is>
      </c>
      <c r="G2156" s="24" t="inlineStr">
        <f aca="false">FALSE()</f>
        <is>
          <t/>
        </is>
      </c>
    </row>
    <row r="2157" customFormat="false" ht="15" hidden="false" customHeight="false" outlineLevel="0" collapsed="false">
      <c r="A2157" s="24" t="s">
        <v>15608</v>
      </c>
      <c r="B2157" s="24" t="n">
        <v>3</v>
      </c>
      <c r="C2157" s="108" t="n">
        <v>0.0174292915093446</v>
      </c>
      <c r="D2157" s="24" t="s">
        <v>14088</v>
      </c>
      <c r="E2157" s="24" t="inlineStr">
        <f aca="false">FALSE()</f>
        <is>
          <t/>
        </is>
      </c>
      <c r="F2157" s="24" t="inlineStr">
        <f aca="false">FALSE()</f>
        <is>
          <t/>
        </is>
      </c>
      <c r="G2157" s="24" t="inlineStr">
        <f aca="false">FALSE()</f>
        <is>
          <t/>
        </is>
      </c>
    </row>
    <row r="2158" customFormat="false" ht="15" hidden="false" customHeight="false" outlineLevel="0" collapsed="false">
      <c r="A2158" s="24" t="s">
        <v>15103</v>
      </c>
      <c r="B2158" s="24" t="n">
        <v>3</v>
      </c>
      <c r="C2158" s="108" t="n">
        <v>0.0174292915093446</v>
      </c>
      <c r="D2158" s="24" t="s">
        <v>14088</v>
      </c>
      <c r="E2158" s="24" t="inlineStr">
        <f aca="false">FALSE()</f>
        <is>
          <t/>
        </is>
      </c>
      <c r="F2158" s="24" t="inlineStr">
        <f aca="false">FALSE()</f>
        <is>
          <t/>
        </is>
      </c>
      <c r="G2158" s="24" t="inlineStr">
        <f aca="false">FALSE()</f>
        <is>
          <t/>
        </is>
      </c>
    </row>
    <row r="2159" customFormat="false" ht="15" hidden="false" customHeight="false" outlineLevel="0" collapsed="false">
      <c r="A2159" s="24" t="s">
        <v>15423</v>
      </c>
      <c r="B2159" s="24" t="n">
        <v>2</v>
      </c>
      <c r="C2159" s="108" t="n">
        <v>0.0155326667630226</v>
      </c>
      <c r="D2159" s="24" t="s">
        <v>14088</v>
      </c>
      <c r="E2159" s="24" t="inlineStr">
        <f aca="false">FALSE()</f>
        <is>
          <t/>
        </is>
      </c>
      <c r="F2159" s="24" t="inlineStr">
        <f aca="false">FALSE()</f>
        <is>
          <t/>
        </is>
      </c>
      <c r="G2159" s="24" t="inlineStr">
        <f aca="false">FALSE()</f>
        <is>
          <t/>
        </is>
      </c>
    </row>
    <row r="2160" customFormat="false" ht="15" hidden="false" customHeight="false" outlineLevel="0" collapsed="false">
      <c r="A2160" s="24" t="s">
        <v>15771</v>
      </c>
      <c r="B2160" s="24" t="n">
        <v>2</v>
      </c>
      <c r="C2160" s="108" t="n">
        <v>0.0155326667630226</v>
      </c>
      <c r="D2160" s="24" t="s">
        <v>14088</v>
      </c>
      <c r="E2160" s="24" t="inlineStr">
        <f aca="false">FALSE()</f>
        <is>
          <t/>
        </is>
      </c>
      <c r="F2160" s="24" t="inlineStr">
        <f aca="false">FALSE()</f>
        <is>
          <t/>
        </is>
      </c>
      <c r="G2160" s="24" t="inlineStr">
        <f aca="false">FALSE()</f>
        <is>
          <t/>
        </is>
      </c>
    </row>
    <row r="2161" customFormat="false" ht="15" hidden="false" customHeight="false" outlineLevel="0" collapsed="false">
      <c r="A2161" s="24" t="s">
        <v>15772</v>
      </c>
      <c r="B2161" s="24" t="n">
        <v>2</v>
      </c>
      <c r="C2161" s="108" t="n">
        <v>0.0155326667630226</v>
      </c>
      <c r="D2161" s="24" t="s">
        <v>14088</v>
      </c>
      <c r="E2161" s="24" t="n">
        <f aca="false">TRUE()</f>
        <v>1</v>
      </c>
      <c r="F2161" s="24" t="inlineStr">
        <f aca="false">FALSE()</f>
        <is>
          <t/>
        </is>
      </c>
      <c r="G2161" s="24" t="inlineStr">
        <f aca="false">FALSE()</f>
        <is>
          <t/>
        </is>
      </c>
    </row>
    <row r="2162" customFormat="false" ht="15" hidden="false" customHeight="false" outlineLevel="0" collapsed="false">
      <c r="A2162" s="24" t="s">
        <v>15237</v>
      </c>
      <c r="B2162" s="24" t="n">
        <v>2</v>
      </c>
      <c r="C2162" s="108" t="n">
        <v>0.0155326667630226</v>
      </c>
      <c r="D2162" s="24" t="s">
        <v>14088</v>
      </c>
      <c r="E2162" s="24" t="n">
        <f aca="false">FALSE()</f>
        <v>0</v>
      </c>
      <c r="F2162" s="24" t="inlineStr">
        <f aca="false">FALSE()</f>
        <is>
          <t/>
        </is>
      </c>
      <c r="G2162" s="24" t="inlineStr">
        <f aca="false">FALSE()</f>
        <is>
          <t/>
        </is>
      </c>
    </row>
    <row r="2163" customFormat="false" ht="15" hidden="false" customHeight="false" outlineLevel="0" collapsed="false">
      <c r="A2163" s="24" t="s">
        <v>15571</v>
      </c>
      <c r="B2163" s="24" t="n">
        <v>2</v>
      </c>
      <c r="C2163" s="108" t="n">
        <v>0.0155326667630226</v>
      </c>
      <c r="D2163" s="24" t="s">
        <v>14088</v>
      </c>
      <c r="E2163" s="24" t="inlineStr">
        <f aca="false">FALSE()</f>
        <is>
          <t/>
        </is>
      </c>
      <c r="F2163" s="24" t="inlineStr">
        <f aca="false">FALSE()</f>
        <is>
          <t/>
        </is>
      </c>
      <c r="G2163" s="24" t="inlineStr">
        <f aca="false">FALSE()</f>
        <is>
          <t/>
        </is>
      </c>
    </row>
    <row r="2164" customFormat="false" ht="15" hidden="false" customHeight="false" outlineLevel="0" collapsed="false">
      <c r="A2164" s="24" t="s">
        <v>15064</v>
      </c>
      <c r="B2164" s="24" t="n">
        <v>2</v>
      </c>
      <c r="C2164" s="108" t="n">
        <v>0.0155326667630226</v>
      </c>
      <c r="D2164" s="24" t="s">
        <v>14088</v>
      </c>
      <c r="E2164" s="24" t="inlineStr">
        <f aca="false">FALSE()</f>
        <is>
          <t/>
        </is>
      </c>
      <c r="F2164" s="24" t="inlineStr">
        <f aca="false">FALSE()</f>
        <is>
          <t/>
        </is>
      </c>
      <c r="G2164" s="24" t="inlineStr">
        <f aca="false">FALSE()</f>
        <is>
          <t/>
        </is>
      </c>
    </row>
    <row r="2165" customFormat="false" ht="15" hidden="false" customHeight="false" outlineLevel="0" collapsed="false">
      <c r="A2165" s="24" t="s">
        <v>15438</v>
      </c>
      <c r="B2165" s="24" t="n">
        <v>2</v>
      </c>
      <c r="C2165" s="108" t="n">
        <v>0.0155326667630226</v>
      </c>
      <c r="D2165" s="24" t="s">
        <v>14088</v>
      </c>
      <c r="E2165" s="24" t="inlineStr">
        <f aca="false">FALSE()</f>
        <is>
          <t/>
        </is>
      </c>
      <c r="F2165" s="24" t="inlineStr">
        <f aca="false">FALSE()</f>
        <is>
          <t/>
        </is>
      </c>
      <c r="G2165" s="24" t="inlineStr">
        <f aca="false">FALSE()</f>
        <is>
          <t/>
        </is>
      </c>
    </row>
    <row r="2166" customFormat="false" ht="15" hidden="false" customHeight="false" outlineLevel="0" collapsed="false">
      <c r="A2166" s="24" t="s">
        <v>15439</v>
      </c>
      <c r="B2166" s="24" t="n">
        <v>2</v>
      </c>
      <c r="C2166" s="108" t="n">
        <v>0.0155326667630226</v>
      </c>
      <c r="D2166" s="24" t="s">
        <v>14088</v>
      </c>
      <c r="E2166" s="24" t="inlineStr">
        <f aca="false">FALSE()</f>
        <is>
          <t/>
        </is>
      </c>
      <c r="F2166" s="24" t="inlineStr">
        <f aca="false">FALSE()</f>
        <is>
          <t/>
        </is>
      </c>
      <c r="G2166" s="24" t="inlineStr">
        <f aca="false">FALSE()</f>
        <is>
          <t/>
        </is>
      </c>
    </row>
    <row r="2167" customFormat="false" ht="15" hidden="false" customHeight="false" outlineLevel="0" collapsed="false">
      <c r="A2167" s="24" t="s">
        <v>15440</v>
      </c>
      <c r="B2167" s="24" t="n">
        <v>2</v>
      </c>
      <c r="C2167" s="108" t="n">
        <v>0.0155326667630226</v>
      </c>
      <c r="D2167" s="24" t="s">
        <v>14088</v>
      </c>
      <c r="E2167" s="24" t="inlineStr">
        <f aca="false">FALSE()</f>
        <is>
          <t/>
        </is>
      </c>
      <c r="F2167" s="24" t="inlineStr">
        <f aca="false">FALSE()</f>
        <is>
          <t/>
        </is>
      </c>
      <c r="G2167" s="24" t="inlineStr">
        <f aca="false">FALSE()</f>
        <is>
          <t/>
        </is>
      </c>
    </row>
    <row r="2168" customFormat="false" ht="15" hidden="false" customHeight="false" outlineLevel="0" collapsed="false">
      <c r="A2168" s="24" t="s">
        <v>4960</v>
      </c>
      <c r="B2168" s="24" t="n">
        <v>2</v>
      </c>
      <c r="C2168" s="108" t="n">
        <v>0.0155326667630226</v>
      </c>
      <c r="D2168" s="24" t="s">
        <v>14088</v>
      </c>
      <c r="E2168" s="24" t="inlineStr">
        <f aca="false">FALSE()</f>
        <is>
          <t/>
        </is>
      </c>
      <c r="F2168" s="24" t="inlineStr">
        <f aca="false">FALSE()</f>
        <is>
          <t/>
        </is>
      </c>
      <c r="G2168" s="24" t="inlineStr">
        <f aca="false">FALSE()</f>
        <is>
          <t/>
        </is>
      </c>
    </row>
    <row r="2169" customFormat="false" ht="15" hidden="false" customHeight="false" outlineLevel="0" collapsed="false">
      <c r="A2169" s="24" t="s">
        <v>1267</v>
      </c>
      <c r="B2169" s="24" t="n">
        <v>2</v>
      </c>
      <c r="C2169" s="108" t="n">
        <v>0.0155326667630226</v>
      </c>
      <c r="D2169" s="24" t="s">
        <v>14088</v>
      </c>
      <c r="E2169" s="24" t="inlineStr">
        <f aca="false">FALSE()</f>
        <is>
          <t/>
        </is>
      </c>
      <c r="F2169" s="24" t="inlineStr">
        <f aca="false">FALSE()</f>
        <is>
          <t/>
        </is>
      </c>
      <c r="G2169" s="24" t="inlineStr">
        <f aca="false">FALSE()</f>
        <is>
          <t/>
        </is>
      </c>
    </row>
    <row r="2170" customFormat="false" ht="15" hidden="false" customHeight="false" outlineLevel="0" collapsed="false">
      <c r="A2170" s="24" t="s">
        <v>15207</v>
      </c>
      <c r="B2170" s="24" t="n">
        <v>2</v>
      </c>
      <c r="C2170" s="108" t="n">
        <v>0.0155326667630226</v>
      </c>
      <c r="D2170" s="24" t="s">
        <v>14088</v>
      </c>
      <c r="E2170" s="24" t="inlineStr">
        <f aca="false">FALSE()</f>
        <is>
          <t/>
        </is>
      </c>
      <c r="F2170" s="24" t="inlineStr">
        <f aca="false">FALSE()</f>
        <is>
          <t/>
        </is>
      </c>
      <c r="G2170" s="24" t="inlineStr">
        <f aca="false">FALSE()</f>
        <is>
          <t/>
        </is>
      </c>
    </row>
    <row r="2171" customFormat="false" ht="15" hidden="false" customHeight="false" outlineLevel="0" collapsed="false">
      <c r="A2171" s="24" t="s">
        <v>15441</v>
      </c>
      <c r="B2171" s="24" t="n">
        <v>2</v>
      </c>
      <c r="C2171" s="108" t="n">
        <v>0.0155326667630226</v>
      </c>
      <c r="D2171" s="24" t="s">
        <v>14088</v>
      </c>
      <c r="E2171" s="24" t="n">
        <f aca="false">TRUE()</f>
        <v>1</v>
      </c>
      <c r="F2171" s="24" t="inlineStr">
        <f aca="false">FALSE()</f>
        <is>
          <t/>
        </is>
      </c>
      <c r="G2171" s="24" t="inlineStr">
        <f aca="false">FALSE()</f>
        <is>
          <t/>
        </is>
      </c>
    </row>
    <row r="2172" customFormat="false" ht="15" hidden="false" customHeight="false" outlineLevel="0" collapsed="false">
      <c r="A2172" s="24" t="s">
        <v>338</v>
      </c>
      <c r="B2172" s="24" t="n">
        <v>3</v>
      </c>
      <c r="C2172" s="108" t="n">
        <v>0</v>
      </c>
      <c r="D2172" s="24" t="s">
        <v>14096</v>
      </c>
      <c r="E2172" s="24" t="n">
        <f aca="false">FALSE()</f>
        <v>0</v>
      </c>
      <c r="F2172" s="24" t="inlineStr">
        <f aca="false">FALSE()</f>
        <is>
          <t/>
        </is>
      </c>
      <c r="G2172" s="24" t="inlineStr">
        <f aca="false">FALSE()</f>
        <is>
          <t/>
        </is>
      </c>
    </row>
    <row r="2173" customFormat="false" ht="15" hidden="false" customHeight="false" outlineLevel="0" collapsed="false">
      <c r="A2173" s="24" t="s">
        <v>1267</v>
      </c>
      <c r="B2173" s="24" t="n">
        <v>3</v>
      </c>
      <c r="C2173" s="108" t="n">
        <v>0</v>
      </c>
      <c r="D2173" s="24" t="s">
        <v>14096</v>
      </c>
      <c r="E2173" s="24" t="inlineStr">
        <f aca="false">FALSE()</f>
        <is>
          <t/>
        </is>
      </c>
      <c r="F2173" s="24" t="inlineStr">
        <f aca="false">FALSE()</f>
        <is>
          <t/>
        </is>
      </c>
      <c r="G2173" s="24" t="inlineStr">
        <f aca="false">FALSE()</f>
        <is>
          <t/>
        </is>
      </c>
    </row>
    <row r="2174" customFormat="false" ht="15" hidden="false" customHeight="false" outlineLevel="0" collapsed="false">
      <c r="A2174" s="24" t="s">
        <v>15182</v>
      </c>
      <c r="B2174" s="24" t="n">
        <v>2</v>
      </c>
      <c r="C2174" s="108" t="n">
        <v>0.00926796100293059</v>
      </c>
      <c r="D2174" s="24" t="s">
        <v>14096</v>
      </c>
      <c r="E2174" s="24" t="inlineStr">
        <f aca="false">FALSE()</f>
        <is>
          <t/>
        </is>
      </c>
      <c r="F2174" s="24" t="inlineStr">
        <f aca="false">FALSE()</f>
        <is>
          <t/>
        </is>
      </c>
      <c r="G2174" s="24" t="inlineStr">
        <f aca="false">FALSE()</f>
        <is>
          <t/>
        </is>
      </c>
    </row>
    <row r="2175" customFormat="false" ht="15" hidden="false" customHeight="false" outlineLevel="0" collapsed="false">
      <c r="A2175" s="24" t="s">
        <v>15202</v>
      </c>
      <c r="B2175" s="24" t="n">
        <v>2</v>
      </c>
      <c r="C2175" s="108" t="n">
        <v>0.00926796100293059</v>
      </c>
      <c r="D2175" s="24" t="s">
        <v>14096</v>
      </c>
      <c r="E2175" s="24" t="inlineStr">
        <f aca="false">FALSE()</f>
        <is>
          <t/>
        </is>
      </c>
      <c r="F2175" s="24" t="inlineStr">
        <f aca="false">FALSE()</f>
        <is>
          <t/>
        </is>
      </c>
      <c r="G2175" s="24" t="inlineStr">
        <f aca="false">FALSE()</f>
        <is>
          <t/>
        </is>
      </c>
    </row>
    <row r="2176" customFormat="false" ht="15" hidden="false" customHeight="false" outlineLevel="0" collapsed="false">
      <c r="A2176" s="24" t="s">
        <v>15293</v>
      </c>
      <c r="B2176" s="24" t="n">
        <v>2</v>
      </c>
      <c r="C2176" s="108" t="n">
        <v>0.00926796100293059</v>
      </c>
      <c r="D2176" s="24" t="s">
        <v>14096</v>
      </c>
      <c r="E2176" s="24" t="inlineStr">
        <f aca="false">FALSE()</f>
        <is>
          <t/>
        </is>
      </c>
      <c r="F2176" s="24" t="inlineStr">
        <f aca="false">FALSE()</f>
        <is>
          <t/>
        </is>
      </c>
      <c r="G2176" s="24" t="inlineStr">
        <f aca="false">FALSE()</f>
        <is>
          <t/>
        </is>
      </c>
    </row>
    <row r="2177" customFormat="false" ht="15" hidden="false" customHeight="false" outlineLevel="0" collapsed="false">
      <c r="A2177" s="24" t="s">
        <v>15785</v>
      </c>
      <c r="B2177" s="24" t="n">
        <v>2</v>
      </c>
      <c r="C2177" s="108" t="n">
        <v>0.00926796100293059</v>
      </c>
      <c r="D2177" s="24" t="s">
        <v>14096</v>
      </c>
      <c r="E2177" s="24" t="inlineStr">
        <f aca="false">FALSE()</f>
        <is>
          <t/>
        </is>
      </c>
      <c r="F2177" s="24" t="inlineStr">
        <f aca="false">FALSE()</f>
        <is>
          <t/>
        </is>
      </c>
      <c r="G2177" s="24" t="inlineStr">
        <f aca="false">FALSE()</f>
        <is>
          <t/>
        </is>
      </c>
    </row>
    <row r="2178" customFormat="false" ht="15" hidden="false" customHeight="false" outlineLevel="0" collapsed="false">
      <c r="A2178" s="24" t="s">
        <v>15786</v>
      </c>
      <c r="B2178" s="24" t="n">
        <v>2</v>
      </c>
      <c r="C2178" s="108" t="n">
        <v>0.00926796100293059</v>
      </c>
      <c r="D2178" s="24" t="s">
        <v>14096</v>
      </c>
      <c r="E2178" s="24" t="inlineStr">
        <f aca="false">FALSE()</f>
        <is>
          <t/>
        </is>
      </c>
      <c r="F2178" s="24" t="inlineStr">
        <f aca="false">FALSE()</f>
        <is>
          <t/>
        </is>
      </c>
      <c r="G2178" s="24" t="inlineStr">
        <f aca="false">FALSE()</f>
        <is>
          <t/>
        </is>
      </c>
    </row>
    <row r="2179" customFormat="false" ht="15" hidden="false" customHeight="false" outlineLevel="0" collapsed="false">
      <c r="A2179" s="24" t="s">
        <v>1929</v>
      </c>
      <c r="B2179" s="24" t="n">
        <v>2</v>
      </c>
      <c r="C2179" s="108" t="n">
        <v>0.00926796100293059</v>
      </c>
      <c r="D2179" s="24" t="s">
        <v>14096</v>
      </c>
      <c r="E2179" s="24" t="inlineStr">
        <f aca="false">FALSE()</f>
        <is>
          <t/>
        </is>
      </c>
      <c r="F2179" s="24" t="n">
        <f aca="false">TRUE()</f>
        <v>1</v>
      </c>
      <c r="G2179" s="24" t="inlineStr">
        <f aca="false">FALSE()</f>
        <is>
          <t/>
        </is>
      </c>
    </row>
    <row r="2180" customFormat="false" ht="15" hidden="false" customHeight="false" outlineLevel="0" collapsed="false">
      <c r="A2180" s="24" t="s">
        <v>15096</v>
      </c>
      <c r="B2180" s="24" t="n">
        <v>2</v>
      </c>
      <c r="C2180" s="108" t="n">
        <v>0.00926796100293059</v>
      </c>
      <c r="D2180" s="24" t="s">
        <v>14096</v>
      </c>
      <c r="E2180" s="24" t="inlineStr">
        <f aca="false">FALSE()</f>
        <is>
          <t/>
        </is>
      </c>
      <c r="F2180" s="24" t="n">
        <f aca="false">FALSE()</f>
        <v>0</v>
      </c>
      <c r="G2180" s="24" t="inlineStr">
        <f aca="false">FALSE()</f>
        <is>
          <t/>
        </is>
      </c>
    </row>
    <row r="2181" customFormat="false" ht="15" hidden="false" customHeight="false" outlineLevel="0" collapsed="false">
      <c r="A2181" s="24" t="s">
        <v>15100</v>
      </c>
      <c r="B2181" s="24" t="n">
        <v>2</v>
      </c>
      <c r="C2181" s="108" t="n">
        <v>0.00926796100293059</v>
      </c>
      <c r="D2181" s="24" t="s">
        <v>14096</v>
      </c>
      <c r="E2181" s="24" t="inlineStr">
        <f aca="false">FALSE()</f>
        <is>
          <t/>
        </is>
      </c>
      <c r="F2181" s="24" t="inlineStr">
        <f aca="false">FALSE()</f>
        <is>
          <t/>
        </is>
      </c>
      <c r="G2181" s="24" t="inlineStr">
        <f aca="false">FALSE()</f>
        <is>
          <t/>
        </is>
      </c>
    </row>
    <row r="2182" customFormat="false" ht="15" hidden="false" customHeight="false" outlineLevel="0" collapsed="false">
      <c r="A2182" s="24" t="s">
        <v>15429</v>
      </c>
      <c r="B2182" s="24" t="n">
        <v>2</v>
      </c>
      <c r="C2182" s="108" t="n">
        <v>0.00926796100293059</v>
      </c>
      <c r="D2182" s="24" t="s">
        <v>14096</v>
      </c>
      <c r="E2182" s="24" t="inlineStr">
        <f aca="false">FALSE()</f>
        <is>
          <t/>
        </is>
      </c>
      <c r="F2182" s="24" t="inlineStr">
        <f aca="false">FALSE()</f>
        <is>
          <t/>
        </is>
      </c>
      <c r="G2182" s="24" t="inlineStr">
        <f aca="false">FALSE()</f>
        <is>
          <t/>
        </is>
      </c>
    </row>
    <row r="2183" customFormat="false" ht="15" hidden="false" customHeight="false" outlineLevel="0" collapsed="false">
      <c r="A2183" s="24" t="s">
        <v>4661</v>
      </c>
      <c r="B2183" s="24" t="n">
        <v>2</v>
      </c>
      <c r="C2183" s="108" t="n">
        <v>0.00926796100293059</v>
      </c>
      <c r="D2183" s="24" t="s">
        <v>14096</v>
      </c>
      <c r="E2183" s="24" t="inlineStr">
        <f aca="false">FALSE()</f>
        <is>
          <t/>
        </is>
      </c>
      <c r="F2183" s="24" t="inlineStr">
        <f aca="false">FALSE()</f>
        <is>
          <t/>
        </is>
      </c>
      <c r="G2183" s="24" t="inlineStr">
        <f aca="false">FALSE()</f>
        <is>
          <t/>
        </is>
      </c>
    </row>
    <row r="2184" customFormat="false" ht="15" hidden="false" customHeight="false" outlineLevel="0" collapsed="false">
      <c r="A2184" s="24" t="s">
        <v>15244</v>
      </c>
      <c r="B2184" s="24" t="n">
        <v>7</v>
      </c>
      <c r="C2184" s="108" t="n">
        <v>0</v>
      </c>
      <c r="D2184" s="24" t="s">
        <v>14101</v>
      </c>
      <c r="E2184" s="24" t="inlineStr">
        <f aca="false">FALSE()</f>
        <is>
          <t/>
        </is>
      </c>
      <c r="F2184" s="24" t="n">
        <f aca="false">TRUE()</f>
        <v>1</v>
      </c>
      <c r="G2184" s="24" t="inlineStr">
        <f aca="false">FALSE()</f>
        <is>
          <t/>
        </is>
      </c>
    </row>
    <row r="2185" customFormat="false" ht="15" hidden="false" customHeight="false" outlineLevel="0" collapsed="false">
      <c r="A2185" s="24" t="s">
        <v>1267</v>
      </c>
      <c r="B2185" s="24" t="n">
        <v>7</v>
      </c>
      <c r="C2185" s="108" t="n">
        <v>0</v>
      </c>
      <c r="D2185" s="24" t="s">
        <v>14101</v>
      </c>
      <c r="E2185" s="24" t="inlineStr">
        <f aca="false">FALSE()</f>
        <is>
          <t/>
        </is>
      </c>
      <c r="F2185" s="24" t="n">
        <f aca="false">FALSE()</f>
        <v>0</v>
      </c>
      <c r="G2185" s="24" t="inlineStr">
        <f aca="false">FALSE()</f>
        <is>
          <t/>
        </is>
      </c>
    </row>
    <row r="2186" customFormat="false" ht="15" hidden="false" customHeight="false" outlineLevel="0" collapsed="false">
      <c r="A2186" s="24" t="s">
        <v>15203</v>
      </c>
      <c r="B2186" s="24" t="n">
        <v>7</v>
      </c>
      <c r="C2186" s="108" t="n">
        <v>0</v>
      </c>
      <c r="D2186" s="24" t="s">
        <v>14101</v>
      </c>
      <c r="E2186" s="24" t="inlineStr">
        <f aca="false">FALSE()</f>
        <is>
          <t/>
        </is>
      </c>
      <c r="F2186" s="24" t="inlineStr">
        <f aca="false">FALSE()</f>
        <is>
          <t/>
        </is>
      </c>
      <c r="G2186" s="24" t="inlineStr">
        <f aca="false">FALSE()</f>
        <is>
          <t/>
        </is>
      </c>
    </row>
    <row r="2187" customFormat="false" ht="15" hidden="false" customHeight="false" outlineLevel="0" collapsed="false">
      <c r="A2187" s="24" t="s">
        <v>15142</v>
      </c>
      <c r="B2187" s="24" t="n">
        <v>7</v>
      </c>
      <c r="C2187" s="108" t="n">
        <v>0</v>
      </c>
      <c r="D2187" s="24" t="s">
        <v>14101</v>
      </c>
      <c r="E2187" s="24" t="inlineStr">
        <f aca="false">FALSE()</f>
        <is>
          <t/>
        </is>
      </c>
      <c r="F2187" s="24" t="inlineStr">
        <f aca="false">FALSE()</f>
        <is>
          <t/>
        </is>
      </c>
      <c r="G2187" s="24" t="inlineStr">
        <f aca="false">FALSE()</f>
        <is>
          <t/>
        </is>
      </c>
    </row>
    <row r="2188" customFormat="false" ht="15" hidden="false" customHeight="false" outlineLevel="0" collapsed="false">
      <c r="A2188" s="24" t="s">
        <v>15245</v>
      </c>
      <c r="B2188" s="24" t="n">
        <v>7</v>
      </c>
      <c r="C2188" s="108" t="n">
        <v>0</v>
      </c>
      <c r="D2188" s="24" t="s">
        <v>14101</v>
      </c>
      <c r="E2188" s="24" t="inlineStr">
        <f aca="false">FALSE()</f>
        <is>
          <t/>
        </is>
      </c>
      <c r="F2188" s="24" t="inlineStr">
        <f aca="false">FALSE()</f>
        <is>
          <t/>
        </is>
      </c>
      <c r="G2188" s="24" t="inlineStr">
        <f aca="false">FALSE()</f>
        <is>
          <t/>
        </is>
      </c>
    </row>
    <row r="2189" customFormat="false" ht="15" hidden="false" customHeight="false" outlineLevel="0" collapsed="false">
      <c r="A2189" s="24" t="s">
        <v>15090</v>
      </c>
      <c r="B2189" s="24" t="n">
        <v>7</v>
      </c>
      <c r="C2189" s="108" t="n">
        <v>0</v>
      </c>
      <c r="D2189" s="24" t="s">
        <v>14101</v>
      </c>
      <c r="E2189" s="24" t="inlineStr">
        <f aca="false">FALSE()</f>
        <is>
          <t/>
        </is>
      </c>
      <c r="F2189" s="24" t="inlineStr">
        <f aca="false">FALSE()</f>
        <is>
          <t/>
        </is>
      </c>
      <c r="G2189" s="24" t="inlineStr">
        <f aca="false">FALSE()</f>
        <is>
          <t/>
        </is>
      </c>
    </row>
    <row r="2190" customFormat="false" ht="15" hidden="false" customHeight="false" outlineLevel="0" collapsed="false">
      <c r="A2190" s="24" t="s">
        <v>15154</v>
      </c>
      <c r="B2190" s="24" t="n">
        <v>7</v>
      </c>
      <c r="C2190" s="108" t="n">
        <v>0</v>
      </c>
      <c r="D2190" s="24" t="s">
        <v>14101</v>
      </c>
      <c r="E2190" s="24" t="inlineStr">
        <f aca="false">FALSE()</f>
        <is>
          <t/>
        </is>
      </c>
      <c r="F2190" s="24" t="inlineStr">
        <f aca="false">FALSE()</f>
        <is>
          <t/>
        </is>
      </c>
      <c r="G2190" s="24" t="inlineStr">
        <f aca="false">FALSE()</f>
        <is>
          <t/>
        </is>
      </c>
    </row>
    <row r="2191" customFormat="false" ht="15" hidden="false" customHeight="false" outlineLevel="0" collapsed="false">
      <c r="A2191" s="24" t="s">
        <v>15246</v>
      </c>
      <c r="B2191" s="24" t="n">
        <v>7</v>
      </c>
      <c r="C2191" s="108" t="n">
        <v>0</v>
      </c>
      <c r="D2191" s="24" t="s">
        <v>14101</v>
      </c>
      <c r="E2191" s="24" t="inlineStr">
        <f aca="false">FALSE()</f>
        <is>
          <t/>
        </is>
      </c>
      <c r="F2191" s="24" t="inlineStr">
        <f aca="false">FALSE()</f>
        <is>
          <t/>
        </is>
      </c>
      <c r="G2191" s="24" t="inlineStr">
        <f aca="false">FALSE()</f>
        <is>
          <t/>
        </is>
      </c>
    </row>
    <row r="2192" customFormat="false" ht="15" hidden="false" customHeight="false" outlineLevel="0" collapsed="false">
      <c r="A2192" s="24" t="s">
        <v>338</v>
      </c>
      <c r="B2192" s="24" t="n">
        <v>7</v>
      </c>
      <c r="C2192" s="108" t="n">
        <v>0</v>
      </c>
      <c r="D2192" s="24" t="s">
        <v>14101</v>
      </c>
      <c r="E2192" s="24" t="inlineStr">
        <f aca="false">FALSE()</f>
        <is>
          <t/>
        </is>
      </c>
      <c r="F2192" s="24" t="inlineStr">
        <f aca="false">FALSE()</f>
        <is>
          <t/>
        </is>
      </c>
      <c r="G2192" s="24" t="inlineStr">
        <f aca="false">FALSE()</f>
        <is>
          <t/>
        </is>
      </c>
    </row>
    <row r="2193" customFormat="false" ht="15" hidden="false" customHeight="false" outlineLevel="0" collapsed="false">
      <c r="A2193" s="24" t="s">
        <v>15126</v>
      </c>
      <c r="B2193" s="24" t="n">
        <v>7</v>
      </c>
      <c r="C2193" s="108" t="n">
        <v>0</v>
      </c>
      <c r="D2193" s="24" t="s">
        <v>14101</v>
      </c>
      <c r="E2193" s="24" t="inlineStr">
        <f aca="false">FALSE()</f>
        <is>
          <t/>
        </is>
      </c>
      <c r="F2193" s="24" t="inlineStr">
        <f aca="false">FALSE()</f>
        <is>
          <t/>
        </is>
      </c>
      <c r="G2193" s="24" t="inlineStr">
        <f aca="false">FALSE()</f>
        <is>
          <t/>
        </is>
      </c>
    </row>
    <row r="2194" customFormat="false" ht="15" hidden="false" customHeight="false" outlineLevel="0" collapsed="false">
      <c r="A2194" s="24" t="s">
        <v>15247</v>
      </c>
      <c r="B2194" s="24" t="n">
        <v>7</v>
      </c>
      <c r="C2194" s="108" t="n">
        <v>0</v>
      </c>
      <c r="D2194" s="24" t="s">
        <v>14101</v>
      </c>
      <c r="E2194" s="24" t="inlineStr">
        <f aca="false">FALSE()</f>
        <is>
          <t/>
        </is>
      </c>
      <c r="F2194" s="24" t="inlineStr">
        <f aca="false">FALSE()</f>
        <is>
          <t/>
        </is>
      </c>
      <c r="G2194" s="24" t="inlineStr">
        <f aca="false">FALSE()</f>
        <is>
          <t/>
        </is>
      </c>
    </row>
    <row r="2195" customFormat="false" ht="15" hidden="false" customHeight="false" outlineLevel="0" collapsed="false">
      <c r="A2195" s="24" t="s">
        <v>4202</v>
      </c>
      <c r="B2195" s="24" t="n">
        <v>6</v>
      </c>
      <c r="C2195" s="108" t="n">
        <v>0.00483952696124915</v>
      </c>
      <c r="D2195" s="24" t="s">
        <v>14101</v>
      </c>
      <c r="E2195" s="24" t="inlineStr">
        <f aca="false">FALSE()</f>
        <is>
          <t/>
        </is>
      </c>
      <c r="F2195" s="24" t="inlineStr">
        <f aca="false">FALSE()</f>
        <is>
          <t/>
        </is>
      </c>
      <c r="G2195" s="24" t="inlineStr">
        <f aca="false">FALSE()</f>
        <is>
          <t/>
        </is>
      </c>
    </row>
    <row r="2196" customFormat="false" ht="15" hidden="false" customHeight="false" outlineLevel="0" collapsed="false">
      <c r="A2196" s="24" t="s">
        <v>15343</v>
      </c>
      <c r="B2196" s="24" t="n">
        <v>5</v>
      </c>
      <c r="C2196" s="108" t="n">
        <v>0</v>
      </c>
      <c r="D2196" s="24" t="s">
        <v>14105</v>
      </c>
      <c r="E2196" s="24" t="n">
        <f aca="false">TRUE()</f>
        <v>1</v>
      </c>
      <c r="F2196" s="24" t="inlineStr">
        <f aca="false">FALSE()</f>
        <is>
          <t/>
        </is>
      </c>
      <c r="G2196" s="24" t="inlineStr">
        <f aca="false">FALSE()</f>
        <is>
          <t/>
        </is>
      </c>
    </row>
    <row r="2197" customFormat="false" ht="15" hidden="false" customHeight="false" outlineLevel="0" collapsed="false">
      <c r="A2197" s="24" t="s">
        <v>15248</v>
      </c>
      <c r="B2197" s="24" t="n">
        <v>5</v>
      </c>
      <c r="C2197" s="108" t="n">
        <v>0</v>
      </c>
      <c r="D2197" s="24" t="s">
        <v>14105</v>
      </c>
      <c r="E2197" s="24" t="n">
        <f aca="false">FALSE()</f>
        <v>0</v>
      </c>
      <c r="F2197" s="24" t="inlineStr">
        <f aca="false">FALSE()</f>
        <is>
          <t/>
        </is>
      </c>
      <c r="G2197" s="24" t="inlineStr">
        <f aca="false">FALSE()</f>
        <is>
          <t/>
        </is>
      </c>
    </row>
    <row r="2198" customFormat="false" ht="15" hidden="false" customHeight="false" outlineLevel="0" collapsed="false">
      <c r="A2198" s="24" t="s">
        <v>4359</v>
      </c>
      <c r="B2198" s="24" t="n">
        <v>5</v>
      </c>
      <c r="C2198" s="108" t="n">
        <v>0</v>
      </c>
      <c r="D2198" s="24" t="s">
        <v>14105</v>
      </c>
      <c r="E2198" s="24" t="inlineStr">
        <f aca="false">FALSE()</f>
        <is>
          <t/>
        </is>
      </c>
      <c r="F2198" s="24" t="inlineStr">
        <f aca="false">FALSE()</f>
        <is>
          <t/>
        </is>
      </c>
      <c r="G2198" s="24" t="inlineStr">
        <f aca="false">FALSE()</f>
        <is>
          <t/>
        </is>
      </c>
    </row>
    <row r="2199" customFormat="false" ht="15" hidden="false" customHeight="false" outlineLevel="0" collapsed="false">
      <c r="A2199" s="24" t="s">
        <v>15115</v>
      </c>
      <c r="B2199" s="24" t="n">
        <v>5</v>
      </c>
      <c r="C2199" s="108" t="n">
        <v>0</v>
      </c>
      <c r="D2199" s="24" t="s">
        <v>14105</v>
      </c>
      <c r="E2199" s="24" t="inlineStr">
        <f aca="false">FALSE()</f>
        <is>
          <t/>
        </is>
      </c>
      <c r="F2199" s="24" t="inlineStr">
        <f aca="false">FALSE()</f>
        <is>
          <t/>
        </is>
      </c>
      <c r="G2199" s="24" t="inlineStr">
        <f aca="false">FALSE()</f>
        <is>
          <t/>
        </is>
      </c>
    </row>
    <row r="2200" customFormat="false" ht="15" hidden="false" customHeight="false" outlineLevel="0" collapsed="false">
      <c r="A2200" s="24" t="s">
        <v>15344</v>
      </c>
      <c r="B2200" s="24" t="n">
        <v>5</v>
      </c>
      <c r="C2200" s="108" t="n">
        <v>0</v>
      </c>
      <c r="D2200" s="24" t="s">
        <v>14105</v>
      </c>
      <c r="E2200" s="24" t="inlineStr">
        <f aca="false">FALSE()</f>
        <is>
          <t/>
        </is>
      </c>
      <c r="F2200" s="24" t="inlineStr">
        <f aca="false">FALSE()</f>
        <is>
          <t/>
        </is>
      </c>
      <c r="G2200" s="24" t="inlineStr">
        <f aca="false">FALSE()</f>
        <is>
          <t/>
        </is>
      </c>
    </row>
    <row r="2201" customFormat="false" ht="15" hidden="false" customHeight="false" outlineLevel="0" collapsed="false">
      <c r="A2201" s="24" t="s">
        <v>15294</v>
      </c>
      <c r="B2201" s="24" t="n">
        <v>5</v>
      </c>
      <c r="C2201" s="108" t="n">
        <v>0</v>
      </c>
      <c r="D2201" s="24" t="s">
        <v>14105</v>
      </c>
      <c r="E2201" s="24" t="inlineStr">
        <f aca="false">FALSE()</f>
        <is>
          <t/>
        </is>
      </c>
      <c r="F2201" s="24" t="inlineStr">
        <f aca="false">FALSE()</f>
        <is>
          <t/>
        </is>
      </c>
      <c r="G2201" s="24" t="inlineStr">
        <f aca="false">FALSE()</f>
        <is>
          <t/>
        </is>
      </c>
    </row>
    <row r="2202" customFormat="false" ht="15" hidden="false" customHeight="false" outlineLevel="0" collapsed="false">
      <c r="A2202" s="24" t="s">
        <v>15127</v>
      </c>
      <c r="B2202" s="24" t="n">
        <v>5</v>
      </c>
      <c r="C2202" s="108" t="n">
        <v>0</v>
      </c>
      <c r="D2202" s="24" t="s">
        <v>14105</v>
      </c>
      <c r="E2202" s="24" t="inlineStr">
        <f aca="false">FALSE()</f>
        <is>
          <t/>
        </is>
      </c>
      <c r="F2202" s="24" t="inlineStr">
        <f aca="false">FALSE()</f>
        <is>
          <t/>
        </is>
      </c>
      <c r="G2202" s="24" t="inlineStr">
        <f aca="false">FALSE()</f>
        <is>
          <t/>
        </is>
      </c>
    </row>
    <row r="2203" customFormat="false" ht="15" hidden="false" customHeight="false" outlineLevel="0" collapsed="false">
      <c r="A2203" s="24" t="s">
        <v>338</v>
      </c>
      <c r="B2203" s="24" t="n">
        <v>5</v>
      </c>
      <c r="C2203" s="108" t="n">
        <v>0</v>
      </c>
      <c r="D2203" s="24" t="s">
        <v>14105</v>
      </c>
      <c r="E2203" s="24" t="inlineStr">
        <f aca="false">FALSE()</f>
        <is>
          <t/>
        </is>
      </c>
      <c r="F2203" s="24" t="inlineStr">
        <f aca="false">FALSE()</f>
        <is>
          <t/>
        </is>
      </c>
      <c r="G2203" s="24" t="inlineStr">
        <f aca="false">FALSE()</f>
        <is>
          <t/>
        </is>
      </c>
    </row>
    <row r="2204" customFormat="false" ht="15" hidden="false" customHeight="false" outlineLevel="0" collapsed="false">
      <c r="A2204" s="24" t="s">
        <v>15204</v>
      </c>
      <c r="B2204" s="24" t="n">
        <v>5</v>
      </c>
      <c r="C2204" s="108" t="n">
        <v>0</v>
      </c>
      <c r="D2204" s="24" t="s">
        <v>14105</v>
      </c>
      <c r="E2204" s="24" t="inlineStr">
        <f aca="false">FALSE()</f>
        <is>
          <t/>
        </is>
      </c>
      <c r="F2204" s="24" t="inlineStr">
        <f aca="false">FALSE()</f>
        <is>
          <t/>
        </is>
      </c>
      <c r="G2204" s="24" t="inlineStr">
        <f aca="false">FALSE()</f>
        <is>
          <t/>
        </is>
      </c>
    </row>
    <row r="2205" customFormat="false" ht="15" hidden="false" customHeight="false" outlineLevel="0" collapsed="false">
      <c r="A2205" s="24" t="s">
        <v>4012</v>
      </c>
      <c r="B2205" s="24" t="n">
        <v>5</v>
      </c>
      <c r="C2205" s="108" t="n">
        <v>0</v>
      </c>
      <c r="D2205" s="24" t="s">
        <v>14105</v>
      </c>
      <c r="E2205" s="24" t="inlineStr">
        <f aca="false">FALSE()</f>
        <is>
          <t/>
        </is>
      </c>
      <c r="F2205" s="24" t="inlineStr">
        <f aca="false">FALSE()</f>
        <is>
          <t/>
        </is>
      </c>
      <c r="G2205" s="24" t="inlineStr">
        <f aca="false">FALSE()</f>
        <is>
          <t/>
        </is>
      </c>
    </row>
    <row r="2206" customFormat="false" ht="15" hidden="false" customHeight="false" outlineLevel="0" collapsed="false">
      <c r="A2206" s="24" t="s">
        <v>4354</v>
      </c>
      <c r="B2206" s="24" t="n">
        <v>5</v>
      </c>
      <c r="C2206" s="108" t="n">
        <v>0</v>
      </c>
      <c r="D2206" s="24" t="s">
        <v>14105</v>
      </c>
      <c r="E2206" s="24" t="inlineStr">
        <f aca="false">FALSE()</f>
        <is>
          <t/>
        </is>
      </c>
      <c r="F2206" s="24" t="inlineStr">
        <f aca="false">FALSE()</f>
        <is>
          <t/>
        </is>
      </c>
      <c r="G2206" s="24" t="inlineStr">
        <f aca="false">FALSE()</f>
        <is>
          <t/>
        </is>
      </c>
    </row>
    <row r="2207" customFormat="false" ht="15" hidden="false" customHeight="false" outlineLevel="0" collapsed="false">
      <c r="A2207" s="24" t="s">
        <v>4360</v>
      </c>
      <c r="B2207" s="24" t="n">
        <v>4</v>
      </c>
      <c r="C2207" s="108" t="n">
        <v>0.00615301669892422</v>
      </c>
      <c r="D2207" s="24" t="s">
        <v>14105</v>
      </c>
      <c r="E2207" s="24" t="inlineStr">
        <f aca="false">FALSE()</f>
        <is>
          <t/>
        </is>
      </c>
      <c r="F2207" s="24" t="inlineStr">
        <f aca="false">FALSE()</f>
        <is>
          <t/>
        </is>
      </c>
      <c r="G2207" s="24" t="inlineStr">
        <f aca="false">FALSE()</f>
        <is>
          <t/>
        </is>
      </c>
    </row>
    <row r="2208" customFormat="false" ht="15" hidden="false" customHeight="false" outlineLevel="0" collapsed="false">
      <c r="A2208" s="24" t="s">
        <v>15435</v>
      </c>
      <c r="B2208" s="24" t="n">
        <v>4</v>
      </c>
      <c r="C2208" s="108" t="n">
        <v>0.00615301669892422</v>
      </c>
      <c r="D2208" s="24" t="s">
        <v>14105</v>
      </c>
      <c r="E2208" s="24" t="inlineStr">
        <f aca="false">FALSE()</f>
        <is>
          <t/>
        </is>
      </c>
      <c r="F2208" s="24" t="inlineStr">
        <f aca="false">FALSE()</f>
        <is>
          <t/>
        </is>
      </c>
      <c r="G2208" s="24" t="inlineStr">
        <f aca="false">FALSE()</f>
        <is>
          <t/>
        </is>
      </c>
    </row>
    <row r="2209" customFormat="false" ht="15" hidden="false" customHeight="false" outlineLevel="0" collapsed="false">
      <c r="A2209" s="24" t="s">
        <v>338</v>
      </c>
      <c r="B2209" s="24" t="n">
        <v>7</v>
      </c>
      <c r="C2209" s="108" t="n">
        <v>0</v>
      </c>
      <c r="D2209" s="24" t="s">
        <v>14110</v>
      </c>
      <c r="E2209" s="24" t="inlineStr">
        <f aca="false">FALSE()</f>
        <is>
          <t/>
        </is>
      </c>
      <c r="F2209" s="24" t="inlineStr">
        <f aca="false">FALSE()</f>
        <is>
          <t/>
        </is>
      </c>
      <c r="G2209" s="24" t="inlineStr">
        <f aca="false">FALSE()</f>
        <is>
          <t/>
        </is>
      </c>
    </row>
    <row r="2210" customFormat="false" ht="15" hidden="false" customHeight="false" outlineLevel="0" collapsed="false">
      <c r="A2210" s="24" t="s">
        <v>15076</v>
      </c>
      <c r="B2210" s="24" t="n">
        <v>6</v>
      </c>
      <c r="C2210" s="108" t="n">
        <v>0.0059070696732894</v>
      </c>
      <c r="D2210" s="24" t="s">
        <v>14110</v>
      </c>
      <c r="E2210" s="24" t="inlineStr">
        <f aca="false">FALSE()</f>
        <is>
          <t/>
        </is>
      </c>
      <c r="F2210" s="24" t="inlineStr">
        <f aca="false">FALSE()</f>
        <is>
          <t/>
        </is>
      </c>
      <c r="G2210" s="24" t="inlineStr">
        <f aca="false">FALSE()</f>
        <is>
          <t/>
        </is>
      </c>
    </row>
    <row r="2211" customFormat="false" ht="15" hidden="false" customHeight="false" outlineLevel="0" collapsed="false">
      <c r="A2211" s="24" t="s">
        <v>1267</v>
      </c>
      <c r="B2211" s="24" t="n">
        <v>3</v>
      </c>
      <c r="C2211" s="108" t="n">
        <v>0.0162342699394674</v>
      </c>
      <c r="D2211" s="24" t="s">
        <v>14110</v>
      </c>
      <c r="E2211" s="24" t="inlineStr">
        <f aca="false">FALSE()</f>
        <is>
          <t/>
        </is>
      </c>
      <c r="F2211" s="24" t="inlineStr">
        <f aca="false">FALSE()</f>
        <is>
          <t/>
        </is>
      </c>
      <c r="G2211" s="24" t="inlineStr">
        <f aca="false">FALSE()</f>
        <is>
          <t/>
        </is>
      </c>
    </row>
    <row r="2212" customFormat="false" ht="15" hidden="false" customHeight="false" outlineLevel="0" collapsed="false">
      <c r="A2212" s="24" t="s">
        <v>15591</v>
      </c>
      <c r="B2212" s="24" t="n">
        <v>3</v>
      </c>
      <c r="C2212" s="108" t="n">
        <v>0.0162342699394674</v>
      </c>
      <c r="D2212" s="24" t="s">
        <v>14110</v>
      </c>
      <c r="E2212" s="24" t="inlineStr">
        <f aca="false">FALSE()</f>
        <is>
          <t/>
        </is>
      </c>
      <c r="F2212" s="24" t="inlineStr">
        <f aca="false">FALSE()</f>
        <is>
          <t/>
        </is>
      </c>
      <c r="G2212" s="24" t="inlineStr">
        <f aca="false">FALSE()</f>
        <is>
          <t/>
        </is>
      </c>
    </row>
    <row r="2213" customFormat="false" ht="15" hidden="false" customHeight="false" outlineLevel="0" collapsed="false">
      <c r="A2213" s="24" t="s">
        <v>15592</v>
      </c>
      <c r="B2213" s="24" t="n">
        <v>3</v>
      </c>
      <c r="C2213" s="108" t="n">
        <v>0.0162342699394674</v>
      </c>
      <c r="D2213" s="24" t="s">
        <v>14110</v>
      </c>
      <c r="E2213" s="24" t="inlineStr">
        <f aca="false">FALSE()</f>
        <is>
          <t/>
        </is>
      </c>
      <c r="F2213" s="24" t="inlineStr">
        <f aca="false">FALSE()</f>
        <is>
          <t/>
        </is>
      </c>
      <c r="G2213" s="24" t="inlineStr">
        <f aca="false">FALSE()</f>
        <is>
          <t/>
        </is>
      </c>
    </row>
    <row r="2214" customFormat="false" ht="15" hidden="false" customHeight="false" outlineLevel="0" collapsed="false">
      <c r="A2214" s="24" t="s">
        <v>15593</v>
      </c>
      <c r="B2214" s="24" t="n">
        <v>3</v>
      </c>
      <c r="C2214" s="108" t="n">
        <v>0.0162342699394674</v>
      </c>
      <c r="D2214" s="24" t="s">
        <v>14110</v>
      </c>
      <c r="E2214" s="24" t="inlineStr">
        <f aca="false">FALSE()</f>
        <is>
          <t/>
        </is>
      </c>
      <c r="F2214" s="24" t="inlineStr">
        <f aca="false">FALSE()</f>
        <is>
          <t/>
        </is>
      </c>
      <c r="G2214" s="24" t="inlineStr">
        <f aca="false">FALSE()</f>
        <is>
          <t/>
        </is>
      </c>
    </row>
    <row r="2215" customFormat="false" ht="15" hidden="false" customHeight="false" outlineLevel="0" collapsed="false">
      <c r="A2215" s="24" t="s">
        <v>15252</v>
      </c>
      <c r="B2215" s="24" t="n">
        <v>3</v>
      </c>
      <c r="C2215" s="108" t="n">
        <v>0.0162342699394674</v>
      </c>
      <c r="D2215" s="24" t="s">
        <v>14110</v>
      </c>
      <c r="E2215" s="24" t="inlineStr">
        <f aca="false">FALSE()</f>
        <is>
          <t/>
        </is>
      </c>
      <c r="F2215" s="24" t="inlineStr">
        <f aca="false">FALSE()</f>
        <is>
          <t/>
        </is>
      </c>
      <c r="G2215" s="24" t="inlineStr">
        <f aca="false">FALSE()</f>
        <is>
          <t/>
        </is>
      </c>
    </row>
    <row r="2216" customFormat="false" ht="15" hidden="false" customHeight="false" outlineLevel="0" collapsed="false">
      <c r="A2216" s="24" t="s">
        <v>4282</v>
      </c>
      <c r="B2216" s="24" t="n">
        <v>2</v>
      </c>
      <c r="C2216" s="108" t="n">
        <v>0.0160020013044199</v>
      </c>
      <c r="D2216" s="24" t="s">
        <v>14110</v>
      </c>
      <c r="E2216" s="24" t="inlineStr">
        <f aca="false">FALSE()</f>
        <is>
          <t/>
        </is>
      </c>
      <c r="F2216" s="24" t="inlineStr">
        <f aca="false">FALSE()</f>
        <is>
          <t/>
        </is>
      </c>
      <c r="G2216" s="24" t="inlineStr">
        <f aca="false">FALSE()</f>
        <is>
          <t/>
        </is>
      </c>
    </row>
    <row r="2217" customFormat="false" ht="15" hidden="false" customHeight="false" outlineLevel="0" collapsed="false">
      <c r="A2217" s="24" t="s">
        <v>4281</v>
      </c>
      <c r="B2217" s="24" t="n">
        <v>2</v>
      </c>
      <c r="C2217" s="108" t="n">
        <v>0.0160020013044199</v>
      </c>
      <c r="D2217" s="24" t="s">
        <v>14110</v>
      </c>
      <c r="E2217" s="24" t="inlineStr">
        <f aca="false">FALSE()</f>
        <is>
          <t/>
        </is>
      </c>
      <c r="F2217" s="24" t="inlineStr">
        <f aca="false">FALSE()</f>
        <is>
          <t/>
        </is>
      </c>
      <c r="G2217" s="24" t="inlineStr">
        <f aca="false">FALSE()</f>
        <is>
          <t/>
        </is>
      </c>
    </row>
    <row r="2218" customFormat="false" ht="15" hidden="false" customHeight="false" outlineLevel="0" collapsed="false">
      <c r="A2218" s="24" t="s">
        <v>15839</v>
      </c>
      <c r="B2218" s="24" t="n">
        <v>2</v>
      </c>
      <c r="C2218" s="108" t="n">
        <v>0.0160020013044199</v>
      </c>
      <c r="D2218" s="24" t="s">
        <v>14110</v>
      </c>
      <c r="E2218" s="24" t="inlineStr">
        <f aca="false">FALSE()</f>
        <is>
          <t/>
        </is>
      </c>
      <c r="F2218" s="24" t="inlineStr">
        <f aca="false">FALSE()</f>
        <is>
          <t/>
        </is>
      </c>
      <c r="G2218" s="24" t="inlineStr">
        <f aca="false">FALSE()</f>
        <is>
          <t/>
        </is>
      </c>
    </row>
    <row r="2219" customFormat="false" ht="15" hidden="false" customHeight="false" outlineLevel="0" collapsed="false">
      <c r="A2219" s="24" t="s">
        <v>14855</v>
      </c>
      <c r="B2219" s="24" t="n">
        <v>2</v>
      </c>
      <c r="C2219" s="108" t="n">
        <v>0.0160020013044199</v>
      </c>
      <c r="D2219" s="24" t="s">
        <v>14110</v>
      </c>
      <c r="E2219" s="24" t="inlineStr">
        <f aca="false">FALSE()</f>
        <is>
          <t/>
        </is>
      </c>
      <c r="F2219" s="24" t="inlineStr">
        <f aca="false">FALSE()</f>
        <is>
          <t/>
        </is>
      </c>
      <c r="G2219" s="24" t="inlineStr">
        <f aca="false">FALSE()</f>
        <is>
          <t/>
        </is>
      </c>
    </row>
    <row r="2220" customFormat="false" ht="15" hidden="false" customHeight="false" outlineLevel="0" collapsed="false">
      <c r="A2220" s="24" t="s">
        <v>15106</v>
      </c>
      <c r="B2220" s="24" t="n">
        <v>2</v>
      </c>
      <c r="C2220" s="108" t="n">
        <v>0.0160020013044199</v>
      </c>
      <c r="D2220" s="24" t="s">
        <v>14110</v>
      </c>
      <c r="E2220" s="24" t="inlineStr">
        <f aca="false">FALSE()</f>
        <is>
          <t/>
        </is>
      </c>
      <c r="F2220" s="24" t="inlineStr">
        <f aca="false">FALSE()</f>
        <is>
          <t/>
        </is>
      </c>
      <c r="G2220" s="24" t="inlineStr">
        <f aca="false">FALSE()</f>
        <is>
          <t/>
        </is>
      </c>
    </row>
    <row r="2221" customFormat="false" ht="15" hidden="false" customHeight="false" outlineLevel="0" collapsed="false">
      <c r="A2221" s="24" t="s">
        <v>15840</v>
      </c>
      <c r="B2221" s="24" t="n">
        <v>2</v>
      </c>
      <c r="C2221" s="108" t="n">
        <v>0.0160020013044199</v>
      </c>
      <c r="D2221" s="24" t="s">
        <v>14110</v>
      </c>
      <c r="E2221" s="24" t="inlineStr">
        <f aca="false">FALSE()</f>
        <is>
          <t/>
        </is>
      </c>
      <c r="F2221" s="24" t="inlineStr">
        <f aca="false">FALSE()</f>
        <is>
          <t/>
        </is>
      </c>
      <c r="G2221" s="24" t="inlineStr">
        <f aca="false">FALSE()</f>
        <is>
          <t/>
        </is>
      </c>
    </row>
    <row r="2222" customFormat="false" ht="15" hidden="false" customHeight="false" outlineLevel="0" collapsed="false">
      <c r="A2222" s="24" t="s">
        <v>15250</v>
      </c>
      <c r="B2222" s="24" t="n">
        <v>2</v>
      </c>
      <c r="C2222" s="108" t="n">
        <v>0.0160020013044199</v>
      </c>
      <c r="D2222" s="24" t="s">
        <v>14110</v>
      </c>
      <c r="E2222" s="24" t="inlineStr">
        <f aca="false">FALSE()</f>
        <is>
          <t/>
        </is>
      </c>
      <c r="F2222" s="24" t="inlineStr">
        <f aca="false">FALSE()</f>
        <is>
          <t/>
        </is>
      </c>
      <c r="G2222" s="24" t="inlineStr">
        <f aca="false">FALSE()</f>
        <is>
          <t/>
        </is>
      </c>
    </row>
    <row r="2223" customFormat="false" ht="15" hidden="false" customHeight="false" outlineLevel="0" collapsed="false">
      <c r="A2223" s="24" t="s">
        <v>15595</v>
      </c>
      <c r="B2223" s="24" t="n">
        <v>2</v>
      </c>
      <c r="C2223" s="108" t="n">
        <v>0.0160020013044199</v>
      </c>
      <c r="D2223" s="24" t="s">
        <v>14110</v>
      </c>
      <c r="E2223" s="24" t="inlineStr">
        <f aca="false">FALSE()</f>
        <is>
          <t/>
        </is>
      </c>
      <c r="F2223" s="24" t="inlineStr">
        <f aca="false">FALSE()</f>
        <is>
          <t/>
        </is>
      </c>
      <c r="G2223" s="24" t="inlineStr">
        <f aca="false">FALSE()</f>
        <is>
          <t/>
        </is>
      </c>
    </row>
    <row r="2224" customFormat="false" ht="15" hidden="false" customHeight="false" outlineLevel="0" collapsed="false">
      <c r="A2224" s="24" t="s">
        <v>15350</v>
      </c>
      <c r="B2224" s="24" t="n">
        <v>2</v>
      </c>
      <c r="C2224" s="108" t="n">
        <v>0.0160020013044199</v>
      </c>
      <c r="D2224" s="24" t="s">
        <v>14110</v>
      </c>
      <c r="E2224" s="24" t="inlineStr">
        <f aca="false">FALSE()</f>
        <is>
          <t/>
        </is>
      </c>
      <c r="F2224" s="24" t="inlineStr">
        <f aca="false">FALSE()</f>
        <is>
          <t/>
        </is>
      </c>
      <c r="G2224" s="24" t="inlineStr">
        <f aca="false">FALSE()</f>
        <is>
          <t/>
        </is>
      </c>
    </row>
    <row r="2225" customFormat="false" ht="15" hidden="false" customHeight="false" outlineLevel="0" collapsed="false">
      <c r="A2225" s="24" t="s">
        <v>15148</v>
      </c>
      <c r="B2225" s="24" t="n">
        <v>2</v>
      </c>
      <c r="C2225" s="108" t="n">
        <v>0.0160020013044199</v>
      </c>
      <c r="D2225" s="24" t="s">
        <v>14110</v>
      </c>
      <c r="E2225" s="24" t="inlineStr">
        <f aca="false">FALSE()</f>
        <is>
          <t/>
        </is>
      </c>
      <c r="F2225" s="24" t="inlineStr">
        <f aca="false">FALSE()</f>
        <is>
          <t/>
        </is>
      </c>
      <c r="G2225" s="24" t="inlineStr">
        <f aca="false">FALSE()</f>
        <is>
          <t/>
        </is>
      </c>
    </row>
    <row r="2226" customFormat="false" ht="15" hidden="false" customHeight="false" outlineLevel="0" collapsed="false">
      <c r="A2226" s="24" t="s">
        <v>15833</v>
      </c>
      <c r="B2226" s="24" t="n">
        <v>2</v>
      </c>
      <c r="C2226" s="108" t="n">
        <v>0.0160020013044199</v>
      </c>
      <c r="D2226" s="24" t="s">
        <v>14110</v>
      </c>
      <c r="E2226" s="24" t="inlineStr">
        <f aca="false">FALSE()</f>
        <is>
          <t/>
        </is>
      </c>
      <c r="F2226" s="24" t="inlineStr">
        <f aca="false">FALSE()</f>
        <is>
          <t/>
        </is>
      </c>
      <c r="G2226" s="24" t="inlineStr">
        <f aca="false">FALSE()</f>
        <is>
          <t/>
        </is>
      </c>
    </row>
    <row r="2227" customFormat="false" ht="15" hidden="false" customHeight="false" outlineLevel="0" collapsed="false">
      <c r="A2227" s="24" t="s">
        <v>15594</v>
      </c>
      <c r="B2227" s="24" t="n">
        <v>2</v>
      </c>
      <c r="C2227" s="108" t="n">
        <v>0.0160020013044199</v>
      </c>
      <c r="D2227" s="24" t="s">
        <v>14110</v>
      </c>
      <c r="E2227" s="24" t="inlineStr">
        <f aca="false">FALSE()</f>
        <is>
          <t/>
        </is>
      </c>
      <c r="F2227" s="24" t="inlineStr">
        <f aca="false">FALSE()</f>
        <is>
          <t/>
        </is>
      </c>
      <c r="G2227" s="24" t="inlineStr">
        <f aca="false">FALSE()</f>
        <is>
          <t/>
        </is>
      </c>
    </row>
    <row r="2228" customFormat="false" ht="15" hidden="false" customHeight="false" outlineLevel="0" collapsed="false">
      <c r="A2228" s="24" t="s">
        <v>15834</v>
      </c>
      <c r="B2228" s="24" t="n">
        <v>2</v>
      </c>
      <c r="C2228" s="108" t="n">
        <v>0.0160020013044199</v>
      </c>
      <c r="D2228" s="24" t="s">
        <v>14110</v>
      </c>
      <c r="E2228" s="24" t="inlineStr">
        <f aca="false">FALSE()</f>
        <is>
          <t/>
        </is>
      </c>
      <c r="F2228" s="24" t="inlineStr">
        <f aca="false">FALSE()</f>
        <is>
          <t/>
        </is>
      </c>
      <c r="G2228" s="24" t="inlineStr">
        <f aca="false">FALSE()</f>
        <is>
          <t/>
        </is>
      </c>
    </row>
    <row r="2229" customFormat="false" ht="15" hidden="false" customHeight="false" outlineLevel="0" collapsed="false">
      <c r="A2229" s="24" t="s">
        <v>15835</v>
      </c>
      <c r="B2229" s="24" t="n">
        <v>2</v>
      </c>
      <c r="C2229" s="108" t="n">
        <v>0.0160020013044199</v>
      </c>
      <c r="D2229" s="24" t="s">
        <v>14110</v>
      </c>
      <c r="E2229" s="24" t="inlineStr">
        <f aca="false">FALSE()</f>
        <is>
          <t/>
        </is>
      </c>
      <c r="F2229" s="24" t="inlineStr">
        <f aca="false">FALSE()</f>
        <is>
          <t/>
        </is>
      </c>
      <c r="G2229" s="24" t="inlineStr">
        <f aca="false">FALSE()</f>
        <is>
          <t/>
        </is>
      </c>
    </row>
    <row r="2230" customFormat="false" ht="15" hidden="false" customHeight="false" outlineLevel="0" collapsed="false">
      <c r="A2230" s="24" t="s">
        <v>15836</v>
      </c>
      <c r="B2230" s="24" t="n">
        <v>2</v>
      </c>
      <c r="C2230" s="108" t="n">
        <v>0.0160020013044199</v>
      </c>
      <c r="D2230" s="24" t="s">
        <v>14110</v>
      </c>
      <c r="E2230" s="24" t="inlineStr">
        <f aca="false">FALSE()</f>
        <is>
          <t/>
        </is>
      </c>
      <c r="F2230" s="24" t="inlineStr">
        <f aca="false">FALSE()</f>
        <is>
          <t/>
        </is>
      </c>
      <c r="G2230" s="24" t="inlineStr">
        <f aca="false">FALSE()</f>
        <is>
          <t/>
        </is>
      </c>
    </row>
    <row r="2231" customFormat="false" ht="15" hidden="false" customHeight="false" outlineLevel="0" collapsed="false">
      <c r="A2231" s="24" t="s">
        <v>15837</v>
      </c>
      <c r="B2231" s="24" t="n">
        <v>2</v>
      </c>
      <c r="C2231" s="108" t="n">
        <v>0.0160020013044199</v>
      </c>
      <c r="D2231" s="24" t="s">
        <v>14110</v>
      </c>
      <c r="E2231" s="24" t="inlineStr">
        <f aca="false">FALSE()</f>
        <is>
          <t/>
        </is>
      </c>
      <c r="F2231" s="24" t="inlineStr">
        <f aca="false">FALSE()</f>
        <is>
          <t/>
        </is>
      </c>
      <c r="G2231" s="24" t="inlineStr">
        <f aca="false">FALSE()</f>
        <is>
          <t/>
        </is>
      </c>
    </row>
    <row r="2232" customFormat="false" ht="15" hidden="false" customHeight="false" outlineLevel="0" collapsed="false">
      <c r="A2232" s="24" t="s">
        <v>15838</v>
      </c>
      <c r="B2232" s="24" t="n">
        <v>2</v>
      </c>
      <c r="C2232" s="108" t="n">
        <v>0.0160020013044199</v>
      </c>
      <c r="D2232" s="24" t="s">
        <v>14110</v>
      </c>
      <c r="E2232" s="24" t="inlineStr">
        <f aca="false">FALSE()</f>
        <is>
          <t/>
        </is>
      </c>
      <c r="F2232" s="24" t="inlineStr">
        <f aca="false">FALSE()</f>
        <is>
          <t/>
        </is>
      </c>
      <c r="G2232" s="24" t="inlineStr">
        <f aca="false">FALSE()</f>
        <is>
          <t/>
        </is>
      </c>
    </row>
    <row r="2233" customFormat="false" ht="15" hidden="false" customHeight="false" outlineLevel="0" collapsed="false">
      <c r="A2233" s="24" t="s">
        <v>65</v>
      </c>
      <c r="B2233" s="24" t="n">
        <v>3</v>
      </c>
      <c r="C2233" s="108" t="n">
        <v>0</v>
      </c>
      <c r="D2233" s="24" t="s">
        <v>14120</v>
      </c>
      <c r="E2233" s="24" t="inlineStr">
        <f aca="false">FALSE()</f>
        <is>
          <t/>
        </is>
      </c>
      <c r="F2233" s="24" t="inlineStr">
        <f aca="false">FALSE()</f>
        <is>
          <t/>
        </is>
      </c>
      <c r="G2233" s="24" t="inlineStr">
        <f aca="false">FALSE()</f>
        <is>
          <t/>
        </is>
      </c>
    </row>
    <row r="2234" customFormat="false" ht="15" hidden="false" customHeight="false" outlineLevel="0" collapsed="false">
      <c r="A2234" s="24" t="s">
        <v>338</v>
      </c>
      <c r="B2234" s="24" t="n">
        <v>3</v>
      </c>
      <c r="C2234" s="108" t="n">
        <v>0</v>
      </c>
      <c r="D2234" s="24" t="s">
        <v>14120</v>
      </c>
      <c r="E2234" s="24" t="inlineStr">
        <f aca="false">FALSE()</f>
        <is>
          <t/>
        </is>
      </c>
      <c r="F2234" s="24" t="inlineStr">
        <f aca="false">FALSE()</f>
        <is>
          <t/>
        </is>
      </c>
      <c r="G2234" s="24" t="inlineStr">
        <f aca="false">FALSE()</f>
        <is>
          <t/>
        </is>
      </c>
    </row>
    <row r="2235" customFormat="false" ht="15" hidden="false" customHeight="false" outlineLevel="0" collapsed="false">
      <c r="A2235" s="24" t="s">
        <v>15463</v>
      </c>
      <c r="B2235" s="24" t="n">
        <v>2</v>
      </c>
      <c r="C2235" s="108" t="n">
        <v>0.0146742715879734</v>
      </c>
      <c r="D2235" s="24" t="s">
        <v>14120</v>
      </c>
      <c r="E2235" s="24" t="inlineStr">
        <f aca="false">FALSE()</f>
        <is>
          <t/>
        </is>
      </c>
      <c r="F2235" s="24" t="inlineStr">
        <f aca="false">FALSE()</f>
        <is>
          <t/>
        </is>
      </c>
      <c r="G2235" s="24" t="inlineStr">
        <f aca="false">FALSE()</f>
        <is>
          <t/>
        </is>
      </c>
    </row>
    <row r="2236" customFormat="false" ht="15" hidden="false" customHeight="false" outlineLevel="0" collapsed="false">
      <c r="A2236" s="24" t="s">
        <v>15118</v>
      </c>
      <c r="B2236" s="24" t="n">
        <v>2</v>
      </c>
      <c r="C2236" s="108" t="n">
        <v>0.0146742715879734</v>
      </c>
      <c r="D2236" s="24" t="s">
        <v>14120</v>
      </c>
      <c r="E2236" s="24" t="inlineStr">
        <f aca="false">FALSE()</f>
        <is>
          <t/>
        </is>
      </c>
      <c r="F2236" s="24" t="inlineStr">
        <f aca="false">FALSE()</f>
        <is>
          <t/>
        </is>
      </c>
      <c r="G2236" s="24" t="inlineStr">
        <f aca="false">FALSE()</f>
        <is>
          <t/>
        </is>
      </c>
    </row>
    <row r="2237" customFormat="false" ht="15" hidden="false" customHeight="false" outlineLevel="0" collapsed="false">
      <c r="A2237" s="24" t="s">
        <v>15639</v>
      </c>
      <c r="B2237" s="24" t="n">
        <v>2</v>
      </c>
      <c r="C2237" s="108" t="n">
        <v>0.0146742715879734</v>
      </c>
      <c r="D2237" s="24" t="s">
        <v>14120</v>
      </c>
      <c r="E2237" s="24" t="inlineStr">
        <f aca="false">FALSE()</f>
        <is>
          <t/>
        </is>
      </c>
      <c r="F2237" s="24" t="inlineStr">
        <f aca="false">FALSE()</f>
        <is>
          <t/>
        </is>
      </c>
      <c r="G2237" s="24" t="inlineStr">
        <f aca="false">FALSE()</f>
        <is>
          <t/>
        </is>
      </c>
    </row>
    <row r="2238" customFormat="false" ht="15" hidden="false" customHeight="false" outlineLevel="0" collapsed="false">
      <c r="A2238" s="24" t="s">
        <v>15319</v>
      </c>
      <c r="B2238" s="24" t="n">
        <v>6</v>
      </c>
      <c r="C2238" s="108" t="n">
        <v>0</v>
      </c>
      <c r="D2238" s="24" t="s">
        <v>14127</v>
      </c>
      <c r="E2238" s="24" t="inlineStr">
        <f aca="false">FALSE()</f>
        <is>
          <t/>
        </is>
      </c>
      <c r="F2238" s="24" t="inlineStr">
        <f aca="false">FALSE()</f>
        <is>
          <t/>
        </is>
      </c>
      <c r="G2238" s="24" t="inlineStr">
        <f aca="false">FALSE()</f>
        <is>
          <t/>
        </is>
      </c>
    </row>
    <row r="2239" customFormat="false" ht="15" hidden="false" customHeight="false" outlineLevel="0" collapsed="false">
      <c r="A2239" s="24" t="s">
        <v>15320</v>
      </c>
      <c r="B2239" s="24" t="n">
        <v>6</v>
      </c>
      <c r="C2239" s="108" t="n">
        <v>0</v>
      </c>
      <c r="D2239" s="24" t="s">
        <v>14127</v>
      </c>
      <c r="E2239" s="24" t="inlineStr">
        <f aca="false">FALSE()</f>
        <is>
          <t/>
        </is>
      </c>
      <c r="F2239" s="24" t="inlineStr">
        <f aca="false">FALSE()</f>
        <is>
          <t/>
        </is>
      </c>
      <c r="G2239" s="24" t="inlineStr">
        <f aca="false">FALSE()</f>
        <is>
          <t/>
        </is>
      </c>
    </row>
    <row r="2240" customFormat="false" ht="15" hidden="false" customHeight="false" outlineLevel="0" collapsed="false">
      <c r="A2240" s="24" t="s">
        <v>15321</v>
      </c>
      <c r="B2240" s="24" t="n">
        <v>6</v>
      </c>
      <c r="C2240" s="108" t="n">
        <v>0</v>
      </c>
      <c r="D2240" s="24" t="s">
        <v>14127</v>
      </c>
      <c r="E2240" s="24" t="inlineStr">
        <f aca="false">FALSE()</f>
        <is>
          <t/>
        </is>
      </c>
      <c r="F2240" s="24" t="inlineStr">
        <f aca="false">FALSE()</f>
        <is>
          <t/>
        </is>
      </c>
      <c r="G2240" s="24" t="inlineStr">
        <f aca="false">FALSE()</f>
        <is>
          <t/>
        </is>
      </c>
    </row>
    <row r="2241" customFormat="false" ht="15" hidden="false" customHeight="false" outlineLevel="0" collapsed="false">
      <c r="A2241" s="24" t="s">
        <v>14853</v>
      </c>
      <c r="B2241" s="24" t="n">
        <v>6</v>
      </c>
      <c r="C2241" s="108" t="n">
        <v>0</v>
      </c>
      <c r="D2241" s="24" t="s">
        <v>14127</v>
      </c>
      <c r="E2241" s="24" t="inlineStr">
        <f aca="false">FALSE()</f>
        <is>
          <t/>
        </is>
      </c>
      <c r="F2241" s="24" t="inlineStr">
        <f aca="false">FALSE()</f>
        <is>
          <t/>
        </is>
      </c>
      <c r="G2241" s="24" t="inlineStr">
        <f aca="false">FALSE()</f>
        <is>
          <t/>
        </is>
      </c>
    </row>
    <row r="2242" customFormat="false" ht="15" hidden="false" customHeight="false" outlineLevel="0" collapsed="false">
      <c r="A2242" s="24" t="s">
        <v>15159</v>
      </c>
      <c r="B2242" s="24" t="n">
        <v>6</v>
      </c>
      <c r="C2242" s="108" t="n">
        <v>0</v>
      </c>
      <c r="D2242" s="24" t="s">
        <v>14127</v>
      </c>
      <c r="E2242" s="24" t="inlineStr">
        <f aca="false">FALSE()</f>
        <is>
          <t/>
        </is>
      </c>
      <c r="F2242" s="24" t="inlineStr">
        <f aca="false">FALSE()</f>
        <is>
          <t/>
        </is>
      </c>
      <c r="G2242" s="24" t="inlineStr">
        <f aca="false">FALSE()</f>
        <is>
          <t/>
        </is>
      </c>
    </row>
    <row r="2243" customFormat="false" ht="15" hidden="false" customHeight="false" outlineLevel="0" collapsed="false">
      <c r="A2243" s="24" t="s">
        <v>338</v>
      </c>
      <c r="B2243" s="24" t="n">
        <v>6</v>
      </c>
      <c r="C2243" s="108" t="n">
        <v>0</v>
      </c>
      <c r="D2243" s="24" t="s">
        <v>14127</v>
      </c>
      <c r="E2243" s="24" t="inlineStr">
        <f aca="false">FALSE()</f>
        <is>
          <t/>
        </is>
      </c>
      <c r="F2243" s="24" t="inlineStr">
        <f aca="false">FALSE()</f>
        <is>
          <t/>
        </is>
      </c>
      <c r="G2243" s="24" t="inlineStr">
        <f aca="false">FALSE()</f>
        <is>
          <t/>
        </is>
      </c>
    </row>
    <row r="2244" customFormat="false" ht="15" hidden="false" customHeight="false" outlineLevel="0" collapsed="false">
      <c r="A2244" s="24" t="s">
        <v>15221</v>
      </c>
      <c r="B2244" s="24" t="n">
        <v>6</v>
      </c>
      <c r="C2244" s="108" t="n">
        <v>0</v>
      </c>
      <c r="D2244" s="24" t="s">
        <v>14127</v>
      </c>
      <c r="E2244" s="24" t="inlineStr">
        <f aca="false">FALSE()</f>
        <is>
          <t/>
        </is>
      </c>
      <c r="F2244" s="24" t="inlineStr">
        <f aca="false">FALSE()</f>
        <is>
          <t/>
        </is>
      </c>
      <c r="G2244" s="24" t="inlineStr">
        <f aca="false">FALSE()</f>
        <is>
          <t/>
        </is>
      </c>
    </row>
    <row r="2245" customFormat="false" ht="15" hidden="false" customHeight="false" outlineLevel="0" collapsed="false">
      <c r="A2245" s="24" t="s">
        <v>15254</v>
      </c>
      <c r="B2245" s="24" t="n">
        <v>6</v>
      </c>
      <c r="C2245" s="108" t="n">
        <v>0</v>
      </c>
      <c r="D2245" s="24" t="s">
        <v>14127</v>
      </c>
      <c r="E2245" s="24" t="inlineStr">
        <f aca="false">FALSE()</f>
        <is>
          <t/>
        </is>
      </c>
      <c r="F2245" s="24" t="inlineStr">
        <f aca="false">FALSE()</f>
        <is>
          <t/>
        </is>
      </c>
      <c r="G2245" s="24" t="inlineStr">
        <f aca="false">FALSE()</f>
        <is>
          <t/>
        </is>
      </c>
    </row>
    <row r="2246" customFormat="false" ht="15" hidden="false" customHeight="false" outlineLevel="0" collapsed="false">
      <c r="A2246" s="24" t="s">
        <v>15143</v>
      </c>
      <c r="B2246" s="24" t="n">
        <v>6</v>
      </c>
      <c r="C2246" s="108" t="n">
        <v>0</v>
      </c>
      <c r="D2246" s="24" t="s">
        <v>14127</v>
      </c>
      <c r="E2246" s="24" t="inlineStr">
        <f aca="false">FALSE()</f>
        <is>
          <t/>
        </is>
      </c>
      <c r="F2246" s="24" t="inlineStr">
        <f aca="false">FALSE()</f>
        <is>
          <t/>
        </is>
      </c>
      <c r="G2246" s="24" t="inlineStr">
        <f aca="false">FALSE()</f>
        <is>
          <t/>
        </is>
      </c>
    </row>
    <row r="2247" customFormat="false" ht="15" hidden="false" customHeight="false" outlineLevel="0" collapsed="false">
      <c r="A2247" s="24" t="s">
        <v>15265</v>
      </c>
      <c r="B2247" s="24" t="n">
        <v>6</v>
      </c>
      <c r="C2247" s="108" t="n">
        <v>0</v>
      </c>
      <c r="D2247" s="24" t="s">
        <v>14127</v>
      </c>
      <c r="E2247" s="24" t="inlineStr">
        <f aca="false">FALSE()</f>
        <is>
          <t/>
        </is>
      </c>
      <c r="F2247" s="24" t="inlineStr">
        <f aca="false">FALSE()</f>
        <is>
          <t/>
        </is>
      </c>
      <c r="G2247" s="24" t="inlineStr">
        <f aca="false">FALSE()</f>
        <is>
          <t/>
        </is>
      </c>
    </row>
    <row r="2248" customFormat="false" ht="15" hidden="false" customHeight="false" outlineLevel="0" collapsed="false">
      <c r="A2248" s="24" t="s">
        <v>1744</v>
      </c>
      <c r="B2248" s="24" t="n">
        <v>5</v>
      </c>
      <c r="C2248" s="108" t="n">
        <v>0.0054233730169606</v>
      </c>
      <c r="D2248" s="24" t="s">
        <v>14127</v>
      </c>
      <c r="E2248" s="24" t="inlineStr">
        <f aca="false">FALSE()</f>
        <is>
          <t/>
        </is>
      </c>
      <c r="F2248" s="24" t="inlineStr">
        <f aca="false">FALSE()</f>
        <is>
          <t/>
        </is>
      </c>
      <c r="G2248" s="24" t="inlineStr">
        <f aca="false">FALSE()</f>
        <is>
          <t/>
        </is>
      </c>
    </row>
    <row r="2249" customFormat="false" ht="15" hidden="false" customHeight="false" outlineLevel="0" collapsed="false">
      <c r="A2249" s="24" t="s">
        <v>15390</v>
      </c>
      <c r="B2249" s="24" t="n">
        <v>5</v>
      </c>
      <c r="C2249" s="108" t="n">
        <v>0.0054233730169606</v>
      </c>
      <c r="D2249" s="24" t="s">
        <v>14127</v>
      </c>
      <c r="E2249" s="24" t="inlineStr">
        <f aca="false">FALSE()</f>
        <is>
          <t/>
        </is>
      </c>
      <c r="F2249" s="24" t="inlineStr">
        <f aca="false">FALSE()</f>
        <is>
          <t/>
        </is>
      </c>
      <c r="G2249" s="24" t="inlineStr">
        <f aca="false">FALSE()</f>
        <is>
          <t/>
        </is>
      </c>
    </row>
    <row r="2250" customFormat="false" ht="15" hidden="false" customHeight="false" outlineLevel="0" collapsed="false">
      <c r="A2250" s="24" t="s">
        <v>338</v>
      </c>
      <c r="B2250" s="24" t="n">
        <v>8</v>
      </c>
      <c r="C2250" s="108" t="n">
        <v>0</v>
      </c>
      <c r="D2250" s="24" t="s">
        <v>14132</v>
      </c>
      <c r="E2250" s="24" t="inlineStr">
        <f aca="false">FALSE()</f>
        <is>
          <t/>
        </is>
      </c>
      <c r="F2250" s="24" t="inlineStr">
        <f aca="false">FALSE()</f>
        <is>
          <t/>
        </is>
      </c>
      <c r="G2250" s="24" t="inlineStr">
        <f aca="false">FALSE()</f>
        <is>
          <t/>
        </is>
      </c>
    </row>
    <row r="2251" customFormat="false" ht="15" hidden="false" customHeight="false" outlineLevel="0" collapsed="false">
      <c r="A2251" s="24" t="s">
        <v>15396</v>
      </c>
      <c r="B2251" s="24" t="n">
        <v>5</v>
      </c>
      <c r="C2251" s="108" t="n">
        <v>0.0127574989159953</v>
      </c>
      <c r="D2251" s="24" t="s">
        <v>14132</v>
      </c>
      <c r="E2251" s="24" t="inlineStr">
        <f aca="false">FALSE()</f>
        <is>
          <t/>
        </is>
      </c>
      <c r="F2251" s="24" t="inlineStr">
        <f aca="false">FALSE()</f>
        <is>
          <t/>
        </is>
      </c>
      <c r="G2251" s="24" t="inlineStr">
        <f aca="false">FALSE()</f>
        <is>
          <t/>
        </is>
      </c>
    </row>
    <row r="2252" customFormat="false" ht="15" hidden="false" customHeight="false" outlineLevel="0" collapsed="false">
      <c r="A2252" s="24" t="s">
        <v>15397</v>
      </c>
      <c r="B2252" s="24" t="n">
        <v>5</v>
      </c>
      <c r="C2252" s="108" t="n">
        <v>0.0127574989159953</v>
      </c>
      <c r="D2252" s="24" t="s">
        <v>14132</v>
      </c>
      <c r="E2252" s="24" t="inlineStr">
        <f aca="false">FALSE()</f>
        <is>
          <t/>
        </is>
      </c>
      <c r="F2252" s="24" t="inlineStr">
        <f aca="false">FALSE()</f>
        <is>
          <t/>
        </is>
      </c>
      <c r="G2252" s="24" t="inlineStr">
        <f aca="false">FALSE()</f>
        <is>
          <t/>
        </is>
      </c>
    </row>
    <row r="2253" customFormat="false" ht="15" hidden="false" customHeight="false" outlineLevel="0" collapsed="false">
      <c r="A2253" s="24" t="s">
        <v>15157</v>
      </c>
      <c r="B2253" s="24" t="n">
        <v>5</v>
      </c>
      <c r="C2253" s="108" t="n">
        <v>0.0127574989159953</v>
      </c>
      <c r="D2253" s="24" t="s">
        <v>14132</v>
      </c>
      <c r="E2253" s="24" t="inlineStr">
        <f aca="false">FALSE()</f>
        <is>
          <t/>
        </is>
      </c>
      <c r="F2253" s="24" t="inlineStr">
        <f aca="false">FALSE()</f>
        <is>
          <t/>
        </is>
      </c>
      <c r="G2253" s="24" t="inlineStr">
        <f aca="false">FALSE()</f>
        <is>
          <t/>
        </is>
      </c>
    </row>
    <row r="2254" customFormat="false" ht="15" hidden="false" customHeight="false" outlineLevel="0" collapsed="false">
      <c r="A2254" s="24" t="s">
        <v>15249</v>
      </c>
      <c r="B2254" s="24" t="n">
        <v>5</v>
      </c>
      <c r="C2254" s="108" t="n">
        <v>0.0127574989159953</v>
      </c>
      <c r="D2254" s="24" t="s">
        <v>14132</v>
      </c>
      <c r="E2254" s="24" t="n">
        <f aca="false">TRUE()</f>
        <v>1</v>
      </c>
      <c r="F2254" s="24" t="inlineStr">
        <f aca="false">FALSE()</f>
        <is>
          <t/>
        </is>
      </c>
      <c r="G2254" s="24" t="inlineStr">
        <f aca="false">FALSE()</f>
        <is>
          <t/>
        </is>
      </c>
    </row>
    <row r="2255" customFormat="false" ht="15" hidden="false" customHeight="false" outlineLevel="0" collapsed="false">
      <c r="A2255" s="24" t="s">
        <v>15398</v>
      </c>
      <c r="B2255" s="24" t="n">
        <v>5</v>
      </c>
      <c r="C2255" s="108" t="n">
        <v>0.0127574989159953</v>
      </c>
      <c r="D2255" s="24" t="s">
        <v>14132</v>
      </c>
      <c r="E2255" s="24" t="n">
        <f aca="false">FALSE()</f>
        <v>0</v>
      </c>
      <c r="F2255" s="24" t="inlineStr">
        <f aca="false">FALSE()</f>
        <is>
          <t/>
        </is>
      </c>
      <c r="G2255" s="24" t="inlineStr">
        <f aca="false">FALSE()</f>
        <is>
          <t/>
        </is>
      </c>
    </row>
    <row r="2256" customFormat="false" ht="15" hidden="false" customHeight="false" outlineLevel="0" collapsed="false">
      <c r="A2256" s="24" t="s">
        <v>14819</v>
      </c>
      <c r="B2256" s="24" t="n">
        <v>5</v>
      </c>
      <c r="C2256" s="108" t="n">
        <v>0.0127574989159953</v>
      </c>
      <c r="D2256" s="24" t="s">
        <v>14132</v>
      </c>
      <c r="E2256" s="24" t="inlineStr">
        <f aca="false">FALSE()</f>
        <is>
          <t/>
        </is>
      </c>
      <c r="F2256" s="24" t="inlineStr">
        <f aca="false">FALSE()</f>
        <is>
          <t/>
        </is>
      </c>
      <c r="G2256" s="24" t="inlineStr">
        <f aca="false">FALSE()</f>
        <is>
          <t/>
        </is>
      </c>
    </row>
    <row r="2257" customFormat="false" ht="15" hidden="false" customHeight="false" outlineLevel="0" collapsed="false">
      <c r="A2257" s="24" t="s">
        <v>15399</v>
      </c>
      <c r="B2257" s="24" t="n">
        <v>5</v>
      </c>
      <c r="C2257" s="108" t="n">
        <v>0.0127574989159953</v>
      </c>
      <c r="D2257" s="24" t="s">
        <v>14132</v>
      </c>
      <c r="E2257" s="24" t="inlineStr">
        <f aca="false">FALSE()</f>
        <is>
          <t/>
        </is>
      </c>
      <c r="F2257" s="24" t="inlineStr">
        <f aca="false">FALSE()</f>
        <is>
          <t/>
        </is>
      </c>
      <c r="G2257" s="24" t="inlineStr">
        <f aca="false">FALSE()</f>
        <is>
          <t/>
        </is>
      </c>
    </row>
    <row r="2258" customFormat="false" ht="15" hidden="false" customHeight="false" outlineLevel="0" collapsed="false">
      <c r="A2258" s="24" t="s">
        <v>14869</v>
      </c>
      <c r="B2258" s="24" t="n">
        <v>5</v>
      </c>
      <c r="C2258" s="108" t="n">
        <v>0.0127574989159953</v>
      </c>
      <c r="D2258" s="24" t="s">
        <v>14132</v>
      </c>
      <c r="E2258" s="24" t="inlineStr">
        <f aca="false">FALSE()</f>
        <is>
          <t/>
        </is>
      </c>
      <c r="F2258" s="24" t="inlineStr">
        <f aca="false">FALSE()</f>
        <is>
          <t/>
        </is>
      </c>
      <c r="G2258" s="24" t="inlineStr">
        <f aca="false">FALSE()</f>
        <is>
          <t/>
        </is>
      </c>
    </row>
    <row r="2259" customFormat="false" ht="15" hidden="false" customHeight="false" outlineLevel="0" collapsed="false">
      <c r="A2259" s="24" t="s">
        <v>15222</v>
      </c>
      <c r="B2259" s="24" t="n">
        <v>5</v>
      </c>
      <c r="C2259" s="108" t="n">
        <v>0.0127574989159953</v>
      </c>
      <c r="D2259" s="24" t="s">
        <v>14132</v>
      </c>
      <c r="E2259" s="24" t="inlineStr">
        <f aca="false">FALSE()</f>
        <is>
          <t/>
        </is>
      </c>
      <c r="F2259" s="24" t="inlineStr">
        <f aca="false">FALSE()</f>
        <is>
          <t/>
        </is>
      </c>
      <c r="G2259" s="24" t="inlineStr">
        <f aca="false">FALSE()</f>
        <is>
          <t/>
        </is>
      </c>
    </row>
    <row r="2260" customFormat="false" ht="15" hidden="false" customHeight="false" outlineLevel="0" collapsed="false">
      <c r="A2260" s="24" t="s">
        <v>821</v>
      </c>
      <c r="B2260" s="24" t="n">
        <v>4</v>
      </c>
      <c r="C2260" s="108" t="n">
        <v>0.0150514997831991</v>
      </c>
      <c r="D2260" s="24" t="s">
        <v>14132</v>
      </c>
      <c r="E2260" s="24" t="inlineStr">
        <f aca="false">FALSE()</f>
        <is>
          <t/>
        </is>
      </c>
      <c r="F2260" s="24" t="inlineStr">
        <f aca="false">FALSE()</f>
        <is>
          <t/>
        </is>
      </c>
      <c r="G2260" s="24" t="inlineStr">
        <f aca="false">FALSE()</f>
        <is>
          <t/>
        </is>
      </c>
    </row>
    <row r="2261" customFormat="false" ht="15" hidden="false" customHeight="false" outlineLevel="0" collapsed="false">
      <c r="A2261" s="24" t="s">
        <v>15685</v>
      </c>
      <c r="B2261" s="24" t="n">
        <v>3</v>
      </c>
      <c r="C2261" s="108" t="n">
        <v>0.0159738274602105</v>
      </c>
      <c r="D2261" s="24" t="s">
        <v>14132</v>
      </c>
      <c r="E2261" s="24" t="inlineStr">
        <f aca="false">FALSE()</f>
        <is>
          <t/>
        </is>
      </c>
      <c r="F2261" s="24" t="inlineStr">
        <f aca="false">FALSE()</f>
        <is>
          <t/>
        </is>
      </c>
      <c r="G2261" s="24" t="inlineStr">
        <f aca="false">FALSE()</f>
        <is>
          <t/>
        </is>
      </c>
    </row>
    <row r="2262" customFormat="false" ht="15" hidden="false" customHeight="false" outlineLevel="0" collapsed="false">
      <c r="A2262" s="24" t="s">
        <v>15180</v>
      </c>
      <c r="B2262" s="24" t="n">
        <v>3</v>
      </c>
      <c r="C2262" s="108" t="n">
        <v>0.0159738274602105</v>
      </c>
      <c r="D2262" s="24" t="s">
        <v>14132</v>
      </c>
      <c r="E2262" s="24" t="inlineStr">
        <f aca="false">FALSE()</f>
        <is>
          <t/>
        </is>
      </c>
      <c r="F2262" s="24" t="inlineStr">
        <f aca="false">FALSE()</f>
        <is>
          <t/>
        </is>
      </c>
      <c r="G2262" s="24" t="inlineStr">
        <f aca="false">FALSE()</f>
        <is>
          <t/>
        </is>
      </c>
    </row>
    <row r="2263" customFormat="false" ht="15" hidden="false" customHeight="false" outlineLevel="0" collapsed="false">
      <c r="A2263" s="24" t="s">
        <v>15391</v>
      </c>
      <c r="B2263" s="24" t="n">
        <v>3</v>
      </c>
      <c r="C2263" s="108" t="n">
        <v>0.0159738274602105</v>
      </c>
      <c r="D2263" s="24" t="s">
        <v>14132</v>
      </c>
      <c r="E2263" s="24" t="inlineStr">
        <f aca="false">FALSE()</f>
        <is>
          <t/>
        </is>
      </c>
      <c r="F2263" s="24" t="inlineStr">
        <f aca="false">FALSE()</f>
        <is>
          <t/>
        </is>
      </c>
      <c r="G2263" s="24" t="inlineStr">
        <f aca="false">FALSE()</f>
        <is>
          <t/>
        </is>
      </c>
    </row>
    <row r="2264" customFormat="false" ht="15" hidden="false" customHeight="false" outlineLevel="0" collapsed="false">
      <c r="A2264" s="24" t="s">
        <v>15686</v>
      </c>
      <c r="B2264" s="24" t="n">
        <v>3</v>
      </c>
      <c r="C2264" s="108" t="n">
        <v>0.0159738274602105</v>
      </c>
      <c r="D2264" s="24" t="s">
        <v>14132</v>
      </c>
      <c r="E2264" s="24" t="inlineStr">
        <f aca="false">FALSE()</f>
        <is>
          <t/>
        </is>
      </c>
      <c r="F2264" s="24" t="inlineStr">
        <f aca="false">FALSE()</f>
        <is>
          <t/>
        </is>
      </c>
      <c r="G2264" s="24" t="inlineStr">
        <f aca="false">FALSE()</f>
        <is>
          <t/>
        </is>
      </c>
    </row>
    <row r="2265" customFormat="false" ht="15" hidden="false" customHeight="false" outlineLevel="0" collapsed="false">
      <c r="A2265" s="24" t="s">
        <v>15322</v>
      </c>
      <c r="B2265" s="24" t="n">
        <v>3</v>
      </c>
      <c r="C2265" s="108" t="n">
        <v>0.0159738274602105</v>
      </c>
      <c r="D2265" s="24" t="s">
        <v>14132</v>
      </c>
      <c r="E2265" s="24" t="inlineStr">
        <f aca="false">FALSE()</f>
        <is>
          <t/>
        </is>
      </c>
      <c r="F2265" s="24" t="inlineStr">
        <f aca="false">FALSE()</f>
        <is>
          <t/>
        </is>
      </c>
      <c r="G2265" s="24" t="inlineStr">
        <f aca="false">FALSE()</f>
        <is>
          <t/>
        </is>
      </c>
    </row>
    <row r="2266" customFormat="false" ht="15" hidden="false" customHeight="false" outlineLevel="0" collapsed="false">
      <c r="A2266" s="24" t="s">
        <v>15687</v>
      </c>
      <c r="B2266" s="24" t="n">
        <v>3</v>
      </c>
      <c r="C2266" s="108" t="n">
        <v>0.0159738274602105</v>
      </c>
      <c r="D2266" s="24" t="s">
        <v>14132</v>
      </c>
      <c r="E2266" s="24" t="inlineStr">
        <f aca="false">FALSE()</f>
        <is>
          <t/>
        </is>
      </c>
      <c r="F2266" s="24" t="inlineStr">
        <f aca="false">FALSE()</f>
        <is>
          <t/>
        </is>
      </c>
      <c r="G2266" s="24" t="inlineStr">
        <f aca="false">FALSE()</f>
        <is>
          <t/>
        </is>
      </c>
    </row>
    <row r="2267" customFormat="false" ht="15" hidden="false" customHeight="false" outlineLevel="0" collapsed="false">
      <c r="A2267" s="24" t="s">
        <v>15688</v>
      </c>
      <c r="B2267" s="24" t="n">
        <v>3</v>
      </c>
      <c r="C2267" s="108" t="n">
        <v>0.0159738274602105</v>
      </c>
      <c r="D2267" s="24" t="s">
        <v>14132</v>
      </c>
      <c r="E2267" s="24" t="inlineStr">
        <f aca="false">FALSE()</f>
        <is>
          <t/>
        </is>
      </c>
      <c r="F2267" s="24" t="inlineStr">
        <f aca="false">FALSE()</f>
        <is>
          <t/>
        </is>
      </c>
      <c r="G2267" s="24" t="inlineStr">
        <f aca="false">FALSE()</f>
        <is>
          <t/>
        </is>
      </c>
    </row>
    <row r="2268" customFormat="false" ht="15" hidden="false" customHeight="false" outlineLevel="0" collapsed="false">
      <c r="A2268" s="24" t="s">
        <v>1624</v>
      </c>
      <c r="B2268" s="24" t="n">
        <v>2</v>
      </c>
      <c r="C2268" s="108" t="n">
        <v>0.0150514997831991</v>
      </c>
      <c r="D2268" s="24" t="s">
        <v>14132</v>
      </c>
      <c r="E2268" s="24" t="inlineStr">
        <f aca="false">FALSE()</f>
        <is>
          <t/>
        </is>
      </c>
      <c r="F2268" s="24" t="inlineStr">
        <f aca="false">FALSE()</f>
        <is>
          <t/>
        </is>
      </c>
      <c r="G2268" s="24" t="inlineStr">
        <f aca="false">FALSE()</f>
        <is>
          <t/>
        </is>
      </c>
    </row>
    <row r="2269" customFormat="false" ht="15" hidden="false" customHeight="false" outlineLevel="0" collapsed="false">
      <c r="A2269" s="24" t="s">
        <v>298</v>
      </c>
      <c r="B2269" s="24" t="n">
        <v>5</v>
      </c>
      <c r="C2269" s="108" t="n">
        <v>0.0234788345407575</v>
      </c>
      <c r="D2269" s="24" t="s">
        <v>14140</v>
      </c>
      <c r="E2269" s="24" t="inlineStr">
        <f aca="false">FALSE()</f>
        <is>
          <t/>
        </is>
      </c>
      <c r="F2269" s="24" t="inlineStr">
        <f aca="false">FALSE()</f>
        <is>
          <t/>
        </is>
      </c>
      <c r="G2269" s="24" t="inlineStr">
        <f aca="false">FALSE()</f>
        <is>
          <t/>
        </is>
      </c>
    </row>
    <row r="2270" customFormat="false" ht="15" hidden="false" customHeight="false" outlineLevel="0" collapsed="false">
      <c r="A2270" s="24" t="s">
        <v>15213</v>
      </c>
      <c r="B2270" s="24" t="n">
        <v>3</v>
      </c>
      <c r="C2270" s="108" t="n">
        <v>0.0190848501887865</v>
      </c>
      <c r="D2270" s="24" t="s">
        <v>14140</v>
      </c>
      <c r="E2270" s="24" t="inlineStr">
        <f aca="false">FALSE()</f>
        <is>
          <t/>
        </is>
      </c>
      <c r="F2270" s="24" t="inlineStr">
        <f aca="false">FALSE()</f>
        <is>
          <t/>
        </is>
      </c>
      <c r="G2270" s="24" t="inlineStr">
        <f aca="false">FALSE()</f>
        <is>
          <t/>
        </is>
      </c>
    </row>
    <row r="2271" customFormat="false" ht="15" hidden="false" customHeight="false" outlineLevel="0" collapsed="false">
      <c r="A2271" s="24" t="s">
        <v>15729</v>
      </c>
      <c r="B2271" s="24" t="n">
        <v>3</v>
      </c>
      <c r="C2271" s="108" t="n">
        <v>0.0190848501887865</v>
      </c>
      <c r="D2271" s="24" t="s">
        <v>14140</v>
      </c>
      <c r="E2271" s="24" t="inlineStr">
        <f aca="false">FALSE()</f>
        <is>
          <t/>
        </is>
      </c>
      <c r="F2271" s="24" t="inlineStr">
        <f aca="false">FALSE()</f>
        <is>
          <t/>
        </is>
      </c>
      <c r="G2271" s="24" t="inlineStr">
        <f aca="false">FALSE()</f>
        <is>
          <t/>
        </is>
      </c>
    </row>
    <row r="2272" customFormat="false" ht="15" hidden="false" customHeight="false" outlineLevel="0" collapsed="false">
      <c r="A2272" s="24" t="s">
        <v>15730</v>
      </c>
      <c r="B2272" s="24" t="n">
        <v>3</v>
      </c>
      <c r="C2272" s="108" t="n">
        <v>0.0190848501887865</v>
      </c>
      <c r="D2272" s="24" t="s">
        <v>14140</v>
      </c>
      <c r="E2272" s="24" t="inlineStr">
        <f aca="false">FALSE()</f>
        <is>
          <t/>
        </is>
      </c>
      <c r="F2272" s="24" t="inlineStr">
        <f aca="false">FALSE()</f>
        <is>
          <t/>
        </is>
      </c>
      <c r="G2272" s="24" t="inlineStr">
        <f aca="false">FALSE()</f>
        <is>
          <t/>
        </is>
      </c>
    </row>
    <row r="2273" customFormat="false" ht="15" hidden="false" customHeight="false" outlineLevel="0" collapsed="false">
      <c r="A2273" s="24" t="s">
        <v>15150</v>
      </c>
      <c r="B2273" s="24" t="n">
        <v>3</v>
      </c>
      <c r="C2273" s="108" t="n">
        <v>0.0190848501887865</v>
      </c>
      <c r="D2273" s="24" t="s">
        <v>14140</v>
      </c>
      <c r="E2273" s="24" t="inlineStr">
        <f aca="false">FALSE()</f>
        <is>
          <t/>
        </is>
      </c>
      <c r="F2273" s="24" t="inlineStr">
        <f aca="false">FALSE()</f>
        <is>
          <t/>
        </is>
      </c>
      <c r="G2273" s="24" t="inlineStr">
        <f aca="false">FALSE()</f>
        <is>
          <t/>
        </is>
      </c>
    </row>
    <row r="2274" customFormat="false" ht="15" hidden="false" customHeight="false" outlineLevel="0" collapsed="false">
      <c r="A2274" s="24" t="s">
        <v>15731</v>
      </c>
      <c r="B2274" s="24" t="n">
        <v>3</v>
      </c>
      <c r="C2274" s="108" t="n">
        <v>0.0190848501887865</v>
      </c>
      <c r="D2274" s="24" t="s">
        <v>14140</v>
      </c>
      <c r="E2274" s="24" t="inlineStr">
        <f aca="false">FALSE()</f>
        <is>
          <t/>
        </is>
      </c>
      <c r="F2274" s="24" t="inlineStr">
        <f aca="false">FALSE()</f>
        <is>
          <t/>
        </is>
      </c>
      <c r="G2274" s="24" t="inlineStr">
        <f aca="false">FALSE()</f>
        <is>
          <t/>
        </is>
      </c>
    </row>
    <row r="2275" customFormat="false" ht="15" hidden="false" customHeight="false" outlineLevel="0" collapsed="false">
      <c r="A2275" s="24" t="s">
        <v>15732</v>
      </c>
      <c r="B2275" s="24" t="n">
        <v>3</v>
      </c>
      <c r="C2275" s="108" t="n">
        <v>0.0190848501887865</v>
      </c>
      <c r="D2275" s="24" t="s">
        <v>14140</v>
      </c>
      <c r="E2275" s="24" t="inlineStr">
        <f aca="false">FALSE()</f>
        <is>
          <t/>
        </is>
      </c>
      <c r="F2275" s="24" t="inlineStr">
        <f aca="false">FALSE()</f>
        <is>
          <t/>
        </is>
      </c>
      <c r="G2275" s="24" t="inlineStr">
        <f aca="false">FALSE()</f>
        <is>
          <t/>
        </is>
      </c>
    </row>
    <row r="2276" customFormat="false" ht="15" hidden="false" customHeight="false" outlineLevel="0" collapsed="false">
      <c r="A2276" s="24" t="s">
        <v>524</v>
      </c>
      <c r="B2276" s="24" t="n">
        <v>3</v>
      </c>
      <c r="C2276" s="108" t="n">
        <v>0.0190848501887865</v>
      </c>
      <c r="D2276" s="24" t="s">
        <v>14140</v>
      </c>
      <c r="E2276" s="24" t="inlineStr">
        <f aca="false">FALSE()</f>
        <is>
          <t/>
        </is>
      </c>
      <c r="F2276" s="24" t="inlineStr">
        <f aca="false">FALSE()</f>
        <is>
          <t/>
        </is>
      </c>
      <c r="G2276" s="24" t="inlineStr">
        <f aca="false">FALSE()</f>
        <is>
          <t/>
        </is>
      </c>
    </row>
    <row r="2277" customFormat="false" ht="15" hidden="false" customHeight="false" outlineLevel="0" collapsed="false">
      <c r="A2277" s="24" t="s">
        <v>4960</v>
      </c>
      <c r="B2277" s="24" t="n">
        <v>3</v>
      </c>
      <c r="C2277" s="108" t="n">
        <v>0.0190848501887865</v>
      </c>
      <c r="D2277" s="24" t="s">
        <v>14140</v>
      </c>
      <c r="E2277" s="24" t="inlineStr">
        <f aca="false">FALSE()</f>
        <is>
          <t/>
        </is>
      </c>
      <c r="F2277" s="24" t="inlineStr">
        <f aca="false">FALSE()</f>
        <is>
          <t/>
        </is>
      </c>
      <c r="G2277" s="24" t="inlineStr">
        <f aca="false">FALSE()</f>
        <is>
          <t/>
        </is>
      </c>
    </row>
    <row r="2278" customFormat="false" ht="15" hidden="false" customHeight="false" outlineLevel="0" collapsed="false">
      <c r="A2278" s="24" t="s">
        <v>15809</v>
      </c>
      <c r="B2278" s="24" t="n">
        <v>2</v>
      </c>
      <c r="C2278" s="108" t="n">
        <v>0.0174190003673425</v>
      </c>
      <c r="D2278" s="24" t="s">
        <v>14140</v>
      </c>
      <c r="E2278" s="24" t="inlineStr">
        <f aca="false">FALSE()</f>
        <is>
          <t/>
        </is>
      </c>
      <c r="F2278" s="24" t="inlineStr">
        <f aca="false">FALSE()</f>
        <is>
          <t/>
        </is>
      </c>
      <c r="G2278" s="24" t="inlineStr">
        <f aca="false">FALSE()</f>
        <is>
          <t/>
        </is>
      </c>
    </row>
    <row r="2279" customFormat="false" ht="15" hidden="false" customHeight="false" outlineLevel="0" collapsed="false">
      <c r="A2279" s="24" t="s">
        <v>15810</v>
      </c>
      <c r="B2279" s="24" t="n">
        <v>2</v>
      </c>
      <c r="C2279" s="108" t="n">
        <v>0.0174190003673425</v>
      </c>
      <c r="D2279" s="24" t="s">
        <v>14140</v>
      </c>
      <c r="E2279" s="24" t="inlineStr">
        <f aca="false">FALSE()</f>
        <is>
          <t/>
        </is>
      </c>
      <c r="F2279" s="24" t="inlineStr">
        <f aca="false">FALSE()</f>
        <is>
          <t/>
        </is>
      </c>
      <c r="G2279" s="24" t="inlineStr">
        <f aca="false">FALSE()</f>
        <is>
          <t/>
        </is>
      </c>
    </row>
    <row r="2280" customFormat="false" ht="15" hidden="false" customHeight="false" outlineLevel="0" collapsed="false">
      <c r="A2280" s="24" t="s">
        <v>15811</v>
      </c>
      <c r="B2280" s="24" t="n">
        <v>2</v>
      </c>
      <c r="C2280" s="108" t="n">
        <v>0.0174190003673425</v>
      </c>
      <c r="D2280" s="24" t="s">
        <v>14140</v>
      </c>
      <c r="E2280" s="24" t="inlineStr">
        <f aca="false">FALSE()</f>
        <is>
          <t/>
        </is>
      </c>
      <c r="F2280" s="24" t="inlineStr">
        <f aca="false">FALSE()</f>
        <is>
          <t/>
        </is>
      </c>
      <c r="G2280" s="24" t="inlineStr">
        <f aca="false">FALSE()</f>
        <is>
          <t/>
        </is>
      </c>
    </row>
    <row r="2281" customFormat="false" ht="15" hidden="false" customHeight="false" outlineLevel="0" collapsed="false">
      <c r="A2281" s="24" t="s">
        <v>15812</v>
      </c>
      <c r="B2281" s="24" t="n">
        <v>2</v>
      </c>
      <c r="C2281" s="108" t="n">
        <v>0.0174190003673425</v>
      </c>
      <c r="D2281" s="24" t="s">
        <v>14140</v>
      </c>
      <c r="E2281" s="24" t="inlineStr">
        <f aca="false">FALSE()</f>
        <is>
          <t/>
        </is>
      </c>
      <c r="F2281" s="24" t="inlineStr">
        <f aca="false">FALSE()</f>
        <is>
          <t/>
        </is>
      </c>
      <c r="G2281" s="24" t="inlineStr">
        <f aca="false">FALSE()</f>
        <is>
          <t/>
        </is>
      </c>
    </row>
    <row r="2282" customFormat="false" ht="15" hidden="false" customHeight="false" outlineLevel="0" collapsed="false">
      <c r="A2282" s="24" t="s">
        <v>15813</v>
      </c>
      <c r="B2282" s="24" t="n">
        <v>2</v>
      </c>
      <c r="C2282" s="108" t="n">
        <v>0.0174190003673425</v>
      </c>
      <c r="D2282" s="24" t="s">
        <v>14140</v>
      </c>
      <c r="E2282" s="24" t="inlineStr">
        <f aca="false">FALSE()</f>
        <is>
          <t/>
        </is>
      </c>
      <c r="F2282" s="24" t="inlineStr">
        <f aca="false">FALSE()</f>
        <is>
          <t/>
        </is>
      </c>
      <c r="G2282" s="24" t="inlineStr">
        <f aca="false">FALSE()</f>
        <is>
          <t/>
        </is>
      </c>
    </row>
    <row r="2283" customFormat="false" ht="15" hidden="false" customHeight="false" outlineLevel="0" collapsed="false">
      <c r="A2283" s="24" t="s">
        <v>15814</v>
      </c>
      <c r="B2283" s="24" t="n">
        <v>2</v>
      </c>
      <c r="C2283" s="108" t="n">
        <v>0.0174190003673425</v>
      </c>
      <c r="D2283" s="24" t="s">
        <v>14140</v>
      </c>
      <c r="E2283" s="24" t="inlineStr">
        <f aca="false">FALSE()</f>
        <is>
          <t/>
        </is>
      </c>
      <c r="F2283" s="24" t="inlineStr">
        <f aca="false">FALSE()</f>
        <is>
          <t/>
        </is>
      </c>
      <c r="G2283" s="24" t="inlineStr">
        <f aca="false">FALSE()</f>
        <is>
          <t/>
        </is>
      </c>
    </row>
    <row r="2284" customFormat="false" ht="15" hidden="false" customHeight="false" outlineLevel="0" collapsed="false">
      <c r="A2284" s="24" t="s">
        <v>4453</v>
      </c>
      <c r="B2284" s="24" t="n">
        <v>2</v>
      </c>
      <c r="C2284" s="108" t="n">
        <v>0.0174190003673425</v>
      </c>
      <c r="D2284" s="24" t="s">
        <v>14140</v>
      </c>
      <c r="E2284" s="24" t="inlineStr">
        <f aca="false">FALSE()</f>
        <is>
          <t/>
        </is>
      </c>
      <c r="F2284" s="24" t="inlineStr">
        <f aca="false">FALSE()</f>
        <is>
          <t/>
        </is>
      </c>
      <c r="G2284" s="24" t="inlineStr">
        <f aca="false">FALSE()</f>
        <is>
          <t/>
        </is>
      </c>
    </row>
    <row r="2285" customFormat="false" ht="15" hidden="false" customHeight="false" outlineLevel="0" collapsed="false">
      <c r="A2285" s="24" t="s">
        <v>15586</v>
      </c>
      <c r="B2285" s="24" t="n">
        <v>2</v>
      </c>
      <c r="C2285" s="108" t="n">
        <v>0.0174190003673425</v>
      </c>
      <c r="D2285" s="24" t="s">
        <v>14140</v>
      </c>
      <c r="E2285" s="24" t="inlineStr">
        <f aca="false">FALSE()</f>
        <is>
          <t/>
        </is>
      </c>
      <c r="F2285" s="24" t="inlineStr">
        <f aca="false">FALSE()</f>
        <is>
          <t/>
        </is>
      </c>
      <c r="G2285" s="24" t="inlineStr">
        <f aca="false">FALSE()</f>
        <is>
          <t/>
        </is>
      </c>
    </row>
    <row r="2286" customFormat="false" ht="15" hidden="false" customHeight="false" outlineLevel="0" collapsed="false">
      <c r="A2286" s="24" t="s">
        <v>15097</v>
      </c>
      <c r="B2286" s="24" t="n">
        <v>2</v>
      </c>
      <c r="C2286" s="108" t="n">
        <v>0.0174190003673425</v>
      </c>
      <c r="D2286" s="24" t="s">
        <v>14140</v>
      </c>
      <c r="E2286" s="24" t="inlineStr">
        <f aca="false">FALSE()</f>
        <is>
          <t/>
        </is>
      </c>
      <c r="F2286" s="24" t="inlineStr">
        <f aca="false">FALSE()</f>
        <is>
          <t/>
        </is>
      </c>
      <c r="G2286" s="24" t="inlineStr">
        <f aca="false">FALSE()</f>
        <is>
          <t/>
        </is>
      </c>
    </row>
    <row r="2287" customFormat="false" ht="15" hidden="false" customHeight="false" outlineLevel="0" collapsed="false">
      <c r="A2287" s="24" t="s">
        <v>15690</v>
      </c>
      <c r="B2287" s="24" t="n">
        <v>2</v>
      </c>
      <c r="C2287" s="108" t="n">
        <v>0.0174190003673425</v>
      </c>
      <c r="D2287" s="24" t="s">
        <v>14140</v>
      </c>
      <c r="E2287" s="24" t="inlineStr">
        <f aca="false">FALSE()</f>
        <is>
          <t/>
        </is>
      </c>
      <c r="F2287" s="24" t="inlineStr">
        <f aca="false">FALSE()</f>
        <is>
          <t/>
        </is>
      </c>
      <c r="G2287" s="24" t="inlineStr">
        <f aca="false">FALSE()</f>
        <is>
          <t/>
        </is>
      </c>
    </row>
    <row r="2288" customFormat="false" ht="15" hidden="false" customHeight="false" outlineLevel="0" collapsed="false">
      <c r="A2288" s="24" t="s">
        <v>16064</v>
      </c>
      <c r="B2288" s="24" t="n">
        <v>2</v>
      </c>
      <c r="C2288" s="108" t="n">
        <v>0.0174190003673425</v>
      </c>
      <c r="D2288" s="24" t="s">
        <v>14140</v>
      </c>
      <c r="E2288" s="24" t="inlineStr">
        <f aca="false">FALSE()</f>
        <is>
          <t/>
        </is>
      </c>
      <c r="F2288" s="24" t="inlineStr">
        <f aca="false">FALSE()</f>
        <is>
          <t/>
        </is>
      </c>
      <c r="G2288" s="24" t="inlineStr">
        <f aca="false">FALSE()</f>
        <is>
          <t/>
        </is>
      </c>
    </row>
    <row r="2289" customFormat="false" ht="15" hidden="false" customHeight="false" outlineLevel="0" collapsed="false">
      <c r="A2289" s="24" t="s">
        <v>16065</v>
      </c>
      <c r="B2289" s="24" t="n">
        <v>2</v>
      </c>
      <c r="C2289" s="108" t="n">
        <v>0.0174190003673425</v>
      </c>
      <c r="D2289" s="24" t="s">
        <v>14140</v>
      </c>
      <c r="E2289" s="24" t="inlineStr">
        <f aca="false">FALSE()</f>
        <is>
          <t/>
        </is>
      </c>
      <c r="F2289" s="24" t="inlineStr">
        <f aca="false">FALSE()</f>
        <is>
          <t/>
        </is>
      </c>
      <c r="G2289" s="24" t="inlineStr">
        <f aca="false">FALSE()</f>
        <is>
          <t/>
        </is>
      </c>
    </row>
    <row r="2290" customFormat="false" ht="15" hidden="false" customHeight="false" outlineLevel="0" collapsed="false">
      <c r="A2290" s="24" t="s">
        <v>16066</v>
      </c>
      <c r="B2290" s="24" t="n">
        <v>2</v>
      </c>
      <c r="C2290" s="108" t="n">
        <v>0.0174190003673425</v>
      </c>
      <c r="D2290" s="24" t="s">
        <v>14140</v>
      </c>
      <c r="E2290" s="24" t="inlineStr">
        <f aca="false">FALSE()</f>
        <is>
          <t/>
        </is>
      </c>
      <c r="F2290" s="24" t="inlineStr">
        <f aca="false">FALSE()</f>
        <is>
          <t/>
        </is>
      </c>
      <c r="G2290" s="24" t="inlineStr">
        <f aca="false">FALSE()</f>
        <is>
          <t/>
        </is>
      </c>
    </row>
    <row r="2291" customFormat="false" ht="15" hidden="false" customHeight="false" outlineLevel="0" collapsed="false">
      <c r="A2291" s="24" t="s">
        <v>16067</v>
      </c>
      <c r="B2291" s="24" t="n">
        <v>2</v>
      </c>
      <c r="C2291" s="108" t="n">
        <v>0.0174190003673425</v>
      </c>
      <c r="D2291" s="24" t="s">
        <v>14140</v>
      </c>
      <c r="E2291" s="24" t="inlineStr">
        <f aca="false">FALSE()</f>
        <is>
          <t/>
        </is>
      </c>
      <c r="F2291" s="24" t="n">
        <f aca="false">TRUE()</f>
        <v>1</v>
      </c>
      <c r="G2291" s="24" t="inlineStr">
        <f aca="false">FALSE()</f>
        <is>
          <t/>
        </is>
      </c>
    </row>
    <row r="2292" customFormat="false" ht="15" hidden="false" customHeight="false" outlineLevel="0" collapsed="false">
      <c r="A2292" s="24" t="s">
        <v>15626</v>
      </c>
      <c r="B2292" s="24" t="n">
        <v>2</v>
      </c>
      <c r="C2292" s="108" t="n">
        <v>0.0174190003673425</v>
      </c>
      <c r="D2292" s="24" t="s">
        <v>14140</v>
      </c>
      <c r="E2292" s="24" t="inlineStr">
        <f aca="false">FALSE()</f>
        <is>
          <t/>
        </is>
      </c>
      <c r="F2292" s="24" t="n">
        <f aca="false">FALSE()</f>
        <v>0</v>
      </c>
      <c r="G2292" s="24" t="inlineStr">
        <f aca="false">FALSE()</f>
        <is>
          <t/>
        </is>
      </c>
    </row>
    <row r="2293" customFormat="false" ht="15" hidden="false" customHeight="false" outlineLevel="0" collapsed="false">
      <c r="A2293" s="24" t="s">
        <v>16068</v>
      </c>
      <c r="B2293" s="24" t="n">
        <v>2</v>
      </c>
      <c r="C2293" s="108" t="n">
        <v>0.0174190003673425</v>
      </c>
      <c r="D2293" s="24" t="s">
        <v>14140</v>
      </c>
      <c r="E2293" s="24" t="inlineStr">
        <f aca="false">FALSE()</f>
        <is>
          <t/>
        </is>
      </c>
      <c r="F2293" s="24" t="inlineStr">
        <f aca="false">FALSE()</f>
        <is>
          <t/>
        </is>
      </c>
      <c r="G2293" s="24" t="inlineStr">
        <f aca="false">FALSE()</f>
        <is>
          <t/>
        </is>
      </c>
    </row>
    <row r="2294" customFormat="false" ht="15" hidden="false" customHeight="false" outlineLevel="0" collapsed="false">
      <c r="A2294" s="24" t="s">
        <v>15815</v>
      </c>
      <c r="B2294" s="24" t="n">
        <v>2</v>
      </c>
      <c r="C2294" s="108" t="n">
        <v>0.0174190003673425</v>
      </c>
      <c r="D2294" s="24" t="s">
        <v>14140</v>
      </c>
      <c r="E2294" s="24" t="inlineStr">
        <f aca="false">FALSE()</f>
        <is>
          <t/>
        </is>
      </c>
      <c r="F2294" s="24" t="inlineStr">
        <f aca="false">FALSE()</f>
        <is>
          <t/>
        </is>
      </c>
      <c r="G2294" s="24" t="inlineStr">
        <f aca="false">FALSE()</f>
        <is>
          <t/>
        </is>
      </c>
    </row>
    <row r="2295" customFormat="false" ht="15" hidden="false" customHeight="false" outlineLevel="0" collapsed="false">
      <c r="A2295" s="24" t="s">
        <v>15587</v>
      </c>
      <c r="B2295" s="24" t="n">
        <v>2</v>
      </c>
      <c r="C2295" s="108" t="n">
        <v>0.0174190003673425</v>
      </c>
      <c r="D2295" s="24" t="s">
        <v>14140</v>
      </c>
      <c r="E2295" s="24" t="inlineStr">
        <f aca="false">FALSE()</f>
        <is>
          <t/>
        </is>
      </c>
      <c r="F2295" s="24" t="inlineStr">
        <f aca="false">FALSE()</f>
        <is>
          <t/>
        </is>
      </c>
      <c r="G2295" s="24" t="inlineStr">
        <f aca="false">FALSE()</f>
        <is>
          <t/>
        </is>
      </c>
    </row>
    <row r="2296" customFormat="false" ht="15" hidden="false" customHeight="false" outlineLevel="0" collapsed="false">
      <c r="A2296" s="24" t="s">
        <v>15816</v>
      </c>
      <c r="B2296" s="24" t="n">
        <v>2</v>
      </c>
      <c r="C2296" s="108" t="n">
        <v>0.0174190003673425</v>
      </c>
      <c r="D2296" s="24" t="s">
        <v>14140</v>
      </c>
      <c r="E2296" s="24" t="inlineStr">
        <f aca="false">FALSE()</f>
        <is>
          <t/>
        </is>
      </c>
      <c r="F2296" s="24" t="inlineStr">
        <f aca="false">FALSE()</f>
        <is>
          <t/>
        </is>
      </c>
      <c r="G2296" s="24" t="inlineStr">
        <f aca="false">FALSE()</f>
        <is>
          <t/>
        </is>
      </c>
    </row>
    <row r="2297" customFormat="false" ht="15" hidden="false" customHeight="false" outlineLevel="0" collapsed="false">
      <c r="A2297" s="24" t="s">
        <v>15250</v>
      </c>
      <c r="B2297" s="24" t="n">
        <v>2</v>
      </c>
      <c r="C2297" s="108" t="n">
        <v>0.0174190003673425</v>
      </c>
      <c r="D2297" s="24" t="s">
        <v>14140</v>
      </c>
      <c r="E2297" s="24" t="inlineStr">
        <f aca="false">FALSE()</f>
        <is>
          <t/>
        </is>
      </c>
      <c r="F2297" s="24" t="inlineStr">
        <f aca="false">FALSE()</f>
        <is>
          <t/>
        </is>
      </c>
      <c r="G2297" s="24" t="inlineStr">
        <f aca="false">FALSE()</f>
        <is>
          <t/>
        </is>
      </c>
    </row>
    <row r="2298" customFormat="false" ht="15" hidden="false" customHeight="false" outlineLevel="0" collapsed="false">
      <c r="A2298" s="24" t="s">
        <v>15086</v>
      </c>
      <c r="B2298" s="24" t="n">
        <v>2</v>
      </c>
      <c r="C2298" s="108" t="n">
        <v>0.0174190003673425</v>
      </c>
      <c r="D2298" s="24" t="s">
        <v>14140</v>
      </c>
      <c r="E2298" s="24" t="inlineStr">
        <f aca="false">FALSE()</f>
        <is>
          <t/>
        </is>
      </c>
      <c r="F2298" s="24" t="inlineStr">
        <f aca="false">FALSE()</f>
        <is>
          <t/>
        </is>
      </c>
      <c r="G2298" s="24" t="inlineStr">
        <f aca="false">FALSE()</f>
        <is>
          <t/>
        </is>
      </c>
    </row>
    <row r="2299" customFormat="false" ht="15" hidden="false" customHeight="false" outlineLevel="0" collapsed="false">
      <c r="A2299" s="24" t="s">
        <v>338</v>
      </c>
      <c r="B2299" s="24" t="n">
        <v>2</v>
      </c>
      <c r="C2299" s="108" t="n">
        <v>0.0174190003673425</v>
      </c>
      <c r="D2299" s="24" t="s">
        <v>14140</v>
      </c>
      <c r="E2299" s="24" t="inlineStr">
        <f aca="false">FALSE()</f>
        <is>
          <t/>
        </is>
      </c>
      <c r="F2299" s="24" t="inlineStr">
        <f aca="false">FALSE()</f>
        <is>
          <t/>
        </is>
      </c>
      <c r="G2299" s="24" t="inlineStr">
        <f aca="false">FALSE()</f>
        <is>
          <t/>
        </is>
      </c>
    </row>
    <row r="2300" customFormat="false" ht="15" hidden="false" customHeight="false" outlineLevel="0" collapsed="false">
      <c r="A2300" s="24" t="s">
        <v>14880</v>
      </c>
      <c r="B2300" s="24" t="n">
        <v>5</v>
      </c>
      <c r="C2300" s="108" t="n">
        <v>0</v>
      </c>
      <c r="D2300" s="24" t="s">
        <v>14148</v>
      </c>
      <c r="E2300" s="24" t="inlineStr">
        <f aca="false">FALSE()</f>
        <is>
          <t/>
        </is>
      </c>
      <c r="F2300" s="24" t="inlineStr">
        <f aca="false">FALSE()</f>
        <is>
          <t/>
        </is>
      </c>
      <c r="G2300" s="24" t="inlineStr">
        <f aca="false">FALSE()</f>
        <is>
          <t/>
        </is>
      </c>
    </row>
    <row r="2301" customFormat="false" ht="15" hidden="false" customHeight="false" outlineLevel="0" collapsed="false">
      <c r="A2301" s="24" t="s">
        <v>15360</v>
      </c>
      <c r="B2301" s="24" t="n">
        <v>5</v>
      </c>
      <c r="C2301" s="108" t="n">
        <v>0</v>
      </c>
      <c r="D2301" s="24" t="s">
        <v>14148</v>
      </c>
      <c r="E2301" s="24" t="inlineStr">
        <f aca="false">FALSE()</f>
        <is>
          <t/>
        </is>
      </c>
      <c r="F2301" s="24" t="inlineStr">
        <f aca="false">FALSE()</f>
        <is>
          <t/>
        </is>
      </c>
      <c r="G2301" s="24" t="inlineStr">
        <f aca="false">FALSE()</f>
        <is>
          <t/>
        </is>
      </c>
    </row>
    <row r="2302" customFormat="false" ht="15" hidden="false" customHeight="false" outlineLevel="0" collapsed="false">
      <c r="A2302" s="24" t="s">
        <v>15361</v>
      </c>
      <c r="B2302" s="24" t="n">
        <v>5</v>
      </c>
      <c r="C2302" s="108" t="n">
        <v>0</v>
      </c>
      <c r="D2302" s="24" t="s">
        <v>14148</v>
      </c>
      <c r="E2302" s="24" t="inlineStr">
        <f aca="false">FALSE()</f>
        <is>
          <t/>
        </is>
      </c>
      <c r="F2302" s="24" t="inlineStr">
        <f aca="false">FALSE()</f>
        <is>
          <t/>
        </is>
      </c>
      <c r="G2302" s="24" t="inlineStr">
        <f aca="false">FALSE()</f>
        <is>
          <t/>
        </is>
      </c>
    </row>
    <row r="2303" customFormat="false" ht="15" hidden="false" customHeight="false" outlineLevel="0" collapsed="false">
      <c r="A2303" s="24" t="s">
        <v>3338</v>
      </c>
      <c r="B2303" s="24" t="n">
        <v>5</v>
      </c>
      <c r="C2303" s="108" t="n">
        <v>0</v>
      </c>
      <c r="D2303" s="24" t="s">
        <v>14148</v>
      </c>
      <c r="E2303" s="24" t="inlineStr">
        <f aca="false">FALSE()</f>
        <is>
          <t/>
        </is>
      </c>
      <c r="F2303" s="24" t="inlineStr">
        <f aca="false">FALSE()</f>
        <is>
          <t/>
        </is>
      </c>
      <c r="G2303" s="24" t="inlineStr">
        <f aca="false">FALSE()</f>
        <is>
          <t/>
        </is>
      </c>
    </row>
    <row r="2304" customFormat="false" ht="15" hidden="false" customHeight="false" outlineLevel="0" collapsed="false">
      <c r="A2304" s="24" t="s">
        <v>15157</v>
      </c>
      <c r="B2304" s="24" t="n">
        <v>5</v>
      </c>
      <c r="C2304" s="108" t="n">
        <v>0</v>
      </c>
      <c r="D2304" s="24" t="s">
        <v>14148</v>
      </c>
      <c r="E2304" s="24" t="inlineStr">
        <f aca="false">FALSE()</f>
        <is>
          <t/>
        </is>
      </c>
      <c r="F2304" s="24" t="inlineStr">
        <f aca="false">FALSE()</f>
        <is>
          <t/>
        </is>
      </c>
      <c r="G2304" s="24" t="inlineStr">
        <f aca="false">FALSE()</f>
        <is>
          <t/>
        </is>
      </c>
    </row>
    <row r="2305" customFormat="false" ht="15" hidden="false" customHeight="false" outlineLevel="0" collapsed="false">
      <c r="A2305" s="24" t="s">
        <v>15362</v>
      </c>
      <c r="B2305" s="24" t="n">
        <v>5</v>
      </c>
      <c r="C2305" s="108" t="n">
        <v>0</v>
      </c>
      <c r="D2305" s="24" t="s">
        <v>14148</v>
      </c>
      <c r="E2305" s="24" t="inlineStr">
        <f aca="false">FALSE()</f>
        <is>
          <t/>
        </is>
      </c>
      <c r="F2305" s="24" t="n">
        <f aca="false">TRUE()</f>
        <v>1</v>
      </c>
      <c r="G2305" s="24" t="inlineStr">
        <f aca="false">FALSE()</f>
        <is>
          <t/>
        </is>
      </c>
    </row>
    <row r="2306" customFormat="false" ht="15" hidden="false" customHeight="false" outlineLevel="0" collapsed="false">
      <c r="A2306" s="24" t="s">
        <v>15134</v>
      </c>
      <c r="B2306" s="24" t="n">
        <v>5</v>
      </c>
      <c r="C2306" s="108" t="n">
        <v>0</v>
      </c>
      <c r="D2306" s="24" t="s">
        <v>14148</v>
      </c>
      <c r="E2306" s="24" t="n">
        <f aca="false">TRUE()</f>
        <v>1</v>
      </c>
      <c r="F2306" s="24" t="n">
        <f aca="false">FALSE()</f>
        <v>0</v>
      </c>
      <c r="G2306" s="24" t="inlineStr">
        <f aca="false">FALSE()</f>
        <is>
          <t/>
        </is>
      </c>
    </row>
    <row r="2307" customFormat="false" ht="15" hidden="false" customHeight="false" outlineLevel="0" collapsed="false">
      <c r="A2307" s="24" t="s">
        <v>338</v>
      </c>
      <c r="B2307" s="24" t="n">
        <v>5</v>
      </c>
      <c r="C2307" s="108" t="n">
        <v>0</v>
      </c>
      <c r="D2307" s="24" t="s">
        <v>14148</v>
      </c>
      <c r="E2307" s="24" t="n">
        <f aca="false">FALSE()</f>
        <v>0</v>
      </c>
      <c r="F2307" s="24" t="inlineStr">
        <f aca="false">FALSE()</f>
        <is>
          <t/>
        </is>
      </c>
      <c r="G2307" s="24" t="inlineStr">
        <f aca="false">FALSE()</f>
        <is>
          <t/>
        </is>
      </c>
    </row>
    <row r="2308" customFormat="false" ht="15" hidden="false" customHeight="false" outlineLevel="0" collapsed="false">
      <c r="A2308" s="24" t="s">
        <v>15363</v>
      </c>
      <c r="B2308" s="24" t="n">
        <v>5</v>
      </c>
      <c r="C2308" s="108" t="n">
        <v>0</v>
      </c>
      <c r="D2308" s="24" t="s">
        <v>14148</v>
      </c>
      <c r="E2308" s="24" t="inlineStr">
        <f aca="false">FALSE()</f>
        <is>
          <t/>
        </is>
      </c>
      <c r="F2308" s="24" t="inlineStr">
        <f aca="false">FALSE()</f>
        <is>
          <t/>
        </is>
      </c>
      <c r="G2308" s="24" t="inlineStr">
        <f aca="false">FALSE()</f>
        <is>
          <t/>
        </is>
      </c>
    </row>
    <row r="2309" customFormat="false" ht="15" hidden="false" customHeight="false" outlineLevel="0" collapsed="false">
      <c r="A2309" s="24" t="s">
        <v>3344</v>
      </c>
      <c r="B2309" s="24" t="n">
        <v>4</v>
      </c>
      <c r="C2309" s="108" t="n">
        <v>0.00791102147004542</v>
      </c>
      <c r="D2309" s="24" t="s">
        <v>14148</v>
      </c>
      <c r="E2309" s="24" t="inlineStr">
        <f aca="false">FALSE()</f>
        <is>
          <t/>
        </is>
      </c>
      <c r="F2309" s="24" t="inlineStr">
        <f aca="false">FALSE()</f>
        <is>
          <t/>
        </is>
      </c>
      <c r="G2309" s="24" t="inlineStr">
        <f aca="false">FALSE()</f>
        <is>
          <t/>
        </is>
      </c>
    </row>
    <row r="2310" customFormat="false" ht="15" hidden="false" customHeight="false" outlineLevel="0" collapsed="false">
      <c r="A2310" s="24" t="s">
        <v>14819</v>
      </c>
      <c r="B2310" s="24" t="n">
        <v>5</v>
      </c>
      <c r="C2310" s="108" t="n">
        <v>0</v>
      </c>
      <c r="D2310" s="24" t="s">
        <v>14154</v>
      </c>
      <c r="E2310" s="24" t="inlineStr">
        <f aca="false">FALSE()</f>
        <is>
          <t/>
        </is>
      </c>
      <c r="F2310" s="24" t="inlineStr">
        <f aca="false">FALSE()</f>
        <is>
          <t/>
        </is>
      </c>
      <c r="G2310" s="24" t="inlineStr">
        <f aca="false">FALSE()</f>
        <is>
          <t/>
        </is>
      </c>
    </row>
    <row r="2311" customFormat="false" ht="15" hidden="false" customHeight="false" outlineLevel="0" collapsed="false">
      <c r="A2311" s="24" t="s">
        <v>338</v>
      </c>
      <c r="B2311" s="24" t="n">
        <v>5</v>
      </c>
      <c r="C2311" s="108" t="n">
        <v>0</v>
      </c>
      <c r="D2311" s="24" t="s">
        <v>14154</v>
      </c>
      <c r="E2311" s="24" t="inlineStr">
        <f aca="false">FALSE()</f>
        <is>
          <t/>
        </is>
      </c>
      <c r="F2311" s="24" t="inlineStr">
        <f aca="false">FALSE()</f>
        <is>
          <t/>
        </is>
      </c>
      <c r="G2311" s="24" t="inlineStr">
        <f aca="false">FALSE()</f>
        <is>
          <t/>
        </is>
      </c>
    </row>
    <row r="2312" customFormat="false" ht="15" hidden="false" customHeight="false" outlineLevel="0" collapsed="false">
      <c r="A2312" s="24" t="s">
        <v>15458</v>
      </c>
      <c r="B2312" s="24" t="n">
        <v>4</v>
      </c>
      <c r="C2312" s="108" t="n">
        <v>0.00922952504838633</v>
      </c>
      <c r="D2312" s="24" t="s">
        <v>14154</v>
      </c>
      <c r="E2312" s="24" t="inlineStr">
        <f aca="false">FALSE()</f>
        <is>
          <t/>
        </is>
      </c>
      <c r="F2312" s="24" t="inlineStr">
        <f aca="false">FALSE()</f>
        <is>
          <t/>
        </is>
      </c>
      <c r="G2312" s="24" t="inlineStr">
        <f aca="false">FALSE()</f>
        <is>
          <t/>
        </is>
      </c>
    </row>
    <row r="2313" customFormat="false" ht="15" hidden="false" customHeight="false" outlineLevel="0" collapsed="false">
      <c r="A2313" s="24" t="s">
        <v>3396</v>
      </c>
      <c r="B2313" s="24" t="n">
        <v>3</v>
      </c>
      <c r="C2313" s="108" t="n">
        <v>0.0158463392583112</v>
      </c>
      <c r="D2313" s="24" t="s">
        <v>14154</v>
      </c>
      <c r="E2313" s="24" t="inlineStr">
        <f aca="false">FALSE()</f>
        <is>
          <t/>
        </is>
      </c>
      <c r="F2313" s="24" t="inlineStr">
        <f aca="false">FALSE()</f>
        <is>
          <t/>
        </is>
      </c>
      <c r="G2313" s="24" t="inlineStr">
        <f aca="false">FALSE()</f>
        <is>
          <t/>
        </is>
      </c>
    </row>
    <row r="2314" customFormat="false" ht="15" hidden="false" customHeight="false" outlineLevel="0" collapsed="false">
      <c r="A2314" s="24" t="s">
        <v>3405</v>
      </c>
      <c r="B2314" s="24" t="n">
        <v>2</v>
      </c>
      <c r="C2314" s="108" t="n">
        <v>0.018949524222478</v>
      </c>
      <c r="D2314" s="24" t="s">
        <v>14154</v>
      </c>
      <c r="E2314" s="24" t="inlineStr">
        <f aca="false">FALSE()</f>
        <is>
          <t/>
        </is>
      </c>
      <c r="F2314" s="24" t="inlineStr">
        <f aca="false">FALSE()</f>
        <is>
          <t/>
        </is>
      </c>
      <c r="G2314" s="24" t="inlineStr">
        <f aca="false">FALSE()</f>
        <is>
          <t/>
        </is>
      </c>
    </row>
    <row r="2315" customFormat="false" ht="15" hidden="false" customHeight="false" outlineLevel="0" collapsed="false">
      <c r="A2315" s="24" t="s">
        <v>15903</v>
      </c>
      <c r="B2315" s="24" t="n">
        <v>2</v>
      </c>
      <c r="C2315" s="108" t="n">
        <v>0.018949524222478</v>
      </c>
      <c r="D2315" s="24" t="s">
        <v>14154</v>
      </c>
      <c r="E2315" s="24" t="inlineStr">
        <f aca="false">FALSE()</f>
        <is>
          <t/>
        </is>
      </c>
      <c r="F2315" s="24" t="inlineStr">
        <f aca="false">FALSE()</f>
        <is>
          <t/>
        </is>
      </c>
      <c r="G2315" s="24" t="inlineStr">
        <f aca="false">FALSE()</f>
        <is>
          <t/>
        </is>
      </c>
    </row>
    <row r="2316" customFormat="false" ht="15" hidden="false" customHeight="false" outlineLevel="0" collapsed="false">
      <c r="A2316" s="24" t="s">
        <v>15104</v>
      </c>
      <c r="B2316" s="24" t="n">
        <v>2</v>
      </c>
      <c r="C2316" s="108" t="n">
        <v>0.018949524222478</v>
      </c>
      <c r="D2316" s="24" t="s">
        <v>14154</v>
      </c>
      <c r="E2316" s="24" t="inlineStr">
        <f aca="false">FALSE()</f>
        <is>
          <t/>
        </is>
      </c>
      <c r="F2316" s="24" t="inlineStr">
        <f aca="false">FALSE()</f>
        <is>
          <t/>
        </is>
      </c>
      <c r="G2316" s="24" t="inlineStr">
        <f aca="false">FALSE()</f>
        <is>
          <t/>
        </is>
      </c>
    </row>
    <row r="2317" customFormat="false" ht="15" hidden="false" customHeight="false" outlineLevel="0" collapsed="false">
      <c r="A2317" s="24" t="s">
        <v>15904</v>
      </c>
      <c r="B2317" s="24" t="n">
        <v>2</v>
      </c>
      <c r="C2317" s="108" t="n">
        <v>0.018949524222478</v>
      </c>
      <c r="D2317" s="24" t="s">
        <v>14154</v>
      </c>
      <c r="E2317" s="24" t="inlineStr">
        <f aca="false">FALSE()</f>
        <is>
          <t/>
        </is>
      </c>
      <c r="F2317" s="24" t="inlineStr">
        <f aca="false">FALSE()</f>
        <is>
          <t/>
        </is>
      </c>
      <c r="G2317" s="24" t="inlineStr">
        <f aca="false">FALSE()</f>
        <is>
          <t/>
        </is>
      </c>
    </row>
    <row r="2318" customFormat="false" ht="15" hidden="false" customHeight="false" outlineLevel="0" collapsed="false">
      <c r="A2318" s="24" t="s">
        <v>15905</v>
      </c>
      <c r="B2318" s="24" t="n">
        <v>2</v>
      </c>
      <c r="C2318" s="108" t="n">
        <v>0.018949524222478</v>
      </c>
      <c r="D2318" s="24" t="s">
        <v>14154</v>
      </c>
      <c r="E2318" s="24" t="inlineStr">
        <f aca="false">FALSE()</f>
        <is>
          <t/>
        </is>
      </c>
      <c r="F2318" s="24" t="inlineStr">
        <f aca="false">FALSE()</f>
        <is>
          <t/>
        </is>
      </c>
      <c r="G2318" s="24" t="inlineStr">
        <f aca="false">FALSE()</f>
        <is>
          <t/>
        </is>
      </c>
    </row>
    <row r="2319" customFormat="false" ht="15" hidden="false" customHeight="false" outlineLevel="0" collapsed="false">
      <c r="A2319" s="24" t="s">
        <v>15906</v>
      </c>
      <c r="B2319" s="24" t="n">
        <v>2</v>
      </c>
      <c r="C2319" s="108" t="n">
        <v>0.018949524222478</v>
      </c>
      <c r="D2319" s="24" t="s">
        <v>14154</v>
      </c>
      <c r="E2319" s="24" t="inlineStr">
        <f aca="false">FALSE()</f>
        <is>
          <t/>
        </is>
      </c>
      <c r="F2319" s="24" t="inlineStr">
        <f aca="false">FALSE()</f>
        <is>
          <t/>
        </is>
      </c>
      <c r="G2319" s="24" t="inlineStr">
        <f aca="false">FALSE()</f>
        <is>
          <t/>
        </is>
      </c>
    </row>
    <row r="2320" customFormat="false" ht="15" hidden="false" customHeight="false" outlineLevel="0" collapsed="false">
      <c r="A2320" s="24" t="s">
        <v>15255</v>
      </c>
      <c r="B2320" s="24" t="n">
        <v>2</v>
      </c>
      <c r="C2320" s="108" t="n">
        <v>0.018949524222478</v>
      </c>
      <c r="D2320" s="24" t="s">
        <v>14154</v>
      </c>
      <c r="E2320" s="24" t="inlineStr">
        <f aca="false">FALSE()</f>
        <is>
          <t/>
        </is>
      </c>
      <c r="F2320" s="24" t="inlineStr">
        <f aca="false">FALSE()</f>
        <is>
          <t/>
        </is>
      </c>
      <c r="G2320" s="24" t="inlineStr">
        <f aca="false">FALSE()</f>
        <is>
          <t/>
        </is>
      </c>
    </row>
    <row r="2321" customFormat="false" ht="15" hidden="false" customHeight="false" outlineLevel="0" collapsed="false">
      <c r="A2321" s="24" t="s">
        <v>15633</v>
      </c>
      <c r="B2321" s="24" t="n">
        <v>2</v>
      </c>
      <c r="C2321" s="108" t="n">
        <v>0.018949524222478</v>
      </c>
      <c r="D2321" s="24" t="s">
        <v>14154</v>
      </c>
      <c r="E2321" s="24" t="inlineStr">
        <f aca="false">FALSE()</f>
        <is>
          <t/>
        </is>
      </c>
      <c r="F2321" s="24" t="inlineStr">
        <f aca="false">FALSE()</f>
        <is>
          <t/>
        </is>
      </c>
      <c r="G2321" s="24" t="inlineStr">
        <f aca="false">FALSE()</f>
        <is>
          <t/>
        </is>
      </c>
    </row>
    <row r="2322" customFormat="false" ht="15" hidden="false" customHeight="false" outlineLevel="0" collapsed="false">
      <c r="A2322" s="24" t="s">
        <v>15908</v>
      </c>
      <c r="B2322" s="24" t="n">
        <v>2</v>
      </c>
      <c r="C2322" s="108" t="n">
        <v>0.018949524222478</v>
      </c>
      <c r="D2322" s="24" t="s">
        <v>14154</v>
      </c>
      <c r="E2322" s="24" t="inlineStr">
        <f aca="false">FALSE()</f>
        <is>
          <t/>
        </is>
      </c>
      <c r="F2322" s="24" t="inlineStr">
        <f aca="false">FALSE()</f>
        <is>
          <t/>
        </is>
      </c>
      <c r="G2322" s="24" t="inlineStr">
        <f aca="false">FALSE()</f>
        <is>
          <t/>
        </is>
      </c>
    </row>
    <row r="2323" customFormat="false" ht="15" hidden="false" customHeight="false" outlineLevel="0" collapsed="false">
      <c r="A2323" s="24" t="s">
        <v>3249</v>
      </c>
      <c r="B2323" s="24" t="n">
        <v>2</v>
      </c>
      <c r="C2323" s="108" t="n">
        <v>0</v>
      </c>
      <c r="D2323" s="24" t="s">
        <v>14162</v>
      </c>
      <c r="E2323" s="24" t="inlineStr">
        <f aca="false">FALSE()</f>
        <is>
          <t/>
        </is>
      </c>
      <c r="F2323" s="24" t="inlineStr">
        <f aca="false">FALSE()</f>
        <is>
          <t/>
        </is>
      </c>
      <c r="G2323" s="24" t="inlineStr">
        <f aca="false">FALSE()</f>
        <is>
          <t/>
        </is>
      </c>
    </row>
    <row r="2324" customFormat="false" ht="15" hidden="false" customHeight="false" outlineLevel="0" collapsed="false">
      <c r="A2324" s="24" t="s">
        <v>15915</v>
      </c>
      <c r="B2324" s="24" t="n">
        <v>2</v>
      </c>
      <c r="C2324" s="108" t="n">
        <v>0</v>
      </c>
      <c r="D2324" s="24" t="s">
        <v>14162</v>
      </c>
      <c r="E2324" s="24" t="inlineStr">
        <f aca="false">FALSE()</f>
        <is>
          <t/>
        </is>
      </c>
      <c r="F2324" s="24" t="inlineStr">
        <f aca="false">FALSE()</f>
        <is>
          <t/>
        </is>
      </c>
      <c r="G2324" s="24" t="inlineStr">
        <f aca="false">FALSE()</f>
        <is>
          <t/>
        </is>
      </c>
    </row>
    <row r="2325" customFormat="false" ht="15" hidden="false" customHeight="false" outlineLevel="0" collapsed="false">
      <c r="A2325" s="24" t="s">
        <v>3248</v>
      </c>
      <c r="B2325" s="24" t="n">
        <v>2</v>
      </c>
      <c r="C2325" s="108" t="n">
        <v>0</v>
      </c>
      <c r="D2325" s="24" t="s">
        <v>14162</v>
      </c>
      <c r="E2325" s="24" t="inlineStr">
        <f aca="false">FALSE()</f>
        <is>
          <t/>
        </is>
      </c>
      <c r="F2325" s="24" t="inlineStr">
        <f aca="false">FALSE()</f>
        <is>
          <t/>
        </is>
      </c>
      <c r="G2325" s="24" t="inlineStr">
        <f aca="false">FALSE()</f>
        <is>
          <t/>
        </is>
      </c>
    </row>
    <row r="2326" customFormat="false" ht="15" hidden="false" customHeight="false" outlineLevel="0" collapsed="false">
      <c r="A2326" s="24" t="s">
        <v>15916</v>
      </c>
      <c r="B2326" s="24" t="n">
        <v>2</v>
      </c>
      <c r="C2326" s="108" t="n">
        <v>0</v>
      </c>
      <c r="D2326" s="24" t="s">
        <v>14162</v>
      </c>
      <c r="E2326" s="24" t="inlineStr">
        <f aca="false">FALSE()</f>
        <is>
          <t/>
        </is>
      </c>
      <c r="F2326" s="24" t="inlineStr">
        <f aca="false">FALSE()</f>
        <is>
          <t/>
        </is>
      </c>
      <c r="G2326" s="24" t="inlineStr">
        <f aca="false">FALSE()</f>
        <is>
          <t/>
        </is>
      </c>
    </row>
    <row r="2327" customFormat="false" ht="15" hidden="false" customHeight="false" outlineLevel="0" collapsed="false">
      <c r="A2327" s="24" t="s">
        <v>3241</v>
      </c>
      <c r="B2327" s="24" t="n">
        <v>2</v>
      </c>
      <c r="C2327" s="108" t="n">
        <v>0</v>
      </c>
      <c r="D2327" s="24" t="s">
        <v>14162</v>
      </c>
      <c r="E2327" s="24" t="inlineStr">
        <f aca="false">FALSE()</f>
        <is>
          <t/>
        </is>
      </c>
      <c r="F2327" s="24" t="inlineStr">
        <f aca="false">FALSE()</f>
        <is>
          <t/>
        </is>
      </c>
      <c r="G2327" s="24" t="inlineStr">
        <f aca="false">FALSE()</f>
        <is>
          <t/>
        </is>
      </c>
    </row>
    <row r="2328" customFormat="false" ht="15" hidden="false" customHeight="false" outlineLevel="0" collapsed="false">
      <c r="A2328" s="24" t="s">
        <v>3240</v>
      </c>
      <c r="B2328" s="24" t="n">
        <v>2</v>
      </c>
      <c r="C2328" s="108" t="n">
        <v>0</v>
      </c>
      <c r="D2328" s="24" t="s">
        <v>14162</v>
      </c>
      <c r="E2328" s="24" t="inlineStr">
        <f aca="false">FALSE()</f>
        <is>
          <t/>
        </is>
      </c>
      <c r="F2328" s="24" t="inlineStr">
        <f aca="false">FALSE()</f>
        <is>
          <t/>
        </is>
      </c>
      <c r="G2328" s="24" t="inlineStr">
        <f aca="false">FALSE()</f>
        <is>
          <t/>
        </is>
      </c>
    </row>
    <row r="2329" customFormat="false" ht="15" hidden="false" customHeight="false" outlineLevel="0" collapsed="false">
      <c r="A2329" s="24" t="s">
        <v>15917</v>
      </c>
      <c r="B2329" s="24" t="n">
        <v>2</v>
      </c>
      <c r="C2329" s="108" t="n">
        <v>0</v>
      </c>
      <c r="D2329" s="24" t="s">
        <v>14162</v>
      </c>
      <c r="E2329" s="24" t="n">
        <f aca="false">TRUE()</f>
        <v>1</v>
      </c>
      <c r="F2329" s="24" t="inlineStr">
        <f aca="false">FALSE()</f>
        <is>
          <t/>
        </is>
      </c>
      <c r="G2329" s="24" t="inlineStr">
        <f aca="false">FALSE()</f>
        <is>
          <t/>
        </is>
      </c>
    </row>
    <row r="2330" customFormat="false" ht="15" hidden="false" customHeight="false" outlineLevel="0" collapsed="false">
      <c r="A2330" s="24" t="s">
        <v>15918</v>
      </c>
      <c r="B2330" s="24" t="n">
        <v>2</v>
      </c>
      <c r="C2330" s="108" t="n">
        <v>0</v>
      </c>
      <c r="D2330" s="24" t="s">
        <v>14162</v>
      </c>
      <c r="E2330" s="24" t="n">
        <f aca="false">FALSE()</f>
        <v>0</v>
      </c>
      <c r="F2330" s="24" t="inlineStr">
        <f aca="false">FALSE()</f>
        <is>
          <t/>
        </is>
      </c>
      <c r="G2330" s="24" t="inlineStr">
        <f aca="false">FALSE()</f>
        <is>
          <t/>
        </is>
      </c>
    </row>
    <row r="2331" customFormat="false" ht="15" hidden="false" customHeight="false" outlineLevel="0" collapsed="false">
      <c r="A2331" s="24" t="s">
        <v>15092</v>
      </c>
      <c r="B2331" s="24" t="n">
        <v>2</v>
      </c>
      <c r="C2331" s="108" t="n">
        <v>0</v>
      </c>
      <c r="D2331" s="24" t="s">
        <v>14162</v>
      </c>
      <c r="E2331" s="24" t="inlineStr">
        <f aca="false">FALSE()</f>
        <is>
          <t/>
        </is>
      </c>
      <c r="F2331" s="24" t="inlineStr">
        <f aca="false">FALSE()</f>
        <is>
          <t/>
        </is>
      </c>
      <c r="G2331" s="24" t="inlineStr">
        <f aca="false">FALSE()</f>
        <is>
          <t/>
        </is>
      </c>
    </row>
    <row r="2332" customFormat="false" ht="15" hidden="false" customHeight="false" outlineLevel="0" collapsed="false">
      <c r="A2332" s="24" t="s">
        <v>15919</v>
      </c>
      <c r="B2332" s="24" t="n">
        <v>2</v>
      </c>
      <c r="C2332" s="108" t="n">
        <v>0</v>
      </c>
      <c r="D2332" s="24" t="s">
        <v>14162</v>
      </c>
      <c r="E2332" s="24" t="inlineStr">
        <f aca="false">FALSE()</f>
        <is>
          <t/>
        </is>
      </c>
      <c r="F2332" s="24" t="inlineStr">
        <f aca="false">FALSE()</f>
        <is>
          <t/>
        </is>
      </c>
      <c r="G2332" s="24" t="inlineStr">
        <f aca="false">FALSE()</f>
        <is>
          <t/>
        </is>
      </c>
    </row>
    <row r="2333" customFormat="false" ht="15" hidden="false" customHeight="false" outlineLevel="0" collapsed="false">
      <c r="A2333" s="24" t="s">
        <v>15920</v>
      </c>
      <c r="B2333" s="24" t="n">
        <v>2</v>
      </c>
      <c r="C2333" s="108" t="n">
        <v>0</v>
      </c>
      <c r="D2333" s="24" t="s">
        <v>14162</v>
      </c>
      <c r="E2333" s="24" t="inlineStr">
        <f aca="false">FALSE()</f>
        <is>
          <t/>
        </is>
      </c>
      <c r="F2333" s="24" t="inlineStr">
        <f aca="false">FALSE()</f>
        <is>
          <t/>
        </is>
      </c>
      <c r="G2333" s="24" t="inlineStr">
        <f aca="false">FALSE()</f>
        <is>
          <t/>
        </is>
      </c>
    </row>
    <row r="2334" customFormat="false" ht="15" hidden="false" customHeight="false" outlineLevel="0" collapsed="false">
      <c r="A2334" s="24" t="s">
        <v>15610</v>
      </c>
      <c r="B2334" s="24" t="n">
        <v>2</v>
      </c>
      <c r="C2334" s="108" t="n">
        <v>0</v>
      </c>
      <c r="D2334" s="24" t="s">
        <v>14162</v>
      </c>
      <c r="E2334" s="24" t="inlineStr">
        <f aca="false">FALSE()</f>
        <is>
          <t/>
        </is>
      </c>
      <c r="F2334" s="24" t="inlineStr">
        <f aca="false">FALSE()</f>
        <is>
          <t/>
        </is>
      </c>
      <c r="G2334" s="24" t="inlineStr">
        <f aca="false">FALSE()</f>
        <is>
          <t/>
        </is>
      </c>
    </row>
    <row r="2335" customFormat="false" ht="15" hidden="false" customHeight="false" outlineLevel="0" collapsed="false">
      <c r="A2335" s="24" t="s">
        <v>338</v>
      </c>
      <c r="B2335" s="24" t="n">
        <v>5</v>
      </c>
      <c r="C2335" s="108" t="n">
        <v>0</v>
      </c>
      <c r="D2335" s="24" t="s">
        <v>14166</v>
      </c>
      <c r="E2335" s="24" t="inlineStr">
        <f aca="false">FALSE()</f>
        <is>
          <t/>
        </is>
      </c>
      <c r="F2335" s="24" t="inlineStr">
        <f aca="false">FALSE()</f>
        <is>
          <t/>
        </is>
      </c>
      <c r="G2335" s="24" t="inlineStr">
        <f aca="false">FALSE()</f>
        <is>
          <t/>
        </is>
      </c>
    </row>
    <row r="2336" customFormat="false" ht="15" hidden="false" customHeight="false" outlineLevel="0" collapsed="false">
      <c r="A2336" s="24" t="s">
        <v>15385</v>
      </c>
      <c r="B2336" s="24" t="n">
        <v>5</v>
      </c>
      <c r="C2336" s="108" t="n">
        <v>0</v>
      </c>
      <c r="D2336" s="24" t="s">
        <v>14166</v>
      </c>
      <c r="E2336" s="24" t="inlineStr">
        <f aca="false">FALSE()</f>
        <is>
          <t/>
        </is>
      </c>
      <c r="F2336" s="24" t="inlineStr">
        <f aca="false">FALSE()</f>
        <is>
          <t/>
        </is>
      </c>
      <c r="G2336" s="24" t="inlineStr">
        <f aca="false">FALSE()</f>
        <is>
          <t/>
        </is>
      </c>
    </row>
    <row r="2337" customFormat="false" ht="15" hidden="false" customHeight="false" outlineLevel="0" collapsed="false">
      <c r="A2337" s="24" t="s">
        <v>15264</v>
      </c>
      <c r="B2337" s="24" t="n">
        <v>5</v>
      </c>
      <c r="C2337" s="108" t="n">
        <v>0</v>
      </c>
      <c r="D2337" s="24" t="s">
        <v>14166</v>
      </c>
      <c r="E2337" s="24" t="inlineStr">
        <f aca="false">FALSE()</f>
        <is>
          <t/>
        </is>
      </c>
      <c r="F2337" s="24" t="inlineStr">
        <f aca="false">FALSE()</f>
        <is>
          <t/>
        </is>
      </c>
      <c r="G2337" s="24" t="inlineStr">
        <f aca="false">FALSE()</f>
        <is>
          <t/>
        </is>
      </c>
    </row>
    <row r="2338" customFormat="false" ht="15" hidden="false" customHeight="false" outlineLevel="0" collapsed="false">
      <c r="A2338" s="24" t="s">
        <v>15133</v>
      </c>
      <c r="B2338" s="24" t="n">
        <v>5</v>
      </c>
      <c r="C2338" s="108" t="n">
        <v>0</v>
      </c>
      <c r="D2338" s="24" t="s">
        <v>14166</v>
      </c>
      <c r="E2338" s="24" t="inlineStr">
        <f aca="false">FALSE()</f>
        <is>
          <t/>
        </is>
      </c>
      <c r="F2338" s="24" t="inlineStr">
        <f aca="false">FALSE()</f>
        <is>
          <t/>
        </is>
      </c>
      <c r="G2338" s="24" t="inlineStr">
        <f aca="false">FALSE()</f>
        <is>
          <t/>
        </is>
      </c>
    </row>
    <row r="2339" customFormat="false" ht="15" hidden="false" customHeight="false" outlineLevel="0" collapsed="false">
      <c r="A2339" s="24" t="s">
        <v>15386</v>
      </c>
      <c r="B2339" s="24" t="n">
        <v>5</v>
      </c>
      <c r="C2339" s="108" t="n">
        <v>0</v>
      </c>
      <c r="D2339" s="24" t="s">
        <v>14166</v>
      </c>
      <c r="E2339" s="24" t="inlineStr">
        <f aca="false">FALSE()</f>
        <is>
          <t/>
        </is>
      </c>
      <c r="F2339" s="24" t="inlineStr">
        <f aca="false">FALSE()</f>
        <is>
          <t/>
        </is>
      </c>
      <c r="G2339" s="24" t="inlineStr">
        <f aca="false">FALSE()</f>
        <is>
          <t/>
        </is>
      </c>
    </row>
    <row r="2340" customFormat="false" ht="15" hidden="false" customHeight="false" outlineLevel="0" collapsed="false">
      <c r="A2340" s="24" t="s">
        <v>15387</v>
      </c>
      <c r="B2340" s="24" t="n">
        <v>5</v>
      </c>
      <c r="C2340" s="108" t="n">
        <v>0</v>
      </c>
      <c r="D2340" s="24" t="s">
        <v>14166</v>
      </c>
      <c r="E2340" s="24" t="inlineStr">
        <f aca="false">FALSE()</f>
        <is>
          <t/>
        </is>
      </c>
      <c r="F2340" s="24" t="inlineStr">
        <f aca="false">FALSE()</f>
        <is>
          <t/>
        </is>
      </c>
      <c r="G2340" s="24" t="inlineStr">
        <f aca="false">FALSE()</f>
        <is>
          <t/>
        </is>
      </c>
    </row>
    <row r="2341" customFormat="false" ht="15" hidden="false" customHeight="false" outlineLevel="0" collapsed="false">
      <c r="A2341" s="24" t="s">
        <v>15388</v>
      </c>
      <c r="B2341" s="24" t="n">
        <v>5</v>
      </c>
      <c r="C2341" s="108" t="n">
        <v>0</v>
      </c>
      <c r="D2341" s="24" t="s">
        <v>14166</v>
      </c>
      <c r="E2341" s="24" t="inlineStr">
        <f aca="false">FALSE()</f>
        <is>
          <t/>
        </is>
      </c>
      <c r="F2341" s="24" t="inlineStr">
        <f aca="false">FALSE()</f>
        <is>
          <t/>
        </is>
      </c>
      <c r="G2341" s="24" t="inlineStr">
        <f aca="false">FALSE()</f>
        <is>
          <t/>
        </is>
      </c>
    </row>
    <row r="2342" customFormat="false" ht="15" hidden="false" customHeight="false" outlineLevel="0" collapsed="false">
      <c r="A2342" s="24" t="s">
        <v>15389</v>
      </c>
      <c r="B2342" s="24" t="n">
        <v>5</v>
      </c>
      <c r="C2342" s="108" t="n">
        <v>0</v>
      </c>
      <c r="D2342" s="24" t="s">
        <v>14166</v>
      </c>
      <c r="E2342" s="24" t="inlineStr">
        <f aca="false">FALSE()</f>
        <is>
          <t/>
        </is>
      </c>
      <c r="F2342" s="24" t="inlineStr">
        <f aca="false">FALSE()</f>
        <is>
          <t/>
        </is>
      </c>
      <c r="G2342" s="24" t="inlineStr">
        <f aca="false">FALSE()</f>
        <is>
          <t/>
        </is>
      </c>
    </row>
    <row r="2343" customFormat="false" ht="15" hidden="false" customHeight="false" outlineLevel="0" collapsed="false">
      <c r="A2343" s="24" t="s">
        <v>2159</v>
      </c>
      <c r="B2343" s="24" t="n">
        <v>4</v>
      </c>
      <c r="C2343" s="108" t="n">
        <v>0.00881000118255058</v>
      </c>
      <c r="D2343" s="24" t="s">
        <v>14166</v>
      </c>
      <c r="E2343" s="24" t="inlineStr">
        <f aca="false">FALSE()</f>
        <is>
          <t/>
        </is>
      </c>
      <c r="F2343" s="24" t="inlineStr">
        <f aca="false">FALSE()</f>
        <is>
          <t/>
        </is>
      </c>
      <c r="G2343" s="24" t="inlineStr">
        <f aca="false">FALSE()</f>
        <is>
          <t/>
        </is>
      </c>
    </row>
    <row r="2344" customFormat="false" ht="15" hidden="false" customHeight="false" outlineLevel="0" collapsed="false">
      <c r="A2344" s="24" t="s">
        <v>15392</v>
      </c>
      <c r="B2344" s="24" t="n">
        <v>5</v>
      </c>
      <c r="C2344" s="108" t="n">
        <v>0</v>
      </c>
      <c r="D2344" s="24" t="s">
        <v>14174</v>
      </c>
      <c r="E2344" s="24" t="inlineStr">
        <f aca="false">FALSE()</f>
        <is>
          <t/>
        </is>
      </c>
      <c r="F2344" s="24" t="inlineStr">
        <f aca="false">FALSE()</f>
        <is>
          <t/>
        </is>
      </c>
      <c r="G2344" s="24" t="inlineStr">
        <f aca="false">FALSE()</f>
        <is>
          <t/>
        </is>
      </c>
    </row>
    <row r="2345" customFormat="false" ht="15" hidden="false" customHeight="false" outlineLevel="0" collapsed="false">
      <c r="A2345" s="24" t="s">
        <v>15323</v>
      </c>
      <c r="B2345" s="24" t="n">
        <v>5</v>
      </c>
      <c r="C2345" s="108" t="n">
        <v>0</v>
      </c>
      <c r="D2345" s="24" t="s">
        <v>14174</v>
      </c>
      <c r="E2345" s="24" t="inlineStr">
        <f aca="false">FALSE()</f>
        <is>
          <t/>
        </is>
      </c>
      <c r="F2345" s="24" t="inlineStr">
        <f aca="false">FALSE()</f>
        <is>
          <t/>
        </is>
      </c>
      <c r="G2345" s="24" t="inlineStr">
        <f aca="false">FALSE()</f>
        <is>
          <t/>
        </is>
      </c>
    </row>
    <row r="2346" customFormat="false" ht="15" hidden="false" customHeight="false" outlineLevel="0" collapsed="false">
      <c r="A2346" s="24" t="s">
        <v>338</v>
      </c>
      <c r="B2346" s="24" t="n">
        <v>5</v>
      </c>
      <c r="C2346" s="108" t="n">
        <v>0</v>
      </c>
      <c r="D2346" s="24" t="s">
        <v>14174</v>
      </c>
      <c r="E2346" s="24" t="inlineStr">
        <f aca="false">FALSE()</f>
        <is>
          <t/>
        </is>
      </c>
      <c r="F2346" s="24" t="inlineStr">
        <f aca="false">FALSE()</f>
        <is>
          <t/>
        </is>
      </c>
      <c r="G2346" s="24" t="inlineStr">
        <f aca="false">FALSE()</f>
        <is>
          <t/>
        </is>
      </c>
    </row>
    <row r="2347" customFormat="false" ht="15" hidden="false" customHeight="false" outlineLevel="0" collapsed="false">
      <c r="A2347" s="24" t="s">
        <v>15290</v>
      </c>
      <c r="B2347" s="24" t="n">
        <v>5</v>
      </c>
      <c r="C2347" s="108" t="n">
        <v>0</v>
      </c>
      <c r="D2347" s="24" t="s">
        <v>14174</v>
      </c>
      <c r="E2347" s="24" t="inlineStr">
        <f aca="false">FALSE()</f>
        <is>
          <t/>
        </is>
      </c>
      <c r="F2347" s="24" t="inlineStr">
        <f aca="false">FALSE()</f>
        <is>
          <t/>
        </is>
      </c>
      <c r="G2347" s="24" t="inlineStr">
        <f aca="false">FALSE()</f>
        <is>
          <t/>
        </is>
      </c>
    </row>
    <row r="2348" customFormat="false" ht="15" hidden="false" customHeight="false" outlineLevel="0" collapsed="false">
      <c r="A2348" s="24" t="s">
        <v>15324</v>
      </c>
      <c r="B2348" s="24" t="n">
        <v>5</v>
      </c>
      <c r="C2348" s="108" t="n">
        <v>0</v>
      </c>
      <c r="D2348" s="24" t="s">
        <v>14174</v>
      </c>
      <c r="E2348" s="24" t="inlineStr">
        <f aca="false">FALSE()</f>
        <is>
          <t/>
        </is>
      </c>
      <c r="F2348" s="24" t="inlineStr">
        <f aca="false">FALSE()</f>
        <is>
          <t/>
        </is>
      </c>
      <c r="G2348" s="24" t="inlineStr">
        <f aca="false">FALSE()</f>
        <is>
          <t/>
        </is>
      </c>
    </row>
    <row r="2349" customFormat="false" ht="15" hidden="false" customHeight="false" outlineLevel="0" collapsed="false">
      <c r="A2349" s="24" t="s">
        <v>15393</v>
      </c>
      <c r="B2349" s="24" t="n">
        <v>5</v>
      </c>
      <c r="C2349" s="108" t="n">
        <v>0</v>
      </c>
      <c r="D2349" s="24" t="s">
        <v>14174</v>
      </c>
      <c r="E2349" s="24" t="inlineStr">
        <f aca="false">FALSE()</f>
        <is>
          <t/>
        </is>
      </c>
      <c r="F2349" s="24" t="inlineStr">
        <f aca="false">FALSE()</f>
        <is>
          <t/>
        </is>
      </c>
      <c r="G2349" s="24" t="inlineStr">
        <f aca="false">FALSE()</f>
        <is>
          <t/>
        </is>
      </c>
    </row>
    <row r="2350" customFormat="false" ht="15" hidden="false" customHeight="false" outlineLevel="0" collapsed="false">
      <c r="A2350" s="24" t="s">
        <v>15394</v>
      </c>
      <c r="B2350" s="24" t="n">
        <v>5</v>
      </c>
      <c r="C2350" s="108" t="n">
        <v>0</v>
      </c>
      <c r="D2350" s="24" t="s">
        <v>14174</v>
      </c>
      <c r="E2350" s="24" t="inlineStr">
        <f aca="false">FALSE()</f>
        <is>
          <t/>
        </is>
      </c>
      <c r="F2350" s="24" t="inlineStr">
        <f aca="false">FALSE()</f>
        <is>
          <t/>
        </is>
      </c>
      <c r="G2350" s="24" t="inlineStr">
        <f aca="false">FALSE()</f>
        <is>
          <t/>
        </is>
      </c>
    </row>
    <row r="2351" customFormat="false" ht="15" hidden="false" customHeight="false" outlineLevel="0" collapsed="false">
      <c r="A2351" s="24" t="s">
        <v>15395</v>
      </c>
      <c r="B2351" s="24" t="n">
        <v>5</v>
      </c>
      <c r="C2351" s="108" t="n">
        <v>0</v>
      </c>
      <c r="D2351" s="24" t="s">
        <v>14174</v>
      </c>
      <c r="E2351" s="24" t="inlineStr">
        <f aca="false">FALSE()</f>
        <is>
          <t/>
        </is>
      </c>
      <c r="F2351" s="24" t="inlineStr">
        <f aca="false">FALSE()</f>
        <is>
          <t/>
        </is>
      </c>
      <c r="G2351" s="24" t="inlineStr">
        <f aca="false">FALSE()</f>
        <is>
          <t/>
        </is>
      </c>
    </row>
    <row r="2352" customFormat="false" ht="15" hidden="false" customHeight="false" outlineLevel="0" collapsed="false">
      <c r="A2352" s="24" t="s">
        <v>1578</v>
      </c>
      <c r="B2352" s="24" t="n">
        <v>4</v>
      </c>
      <c r="C2352" s="108" t="n">
        <v>0.00745461638523511</v>
      </c>
      <c r="D2352" s="24" t="s">
        <v>14174</v>
      </c>
      <c r="E2352" s="24" t="inlineStr">
        <f aca="false">FALSE()</f>
        <is>
          <t/>
        </is>
      </c>
      <c r="F2352" s="24" t="inlineStr">
        <f aca="false">FALSE()</f>
        <is>
          <t/>
        </is>
      </c>
      <c r="G2352" s="24" t="inlineStr">
        <f aca="false">FALSE()</f>
        <is>
          <t/>
        </is>
      </c>
    </row>
    <row r="2353" customFormat="false" ht="15" hidden="false" customHeight="false" outlineLevel="0" collapsed="false">
      <c r="A2353" s="24" t="s">
        <v>15063</v>
      </c>
      <c r="B2353" s="24" t="n">
        <v>4</v>
      </c>
      <c r="C2353" s="108" t="n">
        <v>0.00745461638523511</v>
      </c>
      <c r="D2353" s="24" t="s">
        <v>14174</v>
      </c>
      <c r="E2353" s="24" t="inlineStr">
        <f aca="false">FALSE()</f>
        <is>
          <t/>
        </is>
      </c>
      <c r="F2353" s="24" t="inlineStr">
        <f aca="false">FALSE()</f>
        <is>
          <t/>
        </is>
      </c>
      <c r="G2353" s="24" t="inlineStr">
        <f aca="false">FALSE()</f>
        <is>
          <t/>
        </is>
      </c>
    </row>
    <row r="2354" customFormat="false" ht="15" hidden="false" customHeight="false" outlineLevel="0" collapsed="false">
      <c r="A2354" s="24" t="s">
        <v>15489</v>
      </c>
      <c r="B2354" s="24" t="n">
        <v>4</v>
      </c>
      <c r="C2354" s="108" t="n">
        <v>0.00745461638523511</v>
      </c>
      <c r="D2354" s="24" t="s">
        <v>14174</v>
      </c>
      <c r="E2354" s="24" t="inlineStr">
        <f aca="false">FALSE()</f>
        <is>
          <t/>
        </is>
      </c>
      <c r="F2354" s="24" t="inlineStr">
        <f aca="false">FALSE()</f>
        <is>
          <t/>
        </is>
      </c>
      <c r="G2354" s="24" t="inlineStr">
        <f aca="false">FALSE()</f>
        <is>
          <t/>
        </is>
      </c>
    </row>
    <row r="2355" customFormat="false" ht="15" hidden="false" customHeight="false" outlineLevel="0" collapsed="false">
      <c r="A2355" s="24" t="s">
        <v>15181</v>
      </c>
      <c r="B2355" s="24" t="n">
        <v>4</v>
      </c>
      <c r="C2355" s="108" t="n">
        <v>0</v>
      </c>
      <c r="D2355" s="24" t="s">
        <v>14179</v>
      </c>
      <c r="E2355" s="24" t="inlineStr">
        <f aca="false">FALSE()</f>
        <is>
          <t/>
        </is>
      </c>
      <c r="F2355" s="24" t="inlineStr">
        <f aca="false">FALSE()</f>
        <is>
          <t/>
        </is>
      </c>
      <c r="G2355" s="24" t="inlineStr">
        <f aca="false">FALSE()</f>
        <is>
          <t/>
        </is>
      </c>
    </row>
    <row r="2356" customFormat="false" ht="15" hidden="false" customHeight="false" outlineLevel="0" collapsed="false">
      <c r="A2356" s="24" t="s">
        <v>338</v>
      </c>
      <c r="B2356" s="24" t="n">
        <v>4</v>
      </c>
      <c r="C2356" s="108" t="n">
        <v>0</v>
      </c>
      <c r="D2356" s="24" t="s">
        <v>14179</v>
      </c>
      <c r="E2356" s="24" t="inlineStr">
        <f aca="false">FALSE()</f>
        <is>
          <t/>
        </is>
      </c>
      <c r="F2356" s="24" t="inlineStr">
        <f aca="false">FALSE()</f>
        <is>
          <t/>
        </is>
      </c>
      <c r="G2356" s="24" t="inlineStr">
        <f aca="false">FALSE()</f>
        <is>
          <t/>
        </is>
      </c>
    </row>
    <row r="2357" customFormat="false" ht="15" hidden="false" customHeight="false" outlineLevel="0" collapsed="false">
      <c r="A2357" s="24" t="s">
        <v>15704</v>
      </c>
      <c r="B2357" s="24" t="n">
        <v>3</v>
      </c>
      <c r="C2357" s="108" t="n">
        <v>0.00780867103801875</v>
      </c>
      <c r="D2357" s="24" t="s">
        <v>14179</v>
      </c>
      <c r="E2357" s="24" t="inlineStr">
        <f aca="false">FALSE()</f>
        <is>
          <t/>
        </is>
      </c>
      <c r="F2357" s="24" t="inlineStr">
        <f aca="false">FALSE()</f>
        <is>
          <t/>
        </is>
      </c>
      <c r="G2357" s="24" t="inlineStr">
        <f aca="false">FALSE()</f>
        <is>
          <t/>
        </is>
      </c>
    </row>
    <row r="2358" customFormat="false" ht="15" hidden="false" customHeight="false" outlineLevel="0" collapsed="false">
      <c r="A2358" s="24" t="s">
        <v>15705</v>
      </c>
      <c r="B2358" s="24" t="n">
        <v>3</v>
      </c>
      <c r="C2358" s="108" t="n">
        <v>0.00780867103801875</v>
      </c>
      <c r="D2358" s="24" t="s">
        <v>14179</v>
      </c>
      <c r="E2358" s="24" t="inlineStr">
        <f aca="false">FALSE()</f>
        <is>
          <t/>
        </is>
      </c>
      <c r="F2358" s="24" t="inlineStr">
        <f aca="false">FALSE()</f>
        <is>
          <t/>
        </is>
      </c>
      <c r="G2358" s="24" t="inlineStr">
        <f aca="false">FALSE()</f>
        <is>
          <t/>
        </is>
      </c>
    </row>
    <row r="2359" customFormat="false" ht="15" hidden="false" customHeight="false" outlineLevel="0" collapsed="false">
      <c r="A2359" s="24" t="s">
        <v>1201</v>
      </c>
      <c r="B2359" s="24" t="n">
        <v>3</v>
      </c>
      <c r="C2359" s="108" t="n">
        <v>0.00780867103801875</v>
      </c>
      <c r="D2359" s="24" t="s">
        <v>14179</v>
      </c>
      <c r="E2359" s="24" t="inlineStr">
        <f aca="false">FALSE()</f>
        <is>
          <t/>
        </is>
      </c>
      <c r="F2359" s="24" t="inlineStr">
        <f aca="false">FALSE()</f>
        <is>
          <t/>
        </is>
      </c>
      <c r="G2359" s="24" t="inlineStr">
        <f aca="false">FALSE()</f>
        <is>
          <t/>
        </is>
      </c>
    </row>
    <row r="2360" customFormat="false" ht="15" hidden="false" customHeight="false" outlineLevel="0" collapsed="false">
      <c r="A2360" s="24" t="s">
        <v>15330</v>
      </c>
      <c r="B2360" s="24" t="n">
        <v>3</v>
      </c>
      <c r="C2360" s="108" t="n">
        <v>0.00780867103801875</v>
      </c>
      <c r="D2360" s="24" t="s">
        <v>14179</v>
      </c>
      <c r="E2360" s="24" t="inlineStr">
        <f aca="false">FALSE()</f>
        <is>
          <t/>
        </is>
      </c>
      <c r="F2360" s="24" t="inlineStr">
        <f aca="false">FALSE()</f>
        <is>
          <t/>
        </is>
      </c>
      <c r="G2360" s="24" t="inlineStr">
        <f aca="false">FALSE()</f>
        <is>
          <t/>
        </is>
      </c>
    </row>
    <row r="2361" customFormat="false" ht="15" hidden="false" customHeight="false" outlineLevel="0" collapsed="false">
      <c r="A2361" s="24" t="s">
        <v>15192</v>
      </c>
      <c r="B2361" s="24" t="n">
        <v>3</v>
      </c>
      <c r="C2361" s="108" t="n">
        <v>0.00780867103801875</v>
      </c>
      <c r="D2361" s="24" t="s">
        <v>14179</v>
      </c>
      <c r="E2361" s="24" t="inlineStr">
        <f aca="false">FALSE()</f>
        <is>
          <t/>
        </is>
      </c>
      <c r="F2361" s="24" t="inlineStr">
        <f aca="false">FALSE()</f>
        <is>
          <t/>
        </is>
      </c>
      <c r="G2361" s="24" t="inlineStr">
        <f aca="false">FALSE()</f>
        <is>
          <t/>
        </is>
      </c>
    </row>
    <row r="2362" customFormat="false" ht="15" hidden="false" customHeight="false" outlineLevel="0" collapsed="false">
      <c r="A2362" s="24" t="s">
        <v>4012</v>
      </c>
      <c r="B2362" s="24" t="n">
        <v>3</v>
      </c>
      <c r="C2362" s="108" t="n">
        <v>0.00780867103801875</v>
      </c>
      <c r="D2362" s="24" t="s">
        <v>14179</v>
      </c>
      <c r="E2362" s="24" t="inlineStr">
        <f aca="false">FALSE()</f>
        <is>
          <t/>
        </is>
      </c>
      <c r="F2362" s="24" t="inlineStr">
        <f aca="false">FALSE()</f>
        <is>
          <t/>
        </is>
      </c>
      <c r="G2362" s="24" t="inlineStr">
        <f aca="false">FALSE()</f>
        <is>
          <t/>
        </is>
      </c>
    </row>
    <row r="2363" customFormat="false" ht="15" hidden="false" customHeight="false" outlineLevel="0" collapsed="false">
      <c r="A2363" s="24" t="s">
        <v>15706</v>
      </c>
      <c r="B2363" s="24" t="n">
        <v>3</v>
      </c>
      <c r="C2363" s="108" t="n">
        <v>0.00780867103801875</v>
      </c>
      <c r="D2363" s="24" t="s">
        <v>14179</v>
      </c>
      <c r="E2363" s="24" t="inlineStr">
        <f aca="false">FALSE()</f>
        <is>
          <t/>
        </is>
      </c>
      <c r="F2363" s="24" t="inlineStr">
        <f aca="false">FALSE()</f>
        <is>
          <t/>
        </is>
      </c>
      <c r="G2363" s="24" t="inlineStr">
        <f aca="false">FALSE()</f>
        <is>
          <t/>
        </is>
      </c>
    </row>
    <row r="2364" customFormat="false" ht="15" hidden="false" customHeight="false" outlineLevel="0" collapsed="false">
      <c r="A2364" s="24" t="s">
        <v>15707</v>
      </c>
      <c r="B2364" s="24" t="n">
        <v>3</v>
      </c>
      <c r="C2364" s="108" t="n">
        <v>0.00780867103801875</v>
      </c>
      <c r="D2364" s="24" t="s">
        <v>14179</v>
      </c>
      <c r="E2364" s="24" t="inlineStr">
        <f aca="false">FALSE()</f>
        <is>
          <t/>
        </is>
      </c>
      <c r="F2364" s="24" t="inlineStr">
        <f aca="false">FALSE()</f>
        <is>
          <t/>
        </is>
      </c>
      <c r="G2364" s="24" t="inlineStr">
        <f aca="false">FALSE()</f>
        <is>
          <t/>
        </is>
      </c>
    </row>
    <row r="2365" customFormat="false" ht="15" hidden="false" customHeight="false" outlineLevel="0" collapsed="false">
      <c r="A2365" s="24" t="s">
        <v>15708</v>
      </c>
      <c r="B2365" s="24" t="n">
        <v>3</v>
      </c>
      <c r="C2365" s="108" t="n">
        <v>0.00780867103801875</v>
      </c>
      <c r="D2365" s="24" t="s">
        <v>14179</v>
      </c>
      <c r="E2365" s="24" t="n">
        <f aca="false">TRUE()</f>
        <v>1</v>
      </c>
      <c r="F2365" s="24" t="inlineStr">
        <f aca="false">FALSE()</f>
        <is>
          <t/>
        </is>
      </c>
      <c r="G2365" s="24" t="inlineStr">
        <f aca="false">FALSE()</f>
        <is>
          <t/>
        </is>
      </c>
    </row>
    <row r="2366" customFormat="false" ht="15" hidden="false" customHeight="false" outlineLevel="0" collapsed="false">
      <c r="A2366" s="24" t="s">
        <v>1206</v>
      </c>
      <c r="B2366" s="24" t="n">
        <v>2</v>
      </c>
      <c r="C2366" s="108" t="n">
        <v>0.0125429164859992</v>
      </c>
      <c r="D2366" s="24" t="s">
        <v>14179</v>
      </c>
      <c r="E2366" s="24" t="n">
        <f aca="false">FALSE()</f>
        <v>0</v>
      </c>
      <c r="F2366" s="24" t="inlineStr">
        <f aca="false">FALSE()</f>
        <is>
          <t/>
        </is>
      </c>
      <c r="G2366" s="24" t="inlineStr">
        <f aca="false">FALSE()</f>
        <is>
          <t/>
        </is>
      </c>
    </row>
    <row r="2367" customFormat="false" ht="15" hidden="false" customHeight="false" outlineLevel="0" collapsed="false">
      <c r="A2367" s="24" t="s">
        <v>16033</v>
      </c>
      <c r="B2367" s="24" t="n">
        <v>2</v>
      </c>
      <c r="C2367" s="108" t="n">
        <v>0.0125429164859992</v>
      </c>
      <c r="D2367" s="24" t="s">
        <v>14179</v>
      </c>
      <c r="E2367" s="24" t="inlineStr">
        <f aca="false">FALSE()</f>
        <is>
          <t/>
        </is>
      </c>
      <c r="F2367" s="24" t="inlineStr">
        <f aca="false">FALSE()</f>
        <is>
          <t/>
        </is>
      </c>
      <c r="G2367" s="24" t="inlineStr">
        <f aca="false">FALSE()</f>
        <is>
          <t/>
        </is>
      </c>
    </row>
    <row r="2368" customFormat="false" ht="15" hidden="false" customHeight="false" outlineLevel="0" collapsed="false">
      <c r="A2368" s="24" t="s">
        <v>15106</v>
      </c>
      <c r="B2368" s="24" t="n">
        <v>5</v>
      </c>
      <c r="C2368" s="108" t="n">
        <v>0</v>
      </c>
      <c r="D2368" s="24" t="s">
        <v>14185</v>
      </c>
      <c r="E2368" s="24" t="inlineStr">
        <f aca="false">FALSE()</f>
        <is>
          <t/>
        </is>
      </c>
      <c r="F2368" s="24" t="inlineStr">
        <f aca="false">FALSE()</f>
        <is>
          <t/>
        </is>
      </c>
      <c r="G2368" s="24" t="inlineStr">
        <f aca="false">FALSE()</f>
        <is>
          <t/>
        </is>
      </c>
    </row>
    <row r="2369" customFormat="false" ht="15" hidden="false" customHeight="false" outlineLevel="0" collapsed="false">
      <c r="A2369" s="24" t="s">
        <v>15403</v>
      </c>
      <c r="B2369" s="24" t="n">
        <v>5</v>
      </c>
      <c r="C2369" s="108" t="n">
        <v>0</v>
      </c>
      <c r="D2369" s="24" t="s">
        <v>14185</v>
      </c>
      <c r="E2369" s="24" t="inlineStr">
        <f aca="false">FALSE()</f>
        <is>
          <t/>
        </is>
      </c>
      <c r="F2369" s="24" t="inlineStr">
        <f aca="false">FALSE()</f>
        <is>
          <t/>
        </is>
      </c>
      <c r="G2369" s="24" t="inlineStr">
        <f aca="false">FALSE()</f>
        <is>
          <t/>
        </is>
      </c>
    </row>
    <row r="2370" customFormat="false" ht="15" hidden="false" customHeight="false" outlineLevel="0" collapsed="false">
      <c r="A2370" s="24" t="s">
        <v>338</v>
      </c>
      <c r="B2370" s="24" t="n">
        <v>5</v>
      </c>
      <c r="C2370" s="108" t="n">
        <v>0</v>
      </c>
      <c r="D2370" s="24" t="s">
        <v>14185</v>
      </c>
      <c r="E2370" s="24" t="inlineStr">
        <f aca="false">FALSE()</f>
        <is>
          <t/>
        </is>
      </c>
      <c r="F2370" s="24" t="inlineStr">
        <f aca="false">FALSE()</f>
        <is>
          <t/>
        </is>
      </c>
      <c r="G2370" s="24" t="inlineStr">
        <f aca="false">FALSE()</f>
        <is>
          <t/>
        </is>
      </c>
    </row>
    <row r="2371" customFormat="false" ht="15" hidden="false" customHeight="false" outlineLevel="0" collapsed="false">
      <c r="A2371" s="24" t="s">
        <v>15064</v>
      </c>
      <c r="B2371" s="24" t="n">
        <v>5</v>
      </c>
      <c r="C2371" s="108" t="n">
        <v>0</v>
      </c>
      <c r="D2371" s="24" t="s">
        <v>14185</v>
      </c>
      <c r="E2371" s="24" t="inlineStr">
        <f aca="false">FALSE()</f>
        <is>
          <t/>
        </is>
      </c>
      <c r="F2371" s="24" t="inlineStr">
        <f aca="false">FALSE()</f>
        <is>
          <t/>
        </is>
      </c>
      <c r="G2371" s="24" t="inlineStr">
        <f aca="false">FALSE()</f>
        <is>
          <t/>
        </is>
      </c>
    </row>
    <row r="2372" customFormat="false" ht="15" hidden="false" customHeight="false" outlineLevel="0" collapsed="false">
      <c r="A2372" s="24" t="s">
        <v>15303</v>
      </c>
      <c r="B2372" s="24" t="n">
        <v>5</v>
      </c>
      <c r="C2372" s="108" t="n">
        <v>0</v>
      </c>
      <c r="D2372" s="24" t="s">
        <v>14185</v>
      </c>
      <c r="E2372" s="24" t="inlineStr">
        <f aca="false">FALSE()</f>
        <is>
          <t/>
        </is>
      </c>
      <c r="F2372" s="24" t="inlineStr">
        <f aca="false">FALSE()</f>
        <is>
          <t/>
        </is>
      </c>
      <c r="G2372" s="24" t="inlineStr">
        <f aca="false">FALSE()</f>
        <is>
          <t/>
        </is>
      </c>
    </row>
    <row r="2373" customFormat="false" ht="15" hidden="false" customHeight="false" outlineLevel="0" collapsed="false">
      <c r="A2373" s="24" t="s">
        <v>15304</v>
      </c>
      <c r="B2373" s="24" t="n">
        <v>5</v>
      </c>
      <c r="C2373" s="108" t="n">
        <v>0</v>
      </c>
      <c r="D2373" s="24" t="s">
        <v>14185</v>
      </c>
      <c r="E2373" s="24" t="inlineStr">
        <f aca="false">FALSE()</f>
        <is>
          <t/>
        </is>
      </c>
      <c r="F2373" s="24" t="inlineStr">
        <f aca="false">FALSE()</f>
        <is>
          <t/>
        </is>
      </c>
      <c r="G2373" s="24" t="inlineStr">
        <f aca="false">FALSE()</f>
        <is>
          <t/>
        </is>
      </c>
    </row>
    <row r="2374" customFormat="false" ht="15" hidden="false" customHeight="false" outlineLevel="0" collapsed="false">
      <c r="A2374" s="24" t="s">
        <v>15404</v>
      </c>
      <c r="B2374" s="24" t="n">
        <v>5</v>
      </c>
      <c r="C2374" s="108" t="n">
        <v>0</v>
      </c>
      <c r="D2374" s="24" t="s">
        <v>14185</v>
      </c>
      <c r="E2374" s="24" t="inlineStr">
        <f aca="false">FALSE()</f>
        <is>
          <t/>
        </is>
      </c>
      <c r="F2374" s="24" t="inlineStr">
        <f aca="false">FALSE()</f>
        <is>
          <t/>
        </is>
      </c>
      <c r="G2374" s="24" t="inlineStr">
        <f aca="false">FALSE()</f>
        <is>
          <t/>
        </is>
      </c>
    </row>
    <row r="2375" customFormat="false" ht="15" hidden="false" customHeight="false" outlineLevel="0" collapsed="false">
      <c r="A2375" s="24" t="s">
        <v>15405</v>
      </c>
      <c r="B2375" s="24" t="n">
        <v>5</v>
      </c>
      <c r="C2375" s="108" t="n">
        <v>0</v>
      </c>
      <c r="D2375" s="24" t="s">
        <v>14185</v>
      </c>
      <c r="E2375" s="24" t="inlineStr">
        <f aca="false">FALSE()</f>
        <is>
          <t/>
        </is>
      </c>
      <c r="F2375" s="24" t="inlineStr">
        <f aca="false">FALSE()</f>
        <is>
          <t/>
        </is>
      </c>
      <c r="G2375" s="24" t="inlineStr">
        <f aca="false">FALSE()</f>
        <is>
          <t/>
        </is>
      </c>
    </row>
    <row r="2376" customFormat="false" ht="15" hidden="false" customHeight="false" outlineLevel="0" collapsed="false">
      <c r="A2376" s="24" t="s">
        <v>15242</v>
      </c>
      <c r="B2376" s="24" t="n">
        <v>5</v>
      </c>
      <c r="C2376" s="108" t="n">
        <v>0</v>
      </c>
      <c r="D2376" s="24" t="s">
        <v>14185</v>
      </c>
      <c r="E2376" s="24" t="inlineStr">
        <f aca="false">FALSE()</f>
        <is>
          <t/>
        </is>
      </c>
      <c r="F2376" s="24" t="inlineStr">
        <f aca="false">FALSE()</f>
        <is>
          <t/>
        </is>
      </c>
      <c r="G2376" s="24" t="inlineStr">
        <f aca="false">FALSE()</f>
        <is>
          <t/>
        </is>
      </c>
    </row>
    <row r="2377" customFormat="false" ht="15" hidden="false" customHeight="false" outlineLevel="0" collapsed="false">
      <c r="A2377" s="24" t="s">
        <v>1060</v>
      </c>
      <c r="B2377" s="24" t="n">
        <v>4</v>
      </c>
      <c r="C2377" s="108" t="n">
        <v>0.00791102147004542</v>
      </c>
      <c r="D2377" s="24" t="s">
        <v>14185</v>
      </c>
      <c r="E2377" s="24" t="inlineStr">
        <f aca="false">FALSE()</f>
        <is>
          <t/>
        </is>
      </c>
      <c r="F2377" s="24" t="inlineStr">
        <f aca="false">FALSE()</f>
        <is>
          <t/>
        </is>
      </c>
      <c r="G2377" s="24" t="inlineStr">
        <f aca="false">FALSE()</f>
        <is>
          <t/>
        </is>
      </c>
    </row>
    <row r="2378" customFormat="false" ht="15" hidden="false" customHeight="false" outlineLevel="0" collapsed="false">
      <c r="A2378" s="24" t="s">
        <v>15501</v>
      </c>
      <c r="B2378" s="24" t="n">
        <v>4</v>
      </c>
      <c r="C2378" s="108" t="n">
        <v>0</v>
      </c>
      <c r="D2378" s="24" t="s">
        <v>14192</v>
      </c>
      <c r="E2378" s="24" t="inlineStr">
        <f aca="false">FALSE()</f>
        <is>
          <t/>
        </is>
      </c>
      <c r="F2378" s="24" t="inlineStr">
        <f aca="false">FALSE()</f>
        <is>
          <t/>
        </is>
      </c>
      <c r="G2378" s="24" t="inlineStr">
        <f aca="false">FALSE()</f>
        <is>
          <t/>
        </is>
      </c>
    </row>
    <row r="2379" customFormat="false" ht="15" hidden="false" customHeight="false" outlineLevel="0" collapsed="false">
      <c r="A2379" s="24" t="s">
        <v>15502</v>
      </c>
      <c r="B2379" s="24" t="n">
        <v>4</v>
      </c>
      <c r="C2379" s="108" t="n">
        <v>0</v>
      </c>
      <c r="D2379" s="24" t="s">
        <v>14192</v>
      </c>
      <c r="E2379" s="24" t="inlineStr">
        <f aca="false">FALSE()</f>
        <is>
          <t/>
        </is>
      </c>
      <c r="F2379" s="24" t="inlineStr">
        <f aca="false">FALSE()</f>
        <is>
          <t/>
        </is>
      </c>
      <c r="G2379" s="24" t="inlineStr">
        <f aca="false">FALSE()</f>
        <is>
          <t/>
        </is>
      </c>
    </row>
    <row r="2380" customFormat="false" ht="15" hidden="false" customHeight="false" outlineLevel="0" collapsed="false">
      <c r="A2380" s="24" t="s">
        <v>15197</v>
      </c>
      <c r="B2380" s="24" t="n">
        <v>4</v>
      </c>
      <c r="C2380" s="108" t="n">
        <v>0</v>
      </c>
      <c r="D2380" s="24" t="s">
        <v>14192</v>
      </c>
      <c r="E2380" s="24" t="inlineStr">
        <f aca="false">FALSE()</f>
        <is>
          <t/>
        </is>
      </c>
      <c r="F2380" s="24" t="inlineStr">
        <f aca="false">FALSE()</f>
        <is>
          <t/>
        </is>
      </c>
      <c r="G2380" s="24" t="inlineStr">
        <f aca="false">FALSE()</f>
        <is>
          <t/>
        </is>
      </c>
    </row>
    <row r="2381" customFormat="false" ht="15" hidden="false" customHeight="false" outlineLevel="0" collapsed="false">
      <c r="A2381" s="24" t="s">
        <v>15162</v>
      </c>
      <c r="B2381" s="24" t="n">
        <v>4</v>
      </c>
      <c r="C2381" s="108" t="n">
        <v>0</v>
      </c>
      <c r="D2381" s="24" t="s">
        <v>14192</v>
      </c>
      <c r="E2381" s="24" t="inlineStr">
        <f aca="false">FALSE()</f>
        <is>
          <t/>
        </is>
      </c>
      <c r="F2381" s="24" t="inlineStr">
        <f aca="false">FALSE()</f>
        <is>
          <t/>
        </is>
      </c>
      <c r="G2381" s="24" t="inlineStr">
        <f aca="false">FALSE()</f>
        <is>
          <t/>
        </is>
      </c>
    </row>
    <row r="2382" customFormat="false" ht="15" hidden="false" customHeight="false" outlineLevel="0" collapsed="false">
      <c r="A2382" s="24" t="s">
        <v>338</v>
      </c>
      <c r="B2382" s="24" t="n">
        <v>4</v>
      </c>
      <c r="C2382" s="108" t="n">
        <v>0</v>
      </c>
      <c r="D2382" s="24" t="s">
        <v>14192</v>
      </c>
      <c r="E2382" s="24" t="inlineStr">
        <f aca="false">FALSE()</f>
        <is>
          <t/>
        </is>
      </c>
      <c r="F2382" s="24" t="inlineStr">
        <f aca="false">FALSE()</f>
        <is>
          <t/>
        </is>
      </c>
      <c r="G2382" s="24" t="inlineStr">
        <f aca="false">FALSE()</f>
        <is>
          <t/>
        </is>
      </c>
    </row>
    <row r="2383" customFormat="false" ht="15" hidden="false" customHeight="false" outlineLevel="0" collapsed="false">
      <c r="A2383" s="24" t="s">
        <v>15240</v>
      </c>
      <c r="B2383" s="24" t="n">
        <v>4</v>
      </c>
      <c r="C2383" s="108" t="n">
        <v>0</v>
      </c>
      <c r="D2383" s="24" t="s">
        <v>14192</v>
      </c>
      <c r="E2383" s="24" t="inlineStr">
        <f aca="false">FALSE()</f>
        <is>
          <t/>
        </is>
      </c>
      <c r="F2383" s="24" t="inlineStr">
        <f aca="false">FALSE()</f>
        <is>
          <t/>
        </is>
      </c>
      <c r="G2383" s="24" t="inlineStr">
        <f aca="false">FALSE()</f>
        <is>
          <t/>
        </is>
      </c>
    </row>
    <row r="2384" customFormat="false" ht="15" hidden="false" customHeight="false" outlineLevel="0" collapsed="false">
      <c r="A2384" s="24" t="s">
        <v>15503</v>
      </c>
      <c r="B2384" s="24" t="n">
        <v>4</v>
      </c>
      <c r="C2384" s="108" t="n">
        <v>0</v>
      </c>
      <c r="D2384" s="24" t="s">
        <v>14192</v>
      </c>
      <c r="E2384" s="24" t="inlineStr">
        <f aca="false">FALSE()</f>
        <is>
          <t/>
        </is>
      </c>
      <c r="F2384" s="24" t="inlineStr">
        <f aca="false">FALSE()</f>
        <is>
          <t/>
        </is>
      </c>
      <c r="G2384" s="24" t="inlineStr">
        <f aca="false">FALSE()</f>
        <is>
          <t/>
        </is>
      </c>
    </row>
    <row r="2385" customFormat="false" ht="15" hidden="false" customHeight="false" outlineLevel="0" collapsed="false">
      <c r="A2385" s="24" t="s">
        <v>628</v>
      </c>
      <c r="B2385" s="24" t="n">
        <v>4</v>
      </c>
      <c r="C2385" s="108" t="n">
        <v>0</v>
      </c>
      <c r="D2385" s="24" t="s">
        <v>14192</v>
      </c>
      <c r="E2385" s="24" t="inlineStr">
        <f aca="false">FALSE()</f>
        <is>
          <t/>
        </is>
      </c>
      <c r="F2385" s="24" t="inlineStr">
        <f aca="false">FALSE()</f>
        <is>
          <t/>
        </is>
      </c>
      <c r="G2385" s="24" t="inlineStr">
        <f aca="false">FALSE()</f>
        <is>
          <t/>
        </is>
      </c>
    </row>
    <row r="2386" customFormat="false" ht="15" hidden="false" customHeight="false" outlineLevel="0" collapsed="false">
      <c r="A2386" s="24" t="s">
        <v>15504</v>
      </c>
      <c r="B2386" s="24" t="n">
        <v>4</v>
      </c>
      <c r="C2386" s="108" t="n">
        <v>0</v>
      </c>
      <c r="D2386" s="24" t="s">
        <v>14192</v>
      </c>
      <c r="E2386" s="24" t="inlineStr">
        <f aca="false">FALSE()</f>
        <is>
          <t/>
        </is>
      </c>
      <c r="F2386" s="24" t="inlineStr">
        <f aca="false">FALSE()</f>
        <is>
          <t/>
        </is>
      </c>
      <c r="G2386" s="24" t="inlineStr">
        <f aca="false">FALSE()</f>
        <is>
          <t/>
        </is>
      </c>
    </row>
    <row r="2387" customFormat="false" ht="15" hidden="false" customHeight="false" outlineLevel="0" collapsed="false">
      <c r="A2387" s="24" t="s">
        <v>15505</v>
      </c>
      <c r="B2387" s="24" t="n">
        <v>4</v>
      </c>
      <c r="C2387" s="108" t="n">
        <v>0</v>
      </c>
      <c r="D2387" s="24" t="s">
        <v>14192</v>
      </c>
      <c r="E2387" s="24" t="inlineStr">
        <f aca="false">FALSE()</f>
        <is>
          <t/>
        </is>
      </c>
      <c r="F2387" s="24" t="inlineStr">
        <f aca="false">FALSE()</f>
        <is>
          <t/>
        </is>
      </c>
      <c r="G2387" s="24" t="inlineStr">
        <f aca="false">FALSE()</f>
        <is>
          <t/>
        </is>
      </c>
    </row>
    <row r="2388" customFormat="false" ht="15" hidden="false" customHeight="false" outlineLevel="0" collapsed="false">
      <c r="A2388" s="24" t="s">
        <v>634</v>
      </c>
      <c r="B2388" s="24" t="n">
        <v>3</v>
      </c>
      <c r="C2388" s="108" t="n">
        <v>0.00797481297499787</v>
      </c>
      <c r="D2388" s="24" t="s">
        <v>14192</v>
      </c>
      <c r="E2388" s="24" t="inlineStr">
        <f aca="false">FALSE()</f>
        <is>
          <t/>
        </is>
      </c>
      <c r="F2388" s="24" t="inlineStr">
        <f aca="false">FALSE()</f>
        <is>
          <t/>
        </is>
      </c>
      <c r="G2388" s="24" t="inlineStr">
        <f aca="false">FALSE()</f>
        <is>
          <t/>
        </is>
      </c>
    </row>
    <row r="2389" customFormat="false" ht="15" hidden="false" customHeight="false" outlineLevel="0" collapsed="false">
      <c r="A2389" s="24" t="s">
        <v>15727</v>
      </c>
      <c r="B2389" s="24" t="n">
        <v>3</v>
      </c>
      <c r="C2389" s="108" t="n">
        <v>0.00797481297499787</v>
      </c>
      <c r="D2389" s="24" t="s">
        <v>14192</v>
      </c>
      <c r="E2389" s="24" t="inlineStr">
        <f aca="false">FALSE()</f>
        <is>
          <t/>
        </is>
      </c>
      <c r="F2389" s="24" t="inlineStr">
        <f aca="false">FALSE()</f>
        <is>
          <t/>
        </is>
      </c>
      <c r="G2389" s="24" t="inlineStr">
        <f aca="false">FALSE()</f>
        <is>
          <t/>
        </is>
      </c>
    </row>
    <row r="2390" customFormat="false" ht="15" hidden="false" customHeight="false" outlineLevel="0" collapsed="false">
      <c r="A2390" s="24" t="s">
        <v>15506</v>
      </c>
      <c r="B2390" s="24" t="n">
        <v>4</v>
      </c>
      <c r="C2390" s="108" t="n">
        <v>0</v>
      </c>
      <c r="D2390" s="24" t="s">
        <v>14198</v>
      </c>
      <c r="E2390" s="24" t="inlineStr">
        <f aca="false">FALSE()</f>
        <is>
          <t/>
        </is>
      </c>
      <c r="F2390" s="24" t="inlineStr">
        <f aca="false">FALSE()</f>
        <is>
          <t/>
        </is>
      </c>
      <c r="G2390" s="24" t="inlineStr">
        <f aca="false">FALSE()</f>
        <is>
          <t/>
        </is>
      </c>
    </row>
    <row r="2391" customFormat="false" ht="15" hidden="false" customHeight="false" outlineLevel="0" collapsed="false">
      <c r="A2391" s="24" t="s">
        <v>15507</v>
      </c>
      <c r="B2391" s="24" t="n">
        <v>4</v>
      </c>
      <c r="C2391" s="108" t="n">
        <v>0</v>
      </c>
      <c r="D2391" s="24" t="s">
        <v>14198</v>
      </c>
      <c r="E2391" s="24" t="inlineStr">
        <f aca="false">FALSE()</f>
        <is>
          <t/>
        </is>
      </c>
      <c r="F2391" s="24" t="inlineStr">
        <f aca="false">FALSE()</f>
        <is>
          <t/>
        </is>
      </c>
      <c r="G2391" s="24" t="inlineStr">
        <f aca="false">FALSE()</f>
        <is>
          <t/>
        </is>
      </c>
    </row>
    <row r="2392" customFormat="false" ht="15" hidden="false" customHeight="false" outlineLevel="0" collapsed="false">
      <c r="A2392" s="24" t="s">
        <v>15508</v>
      </c>
      <c r="B2392" s="24" t="n">
        <v>4</v>
      </c>
      <c r="C2392" s="108" t="n">
        <v>0</v>
      </c>
      <c r="D2392" s="24" t="s">
        <v>14198</v>
      </c>
      <c r="E2392" s="24" t="inlineStr">
        <f aca="false">FALSE()</f>
        <is>
          <t/>
        </is>
      </c>
      <c r="F2392" s="24" t="inlineStr">
        <f aca="false">FALSE()</f>
        <is>
          <t/>
        </is>
      </c>
      <c r="G2392" s="24" t="inlineStr">
        <f aca="false">FALSE()</f>
        <is>
          <t/>
        </is>
      </c>
    </row>
    <row r="2393" customFormat="false" ht="15" hidden="false" customHeight="false" outlineLevel="0" collapsed="false">
      <c r="A2393" s="24" t="s">
        <v>15509</v>
      </c>
      <c r="B2393" s="24" t="n">
        <v>4</v>
      </c>
      <c r="C2393" s="108" t="n">
        <v>0</v>
      </c>
      <c r="D2393" s="24" t="s">
        <v>14198</v>
      </c>
      <c r="E2393" s="24" t="inlineStr">
        <f aca="false">FALSE()</f>
        <is>
          <t/>
        </is>
      </c>
      <c r="F2393" s="24" t="inlineStr">
        <f aca="false">FALSE()</f>
        <is>
          <t/>
        </is>
      </c>
      <c r="G2393" s="24" t="inlineStr">
        <f aca="false">FALSE()</f>
        <is>
          <t/>
        </is>
      </c>
    </row>
    <row r="2394" customFormat="false" ht="15" hidden="false" customHeight="false" outlineLevel="0" collapsed="false">
      <c r="A2394" s="24" t="s">
        <v>15115</v>
      </c>
      <c r="B2394" s="24" t="n">
        <v>4</v>
      </c>
      <c r="C2394" s="108" t="n">
        <v>0</v>
      </c>
      <c r="D2394" s="24" t="s">
        <v>14198</v>
      </c>
      <c r="E2394" s="24" t="inlineStr">
        <f aca="false">FALSE()</f>
        <is>
          <t/>
        </is>
      </c>
      <c r="F2394" s="24" t="inlineStr">
        <f aca="false">FALSE()</f>
        <is>
          <t/>
        </is>
      </c>
      <c r="G2394" s="24" t="inlineStr">
        <f aca="false">FALSE()</f>
        <is>
          <t/>
        </is>
      </c>
    </row>
    <row r="2395" customFormat="false" ht="15" hidden="false" customHeight="false" outlineLevel="0" collapsed="false">
      <c r="A2395" s="24" t="s">
        <v>15510</v>
      </c>
      <c r="B2395" s="24" t="n">
        <v>4</v>
      </c>
      <c r="C2395" s="108" t="n">
        <v>0</v>
      </c>
      <c r="D2395" s="24" t="s">
        <v>14198</v>
      </c>
      <c r="E2395" s="24" t="inlineStr">
        <f aca="false">FALSE()</f>
        <is>
          <t/>
        </is>
      </c>
      <c r="F2395" s="24" t="inlineStr">
        <f aca="false">FALSE()</f>
        <is>
          <t/>
        </is>
      </c>
      <c r="G2395" s="24" t="inlineStr">
        <f aca="false">FALSE()</f>
        <is>
          <t/>
        </is>
      </c>
    </row>
    <row r="2396" customFormat="false" ht="15" hidden="false" customHeight="false" outlineLevel="0" collapsed="false">
      <c r="A2396" s="24" t="s">
        <v>15511</v>
      </c>
      <c r="B2396" s="24" t="n">
        <v>4</v>
      </c>
      <c r="C2396" s="108" t="n">
        <v>0</v>
      </c>
      <c r="D2396" s="24" t="s">
        <v>14198</v>
      </c>
      <c r="E2396" s="24" t="inlineStr">
        <f aca="false">FALSE()</f>
        <is>
          <t/>
        </is>
      </c>
      <c r="F2396" s="24" t="inlineStr">
        <f aca="false">FALSE()</f>
        <is>
          <t/>
        </is>
      </c>
      <c r="G2396" s="24" t="inlineStr">
        <f aca="false">FALSE()</f>
        <is>
          <t/>
        </is>
      </c>
    </row>
    <row r="2397" customFormat="false" ht="15" hidden="false" customHeight="false" outlineLevel="0" collapsed="false">
      <c r="A2397" s="24" t="s">
        <v>644</v>
      </c>
      <c r="B2397" s="24" t="n">
        <v>4</v>
      </c>
      <c r="C2397" s="108" t="n">
        <v>0</v>
      </c>
      <c r="D2397" s="24" t="s">
        <v>14198</v>
      </c>
      <c r="E2397" s="24" t="inlineStr">
        <f aca="false">FALSE()</f>
        <is>
          <t/>
        </is>
      </c>
      <c r="F2397" s="24" t="inlineStr">
        <f aca="false">FALSE()</f>
        <is>
          <t/>
        </is>
      </c>
      <c r="G2397" s="24" t="inlineStr">
        <f aca="false">FALSE()</f>
        <is>
          <t/>
        </is>
      </c>
    </row>
    <row r="2398" customFormat="false" ht="15" hidden="false" customHeight="false" outlineLevel="0" collapsed="false">
      <c r="A2398" s="24" t="s">
        <v>639</v>
      </c>
      <c r="B2398" s="24" t="n">
        <v>4</v>
      </c>
      <c r="C2398" s="108" t="n">
        <v>0</v>
      </c>
      <c r="D2398" s="24" t="s">
        <v>14198</v>
      </c>
      <c r="E2398" s="24" t="inlineStr">
        <f aca="false">FALSE()</f>
        <is>
          <t/>
        </is>
      </c>
      <c r="F2398" s="24" t="inlineStr">
        <f aca="false">FALSE()</f>
        <is>
          <t/>
        </is>
      </c>
      <c r="G2398" s="24" t="inlineStr">
        <f aca="false">FALSE()</f>
        <is>
          <t/>
        </is>
      </c>
    </row>
    <row r="2399" customFormat="false" ht="15" hidden="false" customHeight="false" outlineLevel="0" collapsed="false">
      <c r="A2399" s="24" t="s">
        <v>15512</v>
      </c>
      <c r="B2399" s="24" t="n">
        <v>4</v>
      </c>
      <c r="C2399" s="108" t="n">
        <v>0</v>
      </c>
      <c r="D2399" s="24" t="s">
        <v>14198</v>
      </c>
      <c r="E2399" s="24" t="inlineStr">
        <f aca="false">FALSE()</f>
        <is>
          <t/>
        </is>
      </c>
      <c r="F2399" s="24" t="inlineStr">
        <f aca="false">FALSE()</f>
        <is>
          <t/>
        </is>
      </c>
      <c r="G2399" s="24" t="inlineStr">
        <f aca="false">FALSE()</f>
        <is>
          <t/>
        </is>
      </c>
    </row>
    <row r="2400" customFormat="false" ht="15" hidden="false" customHeight="false" outlineLevel="0" collapsed="false">
      <c r="A2400" s="24" t="s">
        <v>15513</v>
      </c>
      <c r="B2400" s="24" t="n">
        <v>4</v>
      </c>
      <c r="C2400" s="108" t="n">
        <v>0</v>
      </c>
      <c r="D2400" s="24" t="s">
        <v>14198</v>
      </c>
      <c r="E2400" s="24" t="inlineStr">
        <f aca="false">FALSE()</f>
        <is>
          <t/>
        </is>
      </c>
      <c r="F2400" s="24" t="inlineStr">
        <f aca="false">FALSE()</f>
        <is>
          <t/>
        </is>
      </c>
      <c r="G2400" s="24" t="inlineStr">
        <f aca="false">FALSE()</f>
        <is>
          <t/>
        </is>
      </c>
    </row>
    <row r="2401" customFormat="false" ht="15" hidden="false" customHeight="false" outlineLevel="0" collapsed="false">
      <c r="A2401" s="24" t="s">
        <v>15514</v>
      </c>
      <c r="B2401" s="24" t="n">
        <v>4</v>
      </c>
      <c r="C2401" s="108" t="n">
        <v>0</v>
      </c>
      <c r="D2401" s="24" t="s">
        <v>14198</v>
      </c>
      <c r="E2401" s="24" t="inlineStr">
        <f aca="false">FALSE()</f>
        <is>
          <t/>
        </is>
      </c>
      <c r="F2401" s="24" t="inlineStr">
        <f aca="false">FALSE()</f>
        <is>
          <t/>
        </is>
      </c>
      <c r="G2401" s="24" t="inlineStr">
        <f aca="false">FALSE()</f>
        <is>
          <t/>
        </is>
      </c>
    </row>
    <row r="2402" customFormat="false" ht="15" hidden="false" customHeight="false" outlineLevel="0" collapsed="false">
      <c r="A2402" s="24" t="s">
        <v>15366</v>
      </c>
      <c r="B2402" s="24" t="n">
        <v>4</v>
      </c>
      <c r="C2402" s="108" t="n">
        <v>0</v>
      </c>
      <c r="D2402" s="24" t="s">
        <v>14198</v>
      </c>
      <c r="E2402" s="24" t="inlineStr">
        <f aca="false">FALSE()</f>
        <is>
          <t/>
        </is>
      </c>
      <c r="F2402" s="24" t="inlineStr">
        <f aca="false">FALSE()</f>
        <is>
          <t/>
        </is>
      </c>
      <c r="G2402" s="24" t="inlineStr">
        <f aca="false">FALSE()</f>
        <is>
          <t/>
        </is>
      </c>
    </row>
    <row r="2403" customFormat="false" ht="15" hidden="false" customHeight="false" outlineLevel="0" collapsed="false">
      <c r="A2403" s="24" t="s">
        <v>645</v>
      </c>
      <c r="B2403" s="24" t="n">
        <v>3</v>
      </c>
      <c r="C2403" s="108" t="n">
        <v>0.00681484017863454</v>
      </c>
      <c r="D2403" s="24" t="s">
        <v>14198</v>
      </c>
      <c r="E2403" s="24" t="inlineStr">
        <f aca="false">FALSE()</f>
        <is>
          <t/>
        </is>
      </c>
      <c r="F2403" s="24" t="inlineStr">
        <f aca="false">FALSE()</f>
        <is>
          <t/>
        </is>
      </c>
      <c r="G2403" s="24" t="inlineStr">
        <f aca="false">FALSE()</f>
        <is>
          <t/>
        </is>
      </c>
    </row>
    <row r="2404" customFormat="false" ht="15" hidden="false" customHeight="false" outlineLevel="0" collapsed="false">
      <c r="A2404" s="24" t="s">
        <v>15184</v>
      </c>
      <c r="B2404" s="24" t="n">
        <v>5</v>
      </c>
      <c r="C2404" s="108" t="n">
        <v>0</v>
      </c>
      <c r="D2404" s="24" t="s">
        <v>14202</v>
      </c>
      <c r="E2404" s="24" t="inlineStr">
        <f aca="false">FALSE()</f>
        <is>
          <t/>
        </is>
      </c>
      <c r="F2404" s="24" t="inlineStr">
        <f aca="false">FALSE()</f>
        <is>
          <t/>
        </is>
      </c>
      <c r="G2404" s="24" t="inlineStr">
        <f aca="false">FALSE()</f>
        <is>
          <t/>
        </is>
      </c>
    </row>
    <row r="2405" customFormat="false" ht="15" hidden="false" customHeight="false" outlineLevel="0" collapsed="false">
      <c r="A2405" s="24" t="s">
        <v>338</v>
      </c>
      <c r="B2405" s="24" t="n">
        <v>5</v>
      </c>
      <c r="C2405" s="108" t="n">
        <v>0</v>
      </c>
      <c r="D2405" s="24" t="s">
        <v>14202</v>
      </c>
      <c r="E2405" s="24" t="inlineStr">
        <f aca="false">FALSE()</f>
        <is>
          <t/>
        </is>
      </c>
      <c r="F2405" s="24" t="inlineStr">
        <f aca="false">FALSE()</f>
        <is>
          <t/>
        </is>
      </c>
      <c r="G2405" s="24" t="inlineStr">
        <f aca="false">FALSE()</f>
        <is>
          <t/>
        </is>
      </c>
    </row>
    <row r="2406" customFormat="false" ht="15" hidden="false" customHeight="false" outlineLevel="0" collapsed="false">
      <c r="A2406" s="24" t="s">
        <v>15733</v>
      </c>
      <c r="B2406" s="24" t="n">
        <v>3</v>
      </c>
      <c r="C2406" s="108" t="n">
        <v>0.0147899166410904</v>
      </c>
      <c r="D2406" s="24" t="s">
        <v>14202</v>
      </c>
      <c r="E2406" s="24" t="inlineStr">
        <f aca="false">FALSE()</f>
        <is>
          <t/>
        </is>
      </c>
      <c r="F2406" s="24" t="inlineStr">
        <f aca="false">FALSE()</f>
        <is>
          <t/>
        </is>
      </c>
      <c r="G2406" s="24" t="inlineStr">
        <f aca="false">FALSE()</f>
        <is>
          <t/>
        </is>
      </c>
    </row>
    <row r="2407" customFormat="false" ht="15" hidden="false" customHeight="false" outlineLevel="0" collapsed="false">
      <c r="A2407" s="24" t="s">
        <v>15734</v>
      </c>
      <c r="B2407" s="24" t="n">
        <v>3</v>
      </c>
      <c r="C2407" s="108" t="n">
        <v>0.0147899166410904</v>
      </c>
      <c r="D2407" s="24" t="s">
        <v>14202</v>
      </c>
      <c r="E2407" s="24" t="inlineStr">
        <f aca="false">FALSE()</f>
        <is>
          <t/>
        </is>
      </c>
      <c r="F2407" s="24" t="inlineStr">
        <f aca="false">FALSE()</f>
        <is>
          <t/>
        </is>
      </c>
      <c r="G2407" s="24" t="inlineStr">
        <f aca="false">FALSE()</f>
        <is>
          <t/>
        </is>
      </c>
    </row>
    <row r="2408" customFormat="false" ht="15" hidden="false" customHeight="false" outlineLevel="0" collapsed="false">
      <c r="A2408" s="24" t="s">
        <v>15735</v>
      </c>
      <c r="B2408" s="24" t="n">
        <v>3</v>
      </c>
      <c r="C2408" s="108" t="n">
        <v>0.0147899166410904</v>
      </c>
      <c r="D2408" s="24" t="s">
        <v>14202</v>
      </c>
      <c r="E2408" s="24" t="inlineStr">
        <f aca="false">FALSE()</f>
        <is>
          <t/>
        </is>
      </c>
      <c r="F2408" s="24" t="inlineStr">
        <f aca="false">FALSE()</f>
        <is>
          <t/>
        </is>
      </c>
      <c r="G2408" s="24" t="inlineStr">
        <f aca="false">FALSE()</f>
        <is>
          <t/>
        </is>
      </c>
    </row>
    <row r="2409" customFormat="false" ht="15" hidden="false" customHeight="false" outlineLevel="0" collapsed="false">
      <c r="A2409" s="24" t="s">
        <v>406</v>
      </c>
      <c r="B2409" s="24" t="n">
        <v>3</v>
      </c>
      <c r="C2409" s="108" t="n">
        <v>0.0147899166410904</v>
      </c>
      <c r="D2409" s="24" t="s">
        <v>14202</v>
      </c>
      <c r="E2409" s="24" t="inlineStr">
        <f aca="false">FALSE()</f>
        <is>
          <t/>
        </is>
      </c>
      <c r="F2409" s="24" t="inlineStr">
        <f aca="false">FALSE()</f>
        <is>
          <t/>
        </is>
      </c>
      <c r="G2409" s="24" t="inlineStr">
        <f aca="false">FALSE()</f>
        <is>
          <t/>
        </is>
      </c>
    </row>
    <row r="2410" customFormat="false" ht="15" hidden="false" customHeight="false" outlineLevel="0" collapsed="false">
      <c r="A2410" s="24" t="s">
        <v>14904</v>
      </c>
      <c r="B2410" s="24" t="n">
        <v>2</v>
      </c>
      <c r="C2410" s="108" t="n">
        <v>0.0176862226076461</v>
      </c>
      <c r="D2410" s="24" t="s">
        <v>14202</v>
      </c>
      <c r="E2410" s="24" t="n">
        <f aca="false">TRUE()</f>
        <v>1</v>
      </c>
      <c r="F2410" s="24" t="inlineStr">
        <f aca="false">FALSE()</f>
        <is>
          <t/>
        </is>
      </c>
      <c r="G2410" s="24" t="inlineStr">
        <f aca="false">FALSE()</f>
        <is>
          <t/>
        </is>
      </c>
    </row>
    <row r="2411" customFormat="false" ht="15" hidden="false" customHeight="false" outlineLevel="0" collapsed="false">
      <c r="A2411" s="24" t="s">
        <v>304</v>
      </c>
      <c r="B2411" s="24" t="n">
        <v>2</v>
      </c>
      <c r="C2411" s="108" t="n">
        <v>0.0176862226076461</v>
      </c>
      <c r="D2411" s="24" t="s">
        <v>14202</v>
      </c>
      <c r="E2411" s="24" t="n">
        <f aca="false">FALSE()</f>
        <v>0</v>
      </c>
      <c r="F2411" s="24" t="inlineStr">
        <f aca="false">FALSE()</f>
        <is>
          <t/>
        </is>
      </c>
      <c r="G2411" s="24" t="inlineStr">
        <f aca="false">FALSE()</f>
        <is>
          <t/>
        </is>
      </c>
    </row>
    <row r="2412" customFormat="false" ht="15" hidden="false" customHeight="false" outlineLevel="0" collapsed="false">
      <c r="A2412" s="24" t="s">
        <v>16088</v>
      </c>
      <c r="B2412" s="24" t="n">
        <v>2</v>
      </c>
      <c r="C2412" s="108" t="n">
        <v>0.0176862226076461</v>
      </c>
      <c r="D2412" s="24" t="s">
        <v>14202</v>
      </c>
      <c r="E2412" s="24" t="inlineStr">
        <f aca="false">FALSE()</f>
        <is>
          <t/>
        </is>
      </c>
      <c r="F2412" s="24" t="inlineStr">
        <f aca="false">FALSE()</f>
        <is>
          <t/>
        </is>
      </c>
      <c r="G2412" s="24" t="inlineStr">
        <f aca="false">FALSE()</f>
        <is>
          <t/>
        </is>
      </c>
    </row>
    <row r="2413" customFormat="false" ht="15" hidden="false" customHeight="false" outlineLevel="0" collapsed="false">
      <c r="A2413" s="24" t="s">
        <v>15566</v>
      </c>
      <c r="B2413" s="24" t="n">
        <v>2</v>
      </c>
      <c r="C2413" s="108" t="n">
        <v>0.0176862226076461</v>
      </c>
      <c r="D2413" s="24" t="s">
        <v>14202</v>
      </c>
      <c r="E2413" s="24" t="inlineStr">
        <f aca="false">FALSE()</f>
        <is>
          <t/>
        </is>
      </c>
      <c r="F2413" s="24" t="inlineStr">
        <f aca="false">FALSE()</f>
        <is>
          <t/>
        </is>
      </c>
      <c r="G2413" s="24" t="inlineStr">
        <f aca="false">FALSE()</f>
        <is>
          <t/>
        </is>
      </c>
    </row>
    <row r="2414" customFormat="false" ht="15" hidden="false" customHeight="false" outlineLevel="0" collapsed="false">
      <c r="A2414" s="24" t="s">
        <v>16089</v>
      </c>
      <c r="B2414" s="24" t="n">
        <v>2</v>
      </c>
      <c r="C2414" s="108" t="n">
        <v>0.0176862226076461</v>
      </c>
      <c r="D2414" s="24" t="s">
        <v>14202</v>
      </c>
      <c r="E2414" s="24" t="inlineStr">
        <f aca="false">FALSE()</f>
        <is>
          <t/>
        </is>
      </c>
      <c r="F2414" s="24" t="inlineStr">
        <f aca="false">FALSE()</f>
        <is>
          <t/>
        </is>
      </c>
      <c r="G2414" s="24" t="inlineStr">
        <f aca="false">FALSE()</f>
        <is>
          <t/>
        </is>
      </c>
    </row>
    <row r="2415" customFormat="false" ht="15" hidden="false" customHeight="false" outlineLevel="0" collapsed="false">
      <c r="A2415" s="24" t="s">
        <v>14869</v>
      </c>
      <c r="B2415" s="24" t="n">
        <v>2</v>
      </c>
      <c r="C2415" s="108" t="n">
        <v>0.0176862226076461</v>
      </c>
      <c r="D2415" s="24" t="s">
        <v>14202</v>
      </c>
      <c r="E2415" s="24" t="inlineStr">
        <f aca="false">FALSE()</f>
        <is>
          <t/>
        </is>
      </c>
      <c r="F2415" s="24" t="inlineStr">
        <f aca="false">FALSE()</f>
        <is>
          <t/>
        </is>
      </c>
      <c r="G2415" s="24" t="inlineStr">
        <f aca="false">FALSE()</f>
        <is>
          <t/>
        </is>
      </c>
    </row>
    <row r="2416" customFormat="false" ht="15" hidden="false" customHeight="false" outlineLevel="0" collapsed="false">
      <c r="A2416" s="24" t="s">
        <v>16090</v>
      </c>
      <c r="B2416" s="24" t="n">
        <v>2</v>
      </c>
      <c r="C2416" s="108" t="n">
        <v>0.0176862226076461</v>
      </c>
      <c r="D2416" s="24" t="s">
        <v>14202</v>
      </c>
      <c r="E2416" s="24" t="inlineStr">
        <f aca="false">FALSE()</f>
        <is>
          <t/>
        </is>
      </c>
      <c r="F2416" s="24" t="inlineStr">
        <f aca="false">FALSE()</f>
        <is>
          <t/>
        </is>
      </c>
      <c r="G2416" s="24" t="inlineStr">
        <f aca="false">FALSE()</f>
        <is>
          <t/>
        </is>
      </c>
    </row>
    <row r="2417" customFormat="false" ht="15" hidden="false" customHeight="false" outlineLevel="0" collapsed="false">
      <c r="A2417" s="24" t="s">
        <v>16091</v>
      </c>
      <c r="B2417" s="24" t="n">
        <v>2</v>
      </c>
      <c r="C2417" s="108" t="n">
        <v>0.0176862226076461</v>
      </c>
      <c r="D2417" s="24" t="s">
        <v>14202</v>
      </c>
      <c r="E2417" s="24" t="inlineStr">
        <f aca="false">FALSE()</f>
        <is>
          <t/>
        </is>
      </c>
      <c r="F2417" s="24" t="inlineStr">
        <f aca="false">FALSE()</f>
        <is>
          <t/>
        </is>
      </c>
      <c r="G2417" s="24" t="inlineStr">
        <f aca="false">FALSE()</f>
        <is>
          <t/>
        </is>
      </c>
    </row>
    <row r="2418" customFormat="false" ht="15" hidden="false" customHeight="false" outlineLevel="0" collapsed="false">
      <c r="A2418" s="24" t="s">
        <v>15110</v>
      </c>
      <c r="B2418" s="24" t="n">
        <v>2</v>
      </c>
      <c r="C2418" s="108" t="n">
        <v>0.0176862226076461</v>
      </c>
      <c r="D2418" s="24" t="s">
        <v>14202</v>
      </c>
      <c r="E2418" s="24" t="inlineStr">
        <f aca="false">FALSE()</f>
        <is>
          <t/>
        </is>
      </c>
      <c r="F2418" s="24" t="inlineStr">
        <f aca="false">FALSE()</f>
        <is>
          <t/>
        </is>
      </c>
      <c r="G2418" s="24" t="inlineStr">
        <f aca="false">FALSE()</f>
        <is>
          <t/>
        </is>
      </c>
    </row>
    <row r="2419" customFormat="false" ht="15" hidden="false" customHeight="false" outlineLevel="0" collapsed="false">
      <c r="A2419" s="24" t="s">
        <v>15158</v>
      </c>
      <c r="B2419" s="24" t="n">
        <v>2</v>
      </c>
      <c r="C2419" s="108" t="n">
        <v>0.0176862226076461</v>
      </c>
      <c r="D2419" s="24" t="s">
        <v>14202</v>
      </c>
      <c r="E2419" s="24" t="inlineStr">
        <f aca="false">FALSE()</f>
        <is>
          <t/>
        </is>
      </c>
      <c r="F2419" s="24" t="inlineStr">
        <f aca="false">FALSE()</f>
        <is>
          <t/>
        </is>
      </c>
      <c r="G2419" s="24" t="inlineStr">
        <f aca="false">FALSE()</f>
        <is>
          <t/>
        </is>
      </c>
    </row>
    <row r="2420" customFormat="false" ht="15" hidden="false" customHeight="false" outlineLevel="0" collapsed="false">
      <c r="A2420" s="24" t="s">
        <v>16092</v>
      </c>
      <c r="B2420" s="24" t="n">
        <v>2</v>
      </c>
      <c r="C2420" s="108" t="n">
        <v>0.0176862226076461</v>
      </c>
      <c r="D2420" s="24" t="s">
        <v>14202</v>
      </c>
      <c r="E2420" s="24" t="inlineStr">
        <f aca="false">FALSE()</f>
        <is>
          <t/>
        </is>
      </c>
      <c r="F2420" s="24" t="inlineStr">
        <f aca="false">FALSE()</f>
        <is>
          <t/>
        </is>
      </c>
      <c r="G2420" s="24" t="inlineStr">
        <f aca="false">FALSE()</f>
        <is>
          <t/>
        </is>
      </c>
    </row>
    <row r="2421" customFormat="false" ht="15" hidden="false" customHeight="false" outlineLevel="0" collapsed="false">
      <c r="A2421" s="24" t="s">
        <v>5237</v>
      </c>
      <c r="B2421" s="24" t="n">
        <v>3</v>
      </c>
      <c r="C2421" s="108" t="n">
        <v>0</v>
      </c>
      <c r="D2421" s="24" t="s">
        <v>14209</v>
      </c>
      <c r="E2421" s="24" t="inlineStr">
        <f aca="false">FALSE()</f>
        <is>
          <t/>
        </is>
      </c>
      <c r="F2421" s="24" t="inlineStr">
        <f aca="false">FALSE()</f>
        <is>
          <t/>
        </is>
      </c>
      <c r="G2421" s="24" t="inlineStr">
        <f aca="false">FALSE()</f>
        <is>
          <t/>
        </is>
      </c>
    </row>
    <row r="2422" customFormat="false" ht="15" hidden="false" customHeight="false" outlineLevel="0" collapsed="false">
      <c r="A2422" s="24" t="s">
        <v>15522</v>
      </c>
      <c r="B2422" s="24" t="n">
        <v>3</v>
      </c>
      <c r="C2422" s="108" t="n">
        <v>0</v>
      </c>
      <c r="D2422" s="24" t="s">
        <v>14209</v>
      </c>
      <c r="E2422" s="24" t="inlineStr">
        <f aca="false">FALSE()</f>
        <is>
          <t/>
        </is>
      </c>
      <c r="F2422" s="24" t="inlineStr">
        <f aca="false">FALSE()</f>
        <is>
          <t/>
        </is>
      </c>
      <c r="G2422" s="24" t="inlineStr">
        <f aca="false">FALSE()</f>
        <is>
          <t/>
        </is>
      </c>
    </row>
    <row r="2423" customFormat="false" ht="15" hidden="false" customHeight="false" outlineLevel="0" collapsed="false">
      <c r="A2423" s="24" t="s">
        <v>15523</v>
      </c>
      <c r="B2423" s="24" t="n">
        <v>3</v>
      </c>
      <c r="C2423" s="108" t="n">
        <v>0</v>
      </c>
      <c r="D2423" s="24" t="s">
        <v>14209</v>
      </c>
      <c r="E2423" s="24" t="inlineStr">
        <f aca="false">FALSE()</f>
        <is>
          <t/>
        </is>
      </c>
      <c r="F2423" s="24" t="inlineStr">
        <f aca="false">FALSE()</f>
        <is>
          <t/>
        </is>
      </c>
      <c r="G2423" s="24" t="inlineStr">
        <f aca="false">FALSE()</f>
        <is>
          <t/>
        </is>
      </c>
    </row>
    <row r="2424" customFormat="false" ht="15" hidden="false" customHeight="false" outlineLevel="0" collapsed="false">
      <c r="A2424" s="24" t="s">
        <v>15524</v>
      </c>
      <c r="B2424" s="24" t="n">
        <v>3</v>
      </c>
      <c r="C2424" s="108" t="n">
        <v>0</v>
      </c>
      <c r="D2424" s="24" t="s">
        <v>14209</v>
      </c>
      <c r="E2424" s="24" t="inlineStr">
        <f aca="false">FALSE()</f>
        <is>
          <t/>
        </is>
      </c>
      <c r="F2424" s="24" t="inlineStr">
        <f aca="false">FALSE()</f>
        <is>
          <t/>
        </is>
      </c>
      <c r="G2424" s="24" t="inlineStr">
        <f aca="false">FALSE()</f>
        <is>
          <t/>
        </is>
      </c>
    </row>
    <row r="2425" customFormat="false" ht="15" hidden="false" customHeight="false" outlineLevel="0" collapsed="false">
      <c r="A2425" s="24" t="s">
        <v>15409</v>
      </c>
      <c r="B2425" s="24" t="n">
        <v>3</v>
      </c>
      <c r="C2425" s="108" t="n">
        <v>0</v>
      </c>
      <c r="D2425" s="24" t="s">
        <v>14209</v>
      </c>
      <c r="E2425" s="24" t="inlineStr">
        <f aca="false">FALSE()</f>
        <is>
          <t/>
        </is>
      </c>
      <c r="F2425" s="24" t="inlineStr">
        <f aca="false">FALSE()</f>
        <is>
          <t/>
        </is>
      </c>
      <c r="G2425" s="24" t="inlineStr">
        <f aca="false">FALSE()</f>
        <is>
          <t/>
        </is>
      </c>
    </row>
    <row r="2426" customFormat="false" ht="15" hidden="false" customHeight="false" outlineLevel="0" collapsed="false">
      <c r="A2426" s="24" t="s">
        <v>15525</v>
      </c>
      <c r="B2426" s="24" t="n">
        <v>3</v>
      </c>
      <c r="C2426" s="108" t="n">
        <v>0</v>
      </c>
      <c r="D2426" s="24" t="s">
        <v>14209</v>
      </c>
      <c r="E2426" s="24" t="inlineStr">
        <f aca="false">FALSE()</f>
        <is>
          <t/>
        </is>
      </c>
      <c r="F2426" s="24" t="inlineStr">
        <f aca="false">FALSE()</f>
        <is>
          <t/>
        </is>
      </c>
      <c r="G2426" s="24" t="inlineStr">
        <f aca="false">FALSE()</f>
        <is>
          <t/>
        </is>
      </c>
    </row>
    <row r="2427" customFormat="false" ht="15" hidden="false" customHeight="false" outlineLevel="0" collapsed="false">
      <c r="A2427" s="24" t="s">
        <v>15119</v>
      </c>
      <c r="B2427" s="24" t="n">
        <v>3</v>
      </c>
      <c r="C2427" s="108" t="n">
        <v>0</v>
      </c>
      <c r="D2427" s="24" t="s">
        <v>14209</v>
      </c>
      <c r="E2427" s="24" t="inlineStr">
        <f aca="false">FALSE()</f>
        <is>
          <t/>
        </is>
      </c>
      <c r="F2427" s="24" t="inlineStr">
        <f aca="false">FALSE()</f>
        <is>
          <t/>
        </is>
      </c>
      <c r="G2427" s="24" t="inlineStr">
        <f aca="false">FALSE()</f>
        <is>
          <t/>
        </is>
      </c>
    </row>
    <row r="2428" customFormat="false" ht="15" hidden="false" customHeight="false" outlineLevel="0" collapsed="false">
      <c r="A2428" s="24" t="s">
        <v>15526</v>
      </c>
      <c r="B2428" s="24" t="n">
        <v>3</v>
      </c>
      <c r="C2428" s="108" t="n">
        <v>0</v>
      </c>
      <c r="D2428" s="24" t="s">
        <v>14209</v>
      </c>
      <c r="E2428" s="24" t="inlineStr">
        <f aca="false">FALSE()</f>
        <is>
          <t/>
        </is>
      </c>
      <c r="F2428" s="24" t="inlineStr">
        <f aca="false">FALSE()</f>
        <is>
          <t/>
        </is>
      </c>
      <c r="G2428" s="24" t="inlineStr">
        <f aca="false">FALSE()</f>
        <is>
          <t/>
        </is>
      </c>
    </row>
    <row r="2429" customFormat="false" ht="15" hidden="false" customHeight="false" outlineLevel="0" collapsed="false">
      <c r="A2429" s="24" t="s">
        <v>15527</v>
      </c>
      <c r="B2429" s="24" t="n">
        <v>3</v>
      </c>
      <c r="C2429" s="108" t="n">
        <v>0</v>
      </c>
      <c r="D2429" s="24" t="s">
        <v>14209</v>
      </c>
      <c r="E2429" s="24" t="inlineStr">
        <f aca="false">FALSE()</f>
        <is>
          <t/>
        </is>
      </c>
      <c r="F2429" s="24" t="inlineStr">
        <f aca="false">FALSE()</f>
        <is>
          <t/>
        </is>
      </c>
      <c r="G2429" s="24" t="inlineStr">
        <f aca="false">FALSE()</f>
        <is>
          <t/>
        </is>
      </c>
    </row>
    <row r="2430" customFormat="false" ht="15" hidden="false" customHeight="false" outlineLevel="0" collapsed="false">
      <c r="A2430" s="24" t="s">
        <v>15528</v>
      </c>
      <c r="B2430" s="24" t="n">
        <v>3</v>
      </c>
      <c r="C2430" s="108" t="n">
        <v>0</v>
      </c>
      <c r="D2430" s="24" t="s">
        <v>14209</v>
      </c>
      <c r="E2430" s="24" t="inlineStr">
        <f aca="false">FALSE()</f>
        <is>
          <t/>
        </is>
      </c>
      <c r="F2430" s="24" t="inlineStr">
        <f aca="false">FALSE()</f>
        <is>
          <t/>
        </is>
      </c>
      <c r="G2430" s="24" t="inlineStr">
        <f aca="false">FALSE()</f>
        <is>
          <t/>
        </is>
      </c>
    </row>
    <row r="2431" customFormat="false" ht="15" hidden="false" customHeight="false" outlineLevel="0" collapsed="false">
      <c r="A2431" s="24" t="s">
        <v>15529</v>
      </c>
      <c r="B2431" s="24" t="n">
        <v>3</v>
      </c>
      <c r="C2431" s="108" t="n">
        <v>0</v>
      </c>
      <c r="D2431" s="24" t="s">
        <v>14209</v>
      </c>
      <c r="E2431" s="24" t="inlineStr">
        <f aca="false">FALSE()</f>
        <is>
          <t/>
        </is>
      </c>
      <c r="F2431" s="24" t="inlineStr">
        <f aca="false">FALSE()</f>
        <is>
          <t/>
        </is>
      </c>
      <c r="G2431" s="24" t="inlineStr">
        <f aca="false">FALSE()</f>
        <is>
          <t/>
        </is>
      </c>
    </row>
    <row r="2432" customFormat="false" ht="15" hidden="false" customHeight="false" outlineLevel="0" collapsed="false">
      <c r="A2432" s="24" t="s">
        <v>15103</v>
      </c>
      <c r="B2432" s="24" t="n">
        <v>3</v>
      </c>
      <c r="C2432" s="108" t="n">
        <v>0</v>
      </c>
      <c r="D2432" s="24" t="s">
        <v>14209</v>
      </c>
      <c r="E2432" s="24" t="inlineStr">
        <f aca="false">FALSE()</f>
        <is>
          <t/>
        </is>
      </c>
      <c r="F2432" s="24" t="inlineStr">
        <f aca="false">FALSE()</f>
        <is>
          <t/>
        </is>
      </c>
      <c r="G2432" s="24" t="inlineStr">
        <f aca="false">FALSE()</f>
        <is>
          <t/>
        </is>
      </c>
    </row>
    <row r="2433" customFormat="false" ht="15" hidden="false" customHeight="false" outlineLevel="0" collapsed="false">
      <c r="A2433" s="24" t="s">
        <v>15231</v>
      </c>
      <c r="B2433" s="24" t="n">
        <v>3</v>
      </c>
      <c r="C2433" s="108" t="n">
        <v>0</v>
      </c>
      <c r="D2433" s="24" t="s">
        <v>14209</v>
      </c>
      <c r="E2433" s="24" t="inlineStr">
        <f aca="false">FALSE()</f>
        <is>
          <t/>
        </is>
      </c>
      <c r="F2433" s="24" t="inlineStr">
        <f aca="false">FALSE()</f>
        <is>
          <t/>
        </is>
      </c>
      <c r="G2433" s="24" t="inlineStr">
        <f aca="false">FALSE()</f>
        <is>
          <t/>
        </is>
      </c>
    </row>
    <row r="2434" customFormat="false" ht="15" hidden="false" customHeight="false" outlineLevel="0" collapsed="false">
      <c r="A2434" s="24" t="s">
        <v>15333</v>
      </c>
      <c r="B2434" s="24" t="n">
        <v>3</v>
      </c>
      <c r="C2434" s="108" t="n">
        <v>0</v>
      </c>
      <c r="D2434" s="24" t="s">
        <v>14209</v>
      </c>
      <c r="E2434" s="24" t="inlineStr">
        <f aca="false">FALSE()</f>
        <is>
          <t/>
        </is>
      </c>
      <c r="F2434" s="24" t="inlineStr">
        <f aca="false">FALSE()</f>
        <is>
          <t/>
        </is>
      </c>
      <c r="G2434" s="24" t="inlineStr">
        <f aca="false">FALSE()</f>
        <is>
          <t/>
        </is>
      </c>
    </row>
    <row r="2435" customFormat="false" ht="15" hidden="false" customHeight="false" outlineLevel="0" collapsed="false">
      <c r="A2435" s="24" t="s">
        <v>5233</v>
      </c>
      <c r="B2435" s="24" t="n">
        <v>3</v>
      </c>
      <c r="C2435" s="108" t="n">
        <v>0</v>
      </c>
      <c r="D2435" s="24" t="s">
        <v>14212</v>
      </c>
      <c r="E2435" s="24" t="inlineStr">
        <f aca="false">FALSE()</f>
        <is>
          <t/>
        </is>
      </c>
      <c r="F2435" s="24" t="inlineStr">
        <f aca="false">FALSE()</f>
        <is>
          <t/>
        </is>
      </c>
      <c r="G2435" s="24" t="inlineStr">
        <f aca="false">FALSE()</f>
        <is>
          <t/>
        </is>
      </c>
    </row>
    <row r="2436" customFormat="false" ht="15" hidden="false" customHeight="false" outlineLevel="0" collapsed="false">
      <c r="A2436" s="24" t="s">
        <v>5229</v>
      </c>
      <c r="B2436" s="24" t="n">
        <v>3</v>
      </c>
      <c r="C2436" s="108" t="n">
        <v>0</v>
      </c>
      <c r="D2436" s="24" t="s">
        <v>14212</v>
      </c>
      <c r="E2436" s="24" t="inlineStr">
        <f aca="false">FALSE()</f>
        <is>
          <t/>
        </is>
      </c>
      <c r="F2436" s="24" t="inlineStr">
        <f aca="false">FALSE()</f>
        <is>
          <t/>
        </is>
      </c>
      <c r="G2436" s="24" t="inlineStr">
        <f aca="false">FALSE()</f>
        <is>
          <t/>
        </is>
      </c>
    </row>
    <row r="2437" customFormat="false" ht="15" hidden="false" customHeight="false" outlineLevel="0" collapsed="false">
      <c r="A2437" s="24" t="s">
        <v>5223</v>
      </c>
      <c r="B2437" s="24" t="n">
        <v>3</v>
      </c>
      <c r="C2437" s="108" t="n">
        <v>0</v>
      </c>
      <c r="D2437" s="24" t="s">
        <v>14212</v>
      </c>
      <c r="E2437" s="24" t="inlineStr">
        <f aca="false">FALSE()</f>
        <is>
          <t/>
        </is>
      </c>
      <c r="F2437" s="24" t="inlineStr">
        <f aca="false">FALSE()</f>
        <is>
          <t/>
        </is>
      </c>
      <c r="G2437" s="24" t="inlineStr">
        <f aca="false">FALSE()</f>
        <is>
          <t/>
        </is>
      </c>
    </row>
    <row r="2438" customFormat="false" ht="15" hidden="false" customHeight="false" outlineLevel="0" collapsed="false">
      <c r="A2438" s="24" t="s">
        <v>14904</v>
      </c>
      <c r="B2438" s="24" t="n">
        <v>3</v>
      </c>
      <c r="C2438" s="108" t="n">
        <v>0</v>
      </c>
      <c r="D2438" s="24" t="s">
        <v>14212</v>
      </c>
      <c r="E2438" s="24" t="n">
        <f aca="false">TRUE()</f>
        <v>1</v>
      </c>
      <c r="F2438" s="24" t="inlineStr">
        <f aca="false">FALSE()</f>
        <is>
          <t/>
        </is>
      </c>
      <c r="G2438" s="24" t="inlineStr">
        <f aca="false">FALSE()</f>
        <is>
          <t/>
        </is>
      </c>
    </row>
    <row r="2439" customFormat="false" ht="15" hidden="false" customHeight="false" outlineLevel="0" collapsed="false">
      <c r="A2439" s="24" t="s">
        <v>15410</v>
      </c>
      <c r="B2439" s="24" t="n">
        <v>3</v>
      </c>
      <c r="C2439" s="108" t="n">
        <v>0</v>
      </c>
      <c r="D2439" s="24" t="s">
        <v>14212</v>
      </c>
      <c r="E2439" s="24" t="n">
        <f aca="false">FALSE()</f>
        <v>0</v>
      </c>
      <c r="F2439" s="24" t="inlineStr">
        <f aca="false">FALSE()</f>
        <is>
          <t/>
        </is>
      </c>
      <c r="G2439" s="24" t="inlineStr">
        <f aca="false">FALSE()</f>
        <is>
          <t/>
        </is>
      </c>
    </row>
    <row r="2440" customFormat="false" ht="15" hidden="false" customHeight="false" outlineLevel="0" collapsed="false">
      <c r="A2440" s="24" t="s">
        <v>15530</v>
      </c>
      <c r="B2440" s="24" t="n">
        <v>3</v>
      </c>
      <c r="C2440" s="108" t="n">
        <v>0</v>
      </c>
      <c r="D2440" s="24" t="s">
        <v>14212</v>
      </c>
      <c r="E2440" s="24" t="inlineStr">
        <f aca="false">FALSE()</f>
        <is>
          <t/>
        </is>
      </c>
      <c r="F2440" s="24" t="inlineStr">
        <f aca="false">FALSE()</f>
        <is>
          <t/>
        </is>
      </c>
      <c r="G2440" s="24" t="inlineStr">
        <f aca="false">FALSE()</f>
        <is>
          <t/>
        </is>
      </c>
    </row>
    <row r="2441" customFormat="false" ht="15" hidden="false" customHeight="false" outlineLevel="0" collapsed="false">
      <c r="A2441" s="24" t="s">
        <v>15531</v>
      </c>
      <c r="B2441" s="24" t="n">
        <v>3</v>
      </c>
      <c r="C2441" s="108" t="n">
        <v>0</v>
      </c>
      <c r="D2441" s="24" t="s">
        <v>14212</v>
      </c>
      <c r="E2441" s="24" t="inlineStr">
        <f aca="false">FALSE()</f>
        <is>
          <t/>
        </is>
      </c>
      <c r="F2441" s="24" t="inlineStr">
        <f aca="false">FALSE()</f>
        <is>
          <t/>
        </is>
      </c>
      <c r="G2441" s="24" t="inlineStr">
        <f aca="false">FALSE()</f>
        <is>
          <t/>
        </is>
      </c>
    </row>
    <row r="2442" customFormat="false" ht="15" hidden="false" customHeight="false" outlineLevel="0" collapsed="false">
      <c r="A2442" s="24" t="s">
        <v>15532</v>
      </c>
      <c r="B2442" s="24" t="n">
        <v>3</v>
      </c>
      <c r="C2442" s="108" t="n">
        <v>0</v>
      </c>
      <c r="D2442" s="24" t="s">
        <v>14212</v>
      </c>
      <c r="E2442" s="24" t="n">
        <f aca="false">TRUE()</f>
        <v>1</v>
      </c>
      <c r="F2442" s="24" t="inlineStr">
        <f aca="false">FALSE()</f>
        <is>
          <t/>
        </is>
      </c>
      <c r="G2442" s="24" t="inlineStr">
        <f aca="false">FALSE()</f>
        <is>
          <t/>
        </is>
      </c>
    </row>
    <row r="2443" customFormat="false" ht="15" hidden="false" customHeight="false" outlineLevel="0" collapsed="false">
      <c r="A2443" s="24" t="s">
        <v>338</v>
      </c>
      <c r="B2443" s="24" t="n">
        <v>3</v>
      </c>
      <c r="C2443" s="108" t="n">
        <v>0</v>
      </c>
      <c r="D2443" s="24" t="s">
        <v>14212</v>
      </c>
      <c r="E2443" s="24" t="n">
        <f aca="false">FALSE()</f>
        <v>0</v>
      </c>
      <c r="F2443" s="24" t="inlineStr">
        <f aca="false">FALSE()</f>
        <is>
          <t/>
        </is>
      </c>
      <c r="G2443" s="24" t="inlineStr">
        <f aca="false">FALSE()</f>
        <is>
          <t/>
        </is>
      </c>
    </row>
    <row r="2444" customFormat="false" ht="15" hidden="false" customHeight="false" outlineLevel="0" collapsed="false">
      <c r="A2444" s="24" t="s">
        <v>15533</v>
      </c>
      <c r="B2444" s="24" t="n">
        <v>3</v>
      </c>
      <c r="C2444" s="108" t="n">
        <v>0</v>
      </c>
      <c r="D2444" s="24" t="s">
        <v>14212</v>
      </c>
      <c r="E2444" s="24" t="inlineStr">
        <f aca="false">FALSE()</f>
        <is>
          <t/>
        </is>
      </c>
      <c r="F2444" s="24" t="inlineStr">
        <f aca="false">FALSE()</f>
        <is>
          <t/>
        </is>
      </c>
      <c r="G2444" s="24" t="inlineStr">
        <f aca="false">FALSE()</f>
        <is>
          <t/>
        </is>
      </c>
    </row>
    <row r="2445" customFormat="false" ht="15" hidden="false" customHeight="false" outlineLevel="0" collapsed="false">
      <c r="A2445" s="24" t="s">
        <v>5222</v>
      </c>
      <c r="B2445" s="24" t="n">
        <v>2</v>
      </c>
      <c r="C2445" s="108" t="n">
        <v>0.0110057036909801</v>
      </c>
      <c r="D2445" s="24" t="s">
        <v>14212</v>
      </c>
      <c r="E2445" s="24" t="inlineStr">
        <f aca="false">FALSE()</f>
        <is>
          <t/>
        </is>
      </c>
      <c r="F2445" s="24" t="inlineStr">
        <f aca="false">FALSE()</f>
        <is>
          <t/>
        </is>
      </c>
      <c r="G2445" s="24" t="inlineStr">
        <f aca="false">FALSE()</f>
        <is>
          <t/>
        </is>
      </c>
    </row>
    <row r="2446" customFormat="false" ht="15" hidden="false" customHeight="false" outlineLevel="0" collapsed="false">
      <c r="A2446" s="24" t="s">
        <v>214</v>
      </c>
      <c r="B2446" s="24" t="n">
        <v>3</v>
      </c>
      <c r="C2446" s="108" t="n">
        <v>0</v>
      </c>
      <c r="D2446" s="24" t="s">
        <v>14218</v>
      </c>
      <c r="E2446" s="24" t="inlineStr">
        <f aca="false">FALSE()</f>
        <is>
          <t/>
        </is>
      </c>
      <c r="F2446" s="24" t="inlineStr">
        <f aca="false">FALSE()</f>
        <is>
          <t/>
        </is>
      </c>
      <c r="G2446" s="24" t="inlineStr">
        <f aca="false">FALSE()</f>
        <is>
          <t/>
        </is>
      </c>
    </row>
    <row r="2447" customFormat="false" ht="15" hidden="false" customHeight="false" outlineLevel="0" collapsed="false">
      <c r="A2447" s="24" t="s">
        <v>15829</v>
      </c>
      <c r="B2447" s="24" t="n">
        <v>2</v>
      </c>
      <c r="C2447" s="108" t="n">
        <v>0.0135454814658216</v>
      </c>
      <c r="D2447" s="24" t="s">
        <v>14218</v>
      </c>
      <c r="E2447" s="24" t="n">
        <f aca="false">TRUE()</f>
        <v>1</v>
      </c>
      <c r="F2447" s="24" t="inlineStr">
        <f aca="false">FALSE()</f>
        <is>
          <t/>
        </is>
      </c>
      <c r="G2447" s="24" t="inlineStr">
        <f aca="false">FALSE()</f>
        <is>
          <t/>
        </is>
      </c>
    </row>
    <row r="2448" customFormat="false" ht="15" hidden="false" customHeight="false" outlineLevel="0" collapsed="false">
      <c r="A2448" s="24" t="s">
        <v>15248</v>
      </c>
      <c r="B2448" s="24" t="n">
        <v>2</v>
      </c>
      <c r="C2448" s="108" t="n">
        <v>0.0135454814658216</v>
      </c>
      <c r="D2448" s="24" t="s">
        <v>14218</v>
      </c>
      <c r="E2448" s="24" t="n">
        <f aca="false">FALSE()</f>
        <v>0</v>
      </c>
      <c r="F2448" s="24" t="inlineStr">
        <f aca="false">FALSE()</f>
        <is>
          <t/>
        </is>
      </c>
      <c r="G2448" s="24" t="inlineStr">
        <f aca="false">FALSE()</f>
        <is>
          <t/>
        </is>
      </c>
    </row>
    <row r="2449" customFormat="false" ht="15" hidden="false" customHeight="false" outlineLevel="0" collapsed="false">
      <c r="A2449" s="24" t="s">
        <v>15830</v>
      </c>
      <c r="B2449" s="24" t="n">
        <v>2</v>
      </c>
      <c r="C2449" s="108" t="n">
        <v>0.0135454814658216</v>
      </c>
      <c r="D2449" s="24" t="s">
        <v>14218</v>
      </c>
      <c r="E2449" s="24" t="inlineStr">
        <f aca="false">FALSE()</f>
        <is>
          <t/>
        </is>
      </c>
      <c r="F2449" s="24" t="inlineStr">
        <f aca="false">FALSE()</f>
        <is>
          <t/>
        </is>
      </c>
      <c r="G2449" s="24" t="inlineStr">
        <f aca="false">FALSE()</f>
        <is>
          <t/>
        </is>
      </c>
    </row>
    <row r="2450" customFormat="false" ht="15" hidden="false" customHeight="false" outlineLevel="0" collapsed="false">
      <c r="A2450" s="24" t="s">
        <v>15590</v>
      </c>
      <c r="B2450" s="24" t="n">
        <v>2</v>
      </c>
      <c r="C2450" s="108" t="n">
        <v>0.0135454814658216</v>
      </c>
      <c r="D2450" s="24" t="s">
        <v>14218</v>
      </c>
      <c r="E2450" s="24" t="inlineStr">
        <f aca="false">FALSE()</f>
        <is>
          <t/>
        </is>
      </c>
      <c r="F2450" s="24" t="inlineStr">
        <f aca="false">FALSE()</f>
        <is>
          <t/>
        </is>
      </c>
      <c r="G2450" s="24" t="inlineStr">
        <f aca="false">FALSE()</f>
        <is>
          <t/>
        </is>
      </c>
    </row>
    <row r="2451" customFormat="false" ht="15" hidden="false" customHeight="false" outlineLevel="0" collapsed="false">
      <c r="A2451" s="24" t="s">
        <v>4315</v>
      </c>
      <c r="B2451" s="24" t="n">
        <v>2</v>
      </c>
      <c r="C2451" s="108" t="n">
        <v>0.0135454814658216</v>
      </c>
      <c r="D2451" s="24" t="s">
        <v>14218</v>
      </c>
      <c r="E2451" s="24" t="inlineStr">
        <f aca="false">FALSE()</f>
        <is>
          <t/>
        </is>
      </c>
      <c r="F2451" s="24" t="inlineStr">
        <f aca="false">FALSE()</f>
        <is>
          <t/>
        </is>
      </c>
      <c r="G2451" s="24" t="inlineStr">
        <f aca="false">FALSE()</f>
        <is>
          <t/>
        </is>
      </c>
    </row>
    <row r="2452" customFormat="false" ht="15" hidden="false" customHeight="false" outlineLevel="0" collapsed="false">
      <c r="A2452" s="24" t="s">
        <v>15831</v>
      </c>
      <c r="B2452" s="24" t="n">
        <v>2</v>
      </c>
      <c r="C2452" s="108" t="n">
        <v>0.0135454814658216</v>
      </c>
      <c r="D2452" s="24" t="s">
        <v>14218</v>
      </c>
      <c r="E2452" s="24" t="inlineStr">
        <f aca="false">FALSE()</f>
        <is>
          <t/>
        </is>
      </c>
      <c r="F2452" s="24" t="inlineStr">
        <f aca="false">FALSE()</f>
        <is>
          <t/>
        </is>
      </c>
      <c r="G2452" s="24" t="inlineStr">
        <f aca="false">FALSE()</f>
        <is>
          <t/>
        </is>
      </c>
    </row>
    <row r="2453" customFormat="false" ht="15" hidden="false" customHeight="false" outlineLevel="0" collapsed="false">
      <c r="A2453" s="24" t="s">
        <v>15832</v>
      </c>
      <c r="B2453" s="24" t="n">
        <v>2</v>
      </c>
      <c r="C2453" s="108" t="n">
        <v>0.0135454814658216</v>
      </c>
      <c r="D2453" s="24" t="s">
        <v>14218</v>
      </c>
      <c r="E2453" s="24" t="inlineStr">
        <f aca="false">FALSE()</f>
        <is>
          <t/>
        </is>
      </c>
      <c r="F2453" s="24" t="inlineStr">
        <f aca="false">FALSE()</f>
        <is>
          <t/>
        </is>
      </c>
      <c r="G2453" s="24" t="inlineStr">
        <f aca="false">FALSE()</f>
        <is>
          <t/>
        </is>
      </c>
    </row>
    <row r="2454" customFormat="false" ht="15" hidden="false" customHeight="false" outlineLevel="0" collapsed="false">
      <c r="A2454" s="24" t="s">
        <v>15063</v>
      </c>
      <c r="B2454" s="24" t="n">
        <v>4</v>
      </c>
      <c r="C2454" s="108" t="n">
        <v>0</v>
      </c>
      <c r="D2454" s="24" t="s">
        <v>14227</v>
      </c>
      <c r="E2454" s="24" t="inlineStr">
        <f aca="false">FALSE()</f>
        <is>
          <t/>
        </is>
      </c>
      <c r="F2454" s="24" t="inlineStr">
        <f aca="false">FALSE()</f>
        <is>
          <t/>
        </is>
      </c>
      <c r="G2454" s="24" t="inlineStr">
        <f aca="false">FALSE()</f>
        <is>
          <t/>
        </is>
      </c>
    </row>
    <row r="2455" customFormat="false" ht="15" hidden="false" customHeight="false" outlineLevel="0" collapsed="false">
      <c r="A2455" s="24" t="s">
        <v>15445</v>
      </c>
      <c r="B2455" s="24" t="n">
        <v>4</v>
      </c>
      <c r="C2455" s="108" t="n">
        <v>0</v>
      </c>
      <c r="D2455" s="24" t="s">
        <v>14227</v>
      </c>
      <c r="E2455" s="24" t="inlineStr">
        <f aca="false">FALSE()</f>
        <is>
          <t/>
        </is>
      </c>
      <c r="F2455" s="24" t="inlineStr">
        <f aca="false">FALSE()</f>
        <is>
          <t/>
        </is>
      </c>
      <c r="G2455" s="24" t="inlineStr">
        <f aca="false">FALSE()</f>
        <is>
          <t/>
        </is>
      </c>
    </row>
    <row r="2456" customFormat="false" ht="15" hidden="false" customHeight="false" outlineLevel="0" collapsed="false">
      <c r="A2456" s="24" t="s">
        <v>15352</v>
      </c>
      <c r="B2456" s="24" t="n">
        <v>4</v>
      </c>
      <c r="C2456" s="108" t="n">
        <v>0</v>
      </c>
      <c r="D2456" s="24" t="s">
        <v>14227</v>
      </c>
      <c r="E2456" s="24" t="inlineStr">
        <f aca="false">FALSE()</f>
        <is>
          <t/>
        </is>
      </c>
      <c r="F2456" s="24" t="inlineStr">
        <f aca="false">FALSE()</f>
        <is>
          <t/>
        </is>
      </c>
      <c r="G2456" s="24" t="inlineStr">
        <f aca="false">FALSE()</f>
        <is>
          <t/>
        </is>
      </c>
    </row>
    <row r="2457" customFormat="false" ht="15" hidden="false" customHeight="false" outlineLevel="0" collapsed="false">
      <c r="A2457" s="24" t="s">
        <v>15292</v>
      </c>
      <c r="B2457" s="24" t="n">
        <v>4</v>
      </c>
      <c r="C2457" s="108" t="n">
        <v>0</v>
      </c>
      <c r="D2457" s="24" t="s">
        <v>14227</v>
      </c>
      <c r="E2457" s="24" t="inlineStr">
        <f aca="false">FALSE()</f>
        <is>
          <t/>
        </is>
      </c>
      <c r="F2457" s="24" t="inlineStr">
        <f aca="false">FALSE()</f>
        <is>
          <t/>
        </is>
      </c>
      <c r="G2457" s="24" t="inlineStr">
        <f aca="false">FALSE()</f>
        <is>
          <t/>
        </is>
      </c>
    </row>
    <row r="2458" customFormat="false" ht="15" hidden="false" customHeight="false" outlineLevel="0" collapsed="false">
      <c r="A2458" s="24" t="s">
        <v>15353</v>
      </c>
      <c r="B2458" s="24" t="n">
        <v>4</v>
      </c>
      <c r="C2458" s="108" t="n">
        <v>0</v>
      </c>
      <c r="D2458" s="24" t="s">
        <v>14227</v>
      </c>
      <c r="E2458" s="24" t="inlineStr">
        <f aca="false">FALSE()</f>
        <is>
          <t/>
        </is>
      </c>
      <c r="F2458" s="24" t="inlineStr">
        <f aca="false">FALSE()</f>
        <is>
          <t/>
        </is>
      </c>
      <c r="G2458" s="24" t="inlineStr">
        <f aca="false">FALSE()</f>
        <is>
          <t/>
        </is>
      </c>
    </row>
    <row r="2459" customFormat="false" ht="15" hidden="false" customHeight="false" outlineLevel="0" collapsed="false">
      <c r="A2459" s="24" t="s">
        <v>15446</v>
      </c>
      <c r="B2459" s="24" t="n">
        <v>4</v>
      </c>
      <c r="C2459" s="108" t="n">
        <v>0</v>
      </c>
      <c r="D2459" s="24" t="s">
        <v>14227</v>
      </c>
      <c r="E2459" s="24" t="inlineStr">
        <f aca="false">FALSE()</f>
        <is>
          <t/>
        </is>
      </c>
      <c r="F2459" s="24" t="inlineStr">
        <f aca="false">FALSE()</f>
        <is>
          <t/>
        </is>
      </c>
      <c r="G2459" s="24" t="inlineStr">
        <f aca="false">FALSE()</f>
        <is>
          <t/>
        </is>
      </c>
    </row>
    <row r="2460" customFormat="false" ht="15" hidden="false" customHeight="false" outlineLevel="0" collapsed="false">
      <c r="A2460" s="24" t="s">
        <v>15184</v>
      </c>
      <c r="B2460" s="24" t="n">
        <v>4</v>
      </c>
      <c r="C2460" s="108" t="n">
        <v>0</v>
      </c>
      <c r="D2460" s="24" t="s">
        <v>14227</v>
      </c>
      <c r="E2460" s="24" t="inlineStr">
        <f aca="false">FALSE()</f>
        <is>
          <t/>
        </is>
      </c>
      <c r="F2460" s="24" t="inlineStr">
        <f aca="false">FALSE()</f>
        <is>
          <t/>
        </is>
      </c>
      <c r="G2460" s="24" t="inlineStr">
        <f aca="false">FALSE()</f>
        <is>
          <t/>
        </is>
      </c>
    </row>
    <row r="2461" customFormat="false" ht="15" hidden="false" customHeight="false" outlineLevel="0" collapsed="false">
      <c r="A2461" s="24" t="s">
        <v>338</v>
      </c>
      <c r="B2461" s="24" t="n">
        <v>4</v>
      </c>
      <c r="C2461" s="108" t="n">
        <v>0</v>
      </c>
      <c r="D2461" s="24" t="s">
        <v>14227</v>
      </c>
      <c r="E2461" s="24" t="inlineStr">
        <f aca="false">FALSE()</f>
        <is>
          <t/>
        </is>
      </c>
      <c r="F2461" s="24" t="inlineStr">
        <f aca="false">FALSE()</f>
        <is>
          <t/>
        </is>
      </c>
      <c r="G2461" s="24" t="inlineStr">
        <f aca="false">FALSE()</f>
        <is>
          <t/>
        </is>
      </c>
    </row>
    <row r="2462" customFormat="false" ht="15" hidden="false" customHeight="false" outlineLevel="0" collapsed="false">
      <c r="A2462" s="24" t="s">
        <v>15332</v>
      </c>
      <c r="B2462" s="24" t="n">
        <v>4</v>
      </c>
      <c r="C2462" s="108" t="n">
        <v>0</v>
      </c>
      <c r="D2462" s="24" t="s">
        <v>14227</v>
      </c>
      <c r="E2462" s="24" t="inlineStr">
        <f aca="false">FALSE()</f>
        <is>
          <t/>
        </is>
      </c>
      <c r="F2462" s="24" t="inlineStr">
        <f aca="false">FALSE()</f>
        <is>
          <t/>
        </is>
      </c>
      <c r="G2462" s="24" t="inlineStr">
        <f aca="false">FALSE()</f>
        <is>
          <t/>
        </is>
      </c>
    </row>
    <row r="2463" customFormat="false" ht="15" hidden="false" customHeight="false" outlineLevel="0" collapsed="false">
      <c r="A2463" s="24" t="s">
        <v>15354</v>
      </c>
      <c r="B2463" s="24" t="n">
        <v>4</v>
      </c>
      <c r="C2463" s="108" t="n">
        <v>0</v>
      </c>
      <c r="D2463" s="24" t="s">
        <v>14227</v>
      </c>
      <c r="E2463" s="24" t="n">
        <f aca="false">TRUE()</f>
        <v>1</v>
      </c>
      <c r="F2463" s="24" t="inlineStr">
        <f aca="false">FALSE()</f>
        <is>
          <t/>
        </is>
      </c>
      <c r="G2463" s="24" t="inlineStr">
        <f aca="false">FALSE()</f>
        <is>
          <t/>
        </is>
      </c>
    </row>
    <row r="2464" customFormat="false" ht="15" hidden="false" customHeight="false" outlineLevel="0" collapsed="false">
      <c r="A2464" s="24" t="s">
        <v>3993</v>
      </c>
      <c r="B2464" s="24" t="n">
        <v>3</v>
      </c>
      <c r="C2464" s="108" t="n">
        <v>0.00814817847445434</v>
      </c>
      <c r="D2464" s="24" t="s">
        <v>14227</v>
      </c>
      <c r="E2464" s="24" t="n">
        <f aca="false">FALSE()</f>
        <v>0</v>
      </c>
      <c r="F2464" s="24" t="inlineStr">
        <f aca="false">FALSE()</f>
        <is>
          <t/>
        </is>
      </c>
      <c r="G2464" s="24" t="inlineStr">
        <f aca="false">FALSE()</f>
        <is>
          <t/>
        </is>
      </c>
    </row>
    <row r="2465" customFormat="false" ht="15" hidden="false" customHeight="false" outlineLevel="0" collapsed="false">
      <c r="A2465" s="24" t="s">
        <v>15084</v>
      </c>
      <c r="B2465" s="24" t="n">
        <v>3</v>
      </c>
      <c r="C2465" s="108" t="n">
        <v>0.00814817847445434</v>
      </c>
      <c r="D2465" s="24" t="s">
        <v>14227</v>
      </c>
      <c r="E2465" s="24" t="inlineStr">
        <f aca="false">FALSE()</f>
        <is>
          <t/>
        </is>
      </c>
      <c r="F2465" s="24" t="inlineStr">
        <f aca="false">FALSE()</f>
        <is>
          <t/>
        </is>
      </c>
      <c r="G2465" s="24" t="inlineStr">
        <f aca="false">FALSE()</f>
        <is>
          <t/>
        </is>
      </c>
    </row>
    <row r="2466" customFormat="false" ht="15" hidden="false" customHeight="false" outlineLevel="0" collapsed="false">
      <c r="A2466" s="24" t="s">
        <v>338</v>
      </c>
      <c r="B2466" s="24" t="n">
        <v>5</v>
      </c>
      <c r="C2466" s="108" t="n">
        <v>0</v>
      </c>
      <c r="D2466" s="24" t="s">
        <v>14232</v>
      </c>
      <c r="E2466" s="24" t="inlineStr">
        <f aca="false">FALSE()</f>
        <is>
          <t/>
        </is>
      </c>
      <c r="F2466" s="24" t="inlineStr">
        <f aca="false">FALSE()</f>
        <is>
          <t/>
        </is>
      </c>
      <c r="G2466" s="24" t="inlineStr">
        <f aca="false">FALSE()</f>
        <is>
          <t/>
        </is>
      </c>
    </row>
    <row r="2467" customFormat="false" ht="15" hidden="false" customHeight="false" outlineLevel="0" collapsed="false">
      <c r="A2467" s="24" t="s">
        <v>15358</v>
      </c>
      <c r="B2467" s="24" t="n">
        <v>5</v>
      </c>
      <c r="C2467" s="108" t="n">
        <v>0</v>
      </c>
      <c r="D2467" s="24" t="s">
        <v>14232</v>
      </c>
      <c r="E2467" s="24" t="inlineStr">
        <f aca="false">FALSE()</f>
        <is>
          <t/>
        </is>
      </c>
      <c r="F2467" s="24" t="inlineStr">
        <f aca="false">FALSE()</f>
        <is>
          <t/>
        </is>
      </c>
      <c r="G2467" s="24" t="inlineStr">
        <f aca="false">FALSE()</f>
        <is>
          <t/>
        </is>
      </c>
    </row>
    <row r="2468" customFormat="false" ht="15" hidden="false" customHeight="false" outlineLevel="0" collapsed="false">
      <c r="A2468" s="24" t="s">
        <v>3803</v>
      </c>
      <c r="B2468" s="24" t="n">
        <v>3</v>
      </c>
      <c r="C2468" s="108" t="n">
        <v>0.0175143749697123</v>
      </c>
      <c r="D2468" s="24" t="s">
        <v>14232</v>
      </c>
      <c r="E2468" s="24" t="inlineStr">
        <f aca="false">FALSE()</f>
        <is>
          <t/>
        </is>
      </c>
      <c r="F2468" s="24" t="inlineStr">
        <f aca="false">FALSE()</f>
        <is>
          <t/>
        </is>
      </c>
      <c r="G2468" s="24" t="inlineStr">
        <f aca="false">FALSE()</f>
        <is>
          <t/>
        </is>
      </c>
    </row>
    <row r="2469" customFormat="false" ht="15" hidden="false" customHeight="false" outlineLevel="0" collapsed="false">
      <c r="A2469" s="24" t="s">
        <v>15618</v>
      </c>
      <c r="B2469" s="24" t="n">
        <v>3</v>
      </c>
      <c r="C2469" s="108" t="n">
        <v>0.0175143749697123</v>
      </c>
      <c r="D2469" s="24" t="s">
        <v>14232</v>
      </c>
      <c r="E2469" s="24" t="inlineStr">
        <f aca="false">FALSE()</f>
        <is>
          <t/>
        </is>
      </c>
      <c r="F2469" s="24" t="inlineStr">
        <f aca="false">FALSE()</f>
        <is>
          <t/>
        </is>
      </c>
      <c r="G2469" s="24" t="inlineStr">
        <f aca="false">FALSE()</f>
        <is>
          <t/>
        </is>
      </c>
    </row>
    <row r="2470" customFormat="false" ht="15" hidden="false" customHeight="false" outlineLevel="0" collapsed="false">
      <c r="A2470" s="24" t="s">
        <v>3798</v>
      </c>
      <c r="B2470" s="24" t="n">
        <v>3</v>
      </c>
      <c r="C2470" s="108" t="n">
        <v>0.0175143749697123</v>
      </c>
      <c r="D2470" s="24" t="s">
        <v>14232</v>
      </c>
      <c r="E2470" s="24" t="inlineStr">
        <f aca="false">FALSE()</f>
        <is>
          <t/>
        </is>
      </c>
      <c r="F2470" s="24" t="inlineStr">
        <f aca="false">FALSE()</f>
        <is>
          <t/>
        </is>
      </c>
      <c r="G2470" s="24" t="inlineStr">
        <f aca="false">FALSE()</f>
        <is>
          <t/>
        </is>
      </c>
    </row>
    <row r="2471" customFormat="false" ht="15" hidden="false" customHeight="false" outlineLevel="0" collapsed="false">
      <c r="A2471" s="24" t="s">
        <v>15881</v>
      </c>
      <c r="B2471" s="24" t="n">
        <v>2</v>
      </c>
      <c r="C2471" s="108" t="n">
        <v>0.0209442109827388</v>
      </c>
      <c r="D2471" s="24" t="s">
        <v>14232</v>
      </c>
      <c r="E2471" s="24" t="inlineStr">
        <f aca="false">FALSE()</f>
        <is>
          <t/>
        </is>
      </c>
      <c r="F2471" s="24" t="inlineStr">
        <f aca="false">FALSE()</f>
        <is>
          <t/>
        </is>
      </c>
      <c r="G2471" s="24" t="inlineStr">
        <f aca="false">FALSE()</f>
        <is>
          <t/>
        </is>
      </c>
    </row>
    <row r="2472" customFormat="false" ht="15" hidden="false" customHeight="false" outlineLevel="0" collapsed="false">
      <c r="A2472" s="24" t="s">
        <v>15359</v>
      </c>
      <c r="B2472" s="24" t="n">
        <v>2</v>
      </c>
      <c r="C2472" s="108" t="n">
        <v>0.0209442109827388</v>
      </c>
      <c r="D2472" s="24" t="s">
        <v>14232</v>
      </c>
      <c r="E2472" s="24" t="inlineStr">
        <f aca="false">FALSE()</f>
        <is>
          <t/>
        </is>
      </c>
      <c r="F2472" s="24" t="inlineStr">
        <f aca="false">FALSE()</f>
        <is>
          <t/>
        </is>
      </c>
      <c r="G2472" s="24" t="inlineStr">
        <f aca="false">FALSE()</f>
        <is>
          <t/>
        </is>
      </c>
    </row>
    <row r="2473" customFormat="false" ht="15" hidden="false" customHeight="false" outlineLevel="0" collapsed="false">
      <c r="A2473" s="24" t="s">
        <v>15453</v>
      </c>
      <c r="B2473" s="24" t="n">
        <v>2</v>
      </c>
      <c r="C2473" s="108" t="n">
        <v>0.0209442109827388</v>
      </c>
      <c r="D2473" s="24" t="s">
        <v>14232</v>
      </c>
      <c r="E2473" s="24" t="inlineStr">
        <f aca="false">FALSE()</f>
        <is>
          <t/>
        </is>
      </c>
      <c r="F2473" s="24" t="inlineStr">
        <f aca="false">FALSE()</f>
        <is>
          <t/>
        </is>
      </c>
      <c r="G2473" s="24" t="inlineStr">
        <f aca="false">FALSE()</f>
        <is>
          <t/>
        </is>
      </c>
    </row>
    <row r="2474" customFormat="false" ht="15" hidden="false" customHeight="false" outlineLevel="0" collapsed="false">
      <c r="A2474" s="24" t="s">
        <v>15619</v>
      </c>
      <c r="B2474" s="24" t="n">
        <v>2</v>
      </c>
      <c r="C2474" s="108" t="n">
        <v>0.0209442109827388</v>
      </c>
      <c r="D2474" s="24" t="s">
        <v>14232</v>
      </c>
      <c r="E2474" s="24" t="inlineStr">
        <f aca="false">FALSE()</f>
        <is>
          <t/>
        </is>
      </c>
      <c r="F2474" s="24" t="inlineStr">
        <f aca="false">FALSE()</f>
        <is>
          <t/>
        </is>
      </c>
      <c r="G2474" s="24" t="inlineStr">
        <f aca="false">FALSE()</f>
        <is>
          <t/>
        </is>
      </c>
    </row>
    <row r="2475" customFormat="false" ht="15" hidden="false" customHeight="false" outlineLevel="0" collapsed="false">
      <c r="A2475" s="24" t="s">
        <v>15882</v>
      </c>
      <c r="B2475" s="24" t="n">
        <v>2</v>
      </c>
      <c r="C2475" s="108" t="n">
        <v>0.0209442109827388</v>
      </c>
      <c r="D2475" s="24" t="s">
        <v>14232</v>
      </c>
      <c r="E2475" s="24" t="inlineStr">
        <f aca="false">FALSE()</f>
        <is>
          <t/>
        </is>
      </c>
      <c r="F2475" s="24" t="inlineStr">
        <f aca="false">FALSE()</f>
        <is>
          <t/>
        </is>
      </c>
      <c r="G2475" s="24" t="inlineStr">
        <f aca="false">FALSE()</f>
        <is>
          <t/>
        </is>
      </c>
    </row>
    <row r="2476" customFormat="false" ht="15" hidden="false" customHeight="false" outlineLevel="0" collapsed="false">
      <c r="A2476" s="24" t="s">
        <v>15576</v>
      </c>
      <c r="B2476" s="24" t="n">
        <v>2</v>
      </c>
      <c r="C2476" s="108" t="n">
        <v>0.0209442109827388</v>
      </c>
      <c r="D2476" s="24" t="s">
        <v>14232</v>
      </c>
      <c r="E2476" s="24" t="inlineStr">
        <f aca="false">FALSE()</f>
        <is>
          <t/>
        </is>
      </c>
      <c r="F2476" s="24" t="inlineStr">
        <f aca="false">FALSE()</f>
        <is>
          <t/>
        </is>
      </c>
      <c r="G2476" s="24" t="inlineStr">
        <f aca="false">FALSE()</f>
        <is>
          <t/>
        </is>
      </c>
    </row>
    <row r="2477" customFormat="false" ht="15" hidden="false" customHeight="false" outlineLevel="0" collapsed="false">
      <c r="A2477" s="24" t="s">
        <v>15076</v>
      </c>
      <c r="B2477" s="24" t="n">
        <v>2</v>
      </c>
      <c r="C2477" s="108" t="n">
        <v>0.0209442109827388</v>
      </c>
      <c r="D2477" s="24" t="s">
        <v>14232</v>
      </c>
      <c r="E2477" s="24" t="inlineStr">
        <f aca="false">FALSE()</f>
        <is>
          <t/>
        </is>
      </c>
      <c r="F2477" s="24" t="inlineStr">
        <f aca="false">FALSE()</f>
        <is>
          <t/>
        </is>
      </c>
      <c r="G2477" s="24" t="inlineStr">
        <f aca="false">FALSE()</f>
        <is>
          <t/>
        </is>
      </c>
    </row>
    <row r="2478" customFormat="false" ht="15" hidden="false" customHeight="false" outlineLevel="0" collapsed="false">
      <c r="A2478" s="24" t="s">
        <v>15211</v>
      </c>
      <c r="B2478" s="24" t="n">
        <v>2</v>
      </c>
      <c r="C2478" s="108" t="n">
        <v>0.0209442109827388</v>
      </c>
      <c r="D2478" s="24" t="s">
        <v>14232</v>
      </c>
      <c r="E2478" s="24" t="inlineStr">
        <f aca="false">FALSE()</f>
        <is>
          <t/>
        </is>
      </c>
      <c r="F2478" s="24" t="inlineStr">
        <f aca="false">FALSE()</f>
        <is>
          <t/>
        </is>
      </c>
      <c r="G2478" s="24" t="inlineStr">
        <f aca="false">FALSE()</f>
        <is>
          <t/>
        </is>
      </c>
    </row>
    <row r="2479" customFormat="false" ht="15" hidden="false" customHeight="false" outlineLevel="0" collapsed="false">
      <c r="A2479" s="24" t="s">
        <v>338</v>
      </c>
      <c r="B2479" s="24" t="n">
        <v>6</v>
      </c>
      <c r="C2479" s="108" t="n">
        <v>0</v>
      </c>
      <c r="D2479" s="24" t="s">
        <v>14238</v>
      </c>
      <c r="E2479" s="24" t="inlineStr">
        <f aca="false">FALSE()</f>
        <is>
          <t/>
        </is>
      </c>
      <c r="F2479" s="24" t="inlineStr">
        <f aca="false">FALSE()</f>
        <is>
          <t/>
        </is>
      </c>
      <c r="G2479" s="24" t="inlineStr">
        <f aca="false">FALSE()</f>
        <is>
          <t/>
        </is>
      </c>
    </row>
    <row r="2480" customFormat="false" ht="15" hidden="false" customHeight="false" outlineLevel="0" collapsed="false">
      <c r="A2480" s="24" t="s">
        <v>15672</v>
      </c>
      <c r="B2480" s="24" t="n">
        <v>3</v>
      </c>
      <c r="C2480" s="108" t="n">
        <v>0.039264782043128</v>
      </c>
      <c r="D2480" s="24" t="s">
        <v>14238</v>
      </c>
      <c r="E2480" s="24" t="inlineStr">
        <f aca="false">FALSE()</f>
        <is>
          <t/>
        </is>
      </c>
      <c r="F2480" s="24" t="inlineStr">
        <f aca="false">FALSE()</f>
        <is>
          <t/>
        </is>
      </c>
      <c r="G2480" s="24" t="inlineStr">
        <f aca="false">FALSE()</f>
        <is>
          <t/>
        </is>
      </c>
    </row>
    <row r="2481" customFormat="false" ht="15" hidden="false" customHeight="false" outlineLevel="0" collapsed="false">
      <c r="A2481" s="24" t="s">
        <v>15295</v>
      </c>
      <c r="B2481" s="24" t="n">
        <v>3</v>
      </c>
      <c r="C2481" s="108" t="n">
        <v>0.039264782043128</v>
      </c>
      <c r="D2481" s="24" t="s">
        <v>14238</v>
      </c>
      <c r="E2481" s="24" t="inlineStr">
        <f aca="false">FALSE()</f>
        <is>
          <t/>
        </is>
      </c>
      <c r="F2481" s="24" t="inlineStr">
        <f aca="false">FALSE()</f>
        <is>
          <t/>
        </is>
      </c>
      <c r="G2481" s="24" t="inlineStr">
        <f aca="false">FALSE()</f>
        <is>
          <t/>
        </is>
      </c>
    </row>
    <row r="2482" customFormat="false" ht="15" hidden="false" customHeight="false" outlineLevel="0" collapsed="false">
      <c r="A2482" s="24" t="s">
        <v>15189</v>
      </c>
      <c r="B2482" s="24" t="n">
        <v>3</v>
      </c>
      <c r="C2482" s="108" t="n">
        <v>0.039264782043128</v>
      </c>
      <c r="D2482" s="24" t="s">
        <v>14238</v>
      </c>
      <c r="E2482" s="24" t="inlineStr">
        <f aca="false">FALSE()</f>
        <is>
          <t/>
        </is>
      </c>
      <c r="F2482" s="24" t="inlineStr">
        <f aca="false">FALSE()</f>
        <is>
          <t/>
        </is>
      </c>
      <c r="G2482" s="24" t="inlineStr">
        <f aca="false">FALSE()</f>
        <is>
          <t/>
        </is>
      </c>
    </row>
    <row r="2483" customFormat="false" ht="15" hidden="false" customHeight="false" outlineLevel="0" collapsed="false">
      <c r="A2483" s="24" t="s">
        <v>15312</v>
      </c>
      <c r="B2483" s="24" t="n">
        <v>3</v>
      </c>
      <c r="C2483" s="108" t="n">
        <v>0.039264782043128</v>
      </c>
      <c r="D2483" s="24" t="s">
        <v>14238</v>
      </c>
      <c r="E2483" s="24" t="inlineStr">
        <f aca="false">FALSE()</f>
        <is>
          <t/>
        </is>
      </c>
      <c r="F2483" s="24" t="inlineStr">
        <f aca="false">FALSE()</f>
        <is>
          <t/>
        </is>
      </c>
      <c r="G2483" s="24" t="inlineStr">
        <f aca="false">FALSE()</f>
        <is>
          <t/>
        </is>
      </c>
    </row>
    <row r="2484" customFormat="false" ht="15" hidden="false" customHeight="false" outlineLevel="0" collapsed="false">
      <c r="A2484" s="24" t="s">
        <v>2142</v>
      </c>
      <c r="B2484" s="24" t="n">
        <v>2</v>
      </c>
      <c r="C2484" s="108" t="n">
        <v>0.0414888047582315</v>
      </c>
      <c r="D2484" s="24" t="s">
        <v>14238</v>
      </c>
      <c r="E2484" s="24" t="inlineStr">
        <f aca="false">FALSE()</f>
        <is>
          <t/>
        </is>
      </c>
      <c r="F2484" s="24" t="inlineStr">
        <f aca="false">FALSE()</f>
        <is>
          <t/>
        </is>
      </c>
      <c r="G2484" s="24" t="inlineStr">
        <f aca="false">FALSE()</f>
        <is>
          <t/>
        </is>
      </c>
    </row>
    <row r="2485" customFormat="false" ht="15" hidden="false" customHeight="false" outlineLevel="0" collapsed="false">
      <c r="A2485" s="24" t="s">
        <v>9472</v>
      </c>
      <c r="B2485" s="24" t="n">
        <v>2</v>
      </c>
      <c r="C2485" s="108" t="n">
        <v>0.0414888047582315</v>
      </c>
      <c r="D2485" s="24" t="s">
        <v>14238</v>
      </c>
      <c r="E2485" s="24" t="inlineStr">
        <f aca="false">FALSE()</f>
        <is>
          <t/>
        </is>
      </c>
      <c r="F2485" s="24" t="inlineStr">
        <f aca="false">FALSE()</f>
        <is>
          <t/>
        </is>
      </c>
      <c r="G2485" s="24" t="inlineStr">
        <f aca="false">FALSE()</f>
        <is>
          <t/>
        </is>
      </c>
    </row>
    <row r="2486" customFormat="false" ht="15" hidden="false" customHeight="false" outlineLevel="0" collapsed="false">
      <c r="A2486" s="24" t="s">
        <v>15674</v>
      </c>
      <c r="B2486" s="24" t="n">
        <v>3</v>
      </c>
      <c r="C2486" s="108" t="n">
        <v>0</v>
      </c>
      <c r="D2486" s="24" t="s">
        <v>14245</v>
      </c>
      <c r="E2486" s="24" t="inlineStr">
        <f aca="false">FALSE()</f>
        <is>
          <t/>
        </is>
      </c>
      <c r="F2486" s="24" t="inlineStr">
        <f aca="false">FALSE()</f>
        <is>
          <t/>
        </is>
      </c>
      <c r="G2486" s="24" t="inlineStr">
        <f aca="false">FALSE()</f>
        <is>
          <t/>
        </is>
      </c>
    </row>
    <row r="2487" customFormat="false" ht="15" hidden="false" customHeight="false" outlineLevel="0" collapsed="false">
      <c r="A2487" s="24" t="s">
        <v>15675</v>
      </c>
      <c r="B2487" s="24" t="n">
        <v>3</v>
      </c>
      <c r="C2487" s="108" t="n">
        <v>0</v>
      </c>
      <c r="D2487" s="24" t="s">
        <v>14245</v>
      </c>
      <c r="E2487" s="24" t="inlineStr">
        <f aca="false">FALSE()</f>
        <is>
          <t/>
        </is>
      </c>
      <c r="F2487" s="24" t="inlineStr">
        <f aca="false">FALSE()</f>
        <is>
          <t/>
        </is>
      </c>
      <c r="G2487" s="24" t="inlineStr">
        <f aca="false">FALSE()</f>
        <is>
          <t/>
        </is>
      </c>
    </row>
    <row r="2488" customFormat="false" ht="15" hidden="false" customHeight="false" outlineLevel="0" collapsed="false">
      <c r="A2488" s="24" t="s">
        <v>15089</v>
      </c>
      <c r="B2488" s="24" t="n">
        <v>3</v>
      </c>
      <c r="C2488" s="108" t="n">
        <v>0</v>
      </c>
      <c r="D2488" s="24" t="s">
        <v>14245</v>
      </c>
      <c r="E2488" s="24" t="inlineStr">
        <f aca="false">FALSE()</f>
        <is>
          <t/>
        </is>
      </c>
      <c r="F2488" s="24" t="inlineStr">
        <f aca="false">FALSE()</f>
        <is>
          <t/>
        </is>
      </c>
      <c r="G2488" s="24" t="inlineStr">
        <f aca="false">FALSE()</f>
        <is>
          <t/>
        </is>
      </c>
    </row>
    <row r="2489" customFormat="false" ht="15" hidden="false" customHeight="false" outlineLevel="0" collapsed="false">
      <c r="A2489" s="24" t="s">
        <v>15145</v>
      </c>
      <c r="B2489" s="24" t="n">
        <v>3</v>
      </c>
      <c r="C2489" s="108" t="n">
        <v>0</v>
      </c>
      <c r="D2489" s="24" t="s">
        <v>14245</v>
      </c>
      <c r="E2489" s="24" t="inlineStr">
        <f aca="false">FALSE()</f>
        <is>
          <t/>
        </is>
      </c>
      <c r="F2489" s="24" t="inlineStr">
        <f aca="false">FALSE()</f>
        <is>
          <t/>
        </is>
      </c>
      <c r="G2489" s="24" t="inlineStr">
        <f aca="false">FALSE()</f>
        <is>
          <t/>
        </is>
      </c>
    </row>
    <row r="2490" customFormat="false" ht="15" hidden="false" customHeight="false" outlineLevel="0" collapsed="false">
      <c r="A2490" s="24" t="s">
        <v>15468</v>
      </c>
      <c r="B2490" s="24" t="n">
        <v>3</v>
      </c>
      <c r="C2490" s="108" t="n">
        <v>0</v>
      </c>
      <c r="D2490" s="24" t="s">
        <v>14245</v>
      </c>
      <c r="E2490" s="24" t="inlineStr">
        <f aca="false">FALSE()</f>
        <is>
          <t/>
        </is>
      </c>
      <c r="F2490" s="24" t="inlineStr">
        <f aca="false">FALSE()</f>
        <is>
          <t/>
        </is>
      </c>
      <c r="G2490" s="24" t="inlineStr">
        <f aca="false">FALSE()</f>
        <is>
          <t/>
        </is>
      </c>
    </row>
    <row r="2491" customFormat="false" ht="15" hidden="false" customHeight="false" outlineLevel="0" collapsed="false">
      <c r="A2491" s="24" t="s">
        <v>14853</v>
      </c>
      <c r="B2491" s="24" t="n">
        <v>3</v>
      </c>
      <c r="C2491" s="108" t="n">
        <v>0</v>
      </c>
      <c r="D2491" s="24" t="s">
        <v>14245</v>
      </c>
      <c r="E2491" s="24" t="inlineStr">
        <f aca="false">FALSE()</f>
        <is>
          <t/>
        </is>
      </c>
      <c r="F2491" s="24" t="inlineStr">
        <f aca="false">FALSE()</f>
        <is>
          <t/>
        </is>
      </c>
      <c r="G2491" s="24" t="inlineStr">
        <f aca="false">FALSE()</f>
        <is>
          <t/>
        </is>
      </c>
    </row>
    <row r="2492" customFormat="false" ht="15" hidden="false" customHeight="false" outlineLevel="0" collapsed="false">
      <c r="A2492" s="24" t="s">
        <v>1219</v>
      </c>
      <c r="B2492" s="24" t="n">
        <v>3</v>
      </c>
      <c r="C2492" s="108" t="n">
        <v>0</v>
      </c>
      <c r="D2492" s="24" t="s">
        <v>14245</v>
      </c>
      <c r="E2492" s="24" t="inlineStr">
        <f aca="false">FALSE()</f>
        <is>
          <t/>
        </is>
      </c>
      <c r="F2492" s="24" t="inlineStr">
        <f aca="false">FALSE()</f>
        <is>
          <t/>
        </is>
      </c>
      <c r="G2492" s="24" t="inlineStr">
        <f aca="false">FALSE()</f>
        <is>
          <t/>
        </is>
      </c>
    </row>
    <row r="2493" customFormat="false" ht="15" hidden="false" customHeight="false" outlineLevel="0" collapsed="false">
      <c r="A2493" s="24" t="s">
        <v>338</v>
      </c>
      <c r="B2493" s="24" t="n">
        <v>3</v>
      </c>
      <c r="C2493" s="108" t="n">
        <v>0</v>
      </c>
      <c r="D2493" s="24" t="s">
        <v>14245</v>
      </c>
      <c r="E2493" s="24" t="inlineStr">
        <f aca="false">FALSE()</f>
        <is>
          <t/>
        </is>
      </c>
      <c r="F2493" s="24" t="inlineStr">
        <f aca="false">FALSE()</f>
        <is>
          <t/>
        </is>
      </c>
      <c r="G2493" s="24" t="inlineStr">
        <f aca="false">FALSE()</f>
        <is>
          <t/>
        </is>
      </c>
    </row>
    <row r="2494" customFormat="false" ht="15" hidden="false" customHeight="false" outlineLevel="0" collapsed="false">
      <c r="A2494" s="24" t="s">
        <v>1226</v>
      </c>
      <c r="B2494" s="24" t="n">
        <v>2</v>
      </c>
      <c r="C2494" s="108" t="n">
        <v>0.0117394172703788</v>
      </c>
      <c r="D2494" s="24" t="s">
        <v>14245</v>
      </c>
      <c r="E2494" s="24" t="inlineStr">
        <f aca="false">FALSE()</f>
        <is>
          <t/>
        </is>
      </c>
      <c r="F2494" s="24" t="inlineStr">
        <f aca="false">FALSE()</f>
        <is>
          <t/>
        </is>
      </c>
      <c r="G2494" s="24" t="inlineStr">
        <f aca="false">FALSE()</f>
        <is>
          <t/>
        </is>
      </c>
    </row>
    <row r="2495" customFormat="false" ht="15" hidden="false" customHeight="false" outlineLevel="0" collapsed="false">
      <c r="A2495" s="24" t="s">
        <v>15676</v>
      </c>
      <c r="B2495" s="24" t="n">
        <v>2</v>
      </c>
      <c r="C2495" s="108" t="n">
        <v>0.0117394172703788</v>
      </c>
      <c r="D2495" s="24" t="s">
        <v>14245</v>
      </c>
      <c r="E2495" s="24" t="inlineStr">
        <f aca="false">FALSE()</f>
        <is>
          <t/>
        </is>
      </c>
      <c r="F2495" s="24" t="inlineStr">
        <f aca="false">FALSE()</f>
        <is>
          <t/>
        </is>
      </c>
      <c r="G2495" s="24" t="inlineStr">
        <f aca="false">FALSE()</f>
        <is>
          <t/>
        </is>
      </c>
    </row>
    <row r="2496" customFormat="false" ht="15" hidden="false" customHeight="false" outlineLevel="0" collapsed="false">
      <c r="A2496" s="24" t="s">
        <v>15115</v>
      </c>
      <c r="B2496" s="24" t="n">
        <v>3</v>
      </c>
      <c r="C2496" s="108" t="n">
        <v>0</v>
      </c>
      <c r="D2496" s="24" t="s">
        <v>14254</v>
      </c>
      <c r="E2496" s="24" t="inlineStr">
        <f aca="false">FALSE()</f>
        <is>
          <t/>
        </is>
      </c>
      <c r="F2496" s="24" t="inlineStr">
        <f aca="false">FALSE()</f>
        <is>
          <t/>
        </is>
      </c>
      <c r="G2496" s="24" t="inlineStr">
        <f aca="false">FALSE()</f>
        <is>
          <t/>
        </is>
      </c>
    </row>
    <row r="2497" customFormat="false" ht="15" hidden="false" customHeight="false" outlineLevel="0" collapsed="false">
      <c r="A2497" s="24" t="s">
        <v>1380</v>
      </c>
      <c r="B2497" s="24" t="n">
        <v>3</v>
      </c>
      <c r="C2497" s="108" t="n">
        <v>0</v>
      </c>
      <c r="D2497" s="24" t="s">
        <v>14254</v>
      </c>
      <c r="E2497" s="24" t="inlineStr">
        <f aca="false">FALSE()</f>
        <is>
          <t/>
        </is>
      </c>
      <c r="F2497" s="24" t="inlineStr">
        <f aca="false">FALSE()</f>
        <is>
          <t/>
        </is>
      </c>
      <c r="G2497" s="24" t="inlineStr">
        <f aca="false">FALSE()</f>
        <is>
          <t/>
        </is>
      </c>
    </row>
    <row r="2498" customFormat="false" ht="15" hidden="false" customHeight="false" outlineLevel="0" collapsed="false">
      <c r="A2498" s="24" t="s">
        <v>14864</v>
      </c>
      <c r="B2498" s="24" t="n">
        <v>3</v>
      </c>
      <c r="C2498" s="108" t="n">
        <v>0</v>
      </c>
      <c r="D2498" s="24" t="s">
        <v>14254</v>
      </c>
      <c r="E2498" s="24" t="n">
        <f aca="false">TRUE()</f>
        <v>1</v>
      </c>
      <c r="F2498" s="24" t="inlineStr">
        <f aca="false">FALSE()</f>
        <is>
          <t/>
        </is>
      </c>
      <c r="G2498" s="24" t="inlineStr">
        <f aca="false">FALSE()</f>
        <is>
          <t/>
        </is>
      </c>
    </row>
    <row r="2499" customFormat="false" ht="15" hidden="false" customHeight="false" outlineLevel="0" collapsed="false">
      <c r="A2499" s="24" t="s">
        <v>15127</v>
      </c>
      <c r="B2499" s="24" t="n">
        <v>3</v>
      </c>
      <c r="C2499" s="108" t="n">
        <v>0</v>
      </c>
      <c r="D2499" s="24" t="s">
        <v>14254</v>
      </c>
      <c r="E2499" s="24" t="n">
        <f aca="false">FALSE()</f>
        <v>0</v>
      </c>
      <c r="F2499" s="24" t="inlineStr">
        <f aca="false">FALSE()</f>
        <is>
          <t/>
        </is>
      </c>
      <c r="G2499" s="24" t="inlineStr">
        <f aca="false">FALSE()</f>
        <is>
          <t/>
        </is>
      </c>
    </row>
    <row r="2500" customFormat="false" ht="15" hidden="false" customHeight="false" outlineLevel="0" collapsed="false">
      <c r="A2500" s="24" t="s">
        <v>15380</v>
      </c>
      <c r="B2500" s="24" t="n">
        <v>3</v>
      </c>
      <c r="C2500" s="108" t="n">
        <v>0</v>
      </c>
      <c r="D2500" s="24" t="s">
        <v>14254</v>
      </c>
      <c r="E2500" s="24" t="inlineStr">
        <f aca="false">FALSE()</f>
        <is>
          <t/>
        </is>
      </c>
      <c r="F2500" s="24" t="inlineStr">
        <f aca="false">FALSE()</f>
        <is>
          <t/>
        </is>
      </c>
      <c r="G2500" s="24" t="inlineStr">
        <f aca="false">FALSE()</f>
        <is>
          <t/>
        </is>
      </c>
    </row>
    <row r="2501" customFormat="false" ht="15" hidden="false" customHeight="false" outlineLevel="0" collapsed="false">
      <c r="A2501" s="24" t="s">
        <v>15464</v>
      </c>
      <c r="B2501" s="24" t="n">
        <v>3</v>
      </c>
      <c r="C2501" s="108" t="n">
        <v>0</v>
      </c>
      <c r="D2501" s="24" t="s">
        <v>14254</v>
      </c>
      <c r="E2501" s="24" t="inlineStr">
        <f aca="false">FALSE()</f>
        <is>
          <t/>
        </is>
      </c>
      <c r="F2501" s="24" t="inlineStr">
        <f aca="false">FALSE()</f>
        <is>
          <t/>
        </is>
      </c>
      <c r="G2501" s="24" t="inlineStr">
        <f aca="false">FALSE()</f>
        <is>
          <t/>
        </is>
      </c>
    </row>
    <row r="2502" customFormat="false" ht="15" hidden="false" customHeight="false" outlineLevel="0" collapsed="false">
      <c r="A2502" s="24" t="s">
        <v>14821</v>
      </c>
      <c r="B2502" s="24" t="n">
        <v>3</v>
      </c>
      <c r="C2502" s="108" t="n">
        <v>0</v>
      </c>
      <c r="D2502" s="24" t="s">
        <v>14254</v>
      </c>
      <c r="E2502" s="24" t="inlineStr">
        <f aca="false">FALSE()</f>
        <is>
          <t/>
        </is>
      </c>
      <c r="F2502" s="24" t="inlineStr">
        <f aca="false">FALSE()</f>
        <is>
          <t/>
        </is>
      </c>
      <c r="G2502" s="24" t="inlineStr">
        <f aca="false">FALSE()</f>
        <is>
          <t/>
        </is>
      </c>
    </row>
    <row r="2503" customFormat="false" ht="15" hidden="false" customHeight="false" outlineLevel="0" collapsed="false">
      <c r="A2503" s="24" t="s">
        <v>3236</v>
      </c>
      <c r="B2503" s="24" t="n">
        <v>3</v>
      </c>
      <c r="C2503" s="108" t="n">
        <v>0</v>
      </c>
      <c r="D2503" s="24" t="s">
        <v>14254</v>
      </c>
      <c r="E2503" s="24" t="inlineStr">
        <f aca="false">FALSE()</f>
        <is>
          <t/>
        </is>
      </c>
      <c r="F2503" s="24" t="inlineStr">
        <f aca="false">FALSE()</f>
        <is>
          <t/>
        </is>
      </c>
      <c r="G2503" s="24" t="inlineStr">
        <f aca="false">FALSE()</f>
        <is>
          <t/>
        </is>
      </c>
    </row>
    <row r="2504" customFormat="false" ht="15" hidden="false" customHeight="false" outlineLevel="0" collapsed="false">
      <c r="A2504" s="24" t="s">
        <v>338</v>
      </c>
      <c r="B2504" s="24" t="n">
        <v>3</v>
      </c>
      <c r="C2504" s="108" t="n">
        <v>0</v>
      </c>
      <c r="D2504" s="24" t="s">
        <v>14254</v>
      </c>
      <c r="E2504" s="24" t="inlineStr">
        <f aca="false">FALSE()</f>
        <is>
          <t/>
        </is>
      </c>
      <c r="F2504" s="24" t="inlineStr">
        <f aca="false">FALSE()</f>
        <is>
          <t/>
        </is>
      </c>
      <c r="G2504" s="24" t="inlineStr">
        <f aca="false">FALSE()</f>
        <is>
          <t/>
        </is>
      </c>
    </row>
    <row r="2505" customFormat="false" ht="15" hidden="false" customHeight="false" outlineLevel="0" collapsed="false">
      <c r="A2505" s="24" t="s">
        <v>15694</v>
      </c>
      <c r="B2505" s="24" t="n">
        <v>3</v>
      </c>
      <c r="C2505" s="108" t="n">
        <v>0</v>
      </c>
      <c r="D2505" s="24" t="s">
        <v>14254</v>
      </c>
      <c r="E2505" s="24" t="inlineStr">
        <f aca="false">FALSE()</f>
        <is>
          <t/>
        </is>
      </c>
      <c r="F2505" s="24" t="inlineStr">
        <f aca="false">FALSE()</f>
        <is>
          <t/>
        </is>
      </c>
      <c r="G2505" s="24" t="inlineStr">
        <f aca="false">FALSE()</f>
        <is>
          <t/>
        </is>
      </c>
    </row>
    <row r="2506" customFormat="false" ht="15" hidden="false" customHeight="false" outlineLevel="0" collapsed="false">
      <c r="A2506" s="24" t="s">
        <v>1375</v>
      </c>
      <c r="B2506" s="24" t="n">
        <v>3</v>
      </c>
      <c r="C2506" s="108" t="n">
        <v>0</v>
      </c>
      <c r="D2506" s="24" t="s">
        <v>14254</v>
      </c>
      <c r="E2506" s="24" t="inlineStr">
        <f aca="false">FALSE()</f>
        <is>
          <t/>
        </is>
      </c>
      <c r="F2506" s="24" t="inlineStr">
        <f aca="false">FALSE()</f>
        <is>
          <t/>
        </is>
      </c>
      <c r="G2506" s="24" t="inlineStr">
        <f aca="false">FALSE()</f>
        <is>
          <t/>
        </is>
      </c>
    </row>
    <row r="2507" customFormat="false" ht="15" hidden="false" customHeight="false" outlineLevel="0" collapsed="false">
      <c r="A2507" s="24" t="s">
        <v>1374</v>
      </c>
      <c r="B2507" s="24" t="n">
        <v>2</v>
      </c>
      <c r="C2507" s="108" t="n">
        <v>0.0100623576603246</v>
      </c>
      <c r="D2507" s="24" t="s">
        <v>14254</v>
      </c>
      <c r="E2507" s="24" t="inlineStr">
        <f aca="false">FALSE()</f>
        <is>
          <t/>
        </is>
      </c>
      <c r="F2507" s="24" t="inlineStr">
        <f aca="false">FALSE()</f>
        <is>
          <t/>
        </is>
      </c>
      <c r="G2507" s="24" t="inlineStr">
        <f aca="false">FALSE()</f>
        <is>
          <t/>
        </is>
      </c>
    </row>
    <row r="2508" customFormat="false" ht="15" hidden="false" customHeight="false" outlineLevel="0" collapsed="false">
      <c r="A2508" s="24" t="s">
        <v>877</v>
      </c>
      <c r="B2508" s="24" t="n">
        <v>8</v>
      </c>
      <c r="C2508" s="108" t="n">
        <v>0</v>
      </c>
      <c r="D2508" s="24" t="s">
        <v>14262</v>
      </c>
      <c r="E2508" s="24" t="inlineStr">
        <f aca="false">FALSE()</f>
        <is>
          <t/>
        </is>
      </c>
      <c r="F2508" s="24" t="inlineStr">
        <f aca="false">FALSE()</f>
        <is>
          <t/>
        </is>
      </c>
      <c r="G2508" s="24" t="inlineStr">
        <f aca="false">FALSE()</f>
        <is>
          <t/>
        </is>
      </c>
    </row>
    <row r="2509" customFormat="false" ht="15" hidden="false" customHeight="false" outlineLevel="0" collapsed="false">
      <c r="A2509" s="24" t="s">
        <v>15193</v>
      </c>
      <c r="B2509" s="24" t="n">
        <v>4</v>
      </c>
      <c r="C2509" s="108" t="n">
        <v>0</v>
      </c>
      <c r="D2509" s="24" t="s">
        <v>14262</v>
      </c>
      <c r="E2509" s="24" t="inlineStr">
        <f aca="false">FALSE()</f>
        <is>
          <t/>
        </is>
      </c>
      <c r="F2509" s="24" t="inlineStr">
        <f aca="false">FALSE()</f>
        <is>
          <t/>
        </is>
      </c>
      <c r="G2509" s="24" t="inlineStr">
        <f aca="false">FALSE()</f>
        <is>
          <t/>
        </is>
      </c>
    </row>
    <row r="2510" customFormat="false" ht="15" hidden="false" customHeight="false" outlineLevel="0" collapsed="false">
      <c r="A2510" s="24" t="s">
        <v>338</v>
      </c>
      <c r="B2510" s="24" t="n">
        <v>4</v>
      </c>
      <c r="C2510" s="108" t="n">
        <v>0</v>
      </c>
      <c r="D2510" s="24" t="s">
        <v>14262</v>
      </c>
      <c r="E2510" s="24" t="inlineStr">
        <f aca="false">FALSE()</f>
        <is>
          <t/>
        </is>
      </c>
      <c r="F2510" s="24" t="inlineStr">
        <f aca="false">FALSE()</f>
        <is>
          <t/>
        </is>
      </c>
      <c r="G2510" s="24" t="inlineStr">
        <f aca="false">FALSE()</f>
        <is>
          <t/>
        </is>
      </c>
    </row>
    <row r="2511" customFormat="false" ht="15" hidden="false" customHeight="false" outlineLevel="0" collapsed="false">
      <c r="A2511" s="24" t="s">
        <v>15406</v>
      </c>
      <c r="B2511" s="24" t="n">
        <v>4</v>
      </c>
      <c r="C2511" s="108" t="n">
        <v>0</v>
      </c>
      <c r="D2511" s="24" t="s">
        <v>14262</v>
      </c>
      <c r="E2511" s="24" t="inlineStr">
        <f aca="false">FALSE()</f>
        <is>
          <t/>
        </is>
      </c>
      <c r="F2511" s="24" t="inlineStr">
        <f aca="false">FALSE()</f>
        <is>
          <t/>
        </is>
      </c>
      <c r="G2511" s="24" t="inlineStr">
        <f aca="false">FALSE()</f>
        <is>
          <t/>
        </is>
      </c>
    </row>
    <row r="2512" customFormat="false" ht="15" hidden="false" customHeight="false" outlineLevel="0" collapsed="false">
      <c r="A2512" s="24" t="s">
        <v>15407</v>
      </c>
      <c r="B2512" s="24" t="n">
        <v>4</v>
      </c>
      <c r="C2512" s="108" t="n">
        <v>0</v>
      </c>
      <c r="D2512" s="24" t="s">
        <v>14262</v>
      </c>
      <c r="E2512" s="24" t="inlineStr">
        <f aca="false">FALSE()</f>
        <is>
          <t/>
        </is>
      </c>
      <c r="F2512" s="24" t="inlineStr">
        <f aca="false">FALSE()</f>
        <is>
          <t/>
        </is>
      </c>
      <c r="G2512" s="24" t="inlineStr">
        <f aca="false">FALSE()</f>
        <is>
          <t/>
        </is>
      </c>
    </row>
    <row r="2513" customFormat="false" ht="15" hidden="false" customHeight="false" outlineLevel="0" collapsed="false">
      <c r="A2513" s="24" t="s">
        <v>15118</v>
      </c>
      <c r="B2513" s="24" t="n">
        <v>4</v>
      </c>
      <c r="C2513" s="108" t="n">
        <v>0</v>
      </c>
      <c r="D2513" s="24" t="s">
        <v>14262</v>
      </c>
      <c r="E2513" s="24" t="inlineStr">
        <f aca="false">FALSE()</f>
        <is>
          <t/>
        </is>
      </c>
      <c r="F2513" s="24" t="inlineStr">
        <f aca="false">FALSE()</f>
        <is>
          <t/>
        </is>
      </c>
      <c r="G2513" s="24" t="inlineStr">
        <f aca="false">FALSE()</f>
        <is>
          <t/>
        </is>
      </c>
    </row>
    <row r="2514" customFormat="false" ht="15" hidden="false" customHeight="false" outlineLevel="0" collapsed="false">
      <c r="A2514" s="24" t="s">
        <v>15498</v>
      </c>
      <c r="B2514" s="24" t="n">
        <v>4</v>
      </c>
      <c r="C2514" s="108" t="n">
        <v>0</v>
      </c>
      <c r="D2514" s="24" t="s">
        <v>14262</v>
      </c>
      <c r="E2514" s="24" t="inlineStr">
        <f aca="false">FALSE()</f>
        <is>
          <t/>
        </is>
      </c>
      <c r="F2514" s="24" t="inlineStr">
        <f aca="false">FALSE()</f>
        <is>
          <t/>
        </is>
      </c>
      <c r="G2514" s="24" t="inlineStr">
        <f aca="false">FALSE()</f>
        <is>
          <t/>
        </is>
      </c>
    </row>
    <row r="2515" customFormat="false" ht="15" hidden="false" customHeight="false" outlineLevel="0" collapsed="false">
      <c r="A2515" s="24" t="s">
        <v>15499</v>
      </c>
      <c r="B2515" s="24" t="n">
        <v>4</v>
      </c>
      <c r="C2515" s="108" t="n">
        <v>0</v>
      </c>
      <c r="D2515" s="24" t="s">
        <v>14262</v>
      </c>
      <c r="E2515" s="24" t="inlineStr">
        <f aca="false">FALSE()</f>
        <is>
          <t/>
        </is>
      </c>
      <c r="F2515" s="24" t="inlineStr">
        <f aca="false">FALSE()</f>
        <is>
          <t/>
        </is>
      </c>
      <c r="G2515" s="24" t="inlineStr">
        <f aca="false">FALSE()</f>
        <is>
          <t/>
        </is>
      </c>
    </row>
    <row r="2516" customFormat="false" ht="15" hidden="false" customHeight="false" outlineLevel="0" collapsed="false">
      <c r="A2516" s="24" t="s">
        <v>885</v>
      </c>
      <c r="B2516" s="24" t="n">
        <v>3</v>
      </c>
      <c r="C2516" s="108" t="n">
        <v>0.00892419547202142</v>
      </c>
      <c r="D2516" s="24" t="s">
        <v>14262</v>
      </c>
      <c r="E2516" s="24" t="inlineStr">
        <f aca="false">FALSE()</f>
        <is>
          <t/>
        </is>
      </c>
      <c r="F2516" s="24" t="inlineStr">
        <f aca="false">FALSE()</f>
        <is>
          <t/>
        </is>
      </c>
      <c r="G2516" s="24" t="inlineStr">
        <f aca="false">FALSE()</f>
        <is>
          <t/>
        </is>
      </c>
    </row>
    <row r="2517" customFormat="false" ht="15" hidden="false" customHeight="false" outlineLevel="0" collapsed="false">
      <c r="A2517" s="24" t="s">
        <v>15718</v>
      </c>
      <c r="B2517" s="24" t="n">
        <v>3</v>
      </c>
      <c r="C2517" s="108" t="n">
        <v>0.00892419547202142</v>
      </c>
      <c r="D2517" s="24" t="s">
        <v>14262</v>
      </c>
      <c r="E2517" s="24" t="inlineStr">
        <f aca="false">FALSE()</f>
        <is>
          <t/>
        </is>
      </c>
      <c r="F2517" s="24" t="inlineStr">
        <f aca="false">FALSE()</f>
        <is>
          <t/>
        </is>
      </c>
      <c r="G2517" s="24" t="inlineStr">
        <f aca="false">FALSE()</f>
        <is>
          <t/>
        </is>
      </c>
    </row>
    <row r="2518" customFormat="false" ht="15" hidden="false" customHeight="false" outlineLevel="0" collapsed="false">
      <c r="A2518" s="24" t="s">
        <v>15515</v>
      </c>
      <c r="B2518" s="24" t="n">
        <v>4</v>
      </c>
      <c r="C2518" s="108" t="n">
        <v>0</v>
      </c>
      <c r="D2518" s="24" t="s">
        <v>14271</v>
      </c>
      <c r="E2518" s="24" t="inlineStr">
        <f aca="false">FALSE()</f>
        <is>
          <t/>
        </is>
      </c>
      <c r="F2518" s="24" t="inlineStr">
        <f aca="false">FALSE()</f>
        <is>
          <t/>
        </is>
      </c>
      <c r="G2518" s="24" t="inlineStr">
        <f aca="false">FALSE()</f>
        <is>
          <t/>
        </is>
      </c>
    </row>
    <row r="2519" customFormat="false" ht="15" hidden="false" customHeight="false" outlineLevel="0" collapsed="false">
      <c r="A2519" s="24" t="s">
        <v>15516</v>
      </c>
      <c r="B2519" s="24" t="n">
        <v>4</v>
      </c>
      <c r="C2519" s="108" t="n">
        <v>0</v>
      </c>
      <c r="D2519" s="24" t="s">
        <v>14271</v>
      </c>
      <c r="E2519" s="24" t="inlineStr">
        <f aca="false">FALSE()</f>
        <is>
          <t/>
        </is>
      </c>
      <c r="F2519" s="24" t="inlineStr">
        <f aca="false">FALSE()</f>
        <is>
          <t/>
        </is>
      </c>
      <c r="G2519" s="24" t="inlineStr">
        <f aca="false">FALSE()</f>
        <is>
          <t/>
        </is>
      </c>
    </row>
    <row r="2520" customFormat="false" ht="15" hidden="false" customHeight="false" outlineLevel="0" collapsed="false">
      <c r="A2520" s="24" t="s">
        <v>15517</v>
      </c>
      <c r="B2520" s="24" t="n">
        <v>4</v>
      </c>
      <c r="C2520" s="108" t="n">
        <v>0</v>
      </c>
      <c r="D2520" s="24" t="s">
        <v>14271</v>
      </c>
      <c r="E2520" s="24" t="inlineStr">
        <f aca="false">FALSE()</f>
        <is>
          <t/>
        </is>
      </c>
      <c r="F2520" s="24" t="inlineStr">
        <f aca="false">FALSE()</f>
        <is>
          <t/>
        </is>
      </c>
      <c r="G2520" s="24" t="inlineStr">
        <f aca="false">FALSE()</f>
        <is>
          <t/>
        </is>
      </c>
    </row>
    <row r="2521" customFormat="false" ht="15" hidden="false" customHeight="false" outlineLevel="0" collapsed="false">
      <c r="A2521" s="24" t="s">
        <v>15263</v>
      </c>
      <c r="B2521" s="24" t="n">
        <v>4</v>
      </c>
      <c r="C2521" s="108" t="n">
        <v>0</v>
      </c>
      <c r="D2521" s="24" t="s">
        <v>14271</v>
      </c>
      <c r="E2521" s="24" t="inlineStr">
        <f aca="false">FALSE()</f>
        <is>
          <t/>
        </is>
      </c>
      <c r="F2521" s="24" t="inlineStr">
        <f aca="false">FALSE()</f>
        <is>
          <t/>
        </is>
      </c>
      <c r="G2521" s="24" t="inlineStr">
        <f aca="false">FALSE()</f>
        <is>
          <t/>
        </is>
      </c>
    </row>
    <row r="2522" customFormat="false" ht="15" hidden="false" customHeight="false" outlineLevel="0" collapsed="false">
      <c r="A2522" s="24" t="s">
        <v>15518</v>
      </c>
      <c r="B2522" s="24" t="n">
        <v>4</v>
      </c>
      <c r="C2522" s="108" t="n">
        <v>0</v>
      </c>
      <c r="D2522" s="24" t="s">
        <v>14271</v>
      </c>
      <c r="E2522" s="24" t="inlineStr">
        <f aca="false">FALSE()</f>
        <is>
          <t/>
        </is>
      </c>
      <c r="F2522" s="24" t="inlineStr">
        <f aca="false">FALSE()</f>
        <is>
          <t/>
        </is>
      </c>
      <c r="G2522" s="24" t="inlineStr">
        <f aca="false">FALSE()</f>
        <is>
          <t/>
        </is>
      </c>
    </row>
    <row r="2523" customFormat="false" ht="15" hidden="false" customHeight="false" outlineLevel="0" collapsed="false">
      <c r="A2523" s="24" t="s">
        <v>15519</v>
      </c>
      <c r="B2523" s="24" t="n">
        <v>4</v>
      </c>
      <c r="C2523" s="108" t="n">
        <v>0</v>
      </c>
      <c r="D2523" s="24" t="s">
        <v>14271</v>
      </c>
      <c r="E2523" s="24" t="inlineStr">
        <f aca="false">FALSE()</f>
        <is>
          <t/>
        </is>
      </c>
      <c r="F2523" s="24" t="inlineStr">
        <f aca="false">FALSE()</f>
        <is>
          <t/>
        </is>
      </c>
      <c r="G2523" s="24" t="inlineStr">
        <f aca="false">FALSE()</f>
        <is>
          <t/>
        </is>
      </c>
    </row>
    <row r="2524" customFormat="false" ht="15" hidden="false" customHeight="false" outlineLevel="0" collapsed="false">
      <c r="A2524" s="24" t="s">
        <v>338</v>
      </c>
      <c r="B2524" s="24" t="n">
        <v>4</v>
      </c>
      <c r="C2524" s="108" t="n">
        <v>0</v>
      </c>
      <c r="D2524" s="24" t="s">
        <v>14271</v>
      </c>
      <c r="E2524" s="24" t="inlineStr">
        <f aca="false">FALSE()</f>
        <is>
          <t/>
        </is>
      </c>
      <c r="F2524" s="24" t="inlineStr">
        <f aca="false">FALSE()</f>
        <is>
          <t/>
        </is>
      </c>
      <c r="G2524" s="24" t="inlineStr">
        <f aca="false">FALSE()</f>
        <is>
          <t/>
        </is>
      </c>
    </row>
    <row r="2525" customFormat="false" ht="15" hidden="false" customHeight="false" outlineLevel="0" collapsed="false">
      <c r="A2525" s="24" t="s">
        <v>15108</v>
      </c>
      <c r="B2525" s="24" t="n">
        <v>4</v>
      </c>
      <c r="C2525" s="108" t="n">
        <v>0</v>
      </c>
      <c r="D2525" s="24" t="s">
        <v>14271</v>
      </c>
      <c r="E2525" s="24" t="inlineStr">
        <f aca="false">FALSE()</f>
        <is>
          <t/>
        </is>
      </c>
      <c r="F2525" s="24" t="inlineStr">
        <f aca="false">FALSE()</f>
        <is>
          <t/>
        </is>
      </c>
      <c r="G2525" s="24" t="inlineStr">
        <f aca="false">FALSE()</f>
        <is>
          <t/>
        </is>
      </c>
    </row>
    <row r="2526" customFormat="false" ht="15" hidden="false" customHeight="false" outlineLevel="0" collapsed="false">
      <c r="A2526" s="24" t="s">
        <v>15159</v>
      </c>
      <c r="B2526" s="24" t="n">
        <v>4</v>
      </c>
      <c r="C2526" s="108" t="n">
        <v>0</v>
      </c>
      <c r="D2526" s="24" t="s">
        <v>14271</v>
      </c>
      <c r="E2526" s="24" t="inlineStr">
        <f aca="false">FALSE()</f>
        <is>
          <t/>
        </is>
      </c>
      <c r="F2526" s="24" t="inlineStr">
        <f aca="false">FALSE()</f>
        <is>
          <t/>
        </is>
      </c>
      <c r="G2526" s="24" t="inlineStr">
        <f aca="false">FALSE()</f>
        <is>
          <t/>
        </is>
      </c>
    </row>
    <row r="2527" customFormat="false" ht="15" hidden="false" customHeight="false" outlineLevel="0" collapsed="false">
      <c r="A2527" s="24" t="s">
        <v>15520</v>
      </c>
      <c r="B2527" s="24" t="n">
        <v>4</v>
      </c>
      <c r="C2527" s="108" t="n">
        <v>0</v>
      </c>
      <c r="D2527" s="24" t="s">
        <v>14271</v>
      </c>
      <c r="E2527" s="24" t="inlineStr">
        <f aca="false">FALSE()</f>
        <is>
          <t/>
        </is>
      </c>
      <c r="F2527" s="24" t="inlineStr">
        <f aca="false">FALSE()</f>
        <is>
          <t/>
        </is>
      </c>
      <c r="G2527" s="24" t="inlineStr">
        <f aca="false">FALSE()</f>
        <is>
          <t/>
        </is>
      </c>
    </row>
    <row r="2528" customFormat="false" ht="15" hidden="false" customHeight="false" outlineLevel="0" collapsed="false">
      <c r="A2528" s="24" t="s">
        <v>151</v>
      </c>
      <c r="B2528" s="24" t="n">
        <v>3</v>
      </c>
      <c r="C2528" s="108" t="n">
        <v>0.00814817847445434</v>
      </c>
      <c r="D2528" s="24" t="s">
        <v>14271</v>
      </c>
      <c r="E2528" s="24" t="inlineStr">
        <f aca="false">FALSE()</f>
        <is>
          <t/>
        </is>
      </c>
      <c r="F2528" s="24" t="inlineStr">
        <f aca="false">FALSE()</f>
        <is>
          <t/>
        </is>
      </c>
      <c r="G2528" s="24" t="inlineStr">
        <f aca="false">FALSE()</f>
        <is>
          <t/>
        </is>
      </c>
    </row>
    <row r="2529" customFormat="false" ht="15" hidden="false" customHeight="false" outlineLevel="0" collapsed="false">
      <c r="A2529" s="24" t="s">
        <v>15728</v>
      </c>
      <c r="B2529" s="24" t="n">
        <v>3</v>
      </c>
      <c r="C2529" s="108" t="n">
        <v>0.00814817847445434</v>
      </c>
      <c r="D2529" s="24" t="s">
        <v>14271</v>
      </c>
      <c r="E2529" s="24" t="inlineStr">
        <f aca="false">FALSE()</f>
        <is>
          <t/>
        </is>
      </c>
      <c r="F2529" s="24" t="inlineStr">
        <f aca="false">FALSE()</f>
        <is>
          <t/>
        </is>
      </c>
      <c r="G2529" s="24" t="inlineStr">
        <f aca="false">FALSE()</f>
        <is>
          <t/>
        </is>
      </c>
    </row>
    <row r="2530" customFormat="false" ht="15" hidden="false" customHeight="false" outlineLevel="0" collapsed="false">
      <c r="A2530" s="24" t="s">
        <v>15736</v>
      </c>
      <c r="B2530" s="24" t="n">
        <v>3</v>
      </c>
      <c r="C2530" s="108" t="n">
        <v>0</v>
      </c>
      <c r="D2530" s="24" t="s">
        <v>14277</v>
      </c>
      <c r="E2530" s="24" t="inlineStr">
        <f aca="false">FALSE()</f>
        <is>
          <t/>
        </is>
      </c>
      <c r="F2530" s="24" t="inlineStr">
        <f aca="false">FALSE()</f>
        <is>
          <t/>
        </is>
      </c>
      <c r="G2530" s="24" t="inlineStr">
        <f aca="false">FALSE()</f>
        <is>
          <t/>
        </is>
      </c>
    </row>
    <row r="2531" customFormat="false" ht="15" hidden="false" customHeight="false" outlineLevel="0" collapsed="false">
      <c r="A2531" s="24" t="s">
        <v>15325</v>
      </c>
      <c r="B2531" s="24" t="n">
        <v>3</v>
      </c>
      <c r="C2531" s="108" t="n">
        <v>0</v>
      </c>
      <c r="D2531" s="24" t="s">
        <v>14277</v>
      </c>
      <c r="E2531" s="24" t="inlineStr">
        <f aca="false">FALSE()</f>
        <is>
          <t/>
        </is>
      </c>
      <c r="F2531" s="24" t="inlineStr">
        <f aca="false">FALSE()</f>
        <is>
          <t/>
        </is>
      </c>
      <c r="G2531" s="24" t="inlineStr">
        <f aca="false">FALSE()</f>
        <is>
          <t/>
        </is>
      </c>
    </row>
    <row r="2532" customFormat="false" ht="15" hidden="false" customHeight="false" outlineLevel="0" collapsed="false">
      <c r="A2532" s="24" t="s">
        <v>15737</v>
      </c>
      <c r="B2532" s="24" t="n">
        <v>3</v>
      </c>
      <c r="C2532" s="108" t="n">
        <v>0</v>
      </c>
      <c r="D2532" s="24" t="s">
        <v>14277</v>
      </c>
      <c r="E2532" s="24" t="inlineStr">
        <f aca="false">FALSE()</f>
        <is>
          <t/>
        </is>
      </c>
      <c r="F2532" s="24" t="inlineStr">
        <f aca="false">FALSE()</f>
        <is>
          <t/>
        </is>
      </c>
      <c r="G2532" s="24" t="inlineStr">
        <f aca="false">FALSE()</f>
        <is>
          <t/>
        </is>
      </c>
    </row>
    <row r="2533" customFormat="false" ht="15" hidden="false" customHeight="false" outlineLevel="0" collapsed="false">
      <c r="A2533" s="24" t="s">
        <v>296</v>
      </c>
      <c r="B2533" s="24" t="n">
        <v>3</v>
      </c>
      <c r="C2533" s="108" t="n">
        <v>0</v>
      </c>
      <c r="D2533" s="24" t="s">
        <v>14277</v>
      </c>
      <c r="E2533" s="24" t="inlineStr">
        <f aca="false">FALSE()</f>
        <is>
          <t/>
        </is>
      </c>
      <c r="F2533" s="24" t="inlineStr">
        <f aca="false">FALSE()</f>
        <is>
          <t/>
        </is>
      </c>
      <c r="G2533" s="24" t="inlineStr">
        <f aca="false">FALSE()</f>
        <is>
          <t/>
        </is>
      </c>
    </row>
    <row r="2534" customFormat="false" ht="15" hidden="false" customHeight="false" outlineLevel="0" collapsed="false">
      <c r="A2534" s="24" t="s">
        <v>298</v>
      </c>
      <c r="B2534" s="24" t="n">
        <v>3</v>
      </c>
      <c r="C2534" s="108" t="n">
        <v>0</v>
      </c>
      <c r="D2534" s="24" t="s">
        <v>14277</v>
      </c>
      <c r="E2534" s="24" t="inlineStr">
        <f aca="false">FALSE()</f>
        <is>
          <t/>
        </is>
      </c>
      <c r="F2534" s="24" t="inlineStr">
        <f aca="false">FALSE()</f>
        <is>
          <t/>
        </is>
      </c>
      <c r="G2534" s="24" t="inlineStr">
        <f aca="false">FALSE()</f>
        <is>
          <t/>
        </is>
      </c>
    </row>
    <row r="2535" customFormat="false" ht="15" hidden="false" customHeight="false" outlineLevel="0" collapsed="false">
      <c r="A2535" s="24" t="s">
        <v>15738</v>
      </c>
      <c r="B2535" s="24" t="n">
        <v>3</v>
      </c>
      <c r="C2535" s="108" t="n">
        <v>0</v>
      </c>
      <c r="D2535" s="24" t="s">
        <v>14277</v>
      </c>
      <c r="E2535" s="24" t="inlineStr">
        <f aca="false">FALSE()</f>
        <is>
          <t/>
        </is>
      </c>
      <c r="F2535" s="24" t="inlineStr">
        <f aca="false">FALSE()</f>
        <is>
          <t/>
        </is>
      </c>
      <c r="G2535" s="24" t="inlineStr">
        <f aca="false">FALSE()</f>
        <is>
          <t/>
        </is>
      </c>
    </row>
    <row r="2536" customFormat="false" ht="15" hidden="false" customHeight="false" outlineLevel="0" collapsed="false">
      <c r="A2536" s="24" t="s">
        <v>15311</v>
      </c>
      <c r="B2536" s="24" t="n">
        <v>3</v>
      </c>
      <c r="C2536" s="108" t="n">
        <v>0</v>
      </c>
      <c r="D2536" s="24" t="s">
        <v>14277</v>
      </c>
      <c r="E2536" s="24" t="inlineStr">
        <f aca="false">FALSE()</f>
        <is>
          <t/>
        </is>
      </c>
      <c r="F2536" s="24" t="inlineStr">
        <f aca="false">FALSE()</f>
        <is>
          <t/>
        </is>
      </c>
      <c r="G2536" s="24" t="inlineStr">
        <f aca="false">FALSE()</f>
        <is>
          <t/>
        </is>
      </c>
    </row>
    <row r="2537" customFormat="false" ht="15" hidden="false" customHeight="false" outlineLevel="0" collapsed="false">
      <c r="A2537" s="24" t="s">
        <v>15739</v>
      </c>
      <c r="B2537" s="24" t="n">
        <v>3</v>
      </c>
      <c r="C2537" s="108" t="n">
        <v>0</v>
      </c>
      <c r="D2537" s="24" t="s">
        <v>14277</v>
      </c>
      <c r="E2537" s="24" t="inlineStr">
        <f aca="false">FALSE()</f>
        <is>
          <t/>
        </is>
      </c>
      <c r="F2537" s="24" t="inlineStr">
        <f aca="false">FALSE()</f>
        <is>
          <t/>
        </is>
      </c>
      <c r="G2537" s="24" t="inlineStr">
        <f aca="false">FALSE()</f>
        <is>
          <t/>
        </is>
      </c>
    </row>
    <row r="2538" customFormat="false" ht="15" hidden="false" customHeight="false" outlineLevel="0" collapsed="false">
      <c r="A2538" s="24" t="s">
        <v>15740</v>
      </c>
      <c r="B2538" s="24" t="n">
        <v>3</v>
      </c>
      <c r="C2538" s="108" t="n">
        <v>0</v>
      </c>
      <c r="D2538" s="24" t="s">
        <v>14277</v>
      </c>
      <c r="E2538" s="24" t="inlineStr">
        <f aca="false">FALSE()</f>
        <is>
          <t/>
        </is>
      </c>
      <c r="F2538" s="24" t="inlineStr">
        <f aca="false">FALSE()</f>
        <is>
          <t/>
        </is>
      </c>
      <c r="G2538" s="24" t="inlineStr">
        <f aca="false">FALSE()</f>
        <is>
          <t/>
        </is>
      </c>
    </row>
    <row r="2539" customFormat="false" ht="15" hidden="false" customHeight="false" outlineLevel="0" collapsed="false">
      <c r="A2539" s="24" t="s">
        <v>338</v>
      </c>
      <c r="B2539" s="24" t="n">
        <v>3</v>
      </c>
      <c r="C2539" s="108" t="n">
        <v>0</v>
      </c>
      <c r="D2539" s="24" t="s">
        <v>14277</v>
      </c>
      <c r="E2539" s="24" t="inlineStr">
        <f aca="false">FALSE()</f>
        <is>
          <t/>
        </is>
      </c>
      <c r="F2539" s="24" t="inlineStr">
        <f aca="false">FALSE()</f>
        <is>
          <t/>
        </is>
      </c>
      <c r="G2539" s="24" t="inlineStr">
        <f aca="false">FALSE()</f>
        <is>
          <t/>
        </is>
      </c>
    </row>
    <row r="2540" customFormat="false" ht="15" hidden="false" customHeight="false" outlineLevel="0" collapsed="false">
      <c r="A2540" s="24" t="s">
        <v>15450</v>
      </c>
      <c r="B2540" s="24" t="n">
        <v>3</v>
      </c>
      <c r="C2540" s="108" t="n">
        <v>0</v>
      </c>
      <c r="D2540" s="24" t="s">
        <v>14277</v>
      </c>
      <c r="E2540" s="24" t="inlineStr">
        <f aca="false">FALSE()</f>
        <is>
          <t/>
        </is>
      </c>
      <c r="F2540" s="24" t="inlineStr">
        <f aca="false">FALSE()</f>
        <is>
          <t/>
        </is>
      </c>
      <c r="G2540" s="24" t="inlineStr">
        <f aca="false">FALSE()</f>
        <is>
          <t/>
        </is>
      </c>
    </row>
    <row r="2541" customFormat="false" ht="15" hidden="false" customHeight="false" outlineLevel="0" collapsed="false">
      <c r="A2541" s="24" t="s">
        <v>15741</v>
      </c>
      <c r="B2541" s="24" t="n">
        <v>3</v>
      </c>
      <c r="C2541" s="108" t="n">
        <v>0</v>
      </c>
      <c r="D2541" s="24" t="s">
        <v>14277</v>
      </c>
      <c r="E2541" s="24" t="inlineStr">
        <f aca="false">FALSE()</f>
        <is>
          <t/>
        </is>
      </c>
      <c r="F2541" s="24" t="inlineStr">
        <f aca="false">FALSE()</f>
        <is>
          <t/>
        </is>
      </c>
      <c r="G2541" s="24" t="inlineStr">
        <f aca="false">FALSE()</f>
        <is>
          <t/>
        </is>
      </c>
    </row>
    <row r="2542" customFormat="false" ht="15" hidden="false" customHeight="false" outlineLevel="0" collapsed="false">
      <c r="A2542" s="24" t="s">
        <v>302</v>
      </c>
      <c r="B2542" s="24" t="n">
        <v>2</v>
      </c>
      <c r="C2542" s="108" t="n">
        <v>0.00858981751491128</v>
      </c>
      <c r="D2542" s="24" t="s">
        <v>14277</v>
      </c>
      <c r="E2542" s="24" t="inlineStr">
        <f aca="false">FALSE()</f>
        <is>
          <t/>
        </is>
      </c>
      <c r="F2542" s="24" t="inlineStr">
        <f aca="false">FALSE()</f>
        <is>
          <t/>
        </is>
      </c>
      <c r="G2542" s="24" t="inlineStr">
        <f aca="false">FALSE()</f>
        <is>
          <t/>
        </is>
      </c>
    </row>
    <row r="2543" customFormat="false" ht="15" hidden="false" customHeight="false" outlineLevel="0" collapsed="false">
      <c r="A2543" s="24" t="s">
        <v>16082</v>
      </c>
      <c r="B2543" s="24" t="n">
        <v>2</v>
      </c>
      <c r="C2543" s="108" t="n">
        <v>0.00858981751491128</v>
      </c>
      <c r="D2543" s="24" t="s">
        <v>14277</v>
      </c>
      <c r="E2543" s="24" t="inlineStr">
        <f aca="false">FALSE()</f>
        <is>
          <t/>
        </is>
      </c>
      <c r="F2543" s="24" t="inlineStr">
        <f aca="false">FALSE()</f>
        <is>
          <t/>
        </is>
      </c>
      <c r="G2543" s="24" t="inlineStr">
        <f aca="false">FALSE()</f>
        <is>
          <t/>
        </is>
      </c>
    </row>
    <row r="2544" customFormat="false" ht="15" hidden="false" customHeight="false" outlineLevel="0" collapsed="false">
      <c r="A2544" s="24" t="s">
        <v>15656</v>
      </c>
      <c r="B2544" s="24" t="n">
        <v>2</v>
      </c>
      <c r="C2544" s="108" t="n">
        <v>0</v>
      </c>
      <c r="D2544" s="24" t="s">
        <v>14282</v>
      </c>
      <c r="E2544" s="24" t="inlineStr">
        <f aca="false">FALSE()</f>
        <is>
          <t/>
        </is>
      </c>
      <c r="F2544" s="24" t="inlineStr">
        <f aca="false">FALSE()</f>
        <is>
          <t/>
        </is>
      </c>
      <c r="G2544" s="24" t="inlineStr">
        <f aca="false">FALSE()</f>
        <is>
          <t/>
        </is>
      </c>
    </row>
    <row r="2545" customFormat="false" ht="15" hidden="false" customHeight="false" outlineLevel="0" collapsed="false">
      <c r="A2545" s="24" t="s">
        <v>15187</v>
      </c>
      <c r="B2545" s="24" t="n">
        <v>2</v>
      </c>
      <c r="C2545" s="108" t="n">
        <v>0</v>
      </c>
      <c r="D2545" s="24" t="s">
        <v>14282</v>
      </c>
      <c r="E2545" s="24" t="inlineStr">
        <f aca="false">FALSE()</f>
        <is>
          <t/>
        </is>
      </c>
      <c r="F2545" s="24" t="inlineStr">
        <f aca="false">FALSE()</f>
        <is>
          <t/>
        </is>
      </c>
      <c r="G2545" s="24" t="inlineStr">
        <f aca="false">FALSE()</f>
        <is>
          <t/>
        </is>
      </c>
    </row>
    <row r="2546" customFormat="false" ht="15" hidden="false" customHeight="false" outlineLevel="0" collapsed="false">
      <c r="A2546" s="24" t="s">
        <v>173</v>
      </c>
      <c r="B2546" s="24" t="n">
        <v>2</v>
      </c>
      <c r="C2546" s="108" t="n">
        <v>0</v>
      </c>
      <c r="D2546" s="24" t="s">
        <v>14282</v>
      </c>
      <c r="E2546" s="24" t="inlineStr">
        <f aca="false">FALSE()</f>
        <is>
          <t/>
        </is>
      </c>
      <c r="F2546" s="24" t="inlineStr">
        <f aca="false">FALSE()</f>
        <is>
          <t/>
        </is>
      </c>
      <c r="G2546" s="24" t="inlineStr">
        <f aca="false">FALSE()</f>
        <is>
          <t/>
        </is>
      </c>
    </row>
    <row r="2547" customFormat="false" ht="15" hidden="false" customHeight="false" outlineLevel="0" collapsed="false">
      <c r="A2547" s="24" t="s">
        <v>169</v>
      </c>
      <c r="B2547" s="24" t="n">
        <v>2</v>
      </c>
      <c r="C2547" s="108" t="n">
        <v>0</v>
      </c>
      <c r="D2547" s="24" t="s">
        <v>14282</v>
      </c>
      <c r="E2547" s="24" t="inlineStr">
        <f aca="false">FALSE()</f>
        <is>
          <t/>
        </is>
      </c>
      <c r="F2547" s="24" t="inlineStr">
        <f aca="false">FALSE()</f>
        <is>
          <t/>
        </is>
      </c>
      <c r="G2547" s="24" t="inlineStr">
        <f aca="false">FALSE()</f>
        <is>
          <t/>
        </is>
      </c>
    </row>
    <row r="2548" customFormat="false" ht="15" hidden="false" customHeight="false" outlineLevel="0" collapsed="false">
      <c r="A2548" s="24" t="s">
        <v>16098</v>
      </c>
      <c r="B2548" s="24" t="n">
        <v>2</v>
      </c>
      <c r="C2548" s="108" t="n">
        <v>0</v>
      </c>
      <c r="D2548" s="24" t="s">
        <v>14282</v>
      </c>
      <c r="E2548" s="24" t="inlineStr">
        <f aca="false">FALSE()</f>
        <is>
          <t/>
        </is>
      </c>
      <c r="F2548" s="24" t="inlineStr">
        <f aca="false">FALSE()</f>
        <is>
          <t/>
        </is>
      </c>
      <c r="G2548" s="24" t="inlineStr">
        <f aca="false">FALSE()</f>
        <is>
          <t/>
        </is>
      </c>
    </row>
    <row r="2549" customFormat="false" ht="15" hidden="false" customHeight="false" outlineLevel="0" collapsed="false">
      <c r="A2549" s="24" t="s">
        <v>165</v>
      </c>
      <c r="B2549" s="24" t="n">
        <v>2</v>
      </c>
      <c r="C2549" s="108" t="n">
        <v>0</v>
      </c>
      <c r="D2549" s="24" t="s">
        <v>14282</v>
      </c>
      <c r="E2549" s="24" t="inlineStr">
        <f aca="false">FALSE()</f>
        <is>
          <t/>
        </is>
      </c>
      <c r="F2549" s="24" t="inlineStr">
        <f aca="false">FALSE()</f>
        <is>
          <t/>
        </is>
      </c>
      <c r="G2549" s="24" t="inlineStr">
        <f aca="false">FALSE()</f>
        <is>
          <t/>
        </is>
      </c>
    </row>
    <row r="2550" customFormat="false" ht="15" hidden="false" customHeight="false" outlineLevel="0" collapsed="false">
      <c r="A2550" s="24" t="s">
        <v>15127</v>
      </c>
      <c r="B2550" s="24" t="n">
        <v>2</v>
      </c>
      <c r="C2550" s="108" t="n">
        <v>0</v>
      </c>
      <c r="D2550" s="24" t="s">
        <v>14282</v>
      </c>
      <c r="E2550" s="24" t="inlineStr">
        <f aca="false">FALSE()</f>
        <is>
          <t/>
        </is>
      </c>
      <c r="F2550" s="24" t="inlineStr">
        <f aca="false">FALSE()</f>
        <is>
          <t/>
        </is>
      </c>
      <c r="G2550" s="24" t="inlineStr">
        <f aca="false">FALSE()</f>
        <is>
          <t/>
        </is>
      </c>
    </row>
    <row r="2551" customFormat="false" ht="15" hidden="false" customHeight="false" outlineLevel="0" collapsed="false">
      <c r="A2551" s="24" t="s">
        <v>338</v>
      </c>
      <c r="B2551" s="24" t="n">
        <v>2</v>
      </c>
      <c r="C2551" s="108" t="n">
        <v>0</v>
      </c>
      <c r="D2551" s="24" t="s">
        <v>14282</v>
      </c>
      <c r="E2551" s="24" t="inlineStr">
        <f aca="false">FALSE()</f>
        <is>
          <t/>
        </is>
      </c>
      <c r="F2551" s="24" t="inlineStr">
        <f aca="false">FALSE()</f>
        <is>
          <t/>
        </is>
      </c>
      <c r="G2551" s="24" t="inlineStr">
        <f aca="false">FALSE()</f>
        <is>
          <t/>
        </is>
      </c>
    </row>
    <row r="2552" customFormat="false" ht="15" hidden="false" customHeight="false" outlineLevel="0" collapsed="false">
      <c r="A2552" s="24" t="s">
        <v>338</v>
      </c>
      <c r="B2552" s="24" t="n">
        <v>3</v>
      </c>
      <c r="C2552" s="108" t="n">
        <v>0</v>
      </c>
      <c r="D2552" s="24" t="s">
        <v>14289</v>
      </c>
      <c r="E2552" s="24" t="inlineStr">
        <f aca="false">FALSE()</f>
        <is>
          <t/>
        </is>
      </c>
      <c r="F2552" s="24" t="inlineStr">
        <f aca="false">FALSE()</f>
        <is>
          <t/>
        </is>
      </c>
      <c r="G2552" s="24" t="inlineStr">
        <f aca="false">FALSE()</f>
        <is>
          <t/>
        </is>
      </c>
    </row>
    <row r="2553" customFormat="false" ht="15" hidden="false" customHeight="false" outlineLevel="0" collapsed="false">
      <c r="A2553" s="24" t="s">
        <v>15091</v>
      </c>
      <c r="B2553" s="24" t="n">
        <v>3</v>
      </c>
      <c r="C2553" s="108" t="n">
        <v>0</v>
      </c>
      <c r="D2553" s="24" t="s">
        <v>14289</v>
      </c>
      <c r="E2553" s="24" t="inlineStr">
        <f aca="false">FALSE()</f>
        <is>
          <t/>
        </is>
      </c>
      <c r="F2553" s="24" t="inlineStr">
        <f aca="false">FALSE()</f>
        <is>
          <t/>
        </is>
      </c>
      <c r="G2553" s="24" t="inlineStr">
        <f aca="false">FALSE()</f>
        <is>
          <t/>
        </is>
      </c>
    </row>
    <row r="2554" customFormat="false" ht="15" hidden="false" customHeight="false" outlineLevel="0" collapsed="false">
      <c r="A2554" s="24" t="s">
        <v>15200</v>
      </c>
      <c r="B2554" s="24" t="n">
        <v>3</v>
      </c>
      <c r="C2554" s="108" t="n">
        <v>0</v>
      </c>
      <c r="D2554" s="24" t="s">
        <v>14289</v>
      </c>
      <c r="E2554" s="24" t="inlineStr">
        <f aca="false">FALSE()</f>
        <is>
          <t/>
        </is>
      </c>
      <c r="F2554" s="24" t="inlineStr">
        <f aca="false">FALSE()</f>
        <is>
          <t/>
        </is>
      </c>
      <c r="G2554" s="24" t="inlineStr">
        <f aca="false">FALSE()</f>
        <is>
          <t/>
        </is>
      </c>
    </row>
    <row r="2555" customFormat="false" ht="15" hidden="false" customHeight="false" outlineLevel="0" collapsed="false">
      <c r="A2555" s="24" t="s">
        <v>15238</v>
      </c>
      <c r="B2555" s="24" t="n">
        <v>3</v>
      </c>
      <c r="C2555" s="108" t="n">
        <v>0</v>
      </c>
      <c r="D2555" s="24" t="s">
        <v>14289</v>
      </c>
      <c r="E2555" s="24" t="inlineStr">
        <f aca="false">FALSE()</f>
        <is>
          <t/>
        </is>
      </c>
      <c r="F2555" s="24" t="inlineStr">
        <f aca="false">FALSE()</f>
        <is>
          <t/>
        </is>
      </c>
      <c r="G2555" s="24" t="inlineStr">
        <f aca="false">FALSE()</f>
        <is>
          <t/>
        </is>
      </c>
    </row>
    <row r="2556" customFormat="false" ht="15" hidden="false" customHeight="false" outlineLevel="0" collapsed="false">
      <c r="A2556" s="24" t="s">
        <v>15574</v>
      </c>
      <c r="B2556" s="24" t="n">
        <v>3</v>
      </c>
      <c r="C2556" s="108" t="n">
        <v>0</v>
      </c>
      <c r="D2556" s="24" t="s">
        <v>14289</v>
      </c>
      <c r="E2556" s="24" t="inlineStr">
        <f aca="false">FALSE()</f>
        <is>
          <t/>
        </is>
      </c>
      <c r="F2556" s="24" t="inlineStr">
        <f aca="false">FALSE()</f>
        <is>
          <t/>
        </is>
      </c>
      <c r="G2556" s="24" t="inlineStr">
        <f aca="false">FALSE()</f>
        <is>
          <t/>
        </is>
      </c>
    </row>
    <row r="2557" customFormat="false" ht="15" hidden="false" customHeight="false" outlineLevel="0" collapsed="false">
      <c r="A2557" s="24" t="s">
        <v>14876</v>
      </c>
      <c r="B2557" s="24" t="n">
        <v>3</v>
      </c>
      <c r="C2557" s="108" t="n">
        <v>0</v>
      </c>
      <c r="D2557" s="24" t="s">
        <v>14289</v>
      </c>
      <c r="E2557" s="24" t="inlineStr">
        <f aca="false">FALSE()</f>
        <is>
          <t/>
        </is>
      </c>
      <c r="F2557" s="24" t="inlineStr">
        <f aca="false">FALSE()</f>
        <is>
          <t/>
        </is>
      </c>
      <c r="G2557" s="24" t="inlineStr">
        <f aca="false">FALSE()</f>
        <is>
          <t/>
        </is>
      </c>
    </row>
    <row r="2558" customFormat="false" ht="15" hidden="false" customHeight="false" outlineLevel="0" collapsed="false">
      <c r="A2558" s="24" t="s">
        <v>15286</v>
      </c>
      <c r="B2558" s="24" t="n">
        <v>3</v>
      </c>
      <c r="C2558" s="108" t="n">
        <v>0</v>
      </c>
      <c r="D2558" s="24" t="s">
        <v>14289</v>
      </c>
      <c r="E2558" s="24" t="inlineStr">
        <f aca="false">FALSE()</f>
        <is>
          <t/>
        </is>
      </c>
      <c r="F2558" s="24" t="inlineStr">
        <f aca="false">FALSE()</f>
        <is>
          <t/>
        </is>
      </c>
      <c r="G2558" s="24" t="inlineStr">
        <f aca="false">FALSE()</f>
        <is>
          <t/>
        </is>
      </c>
    </row>
    <row r="2559" customFormat="false" ht="15" hidden="false" customHeight="false" outlineLevel="0" collapsed="false">
      <c r="A2559" s="24" t="s">
        <v>15094</v>
      </c>
      <c r="B2559" s="24" t="n">
        <v>3</v>
      </c>
      <c r="C2559" s="108" t="n">
        <v>0</v>
      </c>
      <c r="D2559" s="24" t="s">
        <v>14289</v>
      </c>
      <c r="E2559" s="24" t="inlineStr">
        <f aca="false">FALSE()</f>
        <is>
          <t/>
        </is>
      </c>
      <c r="F2559" s="24" t="inlineStr">
        <f aca="false">FALSE()</f>
        <is>
          <t/>
        </is>
      </c>
      <c r="G2559" s="24" t="inlineStr">
        <f aca="false">FALSE()</f>
        <is>
          <t/>
        </is>
      </c>
    </row>
    <row r="2560" customFormat="false" ht="15" hidden="false" customHeight="false" outlineLevel="0" collapsed="false">
      <c r="A2560" s="24" t="s">
        <v>15424</v>
      </c>
      <c r="B2560" s="24" t="n">
        <v>3</v>
      </c>
      <c r="C2560" s="108" t="n">
        <v>0</v>
      </c>
      <c r="D2560" s="24" t="s">
        <v>14289</v>
      </c>
      <c r="E2560" s="24" t="n">
        <f aca="false">TRUE()</f>
        <v>1</v>
      </c>
      <c r="F2560" s="24" t="inlineStr">
        <f aca="false">FALSE()</f>
        <is>
          <t/>
        </is>
      </c>
      <c r="G2560" s="24" t="inlineStr">
        <f aca="false">FALSE()</f>
        <is>
          <t/>
        </is>
      </c>
    </row>
    <row r="2561" customFormat="false" ht="15" hidden="false" customHeight="false" outlineLevel="0" collapsed="false">
      <c r="A2561" s="24" t="s">
        <v>15575</v>
      </c>
      <c r="B2561" s="24" t="n">
        <v>3</v>
      </c>
      <c r="C2561" s="108" t="n">
        <v>0</v>
      </c>
      <c r="D2561" s="24" t="s">
        <v>14289</v>
      </c>
      <c r="E2561" s="24" t="n">
        <f aca="false">FALSE()</f>
        <v>0</v>
      </c>
      <c r="F2561" s="24" t="inlineStr">
        <f aca="false">FALSE()</f>
        <is>
          <t/>
        </is>
      </c>
      <c r="G2561" s="24" t="inlineStr">
        <f aca="false">FALSE()</f>
        <is>
          <t/>
        </is>
      </c>
    </row>
    <row r="2562" customFormat="false" ht="15" hidden="false" customHeight="false" outlineLevel="0" collapsed="false">
      <c r="A2562" s="24" t="s">
        <v>15425</v>
      </c>
      <c r="B2562" s="24" t="n">
        <v>3</v>
      </c>
      <c r="C2562" s="108" t="n">
        <v>0</v>
      </c>
      <c r="D2562" s="24" t="s">
        <v>14289</v>
      </c>
      <c r="E2562" s="24" t="inlineStr">
        <f aca="false">FALSE()</f>
        <is>
          <t/>
        </is>
      </c>
      <c r="F2562" s="24" t="inlineStr">
        <f aca="false">FALSE()</f>
        <is>
          <t/>
        </is>
      </c>
      <c r="G2562" s="24" t="inlineStr">
        <f aca="false">FALSE()</f>
        <is>
          <t/>
        </is>
      </c>
    </row>
    <row r="2563" customFormat="false" ht="15" hidden="false" customHeight="false" outlineLevel="0" collapsed="false">
      <c r="A2563" s="24" t="s">
        <v>15338</v>
      </c>
      <c r="B2563" s="24" t="n">
        <v>3</v>
      </c>
      <c r="C2563" s="108" t="n">
        <v>0</v>
      </c>
      <c r="D2563" s="24" t="s">
        <v>14289</v>
      </c>
      <c r="E2563" s="24" t="inlineStr">
        <f aca="false">FALSE()</f>
        <is>
          <t/>
        </is>
      </c>
      <c r="F2563" s="24" t="inlineStr">
        <f aca="false">FALSE()</f>
        <is>
          <t/>
        </is>
      </c>
      <c r="G2563" s="24" t="inlineStr">
        <f aca="false">FALSE()</f>
        <is>
          <t/>
        </is>
      </c>
    </row>
    <row r="2564" customFormat="false" ht="15" hidden="false" customHeight="false" outlineLevel="0" collapsed="false">
      <c r="A2564" s="24" t="s">
        <v>4808</v>
      </c>
      <c r="B2564" s="24" t="n">
        <v>2</v>
      </c>
      <c r="C2564" s="108" t="n">
        <v>0.00926796100293059</v>
      </c>
      <c r="D2564" s="24" t="s">
        <v>14289</v>
      </c>
      <c r="E2564" s="24" t="inlineStr">
        <f aca="false">FALSE()</f>
        <is>
          <t/>
        </is>
      </c>
      <c r="F2564" s="24" t="inlineStr">
        <f aca="false">FALSE()</f>
        <is>
          <t/>
        </is>
      </c>
      <c r="G2564" s="24" t="inlineStr">
        <f aca="false">FALSE()</f>
        <is>
          <t/>
        </is>
      </c>
    </row>
    <row r="2565" customFormat="false" ht="15" hidden="false" customHeight="false" outlineLevel="0" collapsed="false">
      <c r="A2565" s="24" t="s">
        <v>15208</v>
      </c>
      <c r="B2565" s="24" t="n">
        <v>8</v>
      </c>
      <c r="C2565" s="108" t="n">
        <v>0.0262743836417616</v>
      </c>
      <c r="D2565" s="24" t="s">
        <v>14296</v>
      </c>
      <c r="E2565" s="24" t="inlineStr">
        <f aca="false">FALSE()</f>
        <is>
          <t/>
        </is>
      </c>
      <c r="F2565" s="24" t="inlineStr">
        <f aca="false">FALSE()</f>
        <is>
          <t/>
        </is>
      </c>
      <c r="G2565" s="24" t="inlineStr">
        <f aca="false">FALSE()</f>
        <is>
          <t/>
        </is>
      </c>
    </row>
    <row r="2566" customFormat="false" ht="15" hidden="false" customHeight="false" outlineLevel="0" collapsed="false">
      <c r="A2566" s="24" t="s">
        <v>4009</v>
      </c>
      <c r="B2566" s="24" t="n">
        <v>7</v>
      </c>
      <c r="C2566" s="108" t="n">
        <v>0</v>
      </c>
      <c r="D2566" s="24" t="s">
        <v>14296</v>
      </c>
      <c r="E2566" s="24" t="inlineStr">
        <f aca="false">FALSE()</f>
        <is>
          <t/>
        </is>
      </c>
      <c r="F2566" s="24" t="inlineStr">
        <f aca="false">FALSE()</f>
        <is>
          <t/>
        </is>
      </c>
      <c r="G2566" s="24" t="inlineStr">
        <f aca="false">FALSE()</f>
        <is>
          <t/>
        </is>
      </c>
    </row>
    <row r="2567" customFormat="false" ht="15" hidden="false" customHeight="false" outlineLevel="0" collapsed="false">
      <c r="A2567" s="24" t="s">
        <v>15131</v>
      </c>
      <c r="B2567" s="24" t="n">
        <v>6</v>
      </c>
      <c r="C2567" s="108" t="n">
        <v>0.0118482191090463</v>
      </c>
      <c r="D2567" s="24" t="s">
        <v>14296</v>
      </c>
      <c r="E2567" s="24" t="inlineStr">
        <f aca="false">FALSE()</f>
        <is>
          <t/>
        </is>
      </c>
      <c r="F2567" s="24" t="inlineStr">
        <f aca="false">FALSE()</f>
        <is>
          <t/>
        </is>
      </c>
      <c r="G2567" s="24" t="inlineStr">
        <f aca="false">FALSE()</f>
        <is>
          <t/>
        </is>
      </c>
    </row>
    <row r="2568" customFormat="false" ht="15" hidden="false" customHeight="false" outlineLevel="0" collapsed="false">
      <c r="A2568" s="24" t="s">
        <v>15076</v>
      </c>
      <c r="B2568" s="24" t="n">
        <v>5</v>
      </c>
      <c r="C2568" s="108" t="n">
        <v>0.00987351592420527</v>
      </c>
      <c r="D2568" s="24" t="s">
        <v>14296</v>
      </c>
      <c r="E2568" s="24" t="inlineStr">
        <f aca="false">FALSE()</f>
        <is>
          <t/>
        </is>
      </c>
      <c r="F2568" s="24" t="inlineStr">
        <f aca="false">FALSE()</f>
        <is>
          <t/>
        </is>
      </c>
      <c r="G2568" s="24" t="inlineStr">
        <f aca="false">FALSE()</f>
        <is>
          <t/>
        </is>
      </c>
    </row>
    <row r="2569" customFormat="false" ht="15" hidden="false" customHeight="false" outlineLevel="0" collapsed="false">
      <c r="A2569" s="24" t="s">
        <v>15443</v>
      </c>
      <c r="B2569" s="24" t="n">
        <v>4</v>
      </c>
      <c r="C2569" s="108" t="n">
        <v>0.0131371918208808</v>
      </c>
      <c r="D2569" s="24" t="s">
        <v>14296</v>
      </c>
      <c r="E2569" s="24" t="inlineStr">
        <f aca="false">FALSE()</f>
        <is>
          <t/>
        </is>
      </c>
      <c r="F2569" s="24" t="inlineStr">
        <f aca="false">FALSE()</f>
        <is>
          <t/>
        </is>
      </c>
      <c r="G2569" s="24" t="inlineStr">
        <f aca="false">FALSE()</f>
        <is>
          <t/>
        </is>
      </c>
    </row>
    <row r="2570" customFormat="false" ht="15" hidden="false" customHeight="false" outlineLevel="0" collapsed="false">
      <c r="A2570" s="24" t="s">
        <v>15348</v>
      </c>
      <c r="B2570" s="24" t="n">
        <v>4</v>
      </c>
      <c r="C2570" s="108" t="n">
        <v>0.0131371918208808</v>
      </c>
      <c r="D2570" s="24" t="s">
        <v>14296</v>
      </c>
      <c r="E2570" s="24" t="inlineStr">
        <f aca="false">FALSE()</f>
        <is>
          <t/>
        </is>
      </c>
      <c r="F2570" s="24" t="inlineStr">
        <f aca="false">FALSE()</f>
        <is>
          <t/>
        </is>
      </c>
      <c r="G2570" s="24" t="inlineStr">
        <f aca="false">FALSE()</f>
        <is>
          <t/>
        </is>
      </c>
    </row>
    <row r="2571" customFormat="false" ht="15" hidden="false" customHeight="false" outlineLevel="0" collapsed="false">
      <c r="A2571" s="24" t="s">
        <v>15234</v>
      </c>
      <c r="B2571" s="24" t="n">
        <v>4</v>
      </c>
      <c r="C2571" s="108" t="n">
        <v>0.0131371918208808</v>
      </c>
      <c r="D2571" s="24" t="s">
        <v>14296</v>
      </c>
      <c r="E2571" s="24" t="inlineStr">
        <f aca="false">FALSE()</f>
        <is>
          <t/>
        </is>
      </c>
      <c r="F2571" s="24" t="inlineStr">
        <f aca="false">FALSE()</f>
        <is>
          <t/>
        </is>
      </c>
      <c r="G2571" s="24" t="inlineStr">
        <f aca="false">FALSE()</f>
        <is>
          <t/>
        </is>
      </c>
    </row>
    <row r="2572" customFormat="false" ht="15" hidden="false" customHeight="false" outlineLevel="0" collapsed="false">
      <c r="A2572" s="24" t="s">
        <v>15444</v>
      </c>
      <c r="B2572" s="24" t="n">
        <v>4</v>
      </c>
      <c r="C2572" s="108" t="n">
        <v>0.0131371918208808</v>
      </c>
      <c r="D2572" s="24" t="s">
        <v>14296</v>
      </c>
      <c r="E2572" s="24" t="inlineStr">
        <f aca="false">FALSE()</f>
        <is>
          <t/>
        </is>
      </c>
      <c r="F2572" s="24" t="inlineStr">
        <f aca="false">FALSE()</f>
        <is>
          <t/>
        </is>
      </c>
      <c r="G2572" s="24" t="inlineStr">
        <f aca="false">FALSE()</f>
        <is>
          <t/>
        </is>
      </c>
    </row>
    <row r="2573" customFormat="false" ht="15" hidden="false" customHeight="false" outlineLevel="0" collapsed="false">
      <c r="A2573" s="24" t="s">
        <v>15349</v>
      </c>
      <c r="B2573" s="24" t="n">
        <v>4</v>
      </c>
      <c r="C2573" s="108" t="n">
        <v>0.0131371918208808</v>
      </c>
      <c r="D2573" s="24" t="s">
        <v>14296</v>
      </c>
      <c r="E2573" s="24" t="inlineStr">
        <f aca="false">FALSE()</f>
        <is>
          <t/>
        </is>
      </c>
      <c r="F2573" s="24" t="inlineStr">
        <f aca="false">FALSE()</f>
        <is>
          <t/>
        </is>
      </c>
      <c r="G2573" s="24" t="inlineStr">
        <f aca="false">FALSE()</f>
        <is>
          <t/>
        </is>
      </c>
    </row>
    <row r="2574" customFormat="false" ht="15" hidden="false" customHeight="false" outlineLevel="0" collapsed="false">
      <c r="A2574" s="24" t="s">
        <v>14871</v>
      </c>
      <c r="B2574" s="24" t="n">
        <v>4</v>
      </c>
      <c r="C2574" s="108" t="n">
        <v>0.0131371918208808</v>
      </c>
      <c r="D2574" s="24" t="s">
        <v>14296</v>
      </c>
      <c r="E2574" s="24" t="inlineStr">
        <f aca="false">FALSE()</f>
        <is>
          <t/>
        </is>
      </c>
      <c r="F2574" s="24" t="inlineStr">
        <f aca="false">FALSE()</f>
        <is>
          <t/>
        </is>
      </c>
      <c r="G2574" s="24" t="inlineStr">
        <f aca="false">FALSE()</f>
        <is>
          <t/>
        </is>
      </c>
    </row>
    <row r="2575" customFormat="false" ht="15" hidden="false" customHeight="false" outlineLevel="0" collapsed="false">
      <c r="A2575" s="24" t="s">
        <v>15063</v>
      </c>
      <c r="B2575" s="24" t="n">
        <v>3</v>
      </c>
      <c r="C2575" s="108" t="n">
        <v>0.0149179777822133</v>
      </c>
      <c r="D2575" s="24" t="s">
        <v>14296</v>
      </c>
      <c r="E2575" s="24" t="inlineStr">
        <f aca="false">FALSE()</f>
        <is>
          <t/>
        </is>
      </c>
      <c r="F2575" s="24" t="inlineStr">
        <f aca="false">FALSE()</f>
        <is>
          <t/>
        </is>
      </c>
      <c r="G2575" s="24" t="inlineStr">
        <f aca="false">FALSE()</f>
        <is>
          <t/>
        </is>
      </c>
    </row>
    <row r="2576" customFormat="false" ht="15" hidden="false" customHeight="false" outlineLevel="0" collapsed="false">
      <c r="A2576" s="24" t="s">
        <v>15300</v>
      </c>
      <c r="B2576" s="24" t="n">
        <v>2</v>
      </c>
      <c r="C2576" s="108" t="n">
        <v>0.0147045417391966</v>
      </c>
      <c r="D2576" s="24" t="s">
        <v>14296</v>
      </c>
      <c r="E2576" s="24" t="inlineStr">
        <f aca="false">FALSE()</f>
        <is>
          <t/>
        </is>
      </c>
      <c r="F2576" s="24" t="inlineStr">
        <f aca="false">FALSE()</f>
        <is>
          <t/>
        </is>
      </c>
      <c r="G2576" s="24" t="inlineStr">
        <f aca="false">FALSE()</f>
        <is>
          <t/>
        </is>
      </c>
    </row>
    <row r="2577" customFormat="false" ht="15" hidden="false" customHeight="false" outlineLevel="0" collapsed="false">
      <c r="A2577" s="24" t="s">
        <v>15301</v>
      </c>
      <c r="B2577" s="24" t="n">
        <v>2</v>
      </c>
      <c r="C2577" s="108" t="n">
        <v>0.0147045417391966</v>
      </c>
      <c r="D2577" s="24" t="s">
        <v>14296</v>
      </c>
      <c r="E2577" s="24" t="inlineStr">
        <f aca="false">FALSE()</f>
        <is>
          <t/>
        </is>
      </c>
      <c r="F2577" s="24" t="inlineStr">
        <f aca="false">FALSE()</f>
        <is>
          <t/>
        </is>
      </c>
      <c r="G2577" s="24" t="inlineStr">
        <f aca="false">FALSE()</f>
        <is>
          <t/>
        </is>
      </c>
    </row>
    <row r="2578" customFormat="false" ht="15" hidden="false" customHeight="false" outlineLevel="0" collapsed="false">
      <c r="A2578" s="24" t="s">
        <v>15088</v>
      </c>
      <c r="B2578" s="24" t="n">
        <v>2</v>
      </c>
      <c r="C2578" s="108" t="n">
        <v>0.0147045417391966</v>
      </c>
      <c r="D2578" s="24" t="s">
        <v>14296</v>
      </c>
      <c r="E2578" s="24" t="inlineStr">
        <f aca="false">FALSE()</f>
        <is>
          <t/>
        </is>
      </c>
      <c r="F2578" s="24" t="inlineStr">
        <f aca="false">FALSE()</f>
        <is>
          <t/>
        </is>
      </c>
      <c r="G2578" s="24" t="inlineStr">
        <f aca="false">FALSE()</f>
        <is>
          <t/>
        </is>
      </c>
    </row>
    <row r="2579" customFormat="false" ht="15" hidden="false" customHeight="false" outlineLevel="0" collapsed="false">
      <c r="A2579" s="24" t="s">
        <v>15302</v>
      </c>
      <c r="B2579" s="24" t="n">
        <v>2</v>
      </c>
      <c r="C2579" s="108" t="n">
        <v>0.0147045417391966</v>
      </c>
      <c r="D2579" s="24" t="s">
        <v>14296</v>
      </c>
      <c r="E2579" s="24" t="inlineStr">
        <f aca="false">FALSE()</f>
        <is>
          <t/>
        </is>
      </c>
      <c r="F2579" s="24" t="inlineStr">
        <f aca="false">FALSE()</f>
        <is>
          <t/>
        </is>
      </c>
      <c r="G2579" s="24" t="inlineStr">
        <f aca="false">FALSE()</f>
        <is>
          <t/>
        </is>
      </c>
    </row>
    <row r="2580" customFormat="false" ht="15" hidden="false" customHeight="false" outlineLevel="0" collapsed="false">
      <c r="A2580" s="24" t="s">
        <v>338</v>
      </c>
      <c r="B2580" s="24" t="n">
        <v>2</v>
      </c>
      <c r="C2580" s="108" t="n">
        <v>0.0147045417391966</v>
      </c>
      <c r="D2580" s="24" t="s">
        <v>14296</v>
      </c>
      <c r="E2580" s="24" t="inlineStr">
        <f aca="false">FALSE()</f>
        <is>
          <t/>
        </is>
      </c>
      <c r="F2580" s="24" t="inlineStr">
        <f aca="false">FALSE()</f>
        <is>
          <t/>
        </is>
      </c>
      <c r="G2580" s="24" t="inlineStr">
        <f aca="false">FALSE()</f>
        <is>
          <t/>
        </is>
      </c>
    </row>
    <row r="2581" customFormat="false" ht="15" hidden="false" customHeight="false" outlineLevel="0" collapsed="false">
      <c r="A2581" s="24" t="s">
        <v>15064</v>
      </c>
      <c r="B2581" s="24" t="n">
        <v>2</v>
      </c>
      <c r="C2581" s="108" t="n">
        <v>0.0147045417391966</v>
      </c>
      <c r="D2581" s="24" t="s">
        <v>14296</v>
      </c>
      <c r="E2581" s="24" t="inlineStr">
        <f aca="false">FALSE()</f>
        <is>
          <t/>
        </is>
      </c>
      <c r="F2581" s="24" t="inlineStr">
        <f aca="false">FALSE()</f>
        <is>
          <t/>
        </is>
      </c>
      <c r="G2581" s="24" t="inlineStr">
        <f aca="false">FALSE()</f>
        <is>
          <t/>
        </is>
      </c>
    </row>
    <row r="2582" customFormat="false" ht="15" hidden="false" customHeight="false" outlineLevel="0" collapsed="false">
      <c r="A2582" s="24" t="s">
        <v>15198</v>
      </c>
      <c r="B2582" s="24" t="n">
        <v>2</v>
      </c>
      <c r="C2582" s="108" t="n">
        <v>0.0147045417391966</v>
      </c>
      <c r="D2582" s="24" t="s">
        <v>14296</v>
      </c>
      <c r="E2582" s="24" t="inlineStr">
        <f aca="false">FALSE()</f>
        <is>
          <t/>
        </is>
      </c>
      <c r="F2582" s="24" t="inlineStr">
        <f aca="false">FALSE()</f>
        <is>
          <t/>
        </is>
      </c>
      <c r="G2582" s="24" t="inlineStr">
        <f aca="false">FALSE()</f>
        <is>
          <t/>
        </is>
      </c>
    </row>
    <row r="2583" customFormat="false" ht="15" hidden="false" customHeight="false" outlineLevel="0" collapsed="false">
      <c r="A2583" s="24" t="s">
        <v>15149</v>
      </c>
      <c r="B2583" s="24" t="n">
        <v>3</v>
      </c>
      <c r="C2583" s="108" t="n">
        <v>0</v>
      </c>
      <c r="D2583" s="24" t="s">
        <v>14301</v>
      </c>
      <c r="E2583" s="24" t="inlineStr">
        <f aca="false">FALSE()</f>
        <is>
          <t/>
        </is>
      </c>
      <c r="F2583" s="24" t="inlineStr">
        <f aca="false">FALSE()</f>
        <is>
          <t/>
        </is>
      </c>
      <c r="G2583" s="24" t="inlineStr">
        <f aca="false">FALSE()</f>
        <is>
          <t/>
        </is>
      </c>
    </row>
    <row r="2584" customFormat="false" ht="15" hidden="false" customHeight="false" outlineLevel="0" collapsed="false">
      <c r="A2584" s="24" t="s">
        <v>15075</v>
      </c>
      <c r="B2584" s="24" t="n">
        <v>3</v>
      </c>
      <c r="C2584" s="108" t="n">
        <v>0</v>
      </c>
      <c r="D2584" s="24" t="s">
        <v>14301</v>
      </c>
      <c r="E2584" s="24" t="inlineStr">
        <f aca="false">FALSE()</f>
        <is>
          <t/>
        </is>
      </c>
      <c r="F2584" s="24" t="inlineStr">
        <f aca="false">FALSE()</f>
        <is>
          <t/>
        </is>
      </c>
      <c r="G2584" s="24" t="inlineStr">
        <f aca="false">FALSE()</f>
        <is>
          <t/>
        </is>
      </c>
    </row>
    <row r="2585" customFormat="false" ht="15" hidden="false" customHeight="false" outlineLevel="0" collapsed="false">
      <c r="A2585" s="24" t="s">
        <v>14861</v>
      </c>
      <c r="B2585" s="24" t="n">
        <v>3</v>
      </c>
      <c r="C2585" s="108" t="n">
        <v>0</v>
      </c>
      <c r="D2585" s="24" t="s">
        <v>14301</v>
      </c>
      <c r="E2585" s="24" t="inlineStr">
        <f aca="false">FALSE()</f>
        <is>
          <t/>
        </is>
      </c>
      <c r="F2585" s="24" t="inlineStr">
        <f aca="false">FALSE()</f>
        <is>
          <t/>
        </is>
      </c>
      <c r="G2585" s="24" t="inlineStr">
        <f aca="false">FALSE()</f>
        <is>
          <t/>
        </is>
      </c>
    </row>
    <row r="2586" customFormat="false" ht="15" hidden="false" customHeight="false" outlineLevel="0" collapsed="false">
      <c r="A2586" s="24" t="s">
        <v>15597</v>
      </c>
      <c r="B2586" s="24" t="n">
        <v>3</v>
      </c>
      <c r="C2586" s="108" t="n">
        <v>0</v>
      </c>
      <c r="D2586" s="24" t="s">
        <v>14301</v>
      </c>
      <c r="E2586" s="24" t="inlineStr">
        <f aca="false">FALSE()</f>
        <is>
          <t/>
        </is>
      </c>
      <c r="F2586" s="24" t="inlineStr">
        <f aca="false">FALSE()</f>
        <is>
          <t/>
        </is>
      </c>
      <c r="G2586" s="24" t="inlineStr">
        <f aca="false">FALSE()</f>
        <is>
          <t/>
        </is>
      </c>
    </row>
    <row r="2587" customFormat="false" ht="15" hidden="false" customHeight="false" outlineLevel="0" collapsed="false">
      <c r="A2587" s="24" t="s">
        <v>15086</v>
      </c>
      <c r="B2587" s="24" t="n">
        <v>3</v>
      </c>
      <c r="C2587" s="108" t="n">
        <v>0</v>
      </c>
      <c r="D2587" s="24" t="s">
        <v>14301</v>
      </c>
      <c r="E2587" s="24" t="inlineStr">
        <f aca="false">FALSE()</f>
        <is>
          <t/>
        </is>
      </c>
      <c r="F2587" s="24" t="inlineStr">
        <f aca="false">FALSE()</f>
        <is>
          <t/>
        </is>
      </c>
      <c r="G2587" s="24" t="inlineStr">
        <f aca="false">FALSE()</f>
        <is>
          <t/>
        </is>
      </c>
    </row>
    <row r="2588" customFormat="false" ht="15" hidden="false" customHeight="false" outlineLevel="0" collapsed="false">
      <c r="A2588" s="24" t="s">
        <v>15146</v>
      </c>
      <c r="B2588" s="24" t="n">
        <v>3</v>
      </c>
      <c r="C2588" s="108" t="n">
        <v>0</v>
      </c>
      <c r="D2588" s="24" t="s">
        <v>14301</v>
      </c>
      <c r="E2588" s="24" t="inlineStr">
        <f aca="false">FALSE()</f>
        <is>
          <t/>
        </is>
      </c>
      <c r="F2588" s="24" t="inlineStr">
        <f aca="false">FALSE()</f>
        <is>
          <t/>
        </is>
      </c>
      <c r="G2588" s="24" t="inlineStr">
        <f aca="false">FALSE()</f>
        <is>
          <t/>
        </is>
      </c>
    </row>
    <row r="2589" customFormat="false" ht="15" hidden="false" customHeight="false" outlineLevel="0" collapsed="false">
      <c r="A2589" s="24" t="s">
        <v>15123</v>
      </c>
      <c r="B2589" s="24" t="n">
        <v>3</v>
      </c>
      <c r="C2589" s="108" t="n">
        <v>0</v>
      </c>
      <c r="D2589" s="24" t="s">
        <v>14301</v>
      </c>
      <c r="E2589" s="24" t="inlineStr">
        <f aca="false">FALSE()</f>
        <is>
          <t/>
        </is>
      </c>
      <c r="F2589" s="24" t="inlineStr">
        <f aca="false">FALSE()</f>
        <is>
          <t/>
        </is>
      </c>
      <c r="G2589" s="24" t="inlineStr">
        <f aca="false">FALSE()</f>
        <is>
          <t/>
        </is>
      </c>
    </row>
    <row r="2590" customFormat="false" ht="15" hidden="false" customHeight="false" outlineLevel="0" collapsed="false">
      <c r="A2590" s="24" t="s">
        <v>15598</v>
      </c>
      <c r="B2590" s="24" t="n">
        <v>3</v>
      </c>
      <c r="C2590" s="108" t="n">
        <v>0</v>
      </c>
      <c r="D2590" s="24" t="s">
        <v>14301</v>
      </c>
      <c r="E2590" s="24" t="inlineStr">
        <f aca="false">FALSE()</f>
        <is>
          <t/>
        </is>
      </c>
      <c r="F2590" s="24" t="inlineStr">
        <f aca="false">FALSE()</f>
        <is>
          <t/>
        </is>
      </c>
      <c r="G2590" s="24" t="inlineStr">
        <f aca="false">FALSE()</f>
        <is>
          <t/>
        </is>
      </c>
    </row>
    <row r="2591" customFormat="false" ht="15" hidden="false" customHeight="false" outlineLevel="0" collapsed="false">
      <c r="A2591" s="24" t="s">
        <v>15599</v>
      </c>
      <c r="B2591" s="24" t="n">
        <v>3</v>
      </c>
      <c r="C2591" s="108" t="n">
        <v>0</v>
      </c>
      <c r="D2591" s="24" t="s">
        <v>14301</v>
      </c>
      <c r="E2591" s="24" t="inlineStr">
        <f aca="false">FALSE()</f>
        <is>
          <t/>
        </is>
      </c>
      <c r="F2591" s="24" t="n">
        <f aca="false">TRUE()</f>
        <v>1</v>
      </c>
      <c r="G2591" s="24" t="inlineStr">
        <f aca="false">FALSE()</f>
        <is>
          <t/>
        </is>
      </c>
    </row>
    <row r="2592" customFormat="false" ht="15" hidden="false" customHeight="false" outlineLevel="0" collapsed="false">
      <c r="A2592" s="24" t="s">
        <v>15600</v>
      </c>
      <c r="B2592" s="24" t="n">
        <v>3</v>
      </c>
      <c r="C2592" s="108" t="n">
        <v>0</v>
      </c>
      <c r="D2592" s="24" t="s">
        <v>14301</v>
      </c>
      <c r="E2592" s="24" t="inlineStr">
        <f aca="false">FALSE()</f>
        <is>
          <t/>
        </is>
      </c>
      <c r="F2592" s="24" t="n">
        <f aca="false">FALSE()</f>
        <v>0</v>
      </c>
      <c r="G2592" s="24" t="inlineStr">
        <f aca="false">FALSE()</f>
        <is>
          <t/>
        </is>
      </c>
    </row>
    <row r="2593" customFormat="false" ht="15" hidden="false" customHeight="false" outlineLevel="0" collapsed="false">
      <c r="A2593" s="24" t="s">
        <v>338</v>
      </c>
      <c r="B2593" s="24" t="n">
        <v>3</v>
      </c>
      <c r="C2593" s="108" t="n">
        <v>0</v>
      </c>
      <c r="D2593" s="24" t="s">
        <v>14301</v>
      </c>
      <c r="E2593" s="24" t="inlineStr">
        <f aca="false">FALSE()</f>
        <is>
          <t/>
        </is>
      </c>
      <c r="F2593" s="24" t="inlineStr">
        <f aca="false">FALSE()</f>
        <is>
          <t/>
        </is>
      </c>
      <c r="G2593" s="24" t="inlineStr">
        <f aca="false">FALSE()</f>
        <is>
          <t/>
        </is>
      </c>
    </row>
    <row r="2594" customFormat="false" ht="15" hidden="false" customHeight="false" outlineLevel="0" collapsed="false">
      <c r="A2594" s="24" t="s">
        <v>4227</v>
      </c>
      <c r="B2594" s="24" t="n">
        <v>2</v>
      </c>
      <c r="C2594" s="108" t="n">
        <v>0.00951844643544223</v>
      </c>
      <c r="D2594" s="24" t="s">
        <v>14301</v>
      </c>
      <c r="E2594" s="24" t="inlineStr">
        <f aca="false">FALSE()</f>
        <is>
          <t/>
        </is>
      </c>
      <c r="F2594" s="24" t="inlineStr">
        <f aca="false">FALSE()</f>
        <is>
          <t/>
        </is>
      </c>
      <c r="G2594" s="24" t="inlineStr">
        <f aca="false">FALSE()</f>
        <is>
          <t/>
        </is>
      </c>
    </row>
    <row r="2595" customFormat="false" ht="15" hidden="false" customHeight="false" outlineLevel="0" collapsed="false">
      <c r="A2595" s="24" t="s">
        <v>15351</v>
      </c>
      <c r="B2595" s="24" t="n">
        <v>2</v>
      </c>
      <c r="C2595" s="108" t="n">
        <v>0.00951844643544223</v>
      </c>
      <c r="D2595" s="24" t="s">
        <v>14301</v>
      </c>
      <c r="E2595" s="24" t="inlineStr">
        <f aca="false">FALSE()</f>
        <is>
          <t/>
        </is>
      </c>
      <c r="F2595" s="24" t="inlineStr">
        <f aca="false">FALSE()</f>
        <is>
          <t/>
        </is>
      </c>
      <c r="G2595" s="24" t="inlineStr">
        <f aca="false">FALSE()</f>
        <is>
          <t/>
        </is>
      </c>
    </row>
    <row r="2596" customFormat="false" ht="15" hidden="false" customHeight="false" outlineLevel="0" collapsed="false">
      <c r="A2596" s="24" t="s">
        <v>15609</v>
      </c>
      <c r="B2596" s="24" t="n">
        <v>2</v>
      </c>
      <c r="C2596" s="108" t="n">
        <v>0</v>
      </c>
      <c r="D2596" s="24" t="s">
        <v>14304</v>
      </c>
      <c r="E2596" s="24" t="inlineStr">
        <f aca="false">FALSE()</f>
        <is>
          <t/>
        </is>
      </c>
      <c r="F2596" s="24" t="inlineStr">
        <f aca="false">FALSE()</f>
        <is>
          <t/>
        </is>
      </c>
      <c r="G2596" s="24" t="inlineStr">
        <f aca="false">FALSE()</f>
        <is>
          <t/>
        </is>
      </c>
    </row>
    <row r="2597" customFormat="false" ht="15" hidden="false" customHeight="false" outlineLevel="0" collapsed="false">
      <c r="A2597" s="24" t="s">
        <v>14873</v>
      </c>
      <c r="B2597" s="24" t="n">
        <v>2</v>
      </c>
      <c r="C2597" s="108" t="n">
        <v>0</v>
      </c>
      <c r="D2597" s="24" t="s">
        <v>14304</v>
      </c>
      <c r="E2597" s="24" t="inlineStr">
        <f aca="false">FALSE()</f>
        <is>
          <t/>
        </is>
      </c>
      <c r="F2597" s="24" t="inlineStr">
        <f aca="false">FALSE()</f>
        <is>
          <t/>
        </is>
      </c>
      <c r="G2597" s="24" t="inlineStr">
        <f aca="false">FALSE()</f>
        <is>
          <t/>
        </is>
      </c>
    </row>
    <row r="2598" customFormat="false" ht="15" hidden="false" customHeight="false" outlineLevel="0" collapsed="false">
      <c r="A2598" s="24" t="s">
        <v>15859</v>
      </c>
      <c r="B2598" s="24" t="n">
        <v>2</v>
      </c>
      <c r="C2598" s="108" t="n">
        <v>0</v>
      </c>
      <c r="D2598" s="24" t="s">
        <v>14304</v>
      </c>
      <c r="E2598" s="24" t="inlineStr">
        <f aca="false">FALSE()</f>
        <is>
          <t/>
        </is>
      </c>
      <c r="F2598" s="24" t="inlineStr">
        <f aca="false">FALSE()</f>
        <is>
          <t/>
        </is>
      </c>
      <c r="G2598" s="24" t="inlineStr">
        <f aca="false">FALSE()</f>
        <is>
          <t/>
        </is>
      </c>
    </row>
    <row r="2599" customFormat="false" ht="15" hidden="false" customHeight="false" outlineLevel="0" collapsed="false">
      <c r="A2599" s="24" t="s">
        <v>2958</v>
      </c>
      <c r="B2599" s="24" t="n">
        <v>2</v>
      </c>
      <c r="C2599" s="108" t="n">
        <v>0</v>
      </c>
      <c r="D2599" s="24" t="s">
        <v>14304</v>
      </c>
      <c r="E2599" s="24" t="inlineStr">
        <f aca="false">FALSE()</f>
        <is>
          <t/>
        </is>
      </c>
      <c r="F2599" s="24" t="inlineStr">
        <f aca="false">FALSE()</f>
        <is>
          <t/>
        </is>
      </c>
      <c r="G2599" s="24" t="inlineStr">
        <f aca="false">FALSE()</f>
        <is>
          <t/>
        </is>
      </c>
    </row>
    <row r="2600" customFormat="false" ht="15" hidden="false" customHeight="false" outlineLevel="0" collapsed="false">
      <c r="A2600" s="24" t="s">
        <v>15860</v>
      </c>
      <c r="B2600" s="24" t="n">
        <v>2</v>
      </c>
      <c r="C2600" s="108" t="n">
        <v>0</v>
      </c>
      <c r="D2600" s="24" t="s">
        <v>14304</v>
      </c>
      <c r="E2600" s="24" t="inlineStr">
        <f aca="false">FALSE()</f>
        <is>
          <t/>
        </is>
      </c>
      <c r="F2600" s="24" t="inlineStr">
        <f aca="false">FALSE()</f>
        <is>
          <t/>
        </is>
      </c>
      <c r="G2600" s="24" t="inlineStr">
        <f aca="false">FALSE()</f>
        <is>
          <t/>
        </is>
      </c>
    </row>
    <row r="2601" customFormat="false" ht="15" hidden="false" customHeight="false" outlineLevel="0" collapsed="false">
      <c r="A2601" s="24" t="s">
        <v>15861</v>
      </c>
      <c r="B2601" s="24" t="n">
        <v>2</v>
      </c>
      <c r="C2601" s="108" t="n">
        <v>0</v>
      </c>
      <c r="D2601" s="24" t="s">
        <v>14304</v>
      </c>
      <c r="E2601" s="24" t="inlineStr">
        <f aca="false">FALSE()</f>
        <is>
          <t/>
        </is>
      </c>
      <c r="F2601" s="24" t="inlineStr">
        <f aca="false">FALSE()</f>
        <is>
          <t/>
        </is>
      </c>
      <c r="G2601" s="24" t="inlineStr">
        <f aca="false">FALSE()</f>
        <is>
          <t/>
        </is>
      </c>
    </row>
    <row r="2602" customFormat="false" ht="15" hidden="false" customHeight="false" outlineLevel="0" collapsed="false">
      <c r="A2602" s="24" t="s">
        <v>15862</v>
      </c>
      <c r="B2602" s="24" t="n">
        <v>2</v>
      </c>
      <c r="C2602" s="108" t="n">
        <v>0</v>
      </c>
      <c r="D2602" s="24" t="s">
        <v>14304</v>
      </c>
      <c r="E2602" s="24" t="inlineStr">
        <f aca="false">FALSE()</f>
        <is>
          <t/>
        </is>
      </c>
      <c r="F2602" s="24" t="inlineStr">
        <f aca="false">FALSE()</f>
        <is>
          <t/>
        </is>
      </c>
      <c r="G2602" s="24" t="inlineStr">
        <f aca="false">FALSE()</f>
        <is>
          <t/>
        </is>
      </c>
    </row>
    <row r="2603" customFormat="false" ht="15" hidden="false" customHeight="false" outlineLevel="0" collapsed="false">
      <c r="A2603" s="24" t="s">
        <v>1929</v>
      </c>
      <c r="B2603" s="24" t="n">
        <v>2</v>
      </c>
      <c r="C2603" s="108" t="n">
        <v>0</v>
      </c>
      <c r="D2603" s="24" t="s">
        <v>14304</v>
      </c>
      <c r="E2603" s="24" t="inlineStr">
        <f aca="false">FALSE()</f>
        <is>
          <t/>
        </is>
      </c>
      <c r="F2603" s="24" t="n">
        <f aca="false">TRUE()</f>
        <v>1</v>
      </c>
      <c r="G2603" s="24" t="inlineStr">
        <f aca="false">FALSE()</f>
        <is>
          <t/>
        </is>
      </c>
    </row>
    <row r="2604" customFormat="false" ht="15" hidden="false" customHeight="false" outlineLevel="0" collapsed="false">
      <c r="A2604" s="24" t="s">
        <v>15064</v>
      </c>
      <c r="B2604" s="24" t="n">
        <v>2</v>
      </c>
      <c r="C2604" s="108" t="n">
        <v>0</v>
      </c>
      <c r="D2604" s="24" t="s">
        <v>14304</v>
      </c>
      <c r="E2604" s="24" t="inlineStr">
        <f aca="false">FALSE()</f>
        <is>
          <t/>
        </is>
      </c>
      <c r="F2604" s="24" t="n">
        <f aca="false">FALSE()</f>
        <v>0</v>
      </c>
      <c r="G2604" s="24" t="inlineStr">
        <f aca="false">FALSE()</f>
        <is>
          <t/>
        </is>
      </c>
    </row>
    <row r="2605" customFormat="false" ht="15" hidden="false" customHeight="false" outlineLevel="0" collapsed="false">
      <c r="A2605" s="24" t="s">
        <v>15289</v>
      </c>
      <c r="B2605" s="24" t="n">
        <v>2</v>
      </c>
      <c r="C2605" s="108" t="n">
        <v>0</v>
      </c>
      <c r="D2605" s="24" t="s">
        <v>14304</v>
      </c>
      <c r="E2605" s="24" t="inlineStr">
        <f aca="false">FALSE()</f>
        <is>
          <t/>
        </is>
      </c>
      <c r="F2605" s="24" t="inlineStr">
        <f aca="false">FALSE()</f>
        <is>
          <t/>
        </is>
      </c>
      <c r="G2605" s="24" t="inlineStr">
        <f aca="false">FALSE()</f>
        <is>
          <t/>
        </is>
      </c>
    </row>
    <row r="2606" customFormat="false" ht="15" hidden="false" customHeight="false" outlineLevel="0" collapsed="false">
      <c r="A2606" s="24" t="s">
        <v>14902</v>
      </c>
      <c r="B2606" s="24" t="n">
        <v>2</v>
      </c>
      <c r="C2606" s="108" t="n">
        <v>0</v>
      </c>
      <c r="D2606" s="24" t="s">
        <v>14304</v>
      </c>
      <c r="E2606" s="24" t="inlineStr">
        <f aca="false">FALSE()</f>
        <is>
          <t/>
        </is>
      </c>
      <c r="F2606" s="24" t="inlineStr">
        <f aca="false">FALSE()</f>
        <is>
          <t/>
        </is>
      </c>
      <c r="G2606" s="24" t="inlineStr">
        <f aca="false">FALSE()</f>
        <is>
          <t/>
        </is>
      </c>
    </row>
    <row r="2607" customFormat="false" ht="15" hidden="false" customHeight="false" outlineLevel="0" collapsed="false">
      <c r="A2607" s="24" t="s">
        <v>4020</v>
      </c>
      <c r="B2607" s="24" t="n">
        <v>2</v>
      </c>
      <c r="C2607" s="108" t="n">
        <v>0</v>
      </c>
      <c r="D2607" s="24" t="s">
        <v>14304</v>
      </c>
      <c r="E2607" s="24" t="inlineStr">
        <f aca="false">FALSE()</f>
        <is>
          <t/>
        </is>
      </c>
      <c r="F2607" s="24" t="inlineStr">
        <f aca="false">FALSE()</f>
        <is>
          <t/>
        </is>
      </c>
      <c r="G2607" s="24" t="inlineStr">
        <f aca="false">FALSE()</f>
        <is>
          <t/>
        </is>
      </c>
    </row>
    <row r="2608" customFormat="false" ht="15" hidden="false" customHeight="false" outlineLevel="0" collapsed="false">
      <c r="A2608" s="24" t="s">
        <v>15863</v>
      </c>
      <c r="B2608" s="24" t="n">
        <v>2</v>
      </c>
      <c r="C2608" s="108" t="n">
        <v>0</v>
      </c>
      <c r="D2608" s="24" t="s">
        <v>14304</v>
      </c>
      <c r="E2608" s="24" t="inlineStr">
        <f aca="false">FALSE()</f>
        <is>
          <t/>
        </is>
      </c>
      <c r="F2608" s="24" t="inlineStr">
        <f aca="false">FALSE()</f>
        <is>
          <t/>
        </is>
      </c>
      <c r="G2608" s="24" t="inlineStr">
        <f aca="false">FALSE()</f>
        <is>
          <t/>
        </is>
      </c>
    </row>
    <row r="2609" customFormat="false" ht="15" hidden="false" customHeight="false" outlineLevel="0" collapsed="false">
      <c r="A2609" s="24" t="s">
        <v>338</v>
      </c>
      <c r="B2609" s="24" t="n">
        <v>3</v>
      </c>
      <c r="C2609" s="108" t="n">
        <v>0</v>
      </c>
      <c r="D2609" s="24" t="s">
        <v>14308</v>
      </c>
      <c r="E2609" s="24" t="inlineStr">
        <f aca="false">FALSE()</f>
        <is>
          <t/>
        </is>
      </c>
      <c r="F2609" s="24" t="inlineStr">
        <f aca="false">FALSE()</f>
        <is>
          <t/>
        </is>
      </c>
      <c r="G2609" s="24" t="inlineStr">
        <f aca="false">FALSE()</f>
        <is>
          <t/>
        </is>
      </c>
    </row>
    <row r="2610" customFormat="false" ht="15" hidden="false" customHeight="false" outlineLevel="0" collapsed="false">
      <c r="A2610" s="24" t="s">
        <v>15099</v>
      </c>
      <c r="B2610" s="24" t="n">
        <v>3</v>
      </c>
      <c r="C2610" s="108" t="n">
        <v>0</v>
      </c>
      <c r="D2610" s="24" t="s">
        <v>14308</v>
      </c>
      <c r="E2610" s="24" t="inlineStr">
        <f aca="false">FALSE()</f>
        <is>
          <t/>
        </is>
      </c>
      <c r="F2610" s="24" t="inlineStr">
        <f aca="false">FALSE()</f>
        <is>
          <t/>
        </is>
      </c>
      <c r="G2610" s="24" t="inlineStr">
        <f aca="false">FALSE()</f>
        <is>
          <t/>
        </is>
      </c>
    </row>
    <row r="2611" customFormat="false" ht="15" hidden="false" customHeight="false" outlineLevel="0" collapsed="false">
      <c r="A2611" s="24" t="s">
        <v>15611</v>
      </c>
      <c r="B2611" s="24" t="n">
        <v>3</v>
      </c>
      <c r="C2611" s="108" t="n">
        <v>0</v>
      </c>
      <c r="D2611" s="24" t="s">
        <v>14308</v>
      </c>
      <c r="E2611" s="24" t="inlineStr">
        <f aca="false">FALSE()</f>
        <is>
          <t/>
        </is>
      </c>
      <c r="F2611" s="24" t="inlineStr">
        <f aca="false">FALSE()</f>
        <is>
          <t/>
        </is>
      </c>
      <c r="G2611" s="24" t="inlineStr">
        <f aca="false">FALSE()</f>
        <is>
          <t/>
        </is>
      </c>
    </row>
    <row r="2612" customFormat="false" ht="15" hidden="false" customHeight="false" outlineLevel="0" collapsed="false">
      <c r="A2612" s="24" t="s">
        <v>15612</v>
      </c>
      <c r="B2612" s="24" t="n">
        <v>3</v>
      </c>
      <c r="C2612" s="108" t="n">
        <v>0</v>
      </c>
      <c r="D2612" s="24" t="s">
        <v>14308</v>
      </c>
      <c r="E2612" s="24" t="inlineStr">
        <f aca="false">FALSE()</f>
        <is>
          <t/>
        </is>
      </c>
      <c r="F2612" s="24" t="n">
        <f aca="false">TRUE()</f>
        <v>1</v>
      </c>
      <c r="G2612" s="24" t="inlineStr">
        <f aca="false">FALSE()</f>
        <is>
          <t/>
        </is>
      </c>
    </row>
    <row r="2613" customFormat="false" ht="15" hidden="false" customHeight="false" outlineLevel="0" collapsed="false">
      <c r="A2613" s="24" t="s">
        <v>15100</v>
      </c>
      <c r="B2613" s="24" t="n">
        <v>3</v>
      </c>
      <c r="C2613" s="108" t="n">
        <v>0</v>
      </c>
      <c r="D2613" s="24" t="s">
        <v>14308</v>
      </c>
      <c r="E2613" s="24" t="inlineStr">
        <f aca="false">FALSE()</f>
        <is>
          <t/>
        </is>
      </c>
      <c r="F2613" s="24" t="n">
        <f aca="false">FALSE()</f>
        <v>0</v>
      </c>
      <c r="G2613" s="24" t="inlineStr">
        <f aca="false">FALSE()</f>
        <is>
          <t/>
        </is>
      </c>
    </row>
    <row r="2614" customFormat="false" ht="15" hidden="false" customHeight="false" outlineLevel="0" collapsed="false">
      <c r="A2614" s="24" t="s">
        <v>15199</v>
      </c>
      <c r="B2614" s="24" t="n">
        <v>3</v>
      </c>
      <c r="C2614" s="108" t="n">
        <v>0</v>
      </c>
      <c r="D2614" s="24" t="s">
        <v>14308</v>
      </c>
      <c r="E2614" s="24" t="inlineStr">
        <f aca="false">FALSE()</f>
        <is>
          <t/>
        </is>
      </c>
      <c r="F2614" s="24" t="inlineStr">
        <f aca="false">FALSE()</f>
        <is>
          <t/>
        </is>
      </c>
      <c r="G2614" s="24" t="inlineStr">
        <f aca="false">FALSE()</f>
        <is>
          <t/>
        </is>
      </c>
    </row>
    <row r="2615" customFormat="false" ht="15" hidden="false" customHeight="false" outlineLevel="0" collapsed="false">
      <c r="A2615" s="24" t="s">
        <v>15613</v>
      </c>
      <c r="B2615" s="24" t="n">
        <v>3</v>
      </c>
      <c r="C2615" s="108" t="n">
        <v>0</v>
      </c>
      <c r="D2615" s="24" t="s">
        <v>14308</v>
      </c>
      <c r="E2615" s="24" t="inlineStr">
        <f aca="false">FALSE()</f>
        <is>
          <t/>
        </is>
      </c>
      <c r="F2615" s="24" t="inlineStr">
        <f aca="false">FALSE()</f>
        <is>
          <t/>
        </is>
      </c>
      <c r="G2615" s="24" t="inlineStr">
        <f aca="false">FALSE()</f>
        <is>
          <t/>
        </is>
      </c>
    </row>
    <row r="2616" customFormat="false" ht="15" hidden="false" customHeight="false" outlineLevel="0" collapsed="false">
      <c r="A2616" s="24" t="s">
        <v>15451</v>
      </c>
      <c r="B2616" s="24" t="n">
        <v>3</v>
      </c>
      <c r="C2616" s="108" t="n">
        <v>0</v>
      </c>
      <c r="D2616" s="24" t="s">
        <v>14308</v>
      </c>
      <c r="E2616" s="24" t="inlineStr">
        <f aca="false">FALSE()</f>
        <is>
          <t/>
        </is>
      </c>
      <c r="F2616" s="24" t="inlineStr">
        <f aca="false">FALSE()</f>
        <is>
          <t/>
        </is>
      </c>
      <c r="G2616" s="24" t="inlineStr">
        <f aca="false">FALSE()</f>
        <is>
          <t/>
        </is>
      </c>
    </row>
    <row r="2617" customFormat="false" ht="15" hidden="false" customHeight="false" outlineLevel="0" collapsed="false">
      <c r="A2617" s="24" t="s">
        <v>3901</v>
      </c>
      <c r="B2617" s="24" t="n">
        <v>2</v>
      </c>
      <c r="C2617" s="108" t="n">
        <v>0.0135454814658216</v>
      </c>
      <c r="D2617" s="24" t="s">
        <v>14308</v>
      </c>
      <c r="E2617" s="24" t="inlineStr">
        <f aca="false">FALSE()</f>
        <is>
          <t/>
        </is>
      </c>
      <c r="F2617" s="24" t="inlineStr">
        <f aca="false">FALSE()</f>
        <is>
          <t/>
        </is>
      </c>
      <c r="G2617" s="24" t="inlineStr">
        <f aca="false">FALSE()</f>
        <is>
          <t/>
        </is>
      </c>
    </row>
    <row r="2618" customFormat="false" ht="15" hidden="false" customHeight="false" outlineLevel="0" collapsed="false">
      <c r="A2618" s="24" t="s">
        <v>15144</v>
      </c>
      <c r="B2618" s="24" t="n">
        <v>6</v>
      </c>
      <c r="C2618" s="108" t="n">
        <v>0</v>
      </c>
      <c r="D2618" s="24" t="s">
        <v>14316</v>
      </c>
      <c r="E2618" s="24" t="inlineStr">
        <f aca="false">FALSE()</f>
        <is>
          <t/>
        </is>
      </c>
      <c r="F2618" s="24" t="inlineStr">
        <f aca="false">FALSE()</f>
        <is>
          <t/>
        </is>
      </c>
      <c r="G2618" s="24" t="inlineStr">
        <f aca="false">FALSE()</f>
        <is>
          <t/>
        </is>
      </c>
    </row>
    <row r="2619" customFormat="false" ht="15" hidden="false" customHeight="false" outlineLevel="0" collapsed="false">
      <c r="A2619" s="24" t="s">
        <v>15457</v>
      </c>
      <c r="B2619" s="24" t="n">
        <v>3</v>
      </c>
      <c r="C2619" s="108" t="n">
        <v>0</v>
      </c>
      <c r="D2619" s="24" t="s">
        <v>14316</v>
      </c>
      <c r="E2619" s="24" t="inlineStr">
        <f aca="false">FALSE()</f>
        <is>
          <t/>
        </is>
      </c>
      <c r="F2619" s="24" t="inlineStr">
        <f aca="false">FALSE()</f>
        <is>
          <t/>
        </is>
      </c>
      <c r="G2619" s="24" t="inlineStr">
        <f aca="false">FALSE()</f>
        <is>
          <t/>
        </is>
      </c>
    </row>
    <row r="2620" customFormat="false" ht="15" hidden="false" customHeight="false" outlineLevel="0" collapsed="false">
      <c r="A2620" s="24" t="s">
        <v>15627</v>
      </c>
      <c r="B2620" s="24" t="n">
        <v>3</v>
      </c>
      <c r="C2620" s="108" t="n">
        <v>0</v>
      </c>
      <c r="D2620" s="24" t="s">
        <v>14316</v>
      </c>
      <c r="E2620" s="24" t="inlineStr">
        <f aca="false">FALSE()</f>
        <is>
          <t/>
        </is>
      </c>
      <c r="F2620" s="24" t="inlineStr">
        <f aca="false">FALSE()</f>
        <is>
          <t/>
        </is>
      </c>
      <c r="G2620" s="24" t="inlineStr">
        <f aca="false">FALSE()</f>
        <is>
          <t/>
        </is>
      </c>
    </row>
    <row r="2621" customFormat="false" ht="15" hidden="false" customHeight="false" outlineLevel="0" collapsed="false">
      <c r="A2621" s="24" t="s">
        <v>15628</v>
      </c>
      <c r="B2621" s="24" t="n">
        <v>3</v>
      </c>
      <c r="C2621" s="108" t="n">
        <v>0</v>
      </c>
      <c r="D2621" s="24" t="s">
        <v>14316</v>
      </c>
      <c r="E2621" s="24" t="inlineStr">
        <f aca="false">FALSE()</f>
        <is>
          <t/>
        </is>
      </c>
      <c r="F2621" s="24" t="inlineStr">
        <f aca="false">FALSE()</f>
        <is>
          <t/>
        </is>
      </c>
      <c r="G2621" s="24" t="inlineStr">
        <f aca="false">FALSE()</f>
        <is>
          <t/>
        </is>
      </c>
    </row>
    <row r="2622" customFormat="false" ht="15" hidden="false" customHeight="false" outlineLevel="0" collapsed="false">
      <c r="A2622" s="24" t="s">
        <v>15188</v>
      </c>
      <c r="B2622" s="24" t="n">
        <v>3</v>
      </c>
      <c r="C2622" s="108" t="n">
        <v>0</v>
      </c>
      <c r="D2622" s="24" t="s">
        <v>14316</v>
      </c>
      <c r="E2622" s="24" t="inlineStr">
        <f aca="false">FALSE()</f>
        <is>
          <t/>
        </is>
      </c>
      <c r="F2622" s="24" t="inlineStr">
        <f aca="false">FALSE()</f>
        <is>
          <t/>
        </is>
      </c>
      <c r="G2622" s="24" t="inlineStr">
        <f aca="false">FALSE()</f>
        <is>
          <t/>
        </is>
      </c>
    </row>
    <row r="2623" customFormat="false" ht="15" hidden="false" customHeight="false" outlineLevel="0" collapsed="false">
      <c r="A2623" s="24" t="s">
        <v>15629</v>
      </c>
      <c r="B2623" s="24" t="n">
        <v>3</v>
      </c>
      <c r="C2623" s="108" t="n">
        <v>0</v>
      </c>
      <c r="D2623" s="24" t="s">
        <v>14316</v>
      </c>
      <c r="E2623" s="24" t="inlineStr">
        <f aca="false">FALSE()</f>
        <is>
          <t/>
        </is>
      </c>
      <c r="F2623" s="24" t="inlineStr">
        <f aca="false">FALSE()</f>
        <is>
          <t/>
        </is>
      </c>
      <c r="G2623" s="24" t="inlineStr">
        <f aca="false">FALSE()</f>
        <is>
          <t/>
        </is>
      </c>
    </row>
    <row r="2624" customFormat="false" ht="15" hidden="false" customHeight="false" outlineLevel="0" collapsed="false">
      <c r="A2624" s="24" t="s">
        <v>338</v>
      </c>
      <c r="B2624" s="24" t="n">
        <v>3</v>
      </c>
      <c r="C2624" s="108" t="n">
        <v>0</v>
      </c>
      <c r="D2624" s="24" t="s">
        <v>14316</v>
      </c>
      <c r="E2624" s="24" t="inlineStr">
        <f aca="false">FALSE()</f>
        <is>
          <t/>
        </is>
      </c>
      <c r="F2624" s="24" t="inlineStr">
        <f aca="false">FALSE()</f>
        <is>
          <t/>
        </is>
      </c>
      <c r="G2624" s="24" t="inlineStr">
        <f aca="false">FALSE()</f>
        <is>
          <t/>
        </is>
      </c>
    </row>
    <row r="2625" customFormat="false" ht="15" hidden="false" customHeight="false" outlineLevel="0" collapsed="false">
      <c r="A2625" s="24" t="s">
        <v>14868</v>
      </c>
      <c r="B2625" s="24" t="n">
        <v>3</v>
      </c>
      <c r="C2625" s="108" t="n">
        <v>0</v>
      </c>
      <c r="D2625" s="24" t="s">
        <v>14316</v>
      </c>
      <c r="E2625" s="24" t="inlineStr">
        <f aca="false">FALSE()</f>
        <is>
          <t/>
        </is>
      </c>
      <c r="F2625" s="24" t="inlineStr">
        <f aca="false">FALSE()</f>
        <is>
          <t/>
        </is>
      </c>
      <c r="G2625" s="24" t="inlineStr">
        <f aca="false">FALSE()</f>
        <is>
          <t/>
        </is>
      </c>
    </row>
    <row r="2626" customFormat="false" ht="15" hidden="false" customHeight="false" outlineLevel="0" collapsed="false">
      <c r="A2626" s="24" t="s">
        <v>1267</v>
      </c>
      <c r="B2626" s="24" t="n">
        <v>3</v>
      </c>
      <c r="C2626" s="108" t="n">
        <v>0</v>
      </c>
      <c r="D2626" s="24" t="s">
        <v>14316</v>
      </c>
      <c r="E2626" s="24" t="inlineStr">
        <f aca="false">FALSE()</f>
        <is>
          <t/>
        </is>
      </c>
      <c r="F2626" s="24" t="inlineStr">
        <f aca="false">FALSE()</f>
        <is>
          <t/>
        </is>
      </c>
      <c r="G2626" s="24" t="inlineStr">
        <f aca="false">FALSE()</f>
        <is>
          <t/>
        </is>
      </c>
    </row>
    <row r="2627" customFormat="false" ht="15" hidden="false" customHeight="false" outlineLevel="0" collapsed="false">
      <c r="A2627" s="24" t="s">
        <v>3463</v>
      </c>
      <c r="B2627" s="24" t="n">
        <v>2</v>
      </c>
      <c r="C2627" s="108" t="n">
        <v>0.0103583093562165</v>
      </c>
      <c r="D2627" s="24" t="s">
        <v>14316</v>
      </c>
      <c r="E2627" s="24" t="inlineStr">
        <f aca="false">FALSE()</f>
        <is>
          <t/>
        </is>
      </c>
      <c r="F2627" s="24" t="inlineStr">
        <f aca="false">FALSE()</f>
        <is>
          <t/>
        </is>
      </c>
      <c r="G2627" s="24" t="inlineStr">
        <f aca="false">FALSE()</f>
        <is>
          <t/>
        </is>
      </c>
    </row>
    <row r="2628" customFormat="false" ht="15" hidden="false" customHeight="false" outlineLevel="0" collapsed="false">
      <c r="A2628" s="24" t="s">
        <v>15213</v>
      </c>
      <c r="B2628" s="24" t="n">
        <v>3</v>
      </c>
      <c r="C2628" s="108" t="n">
        <v>0</v>
      </c>
      <c r="D2628" s="24" t="s">
        <v>14321</v>
      </c>
      <c r="E2628" s="24" t="inlineStr">
        <f aca="false">FALSE()</f>
        <is>
          <t/>
        </is>
      </c>
      <c r="F2628" s="24" t="inlineStr">
        <f aca="false">FALSE()</f>
        <is>
          <t/>
        </is>
      </c>
      <c r="G2628" s="24" t="inlineStr">
        <f aca="false">FALSE()</f>
        <is>
          <t/>
        </is>
      </c>
    </row>
    <row r="2629" customFormat="false" ht="15" hidden="false" customHeight="false" outlineLevel="0" collapsed="false">
      <c r="A2629" s="24" t="s">
        <v>15189</v>
      </c>
      <c r="B2629" s="24" t="n">
        <v>3</v>
      </c>
      <c r="C2629" s="108" t="n">
        <v>0</v>
      </c>
      <c r="D2629" s="24" t="s">
        <v>14321</v>
      </c>
      <c r="E2629" s="24" t="inlineStr">
        <f aca="false">FALSE()</f>
        <is>
          <t/>
        </is>
      </c>
      <c r="F2629" s="24" t="inlineStr">
        <f aca="false">FALSE()</f>
        <is>
          <t/>
        </is>
      </c>
      <c r="G2629" s="24" t="inlineStr">
        <f aca="false">FALSE()</f>
        <is>
          <t/>
        </is>
      </c>
    </row>
    <row r="2630" customFormat="false" ht="15" hidden="false" customHeight="false" outlineLevel="0" collapsed="false">
      <c r="A2630" s="24" t="s">
        <v>15267</v>
      </c>
      <c r="B2630" s="24" t="n">
        <v>3</v>
      </c>
      <c r="C2630" s="108" t="n">
        <v>0</v>
      </c>
      <c r="D2630" s="24" t="s">
        <v>14321</v>
      </c>
      <c r="E2630" s="24" t="inlineStr">
        <f aca="false">FALSE()</f>
        <is>
          <t/>
        </is>
      </c>
      <c r="F2630" s="24" t="inlineStr">
        <f aca="false">FALSE()</f>
        <is>
          <t/>
        </is>
      </c>
      <c r="G2630" s="24" t="inlineStr">
        <f aca="false">FALSE()</f>
        <is>
          <t/>
        </is>
      </c>
    </row>
    <row r="2631" customFormat="false" ht="15" hidden="false" customHeight="false" outlineLevel="0" collapsed="false">
      <c r="A2631" s="24" t="s">
        <v>15098</v>
      </c>
      <c r="B2631" s="24" t="n">
        <v>3</v>
      </c>
      <c r="C2631" s="108" t="n">
        <v>0</v>
      </c>
      <c r="D2631" s="24" t="s">
        <v>14321</v>
      </c>
      <c r="E2631" s="24" t="n">
        <f aca="false">TRUE()</f>
        <v>1</v>
      </c>
      <c r="F2631" s="24" t="inlineStr">
        <f aca="false">FALSE()</f>
        <is>
          <t/>
        </is>
      </c>
      <c r="G2631" s="24" t="inlineStr">
        <f aca="false">FALSE()</f>
        <is>
          <t/>
        </is>
      </c>
    </row>
    <row r="2632" customFormat="false" ht="15" hidden="false" customHeight="false" outlineLevel="0" collapsed="false">
      <c r="A2632" s="24" t="s">
        <v>15094</v>
      </c>
      <c r="B2632" s="24" t="n">
        <v>3</v>
      </c>
      <c r="C2632" s="108" t="n">
        <v>0</v>
      </c>
      <c r="D2632" s="24" t="s">
        <v>14321</v>
      </c>
      <c r="E2632" s="24" t="n">
        <f aca="false">FALSE()</f>
        <v>0</v>
      </c>
      <c r="F2632" s="24" t="inlineStr">
        <f aca="false">FALSE()</f>
        <is>
          <t/>
        </is>
      </c>
      <c r="G2632" s="24" t="inlineStr">
        <f aca="false">FALSE()</f>
        <is>
          <t/>
        </is>
      </c>
    </row>
    <row r="2633" customFormat="false" ht="15" hidden="false" customHeight="false" outlineLevel="0" collapsed="false">
      <c r="A2633" s="24" t="s">
        <v>15103</v>
      </c>
      <c r="B2633" s="24" t="n">
        <v>3</v>
      </c>
      <c r="C2633" s="108" t="n">
        <v>0</v>
      </c>
      <c r="D2633" s="24" t="s">
        <v>14321</v>
      </c>
      <c r="E2633" s="24" t="inlineStr">
        <f aca="false">FALSE()</f>
        <is>
          <t/>
        </is>
      </c>
      <c r="F2633" s="24" t="inlineStr">
        <f aca="false">FALSE()</f>
        <is>
          <t/>
        </is>
      </c>
      <c r="G2633" s="24" t="inlineStr">
        <f aca="false">FALSE()</f>
        <is>
          <t/>
        </is>
      </c>
    </row>
    <row r="2634" customFormat="false" ht="15" hidden="false" customHeight="false" outlineLevel="0" collapsed="false">
      <c r="A2634" s="24" t="s">
        <v>14855</v>
      </c>
      <c r="B2634" s="24" t="n">
        <v>3</v>
      </c>
      <c r="C2634" s="108" t="n">
        <v>0</v>
      </c>
      <c r="D2634" s="24" t="s">
        <v>14321</v>
      </c>
      <c r="E2634" s="24" t="inlineStr">
        <f aca="false">FALSE()</f>
        <is>
          <t/>
        </is>
      </c>
      <c r="F2634" s="24" t="inlineStr">
        <f aca="false">FALSE()</f>
        <is>
          <t/>
        </is>
      </c>
      <c r="G2634" s="24" t="inlineStr">
        <f aca="false">FALSE()</f>
        <is>
          <t/>
        </is>
      </c>
    </row>
    <row r="2635" customFormat="false" ht="15" hidden="false" customHeight="false" outlineLevel="0" collapsed="false">
      <c r="A2635" s="24" t="s">
        <v>15090</v>
      </c>
      <c r="B2635" s="24" t="n">
        <v>3</v>
      </c>
      <c r="C2635" s="108" t="n">
        <v>0</v>
      </c>
      <c r="D2635" s="24" t="s">
        <v>14321</v>
      </c>
      <c r="E2635" s="24" t="inlineStr">
        <f aca="false">FALSE()</f>
        <is>
          <t/>
        </is>
      </c>
      <c r="F2635" s="24" t="inlineStr">
        <f aca="false">FALSE()</f>
        <is>
          <t/>
        </is>
      </c>
      <c r="G2635" s="24" t="inlineStr">
        <f aca="false">FALSE()</f>
        <is>
          <t/>
        </is>
      </c>
    </row>
    <row r="2636" customFormat="false" ht="15" hidden="false" customHeight="false" outlineLevel="0" collapsed="false">
      <c r="A2636" s="24" t="s">
        <v>15630</v>
      </c>
      <c r="B2636" s="24" t="n">
        <v>3</v>
      </c>
      <c r="C2636" s="108" t="n">
        <v>0</v>
      </c>
      <c r="D2636" s="24" t="s">
        <v>14321</v>
      </c>
      <c r="E2636" s="24" t="inlineStr">
        <f aca="false">FALSE()</f>
        <is>
          <t/>
        </is>
      </c>
      <c r="F2636" s="24" t="inlineStr">
        <f aca="false">FALSE()</f>
        <is>
          <t/>
        </is>
      </c>
      <c r="G2636" s="24" t="inlineStr">
        <f aca="false">FALSE()</f>
        <is>
          <t/>
        </is>
      </c>
    </row>
    <row r="2637" customFormat="false" ht="15" hidden="false" customHeight="false" outlineLevel="0" collapsed="false">
      <c r="A2637" s="24" t="s">
        <v>15181</v>
      </c>
      <c r="B2637" s="24" t="n">
        <v>3</v>
      </c>
      <c r="C2637" s="108" t="n">
        <v>0</v>
      </c>
      <c r="D2637" s="24" t="s">
        <v>14321</v>
      </c>
      <c r="E2637" s="24" t="inlineStr">
        <f aca="false">FALSE()</f>
        <is>
          <t/>
        </is>
      </c>
      <c r="F2637" s="24" t="inlineStr">
        <f aca="false">FALSE()</f>
        <is>
          <t/>
        </is>
      </c>
      <c r="G2637" s="24" t="inlineStr">
        <f aca="false">FALSE()</f>
        <is>
          <t/>
        </is>
      </c>
    </row>
    <row r="2638" customFormat="false" ht="15" hidden="false" customHeight="false" outlineLevel="0" collapsed="false">
      <c r="A2638" s="24" t="s">
        <v>15150</v>
      </c>
      <c r="B2638" s="24" t="n">
        <v>3</v>
      </c>
      <c r="C2638" s="108" t="n">
        <v>0</v>
      </c>
      <c r="D2638" s="24" t="s">
        <v>14321</v>
      </c>
      <c r="E2638" s="24" t="inlineStr">
        <f aca="false">FALSE()</f>
        <is>
          <t/>
        </is>
      </c>
      <c r="F2638" s="24" t="inlineStr">
        <f aca="false">FALSE()</f>
        <is>
          <t/>
        </is>
      </c>
      <c r="G2638" s="24" t="inlineStr">
        <f aca="false">FALSE()</f>
        <is>
          <t/>
        </is>
      </c>
    </row>
    <row r="2639" customFormat="false" ht="15" hidden="false" customHeight="false" outlineLevel="0" collapsed="false">
      <c r="A2639" s="24" t="s">
        <v>338</v>
      </c>
      <c r="B2639" s="24" t="n">
        <v>3</v>
      </c>
      <c r="C2639" s="108" t="n">
        <v>0</v>
      </c>
      <c r="D2639" s="24" t="s">
        <v>14321</v>
      </c>
      <c r="E2639" s="24" t="inlineStr">
        <f aca="false">FALSE()</f>
        <is>
          <t/>
        </is>
      </c>
      <c r="F2639" s="24" t="inlineStr">
        <f aca="false">FALSE()</f>
        <is>
          <t/>
        </is>
      </c>
      <c r="G2639" s="24" t="inlineStr">
        <f aca="false">FALSE()</f>
        <is>
          <t/>
        </is>
      </c>
    </row>
    <row r="2640" customFormat="false" ht="15" hidden="false" customHeight="false" outlineLevel="0" collapsed="false">
      <c r="A2640" s="24" t="s">
        <v>3438</v>
      </c>
      <c r="B2640" s="24" t="n">
        <v>2</v>
      </c>
      <c r="C2640" s="108" t="n">
        <v>0.00926796100293059</v>
      </c>
      <c r="D2640" s="24" t="s">
        <v>14321</v>
      </c>
      <c r="E2640" s="24" t="inlineStr">
        <f aca="false">FALSE()</f>
        <is>
          <t/>
        </is>
      </c>
      <c r="F2640" s="24" t="inlineStr">
        <f aca="false">FALSE()</f>
        <is>
          <t/>
        </is>
      </c>
      <c r="G2640" s="24" t="inlineStr">
        <f aca="false">FALSE()</f>
        <is>
          <t/>
        </is>
      </c>
    </row>
    <row r="2641" customFormat="false" ht="15" hidden="false" customHeight="false" outlineLevel="0" collapsed="false">
      <c r="A2641" s="24" t="s">
        <v>15154</v>
      </c>
      <c r="B2641" s="24" t="n">
        <v>3</v>
      </c>
      <c r="C2641" s="108" t="n">
        <v>0</v>
      </c>
      <c r="D2641" s="24" t="s">
        <v>14324</v>
      </c>
      <c r="E2641" s="24" t="inlineStr">
        <f aca="false">FALSE()</f>
        <is>
          <t/>
        </is>
      </c>
      <c r="F2641" s="24" t="inlineStr">
        <f aca="false">FALSE()</f>
        <is>
          <t/>
        </is>
      </c>
      <c r="G2641" s="24" t="inlineStr">
        <f aca="false">FALSE()</f>
        <is>
          <t/>
        </is>
      </c>
    </row>
    <row r="2642" customFormat="false" ht="15" hidden="false" customHeight="false" outlineLevel="0" collapsed="false">
      <c r="A2642" s="24" t="s">
        <v>15634</v>
      </c>
      <c r="B2642" s="24" t="n">
        <v>3</v>
      </c>
      <c r="C2642" s="108" t="n">
        <v>0</v>
      </c>
      <c r="D2642" s="24" t="s">
        <v>14324</v>
      </c>
      <c r="E2642" s="24" t="inlineStr">
        <f aca="false">FALSE()</f>
        <is>
          <t/>
        </is>
      </c>
      <c r="F2642" s="24" t="inlineStr">
        <f aca="false">FALSE()</f>
        <is>
          <t/>
        </is>
      </c>
      <c r="G2642" s="24" t="inlineStr">
        <f aca="false">FALSE()</f>
        <is>
          <t/>
        </is>
      </c>
    </row>
    <row r="2643" customFormat="false" ht="15" hidden="false" customHeight="false" outlineLevel="0" collapsed="false">
      <c r="A2643" s="24" t="s">
        <v>14871</v>
      </c>
      <c r="B2643" s="24" t="n">
        <v>3</v>
      </c>
      <c r="C2643" s="108" t="n">
        <v>0</v>
      </c>
      <c r="D2643" s="24" t="s">
        <v>14324</v>
      </c>
      <c r="E2643" s="24" t="inlineStr">
        <f aca="false">FALSE()</f>
        <is>
          <t/>
        </is>
      </c>
      <c r="F2643" s="24" t="inlineStr">
        <f aca="false">FALSE()</f>
        <is>
          <t/>
        </is>
      </c>
      <c r="G2643" s="24" t="inlineStr">
        <f aca="false">FALSE()</f>
        <is>
          <t/>
        </is>
      </c>
    </row>
    <row r="2644" customFormat="false" ht="15" hidden="false" customHeight="false" outlineLevel="0" collapsed="false">
      <c r="A2644" s="24" t="s">
        <v>15367</v>
      </c>
      <c r="B2644" s="24" t="n">
        <v>3</v>
      </c>
      <c r="C2644" s="108" t="n">
        <v>0</v>
      </c>
      <c r="D2644" s="24" t="s">
        <v>14324</v>
      </c>
      <c r="E2644" s="24" t="inlineStr">
        <f aca="false">FALSE()</f>
        <is>
          <t/>
        </is>
      </c>
      <c r="F2644" s="24" t="inlineStr">
        <f aca="false">FALSE()</f>
        <is>
          <t/>
        </is>
      </c>
      <c r="G2644" s="24" t="inlineStr">
        <f aca="false">FALSE()</f>
        <is>
          <t/>
        </is>
      </c>
    </row>
    <row r="2645" customFormat="false" ht="15" hidden="false" customHeight="false" outlineLevel="0" collapsed="false">
      <c r="A2645" s="24" t="s">
        <v>15156</v>
      </c>
      <c r="B2645" s="24" t="n">
        <v>3</v>
      </c>
      <c r="C2645" s="108" t="n">
        <v>0</v>
      </c>
      <c r="D2645" s="24" t="s">
        <v>14324</v>
      </c>
      <c r="E2645" s="24" t="inlineStr">
        <f aca="false">FALSE()</f>
        <is>
          <t/>
        </is>
      </c>
      <c r="F2645" s="24" t="inlineStr">
        <f aca="false">FALSE()</f>
        <is>
          <t/>
        </is>
      </c>
      <c r="G2645" s="24" t="inlineStr">
        <f aca="false">FALSE()</f>
        <is>
          <t/>
        </is>
      </c>
    </row>
    <row r="2646" customFormat="false" ht="15" hidden="false" customHeight="false" outlineLevel="0" collapsed="false">
      <c r="A2646" s="24" t="s">
        <v>15635</v>
      </c>
      <c r="B2646" s="24" t="n">
        <v>3</v>
      </c>
      <c r="C2646" s="108" t="n">
        <v>0</v>
      </c>
      <c r="D2646" s="24" t="s">
        <v>14324</v>
      </c>
      <c r="E2646" s="24" t="inlineStr">
        <f aca="false">FALSE()</f>
        <is>
          <t/>
        </is>
      </c>
      <c r="F2646" s="24" t="inlineStr">
        <f aca="false">FALSE()</f>
        <is>
          <t/>
        </is>
      </c>
      <c r="G2646" s="24" t="inlineStr">
        <f aca="false">FALSE()</f>
        <is>
          <t/>
        </is>
      </c>
    </row>
    <row r="2647" customFormat="false" ht="15" hidden="false" customHeight="false" outlineLevel="0" collapsed="false">
      <c r="A2647" s="24" t="s">
        <v>15368</v>
      </c>
      <c r="B2647" s="24" t="n">
        <v>3</v>
      </c>
      <c r="C2647" s="108" t="n">
        <v>0</v>
      </c>
      <c r="D2647" s="24" t="s">
        <v>14324</v>
      </c>
      <c r="E2647" s="24" t="inlineStr">
        <f aca="false">FALSE()</f>
        <is>
          <t/>
        </is>
      </c>
      <c r="F2647" s="24" t="inlineStr">
        <f aca="false">FALSE()</f>
        <is>
          <t/>
        </is>
      </c>
      <c r="G2647" s="24" t="inlineStr">
        <f aca="false">FALSE()</f>
        <is>
          <t/>
        </is>
      </c>
    </row>
    <row r="2648" customFormat="false" ht="15" hidden="false" customHeight="false" outlineLevel="0" collapsed="false">
      <c r="A2648" s="24" t="s">
        <v>15636</v>
      </c>
      <c r="B2648" s="24" t="n">
        <v>3</v>
      </c>
      <c r="C2648" s="108" t="n">
        <v>0</v>
      </c>
      <c r="D2648" s="24" t="s">
        <v>14324</v>
      </c>
      <c r="E2648" s="24" t="inlineStr">
        <f aca="false">FALSE()</f>
        <is>
          <t/>
        </is>
      </c>
      <c r="F2648" s="24" t="inlineStr">
        <f aca="false">FALSE()</f>
        <is>
          <t/>
        </is>
      </c>
      <c r="G2648" s="24" t="inlineStr">
        <f aca="false">FALSE()</f>
        <is>
          <t/>
        </is>
      </c>
    </row>
    <row r="2649" customFormat="false" ht="15" hidden="false" customHeight="false" outlineLevel="0" collapsed="false">
      <c r="A2649" s="24" t="s">
        <v>15637</v>
      </c>
      <c r="B2649" s="24" t="n">
        <v>3</v>
      </c>
      <c r="C2649" s="108" t="n">
        <v>0</v>
      </c>
      <c r="D2649" s="24" t="s">
        <v>14324</v>
      </c>
      <c r="E2649" s="24" t="inlineStr">
        <f aca="false">FALSE()</f>
        <is>
          <t/>
        </is>
      </c>
      <c r="F2649" s="24" t="inlineStr">
        <f aca="false">FALSE()</f>
        <is>
          <t/>
        </is>
      </c>
      <c r="G2649" s="24" t="inlineStr">
        <f aca="false">FALSE()</f>
        <is>
          <t/>
        </is>
      </c>
    </row>
    <row r="2650" customFormat="false" ht="15" hidden="false" customHeight="false" outlineLevel="0" collapsed="false">
      <c r="A2650" s="24" t="s">
        <v>3254</v>
      </c>
      <c r="B2650" s="24" t="n">
        <v>2</v>
      </c>
      <c r="C2650" s="108" t="n">
        <v>0.0103583093562165</v>
      </c>
      <c r="D2650" s="24" t="s">
        <v>14324</v>
      </c>
      <c r="E2650" s="24" t="inlineStr">
        <f aca="false">FALSE()</f>
        <is>
          <t/>
        </is>
      </c>
      <c r="F2650" s="24" t="inlineStr">
        <f aca="false">FALSE()</f>
        <is>
          <t/>
        </is>
      </c>
      <c r="G2650" s="24" t="inlineStr">
        <f aca="false">FALSE()</f>
        <is>
          <t/>
        </is>
      </c>
    </row>
    <row r="2651" customFormat="false" ht="15" hidden="false" customHeight="false" outlineLevel="0" collapsed="false">
      <c r="A2651" s="24" t="s">
        <v>15912</v>
      </c>
      <c r="B2651" s="24" t="n">
        <v>2</v>
      </c>
      <c r="C2651" s="108" t="n">
        <v>0.0103583093562165</v>
      </c>
      <c r="D2651" s="24" t="s">
        <v>14324</v>
      </c>
      <c r="E2651" s="24" t="inlineStr">
        <f aca="false">FALSE()</f>
        <is>
          <t/>
        </is>
      </c>
      <c r="F2651" s="24" t="inlineStr">
        <f aca="false">FALSE()</f>
        <is>
          <t/>
        </is>
      </c>
      <c r="G2651" s="24" t="inlineStr">
        <f aca="false">FALSE()</f>
        <is>
          <t/>
        </is>
      </c>
    </row>
    <row r="2652" customFormat="false" ht="15" hidden="false" customHeight="false" outlineLevel="0" collapsed="false">
      <c r="A2652" s="24" t="s">
        <v>15214</v>
      </c>
      <c r="B2652" s="24" t="n">
        <v>2</v>
      </c>
      <c r="C2652" s="108" t="n">
        <v>0.0103583093562165</v>
      </c>
      <c r="D2652" s="24" t="s">
        <v>14324</v>
      </c>
      <c r="E2652" s="24" t="inlineStr">
        <f aca="false">FALSE()</f>
        <is>
          <t/>
        </is>
      </c>
      <c r="F2652" s="24" t="inlineStr">
        <f aca="false">FALSE()</f>
        <is>
          <t/>
        </is>
      </c>
      <c r="G2652" s="24" t="inlineStr">
        <f aca="false">FALSE()</f>
        <is>
          <t/>
        </is>
      </c>
    </row>
    <row r="2653" customFormat="false" ht="15" hidden="false" customHeight="false" outlineLevel="0" collapsed="false">
      <c r="A2653" s="24" t="s">
        <v>15357</v>
      </c>
      <c r="B2653" s="24" t="n">
        <v>3</v>
      </c>
      <c r="C2653" s="108" t="n">
        <v>0</v>
      </c>
      <c r="D2653" s="24" t="s">
        <v>14331</v>
      </c>
      <c r="E2653" s="24" t="inlineStr">
        <f aca="false">FALSE()</f>
        <is>
          <t/>
        </is>
      </c>
      <c r="F2653" s="24" t="inlineStr">
        <f aca="false">FALSE()</f>
        <is>
          <t/>
        </is>
      </c>
      <c r="G2653" s="24" t="inlineStr">
        <f aca="false">FALSE()</f>
        <is>
          <t/>
        </is>
      </c>
    </row>
    <row r="2654" customFormat="false" ht="15" hidden="false" customHeight="false" outlineLevel="0" collapsed="false">
      <c r="A2654" s="24" t="s">
        <v>15640</v>
      </c>
      <c r="B2654" s="24" t="n">
        <v>3</v>
      </c>
      <c r="C2654" s="108" t="n">
        <v>0</v>
      </c>
      <c r="D2654" s="24" t="s">
        <v>14331</v>
      </c>
      <c r="E2654" s="24" t="inlineStr">
        <f aca="false">FALSE()</f>
        <is>
          <t/>
        </is>
      </c>
      <c r="F2654" s="24" t="inlineStr">
        <f aca="false">FALSE()</f>
        <is>
          <t/>
        </is>
      </c>
      <c r="G2654" s="24" t="inlineStr">
        <f aca="false">FALSE()</f>
        <is>
          <t/>
        </is>
      </c>
    </row>
    <row r="2655" customFormat="false" ht="15" hidden="false" customHeight="false" outlineLevel="0" collapsed="false">
      <c r="A2655" s="24" t="s">
        <v>15641</v>
      </c>
      <c r="B2655" s="24" t="n">
        <v>3</v>
      </c>
      <c r="C2655" s="108" t="n">
        <v>0</v>
      </c>
      <c r="D2655" s="24" t="s">
        <v>14331</v>
      </c>
      <c r="E2655" s="24" t="inlineStr">
        <f aca="false">FALSE()</f>
        <is>
          <t/>
        </is>
      </c>
      <c r="F2655" s="24" t="inlineStr">
        <f aca="false">FALSE()</f>
        <is>
          <t/>
        </is>
      </c>
      <c r="G2655" s="24" t="inlineStr">
        <f aca="false">FALSE()</f>
        <is>
          <t/>
        </is>
      </c>
    </row>
    <row r="2656" customFormat="false" ht="15" hidden="false" customHeight="false" outlineLevel="0" collapsed="false">
      <c r="A2656" s="24" t="s">
        <v>15251</v>
      </c>
      <c r="B2656" s="24" t="n">
        <v>3</v>
      </c>
      <c r="C2656" s="108" t="n">
        <v>0</v>
      </c>
      <c r="D2656" s="24" t="s">
        <v>14331</v>
      </c>
      <c r="E2656" s="24" t="inlineStr">
        <f aca="false">FALSE()</f>
        <is>
          <t/>
        </is>
      </c>
      <c r="F2656" s="24" t="inlineStr">
        <f aca="false">FALSE()</f>
        <is>
          <t/>
        </is>
      </c>
      <c r="G2656" s="24" t="inlineStr">
        <f aca="false">FALSE()</f>
        <is>
          <t/>
        </is>
      </c>
    </row>
    <row r="2657" customFormat="false" ht="15" hidden="false" customHeight="false" outlineLevel="0" collapsed="false">
      <c r="A2657" s="24" t="s">
        <v>14880</v>
      </c>
      <c r="B2657" s="24" t="n">
        <v>3</v>
      </c>
      <c r="C2657" s="108" t="n">
        <v>0</v>
      </c>
      <c r="D2657" s="24" t="s">
        <v>14331</v>
      </c>
      <c r="E2657" s="24" t="inlineStr">
        <f aca="false">FALSE()</f>
        <is>
          <t/>
        </is>
      </c>
      <c r="F2657" s="24" t="inlineStr">
        <f aca="false">FALSE()</f>
        <is>
          <t/>
        </is>
      </c>
      <c r="G2657" s="24" t="inlineStr">
        <f aca="false">FALSE()</f>
        <is>
          <t/>
        </is>
      </c>
    </row>
    <row r="2658" customFormat="false" ht="15" hidden="false" customHeight="false" outlineLevel="0" collapsed="false">
      <c r="A2658" s="24" t="s">
        <v>15465</v>
      </c>
      <c r="B2658" s="24" t="n">
        <v>3</v>
      </c>
      <c r="C2658" s="108" t="n">
        <v>0</v>
      </c>
      <c r="D2658" s="24" t="s">
        <v>14331</v>
      </c>
      <c r="E2658" s="24" t="inlineStr">
        <f aca="false">FALSE()</f>
        <is>
          <t/>
        </is>
      </c>
      <c r="F2658" s="24" t="inlineStr">
        <f aca="false">FALSE()</f>
        <is>
          <t/>
        </is>
      </c>
      <c r="G2658" s="24" t="inlineStr">
        <f aca="false">FALSE()</f>
        <is>
          <t/>
        </is>
      </c>
    </row>
    <row r="2659" customFormat="false" ht="15" hidden="false" customHeight="false" outlineLevel="0" collapsed="false">
      <c r="A2659" s="24" t="s">
        <v>15642</v>
      </c>
      <c r="B2659" s="24" t="n">
        <v>3</v>
      </c>
      <c r="C2659" s="108" t="n">
        <v>0</v>
      </c>
      <c r="D2659" s="24" t="s">
        <v>14331</v>
      </c>
      <c r="E2659" s="24" t="inlineStr">
        <f aca="false">FALSE()</f>
        <is>
          <t/>
        </is>
      </c>
      <c r="F2659" s="24" t="inlineStr">
        <f aca="false">FALSE()</f>
        <is>
          <t/>
        </is>
      </c>
      <c r="G2659" s="24" t="inlineStr">
        <f aca="false">FALSE()</f>
        <is>
          <t/>
        </is>
      </c>
    </row>
    <row r="2660" customFormat="false" ht="15" hidden="false" customHeight="false" outlineLevel="0" collapsed="false">
      <c r="A2660" s="24" t="s">
        <v>15454</v>
      </c>
      <c r="B2660" s="24" t="n">
        <v>3</v>
      </c>
      <c r="C2660" s="108" t="n">
        <v>0</v>
      </c>
      <c r="D2660" s="24" t="s">
        <v>14331</v>
      </c>
      <c r="E2660" s="24" t="inlineStr">
        <f aca="false">FALSE()</f>
        <is>
          <t/>
        </is>
      </c>
      <c r="F2660" s="24" t="inlineStr">
        <f aca="false">FALSE()</f>
        <is>
          <t/>
        </is>
      </c>
      <c r="G2660" s="24" t="inlineStr">
        <f aca="false">FALSE()</f>
        <is>
          <t/>
        </is>
      </c>
    </row>
    <row r="2661" customFormat="false" ht="15" hidden="false" customHeight="false" outlineLevel="0" collapsed="false">
      <c r="A2661" s="24" t="s">
        <v>15144</v>
      </c>
      <c r="B2661" s="24" t="n">
        <v>3</v>
      </c>
      <c r="C2661" s="108" t="n">
        <v>0</v>
      </c>
      <c r="D2661" s="24" t="s">
        <v>14331</v>
      </c>
      <c r="E2661" s="24" t="inlineStr">
        <f aca="false">FALSE()</f>
        <is>
          <t/>
        </is>
      </c>
      <c r="F2661" s="24" t="inlineStr">
        <f aca="false">FALSE()</f>
        <is>
          <t/>
        </is>
      </c>
      <c r="G2661" s="24" t="inlineStr">
        <f aca="false">FALSE()</f>
        <is>
          <t/>
        </is>
      </c>
    </row>
    <row r="2662" customFormat="false" ht="15" hidden="false" customHeight="false" outlineLevel="0" collapsed="false">
      <c r="A2662" s="24" t="s">
        <v>338</v>
      </c>
      <c r="B2662" s="24" t="n">
        <v>3</v>
      </c>
      <c r="C2662" s="108" t="n">
        <v>0</v>
      </c>
      <c r="D2662" s="24" t="s">
        <v>14331</v>
      </c>
      <c r="E2662" s="24" t="inlineStr">
        <f aca="false">FALSE()</f>
        <is>
          <t/>
        </is>
      </c>
      <c r="F2662" s="24" t="inlineStr">
        <f aca="false">FALSE()</f>
        <is>
          <t/>
        </is>
      </c>
      <c r="G2662" s="24" t="inlineStr">
        <f aca="false">FALSE()</f>
        <is>
          <t/>
        </is>
      </c>
    </row>
    <row r="2663" customFormat="false" ht="15" hidden="false" customHeight="false" outlineLevel="0" collapsed="false">
      <c r="A2663" s="24" t="s">
        <v>15643</v>
      </c>
      <c r="B2663" s="24" t="n">
        <v>3</v>
      </c>
      <c r="C2663" s="108" t="n">
        <v>0</v>
      </c>
      <c r="D2663" s="24" t="s">
        <v>14331</v>
      </c>
      <c r="E2663" s="24" t="inlineStr">
        <f aca="false">FALSE()</f>
        <is>
          <t/>
        </is>
      </c>
      <c r="F2663" s="24" t="inlineStr">
        <f aca="false">FALSE()</f>
        <is>
          <t/>
        </is>
      </c>
      <c r="G2663" s="24" t="inlineStr">
        <f aca="false">FALSE()</f>
        <is>
          <t/>
        </is>
      </c>
    </row>
    <row r="2664" customFormat="false" ht="15" hidden="false" customHeight="false" outlineLevel="0" collapsed="false">
      <c r="A2664" s="24" t="s">
        <v>2772</v>
      </c>
      <c r="B2664" s="24" t="n">
        <v>2</v>
      </c>
      <c r="C2664" s="108" t="n">
        <v>0.00978284772531563</v>
      </c>
      <c r="D2664" s="24" t="s">
        <v>14331</v>
      </c>
      <c r="E2664" s="24" t="inlineStr">
        <f aca="false">FALSE()</f>
        <is>
          <t/>
        </is>
      </c>
      <c r="F2664" s="24" t="inlineStr">
        <f aca="false">FALSE()</f>
        <is>
          <t/>
        </is>
      </c>
      <c r="G2664" s="24" t="inlineStr">
        <f aca="false">FALSE()</f>
        <is>
          <t/>
        </is>
      </c>
    </row>
    <row r="2665" customFormat="false" ht="15" hidden="false" customHeight="false" outlineLevel="0" collapsed="false">
      <c r="A2665" s="24" t="s">
        <v>15241</v>
      </c>
      <c r="B2665" s="24" t="n">
        <v>2</v>
      </c>
      <c r="C2665" s="108" t="n">
        <v>0</v>
      </c>
      <c r="D2665" s="24" t="s">
        <v>14336</v>
      </c>
      <c r="E2665" s="24" t="inlineStr">
        <f aca="false">FALSE()</f>
        <is>
          <t/>
        </is>
      </c>
      <c r="F2665" s="24" t="inlineStr">
        <f aca="false">FALSE()</f>
        <is>
          <t/>
        </is>
      </c>
      <c r="G2665" s="24" t="inlineStr">
        <f aca="false">FALSE()</f>
        <is>
          <t/>
        </is>
      </c>
    </row>
    <row r="2666" customFormat="false" ht="15" hidden="false" customHeight="false" outlineLevel="0" collapsed="false">
      <c r="A2666" s="24" t="s">
        <v>15367</v>
      </c>
      <c r="B2666" s="24" t="n">
        <v>2</v>
      </c>
      <c r="C2666" s="108" t="n">
        <v>0</v>
      </c>
      <c r="D2666" s="24" t="s">
        <v>14336</v>
      </c>
      <c r="E2666" s="24" t="inlineStr">
        <f aca="false">FALSE()</f>
        <is>
          <t/>
        </is>
      </c>
      <c r="F2666" s="24" t="inlineStr">
        <f aca="false">FALSE()</f>
        <is>
          <t/>
        </is>
      </c>
      <c r="G2666" s="24" t="inlineStr">
        <f aca="false">FALSE()</f>
        <is>
          <t/>
        </is>
      </c>
    </row>
    <row r="2667" customFormat="false" ht="15" hidden="false" customHeight="false" outlineLevel="0" collapsed="false">
      <c r="A2667" s="24" t="s">
        <v>15932</v>
      </c>
      <c r="B2667" s="24" t="n">
        <v>2</v>
      </c>
      <c r="C2667" s="108" t="n">
        <v>0</v>
      </c>
      <c r="D2667" s="24" t="s">
        <v>14336</v>
      </c>
      <c r="E2667" s="24" t="inlineStr">
        <f aca="false">FALSE()</f>
        <is>
          <t/>
        </is>
      </c>
      <c r="F2667" s="24" t="inlineStr">
        <f aca="false">FALSE()</f>
        <is>
          <t/>
        </is>
      </c>
      <c r="G2667" s="24" t="inlineStr">
        <f aca="false">FALSE()</f>
        <is>
          <t/>
        </is>
      </c>
    </row>
    <row r="2668" customFormat="false" ht="15" hidden="false" customHeight="false" outlineLevel="0" collapsed="false">
      <c r="A2668" s="24" t="s">
        <v>338</v>
      </c>
      <c r="B2668" s="24" t="n">
        <v>2</v>
      </c>
      <c r="C2668" s="108" t="n">
        <v>0</v>
      </c>
      <c r="D2668" s="24" t="s">
        <v>14336</v>
      </c>
      <c r="E2668" s="24" t="inlineStr">
        <f aca="false">FALSE()</f>
        <is>
          <t/>
        </is>
      </c>
      <c r="F2668" s="24" t="inlineStr">
        <f aca="false">FALSE()</f>
        <is>
          <t/>
        </is>
      </c>
      <c r="G2668" s="24" t="inlineStr">
        <f aca="false">FALSE()</f>
        <is>
          <t/>
        </is>
      </c>
    </row>
    <row r="2669" customFormat="false" ht="15" hidden="false" customHeight="false" outlineLevel="0" collapsed="false">
      <c r="A2669" s="24" t="s">
        <v>2853</v>
      </c>
      <c r="B2669" s="24" t="n">
        <v>2</v>
      </c>
      <c r="C2669" s="108" t="n">
        <v>0</v>
      </c>
      <c r="D2669" s="24" t="s">
        <v>14336</v>
      </c>
      <c r="E2669" s="24" t="inlineStr">
        <f aca="false">FALSE()</f>
        <is>
          <t/>
        </is>
      </c>
      <c r="F2669" s="24" t="inlineStr">
        <f aca="false">FALSE()</f>
        <is>
          <t/>
        </is>
      </c>
      <c r="G2669" s="24" t="inlineStr">
        <f aca="false">FALSE()</f>
        <is>
          <t/>
        </is>
      </c>
    </row>
    <row r="2670" customFormat="false" ht="15" hidden="false" customHeight="false" outlineLevel="0" collapsed="false">
      <c r="A2670" s="24" t="s">
        <v>15934</v>
      </c>
      <c r="B2670" s="24" t="n">
        <v>2</v>
      </c>
      <c r="C2670" s="108" t="n">
        <v>0</v>
      </c>
      <c r="D2670" s="24" t="s">
        <v>14342</v>
      </c>
      <c r="E2670" s="24" t="inlineStr">
        <f aca="false">FALSE()</f>
        <is>
          <t/>
        </is>
      </c>
      <c r="F2670" s="24" t="inlineStr">
        <f aca="false">FALSE()</f>
        <is>
          <t/>
        </is>
      </c>
      <c r="G2670" s="24" t="inlineStr">
        <f aca="false">FALSE()</f>
        <is>
          <t/>
        </is>
      </c>
    </row>
    <row r="2671" customFormat="false" ht="15" hidden="false" customHeight="false" outlineLevel="0" collapsed="false">
      <c r="A2671" s="24" t="s">
        <v>15075</v>
      </c>
      <c r="B2671" s="24" t="n">
        <v>2</v>
      </c>
      <c r="C2671" s="108" t="n">
        <v>0</v>
      </c>
      <c r="D2671" s="24" t="s">
        <v>14342</v>
      </c>
      <c r="E2671" s="24" t="inlineStr">
        <f aca="false">FALSE()</f>
        <is>
          <t/>
        </is>
      </c>
      <c r="F2671" s="24" t="inlineStr">
        <f aca="false">FALSE()</f>
        <is>
          <t/>
        </is>
      </c>
      <c r="G2671" s="24" t="inlineStr">
        <f aca="false">FALSE()</f>
        <is>
          <t/>
        </is>
      </c>
    </row>
    <row r="2672" customFormat="false" ht="15" hidden="false" customHeight="false" outlineLevel="0" collapsed="false">
      <c r="A2672" s="24" t="s">
        <v>15299</v>
      </c>
      <c r="B2672" s="24" t="n">
        <v>2</v>
      </c>
      <c r="C2672" s="108" t="n">
        <v>0</v>
      </c>
      <c r="D2672" s="24" t="s">
        <v>14342</v>
      </c>
      <c r="E2672" s="24" t="inlineStr">
        <f aca="false">FALSE()</f>
        <is>
          <t/>
        </is>
      </c>
      <c r="F2672" s="24" t="inlineStr">
        <f aca="false">FALSE()</f>
        <is>
          <t/>
        </is>
      </c>
      <c r="G2672" s="24" t="inlineStr">
        <f aca="false">FALSE()</f>
        <is>
          <t/>
        </is>
      </c>
    </row>
    <row r="2673" customFormat="false" ht="15" hidden="false" customHeight="false" outlineLevel="0" collapsed="false">
      <c r="A2673" s="24" t="s">
        <v>2827</v>
      </c>
      <c r="B2673" s="24" t="n">
        <v>2</v>
      </c>
      <c r="C2673" s="108" t="n">
        <v>0</v>
      </c>
      <c r="D2673" s="24" t="s">
        <v>14342</v>
      </c>
      <c r="E2673" s="24" t="inlineStr">
        <f aca="false">FALSE()</f>
        <is>
          <t/>
        </is>
      </c>
      <c r="F2673" s="24" t="inlineStr">
        <f aca="false">FALSE()</f>
        <is>
          <t/>
        </is>
      </c>
      <c r="G2673" s="24" t="inlineStr">
        <f aca="false">FALSE()</f>
        <is>
          <t/>
        </is>
      </c>
    </row>
    <row r="2674" customFormat="false" ht="15" hidden="false" customHeight="false" outlineLevel="0" collapsed="false">
      <c r="A2674" s="24" t="s">
        <v>338</v>
      </c>
      <c r="B2674" s="24" t="n">
        <v>2</v>
      </c>
      <c r="C2674" s="108" t="n">
        <v>0</v>
      </c>
      <c r="D2674" s="24" t="s">
        <v>14342</v>
      </c>
      <c r="E2674" s="24" t="inlineStr">
        <f aca="false">FALSE()</f>
        <is>
          <t/>
        </is>
      </c>
      <c r="F2674" s="24" t="inlineStr">
        <f aca="false">FALSE()</f>
        <is>
          <t/>
        </is>
      </c>
      <c r="G2674" s="24" t="inlineStr">
        <f aca="false">FALSE()</f>
        <is>
          <t/>
        </is>
      </c>
    </row>
    <row r="2675" customFormat="false" ht="15" hidden="false" customHeight="false" outlineLevel="0" collapsed="false">
      <c r="A2675" s="24" t="s">
        <v>15935</v>
      </c>
      <c r="B2675" s="24" t="n">
        <v>2</v>
      </c>
      <c r="C2675" s="108" t="n">
        <v>0</v>
      </c>
      <c r="D2675" s="24" t="s">
        <v>14342</v>
      </c>
      <c r="E2675" s="24" t="n">
        <f aca="false">TRUE()</f>
        <v>1</v>
      </c>
      <c r="F2675" s="24" t="inlineStr">
        <f aca="false">FALSE()</f>
        <is>
          <t/>
        </is>
      </c>
      <c r="G2675" s="24" t="inlineStr">
        <f aca="false">FALSE()</f>
        <is>
          <t/>
        </is>
      </c>
    </row>
    <row r="2676" customFormat="false" ht="15" hidden="false" customHeight="false" outlineLevel="0" collapsed="false">
      <c r="A2676" s="24" t="s">
        <v>15936</v>
      </c>
      <c r="B2676" s="24" t="n">
        <v>2</v>
      </c>
      <c r="C2676" s="108" t="n">
        <v>0</v>
      </c>
      <c r="D2676" s="24" t="s">
        <v>14342</v>
      </c>
      <c r="E2676" s="24" t="n">
        <f aca="false">FALSE()</f>
        <v>0</v>
      </c>
      <c r="F2676" s="24" t="inlineStr">
        <f aca="false">FALSE()</f>
        <is>
          <t/>
        </is>
      </c>
      <c r="G2676" s="24" t="inlineStr">
        <f aca="false">FALSE()</f>
        <is>
          <t/>
        </is>
      </c>
    </row>
    <row r="2677" customFormat="false" ht="15" hidden="false" customHeight="false" outlineLevel="0" collapsed="false">
      <c r="A2677" s="24" t="s">
        <v>15937</v>
      </c>
      <c r="B2677" s="24" t="n">
        <v>2</v>
      </c>
      <c r="C2677" s="108" t="n">
        <v>0</v>
      </c>
      <c r="D2677" s="24" t="s">
        <v>14342</v>
      </c>
      <c r="E2677" s="24" t="inlineStr">
        <f aca="false">FALSE()</f>
        <is>
          <t/>
        </is>
      </c>
      <c r="F2677" s="24" t="inlineStr">
        <f aca="false">FALSE()</f>
        <is>
          <t/>
        </is>
      </c>
      <c r="G2677" s="24" t="inlineStr">
        <f aca="false">FALSE()</f>
        <is>
          <t/>
        </is>
      </c>
    </row>
    <row r="2678" customFormat="false" ht="15" hidden="false" customHeight="false" outlineLevel="0" collapsed="false">
      <c r="A2678" s="24" t="s">
        <v>15938</v>
      </c>
      <c r="B2678" s="24" t="n">
        <v>2</v>
      </c>
      <c r="C2678" s="108" t="n">
        <v>0</v>
      </c>
      <c r="D2678" s="24" t="s">
        <v>14342</v>
      </c>
      <c r="E2678" s="24" t="inlineStr">
        <f aca="false">FALSE()</f>
        <is>
          <t/>
        </is>
      </c>
      <c r="F2678" s="24" t="inlineStr">
        <f aca="false">FALSE()</f>
        <is>
          <t/>
        </is>
      </c>
      <c r="G2678" s="24" t="inlineStr">
        <f aca="false">FALSE()</f>
        <is>
          <t/>
        </is>
      </c>
    </row>
    <row r="2679" customFormat="false" ht="15" hidden="false" customHeight="false" outlineLevel="0" collapsed="false">
      <c r="A2679" s="24" t="s">
        <v>338</v>
      </c>
      <c r="B2679" s="24" t="n">
        <v>2</v>
      </c>
      <c r="C2679" s="108" t="n">
        <v>0</v>
      </c>
      <c r="D2679" s="24" t="s">
        <v>14347</v>
      </c>
      <c r="E2679" s="24" t="inlineStr">
        <f aca="false">FALSE()</f>
        <is>
          <t/>
        </is>
      </c>
      <c r="F2679" s="24" t="inlineStr">
        <f aca="false">FALSE()</f>
        <is>
          <t/>
        </is>
      </c>
      <c r="G2679" s="24" t="inlineStr">
        <f aca="false">FALSE()</f>
        <is>
          <t/>
        </is>
      </c>
    </row>
    <row r="2680" customFormat="false" ht="15" hidden="false" customHeight="false" outlineLevel="0" collapsed="false">
      <c r="A2680" s="24" t="s">
        <v>15940</v>
      </c>
      <c r="B2680" s="24" t="n">
        <v>2</v>
      </c>
      <c r="C2680" s="108" t="n">
        <v>0</v>
      </c>
      <c r="D2680" s="24" t="s">
        <v>14347</v>
      </c>
      <c r="E2680" s="24" t="inlineStr">
        <f aca="false">FALSE()</f>
        <is>
          <t/>
        </is>
      </c>
      <c r="F2680" s="24" t="inlineStr">
        <f aca="false">FALSE()</f>
        <is>
          <t/>
        </is>
      </c>
      <c r="G2680" s="24" t="inlineStr">
        <f aca="false">FALSE()</f>
        <is>
          <t/>
        </is>
      </c>
    </row>
    <row r="2681" customFormat="false" ht="15" hidden="false" customHeight="false" outlineLevel="0" collapsed="false">
      <c r="A2681" s="24" t="s">
        <v>15941</v>
      </c>
      <c r="B2681" s="24" t="n">
        <v>2</v>
      </c>
      <c r="C2681" s="108" t="n">
        <v>0</v>
      </c>
      <c r="D2681" s="24" t="s">
        <v>14347</v>
      </c>
      <c r="E2681" s="24" t="inlineStr">
        <f aca="false">FALSE()</f>
        <is>
          <t/>
        </is>
      </c>
      <c r="F2681" s="24" t="inlineStr">
        <f aca="false">FALSE()</f>
        <is>
          <t/>
        </is>
      </c>
      <c r="G2681" s="24" t="inlineStr">
        <f aca="false">FALSE()</f>
        <is>
          <t/>
        </is>
      </c>
    </row>
    <row r="2682" customFormat="false" ht="15" hidden="false" customHeight="false" outlineLevel="0" collapsed="false">
      <c r="A2682" s="24" t="s">
        <v>15942</v>
      </c>
      <c r="B2682" s="24" t="n">
        <v>2</v>
      </c>
      <c r="C2682" s="108" t="n">
        <v>0</v>
      </c>
      <c r="D2682" s="24" t="s">
        <v>14347</v>
      </c>
      <c r="E2682" s="24" t="inlineStr">
        <f aca="false">FALSE()</f>
        <is>
          <t/>
        </is>
      </c>
      <c r="F2682" s="24" t="inlineStr">
        <f aca="false">FALSE()</f>
        <is>
          <t/>
        </is>
      </c>
      <c r="G2682" s="24" t="inlineStr">
        <f aca="false">FALSE()</f>
        <is>
          <t/>
        </is>
      </c>
    </row>
    <row r="2683" customFormat="false" ht="15" hidden="false" customHeight="false" outlineLevel="0" collapsed="false">
      <c r="A2683" s="24" t="s">
        <v>15134</v>
      </c>
      <c r="B2683" s="24" t="n">
        <v>2</v>
      </c>
      <c r="C2683" s="108" t="n">
        <v>0</v>
      </c>
      <c r="D2683" s="24" t="s">
        <v>14347</v>
      </c>
      <c r="E2683" s="24" t="n">
        <f aca="false">TRUE()</f>
        <v>1</v>
      </c>
      <c r="F2683" s="24" t="inlineStr">
        <f aca="false">FALSE()</f>
        <is>
          <t/>
        </is>
      </c>
      <c r="G2683" s="24" t="inlineStr">
        <f aca="false">FALSE()</f>
        <is>
          <t/>
        </is>
      </c>
    </row>
    <row r="2684" customFormat="false" ht="15" hidden="false" customHeight="false" outlineLevel="0" collapsed="false">
      <c r="A2684" s="24" t="s">
        <v>15943</v>
      </c>
      <c r="B2684" s="24" t="n">
        <v>2</v>
      </c>
      <c r="C2684" s="108" t="n">
        <v>0</v>
      </c>
      <c r="D2684" s="24" t="s">
        <v>14347</v>
      </c>
      <c r="E2684" s="24" t="n">
        <f aca="false">FALSE()</f>
        <v>0</v>
      </c>
      <c r="F2684" s="24" t="inlineStr">
        <f aca="false">FALSE()</f>
        <is>
          <t/>
        </is>
      </c>
      <c r="G2684" s="24" t="inlineStr">
        <f aca="false">FALSE()</f>
        <is>
          <t/>
        </is>
      </c>
    </row>
    <row r="2685" customFormat="false" ht="15" hidden="false" customHeight="false" outlineLevel="0" collapsed="false">
      <c r="A2685" s="24" t="s">
        <v>15944</v>
      </c>
      <c r="B2685" s="24" t="n">
        <v>2</v>
      </c>
      <c r="C2685" s="108" t="n">
        <v>0</v>
      </c>
      <c r="D2685" s="24" t="s">
        <v>14347</v>
      </c>
      <c r="E2685" s="24" t="inlineStr">
        <f aca="false">FALSE()</f>
        <is>
          <t/>
        </is>
      </c>
      <c r="F2685" s="24" t="inlineStr">
        <f aca="false">FALSE()</f>
        <is>
          <t/>
        </is>
      </c>
      <c r="G2685" s="24" t="inlineStr">
        <f aca="false">FALSE()</f>
        <is>
          <t/>
        </is>
      </c>
    </row>
    <row r="2686" customFormat="false" ht="15" hidden="false" customHeight="false" outlineLevel="0" collapsed="false">
      <c r="A2686" s="24" t="s">
        <v>2778</v>
      </c>
      <c r="B2686" s="24" t="n">
        <v>2</v>
      </c>
      <c r="C2686" s="108" t="n">
        <v>0</v>
      </c>
      <c r="D2686" s="24" t="s">
        <v>14347</v>
      </c>
      <c r="E2686" s="24" t="inlineStr">
        <f aca="false">FALSE()</f>
        <is>
          <t/>
        </is>
      </c>
      <c r="F2686" s="24" t="inlineStr">
        <f aca="false">FALSE()</f>
        <is>
          <t/>
        </is>
      </c>
      <c r="G2686" s="24" t="inlineStr">
        <f aca="false">FALSE()</f>
        <is>
          <t/>
        </is>
      </c>
    </row>
    <row r="2687" customFormat="false" ht="15" hidden="false" customHeight="false" outlineLevel="0" collapsed="false">
      <c r="A2687" s="24" t="s">
        <v>338</v>
      </c>
      <c r="B2687" s="24" t="n">
        <v>4</v>
      </c>
      <c r="C2687" s="108" t="n">
        <v>0</v>
      </c>
      <c r="D2687" s="24" t="s">
        <v>14352</v>
      </c>
      <c r="E2687" s="24" t="inlineStr">
        <f aca="false">FALSE()</f>
        <is>
          <t/>
        </is>
      </c>
      <c r="F2687" s="24" t="inlineStr">
        <f aca="false">FALSE()</f>
        <is>
          <t/>
        </is>
      </c>
      <c r="G2687" s="24" t="inlineStr">
        <f aca="false">FALSE()</f>
        <is>
          <t/>
        </is>
      </c>
    </row>
    <row r="2688" customFormat="false" ht="15" hidden="false" customHeight="false" outlineLevel="0" collapsed="false">
      <c r="A2688" s="24" t="s">
        <v>14877</v>
      </c>
      <c r="B2688" s="24" t="n">
        <v>4</v>
      </c>
      <c r="C2688" s="108" t="n">
        <v>0</v>
      </c>
      <c r="D2688" s="24" t="s">
        <v>14352</v>
      </c>
      <c r="E2688" s="24" t="inlineStr">
        <f aca="false">FALSE()</f>
        <is>
          <t/>
        </is>
      </c>
      <c r="F2688" s="24" t="inlineStr">
        <f aca="false">FALSE()</f>
        <is>
          <t/>
        </is>
      </c>
      <c r="G2688" s="24" t="inlineStr">
        <f aca="false">FALSE()</f>
        <is>
          <t/>
        </is>
      </c>
    </row>
    <row r="2689" customFormat="false" ht="15" hidden="false" customHeight="false" outlineLevel="0" collapsed="false">
      <c r="A2689" s="24" t="s">
        <v>14873</v>
      </c>
      <c r="B2689" s="24" t="n">
        <v>4</v>
      </c>
      <c r="C2689" s="108" t="n">
        <v>0</v>
      </c>
      <c r="D2689" s="24" t="s">
        <v>14352</v>
      </c>
      <c r="E2689" s="24" t="inlineStr">
        <f aca="false">FALSE()</f>
        <is>
          <t/>
        </is>
      </c>
      <c r="F2689" s="24" t="inlineStr">
        <f aca="false">FALSE()</f>
        <is>
          <t/>
        </is>
      </c>
      <c r="G2689" s="24" t="inlineStr">
        <f aca="false">FALSE()</f>
        <is>
          <t/>
        </is>
      </c>
    </row>
    <row r="2690" customFormat="false" ht="15" hidden="false" customHeight="false" outlineLevel="0" collapsed="false">
      <c r="A2690" s="24" t="s">
        <v>14886</v>
      </c>
      <c r="B2690" s="24" t="n">
        <v>4</v>
      </c>
      <c r="C2690" s="108" t="n">
        <v>0</v>
      </c>
      <c r="D2690" s="24" t="s">
        <v>14352</v>
      </c>
      <c r="E2690" s="24" t="inlineStr">
        <f aca="false">FALSE()</f>
        <is>
          <t/>
        </is>
      </c>
      <c r="F2690" s="24" t="inlineStr">
        <f aca="false">FALSE()</f>
        <is>
          <t/>
        </is>
      </c>
      <c r="G2690" s="24" t="inlineStr">
        <f aca="false">FALSE()</f>
        <is>
          <t/>
        </is>
      </c>
    </row>
    <row r="2691" customFormat="false" ht="15" hidden="false" customHeight="false" outlineLevel="0" collapsed="false">
      <c r="A2691" s="24" t="s">
        <v>14895</v>
      </c>
      <c r="B2691" s="24" t="n">
        <v>4</v>
      </c>
      <c r="C2691" s="108" t="n">
        <v>0</v>
      </c>
      <c r="D2691" s="24" t="s">
        <v>14352</v>
      </c>
      <c r="E2691" s="24" t="inlineStr">
        <f aca="false">FALSE()</f>
        <is>
          <t/>
        </is>
      </c>
      <c r="F2691" s="24" t="inlineStr">
        <f aca="false">FALSE()</f>
        <is>
          <t/>
        </is>
      </c>
      <c r="G2691" s="24" t="inlineStr">
        <f aca="false">FALSE()</f>
        <is>
          <t/>
        </is>
      </c>
    </row>
    <row r="2692" customFormat="false" ht="15" hidden="false" customHeight="false" outlineLevel="0" collapsed="false">
      <c r="A2692" s="24" t="s">
        <v>298</v>
      </c>
      <c r="B2692" s="24" t="n">
        <v>3</v>
      </c>
      <c r="C2692" s="108" t="n">
        <v>0.010411561384025</v>
      </c>
      <c r="D2692" s="24" t="s">
        <v>14352</v>
      </c>
      <c r="E2692" s="24" t="inlineStr">
        <f aca="false">FALSE()</f>
        <is>
          <t/>
        </is>
      </c>
      <c r="F2692" s="24" t="inlineStr">
        <f aca="false">FALSE()</f>
        <is>
          <t/>
        </is>
      </c>
      <c r="G2692" s="24" t="inlineStr">
        <f aca="false">FALSE()</f>
        <is>
          <t/>
        </is>
      </c>
    </row>
    <row r="2693" customFormat="false" ht="15" hidden="false" customHeight="false" outlineLevel="0" collapsed="false">
      <c r="A2693" s="24" t="s">
        <v>15664</v>
      </c>
      <c r="B2693" s="24" t="n">
        <v>3</v>
      </c>
      <c r="C2693" s="108" t="n">
        <v>0.010411561384025</v>
      </c>
      <c r="D2693" s="24" t="s">
        <v>14352</v>
      </c>
      <c r="E2693" s="24" t="inlineStr">
        <f aca="false">FALSE()</f>
        <is>
          <t/>
        </is>
      </c>
      <c r="F2693" s="24" t="inlineStr">
        <f aca="false">FALSE()</f>
        <is>
          <t/>
        </is>
      </c>
      <c r="G2693" s="24" t="inlineStr">
        <f aca="false">FALSE()</f>
        <is>
          <t/>
        </is>
      </c>
    </row>
    <row r="2694" customFormat="false" ht="15" hidden="false" customHeight="false" outlineLevel="0" collapsed="false">
      <c r="A2694" s="24" t="s">
        <v>14818</v>
      </c>
      <c r="B2694" s="24" t="n">
        <v>3</v>
      </c>
      <c r="C2694" s="108" t="n">
        <v>0.010411561384025</v>
      </c>
      <c r="D2694" s="24" t="s">
        <v>14352</v>
      </c>
      <c r="E2694" s="24" t="inlineStr">
        <f aca="false">FALSE()</f>
        <is>
          <t/>
        </is>
      </c>
      <c r="F2694" s="24" t="inlineStr">
        <f aca="false">FALSE()</f>
        <is>
          <t/>
        </is>
      </c>
      <c r="G2694" s="24" t="inlineStr">
        <f aca="false">FALSE()</f>
        <is>
          <t/>
        </is>
      </c>
    </row>
    <row r="2695" customFormat="false" ht="15" hidden="false" customHeight="false" outlineLevel="0" collapsed="false">
      <c r="A2695" s="24" t="s">
        <v>1369</v>
      </c>
      <c r="B2695" s="24" t="n">
        <v>2</v>
      </c>
      <c r="C2695" s="108" t="n">
        <v>0.016723888647999</v>
      </c>
      <c r="D2695" s="24" t="s">
        <v>14352</v>
      </c>
      <c r="E2695" s="24" t="inlineStr">
        <f aca="false">FALSE()</f>
        <is>
          <t/>
        </is>
      </c>
      <c r="F2695" s="24" t="inlineStr">
        <f aca="false">FALSE()</f>
        <is>
          <t/>
        </is>
      </c>
      <c r="G2695" s="24" t="inlineStr">
        <f aca="false">FALSE()</f>
        <is>
          <t/>
        </is>
      </c>
    </row>
    <row r="2696" customFormat="false" ht="15" hidden="false" customHeight="false" outlineLevel="0" collapsed="false">
      <c r="A2696" s="24" t="s">
        <v>338</v>
      </c>
      <c r="B2696" s="24" t="n">
        <v>9</v>
      </c>
      <c r="C2696" s="108" t="n">
        <v>0</v>
      </c>
      <c r="D2696" s="24" t="s">
        <v>14363</v>
      </c>
      <c r="E2696" s="24" t="inlineStr">
        <f aca="false">FALSE()</f>
        <is>
          <t/>
        </is>
      </c>
      <c r="F2696" s="24" t="inlineStr">
        <f aca="false">FALSE()</f>
        <is>
          <t/>
        </is>
      </c>
      <c r="G2696" s="24" t="inlineStr">
        <f aca="false">FALSE()</f>
        <is>
          <t/>
        </is>
      </c>
    </row>
    <row r="2697" customFormat="false" ht="15" hidden="false" customHeight="false" outlineLevel="0" collapsed="false">
      <c r="A2697" s="24" t="s">
        <v>15496</v>
      </c>
      <c r="B2697" s="24" t="n">
        <v>4</v>
      </c>
      <c r="C2697" s="108" t="n">
        <v>0.0247855197256968</v>
      </c>
      <c r="D2697" s="24" t="s">
        <v>14363</v>
      </c>
      <c r="E2697" s="24" t="inlineStr">
        <f aca="false">FALSE()</f>
        <is>
          <t/>
        </is>
      </c>
      <c r="F2697" s="24" t="inlineStr">
        <f aca="false">FALSE()</f>
        <is>
          <t/>
        </is>
      </c>
      <c r="G2697" s="24" t="inlineStr">
        <f aca="false">FALSE()</f>
        <is>
          <t/>
        </is>
      </c>
    </row>
    <row r="2698" customFormat="false" ht="15" hidden="false" customHeight="false" outlineLevel="0" collapsed="false">
      <c r="A2698" s="24" t="s">
        <v>1402</v>
      </c>
      <c r="B2698" s="24" t="n">
        <v>3</v>
      </c>
      <c r="C2698" s="108" t="n">
        <v>0.0254498381990394</v>
      </c>
      <c r="D2698" s="24" t="s">
        <v>14363</v>
      </c>
      <c r="E2698" s="24" t="inlineStr">
        <f aca="false">FALSE()</f>
        <is>
          <t/>
        </is>
      </c>
      <c r="F2698" s="24" t="inlineStr">
        <f aca="false">FALSE()</f>
        <is>
          <t/>
        </is>
      </c>
      <c r="G2698" s="24" t="inlineStr">
        <f aca="false">FALSE()</f>
        <is>
          <t/>
        </is>
      </c>
    </row>
    <row r="2699" customFormat="false" ht="15" hidden="false" customHeight="false" outlineLevel="0" collapsed="false">
      <c r="A2699" s="24" t="s">
        <v>15711</v>
      </c>
      <c r="B2699" s="24" t="n">
        <v>3</v>
      </c>
      <c r="C2699" s="108" t="n">
        <v>0.0185891397942726</v>
      </c>
      <c r="D2699" s="24" t="s">
        <v>14363</v>
      </c>
      <c r="E2699" s="24" t="inlineStr">
        <f aca="false">FALSE()</f>
        <is>
          <t/>
        </is>
      </c>
      <c r="F2699" s="24" t="inlineStr">
        <f aca="false">FALSE()</f>
        <is>
          <t/>
        </is>
      </c>
      <c r="G2699" s="24" t="inlineStr">
        <f aca="false">FALSE()</f>
        <is>
          <t/>
        </is>
      </c>
    </row>
    <row r="2700" customFormat="false" ht="15" hidden="false" customHeight="false" outlineLevel="0" collapsed="false">
      <c r="A2700" s="24" t="s">
        <v>15485</v>
      </c>
      <c r="B2700" s="24" t="n">
        <v>3</v>
      </c>
      <c r="C2700" s="108" t="n">
        <v>0.0185891397942726</v>
      </c>
      <c r="D2700" s="24" t="s">
        <v>14363</v>
      </c>
      <c r="E2700" s="24" t="n">
        <f aca="false">TRUE()</f>
        <v>1</v>
      </c>
      <c r="F2700" s="24" t="inlineStr">
        <f aca="false">FALSE()</f>
        <is>
          <t/>
        </is>
      </c>
      <c r="G2700" s="24" t="inlineStr">
        <f aca="false">FALSE()</f>
        <is>
          <t/>
        </is>
      </c>
    </row>
    <row r="2701" customFormat="false" ht="15" hidden="false" customHeight="false" outlineLevel="0" collapsed="false">
      <c r="A2701" s="24" t="s">
        <v>15266</v>
      </c>
      <c r="B2701" s="24" t="n">
        <v>2</v>
      </c>
      <c r="C2701" s="108" t="n">
        <v>0.0169665587993596</v>
      </c>
      <c r="D2701" s="24" t="s">
        <v>14363</v>
      </c>
      <c r="E2701" s="24" t="n">
        <f aca="false">FALSE()</f>
        <v>0</v>
      </c>
      <c r="F2701" s="24" t="inlineStr">
        <f aca="false">FALSE()</f>
        <is>
          <t/>
        </is>
      </c>
      <c r="G2701" s="24" t="inlineStr">
        <f aca="false">FALSE()</f>
        <is>
          <t/>
        </is>
      </c>
    </row>
    <row r="2702" customFormat="false" ht="15" hidden="false" customHeight="false" outlineLevel="0" collapsed="false">
      <c r="A2702" s="24" t="s">
        <v>16018</v>
      </c>
      <c r="B2702" s="24" t="n">
        <v>2</v>
      </c>
      <c r="C2702" s="108" t="n">
        <v>0.0169665587993596</v>
      </c>
      <c r="D2702" s="24" t="s">
        <v>14363</v>
      </c>
      <c r="E2702" s="24" t="inlineStr">
        <f aca="false">FALSE()</f>
        <is>
          <t/>
        </is>
      </c>
      <c r="F2702" s="24" t="inlineStr">
        <f aca="false">FALSE()</f>
        <is>
          <t/>
        </is>
      </c>
      <c r="G2702" s="24" t="inlineStr">
        <f aca="false">FALSE()</f>
        <is>
          <t/>
        </is>
      </c>
    </row>
    <row r="2703" customFormat="false" ht="15" hidden="false" customHeight="false" outlineLevel="0" collapsed="false">
      <c r="A2703" s="24" t="s">
        <v>16019</v>
      </c>
      <c r="B2703" s="24" t="n">
        <v>2</v>
      </c>
      <c r="C2703" s="108" t="n">
        <v>0.0169665587993596</v>
      </c>
      <c r="D2703" s="24" t="s">
        <v>14363</v>
      </c>
      <c r="E2703" s="24" t="inlineStr">
        <f aca="false">FALSE()</f>
        <is>
          <t/>
        </is>
      </c>
      <c r="F2703" s="24" t="inlineStr">
        <f aca="false">FALSE()</f>
        <is>
          <t/>
        </is>
      </c>
      <c r="G2703" s="24" t="inlineStr">
        <f aca="false">FALSE()</f>
        <is>
          <t/>
        </is>
      </c>
    </row>
    <row r="2704" customFormat="false" ht="15" hidden="false" customHeight="false" outlineLevel="0" collapsed="false">
      <c r="A2704" s="24" t="s">
        <v>15359</v>
      </c>
      <c r="B2704" s="24" t="n">
        <v>2</v>
      </c>
      <c r="C2704" s="108" t="n">
        <v>0.0169665587993596</v>
      </c>
      <c r="D2704" s="24" t="s">
        <v>14363</v>
      </c>
      <c r="E2704" s="24" t="inlineStr">
        <f aca="false">FALSE()</f>
        <is>
          <t/>
        </is>
      </c>
      <c r="F2704" s="24" t="inlineStr">
        <f aca="false">FALSE()</f>
        <is>
          <t/>
        </is>
      </c>
      <c r="G2704" s="24" t="inlineStr">
        <f aca="false">FALSE()</f>
        <is>
          <t/>
        </is>
      </c>
    </row>
    <row r="2705" customFormat="false" ht="15" hidden="false" customHeight="false" outlineLevel="0" collapsed="false">
      <c r="A2705" s="24" t="s">
        <v>15453</v>
      </c>
      <c r="B2705" s="24" t="n">
        <v>2</v>
      </c>
      <c r="C2705" s="108" t="n">
        <v>0.0169665587993596</v>
      </c>
      <c r="D2705" s="24" t="s">
        <v>14363</v>
      </c>
      <c r="E2705" s="24" t="inlineStr">
        <f aca="false">FALSE()</f>
        <is>
          <t/>
        </is>
      </c>
      <c r="F2705" s="24" t="inlineStr">
        <f aca="false">FALSE()</f>
        <is>
          <t/>
        </is>
      </c>
      <c r="G2705" s="24" t="inlineStr">
        <f aca="false">FALSE()</f>
        <is>
          <t/>
        </is>
      </c>
    </row>
    <row r="2706" customFormat="false" ht="15" hidden="false" customHeight="false" outlineLevel="0" collapsed="false">
      <c r="A2706" s="24" t="s">
        <v>15144</v>
      </c>
      <c r="B2706" s="24" t="n">
        <v>2</v>
      </c>
      <c r="C2706" s="108" t="n">
        <v>0.0169665587993596</v>
      </c>
      <c r="D2706" s="24" t="s">
        <v>14363</v>
      </c>
      <c r="E2706" s="24" t="inlineStr">
        <f aca="false">FALSE()</f>
        <is>
          <t/>
        </is>
      </c>
      <c r="F2706" s="24" t="inlineStr">
        <f aca="false">FALSE()</f>
        <is>
          <t/>
        </is>
      </c>
      <c r="G2706" s="24" t="inlineStr">
        <f aca="false">FALSE()</f>
        <is>
          <t/>
        </is>
      </c>
    </row>
    <row r="2707" customFormat="false" ht="15" hidden="false" customHeight="false" outlineLevel="0" collapsed="false">
      <c r="A2707" s="24" t="s">
        <v>15291</v>
      </c>
      <c r="B2707" s="24" t="n">
        <v>2</v>
      </c>
      <c r="C2707" s="108" t="n">
        <v>0.0169665587993596</v>
      </c>
      <c r="D2707" s="24" t="s">
        <v>14363</v>
      </c>
      <c r="E2707" s="24" t="inlineStr">
        <f aca="false">FALSE()</f>
        <is>
          <t/>
        </is>
      </c>
      <c r="F2707" s="24" t="inlineStr">
        <f aca="false">FALSE()</f>
        <is>
          <t/>
        </is>
      </c>
      <c r="G2707" s="24" t="inlineStr">
        <f aca="false">FALSE()</f>
        <is>
          <t/>
        </is>
      </c>
    </row>
    <row r="2708" customFormat="false" ht="15" hidden="false" customHeight="false" outlineLevel="0" collapsed="false">
      <c r="A2708" s="24" t="s">
        <v>15130</v>
      </c>
      <c r="B2708" s="24" t="n">
        <v>2</v>
      </c>
      <c r="C2708" s="108" t="n">
        <v>0.0169665587993596</v>
      </c>
      <c r="D2708" s="24" t="s">
        <v>14363</v>
      </c>
      <c r="E2708" s="24" t="inlineStr">
        <f aca="false">FALSE()</f>
        <is>
          <t/>
        </is>
      </c>
      <c r="F2708" s="24" t="inlineStr">
        <f aca="false">FALSE()</f>
        <is>
          <t/>
        </is>
      </c>
      <c r="G2708" s="24" t="inlineStr">
        <f aca="false">FALSE()</f>
        <is>
          <t/>
        </is>
      </c>
    </row>
    <row r="2709" customFormat="false" ht="15" hidden="false" customHeight="false" outlineLevel="0" collapsed="false">
      <c r="A2709" s="24" t="s">
        <v>16046</v>
      </c>
      <c r="B2709" s="24" t="n">
        <v>2</v>
      </c>
      <c r="C2709" s="108" t="n">
        <v>0.0169665587993596</v>
      </c>
      <c r="D2709" s="24" t="s">
        <v>14363</v>
      </c>
      <c r="E2709" s="24" t="inlineStr">
        <f aca="false">FALSE()</f>
        <is>
          <t/>
        </is>
      </c>
      <c r="F2709" s="24" t="inlineStr">
        <f aca="false">FALSE()</f>
        <is>
          <t/>
        </is>
      </c>
      <c r="G2709" s="24" t="inlineStr">
        <f aca="false">FALSE()</f>
        <is>
          <t/>
        </is>
      </c>
    </row>
    <row r="2710" customFormat="false" ht="15" hidden="false" customHeight="false" outlineLevel="0" collapsed="false">
      <c r="A2710" s="24" t="s">
        <v>14863</v>
      </c>
      <c r="B2710" s="24" t="n">
        <v>2</v>
      </c>
      <c r="C2710" s="108" t="n">
        <v>0.0169665587993596</v>
      </c>
      <c r="D2710" s="24" t="s">
        <v>14363</v>
      </c>
      <c r="E2710" s="24" t="inlineStr">
        <f aca="false">FALSE()</f>
        <is>
          <t/>
        </is>
      </c>
      <c r="F2710" s="24" t="inlineStr">
        <f aca="false">FALSE()</f>
        <is>
          <t/>
        </is>
      </c>
      <c r="G2710" s="24" t="inlineStr">
        <f aca="false">FALSE()</f>
        <is>
          <t/>
        </is>
      </c>
    </row>
    <row r="2711" customFormat="false" ht="15" hidden="false" customHeight="false" outlineLevel="0" collapsed="false">
      <c r="A2711" s="24" t="s">
        <v>15621</v>
      </c>
      <c r="B2711" s="24" t="n">
        <v>2</v>
      </c>
      <c r="C2711" s="108" t="n">
        <v>0.0169665587993596</v>
      </c>
      <c r="D2711" s="24" t="s">
        <v>14363</v>
      </c>
      <c r="E2711" s="24" t="inlineStr">
        <f aca="false">FALSE()</f>
        <is>
          <t/>
        </is>
      </c>
      <c r="F2711" s="24" t="inlineStr">
        <f aca="false">FALSE()</f>
        <is>
          <t/>
        </is>
      </c>
      <c r="G2711" s="24" t="inlineStr">
        <f aca="false">FALSE()</f>
        <is>
          <t/>
        </is>
      </c>
    </row>
    <row r="2712" customFormat="false" ht="15" hidden="false" customHeight="false" outlineLevel="0" collapsed="false">
      <c r="A2712" s="24" t="s">
        <v>15689</v>
      </c>
      <c r="B2712" s="24" t="n">
        <v>2</v>
      </c>
      <c r="C2712" s="108" t="n">
        <v>0.0169665587993596</v>
      </c>
      <c r="D2712" s="24" t="s">
        <v>14363</v>
      </c>
      <c r="E2712" s="24" t="inlineStr">
        <f aca="false">FALSE()</f>
        <is>
          <t/>
        </is>
      </c>
      <c r="F2712" s="24" t="inlineStr">
        <f aca="false">FALSE()</f>
        <is>
          <t/>
        </is>
      </c>
      <c r="G2712" s="24" t="inlineStr">
        <f aca="false">FALSE()</f>
        <is>
          <t/>
        </is>
      </c>
    </row>
    <row r="2713" customFormat="false" ht="15" hidden="false" customHeight="false" outlineLevel="0" collapsed="false">
      <c r="A2713" s="24" t="s">
        <v>15111</v>
      </c>
      <c r="B2713" s="24" t="n">
        <v>2</v>
      </c>
      <c r="C2713" s="108" t="n">
        <v>0.0169665587993596</v>
      </c>
      <c r="D2713" s="24" t="s">
        <v>14363</v>
      </c>
      <c r="E2713" s="24" t="inlineStr">
        <f aca="false">FALSE()</f>
        <is>
          <t/>
        </is>
      </c>
      <c r="F2713" s="24" t="inlineStr">
        <f aca="false">FALSE()</f>
        <is>
          <t/>
        </is>
      </c>
      <c r="G2713" s="24" t="inlineStr">
        <f aca="false">FALSE()</f>
        <is>
          <t/>
        </is>
      </c>
    </row>
    <row r="2714" customFormat="false" ht="15" hidden="false" customHeight="false" outlineLevel="0" collapsed="false">
      <c r="A2714" s="24" t="s">
        <v>15183</v>
      </c>
      <c r="B2714" s="24" t="n">
        <v>2</v>
      </c>
      <c r="C2714" s="108" t="n">
        <v>0.0169665587993596</v>
      </c>
      <c r="D2714" s="24" t="s">
        <v>14363</v>
      </c>
      <c r="E2714" s="24" t="inlineStr">
        <f aca="false">FALSE()</f>
        <is>
          <t/>
        </is>
      </c>
      <c r="F2714" s="24" t="inlineStr">
        <f aca="false">FALSE()</f>
        <is>
          <t/>
        </is>
      </c>
      <c r="G2714" s="24" t="inlineStr">
        <f aca="false">FALSE()</f>
        <is>
          <t/>
        </is>
      </c>
    </row>
    <row r="2715" customFormat="false" ht="15" hidden="false" customHeight="false" outlineLevel="0" collapsed="false">
      <c r="A2715" s="24" t="s">
        <v>15695</v>
      </c>
      <c r="B2715" s="24" t="n">
        <v>3</v>
      </c>
      <c r="C2715" s="108" t="n">
        <v>0</v>
      </c>
      <c r="D2715" s="24" t="s">
        <v>14370</v>
      </c>
      <c r="E2715" s="24" t="inlineStr">
        <f aca="false">FALSE()</f>
        <is>
          <t/>
        </is>
      </c>
      <c r="F2715" s="24" t="inlineStr">
        <f aca="false">FALSE()</f>
        <is>
          <t/>
        </is>
      </c>
      <c r="G2715" s="24" t="inlineStr">
        <f aca="false">FALSE()</f>
        <is>
          <t/>
        </is>
      </c>
    </row>
    <row r="2716" customFormat="false" ht="15" hidden="false" customHeight="false" outlineLevel="0" collapsed="false">
      <c r="A2716" s="24" t="s">
        <v>15696</v>
      </c>
      <c r="B2716" s="24" t="n">
        <v>3</v>
      </c>
      <c r="C2716" s="108" t="n">
        <v>0</v>
      </c>
      <c r="D2716" s="24" t="s">
        <v>14370</v>
      </c>
      <c r="E2716" s="24" t="inlineStr">
        <f aca="false">FALSE()</f>
        <is>
          <t/>
        </is>
      </c>
      <c r="F2716" s="24" t="inlineStr">
        <f aca="false">FALSE()</f>
        <is>
          <t/>
        </is>
      </c>
      <c r="G2716" s="24" t="inlineStr">
        <f aca="false">FALSE()</f>
        <is>
          <t/>
        </is>
      </c>
    </row>
    <row r="2717" customFormat="false" ht="15" hidden="false" customHeight="false" outlineLevel="0" collapsed="false">
      <c r="A2717" s="24" t="s">
        <v>15325</v>
      </c>
      <c r="B2717" s="24" t="n">
        <v>3</v>
      </c>
      <c r="C2717" s="108" t="n">
        <v>0</v>
      </c>
      <c r="D2717" s="24" t="s">
        <v>14370</v>
      </c>
      <c r="E2717" s="24" t="inlineStr">
        <f aca="false">FALSE()</f>
        <is>
          <t/>
        </is>
      </c>
      <c r="F2717" s="24" t="inlineStr">
        <f aca="false">FALSE()</f>
        <is>
          <t/>
        </is>
      </c>
      <c r="G2717" s="24" t="inlineStr">
        <f aca="false">FALSE()</f>
        <is>
          <t/>
        </is>
      </c>
    </row>
    <row r="2718" customFormat="false" ht="15" hidden="false" customHeight="false" outlineLevel="0" collapsed="false">
      <c r="A2718" s="24" t="s">
        <v>15697</v>
      </c>
      <c r="B2718" s="24" t="n">
        <v>3</v>
      </c>
      <c r="C2718" s="108" t="n">
        <v>0</v>
      </c>
      <c r="D2718" s="24" t="s">
        <v>14370</v>
      </c>
      <c r="E2718" s="24" t="inlineStr">
        <f aca="false">FALSE()</f>
        <is>
          <t/>
        </is>
      </c>
      <c r="F2718" s="24" t="inlineStr">
        <f aca="false">FALSE()</f>
        <is>
          <t/>
        </is>
      </c>
      <c r="G2718" s="24" t="inlineStr">
        <f aca="false">FALSE()</f>
        <is>
          <t/>
        </is>
      </c>
    </row>
    <row r="2719" customFormat="false" ht="15" hidden="false" customHeight="false" outlineLevel="0" collapsed="false">
      <c r="A2719" s="24" t="s">
        <v>15698</v>
      </c>
      <c r="B2719" s="24" t="n">
        <v>3</v>
      </c>
      <c r="C2719" s="108" t="n">
        <v>0</v>
      </c>
      <c r="D2719" s="24" t="s">
        <v>14370</v>
      </c>
      <c r="E2719" s="24" t="inlineStr">
        <f aca="false">FALSE()</f>
        <is>
          <t/>
        </is>
      </c>
      <c r="F2719" s="24" t="inlineStr">
        <f aca="false">FALSE()</f>
        <is>
          <t/>
        </is>
      </c>
      <c r="G2719" s="24" t="inlineStr">
        <f aca="false">FALSE()</f>
        <is>
          <t/>
        </is>
      </c>
    </row>
    <row r="2720" customFormat="false" ht="15" hidden="false" customHeight="false" outlineLevel="0" collapsed="false">
      <c r="A2720" s="24" t="s">
        <v>15699</v>
      </c>
      <c r="B2720" s="24" t="n">
        <v>3</v>
      </c>
      <c r="C2720" s="108" t="n">
        <v>0</v>
      </c>
      <c r="D2720" s="24" t="s">
        <v>14370</v>
      </c>
      <c r="E2720" s="24" t="inlineStr">
        <f aca="false">FALSE()</f>
        <is>
          <t/>
        </is>
      </c>
      <c r="F2720" s="24" t="inlineStr">
        <f aca="false">FALSE()</f>
        <is>
          <t/>
        </is>
      </c>
      <c r="G2720" s="24" t="inlineStr">
        <f aca="false">FALSE()</f>
        <is>
          <t/>
        </is>
      </c>
    </row>
    <row r="2721" customFormat="false" ht="15" hidden="false" customHeight="false" outlineLevel="0" collapsed="false">
      <c r="A2721" s="24" t="s">
        <v>15700</v>
      </c>
      <c r="B2721" s="24" t="n">
        <v>3</v>
      </c>
      <c r="C2721" s="108" t="n">
        <v>0</v>
      </c>
      <c r="D2721" s="24" t="s">
        <v>14370</v>
      </c>
      <c r="E2721" s="24" t="inlineStr">
        <f aca="false">FALSE()</f>
        <is>
          <t/>
        </is>
      </c>
      <c r="F2721" s="24" t="inlineStr">
        <f aca="false">FALSE()</f>
        <is>
          <t/>
        </is>
      </c>
      <c r="G2721" s="24" t="inlineStr">
        <f aca="false">FALSE()</f>
        <is>
          <t/>
        </is>
      </c>
    </row>
    <row r="2722" customFormat="false" ht="15" hidden="false" customHeight="false" outlineLevel="0" collapsed="false">
      <c r="A2722" s="24" t="s">
        <v>15236</v>
      </c>
      <c r="B2722" s="24" t="n">
        <v>3</v>
      </c>
      <c r="C2722" s="108" t="n">
        <v>0</v>
      </c>
      <c r="D2722" s="24" t="s">
        <v>14370</v>
      </c>
      <c r="E2722" s="24" t="inlineStr">
        <f aca="false">FALSE()</f>
        <is>
          <t/>
        </is>
      </c>
      <c r="F2722" s="24" t="inlineStr">
        <f aca="false">FALSE()</f>
        <is>
          <t/>
        </is>
      </c>
      <c r="G2722" s="24" t="inlineStr">
        <f aca="false">FALSE()</f>
        <is>
          <t/>
        </is>
      </c>
    </row>
    <row r="2723" customFormat="false" ht="15" hidden="false" customHeight="false" outlineLevel="0" collapsed="false">
      <c r="A2723" s="24" t="s">
        <v>15400</v>
      </c>
      <c r="B2723" s="24" t="n">
        <v>3</v>
      </c>
      <c r="C2723" s="108" t="n">
        <v>0</v>
      </c>
      <c r="D2723" s="24" t="s">
        <v>14370</v>
      </c>
      <c r="E2723" s="24" t="inlineStr">
        <f aca="false">FALSE()</f>
        <is>
          <t/>
        </is>
      </c>
      <c r="F2723" s="24" t="inlineStr">
        <f aca="false">FALSE()</f>
        <is>
          <t/>
        </is>
      </c>
      <c r="G2723" s="24" t="inlineStr">
        <f aca="false">FALSE()</f>
        <is>
          <t/>
        </is>
      </c>
    </row>
    <row r="2724" customFormat="false" ht="15" hidden="false" customHeight="false" outlineLevel="0" collapsed="false">
      <c r="A2724" s="24" t="s">
        <v>15701</v>
      </c>
      <c r="B2724" s="24" t="n">
        <v>3</v>
      </c>
      <c r="C2724" s="108" t="n">
        <v>0</v>
      </c>
      <c r="D2724" s="24" t="s">
        <v>14370</v>
      </c>
      <c r="E2724" s="24" t="inlineStr">
        <f aca="false">FALSE()</f>
        <is>
          <t/>
        </is>
      </c>
      <c r="F2724" s="24" t="inlineStr">
        <f aca="false">FALSE()</f>
        <is>
          <t/>
        </is>
      </c>
      <c r="G2724" s="24" t="inlineStr">
        <f aca="false">FALSE()</f>
        <is>
          <t/>
        </is>
      </c>
    </row>
    <row r="2725" customFormat="false" ht="15" hidden="false" customHeight="false" outlineLevel="0" collapsed="false">
      <c r="A2725" s="24" t="s">
        <v>15702</v>
      </c>
      <c r="B2725" s="24" t="n">
        <v>3</v>
      </c>
      <c r="C2725" s="108" t="n">
        <v>0</v>
      </c>
      <c r="D2725" s="24" t="s">
        <v>14370</v>
      </c>
      <c r="E2725" s="24" t="inlineStr">
        <f aca="false">FALSE()</f>
        <is>
          <t/>
        </is>
      </c>
      <c r="F2725" s="24" t="inlineStr">
        <f aca="false">FALSE()</f>
        <is>
          <t/>
        </is>
      </c>
      <c r="G2725" s="24" t="inlineStr">
        <f aca="false">FALSE()</f>
        <is>
          <t/>
        </is>
      </c>
    </row>
    <row r="2726" customFormat="false" ht="15" hidden="false" customHeight="false" outlineLevel="0" collapsed="false">
      <c r="A2726" s="24" t="s">
        <v>338</v>
      </c>
      <c r="B2726" s="24" t="n">
        <v>3</v>
      </c>
      <c r="C2726" s="108" t="n">
        <v>0</v>
      </c>
      <c r="D2726" s="24" t="s">
        <v>14370</v>
      </c>
      <c r="E2726" s="24" t="inlineStr">
        <f aca="false">FALSE()</f>
        <is>
          <t/>
        </is>
      </c>
      <c r="F2726" s="24" t="inlineStr">
        <f aca="false">FALSE()</f>
        <is>
          <t/>
        </is>
      </c>
      <c r="G2726" s="24" t="inlineStr">
        <f aca="false">FALSE()</f>
        <is>
          <t/>
        </is>
      </c>
    </row>
    <row r="2727" customFormat="false" ht="15" hidden="false" customHeight="false" outlineLevel="0" collapsed="false">
      <c r="A2727" s="24" t="s">
        <v>1069</v>
      </c>
      <c r="B2727" s="24" t="n">
        <v>2</v>
      </c>
      <c r="C2727" s="108" t="n">
        <v>0.00880456295278406</v>
      </c>
      <c r="D2727" s="24" t="s">
        <v>14370</v>
      </c>
      <c r="E2727" s="24" t="inlineStr">
        <f aca="false">FALSE()</f>
        <is>
          <t/>
        </is>
      </c>
      <c r="F2727" s="24" t="inlineStr">
        <f aca="false">FALSE()</f>
        <is>
          <t/>
        </is>
      </c>
      <c r="G2727" s="24" t="inlineStr">
        <f aca="false">FALSE()</f>
        <is>
          <t/>
        </is>
      </c>
    </row>
    <row r="2728" customFormat="false" ht="15" hidden="false" customHeight="false" outlineLevel="0" collapsed="false">
      <c r="A2728" s="24" t="s">
        <v>16026</v>
      </c>
      <c r="B2728" s="24" t="n">
        <v>2</v>
      </c>
      <c r="C2728" s="108" t="n">
        <v>0.00880456295278406</v>
      </c>
      <c r="D2728" s="24" t="s">
        <v>14370</v>
      </c>
      <c r="E2728" s="24" t="inlineStr">
        <f aca="false">FALSE()</f>
        <is>
          <t/>
        </is>
      </c>
      <c r="F2728" s="24" t="inlineStr">
        <f aca="false">FALSE()</f>
        <is>
          <t/>
        </is>
      </c>
      <c r="G2728" s="24" t="inlineStr">
        <f aca="false">FALSE()</f>
        <is>
          <t/>
        </is>
      </c>
    </row>
    <row r="2729" customFormat="false" ht="15" hidden="false" customHeight="false" outlineLevel="0" collapsed="false">
      <c r="A2729" s="24" t="s">
        <v>14379</v>
      </c>
      <c r="B2729" s="24" t="n">
        <v>2</v>
      </c>
      <c r="C2729" s="108" t="n">
        <v>0</v>
      </c>
      <c r="D2729" s="24" t="s">
        <v>14377</v>
      </c>
      <c r="E2729" s="24" t="inlineStr">
        <f aca="false">FALSE()</f>
        <is>
          <t/>
        </is>
      </c>
      <c r="F2729" s="24" t="inlineStr">
        <f aca="false">FALSE()</f>
        <is>
          <t/>
        </is>
      </c>
      <c r="G2729" s="24" t="inlineStr">
        <f aca="false">FALSE()</f>
        <is>
          <t/>
        </is>
      </c>
    </row>
    <row r="2730" customFormat="false" ht="15" hidden="false" customHeight="false" outlineLevel="0" collapsed="false">
      <c r="A2730" s="24" t="s">
        <v>443</v>
      </c>
      <c r="B2730" s="24" t="n">
        <v>2</v>
      </c>
      <c r="C2730" s="108" t="n">
        <v>0</v>
      </c>
      <c r="D2730" s="24" t="s">
        <v>14382</v>
      </c>
      <c r="E2730" s="24" t="inlineStr">
        <f aca="false">FALSE()</f>
        <is>
          <t/>
        </is>
      </c>
      <c r="F2730" s="24" t="inlineStr">
        <f aca="false">FALSE()</f>
        <is>
          <t/>
        </is>
      </c>
      <c r="G2730" s="24" t="inlineStr">
        <f aca="false">FALSE()</f>
        <is>
          <t/>
        </is>
      </c>
    </row>
    <row r="2731" customFormat="false" ht="15" hidden="false" customHeight="false" outlineLevel="0" collapsed="false">
      <c r="A2731" s="24" t="s">
        <v>16075</v>
      </c>
      <c r="B2731" s="24" t="n">
        <v>2</v>
      </c>
      <c r="C2731" s="108" t="n">
        <v>0</v>
      </c>
      <c r="D2731" s="24" t="s">
        <v>14382</v>
      </c>
      <c r="E2731" s="24" t="inlineStr">
        <f aca="false">FALSE()</f>
        <is>
          <t/>
        </is>
      </c>
      <c r="F2731" s="24" t="inlineStr">
        <f aca="false">FALSE()</f>
        <is>
          <t/>
        </is>
      </c>
      <c r="G2731" s="24" t="inlineStr">
        <f aca="false">FALSE()</f>
        <is>
          <t/>
        </is>
      </c>
    </row>
    <row r="2732" customFormat="false" ht="15" hidden="false" customHeight="false" outlineLevel="0" collapsed="false">
      <c r="A2732" s="24" t="s">
        <v>338</v>
      </c>
      <c r="B2732" s="24" t="n">
        <v>2</v>
      </c>
      <c r="C2732" s="108" t="n">
        <v>0</v>
      </c>
      <c r="D2732" s="24" t="s">
        <v>14382</v>
      </c>
      <c r="E2732" s="24" t="inlineStr">
        <f aca="false">FALSE()</f>
        <is>
          <t/>
        </is>
      </c>
      <c r="F2732" s="24" t="inlineStr">
        <f aca="false">FALSE()</f>
        <is>
          <t/>
        </is>
      </c>
      <c r="G2732" s="24" t="inlineStr">
        <f aca="false">FALSE()</f>
        <is>
          <t/>
        </is>
      </c>
    </row>
    <row r="2733" customFormat="false" ht="15" hidden="false" customHeight="false" outlineLevel="0" collapsed="false">
      <c r="A2733" s="24" t="s">
        <v>15099</v>
      </c>
      <c r="B2733" s="24" t="n">
        <v>2</v>
      </c>
      <c r="C2733" s="108" t="n">
        <v>0</v>
      </c>
      <c r="D2733" s="24" t="s">
        <v>14382</v>
      </c>
      <c r="E2733" s="24" t="inlineStr">
        <f aca="false">FALSE()</f>
        <is>
          <t/>
        </is>
      </c>
      <c r="F2733" s="24" t="inlineStr">
        <f aca="false">FALSE()</f>
        <is>
          <t/>
        </is>
      </c>
      <c r="G2733" s="24" t="inlineStr">
        <f aca="false">FALSE()</f>
        <is>
          <t/>
        </is>
      </c>
    </row>
    <row r="2734" customFormat="false" ht="15" hidden="false" customHeight="false" outlineLevel="0" collapsed="false">
      <c r="A2734" s="24" t="s">
        <v>15565</v>
      </c>
      <c r="B2734" s="24" t="n">
        <v>2</v>
      </c>
      <c r="C2734" s="108" t="n">
        <v>0</v>
      </c>
      <c r="D2734" s="24" t="s">
        <v>14382</v>
      </c>
      <c r="E2734" s="24" t="inlineStr">
        <f aca="false">FALSE()</f>
        <is>
          <t/>
        </is>
      </c>
      <c r="F2734" s="24" t="inlineStr">
        <f aca="false">FALSE()</f>
        <is>
          <t/>
        </is>
      </c>
      <c r="G2734" s="24" t="inlineStr">
        <f aca="false">FALSE()</f>
        <is>
          <t/>
        </is>
      </c>
    </row>
    <row r="2735" customFormat="false" ht="15" hidden="false" customHeight="false" outlineLevel="0" collapsed="false">
      <c r="A2735" s="24" t="s">
        <v>15089</v>
      </c>
      <c r="B2735" s="24" t="n">
        <v>2</v>
      </c>
      <c r="C2735" s="108" t="n">
        <v>0</v>
      </c>
      <c r="D2735" s="24" t="s">
        <v>14382</v>
      </c>
      <c r="E2735" s="24" t="inlineStr">
        <f aca="false">FALSE()</f>
        <is>
          <t/>
        </is>
      </c>
      <c r="F2735" s="24" t="inlineStr">
        <f aca="false">FALSE()</f>
        <is>
          <t/>
        </is>
      </c>
      <c r="G2735" s="24" t="inlineStr">
        <f aca="false">FALSE()</f>
        <is>
          <t/>
        </is>
      </c>
    </row>
    <row r="2736" customFormat="false" ht="15" hidden="false" customHeight="false" outlineLevel="0" collapsed="false">
      <c r="A2736" s="24" t="s">
        <v>15145</v>
      </c>
      <c r="B2736" s="24" t="n">
        <v>2</v>
      </c>
      <c r="C2736" s="108" t="n">
        <v>0</v>
      </c>
      <c r="D2736" s="24" t="s">
        <v>14382</v>
      </c>
      <c r="E2736" s="24" t="inlineStr">
        <f aca="false">FALSE()</f>
        <is>
          <t/>
        </is>
      </c>
      <c r="F2736" s="24" t="inlineStr">
        <f aca="false">FALSE()</f>
        <is>
          <t/>
        </is>
      </c>
      <c r="G2736" s="24" t="inlineStr">
        <f aca="false">FALSE()</f>
        <is>
          <t/>
        </is>
      </c>
    </row>
    <row r="2737" customFormat="false" ht="15" hidden="false" customHeight="false" outlineLevel="0" collapsed="false">
      <c r="A2737" s="24" t="s">
        <v>15222</v>
      </c>
      <c r="B2737" s="24" t="n">
        <v>2</v>
      </c>
      <c r="C2737" s="108" t="n">
        <v>0</v>
      </c>
      <c r="D2737" s="24" t="s">
        <v>14382</v>
      </c>
      <c r="E2737" s="24" t="inlineStr">
        <f aca="false">FALSE()</f>
        <is>
          <t/>
        </is>
      </c>
      <c r="F2737" s="24" t="inlineStr">
        <f aca="false">FALSE()</f>
        <is>
          <t/>
        </is>
      </c>
      <c r="G2737" s="24" t="inlineStr">
        <f aca="false">FALSE()</f>
        <is>
          <t/>
        </is>
      </c>
    </row>
    <row r="2738" customFormat="false" ht="15" hidden="false" customHeight="false" outlineLevel="0" collapsed="false">
      <c r="A2738" s="24" t="s">
        <v>15473</v>
      </c>
      <c r="B2738" s="24" t="n">
        <v>2</v>
      </c>
      <c r="C2738" s="108" t="n">
        <v>0</v>
      </c>
      <c r="D2738" s="24" t="s">
        <v>14382</v>
      </c>
      <c r="E2738" s="24" t="inlineStr">
        <f aca="false">FALSE()</f>
        <is>
          <t/>
        </is>
      </c>
      <c r="F2738" s="24" t="inlineStr">
        <f aca="false">FALSE()</f>
        <is>
          <t/>
        </is>
      </c>
      <c r="G2738" s="24" t="inlineStr">
        <f aca="false">FALSE()</f>
        <is>
          <t/>
        </is>
      </c>
    </row>
    <row r="2739" customFormat="false" ht="15" hidden="false" customHeight="false" outlineLevel="0" collapsed="false">
      <c r="A2739" s="24" t="s">
        <v>16076</v>
      </c>
      <c r="B2739" s="24" t="n">
        <v>2</v>
      </c>
      <c r="C2739" s="108" t="n">
        <v>0</v>
      </c>
      <c r="D2739" s="24" t="s">
        <v>14382</v>
      </c>
      <c r="E2739" s="24" t="n">
        <f aca="false">TRUE()</f>
        <v>1</v>
      </c>
      <c r="F2739" s="24" t="inlineStr">
        <f aca="false">FALSE()</f>
        <is>
          <t/>
        </is>
      </c>
      <c r="G2739" s="24" t="inlineStr">
        <f aca="false">FALSE()</f>
        <is>
          <t/>
        </is>
      </c>
    </row>
    <row r="2740" customFormat="false" ht="15" hidden="false" customHeight="false" outlineLevel="0" collapsed="false">
      <c r="A2740" s="24" t="s">
        <v>15783</v>
      </c>
      <c r="B2740" s="24" t="n">
        <v>2</v>
      </c>
      <c r="C2740" s="108" t="n">
        <v>0</v>
      </c>
      <c r="D2740" s="24" t="s">
        <v>14394</v>
      </c>
      <c r="E2740" s="24" t="n">
        <f aca="false">FALSE()</f>
        <v>0</v>
      </c>
      <c r="F2740" s="24" t="inlineStr">
        <f aca="false">FALSE()</f>
        <is>
          <t/>
        </is>
      </c>
      <c r="G2740" s="24" t="inlineStr">
        <f aca="false">FALSE()</f>
        <is>
          <t/>
        </is>
      </c>
    </row>
    <row r="2741" customFormat="false" ht="15" hidden="false" customHeight="false" outlineLevel="0" collapsed="false">
      <c r="A2741" s="24" t="s">
        <v>15784</v>
      </c>
      <c r="B2741" s="24" t="n">
        <v>2</v>
      </c>
      <c r="C2741" s="108" t="n">
        <v>0</v>
      </c>
      <c r="D2741" s="24" t="s">
        <v>14394</v>
      </c>
      <c r="E2741" s="24" t="inlineStr">
        <f aca="false">FALSE()</f>
        <is>
          <t/>
        </is>
      </c>
      <c r="F2741" s="24" t="inlineStr">
        <f aca="false">FALSE()</f>
        <is>
          <t/>
        </is>
      </c>
      <c r="G2741" s="24" t="inlineStr">
        <f aca="false">FALSE()</f>
        <is>
          <t/>
        </is>
      </c>
    </row>
    <row r="2742" customFormat="false" ht="15" hidden="false" customHeight="false" outlineLevel="0" collapsed="false">
      <c r="A2742" s="24" t="s">
        <v>2958</v>
      </c>
      <c r="B2742" s="24" t="n">
        <v>8</v>
      </c>
      <c r="C2742" s="108" t="n">
        <v>0.0138302698166281</v>
      </c>
      <c r="D2742" s="24" t="s">
        <v>14402</v>
      </c>
      <c r="E2742" s="24" t="inlineStr">
        <f aca="false">FALSE()</f>
        <is>
          <t/>
        </is>
      </c>
      <c r="F2742" s="24" t="inlineStr">
        <f aca="false">FALSE()</f>
        <is>
          <t/>
        </is>
      </c>
      <c r="G2742" s="24" t="inlineStr">
        <f aca="false">FALSE()</f>
        <is>
          <t/>
        </is>
      </c>
    </row>
    <row r="2743" customFormat="false" ht="15" hidden="false" customHeight="false" outlineLevel="0" collapsed="false">
      <c r="A2743" s="24" t="s">
        <v>14818</v>
      </c>
      <c r="B2743" s="24" t="n">
        <v>5</v>
      </c>
      <c r="C2743" s="108" t="n">
        <v>0.0214014175513879</v>
      </c>
      <c r="D2743" s="24" t="s">
        <v>14402</v>
      </c>
      <c r="E2743" s="24" t="inlineStr">
        <f aca="false">FALSE()</f>
        <is>
          <t/>
        </is>
      </c>
      <c r="F2743" s="24" t="inlineStr">
        <f aca="false">FALSE()</f>
        <is>
          <t/>
        </is>
      </c>
      <c r="G2743" s="24" t="inlineStr">
        <f aca="false">FALSE()</f>
        <is>
          <t/>
        </is>
      </c>
    </row>
    <row r="2744" customFormat="false" ht="15" hidden="false" customHeight="false" outlineLevel="0" collapsed="false">
      <c r="A2744" s="24" t="s">
        <v>14893</v>
      </c>
      <c r="B2744" s="24" t="n">
        <v>5</v>
      </c>
      <c r="C2744" s="108" t="n">
        <v>0.0214014175513879</v>
      </c>
      <c r="D2744" s="24" t="s">
        <v>14402</v>
      </c>
      <c r="E2744" s="24" t="inlineStr">
        <f aca="false">FALSE()</f>
        <is>
          <t/>
        </is>
      </c>
      <c r="F2744" s="24" t="inlineStr">
        <f aca="false">FALSE()</f>
        <is>
          <t/>
        </is>
      </c>
      <c r="G2744" s="24" t="inlineStr">
        <f aca="false">FALSE()</f>
        <is>
          <t/>
        </is>
      </c>
    </row>
    <row r="2745" customFormat="false" ht="15" hidden="false" customHeight="false" outlineLevel="0" collapsed="false">
      <c r="A2745" s="24" t="s">
        <v>14884</v>
      </c>
      <c r="B2745" s="24" t="n">
        <v>5</v>
      </c>
      <c r="C2745" s="108" t="n">
        <v>0.0214014175513879</v>
      </c>
      <c r="D2745" s="24" t="s">
        <v>14402</v>
      </c>
      <c r="E2745" s="24" t="inlineStr">
        <f aca="false">FALSE()</f>
        <is>
          <t/>
        </is>
      </c>
      <c r="F2745" s="24" t="inlineStr">
        <f aca="false">FALSE()</f>
        <is>
          <t/>
        </is>
      </c>
      <c r="G2745" s="24" t="inlineStr">
        <f aca="false">FALSE()</f>
        <is>
          <t/>
        </is>
      </c>
    </row>
    <row r="2746" customFormat="false" ht="15" hidden="false" customHeight="false" outlineLevel="0" collapsed="false">
      <c r="A2746" s="24" t="s">
        <v>14861</v>
      </c>
      <c r="B2746" s="24" t="n">
        <v>5</v>
      </c>
      <c r="C2746" s="108" t="n">
        <v>0.0214014175513879</v>
      </c>
      <c r="D2746" s="24" t="s">
        <v>14402</v>
      </c>
      <c r="E2746" s="24" t="inlineStr">
        <f aca="false">FALSE()</f>
        <is>
          <t/>
        </is>
      </c>
      <c r="F2746" s="24" t="inlineStr">
        <f aca="false">FALSE()</f>
        <is>
          <t/>
        </is>
      </c>
      <c r="G2746" s="24" t="inlineStr">
        <f aca="false">FALSE()</f>
        <is>
          <t/>
        </is>
      </c>
    </row>
    <row r="2747" customFormat="false" ht="15" hidden="false" customHeight="false" outlineLevel="0" collapsed="false">
      <c r="A2747" s="24" t="s">
        <v>14869</v>
      </c>
      <c r="B2747" s="24" t="n">
        <v>5</v>
      </c>
      <c r="C2747" s="108" t="n">
        <v>0.0214014175513879</v>
      </c>
      <c r="D2747" s="24" t="s">
        <v>14402</v>
      </c>
      <c r="E2747" s="24" t="inlineStr">
        <f aca="false">FALSE()</f>
        <is>
          <t/>
        </is>
      </c>
      <c r="F2747" s="24" t="inlineStr">
        <f aca="false">FALSE()</f>
        <is>
          <t/>
        </is>
      </c>
      <c r="G2747" s="24" t="inlineStr">
        <f aca="false">FALSE()</f>
        <is>
          <t/>
        </is>
      </c>
    </row>
    <row r="2748" customFormat="false" ht="15" hidden="false" customHeight="false" outlineLevel="0" collapsed="false">
      <c r="A2748" s="24" t="s">
        <v>14821</v>
      </c>
      <c r="B2748" s="24" t="n">
        <v>5</v>
      </c>
      <c r="C2748" s="108" t="n">
        <v>0.0214014175513879</v>
      </c>
      <c r="D2748" s="24" t="s">
        <v>14402</v>
      </c>
      <c r="E2748" s="24" t="inlineStr">
        <f aca="false">FALSE()</f>
        <is>
          <t/>
        </is>
      </c>
      <c r="F2748" s="24" t="inlineStr">
        <f aca="false">FALSE()</f>
        <is>
          <t/>
        </is>
      </c>
      <c r="G2748" s="24" t="inlineStr">
        <f aca="false">FALSE()</f>
        <is>
          <t/>
        </is>
      </c>
    </row>
    <row r="2749" customFormat="false" ht="15" hidden="false" customHeight="false" outlineLevel="0" collapsed="false">
      <c r="A2749" s="24" t="s">
        <v>14819</v>
      </c>
      <c r="B2749" s="24" t="n">
        <v>5</v>
      </c>
      <c r="C2749" s="108" t="n">
        <v>0.0214014175513879</v>
      </c>
      <c r="D2749" s="24" t="s">
        <v>14402</v>
      </c>
      <c r="E2749" s="24" t="inlineStr">
        <f aca="false">FALSE()</f>
        <is>
          <t/>
        </is>
      </c>
      <c r="F2749" s="24" t="inlineStr">
        <f aca="false">FALSE()</f>
        <is>
          <t/>
        </is>
      </c>
      <c r="G2749" s="24" t="inlineStr">
        <f aca="false">FALSE()</f>
        <is>
          <t/>
        </is>
      </c>
    </row>
    <row r="2750" customFormat="false" ht="15" hidden="false" customHeight="false" outlineLevel="0" collapsed="false">
      <c r="A2750" s="24" t="s">
        <v>15097</v>
      </c>
      <c r="B2750" s="24" t="n">
        <v>3</v>
      </c>
      <c r="C2750" s="108" t="n">
        <v>0.0211601786414461</v>
      </c>
      <c r="D2750" s="24" t="s">
        <v>14402</v>
      </c>
      <c r="E2750" s="24" t="inlineStr">
        <f aca="false">FALSE()</f>
        <is>
          <t/>
        </is>
      </c>
      <c r="F2750" s="24" t="inlineStr">
        <f aca="false">FALSE()</f>
        <is>
          <t/>
        </is>
      </c>
      <c r="G2750" s="24" t="inlineStr">
        <f aca="false">FALSE()</f>
        <is>
          <t/>
        </is>
      </c>
    </row>
    <row r="2751" customFormat="false" ht="15" hidden="false" customHeight="false" outlineLevel="0" collapsed="false">
      <c r="A2751" s="24" t="s">
        <v>15117</v>
      </c>
      <c r="B2751" s="24" t="n">
        <v>3</v>
      </c>
      <c r="C2751" s="108" t="n">
        <v>0.0211601786414461</v>
      </c>
      <c r="D2751" s="24" t="s">
        <v>14402</v>
      </c>
      <c r="E2751" s="24" t="inlineStr">
        <f aca="false">FALSE()</f>
        <is>
          <t/>
        </is>
      </c>
      <c r="F2751" s="24" t="inlineStr">
        <f aca="false">FALSE()</f>
        <is>
          <t/>
        </is>
      </c>
      <c r="G2751" s="24" t="inlineStr">
        <f aca="false">FALSE()</f>
        <is>
          <t/>
        </is>
      </c>
    </row>
    <row r="2752" customFormat="false" ht="15" hidden="false" customHeight="false" outlineLevel="0" collapsed="false">
      <c r="A2752" s="24" t="s">
        <v>15345</v>
      </c>
      <c r="B2752" s="24" t="n">
        <v>3</v>
      </c>
      <c r="C2752" s="108" t="n">
        <v>0.0211601786414461</v>
      </c>
      <c r="D2752" s="24" t="s">
        <v>14402</v>
      </c>
      <c r="E2752" s="24" t="inlineStr">
        <f aca="false">FALSE()</f>
        <is>
          <t/>
        </is>
      </c>
      <c r="F2752" s="24" t="inlineStr">
        <f aca="false">FALSE()</f>
        <is>
          <t/>
        </is>
      </c>
      <c r="G2752" s="24" t="inlineStr">
        <f aca="false">FALSE()</f>
        <is>
          <t/>
        </is>
      </c>
    </row>
    <row r="2753" customFormat="false" ht="15" hidden="false" customHeight="false" outlineLevel="0" collapsed="false">
      <c r="A2753" s="24" t="s">
        <v>15083</v>
      </c>
      <c r="B2753" s="24" t="n">
        <v>3</v>
      </c>
      <c r="C2753" s="108" t="n">
        <v>0.0211601786414461</v>
      </c>
      <c r="D2753" s="24" t="s">
        <v>14402</v>
      </c>
      <c r="E2753" s="24" t="inlineStr">
        <f aca="false">FALSE()</f>
        <is>
          <t/>
        </is>
      </c>
      <c r="F2753" s="24" t="inlineStr">
        <f aca="false">FALSE()</f>
        <is>
          <t/>
        </is>
      </c>
      <c r="G2753" s="24" t="inlineStr">
        <f aca="false">FALSE()</f>
        <is>
          <t/>
        </is>
      </c>
    </row>
    <row r="2754" customFormat="false" ht="15" hidden="false" customHeight="false" outlineLevel="0" collapsed="false">
      <c r="A2754" s="24" t="s">
        <v>15128</v>
      </c>
      <c r="B2754" s="24" t="n">
        <v>3</v>
      </c>
      <c r="C2754" s="108" t="n">
        <v>0.0211601786414461</v>
      </c>
      <c r="D2754" s="24" t="s">
        <v>14402</v>
      </c>
      <c r="E2754" s="24" t="inlineStr">
        <f aca="false">FALSE()</f>
        <is>
          <t/>
        </is>
      </c>
      <c r="F2754" s="24" t="inlineStr">
        <f aca="false">FALSE()</f>
        <is>
          <t/>
        </is>
      </c>
      <c r="G2754" s="24" t="inlineStr">
        <f aca="false">FALSE()</f>
        <is>
          <t/>
        </is>
      </c>
    </row>
    <row r="2755" customFormat="false" ht="15" hidden="false" customHeight="false" outlineLevel="0" collapsed="false">
      <c r="A2755" s="24" t="s">
        <v>15436</v>
      </c>
      <c r="B2755" s="24" t="n">
        <v>3</v>
      </c>
      <c r="C2755" s="108" t="n">
        <v>0.0211601786414461</v>
      </c>
      <c r="D2755" s="24" t="s">
        <v>14402</v>
      </c>
      <c r="E2755" s="24" t="inlineStr">
        <f aca="false">FALSE()</f>
        <is>
          <t/>
        </is>
      </c>
      <c r="F2755" s="24" t="inlineStr">
        <f aca="false">FALSE()</f>
        <is>
          <t/>
        </is>
      </c>
      <c r="G2755" s="24" t="inlineStr">
        <f aca="false">FALSE()</f>
        <is>
          <t/>
        </is>
      </c>
    </row>
    <row r="2756" customFormat="false" ht="15" hidden="false" customHeight="false" outlineLevel="0" collapsed="false">
      <c r="A2756" s="24" t="s">
        <v>15237</v>
      </c>
      <c r="B2756" s="24" t="n">
        <v>3</v>
      </c>
      <c r="C2756" s="108" t="n">
        <v>0.0211601786414461</v>
      </c>
      <c r="D2756" s="24" t="s">
        <v>14402</v>
      </c>
      <c r="E2756" s="24" t="inlineStr">
        <f aca="false">FALSE()</f>
        <is>
          <t/>
        </is>
      </c>
      <c r="F2756" s="24" t="inlineStr">
        <f aca="false">FALSE()</f>
        <is>
          <t/>
        </is>
      </c>
      <c r="G2756" s="24" t="inlineStr">
        <f aca="false">FALSE()</f>
        <is>
          <t/>
        </is>
      </c>
    </row>
    <row r="2757" customFormat="false" ht="15" hidden="false" customHeight="false" outlineLevel="0" collapsed="false">
      <c r="A2757" s="24" t="s">
        <v>15086</v>
      </c>
      <c r="B2757" s="24" t="n">
        <v>3</v>
      </c>
      <c r="C2757" s="108" t="n">
        <v>0.0211601786414461</v>
      </c>
      <c r="D2757" s="24" t="s">
        <v>14402</v>
      </c>
      <c r="E2757" s="24" t="inlineStr">
        <f aca="false">FALSE()</f>
        <is>
          <t/>
        </is>
      </c>
      <c r="F2757" s="24" t="inlineStr">
        <f aca="false">FALSE()</f>
        <is>
          <t/>
        </is>
      </c>
      <c r="G2757" s="24" t="inlineStr">
        <f aca="false">FALSE()</f>
        <is>
          <t/>
        </is>
      </c>
    </row>
    <row r="2758" customFormat="false" ht="15" hidden="false" customHeight="false" outlineLevel="0" collapsed="false">
      <c r="A2758" s="24" t="s">
        <v>15098</v>
      </c>
      <c r="B2758" s="24" t="n">
        <v>3</v>
      </c>
      <c r="C2758" s="108" t="n">
        <v>0.0211601786414461</v>
      </c>
      <c r="D2758" s="24" t="s">
        <v>14402</v>
      </c>
      <c r="E2758" s="24" t="n">
        <f aca="false">TRUE()</f>
        <v>1</v>
      </c>
      <c r="F2758" s="24" t="inlineStr">
        <f aca="false">FALSE()</f>
        <is>
          <t/>
        </is>
      </c>
      <c r="G2758" s="24" t="inlineStr">
        <f aca="false">FALSE()</f>
        <is>
          <t/>
        </is>
      </c>
    </row>
    <row r="2759" customFormat="false" ht="15" hidden="false" customHeight="false" outlineLevel="0" collapsed="false">
      <c r="A2759" s="24" t="s">
        <v>298</v>
      </c>
      <c r="B2759" s="24" t="n">
        <v>3</v>
      </c>
      <c r="C2759" s="108" t="n">
        <v>0.0211601786414461</v>
      </c>
      <c r="D2759" s="24" t="s">
        <v>14402</v>
      </c>
      <c r="E2759" s="24" t="n">
        <f aca="false">FALSE()</f>
        <v>0</v>
      </c>
      <c r="F2759" s="24" t="inlineStr">
        <f aca="false">FALSE()</f>
        <is>
          <t/>
        </is>
      </c>
      <c r="G2759" s="24" t="inlineStr">
        <f aca="false">FALSE()</f>
        <is>
          <t/>
        </is>
      </c>
    </row>
    <row r="2760" customFormat="false" ht="15" hidden="false" customHeight="false" outlineLevel="0" collapsed="false">
      <c r="A2760" s="24" t="s">
        <v>15116</v>
      </c>
      <c r="B2760" s="24" t="n">
        <v>3</v>
      </c>
      <c r="C2760" s="108" t="n">
        <v>0.0211601786414461</v>
      </c>
      <c r="D2760" s="24" t="s">
        <v>14402</v>
      </c>
      <c r="E2760" s="24" t="n">
        <f aca="false">TRUE()</f>
        <v>1</v>
      </c>
      <c r="F2760" s="24" t="inlineStr">
        <f aca="false">FALSE()</f>
        <is>
          <t/>
        </is>
      </c>
      <c r="G2760" s="24" t="inlineStr">
        <f aca="false">FALSE()</f>
        <is>
          <t/>
        </is>
      </c>
    </row>
    <row r="2761" customFormat="false" ht="15" hidden="false" customHeight="false" outlineLevel="0" collapsed="false">
      <c r="A2761" s="24" t="s">
        <v>4960</v>
      </c>
      <c r="B2761" s="24" t="n">
        <v>3</v>
      </c>
      <c r="C2761" s="108" t="n">
        <v>0.0211601786414461</v>
      </c>
      <c r="D2761" s="24" t="s">
        <v>14402</v>
      </c>
      <c r="E2761" s="24" t="n">
        <f aca="false">FALSE()</f>
        <v>0</v>
      </c>
      <c r="F2761" s="24" t="inlineStr">
        <f aca="false">FALSE()</f>
        <is>
          <t/>
        </is>
      </c>
      <c r="G2761" s="24" t="inlineStr">
        <f aca="false">FALSE()</f>
        <is>
          <t/>
        </is>
      </c>
    </row>
    <row r="2762" customFormat="false" ht="15" hidden="false" customHeight="false" outlineLevel="0" collapsed="false">
      <c r="A2762" s="24" t="s">
        <v>15797</v>
      </c>
      <c r="B2762" s="24" t="n">
        <v>2</v>
      </c>
      <c r="C2762" s="108" t="n">
        <v>0</v>
      </c>
      <c r="D2762" s="24" t="s">
        <v>14408</v>
      </c>
      <c r="E2762" s="24" t="inlineStr">
        <f aca="false">FALSE()</f>
        <is>
          <t/>
        </is>
      </c>
      <c r="F2762" s="24" t="inlineStr">
        <f aca="false">FALSE()</f>
        <is>
          <t/>
        </is>
      </c>
      <c r="G2762" s="24" t="inlineStr">
        <f aca="false">FALSE()</f>
        <is>
          <t/>
        </is>
      </c>
    </row>
    <row r="2763" customFormat="false" ht="15" hidden="false" customHeight="false" outlineLevel="0" collapsed="false">
      <c r="A2763" s="24" t="s">
        <v>15235</v>
      </c>
      <c r="B2763" s="24" t="n">
        <v>2</v>
      </c>
      <c r="C2763" s="108" t="n">
        <v>0</v>
      </c>
      <c r="D2763" s="24" t="s">
        <v>14408</v>
      </c>
      <c r="E2763" s="24" t="inlineStr">
        <f aca="false">FALSE()</f>
        <is>
          <t/>
        </is>
      </c>
      <c r="F2763" s="24" t="inlineStr">
        <f aca="false">FALSE()</f>
        <is>
          <t/>
        </is>
      </c>
      <c r="G2763" s="24" t="inlineStr">
        <f aca="false">FALSE()</f>
        <is>
          <t/>
        </is>
      </c>
    </row>
    <row r="2764" customFormat="false" ht="15" hidden="false" customHeight="false" outlineLevel="0" collapsed="false">
      <c r="A2764" s="24" t="s">
        <v>15437</v>
      </c>
      <c r="B2764" s="24" t="n">
        <v>2</v>
      </c>
      <c r="C2764" s="108" t="n">
        <v>0</v>
      </c>
      <c r="D2764" s="24" t="s">
        <v>14408</v>
      </c>
      <c r="E2764" s="24" t="inlineStr">
        <f aca="false">FALSE()</f>
        <is>
          <t/>
        </is>
      </c>
      <c r="F2764" s="24" t="inlineStr">
        <f aca="false">FALSE()</f>
        <is>
          <t/>
        </is>
      </c>
      <c r="G2764" s="24" t="inlineStr">
        <f aca="false">FALSE()</f>
        <is>
          <t/>
        </is>
      </c>
    </row>
    <row r="2765" customFormat="false" ht="15" hidden="false" customHeight="false" outlineLevel="0" collapsed="false">
      <c r="A2765" s="24" t="s">
        <v>15431</v>
      </c>
      <c r="B2765" s="24" t="n">
        <v>2</v>
      </c>
      <c r="C2765" s="108" t="n">
        <v>0</v>
      </c>
      <c r="D2765" s="24" t="s">
        <v>14408</v>
      </c>
      <c r="E2765" s="24" t="inlineStr">
        <f aca="false">FALSE()</f>
        <is>
          <t/>
        </is>
      </c>
      <c r="F2765" s="24" t="inlineStr">
        <f aca="false">FALSE()</f>
        <is>
          <t/>
        </is>
      </c>
      <c r="G2765" s="24" t="inlineStr">
        <f aca="false">FALSE()</f>
        <is>
          <t/>
        </is>
      </c>
    </row>
    <row r="2766" customFormat="false" ht="15" hidden="false" customHeight="false" outlineLevel="0" collapsed="false">
      <c r="A2766" s="24" t="s">
        <v>338</v>
      </c>
      <c r="B2766" s="24" t="n">
        <v>2</v>
      </c>
      <c r="C2766" s="108" t="n">
        <v>0</v>
      </c>
      <c r="D2766" s="24" t="s">
        <v>14408</v>
      </c>
      <c r="E2766" s="24" t="inlineStr">
        <f aca="false">FALSE()</f>
        <is>
          <t/>
        </is>
      </c>
      <c r="F2766" s="24" t="inlineStr">
        <f aca="false">FALSE()</f>
        <is>
          <t/>
        </is>
      </c>
      <c r="G2766" s="24" t="inlineStr">
        <f aca="false">FALSE()</f>
        <is>
          <t/>
        </is>
      </c>
    </row>
    <row r="2767" customFormat="false" ht="15" hidden="false" customHeight="false" outlineLevel="0" collapsed="false">
      <c r="A2767" s="24" t="s">
        <v>15141</v>
      </c>
      <c r="B2767" s="24" t="n">
        <v>2</v>
      </c>
      <c r="C2767" s="108" t="n">
        <v>0</v>
      </c>
      <c r="D2767" s="24" t="s">
        <v>14408</v>
      </c>
      <c r="E2767" s="24" t="inlineStr">
        <f aca="false">FALSE()</f>
        <is>
          <t/>
        </is>
      </c>
      <c r="F2767" s="24" t="inlineStr">
        <f aca="false">FALSE()</f>
        <is>
          <t/>
        </is>
      </c>
      <c r="G2767" s="24" t="inlineStr">
        <f aca="false">FALSE()</f>
        <is>
          <t/>
        </is>
      </c>
    </row>
    <row r="2768" customFormat="false" ht="15" hidden="false" customHeight="false" outlineLevel="0" collapsed="false">
      <c r="A2768" s="24" t="s">
        <v>3845</v>
      </c>
      <c r="B2768" s="24" t="n">
        <v>2</v>
      </c>
      <c r="C2768" s="108" t="n">
        <v>0</v>
      </c>
      <c r="D2768" s="24" t="s">
        <v>14408</v>
      </c>
      <c r="E2768" s="24" t="inlineStr">
        <f aca="false">FALSE()</f>
        <is>
          <t/>
        </is>
      </c>
      <c r="F2768" s="24" t="inlineStr">
        <f aca="false">FALSE()</f>
        <is>
          <t/>
        </is>
      </c>
      <c r="G2768" s="24" t="inlineStr">
        <f aca="false">FALSE()</f>
        <is>
          <t/>
        </is>
      </c>
    </row>
    <row r="2769" customFormat="false" ht="15" hidden="false" customHeight="false" outlineLevel="0" collapsed="false">
      <c r="A2769" s="24" t="s">
        <v>15798</v>
      </c>
      <c r="B2769" s="24" t="n">
        <v>2</v>
      </c>
      <c r="C2769" s="108" t="n">
        <v>0</v>
      </c>
      <c r="D2769" s="24" t="s">
        <v>14408</v>
      </c>
      <c r="E2769" s="24" t="inlineStr">
        <f aca="false">FALSE()</f>
        <is>
          <t/>
        </is>
      </c>
      <c r="F2769" s="24" t="inlineStr">
        <f aca="false">FALSE()</f>
        <is>
          <t/>
        </is>
      </c>
      <c r="G2769" s="24" t="inlineStr">
        <f aca="false">FALSE()</f>
        <is>
          <t/>
        </is>
      </c>
    </row>
    <row r="2770" customFormat="false" ht="15" hidden="false" customHeight="false" outlineLevel="0" collapsed="false">
      <c r="A2770" s="24" t="s">
        <v>15799</v>
      </c>
      <c r="B2770" s="24" t="n">
        <v>2</v>
      </c>
      <c r="C2770" s="108" t="n">
        <v>0</v>
      </c>
      <c r="D2770" s="24" t="s">
        <v>14408</v>
      </c>
      <c r="E2770" s="24" t="inlineStr">
        <f aca="false">FALSE()</f>
        <is>
          <t/>
        </is>
      </c>
      <c r="F2770" s="24" t="inlineStr">
        <f aca="false">FALSE()</f>
        <is>
          <t/>
        </is>
      </c>
      <c r="G2770" s="24" t="inlineStr">
        <f aca="false">FALSE()</f>
        <is>
          <t/>
        </is>
      </c>
    </row>
    <row r="2771" customFormat="false" ht="15" hidden="false" customHeight="false" outlineLevel="0" collapsed="false">
      <c r="A2771" s="24" t="s">
        <v>15800</v>
      </c>
      <c r="B2771" s="24" t="n">
        <v>2</v>
      </c>
      <c r="C2771" s="108" t="n">
        <v>0</v>
      </c>
      <c r="D2771" s="24" t="s">
        <v>14408</v>
      </c>
      <c r="E2771" s="24" t="inlineStr">
        <f aca="false">FALSE()</f>
        <is>
          <t/>
        </is>
      </c>
      <c r="F2771" s="24" t="inlineStr">
        <f aca="false">FALSE()</f>
        <is>
          <t/>
        </is>
      </c>
      <c r="G2771" s="24" t="inlineStr">
        <f aca="false">FALSE()</f>
        <is>
          <t/>
        </is>
      </c>
    </row>
    <row r="2772" customFormat="false" ht="15" hidden="false" customHeight="false" outlineLevel="0" collapsed="false">
      <c r="A2772" s="24" t="s">
        <v>14852</v>
      </c>
      <c r="B2772" s="24" t="n">
        <v>2</v>
      </c>
      <c r="C2772" s="108" t="n">
        <v>0</v>
      </c>
      <c r="D2772" s="24" t="s">
        <v>14408</v>
      </c>
      <c r="E2772" s="24" t="inlineStr">
        <f aca="false">FALSE()</f>
        <is>
          <t/>
        </is>
      </c>
      <c r="F2772" s="24" t="inlineStr">
        <f aca="false">FALSE()</f>
        <is>
          <t/>
        </is>
      </c>
      <c r="G2772" s="24" t="inlineStr">
        <f aca="false">FALSE()</f>
        <is>
          <t/>
        </is>
      </c>
    </row>
    <row r="2773" customFormat="false" ht="15" hidden="false" customHeight="false" outlineLevel="0" collapsed="false">
      <c r="A2773" s="24" t="s">
        <v>15801</v>
      </c>
      <c r="B2773" s="24" t="n">
        <v>2</v>
      </c>
      <c r="C2773" s="108" t="n">
        <v>0</v>
      </c>
      <c r="D2773" s="24" t="s">
        <v>14412</v>
      </c>
      <c r="E2773" s="24" t="inlineStr">
        <f aca="false">FALSE()</f>
        <is>
          <t/>
        </is>
      </c>
      <c r="F2773" s="24" t="inlineStr">
        <f aca="false">FALSE()</f>
        <is>
          <t/>
        </is>
      </c>
      <c r="G2773" s="24" t="inlineStr">
        <f aca="false">FALSE()</f>
        <is>
          <t/>
        </is>
      </c>
    </row>
    <row r="2774" customFormat="false" ht="15" hidden="false" customHeight="false" outlineLevel="0" collapsed="false">
      <c r="A2774" s="24" t="s">
        <v>15295</v>
      </c>
      <c r="B2774" s="24" t="n">
        <v>2</v>
      </c>
      <c r="C2774" s="108" t="n">
        <v>0</v>
      </c>
      <c r="D2774" s="24" t="s">
        <v>14412</v>
      </c>
      <c r="E2774" s="24" t="inlineStr">
        <f aca="false">FALSE()</f>
        <is>
          <t/>
        </is>
      </c>
      <c r="F2774" s="24" t="inlineStr">
        <f aca="false">FALSE()</f>
        <is>
          <t/>
        </is>
      </c>
      <c r="G2774" s="24" t="inlineStr">
        <f aca="false">FALSE()</f>
        <is>
          <t/>
        </is>
      </c>
    </row>
    <row r="2775" customFormat="false" ht="15" hidden="false" customHeight="false" outlineLevel="0" collapsed="false">
      <c r="A2775" s="24" t="s">
        <v>15584</v>
      </c>
      <c r="B2775" s="24" t="n">
        <v>2</v>
      </c>
      <c r="C2775" s="108" t="n">
        <v>0</v>
      </c>
      <c r="D2775" s="24" t="s">
        <v>14412</v>
      </c>
      <c r="E2775" s="24" t="inlineStr">
        <f aca="false">FALSE()</f>
        <is>
          <t/>
        </is>
      </c>
      <c r="F2775" s="24" t="inlineStr">
        <f aca="false">FALSE()</f>
        <is>
          <t/>
        </is>
      </c>
      <c r="G2775" s="24" t="inlineStr">
        <f aca="false">FALSE()</f>
        <is>
          <t/>
        </is>
      </c>
    </row>
    <row r="2776" customFormat="false" ht="15" hidden="false" customHeight="false" outlineLevel="0" collapsed="false">
      <c r="A2776" s="24" t="s">
        <v>15118</v>
      </c>
      <c r="B2776" s="24" t="n">
        <v>2</v>
      </c>
      <c r="C2776" s="108" t="n">
        <v>0</v>
      </c>
      <c r="D2776" s="24" t="s">
        <v>14412</v>
      </c>
      <c r="E2776" s="24" t="inlineStr">
        <f aca="false">FALSE()</f>
        <is>
          <t/>
        </is>
      </c>
      <c r="F2776" s="24" t="inlineStr">
        <f aca="false">FALSE()</f>
        <is>
          <t/>
        </is>
      </c>
      <c r="G2776" s="24" t="inlineStr">
        <f aca="false">FALSE()</f>
        <is>
          <t/>
        </is>
      </c>
    </row>
    <row r="2777" customFormat="false" ht="15" hidden="false" customHeight="false" outlineLevel="0" collapsed="false">
      <c r="A2777" s="24" t="s">
        <v>15205</v>
      </c>
      <c r="B2777" s="24" t="n">
        <v>2</v>
      </c>
      <c r="C2777" s="108" t="n">
        <v>0</v>
      </c>
      <c r="D2777" s="24" t="s">
        <v>14412</v>
      </c>
      <c r="E2777" s="24" t="inlineStr">
        <f aca="false">FALSE()</f>
        <is>
          <t/>
        </is>
      </c>
      <c r="F2777" s="24" t="inlineStr">
        <f aca="false">FALSE()</f>
        <is>
          <t/>
        </is>
      </c>
      <c r="G2777" s="24" t="inlineStr">
        <f aca="false">FALSE()</f>
        <is>
          <t/>
        </is>
      </c>
    </row>
    <row r="2778" customFormat="false" ht="15" hidden="false" customHeight="false" outlineLevel="0" collapsed="false">
      <c r="A2778" s="24" t="s">
        <v>338</v>
      </c>
      <c r="B2778" s="24" t="n">
        <v>2</v>
      </c>
      <c r="C2778" s="108" t="n">
        <v>0</v>
      </c>
      <c r="D2778" s="24" t="s">
        <v>14412</v>
      </c>
      <c r="E2778" s="24" t="inlineStr">
        <f aca="false">FALSE()</f>
        <is>
          <t/>
        </is>
      </c>
      <c r="F2778" s="24" t="inlineStr">
        <f aca="false">FALSE()</f>
        <is>
          <t/>
        </is>
      </c>
      <c r="G2778" s="24" t="inlineStr">
        <f aca="false">FALSE()</f>
        <is>
          <t/>
        </is>
      </c>
    </row>
    <row r="2779" customFormat="false" ht="15" hidden="false" customHeight="false" outlineLevel="0" collapsed="false">
      <c r="A2779" s="24" t="s">
        <v>15802</v>
      </c>
      <c r="B2779" s="24" t="n">
        <v>2</v>
      </c>
      <c r="C2779" s="108" t="n">
        <v>0</v>
      </c>
      <c r="D2779" s="24" t="s">
        <v>14412</v>
      </c>
      <c r="E2779" s="24" t="inlineStr">
        <f aca="false">FALSE()</f>
        <is>
          <t/>
        </is>
      </c>
      <c r="F2779" s="24" t="inlineStr">
        <f aca="false">FALSE()</f>
        <is>
          <t/>
        </is>
      </c>
      <c r="G2779" s="24" t="inlineStr">
        <f aca="false">FALSE()</f>
        <is>
          <t/>
        </is>
      </c>
    </row>
    <row r="2780" customFormat="false" ht="15" hidden="false" customHeight="false" outlineLevel="0" collapsed="false">
      <c r="A2780" s="24" t="s">
        <v>15803</v>
      </c>
      <c r="B2780" s="24" t="n">
        <v>2</v>
      </c>
      <c r="C2780" s="108" t="n">
        <v>0</v>
      </c>
      <c r="D2780" s="24" t="s">
        <v>14412</v>
      </c>
      <c r="E2780" s="24" t="inlineStr">
        <f aca="false">FALSE()</f>
        <is>
          <t/>
        </is>
      </c>
      <c r="F2780" s="24" t="inlineStr">
        <f aca="false">FALSE()</f>
        <is>
          <t/>
        </is>
      </c>
      <c r="G2780" s="24" t="inlineStr">
        <f aca="false">FALSE()</f>
        <is>
          <t/>
        </is>
      </c>
    </row>
    <row r="2781" customFormat="false" ht="15" hidden="false" customHeight="false" outlineLevel="0" collapsed="false">
      <c r="A2781" s="24" t="s">
        <v>15804</v>
      </c>
      <c r="B2781" s="24" t="n">
        <v>2</v>
      </c>
      <c r="C2781" s="108" t="n">
        <v>0</v>
      </c>
      <c r="D2781" s="24" t="s">
        <v>14412</v>
      </c>
      <c r="E2781" s="24" t="inlineStr">
        <f aca="false">FALSE()</f>
        <is>
          <t/>
        </is>
      </c>
      <c r="F2781" s="24" t="inlineStr">
        <f aca="false">FALSE()</f>
        <is>
          <t/>
        </is>
      </c>
      <c r="G2781" s="24" t="inlineStr">
        <f aca="false">FALSE()</f>
        <is>
          <t/>
        </is>
      </c>
    </row>
    <row r="2782" customFormat="false" ht="15" hidden="false" customHeight="false" outlineLevel="0" collapsed="false">
      <c r="A2782" s="24" t="s">
        <v>15805</v>
      </c>
      <c r="B2782" s="24" t="n">
        <v>2</v>
      </c>
      <c r="C2782" s="108" t="n">
        <v>0</v>
      </c>
      <c r="D2782" s="24" t="s">
        <v>14412</v>
      </c>
      <c r="E2782" s="24" t="inlineStr">
        <f aca="false">FALSE()</f>
        <is>
          <t/>
        </is>
      </c>
      <c r="F2782" s="24" t="inlineStr">
        <f aca="false">FALSE()</f>
        <is>
          <t/>
        </is>
      </c>
      <c r="G2782" s="24" t="inlineStr">
        <f aca="false">FALSE()</f>
        <is>
          <t/>
        </is>
      </c>
    </row>
    <row r="2783" customFormat="false" ht="15" hidden="false" customHeight="false" outlineLevel="0" collapsed="false">
      <c r="A2783" s="24" t="s">
        <v>15339</v>
      </c>
      <c r="B2783" s="24" t="n">
        <v>2</v>
      </c>
      <c r="C2783" s="108" t="n">
        <v>0</v>
      </c>
      <c r="D2783" s="24" t="s">
        <v>14416</v>
      </c>
      <c r="E2783" s="24" t="inlineStr">
        <f aca="false">FALSE()</f>
        <is>
          <t/>
        </is>
      </c>
      <c r="F2783" s="24" t="inlineStr">
        <f aca="false">FALSE()</f>
        <is>
          <t/>
        </is>
      </c>
      <c r="G2783" s="24" t="inlineStr">
        <f aca="false">FALSE()</f>
        <is>
          <t/>
        </is>
      </c>
    </row>
    <row r="2784" customFormat="false" ht="15" hidden="false" customHeight="false" outlineLevel="0" collapsed="false">
      <c r="A2784" s="24" t="s">
        <v>15249</v>
      </c>
      <c r="B2784" s="24" t="n">
        <v>2</v>
      </c>
      <c r="C2784" s="108" t="n">
        <v>0</v>
      </c>
      <c r="D2784" s="24" t="s">
        <v>14416</v>
      </c>
      <c r="E2784" s="24" t="n">
        <f aca="false">TRUE()</f>
        <v>1</v>
      </c>
      <c r="F2784" s="24" t="inlineStr">
        <f aca="false">FALSE()</f>
        <is>
          <t/>
        </is>
      </c>
      <c r="G2784" s="24" t="inlineStr">
        <f aca="false">FALSE()</f>
        <is>
          <t/>
        </is>
      </c>
    </row>
    <row r="2785" customFormat="false" ht="15" hidden="false" customHeight="false" outlineLevel="0" collapsed="false">
      <c r="A2785" s="24" t="s">
        <v>15115</v>
      </c>
      <c r="B2785" s="24" t="n">
        <v>2</v>
      </c>
      <c r="C2785" s="108" t="n">
        <v>0</v>
      </c>
      <c r="D2785" s="24" t="s">
        <v>14416</v>
      </c>
      <c r="E2785" s="24" t="n">
        <f aca="false">FALSE()</f>
        <v>0</v>
      </c>
      <c r="F2785" s="24" t="inlineStr">
        <f aca="false">FALSE()</f>
        <is>
          <t/>
        </is>
      </c>
      <c r="G2785" s="24" t="inlineStr">
        <f aca="false">FALSE()</f>
        <is>
          <t/>
        </is>
      </c>
    </row>
    <row r="2786" customFormat="false" ht="15" hidden="false" customHeight="false" outlineLevel="0" collapsed="false">
      <c r="A2786" s="24" t="s">
        <v>15806</v>
      </c>
      <c r="B2786" s="24" t="n">
        <v>2</v>
      </c>
      <c r="C2786" s="108" t="n">
        <v>0</v>
      </c>
      <c r="D2786" s="24" t="s">
        <v>14416</v>
      </c>
      <c r="E2786" s="24" t="inlineStr">
        <f aca="false">FALSE()</f>
        <is>
          <t/>
        </is>
      </c>
      <c r="F2786" s="24" t="inlineStr">
        <f aca="false">FALSE()</f>
        <is>
          <t/>
        </is>
      </c>
      <c r="G2786" s="24" t="inlineStr">
        <f aca="false">FALSE()</f>
        <is>
          <t/>
        </is>
      </c>
    </row>
    <row r="2787" customFormat="false" ht="15" hidden="false" customHeight="false" outlineLevel="0" collapsed="false">
      <c r="A2787" s="24" t="s">
        <v>15240</v>
      </c>
      <c r="B2787" s="24" t="n">
        <v>2</v>
      </c>
      <c r="C2787" s="108" t="n">
        <v>0</v>
      </c>
      <c r="D2787" s="24" t="s">
        <v>14416</v>
      </c>
      <c r="E2787" s="24" t="inlineStr">
        <f aca="false">FALSE()</f>
        <is>
          <t/>
        </is>
      </c>
      <c r="F2787" s="24" t="inlineStr">
        <f aca="false">FALSE()</f>
        <is>
          <t/>
        </is>
      </c>
      <c r="G2787" s="24" t="inlineStr">
        <f aca="false">FALSE()</f>
        <is>
          <t/>
        </is>
      </c>
    </row>
    <row r="2788" customFormat="false" ht="15" hidden="false" customHeight="false" outlineLevel="0" collapsed="false">
      <c r="A2788" s="24" t="s">
        <v>15807</v>
      </c>
      <c r="B2788" s="24" t="n">
        <v>2</v>
      </c>
      <c r="C2788" s="108" t="n">
        <v>0</v>
      </c>
      <c r="D2788" s="24" t="s">
        <v>14416</v>
      </c>
      <c r="E2788" s="24" t="inlineStr">
        <f aca="false">FALSE()</f>
        <is>
          <t/>
        </is>
      </c>
      <c r="F2788" s="24" t="inlineStr">
        <f aca="false">FALSE()</f>
        <is>
          <t/>
        </is>
      </c>
      <c r="G2788" s="24" t="inlineStr">
        <f aca="false">FALSE()</f>
        <is>
          <t/>
        </is>
      </c>
    </row>
    <row r="2789" customFormat="false" ht="15" hidden="false" customHeight="false" outlineLevel="0" collapsed="false">
      <c r="A2789" s="24" t="s">
        <v>15147</v>
      </c>
      <c r="B2789" s="24" t="n">
        <v>2</v>
      </c>
      <c r="C2789" s="108" t="n">
        <v>0</v>
      </c>
      <c r="D2789" s="24" t="s">
        <v>14416</v>
      </c>
      <c r="E2789" s="24" t="inlineStr">
        <f aca="false">FALSE()</f>
        <is>
          <t/>
        </is>
      </c>
      <c r="F2789" s="24" t="inlineStr">
        <f aca="false">FALSE()</f>
        <is>
          <t/>
        </is>
      </c>
      <c r="G2789" s="24" t="inlineStr">
        <f aca="false">FALSE()</f>
        <is>
          <t/>
        </is>
      </c>
    </row>
    <row r="2790" customFormat="false" ht="15" hidden="false" customHeight="false" outlineLevel="0" collapsed="false">
      <c r="A2790" s="24" t="s">
        <v>15585</v>
      </c>
      <c r="B2790" s="24" t="n">
        <v>2</v>
      </c>
      <c r="C2790" s="108" t="n">
        <v>0</v>
      </c>
      <c r="D2790" s="24" t="s">
        <v>14416</v>
      </c>
      <c r="E2790" s="24" t="inlineStr">
        <f aca="false">FALSE()</f>
        <is>
          <t/>
        </is>
      </c>
      <c r="F2790" s="24" t="inlineStr">
        <f aca="false">FALSE()</f>
        <is>
          <t/>
        </is>
      </c>
      <c r="G2790" s="24" t="inlineStr">
        <f aca="false">FALSE()</f>
        <is>
          <t/>
        </is>
      </c>
    </row>
    <row r="2791" customFormat="false" ht="15" hidden="false" customHeight="false" outlineLevel="0" collapsed="false">
      <c r="A2791" s="24" t="s">
        <v>338</v>
      </c>
      <c r="B2791" s="24" t="n">
        <v>2</v>
      </c>
      <c r="C2791" s="108" t="n">
        <v>0</v>
      </c>
      <c r="D2791" s="24" t="s">
        <v>14416</v>
      </c>
      <c r="E2791" s="24" t="inlineStr">
        <f aca="false">FALSE()</f>
        <is>
          <t/>
        </is>
      </c>
      <c r="F2791" s="24" t="inlineStr">
        <f aca="false">FALSE()</f>
        <is>
          <t/>
        </is>
      </c>
      <c r="G2791" s="24" t="inlineStr">
        <f aca="false">FALSE()</f>
        <is>
          <t/>
        </is>
      </c>
    </row>
    <row r="2792" customFormat="false" ht="15" hidden="false" customHeight="false" outlineLevel="0" collapsed="false">
      <c r="A2792" s="24" t="s">
        <v>15808</v>
      </c>
      <c r="B2792" s="24" t="n">
        <v>2</v>
      </c>
      <c r="C2792" s="108" t="n">
        <v>0</v>
      </c>
      <c r="D2792" s="24" t="s">
        <v>14416</v>
      </c>
      <c r="E2792" s="24" t="inlineStr">
        <f aca="false">FALSE()</f>
        <is>
          <t/>
        </is>
      </c>
      <c r="F2792" s="24" t="inlineStr">
        <f aca="false">FALSE()</f>
        <is>
          <t/>
        </is>
      </c>
      <c r="G2792" s="24" t="inlineStr">
        <f aca="false">FALSE()</f>
        <is>
          <t/>
        </is>
      </c>
    </row>
    <row r="2793" customFormat="false" ht="15" hidden="false" customHeight="false" outlineLevel="0" collapsed="false">
      <c r="A2793" s="24" t="s">
        <v>14899</v>
      </c>
      <c r="B2793" s="24" t="n">
        <v>2</v>
      </c>
      <c r="C2793" s="108" t="n">
        <v>0</v>
      </c>
      <c r="D2793" s="24" t="s">
        <v>14416</v>
      </c>
      <c r="E2793" s="24" t="inlineStr">
        <f aca="false">FALSE()</f>
        <is>
          <t/>
        </is>
      </c>
      <c r="F2793" s="24" t="inlineStr">
        <f aca="false">FALSE()</f>
        <is>
          <t/>
        </is>
      </c>
      <c r="G2793" s="24" t="inlineStr">
        <f aca="false">FALSE()</f>
        <is>
          <t/>
        </is>
      </c>
    </row>
    <row r="2794" customFormat="false" ht="15" hidden="false" customHeight="false" outlineLevel="0" collapsed="false">
      <c r="A2794" s="24" t="s">
        <v>338</v>
      </c>
      <c r="B2794" s="24" t="n">
        <v>2</v>
      </c>
      <c r="C2794" s="108" t="n">
        <v>0</v>
      </c>
      <c r="D2794" s="24" t="s">
        <v>14420</v>
      </c>
      <c r="E2794" s="24" t="inlineStr">
        <f aca="false">FALSE()</f>
        <is>
          <t/>
        </is>
      </c>
      <c r="F2794" s="24" t="inlineStr">
        <f aca="false">FALSE()</f>
        <is>
          <t/>
        </is>
      </c>
      <c r="G2794" s="24" t="inlineStr">
        <f aca="false">FALSE()</f>
        <is>
          <t/>
        </is>
      </c>
    </row>
    <row r="2795" customFormat="false" ht="15" hidden="false" customHeight="false" outlineLevel="0" collapsed="false">
      <c r="A2795" s="24" t="s">
        <v>14852</v>
      </c>
      <c r="B2795" s="24" t="n">
        <v>2</v>
      </c>
      <c r="C2795" s="108" t="n">
        <v>0</v>
      </c>
      <c r="D2795" s="24" t="s">
        <v>14420</v>
      </c>
      <c r="E2795" s="24" t="inlineStr">
        <f aca="false">FALSE()</f>
        <is>
          <t/>
        </is>
      </c>
      <c r="F2795" s="24" t="inlineStr">
        <f aca="false">FALSE()</f>
        <is>
          <t/>
        </is>
      </c>
      <c r="G2795" s="24" t="inlineStr">
        <f aca="false">FALSE()</f>
        <is>
          <t/>
        </is>
      </c>
    </row>
    <row r="2796" customFormat="false" ht="15" hidden="false" customHeight="false" outlineLevel="0" collapsed="false">
      <c r="A2796" s="24" t="s">
        <v>15346</v>
      </c>
      <c r="B2796" s="24" t="n">
        <v>2</v>
      </c>
      <c r="C2796" s="108" t="n">
        <v>0.0334477772959979</v>
      </c>
      <c r="D2796" s="24" t="s">
        <v>14420</v>
      </c>
      <c r="E2796" s="24" t="inlineStr">
        <f aca="false">FALSE()</f>
        <is>
          <t/>
        </is>
      </c>
      <c r="F2796" s="24" t="inlineStr">
        <f aca="false">FALSE()</f>
        <is>
          <t/>
        </is>
      </c>
      <c r="G2796" s="24" t="inlineStr">
        <f aca="false">FALSE()</f>
        <is>
          <t/>
        </is>
      </c>
    </row>
    <row r="2797" customFormat="false" ht="15" hidden="false" customHeight="false" outlineLevel="0" collapsed="false">
      <c r="A2797" s="24" t="s">
        <v>15589</v>
      </c>
      <c r="B2797" s="24" t="n">
        <v>2</v>
      </c>
      <c r="C2797" s="108" t="n">
        <v>0</v>
      </c>
      <c r="D2797" s="24" t="s">
        <v>14424</v>
      </c>
      <c r="E2797" s="24" t="inlineStr">
        <f aca="false">FALSE()</f>
        <is>
          <t/>
        </is>
      </c>
      <c r="F2797" s="24" t="inlineStr">
        <f aca="false">FALSE()</f>
        <is>
          <t/>
        </is>
      </c>
      <c r="G2797" s="24" t="inlineStr">
        <f aca="false">FALSE()</f>
        <is>
          <t/>
        </is>
      </c>
    </row>
    <row r="2798" customFormat="false" ht="15" hidden="false" customHeight="false" outlineLevel="0" collapsed="false">
      <c r="A2798" s="24" t="s">
        <v>15818</v>
      </c>
      <c r="B2798" s="24" t="n">
        <v>2</v>
      </c>
      <c r="C2798" s="108" t="n">
        <v>0</v>
      </c>
      <c r="D2798" s="24" t="s">
        <v>14424</v>
      </c>
      <c r="E2798" s="24" t="n">
        <f aca="false">TRUE()</f>
        <v>1</v>
      </c>
      <c r="F2798" s="24" t="inlineStr">
        <f aca="false">FALSE()</f>
        <is>
          <t/>
        </is>
      </c>
      <c r="G2798" s="24" t="inlineStr">
        <f aca="false">FALSE()</f>
        <is>
          <t/>
        </is>
      </c>
    </row>
    <row r="2799" customFormat="false" ht="15" hidden="false" customHeight="false" outlineLevel="0" collapsed="false">
      <c r="A2799" s="24" t="s">
        <v>15063</v>
      </c>
      <c r="B2799" s="24" t="n">
        <v>2</v>
      </c>
      <c r="C2799" s="108" t="n">
        <v>0</v>
      </c>
      <c r="D2799" s="24" t="s">
        <v>14424</v>
      </c>
      <c r="E2799" s="24" t="n">
        <f aca="false">FALSE()</f>
        <v>0</v>
      </c>
      <c r="F2799" s="24" t="inlineStr">
        <f aca="false">FALSE()</f>
        <is>
          <t/>
        </is>
      </c>
      <c r="G2799" s="24" t="inlineStr">
        <f aca="false">FALSE()</f>
        <is>
          <t/>
        </is>
      </c>
    </row>
    <row r="2800" customFormat="false" ht="15" hidden="false" customHeight="false" outlineLevel="0" collapsed="false">
      <c r="A2800" s="24" t="s">
        <v>15103</v>
      </c>
      <c r="B2800" s="24" t="n">
        <v>2</v>
      </c>
      <c r="C2800" s="108" t="n">
        <v>0</v>
      </c>
      <c r="D2800" s="24" t="s">
        <v>14424</v>
      </c>
      <c r="E2800" s="24" t="inlineStr">
        <f aca="false">FALSE()</f>
        <is>
          <t/>
        </is>
      </c>
      <c r="F2800" s="24" t="inlineStr">
        <f aca="false">FALSE()</f>
        <is>
          <t/>
        </is>
      </c>
      <c r="G2800" s="24" t="inlineStr">
        <f aca="false">FALSE()</f>
        <is>
          <t/>
        </is>
      </c>
    </row>
    <row r="2801" customFormat="false" ht="15" hidden="false" customHeight="false" outlineLevel="0" collapsed="false">
      <c r="A2801" s="24" t="s">
        <v>15151</v>
      </c>
      <c r="B2801" s="24" t="n">
        <v>2</v>
      </c>
      <c r="C2801" s="108" t="n">
        <v>0</v>
      </c>
      <c r="D2801" s="24" t="s">
        <v>14424</v>
      </c>
      <c r="E2801" s="24" t="inlineStr">
        <f aca="false">FALSE()</f>
        <is>
          <t/>
        </is>
      </c>
      <c r="F2801" s="24" t="inlineStr">
        <f aca="false">FALSE()</f>
        <is>
          <t/>
        </is>
      </c>
      <c r="G2801" s="24" t="inlineStr">
        <f aca="false">FALSE()</f>
        <is>
          <t/>
        </is>
      </c>
    </row>
    <row r="2802" customFormat="false" ht="15" hidden="false" customHeight="false" outlineLevel="0" collapsed="false">
      <c r="A2802" s="24" t="s">
        <v>15819</v>
      </c>
      <c r="B2802" s="24" t="n">
        <v>2</v>
      </c>
      <c r="C2802" s="108" t="n">
        <v>0</v>
      </c>
      <c r="D2802" s="24" t="s">
        <v>14424</v>
      </c>
      <c r="E2802" s="24" t="inlineStr">
        <f aca="false">FALSE()</f>
        <is>
          <t/>
        </is>
      </c>
      <c r="F2802" s="24" t="inlineStr">
        <f aca="false">FALSE()</f>
        <is>
          <t/>
        </is>
      </c>
      <c r="G2802" s="24" t="inlineStr">
        <f aca="false">FALSE()</f>
        <is>
          <t/>
        </is>
      </c>
    </row>
    <row r="2803" customFormat="false" ht="15" hidden="false" customHeight="false" outlineLevel="0" collapsed="false">
      <c r="A2803" s="24" t="s">
        <v>15287</v>
      </c>
      <c r="B2803" s="24" t="n">
        <v>2</v>
      </c>
      <c r="C2803" s="108" t="n">
        <v>0</v>
      </c>
      <c r="D2803" s="24" t="s">
        <v>14424</v>
      </c>
      <c r="E2803" s="24" t="inlineStr">
        <f aca="false">FALSE()</f>
        <is>
          <t/>
        </is>
      </c>
      <c r="F2803" s="24" t="inlineStr">
        <f aca="false">FALSE()</f>
        <is>
          <t/>
        </is>
      </c>
      <c r="G2803" s="24" t="inlineStr">
        <f aca="false">FALSE()</f>
        <is>
          <t/>
        </is>
      </c>
    </row>
    <row r="2804" customFormat="false" ht="15" hidden="false" customHeight="false" outlineLevel="0" collapsed="false">
      <c r="A2804" s="24" t="s">
        <v>15820</v>
      </c>
      <c r="B2804" s="24" t="n">
        <v>2</v>
      </c>
      <c r="C2804" s="108" t="n">
        <v>0</v>
      </c>
      <c r="D2804" s="24" t="s">
        <v>14424</v>
      </c>
      <c r="E2804" s="24" t="inlineStr">
        <f aca="false">FALSE()</f>
        <is>
          <t/>
        </is>
      </c>
      <c r="F2804" s="24" t="inlineStr">
        <f aca="false">FALSE()</f>
        <is>
          <t/>
        </is>
      </c>
      <c r="G2804" s="24" t="inlineStr">
        <f aca="false">FALSE()</f>
        <is>
          <t/>
        </is>
      </c>
    </row>
    <row r="2805" customFormat="false" ht="15" hidden="false" customHeight="false" outlineLevel="0" collapsed="false">
      <c r="A2805" s="24" t="s">
        <v>15200</v>
      </c>
      <c r="B2805" s="24" t="n">
        <v>2</v>
      </c>
      <c r="C2805" s="108" t="n">
        <v>0</v>
      </c>
      <c r="D2805" s="24" t="s">
        <v>14424</v>
      </c>
      <c r="E2805" s="24" t="inlineStr">
        <f aca="false">FALSE()</f>
        <is>
          <t/>
        </is>
      </c>
      <c r="F2805" s="24" t="inlineStr">
        <f aca="false">FALSE()</f>
        <is>
          <t/>
        </is>
      </c>
      <c r="G2805" s="24" t="inlineStr">
        <f aca="false">FALSE()</f>
        <is>
          <t/>
        </is>
      </c>
    </row>
    <row r="2806" customFormat="false" ht="15" hidden="false" customHeight="false" outlineLevel="0" collapsed="false">
      <c r="A2806" s="24" t="s">
        <v>338</v>
      </c>
      <c r="B2806" s="24" t="n">
        <v>2</v>
      </c>
      <c r="C2806" s="108" t="n">
        <v>0</v>
      </c>
      <c r="D2806" s="24" t="s">
        <v>14424</v>
      </c>
      <c r="E2806" s="24" t="inlineStr">
        <f aca="false">FALSE()</f>
        <is>
          <t/>
        </is>
      </c>
      <c r="F2806" s="24" t="inlineStr">
        <f aca="false">FALSE()</f>
        <is>
          <t/>
        </is>
      </c>
      <c r="G2806" s="24" t="inlineStr">
        <f aca="false">FALSE()</f>
        <is>
          <t/>
        </is>
      </c>
    </row>
    <row r="2807" customFormat="false" ht="15" hidden="false" customHeight="false" outlineLevel="0" collapsed="false">
      <c r="A2807" s="24" t="s">
        <v>4394</v>
      </c>
      <c r="B2807" s="24" t="n">
        <v>2</v>
      </c>
      <c r="C2807" s="108" t="n">
        <v>0</v>
      </c>
      <c r="D2807" s="24" t="s">
        <v>14424</v>
      </c>
      <c r="E2807" s="24" t="inlineStr">
        <f aca="false">FALSE()</f>
        <is>
          <t/>
        </is>
      </c>
      <c r="F2807" s="24" t="inlineStr">
        <f aca="false">FALSE()</f>
        <is>
          <t/>
        </is>
      </c>
      <c r="G2807" s="24" t="inlineStr">
        <f aca="false">FALSE()</f>
        <is>
          <t/>
        </is>
      </c>
    </row>
    <row r="2808" customFormat="false" ht="15" hidden="false" customHeight="false" outlineLevel="0" collapsed="false">
      <c r="A2808" s="24" t="s">
        <v>15601</v>
      </c>
      <c r="B2808" s="24" t="n">
        <v>2</v>
      </c>
      <c r="C2808" s="108" t="n">
        <v>0</v>
      </c>
      <c r="D2808" s="24" t="s">
        <v>14431</v>
      </c>
      <c r="E2808" s="24" t="inlineStr">
        <f aca="false">FALSE()</f>
        <is>
          <t/>
        </is>
      </c>
      <c r="F2808" s="24" t="inlineStr">
        <f aca="false">FALSE()</f>
        <is>
          <t/>
        </is>
      </c>
      <c r="G2808" s="24" t="inlineStr">
        <f aca="false">FALSE()</f>
        <is>
          <t/>
        </is>
      </c>
    </row>
    <row r="2809" customFormat="false" ht="15" hidden="false" customHeight="false" outlineLevel="0" collapsed="false">
      <c r="A2809" s="24" t="s">
        <v>15153</v>
      </c>
      <c r="B2809" s="24" t="n">
        <v>2</v>
      </c>
      <c r="C2809" s="108" t="n">
        <v>0</v>
      </c>
      <c r="D2809" s="24" t="s">
        <v>14431</v>
      </c>
      <c r="E2809" s="24" t="inlineStr">
        <f aca="false">FALSE()</f>
        <is>
          <t/>
        </is>
      </c>
      <c r="F2809" s="24" t="inlineStr">
        <f aca="false">FALSE()</f>
        <is>
          <t/>
        </is>
      </c>
      <c r="G2809" s="24" t="inlineStr">
        <f aca="false">FALSE()</f>
        <is>
          <t/>
        </is>
      </c>
    </row>
    <row r="2810" customFormat="false" ht="15" hidden="false" customHeight="false" outlineLevel="0" collapsed="false">
      <c r="A2810" s="24" t="s">
        <v>15843</v>
      </c>
      <c r="B2810" s="24" t="n">
        <v>2</v>
      </c>
      <c r="C2810" s="108" t="n">
        <v>0</v>
      </c>
      <c r="D2810" s="24" t="s">
        <v>14431</v>
      </c>
      <c r="E2810" s="24" t="inlineStr">
        <f aca="false">FALSE()</f>
        <is>
          <t/>
        </is>
      </c>
      <c r="F2810" s="24" t="inlineStr">
        <f aca="false">FALSE()</f>
        <is>
          <t/>
        </is>
      </c>
      <c r="G2810" s="24" t="inlineStr">
        <f aca="false">FALSE()</f>
        <is>
          <t/>
        </is>
      </c>
    </row>
    <row r="2811" customFormat="false" ht="15" hidden="false" customHeight="false" outlineLevel="0" collapsed="false">
      <c r="A2811" s="24" t="s">
        <v>338</v>
      </c>
      <c r="B2811" s="24" t="n">
        <v>2</v>
      </c>
      <c r="C2811" s="108" t="n">
        <v>0</v>
      </c>
      <c r="D2811" s="24" t="s">
        <v>14431</v>
      </c>
      <c r="E2811" s="24" t="inlineStr">
        <f aca="false">FALSE()</f>
        <is>
          <t/>
        </is>
      </c>
      <c r="F2811" s="24" t="inlineStr">
        <f aca="false">FALSE()</f>
        <is>
          <t/>
        </is>
      </c>
      <c r="G2811" s="24" t="inlineStr">
        <f aca="false">FALSE()</f>
        <is>
          <t/>
        </is>
      </c>
    </row>
    <row r="2812" customFormat="false" ht="15" hidden="false" customHeight="false" outlineLevel="0" collapsed="false">
      <c r="A2812" s="24" t="s">
        <v>15602</v>
      </c>
      <c r="B2812" s="24" t="n">
        <v>2</v>
      </c>
      <c r="C2812" s="108" t="n">
        <v>0</v>
      </c>
      <c r="D2812" s="24" t="s">
        <v>14431</v>
      </c>
      <c r="E2812" s="24" t="inlineStr">
        <f aca="false">FALSE()</f>
        <is>
          <t/>
        </is>
      </c>
      <c r="F2812" s="24" t="inlineStr">
        <f aca="false">FALSE()</f>
        <is>
          <t/>
        </is>
      </c>
      <c r="G2812" s="24" t="inlineStr">
        <f aca="false">FALSE()</f>
        <is>
          <t/>
        </is>
      </c>
    </row>
    <row r="2813" customFormat="false" ht="15" hidden="false" customHeight="false" outlineLevel="0" collapsed="false">
      <c r="A2813" s="24" t="s">
        <v>15183</v>
      </c>
      <c r="B2813" s="24" t="n">
        <v>2</v>
      </c>
      <c r="C2813" s="108" t="n">
        <v>0</v>
      </c>
      <c r="D2813" s="24" t="s">
        <v>14431</v>
      </c>
      <c r="E2813" s="24" t="inlineStr">
        <f aca="false">FALSE()</f>
        <is>
          <t/>
        </is>
      </c>
      <c r="F2813" s="24" t="inlineStr">
        <f aca="false">FALSE()</f>
        <is>
          <t/>
        </is>
      </c>
      <c r="G2813" s="24" t="inlineStr">
        <f aca="false">FALSE()</f>
        <is>
          <t/>
        </is>
      </c>
    </row>
    <row r="2814" customFormat="false" ht="15" hidden="false" customHeight="false" outlineLevel="0" collapsed="false">
      <c r="A2814" s="24" t="s">
        <v>15603</v>
      </c>
      <c r="B2814" s="24" t="n">
        <v>2</v>
      </c>
      <c r="C2814" s="108" t="n">
        <v>0</v>
      </c>
      <c r="D2814" s="24" t="s">
        <v>14431</v>
      </c>
      <c r="E2814" s="24" t="inlineStr">
        <f aca="false">FALSE()</f>
        <is>
          <t/>
        </is>
      </c>
      <c r="F2814" s="24" t="inlineStr">
        <f aca="false">FALSE()</f>
        <is>
          <t/>
        </is>
      </c>
      <c r="G2814" s="24" t="inlineStr">
        <f aca="false">FALSE()</f>
        <is>
          <t/>
        </is>
      </c>
    </row>
    <row r="2815" customFormat="false" ht="15" hidden="false" customHeight="false" outlineLevel="0" collapsed="false">
      <c r="A2815" s="24" t="s">
        <v>15844</v>
      </c>
      <c r="B2815" s="24" t="n">
        <v>2</v>
      </c>
      <c r="C2815" s="108" t="n">
        <v>0</v>
      </c>
      <c r="D2815" s="24" t="s">
        <v>14431</v>
      </c>
      <c r="E2815" s="24" t="inlineStr">
        <f aca="false">FALSE()</f>
        <is>
          <t/>
        </is>
      </c>
      <c r="F2815" s="24" t="inlineStr">
        <f aca="false">FALSE()</f>
        <is>
          <t/>
        </is>
      </c>
      <c r="G2815" s="24" t="inlineStr">
        <f aca="false">FALSE()</f>
        <is>
          <t/>
        </is>
      </c>
    </row>
    <row r="2816" customFormat="false" ht="15" hidden="false" customHeight="false" outlineLevel="0" collapsed="false">
      <c r="A2816" s="24" t="s">
        <v>15119</v>
      </c>
      <c r="B2816" s="24" t="n">
        <v>2</v>
      </c>
      <c r="C2816" s="108" t="n">
        <v>0</v>
      </c>
      <c r="D2816" s="24" t="s">
        <v>14431</v>
      </c>
      <c r="E2816" s="24" t="inlineStr">
        <f aca="false">FALSE()</f>
        <is>
          <t/>
        </is>
      </c>
      <c r="F2816" s="24" t="inlineStr">
        <f aca="false">FALSE()</f>
        <is>
          <t/>
        </is>
      </c>
      <c r="G2816" s="24" t="inlineStr">
        <f aca="false">FALSE()</f>
        <is>
          <t/>
        </is>
      </c>
    </row>
    <row r="2817" customFormat="false" ht="15" hidden="false" customHeight="false" outlineLevel="0" collapsed="false">
      <c r="A2817" s="24" t="s">
        <v>15847</v>
      </c>
      <c r="B2817" s="24" t="n">
        <v>2</v>
      </c>
      <c r="C2817" s="108" t="n">
        <v>0</v>
      </c>
      <c r="D2817" s="24" t="s">
        <v>14435</v>
      </c>
      <c r="E2817" s="24" t="inlineStr">
        <f aca="false">FALSE()</f>
        <is>
          <t/>
        </is>
      </c>
      <c r="F2817" s="24" t="inlineStr">
        <f aca="false">FALSE()</f>
        <is>
          <t/>
        </is>
      </c>
      <c r="G2817" s="24" t="inlineStr">
        <f aca="false">FALSE()</f>
        <is>
          <t/>
        </is>
      </c>
    </row>
    <row r="2818" customFormat="false" ht="15" hidden="false" customHeight="false" outlineLevel="0" collapsed="false">
      <c r="A2818" s="24" t="s">
        <v>15848</v>
      </c>
      <c r="B2818" s="24" t="n">
        <v>2</v>
      </c>
      <c r="C2818" s="108" t="n">
        <v>0</v>
      </c>
      <c r="D2818" s="24" t="s">
        <v>14435</v>
      </c>
      <c r="E2818" s="24" t="inlineStr">
        <f aca="false">FALSE()</f>
        <is>
          <t/>
        </is>
      </c>
      <c r="F2818" s="24" t="inlineStr">
        <f aca="false">FALSE()</f>
        <is>
          <t/>
        </is>
      </c>
      <c r="G2818" s="24" t="inlineStr">
        <f aca="false">FALSE()</f>
        <is>
          <t/>
        </is>
      </c>
    </row>
    <row r="2819" customFormat="false" ht="15" hidden="false" customHeight="false" outlineLevel="0" collapsed="false">
      <c r="A2819" s="24" t="s">
        <v>14879</v>
      </c>
      <c r="B2819" s="24" t="n">
        <v>2</v>
      </c>
      <c r="C2819" s="108" t="n">
        <v>0</v>
      </c>
      <c r="D2819" s="24" t="s">
        <v>14435</v>
      </c>
      <c r="E2819" s="24" t="inlineStr">
        <f aca="false">FALSE()</f>
        <is>
          <t/>
        </is>
      </c>
      <c r="F2819" s="24" t="inlineStr">
        <f aca="false">FALSE()</f>
        <is>
          <t/>
        </is>
      </c>
      <c r="G2819" s="24" t="inlineStr">
        <f aca="false">FALSE()</f>
        <is>
          <t/>
        </is>
      </c>
    </row>
    <row r="2820" customFormat="false" ht="15" hidden="false" customHeight="false" outlineLevel="0" collapsed="false">
      <c r="A2820" s="24" t="s">
        <v>15448</v>
      </c>
      <c r="B2820" s="24" t="n">
        <v>2</v>
      </c>
      <c r="C2820" s="108" t="n">
        <v>0</v>
      </c>
      <c r="D2820" s="24" t="s">
        <v>14435</v>
      </c>
      <c r="E2820" s="24" t="inlineStr">
        <f aca="false">FALSE()</f>
        <is>
          <t/>
        </is>
      </c>
      <c r="F2820" s="24" t="inlineStr">
        <f aca="false">FALSE()</f>
        <is>
          <t/>
        </is>
      </c>
      <c r="G2820" s="24" t="inlineStr">
        <f aca="false">FALSE()</f>
        <is>
          <t/>
        </is>
      </c>
    </row>
    <row r="2821" customFormat="false" ht="15" hidden="false" customHeight="false" outlineLevel="0" collapsed="false">
      <c r="A2821" s="24" t="s">
        <v>4134</v>
      </c>
      <c r="B2821" s="24" t="n">
        <v>2</v>
      </c>
      <c r="C2821" s="108" t="n">
        <v>0</v>
      </c>
      <c r="D2821" s="24" t="s">
        <v>14435</v>
      </c>
      <c r="E2821" s="24" t="inlineStr">
        <f aca="false">FALSE()</f>
        <is>
          <t/>
        </is>
      </c>
      <c r="F2821" s="24" t="inlineStr">
        <f aca="false">FALSE()</f>
        <is>
          <t/>
        </is>
      </c>
      <c r="G2821" s="24" t="inlineStr">
        <f aca="false">FALSE()</f>
        <is>
          <t/>
        </is>
      </c>
    </row>
    <row r="2822" customFormat="false" ht="15" hidden="false" customHeight="false" outlineLevel="0" collapsed="false">
      <c r="A2822" s="24" t="s">
        <v>15849</v>
      </c>
      <c r="B2822" s="24" t="n">
        <v>2</v>
      </c>
      <c r="C2822" s="108" t="n">
        <v>0</v>
      </c>
      <c r="D2822" s="24" t="s">
        <v>14435</v>
      </c>
      <c r="E2822" s="24" t="inlineStr">
        <f aca="false">FALSE()</f>
        <is>
          <t/>
        </is>
      </c>
      <c r="F2822" s="24" t="inlineStr">
        <f aca="false">FALSE()</f>
        <is>
          <t/>
        </is>
      </c>
      <c r="G2822" s="24" t="inlineStr">
        <f aca="false">FALSE()</f>
        <is>
          <t/>
        </is>
      </c>
    </row>
    <row r="2823" customFormat="false" ht="15" hidden="false" customHeight="false" outlineLevel="0" collapsed="false">
      <c r="A2823" s="24" t="s">
        <v>15850</v>
      </c>
      <c r="B2823" s="24" t="n">
        <v>2</v>
      </c>
      <c r="C2823" s="108" t="n">
        <v>0</v>
      </c>
      <c r="D2823" s="24" t="s">
        <v>14435</v>
      </c>
      <c r="E2823" s="24" t="inlineStr">
        <f aca="false">FALSE()</f>
        <is>
          <t/>
        </is>
      </c>
      <c r="F2823" s="24" t="inlineStr">
        <f aca="false">FALSE()</f>
        <is>
          <t/>
        </is>
      </c>
      <c r="G2823" s="24" t="inlineStr">
        <f aca="false">FALSE()</f>
        <is>
          <t/>
        </is>
      </c>
    </row>
    <row r="2824" customFormat="false" ht="15" hidden="false" customHeight="false" outlineLevel="0" collapsed="false">
      <c r="A2824" s="24" t="s">
        <v>338</v>
      </c>
      <c r="B2824" s="24" t="n">
        <v>2</v>
      </c>
      <c r="C2824" s="108" t="n">
        <v>0</v>
      </c>
      <c r="D2824" s="24" t="s">
        <v>14435</v>
      </c>
      <c r="E2824" s="24" t="inlineStr">
        <f aca="false">FALSE()</f>
        <is>
          <t/>
        </is>
      </c>
      <c r="F2824" s="24" t="inlineStr">
        <f aca="false">FALSE()</f>
        <is>
          <t/>
        </is>
      </c>
      <c r="G2824" s="24" t="inlineStr">
        <f aca="false">FALSE()</f>
        <is>
          <t/>
        </is>
      </c>
    </row>
    <row r="2825" customFormat="false" ht="15" hidden="false" customHeight="false" outlineLevel="0" collapsed="false">
      <c r="A2825" s="24" t="s">
        <v>15851</v>
      </c>
      <c r="B2825" s="24" t="n">
        <v>2</v>
      </c>
      <c r="C2825" s="108" t="n">
        <v>0</v>
      </c>
      <c r="D2825" s="24" t="s">
        <v>14435</v>
      </c>
      <c r="E2825" s="24" t="inlineStr">
        <f aca="false">FALSE()</f>
        <is>
          <t/>
        </is>
      </c>
      <c r="F2825" s="24" t="inlineStr">
        <f aca="false">FALSE()</f>
        <is>
          <t/>
        </is>
      </c>
      <c r="G2825" s="24" t="inlineStr">
        <f aca="false">FALSE()</f>
        <is>
          <t/>
        </is>
      </c>
    </row>
    <row r="2826" customFormat="false" ht="15" hidden="false" customHeight="false" outlineLevel="0" collapsed="false">
      <c r="A2826" s="24" t="s">
        <v>15852</v>
      </c>
      <c r="B2826" s="24" t="n">
        <v>2</v>
      </c>
      <c r="C2826" s="108" t="n">
        <v>0</v>
      </c>
      <c r="D2826" s="24" t="s">
        <v>14435</v>
      </c>
      <c r="E2826" s="24" t="inlineStr">
        <f aca="false">FALSE()</f>
        <is>
          <t/>
        </is>
      </c>
      <c r="F2826" s="24" t="inlineStr">
        <f aca="false">FALSE()</f>
        <is>
          <t/>
        </is>
      </c>
      <c r="G2826" s="24" t="inlineStr">
        <f aca="false">FALSE()</f>
        <is>
          <t/>
        </is>
      </c>
    </row>
    <row r="2827" customFormat="false" ht="15" hidden="false" customHeight="false" outlineLevel="0" collapsed="false">
      <c r="A2827" s="24" t="s">
        <v>15853</v>
      </c>
      <c r="B2827" s="24" t="n">
        <v>2</v>
      </c>
      <c r="C2827" s="108" t="n">
        <v>0</v>
      </c>
      <c r="D2827" s="24" t="s">
        <v>14435</v>
      </c>
      <c r="E2827" s="24" t="inlineStr">
        <f aca="false">FALSE()</f>
        <is>
          <t/>
        </is>
      </c>
      <c r="F2827" s="24" t="inlineStr">
        <f aca="false">FALSE()</f>
        <is>
          <t/>
        </is>
      </c>
      <c r="G2827" s="24" t="inlineStr">
        <f aca="false">FALSE()</f>
        <is>
          <t/>
        </is>
      </c>
    </row>
    <row r="2828" customFormat="false" ht="15" hidden="false" customHeight="false" outlineLevel="0" collapsed="false">
      <c r="A2828" s="24" t="s">
        <v>15854</v>
      </c>
      <c r="B2828" s="24" t="n">
        <v>2</v>
      </c>
      <c r="C2828" s="108" t="n">
        <v>0</v>
      </c>
      <c r="D2828" s="24" t="s">
        <v>14435</v>
      </c>
      <c r="E2828" s="24" t="inlineStr">
        <f aca="false">FALSE()</f>
        <is>
          <t/>
        </is>
      </c>
      <c r="F2828" s="24" t="inlineStr">
        <f aca="false">FALSE()</f>
        <is>
          <t/>
        </is>
      </c>
      <c r="G2828" s="24" t="inlineStr">
        <f aca="false">FALSE()</f>
        <is>
          <t/>
        </is>
      </c>
    </row>
    <row r="2829" customFormat="false" ht="15" hidden="false" customHeight="false" outlineLevel="0" collapsed="false">
      <c r="A2829" s="24" t="s">
        <v>15865</v>
      </c>
      <c r="B2829" s="24" t="n">
        <v>2</v>
      </c>
      <c r="C2829" s="108" t="n">
        <v>0</v>
      </c>
      <c r="D2829" s="24" t="s">
        <v>14439</v>
      </c>
      <c r="E2829" s="24" t="inlineStr">
        <f aca="false">FALSE()</f>
        <is>
          <t/>
        </is>
      </c>
      <c r="F2829" s="24" t="inlineStr">
        <f aca="false">FALSE()</f>
        <is>
          <t/>
        </is>
      </c>
      <c r="G2829" s="24" t="inlineStr">
        <f aca="false">FALSE()</f>
        <is>
          <t/>
        </is>
      </c>
    </row>
    <row r="2830" customFormat="false" ht="15" hidden="false" customHeight="false" outlineLevel="0" collapsed="false">
      <c r="A2830" s="24" t="s">
        <v>15866</v>
      </c>
      <c r="B2830" s="24" t="n">
        <v>2</v>
      </c>
      <c r="C2830" s="108" t="n">
        <v>0</v>
      </c>
      <c r="D2830" s="24" t="s">
        <v>14439</v>
      </c>
      <c r="E2830" s="24" t="inlineStr">
        <f aca="false">FALSE()</f>
        <is>
          <t/>
        </is>
      </c>
      <c r="F2830" s="24" t="inlineStr">
        <f aca="false">FALSE()</f>
        <is>
          <t/>
        </is>
      </c>
      <c r="G2830" s="24" t="inlineStr">
        <f aca="false">FALSE()</f>
        <is>
          <t/>
        </is>
      </c>
    </row>
    <row r="2831" customFormat="false" ht="15" hidden="false" customHeight="false" outlineLevel="0" collapsed="false">
      <c r="A2831" s="24" t="s">
        <v>15867</v>
      </c>
      <c r="B2831" s="24" t="n">
        <v>2</v>
      </c>
      <c r="C2831" s="108" t="n">
        <v>0</v>
      </c>
      <c r="D2831" s="24" t="s">
        <v>14439</v>
      </c>
      <c r="E2831" s="24" t="inlineStr">
        <f aca="false">FALSE()</f>
        <is>
          <t/>
        </is>
      </c>
      <c r="F2831" s="24" t="inlineStr">
        <f aca="false">FALSE()</f>
        <is>
          <t/>
        </is>
      </c>
      <c r="G2831" s="24" t="inlineStr">
        <f aca="false">FALSE()</f>
        <is>
          <t/>
        </is>
      </c>
    </row>
    <row r="2832" customFormat="false" ht="15" hidden="false" customHeight="false" outlineLevel="0" collapsed="false">
      <c r="A2832" s="24" t="s">
        <v>338</v>
      </c>
      <c r="B2832" s="24" t="n">
        <v>2</v>
      </c>
      <c r="C2832" s="108" t="n">
        <v>0</v>
      </c>
      <c r="D2832" s="24" t="s">
        <v>14439</v>
      </c>
      <c r="E2832" s="24" t="inlineStr">
        <f aca="false">FALSE()</f>
        <is>
          <t/>
        </is>
      </c>
      <c r="F2832" s="24" t="inlineStr">
        <f aca="false">FALSE()</f>
        <is>
          <t/>
        </is>
      </c>
      <c r="G2832" s="24" t="inlineStr">
        <f aca="false">FALSE()</f>
        <is>
          <t/>
        </is>
      </c>
    </row>
    <row r="2833" customFormat="false" ht="15" hidden="false" customHeight="false" outlineLevel="0" collapsed="false">
      <c r="A2833" s="24" t="s">
        <v>15868</v>
      </c>
      <c r="B2833" s="24" t="n">
        <v>2</v>
      </c>
      <c r="C2833" s="108" t="n">
        <v>0</v>
      </c>
      <c r="D2833" s="24" t="s">
        <v>14439</v>
      </c>
      <c r="E2833" s="24" t="inlineStr">
        <f aca="false">FALSE()</f>
        <is>
          <t/>
        </is>
      </c>
      <c r="F2833" s="24" t="inlineStr">
        <f aca="false">FALSE()</f>
        <is>
          <t/>
        </is>
      </c>
      <c r="G2833" s="24" t="inlineStr">
        <f aca="false">FALSE()</f>
        <is>
          <t/>
        </is>
      </c>
    </row>
    <row r="2834" customFormat="false" ht="15" hidden="false" customHeight="false" outlineLevel="0" collapsed="false">
      <c r="A2834" s="24" t="s">
        <v>15202</v>
      </c>
      <c r="B2834" s="24" t="n">
        <v>2</v>
      </c>
      <c r="C2834" s="108" t="n">
        <v>0</v>
      </c>
      <c r="D2834" s="24" t="s">
        <v>14439</v>
      </c>
      <c r="E2834" s="24" t="inlineStr">
        <f aca="false">FALSE()</f>
        <is>
          <t/>
        </is>
      </c>
      <c r="F2834" s="24" t="inlineStr">
        <f aca="false">FALSE()</f>
        <is>
          <t/>
        </is>
      </c>
      <c r="G2834" s="24" t="inlineStr">
        <f aca="false">FALSE()</f>
        <is>
          <t/>
        </is>
      </c>
    </row>
    <row r="2835" customFormat="false" ht="15" hidden="false" customHeight="false" outlineLevel="0" collapsed="false">
      <c r="A2835" s="24" t="s">
        <v>15063</v>
      </c>
      <c r="B2835" s="24" t="n">
        <v>2</v>
      </c>
      <c r="C2835" s="108" t="n">
        <v>0</v>
      </c>
      <c r="D2835" s="24" t="s">
        <v>14439</v>
      </c>
      <c r="E2835" s="24" t="inlineStr">
        <f aca="false">FALSE()</f>
        <is>
          <t/>
        </is>
      </c>
      <c r="F2835" s="24" t="inlineStr">
        <f aca="false">FALSE()</f>
        <is>
          <t/>
        </is>
      </c>
      <c r="G2835" s="24" t="inlineStr">
        <f aca="false">FALSE()</f>
        <is>
          <t/>
        </is>
      </c>
    </row>
    <row r="2836" customFormat="false" ht="15" hidden="false" customHeight="false" outlineLevel="0" collapsed="false">
      <c r="A2836" s="24" t="s">
        <v>15869</v>
      </c>
      <c r="B2836" s="24" t="n">
        <v>2</v>
      </c>
      <c r="C2836" s="108" t="n">
        <v>0</v>
      </c>
      <c r="D2836" s="24" t="s">
        <v>14439</v>
      </c>
      <c r="E2836" s="24" t="inlineStr">
        <f aca="false">FALSE()</f>
        <is>
          <t/>
        </is>
      </c>
      <c r="F2836" s="24" t="inlineStr">
        <f aca="false">FALSE()</f>
        <is>
          <t/>
        </is>
      </c>
      <c r="G2836" s="24" t="inlineStr">
        <f aca="false">FALSE()</f>
        <is>
          <t/>
        </is>
      </c>
    </row>
    <row r="2837" customFormat="false" ht="15" hidden="false" customHeight="false" outlineLevel="0" collapsed="false">
      <c r="A2837" s="24" t="s">
        <v>15088</v>
      </c>
      <c r="B2837" s="24" t="n">
        <v>2</v>
      </c>
      <c r="C2837" s="108" t="n">
        <v>0</v>
      </c>
      <c r="D2837" s="24" t="s">
        <v>14439</v>
      </c>
      <c r="E2837" s="24" t="inlineStr">
        <f aca="false">FALSE()</f>
        <is>
          <t/>
        </is>
      </c>
      <c r="F2837" s="24" t="inlineStr">
        <f aca="false">FALSE()</f>
        <is>
          <t/>
        </is>
      </c>
      <c r="G2837" s="24" t="inlineStr">
        <f aca="false">FALSE()</f>
        <is>
          <t/>
        </is>
      </c>
    </row>
    <row r="2838" customFormat="false" ht="15" hidden="false" customHeight="false" outlineLevel="0" collapsed="false">
      <c r="A2838" s="24" t="s">
        <v>15870</v>
      </c>
      <c r="B2838" s="24" t="n">
        <v>2</v>
      </c>
      <c r="C2838" s="108" t="n">
        <v>0</v>
      </c>
      <c r="D2838" s="24" t="s">
        <v>14439</v>
      </c>
      <c r="E2838" s="24" t="inlineStr">
        <f aca="false">FALSE()</f>
        <is>
          <t/>
        </is>
      </c>
      <c r="F2838" s="24" t="inlineStr">
        <f aca="false">FALSE()</f>
        <is>
          <t/>
        </is>
      </c>
      <c r="G2838" s="24" t="inlineStr">
        <f aca="false">FALSE()</f>
        <is>
          <t/>
        </is>
      </c>
    </row>
    <row r="2839" customFormat="false" ht="15" hidden="false" customHeight="false" outlineLevel="0" collapsed="false">
      <c r="A2839" s="24" t="s">
        <v>15299</v>
      </c>
      <c r="B2839" s="24" t="n">
        <v>2</v>
      </c>
      <c r="C2839" s="108" t="n">
        <v>0</v>
      </c>
      <c r="D2839" s="24" t="s">
        <v>14439</v>
      </c>
      <c r="E2839" s="24" t="inlineStr">
        <f aca="false">FALSE()</f>
        <is>
          <t/>
        </is>
      </c>
      <c r="F2839" s="24" t="inlineStr">
        <f aca="false">FALSE()</f>
        <is>
          <t/>
        </is>
      </c>
      <c r="G2839" s="24" t="inlineStr">
        <f aca="false">FALSE()</f>
        <is>
          <t/>
        </is>
      </c>
    </row>
    <row r="2840" customFormat="false" ht="15" hidden="false" customHeight="false" outlineLevel="0" collapsed="false">
      <c r="A2840" s="24" t="s">
        <v>14873</v>
      </c>
      <c r="B2840" s="24" t="n">
        <v>2</v>
      </c>
      <c r="C2840" s="108" t="n">
        <v>0</v>
      </c>
      <c r="D2840" s="24" t="s">
        <v>14439</v>
      </c>
      <c r="E2840" s="24" t="inlineStr">
        <f aca="false">FALSE()</f>
        <is>
          <t/>
        </is>
      </c>
      <c r="F2840" s="24" t="inlineStr">
        <f aca="false">FALSE()</f>
        <is>
          <t/>
        </is>
      </c>
      <c r="G2840" s="24" t="inlineStr">
        <f aca="false">FALSE()</f>
        <is>
          <t/>
        </is>
      </c>
    </row>
    <row r="2841" customFormat="false" ht="15" hidden="false" customHeight="false" outlineLevel="0" collapsed="false">
      <c r="A2841" s="24" t="s">
        <v>15871</v>
      </c>
      <c r="B2841" s="24" t="n">
        <v>2</v>
      </c>
      <c r="C2841" s="108" t="n">
        <v>0</v>
      </c>
      <c r="D2841" s="24" t="s">
        <v>14439</v>
      </c>
      <c r="E2841" s="24" t="inlineStr">
        <f aca="false">FALSE()</f>
        <is>
          <t/>
        </is>
      </c>
      <c r="F2841" s="24" t="inlineStr">
        <f aca="false">FALSE()</f>
        <is>
          <t/>
        </is>
      </c>
      <c r="G2841" s="24" t="inlineStr">
        <f aca="false">FALSE()</f>
        <is>
          <t/>
        </is>
      </c>
    </row>
    <row r="2842" customFormat="false" ht="15" hidden="false" customHeight="false" outlineLevel="0" collapsed="false">
      <c r="A2842" s="24" t="s">
        <v>15872</v>
      </c>
      <c r="B2842" s="24" t="n">
        <v>2</v>
      </c>
      <c r="C2842" s="108" t="n">
        <v>0</v>
      </c>
      <c r="D2842" s="24" t="s">
        <v>14439</v>
      </c>
      <c r="E2842" s="24" t="inlineStr">
        <f aca="false">FALSE()</f>
        <is>
          <t/>
        </is>
      </c>
      <c r="F2842" s="24" t="inlineStr">
        <f aca="false">FALSE()</f>
        <is>
          <t/>
        </is>
      </c>
      <c r="G2842" s="24" t="inlineStr">
        <f aca="false">FALSE()</f>
        <is>
          <t/>
        </is>
      </c>
    </row>
    <row r="2843" customFormat="false" ht="15" hidden="false" customHeight="false" outlineLevel="0" collapsed="false">
      <c r="A2843" s="24" t="s">
        <v>14860</v>
      </c>
      <c r="B2843" s="24" t="n">
        <v>7</v>
      </c>
      <c r="C2843" s="108" t="n">
        <v>0</v>
      </c>
      <c r="D2843" s="24" t="s">
        <v>14453</v>
      </c>
      <c r="E2843" s="24" t="inlineStr">
        <f aca="false">FALSE()</f>
        <is>
          <t/>
        </is>
      </c>
      <c r="F2843" s="24" t="inlineStr">
        <f aca="false">FALSE()</f>
        <is>
          <t/>
        </is>
      </c>
      <c r="G2843" s="24" t="inlineStr">
        <f aca="false">FALSE()</f>
        <is>
          <t/>
        </is>
      </c>
    </row>
    <row r="2844" customFormat="false" ht="15" hidden="false" customHeight="false" outlineLevel="0" collapsed="false">
      <c r="A2844" s="24" t="s">
        <v>14874</v>
      </c>
      <c r="B2844" s="24" t="n">
        <v>7</v>
      </c>
      <c r="C2844" s="108" t="n">
        <v>0</v>
      </c>
      <c r="D2844" s="24" t="s">
        <v>14453</v>
      </c>
      <c r="E2844" s="24" t="inlineStr">
        <f aca="false">FALSE()</f>
        <is>
          <t/>
        </is>
      </c>
      <c r="F2844" s="24" t="inlineStr">
        <f aca="false">FALSE()</f>
        <is>
          <t/>
        </is>
      </c>
      <c r="G2844" s="24" t="inlineStr">
        <f aca="false">FALSE()</f>
        <is>
          <t/>
        </is>
      </c>
    </row>
    <row r="2845" customFormat="false" ht="15" hidden="false" customHeight="false" outlineLevel="0" collapsed="false">
      <c r="A2845" s="24" t="s">
        <v>14883</v>
      </c>
      <c r="B2845" s="24" t="n">
        <v>7</v>
      </c>
      <c r="C2845" s="108" t="n">
        <v>0</v>
      </c>
      <c r="D2845" s="24" t="s">
        <v>14453</v>
      </c>
      <c r="E2845" s="24" t="inlineStr">
        <f aca="false">FALSE()</f>
        <is>
          <t/>
        </is>
      </c>
      <c r="F2845" s="24" t="inlineStr">
        <f aca="false">FALSE()</f>
        <is>
          <t/>
        </is>
      </c>
      <c r="G2845" s="24" t="inlineStr">
        <f aca="false">FALSE()</f>
        <is>
          <t/>
        </is>
      </c>
    </row>
    <row r="2846" customFormat="false" ht="15" hidden="false" customHeight="false" outlineLevel="0" collapsed="false">
      <c r="A2846" s="24" t="s">
        <v>14892</v>
      </c>
      <c r="B2846" s="24" t="n">
        <v>7</v>
      </c>
      <c r="C2846" s="108" t="n">
        <v>0</v>
      </c>
      <c r="D2846" s="24" t="s">
        <v>14453</v>
      </c>
      <c r="E2846" s="24" t="inlineStr">
        <f aca="false">FALSE()</f>
        <is>
          <t/>
        </is>
      </c>
      <c r="F2846" s="24" t="inlineStr">
        <f aca="false">FALSE()</f>
        <is>
          <t/>
        </is>
      </c>
      <c r="G2846" s="24" t="inlineStr">
        <f aca="false">FALSE()</f>
        <is>
          <t/>
        </is>
      </c>
    </row>
    <row r="2847" customFormat="false" ht="15" hidden="false" customHeight="false" outlineLevel="0" collapsed="false">
      <c r="A2847" s="24" t="s">
        <v>14899</v>
      </c>
      <c r="B2847" s="24" t="n">
        <v>7</v>
      </c>
      <c r="C2847" s="108" t="n">
        <v>0</v>
      </c>
      <c r="D2847" s="24" t="s">
        <v>14453</v>
      </c>
      <c r="E2847" s="24" t="inlineStr">
        <f aca="false">FALSE()</f>
        <is>
          <t/>
        </is>
      </c>
      <c r="F2847" s="24" t="inlineStr">
        <f aca="false">FALSE()</f>
        <is>
          <t/>
        </is>
      </c>
      <c r="G2847" s="24" t="inlineStr">
        <f aca="false">FALSE()</f>
        <is>
          <t/>
        </is>
      </c>
    </row>
    <row r="2848" customFormat="false" ht="15" hidden="false" customHeight="false" outlineLevel="0" collapsed="false">
      <c r="A2848" s="24" t="s">
        <v>14868</v>
      </c>
      <c r="B2848" s="24" t="n">
        <v>7</v>
      </c>
      <c r="C2848" s="108" t="n">
        <v>0</v>
      </c>
      <c r="D2848" s="24" t="s">
        <v>14453</v>
      </c>
      <c r="E2848" s="24" t="inlineStr">
        <f aca="false">FALSE()</f>
        <is>
          <t/>
        </is>
      </c>
      <c r="F2848" s="24" t="inlineStr">
        <f aca="false">FALSE()</f>
        <is>
          <t/>
        </is>
      </c>
      <c r="G2848" s="24" t="inlineStr">
        <f aca="false">FALSE()</f>
        <is>
          <t/>
        </is>
      </c>
    </row>
    <row r="2849" customFormat="false" ht="15" hidden="false" customHeight="false" outlineLevel="0" collapsed="false">
      <c r="A2849" s="24" t="s">
        <v>338</v>
      </c>
      <c r="B2849" s="24" t="n">
        <v>7</v>
      </c>
      <c r="C2849" s="108" t="n">
        <v>0</v>
      </c>
      <c r="D2849" s="24" t="s">
        <v>14453</v>
      </c>
      <c r="E2849" s="24" t="inlineStr">
        <f aca="false">FALSE()</f>
        <is>
          <t/>
        </is>
      </c>
      <c r="F2849" s="24" t="inlineStr">
        <f aca="false">FALSE()</f>
        <is>
          <t/>
        </is>
      </c>
      <c r="G2849" s="24" t="inlineStr">
        <f aca="false">FALSE()</f>
        <is>
          <t/>
        </is>
      </c>
    </row>
    <row r="2850" customFormat="false" ht="15" hidden="false" customHeight="false" outlineLevel="0" collapsed="false">
      <c r="A2850" s="24" t="s">
        <v>14852</v>
      </c>
      <c r="B2850" s="24" t="n">
        <v>7</v>
      </c>
      <c r="C2850" s="108" t="n">
        <v>0</v>
      </c>
      <c r="D2850" s="24" t="s">
        <v>14453</v>
      </c>
      <c r="E2850" s="24" t="inlineStr">
        <f aca="false">FALSE()</f>
        <is>
          <t/>
        </is>
      </c>
      <c r="F2850" s="24" t="inlineStr">
        <f aca="false">FALSE()</f>
        <is>
          <t/>
        </is>
      </c>
      <c r="G2850" s="24" t="inlineStr">
        <f aca="false">FALSE()</f>
        <is>
          <t/>
        </is>
      </c>
    </row>
    <row r="2851" customFormat="false" ht="15" hidden="false" customHeight="false" outlineLevel="0" collapsed="false">
      <c r="A2851" s="24" t="s">
        <v>14906</v>
      </c>
      <c r="B2851" s="24" t="n">
        <v>7</v>
      </c>
      <c r="C2851" s="108" t="n">
        <v>0</v>
      </c>
      <c r="D2851" s="24" t="s">
        <v>14453</v>
      </c>
      <c r="E2851" s="24" t="inlineStr">
        <f aca="false">FALSE()</f>
        <is>
          <t/>
        </is>
      </c>
      <c r="F2851" s="24" t="inlineStr">
        <f aca="false">FALSE()</f>
        <is>
          <t/>
        </is>
      </c>
      <c r="G2851" s="24" t="inlineStr">
        <f aca="false">FALSE()</f>
        <is>
          <t/>
        </is>
      </c>
    </row>
    <row r="2852" customFormat="false" ht="15" hidden="false" customHeight="false" outlineLevel="0" collapsed="false">
      <c r="A2852" s="24" t="s">
        <v>14873</v>
      </c>
      <c r="B2852" s="24" t="n">
        <v>2</v>
      </c>
      <c r="C2852" s="108" t="n">
        <v>0</v>
      </c>
      <c r="D2852" s="24" t="s">
        <v>14462</v>
      </c>
      <c r="E2852" s="24" t="inlineStr">
        <f aca="false">FALSE()</f>
        <is>
          <t/>
        </is>
      </c>
      <c r="F2852" s="24" t="inlineStr">
        <f aca="false">FALSE()</f>
        <is>
          <t/>
        </is>
      </c>
      <c r="G2852" s="24" t="inlineStr">
        <f aca="false">FALSE()</f>
        <is>
          <t/>
        </is>
      </c>
    </row>
    <row r="2853" customFormat="false" ht="15" hidden="false" customHeight="false" outlineLevel="0" collapsed="false">
      <c r="A2853" s="24" t="s">
        <v>14886</v>
      </c>
      <c r="B2853" s="24" t="n">
        <v>2</v>
      </c>
      <c r="C2853" s="108" t="n">
        <v>0</v>
      </c>
      <c r="D2853" s="24" t="s">
        <v>14462</v>
      </c>
      <c r="E2853" s="24" t="inlineStr">
        <f aca="false">FALSE()</f>
        <is>
          <t/>
        </is>
      </c>
      <c r="F2853" s="24" t="inlineStr">
        <f aca="false">FALSE()</f>
        <is>
          <t/>
        </is>
      </c>
      <c r="G2853" s="24" t="inlineStr">
        <f aca="false">FALSE()</f>
        <is>
          <t/>
        </is>
      </c>
    </row>
    <row r="2854" customFormat="false" ht="15" hidden="false" customHeight="false" outlineLevel="0" collapsed="false">
      <c r="A2854" s="24" t="s">
        <v>14895</v>
      </c>
      <c r="B2854" s="24" t="n">
        <v>2</v>
      </c>
      <c r="C2854" s="108" t="n">
        <v>0</v>
      </c>
      <c r="D2854" s="24" t="s">
        <v>14462</v>
      </c>
      <c r="E2854" s="24" t="inlineStr">
        <f aca="false">FALSE()</f>
        <is>
          <t/>
        </is>
      </c>
      <c r="F2854" s="24" t="inlineStr">
        <f aca="false">FALSE()</f>
        <is>
          <t/>
        </is>
      </c>
      <c r="G2854" s="24" t="inlineStr">
        <f aca="false">FALSE()</f>
        <is>
          <t/>
        </is>
      </c>
    </row>
    <row r="2855" customFormat="false" ht="15" hidden="false" customHeight="false" outlineLevel="0" collapsed="false">
      <c r="A2855" s="24" t="s">
        <v>15307</v>
      </c>
      <c r="B2855" s="24" t="n">
        <v>2</v>
      </c>
      <c r="C2855" s="108" t="n">
        <v>0</v>
      </c>
      <c r="D2855" s="24" t="s">
        <v>14462</v>
      </c>
      <c r="E2855" s="24" t="inlineStr">
        <f aca="false">FALSE()</f>
        <is>
          <t/>
        </is>
      </c>
      <c r="F2855" s="24" t="inlineStr">
        <f aca="false">FALSE()</f>
        <is>
          <t/>
        </is>
      </c>
      <c r="G2855" s="24" t="inlineStr">
        <f aca="false">FALSE()</f>
        <is>
          <t/>
        </is>
      </c>
    </row>
    <row r="2856" customFormat="false" ht="15" hidden="false" customHeight="false" outlineLevel="0" collapsed="false">
      <c r="A2856" s="24" t="s">
        <v>15308</v>
      </c>
      <c r="B2856" s="24" t="n">
        <v>2</v>
      </c>
      <c r="C2856" s="108" t="n">
        <v>0</v>
      </c>
      <c r="D2856" s="24" t="s">
        <v>14462</v>
      </c>
      <c r="E2856" s="24" t="inlineStr">
        <f aca="false">FALSE()</f>
        <is>
          <t/>
        </is>
      </c>
      <c r="F2856" s="24" t="inlineStr">
        <f aca="false">FALSE()</f>
        <is>
          <t/>
        </is>
      </c>
      <c r="G2856" s="24" t="inlineStr">
        <f aca="false">FALSE()</f>
        <is>
          <t/>
        </is>
      </c>
    </row>
    <row r="2857" customFormat="false" ht="15" hidden="false" customHeight="false" outlineLevel="0" collapsed="false">
      <c r="A2857" s="24" t="s">
        <v>14818</v>
      </c>
      <c r="B2857" s="24" t="n">
        <v>2</v>
      </c>
      <c r="C2857" s="108" t="n">
        <v>0</v>
      </c>
      <c r="D2857" s="24" t="s">
        <v>14462</v>
      </c>
      <c r="E2857" s="24" t="inlineStr">
        <f aca="false">FALSE()</f>
        <is>
          <t/>
        </is>
      </c>
      <c r="F2857" s="24" t="inlineStr">
        <f aca="false">FALSE()</f>
        <is>
          <t/>
        </is>
      </c>
      <c r="G2857" s="24" t="inlineStr">
        <f aca="false">FALSE()</f>
        <is>
          <t/>
        </is>
      </c>
    </row>
    <row r="2858" customFormat="false" ht="15" hidden="false" customHeight="false" outlineLevel="0" collapsed="false">
      <c r="A2858" s="24" t="s">
        <v>15370</v>
      </c>
      <c r="B2858" s="24" t="n">
        <v>2</v>
      </c>
      <c r="C2858" s="108" t="n">
        <v>0</v>
      </c>
      <c r="D2858" s="24" t="s">
        <v>14462</v>
      </c>
      <c r="E2858" s="24" t="inlineStr">
        <f aca="false">FALSE()</f>
        <is>
          <t/>
        </is>
      </c>
      <c r="F2858" s="24" t="inlineStr">
        <f aca="false">FALSE()</f>
        <is>
          <t/>
        </is>
      </c>
      <c r="G2858" s="24" t="inlineStr">
        <f aca="false">FALSE()</f>
        <is>
          <t/>
        </is>
      </c>
    </row>
    <row r="2859" customFormat="false" ht="15" hidden="false" customHeight="false" outlineLevel="0" collapsed="false">
      <c r="A2859" s="24" t="s">
        <v>998</v>
      </c>
      <c r="B2859" s="24" t="n">
        <v>2</v>
      </c>
      <c r="C2859" s="108" t="n">
        <v>0</v>
      </c>
      <c r="D2859" s="24" t="s">
        <v>14462</v>
      </c>
      <c r="E2859" s="24" t="inlineStr">
        <f aca="false">FALSE()</f>
        <is>
          <t/>
        </is>
      </c>
      <c r="F2859" s="24" t="inlineStr">
        <f aca="false">FALSE()</f>
        <is>
          <t/>
        </is>
      </c>
      <c r="G2859" s="24" t="inlineStr">
        <f aca="false">FALSE()</f>
        <is>
          <t/>
        </is>
      </c>
    </row>
    <row r="2860" customFormat="false" ht="15" hidden="false" customHeight="false" outlineLevel="0" collapsed="false">
      <c r="A2860" s="24" t="s">
        <v>15914</v>
      </c>
      <c r="B2860" s="24" t="n">
        <v>2</v>
      </c>
      <c r="C2860" s="108" t="n">
        <v>0</v>
      </c>
      <c r="D2860" s="24" t="s">
        <v>14462</v>
      </c>
      <c r="E2860" s="24" t="inlineStr">
        <f aca="false">FALSE()</f>
        <is>
          <t/>
        </is>
      </c>
      <c r="F2860" s="24" t="inlineStr">
        <f aca="false">FALSE()</f>
        <is>
          <t/>
        </is>
      </c>
      <c r="G2860" s="24" t="inlineStr">
        <f aca="false">FALSE()</f>
        <is>
          <t/>
        </is>
      </c>
    </row>
    <row r="2861" customFormat="false" ht="15" hidden="false" customHeight="false" outlineLevel="0" collapsed="false">
      <c r="A2861" s="24" t="s">
        <v>15213</v>
      </c>
      <c r="B2861" s="24" t="n">
        <v>2</v>
      </c>
      <c r="C2861" s="108" t="n">
        <v>0</v>
      </c>
      <c r="D2861" s="24" t="s">
        <v>14490</v>
      </c>
      <c r="E2861" s="24" t="inlineStr">
        <f aca="false">FALSE()</f>
        <is>
          <t/>
        </is>
      </c>
      <c r="F2861" s="24" t="inlineStr">
        <f aca="false">FALSE()</f>
        <is>
          <t/>
        </is>
      </c>
      <c r="G2861" s="24" t="inlineStr">
        <f aca="false">FALSE()</f>
        <is>
          <t/>
        </is>
      </c>
    </row>
    <row r="2862" customFormat="false" ht="15" hidden="false" customHeight="false" outlineLevel="0" collapsed="false">
      <c r="A2862" s="24" t="s">
        <v>15189</v>
      </c>
      <c r="B2862" s="24" t="n">
        <v>2</v>
      </c>
      <c r="C2862" s="108" t="n">
        <v>0</v>
      </c>
      <c r="D2862" s="24" t="s">
        <v>14490</v>
      </c>
      <c r="E2862" s="24" t="inlineStr">
        <f aca="false">FALSE()</f>
        <is>
          <t/>
        </is>
      </c>
      <c r="F2862" s="24" t="inlineStr">
        <f aca="false">FALSE()</f>
        <is>
          <t/>
        </is>
      </c>
      <c r="G2862" s="24" t="inlineStr">
        <f aca="false">FALSE()</f>
        <is>
          <t/>
        </is>
      </c>
    </row>
    <row r="2863" customFormat="false" ht="15" hidden="false" customHeight="false" outlineLevel="0" collapsed="false">
      <c r="A2863" s="24" t="s">
        <v>15267</v>
      </c>
      <c r="B2863" s="24" t="n">
        <v>2</v>
      </c>
      <c r="C2863" s="108" t="n">
        <v>0</v>
      </c>
      <c r="D2863" s="24" t="s">
        <v>14490</v>
      </c>
      <c r="E2863" s="24" t="inlineStr">
        <f aca="false">FALSE()</f>
        <is>
          <t/>
        </is>
      </c>
      <c r="F2863" s="24" t="inlineStr">
        <f aca="false">FALSE()</f>
        <is>
          <t/>
        </is>
      </c>
      <c r="G2863" s="24" t="inlineStr">
        <f aca="false">FALSE()</f>
        <is>
          <t/>
        </is>
      </c>
    </row>
    <row r="2864" customFormat="false" ht="15" hidden="false" customHeight="false" outlineLevel="0" collapsed="false">
      <c r="A2864" s="24" t="s">
        <v>15380</v>
      </c>
      <c r="B2864" s="24" t="n">
        <v>2</v>
      </c>
      <c r="C2864" s="108" t="n">
        <v>0</v>
      </c>
      <c r="D2864" s="24" t="s">
        <v>14490</v>
      </c>
      <c r="E2864" s="24" t="inlineStr">
        <f aca="false">FALSE()</f>
        <is>
          <t/>
        </is>
      </c>
      <c r="F2864" s="24" t="inlineStr">
        <f aca="false">FALSE()</f>
        <is>
          <t/>
        </is>
      </c>
      <c r="G2864" s="24" t="inlineStr">
        <f aca="false">FALSE()</f>
        <is>
          <t/>
        </is>
      </c>
    </row>
    <row r="2865" customFormat="false" ht="15" hidden="false" customHeight="false" outlineLevel="0" collapsed="false">
      <c r="A2865" s="24" t="s">
        <v>15075</v>
      </c>
      <c r="B2865" s="24" t="n">
        <v>2</v>
      </c>
      <c r="C2865" s="108" t="n">
        <v>0</v>
      </c>
      <c r="D2865" s="24" t="s">
        <v>14490</v>
      </c>
      <c r="E2865" s="24" t="inlineStr">
        <f aca="false">FALSE()</f>
        <is>
          <t/>
        </is>
      </c>
      <c r="F2865" s="24" t="inlineStr">
        <f aca="false">FALSE()</f>
        <is>
          <t/>
        </is>
      </c>
      <c r="G2865" s="24" t="inlineStr">
        <f aca="false">FALSE()</f>
        <is>
          <t/>
        </is>
      </c>
    </row>
    <row r="2866" customFormat="false" ht="15" hidden="false" customHeight="false" outlineLevel="0" collapsed="false">
      <c r="A2866" s="24" t="s">
        <v>15955</v>
      </c>
      <c r="B2866" s="24" t="n">
        <v>2</v>
      </c>
      <c r="C2866" s="108" t="n">
        <v>0</v>
      </c>
      <c r="D2866" s="24" t="s">
        <v>14490</v>
      </c>
      <c r="E2866" s="24" t="inlineStr">
        <f aca="false">FALSE()</f>
        <is>
          <t/>
        </is>
      </c>
      <c r="F2866" s="24" t="inlineStr">
        <f aca="false">FALSE()</f>
        <is>
          <t/>
        </is>
      </c>
      <c r="G2866" s="24" t="inlineStr">
        <f aca="false">FALSE()</f>
        <is>
          <t/>
        </is>
      </c>
    </row>
    <row r="2867" customFormat="false" ht="15" hidden="false" customHeight="false" outlineLevel="0" collapsed="false">
      <c r="A2867" s="24" t="s">
        <v>15473</v>
      </c>
      <c r="B2867" s="24" t="n">
        <v>2</v>
      </c>
      <c r="C2867" s="108" t="n">
        <v>0</v>
      </c>
      <c r="D2867" s="24" t="s">
        <v>14490</v>
      </c>
      <c r="E2867" s="24" t="inlineStr">
        <f aca="false">FALSE()</f>
        <is>
          <t/>
        </is>
      </c>
      <c r="F2867" s="24" t="inlineStr">
        <f aca="false">FALSE()</f>
        <is>
          <t/>
        </is>
      </c>
      <c r="G2867" s="24" t="inlineStr">
        <f aca="false">FALSE()</f>
        <is>
          <t/>
        </is>
      </c>
    </row>
    <row r="2868" customFormat="false" ht="15" hidden="false" customHeight="false" outlineLevel="0" collapsed="false">
      <c r="A2868" s="24" t="s">
        <v>15076</v>
      </c>
      <c r="B2868" s="24" t="n">
        <v>2</v>
      </c>
      <c r="C2868" s="108" t="n">
        <v>0</v>
      </c>
      <c r="D2868" s="24" t="s">
        <v>14490</v>
      </c>
      <c r="E2868" s="24" t="inlineStr">
        <f aca="false">FALSE()</f>
        <is>
          <t/>
        </is>
      </c>
      <c r="F2868" s="24" t="inlineStr">
        <f aca="false">FALSE()</f>
        <is>
          <t/>
        </is>
      </c>
      <c r="G2868" s="24" t="inlineStr">
        <f aca="false">FALSE()</f>
        <is>
          <t/>
        </is>
      </c>
    </row>
    <row r="2869" customFormat="false" ht="15" hidden="false" customHeight="false" outlineLevel="0" collapsed="false">
      <c r="A2869" s="24" t="s">
        <v>15956</v>
      </c>
      <c r="B2869" s="24" t="n">
        <v>2</v>
      </c>
      <c r="C2869" s="108" t="n">
        <v>0</v>
      </c>
      <c r="D2869" s="24" t="s">
        <v>14490</v>
      </c>
      <c r="E2869" s="24" t="inlineStr">
        <f aca="false">FALSE()</f>
        <is>
          <t/>
        </is>
      </c>
      <c r="F2869" s="24" t="inlineStr">
        <f aca="false">FALSE()</f>
        <is>
          <t/>
        </is>
      </c>
      <c r="G2869" s="24" t="inlineStr">
        <f aca="false">FALSE()</f>
        <is>
          <t/>
        </is>
      </c>
    </row>
    <row r="2870" customFormat="false" ht="15" hidden="false" customHeight="false" outlineLevel="0" collapsed="false">
      <c r="A2870" s="24" t="s">
        <v>2624</v>
      </c>
      <c r="B2870" s="24" t="n">
        <v>2</v>
      </c>
      <c r="C2870" s="108" t="n">
        <v>0</v>
      </c>
      <c r="D2870" s="24" t="s">
        <v>14494</v>
      </c>
      <c r="E2870" s="24" t="inlineStr">
        <f aca="false">FALSE()</f>
        <is>
          <t/>
        </is>
      </c>
      <c r="F2870" s="24" t="inlineStr">
        <f aca="false">FALSE()</f>
        <is>
          <t/>
        </is>
      </c>
      <c r="G2870" s="24" t="inlineStr">
        <f aca="false">FALSE()</f>
        <is>
          <t/>
        </is>
      </c>
    </row>
    <row r="2871" customFormat="false" ht="15" hidden="false" customHeight="false" outlineLevel="0" collapsed="false">
      <c r="A2871" s="24" t="s">
        <v>338</v>
      </c>
      <c r="B2871" s="24" t="n">
        <v>2</v>
      </c>
      <c r="C2871" s="108" t="n">
        <v>0</v>
      </c>
      <c r="D2871" s="24" t="s">
        <v>14494</v>
      </c>
      <c r="E2871" s="24" t="inlineStr">
        <f aca="false">FALSE()</f>
        <is>
          <t/>
        </is>
      </c>
      <c r="F2871" s="24" t="inlineStr">
        <f aca="false">FALSE()</f>
        <is>
          <t/>
        </is>
      </c>
      <c r="G2871" s="24" t="inlineStr">
        <f aca="false">FALSE()</f>
        <is>
          <t/>
        </is>
      </c>
    </row>
    <row r="2872" customFormat="false" ht="15" hidden="false" customHeight="false" outlineLevel="0" collapsed="false">
      <c r="A2872" s="24" t="s">
        <v>15091</v>
      </c>
      <c r="B2872" s="24" t="n">
        <v>2</v>
      </c>
      <c r="C2872" s="108" t="n">
        <v>0</v>
      </c>
      <c r="D2872" s="24" t="s">
        <v>14494</v>
      </c>
      <c r="E2872" s="24" t="inlineStr">
        <f aca="false">FALSE()</f>
        <is>
          <t/>
        </is>
      </c>
      <c r="F2872" s="24" t="inlineStr">
        <f aca="false">FALSE()</f>
        <is>
          <t/>
        </is>
      </c>
      <c r="G2872" s="24" t="inlineStr">
        <f aca="false">FALSE()</f>
        <is>
          <t/>
        </is>
      </c>
    </row>
    <row r="2873" customFormat="false" ht="15" hidden="false" customHeight="false" outlineLevel="0" collapsed="false">
      <c r="A2873" s="24" t="s">
        <v>14511</v>
      </c>
      <c r="B2873" s="24" t="n">
        <v>2</v>
      </c>
      <c r="C2873" s="108" t="n">
        <v>0</v>
      </c>
      <c r="D2873" s="24" t="s">
        <v>14509</v>
      </c>
      <c r="E2873" s="24" t="inlineStr">
        <f aca="false">FALSE()</f>
        <is>
          <t/>
        </is>
      </c>
      <c r="F2873" s="24" t="inlineStr">
        <f aca="false">FALSE()</f>
        <is>
          <t/>
        </is>
      </c>
      <c r="G2873" s="24" t="inlineStr">
        <f aca="false">FALSE()</f>
        <is>
          <t/>
        </is>
      </c>
    </row>
    <row r="2874" customFormat="false" ht="15" hidden="false" customHeight="false" outlineLevel="0" collapsed="false">
      <c r="A2874" s="24" t="s">
        <v>15313</v>
      </c>
      <c r="B2874" s="24" t="n">
        <v>2</v>
      </c>
      <c r="C2874" s="108" t="n">
        <v>0</v>
      </c>
      <c r="D2874" s="24" t="s">
        <v>14515</v>
      </c>
      <c r="E2874" s="24" t="inlineStr">
        <f aca="false">FALSE()</f>
        <is>
          <t/>
        </is>
      </c>
      <c r="F2874" s="24" t="inlineStr">
        <f aca="false">FALSE()</f>
        <is>
          <t/>
        </is>
      </c>
      <c r="G2874" s="24" t="inlineStr">
        <f aca="false">FALSE()</f>
        <is>
          <t/>
        </is>
      </c>
    </row>
    <row r="2875" customFormat="false" ht="15" hidden="false" customHeight="false" outlineLevel="0" collapsed="false">
      <c r="A2875" s="24" t="s">
        <v>15973</v>
      </c>
      <c r="B2875" s="24" t="n">
        <v>2</v>
      </c>
      <c r="C2875" s="108" t="n">
        <v>0</v>
      </c>
      <c r="D2875" s="24" t="s">
        <v>14515</v>
      </c>
      <c r="E2875" s="24" t="inlineStr">
        <f aca="false">FALSE()</f>
        <is>
          <t/>
        </is>
      </c>
      <c r="F2875" s="24" t="inlineStr">
        <f aca="false">FALSE()</f>
        <is>
          <t/>
        </is>
      </c>
      <c r="G2875" s="24" t="inlineStr">
        <f aca="false">FALSE()</f>
        <is>
          <t/>
        </is>
      </c>
    </row>
    <row r="2876" customFormat="false" ht="15" hidden="false" customHeight="false" outlineLevel="0" collapsed="false">
      <c r="A2876" s="24" t="s">
        <v>338</v>
      </c>
      <c r="B2876" s="24" t="n">
        <v>2</v>
      </c>
      <c r="C2876" s="108" t="n">
        <v>0</v>
      </c>
      <c r="D2876" s="24" t="s">
        <v>14515</v>
      </c>
      <c r="E2876" s="24" t="inlineStr">
        <f aca="false">FALSE()</f>
        <is>
          <t/>
        </is>
      </c>
      <c r="F2876" s="24" t="inlineStr">
        <f aca="false">FALSE()</f>
        <is>
          <t/>
        </is>
      </c>
      <c r="G2876" s="24" t="inlineStr">
        <f aca="false">FALSE()</f>
        <is>
          <t/>
        </is>
      </c>
    </row>
    <row r="2877" customFormat="false" ht="15" hidden="false" customHeight="false" outlineLevel="0" collapsed="false">
      <c r="A2877" s="24" t="s">
        <v>2211</v>
      </c>
      <c r="B2877" s="24" t="n">
        <v>3</v>
      </c>
      <c r="C2877" s="108" t="n">
        <v>0.0110240061713206</v>
      </c>
      <c r="D2877" s="24" t="s">
        <v>14519</v>
      </c>
      <c r="E2877" s="24" t="inlineStr">
        <f aca="false">FALSE()</f>
        <is>
          <t/>
        </is>
      </c>
      <c r="F2877" s="24" t="inlineStr">
        <f aca="false">FALSE()</f>
        <is>
          <t/>
        </is>
      </c>
      <c r="G2877" s="24" t="inlineStr">
        <f aca="false">FALSE()</f>
        <is>
          <t/>
        </is>
      </c>
    </row>
    <row r="2878" customFormat="false" ht="15" hidden="false" customHeight="false" outlineLevel="0" collapsed="false">
      <c r="A2878" s="24" t="s">
        <v>338</v>
      </c>
      <c r="B2878" s="24" t="n">
        <v>3</v>
      </c>
      <c r="C2878" s="108" t="n">
        <v>0.0110240061713206</v>
      </c>
      <c r="D2878" s="24" t="s">
        <v>14519</v>
      </c>
      <c r="E2878" s="24" t="inlineStr">
        <f aca="false">FALSE()</f>
        <is>
          <t/>
        </is>
      </c>
      <c r="F2878" s="24" t="inlineStr">
        <f aca="false">FALSE()</f>
        <is>
          <t/>
        </is>
      </c>
      <c r="G2878" s="24" t="inlineStr">
        <f aca="false">FALSE()</f>
        <is>
          <t/>
        </is>
      </c>
    </row>
    <row r="2879" customFormat="false" ht="15" hidden="false" customHeight="false" outlineLevel="0" collapsed="false">
      <c r="A2879" s="24" t="s">
        <v>15066</v>
      </c>
      <c r="B2879" s="24" t="n">
        <v>3</v>
      </c>
      <c r="C2879" s="108" t="n">
        <v>0.0110240061713206</v>
      </c>
      <c r="D2879" s="24" t="s">
        <v>14519</v>
      </c>
      <c r="E2879" s="24" t="inlineStr">
        <f aca="false">FALSE()</f>
        <is>
          <t/>
        </is>
      </c>
      <c r="F2879" s="24" t="inlineStr">
        <f aca="false">FALSE()</f>
        <is>
          <t/>
        </is>
      </c>
      <c r="G2879" s="24" t="inlineStr">
        <f aca="false">FALSE()</f>
        <is>
          <t/>
        </is>
      </c>
    </row>
    <row r="2880" customFormat="false" ht="15" hidden="false" customHeight="false" outlineLevel="0" collapsed="false">
      <c r="A2880" s="24" t="s">
        <v>15067</v>
      </c>
      <c r="B2880" s="24" t="n">
        <v>3</v>
      </c>
      <c r="C2880" s="108" t="n">
        <v>0.0110240061713206</v>
      </c>
      <c r="D2880" s="24" t="s">
        <v>14519</v>
      </c>
      <c r="E2880" s="24" t="inlineStr">
        <f aca="false">FALSE()</f>
        <is>
          <t/>
        </is>
      </c>
      <c r="F2880" s="24" t="inlineStr">
        <f aca="false">FALSE()</f>
        <is>
          <t/>
        </is>
      </c>
      <c r="G2880" s="24" t="inlineStr">
        <f aca="false">FALSE()</f>
        <is>
          <t/>
        </is>
      </c>
    </row>
    <row r="2881" customFormat="false" ht="15" hidden="false" customHeight="false" outlineLevel="0" collapsed="false">
      <c r="A2881" s="24" t="s">
        <v>15068</v>
      </c>
      <c r="B2881" s="24" t="n">
        <v>3</v>
      </c>
      <c r="C2881" s="108" t="n">
        <v>0.0110240061713206</v>
      </c>
      <c r="D2881" s="24" t="s">
        <v>14519</v>
      </c>
      <c r="E2881" s="24" t="n">
        <f aca="false">TRUE()</f>
        <v>1</v>
      </c>
      <c r="F2881" s="24" t="inlineStr">
        <f aca="false">FALSE()</f>
        <is>
          <t/>
        </is>
      </c>
      <c r="G2881" s="24" t="inlineStr">
        <f aca="false">FALSE()</f>
        <is>
          <t/>
        </is>
      </c>
    </row>
    <row r="2882" customFormat="false" ht="15" hidden="false" customHeight="false" outlineLevel="0" collapsed="false">
      <c r="A2882" s="24" t="s">
        <v>15069</v>
      </c>
      <c r="B2882" s="24" t="n">
        <v>3</v>
      </c>
      <c r="C2882" s="108" t="n">
        <v>0.0110240061713206</v>
      </c>
      <c r="D2882" s="24" t="s">
        <v>14519</v>
      </c>
      <c r="E2882" s="24" t="inlineStr">
        <f aca="false">TRUE()</f>
        <is>
          <t/>
        </is>
      </c>
      <c r="F2882" s="24" t="inlineStr">
        <f aca="false">FALSE()</f>
        <is>
          <t/>
        </is>
      </c>
      <c r="G2882" s="24" t="inlineStr">
        <f aca="false">FALSE()</f>
        <is>
          <t/>
        </is>
      </c>
    </row>
    <row r="2883" customFormat="false" ht="15" hidden="false" customHeight="false" outlineLevel="0" collapsed="false">
      <c r="A2883" s="24" t="s">
        <v>15070</v>
      </c>
      <c r="B2883" s="24" t="n">
        <v>3</v>
      </c>
      <c r="C2883" s="108" t="n">
        <v>0.0110240061713206</v>
      </c>
      <c r="D2883" s="24" t="s">
        <v>14519</v>
      </c>
      <c r="E2883" s="24" t="n">
        <f aca="false">FALSE()</f>
        <v>0</v>
      </c>
      <c r="F2883" s="24" t="inlineStr">
        <f aca="false">FALSE()</f>
        <is>
          <t/>
        </is>
      </c>
      <c r="G2883" s="24" t="inlineStr">
        <f aca="false">FALSE()</f>
        <is>
          <t/>
        </is>
      </c>
    </row>
    <row r="2884" customFormat="false" ht="15" hidden="false" customHeight="false" outlineLevel="0" collapsed="false">
      <c r="A2884" s="24" t="s">
        <v>15071</v>
      </c>
      <c r="B2884" s="24" t="n">
        <v>3</v>
      </c>
      <c r="C2884" s="108" t="n">
        <v>0.0110240061713206</v>
      </c>
      <c r="D2884" s="24" t="s">
        <v>14519</v>
      </c>
      <c r="E2884" s="24" t="inlineStr">
        <f aca="false">FALSE()</f>
        <is>
          <t/>
        </is>
      </c>
      <c r="F2884" s="24" t="inlineStr">
        <f aca="false">FALSE()</f>
        <is>
          <t/>
        </is>
      </c>
      <c r="G2884" s="24" t="inlineStr">
        <f aca="false">FALSE()</f>
        <is>
          <t/>
        </is>
      </c>
    </row>
    <row r="2885" customFormat="false" ht="15" hidden="false" customHeight="false" outlineLevel="0" collapsed="false">
      <c r="A2885" s="24" t="s">
        <v>338</v>
      </c>
      <c r="B2885" s="24" t="n">
        <v>2</v>
      </c>
      <c r="C2885" s="108" t="n">
        <v>0</v>
      </c>
      <c r="D2885" s="24" t="s">
        <v>14526</v>
      </c>
      <c r="E2885" s="24" t="inlineStr">
        <f aca="false">FALSE()</f>
        <is>
          <t/>
        </is>
      </c>
      <c r="F2885" s="24" t="inlineStr">
        <f aca="false">FALSE()</f>
        <is>
          <t/>
        </is>
      </c>
      <c r="G2885" s="24" t="inlineStr">
        <f aca="false">FALSE()</f>
        <is>
          <t/>
        </is>
      </c>
    </row>
    <row r="2886" customFormat="false" ht="15" hidden="false" customHeight="false" outlineLevel="0" collapsed="false">
      <c r="A2886" s="24" t="s">
        <v>14845</v>
      </c>
      <c r="B2886" s="24" t="n">
        <v>2</v>
      </c>
      <c r="C2886" s="108" t="n">
        <v>0</v>
      </c>
      <c r="D2886" s="24" t="s">
        <v>14529</v>
      </c>
      <c r="E2886" s="24" t="inlineStr">
        <f aca="false">FALSE()</f>
        <is>
          <t/>
        </is>
      </c>
      <c r="F2886" s="24" t="inlineStr">
        <f aca="false">FALSE()</f>
        <is>
          <t/>
        </is>
      </c>
      <c r="G2886" s="24" t="inlineStr">
        <f aca="false">FALSE()</f>
        <is>
          <t/>
        </is>
      </c>
    </row>
    <row r="2887" customFormat="false" ht="15" hidden="false" customHeight="false" outlineLevel="0" collapsed="false">
      <c r="A2887" s="24" t="s">
        <v>15979</v>
      </c>
      <c r="B2887" s="24" t="n">
        <v>2</v>
      </c>
      <c r="C2887" s="108" t="n">
        <v>0</v>
      </c>
      <c r="D2887" s="24" t="s">
        <v>14529</v>
      </c>
      <c r="E2887" s="24" t="inlineStr">
        <f aca="false">FALSE()</f>
        <is>
          <t/>
        </is>
      </c>
      <c r="F2887" s="24" t="n">
        <f aca="false">TRUE()</f>
        <v>1</v>
      </c>
      <c r="G2887" s="24" t="inlineStr">
        <f aca="false">FALSE()</f>
        <is>
          <t/>
        </is>
      </c>
    </row>
    <row r="2888" customFormat="false" ht="15" hidden="false" customHeight="false" outlineLevel="0" collapsed="false">
      <c r="A2888" s="24" t="s">
        <v>15651</v>
      </c>
      <c r="B2888" s="24" t="n">
        <v>2</v>
      </c>
      <c r="C2888" s="108" t="n">
        <v>0</v>
      </c>
      <c r="D2888" s="24" t="s">
        <v>14529</v>
      </c>
      <c r="E2888" s="24" t="inlineStr">
        <f aca="false">FALSE()</f>
        <is>
          <t/>
        </is>
      </c>
      <c r="F2888" s="24" t="n">
        <f aca="false">FALSE()</f>
        <v>0</v>
      </c>
      <c r="G2888" s="24" t="inlineStr">
        <f aca="false">FALSE()</f>
        <is>
          <t/>
        </is>
      </c>
    </row>
    <row r="2889" customFormat="false" ht="15" hidden="false" customHeight="false" outlineLevel="0" collapsed="false">
      <c r="A2889" s="24" t="s">
        <v>15980</v>
      </c>
      <c r="B2889" s="24" t="n">
        <v>2</v>
      </c>
      <c r="C2889" s="108" t="n">
        <v>0</v>
      </c>
      <c r="D2889" s="24" t="s">
        <v>14529</v>
      </c>
      <c r="E2889" s="24" t="inlineStr">
        <f aca="false">FALSE()</f>
        <is>
          <t/>
        </is>
      </c>
      <c r="F2889" s="24" t="n">
        <f aca="false">TRUE()</f>
        <v>1</v>
      </c>
      <c r="G2889" s="24" t="inlineStr">
        <f aca="false">FALSE()</f>
        <is>
          <t/>
        </is>
      </c>
    </row>
    <row r="2890" customFormat="false" ht="15" hidden="false" customHeight="false" outlineLevel="0" collapsed="false">
      <c r="A2890" s="24" t="s">
        <v>15677</v>
      </c>
      <c r="B2890" s="24" t="n">
        <v>2</v>
      </c>
      <c r="C2890" s="108" t="n">
        <v>0</v>
      </c>
      <c r="D2890" s="24" t="s">
        <v>14529</v>
      </c>
      <c r="E2890" s="24" t="inlineStr">
        <f aca="false">FALSE()</f>
        <is>
          <t/>
        </is>
      </c>
      <c r="F2890" s="24" t="n">
        <f aca="false">FALSE()</f>
        <v>0</v>
      </c>
      <c r="G2890" s="24" t="inlineStr">
        <f aca="false">FALSE()</f>
        <is>
          <t/>
        </is>
      </c>
    </row>
    <row r="2891" customFormat="false" ht="15" hidden="false" customHeight="false" outlineLevel="0" collapsed="false">
      <c r="A2891" s="24" t="s">
        <v>15981</v>
      </c>
      <c r="B2891" s="24" t="n">
        <v>2</v>
      </c>
      <c r="C2891" s="108" t="n">
        <v>0</v>
      </c>
      <c r="D2891" s="24" t="s">
        <v>14529</v>
      </c>
      <c r="E2891" s="24" t="inlineStr">
        <f aca="false">FALSE()</f>
        <is>
          <t/>
        </is>
      </c>
      <c r="F2891" s="24" t="inlineStr">
        <f aca="false">FALSE()</f>
        <is>
          <t/>
        </is>
      </c>
      <c r="G2891" s="24" t="inlineStr">
        <f aca="false">FALSE()</f>
        <is>
          <t/>
        </is>
      </c>
    </row>
    <row r="2892" customFormat="false" ht="15" hidden="false" customHeight="false" outlineLevel="0" collapsed="false">
      <c r="A2892" s="24" t="s">
        <v>338</v>
      </c>
      <c r="B2892" s="24" t="n">
        <v>2</v>
      </c>
      <c r="C2892" s="108" t="n">
        <v>0</v>
      </c>
      <c r="D2892" s="24" t="s">
        <v>14529</v>
      </c>
      <c r="E2892" s="24" t="inlineStr">
        <f aca="false">FALSE()</f>
        <is>
          <t/>
        </is>
      </c>
      <c r="F2892" s="24" t="inlineStr">
        <f aca="false">FALSE()</f>
        <is>
          <t/>
        </is>
      </c>
      <c r="G2892" s="24" t="inlineStr">
        <f aca="false">FALSE()</f>
        <is>
          <t/>
        </is>
      </c>
    </row>
    <row r="2893" customFormat="false" ht="15" hidden="false" customHeight="false" outlineLevel="0" collapsed="false">
      <c r="A2893" s="24" t="s">
        <v>15982</v>
      </c>
      <c r="B2893" s="24" t="n">
        <v>2</v>
      </c>
      <c r="C2893" s="108" t="n">
        <v>0</v>
      </c>
      <c r="D2893" s="24" t="s">
        <v>14529</v>
      </c>
      <c r="E2893" s="24" t="inlineStr">
        <f aca="false">FALSE()</f>
        <is>
          <t/>
        </is>
      </c>
      <c r="F2893" s="24" t="inlineStr">
        <f aca="false">FALSE()</f>
        <is>
          <t/>
        </is>
      </c>
      <c r="G2893" s="24" t="inlineStr">
        <f aca="false">FALSE()</f>
        <is>
          <t/>
        </is>
      </c>
    </row>
    <row r="2894" customFormat="false" ht="15" hidden="false" customHeight="false" outlineLevel="0" collapsed="false">
      <c r="A2894" s="24" t="s">
        <v>15983</v>
      </c>
      <c r="B2894" s="24" t="n">
        <v>2</v>
      </c>
      <c r="C2894" s="108" t="n">
        <v>0</v>
      </c>
      <c r="D2894" s="24" t="s">
        <v>14529</v>
      </c>
      <c r="E2894" s="24" t="inlineStr">
        <f aca="false">FALSE()</f>
        <is>
          <t/>
        </is>
      </c>
      <c r="F2894" s="24" t="inlineStr">
        <f aca="false">FALSE()</f>
        <is>
          <t/>
        </is>
      </c>
      <c r="G2894" s="24" t="inlineStr">
        <f aca="false">FALSE()</f>
        <is>
          <t/>
        </is>
      </c>
    </row>
    <row r="2895" customFormat="false" ht="15" hidden="false" customHeight="false" outlineLevel="0" collapsed="false">
      <c r="A2895" s="24" t="s">
        <v>15984</v>
      </c>
      <c r="B2895" s="24" t="n">
        <v>2</v>
      </c>
      <c r="C2895" s="108" t="n">
        <v>0</v>
      </c>
      <c r="D2895" s="24" t="s">
        <v>14529</v>
      </c>
      <c r="E2895" s="24" t="inlineStr">
        <f aca="false">FALSE()</f>
        <is>
          <t/>
        </is>
      </c>
      <c r="F2895" s="24" t="inlineStr">
        <f aca="false">FALSE()</f>
        <is>
          <t/>
        </is>
      </c>
      <c r="G2895" s="24" t="inlineStr">
        <f aca="false">FALSE()</f>
        <is>
          <t/>
        </is>
      </c>
    </row>
    <row r="2896" customFormat="false" ht="15" hidden="false" customHeight="false" outlineLevel="0" collapsed="false">
      <c r="A2896" s="24" t="s">
        <v>15985</v>
      </c>
      <c r="B2896" s="24" t="n">
        <v>2</v>
      </c>
      <c r="C2896" s="108" t="n">
        <v>0</v>
      </c>
      <c r="D2896" s="24" t="s">
        <v>14529</v>
      </c>
      <c r="E2896" s="24" t="inlineStr">
        <f aca="false">FALSE()</f>
        <is>
          <t/>
        </is>
      </c>
      <c r="F2896" s="24" t="inlineStr">
        <f aca="false">FALSE()</f>
        <is>
          <t/>
        </is>
      </c>
      <c r="G2896" s="24" t="inlineStr">
        <f aca="false">FALSE()</f>
        <is>
          <t/>
        </is>
      </c>
    </row>
    <row r="2897" customFormat="false" ht="15" hidden="false" customHeight="false" outlineLevel="0" collapsed="false">
      <c r="A2897" s="24" t="s">
        <v>15986</v>
      </c>
      <c r="B2897" s="24" t="n">
        <v>2</v>
      </c>
      <c r="C2897" s="108" t="n">
        <v>0</v>
      </c>
      <c r="D2897" s="24" t="s">
        <v>14533</v>
      </c>
      <c r="E2897" s="24" t="inlineStr">
        <f aca="false">FALSE()</f>
        <is>
          <t/>
        </is>
      </c>
      <c r="F2897" s="24" t="inlineStr">
        <f aca="false">FALSE()</f>
        <is>
          <t/>
        </is>
      </c>
      <c r="G2897" s="24" t="inlineStr">
        <f aca="false">FALSE()</f>
        <is>
          <t/>
        </is>
      </c>
    </row>
    <row r="2898" customFormat="false" ht="15" hidden="false" customHeight="false" outlineLevel="0" collapsed="false">
      <c r="A2898" s="24" t="s">
        <v>15987</v>
      </c>
      <c r="B2898" s="24" t="n">
        <v>2</v>
      </c>
      <c r="C2898" s="108" t="n">
        <v>0</v>
      </c>
      <c r="D2898" s="24" t="s">
        <v>14533</v>
      </c>
      <c r="E2898" s="24" t="inlineStr">
        <f aca="false">FALSE()</f>
        <is>
          <t/>
        </is>
      </c>
      <c r="F2898" s="24" t="inlineStr">
        <f aca="false">FALSE()</f>
        <is>
          <t/>
        </is>
      </c>
      <c r="G2898" s="24" t="inlineStr">
        <f aca="false">FALSE()</f>
        <is>
          <t/>
        </is>
      </c>
    </row>
    <row r="2899" customFormat="false" ht="15" hidden="false" customHeight="false" outlineLevel="0" collapsed="false">
      <c r="A2899" s="24" t="s">
        <v>15988</v>
      </c>
      <c r="B2899" s="24" t="n">
        <v>2</v>
      </c>
      <c r="C2899" s="108" t="n">
        <v>0</v>
      </c>
      <c r="D2899" s="24" t="s">
        <v>14533</v>
      </c>
      <c r="E2899" s="24" t="inlineStr">
        <f aca="false">FALSE()</f>
        <is>
          <t/>
        </is>
      </c>
      <c r="F2899" s="24" t="inlineStr">
        <f aca="false">FALSE()</f>
        <is>
          <t/>
        </is>
      </c>
      <c r="G2899" s="24" t="inlineStr">
        <f aca="false">FALSE()</f>
        <is>
          <t/>
        </is>
      </c>
    </row>
    <row r="2900" customFormat="false" ht="15" hidden="false" customHeight="false" outlineLevel="0" collapsed="false">
      <c r="A2900" s="24" t="s">
        <v>15989</v>
      </c>
      <c r="B2900" s="24" t="n">
        <v>2</v>
      </c>
      <c r="C2900" s="108" t="n">
        <v>0</v>
      </c>
      <c r="D2900" s="24" t="s">
        <v>14533</v>
      </c>
      <c r="E2900" s="24" t="inlineStr">
        <f aca="false">FALSE()</f>
        <is>
          <t/>
        </is>
      </c>
      <c r="F2900" s="24" t="inlineStr">
        <f aca="false">FALSE()</f>
        <is>
          <t/>
        </is>
      </c>
      <c r="G2900" s="24" t="inlineStr">
        <f aca="false">FALSE()</f>
        <is>
          <t/>
        </is>
      </c>
    </row>
    <row r="2901" customFormat="false" ht="15" hidden="false" customHeight="false" outlineLevel="0" collapsed="false">
      <c r="A2901" s="24" t="s">
        <v>15364</v>
      </c>
      <c r="B2901" s="24" t="n">
        <v>2</v>
      </c>
      <c r="C2901" s="108" t="n">
        <v>0</v>
      </c>
      <c r="D2901" s="24" t="s">
        <v>14533</v>
      </c>
      <c r="E2901" s="24" t="inlineStr">
        <f aca="false">FALSE()</f>
        <is>
          <t/>
        </is>
      </c>
      <c r="F2901" s="24" t="inlineStr">
        <f aca="false">FALSE()</f>
        <is>
          <t/>
        </is>
      </c>
      <c r="G2901" s="24" t="inlineStr">
        <f aca="false">FALSE()</f>
        <is>
          <t/>
        </is>
      </c>
    </row>
    <row r="2902" customFormat="false" ht="15" hidden="false" customHeight="false" outlineLevel="0" collapsed="false">
      <c r="A2902" s="24" t="s">
        <v>338</v>
      </c>
      <c r="B2902" s="24" t="n">
        <v>2</v>
      </c>
      <c r="C2902" s="108" t="n">
        <v>0</v>
      </c>
      <c r="D2902" s="24" t="s">
        <v>14533</v>
      </c>
      <c r="E2902" s="24" t="inlineStr">
        <f aca="false">FALSE()</f>
        <is>
          <t/>
        </is>
      </c>
      <c r="F2902" s="24" t="inlineStr">
        <f aca="false">FALSE()</f>
        <is>
          <t/>
        </is>
      </c>
      <c r="G2902" s="24" t="inlineStr">
        <f aca="false">FALSE()</f>
        <is>
          <t/>
        </is>
      </c>
    </row>
    <row r="2903" customFormat="false" ht="15" hidden="false" customHeight="false" outlineLevel="0" collapsed="false">
      <c r="A2903" s="24" t="s">
        <v>338</v>
      </c>
      <c r="B2903" s="24" t="n">
        <v>2</v>
      </c>
      <c r="C2903" s="108" t="n">
        <v>0</v>
      </c>
      <c r="D2903" s="24" t="s">
        <v>14537</v>
      </c>
      <c r="E2903" s="24" t="inlineStr">
        <f aca="false">FALSE()</f>
        <is>
          <t/>
        </is>
      </c>
      <c r="F2903" s="24" t="inlineStr">
        <f aca="false">FALSE()</f>
        <is>
          <t/>
        </is>
      </c>
      <c r="G2903" s="24" t="inlineStr">
        <f aca="false">FALSE()</f>
        <is>
          <t/>
        </is>
      </c>
    </row>
    <row r="2904" customFormat="false" ht="15" hidden="false" customHeight="false" outlineLevel="0" collapsed="false">
      <c r="A2904" s="24" t="s">
        <v>15066</v>
      </c>
      <c r="B2904" s="24" t="n">
        <v>2</v>
      </c>
      <c r="C2904" s="108" t="n">
        <v>0</v>
      </c>
      <c r="D2904" s="24" t="s">
        <v>14537</v>
      </c>
      <c r="E2904" s="24" t="inlineStr">
        <f aca="false">FALSE()</f>
        <is>
          <t/>
        </is>
      </c>
      <c r="F2904" s="24" t="inlineStr">
        <f aca="false">FALSE()</f>
        <is>
          <t/>
        </is>
      </c>
      <c r="G2904" s="24" t="inlineStr">
        <f aca="false">FALSE()</f>
        <is>
          <t/>
        </is>
      </c>
    </row>
    <row r="2905" customFormat="false" ht="15" hidden="false" customHeight="false" outlineLevel="0" collapsed="false">
      <c r="A2905" s="24" t="s">
        <v>15067</v>
      </c>
      <c r="B2905" s="24" t="n">
        <v>2</v>
      </c>
      <c r="C2905" s="108" t="n">
        <v>0</v>
      </c>
      <c r="D2905" s="24" t="s">
        <v>14537</v>
      </c>
      <c r="E2905" s="24" t="inlineStr">
        <f aca="false">FALSE()</f>
        <is>
          <t/>
        </is>
      </c>
      <c r="F2905" s="24" t="inlineStr">
        <f aca="false">FALSE()</f>
        <is>
          <t/>
        </is>
      </c>
      <c r="G2905" s="24" t="inlineStr">
        <f aca="false">FALSE()</f>
        <is>
          <t/>
        </is>
      </c>
    </row>
    <row r="2906" customFormat="false" ht="15" hidden="false" customHeight="false" outlineLevel="0" collapsed="false">
      <c r="A2906" s="24" t="s">
        <v>15068</v>
      </c>
      <c r="B2906" s="24" t="n">
        <v>2</v>
      </c>
      <c r="C2906" s="108" t="n">
        <v>0</v>
      </c>
      <c r="D2906" s="24" t="s">
        <v>14537</v>
      </c>
      <c r="E2906" s="24" t="n">
        <f aca="false">TRUE()</f>
        <v>1</v>
      </c>
      <c r="F2906" s="24" t="inlineStr">
        <f aca="false">FALSE()</f>
        <is>
          <t/>
        </is>
      </c>
      <c r="G2906" s="24" t="inlineStr">
        <f aca="false">FALSE()</f>
        <is>
          <t/>
        </is>
      </c>
    </row>
    <row r="2907" customFormat="false" ht="15" hidden="false" customHeight="false" outlineLevel="0" collapsed="false">
      <c r="A2907" s="24" t="s">
        <v>15069</v>
      </c>
      <c r="B2907" s="24" t="n">
        <v>2</v>
      </c>
      <c r="C2907" s="108" t="n">
        <v>0</v>
      </c>
      <c r="D2907" s="24" t="s">
        <v>14537</v>
      </c>
      <c r="E2907" s="24" t="inlineStr">
        <f aca="false">TRUE()</f>
        <is>
          <t/>
        </is>
      </c>
      <c r="F2907" s="24" t="inlineStr">
        <f aca="false">FALSE()</f>
        <is>
          <t/>
        </is>
      </c>
      <c r="G2907" s="24" t="inlineStr">
        <f aca="false">FALSE()</f>
        <is>
          <t/>
        </is>
      </c>
    </row>
    <row r="2908" customFormat="false" ht="15" hidden="false" customHeight="false" outlineLevel="0" collapsed="false">
      <c r="A2908" s="24" t="s">
        <v>15070</v>
      </c>
      <c r="B2908" s="24" t="n">
        <v>2</v>
      </c>
      <c r="C2908" s="108" t="n">
        <v>0</v>
      </c>
      <c r="D2908" s="24" t="s">
        <v>14537</v>
      </c>
      <c r="E2908" s="24" t="n">
        <f aca="false">FALSE()</f>
        <v>0</v>
      </c>
      <c r="F2908" s="24" t="inlineStr">
        <f aca="false">FALSE()</f>
        <is>
          <t/>
        </is>
      </c>
      <c r="G2908" s="24" t="inlineStr">
        <f aca="false">FALSE()</f>
        <is>
          <t/>
        </is>
      </c>
    </row>
    <row r="2909" customFormat="false" ht="15" hidden="false" customHeight="false" outlineLevel="0" collapsed="false">
      <c r="A2909" s="24" t="s">
        <v>15071</v>
      </c>
      <c r="B2909" s="24" t="n">
        <v>2</v>
      </c>
      <c r="C2909" s="108" t="n">
        <v>0</v>
      </c>
      <c r="D2909" s="24" t="s">
        <v>14537</v>
      </c>
      <c r="E2909" s="24" t="inlineStr">
        <f aca="false">FALSE()</f>
        <is>
          <t/>
        </is>
      </c>
      <c r="F2909" s="24" t="inlineStr">
        <f aca="false">FALSE()</f>
        <is>
          <t/>
        </is>
      </c>
      <c r="G2909" s="24" t="inlineStr">
        <f aca="false">FALSE()</f>
        <is>
          <t/>
        </is>
      </c>
    </row>
    <row r="2910" customFormat="false" ht="15" hidden="false" customHeight="false" outlineLevel="0" collapsed="false">
      <c r="A2910" s="24" t="s">
        <v>15072</v>
      </c>
      <c r="B2910" s="24" t="n">
        <v>2</v>
      </c>
      <c r="C2910" s="108" t="n">
        <v>0</v>
      </c>
      <c r="D2910" s="24" t="s">
        <v>14537</v>
      </c>
      <c r="E2910" s="24" t="inlineStr">
        <f aca="false">FALSE()</f>
        <is>
          <t/>
        </is>
      </c>
      <c r="F2910" s="24" t="inlineStr">
        <f aca="false">FALSE()</f>
        <is>
          <t/>
        </is>
      </c>
      <c r="G2910" s="24" t="inlineStr">
        <f aca="false">FALSE()</f>
        <is>
          <t/>
        </is>
      </c>
    </row>
    <row r="2911" customFormat="false" ht="15" hidden="false" customHeight="false" outlineLevel="0" collapsed="false">
      <c r="A2911" s="24" t="s">
        <v>338</v>
      </c>
      <c r="B2911" s="24" t="n">
        <v>2</v>
      </c>
      <c r="C2911" s="108" t="n">
        <v>0</v>
      </c>
      <c r="D2911" s="24" t="s">
        <v>14541</v>
      </c>
      <c r="E2911" s="24" t="inlineStr">
        <f aca="false">FALSE()</f>
        <is>
          <t/>
        </is>
      </c>
      <c r="F2911" s="24" t="inlineStr">
        <f aca="false">FALSE()</f>
        <is>
          <t/>
        </is>
      </c>
      <c r="G2911" s="24" t="inlineStr">
        <f aca="false">FALSE()</f>
        <is>
          <t/>
        </is>
      </c>
    </row>
    <row r="2912" customFormat="false" ht="15" hidden="false" customHeight="false" outlineLevel="0" collapsed="false">
      <c r="A2912" s="24" t="s">
        <v>15066</v>
      </c>
      <c r="B2912" s="24" t="n">
        <v>2</v>
      </c>
      <c r="C2912" s="108" t="n">
        <v>0</v>
      </c>
      <c r="D2912" s="24" t="s">
        <v>14541</v>
      </c>
      <c r="E2912" s="24" t="inlineStr">
        <f aca="false">FALSE()</f>
        <is>
          <t/>
        </is>
      </c>
      <c r="F2912" s="24" t="inlineStr">
        <f aca="false">FALSE()</f>
        <is>
          <t/>
        </is>
      </c>
      <c r="G2912" s="24" t="inlineStr">
        <f aca="false">FALSE()</f>
        <is>
          <t/>
        </is>
      </c>
    </row>
    <row r="2913" customFormat="false" ht="15" hidden="false" customHeight="false" outlineLevel="0" collapsed="false">
      <c r="A2913" s="24" t="s">
        <v>15067</v>
      </c>
      <c r="B2913" s="24" t="n">
        <v>2</v>
      </c>
      <c r="C2913" s="108" t="n">
        <v>0</v>
      </c>
      <c r="D2913" s="24" t="s">
        <v>14541</v>
      </c>
      <c r="E2913" s="24" t="inlineStr">
        <f aca="false">FALSE()</f>
        <is>
          <t/>
        </is>
      </c>
      <c r="F2913" s="24" t="inlineStr">
        <f aca="false">FALSE()</f>
        <is>
          <t/>
        </is>
      </c>
      <c r="G2913" s="24" t="inlineStr">
        <f aca="false">FALSE()</f>
        <is>
          <t/>
        </is>
      </c>
    </row>
    <row r="2914" customFormat="false" ht="15" hidden="false" customHeight="false" outlineLevel="0" collapsed="false">
      <c r="A2914" s="24" t="s">
        <v>15068</v>
      </c>
      <c r="B2914" s="24" t="n">
        <v>2</v>
      </c>
      <c r="C2914" s="108" t="n">
        <v>0</v>
      </c>
      <c r="D2914" s="24" t="s">
        <v>14541</v>
      </c>
      <c r="E2914" s="24" t="n">
        <f aca="false">TRUE()</f>
        <v>1</v>
      </c>
      <c r="F2914" s="24" t="inlineStr">
        <f aca="false">FALSE()</f>
        <is>
          <t/>
        </is>
      </c>
      <c r="G2914" s="24" t="inlineStr">
        <f aca="false">FALSE()</f>
        <is>
          <t/>
        </is>
      </c>
    </row>
    <row r="2915" customFormat="false" ht="15" hidden="false" customHeight="false" outlineLevel="0" collapsed="false">
      <c r="A2915" s="24" t="s">
        <v>15069</v>
      </c>
      <c r="B2915" s="24" t="n">
        <v>2</v>
      </c>
      <c r="C2915" s="108" t="n">
        <v>0</v>
      </c>
      <c r="D2915" s="24" t="s">
        <v>14541</v>
      </c>
      <c r="E2915" s="24" t="inlineStr">
        <f aca="false">TRUE()</f>
        <is>
          <t/>
        </is>
      </c>
      <c r="F2915" s="24" t="inlineStr">
        <f aca="false">FALSE()</f>
        <is>
          <t/>
        </is>
      </c>
      <c r="G2915" s="24" t="inlineStr">
        <f aca="false">FALSE()</f>
        <is>
          <t/>
        </is>
      </c>
    </row>
    <row r="2916" customFormat="false" ht="15" hidden="false" customHeight="false" outlineLevel="0" collapsed="false">
      <c r="A2916" s="24" t="s">
        <v>15070</v>
      </c>
      <c r="B2916" s="24" t="n">
        <v>2</v>
      </c>
      <c r="C2916" s="108" t="n">
        <v>0</v>
      </c>
      <c r="D2916" s="24" t="s">
        <v>14541</v>
      </c>
      <c r="E2916" s="24" t="n">
        <f aca="false">FALSE()</f>
        <v>0</v>
      </c>
      <c r="F2916" s="24" t="inlineStr">
        <f aca="false">FALSE()</f>
        <is>
          <t/>
        </is>
      </c>
      <c r="G2916" s="24" t="inlineStr">
        <f aca="false">FALSE()</f>
        <is>
          <t/>
        </is>
      </c>
    </row>
    <row r="2917" customFormat="false" ht="15" hidden="false" customHeight="false" outlineLevel="0" collapsed="false">
      <c r="A2917" s="24" t="s">
        <v>15071</v>
      </c>
      <c r="B2917" s="24" t="n">
        <v>2</v>
      </c>
      <c r="C2917" s="108" t="n">
        <v>0</v>
      </c>
      <c r="D2917" s="24" t="s">
        <v>14541</v>
      </c>
      <c r="E2917" s="24" t="inlineStr">
        <f aca="false">FALSE()</f>
        <is>
          <t/>
        </is>
      </c>
      <c r="F2917" s="24" t="inlineStr">
        <f aca="false">FALSE()</f>
        <is>
          <t/>
        </is>
      </c>
      <c r="G2917" s="24" t="inlineStr">
        <f aca="false">FALSE()</f>
        <is>
          <t/>
        </is>
      </c>
    </row>
    <row r="2918" customFormat="false" ht="15" hidden="false" customHeight="false" outlineLevel="0" collapsed="false">
      <c r="A2918" s="24" t="s">
        <v>15072</v>
      </c>
      <c r="B2918" s="24" t="n">
        <v>2</v>
      </c>
      <c r="C2918" s="108" t="n">
        <v>0</v>
      </c>
      <c r="D2918" s="24" t="s">
        <v>14541</v>
      </c>
      <c r="E2918" s="24" t="inlineStr">
        <f aca="false">FALSE()</f>
        <is>
          <t/>
        </is>
      </c>
      <c r="F2918" s="24" t="inlineStr">
        <f aca="false">FALSE()</f>
        <is>
          <t/>
        </is>
      </c>
      <c r="G2918" s="24" t="inlineStr">
        <f aca="false">FALSE()</f>
        <is>
          <t/>
        </is>
      </c>
    </row>
    <row r="2919" customFormat="false" ht="15" hidden="false" customHeight="false" outlineLevel="0" collapsed="false">
      <c r="A2919" s="24" t="s">
        <v>1936</v>
      </c>
      <c r="B2919" s="24" t="n">
        <v>2</v>
      </c>
      <c r="C2919" s="108" t="n">
        <v>0</v>
      </c>
      <c r="D2919" s="24" t="s">
        <v>14541</v>
      </c>
      <c r="E2919" s="24" t="inlineStr">
        <f aca="false">FALSE()</f>
        <is>
          <t/>
        </is>
      </c>
      <c r="F2919" s="24" t="inlineStr">
        <f aca="false">FALSE()</f>
        <is>
          <t/>
        </is>
      </c>
      <c r="G2919" s="24" t="inlineStr">
        <f aca="false">FALSE()</f>
        <is>
          <t/>
        </is>
      </c>
    </row>
    <row r="2920" customFormat="false" ht="15" hidden="false" customHeight="false" outlineLevel="0" collapsed="false">
      <c r="A2920" s="24" t="s">
        <v>1837</v>
      </c>
      <c r="B2920" s="24" t="n">
        <v>2</v>
      </c>
      <c r="C2920" s="108" t="n">
        <v>0</v>
      </c>
      <c r="D2920" s="24" t="s">
        <v>14545</v>
      </c>
      <c r="E2920" s="24" t="inlineStr">
        <f aca="false">FALSE()</f>
        <is>
          <t/>
        </is>
      </c>
      <c r="F2920" s="24" t="inlineStr">
        <f aca="false">FALSE()</f>
        <is>
          <t/>
        </is>
      </c>
      <c r="G2920" s="24" t="inlineStr">
        <f aca="false">FALSE()</f>
        <is>
          <t/>
        </is>
      </c>
    </row>
    <row r="2921" customFormat="false" ht="15" hidden="false" customHeight="false" outlineLevel="0" collapsed="false">
      <c r="A2921" s="24" t="s">
        <v>15647</v>
      </c>
      <c r="B2921" s="24" t="n">
        <v>2</v>
      </c>
      <c r="C2921" s="108" t="n">
        <v>0</v>
      </c>
      <c r="D2921" s="24" t="s">
        <v>14545</v>
      </c>
      <c r="E2921" s="24" t="inlineStr">
        <f aca="false">FALSE()</f>
        <is>
          <t/>
        </is>
      </c>
      <c r="F2921" s="24" t="inlineStr">
        <f aca="false">FALSE()</f>
        <is>
          <t/>
        </is>
      </c>
      <c r="G2921" s="24" t="inlineStr">
        <f aca="false">FALSE()</f>
        <is>
          <t/>
        </is>
      </c>
    </row>
    <row r="2922" customFormat="false" ht="15" hidden="false" customHeight="false" outlineLevel="0" collapsed="false">
      <c r="A2922" s="24" t="s">
        <v>15996</v>
      </c>
      <c r="B2922" s="24" t="n">
        <v>2</v>
      </c>
      <c r="C2922" s="108" t="n">
        <v>0</v>
      </c>
      <c r="D2922" s="24" t="s">
        <v>14545</v>
      </c>
      <c r="E2922" s="24" t="inlineStr">
        <f aca="false">FALSE()</f>
        <is>
          <t/>
        </is>
      </c>
      <c r="F2922" s="24" t="inlineStr">
        <f aca="false">FALSE()</f>
        <is>
          <t/>
        </is>
      </c>
      <c r="G2922" s="24" t="inlineStr">
        <f aca="false">FALSE()</f>
        <is>
          <t/>
        </is>
      </c>
    </row>
    <row r="2923" customFormat="false" ht="15" hidden="false" customHeight="false" outlineLevel="0" collapsed="false">
      <c r="A2923" s="24" t="s">
        <v>15100</v>
      </c>
      <c r="B2923" s="24" t="n">
        <v>2</v>
      </c>
      <c r="C2923" s="108" t="n">
        <v>0</v>
      </c>
      <c r="D2923" s="24" t="s">
        <v>14545</v>
      </c>
      <c r="E2923" s="24" t="inlineStr">
        <f aca="false">FALSE()</f>
        <is>
          <t/>
        </is>
      </c>
      <c r="F2923" s="24" t="inlineStr">
        <f aca="false">FALSE()</f>
        <is>
          <t/>
        </is>
      </c>
      <c r="G2923" s="24" t="inlineStr">
        <f aca="false">FALSE()</f>
        <is>
          <t/>
        </is>
      </c>
    </row>
    <row r="2924" customFormat="false" ht="15" hidden="false" customHeight="false" outlineLevel="0" collapsed="false">
      <c r="A2924" s="24" t="s">
        <v>15264</v>
      </c>
      <c r="B2924" s="24" t="n">
        <v>2</v>
      </c>
      <c r="C2924" s="108" t="n">
        <v>0</v>
      </c>
      <c r="D2924" s="24" t="s">
        <v>14545</v>
      </c>
      <c r="E2924" s="24" t="inlineStr">
        <f aca="false">FALSE()</f>
        <is>
          <t/>
        </is>
      </c>
      <c r="F2924" s="24" t="inlineStr">
        <f aca="false">FALSE()</f>
        <is>
          <t/>
        </is>
      </c>
      <c r="G2924" s="24" t="inlineStr">
        <f aca="false">FALSE()</f>
        <is>
          <t/>
        </is>
      </c>
    </row>
    <row r="2925" customFormat="false" ht="15" hidden="false" customHeight="false" outlineLevel="0" collapsed="false">
      <c r="A2925" s="24" t="s">
        <v>15291</v>
      </c>
      <c r="B2925" s="24" t="n">
        <v>2</v>
      </c>
      <c r="C2925" s="108" t="n">
        <v>0</v>
      </c>
      <c r="D2925" s="24" t="s">
        <v>14545</v>
      </c>
      <c r="E2925" s="24" t="inlineStr">
        <f aca="false">FALSE()</f>
        <is>
          <t/>
        </is>
      </c>
      <c r="F2925" s="24" t="inlineStr">
        <f aca="false">FALSE()</f>
        <is>
          <t/>
        </is>
      </c>
      <c r="G2925" s="24" t="inlineStr">
        <f aca="false">FALSE()</f>
        <is>
          <t/>
        </is>
      </c>
    </row>
    <row r="2926" customFormat="false" ht="15" hidden="false" customHeight="false" outlineLevel="0" collapsed="false">
      <c r="A2926" s="24" t="s">
        <v>15141</v>
      </c>
      <c r="B2926" s="24" t="n">
        <v>2</v>
      </c>
      <c r="C2926" s="108" t="n">
        <v>0</v>
      </c>
      <c r="D2926" s="24" t="s">
        <v>14545</v>
      </c>
      <c r="E2926" s="24" t="inlineStr">
        <f aca="false">FALSE()</f>
        <is>
          <t/>
        </is>
      </c>
      <c r="F2926" s="24" t="inlineStr">
        <f aca="false">FALSE()</f>
        <is>
          <t/>
        </is>
      </c>
      <c r="G2926" s="24" t="inlineStr">
        <f aca="false">FALSE()</f>
        <is>
          <t/>
        </is>
      </c>
    </row>
    <row r="2927" customFormat="false" ht="15" hidden="false" customHeight="false" outlineLevel="0" collapsed="false">
      <c r="A2927" s="24" t="s">
        <v>15486</v>
      </c>
      <c r="B2927" s="24" t="n">
        <v>2</v>
      </c>
      <c r="C2927" s="108" t="n">
        <v>0</v>
      </c>
      <c r="D2927" s="24" t="s">
        <v>14545</v>
      </c>
      <c r="E2927" s="24" t="inlineStr">
        <f aca="false">FALSE()</f>
        <is>
          <t/>
        </is>
      </c>
      <c r="F2927" s="24" t="inlineStr">
        <f aca="false">FALSE()</f>
        <is>
          <t/>
        </is>
      </c>
      <c r="G2927" s="24" t="inlineStr">
        <f aca="false">FALSE()</f>
        <is>
          <t/>
        </is>
      </c>
    </row>
    <row r="2928" customFormat="false" ht="15" hidden="false" customHeight="false" outlineLevel="0" collapsed="false">
      <c r="A2928" s="24" t="s">
        <v>15092</v>
      </c>
      <c r="B2928" s="24" t="n">
        <v>2</v>
      </c>
      <c r="C2928" s="108" t="n">
        <v>0</v>
      </c>
      <c r="D2928" s="24" t="s">
        <v>14545</v>
      </c>
      <c r="E2928" s="24" t="inlineStr">
        <f aca="false">FALSE()</f>
        <is>
          <t/>
        </is>
      </c>
      <c r="F2928" s="24" t="inlineStr">
        <f aca="false">FALSE()</f>
        <is>
          <t/>
        </is>
      </c>
      <c r="G2928" s="24" t="inlineStr">
        <f aca="false">FALSE()</f>
        <is>
          <t/>
        </is>
      </c>
    </row>
    <row r="2929" customFormat="false" ht="15" hidden="false" customHeight="false" outlineLevel="0" collapsed="false">
      <c r="A2929" s="24" t="s">
        <v>15356</v>
      </c>
      <c r="B2929" s="24" t="n">
        <v>2</v>
      </c>
      <c r="C2929" s="108" t="n">
        <v>0</v>
      </c>
      <c r="D2929" s="24" t="s">
        <v>14545</v>
      </c>
      <c r="E2929" s="24" t="inlineStr">
        <f aca="false">FALSE()</f>
        <is>
          <t/>
        </is>
      </c>
      <c r="F2929" s="24" t="inlineStr">
        <f aca="false">FALSE()</f>
        <is>
          <t/>
        </is>
      </c>
      <c r="G2929" s="24" t="inlineStr">
        <f aca="false">FALSE()</f>
        <is>
          <t/>
        </is>
      </c>
    </row>
    <row r="2930" customFormat="false" ht="15" hidden="false" customHeight="false" outlineLevel="0" collapsed="false">
      <c r="A2930" s="24" t="s">
        <v>15997</v>
      </c>
      <c r="B2930" s="24" t="n">
        <v>2</v>
      </c>
      <c r="C2930" s="108" t="n">
        <v>0</v>
      </c>
      <c r="D2930" s="24" t="s">
        <v>14545</v>
      </c>
      <c r="E2930" s="24" t="inlineStr">
        <f aca="false">FALSE()</f>
        <is>
          <t/>
        </is>
      </c>
      <c r="F2930" s="24" t="inlineStr">
        <f aca="false">FALSE()</f>
        <is>
          <t/>
        </is>
      </c>
      <c r="G2930" s="24" t="inlineStr">
        <f aca="false">FALSE()</f>
        <is>
          <t/>
        </is>
      </c>
    </row>
    <row r="2931" customFormat="false" ht="15" hidden="false" customHeight="false" outlineLevel="0" collapsed="false">
      <c r="A2931" s="24" t="s">
        <v>338</v>
      </c>
      <c r="B2931" s="24" t="n">
        <v>2</v>
      </c>
      <c r="C2931" s="108" t="n">
        <v>0</v>
      </c>
      <c r="D2931" s="24" t="s">
        <v>14545</v>
      </c>
      <c r="E2931" s="24" t="inlineStr">
        <f aca="false">FALSE()</f>
        <is>
          <t/>
        </is>
      </c>
      <c r="F2931" s="24" t="inlineStr">
        <f aca="false">FALSE()</f>
        <is>
          <t/>
        </is>
      </c>
      <c r="G2931" s="24" t="inlineStr">
        <f aca="false">FALSE()</f>
        <is>
          <t/>
        </is>
      </c>
    </row>
    <row r="2932" customFormat="false" ht="15" hidden="false" customHeight="false" outlineLevel="0" collapsed="false">
      <c r="A2932" s="24" t="s">
        <v>15283</v>
      </c>
      <c r="B2932" s="24" t="n">
        <v>2</v>
      </c>
      <c r="C2932" s="108" t="n">
        <v>0</v>
      </c>
      <c r="D2932" s="24" t="s">
        <v>14545</v>
      </c>
      <c r="E2932" s="24" t="n">
        <f aca="false">TRUE()</f>
        <v>1</v>
      </c>
      <c r="F2932" s="24" t="inlineStr">
        <f aca="false">FALSE()</f>
        <is>
          <t/>
        </is>
      </c>
      <c r="G2932" s="24" t="inlineStr">
        <f aca="false">FALSE()</f>
        <is>
          <t/>
        </is>
      </c>
    </row>
    <row r="2933" customFormat="false" ht="15" hidden="false" customHeight="false" outlineLevel="0" collapsed="false">
      <c r="A2933" s="24" t="s">
        <v>15108</v>
      </c>
      <c r="B2933" s="24" t="n">
        <v>2</v>
      </c>
      <c r="C2933" s="108" t="n">
        <v>0</v>
      </c>
      <c r="D2933" s="24" t="s">
        <v>14545</v>
      </c>
      <c r="E2933" s="24" t="n">
        <f aca="false">FALSE()</f>
        <v>0</v>
      </c>
      <c r="F2933" s="24" t="inlineStr">
        <f aca="false">FALSE()</f>
        <is>
          <t/>
        </is>
      </c>
      <c r="G2933" s="24" t="inlineStr">
        <f aca="false">FALSE()</f>
        <is>
          <t/>
        </is>
      </c>
    </row>
    <row r="2934" customFormat="false" ht="15" hidden="false" customHeight="false" outlineLevel="0" collapsed="false">
      <c r="A2934" s="24" t="s">
        <v>338</v>
      </c>
      <c r="B2934" s="24" t="n">
        <v>2</v>
      </c>
      <c r="C2934" s="108" t="n">
        <v>0</v>
      </c>
      <c r="D2934" s="24" t="s">
        <v>14549</v>
      </c>
      <c r="E2934" s="24" t="inlineStr">
        <f aca="false">FALSE()</f>
        <is>
          <t/>
        </is>
      </c>
      <c r="F2934" s="24" t="inlineStr">
        <f aca="false">FALSE()</f>
        <is>
          <t/>
        </is>
      </c>
      <c r="G2934" s="24" t="inlineStr">
        <f aca="false">FALSE()</f>
        <is>
          <t/>
        </is>
      </c>
    </row>
    <row r="2935" customFormat="false" ht="15" hidden="false" customHeight="false" outlineLevel="0" collapsed="false">
      <c r="A2935" s="24" t="s">
        <v>15998</v>
      </c>
      <c r="B2935" s="24" t="n">
        <v>2</v>
      </c>
      <c r="C2935" s="108" t="n">
        <v>0</v>
      </c>
      <c r="D2935" s="24" t="s">
        <v>14549</v>
      </c>
      <c r="E2935" s="24" t="inlineStr">
        <f aca="false">FALSE()</f>
        <is>
          <t/>
        </is>
      </c>
      <c r="F2935" s="24" t="inlineStr">
        <f aca="false">FALSE()</f>
        <is>
          <t/>
        </is>
      </c>
      <c r="G2935" s="24" t="inlineStr">
        <f aca="false">FALSE()</f>
        <is>
          <t/>
        </is>
      </c>
    </row>
    <row r="2936" customFormat="false" ht="15" hidden="false" customHeight="false" outlineLevel="0" collapsed="false">
      <c r="A2936" s="24" t="s">
        <v>15999</v>
      </c>
      <c r="B2936" s="24" t="n">
        <v>2</v>
      </c>
      <c r="C2936" s="108" t="n">
        <v>0</v>
      </c>
      <c r="D2936" s="24" t="s">
        <v>14549</v>
      </c>
      <c r="E2936" s="24" t="inlineStr">
        <f aca="false">FALSE()</f>
        <is>
          <t/>
        </is>
      </c>
      <c r="F2936" s="24" t="inlineStr">
        <f aca="false">FALSE()</f>
        <is>
          <t/>
        </is>
      </c>
      <c r="G2936" s="24" t="inlineStr">
        <f aca="false">FALSE()</f>
        <is>
          <t/>
        </is>
      </c>
    </row>
    <row r="2937" customFormat="false" ht="15" hidden="false" customHeight="false" outlineLevel="0" collapsed="false">
      <c r="A2937" s="24" t="s">
        <v>15089</v>
      </c>
      <c r="B2937" s="24" t="n">
        <v>2</v>
      </c>
      <c r="C2937" s="108" t="n">
        <v>0</v>
      </c>
      <c r="D2937" s="24" t="s">
        <v>14549</v>
      </c>
      <c r="E2937" s="24" t="inlineStr">
        <f aca="false">FALSE()</f>
        <is>
          <t/>
        </is>
      </c>
      <c r="F2937" s="24" t="inlineStr">
        <f aca="false">FALSE()</f>
        <is>
          <t/>
        </is>
      </c>
      <c r="G2937" s="24" t="inlineStr">
        <f aca="false">FALSE()</f>
        <is>
          <t/>
        </is>
      </c>
    </row>
    <row r="2938" customFormat="false" ht="15" hidden="false" customHeight="false" outlineLevel="0" collapsed="false">
      <c r="A2938" s="24" t="s">
        <v>16000</v>
      </c>
      <c r="B2938" s="24" t="n">
        <v>2</v>
      </c>
      <c r="C2938" s="108" t="n">
        <v>0</v>
      </c>
      <c r="D2938" s="24" t="s">
        <v>14549</v>
      </c>
      <c r="E2938" s="24" t="inlineStr">
        <f aca="false">FALSE()</f>
        <is>
          <t/>
        </is>
      </c>
      <c r="F2938" s="24" t="inlineStr">
        <f aca="false">FALSE()</f>
        <is>
          <t/>
        </is>
      </c>
      <c r="G2938" s="24" t="inlineStr">
        <f aca="false">FALSE()</f>
        <is>
          <t/>
        </is>
      </c>
    </row>
    <row r="2939" customFormat="false" ht="15" hidden="false" customHeight="false" outlineLevel="0" collapsed="false">
      <c r="A2939" s="24" t="s">
        <v>16001</v>
      </c>
      <c r="B2939" s="24" t="n">
        <v>2</v>
      </c>
      <c r="C2939" s="108" t="n">
        <v>0</v>
      </c>
      <c r="D2939" s="24" t="s">
        <v>14549</v>
      </c>
      <c r="E2939" s="24" t="inlineStr">
        <f aca="false">FALSE()</f>
        <is>
          <t/>
        </is>
      </c>
      <c r="F2939" s="24" t="inlineStr">
        <f aca="false">FALSE()</f>
        <is>
          <t/>
        </is>
      </c>
      <c r="G2939" s="24" t="inlineStr">
        <f aca="false">FALSE()</f>
        <is>
          <t/>
        </is>
      </c>
    </row>
    <row r="2940" customFormat="false" ht="15" hidden="false" customHeight="false" outlineLevel="0" collapsed="false">
      <c r="A2940" s="24" t="s">
        <v>16002</v>
      </c>
      <c r="B2940" s="24" t="n">
        <v>2</v>
      </c>
      <c r="C2940" s="108" t="n">
        <v>0</v>
      </c>
      <c r="D2940" s="24" t="s">
        <v>14549</v>
      </c>
      <c r="E2940" s="24" t="inlineStr">
        <f aca="false">FALSE()</f>
        <is>
          <t/>
        </is>
      </c>
      <c r="F2940" s="24" t="inlineStr">
        <f aca="false">FALSE()</f>
        <is>
          <t/>
        </is>
      </c>
      <c r="G2940" s="24" t="inlineStr">
        <f aca="false">FALSE()</f>
        <is>
          <t/>
        </is>
      </c>
    </row>
    <row r="2941" customFormat="false" ht="15" hidden="false" customHeight="false" outlineLevel="0" collapsed="false">
      <c r="A2941" s="24" t="s">
        <v>15487</v>
      </c>
      <c r="B2941" s="24" t="n">
        <v>2</v>
      </c>
      <c r="C2941" s="108" t="n">
        <v>0</v>
      </c>
      <c r="D2941" s="24" t="s">
        <v>14549</v>
      </c>
      <c r="E2941" s="24" t="inlineStr">
        <f aca="false">FALSE()</f>
        <is>
          <t/>
        </is>
      </c>
      <c r="F2941" s="24" t="inlineStr">
        <f aca="false">FALSE()</f>
        <is>
          <t/>
        </is>
      </c>
      <c r="G2941" s="24" t="inlineStr">
        <f aca="false">FALSE()</f>
        <is>
          <t/>
        </is>
      </c>
    </row>
    <row r="2942" customFormat="false" ht="15" hidden="false" customHeight="false" outlineLevel="0" collapsed="false">
      <c r="A2942" s="24" t="s">
        <v>15462</v>
      </c>
      <c r="B2942" s="24" t="n">
        <v>2</v>
      </c>
      <c r="C2942" s="108" t="n">
        <v>0</v>
      </c>
      <c r="D2942" s="24" t="s">
        <v>14549</v>
      </c>
      <c r="E2942" s="24" t="inlineStr">
        <f aca="false">FALSE()</f>
        <is>
          <t/>
        </is>
      </c>
      <c r="F2942" s="24" t="inlineStr">
        <f aca="false">FALSE()</f>
        <is>
          <t/>
        </is>
      </c>
      <c r="G2942" s="24" t="inlineStr">
        <f aca="false">FALSE()</f>
        <is>
          <t/>
        </is>
      </c>
    </row>
    <row r="2943" customFormat="false" ht="15" hidden="false" customHeight="false" outlineLevel="0" collapsed="false">
      <c r="A2943" s="24" t="s">
        <v>16003</v>
      </c>
      <c r="B2943" s="24" t="n">
        <v>2</v>
      </c>
      <c r="C2943" s="108" t="n">
        <v>0</v>
      </c>
      <c r="D2943" s="24" t="s">
        <v>14549</v>
      </c>
      <c r="E2943" s="24" t="inlineStr">
        <f aca="false">FALSE()</f>
        <is>
          <t/>
        </is>
      </c>
      <c r="F2943" s="24" t="inlineStr">
        <f aca="false">FALSE()</f>
        <is>
          <t/>
        </is>
      </c>
      <c r="G2943" s="24" t="inlineStr">
        <f aca="false">FALSE()</f>
        <is>
          <t/>
        </is>
      </c>
    </row>
    <row r="2944" customFormat="false" ht="15" hidden="false" customHeight="false" outlineLevel="0" collapsed="false">
      <c r="A2944" s="24" t="s">
        <v>15146</v>
      </c>
      <c r="B2944" s="24" t="n">
        <v>2</v>
      </c>
      <c r="C2944" s="108" t="n">
        <v>0</v>
      </c>
      <c r="D2944" s="24" t="s">
        <v>14549</v>
      </c>
      <c r="E2944" s="24" t="inlineStr">
        <f aca="false">FALSE()</f>
        <is>
          <t/>
        </is>
      </c>
      <c r="F2944" s="24" t="inlineStr">
        <f aca="false">FALSE()</f>
        <is>
          <t/>
        </is>
      </c>
      <c r="G2944" s="24" t="inlineStr">
        <f aca="false">FALSE()</f>
        <is>
          <t/>
        </is>
      </c>
    </row>
    <row r="2945" customFormat="false" ht="15" hidden="false" customHeight="false" outlineLevel="0" collapsed="false">
      <c r="A2945" s="24" t="s">
        <v>14866</v>
      </c>
      <c r="B2945" s="24" t="n">
        <v>2</v>
      </c>
      <c r="C2945" s="108" t="n">
        <v>0</v>
      </c>
      <c r="D2945" s="24" t="s">
        <v>14549</v>
      </c>
      <c r="E2945" s="24" t="inlineStr">
        <f aca="false">FALSE()</f>
        <is>
          <t/>
        </is>
      </c>
      <c r="F2945" s="24" t="inlineStr">
        <f aca="false">FALSE()</f>
        <is>
          <t/>
        </is>
      </c>
      <c r="G2945" s="24" t="inlineStr">
        <f aca="false">FALSE()</f>
        <is>
          <t/>
        </is>
      </c>
    </row>
    <row r="2946" customFormat="false" ht="15" hidden="false" customHeight="false" outlineLevel="0" collapsed="false">
      <c r="A2946" s="24" t="s">
        <v>15681</v>
      </c>
      <c r="B2946" s="24" t="n">
        <v>2</v>
      </c>
      <c r="C2946" s="108" t="n">
        <v>0</v>
      </c>
      <c r="D2946" s="24" t="s">
        <v>14549</v>
      </c>
      <c r="E2946" s="24" t="inlineStr">
        <f aca="false">FALSE()</f>
        <is>
          <t/>
        </is>
      </c>
      <c r="F2946" s="24" t="inlineStr">
        <f aca="false">FALSE()</f>
        <is>
          <t/>
        </is>
      </c>
      <c r="G2946" s="24" t="inlineStr">
        <f aca="false">FALSE()</f>
        <is>
          <t/>
        </is>
      </c>
    </row>
    <row r="2947" customFormat="false" ht="15" hidden="false" customHeight="false" outlineLevel="0" collapsed="false">
      <c r="A2947" s="24" t="s">
        <v>15488</v>
      </c>
      <c r="B2947" s="24" t="n">
        <v>4</v>
      </c>
      <c r="C2947" s="108" t="n">
        <v>0</v>
      </c>
      <c r="D2947" s="24" t="s">
        <v>14553</v>
      </c>
      <c r="E2947" s="24" t="inlineStr">
        <f aca="false">FALSE()</f>
        <is>
          <t/>
        </is>
      </c>
      <c r="F2947" s="24" t="inlineStr">
        <f aca="false">FALSE()</f>
        <is>
          <t/>
        </is>
      </c>
      <c r="G2947" s="24" t="inlineStr">
        <f aca="false">FALSE()</f>
        <is>
          <t/>
        </is>
      </c>
    </row>
    <row r="2948" customFormat="false" ht="15" hidden="false" customHeight="false" outlineLevel="0" collapsed="false">
      <c r="A2948" s="24" t="s">
        <v>15682</v>
      </c>
      <c r="B2948" s="24" t="n">
        <v>2</v>
      </c>
      <c r="C2948" s="108" t="n">
        <v>0</v>
      </c>
      <c r="D2948" s="24" t="s">
        <v>14553</v>
      </c>
      <c r="E2948" s="24" t="n">
        <f aca="false">TRUE()</f>
        <v>1</v>
      </c>
      <c r="F2948" s="24" t="inlineStr">
        <f aca="false">FALSE()</f>
        <is>
          <t/>
        </is>
      </c>
      <c r="G2948" s="24" t="inlineStr">
        <f aca="false">FALSE()</f>
        <is>
          <t/>
        </is>
      </c>
    </row>
    <row r="2949" customFormat="false" ht="15" hidden="false" customHeight="false" outlineLevel="0" collapsed="false">
      <c r="A2949" s="24" t="s">
        <v>16004</v>
      </c>
      <c r="B2949" s="24" t="n">
        <v>2</v>
      </c>
      <c r="C2949" s="108" t="n">
        <v>0</v>
      </c>
      <c r="D2949" s="24" t="s">
        <v>14553</v>
      </c>
      <c r="E2949" s="24" t="n">
        <f aca="false">FALSE()</f>
        <v>0</v>
      </c>
      <c r="F2949" s="24" t="inlineStr">
        <f aca="false">FALSE()</f>
        <is>
          <t/>
        </is>
      </c>
      <c r="G2949" s="24" t="inlineStr">
        <f aca="false">FALSE()</f>
        <is>
          <t/>
        </is>
      </c>
    </row>
    <row r="2950" customFormat="false" ht="15" hidden="false" customHeight="false" outlineLevel="0" collapsed="false">
      <c r="A2950" s="24" t="s">
        <v>15127</v>
      </c>
      <c r="B2950" s="24" t="n">
        <v>2</v>
      </c>
      <c r="C2950" s="108" t="n">
        <v>0</v>
      </c>
      <c r="D2950" s="24" t="s">
        <v>14553</v>
      </c>
      <c r="E2950" s="24" t="inlineStr">
        <f aca="false">FALSE()</f>
        <is>
          <t/>
        </is>
      </c>
      <c r="F2950" s="24" t="inlineStr">
        <f aca="false">FALSE()</f>
        <is>
          <t/>
        </is>
      </c>
      <c r="G2950" s="24" t="inlineStr">
        <f aca="false">FALSE()</f>
        <is>
          <t/>
        </is>
      </c>
    </row>
    <row r="2951" customFormat="false" ht="15" hidden="false" customHeight="false" outlineLevel="0" collapsed="false">
      <c r="A2951" s="24" t="s">
        <v>16005</v>
      </c>
      <c r="B2951" s="24" t="n">
        <v>2</v>
      </c>
      <c r="C2951" s="108" t="n">
        <v>0</v>
      </c>
      <c r="D2951" s="24" t="s">
        <v>14553</v>
      </c>
      <c r="E2951" s="24" t="inlineStr">
        <f aca="false">FALSE()</f>
        <is>
          <t/>
        </is>
      </c>
      <c r="F2951" s="24" t="inlineStr">
        <f aca="false">FALSE()</f>
        <is>
          <t/>
        </is>
      </c>
      <c r="G2951" s="24" t="inlineStr">
        <f aca="false">FALSE()</f>
        <is>
          <t/>
        </is>
      </c>
    </row>
    <row r="2952" customFormat="false" ht="15" hidden="false" customHeight="false" outlineLevel="0" collapsed="false">
      <c r="A2952" s="24" t="s">
        <v>15604</v>
      </c>
      <c r="B2952" s="24" t="n">
        <v>2</v>
      </c>
      <c r="C2952" s="108" t="n">
        <v>0</v>
      </c>
      <c r="D2952" s="24" t="s">
        <v>14553</v>
      </c>
      <c r="E2952" s="24" t="inlineStr">
        <f aca="false">FALSE()</f>
        <is>
          <t/>
        </is>
      </c>
      <c r="F2952" s="24" t="inlineStr">
        <f aca="false">FALSE()</f>
        <is>
          <t/>
        </is>
      </c>
      <c r="G2952" s="24" t="inlineStr">
        <f aca="false">FALSE()</f>
        <is>
          <t/>
        </is>
      </c>
    </row>
    <row r="2953" customFormat="false" ht="15" hidden="false" customHeight="false" outlineLevel="0" collapsed="false">
      <c r="A2953" s="24" t="s">
        <v>16006</v>
      </c>
      <c r="B2953" s="24" t="n">
        <v>2</v>
      </c>
      <c r="C2953" s="108" t="n">
        <v>0</v>
      </c>
      <c r="D2953" s="24" t="s">
        <v>14553</v>
      </c>
      <c r="E2953" s="24" t="inlineStr">
        <f aca="false">FALSE()</f>
        <is>
          <t/>
        </is>
      </c>
      <c r="F2953" s="24" t="inlineStr">
        <f aca="false">FALSE()</f>
        <is>
          <t/>
        </is>
      </c>
      <c r="G2953" s="24" t="inlineStr">
        <f aca="false">FALSE()</f>
        <is>
          <t/>
        </is>
      </c>
    </row>
    <row r="2954" customFormat="false" ht="15" hidden="false" customHeight="false" outlineLevel="0" collapsed="false">
      <c r="A2954" s="24" t="s">
        <v>338</v>
      </c>
      <c r="B2954" s="24" t="n">
        <v>2</v>
      </c>
      <c r="C2954" s="108" t="n">
        <v>0</v>
      </c>
      <c r="D2954" s="24" t="s">
        <v>14553</v>
      </c>
      <c r="E2954" s="24" t="inlineStr">
        <f aca="false">FALSE()</f>
        <is>
          <t/>
        </is>
      </c>
      <c r="F2954" s="24" t="inlineStr">
        <f aca="false">FALSE()</f>
        <is>
          <t/>
        </is>
      </c>
      <c r="G2954" s="24" t="inlineStr">
        <f aca="false">FALSE()</f>
        <is>
          <t/>
        </is>
      </c>
    </row>
    <row r="2955" customFormat="false" ht="15" hidden="false" customHeight="false" outlineLevel="0" collapsed="false">
      <c r="A2955" s="24" t="s">
        <v>15187</v>
      </c>
      <c r="B2955" s="24" t="n">
        <v>2</v>
      </c>
      <c r="C2955" s="108" t="n">
        <v>0</v>
      </c>
      <c r="D2955" s="24" t="s">
        <v>14553</v>
      </c>
      <c r="E2955" s="24" t="inlineStr">
        <f aca="false">FALSE()</f>
        <is>
          <t/>
        </is>
      </c>
      <c r="F2955" s="24" t="inlineStr">
        <f aca="false">FALSE()</f>
        <is>
          <t/>
        </is>
      </c>
      <c r="G2955" s="24" t="inlineStr">
        <f aca="false">FALSE()</f>
        <is>
          <t/>
        </is>
      </c>
    </row>
    <row r="2956" customFormat="false" ht="15" hidden="false" customHeight="false" outlineLevel="0" collapsed="false">
      <c r="A2956" s="24" t="s">
        <v>15683</v>
      </c>
      <c r="B2956" s="24" t="n">
        <v>2</v>
      </c>
      <c r="C2956" s="108" t="n">
        <v>0</v>
      </c>
      <c r="D2956" s="24" t="s">
        <v>14557</v>
      </c>
      <c r="E2956" s="24" t="inlineStr">
        <f aca="false">FALSE()</f>
        <is>
          <t/>
        </is>
      </c>
      <c r="F2956" s="24" t="inlineStr">
        <f aca="false">FALSE()</f>
        <is>
          <t/>
        </is>
      </c>
      <c r="G2956" s="24" t="inlineStr">
        <f aca="false">FALSE()</f>
        <is>
          <t/>
        </is>
      </c>
    </row>
    <row r="2957" customFormat="false" ht="15" hidden="false" customHeight="false" outlineLevel="0" collapsed="false">
      <c r="A2957" s="24" t="s">
        <v>16007</v>
      </c>
      <c r="B2957" s="24" t="n">
        <v>2</v>
      </c>
      <c r="C2957" s="108" t="n">
        <v>0</v>
      </c>
      <c r="D2957" s="24" t="s">
        <v>14557</v>
      </c>
      <c r="E2957" s="24" t="inlineStr">
        <f aca="false">FALSE()</f>
        <is>
          <t/>
        </is>
      </c>
      <c r="F2957" s="24" t="inlineStr">
        <f aca="false">FALSE()</f>
        <is>
          <t/>
        </is>
      </c>
      <c r="G2957" s="24" t="inlineStr">
        <f aca="false">FALSE()</f>
        <is>
          <t/>
        </is>
      </c>
    </row>
    <row r="2958" customFormat="false" ht="15" hidden="false" customHeight="false" outlineLevel="0" collapsed="false">
      <c r="A2958" s="24" t="s">
        <v>16008</v>
      </c>
      <c r="B2958" s="24" t="n">
        <v>2</v>
      </c>
      <c r="C2958" s="108" t="n">
        <v>0</v>
      </c>
      <c r="D2958" s="24" t="s">
        <v>14557</v>
      </c>
      <c r="E2958" s="24" t="inlineStr">
        <f aca="false">FALSE()</f>
        <is>
          <t/>
        </is>
      </c>
      <c r="F2958" s="24" t="n">
        <f aca="false">TRUE()</f>
        <v>1</v>
      </c>
      <c r="G2958" s="24" t="inlineStr">
        <f aca="false">FALSE()</f>
        <is>
          <t/>
        </is>
      </c>
    </row>
    <row r="2959" customFormat="false" ht="15" hidden="false" customHeight="false" outlineLevel="0" collapsed="false">
      <c r="A2959" s="24" t="s">
        <v>15100</v>
      </c>
      <c r="B2959" s="24" t="n">
        <v>2</v>
      </c>
      <c r="C2959" s="108" t="n">
        <v>0</v>
      </c>
      <c r="D2959" s="24" t="s">
        <v>14557</v>
      </c>
      <c r="E2959" s="24" t="inlineStr">
        <f aca="false">FALSE()</f>
        <is>
          <t/>
        </is>
      </c>
      <c r="F2959" s="24" t="n">
        <f aca="false">FALSE()</f>
        <v>0</v>
      </c>
      <c r="G2959" s="24" t="inlineStr">
        <f aca="false">FALSE()</f>
        <is>
          <t/>
        </is>
      </c>
    </row>
    <row r="2960" customFormat="false" ht="15" hidden="false" customHeight="false" outlineLevel="0" collapsed="false">
      <c r="A2960" s="24" t="s">
        <v>15212</v>
      </c>
      <c r="B2960" s="24" t="n">
        <v>2</v>
      </c>
      <c r="C2960" s="108" t="n">
        <v>0</v>
      </c>
      <c r="D2960" s="24" t="s">
        <v>14557</v>
      </c>
      <c r="E2960" s="24" t="inlineStr">
        <f aca="false">FALSE()</f>
        <is>
          <t/>
        </is>
      </c>
      <c r="F2960" s="24" t="inlineStr">
        <f aca="false">FALSE()</f>
        <is>
          <t/>
        </is>
      </c>
      <c r="G2960" s="24" t="inlineStr">
        <f aca="false">FALSE()</f>
        <is>
          <t/>
        </is>
      </c>
    </row>
    <row r="2961" customFormat="false" ht="15" hidden="false" customHeight="false" outlineLevel="0" collapsed="false">
      <c r="A2961" s="24" t="s">
        <v>15075</v>
      </c>
      <c r="B2961" s="24" t="n">
        <v>2</v>
      </c>
      <c r="C2961" s="108" t="n">
        <v>0</v>
      </c>
      <c r="D2961" s="24" t="s">
        <v>14557</v>
      </c>
      <c r="E2961" s="24" t="inlineStr">
        <f aca="false">FALSE()</f>
        <is>
          <t/>
        </is>
      </c>
      <c r="F2961" s="24" t="inlineStr">
        <f aca="false">FALSE()</f>
        <is>
          <t/>
        </is>
      </c>
      <c r="G2961" s="24" t="inlineStr">
        <f aca="false">FALSE()</f>
        <is>
          <t/>
        </is>
      </c>
    </row>
    <row r="2962" customFormat="false" ht="15" hidden="false" customHeight="false" outlineLevel="0" collapsed="false">
      <c r="A2962" s="24" t="s">
        <v>338</v>
      </c>
      <c r="B2962" s="24" t="n">
        <v>2</v>
      </c>
      <c r="C2962" s="108" t="n">
        <v>0</v>
      </c>
      <c r="D2962" s="24" t="s">
        <v>14557</v>
      </c>
      <c r="E2962" s="24" t="inlineStr">
        <f aca="false">FALSE()</f>
        <is>
          <t/>
        </is>
      </c>
      <c r="F2962" s="24" t="inlineStr">
        <f aca="false">FALSE()</f>
        <is>
          <t/>
        </is>
      </c>
      <c r="G2962" s="24" t="inlineStr">
        <f aca="false">FALSE()</f>
        <is>
          <t/>
        </is>
      </c>
    </row>
    <row r="2963" customFormat="false" ht="15" hidden="false" customHeight="false" outlineLevel="0" collapsed="false">
      <c r="A2963" s="24" t="s">
        <v>16009</v>
      </c>
      <c r="B2963" s="24" t="n">
        <v>2</v>
      </c>
      <c r="C2963" s="108" t="n">
        <v>0</v>
      </c>
      <c r="D2963" s="24" t="s">
        <v>14557</v>
      </c>
      <c r="E2963" s="24" t="inlineStr">
        <f aca="false">FALSE()</f>
        <is>
          <t/>
        </is>
      </c>
      <c r="F2963" s="24" t="inlineStr">
        <f aca="false">FALSE()</f>
        <is>
          <t/>
        </is>
      </c>
      <c r="G2963" s="24" t="inlineStr">
        <f aca="false">FALSE()</f>
        <is>
          <t/>
        </is>
      </c>
    </row>
    <row r="2964" customFormat="false" ht="15" hidden="false" customHeight="false" outlineLevel="0" collapsed="false">
      <c r="A2964" s="24" t="s">
        <v>4012</v>
      </c>
      <c r="B2964" s="24" t="n">
        <v>2</v>
      </c>
      <c r="C2964" s="108" t="n">
        <v>0</v>
      </c>
      <c r="D2964" s="24" t="s">
        <v>14557</v>
      </c>
      <c r="E2964" s="24" t="inlineStr">
        <f aca="false">FALSE()</f>
        <is>
          <t/>
        </is>
      </c>
      <c r="F2964" s="24" t="inlineStr">
        <f aca="false">FALSE()</f>
        <is>
          <t/>
        </is>
      </c>
      <c r="G2964" s="24" t="inlineStr">
        <f aca="false">FALSE()</f>
        <is>
          <t/>
        </is>
      </c>
    </row>
    <row r="2965" customFormat="false" ht="15" hidden="false" customHeight="false" outlineLevel="0" collapsed="false">
      <c r="A2965" s="24" t="s">
        <v>1759</v>
      </c>
      <c r="B2965" s="24" t="n">
        <v>2</v>
      </c>
      <c r="C2965" s="108" t="n">
        <v>0</v>
      </c>
      <c r="D2965" s="24" t="s">
        <v>14557</v>
      </c>
      <c r="E2965" s="24" t="inlineStr">
        <f aca="false">FALSE()</f>
        <is>
          <t/>
        </is>
      </c>
      <c r="F2965" s="24" t="inlineStr">
        <f aca="false">FALSE()</f>
        <is>
          <t/>
        </is>
      </c>
      <c r="G2965" s="24" t="inlineStr">
        <f aca="false">FALSE()</f>
        <is>
          <t/>
        </is>
      </c>
    </row>
    <row r="2966" customFormat="false" ht="15" hidden="false" customHeight="false" outlineLevel="0" collapsed="false">
      <c r="A2966" s="24" t="s">
        <v>338</v>
      </c>
      <c r="B2966" s="24" t="n">
        <v>2</v>
      </c>
      <c r="C2966" s="108" t="n">
        <v>0</v>
      </c>
      <c r="D2966" s="24" t="s">
        <v>14561</v>
      </c>
      <c r="E2966" s="24" t="inlineStr">
        <f aca="false">FALSE()</f>
        <is>
          <t/>
        </is>
      </c>
      <c r="F2966" s="24" t="inlineStr">
        <f aca="false">FALSE()</f>
        <is>
          <t/>
        </is>
      </c>
      <c r="G2966" s="24" t="inlineStr">
        <f aca="false">FALSE()</f>
        <is>
          <t/>
        </is>
      </c>
    </row>
    <row r="2967" customFormat="false" ht="15" hidden="false" customHeight="false" outlineLevel="0" collapsed="false">
      <c r="A2967" s="24" t="s">
        <v>338</v>
      </c>
      <c r="B2967" s="24" t="n">
        <v>3</v>
      </c>
      <c r="C2967" s="108" t="n">
        <v>0</v>
      </c>
      <c r="D2967" s="24" t="s">
        <v>14568</v>
      </c>
      <c r="E2967" s="24" t="inlineStr">
        <f aca="false">FALSE()</f>
        <is>
          <t/>
        </is>
      </c>
      <c r="F2967" s="24" t="inlineStr">
        <f aca="false">FALSE()</f>
        <is>
          <t/>
        </is>
      </c>
      <c r="G2967" s="24" t="inlineStr">
        <f aca="false">FALSE()</f>
        <is>
          <t/>
        </is>
      </c>
    </row>
    <row r="2968" customFormat="false" ht="15" hidden="false" customHeight="false" outlineLevel="0" collapsed="false">
      <c r="A2968" s="24" t="s">
        <v>15099</v>
      </c>
      <c r="B2968" s="24" t="n">
        <v>3</v>
      </c>
      <c r="C2968" s="108" t="n">
        <v>0</v>
      </c>
      <c r="D2968" s="24" t="s">
        <v>14568</v>
      </c>
      <c r="E2968" s="24" t="inlineStr">
        <f aca="false">FALSE()</f>
        <is>
          <t/>
        </is>
      </c>
      <c r="F2968" s="24" t="inlineStr">
        <f aca="false">FALSE()</f>
        <is>
          <t/>
        </is>
      </c>
      <c r="G2968" s="24" t="inlineStr">
        <f aca="false">FALSE()</f>
        <is>
          <t/>
        </is>
      </c>
    </row>
    <row r="2969" customFormat="false" ht="15" hidden="false" customHeight="false" outlineLevel="0" collapsed="false">
      <c r="A2969" s="24" t="s">
        <v>16013</v>
      </c>
      <c r="B2969" s="24" t="n">
        <v>2</v>
      </c>
      <c r="C2969" s="108" t="n">
        <v>0.0135454814658216</v>
      </c>
      <c r="D2969" s="24" t="s">
        <v>14568</v>
      </c>
      <c r="E2969" s="24" t="inlineStr">
        <f aca="false">FALSE()</f>
        <is>
          <t/>
        </is>
      </c>
      <c r="F2969" s="24" t="inlineStr">
        <f aca="false">FALSE()</f>
        <is>
          <t/>
        </is>
      </c>
      <c r="G2969" s="24" t="inlineStr">
        <f aca="false">FALSE()</f>
        <is>
          <t/>
        </is>
      </c>
    </row>
    <row r="2970" customFormat="false" ht="15" hidden="false" customHeight="false" outlineLevel="0" collapsed="false">
      <c r="A2970" s="24" t="s">
        <v>16014</v>
      </c>
      <c r="B2970" s="24" t="n">
        <v>2</v>
      </c>
      <c r="C2970" s="108" t="n">
        <v>0.0135454814658216</v>
      </c>
      <c r="D2970" s="24" t="s">
        <v>14568</v>
      </c>
      <c r="E2970" s="24" t="inlineStr">
        <f aca="false">FALSE()</f>
        <is>
          <t/>
        </is>
      </c>
      <c r="F2970" s="24" t="inlineStr">
        <f aca="false">FALSE()</f>
        <is>
          <t/>
        </is>
      </c>
      <c r="G2970" s="24" t="inlineStr">
        <f aca="false">FALSE()</f>
        <is>
          <t/>
        </is>
      </c>
    </row>
    <row r="2971" customFormat="false" ht="15" hidden="false" customHeight="false" outlineLevel="0" collapsed="false">
      <c r="A2971" s="24" t="s">
        <v>16015</v>
      </c>
      <c r="B2971" s="24" t="n">
        <v>2</v>
      </c>
      <c r="C2971" s="108" t="n">
        <v>0.0135454814658216</v>
      </c>
      <c r="D2971" s="24" t="s">
        <v>14568</v>
      </c>
      <c r="E2971" s="24" t="inlineStr">
        <f aca="false">FALSE()</f>
        <is>
          <t/>
        </is>
      </c>
      <c r="F2971" s="24" t="inlineStr">
        <f aca="false">FALSE()</f>
        <is>
          <t/>
        </is>
      </c>
      <c r="G2971" s="24" t="inlineStr">
        <f aca="false">FALSE()</f>
        <is>
          <t/>
        </is>
      </c>
    </row>
    <row r="2972" customFormat="false" ht="15" hidden="false" customHeight="false" outlineLevel="0" collapsed="false">
      <c r="A2972" s="24" t="s">
        <v>16016</v>
      </c>
      <c r="B2972" s="24" t="n">
        <v>2</v>
      </c>
      <c r="C2972" s="108" t="n">
        <v>0.0135454814658216</v>
      </c>
      <c r="D2972" s="24" t="s">
        <v>14568</v>
      </c>
      <c r="E2972" s="24" t="inlineStr">
        <f aca="false">FALSE()</f>
        <is>
          <t/>
        </is>
      </c>
      <c r="F2972" s="24" t="inlineStr">
        <f aca="false">FALSE()</f>
        <is>
          <t/>
        </is>
      </c>
      <c r="G2972" s="24" t="inlineStr">
        <f aca="false">FALSE()</f>
        <is>
          <t/>
        </is>
      </c>
    </row>
    <row r="2973" customFormat="false" ht="15" hidden="false" customHeight="false" outlineLevel="0" collapsed="false">
      <c r="A2973" s="24" t="s">
        <v>16017</v>
      </c>
      <c r="B2973" s="24" t="n">
        <v>2</v>
      </c>
      <c r="C2973" s="108" t="n">
        <v>0.0135454814658216</v>
      </c>
      <c r="D2973" s="24" t="s">
        <v>14568</v>
      </c>
      <c r="E2973" s="24" t="inlineStr">
        <f aca="false">FALSE()</f>
        <is>
          <t/>
        </is>
      </c>
      <c r="F2973" s="24" t="n">
        <f aca="false">TRUE()</f>
        <v>1</v>
      </c>
      <c r="G2973" s="24" t="inlineStr">
        <f aca="false">FALSE()</f>
        <is>
          <t/>
        </is>
      </c>
    </row>
    <row r="2974" customFormat="false" ht="15" hidden="false" customHeight="false" outlineLevel="0" collapsed="false">
      <c r="A2974" s="24" t="s">
        <v>15090</v>
      </c>
      <c r="B2974" s="24" t="n">
        <v>2</v>
      </c>
      <c r="C2974" s="108" t="n">
        <v>0</v>
      </c>
      <c r="D2974" s="24" t="s">
        <v>14577</v>
      </c>
      <c r="E2974" s="24" t="inlineStr">
        <f aca="false">FALSE()</f>
        <is>
          <t/>
        </is>
      </c>
      <c r="F2974" s="24" t="n">
        <f aca="false">FALSE()</f>
        <v>0</v>
      </c>
      <c r="G2974" s="24" t="inlineStr">
        <f aca="false">FALSE()</f>
        <is>
          <t/>
        </is>
      </c>
    </row>
    <row r="2975" customFormat="false" ht="15" hidden="false" customHeight="false" outlineLevel="0" collapsed="false">
      <c r="A2975" s="24" t="s">
        <v>15188</v>
      </c>
      <c r="B2975" s="24" t="n">
        <v>2</v>
      </c>
      <c r="C2975" s="108" t="n">
        <v>0</v>
      </c>
      <c r="D2975" s="24" t="s">
        <v>14577</v>
      </c>
      <c r="E2975" s="24" t="inlineStr">
        <f aca="false">FALSE()</f>
        <is>
          <t/>
        </is>
      </c>
      <c r="F2975" s="24" t="inlineStr">
        <f aca="false">FALSE()</f>
        <is>
          <t/>
        </is>
      </c>
      <c r="G2975" s="24" t="inlineStr">
        <f aca="false">FALSE()</f>
        <is>
          <t/>
        </is>
      </c>
    </row>
    <row r="2976" customFormat="false" ht="15" hidden="false" customHeight="false" outlineLevel="0" collapsed="false">
      <c r="A2976" s="24" t="s">
        <v>14818</v>
      </c>
      <c r="B2976" s="24" t="n">
        <v>2</v>
      </c>
      <c r="C2976" s="108" t="n">
        <v>0</v>
      </c>
      <c r="D2976" s="24" t="s">
        <v>14577</v>
      </c>
      <c r="E2976" s="24" t="inlineStr">
        <f aca="false">FALSE()</f>
        <is>
          <t/>
        </is>
      </c>
      <c r="F2976" s="24" t="inlineStr">
        <f aca="false">FALSE()</f>
        <is>
          <t/>
        </is>
      </c>
      <c r="G2976" s="24" t="inlineStr">
        <f aca="false">FALSE()</f>
        <is>
          <t/>
        </is>
      </c>
    </row>
    <row r="2977" customFormat="false" ht="15" hidden="false" customHeight="false" outlineLevel="0" collapsed="false">
      <c r="A2977" s="24" t="s">
        <v>15391</v>
      </c>
      <c r="B2977" s="24" t="n">
        <v>2</v>
      </c>
      <c r="C2977" s="108" t="n">
        <v>0</v>
      </c>
      <c r="D2977" s="24" t="s">
        <v>14577</v>
      </c>
      <c r="E2977" s="24" t="inlineStr">
        <f aca="false">FALSE()</f>
        <is>
          <t/>
        </is>
      </c>
      <c r="F2977" s="24" t="inlineStr">
        <f aca="false">FALSE()</f>
        <is>
          <t/>
        </is>
      </c>
      <c r="G2977" s="24" t="inlineStr">
        <f aca="false">FALSE()</f>
        <is>
          <t/>
        </is>
      </c>
    </row>
    <row r="2978" customFormat="false" ht="15" hidden="false" customHeight="false" outlineLevel="0" collapsed="false">
      <c r="A2978" s="24" t="s">
        <v>16030</v>
      </c>
      <c r="B2978" s="24" t="n">
        <v>2</v>
      </c>
      <c r="C2978" s="108" t="n">
        <v>0</v>
      </c>
      <c r="D2978" s="24" t="s">
        <v>14577</v>
      </c>
      <c r="E2978" s="24" t="inlineStr">
        <f aca="false">FALSE()</f>
        <is>
          <t/>
        </is>
      </c>
      <c r="F2978" s="24" t="inlineStr">
        <f aca="false">FALSE()</f>
        <is>
          <t/>
        </is>
      </c>
      <c r="G2978" s="24" t="inlineStr">
        <f aca="false">FALSE()</f>
        <is>
          <t/>
        </is>
      </c>
    </row>
    <row r="2979" customFormat="false" ht="15" hidden="false" customHeight="false" outlineLevel="0" collapsed="false">
      <c r="A2979" s="24" t="s">
        <v>298</v>
      </c>
      <c r="B2979" s="24" t="n">
        <v>2</v>
      </c>
      <c r="C2979" s="108" t="n">
        <v>0</v>
      </c>
      <c r="D2979" s="24" t="s">
        <v>14577</v>
      </c>
      <c r="E2979" s="24" t="inlineStr">
        <f aca="false">FALSE()</f>
        <is>
          <t/>
        </is>
      </c>
      <c r="F2979" s="24" t="inlineStr">
        <f aca="false">FALSE()</f>
        <is>
          <t/>
        </is>
      </c>
      <c r="G2979" s="24" t="inlineStr">
        <f aca="false">FALSE()</f>
        <is>
          <t/>
        </is>
      </c>
    </row>
    <row r="2980" customFormat="false" ht="15" hidden="false" customHeight="false" outlineLevel="0" collapsed="false">
      <c r="A2980" s="24" t="s">
        <v>15662</v>
      </c>
      <c r="B2980" s="24" t="n">
        <v>2</v>
      </c>
      <c r="C2980" s="108" t="n">
        <v>0</v>
      </c>
      <c r="D2980" s="24" t="s">
        <v>14577</v>
      </c>
      <c r="E2980" s="24" t="inlineStr">
        <f aca="false">FALSE()</f>
        <is>
          <t/>
        </is>
      </c>
      <c r="F2980" s="24" t="inlineStr">
        <f aca="false">FALSE()</f>
        <is>
          <t/>
        </is>
      </c>
      <c r="G2980" s="24" t="inlineStr">
        <f aca="false">FALSE()</f>
        <is>
          <t/>
        </is>
      </c>
    </row>
    <row r="2981" customFormat="false" ht="15" hidden="false" customHeight="false" outlineLevel="0" collapsed="false">
      <c r="A2981" s="24" t="s">
        <v>15663</v>
      </c>
      <c r="B2981" s="24" t="n">
        <v>2</v>
      </c>
      <c r="C2981" s="108" t="n">
        <v>0</v>
      </c>
      <c r="D2981" s="24" t="s">
        <v>14577</v>
      </c>
      <c r="E2981" s="24" t="inlineStr">
        <f aca="false">FALSE()</f>
        <is>
          <t/>
        </is>
      </c>
      <c r="F2981" s="24" t="inlineStr">
        <f aca="false">FALSE()</f>
        <is>
          <t/>
        </is>
      </c>
      <c r="G2981" s="24" t="inlineStr">
        <f aca="false">FALSE()</f>
        <is>
          <t/>
        </is>
      </c>
    </row>
    <row r="2982" customFormat="false" ht="15" hidden="false" customHeight="false" outlineLevel="0" collapsed="false">
      <c r="A2982" s="24" t="s">
        <v>16031</v>
      </c>
      <c r="B2982" s="24" t="n">
        <v>2</v>
      </c>
      <c r="C2982" s="108" t="n">
        <v>0</v>
      </c>
      <c r="D2982" s="24" t="s">
        <v>14577</v>
      </c>
      <c r="E2982" s="24" t="inlineStr">
        <f aca="false">FALSE()</f>
        <is>
          <t/>
        </is>
      </c>
      <c r="F2982" s="24" t="inlineStr">
        <f aca="false">FALSE()</f>
        <is>
          <t/>
        </is>
      </c>
      <c r="G2982" s="24" t="inlineStr">
        <f aca="false">FALSE()</f>
        <is>
          <t/>
        </is>
      </c>
    </row>
    <row r="2983" customFormat="false" ht="15" hidden="false" customHeight="false" outlineLevel="0" collapsed="false">
      <c r="A2983" s="24" t="s">
        <v>15460</v>
      </c>
      <c r="B2983" s="24" t="n">
        <v>2</v>
      </c>
      <c r="C2983" s="108" t="n">
        <v>0</v>
      </c>
      <c r="D2983" s="24" t="s">
        <v>14577</v>
      </c>
      <c r="E2983" s="24" t="inlineStr">
        <f aca="false">FALSE()</f>
        <is>
          <t/>
        </is>
      </c>
      <c r="F2983" s="24" t="inlineStr">
        <f aca="false">FALSE()</f>
        <is>
          <t/>
        </is>
      </c>
      <c r="G2983" s="24" t="inlineStr">
        <f aca="false">FALSE()</f>
        <is>
          <t/>
        </is>
      </c>
    </row>
    <row r="2984" customFormat="false" ht="15" hidden="false" customHeight="false" outlineLevel="0" collapsed="false">
      <c r="A2984" s="24" t="s">
        <v>1267</v>
      </c>
      <c r="B2984" s="24" t="n">
        <v>2</v>
      </c>
      <c r="C2984" s="108" t="n">
        <v>0</v>
      </c>
      <c r="D2984" s="24" t="s">
        <v>14577</v>
      </c>
      <c r="E2984" s="24" t="inlineStr">
        <f aca="false">FALSE()</f>
        <is>
          <t/>
        </is>
      </c>
      <c r="F2984" s="24" t="inlineStr">
        <f aca="false">FALSE()</f>
        <is>
          <t/>
        </is>
      </c>
      <c r="G2984" s="24" t="inlineStr">
        <f aca="false">FALSE()</f>
        <is>
          <t/>
        </is>
      </c>
    </row>
    <row r="2985" customFormat="false" ht="15" hidden="false" customHeight="false" outlineLevel="0" collapsed="false">
      <c r="A2985" s="24" t="s">
        <v>338</v>
      </c>
      <c r="B2985" s="24" t="n">
        <v>2</v>
      </c>
      <c r="C2985" s="108" t="n">
        <v>0</v>
      </c>
      <c r="D2985" s="24" t="s">
        <v>14580</v>
      </c>
      <c r="E2985" s="24" t="inlineStr">
        <f aca="false">FALSE()</f>
        <is>
          <t/>
        </is>
      </c>
      <c r="F2985" s="24" t="inlineStr">
        <f aca="false">FALSE()</f>
        <is>
          <t/>
        </is>
      </c>
      <c r="G2985" s="24" t="inlineStr">
        <f aca="false">FALSE()</f>
        <is>
          <t/>
        </is>
      </c>
    </row>
    <row r="2986" customFormat="false" ht="15" hidden="false" customHeight="false" outlineLevel="0" collapsed="false">
      <c r="A2986" s="24" t="s">
        <v>15252</v>
      </c>
      <c r="B2986" s="24" t="n">
        <v>2</v>
      </c>
      <c r="C2986" s="108" t="n">
        <v>0</v>
      </c>
      <c r="D2986" s="24" t="s">
        <v>14585</v>
      </c>
      <c r="E2986" s="24" t="inlineStr">
        <f aca="false">FALSE()</f>
        <is>
          <t/>
        </is>
      </c>
      <c r="F2986" s="24" t="inlineStr">
        <f aca="false">FALSE()</f>
        <is>
          <t/>
        </is>
      </c>
      <c r="G2986" s="24" t="inlineStr">
        <f aca="false">FALSE()</f>
        <is>
          <t/>
        </is>
      </c>
    </row>
    <row r="2987" customFormat="false" ht="15" hidden="false" customHeight="false" outlineLevel="0" collapsed="false">
      <c r="A2987" s="24" t="s">
        <v>338</v>
      </c>
      <c r="B2987" s="24" t="n">
        <v>2</v>
      </c>
      <c r="C2987" s="108" t="n">
        <v>0</v>
      </c>
      <c r="D2987" s="24" t="s">
        <v>14585</v>
      </c>
      <c r="E2987" s="24" t="inlineStr">
        <f aca="false">FALSE()</f>
        <is>
          <t/>
        </is>
      </c>
      <c r="F2987" s="24" t="inlineStr">
        <f aca="false">FALSE()</f>
        <is>
          <t/>
        </is>
      </c>
      <c r="G2987" s="24" t="inlineStr">
        <f aca="false">FALSE()</f>
        <is>
          <t/>
        </is>
      </c>
    </row>
    <row r="2988" customFormat="false" ht="15" hidden="false" customHeight="false" outlineLevel="0" collapsed="false">
      <c r="A2988" s="24" t="s">
        <v>16053</v>
      </c>
      <c r="B2988" s="24" t="n">
        <v>2</v>
      </c>
      <c r="C2988" s="108" t="n">
        <v>0</v>
      </c>
      <c r="D2988" s="24" t="s">
        <v>14589</v>
      </c>
      <c r="E2988" s="24" t="inlineStr">
        <f aca="false">FALSE()</f>
        <is>
          <t/>
        </is>
      </c>
      <c r="F2988" s="24" t="inlineStr">
        <f aca="false">FALSE()</f>
        <is>
          <t/>
        </is>
      </c>
      <c r="G2988" s="24" t="inlineStr">
        <f aca="false">FALSE()</f>
        <is>
          <t/>
        </is>
      </c>
    </row>
    <row r="2989" customFormat="false" ht="15" hidden="false" customHeight="false" outlineLevel="0" collapsed="false">
      <c r="A2989" s="24" t="s">
        <v>16054</v>
      </c>
      <c r="B2989" s="24" t="n">
        <v>2</v>
      </c>
      <c r="C2989" s="108" t="n">
        <v>0</v>
      </c>
      <c r="D2989" s="24" t="s">
        <v>14589</v>
      </c>
      <c r="E2989" s="24" t="inlineStr">
        <f aca="false">FALSE()</f>
        <is>
          <t/>
        </is>
      </c>
      <c r="F2989" s="24" t="inlineStr">
        <f aca="false">FALSE()</f>
        <is>
          <t/>
        </is>
      </c>
      <c r="G2989" s="24" t="inlineStr">
        <f aca="false">FALSE()</f>
        <is>
          <t/>
        </is>
      </c>
    </row>
    <row r="2990" customFormat="false" ht="15" hidden="false" customHeight="false" outlineLevel="0" collapsed="false">
      <c r="A2990" s="24" t="s">
        <v>16055</v>
      </c>
      <c r="B2990" s="24" t="n">
        <v>2</v>
      </c>
      <c r="C2990" s="108" t="n">
        <v>0</v>
      </c>
      <c r="D2990" s="24" t="s">
        <v>14589</v>
      </c>
      <c r="E2990" s="24" t="inlineStr">
        <f aca="false">FALSE()</f>
        <is>
          <t/>
        </is>
      </c>
      <c r="F2990" s="24" t="inlineStr">
        <f aca="false">FALSE()</f>
        <is>
          <t/>
        </is>
      </c>
      <c r="G2990" s="24" t="inlineStr">
        <f aca="false">FALSE()</f>
        <is>
          <t/>
        </is>
      </c>
    </row>
    <row r="2991" customFormat="false" ht="15" hidden="false" customHeight="false" outlineLevel="0" collapsed="false">
      <c r="A2991" s="24" t="s">
        <v>15596</v>
      </c>
      <c r="B2991" s="24" t="n">
        <v>2</v>
      </c>
      <c r="C2991" s="108" t="n">
        <v>0</v>
      </c>
      <c r="D2991" s="24" t="s">
        <v>14589</v>
      </c>
      <c r="E2991" s="24" t="inlineStr">
        <f aca="false">FALSE()</f>
        <is>
          <t/>
        </is>
      </c>
      <c r="F2991" s="24" t="inlineStr">
        <f aca="false">FALSE()</f>
        <is>
          <t/>
        </is>
      </c>
      <c r="G2991" s="24" t="inlineStr">
        <f aca="false">FALSE()</f>
        <is>
          <t/>
        </is>
      </c>
    </row>
    <row r="2992" customFormat="false" ht="15" hidden="false" customHeight="false" outlineLevel="0" collapsed="false">
      <c r="A2992" s="24" t="s">
        <v>16056</v>
      </c>
      <c r="B2992" s="24" t="n">
        <v>2</v>
      </c>
      <c r="C2992" s="108" t="n">
        <v>0</v>
      </c>
      <c r="D2992" s="24" t="s">
        <v>14589</v>
      </c>
      <c r="E2992" s="24" t="inlineStr">
        <f aca="false">FALSE()</f>
        <is>
          <t/>
        </is>
      </c>
      <c r="F2992" s="24" t="n">
        <f aca="false">TRUE()</f>
        <v>1</v>
      </c>
      <c r="G2992" s="24" t="inlineStr">
        <f aca="false">FALSE()</f>
        <is>
          <t/>
        </is>
      </c>
    </row>
    <row r="2993" customFormat="false" ht="15" hidden="false" customHeight="false" outlineLevel="0" collapsed="false">
      <c r="A2993" s="24" t="s">
        <v>15383</v>
      </c>
      <c r="B2993" s="24" t="n">
        <v>2</v>
      </c>
      <c r="C2993" s="108" t="n">
        <v>0</v>
      </c>
      <c r="D2993" s="24" t="s">
        <v>14589</v>
      </c>
      <c r="E2993" s="24" t="inlineStr">
        <f aca="false">FALSE()</f>
        <is>
          <t/>
        </is>
      </c>
      <c r="F2993" s="24" t="n">
        <f aca="false">FALSE()</f>
        <v>0</v>
      </c>
      <c r="G2993" s="24" t="inlineStr">
        <f aca="false">FALSE()</f>
        <is>
          <t/>
        </is>
      </c>
    </row>
    <row r="2994" customFormat="false" ht="15" hidden="false" customHeight="false" outlineLevel="0" collapsed="false">
      <c r="A2994" s="24" t="s">
        <v>338</v>
      </c>
      <c r="B2994" s="24" t="n">
        <v>2</v>
      </c>
      <c r="C2994" s="108" t="n">
        <v>0</v>
      </c>
      <c r="D2994" s="24" t="s">
        <v>14589</v>
      </c>
      <c r="E2994" s="24" t="inlineStr">
        <f aca="false">FALSE()</f>
        <is>
          <t/>
        </is>
      </c>
      <c r="F2994" s="24" t="inlineStr">
        <f aca="false">FALSE()</f>
        <is>
          <t/>
        </is>
      </c>
      <c r="G2994" s="24" t="inlineStr">
        <f aca="false">FALSE()</f>
        <is>
          <t/>
        </is>
      </c>
    </row>
    <row r="2995" customFormat="false" ht="15" hidden="false" customHeight="false" outlineLevel="0" collapsed="false">
      <c r="A2995" s="24" t="s">
        <v>15076</v>
      </c>
      <c r="B2995" s="24" t="n">
        <v>2</v>
      </c>
      <c r="C2995" s="108" t="n">
        <v>0</v>
      </c>
      <c r="D2995" s="24" t="s">
        <v>14589</v>
      </c>
      <c r="E2995" s="24" t="inlineStr">
        <f aca="false">FALSE()</f>
        <is>
          <t/>
        </is>
      </c>
      <c r="F2995" s="24" t="inlineStr">
        <f aca="false">FALSE()</f>
        <is>
          <t/>
        </is>
      </c>
      <c r="G2995" s="24" t="inlineStr">
        <f aca="false">FALSE()</f>
        <is>
          <t/>
        </is>
      </c>
    </row>
    <row r="2996" customFormat="false" ht="15" hidden="false" customHeight="false" outlineLevel="0" collapsed="false">
      <c r="A2996" s="24" t="s">
        <v>15313</v>
      </c>
      <c r="B2996" s="24" t="n">
        <v>2</v>
      </c>
      <c r="C2996" s="108" t="n">
        <v>0</v>
      </c>
      <c r="D2996" s="24" t="s">
        <v>14596</v>
      </c>
      <c r="E2996" s="24" t="inlineStr">
        <f aca="false">FALSE()</f>
        <is>
          <t/>
        </is>
      </c>
      <c r="F2996" s="24" t="inlineStr">
        <f aca="false">FALSE()</f>
        <is>
          <t/>
        </is>
      </c>
      <c r="G2996" s="24" t="inlineStr">
        <f aca="false">FALSE()</f>
        <is>
          <t/>
        </is>
      </c>
    </row>
    <row r="2997" customFormat="false" ht="15" hidden="false" customHeight="false" outlineLevel="0" collapsed="false">
      <c r="A2997" s="24" t="s">
        <v>15691</v>
      </c>
      <c r="B2997" s="24" t="n">
        <v>2</v>
      </c>
      <c r="C2997" s="108" t="n">
        <v>0</v>
      </c>
      <c r="D2997" s="24" t="s">
        <v>14596</v>
      </c>
      <c r="E2997" s="24" t="n">
        <f aca="false">TRUE()</f>
        <v>1</v>
      </c>
      <c r="F2997" s="24" t="inlineStr">
        <f aca="false">FALSE()</f>
        <is>
          <t/>
        </is>
      </c>
      <c r="G2997" s="24" t="inlineStr">
        <f aca="false">FALSE()</f>
        <is>
          <t/>
        </is>
      </c>
    </row>
    <row r="2998" customFormat="false" ht="15" hidden="false" customHeight="false" outlineLevel="0" collapsed="false">
      <c r="A2998" s="24" t="s">
        <v>15378</v>
      </c>
      <c r="B2998" s="24" t="n">
        <v>2</v>
      </c>
      <c r="C2998" s="108" t="n">
        <v>0</v>
      </c>
      <c r="D2998" s="24" t="s">
        <v>14596</v>
      </c>
      <c r="E2998" s="24" t="n">
        <f aca="false">FALSE()</f>
        <v>0</v>
      </c>
      <c r="F2998" s="24" t="inlineStr">
        <f aca="false">FALSE()</f>
        <is>
          <t/>
        </is>
      </c>
      <c r="G2998" s="24" t="inlineStr">
        <f aca="false">FALSE()</f>
        <is>
          <t/>
        </is>
      </c>
    </row>
    <row r="2999" customFormat="false" ht="15" hidden="false" customHeight="false" outlineLevel="0" collapsed="false">
      <c r="A2999" s="24" t="s">
        <v>15130</v>
      </c>
      <c r="B2999" s="24" t="n">
        <v>2</v>
      </c>
      <c r="C2999" s="108" t="n">
        <v>0</v>
      </c>
      <c r="D2999" s="24" t="s">
        <v>14596</v>
      </c>
      <c r="E2999" s="24" t="inlineStr">
        <f aca="false">FALSE()</f>
        <is>
          <t/>
        </is>
      </c>
      <c r="F2999" s="24" t="inlineStr">
        <f aca="false">FALSE()</f>
        <is>
          <t/>
        </is>
      </c>
      <c r="G2999" s="24" t="inlineStr">
        <f aca="false">FALSE()</f>
        <is>
          <t/>
        </is>
      </c>
    </row>
    <row r="3000" customFormat="false" ht="15" hidden="false" customHeight="false" outlineLevel="0" collapsed="false">
      <c r="A3000" s="24" t="s">
        <v>338</v>
      </c>
      <c r="B3000" s="24" t="n">
        <v>2</v>
      </c>
      <c r="C3000" s="108" t="n">
        <v>0</v>
      </c>
      <c r="D3000" s="24" t="s">
        <v>14596</v>
      </c>
      <c r="E3000" s="24" t="inlineStr">
        <f aca="false">FALSE()</f>
        <is>
          <t/>
        </is>
      </c>
      <c r="F3000" s="24" t="inlineStr">
        <f aca="false">FALSE()</f>
        <is>
          <t/>
        </is>
      </c>
      <c r="G3000" s="24" t="inlineStr">
        <f aca="false">FALSE()</f>
        <is>
          <t/>
        </is>
      </c>
    </row>
    <row r="3001" customFormat="false" ht="15" hidden="false" customHeight="false" outlineLevel="0" collapsed="false">
      <c r="A3001" s="24" t="s">
        <v>298</v>
      </c>
      <c r="B3001" s="24" t="n">
        <v>2</v>
      </c>
      <c r="C3001" s="108" t="n">
        <v>0</v>
      </c>
      <c r="D3001" s="24" t="s">
        <v>14596</v>
      </c>
      <c r="E3001" s="24" t="inlineStr">
        <f aca="false">FALSE()</f>
        <is>
          <t/>
        </is>
      </c>
      <c r="F3001" s="24" t="inlineStr">
        <f aca="false">FALSE()</f>
        <is>
          <t/>
        </is>
      </c>
      <c r="G3001" s="24" t="inlineStr">
        <f aca="false">FALSE()</f>
        <is>
          <t/>
        </is>
      </c>
    </row>
    <row r="3002" customFormat="false" ht="15" hidden="false" customHeight="false" outlineLevel="0" collapsed="false">
      <c r="A3002" s="24" t="s">
        <v>15190</v>
      </c>
      <c r="B3002" s="24" t="n">
        <v>2</v>
      </c>
      <c r="C3002" s="108" t="n">
        <v>0</v>
      </c>
      <c r="D3002" s="24" t="s">
        <v>14596</v>
      </c>
      <c r="E3002" s="24" t="inlineStr">
        <f aca="false">FALSE()</f>
        <is>
          <t/>
        </is>
      </c>
      <c r="F3002" s="24" t="inlineStr">
        <f aca="false">FALSE()</f>
        <is>
          <t/>
        </is>
      </c>
      <c r="G3002" s="24" t="inlineStr">
        <f aca="false">FALSE()</f>
        <is>
          <t/>
        </is>
      </c>
    </row>
    <row r="3003" customFormat="false" ht="15" hidden="false" customHeight="false" outlineLevel="0" collapsed="false">
      <c r="A3003" s="24" t="s">
        <v>16059</v>
      </c>
      <c r="B3003" s="24" t="n">
        <v>2</v>
      </c>
      <c r="C3003" s="108" t="n">
        <v>0</v>
      </c>
      <c r="D3003" s="24" t="s">
        <v>14596</v>
      </c>
      <c r="E3003" s="24" t="inlineStr">
        <f aca="false">FALSE()</f>
        <is>
          <t/>
        </is>
      </c>
      <c r="F3003" s="24" t="inlineStr">
        <f aca="false">FALSE()</f>
        <is>
          <t/>
        </is>
      </c>
      <c r="G3003" s="24" t="inlineStr">
        <f aca="false">FALSE()</f>
        <is>
          <t/>
        </is>
      </c>
    </row>
    <row r="3004" customFormat="false" ht="15" hidden="false" customHeight="false" outlineLevel="0" collapsed="false">
      <c r="A3004" s="24" t="s">
        <v>15156</v>
      </c>
      <c r="B3004" s="24" t="n">
        <v>2</v>
      </c>
      <c r="C3004" s="108" t="n">
        <v>0</v>
      </c>
      <c r="D3004" s="24" t="s">
        <v>14596</v>
      </c>
      <c r="E3004" s="24" t="inlineStr">
        <f aca="false">FALSE()</f>
        <is>
          <t/>
        </is>
      </c>
      <c r="F3004" s="24" t="inlineStr">
        <f aca="false">FALSE()</f>
        <is>
          <t/>
        </is>
      </c>
      <c r="G3004" s="24" t="inlineStr">
        <f aca="false">FALSE()</f>
        <is>
          <t/>
        </is>
      </c>
    </row>
    <row r="3005" customFormat="false" ht="15" hidden="false" customHeight="false" outlineLevel="0" collapsed="false">
      <c r="A3005" s="24" t="s">
        <v>1267</v>
      </c>
      <c r="B3005" s="24" t="n">
        <v>2</v>
      </c>
      <c r="C3005" s="108" t="n">
        <v>0</v>
      </c>
      <c r="D3005" s="24" t="s">
        <v>14596</v>
      </c>
      <c r="E3005" s="24" t="inlineStr">
        <f aca="false">FALSE()</f>
        <is>
          <t/>
        </is>
      </c>
      <c r="F3005" s="24" t="inlineStr">
        <f aca="false">FALSE()</f>
        <is>
          <t/>
        </is>
      </c>
      <c r="G3005" s="24" t="inlineStr">
        <f aca="false">FALSE()</f>
        <is>
          <t/>
        </is>
      </c>
    </row>
    <row r="3006" customFormat="false" ht="15" hidden="false" customHeight="false" outlineLevel="0" collapsed="false">
      <c r="A3006" s="24" t="s">
        <v>15368</v>
      </c>
      <c r="B3006" s="24" t="n">
        <v>2</v>
      </c>
      <c r="C3006" s="108" t="n">
        <v>0</v>
      </c>
      <c r="D3006" s="24" t="s">
        <v>14596</v>
      </c>
      <c r="E3006" s="24" t="inlineStr">
        <f aca="false">FALSE()</f>
        <is>
          <t/>
        </is>
      </c>
      <c r="F3006" s="24" t="inlineStr">
        <f aca="false">FALSE()</f>
        <is>
          <t/>
        </is>
      </c>
      <c r="G3006" s="24" t="inlineStr">
        <f aca="false">FALSE()</f>
        <is>
          <t/>
        </is>
      </c>
    </row>
    <row r="3007" customFormat="false" ht="15" hidden="false" customHeight="false" outlineLevel="0" collapsed="false">
      <c r="A3007" s="24" t="s">
        <v>15684</v>
      </c>
      <c r="B3007" s="24" t="n">
        <v>2</v>
      </c>
      <c r="C3007" s="108" t="n">
        <v>0</v>
      </c>
      <c r="D3007" s="24" t="s">
        <v>14596</v>
      </c>
      <c r="E3007" s="24" t="inlineStr">
        <f aca="false">FALSE()</f>
        <is>
          <t/>
        </is>
      </c>
      <c r="F3007" s="24" t="inlineStr">
        <f aca="false">FALSE()</f>
        <is>
          <t/>
        </is>
      </c>
      <c r="G3007" s="24" t="inlineStr">
        <f aca="false">FALSE()</f>
        <is>
          <t/>
        </is>
      </c>
    </row>
    <row r="3008" customFormat="false" ht="15" hidden="false" customHeight="false" outlineLevel="0" collapsed="false">
      <c r="A3008" s="24" t="s">
        <v>14853</v>
      </c>
      <c r="B3008" s="24" t="n">
        <v>2</v>
      </c>
      <c r="C3008" s="108" t="n">
        <v>0</v>
      </c>
      <c r="D3008" s="24" t="s">
        <v>14612</v>
      </c>
      <c r="E3008" s="24" t="inlineStr">
        <f aca="false">FALSE()</f>
        <is>
          <t/>
        </is>
      </c>
      <c r="F3008" s="24" t="inlineStr">
        <f aca="false">FALSE()</f>
        <is>
          <t/>
        </is>
      </c>
      <c r="G3008" s="24" t="inlineStr">
        <f aca="false">FALSE()</f>
        <is>
          <t/>
        </is>
      </c>
    </row>
    <row r="3009" customFormat="false" ht="15" hidden="false" customHeight="false" outlineLevel="0" collapsed="false">
      <c r="A3009" s="24" t="s">
        <v>16084</v>
      </c>
      <c r="B3009" s="24" t="n">
        <v>2</v>
      </c>
      <c r="C3009" s="108" t="n">
        <v>0</v>
      </c>
      <c r="D3009" s="24" t="s">
        <v>14612</v>
      </c>
      <c r="E3009" s="24" t="inlineStr">
        <f aca="false">FALSE()</f>
        <is>
          <t/>
        </is>
      </c>
      <c r="F3009" s="24" t="n">
        <f aca="false">TRUE()</f>
        <v>1</v>
      </c>
      <c r="G3009" s="24" t="inlineStr">
        <f aca="false">FALSE()</f>
        <is>
          <t/>
        </is>
      </c>
    </row>
    <row r="3010" customFormat="false" ht="15" hidden="false" customHeight="false" outlineLevel="0" collapsed="false">
      <c r="A3010" s="24" t="s">
        <v>16085</v>
      </c>
      <c r="B3010" s="24" t="n">
        <v>2</v>
      </c>
      <c r="C3010" s="108" t="n">
        <v>0</v>
      </c>
      <c r="D3010" s="24" t="s">
        <v>14612</v>
      </c>
      <c r="E3010" s="24" t="inlineStr">
        <f aca="false">FALSE()</f>
        <is>
          <t/>
        </is>
      </c>
      <c r="F3010" s="24" t="inlineStr">
        <f aca="false">TRUE()</f>
        <is>
          <t/>
        </is>
      </c>
      <c r="G3010" s="24" t="inlineStr">
        <f aca="false">FALSE()</f>
        <is>
          <t/>
        </is>
      </c>
    </row>
    <row r="3011" customFormat="false" ht="15" hidden="false" customHeight="false" outlineLevel="0" collapsed="false">
      <c r="A3011" s="24" t="s">
        <v>14880</v>
      </c>
      <c r="B3011" s="24" t="n">
        <v>2</v>
      </c>
      <c r="C3011" s="108" t="n">
        <v>0</v>
      </c>
      <c r="D3011" s="24" t="s">
        <v>14612</v>
      </c>
      <c r="E3011" s="24" t="inlineStr">
        <f aca="false">FALSE()</f>
        <is>
          <t/>
        </is>
      </c>
      <c r="F3011" s="24" t="n">
        <f aca="false">FALSE()</f>
        <v>0</v>
      </c>
      <c r="G3011" s="24" t="inlineStr">
        <f aca="false">FALSE()</f>
        <is>
          <t/>
        </is>
      </c>
    </row>
    <row r="3012" customFormat="false" ht="15" hidden="false" customHeight="false" outlineLevel="0" collapsed="false">
      <c r="A3012" s="24" t="s">
        <v>16086</v>
      </c>
      <c r="B3012" s="24" t="n">
        <v>2</v>
      </c>
      <c r="C3012" s="108" t="n">
        <v>0</v>
      </c>
      <c r="D3012" s="24" t="s">
        <v>14612</v>
      </c>
      <c r="E3012" s="24" t="inlineStr">
        <f aca="false">FALSE()</f>
        <is>
          <t/>
        </is>
      </c>
      <c r="F3012" s="24" t="inlineStr">
        <f aca="false">FALSE()</f>
        <is>
          <t/>
        </is>
      </c>
      <c r="G3012" s="24" t="inlineStr">
        <f aca="false">FALSE()</f>
        <is>
          <t/>
        </is>
      </c>
    </row>
    <row r="3013" customFormat="false" ht="15" hidden="false" customHeight="false" outlineLevel="0" collapsed="false">
      <c r="A3013" s="24" t="s">
        <v>16087</v>
      </c>
      <c r="B3013" s="24" t="n">
        <v>2</v>
      </c>
      <c r="C3013" s="108" t="n">
        <v>0</v>
      </c>
      <c r="D3013" s="24" t="s">
        <v>14612</v>
      </c>
      <c r="E3013" s="24" t="inlineStr">
        <f aca="false">FALSE()</f>
        <is>
          <t/>
        </is>
      </c>
      <c r="F3013" s="24" t="inlineStr">
        <f aca="false">FALSE()</f>
        <is>
          <t/>
        </is>
      </c>
      <c r="G3013" s="24" t="inlineStr">
        <f aca="false">FALSE()</f>
        <is>
          <t/>
        </is>
      </c>
    </row>
    <row r="3014" customFormat="false" ht="15" hidden="false" customHeight="false" outlineLevel="0" collapsed="false">
      <c r="A3014" s="24" t="s">
        <v>15421</v>
      </c>
      <c r="B3014" s="24" t="n">
        <v>2</v>
      </c>
      <c r="C3014" s="108" t="n">
        <v>0</v>
      </c>
      <c r="D3014" s="24" t="s">
        <v>14612</v>
      </c>
      <c r="E3014" s="24" t="n">
        <f aca="false">TRUE()</f>
        <v>1</v>
      </c>
      <c r="F3014" s="24" t="inlineStr">
        <f aca="false">FALSE()</f>
        <is>
          <t/>
        </is>
      </c>
      <c r="G3014" s="24" t="inlineStr">
        <f aca="false">FALSE()</f>
        <is>
          <t/>
        </is>
      </c>
    </row>
    <row r="3015" customFormat="false" ht="15" hidden="false" customHeight="false" outlineLevel="0" collapsed="false">
      <c r="A3015" s="24" t="s">
        <v>15622</v>
      </c>
      <c r="B3015" s="24" t="n">
        <v>2</v>
      </c>
      <c r="C3015" s="108" t="n">
        <v>0</v>
      </c>
      <c r="D3015" s="24" t="s">
        <v>14612</v>
      </c>
      <c r="E3015" s="24" t="n">
        <f aca="false">FALSE()</f>
        <v>0</v>
      </c>
      <c r="F3015" s="24" t="inlineStr">
        <f aca="false">FALSE()</f>
        <is>
          <t/>
        </is>
      </c>
      <c r="G3015" s="24" t="inlineStr">
        <f aca="false">FALSE()</f>
        <is>
          <t/>
        </is>
      </c>
    </row>
    <row r="3016" customFormat="false" ht="15" hidden="false" customHeight="false" outlineLevel="0" collapsed="false">
      <c r="A3016" s="24" t="s">
        <v>15569</v>
      </c>
      <c r="B3016" s="24" t="n">
        <v>2</v>
      </c>
      <c r="C3016" s="108" t="n">
        <v>0</v>
      </c>
      <c r="D3016" s="24" t="s">
        <v>14612</v>
      </c>
      <c r="E3016" s="24" t="inlineStr">
        <f aca="false">FALSE()</f>
        <is>
          <t/>
        </is>
      </c>
      <c r="F3016" s="24" t="inlineStr">
        <f aca="false">FALSE()</f>
        <is>
          <t/>
        </is>
      </c>
      <c r="G3016" s="24" t="inlineStr">
        <f aca="false">FALSE()</f>
        <is>
          <t/>
        </is>
      </c>
    </row>
    <row r="3017" customFormat="false" ht="15" hidden="false" customHeight="false" outlineLevel="0" collapsed="false">
      <c r="A3017" s="24" t="s">
        <v>338</v>
      </c>
      <c r="B3017" s="24" t="n">
        <v>2</v>
      </c>
      <c r="C3017" s="108" t="n">
        <v>0</v>
      </c>
      <c r="D3017" s="24" t="s">
        <v>14612</v>
      </c>
      <c r="E3017" s="24" t="inlineStr">
        <f aca="false">FALSE()</f>
        <is>
          <t/>
        </is>
      </c>
      <c r="F3017" s="24" t="inlineStr">
        <f aca="false">FALSE()</f>
        <is>
          <t/>
        </is>
      </c>
      <c r="G3017" s="24" t="inlineStr">
        <f aca="false">FALSE()</f>
        <is>
          <t/>
        </is>
      </c>
    </row>
    <row r="3018" customFormat="false" ht="15" hidden="false" customHeight="false" outlineLevel="0" collapsed="false">
      <c r="A3018" s="24" t="s">
        <v>14876</v>
      </c>
      <c r="B3018" s="24" t="n">
        <v>2</v>
      </c>
      <c r="C3018" s="108" t="n">
        <v>0</v>
      </c>
      <c r="D3018" s="24" t="s">
        <v>14612</v>
      </c>
      <c r="E3018" s="24" t="inlineStr">
        <f aca="false">FALSE()</f>
        <is>
          <t/>
        </is>
      </c>
      <c r="F3018" s="24" t="inlineStr">
        <f aca="false">FALSE()</f>
        <is>
          <t/>
        </is>
      </c>
      <c r="G3018" s="24" t="inlineStr">
        <f aca="false">FALSE()</f>
        <is>
          <t/>
        </is>
      </c>
    </row>
    <row r="3019" customFormat="false" ht="15" hidden="false" customHeight="false" outlineLevel="0" collapsed="false">
      <c r="A3019" s="24" t="s">
        <v>15632</v>
      </c>
      <c r="B3019" s="24" t="n">
        <v>2</v>
      </c>
      <c r="C3019" s="108" t="n">
        <v>0</v>
      </c>
      <c r="D3019" s="24" t="s">
        <v>14612</v>
      </c>
      <c r="E3019" s="24" t="inlineStr">
        <f aca="false">FALSE()</f>
        <is>
          <t/>
        </is>
      </c>
      <c r="F3019" s="24" t="inlineStr">
        <f aca="false">FALSE()</f>
        <is>
          <t/>
        </is>
      </c>
      <c r="G3019" s="24" t="inlineStr">
        <f aca="false">FALSE()</f>
        <is>
          <t/>
        </is>
      </c>
    </row>
    <row r="3020" customFormat="false" ht="15" hidden="false" customHeight="false" outlineLevel="0" collapsed="false">
      <c r="A3020" s="24" t="s">
        <v>15312</v>
      </c>
      <c r="B3020" s="24" t="n">
        <v>2</v>
      </c>
      <c r="C3020" s="108" t="n">
        <v>0</v>
      </c>
      <c r="D3020" s="24" t="s">
        <v>14618</v>
      </c>
      <c r="E3020" s="24" t="inlineStr">
        <f aca="false">FALSE()</f>
        <is>
          <t/>
        </is>
      </c>
      <c r="F3020" s="24" t="inlineStr">
        <f aca="false">FALSE()</f>
        <is>
          <t/>
        </is>
      </c>
      <c r="G3020" s="24" t="inlineStr">
        <f aca="false">FALSE()</f>
        <is>
          <t/>
        </is>
      </c>
    </row>
    <row r="3021" customFormat="false" ht="15" hidden="false" customHeight="false" outlineLevel="0" collapsed="false">
      <c r="A3021" s="24" t="s">
        <v>16099</v>
      </c>
      <c r="B3021" s="24" t="n">
        <v>2</v>
      </c>
      <c r="C3021" s="108" t="n">
        <v>0</v>
      </c>
      <c r="D3021" s="24" t="s">
        <v>14618</v>
      </c>
      <c r="E3021" s="24" t="inlineStr">
        <f aca="false">FALSE()</f>
        <is>
          <t/>
        </is>
      </c>
      <c r="F3021" s="24" t="inlineStr">
        <f aca="false">FALSE()</f>
        <is>
          <t/>
        </is>
      </c>
      <c r="G3021" s="24" t="inlineStr">
        <f aca="false">FALSE()</f>
        <is>
          <t/>
        </is>
      </c>
    </row>
    <row r="3022" customFormat="false" ht="15" hidden="false" customHeight="false" outlineLevel="0" collapsed="false">
      <c r="A3022" s="24" t="s">
        <v>16100</v>
      </c>
      <c r="B3022" s="24" t="n">
        <v>2</v>
      </c>
      <c r="C3022" s="108" t="n">
        <v>0</v>
      </c>
      <c r="D3022" s="24" t="s">
        <v>14618</v>
      </c>
      <c r="E3022" s="24" t="n">
        <f aca="false">TRUE()</f>
        <v>1</v>
      </c>
      <c r="F3022" s="24" t="inlineStr">
        <f aca="false">FALSE()</f>
        <is>
          <t/>
        </is>
      </c>
      <c r="G3022" s="24" t="inlineStr">
        <f aca="false">FALSE()</f>
        <is>
          <t/>
        </is>
      </c>
    </row>
    <row r="3023" customFormat="false" ht="15" hidden="false" customHeight="false" outlineLevel="0" collapsed="false">
      <c r="A3023" s="24" t="s">
        <v>15096</v>
      </c>
      <c r="B3023" s="24" t="n">
        <v>2</v>
      </c>
      <c r="C3023" s="108" t="n">
        <v>0</v>
      </c>
      <c r="D3023" s="24" t="s">
        <v>14618</v>
      </c>
      <c r="E3023" s="24" t="n">
        <f aca="false">FALSE()</f>
        <v>0</v>
      </c>
      <c r="F3023" s="24" t="inlineStr">
        <f aca="false">FALSE()</f>
        <is>
          <t/>
        </is>
      </c>
      <c r="G3023" s="24" t="inlineStr">
        <f aca="false">FALSE()</f>
        <is>
          <t/>
        </is>
      </c>
    </row>
    <row r="3024" customFormat="false" ht="15" hidden="false" customHeight="false" outlineLevel="0" collapsed="false">
      <c r="A3024" s="24" t="s">
        <v>15369</v>
      </c>
      <c r="B3024" s="24" t="n">
        <v>2</v>
      </c>
      <c r="C3024" s="108" t="n">
        <v>0</v>
      </c>
      <c r="D3024" s="24" t="s">
        <v>14618</v>
      </c>
      <c r="E3024" s="24" t="inlineStr">
        <f aca="false">FALSE()</f>
        <is>
          <t/>
        </is>
      </c>
      <c r="F3024" s="24" t="inlineStr">
        <f aca="false">FALSE()</f>
        <is>
          <t/>
        </is>
      </c>
      <c r="G3024" s="24" t="inlineStr">
        <f aca="false">FALSE()</f>
        <is>
          <t/>
        </is>
      </c>
    </row>
    <row r="3025" customFormat="false" ht="15" hidden="false" customHeight="false" outlineLevel="0" collapsed="false">
      <c r="A3025" s="24" t="s">
        <v>16101</v>
      </c>
      <c r="B3025" s="24" t="n">
        <v>2</v>
      </c>
      <c r="C3025" s="108" t="n">
        <v>0</v>
      </c>
      <c r="D3025" s="24" t="s">
        <v>14618</v>
      </c>
      <c r="E3025" s="24" t="n">
        <f aca="false">TRUE()</f>
        <v>1</v>
      </c>
      <c r="F3025" s="24" t="inlineStr">
        <f aca="false">FALSE()</f>
        <is>
          <t/>
        </is>
      </c>
      <c r="G3025" s="24" t="inlineStr">
        <f aca="false">FALSE()</f>
        <is>
          <t/>
        </is>
      </c>
    </row>
    <row r="3026" customFormat="false" ht="15" hidden="false" customHeight="false" outlineLevel="0" collapsed="false">
      <c r="A3026" s="24" t="s">
        <v>16102</v>
      </c>
      <c r="B3026" s="24" t="n">
        <v>2</v>
      </c>
      <c r="C3026" s="108" t="n">
        <v>0</v>
      </c>
      <c r="D3026" s="24" t="s">
        <v>14618</v>
      </c>
      <c r="E3026" s="24" t="n">
        <f aca="false">FALSE()</f>
        <v>0</v>
      </c>
      <c r="F3026" s="24" t="inlineStr">
        <f aca="false">FALSE()</f>
        <is>
          <t/>
        </is>
      </c>
      <c r="G3026" s="24" t="inlineStr">
        <f aca="false">FALSE()</f>
        <is>
          <t/>
        </is>
      </c>
    </row>
    <row r="3027" customFormat="false" ht="15" hidden="false" customHeight="false" outlineLevel="0" collapsed="false">
      <c r="A3027" s="24" t="s">
        <v>16103</v>
      </c>
      <c r="B3027" s="24" t="n">
        <v>2</v>
      </c>
      <c r="C3027" s="108" t="n">
        <v>0</v>
      </c>
      <c r="D3027" s="24" t="s">
        <v>14618</v>
      </c>
      <c r="E3027" s="24" t="inlineStr">
        <f aca="false">FALSE()</f>
        <is>
          <t/>
        </is>
      </c>
      <c r="F3027" s="24" t="inlineStr">
        <f aca="false">FALSE()</f>
        <is>
          <t/>
        </is>
      </c>
      <c r="G3027" s="24" t="inlineStr">
        <f aca="false">FALSE()</f>
        <is>
          <t/>
        </is>
      </c>
    </row>
    <row r="3028" customFormat="false" ht="15" hidden="false" customHeight="false" outlineLevel="0" collapsed="false">
      <c r="A3028" s="24" t="s">
        <v>15350</v>
      </c>
      <c r="B3028" s="24" t="n">
        <v>2</v>
      </c>
      <c r="C3028" s="108" t="n">
        <v>0</v>
      </c>
      <c r="D3028" s="24" t="s">
        <v>14618</v>
      </c>
      <c r="E3028" s="24" t="inlineStr">
        <f aca="false">FALSE()</f>
        <is>
          <t/>
        </is>
      </c>
      <c r="F3028" s="24" t="inlineStr">
        <f aca="false">FALSE()</f>
        <is>
          <t/>
        </is>
      </c>
      <c r="G3028" s="24" t="inlineStr">
        <f aca="false">FALSE()</f>
        <is>
          <t/>
        </is>
      </c>
    </row>
    <row r="3029" customFormat="false" ht="15" hidden="false" customHeight="false" outlineLevel="0" collapsed="false">
      <c r="A3029" s="24" t="s">
        <v>16104</v>
      </c>
      <c r="B3029" s="24" t="n">
        <v>2</v>
      </c>
      <c r="C3029" s="108" t="n">
        <v>0</v>
      </c>
      <c r="D3029" s="24" t="s">
        <v>14618</v>
      </c>
      <c r="E3029" s="24" t="inlineStr">
        <f aca="false">FALSE()</f>
        <is>
          <t/>
        </is>
      </c>
      <c r="F3029" s="24" t="inlineStr">
        <f aca="false">FALSE()</f>
        <is>
          <t/>
        </is>
      </c>
      <c r="G3029" s="24" t="inlineStr">
        <f aca="false">FALSE()</f>
        <is>
          <t/>
        </is>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pageSetUpPr fitToPage="false"/>
  </sheetPr>
  <dimension ref="A1:L309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cols>
    <col collapsed="false" hidden="false" max="2" min="1" style="13" width="9.4251012145749"/>
    <col collapsed="false" hidden="false" max="3" min="3" style="13" width="8.4251012145749"/>
    <col collapsed="false" hidden="false" max="4" min="4" style="13" width="10.5708502024292"/>
    <col collapsed="false" hidden="false" max="5" min="5" style="13" width="20.7085020242915"/>
    <col collapsed="false" hidden="false" max="6" min="6" style="13" width="8.57085020242915"/>
    <col collapsed="false" hidden="false" max="7" min="7" style="13" width="36.2834008097166"/>
    <col collapsed="false" hidden="false" max="8" min="8" style="13" width="37.1417004048583"/>
    <col collapsed="false" hidden="false" max="9" min="9" style="13" width="41.8542510121458"/>
    <col collapsed="false" hidden="false" max="10" min="10" style="13" width="36.2834008097166"/>
    <col collapsed="false" hidden="false" max="11" min="11" style="13" width="37.1417004048583"/>
    <col collapsed="false" hidden="false" max="12" min="12" style="13" width="41.8542510121458"/>
    <col collapsed="false" hidden="false" max="1025" min="13" style="0" width="8.5748987854251"/>
  </cols>
  <sheetData>
    <row r="1" customFormat="false" ht="15" hidden="false" customHeight="true" outlineLevel="0" collapsed="false">
      <c r="A1" s="12" t="s">
        <v>16105</v>
      </c>
      <c r="B1" s="12" t="s">
        <v>16106</v>
      </c>
      <c r="C1" s="12" t="s">
        <v>15056</v>
      </c>
      <c r="D1" s="12" t="s">
        <v>15057</v>
      </c>
      <c r="E1" s="12" t="s">
        <v>16107</v>
      </c>
      <c r="F1" s="12" t="s">
        <v>13887</v>
      </c>
      <c r="G1" s="12" t="s">
        <v>16108</v>
      </c>
      <c r="H1" s="12" t="s">
        <v>16109</v>
      </c>
      <c r="I1" s="12" t="s">
        <v>16110</v>
      </c>
      <c r="J1" s="12" t="s">
        <v>16111</v>
      </c>
      <c r="K1" s="12" t="s">
        <v>16112</v>
      </c>
      <c r="L1" s="12" t="s">
        <v>16113</v>
      </c>
    </row>
    <row r="2" customFormat="false" ht="15" hidden="false" customHeight="false" outlineLevel="0" collapsed="false">
      <c r="A2" s="24" t="s">
        <v>338</v>
      </c>
      <c r="B2" s="24" t="s">
        <v>14852</v>
      </c>
      <c r="C2" s="24" t="n">
        <v>83</v>
      </c>
      <c r="D2" s="108" t="n">
        <v>0.00864985294787351</v>
      </c>
      <c r="E2" s="108" t="n">
        <v>0.9987894535071</v>
      </c>
      <c r="F2" s="24" t="s">
        <v>15061</v>
      </c>
      <c r="G2" s="24" t="n">
        <f aca="false">FALSE()</f>
        <v>0</v>
      </c>
      <c r="H2" s="24" t="n">
        <f aca="false">FALSE()</f>
        <v>0</v>
      </c>
      <c r="I2" s="24" t="n">
        <f aca="false">FALSE()</f>
        <v>0</v>
      </c>
      <c r="J2" s="24" t="n">
        <f aca="false">FALSE()</f>
        <v>0</v>
      </c>
      <c r="K2" s="24" t="n">
        <f aca="false">FALSE()</f>
        <v>0</v>
      </c>
      <c r="L2" s="24" t="n">
        <f aca="false">FALSE()</f>
        <v>0</v>
      </c>
    </row>
    <row r="3" customFormat="false" ht="15" hidden="false" customHeight="false" outlineLevel="0" collapsed="false">
      <c r="A3" s="24" t="s">
        <v>14860</v>
      </c>
      <c r="B3" s="24" t="s">
        <v>14874</v>
      </c>
      <c r="C3" s="24" t="n">
        <v>80</v>
      </c>
      <c r="D3" s="108" t="n">
        <v>0.00845593488892459</v>
      </c>
      <c r="E3" s="108" t="n">
        <v>2.05106273652978</v>
      </c>
      <c r="F3" s="24" t="s">
        <v>15061</v>
      </c>
      <c r="G3" s="24" t="inlineStr">
        <f aca="false">FALSE()</f>
        <is>
          <t/>
        </is>
      </c>
      <c r="H3" s="24" t="inlineStr">
        <f aca="false">FALSE()</f>
        <is>
          <t/>
        </is>
      </c>
      <c r="I3" s="24" t="inlineStr">
        <f aca="false">FALSE()</f>
        <is>
          <t/>
        </is>
      </c>
      <c r="J3" s="24" t="inlineStr">
        <f aca="false">FALSE()</f>
        <is>
          <t/>
        </is>
      </c>
      <c r="K3" s="24" t="inlineStr">
        <f aca="false">FALSE()</f>
        <is>
          <t/>
        </is>
      </c>
      <c r="L3" s="24" t="inlineStr">
        <f aca="false">FALSE()</f>
        <is>
          <t/>
        </is>
      </c>
    </row>
    <row r="4" customFormat="false" ht="15" hidden="false" customHeight="false" outlineLevel="0" collapsed="false">
      <c r="A4" s="24" t="s">
        <v>14874</v>
      </c>
      <c r="B4" s="24" t="s">
        <v>14883</v>
      </c>
      <c r="C4" s="24" t="n">
        <v>80</v>
      </c>
      <c r="D4" s="108" t="n">
        <v>0.00845593488892459</v>
      </c>
      <c r="E4" s="108" t="n">
        <v>2.0824712007814</v>
      </c>
      <c r="F4" s="24" t="s">
        <v>15061</v>
      </c>
      <c r="G4" s="24" t="inlineStr">
        <f aca="false">FALSE()</f>
        <is>
          <t/>
        </is>
      </c>
      <c r="H4" s="24" t="inlineStr">
        <f aca="false">FALSE()</f>
        <is>
          <t/>
        </is>
      </c>
      <c r="I4" s="24" t="inlineStr">
        <f aca="false">FALSE()</f>
        <is>
          <t/>
        </is>
      </c>
      <c r="J4" s="24" t="inlineStr">
        <f aca="false">FALSE()</f>
        <is>
          <t/>
        </is>
      </c>
      <c r="K4" s="24" t="inlineStr">
        <f aca="false">FALSE()</f>
        <is>
          <t/>
        </is>
      </c>
      <c r="L4" s="24" t="inlineStr">
        <f aca="false">FALSE()</f>
        <is>
          <t/>
        </is>
      </c>
    </row>
    <row r="5" customFormat="false" ht="15" hidden="false" customHeight="false" outlineLevel="0" collapsed="false">
      <c r="A5" s="24" t="s">
        <v>14883</v>
      </c>
      <c r="B5" s="24" t="s">
        <v>14892</v>
      </c>
      <c r="C5" s="24" t="n">
        <v>80</v>
      </c>
      <c r="D5" s="108" t="n">
        <v>0.00845593488892459</v>
      </c>
      <c r="E5" s="108" t="n">
        <v>2.0824712007814</v>
      </c>
      <c r="F5" s="24" t="s">
        <v>15061</v>
      </c>
      <c r="G5" s="24" t="inlineStr">
        <f aca="false">FALSE()</f>
        <is>
          <t/>
        </is>
      </c>
      <c r="H5" s="24" t="inlineStr">
        <f aca="false">FALSE()</f>
        <is>
          <t/>
        </is>
      </c>
      <c r="I5" s="24" t="inlineStr">
        <f aca="false">FALSE()</f>
        <is>
          <t/>
        </is>
      </c>
      <c r="J5" s="24" t="inlineStr">
        <f aca="false">FALSE()</f>
        <is>
          <t/>
        </is>
      </c>
      <c r="K5" s="24" t="inlineStr">
        <f aca="false">FALSE()</f>
        <is>
          <t/>
        </is>
      </c>
      <c r="L5" s="24" t="inlineStr">
        <f aca="false">FALSE()</f>
        <is>
          <t/>
        </is>
      </c>
    </row>
    <row r="6" customFormat="false" ht="15" hidden="false" customHeight="false" outlineLevel="0" collapsed="false">
      <c r="A6" s="24" t="s">
        <v>14892</v>
      </c>
      <c r="B6" s="24" t="s">
        <v>14899</v>
      </c>
      <c r="C6" s="24" t="n">
        <v>80</v>
      </c>
      <c r="D6" s="108" t="n">
        <v>0.00845593488892459</v>
      </c>
      <c r="E6" s="108" t="n">
        <v>2.07174733538963</v>
      </c>
      <c r="F6" s="24" t="s">
        <v>15061</v>
      </c>
      <c r="G6" s="24" t="inlineStr">
        <f aca="false">FALSE()</f>
        <is>
          <t/>
        </is>
      </c>
      <c r="H6" s="24" t="inlineStr">
        <f aca="false">FALSE()</f>
        <is>
          <t/>
        </is>
      </c>
      <c r="I6" s="24" t="inlineStr">
        <f aca="false">FALSE()</f>
        <is>
          <t/>
        </is>
      </c>
      <c r="J6" s="24" t="inlineStr">
        <f aca="false">FALSE()</f>
        <is>
          <t/>
        </is>
      </c>
      <c r="K6" s="24" t="inlineStr">
        <f aca="false">FALSE()</f>
        <is>
          <t/>
        </is>
      </c>
      <c r="L6" s="24" t="inlineStr">
        <f aca="false">FALSE()</f>
        <is>
          <t/>
        </is>
      </c>
    </row>
    <row r="7" customFormat="false" ht="15" hidden="false" customHeight="false" outlineLevel="0" collapsed="false">
      <c r="A7" s="24" t="s">
        <v>14899</v>
      </c>
      <c r="B7" s="24" t="s">
        <v>14868</v>
      </c>
      <c r="C7" s="24" t="n">
        <v>80</v>
      </c>
      <c r="D7" s="108" t="n">
        <v>0.00845593488892459</v>
      </c>
      <c r="E7" s="108" t="n">
        <v>2.06128190171146</v>
      </c>
      <c r="F7" s="24" t="s">
        <v>15061</v>
      </c>
      <c r="G7" s="24" t="inlineStr">
        <f aca="false">FALSE()</f>
        <is>
          <t/>
        </is>
      </c>
      <c r="H7" s="24" t="inlineStr">
        <f aca="false">FALSE()</f>
        <is>
          <t/>
        </is>
      </c>
      <c r="I7" s="24" t="inlineStr">
        <f aca="false">FALSE()</f>
        <is>
          <t/>
        </is>
      </c>
      <c r="J7" s="24" t="inlineStr">
        <f aca="false">FALSE()</f>
        <is>
          <t/>
        </is>
      </c>
      <c r="K7" s="24" t="inlineStr">
        <f aca="false">FALSE()</f>
        <is>
          <t/>
        </is>
      </c>
      <c r="L7" s="24" t="inlineStr">
        <f aca="false">FALSE()</f>
        <is>
          <t/>
        </is>
      </c>
    </row>
    <row r="8" customFormat="false" ht="15" hidden="false" customHeight="false" outlineLevel="0" collapsed="false">
      <c r="A8" s="24" t="s">
        <v>14868</v>
      </c>
      <c r="B8" s="24" t="s">
        <v>338</v>
      </c>
      <c r="C8" s="24" t="n">
        <v>80</v>
      </c>
      <c r="D8" s="108" t="n">
        <v>0.00845593488892459</v>
      </c>
      <c r="E8" s="108" t="n">
        <v>1.04844467700629</v>
      </c>
      <c r="F8" s="24" t="s">
        <v>15061</v>
      </c>
      <c r="G8" s="24" t="inlineStr">
        <f aca="false">FALSE()</f>
        <is>
          <t/>
        </is>
      </c>
      <c r="H8" s="24" t="inlineStr">
        <f aca="false">FALSE()</f>
        <is>
          <t/>
        </is>
      </c>
      <c r="I8" s="24" t="inlineStr">
        <f aca="false">FALSE()</f>
        <is>
          <t/>
        </is>
      </c>
      <c r="J8" s="24" t="inlineStr">
        <f aca="false">FALSE()</f>
        <is>
          <t/>
        </is>
      </c>
      <c r="K8" s="24" t="inlineStr">
        <f aca="false">FALSE()</f>
        <is>
          <t/>
        </is>
      </c>
      <c r="L8" s="24" t="inlineStr">
        <f aca="false">FALSE()</f>
        <is>
          <t/>
        </is>
      </c>
    </row>
    <row r="9" customFormat="false" ht="15" hidden="false" customHeight="false" outlineLevel="0" collapsed="false">
      <c r="A9" s="24" t="s">
        <v>14852</v>
      </c>
      <c r="B9" s="24" t="s">
        <v>14906</v>
      </c>
      <c r="C9" s="24" t="n">
        <v>80</v>
      </c>
      <c r="D9" s="108" t="n">
        <v>0.00845593488892459</v>
      </c>
      <c r="E9" s="108" t="n">
        <v>2.0078375824845</v>
      </c>
      <c r="F9" s="24" t="s">
        <v>15061</v>
      </c>
      <c r="G9" s="24" t="inlineStr">
        <f aca="false">FALSE()</f>
        <is>
          <t/>
        </is>
      </c>
      <c r="H9" s="24" t="inlineStr">
        <f aca="false">FALSE()</f>
        <is>
          <t/>
        </is>
      </c>
      <c r="I9" s="24" t="inlineStr">
        <f aca="false">FALSE()</f>
        <is>
          <t/>
        </is>
      </c>
      <c r="J9" s="24" t="inlineStr">
        <f aca="false">FALSE()</f>
        <is>
          <t/>
        </is>
      </c>
      <c r="K9" s="24" t="inlineStr">
        <f aca="false">FALSE()</f>
        <is>
          <t/>
        </is>
      </c>
      <c r="L9" s="24" t="inlineStr">
        <f aca="false">FALSE()</f>
        <is>
          <t/>
        </is>
      </c>
    </row>
    <row r="10" customFormat="false" ht="15" hidden="false" customHeight="false" outlineLevel="0" collapsed="false">
      <c r="A10" s="24" t="s">
        <v>14869</v>
      </c>
      <c r="B10" s="24" t="s">
        <v>14821</v>
      </c>
      <c r="C10" s="24" t="n">
        <v>47</v>
      </c>
      <c r="D10" s="108" t="n">
        <v>0.00597562467916955</v>
      </c>
      <c r="E10" s="108" t="n">
        <v>2.17335920636228</v>
      </c>
      <c r="F10" s="24" t="s">
        <v>15061</v>
      </c>
      <c r="G10" s="24" t="inlineStr">
        <f aca="false">FALSE()</f>
        <is>
          <t/>
        </is>
      </c>
      <c r="H10" s="24" t="inlineStr">
        <f aca="false">FALSE()</f>
        <is>
          <t/>
        </is>
      </c>
      <c r="I10" s="24" t="inlineStr">
        <f aca="false">FALSE()</f>
        <is>
          <t/>
        </is>
      </c>
      <c r="J10" s="24" t="inlineStr">
        <f aca="false">FALSE()</f>
        <is>
          <t/>
        </is>
      </c>
      <c r="K10" s="24" t="inlineStr">
        <f aca="false">FALSE()</f>
        <is>
          <t/>
        </is>
      </c>
      <c r="L10" s="24" t="inlineStr">
        <f aca="false">FALSE()</f>
        <is>
          <t/>
        </is>
      </c>
    </row>
    <row r="11" customFormat="false" ht="15" hidden="false" customHeight="false" outlineLevel="0" collapsed="false">
      <c r="A11" s="24" t="s">
        <v>14821</v>
      </c>
      <c r="B11" s="24" t="s">
        <v>14819</v>
      </c>
      <c r="C11" s="24" t="n">
        <v>47</v>
      </c>
      <c r="D11" s="108" t="n">
        <v>0.00597562467916955</v>
      </c>
      <c r="E11" s="108" t="n">
        <v>2.19526104781011</v>
      </c>
      <c r="F11" s="24" t="s">
        <v>15061</v>
      </c>
      <c r="G11" s="24" t="inlineStr">
        <f aca="false">FALSE()</f>
        <is>
          <t/>
        </is>
      </c>
      <c r="H11" s="24" t="inlineStr">
        <f aca="false">FALSE()</f>
        <is>
          <t/>
        </is>
      </c>
      <c r="I11" s="24" t="inlineStr">
        <f aca="false">FALSE()</f>
        <is>
          <t/>
        </is>
      </c>
      <c r="J11" s="24" t="inlineStr">
        <f aca="false">FALSE()</f>
        <is>
          <t/>
        </is>
      </c>
      <c r="K11" s="24" t="inlineStr">
        <f aca="false">FALSE()</f>
        <is>
          <t/>
        </is>
      </c>
      <c r="L11" s="24" t="inlineStr">
        <f aca="false">FALSE()</f>
        <is>
          <t/>
        </is>
      </c>
    </row>
    <row r="12" customFormat="false" ht="15" hidden="false" customHeight="false" outlineLevel="0" collapsed="false">
      <c r="A12" s="24" t="s">
        <v>14861</v>
      </c>
      <c r="B12" s="24" t="s">
        <v>14869</v>
      </c>
      <c r="C12" s="24" t="n">
        <v>45</v>
      </c>
      <c r="D12" s="108" t="n">
        <v>0.00580022892730329</v>
      </c>
      <c r="E12" s="108" t="n">
        <v>2.16165244682903</v>
      </c>
      <c r="F12" s="24" t="s">
        <v>15061</v>
      </c>
      <c r="G12" s="24" t="inlineStr">
        <f aca="false">FALSE()</f>
        <is>
          <t/>
        </is>
      </c>
      <c r="H12" s="24" t="inlineStr">
        <f aca="false">FALSE()</f>
        <is>
          <t/>
        </is>
      </c>
      <c r="I12" s="24" t="inlineStr">
        <f aca="false">FALSE()</f>
        <is>
          <t/>
        </is>
      </c>
      <c r="J12" s="24" t="inlineStr">
        <f aca="false">FALSE()</f>
        <is>
          <t/>
        </is>
      </c>
      <c r="K12" s="24" t="inlineStr">
        <f aca="false">FALSE()</f>
        <is>
          <t/>
        </is>
      </c>
      <c r="L12" s="24" t="inlineStr">
        <f aca="false">FALSE()</f>
        <is>
          <t/>
        </is>
      </c>
    </row>
    <row r="13" customFormat="false" ht="15" hidden="false" customHeight="false" outlineLevel="0" collapsed="false">
      <c r="A13" s="24" t="s">
        <v>10619</v>
      </c>
      <c r="B13" s="24" t="s">
        <v>14848</v>
      </c>
      <c r="C13" s="24" t="n">
        <v>45</v>
      </c>
      <c r="D13" s="108" t="n">
        <v>0.00580022892730329</v>
      </c>
      <c r="E13" s="108" t="n">
        <v>2.27799101167541</v>
      </c>
      <c r="F13" s="24" t="s">
        <v>15061</v>
      </c>
      <c r="G13" s="24" t="inlineStr">
        <f aca="false">FALSE()</f>
        <is>
          <t/>
        </is>
      </c>
      <c r="H13" s="24" t="inlineStr">
        <f aca="false">FALSE()</f>
        <is>
          <t/>
        </is>
      </c>
      <c r="I13" s="24" t="inlineStr">
        <f aca="false">FALSE()</f>
        <is>
          <t/>
        </is>
      </c>
      <c r="J13" s="24" t="inlineStr">
        <f aca="false">FALSE()</f>
        <is>
          <t/>
        </is>
      </c>
      <c r="K13" s="24" t="inlineStr">
        <f aca="false">FALSE()</f>
        <is>
          <t/>
        </is>
      </c>
      <c r="L13" s="24" t="inlineStr">
        <f aca="false">FALSE()</f>
        <is>
          <t/>
        </is>
      </c>
    </row>
    <row r="14" customFormat="false" ht="15" hidden="false" customHeight="false" outlineLevel="0" collapsed="false">
      <c r="A14" s="24" t="s">
        <v>14848</v>
      </c>
      <c r="B14" s="24" t="s">
        <v>14853</v>
      </c>
      <c r="C14" s="24" t="n">
        <v>45</v>
      </c>
      <c r="D14" s="108" t="n">
        <v>0.00580022892730329</v>
      </c>
      <c r="E14" s="108" t="n">
        <v>2.1182901688079</v>
      </c>
      <c r="F14" s="24" t="s">
        <v>15061</v>
      </c>
      <c r="G14" s="24" t="inlineStr">
        <f aca="false">FALSE()</f>
        <is>
          <t/>
        </is>
      </c>
      <c r="H14" s="24" t="inlineStr">
        <f aca="false">FALSE()</f>
        <is>
          <t/>
        </is>
      </c>
      <c r="I14" s="24" t="inlineStr">
        <f aca="false">FALSE()</f>
        <is>
          <t/>
        </is>
      </c>
      <c r="J14" s="24" t="inlineStr">
        <f aca="false">FALSE()</f>
        <is>
          <t/>
        </is>
      </c>
      <c r="K14" s="24" t="inlineStr">
        <f aca="false">FALSE()</f>
        <is>
          <t/>
        </is>
      </c>
      <c r="L14" s="24" t="inlineStr">
        <f aca="false">FALSE()</f>
        <is>
          <t/>
        </is>
      </c>
    </row>
    <row r="15" customFormat="false" ht="15" hidden="false" customHeight="false" outlineLevel="0" collapsed="false">
      <c r="A15" s="24" t="s">
        <v>14853</v>
      </c>
      <c r="B15" s="24" t="s">
        <v>14862</v>
      </c>
      <c r="C15" s="24" t="n">
        <v>45</v>
      </c>
      <c r="D15" s="108" t="n">
        <v>0.00580022892730329</v>
      </c>
      <c r="E15" s="108" t="n">
        <v>2.11606870881394</v>
      </c>
      <c r="F15" s="24" t="s">
        <v>15061</v>
      </c>
      <c r="G15" s="24" t="inlineStr">
        <f aca="false">FALSE()</f>
        <is>
          <t/>
        </is>
      </c>
      <c r="H15" s="24" t="inlineStr">
        <f aca="false">FALSE()</f>
        <is>
          <t/>
        </is>
      </c>
      <c r="I15" s="24" t="inlineStr">
        <f aca="false">FALSE()</f>
        <is>
          <t/>
        </is>
      </c>
      <c r="J15" s="24" t="inlineStr">
        <f aca="false">FALSE()</f>
        <is>
          <t/>
        </is>
      </c>
      <c r="K15" s="24" t="inlineStr">
        <f aca="false">FALSE()</f>
        <is>
          <t/>
        </is>
      </c>
      <c r="L15" s="24" t="inlineStr">
        <f aca="false">FALSE()</f>
        <is>
          <t/>
        </is>
      </c>
    </row>
    <row r="16" customFormat="false" ht="15" hidden="false" customHeight="false" outlineLevel="0" collapsed="false">
      <c r="A16" s="24" t="s">
        <v>14862</v>
      </c>
      <c r="B16" s="24" t="s">
        <v>14870</v>
      </c>
      <c r="C16" s="24" t="n">
        <v>45</v>
      </c>
      <c r="D16" s="108" t="n">
        <v>0.00580022892730329</v>
      </c>
      <c r="E16" s="108" t="n">
        <v>2.28659118343733</v>
      </c>
      <c r="F16" s="24" t="s">
        <v>15061</v>
      </c>
      <c r="G16" s="24" t="inlineStr">
        <f aca="false">FALSE()</f>
        <is>
          <t/>
        </is>
      </c>
      <c r="H16" s="24" t="inlineStr">
        <f aca="false">FALSE()</f>
        <is>
          <t/>
        </is>
      </c>
      <c r="I16" s="24" t="inlineStr">
        <f aca="false">FALSE()</f>
        <is>
          <t/>
        </is>
      </c>
      <c r="J16" s="24" t="inlineStr">
        <f aca="false">FALSE()</f>
        <is>
          <t/>
        </is>
      </c>
      <c r="K16" s="24" t="inlineStr">
        <f aca="false">FALSE()</f>
        <is>
          <t/>
        </is>
      </c>
      <c r="L16" s="24" t="inlineStr">
        <f aca="false">FALSE()</f>
        <is>
          <t/>
        </is>
      </c>
    </row>
    <row r="17" customFormat="false" ht="15" hidden="false" customHeight="false" outlineLevel="0" collapsed="false">
      <c r="A17" s="24" t="s">
        <v>14870</v>
      </c>
      <c r="B17" s="24" t="s">
        <v>14875</v>
      </c>
      <c r="C17" s="24" t="n">
        <v>45</v>
      </c>
      <c r="D17" s="108" t="n">
        <v>0.00580022892730329</v>
      </c>
      <c r="E17" s="108" t="n">
        <v>2.332348673998</v>
      </c>
      <c r="F17" s="24" t="s">
        <v>15061</v>
      </c>
      <c r="G17" s="24" t="inlineStr">
        <f aca="false">FALSE()</f>
        <is>
          <t/>
        </is>
      </c>
      <c r="H17" s="24" t="inlineStr">
        <f aca="false">FALSE()</f>
        <is>
          <t/>
        </is>
      </c>
      <c r="I17" s="24" t="inlineStr">
        <f aca="false">FALSE()</f>
        <is>
          <t/>
        </is>
      </c>
      <c r="J17" s="24" t="inlineStr">
        <f aca="false">FALSE()</f>
        <is>
          <t/>
        </is>
      </c>
      <c r="K17" s="24" t="n">
        <f aca="false">TRUE()</f>
        <v>1</v>
      </c>
      <c r="L17" s="24" t="inlineStr">
        <f aca="false">FALSE()</f>
        <is>
          <t/>
        </is>
      </c>
    </row>
    <row r="18" customFormat="false" ht="15" hidden="false" customHeight="false" outlineLevel="0" collapsed="false">
      <c r="A18" s="24" t="s">
        <v>14875</v>
      </c>
      <c r="B18" s="24" t="s">
        <v>14885</v>
      </c>
      <c r="C18" s="24" t="n">
        <v>45</v>
      </c>
      <c r="D18" s="108" t="n">
        <v>0.00580022892730329</v>
      </c>
      <c r="E18" s="108" t="n">
        <v>2.332348673998</v>
      </c>
      <c r="F18" s="24" t="s">
        <v>15061</v>
      </c>
      <c r="G18" s="24" t="inlineStr">
        <f aca="false">FALSE()</f>
        <is>
          <t/>
        </is>
      </c>
      <c r="H18" s="24" t="n">
        <f aca="false">TRUE()</f>
        <v>1</v>
      </c>
      <c r="I18" s="24" t="inlineStr">
        <f aca="false">FALSE()</f>
        <is>
          <t/>
        </is>
      </c>
      <c r="J18" s="24" t="inlineStr">
        <f aca="false">FALSE()</f>
        <is>
          <t/>
        </is>
      </c>
      <c r="K18" s="24" t="n">
        <f aca="false">FALSE()</f>
        <v>0</v>
      </c>
      <c r="L18" s="24" t="inlineStr">
        <f aca="false">FALSE()</f>
        <is>
          <t/>
        </is>
      </c>
    </row>
    <row r="19" customFormat="false" ht="15" hidden="false" customHeight="false" outlineLevel="0" collapsed="false">
      <c r="A19" s="24" t="s">
        <v>14885</v>
      </c>
      <c r="B19" s="24" t="s">
        <v>14894</v>
      </c>
      <c r="C19" s="24" t="n">
        <v>45</v>
      </c>
      <c r="D19" s="108" t="n">
        <v>0.00580022892730329</v>
      </c>
      <c r="E19" s="108" t="n">
        <v>2.30431995039776</v>
      </c>
      <c r="F19" s="24" t="s">
        <v>15061</v>
      </c>
      <c r="G19" s="24" t="inlineStr">
        <f aca="false">FALSE()</f>
        <is>
          <t/>
        </is>
      </c>
      <c r="H19" s="24" t="n">
        <f aca="false">FALSE()</f>
        <v>0</v>
      </c>
      <c r="I19" s="24" t="inlineStr">
        <f aca="false">FALSE()</f>
        <is>
          <t/>
        </is>
      </c>
      <c r="J19" s="24" t="inlineStr">
        <f aca="false">FALSE()</f>
        <is>
          <t/>
        </is>
      </c>
      <c r="K19" s="24" t="inlineStr">
        <f aca="false">FALSE()</f>
        <is>
          <t/>
        </is>
      </c>
      <c r="L19" s="24" t="inlineStr">
        <f aca="false">FALSE()</f>
        <is>
          <t/>
        </is>
      </c>
    </row>
    <row r="20" customFormat="false" ht="15" hidden="false" customHeight="false" outlineLevel="0" collapsed="false">
      <c r="A20" s="24" t="s">
        <v>14894</v>
      </c>
      <c r="B20" s="24" t="s">
        <v>14901</v>
      </c>
      <c r="C20" s="24" t="n">
        <v>45</v>
      </c>
      <c r="D20" s="108" t="n">
        <v>0.00580022892730329</v>
      </c>
      <c r="E20" s="108" t="n">
        <v>2.30431995039776</v>
      </c>
      <c r="F20" s="24" t="s">
        <v>15061</v>
      </c>
      <c r="G20" s="24" t="inlineStr">
        <f aca="false">FALSE()</f>
        <is>
          <t/>
        </is>
      </c>
      <c r="H20" s="24" t="inlineStr">
        <f aca="false">FALSE()</f>
        <is>
          <t/>
        </is>
      </c>
      <c r="I20" s="24" t="inlineStr">
        <f aca="false">FALSE()</f>
        <is>
          <t/>
        </is>
      </c>
      <c r="J20" s="24" t="inlineStr">
        <f aca="false">FALSE()</f>
        <is>
          <t/>
        </is>
      </c>
      <c r="K20" s="24" t="inlineStr">
        <f aca="false">FALSE()</f>
        <is>
          <t/>
        </is>
      </c>
      <c r="L20" s="24" t="inlineStr">
        <f aca="false">FALSE()</f>
        <is>
          <t/>
        </is>
      </c>
    </row>
    <row r="21" customFormat="false" ht="15" hidden="false" customHeight="false" outlineLevel="0" collapsed="false">
      <c r="A21" s="24" t="s">
        <v>14901</v>
      </c>
      <c r="B21" s="24" t="s">
        <v>338</v>
      </c>
      <c r="C21" s="24" t="n">
        <v>45</v>
      </c>
      <c r="D21" s="108" t="n">
        <v>0.00580022892730329</v>
      </c>
      <c r="E21" s="108" t="n">
        <v>1.06963397607623</v>
      </c>
      <c r="F21" s="24" t="s">
        <v>15061</v>
      </c>
      <c r="G21" s="24" t="inlineStr">
        <f aca="false">FALSE()</f>
        <is>
          <t/>
        </is>
      </c>
      <c r="H21" s="24" t="inlineStr">
        <f aca="false">FALSE()</f>
        <is>
          <t/>
        </is>
      </c>
      <c r="I21" s="24" t="inlineStr">
        <f aca="false">FALSE()</f>
        <is>
          <t/>
        </is>
      </c>
      <c r="J21" s="24" t="inlineStr">
        <f aca="false">FALSE()</f>
        <is>
          <t/>
        </is>
      </c>
      <c r="K21" s="24" t="inlineStr">
        <f aca="false">FALSE()</f>
        <is>
          <t/>
        </is>
      </c>
      <c r="L21" s="24" t="inlineStr">
        <f aca="false">FALSE()</f>
        <is>
          <t/>
        </is>
      </c>
    </row>
    <row r="22" customFormat="false" ht="15" hidden="false" customHeight="false" outlineLevel="0" collapsed="false">
      <c r="A22" s="24" t="s">
        <v>1485</v>
      </c>
      <c r="B22" s="24" t="s">
        <v>10619</v>
      </c>
      <c r="C22" s="24" t="n">
        <v>44</v>
      </c>
      <c r="D22" s="108" t="n">
        <v>0.00571119690609531</v>
      </c>
      <c r="E22" s="108" t="n">
        <v>2.34210851128716</v>
      </c>
      <c r="F22" s="24" t="s">
        <v>15061</v>
      </c>
      <c r="G22" s="24" t="inlineStr">
        <f aca="false">FALSE()</f>
        <is>
          <t/>
        </is>
      </c>
      <c r="H22" s="24" t="inlineStr">
        <f aca="false">FALSE()</f>
        <is>
          <t/>
        </is>
      </c>
      <c r="I22" s="24" t="inlineStr">
        <f aca="false">FALSE()</f>
        <is>
          <t/>
        </is>
      </c>
      <c r="J22" s="24" t="inlineStr">
        <f aca="false">FALSE()</f>
        <is>
          <t/>
        </is>
      </c>
      <c r="K22" s="24" t="inlineStr">
        <f aca="false">FALSE()</f>
        <is>
          <t/>
        </is>
      </c>
      <c r="L22" s="24" t="inlineStr">
        <f aca="false">FALSE()</f>
        <is>
          <t/>
        </is>
      </c>
    </row>
    <row r="23" customFormat="false" ht="15" hidden="false" customHeight="false" outlineLevel="0" collapsed="false">
      <c r="A23" s="24" t="s">
        <v>338</v>
      </c>
      <c r="B23" s="24" t="s">
        <v>15065</v>
      </c>
      <c r="C23" s="24" t="n">
        <v>44</v>
      </c>
      <c r="D23" s="108" t="n">
        <v>0.00571119690609531</v>
      </c>
      <c r="E23" s="108" t="n">
        <v>1.06648309539727</v>
      </c>
      <c r="F23" s="24" t="s">
        <v>15061</v>
      </c>
      <c r="G23" s="24" t="inlineStr">
        <f aca="false">FALSE()</f>
        <is>
          <t/>
        </is>
      </c>
      <c r="H23" s="24" t="inlineStr">
        <f aca="false">FALSE()</f>
        <is>
          <t/>
        </is>
      </c>
      <c r="I23" s="24" t="inlineStr">
        <f aca="false">FALSE()</f>
        <is>
          <t/>
        </is>
      </c>
      <c r="J23" s="24" t="inlineStr">
        <f aca="false">FALSE()</f>
        <is>
          <t/>
        </is>
      </c>
      <c r="K23" s="24" t="inlineStr">
        <f aca="false">FALSE()</f>
        <is>
          <t/>
        </is>
      </c>
      <c r="L23" s="24" t="inlineStr">
        <f aca="false">FALSE()</f>
        <is>
          <t/>
        </is>
      </c>
    </row>
    <row r="24" customFormat="false" ht="15" hidden="false" customHeight="false" outlineLevel="0" collapsed="false">
      <c r="A24" s="24" t="s">
        <v>14818</v>
      </c>
      <c r="B24" s="24" t="s">
        <v>14893</v>
      </c>
      <c r="C24" s="24" t="n">
        <v>41</v>
      </c>
      <c r="D24" s="108" t="n">
        <v>0.00543851684325004</v>
      </c>
      <c r="E24" s="108" t="n">
        <v>2.17215921924857</v>
      </c>
      <c r="F24" s="24" t="s">
        <v>15061</v>
      </c>
      <c r="G24" s="24" t="inlineStr">
        <f aca="false">FALSE()</f>
        <is>
          <t/>
        </is>
      </c>
      <c r="H24" s="24" t="inlineStr">
        <f aca="false">FALSE()</f>
        <is>
          <t/>
        </is>
      </c>
      <c r="I24" s="24" t="inlineStr">
        <f aca="false">FALSE()</f>
        <is>
          <t/>
        </is>
      </c>
      <c r="J24" s="24" t="inlineStr">
        <f aca="false">FALSE()</f>
        <is>
          <t/>
        </is>
      </c>
      <c r="K24" s="24" t="inlineStr">
        <f aca="false">FALSE()</f>
        <is>
          <t/>
        </is>
      </c>
      <c r="L24" s="24" t="inlineStr">
        <f aca="false">FALSE()</f>
        <is>
          <t/>
        </is>
      </c>
    </row>
    <row r="25" customFormat="false" ht="15" hidden="false" customHeight="false" outlineLevel="0" collapsed="false">
      <c r="A25" s="24" t="s">
        <v>14893</v>
      </c>
      <c r="B25" s="24" t="s">
        <v>14884</v>
      </c>
      <c r="C25" s="24" t="n">
        <v>41</v>
      </c>
      <c r="D25" s="108" t="n">
        <v>0.00543851684325004</v>
      </c>
      <c r="E25" s="108" t="n">
        <v>2.30211875723192</v>
      </c>
      <c r="F25" s="24" t="s">
        <v>15061</v>
      </c>
      <c r="G25" s="24" t="inlineStr">
        <f aca="false">FALSE()</f>
        <is>
          <t/>
        </is>
      </c>
      <c r="H25" s="24" t="inlineStr">
        <f aca="false">FALSE()</f>
        <is>
          <t/>
        </is>
      </c>
      <c r="I25" s="24" t="inlineStr">
        <f aca="false">FALSE()</f>
        <is>
          <t/>
        </is>
      </c>
      <c r="J25" s="24" t="inlineStr">
        <f aca="false">FALSE()</f>
        <is>
          <t/>
        </is>
      </c>
      <c r="K25" s="24" t="inlineStr">
        <f aca="false">FALSE()</f>
        <is>
          <t/>
        </is>
      </c>
      <c r="L25" s="24" t="inlineStr">
        <f aca="false">FALSE()</f>
        <is>
          <t/>
        </is>
      </c>
    </row>
    <row r="26" customFormat="false" ht="15" hidden="false" customHeight="false" outlineLevel="0" collapsed="false">
      <c r="A26" s="24" t="s">
        <v>14884</v>
      </c>
      <c r="B26" s="24" t="s">
        <v>14861</v>
      </c>
      <c r="C26" s="24" t="n">
        <v>41</v>
      </c>
      <c r="D26" s="108" t="n">
        <v>0.00543851684325004</v>
      </c>
      <c r="E26" s="108" t="n">
        <v>2.26590658457748</v>
      </c>
      <c r="F26" s="24" t="s">
        <v>15061</v>
      </c>
      <c r="G26" s="24" t="inlineStr">
        <f aca="false">FALSE()</f>
        <is>
          <t/>
        </is>
      </c>
      <c r="H26" s="24" t="inlineStr">
        <f aca="false">FALSE()</f>
        <is>
          <t/>
        </is>
      </c>
      <c r="I26" s="24" t="inlineStr">
        <f aca="false">FALSE()</f>
        <is>
          <t/>
        </is>
      </c>
      <c r="J26" s="24" t="inlineStr">
        <f aca="false">FALSE()</f>
        <is>
          <t/>
        </is>
      </c>
      <c r="K26" s="24" t="inlineStr">
        <f aca="false">FALSE()</f>
        <is>
          <t/>
        </is>
      </c>
      <c r="L26" s="24" t="inlineStr">
        <f aca="false">FALSE()</f>
        <is>
          <t/>
        </is>
      </c>
    </row>
    <row r="27" customFormat="false" ht="15" hidden="false" customHeight="false" outlineLevel="0" collapsed="false">
      <c r="A27" s="24" t="s">
        <v>14871</v>
      </c>
      <c r="B27" s="24" t="s">
        <v>14876</v>
      </c>
      <c r="C27" s="24" t="n">
        <v>39</v>
      </c>
      <c r="D27" s="108" t="n">
        <v>0.00525185053057318</v>
      </c>
      <c r="E27" s="108" t="n">
        <v>2.18781438132632</v>
      </c>
      <c r="F27" s="24" t="s">
        <v>15061</v>
      </c>
      <c r="G27" s="24" t="inlineStr">
        <f aca="false">FALSE()</f>
        <is>
          <t/>
        </is>
      </c>
      <c r="H27" s="24" t="inlineStr">
        <f aca="false">FALSE()</f>
        <is>
          <t/>
        </is>
      </c>
      <c r="I27" s="24" t="inlineStr">
        <f aca="false">FALSE()</f>
        <is>
          <t/>
        </is>
      </c>
      <c r="J27" s="24" t="inlineStr">
        <f aca="false">FALSE()</f>
        <is>
          <t/>
        </is>
      </c>
      <c r="K27" s="24" t="inlineStr">
        <f aca="false">FALSE()</f>
        <is>
          <t/>
        </is>
      </c>
      <c r="L27" s="24" t="inlineStr">
        <f aca="false">FALSE()</f>
        <is>
          <t/>
        </is>
      </c>
    </row>
    <row r="28" customFormat="false" ht="15" hidden="false" customHeight="false" outlineLevel="0" collapsed="false">
      <c r="A28" s="24" t="s">
        <v>3061</v>
      </c>
      <c r="B28" s="24" t="s">
        <v>14849</v>
      </c>
      <c r="C28" s="24" t="n">
        <v>35</v>
      </c>
      <c r="D28" s="108" t="n">
        <v>0.00486588458291578</v>
      </c>
      <c r="E28" s="108" t="n">
        <v>2.44149314342307</v>
      </c>
      <c r="F28" s="24" t="s">
        <v>15061</v>
      </c>
      <c r="G28" s="24" t="inlineStr">
        <f aca="false">FALSE()</f>
        <is>
          <t/>
        </is>
      </c>
      <c r="H28" s="24" t="inlineStr">
        <f aca="false">FALSE()</f>
        <is>
          <t/>
        </is>
      </c>
      <c r="I28" s="24" t="inlineStr">
        <f aca="false">FALSE()</f>
        <is>
          <t/>
        </is>
      </c>
      <c r="J28" s="24" t="inlineStr">
        <f aca="false">FALSE()</f>
        <is>
          <t/>
        </is>
      </c>
      <c r="K28" s="24" t="inlineStr">
        <f aca="false">FALSE()</f>
        <is>
          <t/>
        </is>
      </c>
      <c r="L28" s="24" t="inlineStr">
        <f aca="false">FALSE()</f>
        <is>
          <t/>
        </is>
      </c>
    </row>
    <row r="29" customFormat="false" ht="15" hidden="false" customHeight="false" outlineLevel="0" collapsed="false">
      <c r="A29" s="24" t="s">
        <v>14849</v>
      </c>
      <c r="B29" s="24" t="s">
        <v>14854</v>
      </c>
      <c r="C29" s="24" t="n">
        <v>35</v>
      </c>
      <c r="D29" s="108" t="n">
        <v>0.00486588458291578</v>
      </c>
      <c r="E29" s="108" t="n">
        <v>2.44149314342307</v>
      </c>
      <c r="F29" s="24" t="s">
        <v>15061</v>
      </c>
      <c r="G29" s="24" t="inlineStr">
        <f aca="false">FALSE()</f>
        <is>
          <t/>
        </is>
      </c>
      <c r="H29" s="24" t="inlineStr">
        <f aca="false">FALSE()</f>
        <is>
          <t/>
        </is>
      </c>
      <c r="I29" s="24" t="inlineStr">
        <f aca="false">FALSE()</f>
        <is>
          <t/>
        </is>
      </c>
      <c r="J29" s="24" t="inlineStr">
        <f aca="false">FALSE()</f>
        <is>
          <t/>
        </is>
      </c>
      <c r="K29" s="24" t="inlineStr">
        <f aca="false">FALSE()</f>
        <is>
          <t/>
        </is>
      </c>
      <c r="L29" s="24" t="inlineStr">
        <f aca="false">FALSE()</f>
        <is>
          <t/>
        </is>
      </c>
    </row>
    <row r="30" customFormat="false" ht="15" hidden="false" customHeight="false" outlineLevel="0" collapsed="false">
      <c r="A30" s="24" t="s">
        <v>14854</v>
      </c>
      <c r="B30" s="24" t="s">
        <v>4012</v>
      </c>
      <c r="C30" s="24" t="n">
        <v>35</v>
      </c>
      <c r="D30" s="108" t="n">
        <v>0.00486588458291578</v>
      </c>
      <c r="E30" s="108" t="n">
        <v>2.2147091761312</v>
      </c>
      <c r="F30" s="24" t="s">
        <v>15061</v>
      </c>
      <c r="G30" s="24" t="inlineStr">
        <f aca="false">FALSE()</f>
        <is>
          <t/>
        </is>
      </c>
      <c r="H30" s="24" t="inlineStr">
        <f aca="false">FALSE()</f>
        <is>
          <t/>
        </is>
      </c>
      <c r="I30" s="24" t="inlineStr">
        <f aca="false">FALSE()</f>
        <is>
          <t/>
        </is>
      </c>
      <c r="J30" s="24" t="inlineStr">
        <f aca="false">FALSE()</f>
        <is>
          <t/>
        </is>
      </c>
      <c r="K30" s="24" t="inlineStr">
        <f aca="false">FALSE()</f>
        <is>
          <t/>
        </is>
      </c>
      <c r="L30" s="24" t="inlineStr">
        <f aca="false">FALSE()</f>
        <is>
          <t/>
        </is>
      </c>
    </row>
    <row r="31" customFormat="false" ht="15" hidden="false" customHeight="false" outlineLevel="0" collapsed="false">
      <c r="A31" s="24" t="s">
        <v>4012</v>
      </c>
      <c r="B31" s="24" t="s">
        <v>14871</v>
      </c>
      <c r="C31" s="24" t="n">
        <v>35</v>
      </c>
      <c r="D31" s="108" t="n">
        <v>0.00486588458291578</v>
      </c>
      <c r="E31" s="108" t="n">
        <v>2.00328995473378</v>
      </c>
      <c r="F31" s="24" t="s">
        <v>15061</v>
      </c>
      <c r="G31" s="24" t="inlineStr">
        <f aca="false">FALSE()</f>
        <is>
          <t/>
        </is>
      </c>
      <c r="H31" s="24" t="inlineStr">
        <f aca="false">FALSE()</f>
        <is>
          <t/>
        </is>
      </c>
      <c r="I31" s="24" t="inlineStr">
        <f aca="false">FALSE()</f>
        <is>
          <t/>
        </is>
      </c>
      <c r="J31" s="24" t="inlineStr">
        <f aca="false">FALSE()</f>
        <is>
          <t/>
        </is>
      </c>
      <c r="K31" s="24" t="inlineStr">
        <f aca="false">FALSE()</f>
        <is>
          <t/>
        </is>
      </c>
      <c r="L31" s="24" t="inlineStr">
        <f aca="false">FALSE()</f>
        <is>
          <t/>
        </is>
      </c>
    </row>
    <row r="32" customFormat="false" ht="15" hidden="false" customHeight="false" outlineLevel="0" collapsed="false">
      <c r="A32" s="24" t="s">
        <v>14876</v>
      </c>
      <c r="B32" s="24" t="s">
        <v>338</v>
      </c>
      <c r="C32" s="24" t="n">
        <v>35</v>
      </c>
      <c r="D32" s="108" t="n">
        <v>0.00486588458291578</v>
      </c>
      <c r="E32" s="108" t="n">
        <v>0.932460783050918</v>
      </c>
      <c r="F32" s="24" t="s">
        <v>15061</v>
      </c>
      <c r="G32" s="24" t="inlineStr">
        <f aca="false">FALSE()</f>
        <is>
          <t/>
        </is>
      </c>
      <c r="H32" s="24" t="inlineStr">
        <f aca="false">FALSE()</f>
        <is>
          <t/>
        </is>
      </c>
      <c r="I32" s="24" t="inlineStr">
        <f aca="false">FALSE()</f>
        <is>
          <t/>
        </is>
      </c>
      <c r="J32" s="24" t="inlineStr">
        <f aca="false">FALSE()</f>
        <is>
          <t/>
        </is>
      </c>
      <c r="K32" s="24" t="inlineStr">
        <f aca="false">FALSE()</f>
        <is>
          <t/>
        </is>
      </c>
      <c r="L32" s="24" t="inlineStr">
        <f aca="false">FALSE()</f>
        <is>
          <t/>
        </is>
      </c>
    </row>
    <row r="33" customFormat="false" ht="15" hidden="false" customHeight="false" outlineLevel="0" collapsed="false">
      <c r="A33" s="24" t="s">
        <v>338</v>
      </c>
      <c r="B33" s="24" t="s">
        <v>14857</v>
      </c>
      <c r="C33" s="24" t="n">
        <v>35</v>
      </c>
      <c r="D33" s="108" t="n">
        <v>0.00486588458291578</v>
      </c>
      <c r="E33" s="108" t="n">
        <v>0.938453281811829</v>
      </c>
      <c r="F33" s="24" t="s">
        <v>15061</v>
      </c>
      <c r="G33" s="24" t="inlineStr">
        <f aca="false">FALSE()</f>
        <is>
          <t/>
        </is>
      </c>
      <c r="H33" s="24" t="inlineStr">
        <f aca="false">FALSE()</f>
        <is>
          <t/>
        </is>
      </c>
      <c r="I33" s="24" t="inlineStr">
        <f aca="false">FALSE()</f>
        <is>
          <t/>
        </is>
      </c>
      <c r="J33" s="24" t="inlineStr">
        <f aca="false">FALSE()</f>
        <is>
          <t/>
        </is>
      </c>
      <c r="K33" s="24" t="inlineStr">
        <f aca="false">FALSE()</f>
        <is>
          <t/>
        </is>
      </c>
      <c r="L33" s="24" t="inlineStr">
        <f aca="false">FALSE()</f>
        <is>
          <t/>
        </is>
      </c>
    </row>
    <row r="34" customFormat="false" ht="15" hidden="false" customHeight="false" outlineLevel="0" collapsed="false">
      <c r="A34" s="24" t="s">
        <v>14857</v>
      </c>
      <c r="B34" s="24" t="s">
        <v>14824</v>
      </c>
      <c r="C34" s="24" t="n">
        <v>35</v>
      </c>
      <c r="D34" s="108" t="n">
        <v>0.00486588458291578</v>
      </c>
      <c r="E34" s="108" t="n">
        <v>2.16733529415939</v>
      </c>
      <c r="F34" s="24" t="s">
        <v>15061</v>
      </c>
      <c r="G34" s="24" t="inlineStr">
        <f aca="false">FALSE()</f>
        <is>
          <t/>
        </is>
      </c>
      <c r="H34" s="24" t="inlineStr">
        <f aca="false">FALSE()</f>
        <is>
          <t/>
        </is>
      </c>
      <c r="I34" s="24" t="inlineStr">
        <f aca="false">FALSE()</f>
        <is>
          <t/>
        </is>
      </c>
      <c r="J34" s="24" t="n">
        <f aca="false">TRUE()</f>
        <v>1</v>
      </c>
      <c r="K34" s="24" t="inlineStr">
        <f aca="false">FALSE()</f>
        <is>
          <t/>
        </is>
      </c>
      <c r="L34" s="24" t="inlineStr">
        <f aca="false">FALSE()</f>
        <is>
          <t/>
        </is>
      </c>
    </row>
    <row r="35" customFormat="false" ht="15" hidden="false" customHeight="false" outlineLevel="0" collapsed="false">
      <c r="A35" s="24" t="s">
        <v>14824</v>
      </c>
      <c r="B35" s="24" t="s">
        <v>3065</v>
      </c>
      <c r="C35" s="24" t="n">
        <v>35</v>
      </c>
      <c r="D35" s="108" t="n">
        <v>0.00486588458291578</v>
      </c>
      <c r="E35" s="108" t="n">
        <v>2.30431995039776</v>
      </c>
      <c r="F35" s="24" t="s">
        <v>15061</v>
      </c>
      <c r="G35" s="24" t="n">
        <f aca="false">TRUE()</f>
        <v>1</v>
      </c>
      <c r="H35" s="24" t="inlineStr">
        <f aca="false">FALSE()</f>
        <is>
          <t/>
        </is>
      </c>
      <c r="I35" s="24" t="inlineStr">
        <f aca="false">FALSE()</f>
        <is>
          <t/>
        </is>
      </c>
      <c r="J35" s="24" t="n">
        <f aca="false">FALSE()</f>
        <v>0</v>
      </c>
      <c r="K35" s="24" t="inlineStr">
        <f aca="false">FALSE()</f>
        <is>
          <t/>
        </is>
      </c>
      <c r="L35" s="24" t="inlineStr">
        <f aca="false">FALSE()</f>
        <is>
          <t/>
        </is>
      </c>
    </row>
    <row r="36" customFormat="false" ht="15" hidden="false" customHeight="false" outlineLevel="0" collapsed="false">
      <c r="A36" s="24" t="s">
        <v>3065</v>
      </c>
      <c r="B36" s="24" t="s">
        <v>3059</v>
      </c>
      <c r="C36" s="24" t="n">
        <v>35</v>
      </c>
      <c r="D36" s="108" t="n">
        <v>0.00486588458291578</v>
      </c>
      <c r="E36" s="108" t="n">
        <v>2.44149314342307</v>
      </c>
      <c r="F36" s="24" t="s">
        <v>15061</v>
      </c>
      <c r="G36" s="24" t="n">
        <f aca="false">FALSE()</f>
        <v>0</v>
      </c>
      <c r="H36" s="24" t="inlineStr">
        <f aca="false">FALSE()</f>
        <is>
          <t/>
        </is>
      </c>
      <c r="I36" s="24" t="inlineStr">
        <f aca="false">FALSE()</f>
        <is>
          <t/>
        </is>
      </c>
      <c r="J36" s="24" t="inlineStr">
        <f aca="false">FALSE()</f>
        <is>
          <t/>
        </is>
      </c>
      <c r="K36" s="24" t="inlineStr">
        <f aca="false">FALSE()</f>
        <is>
          <t/>
        </is>
      </c>
      <c r="L36" s="24" t="inlineStr">
        <f aca="false">FALSE()</f>
        <is>
          <t/>
        </is>
      </c>
    </row>
    <row r="37" customFormat="false" ht="15" hidden="false" customHeight="false" outlineLevel="0" collapsed="false">
      <c r="A37" s="24" t="s">
        <v>338</v>
      </c>
      <c r="B37" s="24" t="s">
        <v>15066</v>
      </c>
      <c r="C37" s="24" t="n">
        <v>35</v>
      </c>
      <c r="D37" s="108" t="n">
        <v>0.00486588458291578</v>
      </c>
      <c r="E37" s="108" t="n">
        <v>1.03076754313074</v>
      </c>
      <c r="F37" s="24" t="s">
        <v>15061</v>
      </c>
      <c r="G37" s="24" t="inlineStr">
        <f aca="false">FALSE()</f>
        <is>
          <t/>
        </is>
      </c>
      <c r="H37" s="24" t="inlineStr">
        <f aca="false">FALSE()</f>
        <is>
          <t/>
        </is>
      </c>
      <c r="I37" s="24" t="inlineStr">
        <f aca="false">FALSE()</f>
        <is>
          <t/>
        </is>
      </c>
      <c r="J37" s="24" t="inlineStr">
        <f aca="false">FALSE()</f>
        <is>
          <t/>
        </is>
      </c>
      <c r="K37" s="24" t="inlineStr">
        <f aca="false">FALSE()</f>
        <is>
          <t/>
        </is>
      </c>
      <c r="L37" s="24" t="inlineStr">
        <f aca="false">FALSE()</f>
        <is>
          <t/>
        </is>
      </c>
    </row>
    <row r="38" customFormat="false" ht="15" hidden="false" customHeight="false" outlineLevel="0" collapsed="false">
      <c r="A38" s="24" t="s">
        <v>3066</v>
      </c>
      <c r="B38" s="24" t="s">
        <v>3061</v>
      </c>
      <c r="C38" s="24" t="n">
        <v>34</v>
      </c>
      <c r="D38" s="108" t="n">
        <v>0.00476659107635783</v>
      </c>
      <c r="E38" s="108" t="n">
        <v>2.45408227073109</v>
      </c>
      <c r="F38" s="24" t="s">
        <v>15061</v>
      </c>
      <c r="G38" s="24" t="inlineStr">
        <f aca="false">FALSE()</f>
        <is>
          <t/>
        </is>
      </c>
      <c r="H38" s="24" t="inlineStr">
        <f aca="false">FALSE()</f>
        <is>
          <t/>
        </is>
      </c>
      <c r="I38" s="24" t="inlineStr">
        <f aca="false">FALSE()</f>
        <is>
          <t/>
        </is>
      </c>
      <c r="J38" s="24" t="inlineStr">
        <f aca="false">FALSE()</f>
        <is>
          <t/>
        </is>
      </c>
      <c r="K38" s="24" t="inlineStr">
        <f aca="false">FALSE()</f>
        <is>
          <t/>
        </is>
      </c>
      <c r="L38" s="24" t="inlineStr">
        <f aca="false">FALSE()</f>
        <is>
          <t/>
        </is>
      </c>
    </row>
    <row r="39" customFormat="false" ht="15" hidden="false" customHeight="false" outlineLevel="0" collapsed="false">
      <c r="A39" s="24" t="s">
        <v>15066</v>
      </c>
      <c r="B39" s="24" t="s">
        <v>15067</v>
      </c>
      <c r="C39" s="24" t="n">
        <v>34</v>
      </c>
      <c r="D39" s="108" t="n">
        <v>0.00476659107635783</v>
      </c>
      <c r="E39" s="108" t="n">
        <v>2.40477033639833</v>
      </c>
      <c r="F39" s="24" t="s">
        <v>15061</v>
      </c>
      <c r="G39" s="24" t="inlineStr">
        <f aca="false">FALSE()</f>
        <is>
          <t/>
        </is>
      </c>
      <c r="H39" s="24" t="inlineStr">
        <f aca="false">FALSE()</f>
        <is>
          <t/>
        </is>
      </c>
      <c r="I39" s="24" t="inlineStr">
        <f aca="false">FALSE()</f>
        <is>
          <t/>
        </is>
      </c>
      <c r="J39" s="24" t="inlineStr">
        <f aca="false">FALSE()</f>
        <is>
          <t/>
        </is>
      </c>
      <c r="K39" s="24" t="inlineStr">
        <f aca="false">FALSE()</f>
        <is>
          <t/>
        </is>
      </c>
      <c r="L39" s="24" t="inlineStr">
        <f aca="false">FALSE()</f>
        <is>
          <t/>
        </is>
      </c>
    </row>
    <row r="40" customFormat="false" ht="15" hidden="false" customHeight="false" outlineLevel="0" collapsed="false">
      <c r="A40" s="24" t="s">
        <v>15067</v>
      </c>
      <c r="B40" s="24" t="s">
        <v>15068</v>
      </c>
      <c r="C40" s="24" t="n">
        <v>34</v>
      </c>
      <c r="D40" s="108" t="n">
        <v>0.00476659107635783</v>
      </c>
      <c r="E40" s="108" t="n">
        <v>2.44149314342307</v>
      </c>
      <c r="F40" s="24" t="s">
        <v>15061</v>
      </c>
      <c r="G40" s="24" t="inlineStr">
        <f aca="false">FALSE()</f>
        <is>
          <t/>
        </is>
      </c>
      <c r="H40" s="24" t="inlineStr">
        <f aca="false">FALSE()</f>
        <is>
          <t/>
        </is>
      </c>
      <c r="I40" s="24" t="inlineStr">
        <f aca="false">FALSE()</f>
        <is>
          <t/>
        </is>
      </c>
      <c r="J40" s="24" t="n">
        <f aca="false">TRUE()</f>
        <v>1</v>
      </c>
      <c r="K40" s="24" t="inlineStr">
        <f aca="false">FALSE()</f>
        <is>
          <t/>
        </is>
      </c>
      <c r="L40" s="24" t="inlineStr">
        <f aca="false">FALSE()</f>
        <is>
          <t/>
        </is>
      </c>
    </row>
    <row r="41" customFormat="false" ht="15" hidden="false" customHeight="false" outlineLevel="0" collapsed="false">
      <c r="A41" s="24" t="s">
        <v>14819</v>
      </c>
      <c r="B41" s="24" t="s">
        <v>1085</v>
      </c>
      <c r="C41" s="24" t="n">
        <v>33</v>
      </c>
      <c r="D41" s="108" t="n">
        <v>0.00466611171540866</v>
      </c>
      <c r="E41" s="108" t="n">
        <v>2.20347964376127</v>
      </c>
      <c r="F41" s="24" t="s">
        <v>15061</v>
      </c>
      <c r="G41" s="24" t="inlineStr">
        <f aca="false">FALSE()</f>
        <is>
          <t/>
        </is>
      </c>
      <c r="H41" s="24" t="inlineStr">
        <f aca="false">FALSE()</f>
        <is>
          <t/>
        </is>
      </c>
      <c r="I41" s="24" t="inlineStr">
        <f aca="false">FALSE()</f>
        <is>
          <t/>
        </is>
      </c>
      <c r="J41" s="24" t="n">
        <f aca="false">FALSE()</f>
        <v>0</v>
      </c>
      <c r="K41" s="24" t="inlineStr">
        <f aca="false">FALSE()</f>
        <is>
          <t/>
        </is>
      </c>
      <c r="L41" s="24" t="inlineStr">
        <f aca="false">FALSE()</f>
        <is>
          <t/>
        </is>
      </c>
    </row>
    <row r="42" customFormat="false" ht="15" hidden="false" customHeight="false" outlineLevel="0" collapsed="false">
      <c r="A42" s="24" t="s">
        <v>15068</v>
      </c>
      <c r="B42" s="24" t="s">
        <v>15069</v>
      </c>
      <c r="C42" s="24" t="n">
        <v>32</v>
      </c>
      <c r="D42" s="108" t="n">
        <v>0.00456441055424293</v>
      </c>
      <c r="E42" s="108" t="n">
        <v>2.46704724789546</v>
      </c>
      <c r="F42" s="24" t="s">
        <v>15061</v>
      </c>
      <c r="G42" s="24" t="n">
        <f aca="false">TRUE()</f>
        <v>1</v>
      </c>
      <c r="H42" s="24" t="inlineStr">
        <f aca="false">FALSE()</f>
        <is>
          <t/>
        </is>
      </c>
      <c r="I42" s="24" t="inlineStr">
        <f aca="false">FALSE()</f>
        <is>
          <t/>
        </is>
      </c>
      <c r="J42" s="24" t="n">
        <f aca="false">TRUE()</f>
        <v>1</v>
      </c>
      <c r="K42" s="24" t="inlineStr">
        <f aca="false">FALSE()</f>
        <is>
          <t/>
        </is>
      </c>
      <c r="L42" s="24" t="inlineStr">
        <f aca="false">FALSE()</f>
        <is>
          <t/>
        </is>
      </c>
    </row>
    <row r="43" customFormat="false" ht="15" hidden="false" customHeight="false" outlineLevel="0" collapsed="false">
      <c r="A43" s="24" t="s">
        <v>15069</v>
      </c>
      <c r="B43" s="24" t="s">
        <v>15070</v>
      </c>
      <c r="C43" s="24" t="n">
        <v>32</v>
      </c>
      <c r="D43" s="108" t="n">
        <v>0.00456441055424293</v>
      </c>
      <c r="E43" s="108" t="n">
        <v>2.48041120945344</v>
      </c>
      <c r="F43" s="24" t="s">
        <v>15061</v>
      </c>
      <c r="G43" s="24" t="inlineStr">
        <f aca="false">TRUE()</f>
        <is>
          <t/>
        </is>
      </c>
      <c r="H43" s="24" t="inlineStr">
        <f aca="false">FALSE()</f>
        <is>
          <t/>
        </is>
      </c>
      <c r="I43" s="24" t="inlineStr">
        <f aca="false">FALSE()</f>
        <is>
          <t/>
        </is>
      </c>
      <c r="J43" s="24" t="n">
        <f aca="false">FALSE()</f>
        <v>0</v>
      </c>
      <c r="K43" s="24" t="inlineStr">
        <f aca="false">FALSE()</f>
        <is>
          <t/>
        </is>
      </c>
      <c r="L43" s="24" t="inlineStr">
        <f aca="false">FALSE()</f>
        <is>
          <t/>
        </is>
      </c>
    </row>
    <row r="44" customFormat="false" ht="15" hidden="false" customHeight="false" outlineLevel="0" collapsed="false">
      <c r="A44" s="24" t="s">
        <v>15070</v>
      </c>
      <c r="B44" s="24" t="s">
        <v>15071</v>
      </c>
      <c r="C44" s="24" t="n">
        <v>31</v>
      </c>
      <c r="D44" s="108" t="n">
        <v>0.00446144939935597</v>
      </c>
      <c r="E44" s="108" t="n">
        <v>2.48041120945344</v>
      </c>
      <c r="F44" s="24" t="s">
        <v>15061</v>
      </c>
      <c r="G44" s="24" t="n">
        <f aca="false">FALSE()</f>
        <v>0</v>
      </c>
      <c r="H44" s="24" t="inlineStr">
        <f aca="false">FALSE()</f>
        <is>
          <t/>
        </is>
      </c>
      <c r="I44" s="24" t="inlineStr">
        <f aca="false">FALSE()</f>
        <is>
          <t/>
        </is>
      </c>
      <c r="J44" s="24" t="inlineStr">
        <f aca="false">FALSE()</f>
        <is>
          <t/>
        </is>
      </c>
      <c r="K44" s="24" t="inlineStr">
        <f aca="false">FALSE()</f>
        <is>
          <t/>
        </is>
      </c>
      <c r="L44" s="24" t="inlineStr">
        <f aca="false">FALSE()</f>
        <is>
          <t/>
        </is>
      </c>
    </row>
    <row r="45" customFormat="false" ht="15" hidden="false" customHeight="false" outlineLevel="0" collapsed="false">
      <c r="A45" s="24" t="s">
        <v>15071</v>
      </c>
      <c r="B45" s="24" t="s">
        <v>15072</v>
      </c>
      <c r="C45" s="24" t="n">
        <v>28</v>
      </c>
      <c r="D45" s="108" t="n">
        <v>0.00414458554289677</v>
      </c>
      <c r="E45" s="108" t="n">
        <v>2.53840315643113</v>
      </c>
      <c r="F45" s="24" t="s">
        <v>15061</v>
      </c>
      <c r="G45" s="24" t="inlineStr">
        <f aca="false">FALSE()</f>
        <is>
          <t/>
        </is>
      </c>
      <c r="H45" s="24" t="inlineStr">
        <f aca="false">FALSE()</f>
        <is>
          <t/>
        </is>
      </c>
      <c r="I45" s="24" t="inlineStr">
        <f aca="false">FALSE()</f>
        <is>
          <t/>
        </is>
      </c>
      <c r="J45" s="24" t="inlineStr">
        <f aca="false">FALSE()</f>
        <is>
          <t/>
        </is>
      </c>
      <c r="K45" s="24" t="inlineStr">
        <f aca="false">FALSE()</f>
        <is>
          <t/>
        </is>
      </c>
      <c r="L45" s="24" t="inlineStr">
        <f aca="false">FALSE()</f>
        <is>
          <t/>
        </is>
      </c>
    </row>
    <row r="46" customFormat="false" ht="15" hidden="false" customHeight="false" outlineLevel="0" collapsed="false">
      <c r="A46" s="24" t="s">
        <v>14847</v>
      </c>
      <c r="B46" s="24" t="s">
        <v>338</v>
      </c>
      <c r="C46" s="24" t="n">
        <v>27</v>
      </c>
      <c r="D46" s="108" t="n">
        <v>0.00403614926018237</v>
      </c>
      <c r="E46" s="108" t="n">
        <v>0.708606050736963</v>
      </c>
      <c r="F46" s="24" t="s">
        <v>15061</v>
      </c>
      <c r="G46" s="24" t="inlineStr">
        <f aca="false">FALSE()</f>
        <is>
          <t/>
        </is>
      </c>
      <c r="H46" s="24" t="inlineStr">
        <f aca="false">FALSE()</f>
        <is>
          <t/>
        </is>
      </c>
      <c r="I46" s="24" t="inlineStr">
        <f aca="false">FALSE()</f>
        <is>
          <t/>
        </is>
      </c>
      <c r="J46" s="24" t="inlineStr">
        <f aca="false">FALSE()</f>
        <is>
          <t/>
        </is>
      </c>
      <c r="K46" s="24" t="inlineStr">
        <f aca="false">FALSE()</f>
        <is>
          <t/>
        </is>
      </c>
      <c r="L46" s="24" t="inlineStr">
        <f aca="false">FALSE()</f>
        <is>
          <t/>
        </is>
      </c>
    </row>
    <row r="47" customFormat="false" ht="15" hidden="false" customHeight="false" outlineLevel="0" collapsed="false">
      <c r="A47" s="24" t="s">
        <v>15078</v>
      </c>
      <c r="B47" s="24" t="s">
        <v>15079</v>
      </c>
      <c r="C47" s="24" t="n">
        <v>21</v>
      </c>
      <c r="D47" s="108" t="n">
        <v>0.00335198445270533</v>
      </c>
      <c r="E47" s="108" t="n">
        <v>2.66334189303943</v>
      </c>
      <c r="F47" s="24" t="s">
        <v>15061</v>
      </c>
      <c r="G47" s="24" t="inlineStr">
        <f aca="false">FALSE()</f>
        <is>
          <t/>
        </is>
      </c>
      <c r="H47" s="24" t="inlineStr">
        <f aca="false">FALSE()</f>
        <is>
          <t/>
        </is>
      </c>
      <c r="I47" s="24" t="inlineStr">
        <f aca="false">FALSE()</f>
        <is>
          <t/>
        </is>
      </c>
      <c r="J47" s="24" t="inlineStr">
        <f aca="false">FALSE()</f>
        <is>
          <t/>
        </is>
      </c>
      <c r="K47" s="24" t="inlineStr">
        <f aca="false">FALSE()</f>
        <is>
          <t/>
        </is>
      </c>
      <c r="L47" s="24" t="inlineStr">
        <f aca="false">FALSE()</f>
        <is>
          <t/>
        </is>
      </c>
    </row>
    <row r="48" customFormat="false" ht="15" hidden="false" customHeight="false" outlineLevel="0" collapsed="false">
      <c r="A48" s="24" t="s">
        <v>15079</v>
      </c>
      <c r="B48" s="24" t="s">
        <v>15080</v>
      </c>
      <c r="C48" s="24" t="n">
        <v>21</v>
      </c>
      <c r="D48" s="108" t="n">
        <v>0.00335198445270533</v>
      </c>
      <c r="E48" s="108" t="n">
        <v>2.66334189303943</v>
      </c>
      <c r="F48" s="24" t="s">
        <v>15061</v>
      </c>
      <c r="G48" s="24" t="inlineStr">
        <f aca="false">FALSE()</f>
        <is>
          <t/>
        </is>
      </c>
      <c r="H48" s="24" t="inlineStr">
        <f aca="false">FALSE()</f>
        <is>
          <t/>
        </is>
      </c>
      <c r="I48" s="24" t="inlineStr">
        <f aca="false">FALSE()</f>
        <is>
          <t/>
        </is>
      </c>
      <c r="J48" s="24" t="inlineStr">
        <f aca="false">FALSE()</f>
        <is>
          <t/>
        </is>
      </c>
      <c r="K48" s="24" t="inlineStr">
        <f aca="false">FALSE()</f>
        <is>
          <t/>
        </is>
      </c>
      <c r="L48" s="24" t="inlineStr">
        <f aca="false">FALSE()</f>
        <is>
          <t/>
        </is>
      </c>
    </row>
    <row r="49" customFormat="false" ht="15" hidden="false" customHeight="false" outlineLevel="0" collapsed="false">
      <c r="A49" s="24" t="s">
        <v>15080</v>
      </c>
      <c r="B49" s="24" t="s">
        <v>15081</v>
      </c>
      <c r="C49" s="24" t="n">
        <v>21</v>
      </c>
      <c r="D49" s="108" t="n">
        <v>0.00335198445270533</v>
      </c>
      <c r="E49" s="108" t="n">
        <v>2.66334189303943</v>
      </c>
      <c r="F49" s="24" t="s">
        <v>15061</v>
      </c>
      <c r="G49" s="24" t="inlineStr">
        <f aca="false">FALSE()</f>
        <is>
          <t/>
        </is>
      </c>
      <c r="H49" s="24" t="inlineStr">
        <f aca="false">FALSE()</f>
        <is>
          <t/>
        </is>
      </c>
      <c r="I49" s="24" t="inlineStr">
        <f aca="false">FALSE()</f>
        <is>
          <t/>
        </is>
      </c>
      <c r="J49" s="24" t="inlineStr">
        <f aca="false">FALSE()</f>
        <is>
          <t/>
        </is>
      </c>
      <c r="K49" s="24" t="inlineStr">
        <f aca="false">FALSE()</f>
        <is>
          <t/>
        </is>
      </c>
      <c r="L49" s="24" t="inlineStr">
        <f aca="false">FALSE()</f>
        <is>
          <t/>
        </is>
      </c>
    </row>
    <row r="50" customFormat="false" ht="15" hidden="false" customHeight="false" outlineLevel="0" collapsed="false">
      <c r="A50" s="24" t="s">
        <v>15081</v>
      </c>
      <c r="B50" s="24" t="s">
        <v>15082</v>
      </c>
      <c r="C50" s="24" t="n">
        <v>21</v>
      </c>
      <c r="D50" s="108" t="n">
        <v>0.00335198445270533</v>
      </c>
      <c r="E50" s="108" t="n">
        <v>2.66334189303943</v>
      </c>
      <c r="F50" s="24" t="s">
        <v>15061</v>
      </c>
      <c r="G50" s="24" t="inlineStr">
        <f aca="false">FALSE()</f>
        <is>
          <t/>
        </is>
      </c>
      <c r="H50" s="24" t="inlineStr">
        <f aca="false">FALSE()</f>
        <is>
          <t/>
        </is>
      </c>
      <c r="I50" s="24" t="inlineStr">
        <f aca="false">FALSE()</f>
        <is>
          <t/>
        </is>
      </c>
      <c r="J50" s="24" t="inlineStr">
        <f aca="false">FALSE()</f>
        <is>
          <t/>
        </is>
      </c>
      <c r="K50" s="24" t="inlineStr">
        <f aca="false">FALSE()</f>
        <is>
          <t/>
        </is>
      </c>
      <c r="L50" s="24" t="inlineStr">
        <f aca="false">FALSE()</f>
        <is>
          <t/>
        </is>
      </c>
    </row>
    <row r="51" customFormat="false" ht="15" hidden="false" customHeight="false" outlineLevel="0" collapsed="false">
      <c r="A51" s="24" t="s">
        <v>15082</v>
      </c>
      <c r="B51" s="24" t="s">
        <v>15087</v>
      </c>
      <c r="C51" s="24" t="n">
        <v>19</v>
      </c>
      <c r="D51" s="108" t="n">
        <v>0.00310940691008628</v>
      </c>
      <c r="E51" s="108" t="n">
        <v>2.68453119210936</v>
      </c>
      <c r="F51" s="24" t="s">
        <v>15061</v>
      </c>
      <c r="G51" s="24" t="inlineStr">
        <f aca="false">FALSE()</f>
        <is>
          <t/>
        </is>
      </c>
      <c r="H51" s="24" t="inlineStr">
        <f aca="false">FALSE()</f>
        <is>
          <t/>
        </is>
      </c>
      <c r="I51" s="24" t="inlineStr">
        <f aca="false">FALSE()</f>
        <is>
          <t/>
        </is>
      </c>
      <c r="J51" s="24" t="inlineStr">
        <f aca="false">FALSE()</f>
        <is>
          <t/>
        </is>
      </c>
      <c r="K51" s="24" t="inlineStr">
        <f aca="false">FALSE()</f>
        <is>
          <t/>
        </is>
      </c>
      <c r="L51" s="24" t="inlineStr">
        <f aca="false">FALSE()</f>
        <is>
          <t/>
        </is>
      </c>
    </row>
    <row r="52" customFormat="false" ht="15" hidden="false" customHeight="false" outlineLevel="0" collapsed="false">
      <c r="A52" s="24" t="s">
        <v>14820</v>
      </c>
      <c r="B52" s="24" t="s">
        <v>338</v>
      </c>
      <c r="C52" s="24" t="n">
        <v>16</v>
      </c>
      <c r="D52" s="108" t="n">
        <v>0.0027292933612785</v>
      </c>
      <c r="E52" s="108" t="n">
        <v>0.972723963068173</v>
      </c>
      <c r="F52" s="24" t="s">
        <v>15061</v>
      </c>
      <c r="G52" s="24" t="inlineStr">
        <f aca="false">FALSE()</f>
        <is>
          <t/>
        </is>
      </c>
      <c r="H52" s="24" t="inlineStr">
        <f aca="false">FALSE()</f>
        <is>
          <t/>
        </is>
      </c>
      <c r="I52" s="24" t="inlineStr">
        <f aca="false">FALSE()</f>
        <is>
          <t/>
        </is>
      </c>
      <c r="J52" s="24" t="inlineStr">
        <f aca="false">FALSE()</f>
        <is>
          <t/>
        </is>
      </c>
      <c r="K52" s="24" t="inlineStr">
        <f aca="false">FALSE()</f>
        <is>
          <t/>
        </is>
      </c>
      <c r="L52" s="24" t="inlineStr">
        <f aca="false">FALSE()</f>
        <is>
          <t/>
        </is>
      </c>
    </row>
    <row r="53" customFormat="false" ht="15" hidden="false" customHeight="false" outlineLevel="0" collapsed="false">
      <c r="A53" s="24" t="s">
        <v>338</v>
      </c>
      <c r="B53" s="24" t="s">
        <v>15064</v>
      </c>
      <c r="C53" s="24" t="n">
        <v>16</v>
      </c>
      <c r="D53" s="108" t="n">
        <v>0.0027292933612785</v>
      </c>
      <c r="E53" s="108" t="n">
        <v>0.617390564277852</v>
      </c>
      <c r="F53" s="24" t="s">
        <v>15061</v>
      </c>
      <c r="G53" s="24" t="inlineStr">
        <f aca="false">FALSE()</f>
        <is>
          <t/>
        </is>
      </c>
      <c r="H53" s="24" t="inlineStr">
        <f aca="false">FALSE()</f>
        <is>
          <t/>
        </is>
      </c>
      <c r="I53" s="24" t="inlineStr">
        <f aca="false">FALSE()</f>
        <is>
          <t/>
        </is>
      </c>
      <c r="J53" s="24" t="inlineStr">
        <f aca="false">FALSE()</f>
        <is>
          <t/>
        </is>
      </c>
      <c r="K53" s="24" t="inlineStr">
        <f aca="false">FALSE()</f>
        <is>
          <t/>
        </is>
      </c>
      <c r="L53" s="24" t="inlineStr">
        <f aca="false">FALSE()</f>
        <is>
          <t/>
        </is>
      </c>
    </row>
    <row r="54" customFormat="false" ht="15" hidden="false" customHeight="false" outlineLevel="0" collapsed="false">
      <c r="A54" s="24" t="s">
        <v>14886</v>
      </c>
      <c r="B54" s="24" t="s">
        <v>14895</v>
      </c>
      <c r="C54" s="24" t="n">
        <v>16</v>
      </c>
      <c r="D54" s="108" t="n">
        <v>0.0027292933612785</v>
      </c>
      <c r="E54" s="108" t="n">
        <v>2.73028868267004</v>
      </c>
      <c r="F54" s="24" t="s">
        <v>15061</v>
      </c>
      <c r="G54" s="24" t="inlineStr">
        <f aca="false">FALSE()</f>
        <is>
          <t/>
        </is>
      </c>
      <c r="H54" s="24" t="inlineStr">
        <f aca="false">FALSE()</f>
        <is>
          <t/>
        </is>
      </c>
      <c r="I54" s="24" t="inlineStr">
        <f aca="false">FALSE()</f>
        <is>
          <t/>
        </is>
      </c>
      <c r="J54" s="24" t="inlineStr">
        <f aca="false">FALSE()</f>
        <is>
          <t/>
        </is>
      </c>
      <c r="K54" s="24" t="inlineStr">
        <f aca="false">FALSE()</f>
        <is>
          <t/>
        </is>
      </c>
      <c r="L54" s="24" t="inlineStr">
        <f aca="false">FALSE()</f>
        <is>
          <t/>
        </is>
      </c>
    </row>
    <row r="55" customFormat="false" ht="15" hidden="false" customHeight="false" outlineLevel="0" collapsed="false">
      <c r="A55" s="24" t="s">
        <v>14845</v>
      </c>
      <c r="B55" s="24" t="s">
        <v>14850</v>
      </c>
      <c r="C55" s="24" t="n">
        <v>16</v>
      </c>
      <c r="D55" s="108" t="n">
        <v>0.0027292933612785</v>
      </c>
      <c r="E55" s="108" t="n">
        <v>2.50843993305368</v>
      </c>
      <c r="F55" s="24" t="s">
        <v>15061</v>
      </c>
      <c r="G55" s="24" t="inlineStr">
        <f aca="false">FALSE()</f>
        <is>
          <t/>
        </is>
      </c>
      <c r="H55" s="24" t="inlineStr">
        <f aca="false">FALSE()</f>
        <is>
          <t/>
        </is>
      </c>
      <c r="I55" s="24" t="inlineStr">
        <f aca="false">FALSE()</f>
        <is>
          <t/>
        </is>
      </c>
      <c r="J55" s="24" t="n">
        <f aca="false">TRUE()</f>
        <v>1</v>
      </c>
      <c r="K55" s="24" t="inlineStr">
        <f aca="false">FALSE()</f>
        <is>
          <t/>
        </is>
      </c>
      <c r="L55" s="24" t="inlineStr">
        <f aca="false">FALSE()</f>
        <is>
          <t/>
        </is>
      </c>
    </row>
    <row r="56" customFormat="false" ht="15" hidden="false" customHeight="false" outlineLevel="0" collapsed="false">
      <c r="A56" s="24" t="s">
        <v>14850</v>
      </c>
      <c r="B56" s="24" t="s">
        <v>14856</v>
      </c>
      <c r="C56" s="24" t="n">
        <v>16</v>
      </c>
      <c r="D56" s="108" t="n">
        <v>0.0027292933612785</v>
      </c>
      <c r="E56" s="108" t="n">
        <v>2.58762117910131</v>
      </c>
      <c r="F56" s="24" t="s">
        <v>15061</v>
      </c>
      <c r="G56" s="24" t="n">
        <f aca="false">TRUE()</f>
        <v>1</v>
      </c>
      <c r="H56" s="24" t="inlineStr">
        <f aca="false">FALSE()</f>
        <is>
          <t/>
        </is>
      </c>
      <c r="I56" s="24" t="inlineStr">
        <f aca="false">FALSE()</f>
        <is>
          <t/>
        </is>
      </c>
      <c r="J56" s="24" t="inlineStr">
        <f aca="false">TRUE()</f>
        <is>
          <t/>
        </is>
      </c>
      <c r="K56" s="24" t="inlineStr">
        <f aca="false">FALSE()</f>
        <is>
          <t/>
        </is>
      </c>
      <c r="L56" s="24" t="inlineStr">
        <f aca="false">FALSE()</f>
        <is>
          <t/>
        </is>
      </c>
    </row>
    <row r="57" customFormat="false" ht="15" hidden="false" customHeight="false" outlineLevel="0" collapsed="false">
      <c r="A57" s="24" t="s">
        <v>14856</v>
      </c>
      <c r="B57" s="24" t="s">
        <v>988</v>
      </c>
      <c r="C57" s="24" t="n">
        <v>16</v>
      </c>
      <c r="D57" s="108" t="n">
        <v>0.0027292933612785</v>
      </c>
      <c r="E57" s="108" t="n">
        <v>2.60534994606174</v>
      </c>
      <c r="F57" s="24" t="s">
        <v>15061</v>
      </c>
      <c r="G57" s="24" t="inlineStr">
        <f aca="false">TRUE()</f>
        <is>
          <t/>
        </is>
      </c>
      <c r="H57" s="24" t="inlineStr">
        <f aca="false">FALSE()</f>
        <is>
          <t/>
        </is>
      </c>
      <c r="I57" s="24" t="inlineStr">
        <f aca="false">FALSE()</f>
        <is>
          <t/>
        </is>
      </c>
      <c r="J57" s="24" t="n">
        <f aca="false">FALSE()</f>
        <v>0</v>
      </c>
      <c r="K57" s="24" t="inlineStr">
        <f aca="false">FALSE()</f>
        <is>
          <t/>
        </is>
      </c>
      <c r="L57" s="24" t="inlineStr">
        <f aca="false">FALSE()</f>
        <is>
          <t/>
        </is>
      </c>
    </row>
    <row r="58" customFormat="false" ht="15" hidden="false" customHeight="false" outlineLevel="0" collapsed="false">
      <c r="A58" s="24" t="s">
        <v>988</v>
      </c>
      <c r="B58" s="24" t="s">
        <v>338</v>
      </c>
      <c r="C58" s="24" t="n">
        <v>16</v>
      </c>
      <c r="D58" s="108" t="n">
        <v>0.0027292933612785</v>
      </c>
      <c r="E58" s="108" t="n">
        <v>1.06963397607623</v>
      </c>
      <c r="F58" s="24" t="s">
        <v>15061</v>
      </c>
      <c r="G58" s="24" t="n">
        <f aca="false">FALSE()</f>
        <v>0</v>
      </c>
      <c r="H58" s="24" t="inlineStr">
        <f aca="false">FALSE()</f>
        <is>
          <t/>
        </is>
      </c>
      <c r="I58" s="24" t="inlineStr">
        <f aca="false">FALSE()</f>
        <is>
          <t/>
        </is>
      </c>
      <c r="J58" s="24" t="inlineStr">
        <f aca="false">FALSE()</f>
        <is>
          <t/>
        </is>
      </c>
      <c r="K58" s="24" t="inlineStr">
        <f aca="false">FALSE()</f>
        <is>
          <t/>
        </is>
      </c>
      <c r="L58" s="24" t="inlineStr">
        <f aca="false">FALSE()</f>
        <is>
          <t/>
        </is>
      </c>
    </row>
    <row r="59" customFormat="false" ht="15" hidden="false" customHeight="false" outlineLevel="0" collapsed="false">
      <c r="A59" s="24" t="s">
        <v>338</v>
      </c>
      <c r="B59" s="24" t="s">
        <v>14878</v>
      </c>
      <c r="C59" s="24" t="n">
        <v>16</v>
      </c>
      <c r="D59" s="108" t="n">
        <v>0.0027292933612785</v>
      </c>
      <c r="E59" s="108" t="n">
        <v>1.06648309539727</v>
      </c>
      <c r="F59" s="24" t="s">
        <v>15061</v>
      </c>
      <c r="G59" s="24" t="inlineStr">
        <f aca="false">FALSE()</f>
        <is>
          <t/>
        </is>
      </c>
      <c r="H59" s="24" t="inlineStr">
        <f aca="false">FALSE()</f>
        <is>
          <t/>
        </is>
      </c>
      <c r="I59" s="24" t="inlineStr">
        <f aca="false">FALSE()</f>
        <is>
          <t/>
        </is>
      </c>
      <c r="J59" s="24" t="inlineStr">
        <f aca="false">FALSE()</f>
        <is>
          <t/>
        </is>
      </c>
      <c r="K59" s="24" t="inlineStr">
        <f aca="false">FALSE()</f>
        <is>
          <t/>
        </is>
      </c>
      <c r="L59" s="24" t="inlineStr">
        <f aca="false">FALSE()</f>
        <is>
          <t/>
        </is>
      </c>
    </row>
    <row r="60" customFormat="false" ht="15" hidden="false" customHeight="false" outlineLevel="0" collapsed="false">
      <c r="A60" s="24" t="s">
        <v>14878</v>
      </c>
      <c r="B60" s="24" t="s">
        <v>14887</v>
      </c>
      <c r="C60" s="24" t="n">
        <v>16</v>
      </c>
      <c r="D60" s="108" t="n">
        <v>0.0027292933612785</v>
      </c>
      <c r="E60" s="108" t="n">
        <v>2.78144120511742</v>
      </c>
      <c r="F60" s="24" t="s">
        <v>15061</v>
      </c>
      <c r="G60" s="24" t="inlineStr">
        <f aca="false">FALSE()</f>
        <is>
          <t/>
        </is>
      </c>
      <c r="H60" s="24" t="inlineStr">
        <f aca="false">FALSE()</f>
        <is>
          <t/>
        </is>
      </c>
      <c r="I60" s="24" t="inlineStr">
        <f aca="false">FALSE()</f>
        <is>
          <t/>
        </is>
      </c>
      <c r="J60" s="24" t="inlineStr">
        <f aca="false">FALSE()</f>
        <is>
          <t/>
        </is>
      </c>
      <c r="K60" s="24" t="inlineStr">
        <f aca="false">FALSE()</f>
        <is>
          <t/>
        </is>
      </c>
      <c r="L60" s="24" t="inlineStr">
        <f aca="false">FALSE()</f>
        <is>
          <t/>
        </is>
      </c>
    </row>
    <row r="61" customFormat="false" ht="15" hidden="false" customHeight="false" outlineLevel="0" collapsed="false">
      <c r="A61" s="24" t="s">
        <v>14887</v>
      </c>
      <c r="B61" s="24" t="s">
        <v>14896</v>
      </c>
      <c r="C61" s="24" t="n">
        <v>16</v>
      </c>
      <c r="D61" s="108" t="n">
        <v>0.0027292933612785</v>
      </c>
      <c r="E61" s="108" t="n">
        <v>2.78144120511742</v>
      </c>
      <c r="F61" s="24" t="s">
        <v>15061</v>
      </c>
      <c r="G61" s="24" t="inlineStr">
        <f aca="false">FALSE()</f>
        <is>
          <t/>
        </is>
      </c>
      <c r="H61" s="24" t="inlineStr">
        <f aca="false">FALSE()</f>
        <is>
          <t/>
        </is>
      </c>
      <c r="I61" s="24" t="inlineStr">
        <f aca="false">FALSE()</f>
        <is>
          <t/>
        </is>
      </c>
      <c r="J61" s="24" t="inlineStr">
        <f aca="false">FALSE()</f>
        <is>
          <t/>
        </is>
      </c>
      <c r="K61" s="24" t="inlineStr">
        <f aca="false">FALSE()</f>
        <is>
          <t/>
        </is>
      </c>
      <c r="L61" s="24" t="inlineStr">
        <f aca="false">FALSE()</f>
        <is>
          <t/>
        </is>
      </c>
    </row>
    <row r="62" customFormat="false" ht="15" hidden="false" customHeight="false" outlineLevel="0" collapsed="false">
      <c r="A62" s="24" t="s">
        <v>14896</v>
      </c>
      <c r="B62" s="24" t="s">
        <v>14903</v>
      </c>
      <c r="C62" s="24" t="n">
        <v>16</v>
      </c>
      <c r="D62" s="108" t="n">
        <v>0.0027292933612785</v>
      </c>
      <c r="E62" s="108" t="n">
        <v>2.78144120511742</v>
      </c>
      <c r="F62" s="24" t="s">
        <v>15061</v>
      </c>
      <c r="G62" s="24" t="inlineStr">
        <f aca="false">FALSE()</f>
        <is>
          <t/>
        </is>
      </c>
      <c r="H62" s="24" t="inlineStr">
        <f aca="false">FALSE()</f>
        <is>
          <t/>
        </is>
      </c>
      <c r="I62" s="24" t="inlineStr">
        <f aca="false">FALSE()</f>
        <is>
          <t/>
        </is>
      </c>
      <c r="J62" s="24" t="inlineStr">
        <f aca="false">FALSE()</f>
        <is>
          <t/>
        </is>
      </c>
      <c r="K62" s="24" t="inlineStr">
        <f aca="false">FALSE()</f>
        <is>
          <t/>
        </is>
      </c>
      <c r="L62" s="24" t="inlineStr">
        <f aca="false">FALSE()</f>
        <is>
          <t/>
        </is>
      </c>
    </row>
    <row r="63" customFormat="false" ht="15" hidden="false" customHeight="false" outlineLevel="0" collapsed="false">
      <c r="A63" s="24" t="s">
        <v>14903</v>
      </c>
      <c r="B63" s="24" t="s">
        <v>14908</v>
      </c>
      <c r="C63" s="24" t="n">
        <v>16</v>
      </c>
      <c r="D63" s="108" t="n">
        <v>0.0027292933612785</v>
      </c>
      <c r="E63" s="108" t="n">
        <v>2.78144120511742</v>
      </c>
      <c r="F63" s="24" t="s">
        <v>15061</v>
      </c>
      <c r="G63" s="24" t="inlineStr">
        <f aca="false">FALSE()</f>
        <is>
          <t/>
        </is>
      </c>
      <c r="H63" s="24" t="inlineStr">
        <f aca="false">FALSE()</f>
        <is>
          <t/>
        </is>
      </c>
      <c r="I63" s="24" t="inlineStr">
        <f aca="false">FALSE()</f>
        <is>
          <t/>
        </is>
      </c>
      <c r="J63" s="24" t="inlineStr">
        <f aca="false">FALSE()</f>
        <is>
          <t/>
        </is>
      </c>
      <c r="K63" s="24" t="inlineStr">
        <f aca="false">FALSE()</f>
        <is>
          <t/>
        </is>
      </c>
      <c r="L63" s="24" t="inlineStr">
        <f aca="false">FALSE()</f>
        <is>
          <t/>
        </is>
      </c>
    </row>
    <row r="64" customFormat="false" ht="15" hidden="false" customHeight="false" outlineLevel="0" collapsed="false">
      <c r="A64" s="24" t="s">
        <v>14908</v>
      </c>
      <c r="B64" s="24" t="s">
        <v>15101</v>
      </c>
      <c r="C64" s="24" t="n">
        <v>16</v>
      </c>
      <c r="D64" s="108" t="n">
        <v>0.0027292933612785</v>
      </c>
      <c r="E64" s="108" t="n">
        <v>2.78144120511742</v>
      </c>
      <c r="F64" s="24" t="s">
        <v>15061</v>
      </c>
      <c r="G64" s="24" t="inlineStr">
        <f aca="false">FALSE()</f>
        <is>
          <t/>
        </is>
      </c>
      <c r="H64" s="24" t="inlineStr">
        <f aca="false">FALSE()</f>
        <is>
          <t/>
        </is>
      </c>
      <c r="I64" s="24" t="inlineStr">
        <f aca="false">FALSE()</f>
        <is>
          <t/>
        </is>
      </c>
      <c r="J64" s="24" t="inlineStr">
        <f aca="false">FALSE()</f>
        <is>
          <t/>
        </is>
      </c>
      <c r="K64" s="24" t="inlineStr">
        <f aca="false">FALSE()</f>
        <is>
          <t/>
        </is>
      </c>
      <c r="L64" s="24" t="inlineStr">
        <f aca="false">FALSE()</f>
        <is>
          <t/>
        </is>
      </c>
    </row>
    <row r="65" customFormat="false" ht="15" hidden="false" customHeight="false" outlineLevel="0" collapsed="false">
      <c r="A65" s="24" t="s">
        <v>338</v>
      </c>
      <c r="B65" s="24" t="s">
        <v>1929</v>
      </c>
      <c r="C65" s="24" t="n">
        <v>16</v>
      </c>
      <c r="D65" s="108" t="n">
        <v>0.0027292933612785</v>
      </c>
      <c r="E65" s="108" t="n">
        <v>0.908875242035603</v>
      </c>
      <c r="F65" s="24" t="s">
        <v>15061</v>
      </c>
      <c r="G65" s="24" t="inlineStr">
        <f aca="false">FALSE()</f>
        <is>
          <t/>
        </is>
      </c>
      <c r="H65" s="24" t="inlineStr">
        <f aca="false">FALSE()</f>
        <is>
          <t/>
        </is>
      </c>
      <c r="I65" s="24" t="inlineStr">
        <f aca="false">FALSE()</f>
        <is>
          <t/>
        </is>
      </c>
      <c r="J65" s="24" t="inlineStr">
        <f aca="false">FALSE()</f>
        <is>
          <t/>
        </is>
      </c>
      <c r="K65" s="24" t="n">
        <f aca="false">TRUE()</f>
        <v>1</v>
      </c>
      <c r="L65" s="24" t="inlineStr">
        <f aca="false">FALSE()</f>
        <is>
          <t/>
        </is>
      </c>
    </row>
    <row r="66" customFormat="false" ht="15" hidden="false" customHeight="false" outlineLevel="0" collapsed="false">
      <c r="A66" s="24" t="s">
        <v>15077</v>
      </c>
      <c r="B66" s="24" t="s">
        <v>15107</v>
      </c>
      <c r="C66" s="24" t="n">
        <v>15</v>
      </c>
      <c r="D66" s="108" t="n">
        <v>0.00259773887484833</v>
      </c>
      <c r="E66" s="108" t="n">
        <v>2.66334189303943</v>
      </c>
      <c r="F66" s="24" t="s">
        <v>15061</v>
      </c>
      <c r="G66" s="24" t="inlineStr">
        <f aca="false">FALSE()</f>
        <is>
          <t/>
        </is>
      </c>
      <c r="H66" s="24" t="inlineStr">
        <f aca="false">FALSE()</f>
        <is>
          <t/>
        </is>
      </c>
      <c r="I66" s="24" t="inlineStr">
        <f aca="false">FALSE()</f>
        <is>
          <t/>
        </is>
      </c>
      <c r="J66" s="24" t="inlineStr">
        <f aca="false">FALSE()</f>
        <is>
          <t/>
        </is>
      </c>
      <c r="K66" s="24" t="n">
        <f aca="false">FALSE()</f>
        <v>0</v>
      </c>
      <c r="L66" s="24" t="inlineStr">
        <f aca="false">FALSE()</f>
        <is>
          <t/>
        </is>
      </c>
    </row>
    <row r="67" customFormat="false" ht="15" hidden="false" customHeight="false" outlineLevel="0" collapsed="false">
      <c r="A67" s="24" t="s">
        <v>15107</v>
      </c>
      <c r="B67" s="24" t="s">
        <v>338</v>
      </c>
      <c r="C67" s="24" t="n">
        <v>15</v>
      </c>
      <c r="D67" s="108" t="n">
        <v>0.00259773887484833</v>
      </c>
      <c r="E67" s="108" t="n">
        <v>1.06963397607623</v>
      </c>
      <c r="F67" s="24" t="s">
        <v>15061</v>
      </c>
      <c r="G67" s="24" t="inlineStr">
        <f aca="false">FALSE()</f>
        <is>
          <t/>
        </is>
      </c>
      <c r="H67" s="24" t="inlineStr">
        <f aca="false">FALSE()</f>
        <is>
          <t/>
        </is>
      </c>
      <c r="I67" s="24" t="inlineStr">
        <f aca="false">FALSE()</f>
        <is>
          <t/>
        </is>
      </c>
      <c r="J67" s="24" t="inlineStr">
        <f aca="false">FALSE()</f>
        <is>
          <t/>
        </is>
      </c>
      <c r="K67" s="24" t="inlineStr">
        <f aca="false">FALSE()</f>
        <is>
          <t/>
        </is>
      </c>
      <c r="L67" s="24" t="inlineStr">
        <f aca="false">FALSE()</f>
        <is>
          <t/>
        </is>
      </c>
    </row>
    <row r="68" customFormat="false" ht="15" hidden="false" customHeight="false" outlineLevel="0" collapsed="false">
      <c r="A68" s="24" t="s">
        <v>338</v>
      </c>
      <c r="B68" s="24" t="s">
        <v>15085</v>
      </c>
      <c r="C68" s="24" t="n">
        <v>15</v>
      </c>
      <c r="D68" s="108" t="n">
        <v>0.00259773887484833</v>
      </c>
      <c r="E68" s="108" t="n">
        <v>0.963820753500124</v>
      </c>
      <c r="F68" s="24" t="s">
        <v>15061</v>
      </c>
      <c r="G68" s="24" t="inlineStr">
        <f aca="false">FALSE()</f>
        <is>
          <t/>
        </is>
      </c>
      <c r="H68" s="24" t="inlineStr">
        <f aca="false">FALSE()</f>
        <is>
          <t/>
        </is>
      </c>
      <c r="I68" s="24" t="inlineStr">
        <f aca="false">FALSE()</f>
        <is>
          <t/>
        </is>
      </c>
      <c r="J68" s="24" t="inlineStr">
        <f aca="false">FALSE()</f>
        <is>
          <t/>
        </is>
      </c>
      <c r="K68" s="24" t="inlineStr">
        <f aca="false">FALSE()</f>
        <is>
          <t/>
        </is>
      </c>
      <c r="L68" s="24" t="inlineStr">
        <f aca="false">FALSE()</f>
        <is>
          <t/>
        </is>
      </c>
    </row>
    <row r="69" customFormat="false" ht="15" hidden="false" customHeight="false" outlineLevel="0" collapsed="false">
      <c r="A69" s="24" t="s">
        <v>14873</v>
      </c>
      <c r="B69" s="24" t="s">
        <v>14886</v>
      </c>
      <c r="C69" s="24" t="n">
        <v>15</v>
      </c>
      <c r="D69" s="108" t="n">
        <v>0.00259773887484833</v>
      </c>
      <c r="E69" s="108" t="n">
        <v>2.43984183161648</v>
      </c>
      <c r="F69" s="24" t="s">
        <v>15061</v>
      </c>
      <c r="G69" s="24" t="inlineStr">
        <f aca="false">FALSE()</f>
        <is>
          <t/>
        </is>
      </c>
      <c r="H69" s="24" t="inlineStr">
        <f aca="false">FALSE()</f>
        <is>
          <t/>
        </is>
      </c>
      <c r="I69" s="24" t="inlineStr">
        <f aca="false">FALSE()</f>
        <is>
          <t/>
        </is>
      </c>
      <c r="J69" s="24" t="inlineStr">
        <f aca="false">FALSE()</f>
        <is>
          <t/>
        </is>
      </c>
      <c r="K69" s="24" t="inlineStr">
        <f aca="false">FALSE()</f>
        <is>
          <t/>
        </is>
      </c>
      <c r="L69" s="24" t="inlineStr">
        <f aca="false">FALSE()</f>
        <is>
          <t/>
        </is>
      </c>
    </row>
    <row r="70" customFormat="false" ht="15" hidden="false" customHeight="false" outlineLevel="0" collapsed="false">
      <c r="A70" s="24" t="s">
        <v>993</v>
      </c>
      <c r="B70" s="24" t="s">
        <v>14845</v>
      </c>
      <c r="C70" s="24" t="n">
        <v>15</v>
      </c>
      <c r="D70" s="108" t="n">
        <v>0.00259773887484833</v>
      </c>
      <c r="E70" s="108" t="n">
        <v>2.73028868267004</v>
      </c>
      <c r="F70" s="24" t="s">
        <v>15061</v>
      </c>
      <c r="G70" s="24" t="inlineStr">
        <f aca="false">FALSE()</f>
        <is>
          <t/>
        </is>
      </c>
      <c r="H70" s="24" t="inlineStr">
        <f aca="false">FALSE()</f>
        <is>
          <t/>
        </is>
      </c>
      <c r="I70" s="24" t="inlineStr">
        <f aca="false">FALSE()</f>
        <is>
          <t/>
        </is>
      </c>
      <c r="J70" s="24" t="inlineStr">
        <f aca="false">FALSE()</f>
        <is>
          <t/>
        </is>
      </c>
      <c r="K70" s="24" t="inlineStr">
        <f aca="false">FALSE()</f>
        <is>
          <t/>
        </is>
      </c>
      <c r="L70" s="24" t="inlineStr">
        <f aca="false">FALSE()</f>
        <is>
          <t/>
        </is>
      </c>
    </row>
    <row r="71" customFormat="false" ht="15" hidden="false" customHeight="false" outlineLevel="0" collapsed="false">
      <c r="A71" s="24" t="s">
        <v>15101</v>
      </c>
      <c r="B71" s="24" t="s">
        <v>15084</v>
      </c>
      <c r="C71" s="24" t="n">
        <v>15</v>
      </c>
      <c r="D71" s="108" t="n">
        <v>0.00259773887484833</v>
      </c>
      <c r="E71" s="108" t="n">
        <v>2.68453119210936</v>
      </c>
      <c r="F71" s="24" t="s">
        <v>15061</v>
      </c>
      <c r="G71" s="24" t="inlineStr">
        <f aca="false">FALSE()</f>
        <is>
          <t/>
        </is>
      </c>
      <c r="H71" s="24" t="inlineStr">
        <f aca="false">FALSE()</f>
        <is>
          <t/>
        </is>
      </c>
      <c r="I71" s="24" t="inlineStr">
        <f aca="false">FALSE()</f>
        <is>
          <t/>
        </is>
      </c>
      <c r="J71" s="24" t="inlineStr">
        <f aca="false">FALSE()</f>
        <is>
          <t/>
        </is>
      </c>
      <c r="K71" s="24" t="inlineStr">
        <f aca="false">FALSE()</f>
        <is>
          <t/>
        </is>
      </c>
      <c r="L71" s="24" t="inlineStr">
        <f aca="false">FALSE()</f>
        <is>
          <t/>
        </is>
      </c>
    </row>
    <row r="72" customFormat="false" ht="15" hidden="false" customHeight="false" outlineLevel="0" collapsed="false">
      <c r="A72" s="24" t="s">
        <v>15074</v>
      </c>
      <c r="B72" s="24" t="s">
        <v>338</v>
      </c>
      <c r="C72" s="24" t="n">
        <v>14</v>
      </c>
      <c r="D72" s="108" t="n">
        <v>0.00246349484508579</v>
      </c>
      <c r="E72" s="108" t="n">
        <v>0.873339330932261</v>
      </c>
      <c r="F72" s="24" t="s">
        <v>15061</v>
      </c>
      <c r="G72" s="24" t="inlineStr">
        <f aca="false">FALSE()</f>
        <is>
          <t/>
        </is>
      </c>
      <c r="H72" s="24" t="inlineStr">
        <f aca="false">FALSE()</f>
        <is>
          <t/>
        </is>
      </c>
      <c r="I72" s="24" t="inlineStr">
        <f aca="false">FALSE()</f>
        <is>
          <t/>
        </is>
      </c>
      <c r="J72" s="24" t="inlineStr">
        <f aca="false">FALSE()</f>
        <is>
          <t/>
        </is>
      </c>
      <c r="K72" s="24" t="inlineStr">
        <f aca="false">FALSE()</f>
        <is>
          <t/>
        </is>
      </c>
      <c r="L72" s="24" t="inlineStr">
        <f aca="false">FALSE()</f>
        <is>
          <t/>
        </is>
      </c>
    </row>
    <row r="73" customFormat="false" ht="15" hidden="false" customHeight="false" outlineLevel="0" collapsed="false">
      <c r="A73" s="24" t="s">
        <v>15098</v>
      </c>
      <c r="B73" s="24" t="s">
        <v>298</v>
      </c>
      <c r="C73" s="24" t="n">
        <v>14</v>
      </c>
      <c r="D73" s="108" t="n">
        <v>0.00246349484508579</v>
      </c>
      <c r="E73" s="108" t="n">
        <v>2.29918031074535</v>
      </c>
      <c r="F73" s="24" t="s">
        <v>15061</v>
      </c>
      <c r="G73" s="24" t="n">
        <f aca="false">TRUE()</f>
        <v>1</v>
      </c>
      <c r="H73" s="24" t="inlineStr">
        <f aca="false">FALSE()</f>
        <is>
          <t/>
        </is>
      </c>
      <c r="I73" s="24" t="inlineStr">
        <f aca="false">FALSE()</f>
        <is>
          <t/>
        </is>
      </c>
      <c r="J73" s="24" t="inlineStr">
        <f aca="false">FALSE()</f>
        <is>
          <t/>
        </is>
      </c>
      <c r="K73" s="24" t="inlineStr">
        <f aca="false">FALSE()</f>
        <is>
          <t/>
        </is>
      </c>
      <c r="L73" s="24" t="inlineStr">
        <f aca="false">FALSE()</f>
        <is>
          <t/>
        </is>
      </c>
    </row>
    <row r="74" customFormat="false" ht="15" hidden="false" customHeight="false" outlineLevel="0" collapsed="false">
      <c r="A74" s="24" t="s">
        <v>298</v>
      </c>
      <c r="B74" s="24" t="s">
        <v>15116</v>
      </c>
      <c r="C74" s="24" t="n">
        <v>14</v>
      </c>
      <c r="D74" s="108" t="n">
        <v>0.00246349484508579</v>
      </c>
      <c r="E74" s="108" t="n">
        <v>2.40577759115653</v>
      </c>
      <c r="F74" s="24" t="s">
        <v>15061</v>
      </c>
      <c r="G74" s="24" t="n">
        <f aca="false">FALSE()</f>
        <v>0</v>
      </c>
      <c r="H74" s="24" t="inlineStr">
        <f aca="false">FALSE()</f>
        <is>
          <t/>
        </is>
      </c>
      <c r="I74" s="24" t="inlineStr">
        <f aca="false">FALSE()</f>
        <is>
          <t/>
        </is>
      </c>
      <c r="J74" s="24" t="n">
        <f aca="false">TRUE()</f>
        <v>1</v>
      </c>
      <c r="K74" s="24" t="inlineStr">
        <f aca="false">FALSE()</f>
        <is>
          <t/>
        </is>
      </c>
      <c r="L74" s="24" t="inlineStr">
        <f aca="false">FALSE()</f>
        <is>
          <t/>
        </is>
      </c>
    </row>
    <row r="75" customFormat="false" ht="15" hidden="false" customHeight="false" outlineLevel="0" collapsed="false">
      <c r="A75" s="24" t="s">
        <v>14828</v>
      </c>
      <c r="B75" s="24" t="s">
        <v>15113</v>
      </c>
      <c r="C75" s="24" t="n">
        <v>13</v>
      </c>
      <c r="D75" s="108" t="n">
        <v>0.00232636884494977</v>
      </c>
      <c r="E75" s="108" t="n">
        <v>2.83943315209511</v>
      </c>
      <c r="F75" s="24" t="s">
        <v>15061</v>
      </c>
      <c r="G75" s="24" t="inlineStr">
        <f aca="false">FALSE()</f>
        <is>
          <t/>
        </is>
      </c>
      <c r="H75" s="24" t="inlineStr">
        <f aca="false">FALSE()</f>
        <is>
          <t/>
        </is>
      </c>
      <c r="I75" s="24" t="inlineStr">
        <f aca="false">FALSE()</f>
        <is>
          <t/>
        </is>
      </c>
      <c r="J75" s="24" t="n">
        <f aca="false">FALSE()</f>
        <v>0</v>
      </c>
      <c r="K75" s="24" t="inlineStr">
        <f aca="false">FALSE()</f>
        <is>
          <t/>
        </is>
      </c>
      <c r="L75" s="24" t="inlineStr">
        <f aca="false">FALSE()</f>
        <is>
          <t/>
        </is>
      </c>
    </row>
    <row r="76" customFormat="false" ht="15" hidden="false" customHeight="false" outlineLevel="0" collapsed="false">
      <c r="A76" s="24" t="s">
        <v>15113</v>
      </c>
      <c r="B76" s="24" t="s">
        <v>15124</v>
      </c>
      <c r="C76" s="24" t="n">
        <v>13</v>
      </c>
      <c r="D76" s="108" t="n">
        <v>0.00232636884494977</v>
      </c>
      <c r="E76" s="108" t="n">
        <v>2.83943315209511</v>
      </c>
      <c r="F76" s="24" t="s">
        <v>15061</v>
      </c>
      <c r="G76" s="24" t="inlineStr">
        <f aca="false">FALSE()</f>
        <is>
          <t/>
        </is>
      </c>
      <c r="H76" s="24" t="inlineStr">
        <f aca="false">FALSE()</f>
        <is>
          <t/>
        </is>
      </c>
      <c r="I76" s="24" t="inlineStr">
        <f aca="false">FALSE()</f>
        <is>
          <t/>
        </is>
      </c>
      <c r="J76" s="24" t="inlineStr">
        <f aca="false">FALSE()</f>
        <is>
          <t/>
        </is>
      </c>
      <c r="K76" s="24" t="inlineStr">
        <f aca="false">FALSE()</f>
        <is>
          <t/>
        </is>
      </c>
      <c r="L76" s="24" t="inlineStr">
        <f aca="false">FALSE()</f>
        <is>
          <t/>
        </is>
      </c>
    </row>
    <row r="77" customFormat="false" ht="15" hidden="false" customHeight="false" outlineLevel="0" collapsed="false">
      <c r="A77" s="24" t="s">
        <v>15124</v>
      </c>
      <c r="B77" s="24" t="s">
        <v>14825</v>
      </c>
      <c r="C77" s="24" t="n">
        <v>13</v>
      </c>
      <c r="D77" s="108" t="n">
        <v>0.00232636884494977</v>
      </c>
      <c r="E77" s="108" t="n">
        <v>2.78144120511742</v>
      </c>
      <c r="F77" s="24" t="s">
        <v>15061</v>
      </c>
      <c r="G77" s="24" t="inlineStr">
        <f aca="false">FALSE()</f>
        <is>
          <t/>
        </is>
      </c>
      <c r="H77" s="24" t="inlineStr">
        <f aca="false">FALSE()</f>
        <is>
          <t/>
        </is>
      </c>
      <c r="I77" s="24" t="inlineStr">
        <f aca="false">FALSE()</f>
        <is>
          <t/>
        </is>
      </c>
      <c r="J77" s="24" t="inlineStr">
        <f aca="false">FALSE()</f>
        <is>
          <t/>
        </is>
      </c>
      <c r="K77" s="24" t="inlineStr">
        <f aca="false">FALSE()</f>
        <is>
          <t/>
        </is>
      </c>
      <c r="L77" s="24" t="inlineStr">
        <f aca="false">FALSE()</f>
        <is>
          <t/>
        </is>
      </c>
    </row>
    <row r="78" customFormat="false" ht="15" hidden="false" customHeight="false" outlineLevel="0" collapsed="false">
      <c r="A78" s="24" t="s">
        <v>14825</v>
      </c>
      <c r="B78" s="24" t="s">
        <v>15125</v>
      </c>
      <c r="C78" s="24" t="n">
        <v>13</v>
      </c>
      <c r="D78" s="108" t="n">
        <v>0.00232636884494977</v>
      </c>
      <c r="E78" s="108" t="n">
        <v>2.78144120511742</v>
      </c>
      <c r="F78" s="24" t="s">
        <v>15061</v>
      </c>
      <c r="G78" s="24" t="inlineStr">
        <f aca="false">FALSE()</f>
        <is>
          <t/>
        </is>
      </c>
      <c r="H78" s="24" t="inlineStr">
        <f aca="false">FALSE()</f>
        <is>
          <t/>
        </is>
      </c>
      <c r="I78" s="24" t="inlineStr">
        <f aca="false">FALSE()</f>
        <is>
          <t/>
        </is>
      </c>
      <c r="J78" s="24" t="inlineStr">
        <f aca="false">FALSE()</f>
        <is>
          <t/>
        </is>
      </c>
      <c r="K78" s="24" t="inlineStr">
        <f aca="false">FALSE()</f>
        <is>
          <t/>
        </is>
      </c>
      <c r="L78" s="24" t="inlineStr">
        <f aca="false">FALSE()</f>
        <is>
          <t/>
        </is>
      </c>
    </row>
    <row r="79" customFormat="false" ht="15" hidden="false" customHeight="false" outlineLevel="0" collapsed="false">
      <c r="A79" s="24" t="s">
        <v>15125</v>
      </c>
      <c r="B79" s="24" t="s">
        <v>15114</v>
      </c>
      <c r="C79" s="24" t="n">
        <v>13</v>
      </c>
      <c r="D79" s="108" t="n">
        <v>0.00232636884494977</v>
      </c>
      <c r="E79" s="108" t="n">
        <v>2.83943315209511</v>
      </c>
      <c r="F79" s="24" t="s">
        <v>15061</v>
      </c>
      <c r="G79" s="24" t="inlineStr">
        <f aca="false">FALSE()</f>
        <is>
          <t/>
        </is>
      </c>
      <c r="H79" s="24" t="inlineStr">
        <f aca="false">FALSE()</f>
        <is>
          <t/>
        </is>
      </c>
      <c r="I79" s="24" t="inlineStr">
        <f aca="false">FALSE()</f>
        <is>
          <t/>
        </is>
      </c>
      <c r="J79" s="24" t="inlineStr">
        <f aca="false">FALSE()</f>
        <is>
          <t/>
        </is>
      </c>
      <c r="K79" s="24" t="inlineStr">
        <f aca="false">FALSE()</f>
        <is>
          <t/>
        </is>
      </c>
      <c r="L79" s="24" t="inlineStr">
        <f aca="false">FALSE()</f>
        <is>
          <t/>
        </is>
      </c>
    </row>
    <row r="80" customFormat="false" ht="15" hidden="false" customHeight="false" outlineLevel="0" collapsed="false">
      <c r="A80" s="24" t="s">
        <v>15114</v>
      </c>
      <c r="B80" s="24" t="s">
        <v>14829</v>
      </c>
      <c r="C80" s="24" t="n">
        <v>13</v>
      </c>
      <c r="D80" s="108" t="n">
        <v>0.00232636884494977</v>
      </c>
      <c r="E80" s="108" t="n">
        <v>2.83943315209511</v>
      </c>
      <c r="F80" s="24" t="s">
        <v>15061</v>
      </c>
      <c r="G80" s="24" t="inlineStr">
        <f aca="false">FALSE()</f>
        <is>
          <t/>
        </is>
      </c>
      <c r="H80" s="24" t="inlineStr">
        <f aca="false">FALSE()</f>
        <is>
          <t/>
        </is>
      </c>
      <c r="I80" s="24" t="inlineStr">
        <f aca="false">FALSE()</f>
        <is>
          <t/>
        </is>
      </c>
      <c r="J80" s="24" t="inlineStr">
        <f aca="false">FALSE()</f>
        <is>
          <t/>
        </is>
      </c>
      <c r="K80" s="24" t="inlineStr">
        <f aca="false">FALSE()</f>
        <is>
          <t/>
        </is>
      </c>
      <c r="L80" s="24" t="inlineStr">
        <f aca="false">FALSE()</f>
        <is>
          <t/>
        </is>
      </c>
    </row>
    <row r="81" customFormat="false" ht="15" hidden="false" customHeight="false" outlineLevel="0" collapsed="false">
      <c r="A81" s="24" t="s">
        <v>14829</v>
      </c>
      <c r="B81" s="24" t="s">
        <v>14820</v>
      </c>
      <c r="C81" s="24" t="n">
        <v>13</v>
      </c>
      <c r="D81" s="108" t="n">
        <v>0.00232636884494977</v>
      </c>
      <c r="E81" s="108" t="n">
        <v>2.66334189303943</v>
      </c>
      <c r="F81" s="24" t="s">
        <v>15061</v>
      </c>
      <c r="G81" s="24" t="inlineStr">
        <f aca="false">FALSE()</f>
        <is>
          <t/>
        </is>
      </c>
      <c r="H81" s="24" t="inlineStr">
        <f aca="false">FALSE()</f>
        <is>
          <t/>
        </is>
      </c>
      <c r="I81" s="24" t="inlineStr">
        <f aca="false">FALSE()</f>
        <is>
          <t/>
        </is>
      </c>
      <c r="J81" s="24" t="inlineStr">
        <f aca="false">FALSE()</f>
        <is>
          <t/>
        </is>
      </c>
      <c r="K81" s="24" t="inlineStr">
        <f aca="false">FALSE()</f>
        <is>
          <t/>
        </is>
      </c>
      <c r="L81" s="24" t="inlineStr">
        <f aca="false">FALSE()</f>
        <is>
          <t/>
        </is>
      </c>
    </row>
    <row r="82" customFormat="false" ht="15" hidden="false" customHeight="false" outlineLevel="0" collapsed="false">
      <c r="A82" s="24" t="s">
        <v>338</v>
      </c>
      <c r="B82" s="24" t="s">
        <v>14830</v>
      </c>
      <c r="C82" s="24" t="n">
        <v>13</v>
      </c>
      <c r="D82" s="108" t="n">
        <v>0.00232636884494977</v>
      </c>
      <c r="E82" s="108" t="n">
        <v>1.06648309539727</v>
      </c>
      <c r="F82" s="24" t="s">
        <v>15061</v>
      </c>
      <c r="G82" s="24" t="inlineStr">
        <f aca="false">FALSE()</f>
        <is>
          <t/>
        </is>
      </c>
      <c r="H82" s="24" t="inlineStr">
        <f aca="false">FALSE()</f>
        <is>
          <t/>
        </is>
      </c>
      <c r="I82" s="24" t="inlineStr">
        <f aca="false">FALSE()</f>
        <is>
          <t/>
        </is>
      </c>
      <c r="J82" s="24" t="inlineStr">
        <f aca="false">FALSE()</f>
        <is>
          <t/>
        </is>
      </c>
      <c r="K82" s="24" t="inlineStr">
        <f aca="false">FALSE()</f>
        <is>
          <t/>
        </is>
      </c>
      <c r="L82" s="24" t="inlineStr">
        <f aca="false">FALSE()</f>
        <is>
          <t/>
        </is>
      </c>
    </row>
    <row r="83" customFormat="false" ht="15" hidden="false" customHeight="false" outlineLevel="0" collapsed="false">
      <c r="A83" s="24" t="s">
        <v>14830</v>
      </c>
      <c r="B83" s="24" t="s">
        <v>14831</v>
      </c>
      <c r="C83" s="24" t="n">
        <v>13</v>
      </c>
      <c r="D83" s="108" t="n">
        <v>0.00232636884494977</v>
      </c>
      <c r="E83" s="108" t="n">
        <v>2.87161783546651</v>
      </c>
      <c r="F83" s="24" t="s">
        <v>15061</v>
      </c>
      <c r="G83" s="24" t="inlineStr">
        <f aca="false">FALSE()</f>
        <is>
          <t/>
        </is>
      </c>
      <c r="H83" s="24" t="inlineStr">
        <f aca="false">FALSE()</f>
        <is>
          <t/>
        </is>
      </c>
      <c r="I83" s="24" t="inlineStr">
        <f aca="false">FALSE()</f>
        <is>
          <t/>
        </is>
      </c>
      <c r="J83" s="24" t="inlineStr">
        <f aca="false">FALSE()</f>
        <is>
          <t/>
        </is>
      </c>
      <c r="K83" s="24" t="inlineStr">
        <f aca="false">FALSE()</f>
        <is>
          <t/>
        </is>
      </c>
      <c r="L83" s="24" t="inlineStr">
        <f aca="false">FALSE()</f>
        <is>
          <t/>
        </is>
      </c>
    </row>
    <row r="84" customFormat="false" ht="15" hidden="false" customHeight="false" outlineLevel="0" collapsed="false">
      <c r="A84" s="24" t="s">
        <v>15097</v>
      </c>
      <c r="B84" s="24" t="s">
        <v>15117</v>
      </c>
      <c r="C84" s="24" t="n">
        <v>13</v>
      </c>
      <c r="D84" s="108" t="n">
        <v>0.00232636884494977</v>
      </c>
      <c r="E84" s="108" t="n">
        <v>2.72292758302367</v>
      </c>
      <c r="F84" s="24" t="s">
        <v>15061</v>
      </c>
      <c r="G84" s="24" t="inlineStr">
        <f aca="false">FALSE()</f>
        <is>
          <t/>
        </is>
      </c>
      <c r="H84" s="24" t="inlineStr">
        <f aca="false">FALSE()</f>
        <is>
          <t/>
        </is>
      </c>
      <c r="I84" s="24" t="inlineStr">
        <f aca="false">FALSE()</f>
        <is>
          <t/>
        </is>
      </c>
      <c r="J84" s="24" t="inlineStr">
        <f aca="false">FALSE()</f>
        <is>
          <t/>
        </is>
      </c>
      <c r="K84" s="24" t="inlineStr">
        <f aca="false">FALSE()</f>
        <is>
          <t/>
        </is>
      </c>
      <c r="L84" s="24" t="inlineStr">
        <f aca="false">FALSE()</f>
        <is>
          <t/>
        </is>
      </c>
    </row>
    <row r="85" customFormat="false" ht="15" hidden="false" customHeight="false" outlineLevel="0" collapsed="false">
      <c r="A85" s="24" t="s">
        <v>15083</v>
      </c>
      <c r="B85" s="24" t="s">
        <v>15128</v>
      </c>
      <c r="C85" s="24" t="n">
        <v>13</v>
      </c>
      <c r="D85" s="108" t="n">
        <v>0.00232636884494977</v>
      </c>
      <c r="E85" s="108" t="n">
        <v>2.68453119210936</v>
      </c>
      <c r="F85" s="24" t="s">
        <v>15061</v>
      </c>
      <c r="G85" s="24" t="inlineStr">
        <f aca="false">FALSE()</f>
        <is>
          <t/>
        </is>
      </c>
      <c r="H85" s="24" t="inlineStr">
        <f aca="false">FALSE()</f>
        <is>
          <t/>
        </is>
      </c>
      <c r="I85" s="24" t="inlineStr">
        <f aca="false">FALSE()</f>
        <is>
          <t/>
        </is>
      </c>
      <c r="J85" s="24" t="inlineStr">
        <f aca="false">FALSE()</f>
        <is>
          <t/>
        </is>
      </c>
      <c r="K85" s="24" t="inlineStr">
        <f aca="false">FALSE()</f>
        <is>
          <t/>
        </is>
      </c>
      <c r="L85" s="24" t="inlineStr">
        <f aca="false">FALSE()</f>
        <is>
          <t/>
        </is>
      </c>
    </row>
    <row r="86" customFormat="false" ht="15" hidden="false" customHeight="false" outlineLevel="0" collapsed="false">
      <c r="A86" s="24" t="s">
        <v>15085</v>
      </c>
      <c r="B86" s="24" t="s">
        <v>15078</v>
      </c>
      <c r="C86" s="24" t="n">
        <v>13</v>
      </c>
      <c r="D86" s="108" t="n">
        <v>0.00232636884494977</v>
      </c>
      <c r="E86" s="108" t="n">
        <v>2.54683632396799</v>
      </c>
      <c r="F86" s="24" t="s">
        <v>15061</v>
      </c>
      <c r="G86" s="24" t="inlineStr">
        <f aca="false">FALSE()</f>
        <is>
          <t/>
        </is>
      </c>
      <c r="H86" s="24" t="inlineStr">
        <f aca="false">FALSE()</f>
        <is>
          <t/>
        </is>
      </c>
      <c r="I86" s="24" t="inlineStr">
        <f aca="false">FALSE()</f>
        <is>
          <t/>
        </is>
      </c>
      <c r="J86" s="24" t="inlineStr">
        <f aca="false">FALSE()</f>
        <is>
          <t/>
        </is>
      </c>
      <c r="K86" s="24" t="inlineStr">
        <f aca="false">FALSE()</f>
        <is>
          <t/>
        </is>
      </c>
      <c r="L86" s="24" t="inlineStr">
        <f aca="false">FALSE()</f>
        <is>
          <t/>
        </is>
      </c>
    </row>
    <row r="87" customFormat="false" ht="15" hidden="false" customHeight="false" outlineLevel="0" collapsed="false">
      <c r="A87" s="24" t="s">
        <v>15087</v>
      </c>
      <c r="B87" s="24" t="s">
        <v>15132</v>
      </c>
      <c r="C87" s="24" t="n">
        <v>13</v>
      </c>
      <c r="D87" s="108" t="n">
        <v>0.00232636884494977</v>
      </c>
      <c r="E87" s="108" t="n">
        <v>2.80946992871766</v>
      </c>
      <c r="F87" s="24" t="s">
        <v>15061</v>
      </c>
      <c r="G87" s="24" t="inlineStr">
        <f aca="false">FALSE()</f>
        <is>
          <t/>
        </is>
      </c>
      <c r="H87" s="24" t="inlineStr">
        <f aca="false">FALSE()</f>
        <is>
          <t/>
        </is>
      </c>
      <c r="I87" s="24" t="inlineStr">
        <f aca="false">FALSE()</f>
        <is>
          <t/>
        </is>
      </c>
      <c r="J87" s="24" t="inlineStr">
        <f aca="false">FALSE()</f>
        <is>
          <t/>
        </is>
      </c>
      <c r="K87" s="24" t="inlineStr">
        <f aca="false">FALSE()</f>
        <is>
          <t/>
        </is>
      </c>
      <c r="L87" s="24" t="inlineStr">
        <f aca="false">FALSE()</f>
        <is>
          <t/>
        </is>
      </c>
    </row>
    <row r="88" customFormat="false" ht="15" hidden="false" customHeight="false" outlineLevel="0" collapsed="false">
      <c r="A88" s="24" t="s">
        <v>338</v>
      </c>
      <c r="B88" s="24" t="s">
        <v>14877</v>
      </c>
      <c r="C88" s="24" t="n">
        <v>13</v>
      </c>
      <c r="D88" s="108" t="n">
        <v>0.00232636884494977</v>
      </c>
      <c r="E88" s="108" t="n">
        <v>0.901672846751279</v>
      </c>
      <c r="F88" s="24" t="s">
        <v>15061</v>
      </c>
      <c r="G88" s="24" t="inlineStr">
        <f aca="false">FALSE()</f>
        <is>
          <t/>
        </is>
      </c>
      <c r="H88" s="24" t="inlineStr">
        <f aca="false">FALSE()</f>
        <is>
          <t/>
        </is>
      </c>
      <c r="I88" s="24" t="inlineStr">
        <f aca="false">FALSE()</f>
        <is>
          <t/>
        </is>
      </c>
      <c r="J88" s="24" t="inlineStr">
        <f aca="false">FALSE()</f>
        <is>
          <t/>
        </is>
      </c>
      <c r="K88" s="24" t="inlineStr">
        <f aca="false">FALSE()</f>
        <is>
          <t/>
        </is>
      </c>
      <c r="L88" s="24" t="inlineStr">
        <f aca="false">FALSE()</f>
        <is>
          <t/>
        </is>
      </c>
    </row>
    <row r="89" customFormat="false" ht="15" hidden="false" customHeight="false" outlineLevel="0" collapsed="false">
      <c r="A89" s="24" t="s">
        <v>338</v>
      </c>
      <c r="B89" s="24" t="s">
        <v>15108</v>
      </c>
      <c r="C89" s="24" t="n">
        <v>13</v>
      </c>
      <c r="D89" s="108" t="n">
        <v>0.00232636884494977</v>
      </c>
      <c r="E89" s="108" t="n">
        <v>1.00433518864843</v>
      </c>
      <c r="F89" s="24" t="s">
        <v>15061</v>
      </c>
      <c r="G89" s="24" t="inlineStr">
        <f aca="false">FALSE()</f>
        <is>
          <t/>
        </is>
      </c>
      <c r="H89" s="24" t="inlineStr">
        <f aca="false">FALSE()</f>
        <is>
          <t/>
        </is>
      </c>
      <c r="I89" s="24" t="inlineStr">
        <f aca="false">FALSE()</f>
        <is>
          <t/>
        </is>
      </c>
      <c r="J89" s="24" t="inlineStr">
        <f aca="false">FALSE()</f>
        <is>
          <t/>
        </is>
      </c>
      <c r="K89" s="24" t="inlineStr">
        <f aca="false">FALSE()</f>
        <is>
          <t/>
        </is>
      </c>
      <c r="L89" s="24" t="inlineStr">
        <f aca="false">FALSE()</f>
        <is>
          <t/>
        </is>
      </c>
    </row>
    <row r="90" customFormat="false" ht="15" hidden="false" customHeight="false" outlineLevel="0" collapsed="false">
      <c r="A90" s="24" t="s">
        <v>15135</v>
      </c>
      <c r="B90" s="24" t="s">
        <v>15136</v>
      </c>
      <c r="C90" s="24" t="n">
        <v>12</v>
      </c>
      <c r="D90" s="108" t="n">
        <v>0.0021861387612633</v>
      </c>
      <c r="E90" s="108" t="n">
        <v>2.90637994172572</v>
      </c>
      <c r="F90" s="24" t="s">
        <v>15061</v>
      </c>
      <c r="G90" s="24" t="inlineStr">
        <f aca="false">FALSE()</f>
        <is>
          <t/>
        </is>
      </c>
      <c r="H90" s="24" t="inlineStr">
        <f aca="false">FALSE()</f>
        <is>
          <t/>
        </is>
      </c>
      <c r="I90" s="24" t="inlineStr">
        <f aca="false">FALSE()</f>
        <is>
          <t/>
        </is>
      </c>
      <c r="J90" s="24" t="inlineStr">
        <f aca="false">FALSE()</f>
        <is>
          <t/>
        </is>
      </c>
      <c r="K90" s="24" t="inlineStr">
        <f aca="false">FALSE()</f>
        <is>
          <t/>
        </is>
      </c>
      <c r="L90" s="24" t="inlineStr">
        <f aca="false">FALSE()</f>
        <is>
          <t/>
        </is>
      </c>
    </row>
    <row r="91" customFormat="false" ht="15" hidden="false" customHeight="false" outlineLevel="0" collapsed="false">
      <c r="A91" s="24" t="s">
        <v>15136</v>
      </c>
      <c r="B91" s="24" t="s">
        <v>15062</v>
      </c>
      <c r="C91" s="24" t="n">
        <v>12</v>
      </c>
      <c r="D91" s="108" t="n">
        <v>0.0021861387612633</v>
      </c>
      <c r="E91" s="108" t="n">
        <v>2.2074099373897</v>
      </c>
      <c r="F91" s="24" t="s">
        <v>15061</v>
      </c>
      <c r="G91" s="24" t="inlineStr">
        <f aca="false">FALSE()</f>
        <is>
          <t/>
        </is>
      </c>
      <c r="H91" s="24" t="inlineStr">
        <f aca="false">FALSE()</f>
        <is>
          <t/>
        </is>
      </c>
      <c r="I91" s="24" t="inlineStr">
        <f aca="false">FALSE()</f>
        <is>
          <t/>
        </is>
      </c>
      <c r="J91" s="24" t="inlineStr">
        <f aca="false">FALSE()</f>
        <is>
          <t/>
        </is>
      </c>
      <c r="K91" s="24" t="inlineStr">
        <f aca="false">FALSE()</f>
        <is>
          <t/>
        </is>
      </c>
      <c r="L91" s="24" t="inlineStr">
        <f aca="false">FALSE()</f>
        <is>
          <t/>
        </is>
      </c>
    </row>
    <row r="92" customFormat="false" ht="15" hidden="false" customHeight="false" outlineLevel="0" collapsed="false">
      <c r="A92" s="24" t="s">
        <v>15062</v>
      </c>
      <c r="B92" s="24" t="s">
        <v>15120</v>
      </c>
      <c r="C92" s="24" t="n">
        <v>12</v>
      </c>
      <c r="D92" s="108" t="n">
        <v>0.0021861387612633</v>
      </c>
      <c r="E92" s="108" t="n">
        <v>2.17264783113049</v>
      </c>
      <c r="F92" s="24" t="s">
        <v>15061</v>
      </c>
      <c r="G92" s="24" t="inlineStr">
        <f aca="false">FALSE()</f>
        <is>
          <t/>
        </is>
      </c>
      <c r="H92" s="24" t="inlineStr">
        <f aca="false">FALSE()</f>
        <is>
          <t/>
        </is>
      </c>
      <c r="I92" s="24" t="inlineStr">
        <f aca="false">FALSE()</f>
        <is>
          <t/>
        </is>
      </c>
      <c r="J92" s="24" t="inlineStr">
        <f aca="false">FALSE()</f>
        <is>
          <t/>
        </is>
      </c>
      <c r="K92" s="24" t="inlineStr">
        <f aca="false">FALSE()</f>
        <is>
          <t/>
        </is>
      </c>
      <c r="L92" s="24" t="inlineStr">
        <f aca="false">FALSE()</f>
        <is>
          <t/>
        </is>
      </c>
    </row>
    <row r="93" customFormat="false" ht="15" hidden="false" customHeight="false" outlineLevel="0" collapsed="false">
      <c r="A93" s="24" t="s">
        <v>15120</v>
      </c>
      <c r="B93" s="24" t="s">
        <v>15137</v>
      </c>
      <c r="C93" s="24" t="n">
        <v>12</v>
      </c>
      <c r="D93" s="108" t="n">
        <v>0.0021861387612633</v>
      </c>
      <c r="E93" s="108" t="n">
        <v>2.87161783546651</v>
      </c>
      <c r="F93" s="24" t="s">
        <v>15061</v>
      </c>
      <c r="G93" s="24" t="inlineStr">
        <f aca="false">FALSE()</f>
        <is>
          <t/>
        </is>
      </c>
      <c r="H93" s="24" t="inlineStr">
        <f aca="false">FALSE()</f>
        <is>
          <t/>
        </is>
      </c>
      <c r="I93" s="24" t="inlineStr">
        <f aca="false">FALSE()</f>
        <is>
          <t/>
        </is>
      </c>
      <c r="J93" s="24" t="inlineStr">
        <f aca="false">FALSE()</f>
        <is>
          <t/>
        </is>
      </c>
      <c r="K93" s="24" t="inlineStr">
        <f aca="false">FALSE()</f>
        <is>
          <t/>
        </is>
      </c>
      <c r="L93" s="24" t="inlineStr">
        <f aca="false">FALSE()</f>
        <is>
          <t/>
        </is>
      </c>
    </row>
    <row r="94" customFormat="false" ht="15" hidden="false" customHeight="false" outlineLevel="0" collapsed="false">
      <c r="A94" s="24" t="s">
        <v>15137</v>
      </c>
      <c r="B94" s="24" t="s">
        <v>14847</v>
      </c>
      <c r="C94" s="24" t="n">
        <v>12</v>
      </c>
      <c r="D94" s="108" t="n">
        <v>0.0021861387612633</v>
      </c>
      <c r="E94" s="108" t="n">
        <v>1.89565607633395</v>
      </c>
      <c r="F94" s="24" t="s">
        <v>15061</v>
      </c>
      <c r="G94" s="24" t="inlineStr">
        <f aca="false">FALSE()</f>
        <is>
          <t/>
        </is>
      </c>
      <c r="H94" s="24" t="inlineStr">
        <f aca="false">FALSE()</f>
        <is>
          <t/>
        </is>
      </c>
      <c r="I94" s="24" t="inlineStr">
        <f aca="false">FALSE()</f>
        <is>
          <t/>
        </is>
      </c>
      <c r="J94" s="24" t="inlineStr">
        <f aca="false">FALSE()</f>
        <is>
          <t/>
        </is>
      </c>
      <c r="K94" s="24" t="inlineStr">
        <f aca="false">FALSE()</f>
        <is>
          <t/>
        </is>
      </c>
      <c r="L94" s="24" t="inlineStr">
        <f aca="false">FALSE()</f>
        <is>
          <t/>
        </is>
      </c>
    </row>
    <row r="95" customFormat="false" ht="15" hidden="false" customHeight="false" outlineLevel="0" collapsed="false">
      <c r="A95" s="24" t="s">
        <v>15062</v>
      </c>
      <c r="B95" s="24" t="s">
        <v>15138</v>
      </c>
      <c r="C95" s="24" t="n">
        <v>12</v>
      </c>
      <c r="D95" s="108" t="n">
        <v>0.0021861387612633</v>
      </c>
      <c r="E95" s="108" t="n">
        <v>2.2074099373897</v>
      </c>
      <c r="F95" s="24" t="s">
        <v>15061</v>
      </c>
      <c r="G95" s="24" t="inlineStr">
        <f aca="false">FALSE()</f>
        <is>
          <t/>
        </is>
      </c>
      <c r="H95" s="24" t="inlineStr">
        <f aca="false">FALSE()</f>
        <is>
          <t/>
        </is>
      </c>
      <c r="I95" s="24" t="inlineStr">
        <f aca="false">FALSE()</f>
        <is>
          <t/>
        </is>
      </c>
      <c r="J95" s="24" t="inlineStr">
        <f aca="false">FALSE()</f>
        <is>
          <t/>
        </is>
      </c>
      <c r="K95" s="24" t="inlineStr">
        <f aca="false">FALSE()</f>
        <is>
          <t/>
        </is>
      </c>
      <c r="L95" s="24" t="inlineStr">
        <f aca="false">FALSE()</f>
        <is>
          <t/>
        </is>
      </c>
    </row>
    <row r="96" customFormat="false" ht="15" hidden="false" customHeight="false" outlineLevel="0" collapsed="false">
      <c r="A96" s="24" t="s">
        <v>15138</v>
      </c>
      <c r="B96" s="24" t="s">
        <v>15139</v>
      </c>
      <c r="C96" s="24" t="n">
        <v>12</v>
      </c>
      <c r="D96" s="108" t="n">
        <v>0.0021861387612633</v>
      </c>
      <c r="E96" s="108" t="n">
        <v>2.90637994172572</v>
      </c>
      <c r="F96" s="24" t="s">
        <v>15061</v>
      </c>
      <c r="G96" s="24" t="inlineStr">
        <f aca="false">FALSE()</f>
        <is>
          <t/>
        </is>
      </c>
      <c r="H96" s="24" t="inlineStr">
        <f aca="false">FALSE()</f>
        <is>
          <t/>
        </is>
      </c>
      <c r="I96" s="24" t="inlineStr">
        <f aca="false">FALSE()</f>
        <is>
          <t/>
        </is>
      </c>
      <c r="J96" s="24" t="inlineStr">
        <f aca="false">FALSE()</f>
        <is>
          <t/>
        </is>
      </c>
      <c r="K96" s="24" t="inlineStr">
        <f aca="false">FALSE()</f>
        <is>
          <t/>
        </is>
      </c>
      <c r="L96" s="24" t="inlineStr">
        <f aca="false">FALSE()</f>
        <is>
          <t/>
        </is>
      </c>
    </row>
    <row r="97" customFormat="false" ht="15" hidden="false" customHeight="false" outlineLevel="0" collapsed="false">
      <c r="A97" s="24" t="s">
        <v>15139</v>
      </c>
      <c r="B97" s="24" t="s">
        <v>14847</v>
      </c>
      <c r="C97" s="24" t="n">
        <v>12</v>
      </c>
      <c r="D97" s="108" t="n">
        <v>0.0021861387612633</v>
      </c>
      <c r="E97" s="108" t="n">
        <v>1.89565607633395</v>
      </c>
      <c r="F97" s="24" t="s">
        <v>15061</v>
      </c>
      <c r="G97" s="24" t="inlineStr">
        <f aca="false">FALSE()</f>
        <is>
          <t/>
        </is>
      </c>
      <c r="H97" s="24" t="inlineStr">
        <f aca="false">FALSE()</f>
        <is>
          <t/>
        </is>
      </c>
      <c r="I97" s="24" t="inlineStr">
        <f aca="false">FALSE()</f>
        <is>
          <t/>
        </is>
      </c>
      <c r="J97" s="24" t="inlineStr">
        <f aca="false">FALSE()</f>
        <is>
          <t/>
        </is>
      </c>
      <c r="K97" s="24" t="inlineStr">
        <f aca="false">FALSE()</f>
        <is>
          <t/>
        </is>
      </c>
      <c r="L97" s="24" t="inlineStr">
        <f aca="false">FALSE()</f>
        <is>
          <t/>
        </is>
      </c>
    </row>
    <row r="98" customFormat="false" ht="15" hidden="false" customHeight="false" outlineLevel="0" collapsed="false">
      <c r="A98" s="24" t="s">
        <v>15140</v>
      </c>
      <c r="B98" s="24" t="s">
        <v>15095</v>
      </c>
      <c r="C98" s="24" t="n">
        <v>12</v>
      </c>
      <c r="D98" s="108" t="n">
        <v>0.0021861387612633</v>
      </c>
      <c r="E98" s="108" t="n">
        <v>2.75511226639507</v>
      </c>
      <c r="F98" s="24" t="s">
        <v>15061</v>
      </c>
      <c r="G98" s="24" t="inlineStr">
        <f aca="false">FALSE()</f>
        <is>
          <t/>
        </is>
      </c>
      <c r="H98" s="24" t="inlineStr">
        <f aca="false">FALSE()</f>
        <is>
          <t/>
        </is>
      </c>
      <c r="I98" s="24" t="inlineStr">
        <f aca="false">FALSE()</f>
        <is>
          <t/>
        </is>
      </c>
      <c r="J98" s="24" t="inlineStr">
        <f aca="false">FALSE()</f>
        <is>
          <t/>
        </is>
      </c>
      <c r="K98" s="24" t="inlineStr">
        <f aca="false">FALSE()</f>
        <is>
          <t/>
        </is>
      </c>
      <c r="L98" s="24" t="inlineStr">
        <f aca="false">FALSE()</f>
        <is>
          <t/>
        </is>
      </c>
    </row>
    <row r="99" customFormat="false" ht="15" hidden="false" customHeight="false" outlineLevel="0" collapsed="false">
      <c r="A99" s="24" t="s">
        <v>15095</v>
      </c>
      <c r="B99" s="24" t="s">
        <v>15062</v>
      </c>
      <c r="C99" s="24" t="n">
        <v>12</v>
      </c>
      <c r="D99" s="108" t="n">
        <v>0.0021861387612633</v>
      </c>
      <c r="E99" s="108" t="n">
        <v>2.05614226205905</v>
      </c>
      <c r="F99" s="24" t="s">
        <v>15061</v>
      </c>
      <c r="G99" s="24" t="inlineStr">
        <f aca="false">FALSE()</f>
        <is>
          <t/>
        </is>
      </c>
      <c r="H99" s="24" t="inlineStr">
        <f aca="false">FALSE()</f>
        <is>
          <t/>
        </is>
      </c>
      <c r="I99" s="24" t="inlineStr">
        <f aca="false">FALSE()</f>
        <is>
          <t/>
        </is>
      </c>
      <c r="J99" s="24" t="inlineStr">
        <f aca="false">FALSE()</f>
        <is>
          <t/>
        </is>
      </c>
      <c r="K99" s="24" t="inlineStr">
        <f aca="false">FALSE()</f>
        <is>
          <t/>
        </is>
      </c>
      <c r="L99" s="24" t="inlineStr">
        <f aca="false">FALSE()</f>
        <is>
          <t/>
        </is>
      </c>
    </row>
    <row r="100" customFormat="false" ht="15" hidden="false" customHeight="false" outlineLevel="0" collapsed="false">
      <c r="A100" s="24" t="s">
        <v>15062</v>
      </c>
      <c r="B100" s="24" t="s">
        <v>15104</v>
      </c>
      <c r="C100" s="24" t="n">
        <v>12</v>
      </c>
      <c r="D100" s="108" t="n">
        <v>0.0021861387612633</v>
      </c>
      <c r="E100" s="108" t="n">
        <v>2.11049992438164</v>
      </c>
      <c r="F100" s="24" t="s">
        <v>15061</v>
      </c>
      <c r="G100" s="24" t="inlineStr">
        <f aca="false">FALSE()</f>
        <is>
          <t/>
        </is>
      </c>
      <c r="H100" s="24" t="inlineStr">
        <f aca="false">FALSE()</f>
        <is>
          <t/>
        </is>
      </c>
      <c r="I100" s="24" t="inlineStr">
        <f aca="false">FALSE()</f>
        <is>
          <t/>
        </is>
      </c>
      <c r="J100" s="24" t="inlineStr">
        <f aca="false">FALSE()</f>
        <is>
          <t/>
        </is>
      </c>
      <c r="K100" s="24" t="inlineStr">
        <f aca="false">FALSE()</f>
        <is>
          <t/>
        </is>
      </c>
      <c r="L100" s="24" t="inlineStr">
        <f aca="false">FALSE()</f>
        <is>
          <t/>
        </is>
      </c>
    </row>
    <row r="101" customFormat="false" ht="15" hidden="false" customHeight="false" outlineLevel="0" collapsed="false">
      <c r="A101" s="24" t="s">
        <v>15104</v>
      </c>
      <c r="B101" s="24" t="s">
        <v>15111</v>
      </c>
      <c r="C101" s="24" t="n">
        <v>12</v>
      </c>
      <c r="D101" s="108" t="n">
        <v>0.0021861387612633</v>
      </c>
      <c r="E101" s="108" t="n">
        <v>2.74252313908705</v>
      </c>
      <c r="F101" s="24" t="s">
        <v>15061</v>
      </c>
      <c r="G101" s="24" t="inlineStr">
        <f aca="false">FALSE()</f>
        <is>
          <t/>
        </is>
      </c>
      <c r="H101" s="24" t="inlineStr">
        <f aca="false">FALSE()</f>
        <is>
          <t/>
        </is>
      </c>
      <c r="I101" s="24" t="inlineStr">
        <f aca="false">FALSE()</f>
        <is>
          <t/>
        </is>
      </c>
      <c r="J101" s="24" t="inlineStr">
        <f aca="false">FALSE()</f>
        <is>
          <t/>
        </is>
      </c>
      <c r="K101" s="24" t="inlineStr">
        <f aca="false">FALSE()</f>
        <is>
          <t/>
        </is>
      </c>
      <c r="L101" s="24" t="inlineStr">
        <f aca="false">FALSE()</f>
        <is>
          <t/>
        </is>
      </c>
    </row>
    <row r="102" customFormat="false" ht="15" hidden="false" customHeight="false" outlineLevel="0" collapsed="false">
      <c r="A102" s="24" t="s">
        <v>15111</v>
      </c>
      <c r="B102" s="24" t="s">
        <v>14847</v>
      </c>
      <c r="C102" s="24" t="n">
        <v>12</v>
      </c>
      <c r="D102" s="108" t="n">
        <v>0.0021861387612633</v>
      </c>
      <c r="E102" s="108" t="n">
        <v>1.82870928670333</v>
      </c>
      <c r="F102" s="24" t="s">
        <v>15061</v>
      </c>
      <c r="G102" s="24" t="inlineStr">
        <f aca="false">FALSE()</f>
        <is>
          <t/>
        </is>
      </c>
      <c r="H102" s="24" t="inlineStr">
        <f aca="false">FALSE()</f>
        <is>
          <t/>
        </is>
      </c>
      <c r="I102" s="24" t="inlineStr">
        <f aca="false">FALSE()</f>
        <is>
          <t/>
        </is>
      </c>
      <c r="J102" s="24" t="inlineStr">
        <f aca="false">FALSE()</f>
        <is>
          <t/>
        </is>
      </c>
      <c r="K102" s="24" t="inlineStr">
        <f aca="false">FALSE()</f>
        <is>
          <t/>
        </is>
      </c>
      <c r="L102" s="24" t="inlineStr">
        <f aca="false">FALSE()</f>
        <is>
          <t/>
        </is>
      </c>
    </row>
    <row r="103" customFormat="false" ht="15" hidden="false" customHeight="false" outlineLevel="0" collapsed="false">
      <c r="A103" s="24" t="s">
        <v>15149</v>
      </c>
      <c r="B103" s="24" t="s">
        <v>15075</v>
      </c>
      <c r="C103" s="24" t="n">
        <v>11</v>
      </c>
      <c r="D103" s="108" t="n">
        <v>0.00204254534223975</v>
      </c>
      <c r="E103" s="108" t="n">
        <v>2.60534994606174</v>
      </c>
      <c r="F103" s="24" t="s">
        <v>15061</v>
      </c>
      <c r="G103" s="24" t="inlineStr">
        <f aca="false">FALSE()</f>
        <is>
          <t/>
        </is>
      </c>
      <c r="H103" s="24" t="inlineStr">
        <f aca="false">FALSE()</f>
        <is>
          <t/>
        </is>
      </c>
      <c r="I103" s="24" t="inlineStr">
        <f aca="false">FALSE()</f>
        <is>
          <t/>
        </is>
      </c>
      <c r="J103" s="24" t="inlineStr">
        <f aca="false">FALSE()</f>
        <is>
          <t/>
        </is>
      </c>
      <c r="K103" s="24" t="inlineStr">
        <f aca="false">FALSE()</f>
        <is>
          <t/>
        </is>
      </c>
      <c r="L103" s="24" t="inlineStr">
        <f aca="false">FALSE()</f>
        <is>
          <t/>
        </is>
      </c>
    </row>
    <row r="104" customFormat="false" ht="15" hidden="false" customHeight="false" outlineLevel="0" collapsed="false">
      <c r="A104" s="24" t="s">
        <v>338</v>
      </c>
      <c r="B104" s="24" t="s">
        <v>15099</v>
      </c>
      <c r="C104" s="24" t="n">
        <v>11</v>
      </c>
      <c r="D104" s="108" t="n">
        <v>0.00204254534223975</v>
      </c>
      <c r="E104" s="108" t="n">
        <v>0.877426859177222</v>
      </c>
      <c r="F104" s="24" t="s">
        <v>15061</v>
      </c>
      <c r="G104" s="24" t="inlineStr">
        <f aca="false">FALSE()</f>
        <is>
          <t/>
        </is>
      </c>
      <c r="H104" s="24" t="inlineStr">
        <f aca="false">FALSE()</f>
        <is>
          <t/>
        </is>
      </c>
      <c r="I104" s="24" t="inlineStr">
        <f aca="false">FALSE()</f>
        <is>
          <t/>
        </is>
      </c>
      <c r="J104" s="24" t="inlineStr">
        <f aca="false">FALSE()</f>
        <is>
          <t/>
        </is>
      </c>
      <c r="K104" s="24" t="inlineStr">
        <f aca="false">FALSE()</f>
        <is>
          <t/>
        </is>
      </c>
      <c r="L104" s="24" t="inlineStr">
        <f aca="false">FALSE()</f>
        <is>
          <t/>
        </is>
      </c>
    </row>
    <row r="105" customFormat="false" ht="15" hidden="false" customHeight="false" outlineLevel="0" collapsed="false">
      <c r="A105" s="24" t="s">
        <v>14877</v>
      </c>
      <c r="B105" s="24" t="s">
        <v>14873</v>
      </c>
      <c r="C105" s="24" t="n">
        <v>11</v>
      </c>
      <c r="D105" s="108" t="n">
        <v>0.00204254534223975</v>
      </c>
      <c r="E105" s="108" t="n">
        <v>2.30928336992931</v>
      </c>
      <c r="F105" s="24" t="s">
        <v>15061</v>
      </c>
      <c r="G105" s="24" t="inlineStr">
        <f aca="false">FALSE()</f>
        <is>
          <t/>
        </is>
      </c>
      <c r="H105" s="24" t="inlineStr">
        <f aca="false">FALSE()</f>
        <is>
          <t/>
        </is>
      </c>
      <c r="I105" s="24" t="inlineStr">
        <f aca="false">FALSE()</f>
        <is>
          <t/>
        </is>
      </c>
      <c r="J105" s="24" t="inlineStr">
        <f aca="false">FALSE()</f>
        <is>
          <t/>
        </is>
      </c>
      <c r="K105" s="24" t="inlineStr">
        <f aca="false">FALSE()</f>
        <is>
          <t/>
        </is>
      </c>
      <c r="L105" s="24" t="inlineStr">
        <f aca="false">FALSE()</f>
        <is>
          <t/>
        </is>
      </c>
    </row>
    <row r="106" customFormat="false" ht="15" hidden="false" customHeight="false" outlineLevel="0" collapsed="false">
      <c r="A106" s="24" t="s">
        <v>338</v>
      </c>
      <c r="B106" s="24" t="s">
        <v>15129</v>
      </c>
      <c r="C106" s="24" t="n">
        <v>11</v>
      </c>
      <c r="D106" s="108" t="n">
        <v>0.00204254534223975</v>
      </c>
      <c r="E106" s="108" t="n">
        <v>0.99393242824866</v>
      </c>
      <c r="F106" s="24" t="s">
        <v>15061</v>
      </c>
      <c r="G106" s="24" t="inlineStr">
        <f aca="false">FALSE()</f>
        <is>
          <t/>
        </is>
      </c>
      <c r="H106" s="24" t="inlineStr">
        <f aca="false">FALSE()</f>
        <is>
          <t/>
        </is>
      </c>
      <c r="I106" s="24" t="inlineStr">
        <f aca="false">FALSE()</f>
        <is>
          <t/>
        </is>
      </c>
      <c r="J106" s="24" t="inlineStr">
        <f aca="false">FALSE()</f>
        <is>
          <t/>
        </is>
      </c>
      <c r="K106" s="24" t="inlineStr">
        <f aca="false">FALSE()</f>
        <is>
          <t/>
        </is>
      </c>
      <c r="L106" s="24" t="inlineStr">
        <f aca="false">FALSE()</f>
        <is>
          <t/>
        </is>
      </c>
    </row>
    <row r="107" customFormat="false" ht="15" hidden="false" customHeight="false" outlineLevel="0" collapsed="false">
      <c r="A107" s="24" t="s">
        <v>15129</v>
      </c>
      <c r="B107" s="24" t="s">
        <v>15102</v>
      </c>
      <c r="C107" s="24" t="n">
        <v>11</v>
      </c>
      <c r="D107" s="108" t="n">
        <v>0.00204254534223975</v>
      </c>
      <c r="E107" s="108" t="n">
        <v>2.70889053796881</v>
      </c>
      <c r="F107" s="24" t="s">
        <v>15061</v>
      </c>
      <c r="G107" s="24" t="inlineStr">
        <f aca="false">FALSE()</f>
        <is>
          <t/>
        </is>
      </c>
      <c r="H107" s="24" t="inlineStr">
        <f aca="false">FALSE()</f>
        <is>
          <t/>
        </is>
      </c>
      <c r="I107" s="24" t="inlineStr">
        <f aca="false">FALSE()</f>
        <is>
          <t/>
        </is>
      </c>
      <c r="J107" s="24" t="inlineStr">
        <f aca="false">FALSE()</f>
        <is>
          <t/>
        </is>
      </c>
      <c r="K107" s="24" t="inlineStr">
        <f aca="false">FALSE()</f>
        <is>
          <t/>
        </is>
      </c>
      <c r="L107" s="24" t="inlineStr">
        <f aca="false">FALSE()</f>
        <is>
          <t/>
        </is>
      </c>
    </row>
    <row r="108" customFormat="false" ht="15" hidden="false" customHeight="false" outlineLevel="0" collapsed="false">
      <c r="A108" s="24" t="s">
        <v>338</v>
      </c>
      <c r="B108" s="24" t="s">
        <v>15091</v>
      </c>
      <c r="C108" s="24" t="n">
        <v>10</v>
      </c>
      <c r="D108" s="108" t="n">
        <v>0.00189528201891001</v>
      </c>
      <c r="E108" s="108" t="n">
        <v>0.836034174018998</v>
      </c>
      <c r="F108" s="24" t="s">
        <v>15061</v>
      </c>
      <c r="G108" s="24" t="inlineStr">
        <f aca="false">FALSE()</f>
        <is>
          <t/>
        </is>
      </c>
      <c r="H108" s="24" t="inlineStr">
        <f aca="false">FALSE()</f>
        <is>
          <t/>
        </is>
      </c>
      <c r="I108" s="24" t="inlineStr">
        <f aca="false">FALSE()</f>
        <is>
          <t/>
        </is>
      </c>
      <c r="J108" s="24" t="inlineStr">
        <f aca="false">FALSE()</f>
        <is>
          <t/>
        </is>
      </c>
      <c r="K108" s="24" t="inlineStr">
        <f aca="false">FALSE()</f>
        <is>
          <t/>
        </is>
      </c>
      <c r="L108" s="24" t="inlineStr">
        <f aca="false">FALSE()</f>
        <is>
          <t/>
        </is>
      </c>
    </row>
    <row r="109" customFormat="false" ht="15" hidden="false" customHeight="false" outlineLevel="0" collapsed="false">
      <c r="A109" s="24" t="s">
        <v>338</v>
      </c>
      <c r="B109" s="24" t="s">
        <v>14824</v>
      </c>
      <c r="C109" s="24" t="n">
        <v>10</v>
      </c>
      <c r="D109" s="108" t="n">
        <v>0.00189528201891001</v>
      </c>
      <c r="E109" s="108" t="n">
        <v>0.376287015368758</v>
      </c>
      <c r="F109" s="24" t="s">
        <v>15061</v>
      </c>
      <c r="G109" s="24" t="inlineStr">
        <f aca="false">FALSE()</f>
        <is>
          <t/>
        </is>
      </c>
      <c r="H109" s="24" t="inlineStr">
        <f aca="false">FALSE()</f>
        <is>
          <t/>
        </is>
      </c>
      <c r="I109" s="24" t="inlineStr">
        <f aca="false">FALSE()</f>
        <is>
          <t/>
        </is>
      </c>
      <c r="J109" s="24" t="n">
        <f aca="false">TRUE()</f>
        <v>1</v>
      </c>
      <c r="K109" s="24" t="inlineStr">
        <f aca="false">FALSE()</f>
        <is>
          <t/>
        </is>
      </c>
      <c r="L109" s="24" t="inlineStr">
        <f aca="false">FALSE()</f>
        <is>
          <t/>
        </is>
      </c>
    </row>
    <row r="110" customFormat="false" ht="15" hidden="false" customHeight="false" outlineLevel="0" collapsed="false">
      <c r="A110" s="24" t="s">
        <v>14824</v>
      </c>
      <c r="B110" s="24" t="s">
        <v>14857</v>
      </c>
      <c r="C110" s="24" t="n">
        <v>10</v>
      </c>
      <c r="D110" s="108" t="n">
        <v>0.00189528201891001</v>
      </c>
      <c r="E110" s="108" t="n">
        <v>1.63222209246204</v>
      </c>
      <c r="F110" s="24" t="s">
        <v>15061</v>
      </c>
      <c r="G110" s="24" t="n">
        <f aca="false">TRUE()</f>
        <v>1</v>
      </c>
      <c r="H110" s="24" t="inlineStr">
        <f aca="false">FALSE()</f>
        <is>
          <t/>
        </is>
      </c>
      <c r="I110" s="24" t="inlineStr">
        <f aca="false">FALSE()</f>
        <is>
          <t/>
        </is>
      </c>
      <c r="J110" s="24" t="n">
        <f aca="false">FALSE()</f>
        <v>0</v>
      </c>
      <c r="K110" s="24" t="inlineStr">
        <f aca="false">FALSE()</f>
        <is>
          <t/>
        </is>
      </c>
      <c r="L110" s="24" t="inlineStr">
        <f aca="false">FALSE()</f>
        <is>
          <t/>
        </is>
      </c>
    </row>
    <row r="111" customFormat="false" ht="15" hidden="false" customHeight="false" outlineLevel="0" collapsed="false">
      <c r="A111" s="24" t="s">
        <v>14900</v>
      </c>
      <c r="B111" s="24" t="s">
        <v>14907</v>
      </c>
      <c r="C111" s="24" t="n">
        <v>10</v>
      </c>
      <c r="D111" s="108" t="n">
        <v>0.00189528201891001</v>
      </c>
      <c r="E111" s="108" t="n">
        <v>2.41971336909983</v>
      </c>
      <c r="F111" s="24" t="s">
        <v>15061</v>
      </c>
      <c r="G111" s="24" t="n">
        <f aca="false">FALSE()</f>
        <v>0</v>
      </c>
      <c r="H111" s="24" t="inlineStr">
        <f aca="false">FALSE()</f>
        <is>
          <t/>
        </is>
      </c>
      <c r="I111" s="24" t="inlineStr">
        <f aca="false">FALSE()</f>
        <is>
          <t/>
        </is>
      </c>
      <c r="J111" s="24" t="inlineStr">
        <f aca="false">FALSE()</f>
        <is>
          <t/>
        </is>
      </c>
      <c r="K111" s="24" t="inlineStr">
        <f aca="false">FALSE()</f>
        <is>
          <t/>
        </is>
      </c>
      <c r="L111" s="24" t="inlineStr">
        <f aca="false">FALSE()</f>
        <is>
          <t/>
        </is>
      </c>
    </row>
    <row r="112" customFormat="false" ht="15" hidden="false" customHeight="false" outlineLevel="0" collapsed="false">
      <c r="A112" s="24" t="s">
        <v>14907</v>
      </c>
      <c r="B112" s="24" t="s">
        <v>14900</v>
      </c>
      <c r="C112" s="24" t="n">
        <v>10</v>
      </c>
      <c r="D112" s="108" t="n">
        <v>0.00189528201891001</v>
      </c>
      <c r="E112" s="108" t="n">
        <v>2.57902100733939</v>
      </c>
      <c r="F112" s="24" t="s">
        <v>15061</v>
      </c>
      <c r="G112" s="24" t="inlineStr">
        <f aca="false">FALSE()</f>
        <is>
          <t/>
        </is>
      </c>
      <c r="H112" s="24" t="inlineStr">
        <f aca="false">FALSE()</f>
        <is>
          <t/>
        </is>
      </c>
      <c r="I112" s="24" t="inlineStr">
        <f aca="false">FALSE()</f>
        <is>
          <t/>
        </is>
      </c>
      <c r="J112" s="24" t="inlineStr">
        <f aca="false">FALSE()</f>
        <is>
          <t/>
        </is>
      </c>
      <c r="K112" s="24" t="inlineStr">
        <f aca="false">FALSE()</f>
        <is>
          <t/>
        </is>
      </c>
      <c r="L112" s="24" t="inlineStr">
        <f aca="false">FALSE()</f>
        <is>
          <t/>
        </is>
      </c>
    </row>
    <row r="113" customFormat="false" ht="15" hidden="false" customHeight="false" outlineLevel="0" collapsed="false">
      <c r="A113" s="24" t="s">
        <v>14900</v>
      </c>
      <c r="B113" s="24" t="s">
        <v>15098</v>
      </c>
      <c r="C113" s="24" t="n">
        <v>10</v>
      </c>
      <c r="D113" s="108" t="n">
        <v>0.00189528201891001</v>
      </c>
      <c r="E113" s="108" t="n">
        <v>2.39338443037748</v>
      </c>
      <c r="F113" s="24" t="s">
        <v>15061</v>
      </c>
      <c r="G113" s="24" t="inlineStr">
        <f aca="false">FALSE()</f>
        <is>
          <t/>
        </is>
      </c>
      <c r="H113" s="24" t="inlineStr">
        <f aca="false">FALSE()</f>
        <is>
          <t/>
        </is>
      </c>
      <c r="I113" s="24" t="inlineStr">
        <f aca="false">FALSE()</f>
        <is>
          <t/>
        </is>
      </c>
      <c r="J113" s="24" t="n">
        <f aca="false">TRUE()</f>
        <v>1</v>
      </c>
      <c r="K113" s="24" t="inlineStr">
        <f aca="false">FALSE()</f>
        <is>
          <t/>
        </is>
      </c>
      <c r="L113" s="24" t="inlineStr">
        <f aca="false">FALSE()</f>
        <is>
          <t/>
        </is>
      </c>
    </row>
    <row r="114" customFormat="false" ht="15" hidden="false" customHeight="false" outlineLevel="0" collapsed="false">
      <c r="A114" s="24" t="s">
        <v>697</v>
      </c>
      <c r="B114" s="24" t="s">
        <v>338</v>
      </c>
      <c r="C114" s="24" t="n">
        <v>10</v>
      </c>
      <c r="D114" s="108" t="n">
        <v>0.00189528201891001</v>
      </c>
      <c r="E114" s="108" t="n">
        <v>1.06963397607623</v>
      </c>
      <c r="F114" s="24" t="s">
        <v>15061</v>
      </c>
      <c r="G114" s="24" t="inlineStr">
        <f aca="false">FALSE()</f>
        <is>
          <t/>
        </is>
      </c>
      <c r="H114" s="24" t="inlineStr">
        <f aca="false">FALSE()</f>
        <is>
          <t/>
        </is>
      </c>
      <c r="I114" s="24" t="inlineStr">
        <f aca="false">FALSE()</f>
        <is>
          <t/>
        </is>
      </c>
      <c r="J114" s="24" t="n">
        <f aca="false">FALSE()</f>
        <v>0</v>
      </c>
      <c r="K114" s="24" t="inlineStr">
        <f aca="false">FALSE()</f>
        <is>
          <t/>
        </is>
      </c>
      <c r="L114" s="24" t="inlineStr">
        <f aca="false">FALSE()</f>
        <is>
          <t/>
        </is>
      </c>
    </row>
    <row r="115" customFormat="false" ht="15" hidden="false" customHeight="false" outlineLevel="0" collapsed="false">
      <c r="A115" s="24" t="s">
        <v>15160</v>
      </c>
      <c r="B115" s="24" t="s">
        <v>15161</v>
      </c>
      <c r="C115" s="24" t="n">
        <v>9</v>
      </c>
      <c r="D115" s="108" t="n">
        <v>0.0017439806261758</v>
      </c>
      <c r="E115" s="108" t="n">
        <v>3.03131867833402</v>
      </c>
      <c r="F115" s="24" t="s">
        <v>15061</v>
      </c>
      <c r="G115" s="24" t="inlineStr">
        <f aca="false">FALSE()</f>
        <is>
          <t/>
        </is>
      </c>
      <c r="H115" s="24" t="inlineStr">
        <f aca="false">FALSE()</f>
        <is>
          <t/>
        </is>
      </c>
      <c r="I115" s="24" t="inlineStr">
        <f aca="false">FALSE()</f>
        <is>
          <t/>
        </is>
      </c>
      <c r="J115" s="24" t="inlineStr">
        <f aca="false">FALSE()</f>
        <is>
          <t/>
        </is>
      </c>
      <c r="K115" s="24" t="inlineStr">
        <f aca="false">FALSE()</f>
        <is>
          <t/>
        </is>
      </c>
      <c r="L115" s="24" t="inlineStr">
        <f aca="false">FALSE()</f>
        <is>
          <t/>
        </is>
      </c>
    </row>
    <row r="116" customFormat="false" ht="15" hidden="false" customHeight="false" outlineLevel="0" collapsed="false">
      <c r="A116" s="24" t="s">
        <v>15161</v>
      </c>
      <c r="B116" s="24" t="s">
        <v>15062</v>
      </c>
      <c r="C116" s="24" t="n">
        <v>9</v>
      </c>
      <c r="D116" s="108" t="n">
        <v>0.0017439806261758</v>
      </c>
      <c r="E116" s="108" t="n">
        <v>2.2074099373897</v>
      </c>
      <c r="F116" s="24" t="s">
        <v>15061</v>
      </c>
      <c r="G116" s="24" t="inlineStr">
        <f aca="false">FALSE()</f>
        <is>
          <t/>
        </is>
      </c>
      <c r="H116" s="24" t="inlineStr">
        <f aca="false">FALSE()</f>
        <is>
          <t/>
        </is>
      </c>
      <c r="I116" s="24" t="inlineStr">
        <f aca="false">FALSE()</f>
        <is>
          <t/>
        </is>
      </c>
      <c r="J116" s="24" t="inlineStr">
        <f aca="false">FALSE()</f>
        <is>
          <t/>
        </is>
      </c>
      <c r="K116" s="24" t="inlineStr">
        <f aca="false">FALSE()</f>
        <is>
          <t/>
        </is>
      </c>
      <c r="L116" s="24" t="inlineStr">
        <f aca="false">FALSE()</f>
        <is>
          <t/>
        </is>
      </c>
    </row>
    <row r="117" customFormat="false" ht="15" hidden="false" customHeight="false" outlineLevel="0" collapsed="false">
      <c r="A117" s="24" t="s">
        <v>15062</v>
      </c>
      <c r="B117" s="24" t="s">
        <v>15088</v>
      </c>
      <c r="C117" s="24" t="n">
        <v>9</v>
      </c>
      <c r="D117" s="108" t="n">
        <v>0.0017439806261758</v>
      </c>
      <c r="E117" s="108" t="n">
        <v>1.90637994172572</v>
      </c>
      <c r="F117" s="24" t="s">
        <v>15061</v>
      </c>
      <c r="G117" s="24" t="inlineStr">
        <f aca="false">FALSE()</f>
        <is>
          <t/>
        </is>
      </c>
      <c r="H117" s="24" t="inlineStr">
        <f aca="false">FALSE()</f>
        <is>
          <t/>
        </is>
      </c>
      <c r="I117" s="24" t="inlineStr">
        <f aca="false">FALSE()</f>
        <is>
          <t/>
        </is>
      </c>
      <c r="J117" s="24" t="inlineStr">
        <f aca="false">FALSE()</f>
        <is>
          <t/>
        </is>
      </c>
      <c r="K117" s="24" t="inlineStr">
        <f aca="false">FALSE()</f>
        <is>
          <t/>
        </is>
      </c>
      <c r="L117" s="24" t="inlineStr">
        <f aca="false">FALSE()</f>
        <is>
          <t/>
        </is>
      </c>
    </row>
    <row r="118" customFormat="false" ht="15" hidden="false" customHeight="false" outlineLevel="0" collapsed="false">
      <c r="A118" s="24" t="s">
        <v>15088</v>
      </c>
      <c r="B118" s="24" t="s">
        <v>15110</v>
      </c>
      <c r="C118" s="24" t="n">
        <v>9</v>
      </c>
      <c r="D118" s="108" t="n">
        <v>0.0017439806261758</v>
      </c>
      <c r="E118" s="108" t="n">
        <v>2.53840315643113</v>
      </c>
      <c r="F118" s="24" t="s">
        <v>15061</v>
      </c>
      <c r="G118" s="24" t="inlineStr">
        <f aca="false">FALSE()</f>
        <is>
          <t/>
        </is>
      </c>
      <c r="H118" s="24" t="inlineStr">
        <f aca="false">FALSE()</f>
        <is>
          <t/>
        </is>
      </c>
      <c r="I118" s="24" t="inlineStr">
        <f aca="false">FALSE()</f>
        <is>
          <t/>
        </is>
      </c>
      <c r="J118" s="24" t="inlineStr">
        <f aca="false">FALSE()</f>
        <is>
          <t/>
        </is>
      </c>
      <c r="K118" s="24" t="inlineStr">
        <f aca="false">FALSE()</f>
        <is>
          <t/>
        </is>
      </c>
      <c r="L118" s="24" t="inlineStr">
        <f aca="false">FALSE()</f>
        <is>
          <t/>
        </is>
      </c>
    </row>
    <row r="119" customFormat="false" ht="15" hidden="false" customHeight="false" outlineLevel="0" collapsed="false">
      <c r="A119" s="24" t="s">
        <v>15110</v>
      </c>
      <c r="B119" s="24" t="s">
        <v>14847</v>
      </c>
      <c r="C119" s="24" t="n">
        <v>9</v>
      </c>
      <c r="D119" s="108" t="n">
        <v>0.0017439806261758</v>
      </c>
      <c r="E119" s="108" t="n">
        <v>1.70377055009503</v>
      </c>
      <c r="F119" s="24" t="s">
        <v>15061</v>
      </c>
      <c r="G119" s="24" t="inlineStr">
        <f aca="false">FALSE()</f>
        <is>
          <t/>
        </is>
      </c>
      <c r="H119" s="24" t="inlineStr">
        <f aca="false">FALSE()</f>
        <is>
          <t/>
        </is>
      </c>
      <c r="I119" s="24" t="inlineStr">
        <f aca="false">FALSE()</f>
        <is>
          <t/>
        </is>
      </c>
      <c r="J119" s="24" t="inlineStr">
        <f aca="false">FALSE()</f>
        <is>
          <t/>
        </is>
      </c>
      <c r="K119" s="24" t="inlineStr">
        <f aca="false">FALSE()</f>
        <is>
          <t/>
        </is>
      </c>
      <c r="L119" s="24" t="inlineStr">
        <f aca="false">FALSE()</f>
        <is>
          <t/>
        </is>
      </c>
    </row>
    <row r="120" customFormat="false" ht="15" hidden="false" customHeight="false" outlineLevel="0" collapsed="false">
      <c r="A120" s="24" t="s">
        <v>15162</v>
      </c>
      <c r="B120" s="24" t="s">
        <v>338</v>
      </c>
      <c r="C120" s="24" t="n">
        <v>9</v>
      </c>
      <c r="D120" s="108" t="n">
        <v>0.0017439806261758</v>
      </c>
      <c r="E120" s="108" t="n">
        <v>1.06963397607623</v>
      </c>
      <c r="F120" s="24" t="s">
        <v>15061</v>
      </c>
      <c r="G120" s="24" t="inlineStr">
        <f aca="false">FALSE()</f>
        <is>
          <t/>
        </is>
      </c>
      <c r="H120" s="24" t="inlineStr">
        <f aca="false">FALSE()</f>
        <is>
          <t/>
        </is>
      </c>
      <c r="I120" s="24" t="inlineStr">
        <f aca="false">FALSE()</f>
        <is>
          <t/>
        </is>
      </c>
      <c r="J120" s="24" t="inlineStr">
        <f aca="false">FALSE()</f>
        <is>
          <t/>
        </is>
      </c>
      <c r="K120" s="24" t="inlineStr">
        <f aca="false">FALSE()</f>
        <is>
          <t/>
        </is>
      </c>
      <c r="L120" s="24" t="inlineStr">
        <f aca="false">FALSE()</f>
        <is>
          <t/>
        </is>
      </c>
    </row>
    <row r="121" customFormat="false" ht="15" hidden="false" customHeight="false" outlineLevel="0" collapsed="false">
      <c r="A121" s="24" t="s">
        <v>15163</v>
      </c>
      <c r="B121" s="24" t="s">
        <v>15062</v>
      </c>
      <c r="C121" s="24" t="n">
        <v>9</v>
      </c>
      <c r="D121" s="108" t="n">
        <v>0.0017439806261758</v>
      </c>
      <c r="E121" s="108" t="n">
        <v>2.2074099373897</v>
      </c>
      <c r="F121" s="24" t="s">
        <v>15061</v>
      </c>
      <c r="G121" s="24" t="inlineStr">
        <f aca="false">FALSE()</f>
        <is>
          <t/>
        </is>
      </c>
      <c r="H121" s="24" t="inlineStr">
        <f aca="false">FALSE()</f>
        <is>
          <t/>
        </is>
      </c>
      <c r="I121" s="24" t="inlineStr">
        <f aca="false">FALSE()</f>
        <is>
          <t/>
        </is>
      </c>
      <c r="J121" s="24" t="inlineStr">
        <f aca="false">FALSE()</f>
        <is>
          <t/>
        </is>
      </c>
      <c r="K121" s="24" t="inlineStr">
        <f aca="false">FALSE()</f>
        <is>
          <t/>
        </is>
      </c>
      <c r="L121" s="24" t="inlineStr">
        <f aca="false">FALSE()</f>
        <is>
          <t/>
        </is>
      </c>
    </row>
    <row r="122" customFormat="false" ht="15" hidden="false" customHeight="false" outlineLevel="0" collapsed="false">
      <c r="A122" s="24" t="s">
        <v>15165</v>
      </c>
      <c r="B122" s="24" t="s">
        <v>15166</v>
      </c>
      <c r="C122" s="24" t="n">
        <v>9</v>
      </c>
      <c r="D122" s="108" t="n">
        <v>0.0017439806261758</v>
      </c>
      <c r="E122" s="108" t="n">
        <v>3.03131867833402</v>
      </c>
      <c r="F122" s="24" t="s">
        <v>15061</v>
      </c>
      <c r="G122" s="24" t="inlineStr">
        <f aca="false">FALSE()</f>
        <is>
          <t/>
        </is>
      </c>
      <c r="H122" s="24" t="inlineStr">
        <f aca="false">FALSE()</f>
        <is>
          <t/>
        </is>
      </c>
      <c r="I122" s="24" t="inlineStr">
        <f aca="false">FALSE()</f>
        <is>
          <t/>
        </is>
      </c>
      <c r="J122" s="24" t="inlineStr">
        <f aca="false">FALSE()</f>
        <is>
          <t/>
        </is>
      </c>
      <c r="K122" s="24" t="inlineStr">
        <f aca="false">FALSE()</f>
        <is>
          <t/>
        </is>
      </c>
      <c r="L122" s="24" t="inlineStr">
        <f aca="false">FALSE()</f>
        <is>
          <t/>
        </is>
      </c>
    </row>
    <row r="123" customFormat="false" ht="15" hidden="false" customHeight="false" outlineLevel="0" collapsed="false">
      <c r="A123" s="24" t="s">
        <v>15166</v>
      </c>
      <c r="B123" s="24" t="s">
        <v>15167</v>
      </c>
      <c r="C123" s="24" t="n">
        <v>9</v>
      </c>
      <c r="D123" s="108" t="n">
        <v>0.0017439806261758</v>
      </c>
      <c r="E123" s="108" t="n">
        <v>3.03131867833402</v>
      </c>
      <c r="F123" s="24" t="s">
        <v>15061</v>
      </c>
      <c r="G123" s="24" t="inlineStr">
        <f aca="false">FALSE()</f>
        <is>
          <t/>
        </is>
      </c>
      <c r="H123" s="24" t="inlineStr">
        <f aca="false">FALSE()</f>
        <is>
          <t/>
        </is>
      </c>
      <c r="I123" s="24" t="inlineStr">
        <f aca="false">FALSE()</f>
        <is>
          <t/>
        </is>
      </c>
      <c r="J123" s="24" t="inlineStr">
        <f aca="false">FALSE()</f>
        <is>
          <t/>
        </is>
      </c>
      <c r="K123" s="24" t="inlineStr">
        <f aca="false">FALSE()</f>
        <is>
          <t/>
        </is>
      </c>
      <c r="L123" s="24" t="inlineStr">
        <f aca="false">FALSE()</f>
        <is>
          <t/>
        </is>
      </c>
    </row>
    <row r="124" customFormat="false" ht="15" hidden="false" customHeight="false" outlineLevel="0" collapsed="false">
      <c r="A124" s="24" t="s">
        <v>15167</v>
      </c>
      <c r="B124" s="24" t="s">
        <v>15168</v>
      </c>
      <c r="C124" s="24" t="n">
        <v>9</v>
      </c>
      <c r="D124" s="108" t="n">
        <v>0.0017439806261758</v>
      </c>
      <c r="E124" s="108" t="n">
        <v>3.03131867833402</v>
      </c>
      <c r="F124" s="24" t="s">
        <v>15061</v>
      </c>
      <c r="G124" s="24" t="inlineStr">
        <f aca="false">FALSE()</f>
        <is>
          <t/>
        </is>
      </c>
      <c r="H124" s="24" t="inlineStr">
        <f aca="false">FALSE()</f>
        <is>
          <t/>
        </is>
      </c>
      <c r="I124" s="24" t="inlineStr">
        <f aca="false">FALSE()</f>
        <is>
          <t/>
        </is>
      </c>
      <c r="J124" s="24" t="inlineStr">
        <f aca="false">FALSE()</f>
        <is>
          <t/>
        </is>
      </c>
      <c r="K124" s="24" t="inlineStr">
        <f aca="false">FALSE()</f>
        <is>
          <t/>
        </is>
      </c>
      <c r="L124" s="24" t="inlineStr">
        <f aca="false">FALSE()</f>
        <is>
          <t/>
        </is>
      </c>
    </row>
    <row r="125" customFormat="false" ht="15" hidden="false" customHeight="false" outlineLevel="0" collapsed="false">
      <c r="A125" s="24" t="s">
        <v>15168</v>
      </c>
      <c r="B125" s="24" t="s">
        <v>15169</v>
      </c>
      <c r="C125" s="24" t="n">
        <v>9</v>
      </c>
      <c r="D125" s="108" t="n">
        <v>0.0017439806261758</v>
      </c>
      <c r="E125" s="108" t="n">
        <v>3.03131867833402</v>
      </c>
      <c r="F125" s="24" t="s">
        <v>15061</v>
      </c>
      <c r="G125" s="24" t="inlineStr">
        <f aca="false">FALSE()</f>
        <is>
          <t/>
        </is>
      </c>
      <c r="H125" s="24" t="inlineStr">
        <f aca="false">FALSE()</f>
        <is>
          <t/>
        </is>
      </c>
      <c r="I125" s="24" t="inlineStr">
        <f aca="false">FALSE()</f>
        <is>
          <t/>
        </is>
      </c>
      <c r="J125" s="24" t="inlineStr">
        <f aca="false">FALSE()</f>
        <is>
          <t/>
        </is>
      </c>
      <c r="K125" s="24" t="inlineStr">
        <f aca="false">FALSE()</f>
        <is>
          <t/>
        </is>
      </c>
      <c r="L125" s="24" t="inlineStr">
        <f aca="false">FALSE()</f>
        <is>
          <t/>
        </is>
      </c>
    </row>
    <row r="126" customFormat="false" ht="15" hidden="false" customHeight="false" outlineLevel="0" collapsed="false">
      <c r="A126" s="24" t="s">
        <v>15169</v>
      </c>
      <c r="B126" s="24" t="s">
        <v>15170</v>
      </c>
      <c r="C126" s="24" t="n">
        <v>9</v>
      </c>
      <c r="D126" s="108" t="n">
        <v>0.0017439806261758</v>
      </c>
      <c r="E126" s="108" t="n">
        <v>3.03131867833402</v>
      </c>
      <c r="F126" s="24" t="s">
        <v>15061</v>
      </c>
      <c r="G126" s="24" t="inlineStr">
        <f aca="false">FALSE()</f>
        <is>
          <t/>
        </is>
      </c>
      <c r="H126" s="24" t="inlineStr">
        <f aca="false">FALSE()</f>
        <is>
          <t/>
        </is>
      </c>
      <c r="I126" s="24" t="inlineStr">
        <f aca="false">FALSE()</f>
        <is>
          <t/>
        </is>
      </c>
      <c r="J126" s="24" t="inlineStr">
        <f aca="false">FALSE()</f>
        <is>
          <t/>
        </is>
      </c>
      <c r="K126" s="24" t="inlineStr">
        <f aca="false">FALSE()</f>
        <is>
          <t/>
        </is>
      </c>
      <c r="L126" s="24" t="inlineStr">
        <f aca="false">FALSE()</f>
        <is>
          <t/>
        </is>
      </c>
    </row>
    <row r="127" customFormat="false" ht="15" hidden="false" customHeight="false" outlineLevel="0" collapsed="false">
      <c r="A127" s="24" t="s">
        <v>15170</v>
      </c>
      <c r="B127" s="24" t="s">
        <v>15171</v>
      </c>
      <c r="C127" s="24" t="n">
        <v>9</v>
      </c>
      <c r="D127" s="108" t="n">
        <v>0.0017439806261758</v>
      </c>
      <c r="E127" s="108" t="n">
        <v>3.03131867833402</v>
      </c>
      <c r="F127" s="24" t="s">
        <v>15061</v>
      </c>
      <c r="G127" s="24" t="inlineStr">
        <f aca="false">FALSE()</f>
        <is>
          <t/>
        </is>
      </c>
      <c r="H127" s="24" t="inlineStr">
        <f aca="false">FALSE()</f>
        <is>
          <t/>
        </is>
      </c>
      <c r="I127" s="24" t="inlineStr">
        <f aca="false">FALSE()</f>
        <is>
          <t/>
        </is>
      </c>
      <c r="J127" s="24" t="inlineStr">
        <f aca="false">FALSE()</f>
        <is>
          <t/>
        </is>
      </c>
      <c r="K127" s="24" t="inlineStr">
        <f aca="false">FALSE()</f>
        <is>
          <t/>
        </is>
      </c>
      <c r="L127" s="24" t="inlineStr">
        <f aca="false">FALSE()</f>
        <is>
          <t/>
        </is>
      </c>
    </row>
    <row r="128" customFormat="false" ht="15" hidden="false" customHeight="false" outlineLevel="0" collapsed="false">
      <c r="A128" s="24" t="s">
        <v>15171</v>
      </c>
      <c r="B128" s="24" t="s">
        <v>15172</v>
      </c>
      <c r="C128" s="24" t="n">
        <v>9</v>
      </c>
      <c r="D128" s="108" t="n">
        <v>0.0017439806261758</v>
      </c>
      <c r="E128" s="108" t="n">
        <v>3.03131867833402</v>
      </c>
      <c r="F128" s="24" t="s">
        <v>15061</v>
      </c>
      <c r="G128" s="24" t="inlineStr">
        <f aca="false">FALSE()</f>
        <is>
          <t/>
        </is>
      </c>
      <c r="H128" s="24" t="inlineStr">
        <f aca="false">FALSE()</f>
        <is>
          <t/>
        </is>
      </c>
      <c r="I128" s="24" t="inlineStr">
        <f aca="false">FALSE()</f>
        <is>
          <t/>
        </is>
      </c>
      <c r="J128" s="24" t="inlineStr">
        <f aca="false">FALSE()</f>
        <is>
          <t/>
        </is>
      </c>
      <c r="K128" s="24" t="inlineStr">
        <f aca="false">FALSE()</f>
        <is>
          <t/>
        </is>
      </c>
      <c r="L128" s="24" t="inlineStr">
        <f aca="false">FALSE()</f>
        <is>
          <t/>
        </is>
      </c>
    </row>
    <row r="129" customFormat="false" ht="15" hidden="false" customHeight="false" outlineLevel="0" collapsed="false">
      <c r="A129" s="24" t="s">
        <v>15172</v>
      </c>
      <c r="B129" s="24" t="s">
        <v>15173</v>
      </c>
      <c r="C129" s="24" t="n">
        <v>9</v>
      </c>
      <c r="D129" s="108" t="n">
        <v>0.0017439806261758</v>
      </c>
      <c r="E129" s="108" t="n">
        <v>3.03131867833402</v>
      </c>
      <c r="F129" s="24" t="s">
        <v>15061</v>
      </c>
      <c r="G129" s="24" t="inlineStr">
        <f aca="false">FALSE()</f>
        <is>
          <t/>
        </is>
      </c>
      <c r="H129" s="24" t="inlineStr">
        <f aca="false">FALSE()</f>
        <is>
          <t/>
        </is>
      </c>
      <c r="I129" s="24" t="inlineStr">
        <f aca="false">FALSE()</f>
        <is>
          <t/>
        </is>
      </c>
      <c r="J129" s="24" t="inlineStr">
        <f aca="false">FALSE()</f>
        <is>
          <t/>
        </is>
      </c>
      <c r="K129" s="24" t="inlineStr">
        <f aca="false">FALSE()</f>
        <is>
          <t/>
        </is>
      </c>
      <c r="L129" s="24" t="inlineStr">
        <f aca="false">FALSE()</f>
        <is>
          <t/>
        </is>
      </c>
    </row>
    <row r="130" customFormat="false" ht="15" hidden="false" customHeight="false" outlineLevel="0" collapsed="false">
      <c r="A130" s="24" t="s">
        <v>15173</v>
      </c>
      <c r="B130" s="24" t="s">
        <v>15174</v>
      </c>
      <c r="C130" s="24" t="n">
        <v>9</v>
      </c>
      <c r="D130" s="108" t="n">
        <v>0.0017439806261758</v>
      </c>
      <c r="E130" s="108" t="n">
        <v>3.03131867833402</v>
      </c>
      <c r="F130" s="24" t="s">
        <v>15061</v>
      </c>
      <c r="G130" s="24" t="inlineStr">
        <f aca="false">FALSE()</f>
        <is>
          <t/>
        </is>
      </c>
      <c r="H130" s="24" t="inlineStr">
        <f aca="false">FALSE()</f>
        <is>
          <t/>
        </is>
      </c>
      <c r="I130" s="24" t="inlineStr">
        <f aca="false">FALSE()</f>
        <is>
          <t/>
        </is>
      </c>
      <c r="J130" s="24" t="inlineStr">
        <f aca="false">FALSE()</f>
        <is>
          <t/>
        </is>
      </c>
      <c r="K130" s="24" t="inlineStr">
        <f aca="false">FALSE()</f>
        <is>
          <t/>
        </is>
      </c>
      <c r="L130" s="24" t="inlineStr">
        <f aca="false">FALSE()</f>
        <is>
          <t/>
        </is>
      </c>
    </row>
    <row r="131" customFormat="false" ht="15" hidden="false" customHeight="false" outlineLevel="0" collapsed="false">
      <c r="A131" s="24" t="s">
        <v>15174</v>
      </c>
      <c r="B131" s="24" t="s">
        <v>15152</v>
      </c>
      <c r="C131" s="24" t="n">
        <v>9</v>
      </c>
      <c r="D131" s="108" t="n">
        <v>0.0017439806261758</v>
      </c>
      <c r="E131" s="108" t="n">
        <v>3.03131867833402</v>
      </c>
      <c r="F131" s="24" t="s">
        <v>15061</v>
      </c>
      <c r="G131" s="24" t="inlineStr">
        <f aca="false">FALSE()</f>
        <is>
          <t/>
        </is>
      </c>
      <c r="H131" s="24" t="inlineStr">
        <f aca="false">FALSE()</f>
        <is>
          <t/>
        </is>
      </c>
      <c r="I131" s="24" t="inlineStr">
        <f aca="false">FALSE()</f>
        <is>
          <t/>
        </is>
      </c>
      <c r="J131" s="24" t="inlineStr">
        <f aca="false">FALSE()</f>
        <is>
          <t/>
        </is>
      </c>
      <c r="K131" s="24" t="inlineStr">
        <f aca="false">FALSE()</f>
        <is>
          <t/>
        </is>
      </c>
      <c r="L131" s="24" t="inlineStr">
        <f aca="false">FALSE()</f>
        <is>
          <t/>
        </is>
      </c>
    </row>
    <row r="132" customFormat="false" ht="15" hidden="false" customHeight="false" outlineLevel="0" collapsed="false">
      <c r="A132" s="24" t="s">
        <v>15152</v>
      </c>
      <c r="B132" s="24" t="s">
        <v>15175</v>
      </c>
      <c r="C132" s="24" t="n">
        <v>9</v>
      </c>
      <c r="D132" s="108" t="n">
        <v>0.0017439806261758</v>
      </c>
      <c r="E132" s="108" t="n">
        <v>2.98556118777334</v>
      </c>
      <c r="F132" s="24" t="s">
        <v>15061</v>
      </c>
      <c r="G132" s="24" t="inlineStr">
        <f aca="false">FALSE()</f>
        <is>
          <t/>
        </is>
      </c>
      <c r="H132" s="24" t="inlineStr">
        <f aca="false">FALSE()</f>
        <is>
          <t/>
        </is>
      </c>
      <c r="I132" s="24" t="inlineStr">
        <f aca="false">FALSE()</f>
        <is>
          <t/>
        </is>
      </c>
      <c r="J132" s="24" t="inlineStr">
        <f aca="false">FALSE()</f>
        <is>
          <t/>
        </is>
      </c>
      <c r="K132" s="24" t="inlineStr">
        <f aca="false">FALSE()</f>
        <is>
          <t/>
        </is>
      </c>
      <c r="L132" s="24" t="inlineStr">
        <f aca="false">FALSE()</f>
        <is>
          <t/>
        </is>
      </c>
    </row>
    <row r="133" customFormat="false" ht="15" hidden="false" customHeight="false" outlineLevel="0" collapsed="false">
      <c r="A133" s="24" t="s">
        <v>15175</v>
      </c>
      <c r="B133" s="24" t="s">
        <v>15176</v>
      </c>
      <c r="C133" s="24" t="n">
        <v>9</v>
      </c>
      <c r="D133" s="108" t="n">
        <v>0.0017439806261758</v>
      </c>
      <c r="E133" s="108" t="n">
        <v>3.03131867833402</v>
      </c>
      <c r="F133" s="24" t="s">
        <v>15061</v>
      </c>
      <c r="G133" s="24" t="inlineStr">
        <f aca="false">FALSE()</f>
        <is>
          <t/>
        </is>
      </c>
      <c r="H133" s="24" t="inlineStr">
        <f aca="false">FALSE()</f>
        <is>
          <t/>
        </is>
      </c>
      <c r="I133" s="24" t="inlineStr">
        <f aca="false">FALSE()</f>
        <is>
          <t/>
        </is>
      </c>
      <c r="J133" s="24" t="inlineStr">
        <f aca="false">FALSE()</f>
        <is>
          <t/>
        </is>
      </c>
      <c r="K133" s="24" t="inlineStr">
        <f aca="false">FALSE()</f>
        <is>
          <t/>
        </is>
      </c>
      <c r="L133" s="24" t="inlineStr">
        <f aca="false">FALSE()</f>
        <is>
          <t/>
        </is>
      </c>
    </row>
    <row r="134" customFormat="false" ht="15" hidden="false" customHeight="false" outlineLevel="0" collapsed="false">
      <c r="A134" s="24" t="s">
        <v>15176</v>
      </c>
      <c r="B134" s="24" t="s">
        <v>15177</v>
      </c>
      <c r="C134" s="24" t="n">
        <v>9</v>
      </c>
      <c r="D134" s="108" t="n">
        <v>0.0017439806261758</v>
      </c>
      <c r="E134" s="108" t="n">
        <v>3.03131867833402</v>
      </c>
      <c r="F134" s="24" t="s">
        <v>15061</v>
      </c>
      <c r="G134" s="24" t="inlineStr">
        <f aca="false">FALSE()</f>
        <is>
          <t/>
        </is>
      </c>
      <c r="H134" s="24" t="inlineStr">
        <f aca="false">FALSE()</f>
        <is>
          <t/>
        </is>
      </c>
      <c r="I134" s="24" t="inlineStr">
        <f aca="false">FALSE()</f>
        <is>
          <t/>
        </is>
      </c>
      <c r="J134" s="24" t="inlineStr">
        <f aca="false">FALSE()</f>
        <is>
          <t/>
        </is>
      </c>
      <c r="K134" s="24" t="inlineStr">
        <f aca="false">FALSE()</f>
        <is>
          <t/>
        </is>
      </c>
      <c r="L134" s="24" t="inlineStr">
        <f aca="false">FALSE()</f>
        <is>
          <t/>
        </is>
      </c>
    </row>
    <row r="135" customFormat="false" ht="15" hidden="false" customHeight="false" outlineLevel="0" collapsed="false">
      <c r="A135" s="24" t="s">
        <v>15177</v>
      </c>
      <c r="B135" s="24" t="s">
        <v>338</v>
      </c>
      <c r="C135" s="24" t="n">
        <v>9</v>
      </c>
      <c r="D135" s="108" t="n">
        <v>0.0017439806261758</v>
      </c>
      <c r="E135" s="108" t="n">
        <v>1.06963397607623</v>
      </c>
      <c r="F135" s="24" t="s">
        <v>15061</v>
      </c>
      <c r="G135" s="24" t="inlineStr">
        <f aca="false">FALSE()</f>
        <is>
          <t/>
        </is>
      </c>
      <c r="H135" s="24" t="inlineStr">
        <f aca="false">FALSE()</f>
        <is>
          <t/>
        </is>
      </c>
      <c r="I135" s="24" t="inlineStr">
        <f aca="false">FALSE()</f>
        <is>
          <t/>
        </is>
      </c>
      <c r="J135" s="24" t="inlineStr">
        <f aca="false">FALSE()</f>
        <is>
          <t/>
        </is>
      </c>
      <c r="K135" s="24" t="inlineStr">
        <f aca="false">FALSE()</f>
        <is>
          <t/>
        </is>
      </c>
      <c r="L135" s="24" t="inlineStr">
        <f aca="false">FALSE()</f>
        <is>
          <t/>
        </is>
      </c>
    </row>
    <row r="136" customFormat="false" ht="15" hidden="false" customHeight="false" outlineLevel="0" collapsed="false">
      <c r="A136" s="24" t="s">
        <v>338</v>
      </c>
      <c r="B136" s="24" t="s">
        <v>15178</v>
      </c>
      <c r="C136" s="24" t="n">
        <v>9</v>
      </c>
      <c r="D136" s="108" t="n">
        <v>0.0017439806261758</v>
      </c>
      <c r="E136" s="108" t="n">
        <v>1.06648309539727</v>
      </c>
      <c r="F136" s="24" t="s">
        <v>15061</v>
      </c>
      <c r="G136" s="24" t="inlineStr">
        <f aca="false">FALSE()</f>
        <is>
          <t/>
        </is>
      </c>
      <c r="H136" s="24" t="inlineStr">
        <f aca="false">FALSE()</f>
        <is>
          <t/>
        </is>
      </c>
      <c r="I136" s="24" t="inlineStr">
        <f aca="false">FALSE()</f>
        <is>
          <t/>
        </is>
      </c>
      <c r="J136" s="24" t="inlineStr">
        <f aca="false">FALSE()</f>
        <is>
          <t/>
        </is>
      </c>
      <c r="K136" s="24" t="inlineStr">
        <f aca="false">FALSE()</f>
        <is>
          <t/>
        </is>
      </c>
      <c r="L136" s="24" t="inlineStr">
        <f aca="false">FALSE()</f>
        <is>
          <t/>
        </is>
      </c>
    </row>
    <row r="137" customFormat="false" ht="15" hidden="false" customHeight="false" outlineLevel="0" collapsed="false">
      <c r="A137" s="24" t="s">
        <v>15178</v>
      </c>
      <c r="B137" s="24" t="s">
        <v>15179</v>
      </c>
      <c r="C137" s="24" t="n">
        <v>9</v>
      </c>
      <c r="D137" s="108" t="n">
        <v>0.0017439806261758</v>
      </c>
      <c r="E137" s="108" t="n">
        <v>3.03131867833402</v>
      </c>
      <c r="F137" s="24" t="s">
        <v>15061</v>
      </c>
      <c r="G137" s="24" t="inlineStr">
        <f aca="false">FALSE()</f>
        <is>
          <t/>
        </is>
      </c>
      <c r="H137" s="24" t="inlineStr">
        <f aca="false">FALSE()</f>
        <is>
          <t/>
        </is>
      </c>
      <c r="I137" s="24" t="inlineStr">
        <f aca="false">FALSE()</f>
        <is>
          <t/>
        </is>
      </c>
      <c r="J137" s="24" t="inlineStr">
        <f aca="false">FALSE()</f>
        <is>
          <t/>
        </is>
      </c>
      <c r="K137" s="24" t="inlineStr">
        <f aca="false">FALSE()</f>
        <is>
          <t/>
        </is>
      </c>
      <c r="L137" s="24" t="inlineStr">
        <f aca="false">FALSE()</f>
        <is>
          <t/>
        </is>
      </c>
    </row>
    <row r="138" customFormat="false" ht="15" hidden="false" customHeight="false" outlineLevel="0" collapsed="false">
      <c r="A138" s="24" t="s">
        <v>15132</v>
      </c>
      <c r="B138" s="24" t="s">
        <v>15186</v>
      </c>
      <c r="C138" s="24" t="n">
        <v>9</v>
      </c>
      <c r="D138" s="108" t="n">
        <v>0.0017439806261758</v>
      </c>
      <c r="E138" s="108" t="n">
        <v>2.94416850261512</v>
      </c>
      <c r="F138" s="24" t="s">
        <v>15061</v>
      </c>
      <c r="G138" s="24" t="inlineStr">
        <f aca="false">FALSE()</f>
        <is>
          <t/>
        </is>
      </c>
      <c r="H138" s="24" t="inlineStr">
        <f aca="false">FALSE()</f>
        <is>
          <t/>
        </is>
      </c>
      <c r="I138" s="24" t="inlineStr">
        <f aca="false">FALSE()</f>
        <is>
          <t/>
        </is>
      </c>
      <c r="J138" s="24" t="inlineStr">
        <f aca="false">FALSE()</f>
        <is>
          <t/>
        </is>
      </c>
      <c r="K138" s="24" t="inlineStr">
        <f aca="false">FALSE()</f>
        <is>
          <t/>
        </is>
      </c>
      <c r="L138" s="24" t="inlineStr">
        <f aca="false">FALSE()</f>
        <is>
          <t/>
        </is>
      </c>
    </row>
    <row r="139" customFormat="false" ht="15" hidden="false" customHeight="false" outlineLevel="0" collapsed="false">
      <c r="A139" s="24" t="s">
        <v>15192</v>
      </c>
      <c r="B139" s="24" t="s">
        <v>4012</v>
      </c>
      <c r="C139" s="24" t="n">
        <v>8</v>
      </c>
      <c r="D139" s="108" t="n">
        <v>0.00158819072271776</v>
      </c>
      <c r="E139" s="108" t="n">
        <v>2.2147091761312</v>
      </c>
      <c r="F139" s="24" t="s">
        <v>15061</v>
      </c>
      <c r="G139" s="24" t="inlineStr">
        <f aca="false">FALSE()</f>
        <is>
          <t/>
        </is>
      </c>
      <c r="H139" s="24" t="inlineStr">
        <f aca="false">FALSE()</f>
        <is>
          <t/>
        </is>
      </c>
      <c r="I139" s="24" t="inlineStr">
        <f aca="false">FALSE()</f>
        <is>
          <t/>
        </is>
      </c>
      <c r="J139" s="24" t="inlineStr">
        <f aca="false">FALSE()</f>
        <is>
          <t/>
        </is>
      </c>
      <c r="K139" s="24" t="inlineStr">
        <f aca="false">FALSE()</f>
        <is>
          <t/>
        </is>
      </c>
      <c r="L139" s="24" t="inlineStr">
        <f aca="false">FALSE()</f>
        <is>
          <t/>
        </is>
      </c>
    </row>
    <row r="140" customFormat="false" ht="15" hidden="false" customHeight="false" outlineLevel="0" collapsed="false">
      <c r="A140" s="24" t="s">
        <v>4960</v>
      </c>
      <c r="B140" s="24" t="s">
        <v>1267</v>
      </c>
      <c r="C140" s="24" t="n">
        <v>8</v>
      </c>
      <c r="D140" s="108" t="n">
        <v>0.00158819072271776</v>
      </c>
      <c r="E140" s="108" t="n">
        <v>1.9899259931758</v>
      </c>
      <c r="F140" s="24" t="s">
        <v>15061</v>
      </c>
      <c r="G140" s="24" t="inlineStr">
        <f aca="false">FALSE()</f>
        <is>
          <t/>
        </is>
      </c>
      <c r="H140" s="24" t="inlineStr">
        <f aca="false">FALSE()</f>
        <is>
          <t/>
        </is>
      </c>
      <c r="I140" s="24" t="inlineStr">
        <f aca="false">FALSE()</f>
        <is>
          <t/>
        </is>
      </c>
      <c r="J140" s="24" t="inlineStr">
        <f aca="false">FALSE()</f>
        <is>
          <t/>
        </is>
      </c>
      <c r="K140" s="24" t="inlineStr">
        <f aca="false">FALSE()</f>
        <is>
          <t/>
        </is>
      </c>
      <c r="L140" s="24" t="inlineStr">
        <f aca="false">FALSE()</f>
        <is>
          <t/>
        </is>
      </c>
    </row>
    <row r="141" customFormat="false" ht="15" hidden="false" customHeight="false" outlineLevel="0" collapsed="false">
      <c r="A141" s="24" t="s">
        <v>15179</v>
      </c>
      <c r="B141" s="24" t="s">
        <v>15194</v>
      </c>
      <c r="C141" s="24" t="n">
        <v>8</v>
      </c>
      <c r="D141" s="108" t="n">
        <v>0.00158819072271776</v>
      </c>
      <c r="E141" s="108" t="n">
        <v>3.03131867833402</v>
      </c>
      <c r="F141" s="24" t="s">
        <v>15061</v>
      </c>
      <c r="G141" s="24" t="inlineStr">
        <f aca="false">FALSE()</f>
        <is>
          <t/>
        </is>
      </c>
      <c r="H141" s="24" t="inlineStr">
        <f aca="false">FALSE()</f>
        <is>
          <t/>
        </is>
      </c>
      <c r="I141" s="24" t="inlineStr">
        <f aca="false">FALSE()</f>
        <is>
          <t/>
        </is>
      </c>
      <c r="J141" s="24" t="inlineStr">
        <f aca="false">FALSE()</f>
        <is>
          <t/>
        </is>
      </c>
      <c r="K141" s="24" t="inlineStr">
        <f aca="false">FALSE()</f>
        <is>
          <t/>
        </is>
      </c>
      <c r="L141" s="24" t="inlineStr">
        <f aca="false">FALSE()</f>
        <is>
          <t/>
        </is>
      </c>
    </row>
    <row r="142" customFormat="false" ht="15" hidden="false" customHeight="false" outlineLevel="0" collapsed="false">
      <c r="A142" s="24" t="s">
        <v>15089</v>
      </c>
      <c r="B142" s="24" t="s">
        <v>15145</v>
      </c>
      <c r="C142" s="24" t="n">
        <v>8</v>
      </c>
      <c r="D142" s="108" t="n">
        <v>0.00158819072271776</v>
      </c>
      <c r="E142" s="108" t="n">
        <v>2.59198598450376</v>
      </c>
      <c r="F142" s="24" t="s">
        <v>15061</v>
      </c>
      <c r="G142" s="24" t="inlineStr">
        <f aca="false">FALSE()</f>
        <is>
          <t/>
        </is>
      </c>
      <c r="H142" s="24" t="inlineStr">
        <f aca="false">FALSE()</f>
        <is>
          <t/>
        </is>
      </c>
      <c r="I142" s="24" t="inlineStr">
        <f aca="false">FALSE()</f>
        <is>
          <t/>
        </is>
      </c>
      <c r="J142" s="24" t="inlineStr">
        <f aca="false">FALSE()</f>
        <is>
          <t/>
        </is>
      </c>
      <c r="K142" s="24" t="inlineStr">
        <f aca="false">FALSE()</f>
        <is>
          <t/>
        </is>
      </c>
      <c r="L142" s="24" t="inlineStr">
        <f aca="false">FALSE()</f>
        <is>
          <t/>
        </is>
      </c>
    </row>
    <row r="143" customFormat="false" ht="15" hidden="false" customHeight="false" outlineLevel="0" collapsed="false">
      <c r="A143" s="24" t="s">
        <v>14865</v>
      </c>
      <c r="B143" s="24" t="s">
        <v>14873</v>
      </c>
      <c r="C143" s="24" t="n">
        <v>8</v>
      </c>
      <c r="D143" s="108" t="n">
        <v>0.00158819072271776</v>
      </c>
      <c r="E143" s="108" t="n">
        <v>2.47201066742701</v>
      </c>
      <c r="F143" s="24" t="s">
        <v>15061</v>
      </c>
      <c r="G143" s="24" t="inlineStr">
        <f aca="false">FALSE()</f>
        <is>
          <t/>
        </is>
      </c>
      <c r="H143" s="24" t="inlineStr">
        <f aca="false">FALSE()</f>
        <is>
          <t/>
        </is>
      </c>
      <c r="I143" s="24" t="inlineStr">
        <f aca="false">FALSE()</f>
        <is>
          <t/>
        </is>
      </c>
      <c r="J143" s="24" t="inlineStr">
        <f aca="false">FALSE()</f>
        <is>
          <t/>
        </is>
      </c>
      <c r="K143" s="24" t="inlineStr">
        <f aca="false">FALSE()</f>
        <is>
          <t/>
        </is>
      </c>
      <c r="L143" s="24" t="inlineStr">
        <f aca="false">FALSE()</f>
        <is>
          <t/>
        </is>
      </c>
    </row>
    <row r="144" customFormat="false" ht="15" hidden="false" customHeight="false" outlineLevel="0" collapsed="false">
      <c r="A144" s="24" t="s">
        <v>14873</v>
      </c>
      <c r="B144" s="24" t="s">
        <v>14881</v>
      </c>
      <c r="C144" s="24" t="n">
        <v>8</v>
      </c>
      <c r="D144" s="108" t="n">
        <v>0.00158819072271776</v>
      </c>
      <c r="E144" s="108" t="n">
        <v>2.49419949393907</v>
      </c>
      <c r="F144" s="24" t="s">
        <v>15061</v>
      </c>
      <c r="G144" s="24" t="inlineStr">
        <f aca="false">FALSE()</f>
        <is>
          <t/>
        </is>
      </c>
      <c r="H144" s="24" t="inlineStr">
        <f aca="false">FALSE()</f>
        <is>
          <t/>
        </is>
      </c>
      <c r="I144" s="24" t="inlineStr">
        <f aca="false">FALSE()</f>
        <is>
          <t/>
        </is>
      </c>
      <c r="J144" s="24" t="inlineStr">
        <f aca="false">FALSE()</f>
        <is>
          <t/>
        </is>
      </c>
      <c r="K144" s="24" t="inlineStr">
        <f aca="false">FALSE()</f>
        <is>
          <t/>
        </is>
      </c>
      <c r="L144" s="24" t="inlineStr">
        <f aca="false">FALSE()</f>
        <is>
          <t/>
        </is>
      </c>
    </row>
    <row r="145" customFormat="false" ht="15" hidden="false" customHeight="false" outlineLevel="0" collapsed="false">
      <c r="A145" s="24" t="s">
        <v>14881</v>
      </c>
      <c r="B145" s="24" t="s">
        <v>14890</v>
      </c>
      <c r="C145" s="24" t="n">
        <v>8</v>
      </c>
      <c r="D145" s="108" t="n">
        <v>0.00158819072271776</v>
      </c>
      <c r="E145" s="108" t="n">
        <v>3.0824712007814</v>
      </c>
      <c r="F145" s="24" t="s">
        <v>15061</v>
      </c>
      <c r="G145" s="24" t="inlineStr">
        <f aca="false">FALSE()</f>
        <is>
          <t/>
        </is>
      </c>
      <c r="H145" s="24" t="inlineStr">
        <f aca="false">FALSE()</f>
        <is>
          <t/>
        </is>
      </c>
      <c r="I145" s="24" t="inlineStr">
        <f aca="false">FALSE()</f>
        <is>
          <t/>
        </is>
      </c>
      <c r="J145" s="24" t="inlineStr">
        <f aca="false">FALSE()</f>
        <is>
          <t/>
        </is>
      </c>
      <c r="K145" s="24" t="inlineStr">
        <f aca="false">FALSE()</f>
        <is>
          <t/>
        </is>
      </c>
      <c r="L145" s="24" t="inlineStr">
        <f aca="false">FALSE()</f>
        <is>
          <t/>
        </is>
      </c>
    </row>
    <row r="146" customFormat="false" ht="15" hidden="false" customHeight="false" outlineLevel="0" collapsed="false">
      <c r="A146" s="24" t="s">
        <v>14890</v>
      </c>
      <c r="B146" s="24" t="s">
        <v>338</v>
      </c>
      <c r="C146" s="24" t="n">
        <v>8</v>
      </c>
      <c r="D146" s="108" t="n">
        <v>0.00158819072271776</v>
      </c>
      <c r="E146" s="108" t="n">
        <v>1.06963397607623</v>
      </c>
      <c r="F146" s="24" t="s">
        <v>15061</v>
      </c>
      <c r="G146" s="24" t="inlineStr">
        <f aca="false">FALSE()</f>
        <is>
          <t/>
        </is>
      </c>
      <c r="H146" s="24" t="inlineStr">
        <f aca="false">FALSE()</f>
        <is>
          <t/>
        </is>
      </c>
      <c r="I146" s="24" t="inlineStr">
        <f aca="false">FALSE()</f>
        <is>
          <t/>
        </is>
      </c>
      <c r="J146" s="24" t="inlineStr">
        <f aca="false">FALSE()</f>
        <is>
          <t/>
        </is>
      </c>
      <c r="K146" s="24" t="inlineStr">
        <f aca="false">FALSE()</f>
        <is>
          <t/>
        </is>
      </c>
      <c r="L146" s="24" t="inlineStr">
        <f aca="false">FALSE()</f>
        <is>
          <t/>
        </is>
      </c>
    </row>
    <row r="147" customFormat="false" ht="15" hidden="false" customHeight="false" outlineLevel="0" collapsed="false">
      <c r="A147" s="24" t="s">
        <v>14857</v>
      </c>
      <c r="B147" s="24" t="s">
        <v>14898</v>
      </c>
      <c r="C147" s="24" t="n">
        <v>8</v>
      </c>
      <c r="D147" s="108" t="n">
        <v>0.00158819072271776</v>
      </c>
      <c r="E147" s="108" t="n">
        <v>2.10260996452273</v>
      </c>
      <c r="F147" s="24" t="s">
        <v>15061</v>
      </c>
      <c r="G147" s="24" t="inlineStr">
        <f aca="false">FALSE()</f>
        <is>
          <t/>
        </is>
      </c>
      <c r="H147" s="24" t="inlineStr">
        <f aca="false">FALSE()</f>
        <is>
          <t/>
        </is>
      </c>
      <c r="I147" s="24" t="inlineStr">
        <f aca="false">FALSE()</f>
        <is>
          <t/>
        </is>
      </c>
      <c r="J147" s="24" t="inlineStr">
        <f aca="false">FALSE()</f>
        <is>
          <t/>
        </is>
      </c>
      <c r="K147" s="24" t="inlineStr">
        <f aca="false">FALSE()</f>
        <is>
          <t/>
        </is>
      </c>
      <c r="L147" s="24" t="inlineStr">
        <f aca="false">FALSE()</f>
        <is>
          <t/>
        </is>
      </c>
    </row>
    <row r="148" customFormat="false" ht="15" hidden="false" customHeight="false" outlineLevel="0" collapsed="false">
      <c r="A148" s="24" t="s">
        <v>14898</v>
      </c>
      <c r="B148" s="24" t="s">
        <v>3693</v>
      </c>
      <c r="C148" s="24" t="n">
        <v>8</v>
      </c>
      <c r="D148" s="108" t="n">
        <v>0.00158819072271776</v>
      </c>
      <c r="E148" s="108" t="n">
        <v>2.87161783546651</v>
      </c>
      <c r="F148" s="24" t="s">
        <v>15061</v>
      </c>
      <c r="G148" s="24" t="inlineStr">
        <f aca="false">FALSE()</f>
        <is>
          <t/>
        </is>
      </c>
      <c r="H148" s="24" t="inlineStr">
        <f aca="false">FALSE()</f>
        <is>
          <t/>
        </is>
      </c>
      <c r="I148" s="24" t="inlineStr">
        <f aca="false">FALSE()</f>
        <is>
          <t/>
        </is>
      </c>
      <c r="J148" s="24" t="inlineStr">
        <f aca="false">FALSE()</f>
        <is>
          <t/>
        </is>
      </c>
      <c r="K148" s="24" t="inlineStr">
        <f aca="false">FALSE()</f>
        <is>
          <t/>
        </is>
      </c>
      <c r="L148" s="24" t="inlineStr">
        <f aca="false">FALSE()</f>
        <is>
          <t/>
        </is>
      </c>
    </row>
    <row r="149" customFormat="false" ht="15" hidden="false" customHeight="false" outlineLevel="0" collapsed="false">
      <c r="A149" s="24" t="s">
        <v>3693</v>
      </c>
      <c r="B149" s="24" t="s">
        <v>14909</v>
      </c>
      <c r="C149" s="24" t="n">
        <v>8</v>
      </c>
      <c r="D149" s="108" t="n">
        <v>0.00158819072271776</v>
      </c>
      <c r="E149" s="108" t="n">
        <v>2.73028868267004</v>
      </c>
      <c r="F149" s="24" t="s">
        <v>15061</v>
      </c>
      <c r="G149" s="24" t="inlineStr">
        <f aca="false">FALSE()</f>
        <is>
          <t/>
        </is>
      </c>
      <c r="H149" s="24" t="inlineStr">
        <f aca="false">FALSE()</f>
        <is>
          <t/>
        </is>
      </c>
      <c r="I149" s="24" t="inlineStr">
        <f aca="false">FALSE()</f>
        <is>
          <t/>
        </is>
      </c>
      <c r="J149" s="24" t="inlineStr">
        <f aca="false">FALSE()</f>
        <is>
          <t/>
        </is>
      </c>
      <c r="K149" s="24" t="inlineStr">
        <f aca="false">FALSE()</f>
        <is>
          <t/>
        </is>
      </c>
      <c r="L149" s="24" t="inlineStr">
        <f aca="false">FALSE()</f>
        <is>
          <t/>
        </is>
      </c>
    </row>
    <row r="150" customFormat="false" ht="15" hidden="false" customHeight="false" outlineLevel="0" collapsed="false">
      <c r="A150" s="24" t="s">
        <v>14909</v>
      </c>
      <c r="B150" s="24" t="s">
        <v>15109</v>
      </c>
      <c r="C150" s="24" t="n">
        <v>8</v>
      </c>
      <c r="D150" s="108" t="n">
        <v>0.00158819072271776</v>
      </c>
      <c r="E150" s="108" t="n">
        <v>2.51207421770878</v>
      </c>
      <c r="F150" s="24" t="s">
        <v>15061</v>
      </c>
      <c r="G150" s="24" t="inlineStr">
        <f aca="false">FALSE()</f>
        <is>
          <t/>
        </is>
      </c>
      <c r="H150" s="24" t="inlineStr">
        <f aca="false">FALSE()</f>
        <is>
          <t/>
        </is>
      </c>
      <c r="I150" s="24" t="inlineStr">
        <f aca="false">FALSE()</f>
        <is>
          <t/>
        </is>
      </c>
      <c r="J150" s="24" t="inlineStr">
        <f aca="false">FALSE()</f>
        <is>
          <t/>
        </is>
      </c>
      <c r="K150" s="24" t="inlineStr">
        <f aca="false">FALSE()</f>
        <is>
          <t/>
        </is>
      </c>
      <c r="L150" s="24" t="inlineStr">
        <f aca="false">FALSE()</f>
        <is>
          <t/>
        </is>
      </c>
    </row>
    <row r="151" customFormat="false" ht="15" hidden="false" customHeight="false" outlineLevel="0" collapsed="false">
      <c r="A151" s="24" t="s">
        <v>3080</v>
      </c>
      <c r="B151" s="24" t="s">
        <v>338</v>
      </c>
      <c r="C151" s="24" t="n">
        <v>8</v>
      </c>
      <c r="D151" s="108" t="n">
        <v>0.00158819072271776</v>
      </c>
      <c r="E151" s="108" t="n">
        <v>1.06963397607623</v>
      </c>
      <c r="F151" s="24" t="s">
        <v>15061</v>
      </c>
      <c r="G151" s="24" t="inlineStr">
        <f aca="false">FALSE()</f>
        <is>
          <t/>
        </is>
      </c>
      <c r="H151" s="24" t="inlineStr">
        <f aca="false">FALSE()</f>
        <is>
          <t/>
        </is>
      </c>
      <c r="I151" s="24" t="inlineStr">
        <f aca="false">FALSE()</f>
        <is>
          <t/>
        </is>
      </c>
      <c r="J151" s="24" t="inlineStr">
        <f aca="false">FALSE()</f>
        <is>
          <t/>
        </is>
      </c>
      <c r="K151" s="24" t="inlineStr">
        <f aca="false">FALSE()</f>
        <is>
          <t/>
        </is>
      </c>
      <c r="L151" s="24" t="inlineStr">
        <f aca="false">FALSE()</f>
        <is>
          <t/>
        </is>
      </c>
    </row>
    <row r="152" customFormat="false" ht="15" hidden="false" customHeight="false" outlineLevel="0" collapsed="false">
      <c r="A152" s="24" t="s">
        <v>338</v>
      </c>
      <c r="B152" s="24" t="s">
        <v>15209</v>
      </c>
      <c r="C152" s="24" t="n">
        <v>8</v>
      </c>
      <c r="D152" s="108" t="n">
        <v>0.00158819072271776</v>
      </c>
      <c r="E152" s="108" t="n">
        <v>1.06648309539727</v>
      </c>
      <c r="F152" s="24" t="s">
        <v>15061</v>
      </c>
      <c r="G152" s="24" t="inlineStr">
        <f aca="false">FALSE()</f>
        <is>
          <t/>
        </is>
      </c>
      <c r="H152" s="24" t="inlineStr">
        <f aca="false">FALSE()</f>
        <is>
          <t/>
        </is>
      </c>
      <c r="I152" s="24" t="inlineStr">
        <f aca="false">FALSE()</f>
        <is>
          <t/>
        </is>
      </c>
      <c r="J152" s="24" t="inlineStr">
        <f aca="false">FALSE()</f>
        <is>
          <t/>
        </is>
      </c>
      <c r="K152" s="24" t="inlineStr">
        <f aca="false">FALSE()</f>
        <is>
          <t/>
        </is>
      </c>
      <c r="L152" s="24" t="inlineStr">
        <f aca="false">FALSE()</f>
        <is>
          <t/>
        </is>
      </c>
    </row>
    <row r="153" customFormat="false" ht="15" hidden="false" customHeight="false" outlineLevel="0" collapsed="false">
      <c r="A153" s="24" t="s">
        <v>15209</v>
      </c>
      <c r="B153" s="24" t="s">
        <v>15078</v>
      </c>
      <c r="C153" s="24" t="n">
        <v>8</v>
      </c>
      <c r="D153" s="108" t="n">
        <v>0.00158819072271776</v>
      </c>
      <c r="E153" s="108" t="n">
        <v>2.66334189303943</v>
      </c>
      <c r="F153" s="24" t="s">
        <v>15061</v>
      </c>
      <c r="G153" s="24" t="inlineStr">
        <f aca="false">FALSE()</f>
        <is>
          <t/>
        </is>
      </c>
      <c r="H153" s="24" t="inlineStr">
        <f aca="false">FALSE()</f>
        <is>
          <t/>
        </is>
      </c>
      <c r="I153" s="24" t="inlineStr">
        <f aca="false">FALSE()</f>
        <is>
          <t/>
        </is>
      </c>
      <c r="J153" s="24" t="inlineStr">
        <f aca="false">FALSE()</f>
        <is>
          <t/>
        </is>
      </c>
      <c r="K153" s="24" t="inlineStr">
        <f aca="false">FALSE()</f>
        <is>
          <t/>
        </is>
      </c>
      <c r="L153" s="24" t="inlineStr">
        <f aca="false">FALSE()</f>
        <is>
          <t/>
        </is>
      </c>
    </row>
    <row r="154" customFormat="false" ht="15" hidden="false" customHeight="false" outlineLevel="0" collapsed="false">
      <c r="A154" s="24" t="s">
        <v>338</v>
      </c>
      <c r="B154" s="24" t="s">
        <v>14872</v>
      </c>
      <c r="C154" s="24" t="n">
        <v>8</v>
      </c>
      <c r="D154" s="108" t="n">
        <v>0.00158819072271776</v>
      </c>
      <c r="E154" s="108" t="n">
        <v>1.01533057294989</v>
      </c>
      <c r="F154" s="24" t="s">
        <v>15061</v>
      </c>
      <c r="G154" s="24" t="inlineStr">
        <f aca="false">FALSE()</f>
        <is>
          <t/>
        </is>
      </c>
      <c r="H154" s="24" t="inlineStr">
        <f aca="false">FALSE()</f>
        <is>
          <t/>
        </is>
      </c>
      <c r="I154" s="24" t="inlineStr">
        <f aca="false">FALSE()</f>
        <is>
          <t/>
        </is>
      </c>
      <c r="J154" s="24" t="inlineStr">
        <f aca="false">FALSE()</f>
        <is>
          <t/>
        </is>
      </c>
      <c r="K154" s="24" t="inlineStr">
        <f aca="false">FALSE()</f>
        <is>
          <t/>
        </is>
      </c>
      <c r="L154" s="24" t="inlineStr">
        <f aca="false">FALSE()</f>
        <is>
          <t/>
        </is>
      </c>
    </row>
    <row r="155" customFormat="false" ht="15" hidden="false" customHeight="false" outlineLevel="0" collapsed="false">
      <c r="A155" s="24" t="s">
        <v>15117</v>
      </c>
      <c r="B155" s="24" t="s">
        <v>15217</v>
      </c>
      <c r="C155" s="24" t="n">
        <v>8</v>
      </c>
      <c r="D155" s="108" t="n">
        <v>0.00158819072271776</v>
      </c>
      <c r="E155" s="108" t="n">
        <v>2.87161783546651</v>
      </c>
      <c r="F155" s="24" t="s">
        <v>15061</v>
      </c>
      <c r="G155" s="24" t="inlineStr">
        <f aca="false">FALSE()</f>
        <is>
          <t/>
        </is>
      </c>
      <c r="H155" s="24" t="inlineStr">
        <f aca="false">FALSE()</f>
        <is>
          <t/>
        </is>
      </c>
      <c r="I155" s="24" t="inlineStr">
        <f aca="false">FALSE()</f>
        <is>
          <t/>
        </is>
      </c>
      <c r="J155" s="24" t="inlineStr">
        <f aca="false">FALSE()</f>
        <is>
          <t/>
        </is>
      </c>
      <c r="K155" s="24" t="inlineStr">
        <f aca="false">FALSE()</f>
        <is>
          <t/>
        </is>
      </c>
      <c r="L155" s="24" t="inlineStr">
        <f aca="false">FALSE()</f>
        <is>
          <t/>
        </is>
      </c>
    </row>
    <row r="156" customFormat="false" ht="15" hidden="false" customHeight="false" outlineLevel="0" collapsed="false">
      <c r="A156" s="24" t="s">
        <v>15217</v>
      </c>
      <c r="B156" s="24" t="s">
        <v>15218</v>
      </c>
      <c r="C156" s="24" t="n">
        <v>8</v>
      </c>
      <c r="D156" s="108" t="n">
        <v>0.00158819072271776</v>
      </c>
      <c r="E156" s="108" t="n">
        <v>3.0824712007814</v>
      </c>
      <c r="F156" s="24" t="s">
        <v>15061</v>
      </c>
      <c r="G156" s="24" t="inlineStr">
        <f aca="false">FALSE()</f>
        <is>
          <t/>
        </is>
      </c>
      <c r="H156" s="24" t="inlineStr">
        <f aca="false">FALSE()</f>
        <is>
          <t/>
        </is>
      </c>
      <c r="I156" s="24" t="inlineStr">
        <f aca="false">FALSE()</f>
        <is>
          <t/>
        </is>
      </c>
      <c r="J156" s="24" t="inlineStr">
        <f aca="false">FALSE()</f>
        <is>
          <t/>
        </is>
      </c>
      <c r="K156" s="24" t="inlineStr">
        <f aca="false">FALSE()</f>
        <is>
          <t/>
        </is>
      </c>
      <c r="L156" s="24" t="inlineStr">
        <f aca="false">FALSE()</f>
        <is>
          <t/>
        </is>
      </c>
    </row>
    <row r="157" customFormat="false" ht="15" hidden="false" customHeight="false" outlineLevel="0" collapsed="false">
      <c r="A157" s="24" t="s">
        <v>15218</v>
      </c>
      <c r="B157" s="24" t="s">
        <v>15219</v>
      </c>
      <c r="C157" s="24" t="n">
        <v>8</v>
      </c>
      <c r="D157" s="108" t="n">
        <v>0.00158819072271776</v>
      </c>
      <c r="E157" s="108" t="n">
        <v>3.0824712007814</v>
      </c>
      <c r="F157" s="24" t="s">
        <v>15061</v>
      </c>
      <c r="G157" s="24" t="inlineStr">
        <f aca="false">FALSE()</f>
        <is>
          <t/>
        </is>
      </c>
      <c r="H157" s="24" t="inlineStr">
        <f aca="false">FALSE()</f>
        <is>
          <t/>
        </is>
      </c>
      <c r="I157" s="24" t="inlineStr">
        <f aca="false">FALSE()</f>
        <is>
          <t/>
        </is>
      </c>
      <c r="J157" s="24" t="inlineStr">
        <f aca="false">FALSE()</f>
        <is>
          <t/>
        </is>
      </c>
      <c r="K157" s="24" t="inlineStr">
        <f aca="false">FALSE()</f>
        <is>
          <t/>
        </is>
      </c>
      <c r="L157" s="24" t="inlineStr">
        <f aca="false">FALSE()</f>
        <is>
          <t/>
        </is>
      </c>
    </row>
    <row r="158" customFormat="false" ht="15" hidden="false" customHeight="false" outlineLevel="0" collapsed="false">
      <c r="A158" s="24" t="s">
        <v>15219</v>
      </c>
      <c r="B158" s="24" t="s">
        <v>15083</v>
      </c>
      <c r="C158" s="24" t="n">
        <v>8</v>
      </c>
      <c r="D158" s="108" t="n">
        <v>0.00158819072271776</v>
      </c>
      <c r="E158" s="108" t="n">
        <v>2.70680758682052</v>
      </c>
      <c r="F158" s="24" t="s">
        <v>15061</v>
      </c>
      <c r="G158" s="24" t="inlineStr">
        <f aca="false">FALSE()</f>
        <is>
          <t/>
        </is>
      </c>
      <c r="H158" s="24" t="inlineStr">
        <f aca="false">FALSE()</f>
        <is>
          <t/>
        </is>
      </c>
      <c r="I158" s="24" t="inlineStr">
        <f aca="false">FALSE()</f>
        <is>
          <t/>
        </is>
      </c>
      <c r="J158" s="24" t="inlineStr">
        <f aca="false">FALSE()</f>
        <is>
          <t/>
        </is>
      </c>
      <c r="K158" s="24" t="inlineStr">
        <f aca="false">FALSE()</f>
        <is>
          <t/>
        </is>
      </c>
      <c r="L158" s="24" t="inlineStr">
        <f aca="false">FALSE()</f>
        <is>
          <t/>
        </is>
      </c>
    </row>
    <row r="159" customFormat="false" ht="15" hidden="false" customHeight="false" outlineLevel="0" collapsed="false">
      <c r="A159" s="24" t="s">
        <v>338</v>
      </c>
      <c r="B159" s="24" t="s">
        <v>15224</v>
      </c>
      <c r="C159" s="24" t="n">
        <v>8</v>
      </c>
      <c r="D159" s="108" t="n">
        <v>0.00158819072271776</v>
      </c>
      <c r="E159" s="108" t="n">
        <v>1.06648309539727</v>
      </c>
      <c r="F159" s="24" t="s">
        <v>15061</v>
      </c>
      <c r="G159" s="24" t="inlineStr">
        <f aca="false">FALSE()</f>
        <is>
          <t/>
        </is>
      </c>
      <c r="H159" s="24" t="inlineStr">
        <f aca="false">FALSE()</f>
        <is>
          <t/>
        </is>
      </c>
      <c r="I159" s="24" t="inlineStr">
        <f aca="false">FALSE()</f>
        <is>
          <t/>
        </is>
      </c>
      <c r="J159" s="24" t="inlineStr">
        <f aca="false">FALSE()</f>
        <is>
          <t/>
        </is>
      </c>
      <c r="K159" s="24" t="inlineStr">
        <f aca="false">FALSE()</f>
        <is>
          <t/>
        </is>
      </c>
      <c r="L159" s="24" t="inlineStr">
        <f aca="false">FALSE()</f>
        <is>
          <t/>
        </is>
      </c>
    </row>
    <row r="160" customFormat="false" ht="15" hidden="false" customHeight="false" outlineLevel="0" collapsed="false">
      <c r="A160" s="24" t="s">
        <v>15224</v>
      </c>
      <c r="B160" s="24" t="s">
        <v>15123</v>
      </c>
      <c r="C160" s="24" t="n">
        <v>8</v>
      </c>
      <c r="D160" s="108" t="n">
        <v>0.00158819072271776</v>
      </c>
      <c r="E160" s="108" t="n">
        <v>2.87161783546651</v>
      </c>
      <c r="F160" s="24" t="s">
        <v>15061</v>
      </c>
      <c r="G160" s="24" t="inlineStr">
        <f aca="false">FALSE()</f>
        <is>
          <t/>
        </is>
      </c>
      <c r="H160" s="24" t="inlineStr">
        <f aca="false">FALSE()</f>
        <is>
          <t/>
        </is>
      </c>
      <c r="I160" s="24" t="inlineStr">
        <f aca="false">FALSE()</f>
        <is>
          <t/>
        </is>
      </c>
      <c r="J160" s="24" t="inlineStr">
        <f aca="false">FALSE()</f>
        <is>
          <t/>
        </is>
      </c>
      <c r="K160" s="24" t="inlineStr">
        <f aca="false">FALSE()</f>
        <is>
          <t/>
        </is>
      </c>
      <c r="L160" s="24" t="inlineStr">
        <f aca="false">FALSE()</f>
        <is>
          <t/>
        </is>
      </c>
    </row>
    <row r="161" customFormat="false" ht="15" hidden="false" customHeight="false" outlineLevel="0" collapsed="false">
      <c r="A161" s="24" t="s">
        <v>338</v>
      </c>
      <c r="B161" s="24" t="s">
        <v>934</v>
      </c>
      <c r="C161" s="24" t="n">
        <v>8</v>
      </c>
      <c r="D161" s="108" t="n">
        <v>0.00158819072271776</v>
      </c>
      <c r="E161" s="108" t="n">
        <v>1.06648309539727</v>
      </c>
      <c r="F161" s="24" t="s">
        <v>15061</v>
      </c>
      <c r="G161" s="24" t="inlineStr">
        <f aca="false">FALSE()</f>
        <is>
          <t/>
        </is>
      </c>
      <c r="H161" s="24" t="inlineStr">
        <f aca="false">FALSE()</f>
        <is>
          <t/>
        </is>
      </c>
      <c r="I161" s="24" t="inlineStr">
        <f aca="false">FALSE()</f>
        <is>
          <t/>
        </is>
      </c>
      <c r="J161" s="24" t="inlineStr">
        <f aca="false">FALSE()</f>
        <is>
          <t/>
        </is>
      </c>
      <c r="K161" s="24" t="inlineStr">
        <f aca="false">FALSE()</f>
        <is>
          <t/>
        </is>
      </c>
      <c r="L161" s="24" t="inlineStr">
        <f aca="false">FALSE()</f>
        <is>
          <t/>
        </is>
      </c>
    </row>
    <row r="162" customFormat="false" ht="15" hidden="false" customHeight="false" outlineLevel="0" collapsed="false">
      <c r="A162" s="24" t="s">
        <v>934</v>
      </c>
      <c r="B162" s="24" t="s">
        <v>938</v>
      </c>
      <c r="C162" s="24" t="n">
        <v>8</v>
      </c>
      <c r="D162" s="108" t="n">
        <v>0.00158819072271776</v>
      </c>
      <c r="E162" s="108" t="n">
        <v>3.0824712007814</v>
      </c>
      <c r="F162" s="24" t="s">
        <v>15061</v>
      </c>
      <c r="G162" s="24" t="inlineStr">
        <f aca="false">FALSE()</f>
        <is>
          <t/>
        </is>
      </c>
      <c r="H162" s="24" t="inlineStr">
        <f aca="false">FALSE()</f>
        <is>
          <t/>
        </is>
      </c>
      <c r="I162" s="24" t="inlineStr">
        <f aca="false">FALSE()</f>
        <is>
          <t/>
        </is>
      </c>
      <c r="J162" s="24" t="inlineStr">
        <f aca="false">FALSE()</f>
        <is>
          <t/>
        </is>
      </c>
      <c r="K162" s="24" t="inlineStr">
        <f aca="false">FALSE()</f>
        <is>
          <t/>
        </is>
      </c>
      <c r="L162" s="24" t="inlineStr">
        <f aca="false">FALSE()</f>
        <is>
          <t/>
        </is>
      </c>
    </row>
    <row r="163" customFormat="false" ht="15" hidden="false" customHeight="false" outlineLevel="0" collapsed="false">
      <c r="A163" s="24" t="s">
        <v>938</v>
      </c>
      <c r="B163" s="24" t="s">
        <v>932</v>
      </c>
      <c r="C163" s="24" t="n">
        <v>8</v>
      </c>
      <c r="D163" s="108" t="n">
        <v>0.00158819072271776</v>
      </c>
      <c r="E163" s="108" t="n">
        <v>3.0824712007814</v>
      </c>
      <c r="F163" s="24" t="s">
        <v>15061</v>
      </c>
      <c r="G163" s="24" t="inlineStr">
        <f aca="false">FALSE()</f>
        <is>
          <t/>
        </is>
      </c>
      <c r="H163" s="24" t="inlineStr">
        <f aca="false">FALSE()</f>
        <is>
          <t/>
        </is>
      </c>
      <c r="I163" s="24" t="inlineStr">
        <f aca="false">FALSE()</f>
        <is>
          <t/>
        </is>
      </c>
      <c r="J163" s="24" t="inlineStr">
        <f aca="false">FALSE()</f>
        <is>
          <t/>
        </is>
      </c>
      <c r="K163" s="24" t="inlineStr">
        <f aca="false">FALSE()</f>
        <is>
          <t/>
        </is>
      </c>
      <c r="L163" s="24" t="inlineStr">
        <f aca="false">FALSE()</f>
        <is>
          <t/>
        </is>
      </c>
    </row>
    <row r="164" customFormat="false" ht="15" hidden="false" customHeight="false" outlineLevel="0" collapsed="false">
      <c r="A164" s="24" t="s">
        <v>338</v>
      </c>
      <c r="B164" s="24" t="s">
        <v>15226</v>
      </c>
      <c r="C164" s="24" t="n">
        <v>8</v>
      </c>
      <c r="D164" s="108" t="n">
        <v>0.00158819072271776</v>
      </c>
      <c r="E164" s="108" t="n">
        <v>1.06648309539727</v>
      </c>
      <c r="F164" s="24" t="s">
        <v>15061</v>
      </c>
      <c r="G164" s="24" t="inlineStr">
        <f aca="false">FALSE()</f>
        <is>
          <t/>
        </is>
      </c>
      <c r="H164" s="24" t="inlineStr">
        <f aca="false">FALSE()</f>
        <is>
          <t/>
        </is>
      </c>
      <c r="I164" s="24" t="inlineStr">
        <f aca="false">FALSE()</f>
        <is>
          <t/>
        </is>
      </c>
      <c r="J164" s="24" t="inlineStr">
        <f aca="false">FALSE()</f>
        <is>
          <t/>
        </is>
      </c>
      <c r="K164" s="24" t="inlineStr">
        <f aca="false">FALSE()</f>
        <is>
          <t/>
        </is>
      </c>
      <c r="L164" s="24" t="inlineStr">
        <f aca="false">FALSE()</f>
        <is>
          <t/>
        </is>
      </c>
    </row>
    <row r="165" customFormat="false" ht="15" hidden="false" customHeight="false" outlineLevel="0" collapsed="false">
      <c r="A165" s="24" t="s">
        <v>15226</v>
      </c>
      <c r="B165" s="24" t="s">
        <v>15185</v>
      </c>
      <c r="C165" s="24" t="n">
        <v>8</v>
      </c>
      <c r="D165" s="108" t="n">
        <v>0.00158819072271776</v>
      </c>
      <c r="E165" s="108" t="n">
        <v>3.0824712007814</v>
      </c>
      <c r="F165" s="24" t="s">
        <v>15061</v>
      </c>
      <c r="G165" s="24" t="inlineStr">
        <f aca="false">FALSE()</f>
        <is>
          <t/>
        </is>
      </c>
      <c r="H165" s="24" t="inlineStr">
        <f aca="false">FALSE()</f>
        <is>
          <t/>
        </is>
      </c>
      <c r="I165" s="24" t="inlineStr">
        <f aca="false">FALSE()</f>
        <is>
          <t/>
        </is>
      </c>
      <c r="J165" s="24" t="inlineStr">
        <f aca="false">FALSE()</f>
        <is>
          <t/>
        </is>
      </c>
      <c r="K165" s="24" t="inlineStr">
        <f aca="false">FALSE()</f>
        <is>
          <t/>
        </is>
      </c>
      <c r="L165" s="24" t="inlineStr">
        <f aca="false">FALSE()</f>
        <is>
          <t/>
        </is>
      </c>
    </row>
    <row r="166" customFormat="false" ht="15" hidden="false" customHeight="false" outlineLevel="0" collapsed="false">
      <c r="A166" s="24" t="s">
        <v>15185</v>
      </c>
      <c r="B166" s="24" t="s">
        <v>15073</v>
      </c>
      <c r="C166" s="24" t="n">
        <v>8</v>
      </c>
      <c r="D166" s="108" t="n">
        <v>0.00158819072271776</v>
      </c>
      <c r="E166" s="108" t="n">
        <v>2.53646865665393</v>
      </c>
      <c r="F166" s="24" t="s">
        <v>15061</v>
      </c>
      <c r="G166" s="24" t="inlineStr">
        <f aca="false">FALSE()</f>
        <is>
          <t/>
        </is>
      </c>
      <c r="H166" s="24" t="inlineStr">
        <f aca="false">FALSE()</f>
        <is>
          <t/>
        </is>
      </c>
      <c r="I166" s="24" t="inlineStr">
        <f aca="false">FALSE()</f>
        <is>
          <t/>
        </is>
      </c>
      <c r="J166" s="24" t="inlineStr">
        <f aca="false">FALSE()</f>
        <is>
          <t/>
        </is>
      </c>
      <c r="K166" s="24" t="inlineStr">
        <f aca="false">FALSE()</f>
        <is>
          <t/>
        </is>
      </c>
      <c r="L166" s="24" t="inlineStr">
        <f aca="false">FALSE()</f>
        <is>
          <t/>
        </is>
      </c>
    </row>
    <row r="167" customFormat="false" ht="15" hidden="false" customHeight="false" outlineLevel="0" collapsed="false">
      <c r="A167" s="24" t="s">
        <v>15073</v>
      </c>
      <c r="B167" s="24" t="s">
        <v>15227</v>
      </c>
      <c r="C167" s="24" t="n">
        <v>8</v>
      </c>
      <c r="D167" s="108" t="n">
        <v>0.00158819072271776</v>
      </c>
      <c r="E167" s="108" t="n">
        <v>2.87161783546651</v>
      </c>
      <c r="F167" s="24" t="s">
        <v>15061</v>
      </c>
      <c r="G167" s="24" t="inlineStr">
        <f aca="false">FALSE()</f>
        <is>
          <t/>
        </is>
      </c>
      <c r="H167" s="24" t="inlineStr">
        <f aca="false">FALSE()</f>
        <is>
          <t/>
        </is>
      </c>
      <c r="I167" s="24" t="inlineStr">
        <f aca="false">FALSE()</f>
        <is>
          <t/>
        </is>
      </c>
      <c r="J167" s="24" t="inlineStr">
        <f aca="false">FALSE()</f>
        <is>
          <t/>
        </is>
      </c>
      <c r="K167" s="24" t="inlineStr">
        <f aca="false">FALSE()</f>
        <is>
          <t/>
        </is>
      </c>
      <c r="L167" s="24" t="inlineStr">
        <f aca="false">FALSE()</f>
        <is>
          <t/>
        </is>
      </c>
    </row>
    <row r="168" customFormat="false" ht="15" hidden="false" customHeight="false" outlineLevel="0" collapsed="false">
      <c r="A168" s="24" t="s">
        <v>15227</v>
      </c>
      <c r="B168" s="24" t="s">
        <v>14850</v>
      </c>
      <c r="C168" s="24" t="n">
        <v>8</v>
      </c>
      <c r="D168" s="108" t="n">
        <v>0.00158819072271776</v>
      </c>
      <c r="E168" s="108" t="n">
        <v>2.60534994606174</v>
      </c>
      <c r="F168" s="24" t="s">
        <v>15061</v>
      </c>
      <c r="G168" s="24" t="inlineStr">
        <f aca="false">FALSE()</f>
        <is>
          <t/>
        </is>
      </c>
      <c r="H168" s="24" t="inlineStr">
        <f aca="false">FALSE()</f>
        <is>
          <t/>
        </is>
      </c>
      <c r="I168" s="24" t="inlineStr">
        <f aca="false">FALSE()</f>
        <is>
          <t/>
        </is>
      </c>
      <c r="J168" s="24" t="n">
        <f aca="false">TRUE()</f>
        <v>1</v>
      </c>
      <c r="K168" s="24" t="inlineStr">
        <f aca="false">FALSE()</f>
        <is>
          <t/>
        </is>
      </c>
      <c r="L168" s="24" t="inlineStr">
        <f aca="false">FALSE()</f>
        <is>
          <t/>
        </is>
      </c>
    </row>
    <row r="169" customFormat="false" ht="15" hidden="false" customHeight="false" outlineLevel="0" collapsed="false">
      <c r="A169" s="24" t="s">
        <v>15112</v>
      </c>
      <c r="B169" s="24" t="s">
        <v>15191</v>
      </c>
      <c r="C169" s="24" t="n">
        <v>8</v>
      </c>
      <c r="D169" s="108" t="n">
        <v>0.00158819072271776</v>
      </c>
      <c r="E169" s="108" t="n">
        <v>2.78828062964773</v>
      </c>
      <c r="F169" s="24" t="s">
        <v>15061</v>
      </c>
      <c r="G169" s="24" t="inlineStr">
        <f aca="false">FALSE()</f>
        <is>
          <t/>
        </is>
      </c>
      <c r="H169" s="24" t="inlineStr">
        <f aca="false">FALSE()</f>
        <is>
          <t/>
        </is>
      </c>
      <c r="I169" s="24" t="inlineStr">
        <f aca="false">FALSE()</f>
        <is>
          <t/>
        </is>
      </c>
      <c r="J169" s="24" t="n">
        <f aca="false">FALSE()</f>
        <v>0</v>
      </c>
      <c r="K169" s="24" t="inlineStr">
        <f aca="false">FALSE()</f>
        <is>
          <t/>
        </is>
      </c>
      <c r="L169" s="24" t="inlineStr">
        <f aca="false">FALSE()</f>
        <is>
          <t/>
        </is>
      </c>
    </row>
    <row r="170" customFormat="false" ht="15" hidden="false" customHeight="false" outlineLevel="0" collapsed="false">
      <c r="A170" s="24" t="s">
        <v>15191</v>
      </c>
      <c r="B170" s="24" t="s">
        <v>4701</v>
      </c>
      <c r="C170" s="24" t="n">
        <v>8</v>
      </c>
      <c r="D170" s="108" t="n">
        <v>0.00158819072271776</v>
      </c>
      <c r="E170" s="108" t="n">
        <v>2.98556118777334</v>
      </c>
      <c r="F170" s="24" t="s">
        <v>15061</v>
      </c>
      <c r="G170" s="24" t="inlineStr">
        <f aca="false">FALSE()</f>
        <is>
          <t/>
        </is>
      </c>
      <c r="H170" s="24" t="inlineStr">
        <f aca="false">FALSE()</f>
        <is>
          <t/>
        </is>
      </c>
      <c r="I170" s="24" t="inlineStr">
        <f aca="false">FALSE()</f>
        <is>
          <t/>
        </is>
      </c>
      <c r="J170" s="24" t="inlineStr">
        <f aca="false">FALSE()</f>
        <is>
          <t/>
        </is>
      </c>
      <c r="K170" s="24" t="inlineStr">
        <f aca="false">FALSE()</f>
        <is>
          <t/>
        </is>
      </c>
      <c r="L170" s="24" t="inlineStr">
        <f aca="false">FALSE()</f>
        <is>
          <t/>
        </is>
      </c>
    </row>
    <row r="171" customFormat="false" ht="15" hidden="false" customHeight="false" outlineLevel="0" collapsed="false">
      <c r="A171" s="24" t="s">
        <v>4701</v>
      </c>
      <c r="B171" s="24" t="s">
        <v>338</v>
      </c>
      <c r="C171" s="24" t="n">
        <v>8</v>
      </c>
      <c r="D171" s="108" t="n">
        <v>0.00158819072271776</v>
      </c>
      <c r="E171" s="108" t="n">
        <v>0.931331277909948</v>
      </c>
      <c r="F171" s="24" t="s">
        <v>15061</v>
      </c>
      <c r="G171" s="24" t="inlineStr">
        <f aca="false">FALSE()</f>
        <is>
          <t/>
        </is>
      </c>
      <c r="H171" s="24" t="inlineStr">
        <f aca="false">FALSE()</f>
        <is>
          <t/>
        </is>
      </c>
      <c r="I171" s="24" t="inlineStr">
        <f aca="false">FALSE()</f>
        <is>
          <t/>
        </is>
      </c>
      <c r="J171" s="24" t="inlineStr">
        <f aca="false">FALSE()</f>
        <is>
          <t/>
        </is>
      </c>
      <c r="K171" s="24" t="inlineStr">
        <f aca="false">FALSE()</f>
        <is>
          <t/>
        </is>
      </c>
      <c r="L171" s="24" t="inlineStr">
        <f aca="false">FALSE()</f>
        <is>
          <t/>
        </is>
      </c>
    </row>
    <row r="172" customFormat="false" ht="15" hidden="false" customHeight="false" outlineLevel="0" collapsed="false">
      <c r="A172" s="24" t="s">
        <v>15108</v>
      </c>
      <c r="B172" s="24" t="s">
        <v>15228</v>
      </c>
      <c r="C172" s="24" t="n">
        <v>8</v>
      </c>
      <c r="D172" s="108" t="n">
        <v>0.00158819072271776</v>
      </c>
      <c r="E172" s="108" t="n">
        <v>2.80946992871766</v>
      </c>
      <c r="F172" s="24" t="s">
        <v>15061</v>
      </c>
      <c r="G172" s="24" t="inlineStr">
        <f aca="false">FALSE()</f>
        <is>
          <t/>
        </is>
      </c>
      <c r="H172" s="24" t="inlineStr">
        <f aca="false">FALSE()</f>
        <is>
          <t/>
        </is>
      </c>
      <c r="I172" s="24" t="inlineStr">
        <f aca="false">FALSE()</f>
        <is>
          <t/>
        </is>
      </c>
      <c r="J172" s="24" t="inlineStr">
        <f aca="false">FALSE()</f>
        <is>
          <t/>
        </is>
      </c>
      <c r="K172" s="24" t="inlineStr">
        <f aca="false">FALSE()</f>
        <is>
          <t/>
        </is>
      </c>
      <c r="L172" s="24" t="inlineStr">
        <f aca="false">FALSE()</f>
        <is>
          <t/>
        </is>
      </c>
    </row>
    <row r="173" customFormat="false" ht="15" hidden="false" customHeight="false" outlineLevel="0" collapsed="false">
      <c r="A173" s="24" t="s">
        <v>15228</v>
      </c>
      <c r="B173" s="24" t="s">
        <v>15229</v>
      </c>
      <c r="C173" s="24" t="n">
        <v>8</v>
      </c>
      <c r="D173" s="108" t="n">
        <v>0.00158819072271776</v>
      </c>
      <c r="E173" s="108" t="n">
        <v>3.0824712007814</v>
      </c>
      <c r="F173" s="24" t="s">
        <v>15061</v>
      </c>
      <c r="G173" s="24" t="inlineStr">
        <f aca="false">FALSE()</f>
        <is>
          <t/>
        </is>
      </c>
      <c r="H173" s="24" t="inlineStr">
        <f aca="false">FALSE()</f>
        <is>
          <t/>
        </is>
      </c>
      <c r="I173" s="24" t="inlineStr">
        <f aca="false">FALSE()</f>
        <is>
          <t/>
        </is>
      </c>
      <c r="J173" s="24" t="inlineStr">
        <f aca="false">FALSE()</f>
        <is>
          <t/>
        </is>
      </c>
      <c r="K173" s="24" t="inlineStr">
        <f aca="false">FALSE()</f>
        <is>
          <t/>
        </is>
      </c>
      <c r="L173" s="24" t="inlineStr">
        <f aca="false">FALSE()</f>
        <is>
          <t/>
        </is>
      </c>
    </row>
    <row r="174" customFormat="false" ht="15" hidden="false" customHeight="false" outlineLevel="0" collapsed="false">
      <c r="A174" s="24" t="s">
        <v>15229</v>
      </c>
      <c r="B174" s="24" t="s">
        <v>15133</v>
      </c>
      <c r="C174" s="24" t="n">
        <v>8</v>
      </c>
      <c r="D174" s="108" t="n">
        <v>0.00158819072271776</v>
      </c>
      <c r="E174" s="108" t="n">
        <v>2.87161783546651</v>
      </c>
      <c r="F174" s="24" t="s">
        <v>15061</v>
      </c>
      <c r="G174" s="24" t="inlineStr">
        <f aca="false">FALSE()</f>
        <is>
          <t/>
        </is>
      </c>
      <c r="H174" s="24" t="inlineStr">
        <f aca="false">FALSE()</f>
        <is>
          <t/>
        </is>
      </c>
      <c r="I174" s="24" t="inlineStr">
        <f aca="false">FALSE()</f>
        <is>
          <t/>
        </is>
      </c>
      <c r="J174" s="24" t="inlineStr">
        <f aca="false">FALSE()</f>
        <is>
          <t/>
        </is>
      </c>
      <c r="K174" s="24" t="inlineStr">
        <f aca="false">FALSE()</f>
        <is>
          <t/>
        </is>
      </c>
      <c r="L174" s="24" t="inlineStr">
        <f aca="false">FALSE()</f>
        <is>
          <t/>
        </is>
      </c>
    </row>
    <row r="175" customFormat="false" ht="15" hidden="false" customHeight="false" outlineLevel="0" collapsed="false">
      <c r="A175" s="24" t="s">
        <v>15133</v>
      </c>
      <c r="B175" s="24" t="s">
        <v>15230</v>
      </c>
      <c r="C175" s="24" t="n">
        <v>8</v>
      </c>
      <c r="D175" s="108" t="n">
        <v>0.00158819072271776</v>
      </c>
      <c r="E175" s="108" t="n">
        <v>2.87161783546651</v>
      </c>
      <c r="F175" s="24" t="s">
        <v>15061</v>
      </c>
      <c r="G175" s="24" t="inlineStr">
        <f aca="false">FALSE()</f>
        <is>
          <t/>
        </is>
      </c>
      <c r="H175" s="24" t="inlineStr">
        <f aca="false">FALSE()</f>
        <is>
          <t/>
        </is>
      </c>
      <c r="I175" s="24" t="inlineStr">
        <f aca="false">FALSE()</f>
        <is>
          <t/>
        </is>
      </c>
      <c r="J175" s="24" t="inlineStr">
        <f aca="false">FALSE()</f>
        <is>
          <t/>
        </is>
      </c>
      <c r="K175" s="24" t="inlineStr">
        <f aca="false">FALSE()</f>
        <is>
          <t/>
        </is>
      </c>
      <c r="L175" s="24" t="inlineStr">
        <f aca="false">FALSE()</f>
        <is>
          <t/>
        </is>
      </c>
    </row>
    <row r="176" customFormat="false" ht="15" hidden="false" customHeight="false" outlineLevel="0" collapsed="false">
      <c r="A176" s="24" t="s">
        <v>15230</v>
      </c>
      <c r="B176" s="24" t="s">
        <v>15149</v>
      </c>
      <c r="C176" s="24" t="n">
        <v>8</v>
      </c>
      <c r="D176" s="108" t="n">
        <v>0.00158819072271776</v>
      </c>
      <c r="E176" s="108" t="n">
        <v>2.98556118777334</v>
      </c>
      <c r="F176" s="24" t="s">
        <v>15061</v>
      </c>
      <c r="G176" s="24" t="inlineStr">
        <f aca="false">FALSE()</f>
        <is>
          <t/>
        </is>
      </c>
      <c r="H176" s="24" t="inlineStr">
        <f aca="false">FALSE()</f>
        <is>
          <t/>
        </is>
      </c>
      <c r="I176" s="24" t="inlineStr">
        <f aca="false">FALSE()</f>
        <is>
          <t/>
        </is>
      </c>
      <c r="J176" s="24" t="inlineStr">
        <f aca="false">FALSE()</f>
        <is>
          <t/>
        </is>
      </c>
      <c r="K176" s="24" t="inlineStr">
        <f aca="false">FALSE()</f>
        <is>
          <t/>
        </is>
      </c>
      <c r="L176" s="24" t="inlineStr">
        <f aca="false">FALSE()</f>
        <is>
          <t/>
        </is>
      </c>
    </row>
    <row r="177" customFormat="false" ht="15" hidden="false" customHeight="false" outlineLevel="0" collapsed="false">
      <c r="A177" s="24" t="s">
        <v>15075</v>
      </c>
      <c r="B177" s="24" t="s">
        <v>15073</v>
      </c>
      <c r="C177" s="24" t="n">
        <v>8</v>
      </c>
      <c r="D177" s="108" t="n">
        <v>0.00158819072271776</v>
      </c>
      <c r="E177" s="108" t="n">
        <v>2.11049992438165</v>
      </c>
      <c r="F177" s="24" t="s">
        <v>15061</v>
      </c>
      <c r="G177" s="24" t="inlineStr">
        <f aca="false">FALSE()</f>
        <is>
          <t/>
        </is>
      </c>
      <c r="H177" s="24" t="inlineStr">
        <f aca="false">FALSE()</f>
        <is>
          <t/>
        </is>
      </c>
      <c r="I177" s="24" t="inlineStr">
        <f aca="false">FALSE()</f>
        <is>
          <t/>
        </is>
      </c>
      <c r="J177" s="24" t="inlineStr">
        <f aca="false">FALSE()</f>
        <is>
          <t/>
        </is>
      </c>
      <c r="K177" s="24" t="inlineStr">
        <f aca="false">FALSE()</f>
        <is>
          <t/>
        </is>
      </c>
      <c r="L177" s="24" t="inlineStr">
        <f aca="false">FALSE()</f>
        <is>
          <t/>
        </is>
      </c>
    </row>
    <row r="178" customFormat="false" ht="15" hidden="false" customHeight="false" outlineLevel="0" collapsed="false">
      <c r="A178" s="24" t="s">
        <v>3700</v>
      </c>
      <c r="B178" s="24" t="s">
        <v>14865</v>
      </c>
      <c r="C178" s="24" t="n">
        <v>7</v>
      </c>
      <c r="D178" s="108" t="n">
        <v>0.0014273484593616</v>
      </c>
      <c r="E178" s="108" t="n">
        <v>3.0824712007814</v>
      </c>
      <c r="F178" s="24" t="s">
        <v>15061</v>
      </c>
      <c r="G178" s="24" t="inlineStr">
        <f aca="false">FALSE()</f>
        <is>
          <t/>
        </is>
      </c>
      <c r="H178" s="24" t="inlineStr">
        <f aca="false">FALSE()</f>
        <is>
          <t/>
        </is>
      </c>
      <c r="I178" s="24" t="inlineStr">
        <f aca="false">FALSE()</f>
        <is>
          <t/>
        </is>
      </c>
      <c r="J178" s="24" t="inlineStr">
        <f aca="false">FALSE()</f>
        <is>
          <t/>
        </is>
      </c>
      <c r="K178" s="24" t="inlineStr">
        <f aca="false">FALSE()</f>
        <is>
          <t/>
        </is>
      </c>
      <c r="L178" s="24" t="inlineStr">
        <f aca="false">FALSE()</f>
        <is>
          <t/>
        </is>
      </c>
    </row>
    <row r="179" customFormat="false" ht="15" hidden="false" customHeight="false" outlineLevel="0" collapsed="false">
      <c r="A179" s="24" t="s">
        <v>15244</v>
      </c>
      <c r="B179" s="24" t="s">
        <v>1267</v>
      </c>
      <c r="C179" s="24" t="n">
        <v>7</v>
      </c>
      <c r="D179" s="108" t="n">
        <v>0.0014273484593616</v>
      </c>
      <c r="E179" s="108" t="n">
        <v>2.16601725223148</v>
      </c>
      <c r="F179" s="24" t="s">
        <v>15061</v>
      </c>
      <c r="G179" s="24" t="inlineStr">
        <f aca="false">FALSE()</f>
        <is>
          <t/>
        </is>
      </c>
      <c r="H179" s="24" t="n">
        <f aca="false">TRUE()</f>
        <v>1</v>
      </c>
      <c r="I179" s="24" t="inlineStr">
        <f aca="false">FALSE()</f>
        <is>
          <t/>
        </is>
      </c>
      <c r="J179" s="24" t="inlineStr">
        <f aca="false">FALSE()</f>
        <is>
          <t/>
        </is>
      </c>
      <c r="K179" s="24" t="inlineStr">
        <f aca="false">FALSE()</f>
        <is>
          <t/>
        </is>
      </c>
      <c r="L179" s="24" t="inlineStr">
        <f aca="false">FALSE()</f>
        <is>
          <t/>
        </is>
      </c>
    </row>
    <row r="180" customFormat="false" ht="15" hidden="false" customHeight="false" outlineLevel="0" collapsed="false">
      <c r="A180" s="24" t="s">
        <v>1267</v>
      </c>
      <c r="B180" s="24" t="s">
        <v>15203</v>
      </c>
      <c r="C180" s="24" t="n">
        <v>7</v>
      </c>
      <c r="D180" s="108" t="n">
        <v>0.0014273484593616</v>
      </c>
      <c r="E180" s="108" t="n">
        <v>2.15671722915351</v>
      </c>
      <c r="F180" s="24" t="s">
        <v>15061</v>
      </c>
      <c r="G180" s="24" t="inlineStr">
        <f aca="false">FALSE()</f>
        <is>
          <t/>
        </is>
      </c>
      <c r="H180" s="24" t="n">
        <f aca="false">FALSE()</f>
        <v>0</v>
      </c>
      <c r="I180" s="24" t="inlineStr">
        <f aca="false">FALSE()</f>
        <is>
          <t/>
        </is>
      </c>
      <c r="J180" s="24" t="inlineStr">
        <f aca="false">FALSE()</f>
        <is>
          <t/>
        </is>
      </c>
      <c r="K180" s="24" t="inlineStr">
        <f aca="false">FALSE()</f>
        <is>
          <t/>
        </is>
      </c>
      <c r="L180" s="24" t="inlineStr">
        <f aca="false">FALSE()</f>
        <is>
          <t/>
        </is>
      </c>
    </row>
    <row r="181" customFormat="false" ht="15" hidden="false" customHeight="false" outlineLevel="0" collapsed="false">
      <c r="A181" s="24" t="s">
        <v>15203</v>
      </c>
      <c r="B181" s="24" t="s">
        <v>15142</v>
      </c>
      <c r="C181" s="24" t="n">
        <v>7</v>
      </c>
      <c r="D181" s="108" t="n">
        <v>0.0014273484593616</v>
      </c>
      <c r="E181" s="108" t="n">
        <v>2.88617655563743</v>
      </c>
      <c r="F181" s="24" t="s">
        <v>15061</v>
      </c>
      <c r="G181" s="24" t="inlineStr">
        <f aca="false">FALSE()</f>
        <is>
          <t/>
        </is>
      </c>
      <c r="H181" s="24" t="inlineStr">
        <f aca="false">FALSE()</f>
        <is>
          <t/>
        </is>
      </c>
      <c r="I181" s="24" t="inlineStr">
        <f aca="false">FALSE()</f>
        <is>
          <t/>
        </is>
      </c>
      <c r="J181" s="24" t="inlineStr">
        <f aca="false">FALSE()</f>
        <is>
          <t/>
        </is>
      </c>
      <c r="K181" s="24" t="inlineStr">
        <f aca="false">FALSE()</f>
        <is>
          <t/>
        </is>
      </c>
      <c r="L181" s="24" t="inlineStr">
        <f aca="false">FALSE()</f>
        <is>
          <t/>
        </is>
      </c>
    </row>
    <row r="182" customFormat="false" ht="15" hidden="false" customHeight="false" outlineLevel="0" collapsed="false">
      <c r="A182" s="24" t="s">
        <v>15142</v>
      </c>
      <c r="B182" s="24" t="s">
        <v>15245</v>
      </c>
      <c r="C182" s="24" t="n">
        <v>7</v>
      </c>
      <c r="D182" s="108" t="n">
        <v>0.0014273484593616</v>
      </c>
      <c r="E182" s="108" t="n">
        <v>2.90637994172572</v>
      </c>
      <c r="F182" s="24" t="s">
        <v>15061</v>
      </c>
      <c r="G182" s="24" t="inlineStr">
        <f aca="false">FALSE()</f>
        <is>
          <t/>
        </is>
      </c>
      <c r="H182" s="24" t="inlineStr">
        <f aca="false">FALSE()</f>
        <is>
          <t/>
        </is>
      </c>
      <c r="I182" s="24" t="inlineStr">
        <f aca="false">FALSE()</f>
        <is>
          <t/>
        </is>
      </c>
      <c r="J182" s="24" t="inlineStr">
        <f aca="false">FALSE()</f>
        <is>
          <t/>
        </is>
      </c>
      <c r="K182" s="24" t="inlineStr">
        <f aca="false">FALSE()</f>
        <is>
          <t/>
        </is>
      </c>
      <c r="L182" s="24" t="inlineStr">
        <f aca="false">FALSE()</f>
        <is>
          <t/>
        </is>
      </c>
    </row>
    <row r="183" customFormat="false" ht="15" hidden="false" customHeight="false" outlineLevel="0" collapsed="false">
      <c r="A183" s="24" t="s">
        <v>15245</v>
      </c>
      <c r="B183" s="24" t="s">
        <v>15090</v>
      </c>
      <c r="C183" s="24" t="n">
        <v>7</v>
      </c>
      <c r="D183" s="108" t="n">
        <v>0.0014273484593616</v>
      </c>
      <c r="E183" s="108" t="n">
        <v>2.78144120511742</v>
      </c>
      <c r="F183" s="24" t="s">
        <v>15061</v>
      </c>
      <c r="G183" s="24" t="inlineStr">
        <f aca="false">FALSE()</f>
        <is>
          <t/>
        </is>
      </c>
      <c r="H183" s="24" t="inlineStr">
        <f aca="false">FALSE()</f>
        <is>
          <t/>
        </is>
      </c>
      <c r="I183" s="24" t="inlineStr">
        <f aca="false">FALSE()</f>
        <is>
          <t/>
        </is>
      </c>
      <c r="J183" s="24" t="inlineStr">
        <f aca="false">FALSE()</f>
        <is>
          <t/>
        </is>
      </c>
      <c r="K183" s="24" t="inlineStr">
        <f aca="false">FALSE()</f>
        <is>
          <t/>
        </is>
      </c>
      <c r="L183" s="24" t="inlineStr">
        <f aca="false">FALSE()</f>
        <is>
          <t/>
        </is>
      </c>
    </row>
    <row r="184" customFormat="false" ht="15" hidden="false" customHeight="false" outlineLevel="0" collapsed="false">
      <c r="A184" s="24" t="s">
        <v>15090</v>
      </c>
      <c r="B184" s="24" t="s">
        <v>15154</v>
      </c>
      <c r="C184" s="24" t="n">
        <v>7</v>
      </c>
      <c r="D184" s="108" t="n">
        <v>0.0014273484593616</v>
      </c>
      <c r="E184" s="108" t="n">
        <v>2.5753867226843</v>
      </c>
      <c r="F184" s="24" t="s">
        <v>15061</v>
      </c>
      <c r="G184" s="24" t="inlineStr">
        <f aca="false">FALSE()</f>
        <is>
          <t/>
        </is>
      </c>
      <c r="H184" s="24" t="inlineStr">
        <f aca="false">FALSE()</f>
        <is>
          <t/>
        </is>
      </c>
      <c r="I184" s="24" t="inlineStr">
        <f aca="false">FALSE()</f>
        <is>
          <t/>
        </is>
      </c>
      <c r="J184" s="24" t="inlineStr">
        <f aca="false">FALSE()</f>
        <is>
          <t/>
        </is>
      </c>
      <c r="K184" s="24" t="inlineStr">
        <f aca="false">FALSE()</f>
        <is>
          <t/>
        </is>
      </c>
      <c r="L184" s="24" t="inlineStr">
        <f aca="false">FALSE()</f>
        <is>
          <t/>
        </is>
      </c>
    </row>
    <row r="185" customFormat="false" ht="15" hidden="false" customHeight="false" outlineLevel="0" collapsed="false">
      <c r="A185" s="24" t="s">
        <v>15154</v>
      </c>
      <c r="B185" s="24" t="s">
        <v>15246</v>
      </c>
      <c r="C185" s="24" t="n">
        <v>7</v>
      </c>
      <c r="D185" s="108" t="n">
        <v>0.0014273484593616</v>
      </c>
      <c r="E185" s="108" t="n">
        <v>2.98556118777334</v>
      </c>
      <c r="F185" s="24" t="s">
        <v>15061</v>
      </c>
      <c r="G185" s="24" t="inlineStr">
        <f aca="false">FALSE()</f>
        <is>
          <t/>
        </is>
      </c>
      <c r="H185" s="24" t="inlineStr">
        <f aca="false">FALSE()</f>
        <is>
          <t/>
        </is>
      </c>
      <c r="I185" s="24" t="inlineStr">
        <f aca="false">FALSE()</f>
        <is>
          <t/>
        </is>
      </c>
      <c r="J185" s="24" t="inlineStr">
        <f aca="false">FALSE()</f>
        <is>
          <t/>
        </is>
      </c>
      <c r="K185" s="24" t="inlineStr">
        <f aca="false">FALSE()</f>
        <is>
          <t/>
        </is>
      </c>
      <c r="L185" s="24" t="inlineStr">
        <f aca="false">FALSE()</f>
        <is>
          <t/>
        </is>
      </c>
    </row>
    <row r="186" customFormat="false" ht="15" hidden="false" customHeight="false" outlineLevel="0" collapsed="false">
      <c r="A186" s="24" t="s">
        <v>15246</v>
      </c>
      <c r="B186" s="24" t="s">
        <v>338</v>
      </c>
      <c r="C186" s="24" t="n">
        <v>7</v>
      </c>
      <c r="D186" s="108" t="n">
        <v>0.0014273484593616</v>
      </c>
      <c r="E186" s="108" t="n">
        <v>1.06963397607623</v>
      </c>
      <c r="F186" s="24" t="s">
        <v>15061</v>
      </c>
      <c r="G186" s="24" t="inlineStr">
        <f aca="false">FALSE()</f>
        <is>
          <t/>
        </is>
      </c>
      <c r="H186" s="24" t="inlineStr">
        <f aca="false">FALSE()</f>
        <is>
          <t/>
        </is>
      </c>
      <c r="I186" s="24" t="inlineStr">
        <f aca="false">FALSE()</f>
        <is>
          <t/>
        </is>
      </c>
      <c r="J186" s="24" t="inlineStr">
        <f aca="false">FALSE()</f>
        <is>
          <t/>
        </is>
      </c>
      <c r="K186" s="24" t="inlineStr">
        <f aca="false">FALSE()</f>
        <is>
          <t/>
        </is>
      </c>
      <c r="L186" s="24" t="inlineStr">
        <f aca="false">FALSE()</f>
        <is>
          <t/>
        </is>
      </c>
    </row>
    <row r="187" customFormat="false" ht="15" hidden="false" customHeight="false" outlineLevel="0" collapsed="false">
      <c r="A187" s="24" t="s">
        <v>338</v>
      </c>
      <c r="B187" s="24" t="s">
        <v>15126</v>
      </c>
      <c r="C187" s="24" t="n">
        <v>7</v>
      </c>
      <c r="D187" s="108" t="n">
        <v>0.0014273484593616</v>
      </c>
      <c r="E187" s="108" t="n">
        <v>0.797637783104691</v>
      </c>
      <c r="F187" s="24" t="s">
        <v>15061</v>
      </c>
      <c r="G187" s="24" t="inlineStr">
        <f aca="false">FALSE()</f>
        <is>
          <t/>
        </is>
      </c>
      <c r="H187" s="24" t="inlineStr">
        <f aca="false">FALSE()</f>
        <is>
          <t/>
        </is>
      </c>
      <c r="I187" s="24" t="inlineStr">
        <f aca="false">FALSE()</f>
        <is>
          <t/>
        </is>
      </c>
      <c r="J187" s="24" t="inlineStr">
        <f aca="false">FALSE()</f>
        <is>
          <t/>
        </is>
      </c>
      <c r="K187" s="24" t="inlineStr">
        <f aca="false">FALSE()</f>
        <is>
          <t/>
        </is>
      </c>
      <c r="L187" s="24" t="inlineStr">
        <f aca="false">FALSE()</f>
        <is>
          <t/>
        </is>
      </c>
    </row>
    <row r="188" customFormat="false" ht="15" hidden="false" customHeight="false" outlineLevel="0" collapsed="false">
      <c r="A188" s="24" t="s">
        <v>15126</v>
      </c>
      <c r="B188" s="24" t="s">
        <v>15247</v>
      </c>
      <c r="C188" s="24" t="n">
        <v>7</v>
      </c>
      <c r="D188" s="108" t="n">
        <v>0.0014273484593616</v>
      </c>
      <c r="E188" s="108" t="n">
        <v>2.87161783546651</v>
      </c>
      <c r="F188" s="24" t="s">
        <v>15061</v>
      </c>
      <c r="G188" s="24" t="inlineStr">
        <f aca="false">FALSE()</f>
        <is>
          <t/>
        </is>
      </c>
      <c r="H188" s="24" t="inlineStr">
        <f aca="false">FALSE()</f>
        <is>
          <t/>
        </is>
      </c>
      <c r="I188" s="24" t="inlineStr">
        <f aca="false">FALSE()</f>
        <is>
          <t/>
        </is>
      </c>
      <c r="J188" s="24" t="inlineStr">
        <f aca="false">FALSE()</f>
        <is>
          <t/>
        </is>
      </c>
      <c r="K188" s="24" t="inlineStr">
        <f aca="false">FALSE()</f>
        <is>
          <t/>
        </is>
      </c>
      <c r="L188" s="24" t="inlineStr">
        <f aca="false">FALSE()</f>
        <is>
          <t/>
        </is>
      </c>
    </row>
    <row r="189" customFormat="false" ht="15" hidden="false" customHeight="false" outlineLevel="0" collapsed="false">
      <c r="A189" s="24" t="s">
        <v>15127</v>
      </c>
      <c r="B189" s="24" t="s">
        <v>338</v>
      </c>
      <c r="C189" s="24" t="n">
        <v>7</v>
      </c>
      <c r="D189" s="108" t="n">
        <v>0.0014273484593616</v>
      </c>
      <c r="E189" s="108" t="n">
        <v>0.835550770042861</v>
      </c>
      <c r="F189" s="24" t="s">
        <v>15061</v>
      </c>
      <c r="G189" s="24" t="inlineStr">
        <f aca="false">FALSE()</f>
        <is>
          <t/>
        </is>
      </c>
      <c r="H189" s="24" t="inlineStr">
        <f aca="false">FALSE()</f>
        <is>
          <t/>
        </is>
      </c>
      <c r="I189" s="24" t="inlineStr">
        <f aca="false">FALSE()</f>
        <is>
          <t/>
        </is>
      </c>
      <c r="J189" s="24" t="inlineStr">
        <f aca="false">FALSE()</f>
        <is>
          <t/>
        </is>
      </c>
      <c r="K189" s="24" t="inlineStr">
        <f aca="false">FALSE()</f>
        <is>
          <t/>
        </is>
      </c>
      <c r="L189" s="24" t="inlineStr">
        <f aca="false">FALSE()</f>
        <is>
          <t/>
        </is>
      </c>
    </row>
    <row r="190" customFormat="false" ht="15" hidden="false" customHeight="false" outlineLevel="0" collapsed="false">
      <c r="A190" s="24" t="s">
        <v>15205</v>
      </c>
      <c r="B190" s="24" t="s">
        <v>338</v>
      </c>
      <c r="C190" s="24" t="n">
        <v>7</v>
      </c>
      <c r="D190" s="108" t="n">
        <v>0.0014273484593616</v>
      </c>
      <c r="E190" s="108" t="n">
        <v>1.01164202909854</v>
      </c>
      <c r="F190" s="24" t="s">
        <v>15061</v>
      </c>
      <c r="G190" s="24" t="inlineStr">
        <f aca="false">FALSE()</f>
        <is>
          <t/>
        </is>
      </c>
      <c r="H190" s="24" t="inlineStr">
        <f aca="false">FALSE()</f>
        <is>
          <t/>
        </is>
      </c>
      <c r="I190" s="24" t="inlineStr">
        <f aca="false">FALSE()</f>
        <is>
          <t/>
        </is>
      </c>
      <c r="J190" s="24" t="inlineStr">
        <f aca="false">FALSE()</f>
        <is>
          <t/>
        </is>
      </c>
      <c r="K190" s="24" t="inlineStr">
        <f aca="false">FALSE()</f>
        <is>
          <t/>
        </is>
      </c>
      <c r="L190" s="24" t="inlineStr">
        <f aca="false">FALSE()</f>
        <is>
          <t/>
        </is>
      </c>
    </row>
    <row r="191" customFormat="false" ht="15" hidden="false" customHeight="false" outlineLevel="0" collapsed="false">
      <c r="A191" s="24" t="s">
        <v>15184</v>
      </c>
      <c r="B191" s="24" t="s">
        <v>338</v>
      </c>
      <c r="C191" s="24" t="n">
        <v>7</v>
      </c>
      <c r="D191" s="108" t="n">
        <v>0.0014273484593616</v>
      </c>
      <c r="E191" s="108" t="n">
        <v>0.960489506651161</v>
      </c>
      <c r="F191" s="24" t="s">
        <v>15061</v>
      </c>
      <c r="G191" s="24" t="inlineStr">
        <f aca="false">FALSE()</f>
        <is>
          <t/>
        </is>
      </c>
      <c r="H191" s="24" t="inlineStr">
        <f aca="false">FALSE()</f>
        <is>
          <t/>
        </is>
      </c>
      <c r="I191" s="24" t="inlineStr">
        <f aca="false">FALSE()</f>
        <is>
          <t/>
        </is>
      </c>
      <c r="J191" s="24" t="inlineStr">
        <f aca="false">FALSE()</f>
        <is>
          <t/>
        </is>
      </c>
      <c r="K191" s="24" t="inlineStr">
        <f aca="false">FALSE()</f>
        <is>
          <t/>
        </is>
      </c>
      <c r="L191" s="24" t="inlineStr">
        <f aca="false">FALSE()</f>
        <is>
          <t/>
        </is>
      </c>
    </row>
    <row r="192" customFormat="false" ht="15" hidden="false" customHeight="false" outlineLevel="0" collapsed="false">
      <c r="A192" s="24" t="s">
        <v>15105</v>
      </c>
      <c r="B192" s="24" t="s">
        <v>15256</v>
      </c>
      <c r="C192" s="24" t="n">
        <v>7</v>
      </c>
      <c r="D192" s="108" t="n">
        <v>0.0014273484593616</v>
      </c>
      <c r="E192" s="108" t="n">
        <v>2.83943315209511</v>
      </c>
      <c r="F192" s="24" t="s">
        <v>15061</v>
      </c>
      <c r="G192" s="24" t="inlineStr">
        <f aca="false">FALSE()</f>
        <is>
          <t/>
        </is>
      </c>
      <c r="H192" s="24" t="inlineStr">
        <f aca="false">FALSE()</f>
        <is>
          <t/>
        </is>
      </c>
      <c r="I192" s="24" t="inlineStr">
        <f aca="false">FALSE()</f>
        <is>
          <t/>
        </is>
      </c>
      <c r="J192" s="24" t="n">
        <f aca="false">TRUE()</f>
        <v>1</v>
      </c>
      <c r="K192" s="24" t="inlineStr">
        <f aca="false">FALSE()</f>
        <is>
          <t/>
        </is>
      </c>
      <c r="L192" s="24" t="inlineStr">
        <f aca="false">FALSE()</f>
        <is>
          <t/>
        </is>
      </c>
    </row>
    <row r="193" customFormat="false" ht="15" hidden="false" customHeight="false" outlineLevel="0" collapsed="false">
      <c r="A193" s="24" t="s">
        <v>15256</v>
      </c>
      <c r="B193" s="24" t="s">
        <v>15257</v>
      </c>
      <c r="C193" s="24" t="n">
        <v>7</v>
      </c>
      <c r="D193" s="108" t="n">
        <v>0.0014273484593616</v>
      </c>
      <c r="E193" s="108" t="n">
        <v>3.14046314775909</v>
      </c>
      <c r="F193" s="24" t="s">
        <v>15061</v>
      </c>
      <c r="G193" s="24" t="n">
        <f aca="false">TRUE()</f>
        <v>1</v>
      </c>
      <c r="H193" s="24" t="inlineStr">
        <f aca="false">FALSE()</f>
        <is>
          <t/>
        </is>
      </c>
      <c r="I193" s="24" t="inlineStr">
        <f aca="false">FALSE()</f>
        <is>
          <t/>
        </is>
      </c>
      <c r="J193" s="24" t="n">
        <f aca="false">FALSE()</f>
        <v>0</v>
      </c>
      <c r="K193" s="24" t="inlineStr">
        <f aca="false">FALSE()</f>
        <is>
          <t/>
        </is>
      </c>
      <c r="L193" s="24" t="inlineStr">
        <f aca="false">FALSE()</f>
        <is>
          <t/>
        </is>
      </c>
    </row>
    <row r="194" customFormat="false" ht="15" hidden="false" customHeight="false" outlineLevel="0" collapsed="false">
      <c r="A194" s="24" t="s">
        <v>15257</v>
      </c>
      <c r="B194" s="24" t="s">
        <v>15258</v>
      </c>
      <c r="C194" s="24" t="n">
        <v>7</v>
      </c>
      <c r="D194" s="108" t="n">
        <v>0.0014273484593616</v>
      </c>
      <c r="E194" s="108" t="n">
        <v>3.14046314775909</v>
      </c>
      <c r="F194" s="24" t="s">
        <v>15061</v>
      </c>
      <c r="G194" s="24" t="n">
        <f aca="false">FALSE()</f>
        <v>0</v>
      </c>
      <c r="H194" s="24" t="inlineStr">
        <f aca="false">FALSE()</f>
        <is>
          <t/>
        </is>
      </c>
      <c r="I194" s="24" t="inlineStr">
        <f aca="false">FALSE()</f>
        <is>
          <t/>
        </is>
      </c>
      <c r="J194" s="24" t="inlineStr">
        <f aca="false">FALSE()</f>
        <is>
          <t/>
        </is>
      </c>
      <c r="K194" s="24" t="inlineStr">
        <f aca="false">FALSE()</f>
        <is>
          <t/>
        </is>
      </c>
      <c r="L194" s="24" t="inlineStr">
        <f aca="false">FALSE()</f>
        <is>
          <t/>
        </is>
      </c>
    </row>
    <row r="195" customFormat="false" ht="15" hidden="false" customHeight="false" outlineLevel="0" collapsed="false">
      <c r="A195" s="24" t="s">
        <v>15258</v>
      </c>
      <c r="B195" s="24" t="s">
        <v>15064</v>
      </c>
      <c r="C195" s="24" t="n">
        <v>7</v>
      </c>
      <c r="D195" s="108" t="n">
        <v>0.0014273484593616</v>
      </c>
      <c r="E195" s="108" t="n">
        <v>2.332348673998</v>
      </c>
      <c r="F195" s="24" t="s">
        <v>15061</v>
      </c>
      <c r="G195" s="24" t="inlineStr">
        <f aca="false">FALSE()</f>
        <is>
          <t/>
        </is>
      </c>
      <c r="H195" s="24" t="inlineStr">
        <f aca="false">FALSE()</f>
        <is>
          <t/>
        </is>
      </c>
      <c r="I195" s="24" t="inlineStr">
        <f aca="false">FALSE()</f>
        <is>
          <t/>
        </is>
      </c>
      <c r="J195" s="24" t="inlineStr">
        <f aca="false">FALSE()</f>
        <is>
          <t/>
        </is>
      </c>
      <c r="K195" s="24" t="inlineStr">
        <f aca="false">FALSE()</f>
        <is>
          <t/>
        </is>
      </c>
      <c r="L195" s="24" t="inlineStr">
        <f aca="false">FALSE()</f>
        <is>
          <t/>
        </is>
      </c>
    </row>
    <row r="196" customFormat="false" ht="15" hidden="false" customHeight="false" outlineLevel="0" collapsed="false">
      <c r="A196" s="24" t="s">
        <v>15064</v>
      </c>
      <c r="B196" s="24" t="s">
        <v>2041</v>
      </c>
      <c r="C196" s="24" t="n">
        <v>7</v>
      </c>
      <c r="D196" s="108" t="n">
        <v>0.0014273484593616</v>
      </c>
      <c r="E196" s="108" t="n">
        <v>2.31478538407592</v>
      </c>
      <c r="F196" s="24" t="s">
        <v>15061</v>
      </c>
      <c r="G196" s="24" t="inlineStr">
        <f aca="false">FALSE()</f>
        <is>
          <t/>
        </is>
      </c>
      <c r="H196" s="24" t="inlineStr">
        <f aca="false">FALSE()</f>
        <is>
          <t/>
        </is>
      </c>
      <c r="I196" s="24" t="inlineStr">
        <f aca="false">FALSE()</f>
        <is>
          <t/>
        </is>
      </c>
      <c r="J196" s="24" t="inlineStr">
        <f aca="false">FALSE()</f>
        <is>
          <t/>
        </is>
      </c>
      <c r="K196" s="24" t="inlineStr">
        <f aca="false">FALSE()</f>
        <is>
          <t/>
        </is>
      </c>
      <c r="L196" s="24" t="inlineStr">
        <f aca="false">FALSE()</f>
        <is>
          <t/>
        </is>
      </c>
    </row>
    <row r="197" customFormat="false" ht="15" hidden="false" customHeight="false" outlineLevel="0" collapsed="false">
      <c r="A197" s="24" t="s">
        <v>2041</v>
      </c>
      <c r="B197" s="24" t="s">
        <v>15259</v>
      </c>
      <c r="C197" s="24" t="n">
        <v>7</v>
      </c>
      <c r="D197" s="108" t="n">
        <v>0.0014273484593616</v>
      </c>
      <c r="E197" s="108" t="n">
        <v>3.0824712007814</v>
      </c>
      <c r="F197" s="24" t="s">
        <v>15061</v>
      </c>
      <c r="G197" s="24" t="inlineStr">
        <f aca="false">FALSE()</f>
        <is>
          <t/>
        </is>
      </c>
      <c r="H197" s="24" t="inlineStr">
        <f aca="false">FALSE()</f>
        <is>
          <t/>
        </is>
      </c>
      <c r="I197" s="24" t="inlineStr">
        <f aca="false">FALSE()</f>
        <is>
          <t/>
        </is>
      </c>
      <c r="J197" s="24" t="inlineStr">
        <f aca="false">FALSE()</f>
        <is>
          <t/>
        </is>
      </c>
      <c r="K197" s="24" t="inlineStr">
        <f aca="false">FALSE()</f>
        <is>
          <t/>
        </is>
      </c>
      <c r="L197" s="24" t="inlineStr">
        <f aca="false">FALSE()</f>
        <is>
          <t/>
        </is>
      </c>
    </row>
    <row r="198" customFormat="false" ht="15" hidden="false" customHeight="false" outlineLevel="0" collapsed="false">
      <c r="A198" s="24" t="s">
        <v>15259</v>
      </c>
      <c r="B198" s="24" t="s">
        <v>15215</v>
      </c>
      <c r="C198" s="24" t="n">
        <v>7</v>
      </c>
      <c r="D198" s="108" t="n">
        <v>0.0014273484593616</v>
      </c>
      <c r="E198" s="108" t="n">
        <v>3.0824712007814</v>
      </c>
      <c r="F198" s="24" t="s">
        <v>15061</v>
      </c>
      <c r="G198" s="24" t="inlineStr">
        <f aca="false">FALSE()</f>
        <is>
          <t/>
        </is>
      </c>
      <c r="H198" s="24" t="inlineStr">
        <f aca="false">FALSE()</f>
        <is>
          <t/>
        </is>
      </c>
      <c r="I198" s="24" t="inlineStr">
        <f aca="false">FALSE()</f>
        <is>
          <t/>
        </is>
      </c>
      <c r="J198" s="24" t="inlineStr">
        <f aca="false">FALSE()</f>
        <is>
          <t/>
        </is>
      </c>
      <c r="K198" s="24" t="inlineStr">
        <f aca="false">FALSE()</f>
        <is>
          <t/>
        </is>
      </c>
      <c r="L198" s="24" t="inlineStr">
        <f aca="false">FALSE()</f>
        <is>
          <t/>
        </is>
      </c>
    </row>
    <row r="199" customFormat="false" ht="15" hidden="false" customHeight="false" outlineLevel="0" collapsed="false">
      <c r="A199" s="24" t="s">
        <v>15215</v>
      </c>
      <c r="B199" s="24" t="s">
        <v>15260</v>
      </c>
      <c r="C199" s="24" t="n">
        <v>7</v>
      </c>
      <c r="D199" s="108" t="n">
        <v>0.0014273484593616</v>
      </c>
      <c r="E199" s="108" t="n">
        <v>3.0824712007814</v>
      </c>
      <c r="F199" s="24" t="s">
        <v>15061</v>
      </c>
      <c r="G199" s="24" t="inlineStr">
        <f aca="false">FALSE()</f>
        <is>
          <t/>
        </is>
      </c>
      <c r="H199" s="24" t="inlineStr">
        <f aca="false">FALSE()</f>
        <is>
          <t/>
        </is>
      </c>
      <c r="I199" s="24" t="inlineStr">
        <f aca="false">FALSE()</f>
        <is>
          <t/>
        </is>
      </c>
      <c r="J199" s="24" t="n">
        <f aca="false">TRUE()</f>
        <v>1</v>
      </c>
      <c r="K199" s="24" t="inlineStr">
        <f aca="false">FALSE()</f>
        <is>
          <t/>
        </is>
      </c>
      <c r="L199" s="24" t="inlineStr">
        <f aca="false">FALSE()</f>
        <is>
          <t/>
        </is>
      </c>
    </row>
    <row r="200" customFormat="false" ht="15" hidden="false" customHeight="false" outlineLevel="0" collapsed="false">
      <c r="A200" s="24" t="s">
        <v>15260</v>
      </c>
      <c r="B200" s="24" t="s">
        <v>15131</v>
      </c>
      <c r="C200" s="24" t="n">
        <v>7</v>
      </c>
      <c r="D200" s="108" t="n">
        <v>0.0014273484593616</v>
      </c>
      <c r="E200" s="108" t="n">
        <v>2.87161783546651</v>
      </c>
      <c r="F200" s="24" t="s">
        <v>15061</v>
      </c>
      <c r="G200" s="24" t="n">
        <f aca="false">TRUE()</f>
        <v>1</v>
      </c>
      <c r="H200" s="24" t="inlineStr">
        <f aca="false">FALSE()</f>
        <is>
          <t/>
        </is>
      </c>
      <c r="I200" s="24" t="inlineStr">
        <f aca="false">FALSE()</f>
        <is>
          <t/>
        </is>
      </c>
      <c r="J200" s="24" t="n">
        <f aca="false">FALSE()</f>
        <v>0</v>
      </c>
      <c r="K200" s="24" t="inlineStr">
        <f aca="false">FALSE()</f>
        <is>
          <t/>
        </is>
      </c>
      <c r="L200" s="24" t="inlineStr">
        <f aca="false">FALSE()</f>
        <is>
          <t/>
        </is>
      </c>
    </row>
    <row r="201" customFormat="false" ht="15" hidden="false" customHeight="false" outlineLevel="0" collapsed="false">
      <c r="A201" s="24" t="s">
        <v>15131</v>
      </c>
      <c r="B201" s="24" t="s">
        <v>15261</v>
      </c>
      <c r="C201" s="24" t="n">
        <v>7</v>
      </c>
      <c r="D201" s="108" t="n">
        <v>0.0014273484593616</v>
      </c>
      <c r="E201" s="108" t="n">
        <v>2.90637994172572</v>
      </c>
      <c r="F201" s="24" t="s">
        <v>15061</v>
      </c>
      <c r="G201" s="24" t="n">
        <f aca="false">FALSE()</f>
        <v>0</v>
      </c>
      <c r="H201" s="24" t="inlineStr">
        <f aca="false">FALSE()</f>
        <is>
          <t/>
        </is>
      </c>
      <c r="I201" s="24" t="inlineStr">
        <f aca="false">FALSE()</f>
        <is>
          <t/>
        </is>
      </c>
      <c r="J201" s="24" t="inlineStr">
        <f aca="false">FALSE()</f>
        <is>
          <t/>
        </is>
      </c>
      <c r="K201" s="24" t="inlineStr">
        <f aca="false">FALSE()</f>
        <is>
          <t/>
        </is>
      </c>
      <c r="L201" s="24" t="inlineStr">
        <f aca="false">FALSE()</f>
        <is>
          <t/>
        </is>
      </c>
    </row>
    <row r="202" customFormat="false" ht="15" hidden="false" customHeight="false" outlineLevel="0" collapsed="false">
      <c r="A202" s="24" t="s">
        <v>15216</v>
      </c>
      <c r="B202" s="24" t="s">
        <v>15130</v>
      </c>
      <c r="C202" s="24" t="n">
        <v>7</v>
      </c>
      <c r="D202" s="108" t="n">
        <v>0.0014273484593616</v>
      </c>
      <c r="E202" s="108" t="n">
        <v>2.81362588848882</v>
      </c>
      <c r="F202" s="24" t="s">
        <v>15061</v>
      </c>
      <c r="G202" s="24" t="inlineStr">
        <f aca="false">FALSE()</f>
        <is>
          <t/>
        </is>
      </c>
      <c r="H202" s="24" t="inlineStr">
        <f aca="false">FALSE()</f>
        <is>
          <t/>
        </is>
      </c>
      <c r="I202" s="24" t="inlineStr">
        <f aca="false">FALSE()</f>
        <is>
          <t/>
        </is>
      </c>
      <c r="J202" s="24" t="inlineStr">
        <f aca="false">FALSE()</f>
        <is>
          <t/>
        </is>
      </c>
      <c r="K202" s="24" t="inlineStr">
        <f aca="false">FALSE()</f>
        <is>
          <t/>
        </is>
      </c>
      <c r="L202" s="24" t="inlineStr">
        <f aca="false">FALSE()</f>
        <is>
          <t/>
        </is>
      </c>
    </row>
    <row r="203" customFormat="false" ht="15" hidden="false" customHeight="false" outlineLevel="0" collapsed="false">
      <c r="A203" s="24" t="s">
        <v>14855</v>
      </c>
      <c r="B203" s="24" t="s">
        <v>14863</v>
      </c>
      <c r="C203" s="24" t="n">
        <v>7</v>
      </c>
      <c r="D203" s="108" t="n">
        <v>0.0014273484593616</v>
      </c>
      <c r="E203" s="108" t="n">
        <v>2.73028868267004</v>
      </c>
      <c r="F203" s="24" t="s">
        <v>15061</v>
      </c>
      <c r="G203" s="24" t="inlineStr">
        <f aca="false">FALSE()</f>
        <is>
          <t/>
        </is>
      </c>
      <c r="H203" s="24" t="inlineStr">
        <f aca="false">FALSE()</f>
        <is>
          <t/>
        </is>
      </c>
      <c r="I203" s="24" t="inlineStr">
        <f aca="false">FALSE()</f>
        <is>
          <t/>
        </is>
      </c>
      <c r="J203" s="24" t="inlineStr">
        <f aca="false">FALSE()</f>
        <is>
          <t/>
        </is>
      </c>
      <c r="K203" s="24" t="inlineStr">
        <f aca="false">FALSE()</f>
        <is>
          <t/>
        </is>
      </c>
      <c r="L203" s="24" t="inlineStr">
        <f aca="false">FALSE()</f>
        <is>
          <t/>
        </is>
      </c>
    </row>
    <row r="204" customFormat="false" ht="15" hidden="false" customHeight="false" outlineLevel="0" collapsed="false">
      <c r="A204" s="24" t="s">
        <v>14863</v>
      </c>
      <c r="B204" s="24" t="s">
        <v>338</v>
      </c>
      <c r="C204" s="24" t="n">
        <v>7</v>
      </c>
      <c r="D204" s="108" t="n">
        <v>0.0014273484593616</v>
      </c>
      <c r="E204" s="108" t="n">
        <v>0.960489506651161</v>
      </c>
      <c r="F204" s="24" t="s">
        <v>15061</v>
      </c>
      <c r="G204" s="24" t="inlineStr">
        <f aca="false">FALSE()</f>
        <is>
          <t/>
        </is>
      </c>
      <c r="H204" s="24" t="inlineStr">
        <f aca="false">FALSE()</f>
        <is>
          <t/>
        </is>
      </c>
      <c r="I204" s="24" t="inlineStr">
        <f aca="false">FALSE()</f>
        <is>
          <t/>
        </is>
      </c>
      <c r="J204" s="24" t="inlineStr">
        <f aca="false">FALSE()</f>
        <is>
          <t/>
        </is>
      </c>
      <c r="K204" s="24" t="inlineStr">
        <f aca="false">FALSE()</f>
        <is>
          <t/>
        </is>
      </c>
      <c r="L204" s="24" t="inlineStr">
        <f aca="false">FALSE()</f>
        <is>
          <t/>
        </is>
      </c>
    </row>
    <row r="205" customFormat="false" ht="15" hidden="false" customHeight="false" outlineLevel="0" collapsed="false">
      <c r="A205" s="24" t="s">
        <v>939</v>
      </c>
      <c r="B205" s="24" t="s">
        <v>338</v>
      </c>
      <c r="C205" s="24" t="n">
        <v>7</v>
      </c>
      <c r="D205" s="108" t="n">
        <v>0.0014273484593616</v>
      </c>
      <c r="E205" s="108" t="n">
        <v>1.06963397607623</v>
      </c>
      <c r="F205" s="24" t="s">
        <v>15061</v>
      </c>
      <c r="G205" s="24" t="inlineStr">
        <f aca="false">FALSE()</f>
        <is>
          <t/>
        </is>
      </c>
      <c r="H205" s="24" t="inlineStr">
        <f aca="false">FALSE()</f>
        <is>
          <t/>
        </is>
      </c>
      <c r="I205" s="24" t="inlineStr">
        <f aca="false">FALSE()</f>
        <is>
          <t/>
        </is>
      </c>
      <c r="J205" s="24" t="inlineStr">
        <f aca="false">FALSE()</f>
        <is>
          <t/>
        </is>
      </c>
      <c r="K205" s="24" t="inlineStr">
        <f aca="false">FALSE()</f>
        <is>
          <t/>
        </is>
      </c>
      <c r="L205" s="24" t="inlineStr">
        <f aca="false">FALSE()</f>
        <is>
          <t/>
        </is>
      </c>
    </row>
    <row r="206" customFormat="false" ht="15" hidden="false" customHeight="false" outlineLevel="0" collapsed="false">
      <c r="A206" s="24" t="s">
        <v>742</v>
      </c>
      <c r="B206" s="24" t="s">
        <v>338</v>
      </c>
      <c r="C206" s="24" t="n">
        <v>7</v>
      </c>
      <c r="D206" s="108" t="n">
        <v>0.0014273484593616</v>
      </c>
      <c r="E206" s="108" t="n">
        <v>1.06963397607623</v>
      </c>
      <c r="F206" s="24" t="s">
        <v>15061</v>
      </c>
      <c r="G206" s="24" t="inlineStr">
        <f aca="false">FALSE()</f>
        <is>
          <t/>
        </is>
      </c>
      <c r="H206" s="24" t="inlineStr">
        <f aca="false">FALSE()</f>
        <is>
          <t/>
        </is>
      </c>
      <c r="I206" s="24" t="inlineStr">
        <f aca="false">FALSE()</f>
        <is>
          <t/>
        </is>
      </c>
      <c r="J206" s="24" t="inlineStr">
        <f aca="false">FALSE()</f>
        <is>
          <t/>
        </is>
      </c>
      <c r="K206" s="24" t="inlineStr">
        <f aca="false">FALSE()</f>
        <is>
          <t/>
        </is>
      </c>
      <c r="L206" s="24" t="inlineStr">
        <f aca="false">FALSE()</f>
        <is>
          <t/>
        </is>
      </c>
    </row>
    <row r="207" customFormat="false" ht="15" hidden="false" customHeight="false" outlineLevel="0" collapsed="false">
      <c r="A207" s="24" t="s">
        <v>396</v>
      </c>
      <c r="B207" s="24" t="s">
        <v>15112</v>
      </c>
      <c r="C207" s="24" t="n">
        <v>7</v>
      </c>
      <c r="D207" s="108" t="n">
        <v>0.0014273484593616</v>
      </c>
      <c r="E207" s="108" t="n">
        <v>2.87161783546651</v>
      </c>
      <c r="F207" s="24" t="s">
        <v>15061</v>
      </c>
      <c r="G207" s="24" t="inlineStr">
        <f aca="false">FALSE()</f>
        <is>
          <t/>
        </is>
      </c>
      <c r="H207" s="24" t="inlineStr">
        <f aca="false">FALSE()</f>
        <is>
          <t/>
        </is>
      </c>
      <c r="I207" s="24" t="inlineStr">
        <f aca="false">FALSE()</f>
        <is>
          <t/>
        </is>
      </c>
      <c r="J207" s="24" t="inlineStr">
        <f aca="false">FALSE()</f>
        <is>
          <t/>
        </is>
      </c>
      <c r="K207" s="24" t="inlineStr">
        <f aca="false">FALSE()</f>
        <is>
          <t/>
        </is>
      </c>
      <c r="L207" s="24" t="inlineStr">
        <f aca="false">FALSE()</f>
        <is>
          <t/>
        </is>
      </c>
    </row>
    <row r="208" customFormat="false" ht="15" hidden="false" customHeight="false" outlineLevel="0" collapsed="false">
      <c r="A208" s="24" t="s">
        <v>14853</v>
      </c>
      <c r="B208" s="24" t="s">
        <v>15268</v>
      </c>
      <c r="C208" s="24" t="n">
        <v>6</v>
      </c>
      <c r="D208" s="108" t="n">
        <v>0.00126072741219054</v>
      </c>
      <c r="E208" s="108" t="n">
        <v>2.15305227506711</v>
      </c>
      <c r="F208" s="24" t="s">
        <v>15061</v>
      </c>
      <c r="G208" s="24" t="inlineStr">
        <f aca="false">FALSE()</f>
        <is>
          <t/>
        </is>
      </c>
      <c r="H208" s="24" t="inlineStr">
        <f aca="false">FALSE()</f>
        <is>
          <t/>
        </is>
      </c>
      <c r="I208" s="24" t="inlineStr">
        <f aca="false">FALSE()</f>
        <is>
          <t/>
        </is>
      </c>
      <c r="J208" s="24" t="inlineStr">
        <f aca="false">FALSE()</f>
        <is>
          <t/>
        </is>
      </c>
      <c r="K208" s="24" t="inlineStr">
        <f aca="false">FALSE()</f>
        <is>
          <t/>
        </is>
      </c>
      <c r="L208" s="24" t="inlineStr">
        <f aca="false">FALSE()</f>
        <is>
          <t/>
        </is>
      </c>
    </row>
    <row r="209" customFormat="false" ht="15" hidden="false" customHeight="false" outlineLevel="0" collapsed="false">
      <c r="A209" s="24" t="s">
        <v>15268</v>
      </c>
      <c r="B209" s="24" t="s">
        <v>2802</v>
      </c>
      <c r="C209" s="24" t="n">
        <v>6</v>
      </c>
      <c r="D209" s="108" t="n">
        <v>0.00126072741219054</v>
      </c>
      <c r="E209" s="108" t="n">
        <v>3.2074099373897</v>
      </c>
      <c r="F209" s="24" t="s">
        <v>15061</v>
      </c>
      <c r="G209" s="24" t="inlineStr">
        <f aca="false">FALSE()</f>
        <is>
          <t/>
        </is>
      </c>
      <c r="H209" s="24" t="inlineStr">
        <f aca="false">FALSE()</f>
        <is>
          <t/>
        </is>
      </c>
      <c r="I209" s="24" t="inlineStr">
        <f aca="false">FALSE()</f>
        <is>
          <t/>
        </is>
      </c>
      <c r="J209" s="24" t="inlineStr">
        <f aca="false">FALSE()</f>
        <is>
          <t/>
        </is>
      </c>
      <c r="K209" s="24" t="inlineStr">
        <f aca="false">FALSE()</f>
        <is>
          <t/>
        </is>
      </c>
      <c r="L209" s="24" t="inlineStr">
        <f aca="false">FALSE()</f>
        <is>
          <t/>
        </is>
      </c>
    </row>
    <row r="210" customFormat="false" ht="15" hidden="false" customHeight="false" outlineLevel="0" collapsed="false">
      <c r="A210" s="24" t="s">
        <v>2802</v>
      </c>
      <c r="B210" s="24" t="s">
        <v>15232</v>
      </c>
      <c r="C210" s="24" t="n">
        <v>6</v>
      </c>
      <c r="D210" s="108" t="n">
        <v>0.00126072741219054</v>
      </c>
      <c r="E210" s="108" t="n">
        <v>3.14046314775909</v>
      </c>
      <c r="F210" s="24" t="s">
        <v>15061</v>
      </c>
      <c r="G210" s="24" t="inlineStr">
        <f aca="false">FALSE()</f>
        <is>
          <t/>
        </is>
      </c>
      <c r="H210" s="24" t="inlineStr">
        <f aca="false">FALSE()</f>
        <is>
          <t/>
        </is>
      </c>
      <c r="I210" s="24" t="inlineStr">
        <f aca="false">FALSE()</f>
        <is>
          <t/>
        </is>
      </c>
      <c r="J210" s="24" t="inlineStr">
        <f aca="false">FALSE()</f>
        <is>
          <t/>
        </is>
      </c>
      <c r="K210" s="24" t="inlineStr">
        <f aca="false">FALSE()</f>
        <is>
          <t/>
        </is>
      </c>
      <c r="L210" s="24" t="inlineStr">
        <f aca="false">FALSE()</f>
        <is>
          <t/>
        </is>
      </c>
    </row>
    <row r="211" customFormat="false" ht="15" hidden="false" customHeight="false" outlineLevel="0" collapsed="false">
      <c r="A211" s="24" t="s">
        <v>15232</v>
      </c>
      <c r="B211" s="24" t="s">
        <v>15269</v>
      </c>
      <c r="C211" s="24" t="n">
        <v>6</v>
      </c>
      <c r="D211" s="108" t="n">
        <v>0.00126072741219054</v>
      </c>
      <c r="E211" s="108" t="n">
        <v>3.14046314775909</v>
      </c>
      <c r="F211" s="24" t="s">
        <v>15061</v>
      </c>
      <c r="G211" s="24" t="inlineStr">
        <f aca="false">FALSE()</f>
        <is>
          <t/>
        </is>
      </c>
      <c r="H211" s="24" t="inlineStr">
        <f aca="false">FALSE()</f>
        <is>
          <t/>
        </is>
      </c>
      <c r="I211" s="24" t="inlineStr">
        <f aca="false">FALSE()</f>
        <is>
          <t/>
        </is>
      </c>
      <c r="J211" s="24" t="n">
        <f aca="false">TRUE()</f>
        <v>1</v>
      </c>
      <c r="K211" s="24" t="inlineStr">
        <f aca="false">FALSE()</f>
        <is>
          <t/>
        </is>
      </c>
      <c r="L211" s="24" t="inlineStr">
        <f aca="false">FALSE()</f>
        <is>
          <t/>
        </is>
      </c>
    </row>
    <row r="212" customFormat="false" ht="15" hidden="false" customHeight="false" outlineLevel="0" collapsed="false">
      <c r="A212" s="24" t="s">
        <v>15269</v>
      </c>
      <c r="B212" s="24" t="s">
        <v>15094</v>
      </c>
      <c r="C212" s="24" t="n">
        <v>6</v>
      </c>
      <c r="D212" s="108" t="n">
        <v>0.00126072741219054</v>
      </c>
      <c r="E212" s="108" t="n">
        <v>2.75511226639507</v>
      </c>
      <c r="F212" s="24" t="s">
        <v>15061</v>
      </c>
      <c r="G212" s="24" t="n">
        <f aca="false">TRUE()</f>
        <v>1</v>
      </c>
      <c r="H212" s="24" t="inlineStr">
        <f aca="false">FALSE()</f>
        <is>
          <t/>
        </is>
      </c>
      <c r="I212" s="24" t="inlineStr">
        <f aca="false">FALSE()</f>
        <is>
          <t/>
        </is>
      </c>
      <c r="J212" s="24" t="n">
        <f aca="false">FALSE()</f>
        <v>0</v>
      </c>
      <c r="K212" s="24" t="inlineStr">
        <f aca="false">FALSE()</f>
        <is>
          <t/>
        </is>
      </c>
      <c r="L212" s="24" t="inlineStr">
        <f aca="false">FALSE()</f>
        <is>
          <t/>
        </is>
      </c>
    </row>
    <row r="213" customFormat="false" ht="15" hidden="false" customHeight="false" outlineLevel="0" collapsed="false">
      <c r="A213" s="24" t="s">
        <v>15094</v>
      </c>
      <c r="B213" s="24" t="s">
        <v>15270</v>
      </c>
      <c r="C213" s="24" t="n">
        <v>6</v>
      </c>
      <c r="D213" s="108" t="n">
        <v>0.00126072741219054</v>
      </c>
      <c r="E213" s="108" t="n">
        <v>2.80946992871766</v>
      </c>
      <c r="F213" s="24" t="s">
        <v>15061</v>
      </c>
      <c r="G213" s="24" t="n">
        <f aca="false">FALSE()</f>
        <v>0</v>
      </c>
      <c r="H213" s="24" t="inlineStr">
        <f aca="false">FALSE()</f>
        <is>
          <t/>
        </is>
      </c>
      <c r="I213" s="24" t="inlineStr">
        <f aca="false">FALSE()</f>
        <is>
          <t/>
        </is>
      </c>
      <c r="J213" s="24" t="n">
        <f aca="false">TRUE()</f>
        <v>1</v>
      </c>
      <c r="K213" s="24" t="inlineStr">
        <f aca="false">FALSE()</f>
        <is>
          <t/>
        </is>
      </c>
      <c r="L213" s="24" t="inlineStr">
        <f aca="false">FALSE()</f>
        <is>
          <t/>
        </is>
      </c>
    </row>
    <row r="214" customFormat="false" ht="15" hidden="false" customHeight="false" outlineLevel="0" collapsed="false">
      <c r="A214" s="24" t="s">
        <v>15270</v>
      </c>
      <c r="B214" s="24" t="s">
        <v>338</v>
      </c>
      <c r="C214" s="24" t="n">
        <v>6</v>
      </c>
      <c r="D214" s="108" t="n">
        <v>0.00126072741219054</v>
      </c>
      <c r="E214" s="108" t="n">
        <v>1.06963397607623</v>
      </c>
      <c r="F214" s="24" t="s">
        <v>15061</v>
      </c>
      <c r="G214" s="24" t="n">
        <f aca="false">TRUE()</f>
        <v>1</v>
      </c>
      <c r="H214" s="24" t="inlineStr">
        <f aca="false">FALSE()</f>
        <is>
          <t/>
        </is>
      </c>
      <c r="I214" s="24" t="inlineStr">
        <f aca="false">FALSE()</f>
        <is>
          <t/>
        </is>
      </c>
      <c r="J214" s="24" t="n">
        <f aca="false">FALSE()</f>
        <v>0</v>
      </c>
      <c r="K214" s="24" t="inlineStr">
        <f aca="false">FALSE()</f>
        <is>
          <t/>
        </is>
      </c>
      <c r="L214" s="24" t="inlineStr">
        <f aca="false">FALSE()</f>
        <is>
          <t/>
        </is>
      </c>
    </row>
    <row r="215" customFormat="false" ht="15" hidden="false" customHeight="false" outlineLevel="0" collapsed="false">
      <c r="A215" s="24" t="s">
        <v>338</v>
      </c>
      <c r="B215" s="24" t="s">
        <v>15271</v>
      </c>
      <c r="C215" s="24" t="n">
        <v>6</v>
      </c>
      <c r="D215" s="108" t="n">
        <v>0.00126072741219054</v>
      </c>
      <c r="E215" s="108" t="n">
        <v>1.06648309539727</v>
      </c>
      <c r="F215" s="24" t="s">
        <v>15061</v>
      </c>
      <c r="G215" s="24" t="n">
        <f aca="false">FALSE()</f>
        <v>0</v>
      </c>
      <c r="H215" s="24" t="inlineStr">
        <f aca="false">FALSE()</f>
        <is>
          <t/>
        </is>
      </c>
      <c r="I215" s="24" t="inlineStr">
        <f aca="false">FALSE()</f>
        <is>
          <t/>
        </is>
      </c>
      <c r="J215" s="24" t="inlineStr">
        <f aca="false">FALSE()</f>
        <is>
          <t/>
        </is>
      </c>
      <c r="K215" s="24" t="inlineStr">
        <f aca="false">FALSE()</f>
        <is>
          <t/>
        </is>
      </c>
      <c r="L215" s="24" t="inlineStr">
        <f aca="false">FALSE()</f>
        <is>
          <t/>
        </is>
      </c>
    </row>
    <row r="216" customFormat="false" ht="15" hidden="false" customHeight="false" outlineLevel="0" collapsed="false">
      <c r="A216" s="24" t="s">
        <v>15271</v>
      </c>
      <c r="B216" s="24" t="s">
        <v>15272</v>
      </c>
      <c r="C216" s="24" t="n">
        <v>6</v>
      </c>
      <c r="D216" s="108" t="n">
        <v>0.00126072741219054</v>
      </c>
      <c r="E216" s="108" t="n">
        <v>3.2074099373897</v>
      </c>
      <c r="F216" s="24" t="s">
        <v>15061</v>
      </c>
      <c r="G216" s="24" t="inlineStr">
        <f aca="false">FALSE()</f>
        <is>
          <t/>
        </is>
      </c>
      <c r="H216" s="24" t="inlineStr">
        <f aca="false">FALSE()</f>
        <is>
          <t/>
        </is>
      </c>
      <c r="I216" s="24" t="inlineStr">
        <f aca="false">FALSE()</f>
        <is>
          <t/>
        </is>
      </c>
      <c r="J216" s="24" t="inlineStr">
        <f aca="false">FALSE()</f>
        <is>
          <t/>
        </is>
      </c>
      <c r="K216" s="24" t="inlineStr">
        <f aca="false">FALSE()</f>
        <is>
          <t/>
        </is>
      </c>
      <c r="L216" s="24" t="inlineStr">
        <f aca="false">FALSE()</f>
        <is>
          <t/>
        </is>
      </c>
    </row>
    <row r="217" customFormat="false" ht="15" hidden="false" customHeight="false" outlineLevel="0" collapsed="false">
      <c r="A217" s="24" t="s">
        <v>15272</v>
      </c>
      <c r="B217" s="24" t="s">
        <v>15062</v>
      </c>
      <c r="C217" s="24" t="n">
        <v>6</v>
      </c>
      <c r="D217" s="108" t="n">
        <v>0.00126072741219054</v>
      </c>
      <c r="E217" s="108" t="n">
        <v>2.2074099373897</v>
      </c>
      <c r="F217" s="24" t="s">
        <v>15061</v>
      </c>
      <c r="G217" s="24" t="inlineStr">
        <f aca="false">FALSE()</f>
        <is>
          <t/>
        </is>
      </c>
      <c r="H217" s="24" t="inlineStr">
        <f aca="false">FALSE()</f>
        <is>
          <t/>
        </is>
      </c>
      <c r="I217" s="24" t="inlineStr">
        <f aca="false">FALSE()</f>
        <is>
          <t/>
        </is>
      </c>
      <c r="J217" s="24" t="inlineStr">
        <f aca="false">FALSE()</f>
        <is>
          <t/>
        </is>
      </c>
      <c r="K217" s="24" t="inlineStr">
        <f aca="false">FALSE()</f>
        <is>
          <t/>
        </is>
      </c>
      <c r="L217" s="24" t="inlineStr">
        <f aca="false">FALSE()</f>
        <is>
          <t/>
        </is>
      </c>
    </row>
    <row r="218" customFormat="false" ht="15" hidden="false" customHeight="false" outlineLevel="0" collapsed="false">
      <c r="A218" s="24" t="s">
        <v>15062</v>
      </c>
      <c r="B218" s="24" t="s">
        <v>15109</v>
      </c>
      <c r="C218" s="24" t="n">
        <v>6</v>
      </c>
      <c r="D218" s="108" t="n">
        <v>0.00126072741219054</v>
      </c>
      <c r="E218" s="108" t="n">
        <v>1.83943315209511</v>
      </c>
      <c r="F218" s="24" t="s">
        <v>15061</v>
      </c>
      <c r="G218" s="24" t="inlineStr">
        <f aca="false">FALSE()</f>
        <is>
          <t/>
        </is>
      </c>
      <c r="H218" s="24" t="inlineStr">
        <f aca="false">FALSE()</f>
        <is>
          <t/>
        </is>
      </c>
      <c r="I218" s="24" t="inlineStr">
        <f aca="false">FALSE()</f>
        <is>
          <t/>
        </is>
      </c>
      <c r="J218" s="24" t="inlineStr">
        <f aca="false">FALSE()</f>
        <is>
          <t/>
        </is>
      </c>
      <c r="K218" s="24" t="inlineStr">
        <f aca="false">FALSE()</f>
        <is>
          <t/>
        </is>
      </c>
      <c r="L218" s="24" t="inlineStr">
        <f aca="false">FALSE()</f>
        <is>
          <t/>
        </is>
      </c>
    </row>
    <row r="219" customFormat="false" ht="15" hidden="false" customHeight="false" outlineLevel="0" collapsed="false">
      <c r="A219" s="24" t="s">
        <v>15109</v>
      </c>
      <c r="B219" s="24" t="s">
        <v>15273</v>
      </c>
      <c r="C219" s="24" t="n">
        <v>6</v>
      </c>
      <c r="D219" s="108" t="n">
        <v>0.00126072741219054</v>
      </c>
      <c r="E219" s="108" t="n">
        <v>3.2074099373897</v>
      </c>
      <c r="F219" s="24" t="s">
        <v>15061</v>
      </c>
      <c r="G219" s="24" t="inlineStr">
        <f aca="false">FALSE()</f>
        <is>
          <t/>
        </is>
      </c>
      <c r="H219" s="24" t="inlineStr">
        <f aca="false">FALSE()</f>
        <is>
          <t/>
        </is>
      </c>
      <c r="I219" s="24" t="inlineStr">
        <f aca="false">FALSE()</f>
        <is>
          <t/>
        </is>
      </c>
      <c r="J219" s="24" t="inlineStr">
        <f aca="false">FALSE()</f>
        <is>
          <t/>
        </is>
      </c>
      <c r="K219" s="24" t="inlineStr">
        <f aca="false">FALSE()</f>
        <is>
          <t/>
        </is>
      </c>
      <c r="L219" s="24" t="inlineStr">
        <f aca="false">FALSE()</f>
        <is>
          <t/>
        </is>
      </c>
    </row>
    <row r="220" customFormat="false" ht="15" hidden="false" customHeight="false" outlineLevel="0" collapsed="false">
      <c r="A220" s="24" t="s">
        <v>15273</v>
      </c>
      <c r="B220" s="24" t="s">
        <v>14847</v>
      </c>
      <c r="C220" s="24" t="n">
        <v>6</v>
      </c>
      <c r="D220" s="108" t="n">
        <v>0.00126072741219054</v>
      </c>
      <c r="E220" s="108" t="n">
        <v>1.89565607633395</v>
      </c>
      <c r="F220" s="24" t="s">
        <v>15061</v>
      </c>
      <c r="G220" s="24" t="inlineStr">
        <f aca="false">FALSE()</f>
        <is>
          <t/>
        </is>
      </c>
      <c r="H220" s="24" t="inlineStr">
        <f aca="false">FALSE()</f>
        <is>
          <t/>
        </is>
      </c>
      <c r="I220" s="24" t="inlineStr">
        <f aca="false">FALSE()</f>
        <is>
          <t/>
        </is>
      </c>
      <c r="J220" s="24" t="inlineStr">
        <f aca="false">FALSE()</f>
        <is>
          <t/>
        </is>
      </c>
      <c r="K220" s="24" t="inlineStr">
        <f aca="false">FALSE()</f>
        <is>
          <t/>
        </is>
      </c>
      <c r="L220" s="24" t="inlineStr">
        <f aca="false">FALSE()</f>
        <is>
          <t/>
        </is>
      </c>
    </row>
    <row r="221" customFormat="false" ht="15" hidden="false" customHeight="false" outlineLevel="0" collapsed="false">
      <c r="A221" s="24" t="s">
        <v>15274</v>
      </c>
      <c r="B221" s="24" t="s">
        <v>15275</v>
      </c>
      <c r="C221" s="24" t="n">
        <v>6</v>
      </c>
      <c r="D221" s="108" t="n">
        <v>0.00126072741219054</v>
      </c>
      <c r="E221" s="108" t="n">
        <v>3.2074099373897</v>
      </c>
      <c r="F221" s="24" t="s">
        <v>15061</v>
      </c>
      <c r="G221" s="24" t="inlineStr">
        <f aca="false">FALSE()</f>
        <is>
          <t/>
        </is>
      </c>
      <c r="H221" s="24" t="inlineStr">
        <f aca="false">FALSE()</f>
        <is>
          <t/>
        </is>
      </c>
      <c r="I221" s="24" t="inlineStr">
        <f aca="false">FALSE()</f>
        <is>
          <t/>
        </is>
      </c>
      <c r="J221" s="24" t="inlineStr">
        <f aca="false">FALSE()</f>
        <is>
          <t/>
        </is>
      </c>
      <c r="K221" s="24" t="inlineStr">
        <f aca="false">FALSE()</f>
        <is>
          <t/>
        </is>
      </c>
      <c r="L221" s="24" t="inlineStr">
        <f aca="false">FALSE()</f>
        <is>
          <t/>
        </is>
      </c>
    </row>
    <row r="222" customFormat="false" ht="15" hidden="false" customHeight="false" outlineLevel="0" collapsed="false">
      <c r="A222" s="24" t="s">
        <v>15275</v>
      </c>
      <c r="B222" s="24" t="s">
        <v>15062</v>
      </c>
      <c r="C222" s="24" t="n">
        <v>6</v>
      </c>
      <c r="D222" s="108" t="n">
        <v>0.00126072741219054</v>
      </c>
      <c r="E222" s="108" t="n">
        <v>2.2074099373897</v>
      </c>
      <c r="F222" s="24" t="s">
        <v>15061</v>
      </c>
      <c r="G222" s="24" t="inlineStr">
        <f aca="false">FALSE()</f>
        <is>
          <t/>
        </is>
      </c>
      <c r="H222" s="24" t="inlineStr">
        <f aca="false">FALSE()</f>
        <is>
          <t/>
        </is>
      </c>
      <c r="I222" s="24" t="inlineStr">
        <f aca="false">FALSE()</f>
        <is>
          <t/>
        </is>
      </c>
      <c r="J222" s="24" t="inlineStr">
        <f aca="false">FALSE()</f>
        <is>
          <t/>
        </is>
      </c>
      <c r="K222" s="24" t="inlineStr">
        <f aca="false">FALSE()</f>
        <is>
          <t/>
        </is>
      </c>
      <c r="L222" s="24" t="inlineStr">
        <f aca="false">FALSE()</f>
        <is>
          <t/>
        </is>
      </c>
    </row>
    <row r="223" customFormat="false" ht="15" hidden="false" customHeight="false" outlineLevel="0" collapsed="false">
      <c r="A223" s="24" t="s">
        <v>338</v>
      </c>
      <c r="B223" s="24" t="s">
        <v>15160</v>
      </c>
      <c r="C223" s="24" t="n">
        <v>6</v>
      </c>
      <c r="D223" s="108" t="n">
        <v>0.00126072741219054</v>
      </c>
      <c r="E223" s="108" t="n">
        <v>0.89039183634159</v>
      </c>
      <c r="F223" s="24" t="s">
        <v>15061</v>
      </c>
      <c r="G223" s="24" t="inlineStr">
        <f aca="false">FALSE()</f>
        <is>
          <t/>
        </is>
      </c>
      <c r="H223" s="24" t="inlineStr">
        <f aca="false">FALSE()</f>
        <is>
          <t/>
        </is>
      </c>
      <c r="I223" s="24" t="inlineStr">
        <f aca="false">FALSE()</f>
        <is>
          <t/>
        </is>
      </c>
      <c r="J223" s="24" t="inlineStr">
        <f aca="false">FALSE()</f>
        <is>
          <t/>
        </is>
      </c>
      <c r="K223" s="24" t="inlineStr">
        <f aca="false">FALSE()</f>
        <is>
          <t/>
        </is>
      </c>
      <c r="L223" s="24" t="inlineStr">
        <f aca="false">FALSE()</f>
        <is>
          <t/>
        </is>
      </c>
    </row>
    <row r="224" customFormat="false" ht="15" hidden="false" customHeight="false" outlineLevel="0" collapsed="false">
      <c r="A224" s="24" t="s">
        <v>14847</v>
      </c>
      <c r="B224" s="24" t="s">
        <v>15074</v>
      </c>
      <c r="C224" s="24" t="n">
        <v>6</v>
      </c>
      <c r="D224" s="108" t="n">
        <v>0.00126072741219054</v>
      </c>
      <c r="E224" s="108" t="n">
        <v>1.59110950694713</v>
      </c>
      <c r="F224" s="24" t="s">
        <v>15061</v>
      </c>
      <c r="G224" s="24" t="inlineStr">
        <f aca="false">FALSE()</f>
        <is>
          <t/>
        </is>
      </c>
      <c r="H224" s="24" t="inlineStr">
        <f aca="false">FALSE()</f>
        <is>
          <t/>
        </is>
      </c>
      <c r="I224" s="24" t="inlineStr">
        <f aca="false">FALSE()</f>
        <is>
          <t/>
        </is>
      </c>
      <c r="J224" s="24" t="inlineStr">
        <f aca="false">FALSE()</f>
        <is>
          <t/>
        </is>
      </c>
      <c r="K224" s="24" t="inlineStr">
        <f aca="false">FALSE()</f>
        <is>
          <t/>
        </is>
      </c>
      <c r="L224" s="24" t="inlineStr">
        <f aca="false">FALSE()</f>
        <is>
          <t/>
        </is>
      </c>
    </row>
    <row r="225" customFormat="false" ht="15" hidden="false" customHeight="false" outlineLevel="0" collapsed="false">
      <c r="A225" s="24" t="s">
        <v>15277</v>
      </c>
      <c r="B225" s="24" t="s">
        <v>15163</v>
      </c>
      <c r="C225" s="24" t="n">
        <v>6</v>
      </c>
      <c r="D225" s="108" t="n">
        <v>0.00126072741219054</v>
      </c>
      <c r="E225" s="108" t="n">
        <v>3.03131867833402</v>
      </c>
      <c r="F225" s="24" t="s">
        <v>15061</v>
      </c>
      <c r="G225" s="24" t="inlineStr">
        <f aca="false">FALSE()</f>
        <is>
          <t/>
        </is>
      </c>
      <c r="H225" s="24" t="inlineStr">
        <f aca="false">FALSE()</f>
        <is>
          <t/>
        </is>
      </c>
      <c r="I225" s="24" t="inlineStr">
        <f aca="false">FALSE()</f>
        <is>
          <t/>
        </is>
      </c>
      <c r="J225" s="24" t="inlineStr">
        <f aca="false">FALSE()</f>
        <is>
          <t/>
        </is>
      </c>
      <c r="K225" s="24" t="inlineStr">
        <f aca="false">FALSE()</f>
        <is>
          <t/>
        </is>
      </c>
      <c r="L225" s="24" t="inlineStr">
        <f aca="false">FALSE()</f>
        <is>
          <t/>
        </is>
      </c>
    </row>
    <row r="226" customFormat="false" ht="15" hidden="false" customHeight="false" outlineLevel="0" collapsed="false">
      <c r="A226" s="24" t="s">
        <v>15062</v>
      </c>
      <c r="B226" s="24" t="s">
        <v>15278</v>
      </c>
      <c r="C226" s="24" t="n">
        <v>6</v>
      </c>
      <c r="D226" s="108" t="n">
        <v>0.00126072741219054</v>
      </c>
      <c r="E226" s="108" t="n">
        <v>2.2074099373897</v>
      </c>
      <c r="F226" s="24" t="s">
        <v>15061</v>
      </c>
      <c r="G226" s="24" t="inlineStr">
        <f aca="false">FALSE()</f>
        <is>
          <t/>
        </is>
      </c>
      <c r="H226" s="24" t="inlineStr">
        <f aca="false">FALSE()</f>
        <is>
          <t/>
        </is>
      </c>
      <c r="I226" s="24" t="inlineStr">
        <f aca="false">FALSE()</f>
        <is>
          <t/>
        </is>
      </c>
      <c r="J226" s="24" t="inlineStr">
        <f aca="false">FALSE()</f>
        <is>
          <t/>
        </is>
      </c>
      <c r="K226" s="24" t="inlineStr">
        <f aca="false">FALSE()</f>
        <is>
          <t/>
        </is>
      </c>
      <c r="L226" s="24" t="inlineStr">
        <f aca="false">FALSE()</f>
        <is>
          <t/>
        </is>
      </c>
    </row>
    <row r="227" customFormat="false" ht="15" hidden="false" customHeight="false" outlineLevel="0" collapsed="false">
      <c r="A227" s="24" t="s">
        <v>15278</v>
      </c>
      <c r="B227" s="24" t="s">
        <v>15279</v>
      </c>
      <c r="C227" s="24" t="n">
        <v>6</v>
      </c>
      <c r="D227" s="108" t="n">
        <v>0.00126072741219054</v>
      </c>
      <c r="E227" s="108" t="n">
        <v>3.2074099373897</v>
      </c>
      <c r="F227" s="24" t="s">
        <v>15061</v>
      </c>
      <c r="G227" s="24" t="inlineStr">
        <f aca="false">FALSE()</f>
        <is>
          <t/>
        </is>
      </c>
      <c r="H227" s="24" t="inlineStr">
        <f aca="false">FALSE()</f>
        <is>
          <t/>
        </is>
      </c>
      <c r="I227" s="24" t="inlineStr">
        <f aca="false">FALSE()</f>
        <is>
          <t/>
        </is>
      </c>
      <c r="J227" s="24" t="inlineStr">
        <f aca="false">FALSE()</f>
        <is>
          <t/>
        </is>
      </c>
      <c r="K227" s="24" t="inlineStr">
        <f aca="false">FALSE()</f>
        <is>
          <t/>
        </is>
      </c>
      <c r="L227" s="24" t="inlineStr">
        <f aca="false">FALSE()</f>
        <is>
          <t/>
        </is>
      </c>
    </row>
    <row r="228" customFormat="false" ht="15" hidden="false" customHeight="false" outlineLevel="0" collapsed="false">
      <c r="A228" s="24" t="s">
        <v>15279</v>
      </c>
      <c r="B228" s="24" t="s">
        <v>14847</v>
      </c>
      <c r="C228" s="24" t="n">
        <v>6</v>
      </c>
      <c r="D228" s="108" t="n">
        <v>0.00126072741219054</v>
      </c>
      <c r="E228" s="108" t="n">
        <v>1.89565607633395</v>
      </c>
      <c r="F228" s="24" t="s">
        <v>15061</v>
      </c>
      <c r="G228" s="24" t="inlineStr">
        <f aca="false">FALSE()</f>
        <is>
          <t/>
        </is>
      </c>
      <c r="H228" s="24" t="inlineStr">
        <f aca="false">FALSE()</f>
        <is>
          <t/>
        </is>
      </c>
      <c r="I228" s="24" t="inlineStr">
        <f aca="false">FALSE()</f>
        <is>
          <t/>
        </is>
      </c>
      <c r="J228" s="24" t="inlineStr">
        <f aca="false">FALSE()</f>
        <is>
          <t/>
        </is>
      </c>
      <c r="K228" s="24" t="inlineStr">
        <f aca="false">FALSE()</f>
        <is>
          <t/>
        </is>
      </c>
      <c r="L228" s="24" t="inlineStr">
        <f aca="false">FALSE()</f>
        <is>
          <t/>
        </is>
      </c>
    </row>
    <row r="229" customFormat="false" ht="15" hidden="false" customHeight="false" outlineLevel="0" collapsed="false">
      <c r="A229" s="24" t="s">
        <v>15280</v>
      </c>
      <c r="B229" s="24" t="s">
        <v>14847</v>
      </c>
      <c r="C229" s="24" t="n">
        <v>6</v>
      </c>
      <c r="D229" s="108" t="n">
        <v>0.00126072741219054</v>
      </c>
      <c r="E229" s="108" t="n">
        <v>1.89565607633395</v>
      </c>
      <c r="F229" s="24" t="s">
        <v>15061</v>
      </c>
      <c r="G229" s="24" t="inlineStr">
        <f aca="false">FALSE()</f>
        <is>
          <t/>
        </is>
      </c>
      <c r="H229" s="24" t="inlineStr">
        <f aca="false">FALSE()</f>
        <is>
          <t/>
        </is>
      </c>
      <c r="I229" s="24" t="inlineStr">
        <f aca="false">FALSE()</f>
        <is>
          <t/>
        </is>
      </c>
      <c r="J229" s="24" t="inlineStr">
        <f aca="false">FALSE()</f>
        <is>
          <t/>
        </is>
      </c>
      <c r="K229" s="24" t="inlineStr">
        <f aca="false">FALSE()</f>
        <is>
          <t/>
        </is>
      </c>
      <c r="L229" s="24" t="inlineStr">
        <f aca="false">FALSE()</f>
        <is>
          <t/>
        </is>
      </c>
    </row>
    <row r="230" customFormat="false" ht="15" hidden="false" customHeight="false" outlineLevel="0" collapsed="false">
      <c r="A230" s="24" t="s">
        <v>338</v>
      </c>
      <c r="B230" s="24" t="s">
        <v>15140</v>
      </c>
      <c r="C230" s="24" t="n">
        <v>6</v>
      </c>
      <c r="D230" s="108" t="n">
        <v>0.00126072741219054</v>
      </c>
      <c r="E230" s="108" t="n">
        <v>0.76545309973329</v>
      </c>
      <c r="F230" s="24" t="s">
        <v>15061</v>
      </c>
      <c r="G230" s="24" t="inlineStr">
        <f aca="false">FALSE()</f>
        <is>
          <t/>
        </is>
      </c>
      <c r="H230" s="24" t="inlineStr">
        <f aca="false">FALSE()</f>
        <is>
          <t/>
        </is>
      </c>
      <c r="I230" s="24" t="inlineStr">
        <f aca="false">FALSE()</f>
        <is>
          <t/>
        </is>
      </c>
      <c r="J230" s="24" t="inlineStr">
        <f aca="false">FALSE()</f>
        <is>
          <t/>
        </is>
      </c>
      <c r="K230" s="24" t="inlineStr">
        <f aca="false">FALSE()</f>
        <is>
          <t/>
        </is>
      </c>
      <c r="L230" s="24" t="inlineStr">
        <f aca="false">FALSE()</f>
        <is>
          <t/>
        </is>
      </c>
    </row>
    <row r="231" customFormat="false" ht="15" hidden="false" customHeight="false" outlineLevel="0" collapsed="false">
      <c r="A231" s="24" t="s">
        <v>15281</v>
      </c>
      <c r="B231" s="24" t="s">
        <v>15282</v>
      </c>
      <c r="C231" s="24" t="n">
        <v>6</v>
      </c>
      <c r="D231" s="108" t="n">
        <v>0.00126072741219054</v>
      </c>
      <c r="E231" s="108" t="n">
        <v>3.2074099373897</v>
      </c>
      <c r="F231" s="24" t="s">
        <v>15061</v>
      </c>
      <c r="G231" s="24" t="inlineStr">
        <f aca="false">FALSE()</f>
        <is>
          <t/>
        </is>
      </c>
      <c r="H231" s="24" t="inlineStr">
        <f aca="false">FALSE()</f>
        <is>
          <t/>
        </is>
      </c>
      <c r="I231" s="24" t="inlineStr">
        <f aca="false">FALSE()</f>
        <is>
          <t/>
        </is>
      </c>
      <c r="J231" s="24" t="inlineStr">
        <f aca="false">FALSE()</f>
        <is>
          <t/>
        </is>
      </c>
      <c r="K231" s="24" t="inlineStr">
        <f aca="false">FALSE()</f>
        <is>
          <t/>
        </is>
      </c>
      <c r="L231" s="24" t="inlineStr">
        <f aca="false">FALSE()</f>
        <is>
          <t/>
        </is>
      </c>
    </row>
    <row r="232" customFormat="false" ht="15" hidden="false" customHeight="false" outlineLevel="0" collapsed="false">
      <c r="A232" s="24" t="s">
        <v>14847</v>
      </c>
      <c r="B232" s="24" t="s">
        <v>15284</v>
      </c>
      <c r="C232" s="24" t="n">
        <v>6</v>
      </c>
      <c r="D232" s="108" t="n">
        <v>0.00126072741219054</v>
      </c>
      <c r="E232" s="108" t="n">
        <v>2.19316949827509</v>
      </c>
      <c r="F232" s="24" t="s">
        <v>15061</v>
      </c>
      <c r="G232" s="24" t="inlineStr">
        <f aca="false">FALSE()</f>
        <is>
          <t/>
        </is>
      </c>
      <c r="H232" s="24" t="inlineStr">
        <f aca="false">FALSE()</f>
        <is>
          <t/>
        </is>
      </c>
      <c r="I232" s="24" t="inlineStr">
        <f aca="false">FALSE()</f>
        <is>
          <t/>
        </is>
      </c>
      <c r="J232" s="24" t="inlineStr">
        <f aca="false">FALSE()</f>
        <is>
          <t/>
        </is>
      </c>
      <c r="K232" s="24" t="inlineStr">
        <f aca="false">FALSE()</f>
        <is>
          <t/>
        </is>
      </c>
      <c r="L232" s="24" t="inlineStr">
        <f aca="false">FALSE()</f>
        <is>
          <t/>
        </is>
      </c>
    </row>
    <row r="233" customFormat="false" ht="15" hidden="false" customHeight="false" outlineLevel="0" collapsed="false">
      <c r="A233" s="24" t="s">
        <v>15284</v>
      </c>
      <c r="B233" s="24" t="s">
        <v>15285</v>
      </c>
      <c r="C233" s="24" t="n">
        <v>6</v>
      </c>
      <c r="D233" s="108" t="n">
        <v>0.00126072741219054</v>
      </c>
      <c r="E233" s="108" t="n">
        <v>3.2074099373897</v>
      </c>
      <c r="F233" s="24" t="s">
        <v>15061</v>
      </c>
      <c r="G233" s="24" t="inlineStr">
        <f aca="false">FALSE()</f>
        <is>
          <t/>
        </is>
      </c>
      <c r="H233" s="24" t="inlineStr">
        <f aca="false">FALSE()</f>
        <is>
          <t/>
        </is>
      </c>
      <c r="I233" s="24" t="inlineStr">
        <f aca="false">FALSE()</f>
        <is>
          <t/>
        </is>
      </c>
      <c r="J233" s="24" t="inlineStr">
        <f aca="false">FALSE()</f>
        <is>
          <t/>
        </is>
      </c>
      <c r="K233" s="24" t="inlineStr">
        <f aca="false">FALSE()</f>
        <is>
          <t/>
        </is>
      </c>
      <c r="L233" s="24" t="inlineStr">
        <f aca="false">FALSE()</f>
        <is>
          <t/>
        </is>
      </c>
    </row>
    <row r="234" customFormat="false" ht="15" hidden="false" customHeight="false" outlineLevel="0" collapsed="false">
      <c r="A234" s="24" t="s">
        <v>338</v>
      </c>
      <c r="B234" s="24" t="s">
        <v>4960</v>
      </c>
      <c r="C234" s="24" t="n">
        <v>6</v>
      </c>
      <c r="D234" s="108" t="n">
        <v>0.00130482724290489</v>
      </c>
      <c r="E234" s="108" t="n">
        <v>0.614185424402641</v>
      </c>
      <c r="F234" s="24" t="s">
        <v>15061</v>
      </c>
      <c r="G234" s="24" t="inlineStr">
        <f aca="false">FALSE()</f>
        <is>
          <t/>
        </is>
      </c>
      <c r="H234" s="24" t="inlineStr">
        <f aca="false">FALSE()</f>
        <is>
          <t/>
        </is>
      </c>
      <c r="I234" s="24" t="inlineStr">
        <f aca="false">FALSE()</f>
        <is>
          <t/>
        </is>
      </c>
      <c r="J234" s="24" t="inlineStr">
        <f aca="false">FALSE()</f>
        <is>
          <t/>
        </is>
      </c>
      <c r="K234" s="24" t="inlineStr">
        <f aca="false">FALSE()</f>
        <is>
          <t/>
        </is>
      </c>
      <c r="L234" s="24" t="inlineStr">
        <f aca="false">FALSE()</f>
        <is>
          <t/>
        </is>
      </c>
    </row>
    <row r="235" customFormat="false" ht="15" hidden="false" customHeight="false" outlineLevel="0" collapsed="false">
      <c r="A235" s="24" t="s">
        <v>15147</v>
      </c>
      <c r="B235" s="24" t="s">
        <v>338</v>
      </c>
      <c r="C235" s="24" t="n">
        <v>6</v>
      </c>
      <c r="D235" s="108" t="n">
        <v>0.00126072741219054</v>
      </c>
      <c r="E235" s="108" t="n">
        <v>0.806392541301648</v>
      </c>
      <c r="F235" s="24" t="s">
        <v>15061</v>
      </c>
      <c r="G235" s="24" t="inlineStr">
        <f aca="false">FALSE()</f>
        <is>
          <t/>
        </is>
      </c>
      <c r="H235" s="24" t="inlineStr">
        <f aca="false">FALSE()</f>
        <is>
          <t/>
        </is>
      </c>
      <c r="I235" s="24" t="inlineStr">
        <f aca="false">FALSE()</f>
        <is>
          <t/>
        </is>
      </c>
      <c r="J235" s="24" t="inlineStr">
        <f aca="false">FALSE()</f>
        <is>
          <t/>
        </is>
      </c>
      <c r="K235" s="24" t="inlineStr">
        <f aca="false">FALSE()</f>
        <is>
          <t/>
        </is>
      </c>
      <c r="L235" s="24" t="inlineStr">
        <f aca="false">FALSE()</f>
        <is>
          <t/>
        </is>
      </c>
    </row>
    <row r="236" customFormat="false" ht="15" hidden="false" customHeight="false" outlineLevel="0" collapsed="false">
      <c r="A236" s="24" t="s">
        <v>1085</v>
      </c>
      <c r="B236" s="24" t="s">
        <v>14818</v>
      </c>
      <c r="C236" s="24" t="n">
        <v>6</v>
      </c>
      <c r="D236" s="108" t="n">
        <v>0.00126072741219054</v>
      </c>
      <c r="E236" s="108" t="n">
        <v>2.18392884154018</v>
      </c>
      <c r="F236" s="24" t="s">
        <v>15061</v>
      </c>
      <c r="G236" s="24" t="inlineStr">
        <f aca="false">FALSE()</f>
        <is>
          <t/>
        </is>
      </c>
      <c r="H236" s="24" t="inlineStr">
        <f aca="false">FALSE()</f>
        <is>
          <t/>
        </is>
      </c>
      <c r="I236" s="24" t="inlineStr">
        <f aca="false">FALSE()</f>
        <is>
          <t/>
        </is>
      </c>
      <c r="J236" s="24" t="inlineStr">
        <f aca="false">FALSE()</f>
        <is>
          <t/>
        </is>
      </c>
      <c r="K236" s="24" t="inlineStr">
        <f aca="false">FALSE()</f>
        <is>
          <t/>
        </is>
      </c>
      <c r="L236" s="24" t="inlineStr">
        <f aca="false">FALSE()</f>
        <is>
          <t/>
        </is>
      </c>
    </row>
    <row r="237" customFormat="false" ht="15" hidden="false" customHeight="false" outlineLevel="0" collapsed="false">
      <c r="A237" s="24" t="s">
        <v>4202</v>
      </c>
      <c r="B237" s="24" t="s">
        <v>15244</v>
      </c>
      <c r="C237" s="24" t="n">
        <v>6</v>
      </c>
      <c r="D237" s="108" t="n">
        <v>0.00126072741219054</v>
      </c>
      <c r="E237" s="108" t="n">
        <v>3.2074099373897</v>
      </c>
      <c r="F237" s="24" t="s">
        <v>15061</v>
      </c>
      <c r="G237" s="24" t="inlineStr">
        <f aca="false">FALSE()</f>
        <is>
          <t/>
        </is>
      </c>
      <c r="H237" s="24" t="inlineStr">
        <f aca="false">FALSE()</f>
        <is>
          <t/>
        </is>
      </c>
      <c r="I237" s="24" t="inlineStr">
        <f aca="false">FALSE()</f>
        <is>
          <t/>
        </is>
      </c>
      <c r="J237" s="24" t="inlineStr">
        <f aca="false">FALSE()</f>
        <is>
          <t/>
        </is>
      </c>
      <c r="K237" s="24" t="n">
        <f aca="false">TRUE()</f>
        <v>1</v>
      </c>
      <c r="L237" s="24" t="inlineStr">
        <f aca="false">FALSE()</f>
        <is>
          <t/>
        </is>
      </c>
    </row>
    <row r="238" customFormat="false" ht="15" hidden="false" customHeight="false" outlineLevel="0" collapsed="false">
      <c r="A238" s="24" t="s">
        <v>4009</v>
      </c>
      <c r="B238" s="24" t="s">
        <v>15300</v>
      </c>
      <c r="C238" s="24" t="n">
        <v>6</v>
      </c>
      <c r="D238" s="108" t="n">
        <v>0.00126072741219054</v>
      </c>
      <c r="E238" s="108" t="n">
        <v>2.94416850261512</v>
      </c>
      <c r="F238" s="24" t="s">
        <v>15061</v>
      </c>
      <c r="G238" s="24" t="inlineStr">
        <f aca="false">FALSE()</f>
        <is>
          <t/>
        </is>
      </c>
      <c r="H238" s="24" t="inlineStr">
        <f aca="false">FALSE()</f>
        <is>
          <t/>
        </is>
      </c>
      <c r="I238" s="24" t="inlineStr">
        <f aca="false">FALSE()</f>
        <is>
          <t/>
        </is>
      </c>
      <c r="J238" s="24" t="inlineStr">
        <f aca="false">FALSE()</f>
        <is>
          <t/>
        </is>
      </c>
      <c r="K238" s="24" t="n">
        <f aca="false">FALSE()</f>
        <v>0</v>
      </c>
      <c r="L238" s="24" t="inlineStr">
        <f aca="false">FALSE()</f>
        <is>
          <t/>
        </is>
      </c>
    </row>
    <row r="239" customFormat="false" ht="15" hidden="false" customHeight="false" outlineLevel="0" collapsed="false">
      <c r="A239" s="24" t="s">
        <v>15300</v>
      </c>
      <c r="B239" s="24" t="s">
        <v>15063</v>
      </c>
      <c r="C239" s="24" t="n">
        <v>6</v>
      </c>
      <c r="D239" s="108" t="n">
        <v>0.00126072741219054</v>
      </c>
      <c r="E239" s="108" t="n">
        <v>2.35209273219376</v>
      </c>
      <c r="F239" s="24" t="s">
        <v>15061</v>
      </c>
      <c r="G239" s="24" t="inlineStr">
        <f aca="false">FALSE()</f>
        <is>
          <t/>
        </is>
      </c>
      <c r="H239" s="24" t="inlineStr">
        <f aca="false">FALSE()</f>
        <is>
          <t/>
        </is>
      </c>
      <c r="I239" s="24" t="inlineStr">
        <f aca="false">FALSE()</f>
        <is>
          <t/>
        </is>
      </c>
      <c r="J239" s="24" t="inlineStr">
        <f aca="false">FALSE()</f>
        <is>
          <t/>
        </is>
      </c>
      <c r="K239" s="24" t="inlineStr">
        <f aca="false">FALSE()</f>
        <is>
          <t/>
        </is>
      </c>
      <c r="L239" s="24" t="inlineStr">
        <f aca="false">FALSE()</f>
        <is>
          <t/>
        </is>
      </c>
    </row>
    <row r="240" customFormat="false" ht="15" hidden="false" customHeight="false" outlineLevel="0" collapsed="false">
      <c r="A240" s="24" t="s">
        <v>15063</v>
      </c>
      <c r="B240" s="24" t="s">
        <v>15301</v>
      </c>
      <c r="C240" s="24" t="n">
        <v>6</v>
      </c>
      <c r="D240" s="108" t="n">
        <v>0.00126072741219054</v>
      </c>
      <c r="E240" s="108" t="n">
        <v>2.26955784413855</v>
      </c>
      <c r="F240" s="24" t="s">
        <v>15061</v>
      </c>
      <c r="G240" s="24" t="inlineStr">
        <f aca="false">FALSE()</f>
        <is>
          <t/>
        </is>
      </c>
      <c r="H240" s="24" t="inlineStr">
        <f aca="false">FALSE()</f>
        <is>
          <t/>
        </is>
      </c>
      <c r="I240" s="24" t="inlineStr">
        <f aca="false">FALSE()</f>
        <is>
          <t/>
        </is>
      </c>
      <c r="J240" s="24" t="inlineStr">
        <f aca="false">FALSE()</f>
        <is>
          <t/>
        </is>
      </c>
      <c r="K240" s="24" t="inlineStr">
        <f aca="false">FALSE()</f>
        <is>
          <t/>
        </is>
      </c>
      <c r="L240" s="24" t="inlineStr">
        <f aca="false">FALSE()</f>
        <is>
          <t/>
        </is>
      </c>
    </row>
    <row r="241" customFormat="false" ht="15" hidden="false" customHeight="false" outlineLevel="0" collapsed="false">
      <c r="A241" s="24" t="s">
        <v>15301</v>
      </c>
      <c r="B241" s="24" t="s">
        <v>15088</v>
      </c>
      <c r="C241" s="24" t="n">
        <v>6</v>
      </c>
      <c r="D241" s="108" t="n">
        <v>0.00126072741219054</v>
      </c>
      <c r="E241" s="108" t="n">
        <v>2.73028868267004</v>
      </c>
      <c r="F241" s="24" t="s">
        <v>15061</v>
      </c>
      <c r="G241" s="24" t="inlineStr">
        <f aca="false">FALSE()</f>
        <is>
          <t/>
        </is>
      </c>
      <c r="H241" s="24" t="inlineStr">
        <f aca="false">FALSE()</f>
        <is>
          <t/>
        </is>
      </c>
      <c r="I241" s="24" t="inlineStr">
        <f aca="false">FALSE()</f>
        <is>
          <t/>
        </is>
      </c>
      <c r="J241" s="24" t="inlineStr">
        <f aca="false">FALSE()</f>
        <is>
          <t/>
        </is>
      </c>
      <c r="K241" s="24" t="inlineStr">
        <f aca="false">FALSE()</f>
        <is>
          <t/>
        </is>
      </c>
      <c r="L241" s="24" t="inlineStr">
        <f aca="false">FALSE()</f>
        <is>
          <t/>
        </is>
      </c>
    </row>
    <row r="242" customFormat="false" ht="15" hidden="false" customHeight="false" outlineLevel="0" collapsed="false">
      <c r="A242" s="24" t="s">
        <v>15088</v>
      </c>
      <c r="B242" s="24" t="s">
        <v>15302</v>
      </c>
      <c r="C242" s="24" t="n">
        <v>6</v>
      </c>
      <c r="D242" s="108" t="n">
        <v>0.00126072741219054</v>
      </c>
      <c r="E242" s="108" t="n">
        <v>2.73028868267004</v>
      </c>
      <c r="F242" s="24" t="s">
        <v>15061</v>
      </c>
      <c r="G242" s="24" t="inlineStr">
        <f aca="false">FALSE()</f>
        <is>
          <t/>
        </is>
      </c>
      <c r="H242" s="24" t="inlineStr">
        <f aca="false">FALSE()</f>
        <is>
          <t/>
        </is>
      </c>
      <c r="I242" s="24" t="inlineStr">
        <f aca="false">FALSE()</f>
        <is>
          <t/>
        </is>
      </c>
      <c r="J242" s="24" t="inlineStr">
        <f aca="false">FALSE()</f>
        <is>
          <t/>
        </is>
      </c>
      <c r="K242" s="24" t="inlineStr">
        <f aca="false">FALSE()</f>
        <is>
          <t/>
        </is>
      </c>
      <c r="L242" s="24" t="inlineStr">
        <f aca="false">FALSE()</f>
        <is>
          <t/>
        </is>
      </c>
    </row>
    <row r="243" customFormat="false" ht="15" hidden="false" customHeight="false" outlineLevel="0" collapsed="false">
      <c r="A243" s="24" t="s">
        <v>15302</v>
      </c>
      <c r="B243" s="24" t="s">
        <v>338</v>
      </c>
      <c r="C243" s="24" t="n">
        <v>6</v>
      </c>
      <c r="D243" s="108" t="n">
        <v>0.00126072741219054</v>
      </c>
      <c r="E243" s="108" t="n">
        <v>1.06963397607623</v>
      </c>
      <c r="F243" s="24" t="s">
        <v>15061</v>
      </c>
      <c r="G243" s="24" t="inlineStr">
        <f aca="false">FALSE()</f>
        <is>
          <t/>
        </is>
      </c>
      <c r="H243" s="24" t="inlineStr">
        <f aca="false">FALSE()</f>
        <is>
          <t/>
        </is>
      </c>
      <c r="I243" s="24" t="inlineStr">
        <f aca="false">FALSE()</f>
        <is>
          <t/>
        </is>
      </c>
      <c r="J243" s="24" t="inlineStr">
        <f aca="false">FALSE()</f>
        <is>
          <t/>
        </is>
      </c>
      <c r="K243" s="24" t="inlineStr">
        <f aca="false">FALSE()</f>
        <is>
          <t/>
        </is>
      </c>
      <c r="L243" s="24" t="inlineStr">
        <f aca="false">FALSE()</f>
        <is>
          <t/>
        </is>
      </c>
    </row>
    <row r="244" customFormat="false" ht="15" hidden="false" customHeight="false" outlineLevel="0" collapsed="false">
      <c r="A244" s="24" t="s">
        <v>15064</v>
      </c>
      <c r="B244" s="24" t="s">
        <v>15198</v>
      </c>
      <c r="C244" s="24" t="n">
        <v>6</v>
      </c>
      <c r="D244" s="108" t="n">
        <v>0.00126072741219054</v>
      </c>
      <c r="E244" s="108" t="n">
        <v>2.24783859444531</v>
      </c>
      <c r="F244" s="24" t="s">
        <v>15061</v>
      </c>
      <c r="G244" s="24" t="inlineStr">
        <f aca="false">FALSE()</f>
        <is>
          <t/>
        </is>
      </c>
      <c r="H244" s="24" t="inlineStr">
        <f aca="false">FALSE()</f>
        <is>
          <t/>
        </is>
      </c>
      <c r="I244" s="24" t="inlineStr">
        <f aca="false">FALSE()</f>
        <is>
          <t/>
        </is>
      </c>
      <c r="J244" s="24" t="inlineStr">
        <f aca="false">FALSE()</f>
        <is>
          <t/>
        </is>
      </c>
      <c r="K244" s="24" t="inlineStr">
        <f aca="false">FALSE()</f>
        <is>
          <t/>
        </is>
      </c>
      <c r="L244" s="24" t="inlineStr">
        <f aca="false">FALSE()</f>
        <is>
          <t/>
        </is>
      </c>
    </row>
    <row r="245" customFormat="false" ht="15" hidden="false" customHeight="false" outlineLevel="0" collapsed="false">
      <c r="A245" s="24" t="s">
        <v>14819</v>
      </c>
      <c r="B245" s="24" t="s">
        <v>338</v>
      </c>
      <c r="C245" s="24" t="n">
        <v>6</v>
      </c>
      <c r="D245" s="108" t="n">
        <v>0.00126072741219054</v>
      </c>
      <c r="E245" s="108" t="n">
        <v>0.115391466636904</v>
      </c>
      <c r="F245" s="24" t="s">
        <v>15061</v>
      </c>
      <c r="G245" s="24" t="inlineStr">
        <f aca="false">FALSE()</f>
        <is>
          <t/>
        </is>
      </c>
      <c r="H245" s="24" t="inlineStr">
        <f aca="false">FALSE()</f>
        <is>
          <t/>
        </is>
      </c>
      <c r="I245" s="24" t="inlineStr">
        <f aca="false">FALSE()</f>
        <is>
          <t/>
        </is>
      </c>
      <c r="J245" s="24" t="inlineStr">
        <f aca="false">FALSE()</f>
        <is>
          <t/>
        </is>
      </c>
      <c r="K245" s="24" t="inlineStr">
        <f aca="false">FALSE()</f>
        <is>
          <t/>
        </is>
      </c>
      <c r="L245" s="24" t="inlineStr">
        <f aca="false">FALSE()</f>
        <is>
          <t/>
        </is>
      </c>
    </row>
    <row r="246" customFormat="false" ht="15" hidden="false" customHeight="false" outlineLevel="0" collapsed="false">
      <c r="A246" s="24" t="s">
        <v>14858</v>
      </c>
      <c r="B246" s="24" t="s">
        <v>14866</v>
      </c>
      <c r="C246" s="24" t="n">
        <v>6</v>
      </c>
      <c r="D246" s="108" t="n">
        <v>0.00126072741219054</v>
      </c>
      <c r="E246" s="108" t="n">
        <v>2.78144120511742</v>
      </c>
      <c r="F246" s="24" t="s">
        <v>15061</v>
      </c>
      <c r="G246" s="24" t="n">
        <f aca="false">TRUE()</f>
        <v>1</v>
      </c>
      <c r="H246" s="24" t="inlineStr">
        <f aca="false">FALSE()</f>
        <is>
          <t/>
        </is>
      </c>
      <c r="I246" s="24" t="inlineStr">
        <f aca="false">FALSE()</f>
        <is>
          <t/>
        </is>
      </c>
      <c r="J246" s="24" t="inlineStr">
        <f aca="false">FALSE()</f>
        <is>
          <t/>
        </is>
      </c>
      <c r="K246" s="24" t="inlineStr">
        <f aca="false">FALSE()</f>
        <is>
          <t/>
        </is>
      </c>
      <c r="L246" s="24" t="inlineStr">
        <f aca="false">FALSE()</f>
        <is>
          <t/>
        </is>
      </c>
    </row>
    <row r="247" customFormat="false" ht="15" hidden="false" customHeight="false" outlineLevel="0" collapsed="false">
      <c r="A247" s="24" t="s">
        <v>14866</v>
      </c>
      <c r="B247" s="24" t="s">
        <v>3322</v>
      </c>
      <c r="C247" s="24" t="n">
        <v>6</v>
      </c>
      <c r="D247" s="108" t="n">
        <v>0.00126072741219054</v>
      </c>
      <c r="E247" s="108" t="n">
        <v>2.83943315209511</v>
      </c>
      <c r="F247" s="24" t="s">
        <v>15061</v>
      </c>
      <c r="G247" s="24" t="n">
        <f aca="false">FALSE()</f>
        <v>0</v>
      </c>
      <c r="H247" s="24" t="inlineStr">
        <f aca="false">FALSE()</f>
        <is>
          <t/>
        </is>
      </c>
      <c r="I247" s="24" t="inlineStr">
        <f aca="false">FALSE()</f>
        <is>
          <t/>
        </is>
      </c>
      <c r="J247" s="24" t="inlineStr">
        <f aca="false">FALSE()</f>
        <is>
          <t/>
        </is>
      </c>
      <c r="K247" s="24" t="inlineStr">
        <f aca="false">FALSE()</f>
        <is>
          <t/>
        </is>
      </c>
      <c r="L247" s="24" t="inlineStr">
        <f aca="false">FALSE()</f>
        <is>
          <t/>
        </is>
      </c>
    </row>
    <row r="248" customFormat="false" ht="15" hidden="false" customHeight="false" outlineLevel="0" collapsed="false">
      <c r="A248" s="24" t="s">
        <v>3322</v>
      </c>
      <c r="B248" s="24" t="s">
        <v>14882</v>
      </c>
      <c r="C248" s="24" t="n">
        <v>6</v>
      </c>
      <c r="D248" s="108" t="n">
        <v>0.00126072741219054</v>
      </c>
      <c r="E248" s="108" t="n">
        <v>3.2074099373897</v>
      </c>
      <c r="F248" s="24" t="s">
        <v>15061</v>
      </c>
      <c r="G248" s="24" t="inlineStr">
        <f aca="false">FALSE()</f>
        <is>
          <t/>
        </is>
      </c>
      <c r="H248" s="24" t="inlineStr">
        <f aca="false">FALSE()</f>
        <is>
          <t/>
        </is>
      </c>
      <c r="I248" s="24" t="inlineStr">
        <f aca="false">FALSE()</f>
        <is>
          <t/>
        </is>
      </c>
      <c r="J248" s="24" t="inlineStr">
        <f aca="false">FALSE()</f>
        <is>
          <t/>
        </is>
      </c>
      <c r="K248" s="24" t="inlineStr">
        <f aca="false">FALSE()</f>
        <is>
          <t/>
        </is>
      </c>
      <c r="L248" s="24" t="inlineStr">
        <f aca="false">FALSE()</f>
        <is>
          <t/>
        </is>
      </c>
    </row>
    <row r="249" customFormat="false" ht="15" hidden="false" customHeight="false" outlineLevel="0" collapsed="false">
      <c r="A249" s="24" t="s">
        <v>14882</v>
      </c>
      <c r="B249" s="24" t="s">
        <v>338</v>
      </c>
      <c r="C249" s="24" t="n">
        <v>6</v>
      </c>
      <c r="D249" s="108" t="n">
        <v>0.00126072741219054</v>
      </c>
      <c r="E249" s="108" t="n">
        <v>1.06963397607623</v>
      </c>
      <c r="F249" s="24" t="s">
        <v>15061</v>
      </c>
      <c r="G249" s="24" t="inlineStr">
        <f aca="false">FALSE()</f>
        <is>
          <t/>
        </is>
      </c>
      <c r="H249" s="24" t="inlineStr">
        <f aca="false">FALSE()</f>
        <is>
          <t/>
        </is>
      </c>
      <c r="I249" s="24" t="inlineStr">
        <f aca="false">FALSE()</f>
        <is>
          <t/>
        </is>
      </c>
      <c r="J249" s="24" t="inlineStr">
        <f aca="false">FALSE()</f>
        <is>
          <t/>
        </is>
      </c>
      <c r="K249" s="24" t="inlineStr">
        <f aca="false">FALSE()</f>
        <is>
          <t/>
        </is>
      </c>
      <c r="L249" s="24" t="inlineStr">
        <f aca="false">FALSE()</f>
        <is>
          <t/>
        </is>
      </c>
    </row>
    <row r="250" customFormat="false" ht="15" hidden="false" customHeight="false" outlineLevel="0" collapsed="false">
      <c r="A250" s="24" t="s">
        <v>338</v>
      </c>
      <c r="B250" s="24" t="s">
        <v>14891</v>
      </c>
      <c r="C250" s="24" t="n">
        <v>6</v>
      </c>
      <c r="D250" s="108" t="n">
        <v>0.00126072741219054</v>
      </c>
      <c r="E250" s="108" t="n">
        <v>1.06648309539727</v>
      </c>
      <c r="F250" s="24" t="s">
        <v>15061</v>
      </c>
      <c r="G250" s="24" t="inlineStr">
        <f aca="false">FALSE()</f>
        <is>
          <t/>
        </is>
      </c>
      <c r="H250" s="24" t="inlineStr">
        <f aca="false">FALSE()</f>
        <is>
          <t/>
        </is>
      </c>
      <c r="I250" s="24" t="inlineStr">
        <f aca="false">FALSE()</f>
        <is>
          <t/>
        </is>
      </c>
      <c r="J250" s="24" t="inlineStr">
        <f aca="false">FALSE()</f>
        <is>
          <t/>
        </is>
      </c>
      <c r="K250" s="24" t="inlineStr">
        <f aca="false">FALSE()</f>
        <is>
          <t/>
        </is>
      </c>
      <c r="L250" s="24" t="inlineStr">
        <f aca="false">FALSE()</f>
        <is>
          <t/>
        </is>
      </c>
    </row>
    <row r="251" customFormat="false" ht="15" hidden="false" customHeight="false" outlineLevel="0" collapsed="false">
      <c r="A251" s="24" t="s">
        <v>14891</v>
      </c>
      <c r="B251" s="24" t="s">
        <v>14880</v>
      </c>
      <c r="C251" s="24" t="n">
        <v>6</v>
      </c>
      <c r="D251" s="108" t="n">
        <v>0.00126072741219054</v>
      </c>
      <c r="E251" s="108" t="n">
        <v>2.70680758682052</v>
      </c>
      <c r="F251" s="24" t="s">
        <v>15061</v>
      </c>
      <c r="G251" s="24" t="inlineStr">
        <f aca="false">FALSE()</f>
        <is>
          <t/>
        </is>
      </c>
      <c r="H251" s="24" t="inlineStr">
        <f aca="false">FALSE()</f>
        <is>
          <t/>
        </is>
      </c>
      <c r="I251" s="24" t="inlineStr">
        <f aca="false">FALSE()</f>
        <is>
          <t/>
        </is>
      </c>
      <c r="J251" s="24" t="inlineStr">
        <f aca="false">FALSE()</f>
        <is>
          <t/>
        </is>
      </c>
      <c r="K251" s="24" t="inlineStr">
        <f aca="false">FALSE()</f>
        <is>
          <t/>
        </is>
      </c>
      <c r="L251" s="24" t="inlineStr">
        <f aca="false">FALSE()</f>
        <is>
          <t/>
        </is>
      </c>
    </row>
    <row r="252" customFormat="false" ht="15" hidden="false" customHeight="false" outlineLevel="0" collapsed="false">
      <c r="A252" s="24" t="s">
        <v>14880</v>
      </c>
      <c r="B252" s="24" t="s">
        <v>14905</v>
      </c>
      <c r="C252" s="24" t="n">
        <v>6</v>
      </c>
      <c r="D252" s="108" t="n">
        <v>0.00126072741219054</v>
      </c>
      <c r="E252" s="108" t="n">
        <v>2.66334189303943</v>
      </c>
      <c r="F252" s="24" t="s">
        <v>15061</v>
      </c>
      <c r="G252" s="24" t="inlineStr">
        <f aca="false">FALSE()</f>
        <is>
          <t/>
        </is>
      </c>
      <c r="H252" s="24" t="inlineStr">
        <f aca="false">FALSE()</f>
        <is>
          <t/>
        </is>
      </c>
      <c r="I252" s="24" t="inlineStr">
        <f aca="false">FALSE()</f>
        <is>
          <t/>
        </is>
      </c>
      <c r="J252" s="24" t="inlineStr">
        <f aca="false">FALSE()</f>
        <is>
          <t/>
        </is>
      </c>
      <c r="K252" s="24" t="inlineStr">
        <f aca="false">FALSE()</f>
        <is>
          <t/>
        </is>
      </c>
      <c r="L252" s="24" t="inlineStr">
        <f aca="false">FALSE()</f>
        <is>
          <t/>
        </is>
      </c>
    </row>
    <row r="253" customFormat="false" ht="15" hidden="false" customHeight="false" outlineLevel="0" collapsed="false">
      <c r="A253" s="24" t="s">
        <v>14905</v>
      </c>
      <c r="B253" s="24" t="s">
        <v>14910</v>
      </c>
      <c r="C253" s="24" t="n">
        <v>6</v>
      </c>
      <c r="D253" s="108" t="n">
        <v>0.00126072741219054</v>
      </c>
      <c r="E253" s="108" t="n">
        <v>3.2074099373897</v>
      </c>
      <c r="F253" s="24" t="s">
        <v>15061</v>
      </c>
      <c r="G253" s="24" t="inlineStr">
        <f aca="false">FALSE()</f>
        <is>
          <t/>
        </is>
      </c>
      <c r="H253" s="24" t="inlineStr">
        <f aca="false">FALSE()</f>
        <is>
          <t/>
        </is>
      </c>
      <c r="I253" s="24" t="inlineStr">
        <f aca="false">FALSE()</f>
        <is>
          <t/>
        </is>
      </c>
      <c r="J253" s="24" t="inlineStr">
        <f aca="false">FALSE()</f>
        <is>
          <t/>
        </is>
      </c>
      <c r="K253" s="24" t="inlineStr">
        <f aca="false">FALSE()</f>
        <is>
          <t/>
        </is>
      </c>
      <c r="L253" s="24" t="inlineStr">
        <f aca="false">FALSE()</f>
        <is>
          <t/>
        </is>
      </c>
    </row>
    <row r="254" customFormat="false" ht="15" hidden="false" customHeight="false" outlineLevel="0" collapsed="false">
      <c r="A254" s="24" t="s">
        <v>14910</v>
      </c>
      <c r="B254" s="24" t="s">
        <v>15306</v>
      </c>
      <c r="C254" s="24" t="n">
        <v>6</v>
      </c>
      <c r="D254" s="108" t="n">
        <v>0.00126072741219054</v>
      </c>
      <c r="E254" s="108" t="n">
        <v>3.2074099373897</v>
      </c>
      <c r="F254" s="24" t="s">
        <v>15061</v>
      </c>
      <c r="G254" s="24" t="inlineStr">
        <f aca="false">FALSE()</f>
        <is>
          <t/>
        </is>
      </c>
      <c r="H254" s="24" t="inlineStr">
        <f aca="false">FALSE()</f>
        <is>
          <t/>
        </is>
      </c>
      <c r="I254" s="24" t="inlineStr">
        <f aca="false">FALSE()</f>
        <is>
          <t/>
        </is>
      </c>
      <c r="J254" s="24" t="inlineStr">
        <f aca="false">FALSE()</f>
        <is>
          <t/>
        </is>
      </c>
      <c r="K254" s="24" t="inlineStr">
        <f aca="false">FALSE()</f>
        <is>
          <t/>
        </is>
      </c>
      <c r="L254" s="24" t="inlineStr">
        <f aca="false">FALSE()</f>
        <is>
          <t/>
        </is>
      </c>
    </row>
    <row r="255" customFormat="false" ht="15" hidden="false" customHeight="false" outlineLevel="0" collapsed="false">
      <c r="A255" s="24" t="s">
        <v>15306</v>
      </c>
      <c r="B255" s="24" t="s">
        <v>3318</v>
      </c>
      <c r="C255" s="24" t="n">
        <v>6</v>
      </c>
      <c r="D255" s="108" t="n">
        <v>0.00126072741219054</v>
      </c>
      <c r="E255" s="108" t="n">
        <v>3.2074099373897</v>
      </c>
      <c r="F255" s="24" t="s">
        <v>15061</v>
      </c>
      <c r="G255" s="24" t="inlineStr">
        <f aca="false">FALSE()</f>
        <is>
          <t/>
        </is>
      </c>
      <c r="H255" s="24" t="inlineStr">
        <f aca="false">FALSE()</f>
        <is>
          <t/>
        </is>
      </c>
      <c r="I255" s="24" t="inlineStr">
        <f aca="false">FALSE()</f>
        <is>
          <t/>
        </is>
      </c>
      <c r="J255" s="24" t="inlineStr">
        <f aca="false">FALSE()</f>
        <is>
          <t/>
        </is>
      </c>
      <c r="K255" s="24" t="inlineStr">
        <f aca="false">FALSE()</f>
        <is>
          <t/>
        </is>
      </c>
      <c r="L255" s="24" t="inlineStr">
        <f aca="false">FALSE()</f>
        <is>
          <t/>
        </is>
      </c>
    </row>
    <row r="256" customFormat="false" ht="15" hidden="false" customHeight="false" outlineLevel="0" collapsed="false">
      <c r="A256" s="24" t="s">
        <v>15308</v>
      </c>
      <c r="B256" s="24" t="s">
        <v>14818</v>
      </c>
      <c r="C256" s="24" t="n">
        <v>6</v>
      </c>
      <c r="D256" s="108" t="n">
        <v>0.00126072741219054</v>
      </c>
      <c r="E256" s="108" t="n">
        <v>2.68453119210936</v>
      </c>
      <c r="F256" s="24" t="s">
        <v>15061</v>
      </c>
      <c r="G256" s="24" t="inlineStr">
        <f aca="false">FALSE()</f>
        <is>
          <t/>
        </is>
      </c>
      <c r="H256" s="24" t="inlineStr">
        <f aca="false">FALSE()</f>
        <is>
          <t/>
        </is>
      </c>
      <c r="I256" s="24" t="inlineStr">
        <f aca="false">FALSE()</f>
        <is>
          <t/>
        </is>
      </c>
      <c r="J256" s="24" t="inlineStr">
        <f aca="false">FALSE()</f>
        <is>
          <t/>
        </is>
      </c>
      <c r="K256" s="24" t="inlineStr">
        <f aca="false">FALSE()</f>
        <is>
          <t/>
        </is>
      </c>
      <c r="L256" s="24" t="inlineStr">
        <f aca="false">FALSE()</f>
        <is>
          <t/>
        </is>
      </c>
    </row>
    <row r="257" customFormat="false" ht="15" hidden="false" customHeight="false" outlineLevel="0" collapsed="false">
      <c r="A257" s="24" t="s">
        <v>2046</v>
      </c>
      <c r="B257" s="24" t="s">
        <v>15105</v>
      </c>
      <c r="C257" s="24" t="n">
        <v>6</v>
      </c>
      <c r="D257" s="108" t="n">
        <v>0.00126072741219054</v>
      </c>
      <c r="E257" s="108" t="n">
        <v>2.83943315209511</v>
      </c>
      <c r="F257" s="24" t="s">
        <v>15061</v>
      </c>
      <c r="G257" s="24" t="inlineStr">
        <f aca="false">FALSE()</f>
        <is>
          <t/>
        </is>
      </c>
      <c r="H257" s="24" t="inlineStr">
        <f aca="false">FALSE()</f>
        <is>
          <t/>
        </is>
      </c>
      <c r="I257" s="24" t="inlineStr">
        <f aca="false">FALSE()</f>
        <is>
          <t/>
        </is>
      </c>
      <c r="J257" s="24" t="inlineStr">
        <f aca="false">FALSE()</f>
        <is>
          <t/>
        </is>
      </c>
      <c r="K257" s="24" t="inlineStr">
        <f aca="false">FALSE()</f>
        <is>
          <t/>
        </is>
      </c>
      <c r="L257" s="24" t="inlineStr">
        <f aca="false">FALSE()</f>
        <is>
          <t/>
        </is>
      </c>
    </row>
    <row r="258" customFormat="false" ht="15" hidden="false" customHeight="false" outlineLevel="0" collapsed="false">
      <c r="A258" s="24" t="s">
        <v>15261</v>
      </c>
      <c r="B258" s="24" t="s">
        <v>15093</v>
      </c>
      <c r="C258" s="24" t="n">
        <v>6</v>
      </c>
      <c r="D258" s="108" t="n">
        <v>0.00126072741219054</v>
      </c>
      <c r="E258" s="108" t="n">
        <v>2.73028868267004</v>
      </c>
      <c r="F258" s="24" t="s">
        <v>15061</v>
      </c>
      <c r="G258" s="24" t="inlineStr">
        <f aca="false">FALSE()</f>
        <is>
          <t/>
        </is>
      </c>
      <c r="H258" s="24" t="inlineStr">
        <f aca="false">FALSE()</f>
        <is>
          <t/>
        </is>
      </c>
      <c r="I258" s="24" t="inlineStr">
        <f aca="false">FALSE()</f>
        <is>
          <t/>
        </is>
      </c>
      <c r="J258" s="24" t="inlineStr">
        <f aca="false">FALSE()</f>
        <is>
          <t/>
        </is>
      </c>
      <c r="K258" s="24" t="inlineStr">
        <f aca="false">FALSE()</f>
        <is>
          <t/>
        </is>
      </c>
      <c r="L258" s="24" t="inlineStr">
        <f aca="false">FALSE()</f>
        <is>
          <t/>
        </is>
      </c>
    </row>
    <row r="259" customFormat="false" ht="15" hidden="false" customHeight="false" outlineLevel="0" collapsed="false">
      <c r="A259" s="24" t="s">
        <v>962</v>
      </c>
      <c r="B259" s="24" t="s">
        <v>14855</v>
      </c>
      <c r="C259" s="24" t="n">
        <v>6</v>
      </c>
      <c r="D259" s="108" t="n">
        <v>0.00126072741219054</v>
      </c>
      <c r="E259" s="108" t="n">
        <v>2.51819977034284</v>
      </c>
      <c r="F259" s="24" t="s">
        <v>15061</v>
      </c>
      <c r="G259" s="24" t="inlineStr">
        <f aca="false">FALSE()</f>
        <is>
          <t/>
        </is>
      </c>
      <c r="H259" s="24" t="inlineStr">
        <f aca="false">FALSE()</f>
        <is>
          <t/>
        </is>
      </c>
      <c r="I259" s="24" t="inlineStr">
        <f aca="false">FALSE()</f>
        <is>
          <t/>
        </is>
      </c>
      <c r="J259" s="24" t="inlineStr">
        <f aca="false">FALSE()</f>
        <is>
          <t/>
        </is>
      </c>
      <c r="K259" s="24" t="inlineStr">
        <f aca="false">FALSE()</f>
        <is>
          <t/>
        </is>
      </c>
      <c r="L259" s="24" t="inlineStr">
        <f aca="false">FALSE()</f>
        <is>
          <t/>
        </is>
      </c>
    </row>
    <row r="260" customFormat="false" ht="15" hidden="false" customHeight="false" outlineLevel="0" collapsed="false">
      <c r="A260" s="24" t="s">
        <v>14818</v>
      </c>
      <c r="B260" s="24" t="s">
        <v>15315</v>
      </c>
      <c r="C260" s="24" t="n">
        <v>6</v>
      </c>
      <c r="D260" s="108" t="n">
        <v>0.00126072741219054</v>
      </c>
      <c r="E260" s="108" t="n">
        <v>2.22213319421041</v>
      </c>
      <c r="F260" s="24" t="s">
        <v>15061</v>
      </c>
      <c r="G260" s="24" t="inlineStr">
        <f aca="false">FALSE()</f>
        <is>
          <t/>
        </is>
      </c>
      <c r="H260" s="24" t="inlineStr">
        <f aca="false">FALSE()</f>
        <is>
          <t/>
        </is>
      </c>
      <c r="I260" s="24" t="inlineStr">
        <f aca="false">FALSE()</f>
        <is>
          <t/>
        </is>
      </c>
      <c r="J260" s="24" t="inlineStr">
        <f aca="false">FALSE()</f>
        <is>
          <t/>
        </is>
      </c>
      <c r="K260" s="24" t="inlineStr">
        <f aca="false">FALSE()</f>
        <is>
          <t/>
        </is>
      </c>
      <c r="L260" s="24" t="inlineStr">
        <f aca="false">FALSE()</f>
        <is>
          <t/>
        </is>
      </c>
    </row>
    <row r="261" customFormat="false" ht="15" hidden="false" customHeight="false" outlineLevel="0" collapsed="false">
      <c r="A261" s="24" t="s">
        <v>15315</v>
      </c>
      <c r="B261" s="24" t="s">
        <v>15316</v>
      </c>
      <c r="C261" s="24" t="n">
        <v>6</v>
      </c>
      <c r="D261" s="108" t="n">
        <v>0.00126072741219054</v>
      </c>
      <c r="E261" s="108" t="n">
        <v>3.2074099373897</v>
      </c>
      <c r="F261" s="24" t="s">
        <v>15061</v>
      </c>
      <c r="G261" s="24" t="inlineStr">
        <f aca="false">FALSE()</f>
        <is>
          <t/>
        </is>
      </c>
      <c r="H261" s="24" t="inlineStr">
        <f aca="false">FALSE()</f>
        <is>
          <t/>
        </is>
      </c>
      <c r="I261" s="24" t="inlineStr">
        <f aca="false">FALSE()</f>
        <is>
          <t/>
        </is>
      </c>
      <c r="J261" s="24" t="inlineStr">
        <f aca="false">FALSE()</f>
        <is>
          <t/>
        </is>
      </c>
      <c r="K261" s="24" t="inlineStr">
        <f aca="false">FALSE()</f>
        <is>
          <t/>
        </is>
      </c>
      <c r="L261" s="24" t="inlineStr">
        <f aca="false">FALSE()</f>
        <is>
          <t/>
        </is>
      </c>
    </row>
    <row r="262" customFormat="false" ht="15" hidden="false" customHeight="false" outlineLevel="0" collapsed="false">
      <c r="A262" s="24" t="s">
        <v>15316</v>
      </c>
      <c r="B262" s="24" t="s">
        <v>15220</v>
      </c>
      <c r="C262" s="24" t="n">
        <v>6</v>
      </c>
      <c r="D262" s="108" t="n">
        <v>0.00126072741219054</v>
      </c>
      <c r="E262" s="108" t="n">
        <v>3.0824712007814</v>
      </c>
      <c r="F262" s="24" t="s">
        <v>15061</v>
      </c>
      <c r="G262" s="24" t="inlineStr">
        <f aca="false">FALSE()</f>
        <is>
          <t/>
        </is>
      </c>
      <c r="H262" s="24" t="inlineStr">
        <f aca="false">FALSE()</f>
        <is>
          <t/>
        </is>
      </c>
      <c r="I262" s="24" t="inlineStr">
        <f aca="false">FALSE()</f>
        <is>
          <t/>
        </is>
      </c>
      <c r="J262" s="24" t="inlineStr">
        <f aca="false">FALSE()</f>
        <is>
          <t/>
        </is>
      </c>
      <c r="K262" s="24" t="inlineStr">
        <f aca="false">FALSE()</f>
        <is>
          <t/>
        </is>
      </c>
      <c r="L262" s="24" t="inlineStr">
        <f aca="false">FALSE()</f>
        <is>
          <t/>
        </is>
      </c>
    </row>
    <row r="263" customFormat="false" ht="15" hidden="false" customHeight="false" outlineLevel="0" collapsed="false">
      <c r="A263" s="24" t="s">
        <v>15220</v>
      </c>
      <c r="B263" s="24" t="s">
        <v>15182</v>
      </c>
      <c r="C263" s="24" t="n">
        <v>6</v>
      </c>
      <c r="D263" s="108" t="n">
        <v>0.00126072741219054</v>
      </c>
      <c r="E263" s="108" t="n">
        <v>3.01552441115079</v>
      </c>
      <c r="F263" s="24" t="s">
        <v>15061</v>
      </c>
      <c r="G263" s="24" t="inlineStr">
        <f aca="false">FALSE()</f>
        <is>
          <t/>
        </is>
      </c>
      <c r="H263" s="24" t="inlineStr">
        <f aca="false">FALSE()</f>
        <is>
          <t/>
        </is>
      </c>
      <c r="I263" s="24" t="inlineStr">
        <f aca="false">FALSE()</f>
        <is>
          <t/>
        </is>
      </c>
      <c r="J263" s="24" t="inlineStr">
        <f aca="false">FALSE()</f>
        <is>
          <t/>
        </is>
      </c>
      <c r="K263" s="24" t="inlineStr">
        <f aca="false">FALSE()</f>
        <is>
          <t/>
        </is>
      </c>
      <c r="L263" s="24" t="inlineStr">
        <f aca="false">FALSE()</f>
        <is>
          <t/>
        </is>
      </c>
    </row>
    <row r="264" customFormat="false" ht="15" hidden="false" customHeight="false" outlineLevel="0" collapsed="false">
      <c r="A264" s="24" t="s">
        <v>15182</v>
      </c>
      <c r="B264" s="24" t="s">
        <v>14848</v>
      </c>
      <c r="C264" s="24" t="n">
        <v>6</v>
      </c>
      <c r="D264" s="108" t="n">
        <v>0.00126072741219054</v>
      </c>
      <c r="E264" s="108" t="n">
        <v>2.10189975261973</v>
      </c>
      <c r="F264" s="24" t="s">
        <v>15061</v>
      </c>
      <c r="G264" s="24" t="inlineStr">
        <f aca="false">FALSE()</f>
        <is>
          <t/>
        </is>
      </c>
      <c r="H264" s="24" t="inlineStr">
        <f aca="false">FALSE()</f>
        <is>
          <t/>
        </is>
      </c>
      <c r="I264" s="24" t="inlineStr">
        <f aca="false">FALSE()</f>
        <is>
          <t/>
        </is>
      </c>
      <c r="J264" s="24" t="inlineStr">
        <f aca="false">FALSE()</f>
        <is>
          <t/>
        </is>
      </c>
      <c r="K264" s="24" t="inlineStr">
        <f aca="false">FALSE()</f>
        <is>
          <t/>
        </is>
      </c>
      <c r="L264" s="24" t="inlineStr">
        <f aca="false">FALSE()</f>
        <is>
          <t/>
        </is>
      </c>
    </row>
    <row r="265" customFormat="false" ht="15" hidden="false" customHeight="false" outlineLevel="0" collapsed="false">
      <c r="A265" s="24" t="s">
        <v>14848</v>
      </c>
      <c r="B265" s="24" t="s">
        <v>15317</v>
      </c>
      <c r="C265" s="24" t="n">
        <v>6</v>
      </c>
      <c r="D265" s="108" t="n">
        <v>0.00126072741219054</v>
      </c>
      <c r="E265" s="108" t="n">
        <v>2.27799101167541</v>
      </c>
      <c r="F265" s="24" t="s">
        <v>15061</v>
      </c>
      <c r="G265" s="24" t="inlineStr">
        <f aca="false">FALSE()</f>
        <is>
          <t/>
        </is>
      </c>
      <c r="H265" s="24" t="inlineStr">
        <f aca="false">FALSE()</f>
        <is>
          <t/>
        </is>
      </c>
      <c r="I265" s="24" t="inlineStr">
        <f aca="false">FALSE()</f>
        <is>
          <t/>
        </is>
      </c>
      <c r="J265" s="24" t="inlineStr">
        <f aca="false">FALSE()</f>
        <is>
          <t/>
        </is>
      </c>
      <c r="K265" s="24" t="inlineStr">
        <f aca="false">FALSE()</f>
        <is>
          <t/>
        </is>
      </c>
      <c r="L265" s="24" t="inlineStr">
        <f aca="false">FALSE()</f>
        <is>
          <t/>
        </is>
      </c>
    </row>
    <row r="266" customFormat="false" ht="15" hidden="false" customHeight="false" outlineLevel="0" collapsed="false">
      <c r="A266" s="24" t="s">
        <v>15317</v>
      </c>
      <c r="B266" s="24" t="s">
        <v>15318</v>
      </c>
      <c r="C266" s="24" t="n">
        <v>6</v>
      </c>
      <c r="D266" s="108" t="n">
        <v>0.00126072741219054</v>
      </c>
      <c r="E266" s="108" t="n">
        <v>3.2074099373897</v>
      </c>
      <c r="F266" s="24" t="s">
        <v>15061</v>
      </c>
      <c r="G266" s="24" t="inlineStr">
        <f aca="false">FALSE()</f>
        <is>
          <t/>
        </is>
      </c>
      <c r="H266" s="24" t="inlineStr">
        <f aca="false">FALSE()</f>
        <is>
          <t/>
        </is>
      </c>
      <c r="I266" s="24" t="inlineStr">
        <f aca="false">FALSE()</f>
        <is>
          <t/>
        </is>
      </c>
      <c r="J266" s="24" t="inlineStr">
        <f aca="false">FALSE()</f>
        <is>
          <t/>
        </is>
      </c>
      <c r="K266" s="24" t="inlineStr">
        <f aca="false">FALSE()</f>
        <is>
          <t/>
        </is>
      </c>
      <c r="L266" s="24" t="inlineStr">
        <f aca="false">FALSE()</f>
        <is>
          <t/>
        </is>
      </c>
    </row>
    <row r="267" customFormat="false" ht="15" hidden="false" customHeight="false" outlineLevel="0" collapsed="false">
      <c r="A267" s="24" t="s">
        <v>15319</v>
      </c>
      <c r="B267" s="24" t="s">
        <v>15320</v>
      </c>
      <c r="C267" s="24" t="n">
        <v>6</v>
      </c>
      <c r="D267" s="108" t="n">
        <v>0.00126072741219054</v>
      </c>
      <c r="E267" s="108" t="n">
        <v>3.2074099373897</v>
      </c>
      <c r="F267" s="24" t="s">
        <v>15061</v>
      </c>
      <c r="G267" s="24" t="inlineStr">
        <f aca="false">FALSE()</f>
        <is>
          <t/>
        </is>
      </c>
      <c r="H267" s="24" t="inlineStr">
        <f aca="false">FALSE()</f>
        <is>
          <t/>
        </is>
      </c>
      <c r="I267" s="24" t="inlineStr">
        <f aca="false">FALSE()</f>
        <is>
          <t/>
        </is>
      </c>
      <c r="J267" s="24" t="inlineStr">
        <f aca="false">FALSE()</f>
        <is>
          <t/>
        </is>
      </c>
      <c r="K267" s="24" t="inlineStr">
        <f aca="false">FALSE()</f>
        <is>
          <t/>
        </is>
      </c>
      <c r="L267" s="24" t="inlineStr">
        <f aca="false">FALSE()</f>
        <is>
          <t/>
        </is>
      </c>
    </row>
    <row r="268" customFormat="false" ht="15" hidden="false" customHeight="false" outlineLevel="0" collapsed="false">
      <c r="A268" s="24" t="s">
        <v>15320</v>
      </c>
      <c r="B268" s="24" t="s">
        <v>15321</v>
      </c>
      <c r="C268" s="24" t="n">
        <v>6</v>
      </c>
      <c r="D268" s="108" t="n">
        <v>0.00126072741219054</v>
      </c>
      <c r="E268" s="108" t="n">
        <v>3.2074099373897</v>
      </c>
      <c r="F268" s="24" t="s">
        <v>15061</v>
      </c>
      <c r="G268" s="24" t="inlineStr">
        <f aca="false">FALSE()</f>
        <is>
          <t/>
        </is>
      </c>
      <c r="H268" s="24" t="inlineStr">
        <f aca="false">FALSE()</f>
        <is>
          <t/>
        </is>
      </c>
      <c r="I268" s="24" t="inlineStr">
        <f aca="false">FALSE()</f>
        <is>
          <t/>
        </is>
      </c>
      <c r="J268" s="24" t="inlineStr">
        <f aca="false">FALSE()</f>
        <is>
          <t/>
        </is>
      </c>
      <c r="K268" s="24" t="inlineStr">
        <f aca="false">FALSE()</f>
        <is>
          <t/>
        </is>
      </c>
      <c r="L268" s="24" t="inlineStr">
        <f aca="false">FALSE()</f>
        <is>
          <t/>
        </is>
      </c>
    </row>
    <row r="269" customFormat="false" ht="15" hidden="false" customHeight="false" outlineLevel="0" collapsed="false">
      <c r="A269" s="24" t="s">
        <v>15321</v>
      </c>
      <c r="B269" s="24" t="s">
        <v>14853</v>
      </c>
      <c r="C269" s="24" t="n">
        <v>6</v>
      </c>
      <c r="D269" s="108" t="n">
        <v>0.00126072741219054</v>
      </c>
      <c r="E269" s="108" t="n">
        <v>2.17264783113049</v>
      </c>
      <c r="F269" s="24" t="s">
        <v>15061</v>
      </c>
      <c r="G269" s="24" t="inlineStr">
        <f aca="false">FALSE()</f>
        <is>
          <t/>
        </is>
      </c>
      <c r="H269" s="24" t="inlineStr">
        <f aca="false">FALSE()</f>
        <is>
          <t/>
        </is>
      </c>
      <c r="I269" s="24" t="inlineStr">
        <f aca="false">FALSE()</f>
        <is>
          <t/>
        </is>
      </c>
      <c r="J269" s="24" t="inlineStr">
        <f aca="false">FALSE()</f>
        <is>
          <t/>
        </is>
      </c>
      <c r="K269" s="24" t="inlineStr">
        <f aca="false">FALSE()</f>
        <is>
          <t/>
        </is>
      </c>
      <c r="L269" s="24" t="inlineStr">
        <f aca="false">FALSE()</f>
        <is>
          <t/>
        </is>
      </c>
    </row>
    <row r="270" customFormat="false" ht="15" hidden="false" customHeight="false" outlineLevel="0" collapsed="false">
      <c r="A270" s="24" t="s">
        <v>14853</v>
      </c>
      <c r="B270" s="24" t="s">
        <v>15159</v>
      </c>
      <c r="C270" s="24" t="n">
        <v>6</v>
      </c>
      <c r="D270" s="108" t="n">
        <v>0.00126072741219054</v>
      </c>
      <c r="E270" s="108" t="n">
        <v>1.93120352545075</v>
      </c>
      <c r="F270" s="24" t="s">
        <v>15061</v>
      </c>
      <c r="G270" s="24" t="inlineStr">
        <f aca="false">FALSE()</f>
        <is>
          <t/>
        </is>
      </c>
      <c r="H270" s="24" t="inlineStr">
        <f aca="false">FALSE()</f>
        <is>
          <t/>
        </is>
      </c>
      <c r="I270" s="24" t="inlineStr">
        <f aca="false">FALSE()</f>
        <is>
          <t/>
        </is>
      </c>
      <c r="J270" s="24" t="inlineStr">
        <f aca="false">FALSE()</f>
        <is>
          <t/>
        </is>
      </c>
      <c r="K270" s="24" t="inlineStr">
        <f aca="false">FALSE()</f>
        <is>
          <t/>
        </is>
      </c>
      <c r="L270" s="24" t="inlineStr">
        <f aca="false">FALSE()</f>
        <is>
          <t/>
        </is>
      </c>
    </row>
    <row r="271" customFormat="false" ht="15" hidden="false" customHeight="false" outlineLevel="0" collapsed="false">
      <c r="A271" s="24" t="s">
        <v>15159</v>
      </c>
      <c r="B271" s="24" t="s">
        <v>338</v>
      </c>
      <c r="C271" s="24" t="n">
        <v>6</v>
      </c>
      <c r="D271" s="108" t="n">
        <v>0.00126072741219054</v>
      </c>
      <c r="E271" s="108" t="n">
        <v>0.847785226459873</v>
      </c>
      <c r="F271" s="24" t="s">
        <v>15061</v>
      </c>
      <c r="G271" s="24" t="inlineStr">
        <f aca="false">FALSE()</f>
        <is>
          <t/>
        </is>
      </c>
      <c r="H271" s="24" t="inlineStr">
        <f aca="false">FALSE()</f>
        <is>
          <t/>
        </is>
      </c>
      <c r="I271" s="24" t="inlineStr">
        <f aca="false">FALSE()</f>
        <is>
          <t/>
        </is>
      </c>
      <c r="J271" s="24" t="inlineStr">
        <f aca="false">FALSE()</f>
        <is>
          <t/>
        </is>
      </c>
      <c r="K271" s="24" t="inlineStr">
        <f aca="false">FALSE()</f>
        <is>
          <t/>
        </is>
      </c>
      <c r="L271" s="24" t="inlineStr">
        <f aca="false">FALSE()</f>
        <is>
          <t/>
        </is>
      </c>
    </row>
    <row r="272" customFormat="false" ht="15" hidden="false" customHeight="false" outlineLevel="0" collapsed="false">
      <c r="A272" s="24" t="s">
        <v>338</v>
      </c>
      <c r="B272" s="24" t="s">
        <v>15221</v>
      </c>
      <c r="C272" s="24" t="n">
        <v>6</v>
      </c>
      <c r="D272" s="108" t="n">
        <v>0.00126072741219054</v>
      </c>
      <c r="E272" s="108" t="n">
        <v>0.941544358788971</v>
      </c>
      <c r="F272" s="24" t="s">
        <v>15061</v>
      </c>
      <c r="G272" s="24" t="inlineStr">
        <f aca="false">FALSE()</f>
        <is>
          <t/>
        </is>
      </c>
      <c r="H272" s="24" t="inlineStr">
        <f aca="false">FALSE()</f>
        <is>
          <t/>
        </is>
      </c>
      <c r="I272" s="24" t="inlineStr">
        <f aca="false">FALSE()</f>
        <is>
          <t/>
        </is>
      </c>
      <c r="J272" s="24" t="inlineStr">
        <f aca="false">FALSE()</f>
        <is>
          <t/>
        </is>
      </c>
      <c r="K272" s="24" t="inlineStr">
        <f aca="false">FALSE()</f>
        <is>
          <t/>
        </is>
      </c>
      <c r="L272" s="24" t="inlineStr">
        <f aca="false">FALSE()</f>
        <is>
          <t/>
        </is>
      </c>
    </row>
    <row r="273" customFormat="false" ht="15" hidden="false" customHeight="false" outlineLevel="0" collapsed="false">
      <c r="A273" s="24" t="s">
        <v>15221</v>
      </c>
      <c r="B273" s="24" t="s">
        <v>15254</v>
      </c>
      <c r="C273" s="24" t="n">
        <v>6</v>
      </c>
      <c r="D273" s="108" t="n">
        <v>0.00126072741219054</v>
      </c>
      <c r="E273" s="108" t="n">
        <v>3.0824712007814</v>
      </c>
      <c r="F273" s="24" t="s">
        <v>15061</v>
      </c>
      <c r="G273" s="24" t="inlineStr">
        <f aca="false">FALSE()</f>
        <is>
          <t/>
        </is>
      </c>
      <c r="H273" s="24" t="inlineStr">
        <f aca="false">FALSE()</f>
        <is>
          <t/>
        </is>
      </c>
      <c r="I273" s="24" t="inlineStr">
        <f aca="false">FALSE()</f>
        <is>
          <t/>
        </is>
      </c>
      <c r="J273" s="24" t="inlineStr">
        <f aca="false">FALSE()</f>
        <is>
          <t/>
        </is>
      </c>
      <c r="K273" s="24" t="inlineStr">
        <f aca="false">FALSE()</f>
        <is>
          <t/>
        </is>
      </c>
      <c r="L273" s="24" t="inlineStr">
        <f aca="false">FALSE()</f>
        <is>
          <t/>
        </is>
      </c>
    </row>
    <row r="274" customFormat="false" ht="15" hidden="false" customHeight="false" outlineLevel="0" collapsed="false">
      <c r="A274" s="24" t="s">
        <v>15254</v>
      </c>
      <c r="B274" s="24" t="s">
        <v>15143</v>
      </c>
      <c r="C274" s="24" t="n">
        <v>6</v>
      </c>
      <c r="D274" s="108" t="n">
        <v>0.00126072741219054</v>
      </c>
      <c r="E274" s="108" t="n">
        <v>2.91861439814273</v>
      </c>
      <c r="F274" s="24" t="s">
        <v>15061</v>
      </c>
      <c r="G274" s="24" t="inlineStr">
        <f aca="false">FALSE()</f>
        <is>
          <t/>
        </is>
      </c>
      <c r="H274" s="24" t="inlineStr">
        <f aca="false">FALSE()</f>
        <is>
          <t/>
        </is>
      </c>
      <c r="I274" s="24" t="inlineStr">
        <f aca="false">FALSE()</f>
        <is>
          <t/>
        </is>
      </c>
      <c r="J274" s="24" t="inlineStr">
        <f aca="false">FALSE()</f>
        <is>
          <t/>
        </is>
      </c>
      <c r="K274" s="24" t="inlineStr">
        <f aca="false">FALSE()</f>
        <is>
          <t/>
        </is>
      </c>
      <c r="L274" s="24" t="inlineStr">
        <f aca="false">FALSE()</f>
        <is>
          <t/>
        </is>
      </c>
    </row>
    <row r="275" customFormat="false" ht="15" hidden="false" customHeight="false" outlineLevel="0" collapsed="false">
      <c r="A275" s="24" t="s">
        <v>15143</v>
      </c>
      <c r="B275" s="24" t="s">
        <v>15265</v>
      </c>
      <c r="C275" s="24" t="n">
        <v>6</v>
      </c>
      <c r="D275" s="108" t="n">
        <v>0.00126072741219054</v>
      </c>
      <c r="E275" s="108" t="n">
        <v>2.83943315209511</v>
      </c>
      <c r="F275" s="24" t="s">
        <v>15061</v>
      </c>
      <c r="G275" s="24" t="inlineStr">
        <f aca="false">FALSE()</f>
        <is>
          <t/>
        </is>
      </c>
      <c r="H275" s="24" t="inlineStr">
        <f aca="false">FALSE()</f>
        <is>
          <t/>
        </is>
      </c>
      <c r="I275" s="24" t="inlineStr">
        <f aca="false">FALSE()</f>
        <is>
          <t/>
        </is>
      </c>
      <c r="J275" s="24" t="inlineStr">
        <f aca="false">FALSE()</f>
        <is>
          <t/>
        </is>
      </c>
      <c r="K275" s="24" t="inlineStr">
        <f aca="false">FALSE()</f>
        <is>
          <t/>
        </is>
      </c>
      <c r="L275" s="24" t="inlineStr">
        <f aca="false">FALSE()</f>
        <is>
          <t/>
        </is>
      </c>
    </row>
    <row r="276" customFormat="false" ht="15" hidden="false" customHeight="false" outlineLevel="0" collapsed="false">
      <c r="A276" s="24" t="s">
        <v>15323</v>
      </c>
      <c r="B276" s="24" t="s">
        <v>338</v>
      </c>
      <c r="C276" s="24" t="n">
        <v>6</v>
      </c>
      <c r="D276" s="108" t="n">
        <v>0.00126072741219054</v>
      </c>
      <c r="E276" s="108" t="n">
        <v>1.06963397607623</v>
      </c>
      <c r="F276" s="24" t="s">
        <v>15061</v>
      </c>
      <c r="G276" s="24" t="inlineStr">
        <f aca="false">FALSE()</f>
        <is>
          <t/>
        </is>
      </c>
      <c r="H276" s="24" t="inlineStr">
        <f aca="false">FALSE()</f>
        <is>
          <t/>
        </is>
      </c>
      <c r="I276" s="24" t="inlineStr">
        <f aca="false">FALSE()</f>
        <is>
          <t/>
        </is>
      </c>
      <c r="J276" s="24" t="inlineStr">
        <f aca="false">FALSE()</f>
        <is>
          <t/>
        </is>
      </c>
      <c r="K276" s="24" t="inlineStr">
        <f aca="false">FALSE()</f>
        <is>
          <t/>
        </is>
      </c>
      <c r="L276" s="24" t="inlineStr">
        <f aca="false">FALSE()</f>
        <is>
          <t/>
        </is>
      </c>
    </row>
    <row r="277" customFormat="false" ht="15" hidden="false" customHeight="false" outlineLevel="0" collapsed="false">
      <c r="A277" s="24" t="s">
        <v>15326</v>
      </c>
      <c r="B277" s="24" t="s">
        <v>15158</v>
      </c>
      <c r="C277" s="24" t="n">
        <v>6</v>
      </c>
      <c r="D277" s="108" t="n">
        <v>0.00126072741219054</v>
      </c>
      <c r="E277" s="108" t="n">
        <v>2.98556118777334</v>
      </c>
      <c r="F277" s="24" t="s">
        <v>15061</v>
      </c>
      <c r="G277" s="24" t="inlineStr">
        <f aca="false">FALSE()</f>
        <is>
          <t/>
        </is>
      </c>
      <c r="H277" s="24" t="inlineStr">
        <f aca="false">FALSE()</f>
        <is>
          <t/>
        </is>
      </c>
      <c r="I277" s="24" t="inlineStr">
        <f aca="false">FALSE()</f>
        <is>
          <t/>
        </is>
      </c>
      <c r="J277" s="24" t="inlineStr">
        <f aca="false">FALSE()</f>
        <is>
          <t/>
        </is>
      </c>
      <c r="K277" s="24" t="inlineStr">
        <f aca="false">FALSE()</f>
        <is>
          <t/>
        </is>
      </c>
      <c r="L277" s="24" t="inlineStr">
        <f aca="false">FALSE()</f>
        <is>
          <t/>
        </is>
      </c>
    </row>
    <row r="278" customFormat="false" ht="15" hidden="false" customHeight="false" outlineLevel="0" collapsed="false">
      <c r="A278" s="24" t="s">
        <v>15158</v>
      </c>
      <c r="B278" s="24" t="s">
        <v>15327</v>
      </c>
      <c r="C278" s="24" t="n">
        <v>6</v>
      </c>
      <c r="D278" s="108" t="n">
        <v>0.00126072741219054</v>
      </c>
      <c r="E278" s="108" t="n">
        <v>2.98556118777334</v>
      </c>
      <c r="F278" s="24" t="s">
        <v>15061</v>
      </c>
      <c r="G278" s="24" t="inlineStr">
        <f aca="false">FALSE()</f>
        <is>
          <t/>
        </is>
      </c>
      <c r="H278" s="24" t="inlineStr">
        <f aca="false">FALSE()</f>
        <is>
          <t/>
        </is>
      </c>
      <c r="I278" s="24" t="inlineStr">
        <f aca="false">FALSE()</f>
        <is>
          <t/>
        </is>
      </c>
      <c r="J278" s="24" t="inlineStr">
        <f aca="false">FALSE()</f>
        <is>
          <t/>
        </is>
      </c>
      <c r="K278" s="24" t="inlineStr">
        <f aca="false">FALSE()</f>
        <is>
          <t/>
        </is>
      </c>
      <c r="L278" s="24" t="inlineStr">
        <f aca="false">FALSE()</f>
        <is>
          <t/>
        </is>
      </c>
    </row>
    <row r="279" customFormat="false" ht="15" hidden="false" customHeight="false" outlineLevel="0" collapsed="false">
      <c r="A279" s="24" t="s">
        <v>15327</v>
      </c>
      <c r="B279" s="24" t="s">
        <v>1179</v>
      </c>
      <c r="C279" s="24" t="n">
        <v>6</v>
      </c>
      <c r="D279" s="108" t="n">
        <v>0.00126072741219054</v>
      </c>
      <c r="E279" s="108" t="n">
        <v>3.2074099373897</v>
      </c>
      <c r="F279" s="24" t="s">
        <v>15061</v>
      </c>
      <c r="G279" s="24" t="inlineStr">
        <f aca="false">FALSE()</f>
        <is>
          <t/>
        </is>
      </c>
      <c r="H279" s="24" t="inlineStr">
        <f aca="false">FALSE()</f>
        <is>
          <t/>
        </is>
      </c>
      <c r="I279" s="24" t="inlineStr">
        <f aca="false">FALSE()</f>
        <is>
          <t/>
        </is>
      </c>
      <c r="J279" s="24" t="inlineStr">
        <f aca="false">FALSE()</f>
        <is>
          <t/>
        </is>
      </c>
      <c r="K279" s="24" t="inlineStr">
        <f aca="false">FALSE()</f>
        <is>
          <t/>
        </is>
      </c>
      <c r="L279" s="24" t="inlineStr">
        <f aca="false">FALSE()</f>
        <is>
          <t/>
        </is>
      </c>
    </row>
    <row r="280" customFormat="false" ht="15" hidden="false" customHeight="false" outlineLevel="0" collapsed="false">
      <c r="A280" s="24" t="s">
        <v>1179</v>
      </c>
      <c r="B280" s="24" t="s">
        <v>15328</v>
      </c>
      <c r="C280" s="24" t="n">
        <v>6</v>
      </c>
      <c r="D280" s="108" t="n">
        <v>0.00126072741219054</v>
      </c>
      <c r="E280" s="108" t="n">
        <v>3.2074099373897</v>
      </c>
      <c r="F280" s="24" t="s">
        <v>15061</v>
      </c>
      <c r="G280" s="24" t="inlineStr">
        <f aca="false">FALSE()</f>
        <is>
          <t/>
        </is>
      </c>
      <c r="H280" s="24" t="inlineStr">
        <f aca="false">FALSE()</f>
        <is>
          <t/>
        </is>
      </c>
      <c r="I280" s="24" t="inlineStr">
        <f aca="false">FALSE()</f>
        <is>
          <t/>
        </is>
      </c>
      <c r="J280" s="24" t="inlineStr">
        <f aca="false">FALSE()</f>
        <is>
          <t/>
        </is>
      </c>
      <c r="K280" s="24" t="inlineStr">
        <f aca="false">FALSE()</f>
        <is>
          <t/>
        </is>
      </c>
      <c r="L280" s="24" t="inlineStr">
        <f aca="false">FALSE()</f>
        <is>
          <t/>
        </is>
      </c>
    </row>
    <row r="281" customFormat="false" ht="15" hidden="false" customHeight="false" outlineLevel="0" collapsed="false">
      <c r="A281" s="24" t="s">
        <v>15328</v>
      </c>
      <c r="B281" s="24" t="s">
        <v>15223</v>
      </c>
      <c r="C281" s="24" t="n">
        <v>6</v>
      </c>
      <c r="D281" s="108" t="n">
        <v>0.00126072741219054</v>
      </c>
      <c r="E281" s="108" t="n">
        <v>3.0824712007814</v>
      </c>
      <c r="F281" s="24" t="s">
        <v>15061</v>
      </c>
      <c r="G281" s="24" t="inlineStr">
        <f aca="false">FALSE()</f>
        <is>
          <t/>
        </is>
      </c>
      <c r="H281" s="24" t="inlineStr">
        <f aca="false">FALSE()</f>
        <is>
          <t/>
        </is>
      </c>
      <c r="I281" s="24" t="inlineStr">
        <f aca="false">FALSE()</f>
        <is>
          <t/>
        </is>
      </c>
      <c r="J281" s="24" t="inlineStr">
        <f aca="false">FALSE()</f>
        <is>
          <t/>
        </is>
      </c>
      <c r="K281" s="24" t="inlineStr">
        <f aca="false">FALSE()</f>
        <is>
          <t/>
        </is>
      </c>
      <c r="L281" s="24" t="inlineStr">
        <f aca="false">FALSE()</f>
        <is>
          <t/>
        </is>
      </c>
    </row>
    <row r="282" customFormat="false" ht="15" hidden="false" customHeight="false" outlineLevel="0" collapsed="false">
      <c r="A282" s="24" t="s">
        <v>15223</v>
      </c>
      <c r="B282" s="24" t="s">
        <v>15329</v>
      </c>
      <c r="C282" s="24" t="n">
        <v>6</v>
      </c>
      <c r="D282" s="108" t="n">
        <v>0.00126072741219054</v>
      </c>
      <c r="E282" s="108" t="n">
        <v>3.0824712007814</v>
      </c>
      <c r="F282" s="24" t="s">
        <v>15061</v>
      </c>
      <c r="G282" s="24" t="inlineStr">
        <f aca="false">FALSE()</f>
        <is>
          <t/>
        </is>
      </c>
      <c r="H282" s="24" t="inlineStr">
        <f aca="false">FALSE()</f>
        <is>
          <t/>
        </is>
      </c>
      <c r="I282" s="24" t="inlineStr">
        <f aca="false">FALSE()</f>
        <is>
          <t/>
        </is>
      </c>
      <c r="J282" s="24" t="inlineStr">
        <f aca="false">FALSE()</f>
        <is>
          <t/>
        </is>
      </c>
      <c r="K282" s="24" t="inlineStr">
        <f aca="false">FALSE()</f>
        <is>
          <t/>
        </is>
      </c>
      <c r="L282" s="24" t="inlineStr">
        <f aca="false">FALSE()</f>
        <is>
          <t/>
        </is>
      </c>
    </row>
    <row r="283" customFormat="false" ht="15" hidden="false" customHeight="false" outlineLevel="0" collapsed="false">
      <c r="A283" s="24" t="s">
        <v>15329</v>
      </c>
      <c r="B283" s="24" t="s">
        <v>338</v>
      </c>
      <c r="C283" s="24" t="n">
        <v>6</v>
      </c>
      <c r="D283" s="108" t="n">
        <v>0.00126072741219054</v>
      </c>
      <c r="E283" s="108" t="n">
        <v>1.06963397607623</v>
      </c>
      <c r="F283" s="24" t="s">
        <v>15061</v>
      </c>
      <c r="G283" s="24" t="inlineStr">
        <f aca="false">FALSE()</f>
        <is>
          <t/>
        </is>
      </c>
      <c r="H283" s="24" t="inlineStr">
        <f aca="false">FALSE()</f>
        <is>
          <t/>
        </is>
      </c>
      <c r="I283" s="24" t="inlineStr">
        <f aca="false">FALSE()</f>
        <is>
          <t/>
        </is>
      </c>
      <c r="J283" s="24" t="inlineStr">
        <f aca="false">FALSE()</f>
        <is>
          <t/>
        </is>
      </c>
      <c r="K283" s="24" t="inlineStr">
        <f aca="false">FALSE()</f>
        <is>
          <t/>
        </is>
      </c>
      <c r="L283" s="24" t="inlineStr">
        <f aca="false">FALSE()</f>
        <is>
          <t/>
        </is>
      </c>
    </row>
    <row r="284" customFormat="false" ht="15" hidden="false" customHeight="false" outlineLevel="0" collapsed="false">
      <c r="A284" s="24" t="s">
        <v>15123</v>
      </c>
      <c r="B284" s="24" t="s">
        <v>15126</v>
      </c>
      <c r="C284" s="24" t="n">
        <v>6</v>
      </c>
      <c r="D284" s="108" t="n">
        <v>0.00126072741219054</v>
      </c>
      <c r="E284" s="108" t="n">
        <v>2.53582573354331</v>
      </c>
      <c r="F284" s="24" t="s">
        <v>15061</v>
      </c>
      <c r="G284" s="24" t="inlineStr">
        <f aca="false">FALSE()</f>
        <is>
          <t/>
        </is>
      </c>
      <c r="H284" s="24" t="inlineStr">
        <f aca="false">FALSE()</f>
        <is>
          <t/>
        </is>
      </c>
      <c r="I284" s="24" t="inlineStr">
        <f aca="false">FALSE()</f>
        <is>
          <t/>
        </is>
      </c>
      <c r="J284" s="24" t="inlineStr">
        <f aca="false">FALSE()</f>
        <is>
          <t/>
        </is>
      </c>
      <c r="K284" s="24" t="inlineStr">
        <f aca="false">FALSE()</f>
        <is>
          <t/>
        </is>
      </c>
      <c r="L284" s="24" t="inlineStr">
        <f aca="false">FALSE()</f>
        <is>
          <t/>
        </is>
      </c>
    </row>
    <row r="285" customFormat="false" ht="15" hidden="false" customHeight="false" outlineLevel="0" collapsed="false">
      <c r="A285" s="24" t="s">
        <v>15126</v>
      </c>
      <c r="B285" s="24" t="s">
        <v>15225</v>
      </c>
      <c r="C285" s="24" t="n">
        <v>6</v>
      </c>
      <c r="D285" s="108" t="n">
        <v>0.00126072741219054</v>
      </c>
      <c r="E285" s="108" t="n">
        <v>2.74667909885821</v>
      </c>
      <c r="F285" s="24" t="s">
        <v>15061</v>
      </c>
      <c r="G285" s="24" t="inlineStr">
        <f aca="false">FALSE()</f>
        <is>
          <t/>
        </is>
      </c>
      <c r="H285" s="24" t="inlineStr">
        <f aca="false">FALSE()</f>
        <is>
          <t/>
        </is>
      </c>
      <c r="I285" s="24" t="inlineStr">
        <f aca="false">FALSE()</f>
        <is>
          <t/>
        </is>
      </c>
      <c r="J285" s="24" t="inlineStr">
        <f aca="false">FALSE()</f>
        <is>
          <t/>
        </is>
      </c>
      <c r="K285" s="24" t="inlineStr">
        <f aca="false">FALSE()</f>
        <is>
          <t/>
        </is>
      </c>
      <c r="L285" s="24" t="inlineStr">
        <f aca="false">FALSE()</f>
        <is>
          <t/>
        </is>
      </c>
    </row>
    <row r="286" customFormat="false" ht="15" hidden="false" customHeight="false" outlineLevel="0" collapsed="false">
      <c r="A286" s="24" t="s">
        <v>1929</v>
      </c>
      <c r="B286" s="24" t="s">
        <v>14888</v>
      </c>
      <c r="C286" s="24" t="n">
        <v>6</v>
      </c>
      <c r="D286" s="108" t="n">
        <v>0.00126072741219054</v>
      </c>
      <c r="E286" s="108" t="n">
        <v>2.60534994606174</v>
      </c>
      <c r="F286" s="24" t="s">
        <v>15061</v>
      </c>
      <c r="G286" s="24" t="inlineStr">
        <f aca="false">FALSE()</f>
        <is>
          <t/>
        </is>
      </c>
      <c r="H286" s="24" t="n">
        <f aca="false">TRUE()</f>
        <v>1</v>
      </c>
      <c r="I286" s="24" t="inlineStr">
        <f aca="false">FALSE()</f>
        <is>
          <t/>
        </is>
      </c>
      <c r="J286" s="24" t="inlineStr">
        <f aca="false">FALSE()</f>
        <is>
          <t/>
        </is>
      </c>
      <c r="K286" s="24" t="inlineStr">
        <f aca="false">FALSE()</f>
        <is>
          <t/>
        </is>
      </c>
      <c r="L286" s="24" t="inlineStr">
        <f aca="false">FALSE()</f>
        <is>
          <t/>
        </is>
      </c>
    </row>
    <row r="287" customFormat="false" ht="15" hidden="false" customHeight="false" outlineLevel="0" collapsed="false">
      <c r="A287" s="24" t="s">
        <v>14888</v>
      </c>
      <c r="B287" s="24" t="s">
        <v>245</v>
      </c>
      <c r="C287" s="24" t="n">
        <v>6</v>
      </c>
      <c r="D287" s="108" t="n">
        <v>0.00126072741219054</v>
      </c>
      <c r="E287" s="108" t="n">
        <v>3.03131867833402</v>
      </c>
      <c r="F287" s="24" t="s">
        <v>15061</v>
      </c>
      <c r="G287" s="24" t="inlineStr">
        <f aca="false">FALSE()</f>
        <is>
          <t/>
        </is>
      </c>
      <c r="H287" s="24" t="n">
        <f aca="false">FALSE()</f>
        <v>0</v>
      </c>
      <c r="I287" s="24" t="inlineStr">
        <f aca="false">FALSE()</f>
        <is>
          <t/>
        </is>
      </c>
      <c r="J287" s="24" t="inlineStr">
        <f aca="false">FALSE()</f>
        <is>
          <t/>
        </is>
      </c>
      <c r="K287" s="24" t="inlineStr">
        <f aca="false">FALSE()</f>
        <is>
          <t/>
        </is>
      </c>
      <c r="L287" s="24" t="inlineStr">
        <f aca="false">FALSE()</f>
        <is>
          <t/>
        </is>
      </c>
    </row>
    <row r="288" customFormat="false" ht="15" hidden="false" customHeight="false" outlineLevel="0" collapsed="false">
      <c r="A288" s="24" t="s">
        <v>245</v>
      </c>
      <c r="B288" s="24" t="s">
        <v>249</v>
      </c>
      <c r="C288" s="24" t="n">
        <v>6</v>
      </c>
      <c r="D288" s="108" t="n">
        <v>0.00126072741219054</v>
      </c>
      <c r="E288" s="108" t="n">
        <v>3.03131867833402</v>
      </c>
      <c r="F288" s="24" t="s">
        <v>15061</v>
      </c>
      <c r="G288" s="24" t="inlineStr">
        <f aca="false">FALSE()</f>
        <is>
          <t/>
        </is>
      </c>
      <c r="H288" s="24" t="inlineStr">
        <f aca="false">FALSE()</f>
        <is>
          <t/>
        </is>
      </c>
      <c r="I288" s="24" t="inlineStr">
        <f aca="false">FALSE()</f>
        <is>
          <t/>
        </is>
      </c>
      <c r="J288" s="24" t="inlineStr">
        <f aca="false">FALSE()</f>
        <is>
          <t/>
        </is>
      </c>
      <c r="K288" s="24" t="inlineStr">
        <f aca="false">FALSE()</f>
        <is>
          <t/>
        </is>
      </c>
      <c r="L288" s="24" t="inlineStr">
        <f aca="false">FALSE()</f>
        <is>
          <t/>
        </is>
      </c>
    </row>
    <row r="289" customFormat="false" ht="15" hidden="false" customHeight="false" outlineLevel="0" collapsed="false">
      <c r="A289" s="24" t="s">
        <v>249</v>
      </c>
      <c r="B289" s="24" t="s">
        <v>241</v>
      </c>
      <c r="C289" s="24" t="n">
        <v>6</v>
      </c>
      <c r="D289" s="108" t="n">
        <v>0.00126072741219054</v>
      </c>
      <c r="E289" s="108" t="n">
        <v>2.78144120511742</v>
      </c>
      <c r="F289" s="24" t="s">
        <v>15061</v>
      </c>
      <c r="G289" s="24" t="inlineStr">
        <f aca="false">FALSE()</f>
        <is>
          <t/>
        </is>
      </c>
      <c r="H289" s="24" t="inlineStr">
        <f aca="false">FALSE()</f>
        <is>
          <t/>
        </is>
      </c>
      <c r="I289" s="24" t="inlineStr">
        <f aca="false">FALSE()</f>
        <is>
          <t/>
        </is>
      </c>
      <c r="J289" s="24" t="inlineStr">
        <f aca="false">FALSE()</f>
        <is>
          <t/>
        </is>
      </c>
      <c r="K289" s="24" t="inlineStr">
        <f aca="false">FALSE()</f>
        <is>
          <t/>
        </is>
      </c>
      <c r="L289" s="24" t="inlineStr">
        <f aca="false">FALSE()</f>
        <is>
          <t/>
        </is>
      </c>
    </row>
    <row r="290" customFormat="false" ht="15" hidden="false" customHeight="false" outlineLevel="0" collapsed="false">
      <c r="A290" s="24" t="s">
        <v>338</v>
      </c>
      <c r="B290" s="24" t="s">
        <v>15332</v>
      </c>
      <c r="C290" s="24" t="n">
        <v>5</v>
      </c>
      <c r="D290" s="108" t="n">
        <v>0.00108735603575408</v>
      </c>
      <c r="E290" s="108" t="n">
        <v>1.06648309539727</v>
      </c>
      <c r="F290" s="24" t="s">
        <v>15061</v>
      </c>
      <c r="G290" s="24" t="inlineStr">
        <f aca="false">FALSE()</f>
        <is>
          <t/>
        </is>
      </c>
      <c r="H290" s="24" t="inlineStr">
        <f aca="false">FALSE()</f>
        <is>
          <t/>
        </is>
      </c>
      <c r="I290" s="24" t="inlineStr">
        <f aca="false">FALSE()</f>
        <is>
          <t/>
        </is>
      </c>
      <c r="J290" s="24" t="inlineStr">
        <f aca="false">FALSE()</f>
        <is>
          <t/>
        </is>
      </c>
      <c r="K290" s="24" t="inlineStr">
        <f aca="false">FALSE()</f>
        <is>
          <t/>
        </is>
      </c>
      <c r="L290" s="24" t="inlineStr">
        <f aca="false">FALSE()</f>
        <is>
          <t/>
        </is>
      </c>
    </row>
    <row r="291" customFormat="false" ht="15" hidden="false" customHeight="false" outlineLevel="0" collapsed="false">
      <c r="A291" s="24" t="s">
        <v>2798</v>
      </c>
      <c r="B291" s="24" t="s">
        <v>14853</v>
      </c>
      <c r="C291" s="24" t="n">
        <v>5</v>
      </c>
      <c r="D291" s="108" t="n">
        <v>0.00108735603575408</v>
      </c>
      <c r="E291" s="108" t="n">
        <v>2.17264783113049</v>
      </c>
      <c r="F291" s="24" t="s">
        <v>15061</v>
      </c>
      <c r="G291" s="24" t="inlineStr">
        <f aca="false">FALSE()</f>
        <is>
          <t/>
        </is>
      </c>
      <c r="H291" s="24" t="inlineStr">
        <f aca="false">FALSE()</f>
        <is>
          <t/>
        </is>
      </c>
      <c r="I291" s="24" t="inlineStr">
        <f aca="false">FALSE()</f>
        <is>
          <t/>
        </is>
      </c>
      <c r="J291" s="24" t="inlineStr">
        <f aca="false">FALSE()</f>
        <is>
          <t/>
        </is>
      </c>
      <c r="K291" s="24" t="inlineStr">
        <f aca="false">FALSE()</f>
        <is>
          <t/>
        </is>
      </c>
      <c r="L291" s="24" t="inlineStr">
        <f aca="false">FALSE()</f>
        <is>
          <t/>
        </is>
      </c>
    </row>
    <row r="292" customFormat="false" ht="15" hidden="false" customHeight="false" outlineLevel="0" collapsed="false">
      <c r="A292" s="24" t="s">
        <v>15342</v>
      </c>
      <c r="B292" s="24" t="s">
        <v>10199</v>
      </c>
      <c r="C292" s="24" t="n">
        <v>5</v>
      </c>
      <c r="D292" s="108" t="n">
        <v>0.00108735603575408</v>
      </c>
      <c r="E292" s="108" t="n">
        <v>3.14046314775909</v>
      </c>
      <c r="F292" s="24" t="s">
        <v>15061</v>
      </c>
      <c r="G292" s="24" t="inlineStr">
        <f aca="false">FALSE()</f>
        <is>
          <t/>
        </is>
      </c>
      <c r="H292" s="24" t="inlineStr">
        <f aca="false">FALSE()</f>
        <is>
          <t/>
        </is>
      </c>
      <c r="I292" s="24" t="inlineStr">
        <f aca="false">FALSE()</f>
        <is>
          <t/>
        </is>
      </c>
      <c r="J292" s="24" t="inlineStr">
        <f aca="false">FALSE()</f>
        <is>
          <t/>
        </is>
      </c>
      <c r="K292" s="24" t="inlineStr">
        <f aca="false">FALSE()</f>
        <is>
          <t/>
        </is>
      </c>
      <c r="L292" s="24" t="inlineStr">
        <f aca="false">FALSE()</f>
        <is>
          <t/>
        </is>
      </c>
    </row>
    <row r="293" customFormat="false" ht="15" hidden="false" customHeight="false" outlineLevel="0" collapsed="false">
      <c r="A293" s="24" t="s">
        <v>15091</v>
      </c>
      <c r="B293" s="24" t="s">
        <v>338</v>
      </c>
      <c r="C293" s="24" t="n">
        <v>5</v>
      </c>
      <c r="D293" s="108" t="n">
        <v>0.00108735603575408</v>
      </c>
      <c r="E293" s="108" t="n">
        <v>0.538155059033974</v>
      </c>
      <c r="F293" s="24" t="s">
        <v>15061</v>
      </c>
      <c r="G293" s="24" t="inlineStr">
        <f aca="false">FALSE()</f>
        <is>
          <t/>
        </is>
      </c>
      <c r="H293" s="24" t="inlineStr">
        <f aca="false">FALSE()</f>
        <is>
          <t/>
        </is>
      </c>
      <c r="I293" s="24" t="inlineStr">
        <f aca="false">FALSE()</f>
        <is>
          <t/>
        </is>
      </c>
      <c r="J293" s="24" t="inlineStr">
        <f aca="false">FALSE()</f>
        <is>
          <t/>
        </is>
      </c>
      <c r="K293" s="24" t="inlineStr">
        <f aca="false">FALSE()</f>
        <is>
          <t/>
        </is>
      </c>
      <c r="L293" s="24" t="inlineStr">
        <f aca="false">FALSE()</f>
        <is>
          <t/>
        </is>
      </c>
    </row>
    <row r="294" customFormat="false" ht="15" hidden="false" customHeight="false" outlineLevel="0" collapsed="false">
      <c r="A294" s="24" t="s">
        <v>15343</v>
      </c>
      <c r="B294" s="24" t="s">
        <v>15248</v>
      </c>
      <c r="C294" s="24" t="n">
        <v>5</v>
      </c>
      <c r="D294" s="108" t="n">
        <v>0.00108735603575408</v>
      </c>
      <c r="E294" s="108" t="n">
        <v>3.14046314775909</v>
      </c>
      <c r="F294" s="24" t="s">
        <v>15061</v>
      </c>
      <c r="G294" s="24" t="n">
        <f aca="false">TRUE()</f>
        <v>1</v>
      </c>
      <c r="H294" s="24" t="inlineStr">
        <f aca="false">FALSE()</f>
        <is>
          <t/>
        </is>
      </c>
      <c r="I294" s="24" t="inlineStr">
        <f aca="false">FALSE()</f>
        <is>
          <t/>
        </is>
      </c>
      <c r="J294" s="24" t="inlineStr">
        <f aca="false">FALSE()</f>
        <is>
          <t/>
        </is>
      </c>
      <c r="K294" s="24" t="inlineStr">
        <f aca="false">FALSE()</f>
        <is>
          <t/>
        </is>
      </c>
      <c r="L294" s="24" t="inlineStr">
        <f aca="false">FALSE()</f>
        <is>
          <t/>
        </is>
      </c>
    </row>
    <row r="295" customFormat="false" ht="15" hidden="false" customHeight="false" outlineLevel="0" collapsed="false">
      <c r="A295" s="24" t="s">
        <v>15248</v>
      </c>
      <c r="B295" s="24" t="s">
        <v>4359</v>
      </c>
      <c r="C295" s="24" t="n">
        <v>5</v>
      </c>
      <c r="D295" s="108" t="n">
        <v>0.00108735603575408</v>
      </c>
      <c r="E295" s="108" t="n">
        <v>3.14046314775909</v>
      </c>
      <c r="F295" s="24" t="s">
        <v>15061</v>
      </c>
      <c r="G295" s="24" t="n">
        <f aca="false">FALSE()</f>
        <v>0</v>
      </c>
      <c r="H295" s="24" t="inlineStr">
        <f aca="false">FALSE()</f>
        <is>
          <t/>
        </is>
      </c>
      <c r="I295" s="24" t="inlineStr">
        <f aca="false">FALSE()</f>
        <is>
          <t/>
        </is>
      </c>
      <c r="J295" s="24" t="inlineStr">
        <f aca="false">FALSE()</f>
        <is>
          <t/>
        </is>
      </c>
      <c r="K295" s="24" t="inlineStr">
        <f aca="false">FALSE()</f>
        <is>
          <t/>
        </is>
      </c>
      <c r="L295" s="24" t="inlineStr">
        <f aca="false">FALSE()</f>
        <is>
          <t/>
        </is>
      </c>
    </row>
    <row r="296" customFormat="false" ht="15" hidden="false" customHeight="false" outlineLevel="0" collapsed="false">
      <c r="A296" s="24" t="s">
        <v>4359</v>
      </c>
      <c r="B296" s="24" t="s">
        <v>15115</v>
      </c>
      <c r="C296" s="24" t="n">
        <v>5</v>
      </c>
      <c r="D296" s="108" t="n">
        <v>0.00108735603575408</v>
      </c>
      <c r="E296" s="108" t="n">
        <v>2.87161783546651</v>
      </c>
      <c r="F296" s="24" t="s">
        <v>15061</v>
      </c>
      <c r="G296" s="24" t="inlineStr">
        <f aca="false">FALSE()</f>
        <is>
          <t/>
        </is>
      </c>
      <c r="H296" s="24" t="inlineStr">
        <f aca="false">FALSE()</f>
        <is>
          <t/>
        </is>
      </c>
      <c r="I296" s="24" t="inlineStr">
        <f aca="false">FALSE()</f>
        <is>
          <t/>
        </is>
      </c>
      <c r="J296" s="24" t="inlineStr">
        <f aca="false">FALSE()</f>
        <is>
          <t/>
        </is>
      </c>
      <c r="K296" s="24" t="inlineStr">
        <f aca="false">FALSE()</f>
        <is>
          <t/>
        </is>
      </c>
      <c r="L296" s="24" t="inlineStr">
        <f aca="false">FALSE()</f>
        <is>
          <t/>
        </is>
      </c>
    </row>
    <row r="297" customFormat="false" ht="15" hidden="false" customHeight="false" outlineLevel="0" collapsed="false">
      <c r="A297" s="24" t="s">
        <v>15115</v>
      </c>
      <c r="B297" s="24" t="s">
        <v>15344</v>
      </c>
      <c r="C297" s="24" t="n">
        <v>5</v>
      </c>
      <c r="D297" s="108" t="n">
        <v>0.00108735603575408</v>
      </c>
      <c r="E297" s="108" t="n">
        <v>2.83943315209511</v>
      </c>
      <c r="F297" s="24" t="s">
        <v>15061</v>
      </c>
      <c r="G297" s="24" t="inlineStr">
        <f aca="false">FALSE()</f>
        <is>
          <t/>
        </is>
      </c>
      <c r="H297" s="24" t="inlineStr">
        <f aca="false">FALSE()</f>
        <is>
          <t/>
        </is>
      </c>
      <c r="I297" s="24" t="inlineStr">
        <f aca="false">FALSE()</f>
        <is>
          <t/>
        </is>
      </c>
      <c r="J297" s="24" t="inlineStr">
        <f aca="false">FALSE()</f>
        <is>
          <t/>
        </is>
      </c>
      <c r="K297" s="24" t="inlineStr">
        <f aca="false">FALSE()</f>
        <is>
          <t/>
        </is>
      </c>
      <c r="L297" s="24" t="inlineStr">
        <f aca="false">FALSE()</f>
        <is>
          <t/>
        </is>
      </c>
    </row>
    <row r="298" customFormat="false" ht="15" hidden="false" customHeight="false" outlineLevel="0" collapsed="false">
      <c r="A298" s="24" t="s">
        <v>15344</v>
      </c>
      <c r="B298" s="24" t="s">
        <v>15294</v>
      </c>
      <c r="C298" s="24" t="n">
        <v>5</v>
      </c>
      <c r="D298" s="108" t="n">
        <v>0.00108735603575408</v>
      </c>
      <c r="E298" s="108" t="n">
        <v>3.2074099373897</v>
      </c>
      <c r="F298" s="24" t="s">
        <v>15061</v>
      </c>
      <c r="G298" s="24" t="inlineStr">
        <f aca="false">FALSE()</f>
        <is>
          <t/>
        </is>
      </c>
      <c r="H298" s="24" t="inlineStr">
        <f aca="false">FALSE()</f>
        <is>
          <t/>
        </is>
      </c>
      <c r="I298" s="24" t="inlineStr">
        <f aca="false">FALSE()</f>
        <is>
          <t/>
        </is>
      </c>
      <c r="J298" s="24" t="inlineStr">
        <f aca="false">FALSE()</f>
        <is>
          <t/>
        </is>
      </c>
      <c r="K298" s="24" t="inlineStr">
        <f aca="false">FALSE()</f>
        <is>
          <t/>
        </is>
      </c>
      <c r="L298" s="24" t="inlineStr">
        <f aca="false">FALSE()</f>
        <is>
          <t/>
        </is>
      </c>
    </row>
    <row r="299" customFormat="false" ht="15" hidden="false" customHeight="false" outlineLevel="0" collapsed="false">
      <c r="A299" s="24" t="s">
        <v>15294</v>
      </c>
      <c r="B299" s="24" t="s">
        <v>15127</v>
      </c>
      <c r="C299" s="24" t="n">
        <v>5</v>
      </c>
      <c r="D299" s="108" t="n">
        <v>0.00108735603575408</v>
      </c>
      <c r="E299" s="108" t="n">
        <v>2.79243658941888</v>
      </c>
      <c r="F299" s="24" t="s">
        <v>15061</v>
      </c>
      <c r="G299" s="24" t="inlineStr">
        <f aca="false">FALSE()</f>
        <is>
          <t/>
        </is>
      </c>
      <c r="H299" s="24" t="inlineStr">
        <f aca="false">FALSE()</f>
        <is>
          <t/>
        </is>
      </c>
      <c r="I299" s="24" t="inlineStr">
        <f aca="false">FALSE()</f>
        <is>
          <t/>
        </is>
      </c>
      <c r="J299" s="24" t="inlineStr">
        <f aca="false">FALSE()</f>
        <is>
          <t/>
        </is>
      </c>
      <c r="K299" s="24" t="inlineStr">
        <f aca="false">FALSE()</f>
        <is>
          <t/>
        </is>
      </c>
      <c r="L299" s="24" t="inlineStr">
        <f aca="false">FALSE()</f>
        <is>
          <t/>
        </is>
      </c>
    </row>
    <row r="300" customFormat="false" ht="15" hidden="false" customHeight="false" outlineLevel="0" collapsed="false">
      <c r="A300" s="24" t="s">
        <v>338</v>
      </c>
      <c r="B300" s="24" t="s">
        <v>15204</v>
      </c>
      <c r="C300" s="24" t="n">
        <v>5</v>
      </c>
      <c r="D300" s="108" t="n">
        <v>0.00108735603575408</v>
      </c>
      <c r="E300" s="108" t="n">
        <v>0.862363112741346</v>
      </c>
      <c r="F300" s="24" t="s">
        <v>15061</v>
      </c>
      <c r="G300" s="24" t="inlineStr">
        <f aca="false">FALSE()</f>
        <is>
          <t/>
        </is>
      </c>
      <c r="H300" s="24" t="inlineStr">
        <f aca="false">FALSE()</f>
        <is>
          <t/>
        </is>
      </c>
      <c r="I300" s="24" t="inlineStr">
        <f aca="false">FALSE()</f>
        <is>
          <t/>
        </is>
      </c>
      <c r="J300" s="24" t="inlineStr">
        <f aca="false">FALSE()</f>
        <is>
          <t/>
        </is>
      </c>
      <c r="K300" s="24" t="inlineStr">
        <f aca="false">FALSE()</f>
        <is>
          <t/>
        </is>
      </c>
      <c r="L300" s="24" t="inlineStr">
        <f aca="false">FALSE()</f>
        <is>
          <t/>
        </is>
      </c>
    </row>
    <row r="301" customFormat="false" ht="15" hidden="false" customHeight="false" outlineLevel="0" collapsed="false">
      <c r="A301" s="24" t="s">
        <v>15204</v>
      </c>
      <c r="B301" s="24" t="s">
        <v>4012</v>
      </c>
      <c r="C301" s="24" t="n">
        <v>5</v>
      </c>
      <c r="D301" s="108" t="n">
        <v>0.00108735603575408</v>
      </c>
      <c r="E301" s="108" t="n">
        <v>2.01058919347528</v>
      </c>
      <c r="F301" s="24" t="s">
        <v>15061</v>
      </c>
      <c r="G301" s="24" t="inlineStr">
        <f aca="false">FALSE()</f>
        <is>
          <t/>
        </is>
      </c>
      <c r="H301" s="24" t="inlineStr">
        <f aca="false">FALSE()</f>
        <is>
          <t/>
        </is>
      </c>
      <c r="I301" s="24" t="inlineStr">
        <f aca="false">FALSE()</f>
        <is>
          <t/>
        </is>
      </c>
      <c r="J301" s="24" t="inlineStr">
        <f aca="false">FALSE()</f>
        <is>
          <t/>
        </is>
      </c>
      <c r="K301" s="24" t="inlineStr">
        <f aca="false">FALSE()</f>
        <is>
          <t/>
        </is>
      </c>
      <c r="L301" s="24" t="inlineStr">
        <f aca="false">FALSE()</f>
        <is>
          <t/>
        </is>
      </c>
    </row>
    <row r="302" customFormat="false" ht="15" hidden="false" customHeight="false" outlineLevel="0" collapsed="false">
      <c r="A302" s="24" t="s">
        <v>4012</v>
      </c>
      <c r="B302" s="24" t="s">
        <v>4354</v>
      </c>
      <c r="C302" s="24" t="n">
        <v>5</v>
      </c>
      <c r="D302" s="108" t="n">
        <v>0.00108735603575408</v>
      </c>
      <c r="E302" s="108" t="n">
        <v>2.23737316076714</v>
      </c>
      <c r="F302" s="24" t="s">
        <v>15061</v>
      </c>
      <c r="G302" s="24" t="inlineStr">
        <f aca="false">FALSE()</f>
        <is>
          <t/>
        </is>
      </c>
      <c r="H302" s="24" t="inlineStr">
        <f aca="false">FALSE()</f>
        <is>
          <t/>
        </is>
      </c>
      <c r="I302" s="24" t="inlineStr">
        <f aca="false">FALSE()</f>
        <is>
          <t/>
        </is>
      </c>
      <c r="J302" s="24" t="inlineStr">
        <f aca="false">FALSE()</f>
        <is>
          <t/>
        </is>
      </c>
      <c r="K302" s="24" t="inlineStr">
        <f aca="false">FALSE()</f>
        <is>
          <t/>
        </is>
      </c>
      <c r="L302" s="24" t="inlineStr">
        <f aca="false">FALSE()</f>
        <is>
          <t/>
        </is>
      </c>
    </row>
    <row r="303" customFormat="false" ht="15" hidden="false" customHeight="false" outlineLevel="0" collapsed="false">
      <c r="A303" s="24" t="s">
        <v>14819</v>
      </c>
      <c r="B303" s="24" t="s">
        <v>2958</v>
      </c>
      <c r="C303" s="24" t="n">
        <v>5</v>
      </c>
      <c r="D303" s="108" t="n">
        <v>0.00108735603575408</v>
      </c>
      <c r="E303" s="108" t="n">
        <v>1.80600939660816</v>
      </c>
      <c r="F303" s="24" t="s">
        <v>15061</v>
      </c>
      <c r="G303" s="24" t="inlineStr">
        <f aca="false">FALSE()</f>
        <is>
          <t/>
        </is>
      </c>
      <c r="H303" s="24" t="inlineStr">
        <f aca="false">FALSE()</f>
        <is>
          <t/>
        </is>
      </c>
      <c r="I303" s="24" t="inlineStr">
        <f aca="false">FALSE()</f>
        <is>
          <t/>
        </is>
      </c>
      <c r="J303" s="24" t="inlineStr">
        <f aca="false">FALSE()</f>
        <is>
          <t/>
        </is>
      </c>
      <c r="K303" s="24" t="inlineStr">
        <f aca="false">FALSE()</f>
        <is>
          <t/>
        </is>
      </c>
      <c r="L303" s="24" t="inlineStr">
        <f aca="false">FALSE()</f>
        <is>
          <t/>
        </is>
      </c>
    </row>
    <row r="304" customFormat="false" ht="15" hidden="false" customHeight="false" outlineLevel="0" collapsed="false">
      <c r="A304" s="24" t="s">
        <v>15117</v>
      </c>
      <c r="B304" s="24" t="s">
        <v>15345</v>
      </c>
      <c r="C304" s="24" t="n">
        <v>5</v>
      </c>
      <c r="D304" s="108" t="n">
        <v>0.00108735603575408</v>
      </c>
      <c r="E304" s="108" t="n">
        <v>2.87161783546651</v>
      </c>
      <c r="F304" s="24" t="s">
        <v>15061</v>
      </c>
      <c r="G304" s="24" t="inlineStr">
        <f aca="false">FALSE()</f>
        <is>
          <t/>
        </is>
      </c>
      <c r="H304" s="24" t="inlineStr">
        <f aca="false">FALSE()</f>
        <is>
          <t/>
        </is>
      </c>
      <c r="I304" s="24" t="inlineStr">
        <f aca="false">FALSE()</f>
        <is>
          <t/>
        </is>
      </c>
      <c r="J304" s="24" t="inlineStr">
        <f aca="false">FALSE()</f>
        <is>
          <t/>
        </is>
      </c>
      <c r="K304" s="24" t="inlineStr">
        <f aca="false">FALSE()</f>
        <is>
          <t/>
        </is>
      </c>
      <c r="L304" s="24" t="inlineStr">
        <f aca="false">FALSE()</f>
        <is>
          <t/>
        </is>
      </c>
    </row>
    <row r="305" customFormat="false" ht="15" hidden="false" customHeight="false" outlineLevel="0" collapsed="false">
      <c r="A305" s="24" t="s">
        <v>15345</v>
      </c>
      <c r="B305" s="24" t="s">
        <v>15083</v>
      </c>
      <c r="C305" s="24" t="n">
        <v>5</v>
      </c>
      <c r="D305" s="108" t="n">
        <v>0.00108735603575408</v>
      </c>
      <c r="E305" s="108" t="n">
        <v>2.70680758682052</v>
      </c>
      <c r="F305" s="24" t="s">
        <v>15061</v>
      </c>
      <c r="G305" s="24" t="inlineStr">
        <f aca="false">FALSE()</f>
        <is>
          <t/>
        </is>
      </c>
      <c r="H305" s="24" t="inlineStr">
        <f aca="false">FALSE()</f>
        <is>
          <t/>
        </is>
      </c>
      <c r="I305" s="24" t="inlineStr">
        <f aca="false">FALSE()</f>
        <is>
          <t/>
        </is>
      </c>
      <c r="J305" s="24" t="inlineStr">
        <f aca="false">FALSE()</f>
        <is>
          <t/>
        </is>
      </c>
      <c r="K305" s="24" t="inlineStr">
        <f aca="false">FALSE()</f>
        <is>
          <t/>
        </is>
      </c>
      <c r="L305" s="24" t="inlineStr">
        <f aca="false">FALSE()</f>
        <is>
          <t/>
        </is>
      </c>
    </row>
    <row r="306" customFormat="false" ht="15" hidden="false" customHeight="false" outlineLevel="0" collapsed="false">
      <c r="A306" s="24" t="s">
        <v>338</v>
      </c>
      <c r="B306" s="24" t="s">
        <v>15141</v>
      </c>
      <c r="C306" s="24" t="n">
        <v>5</v>
      </c>
      <c r="D306" s="108" t="n">
        <v>0.00108735603575408</v>
      </c>
      <c r="E306" s="108" t="n">
        <v>0.686271853685665</v>
      </c>
      <c r="F306" s="24" t="s">
        <v>15061</v>
      </c>
      <c r="G306" s="24" t="inlineStr">
        <f aca="false">FALSE()</f>
        <is>
          <t/>
        </is>
      </c>
      <c r="H306" s="24" t="inlineStr">
        <f aca="false">FALSE()</f>
        <is>
          <t/>
        </is>
      </c>
      <c r="I306" s="24" t="inlineStr">
        <f aca="false">FALSE()</f>
        <is>
          <t/>
        </is>
      </c>
      <c r="J306" s="24" t="inlineStr">
        <f aca="false">FALSE()</f>
        <is>
          <t/>
        </is>
      </c>
      <c r="K306" s="24" t="inlineStr">
        <f aca="false">FALSE()</f>
        <is>
          <t/>
        </is>
      </c>
      <c r="L306" s="24" t="inlineStr">
        <f aca="false">FALSE()</f>
        <is>
          <t/>
        </is>
      </c>
    </row>
    <row r="307" customFormat="false" ht="15" hidden="false" customHeight="false" outlineLevel="0" collapsed="false">
      <c r="A307" s="24" t="s">
        <v>15076</v>
      </c>
      <c r="B307" s="24" t="s">
        <v>15131</v>
      </c>
      <c r="C307" s="24" t="n">
        <v>5</v>
      </c>
      <c r="D307" s="108" t="n">
        <v>0.00108735603575408</v>
      </c>
      <c r="E307" s="108" t="n">
        <v>2.22816515898032</v>
      </c>
      <c r="F307" s="24" t="s">
        <v>15061</v>
      </c>
      <c r="G307" s="24" t="inlineStr">
        <f aca="false">FALSE()</f>
        <is>
          <t/>
        </is>
      </c>
      <c r="H307" s="24" t="inlineStr">
        <f aca="false">FALSE()</f>
        <is>
          <t/>
        </is>
      </c>
      <c r="I307" s="24" t="inlineStr">
        <f aca="false">FALSE()</f>
        <is>
          <t/>
        </is>
      </c>
      <c r="J307" s="24" t="inlineStr">
        <f aca="false">FALSE()</f>
        <is>
          <t/>
        </is>
      </c>
      <c r="K307" s="24" t="inlineStr">
        <f aca="false">FALSE()</f>
        <is>
          <t/>
        </is>
      </c>
      <c r="L307" s="24" t="inlineStr">
        <f aca="false">FALSE()</f>
        <is>
          <t/>
        </is>
      </c>
    </row>
    <row r="308" customFormat="false" ht="15" hidden="false" customHeight="false" outlineLevel="0" collapsed="false">
      <c r="A308" s="24" t="s">
        <v>15076</v>
      </c>
      <c r="B308" s="24" t="s">
        <v>338</v>
      </c>
      <c r="C308" s="24" t="n">
        <v>5</v>
      </c>
      <c r="D308" s="108" t="n">
        <v>0.00108735603575408</v>
      </c>
      <c r="E308" s="108" t="n">
        <v>0.426181299590042</v>
      </c>
      <c r="F308" s="24" t="s">
        <v>15061</v>
      </c>
      <c r="G308" s="24" t="inlineStr">
        <f aca="false">FALSE()</f>
        <is>
          <t/>
        </is>
      </c>
      <c r="H308" s="24" t="inlineStr">
        <f aca="false">FALSE()</f>
        <is>
          <t/>
        </is>
      </c>
      <c r="I308" s="24" t="inlineStr">
        <f aca="false">FALSE()</f>
        <is>
          <t/>
        </is>
      </c>
      <c r="J308" s="24" t="inlineStr">
        <f aca="false">FALSE()</f>
        <is>
          <t/>
        </is>
      </c>
      <c r="K308" s="24" t="inlineStr">
        <f aca="false">FALSE()</f>
        <is>
          <t/>
        </is>
      </c>
      <c r="L308" s="24" t="inlineStr">
        <f aca="false">FALSE()</f>
        <is>
          <t/>
        </is>
      </c>
    </row>
    <row r="309" customFormat="false" ht="15" hidden="false" customHeight="false" outlineLevel="0" collapsed="false">
      <c r="A309" s="24" t="s">
        <v>15292</v>
      </c>
      <c r="B309" s="24" t="s">
        <v>15353</v>
      </c>
      <c r="C309" s="24" t="n">
        <v>5</v>
      </c>
      <c r="D309" s="108" t="n">
        <v>0.00108735603575408</v>
      </c>
      <c r="E309" s="108" t="n">
        <v>3.2074099373897</v>
      </c>
      <c r="F309" s="24" t="s">
        <v>15061</v>
      </c>
      <c r="G309" s="24" t="inlineStr">
        <f aca="false">FALSE()</f>
        <is>
          <t/>
        </is>
      </c>
      <c r="H309" s="24" t="inlineStr">
        <f aca="false">FALSE()</f>
        <is>
          <t/>
        </is>
      </c>
      <c r="I309" s="24" t="inlineStr">
        <f aca="false">FALSE()</f>
        <is>
          <t/>
        </is>
      </c>
      <c r="J309" s="24" t="inlineStr">
        <f aca="false">FALSE()</f>
        <is>
          <t/>
        </is>
      </c>
      <c r="K309" s="24" t="inlineStr">
        <f aca="false">FALSE()</f>
        <is>
          <t/>
        </is>
      </c>
      <c r="L309" s="24" t="inlineStr">
        <f aca="false">FALSE()</f>
        <is>
          <t/>
        </is>
      </c>
    </row>
    <row r="310" customFormat="false" ht="15" hidden="false" customHeight="false" outlineLevel="0" collapsed="false">
      <c r="A310" s="24" t="s">
        <v>338</v>
      </c>
      <c r="B310" s="24" t="s">
        <v>15358</v>
      </c>
      <c r="C310" s="24" t="n">
        <v>5</v>
      </c>
      <c r="D310" s="108" t="n">
        <v>0.00108735603575408</v>
      </c>
      <c r="E310" s="108" t="n">
        <v>1.06648309539727</v>
      </c>
      <c r="F310" s="24" t="s">
        <v>15061</v>
      </c>
      <c r="G310" s="24" t="inlineStr">
        <f aca="false">FALSE()</f>
        <is>
          <t/>
        </is>
      </c>
      <c r="H310" s="24" t="inlineStr">
        <f aca="false">FALSE()</f>
        <is>
          <t/>
        </is>
      </c>
      <c r="I310" s="24" t="inlineStr">
        <f aca="false">FALSE()</f>
        <is>
          <t/>
        </is>
      </c>
      <c r="J310" s="24" t="inlineStr">
        <f aca="false">FALSE()</f>
        <is>
          <t/>
        </is>
      </c>
      <c r="K310" s="24" t="inlineStr">
        <f aca="false">FALSE()</f>
        <is>
          <t/>
        </is>
      </c>
      <c r="L310" s="24" t="inlineStr">
        <f aca="false">FALSE()</f>
        <is>
          <t/>
        </is>
      </c>
    </row>
    <row r="311" customFormat="false" ht="15" hidden="false" customHeight="false" outlineLevel="0" collapsed="false">
      <c r="A311" s="24" t="s">
        <v>14880</v>
      </c>
      <c r="B311" s="24" t="s">
        <v>15360</v>
      </c>
      <c r="C311" s="24" t="n">
        <v>5</v>
      </c>
      <c r="D311" s="108" t="n">
        <v>0.00108735603575408</v>
      </c>
      <c r="E311" s="108" t="n">
        <v>2.66334189303943</v>
      </c>
      <c r="F311" s="24" t="s">
        <v>15061</v>
      </c>
      <c r="G311" s="24" t="inlineStr">
        <f aca="false">FALSE()</f>
        <is>
          <t/>
        </is>
      </c>
      <c r="H311" s="24" t="inlineStr">
        <f aca="false">FALSE()</f>
        <is>
          <t/>
        </is>
      </c>
      <c r="I311" s="24" t="inlineStr">
        <f aca="false">FALSE()</f>
        <is>
          <t/>
        </is>
      </c>
      <c r="J311" s="24" t="inlineStr">
        <f aca="false">FALSE()</f>
        <is>
          <t/>
        </is>
      </c>
      <c r="K311" s="24" t="inlineStr">
        <f aca="false">FALSE()</f>
        <is>
          <t/>
        </is>
      </c>
      <c r="L311" s="24" t="inlineStr">
        <f aca="false">FALSE()</f>
        <is>
          <t/>
        </is>
      </c>
    </row>
    <row r="312" customFormat="false" ht="15" hidden="false" customHeight="false" outlineLevel="0" collapsed="false">
      <c r="A312" s="24" t="s">
        <v>15360</v>
      </c>
      <c r="B312" s="24" t="s">
        <v>15361</v>
      </c>
      <c r="C312" s="24" t="n">
        <v>5</v>
      </c>
      <c r="D312" s="108" t="n">
        <v>0.00108735603575408</v>
      </c>
      <c r="E312" s="108" t="n">
        <v>3.28659118343733</v>
      </c>
      <c r="F312" s="24" t="s">
        <v>15061</v>
      </c>
      <c r="G312" s="24" t="inlineStr">
        <f aca="false">FALSE()</f>
        <is>
          <t/>
        </is>
      </c>
      <c r="H312" s="24" t="inlineStr">
        <f aca="false">FALSE()</f>
        <is>
          <t/>
        </is>
      </c>
      <c r="I312" s="24" t="inlineStr">
        <f aca="false">FALSE()</f>
        <is>
          <t/>
        </is>
      </c>
      <c r="J312" s="24" t="inlineStr">
        <f aca="false">FALSE()</f>
        <is>
          <t/>
        </is>
      </c>
      <c r="K312" s="24" t="inlineStr">
        <f aca="false">FALSE()</f>
        <is>
          <t/>
        </is>
      </c>
      <c r="L312" s="24" t="inlineStr">
        <f aca="false">FALSE()</f>
        <is>
          <t/>
        </is>
      </c>
    </row>
    <row r="313" customFormat="false" ht="15" hidden="false" customHeight="false" outlineLevel="0" collapsed="false">
      <c r="A313" s="24" t="s">
        <v>15361</v>
      </c>
      <c r="B313" s="24" t="s">
        <v>3338</v>
      </c>
      <c r="C313" s="24" t="n">
        <v>5</v>
      </c>
      <c r="D313" s="108" t="n">
        <v>0.00108735603575408</v>
      </c>
      <c r="E313" s="108" t="n">
        <v>3.28659118343733</v>
      </c>
      <c r="F313" s="24" t="s">
        <v>15061</v>
      </c>
      <c r="G313" s="24" t="inlineStr">
        <f aca="false">FALSE()</f>
        <is>
          <t/>
        </is>
      </c>
      <c r="H313" s="24" t="inlineStr">
        <f aca="false">FALSE()</f>
        <is>
          <t/>
        </is>
      </c>
      <c r="I313" s="24" t="inlineStr">
        <f aca="false">FALSE()</f>
        <is>
          <t/>
        </is>
      </c>
      <c r="J313" s="24" t="inlineStr">
        <f aca="false">FALSE()</f>
        <is>
          <t/>
        </is>
      </c>
      <c r="K313" s="24" t="inlineStr">
        <f aca="false">FALSE()</f>
        <is>
          <t/>
        </is>
      </c>
      <c r="L313" s="24" t="inlineStr">
        <f aca="false">FALSE()</f>
        <is>
          <t/>
        </is>
      </c>
    </row>
    <row r="314" customFormat="false" ht="15" hidden="false" customHeight="false" outlineLevel="0" collapsed="false">
      <c r="A314" s="24" t="s">
        <v>3338</v>
      </c>
      <c r="B314" s="24" t="s">
        <v>15157</v>
      </c>
      <c r="C314" s="24" t="n">
        <v>5</v>
      </c>
      <c r="D314" s="108" t="n">
        <v>0.00108735603575408</v>
      </c>
      <c r="E314" s="108" t="n">
        <v>2.98556118777334</v>
      </c>
      <c r="F314" s="24" t="s">
        <v>15061</v>
      </c>
      <c r="G314" s="24" t="inlineStr">
        <f aca="false">FALSE()</f>
        <is>
          <t/>
        </is>
      </c>
      <c r="H314" s="24" t="inlineStr">
        <f aca="false">FALSE()</f>
        <is>
          <t/>
        </is>
      </c>
      <c r="I314" s="24" t="inlineStr">
        <f aca="false">FALSE()</f>
        <is>
          <t/>
        </is>
      </c>
      <c r="J314" s="24" t="inlineStr">
        <f aca="false">FALSE()</f>
        <is>
          <t/>
        </is>
      </c>
      <c r="K314" s="24" t="inlineStr">
        <f aca="false">FALSE()</f>
        <is>
          <t/>
        </is>
      </c>
      <c r="L314" s="24" t="inlineStr">
        <f aca="false">FALSE()</f>
        <is>
          <t/>
        </is>
      </c>
    </row>
    <row r="315" customFormat="false" ht="15" hidden="false" customHeight="false" outlineLevel="0" collapsed="false">
      <c r="A315" s="24" t="s">
        <v>15157</v>
      </c>
      <c r="B315" s="24" t="s">
        <v>15362</v>
      </c>
      <c r="C315" s="24" t="n">
        <v>5</v>
      </c>
      <c r="D315" s="108" t="n">
        <v>0.00108735603575408</v>
      </c>
      <c r="E315" s="108" t="n">
        <v>2.98556118777334</v>
      </c>
      <c r="F315" s="24" t="s">
        <v>15061</v>
      </c>
      <c r="G315" s="24" t="inlineStr">
        <f aca="false">FALSE()</f>
        <is>
          <t/>
        </is>
      </c>
      <c r="H315" s="24" t="inlineStr">
        <f aca="false">FALSE()</f>
        <is>
          <t/>
        </is>
      </c>
      <c r="I315" s="24" t="inlineStr">
        <f aca="false">FALSE()</f>
        <is>
          <t/>
        </is>
      </c>
      <c r="J315" s="24" t="inlineStr">
        <f aca="false">FALSE()</f>
        <is>
          <t/>
        </is>
      </c>
      <c r="K315" s="24" t="n">
        <f aca="false">TRUE()</f>
        <v>1</v>
      </c>
      <c r="L315" s="24" t="inlineStr">
        <f aca="false">FALSE()</f>
        <is>
          <t/>
        </is>
      </c>
    </row>
    <row r="316" customFormat="false" ht="15" hidden="false" customHeight="false" outlineLevel="0" collapsed="false">
      <c r="A316" s="24" t="s">
        <v>15362</v>
      </c>
      <c r="B316" s="24" t="s">
        <v>15134</v>
      </c>
      <c r="C316" s="24" t="n">
        <v>5</v>
      </c>
      <c r="D316" s="108" t="n">
        <v>0.00108735603575408</v>
      </c>
      <c r="E316" s="108" t="n">
        <v>2.98556118777334</v>
      </c>
      <c r="F316" s="24" t="s">
        <v>15061</v>
      </c>
      <c r="G316" s="24" t="inlineStr">
        <f aca="false">FALSE()</f>
        <is>
          <t/>
        </is>
      </c>
      <c r="H316" s="24" t="n">
        <f aca="false">TRUE()</f>
        <v>1</v>
      </c>
      <c r="I316" s="24" t="inlineStr">
        <f aca="false">FALSE()</f>
        <is>
          <t/>
        </is>
      </c>
      <c r="J316" s="24" t="n">
        <f aca="false">TRUE()</f>
        <v>1</v>
      </c>
      <c r="K316" s="24" t="n">
        <f aca="false">FALSE()</f>
        <v>0</v>
      </c>
      <c r="L316" s="24" t="inlineStr">
        <f aca="false">FALSE()</f>
        <is>
          <t/>
        </is>
      </c>
    </row>
    <row r="317" customFormat="false" ht="15" hidden="false" customHeight="false" outlineLevel="0" collapsed="false">
      <c r="A317" s="24" t="s">
        <v>15134</v>
      </c>
      <c r="B317" s="24" t="s">
        <v>338</v>
      </c>
      <c r="C317" s="24" t="n">
        <v>5</v>
      </c>
      <c r="D317" s="108" t="n">
        <v>0.00108735603575408</v>
      </c>
      <c r="E317" s="108" t="n">
        <v>0.689422734364623</v>
      </c>
      <c r="F317" s="24" t="s">
        <v>15061</v>
      </c>
      <c r="G317" s="24" t="n">
        <f aca="false">TRUE()</f>
        <v>1</v>
      </c>
      <c r="H317" s="24" t="n">
        <f aca="false">FALSE()</f>
        <v>0</v>
      </c>
      <c r="I317" s="24" t="inlineStr">
        <f aca="false">FALSE()</f>
        <is>
          <t/>
        </is>
      </c>
      <c r="J317" s="24" t="n">
        <f aca="false">FALSE()</f>
        <v>0</v>
      </c>
      <c r="K317" s="24" t="inlineStr">
        <f aca="false">FALSE()</f>
        <is>
          <t/>
        </is>
      </c>
      <c r="L317" s="24" t="inlineStr">
        <f aca="false">FALSE()</f>
        <is>
          <t/>
        </is>
      </c>
    </row>
    <row r="318" customFormat="false" ht="15" hidden="false" customHeight="false" outlineLevel="0" collapsed="false">
      <c r="A318" s="24" t="s">
        <v>338</v>
      </c>
      <c r="B318" s="24" t="s">
        <v>15363</v>
      </c>
      <c r="C318" s="24" t="n">
        <v>5</v>
      </c>
      <c r="D318" s="108" t="n">
        <v>0.00108735603575408</v>
      </c>
      <c r="E318" s="108" t="n">
        <v>1.06648309539727</v>
      </c>
      <c r="F318" s="24" t="s">
        <v>15061</v>
      </c>
      <c r="G318" s="24" t="n">
        <f aca="false">FALSE()</f>
        <v>0</v>
      </c>
      <c r="H318" s="24" t="inlineStr">
        <f aca="false">FALSE()</f>
        <is>
          <t/>
        </is>
      </c>
      <c r="I318" s="24" t="inlineStr">
        <f aca="false">FALSE()</f>
        <is>
          <t/>
        </is>
      </c>
      <c r="J318" s="24" t="inlineStr">
        <f aca="false">FALSE()</f>
        <is>
          <t/>
        </is>
      </c>
      <c r="K318" s="24" t="inlineStr">
        <f aca="false">FALSE()</f>
        <is>
          <t/>
        </is>
      </c>
      <c r="L318" s="24" t="inlineStr">
        <f aca="false">FALSE()</f>
        <is>
          <t/>
        </is>
      </c>
    </row>
    <row r="319" customFormat="false" ht="15" hidden="false" customHeight="false" outlineLevel="0" collapsed="false">
      <c r="A319" s="24" t="s">
        <v>15213</v>
      </c>
      <c r="B319" s="24" t="s">
        <v>15189</v>
      </c>
      <c r="C319" s="24" t="n">
        <v>5</v>
      </c>
      <c r="D319" s="108" t="n">
        <v>0.00108735603575408</v>
      </c>
      <c r="E319" s="108" t="n">
        <v>2.8271986956781</v>
      </c>
      <c r="F319" s="24" t="s">
        <v>15061</v>
      </c>
      <c r="G319" s="24" t="inlineStr">
        <f aca="false">FALSE()</f>
        <is>
          <t/>
        </is>
      </c>
      <c r="H319" s="24" t="inlineStr">
        <f aca="false">FALSE()</f>
        <is>
          <t/>
        </is>
      </c>
      <c r="I319" s="24" t="inlineStr">
        <f aca="false">FALSE()</f>
        <is>
          <t/>
        </is>
      </c>
      <c r="J319" s="24" t="inlineStr">
        <f aca="false">FALSE()</f>
        <is>
          <t/>
        </is>
      </c>
      <c r="K319" s="24" t="inlineStr">
        <f aca="false">FALSE()</f>
        <is>
          <t/>
        </is>
      </c>
      <c r="L319" s="24" t="inlineStr">
        <f aca="false">FALSE()</f>
        <is>
          <t/>
        </is>
      </c>
    </row>
    <row r="320" customFormat="false" ht="15" hidden="false" customHeight="false" outlineLevel="0" collapsed="false">
      <c r="A320" s="24" t="s">
        <v>15189</v>
      </c>
      <c r="B320" s="24" t="s">
        <v>15267</v>
      </c>
      <c r="C320" s="24" t="n">
        <v>5</v>
      </c>
      <c r="D320" s="108" t="n">
        <v>0.00108735603575408</v>
      </c>
      <c r="E320" s="108" t="n">
        <v>2.9521374322864</v>
      </c>
      <c r="F320" s="24" t="s">
        <v>15061</v>
      </c>
      <c r="G320" s="24" t="inlineStr">
        <f aca="false">FALSE()</f>
        <is>
          <t/>
        </is>
      </c>
      <c r="H320" s="24" t="inlineStr">
        <f aca="false">FALSE()</f>
        <is>
          <t/>
        </is>
      </c>
      <c r="I320" s="24" t="inlineStr">
        <f aca="false">FALSE()</f>
        <is>
          <t/>
        </is>
      </c>
      <c r="J320" s="24" t="inlineStr">
        <f aca="false">FALSE()</f>
        <is>
          <t/>
        </is>
      </c>
      <c r="K320" s="24" t="inlineStr">
        <f aca="false">FALSE()</f>
        <is>
          <t/>
        </is>
      </c>
      <c r="L320" s="24" t="inlineStr">
        <f aca="false">FALSE()</f>
        <is>
          <t/>
        </is>
      </c>
    </row>
    <row r="321" customFormat="false" ht="15" hidden="false" customHeight="false" outlineLevel="0" collapsed="false">
      <c r="A321" s="24" t="s">
        <v>773</v>
      </c>
      <c r="B321" s="24" t="s">
        <v>14858</v>
      </c>
      <c r="C321" s="24" t="n">
        <v>5</v>
      </c>
      <c r="D321" s="108" t="n">
        <v>0.00108735603575408</v>
      </c>
      <c r="E321" s="108" t="n">
        <v>3.14046314775909</v>
      </c>
      <c r="F321" s="24" t="s">
        <v>15061</v>
      </c>
      <c r="G321" s="24" t="inlineStr">
        <f aca="false">FALSE()</f>
        <is>
          <t/>
        </is>
      </c>
      <c r="H321" s="24" t="inlineStr">
        <f aca="false">FALSE()</f>
        <is>
          <t/>
        </is>
      </c>
      <c r="I321" s="24" t="inlineStr">
        <f aca="false">FALSE()</f>
        <is>
          <t/>
        </is>
      </c>
      <c r="J321" s="24" t="n">
        <f aca="false">TRUE()</f>
        <v>1</v>
      </c>
      <c r="K321" s="24" t="inlineStr">
        <f aca="false">FALSE()</f>
        <is>
          <t/>
        </is>
      </c>
      <c r="L321" s="24" t="inlineStr">
        <f aca="false">FALSE()</f>
        <is>
          <t/>
        </is>
      </c>
    </row>
    <row r="322" customFormat="false" ht="15" hidden="false" customHeight="false" outlineLevel="0" collapsed="false">
      <c r="A322" s="24" t="s">
        <v>15309</v>
      </c>
      <c r="B322" s="24" t="s">
        <v>15298</v>
      </c>
      <c r="C322" s="24" t="n">
        <v>5</v>
      </c>
      <c r="D322" s="108" t="n">
        <v>0.00108735603575408</v>
      </c>
      <c r="E322" s="108" t="n">
        <v>3.12822869134208</v>
      </c>
      <c r="F322" s="24" t="s">
        <v>15061</v>
      </c>
      <c r="G322" s="24" t="inlineStr">
        <f aca="false">FALSE()</f>
        <is>
          <t/>
        </is>
      </c>
      <c r="H322" s="24" t="inlineStr">
        <f aca="false">FALSE()</f>
        <is>
          <t/>
        </is>
      </c>
      <c r="I322" s="24" t="inlineStr">
        <f aca="false">FALSE()</f>
        <is>
          <t/>
        </is>
      </c>
      <c r="J322" s="24" t="n">
        <f aca="false">FALSE()</f>
        <v>0</v>
      </c>
      <c r="K322" s="24" t="inlineStr">
        <f aca="false">FALSE()</f>
        <is>
          <t/>
        </is>
      </c>
      <c r="L322" s="24" t="inlineStr">
        <f aca="false">FALSE()</f>
        <is>
          <t/>
        </is>
      </c>
    </row>
    <row r="323" customFormat="false" ht="15" hidden="false" customHeight="false" outlineLevel="0" collapsed="false">
      <c r="A323" s="24" t="s">
        <v>15298</v>
      </c>
      <c r="B323" s="24" t="s">
        <v>15372</v>
      </c>
      <c r="C323" s="24" t="n">
        <v>5</v>
      </c>
      <c r="D323" s="108" t="n">
        <v>0.00108735603575408</v>
      </c>
      <c r="E323" s="108" t="n">
        <v>3.2074099373897</v>
      </c>
      <c r="F323" s="24" t="s">
        <v>15061</v>
      </c>
      <c r="G323" s="24" t="inlineStr">
        <f aca="false">FALSE()</f>
        <is>
          <t/>
        </is>
      </c>
      <c r="H323" s="24" t="inlineStr">
        <f aca="false">FALSE()</f>
        <is>
          <t/>
        </is>
      </c>
      <c r="I323" s="24" t="inlineStr">
        <f aca="false">FALSE()</f>
        <is>
          <t/>
        </is>
      </c>
      <c r="J323" s="24" t="inlineStr">
        <f aca="false">FALSE()</f>
        <is>
          <t/>
        </is>
      </c>
      <c r="K323" s="24" t="inlineStr">
        <f aca="false">FALSE()</f>
        <is>
          <t/>
        </is>
      </c>
      <c r="L323" s="24" t="inlineStr">
        <f aca="false">FALSE()</f>
        <is>
          <t/>
        </is>
      </c>
    </row>
    <row r="324" customFormat="false" ht="15" hidden="false" customHeight="false" outlineLevel="0" collapsed="false">
      <c r="A324" s="24" t="s">
        <v>15372</v>
      </c>
      <c r="B324" s="24" t="s">
        <v>15373</v>
      </c>
      <c r="C324" s="24" t="n">
        <v>5</v>
      </c>
      <c r="D324" s="108" t="n">
        <v>0.00108735603575408</v>
      </c>
      <c r="E324" s="108" t="n">
        <v>3.28659118343733</v>
      </c>
      <c r="F324" s="24" t="s">
        <v>15061</v>
      </c>
      <c r="G324" s="24" t="inlineStr">
        <f aca="false">FALSE()</f>
        <is>
          <t/>
        </is>
      </c>
      <c r="H324" s="24" t="inlineStr">
        <f aca="false">FALSE()</f>
        <is>
          <t/>
        </is>
      </c>
      <c r="I324" s="24" t="inlineStr">
        <f aca="false">FALSE()</f>
        <is>
          <t/>
        </is>
      </c>
      <c r="J324" s="24" t="inlineStr">
        <f aca="false">FALSE()</f>
        <is>
          <t/>
        </is>
      </c>
      <c r="K324" s="24" t="inlineStr">
        <f aca="false">FALSE()</f>
        <is>
          <t/>
        </is>
      </c>
      <c r="L324" s="24" t="inlineStr">
        <f aca="false">FALSE()</f>
        <is>
          <t/>
        </is>
      </c>
    </row>
    <row r="325" customFormat="false" ht="15" hidden="false" customHeight="false" outlineLevel="0" collapsed="false">
      <c r="A325" s="24" t="s">
        <v>15373</v>
      </c>
      <c r="B325" s="24" t="s">
        <v>15374</v>
      </c>
      <c r="C325" s="24" t="n">
        <v>5</v>
      </c>
      <c r="D325" s="108" t="n">
        <v>0.00108735603575408</v>
      </c>
      <c r="E325" s="108" t="n">
        <v>3.28659118343733</v>
      </c>
      <c r="F325" s="24" t="s">
        <v>15061</v>
      </c>
      <c r="G325" s="24" t="inlineStr">
        <f aca="false">FALSE()</f>
        <is>
          <t/>
        </is>
      </c>
      <c r="H325" s="24" t="inlineStr">
        <f aca="false">FALSE()</f>
        <is>
          <t/>
        </is>
      </c>
      <c r="I325" s="24" t="inlineStr">
        <f aca="false">FALSE()</f>
        <is>
          <t/>
        </is>
      </c>
      <c r="J325" s="24" t="inlineStr">
        <f aca="false">FALSE()</f>
        <is>
          <t/>
        </is>
      </c>
      <c r="K325" s="24" t="inlineStr">
        <f aca="false">FALSE()</f>
        <is>
          <t/>
        </is>
      </c>
      <c r="L325" s="24" t="inlineStr">
        <f aca="false">FALSE()</f>
        <is>
          <t/>
        </is>
      </c>
    </row>
    <row r="326" customFormat="false" ht="15" hidden="false" customHeight="false" outlineLevel="0" collapsed="false">
      <c r="A326" s="24" t="s">
        <v>15374</v>
      </c>
      <c r="B326" s="24" t="s">
        <v>15064</v>
      </c>
      <c r="C326" s="24" t="n">
        <v>5</v>
      </c>
      <c r="D326" s="108" t="n">
        <v>0.00108735603575408</v>
      </c>
      <c r="E326" s="108" t="n">
        <v>2.332348673998</v>
      </c>
      <c r="F326" s="24" t="s">
        <v>15061</v>
      </c>
      <c r="G326" s="24" t="inlineStr">
        <f aca="false">FALSE()</f>
        <is>
          <t/>
        </is>
      </c>
      <c r="H326" s="24" t="inlineStr">
        <f aca="false">FALSE()</f>
        <is>
          <t/>
        </is>
      </c>
      <c r="I326" s="24" t="inlineStr">
        <f aca="false">FALSE()</f>
        <is>
          <t/>
        </is>
      </c>
      <c r="J326" s="24" t="inlineStr">
        <f aca="false">FALSE()</f>
        <is>
          <t/>
        </is>
      </c>
      <c r="K326" s="24" t="inlineStr">
        <f aca="false">FALSE()</f>
        <is>
          <t/>
        </is>
      </c>
      <c r="L326" s="24" t="inlineStr">
        <f aca="false">FALSE()</f>
        <is>
          <t/>
        </is>
      </c>
    </row>
    <row r="327" customFormat="false" ht="15" hidden="false" customHeight="false" outlineLevel="0" collapsed="false">
      <c r="A327" s="24" t="s">
        <v>15064</v>
      </c>
      <c r="B327" s="24" t="s">
        <v>15375</v>
      </c>
      <c r="C327" s="24" t="n">
        <v>5</v>
      </c>
      <c r="D327" s="108" t="n">
        <v>0.00108735603575408</v>
      </c>
      <c r="E327" s="108" t="n">
        <v>2.37277733105361</v>
      </c>
      <c r="F327" s="24" t="s">
        <v>15061</v>
      </c>
      <c r="G327" s="24" t="inlineStr">
        <f aca="false">FALSE()</f>
        <is>
          <t/>
        </is>
      </c>
      <c r="H327" s="24" t="inlineStr">
        <f aca="false">FALSE()</f>
        <is>
          <t/>
        </is>
      </c>
      <c r="I327" s="24" t="inlineStr">
        <f aca="false">FALSE()</f>
        <is>
          <t/>
        </is>
      </c>
      <c r="J327" s="24" t="inlineStr">
        <f aca="false">FALSE()</f>
        <is>
          <t/>
        </is>
      </c>
      <c r="K327" s="24" t="inlineStr">
        <f aca="false">FALSE()</f>
        <is>
          <t/>
        </is>
      </c>
      <c r="L327" s="24" t="inlineStr">
        <f aca="false">FALSE()</f>
        <is>
          <t/>
        </is>
      </c>
    </row>
    <row r="328" customFormat="false" ht="15" hidden="false" customHeight="false" outlineLevel="0" collapsed="false">
      <c r="A328" s="24" t="s">
        <v>15375</v>
      </c>
      <c r="B328" s="24" t="s">
        <v>15262</v>
      </c>
      <c r="C328" s="24" t="n">
        <v>5</v>
      </c>
      <c r="D328" s="108" t="n">
        <v>0.00108735603575408</v>
      </c>
      <c r="E328" s="108" t="n">
        <v>3.14046314775909</v>
      </c>
      <c r="F328" s="24" t="s">
        <v>15061</v>
      </c>
      <c r="G328" s="24" t="inlineStr">
        <f aca="false">FALSE()</f>
        <is>
          <t/>
        </is>
      </c>
      <c r="H328" s="24" t="inlineStr">
        <f aca="false">FALSE()</f>
        <is>
          <t/>
        </is>
      </c>
      <c r="I328" s="24" t="inlineStr">
        <f aca="false">FALSE()</f>
        <is>
          <t/>
        </is>
      </c>
      <c r="J328" s="24" t="inlineStr">
        <f aca="false">FALSE()</f>
        <is>
          <t/>
        </is>
      </c>
      <c r="K328" s="24" t="inlineStr">
        <f aca="false">FALSE()</f>
        <is>
          <t/>
        </is>
      </c>
      <c r="L328" s="24" t="inlineStr">
        <f aca="false">FALSE()</f>
        <is>
          <t/>
        </is>
      </c>
    </row>
    <row r="329" customFormat="false" ht="15" hidden="false" customHeight="false" outlineLevel="0" collapsed="false">
      <c r="A329" s="24" t="s">
        <v>15144</v>
      </c>
      <c r="B329" s="24" t="s">
        <v>338</v>
      </c>
      <c r="C329" s="24" t="n">
        <v>5</v>
      </c>
      <c r="D329" s="108" t="n">
        <v>0.00108735603575408</v>
      </c>
      <c r="E329" s="108" t="n">
        <v>0.768603980412248</v>
      </c>
      <c r="F329" s="24" t="s">
        <v>15061</v>
      </c>
      <c r="G329" s="24" t="inlineStr">
        <f aca="false">FALSE()</f>
        <is>
          <t/>
        </is>
      </c>
      <c r="H329" s="24" t="inlineStr">
        <f aca="false">FALSE()</f>
        <is>
          <t/>
        </is>
      </c>
      <c r="I329" s="24" t="inlineStr">
        <f aca="false">FALSE()</f>
        <is>
          <t/>
        </is>
      </c>
      <c r="J329" s="24" t="inlineStr">
        <f aca="false">FALSE()</f>
        <is>
          <t/>
        </is>
      </c>
      <c r="K329" s="24" t="inlineStr">
        <f aca="false">FALSE()</f>
        <is>
          <t/>
        </is>
      </c>
      <c r="L329" s="24" t="inlineStr">
        <f aca="false">FALSE()</f>
        <is>
          <t/>
        </is>
      </c>
    </row>
    <row r="330" customFormat="false" ht="15" hidden="false" customHeight="false" outlineLevel="0" collapsed="false">
      <c r="A330" s="24" t="s">
        <v>15099</v>
      </c>
      <c r="B330" s="24" t="s">
        <v>15297</v>
      </c>
      <c r="C330" s="24" t="n">
        <v>5</v>
      </c>
      <c r="D330" s="108" t="n">
        <v>0.00108735603575408</v>
      </c>
      <c r="E330" s="108" t="n">
        <v>2.67593102034745</v>
      </c>
      <c r="F330" s="24" t="s">
        <v>15061</v>
      </c>
      <c r="G330" s="24" t="inlineStr">
        <f aca="false">FALSE()</f>
        <is>
          <t/>
        </is>
      </c>
      <c r="H330" s="24" t="inlineStr">
        <f aca="false">FALSE()</f>
        <is>
          <t/>
        </is>
      </c>
      <c r="I330" s="24" t="inlineStr">
        <f aca="false">FALSE()</f>
        <is>
          <t/>
        </is>
      </c>
      <c r="J330" s="24" t="inlineStr">
        <f aca="false">FALSE()</f>
        <is>
          <t/>
        </is>
      </c>
      <c r="K330" s="24" t="inlineStr">
        <f aca="false">FALSE()</f>
        <is>
          <t/>
        </is>
      </c>
      <c r="L330" s="24" t="inlineStr">
        <f aca="false">FALSE()</f>
        <is>
          <t/>
        </is>
      </c>
    </row>
    <row r="331" customFormat="false" ht="15" hidden="false" customHeight="false" outlineLevel="0" collapsed="false">
      <c r="A331" s="24" t="s">
        <v>15297</v>
      </c>
      <c r="B331" s="24" t="s">
        <v>15211</v>
      </c>
      <c r="C331" s="24" t="n">
        <v>5</v>
      </c>
      <c r="D331" s="108" t="n">
        <v>0.00108735603575408</v>
      </c>
      <c r="E331" s="108" t="n">
        <v>3.00328995473378</v>
      </c>
      <c r="F331" s="24" t="s">
        <v>15061</v>
      </c>
      <c r="G331" s="24" t="inlineStr">
        <f aca="false">FALSE()</f>
        <is>
          <t/>
        </is>
      </c>
      <c r="H331" s="24" t="inlineStr">
        <f aca="false">FALSE()</f>
        <is>
          <t/>
        </is>
      </c>
      <c r="I331" s="24" t="inlineStr">
        <f aca="false">FALSE()</f>
        <is>
          <t/>
        </is>
      </c>
      <c r="J331" s="24" t="inlineStr">
        <f aca="false">FALSE()</f>
        <is>
          <t/>
        </is>
      </c>
      <c r="K331" s="24" t="inlineStr">
        <f aca="false">FALSE()</f>
        <is>
          <t/>
        </is>
      </c>
      <c r="L331" s="24" t="inlineStr">
        <f aca="false">FALSE()</f>
        <is>
          <t/>
        </is>
      </c>
    </row>
    <row r="332" customFormat="false" ht="15" hidden="false" customHeight="false" outlineLevel="0" collapsed="false">
      <c r="A332" s="24" t="s">
        <v>15211</v>
      </c>
      <c r="B332" s="24" t="s">
        <v>15201</v>
      </c>
      <c r="C332" s="24" t="n">
        <v>5</v>
      </c>
      <c r="D332" s="108" t="n">
        <v>0.00108735603575408</v>
      </c>
      <c r="E332" s="108" t="n">
        <v>3.00328995473378</v>
      </c>
      <c r="F332" s="24" t="s">
        <v>15061</v>
      </c>
      <c r="G332" s="24" t="inlineStr">
        <f aca="false">FALSE()</f>
        <is>
          <t/>
        </is>
      </c>
      <c r="H332" s="24" t="inlineStr">
        <f aca="false">FALSE()</f>
        <is>
          <t/>
        </is>
      </c>
      <c r="I332" s="24" t="inlineStr">
        <f aca="false">FALSE()</f>
        <is>
          <t/>
        </is>
      </c>
      <c r="J332" s="24" t="inlineStr">
        <f aca="false">FALSE()</f>
        <is>
          <t/>
        </is>
      </c>
      <c r="K332" s="24" t="inlineStr">
        <f aca="false">FALSE()</f>
        <is>
          <t/>
        </is>
      </c>
      <c r="L332" s="24" t="inlineStr">
        <f aca="false">FALSE()</f>
        <is>
          <t/>
        </is>
      </c>
    </row>
    <row r="333" customFormat="false" ht="15" hidden="false" customHeight="false" outlineLevel="0" collapsed="false">
      <c r="A333" s="24" t="s">
        <v>15201</v>
      </c>
      <c r="B333" s="24" t="s">
        <v>2375</v>
      </c>
      <c r="C333" s="24" t="n">
        <v>5</v>
      </c>
      <c r="D333" s="108" t="n">
        <v>0.00108735603575408</v>
      </c>
      <c r="E333" s="108" t="n">
        <v>3.0824712007814</v>
      </c>
      <c r="F333" s="24" t="s">
        <v>15061</v>
      </c>
      <c r="G333" s="24" t="inlineStr">
        <f aca="false">FALSE()</f>
        <is>
          <t/>
        </is>
      </c>
      <c r="H333" s="24" t="inlineStr">
        <f aca="false">FALSE()</f>
        <is>
          <t/>
        </is>
      </c>
      <c r="I333" s="24" t="inlineStr">
        <f aca="false">FALSE()</f>
        <is>
          <t/>
        </is>
      </c>
      <c r="J333" s="24" t="inlineStr">
        <f aca="false">FALSE()</f>
        <is>
          <t/>
        </is>
      </c>
      <c r="K333" s="24" t="inlineStr">
        <f aca="false">FALSE()</f>
        <is>
          <t/>
        </is>
      </c>
      <c r="L333" s="24" t="inlineStr">
        <f aca="false">FALSE()</f>
        <is>
          <t/>
        </is>
      </c>
    </row>
    <row r="334" customFormat="false" ht="15" hidden="false" customHeight="false" outlineLevel="0" collapsed="false">
      <c r="A334" s="24" t="s">
        <v>2375</v>
      </c>
      <c r="B334" s="24" t="s">
        <v>2374</v>
      </c>
      <c r="C334" s="24" t="n">
        <v>5</v>
      </c>
      <c r="D334" s="108" t="n">
        <v>0.00108735603575408</v>
      </c>
      <c r="E334" s="108" t="n">
        <v>3.28659118343733</v>
      </c>
      <c r="F334" s="24" t="s">
        <v>15061</v>
      </c>
      <c r="G334" s="24" t="inlineStr">
        <f aca="false">FALSE()</f>
        <is>
          <t/>
        </is>
      </c>
      <c r="H334" s="24" t="inlineStr">
        <f aca="false">FALSE()</f>
        <is>
          <t/>
        </is>
      </c>
      <c r="I334" s="24" t="inlineStr">
        <f aca="false">FALSE()</f>
        <is>
          <t/>
        </is>
      </c>
      <c r="J334" s="24" t="inlineStr">
        <f aca="false">FALSE()</f>
        <is>
          <t/>
        </is>
      </c>
      <c r="K334" s="24" t="inlineStr">
        <f aca="false">FALSE()</f>
        <is>
          <t/>
        </is>
      </c>
      <c r="L334" s="24" t="inlineStr">
        <f aca="false">FALSE()</f>
        <is>
          <t/>
        </is>
      </c>
    </row>
    <row r="335" customFormat="false" ht="15" hidden="false" customHeight="false" outlineLevel="0" collapsed="false">
      <c r="A335" s="24" t="s">
        <v>2374</v>
      </c>
      <c r="B335" s="24" t="s">
        <v>2369</v>
      </c>
      <c r="C335" s="24" t="n">
        <v>5</v>
      </c>
      <c r="D335" s="108" t="n">
        <v>0.00108735603575408</v>
      </c>
      <c r="E335" s="108" t="n">
        <v>3.28659118343733</v>
      </c>
      <c r="F335" s="24" t="s">
        <v>15061</v>
      </c>
      <c r="G335" s="24" t="inlineStr">
        <f aca="false">FALSE()</f>
        <is>
          <t/>
        </is>
      </c>
      <c r="H335" s="24" t="inlineStr">
        <f aca="false">FALSE()</f>
        <is>
          <t/>
        </is>
      </c>
      <c r="I335" s="24" t="inlineStr">
        <f aca="false">FALSE()</f>
        <is>
          <t/>
        </is>
      </c>
      <c r="J335" s="24" t="inlineStr">
        <f aca="false">FALSE()</f>
        <is>
          <t/>
        </is>
      </c>
      <c r="K335" s="24" t="inlineStr">
        <f aca="false">FALSE()</f>
        <is>
          <t/>
        </is>
      </c>
      <c r="L335" s="24" t="inlineStr">
        <f aca="false">FALSE()</f>
        <is>
          <t/>
        </is>
      </c>
    </row>
    <row r="336" customFormat="false" ht="15" hidden="false" customHeight="false" outlineLevel="0" collapsed="false">
      <c r="A336" s="24" t="s">
        <v>15210</v>
      </c>
      <c r="B336" s="24" t="s">
        <v>15253</v>
      </c>
      <c r="C336" s="24" t="n">
        <v>5</v>
      </c>
      <c r="D336" s="108" t="n">
        <v>0.00108735603575408</v>
      </c>
      <c r="E336" s="108" t="n">
        <v>2.93634316510316</v>
      </c>
      <c r="F336" s="24" t="s">
        <v>15061</v>
      </c>
      <c r="G336" s="24" t="inlineStr">
        <f aca="false">FALSE()</f>
        <is>
          <t/>
        </is>
      </c>
      <c r="H336" s="24" t="inlineStr">
        <f aca="false">FALSE()</f>
        <is>
          <t/>
        </is>
      </c>
      <c r="I336" s="24" t="inlineStr">
        <f aca="false">FALSE()</f>
        <is>
          <t/>
        </is>
      </c>
      <c r="J336" s="24" t="inlineStr">
        <f aca="false">FALSE()</f>
        <is>
          <t/>
        </is>
      </c>
      <c r="K336" s="24" t="inlineStr">
        <f aca="false">FALSE()</f>
        <is>
          <t/>
        </is>
      </c>
      <c r="L336" s="24" t="inlineStr">
        <f aca="false">FALSE()</f>
        <is>
          <t/>
        </is>
      </c>
    </row>
    <row r="337" customFormat="false" ht="15" hidden="false" customHeight="false" outlineLevel="0" collapsed="false">
      <c r="A337" s="24" t="s">
        <v>15253</v>
      </c>
      <c r="B337" s="24" t="s">
        <v>15379</v>
      </c>
      <c r="C337" s="24" t="n">
        <v>5</v>
      </c>
      <c r="D337" s="108" t="n">
        <v>0.00108735603575408</v>
      </c>
      <c r="E337" s="108" t="n">
        <v>3.14046314775909</v>
      </c>
      <c r="F337" s="24" t="s">
        <v>15061</v>
      </c>
      <c r="G337" s="24" t="inlineStr">
        <f aca="false">FALSE()</f>
        <is>
          <t/>
        </is>
      </c>
      <c r="H337" s="24" t="inlineStr">
        <f aca="false">FALSE()</f>
        <is>
          <t/>
        </is>
      </c>
      <c r="I337" s="24" t="inlineStr">
        <f aca="false">FALSE()</f>
        <is>
          <t/>
        </is>
      </c>
      <c r="J337" s="24" t="inlineStr">
        <f aca="false">FALSE()</f>
        <is>
          <t/>
        </is>
      </c>
      <c r="K337" s="24" t="inlineStr">
        <f aca="false">FALSE()</f>
        <is>
          <t/>
        </is>
      </c>
      <c r="L337" s="24" t="inlineStr">
        <f aca="false">FALSE()</f>
        <is>
          <t/>
        </is>
      </c>
    </row>
    <row r="338" customFormat="false" ht="15" hidden="false" customHeight="false" outlineLevel="0" collapsed="false">
      <c r="A338" s="24" t="s">
        <v>15083</v>
      </c>
      <c r="B338" s="24" t="s">
        <v>15086</v>
      </c>
      <c r="C338" s="24" t="n">
        <v>5</v>
      </c>
      <c r="D338" s="108" t="n">
        <v>0.00108735603575408</v>
      </c>
      <c r="E338" s="108" t="n">
        <v>2.10474759549255</v>
      </c>
      <c r="F338" s="24" t="s">
        <v>15061</v>
      </c>
      <c r="G338" s="24" t="inlineStr">
        <f aca="false">FALSE()</f>
        <is>
          <t/>
        </is>
      </c>
      <c r="H338" s="24" t="inlineStr">
        <f aca="false">FALSE()</f>
        <is>
          <t/>
        </is>
      </c>
      <c r="I338" s="24" t="inlineStr">
        <f aca="false">FALSE()</f>
        <is>
          <t/>
        </is>
      </c>
      <c r="J338" s="24" t="inlineStr">
        <f aca="false">FALSE()</f>
        <is>
          <t/>
        </is>
      </c>
      <c r="K338" s="24" t="inlineStr">
        <f aca="false">FALSE()</f>
        <is>
          <t/>
        </is>
      </c>
      <c r="L338" s="24" t="inlineStr">
        <f aca="false">FALSE()</f>
        <is>
          <t/>
        </is>
      </c>
    </row>
    <row r="339" customFormat="false" ht="15" hidden="false" customHeight="false" outlineLevel="0" collapsed="false">
      <c r="A339" s="24" t="s">
        <v>15314</v>
      </c>
      <c r="B339" s="24" t="s">
        <v>15095</v>
      </c>
      <c r="C339" s="24" t="n">
        <v>5</v>
      </c>
      <c r="D339" s="108" t="n">
        <v>0.00108735603575408</v>
      </c>
      <c r="E339" s="108" t="n">
        <v>2.67593102034745</v>
      </c>
      <c r="F339" s="24" t="s">
        <v>15061</v>
      </c>
      <c r="G339" s="24" t="inlineStr">
        <f aca="false">FALSE()</f>
        <is>
          <t/>
        </is>
      </c>
      <c r="H339" s="24" t="inlineStr">
        <f aca="false">FALSE()</f>
        <is>
          <t/>
        </is>
      </c>
      <c r="I339" s="24" t="inlineStr">
        <f aca="false">FALSE()</f>
        <is>
          <t/>
        </is>
      </c>
      <c r="J339" s="24" t="inlineStr">
        <f aca="false">FALSE()</f>
        <is>
          <t/>
        </is>
      </c>
      <c r="K339" s="24" t="inlineStr">
        <f aca="false">FALSE()</f>
        <is>
          <t/>
        </is>
      </c>
      <c r="L339" s="24" t="inlineStr">
        <f aca="false">FALSE()</f>
        <is>
          <t/>
        </is>
      </c>
    </row>
    <row r="340" customFormat="false" ht="15" hidden="false" customHeight="false" outlineLevel="0" collapsed="false">
      <c r="A340" s="24" t="s">
        <v>15095</v>
      </c>
      <c r="B340" s="24" t="s">
        <v>338</v>
      </c>
      <c r="C340" s="24" t="n">
        <v>5</v>
      </c>
      <c r="D340" s="108" t="n">
        <v>0.00108735603575408</v>
      </c>
      <c r="E340" s="108" t="n">
        <v>0.538155059033974</v>
      </c>
      <c r="F340" s="24" t="s">
        <v>15061</v>
      </c>
      <c r="G340" s="24" t="inlineStr">
        <f aca="false">FALSE()</f>
        <is>
          <t/>
        </is>
      </c>
      <c r="H340" s="24" t="inlineStr">
        <f aca="false">FALSE()</f>
        <is>
          <t/>
        </is>
      </c>
      <c r="I340" s="24" t="inlineStr">
        <f aca="false">FALSE()</f>
        <is>
          <t/>
        </is>
      </c>
      <c r="J340" s="24" t="inlineStr">
        <f aca="false">FALSE()</f>
        <is>
          <t/>
        </is>
      </c>
      <c r="K340" s="24" t="inlineStr">
        <f aca="false">FALSE()</f>
        <is>
          <t/>
        </is>
      </c>
      <c r="L340" s="24" t="inlineStr">
        <f aca="false">FALSE()</f>
        <is>
          <t/>
        </is>
      </c>
    </row>
    <row r="341" customFormat="false" ht="15" hidden="false" customHeight="false" outlineLevel="0" collapsed="false">
      <c r="A341" s="24" t="s">
        <v>338</v>
      </c>
      <c r="B341" s="24" t="s">
        <v>15216</v>
      </c>
      <c r="C341" s="24" t="n">
        <v>5</v>
      </c>
      <c r="D341" s="108" t="n">
        <v>0.00108735603575408</v>
      </c>
      <c r="E341" s="108" t="n">
        <v>0.862363112741346</v>
      </c>
      <c r="F341" s="24" t="s">
        <v>15061</v>
      </c>
      <c r="G341" s="24" t="inlineStr">
        <f aca="false">FALSE()</f>
        <is>
          <t/>
        </is>
      </c>
      <c r="H341" s="24" t="inlineStr">
        <f aca="false">FALSE()</f>
        <is>
          <t/>
        </is>
      </c>
      <c r="I341" s="24" t="inlineStr">
        <f aca="false">FALSE()</f>
        <is>
          <t/>
        </is>
      </c>
      <c r="J341" s="24" t="inlineStr">
        <f aca="false">FALSE()</f>
        <is>
          <t/>
        </is>
      </c>
      <c r="K341" s="24" t="inlineStr">
        <f aca="false">FALSE()</f>
        <is>
          <t/>
        </is>
      </c>
      <c r="L341" s="24" t="inlineStr">
        <f aca="false">FALSE()</f>
        <is>
          <t/>
        </is>
      </c>
    </row>
    <row r="342" customFormat="false" ht="15" hidden="false" customHeight="false" outlineLevel="0" collapsed="false">
      <c r="A342" s="24" t="s">
        <v>1085</v>
      </c>
      <c r="B342" s="24" t="s">
        <v>15097</v>
      </c>
      <c r="C342" s="24" t="n">
        <v>5</v>
      </c>
      <c r="D342" s="108" t="n">
        <v>0.00108735603575408</v>
      </c>
      <c r="E342" s="108" t="n">
        <v>2.56067955114228</v>
      </c>
      <c r="F342" s="24" t="s">
        <v>15061</v>
      </c>
      <c r="G342" s="24" t="inlineStr">
        <f aca="false">FALSE()</f>
        <is>
          <t/>
        </is>
      </c>
      <c r="H342" s="24" t="inlineStr">
        <f aca="false">FALSE()</f>
        <is>
          <t/>
        </is>
      </c>
      <c r="I342" s="24" t="inlineStr">
        <f aca="false">FALSE()</f>
        <is>
          <t/>
        </is>
      </c>
      <c r="J342" s="24" t="inlineStr">
        <f aca="false">FALSE()</f>
        <is>
          <t/>
        </is>
      </c>
      <c r="K342" s="24" t="inlineStr">
        <f aca="false">FALSE()</f>
        <is>
          <t/>
        </is>
      </c>
      <c r="L342" s="24" t="inlineStr">
        <f aca="false">FALSE()</f>
        <is>
          <t/>
        </is>
      </c>
    </row>
    <row r="343" customFormat="false" ht="15" hidden="false" customHeight="false" outlineLevel="0" collapsed="false">
      <c r="A343" s="24" t="s">
        <v>338</v>
      </c>
      <c r="B343" s="24" t="s">
        <v>15385</v>
      </c>
      <c r="C343" s="24" t="n">
        <v>5</v>
      </c>
      <c r="D343" s="108" t="n">
        <v>0.00108735603575408</v>
      </c>
      <c r="E343" s="108" t="n">
        <v>1.06648309539727</v>
      </c>
      <c r="F343" s="24" t="s">
        <v>15061</v>
      </c>
      <c r="G343" s="24" t="inlineStr">
        <f aca="false">FALSE()</f>
        <is>
          <t/>
        </is>
      </c>
      <c r="H343" s="24" t="inlineStr">
        <f aca="false">FALSE()</f>
        <is>
          <t/>
        </is>
      </c>
      <c r="I343" s="24" t="inlineStr">
        <f aca="false">FALSE()</f>
        <is>
          <t/>
        </is>
      </c>
      <c r="J343" s="24" t="inlineStr">
        <f aca="false">FALSE()</f>
        <is>
          <t/>
        </is>
      </c>
      <c r="K343" s="24" t="inlineStr">
        <f aca="false">FALSE()</f>
        <is>
          <t/>
        </is>
      </c>
      <c r="L343" s="24" t="inlineStr">
        <f aca="false">FALSE()</f>
        <is>
          <t/>
        </is>
      </c>
    </row>
    <row r="344" customFormat="false" ht="15" hidden="false" customHeight="false" outlineLevel="0" collapsed="false">
      <c r="A344" s="24" t="s">
        <v>15385</v>
      </c>
      <c r="B344" s="24" t="s">
        <v>15264</v>
      </c>
      <c r="C344" s="24" t="n">
        <v>5</v>
      </c>
      <c r="D344" s="108" t="n">
        <v>0.00108735603575408</v>
      </c>
      <c r="E344" s="108" t="n">
        <v>3.14046314775909</v>
      </c>
      <c r="F344" s="24" t="s">
        <v>15061</v>
      </c>
      <c r="G344" s="24" t="inlineStr">
        <f aca="false">FALSE()</f>
        <is>
          <t/>
        </is>
      </c>
      <c r="H344" s="24" t="inlineStr">
        <f aca="false">FALSE()</f>
        <is>
          <t/>
        </is>
      </c>
      <c r="I344" s="24" t="inlineStr">
        <f aca="false">FALSE()</f>
        <is>
          <t/>
        </is>
      </c>
      <c r="J344" s="24" t="inlineStr">
        <f aca="false">FALSE()</f>
        <is>
          <t/>
        </is>
      </c>
      <c r="K344" s="24" t="inlineStr">
        <f aca="false">FALSE()</f>
        <is>
          <t/>
        </is>
      </c>
      <c r="L344" s="24" t="inlineStr">
        <f aca="false">FALSE()</f>
        <is>
          <t/>
        </is>
      </c>
    </row>
    <row r="345" customFormat="false" ht="15" hidden="false" customHeight="false" outlineLevel="0" collapsed="false">
      <c r="A345" s="24" t="s">
        <v>15264</v>
      </c>
      <c r="B345" s="24" t="s">
        <v>15133</v>
      </c>
      <c r="C345" s="24" t="n">
        <v>5</v>
      </c>
      <c r="D345" s="108" t="n">
        <v>0.00108735603575408</v>
      </c>
      <c r="E345" s="108" t="n">
        <v>2.72548979978827</v>
      </c>
      <c r="F345" s="24" t="s">
        <v>15061</v>
      </c>
      <c r="G345" s="24" t="inlineStr">
        <f aca="false">FALSE()</f>
        <is>
          <t/>
        </is>
      </c>
      <c r="H345" s="24" t="inlineStr">
        <f aca="false">FALSE()</f>
        <is>
          <t/>
        </is>
      </c>
      <c r="I345" s="24" t="inlineStr">
        <f aca="false">FALSE()</f>
        <is>
          <t/>
        </is>
      </c>
      <c r="J345" s="24" t="inlineStr">
        <f aca="false">FALSE()</f>
        <is>
          <t/>
        </is>
      </c>
      <c r="K345" s="24" t="inlineStr">
        <f aca="false">FALSE()</f>
        <is>
          <t/>
        </is>
      </c>
      <c r="L345" s="24" t="inlineStr">
        <f aca="false">FALSE()</f>
        <is>
          <t/>
        </is>
      </c>
    </row>
    <row r="346" customFormat="false" ht="15" hidden="false" customHeight="false" outlineLevel="0" collapsed="false">
      <c r="A346" s="24" t="s">
        <v>15133</v>
      </c>
      <c r="B346" s="24" t="s">
        <v>15386</v>
      </c>
      <c r="C346" s="24" t="n">
        <v>5</v>
      </c>
      <c r="D346" s="108" t="n">
        <v>0.00108735603575408</v>
      </c>
      <c r="E346" s="108" t="n">
        <v>2.87161783546651</v>
      </c>
      <c r="F346" s="24" t="s">
        <v>15061</v>
      </c>
      <c r="G346" s="24" t="inlineStr">
        <f aca="false">FALSE()</f>
        <is>
          <t/>
        </is>
      </c>
      <c r="H346" s="24" t="inlineStr">
        <f aca="false">FALSE()</f>
        <is>
          <t/>
        </is>
      </c>
      <c r="I346" s="24" t="inlineStr">
        <f aca="false">FALSE()</f>
        <is>
          <t/>
        </is>
      </c>
      <c r="J346" s="24" t="inlineStr">
        <f aca="false">FALSE()</f>
        <is>
          <t/>
        </is>
      </c>
      <c r="K346" s="24" t="inlineStr">
        <f aca="false">FALSE()</f>
        <is>
          <t/>
        </is>
      </c>
      <c r="L346" s="24" t="inlineStr">
        <f aca="false">FALSE()</f>
        <is>
          <t/>
        </is>
      </c>
    </row>
    <row r="347" customFormat="false" ht="15" hidden="false" customHeight="false" outlineLevel="0" collapsed="false">
      <c r="A347" s="24" t="s">
        <v>15386</v>
      </c>
      <c r="B347" s="24" t="s">
        <v>15387</v>
      </c>
      <c r="C347" s="24" t="n">
        <v>5</v>
      </c>
      <c r="D347" s="108" t="n">
        <v>0.00108735603575408</v>
      </c>
      <c r="E347" s="108" t="n">
        <v>3.28659118343733</v>
      </c>
      <c r="F347" s="24" t="s">
        <v>15061</v>
      </c>
      <c r="G347" s="24" t="inlineStr">
        <f aca="false">FALSE()</f>
        <is>
          <t/>
        </is>
      </c>
      <c r="H347" s="24" t="inlineStr">
        <f aca="false">FALSE()</f>
        <is>
          <t/>
        </is>
      </c>
      <c r="I347" s="24" t="inlineStr">
        <f aca="false">FALSE()</f>
        <is>
          <t/>
        </is>
      </c>
      <c r="J347" s="24" t="inlineStr">
        <f aca="false">FALSE()</f>
        <is>
          <t/>
        </is>
      </c>
      <c r="K347" s="24" t="inlineStr">
        <f aca="false">FALSE()</f>
        <is>
          <t/>
        </is>
      </c>
      <c r="L347" s="24" t="inlineStr">
        <f aca="false">FALSE()</f>
        <is>
          <t/>
        </is>
      </c>
    </row>
    <row r="348" customFormat="false" ht="15" hidden="false" customHeight="false" outlineLevel="0" collapsed="false">
      <c r="A348" s="24" t="s">
        <v>15387</v>
      </c>
      <c r="B348" s="24" t="s">
        <v>15388</v>
      </c>
      <c r="C348" s="24" t="n">
        <v>5</v>
      </c>
      <c r="D348" s="108" t="n">
        <v>0.00108735603575408</v>
      </c>
      <c r="E348" s="108" t="n">
        <v>3.28659118343733</v>
      </c>
      <c r="F348" s="24" t="s">
        <v>15061</v>
      </c>
      <c r="G348" s="24" t="inlineStr">
        <f aca="false">FALSE()</f>
        <is>
          <t/>
        </is>
      </c>
      <c r="H348" s="24" t="inlineStr">
        <f aca="false">FALSE()</f>
        <is>
          <t/>
        </is>
      </c>
      <c r="I348" s="24" t="inlineStr">
        <f aca="false">FALSE()</f>
        <is>
          <t/>
        </is>
      </c>
      <c r="J348" s="24" t="inlineStr">
        <f aca="false">FALSE()</f>
        <is>
          <t/>
        </is>
      </c>
      <c r="K348" s="24" t="inlineStr">
        <f aca="false">FALSE()</f>
        <is>
          <t/>
        </is>
      </c>
      <c r="L348" s="24" t="inlineStr">
        <f aca="false">FALSE()</f>
        <is>
          <t/>
        </is>
      </c>
    </row>
    <row r="349" customFormat="false" ht="15" hidden="false" customHeight="false" outlineLevel="0" collapsed="false">
      <c r="A349" s="24" t="s">
        <v>15388</v>
      </c>
      <c r="B349" s="24" t="s">
        <v>15389</v>
      </c>
      <c r="C349" s="24" t="n">
        <v>5</v>
      </c>
      <c r="D349" s="108" t="n">
        <v>0.00108735603575408</v>
      </c>
      <c r="E349" s="108" t="n">
        <v>3.28659118343733</v>
      </c>
      <c r="F349" s="24" t="s">
        <v>15061</v>
      </c>
      <c r="G349" s="24" t="inlineStr">
        <f aca="false">FALSE()</f>
        <is>
          <t/>
        </is>
      </c>
      <c r="H349" s="24" t="inlineStr">
        <f aca="false">FALSE()</f>
        <is>
          <t/>
        </is>
      </c>
      <c r="I349" s="24" t="inlineStr">
        <f aca="false">FALSE()</f>
        <is>
          <t/>
        </is>
      </c>
      <c r="J349" s="24" t="inlineStr">
        <f aca="false">FALSE()</f>
        <is>
          <t/>
        </is>
      </c>
      <c r="K349" s="24" t="inlineStr">
        <f aca="false">FALSE()</f>
        <is>
          <t/>
        </is>
      </c>
      <c r="L349" s="24" t="inlineStr">
        <f aca="false">FALSE()</f>
        <is>
          <t/>
        </is>
      </c>
    </row>
    <row r="350" customFormat="false" ht="15" hidden="false" customHeight="false" outlineLevel="0" collapsed="false">
      <c r="A350" s="24" t="s">
        <v>1744</v>
      </c>
      <c r="B350" s="24" t="s">
        <v>15319</v>
      </c>
      <c r="C350" s="24" t="n">
        <v>5</v>
      </c>
      <c r="D350" s="108" t="n">
        <v>0.00108735603575408</v>
      </c>
      <c r="E350" s="108" t="n">
        <v>3.28659118343733</v>
      </c>
      <c r="F350" s="24" t="s">
        <v>15061</v>
      </c>
      <c r="G350" s="24" t="inlineStr">
        <f aca="false">FALSE()</f>
        <is>
          <t/>
        </is>
      </c>
      <c r="H350" s="24" t="inlineStr">
        <f aca="false">FALSE()</f>
        <is>
          <t/>
        </is>
      </c>
      <c r="I350" s="24" t="inlineStr">
        <f aca="false">FALSE()</f>
        <is>
          <t/>
        </is>
      </c>
      <c r="J350" s="24" t="inlineStr">
        <f aca="false">FALSE()</f>
        <is>
          <t/>
        </is>
      </c>
      <c r="K350" s="24" t="inlineStr">
        <f aca="false">FALSE()</f>
        <is>
          <t/>
        </is>
      </c>
      <c r="L350" s="24" t="inlineStr">
        <f aca="false">FALSE()</f>
        <is>
          <t/>
        </is>
      </c>
    </row>
    <row r="351" customFormat="false" ht="15" hidden="false" customHeight="false" outlineLevel="0" collapsed="false">
      <c r="A351" s="24" t="s">
        <v>15265</v>
      </c>
      <c r="B351" s="24" t="s">
        <v>15390</v>
      </c>
      <c r="C351" s="24" t="n">
        <v>5</v>
      </c>
      <c r="D351" s="108" t="n">
        <v>0.00108735603575408</v>
      </c>
      <c r="E351" s="108" t="n">
        <v>3.14046314775909</v>
      </c>
      <c r="F351" s="24" t="s">
        <v>15061</v>
      </c>
      <c r="G351" s="24" t="inlineStr">
        <f aca="false">FALSE()</f>
        <is>
          <t/>
        </is>
      </c>
      <c r="H351" s="24" t="inlineStr">
        <f aca="false">FALSE()</f>
        <is>
          <t/>
        </is>
      </c>
      <c r="I351" s="24" t="inlineStr">
        <f aca="false">FALSE()</f>
        <is>
          <t/>
        </is>
      </c>
      <c r="J351" s="24" t="inlineStr">
        <f aca="false">FALSE()</f>
        <is>
          <t/>
        </is>
      </c>
      <c r="K351" s="24" t="inlineStr">
        <f aca="false">FALSE()</f>
        <is>
          <t/>
        </is>
      </c>
      <c r="L351" s="24" t="inlineStr">
        <f aca="false">FALSE()</f>
        <is>
          <t/>
        </is>
      </c>
    </row>
    <row r="352" customFormat="false" ht="15" hidden="false" customHeight="false" outlineLevel="0" collapsed="false">
      <c r="A352" s="24" t="s">
        <v>15392</v>
      </c>
      <c r="B352" s="24" t="s">
        <v>15323</v>
      </c>
      <c r="C352" s="24" t="n">
        <v>5</v>
      </c>
      <c r="D352" s="108" t="n">
        <v>0.00108735603575408</v>
      </c>
      <c r="E352" s="108" t="n">
        <v>3.2074099373897</v>
      </c>
      <c r="F352" s="24" t="s">
        <v>15061</v>
      </c>
      <c r="G352" s="24" t="inlineStr">
        <f aca="false">FALSE()</f>
        <is>
          <t/>
        </is>
      </c>
      <c r="H352" s="24" t="inlineStr">
        <f aca="false">FALSE()</f>
        <is>
          <t/>
        </is>
      </c>
      <c r="I352" s="24" t="inlineStr">
        <f aca="false">FALSE()</f>
        <is>
          <t/>
        </is>
      </c>
      <c r="J352" s="24" t="inlineStr">
        <f aca="false">FALSE()</f>
        <is>
          <t/>
        </is>
      </c>
      <c r="K352" s="24" t="inlineStr">
        <f aca="false">FALSE()</f>
        <is>
          <t/>
        </is>
      </c>
      <c r="L352" s="24" t="inlineStr">
        <f aca="false">FALSE()</f>
        <is>
          <t/>
        </is>
      </c>
    </row>
    <row r="353" customFormat="false" ht="15" hidden="false" customHeight="false" outlineLevel="0" collapsed="false">
      <c r="A353" s="24" t="s">
        <v>338</v>
      </c>
      <c r="B353" s="24" t="s">
        <v>15290</v>
      </c>
      <c r="C353" s="24" t="n">
        <v>5</v>
      </c>
      <c r="D353" s="108" t="n">
        <v>0.00108735603575408</v>
      </c>
      <c r="E353" s="108" t="n">
        <v>0.987301849349647</v>
      </c>
      <c r="F353" s="24" t="s">
        <v>15061</v>
      </c>
      <c r="G353" s="24" t="inlineStr">
        <f aca="false">FALSE()</f>
        <is>
          <t/>
        </is>
      </c>
      <c r="H353" s="24" t="inlineStr">
        <f aca="false">FALSE()</f>
        <is>
          <t/>
        </is>
      </c>
      <c r="I353" s="24" t="inlineStr">
        <f aca="false">FALSE()</f>
        <is>
          <t/>
        </is>
      </c>
      <c r="J353" s="24" t="inlineStr">
        <f aca="false">FALSE()</f>
        <is>
          <t/>
        </is>
      </c>
      <c r="K353" s="24" t="inlineStr">
        <f aca="false">FALSE()</f>
        <is>
          <t/>
        </is>
      </c>
      <c r="L353" s="24" t="inlineStr">
        <f aca="false">FALSE()</f>
        <is>
          <t/>
        </is>
      </c>
    </row>
    <row r="354" customFormat="false" ht="15" hidden="false" customHeight="false" outlineLevel="0" collapsed="false">
      <c r="A354" s="24" t="s">
        <v>15290</v>
      </c>
      <c r="B354" s="24" t="s">
        <v>15324</v>
      </c>
      <c r="C354" s="24" t="n">
        <v>5</v>
      </c>
      <c r="D354" s="108" t="n">
        <v>0.00108735603575408</v>
      </c>
      <c r="E354" s="108" t="n">
        <v>3.2074099373897</v>
      </c>
      <c r="F354" s="24" t="s">
        <v>15061</v>
      </c>
      <c r="G354" s="24" t="inlineStr">
        <f aca="false">FALSE()</f>
        <is>
          <t/>
        </is>
      </c>
      <c r="H354" s="24" t="inlineStr">
        <f aca="false">FALSE()</f>
        <is>
          <t/>
        </is>
      </c>
      <c r="I354" s="24" t="inlineStr">
        <f aca="false">FALSE()</f>
        <is>
          <t/>
        </is>
      </c>
      <c r="J354" s="24" t="inlineStr">
        <f aca="false">FALSE()</f>
        <is>
          <t/>
        </is>
      </c>
      <c r="K354" s="24" t="inlineStr">
        <f aca="false">FALSE()</f>
        <is>
          <t/>
        </is>
      </c>
      <c r="L354" s="24" t="inlineStr">
        <f aca="false">FALSE()</f>
        <is>
          <t/>
        </is>
      </c>
    </row>
    <row r="355" customFormat="false" ht="15" hidden="false" customHeight="false" outlineLevel="0" collapsed="false">
      <c r="A355" s="24" t="s">
        <v>15324</v>
      </c>
      <c r="B355" s="24" t="s">
        <v>15393</v>
      </c>
      <c r="C355" s="24" t="n">
        <v>5</v>
      </c>
      <c r="D355" s="108" t="n">
        <v>0.00108735603575408</v>
      </c>
      <c r="E355" s="108" t="n">
        <v>3.28659118343733</v>
      </c>
      <c r="F355" s="24" t="s">
        <v>15061</v>
      </c>
      <c r="G355" s="24" t="inlineStr">
        <f aca="false">FALSE()</f>
        <is>
          <t/>
        </is>
      </c>
      <c r="H355" s="24" t="inlineStr">
        <f aca="false">FALSE()</f>
        <is>
          <t/>
        </is>
      </c>
      <c r="I355" s="24" t="inlineStr">
        <f aca="false">FALSE()</f>
        <is>
          <t/>
        </is>
      </c>
      <c r="J355" s="24" t="inlineStr">
        <f aca="false">FALSE()</f>
        <is>
          <t/>
        </is>
      </c>
      <c r="K355" s="24" t="inlineStr">
        <f aca="false">FALSE()</f>
        <is>
          <t/>
        </is>
      </c>
      <c r="L355" s="24" t="inlineStr">
        <f aca="false">FALSE()</f>
        <is>
          <t/>
        </is>
      </c>
    </row>
    <row r="356" customFormat="false" ht="15" hidden="false" customHeight="false" outlineLevel="0" collapsed="false">
      <c r="A356" s="24" t="s">
        <v>15393</v>
      </c>
      <c r="B356" s="24" t="s">
        <v>15394</v>
      </c>
      <c r="C356" s="24" t="n">
        <v>5</v>
      </c>
      <c r="D356" s="108" t="n">
        <v>0.00108735603575408</v>
      </c>
      <c r="E356" s="108" t="n">
        <v>3.28659118343733</v>
      </c>
      <c r="F356" s="24" t="s">
        <v>15061</v>
      </c>
      <c r="G356" s="24" t="inlineStr">
        <f aca="false">FALSE()</f>
        <is>
          <t/>
        </is>
      </c>
      <c r="H356" s="24" t="inlineStr">
        <f aca="false">FALSE()</f>
        <is>
          <t/>
        </is>
      </c>
      <c r="I356" s="24" t="inlineStr">
        <f aca="false">FALSE()</f>
        <is>
          <t/>
        </is>
      </c>
      <c r="J356" s="24" t="inlineStr">
        <f aca="false">FALSE()</f>
        <is>
          <t/>
        </is>
      </c>
      <c r="K356" s="24" t="inlineStr">
        <f aca="false">FALSE()</f>
        <is>
          <t/>
        </is>
      </c>
      <c r="L356" s="24" t="inlineStr">
        <f aca="false">FALSE()</f>
        <is>
          <t/>
        </is>
      </c>
    </row>
    <row r="357" customFormat="false" ht="15" hidden="false" customHeight="false" outlineLevel="0" collapsed="false">
      <c r="A357" s="24" t="s">
        <v>15394</v>
      </c>
      <c r="B357" s="24" t="s">
        <v>15395</v>
      </c>
      <c r="C357" s="24" t="n">
        <v>5</v>
      </c>
      <c r="D357" s="108" t="n">
        <v>0.00108735603575408</v>
      </c>
      <c r="E357" s="108" t="n">
        <v>3.28659118343733</v>
      </c>
      <c r="F357" s="24" t="s">
        <v>15061</v>
      </c>
      <c r="G357" s="24" t="inlineStr">
        <f aca="false">FALSE()</f>
        <is>
          <t/>
        </is>
      </c>
      <c r="H357" s="24" t="inlineStr">
        <f aca="false">FALSE()</f>
        <is>
          <t/>
        </is>
      </c>
      <c r="I357" s="24" t="inlineStr">
        <f aca="false">FALSE()</f>
        <is>
          <t/>
        </is>
      </c>
      <c r="J357" s="24" t="inlineStr">
        <f aca="false">FALSE()</f>
        <is>
          <t/>
        </is>
      </c>
      <c r="K357" s="24" t="inlineStr">
        <f aca="false">FALSE()</f>
        <is>
          <t/>
        </is>
      </c>
      <c r="L357" s="24" t="inlineStr">
        <f aca="false">FALSE()</f>
        <is>
          <t/>
        </is>
      </c>
    </row>
    <row r="358" customFormat="false" ht="15" hidden="false" customHeight="false" outlineLevel="0" collapsed="false">
      <c r="A358" s="24" t="s">
        <v>15396</v>
      </c>
      <c r="B358" s="24" t="s">
        <v>15397</v>
      </c>
      <c r="C358" s="24" t="n">
        <v>5</v>
      </c>
      <c r="D358" s="108" t="n">
        <v>0.00108735603575408</v>
      </c>
      <c r="E358" s="108" t="n">
        <v>3.28659118343733</v>
      </c>
      <c r="F358" s="24" t="s">
        <v>15061</v>
      </c>
      <c r="G358" s="24" t="inlineStr">
        <f aca="false">FALSE()</f>
        <is>
          <t/>
        </is>
      </c>
      <c r="H358" s="24" t="inlineStr">
        <f aca="false">FALSE()</f>
        <is>
          <t/>
        </is>
      </c>
      <c r="I358" s="24" t="inlineStr">
        <f aca="false">FALSE()</f>
        <is>
          <t/>
        </is>
      </c>
      <c r="J358" s="24" t="inlineStr">
        <f aca="false">FALSE()</f>
        <is>
          <t/>
        </is>
      </c>
      <c r="K358" s="24" t="inlineStr">
        <f aca="false">FALSE()</f>
        <is>
          <t/>
        </is>
      </c>
      <c r="L358" s="24" t="inlineStr">
        <f aca="false">FALSE()</f>
        <is>
          <t/>
        </is>
      </c>
    </row>
    <row r="359" customFormat="false" ht="15" hidden="false" customHeight="false" outlineLevel="0" collapsed="false">
      <c r="A359" s="24" t="s">
        <v>15397</v>
      </c>
      <c r="B359" s="24" t="s">
        <v>15157</v>
      </c>
      <c r="C359" s="24" t="n">
        <v>5</v>
      </c>
      <c r="D359" s="108" t="n">
        <v>0.00108735603575408</v>
      </c>
      <c r="E359" s="108" t="n">
        <v>2.98556118777334</v>
      </c>
      <c r="F359" s="24" t="s">
        <v>15061</v>
      </c>
      <c r="G359" s="24" t="inlineStr">
        <f aca="false">FALSE()</f>
        <is>
          <t/>
        </is>
      </c>
      <c r="H359" s="24" t="inlineStr">
        <f aca="false">FALSE()</f>
        <is>
          <t/>
        </is>
      </c>
      <c r="I359" s="24" t="inlineStr">
        <f aca="false">FALSE()</f>
        <is>
          <t/>
        </is>
      </c>
      <c r="J359" s="24" t="inlineStr">
        <f aca="false">FALSE()</f>
        <is>
          <t/>
        </is>
      </c>
      <c r="K359" s="24" t="inlineStr">
        <f aca="false">FALSE()</f>
        <is>
          <t/>
        </is>
      </c>
      <c r="L359" s="24" t="inlineStr">
        <f aca="false">FALSE()</f>
        <is>
          <t/>
        </is>
      </c>
    </row>
    <row r="360" customFormat="false" ht="15" hidden="false" customHeight="false" outlineLevel="0" collapsed="false">
      <c r="A360" s="24" t="s">
        <v>15157</v>
      </c>
      <c r="B360" s="24" t="s">
        <v>338</v>
      </c>
      <c r="C360" s="24" t="n">
        <v>5</v>
      </c>
      <c r="D360" s="108" t="n">
        <v>0.00108735603575408</v>
      </c>
      <c r="E360" s="108" t="n">
        <v>0.768603980412248</v>
      </c>
      <c r="F360" s="24" t="s">
        <v>15061</v>
      </c>
      <c r="G360" s="24" t="inlineStr">
        <f aca="false">FALSE()</f>
        <is>
          <t/>
        </is>
      </c>
      <c r="H360" s="24" t="inlineStr">
        <f aca="false">FALSE()</f>
        <is>
          <t/>
        </is>
      </c>
      <c r="I360" s="24" t="inlineStr">
        <f aca="false">FALSE()</f>
        <is>
          <t/>
        </is>
      </c>
      <c r="J360" s="24" t="inlineStr">
        <f aca="false">FALSE()</f>
        <is>
          <t/>
        </is>
      </c>
      <c r="K360" s="24" t="inlineStr">
        <f aca="false">FALSE()</f>
        <is>
          <t/>
        </is>
      </c>
      <c r="L360" s="24" t="inlineStr">
        <f aca="false">FALSE()</f>
        <is>
          <t/>
        </is>
      </c>
    </row>
    <row r="361" customFormat="false" ht="15" hidden="false" customHeight="false" outlineLevel="0" collapsed="false">
      <c r="A361" s="24" t="s">
        <v>338</v>
      </c>
      <c r="B361" s="24" t="s">
        <v>15249</v>
      </c>
      <c r="C361" s="24" t="n">
        <v>5</v>
      </c>
      <c r="D361" s="108" t="n">
        <v>0.00108735603575408</v>
      </c>
      <c r="E361" s="108" t="n">
        <v>0.920355059719033</v>
      </c>
      <c r="F361" s="24" t="s">
        <v>15061</v>
      </c>
      <c r="G361" s="24" t="inlineStr">
        <f aca="false">FALSE()</f>
        <is>
          <t/>
        </is>
      </c>
      <c r="H361" s="24" t="inlineStr">
        <f aca="false">FALSE()</f>
        <is>
          <t/>
        </is>
      </c>
      <c r="I361" s="24" t="inlineStr">
        <f aca="false">FALSE()</f>
        <is>
          <t/>
        </is>
      </c>
      <c r="J361" s="24" t="n">
        <f aca="false">TRUE()</f>
        <v>1</v>
      </c>
      <c r="K361" s="24" t="inlineStr">
        <f aca="false">FALSE()</f>
        <is>
          <t/>
        </is>
      </c>
      <c r="L361" s="24" t="inlineStr">
        <f aca="false">FALSE()</f>
        <is>
          <t/>
        </is>
      </c>
    </row>
    <row r="362" customFormat="false" ht="15" hidden="false" customHeight="false" outlineLevel="0" collapsed="false">
      <c r="A362" s="24" t="s">
        <v>15249</v>
      </c>
      <c r="B362" s="24" t="s">
        <v>15398</v>
      </c>
      <c r="C362" s="24" t="n">
        <v>5</v>
      </c>
      <c r="D362" s="108" t="n">
        <v>0.00108735603575408</v>
      </c>
      <c r="E362" s="108" t="n">
        <v>3.14046314775909</v>
      </c>
      <c r="F362" s="24" t="s">
        <v>15061</v>
      </c>
      <c r="G362" s="24" t="n">
        <f aca="false">TRUE()</f>
        <v>1</v>
      </c>
      <c r="H362" s="24" t="inlineStr">
        <f aca="false">FALSE()</f>
        <is>
          <t/>
        </is>
      </c>
      <c r="I362" s="24" t="inlineStr">
        <f aca="false">FALSE()</f>
        <is>
          <t/>
        </is>
      </c>
      <c r="J362" s="24" t="n">
        <f aca="false">FALSE()</f>
        <v>0</v>
      </c>
      <c r="K362" s="24" t="inlineStr">
        <f aca="false">FALSE()</f>
        <is>
          <t/>
        </is>
      </c>
      <c r="L362" s="24" t="inlineStr">
        <f aca="false">FALSE()</f>
        <is>
          <t/>
        </is>
      </c>
    </row>
    <row r="363" customFormat="false" ht="15" hidden="false" customHeight="false" outlineLevel="0" collapsed="false">
      <c r="A363" s="24" t="s">
        <v>15398</v>
      </c>
      <c r="B363" s="24" t="s">
        <v>14819</v>
      </c>
      <c r="C363" s="24" t="n">
        <v>5</v>
      </c>
      <c r="D363" s="108" t="n">
        <v>0.00108735603575408</v>
      </c>
      <c r="E363" s="108" t="n">
        <v>2.22213319421041</v>
      </c>
      <c r="F363" s="24" t="s">
        <v>15061</v>
      </c>
      <c r="G363" s="24" t="n">
        <f aca="false">FALSE()</f>
        <v>0</v>
      </c>
      <c r="H363" s="24" t="inlineStr">
        <f aca="false">FALSE()</f>
        <is>
          <t/>
        </is>
      </c>
      <c r="I363" s="24" t="inlineStr">
        <f aca="false">FALSE()</f>
        <is>
          <t/>
        </is>
      </c>
      <c r="J363" s="24" t="inlineStr">
        <f aca="false">FALSE()</f>
        <is>
          <t/>
        </is>
      </c>
      <c r="K363" s="24" t="inlineStr">
        <f aca="false">FALSE()</f>
        <is>
          <t/>
        </is>
      </c>
      <c r="L363" s="24" t="inlineStr">
        <f aca="false">FALSE()</f>
        <is>
          <t/>
        </is>
      </c>
    </row>
    <row r="364" customFormat="false" ht="15" hidden="false" customHeight="false" outlineLevel="0" collapsed="false">
      <c r="A364" s="24" t="s">
        <v>14819</v>
      </c>
      <c r="B364" s="24" t="s">
        <v>15399</v>
      </c>
      <c r="C364" s="24" t="n">
        <v>5</v>
      </c>
      <c r="D364" s="108" t="n">
        <v>0.00108735603575408</v>
      </c>
      <c r="E364" s="108" t="n">
        <v>2.25316742795038</v>
      </c>
      <c r="F364" s="24" t="s">
        <v>15061</v>
      </c>
      <c r="G364" s="24" t="inlineStr">
        <f aca="false">FALSE()</f>
        <is>
          <t/>
        </is>
      </c>
      <c r="H364" s="24" t="inlineStr">
        <f aca="false">FALSE()</f>
        <is>
          <t/>
        </is>
      </c>
      <c r="I364" s="24" t="inlineStr">
        <f aca="false">FALSE()</f>
        <is>
          <t/>
        </is>
      </c>
      <c r="J364" s="24" t="inlineStr">
        <f aca="false">FALSE()</f>
        <is>
          <t/>
        </is>
      </c>
      <c r="K364" s="24" t="inlineStr">
        <f aca="false">FALSE()</f>
        <is>
          <t/>
        </is>
      </c>
      <c r="L364" s="24" t="inlineStr">
        <f aca="false">FALSE()</f>
        <is>
          <t/>
        </is>
      </c>
    </row>
    <row r="365" customFormat="false" ht="15" hidden="false" customHeight="false" outlineLevel="0" collapsed="false">
      <c r="A365" s="24" t="s">
        <v>15399</v>
      </c>
      <c r="B365" s="24" t="s">
        <v>14869</v>
      </c>
      <c r="C365" s="24" t="n">
        <v>5</v>
      </c>
      <c r="D365" s="108" t="n">
        <v>0.00108735603575408</v>
      </c>
      <c r="E365" s="108" t="n">
        <v>2.2074099373897</v>
      </c>
      <c r="F365" s="24" t="s">
        <v>15061</v>
      </c>
      <c r="G365" s="24" t="inlineStr">
        <f aca="false">FALSE()</f>
        <is>
          <t/>
        </is>
      </c>
      <c r="H365" s="24" t="inlineStr">
        <f aca="false">FALSE()</f>
        <is>
          <t/>
        </is>
      </c>
      <c r="I365" s="24" t="inlineStr">
        <f aca="false">FALSE()</f>
        <is>
          <t/>
        </is>
      </c>
      <c r="J365" s="24" t="inlineStr">
        <f aca="false">FALSE()</f>
        <is>
          <t/>
        </is>
      </c>
      <c r="K365" s="24" t="inlineStr">
        <f aca="false">FALSE()</f>
        <is>
          <t/>
        </is>
      </c>
      <c r="L365" s="24" t="inlineStr">
        <f aca="false">FALSE()</f>
        <is>
          <t/>
        </is>
      </c>
    </row>
    <row r="366" customFormat="false" ht="15" hidden="false" customHeight="false" outlineLevel="0" collapsed="false">
      <c r="A366" s="24" t="s">
        <v>14869</v>
      </c>
      <c r="B366" s="24" t="s">
        <v>15222</v>
      </c>
      <c r="C366" s="24" t="n">
        <v>5</v>
      </c>
      <c r="D366" s="108" t="n">
        <v>0.00108735603575408</v>
      </c>
      <c r="E366" s="108" t="n">
        <v>1.99611137010665</v>
      </c>
      <c r="F366" s="24" t="s">
        <v>15061</v>
      </c>
      <c r="G366" s="24" t="inlineStr">
        <f aca="false">FALSE()</f>
        <is>
          <t/>
        </is>
      </c>
      <c r="H366" s="24" t="inlineStr">
        <f aca="false">FALSE()</f>
        <is>
          <t/>
        </is>
      </c>
      <c r="I366" s="24" t="inlineStr">
        <f aca="false">FALSE()</f>
        <is>
          <t/>
        </is>
      </c>
      <c r="J366" s="24" t="inlineStr">
        <f aca="false">FALSE()</f>
        <is>
          <t/>
        </is>
      </c>
      <c r="K366" s="24" t="inlineStr">
        <f aca="false">FALSE()</f>
        <is>
          <t/>
        </is>
      </c>
      <c r="L366" s="24" t="inlineStr">
        <f aca="false">FALSE()</f>
        <is>
          <t/>
        </is>
      </c>
    </row>
    <row r="367" customFormat="false" ht="15" hidden="false" customHeight="false" outlineLevel="0" collapsed="false">
      <c r="A367" s="24" t="s">
        <v>1177</v>
      </c>
      <c r="B367" s="24" t="s">
        <v>15326</v>
      </c>
      <c r="C367" s="24" t="n">
        <v>5</v>
      </c>
      <c r="D367" s="108" t="n">
        <v>0.00108735603575408</v>
      </c>
      <c r="E367" s="108" t="n">
        <v>3.28659118343733</v>
      </c>
      <c r="F367" s="24" t="s">
        <v>15061</v>
      </c>
      <c r="G367" s="24" t="inlineStr">
        <f aca="false">FALSE()</f>
        <is>
          <t/>
        </is>
      </c>
      <c r="H367" s="24" t="inlineStr">
        <f aca="false">FALSE()</f>
        <is>
          <t/>
        </is>
      </c>
      <c r="I367" s="24" t="inlineStr">
        <f aca="false">FALSE()</f>
        <is>
          <t/>
        </is>
      </c>
      <c r="J367" s="24" t="inlineStr">
        <f aca="false">FALSE()</f>
        <is>
          <t/>
        </is>
      </c>
      <c r="K367" s="24" t="inlineStr">
        <f aca="false">FALSE()</f>
        <is>
          <t/>
        </is>
      </c>
      <c r="L367" s="24" t="inlineStr">
        <f aca="false">FALSE()</f>
        <is>
          <t/>
        </is>
      </c>
    </row>
    <row r="368" customFormat="false" ht="15" hidden="false" customHeight="false" outlineLevel="0" collapsed="false">
      <c r="A368" s="24" t="s">
        <v>15225</v>
      </c>
      <c r="B368" s="24" t="s">
        <v>15401</v>
      </c>
      <c r="C368" s="24" t="n">
        <v>5</v>
      </c>
      <c r="D368" s="108" t="n">
        <v>0.00108735603575408</v>
      </c>
      <c r="E368" s="108" t="n">
        <v>3.14046314775909</v>
      </c>
      <c r="F368" s="24" t="s">
        <v>15061</v>
      </c>
      <c r="G368" s="24" t="inlineStr">
        <f aca="false">FALSE()</f>
        <is>
          <t/>
        </is>
      </c>
      <c r="H368" s="24" t="inlineStr">
        <f aca="false">FALSE()</f>
        <is>
          <t/>
        </is>
      </c>
      <c r="I368" s="24" t="inlineStr">
        <f aca="false">FALSE()</f>
        <is>
          <t/>
        </is>
      </c>
      <c r="J368" s="24" t="inlineStr">
        <f aca="false">FALSE()</f>
        <is>
          <t/>
        </is>
      </c>
      <c r="K368" s="24" t="inlineStr">
        <f aca="false">FALSE()</f>
        <is>
          <t/>
        </is>
      </c>
      <c r="L368" s="24" t="inlineStr">
        <f aca="false">FALSE()</f>
        <is>
          <t/>
        </is>
      </c>
    </row>
    <row r="369" customFormat="false" ht="15" hidden="false" customHeight="false" outlineLevel="0" collapsed="false">
      <c r="A369" s="24" t="s">
        <v>338</v>
      </c>
      <c r="B369" s="24" t="s">
        <v>15192</v>
      </c>
      <c r="C369" s="24" t="n">
        <v>5</v>
      </c>
      <c r="D369" s="108" t="n">
        <v>0.00108735603575408</v>
      </c>
      <c r="E369" s="108" t="n">
        <v>0.862363112741346</v>
      </c>
      <c r="F369" s="24" t="s">
        <v>15061</v>
      </c>
      <c r="G369" s="24" t="inlineStr">
        <f aca="false">FALSE()</f>
        <is>
          <t/>
        </is>
      </c>
      <c r="H369" s="24" t="inlineStr">
        <f aca="false">FALSE()</f>
        <is>
          <t/>
        </is>
      </c>
      <c r="I369" s="24" t="inlineStr">
        <f aca="false">FALSE()</f>
        <is>
          <t/>
        </is>
      </c>
      <c r="J369" s="24" t="inlineStr">
        <f aca="false">FALSE()</f>
        <is>
          <t/>
        </is>
      </c>
      <c r="K369" s="24" t="inlineStr">
        <f aca="false">FALSE()</f>
        <is>
          <t/>
        </is>
      </c>
      <c r="L369" s="24" t="inlineStr">
        <f aca="false">FALSE()</f>
        <is>
          <t/>
        </is>
      </c>
    </row>
    <row r="370" customFormat="false" ht="15" hidden="false" customHeight="false" outlineLevel="0" collapsed="false">
      <c r="A370" s="24" t="s">
        <v>15106</v>
      </c>
      <c r="B370" s="24" t="s">
        <v>15403</v>
      </c>
      <c r="C370" s="24" t="n">
        <v>5</v>
      </c>
      <c r="D370" s="108" t="n">
        <v>0.00108735603575408</v>
      </c>
      <c r="E370" s="108" t="n">
        <v>2.80946992871766</v>
      </c>
      <c r="F370" s="24" t="s">
        <v>15061</v>
      </c>
      <c r="G370" s="24" t="inlineStr">
        <f aca="false">FALSE()</f>
        <is>
          <t/>
        </is>
      </c>
      <c r="H370" s="24" t="inlineStr">
        <f aca="false">FALSE()</f>
        <is>
          <t/>
        </is>
      </c>
      <c r="I370" s="24" t="inlineStr">
        <f aca="false">FALSE()</f>
        <is>
          <t/>
        </is>
      </c>
      <c r="J370" s="24" t="inlineStr">
        <f aca="false">FALSE()</f>
        <is>
          <t/>
        </is>
      </c>
      <c r="K370" s="24" t="inlineStr">
        <f aca="false">FALSE()</f>
        <is>
          <t/>
        </is>
      </c>
      <c r="L370" s="24" t="inlineStr">
        <f aca="false">FALSE()</f>
        <is>
          <t/>
        </is>
      </c>
    </row>
    <row r="371" customFormat="false" ht="15" hidden="false" customHeight="false" outlineLevel="0" collapsed="false">
      <c r="A371" s="24" t="s">
        <v>15403</v>
      </c>
      <c r="B371" s="24" t="s">
        <v>338</v>
      </c>
      <c r="C371" s="24" t="n">
        <v>5</v>
      </c>
      <c r="D371" s="108" t="n">
        <v>0.00108735603575408</v>
      </c>
      <c r="E371" s="108" t="n">
        <v>1.06963397607623</v>
      </c>
      <c r="F371" s="24" t="s">
        <v>15061</v>
      </c>
      <c r="G371" s="24" t="inlineStr">
        <f aca="false">FALSE()</f>
        <is>
          <t/>
        </is>
      </c>
      <c r="H371" s="24" t="inlineStr">
        <f aca="false">FALSE()</f>
        <is>
          <t/>
        </is>
      </c>
      <c r="I371" s="24" t="inlineStr">
        <f aca="false">FALSE()</f>
        <is>
          <t/>
        </is>
      </c>
      <c r="J371" s="24" t="inlineStr">
        <f aca="false">FALSE()</f>
        <is>
          <t/>
        </is>
      </c>
      <c r="K371" s="24" t="inlineStr">
        <f aca="false">FALSE()</f>
        <is>
          <t/>
        </is>
      </c>
      <c r="L371" s="24" t="inlineStr">
        <f aca="false">FALSE()</f>
        <is>
          <t/>
        </is>
      </c>
    </row>
    <row r="372" customFormat="false" ht="15" hidden="false" customHeight="false" outlineLevel="0" collapsed="false">
      <c r="A372" s="24" t="s">
        <v>15064</v>
      </c>
      <c r="B372" s="24" t="s">
        <v>15303</v>
      </c>
      <c r="C372" s="24" t="n">
        <v>5</v>
      </c>
      <c r="D372" s="108" t="n">
        <v>0.00108735603575408</v>
      </c>
      <c r="E372" s="108" t="n">
        <v>2.29359608500598</v>
      </c>
      <c r="F372" s="24" t="s">
        <v>15061</v>
      </c>
      <c r="G372" s="24" t="inlineStr">
        <f aca="false">FALSE()</f>
        <is>
          <t/>
        </is>
      </c>
      <c r="H372" s="24" t="inlineStr">
        <f aca="false">FALSE()</f>
        <is>
          <t/>
        </is>
      </c>
      <c r="I372" s="24" t="inlineStr">
        <f aca="false">FALSE()</f>
        <is>
          <t/>
        </is>
      </c>
      <c r="J372" s="24" t="inlineStr">
        <f aca="false">FALSE()</f>
        <is>
          <t/>
        </is>
      </c>
      <c r="K372" s="24" t="inlineStr">
        <f aca="false">FALSE()</f>
        <is>
          <t/>
        </is>
      </c>
      <c r="L372" s="24" t="inlineStr">
        <f aca="false">FALSE()</f>
        <is>
          <t/>
        </is>
      </c>
    </row>
    <row r="373" customFormat="false" ht="15" hidden="false" customHeight="false" outlineLevel="0" collapsed="false">
      <c r="A373" s="24" t="s">
        <v>15303</v>
      </c>
      <c r="B373" s="24" t="s">
        <v>15304</v>
      </c>
      <c r="C373" s="24" t="n">
        <v>5</v>
      </c>
      <c r="D373" s="108" t="n">
        <v>0.00108735603575408</v>
      </c>
      <c r="E373" s="108" t="n">
        <v>3.12822869134208</v>
      </c>
      <c r="F373" s="24" t="s">
        <v>15061</v>
      </c>
      <c r="G373" s="24" t="inlineStr">
        <f aca="false">FALSE()</f>
        <is>
          <t/>
        </is>
      </c>
      <c r="H373" s="24" t="inlineStr">
        <f aca="false">FALSE()</f>
        <is>
          <t/>
        </is>
      </c>
      <c r="I373" s="24" t="inlineStr">
        <f aca="false">FALSE()</f>
        <is>
          <t/>
        </is>
      </c>
      <c r="J373" s="24" t="inlineStr">
        <f aca="false">FALSE()</f>
        <is>
          <t/>
        </is>
      </c>
      <c r="K373" s="24" t="inlineStr">
        <f aca="false">FALSE()</f>
        <is>
          <t/>
        </is>
      </c>
      <c r="L373" s="24" t="inlineStr">
        <f aca="false">FALSE()</f>
        <is>
          <t/>
        </is>
      </c>
    </row>
    <row r="374" customFormat="false" ht="15" hidden="false" customHeight="false" outlineLevel="0" collapsed="false">
      <c r="A374" s="24" t="s">
        <v>15304</v>
      </c>
      <c r="B374" s="24" t="s">
        <v>15404</v>
      </c>
      <c r="C374" s="24" t="n">
        <v>5</v>
      </c>
      <c r="D374" s="108" t="n">
        <v>0.00108735603575408</v>
      </c>
      <c r="E374" s="108" t="n">
        <v>3.2074099373897</v>
      </c>
      <c r="F374" s="24" t="s">
        <v>15061</v>
      </c>
      <c r="G374" s="24" t="inlineStr">
        <f aca="false">FALSE()</f>
        <is>
          <t/>
        </is>
      </c>
      <c r="H374" s="24" t="inlineStr">
        <f aca="false">FALSE()</f>
        <is>
          <t/>
        </is>
      </c>
      <c r="I374" s="24" t="inlineStr">
        <f aca="false">FALSE()</f>
        <is>
          <t/>
        </is>
      </c>
      <c r="J374" s="24" t="inlineStr">
        <f aca="false">FALSE()</f>
        <is>
          <t/>
        </is>
      </c>
      <c r="K374" s="24" t="inlineStr">
        <f aca="false">FALSE()</f>
        <is>
          <t/>
        </is>
      </c>
      <c r="L374" s="24" t="inlineStr">
        <f aca="false">FALSE()</f>
        <is>
          <t/>
        </is>
      </c>
    </row>
    <row r="375" customFormat="false" ht="15" hidden="false" customHeight="false" outlineLevel="0" collapsed="false">
      <c r="A375" s="24" t="s">
        <v>15404</v>
      </c>
      <c r="B375" s="24" t="s">
        <v>15405</v>
      </c>
      <c r="C375" s="24" t="n">
        <v>5</v>
      </c>
      <c r="D375" s="108" t="n">
        <v>0.00108735603575408</v>
      </c>
      <c r="E375" s="108" t="n">
        <v>3.28659118343733</v>
      </c>
      <c r="F375" s="24" t="s">
        <v>15061</v>
      </c>
      <c r="G375" s="24" t="inlineStr">
        <f aca="false">FALSE()</f>
        <is>
          <t/>
        </is>
      </c>
      <c r="H375" s="24" t="inlineStr">
        <f aca="false">FALSE()</f>
        <is>
          <t/>
        </is>
      </c>
      <c r="I375" s="24" t="inlineStr">
        <f aca="false">FALSE()</f>
        <is>
          <t/>
        </is>
      </c>
      <c r="J375" s="24" t="inlineStr">
        <f aca="false">FALSE()</f>
        <is>
          <t/>
        </is>
      </c>
      <c r="K375" s="24" t="inlineStr">
        <f aca="false">FALSE()</f>
        <is>
          <t/>
        </is>
      </c>
      <c r="L375" s="24" t="inlineStr">
        <f aca="false">FALSE()</f>
        <is>
          <t/>
        </is>
      </c>
    </row>
    <row r="376" customFormat="false" ht="15" hidden="false" customHeight="false" outlineLevel="0" collapsed="false">
      <c r="A376" s="24" t="s">
        <v>15405</v>
      </c>
      <c r="B376" s="24" t="s">
        <v>15242</v>
      </c>
      <c r="C376" s="24" t="n">
        <v>5</v>
      </c>
      <c r="D376" s="108" t="n">
        <v>0.00108735603575408</v>
      </c>
      <c r="E376" s="108" t="n">
        <v>3.14046314775909</v>
      </c>
      <c r="F376" s="24" t="s">
        <v>15061</v>
      </c>
      <c r="G376" s="24" t="inlineStr">
        <f aca="false">FALSE()</f>
        <is>
          <t/>
        </is>
      </c>
      <c r="H376" s="24" t="inlineStr">
        <f aca="false">FALSE()</f>
        <is>
          <t/>
        </is>
      </c>
      <c r="I376" s="24" t="inlineStr">
        <f aca="false">FALSE()</f>
        <is>
          <t/>
        </is>
      </c>
      <c r="J376" s="24" t="inlineStr">
        <f aca="false">FALSE()</f>
        <is>
          <t/>
        </is>
      </c>
      <c r="K376" s="24" t="inlineStr">
        <f aca="false">FALSE()</f>
        <is>
          <t/>
        </is>
      </c>
      <c r="L376" s="24" t="inlineStr">
        <f aca="false">FALSE()</f>
        <is>
          <t/>
        </is>
      </c>
    </row>
    <row r="377" customFormat="false" ht="15" hidden="false" customHeight="false" outlineLevel="0" collapsed="false">
      <c r="A377" s="24" t="s">
        <v>15193</v>
      </c>
      <c r="B377" s="24" t="s">
        <v>338</v>
      </c>
      <c r="C377" s="24" t="n">
        <v>5</v>
      </c>
      <c r="D377" s="108" t="n">
        <v>0.00108735603575408</v>
      </c>
      <c r="E377" s="108" t="n">
        <v>0.865513993420305</v>
      </c>
      <c r="F377" s="24" t="s">
        <v>15061</v>
      </c>
      <c r="G377" s="24" t="inlineStr">
        <f aca="false">FALSE()</f>
        <is>
          <t/>
        </is>
      </c>
      <c r="H377" s="24" t="inlineStr">
        <f aca="false">FALSE()</f>
        <is>
          <t/>
        </is>
      </c>
      <c r="I377" s="24" t="inlineStr">
        <f aca="false">FALSE()</f>
        <is>
          <t/>
        </is>
      </c>
      <c r="J377" s="24" t="inlineStr">
        <f aca="false">FALSE()</f>
        <is>
          <t/>
        </is>
      </c>
      <c r="K377" s="24" t="inlineStr">
        <f aca="false">FALSE()</f>
        <is>
          <t/>
        </is>
      </c>
      <c r="L377" s="24" t="inlineStr">
        <f aca="false">FALSE()</f>
        <is>
          <t/>
        </is>
      </c>
    </row>
    <row r="378" customFormat="false" ht="15" hidden="false" customHeight="false" outlineLevel="0" collapsed="false">
      <c r="A378" s="24" t="s">
        <v>338</v>
      </c>
      <c r="B378" s="24" t="s">
        <v>15406</v>
      </c>
      <c r="C378" s="24" t="n">
        <v>5</v>
      </c>
      <c r="D378" s="108" t="n">
        <v>0.00108735603575408</v>
      </c>
      <c r="E378" s="108" t="n">
        <v>1.06648309539727</v>
      </c>
      <c r="F378" s="24" t="s">
        <v>15061</v>
      </c>
      <c r="G378" s="24" t="inlineStr">
        <f aca="false">FALSE()</f>
        <is>
          <t/>
        </is>
      </c>
      <c r="H378" s="24" t="inlineStr">
        <f aca="false">FALSE()</f>
        <is>
          <t/>
        </is>
      </c>
      <c r="I378" s="24" t="inlineStr">
        <f aca="false">FALSE()</f>
        <is>
          <t/>
        </is>
      </c>
      <c r="J378" s="24" t="inlineStr">
        <f aca="false">FALSE()</f>
        <is>
          <t/>
        </is>
      </c>
      <c r="K378" s="24" t="inlineStr">
        <f aca="false">FALSE()</f>
        <is>
          <t/>
        </is>
      </c>
      <c r="L378" s="24" t="inlineStr">
        <f aca="false">FALSE()</f>
        <is>
          <t/>
        </is>
      </c>
    </row>
    <row r="379" customFormat="false" ht="15" hidden="false" customHeight="false" outlineLevel="0" collapsed="false">
      <c r="A379" s="24" t="s">
        <v>15406</v>
      </c>
      <c r="B379" s="24" t="s">
        <v>15407</v>
      </c>
      <c r="C379" s="24" t="n">
        <v>5</v>
      </c>
      <c r="D379" s="108" t="n">
        <v>0.00108735603575408</v>
      </c>
      <c r="E379" s="108" t="n">
        <v>3.28659118343733</v>
      </c>
      <c r="F379" s="24" t="s">
        <v>15061</v>
      </c>
      <c r="G379" s="24" t="inlineStr">
        <f aca="false">FALSE()</f>
        <is>
          <t/>
        </is>
      </c>
      <c r="H379" s="24" t="inlineStr">
        <f aca="false">FALSE()</f>
        <is>
          <t/>
        </is>
      </c>
      <c r="I379" s="24" t="inlineStr">
        <f aca="false">FALSE()</f>
        <is>
          <t/>
        </is>
      </c>
      <c r="J379" s="24" t="inlineStr">
        <f aca="false">FALSE()</f>
        <is>
          <t/>
        </is>
      </c>
      <c r="K379" s="24" t="inlineStr">
        <f aca="false">FALSE()</f>
        <is>
          <t/>
        </is>
      </c>
      <c r="L379" s="24" t="inlineStr">
        <f aca="false">FALSE()</f>
        <is>
          <t/>
        </is>
      </c>
    </row>
    <row r="380" customFormat="false" ht="15" hidden="false" customHeight="false" outlineLevel="0" collapsed="false">
      <c r="A380" s="24" t="s">
        <v>15407</v>
      </c>
      <c r="B380" s="24" t="s">
        <v>15118</v>
      </c>
      <c r="C380" s="24" t="n">
        <v>5</v>
      </c>
      <c r="D380" s="108" t="n">
        <v>0.00108735603575408</v>
      </c>
      <c r="E380" s="108" t="n">
        <v>2.87161783546651</v>
      </c>
      <c r="F380" s="24" t="s">
        <v>15061</v>
      </c>
      <c r="G380" s="24" t="inlineStr">
        <f aca="false">FALSE()</f>
        <is>
          <t/>
        </is>
      </c>
      <c r="H380" s="24" t="inlineStr">
        <f aca="false">FALSE()</f>
        <is>
          <t/>
        </is>
      </c>
      <c r="I380" s="24" t="inlineStr">
        <f aca="false">FALSE()</f>
        <is>
          <t/>
        </is>
      </c>
      <c r="J380" s="24" t="inlineStr">
        <f aca="false">FALSE()</f>
        <is>
          <t/>
        </is>
      </c>
      <c r="K380" s="24" t="inlineStr">
        <f aca="false">FALSE()</f>
        <is>
          <t/>
        </is>
      </c>
      <c r="L380" s="24" t="inlineStr">
        <f aca="false">FALSE()</f>
        <is>
          <t/>
        </is>
      </c>
    </row>
    <row r="381" customFormat="false" ht="15" hidden="false" customHeight="false" outlineLevel="0" collapsed="false">
      <c r="A381" s="24" t="s">
        <v>15118</v>
      </c>
      <c r="B381" s="24" t="s">
        <v>877</v>
      </c>
      <c r="C381" s="24" t="n">
        <v>5</v>
      </c>
      <c r="D381" s="108" t="n">
        <v>0.00108735603575408</v>
      </c>
      <c r="E381" s="108" t="n">
        <v>2.53840315643113</v>
      </c>
      <c r="F381" s="24" t="s">
        <v>15061</v>
      </c>
      <c r="G381" s="24" t="inlineStr">
        <f aca="false">FALSE()</f>
        <is>
          <t/>
        </is>
      </c>
      <c r="H381" s="24" t="inlineStr">
        <f aca="false">FALSE()</f>
        <is>
          <t/>
        </is>
      </c>
      <c r="I381" s="24" t="inlineStr">
        <f aca="false">FALSE()</f>
        <is>
          <t/>
        </is>
      </c>
      <c r="J381" s="24" t="inlineStr">
        <f aca="false">FALSE()</f>
        <is>
          <t/>
        </is>
      </c>
      <c r="K381" s="24" t="inlineStr">
        <f aca="false">FALSE()</f>
        <is>
          <t/>
        </is>
      </c>
      <c r="L381" s="24" t="inlineStr">
        <f aca="false">FALSE()</f>
        <is>
          <t/>
        </is>
      </c>
    </row>
    <row r="382" customFormat="false" ht="15" hidden="false" customHeight="false" outlineLevel="0" collapsed="false">
      <c r="A382" s="24" t="s">
        <v>877</v>
      </c>
      <c r="B382" s="24" t="s">
        <v>877</v>
      </c>
      <c r="C382" s="24" t="n">
        <v>5</v>
      </c>
      <c r="D382" s="108" t="n">
        <v>0.00108735603575408</v>
      </c>
      <c r="E382" s="108" t="n">
        <v>2.73028868267004</v>
      </c>
      <c r="F382" s="24" t="s">
        <v>15061</v>
      </c>
      <c r="G382" s="24" t="inlineStr">
        <f aca="false">FALSE()</f>
        <is>
          <t/>
        </is>
      </c>
      <c r="H382" s="24" t="inlineStr">
        <f aca="false">FALSE()</f>
        <is>
          <t/>
        </is>
      </c>
      <c r="I382" s="24" t="inlineStr">
        <f aca="false">FALSE()</f>
        <is>
          <t/>
        </is>
      </c>
      <c r="J382" s="24" t="inlineStr">
        <f aca="false">FALSE()</f>
        <is>
          <t/>
        </is>
      </c>
      <c r="K382" s="24" t="inlineStr">
        <f aca="false">FALSE()</f>
        <is>
          <t/>
        </is>
      </c>
      <c r="L382" s="24" t="inlineStr">
        <f aca="false">FALSE()</f>
        <is>
          <t/>
        </is>
      </c>
    </row>
    <row r="383" customFormat="false" ht="15" hidden="false" customHeight="false" outlineLevel="0" collapsed="false">
      <c r="A383" s="24" t="s">
        <v>241</v>
      </c>
      <c r="B383" s="24" t="s">
        <v>338</v>
      </c>
      <c r="C383" s="24" t="n">
        <v>5</v>
      </c>
      <c r="D383" s="108" t="n">
        <v>0.00108735603575408</v>
      </c>
      <c r="E383" s="108" t="n">
        <v>0.768603980412248</v>
      </c>
      <c r="F383" s="24" t="s">
        <v>15061</v>
      </c>
      <c r="G383" s="24" t="inlineStr">
        <f aca="false">FALSE()</f>
        <is>
          <t/>
        </is>
      </c>
      <c r="H383" s="24" t="inlineStr">
        <f aca="false">FALSE()</f>
        <is>
          <t/>
        </is>
      </c>
      <c r="I383" s="24" t="inlineStr">
        <f aca="false">FALSE()</f>
        <is>
          <t/>
        </is>
      </c>
      <c r="J383" s="24" t="inlineStr">
        <f aca="false">FALSE()</f>
        <is>
          <t/>
        </is>
      </c>
      <c r="K383" s="24" t="inlineStr">
        <f aca="false">FALSE()</f>
        <is>
          <t/>
        </is>
      </c>
      <c r="L383" s="24" t="inlineStr">
        <f aca="false">FALSE()</f>
        <is>
          <t/>
        </is>
      </c>
    </row>
    <row r="384" customFormat="false" ht="15" hidden="false" customHeight="false" outlineLevel="0" collapsed="false">
      <c r="A384" s="24" t="s">
        <v>250</v>
      </c>
      <c r="B384" s="24" t="s">
        <v>338</v>
      </c>
      <c r="C384" s="24" t="n">
        <v>5</v>
      </c>
      <c r="D384" s="108" t="n">
        <v>0.00108735603575408</v>
      </c>
      <c r="E384" s="108" t="n">
        <v>0.727211295254023</v>
      </c>
      <c r="F384" s="24" t="s">
        <v>15061</v>
      </c>
      <c r="G384" s="24" t="inlineStr">
        <f aca="false">FALSE()</f>
        <is>
          <t/>
        </is>
      </c>
      <c r="H384" s="24" t="inlineStr">
        <f aca="false">FALSE()</f>
        <is>
          <t/>
        </is>
      </c>
      <c r="I384" s="24" t="inlineStr">
        <f aca="false">FALSE()</f>
        <is>
          <t/>
        </is>
      </c>
      <c r="J384" s="24" t="inlineStr">
        <f aca="false">FALSE()</f>
        <is>
          <t/>
        </is>
      </c>
      <c r="K384" s="24" t="inlineStr">
        <f aca="false">FALSE()</f>
        <is>
          <t/>
        </is>
      </c>
      <c r="L384" s="24" t="inlineStr">
        <f aca="false">FALSE()</f>
        <is>
          <t/>
        </is>
      </c>
    </row>
    <row r="385" customFormat="false" ht="15" hidden="false" customHeight="false" outlineLevel="0" collapsed="false">
      <c r="A385" s="24" t="s">
        <v>338</v>
      </c>
      <c r="B385" s="24" t="s">
        <v>15074</v>
      </c>
      <c r="C385" s="24" t="n">
        <v>4</v>
      </c>
      <c r="D385" s="108" t="n">
        <v>0.00090586738239814</v>
      </c>
      <c r="E385" s="108" t="n">
        <v>0.288331845013628</v>
      </c>
      <c r="F385" s="24" t="s">
        <v>15061</v>
      </c>
      <c r="G385" s="24" t="inlineStr">
        <f aca="false">FALSE()</f>
        <is>
          <t/>
        </is>
      </c>
      <c r="H385" s="24" t="inlineStr">
        <f aca="false">FALSE()</f>
        <is>
          <t/>
        </is>
      </c>
      <c r="I385" s="24" t="inlineStr">
        <f aca="false">FALSE()</f>
        <is>
          <t/>
        </is>
      </c>
      <c r="J385" s="24" t="inlineStr">
        <f aca="false">FALSE()</f>
        <is>
          <t/>
        </is>
      </c>
      <c r="K385" s="24" t="inlineStr">
        <f aca="false">FALSE()</f>
        <is>
          <t/>
        </is>
      </c>
      <c r="L385" s="24" t="inlineStr">
        <f aca="false">FALSE()</f>
        <is>
          <t/>
        </is>
      </c>
    </row>
    <row r="386" customFormat="false" ht="15" hidden="false" customHeight="false" outlineLevel="0" collapsed="false">
      <c r="A386" s="24" t="s">
        <v>15121</v>
      </c>
      <c r="B386" s="24" t="s">
        <v>1267</v>
      </c>
      <c r="C386" s="24" t="n">
        <v>4</v>
      </c>
      <c r="D386" s="108" t="n">
        <v>0.00090586738239814</v>
      </c>
      <c r="E386" s="108" t="n">
        <v>1.6541338912526</v>
      </c>
      <c r="F386" s="24" t="s">
        <v>15061</v>
      </c>
      <c r="G386" s="24" t="inlineStr">
        <f aca="false">FALSE()</f>
        <is>
          <t/>
        </is>
      </c>
      <c r="H386" s="24" t="inlineStr">
        <f aca="false">FALSE()</f>
        <is>
          <t/>
        </is>
      </c>
      <c r="I386" s="24" t="inlineStr">
        <f aca="false">FALSE()</f>
        <is>
          <t/>
        </is>
      </c>
      <c r="J386" s="24" t="inlineStr">
        <f aca="false">FALSE()</f>
        <is>
          <t/>
        </is>
      </c>
      <c r="K386" s="24" t="inlineStr">
        <f aca="false">FALSE()</f>
        <is>
          <t/>
        </is>
      </c>
      <c r="L386" s="24" t="inlineStr">
        <f aca="false">FALSE()</f>
        <is>
          <t/>
        </is>
      </c>
    </row>
    <row r="387" customFormat="false" ht="15" hidden="false" customHeight="false" outlineLevel="0" collapsed="false">
      <c r="A387" s="24" t="s">
        <v>1267</v>
      </c>
      <c r="B387" s="24" t="s">
        <v>15122</v>
      </c>
      <c r="C387" s="24" t="n">
        <v>4</v>
      </c>
      <c r="D387" s="108" t="n">
        <v>0.00090586738239814</v>
      </c>
      <c r="E387" s="108" t="n">
        <v>1.70282581515233</v>
      </c>
      <c r="F387" s="24" t="s">
        <v>15061</v>
      </c>
      <c r="G387" s="24" t="inlineStr">
        <f aca="false">FALSE()</f>
        <is>
          <t/>
        </is>
      </c>
      <c r="H387" s="24" t="inlineStr">
        <f aca="false">FALSE()</f>
        <is>
          <t/>
        </is>
      </c>
      <c r="I387" s="24" t="inlineStr">
        <f aca="false">FALSE()</f>
        <is>
          <t/>
        </is>
      </c>
      <c r="J387" s="24" t="inlineStr">
        <f aca="false">FALSE()</f>
        <is>
          <t/>
        </is>
      </c>
      <c r="K387" s="24" t="inlineStr">
        <f aca="false">FALSE()</f>
        <is>
          <t/>
        </is>
      </c>
      <c r="L387" s="24" t="inlineStr">
        <f aca="false">FALSE()</f>
        <is>
          <t/>
        </is>
      </c>
    </row>
    <row r="388" customFormat="false" ht="15" hidden="false" customHeight="false" outlineLevel="0" collapsed="false">
      <c r="A388" s="24" t="s">
        <v>13837</v>
      </c>
      <c r="B388" s="24" t="s">
        <v>1267</v>
      </c>
      <c r="C388" s="24" t="n">
        <v>4</v>
      </c>
      <c r="D388" s="108" t="n">
        <v>0.00090586738239814</v>
      </c>
      <c r="E388" s="108" t="n">
        <v>1.92297920354518</v>
      </c>
      <c r="F388" s="24" t="s">
        <v>15061</v>
      </c>
      <c r="G388" s="24" t="inlineStr">
        <f aca="false">FALSE()</f>
        <is>
          <t/>
        </is>
      </c>
      <c r="H388" s="24" t="inlineStr">
        <f aca="false">FALSE()</f>
        <is>
          <t/>
        </is>
      </c>
      <c r="I388" s="24" t="inlineStr">
        <f aca="false">FALSE()</f>
        <is>
          <t/>
        </is>
      </c>
      <c r="J388" s="24" t="inlineStr">
        <f aca="false">FALSE()</f>
        <is>
          <t/>
        </is>
      </c>
      <c r="K388" s="24" t="inlineStr">
        <f aca="false">FALSE()</f>
        <is>
          <t/>
        </is>
      </c>
      <c r="L388" s="24" t="inlineStr">
        <f aca="false">FALSE()</f>
        <is>
          <t/>
        </is>
      </c>
    </row>
    <row r="389" customFormat="false" ht="15" hidden="false" customHeight="false" outlineLevel="0" collapsed="false">
      <c r="A389" s="24" t="s">
        <v>338</v>
      </c>
      <c r="B389" s="24" t="s">
        <v>15289</v>
      </c>
      <c r="C389" s="24" t="n">
        <v>4</v>
      </c>
      <c r="D389" s="108" t="n">
        <v>0.0010176394034374</v>
      </c>
      <c r="E389" s="108" t="n">
        <v>0.89039183634159</v>
      </c>
      <c r="F389" s="24" t="s">
        <v>15061</v>
      </c>
      <c r="G389" s="24" t="inlineStr">
        <f aca="false">FALSE()</f>
        <is>
          <t/>
        </is>
      </c>
      <c r="H389" s="24" t="inlineStr">
        <f aca="false">FALSE()</f>
        <is>
          <t/>
        </is>
      </c>
      <c r="I389" s="24" t="inlineStr">
        <f aca="false">FALSE()</f>
        <is>
          <t/>
        </is>
      </c>
      <c r="J389" s="24" t="inlineStr">
        <f aca="false">FALSE()</f>
        <is>
          <t/>
        </is>
      </c>
      <c r="K389" s="24" t="inlineStr">
        <f aca="false">FALSE()</f>
        <is>
          <t/>
        </is>
      </c>
      <c r="L389" s="24" t="inlineStr">
        <f aca="false">FALSE()</f>
        <is>
          <t/>
        </is>
      </c>
    </row>
    <row r="390" customFormat="false" ht="15" hidden="false" customHeight="false" outlineLevel="0" collapsed="false">
      <c r="A390" s="24" t="s">
        <v>15289</v>
      </c>
      <c r="B390" s="24" t="s">
        <v>15085</v>
      </c>
      <c r="C390" s="24" t="n">
        <v>4</v>
      </c>
      <c r="D390" s="108" t="n">
        <v>0.0010176394034374</v>
      </c>
      <c r="E390" s="108" t="n">
        <v>2.53071632776483</v>
      </c>
      <c r="F390" s="24" t="s">
        <v>15061</v>
      </c>
      <c r="G390" s="24" t="inlineStr">
        <f aca="false">FALSE()</f>
        <is>
          <t/>
        </is>
      </c>
      <c r="H390" s="24" t="inlineStr">
        <f aca="false">FALSE()</f>
        <is>
          <t/>
        </is>
      </c>
      <c r="I390" s="24" t="inlineStr">
        <f aca="false">FALSE()</f>
        <is>
          <t/>
        </is>
      </c>
      <c r="J390" s="24" t="inlineStr">
        <f aca="false">FALSE()</f>
        <is>
          <t/>
        </is>
      </c>
      <c r="K390" s="24" t="inlineStr">
        <f aca="false">FALSE()</f>
        <is>
          <t/>
        </is>
      </c>
      <c r="L390" s="24" t="inlineStr">
        <f aca="false">FALSE()</f>
        <is>
          <t/>
        </is>
      </c>
    </row>
    <row r="391" customFormat="false" ht="15" hidden="false" customHeight="false" outlineLevel="0" collapsed="false">
      <c r="A391" s="24" t="s">
        <v>338</v>
      </c>
      <c r="B391" s="24" t="s">
        <v>15426</v>
      </c>
      <c r="C391" s="24" t="n">
        <v>4</v>
      </c>
      <c r="D391" s="108" t="n">
        <v>0.00090586738239814</v>
      </c>
      <c r="E391" s="108" t="n">
        <v>1.06648309539727</v>
      </c>
      <c r="F391" s="24" t="s">
        <v>15061</v>
      </c>
      <c r="G391" s="24" t="inlineStr">
        <f aca="false">FALSE()</f>
        <is>
          <t/>
        </is>
      </c>
      <c r="H391" s="24" t="inlineStr">
        <f aca="false">FALSE()</f>
        <is>
          <t/>
        </is>
      </c>
      <c r="I391" s="24" t="inlineStr">
        <f aca="false">FALSE()</f>
        <is>
          <t/>
        </is>
      </c>
      <c r="J391" s="24" t="inlineStr">
        <f aca="false">FALSE()</f>
        <is>
          <t/>
        </is>
      </c>
      <c r="K391" s="24" t="inlineStr">
        <f aca="false">FALSE()</f>
        <is>
          <t/>
        </is>
      </c>
      <c r="L391" s="24" t="inlineStr">
        <f aca="false">FALSE()</f>
        <is>
          <t/>
        </is>
      </c>
    </row>
    <row r="392" customFormat="false" ht="15" hidden="false" customHeight="false" outlineLevel="0" collapsed="false">
      <c r="A392" s="24" t="s">
        <v>15426</v>
      </c>
      <c r="B392" s="24" t="s">
        <v>14871</v>
      </c>
      <c r="C392" s="24" t="n">
        <v>4</v>
      </c>
      <c r="D392" s="108" t="n">
        <v>0.00090586738239814</v>
      </c>
      <c r="E392" s="108" t="n">
        <v>2.2074099373897</v>
      </c>
      <c r="F392" s="24" t="s">
        <v>15061</v>
      </c>
      <c r="G392" s="24" t="inlineStr">
        <f aca="false">FALSE()</f>
        <is>
          <t/>
        </is>
      </c>
      <c r="H392" s="24" t="inlineStr">
        <f aca="false">FALSE()</f>
        <is>
          <t/>
        </is>
      </c>
      <c r="I392" s="24" t="inlineStr">
        <f aca="false">FALSE()</f>
        <is>
          <t/>
        </is>
      </c>
      <c r="J392" s="24" t="inlineStr">
        <f aca="false">FALSE()</f>
        <is>
          <t/>
        </is>
      </c>
      <c r="K392" s="24" t="inlineStr">
        <f aca="false">FALSE()</f>
        <is>
          <t/>
        </is>
      </c>
      <c r="L392" s="24" t="inlineStr">
        <f aca="false">FALSE()</f>
        <is>
          <t/>
        </is>
      </c>
    </row>
    <row r="393" customFormat="false" ht="15" hidden="false" customHeight="false" outlineLevel="0" collapsed="false">
      <c r="A393" s="24" t="s">
        <v>15427</v>
      </c>
      <c r="B393" s="24" t="s">
        <v>15428</v>
      </c>
      <c r="C393" s="24" t="n">
        <v>4</v>
      </c>
      <c r="D393" s="108" t="n">
        <v>0.00090586738239814</v>
      </c>
      <c r="E393" s="108" t="n">
        <v>3.38350119644538</v>
      </c>
      <c r="F393" s="24" t="s">
        <v>15061</v>
      </c>
      <c r="G393" s="24" t="inlineStr">
        <f aca="false">FALSE()</f>
        <is>
          <t/>
        </is>
      </c>
      <c r="H393" s="24" t="inlineStr">
        <f aca="false">FALSE()</f>
        <is>
          <t/>
        </is>
      </c>
      <c r="I393" s="24" t="inlineStr">
        <f aca="false">FALSE()</f>
        <is>
          <t/>
        </is>
      </c>
      <c r="J393" s="24" t="inlineStr">
        <f aca="false">FALSE()</f>
        <is>
          <t/>
        </is>
      </c>
      <c r="K393" s="24" t="inlineStr">
        <f aca="false">FALSE()</f>
        <is>
          <t/>
        </is>
      </c>
      <c r="L393" s="24" t="inlineStr">
        <f aca="false">FALSE()</f>
        <is>
          <t/>
        </is>
      </c>
    </row>
    <row r="394" customFormat="false" ht="15" hidden="false" customHeight="false" outlineLevel="0" collapsed="false">
      <c r="A394" s="24" t="s">
        <v>15122</v>
      </c>
      <c r="B394" s="24" t="s">
        <v>15153</v>
      </c>
      <c r="C394" s="24" t="n">
        <v>4</v>
      </c>
      <c r="D394" s="108" t="n">
        <v>0.00090586738239814</v>
      </c>
      <c r="E394" s="108" t="n">
        <v>2.67913616022266</v>
      </c>
      <c r="F394" s="24" t="s">
        <v>15061</v>
      </c>
      <c r="G394" s="24" t="inlineStr">
        <f aca="false">FALSE()</f>
        <is>
          <t/>
        </is>
      </c>
      <c r="H394" s="24" t="inlineStr">
        <f aca="false">FALSE()</f>
        <is>
          <t/>
        </is>
      </c>
      <c r="I394" s="24" t="inlineStr">
        <f aca="false">FALSE()</f>
        <is>
          <t/>
        </is>
      </c>
      <c r="J394" s="24" t="inlineStr">
        <f aca="false">FALSE()</f>
        <is>
          <t/>
        </is>
      </c>
      <c r="K394" s="24" t="inlineStr">
        <f aca="false">FALSE()</f>
        <is>
          <t/>
        </is>
      </c>
      <c r="L394" s="24" t="inlineStr">
        <f aca="false">FALSE()</f>
        <is>
          <t/>
        </is>
      </c>
    </row>
    <row r="395" customFormat="false" ht="15" hidden="false" customHeight="false" outlineLevel="0" collapsed="false">
      <c r="A395" s="24" t="s">
        <v>15153</v>
      </c>
      <c r="B395" s="24" t="s">
        <v>338</v>
      </c>
      <c r="C395" s="24" t="n">
        <v>4</v>
      </c>
      <c r="D395" s="108" t="n">
        <v>0.00090586738239814</v>
      </c>
      <c r="E395" s="108" t="n">
        <v>0.671693967404192</v>
      </c>
      <c r="F395" s="24" t="s">
        <v>15061</v>
      </c>
      <c r="G395" s="24" t="inlineStr">
        <f aca="false">FALSE()</f>
        <is>
          <t/>
        </is>
      </c>
      <c r="H395" s="24" t="inlineStr">
        <f aca="false">FALSE()</f>
        <is>
          <t/>
        </is>
      </c>
      <c r="I395" s="24" t="inlineStr">
        <f aca="false">FALSE()</f>
        <is>
          <t/>
        </is>
      </c>
      <c r="J395" s="24" t="inlineStr">
        <f aca="false">FALSE()</f>
        <is>
          <t/>
        </is>
      </c>
      <c r="K395" s="24" t="inlineStr">
        <f aca="false">FALSE()</f>
        <is>
          <t/>
        </is>
      </c>
      <c r="L395" s="24" t="inlineStr">
        <f aca="false">FALSE()</f>
        <is>
          <t/>
        </is>
      </c>
    </row>
    <row r="396" customFormat="false" ht="15" hidden="false" customHeight="false" outlineLevel="0" collapsed="false">
      <c r="A396" s="24" t="s">
        <v>338</v>
      </c>
      <c r="B396" s="24" t="s">
        <v>15433</v>
      </c>
      <c r="C396" s="24" t="n">
        <v>4</v>
      </c>
      <c r="D396" s="108" t="n">
        <v>0.00090586738239814</v>
      </c>
      <c r="E396" s="108" t="n">
        <v>1.06648309539727</v>
      </c>
      <c r="F396" s="24" t="s">
        <v>15061</v>
      </c>
      <c r="G396" s="24" t="inlineStr">
        <f aca="false">FALSE()</f>
        <is>
          <t/>
        </is>
      </c>
      <c r="H396" s="24" t="inlineStr">
        <f aca="false">FALSE()</f>
        <is>
          <t/>
        </is>
      </c>
      <c r="I396" s="24" t="inlineStr">
        <f aca="false">FALSE()</f>
        <is>
          <t/>
        </is>
      </c>
      <c r="J396" s="24" t="inlineStr">
        <f aca="false">FALSE()</f>
        <is>
          <t/>
        </is>
      </c>
      <c r="K396" s="24" t="inlineStr">
        <f aca="false">FALSE()</f>
        <is>
          <t/>
        </is>
      </c>
      <c r="L396" s="24" t="inlineStr">
        <f aca="false">FALSE()</f>
        <is>
          <t/>
        </is>
      </c>
    </row>
    <row r="397" customFormat="false" ht="15" hidden="false" customHeight="false" outlineLevel="0" collapsed="false">
      <c r="A397" s="24" t="s">
        <v>14818</v>
      </c>
      <c r="B397" s="24" t="s">
        <v>15106</v>
      </c>
      <c r="C397" s="24" t="n">
        <v>4</v>
      </c>
      <c r="D397" s="108" t="n">
        <v>0.00090586738239814</v>
      </c>
      <c r="E397" s="108" t="n">
        <v>1.74501193949075</v>
      </c>
      <c r="F397" s="24" t="s">
        <v>15061</v>
      </c>
      <c r="G397" s="24" t="inlineStr">
        <f aca="false">FALSE()</f>
        <is>
          <t/>
        </is>
      </c>
      <c r="H397" s="24" t="inlineStr">
        <f aca="false">FALSE()</f>
        <is>
          <t/>
        </is>
      </c>
      <c r="I397" s="24" t="inlineStr">
        <f aca="false">FALSE()</f>
        <is>
          <t/>
        </is>
      </c>
      <c r="J397" s="24" t="inlineStr">
        <f aca="false">FALSE()</f>
        <is>
          <t/>
        </is>
      </c>
      <c r="K397" s="24" t="inlineStr">
        <f aca="false">FALSE()</f>
        <is>
          <t/>
        </is>
      </c>
      <c r="L397" s="24" t="inlineStr">
        <f aca="false">FALSE()</f>
        <is>
          <t/>
        </is>
      </c>
    </row>
    <row r="398" customFormat="false" ht="15" hidden="false" customHeight="false" outlineLevel="0" collapsed="false">
      <c r="A398" s="24" t="s">
        <v>15106</v>
      </c>
      <c r="B398" s="24" t="s">
        <v>14861</v>
      </c>
      <c r="C398" s="24" t="n">
        <v>4</v>
      </c>
      <c r="D398" s="108" t="n">
        <v>0.00090586738239814</v>
      </c>
      <c r="E398" s="108" t="n">
        <v>1.71255991570961</v>
      </c>
      <c r="F398" s="24" t="s">
        <v>15061</v>
      </c>
      <c r="G398" s="24" t="inlineStr">
        <f aca="false">FALSE()</f>
        <is>
          <t/>
        </is>
      </c>
      <c r="H398" s="24" t="inlineStr">
        <f aca="false">FALSE()</f>
        <is>
          <t/>
        </is>
      </c>
      <c r="I398" s="24" t="inlineStr">
        <f aca="false">FALSE()</f>
        <is>
          <t/>
        </is>
      </c>
      <c r="J398" s="24" t="inlineStr">
        <f aca="false">FALSE()</f>
        <is>
          <t/>
        </is>
      </c>
      <c r="K398" s="24" t="inlineStr">
        <f aca="false">FALSE()</f>
        <is>
          <t/>
        </is>
      </c>
      <c r="L398" s="24" t="inlineStr">
        <f aca="false">FALSE()</f>
        <is>
          <t/>
        </is>
      </c>
    </row>
    <row r="399" customFormat="false" ht="15" hidden="false" customHeight="false" outlineLevel="0" collapsed="false">
      <c r="A399" s="24" t="s">
        <v>4360</v>
      </c>
      <c r="B399" s="24" t="s">
        <v>15343</v>
      </c>
      <c r="C399" s="24" t="n">
        <v>4</v>
      </c>
      <c r="D399" s="108" t="n">
        <v>0.00090586738239814</v>
      </c>
      <c r="E399" s="108" t="n">
        <v>3.38350119644538</v>
      </c>
      <c r="F399" s="24" t="s">
        <v>15061</v>
      </c>
      <c r="G399" s="24" t="inlineStr">
        <f aca="false">FALSE()</f>
        <is>
          <t/>
        </is>
      </c>
      <c r="H399" s="24" t="inlineStr">
        <f aca="false">FALSE()</f>
        <is>
          <t/>
        </is>
      </c>
      <c r="I399" s="24" t="inlineStr">
        <f aca="false">FALSE()</f>
        <is>
          <t/>
        </is>
      </c>
      <c r="J399" s="24" t="n">
        <f aca="false">TRUE()</f>
        <v>1</v>
      </c>
      <c r="K399" s="24" t="inlineStr">
        <f aca="false">FALSE()</f>
        <is>
          <t/>
        </is>
      </c>
      <c r="L399" s="24" t="inlineStr">
        <f aca="false">FALSE()</f>
        <is>
          <t/>
        </is>
      </c>
    </row>
    <row r="400" customFormat="false" ht="15" hidden="false" customHeight="false" outlineLevel="0" collapsed="false">
      <c r="A400" s="24" t="s">
        <v>4354</v>
      </c>
      <c r="B400" s="24" t="s">
        <v>15435</v>
      </c>
      <c r="C400" s="24" t="n">
        <v>4</v>
      </c>
      <c r="D400" s="108" t="n">
        <v>0.00090586738239814</v>
      </c>
      <c r="E400" s="108" t="n">
        <v>3.38350119644538</v>
      </c>
      <c r="F400" s="24" t="s">
        <v>15061</v>
      </c>
      <c r="G400" s="24" t="inlineStr">
        <f aca="false">FALSE()</f>
        <is>
          <t/>
        </is>
      </c>
      <c r="H400" s="24" t="inlineStr">
        <f aca="false">FALSE()</f>
        <is>
          <t/>
        </is>
      </c>
      <c r="I400" s="24" t="inlineStr">
        <f aca="false">FALSE()</f>
        <is>
          <t/>
        </is>
      </c>
      <c r="J400" s="24" t="n">
        <f aca="false">FALSE()</f>
        <v>0</v>
      </c>
      <c r="K400" s="24" t="inlineStr">
        <f aca="false">FALSE()</f>
        <is>
          <t/>
        </is>
      </c>
      <c r="L400" s="24" t="inlineStr">
        <f aca="false">FALSE()</f>
        <is>
          <t/>
        </is>
      </c>
    </row>
    <row r="401" customFormat="false" ht="15" hidden="false" customHeight="false" outlineLevel="0" collapsed="false">
      <c r="A401" s="24" t="s">
        <v>15237</v>
      </c>
      <c r="B401" s="24" t="s">
        <v>15086</v>
      </c>
      <c r="C401" s="24" t="n">
        <v>4</v>
      </c>
      <c r="D401" s="108" t="n">
        <v>0.00090586738239814</v>
      </c>
      <c r="E401" s="108" t="n">
        <v>2.46376953813422</v>
      </c>
      <c r="F401" s="24" t="s">
        <v>15061</v>
      </c>
      <c r="G401" s="24" t="inlineStr">
        <f aca="false">FALSE()</f>
        <is>
          <t/>
        </is>
      </c>
      <c r="H401" s="24" t="inlineStr">
        <f aca="false">FALSE()</f>
        <is>
          <t/>
        </is>
      </c>
      <c r="I401" s="24" t="inlineStr">
        <f aca="false">FALSE()</f>
        <is>
          <t/>
        </is>
      </c>
      <c r="J401" s="24" t="inlineStr">
        <f aca="false">FALSE()</f>
        <is>
          <t/>
        </is>
      </c>
      <c r="K401" s="24" t="inlineStr">
        <f aca="false">FALSE()</f>
        <is>
          <t/>
        </is>
      </c>
      <c r="L401" s="24" t="inlineStr">
        <f aca="false">FALSE()</f>
        <is>
          <t/>
        </is>
      </c>
    </row>
    <row r="402" customFormat="false" ht="15" hidden="false" customHeight="false" outlineLevel="0" collapsed="false">
      <c r="A402" s="24" t="s">
        <v>15086</v>
      </c>
      <c r="B402" s="24" t="s">
        <v>15098</v>
      </c>
      <c r="C402" s="24" t="n">
        <v>4</v>
      </c>
      <c r="D402" s="108" t="n">
        <v>0.00090586738239814</v>
      </c>
      <c r="E402" s="108" t="n">
        <v>2.12672333634476</v>
      </c>
      <c r="F402" s="24" t="s">
        <v>15061</v>
      </c>
      <c r="G402" s="24" t="inlineStr">
        <f aca="false">FALSE()</f>
        <is>
          <t/>
        </is>
      </c>
      <c r="H402" s="24" t="inlineStr">
        <f aca="false">FALSE()</f>
        <is>
          <t/>
        </is>
      </c>
      <c r="I402" s="24" t="inlineStr">
        <f aca="false">FALSE()</f>
        <is>
          <t/>
        </is>
      </c>
      <c r="J402" s="24" t="n">
        <f aca="false">TRUE()</f>
        <v>1</v>
      </c>
      <c r="K402" s="24" t="inlineStr">
        <f aca="false">FALSE()</f>
        <is>
          <t/>
        </is>
      </c>
      <c r="L402" s="24" t="inlineStr">
        <f aca="false">FALSE()</f>
        <is>
          <t/>
        </is>
      </c>
    </row>
    <row r="403" customFormat="false" ht="15" hidden="false" customHeight="false" outlineLevel="0" collapsed="false">
      <c r="A403" s="24" t="s">
        <v>15235</v>
      </c>
      <c r="B403" s="24" t="s">
        <v>15437</v>
      </c>
      <c r="C403" s="24" t="n">
        <v>4</v>
      </c>
      <c r="D403" s="108" t="n">
        <v>0.00090586738239814</v>
      </c>
      <c r="E403" s="108" t="n">
        <v>3.14046314775909</v>
      </c>
      <c r="F403" s="24" t="s">
        <v>15061</v>
      </c>
      <c r="G403" s="24" t="inlineStr">
        <f aca="false">FALSE()</f>
        <is>
          <t/>
        </is>
      </c>
      <c r="H403" s="24" t="inlineStr">
        <f aca="false">FALSE()</f>
        <is>
          <t/>
        </is>
      </c>
      <c r="I403" s="24" t="inlineStr">
        <f aca="false">FALSE()</f>
        <is>
          <t/>
        </is>
      </c>
      <c r="J403" s="24" t="n">
        <f aca="false">FALSE()</f>
        <v>0</v>
      </c>
      <c r="K403" s="24" t="inlineStr">
        <f aca="false">FALSE()</f>
        <is>
          <t/>
        </is>
      </c>
      <c r="L403" s="24" t="inlineStr">
        <f aca="false">FALSE()</f>
        <is>
          <t/>
        </is>
      </c>
    </row>
    <row r="404" customFormat="false" ht="15" hidden="false" customHeight="false" outlineLevel="0" collapsed="false">
      <c r="A404" s="24" t="s">
        <v>338</v>
      </c>
      <c r="B404" s="24" t="s">
        <v>298</v>
      </c>
      <c r="C404" s="24" t="n">
        <v>4</v>
      </c>
      <c r="D404" s="108" t="n">
        <v>0.00090586738239814</v>
      </c>
      <c r="E404" s="108" t="n">
        <v>0.0664830953972712</v>
      </c>
      <c r="F404" s="24" t="s">
        <v>15061</v>
      </c>
      <c r="G404" s="24" t="inlineStr">
        <f aca="false">FALSE()</f>
        <is>
          <t/>
        </is>
      </c>
      <c r="H404" s="24" t="inlineStr">
        <f aca="false">FALSE()</f>
        <is>
          <t/>
        </is>
      </c>
      <c r="I404" s="24" t="inlineStr">
        <f aca="false">FALSE()</f>
        <is>
          <t/>
        </is>
      </c>
      <c r="J404" s="24" t="inlineStr">
        <f aca="false">FALSE()</f>
        <is>
          <t/>
        </is>
      </c>
      <c r="K404" s="24" t="inlineStr">
        <f aca="false">FALSE()</f>
        <is>
          <t/>
        </is>
      </c>
      <c r="L404" s="24" t="inlineStr">
        <f aca="false">FALSE()</f>
        <is>
          <t/>
        </is>
      </c>
    </row>
    <row r="405" customFormat="false" ht="15" hidden="false" customHeight="false" outlineLevel="0" collapsed="false">
      <c r="A405" s="24" t="s">
        <v>15438</v>
      </c>
      <c r="B405" s="24" t="s">
        <v>15439</v>
      </c>
      <c r="C405" s="24" t="n">
        <v>4</v>
      </c>
      <c r="D405" s="108" t="n">
        <v>0.00090586738239814</v>
      </c>
      <c r="E405" s="108" t="n">
        <v>3.38350119644538</v>
      </c>
      <c r="F405" s="24" t="s">
        <v>15061</v>
      </c>
      <c r="G405" s="24" t="inlineStr">
        <f aca="false">FALSE()</f>
        <is>
          <t/>
        </is>
      </c>
      <c r="H405" s="24" t="inlineStr">
        <f aca="false">FALSE()</f>
        <is>
          <t/>
        </is>
      </c>
      <c r="I405" s="24" t="inlineStr">
        <f aca="false">FALSE()</f>
        <is>
          <t/>
        </is>
      </c>
      <c r="J405" s="24" t="inlineStr">
        <f aca="false">FALSE()</f>
        <is>
          <t/>
        </is>
      </c>
      <c r="K405" s="24" t="inlineStr">
        <f aca="false">FALSE()</f>
        <is>
          <t/>
        </is>
      </c>
      <c r="L405" s="24" t="inlineStr">
        <f aca="false">FALSE()</f>
        <is>
          <t/>
        </is>
      </c>
    </row>
    <row r="406" customFormat="false" ht="15" hidden="false" customHeight="false" outlineLevel="0" collapsed="false">
      <c r="A406" s="24" t="s">
        <v>15440</v>
      </c>
      <c r="B406" s="24" t="s">
        <v>4960</v>
      </c>
      <c r="C406" s="24" t="n">
        <v>4</v>
      </c>
      <c r="D406" s="108" t="n">
        <v>0.00090586738239814</v>
      </c>
      <c r="E406" s="108" t="n">
        <v>2.75511226639507</v>
      </c>
      <c r="F406" s="24" t="s">
        <v>15061</v>
      </c>
      <c r="G406" s="24" t="inlineStr">
        <f aca="false">FALSE()</f>
        <is>
          <t/>
        </is>
      </c>
      <c r="H406" s="24" t="inlineStr">
        <f aca="false">FALSE()</f>
        <is>
          <t/>
        </is>
      </c>
      <c r="I406" s="24" t="inlineStr">
        <f aca="false">FALSE()</f>
        <is>
          <t/>
        </is>
      </c>
      <c r="J406" s="24" t="inlineStr">
        <f aca="false">FALSE()</f>
        <is>
          <t/>
        </is>
      </c>
      <c r="K406" s="24" t="inlineStr">
        <f aca="false">FALSE()</f>
        <is>
          <t/>
        </is>
      </c>
      <c r="L406" s="24" t="inlineStr">
        <f aca="false">FALSE()</f>
        <is>
          <t/>
        </is>
      </c>
    </row>
    <row r="407" customFormat="false" ht="15" hidden="false" customHeight="false" outlineLevel="0" collapsed="false">
      <c r="A407" s="24" t="s">
        <v>1267</v>
      </c>
      <c r="B407" s="24" t="s">
        <v>15207</v>
      </c>
      <c r="C407" s="24" t="n">
        <v>4</v>
      </c>
      <c r="D407" s="108" t="n">
        <v>0.00090586738239814</v>
      </c>
      <c r="E407" s="108" t="n">
        <v>1.91367918046722</v>
      </c>
      <c r="F407" s="24" t="s">
        <v>15061</v>
      </c>
      <c r="G407" s="24" t="inlineStr">
        <f aca="false">FALSE()</f>
        <is>
          <t/>
        </is>
      </c>
      <c r="H407" s="24" t="inlineStr">
        <f aca="false">FALSE()</f>
        <is>
          <t/>
        </is>
      </c>
      <c r="I407" s="24" t="inlineStr">
        <f aca="false">FALSE()</f>
        <is>
          <t/>
        </is>
      </c>
      <c r="J407" s="24" t="inlineStr">
        <f aca="false">FALSE()</f>
        <is>
          <t/>
        </is>
      </c>
      <c r="K407" s="24" t="inlineStr">
        <f aca="false">FALSE()</f>
        <is>
          <t/>
        </is>
      </c>
      <c r="L407" s="24" t="inlineStr">
        <f aca="false">FALSE()</f>
        <is>
          <t/>
        </is>
      </c>
    </row>
    <row r="408" customFormat="false" ht="15" hidden="false" customHeight="false" outlineLevel="0" collapsed="false">
      <c r="A408" s="24" t="s">
        <v>15207</v>
      </c>
      <c r="B408" s="24" t="s">
        <v>15441</v>
      </c>
      <c r="C408" s="24" t="n">
        <v>4</v>
      </c>
      <c r="D408" s="108" t="n">
        <v>0.00090586738239814</v>
      </c>
      <c r="E408" s="108" t="n">
        <v>3.0824712007814</v>
      </c>
      <c r="F408" s="24" t="s">
        <v>15061</v>
      </c>
      <c r="G408" s="24" t="inlineStr">
        <f aca="false">FALSE()</f>
        <is>
          <t/>
        </is>
      </c>
      <c r="H408" s="24" t="inlineStr">
        <f aca="false">FALSE()</f>
        <is>
          <t/>
        </is>
      </c>
      <c r="I408" s="24" t="inlineStr">
        <f aca="false">FALSE()</f>
        <is>
          <t/>
        </is>
      </c>
      <c r="J408" s="24" t="n">
        <f aca="false">TRUE()</f>
        <v>1</v>
      </c>
      <c r="K408" s="24" t="inlineStr">
        <f aca="false">FALSE()</f>
        <is>
          <t/>
        </is>
      </c>
      <c r="L408" s="24" t="inlineStr">
        <f aca="false">FALSE()</f>
        <is>
          <t/>
        </is>
      </c>
    </row>
    <row r="409" customFormat="false" ht="15" hidden="false" customHeight="false" outlineLevel="0" collapsed="false">
      <c r="A409" s="24" t="s">
        <v>15443</v>
      </c>
      <c r="B409" s="24" t="s">
        <v>15348</v>
      </c>
      <c r="C409" s="24" t="n">
        <v>4</v>
      </c>
      <c r="D409" s="108" t="n">
        <v>0.00090586738239814</v>
      </c>
      <c r="E409" s="108" t="n">
        <v>3.28659118343733</v>
      </c>
      <c r="F409" s="24" t="s">
        <v>15061</v>
      </c>
      <c r="G409" s="24" t="inlineStr">
        <f aca="false">FALSE()</f>
        <is>
          <t/>
        </is>
      </c>
      <c r="H409" s="24" t="inlineStr">
        <f aca="false">FALSE()</f>
        <is>
          <t/>
        </is>
      </c>
      <c r="I409" s="24" t="inlineStr">
        <f aca="false">FALSE()</f>
        <is>
          <t/>
        </is>
      </c>
      <c r="J409" s="24" t="n">
        <f aca="false">FALSE()</f>
        <v>0</v>
      </c>
      <c r="K409" s="24" t="inlineStr">
        <f aca="false">FALSE()</f>
        <is>
          <t/>
        </is>
      </c>
      <c r="L409" s="24" t="inlineStr">
        <f aca="false">FALSE()</f>
        <is>
          <t/>
        </is>
      </c>
    </row>
    <row r="410" customFormat="false" ht="15" hidden="false" customHeight="false" outlineLevel="0" collapsed="false">
      <c r="A410" s="24" t="s">
        <v>15348</v>
      </c>
      <c r="B410" s="24" t="s">
        <v>15234</v>
      </c>
      <c r="C410" s="24" t="n">
        <v>4</v>
      </c>
      <c r="D410" s="108" t="n">
        <v>0.00090586738239814</v>
      </c>
      <c r="E410" s="108" t="n">
        <v>3.04355313475103</v>
      </c>
      <c r="F410" s="24" t="s">
        <v>15061</v>
      </c>
      <c r="G410" s="24" t="inlineStr">
        <f aca="false">FALSE()</f>
        <is>
          <t/>
        </is>
      </c>
      <c r="H410" s="24" t="inlineStr">
        <f aca="false">FALSE()</f>
        <is>
          <t/>
        </is>
      </c>
      <c r="I410" s="24" t="inlineStr">
        <f aca="false">FALSE()</f>
        <is>
          <t/>
        </is>
      </c>
      <c r="J410" s="24" t="inlineStr">
        <f aca="false">FALSE()</f>
        <is>
          <t/>
        </is>
      </c>
      <c r="K410" s="24" t="inlineStr">
        <f aca="false">FALSE()</f>
        <is>
          <t/>
        </is>
      </c>
      <c r="L410" s="24" t="inlineStr">
        <f aca="false">FALSE()</f>
        <is>
          <t/>
        </is>
      </c>
    </row>
    <row r="411" customFormat="false" ht="15" hidden="false" customHeight="false" outlineLevel="0" collapsed="false">
      <c r="A411" s="24" t="s">
        <v>15234</v>
      </c>
      <c r="B411" s="24" t="s">
        <v>15444</v>
      </c>
      <c r="C411" s="24" t="n">
        <v>4</v>
      </c>
      <c r="D411" s="108" t="n">
        <v>0.00090586738239814</v>
      </c>
      <c r="E411" s="108" t="n">
        <v>3.14046314775909</v>
      </c>
      <c r="F411" s="24" t="s">
        <v>15061</v>
      </c>
      <c r="G411" s="24" t="inlineStr">
        <f aca="false">FALSE()</f>
        <is>
          <t/>
        </is>
      </c>
      <c r="H411" s="24" t="inlineStr">
        <f aca="false">FALSE()</f>
        <is>
          <t/>
        </is>
      </c>
      <c r="I411" s="24" t="inlineStr">
        <f aca="false">FALSE()</f>
        <is>
          <t/>
        </is>
      </c>
      <c r="J411" s="24" t="inlineStr">
        <f aca="false">FALSE()</f>
        <is>
          <t/>
        </is>
      </c>
      <c r="K411" s="24" t="inlineStr">
        <f aca="false">FALSE()</f>
        <is>
          <t/>
        </is>
      </c>
      <c r="L411" s="24" t="inlineStr">
        <f aca="false">FALSE()</f>
        <is>
          <t/>
        </is>
      </c>
    </row>
    <row r="412" customFormat="false" ht="15" hidden="false" customHeight="false" outlineLevel="0" collapsed="false">
      <c r="A412" s="24" t="s">
        <v>15444</v>
      </c>
      <c r="B412" s="24" t="s">
        <v>15349</v>
      </c>
      <c r="C412" s="24" t="n">
        <v>4</v>
      </c>
      <c r="D412" s="108" t="n">
        <v>0.00090586738239814</v>
      </c>
      <c r="E412" s="108" t="n">
        <v>3.28659118343733</v>
      </c>
      <c r="F412" s="24" t="s">
        <v>15061</v>
      </c>
      <c r="G412" s="24" t="inlineStr">
        <f aca="false">FALSE()</f>
        <is>
          <t/>
        </is>
      </c>
      <c r="H412" s="24" t="inlineStr">
        <f aca="false">FALSE()</f>
        <is>
          <t/>
        </is>
      </c>
      <c r="I412" s="24" t="inlineStr">
        <f aca="false">FALSE()</f>
        <is>
          <t/>
        </is>
      </c>
      <c r="J412" s="24" t="inlineStr">
        <f aca="false">FALSE()</f>
        <is>
          <t/>
        </is>
      </c>
      <c r="K412" s="24" t="inlineStr">
        <f aca="false">FALSE()</f>
        <is>
          <t/>
        </is>
      </c>
      <c r="L412" s="24" t="inlineStr">
        <f aca="false">FALSE()</f>
        <is>
          <t/>
        </is>
      </c>
    </row>
    <row r="413" customFormat="false" ht="15" hidden="false" customHeight="false" outlineLevel="0" collapsed="false">
      <c r="A413" s="24" t="s">
        <v>15349</v>
      </c>
      <c r="B413" s="24" t="s">
        <v>15208</v>
      </c>
      <c r="C413" s="24" t="n">
        <v>4</v>
      </c>
      <c r="D413" s="108" t="n">
        <v>0.00090586738239814</v>
      </c>
      <c r="E413" s="108" t="n">
        <v>2.98556118777334</v>
      </c>
      <c r="F413" s="24" t="s">
        <v>15061</v>
      </c>
      <c r="G413" s="24" t="inlineStr">
        <f aca="false">FALSE()</f>
        <is>
          <t/>
        </is>
      </c>
      <c r="H413" s="24" t="inlineStr">
        <f aca="false">FALSE()</f>
        <is>
          <t/>
        </is>
      </c>
      <c r="I413" s="24" t="inlineStr">
        <f aca="false">FALSE()</f>
        <is>
          <t/>
        </is>
      </c>
      <c r="J413" s="24" t="inlineStr">
        <f aca="false">FALSE()</f>
        <is>
          <t/>
        </is>
      </c>
      <c r="K413" s="24" t="inlineStr">
        <f aca="false">FALSE()</f>
        <is>
          <t/>
        </is>
      </c>
      <c r="L413" s="24" t="inlineStr">
        <f aca="false">FALSE()</f>
        <is>
          <t/>
        </is>
      </c>
    </row>
    <row r="414" customFormat="false" ht="15" hidden="false" customHeight="false" outlineLevel="0" collapsed="false">
      <c r="A414" s="24" t="s">
        <v>15208</v>
      </c>
      <c r="B414" s="24" t="s">
        <v>15208</v>
      </c>
      <c r="C414" s="24" t="n">
        <v>4</v>
      </c>
      <c r="D414" s="108" t="n">
        <v>0.00090586738239814</v>
      </c>
      <c r="E414" s="108" t="n">
        <v>2.78144120511742</v>
      </c>
      <c r="F414" s="24" t="s">
        <v>15061</v>
      </c>
      <c r="G414" s="24" t="inlineStr">
        <f aca="false">FALSE()</f>
        <is>
          <t/>
        </is>
      </c>
      <c r="H414" s="24" t="inlineStr">
        <f aca="false">FALSE()</f>
        <is>
          <t/>
        </is>
      </c>
      <c r="I414" s="24" t="inlineStr">
        <f aca="false">FALSE()</f>
        <is>
          <t/>
        </is>
      </c>
      <c r="J414" s="24" t="inlineStr">
        <f aca="false">FALSE()</f>
        <is>
          <t/>
        </is>
      </c>
      <c r="K414" s="24" t="inlineStr">
        <f aca="false">FALSE()</f>
        <is>
          <t/>
        </is>
      </c>
      <c r="L414" s="24" t="inlineStr">
        <f aca="false">FALSE()</f>
        <is>
          <t/>
        </is>
      </c>
    </row>
    <row r="415" customFormat="false" ht="15" hidden="false" customHeight="false" outlineLevel="0" collapsed="false">
      <c r="A415" s="24" t="s">
        <v>15208</v>
      </c>
      <c r="B415" s="24" t="s">
        <v>14871</v>
      </c>
      <c r="C415" s="24" t="n">
        <v>4</v>
      </c>
      <c r="D415" s="108" t="n">
        <v>0.00090586738239814</v>
      </c>
      <c r="E415" s="108" t="n">
        <v>1.90637994172572</v>
      </c>
      <c r="F415" s="24" t="s">
        <v>15061</v>
      </c>
      <c r="G415" s="24" t="inlineStr">
        <f aca="false">FALSE()</f>
        <is>
          <t/>
        </is>
      </c>
      <c r="H415" s="24" t="inlineStr">
        <f aca="false">FALSE()</f>
        <is>
          <t/>
        </is>
      </c>
      <c r="I415" s="24" t="inlineStr">
        <f aca="false">FALSE()</f>
        <is>
          <t/>
        </is>
      </c>
      <c r="J415" s="24" t="inlineStr">
        <f aca="false">FALSE()</f>
        <is>
          <t/>
        </is>
      </c>
      <c r="K415" s="24" t="inlineStr">
        <f aca="false">FALSE()</f>
        <is>
          <t/>
        </is>
      </c>
      <c r="L415" s="24" t="inlineStr">
        <f aca="false">FALSE()</f>
        <is>
          <t/>
        </is>
      </c>
    </row>
    <row r="416" customFormat="false" ht="15" hidden="false" customHeight="false" outlineLevel="0" collapsed="false">
      <c r="A416" s="24" t="s">
        <v>14871</v>
      </c>
      <c r="B416" s="24" t="s">
        <v>15076</v>
      </c>
      <c r="C416" s="24" t="n">
        <v>4</v>
      </c>
      <c r="D416" s="108" t="n">
        <v>0.00090586738239814</v>
      </c>
      <c r="E416" s="108" t="n">
        <v>1.53762832218116</v>
      </c>
      <c r="F416" s="24" t="s">
        <v>15061</v>
      </c>
      <c r="G416" s="24" t="inlineStr">
        <f aca="false">FALSE()</f>
        <is>
          <t/>
        </is>
      </c>
      <c r="H416" s="24" t="inlineStr">
        <f aca="false">FALSE()</f>
        <is>
          <t/>
        </is>
      </c>
      <c r="I416" s="24" t="inlineStr">
        <f aca="false">FALSE()</f>
        <is>
          <t/>
        </is>
      </c>
      <c r="J416" s="24" t="inlineStr">
        <f aca="false">FALSE()</f>
        <is>
          <t/>
        </is>
      </c>
      <c r="K416" s="24" t="inlineStr">
        <f aca="false">FALSE()</f>
        <is>
          <t/>
        </is>
      </c>
      <c r="L416" s="24" t="inlineStr">
        <f aca="false">FALSE()</f>
        <is>
          <t/>
        </is>
      </c>
    </row>
    <row r="417" customFormat="false" ht="15" hidden="false" customHeight="false" outlineLevel="0" collapsed="false">
      <c r="A417" s="24" t="s">
        <v>15131</v>
      </c>
      <c r="B417" s="24" t="s">
        <v>4009</v>
      </c>
      <c r="C417" s="24" t="n">
        <v>4</v>
      </c>
      <c r="D417" s="108" t="n">
        <v>0.00090586738239814</v>
      </c>
      <c r="E417" s="108" t="n">
        <v>2.66334189303943</v>
      </c>
      <c r="F417" s="24" t="s">
        <v>15061</v>
      </c>
      <c r="G417" s="24" t="inlineStr">
        <f aca="false">FALSE()</f>
        <is>
          <t/>
        </is>
      </c>
      <c r="H417" s="24" t="inlineStr">
        <f aca="false">FALSE()</f>
        <is>
          <t/>
        </is>
      </c>
      <c r="I417" s="24" t="inlineStr">
        <f aca="false">FALSE()</f>
        <is>
          <t/>
        </is>
      </c>
      <c r="J417" s="24" t="inlineStr">
        <f aca="false">FALSE()</f>
        <is>
          <t/>
        </is>
      </c>
      <c r="K417" s="24" t="inlineStr">
        <f aca="false">FALSE()</f>
        <is>
          <t/>
        </is>
      </c>
      <c r="L417" s="24" t="inlineStr">
        <f aca="false">FALSE()</f>
        <is>
          <t/>
        </is>
      </c>
    </row>
    <row r="418" customFormat="false" ht="15" hidden="false" customHeight="false" outlineLevel="0" collapsed="false">
      <c r="A418" s="24" t="s">
        <v>338</v>
      </c>
      <c r="B418" s="24" t="s">
        <v>15076</v>
      </c>
      <c r="C418" s="24" t="n">
        <v>4</v>
      </c>
      <c r="D418" s="108" t="n">
        <v>0.00090586738239814</v>
      </c>
      <c r="E418" s="108" t="n">
        <v>0.326120405903027</v>
      </c>
      <c r="F418" s="24" t="s">
        <v>15061</v>
      </c>
      <c r="G418" s="24" t="inlineStr">
        <f aca="false">FALSE()</f>
        <is>
          <t/>
        </is>
      </c>
      <c r="H418" s="24" t="inlineStr">
        <f aca="false">FALSE()</f>
        <is>
          <t/>
        </is>
      </c>
      <c r="I418" s="24" t="inlineStr">
        <f aca="false">FALSE()</f>
        <is>
          <t/>
        </is>
      </c>
      <c r="J418" s="24" t="inlineStr">
        <f aca="false">FALSE()</f>
        <is>
          <t/>
        </is>
      </c>
      <c r="K418" s="24" t="inlineStr">
        <f aca="false">FALSE()</f>
        <is>
          <t/>
        </is>
      </c>
      <c r="L418" s="24" t="inlineStr">
        <f aca="false">FALSE()</f>
        <is>
          <t/>
        </is>
      </c>
    </row>
    <row r="419" customFormat="false" ht="15" hidden="false" customHeight="false" outlineLevel="0" collapsed="false">
      <c r="A419" s="24" t="s">
        <v>15063</v>
      </c>
      <c r="B419" s="24" t="s">
        <v>15445</v>
      </c>
      <c r="C419" s="24" t="n">
        <v>4</v>
      </c>
      <c r="D419" s="108" t="n">
        <v>0.00090586738239814</v>
      </c>
      <c r="E419" s="108" t="n">
        <v>2.26955784413855</v>
      </c>
      <c r="F419" s="24" t="s">
        <v>15061</v>
      </c>
      <c r="G419" s="24" t="inlineStr">
        <f aca="false">FALSE()</f>
        <is>
          <t/>
        </is>
      </c>
      <c r="H419" s="24" t="inlineStr">
        <f aca="false">FALSE()</f>
        <is>
          <t/>
        </is>
      </c>
      <c r="I419" s="24" t="inlineStr">
        <f aca="false">FALSE()</f>
        <is>
          <t/>
        </is>
      </c>
      <c r="J419" s="24" t="inlineStr">
        <f aca="false">FALSE()</f>
        <is>
          <t/>
        </is>
      </c>
      <c r="K419" s="24" t="inlineStr">
        <f aca="false">FALSE()</f>
        <is>
          <t/>
        </is>
      </c>
      <c r="L419" s="24" t="inlineStr">
        <f aca="false">FALSE()</f>
        <is>
          <t/>
        </is>
      </c>
    </row>
    <row r="420" customFormat="false" ht="15" hidden="false" customHeight="false" outlineLevel="0" collapsed="false">
      <c r="A420" s="24" t="s">
        <v>15445</v>
      </c>
      <c r="B420" s="24" t="s">
        <v>15352</v>
      </c>
      <c r="C420" s="24" t="n">
        <v>4</v>
      </c>
      <c r="D420" s="108" t="n">
        <v>0.00090586738239814</v>
      </c>
      <c r="E420" s="108" t="n">
        <v>3.28659118343733</v>
      </c>
      <c r="F420" s="24" t="s">
        <v>15061</v>
      </c>
      <c r="G420" s="24" t="inlineStr">
        <f aca="false">FALSE()</f>
        <is>
          <t/>
        </is>
      </c>
      <c r="H420" s="24" t="inlineStr">
        <f aca="false">FALSE()</f>
        <is>
          <t/>
        </is>
      </c>
      <c r="I420" s="24" t="inlineStr">
        <f aca="false">FALSE()</f>
        <is>
          <t/>
        </is>
      </c>
      <c r="J420" s="24" t="inlineStr">
        <f aca="false">FALSE()</f>
        <is>
          <t/>
        </is>
      </c>
      <c r="K420" s="24" t="inlineStr">
        <f aca="false">FALSE()</f>
        <is>
          <t/>
        </is>
      </c>
      <c r="L420" s="24" t="inlineStr">
        <f aca="false">FALSE()</f>
        <is>
          <t/>
        </is>
      </c>
    </row>
    <row r="421" customFormat="false" ht="15" hidden="false" customHeight="false" outlineLevel="0" collapsed="false">
      <c r="A421" s="24" t="s">
        <v>15352</v>
      </c>
      <c r="B421" s="24" t="s">
        <v>15292</v>
      </c>
      <c r="C421" s="24" t="n">
        <v>4</v>
      </c>
      <c r="D421" s="108" t="n">
        <v>0.00090586738239814</v>
      </c>
      <c r="E421" s="108" t="n">
        <v>3.2074099373897</v>
      </c>
      <c r="F421" s="24" t="s">
        <v>15061</v>
      </c>
      <c r="G421" s="24" t="inlineStr">
        <f aca="false">FALSE()</f>
        <is>
          <t/>
        </is>
      </c>
      <c r="H421" s="24" t="inlineStr">
        <f aca="false">FALSE()</f>
        <is>
          <t/>
        </is>
      </c>
      <c r="I421" s="24" t="inlineStr">
        <f aca="false">FALSE()</f>
        <is>
          <t/>
        </is>
      </c>
      <c r="J421" s="24" t="inlineStr">
        <f aca="false">FALSE()</f>
        <is>
          <t/>
        </is>
      </c>
      <c r="K421" s="24" t="inlineStr">
        <f aca="false">FALSE()</f>
        <is>
          <t/>
        </is>
      </c>
      <c r="L421" s="24" t="inlineStr">
        <f aca="false">FALSE()</f>
        <is>
          <t/>
        </is>
      </c>
    </row>
    <row r="422" customFormat="false" ht="15" hidden="false" customHeight="false" outlineLevel="0" collapsed="false">
      <c r="A422" s="24" t="s">
        <v>15353</v>
      </c>
      <c r="B422" s="24" t="s">
        <v>15446</v>
      </c>
      <c r="C422" s="24" t="n">
        <v>4</v>
      </c>
      <c r="D422" s="108" t="n">
        <v>0.00090586738239814</v>
      </c>
      <c r="E422" s="108" t="n">
        <v>3.38350119644538</v>
      </c>
      <c r="F422" s="24" t="s">
        <v>15061</v>
      </c>
      <c r="G422" s="24" t="inlineStr">
        <f aca="false">FALSE()</f>
        <is>
          <t/>
        </is>
      </c>
      <c r="H422" s="24" t="inlineStr">
        <f aca="false">FALSE()</f>
        <is>
          <t/>
        </is>
      </c>
      <c r="I422" s="24" t="inlineStr">
        <f aca="false">FALSE()</f>
        <is>
          <t/>
        </is>
      </c>
      <c r="J422" s="24" t="inlineStr">
        <f aca="false">FALSE()</f>
        <is>
          <t/>
        </is>
      </c>
      <c r="K422" s="24" t="inlineStr">
        <f aca="false">FALSE()</f>
        <is>
          <t/>
        </is>
      </c>
      <c r="L422" s="24" t="inlineStr">
        <f aca="false">FALSE()</f>
        <is>
          <t/>
        </is>
      </c>
    </row>
    <row r="423" customFormat="false" ht="15" hidden="false" customHeight="false" outlineLevel="0" collapsed="false">
      <c r="A423" s="24" t="s">
        <v>15446</v>
      </c>
      <c r="B423" s="24" t="s">
        <v>15184</v>
      </c>
      <c r="C423" s="24" t="n">
        <v>4</v>
      </c>
      <c r="D423" s="108" t="n">
        <v>0.00090586738239814</v>
      </c>
      <c r="E423" s="108" t="n">
        <v>3.0824712007814</v>
      </c>
      <c r="F423" s="24" t="s">
        <v>15061</v>
      </c>
      <c r="G423" s="24" t="inlineStr">
        <f aca="false">FALSE()</f>
        <is>
          <t/>
        </is>
      </c>
      <c r="H423" s="24" t="inlineStr">
        <f aca="false">FALSE()</f>
        <is>
          <t/>
        </is>
      </c>
      <c r="I423" s="24" t="inlineStr">
        <f aca="false">FALSE()</f>
        <is>
          <t/>
        </is>
      </c>
      <c r="J423" s="24" t="inlineStr">
        <f aca="false">FALSE()</f>
        <is>
          <t/>
        </is>
      </c>
      <c r="K423" s="24" t="inlineStr">
        <f aca="false">FALSE()</f>
        <is>
          <t/>
        </is>
      </c>
      <c r="L423" s="24" t="inlineStr">
        <f aca="false">FALSE()</f>
        <is>
          <t/>
        </is>
      </c>
    </row>
    <row r="424" customFormat="false" ht="15" hidden="false" customHeight="false" outlineLevel="0" collapsed="false">
      <c r="A424" s="24" t="s">
        <v>15332</v>
      </c>
      <c r="B424" s="24" t="s">
        <v>15354</v>
      </c>
      <c r="C424" s="24" t="n">
        <v>4</v>
      </c>
      <c r="D424" s="108" t="n">
        <v>0.00090586738239814</v>
      </c>
      <c r="E424" s="108" t="n">
        <v>3.18968117042927</v>
      </c>
      <c r="F424" s="24" t="s">
        <v>15061</v>
      </c>
      <c r="G424" s="24" t="inlineStr">
        <f aca="false">FALSE()</f>
        <is>
          <t/>
        </is>
      </c>
      <c r="H424" s="24" t="inlineStr">
        <f aca="false">FALSE()</f>
        <is>
          <t/>
        </is>
      </c>
      <c r="I424" s="24" t="inlineStr">
        <f aca="false">FALSE()</f>
        <is>
          <t/>
        </is>
      </c>
      <c r="J424" s="24" t="n">
        <f aca="false">TRUE()</f>
        <v>1</v>
      </c>
      <c r="K424" s="24" t="inlineStr">
        <f aca="false">FALSE()</f>
        <is>
          <t/>
        </is>
      </c>
      <c r="L424" s="24" t="inlineStr">
        <f aca="false">FALSE()</f>
        <is>
          <t/>
        </is>
      </c>
    </row>
    <row r="425" customFormat="false" ht="15" hidden="false" customHeight="false" outlineLevel="0" collapsed="false">
      <c r="A425" s="24" t="s">
        <v>15186</v>
      </c>
      <c r="B425" s="24" t="s">
        <v>15447</v>
      </c>
      <c r="C425" s="24" t="n">
        <v>4</v>
      </c>
      <c r="D425" s="108" t="n">
        <v>0.00090586738239814</v>
      </c>
      <c r="E425" s="108" t="n">
        <v>3.38350119644538</v>
      </c>
      <c r="F425" s="24" t="s">
        <v>15061</v>
      </c>
      <c r="G425" s="24" t="inlineStr">
        <f aca="false">FALSE()</f>
        <is>
          <t/>
        </is>
      </c>
      <c r="H425" s="24" t="inlineStr">
        <f aca="false">FALSE()</f>
        <is>
          <t/>
        </is>
      </c>
      <c r="I425" s="24" t="inlineStr">
        <f aca="false">FALSE()</f>
        <is>
          <t/>
        </is>
      </c>
      <c r="J425" s="24" t="n">
        <f aca="false">FALSE()</f>
        <v>0</v>
      </c>
      <c r="K425" s="24" t="inlineStr">
        <f aca="false">FALSE()</f>
        <is>
          <t/>
        </is>
      </c>
      <c r="L425" s="24" t="inlineStr">
        <f aca="false">FALSE()</f>
        <is>
          <t/>
        </is>
      </c>
    </row>
    <row r="426" customFormat="false" ht="15" hidden="false" customHeight="false" outlineLevel="0" collapsed="false">
      <c r="A426" s="24" t="s">
        <v>2996</v>
      </c>
      <c r="B426" s="24" t="s">
        <v>15077</v>
      </c>
      <c r="C426" s="24" t="n">
        <v>4</v>
      </c>
      <c r="D426" s="108" t="n">
        <v>0.00090586738239814</v>
      </c>
      <c r="E426" s="108" t="n">
        <v>2.66334189303943</v>
      </c>
      <c r="F426" s="24" t="s">
        <v>15061</v>
      </c>
      <c r="G426" s="24" t="inlineStr">
        <f aca="false">FALSE()</f>
        <is>
          <t/>
        </is>
      </c>
      <c r="H426" s="24" t="inlineStr">
        <f aca="false">FALSE()</f>
        <is>
          <t/>
        </is>
      </c>
      <c r="I426" s="24" t="inlineStr">
        <f aca="false">FALSE()</f>
        <is>
          <t/>
        </is>
      </c>
      <c r="J426" s="24" t="inlineStr">
        <f aca="false">FALSE()</f>
        <is>
          <t/>
        </is>
      </c>
      <c r="K426" s="24" t="inlineStr">
        <f aca="false">FALSE()</f>
        <is>
          <t/>
        </is>
      </c>
      <c r="L426" s="24" t="inlineStr">
        <f aca="false">FALSE()</f>
        <is>
          <t/>
        </is>
      </c>
    </row>
    <row r="427" customFormat="false" ht="15" hidden="false" customHeight="false" outlineLevel="0" collapsed="false">
      <c r="A427" s="24" t="s">
        <v>15064</v>
      </c>
      <c r="B427" s="24" t="s">
        <v>338</v>
      </c>
      <c r="C427" s="24" t="n">
        <v>4</v>
      </c>
      <c r="D427" s="108" t="n">
        <v>0.00090586738239814</v>
      </c>
      <c r="E427" s="108" t="n">
        <v>0.0589101106844561</v>
      </c>
      <c r="F427" s="24" t="s">
        <v>15061</v>
      </c>
      <c r="G427" s="24" t="inlineStr">
        <f aca="false">FALSE()</f>
        <is>
          <t/>
        </is>
      </c>
      <c r="H427" s="24" t="inlineStr">
        <f aca="false">FALSE()</f>
        <is>
          <t/>
        </is>
      </c>
      <c r="I427" s="24" t="inlineStr">
        <f aca="false">FALSE()</f>
        <is>
          <t/>
        </is>
      </c>
      <c r="J427" s="24" t="inlineStr">
        <f aca="false">FALSE()</f>
        <is>
          <t/>
        </is>
      </c>
      <c r="K427" s="24" t="inlineStr">
        <f aca="false">FALSE()</f>
        <is>
          <t/>
        </is>
      </c>
      <c r="L427" s="24" t="inlineStr">
        <f aca="false">FALSE()</f>
        <is>
          <t/>
        </is>
      </c>
    </row>
    <row r="428" customFormat="false" ht="15" hidden="false" customHeight="false" outlineLevel="0" collapsed="false">
      <c r="A428" s="24" t="s">
        <v>15359</v>
      </c>
      <c r="B428" s="24" t="s">
        <v>15453</v>
      </c>
      <c r="C428" s="24" t="n">
        <v>4</v>
      </c>
      <c r="D428" s="108" t="n">
        <v>0.00090586738239814</v>
      </c>
      <c r="E428" s="108" t="n">
        <v>3.28659118343733</v>
      </c>
      <c r="F428" s="24" t="s">
        <v>15061</v>
      </c>
      <c r="G428" s="24" t="inlineStr">
        <f aca="false">FALSE()</f>
        <is>
          <t/>
        </is>
      </c>
      <c r="H428" s="24" t="inlineStr">
        <f aca="false">FALSE()</f>
        <is>
          <t/>
        </is>
      </c>
      <c r="I428" s="24" t="inlineStr">
        <f aca="false">FALSE()</f>
        <is>
          <t/>
        </is>
      </c>
      <c r="J428" s="24" t="inlineStr">
        <f aca="false">FALSE()</f>
        <is>
          <t/>
        </is>
      </c>
      <c r="K428" s="24" t="inlineStr">
        <f aca="false">FALSE()</f>
        <is>
          <t/>
        </is>
      </c>
      <c r="L428" s="24" t="inlineStr">
        <f aca="false">FALSE()</f>
        <is>
          <t/>
        </is>
      </c>
    </row>
    <row r="429" customFormat="false" ht="15" hidden="false" customHeight="false" outlineLevel="0" collapsed="false">
      <c r="A429" s="24" t="s">
        <v>3344</v>
      </c>
      <c r="B429" s="24" t="s">
        <v>14880</v>
      </c>
      <c r="C429" s="24" t="n">
        <v>4</v>
      </c>
      <c r="D429" s="108" t="n">
        <v>0.00090586738239814</v>
      </c>
      <c r="E429" s="108" t="n">
        <v>2.70680758682052</v>
      </c>
      <c r="F429" s="24" t="s">
        <v>15061</v>
      </c>
      <c r="G429" s="24" t="inlineStr">
        <f aca="false">FALSE()</f>
        <is>
          <t/>
        </is>
      </c>
      <c r="H429" s="24" t="inlineStr">
        <f aca="false">FALSE()</f>
        <is>
          <t/>
        </is>
      </c>
      <c r="I429" s="24" t="inlineStr">
        <f aca="false">FALSE()</f>
        <is>
          <t/>
        </is>
      </c>
      <c r="J429" s="24" t="inlineStr">
        <f aca="false">FALSE()</f>
        <is>
          <t/>
        </is>
      </c>
      <c r="K429" s="24" t="inlineStr">
        <f aca="false">FALSE()</f>
        <is>
          <t/>
        </is>
      </c>
      <c r="L429" s="24" t="inlineStr">
        <f aca="false">FALSE()</f>
        <is>
          <t/>
        </is>
      </c>
    </row>
    <row r="430" customFormat="false" ht="15" hidden="false" customHeight="false" outlineLevel="0" collapsed="false">
      <c r="A430" s="24" t="s">
        <v>15364</v>
      </c>
      <c r="B430" s="24" t="s">
        <v>338</v>
      </c>
      <c r="C430" s="24" t="n">
        <v>4</v>
      </c>
      <c r="D430" s="108" t="n">
        <v>0.00090586738239814</v>
      </c>
      <c r="E430" s="108" t="n">
        <v>0.972723963068173</v>
      </c>
      <c r="F430" s="24" t="s">
        <v>15061</v>
      </c>
      <c r="G430" s="24" t="inlineStr">
        <f aca="false">FALSE()</f>
        <is>
          <t/>
        </is>
      </c>
      <c r="H430" s="24" t="inlineStr">
        <f aca="false">FALSE()</f>
        <is>
          <t/>
        </is>
      </c>
      <c r="I430" s="24" t="inlineStr">
        <f aca="false">FALSE()</f>
        <is>
          <t/>
        </is>
      </c>
      <c r="J430" s="24" t="inlineStr">
        <f aca="false">FALSE()</f>
        <is>
          <t/>
        </is>
      </c>
      <c r="K430" s="24" t="inlineStr">
        <f aca="false">FALSE()</f>
        <is>
          <t/>
        </is>
      </c>
      <c r="L430" s="24" t="inlineStr">
        <f aca="false">FALSE()</f>
        <is>
          <t/>
        </is>
      </c>
    </row>
    <row r="431" customFormat="false" ht="15" hidden="false" customHeight="false" outlineLevel="0" collapsed="false">
      <c r="A431" s="24" t="s">
        <v>15077</v>
      </c>
      <c r="B431" s="24" t="s">
        <v>15207</v>
      </c>
      <c r="C431" s="24" t="n">
        <v>4</v>
      </c>
      <c r="D431" s="108" t="n">
        <v>0.00090586738239814</v>
      </c>
      <c r="E431" s="108" t="n">
        <v>2.36231189737544</v>
      </c>
      <c r="F431" s="24" t="s">
        <v>15061</v>
      </c>
      <c r="G431" s="24" t="inlineStr">
        <f aca="false">FALSE()</f>
        <is>
          <t/>
        </is>
      </c>
      <c r="H431" s="24" t="inlineStr">
        <f aca="false">FALSE()</f>
        <is>
          <t/>
        </is>
      </c>
      <c r="I431" s="24" t="inlineStr">
        <f aca="false">FALSE()</f>
        <is>
          <t/>
        </is>
      </c>
      <c r="J431" s="24" t="inlineStr">
        <f aca="false">FALSE()</f>
        <is>
          <t/>
        </is>
      </c>
      <c r="K431" s="24" t="inlineStr">
        <f aca="false">FALSE()</f>
        <is>
          <t/>
        </is>
      </c>
      <c r="L431" s="24" t="inlineStr">
        <f aca="false">FALSE()</f>
        <is>
          <t/>
        </is>
      </c>
    </row>
    <row r="432" customFormat="false" ht="15" hidden="false" customHeight="false" outlineLevel="0" collapsed="false">
      <c r="A432" s="24" t="s">
        <v>15207</v>
      </c>
      <c r="B432" s="24" t="s">
        <v>15461</v>
      </c>
      <c r="C432" s="24" t="n">
        <v>4</v>
      </c>
      <c r="D432" s="108" t="n">
        <v>0.00090586738239814</v>
      </c>
      <c r="E432" s="108" t="n">
        <v>3.0824712007814</v>
      </c>
      <c r="F432" s="24" t="s">
        <v>15061</v>
      </c>
      <c r="G432" s="24" t="inlineStr">
        <f aca="false">FALSE()</f>
        <is>
          <t/>
        </is>
      </c>
      <c r="H432" s="24" t="inlineStr">
        <f aca="false">FALSE()</f>
        <is>
          <t/>
        </is>
      </c>
      <c r="I432" s="24" t="inlineStr">
        <f aca="false">FALSE()</f>
        <is>
          <t/>
        </is>
      </c>
      <c r="J432" s="24" t="inlineStr">
        <f aca="false">FALSE()</f>
        <is>
          <t/>
        </is>
      </c>
      <c r="K432" s="24" t="inlineStr">
        <f aca="false">FALSE()</f>
        <is>
          <t/>
        </is>
      </c>
      <c r="L432" s="24" t="inlineStr">
        <f aca="false">FALSE()</f>
        <is>
          <t/>
        </is>
      </c>
    </row>
    <row r="433" customFormat="false" ht="15" hidden="false" customHeight="false" outlineLevel="0" collapsed="false">
      <c r="A433" s="24" t="s">
        <v>338</v>
      </c>
      <c r="B433" s="24" t="s">
        <v>15466</v>
      </c>
      <c r="C433" s="24" t="n">
        <v>4</v>
      </c>
      <c r="D433" s="108" t="n">
        <v>0.00090586738239814</v>
      </c>
      <c r="E433" s="108" t="n">
        <v>1.06648309539727</v>
      </c>
      <c r="F433" s="24" t="s">
        <v>15061</v>
      </c>
      <c r="G433" s="24" t="inlineStr">
        <f aca="false">FALSE()</f>
        <is>
          <t/>
        </is>
      </c>
      <c r="H433" s="24" t="inlineStr">
        <f aca="false">FALSE()</f>
        <is>
          <t/>
        </is>
      </c>
      <c r="I433" s="24" t="inlineStr">
        <f aca="false">FALSE()</f>
        <is>
          <t/>
        </is>
      </c>
      <c r="J433" s="24" t="n">
        <f aca="false">TRUE()</f>
        <v>1</v>
      </c>
      <c r="K433" s="24" t="inlineStr">
        <f aca="false">FALSE()</f>
        <is>
          <t/>
        </is>
      </c>
      <c r="L433" s="24" t="inlineStr">
        <f aca="false">FALSE()</f>
        <is>
          <t/>
        </is>
      </c>
    </row>
    <row r="434" customFormat="false" ht="15" hidden="false" customHeight="false" outlineLevel="0" collapsed="false">
      <c r="A434" s="24" t="s">
        <v>15466</v>
      </c>
      <c r="B434" s="24" t="s">
        <v>15377</v>
      </c>
      <c r="C434" s="24" t="n">
        <v>4</v>
      </c>
      <c r="D434" s="108" t="n">
        <v>0.00090586738239814</v>
      </c>
      <c r="E434" s="108" t="n">
        <v>3.28659118343733</v>
      </c>
      <c r="F434" s="24" t="s">
        <v>15061</v>
      </c>
      <c r="G434" s="24" t="n">
        <f aca="false">TRUE()</f>
        <v>1</v>
      </c>
      <c r="H434" s="24" t="inlineStr">
        <f aca="false">FALSE()</f>
        <is>
          <t/>
        </is>
      </c>
      <c r="I434" s="24" t="inlineStr">
        <f aca="false">FALSE()</f>
        <is>
          <t/>
        </is>
      </c>
      <c r="J434" s="24" t="n">
        <f aca="false">FALSE()</f>
        <v>0</v>
      </c>
      <c r="K434" s="24" t="inlineStr">
        <f aca="false">FALSE()</f>
        <is>
          <t/>
        </is>
      </c>
      <c r="L434" s="24" t="inlineStr">
        <f aca="false">FALSE()</f>
        <is>
          <t/>
        </is>
      </c>
    </row>
    <row r="435" customFormat="false" ht="15" hidden="false" customHeight="false" outlineLevel="0" collapsed="false">
      <c r="A435" s="24" t="s">
        <v>2376</v>
      </c>
      <c r="B435" s="24" t="s">
        <v>338</v>
      </c>
      <c r="C435" s="24" t="n">
        <v>4</v>
      </c>
      <c r="D435" s="108" t="n">
        <v>0.00090586738239814</v>
      </c>
      <c r="E435" s="108" t="n">
        <v>1.06963397607623</v>
      </c>
      <c r="F435" s="24" t="s">
        <v>15061</v>
      </c>
      <c r="G435" s="24" t="n">
        <f aca="false">FALSE()</f>
        <v>0</v>
      </c>
      <c r="H435" s="24" t="inlineStr">
        <f aca="false">FALSE()</f>
        <is>
          <t/>
        </is>
      </c>
      <c r="I435" s="24" t="inlineStr">
        <f aca="false">FALSE()</f>
        <is>
          <t/>
        </is>
      </c>
      <c r="J435" s="24" t="inlineStr">
        <f aca="false">FALSE()</f>
        <is>
          <t/>
        </is>
      </c>
      <c r="K435" s="24" t="inlineStr">
        <f aca="false">FALSE()</f>
        <is>
          <t/>
        </is>
      </c>
      <c r="L435" s="24" t="inlineStr">
        <f aca="false">FALSE()</f>
        <is>
          <t/>
        </is>
      </c>
    </row>
    <row r="436" customFormat="false" ht="15" hidden="false" customHeight="false" outlineLevel="0" collapsed="false">
      <c r="A436" s="24" t="s">
        <v>15470</v>
      </c>
      <c r="B436" s="24" t="s">
        <v>15308</v>
      </c>
      <c r="C436" s="24" t="n">
        <v>4</v>
      </c>
      <c r="D436" s="108" t="n">
        <v>0.00090586738239814</v>
      </c>
      <c r="E436" s="108" t="n">
        <v>3.2074099373897</v>
      </c>
      <c r="F436" s="24" t="s">
        <v>15061</v>
      </c>
      <c r="G436" s="24" t="inlineStr">
        <f aca="false">FALSE()</f>
        <is>
          <t/>
        </is>
      </c>
      <c r="H436" s="24" t="inlineStr">
        <f aca="false">FALSE()</f>
        <is>
          <t/>
        </is>
      </c>
      <c r="I436" s="24" t="inlineStr">
        <f aca="false">FALSE()</f>
        <is>
          <t/>
        </is>
      </c>
      <c r="J436" s="24" t="inlineStr">
        <f aca="false">FALSE()</f>
        <is>
          <t/>
        </is>
      </c>
      <c r="K436" s="24" t="inlineStr">
        <f aca="false">FALSE()</f>
        <is>
          <t/>
        </is>
      </c>
      <c r="L436" s="24" t="inlineStr">
        <f aca="false">FALSE()</f>
        <is>
          <t/>
        </is>
      </c>
    </row>
    <row r="437" customFormat="false" ht="15" hidden="false" customHeight="false" outlineLevel="0" collapsed="false">
      <c r="A437" s="24" t="s">
        <v>15063</v>
      </c>
      <c r="B437" s="24" t="s">
        <v>15210</v>
      </c>
      <c r="C437" s="24" t="n">
        <v>4</v>
      </c>
      <c r="D437" s="108" t="n">
        <v>0.00090586738239814</v>
      </c>
      <c r="E437" s="108" t="n">
        <v>1.96852784847456</v>
      </c>
      <c r="F437" s="24" t="s">
        <v>15061</v>
      </c>
      <c r="G437" s="24" t="inlineStr">
        <f aca="false">FALSE()</f>
        <is>
          <t/>
        </is>
      </c>
      <c r="H437" s="24" t="inlineStr">
        <f aca="false">FALSE()</f>
        <is>
          <t/>
        </is>
      </c>
      <c r="I437" s="24" t="inlineStr">
        <f aca="false">FALSE()</f>
        <is>
          <t/>
        </is>
      </c>
      <c r="J437" s="24" t="inlineStr">
        <f aca="false">FALSE()</f>
        <is>
          <t/>
        </is>
      </c>
      <c r="K437" s="24" t="inlineStr">
        <f aca="false">FALSE()</f>
        <is>
          <t/>
        </is>
      </c>
      <c r="L437" s="24" t="inlineStr">
        <f aca="false">FALSE()</f>
        <is>
          <t/>
        </is>
      </c>
    </row>
    <row r="438" customFormat="false" ht="15" hidden="false" customHeight="false" outlineLevel="0" collapsed="false">
      <c r="A438" s="24" t="s">
        <v>15379</v>
      </c>
      <c r="B438" s="24" t="s">
        <v>15083</v>
      </c>
      <c r="C438" s="24" t="n">
        <v>4</v>
      </c>
      <c r="D438" s="108" t="n">
        <v>0.00090586738239814</v>
      </c>
      <c r="E438" s="108" t="n">
        <v>2.60989757381246</v>
      </c>
      <c r="F438" s="24" t="s">
        <v>15061</v>
      </c>
      <c r="G438" s="24" t="inlineStr">
        <f aca="false">FALSE()</f>
        <is>
          <t/>
        </is>
      </c>
      <c r="H438" s="24" t="inlineStr">
        <f aca="false">FALSE()</f>
        <is>
          <t/>
        </is>
      </c>
      <c r="I438" s="24" t="inlineStr">
        <f aca="false">FALSE()</f>
        <is>
          <t/>
        </is>
      </c>
      <c r="J438" s="24" t="inlineStr">
        <f aca="false">FALSE()</f>
        <is>
          <t/>
        </is>
      </c>
      <c r="K438" s="24" t="inlineStr">
        <f aca="false">FALSE()</f>
        <is>
          <t/>
        </is>
      </c>
      <c r="L438" s="24" t="inlineStr">
        <f aca="false">FALSE()</f>
        <is>
          <t/>
        </is>
      </c>
    </row>
    <row r="439" customFormat="false" ht="15" hidden="false" customHeight="false" outlineLevel="0" collapsed="false">
      <c r="A439" s="24" t="s">
        <v>15086</v>
      </c>
      <c r="B439" s="24" t="s">
        <v>15296</v>
      </c>
      <c r="C439" s="24" t="n">
        <v>4</v>
      </c>
      <c r="D439" s="108" t="n">
        <v>0.00090586738239814</v>
      </c>
      <c r="E439" s="108" t="n">
        <v>2.57902100733939</v>
      </c>
      <c r="F439" s="24" t="s">
        <v>15061</v>
      </c>
      <c r="G439" s="24" t="inlineStr">
        <f aca="false">FALSE()</f>
        <is>
          <t/>
        </is>
      </c>
      <c r="H439" s="24" t="inlineStr">
        <f aca="false">FALSE()</f>
        <is>
          <t/>
        </is>
      </c>
      <c r="I439" s="24" t="inlineStr">
        <f aca="false">FALSE()</f>
        <is>
          <t/>
        </is>
      </c>
      <c r="J439" s="24" t="inlineStr">
        <f aca="false">FALSE()</f>
        <is>
          <t/>
        </is>
      </c>
      <c r="K439" s="24" t="inlineStr">
        <f aca="false">FALSE()</f>
        <is>
          <t/>
        </is>
      </c>
      <c r="L439" s="24" t="inlineStr">
        <f aca="false">FALSE()</f>
        <is>
          <t/>
        </is>
      </c>
    </row>
    <row r="440" customFormat="false" ht="15" hidden="false" customHeight="false" outlineLevel="0" collapsed="false">
      <c r="A440" s="24" t="s">
        <v>15296</v>
      </c>
      <c r="B440" s="24" t="s">
        <v>15471</v>
      </c>
      <c r="C440" s="24" t="n">
        <v>4</v>
      </c>
      <c r="D440" s="108" t="n">
        <v>0.00090586738239814</v>
      </c>
      <c r="E440" s="108" t="n">
        <v>3.2074099373897</v>
      </c>
      <c r="F440" s="24" t="s">
        <v>15061</v>
      </c>
      <c r="G440" s="24" t="inlineStr">
        <f aca="false">FALSE()</f>
        <is>
          <t/>
        </is>
      </c>
      <c r="H440" s="24" t="inlineStr">
        <f aca="false">FALSE()</f>
        <is>
          <t/>
        </is>
      </c>
      <c r="I440" s="24" t="inlineStr">
        <f aca="false">FALSE()</f>
        <is>
          <t/>
        </is>
      </c>
      <c r="J440" s="24" t="inlineStr">
        <f aca="false">FALSE()</f>
        <is>
          <t/>
        </is>
      </c>
      <c r="K440" s="24" t="inlineStr">
        <f aca="false">FALSE()</f>
        <is>
          <t/>
        </is>
      </c>
      <c r="L440" s="24" t="inlineStr">
        <f aca="false">FALSE()</f>
        <is>
          <t/>
        </is>
      </c>
    </row>
    <row r="441" customFormat="false" ht="15" hidden="false" customHeight="false" outlineLevel="0" collapsed="false">
      <c r="A441" s="24" t="s">
        <v>15471</v>
      </c>
      <c r="B441" s="24" t="s">
        <v>15063</v>
      </c>
      <c r="C441" s="24" t="n">
        <v>4</v>
      </c>
      <c r="D441" s="108" t="n">
        <v>0.00090586738239814</v>
      </c>
      <c r="E441" s="108" t="n">
        <v>2.35209273219376</v>
      </c>
      <c r="F441" s="24" t="s">
        <v>15061</v>
      </c>
      <c r="G441" s="24" t="inlineStr">
        <f aca="false">FALSE()</f>
        <is>
          <t/>
        </is>
      </c>
      <c r="H441" s="24" t="inlineStr">
        <f aca="false">FALSE()</f>
        <is>
          <t/>
        </is>
      </c>
      <c r="I441" s="24" t="inlineStr">
        <f aca="false">FALSE()</f>
        <is>
          <t/>
        </is>
      </c>
      <c r="J441" s="24" t="inlineStr">
        <f aca="false">FALSE()</f>
        <is>
          <t/>
        </is>
      </c>
      <c r="K441" s="24" t="inlineStr">
        <f aca="false">FALSE()</f>
        <is>
          <t/>
        </is>
      </c>
      <c r="L441" s="24" t="inlineStr">
        <f aca="false">FALSE()</f>
        <is>
          <t/>
        </is>
      </c>
    </row>
    <row r="442" customFormat="false" ht="15" hidden="false" customHeight="false" outlineLevel="0" collapsed="false">
      <c r="A442" s="24" t="s">
        <v>15063</v>
      </c>
      <c r="B442" s="24" t="s">
        <v>15472</v>
      </c>
      <c r="C442" s="24" t="n">
        <v>4</v>
      </c>
      <c r="D442" s="108" t="n">
        <v>0.00090586738239814</v>
      </c>
      <c r="E442" s="108" t="n">
        <v>2.26955784413855</v>
      </c>
      <c r="F442" s="24" t="s">
        <v>15061</v>
      </c>
      <c r="G442" s="24" t="inlineStr">
        <f aca="false">FALSE()</f>
        <is>
          <t/>
        </is>
      </c>
      <c r="H442" s="24" t="inlineStr">
        <f aca="false">FALSE()</f>
        <is>
          <t/>
        </is>
      </c>
      <c r="I442" s="24" t="inlineStr">
        <f aca="false">FALSE()</f>
        <is>
          <t/>
        </is>
      </c>
      <c r="J442" s="24" t="inlineStr">
        <f aca="false">FALSE()</f>
        <is>
          <t/>
        </is>
      </c>
      <c r="K442" s="24" t="inlineStr">
        <f aca="false">FALSE()</f>
        <is>
          <t/>
        </is>
      </c>
      <c r="L442" s="24" t="inlineStr">
        <f aca="false">FALSE()</f>
        <is>
          <t/>
        </is>
      </c>
    </row>
    <row r="443" customFormat="false" ht="15" hidden="false" customHeight="false" outlineLevel="0" collapsed="false">
      <c r="A443" s="24" t="s">
        <v>15472</v>
      </c>
      <c r="B443" s="24" t="s">
        <v>14871</v>
      </c>
      <c r="C443" s="24" t="n">
        <v>4</v>
      </c>
      <c r="D443" s="108" t="n">
        <v>0.00090586738239814</v>
      </c>
      <c r="E443" s="108" t="n">
        <v>2.2074099373897</v>
      </c>
      <c r="F443" s="24" t="s">
        <v>15061</v>
      </c>
      <c r="G443" s="24" t="inlineStr">
        <f aca="false">FALSE()</f>
        <is>
          <t/>
        </is>
      </c>
      <c r="H443" s="24" t="inlineStr">
        <f aca="false">FALSE()</f>
        <is>
          <t/>
        </is>
      </c>
      <c r="I443" s="24" t="inlineStr">
        <f aca="false">FALSE()</f>
        <is>
          <t/>
        </is>
      </c>
      <c r="J443" s="24" t="inlineStr">
        <f aca="false">FALSE()</f>
        <is>
          <t/>
        </is>
      </c>
      <c r="K443" s="24" t="inlineStr">
        <f aca="false">FALSE()</f>
        <is>
          <t/>
        </is>
      </c>
      <c r="L443" s="24" t="inlineStr">
        <f aca="false">FALSE()</f>
        <is>
          <t/>
        </is>
      </c>
    </row>
    <row r="444" customFormat="false" ht="15" hidden="false" customHeight="false" outlineLevel="0" collapsed="false">
      <c r="A444" s="24" t="s">
        <v>15474</v>
      </c>
      <c r="B444" s="24" t="s">
        <v>15475</v>
      </c>
      <c r="C444" s="24" t="n">
        <v>4</v>
      </c>
      <c r="D444" s="108" t="n">
        <v>0.00090586738239814</v>
      </c>
      <c r="E444" s="108" t="n">
        <v>3.38350119644538</v>
      </c>
      <c r="F444" s="24" t="s">
        <v>15061</v>
      </c>
      <c r="G444" s="24" t="inlineStr">
        <f aca="false">FALSE()</f>
        <is>
          <t/>
        </is>
      </c>
      <c r="H444" s="24" t="inlineStr">
        <f aca="false">FALSE()</f>
        <is>
          <t/>
        </is>
      </c>
      <c r="I444" s="24" t="inlineStr">
        <f aca="false">FALSE()</f>
        <is>
          <t/>
        </is>
      </c>
      <c r="J444" s="24" t="inlineStr">
        <f aca="false">FALSE()</f>
        <is>
          <t/>
        </is>
      </c>
      <c r="K444" s="24" t="inlineStr">
        <f aca="false">FALSE()</f>
        <is>
          <t/>
        </is>
      </c>
      <c r="L444" s="24" t="inlineStr">
        <f aca="false">FALSE()</f>
        <is>
          <t/>
        </is>
      </c>
    </row>
    <row r="445" customFormat="false" ht="15" hidden="false" customHeight="false" outlineLevel="0" collapsed="false">
      <c r="A445" s="24" t="s">
        <v>15475</v>
      </c>
      <c r="B445" s="24" t="s">
        <v>15096</v>
      </c>
      <c r="C445" s="24" t="n">
        <v>4</v>
      </c>
      <c r="D445" s="108" t="n">
        <v>0.00090586738239814</v>
      </c>
      <c r="E445" s="108" t="n">
        <v>2.75511226639507</v>
      </c>
      <c r="F445" s="24" t="s">
        <v>15061</v>
      </c>
      <c r="G445" s="24" t="inlineStr">
        <f aca="false">FALSE()</f>
        <is>
          <t/>
        </is>
      </c>
      <c r="H445" s="24" t="inlineStr">
        <f aca="false">FALSE()</f>
        <is>
          <t/>
        </is>
      </c>
      <c r="I445" s="24" t="inlineStr">
        <f aca="false">FALSE()</f>
        <is>
          <t/>
        </is>
      </c>
      <c r="J445" s="24" t="inlineStr">
        <f aca="false">FALSE()</f>
        <is>
          <t/>
        </is>
      </c>
      <c r="K445" s="24" t="inlineStr">
        <f aca="false">FALSE()</f>
        <is>
          <t/>
        </is>
      </c>
      <c r="L445" s="24" t="inlineStr">
        <f aca="false">FALSE()</f>
        <is>
          <t/>
        </is>
      </c>
    </row>
    <row r="446" customFormat="false" ht="15" hidden="false" customHeight="false" outlineLevel="0" collapsed="false">
      <c r="A446" s="24" t="s">
        <v>15096</v>
      </c>
      <c r="B446" s="24" t="s">
        <v>15347</v>
      </c>
      <c r="C446" s="24" t="n">
        <v>4</v>
      </c>
      <c r="D446" s="108" t="n">
        <v>0.00090586738239814</v>
      </c>
      <c r="E446" s="108" t="n">
        <v>2.65820225338701</v>
      </c>
      <c r="F446" s="24" t="s">
        <v>15061</v>
      </c>
      <c r="G446" s="24" t="inlineStr">
        <f aca="false">FALSE()</f>
        <is>
          <t/>
        </is>
      </c>
      <c r="H446" s="24" t="inlineStr">
        <f aca="false">FALSE()</f>
        <is>
          <t/>
        </is>
      </c>
      <c r="I446" s="24" t="inlineStr">
        <f aca="false">FALSE()</f>
        <is>
          <t/>
        </is>
      </c>
      <c r="J446" s="24" t="inlineStr">
        <f aca="false">FALSE()</f>
        <is>
          <t/>
        </is>
      </c>
      <c r="K446" s="24" t="inlineStr">
        <f aca="false">FALSE()</f>
        <is>
          <t/>
        </is>
      </c>
      <c r="L446" s="24" t="inlineStr">
        <f aca="false">FALSE()</f>
        <is>
          <t/>
        </is>
      </c>
    </row>
    <row r="447" customFormat="false" ht="15" hidden="false" customHeight="false" outlineLevel="0" collapsed="false">
      <c r="A447" s="24" t="s">
        <v>15347</v>
      </c>
      <c r="B447" s="24" t="s">
        <v>15476</v>
      </c>
      <c r="C447" s="24" t="n">
        <v>4</v>
      </c>
      <c r="D447" s="108" t="n">
        <v>0.00090586738239814</v>
      </c>
      <c r="E447" s="108" t="n">
        <v>3.28659118343733</v>
      </c>
      <c r="F447" s="24" t="s">
        <v>15061</v>
      </c>
      <c r="G447" s="24" t="inlineStr">
        <f aca="false">FALSE()</f>
        <is>
          <t/>
        </is>
      </c>
      <c r="H447" s="24" t="inlineStr">
        <f aca="false">FALSE()</f>
        <is>
          <t/>
        </is>
      </c>
      <c r="I447" s="24" t="inlineStr">
        <f aca="false">FALSE()</f>
        <is>
          <t/>
        </is>
      </c>
      <c r="J447" s="24" t="inlineStr">
        <f aca="false">FALSE()</f>
        <is>
          <t/>
        </is>
      </c>
      <c r="K447" s="24" t="inlineStr">
        <f aca="false">FALSE()</f>
        <is>
          <t/>
        </is>
      </c>
      <c r="L447" s="24" t="inlineStr">
        <f aca="false">FALSE()</f>
        <is>
          <t/>
        </is>
      </c>
    </row>
    <row r="448" customFormat="false" ht="15" hidden="false" customHeight="false" outlineLevel="0" collapsed="false">
      <c r="A448" s="24" t="s">
        <v>15476</v>
      </c>
      <c r="B448" s="24" t="s">
        <v>15477</v>
      </c>
      <c r="C448" s="24" t="n">
        <v>4</v>
      </c>
      <c r="D448" s="108" t="n">
        <v>0.00090586738239814</v>
      </c>
      <c r="E448" s="108" t="n">
        <v>3.38350119644538</v>
      </c>
      <c r="F448" s="24" t="s">
        <v>15061</v>
      </c>
      <c r="G448" s="24" t="inlineStr">
        <f aca="false">FALSE()</f>
        <is>
          <t/>
        </is>
      </c>
      <c r="H448" s="24" t="inlineStr">
        <f aca="false">FALSE()</f>
        <is>
          <t/>
        </is>
      </c>
      <c r="I448" s="24" t="inlineStr">
        <f aca="false">FALSE()</f>
        <is>
          <t/>
        </is>
      </c>
      <c r="J448" s="24" t="inlineStr">
        <f aca="false">FALSE()</f>
        <is>
          <t/>
        </is>
      </c>
      <c r="K448" s="24" t="inlineStr">
        <f aca="false">FALSE()</f>
        <is>
          <t/>
        </is>
      </c>
      <c r="L448" s="24" t="inlineStr">
        <f aca="false">FALSE()</f>
        <is>
          <t/>
        </is>
      </c>
    </row>
    <row r="449" customFormat="false" ht="15" hidden="false" customHeight="false" outlineLevel="0" collapsed="false">
      <c r="A449" s="24" t="s">
        <v>15477</v>
      </c>
      <c r="B449" s="24" t="s">
        <v>15478</v>
      </c>
      <c r="C449" s="24" t="n">
        <v>4</v>
      </c>
      <c r="D449" s="108" t="n">
        <v>0.00090586738239814</v>
      </c>
      <c r="E449" s="108" t="n">
        <v>3.38350119644538</v>
      </c>
      <c r="F449" s="24" t="s">
        <v>15061</v>
      </c>
      <c r="G449" s="24" t="inlineStr">
        <f aca="false">FALSE()</f>
        <is>
          <t/>
        </is>
      </c>
      <c r="H449" s="24" t="inlineStr">
        <f aca="false">FALSE()</f>
        <is>
          <t/>
        </is>
      </c>
      <c r="I449" s="24" t="inlineStr">
        <f aca="false">FALSE()</f>
        <is>
          <t/>
        </is>
      </c>
      <c r="J449" s="24" t="inlineStr">
        <f aca="false">FALSE()</f>
        <is>
          <t/>
        </is>
      </c>
      <c r="K449" s="24" t="inlineStr">
        <f aca="false">FALSE()</f>
        <is>
          <t/>
        </is>
      </c>
      <c r="L449" s="24" t="inlineStr">
        <f aca="false">FALSE()</f>
        <is>
          <t/>
        </is>
      </c>
    </row>
    <row r="450" customFormat="false" ht="15" hidden="false" customHeight="false" outlineLevel="0" collapsed="false">
      <c r="A450" s="24" t="s">
        <v>15478</v>
      </c>
      <c r="B450" s="24" t="s">
        <v>15381</v>
      </c>
      <c r="C450" s="24" t="n">
        <v>4</v>
      </c>
      <c r="D450" s="108" t="n">
        <v>0.00090586738239814</v>
      </c>
      <c r="E450" s="108" t="n">
        <v>3.28659118343733</v>
      </c>
      <c r="F450" s="24" t="s">
        <v>15061</v>
      </c>
      <c r="G450" s="24" t="inlineStr">
        <f aca="false">FALSE()</f>
        <is>
          <t/>
        </is>
      </c>
      <c r="H450" s="24" t="inlineStr">
        <f aca="false">FALSE()</f>
        <is>
          <t/>
        </is>
      </c>
      <c r="I450" s="24" t="inlineStr">
        <f aca="false">FALSE()</f>
        <is>
          <t/>
        </is>
      </c>
      <c r="J450" s="24" t="n">
        <f aca="false">TRUE()</f>
        <v>1</v>
      </c>
      <c r="K450" s="24" t="inlineStr">
        <f aca="false">FALSE()</f>
        <is>
          <t/>
        </is>
      </c>
      <c r="L450" s="24" t="inlineStr">
        <f aca="false">FALSE()</f>
        <is>
          <t/>
        </is>
      </c>
    </row>
    <row r="451" customFormat="false" ht="15" hidden="false" customHeight="false" outlineLevel="0" collapsed="false">
      <c r="A451" s="24" t="s">
        <v>15381</v>
      </c>
      <c r="B451" s="24" t="s">
        <v>15479</v>
      </c>
      <c r="C451" s="24" t="n">
        <v>4</v>
      </c>
      <c r="D451" s="108" t="n">
        <v>0.00090586738239814</v>
      </c>
      <c r="E451" s="108" t="n">
        <v>3.28659118343733</v>
      </c>
      <c r="F451" s="24" t="s">
        <v>15061</v>
      </c>
      <c r="G451" s="24" t="n">
        <f aca="false">TRUE()</f>
        <v>1</v>
      </c>
      <c r="H451" s="24" t="inlineStr">
        <f aca="false">FALSE()</f>
        <is>
          <t/>
        </is>
      </c>
      <c r="I451" s="24" t="inlineStr">
        <f aca="false">FALSE()</f>
        <is>
          <t/>
        </is>
      </c>
      <c r="J451" s="24" t="n">
        <f aca="false">FALSE()</f>
        <v>0</v>
      </c>
      <c r="K451" s="24" t="inlineStr">
        <f aca="false">FALSE()</f>
        <is>
          <t/>
        </is>
      </c>
      <c r="L451" s="24" t="inlineStr">
        <f aca="false">FALSE()</f>
        <is>
          <t/>
        </is>
      </c>
    </row>
    <row r="452" customFormat="false" ht="15" hidden="false" customHeight="false" outlineLevel="0" collapsed="false">
      <c r="A452" s="24" t="s">
        <v>15479</v>
      </c>
      <c r="B452" s="24" t="s">
        <v>15382</v>
      </c>
      <c r="C452" s="24" t="n">
        <v>4</v>
      </c>
      <c r="D452" s="108" t="n">
        <v>0.00090586738239814</v>
      </c>
      <c r="E452" s="108" t="n">
        <v>3.28659118343733</v>
      </c>
      <c r="F452" s="24" t="s">
        <v>15061</v>
      </c>
      <c r="G452" s="24" t="n">
        <f aca="false">FALSE()</f>
        <v>0</v>
      </c>
      <c r="H452" s="24" t="inlineStr">
        <f aca="false">FALSE()</f>
        <is>
          <t/>
        </is>
      </c>
      <c r="I452" s="24" t="inlineStr">
        <f aca="false">FALSE()</f>
        <is>
          <t/>
        </is>
      </c>
      <c r="J452" s="24" t="inlineStr">
        <f aca="false">FALSE()</f>
        <is>
          <t/>
        </is>
      </c>
      <c r="K452" s="24" t="inlineStr">
        <f aca="false">FALSE()</f>
        <is>
          <t/>
        </is>
      </c>
      <c r="L452" s="24" t="inlineStr">
        <f aca="false">FALSE()</f>
        <is>
          <t/>
        </is>
      </c>
    </row>
    <row r="453" customFormat="false" ht="15" hidden="false" customHeight="false" outlineLevel="0" collapsed="false">
      <c r="A453" s="24" t="s">
        <v>15382</v>
      </c>
      <c r="B453" s="24" t="s">
        <v>9014</v>
      </c>
      <c r="C453" s="24" t="n">
        <v>4</v>
      </c>
      <c r="D453" s="108" t="n">
        <v>0.00090586738239814</v>
      </c>
      <c r="E453" s="108" t="n">
        <v>3.2074099373897</v>
      </c>
      <c r="F453" s="24" t="s">
        <v>15061</v>
      </c>
      <c r="G453" s="24" t="inlineStr">
        <f aca="false">FALSE()</f>
        <is>
          <t/>
        </is>
      </c>
      <c r="H453" s="24" t="inlineStr">
        <f aca="false">FALSE()</f>
        <is>
          <t/>
        </is>
      </c>
      <c r="I453" s="24" t="inlineStr">
        <f aca="false">FALSE()</f>
        <is>
          <t/>
        </is>
      </c>
      <c r="J453" s="24" t="inlineStr">
        <f aca="false">FALSE()</f>
        <is>
          <t/>
        </is>
      </c>
      <c r="K453" s="24" t="inlineStr">
        <f aca="false">FALSE()</f>
        <is>
          <t/>
        </is>
      </c>
      <c r="L453" s="24" t="inlineStr">
        <f aca="false">FALSE()</f>
        <is>
          <t/>
        </is>
      </c>
    </row>
    <row r="454" customFormat="false" ht="15" hidden="false" customHeight="false" outlineLevel="0" collapsed="false">
      <c r="A454" s="24" t="s">
        <v>9014</v>
      </c>
      <c r="B454" s="24" t="s">
        <v>15310</v>
      </c>
      <c r="C454" s="24" t="n">
        <v>4</v>
      </c>
      <c r="D454" s="108" t="n">
        <v>0.00090586738239814</v>
      </c>
      <c r="E454" s="108" t="n">
        <v>3.2074099373897</v>
      </c>
      <c r="F454" s="24" t="s">
        <v>15061</v>
      </c>
      <c r="G454" s="24" t="inlineStr">
        <f aca="false">FALSE()</f>
        <is>
          <t/>
        </is>
      </c>
      <c r="H454" s="24" t="inlineStr">
        <f aca="false">FALSE()</f>
        <is>
          <t/>
        </is>
      </c>
      <c r="I454" s="24" t="inlineStr">
        <f aca="false">FALSE()</f>
        <is>
          <t/>
        </is>
      </c>
      <c r="J454" s="24" t="inlineStr">
        <f aca="false">FALSE()</f>
        <is>
          <t/>
        </is>
      </c>
      <c r="K454" s="24" t="inlineStr">
        <f aca="false">FALSE()</f>
        <is>
          <t/>
        </is>
      </c>
      <c r="L454" s="24" t="inlineStr">
        <f aca="false">FALSE()</f>
        <is>
          <t/>
        </is>
      </c>
    </row>
    <row r="455" customFormat="false" ht="15" hidden="false" customHeight="false" outlineLevel="0" collapsed="false">
      <c r="A455" s="24" t="s">
        <v>15310</v>
      </c>
      <c r="B455" s="24" t="s">
        <v>15096</v>
      </c>
      <c r="C455" s="24" t="n">
        <v>4</v>
      </c>
      <c r="D455" s="108" t="n">
        <v>0.00090586738239814</v>
      </c>
      <c r="E455" s="108" t="n">
        <v>2.57902100733939</v>
      </c>
      <c r="F455" s="24" t="s">
        <v>15061</v>
      </c>
      <c r="G455" s="24" t="inlineStr">
        <f aca="false">FALSE()</f>
        <is>
          <t/>
        </is>
      </c>
      <c r="H455" s="24" t="inlineStr">
        <f aca="false">FALSE()</f>
        <is>
          <t/>
        </is>
      </c>
      <c r="I455" s="24" t="inlineStr">
        <f aca="false">FALSE()</f>
        <is>
          <t/>
        </is>
      </c>
      <c r="J455" s="24" t="inlineStr">
        <f aca="false">FALSE()</f>
        <is>
          <t/>
        </is>
      </c>
      <c r="K455" s="24" t="inlineStr">
        <f aca="false">FALSE()</f>
        <is>
          <t/>
        </is>
      </c>
      <c r="L455" s="24" t="inlineStr">
        <f aca="false">FALSE()</f>
        <is>
          <t/>
        </is>
      </c>
    </row>
    <row r="456" customFormat="false" ht="15" hidden="false" customHeight="false" outlineLevel="0" collapsed="false">
      <c r="A456" s="24" t="s">
        <v>15096</v>
      </c>
      <c r="B456" s="24" t="s">
        <v>15480</v>
      </c>
      <c r="C456" s="24" t="n">
        <v>4</v>
      </c>
      <c r="D456" s="108" t="n">
        <v>0.00090586738239814</v>
      </c>
      <c r="E456" s="108" t="n">
        <v>2.75511226639507</v>
      </c>
      <c r="F456" s="24" t="s">
        <v>15061</v>
      </c>
      <c r="G456" s="24" t="inlineStr">
        <f aca="false">FALSE()</f>
        <is>
          <t/>
        </is>
      </c>
      <c r="H456" s="24" t="inlineStr">
        <f aca="false">FALSE()</f>
        <is>
          <t/>
        </is>
      </c>
      <c r="I456" s="24" t="inlineStr">
        <f aca="false">FALSE()</f>
        <is>
          <t/>
        </is>
      </c>
      <c r="J456" s="24" t="inlineStr">
        <f aca="false">FALSE()</f>
        <is>
          <t/>
        </is>
      </c>
      <c r="K456" s="24" t="n">
        <f aca="false">TRUE()</f>
        <v>1</v>
      </c>
      <c r="L456" s="24" t="inlineStr">
        <f aca="false">FALSE()</f>
        <is>
          <t/>
        </is>
      </c>
    </row>
    <row r="457" customFormat="false" ht="15" hidden="false" customHeight="false" outlineLevel="0" collapsed="false">
      <c r="A457" s="24" t="s">
        <v>15480</v>
      </c>
      <c r="B457" s="24" t="s">
        <v>1085</v>
      </c>
      <c r="C457" s="24" t="n">
        <v>4</v>
      </c>
      <c r="D457" s="108" t="n">
        <v>0.00090586738239814</v>
      </c>
      <c r="E457" s="108" t="n">
        <v>2.41735946370635</v>
      </c>
      <c r="F457" s="24" t="s">
        <v>15061</v>
      </c>
      <c r="G457" s="24" t="inlineStr">
        <f aca="false">FALSE()</f>
        <is>
          <t/>
        </is>
      </c>
      <c r="H457" s="24" t="n">
        <f aca="false">TRUE()</f>
        <v>1</v>
      </c>
      <c r="I457" s="24" t="inlineStr">
        <f aca="false">FALSE()</f>
        <is>
          <t/>
        </is>
      </c>
      <c r="J457" s="24" t="inlineStr">
        <f aca="false">FALSE()</f>
        <is>
          <t/>
        </is>
      </c>
      <c r="K457" s="24" t="n">
        <f aca="false">FALSE()</f>
        <v>0</v>
      </c>
      <c r="L457" s="24" t="inlineStr">
        <f aca="false">FALSE()</f>
        <is>
          <t/>
        </is>
      </c>
    </row>
    <row r="458" customFormat="false" ht="15" hidden="false" customHeight="false" outlineLevel="0" collapsed="false">
      <c r="A458" s="24" t="s">
        <v>15482</v>
      </c>
      <c r="B458" s="24" t="s">
        <v>338</v>
      </c>
      <c r="C458" s="24" t="n">
        <v>4</v>
      </c>
      <c r="D458" s="108" t="n">
        <v>0.00090586738239814</v>
      </c>
      <c r="E458" s="108" t="n">
        <v>1.06963397607623</v>
      </c>
      <c r="F458" s="24" t="s">
        <v>15061</v>
      </c>
      <c r="G458" s="24" t="inlineStr">
        <f aca="false">FALSE()</f>
        <is>
          <t/>
        </is>
      </c>
      <c r="H458" s="24" t="n">
        <f aca="false">FALSE()</f>
        <v>0</v>
      </c>
      <c r="I458" s="24" t="inlineStr">
        <f aca="false">FALSE()</f>
        <is>
          <t/>
        </is>
      </c>
      <c r="J458" s="24" t="inlineStr">
        <f aca="false">FALSE()</f>
        <is>
          <t/>
        </is>
      </c>
      <c r="K458" s="24" t="inlineStr">
        <f aca="false">FALSE()</f>
        <is>
          <t/>
        </is>
      </c>
      <c r="L458" s="24" t="inlineStr">
        <f aca="false">FALSE()</f>
        <is>
          <t/>
        </is>
      </c>
    </row>
    <row r="459" customFormat="false" ht="15" hidden="false" customHeight="false" outlineLevel="0" collapsed="false">
      <c r="A459" s="24" t="s">
        <v>15183</v>
      </c>
      <c r="B459" s="24" t="s">
        <v>14909</v>
      </c>
      <c r="C459" s="24" t="n">
        <v>4</v>
      </c>
      <c r="D459" s="108" t="n">
        <v>0.00090586738239814</v>
      </c>
      <c r="E459" s="108" t="n">
        <v>2.48725063398374</v>
      </c>
      <c r="F459" s="24" t="s">
        <v>15061</v>
      </c>
      <c r="G459" s="24" t="inlineStr">
        <f aca="false">FALSE()</f>
        <is>
          <t/>
        </is>
      </c>
      <c r="H459" s="24" t="inlineStr">
        <f aca="false">FALSE()</f>
        <is>
          <t/>
        </is>
      </c>
      <c r="I459" s="24" t="inlineStr">
        <f aca="false">FALSE()</f>
        <is>
          <t/>
        </is>
      </c>
      <c r="J459" s="24" t="inlineStr">
        <f aca="false">FALSE()</f>
        <is>
          <t/>
        </is>
      </c>
      <c r="K459" s="24" t="inlineStr">
        <f aca="false">FALSE()</f>
        <is>
          <t/>
        </is>
      </c>
      <c r="L459" s="24" t="inlineStr">
        <f aca="false">FALSE()</f>
        <is>
          <t/>
        </is>
      </c>
    </row>
    <row r="460" customFormat="false" ht="15" hidden="false" customHeight="false" outlineLevel="0" collapsed="false">
      <c r="A460" s="24" t="s">
        <v>1085</v>
      </c>
      <c r="B460" s="24" t="s">
        <v>14900</v>
      </c>
      <c r="C460" s="24" t="n">
        <v>4</v>
      </c>
      <c r="D460" s="108" t="n">
        <v>0.00090586738239814</v>
      </c>
      <c r="E460" s="108" t="n">
        <v>2.0784186567702</v>
      </c>
      <c r="F460" s="24" t="s">
        <v>15061</v>
      </c>
      <c r="G460" s="24" t="inlineStr">
        <f aca="false">FALSE()</f>
        <is>
          <t/>
        </is>
      </c>
      <c r="H460" s="24" t="inlineStr">
        <f aca="false">FALSE()</f>
        <is>
          <t/>
        </is>
      </c>
      <c r="I460" s="24" t="inlineStr">
        <f aca="false">FALSE()</f>
        <is>
          <t/>
        </is>
      </c>
      <c r="J460" s="24" t="inlineStr">
        <f aca="false">FALSE()</f>
        <is>
          <t/>
        </is>
      </c>
      <c r="K460" s="24" t="inlineStr">
        <f aca="false">FALSE()</f>
        <is>
          <t/>
        </is>
      </c>
      <c r="L460" s="24" t="inlineStr">
        <f aca="false">FALSE()</f>
        <is>
          <t/>
        </is>
      </c>
    </row>
    <row r="461" customFormat="false" ht="15" hidden="false" customHeight="false" outlineLevel="0" collapsed="false">
      <c r="A461" s="24" t="s">
        <v>1267</v>
      </c>
      <c r="B461" s="24" t="s">
        <v>15484</v>
      </c>
      <c r="C461" s="24" t="n">
        <v>4</v>
      </c>
      <c r="D461" s="108" t="n">
        <v>0.00090586738239814</v>
      </c>
      <c r="E461" s="108" t="n">
        <v>2.2147091761312</v>
      </c>
      <c r="F461" s="24" t="s">
        <v>15061</v>
      </c>
      <c r="G461" s="24" t="inlineStr">
        <f aca="false">FALSE()</f>
        <is>
          <t/>
        </is>
      </c>
      <c r="H461" s="24" t="inlineStr">
        <f aca="false">FALSE()</f>
        <is>
          <t/>
        </is>
      </c>
      <c r="I461" s="24" t="inlineStr">
        <f aca="false">FALSE()</f>
        <is>
          <t/>
        </is>
      </c>
      <c r="J461" s="24" t="inlineStr">
        <f aca="false">FALSE()</f>
        <is>
          <t/>
        </is>
      </c>
      <c r="K461" s="24" t="inlineStr">
        <f aca="false">FALSE()</f>
        <is>
          <t/>
        </is>
      </c>
      <c r="L461" s="24" t="inlineStr">
        <f aca="false">FALSE()</f>
        <is>
          <t/>
        </is>
      </c>
    </row>
    <row r="462" customFormat="false" ht="15" hidden="false" customHeight="false" outlineLevel="0" collapsed="false">
      <c r="A462" s="24" t="s">
        <v>15072</v>
      </c>
      <c r="B462" s="24" t="s">
        <v>1936</v>
      </c>
      <c r="C462" s="24" t="n">
        <v>4</v>
      </c>
      <c r="D462" s="108" t="n">
        <v>0.00090586738239814</v>
      </c>
      <c r="E462" s="108" t="n">
        <v>3.03131867833402</v>
      </c>
      <c r="F462" s="24" t="s">
        <v>15061</v>
      </c>
      <c r="G462" s="24" t="inlineStr">
        <f aca="false">FALSE()</f>
        <is>
          <t/>
        </is>
      </c>
      <c r="H462" s="24" t="inlineStr">
        <f aca="false">FALSE()</f>
        <is>
          <t/>
        </is>
      </c>
      <c r="I462" s="24" t="inlineStr">
        <f aca="false">FALSE()</f>
        <is>
          <t/>
        </is>
      </c>
      <c r="J462" s="24" t="inlineStr">
        <f aca="false">FALSE()</f>
        <is>
          <t/>
        </is>
      </c>
      <c r="K462" s="24" t="inlineStr">
        <f aca="false">FALSE()</f>
        <is>
          <t/>
        </is>
      </c>
      <c r="L462" s="24" t="inlineStr">
        <f aca="false">FALSE()</f>
        <is>
          <t/>
        </is>
      </c>
    </row>
    <row r="463" customFormat="false" ht="15" hidden="false" customHeight="false" outlineLevel="0" collapsed="false">
      <c r="A463" s="24" t="s">
        <v>2159</v>
      </c>
      <c r="B463" s="24" t="s">
        <v>338</v>
      </c>
      <c r="C463" s="24" t="n">
        <v>4</v>
      </c>
      <c r="D463" s="108" t="n">
        <v>0.00090586738239814</v>
      </c>
      <c r="E463" s="108" t="n">
        <v>1.06963397607623</v>
      </c>
      <c r="F463" s="24" t="s">
        <v>15061</v>
      </c>
      <c r="G463" s="24" t="inlineStr">
        <f aca="false">FALSE()</f>
        <is>
          <t/>
        </is>
      </c>
      <c r="H463" s="24" t="inlineStr">
        <f aca="false">FALSE()</f>
        <is>
          <t/>
        </is>
      </c>
      <c r="I463" s="24" t="inlineStr">
        <f aca="false">FALSE()</f>
        <is>
          <t/>
        </is>
      </c>
      <c r="J463" s="24" t="inlineStr">
        <f aca="false">FALSE()</f>
        <is>
          <t/>
        </is>
      </c>
      <c r="K463" s="24" t="inlineStr">
        <f aca="false">FALSE()</f>
        <is>
          <t/>
        </is>
      </c>
      <c r="L463" s="24" t="inlineStr">
        <f aca="false">FALSE()</f>
        <is>
          <t/>
        </is>
      </c>
    </row>
    <row r="464" customFormat="false" ht="15" hidden="false" customHeight="false" outlineLevel="0" collapsed="false">
      <c r="A464" s="24" t="s">
        <v>14823</v>
      </c>
      <c r="B464" s="24" t="s">
        <v>338</v>
      </c>
      <c r="C464" s="24" t="n">
        <v>4</v>
      </c>
      <c r="D464" s="108" t="n">
        <v>0.00090586738239814</v>
      </c>
      <c r="E464" s="108" t="n">
        <v>0.768603980412248</v>
      </c>
      <c r="F464" s="24" t="s">
        <v>15061</v>
      </c>
      <c r="G464" s="24" t="inlineStr">
        <f aca="false">FALSE()</f>
        <is>
          <t/>
        </is>
      </c>
      <c r="H464" s="24" t="inlineStr">
        <f aca="false">FALSE()</f>
        <is>
          <t/>
        </is>
      </c>
      <c r="I464" s="24" t="inlineStr">
        <f aca="false">FALSE()</f>
        <is>
          <t/>
        </is>
      </c>
      <c r="J464" s="24" t="inlineStr">
        <f aca="false">FALSE()</f>
        <is>
          <t/>
        </is>
      </c>
      <c r="K464" s="24" t="inlineStr">
        <f aca="false">FALSE()</f>
        <is>
          <t/>
        </is>
      </c>
      <c r="L464" s="24" t="inlineStr">
        <f aca="false">FALSE()</f>
        <is>
          <t/>
        </is>
      </c>
    </row>
    <row r="465" customFormat="false" ht="15" hidden="false" customHeight="false" outlineLevel="0" collapsed="false">
      <c r="A465" s="24" t="s">
        <v>15486</v>
      </c>
      <c r="B465" s="24" t="s">
        <v>15092</v>
      </c>
      <c r="C465" s="24" t="n">
        <v>4</v>
      </c>
      <c r="D465" s="108" t="n">
        <v>0.00090586738239814</v>
      </c>
      <c r="E465" s="108" t="n">
        <v>2.75511226639507</v>
      </c>
      <c r="F465" s="24" t="s">
        <v>15061</v>
      </c>
      <c r="G465" s="24" t="inlineStr">
        <f aca="false">FALSE()</f>
        <is>
          <t/>
        </is>
      </c>
      <c r="H465" s="24" t="inlineStr">
        <f aca="false">FALSE()</f>
        <is>
          <t/>
        </is>
      </c>
      <c r="I465" s="24" t="inlineStr">
        <f aca="false">FALSE()</f>
        <is>
          <t/>
        </is>
      </c>
      <c r="J465" s="24" t="inlineStr">
        <f aca="false">FALSE()</f>
        <is>
          <t/>
        </is>
      </c>
      <c r="K465" s="24" t="inlineStr">
        <f aca="false">FALSE()</f>
        <is>
          <t/>
        </is>
      </c>
      <c r="L465" s="24" t="inlineStr">
        <f aca="false">FALSE()</f>
        <is>
          <t/>
        </is>
      </c>
    </row>
    <row r="466" customFormat="false" ht="15" hidden="false" customHeight="false" outlineLevel="0" collapsed="false">
      <c r="A466" s="24" t="s">
        <v>1578</v>
      </c>
      <c r="B466" s="24" t="s">
        <v>15392</v>
      </c>
      <c r="C466" s="24" t="n">
        <v>4</v>
      </c>
      <c r="D466" s="108" t="n">
        <v>0.00090586738239814</v>
      </c>
      <c r="E466" s="108" t="n">
        <v>3.38350119644538</v>
      </c>
      <c r="F466" s="24" t="s">
        <v>15061</v>
      </c>
      <c r="G466" s="24" t="inlineStr">
        <f aca="false">FALSE()</f>
        <is>
          <t/>
        </is>
      </c>
      <c r="H466" s="24" t="inlineStr">
        <f aca="false">FALSE()</f>
        <is>
          <t/>
        </is>
      </c>
      <c r="I466" s="24" t="inlineStr">
        <f aca="false">FALSE()</f>
        <is>
          <t/>
        </is>
      </c>
      <c r="J466" s="24" t="inlineStr">
        <f aca="false">FALSE()</f>
        <is>
          <t/>
        </is>
      </c>
      <c r="K466" s="24" t="inlineStr">
        <f aca="false">FALSE()</f>
        <is>
          <t/>
        </is>
      </c>
      <c r="L466" s="24" t="inlineStr">
        <f aca="false">FALSE()</f>
        <is>
          <t/>
        </is>
      </c>
    </row>
    <row r="467" customFormat="false" ht="15" hidden="false" customHeight="false" outlineLevel="0" collapsed="false">
      <c r="A467" s="24" t="s">
        <v>15395</v>
      </c>
      <c r="B467" s="24" t="s">
        <v>15063</v>
      </c>
      <c r="C467" s="24" t="n">
        <v>4</v>
      </c>
      <c r="D467" s="108" t="n">
        <v>0.00090586738239814</v>
      </c>
      <c r="E467" s="108" t="n">
        <v>2.35209273219376</v>
      </c>
      <c r="F467" s="24" t="s">
        <v>15061</v>
      </c>
      <c r="G467" s="24" t="inlineStr">
        <f aca="false">FALSE()</f>
        <is>
          <t/>
        </is>
      </c>
      <c r="H467" s="24" t="inlineStr">
        <f aca="false">FALSE()</f>
        <is>
          <t/>
        </is>
      </c>
      <c r="I467" s="24" t="inlineStr">
        <f aca="false">FALSE()</f>
        <is>
          <t/>
        </is>
      </c>
      <c r="J467" s="24" t="inlineStr">
        <f aca="false">FALSE()</f>
        <is>
          <t/>
        </is>
      </c>
      <c r="K467" s="24" t="inlineStr">
        <f aca="false">FALSE()</f>
        <is>
          <t/>
        </is>
      </c>
      <c r="L467" s="24" t="inlineStr">
        <f aca="false">FALSE()</f>
        <is>
          <t/>
        </is>
      </c>
    </row>
    <row r="468" customFormat="false" ht="15" hidden="false" customHeight="false" outlineLevel="0" collapsed="false">
      <c r="A468" s="24" t="s">
        <v>15063</v>
      </c>
      <c r="B468" s="24" t="s">
        <v>15489</v>
      </c>
      <c r="C468" s="24" t="n">
        <v>4</v>
      </c>
      <c r="D468" s="108" t="n">
        <v>0.00090586738239814</v>
      </c>
      <c r="E468" s="108" t="n">
        <v>2.26955784413855</v>
      </c>
      <c r="F468" s="24" t="s">
        <v>15061</v>
      </c>
      <c r="G468" s="24" t="inlineStr">
        <f aca="false">FALSE()</f>
        <is>
          <t/>
        </is>
      </c>
      <c r="H468" s="24" t="inlineStr">
        <f aca="false">FALSE()</f>
        <is>
          <t/>
        </is>
      </c>
      <c r="I468" s="24" t="inlineStr">
        <f aca="false">FALSE()</f>
        <is>
          <t/>
        </is>
      </c>
      <c r="J468" s="24" t="inlineStr">
        <f aca="false">FALSE()</f>
        <is>
          <t/>
        </is>
      </c>
      <c r="K468" s="24" t="inlineStr">
        <f aca="false">FALSE()</f>
        <is>
          <t/>
        </is>
      </c>
      <c r="L468" s="24" t="inlineStr">
        <f aca="false">FALSE()</f>
        <is>
          <t/>
        </is>
      </c>
    </row>
    <row r="469" customFormat="false" ht="15" hidden="false" customHeight="false" outlineLevel="0" collapsed="false">
      <c r="A469" s="24" t="s">
        <v>821</v>
      </c>
      <c r="B469" s="24" t="s">
        <v>15396</v>
      </c>
      <c r="C469" s="24" t="n">
        <v>4</v>
      </c>
      <c r="D469" s="108" t="n">
        <v>0.00090586738239814</v>
      </c>
      <c r="E469" s="108" t="n">
        <v>3.38350119644538</v>
      </c>
      <c r="F469" s="24" t="s">
        <v>15061</v>
      </c>
      <c r="G469" s="24" t="inlineStr">
        <f aca="false">FALSE()</f>
        <is>
          <t/>
        </is>
      </c>
      <c r="H469" s="24" t="inlineStr">
        <f aca="false">FALSE()</f>
        <is>
          <t/>
        </is>
      </c>
      <c r="I469" s="24" t="inlineStr">
        <f aca="false">FALSE()</f>
        <is>
          <t/>
        </is>
      </c>
      <c r="J469" s="24" t="inlineStr">
        <f aca="false">FALSE()</f>
        <is>
          <t/>
        </is>
      </c>
      <c r="K469" s="24" t="inlineStr">
        <f aca="false">FALSE()</f>
        <is>
          <t/>
        </is>
      </c>
      <c r="L469" s="24" t="inlineStr">
        <f aca="false">FALSE()</f>
        <is>
          <t/>
        </is>
      </c>
    </row>
    <row r="470" customFormat="false" ht="15" hidden="false" customHeight="false" outlineLevel="0" collapsed="false">
      <c r="A470" s="24" t="s">
        <v>15402</v>
      </c>
      <c r="B470" s="24" t="s">
        <v>15331</v>
      </c>
      <c r="C470" s="24" t="n">
        <v>4</v>
      </c>
      <c r="D470" s="108" t="n">
        <v>0.00090586738239814</v>
      </c>
      <c r="E470" s="108" t="n">
        <v>3.11049992438164</v>
      </c>
      <c r="F470" s="24" t="s">
        <v>15061</v>
      </c>
      <c r="G470" s="24" t="inlineStr">
        <f aca="false">FALSE()</f>
        <is>
          <t/>
        </is>
      </c>
      <c r="H470" s="24" t="inlineStr">
        <f aca="false">FALSE()</f>
        <is>
          <t/>
        </is>
      </c>
      <c r="I470" s="24" t="inlineStr">
        <f aca="false">FALSE()</f>
        <is>
          <t/>
        </is>
      </c>
      <c r="J470" s="24" t="inlineStr">
        <f aca="false">FALSE()</f>
        <is>
          <t/>
        </is>
      </c>
      <c r="K470" s="24" t="inlineStr">
        <f aca="false">FALSE()</f>
        <is>
          <t/>
        </is>
      </c>
      <c r="L470" s="24" t="inlineStr">
        <f aca="false">FALSE()</f>
        <is>
          <t/>
        </is>
      </c>
    </row>
    <row r="471" customFormat="false" ht="15" hidden="false" customHeight="false" outlineLevel="0" collapsed="false">
      <c r="A471" s="24" t="s">
        <v>15331</v>
      </c>
      <c r="B471" s="24" t="s">
        <v>15490</v>
      </c>
      <c r="C471" s="24" t="n">
        <v>4</v>
      </c>
      <c r="D471" s="108" t="n">
        <v>0.00090586738239814</v>
      </c>
      <c r="E471" s="108" t="n">
        <v>3.2074099373897</v>
      </c>
      <c r="F471" s="24" t="s">
        <v>15061</v>
      </c>
      <c r="G471" s="24" t="inlineStr">
        <f aca="false">FALSE()</f>
        <is>
          <t/>
        </is>
      </c>
      <c r="H471" s="24" t="inlineStr">
        <f aca="false">FALSE()</f>
        <is>
          <t/>
        </is>
      </c>
      <c r="I471" s="24" t="inlineStr">
        <f aca="false">FALSE()</f>
        <is>
          <t/>
        </is>
      </c>
      <c r="J471" s="24" t="inlineStr">
        <f aca="false">FALSE()</f>
        <is>
          <t/>
        </is>
      </c>
      <c r="K471" s="24" t="inlineStr">
        <f aca="false">FALSE()</f>
        <is>
          <t/>
        </is>
      </c>
      <c r="L471" s="24" t="inlineStr">
        <f aca="false">FALSE()</f>
        <is>
          <t/>
        </is>
      </c>
    </row>
    <row r="472" customFormat="false" ht="15" hidden="false" customHeight="false" outlineLevel="0" collapsed="false">
      <c r="A472" s="24" t="s">
        <v>15490</v>
      </c>
      <c r="B472" s="24" t="s">
        <v>338</v>
      </c>
      <c r="C472" s="24" t="n">
        <v>4</v>
      </c>
      <c r="D472" s="108" t="n">
        <v>0.00090586738239814</v>
      </c>
      <c r="E472" s="108" t="n">
        <v>1.06963397607623</v>
      </c>
      <c r="F472" s="24" t="s">
        <v>15061</v>
      </c>
      <c r="G472" s="24" t="inlineStr">
        <f aca="false">FALSE()</f>
        <is>
          <t/>
        </is>
      </c>
      <c r="H472" s="24" t="inlineStr">
        <f aca="false">FALSE()</f>
        <is>
          <t/>
        </is>
      </c>
      <c r="I472" s="24" t="inlineStr">
        <f aca="false">FALSE()</f>
        <is>
          <t/>
        </is>
      </c>
      <c r="J472" s="24" t="inlineStr">
        <f aca="false">FALSE()</f>
        <is>
          <t/>
        </is>
      </c>
      <c r="K472" s="24" t="inlineStr">
        <f aca="false">FALSE()</f>
        <is>
          <t/>
        </is>
      </c>
      <c r="L472" s="24" t="inlineStr">
        <f aca="false">FALSE()</f>
        <is>
          <t/>
        </is>
      </c>
    </row>
    <row r="473" customFormat="false" ht="15" hidden="false" customHeight="false" outlineLevel="0" collapsed="false">
      <c r="A473" s="24" t="s">
        <v>338</v>
      </c>
      <c r="B473" s="24" t="s">
        <v>15491</v>
      </c>
      <c r="C473" s="24" t="n">
        <v>4</v>
      </c>
      <c r="D473" s="108" t="n">
        <v>0.00090586738239814</v>
      </c>
      <c r="E473" s="108" t="n">
        <v>1.06648309539727</v>
      </c>
      <c r="F473" s="24" t="s">
        <v>15061</v>
      </c>
      <c r="G473" s="24" t="inlineStr">
        <f aca="false">FALSE()</f>
        <is>
          <t/>
        </is>
      </c>
      <c r="H473" s="24" t="inlineStr">
        <f aca="false">FALSE()</f>
        <is>
          <t/>
        </is>
      </c>
      <c r="I473" s="24" t="inlineStr">
        <f aca="false">FALSE()</f>
        <is>
          <t/>
        </is>
      </c>
      <c r="J473" s="24" t="inlineStr">
        <f aca="false">FALSE()</f>
        <is>
          <t/>
        </is>
      </c>
      <c r="K473" s="24" t="inlineStr">
        <f aca="false">FALSE()</f>
        <is>
          <t/>
        </is>
      </c>
      <c r="L473" s="24" t="inlineStr">
        <f aca="false">FALSE()</f>
        <is>
          <t/>
        </is>
      </c>
    </row>
    <row r="474" customFormat="false" ht="15" hidden="false" customHeight="false" outlineLevel="0" collapsed="false">
      <c r="A474" s="24" t="s">
        <v>15491</v>
      </c>
      <c r="B474" s="24" t="s">
        <v>15492</v>
      </c>
      <c r="C474" s="24" t="n">
        <v>4</v>
      </c>
      <c r="D474" s="108" t="n">
        <v>0.00090586738239814</v>
      </c>
      <c r="E474" s="108" t="n">
        <v>3.38350119644538</v>
      </c>
      <c r="F474" s="24" t="s">
        <v>15061</v>
      </c>
      <c r="G474" s="24" t="inlineStr">
        <f aca="false">FALSE()</f>
        <is>
          <t/>
        </is>
      </c>
      <c r="H474" s="24" t="inlineStr">
        <f aca="false">FALSE()</f>
        <is>
          <t/>
        </is>
      </c>
      <c r="I474" s="24" t="inlineStr">
        <f aca="false">FALSE()</f>
        <is>
          <t/>
        </is>
      </c>
      <c r="J474" s="24" t="inlineStr">
        <f aca="false">FALSE()</f>
        <is>
          <t/>
        </is>
      </c>
      <c r="K474" s="24" t="inlineStr">
        <f aca="false">FALSE()</f>
        <is>
          <t/>
        </is>
      </c>
      <c r="L474" s="24" t="inlineStr">
        <f aca="false">FALSE()</f>
        <is>
          <t/>
        </is>
      </c>
    </row>
    <row r="475" customFormat="false" ht="15" hidden="false" customHeight="false" outlineLevel="0" collapsed="false">
      <c r="A475" s="24" t="s">
        <v>1167</v>
      </c>
      <c r="B475" s="24" t="s">
        <v>1166</v>
      </c>
      <c r="C475" s="24" t="n">
        <v>4</v>
      </c>
      <c r="D475" s="108" t="n">
        <v>0.00090586738239814</v>
      </c>
      <c r="E475" s="108" t="n">
        <v>3.38350119644538</v>
      </c>
      <c r="F475" s="24" t="s">
        <v>15061</v>
      </c>
      <c r="G475" s="24" t="inlineStr">
        <f aca="false">FALSE()</f>
        <is>
          <t/>
        </is>
      </c>
      <c r="H475" s="24" t="inlineStr">
        <f aca="false">FALSE()</f>
        <is>
          <t/>
        </is>
      </c>
      <c r="I475" s="24" t="inlineStr">
        <f aca="false">FALSE()</f>
        <is>
          <t/>
        </is>
      </c>
      <c r="J475" s="24" t="inlineStr">
        <f aca="false">FALSE()</f>
        <is>
          <t/>
        </is>
      </c>
      <c r="K475" s="24" t="inlineStr">
        <f aca="false">FALSE()</f>
        <is>
          <t/>
        </is>
      </c>
      <c r="L475" s="24" t="inlineStr">
        <f aca="false">FALSE()</f>
        <is>
          <t/>
        </is>
      </c>
    </row>
    <row r="476" customFormat="false" ht="15" hidden="false" customHeight="false" outlineLevel="0" collapsed="false">
      <c r="A476" s="24" t="s">
        <v>1166</v>
      </c>
      <c r="B476" s="24" t="s">
        <v>1161</v>
      </c>
      <c r="C476" s="24" t="n">
        <v>4</v>
      </c>
      <c r="D476" s="108" t="n">
        <v>0.00090586738239814</v>
      </c>
      <c r="E476" s="108" t="n">
        <v>3.38350119644538</v>
      </c>
      <c r="F476" s="24" t="s">
        <v>15061</v>
      </c>
      <c r="G476" s="24" t="inlineStr">
        <f aca="false">FALSE()</f>
        <is>
          <t/>
        </is>
      </c>
      <c r="H476" s="24" t="inlineStr">
        <f aca="false">FALSE()</f>
        <is>
          <t/>
        </is>
      </c>
      <c r="I476" s="24" t="inlineStr">
        <f aca="false">FALSE()</f>
        <is>
          <t/>
        </is>
      </c>
      <c r="J476" s="24" t="inlineStr">
        <f aca="false">FALSE()</f>
        <is>
          <t/>
        </is>
      </c>
      <c r="K476" s="24" t="inlineStr">
        <f aca="false">FALSE()</f>
        <is>
          <t/>
        </is>
      </c>
      <c r="L476" s="24" t="inlineStr">
        <f aca="false">FALSE()</f>
        <is>
          <t/>
        </is>
      </c>
    </row>
    <row r="477" customFormat="false" ht="15" hidden="false" customHeight="false" outlineLevel="0" collapsed="false">
      <c r="A477" s="24" t="s">
        <v>1161</v>
      </c>
      <c r="B477" s="24" t="s">
        <v>15493</v>
      </c>
      <c r="C477" s="24" t="n">
        <v>4</v>
      </c>
      <c r="D477" s="108" t="n">
        <v>0.00090586738239814</v>
      </c>
      <c r="E477" s="108" t="n">
        <v>3.38350119644538</v>
      </c>
      <c r="F477" s="24" t="s">
        <v>15061</v>
      </c>
      <c r="G477" s="24" t="inlineStr">
        <f aca="false">FALSE()</f>
        <is>
          <t/>
        </is>
      </c>
      <c r="H477" s="24" t="inlineStr">
        <f aca="false">FALSE()</f>
        <is>
          <t/>
        </is>
      </c>
      <c r="I477" s="24" t="inlineStr">
        <f aca="false">FALSE()</f>
        <is>
          <t/>
        </is>
      </c>
      <c r="J477" s="24" t="inlineStr">
        <f aca="false">FALSE()</f>
        <is>
          <t/>
        </is>
      </c>
      <c r="K477" s="24" t="inlineStr">
        <f aca="false">FALSE()</f>
        <is>
          <t/>
        </is>
      </c>
      <c r="L477" s="24" t="inlineStr">
        <f aca="false">FALSE()</f>
        <is>
          <t/>
        </is>
      </c>
    </row>
    <row r="478" customFormat="false" ht="15" hidden="false" customHeight="false" outlineLevel="0" collapsed="false">
      <c r="A478" s="24" t="s">
        <v>15493</v>
      </c>
      <c r="B478" s="24" t="s">
        <v>15336</v>
      </c>
      <c r="C478" s="24" t="n">
        <v>4</v>
      </c>
      <c r="D478" s="108" t="n">
        <v>0.00090586738239814</v>
      </c>
      <c r="E478" s="108" t="n">
        <v>3.28659118343733</v>
      </c>
      <c r="F478" s="24" t="s">
        <v>15061</v>
      </c>
      <c r="G478" s="24" t="inlineStr">
        <f aca="false">FALSE()</f>
        <is>
          <t/>
        </is>
      </c>
      <c r="H478" s="24" t="inlineStr">
        <f aca="false">FALSE()</f>
        <is>
          <t/>
        </is>
      </c>
      <c r="I478" s="24" t="inlineStr">
        <f aca="false">FALSE()</f>
        <is>
          <t/>
        </is>
      </c>
      <c r="J478" s="24" t="inlineStr">
        <f aca="false">FALSE()</f>
        <is>
          <t/>
        </is>
      </c>
      <c r="K478" s="24" t="inlineStr">
        <f aca="false">FALSE()</f>
        <is>
          <t/>
        </is>
      </c>
      <c r="L478" s="24" t="inlineStr">
        <f aca="false">FALSE()</f>
        <is>
          <t/>
        </is>
      </c>
    </row>
    <row r="479" customFormat="false" ht="15" hidden="false" customHeight="false" outlineLevel="0" collapsed="false">
      <c r="A479" s="24" t="s">
        <v>15336</v>
      </c>
      <c r="B479" s="24" t="s">
        <v>338</v>
      </c>
      <c r="C479" s="24" t="n">
        <v>4</v>
      </c>
      <c r="D479" s="108" t="n">
        <v>0.00090586738239814</v>
      </c>
      <c r="E479" s="108" t="n">
        <v>0.972723963068173</v>
      </c>
      <c r="F479" s="24" t="s">
        <v>15061</v>
      </c>
      <c r="G479" s="24" t="inlineStr">
        <f aca="false">FALSE()</f>
        <is>
          <t/>
        </is>
      </c>
      <c r="H479" s="24" t="inlineStr">
        <f aca="false">FALSE()</f>
        <is>
          <t/>
        </is>
      </c>
      <c r="I479" s="24" t="inlineStr">
        <f aca="false">FALSE()</f>
        <is>
          <t/>
        </is>
      </c>
      <c r="J479" s="24" t="inlineStr">
        <f aca="false">FALSE()</f>
        <is>
          <t/>
        </is>
      </c>
      <c r="K479" s="24" t="inlineStr">
        <f aca="false">FALSE()</f>
        <is>
          <t/>
        </is>
      </c>
      <c r="L479" s="24" t="inlineStr">
        <f aca="false">FALSE()</f>
        <is>
          <t/>
        </is>
      </c>
    </row>
    <row r="480" customFormat="false" ht="15" hidden="false" customHeight="false" outlineLevel="0" collapsed="false">
      <c r="A480" s="24" t="s">
        <v>338</v>
      </c>
      <c r="B480" s="24" t="s">
        <v>15494</v>
      </c>
      <c r="C480" s="24" t="n">
        <v>4</v>
      </c>
      <c r="D480" s="108" t="n">
        <v>0.00090586738239814</v>
      </c>
      <c r="E480" s="108" t="n">
        <v>1.06648309539727</v>
      </c>
      <c r="F480" s="24" t="s">
        <v>15061</v>
      </c>
      <c r="G480" s="24" t="inlineStr">
        <f aca="false">FALSE()</f>
        <is>
          <t/>
        </is>
      </c>
      <c r="H480" s="24" t="inlineStr">
        <f aca="false">FALSE()</f>
        <is>
          <t/>
        </is>
      </c>
      <c r="I480" s="24" t="inlineStr">
        <f aca="false">FALSE()</f>
        <is>
          <t/>
        </is>
      </c>
      <c r="J480" s="24" t="inlineStr">
        <f aca="false">FALSE()</f>
        <is>
          <t/>
        </is>
      </c>
      <c r="K480" s="24" t="inlineStr">
        <f aca="false">FALSE()</f>
        <is>
          <t/>
        </is>
      </c>
      <c r="L480" s="24" t="inlineStr">
        <f aca="false">FALSE()</f>
        <is>
          <t/>
        </is>
      </c>
    </row>
    <row r="481" customFormat="false" ht="15" hidden="false" customHeight="false" outlineLevel="0" collapsed="false">
      <c r="A481" s="24" t="s">
        <v>15494</v>
      </c>
      <c r="B481" s="24" t="s">
        <v>15371</v>
      </c>
      <c r="C481" s="24" t="n">
        <v>4</v>
      </c>
      <c r="D481" s="108" t="n">
        <v>0.00090586738239814</v>
      </c>
      <c r="E481" s="108" t="n">
        <v>3.28659118343733</v>
      </c>
      <c r="F481" s="24" t="s">
        <v>15061</v>
      </c>
      <c r="G481" s="24" t="inlineStr">
        <f aca="false">FALSE()</f>
        <is>
          <t/>
        </is>
      </c>
      <c r="H481" s="24" t="inlineStr">
        <f aca="false">FALSE()</f>
        <is>
          <t/>
        </is>
      </c>
      <c r="I481" s="24" t="inlineStr">
        <f aca="false">FALSE()</f>
        <is>
          <t/>
        </is>
      </c>
      <c r="J481" s="24" t="inlineStr">
        <f aca="false">FALSE()</f>
        <is>
          <t/>
        </is>
      </c>
      <c r="K481" s="24" t="inlineStr">
        <f aca="false">FALSE()</f>
        <is>
          <t/>
        </is>
      </c>
      <c r="L481" s="24" t="inlineStr">
        <f aca="false">FALSE()</f>
        <is>
          <t/>
        </is>
      </c>
    </row>
    <row r="482" customFormat="false" ht="15" hidden="false" customHeight="false" outlineLevel="0" collapsed="false">
      <c r="A482" s="24" t="s">
        <v>15371</v>
      </c>
      <c r="B482" s="24" t="s">
        <v>15495</v>
      </c>
      <c r="C482" s="24" t="n">
        <v>4</v>
      </c>
      <c r="D482" s="108" t="n">
        <v>0.00090586738239814</v>
      </c>
      <c r="E482" s="108" t="n">
        <v>3.28659118343733</v>
      </c>
      <c r="F482" s="24" t="s">
        <v>15061</v>
      </c>
      <c r="G482" s="24" t="inlineStr">
        <f aca="false">FALSE()</f>
        <is>
          <t/>
        </is>
      </c>
      <c r="H482" s="24" t="inlineStr">
        <f aca="false">FALSE()</f>
        <is>
          <t/>
        </is>
      </c>
      <c r="I482" s="24" t="inlineStr">
        <f aca="false">FALSE()</f>
        <is>
          <t/>
        </is>
      </c>
      <c r="J482" s="24" t="inlineStr">
        <f aca="false">FALSE()</f>
        <is>
          <t/>
        </is>
      </c>
      <c r="K482" s="24" t="inlineStr">
        <f aca="false">FALSE()</f>
        <is>
          <t/>
        </is>
      </c>
      <c r="L482" s="24" t="inlineStr">
        <f aca="false">FALSE()</f>
        <is>
          <t/>
        </is>
      </c>
    </row>
    <row r="483" customFormat="false" ht="15" hidden="false" customHeight="false" outlineLevel="0" collapsed="false">
      <c r="A483" s="24" t="s">
        <v>15495</v>
      </c>
      <c r="B483" s="24" t="s">
        <v>15293</v>
      </c>
      <c r="C483" s="24" t="n">
        <v>4</v>
      </c>
      <c r="D483" s="108" t="n">
        <v>0.00090586738239814</v>
      </c>
      <c r="E483" s="108" t="n">
        <v>3.2074099373897</v>
      </c>
      <c r="F483" s="24" t="s">
        <v>15061</v>
      </c>
      <c r="G483" s="24" t="inlineStr">
        <f aca="false">FALSE()</f>
        <is>
          <t/>
        </is>
      </c>
      <c r="H483" s="24" t="inlineStr">
        <f aca="false">FALSE()</f>
        <is>
          <t/>
        </is>
      </c>
      <c r="I483" s="24" t="inlineStr">
        <f aca="false">FALSE()</f>
        <is>
          <t/>
        </is>
      </c>
      <c r="J483" s="24" t="inlineStr">
        <f aca="false">FALSE()</f>
        <is>
          <t/>
        </is>
      </c>
      <c r="K483" s="24" t="inlineStr">
        <f aca="false">FALSE()</f>
        <is>
          <t/>
        </is>
      </c>
      <c r="L483" s="24" t="inlineStr">
        <f aca="false">FALSE()</f>
        <is>
          <t/>
        </is>
      </c>
    </row>
    <row r="484" customFormat="false" ht="15" hidden="false" customHeight="false" outlineLevel="0" collapsed="false">
      <c r="A484" s="24" t="s">
        <v>1060</v>
      </c>
      <c r="B484" s="24" t="s">
        <v>15106</v>
      </c>
      <c r="C484" s="24" t="n">
        <v>4</v>
      </c>
      <c r="D484" s="108" t="n">
        <v>0.00090586738239814</v>
      </c>
      <c r="E484" s="108" t="n">
        <v>2.90637994172572</v>
      </c>
      <c r="F484" s="24" t="s">
        <v>15061</v>
      </c>
      <c r="G484" s="24" t="inlineStr">
        <f aca="false">FALSE()</f>
        <is>
          <t/>
        </is>
      </c>
      <c r="H484" s="24" t="inlineStr">
        <f aca="false">FALSE()</f>
        <is>
          <t/>
        </is>
      </c>
      <c r="I484" s="24" t="inlineStr">
        <f aca="false">FALSE()</f>
        <is>
          <t/>
        </is>
      </c>
      <c r="J484" s="24" t="inlineStr">
        <f aca="false">FALSE()</f>
        <is>
          <t/>
        </is>
      </c>
      <c r="K484" s="24" t="inlineStr">
        <f aca="false">FALSE()</f>
        <is>
          <t/>
        </is>
      </c>
      <c r="L484" s="24" t="inlineStr">
        <f aca="false">FALSE()</f>
        <is>
          <t/>
        </is>
      </c>
    </row>
    <row r="485" customFormat="false" ht="15" hidden="false" customHeight="false" outlineLevel="0" collapsed="false">
      <c r="A485" s="24" t="s">
        <v>885</v>
      </c>
      <c r="B485" s="24" t="s">
        <v>15193</v>
      </c>
      <c r="C485" s="24" t="n">
        <v>4</v>
      </c>
      <c r="D485" s="108" t="n">
        <v>0.00090586738239814</v>
      </c>
      <c r="E485" s="108" t="n">
        <v>3.14046314775909</v>
      </c>
      <c r="F485" s="24" t="s">
        <v>15061</v>
      </c>
      <c r="G485" s="24" t="inlineStr">
        <f aca="false">FALSE()</f>
        <is>
          <t/>
        </is>
      </c>
      <c r="H485" s="24" t="inlineStr">
        <f aca="false">FALSE()</f>
        <is>
          <t/>
        </is>
      </c>
      <c r="I485" s="24" t="inlineStr">
        <f aca="false">FALSE()</f>
        <is>
          <t/>
        </is>
      </c>
      <c r="J485" s="24" t="inlineStr">
        <f aca="false">FALSE()</f>
        <is>
          <t/>
        </is>
      </c>
      <c r="K485" s="24" t="inlineStr">
        <f aca="false">FALSE()</f>
        <is>
          <t/>
        </is>
      </c>
      <c r="L485" s="24" t="inlineStr">
        <f aca="false">FALSE()</f>
        <is>
          <t/>
        </is>
      </c>
    </row>
    <row r="486" customFormat="false" ht="15" hidden="false" customHeight="false" outlineLevel="0" collapsed="false">
      <c r="A486" s="24" t="s">
        <v>877</v>
      </c>
      <c r="B486" s="24" t="s">
        <v>15498</v>
      </c>
      <c r="C486" s="24" t="n">
        <v>4</v>
      </c>
      <c r="D486" s="108" t="n">
        <v>0.00090586738239814</v>
      </c>
      <c r="E486" s="108" t="n">
        <v>3.03131867833402</v>
      </c>
      <c r="F486" s="24" t="s">
        <v>15061</v>
      </c>
      <c r="G486" s="24" t="inlineStr">
        <f aca="false">FALSE()</f>
        <is>
          <t/>
        </is>
      </c>
      <c r="H486" s="24" t="inlineStr">
        <f aca="false">FALSE()</f>
        <is>
          <t/>
        </is>
      </c>
      <c r="I486" s="24" t="inlineStr">
        <f aca="false">FALSE()</f>
        <is>
          <t/>
        </is>
      </c>
      <c r="J486" s="24" t="inlineStr">
        <f aca="false">FALSE()</f>
        <is>
          <t/>
        </is>
      </c>
      <c r="K486" s="24" t="inlineStr">
        <f aca="false">FALSE()</f>
        <is>
          <t/>
        </is>
      </c>
      <c r="L486" s="24" t="inlineStr">
        <f aca="false">FALSE()</f>
        <is>
          <t/>
        </is>
      </c>
    </row>
    <row r="487" customFormat="false" ht="15" hidden="false" customHeight="false" outlineLevel="0" collapsed="false">
      <c r="A487" s="24" t="s">
        <v>15498</v>
      </c>
      <c r="B487" s="24" t="s">
        <v>15499</v>
      </c>
      <c r="C487" s="24" t="n">
        <v>4</v>
      </c>
      <c r="D487" s="108" t="n">
        <v>0.00090586738239814</v>
      </c>
      <c r="E487" s="108" t="n">
        <v>3.38350119644538</v>
      </c>
      <c r="F487" s="24" t="s">
        <v>15061</v>
      </c>
      <c r="G487" s="24" t="inlineStr">
        <f aca="false">FALSE()</f>
        <is>
          <t/>
        </is>
      </c>
      <c r="H487" s="24" t="inlineStr">
        <f aca="false">FALSE()</f>
        <is>
          <t/>
        </is>
      </c>
      <c r="I487" s="24" t="inlineStr">
        <f aca="false">FALSE()</f>
        <is>
          <t/>
        </is>
      </c>
      <c r="J487" s="24" t="inlineStr">
        <f aca="false">FALSE()</f>
        <is>
          <t/>
        </is>
      </c>
      <c r="K487" s="24" t="inlineStr">
        <f aca="false">FALSE()</f>
        <is>
          <t/>
        </is>
      </c>
      <c r="L487" s="24" t="inlineStr">
        <f aca="false">FALSE()</f>
        <is>
          <t/>
        </is>
      </c>
    </row>
    <row r="488" customFormat="false" ht="15" hidden="false" customHeight="false" outlineLevel="0" collapsed="false">
      <c r="A488" s="24" t="s">
        <v>15501</v>
      </c>
      <c r="B488" s="24" t="s">
        <v>15502</v>
      </c>
      <c r="C488" s="24" t="n">
        <v>4</v>
      </c>
      <c r="D488" s="108" t="n">
        <v>0.00090586738239814</v>
      </c>
      <c r="E488" s="108" t="n">
        <v>3.38350119644538</v>
      </c>
      <c r="F488" s="24" t="s">
        <v>15061</v>
      </c>
      <c r="G488" s="24" t="inlineStr">
        <f aca="false">FALSE()</f>
        <is>
          <t/>
        </is>
      </c>
      <c r="H488" s="24" t="inlineStr">
        <f aca="false">FALSE()</f>
        <is>
          <t/>
        </is>
      </c>
      <c r="I488" s="24" t="inlineStr">
        <f aca="false">FALSE()</f>
        <is>
          <t/>
        </is>
      </c>
      <c r="J488" s="24" t="inlineStr">
        <f aca="false">FALSE()</f>
        <is>
          <t/>
        </is>
      </c>
      <c r="K488" s="24" t="inlineStr">
        <f aca="false">FALSE()</f>
        <is>
          <t/>
        </is>
      </c>
      <c r="L488" s="24" t="inlineStr">
        <f aca="false">FALSE()</f>
        <is>
          <t/>
        </is>
      </c>
    </row>
    <row r="489" customFormat="false" ht="15" hidden="false" customHeight="false" outlineLevel="0" collapsed="false">
      <c r="A489" s="24" t="s">
        <v>15502</v>
      </c>
      <c r="B489" s="24" t="s">
        <v>15197</v>
      </c>
      <c r="C489" s="24" t="n">
        <v>4</v>
      </c>
      <c r="D489" s="108" t="n">
        <v>0.00090586738239814</v>
      </c>
      <c r="E489" s="108" t="n">
        <v>3.0824712007814</v>
      </c>
      <c r="F489" s="24" t="s">
        <v>15061</v>
      </c>
      <c r="G489" s="24" t="inlineStr">
        <f aca="false">FALSE()</f>
        <is>
          <t/>
        </is>
      </c>
      <c r="H489" s="24" t="inlineStr">
        <f aca="false">FALSE()</f>
        <is>
          <t/>
        </is>
      </c>
      <c r="I489" s="24" t="inlineStr">
        <f aca="false">FALSE()</f>
        <is>
          <t/>
        </is>
      </c>
      <c r="J489" s="24" t="inlineStr">
        <f aca="false">FALSE()</f>
        <is>
          <t/>
        </is>
      </c>
      <c r="K489" s="24" t="inlineStr">
        <f aca="false">FALSE()</f>
        <is>
          <t/>
        </is>
      </c>
      <c r="L489" s="24" t="inlineStr">
        <f aca="false">FALSE()</f>
        <is>
          <t/>
        </is>
      </c>
    </row>
    <row r="490" customFormat="false" ht="15" hidden="false" customHeight="false" outlineLevel="0" collapsed="false">
      <c r="A490" s="24" t="s">
        <v>15197</v>
      </c>
      <c r="B490" s="24" t="s">
        <v>15162</v>
      </c>
      <c r="C490" s="24" t="n">
        <v>4</v>
      </c>
      <c r="D490" s="108" t="n">
        <v>0.00090586738239814</v>
      </c>
      <c r="E490" s="108" t="n">
        <v>2.73028868267004</v>
      </c>
      <c r="F490" s="24" t="s">
        <v>15061</v>
      </c>
      <c r="G490" s="24" t="inlineStr">
        <f aca="false">FALSE()</f>
        <is>
          <t/>
        </is>
      </c>
      <c r="H490" s="24" t="inlineStr">
        <f aca="false">FALSE()</f>
        <is>
          <t/>
        </is>
      </c>
      <c r="I490" s="24" t="inlineStr">
        <f aca="false">FALSE()</f>
        <is>
          <t/>
        </is>
      </c>
      <c r="J490" s="24" t="inlineStr">
        <f aca="false">FALSE()</f>
        <is>
          <t/>
        </is>
      </c>
      <c r="K490" s="24" t="inlineStr">
        <f aca="false">FALSE()</f>
        <is>
          <t/>
        </is>
      </c>
      <c r="L490" s="24" t="inlineStr">
        <f aca="false">FALSE()</f>
        <is>
          <t/>
        </is>
      </c>
    </row>
    <row r="491" customFormat="false" ht="15" hidden="false" customHeight="false" outlineLevel="0" collapsed="false">
      <c r="A491" s="24" t="s">
        <v>338</v>
      </c>
      <c r="B491" s="24" t="s">
        <v>15240</v>
      </c>
      <c r="C491" s="24" t="n">
        <v>4</v>
      </c>
      <c r="D491" s="108" t="n">
        <v>0.00090586738239814</v>
      </c>
      <c r="E491" s="108" t="n">
        <v>0.823445046710977</v>
      </c>
      <c r="F491" s="24" t="s">
        <v>15061</v>
      </c>
      <c r="G491" s="24" t="inlineStr">
        <f aca="false">FALSE()</f>
        <is>
          <t/>
        </is>
      </c>
      <c r="H491" s="24" t="inlineStr">
        <f aca="false">FALSE()</f>
        <is>
          <t/>
        </is>
      </c>
      <c r="I491" s="24" t="inlineStr">
        <f aca="false">FALSE()</f>
        <is>
          <t/>
        </is>
      </c>
      <c r="J491" s="24" t="inlineStr">
        <f aca="false">FALSE()</f>
        <is>
          <t/>
        </is>
      </c>
      <c r="K491" s="24" t="inlineStr">
        <f aca="false">FALSE()</f>
        <is>
          <t/>
        </is>
      </c>
      <c r="L491" s="24" t="inlineStr">
        <f aca="false">FALSE()</f>
        <is>
          <t/>
        </is>
      </c>
    </row>
    <row r="492" customFormat="false" ht="15" hidden="false" customHeight="false" outlineLevel="0" collapsed="false">
      <c r="A492" s="24" t="s">
        <v>15240</v>
      </c>
      <c r="B492" s="24" t="s">
        <v>15503</v>
      </c>
      <c r="C492" s="24" t="n">
        <v>4</v>
      </c>
      <c r="D492" s="108" t="n">
        <v>0.00090586738239814</v>
      </c>
      <c r="E492" s="108" t="n">
        <v>3.2074099373897</v>
      </c>
      <c r="F492" s="24" t="s">
        <v>15061</v>
      </c>
      <c r="G492" s="24" t="inlineStr">
        <f aca="false">FALSE()</f>
        <is>
          <t/>
        </is>
      </c>
      <c r="H492" s="24" t="inlineStr">
        <f aca="false">FALSE()</f>
        <is>
          <t/>
        </is>
      </c>
      <c r="I492" s="24" t="inlineStr">
        <f aca="false">FALSE()</f>
        <is>
          <t/>
        </is>
      </c>
      <c r="J492" s="24" t="inlineStr">
        <f aca="false">FALSE()</f>
        <is>
          <t/>
        </is>
      </c>
      <c r="K492" s="24" t="inlineStr">
        <f aca="false">FALSE()</f>
        <is>
          <t/>
        </is>
      </c>
      <c r="L492" s="24" t="inlineStr">
        <f aca="false">FALSE()</f>
        <is>
          <t/>
        </is>
      </c>
    </row>
    <row r="493" customFormat="false" ht="15" hidden="false" customHeight="false" outlineLevel="0" collapsed="false">
      <c r="A493" s="24" t="s">
        <v>15503</v>
      </c>
      <c r="B493" s="24" t="s">
        <v>628</v>
      </c>
      <c r="C493" s="24" t="n">
        <v>4</v>
      </c>
      <c r="D493" s="108" t="n">
        <v>0.00090586738239814</v>
      </c>
      <c r="E493" s="108" t="n">
        <v>3.38350119644538</v>
      </c>
      <c r="F493" s="24" t="s">
        <v>15061</v>
      </c>
      <c r="G493" s="24" t="inlineStr">
        <f aca="false">FALSE()</f>
        <is>
          <t/>
        </is>
      </c>
      <c r="H493" s="24" t="inlineStr">
        <f aca="false">FALSE()</f>
        <is>
          <t/>
        </is>
      </c>
      <c r="I493" s="24" t="inlineStr">
        <f aca="false">FALSE()</f>
        <is>
          <t/>
        </is>
      </c>
      <c r="J493" s="24" t="inlineStr">
        <f aca="false">FALSE()</f>
        <is>
          <t/>
        </is>
      </c>
      <c r="K493" s="24" t="inlineStr">
        <f aca="false">FALSE()</f>
        <is>
          <t/>
        </is>
      </c>
      <c r="L493" s="24" t="inlineStr">
        <f aca="false">FALSE()</f>
        <is>
          <t/>
        </is>
      </c>
    </row>
    <row r="494" customFormat="false" ht="15" hidden="false" customHeight="false" outlineLevel="0" collapsed="false">
      <c r="A494" s="24" t="s">
        <v>628</v>
      </c>
      <c r="B494" s="24" t="s">
        <v>15504</v>
      </c>
      <c r="C494" s="24" t="n">
        <v>4</v>
      </c>
      <c r="D494" s="108" t="n">
        <v>0.00090586738239814</v>
      </c>
      <c r="E494" s="108" t="n">
        <v>3.38350119644538</v>
      </c>
      <c r="F494" s="24" t="s">
        <v>15061</v>
      </c>
      <c r="G494" s="24" t="inlineStr">
        <f aca="false">FALSE()</f>
        <is>
          <t/>
        </is>
      </c>
      <c r="H494" s="24" t="inlineStr">
        <f aca="false">FALSE()</f>
        <is>
          <t/>
        </is>
      </c>
      <c r="I494" s="24" t="inlineStr">
        <f aca="false">FALSE()</f>
        <is>
          <t/>
        </is>
      </c>
      <c r="J494" s="24" t="inlineStr">
        <f aca="false">FALSE()</f>
        <is>
          <t/>
        </is>
      </c>
      <c r="K494" s="24" t="inlineStr">
        <f aca="false">FALSE()</f>
        <is>
          <t/>
        </is>
      </c>
      <c r="L494" s="24" t="inlineStr">
        <f aca="false">FALSE()</f>
        <is>
          <t/>
        </is>
      </c>
    </row>
    <row r="495" customFormat="false" ht="15" hidden="false" customHeight="false" outlineLevel="0" collapsed="false">
      <c r="A495" s="24" t="s">
        <v>15504</v>
      </c>
      <c r="B495" s="24" t="s">
        <v>15505</v>
      </c>
      <c r="C495" s="24" t="n">
        <v>4</v>
      </c>
      <c r="D495" s="108" t="n">
        <v>0.00090586738239814</v>
      </c>
      <c r="E495" s="108" t="n">
        <v>3.38350119644538</v>
      </c>
      <c r="F495" s="24" t="s">
        <v>15061</v>
      </c>
      <c r="G495" s="24" t="inlineStr">
        <f aca="false">FALSE()</f>
        <is>
          <t/>
        </is>
      </c>
      <c r="H495" s="24" t="inlineStr">
        <f aca="false">FALSE()</f>
        <is>
          <t/>
        </is>
      </c>
      <c r="I495" s="24" t="inlineStr">
        <f aca="false">FALSE()</f>
        <is>
          <t/>
        </is>
      </c>
      <c r="J495" s="24" t="inlineStr">
        <f aca="false">FALSE()</f>
        <is>
          <t/>
        </is>
      </c>
      <c r="K495" s="24" t="inlineStr">
        <f aca="false">FALSE()</f>
        <is>
          <t/>
        </is>
      </c>
      <c r="L495" s="24" t="inlineStr">
        <f aca="false">FALSE()</f>
        <is>
          <t/>
        </is>
      </c>
    </row>
    <row r="496" customFormat="false" ht="15" hidden="false" customHeight="false" outlineLevel="0" collapsed="false">
      <c r="A496" s="24" t="s">
        <v>15506</v>
      </c>
      <c r="B496" s="24" t="s">
        <v>15507</v>
      </c>
      <c r="C496" s="24" t="n">
        <v>4</v>
      </c>
      <c r="D496" s="108" t="n">
        <v>0.00090586738239814</v>
      </c>
      <c r="E496" s="108" t="n">
        <v>3.38350119644538</v>
      </c>
      <c r="F496" s="24" t="s">
        <v>15061</v>
      </c>
      <c r="G496" s="24" t="inlineStr">
        <f aca="false">FALSE()</f>
        <is>
          <t/>
        </is>
      </c>
      <c r="H496" s="24" t="inlineStr">
        <f aca="false">FALSE()</f>
        <is>
          <t/>
        </is>
      </c>
      <c r="I496" s="24" t="inlineStr">
        <f aca="false">FALSE()</f>
        <is>
          <t/>
        </is>
      </c>
      <c r="J496" s="24" t="inlineStr">
        <f aca="false">FALSE()</f>
        <is>
          <t/>
        </is>
      </c>
      <c r="K496" s="24" t="inlineStr">
        <f aca="false">FALSE()</f>
        <is>
          <t/>
        </is>
      </c>
      <c r="L496" s="24" t="inlineStr">
        <f aca="false">FALSE()</f>
        <is>
          <t/>
        </is>
      </c>
    </row>
    <row r="497" customFormat="false" ht="15" hidden="false" customHeight="false" outlineLevel="0" collapsed="false">
      <c r="A497" s="24" t="s">
        <v>15507</v>
      </c>
      <c r="B497" s="24" t="s">
        <v>15508</v>
      </c>
      <c r="C497" s="24" t="n">
        <v>4</v>
      </c>
      <c r="D497" s="108" t="n">
        <v>0.00090586738239814</v>
      </c>
      <c r="E497" s="108" t="n">
        <v>3.38350119644538</v>
      </c>
      <c r="F497" s="24" t="s">
        <v>15061</v>
      </c>
      <c r="G497" s="24" t="inlineStr">
        <f aca="false">FALSE()</f>
        <is>
          <t/>
        </is>
      </c>
      <c r="H497" s="24" t="inlineStr">
        <f aca="false">FALSE()</f>
        <is>
          <t/>
        </is>
      </c>
      <c r="I497" s="24" t="inlineStr">
        <f aca="false">FALSE()</f>
        <is>
          <t/>
        </is>
      </c>
      <c r="J497" s="24" t="inlineStr">
        <f aca="false">FALSE()</f>
        <is>
          <t/>
        </is>
      </c>
      <c r="K497" s="24" t="inlineStr">
        <f aca="false">FALSE()</f>
        <is>
          <t/>
        </is>
      </c>
      <c r="L497" s="24" t="inlineStr">
        <f aca="false">FALSE()</f>
        <is>
          <t/>
        </is>
      </c>
    </row>
    <row r="498" customFormat="false" ht="15" hidden="false" customHeight="false" outlineLevel="0" collapsed="false">
      <c r="A498" s="24" t="s">
        <v>15508</v>
      </c>
      <c r="B498" s="24" t="s">
        <v>15509</v>
      </c>
      <c r="C498" s="24" t="n">
        <v>4</v>
      </c>
      <c r="D498" s="108" t="n">
        <v>0.00090586738239814</v>
      </c>
      <c r="E498" s="108" t="n">
        <v>3.38350119644538</v>
      </c>
      <c r="F498" s="24" t="s">
        <v>15061</v>
      </c>
      <c r="G498" s="24" t="inlineStr">
        <f aca="false">FALSE()</f>
        <is>
          <t/>
        </is>
      </c>
      <c r="H498" s="24" t="inlineStr">
        <f aca="false">FALSE()</f>
        <is>
          <t/>
        </is>
      </c>
      <c r="I498" s="24" t="inlineStr">
        <f aca="false">FALSE()</f>
        <is>
          <t/>
        </is>
      </c>
      <c r="J498" s="24" t="inlineStr">
        <f aca="false">FALSE()</f>
        <is>
          <t/>
        </is>
      </c>
      <c r="K498" s="24" t="inlineStr">
        <f aca="false">FALSE()</f>
        <is>
          <t/>
        </is>
      </c>
      <c r="L498" s="24" t="inlineStr">
        <f aca="false">FALSE()</f>
        <is>
          <t/>
        </is>
      </c>
    </row>
    <row r="499" customFormat="false" ht="15" hidden="false" customHeight="false" outlineLevel="0" collapsed="false">
      <c r="A499" s="24" t="s">
        <v>15509</v>
      </c>
      <c r="B499" s="24" t="s">
        <v>15115</v>
      </c>
      <c r="C499" s="24" t="n">
        <v>4</v>
      </c>
      <c r="D499" s="108" t="n">
        <v>0.00090586738239814</v>
      </c>
      <c r="E499" s="108" t="n">
        <v>2.87161783546651</v>
      </c>
      <c r="F499" s="24" t="s">
        <v>15061</v>
      </c>
      <c r="G499" s="24" t="inlineStr">
        <f aca="false">FALSE()</f>
        <is>
          <t/>
        </is>
      </c>
      <c r="H499" s="24" t="inlineStr">
        <f aca="false">FALSE()</f>
        <is>
          <t/>
        </is>
      </c>
      <c r="I499" s="24" t="inlineStr">
        <f aca="false">FALSE()</f>
        <is>
          <t/>
        </is>
      </c>
      <c r="J499" s="24" t="inlineStr">
        <f aca="false">FALSE()</f>
        <is>
          <t/>
        </is>
      </c>
      <c r="K499" s="24" t="inlineStr">
        <f aca="false">FALSE()</f>
        <is>
          <t/>
        </is>
      </c>
      <c r="L499" s="24" t="inlineStr">
        <f aca="false">FALSE()</f>
        <is>
          <t/>
        </is>
      </c>
    </row>
    <row r="500" customFormat="false" ht="15" hidden="false" customHeight="false" outlineLevel="0" collapsed="false">
      <c r="A500" s="24" t="s">
        <v>15115</v>
      </c>
      <c r="B500" s="24" t="s">
        <v>15510</v>
      </c>
      <c r="C500" s="24" t="n">
        <v>4</v>
      </c>
      <c r="D500" s="108" t="n">
        <v>0.00090586738239814</v>
      </c>
      <c r="E500" s="108" t="n">
        <v>2.83943315209511</v>
      </c>
      <c r="F500" s="24" t="s">
        <v>15061</v>
      </c>
      <c r="G500" s="24" t="inlineStr">
        <f aca="false">FALSE()</f>
        <is>
          <t/>
        </is>
      </c>
      <c r="H500" s="24" t="inlineStr">
        <f aca="false">FALSE()</f>
        <is>
          <t/>
        </is>
      </c>
      <c r="I500" s="24" t="inlineStr">
        <f aca="false">FALSE()</f>
        <is>
          <t/>
        </is>
      </c>
      <c r="J500" s="24" t="inlineStr">
        <f aca="false">FALSE()</f>
        <is>
          <t/>
        </is>
      </c>
      <c r="K500" s="24" t="inlineStr">
        <f aca="false">FALSE()</f>
        <is>
          <t/>
        </is>
      </c>
      <c r="L500" s="24" t="inlineStr">
        <f aca="false">FALSE()</f>
        <is>
          <t/>
        </is>
      </c>
    </row>
    <row r="501" customFormat="false" ht="15" hidden="false" customHeight="false" outlineLevel="0" collapsed="false">
      <c r="A501" s="24" t="s">
        <v>15510</v>
      </c>
      <c r="B501" s="24" t="s">
        <v>15511</v>
      </c>
      <c r="C501" s="24" t="n">
        <v>4</v>
      </c>
      <c r="D501" s="108" t="n">
        <v>0.00090586738239814</v>
      </c>
      <c r="E501" s="108" t="n">
        <v>3.38350119644538</v>
      </c>
      <c r="F501" s="24" t="s">
        <v>15061</v>
      </c>
      <c r="G501" s="24" t="inlineStr">
        <f aca="false">FALSE()</f>
        <is>
          <t/>
        </is>
      </c>
      <c r="H501" s="24" t="inlineStr">
        <f aca="false">FALSE()</f>
        <is>
          <t/>
        </is>
      </c>
      <c r="I501" s="24" t="inlineStr">
        <f aca="false">FALSE()</f>
        <is>
          <t/>
        </is>
      </c>
      <c r="J501" s="24" t="inlineStr">
        <f aca="false">FALSE()</f>
        <is>
          <t/>
        </is>
      </c>
      <c r="K501" s="24" t="inlineStr">
        <f aca="false">FALSE()</f>
        <is>
          <t/>
        </is>
      </c>
      <c r="L501" s="24" t="inlineStr">
        <f aca="false">FALSE()</f>
        <is>
          <t/>
        </is>
      </c>
    </row>
    <row r="502" customFormat="false" ht="15" hidden="false" customHeight="false" outlineLevel="0" collapsed="false">
      <c r="A502" s="24" t="s">
        <v>15511</v>
      </c>
      <c r="B502" s="24" t="s">
        <v>644</v>
      </c>
      <c r="C502" s="24" t="n">
        <v>4</v>
      </c>
      <c r="D502" s="108" t="n">
        <v>0.00090586738239814</v>
      </c>
      <c r="E502" s="108" t="n">
        <v>3.38350119644538</v>
      </c>
      <c r="F502" s="24" t="s">
        <v>15061</v>
      </c>
      <c r="G502" s="24" t="inlineStr">
        <f aca="false">FALSE()</f>
        <is>
          <t/>
        </is>
      </c>
      <c r="H502" s="24" t="inlineStr">
        <f aca="false">FALSE()</f>
        <is>
          <t/>
        </is>
      </c>
      <c r="I502" s="24" t="inlineStr">
        <f aca="false">FALSE()</f>
        <is>
          <t/>
        </is>
      </c>
      <c r="J502" s="24" t="inlineStr">
        <f aca="false">FALSE()</f>
        <is>
          <t/>
        </is>
      </c>
      <c r="K502" s="24" t="inlineStr">
        <f aca="false">FALSE()</f>
        <is>
          <t/>
        </is>
      </c>
      <c r="L502" s="24" t="inlineStr">
        <f aca="false">FALSE()</f>
        <is>
          <t/>
        </is>
      </c>
    </row>
    <row r="503" customFormat="false" ht="15" hidden="false" customHeight="false" outlineLevel="0" collapsed="false">
      <c r="A503" s="24" t="s">
        <v>644</v>
      </c>
      <c r="B503" s="24" t="s">
        <v>639</v>
      </c>
      <c r="C503" s="24" t="n">
        <v>4</v>
      </c>
      <c r="D503" s="108" t="n">
        <v>0.00090586738239814</v>
      </c>
      <c r="E503" s="108" t="n">
        <v>3.38350119644538</v>
      </c>
      <c r="F503" s="24" t="s">
        <v>15061</v>
      </c>
      <c r="G503" s="24" t="inlineStr">
        <f aca="false">FALSE()</f>
        <is>
          <t/>
        </is>
      </c>
      <c r="H503" s="24" t="inlineStr">
        <f aca="false">FALSE()</f>
        <is>
          <t/>
        </is>
      </c>
      <c r="I503" s="24" t="inlineStr">
        <f aca="false">FALSE()</f>
        <is>
          <t/>
        </is>
      </c>
      <c r="J503" s="24" t="inlineStr">
        <f aca="false">FALSE()</f>
        <is>
          <t/>
        </is>
      </c>
      <c r="K503" s="24" t="inlineStr">
        <f aca="false">FALSE()</f>
        <is>
          <t/>
        </is>
      </c>
      <c r="L503" s="24" t="inlineStr">
        <f aca="false">FALSE()</f>
        <is>
          <t/>
        </is>
      </c>
    </row>
    <row r="504" customFormat="false" ht="15" hidden="false" customHeight="false" outlineLevel="0" collapsed="false">
      <c r="A504" s="24" t="s">
        <v>639</v>
      </c>
      <c r="B504" s="24" t="s">
        <v>15512</v>
      </c>
      <c r="C504" s="24" t="n">
        <v>4</v>
      </c>
      <c r="D504" s="108" t="n">
        <v>0.00090586738239814</v>
      </c>
      <c r="E504" s="108" t="n">
        <v>3.38350119644538</v>
      </c>
      <c r="F504" s="24" t="s">
        <v>15061</v>
      </c>
      <c r="G504" s="24" t="inlineStr">
        <f aca="false">FALSE()</f>
        <is>
          <t/>
        </is>
      </c>
      <c r="H504" s="24" t="inlineStr">
        <f aca="false">FALSE()</f>
        <is>
          <t/>
        </is>
      </c>
      <c r="I504" s="24" t="inlineStr">
        <f aca="false">FALSE()</f>
        <is>
          <t/>
        </is>
      </c>
      <c r="J504" s="24" t="inlineStr">
        <f aca="false">FALSE()</f>
        <is>
          <t/>
        </is>
      </c>
      <c r="K504" s="24" t="inlineStr">
        <f aca="false">FALSE()</f>
        <is>
          <t/>
        </is>
      </c>
      <c r="L504" s="24" t="inlineStr">
        <f aca="false">FALSE()</f>
        <is>
          <t/>
        </is>
      </c>
    </row>
    <row r="505" customFormat="false" ht="15" hidden="false" customHeight="false" outlineLevel="0" collapsed="false">
      <c r="A505" s="24" t="s">
        <v>15512</v>
      </c>
      <c r="B505" s="24" t="s">
        <v>15513</v>
      </c>
      <c r="C505" s="24" t="n">
        <v>4</v>
      </c>
      <c r="D505" s="108" t="n">
        <v>0.00090586738239814</v>
      </c>
      <c r="E505" s="108" t="n">
        <v>3.38350119644538</v>
      </c>
      <c r="F505" s="24" t="s">
        <v>15061</v>
      </c>
      <c r="G505" s="24" t="inlineStr">
        <f aca="false">FALSE()</f>
        <is>
          <t/>
        </is>
      </c>
      <c r="H505" s="24" t="inlineStr">
        <f aca="false">FALSE()</f>
        <is>
          <t/>
        </is>
      </c>
      <c r="I505" s="24" t="inlineStr">
        <f aca="false">FALSE()</f>
        <is>
          <t/>
        </is>
      </c>
      <c r="J505" s="24" t="inlineStr">
        <f aca="false">FALSE()</f>
        <is>
          <t/>
        </is>
      </c>
      <c r="K505" s="24" t="inlineStr">
        <f aca="false">FALSE()</f>
        <is>
          <t/>
        </is>
      </c>
      <c r="L505" s="24" t="inlineStr">
        <f aca="false">FALSE()</f>
        <is>
          <t/>
        </is>
      </c>
    </row>
    <row r="506" customFormat="false" ht="15" hidden="false" customHeight="false" outlineLevel="0" collapsed="false">
      <c r="A506" s="24" t="s">
        <v>15513</v>
      </c>
      <c r="B506" s="24" t="s">
        <v>15514</v>
      </c>
      <c r="C506" s="24" t="n">
        <v>4</v>
      </c>
      <c r="D506" s="108" t="n">
        <v>0.00090586738239814</v>
      </c>
      <c r="E506" s="108" t="n">
        <v>3.38350119644538</v>
      </c>
      <c r="F506" s="24" t="s">
        <v>15061</v>
      </c>
      <c r="G506" s="24" t="inlineStr">
        <f aca="false">FALSE()</f>
        <is>
          <t/>
        </is>
      </c>
      <c r="H506" s="24" t="inlineStr">
        <f aca="false">FALSE()</f>
        <is>
          <t/>
        </is>
      </c>
      <c r="I506" s="24" t="inlineStr">
        <f aca="false">FALSE()</f>
        <is>
          <t/>
        </is>
      </c>
      <c r="J506" s="24" t="inlineStr">
        <f aca="false">FALSE()</f>
        <is>
          <t/>
        </is>
      </c>
      <c r="K506" s="24" t="inlineStr">
        <f aca="false">FALSE()</f>
        <is>
          <t/>
        </is>
      </c>
      <c r="L506" s="24" t="inlineStr">
        <f aca="false">FALSE()</f>
        <is>
          <t/>
        </is>
      </c>
    </row>
    <row r="507" customFormat="false" ht="15" hidden="false" customHeight="false" outlineLevel="0" collapsed="false">
      <c r="A507" s="24" t="s">
        <v>15514</v>
      </c>
      <c r="B507" s="24" t="s">
        <v>15366</v>
      </c>
      <c r="C507" s="24" t="n">
        <v>4</v>
      </c>
      <c r="D507" s="108" t="n">
        <v>0.00090586738239814</v>
      </c>
      <c r="E507" s="108" t="n">
        <v>3.28659118343733</v>
      </c>
      <c r="F507" s="24" t="s">
        <v>15061</v>
      </c>
      <c r="G507" s="24" t="inlineStr">
        <f aca="false">FALSE()</f>
        <is>
          <t/>
        </is>
      </c>
      <c r="H507" s="24" t="inlineStr">
        <f aca="false">FALSE()</f>
        <is>
          <t/>
        </is>
      </c>
      <c r="I507" s="24" t="inlineStr">
        <f aca="false">FALSE()</f>
        <is>
          <t/>
        </is>
      </c>
      <c r="J507" s="24" t="inlineStr">
        <f aca="false">FALSE()</f>
        <is>
          <t/>
        </is>
      </c>
      <c r="K507" s="24" t="inlineStr">
        <f aca="false">FALSE()</f>
        <is>
          <t/>
        </is>
      </c>
      <c r="L507" s="24" t="inlineStr">
        <f aca="false">FALSE()</f>
        <is>
          <t/>
        </is>
      </c>
    </row>
    <row r="508" customFormat="false" ht="15" hidden="false" customHeight="false" outlineLevel="0" collapsed="false">
      <c r="A508" s="24" t="s">
        <v>15515</v>
      </c>
      <c r="B508" s="24" t="s">
        <v>15516</v>
      </c>
      <c r="C508" s="24" t="n">
        <v>4</v>
      </c>
      <c r="D508" s="108" t="n">
        <v>0.00090586738239814</v>
      </c>
      <c r="E508" s="108" t="n">
        <v>3.38350119644538</v>
      </c>
      <c r="F508" s="24" t="s">
        <v>15061</v>
      </c>
      <c r="G508" s="24" t="inlineStr">
        <f aca="false">FALSE()</f>
        <is>
          <t/>
        </is>
      </c>
      <c r="H508" s="24" t="inlineStr">
        <f aca="false">FALSE()</f>
        <is>
          <t/>
        </is>
      </c>
      <c r="I508" s="24" t="inlineStr">
        <f aca="false">FALSE()</f>
        <is>
          <t/>
        </is>
      </c>
      <c r="J508" s="24" t="inlineStr">
        <f aca="false">FALSE()</f>
        <is>
          <t/>
        </is>
      </c>
      <c r="K508" s="24" t="inlineStr">
        <f aca="false">FALSE()</f>
        <is>
          <t/>
        </is>
      </c>
      <c r="L508" s="24" t="inlineStr">
        <f aca="false">FALSE()</f>
        <is>
          <t/>
        </is>
      </c>
    </row>
    <row r="509" customFormat="false" ht="15" hidden="false" customHeight="false" outlineLevel="0" collapsed="false">
      <c r="A509" s="24" t="s">
        <v>15516</v>
      </c>
      <c r="B509" s="24" t="s">
        <v>15517</v>
      </c>
      <c r="C509" s="24" t="n">
        <v>4</v>
      </c>
      <c r="D509" s="108" t="n">
        <v>0.00090586738239814</v>
      </c>
      <c r="E509" s="108" t="n">
        <v>3.38350119644538</v>
      </c>
      <c r="F509" s="24" t="s">
        <v>15061</v>
      </c>
      <c r="G509" s="24" t="inlineStr">
        <f aca="false">FALSE()</f>
        <is>
          <t/>
        </is>
      </c>
      <c r="H509" s="24" t="inlineStr">
        <f aca="false">FALSE()</f>
        <is>
          <t/>
        </is>
      </c>
      <c r="I509" s="24" t="inlineStr">
        <f aca="false">FALSE()</f>
        <is>
          <t/>
        </is>
      </c>
      <c r="J509" s="24" t="inlineStr">
        <f aca="false">FALSE()</f>
        <is>
          <t/>
        </is>
      </c>
      <c r="K509" s="24" t="inlineStr">
        <f aca="false">FALSE()</f>
        <is>
          <t/>
        </is>
      </c>
      <c r="L509" s="24" t="inlineStr">
        <f aca="false">FALSE()</f>
        <is>
          <t/>
        </is>
      </c>
    </row>
    <row r="510" customFormat="false" ht="15" hidden="false" customHeight="false" outlineLevel="0" collapsed="false">
      <c r="A510" s="24" t="s">
        <v>15517</v>
      </c>
      <c r="B510" s="24" t="s">
        <v>15263</v>
      </c>
      <c r="C510" s="24" t="n">
        <v>4</v>
      </c>
      <c r="D510" s="108" t="n">
        <v>0.00090586738239814</v>
      </c>
      <c r="E510" s="108" t="n">
        <v>3.14046314775909</v>
      </c>
      <c r="F510" s="24" t="s">
        <v>15061</v>
      </c>
      <c r="G510" s="24" t="inlineStr">
        <f aca="false">FALSE()</f>
        <is>
          <t/>
        </is>
      </c>
      <c r="H510" s="24" t="inlineStr">
        <f aca="false">FALSE()</f>
        <is>
          <t/>
        </is>
      </c>
      <c r="I510" s="24" t="inlineStr">
        <f aca="false">FALSE()</f>
        <is>
          <t/>
        </is>
      </c>
      <c r="J510" s="24" t="inlineStr">
        <f aca="false">FALSE()</f>
        <is>
          <t/>
        </is>
      </c>
      <c r="K510" s="24" t="inlineStr">
        <f aca="false">FALSE()</f>
        <is>
          <t/>
        </is>
      </c>
      <c r="L510" s="24" t="inlineStr">
        <f aca="false">FALSE()</f>
        <is>
          <t/>
        </is>
      </c>
    </row>
    <row r="511" customFormat="false" ht="15" hidden="false" customHeight="false" outlineLevel="0" collapsed="false">
      <c r="A511" s="24" t="s">
        <v>15263</v>
      </c>
      <c r="B511" s="24" t="s">
        <v>15518</v>
      </c>
      <c r="C511" s="24" t="n">
        <v>4</v>
      </c>
      <c r="D511" s="108" t="n">
        <v>0.00090586738239814</v>
      </c>
      <c r="E511" s="108" t="n">
        <v>3.14046314775909</v>
      </c>
      <c r="F511" s="24" t="s">
        <v>15061</v>
      </c>
      <c r="G511" s="24" t="inlineStr">
        <f aca="false">FALSE()</f>
        <is>
          <t/>
        </is>
      </c>
      <c r="H511" s="24" t="inlineStr">
        <f aca="false">FALSE()</f>
        <is>
          <t/>
        </is>
      </c>
      <c r="I511" s="24" t="inlineStr">
        <f aca="false">FALSE()</f>
        <is>
          <t/>
        </is>
      </c>
      <c r="J511" s="24" t="inlineStr">
        <f aca="false">FALSE()</f>
        <is>
          <t/>
        </is>
      </c>
      <c r="K511" s="24" t="inlineStr">
        <f aca="false">FALSE()</f>
        <is>
          <t/>
        </is>
      </c>
      <c r="L511" s="24" t="inlineStr">
        <f aca="false">FALSE()</f>
        <is>
          <t/>
        </is>
      </c>
    </row>
    <row r="512" customFormat="false" ht="15" hidden="false" customHeight="false" outlineLevel="0" collapsed="false">
      <c r="A512" s="24" t="s">
        <v>15518</v>
      </c>
      <c r="B512" s="24" t="s">
        <v>15519</v>
      </c>
      <c r="C512" s="24" t="n">
        <v>4</v>
      </c>
      <c r="D512" s="108" t="n">
        <v>0.00090586738239814</v>
      </c>
      <c r="E512" s="108" t="n">
        <v>3.38350119644538</v>
      </c>
      <c r="F512" s="24" t="s">
        <v>15061</v>
      </c>
      <c r="G512" s="24" t="inlineStr">
        <f aca="false">FALSE()</f>
        <is>
          <t/>
        </is>
      </c>
      <c r="H512" s="24" t="inlineStr">
        <f aca="false">FALSE()</f>
        <is>
          <t/>
        </is>
      </c>
      <c r="I512" s="24" t="inlineStr">
        <f aca="false">FALSE()</f>
        <is>
          <t/>
        </is>
      </c>
      <c r="J512" s="24" t="inlineStr">
        <f aca="false">FALSE()</f>
        <is>
          <t/>
        </is>
      </c>
      <c r="K512" s="24" t="inlineStr">
        <f aca="false">FALSE()</f>
        <is>
          <t/>
        </is>
      </c>
      <c r="L512" s="24" t="inlineStr">
        <f aca="false">FALSE()</f>
        <is>
          <t/>
        </is>
      </c>
    </row>
    <row r="513" customFormat="false" ht="15" hidden="false" customHeight="false" outlineLevel="0" collapsed="false">
      <c r="A513" s="24" t="s">
        <v>15519</v>
      </c>
      <c r="B513" s="24" t="s">
        <v>338</v>
      </c>
      <c r="C513" s="24" t="n">
        <v>4</v>
      </c>
      <c r="D513" s="108" t="n">
        <v>0.00090586738239814</v>
      </c>
      <c r="E513" s="108" t="n">
        <v>1.06963397607623</v>
      </c>
      <c r="F513" s="24" t="s">
        <v>15061</v>
      </c>
      <c r="G513" s="24" t="inlineStr">
        <f aca="false">FALSE()</f>
        <is>
          <t/>
        </is>
      </c>
      <c r="H513" s="24" t="inlineStr">
        <f aca="false">FALSE()</f>
        <is>
          <t/>
        </is>
      </c>
      <c r="I513" s="24" t="inlineStr">
        <f aca="false">FALSE()</f>
        <is>
          <t/>
        </is>
      </c>
      <c r="J513" s="24" t="inlineStr">
        <f aca="false">FALSE()</f>
        <is>
          <t/>
        </is>
      </c>
      <c r="K513" s="24" t="inlineStr">
        <f aca="false">FALSE()</f>
        <is>
          <t/>
        </is>
      </c>
      <c r="L513" s="24" t="inlineStr">
        <f aca="false">FALSE()</f>
        <is>
          <t/>
        </is>
      </c>
    </row>
    <row r="514" customFormat="false" ht="15" hidden="false" customHeight="false" outlineLevel="0" collapsed="false">
      <c r="A514" s="24" t="s">
        <v>15108</v>
      </c>
      <c r="B514" s="24" t="s">
        <v>15159</v>
      </c>
      <c r="C514" s="24" t="n">
        <v>4</v>
      </c>
      <c r="D514" s="108" t="n">
        <v>0.00090586738239814</v>
      </c>
      <c r="E514" s="108" t="n">
        <v>2.41152992004563</v>
      </c>
      <c r="F514" s="24" t="s">
        <v>15061</v>
      </c>
      <c r="G514" s="24" t="inlineStr">
        <f aca="false">FALSE()</f>
        <is>
          <t/>
        </is>
      </c>
      <c r="H514" s="24" t="inlineStr">
        <f aca="false">FALSE()</f>
        <is>
          <t/>
        </is>
      </c>
      <c r="I514" s="24" t="inlineStr">
        <f aca="false">FALSE()</f>
        <is>
          <t/>
        </is>
      </c>
      <c r="J514" s="24" t="inlineStr">
        <f aca="false">FALSE()</f>
        <is>
          <t/>
        </is>
      </c>
      <c r="K514" s="24" t="inlineStr">
        <f aca="false">FALSE()</f>
        <is>
          <t/>
        </is>
      </c>
      <c r="L514" s="24" t="inlineStr">
        <f aca="false">FALSE()</f>
        <is>
          <t/>
        </is>
      </c>
    </row>
    <row r="515" customFormat="false" ht="15" hidden="false" customHeight="false" outlineLevel="0" collapsed="false">
      <c r="A515" s="24" t="s">
        <v>15159</v>
      </c>
      <c r="B515" s="24" t="s">
        <v>15520</v>
      </c>
      <c r="C515" s="24" t="n">
        <v>4</v>
      </c>
      <c r="D515" s="108" t="n">
        <v>0.00090586738239814</v>
      </c>
      <c r="E515" s="108" t="n">
        <v>2.98556118777334</v>
      </c>
      <c r="F515" s="24" t="s">
        <v>15061</v>
      </c>
      <c r="G515" s="24" t="inlineStr">
        <f aca="false">FALSE()</f>
        <is>
          <t/>
        </is>
      </c>
      <c r="H515" s="24" t="inlineStr">
        <f aca="false">FALSE()</f>
        <is>
          <t/>
        </is>
      </c>
      <c r="I515" s="24" t="inlineStr">
        <f aca="false">FALSE()</f>
        <is>
          <t/>
        </is>
      </c>
      <c r="J515" s="24" t="inlineStr">
        <f aca="false">FALSE()</f>
        <is>
          <t/>
        </is>
      </c>
      <c r="K515" s="24" t="inlineStr">
        <f aca="false">FALSE()</f>
        <is>
          <t/>
        </is>
      </c>
      <c r="L515" s="24" t="inlineStr">
        <f aca="false">FALSE()</f>
        <is>
          <t/>
        </is>
      </c>
    </row>
    <row r="516" customFormat="false" ht="15" hidden="false" customHeight="false" outlineLevel="0" collapsed="false">
      <c r="A516" s="24" t="s">
        <v>255</v>
      </c>
      <c r="B516" s="24" t="s">
        <v>14879</v>
      </c>
      <c r="C516" s="24" t="n">
        <v>4</v>
      </c>
      <c r="D516" s="108" t="n">
        <v>0.00090586738239814</v>
      </c>
      <c r="E516" s="108" t="n">
        <v>2.90637994172572</v>
      </c>
      <c r="F516" s="24" t="s">
        <v>15061</v>
      </c>
      <c r="G516" s="24" t="inlineStr">
        <f aca="false">FALSE()</f>
        <is>
          <t/>
        </is>
      </c>
      <c r="H516" s="24" t="inlineStr">
        <f aca="false">FALSE()</f>
        <is>
          <t/>
        </is>
      </c>
      <c r="I516" s="24" t="inlineStr">
        <f aca="false">FALSE()</f>
        <is>
          <t/>
        </is>
      </c>
      <c r="J516" s="24" t="inlineStr">
        <f aca="false">FALSE()</f>
        <is>
          <t/>
        </is>
      </c>
      <c r="K516" s="24" t="inlineStr">
        <f aca="false">FALSE()</f>
        <is>
          <t/>
        </is>
      </c>
      <c r="L516" s="24" t="inlineStr">
        <f aca="false">FALSE()</f>
        <is>
          <t/>
        </is>
      </c>
    </row>
    <row r="517" customFormat="false" ht="15" hidden="false" customHeight="false" outlineLevel="0" collapsed="false">
      <c r="A517" s="24" t="s">
        <v>14879</v>
      </c>
      <c r="B517" s="24" t="s">
        <v>241</v>
      </c>
      <c r="C517" s="24" t="n">
        <v>4</v>
      </c>
      <c r="D517" s="108" t="n">
        <v>0.00090586738239814</v>
      </c>
      <c r="E517" s="108" t="n">
        <v>2.30431995039776</v>
      </c>
      <c r="F517" s="24" t="s">
        <v>15061</v>
      </c>
      <c r="G517" s="24" t="inlineStr">
        <f aca="false">FALSE()</f>
        <is>
          <t/>
        </is>
      </c>
      <c r="H517" s="24" t="inlineStr">
        <f aca="false">FALSE()</f>
        <is>
          <t/>
        </is>
      </c>
      <c r="I517" s="24" t="inlineStr">
        <f aca="false">FALSE()</f>
        <is>
          <t/>
        </is>
      </c>
      <c r="J517" s="24" t="inlineStr">
        <f aca="false">FALSE()</f>
        <is>
          <t/>
        </is>
      </c>
      <c r="K517" s="24" t="inlineStr">
        <f aca="false">FALSE()</f>
        <is>
          <t/>
        </is>
      </c>
      <c r="L517" s="24" t="inlineStr">
        <f aca="false">FALSE()</f>
        <is>
          <t/>
        </is>
      </c>
    </row>
    <row r="518" customFormat="false" ht="15" hidden="false" customHeight="false" outlineLevel="0" collapsed="false">
      <c r="A518" s="24" t="s">
        <v>1929</v>
      </c>
      <c r="B518" s="24" t="s">
        <v>15187</v>
      </c>
      <c r="C518" s="24" t="n">
        <v>4</v>
      </c>
      <c r="D518" s="108" t="n">
        <v>0.00090586738239814</v>
      </c>
      <c r="E518" s="108" t="n">
        <v>2.25316742795038</v>
      </c>
      <c r="F518" s="24" t="s">
        <v>15061</v>
      </c>
      <c r="G518" s="24" t="inlineStr">
        <f aca="false">FALSE()</f>
        <is>
          <t/>
        </is>
      </c>
      <c r="H518" s="24" t="n">
        <f aca="false">TRUE()</f>
        <v>1</v>
      </c>
      <c r="I518" s="24" t="inlineStr">
        <f aca="false">FALSE()</f>
        <is>
          <t/>
        </is>
      </c>
      <c r="J518" s="24" t="inlineStr">
        <f aca="false">FALSE()</f>
        <is>
          <t/>
        </is>
      </c>
      <c r="K518" s="24" t="inlineStr">
        <f aca="false">FALSE()</f>
        <is>
          <t/>
        </is>
      </c>
      <c r="L518" s="24" t="inlineStr">
        <f aca="false">FALSE()</f>
        <is>
          <t/>
        </is>
      </c>
    </row>
    <row r="519" customFormat="false" ht="15" hidden="false" customHeight="false" outlineLevel="0" collapsed="false">
      <c r="A519" s="24" t="s">
        <v>5237</v>
      </c>
      <c r="B519" s="24" t="s">
        <v>15522</v>
      </c>
      <c r="C519" s="24" t="n">
        <v>3</v>
      </c>
      <c r="D519" s="108" t="n">
        <v>0.000714192721874712</v>
      </c>
      <c r="E519" s="108" t="n">
        <v>3.50843993305368</v>
      </c>
      <c r="F519" s="24" t="s">
        <v>15061</v>
      </c>
      <c r="G519" s="24" t="inlineStr">
        <f aca="false">FALSE()</f>
        <is>
          <t/>
        </is>
      </c>
      <c r="H519" s="24" t="n">
        <f aca="false">FALSE()</f>
        <v>0</v>
      </c>
      <c r="I519" s="24" t="inlineStr">
        <f aca="false">FALSE()</f>
        <is>
          <t/>
        </is>
      </c>
      <c r="J519" s="24" t="inlineStr">
        <f aca="false">FALSE()</f>
        <is>
          <t/>
        </is>
      </c>
      <c r="K519" s="24" t="inlineStr">
        <f aca="false">FALSE()</f>
        <is>
          <t/>
        </is>
      </c>
      <c r="L519" s="24" t="inlineStr">
        <f aca="false">FALSE()</f>
        <is>
          <t/>
        </is>
      </c>
    </row>
    <row r="520" customFormat="false" ht="15" hidden="false" customHeight="false" outlineLevel="0" collapsed="false">
      <c r="A520" s="24" t="s">
        <v>15522</v>
      </c>
      <c r="B520" s="24" t="s">
        <v>15523</v>
      </c>
      <c r="C520" s="24" t="n">
        <v>3</v>
      </c>
      <c r="D520" s="108" t="n">
        <v>0.000714192721874712</v>
      </c>
      <c r="E520" s="108" t="n">
        <v>3.50843993305368</v>
      </c>
      <c r="F520" s="24" t="s">
        <v>15061</v>
      </c>
      <c r="G520" s="24" t="inlineStr">
        <f aca="false">FALSE()</f>
        <is>
          <t/>
        </is>
      </c>
      <c r="H520" s="24" t="inlineStr">
        <f aca="false">FALSE()</f>
        <is>
          <t/>
        </is>
      </c>
      <c r="I520" s="24" t="inlineStr">
        <f aca="false">FALSE()</f>
        <is>
          <t/>
        </is>
      </c>
      <c r="J520" s="24" t="inlineStr">
        <f aca="false">FALSE()</f>
        <is>
          <t/>
        </is>
      </c>
      <c r="K520" s="24" t="inlineStr">
        <f aca="false">FALSE()</f>
        <is>
          <t/>
        </is>
      </c>
      <c r="L520" s="24" t="inlineStr">
        <f aca="false">FALSE()</f>
        <is>
          <t/>
        </is>
      </c>
    </row>
    <row r="521" customFormat="false" ht="15" hidden="false" customHeight="false" outlineLevel="0" collapsed="false">
      <c r="A521" s="24" t="s">
        <v>15523</v>
      </c>
      <c r="B521" s="24" t="s">
        <v>15524</v>
      </c>
      <c r="C521" s="24" t="n">
        <v>3</v>
      </c>
      <c r="D521" s="108" t="n">
        <v>0.000714192721874712</v>
      </c>
      <c r="E521" s="108" t="n">
        <v>3.50843993305368</v>
      </c>
      <c r="F521" s="24" t="s">
        <v>15061</v>
      </c>
      <c r="G521" s="24" t="inlineStr">
        <f aca="false">FALSE()</f>
        <is>
          <t/>
        </is>
      </c>
      <c r="H521" s="24" t="inlineStr">
        <f aca="false">FALSE()</f>
        <is>
          <t/>
        </is>
      </c>
      <c r="I521" s="24" t="inlineStr">
        <f aca="false">FALSE()</f>
        <is>
          <t/>
        </is>
      </c>
      <c r="J521" s="24" t="inlineStr">
        <f aca="false">FALSE()</f>
        <is>
          <t/>
        </is>
      </c>
      <c r="K521" s="24" t="inlineStr">
        <f aca="false">FALSE()</f>
        <is>
          <t/>
        </is>
      </c>
      <c r="L521" s="24" t="inlineStr">
        <f aca="false">FALSE()</f>
        <is>
          <t/>
        </is>
      </c>
    </row>
    <row r="522" customFormat="false" ht="15" hidden="false" customHeight="false" outlineLevel="0" collapsed="false">
      <c r="A522" s="24" t="s">
        <v>15524</v>
      </c>
      <c r="B522" s="24" t="s">
        <v>15409</v>
      </c>
      <c r="C522" s="24" t="n">
        <v>3</v>
      </c>
      <c r="D522" s="108" t="n">
        <v>0.000714192721874712</v>
      </c>
      <c r="E522" s="108" t="n">
        <v>3.38350119644538</v>
      </c>
      <c r="F522" s="24" t="s">
        <v>15061</v>
      </c>
      <c r="G522" s="24" t="inlineStr">
        <f aca="false">FALSE()</f>
        <is>
          <t/>
        </is>
      </c>
      <c r="H522" s="24" t="inlineStr">
        <f aca="false">FALSE()</f>
        <is>
          <t/>
        </is>
      </c>
      <c r="I522" s="24" t="inlineStr">
        <f aca="false">FALSE()</f>
        <is>
          <t/>
        </is>
      </c>
      <c r="J522" s="24" t="inlineStr">
        <f aca="false">FALSE()</f>
        <is>
          <t/>
        </is>
      </c>
      <c r="K522" s="24" t="inlineStr">
        <f aca="false">FALSE()</f>
        <is>
          <t/>
        </is>
      </c>
      <c r="L522" s="24" t="inlineStr">
        <f aca="false">FALSE()</f>
        <is>
          <t/>
        </is>
      </c>
    </row>
    <row r="523" customFormat="false" ht="15" hidden="false" customHeight="false" outlineLevel="0" collapsed="false">
      <c r="A523" s="24" t="s">
        <v>15409</v>
      </c>
      <c r="B523" s="24" t="s">
        <v>15525</v>
      </c>
      <c r="C523" s="24" t="n">
        <v>3</v>
      </c>
      <c r="D523" s="108" t="n">
        <v>0.000714192721874712</v>
      </c>
      <c r="E523" s="108" t="n">
        <v>3.38350119644538</v>
      </c>
      <c r="F523" s="24" t="s">
        <v>15061</v>
      </c>
      <c r="G523" s="24" t="inlineStr">
        <f aca="false">FALSE()</f>
        <is>
          <t/>
        </is>
      </c>
      <c r="H523" s="24" t="inlineStr">
        <f aca="false">FALSE()</f>
        <is>
          <t/>
        </is>
      </c>
      <c r="I523" s="24" t="inlineStr">
        <f aca="false">FALSE()</f>
        <is>
          <t/>
        </is>
      </c>
      <c r="J523" s="24" t="inlineStr">
        <f aca="false">FALSE()</f>
        <is>
          <t/>
        </is>
      </c>
      <c r="K523" s="24" t="inlineStr">
        <f aca="false">FALSE()</f>
        <is>
          <t/>
        </is>
      </c>
      <c r="L523" s="24" t="inlineStr">
        <f aca="false">FALSE()</f>
        <is>
          <t/>
        </is>
      </c>
    </row>
    <row r="524" customFormat="false" ht="15" hidden="false" customHeight="false" outlineLevel="0" collapsed="false">
      <c r="A524" s="24" t="s">
        <v>15525</v>
      </c>
      <c r="B524" s="24" t="s">
        <v>15119</v>
      </c>
      <c r="C524" s="24" t="n">
        <v>3</v>
      </c>
      <c r="D524" s="108" t="n">
        <v>0.000714192721874712</v>
      </c>
      <c r="E524" s="108" t="n">
        <v>2.87161783546651</v>
      </c>
      <c r="F524" s="24" t="s">
        <v>15061</v>
      </c>
      <c r="G524" s="24" t="inlineStr">
        <f aca="false">FALSE()</f>
        <is>
          <t/>
        </is>
      </c>
      <c r="H524" s="24" t="inlineStr">
        <f aca="false">FALSE()</f>
        <is>
          <t/>
        </is>
      </c>
      <c r="I524" s="24" t="inlineStr">
        <f aca="false">FALSE()</f>
        <is>
          <t/>
        </is>
      </c>
      <c r="J524" s="24" t="inlineStr">
        <f aca="false">FALSE()</f>
        <is>
          <t/>
        </is>
      </c>
      <c r="K524" s="24" t="inlineStr">
        <f aca="false">FALSE()</f>
        <is>
          <t/>
        </is>
      </c>
      <c r="L524" s="24" t="inlineStr">
        <f aca="false">FALSE()</f>
        <is>
          <t/>
        </is>
      </c>
    </row>
    <row r="525" customFormat="false" ht="15" hidden="false" customHeight="false" outlineLevel="0" collapsed="false">
      <c r="A525" s="24" t="s">
        <v>15119</v>
      </c>
      <c r="B525" s="24" t="s">
        <v>15526</v>
      </c>
      <c r="C525" s="24" t="n">
        <v>3</v>
      </c>
      <c r="D525" s="108" t="n">
        <v>0.000714192721874712</v>
      </c>
      <c r="E525" s="108" t="n">
        <v>2.98556118777334</v>
      </c>
      <c r="F525" s="24" t="s">
        <v>15061</v>
      </c>
      <c r="G525" s="24" t="inlineStr">
        <f aca="false">FALSE()</f>
        <is>
          <t/>
        </is>
      </c>
      <c r="H525" s="24" t="inlineStr">
        <f aca="false">FALSE()</f>
        <is>
          <t/>
        </is>
      </c>
      <c r="I525" s="24" t="inlineStr">
        <f aca="false">FALSE()</f>
        <is>
          <t/>
        </is>
      </c>
      <c r="J525" s="24" t="inlineStr">
        <f aca="false">FALSE()</f>
        <is>
          <t/>
        </is>
      </c>
      <c r="K525" s="24" t="inlineStr">
        <f aca="false">FALSE()</f>
        <is>
          <t/>
        </is>
      </c>
      <c r="L525" s="24" t="inlineStr">
        <f aca="false">FALSE()</f>
        <is>
          <t/>
        </is>
      </c>
    </row>
    <row r="526" customFormat="false" ht="15" hidden="false" customHeight="false" outlineLevel="0" collapsed="false">
      <c r="A526" s="24" t="s">
        <v>15526</v>
      </c>
      <c r="B526" s="24" t="s">
        <v>15527</v>
      </c>
      <c r="C526" s="24" t="n">
        <v>3</v>
      </c>
      <c r="D526" s="108" t="n">
        <v>0.000714192721874712</v>
      </c>
      <c r="E526" s="108" t="n">
        <v>3.50843993305368</v>
      </c>
      <c r="F526" s="24" t="s">
        <v>15061</v>
      </c>
      <c r="G526" s="24" t="inlineStr">
        <f aca="false">FALSE()</f>
        <is>
          <t/>
        </is>
      </c>
      <c r="H526" s="24" t="inlineStr">
        <f aca="false">FALSE()</f>
        <is>
          <t/>
        </is>
      </c>
      <c r="I526" s="24" t="inlineStr">
        <f aca="false">FALSE()</f>
        <is>
          <t/>
        </is>
      </c>
      <c r="J526" s="24" t="inlineStr">
        <f aca="false">FALSE()</f>
        <is>
          <t/>
        </is>
      </c>
      <c r="K526" s="24" t="inlineStr">
        <f aca="false">FALSE()</f>
        <is>
          <t/>
        </is>
      </c>
      <c r="L526" s="24" t="inlineStr">
        <f aca="false">FALSE()</f>
        <is>
          <t/>
        </is>
      </c>
    </row>
    <row r="527" customFormat="false" ht="15" hidden="false" customHeight="false" outlineLevel="0" collapsed="false">
      <c r="A527" s="24" t="s">
        <v>15527</v>
      </c>
      <c r="B527" s="24" t="s">
        <v>15528</v>
      </c>
      <c r="C527" s="24" t="n">
        <v>3</v>
      </c>
      <c r="D527" s="108" t="n">
        <v>0.000714192721874712</v>
      </c>
      <c r="E527" s="108" t="n">
        <v>3.50843993305368</v>
      </c>
      <c r="F527" s="24" t="s">
        <v>15061</v>
      </c>
      <c r="G527" s="24" t="inlineStr">
        <f aca="false">FALSE()</f>
        <is>
          <t/>
        </is>
      </c>
      <c r="H527" s="24" t="inlineStr">
        <f aca="false">FALSE()</f>
        <is>
          <t/>
        </is>
      </c>
      <c r="I527" s="24" t="inlineStr">
        <f aca="false">FALSE()</f>
        <is>
          <t/>
        </is>
      </c>
      <c r="J527" s="24" t="inlineStr">
        <f aca="false">FALSE()</f>
        <is>
          <t/>
        </is>
      </c>
      <c r="K527" s="24" t="inlineStr">
        <f aca="false">FALSE()</f>
        <is>
          <t/>
        </is>
      </c>
      <c r="L527" s="24" t="inlineStr">
        <f aca="false">FALSE()</f>
        <is>
          <t/>
        </is>
      </c>
    </row>
    <row r="528" customFormat="false" ht="15" hidden="false" customHeight="false" outlineLevel="0" collapsed="false">
      <c r="A528" s="24" t="s">
        <v>15528</v>
      </c>
      <c r="B528" s="24" t="s">
        <v>15529</v>
      </c>
      <c r="C528" s="24" t="n">
        <v>3</v>
      </c>
      <c r="D528" s="108" t="n">
        <v>0.000714192721874712</v>
      </c>
      <c r="E528" s="108" t="n">
        <v>3.50843993305368</v>
      </c>
      <c r="F528" s="24" t="s">
        <v>15061</v>
      </c>
      <c r="G528" s="24" t="inlineStr">
        <f aca="false">FALSE()</f>
        <is>
          <t/>
        </is>
      </c>
      <c r="H528" s="24" t="inlineStr">
        <f aca="false">FALSE()</f>
        <is>
          <t/>
        </is>
      </c>
      <c r="I528" s="24" t="inlineStr">
        <f aca="false">FALSE()</f>
        <is>
          <t/>
        </is>
      </c>
      <c r="J528" s="24" t="inlineStr">
        <f aca="false">FALSE()</f>
        <is>
          <t/>
        </is>
      </c>
      <c r="K528" s="24" t="inlineStr">
        <f aca="false">FALSE()</f>
        <is>
          <t/>
        </is>
      </c>
      <c r="L528" s="24" t="inlineStr">
        <f aca="false">FALSE()</f>
        <is>
          <t/>
        </is>
      </c>
    </row>
    <row r="529" customFormat="false" ht="15" hidden="false" customHeight="false" outlineLevel="0" collapsed="false">
      <c r="A529" s="24" t="s">
        <v>15529</v>
      </c>
      <c r="B529" s="24" t="s">
        <v>15103</v>
      </c>
      <c r="C529" s="24" t="n">
        <v>3</v>
      </c>
      <c r="D529" s="108" t="n">
        <v>0.000714192721874712</v>
      </c>
      <c r="E529" s="108" t="n">
        <v>2.80946992871766</v>
      </c>
      <c r="F529" s="24" t="s">
        <v>15061</v>
      </c>
      <c r="G529" s="24" t="inlineStr">
        <f aca="false">FALSE()</f>
        <is>
          <t/>
        </is>
      </c>
      <c r="H529" s="24" t="inlineStr">
        <f aca="false">FALSE()</f>
        <is>
          <t/>
        </is>
      </c>
      <c r="I529" s="24" t="inlineStr">
        <f aca="false">FALSE()</f>
        <is>
          <t/>
        </is>
      </c>
      <c r="J529" s="24" t="inlineStr">
        <f aca="false">FALSE()</f>
        <is>
          <t/>
        </is>
      </c>
      <c r="K529" s="24" t="inlineStr">
        <f aca="false">FALSE()</f>
        <is>
          <t/>
        </is>
      </c>
      <c r="L529" s="24" t="inlineStr">
        <f aca="false">FALSE()</f>
        <is>
          <t/>
        </is>
      </c>
    </row>
    <row r="530" customFormat="false" ht="15" hidden="false" customHeight="false" outlineLevel="0" collapsed="false">
      <c r="A530" s="24" t="s">
        <v>15103</v>
      </c>
      <c r="B530" s="24" t="s">
        <v>15231</v>
      </c>
      <c r="C530" s="24" t="n">
        <v>3</v>
      </c>
      <c r="D530" s="108" t="n">
        <v>0.000714192721874712</v>
      </c>
      <c r="E530" s="108" t="n">
        <v>2.60534994606174</v>
      </c>
      <c r="F530" s="24" t="s">
        <v>15061</v>
      </c>
      <c r="G530" s="24" t="inlineStr">
        <f aca="false">FALSE()</f>
        <is>
          <t/>
        </is>
      </c>
      <c r="H530" s="24" t="inlineStr">
        <f aca="false">FALSE()</f>
        <is>
          <t/>
        </is>
      </c>
      <c r="I530" s="24" t="inlineStr">
        <f aca="false">FALSE()</f>
        <is>
          <t/>
        </is>
      </c>
      <c r="J530" s="24" t="inlineStr">
        <f aca="false">FALSE()</f>
        <is>
          <t/>
        </is>
      </c>
      <c r="K530" s="24" t="inlineStr">
        <f aca="false">FALSE()</f>
        <is>
          <t/>
        </is>
      </c>
      <c r="L530" s="24" t="inlineStr">
        <f aca="false">FALSE()</f>
        <is>
          <t/>
        </is>
      </c>
    </row>
    <row r="531" customFormat="false" ht="15" hidden="false" customHeight="false" outlineLevel="0" collapsed="false">
      <c r="A531" s="24" t="s">
        <v>15231</v>
      </c>
      <c r="B531" s="24" t="s">
        <v>15333</v>
      </c>
      <c r="C531" s="24" t="n">
        <v>3</v>
      </c>
      <c r="D531" s="108" t="n">
        <v>0.000714192721874712</v>
      </c>
      <c r="E531" s="108" t="n">
        <v>2.91861439814273</v>
      </c>
      <c r="F531" s="24" t="s">
        <v>15061</v>
      </c>
      <c r="G531" s="24" t="inlineStr">
        <f aca="false">FALSE()</f>
        <is>
          <t/>
        </is>
      </c>
      <c r="H531" s="24" t="inlineStr">
        <f aca="false">FALSE()</f>
        <is>
          <t/>
        </is>
      </c>
      <c r="I531" s="24" t="inlineStr">
        <f aca="false">FALSE()</f>
        <is>
          <t/>
        </is>
      </c>
      <c r="J531" s="24" t="inlineStr">
        <f aca="false">FALSE()</f>
        <is>
          <t/>
        </is>
      </c>
      <c r="K531" s="24" t="inlineStr">
        <f aca="false">FALSE()</f>
        <is>
          <t/>
        </is>
      </c>
      <c r="L531" s="24" t="inlineStr">
        <f aca="false">FALSE()</f>
        <is>
          <t/>
        </is>
      </c>
    </row>
    <row r="532" customFormat="false" ht="15" hidden="false" customHeight="false" outlineLevel="0" collapsed="false">
      <c r="A532" s="24" t="s">
        <v>5233</v>
      </c>
      <c r="B532" s="24" t="s">
        <v>5229</v>
      </c>
      <c r="C532" s="24" t="n">
        <v>3</v>
      </c>
      <c r="D532" s="108" t="n">
        <v>0.000714192721874712</v>
      </c>
      <c r="E532" s="108" t="n">
        <v>3.50843993305368</v>
      </c>
      <c r="F532" s="24" t="s">
        <v>15061</v>
      </c>
      <c r="G532" s="24" t="inlineStr">
        <f aca="false">FALSE()</f>
        <is>
          <t/>
        </is>
      </c>
      <c r="H532" s="24" t="inlineStr">
        <f aca="false">FALSE()</f>
        <is>
          <t/>
        </is>
      </c>
      <c r="I532" s="24" t="inlineStr">
        <f aca="false">FALSE()</f>
        <is>
          <t/>
        </is>
      </c>
      <c r="J532" s="24" t="inlineStr">
        <f aca="false">FALSE()</f>
        <is>
          <t/>
        </is>
      </c>
      <c r="K532" s="24" t="inlineStr">
        <f aca="false">FALSE()</f>
        <is>
          <t/>
        </is>
      </c>
      <c r="L532" s="24" t="inlineStr">
        <f aca="false">FALSE()</f>
        <is>
          <t/>
        </is>
      </c>
    </row>
    <row r="533" customFormat="false" ht="15" hidden="false" customHeight="false" outlineLevel="0" collapsed="false">
      <c r="A533" s="24" t="s">
        <v>5229</v>
      </c>
      <c r="B533" s="24" t="s">
        <v>5223</v>
      </c>
      <c r="C533" s="24" t="n">
        <v>3</v>
      </c>
      <c r="D533" s="108" t="n">
        <v>0.000714192721874712</v>
      </c>
      <c r="E533" s="108" t="n">
        <v>3.50843993305368</v>
      </c>
      <c r="F533" s="24" t="s">
        <v>15061</v>
      </c>
      <c r="G533" s="24" t="inlineStr">
        <f aca="false">FALSE()</f>
        <is>
          <t/>
        </is>
      </c>
      <c r="H533" s="24" t="inlineStr">
        <f aca="false">FALSE()</f>
        <is>
          <t/>
        </is>
      </c>
      <c r="I533" s="24" t="inlineStr">
        <f aca="false">FALSE()</f>
        <is>
          <t/>
        </is>
      </c>
      <c r="J533" s="24" t="inlineStr">
        <f aca="false">FALSE()</f>
        <is>
          <t/>
        </is>
      </c>
      <c r="K533" s="24" t="inlineStr">
        <f aca="false">FALSE()</f>
        <is>
          <t/>
        </is>
      </c>
      <c r="L533" s="24" t="inlineStr">
        <f aca="false">FALSE()</f>
        <is>
          <t/>
        </is>
      </c>
    </row>
    <row r="534" customFormat="false" ht="15" hidden="false" customHeight="false" outlineLevel="0" collapsed="false">
      <c r="A534" s="24" t="s">
        <v>5223</v>
      </c>
      <c r="B534" s="24" t="s">
        <v>14904</v>
      </c>
      <c r="C534" s="24" t="n">
        <v>3</v>
      </c>
      <c r="D534" s="108" t="n">
        <v>0.000714192721874712</v>
      </c>
      <c r="E534" s="108" t="n">
        <v>2.90637994172572</v>
      </c>
      <c r="F534" s="24" t="s">
        <v>15061</v>
      </c>
      <c r="G534" s="24" t="inlineStr">
        <f aca="false">FALSE()</f>
        <is>
          <t/>
        </is>
      </c>
      <c r="H534" s="24" t="inlineStr">
        <f aca="false">FALSE()</f>
        <is>
          <t/>
        </is>
      </c>
      <c r="I534" s="24" t="inlineStr">
        <f aca="false">FALSE()</f>
        <is>
          <t/>
        </is>
      </c>
      <c r="J534" s="24" t="n">
        <f aca="false">TRUE()</f>
        <v>1</v>
      </c>
      <c r="K534" s="24" t="inlineStr">
        <f aca="false">FALSE()</f>
        <is>
          <t/>
        </is>
      </c>
      <c r="L534" s="24" t="inlineStr">
        <f aca="false">FALSE()</f>
        <is>
          <t/>
        </is>
      </c>
    </row>
    <row r="535" customFormat="false" ht="15" hidden="false" customHeight="false" outlineLevel="0" collapsed="false">
      <c r="A535" s="24" t="s">
        <v>14904</v>
      </c>
      <c r="B535" s="24" t="s">
        <v>15410</v>
      </c>
      <c r="C535" s="24" t="n">
        <v>3</v>
      </c>
      <c r="D535" s="108" t="n">
        <v>0.000714192721874712</v>
      </c>
      <c r="E535" s="108" t="n">
        <v>2.60534994606174</v>
      </c>
      <c r="F535" s="24" t="s">
        <v>15061</v>
      </c>
      <c r="G535" s="24" t="n">
        <f aca="false">TRUE()</f>
        <v>1</v>
      </c>
      <c r="H535" s="24" t="inlineStr">
        <f aca="false">FALSE()</f>
        <is>
          <t/>
        </is>
      </c>
      <c r="I535" s="24" t="inlineStr">
        <f aca="false">FALSE()</f>
        <is>
          <t/>
        </is>
      </c>
      <c r="J535" s="24" t="n">
        <f aca="false">FALSE()</f>
        <v>0</v>
      </c>
      <c r="K535" s="24" t="inlineStr">
        <f aca="false">FALSE()</f>
        <is>
          <t/>
        </is>
      </c>
      <c r="L535" s="24" t="inlineStr">
        <f aca="false">FALSE()</f>
        <is>
          <t/>
        </is>
      </c>
    </row>
    <row r="536" customFormat="false" ht="15" hidden="false" customHeight="false" outlineLevel="0" collapsed="false">
      <c r="A536" s="24" t="s">
        <v>15410</v>
      </c>
      <c r="B536" s="24" t="s">
        <v>15530</v>
      </c>
      <c r="C536" s="24" t="n">
        <v>3</v>
      </c>
      <c r="D536" s="108" t="n">
        <v>0.000714192721874712</v>
      </c>
      <c r="E536" s="108" t="n">
        <v>3.38350119644538</v>
      </c>
      <c r="F536" s="24" t="s">
        <v>15061</v>
      </c>
      <c r="G536" s="24" t="n">
        <f aca="false">FALSE()</f>
        <v>0</v>
      </c>
      <c r="H536" s="24" t="inlineStr">
        <f aca="false">FALSE()</f>
        <is>
          <t/>
        </is>
      </c>
      <c r="I536" s="24" t="inlineStr">
        <f aca="false">FALSE()</f>
        <is>
          <t/>
        </is>
      </c>
      <c r="J536" s="24" t="inlineStr">
        <f aca="false">FALSE()</f>
        <is>
          <t/>
        </is>
      </c>
      <c r="K536" s="24" t="inlineStr">
        <f aca="false">FALSE()</f>
        <is>
          <t/>
        </is>
      </c>
      <c r="L536" s="24" t="inlineStr">
        <f aca="false">FALSE()</f>
        <is>
          <t/>
        </is>
      </c>
    </row>
    <row r="537" customFormat="false" ht="15" hidden="false" customHeight="false" outlineLevel="0" collapsed="false">
      <c r="A537" s="24" t="s">
        <v>15530</v>
      </c>
      <c r="B537" s="24" t="s">
        <v>15531</v>
      </c>
      <c r="C537" s="24" t="n">
        <v>3</v>
      </c>
      <c r="D537" s="108" t="n">
        <v>0.000714192721874712</v>
      </c>
      <c r="E537" s="108" t="n">
        <v>3.50843993305368</v>
      </c>
      <c r="F537" s="24" t="s">
        <v>15061</v>
      </c>
      <c r="G537" s="24" t="inlineStr">
        <f aca="false">FALSE()</f>
        <is>
          <t/>
        </is>
      </c>
      <c r="H537" s="24" t="inlineStr">
        <f aca="false">FALSE()</f>
        <is>
          <t/>
        </is>
      </c>
      <c r="I537" s="24" t="inlineStr">
        <f aca="false">FALSE()</f>
        <is>
          <t/>
        </is>
      </c>
      <c r="J537" s="24" t="inlineStr">
        <f aca="false">FALSE()</f>
        <is>
          <t/>
        </is>
      </c>
      <c r="K537" s="24" t="inlineStr">
        <f aca="false">FALSE()</f>
        <is>
          <t/>
        </is>
      </c>
      <c r="L537" s="24" t="inlineStr">
        <f aca="false">FALSE()</f>
        <is>
          <t/>
        </is>
      </c>
    </row>
    <row r="538" customFormat="false" ht="15" hidden="false" customHeight="false" outlineLevel="0" collapsed="false">
      <c r="A538" s="24" t="s">
        <v>15531</v>
      </c>
      <c r="B538" s="24" t="s">
        <v>15532</v>
      </c>
      <c r="C538" s="24" t="n">
        <v>3</v>
      </c>
      <c r="D538" s="108" t="n">
        <v>0.000714192721874712</v>
      </c>
      <c r="E538" s="108" t="n">
        <v>3.50843993305368</v>
      </c>
      <c r="F538" s="24" t="s">
        <v>15061</v>
      </c>
      <c r="G538" s="24" t="inlineStr">
        <f aca="false">FALSE()</f>
        <is>
          <t/>
        </is>
      </c>
      <c r="H538" s="24" t="inlineStr">
        <f aca="false">FALSE()</f>
        <is>
          <t/>
        </is>
      </c>
      <c r="I538" s="24" t="inlineStr">
        <f aca="false">FALSE()</f>
        <is>
          <t/>
        </is>
      </c>
      <c r="J538" s="24" t="n">
        <f aca="false">TRUE()</f>
        <v>1</v>
      </c>
      <c r="K538" s="24" t="inlineStr">
        <f aca="false">FALSE()</f>
        <is>
          <t/>
        </is>
      </c>
      <c r="L538" s="24" t="inlineStr">
        <f aca="false">FALSE()</f>
        <is>
          <t/>
        </is>
      </c>
    </row>
    <row r="539" customFormat="false" ht="15" hidden="false" customHeight="false" outlineLevel="0" collapsed="false">
      <c r="A539" s="24" t="s">
        <v>15532</v>
      </c>
      <c r="B539" s="24" t="s">
        <v>338</v>
      </c>
      <c r="C539" s="24" t="n">
        <v>3</v>
      </c>
      <c r="D539" s="108" t="n">
        <v>0.000714192721874712</v>
      </c>
      <c r="E539" s="108" t="n">
        <v>1.06963397607623</v>
      </c>
      <c r="F539" s="24" t="s">
        <v>15061</v>
      </c>
      <c r="G539" s="24" t="n">
        <f aca="false">TRUE()</f>
        <v>1</v>
      </c>
      <c r="H539" s="24" t="inlineStr">
        <f aca="false">FALSE()</f>
        <is>
          <t/>
        </is>
      </c>
      <c r="I539" s="24" t="inlineStr">
        <f aca="false">FALSE()</f>
        <is>
          <t/>
        </is>
      </c>
      <c r="J539" s="24" t="n">
        <f aca="false">FALSE()</f>
        <v>0</v>
      </c>
      <c r="K539" s="24" t="inlineStr">
        <f aca="false">FALSE()</f>
        <is>
          <t/>
        </is>
      </c>
      <c r="L539" s="24" t="inlineStr">
        <f aca="false">FALSE()</f>
        <is>
          <t/>
        </is>
      </c>
    </row>
    <row r="540" customFormat="false" ht="15" hidden="false" customHeight="false" outlineLevel="0" collapsed="false">
      <c r="A540" s="24" t="s">
        <v>338</v>
      </c>
      <c r="B540" s="24" t="s">
        <v>15533</v>
      </c>
      <c r="C540" s="24" t="n">
        <v>3</v>
      </c>
      <c r="D540" s="108" t="n">
        <v>0.000714192721874712</v>
      </c>
      <c r="E540" s="108" t="n">
        <v>1.06648309539727</v>
      </c>
      <c r="F540" s="24" t="s">
        <v>15061</v>
      </c>
      <c r="G540" s="24" t="n">
        <f aca="false">FALSE()</f>
        <v>0</v>
      </c>
      <c r="H540" s="24" t="inlineStr">
        <f aca="false">FALSE()</f>
        <is>
          <t/>
        </is>
      </c>
      <c r="I540" s="24" t="inlineStr">
        <f aca="false">FALSE()</f>
        <is>
          <t/>
        </is>
      </c>
      <c r="J540" s="24" t="inlineStr">
        <f aca="false">FALSE()</f>
        <is>
          <t/>
        </is>
      </c>
      <c r="K540" s="24" t="inlineStr">
        <f aca="false">FALSE()</f>
        <is>
          <t/>
        </is>
      </c>
      <c r="L540" s="24" t="inlineStr">
        <f aca="false">FALSE()</f>
        <is>
          <t/>
        </is>
      </c>
    </row>
    <row r="541" customFormat="false" ht="15" hidden="false" customHeight="false" outlineLevel="0" collapsed="false">
      <c r="A541" s="24" t="s">
        <v>15536</v>
      </c>
      <c r="B541" s="24" t="s">
        <v>14847</v>
      </c>
      <c r="C541" s="24" t="n">
        <v>3</v>
      </c>
      <c r="D541" s="108" t="n">
        <v>0.000714192721874712</v>
      </c>
      <c r="E541" s="108" t="n">
        <v>1.89565607633395</v>
      </c>
      <c r="F541" s="24" t="s">
        <v>15061</v>
      </c>
      <c r="G541" s="24" t="inlineStr">
        <f aca="false">FALSE()</f>
        <is>
          <t/>
        </is>
      </c>
      <c r="H541" s="24" t="inlineStr">
        <f aca="false">FALSE()</f>
        <is>
          <t/>
        </is>
      </c>
      <c r="I541" s="24" t="inlineStr">
        <f aca="false">FALSE()</f>
        <is>
          <t/>
        </is>
      </c>
      <c r="J541" s="24" t="inlineStr">
        <f aca="false">FALSE()</f>
        <is>
          <t/>
        </is>
      </c>
      <c r="K541" s="24" t="inlineStr">
        <f aca="false">FALSE()</f>
        <is>
          <t/>
        </is>
      </c>
      <c r="L541" s="24" t="inlineStr">
        <f aca="false">FALSE()</f>
        <is>
          <t/>
        </is>
      </c>
    </row>
    <row r="542" customFormat="false" ht="15" hidden="false" customHeight="false" outlineLevel="0" collapsed="false">
      <c r="A542" s="24" t="s">
        <v>338</v>
      </c>
      <c r="B542" s="24" t="s">
        <v>15334</v>
      </c>
      <c r="C542" s="24" t="n">
        <v>3</v>
      </c>
      <c r="D542" s="108" t="n">
        <v>0.000714192721874712</v>
      </c>
      <c r="E542" s="108" t="n">
        <v>0.844634345780915</v>
      </c>
      <c r="F542" s="24" t="s">
        <v>15061</v>
      </c>
      <c r="G542" s="24" t="inlineStr">
        <f aca="false">FALSE()</f>
        <is>
          <t/>
        </is>
      </c>
      <c r="H542" s="24" t="inlineStr">
        <f aca="false">FALSE()</f>
        <is>
          <t/>
        </is>
      </c>
      <c r="I542" s="24" t="inlineStr">
        <f aca="false">FALSE()</f>
        <is>
          <t/>
        </is>
      </c>
      <c r="J542" s="24" t="inlineStr">
        <f aca="false">FALSE()</f>
        <is>
          <t/>
        </is>
      </c>
      <c r="K542" s="24" t="inlineStr">
        <f aca="false">FALSE()</f>
        <is>
          <t/>
        </is>
      </c>
      <c r="L542" s="24" t="inlineStr">
        <f aca="false">FALSE()</f>
        <is>
          <t/>
        </is>
      </c>
    </row>
    <row r="543" customFormat="false" ht="15" hidden="false" customHeight="false" outlineLevel="0" collapsed="false">
      <c r="A543" s="24" t="s">
        <v>15334</v>
      </c>
      <c r="B543" s="24" t="s">
        <v>15411</v>
      </c>
      <c r="C543" s="24" t="n">
        <v>3</v>
      </c>
      <c r="D543" s="108" t="n">
        <v>0.000714192721874712</v>
      </c>
      <c r="E543" s="108" t="n">
        <v>3.16165244682903</v>
      </c>
      <c r="F543" s="24" t="s">
        <v>15061</v>
      </c>
      <c r="G543" s="24" t="inlineStr">
        <f aca="false">FALSE()</f>
        <is>
          <t/>
        </is>
      </c>
      <c r="H543" s="24" t="inlineStr">
        <f aca="false">FALSE()</f>
        <is>
          <t/>
        </is>
      </c>
      <c r="I543" s="24" t="inlineStr">
        <f aca="false">FALSE()</f>
        <is>
          <t/>
        </is>
      </c>
      <c r="J543" s="24" t="inlineStr">
        <f aca="false">FALSE()</f>
        <is>
          <t/>
        </is>
      </c>
      <c r="K543" s="24" t="inlineStr">
        <f aca="false">FALSE()</f>
        <is>
          <t/>
        </is>
      </c>
      <c r="L543" s="24" t="inlineStr">
        <f aca="false">FALSE()</f>
        <is>
          <t/>
        </is>
      </c>
    </row>
    <row r="544" customFormat="false" ht="15" hidden="false" customHeight="false" outlineLevel="0" collapsed="false">
      <c r="A544" s="24" t="s">
        <v>15411</v>
      </c>
      <c r="B544" s="24" t="s">
        <v>15412</v>
      </c>
      <c r="C544" s="24" t="n">
        <v>3</v>
      </c>
      <c r="D544" s="108" t="n">
        <v>0.000714192721874712</v>
      </c>
      <c r="E544" s="108" t="n">
        <v>3.25856245983708</v>
      </c>
      <c r="F544" s="24" t="s">
        <v>15061</v>
      </c>
      <c r="G544" s="24" t="inlineStr">
        <f aca="false">FALSE()</f>
        <is>
          <t/>
        </is>
      </c>
      <c r="H544" s="24" t="inlineStr">
        <f aca="false">FALSE()</f>
        <is>
          <t/>
        </is>
      </c>
      <c r="I544" s="24" t="inlineStr">
        <f aca="false">FALSE()</f>
        <is>
          <t/>
        </is>
      </c>
      <c r="J544" s="24" t="inlineStr">
        <f aca="false">FALSE()</f>
        <is>
          <t/>
        </is>
      </c>
      <c r="K544" s="24" t="inlineStr">
        <f aca="false">FALSE()</f>
        <is>
          <t/>
        </is>
      </c>
      <c r="L544" s="24" t="inlineStr">
        <f aca="false">FALSE()</f>
        <is>
          <t/>
        </is>
      </c>
    </row>
    <row r="545" customFormat="false" ht="15" hidden="false" customHeight="false" outlineLevel="0" collapsed="false">
      <c r="A545" s="24" t="s">
        <v>15412</v>
      </c>
      <c r="B545" s="24" t="s">
        <v>15135</v>
      </c>
      <c r="C545" s="24" t="n">
        <v>3</v>
      </c>
      <c r="D545" s="108" t="n">
        <v>0.000714192721874712</v>
      </c>
      <c r="E545" s="108" t="n">
        <v>2.90637994172572</v>
      </c>
      <c r="F545" s="24" t="s">
        <v>15061</v>
      </c>
      <c r="G545" s="24" t="inlineStr">
        <f aca="false">FALSE()</f>
        <is>
          <t/>
        </is>
      </c>
      <c r="H545" s="24" t="inlineStr">
        <f aca="false">FALSE()</f>
        <is>
          <t/>
        </is>
      </c>
      <c r="I545" s="24" t="inlineStr">
        <f aca="false">FALSE()</f>
        <is>
          <t/>
        </is>
      </c>
      <c r="J545" s="24" t="inlineStr">
        <f aca="false">FALSE()</f>
        <is>
          <t/>
        </is>
      </c>
      <c r="K545" s="24" t="inlineStr">
        <f aca="false">FALSE()</f>
        <is>
          <t/>
        </is>
      </c>
      <c r="L545" s="24" t="inlineStr">
        <f aca="false">FALSE()</f>
        <is>
          <t/>
        </is>
      </c>
    </row>
    <row r="546" customFormat="false" ht="15" hidden="false" customHeight="false" outlineLevel="0" collapsed="false">
      <c r="A546" s="24" t="s">
        <v>15537</v>
      </c>
      <c r="B546" s="24" t="s">
        <v>14847</v>
      </c>
      <c r="C546" s="24" t="n">
        <v>3</v>
      </c>
      <c r="D546" s="108" t="n">
        <v>0.000714192721874712</v>
      </c>
      <c r="E546" s="108" t="n">
        <v>1.89565607633395</v>
      </c>
      <c r="F546" s="24" t="s">
        <v>15061</v>
      </c>
      <c r="G546" s="24" t="inlineStr">
        <f aca="false">FALSE()</f>
        <is>
          <t/>
        </is>
      </c>
      <c r="H546" s="24" t="inlineStr">
        <f aca="false">FALSE()</f>
        <is>
          <t/>
        </is>
      </c>
      <c r="I546" s="24" t="inlineStr">
        <f aca="false">FALSE()</f>
        <is>
          <t/>
        </is>
      </c>
      <c r="J546" s="24" t="inlineStr">
        <f aca="false">FALSE()</f>
        <is>
          <t/>
        </is>
      </c>
      <c r="K546" s="24" t="inlineStr">
        <f aca="false">FALSE()</f>
        <is>
          <t/>
        </is>
      </c>
      <c r="L546" s="24" t="inlineStr">
        <f aca="false">FALSE()</f>
        <is>
          <t/>
        </is>
      </c>
    </row>
    <row r="547" customFormat="false" ht="15" hidden="false" customHeight="false" outlineLevel="0" collapsed="false">
      <c r="A547" s="24" t="s">
        <v>14847</v>
      </c>
      <c r="B547" s="24" t="s">
        <v>15538</v>
      </c>
      <c r="C547" s="24" t="n">
        <v>3</v>
      </c>
      <c r="D547" s="108" t="n">
        <v>0.000714192721874712</v>
      </c>
      <c r="E547" s="108" t="n">
        <v>2.19316949827509</v>
      </c>
      <c r="F547" s="24" t="s">
        <v>15061</v>
      </c>
      <c r="G547" s="24" t="inlineStr">
        <f aca="false">FALSE()</f>
        <is>
          <t/>
        </is>
      </c>
      <c r="H547" s="24" t="inlineStr">
        <f aca="false">FALSE()</f>
        <is>
          <t/>
        </is>
      </c>
      <c r="I547" s="24" t="inlineStr">
        <f aca="false">FALSE()</f>
        <is>
          <t/>
        </is>
      </c>
      <c r="J547" s="24" t="inlineStr">
        <f aca="false">FALSE()</f>
        <is>
          <t/>
        </is>
      </c>
      <c r="K547" s="24" t="inlineStr">
        <f aca="false">FALSE()</f>
        <is>
          <t/>
        </is>
      </c>
      <c r="L547" s="24" t="inlineStr">
        <f aca="false">FALSE()</f>
        <is>
          <t/>
        </is>
      </c>
    </row>
    <row r="548" customFormat="false" ht="15" hidden="false" customHeight="false" outlineLevel="0" collapsed="false">
      <c r="A548" s="24" t="s">
        <v>15538</v>
      </c>
      <c r="B548" s="24" t="s">
        <v>1267</v>
      </c>
      <c r="C548" s="24" t="n">
        <v>3</v>
      </c>
      <c r="D548" s="108" t="n">
        <v>0.000714192721874712</v>
      </c>
      <c r="E548" s="108" t="n">
        <v>2.16601725223148</v>
      </c>
      <c r="F548" s="24" t="s">
        <v>15061</v>
      </c>
      <c r="G548" s="24" t="inlineStr">
        <f aca="false">FALSE()</f>
        <is>
          <t/>
        </is>
      </c>
      <c r="H548" s="24" t="inlineStr">
        <f aca="false">FALSE()</f>
        <is>
          <t/>
        </is>
      </c>
      <c r="I548" s="24" t="inlineStr">
        <f aca="false">FALSE()</f>
        <is>
          <t/>
        </is>
      </c>
      <c r="J548" s="24" t="inlineStr">
        <f aca="false">FALSE()</f>
        <is>
          <t/>
        </is>
      </c>
      <c r="K548" s="24" t="inlineStr">
        <f aca="false">FALSE()</f>
        <is>
          <t/>
        </is>
      </c>
      <c r="L548" s="24" t="inlineStr">
        <f aca="false">FALSE()</f>
        <is>
          <t/>
        </is>
      </c>
    </row>
    <row r="549" customFormat="false" ht="15" hidden="false" customHeight="false" outlineLevel="0" collapsed="false">
      <c r="A549" s="24" t="s">
        <v>1267</v>
      </c>
      <c r="B549" s="24" t="s">
        <v>338</v>
      </c>
      <c r="C549" s="24" t="n">
        <v>3</v>
      </c>
      <c r="D549" s="108" t="n">
        <v>0.000714192721874712</v>
      </c>
      <c r="E549" s="108" t="n">
        <v>-0.224096780846252</v>
      </c>
      <c r="F549" s="24" t="s">
        <v>15061</v>
      </c>
      <c r="G549" s="24" t="inlineStr">
        <f aca="false">FALSE()</f>
        <is>
          <t/>
        </is>
      </c>
      <c r="H549" s="24" t="inlineStr">
        <f aca="false">FALSE()</f>
        <is>
          <t/>
        </is>
      </c>
      <c r="I549" s="24" t="inlineStr">
        <f aca="false">FALSE()</f>
        <is>
          <t/>
        </is>
      </c>
      <c r="J549" s="24" t="inlineStr">
        <f aca="false">FALSE()</f>
        <is>
          <t/>
        </is>
      </c>
      <c r="K549" s="24" t="inlineStr">
        <f aca="false">FALSE()</f>
        <is>
          <t/>
        </is>
      </c>
      <c r="L549" s="24" t="inlineStr">
        <f aca="false">FALSE()</f>
        <is>
          <t/>
        </is>
      </c>
    </row>
    <row r="550" customFormat="false" ht="15" hidden="false" customHeight="false" outlineLevel="0" collapsed="false">
      <c r="A550" s="24" t="s">
        <v>15539</v>
      </c>
      <c r="B550" s="24" t="s">
        <v>14847</v>
      </c>
      <c r="C550" s="24" t="n">
        <v>3</v>
      </c>
      <c r="D550" s="108" t="n">
        <v>0.000714192721874712</v>
      </c>
      <c r="E550" s="108" t="n">
        <v>1.89565607633395</v>
      </c>
      <c r="F550" s="24" t="s">
        <v>15061</v>
      </c>
      <c r="G550" s="24" t="inlineStr">
        <f aca="false">FALSE()</f>
        <is>
          <t/>
        </is>
      </c>
      <c r="H550" s="24" t="inlineStr">
        <f aca="false">FALSE()</f>
        <is>
          <t/>
        </is>
      </c>
      <c r="I550" s="24" t="inlineStr">
        <f aca="false">FALSE()</f>
        <is>
          <t/>
        </is>
      </c>
      <c r="J550" s="24" t="inlineStr">
        <f aca="false">FALSE()</f>
        <is>
          <t/>
        </is>
      </c>
      <c r="K550" s="24" t="inlineStr">
        <f aca="false">FALSE()</f>
        <is>
          <t/>
        </is>
      </c>
      <c r="L550" s="24" t="inlineStr">
        <f aca="false">FALSE()</f>
        <is>
          <t/>
        </is>
      </c>
    </row>
    <row r="551" customFormat="false" ht="15" hidden="false" customHeight="false" outlineLevel="0" collapsed="false">
      <c r="A551" s="24" t="s">
        <v>14847</v>
      </c>
      <c r="B551" s="24" t="s">
        <v>15540</v>
      </c>
      <c r="C551" s="24" t="n">
        <v>3</v>
      </c>
      <c r="D551" s="108" t="n">
        <v>0.000714192721874712</v>
      </c>
      <c r="E551" s="108" t="n">
        <v>2.19316949827509</v>
      </c>
      <c r="F551" s="24" t="s">
        <v>15061</v>
      </c>
      <c r="G551" s="24" t="inlineStr">
        <f aca="false">FALSE()</f>
        <is>
          <t/>
        </is>
      </c>
      <c r="H551" s="24" t="inlineStr">
        <f aca="false">FALSE()</f>
        <is>
          <t/>
        </is>
      </c>
      <c r="I551" s="24" t="inlineStr">
        <f aca="false">FALSE()</f>
        <is>
          <t/>
        </is>
      </c>
      <c r="J551" s="24" t="inlineStr">
        <f aca="false">FALSE()</f>
        <is>
          <t/>
        </is>
      </c>
      <c r="K551" s="24" t="inlineStr">
        <f aca="false">FALSE()</f>
        <is>
          <t/>
        </is>
      </c>
      <c r="L551" s="24" t="inlineStr">
        <f aca="false">FALSE()</f>
        <is>
          <t/>
        </is>
      </c>
    </row>
    <row r="552" customFormat="false" ht="15" hidden="false" customHeight="false" outlineLevel="0" collapsed="false">
      <c r="A552" s="24" t="s">
        <v>15540</v>
      </c>
      <c r="B552" s="24" t="s">
        <v>15074</v>
      </c>
      <c r="C552" s="24" t="n">
        <v>3</v>
      </c>
      <c r="D552" s="108" t="n">
        <v>0.000714192721874712</v>
      </c>
      <c r="E552" s="108" t="n">
        <v>2.60534994606174</v>
      </c>
      <c r="F552" s="24" t="s">
        <v>15061</v>
      </c>
      <c r="G552" s="24" t="inlineStr">
        <f aca="false">FALSE()</f>
        <is>
          <t/>
        </is>
      </c>
      <c r="H552" s="24" t="inlineStr">
        <f aca="false">FALSE()</f>
        <is>
          <t/>
        </is>
      </c>
      <c r="I552" s="24" t="inlineStr">
        <f aca="false">FALSE()</f>
        <is>
          <t/>
        </is>
      </c>
      <c r="J552" s="24" t="inlineStr">
        <f aca="false">FALSE()</f>
        <is>
          <t/>
        </is>
      </c>
      <c r="K552" s="24" t="inlineStr">
        <f aca="false">FALSE()</f>
        <is>
          <t/>
        </is>
      </c>
      <c r="L552" s="24" t="inlineStr">
        <f aca="false">FALSE()</f>
        <is>
          <t/>
        </is>
      </c>
    </row>
    <row r="553" customFormat="false" ht="15" hidden="false" customHeight="false" outlineLevel="0" collapsed="false">
      <c r="A553" s="24" t="s">
        <v>338</v>
      </c>
      <c r="B553" s="24" t="s">
        <v>15135</v>
      </c>
      <c r="C553" s="24" t="n">
        <v>3</v>
      </c>
      <c r="D553" s="108" t="n">
        <v>0.000714192721874712</v>
      </c>
      <c r="E553" s="108" t="n">
        <v>0.464423104069309</v>
      </c>
      <c r="F553" s="24" t="s">
        <v>15061</v>
      </c>
      <c r="G553" s="24" t="inlineStr">
        <f aca="false">FALSE()</f>
        <is>
          <t/>
        </is>
      </c>
      <c r="H553" s="24" t="inlineStr">
        <f aca="false">FALSE()</f>
        <is>
          <t/>
        </is>
      </c>
      <c r="I553" s="24" t="inlineStr">
        <f aca="false">FALSE()</f>
        <is>
          <t/>
        </is>
      </c>
      <c r="J553" s="24" t="inlineStr">
        <f aca="false">FALSE()</f>
        <is>
          <t/>
        </is>
      </c>
      <c r="K553" s="24" t="inlineStr">
        <f aca="false">FALSE()</f>
        <is>
          <t/>
        </is>
      </c>
      <c r="L553" s="24" t="inlineStr">
        <f aca="false">FALSE()</f>
        <is>
          <t/>
        </is>
      </c>
    </row>
    <row r="554" customFormat="false" ht="15" hidden="false" customHeight="false" outlineLevel="0" collapsed="false">
      <c r="A554" s="24" t="s">
        <v>15541</v>
      </c>
      <c r="B554" s="24" t="s">
        <v>14847</v>
      </c>
      <c r="C554" s="24" t="n">
        <v>3</v>
      </c>
      <c r="D554" s="108" t="n">
        <v>0.000714192721874712</v>
      </c>
      <c r="E554" s="108" t="n">
        <v>1.89565607633395</v>
      </c>
      <c r="F554" s="24" t="s">
        <v>15061</v>
      </c>
      <c r="G554" s="24" t="inlineStr">
        <f aca="false">FALSE()</f>
        <is>
          <t/>
        </is>
      </c>
      <c r="H554" s="24" t="inlineStr">
        <f aca="false">FALSE()</f>
        <is>
          <t/>
        </is>
      </c>
      <c r="I554" s="24" t="inlineStr">
        <f aca="false">FALSE()</f>
        <is>
          <t/>
        </is>
      </c>
      <c r="J554" s="24" t="inlineStr">
        <f aca="false">FALSE()</f>
        <is>
          <t/>
        </is>
      </c>
      <c r="K554" s="24" t="inlineStr">
        <f aca="false">FALSE()</f>
        <is>
          <t/>
        </is>
      </c>
      <c r="L554" s="24" t="inlineStr">
        <f aca="false">FALSE()</f>
        <is>
          <t/>
        </is>
      </c>
    </row>
    <row r="555" customFormat="false" ht="15" hidden="false" customHeight="false" outlineLevel="0" collapsed="false">
      <c r="A555" s="24" t="s">
        <v>14847</v>
      </c>
      <c r="B555" s="24" t="s">
        <v>15542</v>
      </c>
      <c r="C555" s="24" t="n">
        <v>3</v>
      </c>
      <c r="D555" s="108" t="n">
        <v>0.000714192721874712</v>
      </c>
      <c r="E555" s="108" t="n">
        <v>2.19316949827509</v>
      </c>
      <c r="F555" s="24" t="s">
        <v>15061</v>
      </c>
      <c r="G555" s="24" t="inlineStr">
        <f aca="false">FALSE()</f>
        <is>
          <t/>
        </is>
      </c>
      <c r="H555" s="24" t="inlineStr">
        <f aca="false">FALSE()</f>
        <is>
          <t/>
        </is>
      </c>
      <c r="I555" s="24" t="inlineStr">
        <f aca="false">FALSE()</f>
        <is>
          <t/>
        </is>
      </c>
      <c r="J555" s="24" t="inlineStr">
        <f aca="false">FALSE()</f>
        <is>
          <t/>
        </is>
      </c>
      <c r="K555" s="24" t="inlineStr">
        <f aca="false">FALSE()</f>
        <is>
          <t/>
        </is>
      </c>
      <c r="L555" s="24" t="inlineStr">
        <f aca="false">FALSE()</f>
        <is>
          <t/>
        </is>
      </c>
    </row>
    <row r="556" customFormat="false" ht="15" hidden="false" customHeight="false" outlineLevel="0" collapsed="false">
      <c r="A556" s="24" t="s">
        <v>15542</v>
      </c>
      <c r="B556" s="24" t="s">
        <v>14852</v>
      </c>
      <c r="C556" s="24" t="n">
        <v>3</v>
      </c>
      <c r="D556" s="108" t="n">
        <v>0.000714192721874712</v>
      </c>
      <c r="E556" s="108" t="n">
        <v>1.9987894535071</v>
      </c>
      <c r="F556" s="24" t="s">
        <v>15061</v>
      </c>
      <c r="G556" s="24" t="inlineStr">
        <f aca="false">FALSE()</f>
        <is>
          <t/>
        </is>
      </c>
      <c r="H556" s="24" t="inlineStr">
        <f aca="false">FALSE()</f>
        <is>
          <t/>
        </is>
      </c>
      <c r="I556" s="24" t="inlineStr">
        <f aca="false">FALSE()</f>
        <is>
          <t/>
        </is>
      </c>
      <c r="J556" s="24" t="inlineStr">
        <f aca="false">FALSE()</f>
        <is>
          <t/>
        </is>
      </c>
      <c r="K556" s="24" t="inlineStr">
        <f aca="false">FALSE()</f>
        <is>
          <t/>
        </is>
      </c>
      <c r="L556" s="24" t="inlineStr">
        <f aca="false">FALSE()</f>
        <is>
          <t/>
        </is>
      </c>
    </row>
    <row r="557" customFormat="false" ht="15" hidden="false" customHeight="false" outlineLevel="0" collapsed="false">
      <c r="A557" s="24" t="s">
        <v>14852</v>
      </c>
      <c r="B557" s="24" t="s">
        <v>338</v>
      </c>
      <c r="C557" s="24" t="n">
        <v>3</v>
      </c>
      <c r="D557" s="108" t="n">
        <v>0.000714192721874712</v>
      </c>
      <c r="E557" s="108" t="n">
        <v>-0.430968374492956</v>
      </c>
      <c r="F557" s="24" t="s">
        <v>15061</v>
      </c>
      <c r="G557" s="24" t="inlineStr">
        <f aca="false">FALSE()</f>
        <is>
          <t/>
        </is>
      </c>
      <c r="H557" s="24" t="inlineStr">
        <f aca="false">FALSE()</f>
        <is>
          <t/>
        </is>
      </c>
      <c r="I557" s="24" t="inlineStr">
        <f aca="false">FALSE()</f>
        <is>
          <t/>
        </is>
      </c>
      <c r="J557" s="24" t="inlineStr">
        <f aca="false">FALSE()</f>
        <is>
          <t/>
        </is>
      </c>
      <c r="K557" s="24" t="inlineStr">
        <f aca="false">FALSE()</f>
        <is>
          <t/>
        </is>
      </c>
      <c r="L557" s="24" t="inlineStr">
        <f aca="false">FALSE()</f>
        <is>
          <t/>
        </is>
      </c>
    </row>
    <row r="558" customFormat="false" ht="15" hidden="false" customHeight="false" outlineLevel="0" collapsed="false">
      <c r="A558" s="24" t="s">
        <v>338</v>
      </c>
      <c r="B558" s="24" t="s">
        <v>15274</v>
      </c>
      <c r="C558" s="24" t="n">
        <v>3</v>
      </c>
      <c r="D558" s="108" t="n">
        <v>0.000714192721874712</v>
      </c>
      <c r="E558" s="108" t="n">
        <v>0.76545309973329</v>
      </c>
      <c r="F558" s="24" t="s">
        <v>15061</v>
      </c>
      <c r="G558" s="24" t="inlineStr">
        <f aca="false">FALSE()</f>
        <is>
          <t/>
        </is>
      </c>
      <c r="H558" s="24" t="inlineStr">
        <f aca="false">FALSE()</f>
        <is>
          <t/>
        </is>
      </c>
      <c r="I558" s="24" t="inlineStr">
        <f aca="false">FALSE()</f>
        <is>
          <t/>
        </is>
      </c>
      <c r="J558" s="24" t="inlineStr">
        <f aca="false">FALSE()</f>
        <is>
          <t/>
        </is>
      </c>
      <c r="K558" s="24" t="inlineStr">
        <f aca="false">FALSE()</f>
        <is>
          <t/>
        </is>
      </c>
      <c r="L558" s="24" t="inlineStr">
        <f aca="false">FALSE()</f>
        <is>
          <t/>
        </is>
      </c>
    </row>
    <row r="559" customFormat="false" ht="15" hidden="false" customHeight="false" outlineLevel="0" collapsed="false">
      <c r="A559" s="24" t="s">
        <v>15543</v>
      </c>
      <c r="B559" s="24" t="s">
        <v>14847</v>
      </c>
      <c r="C559" s="24" t="n">
        <v>3</v>
      </c>
      <c r="D559" s="108" t="n">
        <v>0.000714192721874712</v>
      </c>
      <c r="E559" s="108" t="n">
        <v>1.89565607633395</v>
      </c>
      <c r="F559" s="24" t="s">
        <v>15061</v>
      </c>
      <c r="G559" s="24" t="inlineStr">
        <f aca="false">FALSE()</f>
        <is>
          <t/>
        </is>
      </c>
      <c r="H559" s="24" t="inlineStr">
        <f aca="false">FALSE()</f>
        <is>
          <t/>
        </is>
      </c>
      <c r="I559" s="24" t="inlineStr">
        <f aca="false">FALSE()</f>
        <is>
          <t/>
        </is>
      </c>
      <c r="J559" s="24" t="inlineStr">
        <f aca="false">FALSE()</f>
        <is>
          <t/>
        </is>
      </c>
      <c r="K559" s="24" t="inlineStr">
        <f aca="false">FALSE()</f>
        <is>
          <t/>
        </is>
      </c>
      <c r="L559" s="24" t="inlineStr">
        <f aca="false">FALSE()</f>
        <is>
          <t/>
        </is>
      </c>
    </row>
    <row r="560" customFormat="false" ht="15" hidden="false" customHeight="false" outlineLevel="0" collapsed="false">
      <c r="A560" s="24" t="s">
        <v>14847</v>
      </c>
      <c r="B560" s="24" t="s">
        <v>15413</v>
      </c>
      <c r="C560" s="24" t="n">
        <v>3</v>
      </c>
      <c r="D560" s="108" t="n">
        <v>0.000714192721874712</v>
      </c>
      <c r="E560" s="108" t="n">
        <v>2.06823076166679</v>
      </c>
      <c r="F560" s="24" t="s">
        <v>15061</v>
      </c>
      <c r="G560" s="24" t="inlineStr">
        <f aca="false">FALSE()</f>
        <is>
          <t/>
        </is>
      </c>
      <c r="H560" s="24" t="inlineStr">
        <f aca="false">FALSE()</f>
        <is>
          <t/>
        </is>
      </c>
      <c r="I560" s="24" t="inlineStr">
        <f aca="false">FALSE()</f>
        <is>
          <t/>
        </is>
      </c>
      <c r="J560" s="24" t="inlineStr">
        <f aca="false">FALSE()</f>
        <is>
          <t/>
        </is>
      </c>
      <c r="K560" s="24" t="inlineStr">
        <f aca="false">FALSE()</f>
        <is>
          <t/>
        </is>
      </c>
      <c r="L560" s="24" t="inlineStr">
        <f aca="false">FALSE()</f>
        <is>
          <t/>
        </is>
      </c>
    </row>
    <row r="561" customFormat="false" ht="15" hidden="false" customHeight="false" outlineLevel="0" collapsed="false">
      <c r="A561" s="24" t="s">
        <v>15413</v>
      </c>
      <c r="B561" s="24" t="s">
        <v>14820</v>
      </c>
      <c r="C561" s="24" t="n">
        <v>3</v>
      </c>
      <c r="D561" s="108" t="n">
        <v>0.000714192721874712</v>
      </c>
      <c r="E561" s="108" t="n">
        <v>2.66334189303943</v>
      </c>
      <c r="F561" s="24" t="s">
        <v>15061</v>
      </c>
      <c r="G561" s="24" t="inlineStr">
        <f aca="false">FALSE()</f>
        <is>
          <t/>
        </is>
      </c>
      <c r="H561" s="24" t="inlineStr">
        <f aca="false">FALSE()</f>
        <is>
          <t/>
        </is>
      </c>
      <c r="I561" s="24" t="inlineStr">
        <f aca="false">FALSE()</f>
        <is>
          <t/>
        </is>
      </c>
      <c r="J561" s="24" t="inlineStr">
        <f aca="false">FALSE()</f>
        <is>
          <t/>
        </is>
      </c>
      <c r="K561" s="24" t="inlineStr">
        <f aca="false">FALSE()</f>
        <is>
          <t/>
        </is>
      </c>
      <c r="L561" s="24" t="inlineStr">
        <f aca="false">FALSE()</f>
        <is>
          <t/>
        </is>
      </c>
    </row>
    <row r="562" customFormat="false" ht="15" hidden="false" customHeight="false" outlineLevel="0" collapsed="false">
      <c r="A562" s="24" t="s">
        <v>15544</v>
      </c>
      <c r="B562" s="24" t="s">
        <v>14847</v>
      </c>
      <c r="C562" s="24" t="n">
        <v>3</v>
      </c>
      <c r="D562" s="108" t="n">
        <v>0.000714192721874712</v>
      </c>
      <c r="E562" s="108" t="n">
        <v>1.89565607633395</v>
      </c>
      <c r="F562" s="24" t="s">
        <v>15061</v>
      </c>
      <c r="G562" s="24" t="inlineStr">
        <f aca="false">FALSE()</f>
        <is>
          <t/>
        </is>
      </c>
      <c r="H562" s="24" t="inlineStr">
        <f aca="false">FALSE()</f>
        <is>
          <t/>
        </is>
      </c>
      <c r="I562" s="24" t="inlineStr">
        <f aca="false">FALSE()</f>
        <is>
          <t/>
        </is>
      </c>
      <c r="J562" s="24" t="inlineStr">
        <f aca="false">FALSE()</f>
        <is>
          <t/>
        </is>
      </c>
      <c r="K562" s="24" t="inlineStr">
        <f aca="false">FALSE()</f>
        <is>
          <t/>
        </is>
      </c>
      <c r="L562" s="24" t="inlineStr">
        <f aca="false">FALSE()</f>
        <is>
          <t/>
        </is>
      </c>
    </row>
    <row r="563" customFormat="false" ht="15" hidden="false" customHeight="false" outlineLevel="0" collapsed="false">
      <c r="A563" s="24" t="s">
        <v>14847</v>
      </c>
      <c r="B563" s="24" t="s">
        <v>15414</v>
      </c>
      <c r="C563" s="24" t="n">
        <v>3</v>
      </c>
      <c r="D563" s="108" t="n">
        <v>0.000714192721874712</v>
      </c>
      <c r="E563" s="108" t="n">
        <v>2.06823076166679</v>
      </c>
      <c r="F563" s="24" t="s">
        <v>15061</v>
      </c>
      <c r="G563" s="24" t="inlineStr">
        <f aca="false">FALSE()</f>
        <is>
          <t/>
        </is>
      </c>
      <c r="H563" s="24" t="inlineStr">
        <f aca="false">FALSE()</f>
        <is>
          <t/>
        </is>
      </c>
      <c r="I563" s="24" t="inlineStr">
        <f aca="false">FALSE()</f>
        <is>
          <t/>
        </is>
      </c>
      <c r="J563" s="24" t="inlineStr">
        <f aca="false">FALSE()</f>
        <is>
          <t/>
        </is>
      </c>
      <c r="K563" s="24" t="inlineStr">
        <f aca="false">FALSE()</f>
        <is>
          <t/>
        </is>
      </c>
      <c r="L563" s="24" t="inlineStr">
        <f aca="false">FALSE()</f>
        <is>
          <t/>
        </is>
      </c>
    </row>
    <row r="564" customFormat="false" ht="15" hidden="false" customHeight="false" outlineLevel="0" collapsed="false">
      <c r="A564" s="24" t="s">
        <v>15414</v>
      </c>
      <c r="B564" s="24" t="s">
        <v>15162</v>
      </c>
      <c r="C564" s="24" t="n">
        <v>3</v>
      </c>
      <c r="D564" s="108" t="n">
        <v>0.000714192721874712</v>
      </c>
      <c r="E564" s="108" t="n">
        <v>2.90637994172572</v>
      </c>
      <c r="F564" s="24" t="s">
        <v>15061</v>
      </c>
      <c r="G564" s="24" t="inlineStr">
        <f aca="false">FALSE()</f>
        <is>
          <t/>
        </is>
      </c>
      <c r="H564" s="24" t="inlineStr">
        <f aca="false">FALSE()</f>
        <is>
          <t/>
        </is>
      </c>
      <c r="I564" s="24" t="inlineStr">
        <f aca="false">FALSE()</f>
        <is>
          <t/>
        </is>
      </c>
      <c r="J564" s="24" t="inlineStr">
        <f aca="false">FALSE()</f>
        <is>
          <t/>
        </is>
      </c>
      <c r="K564" s="24" t="inlineStr">
        <f aca="false">FALSE()</f>
        <is>
          <t/>
        </is>
      </c>
      <c r="L564" s="24" t="inlineStr">
        <f aca="false">FALSE()</f>
        <is>
          <t/>
        </is>
      </c>
    </row>
    <row r="565" customFormat="false" ht="15" hidden="false" customHeight="false" outlineLevel="0" collapsed="false">
      <c r="A565" s="24" t="s">
        <v>15545</v>
      </c>
      <c r="B565" s="24" t="s">
        <v>14847</v>
      </c>
      <c r="C565" s="24" t="n">
        <v>3</v>
      </c>
      <c r="D565" s="108" t="n">
        <v>0.000714192721874712</v>
      </c>
      <c r="E565" s="108" t="n">
        <v>1.89565607633395</v>
      </c>
      <c r="F565" s="24" t="s">
        <v>15061</v>
      </c>
      <c r="G565" s="24" t="inlineStr">
        <f aca="false">FALSE()</f>
        <is>
          <t/>
        </is>
      </c>
      <c r="H565" s="24" t="inlineStr">
        <f aca="false">FALSE()</f>
        <is>
          <t/>
        </is>
      </c>
      <c r="I565" s="24" t="inlineStr">
        <f aca="false">FALSE()</f>
        <is>
          <t/>
        </is>
      </c>
      <c r="J565" s="24" t="inlineStr">
        <f aca="false">FALSE()</f>
        <is>
          <t/>
        </is>
      </c>
      <c r="K565" s="24" t="inlineStr">
        <f aca="false">FALSE()</f>
        <is>
          <t/>
        </is>
      </c>
      <c r="L565" s="24" t="inlineStr">
        <f aca="false">FALSE()</f>
        <is>
          <t/>
        </is>
      </c>
    </row>
    <row r="566" customFormat="false" ht="15" hidden="false" customHeight="false" outlineLevel="0" collapsed="false">
      <c r="A566" s="24" t="s">
        <v>338</v>
      </c>
      <c r="B566" s="24" t="s">
        <v>15546</v>
      </c>
      <c r="C566" s="24" t="n">
        <v>3</v>
      </c>
      <c r="D566" s="108" t="n">
        <v>0.000714192721874712</v>
      </c>
      <c r="E566" s="108" t="n">
        <v>1.06648309539727</v>
      </c>
      <c r="F566" s="24" t="s">
        <v>15061</v>
      </c>
      <c r="G566" s="24" t="inlineStr">
        <f aca="false">FALSE()</f>
        <is>
          <t/>
        </is>
      </c>
      <c r="H566" s="24" t="inlineStr">
        <f aca="false">FALSE()</f>
        <is>
          <t/>
        </is>
      </c>
      <c r="I566" s="24" t="inlineStr">
        <f aca="false">FALSE()</f>
        <is>
          <t/>
        </is>
      </c>
      <c r="J566" s="24" t="inlineStr">
        <f aca="false">FALSE()</f>
        <is>
          <t/>
        </is>
      </c>
      <c r="K566" s="24" t="inlineStr">
        <f aca="false">FALSE()</f>
        <is>
          <t/>
        </is>
      </c>
      <c r="L566" s="24" t="inlineStr">
        <f aca="false">FALSE()</f>
        <is>
          <t/>
        </is>
      </c>
    </row>
    <row r="567" customFormat="false" ht="15" hidden="false" customHeight="false" outlineLevel="0" collapsed="false">
      <c r="A567" s="24" t="s">
        <v>15546</v>
      </c>
      <c r="B567" s="24" t="s">
        <v>15140</v>
      </c>
      <c r="C567" s="24" t="n">
        <v>3</v>
      </c>
      <c r="D567" s="108" t="n">
        <v>0.000714192721874712</v>
      </c>
      <c r="E567" s="108" t="n">
        <v>2.90637994172572</v>
      </c>
      <c r="F567" s="24" t="s">
        <v>15061</v>
      </c>
      <c r="G567" s="24" t="inlineStr">
        <f aca="false">FALSE()</f>
        <is>
          <t/>
        </is>
      </c>
      <c r="H567" s="24" t="inlineStr">
        <f aca="false">FALSE()</f>
        <is>
          <t/>
        </is>
      </c>
      <c r="I567" s="24" t="inlineStr">
        <f aca="false">FALSE()</f>
        <is>
          <t/>
        </is>
      </c>
      <c r="J567" s="24" t="inlineStr">
        <f aca="false">FALSE()</f>
        <is>
          <t/>
        </is>
      </c>
      <c r="K567" s="24" t="inlineStr">
        <f aca="false">FALSE()</f>
        <is>
          <t/>
        </is>
      </c>
      <c r="L567" s="24" t="inlineStr">
        <f aca="false">FALSE()</f>
        <is>
          <t/>
        </is>
      </c>
    </row>
    <row r="568" customFormat="false" ht="15" hidden="false" customHeight="false" outlineLevel="0" collapsed="false">
      <c r="A568" s="24" t="s">
        <v>15547</v>
      </c>
      <c r="B568" s="24" t="s">
        <v>14847</v>
      </c>
      <c r="C568" s="24" t="n">
        <v>3</v>
      </c>
      <c r="D568" s="108" t="n">
        <v>0.000714192721874712</v>
      </c>
      <c r="E568" s="108" t="n">
        <v>1.89565607633395</v>
      </c>
      <c r="F568" s="24" t="s">
        <v>15061</v>
      </c>
      <c r="G568" s="24" t="inlineStr">
        <f aca="false">FALSE()</f>
        <is>
          <t/>
        </is>
      </c>
      <c r="H568" s="24" t="inlineStr">
        <f aca="false">FALSE()</f>
        <is>
          <t/>
        </is>
      </c>
      <c r="I568" s="24" t="inlineStr">
        <f aca="false">FALSE()</f>
        <is>
          <t/>
        </is>
      </c>
      <c r="J568" s="24" t="inlineStr">
        <f aca="false">FALSE()</f>
        <is>
          <t/>
        </is>
      </c>
      <c r="K568" s="24" t="inlineStr">
        <f aca="false">FALSE()</f>
        <is>
          <t/>
        </is>
      </c>
      <c r="L568" s="24" t="inlineStr">
        <f aca="false">FALSE()</f>
        <is>
          <t/>
        </is>
      </c>
    </row>
    <row r="569" customFormat="false" ht="15" hidden="false" customHeight="false" outlineLevel="0" collapsed="false">
      <c r="A569" s="24" t="s">
        <v>338</v>
      </c>
      <c r="B569" s="24" t="s">
        <v>15276</v>
      </c>
      <c r="C569" s="24" t="n">
        <v>3</v>
      </c>
      <c r="D569" s="108" t="n">
        <v>0.000714192721874712</v>
      </c>
      <c r="E569" s="108" t="n">
        <v>0.76545309973329</v>
      </c>
      <c r="F569" s="24" t="s">
        <v>15061</v>
      </c>
      <c r="G569" s="24" t="inlineStr">
        <f aca="false">FALSE()</f>
        <is>
          <t/>
        </is>
      </c>
      <c r="H569" s="24" t="inlineStr">
        <f aca="false">FALSE()</f>
        <is>
          <t/>
        </is>
      </c>
      <c r="I569" s="24" t="inlineStr">
        <f aca="false">FALSE()</f>
        <is>
          <t/>
        </is>
      </c>
      <c r="J569" s="24" t="inlineStr">
        <f aca="false">FALSE()</f>
        <is>
          <t/>
        </is>
      </c>
      <c r="K569" s="24" t="inlineStr">
        <f aca="false">FALSE()</f>
        <is>
          <t/>
        </is>
      </c>
      <c r="L569" s="24" t="inlineStr">
        <f aca="false">FALSE()</f>
        <is>
          <t/>
        </is>
      </c>
    </row>
    <row r="570" customFormat="false" ht="15" hidden="false" customHeight="false" outlineLevel="0" collapsed="false">
      <c r="A570" s="24" t="s">
        <v>15276</v>
      </c>
      <c r="B570" s="24" t="s">
        <v>15121</v>
      </c>
      <c r="C570" s="24" t="n">
        <v>3</v>
      </c>
      <c r="D570" s="108" t="n">
        <v>0.000714192721874712</v>
      </c>
      <c r="E570" s="108" t="n">
        <v>2.60534994606174</v>
      </c>
      <c r="F570" s="24" t="s">
        <v>15061</v>
      </c>
      <c r="G570" s="24" t="inlineStr">
        <f aca="false">FALSE()</f>
        <is>
          <t/>
        </is>
      </c>
      <c r="H570" s="24" t="inlineStr">
        <f aca="false">FALSE()</f>
        <is>
          <t/>
        </is>
      </c>
      <c r="I570" s="24" t="inlineStr">
        <f aca="false">FALSE()</f>
        <is>
          <t/>
        </is>
      </c>
      <c r="J570" s="24" t="inlineStr">
        <f aca="false">FALSE()</f>
        <is>
          <t/>
        </is>
      </c>
      <c r="K570" s="24" t="inlineStr">
        <f aca="false">FALSE()</f>
        <is>
          <t/>
        </is>
      </c>
      <c r="L570" s="24" t="inlineStr">
        <f aca="false">FALSE()</f>
        <is>
          <t/>
        </is>
      </c>
    </row>
    <row r="571" customFormat="false" ht="15" hidden="false" customHeight="false" outlineLevel="0" collapsed="false">
      <c r="A571" s="24" t="s">
        <v>15121</v>
      </c>
      <c r="B571" s="24" t="s">
        <v>15415</v>
      </c>
      <c r="C571" s="24" t="n">
        <v>3</v>
      </c>
      <c r="D571" s="108" t="n">
        <v>0.000714192721874712</v>
      </c>
      <c r="E571" s="108" t="n">
        <v>2.74667909885821</v>
      </c>
      <c r="F571" s="24" t="s">
        <v>15061</v>
      </c>
      <c r="G571" s="24" t="inlineStr">
        <f aca="false">FALSE()</f>
        <is>
          <t/>
        </is>
      </c>
      <c r="H571" s="24" t="inlineStr">
        <f aca="false">FALSE()</f>
        <is>
          <t/>
        </is>
      </c>
      <c r="I571" s="24" t="inlineStr">
        <f aca="false">FALSE()</f>
        <is>
          <t/>
        </is>
      </c>
      <c r="J571" s="24" t="inlineStr">
        <f aca="false">FALSE()</f>
        <is>
          <t/>
        </is>
      </c>
      <c r="K571" s="24" t="inlineStr">
        <f aca="false">FALSE()</f>
        <is>
          <t/>
        </is>
      </c>
      <c r="L571" s="24" t="inlineStr">
        <f aca="false">FALSE()</f>
        <is>
          <t/>
        </is>
      </c>
    </row>
    <row r="572" customFormat="false" ht="15" hidden="false" customHeight="false" outlineLevel="0" collapsed="false">
      <c r="A572" s="24" t="s">
        <v>15415</v>
      </c>
      <c r="B572" s="24" t="s">
        <v>15277</v>
      </c>
      <c r="C572" s="24" t="n">
        <v>3</v>
      </c>
      <c r="D572" s="108" t="n">
        <v>0.000714192721874712</v>
      </c>
      <c r="E572" s="108" t="n">
        <v>3.0824712007814</v>
      </c>
      <c r="F572" s="24" t="s">
        <v>15061</v>
      </c>
      <c r="G572" s="24" t="inlineStr">
        <f aca="false">FALSE()</f>
        <is>
          <t/>
        </is>
      </c>
      <c r="H572" s="24" t="inlineStr">
        <f aca="false">FALSE()</f>
        <is>
          <t/>
        </is>
      </c>
      <c r="I572" s="24" t="inlineStr">
        <f aca="false">FALSE()</f>
        <is>
          <t/>
        </is>
      </c>
      <c r="J572" s="24" t="inlineStr">
        <f aca="false">FALSE()</f>
        <is>
          <t/>
        </is>
      </c>
      <c r="K572" s="24" t="inlineStr">
        <f aca="false">FALSE()</f>
        <is>
          <t/>
        </is>
      </c>
      <c r="L572" s="24" t="inlineStr">
        <f aca="false">FALSE()</f>
        <is>
          <t/>
        </is>
      </c>
    </row>
    <row r="573" customFormat="false" ht="15" hidden="false" customHeight="false" outlineLevel="0" collapsed="false">
      <c r="A573" s="24" t="s">
        <v>338</v>
      </c>
      <c r="B573" s="24" t="s">
        <v>15548</v>
      </c>
      <c r="C573" s="24" t="n">
        <v>3</v>
      </c>
      <c r="D573" s="108" t="n">
        <v>0.000714192721874712</v>
      </c>
      <c r="E573" s="108" t="n">
        <v>1.06648309539727</v>
      </c>
      <c r="F573" s="24" t="s">
        <v>15061</v>
      </c>
      <c r="G573" s="24" t="inlineStr">
        <f aca="false">FALSE()</f>
        <is>
          <t/>
        </is>
      </c>
      <c r="H573" s="24" t="inlineStr">
        <f aca="false">FALSE()</f>
        <is>
          <t/>
        </is>
      </c>
      <c r="I573" s="24" t="inlineStr">
        <f aca="false">FALSE()</f>
        <is>
          <t/>
        </is>
      </c>
      <c r="J573" s="24" t="inlineStr">
        <f aca="false">FALSE()</f>
        <is>
          <t/>
        </is>
      </c>
      <c r="K573" s="24" t="inlineStr">
        <f aca="false">FALSE()</f>
        <is>
          <t/>
        </is>
      </c>
      <c r="L573" s="24" t="inlineStr">
        <f aca="false">FALSE()</f>
        <is>
          <t/>
        </is>
      </c>
    </row>
    <row r="574" customFormat="false" ht="15" hidden="false" customHeight="false" outlineLevel="0" collapsed="false">
      <c r="A574" s="24" t="s">
        <v>15548</v>
      </c>
      <c r="B574" s="24" t="s">
        <v>15274</v>
      </c>
      <c r="C574" s="24" t="n">
        <v>3</v>
      </c>
      <c r="D574" s="108" t="n">
        <v>0.000714192721874712</v>
      </c>
      <c r="E574" s="108" t="n">
        <v>3.2074099373897</v>
      </c>
      <c r="F574" s="24" t="s">
        <v>15061</v>
      </c>
      <c r="G574" s="24" t="inlineStr">
        <f aca="false">FALSE()</f>
        <is>
          <t/>
        </is>
      </c>
      <c r="H574" s="24" t="inlineStr">
        <f aca="false">FALSE()</f>
        <is>
          <t/>
        </is>
      </c>
      <c r="I574" s="24" t="inlineStr">
        <f aca="false">FALSE()</f>
        <is>
          <t/>
        </is>
      </c>
      <c r="J574" s="24" t="inlineStr">
        <f aca="false">FALSE()</f>
        <is>
          <t/>
        </is>
      </c>
      <c r="K574" s="24" t="inlineStr">
        <f aca="false">FALSE()</f>
        <is>
          <t/>
        </is>
      </c>
      <c r="L574" s="24" t="inlineStr">
        <f aca="false">FALSE()</f>
        <is>
          <t/>
        </is>
      </c>
    </row>
    <row r="575" customFormat="false" ht="15" hidden="false" customHeight="false" outlineLevel="0" collapsed="false">
      <c r="A575" s="24" t="s">
        <v>15549</v>
      </c>
      <c r="B575" s="24" t="s">
        <v>14847</v>
      </c>
      <c r="C575" s="24" t="n">
        <v>3</v>
      </c>
      <c r="D575" s="108" t="n">
        <v>0.000714192721874712</v>
      </c>
      <c r="E575" s="108" t="n">
        <v>1.89565607633395</v>
      </c>
      <c r="F575" s="24" t="s">
        <v>15061</v>
      </c>
      <c r="G575" s="24" t="inlineStr">
        <f aca="false">FALSE()</f>
        <is>
          <t/>
        </is>
      </c>
      <c r="H575" s="24" t="inlineStr">
        <f aca="false">FALSE()</f>
        <is>
          <t/>
        </is>
      </c>
      <c r="I575" s="24" t="inlineStr">
        <f aca="false">FALSE()</f>
        <is>
          <t/>
        </is>
      </c>
      <c r="J575" s="24" t="inlineStr">
        <f aca="false">FALSE()</f>
        <is>
          <t/>
        </is>
      </c>
      <c r="K575" s="24" t="inlineStr">
        <f aca="false">FALSE()</f>
        <is>
          <t/>
        </is>
      </c>
      <c r="L575" s="24" t="inlineStr">
        <f aca="false">FALSE()</f>
        <is>
          <t/>
        </is>
      </c>
    </row>
    <row r="576" customFormat="false" ht="15" hidden="false" customHeight="false" outlineLevel="0" collapsed="false">
      <c r="A576" s="24" t="s">
        <v>15550</v>
      </c>
      <c r="B576" s="24" t="s">
        <v>14847</v>
      </c>
      <c r="C576" s="24" t="n">
        <v>3</v>
      </c>
      <c r="D576" s="108" t="n">
        <v>0.000714192721874712</v>
      </c>
      <c r="E576" s="108" t="n">
        <v>1.89565607633395</v>
      </c>
      <c r="F576" s="24" t="s">
        <v>15061</v>
      </c>
      <c r="G576" s="24" t="inlineStr">
        <f aca="false">FALSE()</f>
        <is>
          <t/>
        </is>
      </c>
      <c r="H576" s="24" t="inlineStr">
        <f aca="false">FALSE()</f>
        <is>
          <t/>
        </is>
      </c>
      <c r="I576" s="24" t="inlineStr">
        <f aca="false">FALSE()</f>
        <is>
          <t/>
        </is>
      </c>
      <c r="J576" s="24" t="inlineStr">
        <f aca="false">FALSE()</f>
        <is>
          <t/>
        </is>
      </c>
      <c r="K576" s="24" t="inlineStr">
        <f aca="false">FALSE()</f>
        <is>
          <t/>
        </is>
      </c>
      <c r="L576" s="24" t="inlineStr">
        <f aca="false">FALSE()</f>
        <is>
          <t/>
        </is>
      </c>
    </row>
    <row r="577" customFormat="false" ht="15" hidden="false" customHeight="false" outlineLevel="0" collapsed="false">
      <c r="A577" s="24" t="s">
        <v>338</v>
      </c>
      <c r="B577" s="24" t="s">
        <v>15416</v>
      </c>
      <c r="C577" s="24" t="n">
        <v>3</v>
      </c>
      <c r="D577" s="108" t="n">
        <v>0.000714192721874712</v>
      </c>
      <c r="E577" s="108" t="n">
        <v>0.941544358788971</v>
      </c>
      <c r="F577" s="24" t="s">
        <v>15061</v>
      </c>
      <c r="G577" s="24" t="inlineStr">
        <f aca="false">FALSE()</f>
        <is>
          <t/>
        </is>
      </c>
      <c r="H577" s="24" t="inlineStr">
        <f aca="false">FALSE()</f>
        <is>
          <t/>
        </is>
      </c>
      <c r="I577" s="24" t="inlineStr">
        <f aca="false">FALSE()</f>
        <is>
          <t/>
        </is>
      </c>
      <c r="J577" s="24" t="inlineStr">
        <f aca="false">FALSE()</f>
        <is>
          <t/>
        </is>
      </c>
      <c r="K577" s="24" t="inlineStr">
        <f aca="false">FALSE()</f>
        <is>
          <t/>
        </is>
      </c>
      <c r="L577" s="24" t="inlineStr">
        <f aca="false">FALSE()</f>
        <is>
          <t/>
        </is>
      </c>
    </row>
    <row r="578" customFormat="false" ht="15" hidden="false" customHeight="false" outlineLevel="0" collapsed="false">
      <c r="A578" s="24" t="s">
        <v>15416</v>
      </c>
      <c r="B578" s="24" t="s">
        <v>14876</v>
      </c>
      <c r="C578" s="24" t="n">
        <v>3</v>
      </c>
      <c r="D578" s="108" t="n">
        <v>0.000714192721874712</v>
      </c>
      <c r="E578" s="108" t="n">
        <v>2.17938121378946</v>
      </c>
      <c r="F578" s="24" t="s">
        <v>15061</v>
      </c>
      <c r="G578" s="24" t="inlineStr">
        <f aca="false">FALSE()</f>
        <is>
          <t/>
        </is>
      </c>
      <c r="H578" s="24" t="inlineStr">
        <f aca="false">FALSE()</f>
        <is>
          <t/>
        </is>
      </c>
      <c r="I578" s="24" t="inlineStr">
        <f aca="false">FALSE()</f>
        <is>
          <t/>
        </is>
      </c>
      <c r="J578" s="24" t="inlineStr">
        <f aca="false">FALSE()</f>
        <is>
          <t/>
        </is>
      </c>
      <c r="K578" s="24" t="inlineStr">
        <f aca="false">FALSE()</f>
        <is>
          <t/>
        </is>
      </c>
      <c r="L578" s="24" t="inlineStr">
        <f aca="false">FALSE()</f>
        <is>
          <t/>
        </is>
      </c>
    </row>
    <row r="579" customFormat="false" ht="15" hidden="false" customHeight="false" outlineLevel="0" collapsed="false">
      <c r="A579" s="24" t="s">
        <v>14876</v>
      </c>
      <c r="B579" s="24" t="s">
        <v>15160</v>
      </c>
      <c r="C579" s="24" t="n">
        <v>3</v>
      </c>
      <c r="D579" s="108" t="n">
        <v>0.000714192721874712</v>
      </c>
      <c r="E579" s="108" t="n">
        <v>1.8271986956781</v>
      </c>
      <c r="F579" s="24" t="s">
        <v>15061</v>
      </c>
      <c r="G579" s="24" t="inlineStr">
        <f aca="false">FALSE()</f>
        <is>
          <t/>
        </is>
      </c>
      <c r="H579" s="24" t="inlineStr">
        <f aca="false">FALSE()</f>
        <is>
          <t/>
        </is>
      </c>
      <c r="I579" s="24" t="inlineStr">
        <f aca="false">FALSE()</f>
        <is>
          <t/>
        </is>
      </c>
      <c r="J579" s="24" t="inlineStr">
        <f aca="false">FALSE()</f>
        <is>
          <t/>
        </is>
      </c>
      <c r="K579" s="24" t="inlineStr">
        <f aca="false">FALSE()</f>
        <is>
          <t/>
        </is>
      </c>
      <c r="L579" s="24" t="inlineStr">
        <f aca="false">FALSE()</f>
        <is>
          <t/>
        </is>
      </c>
    </row>
    <row r="580" customFormat="false" ht="15" hidden="false" customHeight="false" outlineLevel="0" collapsed="false">
      <c r="A580" s="24" t="s">
        <v>15551</v>
      </c>
      <c r="B580" s="24" t="s">
        <v>14847</v>
      </c>
      <c r="C580" s="24" t="n">
        <v>3</v>
      </c>
      <c r="D580" s="108" t="n">
        <v>0.000714192721874712</v>
      </c>
      <c r="E580" s="108" t="n">
        <v>1.89565607633395</v>
      </c>
      <c r="F580" s="24" t="s">
        <v>15061</v>
      </c>
      <c r="G580" s="24" t="inlineStr">
        <f aca="false">FALSE()</f>
        <is>
          <t/>
        </is>
      </c>
      <c r="H580" s="24" t="inlineStr">
        <f aca="false">FALSE()</f>
        <is>
          <t/>
        </is>
      </c>
      <c r="I580" s="24" t="inlineStr">
        <f aca="false">FALSE()</f>
        <is>
          <t/>
        </is>
      </c>
      <c r="J580" s="24" t="inlineStr">
        <f aca="false">FALSE()</f>
        <is>
          <t/>
        </is>
      </c>
      <c r="K580" s="24" t="inlineStr">
        <f aca="false">FALSE()</f>
        <is>
          <t/>
        </is>
      </c>
      <c r="L580" s="24" t="inlineStr">
        <f aca="false">FALSE()</f>
        <is>
          <t/>
        </is>
      </c>
    </row>
    <row r="581" customFormat="false" ht="15" hidden="false" customHeight="false" outlineLevel="0" collapsed="false">
      <c r="A581" s="24" t="s">
        <v>14852</v>
      </c>
      <c r="B581" s="24" t="s">
        <v>15552</v>
      </c>
      <c r="C581" s="24" t="n">
        <v>3</v>
      </c>
      <c r="D581" s="108" t="n">
        <v>0.000714192721874712</v>
      </c>
      <c r="E581" s="108" t="n">
        <v>2.0078375824845</v>
      </c>
      <c r="F581" s="24" t="s">
        <v>15061</v>
      </c>
      <c r="G581" s="24" t="inlineStr">
        <f aca="false">FALSE()</f>
        <is>
          <t/>
        </is>
      </c>
      <c r="H581" s="24" t="inlineStr">
        <f aca="false">FALSE()</f>
        <is>
          <t/>
        </is>
      </c>
      <c r="I581" s="24" t="inlineStr">
        <f aca="false">FALSE()</f>
        <is>
          <t/>
        </is>
      </c>
      <c r="J581" s="24" t="inlineStr">
        <f aca="false">FALSE()</f>
        <is>
          <t/>
        </is>
      </c>
      <c r="K581" s="24" t="inlineStr">
        <f aca="false">FALSE()</f>
        <is>
          <t/>
        </is>
      </c>
      <c r="L581" s="24" t="inlineStr">
        <f aca="false">FALSE()</f>
        <is>
          <t/>
        </is>
      </c>
    </row>
    <row r="582" customFormat="false" ht="15" hidden="false" customHeight="false" outlineLevel="0" collapsed="false">
      <c r="A582" s="24" t="s">
        <v>15552</v>
      </c>
      <c r="B582" s="24" t="s">
        <v>15553</v>
      </c>
      <c r="C582" s="24" t="n">
        <v>3</v>
      </c>
      <c r="D582" s="108" t="n">
        <v>0.000714192721874712</v>
      </c>
      <c r="E582" s="108" t="n">
        <v>3.50843993305368</v>
      </c>
      <c r="F582" s="24" t="s">
        <v>15061</v>
      </c>
      <c r="G582" s="24" t="inlineStr">
        <f aca="false">FALSE()</f>
        <is>
          <t/>
        </is>
      </c>
      <c r="H582" s="24" t="inlineStr">
        <f aca="false">FALSE()</f>
        <is>
          <t/>
        </is>
      </c>
      <c r="I582" s="24" t="inlineStr">
        <f aca="false">FALSE()</f>
        <is>
          <t/>
        </is>
      </c>
      <c r="J582" s="24" t="inlineStr">
        <f aca="false">FALSE()</f>
        <is>
          <t/>
        </is>
      </c>
      <c r="K582" s="24" t="inlineStr">
        <f aca="false">FALSE()</f>
        <is>
          <t/>
        </is>
      </c>
      <c r="L582" s="24" t="inlineStr">
        <f aca="false">FALSE()</f>
        <is>
          <t/>
        </is>
      </c>
    </row>
    <row r="583" customFormat="false" ht="15" hidden="false" customHeight="false" outlineLevel="0" collapsed="false">
      <c r="A583" s="24" t="s">
        <v>15553</v>
      </c>
      <c r="B583" s="24" t="s">
        <v>15062</v>
      </c>
      <c r="C583" s="24" t="n">
        <v>3</v>
      </c>
      <c r="D583" s="108" t="n">
        <v>0.000714192721874712</v>
      </c>
      <c r="E583" s="108" t="n">
        <v>2.2074099373897</v>
      </c>
      <c r="F583" s="24" t="s">
        <v>15061</v>
      </c>
      <c r="G583" s="24" t="inlineStr">
        <f aca="false">FALSE()</f>
        <is>
          <t/>
        </is>
      </c>
      <c r="H583" s="24" t="inlineStr">
        <f aca="false">FALSE()</f>
        <is>
          <t/>
        </is>
      </c>
      <c r="I583" s="24" t="inlineStr">
        <f aca="false">FALSE()</f>
        <is>
          <t/>
        </is>
      </c>
      <c r="J583" s="24" t="inlineStr">
        <f aca="false">FALSE()</f>
        <is>
          <t/>
        </is>
      </c>
      <c r="K583" s="24" t="inlineStr">
        <f aca="false">FALSE()</f>
        <is>
          <t/>
        </is>
      </c>
      <c r="L583" s="24" t="inlineStr">
        <f aca="false">FALSE()</f>
        <is>
          <t/>
        </is>
      </c>
    </row>
    <row r="584" customFormat="false" ht="15" hidden="false" customHeight="false" outlineLevel="0" collapsed="false">
      <c r="A584" s="24" t="s">
        <v>15554</v>
      </c>
      <c r="B584" s="24" t="s">
        <v>14847</v>
      </c>
      <c r="C584" s="24" t="n">
        <v>3</v>
      </c>
      <c r="D584" s="108" t="n">
        <v>0.000714192721874712</v>
      </c>
      <c r="E584" s="108" t="n">
        <v>1.89565607633395</v>
      </c>
      <c r="F584" s="24" t="s">
        <v>15061</v>
      </c>
      <c r="G584" s="24" t="inlineStr">
        <f aca="false">FALSE()</f>
        <is>
          <t/>
        </is>
      </c>
      <c r="H584" s="24" t="inlineStr">
        <f aca="false">FALSE()</f>
        <is>
          <t/>
        </is>
      </c>
      <c r="I584" s="24" t="inlineStr">
        <f aca="false">FALSE()</f>
        <is>
          <t/>
        </is>
      </c>
      <c r="J584" s="24" t="inlineStr">
        <f aca="false">FALSE()</f>
        <is>
          <t/>
        </is>
      </c>
      <c r="K584" s="24" t="inlineStr">
        <f aca="false">FALSE()</f>
        <is>
          <t/>
        </is>
      </c>
      <c r="L584" s="24" t="inlineStr">
        <f aca="false">FALSE()</f>
        <is>
          <t/>
        </is>
      </c>
    </row>
    <row r="585" customFormat="false" ht="15" hidden="false" customHeight="false" outlineLevel="0" collapsed="false">
      <c r="A585" s="24" t="s">
        <v>338</v>
      </c>
      <c r="B585" s="24" t="s">
        <v>15281</v>
      </c>
      <c r="C585" s="24" t="n">
        <v>3</v>
      </c>
      <c r="D585" s="108" t="n">
        <v>0.000714192721874712</v>
      </c>
      <c r="E585" s="108" t="n">
        <v>0.76545309973329</v>
      </c>
      <c r="F585" s="24" t="s">
        <v>15061</v>
      </c>
      <c r="G585" s="24" t="inlineStr">
        <f aca="false">FALSE()</f>
        <is>
          <t/>
        </is>
      </c>
      <c r="H585" s="24" t="inlineStr">
        <f aca="false">FALSE()</f>
        <is>
          <t/>
        </is>
      </c>
      <c r="I585" s="24" t="inlineStr">
        <f aca="false">FALSE()</f>
        <is>
          <t/>
        </is>
      </c>
      <c r="J585" s="24" t="inlineStr">
        <f aca="false">FALSE()</f>
        <is>
          <t/>
        </is>
      </c>
      <c r="K585" s="24" t="inlineStr">
        <f aca="false">FALSE()</f>
        <is>
          <t/>
        </is>
      </c>
      <c r="L585" s="24" t="inlineStr">
        <f aca="false">FALSE()</f>
        <is>
          <t/>
        </is>
      </c>
    </row>
    <row r="586" customFormat="false" ht="15" hidden="false" customHeight="false" outlineLevel="0" collapsed="false">
      <c r="A586" s="24" t="s">
        <v>15282</v>
      </c>
      <c r="B586" s="24" t="s">
        <v>15276</v>
      </c>
      <c r="C586" s="24" t="n">
        <v>3</v>
      </c>
      <c r="D586" s="108" t="n">
        <v>0.000714192721874712</v>
      </c>
      <c r="E586" s="108" t="n">
        <v>2.90637994172572</v>
      </c>
      <c r="F586" s="24" t="s">
        <v>15061</v>
      </c>
      <c r="G586" s="24" t="inlineStr">
        <f aca="false">FALSE()</f>
        <is>
          <t/>
        </is>
      </c>
      <c r="H586" s="24" t="inlineStr">
        <f aca="false">FALSE()</f>
        <is>
          <t/>
        </is>
      </c>
      <c r="I586" s="24" t="inlineStr">
        <f aca="false">FALSE()</f>
        <is>
          <t/>
        </is>
      </c>
      <c r="J586" s="24" t="inlineStr">
        <f aca="false">FALSE()</f>
        <is>
          <t/>
        </is>
      </c>
      <c r="K586" s="24" t="inlineStr">
        <f aca="false">FALSE()</f>
        <is>
          <t/>
        </is>
      </c>
      <c r="L586" s="24" t="inlineStr">
        <f aca="false">FALSE()</f>
        <is>
          <t/>
        </is>
      </c>
    </row>
    <row r="587" customFormat="false" ht="15" hidden="false" customHeight="false" outlineLevel="0" collapsed="false">
      <c r="A587" s="24" t="s">
        <v>15276</v>
      </c>
      <c r="B587" s="24" t="s">
        <v>15135</v>
      </c>
      <c r="C587" s="24" t="n">
        <v>3</v>
      </c>
      <c r="D587" s="108" t="n">
        <v>0.000714192721874712</v>
      </c>
      <c r="E587" s="108" t="n">
        <v>2.60534994606174</v>
      </c>
      <c r="F587" s="24" t="s">
        <v>15061</v>
      </c>
      <c r="G587" s="24" t="inlineStr">
        <f aca="false">FALSE()</f>
        <is>
          <t/>
        </is>
      </c>
      <c r="H587" s="24" t="inlineStr">
        <f aca="false">FALSE()</f>
        <is>
          <t/>
        </is>
      </c>
      <c r="I587" s="24" t="inlineStr">
        <f aca="false">FALSE()</f>
        <is>
          <t/>
        </is>
      </c>
      <c r="J587" s="24" t="inlineStr">
        <f aca="false">FALSE()</f>
        <is>
          <t/>
        </is>
      </c>
      <c r="K587" s="24" t="inlineStr">
        <f aca="false">FALSE()</f>
        <is>
          <t/>
        </is>
      </c>
      <c r="L587" s="24" t="inlineStr">
        <f aca="false">FALSE()</f>
        <is>
          <t/>
        </is>
      </c>
    </row>
    <row r="588" customFormat="false" ht="15" hidden="false" customHeight="false" outlineLevel="0" collapsed="false">
      <c r="A588" s="24" t="s">
        <v>15555</v>
      </c>
      <c r="B588" s="24" t="s">
        <v>14847</v>
      </c>
      <c r="C588" s="24" t="n">
        <v>3</v>
      </c>
      <c r="D588" s="108" t="n">
        <v>0.000714192721874712</v>
      </c>
      <c r="E588" s="108" t="n">
        <v>1.89565607633395</v>
      </c>
      <c r="F588" s="24" t="s">
        <v>15061</v>
      </c>
      <c r="G588" s="24" t="inlineStr">
        <f aca="false">FALSE()</f>
        <is>
          <t/>
        </is>
      </c>
      <c r="H588" s="24" t="inlineStr">
        <f aca="false">FALSE()</f>
        <is>
          <t/>
        </is>
      </c>
      <c r="I588" s="24" t="inlineStr">
        <f aca="false">FALSE()</f>
        <is>
          <t/>
        </is>
      </c>
      <c r="J588" s="24" t="inlineStr">
        <f aca="false">FALSE()</f>
        <is>
          <t/>
        </is>
      </c>
      <c r="K588" s="24" t="inlineStr">
        <f aca="false">FALSE()</f>
        <is>
          <t/>
        </is>
      </c>
      <c r="L588" s="24" t="inlineStr">
        <f aca="false">FALSE()</f>
        <is>
          <t/>
        </is>
      </c>
    </row>
    <row r="589" customFormat="false" ht="15" hidden="false" customHeight="false" outlineLevel="0" collapsed="false">
      <c r="A589" s="24" t="s">
        <v>338</v>
      </c>
      <c r="B589" s="24" t="s">
        <v>15417</v>
      </c>
      <c r="C589" s="24" t="n">
        <v>3</v>
      </c>
      <c r="D589" s="108" t="n">
        <v>0.000714192721874712</v>
      </c>
      <c r="E589" s="108" t="n">
        <v>0.941544358788971</v>
      </c>
      <c r="F589" s="24" t="s">
        <v>15061</v>
      </c>
      <c r="G589" s="24" t="inlineStr">
        <f aca="false">FALSE()</f>
        <is>
          <t/>
        </is>
      </c>
      <c r="H589" s="24" t="inlineStr">
        <f aca="false">FALSE()</f>
        <is>
          <t/>
        </is>
      </c>
      <c r="I589" s="24" t="inlineStr">
        <f aca="false">FALSE()</f>
        <is>
          <t/>
        </is>
      </c>
      <c r="J589" s="24" t="n">
        <f aca="false">TRUE()</f>
        <v>1</v>
      </c>
      <c r="K589" s="24" t="inlineStr">
        <f aca="false">FALSE()</f>
        <is>
          <t/>
        </is>
      </c>
      <c r="L589" s="24" t="inlineStr">
        <f aca="false">FALSE()</f>
        <is>
          <t/>
        </is>
      </c>
    </row>
    <row r="590" customFormat="false" ht="15" hidden="false" customHeight="false" outlineLevel="0" collapsed="false">
      <c r="A590" s="24" t="s">
        <v>15417</v>
      </c>
      <c r="B590" s="24" t="s">
        <v>15556</v>
      </c>
      <c r="C590" s="24" t="n">
        <v>3</v>
      </c>
      <c r="D590" s="108" t="n">
        <v>0.000714192721874712</v>
      </c>
      <c r="E590" s="108" t="n">
        <v>3.38350119644538</v>
      </c>
      <c r="F590" s="24" t="s">
        <v>15061</v>
      </c>
      <c r="G590" s="24" t="n">
        <f aca="false">TRUE()</f>
        <v>1</v>
      </c>
      <c r="H590" s="24" t="inlineStr">
        <f aca="false">FALSE()</f>
        <is>
          <t/>
        </is>
      </c>
      <c r="I590" s="24" t="inlineStr">
        <f aca="false">FALSE()</f>
        <is>
          <t/>
        </is>
      </c>
      <c r="J590" s="24" t="n">
        <f aca="false">FALSE()</f>
        <v>0</v>
      </c>
      <c r="K590" s="24" t="inlineStr">
        <f aca="false">FALSE()</f>
        <is>
          <t/>
        </is>
      </c>
      <c r="L590" s="24" t="inlineStr">
        <f aca="false">FALSE()</f>
        <is>
          <t/>
        </is>
      </c>
    </row>
    <row r="591" customFormat="false" ht="15" hidden="false" customHeight="false" outlineLevel="0" collapsed="false">
      <c r="A591" s="24" t="s">
        <v>15556</v>
      </c>
      <c r="B591" s="24" t="s">
        <v>15193</v>
      </c>
      <c r="C591" s="24" t="n">
        <v>3</v>
      </c>
      <c r="D591" s="108" t="n">
        <v>0.000714192721874712</v>
      </c>
      <c r="E591" s="108" t="n">
        <v>3.14046314775909</v>
      </c>
      <c r="F591" s="24" t="s">
        <v>15061</v>
      </c>
      <c r="G591" s="24" t="n">
        <f aca="false">FALSE()</f>
        <v>0</v>
      </c>
      <c r="H591" s="24" t="inlineStr">
        <f aca="false">FALSE()</f>
        <is>
          <t/>
        </is>
      </c>
      <c r="I591" s="24" t="inlineStr">
        <f aca="false">FALSE()</f>
        <is>
          <t/>
        </is>
      </c>
      <c r="J591" s="24" t="inlineStr">
        <f aca="false">FALSE()</f>
        <is>
          <t/>
        </is>
      </c>
      <c r="K591" s="24" t="inlineStr">
        <f aca="false">FALSE()</f>
        <is>
          <t/>
        </is>
      </c>
      <c r="L591" s="24" t="inlineStr">
        <f aca="false">FALSE()</f>
        <is>
          <t/>
        </is>
      </c>
    </row>
    <row r="592" customFormat="false" ht="15" hidden="false" customHeight="false" outlineLevel="0" collapsed="false">
      <c r="A592" s="24" t="s">
        <v>15193</v>
      </c>
      <c r="B592" s="24" t="s">
        <v>15062</v>
      </c>
      <c r="C592" s="24" t="n">
        <v>3</v>
      </c>
      <c r="D592" s="108" t="n">
        <v>0.000714192721874712</v>
      </c>
      <c r="E592" s="108" t="n">
        <v>1.78144120511742</v>
      </c>
      <c r="F592" s="24" t="s">
        <v>15061</v>
      </c>
      <c r="G592" s="24" t="inlineStr">
        <f aca="false">FALSE()</f>
        <is>
          <t/>
        </is>
      </c>
      <c r="H592" s="24" t="inlineStr">
        <f aca="false">FALSE()</f>
        <is>
          <t/>
        </is>
      </c>
      <c r="I592" s="24" t="inlineStr">
        <f aca="false">FALSE()</f>
        <is>
          <t/>
        </is>
      </c>
      <c r="J592" s="24" t="inlineStr">
        <f aca="false">FALSE()</f>
        <is>
          <t/>
        </is>
      </c>
      <c r="K592" s="24" t="inlineStr">
        <f aca="false">FALSE()</f>
        <is>
          <t/>
        </is>
      </c>
      <c r="L592" s="24" t="inlineStr">
        <f aca="false">FALSE()</f>
        <is>
          <t/>
        </is>
      </c>
    </row>
    <row r="593" customFormat="false" ht="15" hidden="false" customHeight="false" outlineLevel="0" collapsed="false">
      <c r="A593" s="24" t="s">
        <v>15062</v>
      </c>
      <c r="B593" s="24" t="s">
        <v>15112</v>
      </c>
      <c r="C593" s="24" t="n">
        <v>3</v>
      </c>
      <c r="D593" s="108" t="n">
        <v>0.000714192721874712</v>
      </c>
      <c r="E593" s="108" t="n">
        <v>1.57058783980253</v>
      </c>
      <c r="F593" s="24" t="s">
        <v>15061</v>
      </c>
      <c r="G593" s="24" t="inlineStr">
        <f aca="false">FALSE()</f>
        <is>
          <t/>
        </is>
      </c>
      <c r="H593" s="24" t="inlineStr">
        <f aca="false">FALSE()</f>
        <is>
          <t/>
        </is>
      </c>
      <c r="I593" s="24" t="inlineStr">
        <f aca="false">FALSE()</f>
        <is>
          <t/>
        </is>
      </c>
      <c r="J593" s="24" t="inlineStr">
        <f aca="false">FALSE()</f>
        <is>
          <t/>
        </is>
      </c>
      <c r="K593" s="24" t="inlineStr">
        <f aca="false">FALSE()</f>
        <is>
          <t/>
        </is>
      </c>
      <c r="L593" s="24" t="inlineStr">
        <f aca="false">FALSE()</f>
        <is>
          <t/>
        </is>
      </c>
    </row>
    <row r="594" customFormat="false" ht="15" hidden="false" customHeight="false" outlineLevel="0" collapsed="false">
      <c r="A594" s="24" t="s">
        <v>15112</v>
      </c>
      <c r="B594" s="24" t="s">
        <v>15233</v>
      </c>
      <c r="C594" s="24" t="n">
        <v>3</v>
      </c>
      <c r="D594" s="108" t="n">
        <v>0.000714192721874712</v>
      </c>
      <c r="E594" s="108" t="n">
        <v>2.53840315643113</v>
      </c>
      <c r="F594" s="24" t="s">
        <v>15061</v>
      </c>
      <c r="G594" s="24" t="inlineStr">
        <f aca="false">FALSE()</f>
        <is>
          <t/>
        </is>
      </c>
      <c r="H594" s="24" t="inlineStr">
        <f aca="false">FALSE()</f>
        <is>
          <t/>
        </is>
      </c>
      <c r="I594" s="24" t="inlineStr">
        <f aca="false">FALSE()</f>
        <is>
          <t/>
        </is>
      </c>
      <c r="J594" s="24" t="inlineStr">
        <f aca="false">FALSE()</f>
        <is>
          <t/>
        </is>
      </c>
      <c r="K594" s="24" t="inlineStr">
        <f aca="false">FALSE()</f>
        <is>
          <t/>
        </is>
      </c>
      <c r="L594" s="24" t="inlineStr">
        <f aca="false">FALSE()</f>
        <is>
          <t/>
        </is>
      </c>
    </row>
    <row r="595" customFormat="false" ht="15" hidden="false" customHeight="false" outlineLevel="0" collapsed="false">
      <c r="A595" s="24" t="s">
        <v>15233</v>
      </c>
      <c r="B595" s="24" t="s">
        <v>14847</v>
      </c>
      <c r="C595" s="24" t="n">
        <v>3</v>
      </c>
      <c r="D595" s="108" t="n">
        <v>0.000714192721874712</v>
      </c>
      <c r="E595" s="108" t="n">
        <v>1.52767929103935</v>
      </c>
      <c r="F595" s="24" t="s">
        <v>15061</v>
      </c>
      <c r="G595" s="24" t="inlineStr">
        <f aca="false">FALSE()</f>
        <is>
          <t/>
        </is>
      </c>
      <c r="H595" s="24" t="inlineStr">
        <f aca="false">FALSE()</f>
        <is>
          <t/>
        </is>
      </c>
      <c r="I595" s="24" t="inlineStr">
        <f aca="false">FALSE()</f>
        <is>
          <t/>
        </is>
      </c>
      <c r="J595" s="24" t="inlineStr">
        <f aca="false">FALSE()</f>
        <is>
          <t/>
        </is>
      </c>
      <c r="K595" s="24" t="inlineStr">
        <f aca="false">FALSE()</f>
        <is>
          <t/>
        </is>
      </c>
      <c r="L595" s="24" t="inlineStr">
        <f aca="false">FALSE()</f>
        <is>
          <t/>
        </is>
      </c>
    </row>
    <row r="596" customFormat="false" ht="15" hidden="false" customHeight="false" outlineLevel="0" collapsed="false">
      <c r="A596" s="24" t="s">
        <v>15557</v>
      </c>
      <c r="B596" s="24" t="s">
        <v>14847</v>
      </c>
      <c r="C596" s="24" t="n">
        <v>3</v>
      </c>
      <c r="D596" s="108" t="n">
        <v>0.000714192721874712</v>
      </c>
      <c r="E596" s="108" t="n">
        <v>1.89565607633395</v>
      </c>
      <c r="F596" s="24" t="s">
        <v>15061</v>
      </c>
      <c r="G596" s="24" t="inlineStr">
        <f aca="false">FALSE()</f>
        <is>
          <t/>
        </is>
      </c>
      <c r="H596" s="24" t="inlineStr">
        <f aca="false">FALSE()</f>
        <is>
          <t/>
        </is>
      </c>
      <c r="I596" s="24" t="inlineStr">
        <f aca="false">FALSE()</f>
        <is>
          <t/>
        </is>
      </c>
      <c r="J596" s="24" t="inlineStr">
        <f aca="false">FALSE()</f>
        <is>
          <t/>
        </is>
      </c>
      <c r="K596" s="24" t="inlineStr">
        <f aca="false">FALSE()</f>
        <is>
          <t/>
        </is>
      </c>
      <c r="L596" s="24" t="inlineStr">
        <f aca="false">FALSE()</f>
        <is>
          <t/>
        </is>
      </c>
    </row>
    <row r="597" customFormat="false" ht="15" hidden="false" customHeight="false" outlineLevel="0" collapsed="false">
      <c r="A597" s="24" t="s">
        <v>15074</v>
      </c>
      <c r="B597" s="24" t="s">
        <v>15281</v>
      </c>
      <c r="C597" s="24" t="n">
        <v>3</v>
      </c>
      <c r="D597" s="108" t="n">
        <v>0.000714192721874712</v>
      </c>
      <c r="E597" s="108" t="n">
        <v>2.34210851128716</v>
      </c>
      <c r="F597" s="24" t="s">
        <v>15061</v>
      </c>
      <c r="G597" s="24" t="inlineStr">
        <f aca="false">FALSE()</f>
        <is>
          <t/>
        </is>
      </c>
      <c r="H597" s="24" t="inlineStr">
        <f aca="false">FALSE()</f>
        <is>
          <t/>
        </is>
      </c>
      <c r="I597" s="24" t="inlineStr">
        <f aca="false">FALSE()</f>
        <is>
          <t/>
        </is>
      </c>
      <c r="J597" s="24" t="inlineStr">
        <f aca="false">FALSE()</f>
        <is>
          <t/>
        </is>
      </c>
      <c r="K597" s="24" t="inlineStr">
        <f aca="false">FALSE()</f>
        <is>
          <t/>
        </is>
      </c>
      <c r="L597" s="24" t="inlineStr">
        <f aca="false">FALSE()</f>
        <is>
          <t/>
        </is>
      </c>
    </row>
    <row r="598" customFormat="false" ht="15" hidden="false" customHeight="false" outlineLevel="0" collapsed="false">
      <c r="A598" s="24" t="s">
        <v>15282</v>
      </c>
      <c r="B598" s="24" t="s">
        <v>15234</v>
      </c>
      <c r="C598" s="24" t="n">
        <v>3</v>
      </c>
      <c r="D598" s="108" t="n">
        <v>0.000714192721874712</v>
      </c>
      <c r="E598" s="108" t="n">
        <v>2.83943315209511</v>
      </c>
      <c r="F598" s="24" t="s">
        <v>15061</v>
      </c>
      <c r="G598" s="24" t="inlineStr">
        <f aca="false">FALSE()</f>
        <is>
          <t/>
        </is>
      </c>
      <c r="H598" s="24" t="inlineStr">
        <f aca="false">FALSE()</f>
        <is>
          <t/>
        </is>
      </c>
      <c r="I598" s="24" t="inlineStr">
        <f aca="false">FALSE()</f>
        <is>
          <t/>
        </is>
      </c>
      <c r="J598" s="24" t="inlineStr">
        <f aca="false">FALSE()</f>
        <is>
          <t/>
        </is>
      </c>
      <c r="K598" s="24" t="inlineStr">
        <f aca="false">FALSE()</f>
        <is>
          <t/>
        </is>
      </c>
      <c r="L598" s="24" t="inlineStr">
        <f aca="false">FALSE()</f>
        <is>
          <t/>
        </is>
      </c>
    </row>
    <row r="599" customFormat="false" ht="15" hidden="false" customHeight="false" outlineLevel="0" collapsed="false">
      <c r="A599" s="24" t="s">
        <v>15234</v>
      </c>
      <c r="B599" s="24" t="s">
        <v>15135</v>
      </c>
      <c r="C599" s="24" t="n">
        <v>3</v>
      </c>
      <c r="D599" s="108" t="n">
        <v>0.000714192721874712</v>
      </c>
      <c r="E599" s="108" t="n">
        <v>2.53840315643113</v>
      </c>
      <c r="F599" s="24" t="s">
        <v>15061</v>
      </c>
      <c r="G599" s="24" t="inlineStr">
        <f aca="false">FALSE()</f>
        <is>
          <t/>
        </is>
      </c>
      <c r="H599" s="24" t="inlineStr">
        <f aca="false">FALSE()</f>
        <is>
          <t/>
        </is>
      </c>
      <c r="I599" s="24" t="inlineStr">
        <f aca="false">FALSE()</f>
        <is>
          <t/>
        </is>
      </c>
      <c r="J599" s="24" t="inlineStr">
        <f aca="false">FALSE()</f>
        <is>
          <t/>
        </is>
      </c>
      <c r="K599" s="24" t="inlineStr">
        <f aca="false">FALSE()</f>
        <is>
          <t/>
        </is>
      </c>
      <c r="L599" s="24" t="inlineStr">
        <f aca="false">FALSE()</f>
        <is>
          <t/>
        </is>
      </c>
    </row>
    <row r="600" customFormat="false" ht="15" hidden="false" customHeight="false" outlineLevel="0" collapsed="false">
      <c r="A600" s="24" t="s">
        <v>14847</v>
      </c>
      <c r="B600" s="24" t="s">
        <v>15558</v>
      </c>
      <c r="C600" s="24" t="n">
        <v>3</v>
      </c>
      <c r="D600" s="108" t="n">
        <v>0.000714192721874712</v>
      </c>
      <c r="E600" s="108" t="n">
        <v>2.19316949827509</v>
      </c>
      <c r="F600" s="24" t="s">
        <v>15061</v>
      </c>
      <c r="G600" s="24" t="inlineStr">
        <f aca="false">FALSE()</f>
        <is>
          <t/>
        </is>
      </c>
      <c r="H600" s="24" t="inlineStr">
        <f aca="false">FALSE()</f>
        <is>
          <t/>
        </is>
      </c>
      <c r="I600" s="24" t="inlineStr">
        <f aca="false">FALSE()</f>
        <is>
          <t/>
        </is>
      </c>
      <c r="J600" s="24" t="inlineStr">
        <f aca="false">FALSE()</f>
        <is>
          <t/>
        </is>
      </c>
      <c r="K600" s="24" t="inlineStr">
        <f aca="false">FALSE()</f>
        <is>
          <t/>
        </is>
      </c>
      <c r="L600" s="24" t="inlineStr">
        <f aca="false">FALSE()</f>
        <is>
          <t/>
        </is>
      </c>
    </row>
    <row r="601" customFormat="false" ht="15" hidden="false" customHeight="false" outlineLevel="0" collapsed="false">
      <c r="A601" s="24" t="s">
        <v>15558</v>
      </c>
      <c r="B601" s="24" t="s">
        <v>338</v>
      </c>
      <c r="C601" s="24" t="n">
        <v>3</v>
      </c>
      <c r="D601" s="108" t="n">
        <v>0.000714192721874712</v>
      </c>
      <c r="E601" s="108" t="n">
        <v>1.06963397607623</v>
      </c>
      <c r="F601" s="24" t="s">
        <v>15061</v>
      </c>
      <c r="G601" s="24" t="inlineStr">
        <f aca="false">FALSE()</f>
        <is>
          <t/>
        </is>
      </c>
      <c r="H601" s="24" t="inlineStr">
        <f aca="false">FALSE()</f>
        <is>
          <t/>
        </is>
      </c>
      <c r="I601" s="24" t="inlineStr">
        <f aca="false">FALSE()</f>
        <is>
          <t/>
        </is>
      </c>
      <c r="J601" s="24" t="inlineStr">
        <f aca="false">FALSE()</f>
        <is>
          <t/>
        </is>
      </c>
      <c r="K601" s="24" t="inlineStr">
        <f aca="false">FALSE()</f>
        <is>
          <t/>
        </is>
      </c>
      <c r="L601" s="24" t="inlineStr">
        <f aca="false">FALSE()</f>
        <is>
          <t/>
        </is>
      </c>
    </row>
    <row r="602" customFormat="false" ht="15" hidden="false" customHeight="false" outlineLevel="0" collapsed="false">
      <c r="A602" s="24" t="s">
        <v>15559</v>
      </c>
      <c r="B602" s="24" t="s">
        <v>14847</v>
      </c>
      <c r="C602" s="24" t="n">
        <v>3</v>
      </c>
      <c r="D602" s="108" t="n">
        <v>0.000714192721874712</v>
      </c>
      <c r="E602" s="108" t="n">
        <v>1.89565607633395</v>
      </c>
      <c r="F602" s="24" t="s">
        <v>15061</v>
      </c>
      <c r="G602" s="24" t="inlineStr">
        <f aca="false">FALSE()</f>
        <is>
          <t/>
        </is>
      </c>
      <c r="H602" s="24" t="inlineStr">
        <f aca="false">FALSE()</f>
        <is>
          <t/>
        </is>
      </c>
      <c r="I602" s="24" t="inlineStr">
        <f aca="false">FALSE()</f>
        <is>
          <t/>
        </is>
      </c>
      <c r="J602" s="24" t="inlineStr">
        <f aca="false">FALSE()</f>
        <is>
          <t/>
        </is>
      </c>
      <c r="K602" s="24" t="inlineStr">
        <f aca="false">FALSE()</f>
        <is>
          <t/>
        </is>
      </c>
      <c r="L602" s="24" t="inlineStr">
        <f aca="false">FALSE()</f>
        <is>
          <t/>
        </is>
      </c>
    </row>
    <row r="603" customFormat="false" ht="15" hidden="false" customHeight="false" outlineLevel="0" collapsed="false">
      <c r="A603" s="24" t="s">
        <v>14847</v>
      </c>
      <c r="B603" s="24" t="s">
        <v>15283</v>
      </c>
      <c r="C603" s="24" t="n">
        <v>3</v>
      </c>
      <c r="D603" s="108" t="n">
        <v>0.000714192721874712</v>
      </c>
      <c r="E603" s="108" t="n">
        <v>1.89213950261111</v>
      </c>
      <c r="F603" s="24" t="s">
        <v>15061</v>
      </c>
      <c r="G603" s="24" t="inlineStr">
        <f aca="false">FALSE()</f>
        <is>
          <t/>
        </is>
      </c>
      <c r="H603" s="24" t="inlineStr">
        <f aca="false">FALSE()</f>
        <is>
          <t/>
        </is>
      </c>
      <c r="I603" s="24" t="inlineStr">
        <f aca="false">FALSE()</f>
        <is>
          <t/>
        </is>
      </c>
      <c r="J603" s="24" t="n">
        <f aca="false">TRUE()</f>
        <v>1</v>
      </c>
      <c r="K603" s="24" t="inlineStr">
        <f aca="false">FALSE()</f>
        <is>
          <t/>
        </is>
      </c>
      <c r="L603" s="24" t="inlineStr">
        <f aca="false">FALSE()</f>
        <is>
          <t/>
        </is>
      </c>
    </row>
    <row r="604" customFormat="false" ht="15" hidden="false" customHeight="false" outlineLevel="0" collapsed="false">
      <c r="A604" s="24" t="s">
        <v>15283</v>
      </c>
      <c r="B604" s="24" t="s">
        <v>338</v>
      </c>
      <c r="C604" s="24" t="n">
        <v>3</v>
      </c>
      <c r="D604" s="108" t="n">
        <v>0.000714192721874712</v>
      </c>
      <c r="E604" s="108" t="n">
        <v>0.768603980412248</v>
      </c>
      <c r="F604" s="24" t="s">
        <v>15061</v>
      </c>
      <c r="G604" s="24" t="n">
        <f aca="false">TRUE()</f>
        <v>1</v>
      </c>
      <c r="H604" s="24" t="inlineStr">
        <f aca="false">FALSE()</f>
        <is>
          <t/>
        </is>
      </c>
      <c r="I604" s="24" t="inlineStr">
        <f aca="false">FALSE()</f>
        <is>
          <t/>
        </is>
      </c>
      <c r="J604" s="24" t="n">
        <f aca="false">FALSE()</f>
        <v>0</v>
      </c>
      <c r="K604" s="24" t="inlineStr">
        <f aca="false">FALSE()</f>
        <is>
          <t/>
        </is>
      </c>
      <c r="L604" s="24" t="inlineStr">
        <f aca="false">FALSE()</f>
        <is>
          <t/>
        </is>
      </c>
    </row>
    <row r="605" customFormat="false" ht="15" hidden="false" customHeight="false" outlineLevel="0" collapsed="false">
      <c r="A605" s="24" t="s">
        <v>338</v>
      </c>
      <c r="B605" s="24" t="s">
        <v>15560</v>
      </c>
      <c r="C605" s="24" t="n">
        <v>3</v>
      </c>
      <c r="D605" s="108" t="n">
        <v>0.000714192721874712</v>
      </c>
      <c r="E605" s="108" t="n">
        <v>1.06648309539727</v>
      </c>
      <c r="F605" s="24" t="s">
        <v>15061</v>
      </c>
      <c r="G605" s="24" t="n">
        <f aca="false">FALSE()</f>
        <v>0</v>
      </c>
      <c r="H605" s="24" t="inlineStr">
        <f aca="false">FALSE()</f>
        <is>
          <t/>
        </is>
      </c>
      <c r="I605" s="24" t="inlineStr">
        <f aca="false">FALSE()</f>
        <is>
          <t/>
        </is>
      </c>
      <c r="J605" s="24" t="inlineStr">
        <f aca="false">FALSE()</f>
        <is>
          <t/>
        </is>
      </c>
      <c r="K605" s="24" t="inlineStr">
        <f aca="false">FALSE()</f>
        <is>
          <t/>
        </is>
      </c>
      <c r="L605" s="24" t="inlineStr">
        <f aca="false">FALSE()</f>
        <is>
          <t/>
        </is>
      </c>
    </row>
    <row r="606" customFormat="false" ht="15" hidden="false" customHeight="false" outlineLevel="0" collapsed="false">
      <c r="A606" s="24" t="s">
        <v>15560</v>
      </c>
      <c r="B606" s="24" t="s">
        <v>15235</v>
      </c>
      <c r="C606" s="24" t="n">
        <v>3</v>
      </c>
      <c r="D606" s="108" t="n">
        <v>0.000714192721874712</v>
      </c>
      <c r="E606" s="108" t="n">
        <v>3.14046314775909</v>
      </c>
      <c r="F606" s="24" t="s">
        <v>15061</v>
      </c>
      <c r="G606" s="24" t="inlineStr">
        <f aca="false">FALSE()</f>
        <is>
          <t/>
        </is>
      </c>
      <c r="H606" s="24" t="inlineStr">
        <f aca="false">FALSE()</f>
        <is>
          <t/>
        </is>
      </c>
      <c r="I606" s="24" t="inlineStr">
        <f aca="false">FALSE()</f>
        <is>
          <t/>
        </is>
      </c>
      <c r="J606" s="24" t="inlineStr">
        <f aca="false">FALSE()</f>
        <is>
          <t/>
        </is>
      </c>
      <c r="K606" s="24" t="inlineStr">
        <f aca="false">FALSE()</f>
        <is>
          <t/>
        </is>
      </c>
      <c r="L606" s="24" t="inlineStr">
        <f aca="false">FALSE()</f>
        <is>
          <t/>
        </is>
      </c>
    </row>
    <row r="607" customFormat="false" ht="15" hidden="false" customHeight="false" outlineLevel="0" collapsed="false">
      <c r="A607" s="24" t="s">
        <v>15235</v>
      </c>
      <c r="B607" s="24" t="s">
        <v>15561</v>
      </c>
      <c r="C607" s="24" t="n">
        <v>3</v>
      </c>
      <c r="D607" s="108" t="n">
        <v>0.000714192721874712</v>
      </c>
      <c r="E607" s="108" t="n">
        <v>3.14046314775909</v>
      </c>
      <c r="F607" s="24" t="s">
        <v>15061</v>
      </c>
      <c r="G607" s="24" t="inlineStr">
        <f aca="false">FALSE()</f>
        <is>
          <t/>
        </is>
      </c>
      <c r="H607" s="24" t="inlineStr">
        <f aca="false">FALSE()</f>
        <is>
          <t/>
        </is>
      </c>
      <c r="I607" s="24" t="inlineStr">
        <f aca="false">FALSE()</f>
        <is>
          <t/>
        </is>
      </c>
      <c r="J607" s="24" t="inlineStr">
        <f aca="false">FALSE()</f>
        <is>
          <t/>
        </is>
      </c>
      <c r="K607" s="24" t="inlineStr">
        <f aca="false">FALSE()</f>
        <is>
          <t/>
        </is>
      </c>
      <c r="L607" s="24" t="inlineStr">
        <f aca="false">FALSE()</f>
        <is>
          <t/>
        </is>
      </c>
    </row>
    <row r="608" customFormat="false" ht="15" hidden="false" customHeight="false" outlineLevel="0" collapsed="false">
      <c r="A608" s="24" t="s">
        <v>15561</v>
      </c>
      <c r="B608" s="24" t="s">
        <v>15163</v>
      </c>
      <c r="C608" s="24" t="n">
        <v>3</v>
      </c>
      <c r="D608" s="108" t="n">
        <v>0.000714192721874712</v>
      </c>
      <c r="E608" s="108" t="n">
        <v>3.03131867833402</v>
      </c>
      <c r="F608" s="24" t="s">
        <v>15061</v>
      </c>
      <c r="G608" s="24" t="inlineStr">
        <f aca="false">FALSE()</f>
        <is>
          <t/>
        </is>
      </c>
      <c r="H608" s="24" t="inlineStr">
        <f aca="false">FALSE()</f>
        <is>
          <t/>
        </is>
      </c>
      <c r="I608" s="24" t="inlineStr">
        <f aca="false">FALSE()</f>
        <is>
          <t/>
        </is>
      </c>
      <c r="J608" s="24" t="inlineStr">
        <f aca="false">FALSE()</f>
        <is>
          <t/>
        </is>
      </c>
      <c r="K608" s="24" t="inlineStr">
        <f aca="false">FALSE()</f>
        <is>
          <t/>
        </is>
      </c>
      <c r="L608" s="24" t="inlineStr">
        <f aca="false">FALSE()</f>
        <is>
          <t/>
        </is>
      </c>
    </row>
    <row r="609" customFormat="false" ht="15" hidden="false" customHeight="false" outlineLevel="0" collapsed="false">
      <c r="A609" s="24" t="s">
        <v>15562</v>
      </c>
      <c r="B609" s="24" t="s">
        <v>14847</v>
      </c>
      <c r="C609" s="24" t="n">
        <v>3</v>
      </c>
      <c r="D609" s="108" t="n">
        <v>0.000714192721874712</v>
      </c>
      <c r="E609" s="108" t="n">
        <v>1.89565607633395</v>
      </c>
      <c r="F609" s="24" t="s">
        <v>15061</v>
      </c>
      <c r="G609" s="24" t="inlineStr">
        <f aca="false">FALSE()</f>
        <is>
          <t/>
        </is>
      </c>
      <c r="H609" s="24" t="inlineStr">
        <f aca="false">FALSE()</f>
        <is>
          <t/>
        </is>
      </c>
      <c r="I609" s="24" t="inlineStr">
        <f aca="false">FALSE()</f>
        <is>
          <t/>
        </is>
      </c>
      <c r="J609" s="24" t="inlineStr">
        <f aca="false">FALSE()</f>
        <is>
          <t/>
        </is>
      </c>
      <c r="K609" s="24" t="inlineStr">
        <f aca="false">FALSE()</f>
        <is>
          <t/>
        </is>
      </c>
      <c r="L609" s="24" t="inlineStr">
        <f aca="false">FALSE()</f>
        <is>
          <t/>
        </is>
      </c>
    </row>
    <row r="610" customFormat="false" ht="15" hidden="false" customHeight="false" outlineLevel="0" collapsed="false">
      <c r="A610" s="24" t="s">
        <v>15285</v>
      </c>
      <c r="B610" s="24" t="s">
        <v>14852</v>
      </c>
      <c r="C610" s="24" t="n">
        <v>3</v>
      </c>
      <c r="D610" s="108" t="n">
        <v>0.000714192721874712</v>
      </c>
      <c r="E610" s="108" t="n">
        <v>1.69775945784312</v>
      </c>
      <c r="F610" s="24" t="s">
        <v>15061</v>
      </c>
      <c r="G610" s="24" t="inlineStr">
        <f aca="false">FALSE()</f>
        <is>
          <t/>
        </is>
      </c>
      <c r="H610" s="24" t="inlineStr">
        <f aca="false">FALSE()</f>
        <is>
          <t/>
        </is>
      </c>
      <c r="I610" s="24" t="inlineStr">
        <f aca="false">FALSE()</f>
        <is>
          <t/>
        </is>
      </c>
      <c r="J610" s="24" t="inlineStr">
        <f aca="false">FALSE()</f>
        <is>
          <t/>
        </is>
      </c>
      <c r="K610" s="24" t="inlineStr">
        <f aca="false">FALSE()</f>
        <is>
          <t/>
        </is>
      </c>
      <c r="L610" s="24" t="inlineStr">
        <f aca="false">FALSE()</f>
        <is>
          <t/>
        </is>
      </c>
    </row>
    <row r="611" customFormat="false" ht="15" hidden="false" customHeight="false" outlineLevel="0" collapsed="false">
      <c r="A611" s="24" t="s">
        <v>14852</v>
      </c>
      <c r="B611" s="24" t="s">
        <v>15066</v>
      </c>
      <c r="C611" s="24" t="n">
        <v>3</v>
      </c>
      <c r="D611" s="108" t="n">
        <v>0.000714192721874712</v>
      </c>
      <c r="E611" s="108" t="n">
        <v>0.90517524058735</v>
      </c>
      <c r="F611" s="24" t="s">
        <v>15061</v>
      </c>
      <c r="G611" s="24" t="inlineStr">
        <f aca="false">FALSE()</f>
        <is>
          <t/>
        </is>
      </c>
      <c r="H611" s="24" t="inlineStr">
        <f aca="false">FALSE()</f>
        <is>
          <t/>
        </is>
      </c>
      <c r="I611" s="24" t="inlineStr">
        <f aca="false">FALSE()</f>
        <is>
          <t/>
        </is>
      </c>
      <c r="J611" s="24" t="inlineStr">
        <f aca="false">FALSE()</f>
        <is>
          <t/>
        </is>
      </c>
      <c r="K611" s="24" t="inlineStr">
        <f aca="false">FALSE()</f>
        <is>
          <t/>
        </is>
      </c>
      <c r="L611" s="24" t="inlineStr">
        <f aca="false">FALSE()</f>
        <is>
          <t/>
        </is>
      </c>
    </row>
    <row r="612" customFormat="false" ht="15" hidden="false" customHeight="false" outlineLevel="0" collapsed="false">
      <c r="A612" s="24" t="s">
        <v>15066</v>
      </c>
      <c r="B612" s="24" t="s">
        <v>338</v>
      </c>
      <c r="C612" s="24" t="n">
        <v>3</v>
      </c>
      <c r="D612" s="108" t="n">
        <v>0.000714192721874712</v>
      </c>
      <c r="E612" s="108" t="n">
        <v>-0.0214464932711033</v>
      </c>
      <c r="F612" s="24" t="s">
        <v>15061</v>
      </c>
      <c r="G612" s="24" t="inlineStr">
        <f aca="false">FALSE()</f>
        <is>
          <t/>
        </is>
      </c>
      <c r="H612" s="24" t="inlineStr">
        <f aca="false">FALSE()</f>
        <is>
          <t/>
        </is>
      </c>
      <c r="I612" s="24" t="inlineStr">
        <f aca="false">FALSE()</f>
        <is>
          <t/>
        </is>
      </c>
      <c r="J612" s="24" t="inlineStr">
        <f aca="false">FALSE()</f>
        <is>
          <t/>
        </is>
      </c>
      <c r="K612" s="24" t="inlineStr">
        <f aca="false">FALSE()</f>
        <is>
          <t/>
        </is>
      </c>
      <c r="L612" s="24" t="inlineStr">
        <f aca="false">FALSE()</f>
        <is>
          <t/>
        </is>
      </c>
    </row>
    <row r="613" customFormat="false" ht="15" hidden="false" customHeight="false" outlineLevel="0" collapsed="false">
      <c r="A613" s="24" t="s">
        <v>338</v>
      </c>
      <c r="B613" s="24" t="s">
        <v>15335</v>
      </c>
      <c r="C613" s="24" t="n">
        <v>3</v>
      </c>
      <c r="D613" s="108" t="n">
        <v>0.000714192721874712</v>
      </c>
      <c r="E613" s="108" t="n">
        <v>0.844634345780915</v>
      </c>
      <c r="F613" s="24" t="s">
        <v>15061</v>
      </c>
      <c r="G613" s="24" t="inlineStr">
        <f aca="false">FALSE()</f>
        <is>
          <t/>
        </is>
      </c>
      <c r="H613" s="24" t="inlineStr">
        <f aca="false">FALSE()</f>
        <is>
          <t/>
        </is>
      </c>
      <c r="I613" s="24" t="inlineStr">
        <f aca="false">FALSE()</f>
        <is>
          <t/>
        </is>
      </c>
      <c r="J613" s="24" t="inlineStr">
        <f aca="false">FALSE()</f>
        <is>
          <t/>
        </is>
      </c>
      <c r="K613" s="24" t="inlineStr">
        <f aca="false">FALSE()</f>
        <is>
          <t/>
        </is>
      </c>
      <c r="L613" s="24" t="inlineStr">
        <f aca="false">FALSE()</f>
        <is>
          <t/>
        </is>
      </c>
    </row>
    <row r="614" customFormat="false" ht="15" hidden="false" customHeight="false" outlineLevel="0" collapsed="false">
      <c r="A614" s="24" t="s">
        <v>15335</v>
      </c>
      <c r="B614" s="24" t="s">
        <v>15277</v>
      </c>
      <c r="C614" s="24" t="n">
        <v>3</v>
      </c>
      <c r="D614" s="108" t="n">
        <v>0.000714192721874712</v>
      </c>
      <c r="E614" s="108" t="n">
        <v>2.98556118777334</v>
      </c>
      <c r="F614" s="24" t="s">
        <v>15061</v>
      </c>
      <c r="G614" s="24" t="inlineStr">
        <f aca="false">FALSE()</f>
        <is>
          <t/>
        </is>
      </c>
      <c r="H614" s="24" t="inlineStr">
        <f aca="false">FALSE()</f>
        <is>
          <t/>
        </is>
      </c>
      <c r="I614" s="24" t="inlineStr">
        <f aca="false">FALSE()</f>
        <is>
          <t/>
        </is>
      </c>
      <c r="J614" s="24" t="inlineStr">
        <f aca="false">FALSE()</f>
        <is>
          <t/>
        </is>
      </c>
      <c r="K614" s="24" t="inlineStr">
        <f aca="false">FALSE()</f>
        <is>
          <t/>
        </is>
      </c>
      <c r="L614" s="24" t="inlineStr">
        <f aca="false">FALSE()</f>
        <is>
          <t/>
        </is>
      </c>
    </row>
    <row r="615" customFormat="false" ht="15" hidden="false" customHeight="false" outlineLevel="0" collapsed="false">
      <c r="A615" s="24" t="s">
        <v>15563</v>
      </c>
      <c r="B615" s="24" t="s">
        <v>14847</v>
      </c>
      <c r="C615" s="24" t="n">
        <v>3</v>
      </c>
      <c r="D615" s="108" t="n">
        <v>0.000714192721874712</v>
      </c>
      <c r="E615" s="108" t="n">
        <v>1.89565607633395</v>
      </c>
      <c r="F615" s="24" t="s">
        <v>15061</v>
      </c>
      <c r="G615" s="24" t="inlineStr">
        <f aca="false">FALSE()</f>
        <is>
          <t/>
        </is>
      </c>
      <c r="H615" s="24" t="inlineStr">
        <f aca="false">FALSE()</f>
        <is>
          <t/>
        </is>
      </c>
      <c r="I615" s="24" t="inlineStr">
        <f aca="false">FALSE()</f>
        <is>
          <t/>
        </is>
      </c>
      <c r="J615" s="24" t="inlineStr">
        <f aca="false">FALSE()</f>
        <is>
          <t/>
        </is>
      </c>
      <c r="K615" s="24" t="inlineStr">
        <f aca="false">FALSE()</f>
        <is>
          <t/>
        </is>
      </c>
      <c r="L615" s="24" t="inlineStr">
        <f aca="false">FALSE()</f>
        <is>
          <t/>
        </is>
      </c>
    </row>
    <row r="616" customFormat="false" ht="15" hidden="false" customHeight="false" outlineLevel="0" collapsed="false">
      <c r="A616" s="24" t="s">
        <v>15285</v>
      </c>
      <c r="B616" s="24" t="s">
        <v>15164</v>
      </c>
      <c r="C616" s="24" t="n">
        <v>3</v>
      </c>
      <c r="D616" s="108" t="n">
        <v>0.000714192721874712</v>
      </c>
      <c r="E616" s="108" t="n">
        <v>2.73028868267004</v>
      </c>
      <c r="F616" s="24" t="s">
        <v>15061</v>
      </c>
      <c r="G616" s="24" t="inlineStr">
        <f aca="false">FALSE()</f>
        <is>
          <t/>
        </is>
      </c>
      <c r="H616" s="24" t="inlineStr">
        <f aca="false">FALSE()</f>
        <is>
          <t/>
        </is>
      </c>
      <c r="I616" s="24" t="inlineStr">
        <f aca="false">FALSE()</f>
        <is>
          <t/>
        </is>
      </c>
      <c r="J616" s="24" t="inlineStr">
        <f aca="false">FALSE()</f>
        <is>
          <t/>
        </is>
      </c>
      <c r="K616" s="24" t="inlineStr">
        <f aca="false">FALSE()</f>
        <is>
          <t/>
        </is>
      </c>
      <c r="L616" s="24" t="inlineStr">
        <f aca="false">FALSE()</f>
        <is>
          <t/>
        </is>
      </c>
    </row>
    <row r="617" customFormat="false" ht="15" hidden="false" customHeight="false" outlineLevel="0" collapsed="false">
      <c r="A617" s="24" t="s">
        <v>15164</v>
      </c>
      <c r="B617" s="24" t="s">
        <v>338</v>
      </c>
      <c r="C617" s="24" t="n">
        <v>3</v>
      </c>
      <c r="D617" s="108" t="n">
        <v>0.000714192721874712</v>
      </c>
      <c r="E617" s="108" t="n">
        <v>0.643665243803948</v>
      </c>
      <c r="F617" s="24" t="s">
        <v>15061</v>
      </c>
      <c r="G617" s="24" t="inlineStr">
        <f aca="false">FALSE()</f>
        <is>
          <t/>
        </is>
      </c>
      <c r="H617" s="24" t="inlineStr">
        <f aca="false">FALSE()</f>
        <is>
          <t/>
        </is>
      </c>
      <c r="I617" s="24" t="inlineStr">
        <f aca="false">FALSE()</f>
        <is>
          <t/>
        </is>
      </c>
      <c r="J617" s="24" t="inlineStr">
        <f aca="false">FALSE()</f>
        <is>
          <t/>
        </is>
      </c>
      <c r="K617" s="24" t="inlineStr">
        <f aca="false">FALSE()</f>
        <is>
          <t/>
        </is>
      </c>
      <c r="L617" s="24" t="inlineStr">
        <f aca="false">FALSE()</f>
        <is>
          <t/>
        </is>
      </c>
    </row>
    <row r="618" customFormat="false" ht="15" hidden="false" customHeight="false" outlineLevel="0" collapsed="false">
      <c r="A618" s="24" t="s">
        <v>15564</v>
      </c>
      <c r="B618" s="24" t="s">
        <v>14847</v>
      </c>
      <c r="C618" s="24" t="n">
        <v>3</v>
      </c>
      <c r="D618" s="108" t="n">
        <v>0.000714192721874712</v>
      </c>
      <c r="E618" s="108" t="n">
        <v>1.89565607633395</v>
      </c>
      <c r="F618" s="24" t="s">
        <v>15061</v>
      </c>
      <c r="G618" s="24" t="inlineStr">
        <f aca="false">FALSE()</f>
        <is>
          <t/>
        </is>
      </c>
      <c r="H618" s="24" t="inlineStr">
        <f aca="false">FALSE()</f>
        <is>
          <t/>
        </is>
      </c>
      <c r="I618" s="24" t="inlineStr">
        <f aca="false">FALSE()</f>
        <is>
          <t/>
        </is>
      </c>
      <c r="J618" s="24" t="inlineStr">
        <f aca="false">FALSE()</f>
        <is>
          <t/>
        </is>
      </c>
      <c r="K618" s="24" t="inlineStr">
        <f aca="false">FALSE()</f>
        <is>
          <t/>
        </is>
      </c>
      <c r="L618" s="24" t="inlineStr">
        <f aca="false">FALSE()</f>
        <is>
          <t/>
        </is>
      </c>
    </row>
    <row r="619" customFormat="false" ht="15" hidden="false" customHeight="false" outlineLevel="0" collapsed="false">
      <c r="A619" s="24" t="s">
        <v>1267</v>
      </c>
      <c r="B619" s="24" t="s">
        <v>15140</v>
      </c>
      <c r="C619" s="24" t="n">
        <v>3</v>
      </c>
      <c r="D619" s="108" t="n">
        <v>0.000714192721874712</v>
      </c>
      <c r="E619" s="108" t="n">
        <v>1.61264918480324</v>
      </c>
      <c r="F619" s="24" t="s">
        <v>15061</v>
      </c>
      <c r="G619" s="24" t="inlineStr">
        <f aca="false">FALSE()</f>
        <is>
          <t/>
        </is>
      </c>
      <c r="H619" s="24" t="inlineStr">
        <f aca="false">FALSE()</f>
        <is>
          <t/>
        </is>
      </c>
      <c r="I619" s="24" t="inlineStr">
        <f aca="false">FALSE()</f>
        <is>
          <t/>
        </is>
      </c>
      <c r="J619" s="24" t="inlineStr">
        <f aca="false">FALSE()</f>
        <is>
          <t/>
        </is>
      </c>
      <c r="K619" s="24" t="inlineStr">
        <f aca="false">FALSE()</f>
        <is>
          <t/>
        </is>
      </c>
      <c r="L619" s="24" t="inlineStr">
        <f aca="false">FALSE()</f>
        <is>
          <t/>
        </is>
      </c>
    </row>
    <row r="620" customFormat="false" ht="15" hidden="false" customHeight="false" outlineLevel="0" collapsed="false">
      <c r="A620" s="24" t="s">
        <v>15236</v>
      </c>
      <c r="B620" s="24" t="s">
        <v>338</v>
      </c>
      <c r="C620" s="24" t="n">
        <v>3</v>
      </c>
      <c r="D620" s="108" t="n">
        <v>0.000714192721874712</v>
      </c>
      <c r="E620" s="108" t="n">
        <v>0.701657190781635</v>
      </c>
      <c r="F620" s="24" t="s">
        <v>15061</v>
      </c>
      <c r="G620" s="24" t="inlineStr">
        <f aca="false">FALSE()</f>
        <is>
          <t/>
        </is>
      </c>
      <c r="H620" s="24" t="inlineStr">
        <f aca="false">FALSE()</f>
        <is>
          <t/>
        </is>
      </c>
      <c r="I620" s="24" t="inlineStr">
        <f aca="false">FALSE()</f>
        <is>
          <t/>
        </is>
      </c>
      <c r="J620" s="24" t="inlineStr">
        <f aca="false">FALSE()</f>
        <is>
          <t/>
        </is>
      </c>
      <c r="K620" s="24" t="inlineStr">
        <f aca="false">FALSE()</f>
        <is>
          <t/>
        </is>
      </c>
      <c r="L620" s="24" t="inlineStr">
        <f aca="false">FALSE()</f>
        <is>
          <t/>
        </is>
      </c>
    </row>
    <row r="621" customFormat="false" ht="15" hidden="false" customHeight="false" outlineLevel="0" collapsed="false">
      <c r="A621" s="24" t="s">
        <v>338</v>
      </c>
      <c r="B621" s="24" t="s">
        <v>15121</v>
      </c>
      <c r="C621" s="24" t="n">
        <v>3</v>
      </c>
      <c r="D621" s="108" t="n">
        <v>0.000714192721874712</v>
      </c>
      <c r="E621" s="108" t="n">
        <v>0.464423104069309</v>
      </c>
      <c r="F621" s="24" t="s">
        <v>15061</v>
      </c>
      <c r="G621" s="24" t="inlineStr">
        <f aca="false">FALSE()</f>
        <is>
          <t/>
        </is>
      </c>
      <c r="H621" s="24" t="inlineStr">
        <f aca="false">FALSE()</f>
        <is>
          <t/>
        </is>
      </c>
      <c r="I621" s="24" t="inlineStr">
        <f aca="false">FALSE()</f>
        <is>
          <t/>
        </is>
      </c>
      <c r="J621" s="24" t="inlineStr">
        <f aca="false">FALSE()</f>
        <is>
          <t/>
        </is>
      </c>
      <c r="K621" s="24" t="inlineStr">
        <f aca="false">FALSE()</f>
        <is>
          <t/>
        </is>
      </c>
      <c r="L621" s="24" t="inlineStr">
        <f aca="false">FALSE()</f>
        <is>
          <t/>
        </is>
      </c>
    </row>
    <row r="622" customFormat="false" ht="15" hidden="false" customHeight="false" outlineLevel="0" collapsed="false">
      <c r="A622" s="24" t="s">
        <v>15287</v>
      </c>
      <c r="B622" s="24" t="s">
        <v>1267</v>
      </c>
      <c r="C622" s="24" t="n">
        <v>3</v>
      </c>
      <c r="D622" s="108" t="n">
        <v>0.000714192721874712</v>
      </c>
      <c r="E622" s="108" t="n">
        <v>1.8649872565675</v>
      </c>
      <c r="F622" s="24" t="s">
        <v>15061</v>
      </c>
      <c r="G622" s="24" t="inlineStr">
        <f aca="false">FALSE()</f>
        <is>
          <t/>
        </is>
      </c>
      <c r="H622" s="24" t="inlineStr">
        <f aca="false">FALSE()</f>
        <is>
          <t/>
        </is>
      </c>
      <c r="I622" s="24" t="inlineStr">
        <f aca="false">FALSE()</f>
        <is>
          <t/>
        </is>
      </c>
      <c r="J622" s="24" t="inlineStr">
        <f aca="false">FALSE()</f>
        <is>
          <t/>
        </is>
      </c>
      <c r="K622" s="24" t="inlineStr">
        <f aca="false">FALSE()</f>
        <is>
          <t/>
        </is>
      </c>
      <c r="L622" s="24" t="inlineStr">
        <f aca="false">FALSE()</f>
        <is>
          <t/>
        </is>
      </c>
    </row>
    <row r="623" customFormat="false" ht="15" hidden="false" customHeight="false" outlineLevel="0" collapsed="false">
      <c r="A623" s="24" t="s">
        <v>15237</v>
      </c>
      <c r="B623" s="24" t="s">
        <v>15571</v>
      </c>
      <c r="C623" s="24" t="n">
        <v>3</v>
      </c>
      <c r="D623" s="108" t="n">
        <v>0.000714192721874712</v>
      </c>
      <c r="E623" s="108" t="n">
        <v>3.14046314775909</v>
      </c>
      <c r="F623" s="24" t="s">
        <v>15061</v>
      </c>
      <c r="G623" s="24" t="inlineStr">
        <f aca="false">FALSE()</f>
        <is>
          <t/>
        </is>
      </c>
      <c r="H623" s="24" t="inlineStr">
        <f aca="false">FALSE()</f>
        <is>
          <t/>
        </is>
      </c>
      <c r="I623" s="24" t="inlineStr">
        <f aca="false">FALSE()</f>
        <is>
          <t/>
        </is>
      </c>
      <c r="J623" s="24" t="inlineStr">
        <f aca="false">FALSE()</f>
        <is>
          <t/>
        </is>
      </c>
      <c r="K623" s="24" t="inlineStr">
        <f aca="false">FALSE()</f>
        <is>
          <t/>
        </is>
      </c>
      <c r="L623" s="24" t="inlineStr">
        <f aca="false">FALSE()</f>
        <is>
          <t/>
        </is>
      </c>
    </row>
    <row r="624" customFormat="false" ht="15" hidden="false" customHeight="false" outlineLevel="0" collapsed="false">
      <c r="A624" s="24" t="s">
        <v>338</v>
      </c>
      <c r="B624" s="24" t="s">
        <v>15291</v>
      </c>
      <c r="C624" s="24" t="n">
        <v>3</v>
      </c>
      <c r="D624" s="108" t="n">
        <v>0.000714192721874712</v>
      </c>
      <c r="E624" s="108" t="n">
        <v>0.76545309973329</v>
      </c>
      <c r="F624" s="24" t="s">
        <v>15061</v>
      </c>
      <c r="G624" s="24" t="inlineStr">
        <f aca="false">FALSE()</f>
        <is>
          <t/>
        </is>
      </c>
      <c r="H624" s="24" t="inlineStr">
        <f aca="false">FALSE()</f>
        <is>
          <t/>
        </is>
      </c>
      <c r="I624" s="24" t="inlineStr">
        <f aca="false">FALSE()</f>
        <is>
          <t/>
        </is>
      </c>
      <c r="J624" s="24" t="inlineStr">
        <f aca="false">FALSE()</f>
        <is>
          <t/>
        </is>
      </c>
      <c r="K624" s="24" t="inlineStr">
        <f aca="false">FALSE()</f>
        <is>
          <t/>
        </is>
      </c>
      <c r="L624" s="24" t="inlineStr">
        <f aca="false">FALSE()</f>
        <is>
          <t/>
        </is>
      </c>
    </row>
    <row r="625" customFormat="false" ht="15" hidden="false" customHeight="false" outlineLevel="0" collapsed="false">
      <c r="A625" s="24" t="s">
        <v>15091</v>
      </c>
      <c r="B625" s="24" t="s">
        <v>15200</v>
      </c>
      <c r="C625" s="24" t="n">
        <v>3</v>
      </c>
      <c r="D625" s="108" t="n">
        <v>0.000714192721874712</v>
      </c>
      <c r="E625" s="108" t="n">
        <v>2.32914353412279</v>
      </c>
      <c r="F625" s="24" t="s">
        <v>15061</v>
      </c>
      <c r="G625" s="24" t="inlineStr">
        <f aca="false">FALSE()</f>
        <is>
          <t/>
        </is>
      </c>
      <c r="H625" s="24" t="inlineStr">
        <f aca="false">FALSE()</f>
        <is>
          <t/>
        </is>
      </c>
      <c r="I625" s="24" t="inlineStr">
        <f aca="false">FALSE()</f>
        <is>
          <t/>
        </is>
      </c>
      <c r="J625" s="24" t="inlineStr">
        <f aca="false">FALSE()</f>
        <is>
          <t/>
        </is>
      </c>
      <c r="K625" s="24" t="inlineStr">
        <f aca="false">FALSE()</f>
        <is>
          <t/>
        </is>
      </c>
      <c r="L625" s="24" t="inlineStr">
        <f aca="false">FALSE()</f>
        <is>
          <t/>
        </is>
      </c>
    </row>
    <row r="626" customFormat="false" ht="15" hidden="false" customHeight="false" outlineLevel="0" collapsed="false">
      <c r="A626" s="24" t="s">
        <v>15200</v>
      </c>
      <c r="B626" s="24" t="s">
        <v>15238</v>
      </c>
      <c r="C626" s="24" t="n">
        <v>3</v>
      </c>
      <c r="D626" s="108" t="n">
        <v>0.000714192721874712</v>
      </c>
      <c r="E626" s="108" t="n">
        <v>2.71449441548681</v>
      </c>
      <c r="F626" s="24" t="s">
        <v>15061</v>
      </c>
      <c r="G626" s="24" t="inlineStr">
        <f aca="false">FALSE()</f>
        <is>
          <t/>
        </is>
      </c>
      <c r="H626" s="24" t="inlineStr">
        <f aca="false">FALSE()</f>
        <is>
          <t/>
        </is>
      </c>
      <c r="I626" s="24" t="inlineStr">
        <f aca="false">FALSE()</f>
        <is>
          <t/>
        </is>
      </c>
      <c r="J626" s="24" t="inlineStr">
        <f aca="false">FALSE()</f>
        <is>
          <t/>
        </is>
      </c>
      <c r="K626" s="24" t="inlineStr">
        <f aca="false">FALSE()</f>
        <is>
          <t/>
        </is>
      </c>
      <c r="L626" s="24" t="inlineStr">
        <f aca="false">FALSE()</f>
        <is>
          <t/>
        </is>
      </c>
    </row>
    <row r="627" customFormat="false" ht="15" hidden="false" customHeight="false" outlineLevel="0" collapsed="false">
      <c r="A627" s="24" t="s">
        <v>15238</v>
      </c>
      <c r="B627" s="24" t="s">
        <v>15574</v>
      </c>
      <c r="C627" s="24" t="n">
        <v>3</v>
      </c>
      <c r="D627" s="108" t="n">
        <v>0.000714192721874712</v>
      </c>
      <c r="E627" s="108" t="n">
        <v>3.14046314775909</v>
      </c>
      <c r="F627" s="24" t="s">
        <v>15061</v>
      </c>
      <c r="G627" s="24" t="inlineStr">
        <f aca="false">FALSE()</f>
        <is>
          <t/>
        </is>
      </c>
      <c r="H627" s="24" t="inlineStr">
        <f aca="false">FALSE()</f>
        <is>
          <t/>
        </is>
      </c>
      <c r="I627" s="24" t="inlineStr">
        <f aca="false">FALSE()</f>
        <is>
          <t/>
        </is>
      </c>
      <c r="J627" s="24" t="inlineStr">
        <f aca="false">FALSE()</f>
        <is>
          <t/>
        </is>
      </c>
      <c r="K627" s="24" t="inlineStr">
        <f aca="false">FALSE()</f>
        <is>
          <t/>
        </is>
      </c>
      <c r="L627" s="24" t="inlineStr">
        <f aca="false">FALSE()</f>
        <is>
          <t/>
        </is>
      </c>
    </row>
    <row r="628" customFormat="false" ht="15" hidden="false" customHeight="false" outlineLevel="0" collapsed="false">
      <c r="A628" s="24" t="s">
        <v>15574</v>
      </c>
      <c r="B628" s="24" t="s">
        <v>14876</v>
      </c>
      <c r="C628" s="24" t="n">
        <v>3</v>
      </c>
      <c r="D628" s="108" t="n">
        <v>0.000714192721874712</v>
      </c>
      <c r="E628" s="108" t="n">
        <v>2.30431995039776</v>
      </c>
      <c r="F628" s="24" t="s">
        <v>15061</v>
      </c>
      <c r="G628" s="24" t="inlineStr">
        <f aca="false">FALSE()</f>
        <is>
          <t/>
        </is>
      </c>
      <c r="H628" s="24" t="inlineStr">
        <f aca="false">FALSE()</f>
        <is>
          <t/>
        </is>
      </c>
      <c r="I628" s="24" t="inlineStr">
        <f aca="false">FALSE()</f>
        <is>
          <t/>
        </is>
      </c>
      <c r="J628" s="24" t="inlineStr">
        <f aca="false">FALSE()</f>
        <is>
          <t/>
        </is>
      </c>
      <c r="K628" s="24" t="inlineStr">
        <f aca="false">FALSE()</f>
        <is>
          <t/>
        </is>
      </c>
      <c r="L628" s="24" t="inlineStr">
        <f aca="false">FALSE()</f>
        <is>
          <t/>
        </is>
      </c>
    </row>
    <row r="629" customFormat="false" ht="15" hidden="false" customHeight="false" outlineLevel="0" collapsed="false">
      <c r="A629" s="24" t="s">
        <v>14876</v>
      </c>
      <c r="B629" s="24" t="s">
        <v>15286</v>
      </c>
      <c r="C629" s="24" t="n">
        <v>3</v>
      </c>
      <c r="D629" s="108" t="n">
        <v>0.000714192721874712</v>
      </c>
      <c r="E629" s="108" t="n">
        <v>2.00328995473378</v>
      </c>
      <c r="F629" s="24" t="s">
        <v>15061</v>
      </c>
      <c r="G629" s="24" t="inlineStr">
        <f aca="false">FALSE()</f>
        <is>
          <t/>
        </is>
      </c>
      <c r="H629" s="24" t="inlineStr">
        <f aca="false">FALSE()</f>
        <is>
          <t/>
        </is>
      </c>
      <c r="I629" s="24" t="inlineStr">
        <f aca="false">FALSE()</f>
        <is>
          <t/>
        </is>
      </c>
      <c r="J629" s="24" t="inlineStr">
        <f aca="false">FALSE()</f>
        <is>
          <t/>
        </is>
      </c>
      <c r="K629" s="24" t="inlineStr">
        <f aca="false">FALSE()</f>
        <is>
          <t/>
        </is>
      </c>
      <c r="L629" s="24" t="inlineStr">
        <f aca="false">FALSE()</f>
        <is>
          <t/>
        </is>
      </c>
    </row>
    <row r="630" customFormat="false" ht="15" hidden="false" customHeight="false" outlineLevel="0" collapsed="false">
      <c r="A630" s="24" t="s">
        <v>15286</v>
      </c>
      <c r="B630" s="24" t="s">
        <v>15094</v>
      </c>
      <c r="C630" s="24" t="n">
        <v>3</v>
      </c>
      <c r="D630" s="108" t="n">
        <v>0.000714192721874712</v>
      </c>
      <c r="E630" s="108" t="n">
        <v>2.53326351677871</v>
      </c>
      <c r="F630" s="24" t="s">
        <v>15061</v>
      </c>
      <c r="G630" s="24" t="inlineStr">
        <f aca="false">FALSE()</f>
        <is>
          <t/>
        </is>
      </c>
      <c r="H630" s="24" t="inlineStr">
        <f aca="false">FALSE()</f>
        <is>
          <t/>
        </is>
      </c>
      <c r="I630" s="24" t="inlineStr">
        <f aca="false">FALSE()</f>
        <is>
          <t/>
        </is>
      </c>
      <c r="J630" s="24" t="inlineStr">
        <f aca="false">FALSE()</f>
        <is>
          <t/>
        </is>
      </c>
      <c r="K630" s="24" t="inlineStr">
        <f aca="false">FALSE()</f>
        <is>
          <t/>
        </is>
      </c>
      <c r="L630" s="24" t="inlineStr">
        <f aca="false">FALSE()</f>
        <is>
          <t/>
        </is>
      </c>
    </row>
    <row r="631" customFormat="false" ht="15" hidden="false" customHeight="false" outlineLevel="0" collapsed="false">
      <c r="A631" s="24" t="s">
        <v>15094</v>
      </c>
      <c r="B631" s="24" t="s">
        <v>15424</v>
      </c>
      <c r="C631" s="24" t="n">
        <v>3</v>
      </c>
      <c r="D631" s="108" t="n">
        <v>0.000714192721874712</v>
      </c>
      <c r="E631" s="108" t="n">
        <v>2.68453119210936</v>
      </c>
      <c r="F631" s="24" t="s">
        <v>15061</v>
      </c>
      <c r="G631" s="24" t="inlineStr">
        <f aca="false">FALSE()</f>
        <is>
          <t/>
        </is>
      </c>
      <c r="H631" s="24" t="inlineStr">
        <f aca="false">FALSE()</f>
        <is>
          <t/>
        </is>
      </c>
      <c r="I631" s="24" t="inlineStr">
        <f aca="false">FALSE()</f>
        <is>
          <t/>
        </is>
      </c>
      <c r="J631" s="24" t="n">
        <f aca="false">TRUE()</f>
        <v>1</v>
      </c>
      <c r="K631" s="24" t="inlineStr">
        <f aca="false">FALSE()</f>
        <is>
          <t/>
        </is>
      </c>
      <c r="L631" s="24" t="inlineStr">
        <f aca="false">FALSE()</f>
        <is>
          <t/>
        </is>
      </c>
    </row>
    <row r="632" customFormat="false" ht="15" hidden="false" customHeight="false" outlineLevel="0" collapsed="false">
      <c r="A632" s="24" t="s">
        <v>15424</v>
      </c>
      <c r="B632" s="24" t="s">
        <v>15575</v>
      </c>
      <c r="C632" s="24" t="n">
        <v>3</v>
      </c>
      <c r="D632" s="108" t="n">
        <v>0.000714192721874712</v>
      </c>
      <c r="E632" s="108" t="n">
        <v>3.38350119644538</v>
      </c>
      <c r="F632" s="24" t="s">
        <v>15061</v>
      </c>
      <c r="G632" s="24" t="n">
        <f aca="false">TRUE()</f>
        <v>1</v>
      </c>
      <c r="H632" s="24" t="inlineStr">
        <f aca="false">FALSE()</f>
        <is>
          <t/>
        </is>
      </c>
      <c r="I632" s="24" t="inlineStr">
        <f aca="false">FALSE()</f>
        <is>
          <t/>
        </is>
      </c>
      <c r="J632" s="24" t="n">
        <f aca="false">FALSE()</f>
        <v>0</v>
      </c>
      <c r="K632" s="24" t="inlineStr">
        <f aca="false">FALSE()</f>
        <is>
          <t/>
        </is>
      </c>
      <c r="L632" s="24" t="inlineStr">
        <f aca="false">FALSE()</f>
        <is>
          <t/>
        </is>
      </c>
    </row>
    <row r="633" customFormat="false" ht="15" hidden="false" customHeight="false" outlineLevel="0" collapsed="false">
      <c r="A633" s="24" t="s">
        <v>15575</v>
      </c>
      <c r="B633" s="24" t="s">
        <v>15425</v>
      </c>
      <c r="C633" s="24" t="n">
        <v>3</v>
      </c>
      <c r="D633" s="108" t="n">
        <v>0.000714192721874712</v>
      </c>
      <c r="E633" s="108" t="n">
        <v>3.38350119644538</v>
      </c>
      <c r="F633" s="24" t="s">
        <v>15061</v>
      </c>
      <c r="G633" s="24" t="n">
        <f aca="false">FALSE()</f>
        <v>0</v>
      </c>
      <c r="H633" s="24" t="inlineStr">
        <f aca="false">FALSE()</f>
        <is>
          <t/>
        </is>
      </c>
      <c r="I633" s="24" t="inlineStr">
        <f aca="false">FALSE()</f>
        <is>
          <t/>
        </is>
      </c>
      <c r="J633" s="24" t="inlineStr">
        <f aca="false">FALSE()</f>
        <is>
          <t/>
        </is>
      </c>
      <c r="K633" s="24" t="inlineStr">
        <f aca="false">FALSE()</f>
        <is>
          <t/>
        </is>
      </c>
      <c r="L633" s="24" t="inlineStr">
        <f aca="false">FALSE()</f>
        <is>
          <t/>
        </is>
      </c>
    </row>
    <row r="634" customFormat="false" ht="15" hidden="false" customHeight="false" outlineLevel="0" collapsed="false">
      <c r="A634" s="24" t="s">
        <v>15425</v>
      </c>
      <c r="B634" s="24" t="s">
        <v>15338</v>
      </c>
      <c r="C634" s="24" t="n">
        <v>3</v>
      </c>
      <c r="D634" s="108" t="n">
        <v>0.000714192721874712</v>
      </c>
      <c r="E634" s="108" t="n">
        <v>3.16165244682903</v>
      </c>
      <c r="F634" s="24" t="s">
        <v>15061</v>
      </c>
      <c r="G634" s="24" t="inlineStr">
        <f aca="false">FALSE()</f>
        <is>
          <t/>
        </is>
      </c>
      <c r="H634" s="24" t="inlineStr">
        <f aca="false">FALSE()</f>
        <is>
          <t/>
        </is>
      </c>
      <c r="I634" s="24" t="inlineStr">
        <f aca="false">FALSE()</f>
        <is>
          <t/>
        </is>
      </c>
      <c r="J634" s="24" t="inlineStr">
        <f aca="false">FALSE()</f>
        <is>
          <t/>
        </is>
      </c>
      <c r="K634" s="24" t="inlineStr">
        <f aca="false">FALSE()</f>
        <is>
          <t/>
        </is>
      </c>
      <c r="L634" s="24" t="inlineStr">
        <f aca="false">FALSE()</f>
        <is>
          <t/>
        </is>
      </c>
    </row>
    <row r="635" customFormat="false" ht="15" hidden="false" customHeight="false" outlineLevel="0" collapsed="false">
      <c r="A635" s="24" t="s">
        <v>15576</v>
      </c>
      <c r="B635" s="24" t="s">
        <v>15076</v>
      </c>
      <c r="C635" s="24" t="n">
        <v>3</v>
      </c>
      <c r="D635" s="108" t="n">
        <v>0.000714192721874712</v>
      </c>
      <c r="E635" s="108" t="n">
        <v>2.64313850695114</v>
      </c>
      <c r="F635" s="24" t="s">
        <v>15061</v>
      </c>
      <c r="G635" s="24" t="inlineStr">
        <f aca="false">FALSE()</f>
        <is>
          <t/>
        </is>
      </c>
      <c r="H635" s="24" t="inlineStr">
        <f aca="false">FALSE()</f>
        <is>
          <t/>
        </is>
      </c>
      <c r="I635" s="24" t="inlineStr">
        <f aca="false">FALSE()</f>
        <is>
          <t/>
        </is>
      </c>
      <c r="J635" s="24" t="inlineStr">
        <f aca="false">FALSE()</f>
        <is>
          <t/>
        </is>
      </c>
      <c r="K635" s="24" t="inlineStr">
        <f aca="false">FALSE()</f>
        <is>
          <t/>
        </is>
      </c>
      <c r="L635" s="24" t="inlineStr">
        <f aca="false">FALSE()</f>
        <is>
          <t/>
        </is>
      </c>
    </row>
    <row r="636" customFormat="false" ht="15" hidden="false" customHeight="false" outlineLevel="0" collapsed="false">
      <c r="A636" s="24" t="s">
        <v>14866</v>
      </c>
      <c r="B636" s="24" t="s">
        <v>15340</v>
      </c>
      <c r="C636" s="24" t="n">
        <v>3</v>
      </c>
      <c r="D636" s="108" t="n">
        <v>0.000714192721874712</v>
      </c>
      <c r="E636" s="108" t="n">
        <v>2.61758440247875</v>
      </c>
      <c r="F636" s="24" t="s">
        <v>15061</v>
      </c>
      <c r="G636" s="24" t="inlineStr">
        <f aca="false">FALSE()</f>
        <is>
          <t/>
        </is>
      </c>
      <c r="H636" s="24" t="inlineStr">
        <f aca="false">FALSE()</f>
        <is>
          <t/>
        </is>
      </c>
      <c r="I636" s="24" t="inlineStr">
        <f aca="false">FALSE()</f>
        <is>
          <t/>
        </is>
      </c>
      <c r="J636" s="24" t="inlineStr">
        <f aca="false">FALSE()</f>
        <is>
          <t/>
        </is>
      </c>
      <c r="K636" s="24" t="inlineStr">
        <f aca="false">FALSE()</f>
        <is>
          <t/>
        </is>
      </c>
      <c r="L636" s="24" t="inlineStr">
        <f aca="false">FALSE()</f>
        <is>
          <t/>
        </is>
      </c>
    </row>
    <row r="637" customFormat="false" ht="15" hidden="false" customHeight="false" outlineLevel="0" collapsed="false">
      <c r="A637" s="24" t="s">
        <v>14832</v>
      </c>
      <c r="B637" s="24" t="s">
        <v>15241</v>
      </c>
      <c r="C637" s="24" t="n">
        <v>3</v>
      </c>
      <c r="D637" s="108" t="n">
        <v>0.000714192721874712</v>
      </c>
      <c r="E637" s="108" t="n">
        <v>2.64313850695114</v>
      </c>
      <c r="F637" s="24" t="s">
        <v>15061</v>
      </c>
      <c r="G637" s="24" t="inlineStr">
        <f aca="false">FALSE()</f>
        <is>
          <t/>
        </is>
      </c>
      <c r="H637" s="24" t="inlineStr">
        <f aca="false">FALSE()</f>
        <is>
          <t/>
        </is>
      </c>
      <c r="I637" s="24" t="inlineStr">
        <f aca="false">FALSE()</f>
        <is>
          <t/>
        </is>
      </c>
      <c r="J637" s="24" t="inlineStr">
        <f aca="false">FALSE()</f>
        <is>
          <t/>
        </is>
      </c>
      <c r="K637" s="24" t="inlineStr">
        <f aca="false">FALSE()</f>
        <is>
          <t/>
        </is>
      </c>
      <c r="L637" s="24" t="inlineStr">
        <f aca="false">FALSE()</f>
        <is>
          <t/>
        </is>
      </c>
    </row>
    <row r="638" customFormat="false" ht="15" hidden="false" customHeight="false" outlineLevel="0" collapsed="false">
      <c r="A638" s="24" t="s">
        <v>15428</v>
      </c>
      <c r="B638" s="24" t="s">
        <v>1267</v>
      </c>
      <c r="C638" s="24" t="n">
        <v>3</v>
      </c>
      <c r="D638" s="108" t="n">
        <v>0.000714192721874712</v>
      </c>
      <c r="E638" s="108" t="n">
        <v>2.16601725223148</v>
      </c>
      <c r="F638" s="24" t="s">
        <v>15061</v>
      </c>
      <c r="G638" s="24" t="inlineStr">
        <f aca="false">FALSE()</f>
        <is>
          <t/>
        </is>
      </c>
      <c r="H638" s="24" t="inlineStr">
        <f aca="false">FALSE()</f>
        <is>
          <t/>
        </is>
      </c>
      <c r="I638" s="24" t="inlineStr">
        <f aca="false">FALSE()</f>
        <is>
          <t/>
        </is>
      </c>
      <c r="J638" s="24" t="inlineStr">
        <f aca="false">FALSE()</f>
        <is>
          <t/>
        </is>
      </c>
      <c r="K638" s="24" t="inlineStr">
        <f aca="false">FALSE()</f>
        <is>
          <t/>
        </is>
      </c>
      <c r="L638" s="24" t="inlineStr">
        <f aca="false">FALSE()</f>
        <is>
          <t/>
        </is>
      </c>
    </row>
    <row r="639" customFormat="false" ht="15" hidden="false" customHeight="false" outlineLevel="0" collapsed="false">
      <c r="A639" s="24" t="s">
        <v>10199</v>
      </c>
      <c r="B639" s="24" t="s">
        <v>4676</v>
      </c>
      <c r="C639" s="24" t="n">
        <v>3</v>
      </c>
      <c r="D639" s="108" t="n">
        <v>0.000714192721874712</v>
      </c>
      <c r="E639" s="108" t="n">
        <v>2.77248636246449</v>
      </c>
      <c r="F639" s="24" t="s">
        <v>15061</v>
      </c>
      <c r="G639" s="24" t="inlineStr">
        <f aca="false">FALSE()</f>
        <is>
          <t/>
        </is>
      </c>
      <c r="H639" s="24" t="inlineStr">
        <f aca="false">FALSE()</f>
        <is>
          <t/>
        </is>
      </c>
      <c r="I639" s="24" t="inlineStr">
        <f aca="false">FALSE()</f>
        <is>
          <t/>
        </is>
      </c>
      <c r="J639" s="24" t="inlineStr">
        <f aca="false">FALSE()</f>
        <is>
          <t/>
        </is>
      </c>
      <c r="K639" s="24" t="inlineStr">
        <f aca="false">FALSE()</f>
        <is>
          <t/>
        </is>
      </c>
      <c r="L639" s="24" t="inlineStr">
        <f aca="false">FALSE()</f>
        <is>
          <t/>
        </is>
      </c>
    </row>
    <row r="640" customFormat="false" ht="15" hidden="false" customHeight="false" outlineLevel="0" collapsed="false">
      <c r="A640" s="24" t="s">
        <v>15579</v>
      </c>
      <c r="B640" s="24" t="s">
        <v>15075</v>
      </c>
      <c r="C640" s="24" t="n">
        <v>3</v>
      </c>
      <c r="D640" s="108" t="n">
        <v>0.000714192721874712</v>
      </c>
      <c r="E640" s="108" t="n">
        <v>2.60534994606174</v>
      </c>
      <c r="F640" s="24" t="s">
        <v>15061</v>
      </c>
      <c r="G640" s="24" t="inlineStr">
        <f aca="false">FALSE()</f>
        <is>
          <t/>
        </is>
      </c>
      <c r="H640" s="24" t="inlineStr">
        <f aca="false">FALSE()</f>
        <is>
          <t/>
        </is>
      </c>
      <c r="I640" s="24" t="inlineStr">
        <f aca="false">FALSE()</f>
        <is>
          <t/>
        </is>
      </c>
      <c r="J640" s="24" t="inlineStr">
        <f aca="false">FALSE()</f>
        <is>
          <t/>
        </is>
      </c>
      <c r="K640" s="24" t="inlineStr">
        <f aca="false">FALSE()</f>
        <is>
          <t/>
        </is>
      </c>
      <c r="L640" s="24" t="inlineStr">
        <f aca="false">FALSE()</f>
        <is>
          <t/>
        </is>
      </c>
    </row>
    <row r="641" customFormat="false" ht="15" hidden="false" customHeight="false" outlineLevel="0" collapsed="false">
      <c r="A641" s="24" t="s">
        <v>15580</v>
      </c>
      <c r="B641" s="24" t="s">
        <v>15581</v>
      </c>
      <c r="C641" s="24" t="n">
        <v>3</v>
      </c>
      <c r="D641" s="108" t="n">
        <v>0.000714192721874712</v>
      </c>
      <c r="E641" s="108" t="n">
        <v>3.50843993305368</v>
      </c>
      <c r="F641" s="24" t="s">
        <v>15061</v>
      </c>
      <c r="G641" s="24" t="inlineStr">
        <f aca="false">FALSE()</f>
        <is>
          <t/>
        </is>
      </c>
      <c r="H641" s="24" t="inlineStr">
        <f aca="false">FALSE()</f>
        <is>
          <t/>
        </is>
      </c>
      <c r="I641" s="24" t="inlineStr">
        <f aca="false">FALSE()</f>
        <is>
          <t/>
        </is>
      </c>
      <c r="J641" s="24" t="inlineStr">
        <f aca="false">FALSE()</f>
        <is>
          <t/>
        </is>
      </c>
      <c r="K641" s="24" t="inlineStr">
        <f aca="false">FALSE()</f>
        <is>
          <t/>
        </is>
      </c>
      <c r="L641" s="24" t="inlineStr">
        <f aca="false">FALSE()</f>
        <is>
          <t/>
        </is>
      </c>
    </row>
    <row r="642" customFormat="false" ht="15" hidden="false" customHeight="false" outlineLevel="0" collapsed="false">
      <c r="A642" s="24" t="s">
        <v>15581</v>
      </c>
      <c r="B642" s="24" t="s">
        <v>15122</v>
      </c>
      <c r="C642" s="24" t="n">
        <v>3</v>
      </c>
      <c r="D642" s="108" t="n">
        <v>0.000714192721874712</v>
      </c>
      <c r="E642" s="108" t="n">
        <v>2.87161783546651</v>
      </c>
      <c r="F642" s="24" t="s">
        <v>15061</v>
      </c>
      <c r="G642" s="24" t="inlineStr">
        <f aca="false">FALSE()</f>
        <is>
          <t/>
        </is>
      </c>
      <c r="H642" s="24" t="inlineStr">
        <f aca="false">FALSE()</f>
        <is>
          <t/>
        </is>
      </c>
      <c r="I642" s="24" t="inlineStr">
        <f aca="false">FALSE()</f>
        <is>
          <t/>
        </is>
      </c>
      <c r="J642" s="24" t="inlineStr">
        <f aca="false">FALSE()</f>
        <is>
          <t/>
        </is>
      </c>
      <c r="K642" s="24" t="inlineStr">
        <f aca="false">FALSE()</f>
        <is>
          <t/>
        </is>
      </c>
      <c r="L642" s="24" t="inlineStr">
        <f aca="false">FALSE()</f>
        <is>
          <t/>
        </is>
      </c>
    </row>
    <row r="643" customFormat="false" ht="15" hidden="false" customHeight="false" outlineLevel="0" collapsed="false">
      <c r="A643" s="24" t="s">
        <v>15202</v>
      </c>
      <c r="B643" s="24" t="s">
        <v>338</v>
      </c>
      <c r="C643" s="24" t="n">
        <v>3</v>
      </c>
      <c r="D643" s="108" t="n">
        <v>0.000714192721874712</v>
      </c>
      <c r="E643" s="108" t="n">
        <v>0.643665243803948</v>
      </c>
      <c r="F643" s="24" t="s">
        <v>15061</v>
      </c>
      <c r="G643" s="24" t="inlineStr">
        <f aca="false">FALSE()</f>
        <is>
          <t/>
        </is>
      </c>
      <c r="H643" s="24" t="inlineStr">
        <f aca="false">FALSE()</f>
        <is>
          <t/>
        </is>
      </c>
      <c r="I643" s="24" t="inlineStr">
        <f aca="false">FALSE()</f>
        <is>
          <t/>
        </is>
      </c>
      <c r="J643" s="24" t="inlineStr">
        <f aca="false">FALSE()</f>
        <is>
          <t/>
        </is>
      </c>
      <c r="K643" s="24" t="inlineStr">
        <f aca="false">FALSE()</f>
        <is>
          <t/>
        </is>
      </c>
      <c r="L643" s="24" t="inlineStr">
        <f aca="false">FALSE()</f>
        <is>
          <t/>
        </is>
      </c>
    </row>
    <row r="644" customFormat="false" ht="15" hidden="false" customHeight="false" outlineLevel="0" collapsed="false">
      <c r="A644" s="24" t="s">
        <v>15096</v>
      </c>
      <c r="B644" s="24" t="s">
        <v>1267</v>
      </c>
      <c r="C644" s="24" t="n">
        <v>3</v>
      </c>
      <c r="D644" s="108" t="n">
        <v>0.000714192721874712</v>
      </c>
      <c r="E644" s="108" t="n">
        <v>1.41268958557287</v>
      </c>
      <c r="F644" s="24" t="s">
        <v>15061</v>
      </c>
      <c r="G644" s="24" t="inlineStr">
        <f aca="false">FALSE()</f>
        <is>
          <t/>
        </is>
      </c>
      <c r="H644" s="24" t="inlineStr">
        <f aca="false">FALSE()</f>
        <is>
          <t/>
        </is>
      </c>
      <c r="I644" s="24" t="inlineStr">
        <f aca="false">FALSE()</f>
        <is>
          <t/>
        </is>
      </c>
      <c r="J644" s="24" t="inlineStr">
        <f aca="false">FALSE()</f>
        <is>
          <t/>
        </is>
      </c>
      <c r="K644" s="24" t="inlineStr">
        <f aca="false">FALSE()</f>
        <is>
          <t/>
        </is>
      </c>
      <c r="L644" s="24" t="inlineStr">
        <f aca="false">FALSE()</f>
        <is>
          <t/>
        </is>
      </c>
    </row>
    <row r="645" customFormat="false" ht="15" hidden="false" customHeight="false" outlineLevel="0" collapsed="false">
      <c r="A645" s="24" t="s">
        <v>15430</v>
      </c>
      <c r="B645" s="24" t="s">
        <v>338</v>
      </c>
      <c r="C645" s="24" t="n">
        <v>3</v>
      </c>
      <c r="D645" s="108" t="n">
        <v>0.000714192721874712</v>
      </c>
      <c r="E645" s="108" t="n">
        <v>0.944695239467929</v>
      </c>
      <c r="F645" s="24" t="s">
        <v>15061</v>
      </c>
      <c r="G645" s="24" t="inlineStr">
        <f aca="false">FALSE()</f>
        <is>
          <t/>
        </is>
      </c>
      <c r="H645" s="24" t="inlineStr">
        <f aca="false">FALSE()</f>
        <is>
          <t/>
        </is>
      </c>
      <c r="I645" s="24" t="inlineStr">
        <f aca="false">FALSE()</f>
        <is>
          <t/>
        </is>
      </c>
      <c r="J645" s="24" t="inlineStr">
        <f aca="false">FALSE()</f>
        <is>
          <t/>
        </is>
      </c>
      <c r="K645" s="24" t="inlineStr">
        <f aca="false">FALSE()</f>
        <is>
          <t/>
        </is>
      </c>
      <c r="L645" s="24" t="inlineStr">
        <f aca="false">FALSE()</f>
        <is>
          <t/>
        </is>
      </c>
    </row>
    <row r="646" customFormat="false" ht="15" hidden="false" customHeight="false" outlineLevel="0" collapsed="false">
      <c r="A646" s="24" t="s">
        <v>15432</v>
      </c>
      <c r="B646" s="24" t="s">
        <v>15243</v>
      </c>
      <c r="C646" s="24" t="n">
        <v>3</v>
      </c>
      <c r="D646" s="108" t="n">
        <v>0.000714192721874712</v>
      </c>
      <c r="E646" s="108" t="n">
        <v>3.01552441115079</v>
      </c>
      <c r="F646" s="24" t="s">
        <v>15061</v>
      </c>
      <c r="G646" s="24" t="inlineStr">
        <f aca="false">FALSE()</f>
        <is>
          <t/>
        </is>
      </c>
      <c r="H646" s="24" t="inlineStr">
        <f aca="false">FALSE()</f>
        <is>
          <t/>
        </is>
      </c>
      <c r="I646" s="24" t="inlineStr">
        <f aca="false">FALSE()</f>
        <is>
          <t/>
        </is>
      </c>
      <c r="J646" s="24" t="inlineStr">
        <f aca="false">FALSE()</f>
        <is>
          <t/>
        </is>
      </c>
      <c r="K646" s="24" t="inlineStr">
        <f aca="false">FALSE()</f>
        <is>
          <t/>
        </is>
      </c>
      <c r="L646" s="24" t="inlineStr">
        <f aca="false">FALSE()</f>
        <is>
          <t/>
        </is>
      </c>
    </row>
    <row r="647" customFormat="false" ht="15" hidden="false" customHeight="false" outlineLevel="0" collapsed="false">
      <c r="A647" s="24" t="s">
        <v>15116</v>
      </c>
      <c r="B647" s="24" t="s">
        <v>4960</v>
      </c>
      <c r="C647" s="24" t="n">
        <v>3</v>
      </c>
      <c r="D647" s="108" t="n">
        <v>0.000714192721874712</v>
      </c>
      <c r="E647" s="108" t="n">
        <v>2.75511226639507</v>
      </c>
      <c r="F647" s="24" t="s">
        <v>15061</v>
      </c>
      <c r="G647" s="24" t="n">
        <f aca="false">TRUE()</f>
        <v>1</v>
      </c>
      <c r="H647" s="24" t="inlineStr">
        <f aca="false">FALSE()</f>
        <is>
          <t/>
        </is>
      </c>
      <c r="I647" s="24" t="inlineStr">
        <f aca="false">FALSE()</f>
        <is>
          <t/>
        </is>
      </c>
      <c r="J647" s="24" t="inlineStr">
        <f aca="false">FALSE()</f>
        <is>
          <t/>
        </is>
      </c>
      <c r="K647" s="24" t="inlineStr">
        <f aca="false">FALSE()</f>
        <is>
          <t/>
        </is>
      </c>
      <c r="L647" s="24" t="inlineStr">
        <f aca="false">FALSE()</f>
        <is>
          <t/>
        </is>
      </c>
    </row>
    <row r="648" customFormat="false" ht="15" hidden="false" customHeight="false" outlineLevel="0" collapsed="false">
      <c r="A648" s="24" t="s">
        <v>15128</v>
      </c>
      <c r="B648" s="24" t="s">
        <v>15436</v>
      </c>
      <c r="C648" s="24" t="n">
        <v>3</v>
      </c>
      <c r="D648" s="108" t="n">
        <v>0.000714192721874712</v>
      </c>
      <c r="E648" s="108" t="n">
        <v>3.25856245983708</v>
      </c>
      <c r="F648" s="24" t="s">
        <v>15061</v>
      </c>
      <c r="G648" s="24" t="n">
        <f aca="false">FALSE()</f>
        <v>0</v>
      </c>
      <c r="H648" s="24" t="inlineStr">
        <f aca="false">FALSE()</f>
        <is>
          <t/>
        </is>
      </c>
      <c r="I648" s="24" t="inlineStr">
        <f aca="false">FALSE()</f>
        <is>
          <t/>
        </is>
      </c>
      <c r="J648" s="24" t="inlineStr">
        <f aca="false">FALSE()</f>
        <is>
          <t/>
        </is>
      </c>
      <c r="K648" s="24" t="inlineStr">
        <f aca="false">FALSE()</f>
        <is>
          <t/>
        </is>
      </c>
      <c r="L648" s="24" t="inlineStr">
        <f aca="false">FALSE()</f>
        <is>
          <t/>
        </is>
      </c>
    </row>
    <row r="649" customFormat="false" ht="15" hidden="false" customHeight="false" outlineLevel="0" collapsed="false">
      <c r="A649" s="24" t="s">
        <v>15436</v>
      </c>
      <c r="B649" s="24" t="s">
        <v>2958</v>
      </c>
      <c r="C649" s="24" t="n">
        <v>3</v>
      </c>
      <c r="D649" s="108" t="n">
        <v>0.000714192721874712</v>
      </c>
      <c r="E649" s="108" t="n">
        <v>2.71449441548681</v>
      </c>
      <c r="F649" s="24" t="s">
        <v>15061</v>
      </c>
      <c r="G649" s="24" t="inlineStr">
        <f aca="false">FALSE()</f>
        <is>
          <t/>
        </is>
      </c>
      <c r="H649" s="24" t="inlineStr">
        <f aca="false">FALSE()</f>
        <is>
          <t/>
        </is>
      </c>
      <c r="I649" s="24" t="inlineStr">
        <f aca="false">FALSE()</f>
        <is>
          <t/>
        </is>
      </c>
      <c r="J649" s="24" t="inlineStr">
        <f aca="false">FALSE()</f>
        <is>
          <t/>
        </is>
      </c>
      <c r="K649" s="24" t="inlineStr">
        <f aca="false">FALSE()</f>
        <is>
          <t/>
        </is>
      </c>
      <c r="L649" s="24" t="inlineStr">
        <f aca="false">FALSE()</f>
        <is>
          <t/>
        </is>
      </c>
    </row>
    <row r="650" customFormat="false" ht="15" hidden="false" customHeight="false" outlineLevel="0" collapsed="false">
      <c r="A650" s="24" t="s">
        <v>15431</v>
      </c>
      <c r="B650" s="24" t="s">
        <v>338</v>
      </c>
      <c r="C650" s="24" t="n">
        <v>3</v>
      </c>
      <c r="D650" s="108" t="n">
        <v>0.000714192721874712</v>
      </c>
      <c r="E650" s="108" t="n">
        <v>0.944695239467929</v>
      </c>
      <c r="F650" s="24" t="s">
        <v>15061</v>
      </c>
      <c r="G650" s="24" t="inlineStr">
        <f aca="false">FALSE()</f>
        <is>
          <t/>
        </is>
      </c>
      <c r="H650" s="24" t="inlineStr">
        <f aca="false">FALSE()</f>
        <is>
          <t/>
        </is>
      </c>
      <c r="I650" s="24" t="inlineStr">
        <f aca="false">FALSE()</f>
        <is>
          <t/>
        </is>
      </c>
      <c r="J650" s="24" t="inlineStr">
        <f aca="false">FALSE()</f>
        <is>
          <t/>
        </is>
      </c>
      <c r="K650" s="24" t="inlineStr">
        <f aca="false">FALSE()</f>
        <is>
          <t/>
        </is>
      </c>
      <c r="L650" s="24" t="inlineStr">
        <f aca="false">FALSE()</f>
        <is>
          <t/>
        </is>
      </c>
    </row>
    <row r="651" customFormat="false" ht="15" hidden="false" customHeight="false" outlineLevel="0" collapsed="false">
      <c r="A651" s="24" t="s">
        <v>15585</v>
      </c>
      <c r="B651" s="24" t="s">
        <v>338</v>
      </c>
      <c r="C651" s="24" t="n">
        <v>3</v>
      </c>
      <c r="D651" s="108" t="n">
        <v>0.000714192721874712</v>
      </c>
      <c r="E651" s="108" t="n">
        <v>1.06963397607623</v>
      </c>
      <c r="F651" s="24" t="s">
        <v>15061</v>
      </c>
      <c r="G651" s="24" t="inlineStr">
        <f aca="false">FALSE()</f>
        <is>
          <t/>
        </is>
      </c>
      <c r="H651" s="24" t="inlineStr">
        <f aca="false">FALSE()</f>
        <is>
          <t/>
        </is>
      </c>
      <c r="I651" s="24" t="inlineStr">
        <f aca="false">FALSE()</f>
        <is>
          <t/>
        </is>
      </c>
      <c r="J651" s="24" t="inlineStr">
        <f aca="false">FALSE()</f>
        <is>
          <t/>
        </is>
      </c>
      <c r="K651" s="24" t="inlineStr">
        <f aca="false">FALSE()</f>
        <is>
          <t/>
        </is>
      </c>
      <c r="L651" s="24" t="inlineStr">
        <f aca="false">FALSE()</f>
        <is>
          <t/>
        </is>
      </c>
    </row>
    <row r="652" customFormat="false" ht="15" hidden="false" customHeight="false" outlineLevel="0" collapsed="false">
      <c r="A652" s="24" t="s">
        <v>15200</v>
      </c>
      <c r="B652" s="24" t="s">
        <v>338</v>
      </c>
      <c r="C652" s="24" t="n">
        <v>3</v>
      </c>
      <c r="D652" s="108" t="n">
        <v>0.000714192721874712</v>
      </c>
      <c r="E652" s="108" t="n">
        <v>0.643665243803948</v>
      </c>
      <c r="F652" s="24" t="s">
        <v>15061</v>
      </c>
      <c r="G652" s="24" t="inlineStr">
        <f aca="false">FALSE()</f>
        <is>
          <t/>
        </is>
      </c>
      <c r="H652" s="24" t="inlineStr">
        <f aca="false">FALSE()</f>
        <is>
          <t/>
        </is>
      </c>
      <c r="I652" s="24" t="inlineStr">
        <f aca="false">FALSE()</f>
        <is>
          <t/>
        </is>
      </c>
      <c r="J652" s="24" t="inlineStr">
        <f aca="false">FALSE()</f>
        <is>
          <t/>
        </is>
      </c>
      <c r="K652" s="24" t="inlineStr">
        <f aca="false">FALSE()</f>
        <is>
          <t/>
        </is>
      </c>
      <c r="L652" s="24" t="inlineStr">
        <f aca="false">FALSE()</f>
        <is>
          <t/>
        </is>
      </c>
    </row>
    <row r="653" customFormat="false" ht="15" hidden="false" customHeight="false" outlineLevel="0" collapsed="false">
      <c r="A653" s="24" t="s">
        <v>15076</v>
      </c>
      <c r="B653" s="24" t="s">
        <v>1267</v>
      </c>
      <c r="C653" s="24" t="n">
        <v>3</v>
      </c>
      <c r="D653" s="108" t="n">
        <v>0.000714192721874712</v>
      </c>
      <c r="E653" s="108" t="n">
        <v>1.30071582612893</v>
      </c>
      <c r="F653" s="24" t="s">
        <v>15061</v>
      </c>
      <c r="G653" s="24" t="inlineStr">
        <f aca="false">FALSE()</f>
        <is>
          <t/>
        </is>
      </c>
      <c r="H653" s="24" t="inlineStr">
        <f aca="false">FALSE()</f>
        <is>
          <t/>
        </is>
      </c>
      <c r="I653" s="24" t="inlineStr">
        <f aca="false">FALSE()</f>
        <is>
          <t/>
        </is>
      </c>
      <c r="J653" s="24" t="inlineStr">
        <f aca="false">FALSE()</f>
        <is>
          <t/>
        </is>
      </c>
      <c r="K653" s="24" t="inlineStr">
        <f aca="false">FALSE()</f>
        <is>
          <t/>
        </is>
      </c>
      <c r="L653" s="24" t="inlineStr">
        <f aca="false">FALSE()</f>
        <is>
          <t/>
        </is>
      </c>
    </row>
    <row r="654" customFormat="false" ht="15" hidden="false" customHeight="false" outlineLevel="0" collapsed="false">
      <c r="A654" s="24" t="s">
        <v>1267</v>
      </c>
      <c r="B654" s="24" t="s">
        <v>15591</v>
      </c>
      <c r="C654" s="24" t="n">
        <v>3</v>
      </c>
      <c r="D654" s="108" t="n">
        <v>0.000714192721874712</v>
      </c>
      <c r="E654" s="108" t="n">
        <v>2.2147091761312</v>
      </c>
      <c r="F654" s="24" t="s">
        <v>15061</v>
      </c>
      <c r="G654" s="24" t="inlineStr">
        <f aca="false">FALSE()</f>
        <is>
          <t/>
        </is>
      </c>
      <c r="H654" s="24" t="inlineStr">
        <f aca="false">FALSE()</f>
        <is>
          <t/>
        </is>
      </c>
      <c r="I654" s="24" t="inlineStr">
        <f aca="false">FALSE()</f>
        <is>
          <t/>
        </is>
      </c>
      <c r="J654" s="24" t="inlineStr">
        <f aca="false">FALSE()</f>
        <is>
          <t/>
        </is>
      </c>
      <c r="K654" s="24" t="inlineStr">
        <f aca="false">FALSE()</f>
        <is>
          <t/>
        </is>
      </c>
      <c r="L654" s="24" t="inlineStr">
        <f aca="false">FALSE()</f>
        <is>
          <t/>
        </is>
      </c>
    </row>
    <row r="655" customFormat="false" ht="15" hidden="false" customHeight="false" outlineLevel="0" collapsed="false">
      <c r="A655" s="24" t="s">
        <v>15591</v>
      </c>
      <c r="B655" s="24" t="s">
        <v>15592</v>
      </c>
      <c r="C655" s="24" t="n">
        <v>3</v>
      </c>
      <c r="D655" s="108" t="n">
        <v>0.000714192721874712</v>
      </c>
      <c r="E655" s="108" t="n">
        <v>3.50843993305368</v>
      </c>
      <c r="F655" s="24" t="s">
        <v>15061</v>
      </c>
      <c r="G655" s="24" t="inlineStr">
        <f aca="false">FALSE()</f>
        <is>
          <t/>
        </is>
      </c>
      <c r="H655" s="24" t="inlineStr">
        <f aca="false">FALSE()</f>
        <is>
          <t/>
        </is>
      </c>
      <c r="I655" s="24" t="inlineStr">
        <f aca="false">FALSE()</f>
        <is>
          <t/>
        </is>
      </c>
      <c r="J655" s="24" t="inlineStr">
        <f aca="false">FALSE()</f>
        <is>
          <t/>
        </is>
      </c>
      <c r="K655" s="24" t="inlineStr">
        <f aca="false">FALSE()</f>
        <is>
          <t/>
        </is>
      </c>
      <c r="L655" s="24" t="inlineStr">
        <f aca="false">FALSE()</f>
        <is>
          <t/>
        </is>
      </c>
    </row>
    <row r="656" customFormat="false" ht="15" hidden="false" customHeight="false" outlineLevel="0" collapsed="false">
      <c r="A656" s="24" t="s">
        <v>15592</v>
      </c>
      <c r="B656" s="24" t="s">
        <v>15593</v>
      </c>
      <c r="C656" s="24" t="n">
        <v>3</v>
      </c>
      <c r="D656" s="108" t="n">
        <v>0.000714192721874712</v>
      </c>
      <c r="E656" s="108" t="n">
        <v>3.50843993305368</v>
      </c>
      <c r="F656" s="24" t="s">
        <v>15061</v>
      </c>
      <c r="G656" s="24" t="inlineStr">
        <f aca="false">FALSE()</f>
        <is>
          <t/>
        </is>
      </c>
      <c r="H656" s="24" t="inlineStr">
        <f aca="false">FALSE()</f>
        <is>
          <t/>
        </is>
      </c>
      <c r="I656" s="24" t="inlineStr">
        <f aca="false">FALSE()</f>
        <is>
          <t/>
        </is>
      </c>
      <c r="J656" s="24" t="inlineStr">
        <f aca="false">FALSE()</f>
        <is>
          <t/>
        </is>
      </c>
      <c r="K656" s="24" t="inlineStr">
        <f aca="false">FALSE()</f>
        <is>
          <t/>
        </is>
      </c>
      <c r="L656" s="24" t="inlineStr">
        <f aca="false">FALSE()</f>
        <is>
          <t/>
        </is>
      </c>
    </row>
    <row r="657" customFormat="false" ht="15" hidden="false" customHeight="false" outlineLevel="0" collapsed="false">
      <c r="A657" s="24" t="s">
        <v>15593</v>
      </c>
      <c r="B657" s="24" t="s">
        <v>15252</v>
      </c>
      <c r="C657" s="24" t="n">
        <v>3</v>
      </c>
      <c r="D657" s="108" t="n">
        <v>0.000714192721874712</v>
      </c>
      <c r="E657" s="108" t="n">
        <v>3.14046314775909</v>
      </c>
      <c r="F657" s="24" t="s">
        <v>15061</v>
      </c>
      <c r="G657" s="24" t="inlineStr">
        <f aca="false">FALSE()</f>
        <is>
          <t/>
        </is>
      </c>
      <c r="H657" s="24" t="inlineStr">
        <f aca="false">FALSE()</f>
        <is>
          <t/>
        </is>
      </c>
      <c r="I657" s="24" t="inlineStr">
        <f aca="false">FALSE()</f>
        <is>
          <t/>
        </is>
      </c>
      <c r="J657" s="24" t="inlineStr">
        <f aca="false">FALSE()</f>
        <is>
          <t/>
        </is>
      </c>
      <c r="K657" s="24" t="inlineStr">
        <f aca="false">FALSE()</f>
        <is>
          <t/>
        </is>
      </c>
      <c r="L657" s="24" t="inlineStr">
        <f aca="false">FALSE()</f>
        <is>
          <t/>
        </is>
      </c>
    </row>
    <row r="658" customFormat="false" ht="15" hidden="false" customHeight="false" outlineLevel="0" collapsed="false">
      <c r="A658" s="24" t="s">
        <v>15148</v>
      </c>
      <c r="B658" s="24" t="s">
        <v>338</v>
      </c>
      <c r="C658" s="24" t="n">
        <v>3</v>
      </c>
      <c r="D658" s="108" t="n">
        <v>0.000714192721874712</v>
      </c>
      <c r="E658" s="108" t="n">
        <v>0.592512721356567</v>
      </c>
      <c r="F658" s="24" t="s">
        <v>15061</v>
      </c>
      <c r="G658" s="24" t="inlineStr">
        <f aca="false">FALSE()</f>
        <is>
          <t/>
        </is>
      </c>
      <c r="H658" s="24" t="inlineStr">
        <f aca="false">FALSE()</f>
        <is>
          <t/>
        </is>
      </c>
      <c r="I658" s="24" t="inlineStr">
        <f aca="false">FALSE()</f>
        <is>
          <t/>
        </is>
      </c>
      <c r="J658" s="24" t="inlineStr">
        <f aca="false">FALSE()</f>
        <is>
          <t/>
        </is>
      </c>
      <c r="K658" s="24" t="inlineStr">
        <f aca="false">FALSE()</f>
        <is>
          <t/>
        </is>
      </c>
      <c r="L658" s="24" t="inlineStr">
        <f aca="false">FALSE()</f>
        <is>
          <t/>
        </is>
      </c>
    </row>
    <row r="659" customFormat="false" ht="15" hidden="false" customHeight="false" outlineLevel="0" collapsed="false">
      <c r="A659" s="24" t="s">
        <v>15075</v>
      </c>
      <c r="B659" s="24" t="s">
        <v>14861</v>
      </c>
      <c r="C659" s="24" t="n">
        <v>3</v>
      </c>
      <c r="D659" s="108" t="n">
        <v>0.000714192721874712</v>
      </c>
      <c r="E659" s="108" t="n">
        <v>1.38350119644538</v>
      </c>
      <c r="F659" s="24" t="s">
        <v>15061</v>
      </c>
      <c r="G659" s="24" t="inlineStr">
        <f aca="false">FALSE()</f>
        <is>
          <t/>
        </is>
      </c>
      <c r="H659" s="24" t="inlineStr">
        <f aca="false">FALSE()</f>
        <is>
          <t/>
        </is>
      </c>
      <c r="I659" s="24" t="inlineStr">
        <f aca="false">FALSE()</f>
        <is>
          <t/>
        </is>
      </c>
      <c r="J659" s="24" t="inlineStr">
        <f aca="false">FALSE()</f>
        <is>
          <t/>
        </is>
      </c>
      <c r="K659" s="24" t="inlineStr">
        <f aca="false">FALSE()</f>
        <is>
          <t/>
        </is>
      </c>
      <c r="L659" s="24" t="inlineStr">
        <f aca="false">FALSE()</f>
        <is>
          <t/>
        </is>
      </c>
    </row>
    <row r="660" customFormat="false" ht="15" hidden="false" customHeight="false" outlineLevel="0" collapsed="false">
      <c r="A660" s="24" t="s">
        <v>14861</v>
      </c>
      <c r="B660" s="24" t="s">
        <v>15597</v>
      </c>
      <c r="C660" s="24" t="n">
        <v>3</v>
      </c>
      <c r="D660" s="108" t="n">
        <v>0.000714192721874712</v>
      </c>
      <c r="E660" s="108" t="n">
        <v>2.28659118343733</v>
      </c>
      <c r="F660" s="24" t="s">
        <v>15061</v>
      </c>
      <c r="G660" s="24" t="inlineStr">
        <f aca="false">FALSE()</f>
        <is>
          <t/>
        </is>
      </c>
      <c r="H660" s="24" t="inlineStr">
        <f aca="false">FALSE()</f>
        <is>
          <t/>
        </is>
      </c>
      <c r="I660" s="24" t="inlineStr">
        <f aca="false">FALSE()</f>
        <is>
          <t/>
        </is>
      </c>
      <c r="J660" s="24" t="inlineStr">
        <f aca="false">FALSE()</f>
        <is>
          <t/>
        </is>
      </c>
      <c r="K660" s="24" t="inlineStr">
        <f aca="false">FALSE()</f>
        <is>
          <t/>
        </is>
      </c>
      <c r="L660" s="24" t="inlineStr">
        <f aca="false">FALSE()</f>
        <is>
          <t/>
        </is>
      </c>
    </row>
    <row r="661" customFormat="false" ht="15" hidden="false" customHeight="false" outlineLevel="0" collapsed="false">
      <c r="A661" s="24" t="s">
        <v>15597</v>
      </c>
      <c r="B661" s="24" t="s">
        <v>15086</v>
      </c>
      <c r="C661" s="24" t="n">
        <v>3</v>
      </c>
      <c r="D661" s="108" t="n">
        <v>0.000714192721874712</v>
      </c>
      <c r="E661" s="108" t="n">
        <v>2.70680758682052</v>
      </c>
      <c r="F661" s="24" t="s">
        <v>15061</v>
      </c>
      <c r="G661" s="24" t="inlineStr">
        <f aca="false">FALSE()</f>
        <is>
          <t/>
        </is>
      </c>
      <c r="H661" s="24" t="inlineStr">
        <f aca="false">FALSE()</f>
        <is>
          <t/>
        </is>
      </c>
      <c r="I661" s="24" t="inlineStr">
        <f aca="false">FALSE()</f>
        <is>
          <t/>
        </is>
      </c>
      <c r="J661" s="24" t="inlineStr">
        <f aca="false">FALSE()</f>
        <is>
          <t/>
        </is>
      </c>
      <c r="K661" s="24" t="inlineStr">
        <f aca="false">FALSE()</f>
        <is>
          <t/>
        </is>
      </c>
      <c r="L661" s="24" t="inlineStr">
        <f aca="false">FALSE()</f>
        <is>
          <t/>
        </is>
      </c>
    </row>
    <row r="662" customFormat="false" ht="15" hidden="false" customHeight="false" outlineLevel="0" collapsed="false">
      <c r="A662" s="24" t="s">
        <v>15086</v>
      </c>
      <c r="B662" s="24" t="s">
        <v>15146</v>
      </c>
      <c r="C662" s="24" t="n">
        <v>3</v>
      </c>
      <c r="D662" s="108" t="n">
        <v>0.000714192721874712</v>
      </c>
      <c r="E662" s="108" t="n">
        <v>2.19084083595651</v>
      </c>
      <c r="F662" s="24" t="s">
        <v>15061</v>
      </c>
      <c r="G662" s="24" t="inlineStr">
        <f aca="false">FALSE()</f>
        <is>
          <t/>
        </is>
      </c>
      <c r="H662" s="24" t="inlineStr">
        <f aca="false">FALSE()</f>
        <is>
          <t/>
        </is>
      </c>
      <c r="I662" s="24" t="inlineStr">
        <f aca="false">FALSE()</f>
        <is>
          <t/>
        </is>
      </c>
      <c r="J662" s="24" t="inlineStr">
        <f aca="false">FALSE()</f>
        <is>
          <t/>
        </is>
      </c>
      <c r="K662" s="24" t="inlineStr">
        <f aca="false">FALSE()</f>
        <is>
          <t/>
        </is>
      </c>
      <c r="L662" s="24" t="inlineStr">
        <f aca="false">FALSE()</f>
        <is>
          <t/>
        </is>
      </c>
    </row>
    <row r="663" customFormat="false" ht="15" hidden="false" customHeight="false" outlineLevel="0" collapsed="false">
      <c r="A663" s="24" t="s">
        <v>15146</v>
      </c>
      <c r="B663" s="24" t="s">
        <v>15123</v>
      </c>
      <c r="C663" s="24" t="n">
        <v>3</v>
      </c>
      <c r="D663" s="108" t="n">
        <v>0.000714192721874712</v>
      </c>
      <c r="E663" s="108" t="n">
        <v>2.30734640502795</v>
      </c>
      <c r="F663" s="24" t="s">
        <v>15061</v>
      </c>
      <c r="G663" s="24" t="inlineStr">
        <f aca="false">FALSE()</f>
        <is>
          <t/>
        </is>
      </c>
      <c r="H663" s="24" t="inlineStr">
        <f aca="false">FALSE()</f>
        <is>
          <t/>
        </is>
      </c>
      <c r="I663" s="24" t="inlineStr">
        <f aca="false">FALSE()</f>
        <is>
          <t/>
        </is>
      </c>
      <c r="J663" s="24" t="inlineStr">
        <f aca="false">FALSE()</f>
        <is>
          <t/>
        </is>
      </c>
      <c r="K663" s="24" t="inlineStr">
        <f aca="false">FALSE()</f>
        <is>
          <t/>
        </is>
      </c>
      <c r="L663" s="24" t="inlineStr">
        <f aca="false">FALSE()</f>
        <is>
          <t/>
        </is>
      </c>
    </row>
    <row r="664" customFormat="false" ht="15" hidden="false" customHeight="false" outlineLevel="0" collapsed="false">
      <c r="A664" s="24" t="s">
        <v>15123</v>
      </c>
      <c r="B664" s="24" t="s">
        <v>15598</v>
      </c>
      <c r="C664" s="24" t="n">
        <v>3</v>
      </c>
      <c r="D664" s="108" t="n">
        <v>0.000714192721874712</v>
      </c>
      <c r="E664" s="108" t="n">
        <v>2.87161783546651</v>
      </c>
      <c r="F664" s="24" t="s">
        <v>15061</v>
      </c>
      <c r="G664" s="24" t="inlineStr">
        <f aca="false">FALSE()</f>
        <is>
          <t/>
        </is>
      </c>
      <c r="H664" s="24" t="inlineStr">
        <f aca="false">FALSE()</f>
        <is>
          <t/>
        </is>
      </c>
      <c r="I664" s="24" t="inlineStr">
        <f aca="false">FALSE()</f>
        <is>
          <t/>
        </is>
      </c>
      <c r="J664" s="24" t="inlineStr">
        <f aca="false">FALSE()</f>
        <is>
          <t/>
        </is>
      </c>
      <c r="K664" s="24" t="inlineStr">
        <f aca="false">FALSE()</f>
        <is>
          <t/>
        </is>
      </c>
      <c r="L664" s="24" t="inlineStr">
        <f aca="false">FALSE()</f>
        <is>
          <t/>
        </is>
      </c>
    </row>
    <row r="665" customFormat="false" ht="15" hidden="false" customHeight="false" outlineLevel="0" collapsed="false">
      <c r="A665" s="24" t="s">
        <v>15598</v>
      </c>
      <c r="B665" s="24" t="s">
        <v>15599</v>
      </c>
      <c r="C665" s="24" t="n">
        <v>3</v>
      </c>
      <c r="D665" s="108" t="n">
        <v>0.000714192721874712</v>
      </c>
      <c r="E665" s="108" t="n">
        <v>3.50843993305368</v>
      </c>
      <c r="F665" s="24" t="s">
        <v>15061</v>
      </c>
      <c r="G665" s="24" t="inlineStr">
        <f aca="false">FALSE()</f>
        <is>
          <t/>
        </is>
      </c>
      <c r="H665" s="24" t="inlineStr">
        <f aca="false">FALSE()</f>
        <is>
          <t/>
        </is>
      </c>
      <c r="I665" s="24" t="inlineStr">
        <f aca="false">FALSE()</f>
        <is>
          <t/>
        </is>
      </c>
      <c r="J665" s="24" t="inlineStr">
        <f aca="false">FALSE()</f>
        <is>
          <t/>
        </is>
      </c>
      <c r="K665" s="24" t="n">
        <f aca="false">TRUE()</f>
        <v>1</v>
      </c>
      <c r="L665" s="24" t="inlineStr">
        <f aca="false">FALSE()</f>
        <is>
          <t/>
        </is>
      </c>
    </row>
    <row r="666" customFormat="false" ht="15" hidden="false" customHeight="false" outlineLevel="0" collapsed="false">
      <c r="A666" s="24" t="s">
        <v>15599</v>
      </c>
      <c r="B666" s="24" t="s">
        <v>15600</v>
      </c>
      <c r="C666" s="24" t="n">
        <v>3</v>
      </c>
      <c r="D666" s="108" t="n">
        <v>0.000714192721874712</v>
      </c>
      <c r="E666" s="108" t="n">
        <v>3.50843993305368</v>
      </c>
      <c r="F666" s="24" t="s">
        <v>15061</v>
      </c>
      <c r="G666" s="24" t="inlineStr">
        <f aca="false">FALSE()</f>
        <is>
          <t/>
        </is>
      </c>
      <c r="H666" s="24" t="n">
        <f aca="false">TRUE()</f>
        <v>1</v>
      </c>
      <c r="I666" s="24" t="inlineStr">
        <f aca="false">FALSE()</f>
        <is>
          <t/>
        </is>
      </c>
      <c r="J666" s="24" t="inlineStr">
        <f aca="false">FALSE()</f>
        <is>
          <t/>
        </is>
      </c>
      <c r="K666" s="24" t="n">
        <f aca="false">FALSE()</f>
        <v>0</v>
      </c>
      <c r="L666" s="24" t="inlineStr">
        <f aca="false">FALSE()</f>
        <is>
          <t/>
        </is>
      </c>
    </row>
    <row r="667" customFormat="false" ht="15" hidden="false" customHeight="false" outlineLevel="0" collapsed="false">
      <c r="A667" s="24" t="s">
        <v>15600</v>
      </c>
      <c r="B667" s="24" t="s">
        <v>338</v>
      </c>
      <c r="C667" s="24" t="n">
        <v>3</v>
      </c>
      <c r="D667" s="108" t="n">
        <v>0.000714192721874712</v>
      </c>
      <c r="E667" s="108" t="n">
        <v>1.06963397607623</v>
      </c>
      <c r="F667" s="24" t="s">
        <v>15061</v>
      </c>
      <c r="G667" s="24" t="inlineStr">
        <f aca="false">FALSE()</f>
        <is>
          <t/>
        </is>
      </c>
      <c r="H667" s="24" t="n">
        <f aca="false">FALSE()</f>
        <v>0</v>
      </c>
      <c r="I667" s="24" t="inlineStr">
        <f aca="false">FALSE()</f>
        <is>
          <t/>
        </is>
      </c>
      <c r="J667" s="24" t="inlineStr">
        <f aca="false">FALSE()</f>
        <is>
          <t/>
        </is>
      </c>
      <c r="K667" s="24" t="inlineStr">
        <f aca="false">FALSE()</f>
        <is>
          <t/>
        </is>
      </c>
      <c r="L667" s="24" t="inlineStr">
        <f aca="false">FALSE()</f>
        <is>
          <t/>
        </is>
      </c>
    </row>
    <row r="668" customFormat="false" ht="15" hidden="false" customHeight="false" outlineLevel="0" collapsed="false">
      <c r="A668" s="24" t="s">
        <v>3993</v>
      </c>
      <c r="B668" s="24" t="s">
        <v>15063</v>
      </c>
      <c r="C668" s="24" t="n">
        <v>3</v>
      </c>
      <c r="D668" s="108" t="n">
        <v>0.000714192721874712</v>
      </c>
      <c r="E668" s="108" t="n">
        <v>2.35209273219376</v>
      </c>
      <c r="F668" s="24" t="s">
        <v>15061</v>
      </c>
      <c r="G668" s="24" t="inlineStr">
        <f aca="false">FALSE()</f>
        <is>
          <t/>
        </is>
      </c>
      <c r="H668" s="24" t="inlineStr">
        <f aca="false">FALSE()</f>
        <is>
          <t/>
        </is>
      </c>
      <c r="I668" s="24" t="inlineStr">
        <f aca="false">FALSE()</f>
        <is>
          <t/>
        </is>
      </c>
      <c r="J668" s="24" t="inlineStr">
        <f aca="false">FALSE()</f>
        <is>
          <t/>
        </is>
      </c>
      <c r="K668" s="24" t="inlineStr">
        <f aca="false">FALSE()</f>
        <is>
          <t/>
        </is>
      </c>
      <c r="L668" s="24" t="inlineStr">
        <f aca="false">FALSE()</f>
        <is>
          <t/>
        </is>
      </c>
    </row>
    <row r="669" customFormat="false" ht="15" hidden="false" customHeight="false" outlineLevel="0" collapsed="false">
      <c r="A669" s="24" t="s">
        <v>15354</v>
      </c>
      <c r="B669" s="24" t="s">
        <v>15084</v>
      </c>
      <c r="C669" s="24" t="n">
        <v>3</v>
      </c>
      <c r="D669" s="108" t="n">
        <v>0.000714192721874712</v>
      </c>
      <c r="E669" s="108" t="n">
        <v>2.55959245550106</v>
      </c>
      <c r="F669" s="24" t="s">
        <v>15061</v>
      </c>
      <c r="G669" s="24" t="n">
        <f aca="false">TRUE()</f>
        <v>1</v>
      </c>
      <c r="H669" s="24" t="inlineStr">
        <f aca="false">FALSE()</f>
        <is>
          <t/>
        </is>
      </c>
      <c r="I669" s="24" t="inlineStr">
        <f aca="false">FALSE()</f>
        <is>
          <t/>
        </is>
      </c>
      <c r="J669" s="24" t="inlineStr">
        <f aca="false">FALSE()</f>
        <is>
          <t/>
        </is>
      </c>
      <c r="K669" s="24" t="inlineStr">
        <f aca="false">FALSE()</f>
        <is>
          <t/>
        </is>
      </c>
      <c r="L669" s="24" t="inlineStr">
        <f aca="false">FALSE()</f>
        <is>
          <t/>
        </is>
      </c>
    </row>
    <row r="670" customFormat="false" ht="15" hidden="false" customHeight="false" outlineLevel="0" collapsed="false">
      <c r="A670" s="24" t="s">
        <v>15355</v>
      </c>
      <c r="B670" s="24" t="s">
        <v>338</v>
      </c>
      <c r="C670" s="24" t="n">
        <v>3</v>
      </c>
      <c r="D670" s="108" t="n">
        <v>0.000714192721874712</v>
      </c>
      <c r="E670" s="108" t="n">
        <v>0.847785226459873</v>
      </c>
      <c r="F670" s="24" t="s">
        <v>15061</v>
      </c>
      <c r="G670" s="24" t="n">
        <f aca="false">FALSE()</f>
        <v>0</v>
      </c>
      <c r="H670" s="24" t="inlineStr">
        <f aca="false">FALSE()</f>
        <is>
          <t/>
        </is>
      </c>
      <c r="I670" s="24" t="inlineStr">
        <f aca="false">FALSE()</f>
        <is>
          <t/>
        </is>
      </c>
      <c r="J670" s="24" t="inlineStr">
        <f aca="false">FALSE()</f>
        <is>
          <t/>
        </is>
      </c>
      <c r="K670" s="24" t="inlineStr">
        <f aca="false">FALSE()</f>
        <is>
          <t/>
        </is>
      </c>
      <c r="L670" s="24" t="inlineStr">
        <f aca="false">FALSE()</f>
        <is>
          <t/>
        </is>
      </c>
    </row>
    <row r="671" customFormat="false" ht="15" hidden="false" customHeight="false" outlineLevel="0" collapsed="false">
      <c r="A671" s="24" t="s">
        <v>338</v>
      </c>
      <c r="B671" s="24" t="s">
        <v>15143</v>
      </c>
      <c r="C671" s="24" t="n">
        <v>3</v>
      </c>
      <c r="D671" s="108" t="n">
        <v>0.000714192721874712</v>
      </c>
      <c r="E671" s="108" t="n">
        <v>0.543604350116934</v>
      </c>
      <c r="F671" s="24" t="s">
        <v>15061</v>
      </c>
      <c r="G671" s="24" t="inlineStr">
        <f aca="false">FALSE()</f>
        <is>
          <t/>
        </is>
      </c>
      <c r="H671" s="24" t="inlineStr">
        <f aca="false">FALSE()</f>
        <is>
          <t/>
        </is>
      </c>
      <c r="I671" s="24" t="inlineStr">
        <f aca="false">FALSE()</f>
        <is>
          <t/>
        </is>
      </c>
      <c r="J671" s="24" t="inlineStr">
        <f aca="false">FALSE()</f>
        <is>
          <t/>
        </is>
      </c>
      <c r="K671" s="24" t="inlineStr">
        <f aca="false">FALSE()</f>
        <is>
          <t/>
        </is>
      </c>
      <c r="L671" s="24" t="inlineStr">
        <f aca="false">FALSE()</f>
        <is>
          <t/>
        </is>
      </c>
    </row>
    <row r="672" customFormat="false" ht="15" hidden="false" customHeight="false" outlineLevel="0" collapsed="false">
      <c r="A672" s="24" t="s">
        <v>15143</v>
      </c>
      <c r="B672" s="24" t="s">
        <v>14820</v>
      </c>
      <c r="C672" s="24" t="n">
        <v>3</v>
      </c>
      <c r="D672" s="108" t="n">
        <v>0.000714192721874712</v>
      </c>
      <c r="E672" s="108" t="n">
        <v>2.06128190171146</v>
      </c>
      <c r="F672" s="24" t="s">
        <v>15061</v>
      </c>
      <c r="G672" s="24" t="inlineStr">
        <f aca="false">FALSE()</f>
        <is>
          <t/>
        </is>
      </c>
      <c r="H672" s="24" t="inlineStr">
        <f aca="false">FALSE()</f>
        <is>
          <t/>
        </is>
      </c>
      <c r="I672" s="24" t="inlineStr">
        <f aca="false">FALSE()</f>
        <is>
          <t/>
        </is>
      </c>
      <c r="J672" s="24" t="inlineStr">
        <f aca="false">FALSE()</f>
        <is>
          <t/>
        </is>
      </c>
      <c r="K672" s="24" t="inlineStr">
        <f aca="false">FALSE()</f>
        <is>
          <t/>
        </is>
      </c>
      <c r="L672" s="24" t="inlineStr">
        <f aca="false">FALSE()</f>
        <is>
          <t/>
        </is>
      </c>
    </row>
    <row r="673" customFormat="false" ht="15" hidden="false" customHeight="false" outlineLevel="0" collapsed="false">
      <c r="A673" s="24" t="s">
        <v>14820</v>
      </c>
      <c r="B673" s="24" t="s">
        <v>15243</v>
      </c>
      <c r="C673" s="24" t="n">
        <v>3</v>
      </c>
      <c r="D673" s="108" t="n">
        <v>0.000714192721874712</v>
      </c>
      <c r="E673" s="108" t="n">
        <v>2.31655440681477</v>
      </c>
      <c r="F673" s="24" t="s">
        <v>15061</v>
      </c>
      <c r="G673" s="24" t="inlineStr">
        <f aca="false">FALSE()</f>
        <is>
          <t/>
        </is>
      </c>
      <c r="H673" s="24" t="inlineStr">
        <f aca="false">FALSE()</f>
        <is>
          <t/>
        </is>
      </c>
      <c r="I673" s="24" t="inlineStr">
        <f aca="false">FALSE()</f>
        <is>
          <t/>
        </is>
      </c>
      <c r="J673" s="24" t="inlineStr">
        <f aca="false">FALSE()</f>
        <is>
          <t/>
        </is>
      </c>
      <c r="K673" s="24" t="inlineStr">
        <f aca="false">FALSE()</f>
        <is>
          <t/>
        </is>
      </c>
      <c r="L673" s="24" t="inlineStr">
        <f aca="false">FALSE()</f>
        <is>
          <t/>
        </is>
      </c>
    </row>
    <row r="674" customFormat="false" ht="15" hidden="false" customHeight="false" outlineLevel="0" collapsed="false">
      <c r="A674" s="24" t="s">
        <v>15243</v>
      </c>
      <c r="B674" s="24" t="s">
        <v>15606</v>
      </c>
      <c r="C674" s="24" t="n">
        <v>3</v>
      </c>
      <c r="D674" s="108" t="n">
        <v>0.000714192721874712</v>
      </c>
      <c r="E674" s="108" t="n">
        <v>3.14046314775909</v>
      </c>
      <c r="F674" s="24" t="s">
        <v>15061</v>
      </c>
      <c r="G674" s="24" t="inlineStr">
        <f aca="false">FALSE()</f>
        <is>
          <t/>
        </is>
      </c>
      <c r="H674" s="24" t="inlineStr">
        <f aca="false">FALSE()</f>
        <is>
          <t/>
        </is>
      </c>
      <c r="I674" s="24" t="inlineStr">
        <f aca="false">FALSE()</f>
        <is>
          <t/>
        </is>
      </c>
      <c r="J674" s="24" t="inlineStr">
        <f aca="false">FALSE()</f>
        <is>
          <t/>
        </is>
      </c>
      <c r="K674" s="24" t="inlineStr">
        <f aca="false">FALSE()</f>
        <is>
          <t/>
        </is>
      </c>
      <c r="L674" s="24" t="inlineStr">
        <f aca="false">FALSE()</f>
        <is>
          <t/>
        </is>
      </c>
    </row>
    <row r="675" customFormat="false" ht="15" hidden="false" customHeight="false" outlineLevel="0" collapsed="false">
      <c r="A675" s="24" t="s">
        <v>15606</v>
      </c>
      <c r="B675" s="24" t="s">
        <v>15607</v>
      </c>
      <c r="C675" s="24" t="n">
        <v>3</v>
      </c>
      <c r="D675" s="108" t="n">
        <v>0.000714192721874712</v>
      </c>
      <c r="E675" s="108" t="n">
        <v>3.50843993305368</v>
      </c>
      <c r="F675" s="24" t="s">
        <v>15061</v>
      </c>
      <c r="G675" s="24" t="inlineStr">
        <f aca="false">FALSE()</f>
        <is>
          <t/>
        </is>
      </c>
      <c r="H675" s="24" t="inlineStr">
        <f aca="false">FALSE()</f>
        <is>
          <t/>
        </is>
      </c>
      <c r="I675" s="24" t="inlineStr">
        <f aca="false">FALSE()</f>
        <is>
          <t/>
        </is>
      </c>
      <c r="J675" s="24" t="inlineStr">
        <f aca="false">FALSE()</f>
        <is>
          <t/>
        </is>
      </c>
      <c r="K675" s="24" t="inlineStr">
        <f aca="false">FALSE()</f>
        <is>
          <t/>
        </is>
      </c>
      <c r="L675" s="24" t="inlineStr">
        <f aca="false">FALSE()</f>
        <is>
          <t/>
        </is>
      </c>
    </row>
    <row r="676" customFormat="false" ht="15" hidden="false" customHeight="false" outlineLevel="0" collapsed="false">
      <c r="A676" s="24" t="s">
        <v>15607</v>
      </c>
      <c r="B676" s="24" t="s">
        <v>3451</v>
      </c>
      <c r="C676" s="24" t="n">
        <v>3</v>
      </c>
      <c r="D676" s="108" t="n">
        <v>0.000714192721874712</v>
      </c>
      <c r="E676" s="108" t="n">
        <v>3.0824712007814</v>
      </c>
      <c r="F676" s="24" t="s">
        <v>15061</v>
      </c>
      <c r="G676" s="24" t="inlineStr">
        <f aca="false">FALSE()</f>
        <is>
          <t/>
        </is>
      </c>
      <c r="H676" s="24" t="inlineStr">
        <f aca="false">FALSE()</f>
        <is>
          <t/>
        </is>
      </c>
      <c r="I676" s="24" t="inlineStr">
        <f aca="false">FALSE()</f>
        <is>
          <t/>
        </is>
      </c>
      <c r="J676" s="24" t="inlineStr">
        <f aca="false">FALSE()</f>
        <is>
          <t/>
        </is>
      </c>
      <c r="K676" s="24" t="inlineStr">
        <f aca="false">FALSE()</f>
        <is>
          <t/>
        </is>
      </c>
      <c r="L676" s="24" t="inlineStr">
        <f aca="false">FALSE()</f>
        <is>
          <t/>
        </is>
      </c>
    </row>
    <row r="677" customFormat="false" ht="15" hidden="false" customHeight="false" outlineLevel="0" collapsed="false">
      <c r="A677" s="24" t="s">
        <v>3451</v>
      </c>
      <c r="B677" s="24" t="s">
        <v>3451</v>
      </c>
      <c r="C677" s="24" t="n">
        <v>3</v>
      </c>
      <c r="D677" s="108" t="n">
        <v>0.000714192721874712</v>
      </c>
      <c r="E677" s="108" t="n">
        <v>2.65650246850912</v>
      </c>
      <c r="F677" s="24" t="s">
        <v>15061</v>
      </c>
      <c r="G677" s="24" t="inlineStr">
        <f aca="false">FALSE()</f>
        <is>
          <t/>
        </is>
      </c>
      <c r="H677" s="24" t="inlineStr">
        <f aca="false">FALSE()</f>
        <is>
          <t/>
        </is>
      </c>
      <c r="I677" s="24" t="inlineStr">
        <f aca="false">FALSE()</f>
        <is>
          <t/>
        </is>
      </c>
      <c r="J677" s="24" t="inlineStr">
        <f aca="false">FALSE()</f>
        <is>
          <t/>
        </is>
      </c>
      <c r="K677" s="24" t="inlineStr">
        <f aca="false">FALSE()</f>
        <is>
          <t/>
        </is>
      </c>
      <c r="L677" s="24" t="inlineStr">
        <f aca="false">FALSE()</f>
        <is>
          <t/>
        </is>
      </c>
    </row>
    <row r="678" customFormat="false" ht="15" hidden="false" customHeight="false" outlineLevel="0" collapsed="false">
      <c r="A678" s="24" t="s">
        <v>3451</v>
      </c>
      <c r="B678" s="24" t="s">
        <v>15449</v>
      </c>
      <c r="C678" s="24" t="n">
        <v>3</v>
      </c>
      <c r="D678" s="108" t="n">
        <v>0.000714192721874712</v>
      </c>
      <c r="E678" s="108" t="n">
        <v>2.9575324641731</v>
      </c>
      <c r="F678" s="24" t="s">
        <v>15061</v>
      </c>
      <c r="G678" s="24" t="inlineStr">
        <f aca="false">FALSE()</f>
        <is>
          <t/>
        </is>
      </c>
      <c r="H678" s="24" t="inlineStr">
        <f aca="false">FALSE()</f>
        <is>
          <t/>
        </is>
      </c>
      <c r="I678" s="24" t="inlineStr">
        <f aca="false">FALSE()</f>
        <is>
          <t/>
        </is>
      </c>
      <c r="J678" s="24" t="inlineStr">
        <f aca="false">FALSE()</f>
        <is>
          <t/>
        </is>
      </c>
      <c r="K678" s="24" t="inlineStr">
        <f aca="false">FALSE()</f>
        <is>
          <t/>
        </is>
      </c>
      <c r="L678" s="24" t="inlineStr">
        <f aca="false">FALSE()</f>
        <is>
          <t/>
        </is>
      </c>
    </row>
    <row r="679" customFormat="false" ht="15" hidden="false" customHeight="false" outlineLevel="0" collapsed="false">
      <c r="A679" s="24" t="s">
        <v>15449</v>
      </c>
      <c r="B679" s="24" t="s">
        <v>15608</v>
      </c>
      <c r="C679" s="24" t="n">
        <v>3</v>
      </c>
      <c r="D679" s="108" t="n">
        <v>0.000714192721874712</v>
      </c>
      <c r="E679" s="108" t="n">
        <v>3.38350119644538</v>
      </c>
      <c r="F679" s="24" t="s">
        <v>15061</v>
      </c>
      <c r="G679" s="24" t="inlineStr">
        <f aca="false">FALSE()</f>
        <is>
          <t/>
        </is>
      </c>
      <c r="H679" s="24" t="inlineStr">
        <f aca="false">FALSE()</f>
        <is>
          <t/>
        </is>
      </c>
      <c r="I679" s="24" t="inlineStr">
        <f aca="false">FALSE()</f>
        <is>
          <t/>
        </is>
      </c>
      <c r="J679" s="24" t="inlineStr">
        <f aca="false">FALSE()</f>
        <is>
          <t/>
        </is>
      </c>
      <c r="K679" s="24" t="inlineStr">
        <f aca="false">FALSE()</f>
        <is>
          <t/>
        </is>
      </c>
      <c r="L679" s="24" t="inlineStr">
        <f aca="false">FALSE()</f>
        <is>
          <t/>
        </is>
      </c>
    </row>
    <row r="680" customFormat="false" ht="15" hidden="false" customHeight="false" outlineLevel="0" collapsed="false">
      <c r="A680" s="24" t="s">
        <v>15608</v>
      </c>
      <c r="B680" s="24" t="s">
        <v>15103</v>
      </c>
      <c r="C680" s="24" t="n">
        <v>3</v>
      </c>
      <c r="D680" s="108" t="n">
        <v>0.000714192721874712</v>
      </c>
      <c r="E680" s="108" t="n">
        <v>2.80946992871766</v>
      </c>
      <c r="F680" s="24" t="s">
        <v>15061</v>
      </c>
      <c r="G680" s="24" t="inlineStr">
        <f aca="false">FALSE()</f>
        <is>
          <t/>
        </is>
      </c>
      <c r="H680" s="24" t="inlineStr">
        <f aca="false">FALSE()</f>
        <is>
          <t/>
        </is>
      </c>
      <c r="I680" s="24" t="inlineStr">
        <f aca="false">FALSE()</f>
        <is>
          <t/>
        </is>
      </c>
      <c r="J680" s="24" t="inlineStr">
        <f aca="false">FALSE()</f>
        <is>
          <t/>
        </is>
      </c>
      <c r="K680" s="24" t="inlineStr">
        <f aca="false">FALSE()</f>
        <is>
          <t/>
        </is>
      </c>
      <c r="L680" s="24" t="inlineStr">
        <f aca="false">FALSE()</f>
        <is>
          <t/>
        </is>
      </c>
    </row>
    <row r="681" customFormat="false" ht="15" hidden="false" customHeight="false" outlineLevel="0" collapsed="false">
      <c r="A681" s="24" t="s">
        <v>15099</v>
      </c>
      <c r="B681" s="24" t="s">
        <v>15611</v>
      </c>
      <c r="C681" s="24" t="n">
        <v>3</v>
      </c>
      <c r="D681" s="108" t="n">
        <v>0.000714192721874712</v>
      </c>
      <c r="E681" s="108" t="n">
        <v>2.75511226639507</v>
      </c>
      <c r="F681" s="24" t="s">
        <v>15061</v>
      </c>
      <c r="G681" s="24" t="inlineStr">
        <f aca="false">FALSE()</f>
        <is>
          <t/>
        </is>
      </c>
      <c r="H681" s="24" t="inlineStr">
        <f aca="false">FALSE()</f>
        <is>
          <t/>
        </is>
      </c>
      <c r="I681" s="24" t="inlineStr">
        <f aca="false">FALSE()</f>
        <is>
          <t/>
        </is>
      </c>
      <c r="J681" s="24" t="inlineStr">
        <f aca="false">FALSE()</f>
        <is>
          <t/>
        </is>
      </c>
      <c r="K681" s="24" t="inlineStr">
        <f aca="false">FALSE()</f>
        <is>
          <t/>
        </is>
      </c>
      <c r="L681" s="24" t="inlineStr">
        <f aca="false">FALSE()</f>
        <is>
          <t/>
        </is>
      </c>
    </row>
    <row r="682" customFormat="false" ht="15" hidden="false" customHeight="false" outlineLevel="0" collapsed="false">
      <c r="A682" s="24" t="s">
        <v>15611</v>
      </c>
      <c r="B682" s="24" t="s">
        <v>15612</v>
      </c>
      <c r="C682" s="24" t="n">
        <v>3</v>
      </c>
      <c r="D682" s="108" t="n">
        <v>0.000714192721874712</v>
      </c>
      <c r="E682" s="108" t="n">
        <v>3.50843993305368</v>
      </c>
      <c r="F682" s="24" t="s">
        <v>15061</v>
      </c>
      <c r="G682" s="24" t="inlineStr">
        <f aca="false">FALSE()</f>
        <is>
          <t/>
        </is>
      </c>
      <c r="H682" s="24" t="inlineStr">
        <f aca="false">FALSE()</f>
        <is>
          <t/>
        </is>
      </c>
      <c r="I682" s="24" t="inlineStr">
        <f aca="false">FALSE()</f>
        <is>
          <t/>
        </is>
      </c>
      <c r="J682" s="24" t="inlineStr">
        <f aca="false">FALSE()</f>
        <is>
          <t/>
        </is>
      </c>
      <c r="K682" s="24" t="n">
        <f aca="false">TRUE()</f>
        <v>1</v>
      </c>
      <c r="L682" s="24" t="inlineStr">
        <f aca="false">FALSE()</f>
        <is>
          <t/>
        </is>
      </c>
    </row>
    <row r="683" customFormat="false" ht="15" hidden="false" customHeight="false" outlineLevel="0" collapsed="false">
      <c r="A683" s="24" t="s">
        <v>15612</v>
      </c>
      <c r="B683" s="24" t="s">
        <v>15100</v>
      </c>
      <c r="C683" s="24" t="n">
        <v>3</v>
      </c>
      <c r="D683" s="108" t="n">
        <v>0.000714192721874712</v>
      </c>
      <c r="E683" s="108" t="n">
        <v>2.80946992871766</v>
      </c>
      <c r="F683" s="24" t="s">
        <v>15061</v>
      </c>
      <c r="G683" s="24" t="inlineStr">
        <f aca="false">FALSE()</f>
        <is>
          <t/>
        </is>
      </c>
      <c r="H683" s="24" t="n">
        <f aca="false">TRUE()</f>
        <v>1</v>
      </c>
      <c r="I683" s="24" t="inlineStr">
        <f aca="false">FALSE()</f>
        <is>
          <t/>
        </is>
      </c>
      <c r="J683" s="24" t="inlineStr">
        <f aca="false">FALSE()</f>
        <is>
          <t/>
        </is>
      </c>
      <c r="K683" s="24" t="n">
        <f aca="false">FALSE()</f>
        <v>0</v>
      </c>
      <c r="L683" s="24" t="inlineStr">
        <f aca="false">FALSE()</f>
        <is>
          <t/>
        </is>
      </c>
    </row>
    <row r="684" customFormat="false" ht="15" hidden="false" customHeight="false" outlineLevel="0" collapsed="false">
      <c r="A684" s="24" t="s">
        <v>15100</v>
      </c>
      <c r="B684" s="24" t="s">
        <v>15199</v>
      </c>
      <c r="C684" s="24" t="n">
        <v>3</v>
      </c>
      <c r="D684" s="108" t="n">
        <v>0.000714192721874712</v>
      </c>
      <c r="E684" s="108" t="n">
        <v>2.35547247284514</v>
      </c>
      <c r="F684" s="24" t="s">
        <v>15061</v>
      </c>
      <c r="G684" s="24" t="inlineStr">
        <f aca="false">FALSE()</f>
        <is>
          <t/>
        </is>
      </c>
      <c r="H684" s="24" t="n">
        <f aca="false">FALSE()</f>
        <v>0</v>
      </c>
      <c r="I684" s="24" t="inlineStr">
        <f aca="false">FALSE()</f>
        <is>
          <t/>
        </is>
      </c>
      <c r="J684" s="24" t="inlineStr">
        <f aca="false">FALSE()</f>
        <is>
          <t/>
        </is>
      </c>
      <c r="K684" s="24" t="inlineStr">
        <f aca="false">FALSE()</f>
        <is>
          <t/>
        </is>
      </c>
      <c r="L684" s="24" t="inlineStr">
        <f aca="false">FALSE()</f>
        <is>
          <t/>
        </is>
      </c>
    </row>
    <row r="685" customFormat="false" ht="15" hidden="false" customHeight="false" outlineLevel="0" collapsed="false">
      <c r="A685" s="24" t="s">
        <v>15199</v>
      </c>
      <c r="B685" s="24" t="s">
        <v>15613</v>
      </c>
      <c r="C685" s="24" t="n">
        <v>3</v>
      </c>
      <c r="D685" s="108" t="n">
        <v>0.000714192721874712</v>
      </c>
      <c r="E685" s="108" t="n">
        <v>3.0824712007814</v>
      </c>
      <c r="F685" s="24" t="s">
        <v>15061</v>
      </c>
      <c r="G685" s="24" t="inlineStr">
        <f aca="false">FALSE()</f>
        <is>
          <t/>
        </is>
      </c>
      <c r="H685" s="24" t="inlineStr">
        <f aca="false">FALSE()</f>
        <is>
          <t/>
        </is>
      </c>
      <c r="I685" s="24" t="inlineStr">
        <f aca="false">FALSE()</f>
        <is>
          <t/>
        </is>
      </c>
      <c r="J685" s="24" t="inlineStr">
        <f aca="false">FALSE()</f>
        <is>
          <t/>
        </is>
      </c>
      <c r="K685" s="24" t="inlineStr">
        <f aca="false">FALSE()</f>
        <is>
          <t/>
        </is>
      </c>
      <c r="L685" s="24" t="inlineStr">
        <f aca="false">FALSE()</f>
        <is>
          <t/>
        </is>
      </c>
    </row>
    <row r="686" customFormat="false" ht="15" hidden="false" customHeight="false" outlineLevel="0" collapsed="false">
      <c r="A686" s="24" t="s">
        <v>15613</v>
      </c>
      <c r="B686" s="24" t="s">
        <v>15451</v>
      </c>
      <c r="C686" s="24" t="n">
        <v>3</v>
      </c>
      <c r="D686" s="108" t="n">
        <v>0.000714192721874712</v>
      </c>
      <c r="E686" s="108" t="n">
        <v>3.38350119644538</v>
      </c>
      <c r="F686" s="24" t="s">
        <v>15061</v>
      </c>
      <c r="G686" s="24" t="inlineStr">
        <f aca="false">FALSE()</f>
        <is>
          <t/>
        </is>
      </c>
      <c r="H686" s="24" t="inlineStr">
        <f aca="false">FALSE()</f>
        <is>
          <t/>
        </is>
      </c>
      <c r="I686" s="24" t="inlineStr">
        <f aca="false">FALSE()</f>
        <is>
          <t/>
        </is>
      </c>
      <c r="J686" s="24" t="inlineStr">
        <f aca="false">FALSE()</f>
        <is>
          <t/>
        </is>
      </c>
      <c r="K686" s="24" t="inlineStr">
        <f aca="false">FALSE()</f>
        <is>
          <t/>
        </is>
      </c>
      <c r="L686" s="24" t="inlineStr">
        <f aca="false">FALSE()</f>
        <is>
          <t/>
        </is>
      </c>
    </row>
    <row r="687" customFormat="false" ht="15" hidden="false" customHeight="false" outlineLevel="0" collapsed="false">
      <c r="A687" s="24" t="s">
        <v>15618</v>
      </c>
      <c r="B687" s="24" t="s">
        <v>338</v>
      </c>
      <c r="C687" s="24" t="n">
        <v>3</v>
      </c>
      <c r="D687" s="108" t="n">
        <v>0.000714192721874712</v>
      </c>
      <c r="E687" s="108" t="n">
        <v>1.06963397607623</v>
      </c>
      <c r="F687" s="24" t="s">
        <v>15061</v>
      </c>
      <c r="G687" s="24" t="inlineStr">
        <f aca="false">FALSE()</f>
        <is>
          <t/>
        </is>
      </c>
      <c r="H687" s="24" t="inlineStr">
        <f aca="false">FALSE()</f>
        <is>
          <t/>
        </is>
      </c>
      <c r="I687" s="24" t="inlineStr">
        <f aca="false">FALSE()</f>
        <is>
          <t/>
        </is>
      </c>
      <c r="J687" s="24" t="inlineStr">
        <f aca="false">FALSE()</f>
        <is>
          <t/>
        </is>
      </c>
      <c r="K687" s="24" t="inlineStr">
        <f aca="false">FALSE()</f>
        <is>
          <t/>
        </is>
      </c>
      <c r="L687" s="24" t="inlineStr">
        <f aca="false">FALSE()</f>
        <is>
          <t/>
        </is>
      </c>
    </row>
    <row r="688" customFormat="false" ht="15" hidden="false" customHeight="false" outlineLevel="0" collapsed="false">
      <c r="A688" s="24" t="s">
        <v>15358</v>
      </c>
      <c r="B688" s="24" t="s">
        <v>3798</v>
      </c>
      <c r="C688" s="24" t="n">
        <v>3</v>
      </c>
      <c r="D688" s="108" t="n">
        <v>0.000714192721874712</v>
      </c>
      <c r="E688" s="108" t="n">
        <v>3.28659118343733</v>
      </c>
      <c r="F688" s="24" t="s">
        <v>15061</v>
      </c>
      <c r="G688" s="24" t="inlineStr">
        <f aca="false">FALSE()</f>
        <is>
          <t/>
        </is>
      </c>
      <c r="H688" s="24" t="inlineStr">
        <f aca="false">FALSE()</f>
        <is>
          <t/>
        </is>
      </c>
      <c r="I688" s="24" t="inlineStr">
        <f aca="false">FALSE()</f>
        <is>
          <t/>
        </is>
      </c>
      <c r="J688" s="24" t="inlineStr">
        <f aca="false">FALSE()</f>
        <is>
          <t/>
        </is>
      </c>
      <c r="K688" s="24" t="inlineStr">
        <f aca="false">FALSE()</f>
        <is>
          <t/>
        </is>
      </c>
      <c r="L688" s="24" t="inlineStr">
        <f aca="false">FALSE()</f>
        <is>
          <t/>
        </is>
      </c>
    </row>
    <row r="689" customFormat="false" ht="15" hidden="false" customHeight="false" outlineLevel="0" collapsed="false">
      <c r="A689" s="24" t="s">
        <v>15457</v>
      </c>
      <c r="B689" s="24" t="s">
        <v>15627</v>
      </c>
      <c r="C689" s="24" t="n">
        <v>3</v>
      </c>
      <c r="D689" s="108" t="n">
        <v>0.000714192721874712</v>
      </c>
      <c r="E689" s="108" t="n">
        <v>3.38350119644538</v>
      </c>
      <c r="F689" s="24" t="s">
        <v>15061</v>
      </c>
      <c r="G689" s="24" t="inlineStr">
        <f aca="false">FALSE()</f>
        <is>
          <t/>
        </is>
      </c>
      <c r="H689" s="24" t="inlineStr">
        <f aca="false">FALSE()</f>
        <is>
          <t/>
        </is>
      </c>
      <c r="I689" s="24" t="inlineStr">
        <f aca="false">FALSE()</f>
        <is>
          <t/>
        </is>
      </c>
      <c r="J689" s="24" t="inlineStr">
        <f aca="false">FALSE()</f>
        <is>
          <t/>
        </is>
      </c>
      <c r="K689" s="24" t="inlineStr">
        <f aca="false">FALSE()</f>
        <is>
          <t/>
        </is>
      </c>
      <c r="L689" s="24" t="inlineStr">
        <f aca="false">FALSE()</f>
        <is>
          <t/>
        </is>
      </c>
    </row>
    <row r="690" customFormat="false" ht="15" hidden="false" customHeight="false" outlineLevel="0" collapsed="false">
      <c r="A690" s="24" t="s">
        <v>15627</v>
      </c>
      <c r="B690" s="24" t="s">
        <v>15628</v>
      </c>
      <c r="C690" s="24" t="n">
        <v>3</v>
      </c>
      <c r="D690" s="108" t="n">
        <v>0.000714192721874712</v>
      </c>
      <c r="E690" s="108" t="n">
        <v>3.50843993305368</v>
      </c>
      <c r="F690" s="24" t="s">
        <v>15061</v>
      </c>
      <c r="G690" s="24" t="inlineStr">
        <f aca="false">FALSE()</f>
        <is>
          <t/>
        </is>
      </c>
      <c r="H690" s="24" t="inlineStr">
        <f aca="false">FALSE()</f>
        <is>
          <t/>
        </is>
      </c>
      <c r="I690" s="24" t="inlineStr">
        <f aca="false">FALSE()</f>
        <is>
          <t/>
        </is>
      </c>
      <c r="J690" s="24" t="inlineStr">
        <f aca="false">FALSE()</f>
        <is>
          <t/>
        </is>
      </c>
      <c r="K690" s="24" t="inlineStr">
        <f aca="false">FALSE()</f>
        <is>
          <t/>
        </is>
      </c>
      <c r="L690" s="24" t="inlineStr">
        <f aca="false">FALSE()</f>
        <is>
          <t/>
        </is>
      </c>
    </row>
    <row r="691" customFormat="false" ht="15" hidden="false" customHeight="false" outlineLevel="0" collapsed="false">
      <c r="A691" s="24" t="s">
        <v>15628</v>
      </c>
      <c r="B691" s="24" t="s">
        <v>15188</v>
      </c>
      <c r="C691" s="24" t="n">
        <v>3</v>
      </c>
      <c r="D691" s="108" t="n">
        <v>0.000714192721874712</v>
      </c>
      <c r="E691" s="108" t="n">
        <v>3.03131867833402</v>
      </c>
      <c r="F691" s="24" t="s">
        <v>15061</v>
      </c>
      <c r="G691" s="24" t="inlineStr">
        <f aca="false">FALSE()</f>
        <is>
          <t/>
        </is>
      </c>
      <c r="H691" s="24" t="inlineStr">
        <f aca="false">FALSE()</f>
        <is>
          <t/>
        </is>
      </c>
      <c r="I691" s="24" t="inlineStr">
        <f aca="false">FALSE()</f>
        <is>
          <t/>
        </is>
      </c>
      <c r="J691" s="24" t="inlineStr">
        <f aca="false">FALSE()</f>
        <is>
          <t/>
        </is>
      </c>
      <c r="K691" s="24" t="inlineStr">
        <f aca="false">FALSE()</f>
        <is>
          <t/>
        </is>
      </c>
      <c r="L691" s="24" t="inlineStr">
        <f aca="false">FALSE()</f>
        <is>
          <t/>
        </is>
      </c>
    </row>
    <row r="692" customFormat="false" ht="15" hidden="false" customHeight="false" outlineLevel="0" collapsed="false">
      <c r="A692" s="24" t="s">
        <v>15188</v>
      </c>
      <c r="B692" s="24" t="s">
        <v>15629</v>
      </c>
      <c r="C692" s="24" t="n">
        <v>3</v>
      </c>
      <c r="D692" s="108" t="n">
        <v>0.000714192721874712</v>
      </c>
      <c r="E692" s="108" t="n">
        <v>3.03131867833402</v>
      </c>
      <c r="F692" s="24" t="s">
        <v>15061</v>
      </c>
      <c r="G692" s="24" t="inlineStr">
        <f aca="false">FALSE()</f>
        <is>
          <t/>
        </is>
      </c>
      <c r="H692" s="24" t="inlineStr">
        <f aca="false">FALSE()</f>
        <is>
          <t/>
        </is>
      </c>
      <c r="I692" s="24" t="inlineStr">
        <f aca="false">FALSE()</f>
        <is>
          <t/>
        </is>
      </c>
      <c r="J692" s="24" t="inlineStr">
        <f aca="false">FALSE()</f>
        <is>
          <t/>
        </is>
      </c>
      <c r="K692" s="24" t="inlineStr">
        <f aca="false">FALSE()</f>
        <is>
          <t/>
        </is>
      </c>
      <c r="L692" s="24" t="inlineStr">
        <f aca="false">FALSE()</f>
        <is>
          <t/>
        </is>
      </c>
    </row>
    <row r="693" customFormat="false" ht="15" hidden="false" customHeight="false" outlineLevel="0" collapsed="false">
      <c r="A693" s="24" t="s">
        <v>15629</v>
      </c>
      <c r="B693" s="24" t="s">
        <v>338</v>
      </c>
      <c r="C693" s="24" t="n">
        <v>3</v>
      </c>
      <c r="D693" s="108" t="n">
        <v>0.000714192721874712</v>
      </c>
      <c r="E693" s="108" t="n">
        <v>1.06963397607623</v>
      </c>
      <c r="F693" s="24" t="s">
        <v>15061</v>
      </c>
      <c r="G693" s="24" t="inlineStr">
        <f aca="false">FALSE()</f>
        <is>
          <t/>
        </is>
      </c>
      <c r="H693" s="24" t="inlineStr">
        <f aca="false">FALSE()</f>
        <is>
          <t/>
        </is>
      </c>
      <c r="I693" s="24" t="inlineStr">
        <f aca="false">FALSE()</f>
        <is>
          <t/>
        </is>
      </c>
      <c r="J693" s="24" t="inlineStr">
        <f aca="false">FALSE()</f>
        <is>
          <t/>
        </is>
      </c>
      <c r="K693" s="24" t="inlineStr">
        <f aca="false">FALSE()</f>
        <is>
          <t/>
        </is>
      </c>
      <c r="L693" s="24" t="inlineStr">
        <f aca="false">FALSE()</f>
        <is>
          <t/>
        </is>
      </c>
    </row>
    <row r="694" customFormat="false" ht="15" hidden="false" customHeight="false" outlineLevel="0" collapsed="false">
      <c r="A694" s="24" t="s">
        <v>338</v>
      </c>
      <c r="B694" s="24" t="s">
        <v>15144</v>
      </c>
      <c r="C694" s="24" t="n">
        <v>3</v>
      </c>
      <c r="D694" s="108" t="n">
        <v>0.000714192721874712</v>
      </c>
      <c r="E694" s="108" t="n">
        <v>0.464423104069309</v>
      </c>
      <c r="F694" s="24" t="s">
        <v>15061</v>
      </c>
      <c r="G694" s="24" t="inlineStr">
        <f aca="false">FALSE()</f>
        <is>
          <t/>
        </is>
      </c>
      <c r="H694" s="24" t="inlineStr">
        <f aca="false">FALSE()</f>
        <is>
          <t/>
        </is>
      </c>
      <c r="I694" s="24" t="inlineStr">
        <f aca="false">FALSE()</f>
        <is>
          <t/>
        </is>
      </c>
      <c r="J694" s="24" t="inlineStr">
        <f aca="false">FALSE()</f>
        <is>
          <t/>
        </is>
      </c>
      <c r="K694" s="24" t="inlineStr">
        <f aca="false">FALSE()</f>
        <is>
          <t/>
        </is>
      </c>
      <c r="L694" s="24" t="inlineStr">
        <f aca="false">FALSE()</f>
        <is>
          <t/>
        </is>
      </c>
    </row>
    <row r="695" customFormat="false" ht="15" hidden="false" customHeight="false" outlineLevel="0" collapsed="false">
      <c r="A695" s="24" t="s">
        <v>15144</v>
      </c>
      <c r="B695" s="24" t="s">
        <v>14868</v>
      </c>
      <c r="C695" s="24" t="n">
        <v>3</v>
      </c>
      <c r="D695" s="108" t="n">
        <v>0.000714192721874712</v>
      </c>
      <c r="E695" s="108" t="n">
        <v>1.53840315643113</v>
      </c>
      <c r="F695" s="24" t="s">
        <v>15061</v>
      </c>
      <c r="G695" s="24" t="inlineStr">
        <f aca="false">FALSE()</f>
        <is>
          <t/>
        </is>
      </c>
      <c r="H695" s="24" t="inlineStr">
        <f aca="false">FALSE()</f>
        <is>
          <t/>
        </is>
      </c>
      <c r="I695" s="24" t="inlineStr">
        <f aca="false">FALSE()</f>
        <is>
          <t/>
        </is>
      </c>
      <c r="J695" s="24" t="inlineStr">
        <f aca="false">FALSE()</f>
        <is>
          <t/>
        </is>
      </c>
      <c r="K695" s="24" t="inlineStr">
        <f aca="false">FALSE()</f>
        <is>
          <t/>
        </is>
      </c>
      <c r="L695" s="24" t="inlineStr">
        <f aca="false">FALSE()</f>
        <is>
          <t/>
        </is>
      </c>
    </row>
    <row r="696" customFormat="false" ht="15" hidden="false" customHeight="false" outlineLevel="0" collapsed="false">
      <c r="A696" s="24" t="s">
        <v>14868</v>
      </c>
      <c r="B696" s="24" t="s">
        <v>1267</v>
      </c>
      <c r="C696" s="24" t="n">
        <v>3</v>
      </c>
      <c r="D696" s="108" t="n">
        <v>0.000714192721874712</v>
      </c>
      <c r="E696" s="108" t="n">
        <v>0.718859220889257</v>
      </c>
      <c r="F696" s="24" t="s">
        <v>15061</v>
      </c>
      <c r="G696" s="24" t="inlineStr">
        <f aca="false">FALSE()</f>
        <is>
          <t/>
        </is>
      </c>
      <c r="H696" s="24" t="inlineStr">
        <f aca="false">FALSE()</f>
        <is>
          <t/>
        </is>
      </c>
      <c r="I696" s="24" t="inlineStr">
        <f aca="false">FALSE()</f>
        <is>
          <t/>
        </is>
      </c>
      <c r="J696" s="24" t="inlineStr">
        <f aca="false">FALSE()</f>
        <is>
          <t/>
        </is>
      </c>
      <c r="K696" s="24" t="inlineStr">
        <f aca="false">FALSE()</f>
        <is>
          <t/>
        </is>
      </c>
      <c r="L696" s="24" t="inlineStr">
        <f aca="false">FALSE()</f>
        <is>
          <t/>
        </is>
      </c>
    </row>
    <row r="697" customFormat="false" ht="15" hidden="false" customHeight="false" outlineLevel="0" collapsed="false">
      <c r="A697" s="24" t="s">
        <v>1267</v>
      </c>
      <c r="B697" s="24" t="s">
        <v>15144</v>
      </c>
      <c r="C697" s="24" t="n">
        <v>3</v>
      </c>
      <c r="D697" s="108" t="n">
        <v>0.000714192721874712</v>
      </c>
      <c r="E697" s="108" t="n">
        <v>1.61264918480324</v>
      </c>
      <c r="F697" s="24" t="s">
        <v>15061</v>
      </c>
      <c r="G697" s="24" t="inlineStr">
        <f aca="false">FALSE()</f>
        <is>
          <t/>
        </is>
      </c>
      <c r="H697" s="24" t="inlineStr">
        <f aca="false">FALSE()</f>
        <is>
          <t/>
        </is>
      </c>
      <c r="I697" s="24" t="inlineStr">
        <f aca="false">FALSE()</f>
        <is>
          <t/>
        </is>
      </c>
      <c r="J697" s="24" t="inlineStr">
        <f aca="false">FALSE()</f>
        <is>
          <t/>
        </is>
      </c>
      <c r="K697" s="24" t="inlineStr">
        <f aca="false">FALSE()</f>
        <is>
          <t/>
        </is>
      </c>
      <c r="L697" s="24" t="inlineStr">
        <f aca="false">FALSE()</f>
        <is>
          <t/>
        </is>
      </c>
    </row>
    <row r="698" customFormat="false" ht="15" hidden="false" customHeight="false" outlineLevel="0" collapsed="false">
      <c r="A698" s="24" t="s">
        <v>15267</v>
      </c>
      <c r="B698" s="24" t="s">
        <v>15098</v>
      </c>
      <c r="C698" s="24" t="n">
        <v>3</v>
      </c>
      <c r="D698" s="108" t="n">
        <v>0.000714192721874712</v>
      </c>
      <c r="E698" s="108" t="n">
        <v>2.53326351677871</v>
      </c>
      <c r="F698" s="24" t="s">
        <v>15061</v>
      </c>
      <c r="G698" s="24" t="inlineStr">
        <f aca="false">FALSE()</f>
        <is>
          <t/>
        </is>
      </c>
      <c r="H698" s="24" t="inlineStr">
        <f aca="false">FALSE()</f>
        <is>
          <t/>
        </is>
      </c>
      <c r="I698" s="24" t="inlineStr">
        <f aca="false">FALSE()</f>
        <is>
          <t/>
        </is>
      </c>
      <c r="J698" s="24" t="n">
        <f aca="false">TRUE()</f>
        <v>1</v>
      </c>
      <c r="K698" s="24" t="inlineStr">
        <f aca="false">FALSE()</f>
        <is>
          <t/>
        </is>
      </c>
      <c r="L698" s="24" t="inlineStr">
        <f aca="false">FALSE()</f>
        <is>
          <t/>
        </is>
      </c>
    </row>
    <row r="699" customFormat="false" ht="15" hidden="false" customHeight="false" outlineLevel="0" collapsed="false">
      <c r="A699" s="24" t="s">
        <v>15098</v>
      </c>
      <c r="B699" s="24" t="s">
        <v>15094</v>
      </c>
      <c r="C699" s="24" t="n">
        <v>3</v>
      </c>
      <c r="D699" s="108" t="n">
        <v>0.000714192721874712</v>
      </c>
      <c r="E699" s="108" t="n">
        <v>2.00178459973646</v>
      </c>
      <c r="F699" s="24" t="s">
        <v>15061</v>
      </c>
      <c r="G699" s="24" t="n">
        <f aca="false">TRUE()</f>
        <v>1</v>
      </c>
      <c r="H699" s="24" t="inlineStr">
        <f aca="false">FALSE()</f>
        <is>
          <t/>
        </is>
      </c>
      <c r="I699" s="24" t="inlineStr">
        <f aca="false">FALSE()</f>
        <is>
          <t/>
        </is>
      </c>
      <c r="J699" s="24" t="n">
        <f aca="false">FALSE()</f>
        <v>0</v>
      </c>
      <c r="K699" s="24" t="inlineStr">
        <f aca="false">FALSE()</f>
        <is>
          <t/>
        </is>
      </c>
      <c r="L699" s="24" t="inlineStr">
        <f aca="false">FALSE()</f>
        <is>
          <t/>
        </is>
      </c>
    </row>
    <row r="700" customFormat="false" ht="15" hidden="false" customHeight="false" outlineLevel="0" collapsed="false">
      <c r="A700" s="24" t="s">
        <v>15094</v>
      </c>
      <c r="B700" s="24" t="s">
        <v>15103</v>
      </c>
      <c r="C700" s="24" t="n">
        <v>3</v>
      </c>
      <c r="D700" s="108" t="n">
        <v>0.000714192721874712</v>
      </c>
      <c r="E700" s="108" t="n">
        <v>2.11049992438164</v>
      </c>
      <c r="F700" s="24" t="s">
        <v>15061</v>
      </c>
      <c r="G700" s="24" t="n">
        <f aca="false">FALSE()</f>
        <v>0</v>
      </c>
      <c r="H700" s="24" t="inlineStr">
        <f aca="false">FALSE()</f>
        <is>
          <t/>
        </is>
      </c>
      <c r="I700" s="24" t="inlineStr">
        <f aca="false">FALSE()</f>
        <is>
          <t/>
        </is>
      </c>
      <c r="J700" s="24" t="inlineStr">
        <f aca="false">FALSE()</f>
        <is>
          <t/>
        </is>
      </c>
      <c r="K700" s="24" t="inlineStr">
        <f aca="false">FALSE()</f>
        <is>
          <t/>
        </is>
      </c>
      <c r="L700" s="24" t="inlineStr">
        <f aca="false">FALSE()</f>
        <is>
          <t/>
        </is>
      </c>
    </row>
    <row r="701" customFormat="false" ht="15" hidden="false" customHeight="false" outlineLevel="0" collapsed="false">
      <c r="A701" s="24" t="s">
        <v>15103</v>
      </c>
      <c r="B701" s="24" t="s">
        <v>14855</v>
      </c>
      <c r="C701" s="24" t="n">
        <v>3</v>
      </c>
      <c r="D701" s="108" t="n">
        <v>0.000714192721874712</v>
      </c>
      <c r="E701" s="108" t="n">
        <v>2.17938121378946</v>
      </c>
      <c r="F701" s="24" t="s">
        <v>15061</v>
      </c>
      <c r="G701" s="24" t="inlineStr">
        <f aca="false">FALSE()</f>
        <is>
          <t/>
        </is>
      </c>
      <c r="H701" s="24" t="inlineStr">
        <f aca="false">FALSE()</f>
        <is>
          <t/>
        </is>
      </c>
      <c r="I701" s="24" t="inlineStr">
        <f aca="false">FALSE()</f>
        <is>
          <t/>
        </is>
      </c>
      <c r="J701" s="24" t="inlineStr">
        <f aca="false">FALSE()</f>
        <is>
          <t/>
        </is>
      </c>
      <c r="K701" s="24" t="inlineStr">
        <f aca="false">FALSE()</f>
        <is>
          <t/>
        </is>
      </c>
      <c r="L701" s="24" t="inlineStr">
        <f aca="false">FALSE()</f>
        <is>
          <t/>
        </is>
      </c>
    </row>
    <row r="702" customFormat="false" ht="15" hidden="false" customHeight="false" outlineLevel="0" collapsed="false">
      <c r="A702" s="24" t="s">
        <v>14855</v>
      </c>
      <c r="B702" s="24" t="s">
        <v>15090</v>
      </c>
      <c r="C702" s="24" t="n">
        <v>3</v>
      </c>
      <c r="D702" s="108" t="n">
        <v>0.000714192721874712</v>
      </c>
      <c r="E702" s="108" t="n">
        <v>2.11243442415884</v>
      </c>
      <c r="F702" s="24" t="s">
        <v>15061</v>
      </c>
      <c r="G702" s="24" t="inlineStr">
        <f aca="false">FALSE()</f>
        <is>
          <t/>
        </is>
      </c>
      <c r="H702" s="24" t="inlineStr">
        <f aca="false">FALSE()</f>
        <is>
          <t/>
        </is>
      </c>
      <c r="I702" s="24" t="inlineStr">
        <f aca="false">FALSE()</f>
        <is>
          <t/>
        </is>
      </c>
      <c r="J702" s="24" t="inlineStr">
        <f aca="false">FALSE()</f>
        <is>
          <t/>
        </is>
      </c>
      <c r="K702" s="24" t="inlineStr">
        <f aca="false">FALSE()</f>
        <is>
          <t/>
        </is>
      </c>
      <c r="L702" s="24" t="inlineStr">
        <f aca="false">FALSE()</f>
        <is>
          <t/>
        </is>
      </c>
    </row>
    <row r="703" customFormat="false" ht="15" hidden="false" customHeight="false" outlineLevel="0" collapsed="false">
      <c r="A703" s="24" t="s">
        <v>15090</v>
      </c>
      <c r="B703" s="24" t="s">
        <v>15630</v>
      </c>
      <c r="C703" s="24" t="n">
        <v>3</v>
      </c>
      <c r="D703" s="108" t="n">
        <v>0.000714192721874712</v>
      </c>
      <c r="E703" s="108" t="n">
        <v>2.73028868267004</v>
      </c>
      <c r="F703" s="24" t="s">
        <v>15061</v>
      </c>
      <c r="G703" s="24" t="inlineStr">
        <f aca="false">FALSE()</f>
        <is>
          <t/>
        </is>
      </c>
      <c r="H703" s="24" t="inlineStr">
        <f aca="false">FALSE()</f>
        <is>
          <t/>
        </is>
      </c>
      <c r="I703" s="24" t="inlineStr">
        <f aca="false">FALSE()</f>
        <is>
          <t/>
        </is>
      </c>
      <c r="J703" s="24" t="inlineStr">
        <f aca="false">FALSE()</f>
        <is>
          <t/>
        </is>
      </c>
      <c r="K703" s="24" t="inlineStr">
        <f aca="false">FALSE()</f>
        <is>
          <t/>
        </is>
      </c>
      <c r="L703" s="24" t="inlineStr">
        <f aca="false">FALSE()</f>
        <is>
          <t/>
        </is>
      </c>
    </row>
    <row r="704" customFormat="false" ht="15" hidden="false" customHeight="false" outlineLevel="0" collapsed="false">
      <c r="A704" s="24" t="s">
        <v>15630</v>
      </c>
      <c r="B704" s="24" t="s">
        <v>15181</v>
      </c>
      <c r="C704" s="24" t="n">
        <v>3</v>
      </c>
      <c r="D704" s="108" t="n">
        <v>0.000714192721874712</v>
      </c>
      <c r="E704" s="108" t="n">
        <v>3.0824712007814</v>
      </c>
      <c r="F704" s="24" t="s">
        <v>15061</v>
      </c>
      <c r="G704" s="24" t="inlineStr">
        <f aca="false">FALSE()</f>
        <is>
          <t/>
        </is>
      </c>
      <c r="H704" s="24" t="inlineStr">
        <f aca="false">FALSE()</f>
        <is>
          <t/>
        </is>
      </c>
      <c r="I704" s="24" t="inlineStr">
        <f aca="false">FALSE()</f>
        <is>
          <t/>
        </is>
      </c>
      <c r="J704" s="24" t="inlineStr">
        <f aca="false">FALSE()</f>
        <is>
          <t/>
        </is>
      </c>
      <c r="K704" s="24" t="inlineStr">
        <f aca="false">FALSE()</f>
        <is>
          <t/>
        </is>
      </c>
      <c r="L704" s="24" t="inlineStr">
        <f aca="false">FALSE()</f>
        <is>
          <t/>
        </is>
      </c>
    </row>
    <row r="705" customFormat="false" ht="15" hidden="false" customHeight="false" outlineLevel="0" collapsed="false">
      <c r="A705" s="24" t="s">
        <v>15181</v>
      </c>
      <c r="B705" s="24" t="s">
        <v>15150</v>
      </c>
      <c r="C705" s="24" t="n">
        <v>3</v>
      </c>
      <c r="D705" s="108" t="n">
        <v>0.000714192721874712</v>
      </c>
      <c r="E705" s="108" t="n">
        <v>2.46704724789546</v>
      </c>
      <c r="F705" s="24" t="s">
        <v>15061</v>
      </c>
      <c r="G705" s="24" t="inlineStr">
        <f aca="false">FALSE()</f>
        <is>
          <t/>
        </is>
      </c>
      <c r="H705" s="24" t="inlineStr">
        <f aca="false">FALSE()</f>
        <is>
          <t/>
        </is>
      </c>
      <c r="I705" s="24" t="inlineStr">
        <f aca="false">FALSE()</f>
        <is>
          <t/>
        </is>
      </c>
      <c r="J705" s="24" t="inlineStr">
        <f aca="false">FALSE()</f>
        <is>
          <t/>
        </is>
      </c>
      <c r="K705" s="24" t="inlineStr">
        <f aca="false">FALSE()</f>
        <is>
          <t/>
        </is>
      </c>
      <c r="L705" s="24" t="inlineStr">
        <f aca="false">FALSE()</f>
        <is>
          <t/>
        </is>
      </c>
    </row>
    <row r="706" customFormat="false" ht="15" hidden="false" customHeight="false" outlineLevel="0" collapsed="false">
      <c r="A706" s="24" t="s">
        <v>15150</v>
      </c>
      <c r="B706" s="24" t="s">
        <v>338</v>
      </c>
      <c r="C706" s="24" t="n">
        <v>3</v>
      </c>
      <c r="D706" s="108" t="n">
        <v>0.000714192721874712</v>
      </c>
      <c r="E706" s="108" t="n">
        <v>0.546755230795892</v>
      </c>
      <c r="F706" s="24" t="s">
        <v>15061</v>
      </c>
      <c r="G706" s="24" t="inlineStr">
        <f aca="false">FALSE()</f>
        <is>
          <t/>
        </is>
      </c>
      <c r="H706" s="24" t="inlineStr">
        <f aca="false">FALSE()</f>
        <is>
          <t/>
        </is>
      </c>
      <c r="I706" s="24" t="inlineStr">
        <f aca="false">FALSE()</f>
        <is>
          <t/>
        </is>
      </c>
      <c r="J706" s="24" t="inlineStr">
        <f aca="false">FALSE()</f>
        <is>
          <t/>
        </is>
      </c>
      <c r="K706" s="24" t="inlineStr">
        <f aca="false">FALSE()</f>
        <is>
          <t/>
        </is>
      </c>
      <c r="L706" s="24" t="inlineStr">
        <f aca="false">FALSE()</f>
        <is>
          <t/>
        </is>
      </c>
    </row>
    <row r="707" customFormat="false" ht="15" hidden="false" customHeight="false" outlineLevel="0" collapsed="false">
      <c r="A707" s="24" t="s">
        <v>338</v>
      </c>
      <c r="B707" s="24" t="s">
        <v>15255</v>
      </c>
      <c r="C707" s="24" t="n">
        <v>3</v>
      </c>
      <c r="D707" s="108" t="n">
        <v>0.000714192721874712</v>
      </c>
      <c r="E707" s="108" t="n">
        <v>0.698506310102677</v>
      </c>
      <c r="F707" s="24" t="s">
        <v>15061</v>
      </c>
      <c r="G707" s="24" t="inlineStr">
        <f aca="false">FALSE()</f>
        <is>
          <t/>
        </is>
      </c>
      <c r="H707" s="24" t="inlineStr">
        <f aca="false">FALSE()</f>
        <is>
          <t/>
        </is>
      </c>
      <c r="I707" s="24" t="inlineStr">
        <f aca="false">FALSE()</f>
        <is>
          <t/>
        </is>
      </c>
      <c r="J707" s="24" t="inlineStr">
        <f aca="false">FALSE()</f>
        <is>
          <t/>
        </is>
      </c>
      <c r="K707" s="24" t="inlineStr">
        <f aca="false">FALSE()</f>
        <is>
          <t/>
        </is>
      </c>
      <c r="L707" s="24" t="inlineStr">
        <f aca="false">FALSE()</f>
        <is>
          <t/>
        </is>
      </c>
    </row>
    <row r="708" customFormat="false" ht="15" hidden="false" customHeight="false" outlineLevel="0" collapsed="false">
      <c r="A708" s="24" t="s">
        <v>15255</v>
      </c>
      <c r="B708" s="24" t="s">
        <v>15633</v>
      </c>
      <c r="C708" s="24" t="n">
        <v>3</v>
      </c>
      <c r="D708" s="108" t="n">
        <v>0.000714192721874712</v>
      </c>
      <c r="E708" s="108" t="n">
        <v>3.14046314775909</v>
      </c>
      <c r="F708" s="24" t="s">
        <v>15061</v>
      </c>
      <c r="G708" s="24" t="inlineStr">
        <f aca="false">FALSE()</f>
        <is>
          <t/>
        </is>
      </c>
      <c r="H708" s="24" t="inlineStr">
        <f aca="false">FALSE()</f>
        <is>
          <t/>
        </is>
      </c>
      <c r="I708" s="24" t="inlineStr">
        <f aca="false">FALSE()</f>
        <is>
          <t/>
        </is>
      </c>
      <c r="J708" s="24" t="inlineStr">
        <f aca="false">FALSE()</f>
        <is>
          <t/>
        </is>
      </c>
      <c r="K708" s="24" t="inlineStr">
        <f aca="false">FALSE()</f>
        <is>
          <t/>
        </is>
      </c>
      <c r="L708" s="24" t="inlineStr">
        <f aca="false">FALSE()</f>
        <is>
          <t/>
        </is>
      </c>
    </row>
    <row r="709" customFormat="false" ht="15" hidden="false" customHeight="false" outlineLevel="0" collapsed="false">
      <c r="A709" s="24" t="s">
        <v>15154</v>
      </c>
      <c r="B709" s="24" t="s">
        <v>15634</v>
      </c>
      <c r="C709" s="24" t="n">
        <v>3</v>
      </c>
      <c r="D709" s="108" t="n">
        <v>0.000714192721874712</v>
      </c>
      <c r="E709" s="108" t="n">
        <v>2.98556118777334</v>
      </c>
      <c r="F709" s="24" t="s">
        <v>15061</v>
      </c>
      <c r="G709" s="24" t="inlineStr">
        <f aca="false">FALSE()</f>
        <is>
          <t/>
        </is>
      </c>
      <c r="H709" s="24" t="inlineStr">
        <f aca="false">FALSE()</f>
        <is>
          <t/>
        </is>
      </c>
      <c r="I709" s="24" t="inlineStr">
        <f aca="false">FALSE()</f>
        <is>
          <t/>
        </is>
      </c>
      <c r="J709" s="24" t="inlineStr">
        <f aca="false">FALSE()</f>
        <is>
          <t/>
        </is>
      </c>
      <c r="K709" s="24" t="inlineStr">
        <f aca="false">FALSE()</f>
        <is>
          <t/>
        </is>
      </c>
      <c r="L709" s="24" t="inlineStr">
        <f aca="false">FALSE()</f>
        <is>
          <t/>
        </is>
      </c>
    </row>
    <row r="710" customFormat="false" ht="15" hidden="false" customHeight="false" outlineLevel="0" collapsed="false">
      <c r="A710" s="24" t="s">
        <v>15634</v>
      </c>
      <c r="B710" s="24" t="s">
        <v>14871</v>
      </c>
      <c r="C710" s="24" t="n">
        <v>3</v>
      </c>
      <c r="D710" s="108" t="n">
        <v>0.000714192721874712</v>
      </c>
      <c r="E710" s="108" t="n">
        <v>2.2074099373897</v>
      </c>
      <c r="F710" s="24" t="s">
        <v>15061</v>
      </c>
      <c r="G710" s="24" t="inlineStr">
        <f aca="false">FALSE()</f>
        <is>
          <t/>
        </is>
      </c>
      <c r="H710" s="24" t="inlineStr">
        <f aca="false">FALSE()</f>
        <is>
          <t/>
        </is>
      </c>
      <c r="I710" s="24" t="inlineStr">
        <f aca="false">FALSE()</f>
        <is>
          <t/>
        </is>
      </c>
      <c r="J710" s="24" t="inlineStr">
        <f aca="false">FALSE()</f>
        <is>
          <t/>
        </is>
      </c>
      <c r="K710" s="24" t="inlineStr">
        <f aca="false">FALSE()</f>
        <is>
          <t/>
        </is>
      </c>
      <c r="L710" s="24" t="inlineStr">
        <f aca="false">FALSE()</f>
        <is>
          <t/>
        </is>
      </c>
    </row>
    <row r="711" customFormat="false" ht="15" hidden="false" customHeight="false" outlineLevel="0" collapsed="false">
      <c r="A711" s="24" t="s">
        <v>14871</v>
      </c>
      <c r="B711" s="24" t="s">
        <v>15367</v>
      </c>
      <c r="C711" s="24" t="n">
        <v>3</v>
      </c>
      <c r="D711" s="108" t="n">
        <v>0.000714192721874712</v>
      </c>
      <c r="E711" s="108" t="n">
        <v>2.05614226205905</v>
      </c>
      <c r="F711" s="24" t="s">
        <v>15061</v>
      </c>
      <c r="G711" s="24" t="inlineStr">
        <f aca="false">FALSE()</f>
        <is>
          <t/>
        </is>
      </c>
      <c r="H711" s="24" t="inlineStr">
        <f aca="false">FALSE()</f>
        <is>
          <t/>
        </is>
      </c>
      <c r="I711" s="24" t="inlineStr">
        <f aca="false">FALSE()</f>
        <is>
          <t/>
        </is>
      </c>
      <c r="J711" s="24" t="inlineStr">
        <f aca="false">FALSE()</f>
        <is>
          <t/>
        </is>
      </c>
      <c r="K711" s="24" t="inlineStr">
        <f aca="false">FALSE()</f>
        <is>
          <t/>
        </is>
      </c>
      <c r="L711" s="24" t="inlineStr">
        <f aca="false">FALSE()</f>
        <is>
          <t/>
        </is>
      </c>
    </row>
    <row r="712" customFormat="false" ht="15" hidden="false" customHeight="false" outlineLevel="0" collapsed="false">
      <c r="A712" s="24" t="s">
        <v>15367</v>
      </c>
      <c r="B712" s="24" t="s">
        <v>15156</v>
      </c>
      <c r="C712" s="24" t="n">
        <v>3</v>
      </c>
      <c r="D712" s="108" t="n">
        <v>0.000714192721874712</v>
      </c>
      <c r="E712" s="108" t="n">
        <v>2.76371243815699</v>
      </c>
      <c r="F712" s="24" t="s">
        <v>15061</v>
      </c>
      <c r="G712" s="24" t="inlineStr">
        <f aca="false">FALSE()</f>
        <is>
          <t/>
        </is>
      </c>
      <c r="H712" s="24" t="inlineStr">
        <f aca="false">FALSE()</f>
        <is>
          <t/>
        </is>
      </c>
      <c r="I712" s="24" t="inlineStr">
        <f aca="false">FALSE()</f>
        <is>
          <t/>
        </is>
      </c>
      <c r="J712" s="24" t="inlineStr">
        <f aca="false">FALSE()</f>
        <is>
          <t/>
        </is>
      </c>
      <c r="K712" s="24" t="inlineStr">
        <f aca="false">FALSE()</f>
        <is>
          <t/>
        </is>
      </c>
      <c r="L712" s="24" t="inlineStr">
        <f aca="false">FALSE()</f>
        <is>
          <t/>
        </is>
      </c>
    </row>
    <row r="713" customFormat="false" ht="15" hidden="false" customHeight="false" outlineLevel="0" collapsed="false">
      <c r="A713" s="24" t="s">
        <v>15156</v>
      </c>
      <c r="B713" s="24" t="s">
        <v>15635</v>
      </c>
      <c r="C713" s="24" t="n">
        <v>3</v>
      </c>
      <c r="D713" s="108" t="n">
        <v>0.000714192721874712</v>
      </c>
      <c r="E713" s="108" t="n">
        <v>2.98556118777334</v>
      </c>
      <c r="F713" s="24" t="s">
        <v>15061</v>
      </c>
      <c r="G713" s="24" t="inlineStr">
        <f aca="false">FALSE()</f>
        <is>
          <t/>
        </is>
      </c>
      <c r="H713" s="24" t="inlineStr">
        <f aca="false">FALSE()</f>
        <is>
          <t/>
        </is>
      </c>
      <c r="I713" s="24" t="inlineStr">
        <f aca="false">FALSE()</f>
        <is>
          <t/>
        </is>
      </c>
      <c r="J713" s="24" t="inlineStr">
        <f aca="false">FALSE()</f>
        <is>
          <t/>
        </is>
      </c>
      <c r="K713" s="24" t="inlineStr">
        <f aca="false">FALSE()</f>
        <is>
          <t/>
        </is>
      </c>
      <c r="L713" s="24" t="inlineStr">
        <f aca="false">FALSE()</f>
        <is>
          <t/>
        </is>
      </c>
    </row>
    <row r="714" customFormat="false" ht="15" hidden="false" customHeight="false" outlineLevel="0" collapsed="false">
      <c r="A714" s="24" t="s">
        <v>15635</v>
      </c>
      <c r="B714" s="24" t="s">
        <v>15368</v>
      </c>
      <c r="C714" s="24" t="n">
        <v>3</v>
      </c>
      <c r="D714" s="108" t="n">
        <v>0.000714192721874712</v>
      </c>
      <c r="E714" s="108" t="n">
        <v>3.28659118343733</v>
      </c>
      <c r="F714" s="24" t="s">
        <v>15061</v>
      </c>
      <c r="G714" s="24" t="inlineStr">
        <f aca="false">FALSE()</f>
        <is>
          <t/>
        </is>
      </c>
      <c r="H714" s="24" t="inlineStr">
        <f aca="false">FALSE()</f>
        <is>
          <t/>
        </is>
      </c>
      <c r="I714" s="24" t="inlineStr">
        <f aca="false">FALSE()</f>
        <is>
          <t/>
        </is>
      </c>
      <c r="J714" s="24" t="inlineStr">
        <f aca="false">FALSE()</f>
        <is>
          <t/>
        </is>
      </c>
      <c r="K714" s="24" t="inlineStr">
        <f aca="false">FALSE()</f>
        <is>
          <t/>
        </is>
      </c>
      <c r="L714" s="24" t="inlineStr">
        <f aca="false">FALSE()</f>
        <is>
          <t/>
        </is>
      </c>
    </row>
    <row r="715" customFormat="false" ht="15" hidden="false" customHeight="false" outlineLevel="0" collapsed="false">
      <c r="A715" s="24" t="s">
        <v>15368</v>
      </c>
      <c r="B715" s="24" t="s">
        <v>15636</v>
      </c>
      <c r="C715" s="24" t="n">
        <v>3</v>
      </c>
      <c r="D715" s="108" t="n">
        <v>0.000714192721874712</v>
      </c>
      <c r="E715" s="108" t="n">
        <v>3.28659118343733</v>
      </c>
      <c r="F715" s="24" t="s">
        <v>15061</v>
      </c>
      <c r="G715" s="24" t="inlineStr">
        <f aca="false">FALSE()</f>
        <is>
          <t/>
        </is>
      </c>
      <c r="H715" s="24" t="inlineStr">
        <f aca="false">FALSE()</f>
        <is>
          <t/>
        </is>
      </c>
      <c r="I715" s="24" t="inlineStr">
        <f aca="false">FALSE()</f>
        <is>
          <t/>
        </is>
      </c>
      <c r="J715" s="24" t="inlineStr">
        <f aca="false">FALSE()</f>
        <is>
          <t/>
        </is>
      </c>
      <c r="K715" s="24" t="inlineStr">
        <f aca="false">FALSE()</f>
        <is>
          <t/>
        </is>
      </c>
      <c r="L715" s="24" t="inlineStr">
        <f aca="false">FALSE()</f>
        <is>
          <t/>
        </is>
      </c>
    </row>
    <row r="716" customFormat="false" ht="15" hidden="false" customHeight="false" outlineLevel="0" collapsed="false">
      <c r="A716" s="24" t="s">
        <v>15636</v>
      </c>
      <c r="B716" s="24" t="s">
        <v>15637</v>
      </c>
      <c r="C716" s="24" t="n">
        <v>3</v>
      </c>
      <c r="D716" s="108" t="n">
        <v>0.000714192721874712</v>
      </c>
      <c r="E716" s="108" t="n">
        <v>3.50843993305368</v>
      </c>
      <c r="F716" s="24" t="s">
        <v>15061</v>
      </c>
      <c r="G716" s="24" t="inlineStr">
        <f aca="false">FALSE()</f>
        <is>
          <t/>
        </is>
      </c>
      <c r="H716" s="24" t="inlineStr">
        <f aca="false">FALSE()</f>
        <is>
          <t/>
        </is>
      </c>
      <c r="I716" s="24" t="inlineStr">
        <f aca="false">FALSE()</f>
        <is>
          <t/>
        </is>
      </c>
      <c r="J716" s="24" t="inlineStr">
        <f aca="false">FALSE()</f>
        <is>
          <t/>
        </is>
      </c>
      <c r="K716" s="24" t="inlineStr">
        <f aca="false">FALSE()</f>
        <is>
          <t/>
        </is>
      </c>
      <c r="L716" s="24" t="inlineStr">
        <f aca="false">FALSE()</f>
        <is>
          <t/>
        </is>
      </c>
    </row>
    <row r="717" customFormat="false" ht="15" hidden="false" customHeight="false" outlineLevel="0" collapsed="false">
      <c r="A717" s="24" t="s">
        <v>15461</v>
      </c>
      <c r="B717" s="24" t="s">
        <v>15638</v>
      </c>
      <c r="C717" s="24" t="n">
        <v>3</v>
      </c>
      <c r="D717" s="108" t="n">
        <v>0.000714192721874712</v>
      </c>
      <c r="E717" s="108" t="n">
        <v>3.38350119644538</v>
      </c>
      <c r="F717" s="24" t="s">
        <v>15061</v>
      </c>
      <c r="G717" s="24" t="inlineStr">
        <f aca="false">FALSE()</f>
        <is>
          <t/>
        </is>
      </c>
      <c r="H717" s="24" t="inlineStr">
        <f aca="false">FALSE()</f>
        <is>
          <t/>
        </is>
      </c>
      <c r="I717" s="24" t="inlineStr">
        <f aca="false">FALSE()</f>
        <is>
          <t/>
        </is>
      </c>
      <c r="J717" s="24" t="inlineStr">
        <f aca="false">FALSE()</f>
        <is>
          <t/>
        </is>
      </c>
      <c r="K717" s="24" t="inlineStr">
        <f aca="false">FALSE()</f>
        <is>
          <t/>
        </is>
      </c>
      <c r="L717" s="24" t="inlineStr">
        <f aca="false">FALSE()</f>
        <is>
          <t/>
        </is>
      </c>
    </row>
    <row r="718" customFormat="false" ht="15" hidden="false" customHeight="false" outlineLevel="0" collapsed="false">
      <c r="A718" s="24" t="s">
        <v>15638</v>
      </c>
      <c r="B718" s="24" t="s">
        <v>338</v>
      </c>
      <c r="C718" s="24" t="n">
        <v>3</v>
      </c>
      <c r="D718" s="108" t="n">
        <v>0.000714192721874712</v>
      </c>
      <c r="E718" s="108" t="n">
        <v>1.06963397607623</v>
      </c>
      <c r="F718" s="24" t="s">
        <v>15061</v>
      </c>
      <c r="G718" s="24" t="inlineStr">
        <f aca="false">FALSE()</f>
        <is>
          <t/>
        </is>
      </c>
      <c r="H718" s="24" t="inlineStr">
        <f aca="false">FALSE()</f>
        <is>
          <t/>
        </is>
      </c>
      <c r="I718" s="24" t="inlineStr">
        <f aca="false">FALSE()</f>
        <is>
          <t/>
        </is>
      </c>
      <c r="J718" s="24" t="inlineStr">
        <f aca="false">FALSE()</f>
        <is>
          <t/>
        </is>
      </c>
      <c r="K718" s="24" t="inlineStr">
        <f aca="false">FALSE()</f>
        <is>
          <t/>
        </is>
      </c>
      <c r="L718" s="24" t="inlineStr">
        <f aca="false">FALSE()</f>
        <is>
          <t/>
        </is>
      </c>
    </row>
    <row r="719" customFormat="false" ht="15" hidden="false" customHeight="false" outlineLevel="0" collapsed="false">
      <c r="A719" s="24" t="s">
        <v>15156</v>
      </c>
      <c r="B719" s="24" t="s">
        <v>15073</v>
      </c>
      <c r="C719" s="24" t="n">
        <v>3</v>
      </c>
      <c r="D719" s="108" t="n">
        <v>0.000714192721874712</v>
      </c>
      <c r="E719" s="108" t="n">
        <v>2.06474243382097</v>
      </c>
      <c r="F719" s="24" t="s">
        <v>15061</v>
      </c>
      <c r="G719" s="24" t="inlineStr">
        <f aca="false">FALSE()</f>
        <is>
          <t/>
        </is>
      </c>
      <c r="H719" s="24" t="inlineStr">
        <f aca="false">FALSE()</f>
        <is>
          <t/>
        </is>
      </c>
      <c r="I719" s="24" t="inlineStr">
        <f aca="false">FALSE()</f>
        <is>
          <t/>
        </is>
      </c>
      <c r="J719" s="24" t="inlineStr">
        <f aca="false">FALSE()</f>
        <is>
          <t/>
        </is>
      </c>
      <c r="K719" s="24" t="inlineStr">
        <f aca="false">FALSE()</f>
        <is>
          <t/>
        </is>
      </c>
      <c r="L719" s="24" t="inlineStr">
        <f aca="false">FALSE()</f>
        <is>
          <t/>
        </is>
      </c>
    </row>
    <row r="720" customFormat="false" ht="15" hidden="false" customHeight="false" outlineLevel="0" collapsed="false">
      <c r="A720" s="24" t="s">
        <v>15463</v>
      </c>
      <c r="B720" s="24" t="s">
        <v>15118</v>
      </c>
      <c r="C720" s="24" t="n">
        <v>3</v>
      </c>
      <c r="D720" s="108" t="n">
        <v>0.000714192721874712</v>
      </c>
      <c r="E720" s="108" t="n">
        <v>2.74667909885821</v>
      </c>
      <c r="F720" s="24" t="s">
        <v>15061</v>
      </c>
      <c r="G720" s="24" t="inlineStr">
        <f aca="false">FALSE()</f>
        <is>
          <t/>
        </is>
      </c>
      <c r="H720" s="24" t="inlineStr">
        <f aca="false">FALSE()</f>
        <is>
          <t/>
        </is>
      </c>
      <c r="I720" s="24" t="inlineStr">
        <f aca="false">FALSE()</f>
        <is>
          <t/>
        </is>
      </c>
      <c r="J720" s="24" t="inlineStr">
        <f aca="false">FALSE()</f>
        <is>
          <t/>
        </is>
      </c>
      <c r="K720" s="24" t="inlineStr">
        <f aca="false">FALSE()</f>
        <is>
          <t/>
        </is>
      </c>
      <c r="L720" s="24" t="inlineStr">
        <f aca="false">FALSE()</f>
        <is>
          <t/>
        </is>
      </c>
    </row>
    <row r="721" customFormat="false" ht="15" hidden="false" customHeight="false" outlineLevel="0" collapsed="false">
      <c r="A721" s="24" t="s">
        <v>15118</v>
      </c>
      <c r="B721" s="24" t="s">
        <v>15639</v>
      </c>
      <c r="C721" s="24" t="n">
        <v>3</v>
      </c>
      <c r="D721" s="108" t="n">
        <v>0.000714192721874712</v>
      </c>
      <c r="E721" s="108" t="n">
        <v>2.83943315209511</v>
      </c>
      <c r="F721" s="24" t="s">
        <v>15061</v>
      </c>
      <c r="G721" s="24" t="inlineStr">
        <f aca="false">FALSE()</f>
        <is>
          <t/>
        </is>
      </c>
      <c r="H721" s="24" t="inlineStr">
        <f aca="false">FALSE()</f>
        <is>
          <t/>
        </is>
      </c>
      <c r="I721" s="24" t="inlineStr">
        <f aca="false">FALSE()</f>
        <is>
          <t/>
        </is>
      </c>
      <c r="J721" s="24" t="inlineStr">
        <f aca="false">FALSE()</f>
        <is>
          <t/>
        </is>
      </c>
      <c r="K721" s="24" t="inlineStr">
        <f aca="false">FALSE()</f>
        <is>
          <t/>
        </is>
      </c>
      <c r="L721" s="24" t="inlineStr">
        <f aca="false">FALSE()</f>
        <is>
          <t/>
        </is>
      </c>
    </row>
    <row r="722" customFormat="false" ht="15" hidden="false" customHeight="false" outlineLevel="0" collapsed="false">
      <c r="A722" s="24" t="s">
        <v>15639</v>
      </c>
      <c r="B722" s="24" t="s">
        <v>338</v>
      </c>
      <c r="C722" s="24" t="n">
        <v>3</v>
      </c>
      <c r="D722" s="108" t="n">
        <v>0.000714192721874712</v>
      </c>
      <c r="E722" s="108" t="n">
        <v>1.06963397607623</v>
      </c>
      <c r="F722" s="24" t="s">
        <v>15061</v>
      </c>
      <c r="G722" s="24" t="inlineStr">
        <f aca="false">FALSE()</f>
        <is>
          <t/>
        </is>
      </c>
      <c r="H722" s="24" t="inlineStr">
        <f aca="false">FALSE()</f>
        <is>
          <t/>
        </is>
      </c>
      <c r="I722" s="24" t="inlineStr">
        <f aca="false">FALSE()</f>
        <is>
          <t/>
        </is>
      </c>
      <c r="J722" s="24" t="inlineStr">
        <f aca="false">FALSE()</f>
        <is>
          <t/>
        </is>
      </c>
      <c r="K722" s="24" t="inlineStr">
        <f aca="false">FALSE()</f>
        <is>
          <t/>
        </is>
      </c>
      <c r="L722" s="24" t="inlineStr">
        <f aca="false">FALSE()</f>
        <is>
          <t/>
        </is>
      </c>
    </row>
    <row r="723" customFormat="false" ht="15" hidden="false" customHeight="false" outlineLevel="0" collapsed="false">
      <c r="A723" s="24" t="s">
        <v>15357</v>
      </c>
      <c r="B723" s="24" t="s">
        <v>15640</v>
      </c>
      <c r="C723" s="24" t="n">
        <v>3</v>
      </c>
      <c r="D723" s="108" t="n">
        <v>0.000714192721874712</v>
      </c>
      <c r="E723" s="108" t="n">
        <v>3.28659118343733</v>
      </c>
      <c r="F723" s="24" t="s">
        <v>15061</v>
      </c>
      <c r="G723" s="24" t="inlineStr">
        <f aca="false">FALSE()</f>
        <is>
          <t/>
        </is>
      </c>
      <c r="H723" s="24" t="inlineStr">
        <f aca="false">FALSE()</f>
        <is>
          <t/>
        </is>
      </c>
      <c r="I723" s="24" t="inlineStr">
        <f aca="false">FALSE()</f>
        <is>
          <t/>
        </is>
      </c>
      <c r="J723" s="24" t="inlineStr">
        <f aca="false">FALSE()</f>
        <is>
          <t/>
        </is>
      </c>
      <c r="K723" s="24" t="inlineStr">
        <f aca="false">FALSE()</f>
        <is>
          <t/>
        </is>
      </c>
      <c r="L723" s="24" t="inlineStr">
        <f aca="false">FALSE()</f>
        <is>
          <t/>
        </is>
      </c>
    </row>
    <row r="724" customFormat="false" ht="15" hidden="false" customHeight="false" outlineLevel="0" collapsed="false">
      <c r="A724" s="24" t="s">
        <v>15640</v>
      </c>
      <c r="B724" s="24" t="s">
        <v>15641</v>
      </c>
      <c r="C724" s="24" t="n">
        <v>3</v>
      </c>
      <c r="D724" s="108" t="n">
        <v>0.000714192721874712</v>
      </c>
      <c r="E724" s="108" t="n">
        <v>3.50843993305368</v>
      </c>
      <c r="F724" s="24" t="s">
        <v>15061</v>
      </c>
      <c r="G724" s="24" t="inlineStr">
        <f aca="false">FALSE()</f>
        <is>
          <t/>
        </is>
      </c>
      <c r="H724" s="24" t="inlineStr">
        <f aca="false">FALSE()</f>
        <is>
          <t/>
        </is>
      </c>
      <c r="I724" s="24" t="inlineStr">
        <f aca="false">FALSE()</f>
        <is>
          <t/>
        </is>
      </c>
      <c r="J724" s="24" t="inlineStr">
        <f aca="false">FALSE()</f>
        <is>
          <t/>
        </is>
      </c>
      <c r="K724" s="24" t="inlineStr">
        <f aca="false">FALSE()</f>
        <is>
          <t/>
        </is>
      </c>
      <c r="L724" s="24" t="inlineStr">
        <f aca="false">FALSE()</f>
        <is>
          <t/>
        </is>
      </c>
    </row>
    <row r="725" customFormat="false" ht="15" hidden="false" customHeight="false" outlineLevel="0" collapsed="false">
      <c r="A725" s="24" t="s">
        <v>15641</v>
      </c>
      <c r="B725" s="24" t="s">
        <v>15251</v>
      </c>
      <c r="C725" s="24" t="n">
        <v>3</v>
      </c>
      <c r="D725" s="108" t="n">
        <v>0.000714192721874712</v>
      </c>
      <c r="E725" s="108" t="n">
        <v>3.14046314775909</v>
      </c>
      <c r="F725" s="24" t="s">
        <v>15061</v>
      </c>
      <c r="G725" s="24" t="inlineStr">
        <f aca="false">FALSE()</f>
        <is>
          <t/>
        </is>
      </c>
      <c r="H725" s="24" t="inlineStr">
        <f aca="false">FALSE()</f>
        <is>
          <t/>
        </is>
      </c>
      <c r="I725" s="24" t="inlineStr">
        <f aca="false">FALSE()</f>
        <is>
          <t/>
        </is>
      </c>
      <c r="J725" s="24" t="inlineStr">
        <f aca="false">FALSE()</f>
        <is>
          <t/>
        </is>
      </c>
      <c r="K725" s="24" t="inlineStr">
        <f aca="false">FALSE()</f>
        <is>
          <t/>
        </is>
      </c>
      <c r="L725" s="24" t="inlineStr">
        <f aca="false">FALSE()</f>
        <is>
          <t/>
        </is>
      </c>
    </row>
    <row r="726" customFormat="false" ht="15" hidden="false" customHeight="false" outlineLevel="0" collapsed="false">
      <c r="A726" s="24" t="s">
        <v>15251</v>
      </c>
      <c r="B726" s="24" t="s">
        <v>14880</v>
      </c>
      <c r="C726" s="24" t="n">
        <v>3</v>
      </c>
      <c r="D726" s="108" t="n">
        <v>0.000714192721874712</v>
      </c>
      <c r="E726" s="108" t="n">
        <v>2.33883080152592</v>
      </c>
      <c r="F726" s="24" t="s">
        <v>15061</v>
      </c>
      <c r="G726" s="24" t="inlineStr">
        <f aca="false">FALSE()</f>
        <is>
          <t/>
        </is>
      </c>
      <c r="H726" s="24" t="inlineStr">
        <f aca="false">FALSE()</f>
        <is>
          <t/>
        </is>
      </c>
      <c r="I726" s="24" t="inlineStr">
        <f aca="false">FALSE()</f>
        <is>
          <t/>
        </is>
      </c>
      <c r="J726" s="24" t="inlineStr">
        <f aca="false">FALSE()</f>
        <is>
          <t/>
        </is>
      </c>
      <c r="K726" s="24" t="inlineStr">
        <f aca="false">FALSE()</f>
        <is>
          <t/>
        </is>
      </c>
      <c r="L726" s="24" t="inlineStr">
        <f aca="false">FALSE()</f>
        <is>
          <t/>
        </is>
      </c>
    </row>
    <row r="727" customFormat="false" ht="15" hidden="false" customHeight="false" outlineLevel="0" collapsed="false">
      <c r="A727" s="24" t="s">
        <v>14880</v>
      </c>
      <c r="B727" s="24" t="s">
        <v>15465</v>
      </c>
      <c r="C727" s="24" t="n">
        <v>3</v>
      </c>
      <c r="D727" s="108" t="n">
        <v>0.000714192721874712</v>
      </c>
      <c r="E727" s="108" t="n">
        <v>2.53840315643113</v>
      </c>
      <c r="F727" s="24" t="s">
        <v>15061</v>
      </c>
      <c r="G727" s="24" t="inlineStr">
        <f aca="false">FALSE()</f>
        <is>
          <t/>
        </is>
      </c>
      <c r="H727" s="24" t="inlineStr">
        <f aca="false">FALSE()</f>
        <is>
          <t/>
        </is>
      </c>
      <c r="I727" s="24" t="inlineStr">
        <f aca="false">FALSE()</f>
        <is>
          <t/>
        </is>
      </c>
      <c r="J727" s="24" t="inlineStr">
        <f aca="false">FALSE()</f>
        <is>
          <t/>
        </is>
      </c>
      <c r="K727" s="24" t="inlineStr">
        <f aca="false">FALSE()</f>
        <is>
          <t/>
        </is>
      </c>
      <c r="L727" s="24" t="inlineStr">
        <f aca="false">FALSE()</f>
        <is>
          <t/>
        </is>
      </c>
    </row>
    <row r="728" customFormat="false" ht="15" hidden="false" customHeight="false" outlineLevel="0" collapsed="false">
      <c r="A728" s="24" t="s">
        <v>15465</v>
      </c>
      <c r="B728" s="24" t="s">
        <v>15642</v>
      </c>
      <c r="C728" s="24" t="n">
        <v>3</v>
      </c>
      <c r="D728" s="108" t="n">
        <v>0.000714192721874712</v>
      </c>
      <c r="E728" s="108" t="n">
        <v>3.38350119644538</v>
      </c>
      <c r="F728" s="24" t="s">
        <v>15061</v>
      </c>
      <c r="G728" s="24" t="inlineStr">
        <f aca="false">FALSE()</f>
        <is>
          <t/>
        </is>
      </c>
      <c r="H728" s="24" t="inlineStr">
        <f aca="false">FALSE()</f>
        <is>
          <t/>
        </is>
      </c>
      <c r="I728" s="24" t="inlineStr">
        <f aca="false">FALSE()</f>
        <is>
          <t/>
        </is>
      </c>
      <c r="J728" s="24" t="inlineStr">
        <f aca="false">FALSE()</f>
        <is>
          <t/>
        </is>
      </c>
      <c r="K728" s="24" t="inlineStr">
        <f aca="false">FALSE()</f>
        <is>
          <t/>
        </is>
      </c>
      <c r="L728" s="24" t="inlineStr">
        <f aca="false">FALSE()</f>
        <is>
          <t/>
        </is>
      </c>
    </row>
    <row r="729" customFormat="false" ht="15" hidden="false" customHeight="false" outlineLevel="0" collapsed="false">
      <c r="A729" s="24" t="s">
        <v>15642</v>
      </c>
      <c r="B729" s="24" t="s">
        <v>15454</v>
      </c>
      <c r="C729" s="24" t="n">
        <v>3</v>
      </c>
      <c r="D729" s="108" t="n">
        <v>0.000714192721874712</v>
      </c>
      <c r="E729" s="108" t="n">
        <v>3.38350119644538</v>
      </c>
      <c r="F729" s="24" t="s">
        <v>15061</v>
      </c>
      <c r="G729" s="24" t="inlineStr">
        <f aca="false">FALSE()</f>
        <is>
          <t/>
        </is>
      </c>
      <c r="H729" s="24" t="inlineStr">
        <f aca="false">FALSE()</f>
        <is>
          <t/>
        </is>
      </c>
      <c r="I729" s="24" t="inlineStr">
        <f aca="false">FALSE()</f>
        <is>
          <t/>
        </is>
      </c>
      <c r="J729" s="24" t="inlineStr">
        <f aca="false">FALSE()</f>
        <is>
          <t/>
        </is>
      </c>
      <c r="K729" s="24" t="inlineStr">
        <f aca="false">FALSE()</f>
        <is>
          <t/>
        </is>
      </c>
      <c r="L729" s="24" t="inlineStr">
        <f aca="false">FALSE()</f>
        <is>
          <t/>
        </is>
      </c>
    </row>
    <row r="730" customFormat="false" ht="15" hidden="false" customHeight="false" outlineLevel="0" collapsed="false">
      <c r="A730" s="24" t="s">
        <v>15454</v>
      </c>
      <c r="B730" s="24" t="s">
        <v>15144</v>
      </c>
      <c r="C730" s="24" t="n">
        <v>3</v>
      </c>
      <c r="D730" s="108" t="n">
        <v>0.000714192721874712</v>
      </c>
      <c r="E730" s="108" t="n">
        <v>2.78144120511742</v>
      </c>
      <c r="F730" s="24" t="s">
        <v>15061</v>
      </c>
      <c r="G730" s="24" t="inlineStr">
        <f aca="false">FALSE()</f>
        <is>
          <t/>
        </is>
      </c>
      <c r="H730" s="24" t="inlineStr">
        <f aca="false">FALSE()</f>
        <is>
          <t/>
        </is>
      </c>
      <c r="I730" s="24" t="inlineStr">
        <f aca="false">FALSE()</f>
        <is>
          <t/>
        </is>
      </c>
      <c r="J730" s="24" t="inlineStr">
        <f aca="false">FALSE()</f>
        <is>
          <t/>
        </is>
      </c>
      <c r="K730" s="24" t="inlineStr">
        <f aca="false">FALSE()</f>
        <is>
          <t/>
        </is>
      </c>
      <c r="L730" s="24" t="inlineStr">
        <f aca="false">FALSE()</f>
        <is>
          <t/>
        </is>
      </c>
    </row>
    <row r="731" customFormat="false" ht="15" hidden="false" customHeight="false" outlineLevel="0" collapsed="false">
      <c r="A731" s="24" t="s">
        <v>338</v>
      </c>
      <c r="B731" s="24" t="s">
        <v>15643</v>
      </c>
      <c r="C731" s="24" t="n">
        <v>3</v>
      </c>
      <c r="D731" s="108" t="n">
        <v>0.000714192721874712</v>
      </c>
      <c r="E731" s="108" t="n">
        <v>1.06648309539727</v>
      </c>
      <c r="F731" s="24" t="s">
        <v>15061</v>
      </c>
      <c r="G731" s="24" t="inlineStr">
        <f aca="false">FALSE()</f>
        <is>
          <t/>
        </is>
      </c>
      <c r="H731" s="24" t="inlineStr">
        <f aca="false">FALSE()</f>
        <is>
          <t/>
        </is>
      </c>
      <c r="I731" s="24" t="inlineStr">
        <f aca="false">FALSE()</f>
        <is>
          <t/>
        </is>
      </c>
      <c r="J731" s="24" t="inlineStr">
        <f aca="false">FALSE()</f>
        <is>
          <t/>
        </is>
      </c>
      <c r="K731" s="24" t="inlineStr">
        <f aca="false">FALSE()</f>
        <is>
          <t/>
        </is>
      </c>
      <c r="L731" s="24" t="inlineStr">
        <f aca="false">FALSE()</f>
        <is>
          <t/>
        </is>
      </c>
    </row>
    <row r="732" customFormat="false" ht="15" hidden="false" customHeight="false" outlineLevel="0" collapsed="false">
      <c r="A732" s="24" t="s">
        <v>15198</v>
      </c>
      <c r="B732" s="24" t="s">
        <v>4009</v>
      </c>
      <c r="C732" s="24" t="n">
        <v>3</v>
      </c>
      <c r="D732" s="108" t="n">
        <v>0.000714192721874712</v>
      </c>
      <c r="E732" s="108" t="n">
        <v>2.91861439814273</v>
      </c>
      <c r="F732" s="24" t="s">
        <v>15061</v>
      </c>
      <c r="G732" s="24" t="inlineStr">
        <f aca="false">FALSE()</f>
        <is>
          <t/>
        </is>
      </c>
      <c r="H732" s="24" t="inlineStr">
        <f aca="false">FALSE()</f>
        <is>
          <t/>
        </is>
      </c>
      <c r="I732" s="24" t="inlineStr">
        <f aca="false">FALSE()</f>
        <is>
          <t/>
        </is>
      </c>
      <c r="J732" s="24" t="inlineStr">
        <f aca="false">FALSE()</f>
        <is>
          <t/>
        </is>
      </c>
      <c r="K732" s="24" t="inlineStr">
        <f aca="false">FALSE()</f>
        <is>
          <t/>
        </is>
      </c>
      <c r="L732" s="24" t="inlineStr">
        <f aca="false">FALSE()</f>
        <is>
          <t/>
        </is>
      </c>
    </row>
    <row r="733" customFormat="false" ht="15" hidden="false" customHeight="false" outlineLevel="0" collapsed="false">
      <c r="A733" s="24" t="s">
        <v>4009</v>
      </c>
      <c r="B733" s="24" t="s">
        <v>13837</v>
      </c>
      <c r="C733" s="24" t="n">
        <v>3</v>
      </c>
      <c r="D733" s="108" t="n">
        <v>0.000714192721874712</v>
      </c>
      <c r="E733" s="108" t="n">
        <v>2.42128975733478</v>
      </c>
      <c r="F733" s="24" t="s">
        <v>15061</v>
      </c>
      <c r="G733" s="24" t="inlineStr">
        <f aca="false">FALSE()</f>
        <is>
          <t/>
        </is>
      </c>
      <c r="H733" s="24" t="inlineStr">
        <f aca="false">FALSE()</f>
        <is>
          <t/>
        </is>
      </c>
      <c r="I733" s="24" t="inlineStr">
        <f aca="false">FALSE()</f>
        <is>
          <t/>
        </is>
      </c>
      <c r="J733" s="24" t="inlineStr">
        <f aca="false">FALSE()</f>
        <is>
          <t/>
        </is>
      </c>
      <c r="K733" s="24" t="inlineStr">
        <f aca="false">FALSE()</f>
        <is>
          <t/>
        </is>
      </c>
      <c r="L733" s="24" t="inlineStr">
        <f aca="false">FALSE()</f>
        <is>
          <t/>
        </is>
      </c>
    </row>
    <row r="734" customFormat="false" ht="15" hidden="false" customHeight="false" outlineLevel="0" collapsed="false">
      <c r="A734" s="24" t="s">
        <v>338</v>
      </c>
      <c r="B734" s="24" t="s">
        <v>15146</v>
      </c>
      <c r="C734" s="24" t="n">
        <v>3</v>
      </c>
      <c r="D734" s="108" t="n">
        <v>0.000714192721874712</v>
      </c>
      <c r="E734" s="108" t="n">
        <v>0.502211664958709</v>
      </c>
      <c r="F734" s="24" t="s">
        <v>15061</v>
      </c>
      <c r="G734" s="24" t="inlineStr">
        <f aca="false">FALSE()</f>
        <is>
          <t/>
        </is>
      </c>
      <c r="H734" s="24" t="inlineStr">
        <f aca="false">FALSE()</f>
        <is>
          <t/>
        </is>
      </c>
      <c r="I734" s="24" t="inlineStr">
        <f aca="false">FALSE()</f>
        <is>
          <t/>
        </is>
      </c>
      <c r="J734" s="24" t="inlineStr">
        <f aca="false">FALSE()</f>
        <is>
          <t/>
        </is>
      </c>
      <c r="K734" s="24" t="inlineStr">
        <f aca="false">FALSE()</f>
        <is>
          <t/>
        </is>
      </c>
      <c r="L734" s="24" t="inlineStr">
        <f aca="false">FALSE()</f>
        <is>
          <t/>
        </is>
      </c>
    </row>
    <row r="735" customFormat="false" ht="15" hidden="false" customHeight="false" outlineLevel="0" collapsed="false">
      <c r="A735" s="24" t="s">
        <v>14907</v>
      </c>
      <c r="B735" s="24" t="s">
        <v>15148</v>
      </c>
      <c r="C735" s="24" t="n">
        <v>3</v>
      </c>
      <c r="D735" s="108" t="n">
        <v>0.000714192721874712</v>
      </c>
      <c r="E735" s="108" t="n">
        <v>2.2451984982791</v>
      </c>
      <c r="F735" s="24" t="s">
        <v>15061</v>
      </c>
      <c r="G735" s="24" t="inlineStr">
        <f aca="false">FALSE()</f>
        <is>
          <t/>
        </is>
      </c>
      <c r="H735" s="24" t="inlineStr">
        <f aca="false">FALSE()</f>
        <is>
          <t/>
        </is>
      </c>
      <c r="I735" s="24" t="inlineStr">
        <f aca="false">FALSE()</f>
        <is>
          <t/>
        </is>
      </c>
      <c r="J735" s="24" t="inlineStr">
        <f aca="false">FALSE()</f>
        <is>
          <t/>
        </is>
      </c>
      <c r="K735" s="24" t="inlineStr">
        <f aca="false">FALSE()</f>
        <is>
          <t/>
        </is>
      </c>
      <c r="L735" s="24" t="inlineStr">
        <f aca="false">FALSE()</f>
        <is>
          <t/>
        </is>
      </c>
    </row>
    <row r="736" customFormat="false" ht="15" hidden="false" customHeight="false" outlineLevel="0" collapsed="false">
      <c r="A736" s="24" t="s">
        <v>723</v>
      </c>
      <c r="B736" s="24" t="s">
        <v>15474</v>
      </c>
      <c r="C736" s="24" t="n">
        <v>3</v>
      </c>
      <c r="D736" s="108" t="n">
        <v>0.000714192721874712</v>
      </c>
      <c r="E736" s="108" t="n">
        <v>3.2074099373897</v>
      </c>
      <c r="F736" s="24" t="s">
        <v>15061</v>
      </c>
      <c r="G736" s="24" t="inlineStr">
        <f aca="false">FALSE()</f>
        <is>
          <t/>
        </is>
      </c>
      <c r="H736" s="24" t="inlineStr">
        <f aca="false">FALSE()</f>
        <is>
          <t/>
        </is>
      </c>
      <c r="I736" s="24" t="inlineStr">
        <f aca="false">FALSE()</f>
        <is>
          <t/>
        </is>
      </c>
      <c r="J736" s="24" t="inlineStr">
        <f aca="false">FALSE()</f>
        <is>
          <t/>
        </is>
      </c>
      <c r="K736" s="24" t="inlineStr">
        <f aca="false">FALSE()</f>
        <is>
          <t/>
        </is>
      </c>
      <c r="L736" s="24" t="inlineStr">
        <f aca="false">FALSE()</f>
        <is>
          <t/>
        </is>
      </c>
    </row>
    <row r="737" customFormat="false" ht="15" hidden="false" customHeight="false" outlineLevel="0" collapsed="false">
      <c r="A737" s="24" t="s">
        <v>1085</v>
      </c>
      <c r="B737" s="24" t="s">
        <v>15214</v>
      </c>
      <c r="C737" s="24" t="n">
        <v>3</v>
      </c>
      <c r="D737" s="108" t="n">
        <v>0.000714192721874712</v>
      </c>
      <c r="E737" s="108" t="n">
        <v>2.28083885454823</v>
      </c>
      <c r="F737" s="24" t="s">
        <v>15061</v>
      </c>
      <c r="G737" s="24" t="inlineStr">
        <f aca="false">FALSE()</f>
        <is>
          <t/>
        </is>
      </c>
      <c r="H737" s="24" t="inlineStr">
        <f aca="false">FALSE()</f>
        <is>
          <t/>
        </is>
      </c>
      <c r="I737" s="24" t="inlineStr">
        <f aca="false">FALSE()</f>
        <is>
          <t/>
        </is>
      </c>
      <c r="J737" s="24" t="inlineStr">
        <f aca="false">FALSE()</f>
        <is>
          <t/>
        </is>
      </c>
      <c r="K737" s="24" t="inlineStr">
        <f aca="false">FALSE()</f>
        <is>
          <t/>
        </is>
      </c>
      <c r="L737" s="24" t="inlineStr">
        <f aca="false">FALSE()</f>
        <is>
          <t/>
        </is>
      </c>
    </row>
    <row r="738" customFormat="false" ht="15" hidden="false" customHeight="false" outlineLevel="0" collapsed="false">
      <c r="A738" s="24" t="s">
        <v>338</v>
      </c>
      <c r="B738" s="24" t="s">
        <v>15231</v>
      </c>
      <c r="C738" s="24" t="n">
        <v>3</v>
      </c>
      <c r="D738" s="108" t="n">
        <v>0.000714192721874712</v>
      </c>
      <c r="E738" s="108" t="n">
        <v>0.76545309973329</v>
      </c>
      <c r="F738" s="24" t="s">
        <v>15061</v>
      </c>
      <c r="G738" s="24" t="inlineStr">
        <f aca="false">FALSE()</f>
        <is>
          <t/>
        </is>
      </c>
      <c r="H738" s="24" t="inlineStr">
        <f aca="false">FALSE()</f>
        <is>
          <t/>
        </is>
      </c>
      <c r="I738" s="24" t="inlineStr">
        <f aca="false">FALSE()</f>
        <is>
          <t/>
        </is>
      </c>
      <c r="J738" s="24" t="inlineStr">
        <f aca="false">FALSE()</f>
        <is>
          <t/>
        </is>
      </c>
      <c r="K738" s="24" t="inlineStr">
        <f aca="false">FALSE()</f>
        <is>
          <t/>
        </is>
      </c>
      <c r="L738" s="24" t="inlineStr">
        <f aca="false">FALSE()</f>
        <is>
          <t/>
        </is>
      </c>
    </row>
    <row r="739" customFormat="false" ht="15" hidden="false" customHeight="false" outlineLevel="0" collapsed="false">
      <c r="A739" s="24" t="s">
        <v>15231</v>
      </c>
      <c r="B739" s="24" t="s">
        <v>15653</v>
      </c>
      <c r="C739" s="24" t="n">
        <v>3</v>
      </c>
      <c r="D739" s="108" t="n">
        <v>0.000714192721874712</v>
      </c>
      <c r="E739" s="108" t="n">
        <v>3.14046314775909</v>
      </c>
      <c r="F739" s="24" t="s">
        <v>15061</v>
      </c>
      <c r="G739" s="24" t="inlineStr">
        <f aca="false">FALSE()</f>
        <is>
          <t/>
        </is>
      </c>
      <c r="H739" s="24" t="inlineStr">
        <f aca="false">FALSE()</f>
        <is>
          <t/>
        </is>
      </c>
      <c r="I739" s="24" t="inlineStr">
        <f aca="false">FALSE()</f>
        <is>
          <t/>
        </is>
      </c>
      <c r="J739" s="24" t="inlineStr">
        <f aca="false">FALSE()</f>
        <is>
          <t/>
        </is>
      </c>
      <c r="K739" s="24" t="inlineStr">
        <f aca="false">FALSE()</f>
        <is>
          <t/>
        </is>
      </c>
      <c r="L739" s="24" t="inlineStr">
        <f aca="false">FALSE()</f>
        <is>
          <t/>
        </is>
      </c>
    </row>
    <row r="740" customFormat="false" ht="15" hidden="false" customHeight="false" outlineLevel="0" collapsed="false">
      <c r="A740" s="24" t="s">
        <v>15653</v>
      </c>
      <c r="B740" s="24" t="s">
        <v>15654</v>
      </c>
      <c r="C740" s="24" t="n">
        <v>3</v>
      </c>
      <c r="D740" s="108" t="n">
        <v>0.000714192721874712</v>
      </c>
      <c r="E740" s="108" t="n">
        <v>3.50843993305368</v>
      </c>
      <c r="F740" s="24" t="s">
        <v>15061</v>
      </c>
      <c r="G740" s="24" t="inlineStr">
        <f aca="false">FALSE()</f>
        <is>
          <t/>
        </is>
      </c>
      <c r="H740" s="24" t="inlineStr">
        <f aca="false">FALSE()</f>
        <is>
          <t/>
        </is>
      </c>
      <c r="I740" s="24" t="inlineStr">
        <f aca="false">FALSE()</f>
        <is>
          <t/>
        </is>
      </c>
      <c r="J740" s="24" t="inlineStr">
        <f aca="false">FALSE()</f>
        <is>
          <t/>
        </is>
      </c>
      <c r="K740" s="24" t="inlineStr">
        <f aca="false">FALSE()</f>
        <is>
          <t/>
        </is>
      </c>
      <c r="L740" s="24" t="inlineStr">
        <f aca="false">FALSE()</f>
        <is>
          <t/>
        </is>
      </c>
    </row>
    <row r="741" customFormat="false" ht="15" hidden="false" customHeight="false" outlineLevel="0" collapsed="false">
      <c r="A741" s="24" t="s">
        <v>15657</v>
      </c>
      <c r="B741" s="24" t="s">
        <v>15658</v>
      </c>
      <c r="C741" s="24" t="n">
        <v>3</v>
      </c>
      <c r="D741" s="108" t="n">
        <v>0.000714192721874712</v>
      </c>
      <c r="E741" s="108" t="n">
        <v>3.50843993305368</v>
      </c>
      <c r="F741" s="24" t="s">
        <v>15061</v>
      </c>
      <c r="G741" s="24" t="inlineStr">
        <f aca="false">FALSE()</f>
        <is>
          <t/>
        </is>
      </c>
      <c r="H741" s="24" t="inlineStr">
        <f aca="false">FALSE()</f>
        <is>
          <t/>
        </is>
      </c>
      <c r="I741" s="24" t="inlineStr">
        <f aca="false">FALSE()</f>
        <is>
          <t/>
        </is>
      </c>
      <c r="J741" s="24" t="inlineStr">
        <f aca="false">FALSE()</f>
        <is>
          <t/>
        </is>
      </c>
      <c r="K741" s="24" t="inlineStr">
        <f aca="false">FALSE()</f>
        <is>
          <t/>
        </is>
      </c>
      <c r="L741" s="24" t="inlineStr">
        <f aca="false">FALSE()</f>
        <is>
          <t/>
        </is>
      </c>
    </row>
    <row r="742" customFormat="false" ht="15" hidden="false" customHeight="false" outlineLevel="0" collapsed="false">
      <c r="A742" s="24" t="s">
        <v>15119</v>
      </c>
      <c r="B742" s="24" t="s">
        <v>338</v>
      </c>
      <c r="C742" s="24" t="n">
        <v>3</v>
      </c>
      <c r="D742" s="108" t="n">
        <v>0.000714192721874712</v>
      </c>
      <c r="E742" s="108" t="n">
        <v>0.546755230795892</v>
      </c>
      <c r="F742" s="24" t="s">
        <v>15061</v>
      </c>
      <c r="G742" s="24" t="inlineStr">
        <f aca="false">FALSE()</f>
        <is>
          <t/>
        </is>
      </c>
      <c r="H742" s="24" t="inlineStr">
        <f aca="false">FALSE()</f>
        <is>
          <t/>
        </is>
      </c>
      <c r="I742" s="24" t="inlineStr">
        <f aca="false">FALSE()</f>
        <is>
          <t/>
        </is>
      </c>
      <c r="J742" s="24" t="inlineStr">
        <f aca="false">FALSE()</f>
        <is>
          <t/>
        </is>
      </c>
      <c r="K742" s="24" t="inlineStr">
        <f aca="false">FALSE()</f>
        <is>
          <t/>
        </is>
      </c>
      <c r="L742" s="24" t="inlineStr">
        <f aca="false">FALSE()</f>
        <is>
          <t/>
        </is>
      </c>
    </row>
    <row r="743" customFormat="false" ht="15" hidden="false" customHeight="false" outlineLevel="0" collapsed="false">
      <c r="A743" s="24" t="s">
        <v>14909</v>
      </c>
      <c r="B743" s="24" t="s">
        <v>15100</v>
      </c>
      <c r="C743" s="24" t="n">
        <v>3</v>
      </c>
      <c r="D743" s="108" t="n">
        <v>0.000714192721874712</v>
      </c>
      <c r="E743" s="108" t="n">
        <v>2.05614226205905</v>
      </c>
      <c r="F743" s="24" t="s">
        <v>15061</v>
      </c>
      <c r="G743" s="24" t="inlineStr">
        <f aca="false">FALSE()</f>
        <is>
          <t/>
        </is>
      </c>
      <c r="H743" s="24" t="inlineStr">
        <f aca="false">FALSE()</f>
        <is>
          <t/>
        </is>
      </c>
      <c r="I743" s="24" t="inlineStr">
        <f aca="false">FALSE()</f>
        <is>
          <t/>
        </is>
      </c>
      <c r="J743" s="24" t="inlineStr">
        <f aca="false">FALSE()</f>
        <is>
          <t/>
        </is>
      </c>
      <c r="K743" s="24" t="inlineStr">
        <f aca="false">FALSE()</f>
        <is>
          <t/>
        </is>
      </c>
      <c r="L743" s="24" t="inlineStr">
        <f aca="false">FALSE()</f>
        <is>
          <t/>
        </is>
      </c>
    </row>
    <row r="744" customFormat="false" ht="15" hidden="false" customHeight="false" outlineLevel="0" collapsed="false">
      <c r="A744" s="24" t="s">
        <v>15384</v>
      </c>
      <c r="B744" s="24" t="s">
        <v>15660</v>
      </c>
      <c r="C744" s="24" t="n">
        <v>3</v>
      </c>
      <c r="D744" s="108" t="n">
        <v>0.000714192721874712</v>
      </c>
      <c r="E744" s="108" t="n">
        <v>3.28659118343733</v>
      </c>
      <c r="F744" s="24" t="s">
        <v>15061</v>
      </c>
      <c r="G744" s="24" t="inlineStr">
        <f aca="false">FALSE()</f>
        <is>
          <t/>
        </is>
      </c>
      <c r="H744" s="24" t="inlineStr">
        <f aca="false">FALSE()</f>
        <is>
          <t/>
        </is>
      </c>
      <c r="I744" s="24" t="inlineStr">
        <f aca="false">FALSE()</f>
        <is>
          <t/>
        </is>
      </c>
      <c r="J744" s="24" t="inlineStr">
        <f aca="false">FALSE()</f>
        <is>
          <t/>
        </is>
      </c>
      <c r="K744" s="24" t="inlineStr">
        <f aca="false">FALSE()</f>
        <is>
          <t/>
        </is>
      </c>
      <c r="L744" s="24" t="inlineStr">
        <f aca="false">FALSE()</f>
        <is>
          <t/>
        </is>
      </c>
    </row>
    <row r="745" customFormat="false" ht="15" hidden="false" customHeight="false" outlineLevel="0" collapsed="false">
      <c r="A745" s="24" t="s">
        <v>15660</v>
      </c>
      <c r="B745" s="24" t="s">
        <v>15314</v>
      </c>
      <c r="C745" s="24" t="n">
        <v>3</v>
      </c>
      <c r="D745" s="108" t="n">
        <v>0.000714192721874712</v>
      </c>
      <c r="E745" s="108" t="n">
        <v>3.2074099373897</v>
      </c>
      <c r="F745" s="24" t="s">
        <v>15061</v>
      </c>
      <c r="G745" s="24" t="inlineStr">
        <f aca="false">FALSE()</f>
        <is>
          <t/>
        </is>
      </c>
      <c r="H745" s="24" t="inlineStr">
        <f aca="false">FALSE()</f>
        <is>
          <t/>
        </is>
      </c>
      <c r="I745" s="24" t="inlineStr">
        <f aca="false">FALSE()</f>
        <is>
          <t/>
        </is>
      </c>
      <c r="J745" s="24" t="inlineStr">
        <f aca="false">FALSE()</f>
        <is>
          <t/>
        </is>
      </c>
      <c r="K745" s="24" t="inlineStr">
        <f aca="false">FALSE()</f>
        <is>
          <t/>
        </is>
      </c>
      <c r="L745" s="24" t="inlineStr">
        <f aca="false">FALSE()</f>
        <is>
          <t/>
        </is>
      </c>
    </row>
    <row r="746" customFormat="false" ht="15" hidden="false" customHeight="false" outlineLevel="0" collapsed="false">
      <c r="A746" s="24" t="s">
        <v>15130</v>
      </c>
      <c r="B746" s="24" t="s">
        <v>15183</v>
      </c>
      <c r="C746" s="24" t="n">
        <v>3</v>
      </c>
      <c r="D746" s="108" t="n">
        <v>0.000714192721874712</v>
      </c>
      <c r="E746" s="108" t="n">
        <v>2.42925868700606</v>
      </c>
      <c r="F746" s="24" t="s">
        <v>15061</v>
      </c>
      <c r="G746" s="24" t="inlineStr">
        <f aca="false">FALSE()</f>
        <is>
          <t/>
        </is>
      </c>
      <c r="H746" s="24" t="inlineStr">
        <f aca="false">FALSE()</f>
        <is>
          <t/>
        </is>
      </c>
      <c r="I746" s="24" t="inlineStr">
        <f aca="false">FALSE()</f>
        <is>
          <t/>
        </is>
      </c>
      <c r="J746" s="24" t="inlineStr">
        <f aca="false">FALSE()</f>
        <is>
          <t/>
        </is>
      </c>
      <c r="K746" s="24" t="inlineStr">
        <f aca="false">FALSE()</f>
        <is>
          <t/>
        </is>
      </c>
      <c r="L746" s="24" t="inlineStr">
        <f aca="false">FALSE()</f>
        <is>
          <t/>
        </is>
      </c>
    </row>
    <row r="747" customFormat="false" ht="15" hidden="false" customHeight="false" outlineLevel="0" collapsed="false">
      <c r="A747" s="24" t="s">
        <v>14909</v>
      </c>
      <c r="B747" s="24" t="s">
        <v>15661</v>
      </c>
      <c r="C747" s="24" t="n">
        <v>3</v>
      </c>
      <c r="D747" s="108" t="n">
        <v>0.000714192721874712</v>
      </c>
      <c r="E747" s="108" t="n">
        <v>2.75511226639507</v>
      </c>
      <c r="F747" s="24" t="s">
        <v>15061</v>
      </c>
      <c r="G747" s="24" t="inlineStr">
        <f aca="false">FALSE()</f>
        <is>
          <t/>
        </is>
      </c>
      <c r="H747" s="24" t="inlineStr">
        <f aca="false">FALSE()</f>
        <is>
          <t/>
        </is>
      </c>
      <c r="I747" s="24" t="inlineStr">
        <f aca="false">FALSE()</f>
        <is>
          <t/>
        </is>
      </c>
      <c r="J747" s="24" t="inlineStr">
        <f aca="false">FALSE()</f>
        <is>
          <t/>
        </is>
      </c>
      <c r="K747" s="24" t="inlineStr">
        <f aca="false">FALSE()</f>
        <is>
          <t/>
        </is>
      </c>
      <c r="L747" s="24" t="inlineStr">
        <f aca="false">FALSE()</f>
        <is>
          <t/>
        </is>
      </c>
    </row>
    <row r="748" customFormat="false" ht="15" hidden="false" customHeight="false" outlineLevel="0" collapsed="false">
      <c r="A748" s="24" t="s">
        <v>15662</v>
      </c>
      <c r="B748" s="24" t="s">
        <v>15663</v>
      </c>
      <c r="C748" s="24" t="n">
        <v>3</v>
      </c>
      <c r="D748" s="108" t="n">
        <v>0.000714192721874712</v>
      </c>
      <c r="E748" s="108" t="n">
        <v>3.50843993305368</v>
      </c>
      <c r="F748" s="24" t="s">
        <v>15061</v>
      </c>
      <c r="G748" s="24" t="inlineStr">
        <f aca="false">FALSE()</f>
        <is>
          <t/>
        </is>
      </c>
      <c r="H748" s="24" t="inlineStr">
        <f aca="false">FALSE()</f>
        <is>
          <t/>
        </is>
      </c>
      <c r="I748" s="24" t="inlineStr">
        <f aca="false">FALSE()</f>
        <is>
          <t/>
        </is>
      </c>
      <c r="J748" s="24" t="inlineStr">
        <f aca="false">FALSE()</f>
        <is>
          <t/>
        </is>
      </c>
      <c r="K748" s="24" t="inlineStr">
        <f aca="false">FALSE()</f>
        <is>
          <t/>
        </is>
      </c>
      <c r="L748" s="24" t="inlineStr">
        <f aca="false">FALSE()</f>
        <is>
          <t/>
        </is>
      </c>
    </row>
    <row r="749" customFormat="false" ht="15" hidden="false" customHeight="false" outlineLevel="0" collapsed="false">
      <c r="A749" s="24" t="s">
        <v>14895</v>
      </c>
      <c r="B749" s="24" t="s">
        <v>298</v>
      </c>
      <c r="C749" s="24" t="n">
        <v>3</v>
      </c>
      <c r="D749" s="108" t="n">
        <v>0.000714192721874712</v>
      </c>
      <c r="E749" s="108" t="n">
        <v>1.86062245116505</v>
      </c>
      <c r="F749" s="24" t="s">
        <v>15061</v>
      </c>
      <c r="G749" s="24" t="inlineStr">
        <f aca="false">FALSE()</f>
        <is>
          <t/>
        </is>
      </c>
      <c r="H749" s="24" t="inlineStr">
        <f aca="false">FALSE()</f>
        <is>
          <t/>
        </is>
      </c>
      <c r="I749" s="24" t="inlineStr">
        <f aca="false">FALSE()</f>
        <is>
          <t/>
        </is>
      </c>
      <c r="J749" s="24" t="inlineStr">
        <f aca="false">FALSE()</f>
        <is>
          <t/>
        </is>
      </c>
      <c r="K749" s="24" t="inlineStr">
        <f aca="false">FALSE()</f>
        <is>
          <t/>
        </is>
      </c>
      <c r="L749" s="24" t="inlineStr">
        <f aca="false">FALSE()</f>
        <is>
          <t/>
        </is>
      </c>
    </row>
    <row r="750" customFormat="false" ht="15" hidden="false" customHeight="false" outlineLevel="0" collapsed="false">
      <c r="A750" s="24" t="s">
        <v>298</v>
      </c>
      <c r="B750" s="24" t="s">
        <v>15664</v>
      </c>
      <c r="C750" s="24" t="n">
        <v>3</v>
      </c>
      <c r="D750" s="108" t="n">
        <v>0.000714192721874712</v>
      </c>
      <c r="E750" s="108" t="n">
        <v>2.40577759115653</v>
      </c>
      <c r="F750" s="24" t="s">
        <v>15061</v>
      </c>
      <c r="G750" s="24" t="inlineStr">
        <f aca="false">FALSE()</f>
        <is>
          <t/>
        </is>
      </c>
      <c r="H750" s="24" t="inlineStr">
        <f aca="false">FALSE()</f>
        <is>
          <t/>
        </is>
      </c>
      <c r="I750" s="24" t="inlineStr">
        <f aca="false">FALSE()</f>
        <is>
          <t/>
        </is>
      </c>
      <c r="J750" s="24" t="inlineStr">
        <f aca="false">FALSE()</f>
        <is>
          <t/>
        </is>
      </c>
      <c r="K750" s="24" t="inlineStr">
        <f aca="false">FALSE()</f>
        <is>
          <t/>
        </is>
      </c>
      <c r="L750" s="24" t="inlineStr">
        <f aca="false">FALSE()</f>
        <is>
          <t/>
        </is>
      </c>
    </row>
    <row r="751" customFormat="false" ht="15" hidden="false" customHeight="false" outlineLevel="0" collapsed="false">
      <c r="A751" s="24" t="s">
        <v>15664</v>
      </c>
      <c r="B751" s="24" t="s">
        <v>14818</v>
      </c>
      <c r="C751" s="24" t="n">
        <v>3</v>
      </c>
      <c r="D751" s="108" t="n">
        <v>0.000714192721874712</v>
      </c>
      <c r="E751" s="108" t="n">
        <v>2.68453119210936</v>
      </c>
      <c r="F751" s="24" t="s">
        <v>15061</v>
      </c>
      <c r="G751" s="24" t="inlineStr">
        <f aca="false">FALSE()</f>
        <is>
          <t/>
        </is>
      </c>
      <c r="H751" s="24" t="inlineStr">
        <f aca="false">FALSE()</f>
        <is>
          <t/>
        </is>
      </c>
      <c r="I751" s="24" t="inlineStr">
        <f aca="false">FALSE()</f>
        <is>
          <t/>
        </is>
      </c>
      <c r="J751" s="24" t="inlineStr">
        <f aca="false">FALSE()</f>
        <is>
          <t/>
        </is>
      </c>
      <c r="K751" s="24" t="inlineStr">
        <f aca="false">FALSE()</f>
        <is>
          <t/>
        </is>
      </c>
      <c r="L751" s="24" t="inlineStr">
        <f aca="false">FALSE()</f>
        <is>
          <t/>
        </is>
      </c>
    </row>
    <row r="752" customFormat="false" ht="15" hidden="false" customHeight="false" outlineLevel="0" collapsed="false">
      <c r="A752" s="24" t="s">
        <v>962</v>
      </c>
      <c r="B752" s="24" t="s">
        <v>338</v>
      </c>
      <c r="C752" s="24" t="n">
        <v>3</v>
      </c>
      <c r="D752" s="108" t="n">
        <v>0.000714192721874712</v>
      </c>
      <c r="E752" s="108" t="n">
        <v>0.505362545637667</v>
      </c>
      <c r="F752" s="24" t="s">
        <v>15061</v>
      </c>
      <c r="G752" s="24" t="inlineStr">
        <f aca="false">FALSE()</f>
        <is>
          <t/>
        </is>
      </c>
      <c r="H752" s="24" t="inlineStr">
        <f aca="false">FALSE()</f>
        <is>
          <t/>
        </is>
      </c>
      <c r="I752" s="24" t="inlineStr">
        <f aca="false">FALSE()</f>
        <is>
          <t/>
        </is>
      </c>
      <c r="J752" s="24" t="inlineStr">
        <f aca="false">FALSE()</f>
        <is>
          <t/>
        </is>
      </c>
      <c r="K752" s="24" t="inlineStr">
        <f aca="false">FALSE()</f>
        <is>
          <t/>
        </is>
      </c>
      <c r="L752" s="24" t="inlineStr">
        <f aca="false">FALSE()</f>
        <is>
          <t/>
        </is>
      </c>
    </row>
    <row r="753" customFormat="false" ht="15" hidden="false" customHeight="false" outlineLevel="0" collapsed="false">
      <c r="A753" s="24" t="s">
        <v>338</v>
      </c>
      <c r="B753" s="24" t="s">
        <v>15665</v>
      </c>
      <c r="C753" s="24" t="n">
        <v>3</v>
      </c>
      <c r="D753" s="108" t="n">
        <v>0.000714192721874712</v>
      </c>
      <c r="E753" s="108" t="n">
        <v>1.06648309539727</v>
      </c>
      <c r="F753" s="24" t="s">
        <v>15061</v>
      </c>
      <c r="G753" s="24" t="inlineStr">
        <f aca="false">FALSE()</f>
        <is>
          <t/>
        </is>
      </c>
      <c r="H753" s="24" t="inlineStr">
        <f aca="false">FALSE()</f>
        <is>
          <t/>
        </is>
      </c>
      <c r="I753" s="24" t="inlineStr">
        <f aca="false">FALSE()</f>
        <is>
          <t/>
        </is>
      </c>
      <c r="J753" s="24" t="inlineStr">
        <f aca="false">FALSE()</f>
        <is>
          <t/>
        </is>
      </c>
      <c r="K753" s="24" t="inlineStr">
        <f aca="false">FALSE()</f>
        <is>
          <t/>
        </is>
      </c>
      <c r="L753" s="24" t="inlineStr">
        <f aca="false">FALSE()</f>
        <is>
          <t/>
        </is>
      </c>
    </row>
    <row r="754" customFormat="false" ht="15" hidden="false" customHeight="false" outlineLevel="0" collapsed="false">
      <c r="A754" s="24" t="s">
        <v>15665</v>
      </c>
      <c r="B754" s="24" t="s">
        <v>14902</v>
      </c>
      <c r="C754" s="24" t="n">
        <v>3</v>
      </c>
      <c r="D754" s="108" t="n">
        <v>0.000714192721874712</v>
      </c>
      <c r="E754" s="108" t="n">
        <v>3.0824712007814</v>
      </c>
      <c r="F754" s="24" t="s">
        <v>15061</v>
      </c>
      <c r="G754" s="24" t="inlineStr">
        <f aca="false">FALSE()</f>
        <is>
          <t/>
        </is>
      </c>
      <c r="H754" s="24" t="inlineStr">
        <f aca="false">FALSE()</f>
        <is>
          <t/>
        </is>
      </c>
      <c r="I754" s="24" t="inlineStr">
        <f aca="false">FALSE()</f>
        <is>
          <t/>
        </is>
      </c>
      <c r="J754" s="24" t="inlineStr">
        <f aca="false">FALSE()</f>
        <is>
          <t/>
        </is>
      </c>
      <c r="K754" s="24" t="inlineStr">
        <f aca="false">FALSE()</f>
        <is>
          <t/>
        </is>
      </c>
      <c r="L754" s="24" t="inlineStr">
        <f aca="false">FALSE()</f>
        <is>
          <t/>
        </is>
      </c>
    </row>
    <row r="755" customFormat="false" ht="15" hidden="false" customHeight="false" outlineLevel="0" collapsed="false">
      <c r="A755" s="24" t="s">
        <v>14902</v>
      </c>
      <c r="B755" s="24" t="s">
        <v>15063</v>
      </c>
      <c r="C755" s="24" t="n">
        <v>3</v>
      </c>
      <c r="D755" s="108" t="n">
        <v>0.000714192721874712</v>
      </c>
      <c r="E755" s="108" t="n">
        <v>1.92612399992148</v>
      </c>
      <c r="F755" s="24" t="s">
        <v>15061</v>
      </c>
      <c r="G755" s="24" t="inlineStr">
        <f aca="false">FALSE()</f>
        <is>
          <t/>
        </is>
      </c>
      <c r="H755" s="24" t="inlineStr">
        <f aca="false">FALSE()</f>
        <is>
          <t/>
        </is>
      </c>
      <c r="I755" s="24" t="inlineStr">
        <f aca="false">FALSE()</f>
        <is>
          <t/>
        </is>
      </c>
      <c r="J755" s="24" t="inlineStr">
        <f aca="false">FALSE()</f>
        <is>
          <t/>
        </is>
      </c>
      <c r="K755" s="24" t="inlineStr">
        <f aca="false">FALSE()</f>
        <is>
          <t/>
        </is>
      </c>
      <c r="L755" s="24" t="inlineStr">
        <f aca="false">FALSE()</f>
        <is>
          <t/>
        </is>
      </c>
    </row>
    <row r="756" customFormat="false" ht="15" hidden="false" customHeight="false" outlineLevel="0" collapsed="false">
      <c r="A756" s="24" t="s">
        <v>15063</v>
      </c>
      <c r="B756" s="24" t="s">
        <v>15666</v>
      </c>
      <c r="C756" s="24" t="n">
        <v>3</v>
      </c>
      <c r="D756" s="108" t="n">
        <v>0.000714192721874712</v>
      </c>
      <c r="E756" s="108" t="n">
        <v>2.26955784413855</v>
      </c>
      <c r="F756" s="24" t="s">
        <v>15061</v>
      </c>
      <c r="G756" s="24" t="inlineStr">
        <f aca="false">FALSE()</f>
        <is>
          <t/>
        </is>
      </c>
      <c r="H756" s="24" t="inlineStr">
        <f aca="false">FALSE()</f>
        <is>
          <t/>
        </is>
      </c>
      <c r="I756" s="24" t="inlineStr">
        <f aca="false">FALSE()</f>
        <is>
          <t/>
        </is>
      </c>
      <c r="J756" s="24" t="inlineStr">
        <f aca="false">FALSE()</f>
        <is>
          <t/>
        </is>
      </c>
      <c r="K756" s="24" t="inlineStr">
        <f aca="false">FALSE()</f>
        <is>
          <t/>
        </is>
      </c>
      <c r="L756" s="24" t="inlineStr">
        <f aca="false">FALSE()</f>
        <is>
          <t/>
        </is>
      </c>
    </row>
    <row r="757" customFormat="false" ht="15" hidden="false" customHeight="false" outlineLevel="0" collapsed="false">
      <c r="A757" s="24" t="s">
        <v>15666</v>
      </c>
      <c r="B757" s="24" t="s">
        <v>15455</v>
      </c>
      <c r="C757" s="24" t="n">
        <v>3</v>
      </c>
      <c r="D757" s="108" t="n">
        <v>0.000714192721874712</v>
      </c>
      <c r="E757" s="108" t="n">
        <v>3.38350119644538</v>
      </c>
      <c r="F757" s="24" t="s">
        <v>15061</v>
      </c>
      <c r="G757" s="24" t="inlineStr">
        <f aca="false">FALSE()</f>
        <is>
          <t/>
        </is>
      </c>
      <c r="H757" s="24" t="inlineStr">
        <f aca="false">FALSE()</f>
        <is>
          <t/>
        </is>
      </c>
      <c r="I757" s="24" t="inlineStr">
        <f aca="false">FALSE()</f>
        <is>
          <t/>
        </is>
      </c>
      <c r="J757" s="24" t="inlineStr">
        <f aca="false">FALSE()</f>
        <is>
          <t/>
        </is>
      </c>
      <c r="K757" s="24" t="inlineStr">
        <f aca="false">FALSE()</f>
        <is>
          <t/>
        </is>
      </c>
      <c r="L757" s="24" t="inlineStr">
        <f aca="false">FALSE()</f>
        <is>
          <t/>
        </is>
      </c>
    </row>
    <row r="758" customFormat="false" ht="15" hidden="false" customHeight="false" outlineLevel="0" collapsed="false">
      <c r="A758" s="24" t="s">
        <v>15455</v>
      </c>
      <c r="B758" s="24" t="s">
        <v>15667</v>
      </c>
      <c r="C758" s="24" t="n">
        <v>3</v>
      </c>
      <c r="D758" s="108" t="n">
        <v>0.000714192721874712</v>
      </c>
      <c r="E758" s="108" t="n">
        <v>3.50843993305368</v>
      </c>
      <c r="F758" s="24" t="s">
        <v>15061</v>
      </c>
      <c r="G758" s="24" t="inlineStr">
        <f aca="false">FALSE()</f>
        <is>
          <t/>
        </is>
      </c>
      <c r="H758" s="24" t="inlineStr">
        <f aca="false">FALSE()</f>
        <is>
          <t/>
        </is>
      </c>
      <c r="I758" s="24" t="inlineStr">
        <f aca="false">FALSE()</f>
        <is>
          <t/>
        </is>
      </c>
      <c r="J758" s="24" t="inlineStr">
        <f aca="false">FALSE()</f>
        <is>
          <t/>
        </is>
      </c>
      <c r="K758" s="24" t="inlineStr">
        <f aca="false">FALSE()</f>
        <is>
          <t/>
        </is>
      </c>
      <c r="L758" s="24" t="inlineStr">
        <f aca="false">FALSE()</f>
        <is>
          <t/>
        </is>
      </c>
    </row>
    <row r="759" customFormat="false" ht="15" hidden="false" customHeight="false" outlineLevel="0" collapsed="false">
      <c r="A759" s="24" t="s">
        <v>15667</v>
      </c>
      <c r="B759" s="24" t="s">
        <v>15370</v>
      </c>
      <c r="C759" s="24" t="n">
        <v>3</v>
      </c>
      <c r="D759" s="108" t="n">
        <v>0.000714192721874712</v>
      </c>
      <c r="E759" s="108" t="n">
        <v>3.28659118343733</v>
      </c>
      <c r="F759" s="24" t="s">
        <v>15061</v>
      </c>
      <c r="G759" s="24" t="inlineStr">
        <f aca="false">FALSE()</f>
        <is>
          <t/>
        </is>
      </c>
      <c r="H759" s="24" t="inlineStr">
        <f aca="false">FALSE()</f>
        <is>
          <t/>
        </is>
      </c>
      <c r="I759" s="24" t="inlineStr">
        <f aca="false">FALSE()</f>
        <is>
          <t/>
        </is>
      </c>
      <c r="J759" s="24" t="inlineStr">
        <f aca="false">FALSE()</f>
        <is>
          <t/>
        </is>
      </c>
      <c r="K759" s="24" t="inlineStr">
        <f aca="false">FALSE()</f>
        <is>
          <t/>
        </is>
      </c>
      <c r="L759" s="24" t="inlineStr">
        <f aca="false">FALSE()</f>
        <is>
          <t/>
        </is>
      </c>
    </row>
    <row r="760" customFormat="false" ht="15" hidden="false" customHeight="false" outlineLevel="0" collapsed="false">
      <c r="A760" s="24" t="s">
        <v>15370</v>
      </c>
      <c r="B760" s="24" t="s">
        <v>15307</v>
      </c>
      <c r="C760" s="24" t="n">
        <v>3</v>
      </c>
      <c r="D760" s="108" t="n">
        <v>0.000714192721874712</v>
      </c>
      <c r="E760" s="108" t="n">
        <v>2.98556118777334</v>
      </c>
      <c r="F760" s="24" t="s">
        <v>15061</v>
      </c>
      <c r="G760" s="24" t="inlineStr">
        <f aca="false">FALSE()</f>
        <is>
          <t/>
        </is>
      </c>
      <c r="H760" s="24" t="inlineStr">
        <f aca="false">FALSE()</f>
        <is>
          <t/>
        </is>
      </c>
      <c r="I760" s="24" t="inlineStr">
        <f aca="false">FALSE()</f>
        <is>
          <t/>
        </is>
      </c>
      <c r="J760" s="24" t="inlineStr">
        <f aca="false">FALSE()</f>
        <is>
          <t/>
        </is>
      </c>
      <c r="K760" s="24" t="inlineStr">
        <f aca="false">FALSE()</f>
        <is>
          <t/>
        </is>
      </c>
      <c r="L760" s="24" t="inlineStr">
        <f aca="false">FALSE()</f>
        <is>
          <t/>
        </is>
      </c>
    </row>
    <row r="761" customFormat="false" ht="15" hidden="false" customHeight="false" outlineLevel="0" collapsed="false">
      <c r="A761" s="24" t="s">
        <v>15307</v>
      </c>
      <c r="B761" s="24" t="s">
        <v>15346</v>
      </c>
      <c r="C761" s="24" t="n">
        <v>3</v>
      </c>
      <c r="D761" s="108" t="n">
        <v>0.000714192721874712</v>
      </c>
      <c r="E761" s="108" t="n">
        <v>3.0824712007814</v>
      </c>
      <c r="F761" s="24" t="s">
        <v>15061</v>
      </c>
      <c r="G761" s="24" t="inlineStr">
        <f aca="false">FALSE()</f>
        <is>
          <t/>
        </is>
      </c>
      <c r="H761" s="24" t="inlineStr">
        <f aca="false">FALSE()</f>
        <is>
          <t/>
        </is>
      </c>
      <c r="I761" s="24" t="inlineStr">
        <f aca="false">FALSE()</f>
        <is>
          <t/>
        </is>
      </c>
      <c r="J761" s="24" t="inlineStr">
        <f aca="false">FALSE()</f>
        <is>
          <t/>
        </is>
      </c>
      <c r="K761" s="24" t="inlineStr">
        <f aca="false">FALSE()</f>
        <is>
          <t/>
        </is>
      </c>
      <c r="L761" s="24" t="inlineStr">
        <f aca="false">FALSE()</f>
        <is>
          <t/>
        </is>
      </c>
    </row>
    <row r="762" customFormat="false" ht="15" hidden="false" customHeight="false" outlineLevel="0" collapsed="false">
      <c r="A762" s="24" t="s">
        <v>15346</v>
      </c>
      <c r="B762" s="24" t="s">
        <v>14902</v>
      </c>
      <c r="C762" s="24" t="n">
        <v>3</v>
      </c>
      <c r="D762" s="108" t="n">
        <v>0.000714192721874712</v>
      </c>
      <c r="E762" s="108" t="n">
        <v>2.86062245116504</v>
      </c>
      <c r="F762" s="24" t="s">
        <v>15061</v>
      </c>
      <c r="G762" s="24" t="inlineStr">
        <f aca="false">FALSE()</f>
        <is>
          <t/>
        </is>
      </c>
      <c r="H762" s="24" t="inlineStr">
        <f aca="false">FALSE()</f>
        <is>
          <t/>
        </is>
      </c>
      <c r="I762" s="24" t="inlineStr">
        <f aca="false">FALSE()</f>
        <is>
          <t/>
        </is>
      </c>
      <c r="J762" s="24" t="inlineStr">
        <f aca="false">FALSE()</f>
        <is>
          <t/>
        </is>
      </c>
      <c r="K762" s="24" t="inlineStr">
        <f aca="false">FALSE()</f>
        <is>
          <t/>
        </is>
      </c>
      <c r="L762" s="24" t="inlineStr">
        <f aca="false">FALSE()</f>
        <is>
          <t/>
        </is>
      </c>
    </row>
    <row r="763" customFormat="false" ht="15" hidden="false" customHeight="false" outlineLevel="0" collapsed="false">
      <c r="A763" s="24" t="s">
        <v>14902</v>
      </c>
      <c r="B763" s="24" t="s">
        <v>298</v>
      </c>
      <c r="C763" s="24" t="n">
        <v>3</v>
      </c>
      <c r="D763" s="108" t="n">
        <v>0.000714192721874712</v>
      </c>
      <c r="E763" s="108" t="n">
        <v>1.9575324641731</v>
      </c>
      <c r="F763" s="24" t="s">
        <v>15061</v>
      </c>
      <c r="G763" s="24" t="inlineStr">
        <f aca="false">FALSE()</f>
        <is>
          <t/>
        </is>
      </c>
      <c r="H763" s="24" t="inlineStr">
        <f aca="false">FALSE()</f>
        <is>
          <t/>
        </is>
      </c>
      <c r="I763" s="24" t="inlineStr">
        <f aca="false">FALSE()</f>
        <is>
          <t/>
        </is>
      </c>
      <c r="J763" s="24" t="inlineStr">
        <f aca="false">FALSE()</f>
        <is>
          <t/>
        </is>
      </c>
      <c r="K763" s="24" t="inlineStr">
        <f aca="false">FALSE()</f>
        <is>
          <t/>
        </is>
      </c>
      <c r="L763" s="24" t="inlineStr">
        <f aca="false">FALSE()</f>
        <is>
          <t/>
        </is>
      </c>
    </row>
    <row r="764" customFormat="false" ht="15" hidden="false" customHeight="false" outlineLevel="0" collapsed="false">
      <c r="A764" s="24" t="s">
        <v>298</v>
      </c>
      <c r="B764" s="24" t="s">
        <v>1267</v>
      </c>
      <c r="C764" s="24" t="n">
        <v>3</v>
      </c>
      <c r="D764" s="108" t="n">
        <v>0.000714192721874712</v>
      </c>
      <c r="E764" s="108" t="n">
        <v>1.06335491033433</v>
      </c>
      <c r="F764" s="24" t="s">
        <v>15061</v>
      </c>
      <c r="G764" s="24" t="inlineStr">
        <f aca="false">FALSE()</f>
        <is>
          <t/>
        </is>
      </c>
      <c r="H764" s="24" t="inlineStr">
        <f aca="false">FALSE()</f>
        <is>
          <t/>
        </is>
      </c>
      <c r="I764" s="24" t="inlineStr">
        <f aca="false">FALSE()</f>
        <is>
          <t/>
        </is>
      </c>
      <c r="J764" s="24" t="inlineStr">
        <f aca="false">FALSE()</f>
        <is>
          <t/>
        </is>
      </c>
      <c r="K764" s="24" t="inlineStr">
        <f aca="false">FALSE()</f>
        <is>
          <t/>
        </is>
      </c>
      <c r="L764" s="24" t="inlineStr">
        <f aca="false">FALSE()</f>
        <is>
          <t/>
        </is>
      </c>
    </row>
    <row r="765" customFormat="false" ht="15" hidden="false" customHeight="false" outlineLevel="0" collapsed="false">
      <c r="A765" s="24" t="s">
        <v>2211</v>
      </c>
      <c r="B765" s="24" t="s">
        <v>338</v>
      </c>
      <c r="C765" s="24" t="n">
        <v>3</v>
      </c>
      <c r="D765" s="108" t="n">
        <v>0.000714192721874712</v>
      </c>
      <c r="E765" s="108" t="n">
        <v>1.06963397607623</v>
      </c>
      <c r="F765" s="24" t="s">
        <v>15061</v>
      </c>
      <c r="G765" s="24" t="inlineStr">
        <f aca="false">FALSE()</f>
        <is>
          <t/>
        </is>
      </c>
      <c r="H765" s="24" t="inlineStr">
        <f aca="false">FALSE()</f>
        <is>
          <t/>
        </is>
      </c>
      <c r="I765" s="24" t="inlineStr">
        <f aca="false">FALSE()</f>
        <is>
          <t/>
        </is>
      </c>
      <c r="J765" s="24" t="inlineStr">
        <f aca="false">FALSE()</f>
        <is>
          <t/>
        </is>
      </c>
      <c r="K765" s="24" t="inlineStr">
        <f aca="false">FALSE()</f>
        <is>
          <t/>
        </is>
      </c>
      <c r="L765" s="24" t="inlineStr">
        <f aca="false">FALSE()</f>
        <is>
          <t/>
        </is>
      </c>
    </row>
    <row r="766" customFormat="false" ht="15" hidden="false" customHeight="false" outlineLevel="0" collapsed="false">
      <c r="A766" s="24" t="s">
        <v>15670</v>
      </c>
      <c r="B766" s="24" t="s">
        <v>15671</v>
      </c>
      <c r="C766" s="24" t="n">
        <v>3</v>
      </c>
      <c r="D766" s="108" t="n">
        <v>0.000714192721874712</v>
      </c>
      <c r="E766" s="108" t="n">
        <v>3.50843993305368</v>
      </c>
      <c r="F766" s="24" t="s">
        <v>15061</v>
      </c>
      <c r="G766" s="24" t="inlineStr">
        <f aca="false">FALSE()</f>
        <is>
          <t/>
        </is>
      </c>
      <c r="H766" s="24" t="inlineStr">
        <f aca="false">FALSE()</f>
        <is>
          <t/>
        </is>
      </c>
      <c r="I766" s="24" t="inlineStr">
        <f aca="false">FALSE()</f>
        <is>
          <t/>
        </is>
      </c>
      <c r="J766" s="24" t="inlineStr">
        <f aca="false">FALSE()</f>
        <is>
          <t/>
        </is>
      </c>
      <c r="K766" s="24" t="inlineStr">
        <f aca="false">FALSE()</f>
        <is>
          <t/>
        </is>
      </c>
      <c r="L766" s="24" t="inlineStr">
        <f aca="false">FALSE()</f>
        <is>
          <t/>
        </is>
      </c>
    </row>
    <row r="767" customFormat="false" ht="15" hidden="false" customHeight="false" outlineLevel="0" collapsed="false">
      <c r="A767" s="24" t="s">
        <v>15672</v>
      </c>
      <c r="B767" s="24" t="s">
        <v>15295</v>
      </c>
      <c r="C767" s="24" t="n">
        <v>3</v>
      </c>
      <c r="D767" s="108" t="n">
        <v>0.000714192721874712</v>
      </c>
      <c r="E767" s="108" t="n">
        <v>3.2074099373897</v>
      </c>
      <c r="F767" s="24" t="s">
        <v>15061</v>
      </c>
      <c r="G767" s="24" t="inlineStr">
        <f aca="false">FALSE()</f>
        <is>
          <t/>
        </is>
      </c>
      <c r="H767" s="24" t="inlineStr">
        <f aca="false">FALSE()</f>
        <is>
          <t/>
        </is>
      </c>
      <c r="I767" s="24" t="inlineStr">
        <f aca="false">FALSE()</f>
        <is>
          <t/>
        </is>
      </c>
      <c r="J767" s="24" t="inlineStr">
        <f aca="false">FALSE()</f>
        <is>
          <t/>
        </is>
      </c>
      <c r="K767" s="24" t="inlineStr">
        <f aca="false">FALSE()</f>
        <is>
          <t/>
        </is>
      </c>
      <c r="L767" s="24" t="inlineStr">
        <f aca="false">FALSE()</f>
        <is>
          <t/>
        </is>
      </c>
    </row>
    <row r="768" customFormat="false" ht="15" hidden="false" customHeight="false" outlineLevel="0" collapsed="false">
      <c r="A768" s="24" t="s">
        <v>15295</v>
      </c>
      <c r="B768" s="24" t="s">
        <v>338</v>
      </c>
      <c r="C768" s="24" t="n">
        <v>3</v>
      </c>
      <c r="D768" s="108" t="n">
        <v>0.000714192721874712</v>
      </c>
      <c r="E768" s="108" t="n">
        <v>0.768603980412248</v>
      </c>
      <c r="F768" s="24" t="s">
        <v>15061</v>
      </c>
      <c r="G768" s="24" t="inlineStr">
        <f aca="false">FALSE()</f>
        <is>
          <t/>
        </is>
      </c>
      <c r="H768" s="24" t="inlineStr">
        <f aca="false">FALSE()</f>
        <is>
          <t/>
        </is>
      </c>
      <c r="I768" s="24" t="inlineStr">
        <f aca="false">FALSE()</f>
        <is>
          <t/>
        </is>
      </c>
      <c r="J768" s="24" t="inlineStr">
        <f aca="false">FALSE()</f>
        <is>
          <t/>
        </is>
      </c>
      <c r="K768" s="24" t="inlineStr">
        <f aca="false">FALSE()</f>
        <is>
          <t/>
        </is>
      </c>
      <c r="L768" s="24" t="inlineStr">
        <f aca="false">FALSE()</f>
        <is>
          <t/>
        </is>
      </c>
    </row>
    <row r="769" customFormat="false" ht="15" hidden="false" customHeight="false" outlineLevel="0" collapsed="false">
      <c r="A769" s="24" t="s">
        <v>338</v>
      </c>
      <c r="B769" s="24" t="s">
        <v>15189</v>
      </c>
      <c r="C769" s="24" t="n">
        <v>3</v>
      </c>
      <c r="D769" s="108" t="n">
        <v>0.000714192721874712</v>
      </c>
      <c r="E769" s="108" t="n">
        <v>0.589361840677609</v>
      </c>
      <c r="F769" s="24" t="s">
        <v>15061</v>
      </c>
      <c r="G769" s="24" t="inlineStr">
        <f aca="false">FALSE()</f>
        <is>
          <t/>
        </is>
      </c>
      <c r="H769" s="24" t="inlineStr">
        <f aca="false">FALSE()</f>
        <is>
          <t/>
        </is>
      </c>
      <c r="I769" s="24" t="inlineStr">
        <f aca="false">FALSE()</f>
        <is>
          <t/>
        </is>
      </c>
      <c r="J769" s="24" t="inlineStr">
        <f aca="false">FALSE()</f>
        <is>
          <t/>
        </is>
      </c>
      <c r="K769" s="24" t="inlineStr">
        <f aca="false">FALSE()</f>
        <is>
          <t/>
        </is>
      </c>
      <c r="L769" s="24" t="inlineStr">
        <f aca="false">FALSE()</f>
        <is>
          <t/>
        </is>
      </c>
    </row>
    <row r="770" customFormat="false" ht="15" hidden="false" customHeight="false" outlineLevel="0" collapsed="false">
      <c r="A770" s="24" t="s">
        <v>15189</v>
      </c>
      <c r="B770" s="24" t="s">
        <v>15312</v>
      </c>
      <c r="C770" s="24" t="n">
        <v>3</v>
      </c>
      <c r="D770" s="108" t="n">
        <v>0.000714192721874712</v>
      </c>
      <c r="E770" s="108" t="n">
        <v>2.80946992871766</v>
      </c>
      <c r="F770" s="24" t="s">
        <v>15061</v>
      </c>
      <c r="G770" s="24" t="inlineStr">
        <f aca="false">FALSE()</f>
        <is>
          <t/>
        </is>
      </c>
      <c r="H770" s="24" t="inlineStr">
        <f aca="false">FALSE()</f>
        <is>
          <t/>
        </is>
      </c>
      <c r="I770" s="24" t="inlineStr">
        <f aca="false">FALSE()</f>
        <is>
          <t/>
        </is>
      </c>
      <c r="J770" s="24" t="inlineStr">
        <f aca="false">FALSE()</f>
        <is>
          <t/>
        </is>
      </c>
      <c r="K770" s="24" t="inlineStr">
        <f aca="false">FALSE()</f>
        <is>
          <t/>
        </is>
      </c>
      <c r="L770" s="24" t="inlineStr">
        <f aca="false">FALSE()</f>
        <is>
          <t/>
        </is>
      </c>
    </row>
    <row r="771" customFormat="false" ht="15" hidden="false" customHeight="false" outlineLevel="0" collapsed="false">
      <c r="A771" s="24" t="s">
        <v>14864</v>
      </c>
      <c r="B771" s="24" t="s">
        <v>14856</v>
      </c>
      <c r="C771" s="24" t="n">
        <v>3</v>
      </c>
      <c r="D771" s="108" t="n">
        <v>0.000714192721874712</v>
      </c>
      <c r="E771" s="108" t="n">
        <v>2.21964439380671</v>
      </c>
      <c r="F771" s="24" t="s">
        <v>15061</v>
      </c>
      <c r="G771" s="24" t="n">
        <f aca="false">TRUE()</f>
        <v>1</v>
      </c>
      <c r="H771" s="24" t="inlineStr">
        <f aca="false">FALSE()</f>
        <is>
          <t/>
        </is>
      </c>
      <c r="I771" s="24" t="inlineStr">
        <f aca="false">FALSE()</f>
        <is>
          <t/>
        </is>
      </c>
      <c r="J771" s="24" t="n">
        <f aca="false">TRUE()</f>
        <v>1</v>
      </c>
      <c r="K771" s="24" t="inlineStr">
        <f aca="false">FALSE()</f>
        <is>
          <t/>
        </is>
      </c>
      <c r="L771" s="24" t="inlineStr">
        <f aca="false">FALSE()</f>
        <is>
          <t/>
        </is>
      </c>
    </row>
    <row r="772" customFormat="false" ht="15" hidden="false" customHeight="false" outlineLevel="0" collapsed="false">
      <c r="A772" s="24" t="s">
        <v>14856</v>
      </c>
      <c r="B772" s="24" t="s">
        <v>14880</v>
      </c>
      <c r="C772" s="24" t="n">
        <v>3</v>
      </c>
      <c r="D772" s="108" t="n">
        <v>0.000714192721874712</v>
      </c>
      <c r="E772" s="108" t="n">
        <v>1.80371759982857</v>
      </c>
      <c r="F772" s="24" t="s">
        <v>15061</v>
      </c>
      <c r="G772" s="24" t="inlineStr">
        <f aca="false">TRUE()</f>
        <is>
          <t/>
        </is>
      </c>
      <c r="H772" s="24" t="inlineStr">
        <f aca="false">FALSE()</f>
        <is>
          <t/>
        </is>
      </c>
      <c r="I772" s="24" t="inlineStr">
        <f aca="false">FALSE()</f>
        <is>
          <t/>
        </is>
      </c>
      <c r="J772" s="24" t="n">
        <f aca="false">FALSE()</f>
        <v>0</v>
      </c>
      <c r="K772" s="24" t="inlineStr">
        <f aca="false">FALSE()</f>
        <is>
          <t/>
        </is>
      </c>
      <c r="L772" s="24" t="inlineStr">
        <f aca="false">FALSE()</f>
        <is>
          <t/>
        </is>
      </c>
    </row>
    <row r="773" customFormat="false" ht="15" hidden="false" customHeight="false" outlineLevel="0" collapsed="false">
      <c r="A773" s="24" t="s">
        <v>14880</v>
      </c>
      <c r="B773" s="24" t="s">
        <v>14889</v>
      </c>
      <c r="C773" s="24" t="n">
        <v>3</v>
      </c>
      <c r="D773" s="108" t="n">
        <v>0.000714192721874712</v>
      </c>
      <c r="E773" s="108" t="n">
        <v>2.66334189303943</v>
      </c>
      <c r="F773" s="24" t="s">
        <v>15061</v>
      </c>
      <c r="G773" s="24" t="n">
        <f aca="false">FALSE()</f>
        <v>0</v>
      </c>
      <c r="H773" s="24" t="inlineStr">
        <f aca="false">FALSE()</f>
        <is>
          <t/>
        </is>
      </c>
      <c r="I773" s="24" t="inlineStr">
        <f aca="false">FALSE()</f>
        <is>
          <t/>
        </is>
      </c>
      <c r="J773" s="24" t="inlineStr">
        <f aca="false">FALSE()</f>
        <is>
          <t/>
        </is>
      </c>
      <c r="K773" s="24" t="inlineStr">
        <f aca="false">FALSE()</f>
        <is>
          <t/>
        </is>
      </c>
      <c r="L773" s="24" t="inlineStr">
        <f aca="false">FALSE()</f>
        <is>
          <t/>
        </is>
      </c>
    </row>
    <row r="774" customFormat="false" ht="15" hidden="false" customHeight="false" outlineLevel="0" collapsed="false">
      <c r="A774" s="24" t="s">
        <v>14889</v>
      </c>
      <c r="B774" s="24" t="s">
        <v>14897</v>
      </c>
      <c r="C774" s="24" t="n">
        <v>3</v>
      </c>
      <c r="D774" s="108" t="n">
        <v>0.000714192721874712</v>
      </c>
      <c r="E774" s="108" t="n">
        <v>3.50843993305368</v>
      </c>
      <c r="F774" s="24" t="s">
        <v>15061</v>
      </c>
      <c r="G774" s="24" t="inlineStr">
        <f aca="false">FALSE()</f>
        <is>
          <t/>
        </is>
      </c>
      <c r="H774" s="24" t="inlineStr">
        <f aca="false">FALSE()</f>
        <is>
          <t/>
        </is>
      </c>
      <c r="I774" s="24" t="inlineStr">
        <f aca="false">FALSE()</f>
        <is>
          <t/>
        </is>
      </c>
      <c r="J774" s="24" t="inlineStr">
        <f aca="false">FALSE()</f>
        <is>
          <t/>
        </is>
      </c>
      <c r="K774" s="24" t="inlineStr">
        <f aca="false">FALSE()</f>
        <is>
          <t/>
        </is>
      </c>
      <c r="L774" s="24" t="inlineStr">
        <f aca="false">FALSE()</f>
        <is>
          <t/>
        </is>
      </c>
    </row>
    <row r="775" customFormat="false" ht="15" hidden="false" customHeight="false" outlineLevel="0" collapsed="false">
      <c r="A775" s="24" t="s">
        <v>14897</v>
      </c>
      <c r="B775" s="24" t="s">
        <v>1891</v>
      </c>
      <c r="C775" s="24" t="n">
        <v>3</v>
      </c>
      <c r="D775" s="108" t="n">
        <v>0.000714192721874712</v>
      </c>
      <c r="E775" s="108" t="n">
        <v>3.50843993305368</v>
      </c>
      <c r="F775" s="24" t="s">
        <v>15061</v>
      </c>
      <c r="G775" s="24" t="inlineStr">
        <f aca="false">FALSE()</f>
        <is>
          <t/>
        </is>
      </c>
      <c r="H775" s="24" t="inlineStr">
        <f aca="false">FALSE()</f>
        <is>
          <t/>
        </is>
      </c>
      <c r="I775" s="24" t="inlineStr">
        <f aca="false">FALSE()</f>
        <is>
          <t/>
        </is>
      </c>
      <c r="J775" s="24" t="inlineStr">
        <f aca="false">FALSE()</f>
        <is>
          <t/>
        </is>
      </c>
      <c r="K775" s="24" t="inlineStr">
        <f aca="false">FALSE()</f>
        <is>
          <t/>
        </is>
      </c>
      <c r="L775" s="24" t="inlineStr">
        <f aca="false">FALSE()</f>
        <is>
          <t/>
        </is>
      </c>
    </row>
    <row r="776" customFormat="false" ht="15" hidden="false" customHeight="false" outlineLevel="0" collapsed="false">
      <c r="A776" s="24" t="s">
        <v>1891</v>
      </c>
      <c r="B776" s="24" t="s">
        <v>14827</v>
      </c>
      <c r="C776" s="24" t="n">
        <v>3</v>
      </c>
      <c r="D776" s="108" t="n">
        <v>0.000714192721874712</v>
      </c>
      <c r="E776" s="108" t="n">
        <v>3.50843993305368</v>
      </c>
      <c r="F776" s="24" t="s">
        <v>15061</v>
      </c>
      <c r="G776" s="24" t="inlineStr">
        <f aca="false">FALSE()</f>
        <is>
          <t/>
        </is>
      </c>
      <c r="H776" s="24" t="inlineStr">
        <f aca="false">FALSE()</f>
        <is>
          <t/>
        </is>
      </c>
      <c r="I776" s="24" t="inlineStr">
        <f aca="false">FALSE()</f>
        <is>
          <t/>
        </is>
      </c>
      <c r="J776" s="24" t="inlineStr">
        <f aca="false">FALSE()</f>
        <is>
          <t/>
        </is>
      </c>
      <c r="K776" s="24" t="inlineStr">
        <f aca="false">FALSE()</f>
        <is>
          <t/>
        </is>
      </c>
      <c r="L776" s="24" t="inlineStr">
        <f aca="false">FALSE()</f>
        <is>
          <t/>
        </is>
      </c>
    </row>
    <row r="777" customFormat="false" ht="15" hidden="false" customHeight="false" outlineLevel="0" collapsed="false">
      <c r="A777" s="24" t="s">
        <v>14827</v>
      </c>
      <c r="B777" s="24" t="s">
        <v>15673</v>
      </c>
      <c r="C777" s="24" t="n">
        <v>3</v>
      </c>
      <c r="D777" s="108" t="n">
        <v>0.000714192721874712</v>
      </c>
      <c r="E777" s="108" t="n">
        <v>3.50843993305368</v>
      </c>
      <c r="F777" s="24" t="s">
        <v>15061</v>
      </c>
      <c r="G777" s="24" t="inlineStr">
        <f aca="false">FALSE()</f>
        <is>
          <t/>
        </is>
      </c>
      <c r="H777" s="24" t="inlineStr">
        <f aca="false">FALSE()</f>
        <is>
          <t/>
        </is>
      </c>
      <c r="I777" s="24" t="inlineStr">
        <f aca="false">FALSE()</f>
        <is>
          <t/>
        </is>
      </c>
      <c r="J777" s="24" t="inlineStr">
        <f aca="false">FALSE()</f>
        <is>
          <t/>
        </is>
      </c>
      <c r="K777" s="24" t="inlineStr">
        <f aca="false">FALSE()</f>
        <is>
          <t/>
        </is>
      </c>
      <c r="L777" s="24" t="inlineStr">
        <f aca="false">FALSE()</f>
        <is>
          <t/>
        </is>
      </c>
    </row>
    <row r="778" customFormat="false" ht="15" hidden="false" customHeight="false" outlineLevel="0" collapsed="false">
      <c r="A778" s="24" t="s">
        <v>15673</v>
      </c>
      <c r="B778" s="24" t="s">
        <v>338</v>
      </c>
      <c r="C778" s="24" t="n">
        <v>3</v>
      </c>
      <c r="D778" s="108" t="n">
        <v>0.000714192721874712</v>
      </c>
      <c r="E778" s="108" t="n">
        <v>1.06963397607623</v>
      </c>
      <c r="F778" s="24" t="s">
        <v>15061</v>
      </c>
      <c r="G778" s="24" t="inlineStr">
        <f aca="false">FALSE()</f>
        <is>
          <t/>
        </is>
      </c>
      <c r="H778" s="24" t="inlineStr">
        <f aca="false">FALSE()</f>
        <is>
          <t/>
        </is>
      </c>
      <c r="I778" s="24" t="inlineStr">
        <f aca="false">FALSE()</f>
        <is>
          <t/>
        </is>
      </c>
      <c r="J778" s="24" t="inlineStr">
        <f aca="false">FALSE()</f>
        <is>
          <t/>
        </is>
      </c>
      <c r="K778" s="24" t="inlineStr">
        <f aca="false">FALSE()</f>
        <is>
          <t/>
        </is>
      </c>
      <c r="L778" s="24" t="inlineStr">
        <f aca="false">FALSE()</f>
        <is>
          <t/>
        </is>
      </c>
    </row>
    <row r="779" customFormat="false" ht="15" hidden="false" customHeight="false" outlineLevel="0" collapsed="false">
      <c r="A779" s="24" t="s">
        <v>338</v>
      </c>
      <c r="B779" s="24" t="s">
        <v>14823</v>
      </c>
      <c r="C779" s="24" t="n">
        <v>3</v>
      </c>
      <c r="D779" s="108" t="n">
        <v>0.000714192721874712</v>
      </c>
      <c r="E779" s="108" t="n">
        <v>0.64051436312499</v>
      </c>
      <c r="F779" s="24" t="s">
        <v>15061</v>
      </c>
      <c r="G779" s="24" t="inlineStr">
        <f aca="false">FALSE()</f>
        <is>
          <t/>
        </is>
      </c>
      <c r="H779" s="24" t="inlineStr">
        <f aca="false">FALSE()</f>
        <is>
          <t/>
        </is>
      </c>
      <c r="I779" s="24" t="inlineStr">
        <f aca="false">FALSE()</f>
        <is>
          <t/>
        </is>
      </c>
      <c r="J779" s="24" t="inlineStr">
        <f aca="false">FALSE()</f>
        <is>
          <t/>
        </is>
      </c>
      <c r="K779" s="24" t="inlineStr">
        <f aca="false">FALSE()</f>
        <is>
          <t/>
        </is>
      </c>
      <c r="L779" s="24" t="inlineStr">
        <f aca="false">FALSE()</f>
        <is>
          <t/>
        </is>
      </c>
    </row>
    <row r="780" customFormat="false" ht="15" hidden="false" customHeight="false" outlineLevel="0" collapsed="false">
      <c r="A780" s="24" t="s">
        <v>14823</v>
      </c>
      <c r="B780" s="24" t="s">
        <v>1890</v>
      </c>
      <c r="C780" s="24" t="n">
        <v>3</v>
      </c>
      <c r="D780" s="108" t="n">
        <v>0.000714192721874712</v>
      </c>
      <c r="E780" s="108" t="n">
        <v>3.0824712007814</v>
      </c>
      <c r="F780" s="24" t="s">
        <v>15061</v>
      </c>
      <c r="G780" s="24" t="inlineStr">
        <f aca="false">FALSE()</f>
        <is>
          <t/>
        </is>
      </c>
      <c r="H780" s="24" t="inlineStr">
        <f aca="false">FALSE()</f>
        <is>
          <t/>
        </is>
      </c>
      <c r="I780" s="24" t="inlineStr">
        <f aca="false">FALSE()</f>
        <is>
          <t/>
        </is>
      </c>
      <c r="J780" s="24" t="inlineStr">
        <f aca="false">FALSE()</f>
        <is>
          <t/>
        </is>
      </c>
      <c r="K780" s="24" t="inlineStr">
        <f aca="false">FALSE()</f>
        <is>
          <t/>
        </is>
      </c>
      <c r="L780" s="24" t="inlineStr">
        <f aca="false">FALSE()</f>
        <is>
          <t/>
        </is>
      </c>
    </row>
    <row r="781" customFormat="false" ht="15" hidden="false" customHeight="false" outlineLevel="0" collapsed="false">
      <c r="A781" s="24" t="s">
        <v>1890</v>
      </c>
      <c r="B781" s="24" t="s">
        <v>1883</v>
      </c>
      <c r="C781" s="24" t="n">
        <v>3</v>
      </c>
      <c r="D781" s="108" t="n">
        <v>0.000714192721874712</v>
      </c>
      <c r="E781" s="108" t="n">
        <v>3.50843993305368</v>
      </c>
      <c r="F781" s="24" t="s">
        <v>15061</v>
      </c>
      <c r="G781" s="24" t="inlineStr">
        <f aca="false">FALSE()</f>
        <is>
          <t/>
        </is>
      </c>
      <c r="H781" s="24" t="inlineStr">
        <f aca="false">FALSE()</f>
        <is>
          <t/>
        </is>
      </c>
      <c r="I781" s="24" t="inlineStr">
        <f aca="false">FALSE()</f>
        <is>
          <t/>
        </is>
      </c>
      <c r="J781" s="24" t="inlineStr">
        <f aca="false">FALSE()</f>
        <is>
          <t/>
        </is>
      </c>
      <c r="K781" s="24" t="inlineStr">
        <f aca="false">FALSE()</f>
        <is>
          <t/>
        </is>
      </c>
      <c r="L781" s="24" t="inlineStr">
        <f aca="false">FALSE()</f>
        <is>
          <t/>
        </is>
      </c>
    </row>
    <row r="782" customFormat="false" ht="15" hidden="false" customHeight="false" outlineLevel="0" collapsed="false">
      <c r="A782" s="24" t="s">
        <v>15674</v>
      </c>
      <c r="B782" s="24" t="s">
        <v>15675</v>
      </c>
      <c r="C782" s="24" t="n">
        <v>3</v>
      </c>
      <c r="D782" s="108" t="n">
        <v>0.000714192721874712</v>
      </c>
      <c r="E782" s="108" t="n">
        <v>3.50843993305368</v>
      </c>
      <c r="F782" s="24" t="s">
        <v>15061</v>
      </c>
      <c r="G782" s="24" t="inlineStr">
        <f aca="false">FALSE()</f>
        <is>
          <t/>
        </is>
      </c>
      <c r="H782" s="24" t="inlineStr">
        <f aca="false">FALSE()</f>
        <is>
          <t/>
        </is>
      </c>
      <c r="I782" s="24" t="inlineStr">
        <f aca="false">FALSE()</f>
        <is>
          <t/>
        </is>
      </c>
      <c r="J782" s="24" t="inlineStr">
        <f aca="false">FALSE()</f>
        <is>
          <t/>
        </is>
      </c>
      <c r="K782" s="24" t="inlineStr">
        <f aca="false">FALSE()</f>
        <is>
          <t/>
        </is>
      </c>
      <c r="L782" s="24" t="inlineStr">
        <f aca="false">FALSE()</f>
        <is>
          <t/>
        </is>
      </c>
    </row>
    <row r="783" customFormat="false" ht="15" hidden="false" customHeight="false" outlineLevel="0" collapsed="false">
      <c r="A783" s="24" t="s">
        <v>15675</v>
      </c>
      <c r="B783" s="24" t="s">
        <v>15089</v>
      </c>
      <c r="C783" s="24" t="n">
        <v>3</v>
      </c>
      <c r="D783" s="108" t="n">
        <v>0.000714192721874712</v>
      </c>
      <c r="E783" s="108" t="n">
        <v>2.80946992871766</v>
      </c>
      <c r="F783" s="24" t="s">
        <v>15061</v>
      </c>
      <c r="G783" s="24" t="inlineStr">
        <f aca="false">FALSE()</f>
        <is>
          <t/>
        </is>
      </c>
      <c r="H783" s="24" t="inlineStr">
        <f aca="false">FALSE()</f>
        <is>
          <t/>
        </is>
      </c>
      <c r="I783" s="24" t="inlineStr">
        <f aca="false">FALSE()</f>
        <is>
          <t/>
        </is>
      </c>
      <c r="J783" s="24" t="inlineStr">
        <f aca="false">FALSE()</f>
        <is>
          <t/>
        </is>
      </c>
      <c r="K783" s="24" t="inlineStr">
        <f aca="false">FALSE()</f>
        <is>
          <t/>
        </is>
      </c>
      <c r="L783" s="24" t="inlineStr">
        <f aca="false">FALSE()</f>
        <is>
          <t/>
        </is>
      </c>
    </row>
    <row r="784" customFormat="false" ht="15" hidden="false" customHeight="false" outlineLevel="0" collapsed="false">
      <c r="A784" s="24" t="s">
        <v>15145</v>
      </c>
      <c r="B784" s="24" t="s">
        <v>15468</v>
      </c>
      <c r="C784" s="24" t="n">
        <v>3</v>
      </c>
      <c r="D784" s="108" t="n">
        <v>0.000714192721874712</v>
      </c>
      <c r="E784" s="108" t="n">
        <v>2.81922976600682</v>
      </c>
      <c r="F784" s="24" t="s">
        <v>15061</v>
      </c>
      <c r="G784" s="24" t="inlineStr">
        <f aca="false">FALSE()</f>
        <is>
          <t/>
        </is>
      </c>
      <c r="H784" s="24" t="inlineStr">
        <f aca="false">FALSE()</f>
        <is>
          <t/>
        </is>
      </c>
      <c r="I784" s="24" t="inlineStr">
        <f aca="false">FALSE()</f>
        <is>
          <t/>
        </is>
      </c>
      <c r="J784" s="24" t="inlineStr">
        <f aca="false">FALSE()</f>
        <is>
          <t/>
        </is>
      </c>
      <c r="K784" s="24" t="inlineStr">
        <f aca="false">FALSE()</f>
        <is>
          <t/>
        </is>
      </c>
      <c r="L784" s="24" t="inlineStr">
        <f aca="false">FALSE()</f>
        <is>
          <t/>
        </is>
      </c>
    </row>
    <row r="785" customFormat="false" ht="15" hidden="false" customHeight="false" outlineLevel="0" collapsed="false">
      <c r="A785" s="24" t="s">
        <v>15468</v>
      </c>
      <c r="B785" s="24" t="s">
        <v>14853</v>
      </c>
      <c r="C785" s="24" t="n">
        <v>3</v>
      </c>
      <c r="D785" s="108" t="n">
        <v>0.000714192721874712</v>
      </c>
      <c r="E785" s="108" t="n">
        <v>2.04770909452219</v>
      </c>
      <c r="F785" s="24" t="s">
        <v>15061</v>
      </c>
      <c r="G785" s="24" t="inlineStr">
        <f aca="false">FALSE()</f>
        <is>
          <t/>
        </is>
      </c>
      <c r="H785" s="24" t="inlineStr">
        <f aca="false">FALSE()</f>
        <is>
          <t/>
        </is>
      </c>
      <c r="I785" s="24" t="inlineStr">
        <f aca="false">FALSE()</f>
        <is>
          <t/>
        </is>
      </c>
      <c r="J785" s="24" t="inlineStr">
        <f aca="false">FALSE()</f>
        <is>
          <t/>
        </is>
      </c>
      <c r="K785" s="24" t="inlineStr">
        <f aca="false">FALSE()</f>
        <is>
          <t/>
        </is>
      </c>
      <c r="L785" s="24" t="inlineStr">
        <f aca="false">FALSE()</f>
        <is>
          <t/>
        </is>
      </c>
    </row>
    <row r="786" customFormat="false" ht="15" hidden="false" customHeight="false" outlineLevel="0" collapsed="false">
      <c r="A786" s="24" t="s">
        <v>14853</v>
      </c>
      <c r="B786" s="24" t="s">
        <v>1219</v>
      </c>
      <c r="C786" s="24" t="n">
        <v>3</v>
      </c>
      <c r="D786" s="108" t="n">
        <v>0.000714192721874712</v>
      </c>
      <c r="E786" s="108" t="n">
        <v>2.15305227506711</v>
      </c>
      <c r="F786" s="24" t="s">
        <v>15061</v>
      </c>
      <c r="G786" s="24" t="inlineStr">
        <f aca="false">FALSE()</f>
        <is>
          <t/>
        </is>
      </c>
      <c r="H786" s="24" t="inlineStr">
        <f aca="false">FALSE()</f>
        <is>
          <t/>
        </is>
      </c>
      <c r="I786" s="24" t="inlineStr">
        <f aca="false">FALSE()</f>
        <is>
          <t/>
        </is>
      </c>
      <c r="J786" s="24" t="inlineStr">
        <f aca="false">FALSE()</f>
        <is>
          <t/>
        </is>
      </c>
      <c r="K786" s="24" t="inlineStr">
        <f aca="false">FALSE()</f>
        <is>
          <t/>
        </is>
      </c>
      <c r="L786" s="24" t="inlineStr">
        <f aca="false">FALSE()</f>
        <is>
          <t/>
        </is>
      </c>
    </row>
    <row r="787" customFormat="false" ht="15" hidden="false" customHeight="false" outlineLevel="0" collapsed="false">
      <c r="A787" s="24" t="s">
        <v>1219</v>
      </c>
      <c r="B787" s="24" t="s">
        <v>338</v>
      </c>
      <c r="C787" s="24" t="n">
        <v>3</v>
      </c>
      <c r="D787" s="108" t="n">
        <v>0.000714192721874712</v>
      </c>
      <c r="E787" s="108" t="n">
        <v>1.06963397607623</v>
      </c>
      <c r="F787" s="24" t="s">
        <v>15061</v>
      </c>
      <c r="G787" s="24" t="inlineStr">
        <f aca="false">FALSE()</f>
        <is>
          <t/>
        </is>
      </c>
      <c r="H787" s="24" t="inlineStr">
        <f aca="false">FALSE()</f>
        <is>
          <t/>
        </is>
      </c>
      <c r="I787" s="24" t="inlineStr">
        <f aca="false">FALSE()</f>
        <is>
          <t/>
        </is>
      </c>
      <c r="J787" s="24" t="inlineStr">
        <f aca="false">FALSE()</f>
        <is>
          <t/>
        </is>
      </c>
      <c r="K787" s="24" t="inlineStr">
        <f aca="false">FALSE()</f>
        <is>
          <t/>
        </is>
      </c>
      <c r="L787" s="24" t="inlineStr">
        <f aca="false">FALSE()</f>
        <is>
          <t/>
        </is>
      </c>
    </row>
    <row r="788" customFormat="false" ht="15" hidden="false" customHeight="false" outlineLevel="0" collapsed="false">
      <c r="A788" s="24" t="s">
        <v>1451</v>
      </c>
      <c r="B788" s="24" t="s">
        <v>15442</v>
      </c>
      <c r="C788" s="24" t="n">
        <v>3</v>
      </c>
      <c r="D788" s="108" t="n">
        <v>0.000714192721874712</v>
      </c>
      <c r="E788" s="108" t="n">
        <v>3.16165244682903</v>
      </c>
      <c r="F788" s="24" t="s">
        <v>15061</v>
      </c>
      <c r="G788" s="24" t="inlineStr">
        <f aca="false">FALSE()</f>
        <is>
          <t/>
        </is>
      </c>
      <c r="H788" s="24" t="inlineStr">
        <f aca="false">FALSE()</f>
        <is>
          <t/>
        </is>
      </c>
      <c r="I788" s="24" t="inlineStr">
        <f aca="false">FALSE()</f>
        <is>
          <t/>
        </is>
      </c>
      <c r="J788" s="24" t="inlineStr">
        <f aca="false">FALSE()</f>
        <is>
          <t/>
        </is>
      </c>
      <c r="K788" s="24" t="inlineStr">
        <f aca="false">FALSE()</f>
        <is>
          <t/>
        </is>
      </c>
      <c r="L788" s="24" t="inlineStr">
        <f aca="false">FALSE()</f>
        <is>
          <t/>
        </is>
      </c>
    </row>
    <row r="789" customFormat="false" ht="15" hidden="false" customHeight="false" outlineLevel="0" collapsed="false">
      <c r="A789" s="24" t="s">
        <v>15442</v>
      </c>
      <c r="B789" s="24" t="s">
        <v>15089</v>
      </c>
      <c r="C789" s="24" t="n">
        <v>3</v>
      </c>
      <c r="D789" s="108" t="n">
        <v>0.000714192721874712</v>
      </c>
      <c r="E789" s="108" t="n">
        <v>2.68453119210936</v>
      </c>
      <c r="F789" s="24" t="s">
        <v>15061</v>
      </c>
      <c r="G789" s="24" t="inlineStr">
        <f aca="false">FALSE()</f>
        <is>
          <t/>
        </is>
      </c>
      <c r="H789" s="24" t="inlineStr">
        <f aca="false">FALSE()</f>
        <is>
          <t/>
        </is>
      </c>
      <c r="I789" s="24" t="inlineStr">
        <f aca="false">FALSE()</f>
        <is>
          <t/>
        </is>
      </c>
      <c r="J789" s="24" t="inlineStr">
        <f aca="false">FALSE()</f>
        <is>
          <t/>
        </is>
      </c>
      <c r="K789" s="24" t="inlineStr">
        <f aca="false">FALSE()</f>
        <is>
          <t/>
        </is>
      </c>
      <c r="L789" s="24" t="inlineStr">
        <f aca="false">FALSE()</f>
        <is>
          <t/>
        </is>
      </c>
    </row>
    <row r="790" customFormat="false" ht="15" hidden="false" customHeight="false" outlineLevel="0" collapsed="false">
      <c r="A790" s="24" t="s">
        <v>15089</v>
      </c>
      <c r="B790" s="24" t="s">
        <v>15678</v>
      </c>
      <c r="C790" s="24" t="n">
        <v>3</v>
      </c>
      <c r="D790" s="108" t="n">
        <v>0.000714192721874712</v>
      </c>
      <c r="E790" s="108" t="n">
        <v>2.73028868267004</v>
      </c>
      <c r="F790" s="24" t="s">
        <v>15061</v>
      </c>
      <c r="G790" s="24" t="inlineStr">
        <f aca="false">FALSE()</f>
        <is>
          <t/>
        </is>
      </c>
      <c r="H790" s="24" t="inlineStr">
        <f aca="false">FALSE()</f>
        <is>
          <t/>
        </is>
      </c>
      <c r="I790" s="24" t="inlineStr">
        <f aca="false">FALSE()</f>
        <is>
          <t/>
        </is>
      </c>
      <c r="J790" s="24" t="inlineStr">
        <f aca="false">FALSE()</f>
        <is>
          <t/>
        </is>
      </c>
      <c r="K790" s="24" t="inlineStr">
        <f aca="false">FALSE()</f>
        <is>
          <t/>
        </is>
      </c>
      <c r="L790" s="24" t="inlineStr">
        <f aca="false">FALSE()</f>
        <is>
          <t/>
        </is>
      </c>
    </row>
    <row r="791" customFormat="false" ht="15" hidden="false" customHeight="false" outlineLevel="0" collapsed="false">
      <c r="A791" s="24" t="s">
        <v>15678</v>
      </c>
      <c r="B791" s="24" t="s">
        <v>15679</v>
      </c>
      <c r="C791" s="24" t="n">
        <v>3</v>
      </c>
      <c r="D791" s="108" t="n">
        <v>0.000714192721874712</v>
      </c>
      <c r="E791" s="108" t="n">
        <v>3.50843993305368</v>
      </c>
      <c r="F791" s="24" t="s">
        <v>15061</v>
      </c>
      <c r="G791" s="24" t="inlineStr">
        <f aca="false">FALSE()</f>
        <is>
          <t/>
        </is>
      </c>
      <c r="H791" s="24" t="inlineStr">
        <f aca="false">FALSE()</f>
        <is>
          <t/>
        </is>
      </c>
      <c r="I791" s="24" t="inlineStr">
        <f aca="false">FALSE()</f>
        <is>
          <t/>
        </is>
      </c>
      <c r="J791" s="24" t="inlineStr">
        <f aca="false">FALSE()</f>
        <is>
          <t/>
        </is>
      </c>
      <c r="K791" s="24" t="inlineStr">
        <f aca="false">FALSE()</f>
        <is>
          <t/>
        </is>
      </c>
      <c r="L791" s="24" t="inlineStr">
        <f aca="false">FALSE()</f>
        <is>
          <t/>
        </is>
      </c>
    </row>
    <row r="792" customFormat="false" ht="15" hidden="false" customHeight="false" outlineLevel="0" collapsed="false">
      <c r="A792" s="24" t="s">
        <v>15679</v>
      </c>
      <c r="B792" s="24" t="s">
        <v>15680</v>
      </c>
      <c r="C792" s="24" t="n">
        <v>3</v>
      </c>
      <c r="D792" s="108" t="n">
        <v>0.000714192721874712</v>
      </c>
      <c r="E792" s="108" t="n">
        <v>3.50843993305368</v>
      </c>
      <c r="F792" s="24" t="s">
        <v>15061</v>
      </c>
      <c r="G792" s="24" t="inlineStr">
        <f aca="false">FALSE()</f>
        <is>
          <t/>
        </is>
      </c>
      <c r="H792" s="24" t="inlineStr">
        <f aca="false">FALSE()</f>
        <is>
          <t/>
        </is>
      </c>
      <c r="I792" s="24" t="inlineStr">
        <f aca="false">FALSE()</f>
        <is>
          <t/>
        </is>
      </c>
      <c r="J792" s="24" t="inlineStr">
        <f aca="false">FALSE()</f>
        <is>
          <t/>
        </is>
      </c>
      <c r="K792" s="24" t="inlineStr">
        <f aca="false">FALSE()</f>
        <is>
          <t/>
        </is>
      </c>
      <c r="L792" s="24" t="inlineStr">
        <f aca="false">FALSE()</f>
        <is>
          <t/>
        </is>
      </c>
    </row>
    <row r="793" customFormat="false" ht="15" hidden="false" customHeight="false" outlineLevel="0" collapsed="false">
      <c r="A793" s="24" t="s">
        <v>15680</v>
      </c>
      <c r="B793" s="24" t="s">
        <v>15150</v>
      </c>
      <c r="C793" s="24" t="n">
        <v>3</v>
      </c>
      <c r="D793" s="108" t="n">
        <v>0.000714192721874712</v>
      </c>
      <c r="E793" s="108" t="n">
        <v>2.94416850261512</v>
      </c>
      <c r="F793" s="24" t="s">
        <v>15061</v>
      </c>
      <c r="G793" s="24" t="inlineStr">
        <f aca="false">FALSE()</f>
        <is>
          <t/>
        </is>
      </c>
      <c r="H793" s="24" t="inlineStr">
        <f aca="false">FALSE()</f>
        <is>
          <t/>
        </is>
      </c>
      <c r="I793" s="24" t="inlineStr">
        <f aca="false">FALSE()</f>
        <is>
          <t/>
        </is>
      </c>
      <c r="J793" s="24" t="inlineStr">
        <f aca="false">FALSE()</f>
        <is>
          <t/>
        </is>
      </c>
      <c r="K793" s="24" t="inlineStr">
        <f aca="false">FALSE()</f>
        <is>
          <t/>
        </is>
      </c>
      <c r="L793" s="24" t="inlineStr">
        <f aca="false">FALSE()</f>
        <is>
          <t/>
        </is>
      </c>
    </row>
    <row r="794" customFormat="false" ht="15" hidden="false" customHeight="false" outlineLevel="0" collapsed="false">
      <c r="A794" s="24" t="s">
        <v>15150</v>
      </c>
      <c r="B794" s="24" t="s">
        <v>14823</v>
      </c>
      <c r="C794" s="24" t="n">
        <v>3</v>
      </c>
      <c r="D794" s="108" t="n">
        <v>0.000714192721874712</v>
      </c>
      <c r="E794" s="108" t="n">
        <v>2.55959245550106</v>
      </c>
      <c r="F794" s="24" t="s">
        <v>15061</v>
      </c>
      <c r="G794" s="24" t="inlineStr">
        <f aca="false">FALSE()</f>
        <is>
          <t/>
        </is>
      </c>
      <c r="H794" s="24" t="inlineStr">
        <f aca="false">FALSE()</f>
        <is>
          <t/>
        </is>
      </c>
      <c r="I794" s="24" t="inlineStr">
        <f aca="false">FALSE()</f>
        <is>
          <t/>
        </is>
      </c>
      <c r="J794" s="24" t="inlineStr">
        <f aca="false">FALSE()</f>
        <is>
          <t/>
        </is>
      </c>
      <c r="K794" s="24" t="inlineStr">
        <f aca="false">FALSE()</f>
        <is>
          <t/>
        </is>
      </c>
      <c r="L794" s="24" t="inlineStr">
        <f aca="false">FALSE()</f>
        <is>
          <t/>
        </is>
      </c>
    </row>
    <row r="795" customFormat="false" ht="15" hidden="false" customHeight="false" outlineLevel="0" collapsed="false">
      <c r="A795" s="24" t="s">
        <v>15685</v>
      </c>
      <c r="B795" s="24" t="s">
        <v>15180</v>
      </c>
      <c r="C795" s="24" t="n">
        <v>3</v>
      </c>
      <c r="D795" s="108" t="n">
        <v>0.000714192721874712</v>
      </c>
      <c r="E795" s="108" t="n">
        <v>3.03131867833402</v>
      </c>
      <c r="F795" s="24" t="s">
        <v>15061</v>
      </c>
      <c r="G795" s="24" t="inlineStr">
        <f aca="false">FALSE()</f>
        <is>
          <t/>
        </is>
      </c>
      <c r="H795" s="24" t="inlineStr">
        <f aca="false">FALSE()</f>
        <is>
          <t/>
        </is>
      </c>
      <c r="I795" s="24" t="inlineStr">
        <f aca="false">FALSE()</f>
        <is>
          <t/>
        </is>
      </c>
      <c r="J795" s="24" t="inlineStr">
        <f aca="false">FALSE()</f>
        <is>
          <t/>
        </is>
      </c>
      <c r="K795" s="24" t="inlineStr">
        <f aca="false">FALSE()</f>
        <is>
          <t/>
        </is>
      </c>
      <c r="L795" s="24" t="inlineStr">
        <f aca="false">FALSE()</f>
        <is>
          <t/>
        </is>
      </c>
    </row>
    <row r="796" customFormat="false" ht="15" hidden="false" customHeight="false" outlineLevel="0" collapsed="false">
      <c r="A796" s="24" t="s">
        <v>15180</v>
      </c>
      <c r="B796" s="24" t="s">
        <v>15391</v>
      </c>
      <c r="C796" s="24" t="n">
        <v>3</v>
      </c>
      <c r="D796" s="108" t="n">
        <v>0.000714192721874712</v>
      </c>
      <c r="E796" s="108" t="n">
        <v>2.86062245116504</v>
      </c>
      <c r="F796" s="24" t="s">
        <v>15061</v>
      </c>
      <c r="G796" s="24" t="inlineStr">
        <f aca="false">FALSE()</f>
        <is>
          <t/>
        </is>
      </c>
      <c r="H796" s="24" t="inlineStr">
        <f aca="false">FALSE()</f>
        <is>
          <t/>
        </is>
      </c>
      <c r="I796" s="24" t="inlineStr">
        <f aca="false">FALSE()</f>
        <is>
          <t/>
        </is>
      </c>
      <c r="J796" s="24" t="inlineStr">
        <f aca="false">FALSE()</f>
        <is>
          <t/>
        </is>
      </c>
      <c r="K796" s="24" t="inlineStr">
        <f aca="false">FALSE()</f>
        <is>
          <t/>
        </is>
      </c>
      <c r="L796" s="24" t="inlineStr">
        <f aca="false">FALSE()</f>
        <is>
          <t/>
        </is>
      </c>
    </row>
    <row r="797" customFormat="false" ht="15" hidden="false" customHeight="false" outlineLevel="0" collapsed="false">
      <c r="A797" s="24" t="s">
        <v>15391</v>
      </c>
      <c r="B797" s="24" t="s">
        <v>15686</v>
      </c>
      <c r="C797" s="24" t="n">
        <v>3</v>
      </c>
      <c r="D797" s="108" t="n">
        <v>0.000714192721874712</v>
      </c>
      <c r="E797" s="108" t="n">
        <v>3.28659118343733</v>
      </c>
      <c r="F797" s="24" t="s">
        <v>15061</v>
      </c>
      <c r="G797" s="24" t="inlineStr">
        <f aca="false">FALSE()</f>
        <is>
          <t/>
        </is>
      </c>
      <c r="H797" s="24" t="inlineStr">
        <f aca="false">FALSE()</f>
        <is>
          <t/>
        </is>
      </c>
      <c r="I797" s="24" t="inlineStr">
        <f aca="false">FALSE()</f>
        <is>
          <t/>
        </is>
      </c>
      <c r="J797" s="24" t="inlineStr">
        <f aca="false">FALSE()</f>
        <is>
          <t/>
        </is>
      </c>
      <c r="K797" s="24" t="inlineStr">
        <f aca="false">FALSE()</f>
        <is>
          <t/>
        </is>
      </c>
      <c r="L797" s="24" t="inlineStr">
        <f aca="false">FALSE()</f>
        <is>
          <t/>
        </is>
      </c>
    </row>
    <row r="798" customFormat="false" ht="15" hidden="false" customHeight="false" outlineLevel="0" collapsed="false">
      <c r="A798" s="24" t="s">
        <v>15686</v>
      </c>
      <c r="B798" s="24" t="s">
        <v>15322</v>
      </c>
      <c r="C798" s="24" t="n">
        <v>3</v>
      </c>
      <c r="D798" s="108" t="n">
        <v>0.000714192721874712</v>
      </c>
      <c r="E798" s="108" t="n">
        <v>3.2074099373897</v>
      </c>
      <c r="F798" s="24" t="s">
        <v>15061</v>
      </c>
      <c r="G798" s="24" t="inlineStr">
        <f aca="false">FALSE()</f>
        <is>
          <t/>
        </is>
      </c>
      <c r="H798" s="24" t="inlineStr">
        <f aca="false">FALSE()</f>
        <is>
          <t/>
        </is>
      </c>
      <c r="I798" s="24" t="inlineStr">
        <f aca="false">FALSE()</f>
        <is>
          <t/>
        </is>
      </c>
      <c r="J798" s="24" t="inlineStr">
        <f aca="false">FALSE()</f>
        <is>
          <t/>
        </is>
      </c>
      <c r="K798" s="24" t="inlineStr">
        <f aca="false">FALSE()</f>
        <is>
          <t/>
        </is>
      </c>
      <c r="L798" s="24" t="inlineStr">
        <f aca="false">FALSE()</f>
        <is>
          <t/>
        </is>
      </c>
    </row>
    <row r="799" customFormat="false" ht="15" hidden="false" customHeight="false" outlineLevel="0" collapsed="false">
      <c r="A799" s="24" t="s">
        <v>15322</v>
      </c>
      <c r="B799" s="24" t="s">
        <v>338</v>
      </c>
      <c r="C799" s="24" t="n">
        <v>3</v>
      </c>
      <c r="D799" s="108" t="n">
        <v>0.000714192721874712</v>
      </c>
      <c r="E799" s="108" t="n">
        <v>0.847785226459873</v>
      </c>
      <c r="F799" s="24" t="s">
        <v>15061</v>
      </c>
      <c r="G799" s="24" t="inlineStr">
        <f aca="false">FALSE()</f>
        <is>
          <t/>
        </is>
      </c>
      <c r="H799" s="24" t="inlineStr">
        <f aca="false">FALSE()</f>
        <is>
          <t/>
        </is>
      </c>
      <c r="I799" s="24" t="inlineStr">
        <f aca="false">FALSE()</f>
        <is>
          <t/>
        </is>
      </c>
      <c r="J799" s="24" t="inlineStr">
        <f aca="false">FALSE()</f>
        <is>
          <t/>
        </is>
      </c>
      <c r="K799" s="24" t="inlineStr">
        <f aca="false">FALSE()</f>
        <is>
          <t/>
        </is>
      </c>
      <c r="L799" s="24" t="inlineStr">
        <f aca="false">FALSE()</f>
        <is>
          <t/>
        </is>
      </c>
    </row>
    <row r="800" customFormat="false" ht="15" hidden="false" customHeight="false" outlineLevel="0" collapsed="false">
      <c r="A800" s="24" t="s">
        <v>338</v>
      </c>
      <c r="B800" s="24" t="s">
        <v>15687</v>
      </c>
      <c r="C800" s="24" t="n">
        <v>3</v>
      </c>
      <c r="D800" s="108" t="n">
        <v>0.000714192721874712</v>
      </c>
      <c r="E800" s="108" t="n">
        <v>1.06648309539727</v>
      </c>
      <c r="F800" s="24" t="s">
        <v>15061</v>
      </c>
      <c r="G800" s="24" t="inlineStr">
        <f aca="false">FALSE()</f>
        <is>
          <t/>
        </is>
      </c>
      <c r="H800" s="24" t="inlineStr">
        <f aca="false">FALSE()</f>
        <is>
          <t/>
        </is>
      </c>
      <c r="I800" s="24" t="inlineStr">
        <f aca="false">FALSE()</f>
        <is>
          <t/>
        </is>
      </c>
      <c r="J800" s="24" t="inlineStr">
        <f aca="false">FALSE()</f>
        <is>
          <t/>
        </is>
      </c>
      <c r="K800" s="24" t="inlineStr">
        <f aca="false">FALSE()</f>
        <is>
          <t/>
        </is>
      </c>
      <c r="L800" s="24" t="inlineStr">
        <f aca="false">FALSE()</f>
        <is>
          <t/>
        </is>
      </c>
    </row>
    <row r="801" customFormat="false" ht="15" hidden="false" customHeight="false" outlineLevel="0" collapsed="false">
      <c r="A801" s="24" t="s">
        <v>15687</v>
      </c>
      <c r="B801" s="24" t="s">
        <v>15688</v>
      </c>
      <c r="C801" s="24" t="n">
        <v>3</v>
      </c>
      <c r="D801" s="108" t="n">
        <v>0.000714192721874712</v>
      </c>
      <c r="E801" s="108" t="n">
        <v>3.50843993305368</v>
      </c>
      <c r="F801" s="24" t="s">
        <v>15061</v>
      </c>
      <c r="G801" s="24" t="inlineStr">
        <f aca="false">FALSE()</f>
        <is>
          <t/>
        </is>
      </c>
      <c r="H801" s="24" t="inlineStr">
        <f aca="false">FALSE()</f>
        <is>
          <t/>
        </is>
      </c>
      <c r="I801" s="24" t="inlineStr">
        <f aca="false">FALSE()</f>
        <is>
          <t/>
        </is>
      </c>
      <c r="J801" s="24" t="inlineStr">
        <f aca="false">FALSE()</f>
        <is>
          <t/>
        </is>
      </c>
      <c r="K801" s="24" t="inlineStr">
        <f aca="false">FALSE()</f>
        <is>
          <t/>
        </is>
      </c>
      <c r="L801" s="24" t="inlineStr">
        <f aca="false">FALSE()</f>
        <is>
          <t/>
        </is>
      </c>
    </row>
    <row r="802" customFormat="false" ht="15" hidden="false" customHeight="false" outlineLevel="0" collapsed="false">
      <c r="A802" s="24" t="s">
        <v>15692</v>
      </c>
      <c r="B802" s="24" t="s">
        <v>338</v>
      </c>
      <c r="C802" s="24" t="n">
        <v>3</v>
      </c>
      <c r="D802" s="108" t="n">
        <v>0.000714192721874712</v>
      </c>
      <c r="E802" s="108" t="n">
        <v>1.06963397607623</v>
      </c>
      <c r="F802" s="24" t="s">
        <v>15061</v>
      </c>
      <c r="G802" s="24" t="inlineStr">
        <f aca="false">FALSE()</f>
        <is>
          <t/>
        </is>
      </c>
      <c r="H802" s="24" t="inlineStr">
        <f aca="false">FALSE()</f>
        <is>
          <t/>
        </is>
      </c>
      <c r="I802" s="24" t="inlineStr">
        <f aca="false">FALSE()</f>
        <is>
          <t/>
        </is>
      </c>
      <c r="J802" s="24" t="inlineStr">
        <f aca="false">FALSE()</f>
        <is>
          <t/>
        </is>
      </c>
      <c r="K802" s="24" t="inlineStr">
        <f aca="false">FALSE()</f>
        <is>
          <t/>
        </is>
      </c>
      <c r="L802" s="24" t="inlineStr">
        <f aca="false">FALSE()</f>
        <is>
          <t/>
        </is>
      </c>
    </row>
    <row r="803" customFormat="false" ht="15" hidden="false" customHeight="false" outlineLevel="0" collapsed="false">
      <c r="A803" s="24" t="s">
        <v>338</v>
      </c>
      <c r="B803" s="24" t="s">
        <v>15693</v>
      </c>
      <c r="C803" s="24" t="n">
        <v>3</v>
      </c>
      <c r="D803" s="108" t="n">
        <v>0.000714192721874712</v>
      </c>
      <c r="E803" s="108" t="n">
        <v>1.06648309539727</v>
      </c>
      <c r="F803" s="24" t="s">
        <v>15061</v>
      </c>
      <c r="G803" s="24" t="inlineStr">
        <f aca="false">FALSE()</f>
        <is>
          <t/>
        </is>
      </c>
      <c r="H803" s="24" t="inlineStr">
        <f aca="false">FALSE()</f>
        <is>
          <t/>
        </is>
      </c>
      <c r="I803" s="24" t="inlineStr">
        <f aca="false">FALSE()</f>
        <is>
          <t/>
        </is>
      </c>
      <c r="J803" s="24" t="inlineStr">
        <f aca="false">FALSE()</f>
        <is>
          <t/>
        </is>
      </c>
      <c r="K803" s="24" t="inlineStr">
        <f aca="false">FALSE()</f>
        <is>
          <t/>
        </is>
      </c>
      <c r="L803" s="24" t="inlineStr">
        <f aca="false">FALSE()</f>
        <is>
          <t/>
        </is>
      </c>
    </row>
    <row r="804" customFormat="false" ht="15" hidden="false" customHeight="false" outlineLevel="0" collapsed="false">
      <c r="A804" s="24" t="s">
        <v>15693</v>
      </c>
      <c r="B804" s="24" t="s">
        <v>1267</v>
      </c>
      <c r="C804" s="24" t="n">
        <v>3</v>
      </c>
      <c r="D804" s="108" t="n">
        <v>0.000714192721874712</v>
      </c>
      <c r="E804" s="108" t="n">
        <v>2.16601725223148</v>
      </c>
      <c r="F804" s="24" t="s">
        <v>15061</v>
      </c>
      <c r="G804" s="24" t="inlineStr">
        <f aca="false">FALSE()</f>
        <is>
          <t/>
        </is>
      </c>
      <c r="H804" s="24" t="inlineStr">
        <f aca="false">FALSE()</f>
        <is>
          <t/>
        </is>
      </c>
      <c r="I804" s="24" t="inlineStr">
        <f aca="false">FALSE()</f>
        <is>
          <t/>
        </is>
      </c>
      <c r="J804" s="24" t="inlineStr">
        <f aca="false">FALSE()</f>
        <is>
          <t/>
        </is>
      </c>
      <c r="K804" s="24" t="inlineStr">
        <f aca="false">FALSE()</f>
        <is>
          <t/>
        </is>
      </c>
      <c r="L804" s="24" t="inlineStr">
        <f aca="false">FALSE()</f>
        <is>
          <t/>
        </is>
      </c>
    </row>
    <row r="805" customFormat="false" ht="15" hidden="false" customHeight="false" outlineLevel="0" collapsed="false">
      <c r="A805" s="24" t="s">
        <v>1267</v>
      </c>
      <c r="B805" s="24" t="s">
        <v>14871</v>
      </c>
      <c r="C805" s="24" t="n">
        <v>3</v>
      </c>
      <c r="D805" s="108" t="n">
        <v>0.000714192721874712</v>
      </c>
      <c r="E805" s="108" t="n">
        <v>0.91367918046722</v>
      </c>
      <c r="F805" s="24" t="s">
        <v>15061</v>
      </c>
      <c r="G805" s="24" t="inlineStr">
        <f aca="false">FALSE()</f>
        <is>
          <t/>
        </is>
      </c>
      <c r="H805" s="24" t="inlineStr">
        <f aca="false">FALSE()</f>
        <is>
          <t/>
        </is>
      </c>
      <c r="I805" s="24" t="inlineStr">
        <f aca="false">FALSE()</f>
        <is>
          <t/>
        </is>
      </c>
      <c r="J805" s="24" t="inlineStr">
        <f aca="false">FALSE()</f>
        <is>
          <t/>
        </is>
      </c>
      <c r="K805" s="24" t="inlineStr">
        <f aca="false">FALSE()</f>
        <is>
          <t/>
        </is>
      </c>
      <c r="L805" s="24" t="inlineStr">
        <f aca="false">FALSE()</f>
        <is>
          <t/>
        </is>
      </c>
    </row>
    <row r="806" customFormat="false" ht="15" hidden="false" customHeight="false" outlineLevel="0" collapsed="false">
      <c r="A806" s="24" t="s">
        <v>14876</v>
      </c>
      <c r="B806" s="24" t="s">
        <v>1447</v>
      </c>
      <c r="C806" s="24" t="n">
        <v>3</v>
      </c>
      <c r="D806" s="108" t="n">
        <v>0.000714192721874712</v>
      </c>
      <c r="E806" s="108" t="n">
        <v>1.87835121812548</v>
      </c>
      <c r="F806" s="24" t="s">
        <v>15061</v>
      </c>
      <c r="G806" s="24" t="inlineStr">
        <f aca="false">FALSE()</f>
        <is>
          <t/>
        </is>
      </c>
      <c r="H806" s="24" t="inlineStr">
        <f aca="false">FALSE()</f>
        <is>
          <t/>
        </is>
      </c>
      <c r="I806" s="24" t="inlineStr">
        <f aca="false">FALSE()</f>
        <is>
          <t/>
        </is>
      </c>
      <c r="J806" s="24" t="inlineStr">
        <f aca="false">FALSE()</f>
        <is>
          <t/>
        </is>
      </c>
      <c r="K806" s="24" t="inlineStr">
        <f aca="false">FALSE()</f>
        <is>
          <t/>
        </is>
      </c>
      <c r="L806" s="24" t="inlineStr">
        <f aca="false">FALSE()</f>
        <is>
          <t/>
        </is>
      </c>
    </row>
    <row r="807" customFormat="false" ht="15" hidden="false" customHeight="false" outlineLevel="0" collapsed="false">
      <c r="A807" s="24" t="s">
        <v>1447</v>
      </c>
      <c r="B807" s="24" t="s">
        <v>1451</v>
      </c>
      <c r="C807" s="24" t="n">
        <v>3</v>
      </c>
      <c r="D807" s="108" t="n">
        <v>0.000714192721874712</v>
      </c>
      <c r="E807" s="108" t="n">
        <v>2.91861439814273</v>
      </c>
      <c r="F807" s="24" t="s">
        <v>15061</v>
      </c>
      <c r="G807" s="24" t="inlineStr">
        <f aca="false">FALSE()</f>
        <is>
          <t/>
        </is>
      </c>
      <c r="H807" s="24" t="inlineStr">
        <f aca="false">FALSE()</f>
        <is>
          <t/>
        </is>
      </c>
      <c r="I807" s="24" t="inlineStr">
        <f aca="false">FALSE()</f>
        <is>
          <t/>
        </is>
      </c>
      <c r="J807" s="24" t="inlineStr">
        <f aca="false">FALSE()</f>
        <is>
          <t/>
        </is>
      </c>
      <c r="K807" s="24" t="inlineStr">
        <f aca="false">FALSE()</f>
        <is>
          <t/>
        </is>
      </c>
      <c r="L807" s="24" t="inlineStr">
        <f aca="false">FALSE()</f>
        <is>
          <t/>
        </is>
      </c>
    </row>
    <row r="808" customFormat="false" ht="15" hidden="false" customHeight="false" outlineLevel="0" collapsed="false">
      <c r="A808" s="24" t="s">
        <v>15115</v>
      </c>
      <c r="B808" s="24" t="s">
        <v>1380</v>
      </c>
      <c r="C808" s="24" t="n">
        <v>3</v>
      </c>
      <c r="D808" s="108" t="n">
        <v>0.000714192721874712</v>
      </c>
      <c r="E808" s="108" t="n">
        <v>2.83943315209511</v>
      </c>
      <c r="F808" s="24" t="s">
        <v>15061</v>
      </c>
      <c r="G808" s="24" t="inlineStr">
        <f aca="false">FALSE()</f>
        <is>
          <t/>
        </is>
      </c>
      <c r="H808" s="24" t="inlineStr">
        <f aca="false">FALSE()</f>
        <is>
          <t/>
        </is>
      </c>
      <c r="I808" s="24" t="inlineStr">
        <f aca="false">FALSE()</f>
        <is>
          <t/>
        </is>
      </c>
      <c r="J808" s="24" t="inlineStr">
        <f aca="false">FALSE()</f>
        <is>
          <t/>
        </is>
      </c>
      <c r="K808" s="24" t="inlineStr">
        <f aca="false">FALSE()</f>
        <is>
          <t/>
        </is>
      </c>
      <c r="L808" s="24" t="inlineStr">
        <f aca="false">FALSE()</f>
        <is>
          <t/>
        </is>
      </c>
    </row>
    <row r="809" customFormat="false" ht="15" hidden="false" customHeight="false" outlineLevel="0" collapsed="false">
      <c r="A809" s="24" t="s">
        <v>1380</v>
      </c>
      <c r="B809" s="24" t="s">
        <v>14864</v>
      </c>
      <c r="C809" s="24" t="n">
        <v>3</v>
      </c>
      <c r="D809" s="108" t="n">
        <v>0.000714192721874712</v>
      </c>
      <c r="E809" s="108" t="n">
        <v>3.2074099373897</v>
      </c>
      <c r="F809" s="24" t="s">
        <v>15061</v>
      </c>
      <c r="G809" s="24" t="inlineStr">
        <f aca="false">FALSE()</f>
        <is>
          <t/>
        </is>
      </c>
      <c r="H809" s="24" t="inlineStr">
        <f aca="false">FALSE()</f>
        <is>
          <t/>
        </is>
      </c>
      <c r="I809" s="24" t="inlineStr">
        <f aca="false">FALSE()</f>
        <is>
          <t/>
        </is>
      </c>
      <c r="J809" s="24" t="n">
        <f aca="false">TRUE()</f>
        <v>1</v>
      </c>
      <c r="K809" s="24" t="inlineStr">
        <f aca="false">FALSE()</f>
        <is>
          <t/>
        </is>
      </c>
      <c r="L809" s="24" t="inlineStr">
        <f aca="false">FALSE()</f>
        <is>
          <t/>
        </is>
      </c>
    </row>
    <row r="810" customFormat="false" ht="15" hidden="false" customHeight="false" outlineLevel="0" collapsed="false">
      <c r="A810" s="24" t="s">
        <v>14864</v>
      </c>
      <c r="B810" s="24" t="s">
        <v>15127</v>
      </c>
      <c r="C810" s="24" t="n">
        <v>3</v>
      </c>
      <c r="D810" s="108" t="n">
        <v>0.000714192721874712</v>
      </c>
      <c r="E810" s="108" t="n">
        <v>2.50364105017191</v>
      </c>
      <c r="F810" s="24" t="s">
        <v>15061</v>
      </c>
      <c r="G810" s="24" t="n">
        <f aca="false">TRUE()</f>
        <v>1</v>
      </c>
      <c r="H810" s="24" t="inlineStr">
        <f aca="false">FALSE()</f>
        <is>
          <t/>
        </is>
      </c>
      <c r="I810" s="24" t="inlineStr">
        <f aca="false">FALSE()</f>
        <is>
          <t/>
        </is>
      </c>
      <c r="J810" s="24" t="n">
        <f aca="false">FALSE()</f>
        <v>0</v>
      </c>
      <c r="K810" s="24" t="inlineStr">
        <f aca="false">FALSE()</f>
        <is>
          <t/>
        </is>
      </c>
      <c r="L810" s="24" t="inlineStr">
        <f aca="false">FALSE()</f>
        <is>
          <t/>
        </is>
      </c>
    </row>
    <row r="811" customFormat="false" ht="15" hidden="false" customHeight="false" outlineLevel="0" collapsed="false">
      <c r="A811" s="24" t="s">
        <v>15127</v>
      </c>
      <c r="B811" s="24" t="s">
        <v>15380</v>
      </c>
      <c r="C811" s="24" t="n">
        <v>3</v>
      </c>
      <c r="D811" s="108" t="n">
        <v>0.000714192721874712</v>
      </c>
      <c r="E811" s="108" t="n">
        <v>2.68453119210936</v>
      </c>
      <c r="F811" s="24" t="s">
        <v>15061</v>
      </c>
      <c r="G811" s="24" t="n">
        <f aca="false">FALSE()</f>
        <v>0</v>
      </c>
      <c r="H811" s="24" t="inlineStr">
        <f aca="false">FALSE()</f>
        <is>
          <t/>
        </is>
      </c>
      <c r="I811" s="24" t="inlineStr">
        <f aca="false">FALSE()</f>
        <is>
          <t/>
        </is>
      </c>
      <c r="J811" s="24" t="inlineStr">
        <f aca="false">FALSE()</f>
        <is>
          <t/>
        </is>
      </c>
      <c r="K811" s="24" t="inlineStr">
        <f aca="false">FALSE()</f>
        <is>
          <t/>
        </is>
      </c>
      <c r="L811" s="24" t="inlineStr">
        <f aca="false">FALSE()</f>
        <is>
          <t/>
        </is>
      </c>
    </row>
    <row r="812" customFormat="false" ht="15" hidden="false" customHeight="false" outlineLevel="0" collapsed="false">
      <c r="A812" s="24" t="s">
        <v>15380</v>
      </c>
      <c r="B812" s="24" t="s">
        <v>15464</v>
      </c>
      <c r="C812" s="24" t="n">
        <v>3</v>
      </c>
      <c r="D812" s="108" t="n">
        <v>0.000714192721874712</v>
      </c>
      <c r="E812" s="108" t="n">
        <v>3.16165244682903</v>
      </c>
      <c r="F812" s="24" t="s">
        <v>15061</v>
      </c>
      <c r="G812" s="24" t="inlineStr">
        <f aca="false">FALSE()</f>
        <is>
          <t/>
        </is>
      </c>
      <c r="H812" s="24" t="inlineStr">
        <f aca="false">FALSE()</f>
        <is>
          <t/>
        </is>
      </c>
      <c r="I812" s="24" t="inlineStr">
        <f aca="false">FALSE()</f>
        <is>
          <t/>
        </is>
      </c>
      <c r="J812" s="24" t="inlineStr">
        <f aca="false">FALSE()</f>
        <is>
          <t/>
        </is>
      </c>
      <c r="K812" s="24" t="inlineStr">
        <f aca="false">FALSE()</f>
        <is>
          <t/>
        </is>
      </c>
      <c r="L812" s="24" t="inlineStr">
        <f aca="false">FALSE()</f>
        <is>
          <t/>
        </is>
      </c>
    </row>
    <row r="813" customFormat="false" ht="15" hidden="false" customHeight="false" outlineLevel="0" collapsed="false">
      <c r="A813" s="24" t="s">
        <v>15464</v>
      </c>
      <c r="B813" s="24" t="s">
        <v>14821</v>
      </c>
      <c r="C813" s="24" t="n">
        <v>3</v>
      </c>
      <c r="D813" s="108" t="n">
        <v>0.000714192721874712</v>
      </c>
      <c r="E813" s="108" t="n">
        <v>2.28659118343733</v>
      </c>
      <c r="F813" s="24" t="s">
        <v>15061</v>
      </c>
      <c r="G813" s="24" t="inlineStr">
        <f aca="false">FALSE()</f>
        <is>
          <t/>
        </is>
      </c>
      <c r="H813" s="24" t="inlineStr">
        <f aca="false">FALSE()</f>
        <is>
          <t/>
        </is>
      </c>
      <c r="I813" s="24" t="inlineStr">
        <f aca="false">FALSE()</f>
        <is>
          <t/>
        </is>
      </c>
      <c r="J813" s="24" t="inlineStr">
        <f aca="false">FALSE()</f>
        <is>
          <t/>
        </is>
      </c>
      <c r="K813" s="24" t="inlineStr">
        <f aca="false">FALSE()</f>
        <is>
          <t/>
        </is>
      </c>
      <c r="L813" s="24" t="inlineStr">
        <f aca="false">FALSE()</f>
        <is>
          <t/>
        </is>
      </c>
    </row>
    <row r="814" customFormat="false" ht="15" hidden="false" customHeight="false" outlineLevel="0" collapsed="false">
      <c r="A814" s="24" t="s">
        <v>14821</v>
      </c>
      <c r="B814" s="24" t="s">
        <v>3236</v>
      </c>
      <c r="C814" s="24" t="n">
        <v>3</v>
      </c>
      <c r="D814" s="108" t="n">
        <v>0.000714192721874712</v>
      </c>
      <c r="E814" s="108" t="n">
        <v>2.16165244682903</v>
      </c>
      <c r="F814" s="24" t="s">
        <v>15061</v>
      </c>
      <c r="G814" s="24" t="inlineStr">
        <f aca="false">FALSE()</f>
        <is>
          <t/>
        </is>
      </c>
      <c r="H814" s="24" t="inlineStr">
        <f aca="false">FALSE()</f>
        <is>
          <t/>
        </is>
      </c>
      <c r="I814" s="24" t="inlineStr">
        <f aca="false">FALSE()</f>
        <is>
          <t/>
        </is>
      </c>
      <c r="J814" s="24" t="inlineStr">
        <f aca="false">FALSE()</f>
        <is>
          <t/>
        </is>
      </c>
      <c r="K814" s="24" t="inlineStr">
        <f aca="false">FALSE()</f>
        <is>
          <t/>
        </is>
      </c>
      <c r="L814" s="24" t="inlineStr">
        <f aca="false">FALSE()</f>
        <is>
          <t/>
        </is>
      </c>
    </row>
    <row r="815" customFormat="false" ht="15" hidden="false" customHeight="false" outlineLevel="0" collapsed="false">
      <c r="A815" s="24" t="s">
        <v>3236</v>
      </c>
      <c r="B815" s="24" t="s">
        <v>338</v>
      </c>
      <c r="C815" s="24" t="n">
        <v>3</v>
      </c>
      <c r="D815" s="108" t="n">
        <v>0.000714192721874712</v>
      </c>
      <c r="E815" s="108" t="n">
        <v>0.944695239467929</v>
      </c>
      <c r="F815" s="24" t="s">
        <v>15061</v>
      </c>
      <c r="G815" s="24" t="inlineStr">
        <f aca="false">FALSE()</f>
        <is>
          <t/>
        </is>
      </c>
      <c r="H815" s="24" t="inlineStr">
        <f aca="false">FALSE()</f>
        <is>
          <t/>
        </is>
      </c>
      <c r="I815" s="24" t="inlineStr">
        <f aca="false">FALSE()</f>
        <is>
          <t/>
        </is>
      </c>
      <c r="J815" s="24" t="inlineStr">
        <f aca="false">FALSE()</f>
        <is>
          <t/>
        </is>
      </c>
      <c r="K815" s="24" t="inlineStr">
        <f aca="false">FALSE()</f>
        <is>
          <t/>
        </is>
      </c>
      <c r="L815" s="24" t="inlineStr">
        <f aca="false">FALSE()</f>
        <is>
          <t/>
        </is>
      </c>
    </row>
    <row r="816" customFormat="false" ht="15" hidden="false" customHeight="false" outlineLevel="0" collapsed="false">
      <c r="A816" s="24" t="s">
        <v>338</v>
      </c>
      <c r="B816" s="24" t="s">
        <v>15694</v>
      </c>
      <c r="C816" s="24" t="n">
        <v>3</v>
      </c>
      <c r="D816" s="108" t="n">
        <v>0.000714192721874712</v>
      </c>
      <c r="E816" s="108" t="n">
        <v>1.06648309539727</v>
      </c>
      <c r="F816" s="24" t="s">
        <v>15061</v>
      </c>
      <c r="G816" s="24" t="inlineStr">
        <f aca="false">FALSE()</f>
        <is>
          <t/>
        </is>
      </c>
      <c r="H816" s="24" t="inlineStr">
        <f aca="false">FALSE()</f>
        <is>
          <t/>
        </is>
      </c>
      <c r="I816" s="24" t="inlineStr">
        <f aca="false">FALSE()</f>
        <is>
          <t/>
        </is>
      </c>
      <c r="J816" s="24" t="inlineStr">
        <f aca="false">FALSE()</f>
        <is>
          <t/>
        </is>
      </c>
      <c r="K816" s="24" t="inlineStr">
        <f aca="false">FALSE()</f>
        <is>
          <t/>
        </is>
      </c>
      <c r="L816" s="24" t="inlineStr">
        <f aca="false">FALSE()</f>
        <is>
          <t/>
        </is>
      </c>
    </row>
    <row r="817" customFormat="false" ht="15" hidden="false" customHeight="false" outlineLevel="0" collapsed="false">
      <c r="A817" s="24" t="s">
        <v>15694</v>
      </c>
      <c r="B817" s="24" t="s">
        <v>1375</v>
      </c>
      <c r="C817" s="24" t="n">
        <v>3</v>
      </c>
      <c r="D817" s="108" t="n">
        <v>0.000714192721874712</v>
      </c>
      <c r="E817" s="108" t="n">
        <v>3.50843993305368</v>
      </c>
      <c r="F817" s="24" t="s">
        <v>15061</v>
      </c>
      <c r="G817" s="24" t="inlineStr">
        <f aca="false">FALSE()</f>
        <is>
          <t/>
        </is>
      </c>
      <c r="H817" s="24" t="inlineStr">
        <f aca="false">FALSE()</f>
        <is>
          <t/>
        </is>
      </c>
      <c r="I817" s="24" t="inlineStr">
        <f aca="false">FALSE()</f>
        <is>
          <t/>
        </is>
      </c>
      <c r="J817" s="24" t="inlineStr">
        <f aca="false">FALSE()</f>
        <is>
          <t/>
        </is>
      </c>
      <c r="K817" s="24" t="inlineStr">
        <f aca="false">FALSE()</f>
        <is>
          <t/>
        </is>
      </c>
      <c r="L817" s="24" t="inlineStr">
        <f aca="false">FALSE()</f>
        <is>
          <t/>
        </is>
      </c>
    </row>
    <row r="818" customFormat="false" ht="15" hidden="false" customHeight="false" outlineLevel="0" collapsed="false">
      <c r="A818" s="24" t="s">
        <v>15695</v>
      </c>
      <c r="B818" s="24" t="s">
        <v>15696</v>
      </c>
      <c r="C818" s="24" t="n">
        <v>3</v>
      </c>
      <c r="D818" s="108" t="n">
        <v>0.000714192721874712</v>
      </c>
      <c r="E818" s="108" t="n">
        <v>3.50843993305368</v>
      </c>
      <c r="F818" s="24" t="s">
        <v>15061</v>
      </c>
      <c r="G818" s="24" t="inlineStr">
        <f aca="false">FALSE()</f>
        <is>
          <t/>
        </is>
      </c>
      <c r="H818" s="24" t="inlineStr">
        <f aca="false">FALSE()</f>
        <is>
          <t/>
        </is>
      </c>
      <c r="I818" s="24" t="inlineStr">
        <f aca="false">FALSE()</f>
        <is>
          <t/>
        </is>
      </c>
      <c r="J818" s="24" t="inlineStr">
        <f aca="false">FALSE()</f>
        <is>
          <t/>
        </is>
      </c>
      <c r="K818" s="24" t="inlineStr">
        <f aca="false">FALSE()</f>
        <is>
          <t/>
        </is>
      </c>
      <c r="L818" s="24" t="inlineStr">
        <f aca="false">FALSE()</f>
        <is>
          <t/>
        </is>
      </c>
    </row>
    <row r="819" customFormat="false" ht="15" hidden="false" customHeight="false" outlineLevel="0" collapsed="false">
      <c r="A819" s="24" t="s">
        <v>15696</v>
      </c>
      <c r="B819" s="24" t="s">
        <v>15325</v>
      </c>
      <c r="C819" s="24" t="n">
        <v>3</v>
      </c>
      <c r="D819" s="108" t="n">
        <v>0.000714192721874712</v>
      </c>
      <c r="E819" s="108" t="n">
        <v>3.2074099373897</v>
      </c>
      <c r="F819" s="24" t="s">
        <v>15061</v>
      </c>
      <c r="G819" s="24" t="inlineStr">
        <f aca="false">FALSE()</f>
        <is>
          <t/>
        </is>
      </c>
      <c r="H819" s="24" t="inlineStr">
        <f aca="false">FALSE()</f>
        <is>
          <t/>
        </is>
      </c>
      <c r="I819" s="24" t="inlineStr">
        <f aca="false">FALSE()</f>
        <is>
          <t/>
        </is>
      </c>
      <c r="J819" s="24" t="inlineStr">
        <f aca="false">FALSE()</f>
        <is>
          <t/>
        </is>
      </c>
      <c r="K819" s="24" t="inlineStr">
        <f aca="false">FALSE()</f>
        <is>
          <t/>
        </is>
      </c>
      <c r="L819" s="24" t="inlineStr">
        <f aca="false">FALSE()</f>
        <is>
          <t/>
        </is>
      </c>
    </row>
    <row r="820" customFormat="false" ht="15" hidden="false" customHeight="false" outlineLevel="0" collapsed="false">
      <c r="A820" s="24" t="s">
        <v>15325</v>
      </c>
      <c r="B820" s="24" t="s">
        <v>15697</v>
      </c>
      <c r="C820" s="24" t="n">
        <v>3</v>
      </c>
      <c r="D820" s="108" t="n">
        <v>0.000714192721874712</v>
      </c>
      <c r="E820" s="108" t="n">
        <v>3.2074099373897</v>
      </c>
      <c r="F820" s="24" t="s">
        <v>15061</v>
      </c>
      <c r="G820" s="24" t="inlineStr">
        <f aca="false">FALSE()</f>
        <is>
          <t/>
        </is>
      </c>
      <c r="H820" s="24" t="inlineStr">
        <f aca="false">FALSE()</f>
        <is>
          <t/>
        </is>
      </c>
      <c r="I820" s="24" t="inlineStr">
        <f aca="false">FALSE()</f>
        <is>
          <t/>
        </is>
      </c>
      <c r="J820" s="24" t="inlineStr">
        <f aca="false">FALSE()</f>
        <is>
          <t/>
        </is>
      </c>
      <c r="K820" s="24" t="inlineStr">
        <f aca="false">FALSE()</f>
        <is>
          <t/>
        </is>
      </c>
      <c r="L820" s="24" t="inlineStr">
        <f aca="false">FALSE()</f>
        <is>
          <t/>
        </is>
      </c>
    </row>
    <row r="821" customFormat="false" ht="15" hidden="false" customHeight="false" outlineLevel="0" collapsed="false">
      <c r="A821" s="24" t="s">
        <v>15697</v>
      </c>
      <c r="B821" s="24" t="s">
        <v>15698</v>
      </c>
      <c r="C821" s="24" t="n">
        <v>3</v>
      </c>
      <c r="D821" s="108" t="n">
        <v>0.000714192721874712</v>
      </c>
      <c r="E821" s="108" t="n">
        <v>3.50843993305368</v>
      </c>
      <c r="F821" s="24" t="s">
        <v>15061</v>
      </c>
      <c r="G821" s="24" t="inlineStr">
        <f aca="false">FALSE()</f>
        <is>
          <t/>
        </is>
      </c>
      <c r="H821" s="24" t="inlineStr">
        <f aca="false">FALSE()</f>
        <is>
          <t/>
        </is>
      </c>
      <c r="I821" s="24" t="inlineStr">
        <f aca="false">FALSE()</f>
        <is>
          <t/>
        </is>
      </c>
      <c r="J821" s="24" t="inlineStr">
        <f aca="false">FALSE()</f>
        <is>
          <t/>
        </is>
      </c>
      <c r="K821" s="24" t="inlineStr">
        <f aca="false">FALSE()</f>
        <is>
          <t/>
        </is>
      </c>
      <c r="L821" s="24" t="inlineStr">
        <f aca="false">FALSE()</f>
        <is>
          <t/>
        </is>
      </c>
    </row>
    <row r="822" customFormat="false" ht="15" hidden="false" customHeight="false" outlineLevel="0" collapsed="false">
      <c r="A822" s="24" t="s">
        <v>15698</v>
      </c>
      <c r="B822" s="24" t="s">
        <v>15699</v>
      </c>
      <c r="C822" s="24" t="n">
        <v>3</v>
      </c>
      <c r="D822" s="108" t="n">
        <v>0.000714192721874712</v>
      </c>
      <c r="E822" s="108" t="n">
        <v>3.50843993305368</v>
      </c>
      <c r="F822" s="24" t="s">
        <v>15061</v>
      </c>
      <c r="G822" s="24" t="inlineStr">
        <f aca="false">FALSE()</f>
        <is>
          <t/>
        </is>
      </c>
      <c r="H822" s="24" t="inlineStr">
        <f aca="false">FALSE()</f>
        <is>
          <t/>
        </is>
      </c>
      <c r="I822" s="24" t="inlineStr">
        <f aca="false">FALSE()</f>
        <is>
          <t/>
        </is>
      </c>
      <c r="J822" s="24" t="inlineStr">
        <f aca="false">FALSE()</f>
        <is>
          <t/>
        </is>
      </c>
      <c r="K822" s="24" t="inlineStr">
        <f aca="false">FALSE()</f>
        <is>
          <t/>
        </is>
      </c>
      <c r="L822" s="24" t="inlineStr">
        <f aca="false">FALSE()</f>
        <is>
          <t/>
        </is>
      </c>
    </row>
    <row r="823" customFormat="false" ht="15" hidden="false" customHeight="false" outlineLevel="0" collapsed="false">
      <c r="A823" s="24" t="s">
        <v>15699</v>
      </c>
      <c r="B823" s="24" t="s">
        <v>15700</v>
      </c>
      <c r="C823" s="24" t="n">
        <v>3</v>
      </c>
      <c r="D823" s="108" t="n">
        <v>0.000714192721874712</v>
      </c>
      <c r="E823" s="108" t="n">
        <v>3.50843993305368</v>
      </c>
      <c r="F823" s="24" t="s">
        <v>15061</v>
      </c>
      <c r="G823" s="24" t="inlineStr">
        <f aca="false">FALSE()</f>
        <is>
          <t/>
        </is>
      </c>
      <c r="H823" s="24" t="inlineStr">
        <f aca="false">FALSE()</f>
        <is>
          <t/>
        </is>
      </c>
      <c r="I823" s="24" t="inlineStr">
        <f aca="false">FALSE()</f>
        <is>
          <t/>
        </is>
      </c>
      <c r="J823" s="24" t="inlineStr">
        <f aca="false">FALSE()</f>
        <is>
          <t/>
        </is>
      </c>
      <c r="K823" s="24" t="inlineStr">
        <f aca="false">FALSE()</f>
        <is>
          <t/>
        </is>
      </c>
      <c r="L823" s="24" t="inlineStr">
        <f aca="false">FALSE()</f>
        <is>
          <t/>
        </is>
      </c>
    </row>
    <row r="824" customFormat="false" ht="15" hidden="false" customHeight="false" outlineLevel="0" collapsed="false">
      <c r="A824" s="24" t="s">
        <v>15700</v>
      </c>
      <c r="B824" s="24" t="s">
        <v>15236</v>
      </c>
      <c r="C824" s="24" t="n">
        <v>3</v>
      </c>
      <c r="D824" s="108" t="n">
        <v>0.000714192721874712</v>
      </c>
      <c r="E824" s="108" t="n">
        <v>3.50843993305368</v>
      </c>
      <c r="F824" s="24" t="s">
        <v>15061</v>
      </c>
      <c r="G824" s="24" t="inlineStr">
        <f aca="false">FALSE()</f>
        <is>
          <t/>
        </is>
      </c>
      <c r="H824" s="24" t="inlineStr">
        <f aca="false">FALSE()</f>
        <is>
          <t/>
        </is>
      </c>
      <c r="I824" s="24" t="inlineStr">
        <f aca="false">FALSE()</f>
        <is>
          <t/>
        </is>
      </c>
      <c r="J824" s="24" t="inlineStr">
        <f aca="false">FALSE()</f>
        <is>
          <t/>
        </is>
      </c>
      <c r="K824" s="24" t="inlineStr">
        <f aca="false">FALSE()</f>
        <is>
          <t/>
        </is>
      </c>
      <c r="L824" s="24" t="inlineStr">
        <f aca="false">FALSE()</f>
        <is>
          <t/>
        </is>
      </c>
    </row>
    <row r="825" customFormat="false" ht="15" hidden="false" customHeight="false" outlineLevel="0" collapsed="false">
      <c r="A825" s="24" t="s">
        <v>15236</v>
      </c>
      <c r="B825" s="24" t="s">
        <v>15400</v>
      </c>
      <c r="C825" s="24" t="n">
        <v>3</v>
      </c>
      <c r="D825" s="108" t="n">
        <v>0.000714192721874712</v>
      </c>
      <c r="E825" s="108" t="n">
        <v>2.91861439814273</v>
      </c>
      <c r="F825" s="24" t="s">
        <v>15061</v>
      </c>
      <c r="G825" s="24" t="inlineStr">
        <f aca="false">FALSE()</f>
        <is>
          <t/>
        </is>
      </c>
      <c r="H825" s="24" t="inlineStr">
        <f aca="false">FALSE()</f>
        <is>
          <t/>
        </is>
      </c>
      <c r="I825" s="24" t="inlineStr">
        <f aca="false">FALSE()</f>
        <is>
          <t/>
        </is>
      </c>
      <c r="J825" s="24" t="inlineStr">
        <f aca="false">FALSE()</f>
        <is>
          <t/>
        </is>
      </c>
      <c r="K825" s="24" t="inlineStr">
        <f aca="false">FALSE()</f>
        <is>
          <t/>
        </is>
      </c>
      <c r="L825" s="24" t="inlineStr">
        <f aca="false">FALSE()</f>
        <is>
          <t/>
        </is>
      </c>
    </row>
    <row r="826" customFormat="false" ht="15" hidden="false" customHeight="false" outlineLevel="0" collapsed="false">
      <c r="A826" s="24" t="s">
        <v>15400</v>
      </c>
      <c r="B826" s="24" t="s">
        <v>15701</v>
      </c>
      <c r="C826" s="24" t="n">
        <v>3</v>
      </c>
      <c r="D826" s="108" t="n">
        <v>0.000714192721874712</v>
      </c>
      <c r="E826" s="108" t="n">
        <v>3.28659118343733</v>
      </c>
      <c r="F826" s="24" t="s">
        <v>15061</v>
      </c>
      <c r="G826" s="24" t="inlineStr">
        <f aca="false">FALSE()</f>
        <is>
          <t/>
        </is>
      </c>
      <c r="H826" s="24" t="inlineStr">
        <f aca="false">FALSE()</f>
        <is>
          <t/>
        </is>
      </c>
      <c r="I826" s="24" t="inlineStr">
        <f aca="false">FALSE()</f>
        <is>
          <t/>
        </is>
      </c>
      <c r="J826" s="24" t="inlineStr">
        <f aca="false">FALSE()</f>
        <is>
          <t/>
        </is>
      </c>
      <c r="K826" s="24" t="inlineStr">
        <f aca="false">FALSE()</f>
        <is>
          <t/>
        </is>
      </c>
      <c r="L826" s="24" t="inlineStr">
        <f aca="false">FALSE()</f>
        <is>
          <t/>
        </is>
      </c>
    </row>
    <row r="827" customFormat="false" ht="15" hidden="false" customHeight="false" outlineLevel="0" collapsed="false">
      <c r="A827" s="24" t="s">
        <v>15701</v>
      </c>
      <c r="B827" s="24" t="s">
        <v>15702</v>
      </c>
      <c r="C827" s="24" t="n">
        <v>3</v>
      </c>
      <c r="D827" s="108" t="n">
        <v>0.000714192721874712</v>
      </c>
      <c r="E827" s="108" t="n">
        <v>3.50843993305368</v>
      </c>
      <c r="F827" s="24" t="s">
        <v>15061</v>
      </c>
      <c r="G827" s="24" t="inlineStr">
        <f aca="false">FALSE()</f>
        <is>
          <t/>
        </is>
      </c>
      <c r="H827" s="24" t="inlineStr">
        <f aca="false">FALSE()</f>
        <is>
          <t/>
        </is>
      </c>
      <c r="I827" s="24" t="inlineStr">
        <f aca="false">FALSE()</f>
        <is>
          <t/>
        </is>
      </c>
      <c r="J827" s="24" t="inlineStr">
        <f aca="false">FALSE()</f>
        <is>
          <t/>
        </is>
      </c>
      <c r="K827" s="24" t="inlineStr">
        <f aca="false">FALSE()</f>
        <is>
          <t/>
        </is>
      </c>
      <c r="L827" s="24" t="inlineStr">
        <f aca="false">FALSE()</f>
        <is>
          <t/>
        </is>
      </c>
    </row>
    <row r="828" customFormat="false" ht="15" hidden="false" customHeight="false" outlineLevel="0" collapsed="false">
      <c r="A828" s="24" t="s">
        <v>15702</v>
      </c>
      <c r="B828" s="24" t="s">
        <v>338</v>
      </c>
      <c r="C828" s="24" t="n">
        <v>3</v>
      </c>
      <c r="D828" s="108" t="n">
        <v>0.000714192721874712</v>
      </c>
      <c r="E828" s="108" t="n">
        <v>1.06963397607623</v>
      </c>
      <c r="F828" s="24" t="s">
        <v>15061</v>
      </c>
      <c r="G828" s="24" t="inlineStr">
        <f aca="false">FALSE()</f>
        <is>
          <t/>
        </is>
      </c>
      <c r="H828" s="24" t="inlineStr">
        <f aca="false">FALSE()</f>
        <is>
          <t/>
        </is>
      </c>
      <c r="I828" s="24" t="inlineStr">
        <f aca="false">FALSE()</f>
        <is>
          <t/>
        </is>
      </c>
      <c r="J828" s="24" t="inlineStr">
        <f aca="false">FALSE()</f>
        <is>
          <t/>
        </is>
      </c>
      <c r="K828" s="24" t="inlineStr">
        <f aca="false">FALSE()</f>
        <is>
          <t/>
        </is>
      </c>
      <c r="L828" s="24" t="inlineStr">
        <f aca="false">FALSE()</f>
        <is>
          <t/>
        </is>
      </c>
    </row>
    <row r="829" customFormat="false" ht="15" hidden="false" customHeight="false" outlineLevel="0" collapsed="false">
      <c r="A829" s="24" t="s">
        <v>15704</v>
      </c>
      <c r="B829" s="24" t="s">
        <v>15705</v>
      </c>
      <c r="C829" s="24" t="n">
        <v>3</v>
      </c>
      <c r="D829" s="108" t="n">
        <v>0.000714192721874712</v>
      </c>
      <c r="E829" s="108" t="n">
        <v>3.50843993305368</v>
      </c>
      <c r="F829" s="24" t="s">
        <v>15061</v>
      </c>
      <c r="G829" s="24" t="inlineStr">
        <f aca="false">FALSE()</f>
        <is>
          <t/>
        </is>
      </c>
      <c r="H829" s="24" t="inlineStr">
        <f aca="false">FALSE()</f>
        <is>
          <t/>
        </is>
      </c>
      <c r="I829" s="24" t="inlineStr">
        <f aca="false">FALSE()</f>
        <is>
          <t/>
        </is>
      </c>
      <c r="J829" s="24" t="inlineStr">
        <f aca="false">FALSE()</f>
        <is>
          <t/>
        </is>
      </c>
      <c r="K829" s="24" t="inlineStr">
        <f aca="false">FALSE()</f>
        <is>
          <t/>
        </is>
      </c>
      <c r="L829" s="24" t="inlineStr">
        <f aca="false">FALSE()</f>
        <is>
          <t/>
        </is>
      </c>
    </row>
    <row r="830" customFormat="false" ht="15" hidden="false" customHeight="false" outlineLevel="0" collapsed="false">
      <c r="A830" s="24" t="s">
        <v>15705</v>
      </c>
      <c r="B830" s="24" t="s">
        <v>1201</v>
      </c>
      <c r="C830" s="24" t="n">
        <v>3</v>
      </c>
      <c r="D830" s="108" t="n">
        <v>0.000714192721874712</v>
      </c>
      <c r="E830" s="108" t="n">
        <v>3.50843993305368</v>
      </c>
      <c r="F830" s="24" t="s">
        <v>15061</v>
      </c>
      <c r="G830" s="24" t="inlineStr">
        <f aca="false">FALSE()</f>
        <is>
          <t/>
        </is>
      </c>
      <c r="H830" s="24" t="inlineStr">
        <f aca="false">FALSE()</f>
        <is>
          <t/>
        </is>
      </c>
      <c r="I830" s="24" t="inlineStr">
        <f aca="false">FALSE()</f>
        <is>
          <t/>
        </is>
      </c>
      <c r="J830" s="24" t="inlineStr">
        <f aca="false">FALSE()</f>
        <is>
          <t/>
        </is>
      </c>
      <c r="K830" s="24" t="inlineStr">
        <f aca="false">FALSE()</f>
        <is>
          <t/>
        </is>
      </c>
      <c r="L830" s="24" t="inlineStr">
        <f aca="false">FALSE()</f>
        <is>
          <t/>
        </is>
      </c>
    </row>
    <row r="831" customFormat="false" ht="15" hidden="false" customHeight="false" outlineLevel="0" collapsed="false">
      <c r="A831" s="24" t="s">
        <v>1201</v>
      </c>
      <c r="B831" s="24" t="s">
        <v>15330</v>
      </c>
      <c r="C831" s="24" t="n">
        <v>3</v>
      </c>
      <c r="D831" s="108" t="n">
        <v>0.000714192721874712</v>
      </c>
      <c r="E831" s="108" t="n">
        <v>3.2074099373897</v>
      </c>
      <c r="F831" s="24" t="s">
        <v>15061</v>
      </c>
      <c r="G831" s="24" t="inlineStr">
        <f aca="false">FALSE()</f>
        <is>
          <t/>
        </is>
      </c>
      <c r="H831" s="24" t="inlineStr">
        <f aca="false">FALSE()</f>
        <is>
          <t/>
        </is>
      </c>
      <c r="I831" s="24" t="inlineStr">
        <f aca="false">FALSE()</f>
        <is>
          <t/>
        </is>
      </c>
      <c r="J831" s="24" t="inlineStr">
        <f aca="false">FALSE()</f>
        <is>
          <t/>
        </is>
      </c>
      <c r="K831" s="24" t="inlineStr">
        <f aca="false">FALSE()</f>
        <is>
          <t/>
        </is>
      </c>
      <c r="L831" s="24" t="inlineStr">
        <f aca="false">FALSE()</f>
        <is>
          <t/>
        </is>
      </c>
    </row>
    <row r="832" customFormat="false" ht="15" hidden="false" customHeight="false" outlineLevel="0" collapsed="false">
      <c r="A832" s="24" t="s">
        <v>15330</v>
      </c>
      <c r="B832" s="24" t="s">
        <v>15181</v>
      </c>
      <c r="C832" s="24" t="n">
        <v>3</v>
      </c>
      <c r="D832" s="108" t="n">
        <v>0.000714192721874712</v>
      </c>
      <c r="E832" s="108" t="n">
        <v>2.78144120511742</v>
      </c>
      <c r="F832" s="24" t="s">
        <v>15061</v>
      </c>
      <c r="G832" s="24" t="inlineStr">
        <f aca="false">FALSE()</f>
        <is>
          <t/>
        </is>
      </c>
      <c r="H832" s="24" t="inlineStr">
        <f aca="false">FALSE()</f>
        <is>
          <t/>
        </is>
      </c>
      <c r="I832" s="24" t="inlineStr">
        <f aca="false">FALSE()</f>
        <is>
          <t/>
        </is>
      </c>
      <c r="J832" s="24" t="inlineStr">
        <f aca="false">FALSE()</f>
        <is>
          <t/>
        </is>
      </c>
      <c r="K832" s="24" t="inlineStr">
        <f aca="false">FALSE()</f>
        <is>
          <t/>
        </is>
      </c>
      <c r="L832" s="24" t="inlineStr">
        <f aca="false">FALSE()</f>
        <is>
          <t/>
        </is>
      </c>
    </row>
    <row r="833" customFormat="false" ht="15" hidden="false" customHeight="false" outlineLevel="0" collapsed="false">
      <c r="A833" s="24" t="s">
        <v>15181</v>
      </c>
      <c r="B833" s="24" t="s">
        <v>338</v>
      </c>
      <c r="C833" s="24" t="n">
        <v>3</v>
      </c>
      <c r="D833" s="108" t="n">
        <v>0.000714192721874712</v>
      </c>
      <c r="E833" s="108" t="n">
        <v>0.592512721356567</v>
      </c>
      <c r="F833" s="24" t="s">
        <v>15061</v>
      </c>
      <c r="G833" s="24" t="inlineStr">
        <f aca="false">FALSE()</f>
        <is>
          <t/>
        </is>
      </c>
      <c r="H833" s="24" t="inlineStr">
        <f aca="false">FALSE()</f>
        <is>
          <t/>
        </is>
      </c>
      <c r="I833" s="24" t="inlineStr">
        <f aca="false">FALSE()</f>
        <is>
          <t/>
        </is>
      </c>
      <c r="J833" s="24" t="inlineStr">
        <f aca="false">FALSE()</f>
        <is>
          <t/>
        </is>
      </c>
      <c r="K833" s="24" t="inlineStr">
        <f aca="false">FALSE()</f>
        <is>
          <t/>
        </is>
      </c>
      <c r="L833" s="24" t="inlineStr">
        <f aca="false">FALSE()</f>
        <is>
          <t/>
        </is>
      </c>
    </row>
    <row r="834" customFormat="false" ht="15" hidden="false" customHeight="false" outlineLevel="0" collapsed="false">
      <c r="A834" s="24" t="s">
        <v>4012</v>
      </c>
      <c r="B834" s="24" t="s">
        <v>15706</v>
      </c>
      <c r="C834" s="24" t="n">
        <v>3</v>
      </c>
      <c r="D834" s="108" t="n">
        <v>0.000714192721874712</v>
      </c>
      <c r="E834" s="108" t="n">
        <v>2.23737316076714</v>
      </c>
      <c r="F834" s="24" t="s">
        <v>15061</v>
      </c>
      <c r="G834" s="24" t="inlineStr">
        <f aca="false">FALSE()</f>
        <is>
          <t/>
        </is>
      </c>
      <c r="H834" s="24" t="inlineStr">
        <f aca="false">FALSE()</f>
        <is>
          <t/>
        </is>
      </c>
      <c r="I834" s="24" t="inlineStr">
        <f aca="false">FALSE()</f>
        <is>
          <t/>
        </is>
      </c>
      <c r="J834" s="24" t="inlineStr">
        <f aca="false">FALSE()</f>
        <is>
          <t/>
        </is>
      </c>
      <c r="K834" s="24" t="inlineStr">
        <f aca="false">FALSE()</f>
        <is>
          <t/>
        </is>
      </c>
      <c r="L834" s="24" t="inlineStr">
        <f aca="false">FALSE()</f>
        <is>
          <t/>
        </is>
      </c>
    </row>
    <row r="835" customFormat="false" ht="15" hidden="false" customHeight="false" outlineLevel="0" collapsed="false">
      <c r="A835" s="24" t="s">
        <v>15706</v>
      </c>
      <c r="B835" s="24" t="s">
        <v>15707</v>
      </c>
      <c r="C835" s="24" t="n">
        <v>3</v>
      </c>
      <c r="D835" s="108" t="n">
        <v>0.000714192721874712</v>
      </c>
      <c r="E835" s="108" t="n">
        <v>3.50843993305368</v>
      </c>
      <c r="F835" s="24" t="s">
        <v>15061</v>
      </c>
      <c r="G835" s="24" t="inlineStr">
        <f aca="false">FALSE()</f>
        <is>
          <t/>
        </is>
      </c>
      <c r="H835" s="24" t="inlineStr">
        <f aca="false">FALSE()</f>
        <is>
          <t/>
        </is>
      </c>
      <c r="I835" s="24" t="inlineStr">
        <f aca="false">FALSE()</f>
        <is>
          <t/>
        </is>
      </c>
      <c r="J835" s="24" t="inlineStr">
        <f aca="false">FALSE()</f>
        <is>
          <t/>
        </is>
      </c>
      <c r="K835" s="24" t="inlineStr">
        <f aca="false">FALSE()</f>
        <is>
          <t/>
        </is>
      </c>
      <c r="L835" s="24" t="inlineStr">
        <f aca="false">FALSE()</f>
        <is>
          <t/>
        </is>
      </c>
    </row>
    <row r="836" customFormat="false" ht="15" hidden="false" customHeight="false" outlineLevel="0" collapsed="false">
      <c r="A836" s="24" t="s">
        <v>15707</v>
      </c>
      <c r="B836" s="24" t="s">
        <v>15708</v>
      </c>
      <c r="C836" s="24" t="n">
        <v>3</v>
      </c>
      <c r="D836" s="108" t="n">
        <v>0.000714192721874712</v>
      </c>
      <c r="E836" s="108" t="n">
        <v>3.50843993305368</v>
      </c>
      <c r="F836" s="24" t="s">
        <v>15061</v>
      </c>
      <c r="G836" s="24" t="inlineStr">
        <f aca="false">FALSE()</f>
        <is>
          <t/>
        </is>
      </c>
      <c r="H836" s="24" t="inlineStr">
        <f aca="false">FALSE()</f>
        <is>
          <t/>
        </is>
      </c>
      <c r="I836" s="24" t="inlineStr">
        <f aca="false">FALSE()</f>
        <is>
          <t/>
        </is>
      </c>
      <c r="J836" s="24" t="n">
        <f aca="false">TRUE()</f>
        <v>1</v>
      </c>
      <c r="K836" s="24" t="inlineStr">
        <f aca="false">FALSE()</f>
        <is>
          <t/>
        </is>
      </c>
      <c r="L836" s="24" t="inlineStr">
        <f aca="false">FALSE()</f>
        <is>
          <t/>
        </is>
      </c>
    </row>
    <row r="837" customFormat="false" ht="15" hidden="false" customHeight="false" outlineLevel="0" collapsed="false">
      <c r="A837" s="24" t="s">
        <v>15492</v>
      </c>
      <c r="B837" s="24" t="s">
        <v>15709</v>
      </c>
      <c r="C837" s="24" t="n">
        <v>3</v>
      </c>
      <c r="D837" s="108" t="n">
        <v>0.000714192721874712</v>
      </c>
      <c r="E837" s="108" t="n">
        <v>3.38350119644538</v>
      </c>
      <c r="F837" s="24" t="s">
        <v>15061</v>
      </c>
      <c r="G837" s="24" t="inlineStr">
        <f aca="false">FALSE()</f>
        <is>
          <t/>
        </is>
      </c>
      <c r="H837" s="24" t="inlineStr">
        <f aca="false">FALSE()</f>
        <is>
          <t/>
        </is>
      </c>
      <c r="I837" s="24" t="inlineStr">
        <f aca="false">FALSE()</f>
        <is>
          <t/>
        </is>
      </c>
      <c r="J837" s="24" t="n">
        <f aca="false">FALSE()</f>
        <v>0</v>
      </c>
      <c r="K837" s="24" t="inlineStr">
        <f aca="false">FALSE()</f>
        <is>
          <t/>
        </is>
      </c>
      <c r="L837" s="24" t="inlineStr">
        <f aca="false">FALSE()</f>
        <is>
          <t/>
        </is>
      </c>
    </row>
    <row r="838" customFormat="false" ht="15" hidden="false" customHeight="false" outlineLevel="0" collapsed="false">
      <c r="A838" s="24" t="s">
        <v>15709</v>
      </c>
      <c r="B838" s="24" t="s">
        <v>15710</v>
      </c>
      <c r="C838" s="24" t="n">
        <v>3</v>
      </c>
      <c r="D838" s="108" t="n">
        <v>0.000714192721874712</v>
      </c>
      <c r="E838" s="108" t="n">
        <v>3.50843993305368</v>
      </c>
      <c r="F838" s="24" t="s">
        <v>15061</v>
      </c>
      <c r="G838" s="24" t="inlineStr">
        <f aca="false">FALSE()</f>
        <is>
          <t/>
        </is>
      </c>
      <c r="H838" s="24" t="inlineStr">
        <f aca="false">FALSE()</f>
        <is>
          <t/>
        </is>
      </c>
      <c r="I838" s="24" t="inlineStr">
        <f aca="false">FALSE()</f>
        <is>
          <t/>
        </is>
      </c>
      <c r="J838" s="24" t="inlineStr">
        <f aca="false">FALSE()</f>
        <is>
          <t/>
        </is>
      </c>
      <c r="K838" s="24" t="inlineStr">
        <f aca="false">FALSE()</f>
        <is>
          <t/>
        </is>
      </c>
      <c r="L838" s="24" t="inlineStr">
        <f aca="false">FALSE()</f>
        <is>
          <t/>
        </is>
      </c>
    </row>
    <row r="839" customFormat="false" ht="15" hidden="false" customHeight="false" outlineLevel="0" collapsed="false">
      <c r="A839" s="24" t="s">
        <v>1168</v>
      </c>
      <c r="B839" s="24" t="s">
        <v>1167</v>
      </c>
      <c r="C839" s="24" t="n">
        <v>3</v>
      </c>
      <c r="D839" s="108" t="n">
        <v>0.000714192721874712</v>
      </c>
      <c r="E839" s="108" t="n">
        <v>3.50843993305368</v>
      </c>
      <c r="F839" s="24" t="s">
        <v>15061</v>
      </c>
      <c r="G839" s="24" t="inlineStr">
        <f aca="false">FALSE()</f>
        <is>
          <t/>
        </is>
      </c>
      <c r="H839" s="24" t="inlineStr">
        <f aca="false">FALSE()</f>
        <is>
          <t/>
        </is>
      </c>
      <c r="I839" s="24" t="inlineStr">
        <f aca="false">FALSE()</f>
        <is>
          <t/>
        </is>
      </c>
      <c r="J839" s="24" t="inlineStr">
        <f aca="false">FALSE()</f>
        <is>
          <t/>
        </is>
      </c>
      <c r="K839" s="24" t="inlineStr">
        <f aca="false">FALSE()</f>
        <is>
          <t/>
        </is>
      </c>
      <c r="L839" s="24" t="inlineStr">
        <f aca="false">FALSE()</f>
        <is>
          <t/>
        </is>
      </c>
    </row>
    <row r="840" customFormat="false" ht="15" hidden="false" customHeight="false" outlineLevel="0" collapsed="false">
      <c r="A840" s="24" t="s">
        <v>15713</v>
      </c>
      <c r="B840" s="24" t="s">
        <v>338</v>
      </c>
      <c r="C840" s="24" t="n">
        <v>3</v>
      </c>
      <c r="D840" s="108" t="n">
        <v>0.000714192721874712</v>
      </c>
      <c r="E840" s="108" t="n">
        <v>1.06963397607623</v>
      </c>
      <c r="F840" s="24" t="s">
        <v>15061</v>
      </c>
      <c r="G840" s="24" t="inlineStr">
        <f aca="false">FALSE()</f>
        <is>
          <t/>
        </is>
      </c>
      <c r="H840" s="24" t="inlineStr">
        <f aca="false">FALSE()</f>
        <is>
          <t/>
        </is>
      </c>
      <c r="I840" s="24" t="inlineStr">
        <f aca="false">FALSE()</f>
        <is>
          <t/>
        </is>
      </c>
      <c r="J840" s="24" t="inlineStr">
        <f aca="false">FALSE()</f>
        <is>
          <t/>
        </is>
      </c>
      <c r="K840" s="24" t="inlineStr">
        <f aca="false">FALSE()</f>
        <is>
          <t/>
        </is>
      </c>
      <c r="L840" s="24" t="inlineStr">
        <f aca="false">FALSE()</f>
        <is>
          <t/>
        </is>
      </c>
    </row>
    <row r="841" customFormat="false" ht="15" hidden="false" customHeight="false" outlineLevel="0" collapsed="false">
      <c r="A841" s="24" t="s">
        <v>338</v>
      </c>
      <c r="B841" s="24" t="s">
        <v>15376</v>
      </c>
      <c r="C841" s="24" t="n">
        <v>3</v>
      </c>
      <c r="D841" s="108" t="n">
        <v>0.000714192721874712</v>
      </c>
      <c r="E841" s="108" t="n">
        <v>0.844634345780915</v>
      </c>
      <c r="F841" s="24" t="s">
        <v>15061</v>
      </c>
      <c r="G841" s="24" t="inlineStr">
        <f aca="false">FALSE()</f>
        <is>
          <t/>
        </is>
      </c>
      <c r="H841" s="24" t="inlineStr">
        <f aca="false">FALSE()</f>
        <is>
          <t/>
        </is>
      </c>
      <c r="I841" s="24" t="inlineStr">
        <f aca="false">FALSE()</f>
        <is>
          <t/>
        </is>
      </c>
      <c r="J841" s="24" t="inlineStr">
        <f aca="false">FALSE()</f>
        <is>
          <t/>
        </is>
      </c>
      <c r="K841" s="24" t="inlineStr">
        <f aca="false">FALSE()</f>
        <is>
          <t/>
        </is>
      </c>
      <c r="L841" s="24" t="inlineStr">
        <f aca="false">FALSE()</f>
        <is>
          <t/>
        </is>
      </c>
    </row>
    <row r="842" customFormat="false" ht="15" hidden="false" customHeight="false" outlineLevel="0" collapsed="false">
      <c r="A842" s="24" t="s">
        <v>15376</v>
      </c>
      <c r="B842" s="24" t="s">
        <v>15714</v>
      </c>
      <c r="C842" s="24" t="n">
        <v>3</v>
      </c>
      <c r="D842" s="108" t="n">
        <v>0.000714192721874712</v>
      </c>
      <c r="E842" s="108" t="n">
        <v>3.28659118343733</v>
      </c>
      <c r="F842" s="24" t="s">
        <v>15061</v>
      </c>
      <c r="G842" s="24" t="inlineStr">
        <f aca="false">FALSE()</f>
        <is>
          <t/>
        </is>
      </c>
      <c r="H842" s="24" t="inlineStr">
        <f aca="false">FALSE()</f>
        <is>
          <t/>
        </is>
      </c>
      <c r="I842" s="24" t="inlineStr">
        <f aca="false">FALSE()</f>
        <is>
          <t/>
        </is>
      </c>
      <c r="J842" s="24" t="inlineStr">
        <f aca="false">FALSE()</f>
        <is>
          <t/>
        </is>
      </c>
      <c r="K842" s="24" t="inlineStr">
        <f aca="false">FALSE()</f>
        <is>
          <t/>
        </is>
      </c>
      <c r="L842" s="24" t="inlineStr">
        <f aca="false">FALSE()</f>
        <is>
          <t/>
        </is>
      </c>
    </row>
    <row r="843" customFormat="false" ht="15" hidden="false" customHeight="false" outlineLevel="0" collapsed="false">
      <c r="A843" s="24" t="s">
        <v>15714</v>
      </c>
      <c r="B843" s="24" t="s">
        <v>15715</v>
      </c>
      <c r="C843" s="24" t="n">
        <v>3</v>
      </c>
      <c r="D843" s="108" t="n">
        <v>0.000714192721874712</v>
      </c>
      <c r="E843" s="108" t="n">
        <v>3.50843993305368</v>
      </c>
      <c r="F843" s="24" t="s">
        <v>15061</v>
      </c>
      <c r="G843" s="24" t="inlineStr">
        <f aca="false">FALSE()</f>
        <is>
          <t/>
        </is>
      </c>
      <c r="H843" s="24" t="inlineStr">
        <f aca="false">FALSE()</f>
        <is>
          <t/>
        </is>
      </c>
      <c r="I843" s="24" t="inlineStr">
        <f aca="false">FALSE()</f>
        <is>
          <t/>
        </is>
      </c>
      <c r="J843" s="24" t="inlineStr">
        <f aca="false">FALSE()</f>
        <is>
          <t/>
        </is>
      </c>
      <c r="K843" s="24" t="inlineStr">
        <f aca="false">FALSE()</f>
        <is>
          <t/>
        </is>
      </c>
      <c r="L843" s="24" t="inlineStr">
        <f aca="false">FALSE()</f>
        <is>
          <t/>
        </is>
      </c>
    </row>
    <row r="844" customFormat="false" ht="15" hidden="false" customHeight="false" outlineLevel="0" collapsed="false">
      <c r="A844" s="24" t="s">
        <v>15715</v>
      </c>
      <c r="B844" s="24" t="s">
        <v>15716</v>
      </c>
      <c r="C844" s="24" t="n">
        <v>3</v>
      </c>
      <c r="D844" s="108" t="n">
        <v>0.000714192721874712</v>
      </c>
      <c r="E844" s="108" t="n">
        <v>3.50843993305368</v>
      </c>
      <c r="F844" s="24" t="s">
        <v>15061</v>
      </c>
      <c r="G844" s="24" t="inlineStr">
        <f aca="false">FALSE()</f>
        <is>
          <t/>
        </is>
      </c>
      <c r="H844" s="24" t="inlineStr">
        <f aca="false">FALSE()</f>
        <is>
          <t/>
        </is>
      </c>
      <c r="I844" s="24" t="inlineStr">
        <f aca="false">FALSE()</f>
        <is>
          <t/>
        </is>
      </c>
      <c r="J844" s="24" t="n">
        <f aca="false">TRUE()</f>
        <v>1</v>
      </c>
      <c r="K844" s="24" t="inlineStr">
        <f aca="false">FALSE()</f>
        <is>
          <t/>
        </is>
      </c>
      <c r="L844" s="24" t="inlineStr">
        <f aca="false">FALSE()</f>
        <is>
          <t/>
        </is>
      </c>
    </row>
    <row r="845" customFormat="false" ht="15" hidden="false" customHeight="false" outlineLevel="0" collapsed="false">
      <c r="A845" s="24" t="s">
        <v>15716</v>
      </c>
      <c r="B845" s="24" t="s">
        <v>768</v>
      </c>
      <c r="C845" s="24" t="n">
        <v>3</v>
      </c>
      <c r="D845" s="108" t="n">
        <v>0.000714192721874712</v>
      </c>
      <c r="E845" s="108" t="n">
        <v>3.50843993305368</v>
      </c>
      <c r="F845" s="24" t="s">
        <v>15061</v>
      </c>
      <c r="G845" s="24" t="n">
        <f aca="false">TRUE()</f>
        <v>1</v>
      </c>
      <c r="H845" s="24" t="inlineStr">
        <f aca="false">FALSE()</f>
        <is>
          <t/>
        </is>
      </c>
      <c r="I845" s="24" t="inlineStr">
        <f aca="false">FALSE()</f>
        <is>
          <t/>
        </is>
      </c>
      <c r="J845" s="24" t="n">
        <f aca="false">FALSE()</f>
        <v>0</v>
      </c>
      <c r="K845" s="24" t="inlineStr">
        <f aca="false">FALSE()</f>
        <is>
          <t/>
        </is>
      </c>
      <c r="L845" s="24" t="inlineStr">
        <f aca="false">FALSE()</f>
        <is>
          <t/>
        </is>
      </c>
    </row>
    <row r="846" customFormat="false" ht="15" hidden="false" customHeight="false" outlineLevel="0" collapsed="false">
      <c r="A846" s="24" t="s">
        <v>768</v>
      </c>
      <c r="B846" s="24" t="s">
        <v>15717</v>
      </c>
      <c r="C846" s="24" t="n">
        <v>3</v>
      </c>
      <c r="D846" s="108" t="n">
        <v>0.000714192721874712</v>
      </c>
      <c r="E846" s="108" t="n">
        <v>3.50843993305368</v>
      </c>
      <c r="F846" s="24" t="s">
        <v>15061</v>
      </c>
      <c r="G846" s="24" t="n">
        <f aca="false">FALSE()</f>
        <v>0</v>
      </c>
      <c r="H846" s="24" t="inlineStr">
        <f aca="false">FALSE()</f>
        <is>
          <t/>
        </is>
      </c>
      <c r="I846" s="24" t="inlineStr">
        <f aca="false">FALSE()</f>
        <is>
          <t/>
        </is>
      </c>
      <c r="J846" s="24" t="inlineStr">
        <f aca="false">FALSE()</f>
        <is>
          <t/>
        </is>
      </c>
      <c r="K846" s="24" t="inlineStr">
        <f aca="false">FALSE()</f>
        <is>
          <t/>
        </is>
      </c>
      <c r="L846" s="24" t="inlineStr">
        <f aca="false">FALSE()</f>
        <is>
          <t/>
        </is>
      </c>
    </row>
    <row r="847" customFormat="false" ht="15" hidden="false" customHeight="false" outlineLevel="0" collapsed="false">
      <c r="A847" s="24" t="s">
        <v>15717</v>
      </c>
      <c r="B847" s="24" t="s">
        <v>14879</v>
      </c>
      <c r="C847" s="24" t="n">
        <v>3</v>
      </c>
      <c r="D847" s="108" t="n">
        <v>0.000714192721874712</v>
      </c>
      <c r="E847" s="108" t="n">
        <v>2.90637994172572</v>
      </c>
      <c r="F847" s="24" t="s">
        <v>15061</v>
      </c>
      <c r="G847" s="24" t="inlineStr">
        <f aca="false">FALSE()</f>
        <is>
          <t/>
        </is>
      </c>
      <c r="H847" s="24" t="inlineStr">
        <f aca="false">FALSE()</f>
        <is>
          <t/>
        </is>
      </c>
      <c r="I847" s="24" t="inlineStr">
        <f aca="false">FALSE()</f>
        <is>
          <t/>
        </is>
      </c>
      <c r="J847" s="24" t="inlineStr">
        <f aca="false">FALSE()</f>
        <is>
          <t/>
        </is>
      </c>
      <c r="K847" s="24" t="inlineStr">
        <f aca="false">FALSE()</f>
        <is>
          <t/>
        </is>
      </c>
      <c r="L847" s="24" t="inlineStr">
        <f aca="false">FALSE()</f>
        <is>
          <t/>
        </is>
      </c>
    </row>
    <row r="848" customFormat="false" ht="15" hidden="false" customHeight="false" outlineLevel="0" collapsed="false">
      <c r="A848" s="24" t="s">
        <v>14879</v>
      </c>
      <c r="B848" s="24" t="s">
        <v>15322</v>
      </c>
      <c r="C848" s="24" t="n">
        <v>3</v>
      </c>
      <c r="D848" s="108" t="n">
        <v>0.000714192721874712</v>
      </c>
      <c r="E848" s="108" t="n">
        <v>2.60534994606174</v>
      </c>
      <c r="F848" s="24" t="s">
        <v>15061</v>
      </c>
      <c r="G848" s="24" t="inlineStr">
        <f aca="false">FALSE()</f>
        <is>
          <t/>
        </is>
      </c>
      <c r="H848" s="24" t="inlineStr">
        <f aca="false">FALSE()</f>
        <is>
          <t/>
        </is>
      </c>
      <c r="I848" s="24" t="inlineStr">
        <f aca="false">FALSE()</f>
        <is>
          <t/>
        </is>
      </c>
      <c r="J848" s="24" t="inlineStr">
        <f aca="false">FALSE()</f>
        <is>
          <t/>
        </is>
      </c>
      <c r="K848" s="24" t="inlineStr">
        <f aca="false">FALSE()</f>
        <is>
          <t/>
        </is>
      </c>
      <c r="L848" s="24" t="inlineStr">
        <f aca="false">FALSE()</f>
        <is>
          <t/>
        </is>
      </c>
    </row>
    <row r="849" customFormat="false" ht="15" hidden="false" customHeight="false" outlineLevel="0" collapsed="false">
      <c r="A849" s="24" t="s">
        <v>15499</v>
      </c>
      <c r="B849" s="24" t="s">
        <v>15718</v>
      </c>
      <c r="C849" s="24" t="n">
        <v>3</v>
      </c>
      <c r="D849" s="108" t="n">
        <v>0.000714192721874712</v>
      </c>
      <c r="E849" s="108" t="n">
        <v>3.50843993305368</v>
      </c>
      <c r="F849" s="24" t="s">
        <v>15061</v>
      </c>
      <c r="G849" s="24" t="inlineStr">
        <f aca="false">FALSE()</f>
        <is>
          <t/>
        </is>
      </c>
      <c r="H849" s="24" t="inlineStr">
        <f aca="false">FALSE()</f>
        <is>
          <t/>
        </is>
      </c>
      <c r="I849" s="24" t="inlineStr">
        <f aca="false">FALSE()</f>
        <is>
          <t/>
        </is>
      </c>
      <c r="J849" s="24" t="inlineStr">
        <f aca="false">FALSE()</f>
        <is>
          <t/>
        </is>
      </c>
      <c r="K849" s="24" t="inlineStr">
        <f aca="false">FALSE()</f>
        <is>
          <t/>
        </is>
      </c>
      <c r="L849" s="24" t="inlineStr">
        <f aca="false">FALSE()</f>
        <is>
          <t/>
        </is>
      </c>
    </row>
    <row r="850" customFormat="false" ht="15" hidden="false" customHeight="false" outlineLevel="0" collapsed="false">
      <c r="A850" s="24" t="s">
        <v>15365</v>
      </c>
      <c r="B850" s="24" t="s">
        <v>15063</v>
      </c>
      <c r="C850" s="24" t="n">
        <v>3</v>
      </c>
      <c r="D850" s="108" t="n">
        <v>0.000714192721874712</v>
      </c>
      <c r="E850" s="108" t="n">
        <v>2.1302439825774</v>
      </c>
      <c r="F850" s="24" t="s">
        <v>15061</v>
      </c>
      <c r="G850" s="24" t="n">
        <f aca="false">TRUE()</f>
        <v>1</v>
      </c>
      <c r="H850" s="24" t="inlineStr">
        <f aca="false">FALSE()</f>
        <is>
          <t/>
        </is>
      </c>
      <c r="I850" s="24" t="inlineStr">
        <f aca="false">FALSE()</f>
        <is>
          <t/>
        </is>
      </c>
      <c r="J850" s="24" t="inlineStr">
        <f aca="false">FALSE()</f>
        <is>
          <t/>
        </is>
      </c>
      <c r="K850" s="24" t="inlineStr">
        <f aca="false">FALSE()</f>
        <is>
          <t/>
        </is>
      </c>
      <c r="L850" s="24" t="inlineStr">
        <f aca="false">FALSE()</f>
        <is>
          <t/>
        </is>
      </c>
    </row>
    <row r="851" customFormat="false" ht="15" hidden="false" customHeight="false" outlineLevel="0" collapsed="false">
      <c r="A851" s="24" t="s">
        <v>15063</v>
      </c>
      <c r="B851" s="24" t="s">
        <v>15719</v>
      </c>
      <c r="C851" s="24" t="n">
        <v>3</v>
      </c>
      <c r="D851" s="108" t="n">
        <v>0.000714192721874712</v>
      </c>
      <c r="E851" s="108" t="n">
        <v>2.26955784413855</v>
      </c>
      <c r="F851" s="24" t="s">
        <v>15061</v>
      </c>
      <c r="G851" s="24" t="n">
        <f aca="false">FALSE()</f>
        <v>0</v>
      </c>
      <c r="H851" s="24" t="inlineStr">
        <f aca="false">FALSE()</f>
        <is>
          <t/>
        </is>
      </c>
      <c r="I851" s="24" t="inlineStr">
        <f aca="false">FALSE()</f>
        <is>
          <t/>
        </is>
      </c>
      <c r="J851" s="24" t="inlineStr">
        <f aca="false">FALSE()</f>
        <is>
          <t/>
        </is>
      </c>
      <c r="K851" s="24" t="inlineStr">
        <f aca="false">FALSE()</f>
        <is>
          <t/>
        </is>
      </c>
      <c r="L851" s="24" t="inlineStr">
        <f aca="false">FALSE()</f>
        <is>
          <t/>
        </is>
      </c>
    </row>
    <row r="852" customFormat="false" ht="15" hidden="false" customHeight="false" outlineLevel="0" collapsed="false">
      <c r="A852" s="24" t="s">
        <v>15719</v>
      </c>
      <c r="B852" s="24" t="s">
        <v>15720</v>
      </c>
      <c r="C852" s="24" t="n">
        <v>3</v>
      </c>
      <c r="D852" s="108" t="n">
        <v>0.000714192721874712</v>
      </c>
      <c r="E852" s="108" t="n">
        <v>3.50843993305368</v>
      </c>
      <c r="F852" s="24" t="s">
        <v>15061</v>
      </c>
      <c r="G852" s="24" t="inlineStr">
        <f aca="false">FALSE()</f>
        <is>
          <t/>
        </is>
      </c>
      <c r="H852" s="24" t="inlineStr">
        <f aca="false">FALSE()</f>
        <is>
          <t/>
        </is>
      </c>
      <c r="I852" s="24" t="inlineStr">
        <f aca="false">FALSE()</f>
        <is>
          <t/>
        </is>
      </c>
      <c r="J852" s="24" t="inlineStr">
        <f aca="false">FALSE()</f>
        <is>
          <t/>
        </is>
      </c>
      <c r="K852" s="24" t="inlineStr">
        <f aca="false">FALSE()</f>
        <is>
          <t/>
        </is>
      </c>
      <c r="L852" s="24" t="inlineStr">
        <f aca="false">FALSE()</f>
        <is>
          <t/>
        </is>
      </c>
    </row>
    <row r="853" customFormat="false" ht="15" hidden="false" customHeight="false" outlineLevel="0" collapsed="false">
      <c r="A853" s="24" t="s">
        <v>15720</v>
      </c>
      <c r="B853" s="24" t="s">
        <v>15721</v>
      </c>
      <c r="C853" s="24" t="n">
        <v>3</v>
      </c>
      <c r="D853" s="108" t="n">
        <v>0.000714192721874712</v>
      </c>
      <c r="E853" s="108" t="n">
        <v>3.50843993305368</v>
      </c>
      <c r="F853" s="24" t="s">
        <v>15061</v>
      </c>
      <c r="G853" s="24" t="inlineStr">
        <f aca="false">FALSE()</f>
        <is>
          <t/>
        </is>
      </c>
      <c r="H853" s="24" t="inlineStr">
        <f aca="false">FALSE()</f>
        <is>
          <t/>
        </is>
      </c>
      <c r="I853" s="24" t="inlineStr">
        <f aca="false">FALSE()</f>
        <is>
          <t/>
        </is>
      </c>
      <c r="J853" s="24" t="inlineStr">
        <f aca="false">FALSE()</f>
        <is>
          <t/>
        </is>
      </c>
      <c r="K853" s="24" t="inlineStr">
        <f aca="false">FALSE()</f>
        <is>
          <t/>
        </is>
      </c>
      <c r="L853" s="24" t="inlineStr">
        <f aca="false">FALSE()</f>
        <is>
          <t/>
        </is>
      </c>
    </row>
    <row r="854" customFormat="false" ht="15" hidden="false" customHeight="false" outlineLevel="0" collapsed="false">
      <c r="A854" s="24" t="s">
        <v>15721</v>
      </c>
      <c r="B854" s="24" t="s">
        <v>15722</v>
      </c>
      <c r="C854" s="24" t="n">
        <v>3</v>
      </c>
      <c r="D854" s="108" t="n">
        <v>0.000714192721874712</v>
      </c>
      <c r="E854" s="108" t="n">
        <v>3.50843993305368</v>
      </c>
      <c r="F854" s="24" t="s">
        <v>15061</v>
      </c>
      <c r="G854" s="24" t="inlineStr">
        <f aca="false">FALSE()</f>
        <is>
          <t/>
        </is>
      </c>
      <c r="H854" s="24" t="inlineStr">
        <f aca="false">FALSE()</f>
        <is>
          <t/>
        </is>
      </c>
      <c r="I854" s="24" t="inlineStr">
        <f aca="false">FALSE()</f>
        <is>
          <t/>
        </is>
      </c>
      <c r="J854" s="24" t="inlineStr">
        <f aca="false">FALSE()</f>
        <is>
          <t/>
        </is>
      </c>
      <c r="K854" s="24" t="inlineStr">
        <f aca="false">FALSE()</f>
        <is>
          <t/>
        </is>
      </c>
      <c r="L854" s="24" t="inlineStr">
        <f aca="false">FALSE()</f>
        <is>
          <t/>
        </is>
      </c>
    </row>
    <row r="855" customFormat="false" ht="15" hidden="false" customHeight="false" outlineLevel="0" collapsed="false">
      <c r="A855" s="24" t="s">
        <v>15722</v>
      </c>
      <c r="B855" s="24" t="s">
        <v>338</v>
      </c>
      <c r="C855" s="24" t="n">
        <v>3</v>
      </c>
      <c r="D855" s="108" t="n">
        <v>0.000714192721874712</v>
      </c>
      <c r="E855" s="108" t="n">
        <v>1.06963397607623</v>
      </c>
      <c r="F855" s="24" t="s">
        <v>15061</v>
      </c>
      <c r="G855" s="24" t="inlineStr">
        <f aca="false">FALSE()</f>
        <is>
          <t/>
        </is>
      </c>
      <c r="H855" s="24" t="inlineStr">
        <f aca="false">FALSE()</f>
        <is>
          <t/>
        </is>
      </c>
      <c r="I855" s="24" t="inlineStr">
        <f aca="false">FALSE()</f>
        <is>
          <t/>
        </is>
      </c>
      <c r="J855" s="24" t="inlineStr">
        <f aca="false">FALSE()</f>
        <is>
          <t/>
        </is>
      </c>
      <c r="K855" s="24" t="inlineStr">
        <f aca="false">FALSE()</f>
        <is>
          <t/>
        </is>
      </c>
      <c r="L855" s="24" t="inlineStr">
        <f aca="false">FALSE()</f>
        <is>
          <t/>
        </is>
      </c>
    </row>
    <row r="856" customFormat="false" ht="15" hidden="false" customHeight="false" outlineLevel="0" collapsed="false">
      <c r="A856" s="24" t="s">
        <v>338</v>
      </c>
      <c r="B856" s="24" t="s">
        <v>15164</v>
      </c>
      <c r="C856" s="24" t="n">
        <v>3</v>
      </c>
      <c r="D856" s="108" t="n">
        <v>0.000714192721874712</v>
      </c>
      <c r="E856" s="108" t="n">
        <v>0.589361840677609</v>
      </c>
      <c r="F856" s="24" t="s">
        <v>15061</v>
      </c>
      <c r="G856" s="24" t="inlineStr">
        <f aca="false">FALSE()</f>
        <is>
          <t/>
        </is>
      </c>
      <c r="H856" s="24" t="inlineStr">
        <f aca="false">FALSE()</f>
        <is>
          <t/>
        </is>
      </c>
      <c r="I856" s="24" t="inlineStr">
        <f aca="false">FALSE()</f>
        <is>
          <t/>
        </is>
      </c>
      <c r="J856" s="24" t="inlineStr">
        <f aca="false">FALSE()</f>
        <is>
          <t/>
        </is>
      </c>
      <c r="K856" s="24" t="inlineStr">
        <f aca="false">FALSE()</f>
        <is>
          <t/>
        </is>
      </c>
      <c r="L856" s="24" t="inlineStr">
        <f aca="false">FALSE()</f>
        <is>
          <t/>
        </is>
      </c>
    </row>
    <row r="857" customFormat="false" ht="15" hidden="false" customHeight="false" outlineLevel="0" collapsed="false">
      <c r="A857" s="24" t="s">
        <v>15164</v>
      </c>
      <c r="B857" s="24" t="s">
        <v>15092</v>
      </c>
      <c r="C857" s="24" t="n">
        <v>3</v>
      </c>
      <c r="D857" s="108" t="n">
        <v>0.000714192721874712</v>
      </c>
      <c r="E857" s="108" t="n">
        <v>2.32914353412279</v>
      </c>
      <c r="F857" s="24" t="s">
        <v>15061</v>
      </c>
      <c r="G857" s="24" t="inlineStr">
        <f aca="false">FALSE()</f>
        <is>
          <t/>
        </is>
      </c>
      <c r="H857" s="24" t="inlineStr">
        <f aca="false">FALSE()</f>
        <is>
          <t/>
        </is>
      </c>
      <c r="I857" s="24" t="inlineStr">
        <f aca="false">FALSE()</f>
        <is>
          <t/>
        </is>
      </c>
      <c r="J857" s="24" t="inlineStr">
        <f aca="false">FALSE()</f>
        <is>
          <t/>
        </is>
      </c>
      <c r="K857" s="24" t="inlineStr">
        <f aca="false">FALSE()</f>
        <is>
          <t/>
        </is>
      </c>
      <c r="L857" s="24" t="inlineStr">
        <f aca="false">FALSE()</f>
        <is>
          <t/>
        </is>
      </c>
    </row>
    <row r="858" customFormat="false" ht="15" hidden="false" customHeight="false" outlineLevel="0" collapsed="false">
      <c r="A858" s="24" t="s">
        <v>15092</v>
      </c>
      <c r="B858" s="24" t="s">
        <v>15099</v>
      </c>
      <c r="C858" s="24" t="n">
        <v>3</v>
      </c>
      <c r="D858" s="108" t="n">
        <v>0.000714192721874712</v>
      </c>
      <c r="E858" s="108" t="n">
        <v>2.02811353845881</v>
      </c>
      <c r="F858" s="24" t="s">
        <v>15061</v>
      </c>
      <c r="G858" s="24" t="inlineStr">
        <f aca="false">FALSE()</f>
        <is>
          <t/>
        </is>
      </c>
      <c r="H858" s="24" t="inlineStr">
        <f aca="false">FALSE()</f>
        <is>
          <t/>
        </is>
      </c>
      <c r="I858" s="24" t="inlineStr">
        <f aca="false">FALSE()</f>
        <is>
          <t/>
        </is>
      </c>
      <c r="J858" s="24" t="inlineStr">
        <f aca="false">FALSE()</f>
        <is>
          <t/>
        </is>
      </c>
      <c r="K858" s="24" t="inlineStr">
        <f aca="false">FALSE()</f>
        <is>
          <t/>
        </is>
      </c>
      <c r="L858" s="24" t="inlineStr">
        <f aca="false">FALSE()</f>
        <is>
          <t/>
        </is>
      </c>
    </row>
    <row r="859" customFormat="false" ht="15" hidden="false" customHeight="false" outlineLevel="0" collapsed="false">
      <c r="A859" s="24" t="s">
        <v>15099</v>
      </c>
      <c r="B859" s="24" t="s">
        <v>893</v>
      </c>
      <c r="C859" s="24" t="n">
        <v>3</v>
      </c>
      <c r="D859" s="108" t="n">
        <v>0.000714192721874712</v>
      </c>
      <c r="E859" s="108" t="n">
        <v>2.75511226639507</v>
      </c>
      <c r="F859" s="24" t="s">
        <v>15061</v>
      </c>
      <c r="G859" s="24" t="inlineStr">
        <f aca="false">FALSE()</f>
        <is>
          <t/>
        </is>
      </c>
      <c r="H859" s="24" t="inlineStr">
        <f aca="false">FALSE()</f>
        <is>
          <t/>
        </is>
      </c>
      <c r="I859" s="24" t="inlineStr">
        <f aca="false">FALSE()</f>
        <is>
          <t/>
        </is>
      </c>
      <c r="J859" s="24" t="inlineStr">
        <f aca="false">FALSE()</f>
        <is>
          <t/>
        </is>
      </c>
      <c r="K859" s="24" t="inlineStr">
        <f aca="false">FALSE()</f>
        <is>
          <t/>
        </is>
      </c>
      <c r="L859" s="24" t="inlineStr">
        <f aca="false">FALSE()</f>
        <is>
          <t/>
        </is>
      </c>
    </row>
    <row r="860" customFormat="false" ht="15" hidden="false" customHeight="false" outlineLevel="0" collapsed="false">
      <c r="A860" s="24" t="s">
        <v>723</v>
      </c>
      <c r="B860" s="24" t="s">
        <v>15723</v>
      </c>
      <c r="C860" s="24" t="n">
        <v>3</v>
      </c>
      <c r="D860" s="108" t="n">
        <v>0.000714192721874712</v>
      </c>
      <c r="E860" s="108" t="n">
        <v>3.2074099373897</v>
      </c>
      <c r="F860" s="24" t="s">
        <v>15061</v>
      </c>
      <c r="G860" s="24" t="inlineStr">
        <f aca="false">FALSE()</f>
        <is>
          <t/>
        </is>
      </c>
      <c r="H860" s="24" t="inlineStr">
        <f aca="false">FALSE()</f>
        <is>
          <t/>
        </is>
      </c>
      <c r="I860" s="24" t="inlineStr">
        <f aca="false">FALSE()</f>
        <is>
          <t/>
        </is>
      </c>
      <c r="J860" s="24" t="inlineStr">
        <f aca="false">FALSE()</f>
        <is>
          <t/>
        </is>
      </c>
      <c r="K860" s="24" t="inlineStr">
        <f aca="false">FALSE()</f>
        <is>
          <t/>
        </is>
      </c>
      <c r="L860" s="24" t="inlineStr">
        <f aca="false">FALSE()</f>
        <is>
          <t/>
        </is>
      </c>
    </row>
    <row r="861" customFormat="false" ht="15" hidden="false" customHeight="false" outlineLevel="0" collapsed="false">
      <c r="A861" s="24" t="s">
        <v>15723</v>
      </c>
      <c r="B861" s="24" t="s">
        <v>14900</v>
      </c>
      <c r="C861" s="24" t="n">
        <v>3</v>
      </c>
      <c r="D861" s="108" t="n">
        <v>0.000714192721874712</v>
      </c>
      <c r="E861" s="108" t="n">
        <v>2.75511226639507</v>
      </c>
      <c r="F861" s="24" t="s">
        <v>15061</v>
      </c>
      <c r="G861" s="24" t="inlineStr">
        <f aca="false">FALSE()</f>
        <is>
          <t/>
        </is>
      </c>
      <c r="H861" s="24" t="inlineStr">
        <f aca="false">FALSE()</f>
        <is>
          <t/>
        </is>
      </c>
      <c r="I861" s="24" t="inlineStr">
        <f aca="false">FALSE()</f>
        <is>
          <t/>
        </is>
      </c>
      <c r="J861" s="24" t="inlineStr">
        <f aca="false">FALSE()</f>
        <is>
          <t/>
        </is>
      </c>
      <c r="K861" s="24" t="inlineStr">
        <f aca="false">FALSE()</f>
        <is>
          <t/>
        </is>
      </c>
      <c r="L861" s="24" t="inlineStr">
        <f aca="false">FALSE()</f>
        <is>
          <t/>
        </is>
      </c>
    </row>
    <row r="862" customFormat="false" ht="15" hidden="false" customHeight="false" outlineLevel="0" collapsed="false">
      <c r="A862" s="24" t="s">
        <v>14900</v>
      </c>
      <c r="B862" s="24" t="s">
        <v>15724</v>
      </c>
      <c r="C862" s="24" t="n">
        <v>3</v>
      </c>
      <c r="D862" s="108" t="n">
        <v>0.000714192721874712</v>
      </c>
      <c r="E862" s="108" t="n">
        <v>2.62383335175575</v>
      </c>
      <c r="F862" s="24" t="s">
        <v>15061</v>
      </c>
      <c r="G862" s="24" t="inlineStr">
        <f aca="false">FALSE()</f>
        <is>
          <t/>
        </is>
      </c>
      <c r="H862" s="24" t="inlineStr">
        <f aca="false">FALSE()</f>
        <is>
          <t/>
        </is>
      </c>
      <c r="I862" s="24" t="inlineStr">
        <f aca="false">FALSE()</f>
        <is>
          <t/>
        </is>
      </c>
      <c r="J862" s="24" t="inlineStr">
        <f aca="false">FALSE()</f>
        <is>
          <t/>
        </is>
      </c>
      <c r="K862" s="24" t="inlineStr">
        <f aca="false">FALSE()</f>
        <is>
          <t/>
        </is>
      </c>
      <c r="L862" s="24" t="inlineStr">
        <f aca="false">FALSE()</f>
        <is>
          <t/>
        </is>
      </c>
    </row>
    <row r="863" customFormat="false" ht="15" hidden="false" customHeight="false" outlineLevel="0" collapsed="false">
      <c r="A863" s="24" t="s">
        <v>15724</v>
      </c>
      <c r="B863" s="24" t="s">
        <v>15086</v>
      </c>
      <c r="C863" s="24" t="n">
        <v>3</v>
      </c>
      <c r="D863" s="108" t="n">
        <v>0.000714192721874712</v>
      </c>
      <c r="E863" s="108" t="n">
        <v>2.70680758682052</v>
      </c>
      <c r="F863" s="24" t="s">
        <v>15061</v>
      </c>
      <c r="G863" s="24" t="inlineStr">
        <f aca="false">FALSE()</f>
        <is>
          <t/>
        </is>
      </c>
      <c r="H863" s="24" t="inlineStr">
        <f aca="false">FALSE()</f>
        <is>
          <t/>
        </is>
      </c>
      <c r="I863" s="24" t="inlineStr">
        <f aca="false">FALSE()</f>
        <is>
          <t/>
        </is>
      </c>
      <c r="J863" s="24" t="inlineStr">
        <f aca="false">FALSE()</f>
        <is>
          <t/>
        </is>
      </c>
      <c r="K863" s="24" t="inlineStr">
        <f aca="false">FALSE()</f>
        <is>
          <t/>
        </is>
      </c>
      <c r="L863" s="24" t="inlineStr">
        <f aca="false">FALSE()</f>
        <is>
          <t/>
        </is>
      </c>
    </row>
    <row r="864" customFormat="false" ht="15" hidden="false" customHeight="false" outlineLevel="0" collapsed="false">
      <c r="A864" s="24" t="s">
        <v>15086</v>
      </c>
      <c r="B864" s="24" t="s">
        <v>15500</v>
      </c>
      <c r="C864" s="24" t="n">
        <v>3</v>
      </c>
      <c r="D864" s="108" t="n">
        <v>0.000714192721874712</v>
      </c>
      <c r="E864" s="108" t="n">
        <v>2.63017352978677</v>
      </c>
      <c r="F864" s="24" t="s">
        <v>15061</v>
      </c>
      <c r="G864" s="24" t="inlineStr">
        <f aca="false">FALSE()</f>
        <is>
          <t/>
        </is>
      </c>
      <c r="H864" s="24" t="inlineStr">
        <f aca="false">FALSE()</f>
        <is>
          <t/>
        </is>
      </c>
      <c r="I864" s="24" t="inlineStr">
        <f aca="false">FALSE()</f>
        <is>
          <t/>
        </is>
      </c>
      <c r="J864" s="24" t="inlineStr">
        <f aca="false">FALSE()</f>
        <is>
          <t/>
        </is>
      </c>
      <c r="K864" s="24" t="inlineStr">
        <f aca="false">FALSE()</f>
        <is>
          <t/>
        </is>
      </c>
      <c r="L864" s="24" t="inlineStr">
        <f aca="false">FALSE()</f>
        <is>
          <t/>
        </is>
      </c>
    </row>
    <row r="865" customFormat="false" ht="15" hidden="false" customHeight="false" outlineLevel="0" collapsed="false">
      <c r="A865" s="24" t="s">
        <v>15500</v>
      </c>
      <c r="B865" s="24" t="s">
        <v>15204</v>
      </c>
      <c r="C865" s="24" t="n">
        <v>3</v>
      </c>
      <c r="D865" s="108" t="n">
        <v>0.000714192721874712</v>
      </c>
      <c r="E865" s="108" t="n">
        <v>2.9575324641731</v>
      </c>
      <c r="F865" s="24" t="s">
        <v>15061</v>
      </c>
      <c r="G865" s="24" t="inlineStr">
        <f aca="false">FALSE()</f>
        <is>
          <t/>
        </is>
      </c>
      <c r="H865" s="24" t="inlineStr">
        <f aca="false">FALSE()</f>
        <is>
          <t/>
        </is>
      </c>
      <c r="I865" s="24" t="inlineStr">
        <f aca="false">FALSE()</f>
        <is>
          <t/>
        </is>
      </c>
      <c r="J865" s="24" t="inlineStr">
        <f aca="false">FALSE()</f>
        <is>
          <t/>
        </is>
      </c>
      <c r="K865" s="24" t="inlineStr">
        <f aca="false">FALSE()</f>
        <is>
          <t/>
        </is>
      </c>
      <c r="L865" s="24" t="inlineStr">
        <f aca="false">FALSE()</f>
        <is>
          <t/>
        </is>
      </c>
    </row>
    <row r="866" customFormat="false" ht="15" hidden="false" customHeight="false" outlineLevel="0" collapsed="false">
      <c r="A866" s="24" t="s">
        <v>15204</v>
      </c>
      <c r="B866" s="24" t="s">
        <v>15121</v>
      </c>
      <c r="C866" s="24" t="n">
        <v>3</v>
      </c>
      <c r="D866" s="108" t="n">
        <v>0.000714192721874712</v>
      </c>
      <c r="E866" s="108" t="n">
        <v>2.48041120945344</v>
      </c>
      <c r="F866" s="24" t="s">
        <v>15061</v>
      </c>
      <c r="G866" s="24" t="inlineStr">
        <f aca="false">FALSE()</f>
        <is>
          <t/>
        </is>
      </c>
      <c r="H866" s="24" t="inlineStr">
        <f aca="false">FALSE()</f>
        <is>
          <t/>
        </is>
      </c>
      <c r="I866" s="24" t="inlineStr">
        <f aca="false">FALSE()</f>
        <is>
          <t/>
        </is>
      </c>
      <c r="J866" s="24" t="inlineStr">
        <f aca="false">FALSE()</f>
        <is>
          <t/>
        </is>
      </c>
      <c r="K866" s="24" t="inlineStr">
        <f aca="false">FALSE()</f>
        <is>
          <t/>
        </is>
      </c>
      <c r="L866" s="24" t="inlineStr">
        <f aca="false">FALSE()</f>
        <is>
          <t/>
        </is>
      </c>
    </row>
    <row r="867" customFormat="false" ht="15" hidden="false" customHeight="false" outlineLevel="0" collapsed="false">
      <c r="A867" s="24" t="s">
        <v>15121</v>
      </c>
      <c r="B867" s="24" t="s">
        <v>15064</v>
      </c>
      <c r="C867" s="24" t="n">
        <v>3</v>
      </c>
      <c r="D867" s="108" t="n">
        <v>0.000714192721874712</v>
      </c>
      <c r="E867" s="108" t="n">
        <v>1.69552657641083</v>
      </c>
      <c r="F867" s="24" t="s">
        <v>15061</v>
      </c>
      <c r="G867" s="24" t="inlineStr">
        <f aca="false">FALSE()</f>
        <is>
          <t/>
        </is>
      </c>
      <c r="H867" s="24" t="inlineStr">
        <f aca="false">FALSE()</f>
        <is>
          <t/>
        </is>
      </c>
      <c r="I867" s="24" t="inlineStr">
        <f aca="false">FALSE()</f>
        <is>
          <t/>
        </is>
      </c>
      <c r="J867" s="24" t="inlineStr">
        <f aca="false">FALSE()</f>
        <is>
          <t/>
        </is>
      </c>
      <c r="K867" s="24" t="inlineStr">
        <f aca="false">FALSE()</f>
        <is>
          <t/>
        </is>
      </c>
      <c r="L867" s="24" t="inlineStr">
        <f aca="false">FALSE()</f>
        <is>
          <t/>
        </is>
      </c>
    </row>
    <row r="868" customFormat="false" ht="15" hidden="false" customHeight="false" outlineLevel="0" collapsed="false">
      <c r="A868" s="24" t="s">
        <v>15064</v>
      </c>
      <c r="B868" s="24" t="s">
        <v>15063</v>
      </c>
      <c r="C868" s="24" t="n">
        <v>3</v>
      </c>
      <c r="D868" s="108" t="n">
        <v>0.000714192721874712</v>
      </c>
      <c r="E868" s="108" t="n">
        <v>1.21643013019369</v>
      </c>
      <c r="F868" s="24" t="s">
        <v>15061</v>
      </c>
      <c r="G868" s="24" t="inlineStr">
        <f aca="false">FALSE()</f>
        <is>
          <t/>
        </is>
      </c>
      <c r="H868" s="24" t="inlineStr">
        <f aca="false">FALSE()</f>
        <is>
          <t/>
        </is>
      </c>
      <c r="I868" s="24" t="inlineStr">
        <f aca="false">FALSE()</f>
        <is>
          <t/>
        </is>
      </c>
      <c r="J868" s="24" t="inlineStr">
        <f aca="false">FALSE()</f>
        <is>
          <t/>
        </is>
      </c>
      <c r="K868" s="24" t="inlineStr">
        <f aca="false">FALSE()</f>
        <is>
          <t/>
        </is>
      </c>
      <c r="L868" s="24" t="inlineStr">
        <f aca="false">FALSE()</f>
        <is>
          <t/>
        </is>
      </c>
    </row>
    <row r="869" customFormat="false" ht="15" hidden="false" customHeight="false" outlineLevel="0" collapsed="false">
      <c r="A869" s="24" t="s">
        <v>15063</v>
      </c>
      <c r="B869" s="24" t="s">
        <v>15725</v>
      </c>
      <c r="C869" s="24" t="n">
        <v>3</v>
      </c>
      <c r="D869" s="108" t="n">
        <v>0.000714192721874712</v>
      </c>
      <c r="E869" s="108" t="n">
        <v>2.26955784413855</v>
      </c>
      <c r="F869" s="24" t="s">
        <v>15061</v>
      </c>
      <c r="G869" s="24" t="inlineStr">
        <f aca="false">FALSE()</f>
        <is>
          <t/>
        </is>
      </c>
      <c r="H869" s="24" t="inlineStr">
        <f aca="false">FALSE()</f>
        <is>
          <t/>
        </is>
      </c>
      <c r="I869" s="24" t="inlineStr">
        <f aca="false">FALSE()</f>
        <is>
          <t/>
        </is>
      </c>
      <c r="J869" s="24" t="inlineStr">
        <f aca="false">FALSE()</f>
        <is>
          <t/>
        </is>
      </c>
      <c r="K869" s="24" t="inlineStr">
        <f aca="false">FALSE()</f>
        <is>
          <t/>
        </is>
      </c>
      <c r="L869" s="24" t="inlineStr">
        <f aca="false">FALSE()</f>
        <is>
          <t/>
        </is>
      </c>
    </row>
    <row r="870" customFormat="false" ht="15" hidden="false" customHeight="false" outlineLevel="0" collapsed="false">
      <c r="A870" s="24" t="s">
        <v>634</v>
      </c>
      <c r="B870" s="24" t="s">
        <v>15501</v>
      </c>
      <c r="C870" s="24" t="n">
        <v>3</v>
      </c>
      <c r="D870" s="108" t="n">
        <v>0.000714192721874712</v>
      </c>
      <c r="E870" s="108" t="n">
        <v>3.50843993305368</v>
      </c>
      <c r="F870" s="24" t="s">
        <v>15061</v>
      </c>
      <c r="G870" s="24" t="inlineStr">
        <f aca="false">FALSE()</f>
        <is>
          <t/>
        </is>
      </c>
      <c r="H870" s="24" t="inlineStr">
        <f aca="false">FALSE()</f>
        <is>
          <t/>
        </is>
      </c>
      <c r="I870" s="24" t="inlineStr">
        <f aca="false">FALSE()</f>
        <is>
          <t/>
        </is>
      </c>
      <c r="J870" s="24" t="inlineStr">
        <f aca="false">FALSE()</f>
        <is>
          <t/>
        </is>
      </c>
      <c r="K870" s="24" t="inlineStr">
        <f aca="false">FALSE()</f>
        <is>
          <t/>
        </is>
      </c>
      <c r="L870" s="24" t="inlineStr">
        <f aca="false">FALSE()</f>
        <is>
          <t/>
        </is>
      </c>
    </row>
    <row r="871" customFormat="false" ht="15" hidden="false" customHeight="false" outlineLevel="0" collapsed="false">
      <c r="A871" s="24" t="s">
        <v>15505</v>
      </c>
      <c r="B871" s="24" t="s">
        <v>15727</v>
      </c>
      <c r="C871" s="24" t="n">
        <v>3</v>
      </c>
      <c r="D871" s="108" t="n">
        <v>0.000714192721874712</v>
      </c>
      <c r="E871" s="108" t="n">
        <v>3.38350119644538</v>
      </c>
      <c r="F871" s="24" t="s">
        <v>15061</v>
      </c>
      <c r="G871" s="24" t="inlineStr">
        <f aca="false">FALSE()</f>
        <is>
          <t/>
        </is>
      </c>
      <c r="H871" s="24" t="inlineStr">
        <f aca="false">FALSE()</f>
        <is>
          <t/>
        </is>
      </c>
      <c r="I871" s="24" t="inlineStr">
        <f aca="false">FALSE()</f>
        <is>
          <t/>
        </is>
      </c>
      <c r="J871" s="24" t="inlineStr">
        <f aca="false">FALSE()</f>
        <is>
          <t/>
        </is>
      </c>
      <c r="K871" s="24" t="inlineStr">
        <f aca="false">FALSE()</f>
        <is>
          <t/>
        </is>
      </c>
      <c r="L871" s="24" t="inlineStr">
        <f aca="false">FALSE()</f>
        <is>
          <t/>
        </is>
      </c>
    </row>
    <row r="872" customFormat="false" ht="15" hidden="false" customHeight="false" outlineLevel="0" collapsed="false">
      <c r="A872" s="24" t="s">
        <v>645</v>
      </c>
      <c r="B872" s="24" t="s">
        <v>15506</v>
      </c>
      <c r="C872" s="24" t="n">
        <v>3</v>
      </c>
      <c r="D872" s="108" t="n">
        <v>0.000714192721874712</v>
      </c>
      <c r="E872" s="108" t="n">
        <v>3.50843993305368</v>
      </c>
      <c r="F872" s="24" t="s">
        <v>15061</v>
      </c>
      <c r="G872" s="24" t="inlineStr">
        <f aca="false">FALSE()</f>
        <is>
          <t/>
        </is>
      </c>
      <c r="H872" s="24" t="inlineStr">
        <f aca="false">FALSE()</f>
        <is>
          <t/>
        </is>
      </c>
      <c r="I872" s="24" t="inlineStr">
        <f aca="false">FALSE()</f>
        <is>
          <t/>
        </is>
      </c>
      <c r="J872" s="24" t="inlineStr">
        <f aca="false">FALSE()</f>
        <is>
          <t/>
        </is>
      </c>
      <c r="K872" s="24" t="inlineStr">
        <f aca="false">FALSE()</f>
        <is>
          <t/>
        </is>
      </c>
      <c r="L872" s="24" t="inlineStr">
        <f aca="false">FALSE()</f>
        <is>
          <t/>
        </is>
      </c>
    </row>
    <row r="873" customFormat="false" ht="15" hidden="false" customHeight="false" outlineLevel="0" collapsed="false">
      <c r="A873" s="24" t="s">
        <v>151</v>
      </c>
      <c r="B873" s="24" t="s">
        <v>15515</v>
      </c>
      <c r="C873" s="24" t="n">
        <v>3</v>
      </c>
      <c r="D873" s="108" t="n">
        <v>0.000714192721874712</v>
      </c>
      <c r="E873" s="108" t="n">
        <v>3.50843993305368</v>
      </c>
      <c r="F873" s="24" t="s">
        <v>15061</v>
      </c>
      <c r="G873" s="24" t="inlineStr">
        <f aca="false">FALSE()</f>
        <is>
          <t/>
        </is>
      </c>
      <c r="H873" s="24" t="inlineStr">
        <f aca="false">FALSE()</f>
        <is>
          <t/>
        </is>
      </c>
      <c r="I873" s="24" t="inlineStr">
        <f aca="false">FALSE()</f>
        <is>
          <t/>
        </is>
      </c>
      <c r="J873" s="24" t="inlineStr">
        <f aca="false">FALSE()</f>
        <is>
          <t/>
        </is>
      </c>
      <c r="K873" s="24" t="inlineStr">
        <f aca="false">FALSE()</f>
        <is>
          <t/>
        </is>
      </c>
      <c r="L873" s="24" t="inlineStr">
        <f aca="false">FALSE()</f>
        <is>
          <t/>
        </is>
      </c>
    </row>
    <row r="874" customFormat="false" ht="15" hidden="false" customHeight="false" outlineLevel="0" collapsed="false">
      <c r="A874" s="24" t="s">
        <v>15520</v>
      </c>
      <c r="B874" s="24" t="s">
        <v>15728</v>
      </c>
      <c r="C874" s="24" t="n">
        <v>3</v>
      </c>
      <c r="D874" s="108" t="n">
        <v>0.000714192721874712</v>
      </c>
      <c r="E874" s="108" t="n">
        <v>3.50843993305368</v>
      </c>
      <c r="F874" s="24" t="s">
        <v>15061</v>
      </c>
      <c r="G874" s="24" t="inlineStr">
        <f aca="false">FALSE()</f>
        <is>
          <t/>
        </is>
      </c>
      <c r="H874" s="24" t="inlineStr">
        <f aca="false">FALSE()</f>
        <is>
          <t/>
        </is>
      </c>
      <c r="I874" s="24" t="inlineStr">
        <f aca="false">FALSE()</f>
        <is>
          <t/>
        </is>
      </c>
      <c r="J874" s="24" t="inlineStr">
        <f aca="false">FALSE()</f>
        <is>
          <t/>
        </is>
      </c>
      <c r="K874" s="24" t="inlineStr">
        <f aca="false">FALSE()</f>
        <is>
          <t/>
        </is>
      </c>
      <c r="L874" s="24" t="inlineStr">
        <f aca="false">FALSE()</f>
        <is>
          <t/>
        </is>
      </c>
    </row>
    <row r="875" customFormat="false" ht="15" hidden="false" customHeight="false" outlineLevel="0" collapsed="false">
      <c r="A875" s="24" t="s">
        <v>15213</v>
      </c>
      <c r="B875" s="24" t="s">
        <v>15729</v>
      </c>
      <c r="C875" s="24" t="n">
        <v>3</v>
      </c>
      <c r="D875" s="108" t="n">
        <v>0.000714192721874712</v>
      </c>
      <c r="E875" s="108" t="n">
        <v>3.0824712007814</v>
      </c>
      <c r="F875" s="24" t="s">
        <v>15061</v>
      </c>
      <c r="G875" s="24" t="inlineStr">
        <f aca="false">FALSE()</f>
        <is>
          <t/>
        </is>
      </c>
      <c r="H875" s="24" t="inlineStr">
        <f aca="false">FALSE()</f>
        <is>
          <t/>
        </is>
      </c>
      <c r="I875" s="24" t="inlineStr">
        <f aca="false">FALSE()</f>
        <is>
          <t/>
        </is>
      </c>
      <c r="J875" s="24" t="inlineStr">
        <f aca="false">FALSE()</f>
        <is>
          <t/>
        </is>
      </c>
      <c r="K875" s="24" t="inlineStr">
        <f aca="false">FALSE()</f>
        <is>
          <t/>
        </is>
      </c>
      <c r="L875" s="24" t="inlineStr">
        <f aca="false">FALSE()</f>
        <is>
          <t/>
        </is>
      </c>
    </row>
    <row r="876" customFormat="false" ht="15" hidden="false" customHeight="false" outlineLevel="0" collapsed="false">
      <c r="A876" s="24" t="s">
        <v>15729</v>
      </c>
      <c r="B876" s="24" t="s">
        <v>15730</v>
      </c>
      <c r="C876" s="24" t="n">
        <v>3</v>
      </c>
      <c r="D876" s="108" t="n">
        <v>0.000714192721874712</v>
      </c>
      <c r="E876" s="108" t="n">
        <v>3.50843993305368</v>
      </c>
      <c r="F876" s="24" t="s">
        <v>15061</v>
      </c>
      <c r="G876" s="24" t="inlineStr">
        <f aca="false">FALSE()</f>
        <is>
          <t/>
        </is>
      </c>
      <c r="H876" s="24" t="inlineStr">
        <f aca="false">FALSE()</f>
        <is>
          <t/>
        </is>
      </c>
      <c r="I876" s="24" t="inlineStr">
        <f aca="false">FALSE()</f>
        <is>
          <t/>
        </is>
      </c>
      <c r="J876" s="24" t="inlineStr">
        <f aca="false">FALSE()</f>
        <is>
          <t/>
        </is>
      </c>
      <c r="K876" s="24" t="inlineStr">
        <f aca="false">FALSE()</f>
        <is>
          <t/>
        </is>
      </c>
      <c r="L876" s="24" t="inlineStr">
        <f aca="false">FALSE()</f>
        <is>
          <t/>
        </is>
      </c>
    </row>
    <row r="877" customFormat="false" ht="15" hidden="false" customHeight="false" outlineLevel="0" collapsed="false">
      <c r="A877" s="24" t="s">
        <v>15730</v>
      </c>
      <c r="B877" s="24" t="s">
        <v>15150</v>
      </c>
      <c r="C877" s="24" t="n">
        <v>3</v>
      </c>
      <c r="D877" s="108" t="n">
        <v>0.000714192721874712</v>
      </c>
      <c r="E877" s="108" t="n">
        <v>2.94416850261512</v>
      </c>
      <c r="F877" s="24" t="s">
        <v>15061</v>
      </c>
      <c r="G877" s="24" t="inlineStr">
        <f aca="false">FALSE()</f>
        <is>
          <t/>
        </is>
      </c>
      <c r="H877" s="24" t="inlineStr">
        <f aca="false">FALSE()</f>
        <is>
          <t/>
        </is>
      </c>
      <c r="I877" s="24" t="inlineStr">
        <f aca="false">FALSE()</f>
        <is>
          <t/>
        </is>
      </c>
      <c r="J877" s="24" t="inlineStr">
        <f aca="false">FALSE()</f>
        <is>
          <t/>
        </is>
      </c>
      <c r="K877" s="24" t="inlineStr">
        <f aca="false">FALSE()</f>
        <is>
          <t/>
        </is>
      </c>
      <c r="L877" s="24" t="inlineStr">
        <f aca="false">FALSE()</f>
        <is>
          <t/>
        </is>
      </c>
    </row>
    <row r="878" customFormat="false" ht="15" hidden="false" customHeight="false" outlineLevel="0" collapsed="false">
      <c r="A878" s="24" t="s">
        <v>15150</v>
      </c>
      <c r="B878" s="24" t="s">
        <v>15731</v>
      </c>
      <c r="C878" s="24" t="n">
        <v>3</v>
      </c>
      <c r="D878" s="108" t="n">
        <v>0.000714192721874712</v>
      </c>
      <c r="E878" s="108" t="n">
        <v>2.98556118777334</v>
      </c>
      <c r="F878" s="24" t="s">
        <v>15061</v>
      </c>
      <c r="G878" s="24" t="inlineStr">
        <f aca="false">FALSE()</f>
        <is>
          <t/>
        </is>
      </c>
      <c r="H878" s="24" t="inlineStr">
        <f aca="false">FALSE()</f>
        <is>
          <t/>
        </is>
      </c>
      <c r="I878" s="24" t="inlineStr">
        <f aca="false">FALSE()</f>
        <is>
          <t/>
        </is>
      </c>
      <c r="J878" s="24" t="inlineStr">
        <f aca="false">FALSE()</f>
        <is>
          <t/>
        </is>
      </c>
      <c r="K878" s="24" t="inlineStr">
        <f aca="false">FALSE()</f>
        <is>
          <t/>
        </is>
      </c>
      <c r="L878" s="24" t="inlineStr">
        <f aca="false">FALSE()</f>
        <is>
          <t/>
        </is>
      </c>
    </row>
    <row r="879" customFormat="false" ht="15" hidden="false" customHeight="false" outlineLevel="0" collapsed="false">
      <c r="A879" s="24" t="s">
        <v>15731</v>
      </c>
      <c r="B879" s="24" t="s">
        <v>15732</v>
      </c>
      <c r="C879" s="24" t="n">
        <v>3</v>
      </c>
      <c r="D879" s="108" t="n">
        <v>0.000714192721874712</v>
      </c>
      <c r="E879" s="108" t="n">
        <v>3.50843993305368</v>
      </c>
      <c r="F879" s="24" t="s">
        <v>15061</v>
      </c>
      <c r="G879" s="24" t="inlineStr">
        <f aca="false">FALSE()</f>
        <is>
          <t/>
        </is>
      </c>
      <c r="H879" s="24" t="inlineStr">
        <f aca="false">FALSE()</f>
        <is>
          <t/>
        </is>
      </c>
      <c r="I879" s="24" t="inlineStr">
        <f aca="false">FALSE()</f>
        <is>
          <t/>
        </is>
      </c>
      <c r="J879" s="24" t="inlineStr">
        <f aca="false">FALSE()</f>
        <is>
          <t/>
        </is>
      </c>
      <c r="K879" s="24" t="inlineStr">
        <f aca="false">FALSE()</f>
        <is>
          <t/>
        </is>
      </c>
      <c r="L879" s="24" t="inlineStr">
        <f aca="false">FALSE()</f>
        <is>
          <t/>
        </is>
      </c>
    </row>
    <row r="880" customFormat="false" ht="15" hidden="false" customHeight="false" outlineLevel="0" collapsed="false">
      <c r="A880" s="24" t="s">
        <v>15732</v>
      </c>
      <c r="B880" s="24" t="s">
        <v>524</v>
      </c>
      <c r="C880" s="24" t="n">
        <v>3</v>
      </c>
      <c r="D880" s="108" t="n">
        <v>0.000714192721874712</v>
      </c>
      <c r="E880" s="108" t="n">
        <v>3.50843993305368</v>
      </c>
      <c r="F880" s="24" t="s">
        <v>15061</v>
      </c>
      <c r="G880" s="24" t="inlineStr">
        <f aca="false">FALSE()</f>
        <is>
          <t/>
        </is>
      </c>
      <c r="H880" s="24" t="inlineStr">
        <f aca="false">FALSE()</f>
        <is>
          <t/>
        </is>
      </c>
      <c r="I880" s="24" t="inlineStr">
        <f aca="false">FALSE()</f>
        <is>
          <t/>
        </is>
      </c>
      <c r="J880" s="24" t="inlineStr">
        <f aca="false">FALSE()</f>
        <is>
          <t/>
        </is>
      </c>
      <c r="K880" s="24" t="inlineStr">
        <f aca="false">FALSE()</f>
        <is>
          <t/>
        </is>
      </c>
      <c r="L880" s="24" t="inlineStr">
        <f aca="false">FALSE()</f>
        <is>
          <t/>
        </is>
      </c>
    </row>
    <row r="881" customFormat="false" ht="15" hidden="false" customHeight="false" outlineLevel="0" collapsed="false">
      <c r="A881" s="24" t="s">
        <v>524</v>
      </c>
      <c r="B881" s="24" t="s">
        <v>4960</v>
      </c>
      <c r="C881" s="24" t="n">
        <v>3</v>
      </c>
      <c r="D881" s="108" t="n">
        <v>0.000714192721874712</v>
      </c>
      <c r="E881" s="108" t="n">
        <v>2.75511226639507</v>
      </c>
      <c r="F881" s="24" t="s">
        <v>15061</v>
      </c>
      <c r="G881" s="24" t="inlineStr">
        <f aca="false">FALSE()</f>
        <is>
          <t/>
        </is>
      </c>
      <c r="H881" s="24" t="inlineStr">
        <f aca="false">FALSE()</f>
        <is>
          <t/>
        </is>
      </c>
      <c r="I881" s="24" t="inlineStr">
        <f aca="false">FALSE()</f>
        <is>
          <t/>
        </is>
      </c>
      <c r="J881" s="24" t="inlineStr">
        <f aca="false">FALSE()</f>
        <is>
          <t/>
        </is>
      </c>
      <c r="K881" s="24" t="inlineStr">
        <f aca="false">FALSE()</f>
        <is>
          <t/>
        </is>
      </c>
      <c r="L881" s="24" t="inlineStr">
        <f aca="false">FALSE()</f>
        <is>
          <t/>
        </is>
      </c>
    </row>
    <row r="882" customFormat="false" ht="15" hidden="false" customHeight="false" outlineLevel="0" collapsed="false">
      <c r="A882" s="24" t="s">
        <v>338</v>
      </c>
      <c r="B882" s="24" t="s">
        <v>15733</v>
      </c>
      <c r="C882" s="24" t="n">
        <v>3</v>
      </c>
      <c r="D882" s="108" t="n">
        <v>0.000714192721874712</v>
      </c>
      <c r="E882" s="108" t="n">
        <v>1.06648309539727</v>
      </c>
      <c r="F882" s="24" t="s">
        <v>15061</v>
      </c>
      <c r="G882" s="24" t="inlineStr">
        <f aca="false">FALSE()</f>
        <is>
          <t/>
        </is>
      </c>
      <c r="H882" s="24" t="inlineStr">
        <f aca="false">FALSE()</f>
        <is>
          <t/>
        </is>
      </c>
      <c r="I882" s="24" t="inlineStr">
        <f aca="false">FALSE()</f>
        <is>
          <t/>
        </is>
      </c>
      <c r="J882" s="24" t="inlineStr">
        <f aca="false">FALSE()</f>
        <is>
          <t/>
        </is>
      </c>
      <c r="K882" s="24" t="inlineStr">
        <f aca="false">FALSE()</f>
        <is>
          <t/>
        </is>
      </c>
      <c r="L882" s="24" t="inlineStr">
        <f aca="false">FALSE()</f>
        <is>
          <t/>
        </is>
      </c>
    </row>
    <row r="883" customFormat="false" ht="15" hidden="false" customHeight="false" outlineLevel="0" collapsed="false">
      <c r="A883" s="24" t="s">
        <v>15733</v>
      </c>
      <c r="B883" s="24" t="s">
        <v>15734</v>
      </c>
      <c r="C883" s="24" t="n">
        <v>3</v>
      </c>
      <c r="D883" s="108" t="n">
        <v>0.000714192721874712</v>
      </c>
      <c r="E883" s="108" t="n">
        <v>3.50843993305368</v>
      </c>
      <c r="F883" s="24" t="s">
        <v>15061</v>
      </c>
      <c r="G883" s="24" t="inlineStr">
        <f aca="false">FALSE()</f>
        <is>
          <t/>
        </is>
      </c>
      <c r="H883" s="24" t="inlineStr">
        <f aca="false">FALSE()</f>
        <is>
          <t/>
        </is>
      </c>
      <c r="I883" s="24" t="inlineStr">
        <f aca="false">FALSE()</f>
        <is>
          <t/>
        </is>
      </c>
      <c r="J883" s="24" t="inlineStr">
        <f aca="false">FALSE()</f>
        <is>
          <t/>
        </is>
      </c>
      <c r="K883" s="24" t="inlineStr">
        <f aca="false">FALSE()</f>
        <is>
          <t/>
        </is>
      </c>
      <c r="L883" s="24" t="inlineStr">
        <f aca="false">FALSE()</f>
        <is>
          <t/>
        </is>
      </c>
    </row>
    <row r="884" customFormat="false" ht="15" hidden="false" customHeight="false" outlineLevel="0" collapsed="false">
      <c r="A884" s="24" t="s">
        <v>15734</v>
      </c>
      <c r="B884" s="24" t="s">
        <v>15735</v>
      </c>
      <c r="C884" s="24" t="n">
        <v>3</v>
      </c>
      <c r="D884" s="108" t="n">
        <v>0.000714192721874712</v>
      </c>
      <c r="E884" s="108" t="n">
        <v>3.50843993305368</v>
      </c>
      <c r="F884" s="24" t="s">
        <v>15061</v>
      </c>
      <c r="G884" s="24" t="inlineStr">
        <f aca="false">FALSE()</f>
        <is>
          <t/>
        </is>
      </c>
      <c r="H884" s="24" t="inlineStr">
        <f aca="false">FALSE()</f>
        <is>
          <t/>
        </is>
      </c>
      <c r="I884" s="24" t="inlineStr">
        <f aca="false">FALSE()</f>
        <is>
          <t/>
        </is>
      </c>
      <c r="J884" s="24" t="inlineStr">
        <f aca="false">FALSE()</f>
        <is>
          <t/>
        </is>
      </c>
      <c r="K884" s="24" t="inlineStr">
        <f aca="false">FALSE()</f>
        <is>
          <t/>
        </is>
      </c>
      <c r="L884" s="24" t="inlineStr">
        <f aca="false">FALSE()</f>
        <is>
          <t/>
        </is>
      </c>
    </row>
    <row r="885" customFormat="false" ht="15" hidden="false" customHeight="false" outlineLevel="0" collapsed="false">
      <c r="A885" s="24" t="s">
        <v>15736</v>
      </c>
      <c r="B885" s="24" t="s">
        <v>15325</v>
      </c>
      <c r="C885" s="24" t="n">
        <v>3</v>
      </c>
      <c r="D885" s="108" t="n">
        <v>0.000714192721874712</v>
      </c>
      <c r="E885" s="108" t="n">
        <v>3.2074099373897</v>
      </c>
      <c r="F885" s="24" t="s">
        <v>15061</v>
      </c>
      <c r="G885" s="24" t="inlineStr">
        <f aca="false">FALSE()</f>
        <is>
          <t/>
        </is>
      </c>
      <c r="H885" s="24" t="inlineStr">
        <f aca="false">FALSE()</f>
        <is>
          <t/>
        </is>
      </c>
      <c r="I885" s="24" t="inlineStr">
        <f aca="false">FALSE()</f>
        <is>
          <t/>
        </is>
      </c>
      <c r="J885" s="24" t="inlineStr">
        <f aca="false">FALSE()</f>
        <is>
          <t/>
        </is>
      </c>
      <c r="K885" s="24" t="inlineStr">
        <f aca="false">FALSE()</f>
        <is>
          <t/>
        </is>
      </c>
      <c r="L885" s="24" t="inlineStr">
        <f aca="false">FALSE()</f>
        <is>
          <t/>
        </is>
      </c>
    </row>
    <row r="886" customFormat="false" ht="15" hidden="false" customHeight="false" outlineLevel="0" collapsed="false">
      <c r="A886" s="24" t="s">
        <v>15325</v>
      </c>
      <c r="B886" s="24" t="s">
        <v>15737</v>
      </c>
      <c r="C886" s="24" t="n">
        <v>3</v>
      </c>
      <c r="D886" s="108" t="n">
        <v>0.000714192721874712</v>
      </c>
      <c r="E886" s="108" t="n">
        <v>3.2074099373897</v>
      </c>
      <c r="F886" s="24" t="s">
        <v>15061</v>
      </c>
      <c r="G886" s="24" t="inlineStr">
        <f aca="false">FALSE()</f>
        <is>
          <t/>
        </is>
      </c>
      <c r="H886" s="24" t="inlineStr">
        <f aca="false">FALSE()</f>
        <is>
          <t/>
        </is>
      </c>
      <c r="I886" s="24" t="inlineStr">
        <f aca="false">FALSE()</f>
        <is>
          <t/>
        </is>
      </c>
      <c r="J886" s="24" t="inlineStr">
        <f aca="false">FALSE()</f>
        <is>
          <t/>
        </is>
      </c>
      <c r="K886" s="24" t="inlineStr">
        <f aca="false">FALSE()</f>
        <is>
          <t/>
        </is>
      </c>
      <c r="L886" s="24" t="inlineStr">
        <f aca="false">FALSE()</f>
        <is>
          <t/>
        </is>
      </c>
    </row>
    <row r="887" customFormat="false" ht="15" hidden="false" customHeight="false" outlineLevel="0" collapsed="false">
      <c r="A887" s="24" t="s">
        <v>15737</v>
      </c>
      <c r="B887" s="24" t="s">
        <v>296</v>
      </c>
      <c r="C887" s="24" t="n">
        <v>3</v>
      </c>
      <c r="D887" s="108" t="n">
        <v>0.000714192721874712</v>
      </c>
      <c r="E887" s="108" t="n">
        <v>3.50843993305368</v>
      </c>
      <c r="F887" s="24" t="s">
        <v>15061</v>
      </c>
      <c r="G887" s="24" t="inlineStr">
        <f aca="false">FALSE()</f>
        <is>
          <t/>
        </is>
      </c>
      <c r="H887" s="24" t="inlineStr">
        <f aca="false">FALSE()</f>
        <is>
          <t/>
        </is>
      </c>
      <c r="I887" s="24" t="inlineStr">
        <f aca="false">FALSE()</f>
        <is>
          <t/>
        </is>
      </c>
      <c r="J887" s="24" t="inlineStr">
        <f aca="false">FALSE()</f>
        <is>
          <t/>
        </is>
      </c>
      <c r="K887" s="24" t="inlineStr">
        <f aca="false">FALSE()</f>
        <is>
          <t/>
        </is>
      </c>
      <c r="L887" s="24" t="inlineStr">
        <f aca="false">FALSE()</f>
        <is>
          <t/>
        </is>
      </c>
    </row>
    <row r="888" customFormat="false" ht="15" hidden="false" customHeight="false" outlineLevel="0" collapsed="false">
      <c r="A888" s="24" t="s">
        <v>296</v>
      </c>
      <c r="B888" s="24" t="s">
        <v>298</v>
      </c>
      <c r="C888" s="24" t="n">
        <v>3</v>
      </c>
      <c r="D888" s="108" t="n">
        <v>0.000714192721874712</v>
      </c>
      <c r="E888" s="108" t="n">
        <v>2.38350119644538</v>
      </c>
      <c r="F888" s="24" t="s">
        <v>15061</v>
      </c>
      <c r="G888" s="24" t="inlineStr">
        <f aca="false">FALSE()</f>
        <is>
          <t/>
        </is>
      </c>
      <c r="H888" s="24" t="inlineStr">
        <f aca="false">FALSE()</f>
        <is>
          <t/>
        </is>
      </c>
      <c r="I888" s="24" t="inlineStr">
        <f aca="false">FALSE()</f>
        <is>
          <t/>
        </is>
      </c>
      <c r="J888" s="24" t="inlineStr">
        <f aca="false">FALSE()</f>
        <is>
          <t/>
        </is>
      </c>
      <c r="K888" s="24" t="inlineStr">
        <f aca="false">FALSE()</f>
        <is>
          <t/>
        </is>
      </c>
      <c r="L888" s="24" t="inlineStr">
        <f aca="false">FALSE()</f>
        <is>
          <t/>
        </is>
      </c>
    </row>
    <row r="889" customFormat="false" ht="15" hidden="false" customHeight="false" outlineLevel="0" collapsed="false">
      <c r="A889" s="24" t="s">
        <v>298</v>
      </c>
      <c r="B889" s="24" t="s">
        <v>15738</v>
      </c>
      <c r="C889" s="24" t="n">
        <v>3</v>
      </c>
      <c r="D889" s="108" t="n">
        <v>0.000714192721874712</v>
      </c>
      <c r="E889" s="108" t="n">
        <v>2.40577759115653</v>
      </c>
      <c r="F889" s="24" t="s">
        <v>15061</v>
      </c>
      <c r="G889" s="24" t="inlineStr">
        <f aca="false">FALSE()</f>
        <is>
          <t/>
        </is>
      </c>
      <c r="H889" s="24" t="inlineStr">
        <f aca="false">FALSE()</f>
        <is>
          <t/>
        </is>
      </c>
      <c r="I889" s="24" t="inlineStr">
        <f aca="false">FALSE()</f>
        <is>
          <t/>
        </is>
      </c>
      <c r="J889" s="24" t="inlineStr">
        <f aca="false">FALSE()</f>
        <is>
          <t/>
        </is>
      </c>
      <c r="K889" s="24" t="inlineStr">
        <f aca="false">FALSE()</f>
        <is>
          <t/>
        </is>
      </c>
      <c r="L889" s="24" t="inlineStr">
        <f aca="false">FALSE()</f>
        <is>
          <t/>
        </is>
      </c>
    </row>
    <row r="890" customFormat="false" ht="15" hidden="false" customHeight="false" outlineLevel="0" collapsed="false">
      <c r="A890" s="24" t="s">
        <v>15738</v>
      </c>
      <c r="B890" s="24" t="s">
        <v>15311</v>
      </c>
      <c r="C890" s="24" t="n">
        <v>3</v>
      </c>
      <c r="D890" s="108" t="n">
        <v>0.000714192721874712</v>
      </c>
      <c r="E890" s="108" t="n">
        <v>3.2074099373897</v>
      </c>
      <c r="F890" s="24" t="s">
        <v>15061</v>
      </c>
      <c r="G890" s="24" t="inlineStr">
        <f aca="false">FALSE()</f>
        <is>
          <t/>
        </is>
      </c>
      <c r="H890" s="24" t="inlineStr">
        <f aca="false">FALSE()</f>
        <is>
          <t/>
        </is>
      </c>
      <c r="I890" s="24" t="inlineStr">
        <f aca="false">FALSE()</f>
        <is>
          <t/>
        </is>
      </c>
      <c r="J890" s="24" t="inlineStr">
        <f aca="false">FALSE()</f>
        <is>
          <t/>
        </is>
      </c>
      <c r="K890" s="24" t="inlineStr">
        <f aca="false">FALSE()</f>
        <is>
          <t/>
        </is>
      </c>
      <c r="L890" s="24" t="inlineStr">
        <f aca="false">FALSE()</f>
        <is>
          <t/>
        </is>
      </c>
    </row>
    <row r="891" customFormat="false" ht="15" hidden="false" customHeight="false" outlineLevel="0" collapsed="false">
      <c r="A891" s="24" t="s">
        <v>15311</v>
      </c>
      <c r="B891" s="24" t="s">
        <v>15739</v>
      </c>
      <c r="C891" s="24" t="n">
        <v>3</v>
      </c>
      <c r="D891" s="108" t="n">
        <v>0.000714192721874712</v>
      </c>
      <c r="E891" s="108" t="n">
        <v>3.2074099373897</v>
      </c>
      <c r="F891" s="24" t="s">
        <v>15061</v>
      </c>
      <c r="G891" s="24" t="inlineStr">
        <f aca="false">FALSE()</f>
        <is>
          <t/>
        </is>
      </c>
      <c r="H891" s="24" t="inlineStr">
        <f aca="false">FALSE()</f>
        <is>
          <t/>
        </is>
      </c>
      <c r="I891" s="24" t="inlineStr">
        <f aca="false">FALSE()</f>
        <is>
          <t/>
        </is>
      </c>
      <c r="J891" s="24" t="inlineStr">
        <f aca="false">FALSE()</f>
        <is>
          <t/>
        </is>
      </c>
      <c r="K891" s="24" t="inlineStr">
        <f aca="false">FALSE()</f>
        <is>
          <t/>
        </is>
      </c>
      <c r="L891" s="24" t="inlineStr">
        <f aca="false">FALSE()</f>
        <is>
          <t/>
        </is>
      </c>
    </row>
    <row r="892" customFormat="false" ht="15" hidden="false" customHeight="false" outlineLevel="0" collapsed="false">
      <c r="A892" s="24" t="s">
        <v>15739</v>
      </c>
      <c r="B892" s="24" t="s">
        <v>15740</v>
      </c>
      <c r="C892" s="24" t="n">
        <v>3</v>
      </c>
      <c r="D892" s="108" t="n">
        <v>0.000714192721874712</v>
      </c>
      <c r="E892" s="108" t="n">
        <v>3.50843993305368</v>
      </c>
      <c r="F892" s="24" t="s">
        <v>15061</v>
      </c>
      <c r="G892" s="24" t="inlineStr">
        <f aca="false">FALSE()</f>
        <is>
          <t/>
        </is>
      </c>
      <c r="H892" s="24" t="inlineStr">
        <f aca="false">FALSE()</f>
        <is>
          <t/>
        </is>
      </c>
      <c r="I892" s="24" t="inlineStr">
        <f aca="false">FALSE()</f>
        <is>
          <t/>
        </is>
      </c>
      <c r="J892" s="24" t="inlineStr">
        <f aca="false">FALSE()</f>
        <is>
          <t/>
        </is>
      </c>
      <c r="K892" s="24" t="inlineStr">
        <f aca="false">FALSE()</f>
        <is>
          <t/>
        </is>
      </c>
      <c r="L892" s="24" t="inlineStr">
        <f aca="false">FALSE()</f>
        <is>
          <t/>
        </is>
      </c>
    </row>
    <row r="893" customFormat="false" ht="15" hidden="false" customHeight="false" outlineLevel="0" collapsed="false">
      <c r="A893" s="24" t="s">
        <v>15740</v>
      </c>
      <c r="B893" s="24" t="s">
        <v>338</v>
      </c>
      <c r="C893" s="24" t="n">
        <v>3</v>
      </c>
      <c r="D893" s="108" t="n">
        <v>0.000714192721874712</v>
      </c>
      <c r="E893" s="108" t="n">
        <v>1.06963397607623</v>
      </c>
      <c r="F893" s="24" t="s">
        <v>15061</v>
      </c>
      <c r="G893" s="24" t="inlineStr">
        <f aca="false">FALSE()</f>
        <is>
          <t/>
        </is>
      </c>
      <c r="H893" s="24" t="inlineStr">
        <f aca="false">FALSE()</f>
        <is>
          <t/>
        </is>
      </c>
      <c r="I893" s="24" t="inlineStr">
        <f aca="false">FALSE()</f>
        <is>
          <t/>
        </is>
      </c>
      <c r="J893" s="24" t="inlineStr">
        <f aca="false">FALSE()</f>
        <is>
          <t/>
        </is>
      </c>
      <c r="K893" s="24" t="inlineStr">
        <f aca="false">FALSE()</f>
        <is>
          <t/>
        </is>
      </c>
      <c r="L893" s="24" t="inlineStr">
        <f aca="false">FALSE()</f>
        <is>
          <t/>
        </is>
      </c>
    </row>
    <row r="894" customFormat="false" ht="15" hidden="false" customHeight="false" outlineLevel="0" collapsed="false">
      <c r="A894" s="24" t="s">
        <v>338</v>
      </c>
      <c r="B894" s="24" t="s">
        <v>15450</v>
      </c>
      <c r="C894" s="24" t="n">
        <v>3</v>
      </c>
      <c r="D894" s="108" t="n">
        <v>0.000714192721874712</v>
      </c>
      <c r="E894" s="108" t="n">
        <v>0.941544358788971</v>
      </c>
      <c r="F894" s="24" t="s">
        <v>15061</v>
      </c>
      <c r="G894" s="24" t="inlineStr">
        <f aca="false">FALSE()</f>
        <is>
          <t/>
        </is>
      </c>
      <c r="H894" s="24" t="inlineStr">
        <f aca="false">FALSE()</f>
        <is>
          <t/>
        </is>
      </c>
      <c r="I894" s="24" t="inlineStr">
        <f aca="false">FALSE()</f>
        <is>
          <t/>
        </is>
      </c>
      <c r="J894" s="24" t="inlineStr">
        <f aca="false">FALSE()</f>
        <is>
          <t/>
        </is>
      </c>
      <c r="K894" s="24" t="inlineStr">
        <f aca="false">FALSE()</f>
        <is>
          <t/>
        </is>
      </c>
      <c r="L894" s="24" t="inlineStr">
        <f aca="false">FALSE()</f>
        <is>
          <t/>
        </is>
      </c>
    </row>
    <row r="895" customFormat="false" ht="15" hidden="false" customHeight="false" outlineLevel="0" collapsed="false">
      <c r="A895" s="24" t="s">
        <v>15450</v>
      </c>
      <c r="B895" s="24" t="s">
        <v>15741</v>
      </c>
      <c r="C895" s="24" t="n">
        <v>3</v>
      </c>
      <c r="D895" s="108" t="n">
        <v>0.000714192721874712</v>
      </c>
      <c r="E895" s="108" t="n">
        <v>3.38350119644538</v>
      </c>
      <c r="F895" s="24" t="s">
        <v>15061</v>
      </c>
      <c r="G895" s="24" t="inlineStr">
        <f aca="false">FALSE()</f>
        <is>
          <t/>
        </is>
      </c>
      <c r="H895" s="24" t="inlineStr">
        <f aca="false">FALSE()</f>
        <is>
          <t/>
        </is>
      </c>
      <c r="I895" s="24" t="inlineStr">
        <f aca="false">FALSE()</f>
        <is>
          <t/>
        </is>
      </c>
      <c r="J895" s="24" t="inlineStr">
        <f aca="false">FALSE()</f>
        <is>
          <t/>
        </is>
      </c>
      <c r="K895" s="24" t="inlineStr">
        <f aca="false">FALSE()</f>
        <is>
          <t/>
        </is>
      </c>
      <c r="L895" s="24" t="inlineStr">
        <f aca="false">FALSE()</f>
        <is>
          <t/>
        </is>
      </c>
    </row>
    <row r="896" customFormat="false" ht="15" hidden="false" customHeight="false" outlineLevel="0" collapsed="false">
      <c r="A896" s="24" t="s">
        <v>15743</v>
      </c>
      <c r="B896" s="24" t="s">
        <v>14879</v>
      </c>
      <c r="C896" s="24" t="n">
        <v>3</v>
      </c>
      <c r="D896" s="108" t="n">
        <v>0.000714192721874712</v>
      </c>
      <c r="E896" s="108" t="n">
        <v>2.90637994172572</v>
      </c>
      <c r="F896" s="24" t="s">
        <v>15061</v>
      </c>
      <c r="G896" s="24" t="inlineStr">
        <f aca="false">FALSE()</f>
        <is>
          <t/>
        </is>
      </c>
      <c r="H896" s="24" t="inlineStr">
        <f aca="false">FALSE()</f>
        <is>
          <t/>
        </is>
      </c>
      <c r="I896" s="24" t="inlineStr">
        <f aca="false">FALSE()</f>
        <is>
          <t/>
        </is>
      </c>
      <c r="J896" s="24" t="inlineStr">
        <f aca="false">FALSE()</f>
        <is>
          <t/>
        </is>
      </c>
      <c r="K896" s="24" t="inlineStr">
        <f aca="false">FALSE()</f>
        <is>
          <t/>
        </is>
      </c>
      <c r="L896" s="24" t="inlineStr">
        <f aca="false">FALSE()</f>
        <is>
          <t/>
        </is>
      </c>
    </row>
    <row r="897" customFormat="false" ht="15" hidden="false" customHeight="false" outlineLevel="0" collapsed="false">
      <c r="A897" s="24" t="s">
        <v>14879</v>
      </c>
      <c r="B897" s="24" t="s">
        <v>15330</v>
      </c>
      <c r="C897" s="24" t="n">
        <v>3</v>
      </c>
      <c r="D897" s="108" t="n">
        <v>0.000714192721874712</v>
      </c>
      <c r="E897" s="108" t="n">
        <v>2.60534994606174</v>
      </c>
      <c r="F897" s="24" t="s">
        <v>15061</v>
      </c>
      <c r="G897" s="24" t="inlineStr">
        <f aca="false">FALSE()</f>
        <is>
          <t/>
        </is>
      </c>
      <c r="H897" s="24" t="inlineStr">
        <f aca="false">FALSE()</f>
        <is>
          <t/>
        </is>
      </c>
      <c r="I897" s="24" t="inlineStr">
        <f aca="false">FALSE()</f>
        <is>
          <t/>
        </is>
      </c>
      <c r="J897" s="24" t="inlineStr">
        <f aca="false">FALSE()</f>
        <is>
          <t/>
        </is>
      </c>
      <c r="K897" s="24" t="inlineStr">
        <f aca="false">FALSE()</f>
        <is>
          <t/>
        </is>
      </c>
      <c r="L897" s="24" t="inlineStr">
        <f aca="false">FALSE()</f>
        <is>
          <t/>
        </is>
      </c>
    </row>
    <row r="898" customFormat="false" ht="15" hidden="false" customHeight="false" outlineLevel="0" collapsed="false">
      <c r="A898" s="24" t="s">
        <v>15330</v>
      </c>
      <c r="B898" s="24" t="s">
        <v>15206</v>
      </c>
      <c r="C898" s="24" t="n">
        <v>3</v>
      </c>
      <c r="D898" s="108" t="n">
        <v>0.000714192721874712</v>
      </c>
      <c r="E898" s="108" t="n">
        <v>2.78144120511742</v>
      </c>
      <c r="F898" s="24" t="s">
        <v>15061</v>
      </c>
      <c r="G898" s="24" t="inlineStr">
        <f aca="false">FALSE()</f>
        <is>
          <t/>
        </is>
      </c>
      <c r="H898" s="24" t="inlineStr">
        <f aca="false">FALSE()</f>
        <is>
          <t/>
        </is>
      </c>
      <c r="I898" s="24" t="inlineStr">
        <f aca="false">FALSE()</f>
        <is>
          <t/>
        </is>
      </c>
      <c r="J898" s="24" t="inlineStr">
        <f aca="false">FALSE()</f>
        <is>
          <t/>
        </is>
      </c>
      <c r="K898" s="24" t="inlineStr">
        <f aca="false">FALSE()</f>
        <is>
          <t/>
        </is>
      </c>
      <c r="L898" s="24" t="inlineStr">
        <f aca="false">FALSE()</f>
        <is>
          <t/>
        </is>
      </c>
    </row>
    <row r="899" customFormat="false" ht="15" hidden="false" customHeight="false" outlineLevel="0" collapsed="false">
      <c r="A899" s="24" t="s">
        <v>15206</v>
      </c>
      <c r="B899" s="24" t="s">
        <v>15744</v>
      </c>
      <c r="C899" s="24" t="n">
        <v>3</v>
      </c>
      <c r="D899" s="108" t="n">
        <v>0.000714192721874712</v>
      </c>
      <c r="E899" s="108" t="n">
        <v>3.0824712007814</v>
      </c>
      <c r="F899" s="24" t="s">
        <v>15061</v>
      </c>
      <c r="G899" s="24" t="inlineStr">
        <f aca="false">FALSE()</f>
        <is>
          <t/>
        </is>
      </c>
      <c r="H899" s="24" t="inlineStr">
        <f aca="false">FALSE()</f>
        <is>
          <t/>
        </is>
      </c>
      <c r="I899" s="24" t="inlineStr">
        <f aca="false">FALSE()</f>
        <is>
          <t/>
        </is>
      </c>
      <c r="J899" s="24" t="inlineStr">
        <f aca="false">FALSE()</f>
        <is>
          <t/>
        </is>
      </c>
      <c r="K899" s="24" t="inlineStr">
        <f aca="false">FALSE()</f>
        <is>
          <t/>
        </is>
      </c>
      <c r="L899" s="24" t="inlineStr">
        <f aca="false">FALSE()</f>
        <is>
          <t/>
        </is>
      </c>
    </row>
    <row r="900" customFormat="false" ht="15" hidden="false" customHeight="false" outlineLevel="0" collapsed="false">
      <c r="A900" s="24" t="s">
        <v>15744</v>
      </c>
      <c r="B900" s="24" t="s">
        <v>338</v>
      </c>
      <c r="C900" s="24" t="n">
        <v>3</v>
      </c>
      <c r="D900" s="108" t="n">
        <v>0.000714192721874712</v>
      </c>
      <c r="E900" s="108" t="n">
        <v>1.06963397607623</v>
      </c>
      <c r="F900" s="24" t="s">
        <v>15061</v>
      </c>
      <c r="G900" s="24" t="inlineStr">
        <f aca="false">FALSE()</f>
        <is>
          <t/>
        </is>
      </c>
      <c r="H900" s="24" t="inlineStr">
        <f aca="false">FALSE()</f>
        <is>
          <t/>
        </is>
      </c>
      <c r="I900" s="24" t="inlineStr">
        <f aca="false">FALSE()</f>
        <is>
          <t/>
        </is>
      </c>
      <c r="J900" s="24" t="inlineStr">
        <f aca="false">FALSE()</f>
        <is>
          <t/>
        </is>
      </c>
      <c r="K900" s="24" t="inlineStr">
        <f aca="false">FALSE()</f>
        <is>
          <t/>
        </is>
      </c>
      <c r="L900" s="24" t="inlineStr">
        <f aca="false">FALSE()</f>
        <is>
          <t/>
        </is>
      </c>
    </row>
    <row r="901" customFormat="false" ht="15" hidden="false" customHeight="false" outlineLevel="0" collapsed="false">
      <c r="A901" s="24" t="s">
        <v>1929</v>
      </c>
      <c r="B901" s="24" t="s">
        <v>15459</v>
      </c>
      <c r="C901" s="24" t="n">
        <v>3</v>
      </c>
      <c r="D901" s="108" t="n">
        <v>0.000714192721874712</v>
      </c>
      <c r="E901" s="108" t="n">
        <v>2.48041120945344</v>
      </c>
      <c r="F901" s="24" t="s">
        <v>15061</v>
      </c>
      <c r="G901" s="24" t="inlineStr">
        <f aca="false">FALSE()</f>
        <is>
          <t/>
        </is>
      </c>
      <c r="H901" s="24" t="n">
        <f aca="false">TRUE()</f>
        <v>1</v>
      </c>
      <c r="I901" s="24" t="inlineStr">
        <f aca="false">FALSE()</f>
        <is>
          <t/>
        </is>
      </c>
      <c r="J901" s="24" t="inlineStr">
        <f aca="false">FALSE()</f>
        <is>
          <t/>
        </is>
      </c>
      <c r="K901" s="24" t="inlineStr">
        <f aca="false">FALSE()</f>
        <is>
          <t/>
        </is>
      </c>
      <c r="L901" s="24" t="inlineStr">
        <f aca="false">FALSE()</f>
        <is>
          <t/>
        </is>
      </c>
    </row>
    <row r="902" customFormat="false" ht="15" hidden="false" customHeight="false" outlineLevel="0" collapsed="false">
      <c r="A902" s="24" t="s">
        <v>15459</v>
      </c>
      <c r="B902" s="24" t="s">
        <v>241</v>
      </c>
      <c r="C902" s="24" t="n">
        <v>3</v>
      </c>
      <c r="D902" s="108" t="n">
        <v>0.000714192721874712</v>
      </c>
      <c r="E902" s="108" t="n">
        <v>2.65650246850912</v>
      </c>
      <c r="F902" s="24" t="s">
        <v>15061</v>
      </c>
      <c r="G902" s="24" t="inlineStr">
        <f aca="false">FALSE()</f>
        <is>
          <t/>
        </is>
      </c>
      <c r="H902" s="24" t="n">
        <f aca="false">FALSE()</f>
        <v>0</v>
      </c>
      <c r="I902" s="24" t="inlineStr">
        <f aca="false">FALSE()</f>
        <is>
          <t/>
        </is>
      </c>
      <c r="J902" s="24" t="inlineStr">
        <f aca="false">FALSE()</f>
        <is>
          <t/>
        </is>
      </c>
      <c r="K902" s="24" t="inlineStr">
        <f aca="false">FALSE()</f>
        <is>
          <t/>
        </is>
      </c>
      <c r="L902" s="24" t="inlineStr">
        <f aca="false">FALSE()</f>
        <is>
          <t/>
        </is>
      </c>
    </row>
    <row r="903" customFormat="false" ht="15" hidden="false" customHeight="false" outlineLevel="0" collapsed="false">
      <c r="A903" s="24" t="s">
        <v>241</v>
      </c>
      <c r="B903" s="24" t="s">
        <v>245</v>
      </c>
      <c r="C903" s="24" t="n">
        <v>3</v>
      </c>
      <c r="D903" s="108" t="n">
        <v>0.000714192721874712</v>
      </c>
      <c r="E903" s="108" t="n">
        <v>2.50843993305368</v>
      </c>
      <c r="F903" s="24" t="s">
        <v>15061</v>
      </c>
      <c r="G903" s="24" t="inlineStr">
        <f aca="false">FALSE()</f>
        <is>
          <t/>
        </is>
      </c>
      <c r="H903" s="24" t="inlineStr">
        <f aca="false">FALSE()</f>
        <is>
          <t/>
        </is>
      </c>
      <c r="I903" s="24" t="inlineStr">
        <f aca="false">FALSE()</f>
        <is>
          <t/>
        </is>
      </c>
      <c r="J903" s="24" t="inlineStr">
        <f aca="false">FALSE()</f>
        <is>
          <t/>
        </is>
      </c>
      <c r="K903" s="24" t="inlineStr">
        <f aca="false">FALSE()</f>
        <is>
          <t/>
        </is>
      </c>
      <c r="L903" s="24" t="inlineStr">
        <f aca="false">FALSE()</f>
        <is>
          <t/>
        </is>
      </c>
    </row>
    <row r="904" customFormat="false" ht="15" hidden="false" customHeight="false" outlineLevel="0" collapsed="false">
      <c r="A904" s="24" t="s">
        <v>245</v>
      </c>
      <c r="B904" s="24" t="s">
        <v>14904</v>
      </c>
      <c r="C904" s="24" t="n">
        <v>3</v>
      </c>
      <c r="D904" s="108" t="n">
        <v>0.000714192721874712</v>
      </c>
      <c r="E904" s="108" t="n">
        <v>2.42925868700606</v>
      </c>
      <c r="F904" s="24" t="s">
        <v>15061</v>
      </c>
      <c r="G904" s="24" t="inlineStr">
        <f aca="false">FALSE()</f>
        <is>
          <t/>
        </is>
      </c>
      <c r="H904" s="24" t="inlineStr">
        <f aca="false">FALSE()</f>
        <is>
          <t/>
        </is>
      </c>
      <c r="I904" s="24" t="inlineStr">
        <f aca="false">FALSE()</f>
        <is>
          <t/>
        </is>
      </c>
      <c r="J904" s="24" t="n">
        <f aca="false">TRUE()</f>
        <v>1</v>
      </c>
      <c r="K904" s="24" t="inlineStr">
        <f aca="false">FALSE()</f>
        <is>
          <t/>
        </is>
      </c>
      <c r="L904" s="24" t="inlineStr">
        <f aca="false">FALSE()</f>
        <is>
          <t/>
        </is>
      </c>
    </row>
    <row r="905" customFormat="false" ht="15" hidden="false" customHeight="false" outlineLevel="0" collapsed="false">
      <c r="A905" s="24" t="s">
        <v>250</v>
      </c>
      <c r="B905" s="24" t="s">
        <v>255</v>
      </c>
      <c r="C905" s="24" t="n">
        <v>3</v>
      </c>
      <c r="D905" s="108" t="n">
        <v>0.000714192721874712</v>
      </c>
      <c r="E905" s="108" t="n">
        <v>2.94416850261512</v>
      </c>
      <c r="F905" s="24" t="s">
        <v>15061</v>
      </c>
      <c r="G905" s="24" t="inlineStr">
        <f aca="false">FALSE()</f>
        <is>
          <t/>
        </is>
      </c>
      <c r="H905" s="24" t="inlineStr">
        <f aca="false">FALSE()</f>
        <is>
          <t/>
        </is>
      </c>
      <c r="I905" s="24" t="inlineStr">
        <f aca="false">FALSE()</f>
        <is>
          <t/>
        </is>
      </c>
      <c r="J905" s="24" t="n">
        <f aca="false">FALSE()</f>
        <v>0</v>
      </c>
      <c r="K905" s="24" t="inlineStr">
        <f aca="false">FALSE()</f>
        <is>
          <t/>
        </is>
      </c>
      <c r="L905" s="24" t="inlineStr">
        <f aca="false">FALSE()</f>
        <is>
          <t/>
        </is>
      </c>
    </row>
    <row r="906" customFormat="false" ht="15" hidden="false" customHeight="false" outlineLevel="0" collapsed="false">
      <c r="A906" s="24" t="s">
        <v>5222</v>
      </c>
      <c r="B906" s="24" t="s">
        <v>5233</v>
      </c>
      <c r="C906" s="24" t="n">
        <v>2</v>
      </c>
      <c r="D906" s="108" t="n">
        <v>0.000508819701718699</v>
      </c>
      <c r="E906" s="108" t="n">
        <v>3.68453119210936</v>
      </c>
      <c r="F906" s="24" t="s">
        <v>15061</v>
      </c>
      <c r="G906" s="24" t="inlineStr">
        <f aca="false">FALSE()</f>
        <is>
          <t/>
        </is>
      </c>
      <c r="H906" s="24" t="inlineStr">
        <f aca="false">FALSE()</f>
        <is>
          <t/>
        </is>
      </c>
      <c r="I906" s="24" t="inlineStr">
        <f aca="false">FALSE()</f>
        <is>
          <t/>
        </is>
      </c>
      <c r="J906" s="24" t="inlineStr">
        <f aca="false">FALSE()</f>
        <is>
          <t/>
        </is>
      </c>
      <c r="K906" s="24" t="inlineStr">
        <f aca="false">FALSE()</f>
        <is>
          <t/>
        </is>
      </c>
      <c r="L906" s="24" t="inlineStr">
        <f aca="false">FALSE()</f>
        <is>
          <t/>
        </is>
      </c>
    </row>
    <row r="907" customFormat="false" ht="15" hidden="false" customHeight="false" outlineLevel="0" collapsed="false">
      <c r="A907" s="24" t="s">
        <v>15534</v>
      </c>
      <c r="B907" s="24" t="s">
        <v>15535</v>
      </c>
      <c r="C907" s="24" t="n">
        <v>2</v>
      </c>
      <c r="D907" s="108" t="n">
        <v>0.000508819701718699</v>
      </c>
      <c r="E907" s="108" t="n">
        <v>3.68453119210936</v>
      </c>
      <c r="F907" s="24" t="s">
        <v>15061</v>
      </c>
      <c r="G907" s="24" t="inlineStr">
        <f aca="false">FALSE()</f>
        <is>
          <t/>
        </is>
      </c>
      <c r="H907" s="24" t="inlineStr">
        <f aca="false">FALSE()</f>
        <is>
          <t/>
        </is>
      </c>
      <c r="I907" s="24" t="inlineStr">
        <f aca="false">FALSE()</f>
        <is>
          <t/>
        </is>
      </c>
      <c r="J907" s="24" t="inlineStr">
        <f aca="false">FALSE()</f>
        <is>
          <t/>
        </is>
      </c>
      <c r="K907" s="24" t="inlineStr">
        <f aca="false">FALSE()</f>
        <is>
          <t/>
        </is>
      </c>
      <c r="L907" s="24" t="inlineStr">
        <f aca="false">FALSE()</f>
        <is>
          <t/>
        </is>
      </c>
    </row>
    <row r="908" customFormat="false" ht="15" hidden="false" customHeight="false" outlineLevel="0" collapsed="false">
      <c r="A908" s="24" t="s">
        <v>15121</v>
      </c>
      <c r="B908" s="24" t="s">
        <v>15089</v>
      </c>
      <c r="C908" s="24" t="n">
        <v>2</v>
      </c>
      <c r="D908" s="108" t="n">
        <v>0.000508819701718699</v>
      </c>
      <c r="E908" s="108" t="n">
        <v>1.99655657207481</v>
      </c>
      <c r="F908" s="24" t="s">
        <v>15061</v>
      </c>
      <c r="G908" s="24" t="inlineStr">
        <f aca="false">FALSE()</f>
        <is>
          <t/>
        </is>
      </c>
      <c r="H908" s="24" t="inlineStr">
        <f aca="false">FALSE()</f>
        <is>
          <t/>
        </is>
      </c>
      <c r="I908" s="24" t="inlineStr">
        <f aca="false">FALSE()</f>
        <is>
          <t/>
        </is>
      </c>
      <c r="J908" s="24" t="inlineStr">
        <f aca="false">FALSE()</f>
        <is>
          <t/>
        </is>
      </c>
      <c r="K908" s="24" t="inlineStr">
        <f aca="false">FALSE()</f>
        <is>
          <t/>
        </is>
      </c>
      <c r="L908" s="24" t="inlineStr">
        <f aca="false">FALSE()</f>
        <is>
          <t/>
        </is>
      </c>
    </row>
    <row r="909" customFormat="false" ht="15" hidden="false" customHeight="false" outlineLevel="0" collapsed="false">
      <c r="A909" s="24" t="s">
        <v>15145</v>
      </c>
      <c r="B909" s="24" t="s">
        <v>15567</v>
      </c>
      <c r="C909" s="24" t="n">
        <v>2</v>
      </c>
      <c r="D909" s="108" t="n">
        <v>0.000508819701718699</v>
      </c>
      <c r="E909" s="108" t="n">
        <v>2.76807724355944</v>
      </c>
      <c r="F909" s="24" t="s">
        <v>15061</v>
      </c>
      <c r="G909" s="24" t="inlineStr">
        <f aca="false">FALSE()</f>
        <is>
          <t/>
        </is>
      </c>
      <c r="H909" s="24" t="inlineStr">
        <f aca="false">FALSE()</f>
        <is>
          <t/>
        </is>
      </c>
      <c r="I909" s="24" t="inlineStr">
        <f aca="false">FALSE()</f>
        <is>
          <t/>
        </is>
      </c>
      <c r="J909" s="24" t="inlineStr">
        <f aca="false">FALSE()</f>
        <is>
          <t/>
        </is>
      </c>
      <c r="K909" s="24" t="inlineStr">
        <f aca="false">FALSE()</f>
        <is>
          <t/>
        </is>
      </c>
      <c r="L909" s="24" t="inlineStr">
        <f aca="false">FALSE()</f>
        <is>
          <t/>
        </is>
      </c>
    </row>
    <row r="910" customFormat="false" ht="15" hidden="false" customHeight="false" outlineLevel="0" collapsed="false">
      <c r="A910" s="24" t="s">
        <v>15567</v>
      </c>
      <c r="B910" s="24" t="s">
        <v>15337</v>
      </c>
      <c r="C910" s="24" t="n">
        <v>2</v>
      </c>
      <c r="D910" s="108" t="n">
        <v>0.000508819701718699</v>
      </c>
      <c r="E910" s="108" t="n">
        <v>3.332348673998</v>
      </c>
      <c r="F910" s="24" t="s">
        <v>15061</v>
      </c>
      <c r="G910" s="24" t="inlineStr">
        <f aca="false">FALSE()</f>
        <is>
          <t/>
        </is>
      </c>
      <c r="H910" s="24" t="inlineStr">
        <f aca="false">FALSE()</f>
        <is>
          <t/>
        </is>
      </c>
      <c r="I910" s="24" t="inlineStr">
        <f aca="false">FALSE()</f>
        <is>
          <t/>
        </is>
      </c>
      <c r="J910" s="24" t="inlineStr">
        <f aca="false">FALSE()</f>
        <is>
          <t/>
        </is>
      </c>
      <c r="K910" s="24" t="inlineStr">
        <f aca="false">FALSE()</f>
        <is>
          <t/>
        </is>
      </c>
      <c r="L910" s="24" t="inlineStr">
        <f aca="false">FALSE()</f>
        <is>
          <t/>
        </is>
      </c>
    </row>
    <row r="911" customFormat="false" ht="15" hidden="false" customHeight="false" outlineLevel="0" collapsed="false">
      <c r="A911" s="24" t="s">
        <v>15337</v>
      </c>
      <c r="B911" s="24" t="s">
        <v>15754</v>
      </c>
      <c r="C911" s="24" t="n">
        <v>2</v>
      </c>
      <c r="D911" s="108" t="n">
        <v>0.000508819701718699</v>
      </c>
      <c r="E911" s="108" t="n">
        <v>3.28659118343733</v>
      </c>
      <c r="F911" s="24" t="s">
        <v>15061</v>
      </c>
      <c r="G911" s="24" t="inlineStr">
        <f aca="false">FALSE()</f>
        <is>
          <t/>
        </is>
      </c>
      <c r="H911" s="24" t="inlineStr">
        <f aca="false">FALSE()</f>
        <is>
          <t/>
        </is>
      </c>
      <c r="I911" s="24" t="inlineStr">
        <f aca="false">FALSE()</f>
        <is>
          <t/>
        </is>
      </c>
      <c r="J911" s="24" t="inlineStr">
        <f aca="false">FALSE()</f>
        <is>
          <t/>
        </is>
      </c>
      <c r="K911" s="24" t="inlineStr">
        <f aca="false">FALSE()</f>
        <is>
          <t/>
        </is>
      </c>
      <c r="L911" s="24" t="inlineStr">
        <f aca="false">FALSE()</f>
        <is>
          <t/>
        </is>
      </c>
    </row>
    <row r="912" customFormat="false" ht="15" hidden="false" customHeight="false" outlineLevel="0" collapsed="false">
      <c r="A912" s="24" t="s">
        <v>15754</v>
      </c>
      <c r="B912" s="24" t="s">
        <v>15755</v>
      </c>
      <c r="C912" s="24" t="n">
        <v>2</v>
      </c>
      <c r="D912" s="108" t="n">
        <v>0.000508819701718699</v>
      </c>
      <c r="E912" s="108" t="n">
        <v>3.68453119210936</v>
      </c>
      <c r="F912" s="24" t="s">
        <v>15061</v>
      </c>
      <c r="G912" s="24" t="inlineStr">
        <f aca="false">FALSE()</f>
        <is>
          <t/>
        </is>
      </c>
      <c r="H912" s="24" t="inlineStr">
        <f aca="false">FALSE()</f>
        <is>
          <t/>
        </is>
      </c>
      <c r="I912" s="24" t="inlineStr">
        <f aca="false">FALSE()</f>
        <is>
          <t/>
        </is>
      </c>
      <c r="J912" s="24" t="inlineStr">
        <f aca="false">FALSE()</f>
        <is>
          <t/>
        </is>
      </c>
      <c r="K912" s="24" t="inlineStr">
        <f aca="false">FALSE()</f>
        <is>
          <t/>
        </is>
      </c>
      <c r="L912" s="24" t="inlineStr">
        <f aca="false">FALSE()</f>
        <is>
          <t/>
        </is>
      </c>
    </row>
    <row r="913" customFormat="false" ht="15" hidden="false" customHeight="false" outlineLevel="0" collapsed="false">
      <c r="A913" s="24" t="s">
        <v>15755</v>
      </c>
      <c r="B913" s="24" t="s">
        <v>15568</v>
      </c>
      <c r="C913" s="24" t="n">
        <v>2</v>
      </c>
      <c r="D913" s="108" t="n">
        <v>0.000508819701718699</v>
      </c>
      <c r="E913" s="108" t="n">
        <v>3.50843993305368</v>
      </c>
      <c r="F913" s="24" t="s">
        <v>15061</v>
      </c>
      <c r="G913" s="24" t="inlineStr">
        <f aca="false">FALSE()</f>
        <is>
          <t/>
        </is>
      </c>
      <c r="H913" s="24" t="inlineStr">
        <f aca="false">FALSE()</f>
        <is>
          <t/>
        </is>
      </c>
      <c r="I913" s="24" t="inlineStr">
        <f aca="false">FALSE()</f>
        <is>
          <t/>
        </is>
      </c>
      <c r="J913" s="24" t="inlineStr">
        <f aca="false">FALSE()</f>
        <is>
          <t/>
        </is>
      </c>
      <c r="K913" s="24" t="inlineStr">
        <f aca="false">FALSE()</f>
        <is>
          <t/>
        </is>
      </c>
      <c r="L913" s="24" t="inlineStr">
        <f aca="false">FALSE()</f>
        <is>
          <t/>
        </is>
      </c>
    </row>
    <row r="914" customFormat="false" ht="15" hidden="false" customHeight="false" outlineLevel="0" collapsed="false">
      <c r="A914" s="24" t="s">
        <v>15568</v>
      </c>
      <c r="B914" s="24" t="s">
        <v>15756</v>
      </c>
      <c r="C914" s="24" t="n">
        <v>2</v>
      </c>
      <c r="D914" s="108" t="n">
        <v>0.000508819701718699</v>
      </c>
      <c r="E914" s="108" t="n">
        <v>3.50843993305368</v>
      </c>
      <c r="F914" s="24" t="s">
        <v>15061</v>
      </c>
      <c r="G914" s="24" t="inlineStr">
        <f aca="false">FALSE()</f>
        <is>
          <t/>
        </is>
      </c>
      <c r="H914" s="24" t="inlineStr">
        <f aca="false">FALSE()</f>
        <is>
          <t/>
        </is>
      </c>
      <c r="I914" s="24" t="inlineStr">
        <f aca="false">FALSE()</f>
        <is>
          <t/>
        </is>
      </c>
      <c r="J914" s="24" t="inlineStr">
        <f aca="false">FALSE()</f>
        <is>
          <t/>
        </is>
      </c>
      <c r="K914" s="24" t="inlineStr">
        <f aca="false">FALSE()</f>
        <is>
          <t/>
        </is>
      </c>
      <c r="L914" s="24" t="inlineStr">
        <f aca="false">FALSE()</f>
        <is>
          <t/>
        </is>
      </c>
    </row>
    <row r="915" customFormat="false" ht="15" hidden="false" customHeight="false" outlineLevel="0" collapsed="false">
      <c r="A915" s="24" t="s">
        <v>15756</v>
      </c>
      <c r="B915" s="24" t="s">
        <v>4871</v>
      </c>
      <c r="C915" s="24" t="n">
        <v>2</v>
      </c>
      <c r="D915" s="108" t="n">
        <v>0.000508819701718699</v>
      </c>
      <c r="E915" s="108" t="n">
        <v>2.90637994172572</v>
      </c>
      <c r="F915" s="24" t="s">
        <v>15061</v>
      </c>
      <c r="G915" s="24" t="inlineStr">
        <f aca="false">FALSE()</f>
        <is>
          <t/>
        </is>
      </c>
      <c r="H915" s="24" t="inlineStr">
        <f aca="false">FALSE()</f>
        <is>
          <t/>
        </is>
      </c>
      <c r="I915" s="24" t="inlineStr">
        <f aca="false">FALSE()</f>
        <is>
          <t/>
        </is>
      </c>
      <c r="J915" s="24" t="inlineStr">
        <f aca="false">FALSE()</f>
        <is>
          <t/>
        </is>
      </c>
      <c r="K915" s="24" t="inlineStr">
        <f aca="false">FALSE()</f>
        <is>
          <t/>
        </is>
      </c>
      <c r="L915" s="24" t="inlineStr">
        <f aca="false">FALSE()</f>
        <is>
          <t/>
        </is>
      </c>
    </row>
    <row r="916" customFormat="false" ht="15" hidden="false" customHeight="false" outlineLevel="0" collapsed="false">
      <c r="A916" s="24" t="s">
        <v>15089</v>
      </c>
      <c r="B916" s="24" t="s">
        <v>14852</v>
      </c>
      <c r="C916" s="24" t="n">
        <v>2</v>
      </c>
      <c r="D916" s="108" t="n">
        <v>0.000508819701718699</v>
      </c>
      <c r="E916" s="108" t="n">
        <v>1.04454694406778</v>
      </c>
      <c r="F916" s="24" t="s">
        <v>15061</v>
      </c>
      <c r="G916" s="24" t="inlineStr">
        <f aca="false">FALSE()</f>
        <is>
          <t/>
        </is>
      </c>
      <c r="H916" s="24" t="inlineStr">
        <f aca="false">FALSE()</f>
        <is>
          <t/>
        </is>
      </c>
      <c r="I916" s="24" t="inlineStr">
        <f aca="false">FALSE()</f>
        <is>
          <t/>
        </is>
      </c>
      <c r="J916" s="24" t="inlineStr">
        <f aca="false">FALSE()</f>
        <is>
          <t/>
        </is>
      </c>
      <c r="K916" s="24" t="inlineStr">
        <f aca="false">FALSE()</f>
        <is>
          <t/>
        </is>
      </c>
      <c r="L916" s="24" t="inlineStr">
        <f aca="false">FALSE()</f>
        <is>
          <t/>
        </is>
      </c>
    </row>
    <row r="917" customFormat="false" ht="15" hidden="false" customHeight="false" outlineLevel="0" collapsed="false">
      <c r="A917" s="24" t="s">
        <v>14852</v>
      </c>
      <c r="B917" s="24" t="s">
        <v>15757</v>
      </c>
      <c r="C917" s="24" t="n">
        <v>2</v>
      </c>
      <c r="D917" s="108" t="n">
        <v>0.000508819701718699</v>
      </c>
      <c r="E917" s="108" t="n">
        <v>2.0078375824845</v>
      </c>
      <c r="F917" s="24" t="s">
        <v>15061</v>
      </c>
      <c r="G917" s="24" t="inlineStr">
        <f aca="false">FALSE()</f>
        <is>
          <t/>
        </is>
      </c>
      <c r="H917" s="24" t="inlineStr">
        <f aca="false">FALSE()</f>
        <is>
          <t/>
        </is>
      </c>
      <c r="I917" s="24" t="inlineStr">
        <f aca="false">FALSE()</f>
        <is>
          <t/>
        </is>
      </c>
      <c r="J917" s="24" t="inlineStr">
        <f aca="false">FALSE()</f>
        <is>
          <t/>
        </is>
      </c>
      <c r="K917" s="24" t="inlineStr">
        <f aca="false">FALSE()</f>
        <is>
          <t/>
        </is>
      </c>
      <c r="L917" s="24" t="inlineStr">
        <f aca="false">FALSE()</f>
        <is>
          <t/>
        </is>
      </c>
    </row>
    <row r="918" customFormat="false" ht="15" hidden="false" customHeight="false" outlineLevel="0" collapsed="false">
      <c r="A918" s="24" t="s">
        <v>15757</v>
      </c>
      <c r="B918" s="24" t="s">
        <v>15758</v>
      </c>
      <c r="C918" s="24" t="n">
        <v>2</v>
      </c>
      <c r="D918" s="108" t="n">
        <v>0.000508819701718699</v>
      </c>
      <c r="E918" s="108" t="n">
        <v>3.68453119210936</v>
      </c>
      <c r="F918" s="24" t="s">
        <v>15061</v>
      </c>
      <c r="G918" s="24" t="inlineStr">
        <f aca="false">FALSE()</f>
        <is>
          <t/>
        </is>
      </c>
      <c r="H918" s="24" t="inlineStr">
        <f aca="false">FALSE()</f>
        <is>
          <t/>
        </is>
      </c>
      <c r="I918" s="24" t="inlineStr">
        <f aca="false">FALSE()</f>
        <is>
          <t/>
        </is>
      </c>
      <c r="J918" s="24" t="inlineStr">
        <f aca="false">FALSE()</f>
        <is>
          <t/>
        </is>
      </c>
      <c r="K918" s="24" t="inlineStr">
        <f aca="false">FALSE()</f>
        <is>
          <t/>
        </is>
      </c>
      <c r="L918" s="24" t="inlineStr">
        <f aca="false">FALSE()</f>
        <is>
          <t/>
        </is>
      </c>
    </row>
    <row r="919" customFormat="false" ht="15" hidden="false" customHeight="false" outlineLevel="0" collapsed="false">
      <c r="A919" s="24" t="s">
        <v>15758</v>
      </c>
      <c r="B919" s="24" t="s">
        <v>15759</v>
      </c>
      <c r="C919" s="24" t="n">
        <v>2</v>
      </c>
      <c r="D919" s="108" t="n">
        <v>0.000508819701718699</v>
      </c>
      <c r="E919" s="108" t="n">
        <v>3.68453119210936</v>
      </c>
      <c r="F919" s="24" t="s">
        <v>15061</v>
      </c>
      <c r="G919" s="24" t="inlineStr">
        <f aca="false">FALSE()</f>
        <is>
          <t/>
        </is>
      </c>
      <c r="H919" s="24" t="inlineStr">
        <f aca="false">FALSE()</f>
        <is>
          <t/>
        </is>
      </c>
      <c r="I919" s="24" t="inlineStr">
        <f aca="false">FALSE()</f>
        <is>
          <t/>
        </is>
      </c>
      <c r="J919" s="24" t="inlineStr">
        <f aca="false">FALSE()</f>
        <is>
          <t/>
        </is>
      </c>
      <c r="K919" s="24" t="inlineStr">
        <f aca="false">FALSE()</f>
        <is>
          <t/>
        </is>
      </c>
      <c r="L919" s="24" t="inlineStr">
        <f aca="false">FALSE()</f>
        <is>
          <t/>
        </is>
      </c>
    </row>
    <row r="920" customFormat="false" ht="15" hidden="false" customHeight="false" outlineLevel="0" collapsed="false">
      <c r="A920" s="24" t="s">
        <v>15759</v>
      </c>
      <c r="B920" s="24" t="s">
        <v>15760</v>
      </c>
      <c r="C920" s="24" t="n">
        <v>2</v>
      </c>
      <c r="D920" s="108" t="n">
        <v>0.000508819701718699</v>
      </c>
      <c r="E920" s="108" t="n">
        <v>3.68453119210936</v>
      </c>
      <c r="F920" s="24" t="s">
        <v>15061</v>
      </c>
      <c r="G920" s="24" t="inlineStr">
        <f aca="false">FALSE()</f>
        <is>
          <t/>
        </is>
      </c>
      <c r="H920" s="24" t="inlineStr">
        <f aca="false">FALSE()</f>
        <is>
          <t/>
        </is>
      </c>
      <c r="I920" s="24" t="inlineStr">
        <f aca="false">FALSE()</f>
        <is>
          <t/>
        </is>
      </c>
      <c r="J920" s="24" t="inlineStr">
        <f aca="false">FALSE()</f>
        <is>
          <t/>
        </is>
      </c>
      <c r="K920" s="24" t="inlineStr">
        <f aca="false">FALSE()</f>
        <is>
          <t/>
        </is>
      </c>
      <c r="L920" s="24" t="inlineStr">
        <f aca="false">FALSE()</f>
        <is>
          <t/>
        </is>
      </c>
    </row>
    <row r="921" customFormat="false" ht="15" hidden="false" customHeight="false" outlineLevel="0" collapsed="false">
      <c r="A921" s="24" t="s">
        <v>15760</v>
      </c>
      <c r="B921" s="24" t="s">
        <v>15196</v>
      </c>
      <c r="C921" s="24" t="n">
        <v>2</v>
      </c>
      <c r="D921" s="108" t="n">
        <v>0.000508819701718699</v>
      </c>
      <c r="E921" s="108" t="n">
        <v>3.14046314775909</v>
      </c>
      <c r="F921" s="24" t="s">
        <v>15061</v>
      </c>
      <c r="G921" s="24" t="inlineStr">
        <f aca="false">FALSE()</f>
        <is>
          <t/>
        </is>
      </c>
      <c r="H921" s="24" t="inlineStr">
        <f aca="false">FALSE()</f>
        <is>
          <t/>
        </is>
      </c>
      <c r="I921" s="24" t="inlineStr">
        <f aca="false">FALSE()</f>
        <is>
          <t/>
        </is>
      </c>
      <c r="J921" s="24" t="inlineStr">
        <f aca="false">FALSE()</f>
        <is>
          <t/>
        </is>
      </c>
      <c r="K921" s="24" t="inlineStr">
        <f aca="false">FALSE()</f>
        <is>
          <t/>
        </is>
      </c>
      <c r="L921" s="24" t="inlineStr">
        <f aca="false">FALSE()</f>
        <is>
          <t/>
        </is>
      </c>
    </row>
    <row r="922" customFormat="false" ht="15" hidden="false" customHeight="false" outlineLevel="0" collapsed="false">
      <c r="A922" s="24" t="s">
        <v>15288</v>
      </c>
      <c r="B922" s="24" t="s">
        <v>4794</v>
      </c>
      <c r="C922" s="24" t="n">
        <v>2</v>
      </c>
      <c r="D922" s="108" t="n">
        <v>0.000508819701718699</v>
      </c>
      <c r="E922" s="108" t="n">
        <v>3.2074099373897</v>
      </c>
      <c r="F922" s="24" t="s">
        <v>15061</v>
      </c>
      <c r="G922" s="24" t="inlineStr">
        <f aca="false">FALSE()</f>
        <is>
          <t/>
        </is>
      </c>
      <c r="H922" s="24" t="inlineStr">
        <f aca="false">FALSE()</f>
        <is>
          <t/>
        </is>
      </c>
      <c r="I922" s="24" t="inlineStr">
        <f aca="false">FALSE()</f>
        <is>
          <t/>
        </is>
      </c>
      <c r="J922" s="24" t="inlineStr">
        <f aca="false">FALSE()</f>
        <is>
          <t/>
        </is>
      </c>
      <c r="K922" s="24" t="inlineStr">
        <f aca="false">FALSE()</f>
        <is>
          <t/>
        </is>
      </c>
      <c r="L922" s="24" t="inlineStr">
        <f aca="false">FALSE()</f>
        <is>
          <t/>
        </is>
      </c>
    </row>
    <row r="923" customFormat="false" ht="15" hidden="false" customHeight="false" outlineLevel="0" collapsed="false">
      <c r="A923" s="24" t="s">
        <v>15288</v>
      </c>
      <c r="B923" s="24" t="s">
        <v>4785</v>
      </c>
      <c r="C923" s="24" t="n">
        <v>2</v>
      </c>
      <c r="D923" s="108" t="n">
        <v>0.000508819701718699</v>
      </c>
      <c r="E923" s="108" t="n">
        <v>3.2074099373897</v>
      </c>
      <c r="F923" s="24" t="s">
        <v>15061</v>
      </c>
      <c r="G923" s="24" t="inlineStr">
        <f aca="false">FALSE()</f>
        <is>
          <t/>
        </is>
      </c>
      <c r="H923" s="24" t="inlineStr">
        <f aca="false">FALSE()</f>
        <is>
          <t/>
        </is>
      </c>
      <c r="I923" s="24" t="inlineStr">
        <f aca="false">FALSE()</f>
        <is>
          <t/>
        </is>
      </c>
      <c r="J923" s="24" t="inlineStr">
        <f aca="false">FALSE()</f>
        <is>
          <t/>
        </is>
      </c>
      <c r="K923" s="24" t="inlineStr">
        <f aca="false">FALSE()</f>
        <is>
          <t/>
        </is>
      </c>
      <c r="L923" s="24" t="inlineStr">
        <f aca="false">FALSE()</f>
        <is>
          <t/>
        </is>
      </c>
    </row>
    <row r="924" customFormat="false" ht="15" hidden="false" customHeight="false" outlineLevel="0" collapsed="false">
      <c r="A924" s="24" t="s">
        <v>15761</v>
      </c>
      <c r="B924" s="24" t="s">
        <v>14855</v>
      </c>
      <c r="C924" s="24" t="n">
        <v>2</v>
      </c>
      <c r="D924" s="108" t="n">
        <v>0.000508819701718699</v>
      </c>
      <c r="E924" s="108" t="n">
        <v>2.78144120511742</v>
      </c>
      <c r="F924" s="24" t="s">
        <v>15061</v>
      </c>
      <c r="G924" s="24" t="inlineStr">
        <f aca="false">FALSE()</f>
        <is>
          <t/>
        </is>
      </c>
      <c r="H924" s="24" t="inlineStr">
        <f aca="false">FALSE()</f>
        <is>
          <t/>
        </is>
      </c>
      <c r="I924" s="24" t="inlineStr">
        <f aca="false">FALSE()</f>
        <is>
          <t/>
        </is>
      </c>
      <c r="J924" s="24" t="inlineStr">
        <f aca="false">FALSE()</f>
        <is>
          <t/>
        </is>
      </c>
      <c r="K924" s="24" t="inlineStr">
        <f aca="false">FALSE()</f>
        <is>
          <t/>
        </is>
      </c>
      <c r="L924" s="24" t="inlineStr">
        <f aca="false">FALSE()</f>
        <is>
          <t/>
        </is>
      </c>
    </row>
    <row r="925" customFormat="false" ht="15" hidden="false" customHeight="false" outlineLevel="0" collapsed="false">
      <c r="A925" s="24" t="s">
        <v>14855</v>
      </c>
      <c r="B925" s="24" t="s">
        <v>15419</v>
      </c>
      <c r="C925" s="24" t="n">
        <v>2</v>
      </c>
      <c r="D925" s="108" t="n">
        <v>0.000508819701718699</v>
      </c>
      <c r="E925" s="108" t="n">
        <v>2.53840315643113</v>
      </c>
      <c r="F925" s="24" t="s">
        <v>15061</v>
      </c>
      <c r="G925" s="24" t="inlineStr">
        <f aca="false">FALSE()</f>
        <is>
          <t/>
        </is>
      </c>
      <c r="H925" s="24" t="inlineStr">
        <f aca="false">FALSE()</f>
        <is>
          <t/>
        </is>
      </c>
      <c r="I925" s="24" t="inlineStr">
        <f aca="false">FALSE()</f>
        <is>
          <t/>
        </is>
      </c>
      <c r="J925" s="24" t="inlineStr">
        <f aca="false">FALSE()</f>
        <is>
          <t/>
        </is>
      </c>
      <c r="K925" s="24" t="inlineStr">
        <f aca="false">FALSE()</f>
        <is>
          <t/>
        </is>
      </c>
      <c r="L925" s="24" t="inlineStr">
        <f aca="false">FALSE()</f>
        <is>
          <t/>
        </is>
      </c>
    </row>
    <row r="926" customFormat="false" ht="15" hidden="false" customHeight="false" outlineLevel="0" collapsed="false">
      <c r="A926" s="24" t="s">
        <v>15419</v>
      </c>
      <c r="B926" s="24" t="s">
        <v>15762</v>
      </c>
      <c r="C926" s="24" t="n">
        <v>2</v>
      </c>
      <c r="D926" s="108" t="n">
        <v>0.000508819701718699</v>
      </c>
      <c r="E926" s="108" t="n">
        <v>3.38350119644538</v>
      </c>
      <c r="F926" s="24" t="s">
        <v>15061</v>
      </c>
      <c r="G926" s="24" t="inlineStr">
        <f aca="false">FALSE()</f>
        <is>
          <t/>
        </is>
      </c>
      <c r="H926" s="24" t="inlineStr">
        <f aca="false">FALSE()</f>
        <is>
          <t/>
        </is>
      </c>
      <c r="I926" s="24" t="inlineStr">
        <f aca="false">FALSE()</f>
        <is>
          <t/>
        </is>
      </c>
      <c r="J926" s="24" t="inlineStr">
        <f aca="false">FALSE()</f>
        <is>
          <t/>
        </is>
      </c>
      <c r="K926" s="24" t="inlineStr">
        <f aca="false">FALSE()</f>
        <is>
          <t/>
        </is>
      </c>
      <c r="L926" s="24" t="inlineStr">
        <f aca="false">FALSE()</f>
        <is>
          <t/>
        </is>
      </c>
    </row>
    <row r="927" customFormat="false" ht="15" hidden="false" customHeight="false" outlineLevel="0" collapsed="false">
      <c r="A927" s="24" t="s">
        <v>15762</v>
      </c>
      <c r="B927" s="24" t="s">
        <v>15763</v>
      </c>
      <c r="C927" s="24" t="n">
        <v>2</v>
      </c>
      <c r="D927" s="108" t="n">
        <v>0.000508819701718699</v>
      </c>
      <c r="E927" s="108" t="n">
        <v>3.68453119210936</v>
      </c>
      <c r="F927" s="24" t="s">
        <v>15061</v>
      </c>
      <c r="G927" s="24" t="inlineStr">
        <f aca="false">FALSE()</f>
        <is>
          <t/>
        </is>
      </c>
      <c r="H927" s="24" t="inlineStr">
        <f aca="false">FALSE()</f>
        <is>
          <t/>
        </is>
      </c>
      <c r="I927" s="24" t="inlineStr">
        <f aca="false">FALSE()</f>
        <is>
          <t/>
        </is>
      </c>
      <c r="J927" s="24" t="inlineStr">
        <f aca="false">FALSE()</f>
        <is>
          <t/>
        </is>
      </c>
      <c r="K927" s="24" t="inlineStr">
        <f aca="false">FALSE()</f>
        <is>
          <t/>
        </is>
      </c>
      <c r="L927" s="24" t="inlineStr">
        <f aca="false">FALSE()</f>
        <is>
          <t/>
        </is>
      </c>
    </row>
    <row r="928" customFormat="false" ht="15" hidden="false" customHeight="false" outlineLevel="0" collapsed="false">
      <c r="A928" s="24" t="s">
        <v>15763</v>
      </c>
      <c r="B928" s="24" t="s">
        <v>15764</v>
      </c>
      <c r="C928" s="24" t="n">
        <v>2</v>
      </c>
      <c r="D928" s="108" t="n">
        <v>0.000508819701718699</v>
      </c>
      <c r="E928" s="108" t="n">
        <v>3.68453119210936</v>
      </c>
      <c r="F928" s="24" t="s">
        <v>15061</v>
      </c>
      <c r="G928" s="24" t="inlineStr">
        <f aca="false">FALSE()</f>
        <is>
          <t/>
        </is>
      </c>
      <c r="H928" s="24" t="inlineStr">
        <f aca="false">FALSE()</f>
        <is>
          <t/>
        </is>
      </c>
      <c r="I928" s="24" t="inlineStr">
        <f aca="false">FALSE()</f>
        <is>
          <t/>
        </is>
      </c>
      <c r="J928" s="24" t="inlineStr">
        <f aca="false">FALSE()</f>
        <is>
          <t/>
        </is>
      </c>
      <c r="K928" s="24" t="inlineStr">
        <f aca="false">FALSE()</f>
        <is>
          <t/>
        </is>
      </c>
      <c r="L928" s="24" t="inlineStr">
        <f aca="false">FALSE()</f>
        <is>
          <t/>
        </is>
      </c>
    </row>
    <row r="929" customFormat="false" ht="15" hidden="false" customHeight="false" outlineLevel="0" collapsed="false">
      <c r="A929" s="24" t="s">
        <v>15764</v>
      </c>
      <c r="B929" s="24" t="s">
        <v>15765</v>
      </c>
      <c r="C929" s="24" t="n">
        <v>2</v>
      </c>
      <c r="D929" s="108" t="n">
        <v>0.000508819701718699</v>
      </c>
      <c r="E929" s="108" t="n">
        <v>3.68453119210936</v>
      </c>
      <c r="F929" s="24" t="s">
        <v>15061</v>
      </c>
      <c r="G929" s="24" t="inlineStr">
        <f aca="false">FALSE()</f>
        <is>
          <t/>
        </is>
      </c>
      <c r="H929" s="24" t="inlineStr">
        <f aca="false">FALSE()</f>
        <is>
          <t/>
        </is>
      </c>
      <c r="I929" s="24" t="inlineStr">
        <f aca="false">FALSE()</f>
        <is>
          <t/>
        </is>
      </c>
      <c r="J929" s="24" t="inlineStr">
        <f aca="false">FALSE()</f>
        <is>
          <t/>
        </is>
      </c>
      <c r="K929" s="24" t="inlineStr">
        <f aca="false">FALSE()</f>
        <is>
          <t/>
        </is>
      </c>
      <c r="L929" s="24" t="inlineStr">
        <f aca="false">FALSE()</f>
        <is>
          <t/>
        </is>
      </c>
    </row>
    <row r="930" customFormat="false" ht="15" hidden="false" customHeight="false" outlineLevel="0" collapsed="false">
      <c r="A930" s="24" t="s">
        <v>15765</v>
      </c>
      <c r="B930" s="24" t="s">
        <v>15420</v>
      </c>
      <c r="C930" s="24" t="n">
        <v>2</v>
      </c>
      <c r="D930" s="108" t="n">
        <v>0.000508819701718699</v>
      </c>
      <c r="E930" s="108" t="n">
        <v>3.38350119644538</v>
      </c>
      <c r="F930" s="24" t="s">
        <v>15061</v>
      </c>
      <c r="G930" s="24" t="inlineStr">
        <f aca="false">FALSE()</f>
        <is>
          <t/>
        </is>
      </c>
      <c r="H930" s="24" t="inlineStr">
        <f aca="false">FALSE()</f>
        <is>
          <t/>
        </is>
      </c>
      <c r="I930" s="24" t="inlineStr">
        <f aca="false">FALSE()</f>
        <is>
          <t/>
        </is>
      </c>
      <c r="J930" s="24" t="inlineStr">
        <f aca="false">FALSE()</f>
        <is>
          <t/>
        </is>
      </c>
      <c r="K930" s="24" t="inlineStr">
        <f aca="false">FALSE()</f>
        <is>
          <t/>
        </is>
      </c>
      <c r="L930" s="24" t="inlineStr">
        <f aca="false">FALSE()</f>
        <is>
          <t/>
        </is>
      </c>
    </row>
    <row r="931" customFormat="false" ht="15" hidden="false" customHeight="false" outlineLevel="0" collapsed="false">
      <c r="A931" s="24" t="s">
        <v>15420</v>
      </c>
      <c r="B931" s="24" t="s">
        <v>15766</v>
      </c>
      <c r="C931" s="24" t="n">
        <v>2</v>
      </c>
      <c r="D931" s="108" t="n">
        <v>0.000508819701718699</v>
      </c>
      <c r="E931" s="108" t="n">
        <v>3.38350119644538</v>
      </c>
      <c r="F931" s="24" t="s">
        <v>15061</v>
      </c>
      <c r="G931" s="24" t="inlineStr">
        <f aca="false">FALSE()</f>
        <is>
          <t/>
        </is>
      </c>
      <c r="H931" s="24" t="inlineStr">
        <f aca="false">FALSE()</f>
        <is>
          <t/>
        </is>
      </c>
      <c r="I931" s="24" t="inlineStr">
        <f aca="false">FALSE()</f>
        <is>
          <t/>
        </is>
      </c>
      <c r="J931" s="24" t="inlineStr">
        <f aca="false">FALSE()</f>
        <is>
          <t/>
        </is>
      </c>
      <c r="K931" s="24" t="inlineStr">
        <f aca="false">FALSE()</f>
        <is>
          <t/>
        </is>
      </c>
      <c r="L931" s="24" t="inlineStr">
        <f aca="false">FALSE()</f>
        <is>
          <t/>
        </is>
      </c>
    </row>
    <row r="932" customFormat="false" ht="15" hidden="false" customHeight="false" outlineLevel="0" collapsed="false">
      <c r="A932" s="24" t="s">
        <v>15766</v>
      </c>
      <c r="B932" s="24" t="s">
        <v>298</v>
      </c>
      <c r="C932" s="24" t="n">
        <v>2</v>
      </c>
      <c r="D932" s="108" t="n">
        <v>0.000508819701718699</v>
      </c>
      <c r="E932" s="108" t="n">
        <v>2.38350119644538</v>
      </c>
      <c r="F932" s="24" t="s">
        <v>15061</v>
      </c>
      <c r="G932" s="24" t="inlineStr">
        <f aca="false">FALSE()</f>
        <is>
          <t/>
        </is>
      </c>
      <c r="H932" s="24" t="inlineStr">
        <f aca="false">FALSE()</f>
        <is>
          <t/>
        </is>
      </c>
      <c r="I932" s="24" t="inlineStr">
        <f aca="false">FALSE()</f>
        <is>
          <t/>
        </is>
      </c>
      <c r="J932" s="24" t="inlineStr">
        <f aca="false">FALSE()</f>
        <is>
          <t/>
        </is>
      </c>
      <c r="K932" s="24" t="inlineStr">
        <f aca="false">FALSE()</f>
        <is>
          <t/>
        </is>
      </c>
      <c r="L932" s="24" t="inlineStr">
        <f aca="false">FALSE()</f>
        <is>
          <t/>
        </is>
      </c>
    </row>
    <row r="933" customFormat="false" ht="15" hidden="false" customHeight="false" outlineLevel="0" collapsed="false">
      <c r="A933" s="24" t="s">
        <v>298</v>
      </c>
      <c r="B933" s="24" t="s">
        <v>15197</v>
      </c>
      <c r="C933" s="24" t="n">
        <v>2</v>
      </c>
      <c r="D933" s="108" t="n">
        <v>0.000508819701718699</v>
      </c>
      <c r="E933" s="108" t="n">
        <v>1.80371759982857</v>
      </c>
      <c r="F933" s="24" t="s">
        <v>15061</v>
      </c>
      <c r="G933" s="24" t="inlineStr">
        <f aca="false">FALSE()</f>
        <is>
          <t/>
        </is>
      </c>
      <c r="H933" s="24" t="inlineStr">
        <f aca="false">FALSE()</f>
        <is>
          <t/>
        </is>
      </c>
      <c r="I933" s="24" t="inlineStr">
        <f aca="false">FALSE()</f>
        <is>
          <t/>
        </is>
      </c>
      <c r="J933" s="24" t="inlineStr">
        <f aca="false">FALSE()</f>
        <is>
          <t/>
        </is>
      </c>
      <c r="K933" s="24" t="inlineStr">
        <f aca="false">FALSE()</f>
        <is>
          <t/>
        </is>
      </c>
      <c r="L933" s="24" t="inlineStr">
        <f aca="false">FALSE()</f>
        <is>
          <t/>
        </is>
      </c>
    </row>
    <row r="934" customFormat="false" ht="15" hidden="false" customHeight="false" outlineLevel="0" collapsed="false">
      <c r="A934" s="24" t="s">
        <v>15197</v>
      </c>
      <c r="B934" s="24" t="s">
        <v>15419</v>
      </c>
      <c r="C934" s="24" t="n">
        <v>2</v>
      </c>
      <c r="D934" s="108" t="n">
        <v>0.000508819701718699</v>
      </c>
      <c r="E934" s="108" t="n">
        <v>2.78144120511742</v>
      </c>
      <c r="F934" s="24" t="s">
        <v>15061</v>
      </c>
      <c r="G934" s="24" t="inlineStr">
        <f aca="false">FALSE()</f>
        <is>
          <t/>
        </is>
      </c>
      <c r="H934" s="24" t="inlineStr">
        <f aca="false">FALSE()</f>
        <is>
          <t/>
        </is>
      </c>
      <c r="I934" s="24" t="inlineStr">
        <f aca="false">FALSE()</f>
        <is>
          <t/>
        </is>
      </c>
      <c r="J934" s="24" t="inlineStr">
        <f aca="false">FALSE()</f>
        <is>
          <t/>
        </is>
      </c>
      <c r="K934" s="24" t="inlineStr">
        <f aca="false">FALSE()</f>
        <is>
          <t/>
        </is>
      </c>
      <c r="L934" s="24" t="inlineStr">
        <f aca="false">FALSE()</f>
        <is>
          <t/>
        </is>
      </c>
    </row>
    <row r="935" customFormat="false" ht="15" hidden="false" customHeight="false" outlineLevel="0" collapsed="false">
      <c r="A935" s="24" t="s">
        <v>15419</v>
      </c>
      <c r="B935" s="24" t="s">
        <v>15570</v>
      </c>
      <c r="C935" s="24" t="n">
        <v>2</v>
      </c>
      <c r="D935" s="108" t="n">
        <v>0.000508819701718699</v>
      </c>
      <c r="E935" s="108" t="n">
        <v>3.2074099373897</v>
      </c>
      <c r="F935" s="24" t="s">
        <v>15061</v>
      </c>
      <c r="G935" s="24" t="inlineStr">
        <f aca="false">FALSE()</f>
        <is>
          <t/>
        </is>
      </c>
      <c r="H935" s="24" t="inlineStr">
        <f aca="false">FALSE()</f>
        <is>
          <t/>
        </is>
      </c>
      <c r="I935" s="24" t="inlineStr">
        <f aca="false">FALSE()</f>
        <is>
          <t/>
        </is>
      </c>
      <c r="J935" s="24" t="inlineStr">
        <f aca="false">FALSE()</f>
        <is>
          <t/>
        </is>
      </c>
      <c r="K935" s="24" t="inlineStr">
        <f aca="false">FALSE()</f>
        <is>
          <t/>
        </is>
      </c>
      <c r="L935" s="24" t="inlineStr">
        <f aca="false">FALSE()</f>
        <is>
          <t/>
        </is>
      </c>
    </row>
    <row r="936" customFormat="false" ht="15" hidden="false" customHeight="false" outlineLevel="0" collapsed="false">
      <c r="A936" s="24" t="s">
        <v>15570</v>
      </c>
      <c r="B936" s="24" t="s">
        <v>15767</v>
      </c>
      <c r="C936" s="24" t="n">
        <v>2</v>
      </c>
      <c r="D936" s="108" t="n">
        <v>0.000508819701718699</v>
      </c>
      <c r="E936" s="108" t="n">
        <v>3.50843993305368</v>
      </c>
      <c r="F936" s="24" t="s">
        <v>15061</v>
      </c>
      <c r="G936" s="24" t="inlineStr">
        <f aca="false">FALSE()</f>
        <is>
          <t/>
        </is>
      </c>
      <c r="H936" s="24" t="inlineStr">
        <f aca="false">FALSE()</f>
        <is>
          <t/>
        </is>
      </c>
      <c r="I936" s="24" t="inlineStr">
        <f aca="false">FALSE()</f>
        <is>
          <t/>
        </is>
      </c>
      <c r="J936" s="24" t="inlineStr">
        <f aca="false">FALSE()</f>
        <is>
          <t/>
        </is>
      </c>
      <c r="K936" s="24" t="inlineStr">
        <f aca="false">FALSE()</f>
        <is>
          <t/>
        </is>
      </c>
      <c r="L936" s="24" t="inlineStr">
        <f aca="false">FALSE()</f>
        <is>
          <t/>
        </is>
      </c>
    </row>
    <row r="937" customFormat="false" ht="15" hidden="false" customHeight="false" outlineLevel="0" collapsed="false">
      <c r="A937" s="24" t="s">
        <v>15768</v>
      </c>
      <c r="B937" s="24" t="s">
        <v>15090</v>
      </c>
      <c r="C937" s="24" t="n">
        <v>2</v>
      </c>
      <c r="D937" s="108" t="n">
        <v>0.000508819701718699</v>
      </c>
      <c r="E937" s="108" t="n">
        <v>2.78144120511742</v>
      </c>
      <c r="F937" s="24" t="s">
        <v>15061</v>
      </c>
      <c r="G937" s="24" t="inlineStr">
        <f aca="false">FALSE()</f>
        <is>
          <t/>
        </is>
      </c>
      <c r="H937" s="24" t="inlineStr">
        <f aca="false">FALSE()</f>
        <is>
          <t/>
        </is>
      </c>
      <c r="I937" s="24" t="inlineStr">
        <f aca="false">FALSE()</f>
        <is>
          <t/>
        </is>
      </c>
      <c r="J937" s="24" t="inlineStr">
        <f aca="false">FALSE()</f>
        <is>
          <t/>
        </is>
      </c>
      <c r="K937" s="24" t="inlineStr">
        <f aca="false">FALSE()</f>
        <is>
          <t/>
        </is>
      </c>
      <c r="L937" s="24" t="inlineStr">
        <f aca="false">FALSE()</f>
        <is>
          <t/>
        </is>
      </c>
    </row>
    <row r="938" customFormat="false" ht="15" hidden="false" customHeight="false" outlineLevel="0" collapsed="false">
      <c r="A938" s="24" t="s">
        <v>15090</v>
      </c>
      <c r="B938" s="24" t="s">
        <v>15421</v>
      </c>
      <c r="C938" s="24" t="n">
        <v>2</v>
      </c>
      <c r="D938" s="108" t="n">
        <v>0.000508819701718699</v>
      </c>
      <c r="E938" s="108" t="n">
        <v>2.42925868700606</v>
      </c>
      <c r="F938" s="24" t="s">
        <v>15061</v>
      </c>
      <c r="G938" s="24" t="inlineStr">
        <f aca="false">FALSE()</f>
        <is>
          <t/>
        </is>
      </c>
      <c r="H938" s="24" t="inlineStr">
        <f aca="false">FALSE()</f>
        <is>
          <t/>
        </is>
      </c>
      <c r="I938" s="24" t="inlineStr">
        <f aca="false">FALSE()</f>
        <is>
          <t/>
        </is>
      </c>
      <c r="J938" s="24" t="n">
        <f aca="false">TRUE()</f>
        <v>1</v>
      </c>
      <c r="K938" s="24" t="inlineStr">
        <f aca="false">FALSE()</f>
        <is>
          <t/>
        </is>
      </c>
      <c r="L938" s="24" t="inlineStr">
        <f aca="false">FALSE()</f>
        <is>
          <t/>
        </is>
      </c>
    </row>
    <row r="939" customFormat="false" ht="15" hidden="false" customHeight="false" outlineLevel="0" collapsed="false">
      <c r="A939" s="24" t="s">
        <v>15421</v>
      </c>
      <c r="B939" s="24" t="s">
        <v>15089</v>
      </c>
      <c r="C939" s="24" t="n">
        <v>2</v>
      </c>
      <c r="D939" s="108" t="n">
        <v>0.000508819701718699</v>
      </c>
      <c r="E939" s="108" t="n">
        <v>2.50843993305368</v>
      </c>
      <c r="F939" s="24" t="s">
        <v>15061</v>
      </c>
      <c r="G939" s="24" t="n">
        <f aca="false">TRUE()</f>
        <v>1</v>
      </c>
      <c r="H939" s="24" t="inlineStr">
        <f aca="false">FALSE()</f>
        <is>
          <t/>
        </is>
      </c>
      <c r="I939" s="24" t="inlineStr">
        <f aca="false">FALSE()</f>
        <is>
          <t/>
        </is>
      </c>
      <c r="J939" s="24" t="n">
        <f aca="false">FALSE()</f>
        <v>0</v>
      </c>
      <c r="K939" s="24" t="inlineStr">
        <f aca="false">FALSE()</f>
        <is>
          <t/>
        </is>
      </c>
      <c r="L939" s="24" t="inlineStr">
        <f aca="false">FALSE()</f>
        <is>
          <t/>
        </is>
      </c>
    </row>
    <row r="940" customFormat="false" ht="15" hidden="false" customHeight="false" outlineLevel="0" collapsed="false">
      <c r="A940" s="24" t="s">
        <v>15089</v>
      </c>
      <c r="B940" s="24" t="s">
        <v>15096</v>
      </c>
      <c r="C940" s="24" t="n">
        <v>2</v>
      </c>
      <c r="D940" s="108" t="n">
        <v>0.000508819701718699</v>
      </c>
      <c r="E940" s="108" t="n">
        <v>1.80086975695575</v>
      </c>
      <c r="F940" s="24" t="s">
        <v>15061</v>
      </c>
      <c r="G940" s="24" t="n">
        <f aca="false">FALSE()</f>
        <v>0</v>
      </c>
      <c r="H940" s="24" t="inlineStr">
        <f aca="false">FALSE()</f>
        <is>
          <t/>
        </is>
      </c>
      <c r="I940" s="24" t="inlineStr">
        <f aca="false">FALSE()</f>
        <is>
          <t/>
        </is>
      </c>
      <c r="J940" s="24" t="inlineStr">
        <f aca="false">FALSE()</f>
        <is>
          <t/>
        </is>
      </c>
      <c r="K940" s="24" t="inlineStr">
        <f aca="false">FALSE()</f>
        <is>
          <t/>
        </is>
      </c>
      <c r="L940" s="24" t="inlineStr">
        <f aca="false">FALSE()</f>
        <is>
          <t/>
        </is>
      </c>
    </row>
    <row r="941" customFormat="false" ht="15" hidden="false" customHeight="false" outlineLevel="0" collapsed="false">
      <c r="A941" s="24" t="s">
        <v>15096</v>
      </c>
      <c r="B941" s="24" t="s">
        <v>15145</v>
      </c>
      <c r="C941" s="24" t="n">
        <v>2</v>
      </c>
      <c r="D941" s="108" t="n">
        <v>0.000508819701718699</v>
      </c>
      <c r="E941" s="108" t="n">
        <v>2.01474957690083</v>
      </c>
      <c r="F941" s="24" t="s">
        <v>15061</v>
      </c>
      <c r="G941" s="24" t="inlineStr">
        <f aca="false">FALSE()</f>
        <is>
          <t/>
        </is>
      </c>
      <c r="H941" s="24" t="inlineStr">
        <f aca="false">FALSE()</f>
        <is>
          <t/>
        </is>
      </c>
      <c r="I941" s="24" t="inlineStr">
        <f aca="false">FALSE()</f>
        <is>
          <t/>
        </is>
      </c>
      <c r="J941" s="24" t="inlineStr">
        <f aca="false">FALSE()</f>
        <is>
          <t/>
        </is>
      </c>
      <c r="K941" s="24" t="inlineStr">
        <f aca="false">FALSE()</f>
        <is>
          <t/>
        </is>
      </c>
      <c r="L941" s="24" t="inlineStr">
        <f aca="false">FALSE()</f>
        <is>
          <t/>
        </is>
      </c>
    </row>
    <row r="942" customFormat="false" ht="15" hidden="false" customHeight="false" outlineLevel="0" collapsed="false">
      <c r="A942" s="24" t="s">
        <v>15145</v>
      </c>
      <c r="B942" s="24" t="s">
        <v>15198</v>
      </c>
      <c r="C942" s="24" t="n">
        <v>2</v>
      </c>
      <c r="D942" s="108" t="n">
        <v>0.000508819701718699</v>
      </c>
      <c r="E942" s="108" t="n">
        <v>2.34210851128716</v>
      </c>
      <c r="F942" s="24" t="s">
        <v>15061</v>
      </c>
      <c r="G942" s="24" t="inlineStr">
        <f aca="false">FALSE()</f>
        <is>
          <t/>
        </is>
      </c>
      <c r="H942" s="24" t="inlineStr">
        <f aca="false">FALSE()</f>
        <is>
          <t/>
        </is>
      </c>
      <c r="I942" s="24" t="inlineStr">
        <f aca="false">FALSE()</f>
        <is>
          <t/>
        </is>
      </c>
      <c r="J942" s="24" t="inlineStr">
        <f aca="false">FALSE()</f>
        <is>
          <t/>
        </is>
      </c>
      <c r="K942" s="24" t="inlineStr">
        <f aca="false">FALSE()</f>
        <is>
          <t/>
        </is>
      </c>
      <c r="L942" s="24" t="inlineStr">
        <f aca="false">FALSE()</f>
        <is>
          <t/>
        </is>
      </c>
    </row>
    <row r="943" customFormat="false" ht="15" hidden="false" customHeight="false" outlineLevel="0" collapsed="false">
      <c r="A943" s="24" t="s">
        <v>15422</v>
      </c>
      <c r="B943" s="24" t="s">
        <v>15769</v>
      </c>
      <c r="C943" s="24" t="n">
        <v>2</v>
      </c>
      <c r="D943" s="108" t="n">
        <v>0.000508819701718699</v>
      </c>
      <c r="E943" s="108" t="n">
        <v>3.50843993305368</v>
      </c>
      <c r="F943" s="24" t="s">
        <v>15061</v>
      </c>
      <c r="G943" s="24" t="inlineStr">
        <f aca="false">FALSE()</f>
        <is>
          <t/>
        </is>
      </c>
      <c r="H943" s="24" t="inlineStr">
        <f aca="false">FALSE()</f>
        <is>
          <t/>
        </is>
      </c>
      <c r="I943" s="24" t="inlineStr">
        <f aca="false">FALSE()</f>
        <is>
          <t/>
        </is>
      </c>
      <c r="J943" s="24" t="inlineStr">
        <f aca="false">FALSE()</f>
        <is>
          <t/>
        </is>
      </c>
      <c r="K943" s="24" t="inlineStr">
        <f aca="false">FALSE()</f>
        <is>
          <t/>
        </is>
      </c>
      <c r="L943" s="24" t="inlineStr">
        <f aca="false">FALSE()</f>
        <is>
          <t/>
        </is>
      </c>
    </row>
    <row r="944" customFormat="false" ht="15" hidden="false" customHeight="false" outlineLevel="0" collapsed="false">
      <c r="A944" s="24" t="s">
        <v>15769</v>
      </c>
      <c r="B944" s="24" t="s">
        <v>338</v>
      </c>
      <c r="C944" s="24" t="n">
        <v>2</v>
      </c>
      <c r="D944" s="108" t="n">
        <v>0.000508819701718699</v>
      </c>
      <c r="E944" s="108" t="n">
        <v>1.06963397607623</v>
      </c>
      <c r="F944" s="24" t="s">
        <v>15061</v>
      </c>
      <c r="G944" s="24" t="inlineStr">
        <f aca="false">FALSE()</f>
        <is>
          <t/>
        </is>
      </c>
      <c r="H944" s="24" t="inlineStr">
        <f aca="false">FALSE()</f>
        <is>
          <t/>
        </is>
      </c>
      <c r="I944" s="24" t="inlineStr">
        <f aca="false">FALSE()</f>
        <is>
          <t/>
        </is>
      </c>
      <c r="J944" s="24" t="inlineStr">
        <f aca="false">FALSE()</f>
        <is>
          <t/>
        </is>
      </c>
      <c r="K944" s="24" t="inlineStr">
        <f aca="false">FALSE()</f>
        <is>
          <t/>
        </is>
      </c>
      <c r="L944" s="24" t="inlineStr">
        <f aca="false">FALSE()</f>
        <is>
          <t/>
        </is>
      </c>
    </row>
    <row r="945" customFormat="false" ht="15" hidden="false" customHeight="false" outlineLevel="0" collapsed="false">
      <c r="A945" s="24" t="s">
        <v>15085</v>
      </c>
      <c r="B945" s="24" t="s">
        <v>338</v>
      </c>
      <c r="C945" s="24" t="n">
        <v>2</v>
      </c>
      <c r="D945" s="108" t="n">
        <v>0.000508819701718699</v>
      </c>
      <c r="E945" s="108" t="n">
        <v>0.140215050361937</v>
      </c>
      <c r="F945" s="24" t="s">
        <v>15061</v>
      </c>
      <c r="G945" s="24" t="inlineStr">
        <f aca="false">FALSE()</f>
        <is>
          <t/>
        </is>
      </c>
      <c r="H945" s="24" t="inlineStr">
        <f aca="false">FALSE()</f>
        <is>
          <t/>
        </is>
      </c>
      <c r="I945" s="24" t="inlineStr">
        <f aca="false">FALSE()</f>
        <is>
          <t/>
        </is>
      </c>
      <c r="J945" s="24" t="inlineStr">
        <f aca="false">FALSE()</f>
        <is>
          <t/>
        </is>
      </c>
      <c r="K945" s="24" t="inlineStr">
        <f aca="false">FALSE()</f>
        <is>
          <t/>
        </is>
      </c>
      <c r="L945" s="24" t="inlineStr">
        <f aca="false">FALSE()</f>
        <is>
          <t/>
        </is>
      </c>
    </row>
    <row r="946" customFormat="false" ht="15" hidden="false" customHeight="false" outlineLevel="0" collapsed="false">
      <c r="A946" s="24" t="s">
        <v>15423</v>
      </c>
      <c r="B946" s="24" t="s">
        <v>15771</v>
      </c>
      <c r="C946" s="24" t="n">
        <v>2</v>
      </c>
      <c r="D946" s="108" t="n">
        <v>0.000508819701718699</v>
      </c>
      <c r="E946" s="108" t="n">
        <v>3.38350119644538</v>
      </c>
      <c r="F946" s="24" t="s">
        <v>15061</v>
      </c>
      <c r="G946" s="24" t="inlineStr">
        <f aca="false">FALSE()</f>
        <is>
          <t/>
        </is>
      </c>
      <c r="H946" s="24" t="inlineStr">
        <f aca="false">FALSE()</f>
        <is>
          <t/>
        </is>
      </c>
      <c r="I946" s="24" t="inlineStr">
        <f aca="false">FALSE()</f>
        <is>
          <t/>
        </is>
      </c>
      <c r="J946" s="24" t="inlineStr">
        <f aca="false">FALSE()</f>
        <is>
          <t/>
        </is>
      </c>
      <c r="K946" s="24" t="inlineStr">
        <f aca="false">FALSE()</f>
        <is>
          <t/>
        </is>
      </c>
      <c r="L946" s="24" t="inlineStr">
        <f aca="false">FALSE()</f>
        <is>
          <t/>
        </is>
      </c>
    </row>
    <row r="947" customFormat="false" ht="15" hidden="false" customHeight="false" outlineLevel="0" collapsed="false">
      <c r="A947" s="24" t="s">
        <v>15771</v>
      </c>
      <c r="B947" s="24" t="s">
        <v>15772</v>
      </c>
      <c r="C947" s="24" t="n">
        <v>2</v>
      </c>
      <c r="D947" s="108" t="n">
        <v>0.000508819701718699</v>
      </c>
      <c r="E947" s="108" t="n">
        <v>3.68453119210936</v>
      </c>
      <c r="F947" s="24" t="s">
        <v>15061</v>
      </c>
      <c r="G947" s="24" t="inlineStr">
        <f aca="false">FALSE()</f>
        <is>
          <t/>
        </is>
      </c>
      <c r="H947" s="24" t="inlineStr">
        <f aca="false">FALSE()</f>
        <is>
          <t/>
        </is>
      </c>
      <c r="I947" s="24" t="inlineStr">
        <f aca="false">FALSE()</f>
        <is>
          <t/>
        </is>
      </c>
      <c r="J947" s="24" t="n">
        <f aca="false">TRUE()</f>
        <v>1</v>
      </c>
      <c r="K947" s="24" t="inlineStr">
        <f aca="false">FALSE()</f>
        <is>
          <t/>
        </is>
      </c>
      <c r="L947" s="24" t="inlineStr">
        <f aca="false">FALSE()</f>
        <is>
          <t/>
        </is>
      </c>
    </row>
    <row r="948" customFormat="false" ht="15" hidden="false" customHeight="false" outlineLevel="0" collapsed="false">
      <c r="A948" s="24" t="s">
        <v>15772</v>
      </c>
      <c r="B948" s="24" t="s">
        <v>15237</v>
      </c>
      <c r="C948" s="24" t="n">
        <v>2</v>
      </c>
      <c r="D948" s="108" t="n">
        <v>0.000508819701718699</v>
      </c>
      <c r="E948" s="108" t="n">
        <v>3.50843993305368</v>
      </c>
      <c r="F948" s="24" t="s">
        <v>15061</v>
      </c>
      <c r="G948" s="24" t="n">
        <f aca="false">TRUE()</f>
        <v>1</v>
      </c>
      <c r="H948" s="24" t="inlineStr">
        <f aca="false">FALSE()</f>
        <is>
          <t/>
        </is>
      </c>
      <c r="I948" s="24" t="inlineStr">
        <f aca="false">FALSE()</f>
        <is>
          <t/>
        </is>
      </c>
      <c r="J948" s="24" t="n">
        <f aca="false">FALSE()</f>
        <v>0</v>
      </c>
      <c r="K948" s="24" t="inlineStr">
        <f aca="false">FALSE()</f>
        <is>
          <t/>
        </is>
      </c>
      <c r="L948" s="24" t="inlineStr">
        <f aca="false">FALSE()</f>
        <is>
          <t/>
        </is>
      </c>
    </row>
    <row r="949" customFormat="false" ht="15" hidden="false" customHeight="false" outlineLevel="0" collapsed="false">
      <c r="A949" s="24" t="s">
        <v>15571</v>
      </c>
      <c r="B949" s="24" t="s">
        <v>15064</v>
      </c>
      <c r="C949" s="24" t="n">
        <v>2</v>
      </c>
      <c r="D949" s="108" t="n">
        <v>0.000508819701718699</v>
      </c>
      <c r="E949" s="108" t="n">
        <v>2.15625741494232</v>
      </c>
      <c r="F949" s="24" t="s">
        <v>15061</v>
      </c>
      <c r="G949" s="24" t="n">
        <f aca="false">FALSE()</f>
        <v>0</v>
      </c>
      <c r="H949" s="24" t="inlineStr">
        <f aca="false">FALSE()</f>
        <is>
          <t/>
        </is>
      </c>
      <c r="I949" s="24" t="inlineStr">
        <f aca="false">FALSE()</f>
        <is>
          <t/>
        </is>
      </c>
      <c r="J949" s="24" t="inlineStr">
        <f aca="false">FALSE()</f>
        <is>
          <t/>
        </is>
      </c>
      <c r="K949" s="24" t="inlineStr">
        <f aca="false">FALSE()</f>
        <is>
          <t/>
        </is>
      </c>
      <c r="L949" s="24" t="inlineStr">
        <f aca="false">FALSE()</f>
        <is>
          <t/>
        </is>
      </c>
    </row>
    <row r="950" customFormat="false" ht="15" hidden="false" customHeight="false" outlineLevel="0" collapsed="false">
      <c r="A950" s="24" t="s">
        <v>4808</v>
      </c>
      <c r="B950" s="24" t="s">
        <v>338</v>
      </c>
      <c r="C950" s="24" t="n">
        <v>2</v>
      </c>
      <c r="D950" s="108" t="n">
        <v>0.000508819701718699</v>
      </c>
      <c r="E950" s="108" t="n">
        <v>1.06963397607623</v>
      </c>
      <c r="F950" s="24" t="s">
        <v>15061</v>
      </c>
      <c r="G950" s="24" t="inlineStr">
        <f aca="false">FALSE()</f>
        <is>
          <t/>
        </is>
      </c>
      <c r="H950" s="24" t="inlineStr">
        <f aca="false">FALSE()</f>
        <is>
          <t/>
        </is>
      </c>
      <c r="I950" s="24" t="inlineStr">
        <f aca="false">FALSE()</f>
        <is>
          <t/>
        </is>
      </c>
      <c r="J950" s="24" t="inlineStr">
        <f aca="false">FALSE()</f>
        <is>
          <t/>
        </is>
      </c>
      <c r="K950" s="24" t="inlineStr">
        <f aca="false">FALSE()</f>
        <is>
          <t/>
        </is>
      </c>
      <c r="L950" s="24" t="inlineStr">
        <f aca="false">FALSE()</f>
        <is>
          <t/>
        </is>
      </c>
    </row>
    <row r="951" customFormat="false" ht="15" hidden="false" customHeight="false" outlineLevel="0" collapsed="false">
      <c r="A951" s="24" t="s">
        <v>15196</v>
      </c>
      <c r="B951" s="24" t="s">
        <v>338</v>
      </c>
      <c r="C951" s="24" t="n">
        <v>2</v>
      </c>
      <c r="D951" s="108" t="n">
        <v>0.000508819701718699</v>
      </c>
      <c r="E951" s="108" t="n">
        <v>0.467573984748267</v>
      </c>
      <c r="F951" s="24" t="s">
        <v>15061</v>
      </c>
      <c r="G951" s="24" t="inlineStr">
        <f aca="false">FALSE()</f>
        <is>
          <t/>
        </is>
      </c>
      <c r="H951" s="24" t="inlineStr">
        <f aca="false">FALSE()</f>
        <is>
          <t/>
        </is>
      </c>
      <c r="I951" s="24" t="inlineStr">
        <f aca="false">FALSE()</f>
        <is>
          <t/>
        </is>
      </c>
      <c r="J951" s="24" t="inlineStr">
        <f aca="false">FALSE()</f>
        <is>
          <t/>
        </is>
      </c>
      <c r="K951" s="24" t="inlineStr">
        <f aca="false">FALSE()</f>
        <is>
          <t/>
        </is>
      </c>
      <c r="L951" s="24" t="inlineStr">
        <f aca="false">FALSE()</f>
        <is>
          <t/>
        </is>
      </c>
    </row>
    <row r="952" customFormat="false" ht="15" hidden="false" customHeight="false" outlineLevel="0" collapsed="false">
      <c r="A952" s="24" t="s">
        <v>15578</v>
      </c>
      <c r="B952" s="24" t="s">
        <v>14869</v>
      </c>
      <c r="C952" s="24" t="n">
        <v>2</v>
      </c>
      <c r="D952" s="108" t="n">
        <v>0.000508819701718699</v>
      </c>
      <c r="E952" s="108" t="n">
        <v>2.03131867833402</v>
      </c>
      <c r="F952" s="24" t="s">
        <v>15061</v>
      </c>
      <c r="G952" s="24" t="inlineStr">
        <f aca="false">FALSE()</f>
        <is>
          <t/>
        </is>
      </c>
      <c r="H952" s="24" t="inlineStr">
        <f aca="false">FALSE()</f>
        <is>
          <t/>
        </is>
      </c>
      <c r="I952" s="24" t="inlineStr">
        <f aca="false">FALSE()</f>
        <is>
          <t/>
        </is>
      </c>
      <c r="J952" s="24" t="inlineStr">
        <f aca="false">FALSE()</f>
        <is>
          <t/>
        </is>
      </c>
      <c r="K952" s="24" t="inlineStr">
        <f aca="false">FALSE()</f>
        <is>
          <t/>
        </is>
      </c>
      <c r="L952" s="24" t="inlineStr">
        <f aca="false">FALSE()</f>
        <is>
          <t/>
        </is>
      </c>
    </row>
    <row r="953" customFormat="false" ht="15" hidden="false" customHeight="false" outlineLevel="0" collapsed="false">
      <c r="A953" s="24" t="s">
        <v>4701</v>
      </c>
      <c r="B953" s="24" t="s">
        <v>15778</v>
      </c>
      <c r="C953" s="24" t="n">
        <v>2</v>
      </c>
      <c r="D953" s="108" t="n">
        <v>0.000508819701718699</v>
      </c>
      <c r="E953" s="108" t="n">
        <v>2.94416850261512</v>
      </c>
      <c r="F953" s="24" t="s">
        <v>15061</v>
      </c>
      <c r="G953" s="24" t="inlineStr">
        <f aca="false">FALSE()</f>
        <is>
          <t/>
        </is>
      </c>
      <c r="H953" s="24" t="inlineStr">
        <f aca="false">FALSE()</f>
        <is>
          <t/>
        </is>
      </c>
      <c r="I953" s="24" t="inlineStr">
        <f aca="false">FALSE()</f>
        <is>
          <t/>
        </is>
      </c>
      <c r="J953" s="24" t="inlineStr">
        <f aca="false">FALSE()</f>
        <is>
          <t/>
        </is>
      </c>
      <c r="K953" s="24" t="inlineStr">
        <f aca="false">FALSE()</f>
        <is>
          <t/>
        </is>
      </c>
      <c r="L953" s="24" t="inlineStr">
        <f aca="false">FALSE()</f>
        <is>
          <t/>
        </is>
      </c>
    </row>
    <row r="954" customFormat="false" ht="15" hidden="false" customHeight="false" outlineLevel="0" collapsed="false">
      <c r="A954" s="24" t="s">
        <v>15339</v>
      </c>
      <c r="B954" s="24" t="s">
        <v>14866</v>
      </c>
      <c r="C954" s="24" t="n">
        <v>2</v>
      </c>
      <c r="D954" s="108" t="n">
        <v>0.000508819701718699</v>
      </c>
      <c r="E954" s="108" t="n">
        <v>2.60534994606174</v>
      </c>
      <c r="F954" s="24" t="s">
        <v>15061</v>
      </c>
      <c r="G954" s="24" t="inlineStr">
        <f aca="false">FALSE()</f>
        <is>
          <t/>
        </is>
      </c>
      <c r="H954" s="24" t="inlineStr">
        <f aca="false">FALSE()</f>
        <is>
          <t/>
        </is>
      </c>
      <c r="I954" s="24" t="inlineStr">
        <f aca="false">FALSE()</f>
        <is>
          <t/>
        </is>
      </c>
      <c r="J954" s="24" t="inlineStr">
        <f aca="false">FALSE()</f>
        <is>
          <t/>
        </is>
      </c>
      <c r="K954" s="24" t="inlineStr">
        <f aca="false">FALSE()</f>
        <is>
          <t/>
        </is>
      </c>
      <c r="L954" s="24" t="inlineStr">
        <f aca="false">FALSE()</f>
        <is>
          <t/>
        </is>
      </c>
    </row>
    <row r="955" customFormat="false" ht="15" hidden="false" customHeight="false" outlineLevel="0" collapsed="false">
      <c r="A955" s="24" t="s">
        <v>15340</v>
      </c>
      <c r="B955" s="24" t="s">
        <v>14832</v>
      </c>
      <c r="C955" s="24" t="n">
        <v>2</v>
      </c>
      <c r="D955" s="108" t="n">
        <v>0.000508819701718699</v>
      </c>
      <c r="E955" s="108" t="n">
        <v>2.50843993305368</v>
      </c>
      <c r="F955" s="24" t="s">
        <v>15061</v>
      </c>
      <c r="G955" s="24" t="inlineStr">
        <f aca="false">FALSE()</f>
        <is>
          <t/>
        </is>
      </c>
      <c r="H955" s="24" t="inlineStr">
        <f aca="false">FALSE()</f>
        <is>
          <t/>
        </is>
      </c>
      <c r="I955" s="24" t="inlineStr">
        <f aca="false">FALSE()</f>
        <is>
          <t/>
        </is>
      </c>
      <c r="J955" s="24" t="inlineStr">
        <f aca="false">FALSE()</f>
        <is>
          <t/>
        </is>
      </c>
      <c r="K955" s="24" t="inlineStr">
        <f aca="false">FALSE()</f>
        <is>
          <t/>
        </is>
      </c>
      <c r="L955" s="24" t="inlineStr">
        <f aca="false">FALSE()</f>
        <is>
          <t/>
        </is>
      </c>
    </row>
    <row r="956" customFormat="false" ht="15" hidden="false" customHeight="false" outlineLevel="0" collapsed="false">
      <c r="A956" s="24" t="s">
        <v>15241</v>
      </c>
      <c r="B956" s="24" t="s">
        <v>15341</v>
      </c>
      <c r="C956" s="24" t="n">
        <v>2</v>
      </c>
      <c r="D956" s="108" t="n">
        <v>0.000508819701718699</v>
      </c>
      <c r="E956" s="108" t="n">
        <v>2.74252313908705</v>
      </c>
      <c r="F956" s="24" t="s">
        <v>15061</v>
      </c>
      <c r="G956" s="24" t="inlineStr">
        <f aca="false">FALSE()</f>
        <is>
          <t/>
        </is>
      </c>
      <c r="H956" s="24" t="inlineStr">
        <f aca="false">FALSE()</f>
        <is>
          <t/>
        </is>
      </c>
      <c r="I956" s="24" t="inlineStr">
        <f aca="false">FALSE()</f>
        <is>
          <t/>
        </is>
      </c>
      <c r="J956" s="24" t="inlineStr">
        <f aca="false">FALSE()</f>
        <is>
          <t/>
        </is>
      </c>
      <c r="K956" s="24" t="inlineStr">
        <f aca="false">FALSE()</f>
        <is>
          <t/>
        </is>
      </c>
      <c r="L956" s="24" t="inlineStr">
        <f aca="false">FALSE()</f>
        <is>
          <t/>
        </is>
      </c>
    </row>
    <row r="957" customFormat="false" ht="15" hidden="false" customHeight="false" outlineLevel="0" collapsed="false">
      <c r="A957" s="24" t="s">
        <v>14856</v>
      </c>
      <c r="B957" s="24" t="s">
        <v>15342</v>
      </c>
      <c r="C957" s="24" t="n">
        <v>2</v>
      </c>
      <c r="D957" s="108" t="n">
        <v>0.000508819701718699</v>
      </c>
      <c r="E957" s="108" t="n">
        <v>2.2074099373897</v>
      </c>
      <c r="F957" s="24" t="s">
        <v>15061</v>
      </c>
      <c r="G957" s="24" t="n">
        <f aca="false">TRUE()</f>
        <v>1</v>
      </c>
      <c r="H957" s="24" t="inlineStr">
        <f aca="false">FALSE()</f>
        <is>
          <t/>
        </is>
      </c>
      <c r="I957" s="24" t="inlineStr">
        <f aca="false">FALSE()</f>
        <is>
          <t/>
        </is>
      </c>
      <c r="J957" s="24" t="inlineStr">
        <f aca="false">FALSE()</f>
        <is>
          <t/>
        </is>
      </c>
      <c r="K957" s="24" t="inlineStr">
        <f aca="false">FALSE()</f>
        <is>
          <t/>
        </is>
      </c>
      <c r="L957" s="24" t="inlineStr">
        <f aca="false">FALSE()</f>
        <is>
          <t/>
        </is>
      </c>
    </row>
    <row r="958" customFormat="false" ht="15" hidden="false" customHeight="false" outlineLevel="0" collapsed="false">
      <c r="A958" s="24" t="s">
        <v>1267</v>
      </c>
      <c r="B958" s="24" t="s">
        <v>4676</v>
      </c>
      <c r="C958" s="24" t="n">
        <v>2</v>
      </c>
      <c r="D958" s="108" t="n">
        <v>0.000508819701718699</v>
      </c>
      <c r="E958" s="108" t="n">
        <v>1.67064113178093</v>
      </c>
      <c r="F958" s="24" t="s">
        <v>15061</v>
      </c>
      <c r="G958" s="24" t="n">
        <f aca="false">FALSE()</f>
        <v>0</v>
      </c>
      <c r="H958" s="24" t="inlineStr">
        <f aca="false">FALSE()</f>
        <is>
          <t/>
        </is>
      </c>
      <c r="I958" s="24" t="inlineStr">
        <f aca="false">FALSE()</f>
        <is>
          <t/>
        </is>
      </c>
      <c r="J958" s="24" t="inlineStr">
        <f aca="false">FALSE()</f>
        <is>
          <t/>
        </is>
      </c>
      <c r="K958" s="24" t="inlineStr">
        <f aca="false">FALSE()</f>
        <is>
          <t/>
        </is>
      </c>
      <c r="L958" s="24" t="inlineStr">
        <f aca="false">FALSE()</f>
        <is>
          <t/>
        </is>
      </c>
    </row>
    <row r="959" customFormat="false" ht="15" hidden="false" customHeight="false" outlineLevel="0" collapsed="false">
      <c r="A959" s="24" t="s">
        <v>15242</v>
      </c>
      <c r="B959" s="24" t="s">
        <v>14898</v>
      </c>
      <c r="C959" s="24" t="n">
        <v>2</v>
      </c>
      <c r="D959" s="108" t="n">
        <v>0.000508819701718699</v>
      </c>
      <c r="E959" s="108" t="n">
        <v>2.87161783546651</v>
      </c>
      <c r="F959" s="24" t="s">
        <v>15061</v>
      </c>
      <c r="G959" s="24" t="inlineStr">
        <f aca="false">FALSE()</f>
        <is>
          <t/>
        </is>
      </c>
      <c r="H959" s="24" t="inlineStr">
        <f aca="false">FALSE()</f>
        <is>
          <t/>
        </is>
      </c>
      <c r="I959" s="24" t="inlineStr">
        <f aca="false">FALSE()</f>
        <is>
          <t/>
        </is>
      </c>
      <c r="J959" s="24" t="inlineStr">
        <f aca="false">FALSE()</f>
        <is>
          <t/>
        </is>
      </c>
      <c r="K959" s="24" t="inlineStr">
        <f aca="false">FALSE()</f>
        <is>
          <t/>
        </is>
      </c>
      <c r="L959" s="24" t="inlineStr">
        <f aca="false">FALSE()</f>
        <is>
          <t/>
        </is>
      </c>
    </row>
    <row r="960" customFormat="false" ht="15" hidden="false" customHeight="false" outlineLevel="0" collapsed="false">
      <c r="A960" s="24" t="s">
        <v>14898</v>
      </c>
      <c r="B960" s="24" t="s">
        <v>15781</v>
      </c>
      <c r="C960" s="24" t="n">
        <v>2</v>
      </c>
      <c r="D960" s="108" t="n">
        <v>0.000508819701718699</v>
      </c>
      <c r="E960" s="108" t="n">
        <v>2.87161783546651</v>
      </c>
      <c r="F960" s="24" t="s">
        <v>15061</v>
      </c>
      <c r="G960" s="24" t="inlineStr">
        <f aca="false">FALSE()</f>
        <is>
          <t/>
        </is>
      </c>
      <c r="H960" s="24" t="inlineStr">
        <f aca="false">FALSE()</f>
        <is>
          <t/>
        </is>
      </c>
      <c r="I960" s="24" t="inlineStr">
        <f aca="false">FALSE()</f>
        <is>
          <t/>
        </is>
      </c>
      <c r="J960" s="24" t="inlineStr">
        <f aca="false">FALSE()</f>
        <is>
          <t/>
        </is>
      </c>
      <c r="K960" s="24" t="inlineStr">
        <f aca="false">FALSE()</f>
        <is>
          <t/>
        </is>
      </c>
      <c r="L960" s="24" t="inlineStr">
        <f aca="false">FALSE()</f>
        <is>
          <t/>
        </is>
      </c>
    </row>
    <row r="961" customFormat="false" ht="15" hidden="false" customHeight="false" outlineLevel="0" collapsed="false">
      <c r="A961" s="24" t="s">
        <v>15781</v>
      </c>
      <c r="B961" s="24" t="s">
        <v>15580</v>
      </c>
      <c r="C961" s="24" t="n">
        <v>2</v>
      </c>
      <c r="D961" s="108" t="n">
        <v>0.000508819701718699</v>
      </c>
      <c r="E961" s="108" t="n">
        <v>3.50843993305368</v>
      </c>
      <c r="F961" s="24" t="s">
        <v>15061</v>
      </c>
      <c r="G961" s="24" t="inlineStr">
        <f aca="false">FALSE()</f>
        <is>
          <t/>
        </is>
      </c>
      <c r="H961" s="24" t="inlineStr">
        <f aca="false">FALSE()</f>
        <is>
          <t/>
        </is>
      </c>
      <c r="I961" s="24" t="inlineStr">
        <f aca="false">FALSE()</f>
        <is>
          <t/>
        </is>
      </c>
      <c r="J961" s="24" t="inlineStr">
        <f aca="false">FALSE()</f>
        <is>
          <t/>
        </is>
      </c>
      <c r="K961" s="24" t="inlineStr">
        <f aca="false">FALSE()</f>
        <is>
          <t/>
        </is>
      </c>
      <c r="L961" s="24" t="inlineStr">
        <f aca="false">FALSE()</f>
        <is>
          <t/>
        </is>
      </c>
    </row>
    <row r="962" customFormat="false" ht="15" hidden="false" customHeight="false" outlineLevel="0" collapsed="false">
      <c r="A962" s="24" t="s">
        <v>15182</v>
      </c>
      <c r="B962" s="24" t="s">
        <v>15202</v>
      </c>
      <c r="C962" s="24" t="n">
        <v>2</v>
      </c>
      <c r="D962" s="108" t="n">
        <v>0.000508819701718699</v>
      </c>
      <c r="E962" s="108" t="n">
        <v>2.48725063398374</v>
      </c>
      <c r="F962" s="24" t="s">
        <v>15061</v>
      </c>
      <c r="G962" s="24" t="inlineStr">
        <f aca="false">FALSE()</f>
        <is>
          <t/>
        </is>
      </c>
      <c r="H962" s="24" t="inlineStr">
        <f aca="false">FALSE()</f>
        <is>
          <t/>
        </is>
      </c>
      <c r="I962" s="24" t="inlineStr">
        <f aca="false">FALSE()</f>
        <is>
          <t/>
        </is>
      </c>
      <c r="J962" s="24" t="inlineStr">
        <f aca="false">FALSE()</f>
        <is>
          <t/>
        </is>
      </c>
      <c r="K962" s="24" t="inlineStr">
        <f aca="false">FALSE()</f>
        <is>
          <t/>
        </is>
      </c>
      <c r="L962" s="24" t="inlineStr">
        <f aca="false">FALSE()</f>
        <is>
          <t/>
        </is>
      </c>
    </row>
    <row r="963" customFormat="false" ht="15" hidden="false" customHeight="false" outlineLevel="0" collapsed="false">
      <c r="A963" s="24" t="s">
        <v>338</v>
      </c>
      <c r="B963" s="24" t="s">
        <v>15293</v>
      </c>
      <c r="C963" s="24" t="n">
        <v>2</v>
      </c>
      <c r="D963" s="108" t="n">
        <v>0.000508819701718699</v>
      </c>
      <c r="E963" s="108" t="n">
        <v>0.589361840677609</v>
      </c>
      <c r="F963" s="24" t="s">
        <v>15061</v>
      </c>
      <c r="G963" s="24" t="inlineStr">
        <f aca="false">FALSE()</f>
        <is>
          <t/>
        </is>
      </c>
      <c r="H963" s="24" t="inlineStr">
        <f aca="false">FALSE()</f>
        <is>
          <t/>
        </is>
      </c>
      <c r="I963" s="24" t="inlineStr">
        <f aca="false">FALSE()</f>
        <is>
          <t/>
        </is>
      </c>
      <c r="J963" s="24" t="inlineStr">
        <f aca="false">FALSE()</f>
        <is>
          <t/>
        </is>
      </c>
      <c r="K963" s="24" t="inlineStr">
        <f aca="false">FALSE()</f>
        <is>
          <t/>
        </is>
      </c>
      <c r="L963" s="24" t="inlineStr">
        <f aca="false">FALSE()</f>
        <is>
          <t/>
        </is>
      </c>
    </row>
    <row r="964" customFormat="false" ht="15" hidden="false" customHeight="false" outlineLevel="0" collapsed="false">
      <c r="A964" s="24" t="s">
        <v>15293</v>
      </c>
      <c r="B964" s="24" t="s">
        <v>15785</v>
      </c>
      <c r="C964" s="24" t="n">
        <v>2</v>
      </c>
      <c r="D964" s="108" t="n">
        <v>0.000508819701718699</v>
      </c>
      <c r="E964" s="108" t="n">
        <v>3.68453119210936</v>
      </c>
      <c r="F964" s="24" t="s">
        <v>15061</v>
      </c>
      <c r="G964" s="24" t="inlineStr">
        <f aca="false">FALSE()</f>
        <is>
          <t/>
        </is>
      </c>
      <c r="H964" s="24" t="inlineStr">
        <f aca="false">FALSE()</f>
        <is>
          <t/>
        </is>
      </c>
      <c r="I964" s="24" t="inlineStr">
        <f aca="false">FALSE()</f>
        <is>
          <t/>
        </is>
      </c>
      <c r="J964" s="24" t="inlineStr">
        <f aca="false">FALSE()</f>
        <is>
          <t/>
        </is>
      </c>
      <c r="K964" s="24" t="inlineStr">
        <f aca="false">FALSE()</f>
        <is>
          <t/>
        </is>
      </c>
      <c r="L964" s="24" t="inlineStr">
        <f aca="false">FALSE()</f>
        <is>
          <t/>
        </is>
      </c>
    </row>
    <row r="965" customFormat="false" ht="15" hidden="false" customHeight="false" outlineLevel="0" collapsed="false">
      <c r="A965" s="24" t="s">
        <v>15785</v>
      </c>
      <c r="B965" s="24" t="s">
        <v>15786</v>
      </c>
      <c r="C965" s="24" t="n">
        <v>2</v>
      </c>
      <c r="D965" s="108" t="n">
        <v>0.000508819701718699</v>
      </c>
      <c r="E965" s="108" t="n">
        <v>3.68453119210936</v>
      </c>
      <c r="F965" s="24" t="s">
        <v>15061</v>
      </c>
      <c r="G965" s="24" t="inlineStr">
        <f aca="false">FALSE()</f>
        <is>
          <t/>
        </is>
      </c>
      <c r="H965" s="24" t="inlineStr">
        <f aca="false">FALSE()</f>
        <is>
          <t/>
        </is>
      </c>
      <c r="I965" s="24" t="inlineStr">
        <f aca="false">FALSE()</f>
        <is>
          <t/>
        </is>
      </c>
      <c r="J965" s="24" t="inlineStr">
        <f aca="false">FALSE()</f>
        <is>
          <t/>
        </is>
      </c>
      <c r="K965" s="24" t="inlineStr">
        <f aca="false">FALSE()</f>
        <is>
          <t/>
        </is>
      </c>
      <c r="L965" s="24" t="inlineStr">
        <f aca="false">FALSE()</f>
        <is>
          <t/>
        </is>
      </c>
    </row>
    <row r="966" customFormat="false" ht="15" hidden="false" customHeight="false" outlineLevel="0" collapsed="false">
      <c r="A966" s="24" t="s">
        <v>15786</v>
      </c>
      <c r="B966" s="24" t="s">
        <v>1929</v>
      </c>
      <c r="C966" s="24" t="n">
        <v>2</v>
      </c>
      <c r="D966" s="108" t="n">
        <v>0.000508819701718699</v>
      </c>
      <c r="E966" s="108" t="n">
        <v>2.62383335175575</v>
      </c>
      <c r="F966" s="24" t="s">
        <v>15061</v>
      </c>
      <c r="G966" s="24" t="inlineStr">
        <f aca="false">FALSE()</f>
        <is>
          <t/>
        </is>
      </c>
      <c r="H966" s="24" t="inlineStr">
        <f aca="false">FALSE()</f>
        <is>
          <t/>
        </is>
      </c>
      <c r="I966" s="24" t="inlineStr">
        <f aca="false">FALSE()</f>
        <is>
          <t/>
        </is>
      </c>
      <c r="J966" s="24" t="inlineStr">
        <f aca="false">FALSE()</f>
        <is>
          <t/>
        </is>
      </c>
      <c r="K966" s="24" t="n">
        <f aca="false">TRUE()</f>
        <v>1</v>
      </c>
      <c r="L966" s="24" t="inlineStr">
        <f aca="false">FALSE()</f>
        <is>
          <t/>
        </is>
      </c>
    </row>
    <row r="967" customFormat="false" ht="15" hidden="false" customHeight="false" outlineLevel="0" collapsed="false">
      <c r="A967" s="24" t="s">
        <v>1929</v>
      </c>
      <c r="B967" s="24" t="s">
        <v>15096</v>
      </c>
      <c r="C967" s="24" t="n">
        <v>2</v>
      </c>
      <c r="D967" s="108" t="n">
        <v>0.000508819701718699</v>
      </c>
      <c r="E967" s="108" t="n">
        <v>1.67593102034745</v>
      </c>
      <c r="F967" s="24" t="s">
        <v>15061</v>
      </c>
      <c r="G967" s="24" t="inlineStr">
        <f aca="false">FALSE()</f>
        <is>
          <t/>
        </is>
      </c>
      <c r="H967" s="24" t="n">
        <f aca="false">TRUE()</f>
        <v>1</v>
      </c>
      <c r="I967" s="24" t="inlineStr">
        <f aca="false">FALSE()</f>
        <is>
          <t/>
        </is>
      </c>
      <c r="J967" s="24" t="inlineStr">
        <f aca="false">FALSE()</f>
        <is>
          <t/>
        </is>
      </c>
      <c r="K967" s="24" t="n">
        <f aca="false">FALSE()</f>
        <v>0</v>
      </c>
      <c r="L967" s="24" t="inlineStr">
        <f aca="false">FALSE()</f>
        <is>
          <t/>
        </is>
      </c>
    </row>
    <row r="968" customFormat="false" ht="15" hidden="false" customHeight="false" outlineLevel="0" collapsed="false">
      <c r="A968" s="24" t="s">
        <v>1267</v>
      </c>
      <c r="B968" s="24" t="s">
        <v>15100</v>
      </c>
      <c r="C968" s="24" t="n">
        <v>2</v>
      </c>
      <c r="D968" s="108" t="n">
        <v>0.000508819701718699</v>
      </c>
      <c r="E968" s="108" t="n">
        <v>1.3396479127395</v>
      </c>
      <c r="F968" s="24" t="s">
        <v>15061</v>
      </c>
      <c r="G968" s="24" t="inlineStr">
        <f aca="false">FALSE()</f>
        <is>
          <t/>
        </is>
      </c>
      <c r="H968" s="24" t="n">
        <f aca="false">FALSE()</f>
        <v>0</v>
      </c>
      <c r="I968" s="24" t="inlineStr">
        <f aca="false">FALSE()</f>
        <is>
          <t/>
        </is>
      </c>
      <c r="J968" s="24" t="inlineStr">
        <f aca="false">FALSE()</f>
        <is>
          <t/>
        </is>
      </c>
      <c r="K968" s="24" t="inlineStr">
        <f aca="false">FALSE()</f>
        <is>
          <t/>
        </is>
      </c>
      <c r="L968" s="24" t="inlineStr">
        <f aca="false">FALSE()</f>
        <is>
          <t/>
        </is>
      </c>
    </row>
    <row r="969" customFormat="false" ht="15" hidden="false" customHeight="false" outlineLevel="0" collapsed="false">
      <c r="A969" s="24" t="s">
        <v>15100</v>
      </c>
      <c r="B969" s="24" t="s">
        <v>15429</v>
      </c>
      <c r="C969" s="24" t="n">
        <v>2</v>
      </c>
      <c r="D969" s="108" t="n">
        <v>0.000508819701718699</v>
      </c>
      <c r="E969" s="108" t="n">
        <v>2.78144120511742</v>
      </c>
      <c r="F969" s="24" t="s">
        <v>15061</v>
      </c>
      <c r="G969" s="24" t="inlineStr">
        <f aca="false">FALSE()</f>
        <is>
          <t/>
        </is>
      </c>
      <c r="H969" s="24" t="inlineStr">
        <f aca="false">FALSE()</f>
        <is>
          <t/>
        </is>
      </c>
      <c r="I969" s="24" t="inlineStr">
        <f aca="false">FALSE()</f>
        <is>
          <t/>
        </is>
      </c>
      <c r="J969" s="24" t="inlineStr">
        <f aca="false">FALSE()</f>
        <is>
          <t/>
        </is>
      </c>
      <c r="K969" s="24" t="inlineStr">
        <f aca="false">FALSE()</f>
        <is>
          <t/>
        </is>
      </c>
      <c r="L969" s="24" t="inlineStr">
        <f aca="false">FALSE()</f>
        <is>
          <t/>
        </is>
      </c>
    </row>
    <row r="970" customFormat="false" ht="15" hidden="false" customHeight="false" outlineLevel="0" collapsed="false">
      <c r="A970" s="24" t="s">
        <v>15429</v>
      </c>
      <c r="B970" s="24" t="s">
        <v>4661</v>
      </c>
      <c r="C970" s="24" t="n">
        <v>2</v>
      </c>
      <c r="D970" s="108" t="n">
        <v>0.000508819701718699</v>
      </c>
      <c r="E970" s="108" t="n">
        <v>3.38350119644538</v>
      </c>
      <c r="F970" s="24" t="s">
        <v>15061</v>
      </c>
      <c r="G970" s="24" t="inlineStr">
        <f aca="false">FALSE()</f>
        <is>
          <t/>
        </is>
      </c>
      <c r="H970" s="24" t="inlineStr">
        <f aca="false">FALSE()</f>
        <is>
          <t/>
        </is>
      </c>
      <c r="I970" s="24" t="inlineStr">
        <f aca="false">FALSE()</f>
        <is>
          <t/>
        </is>
      </c>
      <c r="J970" s="24" t="inlineStr">
        <f aca="false">FALSE()</f>
        <is>
          <t/>
        </is>
      </c>
      <c r="K970" s="24" t="inlineStr">
        <f aca="false">FALSE()</f>
        <is>
          <t/>
        </is>
      </c>
      <c r="L970" s="24" t="inlineStr">
        <f aca="false">FALSE()</f>
        <is>
          <t/>
        </is>
      </c>
    </row>
    <row r="971" customFormat="false" ht="15" hidden="false" customHeight="false" outlineLevel="0" collapsed="false">
      <c r="A971" s="24" t="s">
        <v>15243</v>
      </c>
      <c r="B971" s="24" t="s">
        <v>14869</v>
      </c>
      <c r="C971" s="24" t="n">
        <v>2</v>
      </c>
      <c r="D971" s="108" t="n">
        <v>0.000508819701718699</v>
      </c>
      <c r="E971" s="108" t="n">
        <v>1.66334189303943</v>
      </c>
      <c r="F971" s="24" t="s">
        <v>15061</v>
      </c>
      <c r="G971" s="24" t="inlineStr">
        <f aca="false">FALSE()</f>
        <is>
          <t/>
        </is>
      </c>
      <c r="H971" s="24" t="inlineStr">
        <f aca="false">FALSE()</f>
        <is>
          <t/>
        </is>
      </c>
      <c r="I971" s="24" t="inlineStr">
        <f aca="false">FALSE()</f>
        <is>
          <t/>
        </is>
      </c>
      <c r="J971" s="24" t="inlineStr">
        <f aca="false">FALSE()</f>
        <is>
          <t/>
        </is>
      </c>
      <c r="K971" s="24" t="inlineStr">
        <f aca="false">FALSE()</f>
        <is>
          <t/>
        </is>
      </c>
      <c r="L971" s="24" t="inlineStr">
        <f aca="false">FALSE()</f>
        <is>
          <t/>
        </is>
      </c>
    </row>
    <row r="972" customFormat="false" ht="15" hidden="false" customHeight="false" outlineLevel="0" collapsed="false">
      <c r="A972" s="24" t="s">
        <v>14869</v>
      </c>
      <c r="B972" s="24" t="s">
        <v>15792</v>
      </c>
      <c r="C972" s="24" t="n">
        <v>2</v>
      </c>
      <c r="D972" s="108" t="n">
        <v>0.000508819701718699</v>
      </c>
      <c r="E972" s="108" t="n">
        <v>2.20023135276258</v>
      </c>
      <c r="F972" s="24" t="s">
        <v>15061</v>
      </c>
      <c r="G972" s="24" t="inlineStr">
        <f aca="false">FALSE()</f>
        <is>
          <t/>
        </is>
      </c>
      <c r="H972" s="24" t="inlineStr">
        <f aca="false">FALSE()</f>
        <is>
          <t/>
        </is>
      </c>
      <c r="I972" s="24" t="inlineStr">
        <f aca="false">FALSE()</f>
        <is>
          <t/>
        </is>
      </c>
      <c r="J972" s="24" t="inlineStr">
        <f aca="false">FALSE()</f>
        <is>
          <t/>
        </is>
      </c>
      <c r="K972" s="24" t="inlineStr">
        <f aca="false">FALSE()</f>
        <is>
          <t/>
        </is>
      </c>
      <c r="L972" s="24" t="inlineStr">
        <f aca="false">FALSE()</f>
        <is>
          <t/>
        </is>
      </c>
    </row>
    <row r="973" customFormat="false" ht="15" hidden="false" customHeight="false" outlineLevel="0" collapsed="false">
      <c r="A973" s="24" t="s">
        <v>15792</v>
      </c>
      <c r="B973" s="24" t="s">
        <v>15793</v>
      </c>
      <c r="C973" s="24" t="n">
        <v>2</v>
      </c>
      <c r="D973" s="108" t="n">
        <v>0.000508819701718699</v>
      </c>
      <c r="E973" s="108" t="n">
        <v>3.68453119210936</v>
      </c>
      <c r="F973" s="24" t="s">
        <v>15061</v>
      </c>
      <c r="G973" s="24" t="inlineStr">
        <f aca="false">FALSE()</f>
        <is>
          <t/>
        </is>
      </c>
      <c r="H973" s="24" t="inlineStr">
        <f aca="false">FALSE()</f>
        <is>
          <t/>
        </is>
      </c>
      <c r="I973" s="24" t="inlineStr">
        <f aca="false">FALSE()</f>
        <is>
          <t/>
        </is>
      </c>
      <c r="J973" s="24" t="inlineStr">
        <f aca="false">FALSE()</f>
        <is>
          <t/>
        </is>
      </c>
      <c r="K973" s="24" t="inlineStr">
        <f aca="false">FALSE()</f>
        <is>
          <t/>
        </is>
      </c>
      <c r="L973" s="24" t="inlineStr">
        <f aca="false">FALSE()</f>
        <is>
          <t/>
        </is>
      </c>
    </row>
    <row r="974" customFormat="false" ht="15" hidden="false" customHeight="false" outlineLevel="0" collapsed="false">
      <c r="A974" s="24" t="s">
        <v>15793</v>
      </c>
      <c r="B974" s="24" t="s">
        <v>15794</v>
      </c>
      <c r="C974" s="24" t="n">
        <v>2</v>
      </c>
      <c r="D974" s="108" t="n">
        <v>0.000508819701718699</v>
      </c>
      <c r="E974" s="108" t="n">
        <v>3.68453119210936</v>
      </c>
      <c r="F974" s="24" t="s">
        <v>15061</v>
      </c>
      <c r="G974" s="24" t="inlineStr">
        <f aca="false">FALSE()</f>
        <is>
          <t/>
        </is>
      </c>
      <c r="H974" s="24" t="inlineStr">
        <f aca="false">FALSE()</f>
        <is>
          <t/>
        </is>
      </c>
      <c r="I974" s="24" t="inlineStr">
        <f aca="false">FALSE()</f>
        <is>
          <t/>
        </is>
      </c>
      <c r="J974" s="24" t="inlineStr">
        <f aca="false">FALSE()</f>
        <is>
          <t/>
        </is>
      </c>
      <c r="K974" s="24" t="inlineStr">
        <f aca="false">FALSE()</f>
        <is>
          <t/>
        </is>
      </c>
      <c r="L974" s="24" t="inlineStr">
        <f aca="false">FALSE()</f>
        <is>
          <t/>
        </is>
      </c>
    </row>
    <row r="975" customFormat="false" ht="15" hidden="false" customHeight="false" outlineLevel="0" collapsed="false">
      <c r="A975" s="24" t="s">
        <v>15794</v>
      </c>
      <c r="B975" s="24" t="s">
        <v>15147</v>
      </c>
      <c r="C975" s="24" t="n">
        <v>2</v>
      </c>
      <c r="D975" s="108" t="n">
        <v>0.000508819701718699</v>
      </c>
      <c r="E975" s="108" t="n">
        <v>2.94416850261512</v>
      </c>
      <c r="F975" s="24" t="s">
        <v>15061</v>
      </c>
      <c r="G975" s="24" t="inlineStr">
        <f aca="false">FALSE()</f>
        <is>
          <t/>
        </is>
      </c>
      <c r="H975" s="24" t="inlineStr">
        <f aca="false">FALSE()</f>
        <is>
          <t/>
        </is>
      </c>
      <c r="I975" s="24" t="inlineStr">
        <f aca="false">FALSE()</f>
        <is>
          <t/>
        </is>
      </c>
      <c r="J975" s="24" t="inlineStr">
        <f aca="false">FALSE()</f>
        <is>
          <t/>
        </is>
      </c>
      <c r="K975" s="24" t="inlineStr">
        <f aca="false">FALSE()</f>
        <is>
          <t/>
        </is>
      </c>
      <c r="L975" s="24" t="inlineStr">
        <f aca="false">FALSE()</f>
        <is>
          <t/>
        </is>
      </c>
    </row>
    <row r="976" customFormat="false" ht="15" hidden="false" customHeight="false" outlineLevel="0" collapsed="false">
      <c r="A976" s="24" t="s">
        <v>15077</v>
      </c>
      <c r="B976" s="24" t="s">
        <v>15434</v>
      </c>
      <c r="C976" s="24" t="n">
        <v>2</v>
      </c>
      <c r="D976" s="108" t="n">
        <v>0.000508819701718699</v>
      </c>
      <c r="E976" s="108" t="n">
        <v>2.48725063398374</v>
      </c>
      <c r="F976" s="24" t="s">
        <v>15061</v>
      </c>
      <c r="G976" s="24" t="inlineStr">
        <f aca="false">FALSE()</f>
        <is>
          <t/>
        </is>
      </c>
      <c r="H976" s="24" t="inlineStr">
        <f aca="false">FALSE()</f>
        <is>
          <t/>
        </is>
      </c>
      <c r="I976" s="24" t="inlineStr">
        <f aca="false">FALSE()</f>
        <is>
          <t/>
        </is>
      </c>
      <c r="J976" s="24" t="inlineStr">
        <f aca="false">FALSE()</f>
        <is>
          <t/>
        </is>
      </c>
      <c r="K976" s="24" t="inlineStr">
        <f aca="false">FALSE()</f>
        <is>
          <t/>
        </is>
      </c>
      <c r="L976" s="24" t="inlineStr">
        <f aca="false">FALSE()</f>
        <is>
          <t/>
        </is>
      </c>
    </row>
    <row r="977" customFormat="false" ht="15" hidden="false" customHeight="false" outlineLevel="0" collapsed="false">
      <c r="A977" s="24" t="s">
        <v>15434</v>
      </c>
      <c r="B977" s="24" t="s">
        <v>15423</v>
      </c>
      <c r="C977" s="24" t="n">
        <v>2</v>
      </c>
      <c r="D977" s="108" t="n">
        <v>0.000508819701718699</v>
      </c>
      <c r="E977" s="108" t="n">
        <v>3.2074099373897</v>
      </c>
      <c r="F977" s="24" t="s">
        <v>15061</v>
      </c>
      <c r="G977" s="24" t="inlineStr">
        <f aca="false">FALSE()</f>
        <is>
          <t/>
        </is>
      </c>
      <c r="H977" s="24" t="inlineStr">
        <f aca="false">FALSE()</f>
        <is>
          <t/>
        </is>
      </c>
      <c r="I977" s="24" t="inlineStr">
        <f aca="false">FALSE()</f>
        <is>
          <t/>
        </is>
      </c>
      <c r="J977" s="24" t="inlineStr">
        <f aca="false">FALSE()</f>
        <is>
          <t/>
        </is>
      </c>
      <c r="K977" s="24" t="inlineStr">
        <f aca="false">FALSE()</f>
        <is>
          <t/>
        </is>
      </c>
      <c r="L977" s="24" t="inlineStr">
        <f aca="false">FALSE()</f>
        <is>
          <t/>
        </is>
      </c>
    </row>
    <row r="978" customFormat="false" ht="15" hidden="false" customHeight="false" outlineLevel="0" collapsed="false">
      <c r="A978" s="24" t="s">
        <v>15423</v>
      </c>
      <c r="B978" s="24" t="s">
        <v>338</v>
      </c>
      <c r="C978" s="24" t="n">
        <v>2</v>
      </c>
      <c r="D978" s="108" t="n">
        <v>0.000508819701718699</v>
      </c>
      <c r="E978" s="108" t="n">
        <v>0.768603980412248</v>
      </c>
      <c r="F978" s="24" t="s">
        <v>15061</v>
      </c>
      <c r="G978" s="24" t="inlineStr">
        <f aca="false">FALSE()</f>
        <is>
          <t/>
        </is>
      </c>
      <c r="H978" s="24" t="inlineStr">
        <f aca="false">FALSE()</f>
        <is>
          <t/>
        </is>
      </c>
      <c r="I978" s="24" t="inlineStr">
        <f aca="false">FALSE()</f>
        <is>
          <t/>
        </is>
      </c>
      <c r="J978" s="24" t="inlineStr">
        <f aca="false">FALSE()</f>
        <is>
          <t/>
        </is>
      </c>
      <c r="K978" s="24" t="inlineStr">
        <f aca="false">FALSE()</f>
        <is>
          <t/>
        </is>
      </c>
      <c r="L978" s="24" t="inlineStr">
        <f aca="false">FALSE()</f>
        <is>
          <t/>
        </is>
      </c>
    </row>
    <row r="979" customFormat="false" ht="15" hidden="false" customHeight="false" outlineLevel="0" collapsed="false">
      <c r="A979" s="24" t="s">
        <v>4676</v>
      </c>
      <c r="B979" s="24" t="s">
        <v>15795</v>
      </c>
      <c r="C979" s="24" t="n">
        <v>2</v>
      </c>
      <c r="D979" s="108" t="n">
        <v>0.000508819701718699</v>
      </c>
      <c r="E979" s="108" t="n">
        <v>3.38350119644538</v>
      </c>
      <c r="F979" s="24" t="s">
        <v>15061</v>
      </c>
      <c r="G979" s="24" t="inlineStr">
        <f aca="false">FALSE()</f>
        <is>
          <t/>
        </is>
      </c>
      <c r="H979" s="24" t="inlineStr">
        <f aca="false">FALSE()</f>
        <is>
          <t/>
        </is>
      </c>
      <c r="I979" s="24" t="inlineStr">
        <f aca="false">FALSE()</f>
        <is>
          <t/>
        </is>
      </c>
      <c r="J979" s="24" t="inlineStr">
        <f aca="false">FALSE()</f>
        <is>
          <t/>
        </is>
      </c>
      <c r="K979" s="24" t="inlineStr">
        <f aca="false">FALSE()</f>
        <is>
          <t/>
        </is>
      </c>
      <c r="L979" s="24" t="inlineStr">
        <f aca="false">FALSE()</f>
        <is>
          <t/>
        </is>
      </c>
    </row>
    <row r="980" customFormat="false" ht="15" hidden="false" customHeight="false" outlineLevel="0" collapsed="false">
      <c r="A980" s="24" t="s">
        <v>338</v>
      </c>
      <c r="B980" s="24" t="s">
        <v>15583</v>
      </c>
      <c r="C980" s="24" t="n">
        <v>2</v>
      </c>
      <c r="D980" s="108" t="n">
        <v>0.000508819701718699</v>
      </c>
      <c r="E980" s="108" t="n">
        <v>0.89039183634159</v>
      </c>
      <c r="F980" s="24" t="s">
        <v>15061</v>
      </c>
      <c r="G980" s="24" t="inlineStr">
        <f aca="false">FALSE()</f>
        <is>
          <t/>
        </is>
      </c>
      <c r="H980" s="24" t="inlineStr">
        <f aca="false">FALSE()</f>
        <is>
          <t/>
        </is>
      </c>
      <c r="I980" s="24" t="inlineStr">
        <f aca="false">FALSE()</f>
        <is>
          <t/>
        </is>
      </c>
      <c r="J980" s="24" t="inlineStr">
        <f aca="false">FALSE()</f>
        <is>
          <t/>
        </is>
      </c>
      <c r="K980" s="24" t="inlineStr">
        <f aca="false">FALSE()</f>
        <is>
          <t/>
        </is>
      </c>
      <c r="L980" s="24" t="inlineStr">
        <f aca="false">FALSE()</f>
        <is>
          <t/>
        </is>
      </c>
    </row>
    <row r="981" customFormat="false" ht="15" hidden="false" customHeight="false" outlineLevel="0" collapsed="false">
      <c r="A981" s="24" t="s">
        <v>15797</v>
      </c>
      <c r="B981" s="24" t="s">
        <v>15235</v>
      </c>
      <c r="C981" s="24" t="n">
        <v>2</v>
      </c>
      <c r="D981" s="108" t="n">
        <v>0.000508819701718699</v>
      </c>
      <c r="E981" s="108" t="n">
        <v>3.14046314775909</v>
      </c>
      <c r="F981" s="24" t="s">
        <v>15061</v>
      </c>
      <c r="G981" s="24" t="inlineStr">
        <f aca="false">FALSE()</f>
        <is>
          <t/>
        </is>
      </c>
      <c r="H981" s="24" t="inlineStr">
        <f aca="false">FALSE()</f>
        <is>
          <t/>
        </is>
      </c>
      <c r="I981" s="24" t="inlineStr">
        <f aca="false">FALSE()</f>
        <is>
          <t/>
        </is>
      </c>
      <c r="J981" s="24" t="inlineStr">
        <f aca="false">FALSE()</f>
        <is>
          <t/>
        </is>
      </c>
      <c r="K981" s="24" t="inlineStr">
        <f aca="false">FALSE()</f>
        <is>
          <t/>
        </is>
      </c>
      <c r="L981" s="24" t="inlineStr">
        <f aca="false">FALSE()</f>
        <is>
          <t/>
        </is>
      </c>
    </row>
    <row r="982" customFormat="false" ht="15" hidden="false" customHeight="false" outlineLevel="0" collapsed="false">
      <c r="A982" s="24" t="s">
        <v>15437</v>
      </c>
      <c r="B982" s="24" t="s">
        <v>15431</v>
      </c>
      <c r="C982" s="24" t="n">
        <v>2</v>
      </c>
      <c r="D982" s="108" t="n">
        <v>0.000508819701718699</v>
      </c>
      <c r="E982" s="108" t="n">
        <v>3.0824712007814</v>
      </c>
      <c r="F982" s="24" t="s">
        <v>15061</v>
      </c>
      <c r="G982" s="24" t="inlineStr">
        <f aca="false">FALSE()</f>
        <is>
          <t/>
        </is>
      </c>
      <c r="H982" s="24" t="inlineStr">
        <f aca="false">FALSE()</f>
        <is>
          <t/>
        </is>
      </c>
      <c r="I982" s="24" t="inlineStr">
        <f aca="false">FALSE()</f>
        <is>
          <t/>
        </is>
      </c>
      <c r="J982" s="24" t="inlineStr">
        <f aca="false">FALSE()</f>
        <is>
          <t/>
        </is>
      </c>
      <c r="K982" s="24" t="inlineStr">
        <f aca="false">FALSE()</f>
        <is>
          <t/>
        </is>
      </c>
      <c r="L982" s="24" t="inlineStr">
        <f aca="false">FALSE()</f>
        <is>
          <t/>
        </is>
      </c>
    </row>
    <row r="983" customFormat="false" ht="15" hidden="false" customHeight="false" outlineLevel="0" collapsed="false">
      <c r="A983" s="24" t="s">
        <v>15141</v>
      </c>
      <c r="B983" s="24" t="s">
        <v>3845</v>
      </c>
      <c r="C983" s="24" t="n">
        <v>2</v>
      </c>
      <c r="D983" s="108" t="n">
        <v>0.000508819701718699</v>
      </c>
      <c r="E983" s="108" t="n">
        <v>2.94416850261512</v>
      </c>
      <c r="F983" s="24" t="s">
        <v>15061</v>
      </c>
      <c r="G983" s="24" t="inlineStr">
        <f aca="false">FALSE()</f>
        <is>
          <t/>
        </is>
      </c>
      <c r="H983" s="24" t="inlineStr">
        <f aca="false">FALSE()</f>
        <is>
          <t/>
        </is>
      </c>
      <c r="I983" s="24" t="inlineStr">
        <f aca="false">FALSE()</f>
        <is>
          <t/>
        </is>
      </c>
      <c r="J983" s="24" t="inlineStr">
        <f aca="false">FALSE()</f>
        <is>
          <t/>
        </is>
      </c>
      <c r="K983" s="24" t="inlineStr">
        <f aca="false">FALSE()</f>
        <is>
          <t/>
        </is>
      </c>
      <c r="L983" s="24" t="inlineStr">
        <f aca="false">FALSE()</f>
        <is>
          <t/>
        </is>
      </c>
    </row>
    <row r="984" customFormat="false" ht="15" hidden="false" customHeight="false" outlineLevel="0" collapsed="false">
      <c r="A984" s="24" t="s">
        <v>3845</v>
      </c>
      <c r="B984" s="24" t="s">
        <v>15798</v>
      </c>
      <c r="C984" s="24" t="n">
        <v>2</v>
      </c>
      <c r="D984" s="108" t="n">
        <v>0.000508819701718699</v>
      </c>
      <c r="E984" s="108" t="n">
        <v>3.50843993305368</v>
      </c>
      <c r="F984" s="24" t="s">
        <v>15061</v>
      </c>
      <c r="G984" s="24" t="inlineStr">
        <f aca="false">FALSE()</f>
        <is>
          <t/>
        </is>
      </c>
      <c r="H984" s="24" t="inlineStr">
        <f aca="false">FALSE()</f>
        <is>
          <t/>
        </is>
      </c>
      <c r="I984" s="24" t="inlineStr">
        <f aca="false">FALSE()</f>
        <is>
          <t/>
        </is>
      </c>
      <c r="J984" s="24" t="inlineStr">
        <f aca="false">FALSE()</f>
        <is>
          <t/>
        </is>
      </c>
      <c r="K984" s="24" t="inlineStr">
        <f aca="false">FALSE()</f>
        <is>
          <t/>
        </is>
      </c>
      <c r="L984" s="24" t="inlineStr">
        <f aca="false">FALSE()</f>
        <is>
          <t/>
        </is>
      </c>
    </row>
    <row r="985" customFormat="false" ht="15" hidden="false" customHeight="false" outlineLevel="0" collapsed="false">
      <c r="A985" s="24" t="s">
        <v>15798</v>
      </c>
      <c r="B985" s="24" t="s">
        <v>15799</v>
      </c>
      <c r="C985" s="24" t="n">
        <v>2</v>
      </c>
      <c r="D985" s="108" t="n">
        <v>0.000508819701718699</v>
      </c>
      <c r="E985" s="108" t="n">
        <v>3.68453119210936</v>
      </c>
      <c r="F985" s="24" t="s">
        <v>15061</v>
      </c>
      <c r="G985" s="24" t="inlineStr">
        <f aca="false">FALSE()</f>
        <is>
          <t/>
        </is>
      </c>
      <c r="H985" s="24" t="inlineStr">
        <f aca="false">FALSE()</f>
        <is>
          <t/>
        </is>
      </c>
      <c r="I985" s="24" t="inlineStr">
        <f aca="false">FALSE()</f>
        <is>
          <t/>
        </is>
      </c>
      <c r="J985" s="24" t="inlineStr">
        <f aca="false">FALSE()</f>
        <is>
          <t/>
        </is>
      </c>
      <c r="K985" s="24" t="inlineStr">
        <f aca="false">FALSE()</f>
        <is>
          <t/>
        </is>
      </c>
      <c r="L985" s="24" t="inlineStr">
        <f aca="false">FALSE()</f>
        <is>
          <t/>
        </is>
      </c>
    </row>
    <row r="986" customFormat="false" ht="15" hidden="false" customHeight="false" outlineLevel="0" collapsed="false">
      <c r="A986" s="24" t="s">
        <v>15799</v>
      </c>
      <c r="B986" s="24" t="s">
        <v>15800</v>
      </c>
      <c r="C986" s="24" t="n">
        <v>2</v>
      </c>
      <c r="D986" s="108" t="n">
        <v>0.000508819701718699</v>
      </c>
      <c r="E986" s="108" t="n">
        <v>3.68453119210936</v>
      </c>
      <c r="F986" s="24" t="s">
        <v>15061</v>
      </c>
      <c r="G986" s="24" t="inlineStr">
        <f aca="false">FALSE()</f>
        <is>
          <t/>
        </is>
      </c>
      <c r="H986" s="24" t="inlineStr">
        <f aca="false">FALSE()</f>
        <is>
          <t/>
        </is>
      </c>
      <c r="I986" s="24" t="inlineStr">
        <f aca="false">FALSE()</f>
        <is>
          <t/>
        </is>
      </c>
      <c r="J986" s="24" t="inlineStr">
        <f aca="false">FALSE()</f>
        <is>
          <t/>
        </is>
      </c>
      <c r="K986" s="24" t="inlineStr">
        <f aca="false">FALSE()</f>
        <is>
          <t/>
        </is>
      </c>
      <c r="L986" s="24" t="inlineStr">
        <f aca="false">FALSE()</f>
        <is>
          <t/>
        </is>
      </c>
    </row>
    <row r="987" customFormat="false" ht="15" hidden="false" customHeight="false" outlineLevel="0" collapsed="false">
      <c r="A987" s="24" t="s">
        <v>15800</v>
      </c>
      <c r="B987" s="24" t="s">
        <v>14852</v>
      </c>
      <c r="C987" s="24" t="n">
        <v>2</v>
      </c>
      <c r="D987" s="108" t="n">
        <v>0.000508819701718699</v>
      </c>
      <c r="E987" s="108" t="n">
        <v>1.9987894535071</v>
      </c>
      <c r="F987" s="24" t="s">
        <v>15061</v>
      </c>
      <c r="G987" s="24" t="inlineStr">
        <f aca="false">FALSE()</f>
        <is>
          <t/>
        </is>
      </c>
      <c r="H987" s="24" t="inlineStr">
        <f aca="false">FALSE()</f>
        <is>
          <t/>
        </is>
      </c>
      <c r="I987" s="24" t="inlineStr">
        <f aca="false">FALSE()</f>
        <is>
          <t/>
        </is>
      </c>
      <c r="J987" s="24" t="inlineStr">
        <f aca="false">FALSE()</f>
        <is>
          <t/>
        </is>
      </c>
      <c r="K987" s="24" t="inlineStr">
        <f aca="false">FALSE()</f>
        <is>
          <t/>
        </is>
      </c>
      <c r="L987" s="24" t="inlineStr">
        <f aca="false">FALSE()</f>
        <is>
          <t/>
        </is>
      </c>
    </row>
    <row r="988" customFormat="false" ht="15" hidden="false" customHeight="false" outlineLevel="0" collapsed="false">
      <c r="A988" s="24" t="s">
        <v>15801</v>
      </c>
      <c r="B988" s="24" t="s">
        <v>15295</v>
      </c>
      <c r="C988" s="24" t="n">
        <v>2</v>
      </c>
      <c r="D988" s="108" t="n">
        <v>0.000508819701718699</v>
      </c>
      <c r="E988" s="108" t="n">
        <v>3.2074099373897</v>
      </c>
      <c r="F988" s="24" t="s">
        <v>15061</v>
      </c>
      <c r="G988" s="24" t="inlineStr">
        <f aca="false">FALSE()</f>
        <is>
          <t/>
        </is>
      </c>
      <c r="H988" s="24" t="inlineStr">
        <f aca="false">FALSE()</f>
        <is>
          <t/>
        </is>
      </c>
      <c r="I988" s="24" t="inlineStr">
        <f aca="false">FALSE()</f>
        <is>
          <t/>
        </is>
      </c>
      <c r="J988" s="24" t="inlineStr">
        <f aca="false">FALSE()</f>
        <is>
          <t/>
        </is>
      </c>
      <c r="K988" s="24" t="inlineStr">
        <f aca="false">FALSE()</f>
        <is>
          <t/>
        </is>
      </c>
      <c r="L988" s="24" t="inlineStr">
        <f aca="false">FALSE()</f>
        <is>
          <t/>
        </is>
      </c>
    </row>
    <row r="989" customFormat="false" ht="15" hidden="false" customHeight="false" outlineLevel="0" collapsed="false">
      <c r="A989" s="24" t="s">
        <v>15295</v>
      </c>
      <c r="B989" s="24" t="s">
        <v>15584</v>
      </c>
      <c r="C989" s="24" t="n">
        <v>2</v>
      </c>
      <c r="D989" s="108" t="n">
        <v>0.000508819701718699</v>
      </c>
      <c r="E989" s="108" t="n">
        <v>3.03131867833402</v>
      </c>
      <c r="F989" s="24" t="s">
        <v>15061</v>
      </c>
      <c r="G989" s="24" t="inlineStr">
        <f aca="false">FALSE()</f>
        <is>
          <t/>
        </is>
      </c>
      <c r="H989" s="24" t="inlineStr">
        <f aca="false">FALSE()</f>
        <is>
          <t/>
        </is>
      </c>
      <c r="I989" s="24" t="inlineStr">
        <f aca="false">FALSE()</f>
        <is>
          <t/>
        </is>
      </c>
      <c r="J989" s="24" t="inlineStr">
        <f aca="false">FALSE()</f>
        <is>
          <t/>
        </is>
      </c>
      <c r="K989" s="24" t="inlineStr">
        <f aca="false">FALSE()</f>
        <is>
          <t/>
        </is>
      </c>
      <c r="L989" s="24" t="inlineStr">
        <f aca="false">FALSE()</f>
        <is>
          <t/>
        </is>
      </c>
    </row>
    <row r="990" customFormat="false" ht="15" hidden="false" customHeight="false" outlineLevel="0" collapsed="false">
      <c r="A990" s="24" t="s">
        <v>15584</v>
      </c>
      <c r="B990" s="24" t="s">
        <v>15118</v>
      </c>
      <c r="C990" s="24" t="n">
        <v>2</v>
      </c>
      <c r="D990" s="108" t="n">
        <v>0.000508819701718699</v>
      </c>
      <c r="E990" s="108" t="n">
        <v>2.69552657641083</v>
      </c>
      <c r="F990" s="24" t="s">
        <v>15061</v>
      </c>
      <c r="G990" s="24" t="inlineStr">
        <f aca="false">FALSE()</f>
        <is>
          <t/>
        </is>
      </c>
      <c r="H990" s="24" t="inlineStr">
        <f aca="false">FALSE()</f>
        <is>
          <t/>
        </is>
      </c>
      <c r="I990" s="24" t="inlineStr">
        <f aca="false">FALSE()</f>
        <is>
          <t/>
        </is>
      </c>
      <c r="J990" s="24" t="inlineStr">
        <f aca="false">FALSE()</f>
        <is>
          <t/>
        </is>
      </c>
      <c r="K990" s="24" t="inlineStr">
        <f aca="false">FALSE()</f>
        <is>
          <t/>
        </is>
      </c>
      <c r="L990" s="24" t="inlineStr">
        <f aca="false">FALSE()</f>
        <is>
          <t/>
        </is>
      </c>
    </row>
    <row r="991" customFormat="false" ht="15" hidden="false" customHeight="false" outlineLevel="0" collapsed="false">
      <c r="A991" s="24" t="s">
        <v>15118</v>
      </c>
      <c r="B991" s="24" t="s">
        <v>15205</v>
      </c>
      <c r="C991" s="24" t="n">
        <v>2</v>
      </c>
      <c r="D991" s="108" t="n">
        <v>0.000508819701718699</v>
      </c>
      <c r="E991" s="108" t="n">
        <v>2.29536510774483</v>
      </c>
      <c r="F991" s="24" t="s">
        <v>15061</v>
      </c>
      <c r="G991" s="24" t="inlineStr">
        <f aca="false">FALSE()</f>
        <is>
          <t/>
        </is>
      </c>
      <c r="H991" s="24" t="inlineStr">
        <f aca="false">FALSE()</f>
        <is>
          <t/>
        </is>
      </c>
      <c r="I991" s="24" t="inlineStr">
        <f aca="false">FALSE()</f>
        <is>
          <t/>
        </is>
      </c>
      <c r="J991" s="24" t="inlineStr">
        <f aca="false">FALSE()</f>
        <is>
          <t/>
        </is>
      </c>
      <c r="K991" s="24" t="inlineStr">
        <f aca="false">FALSE()</f>
        <is>
          <t/>
        </is>
      </c>
      <c r="L991" s="24" t="inlineStr">
        <f aca="false">FALSE()</f>
        <is>
          <t/>
        </is>
      </c>
    </row>
    <row r="992" customFormat="false" ht="15" hidden="false" customHeight="false" outlineLevel="0" collapsed="false">
      <c r="A992" s="24" t="s">
        <v>338</v>
      </c>
      <c r="B992" s="24" t="s">
        <v>15802</v>
      </c>
      <c r="C992" s="24" t="n">
        <v>2</v>
      </c>
      <c r="D992" s="108" t="n">
        <v>0.000508819701718699</v>
      </c>
      <c r="E992" s="108" t="n">
        <v>1.06648309539727</v>
      </c>
      <c r="F992" s="24" t="s">
        <v>15061</v>
      </c>
      <c r="G992" s="24" t="inlineStr">
        <f aca="false">FALSE()</f>
        <is>
          <t/>
        </is>
      </c>
      <c r="H992" s="24" t="inlineStr">
        <f aca="false">FALSE()</f>
        <is>
          <t/>
        </is>
      </c>
      <c r="I992" s="24" t="inlineStr">
        <f aca="false">FALSE()</f>
        <is>
          <t/>
        </is>
      </c>
      <c r="J992" s="24" t="inlineStr">
        <f aca="false">FALSE()</f>
        <is>
          <t/>
        </is>
      </c>
      <c r="K992" s="24" t="inlineStr">
        <f aca="false">FALSE()</f>
        <is>
          <t/>
        </is>
      </c>
      <c r="L992" s="24" t="inlineStr">
        <f aca="false">FALSE()</f>
        <is>
          <t/>
        </is>
      </c>
    </row>
    <row r="993" customFormat="false" ht="15" hidden="false" customHeight="false" outlineLevel="0" collapsed="false">
      <c r="A993" s="24" t="s">
        <v>15802</v>
      </c>
      <c r="B993" s="24" t="s">
        <v>15803</v>
      </c>
      <c r="C993" s="24" t="n">
        <v>2</v>
      </c>
      <c r="D993" s="108" t="n">
        <v>0.000508819701718699</v>
      </c>
      <c r="E993" s="108" t="n">
        <v>3.68453119210936</v>
      </c>
      <c r="F993" s="24" t="s">
        <v>15061</v>
      </c>
      <c r="G993" s="24" t="inlineStr">
        <f aca="false">FALSE()</f>
        <is>
          <t/>
        </is>
      </c>
      <c r="H993" s="24" t="inlineStr">
        <f aca="false">FALSE()</f>
        <is>
          <t/>
        </is>
      </c>
      <c r="I993" s="24" t="inlineStr">
        <f aca="false">FALSE()</f>
        <is>
          <t/>
        </is>
      </c>
      <c r="J993" s="24" t="inlineStr">
        <f aca="false">FALSE()</f>
        <is>
          <t/>
        </is>
      </c>
      <c r="K993" s="24" t="inlineStr">
        <f aca="false">FALSE()</f>
        <is>
          <t/>
        </is>
      </c>
      <c r="L993" s="24" t="inlineStr">
        <f aca="false">FALSE()</f>
        <is>
          <t/>
        </is>
      </c>
    </row>
    <row r="994" customFormat="false" ht="15" hidden="false" customHeight="false" outlineLevel="0" collapsed="false">
      <c r="A994" s="24" t="s">
        <v>15803</v>
      </c>
      <c r="B994" s="24" t="s">
        <v>15804</v>
      </c>
      <c r="C994" s="24" t="n">
        <v>2</v>
      </c>
      <c r="D994" s="108" t="n">
        <v>0.000508819701718699</v>
      </c>
      <c r="E994" s="108" t="n">
        <v>3.68453119210936</v>
      </c>
      <c r="F994" s="24" t="s">
        <v>15061</v>
      </c>
      <c r="G994" s="24" t="inlineStr">
        <f aca="false">FALSE()</f>
        <is>
          <t/>
        </is>
      </c>
      <c r="H994" s="24" t="inlineStr">
        <f aca="false">FALSE()</f>
        <is>
          <t/>
        </is>
      </c>
      <c r="I994" s="24" t="inlineStr">
        <f aca="false">FALSE()</f>
        <is>
          <t/>
        </is>
      </c>
      <c r="J994" s="24" t="inlineStr">
        <f aca="false">FALSE()</f>
        <is>
          <t/>
        </is>
      </c>
      <c r="K994" s="24" t="inlineStr">
        <f aca="false">FALSE()</f>
        <is>
          <t/>
        </is>
      </c>
      <c r="L994" s="24" t="inlineStr">
        <f aca="false">FALSE()</f>
        <is>
          <t/>
        </is>
      </c>
    </row>
    <row r="995" customFormat="false" ht="15" hidden="false" customHeight="false" outlineLevel="0" collapsed="false">
      <c r="A995" s="24" t="s">
        <v>15804</v>
      </c>
      <c r="B995" s="24" t="s">
        <v>15805</v>
      </c>
      <c r="C995" s="24" t="n">
        <v>2</v>
      </c>
      <c r="D995" s="108" t="n">
        <v>0.000508819701718699</v>
      </c>
      <c r="E995" s="108" t="n">
        <v>3.68453119210936</v>
      </c>
      <c r="F995" s="24" t="s">
        <v>15061</v>
      </c>
      <c r="G995" s="24" t="inlineStr">
        <f aca="false">FALSE()</f>
        <is>
          <t/>
        </is>
      </c>
      <c r="H995" s="24" t="inlineStr">
        <f aca="false">FALSE()</f>
        <is>
          <t/>
        </is>
      </c>
      <c r="I995" s="24" t="inlineStr">
        <f aca="false">FALSE()</f>
        <is>
          <t/>
        </is>
      </c>
      <c r="J995" s="24" t="inlineStr">
        <f aca="false">FALSE()</f>
        <is>
          <t/>
        </is>
      </c>
      <c r="K995" s="24" t="inlineStr">
        <f aca="false">FALSE()</f>
        <is>
          <t/>
        </is>
      </c>
      <c r="L995" s="24" t="inlineStr">
        <f aca="false">FALSE()</f>
        <is>
          <t/>
        </is>
      </c>
    </row>
    <row r="996" customFormat="false" ht="15" hidden="false" customHeight="false" outlineLevel="0" collapsed="false">
      <c r="A996" s="24" t="s">
        <v>15339</v>
      </c>
      <c r="B996" s="24" t="s">
        <v>15249</v>
      </c>
      <c r="C996" s="24" t="n">
        <v>2</v>
      </c>
      <c r="D996" s="108" t="n">
        <v>0.000508819701718699</v>
      </c>
      <c r="E996" s="108" t="n">
        <v>2.83943315209511</v>
      </c>
      <c r="F996" s="24" t="s">
        <v>15061</v>
      </c>
      <c r="G996" s="24" t="inlineStr">
        <f aca="false">FALSE()</f>
        <is>
          <t/>
        </is>
      </c>
      <c r="H996" s="24" t="inlineStr">
        <f aca="false">FALSE()</f>
        <is>
          <t/>
        </is>
      </c>
      <c r="I996" s="24" t="inlineStr">
        <f aca="false">FALSE()</f>
        <is>
          <t/>
        </is>
      </c>
      <c r="J996" s="24" t="n">
        <f aca="false">TRUE()</f>
        <v>1</v>
      </c>
      <c r="K996" s="24" t="inlineStr">
        <f aca="false">FALSE()</f>
        <is>
          <t/>
        </is>
      </c>
      <c r="L996" s="24" t="inlineStr">
        <f aca="false">FALSE()</f>
        <is>
          <t/>
        </is>
      </c>
    </row>
    <row r="997" customFormat="false" ht="15" hidden="false" customHeight="false" outlineLevel="0" collapsed="false">
      <c r="A997" s="24" t="s">
        <v>15249</v>
      </c>
      <c r="B997" s="24" t="s">
        <v>15115</v>
      </c>
      <c r="C997" s="24" t="n">
        <v>2</v>
      </c>
      <c r="D997" s="108" t="n">
        <v>0.000508819701718699</v>
      </c>
      <c r="E997" s="108" t="n">
        <v>2.32754979111623</v>
      </c>
      <c r="F997" s="24" t="s">
        <v>15061</v>
      </c>
      <c r="G997" s="24" t="n">
        <f aca="false">TRUE()</f>
        <v>1</v>
      </c>
      <c r="H997" s="24" t="inlineStr">
        <f aca="false">FALSE()</f>
        <is>
          <t/>
        </is>
      </c>
      <c r="I997" s="24" t="inlineStr">
        <f aca="false">FALSE()</f>
        <is>
          <t/>
        </is>
      </c>
      <c r="J997" s="24" t="n">
        <f aca="false">FALSE()</f>
        <v>0</v>
      </c>
      <c r="K997" s="24" t="inlineStr">
        <f aca="false">FALSE()</f>
        <is>
          <t/>
        </is>
      </c>
      <c r="L997" s="24" t="inlineStr">
        <f aca="false">FALSE()</f>
        <is>
          <t/>
        </is>
      </c>
    </row>
    <row r="998" customFormat="false" ht="15" hidden="false" customHeight="false" outlineLevel="0" collapsed="false">
      <c r="A998" s="24" t="s">
        <v>15115</v>
      </c>
      <c r="B998" s="24" t="s">
        <v>15806</v>
      </c>
      <c r="C998" s="24" t="n">
        <v>2</v>
      </c>
      <c r="D998" s="108" t="n">
        <v>0.000508819701718699</v>
      </c>
      <c r="E998" s="108" t="n">
        <v>2.83943315209511</v>
      </c>
      <c r="F998" s="24" t="s">
        <v>15061</v>
      </c>
      <c r="G998" s="24" t="n">
        <f aca="false">FALSE()</f>
        <v>0</v>
      </c>
      <c r="H998" s="24" t="inlineStr">
        <f aca="false">FALSE()</f>
        <is>
          <t/>
        </is>
      </c>
      <c r="I998" s="24" t="inlineStr">
        <f aca="false">FALSE()</f>
        <is>
          <t/>
        </is>
      </c>
      <c r="J998" s="24" t="inlineStr">
        <f aca="false">FALSE()</f>
        <is>
          <t/>
        </is>
      </c>
      <c r="K998" s="24" t="inlineStr">
        <f aca="false">FALSE()</f>
        <is>
          <t/>
        </is>
      </c>
      <c r="L998" s="24" t="inlineStr">
        <f aca="false">FALSE()</f>
        <is>
          <t/>
        </is>
      </c>
    </row>
    <row r="999" customFormat="false" ht="15" hidden="false" customHeight="false" outlineLevel="0" collapsed="false">
      <c r="A999" s="24" t="s">
        <v>15806</v>
      </c>
      <c r="B999" s="24" t="s">
        <v>15240</v>
      </c>
      <c r="C999" s="24" t="n">
        <v>2</v>
      </c>
      <c r="D999" s="108" t="n">
        <v>0.000508819701718699</v>
      </c>
      <c r="E999" s="108" t="n">
        <v>3.14046314775909</v>
      </c>
      <c r="F999" s="24" t="s">
        <v>15061</v>
      </c>
      <c r="G999" s="24" t="inlineStr">
        <f aca="false">FALSE()</f>
        <is>
          <t/>
        </is>
      </c>
      <c r="H999" s="24" t="inlineStr">
        <f aca="false">FALSE()</f>
        <is>
          <t/>
        </is>
      </c>
      <c r="I999" s="24" t="inlineStr">
        <f aca="false">FALSE()</f>
        <is>
          <t/>
        </is>
      </c>
      <c r="J999" s="24" t="inlineStr">
        <f aca="false">FALSE()</f>
        <is>
          <t/>
        </is>
      </c>
      <c r="K999" s="24" t="inlineStr">
        <f aca="false">FALSE()</f>
        <is>
          <t/>
        </is>
      </c>
      <c r="L999" s="24" t="inlineStr">
        <f aca="false">FALSE()</f>
        <is>
          <t/>
        </is>
      </c>
    </row>
    <row r="1000" customFormat="false" ht="15" hidden="false" customHeight="false" outlineLevel="0" collapsed="false">
      <c r="A1000" s="24" t="s">
        <v>15240</v>
      </c>
      <c r="B1000" s="24" t="s">
        <v>15807</v>
      </c>
      <c r="C1000" s="24" t="n">
        <v>2</v>
      </c>
      <c r="D1000" s="108" t="n">
        <v>0.000508819701718699</v>
      </c>
      <c r="E1000" s="108" t="n">
        <v>3.2074099373897</v>
      </c>
      <c r="F1000" s="24" t="s">
        <v>15061</v>
      </c>
      <c r="G1000" s="24" t="inlineStr">
        <f aca="false">FALSE()</f>
        <is>
          <t/>
        </is>
      </c>
      <c r="H1000" s="24" t="inlineStr">
        <f aca="false">FALSE()</f>
        <is>
          <t/>
        </is>
      </c>
      <c r="I1000" s="24" t="inlineStr">
        <f aca="false">FALSE()</f>
        <is>
          <t/>
        </is>
      </c>
      <c r="J1000" s="24" t="inlineStr">
        <f aca="false">FALSE()</f>
        <is>
          <t/>
        </is>
      </c>
      <c r="K1000" s="24" t="inlineStr">
        <f aca="false">FALSE()</f>
        <is>
          <t/>
        </is>
      </c>
      <c r="L1000" s="24" t="inlineStr">
        <f aca="false">FALSE()</f>
        <is>
          <t/>
        </is>
      </c>
    </row>
    <row r="1001" customFormat="false" ht="15" hidden="false" customHeight="false" outlineLevel="0" collapsed="false">
      <c r="A1001" s="24" t="s">
        <v>15807</v>
      </c>
      <c r="B1001" s="24" t="s">
        <v>15147</v>
      </c>
      <c r="C1001" s="24" t="n">
        <v>2</v>
      </c>
      <c r="D1001" s="108" t="n">
        <v>0.000508819701718699</v>
      </c>
      <c r="E1001" s="108" t="n">
        <v>2.94416850261512</v>
      </c>
      <c r="F1001" s="24" t="s">
        <v>15061</v>
      </c>
      <c r="G1001" s="24" t="inlineStr">
        <f aca="false">FALSE()</f>
        <is>
          <t/>
        </is>
      </c>
      <c r="H1001" s="24" t="inlineStr">
        <f aca="false">FALSE()</f>
        <is>
          <t/>
        </is>
      </c>
      <c r="I1001" s="24" t="inlineStr">
        <f aca="false">FALSE()</f>
        <is>
          <t/>
        </is>
      </c>
      <c r="J1001" s="24" t="inlineStr">
        <f aca="false">FALSE()</f>
        <is>
          <t/>
        </is>
      </c>
      <c r="K1001" s="24" t="inlineStr">
        <f aca="false">FALSE()</f>
        <is>
          <t/>
        </is>
      </c>
      <c r="L1001" s="24" t="inlineStr">
        <f aca="false">FALSE()</f>
        <is>
          <t/>
        </is>
      </c>
    </row>
    <row r="1002" customFormat="false" ht="15" hidden="false" customHeight="false" outlineLevel="0" collapsed="false">
      <c r="A1002" s="24" t="s">
        <v>15147</v>
      </c>
      <c r="B1002" s="24" t="s">
        <v>15585</v>
      </c>
      <c r="C1002" s="24" t="n">
        <v>2</v>
      </c>
      <c r="D1002" s="108" t="n">
        <v>0.000508819701718699</v>
      </c>
      <c r="E1002" s="108" t="n">
        <v>2.76807724355944</v>
      </c>
      <c r="F1002" s="24" t="s">
        <v>15061</v>
      </c>
      <c r="G1002" s="24" t="inlineStr">
        <f aca="false">FALSE()</f>
        <is>
          <t/>
        </is>
      </c>
      <c r="H1002" s="24" t="inlineStr">
        <f aca="false">FALSE()</f>
        <is>
          <t/>
        </is>
      </c>
      <c r="I1002" s="24" t="inlineStr">
        <f aca="false">FALSE()</f>
        <is>
          <t/>
        </is>
      </c>
      <c r="J1002" s="24" t="inlineStr">
        <f aca="false">FALSE()</f>
        <is>
          <t/>
        </is>
      </c>
      <c r="K1002" s="24" t="inlineStr">
        <f aca="false">FALSE()</f>
        <is>
          <t/>
        </is>
      </c>
      <c r="L1002" s="24" t="inlineStr">
        <f aca="false">FALSE()</f>
        <is>
          <t/>
        </is>
      </c>
    </row>
    <row r="1003" customFormat="false" ht="15" hidden="false" customHeight="false" outlineLevel="0" collapsed="false">
      <c r="A1003" s="24" t="s">
        <v>338</v>
      </c>
      <c r="B1003" s="24" t="s">
        <v>15808</v>
      </c>
      <c r="C1003" s="24" t="n">
        <v>2</v>
      </c>
      <c r="D1003" s="108" t="n">
        <v>0.000508819701718699</v>
      </c>
      <c r="E1003" s="108" t="n">
        <v>1.06648309539727</v>
      </c>
      <c r="F1003" s="24" t="s">
        <v>15061</v>
      </c>
      <c r="G1003" s="24" t="inlineStr">
        <f aca="false">FALSE()</f>
        <is>
          <t/>
        </is>
      </c>
      <c r="H1003" s="24" t="inlineStr">
        <f aca="false">FALSE()</f>
        <is>
          <t/>
        </is>
      </c>
      <c r="I1003" s="24" t="inlineStr">
        <f aca="false">FALSE()</f>
        <is>
          <t/>
        </is>
      </c>
      <c r="J1003" s="24" t="inlineStr">
        <f aca="false">FALSE()</f>
        <is>
          <t/>
        </is>
      </c>
      <c r="K1003" s="24" t="inlineStr">
        <f aca="false">FALSE()</f>
        <is>
          <t/>
        </is>
      </c>
      <c r="L1003" s="24" t="inlineStr">
        <f aca="false">FALSE()</f>
        <is>
          <t/>
        </is>
      </c>
    </row>
    <row r="1004" customFormat="false" ht="15" hidden="false" customHeight="false" outlineLevel="0" collapsed="false">
      <c r="A1004" s="24" t="s">
        <v>15808</v>
      </c>
      <c r="B1004" s="24" t="s">
        <v>14899</v>
      </c>
      <c r="C1004" s="24" t="n">
        <v>2</v>
      </c>
      <c r="D1004" s="108" t="n">
        <v>0.000508819701718699</v>
      </c>
      <c r="E1004" s="108" t="n">
        <v>2.07174733538963</v>
      </c>
      <c r="F1004" s="24" t="s">
        <v>15061</v>
      </c>
      <c r="G1004" s="24" t="inlineStr">
        <f aca="false">FALSE()</f>
        <is>
          <t/>
        </is>
      </c>
      <c r="H1004" s="24" t="inlineStr">
        <f aca="false">FALSE()</f>
        <is>
          <t/>
        </is>
      </c>
      <c r="I1004" s="24" t="inlineStr">
        <f aca="false">FALSE()</f>
        <is>
          <t/>
        </is>
      </c>
      <c r="J1004" s="24" t="inlineStr">
        <f aca="false">FALSE()</f>
        <is>
          <t/>
        </is>
      </c>
      <c r="K1004" s="24" t="inlineStr">
        <f aca="false">FALSE()</f>
        <is>
          <t/>
        </is>
      </c>
      <c r="L1004" s="24" t="inlineStr">
        <f aca="false">FALSE()</f>
        <is>
          <t/>
        </is>
      </c>
    </row>
    <row r="1005" customFormat="false" ht="15" hidden="false" customHeight="false" outlineLevel="0" collapsed="false">
      <c r="A1005" s="24" t="s">
        <v>15809</v>
      </c>
      <c r="B1005" s="24" t="s">
        <v>15810</v>
      </c>
      <c r="C1005" s="24" t="n">
        <v>2</v>
      </c>
      <c r="D1005" s="108" t="n">
        <v>0.000508819701718699</v>
      </c>
      <c r="E1005" s="108" t="n">
        <v>3.68453119210936</v>
      </c>
      <c r="F1005" s="24" t="s">
        <v>15061</v>
      </c>
      <c r="G1005" s="24" t="inlineStr">
        <f aca="false">FALSE()</f>
        <is>
          <t/>
        </is>
      </c>
      <c r="H1005" s="24" t="inlineStr">
        <f aca="false">FALSE()</f>
        <is>
          <t/>
        </is>
      </c>
      <c r="I1005" s="24" t="inlineStr">
        <f aca="false">FALSE()</f>
        <is>
          <t/>
        </is>
      </c>
      <c r="J1005" s="24" t="inlineStr">
        <f aca="false">FALSE()</f>
        <is>
          <t/>
        </is>
      </c>
      <c r="K1005" s="24" t="inlineStr">
        <f aca="false">FALSE()</f>
        <is>
          <t/>
        </is>
      </c>
      <c r="L1005" s="24" t="inlineStr">
        <f aca="false">FALSE()</f>
        <is>
          <t/>
        </is>
      </c>
    </row>
    <row r="1006" customFormat="false" ht="15" hidden="false" customHeight="false" outlineLevel="0" collapsed="false">
      <c r="A1006" s="24" t="s">
        <v>15810</v>
      </c>
      <c r="B1006" s="24" t="s">
        <v>15811</v>
      </c>
      <c r="C1006" s="24" t="n">
        <v>2</v>
      </c>
      <c r="D1006" s="108" t="n">
        <v>0.000508819701718699</v>
      </c>
      <c r="E1006" s="108" t="n">
        <v>3.68453119210936</v>
      </c>
      <c r="F1006" s="24" t="s">
        <v>15061</v>
      </c>
      <c r="G1006" s="24" t="inlineStr">
        <f aca="false">FALSE()</f>
        <is>
          <t/>
        </is>
      </c>
      <c r="H1006" s="24" t="inlineStr">
        <f aca="false">FALSE()</f>
        <is>
          <t/>
        </is>
      </c>
      <c r="I1006" s="24" t="inlineStr">
        <f aca="false">FALSE()</f>
        <is>
          <t/>
        </is>
      </c>
      <c r="J1006" s="24" t="inlineStr">
        <f aca="false">FALSE()</f>
        <is>
          <t/>
        </is>
      </c>
      <c r="K1006" s="24" t="inlineStr">
        <f aca="false">FALSE()</f>
        <is>
          <t/>
        </is>
      </c>
      <c r="L1006" s="24" t="inlineStr">
        <f aca="false">FALSE()</f>
        <is>
          <t/>
        </is>
      </c>
    </row>
    <row r="1007" customFormat="false" ht="15" hidden="false" customHeight="false" outlineLevel="0" collapsed="false">
      <c r="A1007" s="24" t="s">
        <v>15811</v>
      </c>
      <c r="B1007" s="24" t="s">
        <v>15812</v>
      </c>
      <c r="C1007" s="24" t="n">
        <v>2</v>
      </c>
      <c r="D1007" s="108" t="n">
        <v>0.000508819701718699</v>
      </c>
      <c r="E1007" s="108" t="n">
        <v>3.68453119210936</v>
      </c>
      <c r="F1007" s="24" t="s">
        <v>15061</v>
      </c>
      <c r="G1007" s="24" t="inlineStr">
        <f aca="false">FALSE()</f>
        <is>
          <t/>
        </is>
      </c>
      <c r="H1007" s="24" t="inlineStr">
        <f aca="false">FALSE()</f>
        <is>
          <t/>
        </is>
      </c>
      <c r="I1007" s="24" t="inlineStr">
        <f aca="false">FALSE()</f>
        <is>
          <t/>
        </is>
      </c>
      <c r="J1007" s="24" t="inlineStr">
        <f aca="false">FALSE()</f>
        <is>
          <t/>
        </is>
      </c>
      <c r="K1007" s="24" t="inlineStr">
        <f aca="false">FALSE()</f>
        <is>
          <t/>
        </is>
      </c>
      <c r="L1007" s="24" t="inlineStr">
        <f aca="false">FALSE()</f>
        <is>
          <t/>
        </is>
      </c>
    </row>
    <row r="1008" customFormat="false" ht="15" hidden="false" customHeight="false" outlineLevel="0" collapsed="false">
      <c r="A1008" s="24" t="s">
        <v>15812</v>
      </c>
      <c r="B1008" s="24" t="s">
        <v>15813</v>
      </c>
      <c r="C1008" s="24" t="n">
        <v>2</v>
      </c>
      <c r="D1008" s="108" t="n">
        <v>0.000508819701718699</v>
      </c>
      <c r="E1008" s="108" t="n">
        <v>3.68453119210936</v>
      </c>
      <c r="F1008" s="24" t="s">
        <v>15061</v>
      </c>
      <c r="G1008" s="24" t="inlineStr">
        <f aca="false">FALSE()</f>
        <is>
          <t/>
        </is>
      </c>
      <c r="H1008" s="24" t="inlineStr">
        <f aca="false">FALSE()</f>
        <is>
          <t/>
        </is>
      </c>
      <c r="I1008" s="24" t="inlineStr">
        <f aca="false">FALSE()</f>
        <is>
          <t/>
        </is>
      </c>
      <c r="J1008" s="24" t="inlineStr">
        <f aca="false">FALSE()</f>
        <is>
          <t/>
        </is>
      </c>
      <c r="K1008" s="24" t="inlineStr">
        <f aca="false">FALSE()</f>
        <is>
          <t/>
        </is>
      </c>
      <c r="L1008" s="24" t="inlineStr">
        <f aca="false">FALSE()</f>
        <is>
          <t/>
        </is>
      </c>
    </row>
    <row r="1009" customFormat="false" ht="15" hidden="false" customHeight="false" outlineLevel="0" collapsed="false">
      <c r="A1009" s="24" t="s">
        <v>15813</v>
      </c>
      <c r="B1009" s="24" t="s">
        <v>15814</v>
      </c>
      <c r="C1009" s="24" t="n">
        <v>2</v>
      </c>
      <c r="D1009" s="108" t="n">
        <v>0.000508819701718699</v>
      </c>
      <c r="E1009" s="108" t="n">
        <v>3.68453119210936</v>
      </c>
      <c r="F1009" s="24" t="s">
        <v>15061</v>
      </c>
      <c r="G1009" s="24" t="inlineStr">
        <f aca="false">FALSE()</f>
        <is>
          <t/>
        </is>
      </c>
      <c r="H1009" s="24" t="inlineStr">
        <f aca="false">FALSE()</f>
        <is>
          <t/>
        </is>
      </c>
      <c r="I1009" s="24" t="inlineStr">
        <f aca="false">FALSE()</f>
        <is>
          <t/>
        </is>
      </c>
      <c r="J1009" s="24" t="inlineStr">
        <f aca="false">FALSE()</f>
        <is>
          <t/>
        </is>
      </c>
      <c r="K1009" s="24" t="inlineStr">
        <f aca="false">FALSE()</f>
        <is>
          <t/>
        </is>
      </c>
      <c r="L1009" s="24" t="inlineStr">
        <f aca="false">FALSE()</f>
        <is>
          <t/>
        </is>
      </c>
    </row>
    <row r="1010" customFormat="false" ht="15" hidden="false" customHeight="false" outlineLevel="0" collapsed="false">
      <c r="A1010" s="24" t="s">
        <v>15814</v>
      </c>
      <c r="B1010" s="24" t="s">
        <v>4453</v>
      </c>
      <c r="C1010" s="24" t="n">
        <v>2</v>
      </c>
      <c r="D1010" s="108" t="n">
        <v>0.000508819701718699</v>
      </c>
      <c r="E1010" s="108" t="n">
        <v>3.68453119210936</v>
      </c>
      <c r="F1010" s="24" t="s">
        <v>15061</v>
      </c>
      <c r="G1010" s="24" t="inlineStr">
        <f aca="false">FALSE()</f>
        <is>
          <t/>
        </is>
      </c>
      <c r="H1010" s="24" t="inlineStr">
        <f aca="false">FALSE()</f>
        <is>
          <t/>
        </is>
      </c>
      <c r="I1010" s="24" t="inlineStr">
        <f aca="false">FALSE()</f>
        <is>
          <t/>
        </is>
      </c>
      <c r="J1010" s="24" t="inlineStr">
        <f aca="false">FALSE()</f>
        <is>
          <t/>
        </is>
      </c>
      <c r="K1010" s="24" t="inlineStr">
        <f aca="false">FALSE()</f>
        <is>
          <t/>
        </is>
      </c>
      <c r="L1010" s="24" t="inlineStr">
        <f aca="false">FALSE()</f>
        <is>
          <t/>
        </is>
      </c>
    </row>
    <row r="1011" customFormat="false" ht="15" hidden="false" customHeight="false" outlineLevel="0" collapsed="false">
      <c r="A1011" s="24" t="s">
        <v>4453</v>
      </c>
      <c r="B1011" s="24" t="s">
        <v>15586</v>
      </c>
      <c r="C1011" s="24" t="n">
        <v>2</v>
      </c>
      <c r="D1011" s="108" t="n">
        <v>0.000508819701718699</v>
      </c>
      <c r="E1011" s="108" t="n">
        <v>3.50843993305368</v>
      </c>
      <c r="F1011" s="24" t="s">
        <v>15061</v>
      </c>
      <c r="G1011" s="24" t="inlineStr">
        <f aca="false">FALSE()</f>
        <is>
          <t/>
        </is>
      </c>
      <c r="H1011" s="24" t="inlineStr">
        <f aca="false">FALSE()</f>
        <is>
          <t/>
        </is>
      </c>
      <c r="I1011" s="24" t="inlineStr">
        <f aca="false">FALSE()</f>
        <is>
          <t/>
        </is>
      </c>
      <c r="J1011" s="24" t="inlineStr">
        <f aca="false">FALSE()</f>
        <is>
          <t/>
        </is>
      </c>
      <c r="K1011" s="24" t="inlineStr">
        <f aca="false">FALSE()</f>
        <is>
          <t/>
        </is>
      </c>
      <c r="L1011" s="24" t="inlineStr">
        <f aca="false">FALSE()</f>
        <is>
          <t/>
        </is>
      </c>
    </row>
    <row r="1012" customFormat="false" ht="15" hidden="false" customHeight="false" outlineLevel="0" collapsed="false">
      <c r="A1012" s="24" t="s">
        <v>15815</v>
      </c>
      <c r="B1012" s="24" t="s">
        <v>15587</v>
      </c>
      <c r="C1012" s="24" t="n">
        <v>2</v>
      </c>
      <c r="D1012" s="108" t="n">
        <v>0.000508819701718699</v>
      </c>
      <c r="E1012" s="108" t="n">
        <v>3.50843993305368</v>
      </c>
      <c r="F1012" s="24" t="s">
        <v>15061</v>
      </c>
      <c r="G1012" s="24" t="inlineStr">
        <f aca="false">FALSE()</f>
        <is>
          <t/>
        </is>
      </c>
      <c r="H1012" s="24" t="inlineStr">
        <f aca="false">FALSE()</f>
        <is>
          <t/>
        </is>
      </c>
      <c r="I1012" s="24" t="inlineStr">
        <f aca="false">FALSE()</f>
        <is>
          <t/>
        </is>
      </c>
      <c r="J1012" s="24" t="inlineStr">
        <f aca="false">FALSE()</f>
        <is>
          <t/>
        </is>
      </c>
      <c r="K1012" s="24" t="inlineStr">
        <f aca="false">FALSE()</f>
        <is>
          <t/>
        </is>
      </c>
      <c r="L1012" s="24" t="inlineStr">
        <f aca="false">FALSE()</f>
        <is>
          <t/>
        </is>
      </c>
    </row>
    <row r="1013" customFormat="false" ht="15" hidden="false" customHeight="false" outlineLevel="0" collapsed="false">
      <c r="A1013" s="24" t="s">
        <v>15587</v>
      </c>
      <c r="B1013" s="24" t="s">
        <v>15816</v>
      </c>
      <c r="C1013" s="24" t="n">
        <v>2</v>
      </c>
      <c r="D1013" s="108" t="n">
        <v>0.000508819701718699</v>
      </c>
      <c r="E1013" s="108" t="n">
        <v>3.50843993305368</v>
      </c>
      <c r="F1013" s="24" t="s">
        <v>15061</v>
      </c>
      <c r="G1013" s="24" t="inlineStr">
        <f aca="false">FALSE()</f>
        <is>
          <t/>
        </is>
      </c>
      <c r="H1013" s="24" t="inlineStr">
        <f aca="false">FALSE()</f>
        <is>
          <t/>
        </is>
      </c>
      <c r="I1013" s="24" t="inlineStr">
        <f aca="false">FALSE()</f>
        <is>
          <t/>
        </is>
      </c>
      <c r="J1013" s="24" t="inlineStr">
        <f aca="false">FALSE()</f>
        <is>
          <t/>
        </is>
      </c>
      <c r="K1013" s="24" t="inlineStr">
        <f aca="false">FALSE()</f>
        <is>
          <t/>
        </is>
      </c>
      <c r="L1013" s="24" t="inlineStr">
        <f aca="false">FALSE()</f>
        <is>
          <t/>
        </is>
      </c>
    </row>
    <row r="1014" customFormat="false" ht="15" hidden="false" customHeight="false" outlineLevel="0" collapsed="false">
      <c r="A1014" s="24" t="s">
        <v>15816</v>
      </c>
      <c r="B1014" s="24" t="s">
        <v>15250</v>
      </c>
      <c r="C1014" s="24" t="n">
        <v>2</v>
      </c>
      <c r="D1014" s="108" t="n">
        <v>0.000508819701718699</v>
      </c>
      <c r="E1014" s="108" t="n">
        <v>3.14046314775909</v>
      </c>
      <c r="F1014" s="24" t="s">
        <v>15061</v>
      </c>
      <c r="G1014" s="24" t="inlineStr">
        <f aca="false">FALSE()</f>
        <is>
          <t/>
        </is>
      </c>
      <c r="H1014" s="24" t="inlineStr">
        <f aca="false">FALSE()</f>
        <is>
          <t/>
        </is>
      </c>
      <c r="I1014" s="24" t="inlineStr">
        <f aca="false">FALSE()</f>
        <is>
          <t/>
        </is>
      </c>
      <c r="J1014" s="24" t="inlineStr">
        <f aca="false">FALSE()</f>
        <is>
          <t/>
        </is>
      </c>
      <c r="K1014" s="24" t="inlineStr">
        <f aca="false">FALSE()</f>
        <is>
          <t/>
        </is>
      </c>
      <c r="L1014" s="24" t="inlineStr">
        <f aca="false">FALSE()</f>
        <is>
          <t/>
        </is>
      </c>
    </row>
    <row r="1015" customFormat="false" ht="15" hidden="false" customHeight="false" outlineLevel="0" collapsed="false">
      <c r="A1015" s="24" t="s">
        <v>15250</v>
      </c>
      <c r="B1015" s="24" t="s">
        <v>298</v>
      </c>
      <c r="C1015" s="24" t="n">
        <v>2</v>
      </c>
      <c r="D1015" s="108" t="n">
        <v>0.000508819701718699</v>
      </c>
      <c r="E1015" s="108" t="n">
        <v>1.83943315209511</v>
      </c>
      <c r="F1015" s="24" t="s">
        <v>15061</v>
      </c>
      <c r="G1015" s="24" t="inlineStr">
        <f aca="false">FALSE()</f>
        <is>
          <t/>
        </is>
      </c>
      <c r="H1015" s="24" t="inlineStr">
        <f aca="false">FALSE()</f>
        <is>
          <t/>
        </is>
      </c>
      <c r="I1015" s="24" t="inlineStr">
        <f aca="false">FALSE()</f>
        <is>
          <t/>
        </is>
      </c>
      <c r="J1015" s="24" t="inlineStr">
        <f aca="false">FALSE()</f>
        <is>
          <t/>
        </is>
      </c>
      <c r="K1015" s="24" t="inlineStr">
        <f aca="false">FALSE()</f>
        <is>
          <t/>
        </is>
      </c>
      <c r="L1015" s="24" t="inlineStr">
        <f aca="false">FALSE()</f>
        <is>
          <t/>
        </is>
      </c>
    </row>
    <row r="1016" customFormat="false" ht="15" hidden="false" customHeight="false" outlineLevel="0" collapsed="false">
      <c r="A1016" s="24" t="s">
        <v>298</v>
      </c>
      <c r="B1016" s="24" t="s">
        <v>15086</v>
      </c>
      <c r="C1016" s="24" t="n">
        <v>2</v>
      </c>
      <c r="D1016" s="108" t="n">
        <v>0.000508819701718699</v>
      </c>
      <c r="E1016" s="108" t="n">
        <v>1.42805398586769</v>
      </c>
      <c r="F1016" s="24" t="s">
        <v>15061</v>
      </c>
      <c r="G1016" s="24" t="inlineStr">
        <f aca="false">FALSE()</f>
        <is>
          <t/>
        </is>
      </c>
      <c r="H1016" s="24" t="inlineStr">
        <f aca="false">FALSE()</f>
        <is>
          <t/>
        </is>
      </c>
      <c r="I1016" s="24" t="inlineStr">
        <f aca="false">FALSE()</f>
        <is>
          <t/>
        </is>
      </c>
      <c r="J1016" s="24" t="inlineStr">
        <f aca="false">FALSE()</f>
        <is>
          <t/>
        </is>
      </c>
      <c r="K1016" s="24" t="inlineStr">
        <f aca="false">FALSE()</f>
        <is>
          <t/>
        </is>
      </c>
      <c r="L1016" s="24" t="inlineStr">
        <f aca="false">FALSE()</f>
        <is>
          <t/>
        </is>
      </c>
    </row>
    <row r="1017" customFormat="false" ht="15" hidden="false" customHeight="false" outlineLevel="0" collapsed="false">
      <c r="A1017" s="24" t="s">
        <v>15086</v>
      </c>
      <c r="B1017" s="24" t="s">
        <v>338</v>
      </c>
      <c r="C1017" s="24" t="n">
        <v>2</v>
      </c>
      <c r="D1017" s="108" t="n">
        <v>0.000508819701718699</v>
      </c>
      <c r="E1017" s="108" t="n">
        <v>0.140215050361937</v>
      </c>
      <c r="F1017" s="24" t="s">
        <v>15061</v>
      </c>
      <c r="G1017" s="24" t="inlineStr">
        <f aca="false">FALSE()</f>
        <is>
          <t/>
        </is>
      </c>
      <c r="H1017" s="24" t="inlineStr">
        <f aca="false">FALSE()</f>
        <is>
          <t/>
        </is>
      </c>
      <c r="I1017" s="24" t="inlineStr">
        <f aca="false">FALSE()</f>
        <is>
          <t/>
        </is>
      </c>
      <c r="J1017" s="24" t="inlineStr">
        <f aca="false">FALSE()</f>
        <is>
          <t/>
        </is>
      </c>
      <c r="K1017" s="24" t="inlineStr">
        <f aca="false">FALSE()</f>
        <is>
          <t/>
        </is>
      </c>
      <c r="L1017" s="24" t="inlineStr">
        <f aca="false">FALSE()</f>
        <is>
          <t/>
        </is>
      </c>
    </row>
    <row r="1018" customFormat="false" ht="15" hidden="false" customHeight="false" outlineLevel="0" collapsed="false">
      <c r="A1018" s="24" t="s">
        <v>15589</v>
      </c>
      <c r="B1018" s="24" t="s">
        <v>15818</v>
      </c>
      <c r="C1018" s="24" t="n">
        <v>2</v>
      </c>
      <c r="D1018" s="108" t="n">
        <v>0.000508819701718699</v>
      </c>
      <c r="E1018" s="108" t="n">
        <v>3.50843993305368</v>
      </c>
      <c r="F1018" s="24" t="s">
        <v>15061</v>
      </c>
      <c r="G1018" s="24" t="inlineStr">
        <f aca="false">FALSE()</f>
        <is>
          <t/>
        </is>
      </c>
      <c r="H1018" s="24" t="inlineStr">
        <f aca="false">FALSE()</f>
        <is>
          <t/>
        </is>
      </c>
      <c r="I1018" s="24" t="inlineStr">
        <f aca="false">FALSE()</f>
        <is>
          <t/>
        </is>
      </c>
      <c r="J1018" s="24" t="n">
        <f aca="false">TRUE()</f>
        <v>1</v>
      </c>
      <c r="K1018" s="24" t="inlineStr">
        <f aca="false">FALSE()</f>
        <is>
          <t/>
        </is>
      </c>
      <c r="L1018" s="24" t="inlineStr">
        <f aca="false">FALSE()</f>
        <is>
          <t/>
        </is>
      </c>
    </row>
    <row r="1019" customFormat="false" ht="15" hidden="false" customHeight="false" outlineLevel="0" collapsed="false">
      <c r="A1019" s="24" t="s">
        <v>15818</v>
      </c>
      <c r="B1019" s="24" t="s">
        <v>15063</v>
      </c>
      <c r="C1019" s="24" t="n">
        <v>2</v>
      </c>
      <c r="D1019" s="108" t="n">
        <v>0.000508819701718699</v>
      </c>
      <c r="E1019" s="108" t="n">
        <v>2.35209273219376</v>
      </c>
      <c r="F1019" s="24" t="s">
        <v>15061</v>
      </c>
      <c r="G1019" s="24" t="n">
        <f aca="false">TRUE()</f>
        <v>1</v>
      </c>
      <c r="H1019" s="24" t="inlineStr">
        <f aca="false">FALSE()</f>
        <is>
          <t/>
        </is>
      </c>
      <c r="I1019" s="24" t="inlineStr">
        <f aca="false">FALSE()</f>
        <is>
          <t/>
        </is>
      </c>
      <c r="J1019" s="24" t="n">
        <f aca="false">FALSE()</f>
        <v>0</v>
      </c>
      <c r="K1019" s="24" t="inlineStr">
        <f aca="false">FALSE()</f>
        <is>
          <t/>
        </is>
      </c>
      <c r="L1019" s="24" t="inlineStr">
        <f aca="false">FALSE()</f>
        <is>
          <t/>
        </is>
      </c>
    </row>
    <row r="1020" customFormat="false" ht="15" hidden="false" customHeight="false" outlineLevel="0" collapsed="false">
      <c r="A1020" s="24" t="s">
        <v>15063</v>
      </c>
      <c r="B1020" s="24" t="s">
        <v>15103</v>
      </c>
      <c r="C1020" s="24" t="n">
        <v>2</v>
      </c>
      <c r="D1020" s="108" t="n">
        <v>0.000508819701718699</v>
      </c>
      <c r="E1020" s="108" t="n">
        <v>1.39449658074685</v>
      </c>
      <c r="F1020" s="24" t="s">
        <v>15061</v>
      </c>
      <c r="G1020" s="24" t="n">
        <f aca="false">FALSE()</f>
        <v>0</v>
      </c>
      <c r="H1020" s="24" t="inlineStr">
        <f aca="false">FALSE()</f>
        <is>
          <t/>
        </is>
      </c>
      <c r="I1020" s="24" t="inlineStr">
        <f aca="false">FALSE()</f>
        <is>
          <t/>
        </is>
      </c>
      <c r="J1020" s="24" t="inlineStr">
        <f aca="false">FALSE()</f>
        <is>
          <t/>
        </is>
      </c>
      <c r="K1020" s="24" t="inlineStr">
        <f aca="false">FALSE()</f>
        <is>
          <t/>
        </is>
      </c>
      <c r="L1020" s="24" t="inlineStr">
        <f aca="false">FALSE()</f>
        <is>
          <t/>
        </is>
      </c>
    </row>
    <row r="1021" customFormat="false" ht="15" hidden="false" customHeight="false" outlineLevel="0" collapsed="false">
      <c r="A1021" s="24" t="s">
        <v>15103</v>
      </c>
      <c r="B1021" s="24" t="s">
        <v>15151</v>
      </c>
      <c r="C1021" s="24" t="n">
        <v>2</v>
      </c>
      <c r="D1021" s="108" t="n">
        <v>0.000508819701718699</v>
      </c>
      <c r="E1021" s="108" t="n">
        <v>2.2074099373897</v>
      </c>
      <c r="F1021" s="24" t="s">
        <v>15061</v>
      </c>
      <c r="G1021" s="24" t="inlineStr">
        <f aca="false">FALSE()</f>
        <is>
          <t/>
        </is>
      </c>
      <c r="H1021" s="24" t="inlineStr">
        <f aca="false">FALSE()</f>
        <is>
          <t/>
        </is>
      </c>
      <c r="I1021" s="24" t="inlineStr">
        <f aca="false">FALSE()</f>
        <is>
          <t/>
        </is>
      </c>
      <c r="J1021" s="24" t="inlineStr">
        <f aca="false">FALSE()</f>
        <is>
          <t/>
        </is>
      </c>
      <c r="K1021" s="24" t="inlineStr">
        <f aca="false">FALSE()</f>
        <is>
          <t/>
        </is>
      </c>
      <c r="L1021" s="24" t="inlineStr">
        <f aca="false">FALSE()</f>
        <is>
          <t/>
        </is>
      </c>
    </row>
    <row r="1022" customFormat="false" ht="15" hidden="false" customHeight="false" outlineLevel="0" collapsed="false">
      <c r="A1022" s="24" t="s">
        <v>15151</v>
      </c>
      <c r="B1022" s="24" t="s">
        <v>15819</v>
      </c>
      <c r="C1022" s="24" t="n">
        <v>2</v>
      </c>
      <c r="D1022" s="108" t="n">
        <v>0.000508819701718699</v>
      </c>
      <c r="E1022" s="108" t="n">
        <v>2.98556118777334</v>
      </c>
      <c r="F1022" s="24" t="s">
        <v>15061</v>
      </c>
      <c r="G1022" s="24" t="inlineStr">
        <f aca="false">FALSE()</f>
        <is>
          <t/>
        </is>
      </c>
      <c r="H1022" s="24" t="inlineStr">
        <f aca="false">FALSE()</f>
        <is>
          <t/>
        </is>
      </c>
      <c r="I1022" s="24" t="inlineStr">
        <f aca="false">FALSE()</f>
        <is>
          <t/>
        </is>
      </c>
      <c r="J1022" s="24" t="inlineStr">
        <f aca="false">FALSE()</f>
        <is>
          <t/>
        </is>
      </c>
      <c r="K1022" s="24" t="inlineStr">
        <f aca="false">FALSE()</f>
        <is>
          <t/>
        </is>
      </c>
      <c r="L1022" s="24" t="inlineStr">
        <f aca="false">FALSE()</f>
        <is>
          <t/>
        </is>
      </c>
    </row>
    <row r="1023" customFormat="false" ht="15" hidden="false" customHeight="false" outlineLevel="0" collapsed="false">
      <c r="A1023" s="24" t="s">
        <v>15819</v>
      </c>
      <c r="B1023" s="24" t="s">
        <v>15287</v>
      </c>
      <c r="C1023" s="24" t="n">
        <v>2</v>
      </c>
      <c r="D1023" s="108" t="n">
        <v>0.000508819701718699</v>
      </c>
      <c r="E1023" s="108" t="n">
        <v>3.28659118343733</v>
      </c>
      <c r="F1023" s="24" t="s">
        <v>15061</v>
      </c>
      <c r="G1023" s="24" t="inlineStr">
        <f aca="false">FALSE()</f>
        <is>
          <t/>
        </is>
      </c>
      <c r="H1023" s="24" t="inlineStr">
        <f aca="false">FALSE()</f>
        <is>
          <t/>
        </is>
      </c>
      <c r="I1023" s="24" t="inlineStr">
        <f aca="false">FALSE()</f>
        <is>
          <t/>
        </is>
      </c>
      <c r="J1023" s="24" t="inlineStr">
        <f aca="false">FALSE()</f>
        <is>
          <t/>
        </is>
      </c>
      <c r="K1023" s="24" t="inlineStr">
        <f aca="false">FALSE()</f>
        <is>
          <t/>
        </is>
      </c>
      <c r="L1023" s="24" t="inlineStr">
        <f aca="false">FALSE()</f>
        <is>
          <t/>
        </is>
      </c>
    </row>
    <row r="1024" customFormat="false" ht="15" hidden="false" customHeight="false" outlineLevel="0" collapsed="false">
      <c r="A1024" s="24" t="s">
        <v>15287</v>
      </c>
      <c r="B1024" s="24" t="s">
        <v>15820</v>
      </c>
      <c r="C1024" s="24" t="n">
        <v>2</v>
      </c>
      <c r="D1024" s="108" t="n">
        <v>0.000508819701718699</v>
      </c>
      <c r="E1024" s="108" t="n">
        <v>3.2074099373897</v>
      </c>
      <c r="F1024" s="24" t="s">
        <v>15061</v>
      </c>
      <c r="G1024" s="24" t="inlineStr">
        <f aca="false">FALSE()</f>
        <is>
          <t/>
        </is>
      </c>
      <c r="H1024" s="24" t="inlineStr">
        <f aca="false">FALSE()</f>
        <is>
          <t/>
        </is>
      </c>
      <c r="I1024" s="24" t="inlineStr">
        <f aca="false">FALSE()</f>
        <is>
          <t/>
        </is>
      </c>
      <c r="J1024" s="24" t="inlineStr">
        <f aca="false">FALSE()</f>
        <is>
          <t/>
        </is>
      </c>
      <c r="K1024" s="24" t="inlineStr">
        <f aca="false">FALSE()</f>
        <is>
          <t/>
        </is>
      </c>
      <c r="L1024" s="24" t="inlineStr">
        <f aca="false">FALSE()</f>
        <is>
          <t/>
        </is>
      </c>
    </row>
    <row r="1025" customFormat="false" ht="15" hidden="false" customHeight="false" outlineLevel="0" collapsed="false">
      <c r="A1025" s="24" t="s">
        <v>15820</v>
      </c>
      <c r="B1025" s="24" t="s">
        <v>15200</v>
      </c>
      <c r="C1025" s="24" t="n">
        <v>2</v>
      </c>
      <c r="D1025" s="108" t="n">
        <v>0.000508819701718699</v>
      </c>
      <c r="E1025" s="108" t="n">
        <v>3.0824712007814</v>
      </c>
      <c r="F1025" s="24" t="s">
        <v>15061</v>
      </c>
      <c r="G1025" s="24" t="inlineStr">
        <f aca="false">FALSE()</f>
        <is>
          <t/>
        </is>
      </c>
      <c r="H1025" s="24" t="inlineStr">
        <f aca="false">FALSE()</f>
        <is>
          <t/>
        </is>
      </c>
      <c r="I1025" s="24" t="inlineStr">
        <f aca="false">FALSE()</f>
        <is>
          <t/>
        </is>
      </c>
      <c r="J1025" s="24" t="inlineStr">
        <f aca="false">FALSE()</f>
        <is>
          <t/>
        </is>
      </c>
      <c r="K1025" s="24" t="inlineStr">
        <f aca="false">FALSE()</f>
        <is>
          <t/>
        </is>
      </c>
      <c r="L1025" s="24" t="inlineStr">
        <f aca="false">FALSE()</f>
        <is>
          <t/>
        </is>
      </c>
    </row>
    <row r="1026" customFormat="false" ht="15" hidden="false" customHeight="false" outlineLevel="0" collapsed="false">
      <c r="A1026" s="24" t="s">
        <v>338</v>
      </c>
      <c r="B1026" s="24" t="s">
        <v>4394</v>
      </c>
      <c r="C1026" s="24" t="n">
        <v>2</v>
      </c>
      <c r="D1026" s="108" t="n">
        <v>0.000508819701718699</v>
      </c>
      <c r="E1026" s="108" t="n">
        <v>1.06648309539727</v>
      </c>
      <c r="F1026" s="24" t="s">
        <v>15061</v>
      </c>
      <c r="G1026" s="24" t="inlineStr">
        <f aca="false">FALSE()</f>
        <is>
          <t/>
        </is>
      </c>
      <c r="H1026" s="24" t="inlineStr">
        <f aca="false">FALSE()</f>
        <is>
          <t/>
        </is>
      </c>
      <c r="I1026" s="24" t="inlineStr">
        <f aca="false">FALSE()</f>
        <is>
          <t/>
        </is>
      </c>
      <c r="J1026" s="24" t="inlineStr">
        <f aca="false">FALSE()</f>
        <is>
          <t/>
        </is>
      </c>
      <c r="K1026" s="24" t="inlineStr">
        <f aca="false">FALSE()</f>
        <is>
          <t/>
        </is>
      </c>
      <c r="L1026" s="24" t="inlineStr">
        <f aca="false">FALSE()</f>
        <is>
          <t/>
        </is>
      </c>
    </row>
    <row r="1027" customFormat="false" ht="15" hidden="false" customHeight="false" outlineLevel="0" collapsed="false">
      <c r="A1027" s="24" t="s">
        <v>338</v>
      </c>
      <c r="B1027" s="24" t="s">
        <v>15122</v>
      </c>
      <c r="C1027" s="24" t="n">
        <v>2</v>
      </c>
      <c r="D1027" s="108" t="n">
        <v>0.000508819701718699</v>
      </c>
      <c r="E1027" s="108" t="n">
        <v>0.253569738754416</v>
      </c>
      <c r="F1027" s="24" t="s">
        <v>15061</v>
      </c>
      <c r="G1027" s="24" t="inlineStr">
        <f aca="false">FALSE()</f>
        <is>
          <t/>
        </is>
      </c>
      <c r="H1027" s="24" t="inlineStr">
        <f aca="false">FALSE()</f>
        <is>
          <t/>
        </is>
      </c>
      <c r="I1027" s="24" t="inlineStr">
        <f aca="false">FALSE()</f>
        <is>
          <t/>
        </is>
      </c>
      <c r="J1027" s="24" t="inlineStr">
        <f aca="false">FALSE()</f>
        <is>
          <t/>
        </is>
      </c>
      <c r="K1027" s="24" t="inlineStr">
        <f aca="false">FALSE()</f>
        <is>
          <t/>
        </is>
      </c>
      <c r="L1027" s="24" t="inlineStr">
        <f aca="false">FALSE()</f>
        <is>
          <t/>
        </is>
      </c>
    </row>
    <row r="1028" customFormat="false" ht="15" hidden="false" customHeight="false" outlineLevel="0" collapsed="false">
      <c r="A1028" s="24" t="s">
        <v>15122</v>
      </c>
      <c r="B1028" s="24" t="s">
        <v>15129</v>
      </c>
      <c r="C1028" s="24" t="n">
        <v>2</v>
      </c>
      <c r="D1028" s="108" t="n">
        <v>0.000508819701718699</v>
      </c>
      <c r="E1028" s="108" t="n">
        <v>2.21840532169116</v>
      </c>
      <c r="F1028" s="24" t="s">
        <v>15061</v>
      </c>
      <c r="G1028" s="24" t="inlineStr">
        <f aca="false">FALSE()</f>
        <is>
          <t/>
        </is>
      </c>
      <c r="H1028" s="24" t="inlineStr">
        <f aca="false">FALSE()</f>
        <is>
          <t/>
        </is>
      </c>
      <c r="I1028" s="24" t="inlineStr">
        <f aca="false">FALSE()</f>
        <is>
          <t/>
        </is>
      </c>
      <c r="J1028" s="24" t="inlineStr">
        <f aca="false">FALSE()</f>
        <is>
          <t/>
        </is>
      </c>
      <c r="K1028" s="24" t="inlineStr">
        <f aca="false">FALSE()</f>
        <is>
          <t/>
        </is>
      </c>
      <c r="L1028" s="24" t="inlineStr">
        <f aca="false">FALSE()</f>
        <is>
          <t/>
        </is>
      </c>
    </row>
    <row r="1029" customFormat="false" ht="15" hidden="false" customHeight="false" outlineLevel="0" collapsed="false">
      <c r="A1029" s="24" t="s">
        <v>15439</v>
      </c>
      <c r="B1029" s="24" t="s">
        <v>4343</v>
      </c>
      <c r="C1029" s="24" t="n">
        <v>2</v>
      </c>
      <c r="D1029" s="108" t="n">
        <v>0.000508819701718699</v>
      </c>
      <c r="E1029" s="108" t="n">
        <v>3.38350119644538</v>
      </c>
      <c r="F1029" s="24" t="s">
        <v>15061</v>
      </c>
      <c r="G1029" s="24" t="inlineStr">
        <f aca="false">FALSE()</f>
        <is>
          <t/>
        </is>
      </c>
      <c r="H1029" s="24" t="inlineStr">
        <f aca="false">FALSE()</f>
        <is>
          <t/>
        </is>
      </c>
      <c r="I1029" s="24" t="inlineStr">
        <f aca="false">FALSE()</f>
        <is>
          <t/>
        </is>
      </c>
      <c r="J1029" s="24" t="inlineStr">
        <f aca="false">FALSE()</f>
        <is>
          <t/>
        </is>
      </c>
      <c r="K1029" s="24" t="inlineStr">
        <f aca="false">FALSE()</f>
        <is>
          <t/>
        </is>
      </c>
      <c r="L1029" s="24" t="inlineStr">
        <f aca="false">FALSE()</f>
        <is>
          <t/>
        </is>
      </c>
    </row>
    <row r="1030" customFormat="false" ht="15" hidden="false" customHeight="false" outlineLevel="0" collapsed="false">
      <c r="A1030" s="24" t="s">
        <v>4343</v>
      </c>
      <c r="B1030" s="24" t="s">
        <v>15440</v>
      </c>
      <c r="C1030" s="24" t="n">
        <v>2</v>
      </c>
      <c r="D1030" s="108" t="n">
        <v>0.000508819701718699</v>
      </c>
      <c r="E1030" s="108" t="n">
        <v>3.38350119644538</v>
      </c>
      <c r="F1030" s="24" t="s">
        <v>15061</v>
      </c>
      <c r="G1030" s="24" t="inlineStr">
        <f aca="false">FALSE()</f>
        <is>
          <t/>
        </is>
      </c>
      <c r="H1030" s="24" t="inlineStr">
        <f aca="false">FALSE()</f>
        <is>
          <t/>
        </is>
      </c>
      <c r="I1030" s="24" t="inlineStr">
        <f aca="false">FALSE()</f>
        <is>
          <t/>
        </is>
      </c>
      <c r="J1030" s="24" t="inlineStr">
        <f aca="false">FALSE()</f>
        <is>
          <t/>
        </is>
      </c>
      <c r="K1030" s="24" t="inlineStr">
        <f aca="false">FALSE()</f>
        <is>
          <t/>
        </is>
      </c>
      <c r="L1030" s="24" t="inlineStr">
        <f aca="false">FALSE()</f>
        <is>
          <t/>
        </is>
      </c>
    </row>
    <row r="1031" customFormat="false" ht="15" hidden="false" customHeight="false" outlineLevel="0" collapsed="false">
      <c r="A1031" s="24" t="s">
        <v>15825</v>
      </c>
      <c r="B1031" s="24" t="s">
        <v>15077</v>
      </c>
      <c r="C1031" s="24" t="n">
        <v>2</v>
      </c>
      <c r="D1031" s="108" t="n">
        <v>0.000508819701718699</v>
      </c>
      <c r="E1031" s="108" t="n">
        <v>2.90637994172572</v>
      </c>
      <c r="F1031" s="24" t="s">
        <v>15061</v>
      </c>
      <c r="G1031" s="24" t="inlineStr">
        <f aca="false">FALSE()</f>
        <is>
          <t/>
        </is>
      </c>
      <c r="H1031" s="24" t="inlineStr">
        <f aca="false">FALSE()</f>
        <is>
          <t/>
        </is>
      </c>
      <c r="I1031" s="24" t="inlineStr">
        <f aca="false">FALSE()</f>
        <is>
          <t/>
        </is>
      </c>
      <c r="J1031" s="24" t="inlineStr">
        <f aca="false">FALSE()</f>
        <is>
          <t/>
        </is>
      </c>
      <c r="K1031" s="24" t="inlineStr">
        <f aca="false">FALSE()</f>
        <is>
          <t/>
        </is>
      </c>
      <c r="L1031" s="24" t="inlineStr">
        <f aca="false">FALSE()</f>
        <is>
          <t/>
        </is>
      </c>
    </row>
    <row r="1032" customFormat="false" ht="15" hidden="false" customHeight="false" outlineLevel="0" collapsed="false">
      <c r="A1032" s="24" t="s">
        <v>15826</v>
      </c>
      <c r="B1032" s="24" t="s">
        <v>15827</v>
      </c>
      <c r="C1032" s="24" t="n">
        <v>2</v>
      </c>
      <c r="D1032" s="108" t="n">
        <v>0.000508819701718699</v>
      </c>
      <c r="E1032" s="108" t="n">
        <v>3.68453119210936</v>
      </c>
      <c r="F1032" s="24" t="s">
        <v>15061</v>
      </c>
      <c r="G1032" s="24" t="inlineStr">
        <f aca="false">FALSE()</f>
        <is>
          <t/>
        </is>
      </c>
      <c r="H1032" s="24" t="inlineStr">
        <f aca="false">FALSE()</f>
        <is>
          <t/>
        </is>
      </c>
      <c r="I1032" s="24" t="inlineStr">
        <f aca="false">FALSE()</f>
        <is>
          <t/>
        </is>
      </c>
      <c r="J1032" s="24" t="inlineStr">
        <f aca="false">FALSE()</f>
        <is>
          <t/>
        </is>
      </c>
      <c r="K1032" s="24" t="inlineStr">
        <f aca="false">FALSE()</f>
        <is>
          <t/>
        </is>
      </c>
      <c r="L1032" s="24" t="inlineStr">
        <f aca="false">FALSE()</f>
        <is>
          <t/>
        </is>
      </c>
    </row>
    <row r="1033" customFormat="false" ht="15" hidden="false" customHeight="false" outlineLevel="0" collapsed="false">
      <c r="A1033" s="24" t="s">
        <v>15829</v>
      </c>
      <c r="B1033" s="24" t="s">
        <v>15248</v>
      </c>
      <c r="C1033" s="24" t="n">
        <v>2</v>
      </c>
      <c r="D1033" s="108" t="n">
        <v>0.000508819701718699</v>
      </c>
      <c r="E1033" s="108" t="n">
        <v>3.14046314775909</v>
      </c>
      <c r="F1033" s="24" t="s">
        <v>15061</v>
      </c>
      <c r="G1033" s="24" t="n">
        <f aca="false">TRUE()</f>
        <v>1</v>
      </c>
      <c r="H1033" s="24" t="inlineStr">
        <f aca="false">FALSE()</f>
        <is>
          <t/>
        </is>
      </c>
      <c r="I1033" s="24" t="inlineStr">
        <f aca="false">FALSE()</f>
        <is>
          <t/>
        </is>
      </c>
      <c r="J1033" s="24" t="inlineStr">
        <f aca="false">FALSE()</f>
        <is>
          <t/>
        </is>
      </c>
      <c r="K1033" s="24" t="inlineStr">
        <f aca="false">FALSE()</f>
        <is>
          <t/>
        </is>
      </c>
      <c r="L1033" s="24" t="inlineStr">
        <f aca="false">FALSE()</f>
        <is>
          <t/>
        </is>
      </c>
    </row>
    <row r="1034" customFormat="false" ht="15" hidden="false" customHeight="false" outlineLevel="0" collapsed="false">
      <c r="A1034" s="24" t="s">
        <v>15248</v>
      </c>
      <c r="B1034" s="24" t="s">
        <v>214</v>
      </c>
      <c r="C1034" s="24" t="n">
        <v>2</v>
      </c>
      <c r="D1034" s="108" t="n">
        <v>0.000508819701718699</v>
      </c>
      <c r="E1034" s="108" t="n">
        <v>3.14046314775909</v>
      </c>
      <c r="F1034" s="24" t="s">
        <v>15061</v>
      </c>
      <c r="G1034" s="24" t="n">
        <f aca="false">FALSE()</f>
        <v>0</v>
      </c>
      <c r="H1034" s="24" t="inlineStr">
        <f aca="false">FALSE()</f>
        <is>
          <t/>
        </is>
      </c>
      <c r="I1034" s="24" t="inlineStr">
        <f aca="false">FALSE()</f>
        <is>
          <t/>
        </is>
      </c>
      <c r="J1034" s="24" t="inlineStr">
        <f aca="false">FALSE()</f>
        <is>
          <t/>
        </is>
      </c>
      <c r="K1034" s="24" t="inlineStr">
        <f aca="false">FALSE()</f>
        <is>
          <t/>
        </is>
      </c>
      <c r="L1034" s="24" t="inlineStr">
        <f aca="false">FALSE()</f>
        <is>
          <t/>
        </is>
      </c>
    </row>
    <row r="1035" customFormat="false" ht="15" hidden="false" customHeight="false" outlineLevel="0" collapsed="false">
      <c r="A1035" s="24" t="s">
        <v>214</v>
      </c>
      <c r="B1035" s="24" t="s">
        <v>15830</v>
      </c>
      <c r="C1035" s="24" t="n">
        <v>2</v>
      </c>
      <c r="D1035" s="108" t="n">
        <v>0.000508819701718699</v>
      </c>
      <c r="E1035" s="108" t="n">
        <v>3.50843993305368</v>
      </c>
      <c r="F1035" s="24" t="s">
        <v>15061</v>
      </c>
      <c r="G1035" s="24" t="inlineStr">
        <f aca="false">FALSE()</f>
        <is>
          <t/>
        </is>
      </c>
      <c r="H1035" s="24" t="inlineStr">
        <f aca="false">FALSE()</f>
        <is>
          <t/>
        </is>
      </c>
      <c r="I1035" s="24" t="inlineStr">
        <f aca="false">FALSE()</f>
        <is>
          <t/>
        </is>
      </c>
      <c r="J1035" s="24" t="inlineStr">
        <f aca="false">FALSE()</f>
        <is>
          <t/>
        </is>
      </c>
      <c r="K1035" s="24" t="inlineStr">
        <f aca="false">FALSE()</f>
        <is>
          <t/>
        </is>
      </c>
      <c r="L1035" s="24" t="inlineStr">
        <f aca="false">FALSE()</f>
        <is>
          <t/>
        </is>
      </c>
    </row>
    <row r="1036" customFormat="false" ht="15" hidden="false" customHeight="false" outlineLevel="0" collapsed="false">
      <c r="A1036" s="24" t="s">
        <v>15830</v>
      </c>
      <c r="B1036" s="24" t="s">
        <v>15590</v>
      </c>
      <c r="C1036" s="24" t="n">
        <v>2</v>
      </c>
      <c r="D1036" s="108" t="n">
        <v>0.000508819701718699</v>
      </c>
      <c r="E1036" s="108" t="n">
        <v>3.50843993305368</v>
      </c>
      <c r="F1036" s="24" t="s">
        <v>15061</v>
      </c>
      <c r="G1036" s="24" t="inlineStr">
        <f aca="false">FALSE()</f>
        <is>
          <t/>
        </is>
      </c>
      <c r="H1036" s="24" t="inlineStr">
        <f aca="false">FALSE()</f>
        <is>
          <t/>
        </is>
      </c>
      <c r="I1036" s="24" t="inlineStr">
        <f aca="false">FALSE()</f>
        <is>
          <t/>
        </is>
      </c>
      <c r="J1036" s="24" t="inlineStr">
        <f aca="false">FALSE()</f>
        <is>
          <t/>
        </is>
      </c>
      <c r="K1036" s="24" t="inlineStr">
        <f aca="false">FALSE()</f>
        <is>
          <t/>
        </is>
      </c>
      <c r="L1036" s="24" t="inlineStr">
        <f aca="false">FALSE()</f>
        <is>
          <t/>
        </is>
      </c>
    </row>
    <row r="1037" customFormat="false" ht="15" hidden="false" customHeight="false" outlineLevel="0" collapsed="false">
      <c r="A1037" s="24" t="s">
        <v>15590</v>
      </c>
      <c r="B1037" s="24" t="s">
        <v>4315</v>
      </c>
      <c r="C1037" s="24" t="n">
        <v>2</v>
      </c>
      <c r="D1037" s="108" t="n">
        <v>0.000508819701718699</v>
      </c>
      <c r="E1037" s="108" t="n">
        <v>3.68453119210936</v>
      </c>
      <c r="F1037" s="24" t="s">
        <v>15061</v>
      </c>
      <c r="G1037" s="24" t="inlineStr">
        <f aca="false">FALSE()</f>
        <is>
          <t/>
        </is>
      </c>
      <c r="H1037" s="24" t="inlineStr">
        <f aca="false">FALSE()</f>
        <is>
          <t/>
        </is>
      </c>
      <c r="I1037" s="24" t="inlineStr">
        <f aca="false">FALSE()</f>
        <is>
          <t/>
        </is>
      </c>
      <c r="J1037" s="24" t="inlineStr">
        <f aca="false">FALSE()</f>
        <is>
          <t/>
        </is>
      </c>
      <c r="K1037" s="24" t="inlineStr">
        <f aca="false">FALSE()</f>
        <is>
          <t/>
        </is>
      </c>
      <c r="L1037" s="24" t="inlineStr">
        <f aca="false">FALSE()</f>
        <is>
          <t/>
        </is>
      </c>
    </row>
    <row r="1038" customFormat="false" ht="15" hidden="false" customHeight="false" outlineLevel="0" collapsed="false">
      <c r="A1038" s="24" t="s">
        <v>4315</v>
      </c>
      <c r="B1038" s="24" t="s">
        <v>15831</v>
      </c>
      <c r="C1038" s="24" t="n">
        <v>2</v>
      </c>
      <c r="D1038" s="108" t="n">
        <v>0.000508819701718699</v>
      </c>
      <c r="E1038" s="108" t="n">
        <v>3.68453119210936</v>
      </c>
      <c r="F1038" s="24" t="s">
        <v>15061</v>
      </c>
      <c r="G1038" s="24" t="inlineStr">
        <f aca="false">FALSE()</f>
        <is>
          <t/>
        </is>
      </c>
      <c r="H1038" s="24" t="inlineStr">
        <f aca="false">FALSE()</f>
        <is>
          <t/>
        </is>
      </c>
      <c r="I1038" s="24" t="inlineStr">
        <f aca="false">FALSE()</f>
        <is>
          <t/>
        </is>
      </c>
      <c r="J1038" s="24" t="inlineStr">
        <f aca="false">FALSE()</f>
        <is>
          <t/>
        </is>
      </c>
      <c r="K1038" s="24" t="inlineStr">
        <f aca="false">FALSE()</f>
        <is>
          <t/>
        </is>
      </c>
      <c r="L1038" s="24" t="inlineStr">
        <f aca="false">FALSE()</f>
        <is>
          <t/>
        </is>
      </c>
    </row>
    <row r="1039" customFormat="false" ht="15" hidden="false" customHeight="false" outlineLevel="0" collapsed="false">
      <c r="A1039" s="24" t="s">
        <v>15831</v>
      </c>
      <c r="B1039" s="24" t="s">
        <v>15832</v>
      </c>
      <c r="C1039" s="24" t="n">
        <v>2</v>
      </c>
      <c r="D1039" s="108" t="n">
        <v>0.000508819701718699</v>
      </c>
      <c r="E1039" s="108" t="n">
        <v>3.68453119210936</v>
      </c>
      <c r="F1039" s="24" t="s">
        <v>15061</v>
      </c>
      <c r="G1039" s="24" t="inlineStr">
        <f aca="false">FALSE()</f>
        <is>
          <t/>
        </is>
      </c>
      <c r="H1039" s="24" t="inlineStr">
        <f aca="false">FALSE()</f>
        <is>
          <t/>
        </is>
      </c>
      <c r="I1039" s="24" t="inlineStr">
        <f aca="false">FALSE()</f>
        <is>
          <t/>
        </is>
      </c>
      <c r="J1039" s="24" t="inlineStr">
        <f aca="false">FALSE()</f>
        <is>
          <t/>
        </is>
      </c>
      <c r="K1039" s="24" t="inlineStr">
        <f aca="false">FALSE()</f>
        <is>
          <t/>
        </is>
      </c>
      <c r="L1039" s="24" t="inlineStr">
        <f aca="false">FALSE()</f>
        <is>
          <t/>
        </is>
      </c>
    </row>
    <row r="1040" customFormat="false" ht="15" hidden="false" customHeight="false" outlineLevel="0" collapsed="false">
      <c r="A1040" s="24" t="s">
        <v>4281</v>
      </c>
      <c r="B1040" s="24" t="s">
        <v>338</v>
      </c>
      <c r="C1040" s="24" t="n">
        <v>2</v>
      </c>
      <c r="D1040" s="108" t="n">
        <v>0.000508819701718699</v>
      </c>
      <c r="E1040" s="108" t="n">
        <v>1.06963397607623</v>
      </c>
      <c r="F1040" s="24" t="s">
        <v>15061</v>
      </c>
      <c r="G1040" s="24" t="inlineStr">
        <f aca="false">FALSE()</f>
        <is>
          <t/>
        </is>
      </c>
      <c r="H1040" s="24" t="inlineStr">
        <f aca="false">FALSE()</f>
        <is>
          <t/>
        </is>
      </c>
      <c r="I1040" s="24" t="inlineStr">
        <f aca="false">FALSE()</f>
        <is>
          <t/>
        </is>
      </c>
      <c r="J1040" s="24" t="inlineStr">
        <f aca="false">FALSE()</f>
        <is>
          <t/>
        </is>
      </c>
      <c r="K1040" s="24" t="inlineStr">
        <f aca="false">FALSE()</f>
        <is>
          <t/>
        </is>
      </c>
      <c r="L1040" s="24" t="inlineStr">
        <f aca="false">FALSE()</f>
        <is>
          <t/>
        </is>
      </c>
    </row>
    <row r="1041" customFormat="false" ht="15" hidden="false" customHeight="false" outlineLevel="0" collapsed="false">
      <c r="A1041" s="24" t="s">
        <v>15833</v>
      </c>
      <c r="B1041" s="24" t="s">
        <v>15594</v>
      </c>
      <c r="C1041" s="24" t="n">
        <v>2</v>
      </c>
      <c r="D1041" s="108" t="n">
        <v>0.000508819701718699</v>
      </c>
      <c r="E1041" s="108" t="n">
        <v>3.50843993305368</v>
      </c>
      <c r="F1041" s="24" t="s">
        <v>15061</v>
      </c>
      <c r="G1041" s="24" t="inlineStr">
        <f aca="false">FALSE()</f>
        <is>
          <t/>
        </is>
      </c>
      <c r="H1041" s="24" t="inlineStr">
        <f aca="false">FALSE()</f>
        <is>
          <t/>
        </is>
      </c>
      <c r="I1041" s="24" t="inlineStr">
        <f aca="false">FALSE()</f>
        <is>
          <t/>
        </is>
      </c>
      <c r="J1041" s="24" t="inlineStr">
        <f aca="false">FALSE()</f>
        <is>
          <t/>
        </is>
      </c>
      <c r="K1041" s="24" t="inlineStr">
        <f aca="false">FALSE()</f>
        <is>
          <t/>
        </is>
      </c>
      <c r="L1041" s="24" t="inlineStr">
        <f aca="false">FALSE()</f>
        <is>
          <t/>
        </is>
      </c>
    </row>
    <row r="1042" customFormat="false" ht="15" hidden="false" customHeight="false" outlineLevel="0" collapsed="false">
      <c r="A1042" s="24" t="s">
        <v>15594</v>
      </c>
      <c r="B1042" s="24" t="s">
        <v>15834</v>
      </c>
      <c r="C1042" s="24" t="n">
        <v>2</v>
      </c>
      <c r="D1042" s="108" t="n">
        <v>0.000508819701718699</v>
      </c>
      <c r="E1042" s="108" t="n">
        <v>3.50843993305368</v>
      </c>
      <c r="F1042" s="24" t="s">
        <v>15061</v>
      </c>
      <c r="G1042" s="24" t="inlineStr">
        <f aca="false">FALSE()</f>
        <is>
          <t/>
        </is>
      </c>
      <c r="H1042" s="24" t="inlineStr">
        <f aca="false">FALSE()</f>
        <is>
          <t/>
        </is>
      </c>
      <c r="I1042" s="24" t="inlineStr">
        <f aca="false">FALSE()</f>
        <is>
          <t/>
        </is>
      </c>
      <c r="J1042" s="24" t="inlineStr">
        <f aca="false">FALSE()</f>
        <is>
          <t/>
        </is>
      </c>
      <c r="K1042" s="24" t="inlineStr">
        <f aca="false">FALSE()</f>
        <is>
          <t/>
        </is>
      </c>
      <c r="L1042" s="24" t="inlineStr">
        <f aca="false">FALSE()</f>
        <is>
          <t/>
        </is>
      </c>
    </row>
    <row r="1043" customFormat="false" ht="15" hidden="false" customHeight="false" outlineLevel="0" collapsed="false">
      <c r="A1043" s="24" t="s">
        <v>15834</v>
      </c>
      <c r="B1043" s="24" t="s">
        <v>15835</v>
      </c>
      <c r="C1043" s="24" t="n">
        <v>2</v>
      </c>
      <c r="D1043" s="108" t="n">
        <v>0.000508819701718699</v>
      </c>
      <c r="E1043" s="108" t="n">
        <v>3.68453119210936</v>
      </c>
      <c r="F1043" s="24" t="s">
        <v>15061</v>
      </c>
      <c r="G1043" s="24" t="inlineStr">
        <f aca="false">FALSE()</f>
        <is>
          <t/>
        </is>
      </c>
      <c r="H1043" s="24" t="inlineStr">
        <f aca="false">FALSE()</f>
        <is>
          <t/>
        </is>
      </c>
      <c r="I1043" s="24" t="inlineStr">
        <f aca="false">FALSE()</f>
        <is>
          <t/>
        </is>
      </c>
      <c r="J1043" s="24" t="inlineStr">
        <f aca="false">FALSE()</f>
        <is>
          <t/>
        </is>
      </c>
      <c r="K1043" s="24" t="inlineStr">
        <f aca="false">FALSE()</f>
        <is>
          <t/>
        </is>
      </c>
      <c r="L1043" s="24" t="inlineStr">
        <f aca="false">FALSE()</f>
        <is>
          <t/>
        </is>
      </c>
    </row>
    <row r="1044" customFormat="false" ht="15" hidden="false" customHeight="false" outlineLevel="0" collapsed="false">
      <c r="A1044" s="24" t="s">
        <v>15835</v>
      </c>
      <c r="B1044" s="24" t="s">
        <v>15836</v>
      </c>
      <c r="C1044" s="24" t="n">
        <v>2</v>
      </c>
      <c r="D1044" s="108" t="n">
        <v>0.000508819701718699</v>
      </c>
      <c r="E1044" s="108" t="n">
        <v>3.68453119210936</v>
      </c>
      <c r="F1044" s="24" t="s">
        <v>15061</v>
      </c>
      <c r="G1044" s="24" t="inlineStr">
        <f aca="false">FALSE()</f>
        <is>
          <t/>
        </is>
      </c>
      <c r="H1044" s="24" t="inlineStr">
        <f aca="false">FALSE()</f>
        <is>
          <t/>
        </is>
      </c>
      <c r="I1044" s="24" t="inlineStr">
        <f aca="false">FALSE()</f>
        <is>
          <t/>
        </is>
      </c>
      <c r="J1044" s="24" t="inlineStr">
        <f aca="false">FALSE()</f>
        <is>
          <t/>
        </is>
      </c>
      <c r="K1044" s="24" t="inlineStr">
        <f aca="false">FALSE()</f>
        <is>
          <t/>
        </is>
      </c>
      <c r="L1044" s="24" t="inlineStr">
        <f aca="false">FALSE()</f>
        <is>
          <t/>
        </is>
      </c>
    </row>
    <row r="1045" customFormat="false" ht="15" hidden="false" customHeight="false" outlineLevel="0" collapsed="false">
      <c r="A1045" s="24" t="s">
        <v>15836</v>
      </c>
      <c r="B1045" s="24" t="s">
        <v>15837</v>
      </c>
      <c r="C1045" s="24" t="n">
        <v>2</v>
      </c>
      <c r="D1045" s="108" t="n">
        <v>0.000508819701718699</v>
      </c>
      <c r="E1045" s="108" t="n">
        <v>3.68453119210936</v>
      </c>
      <c r="F1045" s="24" t="s">
        <v>15061</v>
      </c>
      <c r="G1045" s="24" t="inlineStr">
        <f aca="false">FALSE()</f>
        <is>
          <t/>
        </is>
      </c>
      <c r="H1045" s="24" t="inlineStr">
        <f aca="false">FALSE()</f>
        <is>
          <t/>
        </is>
      </c>
      <c r="I1045" s="24" t="inlineStr">
        <f aca="false">FALSE()</f>
        <is>
          <t/>
        </is>
      </c>
      <c r="J1045" s="24" t="inlineStr">
        <f aca="false">FALSE()</f>
        <is>
          <t/>
        </is>
      </c>
      <c r="K1045" s="24" t="inlineStr">
        <f aca="false">FALSE()</f>
        <is>
          <t/>
        </is>
      </c>
      <c r="L1045" s="24" t="inlineStr">
        <f aca="false">FALSE()</f>
        <is>
          <t/>
        </is>
      </c>
    </row>
    <row r="1046" customFormat="false" ht="15" hidden="false" customHeight="false" outlineLevel="0" collapsed="false">
      <c r="A1046" s="24" t="s">
        <v>15837</v>
      </c>
      <c r="B1046" s="24" t="s">
        <v>15838</v>
      </c>
      <c r="C1046" s="24" t="n">
        <v>2</v>
      </c>
      <c r="D1046" s="108" t="n">
        <v>0.000508819701718699</v>
      </c>
      <c r="E1046" s="108" t="n">
        <v>3.68453119210936</v>
      </c>
      <c r="F1046" s="24" t="s">
        <v>15061</v>
      </c>
      <c r="G1046" s="24" t="inlineStr">
        <f aca="false">FALSE()</f>
        <is>
          <t/>
        </is>
      </c>
      <c r="H1046" s="24" t="inlineStr">
        <f aca="false">FALSE()</f>
        <is>
          <t/>
        </is>
      </c>
      <c r="I1046" s="24" t="inlineStr">
        <f aca="false">FALSE()</f>
        <is>
          <t/>
        </is>
      </c>
      <c r="J1046" s="24" t="inlineStr">
        <f aca="false">FALSE()</f>
        <is>
          <t/>
        </is>
      </c>
      <c r="K1046" s="24" t="inlineStr">
        <f aca="false">FALSE()</f>
        <is>
          <t/>
        </is>
      </c>
      <c r="L1046" s="24" t="inlineStr">
        <f aca="false">FALSE()</f>
        <is>
          <t/>
        </is>
      </c>
    </row>
    <row r="1047" customFormat="false" ht="15" hidden="false" customHeight="false" outlineLevel="0" collapsed="false">
      <c r="A1047" s="24" t="s">
        <v>15838</v>
      </c>
      <c r="B1047" s="24" t="s">
        <v>15076</v>
      </c>
      <c r="C1047" s="24" t="n">
        <v>2</v>
      </c>
      <c r="D1047" s="108" t="n">
        <v>0.000508819701718699</v>
      </c>
      <c r="E1047" s="108" t="n">
        <v>2.64313850695114</v>
      </c>
      <c r="F1047" s="24" t="s">
        <v>15061</v>
      </c>
      <c r="G1047" s="24" t="inlineStr">
        <f aca="false">FALSE()</f>
        <is>
          <t/>
        </is>
      </c>
      <c r="H1047" s="24" t="inlineStr">
        <f aca="false">FALSE()</f>
        <is>
          <t/>
        </is>
      </c>
      <c r="I1047" s="24" t="inlineStr">
        <f aca="false">FALSE()</f>
        <is>
          <t/>
        </is>
      </c>
      <c r="J1047" s="24" t="inlineStr">
        <f aca="false">FALSE()</f>
        <is>
          <t/>
        </is>
      </c>
      <c r="K1047" s="24" t="inlineStr">
        <f aca="false">FALSE()</f>
        <is>
          <t/>
        </is>
      </c>
      <c r="L1047" s="24" t="inlineStr">
        <f aca="false">FALSE()</f>
        <is>
          <t/>
        </is>
      </c>
    </row>
    <row r="1048" customFormat="false" ht="15" hidden="false" customHeight="false" outlineLevel="0" collapsed="false">
      <c r="A1048" s="24" t="s">
        <v>338</v>
      </c>
      <c r="B1048" s="24" t="s">
        <v>15093</v>
      </c>
      <c r="C1048" s="24" t="n">
        <v>2</v>
      </c>
      <c r="D1048" s="108" t="n">
        <v>0.000508819701718699</v>
      </c>
      <c r="E1048" s="108" t="n">
        <v>0.112240585957946</v>
      </c>
      <c r="F1048" s="24" t="s">
        <v>15061</v>
      </c>
      <c r="G1048" s="24" t="inlineStr">
        <f aca="false">FALSE()</f>
        <is>
          <t/>
        </is>
      </c>
      <c r="H1048" s="24" t="inlineStr">
        <f aca="false">FALSE()</f>
        <is>
          <t/>
        </is>
      </c>
      <c r="I1048" s="24" t="inlineStr">
        <f aca="false">FALSE()</f>
        <is>
          <t/>
        </is>
      </c>
      <c r="J1048" s="24" t="inlineStr">
        <f aca="false">FALSE()</f>
        <is>
          <t/>
        </is>
      </c>
      <c r="K1048" s="24" t="inlineStr">
        <f aca="false">FALSE()</f>
        <is>
          <t/>
        </is>
      </c>
      <c r="L1048" s="24" t="inlineStr">
        <f aca="false">FALSE()</f>
        <is>
          <t/>
        </is>
      </c>
    </row>
    <row r="1049" customFormat="false" ht="15" hidden="false" customHeight="false" outlineLevel="0" collapsed="false">
      <c r="A1049" s="24" t="s">
        <v>15839</v>
      </c>
      <c r="B1049" s="24" t="s">
        <v>14855</v>
      </c>
      <c r="C1049" s="24" t="n">
        <v>2</v>
      </c>
      <c r="D1049" s="108" t="n">
        <v>0.000508819701718699</v>
      </c>
      <c r="E1049" s="108" t="n">
        <v>2.78144120511742</v>
      </c>
      <c r="F1049" s="24" t="s">
        <v>15061</v>
      </c>
      <c r="G1049" s="24" t="inlineStr">
        <f aca="false">FALSE()</f>
        <is>
          <t/>
        </is>
      </c>
      <c r="H1049" s="24" t="inlineStr">
        <f aca="false">FALSE()</f>
        <is>
          <t/>
        </is>
      </c>
      <c r="I1049" s="24" t="inlineStr">
        <f aca="false">FALSE()</f>
        <is>
          <t/>
        </is>
      </c>
      <c r="J1049" s="24" t="inlineStr">
        <f aca="false">FALSE()</f>
        <is>
          <t/>
        </is>
      </c>
      <c r="K1049" s="24" t="inlineStr">
        <f aca="false">FALSE()</f>
        <is>
          <t/>
        </is>
      </c>
      <c r="L1049" s="24" t="inlineStr">
        <f aca="false">FALSE()</f>
        <is>
          <t/>
        </is>
      </c>
    </row>
    <row r="1050" customFormat="false" ht="15" hidden="false" customHeight="false" outlineLevel="0" collapsed="false">
      <c r="A1050" s="24" t="s">
        <v>14855</v>
      </c>
      <c r="B1050" s="24" t="s">
        <v>15106</v>
      </c>
      <c r="C1050" s="24" t="n">
        <v>2</v>
      </c>
      <c r="D1050" s="108" t="n">
        <v>0.000508819701718699</v>
      </c>
      <c r="E1050" s="108" t="n">
        <v>2.06128190171146</v>
      </c>
      <c r="F1050" s="24" t="s">
        <v>15061</v>
      </c>
      <c r="G1050" s="24" t="inlineStr">
        <f aca="false">FALSE()</f>
        <is>
          <t/>
        </is>
      </c>
      <c r="H1050" s="24" t="inlineStr">
        <f aca="false">FALSE()</f>
        <is>
          <t/>
        </is>
      </c>
      <c r="I1050" s="24" t="inlineStr">
        <f aca="false">FALSE()</f>
        <is>
          <t/>
        </is>
      </c>
      <c r="J1050" s="24" t="inlineStr">
        <f aca="false">FALSE()</f>
        <is>
          <t/>
        </is>
      </c>
      <c r="K1050" s="24" t="inlineStr">
        <f aca="false">FALSE()</f>
        <is>
          <t/>
        </is>
      </c>
      <c r="L1050" s="24" t="inlineStr">
        <f aca="false">FALSE()</f>
        <is>
          <t/>
        </is>
      </c>
    </row>
    <row r="1051" customFormat="false" ht="15" hidden="false" customHeight="false" outlineLevel="0" collapsed="false">
      <c r="A1051" s="24" t="s">
        <v>15106</v>
      </c>
      <c r="B1051" s="24" t="s">
        <v>15840</v>
      </c>
      <c r="C1051" s="24" t="n">
        <v>2</v>
      </c>
      <c r="D1051" s="108" t="n">
        <v>0.000508819701718699</v>
      </c>
      <c r="E1051" s="108" t="n">
        <v>2.80946992871766</v>
      </c>
      <c r="F1051" s="24" t="s">
        <v>15061</v>
      </c>
      <c r="G1051" s="24" t="inlineStr">
        <f aca="false">FALSE()</f>
        <is>
          <t/>
        </is>
      </c>
      <c r="H1051" s="24" t="inlineStr">
        <f aca="false">FALSE()</f>
        <is>
          <t/>
        </is>
      </c>
      <c r="I1051" s="24" t="inlineStr">
        <f aca="false">FALSE()</f>
        <is>
          <t/>
        </is>
      </c>
      <c r="J1051" s="24" t="inlineStr">
        <f aca="false">FALSE()</f>
        <is>
          <t/>
        </is>
      </c>
      <c r="K1051" s="24" t="inlineStr">
        <f aca="false">FALSE()</f>
        <is>
          <t/>
        </is>
      </c>
      <c r="L1051" s="24" t="inlineStr">
        <f aca="false">FALSE()</f>
        <is>
          <t/>
        </is>
      </c>
    </row>
    <row r="1052" customFormat="false" ht="15" hidden="false" customHeight="false" outlineLevel="0" collapsed="false">
      <c r="A1052" s="24" t="s">
        <v>15840</v>
      </c>
      <c r="B1052" s="24" t="s">
        <v>15250</v>
      </c>
      <c r="C1052" s="24" t="n">
        <v>2</v>
      </c>
      <c r="D1052" s="108" t="n">
        <v>0.000508819701718699</v>
      </c>
      <c r="E1052" s="108" t="n">
        <v>3.14046314775909</v>
      </c>
      <c r="F1052" s="24" t="s">
        <v>15061</v>
      </c>
      <c r="G1052" s="24" t="inlineStr">
        <f aca="false">FALSE()</f>
        <is>
          <t/>
        </is>
      </c>
      <c r="H1052" s="24" t="inlineStr">
        <f aca="false">FALSE()</f>
        <is>
          <t/>
        </is>
      </c>
      <c r="I1052" s="24" t="inlineStr">
        <f aca="false">FALSE()</f>
        <is>
          <t/>
        </is>
      </c>
      <c r="J1052" s="24" t="inlineStr">
        <f aca="false">FALSE()</f>
        <is>
          <t/>
        </is>
      </c>
      <c r="K1052" s="24" t="inlineStr">
        <f aca="false">FALSE()</f>
        <is>
          <t/>
        </is>
      </c>
      <c r="L1052" s="24" t="inlineStr">
        <f aca="false">FALSE()</f>
        <is>
          <t/>
        </is>
      </c>
    </row>
    <row r="1053" customFormat="false" ht="15" hidden="false" customHeight="false" outlineLevel="0" collapsed="false">
      <c r="A1053" s="24" t="s">
        <v>15250</v>
      </c>
      <c r="B1053" s="24" t="s">
        <v>15595</v>
      </c>
      <c r="C1053" s="24" t="n">
        <v>2</v>
      </c>
      <c r="D1053" s="108" t="n">
        <v>0.000508819701718699</v>
      </c>
      <c r="E1053" s="108" t="n">
        <v>2.96437188870341</v>
      </c>
      <c r="F1053" s="24" t="s">
        <v>15061</v>
      </c>
      <c r="G1053" s="24" t="inlineStr">
        <f aca="false">FALSE()</f>
        <is>
          <t/>
        </is>
      </c>
      <c r="H1053" s="24" t="inlineStr">
        <f aca="false">FALSE()</f>
        <is>
          <t/>
        </is>
      </c>
      <c r="I1053" s="24" t="inlineStr">
        <f aca="false">FALSE()</f>
        <is>
          <t/>
        </is>
      </c>
      <c r="J1053" s="24" t="inlineStr">
        <f aca="false">FALSE()</f>
        <is>
          <t/>
        </is>
      </c>
      <c r="K1053" s="24" t="inlineStr">
        <f aca="false">FALSE()</f>
        <is>
          <t/>
        </is>
      </c>
      <c r="L1053" s="24" t="inlineStr">
        <f aca="false">FALSE()</f>
        <is>
          <t/>
        </is>
      </c>
    </row>
    <row r="1054" customFormat="false" ht="15" hidden="false" customHeight="false" outlineLevel="0" collapsed="false">
      <c r="A1054" s="24" t="s">
        <v>15595</v>
      </c>
      <c r="B1054" s="24" t="s">
        <v>15350</v>
      </c>
      <c r="C1054" s="24" t="n">
        <v>2</v>
      </c>
      <c r="D1054" s="108" t="n">
        <v>0.000508819701718699</v>
      </c>
      <c r="E1054" s="108" t="n">
        <v>3.11049992438164</v>
      </c>
      <c r="F1054" s="24" t="s">
        <v>15061</v>
      </c>
      <c r="G1054" s="24" t="inlineStr">
        <f aca="false">FALSE()</f>
        <is>
          <t/>
        </is>
      </c>
      <c r="H1054" s="24" t="inlineStr">
        <f aca="false">FALSE()</f>
        <is>
          <t/>
        </is>
      </c>
      <c r="I1054" s="24" t="inlineStr">
        <f aca="false">FALSE()</f>
        <is>
          <t/>
        </is>
      </c>
      <c r="J1054" s="24" t="inlineStr">
        <f aca="false">FALSE()</f>
        <is>
          <t/>
        </is>
      </c>
      <c r="K1054" s="24" t="inlineStr">
        <f aca="false">FALSE()</f>
        <is>
          <t/>
        </is>
      </c>
      <c r="L1054" s="24" t="inlineStr">
        <f aca="false">FALSE()</f>
        <is>
          <t/>
        </is>
      </c>
    </row>
    <row r="1055" customFormat="false" ht="15" hidden="false" customHeight="false" outlineLevel="0" collapsed="false">
      <c r="A1055" s="24" t="s">
        <v>15350</v>
      </c>
      <c r="B1055" s="24" t="s">
        <v>15148</v>
      </c>
      <c r="C1055" s="24" t="n">
        <v>2</v>
      </c>
      <c r="D1055" s="108" t="n">
        <v>0.000508819701718699</v>
      </c>
      <c r="E1055" s="108" t="n">
        <v>2.54622849394308</v>
      </c>
      <c r="F1055" s="24" t="s">
        <v>15061</v>
      </c>
      <c r="G1055" s="24" t="inlineStr">
        <f aca="false">FALSE()</f>
        <is>
          <t/>
        </is>
      </c>
      <c r="H1055" s="24" t="inlineStr">
        <f aca="false">FALSE()</f>
        <is>
          <t/>
        </is>
      </c>
      <c r="I1055" s="24" t="inlineStr">
        <f aca="false">FALSE()</f>
        <is>
          <t/>
        </is>
      </c>
      <c r="J1055" s="24" t="inlineStr">
        <f aca="false">FALSE()</f>
        <is>
          <t/>
        </is>
      </c>
      <c r="K1055" s="24" t="inlineStr">
        <f aca="false">FALSE()</f>
        <is>
          <t/>
        </is>
      </c>
      <c r="L1055" s="24" t="inlineStr">
        <f aca="false">FALSE()</f>
        <is>
          <t/>
        </is>
      </c>
    </row>
    <row r="1056" customFormat="false" ht="15" hidden="false" customHeight="false" outlineLevel="0" collapsed="false">
      <c r="A1056" s="24" t="s">
        <v>4227</v>
      </c>
      <c r="B1056" s="24" t="s">
        <v>15149</v>
      </c>
      <c r="C1056" s="24" t="n">
        <v>2</v>
      </c>
      <c r="D1056" s="108" t="n">
        <v>0.000508819701718699</v>
      </c>
      <c r="E1056" s="108" t="n">
        <v>2.98556118777334</v>
      </c>
      <c r="F1056" s="24" t="s">
        <v>15061</v>
      </c>
      <c r="G1056" s="24" t="inlineStr">
        <f aca="false">FALSE()</f>
        <is>
          <t/>
        </is>
      </c>
      <c r="H1056" s="24" t="inlineStr">
        <f aca="false">FALSE()</f>
        <is>
          <t/>
        </is>
      </c>
      <c r="I1056" s="24" t="inlineStr">
        <f aca="false">FALSE()</f>
        <is>
          <t/>
        </is>
      </c>
      <c r="J1056" s="24" t="inlineStr">
        <f aca="false">FALSE()</f>
        <is>
          <t/>
        </is>
      </c>
      <c r="K1056" s="24" t="inlineStr">
        <f aca="false">FALSE()</f>
        <is>
          <t/>
        </is>
      </c>
      <c r="L1056" s="24" t="inlineStr">
        <f aca="false">FALSE()</f>
        <is>
          <t/>
        </is>
      </c>
    </row>
    <row r="1057" customFormat="false" ht="15" hidden="false" customHeight="false" outlineLevel="0" collapsed="false">
      <c r="A1057" s="24" t="s">
        <v>338</v>
      </c>
      <c r="B1057" s="24" t="s">
        <v>15351</v>
      </c>
      <c r="C1057" s="24" t="n">
        <v>2</v>
      </c>
      <c r="D1057" s="108" t="n">
        <v>0.000508819701718699</v>
      </c>
      <c r="E1057" s="108" t="n">
        <v>0.668543086725234</v>
      </c>
      <c r="F1057" s="24" t="s">
        <v>15061</v>
      </c>
      <c r="G1057" s="24" t="inlineStr">
        <f aca="false">FALSE()</f>
        <is>
          <t/>
        </is>
      </c>
      <c r="H1057" s="24" t="inlineStr">
        <f aca="false">FALSE()</f>
        <is>
          <t/>
        </is>
      </c>
      <c r="I1057" s="24" t="inlineStr">
        <f aca="false">FALSE()</f>
        <is>
          <t/>
        </is>
      </c>
      <c r="J1057" s="24" t="inlineStr">
        <f aca="false">FALSE()</f>
        <is>
          <t/>
        </is>
      </c>
      <c r="K1057" s="24" t="inlineStr">
        <f aca="false">FALSE()</f>
        <is>
          <t/>
        </is>
      </c>
      <c r="L1057" s="24" t="inlineStr">
        <f aca="false">FALSE()</f>
        <is>
          <t/>
        </is>
      </c>
    </row>
    <row r="1058" customFormat="false" ht="15" hidden="false" customHeight="false" outlineLevel="0" collapsed="false">
      <c r="A1058" s="24" t="s">
        <v>15601</v>
      </c>
      <c r="B1058" s="24" t="s">
        <v>15153</v>
      </c>
      <c r="C1058" s="24" t="n">
        <v>2</v>
      </c>
      <c r="D1058" s="108" t="n">
        <v>0.000508819701718699</v>
      </c>
      <c r="E1058" s="108" t="n">
        <v>2.85522741927834</v>
      </c>
      <c r="F1058" s="24" t="s">
        <v>15061</v>
      </c>
      <c r="G1058" s="24" t="inlineStr">
        <f aca="false">FALSE()</f>
        <is>
          <t/>
        </is>
      </c>
      <c r="H1058" s="24" t="inlineStr">
        <f aca="false">FALSE()</f>
        <is>
          <t/>
        </is>
      </c>
      <c r="I1058" s="24" t="inlineStr">
        <f aca="false">FALSE()</f>
        <is>
          <t/>
        </is>
      </c>
      <c r="J1058" s="24" t="inlineStr">
        <f aca="false">FALSE()</f>
        <is>
          <t/>
        </is>
      </c>
      <c r="K1058" s="24" t="inlineStr">
        <f aca="false">FALSE()</f>
        <is>
          <t/>
        </is>
      </c>
      <c r="L1058" s="24" t="inlineStr">
        <f aca="false">FALSE()</f>
        <is>
          <t/>
        </is>
      </c>
    </row>
    <row r="1059" customFormat="false" ht="15" hidden="false" customHeight="false" outlineLevel="0" collapsed="false">
      <c r="A1059" s="24" t="s">
        <v>15153</v>
      </c>
      <c r="B1059" s="24" t="s">
        <v>15843</v>
      </c>
      <c r="C1059" s="24" t="n">
        <v>2</v>
      </c>
      <c r="D1059" s="108" t="n">
        <v>0.000508819701718699</v>
      </c>
      <c r="E1059" s="108" t="n">
        <v>2.98556118777334</v>
      </c>
      <c r="F1059" s="24" t="s">
        <v>15061</v>
      </c>
      <c r="G1059" s="24" t="inlineStr">
        <f aca="false">FALSE()</f>
        <is>
          <t/>
        </is>
      </c>
      <c r="H1059" s="24" t="inlineStr">
        <f aca="false">FALSE()</f>
        <is>
          <t/>
        </is>
      </c>
      <c r="I1059" s="24" t="inlineStr">
        <f aca="false">FALSE()</f>
        <is>
          <t/>
        </is>
      </c>
      <c r="J1059" s="24" t="inlineStr">
        <f aca="false">FALSE()</f>
        <is>
          <t/>
        </is>
      </c>
      <c r="K1059" s="24" t="inlineStr">
        <f aca="false">FALSE()</f>
        <is>
          <t/>
        </is>
      </c>
      <c r="L1059" s="24" t="inlineStr">
        <f aca="false">FALSE()</f>
        <is>
          <t/>
        </is>
      </c>
    </row>
    <row r="1060" customFormat="false" ht="15" hidden="false" customHeight="false" outlineLevel="0" collapsed="false">
      <c r="A1060" s="24" t="s">
        <v>15843</v>
      </c>
      <c r="B1060" s="24" t="s">
        <v>338</v>
      </c>
      <c r="C1060" s="24" t="n">
        <v>2</v>
      </c>
      <c r="D1060" s="108" t="n">
        <v>0.000508819701718699</v>
      </c>
      <c r="E1060" s="108" t="n">
        <v>1.06963397607623</v>
      </c>
      <c r="F1060" s="24" t="s">
        <v>15061</v>
      </c>
      <c r="G1060" s="24" t="inlineStr">
        <f aca="false">FALSE()</f>
        <is>
          <t/>
        </is>
      </c>
      <c r="H1060" s="24" t="inlineStr">
        <f aca="false">FALSE()</f>
        <is>
          <t/>
        </is>
      </c>
      <c r="I1060" s="24" t="inlineStr">
        <f aca="false">FALSE()</f>
        <is>
          <t/>
        </is>
      </c>
      <c r="J1060" s="24" t="inlineStr">
        <f aca="false">FALSE()</f>
        <is>
          <t/>
        </is>
      </c>
      <c r="K1060" s="24" t="inlineStr">
        <f aca="false">FALSE()</f>
        <is>
          <t/>
        </is>
      </c>
      <c r="L1060" s="24" t="inlineStr">
        <f aca="false">FALSE()</f>
        <is>
          <t/>
        </is>
      </c>
    </row>
    <row r="1061" customFormat="false" ht="15" hidden="false" customHeight="false" outlineLevel="0" collapsed="false">
      <c r="A1061" s="24" t="s">
        <v>338</v>
      </c>
      <c r="B1061" s="24" t="s">
        <v>15602</v>
      </c>
      <c r="C1061" s="24" t="n">
        <v>2</v>
      </c>
      <c r="D1061" s="108" t="n">
        <v>0.000508819701718699</v>
      </c>
      <c r="E1061" s="108" t="n">
        <v>1.06648309539727</v>
      </c>
      <c r="F1061" s="24" t="s">
        <v>15061</v>
      </c>
      <c r="G1061" s="24" t="inlineStr">
        <f aca="false">FALSE()</f>
        <is>
          <t/>
        </is>
      </c>
      <c r="H1061" s="24" t="inlineStr">
        <f aca="false">FALSE()</f>
        <is>
          <t/>
        </is>
      </c>
      <c r="I1061" s="24" t="inlineStr">
        <f aca="false">FALSE()</f>
        <is>
          <t/>
        </is>
      </c>
      <c r="J1061" s="24" t="inlineStr">
        <f aca="false">FALSE()</f>
        <is>
          <t/>
        </is>
      </c>
      <c r="K1061" s="24" t="inlineStr">
        <f aca="false">FALSE()</f>
        <is>
          <t/>
        </is>
      </c>
      <c r="L1061" s="24" t="inlineStr">
        <f aca="false">FALSE()</f>
        <is>
          <t/>
        </is>
      </c>
    </row>
    <row r="1062" customFormat="false" ht="15" hidden="false" customHeight="false" outlineLevel="0" collapsed="false">
      <c r="A1062" s="24" t="s">
        <v>15602</v>
      </c>
      <c r="B1062" s="24" t="s">
        <v>15183</v>
      </c>
      <c r="C1062" s="24" t="n">
        <v>2</v>
      </c>
      <c r="D1062" s="108" t="n">
        <v>0.000508819701718699</v>
      </c>
      <c r="E1062" s="108" t="n">
        <v>2.85522741927834</v>
      </c>
      <c r="F1062" s="24" t="s">
        <v>15061</v>
      </c>
      <c r="G1062" s="24" t="inlineStr">
        <f aca="false">FALSE()</f>
        <is>
          <t/>
        </is>
      </c>
      <c r="H1062" s="24" t="inlineStr">
        <f aca="false">FALSE()</f>
        <is>
          <t/>
        </is>
      </c>
      <c r="I1062" s="24" t="inlineStr">
        <f aca="false">FALSE()</f>
        <is>
          <t/>
        </is>
      </c>
      <c r="J1062" s="24" t="inlineStr">
        <f aca="false">FALSE()</f>
        <is>
          <t/>
        </is>
      </c>
      <c r="K1062" s="24" t="inlineStr">
        <f aca="false">FALSE()</f>
        <is>
          <t/>
        </is>
      </c>
      <c r="L1062" s="24" t="inlineStr">
        <f aca="false">FALSE()</f>
        <is>
          <t/>
        </is>
      </c>
    </row>
    <row r="1063" customFormat="false" ht="15" hidden="false" customHeight="false" outlineLevel="0" collapsed="false">
      <c r="A1063" s="24" t="s">
        <v>15183</v>
      </c>
      <c r="B1063" s="24" t="s">
        <v>15603</v>
      </c>
      <c r="C1063" s="24" t="n">
        <v>2</v>
      </c>
      <c r="D1063" s="108" t="n">
        <v>0.000508819701718699</v>
      </c>
      <c r="E1063" s="108" t="n">
        <v>2.96437188870341</v>
      </c>
      <c r="F1063" s="24" t="s">
        <v>15061</v>
      </c>
      <c r="G1063" s="24" t="inlineStr">
        <f aca="false">FALSE()</f>
        <is>
          <t/>
        </is>
      </c>
      <c r="H1063" s="24" t="inlineStr">
        <f aca="false">FALSE()</f>
        <is>
          <t/>
        </is>
      </c>
      <c r="I1063" s="24" t="inlineStr">
        <f aca="false">FALSE()</f>
        <is>
          <t/>
        </is>
      </c>
      <c r="J1063" s="24" t="inlineStr">
        <f aca="false">FALSE()</f>
        <is>
          <t/>
        </is>
      </c>
      <c r="K1063" s="24" t="inlineStr">
        <f aca="false">FALSE()</f>
        <is>
          <t/>
        </is>
      </c>
      <c r="L1063" s="24" t="inlineStr">
        <f aca="false">FALSE()</f>
        <is>
          <t/>
        </is>
      </c>
    </row>
    <row r="1064" customFormat="false" ht="15" hidden="false" customHeight="false" outlineLevel="0" collapsed="false">
      <c r="A1064" s="24" t="s">
        <v>15603</v>
      </c>
      <c r="B1064" s="24" t="s">
        <v>15844</v>
      </c>
      <c r="C1064" s="24" t="n">
        <v>2</v>
      </c>
      <c r="D1064" s="108" t="n">
        <v>0.000508819701718699</v>
      </c>
      <c r="E1064" s="108" t="n">
        <v>3.68453119210936</v>
      </c>
      <c r="F1064" s="24" t="s">
        <v>15061</v>
      </c>
      <c r="G1064" s="24" t="inlineStr">
        <f aca="false">FALSE()</f>
        <is>
          <t/>
        </is>
      </c>
      <c r="H1064" s="24" t="inlineStr">
        <f aca="false">FALSE()</f>
        <is>
          <t/>
        </is>
      </c>
      <c r="I1064" s="24" t="inlineStr">
        <f aca="false">FALSE()</f>
        <is>
          <t/>
        </is>
      </c>
      <c r="J1064" s="24" t="inlineStr">
        <f aca="false">FALSE()</f>
        <is>
          <t/>
        </is>
      </c>
      <c r="K1064" s="24" t="inlineStr">
        <f aca="false">FALSE()</f>
        <is>
          <t/>
        </is>
      </c>
      <c r="L1064" s="24" t="inlineStr">
        <f aca="false">FALSE()</f>
        <is>
          <t/>
        </is>
      </c>
    </row>
    <row r="1065" customFormat="false" ht="15" hidden="false" customHeight="false" outlineLevel="0" collapsed="false">
      <c r="A1065" s="24" t="s">
        <v>15844</v>
      </c>
      <c r="B1065" s="24" t="s">
        <v>15119</v>
      </c>
      <c r="C1065" s="24" t="n">
        <v>2</v>
      </c>
      <c r="D1065" s="108" t="n">
        <v>0.000508819701718699</v>
      </c>
      <c r="E1065" s="108" t="n">
        <v>2.87161783546651</v>
      </c>
      <c r="F1065" s="24" t="s">
        <v>15061</v>
      </c>
      <c r="G1065" s="24" t="inlineStr">
        <f aca="false">FALSE()</f>
        <is>
          <t/>
        </is>
      </c>
      <c r="H1065" s="24" t="inlineStr">
        <f aca="false">FALSE()</f>
        <is>
          <t/>
        </is>
      </c>
      <c r="I1065" s="24" t="inlineStr">
        <f aca="false">FALSE()</f>
        <is>
          <t/>
        </is>
      </c>
      <c r="J1065" s="24" t="inlineStr">
        <f aca="false">FALSE()</f>
        <is>
          <t/>
        </is>
      </c>
      <c r="K1065" s="24" t="inlineStr">
        <f aca="false">FALSE()</f>
        <is>
          <t/>
        </is>
      </c>
      <c r="L1065" s="24" t="inlineStr">
        <f aca="false">FALSE()</f>
        <is>
          <t/>
        </is>
      </c>
    </row>
    <row r="1066" customFormat="false" ht="15" hidden="false" customHeight="false" outlineLevel="0" collapsed="false">
      <c r="A1066" s="24" t="s">
        <v>15447</v>
      </c>
      <c r="B1066" s="24" t="s">
        <v>15846</v>
      </c>
      <c r="C1066" s="24" t="n">
        <v>2</v>
      </c>
      <c r="D1066" s="108" t="n">
        <v>0.000508819701718699</v>
      </c>
      <c r="E1066" s="108" t="n">
        <v>3.68453119210936</v>
      </c>
      <c r="F1066" s="24" t="s">
        <v>15061</v>
      </c>
      <c r="G1066" s="24" t="inlineStr">
        <f aca="false">FALSE()</f>
        <is>
          <t/>
        </is>
      </c>
      <c r="H1066" s="24" t="inlineStr">
        <f aca="false">FALSE()</f>
        <is>
          <t/>
        </is>
      </c>
      <c r="I1066" s="24" t="inlineStr">
        <f aca="false">FALSE()</f>
        <is>
          <t/>
        </is>
      </c>
      <c r="J1066" s="24" t="inlineStr">
        <f aca="false">FALSE()</f>
        <is>
          <t/>
        </is>
      </c>
      <c r="K1066" s="24" t="inlineStr">
        <f aca="false">FALSE()</f>
        <is>
          <t/>
        </is>
      </c>
      <c r="L1066" s="24" t="inlineStr">
        <f aca="false">FALSE()</f>
        <is>
          <t/>
        </is>
      </c>
    </row>
    <row r="1067" customFormat="false" ht="15" hidden="false" customHeight="false" outlineLevel="0" collapsed="false">
      <c r="A1067" s="24" t="s">
        <v>15847</v>
      </c>
      <c r="B1067" s="24" t="s">
        <v>15848</v>
      </c>
      <c r="C1067" s="24" t="n">
        <v>2</v>
      </c>
      <c r="D1067" s="108" t="n">
        <v>0.000508819701718699</v>
      </c>
      <c r="E1067" s="108" t="n">
        <v>3.68453119210936</v>
      </c>
      <c r="F1067" s="24" t="s">
        <v>15061</v>
      </c>
      <c r="G1067" s="24" t="inlineStr">
        <f aca="false">FALSE()</f>
        <is>
          <t/>
        </is>
      </c>
      <c r="H1067" s="24" t="inlineStr">
        <f aca="false">FALSE()</f>
        <is>
          <t/>
        </is>
      </c>
      <c r="I1067" s="24" t="inlineStr">
        <f aca="false">FALSE()</f>
        <is>
          <t/>
        </is>
      </c>
      <c r="J1067" s="24" t="inlineStr">
        <f aca="false">FALSE()</f>
        <is>
          <t/>
        </is>
      </c>
      <c r="K1067" s="24" t="inlineStr">
        <f aca="false">FALSE()</f>
        <is>
          <t/>
        </is>
      </c>
      <c r="L1067" s="24" t="inlineStr">
        <f aca="false">FALSE()</f>
        <is>
          <t/>
        </is>
      </c>
    </row>
    <row r="1068" customFormat="false" ht="15" hidden="false" customHeight="false" outlineLevel="0" collapsed="false">
      <c r="A1068" s="24" t="s">
        <v>15848</v>
      </c>
      <c r="B1068" s="24" t="s">
        <v>14879</v>
      </c>
      <c r="C1068" s="24" t="n">
        <v>2</v>
      </c>
      <c r="D1068" s="108" t="n">
        <v>0.000508819701718699</v>
      </c>
      <c r="E1068" s="108" t="n">
        <v>2.90637994172572</v>
      </c>
      <c r="F1068" s="24" t="s">
        <v>15061</v>
      </c>
      <c r="G1068" s="24" t="inlineStr">
        <f aca="false">FALSE()</f>
        <is>
          <t/>
        </is>
      </c>
      <c r="H1068" s="24" t="inlineStr">
        <f aca="false">FALSE()</f>
        <is>
          <t/>
        </is>
      </c>
      <c r="I1068" s="24" t="inlineStr">
        <f aca="false">FALSE()</f>
        <is>
          <t/>
        </is>
      </c>
      <c r="J1068" s="24" t="inlineStr">
        <f aca="false">FALSE()</f>
        <is>
          <t/>
        </is>
      </c>
      <c r="K1068" s="24" t="inlineStr">
        <f aca="false">FALSE()</f>
        <is>
          <t/>
        </is>
      </c>
      <c r="L1068" s="24" t="inlineStr">
        <f aca="false">FALSE()</f>
        <is>
          <t/>
        </is>
      </c>
    </row>
    <row r="1069" customFormat="false" ht="15" hidden="false" customHeight="false" outlineLevel="0" collapsed="false">
      <c r="A1069" s="24" t="s">
        <v>14879</v>
      </c>
      <c r="B1069" s="24" t="s">
        <v>15448</v>
      </c>
      <c r="C1069" s="24" t="n">
        <v>2</v>
      </c>
      <c r="D1069" s="108" t="n">
        <v>0.000508819701718699</v>
      </c>
      <c r="E1069" s="108" t="n">
        <v>2.60534994606174</v>
      </c>
      <c r="F1069" s="24" t="s">
        <v>15061</v>
      </c>
      <c r="G1069" s="24" t="inlineStr">
        <f aca="false">FALSE()</f>
        <is>
          <t/>
        </is>
      </c>
      <c r="H1069" s="24" t="inlineStr">
        <f aca="false">FALSE()</f>
        <is>
          <t/>
        </is>
      </c>
      <c r="I1069" s="24" t="inlineStr">
        <f aca="false">FALSE()</f>
        <is>
          <t/>
        </is>
      </c>
      <c r="J1069" s="24" t="inlineStr">
        <f aca="false">FALSE()</f>
        <is>
          <t/>
        </is>
      </c>
      <c r="K1069" s="24" t="inlineStr">
        <f aca="false">FALSE()</f>
        <is>
          <t/>
        </is>
      </c>
      <c r="L1069" s="24" t="inlineStr">
        <f aca="false">FALSE()</f>
        <is>
          <t/>
        </is>
      </c>
    </row>
    <row r="1070" customFormat="false" ht="15" hidden="false" customHeight="false" outlineLevel="0" collapsed="false">
      <c r="A1070" s="24" t="s">
        <v>15448</v>
      </c>
      <c r="B1070" s="24" t="s">
        <v>4134</v>
      </c>
      <c r="C1070" s="24" t="n">
        <v>2</v>
      </c>
      <c r="D1070" s="108" t="n">
        <v>0.000508819701718699</v>
      </c>
      <c r="E1070" s="108" t="n">
        <v>3.38350119644538</v>
      </c>
      <c r="F1070" s="24" t="s">
        <v>15061</v>
      </c>
      <c r="G1070" s="24" t="inlineStr">
        <f aca="false">FALSE()</f>
        <is>
          <t/>
        </is>
      </c>
      <c r="H1070" s="24" t="inlineStr">
        <f aca="false">FALSE()</f>
        <is>
          <t/>
        </is>
      </c>
      <c r="I1070" s="24" t="inlineStr">
        <f aca="false">FALSE()</f>
        <is>
          <t/>
        </is>
      </c>
      <c r="J1070" s="24" t="inlineStr">
        <f aca="false">FALSE()</f>
        <is>
          <t/>
        </is>
      </c>
      <c r="K1070" s="24" t="inlineStr">
        <f aca="false">FALSE()</f>
        <is>
          <t/>
        </is>
      </c>
      <c r="L1070" s="24" t="inlineStr">
        <f aca="false">FALSE()</f>
        <is>
          <t/>
        </is>
      </c>
    </row>
    <row r="1071" customFormat="false" ht="15" hidden="false" customHeight="false" outlineLevel="0" collapsed="false">
      <c r="A1071" s="24" t="s">
        <v>4134</v>
      </c>
      <c r="B1071" s="24" t="s">
        <v>15849</v>
      </c>
      <c r="C1071" s="24" t="n">
        <v>2</v>
      </c>
      <c r="D1071" s="108" t="n">
        <v>0.000508819701718699</v>
      </c>
      <c r="E1071" s="108" t="n">
        <v>3.68453119210936</v>
      </c>
      <c r="F1071" s="24" t="s">
        <v>15061</v>
      </c>
      <c r="G1071" s="24" t="inlineStr">
        <f aca="false">FALSE()</f>
        <is>
          <t/>
        </is>
      </c>
      <c r="H1071" s="24" t="inlineStr">
        <f aca="false">FALSE()</f>
        <is>
          <t/>
        </is>
      </c>
      <c r="I1071" s="24" t="inlineStr">
        <f aca="false">FALSE()</f>
        <is>
          <t/>
        </is>
      </c>
      <c r="J1071" s="24" t="inlineStr">
        <f aca="false">FALSE()</f>
        <is>
          <t/>
        </is>
      </c>
      <c r="K1071" s="24" t="inlineStr">
        <f aca="false">FALSE()</f>
        <is>
          <t/>
        </is>
      </c>
      <c r="L1071" s="24" t="inlineStr">
        <f aca="false">FALSE()</f>
        <is>
          <t/>
        </is>
      </c>
    </row>
    <row r="1072" customFormat="false" ht="15" hidden="false" customHeight="false" outlineLevel="0" collapsed="false">
      <c r="A1072" s="24" t="s">
        <v>15849</v>
      </c>
      <c r="B1072" s="24" t="s">
        <v>15850</v>
      </c>
      <c r="C1072" s="24" t="n">
        <v>2</v>
      </c>
      <c r="D1072" s="108" t="n">
        <v>0.000508819701718699</v>
      </c>
      <c r="E1072" s="108" t="n">
        <v>3.68453119210936</v>
      </c>
      <c r="F1072" s="24" t="s">
        <v>15061</v>
      </c>
      <c r="G1072" s="24" t="inlineStr">
        <f aca="false">FALSE()</f>
        <is>
          <t/>
        </is>
      </c>
      <c r="H1072" s="24" t="inlineStr">
        <f aca="false">FALSE()</f>
        <is>
          <t/>
        </is>
      </c>
      <c r="I1072" s="24" t="inlineStr">
        <f aca="false">FALSE()</f>
        <is>
          <t/>
        </is>
      </c>
      <c r="J1072" s="24" t="inlineStr">
        <f aca="false">FALSE()</f>
        <is>
          <t/>
        </is>
      </c>
      <c r="K1072" s="24" t="inlineStr">
        <f aca="false">FALSE()</f>
        <is>
          <t/>
        </is>
      </c>
      <c r="L1072" s="24" t="inlineStr">
        <f aca="false">FALSE()</f>
        <is>
          <t/>
        </is>
      </c>
    </row>
    <row r="1073" customFormat="false" ht="15" hidden="false" customHeight="false" outlineLevel="0" collapsed="false">
      <c r="A1073" s="24" t="s">
        <v>15850</v>
      </c>
      <c r="B1073" s="24" t="s">
        <v>338</v>
      </c>
      <c r="C1073" s="24" t="n">
        <v>2</v>
      </c>
      <c r="D1073" s="108" t="n">
        <v>0.000508819701718699</v>
      </c>
      <c r="E1073" s="108" t="n">
        <v>1.06963397607623</v>
      </c>
      <c r="F1073" s="24" t="s">
        <v>15061</v>
      </c>
      <c r="G1073" s="24" t="inlineStr">
        <f aca="false">FALSE()</f>
        <is>
          <t/>
        </is>
      </c>
      <c r="H1073" s="24" t="inlineStr">
        <f aca="false">FALSE()</f>
        <is>
          <t/>
        </is>
      </c>
      <c r="I1073" s="24" t="inlineStr">
        <f aca="false">FALSE()</f>
        <is>
          <t/>
        </is>
      </c>
      <c r="J1073" s="24" t="inlineStr">
        <f aca="false">FALSE()</f>
        <is>
          <t/>
        </is>
      </c>
      <c r="K1073" s="24" t="inlineStr">
        <f aca="false">FALSE()</f>
        <is>
          <t/>
        </is>
      </c>
      <c r="L1073" s="24" t="inlineStr">
        <f aca="false">FALSE()</f>
        <is>
          <t/>
        </is>
      </c>
    </row>
    <row r="1074" customFormat="false" ht="15" hidden="false" customHeight="false" outlineLevel="0" collapsed="false">
      <c r="A1074" s="24" t="s">
        <v>338</v>
      </c>
      <c r="B1074" s="24" t="s">
        <v>15851</v>
      </c>
      <c r="C1074" s="24" t="n">
        <v>2</v>
      </c>
      <c r="D1074" s="108" t="n">
        <v>0.000508819701718699</v>
      </c>
      <c r="E1074" s="108" t="n">
        <v>1.06648309539727</v>
      </c>
      <c r="F1074" s="24" t="s">
        <v>15061</v>
      </c>
      <c r="G1074" s="24" t="inlineStr">
        <f aca="false">FALSE()</f>
        <is>
          <t/>
        </is>
      </c>
      <c r="H1074" s="24" t="inlineStr">
        <f aca="false">FALSE()</f>
        <is>
          <t/>
        </is>
      </c>
      <c r="I1074" s="24" t="inlineStr">
        <f aca="false">FALSE()</f>
        <is>
          <t/>
        </is>
      </c>
      <c r="J1074" s="24" t="inlineStr">
        <f aca="false">FALSE()</f>
        <is>
          <t/>
        </is>
      </c>
      <c r="K1074" s="24" t="inlineStr">
        <f aca="false">FALSE()</f>
        <is>
          <t/>
        </is>
      </c>
      <c r="L1074" s="24" t="inlineStr">
        <f aca="false">FALSE()</f>
        <is>
          <t/>
        </is>
      </c>
    </row>
    <row r="1075" customFormat="false" ht="15" hidden="false" customHeight="false" outlineLevel="0" collapsed="false">
      <c r="A1075" s="24" t="s">
        <v>15851</v>
      </c>
      <c r="B1075" s="24" t="s">
        <v>15852</v>
      </c>
      <c r="C1075" s="24" t="n">
        <v>2</v>
      </c>
      <c r="D1075" s="108" t="n">
        <v>0.000508819701718699</v>
      </c>
      <c r="E1075" s="108" t="n">
        <v>3.68453119210936</v>
      </c>
      <c r="F1075" s="24" t="s">
        <v>15061</v>
      </c>
      <c r="G1075" s="24" t="inlineStr">
        <f aca="false">FALSE()</f>
        <is>
          <t/>
        </is>
      </c>
      <c r="H1075" s="24" t="inlineStr">
        <f aca="false">FALSE()</f>
        <is>
          <t/>
        </is>
      </c>
      <c r="I1075" s="24" t="inlineStr">
        <f aca="false">FALSE()</f>
        <is>
          <t/>
        </is>
      </c>
      <c r="J1075" s="24" t="inlineStr">
        <f aca="false">FALSE()</f>
        <is>
          <t/>
        </is>
      </c>
      <c r="K1075" s="24" t="inlineStr">
        <f aca="false">FALSE()</f>
        <is>
          <t/>
        </is>
      </c>
      <c r="L1075" s="24" t="inlineStr">
        <f aca="false">FALSE()</f>
        <is>
          <t/>
        </is>
      </c>
    </row>
    <row r="1076" customFormat="false" ht="15" hidden="false" customHeight="false" outlineLevel="0" collapsed="false">
      <c r="A1076" s="24" t="s">
        <v>15852</v>
      </c>
      <c r="B1076" s="24" t="s">
        <v>15853</v>
      </c>
      <c r="C1076" s="24" t="n">
        <v>2</v>
      </c>
      <c r="D1076" s="108" t="n">
        <v>0.000508819701718699</v>
      </c>
      <c r="E1076" s="108" t="n">
        <v>3.68453119210936</v>
      </c>
      <c r="F1076" s="24" t="s">
        <v>15061</v>
      </c>
      <c r="G1076" s="24" t="inlineStr">
        <f aca="false">FALSE()</f>
        <is>
          <t/>
        </is>
      </c>
      <c r="H1076" s="24" t="inlineStr">
        <f aca="false">FALSE()</f>
        <is>
          <t/>
        </is>
      </c>
      <c r="I1076" s="24" t="inlineStr">
        <f aca="false">FALSE()</f>
        <is>
          <t/>
        </is>
      </c>
      <c r="J1076" s="24" t="inlineStr">
        <f aca="false">FALSE()</f>
        <is>
          <t/>
        </is>
      </c>
      <c r="K1076" s="24" t="inlineStr">
        <f aca="false">FALSE()</f>
        <is>
          <t/>
        </is>
      </c>
      <c r="L1076" s="24" t="inlineStr">
        <f aca="false">FALSE()</f>
        <is>
          <t/>
        </is>
      </c>
    </row>
    <row r="1077" customFormat="false" ht="15" hidden="false" customHeight="false" outlineLevel="0" collapsed="false">
      <c r="A1077" s="24" t="s">
        <v>15853</v>
      </c>
      <c r="B1077" s="24" t="s">
        <v>15854</v>
      </c>
      <c r="C1077" s="24" t="n">
        <v>2</v>
      </c>
      <c r="D1077" s="108" t="n">
        <v>0.000508819701718699</v>
      </c>
      <c r="E1077" s="108" t="n">
        <v>3.68453119210936</v>
      </c>
      <c r="F1077" s="24" t="s">
        <v>15061</v>
      </c>
      <c r="G1077" s="24" t="inlineStr">
        <f aca="false">FALSE()</f>
        <is>
          <t/>
        </is>
      </c>
      <c r="H1077" s="24" t="inlineStr">
        <f aca="false">FALSE()</f>
        <is>
          <t/>
        </is>
      </c>
      <c r="I1077" s="24" t="inlineStr">
        <f aca="false">FALSE()</f>
        <is>
          <t/>
        </is>
      </c>
      <c r="J1077" s="24" t="inlineStr">
        <f aca="false">FALSE()</f>
        <is>
          <t/>
        </is>
      </c>
      <c r="K1077" s="24" t="inlineStr">
        <f aca="false">FALSE()</f>
        <is>
          <t/>
        </is>
      </c>
      <c r="L1077" s="24" t="inlineStr">
        <f aca="false">FALSE()</f>
        <is>
          <t/>
        </is>
      </c>
    </row>
    <row r="1078" customFormat="false" ht="15" hidden="false" customHeight="false" outlineLevel="0" collapsed="false">
      <c r="A1078" s="24" t="s">
        <v>3715</v>
      </c>
      <c r="B1078" s="24" t="s">
        <v>15355</v>
      </c>
      <c r="C1078" s="24" t="n">
        <v>2</v>
      </c>
      <c r="D1078" s="108" t="n">
        <v>0.000508819701718699</v>
      </c>
      <c r="E1078" s="108" t="n">
        <v>3.2074099373897</v>
      </c>
      <c r="F1078" s="24" t="s">
        <v>15061</v>
      </c>
      <c r="G1078" s="24" t="inlineStr">
        <f aca="false">FALSE()</f>
        <is>
          <t/>
        </is>
      </c>
      <c r="H1078" s="24" t="inlineStr">
        <f aca="false">FALSE()</f>
        <is>
          <t/>
        </is>
      </c>
      <c r="I1078" s="24" t="inlineStr">
        <f aca="false">FALSE()</f>
        <is>
          <t/>
        </is>
      </c>
      <c r="J1078" s="24" t="inlineStr">
        <f aca="false">FALSE()</f>
        <is>
          <t/>
        </is>
      </c>
      <c r="K1078" s="24" t="inlineStr">
        <f aca="false">FALSE()</f>
        <is>
          <t/>
        </is>
      </c>
      <c r="L1078" s="24" t="inlineStr">
        <f aca="false">FALSE()</f>
        <is>
          <t/>
        </is>
      </c>
    </row>
    <row r="1079" customFormat="false" ht="15" hidden="false" customHeight="false" outlineLevel="0" collapsed="false">
      <c r="A1079" s="24" t="s">
        <v>15439</v>
      </c>
      <c r="B1079" s="24" t="s">
        <v>15440</v>
      </c>
      <c r="C1079" s="24" t="n">
        <v>2</v>
      </c>
      <c r="D1079" s="108" t="n">
        <v>0.000508819701718699</v>
      </c>
      <c r="E1079" s="108" t="n">
        <v>3.0824712007814</v>
      </c>
      <c r="F1079" s="24" t="s">
        <v>15061</v>
      </c>
      <c r="G1079" s="24" t="inlineStr">
        <f aca="false">FALSE()</f>
        <is>
          <t/>
        </is>
      </c>
      <c r="H1079" s="24" t="inlineStr">
        <f aca="false">FALSE()</f>
        <is>
          <t/>
        </is>
      </c>
      <c r="I1079" s="24" t="inlineStr">
        <f aca="false">FALSE()</f>
        <is>
          <t/>
        </is>
      </c>
      <c r="J1079" s="24" t="inlineStr">
        <f aca="false">FALSE()</f>
        <is>
          <t/>
        </is>
      </c>
      <c r="K1079" s="24" t="inlineStr">
        <f aca="false">FALSE()</f>
        <is>
          <t/>
        </is>
      </c>
      <c r="L1079" s="24" t="inlineStr">
        <f aca="false">FALSE()</f>
        <is>
          <t/>
        </is>
      </c>
    </row>
    <row r="1080" customFormat="false" ht="15" hidden="false" customHeight="false" outlineLevel="0" collapsed="false">
      <c r="A1080" s="24" t="s">
        <v>1447</v>
      </c>
      <c r="B1080" s="24" t="s">
        <v>14907</v>
      </c>
      <c r="C1080" s="24" t="n">
        <v>2</v>
      </c>
      <c r="D1080" s="108" t="n">
        <v>0.000508819701718699</v>
      </c>
      <c r="E1080" s="108" t="n">
        <v>2.23737316076714</v>
      </c>
      <c r="F1080" s="24" t="s">
        <v>15061</v>
      </c>
      <c r="G1080" s="24" t="inlineStr">
        <f aca="false">FALSE()</f>
        <is>
          <t/>
        </is>
      </c>
      <c r="H1080" s="24" t="inlineStr">
        <f aca="false">FALSE()</f>
        <is>
          <t/>
        </is>
      </c>
      <c r="I1080" s="24" t="inlineStr">
        <f aca="false">FALSE()</f>
        <is>
          <t/>
        </is>
      </c>
      <c r="J1080" s="24" t="inlineStr">
        <f aca="false">FALSE()</f>
        <is>
          <t/>
        </is>
      </c>
      <c r="K1080" s="24" t="inlineStr">
        <f aca="false">FALSE()</f>
        <is>
          <t/>
        </is>
      </c>
      <c r="L1080" s="24" t="inlineStr">
        <f aca="false">FALSE()</f>
        <is>
          <t/>
        </is>
      </c>
    </row>
    <row r="1081" customFormat="false" ht="15" hidden="false" customHeight="false" outlineLevel="0" collapsed="false">
      <c r="A1081" s="24" t="s">
        <v>15609</v>
      </c>
      <c r="B1081" s="24" t="s">
        <v>14873</v>
      </c>
      <c r="C1081" s="24" t="n">
        <v>2</v>
      </c>
      <c r="D1081" s="108" t="n">
        <v>0.000508819701718699</v>
      </c>
      <c r="E1081" s="108" t="n">
        <v>2.34707193081871</v>
      </c>
      <c r="F1081" s="24" t="s">
        <v>15061</v>
      </c>
      <c r="G1081" s="24" t="inlineStr">
        <f aca="false">FALSE()</f>
        <is>
          <t/>
        </is>
      </c>
      <c r="H1081" s="24" t="inlineStr">
        <f aca="false">FALSE()</f>
        <is>
          <t/>
        </is>
      </c>
      <c r="I1081" s="24" t="inlineStr">
        <f aca="false">FALSE()</f>
        <is>
          <t/>
        </is>
      </c>
      <c r="J1081" s="24" t="inlineStr">
        <f aca="false">FALSE()</f>
        <is>
          <t/>
        </is>
      </c>
      <c r="K1081" s="24" t="inlineStr">
        <f aca="false">FALSE()</f>
        <is>
          <t/>
        </is>
      </c>
      <c r="L1081" s="24" t="inlineStr">
        <f aca="false">FALSE()</f>
        <is>
          <t/>
        </is>
      </c>
    </row>
    <row r="1082" customFormat="false" ht="15" hidden="false" customHeight="false" outlineLevel="0" collapsed="false">
      <c r="A1082" s="24" t="s">
        <v>14873</v>
      </c>
      <c r="B1082" s="24" t="s">
        <v>15859</v>
      </c>
      <c r="C1082" s="24" t="n">
        <v>2</v>
      </c>
      <c r="D1082" s="108" t="n">
        <v>0.000508819701718699</v>
      </c>
      <c r="E1082" s="108" t="n">
        <v>2.49419949393907</v>
      </c>
      <c r="F1082" s="24" t="s">
        <v>15061</v>
      </c>
      <c r="G1082" s="24" t="inlineStr">
        <f aca="false">FALSE()</f>
        <is>
          <t/>
        </is>
      </c>
      <c r="H1082" s="24" t="inlineStr">
        <f aca="false">FALSE()</f>
        <is>
          <t/>
        </is>
      </c>
      <c r="I1082" s="24" t="inlineStr">
        <f aca="false">FALSE()</f>
        <is>
          <t/>
        </is>
      </c>
      <c r="J1082" s="24" t="inlineStr">
        <f aca="false">FALSE()</f>
        <is>
          <t/>
        </is>
      </c>
      <c r="K1082" s="24" t="inlineStr">
        <f aca="false">FALSE()</f>
        <is>
          <t/>
        </is>
      </c>
      <c r="L1082" s="24" t="inlineStr">
        <f aca="false">FALSE()</f>
        <is>
          <t/>
        </is>
      </c>
    </row>
    <row r="1083" customFormat="false" ht="15" hidden="false" customHeight="false" outlineLevel="0" collapsed="false">
      <c r="A1083" s="24" t="s">
        <v>15859</v>
      </c>
      <c r="B1083" s="24" t="s">
        <v>2958</v>
      </c>
      <c r="C1083" s="24" t="n">
        <v>2</v>
      </c>
      <c r="D1083" s="108" t="n">
        <v>0.000508819701718699</v>
      </c>
      <c r="E1083" s="108" t="n">
        <v>2.83943315209511</v>
      </c>
      <c r="F1083" s="24" t="s">
        <v>15061</v>
      </c>
      <c r="G1083" s="24" t="inlineStr">
        <f aca="false">FALSE()</f>
        <is>
          <t/>
        </is>
      </c>
      <c r="H1083" s="24" t="inlineStr">
        <f aca="false">FALSE()</f>
        <is>
          <t/>
        </is>
      </c>
      <c r="I1083" s="24" t="inlineStr">
        <f aca="false">FALSE()</f>
        <is>
          <t/>
        </is>
      </c>
      <c r="J1083" s="24" t="inlineStr">
        <f aca="false">FALSE()</f>
        <is>
          <t/>
        </is>
      </c>
      <c r="K1083" s="24" t="inlineStr">
        <f aca="false">FALSE()</f>
        <is>
          <t/>
        </is>
      </c>
      <c r="L1083" s="24" t="inlineStr">
        <f aca="false">FALSE()</f>
        <is>
          <t/>
        </is>
      </c>
    </row>
    <row r="1084" customFormat="false" ht="15" hidden="false" customHeight="false" outlineLevel="0" collapsed="false">
      <c r="A1084" s="24" t="s">
        <v>2958</v>
      </c>
      <c r="B1084" s="24" t="s">
        <v>15860</v>
      </c>
      <c r="C1084" s="24" t="n">
        <v>2</v>
      </c>
      <c r="D1084" s="108" t="n">
        <v>0.000508819701718699</v>
      </c>
      <c r="E1084" s="108" t="n">
        <v>3.03131867833402</v>
      </c>
      <c r="F1084" s="24" t="s">
        <v>15061</v>
      </c>
      <c r="G1084" s="24" t="inlineStr">
        <f aca="false">FALSE()</f>
        <is>
          <t/>
        </is>
      </c>
      <c r="H1084" s="24" t="inlineStr">
        <f aca="false">FALSE()</f>
        <is>
          <t/>
        </is>
      </c>
      <c r="I1084" s="24" t="inlineStr">
        <f aca="false">FALSE()</f>
        <is>
          <t/>
        </is>
      </c>
      <c r="J1084" s="24" t="inlineStr">
        <f aca="false">FALSE()</f>
        <is>
          <t/>
        </is>
      </c>
      <c r="K1084" s="24" t="inlineStr">
        <f aca="false">FALSE()</f>
        <is>
          <t/>
        </is>
      </c>
      <c r="L1084" s="24" t="inlineStr">
        <f aca="false">FALSE()</f>
        <is>
          <t/>
        </is>
      </c>
    </row>
    <row r="1085" customFormat="false" ht="15" hidden="false" customHeight="false" outlineLevel="0" collapsed="false">
      <c r="A1085" s="24" t="s">
        <v>15860</v>
      </c>
      <c r="B1085" s="24" t="s">
        <v>15861</v>
      </c>
      <c r="C1085" s="24" t="n">
        <v>2</v>
      </c>
      <c r="D1085" s="108" t="n">
        <v>0.000508819701718699</v>
      </c>
      <c r="E1085" s="108" t="n">
        <v>3.68453119210936</v>
      </c>
      <c r="F1085" s="24" t="s">
        <v>15061</v>
      </c>
      <c r="G1085" s="24" t="inlineStr">
        <f aca="false">FALSE()</f>
        <is>
          <t/>
        </is>
      </c>
      <c r="H1085" s="24" t="inlineStr">
        <f aca="false">FALSE()</f>
        <is>
          <t/>
        </is>
      </c>
      <c r="I1085" s="24" t="inlineStr">
        <f aca="false">FALSE()</f>
        <is>
          <t/>
        </is>
      </c>
      <c r="J1085" s="24" t="inlineStr">
        <f aca="false">FALSE()</f>
        <is>
          <t/>
        </is>
      </c>
      <c r="K1085" s="24" t="inlineStr">
        <f aca="false">FALSE()</f>
        <is>
          <t/>
        </is>
      </c>
      <c r="L1085" s="24" t="inlineStr">
        <f aca="false">FALSE()</f>
        <is>
          <t/>
        </is>
      </c>
    </row>
    <row r="1086" customFormat="false" ht="15" hidden="false" customHeight="false" outlineLevel="0" collapsed="false">
      <c r="A1086" s="24" t="s">
        <v>15861</v>
      </c>
      <c r="B1086" s="24" t="s">
        <v>15862</v>
      </c>
      <c r="C1086" s="24" t="n">
        <v>2</v>
      </c>
      <c r="D1086" s="108" t="n">
        <v>0.000508819701718699</v>
      </c>
      <c r="E1086" s="108" t="n">
        <v>3.68453119210936</v>
      </c>
      <c r="F1086" s="24" t="s">
        <v>15061</v>
      </c>
      <c r="G1086" s="24" t="inlineStr">
        <f aca="false">FALSE()</f>
        <is>
          <t/>
        </is>
      </c>
      <c r="H1086" s="24" t="inlineStr">
        <f aca="false">FALSE()</f>
        <is>
          <t/>
        </is>
      </c>
      <c r="I1086" s="24" t="inlineStr">
        <f aca="false">FALSE()</f>
        <is>
          <t/>
        </is>
      </c>
      <c r="J1086" s="24" t="inlineStr">
        <f aca="false">FALSE()</f>
        <is>
          <t/>
        </is>
      </c>
      <c r="K1086" s="24" t="inlineStr">
        <f aca="false">FALSE()</f>
        <is>
          <t/>
        </is>
      </c>
      <c r="L1086" s="24" t="inlineStr">
        <f aca="false">FALSE()</f>
        <is>
          <t/>
        </is>
      </c>
    </row>
    <row r="1087" customFormat="false" ht="15" hidden="false" customHeight="false" outlineLevel="0" collapsed="false">
      <c r="A1087" s="24" t="s">
        <v>15862</v>
      </c>
      <c r="B1087" s="24" t="s">
        <v>1929</v>
      </c>
      <c r="C1087" s="24" t="n">
        <v>2</v>
      </c>
      <c r="D1087" s="108" t="n">
        <v>0.000508819701718699</v>
      </c>
      <c r="E1087" s="108" t="n">
        <v>2.62383335175575</v>
      </c>
      <c r="F1087" s="24" t="s">
        <v>15061</v>
      </c>
      <c r="G1087" s="24" t="inlineStr">
        <f aca="false">FALSE()</f>
        <is>
          <t/>
        </is>
      </c>
      <c r="H1087" s="24" t="inlineStr">
        <f aca="false">FALSE()</f>
        <is>
          <t/>
        </is>
      </c>
      <c r="I1087" s="24" t="inlineStr">
        <f aca="false">FALSE()</f>
        <is>
          <t/>
        </is>
      </c>
      <c r="J1087" s="24" t="inlineStr">
        <f aca="false">FALSE()</f>
        <is>
          <t/>
        </is>
      </c>
      <c r="K1087" s="24" t="n">
        <f aca="false">TRUE()</f>
        <v>1</v>
      </c>
      <c r="L1087" s="24" t="inlineStr">
        <f aca="false">FALSE()</f>
        <is>
          <t/>
        </is>
      </c>
    </row>
    <row r="1088" customFormat="false" ht="15" hidden="false" customHeight="false" outlineLevel="0" collapsed="false">
      <c r="A1088" s="24" t="s">
        <v>1929</v>
      </c>
      <c r="B1088" s="24" t="s">
        <v>15064</v>
      </c>
      <c r="C1088" s="24" t="n">
        <v>2</v>
      </c>
      <c r="D1088" s="108" t="n">
        <v>0.000508819701718699</v>
      </c>
      <c r="E1088" s="108" t="n">
        <v>1.25316742795038</v>
      </c>
      <c r="F1088" s="24" t="s">
        <v>15061</v>
      </c>
      <c r="G1088" s="24" t="inlineStr">
        <f aca="false">FALSE()</f>
        <is>
          <t/>
        </is>
      </c>
      <c r="H1088" s="24" t="n">
        <f aca="false">TRUE()</f>
        <v>1</v>
      </c>
      <c r="I1088" s="24" t="inlineStr">
        <f aca="false">FALSE()</f>
        <is>
          <t/>
        </is>
      </c>
      <c r="J1088" s="24" t="inlineStr">
        <f aca="false">FALSE()</f>
        <is>
          <t/>
        </is>
      </c>
      <c r="K1088" s="24" t="n">
        <f aca="false">FALSE()</f>
        <v>0</v>
      </c>
      <c r="L1088" s="24" t="inlineStr">
        <f aca="false">FALSE()</f>
        <is>
          <t/>
        </is>
      </c>
    </row>
    <row r="1089" customFormat="false" ht="15" hidden="false" customHeight="false" outlineLevel="0" collapsed="false">
      <c r="A1089" s="24" t="s">
        <v>15064</v>
      </c>
      <c r="B1089" s="24" t="s">
        <v>15289</v>
      </c>
      <c r="C1089" s="24" t="n">
        <v>2</v>
      </c>
      <c r="D1089" s="108" t="n">
        <v>0.000508819701718699</v>
      </c>
      <c r="E1089" s="108" t="n">
        <v>1.89565607633395</v>
      </c>
      <c r="F1089" s="24" t="s">
        <v>15061</v>
      </c>
      <c r="G1089" s="24" t="inlineStr">
        <f aca="false">FALSE()</f>
        <is>
          <t/>
        </is>
      </c>
      <c r="H1089" s="24" t="n">
        <f aca="false">FALSE()</f>
        <v>0</v>
      </c>
      <c r="I1089" s="24" t="inlineStr">
        <f aca="false">FALSE()</f>
        <is>
          <t/>
        </is>
      </c>
      <c r="J1089" s="24" t="inlineStr">
        <f aca="false">FALSE()</f>
        <is>
          <t/>
        </is>
      </c>
      <c r="K1089" s="24" t="inlineStr">
        <f aca="false">FALSE()</f>
        <is>
          <t/>
        </is>
      </c>
      <c r="L1089" s="24" t="inlineStr">
        <f aca="false">FALSE()</f>
        <is>
          <t/>
        </is>
      </c>
    </row>
    <row r="1090" customFormat="false" ht="15" hidden="false" customHeight="false" outlineLevel="0" collapsed="false">
      <c r="A1090" s="24" t="s">
        <v>15289</v>
      </c>
      <c r="B1090" s="24" t="s">
        <v>14902</v>
      </c>
      <c r="C1090" s="24" t="n">
        <v>2</v>
      </c>
      <c r="D1090" s="108" t="n">
        <v>0.000508819701718699</v>
      </c>
      <c r="E1090" s="108" t="n">
        <v>2.60534994606174</v>
      </c>
      <c r="F1090" s="24" t="s">
        <v>15061</v>
      </c>
      <c r="G1090" s="24" t="inlineStr">
        <f aca="false">FALSE()</f>
        <is>
          <t/>
        </is>
      </c>
      <c r="H1090" s="24" t="inlineStr">
        <f aca="false">FALSE()</f>
        <is>
          <t/>
        </is>
      </c>
      <c r="I1090" s="24" t="inlineStr">
        <f aca="false">FALSE()</f>
        <is>
          <t/>
        </is>
      </c>
      <c r="J1090" s="24" t="inlineStr">
        <f aca="false">FALSE()</f>
        <is>
          <t/>
        </is>
      </c>
      <c r="K1090" s="24" t="inlineStr">
        <f aca="false">FALSE()</f>
        <is>
          <t/>
        </is>
      </c>
      <c r="L1090" s="24" t="inlineStr">
        <f aca="false">FALSE()</f>
        <is>
          <t/>
        </is>
      </c>
    </row>
    <row r="1091" customFormat="false" ht="15" hidden="false" customHeight="false" outlineLevel="0" collapsed="false">
      <c r="A1091" s="24" t="s">
        <v>14902</v>
      </c>
      <c r="B1091" s="24" t="s">
        <v>4020</v>
      </c>
      <c r="C1091" s="24" t="n">
        <v>2</v>
      </c>
      <c r="D1091" s="108" t="n">
        <v>0.000508819701718699</v>
      </c>
      <c r="E1091" s="108" t="n">
        <v>3.0824712007814</v>
      </c>
      <c r="F1091" s="24" t="s">
        <v>15061</v>
      </c>
      <c r="G1091" s="24" t="inlineStr">
        <f aca="false">FALSE()</f>
        <is>
          <t/>
        </is>
      </c>
      <c r="H1091" s="24" t="inlineStr">
        <f aca="false">FALSE()</f>
        <is>
          <t/>
        </is>
      </c>
      <c r="I1091" s="24" t="inlineStr">
        <f aca="false">FALSE()</f>
        <is>
          <t/>
        </is>
      </c>
      <c r="J1091" s="24" t="inlineStr">
        <f aca="false">FALSE()</f>
        <is>
          <t/>
        </is>
      </c>
      <c r="K1091" s="24" t="inlineStr">
        <f aca="false">FALSE()</f>
        <is>
          <t/>
        </is>
      </c>
      <c r="L1091" s="24" t="inlineStr">
        <f aca="false">FALSE()</f>
        <is>
          <t/>
        </is>
      </c>
    </row>
    <row r="1092" customFormat="false" ht="15" hidden="false" customHeight="false" outlineLevel="0" collapsed="false">
      <c r="A1092" s="24" t="s">
        <v>4020</v>
      </c>
      <c r="B1092" s="24" t="s">
        <v>15863</v>
      </c>
      <c r="C1092" s="24" t="n">
        <v>2</v>
      </c>
      <c r="D1092" s="108" t="n">
        <v>0.000508819701718699</v>
      </c>
      <c r="E1092" s="108" t="n">
        <v>3.68453119210936</v>
      </c>
      <c r="F1092" s="24" t="s">
        <v>15061</v>
      </c>
      <c r="G1092" s="24" t="inlineStr">
        <f aca="false">FALSE()</f>
        <is>
          <t/>
        </is>
      </c>
      <c r="H1092" s="24" t="inlineStr">
        <f aca="false">FALSE()</f>
        <is>
          <t/>
        </is>
      </c>
      <c r="I1092" s="24" t="inlineStr">
        <f aca="false">FALSE()</f>
        <is>
          <t/>
        </is>
      </c>
      <c r="J1092" s="24" t="inlineStr">
        <f aca="false">FALSE()</f>
        <is>
          <t/>
        </is>
      </c>
      <c r="K1092" s="24" t="inlineStr">
        <f aca="false">FALSE()</f>
        <is>
          <t/>
        </is>
      </c>
      <c r="L1092" s="24" t="inlineStr">
        <f aca="false">FALSE()</f>
        <is>
          <t/>
        </is>
      </c>
    </row>
    <row r="1093" customFormat="false" ht="15" hidden="false" customHeight="false" outlineLevel="0" collapsed="false">
      <c r="A1093" s="24" t="s">
        <v>15865</v>
      </c>
      <c r="B1093" s="24" t="s">
        <v>15866</v>
      </c>
      <c r="C1093" s="24" t="n">
        <v>2</v>
      </c>
      <c r="D1093" s="108" t="n">
        <v>0.000508819701718699</v>
      </c>
      <c r="E1093" s="108" t="n">
        <v>3.68453119210936</v>
      </c>
      <c r="F1093" s="24" t="s">
        <v>15061</v>
      </c>
      <c r="G1093" s="24" t="inlineStr">
        <f aca="false">FALSE()</f>
        <is>
          <t/>
        </is>
      </c>
      <c r="H1093" s="24" t="inlineStr">
        <f aca="false">FALSE()</f>
        <is>
          <t/>
        </is>
      </c>
      <c r="I1093" s="24" t="inlineStr">
        <f aca="false">FALSE()</f>
        <is>
          <t/>
        </is>
      </c>
      <c r="J1093" s="24" t="inlineStr">
        <f aca="false">FALSE()</f>
        <is>
          <t/>
        </is>
      </c>
      <c r="K1093" s="24" t="inlineStr">
        <f aca="false">FALSE()</f>
        <is>
          <t/>
        </is>
      </c>
      <c r="L1093" s="24" t="inlineStr">
        <f aca="false">FALSE()</f>
        <is>
          <t/>
        </is>
      </c>
    </row>
    <row r="1094" customFormat="false" ht="15" hidden="false" customHeight="false" outlineLevel="0" collapsed="false">
      <c r="A1094" s="24" t="s">
        <v>15866</v>
      </c>
      <c r="B1094" s="24" t="s">
        <v>15867</v>
      </c>
      <c r="C1094" s="24" t="n">
        <v>2</v>
      </c>
      <c r="D1094" s="108" t="n">
        <v>0.000508819701718699</v>
      </c>
      <c r="E1094" s="108" t="n">
        <v>3.68453119210936</v>
      </c>
      <c r="F1094" s="24" t="s">
        <v>15061</v>
      </c>
      <c r="G1094" s="24" t="inlineStr">
        <f aca="false">FALSE()</f>
        <is>
          <t/>
        </is>
      </c>
      <c r="H1094" s="24" t="inlineStr">
        <f aca="false">FALSE()</f>
        <is>
          <t/>
        </is>
      </c>
      <c r="I1094" s="24" t="inlineStr">
        <f aca="false">FALSE()</f>
        <is>
          <t/>
        </is>
      </c>
      <c r="J1094" s="24" t="inlineStr">
        <f aca="false">FALSE()</f>
        <is>
          <t/>
        </is>
      </c>
      <c r="K1094" s="24" t="inlineStr">
        <f aca="false">FALSE()</f>
        <is>
          <t/>
        </is>
      </c>
      <c r="L1094" s="24" t="inlineStr">
        <f aca="false">FALSE()</f>
        <is>
          <t/>
        </is>
      </c>
    </row>
    <row r="1095" customFormat="false" ht="15" hidden="false" customHeight="false" outlineLevel="0" collapsed="false">
      <c r="A1095" s="24" t="s">
        <v>15867</v>
      </c>
      <c r="B1095" s="24" t="s">
        <v>338</v>
      </c>
      <c r="C1095" s="24" t="n">
        <v>2</v>
      </c>
      <c r="D1095" s="108" t="n">
        <v>0.000508819701718699</v>
      </c>
      <c r="E1095" s="108" t="n">
        <v>1.06963397607623</v>
      </c>
      <c r="F1095" s="24" t="s">
        <v>15061</v>
      </c>
      <c r="G1095" s="24" t="inlineStr">
        <f aca="false">FALSE()</f>
        <is>
          <t/>
        </is>
      </c>
      <c r="H1095" s="24" t="inlineStr">
        <f aca="false">FALSE()</f>
        <is>
          <t/>
        </is>
      </c>
      <c r="I1095" s="24" t="inlineStr">
        <f aca="false">FALSE()</f>
        <is>
          <t/>
        </is>
      </c>
      <c r="J1095" s="24" t="inlineStr">
        <f aca="false">FALSE()</f>
        <is>
          <t/>
        </is>
      </c>
      <c r="K1095" s="24" t="inlineStr">
        <f aca="false">FALSE()</f>
        <is>
          <t/>
        </is>
      </c>
      <c r="L1095" s="24" t="inlineStr">
        <f aca="false">FALSE()</f>
        <is>
          <t/>
        </is>
      </c>
    </row>
    <row r="1096" customFormat="false" ht="15" hidden="false" customHeight="false" outlineLevel="0" collapsed="false">
      <c r="A1096" s="24" t="s">
        <v>338</v>
      </c>
      <c r="B1096" s="24" t="s">
        <v>15868</v>
      </c>
      <c r="C1096" s="24" t="n">
        <v>2</v>
      </c>
      <c r="D1096" s="108" t="n">
        <v>0.000508819701718699</v>
      </c>
      <c r="E1096" s="108" t="n">
        <v>1.06648309539727</v>
      </c>
      <c r="F1096" s="24" t="s">
        <v>15061</v>
      </c>
      <c r="G1096" s="24" t="inlineStr">
        <f aca="false">FALSE()</f>
        <is>
          <t/>
        </is>
      </c>
      <c r="H1096" s="24" t="inlineStr">
        <f aca="false">FALSE()</f>
        <is>
          <t/>
        </is>
      </c>
      <c r="I1096" s="24" t="inlineStr">
        <f aca="false">FALSE()</f>
        <is>
          <t/>
        </is>
      </c>
      <c r="J1096" s="24" t="inlineStr">
        <f aca="false">FALSE()</f>
        <is>
          <t/>
        </is>
      </c>
      <c r="K1096" s="24" t="inlineStr">
        <f aca="false">FALSE()</f>
        <is>
          <t/>
        </is>
      </c>
      <c r="L1096" s="24" t="inlineStr">
        <f aca="false">FALSE()</f>
        <is>
          <t/>
        </is>
      </c>
    </row>
    <row r="1097" customFormat="false" ht="15" hidden="false" customHeight="false" outlineLevel="0" collapsed="false">
      <c r="A1097" s="24" t="s">
        <v>15868</v>
      </c>
      <c r="B1097" s="24" t="s">
        <v>15202</v>
      </c>
      <c r="C1097" s="24" t="n">
        <v>2</v>
      </c>
      <c r="D1097" s="108" t="n">
        <v>0.000508819701718699</v>
      </c>
      <c r="E1097" s="108" t="n">
        <v>3.14046314775909</v>
      </c>
      <c r="F1097" s="24" t="s">
        <v>15061</v>
      </c>
      <c r="G1097" s="24" t="inlineStr">
        <f aca="false">FALSE()</f>
        <is>
          <t/>
        </is>
      </c>
      <c r="H1097" s="24" t="inlineStr">
        <f aca="false">FALSE()</f>
        <is>
          <t/>
        </is>
      </c>
      <c r="I1097" s="24" t="inlineStr">
        <f aca="false">FALSE()</f>
        <is>
          <t/>
        </is>
      </c>
      <c r="J1097" s="24" t="inlineStr">
        <f aca="false">FALSE()</f>
        <is>
          <t/>
        </is>
      </c>
      <c r="K1097" s="24" t="inlineStr">
        <f aca="false">FALSE()</f>
        <is>
          <t/>
        </is>
      </c>
      <c r="L1097" s="24" t="inlineStr">
        <f aca="false">FALSE()</f>
        <is>
          <t/>
        </is>
      </c>
    </row>
    <row r="1098" customFormat="false" ht="15" hidden="false" customHeight="false" outlineLevel="0" collapsed="false">
      <c r="A1098" s="24" t="s">
        <v>15202</v>
      </c>
      <c r="B1098" s="24" t="s">
        <v>15063</v>
      </c>
      <c r="C1098" s="24" t="n">
        <v>2</v>
      </c>
      <c r="D1098" s="108" t="n">
        <v>0.000508819701718699</v>
      </c>
      <c r="E1098" s="108" t="n">
        <v>1.7500327408658</v>
      </c>
      <c r="F1098" s="24" t="s">
        <v>15061</v>
      </c>
      <c r="G1098" s="24" t="inlineStr">
        <f aca="false">FALSE()</f>
        <is>
          <t/>
        </is>
      </c>
      <c r="H1098" s="24" t="inlineStr">
        <f aca="false">FALSE()</f>
        <is>
          <t/>
        </is>
      </c>
      <c r="I1098" s="24" t="inlineStr">
        <f aca="false">FALSE()</f>
        <is>
          <t/>
        </is>
      </c>
      <c r="J1098" s="24" t="inlineStr">
        <f aca="false">FALSE()</f>
        <is>
          <t/>
        </is>
      </c>
      <c r="K1098" s="24" t="inlineStr">
        <f aca="false">FALSE()</f>
        <is>
          <t/>
        </is>
      </c>
      <c r="L1098" s="24" t="inlineStr">
        <f aca="false">FALSE()</f>
        <is>
          <t/>
        </is>
      </c>
    </row>
    <row r="1099" customFormat="false" ht="15" hidden="false" customHeight="false" outlineLevel="0" collapsed="false">
      <c r="A1099" s="24" t="s">
        <v>15063</v>
      </c>
      <c r="B1099" s="24" t="s">
        <v>15869</v>
      </c>
      <c r="C1099" s="24" t="n">
        <v>2</v>
      </c>
      <c r="D1099" s="108" t="n">
        <v>0.000508819701718699</v>
      </c>
      <c r="E1099" s="108" t="n">
        <v>2.26955784413855</v>
      </c>
      <c r="F1099" s="24" t="s">
        <v>15061</v>
      </c>
      <c r="G1099" s="24" t="inlineStr">
        <f aca="false">FALSE()</f>
        <is>
          <t/>
        </is>
      </c>
      <c r="H1099" s="24" t="inlineStr">
        <f aca="false">FALSE()</f>
        <is>
          <t/>
        </is>
      </c>
      <c r="I1099" s="24" t="inlineStr">
        <f aca="false">FALSE()</f>
        <is>
          <t/>
        </is>
      </c>
      <c r="J1099" s="24" t="inlineStr">
        <f aca="false">FALSE()</f>
        <is>
          <t/>
        </is>
      </c>
      <c r="K1099" s="24" t="inlineStr">
        <f aca="false">FALSE()</f>
        <is>
          <t/>
        </is>
      </c>
      <c r="L1099" s="24" t="inlineStr">
        <f aca="false">FALSE()</f>
        <is>
          <t/>
        </is>
      </c>
    </row>
    <row r="1100" customFormat="false" ht="15" hidden="false" customHeight="false" outlineLevel="0" collapsed="false">
      <c r="A1100" s="24" t="s">
        <v>15869</v>
      </c>
      <c r="B1100" s="24" t="s">
        <v>15088</v>
      </c>
      <c r="C1100" s="24" t="n">
        <v>2</v>
      </c>
      <c r="D1100" s="108" t="n">
        <v>0.000508819701718699</v>
      </c>
      <c r="E1100" s="108" t="n">
        <v>2.73028868267004</v>
      </c>
      <c r="F1100" s="24" t="s">
        <v>15061</v>
      </c>
      <c r="G1100" s="24" t="inlineStr">
        <f aca="false">FALSE()</f>
        <is>
          <t/>
        </is>
      </c>
      <c r="H1100" s="24" t="inlineStr">
        <f aca="false">FALSE()</f>
        <is>
          <t/>
        </is>
      </c>
      <c r="I1100" s="24" t="inlineStr">
        <f aca="false">FALSE()</f>
        <is>
          <t/>
        </is>
      </c>
      <c r="J1100" s="24" t="inlineStr">
        <f aca="false">FALSE()</f>
        <is>
          <t/>
        </is>
      </c>
      <c r="K1100" s="24" t="inlineStr">
        <f aca="false">FALSE()</f>
        <is>
          <t/>
        </is>
      </c>
      <c r="L1100" s="24" t="inlineStr">
        <f aca="false">FALSE()</f>
        <is>
          <t/>
        </is>
      </c>
    </row>
    <row r="1101" customFormat="false" ht="15" hidden="false" customHeight="false" outlineLevel="0" collapsed="false">
      <c r="A1101" s="24" t="s">
        <v>15088</v>
      </c>
      <c r="B1101" s="24" t="s">
        <v>15870</v>
      </c>
      <c r="C1101" s="24" t="n">
        <v>2</v>
      </c>
      <c r="D1101" s="108" t="n">
        <v>0.000508819701718699</v>
      </c>
      <c r="E1101" s="108" t="n">
        <v>2.73028868267004</v>
      </c>
      <c r="F1101" s="24" t="s">
        <v>15061</v>
      </c>
      <c r="G1101" s="24" t="inlineStr">
        <f aca="false">FALSE()</f>
        <is>
          <t/>
        </is>
      </c>
      <c r="H1101" s="24" t="inlineStr">
        <f aca="false">FALSE()</f>
        <is>
          <t/>
        </is>
      </c>
      <c r="I1101" s="24" t="inlineStr">
        <f aca="false">FALSE()</f>
        <is>
          <t/>
        </is>
      </c>
      <c r="J1101" s="24" t="inlineStr">
        <f aca="false">FALSE()</f>
        <is>
          <t/>
        </is>
      </c>
      <c r="K1101" s="24" t="inlineStr">
        <f aca="false">FALSE()</f>
        <is>
          <t/>
        </is>
      </c>
      <c r="L1101" s="24" t="inlineStr">
        <f aca="false">FALSE()</f>
        <is>
          <t/>
        </is>
      </c>
    </row>
    <row r="1102" customFormat="false" ht="15" hidden="false" customHeight="false" outlineLevel="0" collapsed="false">
      <c r="A1102" s="24" t="s">
        <v>15870</v>
      </c>
      <c r="B1102" s="24" t="s">
        <v>15299</v>
      </c>
      <c r="C1102" s="24" t="n">
        <v>2</v>
      </c>
      <c r="D1102" s="108" t="n">
        <v>0.000508819701718699</v>
      </c>
      <c r="E1102" s="108" t="n">
        <v>3.2074099373897</v>
      </c>
      <c r="F1102" s="24" t="s">
        <v>15061</v>
      </c>
      <c r="G1102" s="24" t="inlineStr">
        <f aca="false">FALSE()</f>
        <is>
          <t/>
        </is>
      </c>
      <c r="H1102" s="24" t="inlineStr">
        <f aca="false">FALSE()</f>
        <is>
          <t/>
        </is>
      </c>
      <c r="I1102" s="24" t="inlineStr">
        <f aca="false">FALSE()</f>
        <is>
          <t/>
        </is>
      </c>
      <c r="J1102" s="24" t="inlineStr">
        <f aca="false">FALSE()</f>
        <is>
          <t/>
        </is>
      </c>
      <c r="K1102" s="24" t="inlineStr">
        <f aca="false">FALSE()</f>
        <is>
          <t/>
        </is>
      </c>
      <c r="L1102" s="24" t="inlineStr">
        <f aca="false">FALSE()</f>
        <is>
          <t/>
        </is>
      </c>
    </row>
    <row r="1103" customFormat="false" ht="15" hidden="false" customHeight="false" outlineLevel="0" collapsed="false">
      <c r="A1103" s="24" t="s">
        <v>15299</v>
      </c>
      <c r="B1103" s="24" t="s">
        <v>14873</v>
      </c>
      <c r="C1103" s="24" t="n">
        <v>2</v>
      </c>
      <c r="D1103" s="108" t="n">
        <v>0.000508819701718699</v>
      </c>
      <c r="E1103" s="108" t="n">
        <v>2.04604193515473</v>
      </c>
      <c r="F1103" s="24" t="s">
        <v>15061</v>
      </c>
      <c r="G1103" s="24" t="inlineStr">
        <f aca="false">FALSE()</f>
        <is>
          <t/>
        </is>
      </c>
      <c r="H1103" s="24" t="inlineStr">
        <f aca="false">FALSE()</f>
        <is>
          <t/>
        </is>
      </c>
      <c r="I1103" s="24" t="inlineStr">
        <f aca="false">FALSE()</f>
        <is>
          <t/>
        </is>
      </c>
      <c r="J1103" s="24" t="inlineStr">
        <f aca="false">FALSE()</f>
        <is>
          <t/>
        </is>
      </c>
      <c r="K1103" s="24" t="inlineStr">
        <f aca="false">FALSE()</f>
        <is>
          <t/>
        </is>
      </c>
      <c r="L1103" s="24" t="inlineStr">
        <f aca="false">FALSE()</f>
        <is>
          <t/>
        </is>
      </c>
    </row>
    <row r="1104" customFormat="false" ht="15" hidden="false" customHeight="false" outlineLevel="0" collapsed="false">
      <c r="A1104" s="24" t="s">
        <v>14873</v>
      </c>
      <c r="B1104" s="24" t="s">
        <v>15871</v>
      </c>
      <c r="C1104" s="24" t="n">
        <v>2</v>
      </c>
      <c r="D1104" s="108" t="n">
        <v>0.000508819701718699</v>
      </c>
      <c r="E1104" s="108" t="n">
        <v>2.49419949393907</v>
      </c>
      <c r="F1104" s="24" t="s">
        <v>15061</v>
      </c>
      <c r="G1104" s="24" t="inlineStr">
        <f aca="false">FALSE()</f>
        <is>
          <t/>
        </is>
      </c>
      <c r="H1104" s="24" t="inlineStr">
        <f aca="false">FALSE()</f>
        <is>
          <t/>
        </is>
      </c>
      <c r="I1104" s="24" t="inlineStr">
        <f aca="false">FALSE()</f>
        <is>
          <t/>
        </is>
      </c>
      <c r="J1104" s="24" t="inlineStr">
        <f aca="false">FALSE()</f>
        <is>
          <t/>
        </is>
      </c>
      <c r="K1104" s="24" t="inlineStr">
        <f aca="false">FALSE()</f>
        <is>
          <t/>
        </is>
      </c>
      <c r="L1104" s="24" t="inlineStr">
        <f aca="false">FALSE()</f>
        <is>
          <t/>
        </is>
      </c>
    </row>
    <row r="1105" customFormat="false" ht="15" hidden="false" customHeight="false" outlineLevel="0" collapsed="false">
      <c r="A1105" s="24" t="s">
        <v>15871</v>
      </c>
      <c r="B1105" s="24" t="s">
        <v>15872</v>
      </c>
      <c r="C1105" s="24" t="n">
        <v>2</v>
      </c>
      <c r="D1105" s="108" t="n">
        <v>0.000508819701718699</v>
      </c>
      <c r="E1105" s="108" t="n">
        <v>3.68453119210936</v>
      </c>
      <c r="F1105" s="24" t="s">
        <v>15061</v>
      </c>
      <c r="G1105" s="24" t="inlineStr">
        <f aca="false">FALSE()</f>
        <is>
          <t/>
        </is>
      </c>
      <c r="H1105" s="24" t="inlineStr">
        <f aca="false">FALSE()</f>
        <is>
          <t/>
        </is>
      </c>
      <c r="I1105" s="24" t="inlineStr">
        <f aca="false">FALSE()</f>
        <is>
          <t/>
        </is>
      </c>
      <c r="J1105" s="24" t="inlineStr">
        <f aca="false">FALSE()</f>
        <is>
          <t/>
        </is>
      </c>
      <c r="K1105" s="24" t="inlineStr">
        <f aca="false">FALSE()</f>
        <is>
          <t/>
        </is>
      </c>
      <c r="L1105" s="24" t="inlineStr">
        <f aca="false">FALSE()</f>
        <is>
          <t/>
        </is>
      </c>
    </row>
    <row r="1106" customFormat="false" ht="15" hidden="false" customHeight="false" outlineLevel="0" collapsed="false">
      <c r="A1106" s="24" t="s">
        <v>15452</v>
      </c>
      <c r="B1106" s="24" t="s">
        <v>15073</v>
      </c>
      <c r="C1106" s="24" t="n">
        <v>2</v>
      </c>
      <c r="D1106" s="108" t="n">
        <v>0.000508819701718699</v>
      </c>
      <c r="E1106" s="108" t="n">
        <v>2.28659118343733</v>
      </c>
      <c r="F1106" s="24" t="s">
        <v>15061</v>
      </c>
      <c r="G1106" s="24" t="inlineStr">
        <f aca="false">FALSE()</f>
        <is>
          <t/>
        </is>
      </c>
      <c r="H1106" s="24" t="inlineStr">
        <f aca="false">FALSE()</f>
        <is>
          <t/>
        </is>
      </c>
      <c r="I1106" s="24" t="inlineStr">
        <f aca="false">FALSE()</f>
        <is>
          <t/>
        </is>
      </c>
      <c r="J1106" s="24" t="inlineStr">
        <f aca="false">FALSE()</f>
        <is>
          <t/>
        </is>
      </c>
      <c r="K1106" s="24" t="inlineStr">
        <f aca="false">FALSE()</f>
        <is>
          <t/>
        </is>
      </c>
      <c r="L1106" s="24" t="inlineStr">
        <f aca="false">FALSE()</f>
        <is>
          <t/>
        </is>
      </c>
    </row>
    <row r="1107" customFormat="false" ht="15" hidden="false" customHeight="false" outlineLevel="0" collapsed="false">
      <c r="A1107" s="24" t="s">
        <v>3901</v>
      </c>
      <c r="B1107" s="24" t="s">
        <v>338</v>
      </c>
      <c r="C1107" s="24" t="n">
        <v>2</v>
      </c>
      <c r="D1107" s="108" t="n">
        <v>0.000508819701718699</v>
      </c>
      <c r="E1107" s="108" t="n">
        <v>1.06963397607623</v>
      </c>
      <c r="F1107" s="24" t="s">
        <v>15061</v>
      </c>
      <c r="G1107" s="24" t="inlineStr">
        <f aca="false">FALSE()</f>
        <is>
          <t/>
        </is>
      </c>
      <c r="H1107" s="24" t="inlineStr">
        <f aca="false">FALSE()</f>
        <is>
          <t/>
        </is>
      </c>
      <c r="I1107" s="24" t="inlineStr">
        <f aca="false">FALSE()</f>
        <is>
          <t/>
        </is>
      </c>
      <c r="J1107" s="24" t="inlineStr">
        <f aca="false">FALSE()</f>
        <is>
          <t/>
        </is>
      </c>
      <c r="K1107" s="24" t="inlineStr">
        <f aca="false">FALSE()</f>
        <is>
          <t/>
        </is>
      </c>
      <c r="L1107" s="24" t="inlineStr">
        <f aca="false">FALSE()</f>
        <is>
          <t/>
        </is>
      </c>
    </row>
    <row r="1108" customFormat="false" ht="15" hidden="false" customHeight="false" outlineLevel="0" collapsed="false">
      <c r="A1108" s="24" t="s">
        <v>15337</v>
      </c>
      <c r="B1108" s="24" t="s">
        <v>15875</v>
      </c>
      <c r="C1108" s="24" t="n">
        <v>2</v>
      </c>
      <c r="D1108" s="108" t="n">
        <v>0.000508819701718699</v>
      </c>
      <c r="E1108" s="108" t="n">
        <v>3.28659118343733</v>
      </c>
      <c r="F1108" s="24" t="s">
        <v>15061</v>
      </c>
      <c r="G1108" s="24" t="inlineStr">
        <f aca="false">FALSE()</f>
        <is>
          <t/>
        </is>
      </c>
      <c r="H1108" s="24" t="inlineStr">
        <f aca="false">FALSE()</f>
        <is>
          <t/>
        </is>
      </c>
      <c r="I1108" s="24" t="inlineStr">
        <f aca="false">FALSE()</f>
        <is>
          <t/>
        </is>
      </c>
      <c r="J1108" s="24" t="inlineStr">
        <f aca="false">FALSE()</f>
        <is>
          <t/>
        </is>
      </c>
      <c r="K1108" s="24" t="inlineStr">
        <f aca="false">FALSE()</f>
        <is>
          <t/>
        </is>
      </c>
      <c r="L1108" s="24" t="inlineStr">
        <f aca="false">FALSE()</f>
        <is>
          <t/>
        </is>
      </c>
    </row>
    <row r="1109" customFormat="false" ht="15" hidden="false" customHeight="false" outlineLevel="0" collapsed="false">
      <c r="A1109" s="24" t="s">
        <v>15063</v>
      </c>
      <c r="B1109" s="24" t="s">
        <v>15251</v>
      </c>
      <c r="C1109" s="24" t="n">
        <v>2</v>
      </c>
      <c r="D1109" s="108" t="n">
        <v>0.000508819701718699</v>
      </c>
      <c r="E1109" s="108" t="n">
        <v>1.72548979978827</v>
      </c>
      <c r="F1109" s="24" t="s">
        <v>15061</v>
      </c>
      <c r="G1109" s="24" t="inlineStr">
        <f aca="false">FALSE()</f>
        <is>
          <t/>
        </is>
      </c>
      <c r="H1109" s="24" t="inlineStr">
        <f aca="false">FALSE()</f>
        <is>
          <t/>
        </is>
      </c>
      <c r="I1109" s="24" t="inlineStr">
        <f aca="false">FALSE()</f>
        <is>
          <t/>
        </is>
      </c>
      <c r="J1109" s="24" t="inlineStr">
        <f aca="false">FALSE()</f>
        <is>
          <t/>
        </is>
      </c>
      <c r="K1109" s="24" t="inlineStr">
        <f aca="false">FALSE()</f>
        <is>
          <t/>
        </is>
      </c>
      <c r="L1109" s="24" t="inlineStr">
        <f aca="false">FALSE()</f>
        <is>
          <t/>
        </is>
      </c>
    </row>
    <row r="1110" customFormat="false" ht="15" hidden="false" customHeight="false" outlineLevel="0" collapsed="false">
      <c r="A1110" s="24" t="s">
        <v>15251</v>
      </c>
      <c r="B1110" s="24" t="s">
        <v>14871</v>
      </c>
      <c r="C1110" s="24" t="n">
        <v>2</v>
      </c>
      <c r="D1110" s="108" t="n">
        <v>0.000508819701718699</v>
      </c>
      <c r="E1110" s="108" t="n">
        <v>1.66334189303943</v>
      </c>
      <c r="F1110" s="24" t="s">
        <v>15061</v>
      </c>
      <c r="G1110" s="24" t="inlineStr">
        <f aca="false">FALSE()</f>
        <is>
          <t/>
        </is>
      </c>
      <c r="H1110" s="24" t="inlineStr">
        <f aca="false">FALSE()</f>
        <is>
          <t/>
        </is>
      </c>
      <c r="I1110" s="24" t="inlineStr">
        <f aca="false">FALSE()</f>
        <is>
          <t/>
        </is>
      </c>
      <c r="J1110" s="24" t="inlineStr">
        <f aca="false">FALSE()</f>
        <is>
          <t/>
        </is>
      </c>
      <c r="K1110" s="24" t="inlineStr">
        <f aca="false">FALSE()</f>
        <is>
          <t/>
        </is>
      </c>
      <c r="L1110" s="24" t="inlineStr">
        <f aca="false">FALSE()</f>
        <is>
          <t/>
        </is>
      </c>
    </row>
    <row r="1111" customFormat="false" ht="15" hidden="false" customHeight="false" outlineLevel="0" collapsed="false">
      <c r="A1111" s="24" t="s">
        <v>14871</v>
      </c>
      <c r="B1111" s="24" t="s">
        <v>15876</v>
      </c>
      <c r="C1111" s="24" t="n">
        <v>2</v>
      </c>
      <c r="D1111" s="108" t="n">
        <v>0.000508819701718699</v>
      </c>
      <c r="E1111" s="108" t="n">
        <v>2.27799101167541</v>
      </c>
      <c r="F1111" s="24" t="s">
        <v>15061</v>
      </c>
      <c r="G1111" s="24" t="inlineStr">
        <f aca="false">FALSE()</f>
        <is>
          <t/>
        </is>
      </c>
      <c r="H1111" s="24" t="inlineStr">
        <f aca="false">FALSE()</f>
        <is>
          <t/>
        </is>
      </c>
      <c r="I1111" s="24" t="inlineStr">
        <f aca="false">FALSE()</f>
        <is>
          <t/>
        </is>
      </c>
      <c r="J1111" s="24" t="inlineStr">
        <f aca="false">FALSE()</f>
        <is>
          <t/>
        </is>
      </c>
      <c r="K1111" s="24" t="inlineStr">
        <f aca="false">FALSE()</f>
        <is>
          <t/>
        </is>
      </c>
      <c r="L1111" s="24" t="inlineStr">
        <f aca="false">FALSE()</f>
        <is>
          <t/>
        </is>
      </c>
    </row>
    <row r="1112" customFormat="false" ht="15" hidden="false" customHeight="false" outlineLevel="0" collapsed="false">
      <c r="A1112" s="24" t="s">
        <v>15876</v>
      </c>
      <c r="B1112" s="24" t="s">
        <v>15253</v>
      </c>
      <c r="C1112" s="24" t="n">
        <v>2</v>
      </c>
      <c r="D1112" s="108" t="n">
        <v>0.000508819701718699</v>
      </c>
      <c r="E1112" s="108" t="n">
        <v>3.14046314775909</v>
      </c>
      <c r="F1112" s="24" t="s">
        <v>15061</v>
      </c>
      <c r="G1112" s="24" t="inlineStr">
        <f aca="false">FALSE()</f>
        <is>
          <t/>
        </is>
      </c>
      <c r="H1112" s="24" t="inlineStr">
        <f aca="false">FALSE()</f>
        <is>
          <t/>
        </is>
      </c>
      <c r="I1112" s="24" t="inlineStr">
        <f aca="false">FALSE()</f>
        <is>
          <t/>
        </is>
      </c>
      <c r="J1112" s="24" t="inlineStr">
        <f aca="false">FALSE()</f>
        <is>
          <t/>
        </is>
      </c>
      <c r="K1112" s="24" t="inlineStr">
        <f aca="false">FALSE()</f>
        <is>
          <t/>
        </is>
      </c>
      <c r="L1112" s="24" t="inlineStr">
        <f aca="false">FALSE()</f>
        <is>
          <t/>
        </is>
      </c>
    </row>
    <row r="1113" customFormat="false" ht="15" hidden="false" customHeight="false" outlineLevel="0" collapsed="false">
      <c r="A1113" s="24" t="s">
        <v>15210</v>
      </c>
      <c r="B1113" s="24" t="s">
        <v>338</v>
      </c>
      <c r="C1113" s="24" t="n">
        <v>2</v>
      </c>
      <c r="D1113" s="108" t="n">
        <v>0.000508819701718699</v>
      </c>
      <c r="E1113" s="108" t="n">
        <v>0.467573984748267</v>
      </c>
      <c r="F1113" s="24" t="s">
        <v>15061</v>
      </c>
      <c r="G1113" s="24" t="inlineStr">
        <f aca="false">FALSE()</f>
        <is>
          <t/>
        </is>
      </c>
      <c r="H1113" s="24" t="inlineStr">
        <f aca="false">FALSE()</f>
        <is>
          <t/>
        </is>
      </c>
      <c r="I1113" s="24" t="inlineStr">
        <f aca="false">FALSE()</f>
        <is>
          <t/>
        </is>
      </c>
      <c r="J1113" s="24" t="inlineStr">
        <f aca="false">FALSE()</f>
        <is>
          <t/>
        </is>
      </c>
      <c r="K1113" s="24" t="inlineStr">
        <f aca="false">FALSE()</f>
        <is>
          <t/>
        </is>
      </c>
      <c r="L1113" s="24" t="inlineStr">
        <f aca="false">FALSE()</f>
        <is>
          <t/>
        </is>
      </c>
    </row>
    <row r="1114" customFormat="false" ht="15" hidden="false" customHeight="false" outlineLevel="0" collapsed="false">
      <c r="A1114" s="24" t="s">
        <v>15357</v>
      </c>
      <c r="B1114" s="24" t="s">
        <v>15180</v>
      </c>
      <c r="C1114" s="24" t="n">
        <v>2</v>
      </c>
      <c r="D1114" s="108" t="n">
        <v>0.000508819701718699</v>
      </c>
      <c r="E1114" s="108" t="n">
        <v>2.63337866966198</v>
      </c>
      <c r="F1114" s="24" t="s">
        <v>15061</v>
      </c>
      <c r="G1114" s="24" t="inlineStr">
        <f aca="false">FALSE()</f>
        <is>
          <t/>
        </is>
      </c>
      <c r="H1114" s="24" t="inlineStr">
        <f aca="false">FALSE()</f>
        <is>
          <t/>
        </is>
      </c>
      <c r="I1114" s="24" t="inlineStr">
        <f aca="false">FALSE()</f>
        <is>
          <t/>
        </is>
      </c>
      <c r="J1114" s="24" t="inlineStr">
        <f aca="false">FALSE()</f>
        <is>
          <t/>
        </is>
      </c>
      <c r="K1114" s="24" t="inlineStr">
        <f aca="false">FALSE()</f>
        <is>
          <t/>
        </is>
      </c>
      <c r="L1114" s="24" t="inlineStr">
        <f aca="false">FALSE()</f>
        <is>
          <t/>
        </is>
      </c>
    </row>
    <row r="1115" customFormat="false" ht="15" hidden="false" customHeight="false" outlineLevel="0" collapsed="false">
      <c r="A1115" s="24" t="s">
        <v>3803</v>
      </c>
      <c r="B1115" s="24" t="s">
        <v>15618</v>
      </c>
      <c r="C1115" s="24" t="n">
        <v>2</v>
      </c>
      <c r="D1115" s="108" t="n">
        <v>0.000508819701718699</v>
      </c>
      <c r="E1115" s="108" t="n">
        <v>3.50843993305368</v>
      </c>
      <c r="F1115" s="24" t="s">
        <v>15061</v>
      </c>
      <c r="G1115" s="24" t="inlineStr">
        <f aca="false">FALSE()</f>
        <is>
          <t/>
        </is>
      </c>
      <c r="H1115" s="24" t="inlineStr">
        <f aca="false">FALSE()</f>
        <is>
          <t/>
        </is>
      </c>
      <c r="I1115" s="24" t="inlineStr">
        <f aca="false">FALSE()</f>
        <is>
          <t/>
        </is>
      </c>
      <c r="J1115" s="24" t="inlineStr">
        <f aca="false">FALSE()</f>
        <is>
          <t/>
        </is>
      </c>
      <c r="K1115" s="24" t="inlineStr">
        <f aca="false">FALSE()</f>
        <is>
          <t/>
        </is>
      </c>
      <c r="L1115" s="24" t="inlineStr">
        <f aca="false">FALSE()</f>
        <is>
          <t/>
        </is>
      </c>
    </row>
    <row r="1116" customFormat="false" ht="15" hidden="false" customHeight="false" outlineLevel="0" collapsed="false">
      <c r="A1116" s="24" t="s">
        <v>15881</v>
      </c>
      <c r="B1116" s="24" t="s">
        <v>15359</v>
      </c>
      <c r="C1116" s="24" t="n">
        <v>2</v>
      </c>
      <c r="D1116" s="108" t="n">
        <v>0.000508819701718699</v>
      </c>
      <c r="E1116" s="108" t="n">
        <v>3.50843993305368</v>
      </c>
      <c r="F1116" s="24" t="s">
        <v>15061</v>
      </c>
      <c r="G1116" s="24" t="inlineStr">
        <f aca="false">FALSE()</f>
        <is>
          <t/>
        </is>
      </c>
      <c r="H1116" s="24" t="inlineStr">
        <f aca="false">FALSE()</f>
        <is>
          <t/>
        </is>
      </c>
      <c r="I1116" s="24" t="inlineStr">
        <f aca="false">FALSE()</f>
        <is>
          <t/>
        </is>
      </c>
      <c r="J1116" s="24" t="inlineStr">
        <f aca="false">FALSE()</f>
        <is>
          <t/>
        </is>
      </c>
      <c r="K1116" s="24" t="inlineStr">
        <f aca="false">FALSE()</f>
        <is>
          <t/>
        </is>
      </c>
      <c r="L1116" s="24" t="inlineStr">
        <f aca="false">FALSE()</f>
        <is>
          <t/>
        </is>
      </c>
    </row>
    <row r="1117" customFormat="false" ht="15" hidden="false" customHeight="false" outlineLevel="0" collapsed="false">
      <c r="A1117" s="24" t="s">
        <v>15453</v>
      </c>
      <c r="B1117" s="24" t="s">
        <v>15619</v>
      </c>
      <c r="C1117" s="24" t="n">
        <v>2</v>
      </c>
      <c r="D1117" s="108" t="n">
        <v>0.000508819701718699</v>
      </c>
      <c r="E1117" s="108" t="n">
        <v>3.2074099373897</v>
      </c>
      <c r="F1117" s="24" t="s">
        <v>15061</v>
      </c>
      <c r="G1117" s="24" t="inlineStr">
        <f aca="false">FALSE()</f>
        <is>
          <t/>
        </is>
      </c>
      <c r="H1117" s="24" t="inlineStr">
        <f aca="false">FALSE()</f>
        <is>
          <t/>
        </is>
      </c>
      <c r="I1117" s="24" t="inlineStr">
        <f aca="false">FALSE()</f>
        <is>
          <t/>
        </is>
      </c>
      <c r="J1117" s="24" t="inlineStr">
        <f aca="false">FALSE()</f>
        <is>
          <t/>
        </is>
      </c>
      <c r="K1117" s="24" t="inlineStr">
        <f aca="false">FALSE()</f>
        <is>
          <t/>
        </is>
      </c>
      <c r="L1117" s="24" t="inlineStr">
        <f aca="false">FALSE()</f>
        <is>
          <t/>
        </is>
      </c>
    </row>
    <row r="1118" customFormat="false" ht="15" hidden="false" customHeight="false" outlineLevel="0" collapsed="false">
      <c r="A1118" s="24" t="s">
        <v>15619</v>
      </c>
      <c r="B1118" s="24" t="s">
        <v>15882</v>
      </c>
      <c r="C1118" s="24" t="n">
        <v>2</v>
      </c>
      <c r="D1118" s="108" t="n">
        <v>0.000508819701718699</v>
      </c>
      <c r="E1118" s="108" t="n">
        <v>3.68453119210936</v>
      </c>
      <c r="F1118" s="24" t="s">
        <v>15061</v>
      </c>
      <c r="G1118" s="24" t="inlineStr">
        <f aca="false">FALSE()</f>
        <is>
          <t/>
        </is>
      </c>
      <c r="H1118" s="24" t="inlineStr">
        <f aca="false">FALSE()</f>
        <is>
          <t/>
        </is>
      </c>
      <c r="I1118" s="24" t="inlineStr">
        <f aca="false">FALSE()</f>
        <is>
          <t/>
        </is>
      </c>
      <c r="J1118" s="24" t="inlineStr">
        <f aca="false">FALSE()</f>
        <is>
          <t/>
        </is>
      </c>
      <c r="K1118" s="24" t="inlineStr">
        <f aca="false">FALSE()</f>
        <is>
          <t/>
        </is>
      </c>
      <c r="L1118" s="24" t="inlineStr">
        <f aca="false">FALSE()</f>
        <is>
          <t/>
        </is>
      </c>
    </row>
    <row r="1119" customFormat="false" ht="15" hidden="false" customHeight="false" outlineLevel="0" collapsed="false">
      <c r="A1119" s="24" t="s">
        <v>15882</v>
      </c>
      <c r="B1119" s="24" t="s">
        <v>15576</v>
      </c>
      <c r="C1119" s="24" t="n">
        <v>2</v>
      </c>
      <c r="D1119" s="108" t="n">
        <v>0.000508819701718699</v>
      </c>
      <c r="E1119" s="108" t="n">
        <v>3.50843993305368</v>
      </c>
      <c r="F1119" s="24" t="s">
        <v>15061</v>
      </c>
      <c r="G1119" s="24" t="inlineStr">
        <f aca="false">FALSE()</f>
        <is>
          <t/>
        </is>
      </c>
      <c r="H1119" s="24" t="inlineStr">
        <f aca="false">FALSE()</f>
        <is>
          <t/>
        </is>
      </c>
      <c r="I1119" s="24" t="inlineStr">
        <f aca="false">FALSE()</f>
        <is>
          <t/>
        </is>
      </c>
      <c r="J1119" s="24" t="inlineStr">
        <f aca="false">FALSE()</f>
        <is>
          <t/>
        </is>
      </c>
      <c r="K1119" s="24" t="inlineStr">
        <f aca="false">FALSE()</f>
        <is>
          <t/>
        </is>
      </c>
      <c r="L1119" s="24" t="inlineStr">
        <f aca="false">FALSE()</f>
        <is>
          <t/>
        </is>
      </c>
    </row>
    <row r="1120" customFormat="false" ht="15" hidden="false" customHeight="false" outlineLevel="0" collapsed="false">
      <c r="A1120" s="24" t="s">
        <v>15358</v>
      </c>
      <c r="B1120" s="24" t="s">
        <v>15211</v>
      </c>
      <c r="C1120" s="24" t="n">
        <v>2</v>
      </c>
      <c r="D1120" s="108" t="n">
        <v>0.000508819701718699</v>
      </c>
      <c r="E1120" s="108" t="n">
        <v>2.68453119210936</v>
      </c>
      <c r="F1120" s="24" t="s">
        <v>15061</v>
      </c>
      <c r="G1120" s="24" t="inlineStr">
        <f aca="false">FALSE()</f>
        <is>
          <t/>
        </is>
      </c>
      <c r="H1120" s="24" t="inlineStr">
        <f aca="false">FALSE()</f>
        <is>
          <t/>
        </is>
      </c>
      <c r="I1120" s="24" t="inlineStr">
        <f aca="false">FALSE()</f>
        <is>
          <t/>
        </is>
      </c>
      <c r="J1120" s="24" t="inlineStr">
        <f aca="false">FALSE()</f>
        <is>
          <t/>
        </is>
      </c>
      <c r="K1120" s="24" t="inlineStr">
        <f aca="false">FALSE()</f>
        <is>
          <t/>
        </is>
      </c>
      <c r="L1120" s="24" t="inlineStr">
        <f aca="false">FALSE()</f>
        <is>
          <t/>
        </is>
      </c>
    </row>
    <row r="1121" customFormat="false" ht="15" hidden="false" customHeight="false" outlineLevel="0" collapsed="false">
      <c r="A1121" s="24" t="s">
        <v>15887</v>
      </c>
      <c r="B1121" s="24" t="s">
        <v>15888</v>
      </c>
      <c r="C1121" s="24" t="n">
        <v>2</v>
      </c>
      <c r="D1121" s="108" t="n">
        <v>0.000508819701718699</v>
      </c>
      <c r="E1121" s="108" t="n">
        <v>3.68453119210936</v>
      </c>
      <c r="F1121" s="24" t="s">
        <v>15061</v>
      </c>
      <c r="G1121" s="24" t="inlineStr">
        <f aca="false">FALSE()</f>
        <is>
          <t/>
        </is>
      </c>
      <c r="H1121" s="24" t="inlineStr">
        <f aca="false">FALSE()</f>
        <is>
          <t/>
        </is>
      </c>
      <c r="I1121" s="24" t="inlineStr">
        <f aca="false">FALSE()</f>
        <is>
          <t/>
        </is>
      </c>
      <c r="J1121" s="24" t="inlineStr">
        <f aca="false">FALSE()</f>
        <is>
          <t/>
        </is>
      </c>
      <c r="K1121" s="24" t="inlineStr">
        <f aca="false">FALSE()</f>
        <is>
          <t/>
        </is>
      </c>
      <c r="L1121" s="24" t="inlineStr">
        <f aca="false">FALSE()</f>
        <is>
          <t/>
        </is>
      </c>
    </row>
    <row r="1122" customFormat="false" ht="15" hidden="false" customHeight="false" outlineLevel="0" collapsed="false">
      <c r="A1122" s="24" t="s">
        <v>15888</v>
      </c>
      <c r="B1122" s="24" t="s">
        <v>15197</v>
      </c>
      <c r="C1122" s="24" t="n">
        <v>2</v>
      </c>
      <c r="D1122" s="108" t="n">
        <v>0.000508819701718699</v>
      </c>
      <c r="E1122" s="108" t="n">
        <v>3.0824712007814</v>
      </c>
      <c r="F1122" s="24" t="s">
        <v>15061</v>
      </c>
      <c r="G1122" s="24" t="inlineStr">
        <f aca="false">FALSE()</f>
        <is>
          <t/>
        </is>
      </c>
      <c r="H1122" s="24" t="inlineStr">
        <f aca="false">FALSE()</f>
        <is>
          <t/>
        </is>
      </c>
      <c r="I1122" s="24" t="inlineStr">
        <f aca="false">FALSE()</f>
        <is>
          <t/>
        </is>
      </c>
      <c r="J1122" s="24" t="inlineStr">
        <f aca="false">FALSE()</f>
        <is>
          <t/>
        </is>
      </c>
      <c r="K1122" s="24" t="inlineStr">
        <f aca="false">FALSE()</f>
        <is>
          <t/>
        </is>
      </c>
      <c r="L1122" s="24" t="inlineStr">
        <f aca="false">FALSE()</f>
        <is>
          <t/>
        </is>
      </c>
    </row>
    <row r="1123" customFormat="false" ht="15" hidden="false" customHeight="false" outlineLevel="0" collapsed="false">
      <c r="A1123" s="24" t="s">
        <v>15197</v>
      </c>
      <c r="B1123" s="24" t="s">
        <v>338</v>
      </c>
      <c r="C1123" s="24" t="n">
        <v>2</v>
      </c>
      <c r="D1123" s="108" t="n">
        <v>0.000508819701718699</v>
      </c>
      <c r="E1123" s="108" t="n">
        <v>0.467573984748267</v>
      </c>
      <c r="F1123" s="24" t="s">
        <v>15061</v>
      </c>
      <c r="G1123" s="24" t="inlineStr">
        <f aca="false">FALSE()</f>
        <is>
          <t/>
        </is>
      </c>
      <c r="H1123" s="24" t="inlineStr">
        <f aca="false">FALSE()</f>
        <is>
          <t/>
        </is>
      </c>
      <c r="I1123" s="24" t="inlineStr">
        <f aca="false">FALSE()</f>
        <is>
          <t/>
        </is>
      </c>
      <c r="J1123" s="24" t="inlineStr">
        <f aca="false">FALSE()</f>
        <is>
          <t/>
        </is>
      </c>
      <c r="K1123" s="24" t="inlineStr">
        <f aca="false">FALSE()</f>
        <is>
          <t/>
        </is>
      </c>
      <c r="L1123" s="24" t="inlineStr">
        <f aca="false">FALSE()</f>
        <is>
          <t/>
        </is>
      </c>
    </row>
    <row r="1124" customFormat="false" ht="15" hidden="false" customHeight="false" outlineLevel="0" collapsed="false">
      <c r="A1124" s="24" t="s">
        <v>14857</v>
      </c>
      <c r="B1124" s="24" t="s">
        <v>2996</v>
      </c>
      <c r="C1124" s="24" t="n">
        <v>2</v>
      </c>
      <c r="D1124" s="108" t="n">
        <v>0.000508819701718699</v>
      </c>
      <c r="E1124" s="108" t="n">
        <v>2.31346332983763</v>
      </c>
      <c r="F1124" s="24" t="s">
        <v>15061</v>
      </c>
      <c r="G1124" s="24" t="inlineStr">
        <f aca="false">FALSE()</f>
        <is>
          <t/>
        </is>
      </c>
      <c r="H1124" s="24" t="inlineStr">
        <f aca="false">FALSE()</f>
        <is>
          <t/>
        </is>
      </c>
      <c r="I1124" s="24" t="inlineStr">
        <f aca="false">FALSE()</f>
        <is>
          <t/>
        </is>
      </c>
      <c r="J1124" s="24" t="inlineStr">
        <f aca="false">FALSE()</f>
        <is>
          <t/>
        </is>
      </c>
      <c r="K1124" s="24" t="inlineStr">
        <f aca="false">FALSE()</f>
        <is>
          <t/>
        </is>
      </c>
      <c r="L1124" s="24" t="inlineStr">
        <f aca="false">FALSE()</f>
        <is>
          <t/>
        </is>
      </c>
    </row>
    <row r="1125" customFormat="false" ht="15" hidden="false" customHeight="false" outlineLevel="0" collapsed="false">
      <c r="A1125" s="24" t="s">
        <v>2996</v>
      </c>
      <c r="B1125" s="24" t="s">
        <v>14824</v>
      </c>
      <c r="C1125" s="24" t="n">
        <v>2</v>
      </c>
      <c r="D1125" s="108" t="n">
        <v>0.000508819701718699</v>
      </c>
      <c r="E1125" s="108" t="n">
        <v>1.75129706339456</v>
      </c>
      <c r="F1125" s="24" t="s">
        <v>15061</v>
      </c>
      <c r="G1125" s="24" t="inlineStr">
        <f aca="false">FALSE()</f>
        <is>
          <t/>
        </is>
      </c>
      <c r="H1125" s="24" t="inlineStr">
        <f aca="false">FALSE()</f>
        <is>
          <t/>
        </is>
      </c>
      <c r="I1125" s="24" t="inlineStr">
        <f aca="false">FALSE()</f>
        <is>
          <t/>
        </is>
      </c>
      <c r="J1125" s="24" t="n">
        <f aca="false">TRUE()</f>
        <v>1</v>
      </c>
      <c r="K1125" s="24" t="inlineStr">
        <f aca="false">FALSE()</f>
        <is>
          <t/>
        </is>
      </c>
      <c r="L1125" s="24" t="inlineStr">
        <f aca="false">FALSE()</f>
        <is>
          <t/>
        </is>
      </c>
    </row>
    <row r="1126" customFormat="false" ht="15" hidden="false" customHeight="false" outlineLevel="0" collapsed="false">
      <c r="A1126" s="24" t="s">
        <v>14824</v>
      </c>
      <c r="B1126" s="24" t="s">
        <v>15889</v>
      </c>
      <c r="C1126" s="24" t="n">
        <v>2</v>
      </c>
      <c r="D1126" s="108" t="n">
        <v>0.000508819701718699</v>
      </c>
      <c r="E1126" s="108" t="n">
        <v>2.30431995039776</v>
      </c>
      <c r="F1126" s="24" t="s">
        <v>15061</v>
      </c>
      <c r="G1126" s="24" t="n">
        <f aca="false">TRUE()</f>
        <v>1</v>
      </c>
      <c r="H1126" s="24" t="inlineStr">
        <f aca="false">FALSE()</f>
        <is>
          <t/>
        </is>
      </c>
      <c r="I1126" s="24" t="inlineStr">
        <f aca="false">FALSE()</f>
        <is>
          <t/>
        </is>
      </c>
      <c r="J1126" s="24" t="n">
        <f aca="false">FALSE()</f>
        <v>0</v>
      </c>
      <c r="K1126" s="24" t="inlineStr">
        <f aca="false">FALSE()</f>
        <is>
          <t/>
        </is>
      </c>
      <c r="L1126" s="24" t="inlineStr">
        <f aca="false">FALSE()</f>
        <is>
          <t/>
        </is>
      </c>
    </row>
    <row r="1127" customFormat="false" ht="15" hidden="false" customHeight="false" outlineLevel="0" collapsed="false">
      <c r="A1127" s="24" t="s">
        <v>15889</v>
      </c>
      <c r="B1127" s="24" t="s">
        <v>15890</v>
      </c>
      <c r="C1127" s="24" t="n">
        <v>2</v>
      </c>
      <c r="D1127" s="108" t="n">
        <v>0.000508819701718699</v>
      </c>
      <c r="E1127" s="108" t="n">
        <v>3.68453119210936</v>
      </c>
      <c r="F1127" s="24" t="s">
        <v>15061</v>
      </c>
      <c r="G1127" s="24" t="n">
        <f aca="false">FALSE()</f>
        <v>0</v>
      </c>
      <c r="H1127" s="24" t="inlineStr">
        <f aca="false">FALSE()</f>
        <is>
          <t/>
        </is>
      </c>
      <c r="I1127" s="24" t="inlineStr">
        <f aca="false">FALSE()</f>
        <is>
          <t/>
        </is>
      </c>
      <c r="J1127" s="24" t="inlineStr">
        <f aca="false">FALSE()</f>
        <is>
          <t/>
        </is>
      </c>
      <c r="K1127" s="24" t="n">
        <f aca="false">TRUE()</f>
        <v>1</v>
      </c>
      <c r="L1127" s="24" t="inlineStr">
        <f aca="false">FALSE()</f>
        <is>
          <t/>
        </is>
      </c>
    </row>
    <row r="1128" customFormat="false" ht="15" hidden="false" customHeight="false" outlineLevel="0" collapsed="false">
      <c r="A1128" s="24" t="s">
        <v>15890</v>
      </c>
      <c r="B1128" s="24" t="s">
        <v>15891</v>
      </c>
      <c r="C1128" s="24" t="n">
        <v>2</v>
      </c>
      <c r="D1128" s="108" t="n">
        <v>0.000508819701718699</v>
      </c>
      <c r="E1128" s="108" t="n">
        <v>3.68453119210936</v>
      </c>
      <c r="F1128" s="24" t="s">
        <v>15061</v>
      </c>
      <c r="G1128" s="24" t="inlineStr">
        <f aca="false">FALSE()</f>
        <is>
          <t/>
        </is>
      </c>
      <c r="H1128" s="24" t="n">
        <f aca="false">TRUE()</f>
        <v>1</v>
      </c>
      <c r="I1128" s="24" t="inlineStr">
        <f aca="false">FALSE()</f>
        <is>
          <t/>
        </is>
      </c>
      <c r="J1128" s="24" t="inlineStr">
        <f aca="false">FALSE()</f>
        <is>
          <t/>
        </is>
      </c>
      <c r="K1128" s="24" t="inlineStr">
        <f aca="false">TRUE()</f>
        <is>
          <t/>
        </is>
      </c>
      <c r="L1128" s="24" t="inlineStr">
        <f aca="false">FALSE()</f>
        <is>
          <t/>
        </is>
      </c>
    </row>
    <row r="1129" customFormat="false" ht="15" hidden="false" customHeight="false" outlineLevel="0" collapsed="false">
      <c r="A1129" s="24" t="s">
        <v>15894</v>
      </c>
      <c r="B1129" s="24" t="s">
        <v>15895</v>
      </c>
      <c r="C1129" s="24" t="n">
        <v>2</v>
      </c>
      <c r="D1129" s="108" t="n">
        <v>0.000508819701718699</v>
      </c>
      <c r="E1129" s="108" t="n">
        <v>3.68453119210936</v>
      </c>
      <c r="F1129" s="24" t="s">
        <v>15061</v>
      </c>
      <c r="G1129" s="24" t="inlineStr">
        <f aca="false">FALSE()</f>
        <is>
          <t/>
        </is>
      </c>
      <c r="H1129" s="24" t="n">
        <f aca="false">FALSE()</f>
        <v>0</v>
      </c>
      <c r="I1129" s="24" t="inlineStr">
        <f aca="false">FALSE()</f>
        <is>
          <t/>
        </is>
      </c>
      <c r="J1129" s="24" t="inlineStr">
        <f aca="false">FALSE()</f>
        <is>
          <t/>
        </is>
      </c>
      <c r="K1129" s="24" t="n">
        <f aca="false">FALSE()</f>
        <v>0</v>
      </c>
      <c r="L1129" s="24" t="inlineStr">
        <f aca="false">FALSE()</f>
        <is>
          <t/>
        </is>
      </c>
    </row>
    <row r="1130" customFormat="false" ht="15" hidden="false" customHeight="false" outlineLevel="0" collapsed="false">
      <c r="A1130" s="24" t="s">
        <v>15895</v>
      </c>
      <c r="B1130" s="24" t="s">
        <v>15456</v>
      </c>
      <c r="C1130" s="24" t="n">
        <v>2</v>
      </c>
      <c r="D1130" s="108" t="n">
        <v>0.000508819701718699</v>
      </c>
      <c r="E1130" s="108" t="n">
        <v>3.38350119644538</v>
      </c>
      <c r="F1130" s="24" t="s">
        <v>15061</v>
      </c>
      <c r="G1130" s="24" t="inlineStr">
        <f aca="false">FALSE()</f>
        <is>
          <t/>
        </is>
      </c>
      <c r="H1130" s="24" t="inlineStr">
        <f aca="false">FALSE()</f>
        <is>
          <t/>
        </is>
      </c>
      <c r="I1130" s="24" t="inlineStr">
        <f aca="false">FALSE()</f>
        <is>
          <t/>
        </is>
      </c>
      <c r="J1130" s="24" t="inlineStr">
        <f aca="false">FALSE()</f>
        <is>
          <t/>
        </is>
      </c>
      <c r="K1130" s="24" t="inlineStr">
        <f aca="false">FALSE()</f>
        <is>
          <t/>
        </is>
      </c>
      <c r="L1130" s="24" t="inlineStr">
        <f aca="false">FALSE()</f>
        <is>
          <t/>
        </is>
      </c>
    </row>
    <row r="1131" customFormat="false" ht="15" hidden="false" customHeight="false" outlineLevel="0" collapsed="false">
      <c r="A1131" s="24" t="s">
        <v>15456</v>
      </c>
      <c r="B1131" s="24" t="s">
        <v>4012</v>
      </c>
      <c r="C1131" s="24" t="n">
        <v>2</v>
      </c>
      <c r="D1131" s="108" t="n">
        <v>0.000508819701718699</v>
      </c>
      <c r="E1131" s="108" t="n">
        <v>1.91367918046722</v>
      </c>
      <c r="F1131" s="24" t="s">
        <v>15061</v>
      </c>
      <c r="G1131" s="24" t="inlineStr">
        <f aca="false">FALSE()</f>
        <is>
          <t/>
        </is>
      </c>
      <c r="H1131" s="24" t="inlineStr">
        <f aca="false">FALSE()</f>
        <is>
          <t/>
        </is>
      </c>
      <c r="I1131" s="24" t="inlineStr">
        <f aca="false">FALSE()</f>
        <is>
          <t/>
        </is>
      </c>
      <c r="J1131" s="24" t="inlineStr">
        <f aca="false">FALSE()</f>
        <is>
          <t/>
        </is>
      </c>
      <c r="K1131" s="24" t="inlineStr">
        <f aca="false">FALSE()</f>
        <is>
          <t/>
        </is>
      </c>
      <c r="L1131" s="24" t="inlineStr">
        <f aca="false">FALSE()</f>
        <is>
          <t/>
        </is>
      </c>
    </row>
    <row r="1132" customFormat="false" ht="15" hidden="false" customHeight="false" outlineLevel="0" collapsed="false">
      <c r="A1132" s="24" t="s">
        <v>15305</v>
      </c>
      <c r="B1132" s="24" t="s">
        <v>338</v>
      </c>
      <c r="C1132" s="24" t="n">
        <v>2</v>
      </c>
      <c r="D1132" s="108" t="n">
        <v>0.000508819701718699</v>
      </c>
      <c r="E1132" s="108" t="n">
        <v>0.592512721356567</v>
      </c>
      <c r="F1132" s="24" t="s">
        <v>15061</v>
      </c>
      <c r="G1132" s="24" t="inlineStr">
        <f aca="false">FALSE()</f>
        <is>
          <t/>
        </is>
      </c>
      <c r="H1132" s="24" t="inlineStr">
        <f aca="false">FALSE()</f>
        <is>
          <t/>
        </is>
      </c>
      <c r="I1132" s="24" t="inlineStr">
        <f aca="false">FALSE()</f>
        <is>
          <t/>
        </is>
      </c>
      <c r="J1132" s="24" t="inlineStr">
        <f aca="false">FALSE()</f>
        <is>
          <t/>
        </is>
      </c>
      <c r="K1132" s="24" t="inlineStr">
        <f aca="false">FALSE()</f>
        <is>
          <t/>
        </is>
      </c>
      <c r="L1132" s="24" t="inlineStr">
        <f aca="false">FALSE()</f>
        <is>
          <t/>
        </is>
      </c>
    </row>
    <row r="1133" customFormat="false" ht="15" hidden="false" customHeight="false" outlineLevel="0" collapsed="false">
      <c r="A1133" s="24" t="s">
        <v>3463</v>
      </c>
      <c r="B1133" s="24" t="s">
        <v>15457</v>
      </c>
      <c r="C1133" s="24" t="n">
        <v>2</v>
      </c>
      <c r="D1133" s="108" t="n">
        <v>0.000508819701718699</v>
      </c>
      <c r="E1133" s="108" t="n">
        <v>3.50843993305368</v>
      </c>
      <c r="F1133" s="24" t="s">
        <v>15061</v>
      </c>
      <c r="G1133" s="24" t="inlineStr">
        <f aca="false">FALSE()</f>
        <is>
          <t/>
        </is>
      </c>
      <c r="H1133" s="24" t="inlineStr">
        <f aca="false">FALSE()</f>
        <is>
          <t/>
        </is>
      </c>
      <c r="I1133" s="24" t="inlineStr">
        <f aca="false">FALSE()</f>
        <is>
          <t/>
        </is>
      </c>
      <c r="J1133" s="24" t="inlineStr">
        <f aca="false">FALSE()</f>
        <is>
          <t/>
        </is>
      </c>
      <c r="K1133" s="24" t="inlineStr">
        <f aca="false">FALSE()</f>
        <is>
          <t/>
        </is>
      </c>
      <c r="L1133" s="24" t="inlineStr">
        <f aca="false">FALSE()</f>
        <is>
          <t/>
        </is>
      </c>
    </row>
    <row r="1134" customFormat="false" ht="15" hidden="false" customHeight="false" outlineLevel="0" collapsed="false">
      <c r="A1134" s="24" t="s">
        <v>338</v>
      </c>
      <c r="B1134" s="24" t="s">
        <v>3455</v>
      </c>
      <c r="C1134" s="24" t="n">
        <v>2</v>
      </c>
      <c r="D1134" s="108" t="n">
        <v>0.000508819701718699</v>
      </c>
      <c r="E1134" s="108" t="n">
        <v>1.06648309539727</v>
      </c>
      <c r="F1134" s="24" t="s">
        <v>15061</v>
      </c>
      <c r="G1134" s="24" t="inlineStr">
        <f aca="false">FALSE()</f>
        <is>
          <t/>
        </is>
      </c>
      <c r="H1134" s="24" t="inlineStr">
        <f aca="false">FALSE()</f>
        <is>
          <t/>
        </is>
      </c>
      <c r="I1134" s="24" t="inlineStr">
        <f aca="false">FALSE()</f>
        <is>
          <t/>
        </is>
      </c>
      <c r="J1134" s="24" t="inlineStr">
        <f aca="false">FALSE()</f>
        <is>
          <t/>
        </is>
      </c>
      <c r="K1134" s="24" t="inlineStr">
        <f aca="false">FALSE()</f>
        <is>
          <t/>
        </is>
      </c>
      <c r="L1134" s="24" t="inlineStr">
        <f aca="false">FALSE()</f>
        <is>
          <t/>
        </is>
      </c>
    </row>
    <row r="1135" customFormat="false" ht="15" hidden="false" customHeight="false" outlineLevel="0" collapsed="false">
      <c r="A1135" s="24" t="s">
        <v>3455</v>
      </c>
      <c r="B1135" s="24" t="s">
        <v>3451</v>
      </c>
      <c r="C1135" s="24" t="n">
        <v>2</v>
      </c>
      <c r="D1135" s="108" t="n">
        <v>0.000508819701718699</v>
      </c>
      <c r="E1135" s="108" t="n">
        <v>3.0824712007814</v>
      </c>
      <c r="F1135" s="24" t="s">
        <v>15061</v>
      </c>
      <c r="G1135" s="24" t="inlineStr">
        <f aca="false">FALSE()</f>
        <is>
          <t/>
        </is>
      </c>
      <c r="H1135" s="24" t="inlineStr">
        <f aca="false">FALSE()</f>
        <is>
          <t/>
        </is>
      </c>
      <c r="I1135" s="24" t="inlineStr">
        <f aca="false">FALSE()</f>
        <is>
          <t/>
        </is>
      </c>
      <c r="J1135" s="24" t="inlineStr">
        <f aca="false">FALSE()</f>
        <is>
          <t/>
        </is>
      </c>
      <c r="K1135" s="24" t="inlineStr">
        <f aca="false">FALSE()</f>
        <is>
          <t/>
        </is>
      </c>
      <c r="L1135" s="24" t="inlineStr">
        <f aca="false">FALSE()</f>
        <is>
          <t/>
        </is>
      </c>
    </row>
    <row r="1136" customFormat="false" ht="15" hidden="false" customHeight="false" outlineLevel="0" collapsed="false">
      <c r="A1136" s="24" t="s">
        <v>3451</v>
      </c>
      <c r="B1136" s="24" t="s">
        <v>14893</v>
      </c>
      <c r="C1136" s="24" t="n">
        <v>2</v>
      </c>
      <c r="D1136" s="108" t="n">
        <v>0.000508819701718699</v>
      </c>
      <c r="E1136" s="108" t="n">
        <v>1.72074336476381</v>
      </c>
      <c r="F1136" s="24" t="s">
        <v>15061</v>
      </c>
      <c r="G1136" s="24" t="inlineStr">
        <f aca="false">FALSE()</f>
        <is>
          <t/>
        </is>
      </c>
      <c r="H1136" s="24" t="inlineStr">
        <f aca="false">FALSE()</f>
        <is>
          <t/>
        </is>
      </c>
      <c r="I1136" s="24" t="inlineStr">
        <f aca="false">FALSE()</f>
        <is>
          <t/>
        </is>
      </c>
      <c r="J1136" s="24" t="inlineStr">
        <f aca="false">FALSE()</f>
        <is>
          <t/>
        </is>
      </c>
      <c r="K1136" s="24" t="inlineStr">
        <f aca="false">FALSE()</f>
        <is>
          <t/>
        </is>
      </c>
      <c r="L1136" s="24" t="inlineStr">
        <f aca="false">FALSE()</f>
        <is>
          <t/>
        </is>
      </c>
    </row>
    <row r="1137" customFormat="false" ht="15" hidden="false" customHeight="false" outlineLevel="0" collapsed="false">
      <c r="A1137" s="24" t="s">
        <v>14893</v>
      </c>
      <c r="B1137" s="24" t="s">
        <v>15900</v>
      </c>
      <c r="C1137" s="24" t="n">
        <v>2</v>
      </c>
      <c r="D1137" s="108" t="n">
        <v>0.000508819701718699</v>
      </c>
      <c r="E1137" s="108" t="n">
        <v>2.32280335609177</v>
      </c>
      <c r="F1137" s="24" t="s">
        <v>15061</v>
      </c>
      <c r="G1137" s="24" t="inlineStr">
        <f aca="false">FALSE()</f>
        <is>
          <t/>
        </is>
      </c>
      <c r="H1137" s="24" t="inlineStr">
        <f aca="false">FALSE()</f>
        <is>
          <t/>
        </is>
      </c>
      <c r="I1137" s="24" t="inlineStr">
        <f aca="false">FALSE()</f>
        <is>
          <t/>
        </is>
      </c>
      <c r="J1137" s="24" t="n">
        <f aca="false">TRUE()</f>
        <v>1</v>
      </c>
      <c r="K1137" s="24" t="inlineStr">
        <f aca="false">FALSE()</f>
        <is>
          <t/>
        </is>
      </c>
      <c r="L1137" s="24" t="inlineStr">
        <f aca="false">FALSE()</f>
        <is>
          <t/>
        </is>
      </c>
    </row>
    <row r="1138" customFormat="false" ht="15" hidden="false" customHeight="false" outlineLevel="0" collapsed="false">
      <c r="A1138" s="24" t="s">
        <v>15900</v>
      </c>
      <c r="B1138" s="24" t="s">
        <v>15901</v>
      </c>
      <c r="C1138" s="24" t="n">
        <v>2</v>
      </c>
      <c r="D1138" s="108" t="n">
        <v>0.000508819701718699</v>
      </c>
      <c r="E1138" s="108" t="n">
        <v>3.68453119210936</v>
      </c>
      <c r="F1138" s="24" t="s">
        <v>15061</v>
      </c>
      <c r="G1138" s="24" t="n">
        <f aca="false">TRUE()</f>
        <v>1</v>
      </c>
      <c r="H1138" s="24" t="inlineStr">
        <f aca="false">FALSE()</f>
        <is>
          <t/>
        </is>
      </c>
      <c r="I1138" s="24" t="inlineStr">
        <f aca="false">FALSE()</f>
        <is>
          <t/>
        </is>
      </c>
      <c r="J1138" s="24" t="n">
        <f aca="false">FALSE()</f>
        <v>0</v>
      </c>
      <c r="K1138" s="24" t="inlineStr">
        <f aca="false">FALSE()</f>
        <is>
          <t/>
        </is>
      </c>
      <c r="L1138" s="24" t="inlineStr">
        <f aca="false">FALSE()</f>
        <is>
          <t/>
        </is>
      </c>
    </row>
    <row r="1139" customFormat="false" ht="15" hidden="false" customHeight="false" outlineLevel="0" collapsed="false">
      <c r="A1139" s="24" t="s">
        <v>15901</v>
      </c>
      <c r="B1139" s="24" t="s">
        <v>15902</v>
      </c>
      <c r="C1139" s="24" t="n">
        <v>2</v>
      </c>
      <c r="D1139" s="108" t="n">
        <v>0.000508819701718699</v>
      </c>
      <c r="E1139" s="108" t="n">
        <v>3.68453119210936</v>
      </c>
      <c r="F1139" s="24" t="s">
        <v>15061</v>
      </c>
      <c r="G1139" s="24" t="n">
        <f aca="false">FALSE()</f>
        <v>0</v>
      </c>
      <c r="H1139" s="24" t="inlineStr">
        <f aca="false">FALSE()</f>
        <is>
          <t/>
        </is>
      </c>
      <c r="I1139" s="24" t="inlineStr">
        <f aca="false">FALSE()</f>
        <is>
          <t/>
        </is>
      </c>
      <c r="J1139" s="24" t="inlineStr">
        <f aca="false">FALSE()</f>
        <is>
          <t/>
        </is>
      </c>
      <c r="K1139" s="24" t="inlineStr">
        <f aca="false">FALSE()</f>
        <is>
          <t/>
        </is>
      </c>
      <c r="L1139" s="24" t="inlineStr">
        <f aca="false">FALSE()</f>
        <is>
          <t/>
        </is>
      </c>
    </row>
    <row r="1140" customFormat="false" ht="15" hidden="false" customHeight="false" outlineLevel="0" collapsed="false">
      <c r="A1140" s="24" t="s">
        <v>3438</v>
      </c>
      <c r="B1140" s="24" t="s">
        <v>15213</v>
      </c>
      <c r="C1140" s="24" t="n">
        <v>2</v>
      </c>
      <c r="D1140" s="108" t="n">
        <v>0.000508819701718699</v>
      </c>
      <c r="E1140" s="108" t="n">
        <v>3.38350119644538</v>
      </c>
      <c r="F1140" s="24" t="s">
        <v>15061</v>
      </c>
      <c r="G1140" s="24" t="inlineStr">
        <f aca="false">FALSE()</f>
        <is>
          <t/>
        </is>
      </c>
      <c r="H1140" s="24" t="inlineStr">
        <f aca="false">FALSE()</f>
        <is>
          <t/>
        </is>
      </c>
      <c r="I1140" s="24" t="inlineStr">
        <f aca="false">FALSE()</f>
        <is>
          <t/>
        </is>
      </c>
      <c r="J1140" s="24" t="inlineStr">
        <f aca="false">FALSE()</f>
        <is>
          <t/>
        </is>
      </c>
      <c r="K1140" s="24" t="inlineStr">
        <f aca="false">FALSE()</f>
        <is>
          <t/>
        </is>
      </c>
      <c r="L1140" s="24" t="inlineStr">
        <f aca="false">FALSE()</f>
        <is>
          <t/>
        </is>
      </c>
    </row>
    <row r="1141" customFormat="false" ht="15" hidden="false" customHeight="false" outlineLevel="0" collapsed="false">
      <c r="A1141" s="24" t="s">
        <v>15903</v>
      </c>
      <c r="B1141" s="24" t="s">
        <v>15104</v>
      </c>
      <c r="C1141" s="24" t="n">
        <v>2</v>
      </c>
      <c r="D1141" s="108" t="n">
        <v>0.000508819701718699</v>
      </c>
      <c r="E1141" s="108" t="n">
        <v>2.80946992871766</v>
      </c>
      <c r="F1141" s="24" t="s">
        <v>15061</v>
      </c>
      <c r="G1141" s="24" t="inlineStr">
        <f aca="false">FALSE()</f>
        <is>
          <t/>
        </is>
      </c>
      <c r="H1141" s="24" t="inlineStr">
        <f aca="false">FALSE()</f>
        <is>
          <t/>
        </is>
      </c>
      <c r="I1141" s="24" t="inlineStr">
        <f aca="false">FALSE()</f>
        <is>
          <t/>
        </is>
      </c>
      <c r="J1141" s="24" t="inlineStr">
        <f aca="false">FALSE()</f>
        <is>
          <t/>
        </is>
      </c>
      <c r="K1141" s="24" t="inlineStr">
        <f aca="false">FALSE()</f>
        <is>
          <t/>
        </is>
      </c>
      <c r="L1141" s="24" t="inlineStr">
        <f aca="false">FALSE()</f>
        <is>
          <t/>
        </is>
      </c>
    </row>
    <row r="1142" customFormat="false" ht="15" hidden="false" customHeight="false" outlineLevel="0" collapsed="false">
      <c r="A1142" s="24" t="s">
        <v>15104</v>
      </c>
      <c r="B1142" s="24" t="s">
        <v>15904</v>
      </c>
      <c r="C1142" s="24" t="n">
        <v>2</v>
      </c>
      <c r="D1142" s="108" t="n">
        <v>0.000508819701718699</v>
      </c>
      <c r="E1142" s="108" t="n">
        <v>2.80946992871766</v>
      </c>
      <c r="F1142" s="24" t="s">
        <v>15061</v>
      </c>
      <c r="G1142" s="24" t="inlineStr">
        <f aca="false">FALSE()</f>
        <is>
          <t/>
        </is>
      </c>
      <c r="H1142" s="24" t="inlineStr">
        <f aca="false">FALSE()</f>
        <is>
          <t/>
        </is>
      </c>
      <c r="I1142" s="24" t="inlineStr">
        <f aca="false">FALSE()</f>
        <is>
          <t/>
        </is>
      </c>
      <c r="J1142" s="24" t="inlineStr">
        <f aca="false">FALSE()</f>
        <is>
          <t/>
        </is>
      </c>
      <c r="K1142" s="24" t="inlineStr">
        <f aca="false">FALSE()</f>
        <is>
          <t/>
        </is>
      </c>
      <c r="L1142" s="24" t="inlineStr">
        <f aca="false">FALSE()</f>
        <is>
          <t/>
        </is>
      </c>
    </row>
    <row r="1143" customFormat="false" ht="15" hidden="false" customHeight="false" outlineLevel="0" collapsed="false">
      <c r="A1143" s="24" t="s">
        <v>15904</v>
      </c>
      <c r="B1143" s="24" t="s">
        <v>15905</v>
      </c>
      <c r="C1143" s="24" t="n">
        <v>2</v>
      </c>
      <c r="D1143" s="108" t="n">
        <v>0.000508819701718699</v>
      </c>
      <c r="E1143" s="108" t="n">
        <v>3.68453119210936</v>
      </c>
      <c r="F1143" s="24" t="s">
        <v>15061</v>
      </c>
      <c r="G1143" s="24" t="inlineStr">
        <f aca="false">FALSE()</f>
        <is>
          <t/>
        </is>
      </c>
      <c r="H1143" s="24" t="inlineStr">
        <f aca="false">FALSE()</f>
        <is>
          <t/>
        </is>
      </c>
      <c r="I1143" s="24" t="inlineStr">
        <f aca="false">FALSE()</f>
        <is>
          <t/>
        </is>
      </c>
      <c r="J1143" s="24" t="inlineStr">
        <f aca="false">FALSE()</f>
        <is>
          <t/>
        </is>
      </c>
      <c r="K1143" s="24" t="inlineStr">
        <f aca="false">FALSE()</f>
        <is>
          <t/>
        </is>
      </c>
      <c r="L1143" s="24" t="inlineStr">
        <f aca="false">FALSE()</f>
        <is>
          <t/>
        </is>
      </c>
    </row>
    <row r="1144" customFormat="false" ht="15" hidden="false" customHeight="false" outlineLevel="0" collapsed="false">
      <c r="A1144" s="24" t="s">
        <v>15905</v>
      </c>
      <c r="B1144" s="24" t="s">
        <v>15906</v>
      </c>
      <c r="C1144" s="24" t="n">
        <v>2</v>
      </c>
      <c r="D1144" s="108" t="n">
        <v>0.000508819701718699</v>
      </c>
      <c r="E1144" s="108" t="n">
        <v>3.68453119210936</v>
      </c>
      <c r="F1144" s="24" t="s">
        <v>15061</v>
      </c>
      <c r="G1144" s="24" t="inlineStr">
        <f aca="false">FALSE()</f>
        <is>
          <t/>
        </is>
      </c>
      <c r="H1144" s="24" t="inlineStr">
        <f aca="false">FALSE()</f>
        <is>
          <t/>
        </is>
      </c>
      <c r="I1144" s="24" t="inlineStr">
        <f aca="false">FALSE()</f>
        <is>
          <t/>
        </is>
      </c>
      <c r="J1144" s="24" t="inlineStr">
        <f aca="false">FALSE()</f>
        <is>
          <t/>
        </is>
      </c>
      <c r="K1144" s="24" t="inlineStr">
        <f aca="false">FALSE()</f>
        <is>
          <t/>
        </is>
      </c>
      <c r="L1144" s="24" t="inlineStr">
        <f aca="false">FALSE()</f>
        <is>
          <t/>
        </is>
      </c>
    </row>
    <row r="1145" customFormat="false" ht="15" hidden="false" customHeight="false" outlineLevel="0" collapsed="false">
      <c r="A1145" s="24" t="s">
        <v>15906</v>
      </c>
      <c r="B1145" s="24" t="s">
        <v>14819</v>
      </c>
      <c r="C1145" s="24" t="n">
        <v>2</v>
      </c>
      <c r="D1145" s="108" t="n">
        <v>0.000508819701718699</v>
      </c>
      <c r="E1145" s="108" t="n">
        <v>2.22213319421041</v>
      </c>
      <c r="F1145" s="24" t="s">
        <v>15061</v>
      </c>
      <c r="G1145" s="24" t="inlineStr">
        <f aca="false">FALSE()</f>
        <is>
          <t/>
        </is>
      </c>
      <c r="H1145" s="24" t="inlineStr">
        <f aca="false">FALSE()</f>
        <is>
          <t/>
        </is>
      </c>
      <c r="I1145" s="24" t="inlineStr">
        <f aca="false">FALSE()</f>
        <is>
          <t/>
        </is>
      </c>
      <c r="J1145" s="24" t="inlineStr">
        <f aca="false">FALSE()</f>
        <is>
          <t/>
        </is>
      </c>
      <c r="K1145" s="24" t="inlineStr">
        <f aca="false">FALSE()</f>
        <is>
          <t/>
        </is>
      </c>
      <c r="L1145" s="24" t="inlineStr">
        <f aca="false">FALSE()</f>
        <is>
          <t/>
        </is>
      </c>
    </row>
    <row r="1146" customFormat="false" ht="15" hidden="false" customHeight="false" outlineLevel="0" collapsed="false">
      <c r="A1146" s="24" t="s">
        <v>15633</v>
      </c>
      <c r="B1146" s="24" t="s">
        <v>15458</v>
      </c>
      <c r="C1146" s="24" t="n">
        <v>2</v>
      </c>
      <c r="D1146" s="108" t="n">
        <v>0.000508819701718699</v>
      </c>
      <c r="E1146" s="108" t="n">
        <v>3.38350119644538</v>
      </c>
      <c r="F1146" s="24" t="s">
        <v>15061</v>
      </c>
      <c r="G1146" s="24" t="inlineStr">
        <f aca="false">FALSE()</f>
        <is>
          <t/>
        </is>
      </c>
      <c r="H1146" s="24" t="inlineStr">
        <f aca="false">FALSE()</f>
        <is>
          <t/>
        </is>
      </c>
      <c r="I1146" s="24" t="inlineStr">
        <f aca="false">FALSE()</f>
        <is>
          <t/>
        </is>
      </c>
      <c r="J1146" s="24" t="inlineStr">
        <f aca="false">FALSE()</f>
        <is>
          <t/>
        </is>
      </c>
      <c r="K1146" s="24" t="inlineStr">
        <f aca="false">FALSE()</f>
        <is>
          <t/>
        </is>
      </c>
      <c r="L1146" s="24" t="inlineStr">
        <f aca="false">FALSE()</f>
        <is>
          <t/>
        </is>
      </c>
    </row>
    <row r="1147" customFormat="false" ht="15" hidden="false" customHeight="false" outlineLevel="0" collapsed="false">
      <c r="A1147" s="24" t="s">
        <v>14873</v>
      </c>
      <c r="B1147" s="24" t="s">
        <v>15907</v>
      </c>
      <c r="C1147" s="24" t="n">
        <v>2</v>
      </c>
      <c r="D1147" s="108" t="n">
        <v>0.000508819701718699</v>
      </c>
      <c r="E1147" s="108" t="n">
        <v>2.49419949393907</v>
      </c>
      <c r="F1147" s="24" t="s">
        <v>15061</v>
      </c>
      <c r="G1147" s="24" t="inlineStr">
        <f aca="false">FALSE()</f>
        <is>
          <t/>
        </is>
      </c>
      <c r="H1147" s="24" t="inlineStr">
        <f aca="false">FALSE()</f>
        <is>
          <t/>
        </is>
      </c>
      <c r="I1147" s="24" t="inlineStr">
        <f aca="false">FALSE()</f>
        <is>
          <t/>
        </is>
      </c>
      <c r="J1147" s="24" t="inlineStr">
        <f aca="false">FALSE()</f>
        <is>
          <t/>
        </is>
      </c>
      <c r="K1147" s="24" t="inlineStr">
        <f aca="false">FALSE()</f>
        <is>
          <t/>
        </is>
      </c>
      <c r="L1147" s="24" t="inlineStr">
        <f aca="false">FALSE()</f>
        <is>
          <t/>
        </is>
      </c>
    </row>
    <row r="1148" customFormat="false" ht="15" hidden="false" customHeight="false" outlineLevel="0" collapsed="false">
      <c r="A1148" s="24" t="s">
        <v>338</v>
      </c>
      <c r="B1148" s="24" t="s">
        <v>15458</v>
      </c>
      <c r="C1148" s="24" t="n">
        <v>2</v>
      </c>
      <c r="D1148" s="108" t="n">
        <v>0.000508819701718699</v>
      </c>
      <c r="E1148" s="108" t="n">
        <v>0.76545309973329</v>
      </c>
      <c r="F1148" s="24" t="s">
        <v>15061</v>
      </c>
      <c r="G1148" s="24" t="inlineStr">
        <f aca="false">FALSE()</f>
        <is>
          <t/>
        </is>
      </c>
      <c r="H1148" s="24" t="inlineStr">
        <f aca="false">FALSE()</f>
        <is>
          <t/>
        </is>
      </c>
      <c r="I1148" s="24" t="inlineStr">
        <f aca="false">FALSE()</f>
        <is>
          <t/>
        </is>
      </c>
      <c r="J1148" s="24" t="inlineStr">
        <f aca="false">FALSE()</f>
        <is>
          <t/>
        </is>
      </c>
      <c r="K1148" s="24" t="inlineStr">
        <f aca="false">FALSE()</f>
        <is>
          <t/>
        </is>
      </c>
      <c r="L1148" s="24" t="inlineStr">
        <f aca="false">FALSE()</f>
        <is>
          <t/>
        </is>
      </c>
    </row>
    <row r="1149" customFormat="false" ht="15" hidden="false" customHeight="false" outlineLevel="0" collapsed="false">
      <c r="A1149" s="24" t="s">
        <v>15458</v>
      </c>
      <c r="B1149" s="24" t="s">
        <v>3396</v>
      </c>
      <c r="C1149" s="24" t="n">
        <v>2</v>
      </c>
      <c r="D1149" s="108" t="n">
        <v>0.000508819701718699</v>
      </c>
      <c r="E1149" s="108" t="n">
        <v>3.50843993305368</v>
      </c>
      <c r="F1149" s="24" t="s">
        <v>15061</v>
      </c>
      <c r="G1149" s="24" t="inlineStr">
        <f aca="false">FALSE()</f>
        <is>
          <t/>
        </is>
      </c>
      <c r="H1149" s="24" t="inlineStr">
        <f aca="false">FALSE()</f>
        <is>
          <t/>
        </is>
      </c>
      <c r="I1149" s="24" t="inlineStr">
        <f aca="false">FALSE()</f>
        <is>
          <t/>
        </is>
      </c>
      <c r="J1149" s="24" t="inlineStr">
        <f aca="false">FALSE()</f>
        <is>
          <t/>
        </is>
      </c>
      <c r="K1149" s="24" t="inlineStr">
        <f aca="false">FALSE()</f>
        <is>
          <t/>
        </is>
      </c>
      <c r="L1149" s="24" t="inlineStr">
        <f aca="false">FALSE()</f>
        <is>
          <t/>
        </is>
      </c>
    </row>
    <row r="1150" customFormat="false" ht="15" hidden="false" customHeight="false" outlineLevel="0" collapsed="false">
      <c r="A1150" s="24" t="s">
        <v>3396</v>
      </c>
      <c r="B1150" s="24" t="s">
        <v>15908</v>
      </c>
      <c r="C1150" s="24" t="n">
        <v>2</v>
      </c>
      <c r="D1150" s="108" t="n">
        <v>0.000508819701718699</v>
      </c>
      <c r="E1150" s="108" t="n">
        <v>3.50843993305368</v>
      </c>
      <c r="F1150" s="24" t="s">
        <v>15061</v>
      </c>
      <c r="G1150" s="24" t="inlineStr">
        <f aca="false">FALSE()</f>
        <is>
          <t/>
        </is>
      </c>
      <c r="H1150" s="24" t="inlineStr">
        <f aca="false">FALSE()</f>
        <is>
          <t/>
        </is>
      </c>
      <c r="I1150" s="24" t="inlineStr">
        <f aca="false">FALSE()</f>
        <is>
          <t/>
        </is>
      </c>
      <c r="J1150" s="24" t="inlineStr">
        <f aca="false">FALSE()</f>
        <is>
          <t/>
        </is>
      </c>
      <c r="K1150" s="24" t="inlineStr">
        <f aca="false">FALSE()</f>
        <is>
          <t/>
        </is>
      </c>
      <c r="L1150" s="24" t="inlineStr">
        <f aca="false">FALSE()</f>
        <is>
          <t/>
        </is>
      </c>
    </row>
    <row r="1151" customFormat="false" ht="15" hidden="false" customHeight="false" outlineLevel="0" collapsed="false">
      <c r="A1151" s="24" t="s">
        <v>3254</v>
      </c>
      <c r="B1151" s="24" t="s">
        <v>15912</v>
      </c>
      <c r="C1151" s="24" t="n">
        <v>2</v>
      </c>
      <c r="D1151" s="108" t="n">
        <v>0.000508819701718699</v>
      </c>
      <c r="E1151" s="108" t="n">
        <v>3.68453119210936</v>
      </c>
      <c r="F1151" s="24" t="s">
        <v>15061</v>
      </c>
      <c r="G1151" s="24" t="inlineStr">
        <f aca="false">FALSE()</f>
        <is>
          <t/>
        </is>
      </c>
      <c r="H1151" s="24" t="inlineStr">
        <f aca="false">FALSE()</f>
        <is>
          <t/>
        </is>
      </c>
      <c r="I1151" s="24" t="inlineStr">
        <f aca="false">FALSE()</f>
        <is>
          <t/>
        </is>
      </c>
      <c r="J1151" s="24" t="inlineStr">
        <f aca="false">FALSE()</f>
        <is>
          <t/>
        </is>
      </c>
      <c r="K1151" s="24" t="inlineStr">
        <f aca="false">FALSE()</f>
        <is>
          <t/>
        </is>
      </c>
      <c r="L1151" s="24" t="inlineStr">
        <f aca="false">FALSE()</f>
        <is>
          <t/>
        </is>
      </c>
    </row>
    <row r="1152" customFormat="false" ht="15" hidden="false" customHeight="false" outlineLevel="0" collapsed="false">
      <c r="A1152" s="24" t="s">
        <v>15912</v>
      </c>
      <c r="B1152" s="24" t="s">
        <v>15154</v>
      </c>
      <c r="C1152" s="24" t="n">
        <v>2</v>
      </c>
      <c r="D1152" s="108" t="n">
        <v>0.000508819701718699</v>
      </c>
      <c r="E1152" s="108" t="n">
        <v>2.98556118777334</v>
      </c>
      <c r="F1152" s="24" t="s">
        <v>15061</v>
      </c>
      <c r="G1152" s="24" t="inlineStr">
        <f aca="false">FALSE()</f>
        <is>
          <t/>
        </is>
      </c>
      <c r="H1152" s="24" t="inlineStr">
        <f aca="false">FALSE()</f>
        <is>
          <t/>
        </is>
      </c>
      <c r="I1152" s="24" t="inlineStr">
        <f aca="false">FALSE()</f>
        <is>
          <t/>
        </is>
      </c>
      <c r="J1152" s="24" t="inlineStr">
        <f aca="false">FALSE()</f>
        <is>
          <t/>
        </is>
      </c>
      <c r="K1152" s="24" t="inlineStr">
        <f aca="false">FALSE()</f>
        <is>
          <t/>
        </is>
      </c>
      <c r="L1152" s="24" t="inlineStr">
        <f aca="false">FALSE()</f>
        <is>
          <t/>
        </is>
      </c>
    </row>
    <row r="1153" customFormat="false" ht="15" hidden="false" customHeight="false" outlineLevel="0" collapsed="false">
      <c r="A1153" s="24" t="s">
        <v>15637</v>
      </c>
      <c r="B1153" s="24" t="s">
        <v>15214</v>
      </c>
      <c r="C1153" s="24" t="n">
        <v>2</v>
      </c>
      <c r="D1153" s="108" t="n">
        <v>0.000508819701718699</v>
      </c>
      <c r="E1153" s="108" t="n">
        <v>3.0824712007814</v>
      </c>
      <c r="F1153" s="24" t="s">
        <v>15061</v>
      </c>
      <c r="G1153" s="24" t="inlineStr">
        <f aca="false">FALSE()</f>
        <is>
          <t/>
        </is>
      </c>
      <c r="H1153" s="24" t="inlineStr">
        <f aca="false">FALSE()</f>
        <is>
          <t/>
        </is>
      </c>
      <c r="I1153" s="24" t="inlineStr">
        <f aca="false">FALSE()</f>
        <is>
          <t/>
        </is>
      </c>
      <c r="J1153" s="24" t="inlineStr">
        <f aca="false">FALSE()</f>
        <is>
          <t/>
        </is>
      </c>
      <c r="K1153" s="24" t="inlineStr">
        <f aca="false">FALSE()</f>
        <is>
          <t/>
        </is>
      </c>
      <c r="L1153" s="24" t="inlineStr">
        <f aca="false">FALSE()</f>
        <is>
          <t/>
        </is>
      </c>
    </row>
    <row r="1154" customFormat="false" ht="15" hidden="false" customHeight="false" outlineLevel="0" collapsed="false">
      <c r="A1154" s="24" t="s">
        <v>15624</v>
      </c>
      <c r="B1154" s="24" t="s">
        <v>15913</v>
      </c>
      <c r="C1154" s="24" t="n">
        <v>2</v>
      </c>
      <c r="D1154" s="108" t="n">
        <v>0.000508819701718699</v>
      </c>
      <c r="E1154" s="108" t="n">
        <v>3.50843993305368</v>
      </c>
      <c r="F1154" s="24" t="s">
        <v>15061</v>
      </c>
      <c r="G1154" s="24" t="inlineStr">
        <f aca="false">FALSE()</f>
        <is>
          <t/>
        </is>
      </c>
      <c r="H1154" s="24" t="inlineStr">
        <f aca="false">FALSE()</f>
        <is>
          <t/>
        </is>
      </c>
      <c r="I1154" s="24" t="inlineStr">
        <f aca="false">FALSE()</f>
        <is>
          <t/>
        </is>
      </c>
      <c r="J1154" s="24" t="inlineStr">
        <f aca="false">FALSE()</f>
        <is>
          <t/>
        </is>
      </c>
      <c r="K1154" s="24" t="inlineStr">
        <f aca="false">FALSE()</f>
        <is>
          <t/>
        </is>
      </c>
      <c r="L1154" s="24" t="inlineStr">
        <f aca="false">FALSE()</f>
        <is>
          <t/>
        </is>
      </c>
    </row>
    <row r="1155" customFormat="false" ht="15" hidden="false" customHeight="false" outlineLevel="0" collapsed="false">
      <c r="A1155" s="24" t="s">
        <v>15092</v>
      </c>
      <c r="B1155" s="24" t="s">
        <v>15153</v>
      </c>
      <c r="C1155" s="24" t="n">
        <v>2</v>
      </c>
      <c r="D1155" s="108" t="n">
        <v>0.000508819701718699</v>
      </c>
      <c r="E1155" s="108" t="n">
        <v>2.12822869134208</v>
      </c>
      <c r="F1155" s="24" t="s">
        <v>15061</v>
      </c>
      <c r="G1155" s="24" t="inlineStr">
        <f aca="false">FALSE()</f>
        <is>
          <t/>
        </is>
      </c>
      <c r="H1155" s="24" t="inlineStr">
        <f aca="false">FALSE()</f>
        <is>
          <t/>
        </is>
      </c>
      <c r="I1155" s="24" t="inlineStr">
        <f aca="false">FALSE()</f>
        <is>
          <t/>
        </is>
      </c>
      <c r="J1155" s="24" t="inlineStr">
        <f aca="false">FALSE()</f>
        <is>
          <t/>
        </is>
      </c>
      <c r="K1155" s="24" t="inlineStr">
        <f aca="false">FALSE()</f>
        <is>
          <t/>
        </is>
      </c>
      <c r="L1155" s="24" t="inlineStr">
        <f aca="false">FALSE()</f>
        <is>
          <t/>
        </is>
      </c>
    </row>
    <row r="1156" customFormat="false" ht="15" hidden="false" customHeight="false" outlineLevel="0" collapsed="false">
      <c r="A1156" s="24" t="s">
        <v>14895</v>
      </c>
      <c r="B1156" s="24" t="s">
        <v>15307</v>
      </c>
      <c r="C1156" s="24" t="n">
        <v>2</v>
      </c>
      <c r="D1156" s="108" t="n">
        <v>0.000508819701718699</v>
      </c>
      <c r="E1156" s="108" t="n">
        <v>2.50843993305368</v>
      </c>
      <c r="F1156" s="24" t="s">
        <v>15061</v>
      </c>
      <c r="G1156" s="24" t="inlineStr">
        <f aca="false">FALSE()</f>
        <is>
          <t/>
        </is>
      </c>
      <c r="H1156" s="24" t="inlineStr">
        <f aca="false">FALSE()</f>
        <is>
          <t/>
        </is>
      </c>
      <c r="I1156" s="24" t="inlineStr">
        <f aca="false">FALSE()</f>
        <is>
          <t/>
        </is>
      </c>
      <c r="J1156" s="24" t="inlineStr">
        <f aca="false">FALSE()</f>
        <is>
          <t/>
        </is>
      </c>
      <c r="K1156" s="24" t="inlineStr">
        <f aca="false">FALSE()</f>
        <is>
          <t/>
        </is>
      </c>
      <c r="L1156" s="24" t="inlineStr">
        <f aca="false">FALSE()</f>
        <is>
          <t/>
        </is>
      </c>
    </row>
    <row r="1157" customFormat="false" ht="15" hidden="false" customHeight="false" outlineLevel="0" collapsed="false">
      <c r="A1157" s="24" t="s">
        <v>15307</v>
      </c>
      <c r="B1157" s="24" t="s">
        <v>15308</v>
      </c>
      <c r="C1157" s="24" t="n">
        <v>2</v>
      </c>
      <c r="D1157" s="108" t="n">
        <v>0.000508819701718699</v>
      </c>
      <c r="E1157" s="108" t="n">
        <v>2.73028868267004</v>
      </c>
      <c r="F1157" s="24" t="s">
        <v>15061</v>
      </c>
      <c r="G1157" s="24" t="inlineStr">
        <f aca="false">FALSE()</f>
        <is>
          <t/>
        </is>
      </c>
      <c r="H1157" s="24" t="inlineStr">
        <f aca="false">FALSE()</f>
        <is>
          <t/>
        </is>
      </c>
      <c r="I1157" s="24" t="inlineStr">
        <f aca="false">FALSE()</f>
        <is>
          <t/>
        </is>
      </c>
      <c r="J1157" s="24" t="inlineStr">
        <f aca="false">FALSE()</f>
        <is>
          <t/>
        </is>
      </c>
      <c r="K1157" s="24" t="inlineStr">
        <f aca="false">FALSE()</f>
        <is>
          <t/>
        </is>
      </c>
      <c r="L1157" s="24" t="inlineStr">
        <f aca="false">FALSE()</f>
        <is>
          <t/>
        </is>
      </c>
    </row>
    <row r="1158" customFormat="false" ht="15" hidden="false" customHeight="false" outlineLevel="0" collapsed="false">
      <c r="A1158" s="24" t="s">
        <v>14818</v>
      </c>
      <c r="B1158" s="24" t="s">
        <v>15370</v>
      </c>
      <c r="C1158" s="24" t="n">
        <v>2</v>
      </c>
      <c r="D1158" s="108" t="n">
        <v>0.000508819701718699</v>
      </c>
      <c r="E1158" s="108" t="n">
        <v>1.82419318553837</v>
      </c>
      <c r="F1158" s="24" t="s">
        <v>15061</v>
      </c>
      <c r="G1158" s="24" t="inlineStr">
        <f aca="false">FALSE()</f>
        <is>
          <t/>
        </is>
      </c>
      <c r="H1158" s="24" t="inlineStr">
        <f aca="false">FALSE()</f>
        <is>
          <t/>
        </is>
      </c>
      <c r="I1158" s="24" t="inlineStr">
        <f aca="false">FALSE()</f>
        <is>
          <t/>
        </is>
      </c>
      <c r="J1158" s="24" t="inlineStr">
        <f aca="false">FALSE()</f>
        <is>
          <t/>
        </is>
      </c>
      <c r="K1158" s="24" t="inlineStr">
        <f aca="false">FALSE()</f>
        <is>
          <t/>
        </is>
      </c>
      <c r="L1158" s="24" t="inlineStr">
        <f aca="false">FALSE()</f>
        <is>
          <t/>
        </is>
      </c>
    </row>
    <row r="1159" customFormat="false" ht="15" hidden="false" customHeight="false" outlineLevel="0" collapsed="false">
      <c r="A1159" s="24" t="s">
        <v>15370</v>
      </c>
      <c r="B1159" s="24" t="s">
        <v>998</v>
      </c>
      <c r="C1159" s="24" t="n">
        <v>2</v>
      </c>
      <c r="D1159" s="108" t="n">
        <v>0.000508819701718699</v>
      </c>
      <c r="E1159" s="108" t="n">
        <v>2.98556118777334</v>
      </c>
      <c r="F1159" s="24" t="s">
        <v>15061</v>
      </c>
      <c r="G1159" s="24" t="inlineStr">
        <f aca="false">FALSE()</f>
        <is>
          <t/>
        </is>
      </c>
      <c r="H1159" s="24" t="inlineStr">
        <f aca="false">FALSE()</f>
        <is>
          <t/>
        </is>
      </c>
      <c r="I1159" s="24" t="inlineStr">
        <f aca="false">FALSE()</f>
        <is>
          <t/>
        </is>
      </c>
      <c r="J1159" s="24" t="inlineStr">
        <f aca="false">FALSE()</f>
        <is>
          <t/>
        </is>
      </c>
      <c r="K1159" s="24" t="inlineStr">
        <f aca="false">FALSE()</f>
        <is>
          <t/>
        </is>
      </c>
      <c r="L1159" s="24" t="inlineStr">
        <f aca="false">FALSE()</f>
        <is>
          <t/>
        </is>
      </c>
    </row>
    <row r="1160" customFormat="false" ht="15" hidden="false" customHeight="false" outlineLevel="0" collapsed="false">
      <c r="A1160" s="24" t="s">
        <v>998</v>
      </c>
      <c r="B1160" s="24" t="s">
        <v>15914</v>
      </c>
      <c r="C1160" s="24" t="n">
        <v>2</v>
      </c>
      <c r="D1160" s="108" t="n">
        <v>0.000508819701718699</v>
      </c>
      <c r="E1160" s="108" t="n">
        <v>3.50843993305368</v>
      </c>
      <c r="F1160" s="24" t="s">
        <v>15061</v>
      </c>
      <c r="G1160" s="24" t="inlineStr">
        <f aca="false">FALSE()</f>
        <is>
          <t/>
        </is>
      </c>
      <c r="H1160" s="24" t="inlineStr">
        <f aca="false">FALSE()</f>
        <is>
          <t/>
        </is>
      </c>
      <c r="I1160" s="24" t="inlineStr">
        <f aca="false">FALSE()</f>
        <is>
          <t/>
        </is>
      </c>
      <c r="J1160" s="24" t="inlineStr">
        <f aca="false">FALSE()</f>
        <is>
          <t/>
        </is>
      </c>
      <c r="K1160" s="24" t="inlineStr">
        <f aca="false">FALSE()</f>
        <is>
          <t/>
        </is>
      </c>
      <c r="L1160" s="24" t="inlineStr">
        <f aca="false">FALSE()</f>
        <is>
          <t/>
        </is>
      </c>
    </row>
    <row r="1161" customFormat="false" ht="15" hidden="false" customHeight="false" outlineLevel="0" collapsed="false">
      <c r="A1161" s="24" t="s">
        <v>3249</v>
      </c>
      <c r="B1161" s="24" t="s">
        <v>15915</v>
      </c>
      <c r="C1161" s="24" t="n">
        <v>2</v>
      </c>
      <c r="D1161" s="108" t="n">
        <v>0.000508819701718699</v>
      </c>
      <c r="E1161" s="108" t="n">
        <v>3.68453119210936</v>
      </c>
      <c r="F1161" s="24" t="s">
        <v>15061</v>
      </c>
      <c r="G1161" s="24" t="inlineStr">
        <f aca="false">FALSE()</f>
        <is>
          <t/>
        </is>
      </c>
      <c r="H1161" s="24" t="inlineStr">
        <f aca="false">FALSE()</f>
        <is>
          <t/>
        </is>
      </c>
      <c r="I1161" s="24" t="inlineStr">
        <f aca="false">FALSE()</f>
        <is>
          <t/>
        </is>
      </c>
      <c r="J1161" s="24" t="inlineStr">
        <f aca="false">FALSE()</f>
        <is>
          <t/>
        </is>
      </c>
      <c r="K1161" s="24" t="inlineStr">
        <f aca="false">FALSE()</f>
        <is>
          <t/>
        </is>
      </c>
      <c r="L1161" s="24" t="inlineStr">
        <f aca="false">FALSE()</f>
        <is>
          <t/>
        </is>
      </c>
    </row>
    <row r="1162" customFormat="false" ht="15" hidden="false" customHeight="false" outlineLevel="0" collapsed="false">
      <c r="A1162" s="24" t="s">
        <v>15915</v>
      </c>
      <c r="B1162" s="24" t="s">
        <v>3248</v>
      </c>
      <c r="C1162" s="24" t="n">
        <v>2</v>
      </c>
      <c r="D1162" s="108" t="n">
        <v>0.000508819701718699</v>
      </c>
      <c r="E1162" s="108" t="n">
        <v>3.68453119210936</v>
      </c>
      <c r="F1162" s="24" t="s">
        <v>15061</v>
      </c>
      <c r="G1162" s="24" t="inlineStr">
        <f aca="false">FALSE()</f>
        <is>
          <t/>
        </is>
      </c>
      <c r="H1162" s="24" t="inlineStr">
        <f aca="false">FALSE()</f>
        <is>
          <t/>
        </is>
      </c>
      <c r="I1162" s="24" t="inlineStr">
        <f aca="false">FALSE()</f>
        <is>
          <t/>
        </is>
      </c>
      <c r="J1162" s="24" t="inlineStr">
        <f aca="false">FALSE()</f>
        <is>
          <t/>
        </is>
      </c>
      <c r="K1162" s="24" t="inlineStr">
        <f aca="false">FALSE()</f>
        <is>
          <t/>
        </is>
      </c>
      <c r="L1162" s="24" t="inlineStr">
        <f aca="false">FALSE()</f>
        <is>
          <t/>
        </is>
      </c>
    </row>
    <row r="1163" customFormat="false" ht="15" hidden="false" customHeight="false" outlineLevel="0" collapsed="false">
      <c r="A1163" s="24" t="s">
        <v>3248</v>
      </c>
      <c r="B1163" s="24" t="s">
        <v>15916</v>
      </c>
      <c r="C1163" s="24" t="n">
        <v>2</v>
      </c>
      <c r="D1163" s="108" t="n">
        <v>0.000508819701718699</v>
      </c>
      <c r="E1163" s="108" t="n">
        <v>3.68453119210936</v>
      </c>
      <c r="F1163" s="24" t="s">
        <v>15061</v>
      </c>
      <c r="G1163" s="24" t="inlineStr">
        <f aca="false">FALSE()</f>
        <is>
          <t/>
        </is>
      </c>
      <c r="H1163" s="24" t="inlineStr">
        <f aca="false">FALSE()</f>
        <is>
          <t/>
        </is>
      </c>
      <c r="I1163" s="24" t="inlineStr">
        <f aca="false">FALSE()</f>
        <is>
          <t/>
        </is>
      </c>
      <c r="J1163" s="24" t="inlineStr">
        <f aca="false">FALSE()</f>
        <is>
          <t/>
        </is>
      </c>
      <c r="K1163" s="24" t="inlineStr">
        <f aca="false">FALSE()</f>
        <is>
          <t/>
        </is>
      </c>
      <c r="L1163" s="24" t="inlineStr">
        <f aca="false">FALSE()</f>
        <is>
          <t/>
        </is>
      </c>
    </row>
    <row r="1164" customFormat="false" ht="15" hidden="false" customHeight="false" outlineLevel="0" collapsed="false">
      <c r="A1164" s="24" t="s">
        <v>15916</v>
      </c>
      <c r="B1164" s="24" t="s">
        <v>3241</v>
      </c>
      <c r="C1164" s="24" t="n">
        <v>2</v>
      </c>
      <c r="D1164" s="108" t="n">
        <v>0.000508819701718699</v>
      </c>
      <c r="E1164" s="108" t="n">
        <v>3.68453119210936</v>
      </c>
      <c r="F1164" s="24" t="s">
        <v>15061</v>
      </c>
      <c r="G1164" s="24" t="inlineStr">
        <f aca="false">FALSE()</f>
        <is>
          <t/>
        </is>
      </c>
      <c r="H1164" s="24" t="inlineStr">
        <f aca="false">FALSE()</f>
        <is>
          <t/>
        </is>
      </c>
      <c r="I1164" s="24" t="inlineStr">
        <f aca="false">FALSE()</f>
        <is>
          <t/>
        </is>
      </c>
      <c r="J1164" s="24" t="inlineStr">
        <f aca="false">FALSE()</f>
        <is>
          <t/>
        </is>
      </c>
      <c r="K1164" s="24" t="inlineStr">
        <f aca="false">FALSE()</f>
        <is>
          <t/>
        </is>
      </c>
      <c r="L1164" s="24" t="inlineStr">
        <f aca="false">FALSE()</f>
        <is>
          <t/>
        </is>
      </c>
    </row>
    <row r="1165" customFormat="false" ht="15" hidden="false" customHeight="false" outlineLevel="0" collapsed="false">
      <c r="A1165" s="24" t="s">
        <v>3241</v>
      </c>
      <c r="B1165" s="24" t="s">
        <v>3240</v>
      </c>
      <c r="C1165" s="24" t="n">
        <v>2</v>
      </c>
      <c r="D1165" s="108" t="n">
        <v>0.000508819701718699</v>
      </c>
      <c r="E1165" s="108" t="n">
        <v>3.68453119210936</v>
      </c>
      <c r="F1165" s="24" t="s">
        <v>15061</v>
      </c>
      <c r="G1165" s="24" t="inlineStr">
        <f aca="false">FALSE()</f>
        <is>
          <t/>
        </is>
      </c>
      <c r="H1165" s="24" t="inlineStr">
        <f aca="false">FALSE()</f>
        <is>
          <t/>
        </is>
      </c>
      <c r="I1165" s="24" t="inlineStr">
        <f aca="false">FALSE()</f>
        <is>
          <t/>
        </is>
      </c>
      <c r="J1165" s="24" t="inlineStr">
        <f aca="false">FALSE()</f>
        <is>
          <t/>
        </is>
      </c>
      <c r="K1165" s="24" t="inlineStr">
        <f aca="false">FALSE()</f>
        <is>
          <t/>
        </is>
      </c>
      <c r="L1165" s="24" t="inlineStr">
        <f aca="false">FALSE()</f>
        <is>
          <t/>
        </is>
      </c>
    </row>
    <row r="1166" customFormat="false" ht="15" hidden="false" customHeight="false" outlineLevel="0" collapsed="false">
      <c r="A1166" s="24" t="s">
        <v>3240</v>
      </c>
      <c r="B1166" s="24" t="s">
        <v>15917</v>
      </c>
      <c r="C1166" s="24" t="n">
        <v>2</v>
      </c>
      <c r="D1166" s="108" t="n">
        <v>0.000508819701718699</v>
      </c>
      <c r="E1166" s="108" t="n">
        <v>3.68453119210936</v>
      </c>
      <c r="F1166" s="24" t="s">
        <v>15061</v>
      </c>
      <c r="G1166" s="24" t="inlineStr">
        <f aca="false">FALSE()</f>
        <is>
          <t/>
        </is>
      </c>
      <c r="H1166" s="24" t="inlineStr">
        <f aca="false">FALSE()</f>
        <is>
          <t/>
        </is>
      </c>
      <c r="I1166" s="24" t="inlineStr">
        <f aca="false">FALSE()</f>
        <is>
          <t/>
        </is>
      </c>
      <c r="J1166" s="24" t="n">
        <f aca="false">TRUE()</f>
        <v>1</v>
      </c>
      <c r="K1166" s="24" t="inlineStr">
        <f aca="false">FALSE()</f>
        <is>
          <t/>
        </is>
      </c>
      <c r="L1166" s="24" t="inlineStr">
        <f aca="false">FALSE()</f>
        <is>
          <t/>
        </is>
      </c>
    </row>
    <row r="1167" customFormat="false" ht="15" hidden="false" customHeight="false" outlineLevel="0" collapsed="false">
      <c r="A1167" s="24" t="s">
        <v>15917</v>
      </c>
      <c r="B1167" s="24" t="s">
        <v>15918</v>
      </c>
      <c r="C1167" s="24" t="n">
        <v>2</v>
      </c>
      <c r="D1167" s="108" t="n">
        <v>0.000508819701718699</v>
      </c>
      <c r="E1167" s="108" t="n">
        <v>3.68453119210936</v>
      </c>
      <c r="F1167" s="24" t="s">
        <v>15061</v>
      </c>
      <c r="G1167" s="24" t="n">
        <f aca="false">TRUE()</f>
        <v>1</v>
      </c>
      <c r="H1167" s="24" t="inlineStr">
        <f aca="false">FALSE()</f>
        <is>
          <t/>
        </is>
      </c>
      <c r="I1167" s="24" t="inlineStr">
        <f aca="false">FALSE()</f>
        <is>
          <t/>
        </is>
      </c>
      <c r="J1167" s="24" t="n">
        <f aca="false">FALSE()</f>
        <v>0</v>
      </c>
      <c r="K1167" s="24" t="inlineStr">
        <f aca="false">FALSE()</f>
        <is>
          <t/>
        </is>
      </c>
      <c r="L1167" s="24" t="inlineStr">
        <f aca="false">FALSE()</f>
        <is>
          <t/>
        </is>
      </c>
    </row>
    <row r="1168" customFormat="false" ht="15" hidden="false" customHeight="false" outlineLevel="0" collapsed="false">
      <c r="A1168" s="24" t="s">
        <v>15918</v>
      </c>
      <c r="B1168" s="24" t="s">
        <v>15092</v>
      </c>
      <c r="C1168" s="24" t="n">
        <v>2</v>
      </c>
      <c r="D1168" s="108" t="n">
        <v>0.000508819701718699</v>
      </c>
      <c r="E1168" s="108" t="n">
        <v>2.75511226639507</v>
      </c>
      <c r="F1168" s="24" t="s">
        <v>15061</v>
      </c>
      <c r="G1168" s="24" t="n">
        <f aca="false">FALSE()</f>
        <v>0</v>
      </c>
      <c r="H1168" s="24" t="inlineStr">
        <f aca="false">FALSE()</f>
        <is>
          <t/>
        </is>
      </c>
      <c r="I1168" s="24" t="inlineStr">
        <f aca="false">FALSE()</f>
        <is>
          <t/>
        </is>
      </c>
      <c r="J1168" s="24" t="inlineStr">
        <f aca="false">FALSE()</f>
        <is>
          <t/>
        </is>
      </c>
      <c r="K1168" s="24" t="inlineStr">
        <f aca="false">FALSE()</f>
        <is>
          <t/>
        </is>
      </c>
      <c r="L1168" s="24" t="inlineStr">
        <f aca="false">FALSE()</f>
        <is>
          <t/>
        </is>
      </c>
    </row>
    <row r="1169" customFormat="false" ht="15" hidden="false" customHeight="false" outlineLevel="0" collapsed="false">
      <c r="A1169" s="24" t="s">
        <v>15092</v>
      </c>
      <c r="B1169" s="24" t="s">
        <v>15919</v>
      </c>
      <c r="C1169" s="24" t="n">
        <v>2</v>
      </c>
      <c r="D1169" s="108" t="n">
        <v>0.000508819701718699</v>
      </c>
      <c r="E1169" s="108" t="n">
        <v>2.78144120511742</v>
      </c>
      <c r="F1169" s="24" t="s">
        <v>15061</v>
      </c>
      <c r="G1169" s="24" t="inlineStr">
        <f aca="false">FALSE()</f>
        <is>
          <t/>
        </is>
      </c>
      <c r="H1169" s="24" t="inlineStr">
        <f aca="false">FALSE()</f>
        <is>
          <t/>
        </is>
      </c>
      <c r="I1169" s="24" t="inlineStr">
        <f aca="false">FALSE()</f>
        <is>
          <t/>
        </is>
      </c>
      <c r="J1169" s="24" t="inlineStr">
        <f aca="false">FALSE()</f>
        <is>
          <t/>
        </is>
      </c>
      <c r="K1169" s="24" t="inlineStr">
        <f aca="false">FALSE()</f>
        <is>
          <t/>
        </is>
      </c>
      <c r="L1169" s="24" t="inlineStr">
        <f aca="false">FALSE()</f>
        <is>
          <t/>
        </is>
      </c>
    </row>
    <row r="1170" customFormat="false" ht="15" hidden="false" customHeight="false" outlineLevel="0" collapsed="false">
      <c r="A1170" s="24" t="s">
        <v>15919</v>
      </c>
      <c r="B1170" s="24" t="s">
        <v>15920</v>
      </c>
      <c r="C1170" s="24" t="n">
        <v>2</v>
      </c>
      <c r="D1170" s="108" t="n">
        <v>0.000508819701718699</v>
      </c>
      <c r="E1170" s="108" t="n">
        <v>3.68453119210936</v>
      </c>
      <c r="F1170" s="24" t="s">
        <v>15061</v>
      </c>
      <c r="G1170" s="24" t="inlineStr">
        <f aca="false">FALSE()</f>
        <is>
          <t/>
        </is>
      </c>
      <c r="H1170" s="24" t="inlineStr">
        <f aca="false">FALSE()</f>
        <is>
          <t/>
        </is>
      </c>
      <c r="I1170" s="24" t="inlineStr">
        <f aca="false">FALSE()</f>
        <is>
          <t/>
        </is>
      </c>
      <c r="J1170" s="24" t="inlineStr">
        <f aca="false">FALSE()</f>
        <is>
          <t/>
        </is>
      </c>
      <c r="K1170" s="24" t="inlineStr">
        <f aca="false">FALSE()</f>
        <is>
          <t/>
        </is>
      </c>
      <c r="L1170" s="24" t="inlineStr">
        <f aca="false">FALSE()</f>
        <is>
          <t/>
        </is>
      </c>
    </row>
    <row r="1171" customFormat="false" ht="15" hidden="false" customHeight="false" outlineLevel="0" collapsed="false">
      <c r="A1171" s="24" t="s">
        <v>15920</v>
      </c>
      <c r="B1171" s="24" t="s">
        <v>15610</v>
      </c>
      <c r="C1171" s="24" t="n">
        <v>2</v>
      </c>
      <c r="D1171" s="108" t="n">
        <v>0.000508819701718699</v>
      </c>
      <c r="E1171" s="108" t="n">
        <v>3.50843993305368</v>
      </c>
      <c r="F1171" s="24" t="s">
        <v>15061</v>
      </c>
      <c r="G1171" s="24" t="inlineStr">
        <f aca="false">FALSE()</f>
        <is>
          <t/>
        </is>
      </c>
      <c r="H1171" s="24" t="inlineStr">
        <f aca="false">FALSE()</f>
        <is>
          <t/>
        </is>
      </c>
      <c r="I1171" s="24" t="inlineStr">
        <f aca="false">FALSE()</f>
        <is>
          <t/>
        </is>
      </c>
      <c r="J1171" s="24" t="inlineStr">
        <f aca="false">FALSE()</f>
        <is>
          <t/>
        </is>
      </c>
      <c r="K1171" s="24" t="inlineStr">
        <f aca="false">FALSE()</f>
        <is>
          <t/>
        </is>
      </c>
      <c r="L1171" s="24" t="inlineStr">
        <f aca="false">FALSE()</f>
        <is>
          <t/>
        </is>
      </c>
    </row>
    <row r="1172" customFormat="false" ht="15" hidden="false" customHeight="false" outlineLevel="0" collapsed="false">
      <c r="A1172" s="24" t="s">
        <v>15196</v>
      </c>
      <c r="B1172" s="24" t="s">
        <v>15077</v>
      </c>
      <c r="C1172" s="24" t="n">
        <v>2</v>
      </c>
      <c r="D1172" s="108" t="n">
        <v>0.000508819701718699</v>
      </c>
      <c r="E1172" s="108" t="n">
        <v>2.30431995039776</v>
      </c>
      <c r="F1172" s="24" t="s">
        <v>15061</v>
      </c>
      <c r="G1172" s="24" t="inlineStr">
        <f aca="false">FALSE()</f>
        <is>
          <t/>
        </is>
      </c>
      <c r="H1172" s="24" t="inlineStr">
        <f aca="false">FALSE()</f>
        <is>
          <t/>
        </is>
      </c>
      <c r="I1172" s="24" t="inlineStr">
        <f aca="false">FALSE()</f>
        <is>
          <t/>
        </is>
      </c>
      <c r="J1172" s="24" t="inlineStr">
        <f aca="false">FALSE()</f>
        <is>
          <t/>
        </is>
      </c>
      <c r="K1172" s="24" t="inlineStr">
        <f aca="false">FALSE()</f>
        <is>
          <t/>
        </is>
      </c>
      <c r="L1172" s="24" t="inlineStr">
        <f aca="false">FALSE()</f>
        <is>
          <t/>
        </is>
      </c>
    </row>
    <row r="1173" customFormat="false" ht="15" hidden="false" customHeight="false" outlineLevel="0" collapsed="false">
      <c r="A1173" s="24" t="s">
        <v>15087</v>
      </c>
      <c r="B1173" s="24" t="s">
        <v>15156</v>
      </c>
      <c r="C1173" s="24" t="n">
        <v>2</v>
      </c>
      <c r="D1173" s="108" t="n">
        <v>0.000508819701718699</v>
      </c>
      <c r="E1173" s="108" t="n">
        <v>2.11049992438164</v>
      </c>
      <c r="F1173" s="24" t="s">
        <v>15061</v>
      </c>
      <c r="G1173" s="24" t="inlineStr">
        <f aca="false">FALSE()</f>
        <is>
          <t/>
        </is>
      </c>
      <c r="H1173" s="24" t="inlineStr">
        <f aca="false">FALSE()</f>
        <is>
          <t/>
        </is>
      </c>
      <c r="I1173" s="24" t="inlineStr">
        <f aca="false">FALSE()</f>
        <is>
          <t/>
        </is>
      </c>
      <c r="J1173" s="24" t="inlineStr">
        <f aca="false">FALSE()</f>
        <is>
          <t/>
        </is>
      </c>
      <c r="K1173" s="24" t="inlineStr">
        <f aca="false">FALSE()</f>
        <is>
          <t/>
        </is>
      </c>
      <c r="L1173" s="24" t="inlineStr">
        <f aca="false">FALSE()</f>
        <is>
          <t/>
        </is>
      </c>
    </row>
    <row r="1174" customFormat="false" ht="15" hidden="false" customHeight="false" outlineLevel="0" collapsed="false">
      <c r="A1174" s="24" t="s">
        <v>2772</v>
      </c>
      <c r="B1174" s="24" t="s">
        <v>15357</v>
      </c>
      <c r="C1174" s="24" t="n">
        <v>2</v>
      </c>
      <c r="D1174" s="108" t="n">
        <v>0.000508819701718699</v>
      </c>
      <c r="E1174" s="108" t="n">
        <v>3.38350119644538</v>
      </c>
      <c r="F1174" s="24" t="s">
        <v>15061</v>
      </c>
      <c r="G1174" s="24" t="inlineStr">
        <f aca="false">FALSE()</f>
        <is>
          <t/>
        </is>
      </c>
      <c r="H1174" s="24" t="inlineStr">
        <f aca="false">FALSE()</f>
        <is>
          <t/>
        </is>
      </c>
      <c r="I1174" s="24" t="inlineStr">
        <f aca="false">FALSE()</f>
        <is>
          <t/>
        </is>
      </c>
      <c r="J1174" s="24" t="inlineStr">
        <f aca="false">FALSE()</f>
        <is>
          <t/>
        </is>
      </c>
      <c r="K1174" s="24" t="inlineStr">
        <f aca="false">FALSE()</f>
        <is>
          <t/>
        </is>
      </c>
      <c r="L1174" s="24" t="inlineStr">
        <f aca="false">FALSE()</f>
        <is>
          <t/>
        </is>
      </c>
    </row>
    <row r="1175" customFormat="false" ht="15" hidden="false" customHeight="false" outlineLevel="0" collapsed="false">
      <c r="A1175" s="24" t="s">
        <v>15118</v>
      </c>
      <c r="B1175" s="24" t="s">
        <v>15925</v>
      </c>
      <c r="C1175" s="24" t="n">
        <v>2</v>
      </c>
      <c r="D1175" s="108" t="n">
        <v>0.000508819701718699</v>
      </c>
      <c r="E1175" s="108" t="n">
        <v>2.83943315209511</v>
      </c>
      <c r="F1175" s="24" t="s">
        <v>15061</v>
      </c>
      <c r="G1175" s="24" t="inlineStr">
        <f aca="false">FALSE()</f>
        <is>
          <t/>
        </is>
      </c>
      <c r="H1175" s="24" t="inlineStr">
        <f aca="false">FALSE()</f>
        <is>
          <t/>
        </is>
      </c>
      <c r="I1175" s="24" t="inlineStr">
        <f aca="false">FALSE()</f>
        <is>
          <t/>
        </is>
      </c>
      <c r="J1175" s="24" t="inlineStr">
        <f aca="false">FALSE()</f>
        <is>
          <t/>
        </is>
      </c>
      <c r="K1175" s="24" t="inlineStr">
        <f aca="false">FALSE()</f>
        <is>
          <t/>
        </is>
      </c>
      <c r="L1175" s="24" t="inlineStr">
        <f aca="false">FALSE()</f>
        <is>
          <t/>
        </is>
      </c>
    </row>
    <row r="1176" customFormat="false" ht="15" hidden="false" customHeight="false" outlineLevel="0" collapsed="false">
      <c r="A1176" s="24" t="s">
        <v>15925</v>
      </c>
      <c r="B1176" s="24" t="s">
        <v>15205</v>
      </c>
      <c r="C1176" s="24" t="n">
        <v>2</v>
      </c>
      <c r="D1176" s="108" t="n">
        <v>0.000508819701718699</v>
      </c>
      <c r="E1176" s="108" t="n">
        <v>3.14046314775909</v>
      </c>
      <c r="F1176" s="24" t="s">
        <v>15061</v>
      </c>
      <c r="G1176" s="24" t="inlineStr">
        <f aca="false">FALSE()</f>
        <is>
          <t/>
        </is>
      </c>
      <c r="H1176" s="24" t="inlineStr">
        <f aca="false">FALSE()</f>
        <is>
          <t/>
        </is>
      </c>
      <c r="I1176" s="24" t="inlineStr">
        <f aca="false">FALSE()</f>
        <is>
          <t/>
        </is>
      </c>
      <c r="J1176" s="24" t="inlineStr">
        <f aca="false">FALSE()</f>
        <is>
          <t/>
        </is>
      </c>
      <c r="K1176" s="24" t="inlineStr">
        <f aca="false">FALSE()</f>
        <is>
          <t/>
        </is>
      </c>
      <c r="L1176" s="24" t="inlineStr">
        <f aca="false">FALSE()</f>
        <is>
          <t/>
        </is>
      </c>
    </row>
    <row r="1177" customFormat="false" ht="15" hidden="false" customHeight="false" outlineLevel="0" collapsed="false">
      <c r="A1177" s="24" t="s">
        <v>2958</v>
      </c>
      <c r="B1177" s="24" t="s">
        <v>15196</v>
      </c>
      <c r="C1177" s="24" t="n">
        <v>2</v>
      </c>
      <c r="D1177" s="108" t="n">
        <v>0.000508819701718699</v>
      </c>
      <c r="E1177" s="108" t="n">
        <v>2.48725063398374</v>
      </c>
      <c r="F1177" s="24" t="s">
        <v>15061</v>
      </c>
      <c r="G1177" s="24" t="inlineStr">
        <f aca="false">FALSE()</f>
        <is>
          <t/>
        </is>
      </c>
      <c r="H1177" s="24" t="inlineStr">
        <f aca="false">FALSE()</f>
        <is>
          <t/>
        </is>
      </c>
      <c r="I1177" s="24" t="inlineStr">
        <f aca="false">FALSE()</f>
        <is>
          <t/>
        </is>
      </c>
      <c r="J1177" s="24" t="inlineStr">
        <f aca="false">FALSE()</f>
        <is>
          <t/>
        </is>
      </c>
      <c r="K1177" s="24" t="inlineStr">
        <f aca="false">FALSE()</f>
        <is>
          <t/>
        </is>
      </c>
      <c r="L1177" s="24" t="inlineStr">
        <f aca="false">FALSE()</f>
        <is>
          <t/>
        </is>
      </c>
    </row>
    <row r="1178" customFormat="false" ht="15" hidden="false" customHeight="false" outlineLevel="0" collapsed="false">
      <c r="A1178" s="24" t="s">
        <v>14872</v>
      </c>
      <c r="B1178" s="24" t="s">
        <v>15926</v>
      </c>
      <c r="C1178" s="24" t="n">
        <v>2</v>
      </c>
      <c r="D1178" s="108" t="n">
        <v>0.000508819701718699</v>
      </c>
      <c r="E1178" s="108" t="n">
        <v>3.68453119210936</v>
      </c>
      <c r="F1178" s="24" t="s">
        <v>15061</v>
      </c>
      <c r="G1178" s="24" t="inlineStr">
        <f aca="false">FALSE()</f>
        <is>
          <t/>
        </is>
      </c>
      <c r="H1178" s="24" t="inlineStr">
        <f aca="false">FALSE()</f>
        <is>
          <t/>
        </is>
      </c>
      <c r="I1178" s="24" t="inlineStr">
        <f aca="false">FALSE()</f>
        <is>
          <t/>
        </is>
      </c>
      <c r="J1178" s="24" t="inlineStr">
        <f aca="false">FALSE()</f>
        <is>
          <t/>
        </is>
      </c>
      <c r="K1178" s="24" t="inlineStr">
        <f aca="false">FALSE()</f>
        <is>
          <t/>
        </is>
      </c>
      <c r="L1178" s="24" t="inlineStr">
        <f aca="false">FALSE()</f>
        <is>
          <t/>
        </is>
      </c>
    </row>
    <row r="1179" customFormat="false" ht="15" hidden="false" customHeight="false" outlineLevel="0" collapsed="false">
      <c r="A1179" s="24" t="s">
        <v>15926</v>
      </c>
      <c r="B1179" s="24" t="s">
        <v>10199</v>
      </c>
      <c r="C1179" s="24" t="n">
        <v>2</v>
      </c>
      <c r="D1179" s="108" t="n">
        <v>0.000508819701718699</v>
      </c>
      <c r="E1179" s="108" t="n">
        <v>3.14046314775909</v>
      </c>
      <c r="F1179" s="24" t="s">
        <v>15061</v>
      </c>
      <c r="G1179" s="24" t="inlineStr">
        <f aca="false">FALSE()</f>
        <is>
          <t/>
        </is>
      </c>
      <c r="H1179" s="24" t="inlineStr">
        <f aca="false">FALSE()</f>
        <is>
          <t/>
        </is>
      </c>
      <c r="I1179" s="24" t="inlineStr">
        <f aca="false">FALSE()</f>
        <is>
          <t/>
        </is>
      </c>
      <c r="J1179" s="24" t="inlineStr">
        <f aca="false">FALSE()</f>
        <is>
          <t/>
        </is>
      </c>
      <c r="K1179" s="24" t="inlineStr">
        <f aca="false">FALSE()</f>
        <is>
          <t/>
        </is>
      </c>
      <c r="L1179" s="24" t="inlineStr">
        <f aca="false">FALSE()</f>
        <is>
          <t/>
        </is>
      </c>
    </row>
    <row r="1180" customFormat="false" ht="15" hidden="false" customHeight="false" outlineLevel="0" collapsed="false">
      <c r="A1180" s="24" t="s">
        <v>338</v>
      </c>
      <c r="B1180" s="24" t="s">
        <v>15927</v>
      </c>
      <c r="C1180" s="24" t="n">
        <v>2</v>
      </c>
      <c r="D1180" s="108" t="n">
        <v>0.000508819701718699</v>
      </c>
      <c r="E1180" s="108" t="n">
        <v>1.06648309539727</v>
      </c>
      <c r="F1180" s="24" t="s">
        <v>15061</v>
      </c>
      <c r="G1180" s="24" t="inlineStr">
        <f aca="false">FALSE()</f>
        <is>
          <t/>
        </is>
      </c>
      <c r="H1180" s="24" t="inlineStr">
        <f aca="false">FALSE()</f>
        <is>
          <t/>
        </is>
      </c>
      <c r="I1180" s="24" t="inlineStr">
        <f aca="false">FALSE()</f>
        <is>
          <t/>
        </is>
      </c>
      <c r="J1180" s="24" t="inlineStr">
        <f aca="false">FALSE()</f>
        <is>
          <t/>
        </is>
      </c>
      <c r="K1180" s="24" t="inlineStr">
        <f aca="false">FALSE()</f>
        <is>
          <t/>
        </is>
      </c>
      <c r="L1180" s="24" t="inlineStr">
        <f aca="false">FALSE()</f>
        <is>
          <t/>
        </is>
      </c>
    </row>
    <row r="1181" customFormat="false" ht="15" hidden="false" customHeight="false" outlineLevel="0" collapsed="false">
      <c r="A1181" s="24" t="s">
        <v>15929</v>
      </c>
      <c r="B1181" s="24" t="s">
        <v>15930</v>
      </c>
      <c r="C1181" s="24" t="n">
        <v>2</v>
      </c>
      <c r="D1181" s="108" t="n">
        <v>0.000508819701718699</v>
      </c>
      <c r="E1181" s="108" t="n">
        <v>3.68453119210936</v>
      </c>
      <c r="F1181" s="24" t="s">
        <v>15061</v>
      </c>
      <c r="G1181" s="24" t="inlineStr">
        <f aca="false">FALSE()</f>
        <is>
          <t/>
        </is>
      </c>
      <c r="H1181" s="24" t="inlineStr">
        <f aca="false">FALSE()</f>
        <is>
          <t/>
        </is>
      </c>
      <c r="I1181" s="24" t="inlineStr">
        <f aca="false">FALSE()</f>
        <is>
          <t/>
        </is>
      </c>
      <c r="J1181" s="24" t="inlineStr">
        <f aca="false">FALSE()</f>
        <is>
          <t/>
        </is>
      </c>
      <c r="K1181" s="24" t="inlineStr">
        <f aca="false">FALSE()</f>
        <is>
          <t/>
        </is>
      </c>
      <c r="L1181" s="24" t="inlineStr">
        <f aca="false">FALSE()</f>
        <is>
          <t/>
        </is>
      </c>
    </row>
    <row r="1182" customFormat="false" ht="15" hidden="false" customHeight="false" outlineLevel="0" collapsed="false">
      <c r="A1182" s="24" t="s">
        <v>15930</v>
      </c>
      <c r="B1182" s="24" t="s">
        <v>15931</v>
      </c>
      <c r="C1182" s="24" t="n">
        <v>2</v>
      </c>
      <c r="D1182" s="108" t="n">
        <v>0.000508819701718699</v>
      </c>
      <c r="E1182" s="108" t="n">
        <v>3.68453119210936</v>
      </c>
      <c r="F1182" s="24" t="s">
        <v>15061</v>
      </c>
      <c r="G1182" s="24" t="inlineStr">
        <f aca="false">FALSE()</f>
        <is>
          <t/>
        </is>
      </c>
      <c r="H1182" s="24" t="inlineStr">
        <f aca="false">FALSE()</f>
        <is>
          <t/>
        </is>
      </c>
      <c r="I1182" s="24" t="inlineStr">
        <f aca="false">FALSE()</f>
        <is>
          <t/>
        </is>
      </c>
      <c r="J1182" s="24" t="inlineStr">
        <f aca="false">FALSE()</f>
        <is>
          <t/>
        </is>
      </c>
      <c r="K1182" s="24" t="inlineStr">
        <f aca="false">FALSE()</f>
        <is>
          <t/>
        </is>
      </c>
      <c r="L1182" s="24" t="inlineStr">
        <f aca="false">FALSE()</f>
        <is>
          <t/>
        </is>
      </c>
    </row>
    <row r="1183" customFormat="false" ht="15" hidden="false" customHeight="false" outlineLevel="0" collapsed="false">
      <c r="A1183" s="24" t="s">
        <v>14853</v>
      </c>
      <c r="B1183" s="24" t="s">
        <v>338</v>
      </c>
      <c r="C1183" s="24" t="n">
        <v>2</v>
      </c>
      <c r="D1183" s="108" t="n">
        <v>0.000508819701718699</v>
      </c>
      <c r="E1183" s="108" t="n">
        <v>-0.461844940966026</v>
      </c>
      <c r="F1183" s="24" t="s">
        <v>15061</v>
      </c>
      <c r="G1183" s="24" t="inlineStr">
        <f aca="false">FALSE()</f>
        <is>
          <t/>
        </is>
      </c>
      <c r="H1183" s="24" t="inlineStr">
        <f aca="false">FALSE()</f>
        <is>
          <t/>
        </is>
      </c>
      <c r="I1183" s="24" t="inlineStr">
        <f aca="false">FALSE()</f>
        <is>
          <t/>
        </is>
      </c>
      <c r="J1183" s="24" t="inlineStr">
        <f aca="false">FALSE()</f>
        <is>
          <t/>
        </is>
      </c>
      <c r="K1183" s="24" t="inlineStr">
        <f aca="false">FALSE()</f>
        <is>
          <t/>
        </is>
      </c>
      <c r="L1183" s="24" t="inlineStr">
        <f aca="false">FALSE()</f>
        <is>
          <t/>
        </is>
      </c>
    </row>
    <row r="1184" customFormat="false" ht="15" hidden="false" customHeight="false" outlineLevel="0" collapsed="false">
      <c r="A1184" s="24" t="s">
        <v>15241</v>
      </c>
      <c r="B1184" s="24" t="s">
        <v>15367</v>
      </c>
      <c r="C1184" s="24" t="n">
        <v>2</v>
      </c>
      <c r="D1184" s="108" t="n">
        <v>0.000508819701718699</v>
      </c>
      <c r="E1184" s="108" t="n">
        <v>2.74252313908705</v>
      </c>
      <c r="F1184" s="24" t="s">
        <v>15061</v>
      </c>
      <c r="G1184" s="24" t="inlineStr">
        <f aca="false">FALSE()</f>
        <is>
          <t/>
        </is>
      </c>
      <c r="H1184" s="24" t="inlineStr">
        <f aca="false">FALSE()</f>
        <is>
          <t/>
        </is>
      </c>
      <c r="I1184" s="24" t="inlineStr">
        <f aca="false">FALSE()</f>
        <is>
          <t/>
        </is>
      </c>
      <c r="J1184" s="24" t="inlineStr">
        <f aca="false">FALSE()</f>
        <is>
          <t/>
        </is>
      </c>
      <c r="K1184" s="24" t="inlineStr">
        <f aca="false">FALSE()</f>
        <is>
          <t/>
        </is>
      </c>
      <c r="L1184" s="24" t="inlineStr">
        <f aca="false">FALSE()</f>
        <is>
          <t/>
        </is>
      </c>
    </row>
    <row r="1185" customFormat="false" ht="15" hidden="false" customHeight="false" outlineLevel="0" collapsed="false">
      <c r="A1185" s="24" t="s">
        <v>15367</v>
      </c>
      <c r="B1185" s="24" t="s">
        <v>15932</v>
      </c>
      <c r="C1185" s="24" t="n">
        <v>2</v>
      </c>
      <c r="D1185" s="108" t="n">
        <v>0.000508819701718699</v>
      </c>
      <c r="E1185" s="108" t="n">
        <v>3.28659118343733</v>
      </c>
      <c r="F1185" s="24" t="s">
        <v>15061</v>
      </c>
      <c r="G1185" s="24" t="inlineStr">
        <f aca="false">FALSE()</f>
        <is>
          <t/>
        </is>
      </c>
      <c r="H1185" s="24" t="inlineStr">
        <f aca="false">FALSE()</f>
        <is>
          <t/>
        </is>
      </c>
      <c r="I1185" s="24" t="inlineStr">
        <f aca="false">FALSE()</f>
        <is>
          <t/>
        </is>
      </c>
      <c r="J1185" s="24" t="inlineStr">
        <f aca="false">FALSE()</f>
        <is>
          <t/>
        </is>
      </c>
      <c r="K1185" s="24" t="inlineStr">
        <f aca="false">FALSE()</f>
        <is>
          <t/>
        </is>
      </c>
      <c r="L1185" s="24" t="inlineStr">
        <f aca="false">FALSE()</f>
        <is>
          <t/>
        </is>
      </c>
    </row>
    <row r="1186" customFormat="false" ht="15" hidden="false" customHeight="false" outlineLevel="0" collapsed="false">
      <c r="A1186" s="24" t="s">
        <v>15932</v>
      </c>
      <c r="B1186" s="24" t="s">
        <v>338</v>
      </c>
      <c r="C1186" s="24" t="n">
        <v>2</v>
      </c>
      <c r="D1186" s="108" t="n">
        <v>0.000508819701718699</v>
      </c>
      <c r="E1186" s="108" t="n">
        <v>1.06963397607623</v>
      </c>
      <c r="F1186" s="24" t="s">
        <v>15061</v>
      </c>
      <c r="G1186" s="24" t="inlineStr">
        <f aca="false">FALSE()</f>
        <is>
          <t/>
        </is>
      </c>
      <c r="H1186" s="24" t="inlineStr">
        <f aca="false">FALSE()</f>
        <is>
          <t/>
        </is>
      </c>
      <c r="I1186" s="24" t="inlineStr">
        <f aca="false">FALSE()</f>
        <is>
          <t/>
        </is>
      </c>
      <c r="J1186" s="24" t="inlineStr">
        <f aca="false">FALSE()</f>
        <is>
          <t/>
        </is>
      </c>
      <c r="K1186" s="24" t="inlineStr">
        <f aca="false">FALSE()</f>
        <is>
          <t/>
        </is>
      </c>
      <c r="L1186" s="24" t="inlineStr">
        <f aca="false">FALSE()</f>
        <is>
          <t/>
        </is>
      </c>
    </row>
    <row r="1187" customFormat="false" ht="15" hidden="false" customHeight="false" outlineLevel="0" collapsed="false">
      <c r="A1187" s="24" t="s">
        <v>338</v>
      </c>
      <c r="B1187" s="24" t="s">
        <v>2853</v>
      </c>
      <c r="C1187" s="24" t="n">
        <v>2</v>
      </c>
      <c r="D1187" s="108" t="n">
        <v>0.000508819701718699</v>
      </c>
      <c r="E1187" s="108" t="n">
        <v>1.06648309539727</v>
      </c>
      <c r="F1187" s="24" t="s">
        <v>15061</v>
      </c>
      <c r="G1187" s="24" t="inlineStr">
        <f aca="false">FALSE()</f>
        <is>
          <t/>
        </is>
      </c>
      <c r="H1187" s="24" t="inlineStr">
        <f aca="false">FALSE()</f>
        <is>
          <t/>
        </is>
      </c>
      <c r="I1187" s="24" t="inlineStr">
        <f aca="false">FALSE()</f>
        <is>
          <t/>
        </is>
      </c>
      <c r="J1187" s="24" t="inlineStr">
        <f aca="false">FALSE()</f>
        <is>
          <t/>
        </is>
      </c>
      <c r="K1187" s="24" t="inlineStr">
        <f aca="false">FALSE()</f>
        <is>
          <t/>
        </is>
      </c>
      <c r="L1187" s="24" t="inlineStr">
        <f aca="false">FALSE()</f>
        <is>
          <t/>
        </is>
      </c>
    </row>
    <row r="1188" customFormat="false" ht="15" hidden="false" customHeight="false" outlineLevel="0" collapsed="false">
      <c r="A1188" s="24" t="s">
        <v>15934</v>
      </c>
      <c r="B1188" s="24" t="s">
        <v>15075</v>
      </c>
      <c r="C1188" s="24" t="n">
        <v>2</v>
      </c>
      <c r="D1188" s="108" t="n">
        <v>0.000508819701718699</v>
      </c>
      <c r="E1188" s="108" t="n">
        <v>2.60534994606174</v>
      </c>
      <c r="F1188" s="24" t="s">
        <v>15061</v>
      </c>
      <c r="G1188" s="24" t="inlineStr">
        <f aca="false">FALSE()</f>
        <is>
          <t/>
        </is>
      </c>
      <c r="H1188" s="24" t="inlineStr">
        <f aca="false">FALSE()</f>
        <is>
          <t/>
        </is>
      </c>
      <c r="I1188" s="24" t="inlineStr">
        <f aca="false">FALSE()</f>
        <is>
          <t/>
        </is>
      </c>
      <c r="J1188" s="24" t="inlineStr">
        <f aca="false">FALSE()</f>
        <is>
          <t/>
        </is>
      </c>
      <c r="K1188" s="24" t="inlineStr">
        <f aca="false">FALSE()</f>
        <is>
          <t/>
        </is>
      </c>
      <c r="L1188" s="24" t="inlineStr">
        <f aca="false">FALSE()</f>
        <is>
          <t/>
        </is>
      </c>
    </row>
    <row r="1189" customFormat="false" ht="15" hidden="false" customHeight="false" outlineLevel="0" collapsed="false">
      <c r="A1189" s="24" t="s">
        <v>15075</v>
      </c>
      <c r="B1189" s="24" t="s">
        <v>15299</v>
      </c>
      <c r="C1189" s="24" t="n">
        <v>2</v>
      </c>
      <c r="D1189" s="108" t="n">
        <v>0.000508819701718699</v>
      </c>
      <c r="E1189" s="108" t="n">
        <v>2.12822869134208</v>
      </c>
      <c r="F1189" s="24" t="s">
        <v>15061</v>
      </c>
      <c r="G1189" s="24" t="inlineStr">
        <f aca="false">FALSE()</f>
        <is>
          <t/>
        </is>
      </c>
      <c r="H1189" s="24" t="inlineStr">
        <f aca="false">FALSE()</f>
        <is>
          <t/>
        </is>
      </c>
      <c r="I1189" s="24" t="inlineStr">
        <f aca="false">FALSE()</f>
        <is>
          <t/>
        </is>
      </c>
      <c r="J1189" s="24" t="inlineStr">
        <f aca="false">FALSE()</f>
        <is>
          <t/>
        </is>
      </c>
      <c r="K1189" s="24" t="inlineStr">
        <f aca="false">FALSE()</f>
        <is>
          <t/>
        </is>
      </c>
      <c r="L1189" s="24" t="inlineStr">
        <f aca="false">FALSE()</f>
        <is>
          <t/>
        </is>
      </c>
    </row>
    <row r="1190" customFormat="false" ht="15" hidden="false" customHeight="false" outlineLevel="0" collapsed="false">
      <c r="A1190" s="24" t="s">
        <v>15299</v>
      </c>
      <c r="B1190" s="24" t="s">
        <v>2827</v>
      </c>
      <c r="C1190" s="24" t="n">
        <v>2</v>
      </c>
      <c r="D1190" s="108" t="n">
        <v>0.000508819701718699</v>
      </c>
      <c r="E1190" s="108" t="n">
        <v>3.2074099373897</v>
      </c>
      <c r="F1190" s="24" t="s">
        <v>15061</v>
      </c>
      <c r="G1190" s="24" t="inlineStr">
        <f aca="false">FALSE()</f>
        <is>
          <t/>
        </is>
      </c>
      <c r="H1190" s="24" t="inlineStr">
        <f aca="false">FALSE()</f>
        <is>
          <t/>
        </is>
      </c>
      <c r="I1190" s="24" t="inlineStr">
        <f aca="false">FALSE()</f>
        <is>
          <t/>
        </is>
      </c>
      <c r="J1190" s="24" t="inlineStr">
        <f aca="false">FALSE()</f>
        <is>
          <t/>
        </is>
      </c>
      <c r="K1190" s="24" t="inlineStr">
        <f aca="false">FALSE()</f>
        <is>
          <t/>
        </is>
      </c>
      <c r="L1190" s="24" t="inlineStr">
        <f aca="false">FALSE()</f>
        <is>
          <t/>
        </is>
      </c>
    </row>
    <row r="1191" customFormat="false" ht="15" hidden="false" customHeight="false" outlineLevel="0" collapsed="false">
      <c r="A1191" s="24" t="s">
        <v>2827</v>
      </c>
      <c r="B1191" s="24" t="s">
        <v>338</v>
      </c>
      <c r="C1191" s="24" t="n">
        <v>2</v>
      </c>
      <c r="D1191" s="108" t="n">
        <v>0.000508819701718699</v>
      </c>
      <c r="E1191" s="108" t="n">
        <v>1.06963397607623</v>
      </c>
      <c r="F1191" s="24" t="s">
        <v>15061</v>
      </c>
      <c r="G1191" s="24" t="inlineStr">
        <f aca="false">FALSE()</f>
        <is>
          <t/>
        </is>
      </c>
      <c r="H1191" s="24" t="inlineStr">
        <f aca="false">FALSE()</f>
        <is>
          <t/>
        </is>
      </c>
      <c r="I1191" s="24" t="inlineStr">
        <f aca="false">FALSE()</f>
        <is>
          <t/>
        </is>
      </c>
      <c r="J1191" s="24" t="inlineStr">
        <f aca="false">FALSE()</f>
        <is>
          <t/>
        </is>
      </c>
      <c r="K1191" s="24" t="inlineStr">
        <f aca="false">FALSE()</f>
        <is>
          <t/>
        </is>
      </c>
      <c r="L1191" s="24" t="inlineStr">
        <f aca="false">FALSE()</f>
        <is>
          <t/>
        </is>
      </c>
    </row>
    <row r="1192" customFormat="false" ht="15" hidden="false" customHeight="false" outlineLevel="0" collapsed="false">
      <c r="A1192" s="24" t="s">
        <v>338</v>
      </c>
      <c r="B1192" s="24" t="s">
        <v>15935</v>
      </c>
      <c r="C1192" s="24" t="n">
        <v>2</v>
      </c>
      <c r="D1192" s="108" t="n">
        <v>0.000508819701718699</v>
      </c>
      <c r="E1192" s="108" t="n">
        <v>1.06648309539727</v>
      </c>
      <c r="F1192" s="24" t="s">
        <v>15061</v>
      </c>
      <c r="G1192" s="24" t="inlineStr">
        <f aca="false">FALSE()</f>
        <is>
          <t/>
        </is>
      </c>
      <c r="H1192" s="24" t="inlineStr">
        <f aca="false">FALSE()</f>
        <is>
          <t/>
        </is>
      </c>
      <c r="I1192" s="24" t="inlineStr">
        <f aca="false">FALSE()</f>
        <is>
          <t/>
        </is>
      </c>
      <c r="J1192" s="24" t="n">
        <f aca="false">TRUE()</f>
        <v>1</v>
      </c>
      <c r="K1192" s="24" t="inlineStr">
        <f aca="false">FALSE()</f>
        <is>
          <t/>
        </is>
      </c>
      <c r="L1192" s="24" t="inlineStr">
        <f aca="false">FALSE()</f>
        <is>
          <t/>
        </is>
      </c>
    </row>
    <row r="1193" customFormat="false" ht="15" hidden="false" customHeight="false" outlineLevel="0" collapsed="false">
      <c r="A1193" s="24" t="s">
        <v>15935</v>
      </c>
      <c r="B1193" s="24" t="s">
        <v>15936</v>
      </c>
      <c r="C1193" s="24" t="n">
        <v>2</v>
      </c>
      <c r="D1193" s="108" t="n">
        <v>0.000508819701718699</v>
      </c>
      <c r="E1193" s="108" t="n">
        <v>3.68453119210936</v>
      </c>
      <c r="F1193" s="24" t="s">
        <v>15061</v>
      </c>
      <c r="G1193" s="24" t="n">
        <f aca="false">TRUE()</f>
        <v>1</v>
      </c>
      <c r="H1193" s="24" t="inlineStr">
        <f aca="false">FALSE()</f>
        <is>
          <t/>
        </is>
      </c>
      <c r="I1193" s="24" t="inlineStr">
        <f aca="false">FALSE()</f>
        <is>
          <t/>
        </is>
      </c>
      <c r="J1193" s="24" t="n">
        <f aca="false">FALSE()</f>
        <v>0</v>
      </c>
      <c r="K1193" s="24" t="inlineStr">
        <f aca="false">FALSE()</f>
        <is>
          <t/>
        </is>
      </c>
      <c r="L1193" s="24" t="inlineStr">
        <f aca="false">FALSE()</f>
        <is>
          <t/>
        </is>
      </c>
    </row>
    <row r="1194" customFormat="false" ht="15" hidden="false" customHeight="false" outlineLevel="0" collapsed="false">
      <c r="A1194" s="24" t="s">
        <v>15936</v>
      </c>
      <c r="B1194" s="24" t="s">
        <v>15937</v>
      </c>
      <c r="C1194" s="24" t="n">
        <v>2</v>
      </c>
      <c r="D1194" s="108" t="n">
        <v>0.000508819701718699</v>
      </c>
      <c r="E1194" s="108" t="n">
        <v>3.68453119210936</v>
      </c>
      <c r="F1194" s="24" t="s">
        <v>15061</v>
      </c>
      <c r="G1194" s="24" t="n">
        <f aca="false">FALSE()</f>
        <v>0</v>
      </c>
      <c r="H1194" s="24" t="inlineStr">
        <f aca="false">FALSE()</f>
        <is>
          <t/>
        </is>
      </c>
      <c r="I1194" s="24" t="inlineStr">
        <f aca="false">FALSE()</f>
        <is>
          <t/>
        </is>
      </c>
      <c r="J1194" s="24" t="inlineStr">
        <f aca="false">FALSE()</f>
        <is>
          <t/>
        </is>
      </c>
      <c r="K1194" s="24" t="inlineStr">
        <f aca="false">FALSE()</f>
        <is>
          <t/>
        </is>
      </c>
      <c r="L1194" s="24" t="inlineStr">
        <f aca="false">FALSE()</f>
        <is>
          <t/>
        </is>
      </c>
    </row>
    <row r="1195" customFormat="false" ht="15" hidden="false" customHeight="false" outlineLevel="0" collapsed="false">
      <c r="A1195" s="24" t="s">
        <v>15937</v>
      </c>
      <c r="B1195" s="24" t="s">
        <v>15938</v>
      </c>
      <c r="C1195" s="24" t="n">
        <v>2</v>
      </c>
      <c r="D1195" s="108" t="n">
        <v>0.000508819701718699</v>
      </c>
      <c r="E1195" s="108" t="n">
        <v>3.68453119210936</v>
      </c>
      <c r="F1195" s="24" t="s">
        <v>15061</v>
      </c>
      <c r="G1195" s="24" t="inlineStr">
        <f aca="false">FALSE()</f>
        <is>
          <t/>
        </is>
      </c>
      <c r="H1195" s="24" t="inlineStr">
        <f aca="false">FALSE()</f>
        <is>
          <t/>
        </is>
      </c>
      <c r="I1195" s="24" t="inlineStr">
        <f aca="false">FALSE()</f>
        <is>
          <t/>
        </is>
      </c>
      <c r="J1195" s="24" t="inlineStr">
        <f aca="false">FALSE()</f>
        <is>
          <t/>
        </is>
      </c>
      <c r="K1195" s="24" t="inlineStr">
        <f aca="false">FALSE()</f>
        <is>
          <t/>
        </is>
      </c>
      <c r="L1195" s="24" t="inlineStr">
        <f aca="false">FALSE()</f>
        <is>
          <t/>
        </is>
      </c>
    </row>
    <row r="1196" customFormat="false" ht="15" hidden="false" customHeight="false" outlineLevel="0" collapsed="false">
      <c r="A1196" s="24" t="s">
        <v>338</v>
      </c>
      <c r="B1196" s="24" t="s">
        <v>15940</v>
      </c>
      <c r="C1196" s="24" t="n">
        <v>2</v>
      </c>
      <c r="D1196" s="108" t="n">
        <v>0.000508819701718699</v>
      </c>
      <c r="E1196" s="108" t="n">
        <v>1.06648309539727</v>
      </c>
      <c r="F1196" s="24" t="s">
        <v>15061</v>
      </c>
      <c r="G1196" s="24" t="inlineStr">
        <f aca="false">FALSE()</f>
        <is>
          <t/>
        </is>
      </c>
      <c r="H1196" s="24" t="inlineStr">
        <f aca="false">FALSE()</f>
        <is>
          <t/>
        </is>
      </c>
      <c r="I1196" s="24" t="inlineStr">
        <f aca="false">FALSE()</f>
        <is>
          <t/>
        </is>
      </c>
      <c r="J1196" s="24" t="inlineStr">
        <f aca="false">FALSE()</f>
        <is>
          <t/>
        </is>
      </c>
      <c r="K1196" s="24" t="inlineStr">
        <f aca="false">FALSE()</f>
        <is>
          <t/>
        </is>
      </c>
      <c r="L1196" s="24" t="inlineStr">
        <f aca="false">FALSE()</f>
        <is>
          <t/>
        </is>
      </c>
    </row>
    <row r="1197" customFormat="false" ht="15" hidden="false" customHeight="false" outlineLevel="0" collapsed="false">
      <c r="A1197" s="24" t="s">
        <v>15940</v>
      </c>
      <c r="B1197" s="24" t="s">
        <v>15941</v>
      </c>
      <c r="C1197" s="24" t="n">
        <v>2</v>
      </c>
      <c r="D1197" s="108" t="n">
        <v>0.000508819701718699</v>
      </c>
      <c r="E1197" s="108" t="n">
        <v>3.68453119210936</v>
      </c>
      <c r="F1197" s="24" t="s">
        <v>15061</v>
      </c>
      <c r="G1197" s="24" t="inlineStr">
        <f aca="false">FALSE()</f>
        <is>
          <t/>
        </is>
      </c>
      <c r="H1197" s="24" t="inlineStr">
        <f aca="false">FALSE()</f>
        <is>
          <t/>
        </is>
      </c>
      <c r="I1197" s="24" t="inlineStr">
        <f aca="false">FALSE()</f>
        <is>
          <t/>
        </is>
      </c>
      <c r="J1197" s="24" t="inlineStr">
        <f aca="false">FALSE()</f>
        <is>
          <t/>
        </is>
      </c>
      <c r="K1197" s="24" t="inlineStr">
        <f aca="false">FALSE()</f>
        <is>
          <t/>
        </is>
      </c>
      <c r="L1197" s="24" t="inlineStr">
        <f aca="false">FALSE()</f>
        <is>
          <t/>
        </is>
      </c>
    </row>
    <row r="1198" customFormat="false" ht="15" hidden="false" customHeight="false" outlineLevel="0" collapsed="false">
      <c r="A1198" s="24" t="s">
        <v>15941</v>
      </c>
      <c r="B1198" s="24" t="s">
        <v>15942</v>
      </c>
      <c r="C1198" s="24" t="n">
        <v>2</v>
      </c>
      <c r="D1198" s="108" t="n">
        <v>0.000508819701718699</v>
      </c>
      <c r="E1198" s="108" t="n">
        <v>3.68453119210936</v>
      </c>
      <c r="F1198" s="24" t="s">
        <v>15061</v>
      </c>
      <c r="G1198" s="24" t="inlineStr">
        <f aca="false">FALSE()</f>
        <is>
          <t/>
        </is>
      </c>
      <c r="H1198" s="24" t="inlineStr">
        <f aca="false">FALSE()</f>
        <is>
          <t/>
        </is>
      </c>
      <c r="I1198" s="24" t="inlineStr">
        <f aca="false">FALSE()</f>
        <is>
          <t/>
        </is>
      </c>
      <c r="J1198" s="24" t="inlineStr">
        <f aca="false">FALSE()</f>
        <is>
          <t/>
        </is>
      </c>
      <c r="K1198" s="24" t="inlineStr">
        <f aca="false">FALSE()</f>
        <is>
          <t/>
        </is>
      </c>
      <c r="L1198" s="24" t="inlineStr">
        <f aca="false">FALSE()</f>
        <is>
          <t/>
        </is>
      </c>
    </row>
    <row r="1199" customFormat="false" ht="15" hidden="false" customHeight="false" outlineLevel="0" collapsed="false">
      <c r="A1199" s="24" t="s">
        <v>15942</v>
      </c>
      <c r="B1199" s="24" t="s">
        <v>15134</v>
      </c>
      <c r="C1199" s="24" t="n">
        <v>2</v>
      </c>
      <c r="D1199" s="108" t="n">
        <v>0.000508819701718699</v>
      </c>
      <c r="E1199" s="108" t="n">
        <v>2.98556118777334</v>
      </c>
      <c r="F1199" s="24" t="s">
        <v>15061</v>
      </c>
      <c r="G1199" s="24" t="inlineStr">
        <f aca="false">FALSE()</f>
        <is>
          <t/>
        </is>
      </c>
      <c r="H1199" s="24" t="inlineStr">
        <f aca="false">FALSE()</f>
        <is>
          <t/>
        </is>
      </c>
      <c r="I1199" s="24" t="inlineStr">
        <f aca="false">FALSE()</f>
        <is>
          <t/>
        </is>
      </c>
      <c r="J1199" s="24" t="n">
        <f aca="false">TRUE()</f>
        <v>1</v>
      </c>
      <c r="K1199" s="24" t="inlineStr">
        <f aca="false">FALSE()</f>
        <is>
          <t/>
        </is>
      </c>
      <c r="L1199" s="24" t="inlineStr">
        <f aca="false">FALSE()</f>
        <is>
          <t/>
        </is>
      </c>
    </row>
    <row r="1200" customFormat="false" ht="15" hidden="false" customHeight="false" outlineLevel="0" collapsed="false">
      <c r="A1200" s="24" t="s">
        <v>15134</v>
      </c>
      <c r="B1200" s="24" t="s">
        <v>15943</v>
      </c>
      <c r="C1200" s="24" t="n">
        <v>2</v>
      </c>
      <c r="D1200" s="108" t="n">
        <v>0.000508819701718699</v>
      </c>
      <c r="E1200" s="108" t="n">
        <v>2.90637994172572</v>
      </c>
      <c r="F1200" s="24" t="s">
        <v>15061</v>
      </c>
      <c r="G1200" s="24" t="n">
        <f aca="false">TRUE()</f>
        <v>1</v>
      </c>
      <c r="H1200" s="24" t="inlineStr">
        <f aca="false">FALSE()</f>
        <is>
          <t/>
        </is>
      </c>
      <c r="I1200" s="24" t="inlineStr">
        <f aca="false">FALSE()</f>
        <is>
          <t/>
        </is>
      </c>
      <c r="J1200" s="24" t="n">
        <f aca="false">FALSE()</f>
        <v>0</v>
      </c>
      <c r="K1200" s="24" t="inlineStr">
        <f aca="false">FALSE()</f>
        <is>
          <t/>
        </is>
      </c>
      <c r="L1200" s="24" t="inlineStr">
        <f aca="false">FALSE()</f>
        <is>
          <t/>
        </is>
      </c>
    </row>
    <row r="1201" customFormat="false" ht="15" hidden="false" customHeight="false" outlineLevel="0" collapsed="false">
      <c r="A1201" s="24" t="s">
        <v>15943</v>
      </c>
      <c r="B1201" s="24" t="s">
        <v>15944</v>
      </c>
      <c r="C1201" s="24" t="n">
        <v>2</v>
      </c>
      <c r="D1201" s="108" t="n">
        <v>0.000508819701718699</v>
      </c>
      <c r="E1201" s="108" t="n">
        <v>3.68453119210936</v>
      </c>
      <c r="F1201" s="24" t="s">
        <v>15061</v>
      </c>
      <c r="G1201" s="24" t="n">
        <f aca="false">FALSE()</f>
        <v>0</v>
      </c>
      <c r="H1201" s="24" t="inlineStr">
        <f aca="false">FALSE()</f>
        <is>
          <t/>
        </is>
      </c>
      <c r="I1201" s="24" t="inlineStr">
        <f aca="false">FALSE()</f>
        <is>
          <t/>
        </is>
      </c>
      <c r="J1201" s="24" t="inlineStr">
        <f aca="false">FALSE()</f>
        <is>
          <t/>
        </is>
      </c>
      <c r="K1201" s="24" t="inlineStr">
        <f aca="false">FALSE()</f>
        <is>
          <t/>
        </is>
      </c>
      <c r="L1201" s="24" t="inlineStr">
        <f aca="false">FALSE()</f>
        <is>
          <t/>
        </is>
      </c>
    </row>
    <row r="1202" customFormat="false" ht="15" hidden="false" customHeight="false" outlineLevel="0" collapsed="false">
      <c r="A1202" s="24" t="s">
        <v>15944</v>
      </c>
      <c r="B1202" s="24" t="s">
        <v>2778</v>
      </c>
      <c r="C1202" s="24" t="n">
        <v>2</v>
      </c>
      <c r="D1202" s="108" t="n">
        <v>0.000508819701718699</v>
      </c>
      <c r="E1202" s="108" t="n">
        <v>3.68453119210936</v>
      </c>
      <c r="F1202" s="24" t="s">
        <v>15061</v>
      </c>
      <c r="G1202" s="24" t="inlineStr">
        <f aca="false">FALSE()</f>
        <is>
          <t/>
        </is>
      </c>
      <c r="H1202" s="24" t="inlineStr">
        <f aca="false">FALSE()</f>
        <is>
          <t/>
        </is>
      </c>
      <c r="I1202" s="24" t="inlineStr">
        <f aca="false">FALSE()</f>
        <is>
          <t/>
        </is>
      </c>
      <c r="J1202" s="24" t="inlineStr">
        <f aca="false">FALSE()</f>
        <is>
          <t/>
        </is>
      </c>
      <c r="K1202" s="24" t="inlineStr">
        <f aca="false">FALSE()</f>
        <is>
          <t/>
        </is>
      </c>
      <c r="L1202" s="24" t="inlineStr">
        <f aca="false">FALSE()</f>
        <is>
          <t/>
        </is>
      </c>
    </row>
    <row r="1203" customFormat="false" ht="15" hidden="false" customHeight="false" outlineLevel="0" collapsed="false">
      <c r="A1203" s="24" t="s">
        <v>15947</v>
      </c>
      <c r="B1203" s="24" t="s">
        <v>15216</v>
      </c>
      <c r="C1203" s="24" t="n">
        <v>2</v>
      </c>
      <c r="D1203" s="108" t="n">
        <v>0.000508819701718699</v>
      </c>
      <c r="E1203" s="108" t="n">
        <v>3.0824712007814</v>
      </c>
      <c r="F1203" s="24" t="s">
        <v>15061</v>
      </c>
      <c r="G1203" s="24" t="inlineStr">
        <f aca="false">FALSE()</f>
        <is>
          <t/>
        </is>
      </c>
      <c r="H1203" s="24" t="inlineStr">
        <f aca="false">FALSE()</f>
        <is>
          <t/>
        </is>
      </c>
      <c r="I1203" s="24" t="inlineStr">
        <f aca="false">FALSE()</f>
        <is>
          <t/>
        </is>
      </c>
      <c r="J1203" s="24" t="inlineStr">
        <f aca="false">FALSE()</f>
        <is>
          <t/>
        </is>
      </c>
      <c r="K1203" s="24" t="inlineStr">
        <f aca="false">FALSE()</f>
        <is>
          <t/>
        </is>
      </c>
      <c r="L1203" s="24" t="inlineStr">
        <f aca="false">FALSE()</f>
        <is>
          <t/>
        </is>
      </c>
    </row>
    <row r="1204" customFormat="false" ht="15" hidden="false" customHeight="false" outlineLevel="0" collapsed="false">
      <c r="A1204" s="24" t="s">
        <v>15130</v>
      </c>
      <c r="B1204" s="24" t="s">
        <v>15074</v>
      </c>
      <c r="C1204" s="24" t="n">
        <v>2</v>
      </c>
      <c r="D1204" s="108" t="n">
        <v>0.000508819701718699</v>
      </c>
      <c r="E1204" s="108" t="n">
        <v>1.8271986956781</v>
      </c>
      <c r="F1204" s="24" t="s">
        <v>15061</v>
      </c>
      <c r="G1204" s="24" t="inlineStr">
        <f aca="false">FALSE()</f>
        <is>
          <t/>
        </is>
      </c>
      <c r="H1204" s="24" t="inlineStr">
        <f aca="false">FALSE()</f>
        <is>
          <t/>
        </is>
      </c>
      <c r="I1204" s="24" t="inlineStr">
        <f aca="false">FALSE()</f>
        <is>
          <t/>
        </is>
      </c>
      <c r="J1204" s="24" t="inlineStr">
        <f aca="false">FALSE()</f>
        <is>
          <t/>
        </is>
      </c>
      <c r="K1204" s="24" t="inlineStr">
        <f aca="false">FALSE()</f>
        <is>
          <t/>
        </is>
      </c>
      <c r="L1204" s="24" t="inlineStr">
        <f aca="false">FALSE()</f>
        <is>
          <t/>
        </is>
      </c>
    </row>
    <row r="1205" customFormat="false" ht="15" hidden="false" customHeight="false" outlineLevel="0" collapsed="false">
      <c r="A1205" s="24" t="s">
        <v>15093</v>
      </c>
      <c r="B1205" s="24" t="s">
        <v>14379</v>
      </c>
      <c r="C1205" s="24" t="n">
        <v>2</v>
      </c>
      <c r="D1205" s="108" t="n">
        <v>0.000508819701718699</v>
      </c>
      <c r="E1205" s="108" t="n">
        <v>3.28659118343733</v>
      </c>
      <c r="F1205" s="24" t="s">
        <v>15061</v>
      </c>
      <c r="G1205" s="24" t="inlineStr">
        <f aca="false">FALSE()</f>
        <is>
          <t/>
        </is>
      </c>
      <c r="H1205" s="24" t="inlineStr">
        <f aca="false">FALSE()</f>
        <is>
          <t/>
        </is>
      </c>
      <c r="I1205" s="24" t="inlineStr">
        <f aca="false">FALSE()</f>
        <is>
          <t/>
        </is>
      </c>
      <c r="J1205" s="24" t="inlineStr">
        <f aca="false">FALSE()</f>
        <is>
          <t/>
        </is>
      </c>
      <c r="K1205" s="24" t="inlineStr">
        <f aca="false">FALSE()</f>
        <is>
          <t/>
        </is>
      </c>
      <c r="L1205" s="24" t="inlineStr">
        <f aca="false">FALSE()</f>
        <is>
          <t/>
        </is>
      </c>
    </row>
    <row r="1206" customFormat="false" ht="15" hidden="false" customHeight="false" outlineLevel="0" collapsed="false">
      <c r="A1206" s="24" t="s">
        <v>14379</v>
      </c>
      <c r="B1206" s="24" t="s">
        <v>15650</v>
      </c>
      <c r="C1206" s="24" t="n">
        <v>2</v>
      </c>
      <c r="D1206" s="108" t="n">
        <v>0.000508819701718699</v>
      </c>
      <c r="E1206" s="108" t="n">
        <v>3.11049992438164</v>
      </c>
      <c r="F1206" s="24" t="s">
        <v>15061</v>
      </c>
      <c r="G1206" s="24" t="inlineStr">
        <f aca="false">FALSE()</f>
        <is>
          <t/>
        </is>
      </c>
      <c r="H1206" s="24" t="inlineStr">
        <f aca="false">FALSE()</f>
        <is>
          <t/>
        </is>
      </c>
      <c r="I1206" s="24" t="inlineStr">
        <f aca="false">FALSE()</f>
        <is>
          <t/>
        </is>
      </c>
      <c r="J1206" s="24" t="inlineStr">
        <f aca="false">FALSE()</f>
        <is>
          <t/>
        </is>
      </c>
      <c r="K1206" s="24" t="inlineStr">
        <f aca="false">FALSE()</f>
        <is>
          <t/>
        </is>
      </c>
      <c r="L1206" s="24" t="inlineStr">
        <f aca="false">FALSE()</f>
        <is>
          <t/>
        </is>
      </c>
    </row>
    <row r="1207" customFormat="false" ht="15" hidden="false" customHeight="false" outlineLevel="0" collapsed="false">
      <c r="A1207" s="24" t="s">
        <v>338</v>
      </c>
      <c r="B1207" s="24" t="s">
        <v>15950</v>
      </c>
      <c r="C1207" s="24" t="n">
        <v>2</v>
      </c>
      <c r="D1207" s="108" t="n">
        <v>0.000508819701718699</v>
      </c>
      <c r="E1207" s="108" t="n">
        <v>1.06648309539727</v>
      </c>
      <c r="F1207" s="24" t="s">
        <v>15061</v>
      </c>
      <c r="G1207" s="24" t="inlineStr">
        <f aca="false">FALSE()</f>
        <is>
          <t/>
        </is>
      </c>
      <c r="H1207" s="24" t="inlineStr">
        <f aca="false">FALSE()</f>
        <is>
          <t/>
        </is>
      </c>
      <c r="I1207" s="24" t="inlineStr">
        <f aca="false">FALSE()</f>
        <is>
          <t/>
        </is>
      </c>
      <c r="J1207" s="24" t="inlineStr">
        <f aca="false">FALSE()</f>
        <is>
          <t/>
        </is>
      </c>
      <c r="K1207" s="24" t="inlineStr">
        <f aca="false">FALSE()</f>
        <is>
          <t/>
        </is>
      </c>
      <c r="L1207" s="24" t="inlineStr">
        <f aca="false">FALSE()</f>
        <is>
          <t/>
        </is>
      </c>
    </row>
    <row r="1208" customFormat="false" ht="15" hidden="false" customHeight="false" outlineLevel="0" collapsed="false">
      <c r="A1208" s="24" t="s">
        <v>15950</v>
      </c>
      <c r="B1208" s="24" t="s">
        <v>15951</v>
      </c>
      <c r="C1208" s="24" t="n">
        <v>2</v>
      </c>
      <c r="D1208" s="108" t="n">
        <v>0.000508819701718699</v>
      </c>
      <c r="E1208" s="108" t="n">
        <v>3.68453119210936</v>
      </c>
      <c r="F1208" s="24" t="s">
        <v>15061</v>
      </c>
      <c r="G1208" s="24" t="inlineStr">
        <f aca="false">FALSE()</f>
        <is>
          <t/>
        </is>
      </c>
      <c r="H1208" s="24" t="inlineStr">
        <f aca="false">FALSE()</f>
        <is>
          <t/>
        </is>
      </c>
      <c r="I1208" s="24" t="inlineStr">
        <f aca="false">FALSE()</f>
        <is>
          <t/>
        </is>
      </c>
      <c r="J1208" s="24" t="inlineStr">
        <f aca="false">FALSE()</f>
        <is>
          <t/>
        </is>
      </c>
      <c r="K1208" s="24" t="inlineStr">
        <f aca="false">FALSE()</f>
        <is>
          <t/>
        </is>
      </c>
      <c r="L1208" s="24" t="inlineStr">
        <f aca="false">FALSE()</f>
        <is>
          <t/>
        </is>
      </c>
    </row>
    <row r="1209" customFormat="false" ht="15" hidden="false" customHeight="false" outlineLevel="0" collapsed="false">
      <c r="A1209" s="24" t="s">
        <v>15951</v>
      </c>
      <c r="B1209" s="24" t="s">
        <v>1447</v>
      </c>
      <c r="C1209" s="24" t="n">
        <v>2</v>
      </c>
      <c r="D1209" s="108" t="n">
        <v>0.000508819701718699</v>
      </c>
      <c r="E1209" s="108" t="n">
        <v>3.0824712007814</v>
      </c>
      <c r="F1209" s="24" t="s">
        <v>15061</v>
      </c>
      <c r="G1209" s="24" t="inlineStr">
        <f aca="false">FALSE()</f>
        <is>
          <t/>
        </is>
      </c>
      <c r="H1209" s="24" t="inlineStr">
        <f aca="false">FALSE()</f>
        <is>
          <t/>
        </is>
      </c>
      <c r="I1209" s="24" t="inlineStr">
        <f aca="false">FALSE()</f>
        <is>
          <t/>
        </is>
      </c>
      <c r="J1209" s="24" t="inlineStr">
        <f aca="false">FALSE()</f>
        <is>
          <t/>
        </is>
      </c>
      <c r="K1209" s="24" t="inlineStr">
        <f aca="false">FALSE()</f>
        <is>
          <t/>
        </is>
      </c>
      <c r="L1209" s="24" t="inlineStr">
        <f aca="false">FALSE()</f>
        <is>
          <t/>
        </is>
      </c>
    </row>
    <row r="1210" customFormat="false" ht="15" hidden="false" customHeight="false" outlineLevel="0" collapsed="false">
      <c r="A1210" s="24" t="s">
        <v>1447</v>
      </c>
      <c r="B1210" s="24" t="s">
        <v>15952</v>
      </c>
      <c r="C1210" s="24" t="n">
        <v>2</v>
      </c>
      <c r="D1210" s="108" t="n">
        <v>0.000508819701718699</v>
      </c>
      <c r="E1210" s="108" t="n">
        <v>3.14046314775909</v>
      </c>
      <c r="F1210" s="24" t="s">
        <v>15061</v>
      </c>
      <c r="G1210" s="24" t="inlineStr">
        <f aca="false">FALSE()</f>
        <is>
          <t/>
        </is>
      </c>
      <c r="H1210" s="24" t="inlineStr">
        <f aca="false">FALSE()</f>
        <is>
          <t/>
        </is>
      </c>
      <c r="I1210" s="24" t="inlineStr">
        <f aca="false">FALSE()</f>
        <is>
          <t/>
        </is>
      </c>
      <c r="J1210" s="24" t="inlineStr">
        <f aca="false">FALSE()</f>
        <is>
          <t/>
        </is>
      </c>
      <c r="K1210" s="24" t="inlineStr">
        <f aca="false">FALSE()</f>
        <is>
          <t/>
        </is>
      </c>
      <c r="L1210" s="24" t="inlineStr">
        <f aca="false">FALSE()</f>
        <is>
          <t/>
        </is>
      </c>
    </row>
    <row r="1211" customFormat="false" ht="15" hidden="false" customHeight="false" outlineLevel="0" collapsed="false">
      <c r="A1211" s="24" t="s">
        <v>15952</v>
      </c>
      <c r="B1211" s="24" t="s">
        <v>14907</v>
      </c>
      <c r="C1211" s="24" t="n">
        <v>2</v>
      </c>
      <c r="D1211" s="108" t="n">
        <v>0.000508819701718699</v>
      </c>
      <c r="E1211" s="108" t="n">
        <v>2.78144120511742</v>
      </c>
      <c r="F1211" s="24" t="s">
        <v>15061</v>
      </c>
      <c r="G1211" s="24" t="inlineStr">
        <f aca="false">FALSE()</f>
        <is>
          <t/>
        </is>
      </c>
      <c r="H1211" s="24" t="inlineStr">
        <f aca="false">FALSE()</f>
        <is>
          <t/>
        </is>
      </c>
      <c r="I1211" s="24" t="inlineStr">
        <f aca="false">FALSE()</f>
        <is>
          <t/>
        </is>
      </c>
      <c r="J1211" s="24" t="inlineStr">
        <f aca="false">FALSE()</f>
        <is>
          <t/>
        </is>
      </c>
      <c r="K1211" s="24" t="inlineStr">
        <f aca="false">FALSE()</f>
        <is>
          <t/>
        </is>
      </c>
      <c r="L1211" s="24" t="inlineStr">
        <f aca="false">FALSE()</f>
        <is>
          <t/>
        </is>
      </c>
    </row>
    <row r="1212" customFormat="false" ht="15" hidden="false" customHeight="false" outlineLevel="0" collapsed="false">
      <c r="A1212" s="24" t="s">
        <v>15262</v>
      </c>
      <c r="B1212" s="24" t="s">
        <v>15953</v>
      </c>
      <c r="C1212" s="24" t="n">
        <v>2</v>
      </c>
      <c r="D1212" s="108" t="n">
        <v>0.000508819701718699</v>
      </c>
      <c r="E1212" s="108" t="n">
        <v>3.28659118343733</v>
      </c>
      <c r="F1212" s="24" t="s">
        <v>15061</v>
      </c>
      <c r="G1212" s="24" t="inlineStr">
        <f aca="false">FALSE()</f>
        <is>
          <t/>
        </is>
      </c>
      <c r="H1212" s="24" t="inlineStr">
        <f aca="false">FALSE()</f>
        <is>
          <t/>
        </is>
      </c>
      <c r="I1212" s="24" t="inlineStr">
        <f aca="false">FALSE()</f>
        <is>
          <t/>
        </is>
      </c>
      <c r="J1212" s="24" t="inlineStr">
        <f aca="false">FALSE()</f>
        <is>
          <t/>
        </is>
      </c>
      <c r="K1212" s="24" t="inlineStr">
        <f aca="false">FALSE()</f>
        <is>
          <t/>
        </is>
      </c>
      <c r="L1212" s="24" t="inlineStr">
        <f aca="false">FALSE()</f>
        <is>
          <t/>
        </is>
      </c>
    </row>
    <row r="1213" customFormat="false" ht="15" hidden="false" customHeight="false" outlineLevel="0" collapsed="false">
      <c r="A1213" s="24" t="s">
        <v>15953</v>
      </c>
      <c r="B1213" s="24" t="s">
        <v>15954</v>
      </c>
      <c r="C1213" s="24" t="n">
        <v>2</v>
      </c>
      <c r="D1213" s="108" t="n">
        <v>0.000508819701718699</v>
      </c>
      <c r="E1213" s="108" t="n">
        <v>3.68453119210936</v>
      </c>
      <c r="F1213" s="24" t="s">
        <v>15061</v>
      </c>
      <c r="G1213" s="24" t="inlineStr">
        <f aca="false">FALSE()</f>
        <is>
          <t/>
        </is>
      </c>
      <c r="H1213" s="24" t="inlineStr">
        <f aca="false">FALSE()</f>
        <is>
          <t/>
        </is>
      </c>
      <c r="I1213" s="24" t="inlineStr">
        <f aca="false">FALSE()</f>
        <is>
          <t/>
        </is>
      </c>
      <c r="J1213" s="24" t="inlineStr">
        <f aca="false">FALSE()</f>
        <is>
          <t/>
        </is>
      </c>
      <c r="K1213" s="24" t="inlineStr">
        <f aca="false">FALSE()</f>
        <is>
          <t/>
        </is>
      </c>
      <c r="L1213" s="24" t="inlineStr">
        <f aca="false">FALSE()</f>
        <is>
          <t/>
        </is>
      </c>
    </row>
    <row r="1214" customFormat="false" ht="15" hidden="false" customHeight="false" outlineLevel="0" collapsed="false">
      <c r="A1214" s="24" t="s">
        <v>15267</v>
      </c>
      <c r="B1214" s="24" t="s">
        <v>15380</v>
      </c>
      <c r="C1214" s="24" t="n">
        <v>2</v>
      </c>
      <c r="D1214" s="108" t="n">
        <v>0.000508819701718699</v>
      </c>
      <c r="E1214" s="108" t="n">
        <v>2.88865117476529</v>
      </c>
      <c r="F1214" s="24" t="s">
        <v>15061</v>
      </c>
      <c r="G1214" s="24" t="inlineStr">
        <f aca="false">FALSE()</f>
        <is>
          <t/>
        </is>
      </c>
      <c r="H1214" s="24" t="inlineStr">
        <f aca="false">FALSE()</f>
        <is>
          <t/>
        </is>
      </c>
      <c r="I1214" s="24" t="inlineStr">
        <f aca="false">FALSE()</f>
        <is>
          <t/>
        </is>
      </c>
      <c r="J1214" s="24" t="inlineStr">
        <f aca="false">FALSE()</f>
        <is>
          <t/>
        </is>
      </c>
      <c r="K1214" s="24" t="inlineStr">
        <f aca="false">FALSE()</f>
        <is>
          <t/>
        </is>
      </c>
      <c r="L1214" s="24" t="inlineStr">
        <f aca="false">FALSE()</f>
        <is>
          <t/>
        </is>
      </c>
    </row>
    <row r="1215" customFormat="false" ht="15" hidden="false" customHeight="false" outlineLevel="0" collapsed="false">
      <c r="A1215" s="24" t="s">
        <v>15380</v>
      </c>
      <c r="B1215" s="24" t="s">
        <v>15075</v>
      </c>
      <c r="C1215" s="24" t="n">
        <v>2</v>
      </c>
      <c r="D1215" s="108" t="n">
        <v>0.000508819701718699</v>
      </c>
      <c r="E1215" s="108" t="n">
        <v>2.2074099373897</v>
      </c>
      <c r="F1215" s="24" t="s">
        <v>15061</v>
      </c>
      <c r="G1215" s="24" t="inlineStr">
        <f aca="false">FALSE()</f>
        <is>
          <t/>
        </is>
      </c>
      <c r="H1215" s="24" t="inlineStr">
        <f aca="false">FALSE()</f>
        <is>
          <t/>
        </is>
      </c>
      <c r="I1215" s="24" t="inlineStr">
        <f aca="false">FALSE()</f>
        <is>
          <t/>
        </is>
      </c>
      <c r="J1215" s="24" t="inlineStr">
        <f aca="false">FALSE()</f>
        <is>
          <t/>
        </is>
      </c>
      <c r="K1215" s="24" t="inlineStr">
        <f aca="false">FALSE()</f>
        <is>
          <t/>
        </is>
      </c>
      <c r="L1215" s="24" t="inlineStr">
        <f aca="false">FALSE()</f>
        <is>
          <t/>
        </is>
      </c>
    </row>
    <row r="1216" customFormat="false" ht="15" hidden="false" customHeight="false" outlineLevel="0" collapsed="false">
      <c r="A1216" s="24" t="s">
        <v>15075</v>
      </c>
      <c r="B1216" s="24" t="s">
        <v>15955</v>
      </c>
      <c r="C1216" s="24" t="n">
        <v>2</v>
      </c>
      <c r="D1216" s="108" t="n">
        <v>0.000508819701718699</v>
      </c>
      <c r="E1216" s="108" t="n">
        <v>2.60534994606174</v>
      </c>
      <c r="F1216" s="24" t="s">
        <v>15061</v>
      </c>
      <c r="G1216" s="24" t="inlineStr">
        <f aca="false">FALSE()</f>
        <is>
          <t/>
        </is>
      </c>
      <c r="H1216" s="24" t="inlineStr">
        <f aca="false">FALSE()</f>
        <is>
          <t/>
        </is>
      </c>
      <c r="I1216" s="24" t="inlineStr">
        <f aca="false">FALSE()</f>
        <is>
          <t/>
        </is>
      </c>
      <c r="J1216" s="24" t="inlineStr">
        <f aca="false">FALSE()</f>
        <is>
          <t/>
        </is>
      </c>
      <c r="K1216" s="24" t="inlineStr">
        <f aca="false">FALSE()</f>
        <is>
          <t/>
        </is>
      </c>
      <c r="L1216" s="24" t="inlineStr">
        <f aca="false">FALSE()</f>
        <is>
          <t/>
        </is>
      </c>
    </row>
    <row r="1217" customFormat="false" ht="15" hidden="false" customHeight="false" outlineLevel="0" collapsed="false">
      <c r="A1217" s="24" t="s">
        <v>15955</v>
      </c>
      <c r="B1217" s="24" t="s">
        <v>15473</v>
      </c>
      <c r="C1217" s="24" t="n">
        <v>2</v>
      </c>
      <c r="D1217" s="108" t="n">
        <v>0.000508819701718699</v>
      </c>
      <c r="E1217" s="108" t="n">
        <v>3.38350119644538</v>
      </c>
      <c r="F1217" s="24" t="s">
        <v>15061</v>
      </c>
      <c r="G1217" s="24" t="inlineStr">
        <f aca="false">FALSE()</f>
        <is>
          <t/>
        </is>
      </c>
      <c r="H1217" s="24" t="inlineStr">
        <f aca="false">FALSE()</f>
        <is>
          <t/>
        </is>
      </c>
      <c r="I1217" s="24" t="inlineStr">
        <f aca="false">FALSE()</f>
        <is>
          <t/>
        </is>
      </c>
      <c r="J1217" s="24" t="inlineStr">
        <f aca="false">FALSE()</f>
        <is>
          <t/>
        </is>
      </c>
      <c r="K1217" s="24" t="inlineStr">
        <f aca="false">FALSE()</f>
        <is>
          <t/>
        </is>
      </c>
      <c r="L1217" s="24" t="inlineStr">
        <f aca="false">FALSE()</f>
        <is>
          <t/>
        </is>
      </c>
    </row>
    <row r="1218" customFormat="false" ht="15" hidden="false" customHeight="false" outlineLevel="0" collapsed="false">
      <c r="A1218" s="24" t="s">
        <v>15473</v>
      </c>
      <c r="B1218" s="24" t="s">
        <v>15076</v>
      </c>
      <c r="C1218" s="24" t="n">
        <v>2</v>
      </c>
      <c r="D1218" s="108" t="n">
        <v>0.000508819701718699</v>
      </c>
      <c r="E1218" s="108" t="n">
        <v>2.34210851128716</v>
      </c>
      <c r="F1218" s="24" t="s">
        <v>15061</v>
      </c>
      <c r="G1218" s="24" t="inlineStr">
        <f aca="false">FALSE()</f>
        <is>
          <t/>
        </is>
      </c>
      <c r="H1218" s="24" t="inlineStr">
        <f aca="false">FALSE()</f>
        <is>
          <t/>
        </is>
      </c>
      <c r="I1218" s="24" t="inlineStr">
        <f aca="false">FALSE()</f>
        <is>
          <t/>
        </is>
      </c>
      <c r="J1218" s="24" t="inlineStr">
        <f aca="false">FALSE()</f>
        <is>
          <t/>
        </is>
      </c>
      <c r="K1218" s="24" t="inlineStr">
        <f aca="false">FALSE()</f>
        <is>
          <t/>
        </is>
      </c>
      <c r="L1218" s="24" t="inlineStr">
        <f aca="false">FALSE()</f>
        <is>
          <t/>
        </is>
      </c>
    </row>
    <row r="1219" customFormat="false" ht="15" hidden="false" customHeight="false" outlineLevel="0" collapsed="false">
      <c r="A1219" s="24" t="s">
        <v>15076</v>
      </c>
      <c r="B1219" s="24" t="s">
        <v>15956</v>
      </c>
      <c r="C1219" s="24" t="n">
        <v>2</v>
      </c>
      <c r="D1219" s="108" t="n">
        <v>0.000508819701718699</v>
      </c>
      <c r="E1219" s="108" t="n">
        <v>2.64313850695114</v>
      </c>
      <c r="F1219" s="24" t="s">
        <v>15061</v>
      </c>
      <c r="G1219" s="24" t="inlineStr">
        <f aca="false">FALSE()</f>
        <is>
          <t/>
        </is>
      </c>
      <c r="H1219" s="24" t="inlineStr">
        <f aca="false">FALSE()</f>
        <is>
          <t/>
        </is>
      </c>
      <c r="I1219" s="24" t="inlineStr">
        <f aca="false">FALSE()</f>
        <is>
          <t/>
        </is>
      </c>
      <c r="J1219" s="24" t="inlineStr">
        <f aca="false">FALSE()</f>
        <is>
          <t/>
        </is>
      </c>
      <c r="K1219" s="24" t="inlineStr">
        <f aca="false">FALSE()</f>
        <is>
          <t/>
        </is>
      </c>
      <c r="L1219" s="24" t="inlineStr">
        <f aca="false">FALSE()</f>
        <is>
          <t/>
        </is>
      </c>
    </row>
    <row r="1220" customFormat="false" ht="15" hidden="false" customHeight="false" outlineLevel="0" collapsed="false">
      <c r="A1220" s="24" t="s">
        <v>2553</v>
      </c>
      <c r="B1220" s="24" t="s">
        <v>15309</v>
      </c>
      <c r="C1220" s="24" t="n">
        <v>2</v>
      </c>
      <c r="D1220" s="108" t="n">
        <v>0.000508819701718699</v>
      </c>
      <c r="E1220" s="108" t="n">
        <v>3.38350119644538</v>
      </c>
      <c r="F1220" s="24" t="s">
        <v>15061</v>
      </c>
      <c r="G1220" s="24" t="inlineStr">
        <f aca="false">FALSE()</f>
        <is>
          <t/>
        </is>
      </c>
      <c r="H1220" s="24" t="inlineStr">
        <f aca="false">FALSE()</f>
        <is>
          <t/>
        </is>
      </c>
      <c r="I1220" s="24" t="inlineStr">
        <f aca="false">FALSE()</f>
        <is>
          <t/>
        </is>
      </c>
      <c r="J1220" s="24" t="inlineStr">
        <f aca="false">FALSE()</f>
        <is>
          <t/>
        </is>
      </c>
      <c r="K1220" s="24" t="inlineStr">
        <f aca="false">FALSE()</f>
        <is>
          <t/>
        </is>
      </c>
      <c r="L1220" s="24" t="inlineStr">
        <f aca="false">FALSE()</f>
        <is>
          <t/>
        </is>
      </c>
    </row>
    <row r="1221" customFormat="false" ht="15" hidden="false" customHeight="false" outlineLevel="0" collapsed="false">
      <c r="A1221" s="24" t="s">
        <v>15645</v>
      </c>
      <c r="B1221" s="24" t="s">
        <v>338</v>
      </c>
      <c r="C1221" s="24" t="n">
        <v>2</v>
      </c>
      <c r="D1221" s="108" t="n">
        <v>0.000508819701718699</v>
      </c>
      <c r="E1221" s="108" t="n">
        <v>0.893542717020548</v>
      </c>
      <c r="F1221" s="24" t="s">
        <v>15061</v>
      </c>
      <c r="G1221" s="24" t="inlineStr">
        <f aca="false">FALSE()</f>
        <is>
          <t/>
        </is>
      </c>
      <c r="H1221" s="24" t="inlineStr">
        <f aca="false">FALSE()</f>
        <is>
          <t/>
        </is>
      </c>
      <c r="I1221" s="24" t="inlineStr">
        <f aca="false">FALSE()</f>
        <is>
          <t/>
        </is>
      </c>
      <c r="J1221" s="24" t="inlineStr">
        <f aca="false">FALSE()</f>
        <is>
          <t/>
        </is>
      </c>
      <c r="K1221" s="24" t="inlineStr">
        <f aca="false">FALSE()</f>
        <is>
          <t/>
        </is>
      </c>
      <c r="L1221" s="24" t="inlineStr">
        <f aca="false">FALSE()</f>
        <is>
          <t/>
        </is>
      </c>
    </row>
    <row r="1222" customFormat="false" ht="15" hidden="false" customHeight="false" outlineLevel="0" collapsed="false">
      <c r="A1222" s="24" t="s">
        <v>338</v>
      </c>
      <c r="B1222" s="24" t="s">
        <v>15195</v>
      </c>
      <c r="C1222" s="24" t="n">
        <v>2</v>
      </c>
      <c r="D1222" s="108" t="n">
        <v>0.000508819701718699</v>
      </c>
      <c r="E1222" s="108" t="n">
        <v>0.589361840677609</v>
      </c>
      <c r="F1222" s="24" t="s">
        <v>15061</v>
      </c>
      <c r="G1222" s="24" t="inlineStr">
        <f aca="false">FALSE()</f>
        <is>
          <t/>
        </is>
      </c>
      <c r="H1222" s="24" t="inlineStr">
        <f aca="false">FALSE()</f>
        <is>
          <t/>
        </is>
      </c>
      <c r="I1222" s="24" t="inlineStr">
        <f aca="false">FALSE()</f>
        <is>
          <t/>
        </is>
      </c>
      <c r="J1222" s="24" t="inlineStr">
        <f aca="false">FALSE()</f>
        <is>
          <t/>
        </is>
      </c>
      <c r="K1222" s="24" t="inlineStr">
        <f aca="false">FALSE()</f>
        <is>
          <t/>
        </is>
      </c>
      <c r="L1222" s="24" t="inlineStr">
        <f aca="false">FALSE()</f>
        <is>
          <t/>
        </is>
      </c>
    </row>
    <row r="1223" customFormat="false" ht="15" hidden="false" customHeight="false" outlineLevel="0" collapsed="false">
      <c r="A1223" s="24" t="s">
        <v>2543</v>
      </c>
      <c r="B1223" s="24" t="s">
        <v>15077</v>
      </c>
      <c r="C1223" s="24" t="n">
        <v>2</v>
      </c>
      <c r="D1223" s="108" t="n">
        <v>0.000508819701718699</v>
      </c>
      <c r="E1223" s="108" t="n">
        <v>2.73028868267004</v>
      </c>
      <c r="F1223" s="24" t="s">
        <v>15061</v>
      </c>
      <c r="G1223" s="24" t="inlineStr">
        <f aca="false">FALSE()</f>
        <is>
          <t/>
        </is>
      </c>
      <c r="H1223" s="24" t="inlineStr">
        <f aca="false">FALSE()</f>
        <is>
          <t/>
        </is>
      </c>
      <c r="I1223" s="24" t="inlineStr">
        <f aca="false">FALSE()</f>
        <is>
          <t/>
        </is>
      </c>
      <c r="J1223" s="24" t="inlineStr">
        <f aca="false">FALSE()</f>
        <is>
          <t/>
        </is>
      </c>
      <c r="K1223" s="24" t="inlineStr">
        <f aca="false">FALSE()</f>
        <is>
          <t/>
        </is>
      </c>
      <c r="L1223" s="24" t="inlineStr">
        <f aca="false">FALSE()</f>
        <is>
          <t/>
        </is>
      </c>
    </row>
    <row r="1224" customFormat="false" ht="15" hidden="false" customHeight="false" outlineLevel="0" collapsed="false">
      <c r="A1224" s="24" t="s">
        <v>15658</v>
      </c>
      <c r="B1224" s="24" t="s">
        <v>15119</v>
      </c>
      <c r="C1224" s="24" t="n">
        <v>2</v>
      </c>
      <c r="D1224" s="108" t="n">
        <v>0.000508819701718699</v>
      </c>
      <c r="E1224" s="108" t="n">
        <v>2.69552657641083</v>
      </c>
      <c r="F1224" s="24" t="s">
        <v>15061</v>
      </c>
      <c r="G1224" s="24" t="inlineStr">
        <f aca="false">FALSE()</f>
        <is>
          <t/>
        </is>
      </c>
      <c r="H1224" s="24" t="inlineStr">
        <f aca="false">FALSE()</f>
        <is>
          <t/>
        </is>
      </c>
      <c r="I1224" s="24" t="inlineStr">
        <f aca="false">FALSE()</f>
        <is>
          <t/>
        </is>
      </c>
      <c r="J1224" s="24" t="inlineStr">
        <f aca="false">FALSE()</f>
        <is>
          <t/>
        </is>
      </c>
      <c r="K1224" s="24" t="inlineStr">
        <f aca="false">FALSE()</f>
        <is>
          <t/>
        </is>
      </c>
      <c r="L1224" s="24" t="inlineStr">
        <f aca="false">FALSE()</f>
        <is>
          <t/>
        </is>
      </c>
    </row>
    <row r="1225" customFormat="false" ht="15" hidden="false" customHeight="false" outlineLevel="0" collapsed="false">
      <c r="A1225" s="24" t="s">
        <v>15377</v>
      </c>
      <c r="B1225" s="24" t="s">
        <v>14909</v>
      </c>
      <c r="C1225" s="24" t="n">
        <v>2</v>
      </c>
      <c r="D1225" s="108" t="n">
        <v>0.000508819701718699</v>
      </c>
      <c r="E1225" s="108" t="n">
        <v>2.55419742361436</v>
      </c>
      <c r="F1225" s="24" t="s">
        <v>15061</v>
      </c>
      <c r="G1225" s="24" t="inlineStr">
        <f aca="false">FALSE()</f>
        <is>
          <t/>
        </is>
      </c>
      <c r="H1225" s="24" t="inlineStr">
        <f aca="false">FALSE()</f>
        <is>
          <t/>
        </is>
      </c>
      <c r="I1225" s="24" t="inlineStr">
        <f aca="false">FALSE()</f>
        <is>
          <t/>
        </is>
      </c>
      <c r="J1225" s="24" t="inlineStr">
        <f aca="false">FALSE()</f>
        <is>
          <t/>
        </is>
      </c>
      <c r="K1225" s="24" t="inlineStr">
        <f aca="false">FALSE()</f>
        <is>
          <t/>
        </is>
      </c>
      <c r="L1225" s="24" t="inlineStr">
        <f aca="false">FALSE()</f>
        <is>
          <t/>
        </is>
      </c>
    </row>
    <row r="1226" customFormat="false" ht="15" hidden="false" customHeight="false" outlineLevel="0" collapsed="false">
      <c r="A1226" s="24" t="s">
        <v>15100</v>
      </c>
      <c r="B1226" s="24" t="s">
        <v>15961</v>
      </c>
      <c r="C1226" s="24" t="n">
        <v>2</v>
      </c>
      <c r="D1226" s="108" t="n">
        <v>0.000508819701718699</v>
      </c>
      <c r="E1226" s="108" t="n">
        <v>2.78144120511742</v>
      </c>
      <c r="F1226" s="24" t="s">
        <v>15061</v>
      </c>
      <c r="G1226" s="24" t="inlineStr">
        <f aca="false">FALSE()</f>
        <is>
          <t/>
        </is>
      </c>
      <c r="H1226" s="24" t="inlineStr">
        <f aca="false">FALSE()</f>
        <is>
          <t/>
        </is>
      </c>
      <c r="I1226" s="24" t="inlineStr">
        <f aca="false">FALSE()</f>
        <is>
          <t/>
        </is>
      </c>
      <c r="J1226" s="24" t="n">
        <f aca="false">TRUE()</f>
        <v>1</v>
      </c>
      <c r="K1226" s="24" t="inlineStr">
        <f aca="false">FALSE()</f>
        <is>
          <t/>
        </is>
      </c>
      <c r="L1226" s="24" t="inlineStr">
        <f aca="false">FALSE()</f>
        <is>
          <t/>
        </is>
      </c>
    </row>
    <row r="1227" customFormat="false" ht="15" hidden="false" customHeight="false" outlineLevel="0" collapsed="false">
      <c r="A1227" s="24" t="s">
        <v>15961</v>
      </c>
      <c r="B1227" s="24" t="s">
        <v>15659</v>
      </c>
      <c r="C1227" s="24" t="n">
        <v>2</v>
      </c>
      <c r="D1227" s="108" t="n">
        <v>0.000508819701718699</v>
      </c>
      <c r="E1227" s="108" t="n">
        <v>3.50843993305368</v>
      </c>
      <c r="F1227" s="24" t="s">
        <v>15061</v>
      </c>
      <c r="G1227" s="24" t="n">
        <f aca="false">TRUE()</f>
        <v>1</v>
      </c>
      <c r="H1227" s="24" t="inlineStr">
        <f aca="false">FALSE()</f>
        <is>
          <t/>
        </is>
      </c>
      <c r="I1227" s="24" t="inlineStr">
        <f aca="false">FALSE()</f>
        <is>
          <t/>
        </is>
      </c>
      <c r="J1227" s="24" t="n">
        <f aca="false">FALSE()</f>
        <v>0</v>
      </c>
      <c r="K1227" s="24" t="inlineStr">
        <f aca="false">FALSE()</f>
        <is>
          <t/>
        </is>
      </c>
      <c r="L1227" s="24" t="inlineStr">
        <f aca="false">FALSE()</f>
        <is>
          <t/>
        </is>
      </c>
    </row>
    <row r="1228" customFormat="false" ht="15" hidden="false" customHeight="false" outlineLevel="0" collapsed="false">
      <c r="A1228" s="24" t="s">
        <v>15659</v>
      </c>
      <c r="B1228" s="24" t="s">
        <v>15074</v>
      </c>
      <c r="C1228" s="24" t="n">
        <v>2</v>
      </c>
      <c r="D1228" s="108" t="n">
        <v>0.000508819701718699</v>
      </c>
      <c r="E1228" s="108" t="n">
        <v>2.42925868700606</v>
      </c>
      <c r="F1228" s="24" t="s">
        <v>15061</v>
      </c>
      <c r="G1228" s="24" t="n">
        <f aca="false">FALSE()</f>
        <v>0</v>
      </c>
      <c r="H1228" s="24" t="inlineStr">
        <f aca="false">FALSE()</f>
        <is>
          <t/>
        </is>
      </c>
      <c r="I1228" s="24" t="inlineStr">
        <f aca="false">FALSE()</f>
        <is>
          <t/>
        </is>
      </c>
      <c r="J1228" s="24" t="inlineStr">
        <f aca="false">FALSE()</f>
        <is>
          <t/>
        </is>
      </c>
      <c r="K1228" s="24" t="inlineStr">
        <f aca="false">FALSE()</f>
        <is>
          <t/>
        </is>
      </c>
      <c r="L1228" s="24" t="inlineStr">
        <f aca="false">FALSE()</f>
        <is>
          <t/>
        </is>
      </c>
    </row>
    <row r="1229" customFormat="false" ht="15" hidden="false" customHeight="false" outlineLevel="0" collapsed="false">
      <c r="A1229" s="24" t="s">
        <v>325</v>
      </c>
      <c r="B1229" s="24" t="s">
        <v>15384</v>
      </c>
      <c r="C1229" s="24" t="n">
        <v>2</v>
      </c>
      <c r="D1229" s="108" t="n">
        <v>0.000508819701718699</v>
      </c>
      <c r="E1229" s="108" t="n">
        <v>2.98556118777334</v>
      </c>
      <c r="F1229" s="24" t="s">
        <v>15061</v>
      </c>
      <c r="G1229" s="24" t="inlineStr">
        <f aca="false">FALSE()</f>
        <is>
          <t/>
        </is>
      </c>
      <c r="H1229" s="24" t="inlineStr">
        <f aca="false">FALSE()</f>
        <is>
          <t/>
        </is>
      </c>
      <c r="I1229" s="24" t="inlineStr">
        <f aca="false">FALSE()</f>
        <is>
          <t/>
        </is>
      </c>
      <c r="J1229" s="24" t="inlineStr">
        <f aca="false">FALSE()</f>
        <is>
          <t/>
        </is>
      </c>
      <c r="K1229" s="24" t="inlineStr">
        <f aca="false">FALSE()</f>
        <is>
          <t/>
        </is>
      </c>
      <c r="L1229" s="24" t="inlineStr">
        <f aca="false">FALSE()</f>
        <is>
          <t/>
        </is>
      </c>
    </row>
    <row r="1230" customFormat="false" ht="15" hidden="false" customHeight="false" outlineLevel="0" collapsed="false">
      <c r="A1230" s="24" t="s">
        <v>15964</v>
      </c>
      <c r="B1230" s="24" t="s">
        <v>15965</v>
      </c>
      <c r="C1230" s="24" t="n">
        <v>2</v>
      </c>
      <c r="D1230" s="108" t="n">
        <v>0.000508819701718699</v>
      </c>
      <c r="E1230" s="108" t="n">
        <v>3.68453119210936</v>
      </c>
      <c r="F1230" s="24" t="s">
        <v>15061</v>
      </c>
      <c r="G1230" s="24" t="inlineStr">
        <f aca="false">FALSE()</f>
        <is>
          <t/>
        </is>
      </c>
      <c r="H1230" s="24" t="inlineStr">
        <f aca="false">FALSE()</f>
        <is>
          <t/>
        </is>
      </c>
      <c r="I1230" s="24" t="inlineStr">
        <f aca="false">FALSE()</f>
        <is>
          <t/>
        </is>
      </c>
      <c r="J1230" s="24" t="inlineStr">
        <f aca="false">FALSE()</f>
        <is>
          <t/>
        </is>
      </c>
      <c r="K1230" s="24" t="inlineStr">
        <f aca="false">FALSE()</f>
        <is>
          <t/>
        </is>
      </c>
      <c r="L1230" s="24" t="inlineStr">
        <f aca="false">FALSE()</f>
        <is>
          <t/>
        </is>
      </c>
    </row>
    <row r="1231" customFormat="false" ht="15" hidden="false" customHeight="false" outlineLevel="0" collapsed="false">
      <c r="A1231" s="24" t="s">
        <v>1369</v>
      </c>
      <c r="B1231" s="24" t="s">
        <v>338</v>
      </c>
      <c r="C1231" s="24" t="n">
        <v>2</v>
      </c>
      <c r="D1231" s="108" t="n">
        <v>0.000508819701718699</v>
      </c>
      <c r="E1231" s="108" t="n">
        <v>1.06963397607623</v>
      </c>
      <c r="F1231" s="24" t="s">
        <v>15061</v>
      </c>
      <c r="G1231" s="24" t="inlineStr">
        <f aca="false">FALSE()</f>
        <is>
          <t/>
        </is>
      </c>
      <c r="H1231" s="24" t="inlineStr">
        <f aca="false">FALSE()</f>
        <is>
          <t/>
        </is>
      </c>
      <c r="I1231" s="24" t="inlineStr">
        <f aca="false">FALSE()</f>
        <is>
          <t/>
        </is>
      </c>
      <c r="J1231" s="24" t="inlineStr">
        <f aca="false">FALSE()</f>
        <is>
          <t/>
        </is>
      </c>
      <c r="K1231" s="24" t="inlineStr">
        <f aca="false">FALSE()</f>
        <is>
          <t/>
        </is>
      </c>
      <c r="L1231" s="24" t="inlineStr">
        <f aca="false">FALSE()</f>
        <is>
          <t/>
        </is>
      </c>
    </row>
    <row r="1232" customFormat="false" ht="15" hidden="false" customHeight="false" outlineLevel="0" collapsed="false">
      <c r="A1232" s="24" t="s">
        <v>15484</v>
      </c>
      <c r="B1232" s="24" t="s">
        <v>15093</v>
      </c>
      <c r="C1232" s="24" t="n">
        <v>2</v>
      </c>
      <c r="D1232" s="108" t="n">
        <v>0.000508819701718699</v>
      </c>
      <c r="E1232" s="108" t="n">
        <v>2.55419742361436</v>
      </c>
      <c r="F1232" s="24" t="s">
        <v>15061</v>
      </c>
      <c r="G1232" s="24" t="inlineStr">
        <f aca="false">FALSE()</f>
        <is>
          <t/>
        </is>
      </c>
      <c r="H1232" s="24" t="inlineStr">
        <f aca="false">FALSE()</f>
        <is>
          <t/>
        </is>
      </c>
      <c r="I1232" s="24" t="inlineStr">
        <f aca="false">FALSE()</f>
        <is>
          <t/>
        </is>
      </c>
      <c r="J1232" s="24" t="inlineStr">
        <f aca="false">FALSE()</f>
        <is>
          <t/>
        </is>
      </c>
      <c r="K1232" s="24" t="inlineStr">
        <f aca="false">FALSE()</f>
        <is>
          <t/>
        </is>
      </c>
      <c r="L1232" s="24" t="inlineStr">
        <f aca="false">FALSE()</f>
        <is>
          <t/>
        </is>
      </c>
    </row>
    <row r="1233" customFormat="false" ht="15" hidden="false" customHeight="false" outlineLevel="0" collapsed="false">
      <c r="A1233" s="24" t="s">
        <v>15966</v>
      </c>
      <c r="B1233" s="24" t="s">
        <v>15369</v>
      </c>
      <c r="C1233" s="24" t="n">
        <v>2</v>
      </c>
      <c r="D1233" s="108" t="n">
        <v>0.000508819701718699</v>
      </c>
      <c r="E1233" s="108" t="n">
        <v>3.28659118343733</v>
      </c>
      <c r="F1233" s="24" t="s">
        <v>15061</v>
      </c>
      <c r="G1233" s="24" t="inlineStr">
        <f aca="false">FALSE()</f>
        <is>
          <t/>
        </is>
      </c>
      <c r="H1233" s="24" t="inlineStr">
        <f aca="false">FALSE()</f>
        <is>
          <t/>
        </is>
      </c>
      <c r="I1233" s="24" t="inlineStr">
        <f aca="false">FALSE()</f>
        <is>
          <t/>
        </is>
      </c>
      <c r="J1233" s="24" t="inlineStr">
        <f aca="false">FALSE()</f>
        <is>
          <t/>
        </is>
      </c>
      <c r="K1233" s="24" t="inlineStr">
        <f aca="false">FALSE()</f>
        <is>
          <t/>
        </is>
      </c>
      <c r="L1233" s="24" t="inlineStr">
        <f aca="false">FALSE()</f>
        <is>
          <t/>
        </is>
      </c>
    </row>
    <row r="1234" customFormat="false" ht="15" hidden="false" customHeight="false" outlineLevel="0" collapsed="false">
      <c r="A1234" s="24" t="s">
        <v>15369</v>
      </c>
      <c r="B1234" s="24" t="s">
        <v>15646</v>
      </c>
      <c r="C1234" s="24" t="n">
        <v>2</v>
      </c>
      <c r="D1234" s="108" t="n">
        <v>0.000508819701718699</v>
      </c>
      <c r="E1234" s="108" t="n">
        <v>3.11049992438164</v>
      </c>
      <c r="F1234" s="24" t="s">
        <v>15061</v>
      </c>
      <c r="G1234" s="24" t="inlineStr">
        <f aca="false">FALSE()</f>
        <is>
          <t/>
        </is>
      </c>
      <c r="H1234" s="24" t="inlineStr">
        <f aca="false">FALSE()</f>
        <is>
          <t/>
        </is>
      </c>
      <c r="I1234" s="24" t="inlineStr">
        <f aca="false">FALSE()</f>
        <is>
          <t/>
        </is>
      </c>
      <c r="J1234" s="24" t="inlineStr">
        <f aca="false">FALSE()</f>
        <is>
          <t/>
        </is>
      </c>
      <c r="K1234" s="24" t="inlineStr">
        <f aca="false">FALSE()</f>
        <is>
          <t/>
        </is>
      </c>
      <c r="L1234" s="24" t="inlineStr">
        <f aca="false">FALSE()</f>
        <is>
          <t/>
        </is>
      </c>
    </row>
    <row r="1235" customFormat="false" ht="15" hidden="false" customHeight="false" outlineLevel="0" collapsed="false">
      <c r="A1235" s="24" t="s">
        <v>15646</v>
      </c>
      <c r="B1235" s="24" t="s">
        <v>15967</v>
      </c>
      <c r="C1235" s="24" t="n">
        <v>2</v>
      </c>
      <c r="D1235" s="108" t="n">
        <v>0.000508819701718699</v>
      </c>
      <c r="E1235" s="108" t="n">
        <v>3.50843993305368</v>
      </c>
      <c r="F1235" s="24" t="s">
        <v>15061</v>
      </c>
      <c r="G1235" s="24" t="inlineStr">
        <f aca="false">FALSE()</f>
        <is>
          <t/>
        </is>
      </c>
      <c r="H1235" s="24" t="inlineStr">
        <f aca="false">FALSE()</f>
        <is>
          <t/>
        </is>
      </c>
      <c r="I1235" s="24" t="inlineStr">
        <f aca="false">FALSE()</f>
        <is>
          <t/>
        </is>
      </c>
      <c r="J1235" s="24" t="inlineStr">
        <f aca="false">FALSE()</f>
        <is>
          <t/>
        </is>
      </c>
      <c r="K1235" s="24" t="inlineStr">
        <f aca="false">FALSE()</f>
        <is>
          <t/>
        </is>
      </c>
      <c r="L1235" s="24" t="inlineStr">
        <f aca="false">FALSE()</f>
        <is>
          <t/>
        </is>
      </c>
    </row>
    <row r="1236" customFormat="false" ht="15" hidden="false" customHeight="false" outlineLevel="0" collapsed="false">
      <c r="A1236" s="24" t="s">
        <v>15967</v>
      </c>
      <c r="B1236" s="24" t="s">
        <v>15968</v>
      </c>
      <c r="C1236" s="24" t="n">
        <v>2</v>
      </c>
      <c r="D1236" s="108" t="n">
        <v>0.000508819701718699</v>
      </c>
      <c r="E1236" s="108" t="n">
        <v>3.68453119210936</v>
      </c>
      <c r="F1236" s="24" t="s">
        <v>15061</v>
      </c>
      <c r="G1236" s="24" t="inlineStr">
        <f aca="false">FALSE()</f>
        <is>
          <t/>
        </is>
      </c>
      <c r="H1236" s="24" t="inlineStr">
        <f aca="false">FALSE()</f>
        <is>
          <t/>
        </is>
      </c>
      <c r="I1236" s="24" t="inlineStr">
        <f aca="false">FALSE()</f>
        <is>
          <t/>
        </is>
      </c>
      <c r="J1236" s="24" t="inlineStr">
        <f aca="false">FALSE()</f>
        <is>
          <t/>
        </is>
      </c>
      <c r="K1236" s="24" t="inlineStr">
        <f aca="false">FALSE()</f>
        <is>
          <t/>
        </is>
      </c>
      <c r="L1236" s="24" t="inlineStr">
        <f aca="false">FALSE()</f>
        <is>
          <t/>
        </is>
      </c>
    </row>
    <row r="1237" customFormat="false" ht="15" hidden="false" customHeight="false" outlineLevel="0" collapsed="false">
      <c r="A1237" s="24" t="s">
        <v>15968</v>
      </c>
      <c r="B1237" s="24" t="s">
        <v>15238</v>
      </c>
      <c r="C1237" s="24" t="n">
        <v>2</v>
      </c>
      <c r="D1237" s="108" t="n">
        <v>0.000508819701718699</v>
      </c>
      <c r="E1237" s="108" t="n">
        <v>3.14046314775909</v>
      </c>
      <c r="F1237" s="24" t="s">
        <v>15061</v>
      </c>
      <c r="G1237" s="24" t="inlineStr">
        <f aca="false">FALSE()</f>
        <is>
          <t/>
        </is>
      </c>
      <c r="H1237" s="24" t="inlineStr">
        <f aca="false">FALSE()</f>
        <is>
          <t/>
        </is>
      </c>
      <c r="I1237" s="24" t="inlineStr">
        <f aca="false">FALSE()</f>
        <is>
          <t/>
        </is>
      </c>
      <c r="J1237" s="24" t="inlineStr">
        <f aca="false">FALSE()</f>
        <is>
          <t/>
        </is>
      </c>
      <c r="K1237" s="24" t="inlineStr">
        <f aca="false">FALSE()</f>
        <is>
          <t/>
        </is>
      </c>
      <c r="L1237" s="24" t="inlineStr">
        <f aca="false">FALSE()</f>
        <is>
          <t/>
        </is>
      </c>
    </row>
    <row r="1238" customFormat="false" ht="15" hidden="false" customHeight="false" outlineLevel="0" collapsed="false">
      <c r="A1238" s="24" t="s">
        <v>15238</v>
      </c>
      <c r="B1238" s="24" t="s">
        <v>15969</v>
      </c>
      <c r="C1238" s="24" t="n">
        <v>2</v>
      </c>
      <c r="D1238" s="108" t="n">
        <v>0.000508819701718699</v>
      </c>
      <c r="E1238" s="108" t="n">
        <v>3.14046314775909</v>
      </c>
      <c r="F1238" s="24" t="s">
        <v>15061</v>
      </c>
      <c r="G1238" s="24" t="inlineStr">
        <f aca="false">FALSE()</f>
        <is>
          <t/>
        </is>
      </c>
      <c r="H1238" s="24" t="inlineStr">
        <f aca="false">FALSE()</f>
        <is>
          <t/>
        </is>
      </c>
      <c r="I1238" s="24" t="inlineStr">
        <f aca="false">FALSE()</f>
        <is>
          <t/>
        </is>
      </c>
      <c r="J1238" s="24" t="n">
        <f aca="false">TRUE()</f>
        <v>1</v>
      </c>
      <c r="K1238" s="24" t="inlineStr">
        <f aca="false">FALSE()</f>
        <is>
          <t/>
        </is>
      </c>
      <c r="L1238" s="24" t="inlineStr">
        <f aca="false">FALSE()</f>
        <is>
          <t/>
        </is>
      </c>
    </row>
    <row r="1239" customFormat="false" ht="15" hidden="false" customHeight="false" outlineLevel="0" collapsed="false">
      <c r="A1239" s="24" t="s">
        <v>15971</v>
      </c>
      <c r="B1239" s="24" t="s">
        <v>15250</v>
      </c>
      <c r="C1239" s="24" t="n">
        <v>2</v>
      </c>
      <c r="D1239" s="108" t="n">
        <v>0.000508819701718699</v>
      </c>
      <c r="E1239" s="108" t="n">
        <v>3.14046314775909</v>
      </c>
      <c r="F1239" s="24" t="s">
        <v>15061</v>
      </c>
      <c r="G1239" s="24" t="inlineStr">
        <f aca="false">FALSE()</f>
        <is>
          <t/>
        </is>
      </c>
      <c r="H1239" s="24" t="inlineStr">
        <f aca="false">FALSE()</f>
        <is>
          <t/>
        </is>
      </c>
      <c r="I1239" s="24" t="inlineStr">
        <f aca="false">FALSE()</f>
        <is>
          <t/>
        </is>
      </c>
      <c r="J1239" s="24" t="n">
        <f aca="false">FALSE()</f>
        <v>0</v>
      </c>
      <c r="K1239" s="24" t="inlineStr">
        <f aca="false">FALSE()</f>
        <is>
          <t/>
        </is>
      </c>
      <c r="L1239" s="24" t="inlineStr">
        <f aca="false">FALSE()</f>
        <is>
          <t/>
        </is>
      </c>
    </row>
    <row r="1240" customFormat="false" ht="15" hidden="false" customHeight="false" outlineLevel="0" collapsed="false">
      <c r="A1240" s="24" t="s">
        <v>15250</v>
      </c>
      <c r="B1240" s="24" t="s">
        <v>15972</v>
      </c>
      <c r="C1240" s="24" t="n">
        <v>2</v>
      </c>
      <c r="D1240" s="108" t="n">
        <v>0.000508819701718699</v>
      </c>
      <c r="E1240" s="108" t="n">
        <v>3.14046314775909</v>
      </c>
      <c r="F1240" s="24" t="s">
        <v>15061</v>
      </c>
      <c r="G1240" s="24" t="inlineStr">
        <f aca="false">FALSE()</f>
        <is>
          <t/>
        </is>
      </c>
      <c r="H1240" s="24" t="inlineStr">
        <f aca="false">FALSE()</f>
        <is>
          <t/>
        </is>
      </c>
      <c r="I1240" s="24" t="inlineStr">
        <f aca="false">FALSE()</f>
        <is>
          <t/>
        </is>
      </c>
      <c r="J1240" s="24" t="inlineStr">
        <f aca="false">FALSE()</f>
        <is>
          <t/>
        </is>
      </c>
      <c r="K1240" s="24" t="n">
        <f aca="false">TRUE()</f>
        <v>1</v>
      </c>
      <c r="L1240" s="24" t="n">
        <f aca="false">TRUE()</f>
        <v>1</v>
      </c>
    </row>
    <row r="1241" customFormat="false" ht="15" hidden="false" customHeight="false" outlineLevel="0" collapsed="false">
      <c r="A1241" s="24" t="s">
        <v>15972</v>
      </c>
      <c r="B1241" s="24" t="s">
        <v>1929</v>
      </c>
      <c r="C1241" s="24" t="n">
        <v>2</v>
      </c>
      <c r="D1241" s="108" t="n">
        <v>0.000508819701718699</v>
      </c>
      <c r="E1241" s="108" t="n">
        <v>2.62383335175575</v>
      </c>
      <c r="F1241" s="24" t="s">
        <v>15061</v>
      </c>
      <c r="G1241" s="24" t="inlineStr">
        <f aca="false">FALSE()</f>
        <is>
          <t/>
        </is>
      </c>
      <c r="H1241" s="24" t="n">
        <f aca="false">TRUE()</f>
        <v>1</v>
      </c>
      <c r="I1241" s="24" t="n">
        <f aca="false">TRUE()</f>
        <v>1</v>
      </c>
      <c r="J1241" s="24" t="inlineStr">
        <f aca="false">FALSE()</f>
        <is>
          <t/>
        </is>
      </c>
      <c r="K1241" s="24" t="inlineStr">
        <f aca="false">TRUE()</f>
        <is>
          <t/>
        </is>
      </c>
      <c r="L1241" s="24" t="n">
        <f aca="false">FALSE()</f>
        <v>0</v>
      </c>
    </row>
    <row r="1242" customFormat="false" ht="15" hidden="false" customHeight="false" outlineLevel="0" collapsed="false">
      <c r="A1242" s="24" t="s">
        <v>1929</v>
      </c>
      <c r="B1242" s="24" t="s">
        <v>15086</v>
      </c>
      <c r="C1242" s="24" t="n">
        <v>2</v>
      </c>
      <c r="D1242" s="108" t="n">
        <v>0.000508819701718699</v>
      </c>
      <c r="E1242" s="108" t="n">
        <v>1.62762634077289</v>
      </c>
      <c r="F1242" s="24" t="s">
        <v>15061</v>
      </c>
      <c r="G1242" s="24" t="inlineStr">
        <f aca="false">FALSE()</f>
        <is>
          <t/>
        </is>
      </c>
      <c r="H1242" s="24" t="inlineStr">
        <f aca="false">TRUE()</f>
        <is>
          <t/>
        </is>
      </c>
      <c r="I1242" s="24" t="n">
        <f aca="false">FALSE()</f>
        <v>0</v>
      </c>
      <c r="J1242" s="24" t="inlineStr">
        <f aca="false">FALSE()</f>
        <is>
          <t/>
        </is>
      </c>
      <c r="K1242" s="24" t="n">
        <f aca="false">FALSE()</f>
        <v>0</v>
      </c>
      <c r="L1242" s="24" t="inlineStr">
        <f aca="false">FALSE()</f>
        <is>
          <t/>
        </is>
      </c>
    </row>
    <row r="1243" customFormat="false" ht="15" hidden="false" customHeight="false" outlineLevel="0" collapsed="false">
      <c r="A1243" s="24" t="s">
        <v>15313</v>
      </c>
      <c r="B1243" s="24" t="s">
        <v>15973</v>
      </c>
      <c r="C1243" s="24" t="n">
        <v>2</v>
      </c>
      <c r="D1243" s="108" t="n">
        <v>0.000508819701718699</v>
      </c>
      <c r="E1243" s="108" t="n">
        <v>3.38350119644538</v>
      </c>
      <c r="F1243" s="24" t="s">
        <v>15061</v>
      </c>
      <c r="G1243" s="24" t="inlineStr">
        <f aca="false">FALSE()</f>
        <is>
          <t/>
        </is>
      </c>
      <c r="H1243" s="24" t="n">
        <f aca="false">FALSE()</f>
        <v>0</v>
      </c>
      <c r="I1243" s="24" t="inlineStr">
        <f aca="false">FALSE()</f>
        <is>
          <t/>
        </is>
      </c>
      <c r="J1243" s="24" t="inlineStr">
        <f aca="false">FALSE()</f>
        <is>
          <t/>
        </is>
      </c>
      <c r="K1243" s="24" t="inlineStr">
        <f aca="false">FALSE()</f>
        <is>
          <t/>
        </is>
      </c>
      <c r="L1243" s="24" t="inlineStr">
        <f aca="false">FALSE()</f>
        <is>
          <t/>
        </is>
      </c>
    </row>
    <row r="1244" customFormat="false" ht="15" hidden="false" customHeight="false" outlineLevel="0" collapsed="false">
      <c r="A1244" s="24" t="s">
        <v>15973</v>
      </c>
      <c r="B1244" s="24" t="s">
        <v>338</v>
      </c>
      <c r="C1244" s="24" t="n">
        <v>2</v>
      </c>
      <c r="D1244" s="108" t="n">
        <v>0.000508819701718699</v>
      </c>
      <c r="E1244" s="108" t="n">
        <v>1.06963397607623</v>
      </c>
      <c r="F1244" s="24" t="s">
        <v>15061</v>
      </c>
      <c r="G1244" s="24" t="inlineStr">
        <f aca="false">FALSE()</f>
        <is>
          <t/>
        </is>
      </c>
      <c r="H1244" s="24" t="inlineStr">
        <f aca="false">FALSE()</f>
        <is>
          <t/>
        </is>
      </c>
      <c r="I1244" s="24" t="inlineStr">
        <f aca="false">FALSE()</f>
        <is>
          <t/>
        </is>
      </c>
      <c r="J1244" s="24" t="inlineStr">
        <f aca="false">FALSE()</f>
        <is>
          <t/>
        </is>
      </c>
      <c r="K1244" s="24" t="inlineStr">
        <f aca="false">FALSE()</f>
        <is>
          <t/>
        </is>
      </c>
      <c r="L1244" s="24" t="inlineStr">
        <f aca="false">FALSE()</f>
        <is>
          <t/>
        </is>
      </c>
    </row>
    <row r="1245" customFormat="false" ht="15" hidden="false" customHeight="false" outlineLevel="0" collapsed="false">
      <c r="A1245" s="24" t="s">
        <v>338</v>
      </c>
      <c r="B1245" s="24" t="s">
        <v>15652</v>
      </c>
      <c r="C1245" s="24" t="n">
        <v>2</v>
      </c>
      <c r="D1245" s="108" t="n">
        <v>0.000508819701718699</v>
      </c>
      <c r="E1245" s="108" t="n">
        <v>0.89039183634159</v>
      </c>
      <c r="F1245" s="24" t="s">
        <v>15061</v>
      </c>
      <c r="G1245" s="24" t="inlineStr">
        <f aca="false">FALSE()</f>
        <is>
          <t/>
        </is>
      </c>
      <c r="H1245" s="24" t="inlineStr">
        <f aca="false">FALSE()</f>
        <is>
          <t/>
        </is>
      </c>
      <c r="I1245" s="24" t="inlineStr">
        <f aca="false">FALSE()</f>
        <is>
          <t/>
        </is>
      </c>
      <c r="J1245" s="24" t="inlineStr">
        <f aca="false">FALSE()</f>
        <is>
          <t/>
        </is>
      </c>
      <c r="K1245" s="24" t="inlineStr">
        <f aca="false">FALSE()</f>
        <is>
          <t/>
        </is>
      </c>
      <c r="L1245" s="24" t="inlineStr">
        <f aca="false">FALSE()</f>
        <is>
          <t/>
        </is>
      </c>
    </row>
    <row r="1246" customFormat="false" ht="15" hidden="false" customHeight="false" outlineLevel="0" collapsed="false">
      <c r="A1246" s="24" t="s">
        <v>2142</v>
      </c>
      <c r="B1246" s="24" t="s">
        <v>15672</v>
      </c>
      <c r="C1246" s="24" t="n">
        <v>2</v>
      </c>
      <c r="D1246" s="108" t="n">
        <v>0.000508819701718699</v>
      </c>
      <c r="E1246" s="108" t="n">
        <v>3.68453119210936</v>
      </c>
      <c r="F1246" s="24" t="s">
        <v>15061</v>
      </c>
      <c r="G1246" s="24" t="inlineStr">
        <f aca="false">FALSE()</f>
        <is>
          <t/>
        </is>
      </c>
      <c r="H1246" s="24" t="inlineStr">
        <f aca="false">FALSE()</f>
        <is>
          <t/>
        </is>
      </c>
      <c r="I1246" s="24" t="inlineStr">
        <f aca="false">FALSE()</f>
        <is>
          <t/>
        </is>
      </c>
      <c r="J1246" s="24" t="inlineStr">
        <f aca="false">FALSE()</f>
        <is>
          <t/>
        </is>
      </c>
      <c r="K1246" s="24" t="inlineStr">
        <f aca="false">FALSE()</f>
        <is>
          <t/>
        </is>
      </c>
      <c r="L1246" s="24" t="inlineStr">
        <f aca="false">FALSE()</f>
        <is>
          <t/>
        </is>
      </c>
    </row>
    <row r="1247" customFormat="false" ht="15" hidden="false" customHeight="false" outlineLevel="0" collapsed="false">
      <c r="A1247" s="24" t="s">
        <v>338</v>
      </c>
      <c r="B1247" s="24" t="s">
        <v>9472</v>
      </c>
      <c r="C1247" s="24" t="n">
        <v>2</v>
      </c>
      <c r="D1247" s="108" t="n">
        <v>0.000508819701718699</v>
      </c>
      <c r="E1247" s="108" t="n">
        <v>1.06648309539727</v>
      </c>
      <c r="F1247" s="24" t="s">
        <v>15061</v>
      </c>
      <c r="G1247" s="24" t="inlineStr">
        <f aca="false">FALSE()</f>
        <is>
          <t/>
        </is>
      </c>
      <c r="H1247" s="24" t="inlineStr">
        <f aca="false">FALSE()</f>
        <is>
          <t/>
        </is>
      </c>
      <c r="I1247" s="24" t="inlineStr">
        <f aca="false">FALSE()</f>
        <is>
          <t/>
        </is>
      </c>
      <c r="J1247" s="24" t="inlineStr">
        <f aca="false">FALSE()</f>
        <is>
          <t/>
        </is>
      </c>
      <c r="K1247" s="24" t="inlineStr">
        <f aca="false">FALSE()</f>
        <is>
          <t/>
        </is>
      </c>
      <c r="L1247" s="24" t="inlineStr">
        <f aca="false">FALSE()</f>
        <is>
          <t/>
        </is>
      </c>
    </row>
    <row r="1248" customFormat="false" ht="15" hidden="false" customHeight="false" outlineLevel="0" collapsed="false">
      <c r="A1248" s="24" t="s">
        <v>1892</v>
      </c>
      <c r="B1248" s="24" t="s">
        <v>14864</v>
      </c>
      <c r="C1248" s="24" t="n">
        <v>2</v>
      </c>
      <c r="D1248" s="108" t="n">
        <v>0.000508819701718699</v>
      </c>
      <c r="E1248" s="108" t="n">
        <v>3.2074099373897</v>
      </c>
      <c r="F1248" s="24" t="s">
        <v>15061</v>
      </c>
      <c r="G1248" s="24" t="inlineStr">
        <f aca="false">FALSE()</f>
        <is>
          <t/>
        </is>
      </c>
      <c r="H1248" s="24" t="inlineStr">
        <f aca="false">FALSE()</f>
        <is>
          <t/>
        </is>
      </c>
      <c r="I1248" s="24" t="inlineStr">
        <f aca="false">FALSE()</f>
        <is>
          <t/>
        </is>
      </c>
      <c r="J1248" s="24" t="n">
        <f aca="false">TRUE()</f>
        <v>1</v>
      </c>
      <c r="K1248" s="24" t="inlineStr">
        <f aca="false">FALSE()</f>
        <is>
          <t/>
        </is>
      </c>
      <c r="L1248" s="24" t="inlineStr">
        <f aca="false">FALSE()</f>
        <is>
          <t/>
        </is>
      </c>
    </row>
    <row r="1249" customFormat="false" ht="15" hidden="false" customHeight="false" outlineLevel="0" collapsed="false">
      <c r="A1249" s="24" t="s">
        <v>1883</v>
      </c>
      <c r="B1249" s="24" t="s">
        <v>15093</v>
      </c>
      <c r="C1249" s="24" t="n">
        <v>2</v>
      </c>
      <c r="D1249" s="108" t="n">
        <v>0.000508819701718699</v>
      </c>
      <c r="E1249" s="108" t="n">
        <v>2.73028868267004</v>
      </c>
      <c r="F1249" s="24" t="s">
        <v>15061</v>
      </c>
      <c r="G1249" s="24" t="inlineStr">
        <f aca="false">FALSE()</f>
        <is>
          <t/>
        </is>
      </c>
      <c r="H1249" s="24" t="inlineStr">
        <f aca="false">FALSE()</f>
        <is>
          <t/>
        </is>
      </c>
      <c r="I1249" s="24" t="inlineStr">
        <f aca="false">FALSE()</f>
        <is>
          <t/>
        </is>
      </c>
      <c r="J1249" s="24" t="n">
        <f aca="false">FALSE()</f>
        <v>0</v>
      </c>
      <c r="K1249" s="24" t="inlineStr">
        <f aca="false">FALSE()</f>
        <is>
          <t/>
        </is>
      </c>
      <c r="L1249" s="24" t="inlineStr">
        <f aca="false">FALSE()</f>
        <is>
          <t/>
        </is>
      </c>
    </row>
    <row r="1250" customFormat="false" ht="15" hidden="false" customHeight="false" outlineLevel="0" collapsed="false">
      <c r="A1250" s="24" t="s">
        <v>1226</v>
      </c>
      <c r="B1250" s="24" t="s">
        <v>15674</v>
      </c>
      <c r="C1250" s="24" t="n">
        <v>2</v>
      </c>
      <c r="D1250" s="108" t="n">
        <v>0.000508819701718699</v>
      </c>
      <c r="E1250" s="108" t="n">
        <v>3.68453119210936</v>
      </c>
      <c r="F1250" s="24" t="s">
        <v>15061</v>
      </c>
      <c r="G1250" s="24" t="inlineStr">
        <f aca="false">FALSE()</f>
        <is>
          <t/>
        </is>
      </c>
      <c r="H1250" s="24" t="inlineStr">
        <f aca="false">FALSE()</f>
        <is>
          <t/>
        </is>
      </c>
      <c r="I1250" s="24" t="inlineStr">
        <f aca="false">FALSE()</f>
        <is>
          <t/>
        </is>
      </c>
      <c r="J1250" s="24" t="inlineStr">
        <f aca="false">FALSE()</f>
        <is>
          <t/>
        </is>
      </c>
      <c r="K1250" s="24" t="inlineStr">
        <f aca="false">FALSE()</f>
        <is>
          <t/>
        </is>
      </c>
      <c r="L1250" s="24" t="inlineStr">
        <f aca="false">FALSE()</f>
        <is>
          <t/>
        </is>
      </c>
    </row>
    <row r="1251" customFormat="false" ht="15" hidden="false" customHeight="false" outlineLevel="0" collapsed="false">
      <c r="A1251" s="24" t="s">
        <v>338</v>
      </c>
      <c r="B1251" s="24" t="s">
        <v>15676</v>
      </c>
      <c r="C1251" s="24" t="n">
        <v>2</v>
      </c>
      <c r="D1251" s="108" t="n">
        <v>0.000508819701718699</v>
      </c>
      <c r="E1251" s="108" t="n">
        <v>0.89039183634159</v>
      </c>
      <c r="F1251" s="24" t="s">
        <v>15061</v>
      </c>
      <c r="G1251" s="24" t="inlineStr">
        <f aca="false">FALSE()</f>
        <is>
          <t/>
        </is>
      </c>
      <c r="H1251" s="24" t="inlineStr">
        <f aca="false">FALSE()</f>
        <is>
          <t/>
        </is>
      </c>
      <c r="I1251" s="24" t="inlineStr">
        <f aca="false">FALSE()</f>
        <is>
          <t/>
        </is>
      </c>
      <c r="J1251" s="24" t="inlineStr">
        <f aca="false">FALSE()</f>
        <is>
          <t/>
        </is>
      </c>
      <c r="K1251" s="24" t="inlineStr">
        <f aca="false">FALSE()</f>
        <is>
          <t/>
        </is>
      </c>
      <c r="L1251" s="24" t="inlineStr">
        <f aca="false">FALSE()</f>
        <is>
          <t/>
        </is>
      </c>
    </row>
    <row r="1252" customFormat="false" ht="15" hidden="false" customHeight="false" outlineLevel="0" collapsed="false">
      <c r="A1252" s="24" t="s">
        <v>14845</v>
      </c>
      <c r="B1252" s="24" t="s">
        <v>15979</v>
      </c>
      <c r="C1252" s="24" t="n">
        <v>2</v>
      </c>
      <c r="D1252" s="108" t="n">
        <v>0.000508819701718699</v>
      </c>
      <c r="E1252" s="108" t="n">
        <v>2.68453119210936</v>
      </c>
      <c r="F1252" s="24" t="s">
        <v>15061</v>
      </c>
      <c r="G1252" s="24" t="inlineStr">
        <f aca="false">FALSE()</f>
        <is>
          <t/>
        </is>
      </c>
      <c r="H1252" s="24" t="inlineStr">
        <f aca="false">FALSE()</f>
        <is>
          <t/>
        </is>
      </c>
      <c r="I1252" s="24" t="inlineStr">
        <f aca="false">FALSE()</f>
        <is>
          <t/>
        </is>
      </c>
      <c r="J1252" s="24" t="inlineStr">
        <f aca="false">FALSE()</f>
        <is>
          <t/>
        </is>
      </c>
      <c r="K1252" s="24" t="n">
        <f aca="false">TRUE()</f>
        <v>1</v>
      </c>
      <c r="L1252" s="24" t="inlineStr">
        <f aca="false">FALSE()</f>
        <is>
          <t/>
        </is>
      </c>
    </row>
    <row r="1253" customFormat="false" ht="15" hidden="false" customHeight="false" outlineLevel="0" collapsed="false">
      <c r="A1253" s="24" t="s">
        <v>15979</v>
      </c>
      <c r="B1253" s="24" t="s">
        <v>15651</v>
      </c>
      <c r="C1253" s="24" t="n">
        <v>2</v>
      </c>
      <c r="D1253" s="108" t="n">
        <v>0.000508819701718699</v>
      </c>
      <c r="E1253" s="108" t="n">
        <v>3.50843993305368</v>
      </c>
      <c r="F1253" s="24" t="s">
        <v>15061</v>
      </c>
      <c r="G1253" s="24" t="inlineStr">
        <f aca="false">FALSE()</f>
        <is>
          <t/>
        </is>
      </c>
      <c r="H1253" s="24" t="n">
        <f aca="false">TRUE()</f>
        <v>1</v>
      </c>
      <c r="I1253" s="24" t="inlineStr">
        <f aca="false">FALSE()</f>
        <is>
          <t/>
        </is>
      </c>
      <c r="J1253" s="24" t="inlineStr">
        <f aca="false">FALSE()</f>
        <is>
          <t/>
        </is>
      </c>
      <c r="K1253" s="24" t="n">
        <f aca="false">FALSE()</f>
        <v>0</v>
      </c>
      <c r="L1253" s="24" t="inlineStr">
        <f aca="false">FALSE()</f>
        <is>
          <t/>
        </is>
      </c>
    </row>
    <row r="1254" customFormat="false" ht="15" hidden="false" customHeight="false" outlineLevel="0" collapsed="false">
      <c r="A1254" s="24" t="s">
        <v>15651</v>
      </c>
      <c r="B1254" s="24" t="s">
        <v>15980</v>
      </c>
      <c r="C1254" s="24" t="n">
        <v>2</v>
      </c>
      <c r="D1254" s="108" t="n">
        <v>0.000508819701718699</v>
      </c>
      <c r="E1254" s="108" t="n">
        <v>3.50843993305368</v>
      </c>
      <c r="F1254" s="24" t="s">
        <v>15061</v>
      </c>
      <c r="G1254" s="24" t="inlineStr">
        <f aca="false">FALSE()</f>
        <is>
          <t/>
        </is>
      </c>
      <c r="H1254" s="24" t="n">
        <f aca="false">FALSE()</f>
        <v>0</v>
      </c>
      <c r="I1254" s="24" t="inlineStr">
        <f aca="false">FALSE()</f>
        <is>
          <t/>
        </is>
      </c>
      <c r="J1254" s="24" t="inlineStr">
        <f aca="false">FALSE()</f>
        <is>
          <t/>
        </is>
      </c>
      <c r="K1254" s="24" t="n">
        <f aca="false">TRUE()</f>
        <v>1</v>
      </c>
      <c r="L1254" s="24" t="inlineStr">
        <f aca="false">FALSE()</f>
        <is>
          <t/>
        </is>
      </c>
    </row>
    <row r="1255" customFormat="false" ht="15" hidden="false" customHeight="false" outlineLevel="0" collapsed="false">
      <c r="A1255" s="24" t="s">
        <v>15980</v>
      </c>
      <c r="B1255" s="24" t="s">
        <v>15677</v>
      </c>
      <c r="C1255" s="24" t="n">
        <v>2</v>
      </c>
      <c r="D1255" s="108" t="n">
        <v>0.000508819701718699</v>
      </c>
      <c r="E1255" s="108" t="n">
        <v>3.50843993305368</v>
      </c>
      <c r="F1255" s="24" t="s">
        <v>15061</v>
      </c>
      <c r="G1255" s="24" t="inlineStr">
        <f aca="false">FALSE()</f>
        <is>
          <t/>
        </is>
      </c>
      <c r="H1255" s="24" t="n">
        <f aca="false">TRUE()</f>
        <v>1</v>
      </c>
      <c r="I1255" s="24" t="inlineStr">
        <f aca="false">FALSE()</f>
        <is>
          <t/>
        </is>
      </c>
      <c r="J1255" s="24" t="inlineStr">
        <f aca="false">FALSE()</f>
        <is>
          <t/>
        </is>
      </c>
      <c r="K1255" s="24" t="n">
        <f aca="false">FALSE()</f>
        <v>0</v>
      </c>
      <c r="L1255" s="24" t="inlineStr">
        <f aca="false">FALSE()</f>
        <is>
          <t/>
        </is>
      </c>
    </row>
    <row r="1256" customFormat="false" ht="15" hidden="false" customHeight="false" outlineLevel="0" collapsed="false">
      <c r="A1256" s="24" t="s">
        <v>15677</v>
      </c>
      <c r="B1256" s="24" t="s">
        <v>15981</v>
      </c>
      <c r="C1256" s="24" t="n">
        <v>2</v>
      </c>
      <c r="D1256" s="108" t="n">
        <v>0.000508819701718699</v>
      </c>
      <c r="E1256" s="108" t="n">
        <v>3.50843993305368</v>
      </c>
      <c r="F1256" s="24" t="s">
        <v>15061</v>
      </c>
      <c r="G1256" s="24" t="inlineStr">
        <f aca="false">FALSE()</f>
        <is>
          <t/>
        </is>
      </c>
      <c r="H1256" s="24" t="n">
        <f aca="false">FALSE()</f>
        <v>0</v>
      </c>
      <c r="I1256" s="24" t="inlineStr">
        <f aca="false">FALSE()</f>
        <is>
          <t/>
        </is>
      </c>
      <c r="J1256" s="24" t="inlineStr">
        <f aca="false">FALSE()</f>
        <is>
          <t/>
        </is>
      </c>
      <c r="K1256" s="24" t="inlineStr">
        <f aca="false">FALSE()</f>
        <is>
          <t/>
        </is>
      </c>
      <c r="L1256" s="24" t="inlineStr">
        <f aca="false">FALSE()</f>
        <is>
          <t/>
        </is>
      </c>
    </row>
    <row r="1257" customFormat="false" ht="15" hidden="false" customHeight="false" outlineLevel="0" collapsed="false">
      <c r="A1257" s="24" t="s">
        <v>15981</v>
      </c>
      <c r="B1257" s="24" t="s">
        <v>338</v>
      </c>
      <c r="C1257" s="24" t="n">
        <v>2</v>
      </c>
      <c r="D1257" s="108" t="n">
        <v>0.000508819701718699</v>
      </c>
      <c r="E1257" s="108" t="n">
        <v>1.06963397607623</v>
      </c>
      <c r="F1257" s="24" t="s">
        <v>15061</v>
      </c>
      <c r="G1257" s="24" t="inlineStr">
        <f aca="false">FALSE()</f>
        <is>
          <t/>
        </is>
      </c>
      <c r="H1257" s="24" t="inlineStr">
        <f aca="false">FALSE()</f>
        <is>
          <t/>
        </is>
      </c>
      <c r="I1257" s="24" t="inlineStr">
        <f aca="false">FALSE()</f>
        <is>
          <t/>
        </is>
      </c>
      <c r="J1257" s="24" t="inlineStr">
        <f aca="false">FALSE()</f>
        <is>
          <t/>
        </is>
      </c>
      <c r="K1257" s="24" t="inlineStr">
        <f aca="false">FALSE()</f>
        <is>
          <t/>
        </is>
      </c>
      <c r="L1257" s="24" t="inlineStr">
        <f aca="false">FALSE()</f>
        <is>
          <t/>
        </is>
      </c>
    </row>
    <row r="1258" customFormat="false" ht="15" hidden="false" customHeight="false" outlineLevel="0" collapsed="false">
      <c r="A1258" s="24" t="s">
        <v>338</v>
      </c>
      <c r="B1258" s="24" t="s">
        <v>15982</v>
      </c>
      <c r="C1258" s="24" t="n">
        <v>2</v>
      </c>
      <c r="D1258" s="108" t="n">
        <v>0.000508819701718699</v>
      </c>
      <c r="E1258" s="108" t="n">
        <v>1.06648309539727</v>
      </c>
      <c r="F1258" s="24" t="s">
        <v>15061</v>
      </c>
      <c r="G1258" s="24" t="inlineStr">
        <f aca="false">FALSE()</f>
        <is>
          <t/>
        </is>
      </c>
      <c r="H1258" s="24" t="inlineStr">
        <f aca="false">FALSE()</f>
        <is>
          <t/>
        </is>
      </c>
      <c r="I1258" s="24" t="inlineStr">
        <f aca="false">FALSE()</f>
        <is>
          <t/>
        </is>
      </c>
      <c r="J1258" s="24" t="inlineStr">
        <f aca="false">FALSE()</f>
        <is>
          <t/>
        </is>
      </c>
      <c r="K1258" s="24" t="inlineStr">
        <f aca="false">FALSE()</f>
        <is>
          <t/>
        </is>
      </c>
      <c r="L1258" s="24" t="inlineStr">
        <f aca="false">FALSE()</f>
        <is>
          <t/>
        </is>
      </c>
    </row>
    <row r="1259" customFormat="false" ht="15" hidden="false" customHeight="false" outlineLevel="0" collapsed="false">
      <c r="A1259" s="24" t="s">
        <v>15982</v>
      </c>
      <c r="B1259" s="24" t="s">
        <v>15983</v>
      </c>
      <c r="C1259" s="24" t="n">
        <v>2</v>
      </c>
      <c r="D1259" s="108" t="n">
        <v>0.000508819701718699</v>
      </c>
      <c r="E1259" s="108" t="n">
        <v>3.68453119210936</v>
      </c>
      <c r="F1259" s="24" t="s">
        <v>15061</v>
      </c>
      <c r="G1259" s="24" t="inlineStr">
        <f aca="false">FALSE()</f>
        <is>
          <t/>
        </is>
      </c>
      <c r="H1259" s="24" t="inlineStr">
        <f aca="false">FALSE()</f>
        <is>
          <t/>
        </is>
      </c>
      <c r="I1259" s="24" t="inlineStr">
        <f aca="false">FALSE()</f>
        <is>
          <t/>
        </is>
      </c>
      <c r="J1259" s="24" t="inlineStr">
        <f aca="false">FALSE()</f>
        <is>
          <t/>
        </is>
      </c>
      <c r="K1259" s="24" t="inlineStr">
        <f aca="false">FALSE()</f>
        <is>
          <t/>
        </is>
      </c>
      <c r="L1259" s="24" t="inlineStr">
        <f aca="false">FALSE()</f>
        <is>
          <t/>
        </is>
      </c>
    </row>
    <row r="1260" customFormat="false" ht="15" hidden="false" customHeight="false" outlineLevel="0" collapsed="false">
      <c r="A1260" s="24" t="s">
        <v>15983</v>
      </c>
      <c r="B1260" s="24" t="s">
        <v>15984</v>
      </c>
      <c r="C1260" s="24" t="n">
        <v>2</v>
      </c>
      <c r="D1260" s="108" t="n">
        <v>0.000508819701718699</v>
      </c>
      <c r="E1260" s="108" t="n">
        <v>3.68453119210936</v>
      </c>
      <c r="F1260" s="24" t="s">
        <v>15061</v>
      </c>
      <c r="G1260" s="24" t="inlineStr">
        <f aca="false">FALSE()</f>
        <is>
          <t/>
        </is>
      </c>
      <c r="H1260" s="24" t="inlineStr">
        <f aca="false">FALSE()</f>
        <is>
          <t/>
        </is>
      </c>
      <c r="I1260" s="24" t="inlineStr">
        <f aca="false">FALSE()</f>
        <is>
          <t/>
        </is>
      </c>
      <c r="J1260" s="24" t="inlineStr">
        <f aca="false">FALSE()</f>
        <is>
          <t/>
        </is>
      </c>
      <c r="K1260" s="24" t="inlineStr">
        <f aca="false">FALSE()</f>
        <is>
          <t/>
        </is>
      </c>
      <c r="L1260" s="24" t="inlineStr">
        <f aca="false">FALSE()</f>
        <is>
          <t/>
        </is>
      </c>
    </row>
    <row r="1261" customFormat="false" ht="15" hidden="false" customHeight="false" outlineLevel="0" collapsed="false">
      <c r="A1261" s="24" t="s">
        <v>15984</v>
      </c>
      <c r="B1261" s="24" t="s">
        <v>15985</v>
      </c>
      <c r="C1261" s="24" t="n">
        <v>2</v>
      </c>
      <c r="D1261" s="108" t="n">
        <v>0.000508819701718699</v>
      </c>
      <c r="E1261" s="108" t="n">
        <v>3.68453119210936</v>
      </c>
      <c r="F1261" s="24" t="s">
        <v>15061</v>
      </c>
      <c r="G1261" s="24" t="inlineStr">
        <f aca="false">FALSE()</f>
        <is>
          <t/>
        </is>
      </c>
      <c r="H1261" s="24" t="inlineStr">
        <f aca="false">FALSE()</f>
        <is>
          <t/>
        </is>
      </c>
      <c r="I1261" s="24" t="inlineStr">
        <f aca="false">FALSE()</f>
        <is>
          <t/>
        </is>
      </c>
      <c r="J1261" s="24" t="inlineStr">
        <f aca="false">FALSE()</f>
        <is>
          <t/>
        </is>
      </c>
      <c r="K1261" s="24" t="inlineStr">
        <f aca="false">FALSE()</f>
        <is>
          <t/>
        </is>
      </c>
      <c r="L1261" s="24" t="inlineStr">
        <f aca="false">FALSE()</f>
        <is>
          <t/>
        </is>
      </c>
    </row>
    <row r="1262" customFormat="false" ht="15" hidden="false" customHeight="false" outlineLevel="0" collapsed="false">
      <c r="A1262" s="24" t="s">
        <v>15986</v>
      </c>
      <c r="B1262" s="24" t="s">
        <v>15987</v>
      </c>
      <c r="C1262" s="24" t="n">
        <v>2</v>
      </c>
      <c r="D1262" s="108" t="n">
        <v>0.000508819701718699</v>
      </c>
      <c r="E1262" s="108" t="n">
        <v>3.68453119210936</v>
      </c>
      <c r="F1262" s="24" t="s">
        <v>15061</v>
      </c>
      <c r="G1262" s="24" t="inlineStr">
        <f aca="false">FALSE()</f>
        <is>
          <t/>
        </is>
      </c>
      <c r="H1262" s="24" t="inlineStr">
        <f aca="false">FALSE()</f>
        <is>
          <t/>
        </is>
      </c>
      <c r="I1262" s="24" t="inlineStr">
        <f aca="false">FALSE()</f>
        <is>
          <t/>
        </is>
      </c>
      <c r="J1262" s="24" t="inlineStr">
        <f aca="false">FALSE()</f>
        <is>
          <t/>
        </is>
      </c>
      <c r="K1262" s="24" t="inlineStr">
        <f aca="false">FALSE()</f>
        <is>
          <t/>
        </is>
      </c>
      <c r="L1262" s="24" t="inlineStr">
        <f aca="false">FALSE()</f>
        <is>
          <t/>
        </is>
      </c>
    </row>
    <row r="1263" customFormat="false" ht="15" hidden="false" customHeight="false" outlineLevel="0" collapsed="false">
      <c r="A1263" s="24" t="s">
        <v>15987</v>
      </c>
      <c r="B1263" s="24" t="s">
        <v>15988</v>
      </c>
      <c r="C1263" s="24" t="n">
        <v>2</v>
      </c>
      <c r="D1263" s="108" t="n">
        <v>0.000508819701718699</v>
      </c>
      <c r="E1263" s="108" t="n">
        <v>3.68453119210936</v>
      </c>
      <c r="F1263" s="24" t="s">
        <v>15061</v>
      </c>
      <c r="G1263" s="24" t="inlineStr">
        <f aca="false">FALSE()</f>
        <is>
          <t/>
        </is>
      </c>
      <c r="H1263" s="24" t="inlineStr">
        <f aca="false">FALSE()</f>
        <is>
          <t/>
        </is>
      </c>
      <c r="I1263" s="24" t="inlineStr">
        <f aca="false">FALSE()</f>
        <is>
          <t/>
        </is>
      </c>
      <c r="J1263" s="24" t="inlineStr">
        <f aca="false">FALSE()</f>
        <is>
          <t/>
        </is>
      </c>
      <c r="K1263" s="24" t="inlineStr">
        <f aca="false">FALSE()</f>
        <is>
          <t/>
        </is>
      </c>
      <c r="L1263" s="24" t="inlineStr">
        <f aca="false">FALSE()</f>
        <is>
          <t/>
        </is>
      </c>
    </row>
    <row r="1264" customFormat="false" ht="15" hidden="false" customHeight="false" outlineLevel="0" collapsed="false">
      <c r="A1264" s="24" t="s">
        <v>15988</v>
      </c>
      <c r="B1264" s="24" t="s">
        <v>15989</v>
      </c>
      <c r="C1264" s="24" t="n">
        <v>2</v>
      </c>
      <c r="D1264" s="108" t="n">
        <v>0.000508819701718699</v>
      </c>
      <c r="E1264" s="108" t="n">
        <v>3.68453119210936</v>
      </c>
      <c r="F1264" s="24" t="s">
        <v>15061</v>
      </c>
      <c r="G1264" s="24" t="inlineStr">
        <f aca="false">FALSE()</f>
        <is>
          <t/>
        </is>
      </c>
      <c r="H1264" s="24" t="inlineStr">
        <f aca="false">FALSE()</f>
        <is>
          <t/>
        </is>
      </c>
      <c r="I1264" s="24" t="inlineStr">
        <f aca="false">FALSE()</f>
        <is>
          <t/>
        </is>
      </c>
      <c r="J1264" s="24" t="inlineStr">
        <f aca="false">FALSE()</f>
        <is>
          <t/>
        </is>
      </c>
      <c r="K1264" s="24" t="inlineStr">
        <f aca="false">FALSE()</f>
        <is>
          <t/>
        </is>
      </c>
      <c r="L1264" s="24" t="inlineStr">
        <f aca="false">FALSE()</f>
        <is>
          <t/>
        </is>
      </c>
    </row>
    <row r="1265" customFormat="false" ht="15" hidden="false" customHeight="false" outlineLevel="0" collapsed="false">
      <c r="A1265" s="24" t="s">
        <v>15989</v>
      </c>
      <c r="B1265" s="24" t="s">
        <v>15364</v>
      </c>
      <c r="C1265" s="24" t="n">
        <v>2</v>
      </c>
      <c r="D1265" s="108" t="n">
        <v>0.000508819701718699</v>
      </c>
      <c r="E1265" s="108" t="n">
        <v>3.50843993305368</v>
      </c>
      <c r="F1265" s="24" t="s">
        <v>15061</v>
      </c>
      <c r="G1265" s="24" t="inlineStr">
        <f aca="false">FALSE()</f>
        <is>
          <t/>
        </is>
      </c>
      <c r="H1265" s="24" t="inlineStr">
        <f aca="false">FALSE()</f>
        <is>
          <t/>
        </is>
      </c>
      <c r="I1265" s="24" t="inlineStr">
        <f aca="false">FALSE()</f>
        <is>
          <t/>
        </is>
      </c>
      <c r="J1265" s="24" t="inlineStr">
        <f aca="false">FALSE()</f>
        <is>
          <t/>
        </is>
      </c>
      <c r="K1265" s="24" t="inlineStr">
        <f aca="false">FALSE()</f>
        <is>
          <t/>
        </is>
      </c>
      <c r="L1265" s="24" t="inlineStr">
        <f aca="false">FALSE()</f>
        <is>
          <t/>
        </is>
      </c>
    </row>
    <row r="1266" customFormat="false" ht="15" hidden="false" customHeight="false" outlineLevel="0" collapsed="false">
      <c r="A1266" s="24" t="s">
        <v>15072</v>
      </c>
      <c r="B1266" s="24" t="s">
        <v>15235</v>
      </c>
      <c r="C1266" s="24" t="n">
        <v>2</v>
      </c>
      <c r="D1266" s="108" t="n">
        <v>0.000508819701718699</v>
      </c>
      <c r="E1266" s="108" t="n">
        <v>2.48725063398374</v>
      </c>
      <c r="F1266" s="24" t="s">
        <v>15061</v>
      </c>
      <c r="G1266" s="24" t="inlineStr">
        <f aca="false">FALSE()</f>
        <is>
          <t/>
        </is>
      </c>
      <c r="H1266" s="24" t="inlineStr">
        <f aca="false">FALSE()</f>
        <is>
          <t/>
        </is>
      </c>
      <c r="I1266" s="24" t="inlineStr">
        <f aca="false">FALSE()</f>
        <is>
          <t/>
        </is>
      </c>
      <c r="J1266" s="24" t="inlineStr">
        <f aca="false">FALSE()</f>
        <is>
          <t/>
        </is>
      </c>
      <c r="K1266" s="24" t="inlineStr">
        <f aca="false">FALSE()</f>
        <is>
          <t/>
        </is>
      </c>
      <c r="L1266" s="24" t="inlineStr">
        <f aca="false">FALSE()</f>
        <is>
          <t/>
        </is>
      </c>
    </row>
    <row r="1267" customFormat="false" ht="15" hidden="false" customHeight="false" outlineLevel="0" collapsed="false">
      <c r="A1267" s="24" t="s">
        <v>15437</v>
      </c>
      <c r="B1267" s="24" t="s">
        <v>14909</v>
      </c>
      <c r="C1267" s="24" t="n">
        <v>2</v>
      </c>
      <c r="D1267" s="108" t="n">
        <v>0.000508819701718699</v>
      </c>
      <c r="E1267" s="108" t="n">
        <v>2.42925868700606</v>
      </c>
      <c r="F1267" s="24" t="s">
        <v>15061</v>
      </c>
      <c r="G1267" s="24" t="inlineStr">
        <f aca="false">FALSE()</f>
        <is>
          <t/>
        </is>
      </c>
      <c r="H1267" s="24" t="inlineStr">
        <f aca="false">FALSE()</f>
        <is>
          <t/>
        </is>
      </c>
      <c r="I1267" s="24" t="inlineStr">
        <f aca="false">FALSE()</f>
        <is>
          <t/>
        </is>
      </c>
      <c r="J1267" s="24" t="inlineStr">
        <f aca="false">FALSE()</f>
        <is>
          <t/>
        </is>
      </c>
      <c r="K1267" s="24" t="inlineStr">
        <f aca="false">FALSE()</f>
        <is>
          <t/>
        </is>
      </c>
      <c r="L1267" s="24" t="inlineStr">
        <f aca="false">FALSE()</f>
        <is>
          <t/>
        </is>
      </c>
    </row>
    <row r="1268" customFormat="false" ht="15" hidden="false" customHeight="false" outlineLevel="0" collapsed="false">
      <c r="A1268" s="24" t="s">
        <v>14909</v>
      </c>
      <c r="B1268" s="24" t="s">
        <v>15112</v>
      </c>
      <c r="C1268" s="24" t="n">
        <v>2</v>
      </c>
      <c r="D1268" s="108" t="n">
        <v>0.000508819701718699</v>
      </c>
      <c r="E1268" s="108" t="n">
        <v>1.94219890975222</v>
      </c>
      <c r="F1268" s="24" t="s">
        <v>15061</v>
      </c>
      <c r="G1268" s="24" t="inlineStr">
        <f aca="false">FALSE()</f>
        <is>
          <t/>
        </is>
      </c>
      <c r="H1268" s="24" t="inlineStr">
        <f aca="false">FALSE()</f>
        <is>
          <t/>
        </is>
      </c>
      <c r="I1268" s="24" t="inlineStr">
        <f aca="false">FALSE()</f>
        <is>
          <t/>
        </is>
      </c>
      <c r="J1268" s="24" t="inlineStr">
        <f aca="false">FALSE()</f>
        <is>
          <t/>
        </is>
      </c>
      <c r="K1268" s="24" t="inlineStr">
        <f aca="false">FALSE()</f>
        <is>
          <t/>
        </is>
      </c>
      <c r="L1268" s="24" t="inlineStr">
        <f aca="false">FALSE()</f>
        <is>
          <t/>
        </is>
      </c>
    </row>
    <row r="1269" customFormat="false" ht="15" hidden="false" customHeight="false" outlineLevel="0" collapsed="false">
      <c r="A1269" s="24" t="s">
        <v>15112</v>
      </c>
      <c r="B1269" s="24" t="s">
        <v>15119</v>
      </c>
      <c r="C1269" s="24" t="n">
        <v>2</v>
      </c>
      <c r="D1269" s="108" t="n">
        <v>0.000508819701718699</v>
      </c>
      <c r="E1269" s="108" t="n">
        <v>2.02651979545225</v>
      </c>
      <c r="F1269" s="24" t="s">
        <v>15061</v>
      </c>
      <c r="G1269" s="24" t="inlineStr">
        <f aca="false">FALSE()</f>
        <is>
          <t/>
        </is>
      </c>
      <c r="H1269" s="24" t="inlineStr">
        <f aca="false">FALSE()</f>
        <is>
          <t/>
        </is>
      </c>
      <c r="I1269" s="24" t="inlineStr">
        <f aca="false">FALSE()</f>
        <is>
          <t/>
        </is>
      </c>
      <c r="J1269" s="24" t="inlineStr">
        <f aca="false">FALSE()</f>
        <is>
          <t/>
        </is>
      </c>
      <c r="K1269" s="24" t="inlineStr">
        <f aca="false">FALSE()</f>
        <is>
          <t/>
        </is>
      </c>
      <c r="L1269" s="24" t="inlineStr">
        <f aca="false">FALSE()</f>
        <is>
          <t/>
        </is>
      </c>
    </row>
    <row r="1270" customFormat="false" ht="15" hidden="false" customHeight="false" outlineLevel="0" collapsed="false">
      <c r="A1270" s="24" t="s">
        <v>15119</v>
      </c>
      <c r="B1270" s="24" t="s">
        <v>15991</v>
      </c>
      <c r="C1270" s="24" t="n">
        <v>2</v>
      </c>
      <c r="D1270" s="108" t="n">
        <v>0.000508819701718699</v>
      </c>
      <c r="E1270" s="108" t="n">
        <v>2.98556118777334</v>
      </c>
      <c r="F1270" s="24" t="s">
        <v>15061</v>
      </c>
      <c r="G1270" s="24" t="inlineStr">
        <f aca="false">FALSE()</f>
        <is>
          <t/>
        </is>
      </c>
      <c r="H1270" s="24" t="inlineStr">
        <f aca="false">FALSE()</f>
        <is>
          <t/>
        </is>
      </c>
      <c r="I1270" s="24" t="inlineStr">
        <f aca="false">FALSE()</f>
        <is>
          <t/>
        </is>
      </c>
      <c r="J1270" s="24" t="inlineStr">
        <f aca="false">FALSE()</f>
        <is>
          <t/>
        </is>
      </c>
      <c r="K1270" s="24" t="inlineStr">
        <f aca="false">FALSE()</f>
        <is>
          <t/>
        </is>
      </c>
      <c r="L1270" s="24" t="inlineStr">
        <f aca="false">FALSE()</f>
        <is>
          <t/>
        </is>
      </c>
    </row>
    <row r="1271" customFormat="false" ht="15" hidden="false" customHeight="false" outlineLevel="0" collapsed="false">
      <c r="A1271" s="24" t="s">
        <v>15992</v>
      </c>
      <c r="B1271" s="24" t="s">
        <v>15993</v>
      </c>
      <c r="C1271" s="24" t="n">
        <v>2</v>
      </c>
      <c r="D1271" s="108" t="n">
        <v>0.000508819701718699</v>
      </c>
      <c r="E1271" s="108" t="n">
        <v>3.68453119210936</v>
      </c>
      <c r="F1271" s="24" t="s">
        <v>15061</v>
      </c>
      <c r="G1271" s="24" t="inlineStr">
        <f aca="false">FALSE()</f>
        <is>
          <t/>
        </is>
      </c>
      <c r="H1271" s="24" t="inlineStr">
        <f aca="false">FALSE()</f>
        <is>
          <t/>
        </is>
      </c>
      <c r="I1271" s="24" t="inlineStr">
        <f aca="false">FALSE()</f>
        <is>
          <t/>
        </is>
      </c>
      <c r="J1271" s="24" t="inlineStr">
        <f aca="false">FALSE()</f>
        <is>
          <t/>
        </is>
      </c>
      <c r="K1271" s="24" t="inlineStr">
        <f aca="false">FALSE()</f>
        <is>
          <t/>
        </is>
      </c>
      <c r="L1271" s="24" t="inlineStr">
        <f aca="false">FALSE()</f>
        <is>
          <t/>
        </is>
      </c>
    </row>
    <row r="1272" customFormat="false" ht="15" hidden="false" customHeight="false" outlineLevel="0" collapsed="false">
      <c r="A1272" s="24" t="s">
        <v>15993</v>
      </c>
      <c r="B1272" s="24" t="s">
        <v>15094</v>
      </c>
      <c r="C1272" s="24" t="n">
        <v>2</v>
      </c>
      <c r="D1272" s="108" t="n">
        <v>0.000508819701718699</v>
      </c>
      <c r="E1272" s="108" t="n">
        <v>2.75511226639507</v>
      </c>
      <c r="F1272" s="24" t="s">
        <v>15061</v>
      </c>
      <c r="G1272" s="24" t="inlineStr">
        <f aca="false">FALSE()</f>
        <is>
          <t/>
        </is>
      </c>
      <c r="H1272" s="24" t="inlineStr">
        <f aca="false">FALSE()</f>
        <is>
          <t/>
        </is>
      </c>
      <c r="I1272" s="24" t="inlineStr">
        <f aca="false">FALSE()</f>
        <is>
          <t/>
        </is>
      </c>
      <c r="J1272" s="24" t="inlineStr">
        <f aca="false">FALSE()</f>
        <is>
          <t/>
        </is>
      </c>
      <c r="K1272" s="24" t="inlineStr">
        <f aca="false">FALSE()</f>
        <is>
          <t/>
        </is>
      </c>
      <c r="L1272" s="24" t="inlineStr">
        <f aca="false">FALSE()</f>
        <is>
          <t/>
        </is>
      </c>
    </row>
    <row r="1273" customFormat="false" ht="15" hidden="false" customHeight="false" outlineLevel="0" collapsed="false">
      <c r="A1273" s="24" t="s">
        <v>1900</v>
      </c>
      <c r="B1273" s="24" t="s">
        <v>1451</v>
      </c>
      <c r="C1273" s="24" t="n">
        <v>2</v>
      </c>
      <c r="D1273" s="108" t="n">
        <v>0.000508819701718699</v>
      </c>
      <c r="E1273" s="108" t="n">
        <v>3.28659118343733</v>
      </c>
      <c r="F1273" s="24" t="s">
        <v>15061</v>
      </c>
      <c r="G1273" s="24" t="inlineStr">
        <f aca="false">FALSE()</f>
        <is>
          <t/>
        </is>
      </c>
      <c r="H1273" s="24" t="inlineStr">
        <f aca="false">FALSE()</f>
        <is>
          <t/>
        </is>
      </c>
      <c r="I1273" s="24" t="inlineStr">
        <f aca="false">FALSE()</f>
        <is>
          <t/>
        </is>
      </c>
      <c r="J1273" s="24" t="inlineStr">
        <f aca="false">FALSE()</f>
        <is>
          <t/>
        </is>
      </c>
      <c r="K1273" s="24" t="inlineStr">
        <f aca="false">FALSE()</f>
        <is>
          <t/>
        </is>
      </c>
      <c r="L1273" s="24" t="inlineStr">
        <f aca="false">FALSE()</f>
        <is>
          <t/>
        </is>
      </c>
    </row>
    <row r="1274" customFormat="false" ht="15" hidden="false" customHeight="false" outlineLevel="0" collapsed="false">
      <c r="A1274" s="24" t="s">
        <v>338</v>
      </c>
      <c r="B1274" s="24" t="s">
        <v>15214</v>
      </c>
      <c r="C1274" s="24" t="n">
        <v>2</v>
      </c>
      <c r="D1274" s="108" t="n">
        <v>0.000508819701718699</v>
      </c>
      <c r="E1274" s="108" t="n">
        <v>0.464423104069309</v>
      </c>
      <c r="F1274" s="24" t="s">
        <v>15061</v>
      </c>
      <c r="G1274" s="24" t="inlineStr">
        <f aca="false">FALSE()</f>
        <is>
          <t/>
        </is>
      </c>
      <c r="H1274" s="24" t="inlineStr">
        <f aca="false">FALSE()</f>
        <is>
          <t/>
        </is>
      </c>
      <c r="I1274" s="24" t="inlineStr">
        <f aca="false">FALSE()</f>
        <is>
          <t/>
        </is>
      </c>
      <c r="J1274" s="24" t="inlineStr">
        <f aca="false">FALSE()</f>
        <is>
          <t/>
        </is>
      </c>
      <c r="K1274" s="24" t="inlineStr">
        <f aca="false">FALSE()</f>
        <is>
          <t/>
        </is>
      </c>
      <c r="L1274" s="24" t="inlineStr">
        <f aca="false">FALSE()</f>
        <is>
          <t/>
        </is>
      </c>
    </row>
    <row r="1275" customFormat="false" ht="15" hidden="false" customHeight="false" outlineLevel="0" collapsed="false">
      <c r="A1275" s="24" t="s">
        <v>338</v>
      </c>
      <c r="B1275" s="24" t="s">
        <v>65</v>
      </c>
      <c r="C1275" s="24" t="n">
        <v>2</v>
      </c>
      <c r="D1275" s="108" t="n">
        <v>0.000508819701718699</v>
      </c>
      <c r="E1275" s="108" t="n">
        <v>0.76545309973329</v>
      </c>
      <c r="F1275" s="24" t="s">
        <v>15061</v>
      </c>
      <c r="G1275" s="24" t="inlineStr">
        <f aca="false">FALSE()</f>
        <is>
          <t/>
        </is>
      </c>
      <c r="H1275" s="24" t="inlineStr">
        <f aca="false">FALSE()</f>
        <is>
          <t/>
        </is>
      </c>
      <c r="I1275" s="24" t="inlineStr">
        <f aca="false">FALSE()</f>
        <is>
          <t/>
        </is>
      </c>
      <c r="J1275" s="24" t="inlineStr">
        <f aca="false">FALSE()</f>
        <is>
          <t/>
        </is>
      </c>
      <c r="K1275" s="24" t="inlineStr">
        <f aca="false">FALSE()</f>
        <is>
          <t/>
        </is>
      </c>
      <c r="L1275" s="24" t="inlineStr">
        <f aca="false">FALSE()</f>
        <is>
          <t/>
        </is>
      </c>
    </row>
    <row r="1276" customFormat="false" ht="15" hidden="false" customHeight="false" outlineLevel="0" collapsed="false">
      <c r="A1276" s="24" t="s">
        <v>338</v>
      </c>
      <c r="B1276" s="24" t="s">
        <v>1822</v>
      </c>
      <c r="C1276" s="24" t="n">
        <v>2</v>
      </c>
      <c r="D1276" s="108" t="n">
        <v>0.000508819701718699</v>
      </c>
      <c r="E1276" s="108" t="n">
        <v>1.06648309539727</v>
      </c>
      <c r="F1276" s="24" t="s">
        <v>15061</v>
      </c>
      <c r="G1276" s="24" t="inlineStr">
        <f aca="false">FALSE()</f>
        <is>
          <t/>
        </is>
      </c>
      <c r="H1276" s="24" t="inlineStr">
        <f aca="false">FALSE()</f>
        <is>
          <t/>
        </is>
      </c>
      <c r="I1276" s="24" t="inlineStr">
        <f aca="false">FALSE()</f>
        <is>
          <t/>
        </is>
      </c>
      <c r="J1276" s="24" t="inlineStr">
        <f aca="false">FALSE()</f>
        <is>
          <t/>
        </is>
      </c>
      <c r="K1276" s="24" t="inlineStr">
        <f aca="false">FALSE()</f>
        <is>
          <t/>
        </is>
      </c>
      <c r="L1276" s="24" t="inlineStr">
        <f aca="false">FALSE()</f>
        <is>
          <t/>
        </is>
      </c>
    </row>
    <row r="1277" customFormat="false" ht="15" hidden="false" customHeight="false" outlineLevel="0" collapsed="false">
      <c r="A1277" s="24" t="s">
        <v>1837</v>
      </c>
      <c r="B1277" s="24" t="s">
        <v>15647</v>
      </c>
      <c r="C1277" s="24" t="n">
        <v>2</v>
      </c>
      <c r="D1277" s="108" t="n">
        <v>0.000508819701718699</v>
      </c>
      <c r="E1277" s="108" t="n">
        <v>3.68453119210936</v>
      </c>
      <c r="F1277" s="24" t="s">
        <v>15061</v>
      </c>
      <c r="G1277" s="24" t="inlineStr">
        <f aca="false">FALSE()</f>
        <is>
          <t/>
        </is>
      </c>
      <c r="H1277" s="24" t="inlineStr">
        <f aca="false">FALSE()</f>
        <is>
          <t/>
        </is>
      </c>
      <c r="I1277" s="24" t="inlineStr">
        <f aca="false">FALSE()</f>
        <is>
          <t/>
        </is>
      </c>
      <c r="J1277" s="24" t="inlineStr">
        <f aca="false">FALSE()</f>
        <is>
          <t/>
        </is>
      </c>
      <c r="K1277" s="24" t="inlineStr">
        <f aca="false">FALSE()</f>
        <is>
          <t/>
        </is>
      </c>
      <c r="L1277" s="24" t="inlineStr">
        <f aca="false">FALSE()</f>
        <is>
          <t/>
        </is>
      </c>
    </row>
    <row r="1278" customFormat="false" ht="15" hidden="false" customHeight="false" outlineLevel="0" collapsed="false">
      <c r="A1278" s="24" t="s">
        <v>15647</v>
      </c>
      <c r="B1278" s="24" t="s">
        <v>15996</v>
      </c>
      <c r="C1278" s="24" t="n">
        <v>2</v>
      </c>
      <c r="D1278" s="108" t="n">
        <v>0.000508819701718699</v>
      </c>
      <c r="E1278" s="108" t="n">
        <v>3.50843993305368</v>
      </c>
      <c r="F1278" s="24" t="s">
        <v>15061</v>
      </c>
      <c r="G1278" s="24" t="inlineStr">
        <f aca="false">FALSE()</f>
        <is>
          <t/>
        </is>
      </c>
      <c r="H1278" s="24" t="inlineStr">
        <f aca="false">FALSE()</f>
        <is>
          <t/>
        </is>
      </c>
      <c r="I1278" s="24" t="inlineStr">
        <f aca="false">FALSE()</f>
        <is>
          <t/>
        </is>
      </c>
      <c r="J1278" s="24" t="inlineStr">
        <f aca="false">FALSE()</f>
        <is>
          <t/>
        </is>
      </c>
      <c r="K1278" s="24" t="inlineStr">
        <f aca="false">FALSE()</f>
        <is>
          <t/>
        </is>
      </c>
      <c r="L1278" s="24" t="inlineStr">
        <f aca="false">FALSE()</f>
        <is>
          <t/>
        </is>
      </c>
    </row>
    <row r="1279" customFormat="false" ht="15" hidden="false" customHeight="false" outlineLevel="0" collapsed="false">
      <c r="A1279" s="24" t="s">
        <v>15996</v>
      </c>
      <c r="B1279" s="24" t="s">
        <v>15100</v>
      </c>
      <c r="C1279" s="24" t="n">
        <v>2</v>
      </c>
      <c r="D1279" s="108" t="n">
        <v>0.000508819701718699</v>
      </c>
      <c r="E1279" s="108" t="n">
        <v>2.80946992871766</v>
      </c>
      <c r="F1279" s="24" t="s">
        <v>15061</v>
      </c>
      <c r="G1279" s="24" t="inlineStr">
        <f aca="false">FALSE()</f>
        <is>
          <t/>
        </is>
      </c>
      <c r="H1279" s="24" t="inlineStr">
        <f aca="false">FALSE()</f>
        <is>
          <t/>
        </is>
      </c>
      <c r="I1279" s="24" t="inlineStr">
        <f aca="false">FALSE()</f>
        <is>
          <t/>
        </is>
      </c>
      <c r="J1279" s="24" t="inlineStr">
        <f aca="false">FALSE()</f>
        <is>
          <t/>
        </is>
      </c>
      <c r="K1279" s="24" t="inlineStr">
        <f aca="false">FALSE()</f>
        <is>
          <t/>
        </is>
      </c>
      <c r="L1279" s="24" t="inlineStr">
        <f aca="false">FALSE()</f>
        <is>
          <t/>
        </is>
      </c>
    </row>
    <row r="1280" customFormat="false" ht="15" hidden="false" customHeight="false" outlineLevel="0" collapsed="false">
      <c r="A1280" s="24" t="s">
        <v>15100</v>
      </c>
      <c r="B1280" s="24" t="s">
        <v>15264</v>
      </c>
      <c r="C1280" s="24" t="n">
        <v>2</v>
      </c>
      <c r="D1280" s="108" t="n">
        <v>0.000508819701718699</v>
      </c>
      <c r="E1280" s="108" t="n">
        <v>2.23737316076714</v>
      </c>
      <c r="F1280" s="24" t="s">
        <v>15061</v>
      </c>
      <c r="G1280" s="24" t="inlineStr">
        <f aca="false">FALSE()</f>
        <is>
          <t/>
        </is>
      </c>
      <c r="H1280" s="24" t="inlineStr">
        <f aca="false">FALSE()</f>
        <is>
          <t/>
        </is>
      </c>
      <c r="I1280" s="24" t="inlineStr">
        <f aca="false">FALSE()</f>
        <is>
          <t/>
        </is>
      </c>
      <c r="J1280" s="24" t="inlineStr">
        <f aca="false">FALSE()</f>
        <is>
          <t/>
        </is>
      </c>
      <c r="K1280" s="24" t="inlineStr">
        <f aca="false">FALSE()</f>
        <is>
          <t/>
        </is>
      </c>
      <c r="L1280" s="24" t="inlineStr">
        <f aca="false">FALSE()</f>
        <is>
          <t/>
        </is>
      </c>
    </row>
    <row r="1281" customFormat="false" ht="15" hidden="false" customHeight="false" outlineLevel="0" collapsed="false">
      <c r="A1281" s="24" t="s">
        <v>15264</v>
      </c>
      <c r="B1281" s="24" t="s">
        <v>15291</v>
      </c>
      <c r="C1281" s="24" t="n">
        <v>2</v>
      </c>
      <c r="D1281" s="108" t="n">
        <v>0.000508819701718699</v>
      </c>
      <c r="E1281" s="108" t="n">
        <v>2.66334189303943</v>
      </c>
      <c r="F1281" s="24" t="s">
        <v>15061</v>
      </c>
      <c r="G1281" s="24" t="inlineStr">
        <f aca="false">FALSE()</f>
        <is>
          <t/>
        </is>
      </c>
      <c r="H1281" s="24" t="inlineStr">
        <f aca="false">FALSE()</f>
        <is>
          <t/>
        </is>
      </c>
      <c r="I1281" s="24" t="inlineStr">
        <f aca="false">FALSE()</f>
        <is>
          <t/>
        </is>
      </c>
      <c r="J1281" s="24" t="inlineStr">
        <f aca="false">FALSE()</f>
        <is>
          <t/>
        </is>
      </c>
      <c r="K1281" s="24" t="inlineStr">
        <f aca="false">FALSE()</f>
        <is>
          <t/>
        </is>
      </c>
      <c r="L1281" s="24" t="inlineStr">
        <f aca="false">FALSE()</f>
        <is>
          <t/>
        </is>
      </c>
    </row>
    <row r="1282" customFormat="false" ht="15" hidden="false" customHeight="false" outlineLevel="0" collapsed="false">
      <c r="A1282" s="24" t="s">
        <v>15291</v>
      </c>
      <c r="B1282" s="24" t="s">
        <v>15141</v>
      </c>
      <c r="C1282" s="24" t="n">
        <v>2</v>
      </c>
      <c r="D1282" s="108" t="n">
        <v>0.000508819701718699</v>
      </c>
      <c r="E1282" s="108" t="n">
        <v>2.42925868700606</v>
      </c>
      <c r="F1282" s="24" t="s">
        <v>15061</v>
      </c>
      <c r="G1282" s="24" t="inlineStr">
        <f aca="false">FALSE()</f>
        <is>
          <t/>
        </is>
      </c>
      <c r="H1282" s="24" t="inlineStr">
        <f aca="false">FALSE()</f>
        <is>
          <t/>
        </is>
      </c>
      <c r="I1282" s="24" t="inlineStr">
        <f aca="false">FALSE()</f>
        <is>
          <t/>
        </is>
      </c>
      <c r="J1282" s="24" t="inlineStr">
        <f aca="false">FALSE()</f>
        <is>
          <t/>
        </is>
      </c>
      <c r="K1282" s="24" t="inlineStr">
        <f aca="false">FALSE()</f>
        <is>
          <t/>
        </is>
      </c>
      <c r="L1282" s="24" t="inlineStr">
        <f aca="false">FALSE()</f>
        <is>
          <t/>
        </is>
      </c>
    </row>
    <row r="1283" customFormat="false" ht="15" hidden="false" customHeight="false" outlineLevel="0" collapsed="false">
      <c r="A1283" s="24" t="s">
        <v>15141</v>
      </c>
      <c r="B1283" s="24" t="s">
        <v>15486</v>
      </c>
      <c r="C1283" s="24" t="n">
        <v>2</v>
      </c>
      <c r="D1283" s="108" t="n">
        <v>0.000508819701718699</v>
      </c>
      <c r="E1283" s="108" t="n">
        <v>2.64313850695114</v>
      </c>
      <c r="F1283" s="24" t="s">
        <v>15061</v>
      </c>
      <c r="G1283" s="24" t="inlineStr">
        <f aca="false">FALSE()</f>
        <is>
          <t/>
        </is>
      </c>
      <c r="H1283" s="24" t="inlineStr">
        <f aca="false">FALSE()</f>
        <is>
          <t/>
        </is>
      </c>
      <c r="I1283" s="24" t="inlineStr">
        <f aca="false">FALSE()</f>
        <is>
          <t/>
        </is>
      </c>
      <c r="J1283" s="24" t="inlineStr">
        <f aca="false">FALSE()</f>
        <is>
          <t/>
        </is>
      </c>
      <c r="K1283" s="24" t="inlineStr">
        <f aca="false">FALSE()</f>
        <is>
          <t/>
        </is>
      </c>
      <c r="L1283" s="24" t="inlineStr">
        <f aca="false">FALSE()</f>
        <is>
          <t/>
        </is>
      </c>
    </row>
    <row r="1284" customFormat="false" ht="15" hidden="false" customHeight="false" outlineLevel="0" collapsed="false">
      <c r="A1284" s="24" t="s">
        <v>15092</v>
      </c>
      <c r="B1284" s="24" t="s">
        <v>15356</v>
      </c>
      <c r="C1284" s="24" t="n">
        <v>2</v>
      </c>
      <c r="D1284" s="108" t="n">
        <v>0.000508819701718699</v>
      </c>
      <c r="E1284" s="108" t="n">
        <v>2.48041120945344</v>
      </c>
      <c r="F1284" s="24" t="s">
        <v>15061</v>
      </c>
      <c r="G1284" s="24" t="inlineStr">
        <f aca="false">FALSE()</f>
        <is>
          <t/>
        </is>
      </c>
      <c r="H1284" s="24" t="inlineStr">
        <f aca="false">FALSE()</f>
        <is>
          <t/>
        </is>
      </c>
      <c r="I1284" s="24" t="inlineStr">
        <f aca="false">FALSE()</f>
        <is>
          <t/>
        </is>
      </c>
      <c r="J1284" s="24" t="inlineStr">
        <f aca="false">FALSE()</f>
        <is>
          <t/>
        </is>
      </c>
      <c r="K1284" s="24" t="inlineStr">
        <f aca="false">FALSE()</f>
        <is>
          <t/>
        </is>
      </c>
      <c r="L1284" s="24" t="inlineStr">
        <f aca="false">FALSE()</f>
        <is>
          <t/>
        </is>
      </c>
    </row>
    <row r="1285" customFormat="false" ht="15" hidden="false" customHeight="false" outlineLevel="0" collapsed="false">
      <c r="A1285" s="24" t="s">
        <v>15356</v>
      </c>
      <c r="B1285" s="24" t="s">
        <v>15997</v>
      </c>
      <c r="C1285" s="24" t="n">
        <v>2</v>
      </c>
      <c r="D1285" s="108" t="n">
        <v>0.000508819701718699</v>
      </c>
      <c r="E1285" s="108" t="n">
        <v>3.28659118343733</v>
      </c>
      <c r="F1285" s="24" t="s">
        <v>15061</v>
      </c>
      <c r="G1285" s="24" t="inlineStr">
        <f aca="false">FALSE()</f>
        <is>
          <t/>
        </is>
      </c>
      <c r="H1285" s="24" t="inlineStr">
        <f aca="false">FALSE()</f>
        <is>
          <t/>
        </is>
      </c>
      <c r="I1285" s="24" t="inlineStr">
        <f aca="false">FALSE()</f>
        <is>
          <t/>
        </is>
      </c>
      <c r="J1285" s="24" t="inlineStr">
        <f aca="false">FALSE()</f>
        <is>
          <t/>
        </is>
      </c>
      <c r="K1285" s="24" t="inlineStr">
        <f aca="false">FALSE()</f>
        <is>
          <t/>
        </is>
      </c>
      <c r="L1285" s="24" t="inlineStr">
        <f aca="false">FALSE()</f>
        <is>
          <t/>
        </is>
      </c>
    </row>
    <row r="1286" customFormat="false" ht="15" hidden="false" customHeight="false" outlineLevel="0" collapsed="false">
      <c r="A1286" s="24" t="s">
        <v>15997</v>
      </c>
      <c r="B1286" s="24" t="s">
        <v>338</v>
      </c>
      <c r="C1286" s="24" t="n">
        <v>2</v>
      </c>
      <c r="D1286" s="108" t="n">
        <v>0.000508819701718699</v>
      </c>
      <c r="E1286" s="108" t="n">
        <v>1.06963397607623</v>
      </c>
      <c r="F1286" s="24" t="s">
        <v>15061</v>
      </c>
      <c r="G1286" s="24" t="inlineStr">
        <f aca="false">FALSE()</f>
        <is>
          <t/>
        </is>
      </c>
      <c r="H1286" s="24" t="inlineStr">
        <f aca="false">FALSE()</f>
        <is>
          <t/>
        </is>
      </c>
      <c r="I1286" s="24" t="inlineStr">
        <f aca="false">FALSE()</f>
        <is>
          <t/>
        </is>
      </c>
      <c r="J1286" s="24" t="inlineStr">
        <f aca="false">FALSE()</f>
        <is>
          <t/>
        </is>
      </c>
      <c r="K1286" s="24" t="inlineStr">
        <f aca="false">FALSE()</f>
        <is>
          <t/>
        </is>
      </c>
      <c r="L1286" s="24" t="inlineStr">
        <f aca="false">FALSE()</f>
        <is>
          <t/>
        </is>
      </c>
    </row>
    <row r="1287" customFormat="false" ht="15" hidden="false" customHeight="false" outlineLevel="0" collapsed="false">
      <c r="A1287" s="24" t="s">
        <v>338</v>
      </c>
      <c r="B1287" s="24" t="s">
        <v>15283</v>
      </c>
      <c r="C1287" s="24" t="n">
        <v>2</v>
      </c>
      <c r="D1287" s="108" t="n">
        <v>0.000508819701718699</v>
      </c>
      <c r="E1287" s="108" t="n">
        <v>0.589361840677609</v>
      </c>
      <c r="F1287" s="24" t="s">
        <v>15061</v>
      </c>
      <c r="G1287" s="24" t="inlineStr">
        <f aca="false">FALSE()</f>
        <is>
          <t/>
        </is>
      </c>
      <c r="H1287" s="24" t="inlineStr">
        <f aca="false">FALSE()</f>
        <is>
          <t/>
        </is>
      </c>
      <c r="I1287" s="24" t="inlineStr">
        <f aca="false">FALSE()</f>
        <is>
          <t/>
        </is>
      </c>
      <c r="J1287" s="24" t="n">
        <f aca="false">TRUE()</f>
        <v>1</v>
      </c>
      <c r="K1287" s="24" t="inlineStr">
        <f aca="false">FALSE()</f>
        <is>
          <t/>
        </is>
      </c>
      <c r="L1287" s="24" t="inlineStr">
        <f aca="false">FALSE()</f>
        <is>
          <t/>
        </is>
      </c>
    </row>
    <row r="1288" customFormat="false" ht="15" hidden="false" customHeight="false" outlineLevel="0" collapsed="false">
      <c r="A1288" s="24" t="s">
        <v>15283</v>
      </c>
      <c r="B1288" s="24" t="s">
        <v>15108</v>
      </c>
      <c r="C1288" s="24" t="n">
        <v>2</v>
      </c>
      <c r="D1288" s="108" t="n">
        <v>0.000508819701718699</v>
      </c>
      <c r="E1288" s="108" t="n">
        <v>2.332348673998</v>
      </c>
      <c r="F1288" s="24" t="s">
        <v>15061</v>
      </c>
      <c r="G1288" s="24" t="n">
        <f aca="false">TRUE()</f>
        <v>1</v>
      </c>
      <c r="H1288" s="24" t="inlineStr">
        <f aca="false">FALSE()</f>
        <is>
          <t/>
        </is>
      </c>
      <c r="I1288" s="24" t="inlineStr">
        <f aca="false">FALSE()</f>
        <is>
          <t/>
        </is>
      </c>
      <c r="J1288" s="24" t="n">
        <f aca="false">FALSE()</f>
        <v>0</v>
      </c>
      <c r="K1288" s="24" t="inlineStr">
        <f aca="false">FALSE()</f>
        <is>
          <t/>
        </is>
      </c>
      <c r="L1288" s="24" t="inlineStr">
        <f aca="false">FALSE()</f>
        <is>
          <t/>
        </is>
      </c>
    </row>
    <row r="1289" customFormat="false" ht="15" hidden="false" customHeight="false" outlineLevel="0" collapsed="false">
      <c r="A1289" s="24" t="s">
        <v>338</v>
      </c>
      <c r="B1289" s="24" t="s">
        <v>15998</v>
      </c>
      <c r="C1289" s="24" t="n">
        <v>2</v>
      </c>
      <c r="D1289" s="108" t="n">
        <v>0.000508819701718699</v>
      </c>
      <c r="E1289" s="108" t="n">
        <v>1.06648309539727</v>
      </c>
      <c r="F1289" s="24" t="s">
        <v>15061</v>
      </c>
      <c r="G1289" s="24" t="n">
        <f aca="false">FALSE()</f>
        <v>0</v>
      </c>
      <c r="H1289" s="24" t="inlineStr">
        <f aca="false">FALSE()</f>
        <is>
          <t/>
        </is>
      </c>
      <c r="I1289" s="24" t="inlineStr">
        <f aca="false">FALSE()</f>
        <is>
          <t/>
        </is>
      </c>
      <c r="J1289" s="24" t="inlineStr">
        <f aca="false">FALSE()</f>
        <is>
          <t/>
        </is>
      </c>
      <c r="K1289" s="24" t="inlineStr">
        <f aca="false">FALSE()</f>
        <is>
          <t/>
        </is>
      </c>
      <c r="L1289" s="24" t="inlineStr">
        <f aca="false">FALSE()</f>
        <is>
          <t/>
        </is>
      </c>
    </row>
    <row r="1290" customFormat="false" ht="15" hidden="false" customHeight="false" outlineLevel="0" collapsed="false">
      <c r="A1290" s="24" t="s">
        <v>15998</v>
      </c>
      <c r="B1290" s="24" t="s">
        <v>15999</v>
      </c>
      <c r="C1290" s="24" t="n">
        <v>2</v>
      </c>
      <c r="D1290" s="108" t="n">
        <v>0.000508819701718699</v>
      </c>
      <c r="E1290" s="108" t="n">
        <v>3.68453119210936</v>
      </c>
      <c r="F1290" s="24" t="s">
        <v>15061</v>
      </c>
      <c r="G1290" s="24" t="inlineStr">
        <f aca="false">FALSE()</f>
        <is>
          <t/>
        </is>
      </c>
      <c r="H1290" s="24" t="inlineStr">
        <f aca="false">FALSE()</f>
        <is>
          <t/>
        </is>
      </c>
      <c r="I1290" s="24" t="inlineStr">
        <f aca="false">FALSE()</f>
        <is>
          <t/>
        </is>
      </c>
      <c r="J1290" s="24" t="inlineStr">
        <f aca="false">FALSE()</f>
        <is>
          <t/>
        </is>
      </c>
      <c r="K1290" s="24" t="inlineStr">
        <f aca="false">FALSE()</f>
        <is>
          <t/>
        </is>
      </c>
      <c r="L1290" s="24" t="inlineStr">
        <f aca="false">FALSE()</f>
        <is>
          <t/>
        </is>
      </c>
    </row>
    <row r="1291" customFormat="false" ht="15" hidden="false" customHeight="false" outlineLevel="0" collapsed="false">
      <c r="A1291" s="24" t="s">
        <v>15999</v>
      </c>
      <c r="B1291" s="24" t="s">
        <v>15089</v>
      </c>
      <c r="C1291" s="24" t="n">
        <v>2</v>
      </c>
      <c r="D1291" s="108" t="n">
        <v>0.000508819701718699</v>
      </c>
      <c r="E1291" s="108" t="n">
        <v>2.80946992871766</v>
      </c>
      <c r="F1291" s="24" t="s">
        <v>15061</v>
      </c>
      <c r="G1291" s="24" t="inlineStr">
        <f aca="false">FALSE()</f>
        <is>
          <t/>
        </is>
      </c>
      <c r="H1291" s="24" t="inlineStr">
        <f aca="false">FALSE()</f>
        <is>
          <t/>
        </is>
      </c>
      <c r="I1291" s="24" t="inlineStr">
        <f aca="false">FALSE()</f>
        <is>
          <t/>
        </is>
      </c>
      <c r="J1291" s="24" t="inlineStr">
        <f aca="false">FALSE()</f>
        <is>
          <t/>
        </is>
      </c>
      <c r="K1291" s="24" t="inlineStr">
        <f aca="false">FALSE()</f>
        <is>
          <t/>
        </is>
      </c>
      <c r="L1291" s="24" t="inlineStr">
        <f aca="false">FALSE()</f>
        <is>
          <t/>
        </is>
      </c>
    </row>
    <row r="1292" customFormat="false" ht="15" hidden="false" customHeight="false" outlineLevel="0" collapsed="false">
      <c r="A1292" s="24" t="s">
        <v>15089</v>
      </c>
      <c r="B1292" s="24" t="s">
        <v>16000</v>
      </c>
      <c r="C1292" s="24" t="n">
        <v>2</v>
      </c>
      <c r="D1292" s="108" t="n">
        <v>0.000508819701718699</v>
      </c>
      <c r="E1292" s="108" t="n">
        <v>2.73028868267004</v>
      </c>
      <c r="F1292" s="24" t="s">
        <v>15061</v>
      </c>
      <c r="G1292" s="24" t="inlineStr">
        <f aca="false">FALSE()</f>
        <is>
          <t/>
        </is>
      </c>
      <c r="H1292" s="24" t="inlineStr">
        <f aca="false">FALSE()</f>
        <is>
          <t/>
        </is>
      </c>
      <c r="I1292" s="24" t="inlineStr">
        <f aca="false">FALSE()</f>
        <is>
          <t/>
        </is>
      </c>
      <c r="J1292" s="24" t="inlineStr">
        <f aca="false">FALSE()</f>
        <is>
          <t/>
        </is>
      </c>
      <c r="K1292" s="24" t="inlineStr">
        <f aca="false">FALSE()</f>
        <is>
          <t/>
        </is>
      </c>
      <c r="L1292" s="24" t="inlineStr">
        <f aca="false">FALSE()</f>
        <is>
          <t/>
        </is>
      </c>
    </row>
    <row r="1293" customFormat="false" ht="15" hidden="false" customHeight="false" outlineLevel="0" collapsed="false">
      <c r="A1293" s="24" t="s">
        <v>16000</v>
      </c>
      <c r="B1293" s="24" t="s">
        <v>16001</v>
      </c>
      <c r="C1293" s="24" t="n">
        <v>2</v>
      </c>
      <c r="D1293" s="108" t="n">
        <v>0.000508819701718699</v>
      </c>
      <c r="E1293" s="108" t="n">
        <v>3.68453119210936</v>
      </c>
      <c r="F1293" s="24" t="s">
        <v>15061</v>
      </c>
      <c r="G1293" s="24" t="inlineStr">
        <f aca="false">FALSE()</f>
        <is>
          <t/>
        </is>
      </c>
      <c r="H1293" s="24" t="inlineStr">
        <f aca="false">FALSE()</f>
        <is>
          <t/>
        </is>
      </c>
      <c r="I1293" s="24" t="inlineStr">
        <f aca="false">FALSE()</f>
        <is>
          <t/>
        </is>
      </c>
      <c r="J1293" s="24" t="inlineStr">
        <f aca="false">FALSE()</f>
        <is>
          <t/>
        </is>
      </c>
      <c r="K1293" s="24" t="inlineStr">
        <f aca="false">FALSE()</f>
        <is>
          <t/>
        </is>
      </c>
      <c r="L1293" s="24" t="inlineStr">
        <f aca="false">FALSE()</f>
        <is>
          <t/>
        </is>
      </c>
    </row>
    <row r="1294" customFormat="false" ht="15" hidden="false" customHeight="false" outlineLevel="0" collapsed="false">
      <c r="A1294" s="24" t="s">
        <v>16001</v>
      </c>
      <c r="B1294" s="24" t="s">
        <v>16002</v>
      </c>
      <c r="C1294" s="24" t="n">
        <v>2</v>
      </c>
      <c r="D1294" s="108" t="n">
        <v>0.000508819701718699</v>
      </c>
      <c r="E1294" s="108" t="n">
        <v>3.68453119210936</v>
      </c>
      <c r="F1294" s="24" t="s">
        <v>15061</v>
      </c>
      <c r="G1294" s="24" t="inlineStr">
        <f aca="false">FALSE()</f>
        <is>
          <t/>
        </is>
      </c>
      <c r="H1294" s="24" t="inlineStr">
        <f aca="false">FALSE()</f>
        <is>
          <t/>
        </is>
      </c>
      <c r="I1294" s="24" t="inlineStr">
        <f aca="false">FALSE()</f>
        <is>
          <t/>
        </is>
      </c>
      <c r="J1294" s="24" t="inlineStr">
        <f aca="false">FALSE()</f>
        <is>
          <t/>
        </is>
      </c>
      <c r="K1294" s="24" t="inlineStr">
        <f aca="false">FALSE()</f>
        <is>
          <t/>
        </is>
      </c>
      <c r="L1294" s="24" t="inlineStr">
        <f aca="false">FALSE()</f>
        <is>
          <t/>
        </is>
      </c>
    </row>
    <row r="1295" customFormat="false" ht="15" hidden="false" customHeight="false" outlineLevel="0" collapsed="false">
      <c r="A1295" s="24" t="s">
        <v>16002</v>
      </c>
      <c r="B1295" s="24" t="s">
        <v>15487</v>
      </c>
      <c r="C1295" s="24" t="n">
        <v>2</v>
      </c>
      <c r="D1295" s="108" t="n">
        <v>0.000508819701718699</v>
      </c>
      <c r="E1295" s="108" t="n">
        <v>3.38350119644538</v>
      </c>
      <c r="F1295" s="24" t="s">
        <v>15061</v>
      </c>
      <c r="G1295" s="24" t="inlineStr">
        <f aca="false">FALSE()</f>
        <is>
          <t/>
        </is>
      </c>
      <c r="H1295" s="24" t="inlineStr">
        <f aca="false">FALSE()</f>
        <is>
          <t/>
        </is>
      </c>
      <c r="I1295" s="24" t="inlineStr">
        <f aca="false">FALSE()</f>
        <is>
          <t/>
        </is>
      </c>
      <c r="J1295" s="24" t="inlineStr">
        <f aca="false">FALSE()</f>
        <is>
          <t/>
        </is>
      </c>
      <c r="K1295" s="24" t="inlineStr">
        <f aca="false">FALSE()</f>
        <is>
          <t/>
        </is>
      </c>
      <c r="L1295" s="24" t="inlineStr">
        <f aca="false">FALSE()</f>
        <is>
          <t/>
        </is>
      </c>
    </row>
    <row r="1296" customFormat="false" ht="15" hidden="false" customHeight="false" outlineLevel="0" collapsed="false">
      <c r="A1296" s="24" t="s">
        <v>15487</v>
      </c>
      <c r="B1296" s="24" t="s">
        <v>15462</v>
      </c>
      <c r="C1296" s="24" t="n">
        <v>2</v>
      </c>
      <c r="D1296" s="108" t="n">
        <v>0.000508819701718699</v>
      </c>
      <c r="E1296" s="108" t="n">
        <v>3.0824712007814</v>
      </c>
      <c r="F1296" s="24" t="s">
        <v>15061</v>
      </c>
      <c r="G1296" s="24" t="inlineStr">
        <f aca="false">FALSE()</f>
        <is>
          <t/>
        </is>
      </c>
      <c r="H1296" s="24" t="inlineStr">
        <f aca="false">FALSE()</f>
        <is>
          <t/>
        </is>
      </c>
      <c r="I1296" s="24" t="inlineStr">
        <f aca="false">FALSE()</f>
        <is>
          <t/>
        </is>
      </c>
      <c r="J1296" s="24" t="inlineStr">
        <f aca="false">FALSE()</f>
        <is>
          <t/>
        </is>
      </c>
      <c r="K1296" s="24" t="inlineStr">
        <f aca="false">FALSE()</f>
        <is>
          <t/>
        </is>
      </c>
      <c r="L1296" s="24" t="inlineStr">
        <f aca="false">FALSE()</f>
        <is>
          <t/>
        </is>
      </c>
    </row>
    <row r="1297" customFormat="false" ht="15" hidden="false" customHeight="false" outlineLevel="0" collapsed="false">
      <c r="A1297" s="24" t="s">
        <v>15462</v>
      </c>
      <c r="B1297" s="24" t="s">
        <v>16003</v>
      </c>
      <c r="C1297" s="24" t="n">
        <v>2</v>
      </c>
      <c r="D1297" s="108" t="n">
        <v>0.000508819701718699</v>
      </c>
      <c r="E1297" s="108" t="n">
        <v>3.38350119644538</v>
      </c>
      <c r="F1297" s="24" t="s">
        <v>15061</v>
      </c>
      <c r="G1297" s="24" t="inlineStr">
        <f aca="false">FALSE()</f>
        <is>
          <t/>
        </is>
      </c>
      <c r="H1297" s="24" t="inlineStr">
        <f aca="false">FALSE()</f>
        <is>
          <t/>
        </is>
      </c>
      <c r="I1297" s="24" t="inlineStr">
        <f aca="false">FALSE()</f>
        <is>
          <t/>
        </is>
      </c>
      <c r="J1297" s="24" t="inlineStr">
        <f aca="false">FALSE()</f>
        <is>
          <t/>
        </is>
      </c>
      <c r="K1297" s="24" t="inlineStr">
        <f aca="false">FALSE()</f>
        <is>
          <t/>
        </is>
      </c>
      <c r="L1297" s="24" t="inlineStr">
        <f aca="false">FALSE()</f>
        <is>
          <t/>
        </is>
      </c>
    </row>
    <row r="1298" customFormat="false" ht="15" hidden="false" customHeight="false" outlineLevel="0" collapsed="false">
      <c r="A1298" s="24" t="s">
        <v>16003</v>
      </c>
      <c r="B1298" s="24" t="s">
        <v>15146</v>
      </c>
      <c r="C1298" s="24" t="n">
        <v>2</v>
      </c>
      <c r="D1298" s="108" t="n">
        <v>0.000508819701718699</v>
      </c>
      <c r="E1298" s="108" t="n">
        <v>2.94416850261512</v>
      </c>
      <c r="F1298" s="24" t="s">
        <v>15061</v>
      </c>
      <c r="G1298" s="24" t="inlineStr">
        <f aca="false">FALSE()</f>
        <is>
          <t/>
        </is>
      </c>
      <c r="H1298" s="24" t="inlineStr">
        <f aca="false">FALSE()</f>
        <is>
          <t/>
        </is>
      </c>
      <c r="I1298" s="24" t="inlineStr">
        <f aca="false">FALSE()</f>
        <is>
          <t/>
        </is>
      </c>
      <c r="J1298" s="24" t="inlineStr">
        <f aca="false">FALSE()</f>
        <is>
          <t/>
        </is>
      </c>
      <c r="K1298" s="24" t="inlineStr">
        <f aca="false">FALSE()</f>
        <is>
          <t/>
        </is>
      </c>
      <c r="L1298" s="24" t="inlineStr">
        <f aca="false">FALSE()</f>
        <is>
          <t/>
        </is>
      </c>
    </row>
    <row r="1299" customFormat="false" ht="15" hidden="false" customHeight="false" outlineLevel="0" collapsed="false">
      <c r="A1299" s="24" t="s">
        <v>15146</v>
      </c>
      <c r="B1299" s="24" t="s">
        <v>14866</v>
      </c>
      <c r="C1299" s="24" t="n">
        <v>2</v>
      </c>
      <c r="D1299" s="108" t="n">
        <v>0.000508819701718699</v>
      </c>
      <c r="E1299" s="108" t="n">
        <v>2.16601725223148</v>
      </c>
      <c r="F1299" s="24" t="s">
        <v>15061</v>
      </c>
      <c r="G1299" s="24" t="inlineStr">
        <f aca="false">FALSE()</f>
        <is>
          <t/>
        </is>
      </c>
      <c r="H1299" s="24" t="inlineStr">
        <f aca="false">FALSE()</f>
        <is>
          <t/>
        </is>
      </c>
      <c r="I1299" s="24" t="inlineStr">
        <f aca="false">FALSE()</f>
        <is>
          <t/>
        </is>
      </c>
      <c r="J1299" s="24" t="inlineStr">
        <f aca="false">FALSE()</f>
        <is>
          <t/>
        </is>
      </c>
      <c r="K1299" s="24" t="inlineStr">
        <f aca="false">FALSE()</f>
        <is>
          <t/>
        </is>
      </c>
      <c r="L1299" s="24" t="inlineStr">
        <f aca="false">FALSE()</f>
        <is>
          <t/>
        </is>
      </c>
    </row>
    <row r="1300" customFormat="false" ht="15" hidden="false" customHeight="false" outlineLevel="0" collapsed="false">
      <c r="A1300" s="24" t="s">
        <v>14866</v>
      </c>
      <c r="B1300" s="24" t="s">
        <v>15681</v>
      </c>
      <c r="C1300" s="24" t="n">
        <v>2</v>
      </c>
      <c r="D1300" s="108" t="n">
        <v>0.000508819701718699</v>
      </c>
      <c r="E1300" s="108" t="n">
        <v>2.66334189303943</v>
      </c>
      <c r="F1300" s="24" t="s">
        <v>15061</v>
      </c>
      <c r="G1300" s="24" t="inlineStr">
        <f aca="false">FALSE()</f>
        <is>
          <t/>
        </is>
      </c>
      <c r="H1300" s="24" t="inlineStr">
        <f aca="false">FALSE()</f>
        <is>
          <t/>
        </is>
      </c>
      <c r="I1300" s="24" t="inlineStr">
        <f aca="false">FALSE()</f>
        <is>
          <t/>
        </is>
      </c>
      <c r="J1300" s="24" t="inlineStr">
        <f aca="false">FALSE()</f>
        <is>
          <t/>
        </is>
      </c>
      <c r="K1300" s="24" t="inlineStr">
        <f aca="false">FALSE()</f>
        <is>
          <t/>
        </is>
      </c>
      <c r="L1300" s="24" t="inlineStr">
        <f aca="false">FALSE()</f>
        <is>
          <t/>
        </is>
      </c>
    </row>
    <row r="1301" customFormat="false" ht="15" hidden="false" customHeight="false" outlineLevel="0" collapsed="false">
      <c r="A1301" s="24" t="s">
        <v>15682</v>
      </c>
      <c r="B1301" s="24" t="s">
        <v>16004</v>
      </c>
      <c r="C1301" s="24" t="n">
        <v>2</v>
      </c>
      <c r="D1301" s="108" t="n">
        <v>0.000508819701718699</v>
      </c>
      <c r="E1301" s="108" t="n">
        <v>3.50843993305368</v>
      </c>
      <c r="F1301" s="24" t="s">
        <v>15061</v>
      </c>
      <c r="G1301" s="24" t="n">
        <f aca="false">TRUE()</f>
        <v>1</v>
      </c>
      <c r="H1301" s="24" t="inlineStr">
        <f aca="false">FALSE()</f>
        <is>
          <t/>
        </is>
      </c>
      <c r="I1301" s="24" t="inlineStr">
        <f aca="false">FALSE()</f>
        <is>
          <t/>
        </is>
      </c>
      <c r="J1301" s="24" t="inlineStr">
        <f aca="false">FALSE()</f>
        <is>
          <t/>
        </is>
      </c>
      <c r="K1301" s="24" t="inlineStr">
        <f aca="false">FALSE()</f>
        <is>
          <t/>
        </is>
      </c>
      <c r="L1301" s="24" t="inlineStr">
        <f aca="false">FALSE()</f>
        <is>
          <t/>
        </is>
      </c>
    </row>
    <row r="1302" customFormat="false" ht="15" hidden="false" customHeight="false" outlineLevel="0" collapsed="false">
      <c r="A1302" s="24" t="s">
        <v>16004</v>
      </c>
      <c r="B1302" s="24" t="s">
        <v>15127</v>
      </c>
      <c r="C1302" s="24" t="n">
        <v>2</v>
      </c>
      <c r="D1302" s="108" t="n">
        <v>0.000508819701718699</v>
      </c>
      <c r="E1302" s="108" t="n">
        <v>2.87161783546651</v>
      </c>
      <c r="F1302" s="24" t="s">
        <v>15061</v>
      </c>
      <c r="G1302" s="24" t="n">
        <f aca="false">FALSE()</f>
        <v>0</v>
      </c>
      <c r="H1302" s="24" t="inlineStr">
        <f aca="false">FALSE()</f>
        <is>
          <t/>
        </is>
      </c>
      <c r="I1302" s="24" t="inlineStr">
        <f aca="false">FALSE()</f>
        <is>
          <t/>
        </is>
      </c>
      <c r="J1302" s="24" t="inlineStr">
        <f aca="false">FALSE()</f>
        <is>
          <t/>
        </is>
      </c>
      <c r="K1302" s="24" t="inlineStr">
        <f aca="false">FALSE()</f>
        <is>
          <t/>
        </is>
      </c>
      <c r="L1302" s="24" t="inlineStr">
        <f aca="false">FALSE()</f>
        <is>
          <t/>
        </is>
      </c>
    </row>
    <row r="1303" customFormat="false" ht="15" hidden="false" customHeight="false" outlineLevel="0" collapsed="false">
      <c r="A1303" s="24" t="s">
        <v>15127</v>
      </c>
      <c r="B1303" s="24" t="s">
        <v>16005</v>
      </c>
      <c r="C1303" s="24" t="n">
        <v>2</v>
      </c>
      <c r="D1303" s="108" t="n">
        <v>0.000508819701718699</v>
      </c>
      <c r="E1303" s="108" t="n">
        <v>2.90637994172572</v>
      </c>
      <c r="F1303" s="24" t="s">
        <v>15061</v>
      </c>
      <c r="G1303" s="24" t="inlineStr">
        <f aca="false">FALSE()</f>
        <is>
          <t/>
        </is>
      </c>
      <c r="H1303" s="24" t="inlineStr">
        <f aca="false">FALSE()</f>
        <is>
          <t/>
        </is>
      </c>
      <c r="I1303" s="24" t="inlineStr">
        <f aca="false">FALSE()</f>
        <is>
          <t/>
        </is>
      </c>
      <c r="J1303" s="24" t="inlineStr">
        <f aca="false">FALSE()</f>
        <is>
          <t/>
        </is>
      </c>
      <c r="K1303" s="24" t="inlineStr">
        <f aca="false">FALSE()</f>
        <is>
          <t/>
        </is>
      </c>
      <c r="L1303" s="24" t="inlineStr">
        <f aca="false">FALSE()</f>
        <is>
          <t/>
        </is>
      </c>
    </row>
    <row r="1304" customFormat="false" ht="15" hidden="false" customHeight="false" outlineLevel="0" collapsed="false">
      <c r="A1304" s="24" t="s">
        <v>16005</v>
      </c>
      <c r="B1304" s="24" t="s">
        <v>15604</v>
      </c>
      <c r="C1304" s="24" t="n">
        <v>2</v>
      </c>
      <c r="D1304" s="108" t="n">
        <v>0.000508819701718699</v>
      </c>
      <c r="E1304" s="108" t="n">
        <v>3.50843993305368</v>
      </c>
      <c r="F1304" s="24" t="s">
        <v>15061</v>
      </c>
      <c r="G1304" s="24" t="inlineStr">
        <f aca="false">FALSE()</f>
        <is>
          <t/>
        </is>
      </c>
      <c r="H1304" s="24" t="inlineStr">
        <f aca="false">FALSE()</f>
        <is>
          <t/>
        </is>
      </c>
      <c r="I1304" s="24" t="inlineStr">
        <f aca="false">FALSE()</f>
        <is>
          <t/>
        </is>
      </c>
      <c r="J1304" s="24" t="inlineStr">
        <f aca="false">FALSE()</f>
        <is>
          <t/>
        </is>
      </c>
      <c r="K1304" s="24" t="inlineStr">
        <f aca="false">FALSE()</f>
        <is>
          <t/>
        </is>
      </c>
      <c r="L1304" s="24" t="inlineStr">
        <f aca="false">FALSE()</f>
        <is>
          <t/>
        </is>
      </c>
    </row>
    <row r="1305" customFormat="false" ht="15" hidden="false" customHeight="false" outlineLevel="0" collapsed="false">
      <c r="A1305" s="24" t="s">
        <v>15604</v>
      </c>
      <c r="B1305" s="24" t="s">
        <v>15488</v>
      </c>
      <c r="C1305" s="24" t="n">
        <v>2</v>
      </c>
      <c r="D1305" s="108" t="n">
        <v>0.000508819701718699</v>
      </c>
      <c r="E1305" s="108" t="n">
        <v>3.2074099373897</v>
      </c>
      <c r="F1305" s="24" t="s">
        <v>15061</v>
      </c>
      <c r="G1305" s="24" t="inlineStr">
        <f aca="false">FALSE()</f>
        <is>
          <t/>
        </is>
      </c>
      <c r="H1305" s="24" t="inlineStr">
        <f aca="false">FALSE()</f>
        <is>
          <t/>
        </is>
      </c>
      <c r="I1305" s="24" t="inlineStr">
        <f aca="false">FALSE()</f>
        <is>
          <t/>
        </is>
      </c>
      <c r="J1305" s="24" t="inlineStr">
        <f aca="false">FALSE()</f>
        <is>
          <t/>
        </is>
      </c>
      <c r="K1305" s="24" t="inlineStr">
        <f aca="false">FALSE()</f>
        <is>
          <t/>
        </is>
      </c>
      <c r="L1305" s="24" t="inlineStr">
        <f aca="false">FALSE()</f>
        <is>
          <t/>
        </is>
      </c>
    </row>
    <row r="1306" customFormat="false" ht="15" hidden="false" customHeight="false" outlineLevel="0" collapsed="false">
      <c r="A1306" s="24" t="s">
        <v>15488</v>
      </c>
      <c r="B1306" s="24" t="s">
        <v>16006</v>
      </c>
      <c r="C1306" s="24" t="n">
        <v>2</v>
      </c>
      <c r="D1306" s="108" t="n">
        <v>0.000508819701718699</v>
      </c>
      <c r="E1306" s="108" t="n">
        <v>3.38350119644538</v>
      </c>
      <c r="F1306" s="24" t="s">
        <v>15061</v>
      </c>
      <c r="G1306" s="24" t="inlineStr">
        <f aca="false">FALSE()</f>
        <is>
          <t/>
        </is>
      </c>
      <c r="H1306" s="24" t="inlineStr">
        <f aca="false">FALSE()</f>
        <is>
          <t/>
        </is>
      </c>
      <c r="I1306" s="24" t="inlineStr">
        <f aca="false">FALSE()</f>
        <is>
          <t/>
        </is>
      </c>
      <c r="J1306" s="24" t="inlineStr">
        <f aca="false">FALSE()</f>
        <is>
          <t/>
        </is>
      </c>
      <c r="K1306" s="24" t="inlineStr">
        <f aca="false">FALSE()</f>
        <is>
          <t/>
        </is>
      </c>
      <c r="L1306" s="24" t="inlineStr">
        <f aca="false">FALSE()</f>
        <is>
          <t/>
        </is>
      </c>
    </row>
    <row r="1307" customFormat="false" ht="15" hidden="false" customHeight="false" outlineLevel="0" collapsed="false">
      <c r="A1307" s="24" t="s">
        <v>16006</v>
      </c>
      <c r="B1307" s="24" t="s">
        <v>15488</v>
      </c>
      <c r="C1307" s="24" t="n">
        <v>2</v>
      </c>
      <c r="D1307" s="108" t="n">
        <v>0.000508819701718699</v>
      </c>
      <c r="E1307" s="108" t="n">
        <v>3.38350119644538</v>
      </c>
      <c r="F1307" s="24" t="s">
        <v>15061</v>
      </c>
      <c r="G1307" s="24" t="inlineStr">
        <f aca="false">FALSE()</f>
        <is>
          <t/>
        </is>
      </c>
      <c r="H1307" s="24" t="inlineStr">
        <f aca="false">FALSE()</f>
        <is>
          <t/>
        </is>
      </c>
      <c r="I1307" s="24" t="inlineStr">
        <f aca="false">FALSE()</f>
        <is>
          <t/>
        </is>
      </c>
      <c r="J1307" s="24" t="inlineStr">
        <f aca="false">FALSE()</f>
        <is>
          <t/>
        </is>
      </c>
      <c r="K1307" s="24" t="inlineStr">
        <f aca="false">FALSE()</f>
        <is>
          <t/>
        </is>
      </c>
      <c r="L1307" s="24" t="inlineStr">
        <f aca="false">FALSE()</f>
        <is>
          <t/>
        </is>
      </c>
    </row>
    <row r="1308" customFormat="false" ht="15" hidden="false" customHeight="false" outlineLevel="0" collapsed="false">
      <c r="A1308" s="24" t="s">
        <v>15488</v>
      </c>
      <c r="B1308" s="24" t="s">
        <v>338</v>
      </c>
      <c r="C1308" s="24" t="n">
        <v>2</v>
      </c>
      <c r="D1308" s="108" t="n">
        <v>0.000508819701718699</v>
      </c>
      <c r="E1308" s="108" t="n">
        <v>0.768603980412248</v>
      </c>
      <c r="F1308" s="24" t="s">
        <v>15061</v>
      </c>
      <c r="G1308" s="24" t="inlineStr">
        <f aca="false">FALSE()</f>
        <is>
          <t/>
        </is>
      </c>
      <c r="H1308" s="24" t="inlineStr">
        <f aca="false">FALSE()</f>
        <is>
          <t/>
        </is>
      </c>
      <c r="I1308" s="24" t="inlineStr">
        <f aca="false">FALSE()</f>
        <is>
          <t/>
        </is>
      </c>
      <c r="J1308" s="24" t="inlineStr">
        <f aca="false">FALSE()</f>
        <is>
          <t/>
        </is>
      </c>
      <c r="K1308" s="24" t="inlineStr">
        <f aca="false">FALSE()</f>
        <is>
          <t/>
        </is>
      </c>
      <c r="L1308" s="24" t="inlineStr">
        <f aca="false">FALSE()</f>
        <is>
          <t/>
        </is>
      </c>
    </row>
    <row r="1309" customFormat="false" ht="15" hidden="false" customHeight="false" outlineLevel="0" collapsed="false">
      <c r="A1309" s="24" t="s">
        <v>338</v>
      </c>
      <c r="B1309" s="24" t="s">
        <v>15187</v>
      </c>
      <c r="C1309" s="24" t="n">
        <v>2</v>
      </c>
      <c r="D1309" s="108" t="n">
        <v>0.000508819701718699</v>
      </c>
      <c r="E1309" s="108" t="n">
        <v>0.413270581621928</v>
      </c>
      <c r="F1309" s="24" t="s">
        <v>15061</v>
      </c>
      <c r="G1309" s="24" t="inlineStr">
        <f aca="false">FALSE()</f>
        <is>
          <t/>
        </is>
      </c>
      <c r="H1309" s="24" t="inlineStr">
        <f aca="false">FALSE()</f>
        <is>
          <t/>
        </is>
      </c>
      <c r="I1309" s="24" t="inlineStr">
        <f aca="false">FALSE()</f>
        <is>
          <t/>
        </is>
      </c>
      <c r="J1309" s="24" t="inlineStr">
        <f aca="false">FALSE()</f>
        <is>
          <t/>
        </is>
      </c>
      <c r="K1309" s="24" t="inlineStr">
        <f aca="false">FALSE()</f>
        <is>
          <t/>
        </is>
      </c>
      <c r="L1309" s="24" t="inlineStr">
        <f aca="false">FALSE()</f>
        <is>
          <t/>
        </is>
      </c>
    </row>
    <row r="1310" customFormat="false" ht="15" hidden="false" customHeight="false" outlineLevel="0" collapsed="false">
      <c r="A1310" s="24" t="s">
        <v>15683</v>
      </c>
      <c r="B1310" s="24" t="s">
        <v>16007</v>
      </c>
      <c r="C1310" s="24" t="n">
        <v>2</v>
      </c>
      <c r="D1310" s="108" t="n">
        <v>0.000508819701718699</v>
      </c>
      <c r="E1310" s="108" t="n">
        <v>3.50843993305368</v>
      </c>
      <c r="F1310" s="24" t="s">
        <v>15061</v>
      </c>
      <c r="G1310" s="24" t="inlineStr">
        <f aca="false">FALSE()</f>
        <is>
          <t/>
        </is>
      </c>
      <c r="H1310" s="24" t="inlineStr">
        <f aca="false">FALSE()</f>
        <is>
          <t/>
        </is>
      </c>
      <c r="I1310" s="24" t="inlineStr">
        <f aca="false">FALSE()</f>
        <is>
          <t/>
        </is>
      </c>
      <c r="J1310" s="24" t="inlineStr">
        <f aca="false">FALSE()</f>
        <is>
          <t/>
        </is>
      </c>
      <c r="K1310" s="24" t="inlineStr">
        <f aca="false">FALSE()</f>
        <is>
          <t/>
        </is>
      </c>
      <c r="L1310" s="24" t="inlineStr">
        <f aca="false">FALSE()</f>
        <is>
          <t/>
        </is>
      </c>
    </row>
    <row r="1311" customFormat="false" ht="15" hidden="false" customHeight="false" outlineLevel="0" collapsed="false">
      <c r="A1311" s="24" t="s">
        <v>16007</v>
      </c>
      <c r="B1311" s="24" t="s">
        <v>16008</v>
      </c>
      <c r="C1311" s="24" t="n">
        <v>2</v>
      </c>
      <c r="D1311" s="108" t="n">
        <v>0.000508819701718699</v>
      </c>
      <c r="E1311" s="108" t="n">
        <v>3.68453119210936</v>
      </c>
      <c r="F1311" s="24" t="s">
        <v>15061</v>
      </c>
      <c r="G1311" s="24" t="inlineStr">
        <f aca="false">FALSE()</f>
        <is>
          <t/>
        </is>
      </c>
      <c r="H1311" s="24" t="inlineStr">
        <f aca="false">FALSE()</f>
        <is>
          <t/>
        </is>
      </c>
      <c r="I1311" s="24" t="inlineStr">
        <f aca="false">FALSE()</f>
        <is>
          <t/>
        </is>
      </c>
      <c r="J1311" s="24" t="inlineStr">
        <f aca="false">FALSE()</f>
        <is>
          <t/>
        </is>
      </c>
      <c r="K1311" s="24" t="n">
        <f aca="false">TRUE()</f>
        <v>1</v>
      </c>
      <c r="L1311" s="24" t="inlineStr">
        <f aca="false">FALSE()</f>
        <is>
          <t/>
        </is>
      </c>
    </row>
    <row r="1312" customFormat="false" ht="15" hidden="false" customHeight="false" outlineLevel="0" collapsed="false">
      <c r="A1312" s="24" t="s">
        <v>16008</v>
      </c>
      <c r="B1312" s="24" t="s">
        <v>15100</v>
      </c>
      <c r="C1312" s="24" t="n">
        <v>2</v>
      </c>
      <c r="D1312" s="108" t="n">
        <v>0.000508819701718699</v>
      </c>
      <c r="E1312" s="108" t="n">
        <v>2.80946992871766</v>
      </c>
      <c r="F1312" s="24" t="s">
        <v>15061</v>
      </c>
      <c r="G1312" s="24" t="inlineStr">
        <f aca="false">FALSE()</f>
        <is>
          <t/>
        </is>
      </c>
      <c r="H1312" s="24" t="n">
        <f aca="false">TRUE()</f>
        <v>1</v>
      </c>
      <c r="I1312" s="24" t="inlineStr">
        <f aca="false">FALSE()</f>
        <is>
          <t/>
        </is>
      </c>
      <c r="J1312" s="24" t="inlineStr">
        <f aca="false">FALSE()</f>
        <is>
          <t/>
        </is>
      </c>
      <c r="K1312" s="24" t="n">
        <f aca="false">FALSE()</f>
        <v>0</v>
      </c>
      <c r="L1312" s="24" t="inlineStr">
        <f aca="false">FALSE()</f>
        <is>
          <t/>
        </is>
      </c>
    </row>
    <row r="1313" customFormat="false" ht="15" hidden="false" customHeight="false" outlineLevel="0" collapsed="false">
      <c r="A1313" s="24" t="s">
        <v>15100</v>
      </c>
      <c r="B1313" s="24" t="s">
        <v>15212</v>
      </c>
      <c r="C1313" s="24" t="n">
        <v>2</v>
      </c>
      <c r="D1313" s="108" t="n">
        <v>0.000508819701718699</v>
      </c>
      <c r="E1313" s="108" t="n">
        <v>2.38350119644538</v>
      </c>
      <c r="F1313" s="24" t="s">
        <v>15061</v>
      </c>
      <c r="G1313" s="24" t="inlineStr">
        <f aca="false">FALSE()</f>
        <is>
          <t/>
        </is>
      </c>
      <c r="H1313" s="24" t="n">
        <f aca="false">FALSE()</f>
        <v>0</v>
      </c>
      <c r="I1313" s="24" t="inlineStr">
        <f aca="false">FALSE()</f>
        <is>
          <t/>
        </is>
      </c>
      <c r="J1313" s="24" t="inlineStr">
        <f aca="false">FALSE()</f>
        <is>
          <t/>
        </is>
      </c>
      <c r="K1313" s="24" t="inlineStr">
        <f aca="false">FALSE()</f>
        <is>
          <t/>
        </is>
      </c>
      <c r="L1313" s="24" t="inlineStr">
        <f aca="false">FALSE()</f>
        <is>
          <t/>
        </is>
      </c>
    </row>
    <row r="1314" customFormat="false" ht="15" hidden="false" customHeight="false" outlineLevel="0" collapsed="false">
      <c r="A1314" s="24" t="s">
        <v>15212</v>
      </c>
      <c r="B1314" s="24" t="s">
        <v>15075</v>
      </c>
      <c r="C1314" s="24" t="n">
        <v>2</v>
      </c>
      <c r="D1314" s="108" t="n">
        <v>0.000508819701718699</v>
      </c>
      <c r="E1314" s="108" t="n">
        <v>2.00328995473378</v>
      </c>
      <c r="F1314" s="24" t="s">
        <v>15061</v>
      </c>
      <c r="G1314" s="24" t="inlineStr">
        <f aca="false">FALSE()</f>
        <is>
          <t/>
        </is>
      </c>
      <c r="H1314" s="24" t="inlineStr">
        <f aca="false">FALSE()</f>
        <is>
          <t/>
        </is>
      </c>
      <c r="I1314" s="24" t="inlineStr">
        <f aca="false">FALSE()</f>
        <is>
          <t/>
        </is>
      </c>
      <c r="J1314" s="24" t="inlineStr">
        <f aca="false">FALSE()</f>
        <is>
          <t/>
        </is>
      </c>
      <c r="K1314" s="24" t="inlineStr">
        <f aca="false">FALSE()</f>
        <is>
          <t/>
        </is>
      </c>
      <c r="L1314" s="24" t="inlineStr">
        <f aca="false">FALSE()</f>
        <is>
          <t/>
        </is>
      </c>
    </row>
    <row r="1315" customFormat="false" ht="15" hidden="false" customHeight="false" outlineLevel="0" collapsed="false">
      <c r="A1315" s="24" t="s">
        <v>15075</v>
      </c>
      <c r="B1315" s="24" t="s">
        <v>338</v>
      </c>
      <c r="C1315" s="24" t="n">
        <v>2</v>
      </c>
      <c r="D1315" s="108" t="n">
        <v>0.000508819701718699</v>
      </c>
      <c r="E1315" s="108" t="n">
        <v>-0.00954726997139552</v>
      </c>
      <c r="F1315" s="24" t="s">
        <v>15061</v>
      </c>
      <c r="G1315" s="24" t="inlineStr">
        <f aca="false">FALSE()</f>
        <is>
          <t/>
        </is>
      </c>
      <c r="H1315" s="24" t="inlineStr">
        <f aca="false">FALSE()</f>
        <is>
          <t/>
        </is>
      </c>
      <c r="I1315" s="24" t="inlineStr">
        <f aca="false">FALSE()</f>
        <is>
          <t/>
        </is>
      </c>
      <c r="J1315" s="24" t="inlineStr">
        <f aca="false">FALSE()</f>
        <is>
          <t/>
        </is>
      </c>
      <c r="K1315" s="24" t="inlineStr">
        <f aca="false">FALSE()</f>
        <is>
          <t/>
        </is>
      </c>
      <c r="L1315" s="24" t="inlineStr">
        <f aca="false">FALSE()</f>
        <is>
          <t/>
        </is>
      </c>
    </row>
    <row r="1316" customFormat="false" ht="15" hidden="false" customHeight="false" outlineLevel="0" collapsed="false">
      <c r="A1316" s="24" t="s">
        <v>338</v>
      </c>
      <c r="B1316" s="24" t="s">
        <v>16009</v>
      </c>
      <c r="C1316" s="24" t="n">
        <v>2</v>
      </c>
      <c r="D1316" s="108" t="n">
        <v>0.000508819701718699</v>
      </c>
      <c r="E1316" s="108" t="n">
        <v>1.06648309539727</v>
      </c>
      <c r="F1316" s="24" t="s">
        <v>15061</v>
      </c>
      <c r="G1316" s="24" t="inlineStr">
        <f aca="false">FALSE()</f>
        <is>
          <t/>
        </is>
      </c>
      <c r="H1316" s="24" t="inlineStr">
        <f aca="false">FALSE()</f>
        <is>
          <t/>
        </is>
      </c>
      <c r="I1316" s="24" t="inlineStr">
        <f aca="false">FALSE()</f>
        <is>
          <t/>
        </is>
      </c>
      <c r="J1316" s="24" t="inlineStr">
        <f aca="false">FALSE()</f>
        <is>
          <t/>
        </is>
      </c>
      <c r="K1316" s="24" t="inlineStr">
        <f aca="false">FALSE()</f>
        <is>
          <t/>
        </is>
      </c>
      <c r="L1316" s="24" t="inlineStr">
        <f aca="false">FALSE()</f>
        <is>
          <t/>
        </is>
      </c>
    </row>
    <row r="1317" customFormat="false" ht="15" hidden="false" customHeight="false" outlineLevel="0" collapsed="false">
      <c r="A1317" s="24" t="s">
        <v>16009</v>
      </c>
      <c r="B1317" s="24" t="s">
        <v>4012</v>
      </c>
      <c r="C1317" s="24" t="n">
        <v>2</v>
      </c>
      <c r="D1317" s="108" t="n">
        <v>0.000508819701718699</v>
      </c>
      <c r="E1317" s="108" t="n">
        <v>2.2147091761312</v>
      </c>
      <c r="F1317" s="24" t="s">
        <v>15061</v>
      </c>
      <c r="G1317" s="24" t="inlineStr">
        <f aca="false">FALSE()</f>
        <is>
          <t/>
        </is>
      </c>
      <c r="H1317" s="24" t="inlineStr">
        <f aca="false">FALSE()</f>
        <is>
          <t/>
        </is>
      </c>
      <c r="I1317" s="24" t="inlineStr">
        <f aca="false">FALSE()</f>
        <is>
          <t/>
        </is>
      </c>
      <c r="J1317" s="24" t="inlineStr">
        <f aca="false">FALSE()</f>
        <is>
          <t/>
        </is>
      </c>
      <c r="K1317" s="24" t="inlineStr">
        <f aca="false">FALSE()</f>
        <is>
          <t/>
        </is>
      </c>
      <c r="L1317" s="24" t="inlineStr">
        <f aca="false">FALSE()</f>
        <is>
          <t/>
        </is>
      </c>
    </row>
    <row r="1318" customFormat="false" ht="15" hidden="false" customHeight="false" outlineLevel="0" collapsed="false">
      <c r="A1318" s="24" t="s">
        <v>4012</v>
      </c>
      <c r="B1318" s="24" t="s">
        <v>1759</v>
      </c>
      <c r="C1318" s="24" t="n">
        <v>2</v>
      </c>
      <c r="D1318" s="108" t="n">
        <v>0.000508819701718699</v>
      </c>
      <c r="E1318" s="108" t="n">
        <v>2.23737316076714</v>
      </c>
      <c r="F1318" s="24" t="s">
        <v>15061</v>
      </c>
      <c r="G1318" s="24" t="inlineStr">
        <f aca="false">FALSE()</f>
        <is>
          <t/>
        </is>
      </c>
      <c r="H1318" s="24" t="inlineStr">
        <f aca="false">FALSE()</f>
        <is>
          <t/>
        </is>
      </c>
      <c r="I1318" s="24" t="inlineStr">
        <f aca="false">FALSE()</f>
        <is>
          <t/>
        </is>
      </c>
      <c r="J1318" s="24" t="inlineStr">
        <f aca="false">FALSE()</f>
        <is>
          <t/>
        </is>
      </c>
      <c r="K1318" s="24" t="inlineStr">
        <f aca="false">FALSE()</f>
        <is>
          <t/>
        </is>
      </c>
      <c r="L1318" s="24" t="inlineStr">
        <f aca="false">FALSE()</f>
        <is>
          <t/>
        </is>
      </c>
    </row>
    <row r="1319" customFormat="false" ht="15" hidden="false" customHeight="false" outlineLevel="0" collapsed="false">
      <c r="A1319" s="24" t="s">
        <v>1624</v>
      </c>
      <c r="B1319" s="24" t="s">
        <v>15685</v>
      </c>
      <c r="C1319" s="24" t="n">
        <v>2</v>
      </c>
      <c r="D1319" s="108" t="n">
        <v>0.000508819701718699</v>
      </c>
      <c r="E1319" s="108" t="n">
        <v>3.68453119210936</v>
      </c>
      <c r="F1319" s="24" t="s">
        <v>15061</v>
      </c>
      <c r="G1319" s="24" t="inlineStr">
        <f aca="false">FALSE()</f>
        <is>
          <t/>
        </is>
      </c>
      <c r="H1319" s="24" t="inlineStr">
        <f aca="false">FALSE()</f>
        <is>
          <t/>
        </is>
      </c>
      <c r="I1319" s="24" t="inlineStr">
        <f aca="false">FALSE()</f>
        <is>
          <t/>
        </is>
      </c>
      <c r="J1319" s="24" t="inlineStr">
        <f aca="false">FALSE()</f>
        <is>
          <t/>
        </is>
      </c>
      <c r="K1319" s="24" t="inlineStr">
        <f aca="false">FALSE()</f>
        <is>
          <t/>
        </is>
      </c>
      <c r="L1319" s="24" t="inlineStr">
        <f aca="false">FALSE()</f>
        <is>
          <t/>
        </is>
      </c>
    </row>
    <row r="1320" customFormat="false" ht="15" hidden="false" customHeight="false" outlineLevel="0" collapsed="false">
      <c r="A1320" s="24" t="s">
        <v>15233</v>
      </c>
      <c r="B1320" s="24" t="s">
        <v>15199</v>
      </c>
      <c r="C1320" s="24" t="n">
        <v>2</v>
      </c>
      <c r="D1320" s="108" t="n">
        <v>0.000564705712238328</v>
      </c>
      <c r="E1320" s="108" t="n">
        <v>2.53840315643113</v>
      </c>
      <c r="F1320" s="24" t="s">
        <v>15061</v>
      </c>
      <c r="G1320" s="24" t="inlineStr">
        <f aca="false">FALSE()</f>
        <is>
          <t/>
        </is>
      </c>
      <c r="H1320" s="24" t="inlineStr">
        <f aca="false">FALSE()</f>
        <is>
          <t/>
        </is>
      </c>
      <c r="I1320" s="24" t="inlineStr">
        <f aca="false">FALSE()</f>
        <is>
          <t/>
        </is>
      </c>
      <c r="J1320" s="24" t="inlineStr">
        <f aca="false">FALSE()</f>
        <is>
          <t/>
        </is>
      </c>
      <c r="K1320" s="24" t="inlineStr">
        <f aca="false">FALSE()</f>
        <is>
          <t/>
        </is>
      </c>
      <c r="L1320" s="24" t="inlineStr">
        <f aca="false">FALSE()</f>
        <is>
          <t/>
        </is>
      </c>
    </row>
    <row r="1321" customFormat="false" ht="15" hidden="false" customHeight="false" outlineLevel="0" collapsed="false">
      <c r="A1321" s="24" t="s">
        <v>338</v>
      </c>
      <c r="B1321" s="24" t="s">
        <v>15233</v>
      </c>
      <c r="C1321" s="24" t="n">
        <v>2</v>
      </c>
      <c r="D1321" s="108" t="n">
        <v>0.000508819701718699</v>
      </c>
      <c r="E1321" s="108" t="n">
        <v>0.589361840677609</v>
      </c>
      <c r="F1321" s="24" t="s">
        <v>15061</v>
      </c>
      <c r="G1321" s="24" t="inlineStr">
        <f aca="false">FALSE()</f>
        <is>
          <t/>
        </is>
      </c>
      <c r="H1321" s="24" t="inlineStr">
        <f aca="false">FALSE()</f>
        <is>
          <t/>
        </is>
      </c>
      <c r="I1321" s="24" t="inlineStr">
        <f aca="false">FALSE()</f>
        <is>
          <t/>
        </is>
      </c>
      <c r="J1321" s="24" t="inlineStr">
        <f aca="false">FALSE()</f>
        <is>
          <t/>
        </is>
      </c>
      <c r="K1321" s="24" t="inlineStr">
        <f aca="false">FALSE()</f>
        <is>
          <t/>
        </is>
      </c>
      <c r="L1321" s="24" t="inlineStr">
        <f aca="false">FALSE()</f>
        <is>
          <t/>
        </is>
      </c>
    </row>
    <row r="1322" customFormat="false" ht="15" hidden="false" customHeight="false" outlineLevel="0" collapsed="false">
      <c r="A1322" s="24" t="s">
        <v>16012</v>
      </c>
      <c r="B1322" s="24" t="s">
        <v>2958</v>
      </c>
      <c r="C1322" s="24" t="n">
        <v>2</v>
      </c>
      <c r="D1322" s="108" t="n">
        <v>0.000508819701718699</v>
      </c>
      <c r="E1322" s="108" t="n">
        <v>2.83943315209511</v>
      </c>
      <c r="F1322" s="24" t="s">
        <v>15061</v>
      </c>
      <c r="G1322" s="24" t="inlineStr">
        <f aca="false">FALSE()</f>
        <is>
          <t/>
        </is>
      </c>
      <c r="H1322" s="24" t="inlineStr">
        <f aca="false">FALSE()</f>
        <is>
          <t/>
        </is>
      </c>
      <c r="I1322" s="24" t="inlineStr">
        <f aca="false">FALSE()</f>
        <is>
          <t/>
        </is>
      </c>
      <c r="J1322" s="24" t="inlineStr">
        <f aca="false">FALSE()</f>
        <is>
          <t/>
        </is>
      </c>
      <c r="K1322" s="24" t="inlineStr">
        <f aca="false">FALSE()</f>
        <is>
          <t/>
        </is>
      </c>
      <c r="L1322" s="24" t="inlineStr">
        <f aca="false">FALSE()</f>
        <is>
          <t/>
        </is>
      </c>
    </row>
    <row r="1323" customFormat="false" ht="15" hidden="false" customHeight="false" outlineLevel="0" collapsed="false">
      <c r="A1323" s="24" t="s">
        <v>16013</v>
      </c>
      <c r="B1323" s="24" t="s">
        <v>16014</v>
      </c>
      <c r="C1323" s="24" t="n">
        <v>2</v>
      </c>
      <c r="D1323" s="108" t="n">
        <v>0.000508819701718699</v>
      </c>
      <c r="E1323" s="108" t="n">
        <v>3.68453119210936</v>
      </c>
      <c r="F1323" s="24" t="s">
        <v>15061</v>
      </c>
      <c r="G1323" s="24" t="inlineStr">
        <f aca="false">FALSE()</f>
        <is>
          <t/>
        </is>
      </c>
      <c r="H1323" s="24" t="inlineStr">
        <f aca="false">FALSE()</f>
        <is>
          <t/>
        </is>
      </c>
      <c r="I1323" s="24" t="inlineStr">
        <f aca="false">FALSE()</f>
        <is>
          <t/>
        </is>
      </c>
      <c r="J1323" s="24" t="inlineStr">
        <f aca="false">FALSE()</f>
        <is>
          <t/>
        </is>
      </c>
      <c r="K1323" s="24" t="inlineStr">
        <f aca="false">FALSE()</f>
        <is>
          <t/>
        </is>
      </c>
      <c r="L1323" s="24" t="inlineStr">
        <f aca="false">FALSE()</f>
        <is>
          <t/>
        </is>
      </c>
    </row>
    <row r="1324" customFormat="false" ht="15" hidden="false" customHeight="false" outlineLevel="0" collapsed="false">
      <c r="A1324" s="24" t="s">
        <v>16014</v>
      </c>
      <c r="B1324" s="24" t="s">
        <v>15099</v>
      </c>
      <c r="C1324" s="24" t="n">
        <v>2</v>
      </c>
      <c r="D1324" s="108" t="n">
        <v>0.000508819701718699</v>
      </c>
      <c r="E1324" s="108" t="n">
        <v>2.75511226639507</v>
      </c>
      <c r="F1324" s="24" t="s">
        <v>15061</v>
      </c>
      <c r="G1324" s="24" t="inlineStr">
        <f aca="false">FALSE()</f>
        <is>
          <t/>
        </is>
      </c>
      <c r="H1324" s="24" t="inlineStr">
        <f aca="false">FALSE()</f>
        <is>
          <t/>
        </is>
      </c>
      <c r="I1324" s="24" t="inlineStr">
        <f aca="false">FALSE()</f>
        <is>
          <t/>
        </is>
      </c>
      <c r="J1324" s="24" t="inlineStr">
        <f aca="false">FALSE()</f>
        <is>
          <t/>
        </is>
      </c>
      <c r="K1324" s="24" t="inlineStr">
        <f aca="false">FALSE()</f>
        <is>
          <t/>
        </is>
      </c>
      <c r="L1324" s="24" t="inlineStr">
        <f aca="false">FALSE()</f>
        <is>
          <t/>
        </is>
      </c>
    </row>
    <row r="1325" customFormat="false" ht="15" hidden="false" customHeight="false" outlineLevel="0" collapsed="false">
      <c r="A1325" s="24" t="s">
        <v>15099</v>
      </c>
      <c r="B1325" s="24" t="s">
        <v>338</v>
      </c>
      <c r="C1325" s="24" t="n">
        <v>2</v>
      </c>
      <c r="D1325" s="108" t="n">
        <v>0.000508819701718699</v>
      </c>
      <c r="E1325" s="108" t="n">
        <v>0.140215050361937</v>
      </c>
      <c r="F1325" s="24" t="s">
        <v>15061</v>
      </c>
      <c r="G1325" s="24" t="inlineStr">
        <f aca="false">FALSE()</f>
        <is>
          <t/>
        </is>
      </c>
      <c r="H1325" s="24" t="inlineStr">
        <f aca="false">FALSE()</f>
        <is>
          <t/>
        </is>
      </c>
      <c r="I1325" s="24" t="inlineStr">
        <f aca="false">FALSE()</f>
        <is>
          <t/>
        </is>
      </c>
      <c r="J1325" s="24" t="inlineStr">
        <f aca="false">FALSE()</f>
        <is>
          <t/>
        </is>
      </c>
      <c r="K1325" s="24" t="inlineStr">
        <f aca="false">FALSE()</f>
        <is>
          <t/>
        </is>
      </c>
      <c r="L1325" s="24" t="inlineStr">
        <f aca="false">FALSE()</f>
        <is>
          <t/>
        </is>
      </c>
    </row>
    <row r="1326" customFormat="false" ht="15" hidden="false" customHeight="false" outlineLevel="0" collapsed="false">
      <c r="A1326" s="24" t="s">
        <v>338</v>
      </c>
      <c r="B1326" s="24" t="s">
        <v>16015</v>
      </c>
      <c r="C1326" s="24" t="n">
        <v>2</v>
      </c>
      <c r="D1326" s="108" t="n">
        <v>0.000508819701718699</v>
      </c>
      <c r="E1326" s="108" t="n">
        <v>1.06648309539727</v>
      </c>
      <c r="F1326" s="24" t="s">
        <v>15061</v>
      </c>
      <c r="G1326" s="24" t="inlineStr">
        <f aca="false">FALSE()</f>
        <is>
          <t/>
        </is>
      </c>
      <c r="H1326" s="24" t="inlineStr">
        <f aca="false">FALSE()</f>
        <is>
          <t/>
        </is>
      </c>
      <c r="I1326" s="24" t="inlineStr">
        <f aca="false">FALSE()</f>
        <is>
          <t/>
        </is>
      </c>
      <c r="J1326" s="24" t="inlineStr">
        <f aca="false">FALSE()</f>
        <is>
          <t/>
        </is>
      </c>
      <c r="K1326" s="24" t="inlineStr">
        <f aca="false">FALSE()</f>
        <is>
          <t/>
        </is>
      </c>
      <c r="L1326" s="24" t="inlineStr">
        <f aca="false">FALSE()</f>
        <is>
          <t/>
        </is>
      </c>
    </row>
    <row r="1327" customFormat="false" ht="15" hidden="false" customHeight="false" outlineLevel="0" collapsed="false">
      <c r="A1327" s="24" t="s">
        <v>16015</v>
      </c>
      <c r="B1327" s="24" t="s">
        <v>16016</v>
      </c>
      <c r="C1327" s="24" t="n">
        <v>2</v>
      </c>
      <c r="D1327" s="108" t="n">
        <v>0.000508819701718699</v>
      </c>
      <c r="E1327" s="108" t="n">
        <v>3.68453119210936</v>
      </c>
      <c r="F1327" s="24" t="s">
        <v>15061</v>
      </c>
      <c r="G1327" s="24" t="inlineStr">
        <f aca="false">FALSE()</f>
        <is>
          <t/>
        </is>
      </c>
      <c r="H1327" s="24" t="inlineStr">
        <f aca="false">FALSE()</f>
        <is>
          <t/>
        </is>
      </c>
      <c r="I1327" s="24" t="inlineStr">
        <f aca="false">FALSE()</f>
        <is>
          <t/>
        </is>
      </c>
      <c r="J1327" s="24" t="inlineStr">
        <f aca="false">FALSE()</f>
        <is>
          <t/>
        </is>
      </c>
      <c r="K1327" s="24" t="inlineStr">
        <f aca="false">FALSE()</f>
        <is>
          <t/>
        </is>
      </c>
      <c r="L1327" s="24" t="inlineStr">
        <f aca="false">FALSE()</f>
        <is>
          <t/>
        </is>
      </c>
    </row>
    <row r="1328" customFormat="false" ht="15" hidden="false" customHeight="false" outlineLevel="0" collapsed="false">
      <c r="A1328" s="24" t="s">
        <v>16016</v>
      </c>
      <c r="B1328" s="24" t="s">
        <v>16017</v>
      </c>
      <c r="C1328" s="24" t="n">
        <v>2</v>
      </c>
      <c r="D1328" s="108" t="n">
        <v>0.000508819701718699</v>
      </c>
      <c r="E1328" s="108" t="n">
        <v>3.68453119210936</v>
      </c>
      <c r="F1328" s="24" t="s">
        <v>15061</v>
      </c>
      <c r="G1328" s="24" t="inlineStr">
        <f aca="false">FALSE()</f>
        <is>
          <t/>
        </is>
      </c>
      <c r="H1328" s="24" t="inlineStr">
        <f aca="false">FALSE()</f>
        <is>
          <t/>
        </is>
      </c>
      <c r="I1328" s="24" t="inlineStr">
        <f aca="false">FALSE()</f>
        <is>
          <t/>
        </is>
      </c>
      <c r="J1328" s="24" t="inlineStr">
        <f aca="false">FALSE()</f>
        <is>
          <t/>
        </is>
      </c>
      <c r="K1328" s="24" t="n">
        <f aca="false">TRUE()</f>
        <v>1</v>
      </c>
      <c r="L1328" s="24" t="inlineStr">
        <f aca="false">FALSE()</f>
        <is>
          <t/>
        </is>
      </c>
    </row>
    <row r="1329" customFormat="false" ht="15" hidden="false" customHeight="false" outlineLevel="0" collapsed="false">
      <c r="A1329" s="24" t="s">
        <v>1452</v>
      </c>
      <c r="B1329" s="24" t="s">
        <v>15692</v>
      </c>
      <c r="C1329" s="24" t="n">
        <v>2</v>
      </c>
      <c r="D1329" s="108" t="n">
        <v>0.000508819701718699</v>
      </c>
      <c r="E1329" s="108" t="n">
        <v>3.68453119210936</v>
      </c>
      <c r="F1329" s="24" t="s">
        <v>15061</v>
      </c>
      <c r="G1329" s="24" t="inlineStr">
        <f aca="false">FALSE()</f>
        <is>
          <t/>
        </is>
      </c>
      <c r="H1329" s="24" t="inlineStr">
        <f aca="false">FALSE()</f>
        <is>
          <t/>
        </is>
      </c>
      <c r="I1329" s="24" t="inlineStr">
        <f aca="false">FALSE()</f>
        <is>
          <t/>
        </is>
      </c>
      <c r="J1329" s="24" t="inlineStr">
        <f aca="false">FALSE()</f>
        <is>
          <t/>
        </is>
      </c>
      <c r="K1329" s="24" t="n">
        <f aca="false">FALSE()</f>
        <v>0</v>
      </c>
      <c r="L1329" s="24" t="inlineStr">
        <f aca="false">FALSE()</f>
        <is>
          <t/>
        </is>
      </c>
    </row>
    <row r="1330" customFormat="false" ht="15" hidden="false" customHeight="false" outlineLevel="0" collapsed="false">
      <c r="A1330" s="24" t="s">
        <v>1451</v>
      </c>
      <c r="B1330" s="24" t="s">
        <v>1443</v>
      </c>
      <c r="C1330" s="24" t="n">
        <v>2</v>
      </c>
      <c r="D1330" s="108" t="n">
        <v>0.000508819701718699</v>
      </c>
      <c r="E1330" s="108" t="n">
        <v>3.28659118343733</v>
      </c>
      <c r="F1330" s="24" t="s">
        <v>15061</v>
      </c>
      <c r="G1330" s="24" t="inlineStr">
        <f aca="false">FALSE()</f>
        <is>
          <t/>
        </is>
      </c>
      <c r="H1330" s="24" t="inlineStr">
        <f aca="false">FALSE()</f>
        <is>
          <t/>
        </is>
      </c>
      <c r="I1330" s="24" t="inlineStr">
        <f aca="false">FALSE()</f>
        <is>
          <t/>
        </is>
      </c>
      <c r="J1330" s="24" t="inlineStr">
        <f aca="false">FALSE()</f>
        <is>
          <t/>
        </is>
      </c>
      <c r="K1330" s="24" t="inlineStr">
        <f aca="false">FALSE()</f>
        <is>
          <t/>
        </is>
      </c>
      <c r="L1330" s="24" t="inlineStr">
        <f aca="false">FALSE()</f>
        <is>
          <t/>
        </is>
      </c>
    </row>
    <row r="1331" customFormat="false" ht="15" hidden="false" customHeight="false" outlineLevel="0" collapsed="false">
      <c r="A1331" s="24" t="s">
        <v>15266</v>
      </c>
      <c r="B1331" s="24" t="s">
        <v>1402</v>
      </c>
      <c r="C1331" s="24" t="n">
        <v>2</v>
      </c>
      <c r="D1331" s="108" t="n">
        <v>0.000508819701718699</v>
      </c>
      <c r="E1331" s="108" t="n">
        <v>3.2074099373897</v>
      </c>
      <c r="F1331" s="24" t="s">
        <v>15061</v>
      </c>
      <c r="G1331" s="24" t="inlineStr">
        <f aca="false">FALSE()</f>
        <is>
          <t/>
        </is>
      </c>
      <c r="H1331" s="24" t="inlineStr">
        <f aca="false">FALSE()</f>
        <is>
          <t/>
        </is>
      </c>
      <c r="I1331" s="24" t="inlineStr">
        <f aca="false">FALSE()</f>
        <is>
          <t/>
        </is>
      </c>
      <c r="J1331" s="24" t="inlineStr">
        <f aca="false">FALSE()</f>
        <is>
          <t/>
        </is>
      </c>
      <c r="K1331" s="24" t="inlineStr">
        <f aca="false">FALSE()</f>
        <is>
          <t/>
        </is>
      </c>
      <c r="L1331" s="24" t="inlineStr">
        <f aca="false">FALSE()</f>
        <is>
          <t/>
        </is>
      </c>
    </row>
    <row r="1332" customFormat="false" ht="15" hidden="false" customHeight="false" outlineLevel="0" collapsed="false">
      <c r="A1332" s="24" t="s">
        <v>1402</v>
      </c>
      <c r="B1332" s="24" t="s">
        <v>16018</v>
      </c>
      <c r="C1332" s="24" t="n">
        <v>2</v>
      </c>
      <c r="D1332" s="108" t="n">
        <v>0.000508819701718699</v>
      </c>
      <c r="E1332" s="108" t="n">
        <v>3.50843993305368</v>
      </c>
      <c r="F1332" s="24" t="s">
        <v>15061</v>
      </c>
      <c r="G1332" s="24" t="inlineStr">
        <f aca="false">FALSE()</f>
        <is>
          <t/>
        </is>
      </c>
      <c r="H1332" s="24" t="inlineStr">
        <f aca="false">FALSE()</f>
        <is>
          <t/>
        </is>
      </c>
      <c r="I1332" s="24" t="inlineStr">
        <f aca="false">FALSE()</f>
        <is>
          <t/>
        </is>
      </c>
      <c r="J1332" s="24" t="inlineStr">
        <f aca="false">FALSE()</f>
        <is>
          <t/>
        </is>
      </c>
      <c r="K1332" s="24" t="inlineStr">
        <f aca="false">FALSE()</f>
        <is>
          <t/>
        </is>
      </c>
      <c r="L1332" s="24" t="inlineStr">
        <f aca="false">FALSE()</f>
        <is>
          <t/>
        </is>
      </c>
    </row>
    <row r="1333" customFormat="false" ht="15" hidden="false" customHeight="false" outlineLevel="0" collapsed="false">
      <c r="A1333" s="24" t="s">
        <v>16018</v>
      </c>
      <c r="B1333" s="24" t="s">
        <v>16019</v>
      </c>
      <c r="C1333" s="24" t="n">
        <v>2</v>
      </c>
      <c r="D1333" s="108" t="n">
        <v>0.000508819701718699</v>
      </c>
      <c r="E1333" s="108" t="n">
        <v>3.68453119210936</v>
      </c>
      <c r="F1333" s="24" t="s">
        <v>15061</v>
      </c>
      <c r="G1333" s="24" t="inlineStr">
        <f aca="false">FALSE()</f>
        <is>
          <t/>
        </is>
      </c>
      <c r="H1333" s="24" t="inlineStr">
        <f aca="false">FALSE()</f>
        <is>
          <t/>
        </is>
      </c>
      <c r="I1333" s="24" t="inlineStr">
        <f aca="false">FALSE()</f>
        <is>
          <t/>
        </is>
      </c>
      <c r="J1333" s="24" t="inlineStr">
        <f aca="false">FALSE()</f>
        <is>
          <t/>
        </is>
      </c>
      <c r="K1333" s="24" t="inlineStr">
        <f aca="false">FALSE()</f>
        <is>
          <t/>
        </is>
      </c>
      <c r="L1333" s="24" t="inlineStr">
        <f aca="false">FALSE()</f>
        <is>
          <t/>
        </is>
      </c>
    </row>
    <row r="1334" customFormat="false" ht="15" hidden="false" customHeight="false" outlineLevel="0" collapsed="false">
      <c r="A1334" s="24" t="s">
        <v>16019</v>
      </c>
      <c r="B1334" s="24" t="s">
        <v>338</v>
      </c>
      <c r="C1334" s="24" t="n">
        <v>2</v>
      </c>
      <c r="D1334" s="108" t="n">
        <v>0.000508819701718699</v>
      </c>
      <c r="E1334" s="108" t="n">
        <v>1.06963397607623</v>
      </c>
      <c r="F1334" s="24" t="s">
        <v>15061</v>
      </c>
      <c r="G1334" s="24" t="inlineStr">
        <f aca="false">FALSE()</f>
        <is>
          <t/>
        </is>
      </c>
      <c r="H1334" s="24" t="inlineStr">
        <f aca="false">FALSE()</f>
        <is>
          <t/>
        </is>
      </c>
      <c r="I1334" s="24" t="inlineStr">
        <f aca="false">FALSE()</f>
        <is>
          <t/>
        </is>
      </c>
      <c r="J1334" s="24" t="inlineStr">
        <f aca="false">FALSE()</f>
        <is>
          <t/>
        </is>
      </c>
      <c r="K1334" s="24" t="inlineStr">
        <f aca="false">FALSE()</f>
        <is>
          <t/>
        </is>
      </c>
      <c r="L1334" s="24" t="inlineStr">
        <f aca="false">FALSE()</f>
        <is>
          <t/>
        </is>
      </c>
    </row>
    <row r="1335" customFormat="false" ht="15" hidden="false" customHeight="false" outlineLevel="0" collapsed="false">
      <c r="A1335" s="24" t="s">
        <v>14904</v>
      </c>
      <c r="B1335" s="24" t="s">
        <v>15206</v>
      </c>
      <c r="C1335" s="24" t="n">
        <v>2</v>
      </c>
      <c r="D1335" s="108" t="n">
        <v>0.000508819701718699</v>
      </c>
      <c r="E1335" s="108" t="n">
        <v>2.12822869134208</v>
      </c>
      <c r="F1335" s="24" t="s">
        <v>15061</v>
      </c>
      <c r="G1335" s="24" t="n">
        <f aca="false">TRUE()</f>
        <v>1</v>
      </c>
      <c r="H1335" s="24" t="inlineStr">
        <f aca="false">FALSE()</f>
        <is>
          <t/>
        </is>
      </c>
      <c r="I1335" s="24" t="inlineStr">
        <f aca="false">FALSE()</f>
        <is>
          <t/>
        </is>
      </c>
      <c r="J1335" s="24" t="inlineStr">
        <f aca="false">FALSE()</f>
        <is>
          <t/>
        </is>
      </c>
      <c r="K1335" s="24" t="inlineStr">
        <f aca="false">FALSE()</f>
        <is>
          <t/>
        </is>
      </c>
      <c r="L1335" s="24" t="inlineStr">
        <f aca="false">FALSE()</f>
        <is>
          <t/>
        </is>
      </c>
    </row>
    <row r="1336" customFormat="false" ht="15" hidden="false" customHeight="false" outlineLevel="0" collapsed="false">
      <c r="A1336" s="24" t="s">
        <v>15206</v>
      </c>
      <c r="B1336" s="24" t="s">
        <v>16020</v>
      </c>
      <c r="C1336" s="24" t="n">
        <v>2</v>
      </c>
      <c r="D1336" s="108" t="n">
        <v>0.000508819701718699</v>
      </c>
      <c r="E1336" s="108" t="n">
        <v>3.0824712007814</v>
      </c>
      <c r="F1336" s="24" t="s">
        <v>15061</v>
      </c>
      <c r="G1336" s="24" t="n">
        <f aca="false">FALSE()</f>
        <v>0</v>
      </c>
      <c r="H1336" s="24" t="inlineStr">
        <f aca="false">FALSE()</f>
        <is>
          <t/>
        </is>
      </c>
      <c r="I1336" s="24" t="inlineStr">
        <f aca="false">FALSE()</f>
        <is>
          <t/>
        </is>
      </c>
      <c r="J1336" s="24" t="inlineStr">
        <f aca="false">FALSE()</f>
        <is>
          <t/>
        </is>
      </c>
      <c r="K1336" s="24" t="inlineStr">
        <f aca="false">FALSE()</f>
        <is>
          <t/>
        </is>
      </c>
      <c r="L1336" s="24" t="inlineStr">
        <f aca="false">FALSE()</f>
        <is>
          <t/>
        </is>
      </c>
    </row>
    <row r="1337" customFormat="false" ht="15" hidden="false" customHeight="false" outlineLevel="0" collapsed="false">
      <c r="A1337" s="24" t="s">
        <v>16020</v>
      </c>
      <c r="B1337" s="24" t="s">
        <v>16021</v>
      </c>
      <c r="C1337" s="24" t="n">
        <v>2</v>
      </c>
      <c r="D1337" s="108" t="n">
        <v>0.000508819701718699</v>
      </c>
      <c r="E1337" s="108" t="n">
        <v>3.68453119210936</v>
      </c>
      <c r="F1337" s="24" t="s">
        <v>15061</v>
      </c>
      <c r="G1337" s="24" t="inlineStr">
        <f aca="false">FALSE()</f>
        <is>
          <t/>
        </is>
      </c>
      <c r="H1337" s="24" t="inlineStr">
        <f aca="false">FALSE()</f>
        <is>
          <t/>
        </is>
      </c>
      <c r="I1337" s="24" t="inlineStr">
        <f aca="false">FALSE()</f>
        <is>
          <t/>
        </is>
      </c>
      <c r="J1337" s="24" t="inlineStr">
        <f aca="false">FALSE()</f>
        <is>
          <t/>
        </is>
      </c>
      <c r="K1337" s="24" t="inlineStr">
        <f aca="false">FALSE()</f>
        <is>
          <t/>
        </is>
      </c>
      <c r="L1337" s="24" t="inlineStr">
        <f aca="false">FALSE()</f>
        <is>
          <t/>
        </is>
      </c>
    </row>
    <row r="1338" customFormat="false" ht="15" hidden="false" customHeight="false" outlineLevel="0" collapsed="false">
      <c r="A1338" s="24" t="s">
        <v>16021</v>
      </c>
      <c r="B1338" s="24" t="s">
        <v>15239</v>
      </c>
      <c r="C1338" s="24" t="n">
        <v>2</v>
      </c>
      <c r="D1338" s="108" t="n">
        <v>0.000508819701718699</v>
      </c>
      <c r="E1338" s="108" t="n">
        <v>3.28659118343733</v>
      </c>
      <c r="F1338" s="24" t="s">
        <v>15061</v>
      </c>
      <c r="G1338" s="24" t="inlineStr">
        <f aca="false">FALSE()</f>
        <is>
          <t/>
        </is>
      </c>
      <c r="H1338" s="24" t="inlineStr">
        <f aca="false">FALSE()</f>
        <is>
          <t/>
        </is>
      </c>
      <c r="I1338" s="24" t="inlineStr">
        <f aca="false">FALSE()</f>
        <is>
          <t/>
        </is>
      </c>
      <c r="J1338" s="24" t="inlineStr">
        <f aca="false">FALSE()</f>
        <is>
          <t/>
        </is>
      </c>
      <c r="K1338" s="24" t="inlineStr">
        <f aca="false">FALSE()</f>
        <is>
          <t/>
        </is>
      </c>
      <c r="L1338" s="24" t="inlineStr">
        <f aca="false">FALSE()</f>
        <is>
          <t/>
        </is>
      </c>
    </row>
    <row r="1339" customFormat="false" ht="15" hidden="false" customHeight="false" outlineLevel="0" collapsed="false">
      <c r="A1339" s="24" t="s">
        <v>15239</v>
      </c>
      <c r="B1339" s="24" t="s">
        <v>1388</v>
      </c>
      <c r="C1339" s="24" t="n">
        <v>2</v>
      </c>
      <c r="D1339" s="108" t="n">
        <v>0.000508819701718699</v>
      </c>
      <c r="E1339" s="108" t="n">
        <v>2.83943315209511</v>
      </c>
      <c r="F1339" s="24" t="s">
        <v>15061</v>
      </c>
      <c r="G1339" s="24" t="inlineStr">
        <f aca="false">FALSE()</f>
        <is>
          <t/>
        </is>
      </c>
      <c r="H1339" s="24" t="inlineStr">
        <f aca="false">FALSE()</f>
        <is>
          <t/>
        </is>
      </c>
      <c r="I1339" s="24" t="inlineStr">
        <f aca="false">FALSE()</f>
        <is>
          <t/>
        </is>
      </c>
      <c r="J1339" s="24" t="inlineStr">
        <f aca="false">FALSE()</f>
        <is>
          <t/>
        </is>
      </c>
      <c r="K1339" s="24" t="inlineStr">
        <f aca="false">FALSE()</f>
        <is>
          <t/>
        </is>
      </c>
      <c r="L1339" s="24" t="inlineStr">
        <f aca="false">FALSE()</f>
        <is>
          <t/>
        </is>
      </c>
    </row>
    <row r="1340" customFormat="false" ht="15" hidden="false" customHeight="false" outlineLevel="0" collapsed="false">
      <c r="A1340" s="24" t="s">
        <v>1388</v>
      </c>
      <c r="B1340" s="24" t="s">
        <v>15311</v>
      </c>
      <c r="C1340" s="24" t="n">
        <v>2</v>
      </c>
      <c r="D1340" s="108" t="n">
        <v>0.000508819701718699</v>
      </c>
      <c r="E1340" s="108" t="n">
        <v>3.03131867833402</v>
      </c>
      <c r="F1340" s="24" t="s">
        <v>15061</v>
      </c>
      <c r="G1340" s="24" t="inlineStr">
        <f aca="false">FALSE()</f>
        <is>
          <t/>
        </is>
      </c>
      <c r="H1340" s="24" t="inlineStr">
        <f aca="false">FALSE()</f>
        <is>
          <t/>
        </is>
      </c>
      <c r="I1340" s="24" t="inlineStr">
        <f aca="false">FALSE()</f>
        <is>
          <t/>
        </is>
      </c>
      <c r="J1340" s="24" t="inlineStr">
        <f aca="false">FALSE()</f>
        <is>
          <t/>
        </is>
      </c>
      <c r="K1340" s="24" t="inlineStr">
        <f aca="false">FALSE()</f>
        <is>
          <t/>
        </is>
      </c>
      <c r="L1340" s="24" t="inlineStr">
        <f aca="false">FALSE()</f>
        <is>
          <t/>
        </is>
      </c>
    </row>
    <row r="1341" customFormat="false" ht="15" hidden="false" customHeight="false" outlineLevel="0" collapsed="false">
      <c r="A1341" s="24" t="s">
        <v>15311</v>
      </c>
      <c r="B1341" s="24" t="s">
        <v>16022</v>
      </c>
      <c r="C1341" s="24" t="n">
        <v>2</v>
      </c>
      <c r="D1341" s="108" t="n">
        <v>0.000508819701718699</v>
      </c>
      <c r="E1341" s="108" t="n">
        <v>3.2074099373897</v>
      </c>
      <c r="F1341" s="24" t="s">
        <v>15061</v>
      </c>
      <c r="G1341" s="24" t="inlineStr">
        <f aca="false">FALSE()</f>
        <is>
          <t/>
        </is>
      </c>
      <c r="H1341" s="24" t="inlineStr">
        <f aca="false">FALSE()</f>
        <is>
          <t/>
        </is>
      </c>
      <c r="I1341" s="24" t="inlineStr">
        <f aca="false">FALSE()</f>
        <is>
          <t/>
        </is>
      </c>
      <c r="J1341" s="24" t="inlineStr">
        <f aca="false">FALSE()</f>
        <is>
          <t/>
        </is>
      </c>
      <c r="K1341" s="24" t="inlineStr">
        <f aca="false">FALSE()</f>
        <is>
          <t/>
        </is>
      </c>
      <c r="L1341" s="24" t="inlineStr">
        <f aca="false">FALSE()</f>
        <is>
          <t/>
        </is>
      </c>
    </row>
    <row r="1342" customFormat="false" ht="15" hidden="false" customHeight="false" outlineLevel="0" collapsed="false">
      <c r="A1342" s="24" t="s">
        <v>16022</v>
      </c>
      <c r="B1342" s="24" t="s">
        <v>16023</v>
      </c>
      <c r="C1342" s="24" t="n">
        <v>2</v>
      </c>
      <c r="D1342" s="108" t="n">
        <v>0.000508819701718699</v>
      </c>
      <c r="E1342" s="108" t="n">
        <v>3.68453119210936</v>
      </c>
      <c r="F1342" s="24" t="s">
        <v>15061</v>
      </c>
      <c r="G1342" s="24" t="inlineStr">
        <f aca="false">FALSE()</f>
        <is>
          <t/>
        </is>
      </c>
      <c r="H1342" s="24" t="inlineStr">
        <f aca="false">FALSE()</f>
        <is>
          <t/>
        </is>
      </c>
      <c r="I1342" s="24" t="inlineStr">
        <f aca="false">FALSE()</f>
        <is>
          <t/>
        </is>
      </c>
      <c r="J1342" s="24" t="inlineStr">
        <f aca="false">FALSE()</f>
        <is>
          <t/>
        </is>
      </c>
      <c r="K1342" s="24" t="inlineStr">
        <f aca="false">FALSE()</f>
        <is>
          <t/>
        </is>
      </c>
      <c r="L1342" s="24" t="inlineStr">
        <f aca="false">FALSE()</f>
        <is>
          <t/>
        </is>
      </c>
    </row>
    <row r="1343" customFormat="false" ht="15" hidden="false" customHeight="false" outlineLevel="0" collapsed="false">
      <c r="A1343" s="24" t="s">
        <v>16023</v>
      </c>
      <c r="B1343" s="24" t="s">
        <v>15420</v>
      </c>
      <c r="C1343" s="24" t="n">
        <v>2</v>
      </c>
      <c r="D1343" s="108" t="n">
        <v>0.000508819701718699</v>
      </c>
      <c r="E1343" s="108" t="n">
        <v>3.38350119644538</v>
      </c>
      <c r="F1343" s="24" t="s">
        <v>15061</v>
      </c>
      <c r="G1343" s="24" t="inlineStr">
        <f aca="false">FALSE()</f>
        <is>
          <t/>
        </is>
      </c>
      <c r="H1343" s="24" t="inlineStr">
        <f aca="false">FALSE()</f>
        <is>
          <t/>
        </is>
      </c>
      <c r="I1343" s="24" t="inlineStr">
        <f aca="false">FALSE()</f>
        <is>
          <t/>
        </is>
      </c>
      <c r="J1343" s="24" t="inlineStr">
        <f aca="false">FALSE()</f>
        <is>
          <t/>
        </is>
      </c>
      <c r="K1343" s="24" t="inlineStr">
        <f aca="false">FALSE()</f>
        <is>
          <t/>
        </is>
      </c>
      <c r="L1343" s="24" t="inlineStr">
        <f aca="false">FALSE()</f>
        <is>
          <t/>
        </is>
      </c>
    </row>
    <row r="1344" customFormat="false" ht="15" hidden="false" customHeight="false" outlineLevel="0" collapsed="false">
      <c r="A1344" s="24" t="s">
        <v>15420</v>
      </c>
      <c r="B1344" s="24" t="s">
        <v>16024</v>
      </c>
      <c r="C1344" s="24" t="n">
        <v>2</v>
      </c>
      <c r="D1344" s="108" t="n">
        <v>0.000508819701718699</v>
      </c>
      <c r="E1344" s="108" t="n">
        <v>3.38350119644538</v>
      </c>
      <c r="F1344" s="24" t="s">
        <v>15061</v>
      </c>
      <c r="G1344" s="24" t="inlineStr">
        <f aca="false">FALSE()</f>
        <is>
          <t/>
        </is>
      </c>
      <c r="H1344" s="24" t="inlineStr">
        <f aca="false">FALSE()</f>
        <is>
          <t/>
        </is>
      </c>
      <c r="I1344" s="24" t="inlineStr">
        <f aca="false">FALSE()</f>
        <is>
          <t/>
        </is>
      </c>
      <c r="J1344" s="24" t="inlineStr">
        <f aca="false">FALSE()</f>
        <is>
          <t/>
        </is>
      </c>
      <c r="K1344" s="24" t="inlineStr">
        <f aca="false">FALSE()</f>
        <is>
          <t/>
        </is>
      </c>
      <c r="L1344" s="24" t="inlineStr">
        <f aca="false">FALSE()</f>
        <is>
          <t/>
        </is>
      </c>
    </row>
    <row r="1345" customFormat="false" ht="15" hidden="false" customHeight="false" outlineLevel="0" collapsed="false">
      <c r="A1345" s="24" t="s">
        <v>16024</v>
      </c>
      <c r="B1345" s="24" t="s">
        <v>16025</v>
      </c>
      <c r="C1345" s="24" t="n">
        <v>2</v>
      </c>
      <c r="D1345" s="108" t="n">
        <v>0.000508819701718699</v>
      </c>
      <c r="E1345" s="108" t="n">
        <v>3.68453119210936</v>
      </c>
      <c r="F1345" s="24" t="s">
        <v>15061</v>
      </c>
      <c r="G1345" s="24" t="inlineStr">
        <f aca="false">FALSE()</f>
        <is>
          <t/>
        </is>
      </c>
      <c r="H1345" s="24" t="inlineStr">
        <f aca="false">FALSE()</f>
        <is>
          <t/>
        </is>
      </c>
      <c r="I1345" s="24" t="inlineStr">
        <f aca="false">FALSE()</f>
        <is>
          <t/>
        </is>
      </c>
      <c r="J1345" s="24" t="inlineStr">
        <f aca="false">FALSE()</f>
        <is>
          <t/>
        </is>
      </c>
      <c r="K1345" s="24" t="inlineStr">
        <f aca="false">FALSE()</f>
        <is>
          <t/>
        </is>
      </c>
      <c r="L1345" s="24" t="inlineStr">
        <f aca="false">FALSE()</f>
        <is>
          <t/>
        </is>
      </c>
    </row>
    <row r="1346" customFormat="false" ht="15" hidden="false" customHeight="false" outlineLevel="0" collapsed="false">
      <c r="A1346" s="24" t="s">
        <v>1374</v>
      </c>
      <c r="B1346" s="24" t="s">
        <v>15115</v>
      </c>
      <c r="C1346" s="24" t="n">
        <v>2</v>
      </c>
      <c r="D1346" s="108" t="n">
        <v>0.000508819701718699</v>
      </c>
      <c r="E1346" s="108" t="n">
        <v>2.87161783546651</v>
      </c>
      <c r="F1346" s="24" t="s">
        <v>15061</v>
      </c>
      <c r="G1346" s="24" t="inlineStr">
        <f aca="false">FALSE()</f>
        <is>
          <t/>
        </is>
      </c>
      <c r="H1346" s="24" t="inlineStr">
        <f aca="false">FALSE()</f>
        <is>
          <t/>
        </is>
      </c>
      <c r="I1346" s="24" t="inlineStr">
        <f aca="false">FALSE()</f>
        <is>
          <t/>
        </is>
      </c>
      <c r="J1346" s="24" t="inlineStr">
        <f aca="false">FALSE()</f>
        <is>
          <t/>
        </is>
      </c>
      <c r="K1346" s="24" t="inlineStr">
        <f aca="false">FALSE()</f>
        <is>
          <t/>
        </is>
      </c>
      <c r="L1346" s="24" t="inlineStr">
        <f aca="false">FALSE()</f>
        <is>
          <t/>
        </is>
      </c>
    </row>
    <row r="1347" customFormat="false" ht="15" hidden="false" customHeight="false" outlineLevel="0" collapsed="false">
      <c r="A1347" s="24" t="s">
        <v>1069</v>
      </c>
      <c r="B1347" s="24" t="s">
        <v>15695</v>
      </c>
      <c r="C1347" s="24" t="n">
        <v>2</v>
      </c>
      <c r="D1347" s="108" t="n">
        <v>0.000508819701718699</v>
      </c>
      <c r="E1347" s="108" t="n">
        <v>3.68453119210936</v>
      </c>
      <c r="F1347" s="24" t="s">
        <v>15061</v>
      </c>
      <c r="G1347" s="24" t="inlineStr">
        <f aca="false">FALSE()</f>
        <is>
          <t/>
        </is>
      </c>
      <c r="H1347" s="24" t="inlineStr">
        <f aca="false">FALSE()</f>
        <is>
          <t/>
        </is>
      </c>
      <c r="I1347" s="24" t="inlineStr">
        <f aca="false">FALSE()</f>
        <is>
          <t/>
        </is>
      </c>
      <c r="J1347" s="24" t="inlineStr">
        <f aca="false">FALSE()</f>
        <is>
          <t/>
        </is>
      </c>
      <c r="K1347" s="24" t="inlineStr">
        <f aca="false">FALSE()</f>
        <is>
          <t/>
        </is>
      </c>
      <c r="L1347" s="24" t="inlineStr">
        <f aca="false">FALSE()</f>
        <is>
          <t/>
        </is>
      </c>
    </row>
    <row r="1348" customFormat="false" ht="15" hidden="false" customHeight="false" outlineLevel="0" collapsed="false">
      <c r="A1348" s="24" t="s">
        <v>338</v>
      </c>
      <c r="B1348" s="24" t="s">
        <v>16026</v>
      </c>
      <c r="C1348" s="24" t="n">
        <v>2</v>
      </c>
      <c r="D1348" s="108" t="n">
        <v>0.000508819701718699</v>
      </c>
      <c r="E1348" s="108" t="n">
        <v>1.06648309539727</v>
      </c>
      <c r="F1348" s="24" t="s">
        <v>15061</v>
      </c>
      <c r="G1348" s="24" t="inlineStr">
        <f aca="false">FALSE()</f>
        <is>
          <t/>
        </is>
      </c>
      <c r="H1348" s="24" t="inlineStr">
        <f aca="false">FALSE()</f>
        <is>
          <t/>
        </is>
      </c>
      <c r="I1348" s="24" t="inlineStr">
        <f aca="false">FALSE()</f>
        <is>
          <t/>
        </is>
      </c>
      <c r="J1348" s="24" t="inlineStr">
        <f aca="false">FALSE()</f>
        <is>
          <t/>
        </is>
      </c>
      <c r="K1348" s="24" t="inlineStr">
        <f aca="false">FALSE()</f>
        <is>
          <t/>
        </is>
      </c>
      <c r="L1348" s="24" t="inlineStr">
        <f aca="false">FALSE()</f>
        <is>
          <t/>
        </is>
      </c>
    </row>
    <row r="1349" customFormat="false" ht="15" hidden="false" customHeight="false" outlineLevel="0" collapsed="false">
      <c r="A1349" s="24" t="s">
        <v>14895</v>
      </c>
      <c r="B1349" s="24" t="s">
        <v>15351</v>
      </c>
      <c r="C1349" s="24" t="n">
        <v>2</v>
      </c>
      <c r="D1349" s="108" t="n">
        <v>0.000508819701718699</v>
      </c>
      <c r="E1349" s="108" t="n">
        <v>2.58762117910131</v>
      </c>
      <c r="F1349" s="24" t="s">
        <v>15061</v>
      </c>
      <c r="G1349" s="24" t="inlineStr">
        <f aca="false">FALSE()</f>
        <is>
          <t/>
        </is>
      </c>
      <c r="H1349" s="24" t="inlineStr">
        <f aca="false">FALSE()</f>
        <is>
          <t/>
        </is>
      </c>
      <c r="I1349" s="24" t="inlineStr">
        <f aca="false">FALSE()</f>
        <is>
          <t/>
        </is>
      </c>
      <c r="J1349" s="24" t="inlineStr">
        <f aca="false">FALSE()</f>
        <is>
          <t/>
        </is>
      </c>
      <c r="K1349" s="24" t="inlineStr">
        <f aca="false">FALSE()</f>
        <is>
          <t/>
        </is>
      </c>
      <c r="L1349" s="24" t="inlineStr">
        <f aca="false">FALSE()</f>
        <is>
          <t/>
        </is>
      </c>
    </row>
    <row r="1350" customFormat="false" ht="15" hidden="false" customHeight="false" outlineLevel="0" collapsed="false">
      <c r="A1350" s="24" t="s">
        <v>15351</v>
      </c>
      <c r="B1350" s="24" t="s">
        <v>14379</v>
      </c>
      <c r="C1350" s="24" t="n">
        <v>2</v>
      </c>
      <c r="D1350" s="108" t="n">
        <v>0.000508819701718699</v>
      </c>
      <c r="E1350" s="108" t="n">
        <v>3.28659118343733</v>
      </c>
      <c r="F1350" s="24" t="s">
        <v>15061</v>
      </c>
      <c r="G1350" s="24" t="inlineStr">
        <f aca="false">FALSE()</f>
        <is>
          <t/>
        </is>
      </c>
      <c r="H1350" s="24" t="inlineStr">
        <f aca="false">FALSE()</f>
        <is>
          <t/>
        </is>
      </c>
      <c r="I1350" s="24" t="inlineStr">
        <f aca="false">FALSE()</f>
        <is>
          <t/>
        </is>
      </c>
      <c r="J1350" s="24" t="inlineStr">
        <f aca="false">FALSE()</f>
        <is>
          <t/>
        </is>
      </c>
      <c r="K1350" s="24" t="inlineStr">
        <f aca="false">FALSE()</f>
        <is>
          <t/>
        </is>
      </c>
      <c r="L1350" s="24" t="inlineStr">
        <f aca="false">FALSE()</f>
        <is>
          <t/>
        </is>
      </c>
    </row>
    <row r="1351" customFormat="false" ht="15" hidden="false" customHeight="false" outlineLevel="0" collapsed="false">
      <c r="A1351" s="24" t="s">
        <v>14379</v>
      </c>
      <c r="B1351" s="24" t="s">
        <v>1320</v>
      </c>
      <c r="C1351" s="24" t="n">
        <v>2</v>
      </c>
      <c r="D1351" s="108" t="n">
        <v>0.000508819701718699</v>
      </c>
      <c r="E1351" s="108" t="n">
        <v>3.28659118343733</v>
      </c>
      <c r="F1351" s="24" t="s">
        <v>15061</v>
      </c>
      <c r="G1351" s="24" t="inlineStr">
        <f aca="false">FALSE()</f>
        <is>
          <t/>
        </is>
      </c>
      <c r="H1351" s="24" t="inlineStr">
        <f aca="false">FALSE()</f>
        <is>
          <t/>
        </is>
      </c>
      <c r="I1351" s="24" t="inlineStr">
        <f aca="false">FALSE()</f>
        <is>
          <t/>
        </is>
      </c>
      <c r="J1351" s="24" t="inlineStr">
        <f aca="false">FALSE()</f>
        <is>
          <t/>
        </is>
      </c>
      <c r="K1351" s="24" t="inlineStr">
        <f aca="false">FALSE()</f>
        <is>
          <t/>
        </is>
      </c>
      <c r="L1351" s="24" t="inlineStr">
        <f aca="false">FALSE()</f>
        <is>
          <t/>
        </is>
      </c>
    </row>
    <row r="1352" customFormat="false" ht="15" hidden="false" customHeight="false" outlineLevel="0" collapsed="false">
      <c r="A1352" s="24" t="s">
        <v>1320</v>
      </c>
      <c r="B1352" s="24" t="s">
        <v>1036</v>
      </c>
      <c r="C1352" s="24" t="n">
        <v>2</v>
      </c>
      <c r="D1352" s="108" t="n">
        <v>0.000508819701718699</v>
      </c>
      <c r="E1352" s="108" t="n">
        <v>3.50843993305368</v>
      </c>
      <c r="F1352" s="24" t="s">
        <v>15061</v>
      </c>
      <c r="G1352" s="24" t="inlineStr">
        <f aca="false">FALSE()</f>
        <is>
          <t/>
        </is>
      </c>
      <c r="H1352" s="24" t="inlineStr">
        <f aca="false">FALSE()</f>
        <is>
          <t/>
        </is>
      </c>
      <c r="I1352" s="24" t="inlineStr">
        <f aca="false">FALSE()</f>
        <is>
          <t/>
        </is>
      </c>
      <c r="J1352" s="24" t="inlineStr">
        <f aca="false">FALSE()</f>
        <is>
          <t/>
        </is>
      </c>
      <c r="K1352" s="24" t="inlineStr">
        <f aca="false">FALSE()</f>
        <is>
          <t/>
        </is>
      </c>
      <c r="L1352" s="24" t="inlineStr">
        <f aca="false">FALSE()</f>
        <is>
          <t/>
        </is>
      </c>
    </row>
    <row r="1353" customFormat="false" ht="15" hidden="false" customHeight="false" outlineLevel="0" collapsed="false">
      <c r="A1353" s="24" t="s">
        <v>1036</v>
      </c>
      <c r="B1353" s="24" t="s">
        <v>1313</v>
      </c>
      <c r="C1353" s="24" t="n">
        <v>2</v>
      </c>
      <c r="D1353" s="108" t="n">
        <v>0.000508819701718699</v>
      </c>
      <c r="E1353" s="108" t="n">
        <v>3.50843993305368</v>
      </c>
      <c r="F1353" s="24" t="s">
        <v>15061</v>
      </c>
      <c r="G1353" s="24" t="inlineStr">
        <f aca="false">FALSE()</f>
        <is>
          <t/>
        </is>
      </c>
      <c r="H1353" s="24" t="inlineStr">
        <f aca="false">FALSE()</f>
        <is>
          <t/>
        </is>
      </c>
      <c r="I1353" s="24" t="inlineStr">
        <f aca="false">FALSE()</f>
        <is>
          <t/>
        </is>
      </c>
      <c r="J1353" s="24" t="inlineStr">
        <f aca="false">FALSE()</f>
        <is>
          <t/>
        </is>
      </c>
      <c r="K1353" s="24" t="inlineStr">
        <f aca="false">FALSE()</f>
        <is>
          <t/>
        </is>
      </c>
      <c r="L1353" s="24" t="inlineStr">
        <f aca="false">FALSE()</f>
        <is>
          <t/>
        </is>
      </c>
    </row>
    <row r="1354" customFormat="false" ht="15" hidden="false" customHeight="false" outlineLevel="0" collapsed="false">
      <c r="A1354" s="24" t="s">
        <v>15202</v>
      </c>
      <c r="B1354" s="24" t="s">
        <v>15239</v>
      </c>
      <c r="C1354" s="24" t="n">
        <v>2</v>
      </c>
      <c r="D1354" s="108" t="n">
        <v>0.000508819701718699</v>
      </c>
      <c r="E1354" s="108" t="n">
        <v>2.68453119210936</v>
      </c>
      <c r="F1354" s="24" t="s">
        <v>15061</v>
      </c>
      <c r="G1354" s="24" t="inlineStr">
        <f aca="false">FALSE()</f>
        <is>
          <t/>
        </is>
      </c>
      <c r="H1354" s="24" t="inlineStr">
        <f aca="false">FALSE()</f>
        <is>
          <t/>
        </is>
      </c>
      <c r="I1354" s="24" t="inlineStr">
        <f aca="false">FALSE()</f>
        <is>
          <t/>
        </is>
      </c>
      <c r="J1354" s="24" t="inlineStr">
        <f aca="false">FALSE()</f>
        <is>
          <t/>
        </is>
      </c>
      <c r="K1354" s="24" t="inlineStr">
        <f aca="false">FALSE()</f>
        <is>
          <t/>
        </is>
      </c>
      <c r="L1354" s="24" t="inlineStr">
        <f aca="false">FALSE()</f>
        <is>
          <t/>
        </is>
      </c>
    </row>
    <row r="1355" customFormat="false" ht="15" hidden="false" customHeight="false" outlineLevel="0" collapsed="false">
      <c r="A1355" s="24" t="s">
        <v>15239</v>
      </c>
      <c r="B1355" s="24" t="s">
        <v>15094</v>
      </c>
      <c r="C1355" s="24" t="n">
        <v>2</v>
      </c>
      <c r="D1355" s="108" t="n">
        <v>0.000508819701718699</v>
      </c>
      <c r="E1355" s="108" t="n">
        <v>2.2110442220448</v>
      </c>
      <c r="F1355" s="24" t="s">
        <v>15061</v>
      </c>
      <c r="G1355" s="24" t="inlineStr">
        <f aca="false">FALSE()</f>
        <is>
          <t/>
        </is>
      </c>
      <c r="H1355" s="24" t="inlineStr">
        <f aca="false">FALSE()</f>
        <is>
          <t/>
        </is>
      </c>
      <c r="I1355" s="24" t="inlineStr">
        <f aca="false">FALSE()</f>
        <is>
          <t/>
        </is>
      </c>
      <c r="J1355" s="24" t="inlineStr">
        <f aca="false">FALSE()</f>
        <is>
          <t/>
        </is>
      </c>
      <c r="K1355" s="24" t="inlineStr">
        <f aca="false">FALSE()</f>
        <is>
          <t/>
        </is>
      </c>
      <c r="L1355" s="24" t="inlineStr">
        <f aca="false">FALSE()</f>
        <is>
          <t/>
        </is>
      </c>
    </row>
    <row r="1356" customFormat="false" ht="15" hidden="false" customHeight="false" outlineLevel="0" collapsed="false">
      <c r="A1356" s="24" t="s">
        <v>15094</v>
      </c>
      <c r="B1356" s="24" t="s">
        <v>16027</v>
      </c>
      <c r="C1356" s="24" t="n">
        <v>2</v>
      </c>
      <c r="D1356" s="108" t="n">
        <v>0.000508819701718699</v>
      </c>
      <c r="E1356" s="108" t="n">
        <v>2.80946992871766</v>
      </c>
      <c r="F1356" s="24" t="s">
        <v>15061</v>
      </c>
      <c r="G1356" s="24" t="inlineStr">
        <f aca="false">FALSE()</f>
        <is>
          <t/>
        </is>
      </c>
      <c r="H1356" s="24" t="inlineStr">
        <f aca="false">FALSE()</f>
        <is>
          <t/>
        </is>
      </c>
      <c r="I1356" s="24" t="inlineStr">
        <f aca="false">FALSE()</f>
        <is>
          <t/>
        </is>
      </c>
      <c r="J1356" s="24" t="inlineStr">
        <f aca="false">FALSE()</f>
        <is>
          <t/>
        </is>
      </c>
      <c r="K1356" s="24" t="inlineStr">
        <f aca="false">FALSE()</f>
        <is>
          <t/>
        </is>
      </c>
      <c r="L1356" s="24" t="inlineStr">
        <f aca="false">FALSE()</f>
        <is>
          <t/>
        </is>
      </c>
    </row>
    <row r="1357" customFormat="false" ht="15" hidden="false" customHeight="false" outlineLevel="0" collapsed="false">
      <c r="A1357" s="24" t="s">
        <v>16027</v>
      </c>
      <c r="B1357" s="24" t="s">
        <v>15605</v>
      </c>
      <c r="C1357" s="24" t="n">
        <v>2</v>
      </c>
      <c r="D1357" s="108" t="n">
        <v>0.000508819701718699</v>
      </c>
      <c r="E1357" s="108" t="n">
        <v>3.50843993305368</v>
      </c>
      <c r="F1357" s="24" t="s">
        <v>15061</v>
      </c>
      <c r="G1357" s="24" t="inlineStr">
        <f aca="false">FALSE()</f>
        <is>
          <t/>
        </is>
      </c>
      <c r="H1357" s="24" t="inlineStr">
        <f aca="false">FALSE()</f>
        <is>
          <t/>
        </is>
      </c>
      <c r="I1357" s="24" t="inlineStr">
        <f aca="false">FALSE()</f>
        <is>
          <t/>
        </is>
      </c>
      <c r="J1357" s="24" t="inlineStr">
        <f aca="false">FALSE()</f>
        <is>
          <t/>
        </is>
      </c>
      <c r="K1357" s="24" t="inlineStr">
        <f aca="false">FALSE()</f>
        <is>
          <t/>
        </is>
      </c>
      <c r="L1357" s="24" t="inlineStr">
        <f aca="false">FALSE()</f>
        <is>
          <t/>
        </is>
      </c>
    </row>
    <row r="1358" customFormat="false" ht="15" hidden="false" customHeight="false" outlineLevel="0" collapsed="false">
      <c r="A1358" s="24" t="s">
        <v>15605</v>
      </c>
      <c r="B1358" s="24" t="s">
        <v>15467</v>
      </c>
      <c r="C1358" s="24" t="n">
        <v>2</v>
      </c>
      <c r="D1358" s="108" t="n">
        <v>0.000508819701718699</v>
      </c>
      <c r="E1358" s="108" t="n">
        <v>3.2074099373897</v>
      </c>
      <c r="F1358" s="24" t="s">
        <v>15061</v>
      </c>
      <c r="G1358" s="24" t="inlineStr">
        <f aca="false">FALSE()</f>
        <is>
          <t/>
        </is>
      </c>
      <c r="H1358" s="24" t="inlineStr">
        <f aca="false">FALSE()</f>
        <is>
          <t/>
        </is>
      </c>
      <c r="I1358" s="24" t="inlineStr">
        <f aca="false">FALSE()</f>
        <is>
          <t/>
        </is>
      </c>
      <c r="J1358" s="24" t="inlineStr">
        <f aca="false">FALSE()</f>
        <is>
          <t/>
        </is>
      </c>
      <c r="K1358" s="24" t="inlineStr">
        <f aca="false">FALSE()</f>
        <is>
          <t/>
        </is>
      </c>
      <c r="L1358" s="24" t="inlineStr">
        <f aca="false">FALSE()</f>
        <is>
          <t/>
        </is>
      </c>
    </row>
    <row r="1359" customFormat="false" ht="15" hidden="false" customHeight="false" outlineLevel="0" collapsed="false">
      <c r="A1359" s="24" t="s">
        <v>15467</v>
      </c>
      <c r="B1359" s="24" t="s">
        <v>15400</v>
      </c>
      <c r="C1359" s="24" t="n">
        <v>2</v>
      </c>
      <c r="D1359" s="108" t="n">
        <v>0.000508819701718699</v>
      </c>
      <c r="E1359" s="108" t="n">
        <v>2.98556118777334</v>
      </c>
      <c r="F1359" s="24" t="s">
        <v>15061</v>
      </c>
      <c r="G1359" s="24" t="inlineStr">
        <f aca="false">FALSE()</f>
        <is>
          <t/>
        </is>
      </c>
      <c r="H1359" s="24" t="inlineStr">
        <f aca="false">FALSE()</f>
        <is>
          <t/>
        </is>
      </c>
      <c r="I1359" s="24" t="inlineStr">
        <f aca="false">FALSE()</f>
        <is>
          <t/>
        </is>
      </c>
      <c r="J1359" s="24" t="inlineStr">
        <f aca="false">FALSE()</f>
        <is>
          <t/>
        </is>
      </c>
      <c r="K1359" s="24" t="inlineStr">
        <f aca="false">FALSE()</f>
        <is>
          <t/>
        </is>
      </c>
      <c r="L1359" s="24" t="inlineStr">
        <f aca="false">FALSE()</f>
        <is>
          <t/>
        </is>
      </c>
    </row>
    <row r="1360" customFormat="false" ht="15" hidden="false" customHeight="false" outlineLevel="0" collapsed="false">
      <c r="A1360" s="24" t="s">
        <v>15400</v>
      </c>
      <c r="B1360" s="24" t="s">
        <v>16028</v>
      </c>
      <c r="C1360" s="24" t="n">
        <v>2</v>
      </c>
      <c r="D1360" s="108" t="n">
        <v>0.000508819701718699</v>
      </c>
      <c r="E1360" s="108" t="n">
        <v>3.28659118343733</v>
      </c>
      <c r="F1360" s="24" t="s">
        <v>15061</v>
      </c>
      <c r="G1360" s="24" t="inlineStr">
        <f aca="false">FALSE()</f>
        <is>
          <t/>
        </is>
      </c>
      <c r="H1360" s="24" t="inlineStr">
        <f aca="false">FALSE()</f>
        <is>
          <t/>
        </is>
      </c>
      <c r="I1360" s="24" t="inlineStr">
        <f aca="false">FALSE()</f>
        <is>
          <t/>
        </is>
      </c>
      <c r="J1360" s="24" t="inlineStr">
        <f aca="false">FALSE()</f>
        <is>
          <t/>
        </is>
      </c>
      <c r="K1360" s="24" t="inlineStr">
        <f aca="false">FALSE()</f>
        <is>
          <t/>
        </is>
      </c>
      <c r="L1360" s="24" t="inlineStr">
        <f aca="false">FALSE()</f>
        <is>
          <t/>
        </is>
      </c>
    </row>
    <row r="1361" customFormat="false" ht="15" hidden="false" customHeight="false" outlineLevel="0" collapsed="false">
      <c r="A1361" s="24" t="s">
        <v>16028</v>
      </c>
      <c r="B1361" s="24" t="s">
        <v>16029</v>
      </c>
      <c r="C1361" s="24" t="n">
        <v>2</v>
      </c>
      <c r="D1361" s="108" t="n">
        <v>0.000508819701718699</v>
      </c>
      <c r="E1361" s="108" t="n">
        <v>3.68453119210936</v>
      </c>
      <c r="F1361" s="24" t="s">
        <v>15061</v>
      </c>
      <c r="G1361" s="24" t="inlineStr">
        <f aca="false">FALSE()</f>
        <is>
          <t/>
        </is>
      </c>
      <c r="H1361" s="24" t="inlineStr">
        <f aca="false">FALSE()</f>
        <is>
          <t/>
        </is>
      </c>
      <c r="I1361" s="24" t="inlineStr">
        <f aca="false">FALSE()</f>
        <is>
          <t/>
        </is>
      </c>
      <c r="J1361" s="24" t="inlineStr">
        <f aca="false">FALSE()</f>
        <is>
          <t/>
        </is>
      </c>
      <c r="K1361" s="24" t="inlineStr">
        <f aca="false">FALSE()</f>
        <is>
          <t/>
        </is>
      </c>
      <c r="L1361" s="24" t="inlineStr">
        <f aca="false">FALSE()</f>
        <is>
          <t/>
        </is>
      </c>
    </row>
    <row r="1362" customFormat="false" ht="15" hidden="false" customHeight="false" outlineLevel="0" collapsed="false">
      <c r="A1362" s="24" t="s">
        <v>15090</v>
      </c>
      <c r="B1362" s="24" t="s">
        <v>15188</v>
      </c>
      <c r="C1362" s="24" t="n">
        <v>2</v>
      </c>
      <c r="D1362" s="108" t="n">
        <v>0.000508819701718699</v>
      </c>
      <c r="E1362" s="108" t="n">
        <v>2.0770761688947</v>
      </c>
      <c r="F1362" s="24" t="s">
        <v>15061</v>
      </c>
      <c r="G1362" s="24" t="inlineStr">
        <f aca="false">FALSE()</f>
        <is>
          <t/>
        </is>
      </c>
      <c r="H1362" s="24" t="inlineStr">
        <f aca="false">FALSE()</f>
        <is>
          <t/>
        </is>
      </c>
      <c r="I1362" s="24" t="inlineStr">
        <f aca="false">FALSE()</f>
        <is>
          <t/>
        </is>
      </c>
      <c r="J1362" s="24" t="inlineStr">
        <f aca="false">FALSE()</f>
        <is>
          <t/>
        </is>
      </c>
      <c r="K1362" s="24" t="inlineStr">
        <f aca="false">FALSE()</f>
        <is>
          <t/>
        </is>
      </c>
      <c r="L1362" s="24" t="inlineStr">
        <f aca="false">FALSE()</f>
        <is>
          <t/>
        </is>
      </c>
    </row>
    <row r="1363" customFormat="false" ht="15" hidden="false" customHeight="false" outlineLevel="0" collapsed="false">
      <c r="A1363" s="24" t="s">
        <v>15188</v>
      </c>
      <c r="B1363" s="24" t="s">
        <v>14818</v>
      </c>
      <c r="C1363" s="24" t="n">
        <v>2</v>
      </c>
      <c r="D1363" s="108" t="n">
        <v>0.000508819701718699</v>
      </c>
      <c r="E1363" s="108" t="n">
        <v>2.03131867833402</v>
      </c>
      <c r="F1363" s="24" t="s">
        <v>15061</v>
      </c>
      <c r="G1363" s="24" t="inlineStr">
        <f aca="false">FALSE()</f>
        <is>
          <t/>
        </is>
      </c>
      <c r="H1363" s="24" t="inlineStr">
        <f aca="false">FALSE()</f>
        <is>
          <t/>
        </is>
      </c>
      <c r="I1363" s="24" t="inlineStr">
        <f aca="false">FALSE()</f>
        <is>
          <t/>
        </is>
      </c>
      <c r="J1363" s="24" t="inlineStr">
        <f aca="false">FALSE()</f>
        <is>
          <t/>
        </is>
      </c>
      <c r="K1363" s="24" t="inlineStr">
        <f aca="false">FALSE()</f>
        <is>
          <t/>
        </is>
      </c>
      <c r="L1363" s="24" t="inlineStr">
        <f aca="false">FALSE()</f>
        <is>
          <t/>
        </is>
      </c>
    </row>
    <row r="1364" customFormat="false" ht="15" hidden="false" customHeight="false" outlineLevel="0" collapsed="false">
      <c r="A1364" s="24" t="s">
        <v>14818</v>
      </c>
      <c r="B1364" s="24" t="s">
        <v>15391</v>
      </c>
      <c r="C1364" s="24" t="n">
        <v>2</v>
      </c>
      <c r="D1364" s="108" t="n">
        <v>0.000508819701718699</v>
      </c>
      <c r="E1364" s="108" t="n">
        <v>1.82419318553837</v>
      </c>
      <c r="F1364" s="24" t="s">
        <v>15061</v>
      </c>
      <c r="G1364" s="24" t="inlineStr">
        <f aca="false">FALSE()</f>
        <is>
          <t/>
        </is>
      </c>
      <c r="H1364" s="24" t="inlineStr">
        <f aca="false">FALSE()</f>
        <is>
          <t/>
        </is>
      </c>
      <c r="I1364" s="24" t="inlineStr">
        <f aca="false">FALSE()</f>
        <is>
          <t/>
        </is>
      </c>
      <c r="J1364" s="24" t="inlineStr">
        <f aca="false">FALSE()</f>
        <is>
          <t/>
        </is>
      </c>
      <c r="K1364" s="24" t="inlineStr">
        <f aca="false">FALSE()</f>
        <is>
          <t/>
        </is>
      </c>
      <c r="L1364" s="24" t="inlineStr">
        <f aca="false">FALSE()</f>
        <is>
          <t/>
        </is>
      </c>
    </row>
    <row r="1365" customFormat="false" ht="15" hidden="false" customHeight="false" outlineLevel="0" collapsed="false">
      <c r="A1365" s="24" t="s">
        <v>15391</v>
      </c>
      <c r="B1365" s="24" t="s">
        <v>16030</v>
      </c>
      <c r="C1365" s="24" t="n">
        <v>2</v>
      </c>
      <c r="D1365" s="108" t="n">
        <v>0.000508819701718699</v>
      </c>
      <c r="E1365" s="108" t="n">
        <v>3.28659118343733</v>
      </c>
      <c r="F1365" s="24" t="s">
        <v>15061</v>
      </c>
      <c r="G1365" s="24" t="inlineStr">
        <f aca="false">FALSE()</f>
        <is>
          <t/>
        </is>
      </c>
      <c r="H1365" s="24" t="inlineStr">
        <f aca="false">FALSE()</f>
        <is>
          <t/>
        </is>
      </c>
      <c r="I1365" s="24" t="inlineStr">
        <f aca="false">FALSE()</f>
        <is>
          <t/>
        </is>
      </c>
      <c r="J1365" s="24" t="inlineStr">
        <f aca="false">FALSE()</f>
        <is>
          <t/>
        </is>
      </c>
      <c r="K1365" s="24" t="inlineStr">
        <f aca="false">FALSE()</f>
        <is>
          <t/>
        </is>
      </c>
      <c r="L1365" s="24" t="inlineStr">
        <f aca="false">FALSE()</f>
        <is>
          <t/>
        </is>
      </c>
    </row>
    <row r="1366" customFormat="false" ht="15" hidden="false" customHeight="false" outlineLevel="0" collapsed="false">
      <c r="A1366" s="24" t="s">
        <v>16030</v>
      </c>
      <c r="B1366" s="24" t="s">
        <v>298</v>
      </c>
      <c r="C1366" s="24" t="n">
        <v>2</v>
      </c>
      <c r="D1366" s="108" t="n">
        <v>0.000508819701718699</v>
      </c>
      <c r="E1366" s="108" t="n">
        <v>2.38350119644538</v>
      </c>
      <c r="F1366" s="24" t="s">
        <v>15061</v>
      </c>
      <c r="G1366" s="24" t="inlineStr">
        <f aca="false">FALSE()</f>
        <is>
          <t/>
        </is>
      </c>
      <c r="H1366" s="24" t="inlineStr">
        <f aca="false">FALSE()</f>
        <is>
          <t/>
        </is>
      </c>
      <c r="I1366" s="24" t="inlineStr">
        <f aca="false">FALSE()</f>
        <is>
          <t/>
        </is>
      </c>
      <c r="J1366" s="24" t="inlineStr">
        <f aca="false">FALSE()</f>
        <is>
          <t/>
        </is>
      </c>
      <c r="K1366" s="24" t="inlineStr">
        <f aca="false">FALSE()</f>
        <is>
          <t/>
        </is>
      </c>
      <c r="L1366" s="24" t="inlineStr">
        <f aca="false">FALSE()</f>
        <is>
          <t/>
        </is>
      </c>
    </row>
    <row r="1367" customFormat="false" ht="15" hidden="false" customHeight="false" outlineLevel="0" collapsed="false">
      <c r="A1367" s="24" t="s">
        <v>298</v>
      </c>
      <c r="B1367" s="24" t="s">
        <v>15662</v>
      </c>
      <c r="C1367" s="24" t="n">
        <v>2</v>
      </c>
      <c r="D1367" s="108" t="n">
        <v>0.000508819701718699</v>
      </c>
      <c r="E1367" s="108" t="n">
        <v>2.22968633210085</v>
      </c>
      <c r="F1367" s="24" t="s">
        <v>15061</v>
      </c>
      <c r="G1367" s="24" t="inlineStr">
        <f aca="false">FALSE()</f>
        <is>
          <t/>
        </is>
      </c>
      <c r="H1367" s="24" t="inlineStr">
        <f aca="false">FALSE()</f>
        <is>
          <t/>
        </is>
      </c>
      <c r="I1367" s="24" t="inlineStr">
        <f aca="false">FALSE()</f>
        <is>
          <t/>
        </is>
      </c>
      <c r="J1367" s="24" t="inlineStr">
        <f aca="false">FALSE()</f>
        <is>
          <t/>
        </is>
      </c>
      <c r="K1367" s="24" t="inlineStr">
        <f aca="false">FALSE()</f>
        <is>
          <t/>
        </is>
      </c>
      <c r="L1367" s="24" t="inlineStr">
        <f aca="false">FALSE()</f>
        <is>
          <t/>
        </is>
      </c>
    </row>
    <row r="1368" customFormat="false" ht="15" hidden="false" customHeight="false" outlineLevel="0" collapsed="false">
      <c r="A1368" s="24" t="s">
        <v>15663</v>
      </c>
      <c r="B1368" s="24" t="s">
        <v>16031</v>
      </c>
      <c r="C1368" s="24" t="n">
        <v>2</v>
      </c>
      <c r="D1368" s="108" t="n">
        <v>0.000508819701718699</v>
      </c>
      <c r="E1368" s="108" t="n">
        <v>3.50843993305368</v>
      </c>
      <c r="F1368" s="24" t="s">
        <v>15061</v>
      </c>
      <c r="G1368" s="24" t="inlineStr">
        <f aca="false">FALSE()</f>
        <is>
          <t/>
        </is>
      </c>
      <c r="H1368" s="24" t="inlineStr">
        <f aca="false">FALSE()</f>
        <is>
          <t/>
        </is>
      </c>
      <c r="I1368" s="24" t="inlineStr">
        <f aca="false">FALSE()</f>
        <is>
          <t/>
        </is>
      </c>
      <c r="J1368" s="24" t="inlineStr">
        <f aca="false">FALSE()</f>
        <is>
          <t/>
        </is>
      </c>
      <c r="K1368" s="24" t="inlineStr">
        <f aca="false">FALSE()</f>
        <is>
          <t/>
        </is>
      </c>
      <c r="L1368" s="24" t="inlineStr">
        <f aca="false">FALSE()</f>
        <is>
          <t/>
        </is>
      </c>
    </row>
    <row r="1369" customFormat="false" ht="15" hidden="false" customHeight="false" outlineLevel="0" collapsed="false">
      <c r="A1369" s="24" t="s">
        <v>16031</v>
      </c>
      <c r="B1369" s="24" t="s">
        <v>15460</v>
      </c>
      <c r="C1369" s="24" t="n">
        <v>2</v>
      </c>
      <c r="D1369" s="108" t="n">
        <v>0.000508819701718699</v>
      </c>
      <c r="E1369" s="108" t="n">
        <v>3.38350119644538</v>
      </c>
      <c r="F1369" s="24" t="s">
        <v>15061</v>
      </c>
      <c r="G1369" s="24" t="inlineStr">
        <f aca="false">FALSE()</f>
        <is>
          <t/>
        </is>
      </c>
      <c r="H1369" s="24" t="inlineStr">
        <f aca="false">FALSE()</f>
        <is>
          <t/>
        </is>
      </c>
      <c r="I1369" s="24" t="inlineStr">
        <f aca="false">FALSE()</f>
        <is>
          <t/>
        </is>
      </c>
      <c r="J1369" s="24" t="inlineStr">
        <f aca="false">FALSE()</f>
        <is>
          <t/>
        </is>
      </c>
      <c r="K1369" s="24" t="inlineStr">
        <f aca="false">FALSE()</f>
        <is>
          <t/>
        </is>
      </c>
      <c r="L1369" s="24" t="inlineStr">
        <f aca="false">FALSE()</f>
        <is>
          <t/>
        </is>
      </c>
    </row>
    <row r="1370" customFormat="false" ht="15" hidden="false" customHeight="false" outlineLevel="0" collapsed="false">
      <c r="A1370" s="24" t="s">
        <v>15460</v>
      </c>
      <c r="B1370" s="24" t="s">
        <v>1267</v>
      </c>
      <c r="C1370" s="24" t="n">
        <v>2</v>
      </c>
      <c r="D1370" s="108" t="n">
        <v>0.000508819701718699</v>
      </c>
      <c r="E1370" s="108" t="n">
        <v>1.9899259931758</v>
      </c>
      <c r="F1370" s="24" t="s">
        <v>15061</v>
      </c>
      <c r="G1370" s="24" t="inlineStr">
        <f aca="false">FALSE()</f>
        <is>
          <t/>
        </is>
      </c>
      <c r="H1370" s="24" t="inlineStr">
        <f aca="false">FALSE()</f>
        <is>
          <t/>
        </is>
      </c>
      <c r="I1370" s="24" t="inlineStr">
        <f aca="false">FALSE()</f>
        <is>
          <t/>
        </is>
      </c>
      <c r="J1370" s="24" t="inlineStr">
        <f aca="false">FALSE()</f>
        <is>
          <t/>
        </is>
      </c>
      <c r="K1370" s="24" t="inlineStr">
        <f aca="false">FALSE()</f>
        <is>
          <t/>
        </is>
      </c>
      <c r="L1370" s="24" t="inlineStr">
        <f aca="false">FALSE()</f>
        <is>
          <t/>
        </is>
      </c>
    </row>
    <row r="1371" customFormat="false" ht="15" hidden="false" customHeight="false" outlineLevel="0" collapsed="false">
      <c r="A1371" s="24" t="s">
        <v>15703</v>
      </c>
      <c r="B1371" s="24" t="s">
        <v>15223</v>
      </c>
      <c r="C1371" s="24" t="n">
        <v>2</v>
      </c>
      <c r="D1371" s="108" t="n">
        <v>0.000508819701718699</v>
      </c>
      <c r="E1371" s="108" t="n">
        <v>3.0824712007814</v>
      </c>
      <c r="F1371" s="24" t="s">
        <v>15061</v>
      </c>
      <c r="G1371" s="24" t="inlineStr">
        <f aca="false">FALSE()</f>
        <is>
          <t/>
        </is>
      </c>
      <c r="H1371" s="24" t="inlineStr">
        <f aca="false">FALSE()</f>
        <is>
          <t/>
        </is>
      </c>
      <c r="I1371" s="24" t="inlineStr">
        <f aca="false">FALSE()</f>
        <is>
          <t/>
        </is>
      </c>
      <c r="J1371" s="24" t="inlineStr">
        <f aca="false">FALSE()</f>
        <is>
          <t/>
        </is>
      </c>
      <c r="K1371" s="24" t="inlineStr">
        <f aca="false">FALSE()</f>
        <is>
          <t/>
        </is>
      </c>
      <c r="L1371" s="24" t="inlineStr">
        <f aca="false">FALSE()</f>
        <is>
          <t/>
        </is>
      </c>
    </row>
    <row r="1372" customFormat="false" ht="15" hidden="false" customHeight="false" outlineLevel="0" collapsed="false">
      <c r="A1372" s="24" t="s">
        <v>15223</v>
      </c>
      <c r="B1372" s="24" t="s">
        <v>1237</v>
      </c>
      <c r="C1372" s="24" t="n">
        <v>2</v>
      </c>
      <c r="D1372" s="108" t="n">
        <v>0.000508819701718699</v>
      </c>
      <c r="E1372" s="108" t="n">
        <v>3.0824712007814</v>
      </c>
      <c r="F1372" s="24" t="s">
        <v>15061</v>
      </c>
      <c r="G1372" s="24" t="inlineStr">
        <f aca="false">FALSE()</f>
        <is>
          <t/>
        </is>
      </c>
      <c r="H1372" s="24" t="inlineStr">
        <f aca="false">FALSE()</f>
        <is>
          <t/>
        </is>
      </c>
      <c r="I1372" s="24" t="inlineStr">
        <f aca="false">FALSE()</f>
        <is>
          <t/>
        </is>
      </c>
      <c r="J1372" s="24" t="inlineStr">
        <f aca="false">FALSE()</f>
        <is>
          <t/>
        </is>
      </c>
      <c r="K1372" s="24" t="inlineStr">
        <f aca="false">FALSE()</f>
        <is>
          <t/>
        </is>
      </c>
      <c r="L1372" s="24" t="inlineStr">
        <f aca="false">FALSE()</f>
        <is>
          <t/>
        </is>
      </c>
    </row>
    <row r="1373" customFormat="false" ht="15" hidden="false" customHeight="false" outlineLevel="0" collapsed="false">
      <c r="A1373" s="24" t="s">
        <v>1237</v>
      </c>
      <c r="B1373" s="24" t="s">
        <v>338</v>
      </c>
      <c r="C1373" s="24" t="n">
        <v>2</v>
      </c>
      <c r="D1373" s="108" t="n">
        <v>0.000508819701718699</v>
      </c>
      <c r="E1373" s="108" t="n">
        <v>1.06963397607623</v>
      </c>
      <c r="F1373" s="24" t="s">
        <v>15061</v>
      </c>
      <c r="G1373" s="24" t="inlineStr">
        <f aca="false">FALSE()</f>
        <is>
          <t/>
        </is>
      </c>
      <c r="H1373" s="24" t="inlineStr">
        <f aca="false">FALSE()</f>
        <is>
          <t/>
        </is>
      </c>
      <c r="I1373" s="24" t="inlineStr">
        <f aca="false">FALSE()</f>
        <is>
          <t/>
        </is>
      </c>
      <c r="J1373" s="24" t="inlineStr">
        <f aca="false">FALSE()</f>
        <is>
          <t/>
        </is>
      </c>
      <c r="K1373" s="24" t="inlineStr">
        <f aca="false">FALSE()</f>
        <is>
          <t/>
        </is>
      </c>
      <c r="L1373" s="24" t="inlineStr">
        <f aca="false">FALSE()</f>
        <is>
          <t/>
        </is>
      </c>
    </row>
    <row r="1374" customFormat="false" ht="15" hidden="false" customHeight="false" outlineLevel="0" collapsed="false">
      <c r="A1374" s="24" t="s">
        <v>15123</v>
      </c>
      <c r="B1374" s="24" t="s">
        <v>15221</v>
      </c>
      <c r="C1374" s="24" t="n">
        <v>2</v>
      </c>
      <c r="D1374" s="108" t="n">
        <v>0.000508819701718699</v>
      </c>
      <c r="E1374" s="108" t="n">
        <v>2.26955784413855</v>
      </c>
      <c r="F1374" s="24" t="s">
        <v>15061</v>
      </c>
      <c r="G1374" s="24" t="inlineStr">
        <f aca="false">FALSE()</f>
        <is>
          <t/>
        </is>
      </c>
      <c r="H1374" s="24" t="inlineStr">
        <f aca="false">FALSE()</f>
        <is>
          <t/>
        </is>
      </c>
      <c r="I1374" s="24" t="inlineStr">
        <f aca="false">FALSE()</f>
        <is>
          <t/>
        </is>
      </c>
      <c r="J1374" s="24" t="inlineStr">
        <f aca="false">FALSE()</f>
        <is>
          <t/>
        </is>
      </c>
      <c r="K1374" s="24" t="inlineStr">
        <f aca="false">FALSE()</f>
        <is>
          <t/>
        </is>
      </c>
      <c r="L1374" s="24" t="inlineStr">
        <f aca="false">FALSE()</f>
        <is>
          <t/>
        </is>
      </c>
    </row>
    <row r="1375" customFormat="false" ht="15" hidden="false" customHeight="false" outlineLevel="0" collapsed="false">
      <c r="A1375" s="24" t="s">
        <v>15221</v>
      </c>
      <c r="B1375" s="24" t="s">
        <v>15225</v>
      </c>
      <c r="C1375" s="24" t="n">
        <v>2</v>
      </c>
      <c r="D1375" s="108" t="n">
        <v>0.000508819701718699</v>
      </c>
      <c r="E1375" s="108" t="n">
        <v>2.48041120945344</v>
      </c>
      <c r="F1375" s="24" t="s">
        <v>15061</v>
      </c>
      <c r="G1375" s="24" t="inlineStr">
        <f aca="false">FALSE()</f>
        <is>
          <t/>
        </is>
      </c>
      <c r="H1375" s="24" t="inlineStr">
        <f aca="false">FALSE()</f>
        <is>
          <t/>
        </is>
      </c>
      <c r="I1375" s="24" t="inlineStr">
        <f aca="false">FALSE()</f>
        <is>
          <t/>
        </is>
      </c>
      <c r="J1375" s="24" t="inlineStr">
        <f aca="false">FALSE()</f>
        <is>
          <t/>
        </is>
      </c>
      <c r="K1375" s="24" t="inlineStr">
        <f aca="false">FALSE()</f>
        <is>
          <t/>
        </is>
      </c>
      <c r="L1375" s="24" t="inlineStr">
        <f aca="false">FALSE()</f>
        <is>
          <t/>
        </is>
      </c>
    </row>
    <row r="1376" customFormat="false" ht="15" hidden="false" customHeight="false" outlineLevel="0" collapsed="false">
      <c r="A1376" s="24" t="s">
        <v>15225</v>
      </c>
      <c r="B1376" s="24" t="s">
        <v>1245</v>
      </c>
      <c r="C1376" s="24" t="n">
        <v>2</v>
      </c>
      <c r="D1376" s="108" t="n">
        <v>0.000508819701718699</v>
      </c>
      <c r="E1376" s="108" t="n">
        <v>3.14046314775909</v>
      </c>
      <c r="F1376" s="24" t="s">
        <v>15061</v>
      </c>
      <c r="G1376" s="24" t="inlineStr">
        <f aca="false">FALSE()</f>
        <is>
          <t/>
        </is>
      </c>
      <c r="H1376" s="24" t="inlineStr">
        <f aca="false">FALSE()</f>
        <is>
          <t/>
        </is>
      </c>
      <c r="I1376" s="24" t="inlineStr">
        <f aca="false">FALSE()</f>
        <is>
          <t/>
        </is>
      </c>
      <c r="J1376" s="24" t="inlineStr">
        <f aca="false">FALSE()</f>
        <is>
          <t/>
        </is>
      </c>
      <c r="K1376" s="24" t="inlineStr">
        <f aca="false">FALSE()</f>
        <is>
          <t/>
        </is>
      </c>
      <c r="L1376" s="24" t="inlineStr">
        <f aca="false">FALSE()</f>
        <is>
          <t/>
        </is>
      </c>
    </row>
    <row r="1377" customFormat="false" ht="15" hidden="false" customHeight="false" outlineLevel="0" collapsed="false">
      <c r="A1377" s="24" t="s">
        <v>1245</v>
      </c>
      <c r="B1377" s="24" t="s">
        <v>1244</v>
      </c>
      <c r="C1377" s="24" t="n">
        <v>2</v>
      </c>
      <c r="D1377" s="108" t="n">
        <v>0.000508819701718699</v>
      </c>
      <c r="E1377" s="108" t="n">
        <v>3.68453119210936</v>
      </c>
      <c r="F1377" s="24" t="s">
        <v>15061</v>
      </c>
      <c r="G1377" s="24" t="inlineStr">
        <f aca="false">FALSE()</f>
        <is>
          <t/>
        </is>
      </c>
      <c r="H1377" s="24" t="inlineStr">
        <f aca="false">FALSE()</f>
        <is>
          <t/>
        </is>
      </c>
      <c r="I1377" s="24" t="inlineStr">
        <f aca="false">FALSE()</f>
        <is>
          <t/>
        </is>
      </c>
      <c r="J1377" s="24" t="inlineStr">
        <f aca="false">FALSE()</f>
        <is>
          <t/>
        </is>
      </c>
      <c r="K1377" s="24" t="inlineStr">
        <f aca="false">FALSE()</f>
        <is>
          <t/>
        </is>
      </c>
      <c r="L1377" s="24" t="inlineStr">
        <f aca="false">FALSE()</f>
        <is>
          <t/>
        </is>
      </c>
    </row>
    <row r="1378" customFormat="false" ht="15" hidden="false" customHeight="false" outlineLevel="0" collapsed="false">
      <c r="A1378" s="24" t="s">
        <v>1244</v>
      </c>
      <c r="B1378" s="24" t="s">
        <v>1234</v>
      </c>
      <c r="C1378" s="24" t="n">
        <v>2</v>
      </c>
      <c r="D1378" s="108" t="n">
        <v>0.000508819701718699</v>
      </c>
      <c r="E1378" s="108" t="n">
        <v>3.68453119210936</v>
      </c>
      <c r="F1378" s="24" t="s">
        <v>15061</v>
      </c>
      <c r="G1378" s="24" t="inlineStr">
        <f aca="false">FALSE()</f>
        <is>
          <t/>
        </is>
      </c>
      <c r="H1378" s="24" t="inlineStr">
        <f aca="false">FALSE()</f>
        <is>
          <t/>
        </is>
      </c>
      <c r="I1378" s="24" t="inlineStr">
        <f aca="false">FALSE()</f>
        <is>
          <t/>
        </is>
      </c>
      <c r="J1378" s="24" t="inlineStr">
        <f aca="false">FALSE()</f>
        <is>
          <t/>
        </is>
      </c>
      <c r="K1378" s="24" t="inlineStr">
        <f aca="false">FALSE()</f>
        <is>
          <t/>
        </is>
      </c>
      <c r="L1378" s="24" t="inlineStr">
        <f aca="false">FALSE()</f>
        <is>
          <t/>
        </is>
      </c>
    </row>
    <row r="1379" customFormat="false" ht="15" hidden="false" customHeight="false" outlineLevel="0" collapsed="false">
      <c r="A1379" s="24" t="s">
        <v>1206</v>
      </c>
      <c r="B1379" s="24" t="s">
        <v>15704</v>
      </c>
      <c r="C1379" s="24" t="n">
        <v>2</v>
      </c>
      <c r="D1379" s="108" t="n">
        <v>0.000508819701718699</v>
      </c>
      <c r="E1379" s="108" t="n">
        <v>3.68453119210936</v>
      </c>
      <c r="F1379" s="24" t="s">
        <v>15061</v>
      </c>
      <c r="G1379" s="24" t="inlineStr">
        <f aca="false">FALSE()</f>
        <is>
          <t/>
        </is>
      </c>
      <c r="H1379" s="24" t="inlineStr">
        <f aca="false">FALSE()</f>
        <is>
          <t/>
        </is>
      </c>
      <c r="I1379" s="24" t="inlineStr">
        <f aca="false">FALSE()</f>
        <is>
          <t/>
        </is>
      </c>
      <c r="J1379" s="24" t="inlineStr">
        <f aca="false">FALSE()</f>
        <is>
          <t/>
        </is>
      </c>
      <c r="K1379" s="24" t="inlineStr">
        <f aca="false">FALSE()</f>
        <is>
          <t/>
        </is>
      </c>
      <c r="L1379" s="24" t="inlineStr">
        <f aca="false">FALSE()</f>
        <is>
          <t/>
        </is>
      </c>
    </row>
    <row r="1380" customFormat="false" ht="15" hidden="false" customHeight="false" outlineLevel="0" collapsed="false">
      <c r="A1380" s="24" t="s">
        <v>15708</v>
      </c>
      <c r="B1380" s="24" t="s">
        <v>16033</v>
      </c>
      <c r="C1380" s="24" t="n">
        <v>2</v>
      </c>
      <c r="D1380" s="108" t="n">
        <v>0.000508819701718699</v>
      </c>
      <c r="E1380" s="108" t="n">
        <v>3.50843993305368</v>
      </c>
      <c r="F1380" s="24" t="s">
        <v>15061</v>
      </c>
      <c r="G1380" s="24" t="n">
        <f aca="false">TRUE()</f>
        <v>1</v>
      </c>
      <c r="H1380" s="24" t="inlineStr">
        <f aca="false">FALSE()</f>
        <is>
          <t/>
        </is>
      </c>
      <c r="I1380" s="24" t="inlineStr">
        <f aca="false">FALSE()</f>
        <is>
          <t/>
        </is>
      </c>
      <c r="J1380" s="24" t="inlineStr">
        <f aca="false">FALSE()</f>
        <is>
          <t/>
        </is>
      </c>
      <c r="K1380" s="24" t="inlineStr">
        <f aca="false">FALSE()</f>
        <is>
          <t/>
        </is>
      </c>
      <c r="L1380" s="24" t="inlineStr">
        <f aca="false">FALSE()</f>
        <is>
          <t/>
        </is>
      </c>
    </row>
    <row r="1381" customFormat="false" ht="15" hidden="false" customHeight="false" outlineLevel="0" collapsed="false">
      <c r="A1381" s="24" t="s">
        <v>15143</v>
      </c>
      <c r="B1381" s="24" t="s">
        <v>16034</v>
      </c>
      <c r="C1381" s="24" t="n">
        <v>2</v>
      </c>
      <c r="D1381" s="108" t="n">
        <v>0.000508819701718699</v>
      </c>
      <c r="E1381" s="108" t="n">
        <v>2.90637994172572</v>
      </c>
      <c r="F1381" s="24" t="s">
        <v>15061</v>
      </c>
      <c r="G1381" s="24" t="n">
        <f aca="false">FALSE()</f>
        <v>0</v>
      </c>
      <c r="H1381" s="24" t="inlineStr">
        <f aca="false">FALSE()</f>
        <is>
          <t/>
        </is>
      </c>
      <c r="I1381" s="24" t="inlineStr">
        <f aca="false">FALSE()</f>
        <is>
          <t/>
        </is>
      </c>
      <c r="J1381" s="24" t="inlineStr">
        <f aca="false">FALSE()</f>
        <is>
          <t/>
        </is>
      </c>
      <c r="K1381" s="24" t="inlineStr">
        <f aca="false">FALSE()</f>
        <is>
          <t/>
        </is>
      </c>
      <c r="L1381" s="24" t="inlineStr">
        <f aca="false">FALSE()</f>
        <is>
          <t/>
        </is>
      </c>
    </row>
    <row r="1382" customFormat="false" ht="15" hidden="false" customHeight="false" outlineLevel="0" collapsed="false">
      <c r="A1382" s="24" t="s">
        <v>16034</v>
      </c>
      <c r="B1382" s="24" t="s">
        <v>16035</v>
      </c>
      <c r="C1382" s="24" t="n">
        <v>2</v>
      </c>
      <c r="D1382" s="108" t="n">
        <v>0.000508819701718699</v>
      </c>
      <c r="E1382" s="108" t="n">
        <v>3.68453119210936</v>
      </c>
      <c r="F1382" s="24" t="s">
        <v>15061</v>
      </c>
      <c r="G1382" s="24" t="inlineStr">
        <f aca="false">FALSE()</f>
        <is>
          <t/>
        </is>
      </c>
      <c r="H1382" s="24" t="inlineStr">
        <f aca="false">FALSE()</f>
        <is>
          <t/>
        </is>
      </c>
      <c r="I1382" s="24" t="inlineStr">
        <f aca="false">FALSE()</f>
        <is>
          <t/>
        </is>
      </c>
      <c r="J1382" s="24" t="inlineStr">
        <f aca="false">FALSE()</f>
        <is>
          <t/>
        </is>
      </c>
      <c r="K1382" s="24" t="inlineStr">
        <f aca="false">FALSE()</f>
        <is>
          <t/>
        </is>
      </c>
      <c r="L1382" s="24" t="inlineStr">
        <f aca="false">FALSE()</f>
        <is>
          <t/>
        </is>
      </c>
    </row>
    <row r="1383" customFormat="false" ht="15" hidden="false" customHeight="false" outlineLevel="0" collapsed="false">
      <c r="A1383" s="24" t="s">
        <v>16035</v>
      </c>
      <c r="B1383" s="24" t="s">
        <v>16036</v>
      </c>
      <c r="C1383" s="24" t="n">
        <v>2</v>
      </c>
      <c r="D1383" s="108" t="n">
        <v>0.000508819701718699</v>
      </c>
      <c r="E1383" s="108" t="n">
        <v>3.68453119210936</v>
      </c>
      <c r="F1383" s="24" t="s">
        <v>15061</v>
      </c>
      <c r="G1383" s="24" t="inlineStr">
        <f aca="false">FALSE()</f>
        <is>
          <t/>
        </is>
      </c>
      <c r="H1383" s="24" t="inlineStr">
        <f aca="false">FALSE()</f>
        <is>
          <t/>
        </is>
      </c>
      <c r="I1383" s="24" t="inlineStr">
        <f aca="false">FALSE()</f>
        <is>
          <t/>
        </is>
      </c>
      <c r="J1383" s="24" t="inlineStr">
        <f aca="false">FALSE()</f>
        <is>
          <t/>
        </is>
      </c>
      <c r="K1383" s="24" t="inlineStr">
        <f aca="false">FALSE()</f>
        <is>
          <t/>
        </is>
      </c>
      <c r="L1383" s="24" t="inlineStr">
        <f aca="false">FALSE()</f>
        <is>
          <t/>
        </is>
      </c>
    </row>
    <row r="1384" customFormat="false" ht="15" hidden="false" customHeight="false" outlineLevel="0" collapsed="false">
      <c r="A1384" s="24" t="s">
        <v>16036</v>
      </c>
      <c r="B1384" s="24" t="s">
        <v>15331</v>
      </c>
      <c r="C1384" s="24" t="n">
        <v>2</v>
      </c>
      <c r="D1384" s="108" t="n">
        <v>0.000508819701718699</v>
      </c>
      <c r="E1384" s="108" t="n">
        <v>3.2074099373897</v>
      </c>
      <c r="F1384" s="24" t="s">
        <v>15061</v>
      </c>
      <c r="G1384" s="24" t="inlineStr">
        <f aca="false">FALSE()</f>
        <is>
          <t/>
        </is>
      </c>
      <c r="H1384" s="24" t="inlineStr">
        <f aca="false">FALSE()</f>
        <is>
          <t/>
        </is>
      </c>
      <c r="I1384" s="24" t="inlineStr">
        <f aca="false">FALSE()</f>
        <is>
          <t/>
        </is>
      </c>
      <c r="J1384" s="24" t="inlineStr">
        <f aca="false">FALSE()</f>
        <is>
          <t/>
        </is>
      </c>
      <c r="K1384" s="24" t="inlineStr">
        <f aca="false">FALSE()</f>
        <is>
          <t/>
        </is>
      </c>
      <c r="L1384" s="24" t="inlineStr">
        <f aca="false">FALSE()</f>
        <is>
          <t/>
        </is>
      </c>
    </row>
    <row r="1385" customFormat="false" ht="15" hidden="false" customHeight="false" outlineLevel="0" collapsed="false">
      <c r="A1385" s="24" t="s">
        <v>15331</v>
      </c>
      <c r="B1385" s="24" t="s">
        <v>16037</v>
      </c>
      <c r="C1385" s="24" t="n">
        <v>2</v>
      </c>
      <c r="D1385" s="108" t="n">
        <v>0.000508819701718699</v>
      </c>
      <c r="E1385" s="108" t="n">
        <v>3.2074099373897</v>
      </c>
      <c r="F1385" s="24" t="s">
        <v>15061</v>
      </c>
      <c r="G1385" s="24" t="inlineStr">
        <f aca="false">FALSE()</f>
        <is>
          <t/>
        </is>
      </c>
      <c r="H1385" s="24" t="inlineStr">
        <f aca="false">FALSE()</f>
        <is>
          <t/>
        </is>
      </c>
      <c r="I1385" s="24" t="inlineStr">
        <f aca="false">FALSE()</f>
        <is>
          <t/>
        </is>
      </c>
      <c r="J1385" s="24" t="inlineStr">
        <f aca="false">FALSE()</f>
        <is>
          <t/>
        </is>
      </c>
      <c r="K1385" s="24" t="inlineStr">
        <f aca="false">FALSE()</f>
        <is>
          <t/>
        </is>
      </c>
      <c r="L1385" s="24" t="inlineStr">
        <f aca="false">FALSE()</f>
        <is>
          <t/>
        </is>
      </c>
    </row>
    <row r="1386" customFormat="false" ht="15" hidden="false" customHeight="false" outlineLevel="0" collapsed="false">
      <c r="A1386" s="24" t="s">
        <v>16037</v>
      </c>
      <c r="B1386" s="24" t="s">
        <v>15074</v>
      </c>
      <c r="C1386" s="24" t="n">
        <v>2</v>
      </c>
      <c r="D1386" s="108" t="n">
        <v>0.000508819701718699</v>
      </c>
      <c r="E1386" s="108" t="n">
        <v>2.60534994606174</v>
      </c>
      <c r="F1386" s="24" t="s">
        <v>15061</v>
      </c>
      <c r="G1386" s="24" t="inlineStr">
        <f aca="false">FALSE()</f>
        <is>
          <t/>
        </is>
      </c>
      <c r="H1386" s="24" t="inlineStr">
        <f aca="false">FALSE()</f>
        <is>
          <t/>
        </is>
      </c>
      <c r="I1386" s="24" t="inlineStr">
        <f aca="false">FALSE()</f>
        <is>
          <t/>
        </is>
      </c>
      <c r="J1386" s="24" t="inlineStr">
        <f aca="false">FALSE()</f>
        <is>
          <t/>
        </is>
      </c>
      <c r="K1386" s="24" t="inlineStr">
        <f aca="false">FALSE()</f>
        <is>
          <t/>
        </is>
      </c>
      <c r="L1386" s="24" t="inlineStr">
        <f aca="false">FALSE()</f>
        <is>
          <t/>
        </is>
      </c>
    </row>
    <row r="1387" customFormat="false" ht="15" hidden="false" customHeight="false" outlineLevel="0" collapsed="false">
      <c r="A1387" s="24" t="s">
        <v>15074</v>
      </c>
      <c r="B1387" s="24" t="s">
        <v>16038</v>
      </c>
      <c r="C1387" s="24" t="n">
        <v>2</v>
      </c>
      <c r="D1387" s="108" t="n">
        <v>0.000508819701718699</v>
      </c>
      <c r="E1387" s="108" t="n">
        <v>2.64313850695114</v>
      </c>
      <c r="F1387" s="24" t="s">
        <v>15061</v>
      </c>
      <c r="G1387" s="24" t="inlineStr">
        <f aca="false">FALSE()</f>
        <is>
          <t/>
        </is>
      </c>
      <c r="H1387" s="24" t="inlineStr">
        <f aca="false">FALSE()</f>
        <is>
          <t/>
        </is>
      </c>
      <c r="I1387" s="24" t="inlineStr">
        <f aca="false">FALSE()</f>
        <is>
          <t/>
        </is>
      </c>
      <c r="J1387" s="24" t="inlineStr">
        <f aca="false">FALSE()</f>
        <is>
          <t/>
        </is>
      </c>
      <c r="K1387" s="24" t="inlineStr">
        <f aca="false">FALSE()</f>
        <is>
          <t/>
        </is>
      </c>
      <c r="L1387" s="24" t="inlineStr">
        <f aca="false">FALSE()</f>
        <is>
          <t/>
        </is>
      </c>
    </row>
    <row r="1388" customFormat="false" ht="15" hidden="false" customHeight="false" outlineLevel="0" collapsed="false">
      <c r="A1388" s="24" t="s">
        <v>16038</v>
      </c>
      <c r="B1388" s="24" t="s">
        <v>16039</v>
      </c>
      <c r="C1388" s="24" t="n">
        <v>2</v>
      </c>
      <c r="D1388" s="108" t="n">
        <v>0.000508819701718699</v>
      </c>
      <c r="E1388" s="108" t="n">
        <v>3.68453119210936</v>
      </c>
      <c r="F1388" s="24" t="s">
        <v>15061</v>
      </c>
      <c r="G1388" s="24" t="inlineStr">
        <f aca="false">FALSE()</f>
        <is>
          <t/>
        </is>
      </c>
      <c r="H1388" s="24" t="inlineStr">
        <f aca="false">FALSE()</f>
        <is>
          <t/>
        </is>
      </c>
      <c r="I1388" s="24" t="inlineStr">
        <f aca="false">FALSE()</f>
        <is>
          <t/>
        </is>
      </c>
      <c r="J1388" s="24" t="inlineStr">
        <f aca="false">FALSE()</f>
        <is>
          <t/>
        </is>
      </c>
      <c r="K1388" s="24" t="inlineStr">
        <f aca="false">FALSE()</f>
        <is>
          <t/>
        </is>
      </c>
      <c r="L1388" s="24" t="inlineStr">
        <f aca="false">FALSE()</f>
        <is>
          <t/>
        </is>
      </c>
    </row>
    <row r="1389" customFormat="false" ht="15" hidden="false" customHeight="false" outlineLevel="0" collapsed="false">
      <c r="A1389" s="24" t="s">
        <v>16039</v>
      </c>
      <c r="B1389" s="24" t="s">
        <v>15262</v>
      </c>
      <c r="C1389" s="24" t="n">
        <v>2</v>
      </c>
      <c r="D1389" s="108" t="n">
        <v>0.000508819701718699</v>
      </c>
      <c r="E1389" s="108" t="n">
        <v>3.14046314775909</v>
      </c>
      <c r="F1389" s="24" t="s">
        <v>15061</v>
      </c>
      <c r="G1389" s="24" t="inlineStr">
        <f aca="false">FALSE()</f>
        <is>
          <t/>
        </is>
      </c>
      <c r="H1389" s="24" t="inlineStr">
        <f aca="false">FALSE()</f>
        <is>
          <t/>
        </is>
      </c>
      <c r="I1389" s="24" t="inlineStr">
        <f aca="false">FALSE()</f>
        <is>
          <t/>
        </is>
      </c>
      <c r="J1389" s="24" t="inlineStr">
        <f aca="false">FALSE()</f>
        <is>
          <t/>
        </is>
      </c>
      <c r="K1389" s="24" t="inlineStr">
        <f aca="false">FALSE()</f>
        <is>
          <t/>
        </is>
      </c>
      <c r="L1389" s="24" t="inlineStr">
        <f aca="false">FALSE()</f>
        <is>
          <t/>
        </is>
      </c>
    </row>
    <row r="1390" customFormat="false" ht="15" hidden="false" customHeight="false" outlineLevel="0" collapsed="false">
      <c r="A1390" s="24" t="s">
        <v>15262</v>
      </c>
      <c r="B1390" s="24" t="s">
        <v>16040</v>
      </c>
      <c r="C1390" s="24" t="n">
        <v>2</v>
      </c>
      <c r="D1390" s="108" t="n">
        <v>0.000508819701718699</v>
      </c>
      <c r="E1390" s="108" t="n">
        <v>3.28659118343733</v>
      </c>
      <c r="F1390" s="24" t="s">
        <v>15061</v>
      </c>
      <c r="G1390" s="24" t="inlineStr">
        <f aca="false">FALSE()</f>
        <is>
          <t/>
        </is>
      </c>
      <c r="H1390" s="24" t="inlineStr">
        <f aca="false">FALSE()</f>
        <is>
          <t/>
        </is>
      </c>
      <c r="I1390" s="24" t="inlineStr">
        <f aca="false">FALSE()</f>
        <is>
          <t/>
        </is>
      </c>
      <c r="J1390" s="24" t="inlineStr">
        <f aca="false">FALSE()</f>
        <is>
          <t/>
        </is>
      </c>
      <c r="K1390" s="24" t="inlineStr">
        <f aca="false">FALSE()</f>
        <is>
          <t/>
        </is>
      </c>
      <c r="L1390" s="24" t="inlineStr">
        <f aca="false">FALSE()</f>
        <is>
          <t/>
        </is>
      </c>
    </row>
    <row r="1391" customFormat="false" ht="15" hidden="false" customHeight="false" outlineLevel="0" collapsed="false">
      <c r="A1391" s="24" t="s">
        <v>16040</v>
      </c>
      <c r="B1391" s="24" t="s">
        <v>16041</v>
      </c>
      <c r="C1391" s="24" t="n">
        <v>2</v>
      </c>
      <c r="D1391" s="108" t="n">
        <v>0.000508819701718699</v>
      </c>
      <c r="E1391" s="108" t="n">
        <v>3.68453119210936</v>
      </c>
      <c r="F1391" s="24" t="s">
        <v>15061</v>
      </c>
      <c r="G1391" s="24" t="inlineStr">
        <f aca="false">FALSE()</f>
        <is>
          <t/>
        </is>
      </c>
      <c r="H1391" s="24" t="inlineStr">
        <f aca="false">FALSE()</f>
        <is>
          <t/>
        </is>
      </c>
      <c r="I1391" s="24" t="inlineStr">
        <f aca="false">FALSE()</f>
        <is>
          <t/>
        </is>
      </c>
      <c r="J1391" s="24" t="inlineStr">
        <f aca="false">FALSE()</f>
        <is>
          <t/>
        </is>
      </c>
      <c r="K1391" s="24" t="inlineStr">
        <f aca="false">FALSE()</f>
        <is>
          <t/>
        </is>
      </c>
      <c r="L1391" s="24" t="inlineStr">
        <f aca="false">FALSE()</f>
        <is>
          <t/>
        </is>
      </c>
    </row>
    <row r="1392" customFormat="false" ht="15" hidden="false" customHeight="false" outlineLevel="0" collapsed="false">
      <c r="A1392" s="24" t="s">
        <v>16041</v>
      </c>
      <c r="B1392" s="24" t="s">
        <v>13837</v>
      </c>
      <c r="C1392" s="24" t="n">
        <v>2</v>
      </c>
      <c r="D1392" s="108" t="n">
        <v>0.000508819701718699</v>
      </c>
      <c r="E1392" s="108" t="n">
        <v>2.98556118777334</v>
      </c>
      <c r="F1392" s="24" t="s">
        <v>15061</v>
      </c>
      <c r="G1392" s="24" t="inlineStr">
        <f aca="false">FALSE()</f>
        <is>
          <t/>
        </is>
      </c>
      <c r="H1392" s="24" t="inlineStr">
        <f aca="false">FALSE()</f>
        <is>
          <t/>
        </is>
      </c>
      <c r="I1392" s="24" t="inlineStr">
        <f aca="false">FALSE()</f>
        <is>
          <t/>
        </is>
      </c>
      <c r="J1392" s="24" t="inlineStr">
        <f aca="false">FALSE()</f>
        <is>
          <t/>
        </is>
      </c>
      <c r="K1392" s="24" t="inlineStr">
        <f aca="false">FALSE()</f>
        <is>
          <t/>
        </is>
      </c>
      <c r="L1392" s="24" t="inlineStr">
        <f aca="false">FALSE()</f>
        <is>
          <t/>
        </is>
      </c>
    </row>
    <row r="1393" customFormat="false" ht="15" hidden="false" customHeight="false" outlineLevel="0" collapsed="false">
      <c r="A1393" s="24" t="s">
        <v>15429</v>
      </c>
      <c r="B1393" s="24" t="s">
        <v>14884</v>
      </c>
      <c r="C1393" s="24" t="n">
        <v>2</v>
      </c>
      <c r="D1393" s="108" t="n">
        <v>0.000508819701718699</v>
      </c>
      <c r="E1393" s="108" t="n">
        <v>2.05106273652978</v>
      </c>
      <c r="F1393" s="24" t="s">
        <v>15061</v>
      </c>
      <c r="G1393" s="24" t="inlineStr">
        <f aca="false">FALSE()</f>
        <is>
          <t/>
        </is>
      </c>
      <c r="H1393" s="24" t="inlineStr">
        <f aca="false">FALSE()</f>
        <is>
          <t/>
        </is>
      </c>
      <c r="I1393" s="24" t="inlineStr">
        <f aca="false">FALSE()</f>
        <is>
          <t/>
        </is>
      </c>
      <c r="J1393" s="24" t="inlineStr">
        <f aca="false">FALSE()</f>
        <is>
          <t/>
        </is>
      </c>
      <c r="K1393" s="24" t="inlineStr">
        <f aca="false">FALSE()</f>
        <is>
          <t/>
        </is>
      </c>
      <c r="L1393" s="24" t="inlineStr">
        <f aca="false">FALSE()</f>
        <is>
          <t/>
        </is>
      </c>
    </row>
    <row r="1394" customFormat="false" ht="15" hidden="false" customHeight="false" outlineLevel="0" collapsed="false">
      <c r="A1394" s="24" t="s">
        <v>14884</v>
      </c>
      <c r="B1394" s="24" t="s">
        <v>15487</v>
      </c>
      <c r="C1394" s="24" t="n">
        <v>2</v>
      </c>
      <c r="D1394" s="108" t="n">
        <v>0.000508819701718699</v>
      </c>
      <c r="E1394" s="108" t="n">
        <v>2.05106273652978</v>
      </c>
      <c r="F1394" s="24" t="s">
        <v>15061</v>
      </c>
      <c r="G1394" s="24" t="inlineStr">
        <f aca="false">FALSE()</f>
        <is>
          <t/>
        </is>
      </c>
      <c r="H1394" s="24" t="inlineStr">
        <f aca="false">FALSE()</f>
        <is>
          <t/>
        </is>
      </c>
      <c r="I1394" s="24" t="inlineStr">
        <f aca="false">FALSE()</f>
        <is>
          <t/>
        </is>
      </c>
      <c r="J1394" s="24" t="inlineStr">
        <f aca="false">FALSE()</f>
        <is>
          <t/>
        </is>
      </c>
      <c r="K1394" s="24" t="inlineStr">
        <f aca="false">FALSE()</f>
        <is>
          <t/>
        </is>
      </c>
      <c r="L1394" s="24" t="inlineStr">
        <f aca="false">FALSE()</f>
        <is>
          <t/>
        </is>
      </c>
    </row>
    <row r="1395" customFormat="false" ht="15" hidden="false" customHeight="false" outlineLevel="0" collapsed="false">
      <c r="A1395" s="24" t="s">
        <v>15487</v>
      </c>
      <c r="B1395" s="24" t="s">
        <v>16044</v>
      </c>
      <c r="C1395" s="24" t="n">
        <v>2</v>
      </c>
      <c r="D1395" s="108" t="n">
        <v>0.000508819701718699</v>
      </c>
      <c r="E1395" s="108" t="n">
        <v>3.38350119644538</v>
      </c>
      <c r="F1395" s="24" t="s">
        <v>15061</v>
      </c>
      <c r="G1395" s="24" t="inlineStr">
        <f aca="false">FALSE()</f>
        <is>
          <t/>
        </is>
      </c>
      <c r="H1395" s="24" t="inlineStr">
        <f aca="false">FALSE()</f>
        <is>
          <t/>
        </is>
      </c>
      <c r="I1395" s="24" t="inlineStr">
        <f aca="false">FALSE()</f>
        <is>
          <t/>
        </is>
      </c>
      <c r="J1395" s="24" t="inlineStr">
        <f aca="false">FALSE()</f>
        <is>
          <t/>
        </is>
      </c>
      <c r="K1395" s="24" t="inlineStr">
        <f aca="false">FALSE()</f>
        <is>
          <t/>
        </is>
      </c>
      <c r="L1395" s="24" t="inlineStr">
        <f aca="false">FALSE()</f>
        <is>
          <t/>
        </is>
      </c>
    </row>
    <row r="1396" customFormat="false" ht="15" hidden="false" customHeight="false" outlineLevel="0" collapsed="false">
      <c r="A1396" s="24" t="s">
        <v>16044</v>
      </c>
      <c r="B1396" s="24" t="s">
        <v>4012</v>
      </c>
      <c r="C1396" s="24" t="n">
        <v>2</v>
      </c>
      <c r="D1396" s="108" t="n">
        <v>0.000508819701718699</v>
      </c>
      <c r="E1396" s="108" t="n">
        <v>2.2147091761312</v>
      </c>
      <c r="F1396" s="24" t="s">
        <v>15061</v>
      </c>
      <c r="G1396" s="24" t="inlineStr">
        <f aca="false">FALSE()</f>
        <is>
          <t/>
        </is>
      </c>
      <c r="H1396" s="24" t="inlineStr">
        <f aca="false">FALSE()</f>
        <is>
          <t/>
        </is>
      </c>
      <c r="I1396" s="24" t="inlineStr">
        <f aca="false">FALSE()</f>
        <is>
          <t/>
        </is>
      </c>
      <c r="J1396" s="24" t="inlineStr">
        <f aca="false">FALSE()</f>
        <is>
          <t/>
        </is>
      </c>
      <c r="K1396" s="24" t="inlineStr">
        <f aca="false">FALSE()</f>
        <is>
          <t/>
        </is>
      </c>
      <c r="L1396" s="24" t="inlineStr">
        <f aca="false">FALSE()</f>
        <is>
          <t/>
        </is>
      </c>
    </row>
    <row r="1397" customFormat="false" ht="15" hidden="false" customHeight="false" outlineLevel="0" collapsed="false">
      <c r="A1397" s="24" t="s">
        <v>15453</v>
      </c>
      <c r="B1397" s="24" t="s">
        <v>15496</v>
      </c>
      <c r="C1397" s="24" t="n">
        <v>2</v>
      </c>
      <c r="D1397" s="108" t="n">
        <v>0.000508819701718699</v>
      </c>
      <c r="E1397" s="108" t="n">
        <v>3.0824712007814</v>
      </c>
      <c r="F1397" s="24" t="s">
        <v>15061</v>
      </c>
      <c r="G1397" s="24" t="inlineStr">
        <f aca="false">FALSE()</f>
        <is>
          <t/>
        </is>
      </c>
      <c r="H1397" s="24" t="inlineStr">
        <f aca="false">FALSE()</f>
        <is>
          <t/>
        </is>
      </c>
      <c r="I1397" s="24" t="inlineStr">
        <f aca="false">FALSE()</f>
        <is>
          <t/>
        </is>
      </c>
      <c r="J1397" s="24" t="inlineStr">
        <f aca="false">FALSE()</f>
        <is>
          <t/>
        </is>
      </c>
      <c r="K1397" s="24" t="inlineStr">
        <f aca="false">FALSE()</f>
        <is>
          <t/>
        </is>
      </c>
      <c r="L1397" s="24" t="inlineStr">
        <f aca="false">FALSE()</f>
        <is>
          <t/>
        </is>
      </c>
    </row>
    <row r="1398" customFormat="false" ht="15" hidden="false" customHeight="false" outlineLevel="0" collapsed="false">
      <c r="A1398" s="24" t="s">
        <v>15496</v>
      </c>
      <c r="B1398" s="24" t="s">
        <v>15144</v>
      </c>
      <c r="C1398" s="24" t="n">
        <v>2</v>
      </c>
      <c r="D1398" s="108" t="n">
        <v>0.000508819701718699</v>
      </c>
      <c r="E1398" s="108" t="n">
        <v>2.60534994606174</v>
      </c>
      <c r="F1398" s="24" t="s">
        <v>15061</v>
      </c>
      <c r="G1398" s="24" t="inlineStr">
        <f aca="false">FALSE()</f>
        <is>
          <t/>
        </is>
      </c>
      <c r="H1398" s="24" t="inlineStr">
        <f aca="false">FALSE()</f>
        <is>
          <t/>
        </is>
      </c>
      <c r="I1398" s="24" t="inlineStr">
        <f aca="false">FALSE()</f>
        <is>
          <t/>
        </is>
      </c>
      <c r="J1398" s="24" t="inlineStr">
        <f aca="false">FALSE()</f>
        <is>
          <t/>
        </is>
      </c>
      <c r="K1398" s="24" t="inlineStr">
        <f aca="false">FALSE()</f>
        <is>
          <t/>
        </is>
      </c>
      <c r="L1398" s="24" t="inlineStr">
        <f aca="false">FALSE()</f>
        <is>
          <t/>
        </is>
      </c>
    </row>
    <row r="1399" customFormat="false" ht="15" hidden="false" customHeight="false" outlineLevel="0" collapsed="false">
      <c r="A1399" s="24" t="s">
        <v>15291</v>
      </c>
      <c r="B1399" s="24" t="s">
        <v>15130</v>
      </c>
      <c r="C1399" s="24" t="n">
        <v>2</v>
      </c>
      <c r="D1399" s="108" t="n">
        <v>0.000508819701718699</v>
      </c>
      <c r="E1399" s="108" t="n">
        <v>2.39449658074685</v>
      </c>
      <c r="F1399" s="24" t="s">
        <v>15061</v>
      </c>
      <c r="G1399" s="24" t="inlineStr">
        <f aca="false">FALSE()</f>
        <is>
          <t/>
        </is>
      </c>
      <c r="H1399" s="24" t="inlineStr">
        <f aca="false">FALSE()</f>
        <is>
          <t/>
        </is>
      </c>
      <c r="I1399" s="24" t="inlineStr">
        <f aca="false">FALSE()</f>
        <is>
          <t/>
        </is>
      </c>
      <c r="J1399" s="24" t="inlineStr">
        <f aca="false">FALSE()</f>
        <is>
          <t/>
        </is>
      </c>
      <c r="K1399" s="24" t="inlineStr">
        <f aca="false">FALSE()</f>
        <is>
          <t/>
        </is>
      </c>
      <c r="L1399" s="24" t="inlineStr">
        <f aca="false">FALSE()</f>
        <is>
          <t/>
        </is>
      </c>
    </row>
    <row r="1400" customFormat="false" ht="15" hidden="false" customHeight="false" outlineLevel="0" collapsed="false">
      <c r="A1400" s="24" t="s">
        <v>15130</v>
      </c>
      <c r="B1400" s="24" t="s">
        <v>16046</v>
      </c>
      <c r="C1400" s="24" t="n">
        <v>2</v>
      </c>
      <c r="D1400" s="108" t="n">
        <v>0.000508819701718699</v>
      </c>
      <c r="E1400" s="108" t="n">
        <v>2.90637994172572</v>
      </c>
      <c r="F1400" s="24" t="s">
        <v>15061</v>
      </c>
      <c r="G1400" s="24" t="inlineStr">
        <f aca="false">FALSE()</f>
        <is>
          <t/>
        </is>
      </c>
      <c r="H1400" s="24" t="inlineStr">
        <f aca="false">FALSE()</f>
        <is>
          <t/>
        </is>
      </c>
      <c r="I1400" s="24" t="inlineStr">
        <f aca="false">FALSE()</f>
        <is>
          <t/>
        </is>
      </c>
      <c r="J1400" s="24" t="inlineStr">
        <f aca="false">FALSE()</f>
        <is>
          <t/>
        </is>
      </c>
      <c r="K1400" s="24" t="inlineStr">
        <f aca="false">FALSE()</f>
        <is>
          <t/>
        </is>
      </c>
      <c r="L1400" s="24" t="inlineStr">
        <f aca="false">FALSE()</f>
        <is>
          <t/>
        </is>
      </c>
    </row>
    <row r="1401" customFormat="false" ht="15" hidden="false" customHeight="false" outlineLevel="0" collapsed="false">
      <c r="A1401" s="24" t="s">
        <v>16046</v>
      </c>
      <c r="B1401" s="24" t="s">
        <v>14863</v>
      </c>
      <c r="C1401" s="24" t="n">
        <v>2</v>
      </c>
      <c r="D1401" s="108" t="n">
        <v>0.000508819701718699</v>
      </c>
      <c r="E1401" s="108" t="n">
        <v>3.03131867833402</v>
      </c>
      <c r="F1401" s="24" t="s">
        <v>15061</v>
      </c>
      <c r="G1401" s="24" t="inlineStr">
        <f aca="false">FALSE()</f>
        <is>
          <t/>
        </is>
      </c>
      <c r="H1401" s="24" t="inlineStr">
        <f aca="false">FALSE()</f>
        <is>
          <t/>
        </is>
      </c>
      <c r="I1401" s="24" t="inlineStr">
        <f aca="false">FALSE()</f>
        <is>
          <t/>
        </is>
      </c>
      <c r="J1401" s="24" t="inlineStr">
        <f aca="false">FALSE()</f>
        <is>
          <t/>
        </is>
      </c>
      <c r="K1401" s="24" t="inlineStr">
        <f aca="false">FALSE()</f>
        <is>
          <t/>
        </is>
      </c>
      <c r="L1401" s="24" t="inlineStr">
        <f aca="false">FALSE()</f>
        <is>
          <t/>
        </is>
      </c>
    </row>
    <row r="1402" customFormat="false" ht="15" hidden="false" customHeight="false" outlineLevel="0" collapsed="false">
      <c r="A1402" s="24" t="s">
        <v>14863</v>
      </c>
      <c r="B1402" s="24" t="s">
        <v>15621</v>
      </c>
      <c r="C1402" s="24" t="n">
        <v>2</v>
      </c>
      <c r="D1402" s="108" t="n">
        <v>0.000508819701718699</v>
      </c>
      <c r="E1402" s="108" t="n">
        <v>2.85522741927834</v>
      </c>
      <c r="F1402" s="24" t="s">
        <v>15061</v>
      </c>
      <c r="G1402" s="24" t="inlineStr">
        <f aca="false">FALSE()</f>
        <is>
          <t/>
        </is>
      </c>
      <c r="H1402" s="24" t="inlineStr">
        <f aca="false">FALSE()</f>
        <is>
          <t/>
        </is>
      </c>
      <c r="I1402" s="24" t="inlineStr">
        <f aca="false">FALSE()</f>
        <is>
          <t/>
        </is>
      </c>
      <c r="J1402" s="24" t="inlineStr">
        <f aca="false">FALSE()</f>
        <is>
          <t/>
        </is>
      </c>
      <c r="K1402" s="24" t="inlineStr">
        <f aca="false">FALSE()</f>
        <is>
          <t/>
        </is>
      </c>
      <c r="L1402" s="24" t="inlineStr">
        <f aca="false">FALSE()</f>
        <is>
          <t/>
        </is>
      </c>
    </row>
    <row r="1403" customFormat="false" ht="15" hidden="false" customHeight="false" outlineLevel="0" collapsed="false">
      <c r="A1403" s="24" t="s">
        <v>15621</v>
      </c>
      <c r="B1403" s="24" t="s">
        <v>15689</v>
      </c>
      <c r="C1403" s="24" t="n">
        <v>2</v>
      </c>
      <c r="D1403" s="108" t="n">
        <v>0.000508819701718699</v>
      </c>
      <c r="E1403" s="108" t="n">
        <v>3.332348673998</v>
      </c>
      <c r="F1403" s="24" t="s">
        <v>15061</v>
      </c>
      <c r="G1403" s="24" t="inlineStr">
        <f aca="false">FALSE()</f>
        <is>
          <t/>
        </is>
      </c>
      <c r="H1403" s="24" t="inlineStr">
        <f aca="false">FALSE()</f>
        <is>
          <t/>
        </is>
      </c>
      <c r="I1403" s="24" t="inlineStr">
        <f aca="false">FALSE()</f>
        <is>
          <t/>
        </is>
      </c>
      <c r="J1403" s="24" t="inlineStr">
        <f aca="false">FALSE()</f>
        <is>
          <t/>
        </is>
      </c>
      <c r="K1403" s="24" t="inlineStr">
        <f aca="false">FALSE()</f>
        <is>
          <t/>
        </is>
      </c>
      <c r="L1403" s="24" t="inlineStr">
        <f aca="false">FALSE()</f>
        <is>
          <t/>
        </is>
      </c>
    </row>
    <row r="1404" customFormat="false" ht="15" hidden="false" customHeight="false" outlineLevel="0" collapsed="false">
      <c r="A1404" s="24" t="s">
        <v>15689</v>
      </c>
      <c r="B1404" s="24" t="s">
        <v>15111</v>
      </c>
      <c r="C1404" s="24" t="n">
        <v>2</v>
      </c>
      <c r="D1404" s="108" t="n">
        <v>0.000508819701718699</v>
      </c>
      <c r="E1404" s="108" t="n">
        <v>2.66334189303943</v>
      </c>
      <c r="F1404" s="24" t="s">
        <v>15061</v>
      </c>
      <c r="G1404" s="24" t="inlineStr">
        <f aca="false">FALSE()</f>
        <is>
          <t/>
        </is>
      </c>
      <c r="H1404" s="24" t="inlineStr">
        <f aca="false">FALSE()</f>
        <is>
          <t/>
        </is>
      </c>
      <c r="I1404" s="24" t="inlineStr">
        <f aca="false">FALSE()</f>
        <is>
          <t/>
        </is>
      </c>
      <c r="J1404" s="24" t="inlineStr">
        <f aca="false">FALSE()</f>
        <is>
          <t/>
        </is>
      </c>
      <c r="K1404" s="24" t="inlineStr">
        <f aca="false">FALSE()</f>
        <is>
          <t/>
        </is>
      </c>
      <c r="L1404" s="24" t="inlineStr">
        <f aca="false">FALSE()</f>
        <is>
          <t/>
        </is>
      </c>
    </row>
    <row r="1405" customFormat="false" ht="15" hidden="false" customHeight="false" outlineLevel="0" collapsed="false">
      <c r="A1405" s="24" t="s">
        <v>15111</v>
      </c>
      <c r="B1405" s="24" t="s">
        <v>15183</v>
      </c>
      <c r="C1405" s="24" t="n">
        <v>2</v>
      </c>
      <c r="D1405" s="108" t="n">
        <v>0.000508819701718699</v>
      </c>
      <c r="E1405" s="108" t="n">
        <v>2.18622063831976</v>
      </c>
      <c r="F1405" s="24" t="s">
        <v>15061</v>
      </c>
      <c r="G1405" s="24" t="inlineStr">
        <f aca="false">FALSE()</f>
        <is>
          <t/>
        </is>
      </c>
      <c r="H1405" s="24" t="inlineStr">
        <f aca="false">FALSE()</f>
        <is>
          <t/>
        </is>
      </c>
      <c r="I1405" s="24" t="inlineStr">
        <f aca="false">FALSE()</f>
        <is>
          <t/>
        </is>
      </c>
      <c r="J1405" s="24" t="inlineStr">
        <f aca="false">FALSE()</f>
        <is>
          <t/>
        </is>
      </c>
      <c r="K1405" s="24" t="inlineStr">
        <f aca="false">FALSE()</f>
        <is>
          <t/>
        </is>
      </c>
      <c r="L1405" s="24" t="inlineStr">
        <f aca="false">FALSE()</f>
        <is>
          <t/>
        </is>
      </c>
    </row>
    <row r="1406" customFormat="false" ht="15" hidden="false" customHeight="false" outlineLevel="0" collapsed="false">
      <c r="A1406" s="24" t="s">
        <v>15485</v>
      </c>
      <c r="B1406" s="24" t="s">
        <v>338</v>
      </c>
      <c r="C1406" s="24" t="n">
        <v>2</v>
      </c>
      <c r="D1406" s="108" t="n">
        <v>0.000508819701718699</v>
      </c>
      <c r="E1406" s="108" t="n">
        <v>0.768603980412248</v>
      </c>
      <c r="F1406" s="24" t="s">
        <v>15061</v>
      </c>
      <c r="G1406" s="24" t="n">
        <f aca="false">TRUE()</f>
        <v>1</v>
      </c>
      <c r="H1406" s="24" t="inlineStr">
        <f aca="false">FALSE()</f>
        <is>
          <t/>
        </is>
      </c>
      <c r="I1406" s="24" t="inlineStr">
        <f aca="false">FALSE()</f>
        <is>
          <t/>
        </is>
      </c>
      <c r="J1406" s="24" t="inlineStr">
        <f aca="false">FALSE()</f>
        <is>
          <t/>
        </is>
      </c>
      <c r="K1406" s="24" t="inlineStr">
        <f aca="false">FALSE()</f>
        <is>
          <t/>
        </is>
      </c>
      <c r="L1406" s="24" t="inlineStr">
        <f aca="false">FALSE()</f>
        <is>
          <t/>
        </is>
      </c>
    </row>
    <row r="1407" customFormat="false" ht="15" hidden="false" customHeight="false" outlineLevel="0" collapsed="false">
      <c r="A1407" s="24" t="s">
        <v>962</v>
      </c>
      <c r="B1407" s="24" t="s">
        <v>15470</v>
      </c>
      <c r="C1407" s="24" t="n">
        <v>2</v>
      </c>
      <c r="D1407" s="108" t="n">
        <v>0.000508819701718699</v>
      </c>
      <c r="E1407" s="108" t="n">
        <v>2.76807724355944</v>
      </c>
      <c r="F1407" s="24" t="s">
        <v>15061</v>
      </c>
      <c r="G1407" s="24" t="n">
        <f aca="false">FALSE()</f>
        <v>0</v>
      </c>
      <c r="H1407" s="24" t="inlineStr">
        <f aca="false">FALSE()</f>
        <is>
          <t/>
        </is>
      </c>
      <c r="I1407" s="24" t="inlineStr">
        <f aca="false">FALSE()</f>
        <is>
          <t/>
        </is>
      </c>
      <c r="J1407" s="24" t="inlineStr">
        <f aca="false">FALSE()</f>
        <is>
          <t/>
        </is>
      </c>
      <c r="K1407" s="24" t="inlineStr">
        <f aca="false">FALSE()</f>
        <is>
          <t/>
        </is>
      </c>
      <c r="L1407" s="24" t="inlineStr">
        <f aca="false">FALSE()</f>
        <is>
          <t/>
        </is>
      </c>
    </row>
    <row r="1408" customFormat="false" ht="15" hidden="false" customHeight="false" outlineLevel="0" collapsed="false">
      <c r="A1408" s="24" t="s">
        <v>773</v>
      </c>
      <c r="B1408" s="24" t="s">
        <v>15713</v>
      </c>
      <c r="C1408" s="24" t="n">
        <v>2</v>
      </c>
      <c r="D1408" s="108" t="n">
        <v>0.000508819701718699</v>
      </c>
      <c r="E1408" s="108" t="n">
        <v>3.14046314775909</v>
      </c>
      <c r="F1408" s="24" t="s">
        <v>15061</v>
      </c>
      <c r="G1408" s="24" t="inlineStr">
        <f aca="false">FALSE()</f>
        <is>
          <t/>
        </is>
      </c>
      <c r="H1408" s="24" t="inlineStr">
        <f aca="false">FALSE()</f>
        <is>
          <t/>
        </is>
      </c>
      <c r="I1408" s="24" t="inlineStr">
        <f aca="false">FALSE()</f>
        <is>
          <t/>
        </is>
      </c>
      <c r="J1408" s="24" t="inlineStr">
        <f aca="false">FALSE()</f>
        <is>
          <t/>
        </is>
      </c>
      <c r="K1408" s="24" t="inlineStr">
        <f aca="false">FALSE()</f>
        <is>
          <t/>
        </is>
      </c>
      <c r="L1408" s="24" t="inlineStr">
        <f aca="false">FALSE()</f>
        <is>
          <t/>
        </is>
      </c>
    </row>
    <row r="1409" customFormat="false" ht="15" hidden="false" customHeight="false" outlineLevel="0" collapsed="false">
      <c r="A1409" s="24" t="s">
        <v>15322</v>
      </c>
      <c r="B1409" s="24" t="s">
        <v>15093</v>
      </c>
      <c r="C1409" s="24" t="n">
        <v>2</v>
      </c>
      <c r="D1409" s="108" t="n">
        <v>0.000508819701718699</v>
      </c>
      <c r="E1409" s="108" t="n">
        <v>2.332348673998</v>
      </c>
      <c r="F1409" s="24" t="s">
        <v>15061</v>
      </c>
      <c r="G1409" s="24" t="inlineStr">
        <f aca="false">FALSE()</f>
        <is>
          <t/>
        </is>
      </c>
      <c r="H1409" s="24" t="inlineStr">
        <f aca="false">FALSE()</f>
        <is>
          <t/>
        </is>
      </c>
      <c r="I1409" s="24" t="inlineStr">
        <f aca="false">FALSE()</f>
        <is>
          <t/>
        </is>
      </c>
      <c r="J1409" s="24" t="inlineStr">
        <f aca="false">FALSE()</f>
        <is>
          <t/>
        </is>
      </c>
      <c r="K1409" s="24" t="inlineStr">
        <f aca="false">FALSE()</f>
        <is>
          <t/>
        </is>
      </c>
      <c r="L1409" s="24" t="inlineStr">
        <f aca="false">FALSE()</f>
        <is>
          <t/>
        </is>
      </c>
    </row>
    <row r="1410" customFormat="false" ht="15" hidden="false" customHeight="false" outlineLevel="0" collapsed="false">
      <c r="A1410" s="24" t="s">
        <v>338</v>
      </c>
      <c r="B1410" s="24" t="s">
        <v>15252</v>
      </c>
      <c r="C1410" s="24" t="n">
        <v>2</v>
      </c>
      <c r="D1410" s="108" t="n">
        <v>0.000508819701718699</v>
      </c>
      <c r="E1410" s="108" t="n">
        <v>0.522415051046996</v>
      </c>
      <c r="F1410" s="24" t="s">
        <v>15061</v>
      </c>
      <c r="G1410" s="24" t="inlineStr">
        <f aca="false">FALSE()</f>
        <is>
          <t/>
        </is>
      </c>
      <c r="H1410" s="24" t="inlineStr">
        <f aca="false">FALSE()</f>
        <is>
          <t/>
        </is>
      </c>
      <c r="I1410" s="24" t="inlineStr">
        <f aca="false">FALSE()</f>
        <is>
          <t/>
        </is>
      </c>
      <c r="J1410" s="24" t="inlineStr">
        <f aca="false">FALSE()</f>
        <is>
          <t/>
        </is>
      </c>
      <c r="K1410" s="24" t="inlineStr">
        <f aca="false">FALSE()</f>
        <is>
          <t/>
        </is>
      </c>
      <c r="L1410" s="24" t="inlineStr">
        <f aca="false">FALSE()</f>
        <is>
          <t/>
        </is>
      </c>
    </row>
    <row r="1411" customFormat="false" ht="15" hidden="false" customHeight="false" outlineLevel="0" collapsed="false">
      <c r="A1411" s="24" t="s">
        <v>325</v>
      </c>
      <c r="B1411" s="24" t="s">
        <v>15365</v>
      </c>
      <c r="C1411" s="24" t="n">
        <v>2</v>
      </c>
      <c r="D1411" s="108" t="n">
        <v>0.000508819701718699</v>
      </c>
      <c r="E1411" s="108" t="n">
        <v>3.28659118343733</v>
      </c>
      <c r="F1411" s="24" t="s">
        <v>15061</v>
      </c>
      <c r="G1411" s="24" t="inlineStr">
        <f aca="false">FALSE()</f>
        <is>
          <t/>
        </is>
      </c>
      <c r="H1411" s="24" t="inlineStr">
        <f aca="false">FALSE()</f>
        <is>
          <t/>
        </is>
      </c>
      <c r="I1411" s="24" t="inlineStr">
        <f aca="false">FALSE()</f>
        <is>
          <t/>
        </is>
      </c>
      <c r="J1411" s="24" t="n">
        <f aca="false">TRUE()</f>
        <v>1</v>
      </c>
      <c r="K1411" s="24" t="inlineStr">
        <f aca="false">FALSE()</f>
        <is>
          <t/>
        </is>
      </c>
      <c r="L1411" s="24" t="inlineStr">
        <f aca="false">FALSE()</f>
        <is>
          <t/>
        </is>
      </c>
    </row>
    <row r="1412" customFormat="false" ht="15" hidden="false" customHeight="false" outlineLevel="0" collapsed="false">
      <c r="A1412" s="24" t="s">
        <v>16048</v>
      </c>
      <c r="B1412" s="24" t="s">
        <v>16049</v>
      </c>
      <c r="C1412" s="24" t="n">
        <v>2</v>
      </c>
      <c r="D1412" s="108" t="n">
        <v>0.000564705712238328</v>
      </c>
      <c r="E1412" s="108" t="n">
        <v>3.68453119210936</v>
      </c>
      <c r="F1412" s="24" t="s">
        <v>15061</v>
      </c>
      <c r="G1412" s="24" t="inlineStr">
        <f aca="false">FALSE()</f>
        <is>
          <t/>
        </is>
      </c>
      <c r="H1412" s="24" t="inlineStr">
        <f aca="false">FALSE()</f>
        <is>
          <t/>
        </is>
      </c>
      <c r="I1412" s="24" t="inlineStr">
        <f aca="false">FALSE()</f>
        <is>
          <t/>
        </is>
      </c>
      <c r="J1412" s="24" t="n">
        <f aca="false">FALSE()</f>
        <v>0</v>
      </c>
      <c r="K1412" s="24" t="inlineStr">
        <f aca="false">FALSE()</f>
        <is>
          <t/>
        </is>
      </c>
      <c r="L1412" s="24" t="inlineStr">
        <f aca="false">FALSE()</f>
        <is>
          <t/>
        </is>
      </c>
    </row>
    <row r="1413" customFormat="false" ht="15" hidden="false" customHeight="false" outlineLevel="0" collapsed="false">
      <c r="A1413" s="24" t="s">
        <v>15142</v>
      </c>
      <c r="B1413" s="24" t="s">
        <v>15142</v>
      </c>
      <c r="C1413" s="24" t="n">
        <v>2</v>
      </c>
      <c r="D1413" s="108" t="n">
        <v>0.000564705712238328</v>
      </c>
      <c r="E1413" s="108" t="n">
        <v>2.16601725223148</v>
      </c>
      <c r="F1413" s="24" t="s">
        <v>15061</v>
      </c>
      <c r="G1413" s="24" t="inlineStr">
        <f aca="false">FALSE()</f>
        <is>
          <t/>
        </is>
      </c>
      <c r="H1413" s="24" t="inlineStr">
        <f aca="false">FALSE()</f>
        <is>
          <t/>
        </is>
      </c>
      <c r="I1413" s="24" t="inlineStr">
        <f aca="false">FALSE()</f>
        <is>
          <t/>
        </is>
      </c>
      <c r="J1413" s="24" t="inlineStr">
        <f aca="false">FALSE()</f>
        <is>
          <t/>
        </is>
      </c>
      <c r="K1413" s="24" t="inlineStr">
        <f aca="false">FALSE()</f>
        <is>
          <t/>
        </is>
      </c>
      <c r="L1413" s="24" t="inlineStr">
        <f aca="false">FALSE()</f>
        <is>
          <t/>
        </is>
      </c>
    </row>
    <row r="1414" customFormat="false" ht="15" hidden="false" customHeight="false" outlineLevel="0" collapsed="false">
      <c r="A1414" s="24" t="s">
        <v>16053</v>
      </c>
      <c r="B1414" s="24" t="s">
        <v>16054</v>
      </c>
      <c r="C1414" s="24" t="n">
        <v>2</v>
      </c>
      <c r="D1414" s="108" t="n">
        <v>0.000508819701718699</v>
      </c>
      <c r="E1414" s="108" t="n">
        <v>3.68453119210936</v>
      </c>
      <c r="F1414" s="24" t="s">
        <v>15061</v>
      </c>
      <c r="G1414" s="24" t="inlineStr">
        <f aca="false">FALSE()</f>
        <is>
          <t/>
        </is>
      </c>
      <c r="H1414" s="24" t="inlineStr">
        <f aca="false">FALSE()</f>
        <is>
          <t/>
        </is>
      </c>
      <c r="I1414" s="24" t="inlineStr">
        <f aca="false">FALSE()</f>
        <is>
          <t/>
        </is>
      </c>
      <c r="J1414" s="24" t="inlineStr">
        <f aca="false">FALSE()</f>
        <is>
          <t/>
        </is>
      </c>
      <c r="K1414" s="24" t="inlineStr">
        <f aca="false">FALSE()</f>
        <is>
          <t/>
        </is>
      </c>
      <c r="L1414" s="24" t="inlineStr">
        <f aca="false">FALSE()</f>
        <is>
          <t/>
        </is>
      </c>
    </row>
    <row r="1415" customFormat="false" ht="15" hidden="false" customHeight="false" outlineLevel="0" collapsed="false">
      <c r="A1415" s="24" t="s">
        <v>16054</v>
      </c>
      <c r="B1415" s="24" t="s">
        <v>16055</v>
      </c>
      <c r="C1415" s="24" t="n">
        <v>2</v>
      </c>
      <c r="D1415" s="108" t="n">
        <v>0.000508819701718699</v>
      </c>
      <c r="E1415" s="108" t="n">
        <v>3.68453119210936</v>
      </c>
      <c r="F1415" s="24" t="s">
        <v>15061</v>
      </c>
      <c r="G1415" s="24" t="inlineStr">
        <f aca="false">FALSE()</f>
        <is>
          <t/>
        </is>
      </c>
      <c r="H1415" s="24" t="inlineStr">
        <f aca="false">FALSE()</f>
        <is>
          <t/>
        </is>
      </c>
      <c r="I1415" s="24" t="inlineStr">
        <f aca="false">FALSE()</f>
        <is>
          <t/>
        </is>
      </c>
      <c r="J1415" s="24" t="inlineStr">
        <f aca="false">FALSE()</f>
        <is>
          <t/>
        </is>
      </c>
      <c r="K1415" s="24" t="inlineStr">
        <f aca="false">FALSE()</f>
        <is>
          <t/>
        </is>
      </c>
      <c r="L1415" s="24" t="inlineStr">
        <f aca="false">FALSE()</f>
        <is>
          <t/>
        </is>
      </c>
    </row>
    <row r="1416" customFormat="false" ht="15" hidden="false" customHeight="false" outlineLevel="0" collapsed="false">
      <c r="A1416" s="24" t="s">
        <v>16055</v>
      </c>
      <c r="B1416" s="24" t="s">
        <v>15596</v>
      </c>
      <c r="C1416" s="24" t="n">
        <v>2</v>
      </c>
      <c r="D1416" s="108" t="n">
        <v>0.000508819701718699</v>
      </c>
      <c r="E1416" s="108" t="n">
        <v>3.50843993305368</v>
      </c>
      <c r="F1416" s="24" t="s">
        <v>15061</v>
      </c>
      <c r="G1416" s="24" t="inlineStr">
        <f aca="false">FALSE()</f>
        <is>
          <t/>
        </is>
      </c>
      <c r="H1416" s="24" t="inlineStr">
        <f aca="false">FALSE()</f>
        <is>
          <t/>
        </is>
      </c>
      <c r="I1416" s="24" t="inlineStr">
        <f aca="false">FALSE()</f>
        <is>
          <t/>
        </is>
      </c>
      <c r="J1416" s="24" t="inlineStr">
        <f aca="false">FALSE()</f>
        <is>
          <t/>
        </is>
      </c>
      <c r="K1416" s="24" t="inlineStr">
        <f aca="false">FALSE()</f>
        <is>
          <t/>
        </is>
      </c>
      <c r="L1416" s="24" t="inlineStr">
        <f aca="false">FALSE()</f>
        <is>
          <t/>
        </is>
      </c>
    </row>
    <row r="1417" customFormat="false" ht="15" hidden="false" customHeight="false" outlineLevel="0" collapsed="false">
      <c r="A1417" s="24" t="s">
        <v>15596</v>
      </c>
      <c r="B1417" s="24" t="s">
        <v>16056</v>
      </c>
      <c r="C1417" s="24" t="n">
        <v>2</v>
      </c>
      <c r="D1417" s="108" t="n">
        <v>0.000508819701718699</v>
      </c>
      <c r="E1417" s="108" t="n">
        <v>3.50843993305368</v>
      </c>
      <c r="F1417" s="24" t="s">
        <v>15061</v>
      </c>
      <c r="G1417" s="24" t="inlineStr">
        <f aca="false">FALSE()</f>
        <is>
          <t/>
        </is>
      </c>
      <c r="H1417" s="24" t="inlineStr">
        <f aca="false">FALSE()</f>
        <is>
          <t/>
        </is>
      </c>
      <c r="I1417" s="24" t="inlineStr">
        <f aca="false">FALSE()</f>
        <is>
          <t/>
        </is>
      </c>
      <c r="J1417" s="24" t="inlineStr">
        <f aca="false">FALSE()</f>
        <is>
          <t/>
        </is>
      </c>
      <c r="K1417" s="24" t="n">
        <f aca="false">TRUE()</f>
        <v>1</v>
      </c>
      <c r="L1417" s="24" t="inlineStr">
        <f aca="false">FALSE()</f>
        <is>
          <t/>
        </is>
      </c>
    </row>
    <row r="1418" customFormat="false" ht="15" hidden="false" customHeight="false" outlineLevel="0" collapsed="false">
      <c r="A1418" s="24" t="s">
        <v>16056</v>
      </c>
      <c r="B1418" s="24" t="s">
        <v>15383</v>
      </c>
      <c r="C1418" s="24" t="n">
        <v>2</v>
      </c>
      <c r="D1418" s="108" t="n">
        <v>0.000508819701718699</v>
      </c>
      <c r="E1418" s="108" t="n">
        <v>3.28659118343733</v>
      </c>
      <c r="F1418" s="24" t="s">
        <v>15061</v>
      </c>
      <c r="G1418" s="24" t="inlineStr">
        <f aca="false">FALSE()</f>
        <is>
          <t/>
        </is>
      </c>
      <c r="H1418" s="24" t="n">
        <f aca="false">TRUE()</f>
        <v>1</v>
      </c>
      <c r="I1418" s="24" t="inlineStr">
        <f aca="false">FALSE()</f>
        <is>
          <t/>
        </is>
      </c>
      <c r="J1418" s="24" t="inlineStr">
        <f aca="false">FALSE()</f>
        <is>
          <t/>
        </is>
      </c>
      <c r="K1418" s="24" t="n">
        <f aca="false">FALSE()</f>
        <v>0</v>
      </c>
      <c r="L1418" s="24" t="inlineStr">
        <f aca="false">FALSE()</f>
        <is>
          <t/>
        </is>
      </c>
    </row>
    <row r="1419" customFormat="false" ht="15" hidden="false" customHeight="false" outlineLevel="0" collapsed="false">
      <c r="A1419" s="24" t="s">
        <v>15383</v>
      </c>
      <c r="B1419" s="24" t="s">
        <v>338</v>
      </c>
      <c r="C1419" s="24" t="n">
        <v>2</v>
      </c>
      <c r="D1419" s="108" t="n">
        <v>0.000508819701718699</v>
      </c>
      <c r="E1419" s="108" t="n">
        <v>0.768603980412248</v>
      </c>
      <c r="F1419" s="24" t="s">
        <v>15061</v>
      </c>
      <c r="G1419" s="24" t="inlineStr">
        <f aca="false">FALSE()</f>
        <is>
          <t/>
        </is>
      </c>
      <c r="H1419" s="24" t="n">
        <f aca="false">FALSE()</f>
        <v>0</v>
      </c>
      <c r="I1419" s="24" t="inlineStr">
        <f aca="false">FALSE()</f>
        <is>
          <t/>
        </is>
      </c>
      <c r="J1419" s="24" t="inlineStr">
        <f aca="false">FALSE()</f>
        <is>
          <t/>
        </is>
      </c>
      <c r="K1419" s="24" t="inlineStr">
        <f aca="false">FALSE()</f>
        <is>
          <t/>
        </is>
      </c>
      <c r="L1419" s="24" t="inlineStr">
        <f aca="false">FALSE()</f>
        <is>
          <t/>
        </is>
      </c>
    </row>
    <row r="1420" customFormat="false" ht="15" hidden="false" customHeight="false" outlineLevel="0" collapsed="false">
      <c r="A1420" s="24" t="s">
        <v>16057</v>
      </c>
      <c r="B1420" s="24" t="s">
        <v>338</v>
      </c>
      <c r="C1420" s="24" t="n">
        <v>2</v>
      </c>
      <c r="D1420" s="108" t="n">
        <v>0.000508819701718699</v>
      </c>
      <c r="E1420" s="108" t="n">
        <v>1.06963397607623</v>
      </c>
      <c r="F1420" s="24" t="s">
        <v>15061</v>
      </c>
      <c r="G1420" s="24" t="inlineStr">
        <f aca="false">FALSE()</f>
        <is>
          <t/>
        </is>
      </c>
      <c r="H1420" s="24" t="inlineStr">
        <f aca="false">FALSE()</f>
        <is>
          <t/>
        </is>
      </c>
      <c r="I1420" s="24" t="inlineStr">
        <f aca="false">FALSE()</f>
        <is>
          <t/>
        </is>
      </c>
      <c r="J1420" s="24" t="inlineStr">
        <f aca="false">FALSE()</f>
        <is>
          <t/>
        </is>
      </c>
      <c r="K1420" s="24" t="inlineStr">
        <f aca="false">FALSE()</f>
        <is>
          <t/>
        </is>
      </c>
      <c r="L1420" s="24" t="inlineStr">
        <f aca="false">FALSE()</f>
        <is>
          <t/>
        </is>
      </c>
    </row>
    <row r="1421" customFormat="false" ht="15" hidden="false" customHeight="false" outlineLevel="0" collapsed="false">
      <c r="A1421" s="24" t="s">
        <v>15313</v>
      </c>
      <c r="B1421" s="24" t="s">
        <v>15691</v>
      </c>
      <c r="C1421" s="24" t="n">
        <v>2</v>
      </c>
      <c r="D1421" s="108" t="n">
        <v>0.000508819701718699</v>
      </c>
      <c r="E1421" s="108" t="n">
        <v>3.2074099373897</v>
      </c>
      <c r="F1421" s="24" t="s">
        <v>15061</v>
      </c>
      <c r="G1421" s="24" t="inlineStr">
        <f aca="false">FALSE()</f>
        <is>
          <t/>
        </is>
      </c>
      <c r="H1421" s="24" t="inlineStr">
        <f aca="false">FALSE()</f>
        <is>
          <t/>
        </is>
      </c>
      <c r="I1421" s="24" t="inlineStr">
        <f aca="false">FALSE()</f>
        <is>
          <t/>
        </is>
      </c>
      <c r="J1421" s="24" t="n">
        <f aca="false">TRUE()</f>
        <v>1</v>
      </c>
      <c r="K1421" s="24" t="inlineStr">
        <f aca="false">FALSE()</f>
        <is>
          <t/>
        </is>
      </c>
      <c r="L1421" s="24" t="inlineStr">
        <f aca="false">FALSE()</f>
        <is>
          <t/>
        </is>
      </c>
    </row>
    <row r="1422" customFormat="false" ht="15" hidden="false" customHeight="false" outlineLevel="0" collapsed="false">
      <c r="A1422" s="24" t="s">
        <v>15691</v>
      </c>
      <c r="B1422" s="24" t="s">
        <v>15378</v>
      </c>
      <c r="C1422" s="24" t="n">
        <v>2</v>
      </c>
      <c r="D1422" s="108" t="n">
        <v>0.000508819701718699</v>
      </c>
      <c r="E1422" s="108" t="n">
        <v>3.11049992438164</v>
      </c>
      <c r="F1422" s="24" t="s">
        <v>15061</v>
      </c>
      <c r="G1422" s="24" t="n">
        <f aca="false">TRUE()</f>
        <v>1</v>
      </c>
      <c r="H1422" s="24" t="inlineStr">
        <f aca="false">FALSE()</f>
        <is>
          <t/>
        </is>
      </c>
      <c r="I1422" s="24" t="inlineStr">
        <f aca="false">FALSE()</f>
        <is>
          <t/>
        </is>
      </c>
      <c r="J1422" s="24" t="n">
        <f aca="false">FALSE()</f>
        <v>0</v>
      </c>
      <c r="K1422" s="24" t="inlineStr">
        <f aca="false">FALSE()</f>
        <is>
          <t/>
        </is>
      </c>
      <c r="L1422" s="24" t="inlineStr">
        <f aca="false">FALSE()</f>
        <is>
          <t/>
        </is>
      </c>
    </row>
    <row r="1423" customFormat="false" ht="15" hidden="false" customHeight="false" outlineLevel="0" collapsed="false">
      <c r="A1423" s="24" t="s">
        <v>15378</v>
      </c>
      <c r="B1423" s="24" t="s">
        <v>15130</v>
      </c>
      <c r="C1423" s="24" t="n">
        <v>2</v>
      </c>
      <c r="D1423" s="108" t="n">
        <v>0.000508819701718699</v>
      </c>
      <c r="E1423" s="108" t="n">
        <v>2.47367782679447</v>
      </c>
      <c r="F1423" s="24" t="s">
        <v>15061</v>
      </c>
      <c r="G1423" s="24" t="n">
        <f aca="false">FALSE()</f>
        <v>0</v>
      </c>
      <c r="H1423" s="24" t="inlineStr">
        <f aca="false">FALSE()</f>
        <is>
          <t/>
        </is>
      </c>
      <c r="I1423" s="24" t="inlineStr">
        <f aca="false">FALSE()</f>
        <is>
          <t/>
        </is>
      </c>
      <c r="J1423" s="24" t="inlineStr">
        <f aca="false">FALSE()</f>
        <is>
          <t/>
        </is>
      </c>
      <c r="K1423" s="24" t="inlineStr">
        <f aca="false">FALSE()</f>
        <is>
          <t/>
        </is>
      </c>
      <c r="L1423" s="24" t="inlineStr">
        <f aca="false">FALSE()</f>
        <is>
          <t/>
        </is>
      </c>
    </row>
    <row r="1424" customFormat="false" ht="15" hidden="false" customHeight="false" outlineLevel="0" collapsed="false">
      <c r="A1424" s="24" t="s">
        <v>15130</v>
      </c>
      <c r="B1424" s="24" t="s">
        <v>338</v>
      </c>
      <c r="C1424" s="24" t="n">
        <v>2</v>
      </c>
      <c r="D1424" s="108" t="n">
        <v>0.000508819701718699</v>
      </c>
      <c r="E1424" s="108" t="n">
        <v>0.291482725692586</v>
      </c>
      <c r="F1424" s="24" t="s">
        <v>15061</v>
      </c>
      <c r="G1424" s="24" t="inlineStr">
        <f aca="false">FALSE()</f>
        <is>
          <t/>
        </is>
      </c>
      <c r="H1424" s="24" t="inlineStr">
        <f aca="false">FALSE()</f>
        <is>
          <t/>
        </is>
      </c>
      <c r="I1424" s="24" t="inlineStr">
        <f aca="false">FALSE()</f>
        <is>
          <t/>
        </is>
      </c>
      <c r="J1424" s="24" t="inlineStr">
        <f aca="false">FALSE()</f>
        <is>
          <t/>
        </is>
      </c>
      <c r="K1424" s="24" t="inlineStr">
        <f aca="false">FALSE()</f>
        <is>
          <t/>
        </is>
      </c>
      <c r="L1424" s="24" t="inlineStr">
        <f aca="false">FALSE()</f>
        <is>
          <t/>
        </is>
      </c>
    </row>
    <row r="1425" customFormat="false" ht="15" hidden="false" customHeight="false" outlineLevel="0" collapsed="false">
      <c r="A1425" s="24" t="s">
        <v>298</v>
      </c>
      <c r="B1425" s="24" t="s">
        <v>15190</v>
      </c>
      <c r="C1425" s="24" t="n">
        <v>2</v>
      </c>
      <c r="D1425" s="108" t="n">
        <v>0.000508819701718699</v>
      </c>
      <c r="E1425" s="108" t="n">
        <v>1.75256507738119</v>
      </c>
      <c r="F1425" s="24" t="s">
        <v>15061</v>
      </c>
      <c r="G1425" s="24" t="inlineStr">
        <f aca="false">FALSE()</f>
        <is>
          <t/>
        </is>
      </c>
      <c r="H1425" s="24" t="inlineStr">
        <f aca="false">FALSE()</f>
        <is>
          <t/>
        </is>
      </c>
      <c r="I1425" s="24" t="inlineStr">
        <f aca="false">FALSE()</f>
        <is>
          <t/>
        </is>
      </c>
      <c r="J1425" s="24" t="inlineStr">
        <f aca="false">FALSE()</f>
        <is>
          <t/>
        </is>
      </c>
      <c r="K1425" s="24" t="inlineStr">
        <f aca="false">FALSE()</f>
        <is>
          <t/>
        </is>
      </c>
      <c r="L1425" s="24" t="inlineStr">
        <f aca="false">FALSE()</f>
        <is>
          <t/>
        </is>
      </c>
    </row>
    <row r="1426" customFormat="false" ht="15" hidden="false" customHeight="false" outlineLevel="0" collapsed="false">
      <c r="A1426" s="24" t="s">
        <v>15190</v>
      </c>
      <c r="B1426" s="24" t="s">
        <v>16059</v>
      </c>
      <c r="C1426" s="24" t="n">
        <v>2</v>
      </c>
      <c r="D1426" s="108" t="n">
        <v>0.000508819701718699</v>
      </c>
      <c r="E1426" s="108" t="n">
        <v>3.03131867833402</v>
      </c>
      <c r="F1426" s="24" t="s">
        <v>15061</v>
      </c>
      <c r="G1426" s="24" t="inlineStr">
        <f aca="false">FALSE()</f>
        <is>
          <t/>
        </is>
      </c>
      <c r="H1426" s="24" t="inlineStr">
        <f aca="false">FALSE()</f>
        <is>
          <t/>
        </is>
      </c>
      <c r="I1426" s="24" t="inlineStr">
        <f aca="false">FALSE()</f>
        <is>
          <t/>
        </is>
      </c>
      <c r="J1426" s="24" t="inlineStr">
        <f aca="false">FALSE()</f>
        <is>
          <t/>
        </is>
      </c>
      <c r="K1426" s="24" t="inlineStr">
        <f aca="false">FALSE()</f>
        <is>
          <t/>
        </is>
      </c>
      <c r="L1426" s="24" t="inlineStr">
        <f aca="false">FALSE()</f>
        <is>
          <t/>
        </is>
      </c>
    </row>
    <row r="1427" customFormat="false" ht="15" hidden="false" customHeight="false" outlineLevel="0" collapsed="false">
      <c r="A1427" s="24" t="s">
        <v>16059</v>
      </c>
      <c r="B1427" s="24" t="s">
        <v>15156</v>
      </c>
      <c r="C1427" s="24" t="n">
        <v>2</v>
      </c>
      <c r="D1427" s="108" t="n">
        <v>0.000508819701718699</v>
      </c>
      <c r="E1427" s="108" t="n">
        <v>2.98556118777334</v>
      </c>
      <c r="F1427" s="24" t="s">
        <v>15061</v>
      </c>
      <c r="G1427" s="24" t="inlineStr">
        <f aca="false">FALSE()</f>
        <is>
          <t/>
        </is>
      </c>
      <c r="H1427" s="24" t="inlineStr">
        <f aca="false">FALSE()</f>
        <is>
          <t/>
        </is>
      </c>
      <c r="I1427" s="24" t="inlineStr">
        <f aca="false">FALSE()</f>
        <is>
          <t/>
        </is>
      </c>
      <c r="J1427" s="24" t="inlineStr">
        <f aca="false">FALSE()</f>
        <is>
          <t/>
        </is>
      </c>
      <c r="K1427" s="24" t="inlineStr">
        <f aca="false">FALSE()</f>
        <is>
          <t/>
        </is>
      </c>
      <c r="L1427" s="24" t="inlineStr">
        <f aca="false">FALSE()</f>
        <is>
          <t/>
        </is>
      </c>
    </row>
    <row r="1428" customFormat="false" ht="15" hidden="false" customHeight="false" outlineLevel="0" collapsed="false">
      <c r="A1428" s="24" t="s">
        <v>15156</v>
      </c>
      <c r="B1428" s="24" t="s">
        <v>1267</v>
      </c>
      <c r="C1428" s="24" t="n">
        <v>2</v>
      </c>
      <c r="D1428" s="108" t="n">
        <v>0.000508819701718699</v>
      </c>
      <c r="E1428" s="108" t="n">
        <v>1.46704724789546</v>
      </c>
      <c r="F1428" s="24" t="s">
        <v>15061</v>
      </c>
      <c r="G1428" s="24" t="inlineStr">
        <f aca="false">FALSE()</f>
        <is>
          <t/>
        </is>
      </c>
      <c r="H1428" s="24" t="inlineStr">
        <f aca="false">FALSE()</f>
        <is>
          <t/>
        </is>
      </c>
      <c r="I1428" s="24" t="inlineStr">
        <f aca="false">FALSE()</f>
        <is>
          <t/>
        </is>
      </c>
      <c r="J1428" s="24" t="inlineStr">
        <f aca="false">FALSE()</f>
        <is>
          <t/>
        </is>
      </c>
      <c r="K1428" s="24" t="inlineStr">
        <f aca="false">FALSE()</f>
        <is>
          <t/>
        </is>
      </c>
      <c r="L1428" s="24" t="inlineStr">
        <f aca="false">FALSE()</f>
        <is>
          <t/>
        </is>
      </c>
    </row>
    <row r="1429" customFormat="false" ht="15" hidden="false" customHeight="false" outlineLevel="0" collapsed="false">
      <c r="A1429" s="24" t="s">
        <v>1267</v>
      </c>
      <c r="B1429" s="24" t="s">
        <v>15368</v>
      </c>
      <c r="C1429" s="24" t="n">
        <v>2</v>
      </c>
      <c r="D1429" s="108" t="n">
        <v>0.000508819701718699</v>
      </c>
      <c r="E1429" s="108" t="n">
        <v>1.81676916745916</v>
      </c>
      <c r="F1429" s="24" t="s">
        <v>15061</v>
      </c>
      <c r="G1429" s="24" t="inlineStr">
        <f aca="false">FALSE()</f>
        <is>
          <t/>
        </is>
      </c>
      <c r="H1429" s="24" t="inlineStr">
        <f aca="false">FALSE()</f>
        <is>
          <t/>
        </is>
      </c>
      <c r="I1429" s="24" t="inlineStr">
        <f aca="false">FALSE()</f>
        <is>
          <t/>
        </is>
      </c>
      <c r="J1429" s="24" t="inlineStr">
        <f aca="false">FALSE()</f>
        <is>
          <t/>
        </is>
      </c>
      <c r="K1429" s="24" t="inlineStr">
        <f aca="false">FALSE()</f>
        <is>
          <t/>
        </is>
      </c>
      <c r="L1429" s="24" t="inlineStr">
        <f aca="false">FALSE()</f>
        <is>
          <t/>
        </is>
      </c>
    </row>
    <row r="1430" customFormat="false" ht="15" hidden="false" customHeight="false" outlineLevel="0" collapsed="false">
      <c r="A1430" s="24" t="s">
        <v>15368</v>
      </c>
      <c r="B1430" s="24" t="s">
        <v>15684</v>
      </c>
      <c r="C1430" s="24" t="n">
        <v>2</v>
      </c>
      <c r="D1430" s="108" t="n">
        <v>0.000508819701718699</v>
      </c>
      <c r="E1430" s="108" t="n">
        <v>3.11049992438164</v>
      </c>
      <c r="F1430" s="24" t="s">
        <v>15061</v>
      </c>
      <c r="G1430" s="24" t="inlineStr">
        <f aca="false">FALSE()</f>
        <is>
          <t/>
        </is>
      </c>
      <c r="H1430" s="24" t="inlineStr">
        <f aca="false">FALSE()</f>
        <is>
          <t/>
        </is>
      </c>
      <c r="I1430" s="24" t="inlineStr">
        <f aca="false">FALSE()</f>
        <is>
          <t/>
        </is>
      </c>
      <c r="J1430" s="24" t="inlineStr">
        <f aca="false">FALSE()</f>
        <is>
          <t/>
        </is>
      </c>
      <c r="K1430" s="24" t="inlineStr">
        <f aca="false">FALSE()</f>
        <is>
          <t/>
        </is>
      </c>
      <c r="L1430" s="24" t="inlineStr">
        <f aca="false">FALSE()</f>
        <is>
          <t/>
        </is>
      </c>
    </row>
    <row r="1431" customFormat="false" ht="15" hidden="false" customHeight="false" outlineLevel="0" collapsed="false">
      <c r="A1431" s="24" t="s">
        <v>338</v>
      </c>
      <c r="B1431" s="24" t="s">
        <v>15147</v>
      </c>
      <c r="C1431" s="24" t="n">
        <v>2</v>
      </c>
      <c r="D1431" s="108" t="n">
        <v>0.000508819701718699</v>
      </c>
      <c r="E1431" s="108" t="n">
        <v>0.326120405903027</v>
      </c>
      <c r="F1431" s="24" t="s">
        <v>15061</v>
      </c>
      <c r="G1431" s="24" t="inlineStr">
        <f aca="false">FALSE()</f>
        <is>
          <t/>
        </is>
      </c>
      <c r="H1431" s="24" t="inlineStr">
        <f aca="false">FALSE()</f>
        <is>
          <t/>
        </is>
      </c>
      <c r="I1431" s="24" t="inlineStr">
        <f aca="false">FALSE()</f>
        <is>
          <t/>
        </is>
      </c>
      <c r="J1431" s="24" t="inlineStr">
        <f aca="false">FALSE()</f>
        <is>
          <t/>
        </is>
      </c>
      <c r="K1431" s="24" t="inlineStr">
        <f aca="false">FALSE()</f>
        <is>
          <t/>
        </is>
      </c>
      <c r="L1431" s="24" t="inlineStr">
        <f aca="false">FALSE()</f>
        <is>
          <t/>
        </is>
      </c>
    </row>
    <row r="1432" customFormat="false" ht="15" hidden="false" customHeight="false" outlineLevel="0" collapsed="false">
      <c r="A1432" s="24" t="s">
        <v>15155</v>
      </c>
      <c r="B1432" s="24" t="s">
        <v>14894</v>
      </c>
      <c r="C1432" s="24" t="n">
        <v>2</v>
      </c>
      <c r="D1432" s="108" t="n">
        <v>0.000508819701718699</v>
      </c>
      <c r="E1432" s="108" t="n">
        <v>1.60534994606174</v>
      </c>
      <c r="F1432" s="24" t="s">
        <v>15061</v>
      </c>
      <c r="G1432" s="24" t="inlineStr">
        <f aca="false">FALSE()</f>
        <is>
          <t/>
        </is>
      </c>
      <c r="H1432" s="24" t="inlineStr">
        <f aca="false">FALSE()</f>
        <is>
          <t/>
        </is>
      </c>
      <c r="I1432" s="24" t="inlineStr">
        <f aca="false">FALSE()</f>
        <is>
          <t/>
        </is>
      </c>
      <c r="J1432" s="24" t="inlineStr">
        <f aca="false">FALSE()</f>
        <is>
          <t/>
        </is>
      </c>
      <c r="K1432" s="24" t="inlineStr">
        <f aca="false">FALSE()</f>
        <is>
          <t/>
        </is>
      </c>
      <c r="L1432" s="24" t="inlineStr">
        <f aca="false">FALSE()</f>
        <is>
          <t/>
        </is>
      </c>
    </row>
    <row r="1433" customFormat="false" ht="15" hidden="false" customHeight="false" outlineLevel="0" collapsed="false">
      <c r="A1433" s="24" t="s">
        <v>14894</v>
      </c>
      <c r="B1433" s="24" t="s">
        <v>16061</v>
      </c>
      <c r="C1433" s="24" t="n">
        <v>2</v>
      </c>
      <c r="D1433" s="108" t="n">
        <v>0.000508819701718699</v>
      </c>
      <c r="E1433" s="108" t="n">
        <v>2.30431995039776</v>
      </c>
      <c r="F1433" s="24" t="s">
        <v>15061</v>
      </c>
      <c r="G1433" s="24" t="inlineStr">
        <f aca="false">FALSE()</f>
        <is>
          <t/>
        </is>
      </c>
      <c r="H1433" s="24" t="inlineStr">
        <f aca="false">FALSE()</f>
        <is>
          <t/>
        </is>
      </c>
      <c r="I1433" s="24" t="inlineStr">
        <f aca="false">FALSE()</f>
        <is>
          <t/>
        </is>
      </c>
      <c r="J1433" s="24" t="inlineStr">
        <f aca="false">FALSE()</f>
        <is>
          <t/>
        </is>
      </c>
      <c r="K1433" s="24" t="inlineStr">
        <f aca="false">FALSE()</f>
        <is>
          <t/>
        </is>
      </c>
      <c r="L1433" s="24" t="inlineStr">
        <f aca="false">FALSE()</f>
        <is>
          <t/>
        </is>
      </c>
    </row>
    <row r="1434" customFormat="false" ht="15" hidden="false" customHeight="false" outlineLevel="0" collapsed="false">
      <c r="A1434" s="24" t="s">
        <v>16061</v>
      </c>
      <c r="B1434" s="24" t="s">
        <v>15151</v>
      </c>
      <c r="C1434" s="24" t="n">
        <v>2</v>
      </c>
      <c r="D1434" s="108" t="n">
        <v>0.000508819701718699</v>
      </c>
      <c r="E1434" s="108" t="n">
        <v>2.98556118777334</v>
      </c>
      <c r="F1434" s="24" t="s">
        <v>15061</v>
      </c>
      <c r="G1434" s="24" t="inlineStr">
        <f aca="false">FALSE()</f>
        <is>
          <t/>
        </is>
      </c>
      <c r="H1434" s="24" t="inlineStr">
        <f aca="false">FALSE()</f>
        <is>
          <t/>
        </is>
      </c>
      <c r="I1434" s="24" t="inlineStr">
        <f aca="false">FALSE()</f>
        <is>
          <t/>
        </is>
      </c>
      <c r="J1434" s="24" t="inlineStr">
        <f aca="false">FALSE()</f>
        <is>
          <t/>
        </is>
      </c>
      <c r="K1434" s="24" t="inlineStr">
        <f aca="false">FALSE()</f>
        <is>
          <t/>
        </is>
      </c>
      <c r="L1434" s="24" t="inlineStr">
        <f aca="false">FALSE()</f>
        <is>
          <t/>
        </is>
      </c>
    </row>
    <row r="1435" customFormat="false" ht="15" hidden="false" customHeight="false" outlineLevel="0" collapsed="false">
      <c r="A1435" s="24" t="s">
        <v>15151</v>
      </c>
      <c r="B1435" s="24" t="s">
        <v>16062</v>
      </c>
      <c r="C1435" s="24" t="n">
        <v>2</v>
      </c>
      <c r="D1435" s="108" t="n">
        <v>0.000508819701718699</v>
      </c>
      <c r="E1435" s="108" t="n">
        <v>2.98556118777334</v>
      </c>
      <c r="F1435" s="24" t="s">
        <v>15061</v>
      </c>
      <c r="G1435" s="24" t="inlineStr">
        <f aca="false">FALSE()</f>
        <is>
          <t/>
        </is>
      </c>
      <c r="H1435" s="24" t="inlineStr">
        <f aca="false">FALSE()</f>
        <is>
          <t/>
        </is>
      </c>
      <c r="I1435" s="24" t="inlineStr">
        <f aca="false">FALSE()</f>
        <is>
          <t/>
        </is>
      </c>
      <c r="J1435" s="24" t="inlineStr">
        <f aca="false">FALSE()</f>
        <is>
          <t/>
        </is>
      </c>
      <c r="K1435" s="24" t="inlineStr">
        <f aca="false">FALSE()</f>
        <is>
          <t/>
        </is>
      </c>
      <c r="L1435" s="24" t="inlineStr">
        <f aca="false">FALSE()</f>
        <is>
          <t/>
        </is>
      </c>
    </row>
    <row r="1436" customFormat="false" ht="15" hidden="false" customHeight="false" outlineLevel="0" collapsed="false">
      <c r="A1436" s="24" t="s">
        <v>16062</v>
      </c>
      <c r="B1436" s="24" t="s">
        <v>15151</v>
      </c>
      <c r="C1436" s="24" t="n">
        <v>2</v>
      </c>
      <c r="D1436" s="108" t="n">
        <v>0.000508819701718699</v>
      </c>
      <c r="E1436" s="108" t="n">
        <v>2.98556118777334</v>
      </c>
      <c r="F1436" s="24" t="s">
        <v>15061</v>
      </c>
      <c r="G1436" s="24" t="inlineStr">
        <f aca="false">FALSE()</f>
        <is>
          <t/>
        </is>
      </c>
      <c r="H1436" s="24" t="inlineStr">
        <f aca="false">FALSE()</f>
        <is>
          <t/>
        </is>
      </c>
      <c r="I1436" s="24" t="inlineStr">
        <f aca="false">FALSE()</f>
        <is>
          <t/>
        </is>
      </c>
      <c r="J1436" s="24" t="inlineStr">
        <f aca="false">FALSE()</f>
        <is>
          <t/>
        </is>
      </c>
      <c r="K1436" s="24" t="inlineStr">
        <f aca="false">FALSE()</f>
        <is>
          <t/>
        </is>
      </c>
      <c r="L1436" s="24" t="inlineStr">
        <f aca="false">FALSE()</f>
        <is>
          <t/>
        </is>
      </c>
    </row>
    <row r="1437" customFormat="false" ht="15" hidden="false" customHeight="false" outlineLevel="0" collapsed="false">
      <c r="A1437" s="24" t="s">
        <v>15151</v>
      </c>
      <c r="B1437" s="24" t="s">
        <v>16063</v>
      </c>
      <c r="C1437" s="24" t="n">
        <v>2</v>
      </c>
      <c r="D1437" s="108" t="n">
        <v>0.000508819701718699</v>
      </c>
      <c r="E1437" s="108" t="n">
        <v>2.98556118777334</v>
      </c>
      <c r="F1437" s="24" t="s">
        <v>15061</v>
      </c>
      <c r="G1437" s="24" t="inlineStr">
        <f aca="false">FALSE()</f>
        <is>
          <t/>
        </is>
      </c>
      <c r="H1437" s="24" t="inlineStr">
        <f aca="false">FALSE()</f>
        <is>
          <t/>
        </is>
      </c>
      <c r="I1437" s="24" t="inlineStr">
        <f aca="false">FALSE()</f>
        <is>
          <t/>
        </is>
      </c>
      <c r="J1437" s="24" t="inlineStr">
        <f aca="false">FALSE()</f>
        <is>
          <t/>
        </is>
      </c>
      <c r="K1437" s="24" t="inlineStr">
        <f aca="false">FALSE()</f>
        <is>
          <t/>
        </is>
      </c>
      <c r="L1437" s="24" t="inlineStr">
        <f aca="false">FALSE()</f>
        <is>
          <t/>
        </is>
      </c>
    </row>
    <row r="1438" customFormat="false" ht="15" hidden="false" customHeight="false" outlineLevel="0" collapsed="false">
      <c r="A1438" s="24" t="s">
        <v>16063</v>
      </c>
      <c r="B1438" s="24" t="s">
        <v>15670</v>
      </c>
      <c r="C1438" s="24" t="n">
        <v>2</v>
      </c>
      <c r="D1438" s="108" t="n">
        <v>0.000508819701718699</v>
      </c>
      <c r="E1438" s="108" t="n">
        <v>3.50843993305368</v>
      </c>
      <c r="F1438" s="24" t="s">
        <v>15061</v>
      </c>
      <c r="G1438" s="24" t="inlineStr">
        <f aca="false">FALSE()</f>
        <is>
          <t/>
        </is>
      </c>
      <c r="H1438" s="24" t="inlineStr">
        <f aca="false">FALSE()</f>
        <is>
          <t/>
        </is>
      </c>
      <c r="I1438" s="24" t="inlineStr">
        <f aca="false">FALSE()</f>
        <is>
          <t/>
        </is>
      </c>
      <c r="J1438" s="24" t="inlineStr">
        <f aca="false">FALSE()</f>
        <is>
          <t/>
        </is>
      </c>
      <c r="K1438" s="24" t="inlineStr">
        <f aca="false">FALSE()</f>
        <is>
          <t/>
        </is>
      </c>
      <c r="L1438" s="24" t="inlineStr">
        <f aca="false">FALSE()</f>
        <is>
          <t/>
        </is>
      </c>
    </row>
    <row r="1439" customFormat="false" ht="15" hidden="false" customHeight="false" outlineLevel="0" collapsed="false">
      <c r="A1439" s="24" t="s">
        <v>15671</v>
      </c>
      <c r="B1439" s="24" t="s">
        <v>349</v>
      </c>
      <c r="C1439" s="24" t="n">
        <v>2</v>
      </c>
      <c r="D1439" s="108" t="n">
        <v>0.000508819701718699</v>
      </c>
      <c r="E1439" s="108" t="n">
        <v>3.11049992438164</v>
      </c>
      <c r="F1439" s="24" t="s">
        <v>15061</v>
      </c>
      <c r="G1439" s="24" t="inlineStr">
        <f aca="false">FALSE()</f>
        <is>
          <t/>
        </is>
      </c>
      <c r="H1439" s="24" t="inlineStr">
        <f aca="false">FALSE()</f>
        <is>
          <t/>
        </is>
      </c>
      <c r="I1439" s="24" t="inlineStr">
        <f aca="false">FALSE()</f>
        <is>
          <t/>
        </is>
      </c>
      <c r="J1439" s="24" t="inlineStr">
        <f aca="false">FALSE()</f>
        <is>
          <t/>
        </is>
      </c>
      <c r="K1439" s="24" t="inlineStr">
        <f aca="false">FALSE()</f>
        <is>
          <t/>
        </is>
      </c>
      <c r="L1439" s="24" t="inlineStr">
        <f aca="false">FALSE()</f>
        <is>
          <t/>
        </is>
      </c>
    </row>
    <row r="1440" customFormat="false" ht="15" hidden="false" customHeight="false" outlineLevel="0" collapsed="false">
      <c r="A1440" s="24" t="s">
        <v>349</v>
      </c>
      <c r="B1440" s="24" t="s">
        <v>535</v>
      </c>
      <c r="C1440" s="24" t="n">
        <v>2</v>
      </c>
      <c r="D1440" s="108" t="n">
        <v>0.000508819701718699</v>
      </c>
      <c r="E1440" s="108" t="n">
        <v>3.38350119644538</v>
      </c>
      <c r="F1440" s="24" t="s">
        <v>15061</v>
      </c>
      <c r="G1440" s="24" t="inlineStr">
        <f aca="false">FALSE()</f>
        <is>
          <t/>
        </is>
      </c>
      <c r="H1440" s="24" t="inlineStr">
        <f aca="false">FALSE()</f>
        <is>
          <t/>
        </is>
      </c>
      <c r="I1440" s="24" t="inlineStr">
        <f aca="false">FALSE()</f>
        <is>
          <t/>
        </is>
      </c>
      <c r="J1440" s="24" t="inlineStr">
        <f aca="false">FALSE()</f>
        <is>
          <t/>
        </is>
      </c>
      <c r="K1440" s="24" t="inlineStr">
        <f aca="false">FALSE()</f>
        <is>
          <t/>
        </is>
      </c>
      <c r="L1440" s="24" t="inlineStr">
        <f aca="false">FALSE()</f>
        <is>
          <t/>
        </is>
      </c>
    </row>
    <row r="1441" customFormat="false" ht="15" hidden="false" customHeight="false" outlineLevel="0" collapsed="false">
      <c r="A1441" s="24" t="s">
        <v>15097</v>
      </c>
      <c r="B1441" s="24" t="s">
        <v>15690</v>
      </c>
      <c r="C1441" s="24" t="n">
        <v>2</v>
      </c>
      <c r="D1441" s="108" t="n">
        <v>0.000508819701718699</v>
      </c>
      <c r="E1441" s="108" t="n">
        <v>2.57902100733939</v>
      </c>
      <c r="F1441" s="24" t="s">
        <v>15061</v>
      </c>
      <c r="G1441" s="24" t="inlineStr">
        <f aca="false">FALSE()</f>
        <is>
          <t/>
        </is>
      </c>
      <c r="H1441" s="24" t="inlineStr">
        <f aca="false">FALSE()</f>
        <is>
          <t/>
        </is>
      </c>
      <c r="I1441" s="24" t="inlineStr">
        <f aca="false">FALSE()</f>
        <is>
          <t/>
        </is>
      </c>
      <c r="J1441" s="24" t="inlineStr">
        <f aca="false">FALSE()</f>
        <is>
          <t/>
        </is>
      </c>
      <c r="K1441" s="24" t="inlineStr">
        <f aca="false">FALSE()</f>
        <is>
          <t/>
        </is>
      </c>
      <c r="L1441" s="24" t="inlineStr">
        <f aca="false">FALSE()</f>
        <is>
          <t/>
        </is>
      </c>
    </row>
    <row r="1442" customFormat="false" ht="15" hidden="false" customHeight="false" outlineLevel="0" collapsed="false">
      <c r="A1442" s="24" t="s">
        <v>15690</v>
      </c>
      <c r="B1442" s="24" t="s">
        <v>16064</v>
      </c>
      <c r="C1442" s="24" t="n">
        <v>2</v>
      </c>
      <c r="D1442" s="108" t="n">
        <v>0.000508819701718699</v>
      </c>
      <c r="E1442" s="108" t="n">
        <v>3.50843993305368</v>
      </c>
      <c r="F1442" s="24" t="s">
        <v>15061</v>
      </c>
      <c r="G1442" s="24" t="inlineStr">
        <f aca="false">FALSE()</f>
        <is>
          <t/>
        </is>
      </c>
      <c r="H1442" s="24" t="inlineStr">
        <f aca="false">FALSE()</f>
        <is>
          <t/>
        </is>
      </c>
      <c r="I1442" s="24" t="inlineStr">
        <f aca="false">FALSE()</f>
        <is>
          <t/>
        </is>
      </c>
      <c r="J1442" s="24" t="inlineStr">
        <f aca="false">FALSE()</f>
        <is>
          <t/>
        </is>
      </c>
      <c r="K1442" s="24" t="inlineStr">
        <f aca="false">FALSE()</f>
        <is>
          <t/>
        </is>
      </c>
      <c r="L1442" s="24" t="inlineStr">
        <f aca="false">FALSE()</f>
        <is>
          <t/>
        </is>
      </c>
    </row>
    <row r="1443" customFormat="false" ht="15" hidden="false" customHeight="false" outlineLevel="0" collapsed="false">
      <c r="A1443" s="24" t="s">
        <v>16064</v>
      </c>
      <c r="B1443" s="24" t="s">
        <v>16065</v>
      </c>
      <c r="C1443" s="24" t="n">
        <v>2</v>
      </c>
      <c r="D1443" s="108" t="n">
        <v>0.000508819701718699</v>
      </c>
      <c r="E1443" s="108" t="n">
        <v>3.68453119210936</v>
      </c>
      <c r="F1443" s="24" t="s">
        <v>15061</v>
      </c>
      <c r="G1443" s="24" t="inlineStr">
        <f aca="false">FALSE()</f>
        <is>
          <t/>
        </is>
      </c>
      <c r="H1443" s="24" t="inlineStr">
        <f aca="false">FALSE()</f>
        <is>
          <t/>
        </is>
      </c>
      <c r="I1443" s="24" t="inlineStr">
        <f aca="false">FALSE()</f>
        <is>
          <t/>
        </is>
      </c>
      <c r="J1443" s="24" t="inlineStr">
        <f aca="false">FALSE()</f>
        <is>
          <t/>
        </is>
      </c>
      <c r="K1443" s="24" t="inlineStr">
        <f aca="false">FALSE()</f>
        <is>
          <t/>
        </is>
      </c>
      <c r="L1443" s="24" t="inlineStr">
        <f aca="false">FALSE()</f>
        <is>
          <t/>
        </is>
      </c>
    </row>
    <row r="1444" customFormat="false" ht="15" hidden="false" customHeight="false" outlineLevel="0" collapsed="false">
      <c r="A1444" s="24" t="s">
        <v>16065</v>
      </c>
      <c r="B1444" s="24" t="s">
        <v>16066</v>
      </c>
      <c r="C1444" s="24" t="n">
        <v>2</v>
      </c>
      <c r="D1444" s="108" t="n">
        <v>0.000508819701718699</v>
      </c>
      <c r="E1444" s="108" t="n">
        <v>3.68453119210936</v>
      </c>
      <c r="F1444" s="24" t="s">
        <v>15061</v>
      </c>
      <c r="G1444" s="24" t="inlineStr">
        <f aca="false">FALSE()</f>
        <is>
          <t/>
        </is>
      </c>
      <c r="H1444" s="24" t="inlineStr">
        <f aca="false">FALSE()</f>
        <is>
          <t/>
        </is>
      </c>
      <c r="I1444" s="24" t="inlineStr">
        <f aca="false">FALSE()</f>
        <is>
          <t/>
        </is>
      </c>
      <c r="J1444" s="24" t="inlineStr">
        <f aca="false">FALSE()</f>
        <is>
          <t/>
        </is>
      </c>
      <c r="K1444" s="24" t="inlineStr">
        <f aca="false">FALSE()</f>
        <is>
          <t/>
        </is>
      </c>
      <c r="L1444" s="24" t="inlineStr">
        <f aca="false">FALSE()</f>
        <is>
          <t/>
        </is>
      </c>
    </row>
    <row r="1445" customFormat="false" ht="15" hidden="false" customHeight="false" outlineLevel="0" collapsed="false">
      <c r="A1445" s="24" t="s">
        <v>16066</v>
      </c>
      <c r="B1445" s="24" t="s">
        <v>16067</v>
      </c>
      <c r="C1445" s="24" t="n">
        <v>2</v>
      </c>
      <c r="D1445" s="108" t="n">
        <v>0.000508819701718699</v>
      </c>
      <c r="E1445" s="108" t="n">
        <v>3.68453119210936</v>
      </c>
      <c r="F1445" s="24" t="s">
        <v>15061</v>
      </c>
      <c r="G1445" s="24" t="inlineStr">
        <f aca="false">FALSE()</f>
        <is>
          <t/>
        </is>
      </c>
      <c r="H1445" s="24" t="inlineStr">
        <f aca="false">FALSE()</f>
        <is>
          <t/>
        </is>
      </c>
      <c r="I1445" s="24" t="inlineStr">
        <f aca="false">FALSE()</f>
        <is>
          <t/>
        </is>
      </c>
      <c r="J1445" s="24" t="inlineStr">
        <f aca="false">FALSE()</f>
        <is>
          <t/>
        </is>
      </c>
      <c r="K1445" s="24" t="n">
        <f aca="false">TRUE()</f>
        <v>1</v>
      </c>
      <c r="L1445" s="24" t="inlineStr">
        <f aca="false">FALSE()</f>
        <is>
          <t/>
        </is>
      </c>
    </row>
    <row r="1446" customFormat="false" ht="15" hidden="false" customHeight="false" outlineLevel="0" collapsed="false">
      <c r="A1446" s="24" t="s">
        <v>16067</v>
      </c>
      <c r="B1446" s="24" t="s">
        <v>15626</v>
      </c>
      <c r="C1446" s="24" t="n">
        <v>2</v>
      </c>
      <c r="D1446" s="108" t="n">
        <v>0.000508819701718699</v>
      </c>
      <c r="E1446" s="108" t="n">
        <v>3.50843993305368</v>
      </c>
      <c r="F1446" s="24" t="s">
        <v>15061</v>
      </c>
      <c r="G1446" s="24" t="inlineStr">
        <f aca="false">FALSE()</f>
        <is>
          <t/>
        </is>
      </c>
      <c r="H1446" s="24" t="n">
        <f aca="false">TRUE()</f>
        <v>1</v>
      </c>
      <c r="I1446" s="24" t="inlineStr">
        <f aca="false">FALSE()</f>
        <is>
          <t/>
        </is>
      </c>
      <c r="J1446" s="24" t="inlineStr">
        <f aca="false">FALSE()</f>
        <is>
          <t/>
        </is>
      </c>
      <c r="K1446" s="24" t="n">
        <f aca="false">FALSE()</f>
        <v>0</v>
      </c>
      <c r="L1446" s="24" t="inlineStr">
        <f aca="false">FALSE()</f>
        <is>
          <t/>
        </is>
      </c>
    </row>
    <row r="1447" customFormat="false" ht="15" hidden="false" customHeight="false" outlineLevel="0" collapsed="false">
      <c r="A1447" s="24" t="s">
        <v>15626</v>
      </c>
      <c r="B1447" s="24" t="s">
        <v>298</v>
      </c>
      <c r="C1447" s="24" t="n">
        <v>2</v>
      </c>
      <c r="D1447" s="108" t="n">
        <v>0.000508819701718699</v>
      </c>
      <c r="E1447" s="108" t="n">
        <v>2.38350119644538</v>
      </c>
      <c r="F1447" s="24" t="s">
        <v>15061</v>
      </c>
      <c r="G1447" s="24" t="inlineStr">
        <f aca="false">FALSE()</f>
        <is>
          <t/>
        </is>
      </c>
      <c r="H1447" s="24" t="n">
        <f aca="false">FALSE()</f>
        <v>0</v>
      </c>
      <c r="I1447" s="24" t="inlineStr">
        <f aca="false">FALSE()</f>
        <is>
          <t/>
        </is>
      </c>
      <c r="J1447" s="24" t="inlineStr">
        <f aca="false">FALSE()</f>
        <is>
          <t/>
        </is>
      </c>
      <c r="K1447" s="24" t="inlineStr">
        <f aca="false">FALSE()</f>
        <is>
          <t/>
        </is>
      </c>
      <c r="L1447" s="24" t="inlineStr">
        <f aca="false">FALSE()</f>
        <is>
          <t/>
        </is>
      </c>
    </row>
    <row r="1448" customFormat="false" ht="15" hidden="false" customHeight="false" outlineLevel="0" collapsed="false">
      <c r="A1448" s="24" t="s">
        <v>298</v>
      </c>
      <c r="B1448" s="24" t="s">
        <v>16068</v>
      </c>
      <c r="C1448" s="24" t="n">
        <v>2</v>
      </c>
      <c r="D1448" s="108" t="n">
        <v>0.000508819701718699</v>
      </c>
      <c r="E1448" s="108" t="n">
        <v>2.40577759115653</v>
      </c>
      <c r="F1448" s="24" t="s">
        <v>15061</v>
      </c>
      <c r="G1448" s="24" t="inlineStr">
        <f aca="false">FALSE()</f>
        <is>
          <t/>
        </is>
      </c>
      <c r="H1448" s="24" t="inlineStr">
        <f aca="false">FALSE()</f>
        <is>
          <t/>
        </is>
      </c>
      <c r="I1448" s="24" t="inlineStr">
        <f aca="false">FALSE()</f>
        <is>
          <t/>
        </is>
      </c>
      <c r="J1448" s="24" t="inlineStr">
        <f aca="false">FALSE()</f>
        <is>
          <t/>
        </is>
      </c>
      <c r="K1448" s="24" t="inlineStr">
        <f aca="false">FALSE()</f>
        <is>
          <t/>
        </is>
      </c>
      <c r="L1448" s="24" t="inlineStr">
        <f aca="false">FALSE()</f>
        <is>
          <t/>
        </is>
      </c>
    </row>
    <row r="1449" customFormat="false" ht="15" hidden="false" customHeight="false" outlineLevel="0" collapsed="false">
      <c r="A1449" s="24" t="s">
        <v>16069</v>
      </c>
      <c r="B1449" s="24" t="s">
        <v>16070</v>
      </c>
      <c r="C1449" s="24" t="n">
        <v>2</v>
      </c>
      <c r="D1449" s="108" t="n">
        <v>0.000508819701718699</v>
      </c>
      <c r="E1449" s="108" t="n">
        <v>3.68453119210936</v>
      </c>
      <c r="F1449" s="24" t="s">
        <v>15061</v>
      </c>
      <c r="G1449" s="24" t="inlineStr">
        <f aca="false">FALSE()</f>
        <is>
          <t/>
        </is>
      </c>
      <c r="H1449" s="24" t="inlineStr">
        <f aca="false">FALSE()</f>
        <is>
          <t/>
        </is>
      </c>
      <c r="I1449" s="24" t="inlineStr">
        <f aca="false">FALSE()</f>
        <is>
          <t/>
        </is>
      </c>
      <c r="J1449" s="24" t="inlineStr">
        <f aca="false">FALSE()</f>
        <is>
          <t/>
        </is>
      </c>
      <c r="K1449" s="24" t="inlineStr">
        <f aca="false">FALSE()</f>
        <is>
          <t/>
        </is>
      </c>
      <c r="L1449" s="24" t="inlineStr">
        <f aca="false">FALSE()</f>
        <is>
          <t/>
        </is>
      </c>
    </row>
    <row r="1450" customFormat="false" ht="15" hidden="false" customHeight="false" outlineLevel="0" collapsed="false">
      <c r="A1450" s="24" t="s">
        <v>16070</v>
      </c>
      <c r="B1450" s="24" t="s">
        <v>16071</v>
      </c>
      <c r="C1450" s="24" t="n">
        <v>2</v>
      </c>
      <c r="D1450" s="108" t="n">
        <v>0.000508819701718699</v>
      </c>
      <c r="E1450" s="108" t="n">
        <v>3.68453119210936</v>
      </c>
      <c r="F1450" s="24" t="s">
        <v>15061</v>
      </c>
      <c r="G1450" s="24" t="inlineStr">
        <f aca="false">FALSE()</f>
        <is>
          <t/>
        </is>
      </c>
      <c r="H1450" s="24" t="inlineStr">
        <f aca="false">FALSE()</f>
        <is>
          <t/>
        </is>
      </c>
      <c r="I1450" s="24" t="inlineStr">
        <f aca="false">FALSE()</f>
        <is>
          <t/>
        </is>
      </c>
      <c r="J1450" s="24" t="inlineStr">
        <f aca="false">FALSE()</f>
        <is>
          <t/>
        </is>
      </c>
      <c r="K1450" s="24" t="inlineStr">
        <f aca="false">FALSE()</f>
        <is>
          <t/>
        </is>
      </c>
      <c r="L1450" s="24" t="inlineStr">
        <f aca="false">FALSE()</f>
        <is>
          <t/>
        </is>
      </c>
    </row>
    <row r="1451" customFormat="false" ht="15" hidden="false" customHeight="false" outlineLevel="0" collapsed="false">
      <c r="A1451" s="24" t="s">
        <v>16071</v>
      </c>
      <c r="B1451" s="24" t="s">
        <v>15620</v>
      </c>
      <c r="C1451" s="24" t="n">
        <v>2</v>
      </c>
      <c r="D1451" s="108" t="n">
        <v>0.000508819701718699</v>
      </c>
      <c r="E1451" s="108" t="n">
        <v>3.50843993305368</v>
      </c>
      <c r="F1451" s="24" t="s">
        <v>15061</v>
      </c>
      <c r="G1451" s="24" t="inlineStr">
        <f aca="false">FALSE()</f>
        <is>
          <t/>
        </is>
      </c>
      <c r="H1451" s="24" t="inlineStr">
        <f aca="false">FALSE()</f>
        <is>
          <t/>
        </is>
      </c>
      <c r="I1451" s="24" t="inlineStr">
        <f aca="false">FALSE()</f>
        <is>
          <t/>
        </is>
      </c>
      <c r="J1451" s="24" t="inlineStr">
        <f aca="false">FALSE()</f>
        <is>
          <t/>
        </is>
      </c>
      <c r="K1451" s="24" t="inlineStr">
        <f aca="false">FALSE()</f>
        <is>
          <t/>
        </is>
      </c>
      <c r="L1451" s="24" t="inlineStr">
        <f aca="false">FALSE()</f>
        <is>
          <t/>
        </is>
      </c>
    </row>
    <row r="1452" customFormat="false" ht="15" hidden="false" customHeight="false" outlineLevel="0" collapsed="false">
      <c r="A1452" s="24" t="s">
        <v>15620</v>
      </c>
      <c r="B1452" s="24" t="s">
        <v>338</v>
      </c>
      <c r="C1452" s="24" t="n">
        <v>2</v>
      </c>
      <c r="D1452" s="108" t="n">
        <v>0.000508819701718699</v>
      </c>
      <c r="E1452" s="108" t="n">
        <v>0.893542717020548</v>
      </c>
      <c r="F1452" s="24" t="s">
        <v>15061</v>
      </c>
      <c r="G1452" s="24" t="inlineStr">
        <f aca="false">FALSE()</f>
        <is>
          <t/>
        </is>
      </c>
      <c r="H1452" s="24" t="inlineStr">
        <f aca="false">FALSE()</f>
        <is>
          <t/>
        </is>
      </c>
      <c r="I1452" s="24" t="inlineStr">
        <f aca="false">FALSE()</f>
        <is>
          <t/>
        </is>
      </c>
      <c r="J1452" s="24" t="inlineStr">
        <f aca="false">FALSE()</f>
        <is>
          <t/>
        </is>
      </c>
      <c r="K1452" s="24" t="inlineStr">
        <f aca="false">FALSE()</f>
        <is>
          <t/>
        </is>
      </c>
      <c r="L1452" s="24" t="inlineStr">
        <f aca="false">FALSE()</f>
        <is>
          <t/>
        </is>
      </c>
    </row>
    <row r="1453" customFormat="false" ht="15" hidden="false" customHeight="false" outlineLevel="0" collapsed="false">
      <c r="A1453" s="24" t="s">
        <v>15146</v>
      </c>
      <c r="B1453" s="24" t="s">
        <v>15102</v>
      </c>
      <c r="C1453" s="24" t="n">
        <v>2</v>
      </c>
      <c r="D1453" s="108" t="n">
        <v>0.000508819701718699</v>
      </c>
      <c r="E1453" s="108" t="n">
        <v>2.04107851562318</v>
      </c>
      <c r="F1453" s="24" t="s">
        <v>15061</v>
      </c>
      <c r="G1453" s="24" t="inlineStr">
        <f aca="false">FALSE()</f>
        <is>
          <t/>
        </is>
      </c>
      <c r="H1453" s="24" t="inlineStr">
        <f aca="false">FALSE()</f>
        <is>
          <t/>
        </is>
      </c>
      <c r="I1453" s="24" t="inlineStr">
        <f aca="false">FALSE()</f>
        <is>
          <t/>
        </is>
      </c>
      <c r="J1453" s="24" t="inlineStr">
        <f aca="false">FALSE()</f>
        <is>
          <t/>
        </is>
      </c>
      <c r="K1453" s="24" t="inlineStr">
        <f aca="false">FALSE()</f>
        <is>
          <t/>
        </is>
      </c>
      <c r="L1453" s="24" t="inlineStr">
        <f aca="false">FALSE()</f>
        <is>
          <t/>
        </is>
      </c>
    </row>
    <row r="1454" customFormat="false" ht="15" hidden="false" customHeight="false" outlineLevel="0" collapsed="false">
      <c r="A1454" s="24" t="s">
        <v>15102</v>
      </c>
      <c r="B1454" s="24" t="s">
        <v>15090</v>
      </c>
      <c r="C1454" s="24" t="n">
        <v>2</v>
      </c>
      <c r="D1454" s="108" t="n">
        <v>0.000508819701718699</v>
      </c>
      <c r="E1454" s="108" t="n">
        <v>2.38350119644538</v>
      </c>
      <c r="F1454" s="24" t="s">
        <v>15061</v>
      </c>
      <c r="G1454" s="24" t="inlineStr">
        <f aca="false">FALSE()</f>
        <is>
          <t/>
        </is>
      </c>
      <c r="H1454" s="24" t="inlineStr">
        <f aca="false">FALSE()</f>
        <is>
          <t/>
        </is>
      </c>
      <c r="I1454" s="24" t="inlineStr">
        <f aca="false">FALSE()</f>
        <is>
          <t/>
        </is>
      </c>
      <c r="J1454" s="24" t="inlineStr">
        <f aca="false">FALSE()</f>
        <is>
          <t/>
        </is>
      </c>
      <c r="K1454" s="24" t="inlineStr">
        <f aca="false">FALSE()</f>
        <is>
          <t/>
        </is>
      </c>
      <c r="L1454" s="24" t="inlineStr">
        <f aca="false">FALSE()</f>
        <is>
          <t/>
        </is>
      </c>
    </row>
    <row r="1455" customFormat="false" ht="15" hidden="false" customHeight="false" outlineLevel="0" collapsed="false">
      <c r="A1455" s="24" t="s">
        <v>15090</v>
      </c>
      <c r="B1455" s="24" t="s">
        <v>16072</v>
      </c>
      <c r="C1455" s="24" t="n">
        <v>2</v>
      </c>
      <c r="D1455" s="108" t="n">
        <v>0.000508819701718699</v>
      </c>
      <c r="E1455" s="108" t="n">
        <v>2.73028868267004</v>
      </c>
      <c r="F1455" s="24" t="s">
        <v>15061</v>
      </c>
      <c r="G1455" s="24" t="inlineStr">
        <f aca="false">FALSE()</f>
        <is>
          <t/>
        </is>
      </c>
      <c r="H1455" s="24" t="inlineStr">
        <f aca="false">FALSE()</f>
        <is>
          <t/>
        </is>
      </c>
      <c r="I1455" s="24" t="inlineStr">
        <f aca="false">FALSE()</f>
        <is>
          <t/>
        </is>
      </c>
      <c r="J1455" s="24" t="inlineStr">
        <f aca="false">FALSE()</f>
        <is>
          <t/>
        </is>
      </c>
      <c r="K1455" s="24" t="inlineStr">
        <f aca="false">FALSE()</f>
        <is>
          <t/>
        </is>
      </c>
      <c r="L1455" s="24" t="inlineStr">
        <f aca="false">FALSE()</f>
        <is>
          <t/>
        </is>
      </c>
    </row>
    <row r="1456" customFormat="false" ht="15" hidden="false" customHeight="false" outlineLevel="0" collapsed="false">
      <c r="A1456" s="24" t="s">
        <v>16072</v>
      </c>
      <c r="B1456" s="24" t="s">
        <v>16073</v>
      </c>
      <c r="C1456" s="24" t="n">
        <v>2</v>
      </c>
      <c r="D1456" s="108" t="n">
        <v>0.000508819701718699</v>
      </c>
      <c r="E1456" s="108" t="n">
        <v>3.68453119210936</v>
      </c>
      <c r="F1456" s="24" t="s">
        <v>15061</v>
      </c>
      <c r="G1456" s="24" t="inlineStr">
        <f aca="false">FALSE()</f>
        <is>
          <t/>
        </is>
      </c>
      <c r="H1456" s="24" t="inlineStr">
        <f aca="false">FALSE()</f>
        <is>
          <t/>
        </is>
      </c>
      <c r="I1456" s="24" t="inlineStr">
        <f aca="false">FALSE()</f>
        <is>
          <t/>
        </is>
      </c>
      <c r="J1456" s="24" t="inlineStr">
        <f aca="false">FALSE()</f>
        <is>
          <t/>
        </is>
      </c>
      <c r="K1456" s="24" t="inlineStr">
        <f aca="false">FALSE()</f>
        <is>
          <t/>
        </is>
      </c>
      <c r="L1456" s="24" t="inlineStr">
        <f aca="false">FALSE()</f>
        <is>
          <t/>
        </is>
      </c>
    </row>
    <row r="1457" customFormat="false" ht="15" hidden="false" customHeight="false" outlineLevel="0" collapsed="false">
      <c r="A1457" s="24" t="s">
        <v>443</v>
      </c>
      <c r="B1457" s="24" t="s">
        <v>16075</v>
      </c>
      <c r="C1457" s="24" t="n">
        <v>2</v>
      </c>
      <c r="D1457" s="108" t="n">
        <v>0.000508819701718699</v>
      </c>
      <c r="E1457" s="108" t="n">
        <v>3.68453119210936</v>
      </c>
      <c r="F1457" s="24" t="s">
        <v>15061</v>
      </c>
      <c r="G1457" s="24" t="inlineStr">
        <f aca="false">FALSE()</f>
        <is>
          <t/>
        </is>
      </c>
      <c r="H1457" s="24" t="inlineStr">
        <f aca="false">FALSE()</f>
        <is>
          <t/>
        </is>
      </c>
      <c r="I1457" s="24" t="inlineStr">
        <f aca="false">FALSE()</f>
        <is>
          <t/>
        </is>
      </c>
      <c r="J1457" s="24" t="inlineStr">
        <f aca="false">FALSE()</f>
        <is>
          <t/>
        </is>
      </c>
      <c r="K1457" s="24" t="inlineStr">
        <f aca="false">FALSE()</f>
        <is>
          <t/>
        </is>
      </c>
      <c r="L1457" s="24" t="inlineStr">
        <f aca="false">FALSE()</f>
        <is>
          <t/>
        </is>
      </c>
    </row>
    <row r="1458" customFormat="false" ht="15" hidden="false" customHeight="false" outlineLevel="0" collapsed="false">
      <c r="A1458" s="24" t="s">
        <v>16075</v>
      </c>
      <c r="B1458" s="24" t="s">
        <v>338</v>
      </c>
      <c r="C1458" s="24" t="n">
        <v>2</v>
      </c>
      <c r="D1458" s="108" t="n">
        <v>0.000508819701718699</v>
      </c>
      <c r="E1458" s="108" t="n">
        <v>1.06963397607623</v>
      </c>
      <c r="F1458" s="24" t="s">
        <v>15061</v>
      </c>
      <c r="G1458" s="24" t="inlineStr">
        <f aca="false">FALSE()</f>
        <is>
          <t/>
        </is>
      </c>
      <c r="H1458" s="24" t="inlineStr">
        <f aca="false">FALSE()</f>
        <is>
          <t/>
        </is>
      </c>
      <c r="I1458" s="24" t="inlineStr">
        <f aca="false">FALSE()</f>
        <is>
          <t/>
        </is>
      </c>
      <c r="J1458" s="24" t="inlineStr">
        <f aca="false">FALSE()</f>
        <is>
          <t/>
        </is>
      </c>
      <c r="K1458" s="24" t="inlineStr">
        <f aca="false">FALSE()</f>
        <is>
          <t/>
        </is>
      </c>
      <c r="L1458" s="24" t="inlineStr">
        <f aca="false">FALSE()</f>
        <is>
          <t/>
        </is>
      </c>
    </row>
    <row r="1459" customFormat="false" ht="15" hidden="false" customHeight="false" outlineLevel="0" collapsed="false">
      <c r="A1459" s="24" t="s">
        <v>15099</v>
      </c>
      <c r="B1459" s="24" t="s">
        <v>15565</v>
      </c>
      <c r="C1459" s="24" t="n">
        <v>2</v>
      </c>
      <c r="D1459" s="108" t="n">
        <v>0.000508819701718699</v>
      </c>
      <c r="E1459" s="108" t="n">
        <v>2.57902100733939</v>
      </c>
      <c r="F1459" s="24" t="s">
        <v>15061</v>
      </c>
      <c r="G1459" s="24" t="inlineStr">
        <f aca="false">FALSE()</f>
        <is>
          <t/>
        </is>
      </c>
      <c r="H1459" s="24" t="inlineStr">
        <f aca="false">FALSE()</f>
        <is>
          <t/>
        </is>
      </c>
      <c r="I1459" s="24" t="inlineStr">
        <f aca="false">FALSE()</f>
        <is>
          <t/>
        </is>
      </c>
      <c r="J1459" s="24" t="inlineStr">
        <f aca="false">FALSE()</f>
        <is>
          <t/>
        </is>
      </c>
      <c r="K1459" s="24" t="inlineStr">
        <f aca="false">FALSE()</f>
        <is>
          <t/>
        </is>
      </c>
      <c r="L1459" s="24" t="inlineStr">
        <f aca="false">FALSE()</f>
        <is>
          <t/>
        </is>
      </c>
    </row>
    <row r="1460" customFormat="false" ht="15" hidden="false" customHeight="false" outlineLevel="0" collapsed="false">
      <c r="A1460" s="24" t="s">
        <v>15565</v>
      </c>
      <c r="B1460" s="24" t="s">
        <v>15089</v>
      </c>
      <c r="C1460" s="24" t="n">
        <v>2</v>
      </c>
      <c r="D1460" s="108" t="n">
        <v>0.000508819701718699</v>
      </c>
      <c r="E1460" s="108" t="n">
        <v>2.63337866966198</v>
      </c>
      <c r="F1460" s="24" t="s">
        <v>15061</v>
      </c>
      <c r="G1460" s="24" t="inlineStr">
        <f aca="false">FALSE()</f>
        <is>
          <t/>
        </is>
      </c>
      <c r="H1460" s="24" t="inlineStr">
        <f aca="false">FALSE()</f>
        <is>
          <t/>
        </is>
      </c>
      <c r="I1460" s="24" t="inlineStr">
        <f aca="false">FALSE()</f>
        <is>
          <t/>
        </is>
      </c>
      <c r="J1460" s="24" t="inlineStr">
        <f aca="false">FALSE()</f>
        <is>
          <t/>
        </is>
      </c>
      <c r="K1460" s="24" t="inlineStr">
        <f aca="false">FALSE()</f>
        <is>
          <t/>
        </is>
      </c>
      <c r="L1460" s="24" t="inlineStr">
        <f aca="false">FALSE()</f>
        <is>
          <t/>
        </is>
      </c>
    </row>
    <row r="1461" customFormat="false" ht="15" hidden="false" customHeight="false" outlineLevel="0" collapsed="false">
      <c r="A1461" s="24" t="s">
        <v>15145</v>
      </c>
      <c r="B1461" s="24" t="s">
        <v>15222</v>
      </c>
      <c r="C1461" s="24" t="n">
        <v>2</v>
      </c>
      <c r="D1461" s="108" t="n">
        <v>0.000508819701718699</v>
      </c>
      <c r="E1461" s="108" t="n">
        <v>2.34210851128716</v>
      </c>
      <c r="F1461" s="24" t="s">
        <v>15061</v>
      </c>
      <c r="G1461" s="24" t="inlineStr">
        <f aca="false">FALSE()</f>
        <is>
          <t/>
        </is>
      </c>
      <c r="H1461" s="24" t="inlineStr">
        <f aca="false">FALSE()</f>
        <is>
          <t/>
        </is>
      </c>
      <c r="I1461" s="24" t="inlineStr">
        <f aca="false">FALSE()</f>
        <is>
          <t/>
        </is>
      </c>
      <c r="J1461" s="24" t="inlineStr">
        <f aca="false">FALSE()</f>
        <is>
          <t/>
        </is>
      </c>
      <c r="K1461" s="24" t="inlineStr">
        <f aca="false">FALSE()</f>
        <is>
          <t/>
        </is>
      </c>
      <c r="L1461" s="24" t="inlineStr">
        <f aca="false">FALSE()</f>
        <is>
          <t/>
        </is>
      </c>
    </row>
    <row r="1462" customFormat="false" ht="15" hidden="false" customHeight="false" outlineLevel="0" collapsed="false">
      <c r="A1462" s="24" t="s">
        <v>15222</v>
      </c>
      <c r="B1462" s="24" t="s">
        <v>15473</v>
      </c>
      <c r="C1462" s="24" t="n">
        <v>2</v>
      </c>
      <c r="D1462" s="108" t="n">
        <v>0.000508819701718699</v>
      </c>
      <c r="E1462" s="108" t="n">
        <v>3.2074099373897</v>
      </c>
      <c r="F1462" s="24" t="s">
        <v>15061</v>
      </c>
      <c r="G1462" s="24" t="inlineStr">
        <f aca="false">FALSE()</f>
        <is>
          <t/>
        </is>
      </c>
      <c r="H1462" s="24" t="inlineStr">
        <f aca="false">FALSE()</f>
        <is>
          <t/>
        </is>
      </c>
      <c r="I1462" s="24" t="inlineStr">
        <f aca="false">FALSE()</f>
        <is>
          <t/>
        </is>
      </c>
      <c r="J1462" s="24" t="inlineStr">
        <f aca="false">FALSE()</f>
        <is>
          <t/>
        </is>
      </c>
      <c r="K1462" s="24" t="inlineStr">
        <f aca="false">FALSE()</f>
        <is>
          <t/>
        </is>
      </c>
      <c r="L1462" s="24" t="inlineStr">
        <f aca="false">FALSE()</f>
        <is>
          <t/>
        </is>
      </c>
    </row>
    <row r="1463" customFormat="false" ht="15" hidden="false" customHeight="false" outlineLevel="0" collapsed="false">
      <c r="A1463" s="24" t="s">
        <v>15473</v>
      </c>
      <c r="B1463" s="24" t="s">
        <v>16076</v>
      </c>
      <c r="C1463" s="24" t="n">
        <v>2</v>
      </c>
      <c r="D1463" s="108" t="n">
        <v>0.000508819701718699</v>
      </c>
      <c r="E1463" s="108" t="n">
        <v>3.38350119644538</v>
      </c>
      <c r="F1463" s="24" t="s">
        <v>15061</v>
      </c>
      <c r="G1463" s="24" t="inlineStr">
        <f aca="false">FALSE()</f>
        <is>
          <t/>
        </is>
      </c>
      <c r="H1463" s="24" t="inlineStr">
        <f aca="false">FALSE()</f>
        <is>
          <t/>
        </is>
      </c>
      <c r="I1463" s="24" t="inlineStr">
        <f aca="false">FALSE()</f>
        <is>
          <t/>
        </is>
      </c>
      <c r="J1463" s="24" t="n">
        <f aca="false">TRUE()</f>
        <v>1</v>
      </c>
      <c r="K1463" s="24" t="inlineStr">
        <f aca="false">FALSE()</f>
        <is>
          <t/>
        </is>
      </c>
      <c r="L1463" s="24" t="inlineStr">
        <f aca="false">FALSE()</f>
        <is>
          <t/>
        </is>
      </c>
    </row>
    <row r="1464" customFormat="false" ht="15" hidden="false" customHeight="false" outlineLevel="0" collapsed="false">
      <c r="A1464" s="24" t="s">
        <v>15735</v>
      </c>
      <c r="B1464" s="24" t="s">
        <v>406</v>
      </c>
      <c r="C1464" s="24" t="n">
        <v>2</v>
      </c>
      <c r="D1464" s="108" t="n">
        <v>0.000508819701718699</v>
      </c>
      <c r="E1464" s="108" t="n">
        <v>3.68453119210936</v>
      </c>
      <c r="F1464" s="24" t="s">
        <v>15061</v>
      </c>
      <c r="G1464" s="24" t="inlineStr">
        <f aca="false">FALSE()</f>
        <is>
          <t/>
        </is>
      </c>
      <c r="H1464" s="24" t="inlineStr">
        <f aca="false">FALSE()</f>
        <is>
          <t/>
        </is>
      </c>
      <c r="I1464" s="24" t="inlineStr">
        <f aca="false">FALSE()</f>
        <is>
          <t/>
        </is>
      </c>
      <c r="J1464" s="24" t="n">
        <f aca="false">FALSE()</f>
        <v>0</v>
      </c>
      <c r="K1464" s="24" t="inlineStr">
        <f aca="false">FALSE()</f>
        <is>
          <t/>
        </is>
      </c>
      <c r="L1464" s="24" t="inlineStr">
        <f aca="false">FALSE()</f>
        <is>
          <t/>
        </is>
      </c>
    </row>
    <row r="1465" customFormat="false" ht="15" hidden="false" customHeight="false" outlineLevel="0" collapsed="false">
      <c r="A1465" s="24" t="s">
        <v>16077</v>
      </c>
      <c r="B1465" s="24" t="s">
        <v>16078</v>
      </c>
      <c r="C1465" s="24" t="n">
        <v>2</v>
      </c>
      <c r="D1465" s="108" t="n">
        <v>0.000508819701718699</v>
      </c>
      <c r="E1465" s="108" t="n">
        <v>3.68453119210936</v>
      </c>
      <c r="F1465" s="24" t="s">
        <v>15061</v>
      </c>
      <c r="G1465" s="24" t="inlineStr">
        <f aca="false">FALSE()</f>
        <is>
          <t/>
        </is>
      </c>
      <c r="H1465" s="24" t="inlineStr">
        <f aca="false">FALSE()</f>
        <is>
          <t/>
        </is>
      </c>
      <c r="I1465" s="24" t="inlineStr">
        <f aca="false">FALSE()</f>
        <is>
          <t/>
        </is>
      </c>
      <c r="J1465" s="24" t="inlineStr">
        <f aca="false">FALSE()</f>
        <is>
          <t/>
        </is>
      </c>
      <c r="K1465" s="24" t="inlineStr">
        <f aca="false">FALSE()</f>
        <is>
          <t/>
        </is>
      </c>
      <c r="L1465" s="24" t="inlineStr">
        <f aca="false">FALSE()</f>
        <is>
          <t/>
        </is>
      </c>
    </row>
    <row r="1466" customFormat="false" ht="15" hidden="false" customHeight="false" outlineLevel="0" collapsed="false">
      <c r="A1466" s="24" t="s">
        <v>16078</v>
      </c>
      <c r="B1466" s="24" t="s">
        <v>15481</v>
      </c>
      <c r="C1466" s="24" t="n">
        <v>2</v>
      </c>
      <c r="D1466" s="108" t="n">
        <v>0.000508819701718699</v>
      </c>
      <c r="E1466" s="108" t="n">
        <v>3.68453119210936</v>
      </c>
      <c r="F1466" s="24" t="s">
        <v>15061</v>
      </c>
      <c r="G1466" s="24" t="inlineStr">
        <f aca="false">FALSE()</f>
        <is>
          <t/>
        </is>
      </c>
      <c r="H1466" s="24" t="inlineStr">
        <f aca="false">FALSE()</f>
        <is>
          <t/>
        </is>
      </c>
      <c r="I1466" s="24" t="inlineStr">
        <f aca="false">FALSE()</f>
        <is>
          <t/>
        </is>
      </c>
      <c r="J1466" s="24" t="inlineStr">
        <f aca="false">FALSE()</f>
        <is>
          <t/>
        </is>
      </c>
      <c r="K1466" s="24" t="inlineStr">
        <f aca="false">FALSE()</f>
        <is>
          <t/>
        </is>
      </c>
      <c r="L1466" s="24" t="inlineStr">
        <f aca="false">FALSE()</f>
        <is>
          <t/>
        </is>
      </c>
    </row>
    <row r="1467" customFormat="false" ht="15" hidden="false" customHeight="false" outlineLevel="0" collapsed="false">
      <c r="A1467" s="24" t="s">
        <v>15481</v>
      </c>
      <c r="B1467" s="24" t="s">
        <v>15190</v>
      </c>
      <c r="C1467" s="24" t="n">
        <v>2</v>
      </c>
      <c r="D1467" s="108" t="n">
        <v>0.000508819701718699</v>
      </c>
      <c r="E1467" s="108" t="n">
        <v>2.73028868267004</v>
      </c>
      <c r="F1467" s="24" t="s">
        <v>15061</v>
      </c>
      <c r="G1467" s="24" t="inlineStr">
        <f aca="false">FALSE()</f>
        <is>
          <t/>
        </is>
      </c>
      <c r="H1467" s="24" t="inlineStr">
        <f aca="false">FALSE()</f>
        <is>
          <t/>
        </is>
      </c>
      <c r="I1467" s="24" t="inlineStr">
        <f aca="false">FALSE()</f>
        <is>
          <t/>
        </is>
      </c>
      <c r="J1467" s="24" t="inlineStr">
        <f aca="false">FALSE()</f>
        <is>
          <t/>
        </is>
      </c>
      <c r="K1467" s="24" t="inlineStr">
        <f aca="false">FALSE()</f>
        <is>
          <t/>
        </is>
      </c>
      <c r="L1467" s="24" t="inlineStr">
        <f aca="false">FALSE()</f>
        <is>
          <t/>
        </is>
      </c>
    </row>
    <row r="1468" customFormat="false" ht="15" hidden="false" customHeight="false" outlineLevel="0" collapsed="false">
      <c r="A1468" s="24" t="s">
        <v>15190</v>
      </c>
      <c r="B1468" s="24" t="s">
        <v>15356</v>
      </c>
      <c r="C1468" s="24" t="n">
        <v>2</v>
      </c>
      <c r="D1468" s="108" t="n">
        <v>0.000508819701718699</v>
      </c>
      <c r="E1468" s="108" t="n">
        <v>2.73028868267004</v>
      </c>
      <c r="F1468" s="24" t="s">
        <v>15061</v>
      </c>
      <c r="G1468" s="24" t="inlineStr">
        <f aca="false">FALSE()</f>
        <is>
          <t/>
        </is>
      </c>
      <c r="H1468" s="24" t="inlineStr">
        <f aca="false">FALSE()</f>
        <is>
          <t/>
        </is>
      </c>
      <c r="I1468" s="24" t="inlineStr">
        <f aca="false">FALSE()</f>
        <is>
          <t/>
        </is>
      </c>
      <c r="J1468" s="24" t="inlineStr">
        <f aca="false">FALSE()</f>
        <is>
          <t/>
        </is>
      </c>
      <c r="K1468" s="24" t="inlineStr">
        <f aca="false">FALSE()</f>
        <is>
          <t/>
        </is>
      </c>
      <c r="L1468" s="24" t="inlineStr">
        <f aca="false">FALSE()</f>
        <is>
          <t/>
        </is>
      </c>
    </row>
    <row r="1469" customFormat="false" ht="15" hidden="false" customHeight="false" outlineLevel="0" collapsed="false">
      <c r="A1469" s="24" t="s">
        <v>15356</v>
      </c>
      <c r="B1469" s="24" t="s">
        <v>16079</v>
      </c>
      <c r="C1469" s="24" t="n">
        <v>2</v>
      </c>
      <c r="D1469" s="108" t="n">
        <v>0.000508819701718699</v>
      </c>
      <c r="E1469" s="108" t="n">
        <v>3.28659118343733</v>
      </c>
      <c r="F1469" s="24" t="s">
        <v>15061</v>
      </c>
      <c r="G1469" s="24" t="inlineStr">
        <f aca="false">FALSE()</f>
        <is>
          <t/>
        </is>
      </c>
      <c r="H1469" s="24" t="inlineStr">
        <f aca="false">FALSE()</f>
        <is>
          <t/>
        </is>
      </c>
      <c r="I1469" s="24" t="inlineStr">
        <f aca="false">FALSE()</f>
        <is>
          <t/>
        </is>
      </c>
      <c r="J1469" s="24" t="inlineStr">
        <f aca="false">FALSE()</f>
        <is>
          <t/>
        </is>
      </c>
      <c r="K1469" s="24" t="inlineStr">
        <f aca="false">FALSE()</f>
        <is>
          <t/>
        </is>
      </c>
      <c r="L1469" s="24" t="inlineStr">
        <f aca="false">FALSE()</f>
        <is>
          <t/>
        </is>
      </c>
    </row>
    <row r="1470" customFormat="false" ht="15" hidden="false" customHeight="false" outlineLevel="0" collapsed="false">
      <c r="A1470" s="24" t="s">
        <v>16079</v>
      </c>
      <c r="B1470" s="24" t="s">
        <v>16080</v>
      </c>
      <c r="C1470" s="24" t="n">
        <v>2</v>
      </c>
      <c r="D1470" s="108" t="n">
        <v>0.000508819701718699</v>
      </c>
      <c r="E1470" s="108" t="n">
        <v>3.68453119210936</v>
      </c>
      <c r="F1470" s="24" t="s">
        <v>15061</v>
      </c>
      <c r="G1470" s="24" t="inlineStr">
        <f aca="false">FALSE()</f>
        <is>
          <t/>
        </is>
      </c>
      <c r="H1470" s="24" t="inlineStr">
        <f aca="false">FALSE()</f>
        <is>
          <t/>
        </is>
      </c>
      <c r="I1470" s="24" t="inlineStr">
        <f aca="false">FALSE()</f>
        <is>
          <t/>
        </is>
      </c>
      <c r="J1470" s="24" t="inlineStr">
        <f aca="false">FALSE()</f>
        <is>
          <t/>
        </is>
      </c>
      <c r="K1470" s="24" t="inlineStr">
        <f aca="false">FALSE()</f>
        <is>
          <t/>
        </is>
      </c>
      <c r="L1470" s="24" t="inlineStr">
        <f aca="false">FALSE()</f>
        <is>
          <t/>
        </is>
      </c>
    </row>
    <row r="1471" customFormat="false" ht="15" hidden="false" customHeight="false" outlineLevel="0" collapsed="false">
      <c r="A1471" s="24" t="s">
        <v>16080</v>
      </c>
      <c r="B1471" s="24" t="s">
        <v>15483</v>
      </c>
      <c r="C1471" s="24" t="n">
        <v>2</v>
      </c>
      <c r="D1471" s="108" t="n">
        <v>0.000508819701718699</v>
      </c>
      <c r="E1471" s="108" t="n">
        <v>3.38350119644538</v>
      </c>
      <c r="F1471" s="24" t="s">
        <v>15061</v>
      </c>
      <c r="G1471" s="24" t="inlineStr">
        <f aca="false">FALSE()</f>
        <is>
          <t/>
        </is>
      </c>
      <c r="H1471" s="24" t="inlineStr">
        <f aca="false">FALSE()</f>
        <is>
          <t/>
        </is>
      </c>
      <c r="I1471" s="24" t="inlineStr">
        <f aca="false">FALSE()</f>
        <is>
          <t/>
        </is>
      </c>
      <c r="J1471" s="24" t="inlineStr">
        <f aca="false">FALSE()</f>
        <is>
          <t/>
        </is>
      </c>
      <c r="K1471" s="24" t="inlineStr">
        <f aca="false">FALSE()</f>
        <is>
          <t/>
        </is>
      </c>
      <c r="L1471" s="24" t="inlineStr">
        <f aca="false">FALSE()</f>
        <is>
          <t/>
        </is>
      </c>
    </row>
    <row r="1472" customFormat="false" ht="15" hidden="false" customHeight="false" outlineLevel="0" collapsed="false">
      <c r="A1472" s="24" t="s">
        <v>15483</v>
      </c>
      <c r="B1472" s="24" t="s">
        <v>16081</v>
      </c>
      <c r="C1472" s="24" t="n">
        <v>2</v>
      </c>
      <c r="D1472" s="108" t="n">
        <v>0.000508819701718699</v>
      </c>
      <c r="E1472" s="108" t="n">
        <v>3.38350119644538</v>
      </c>
      <c r="F1472" s="24" t="s">
        <v>15061</v>
      </c>
      <c r="G1472" s="24" t="inlineStr">
        <f aca="false">FALSE()</f>
        <is>
          <t/>
        </is>
      </c>
      <c r="H1472" s="24" t="inlineStr">
        <f aca="false">FALSE()</f>
        <is>
          <t/>
        </is>
      </c>
      <c r="I1472" s="24" t="inlineStr">
        <f aca="false">FALSE()</f>
        <is>
          <t/>
        </is>
      </c>
      <c r="J1472" s="24" t="inlineStr">
        <f aca="false">FALSE()</f>
        <is>
          <t/>
        </is>
      </c>
      <c r="K1472" s="24" t="inlineStr">
        <f aca="false">FALSE()</f>
        <is>
          <t/>
        </is>
      </c>
      <c r="L1472" s="24" t="inlineStr">
        <f aca="false">FALSE()</f>
        <is>
          <t/>
        </is>
      </c>
    </row>
    <row r="1473" customFormat="false" ht="15" hidden="false" customHeight="false" outlineLevel="0" collapsed="false">
      <c r="A1473" s="24" t="s">
        <v>16081</v>
      </c>
      <c r="B1473" s="24" t="s">
        <v>349</v>
      </c>
      <c r="C1473" s="24" t="n">
        <v>2</v>
      </c>
      <c r="D1473" s="108" t="n">
        <v>0.000508819701718699</v>
      </c>
      <c r="E1473" s="108" t="n">
        <v>3.28659118343733</v>
      </c>
      <c r="F1473" s="24" t="s">
        <v>15061</v>
      </c>
      <c r="G1473" s="24" t="inlineStr">
        <f aca="false">FALSE()</f>
        <is>
          <t/>
        </is>
      </c>
      <c r="H1473" s="24" t="inlineStr">
        <f aca="false">FALSE()</f>
        <is>
          <t/>
        </is>
      </c>
      <c r="I1473" s="24" t="inlineStr">
        <f aca="false">FALSE()</f>
        <is>
          <t/>
        </is>
      </c>
      <c r="J1473" s="24" t="inlineStr">
        <f aca="false">FALSE()</f>
        <is>
          <t/>
        </is>
      </c>
      <c r="K1473" s="24" t="inlineStr">
        <f aca="false">FALSE()</f>
        <is>
          <t/>
        </is>
      </c>
      <c r="L1473" s="24" t="inlineStr">
        <f aca="false">FALSE()</f>
        <is>
          <t/>
        </is>
      </c>
    </row>
    <row r="1474" customFormat="false" ht="15" hidden="false" customHeight="false" outlineLevel="0" collapsed="false">
      <c r="A1474" s="24" t="s">
        <v>302</v>
      </c>
      <c r="B1474" s="24" t="s">
        <v>15736</v>
      </c>
      <c r="C1474" s="24" t="n">
        <v>2</v>
      </c>
      <c r="D1474" s="108" t="n">
        <v>0.000508819701718699</v>
      </c>
      <c r="E1474" s="108" t="n">
        <v>3.68453119210936</v>
      </c>
      <c r="F1474" s="24" t="s">
        <v>15061</v>
      </c>
      <c r="G1474" s="24" t="inlineStr">
        <f aca="false">FALSE()</f>
        <is>
          <t/>
        </is>
      </c>
      <c r="H1474" s="24" t="inlineStr">
        <f aca="false">FALSE()</f>
        <is>
          <t/>
        </is>
      </c>
      <c r="I1474" s="24" t="inlineStr">
        <f aca="false">FALSE()</f>
        <is>
          <t/>
        </is>
      </c>
      <c r="J1474" s="24" t="inlineStr">
        <f aca="false">FALSE()</f>
        <is>
          <t/>
        </is>
      </c>
      <c r="K1474" s="24" t="inlineStr">
        <f aca="false">FALSE()</f>
        <is>
          <t/>
        </is>
      </c>
      <c r="L1474" s="24" t="inlineStr">
        <f aca="false">FALSE()</f>
        <is>
          <t/>
        </is>
      </c>
    </row>
    <row r="1475" customFormat="false" ht="15" hidden="false" customHeight="false" outlineLevel="0" collapsed="false">
      <c r="A1475" s="24" t="s">
        <v>15741</v>
      </c>
      <c r="B1475" s="24" t="s">
        <v>16082</v>
      </c>
      <c r="C1475" s="24" t="n">
        <v>2</v>
      </c>
      <c r="D1475" s="108" t="n">
        <v>0.000508819701718699</v>
      </c>
      <c r="E1475" s="108" t="n">
        <v>3.50843993305368</v>
      </c>
      <c r="F1475" s="24" t="s">
        <v>15061</v>
      </c>
      <c r="G1475" s="24" t="inlineStr">
        <f aca="false">FALSE()</f>
        <is>
          <t/>
        </is>
      </c>
      <c r="H1475" s="24" t="inlineStr">
        <f aca="false">FALSE()</f>
        <is>
          <t/>
        </is>
      </c>
      <c r="I1475" s="24" t="inlineStr">
        <f aca="false">FALSE()</f>
        <is>
          <t/>
        </is>
      </c>
      <c r="J1475" s="24" t="inlineStr">
        <f aca="false">FALSE()</f>
        <is>
          <t/>
        </is>
      </c>
      <c r="K1475" s="24" t="inlineStr">
        <f aca="false">FALSE()</f>
        <is>
          <t/>
        </is>
      </c>
      <c r="L1475" s="24" t="inlineStr">
        <f aca="false">FALSE()</f>
        <is>
          <t/>
        </is>
      </c>
    </row>
    <row r="1476" customFormat="false" ht="15" hidden="false" customHeight="false" outlineLevel="0" collapsed="false">
      <c r="A1476" s="24" t="s">
        <v>16083</v>
      </c>
      <c r="B1476" s="24" t="s">
        <v>15384</v>
      </c>
      <c r="C1476" s="24" t="n">
        <v>2</v>
      </c>
      <c r="D1476" s="108" t="n">
        <v>0.000508819701718699</v>
      </c>
      <c r="E1476" s="108" t="n">
        <v>3.38350119644538</v>
      </c>
      <c r="F1476" s="24" t="s">
        <v>15061</v>
      </c>
      <c r="G1476" s="24" t="inlineStr">
        <f aca="false">FALSE()</f>
        <is>
          <t/>
        </is>
      </c>
      <c r="H1476" s="24" t="inlineStr">
        <f aca="false">FALSE()</f>
        <is>
          <t/>
        </is>
      </c>
      <c r="I1476" s="24" t="inlineStr">
        <f aca="false">FALSE()</f>
        <is>
          <t/>
        </is>
      </c>
      <c r="J1476" s="24" t="inlineStr">
        <f aca="false">FALSE()</f>
        <is>
          <t/>
        </is>
      </c>
      <c r="K1476" s="24" t="inlineStr">
        <f aca="false">FALSE()</f>
        <is>
          <t/>
        </is>
      </c>
      <c r="L1476" s="24" t="inlineStr">
        <f aca="false">FALSE()</f>
        <is>
          <t/>
        </is>
      </c>
    </row>
    <row r="1477" customFormat="false" ht="15" hidden="false" customHeight="false" outlineLevel="0" collapsed="false">
      <c r="A1477" s="24" t="s">
        <v>15384</v>
      </c>
      <c r="B1477" s="24" t="s">
        <v>15742</v>
      </c>
      <c r="C1477" s="24" t="n">
        <v>2</v>
      </c>
      <c r="D1477" s="108" t="n">
        <v>0.000508819701718699</v>
      </c>
      <c r="E1477" s="108" t="n">
        <v>3.11049992438164</v>
      </c>
      <c r="F1477" s="24" t="s">
        <v>15061</v>
      </c>
      <c r="G1477" s="24" t="inlineStr">
        <f aca="false">FALSE()</f>
        <is>
          <t/>
        </is>
      </c>
      <c r="H1477" s="24" t="inlineStr">
        <f aca="false">FALSE()</f>
        <is>
          <t/>
        </is>
      </c>
      <c r="I1477" s="24" t="inlineStr">
        <f aca="false">FALSE()</f>
        <is>
          <t/>
        </is>
      </c>
      <c r="J1477" s="24" t="inlineStr">
        <f aca="false">FALSE()</f>
        <is>
          <t/>
        </is>
      </c>
      <c r="K1477" s="24" t="inlineStr">
        <f aca="false">FALSE()</f>
        <is>
          <t/>
        </is>
      </c>
      <c r="L1477" s="24" t="inlineStr">
        <f aca="false">FALSE()</f>
        <is>
          <t/>
        </is>
      </c>
    </row>
    <row r="1478" customFormat="false" ht="15" hidden="false" customHeight="false" outlineLevel="0" collapsed="false">
      <c r="A1478" s="24" t="s">
        <v>15742</v>
      </c>
      <c r="B1478" s="24" t="s">
        <v>15102</v>
      </c>
      <c r="C1478" s="24" t="n">
        <v>2</v>
      </c>
      <c r="D1478" s="108" t="n">
        <v>0.000508819701718699</v>
      </c>
      <c r="E1478" s="108" t="n">
        <v>2.60534994606174</v>
      </c>
      <c r="F1478" s="24" t="s">
        <v>15061</v>
      </c>
      <c r="G1478" s="24" t="inlineStr">
        <f aca="false">FALSE()</f>
        <is>
          <t/>
        </is>
      </c>
      <c r="H1478" s="24" t="inlineStr">
        <f aca="false">FALSE()</f>
        <is>
          <t/>
        </is>
      </c>
      <c r="I1478" s="24" t="inlineStr">
        <f aca="false">FALSE()</f>
        <is>
          <t/>
        </is>
      </c>
      <c r="J1478" s="24" t="inlineStr">
        <f aca="false">FALSE()</f>
        <is>
          <t/>
        </is>
      </c>
      <c r="K1478" s="24" t="inlineStr">
        <f aca="false">FALSE()</f>
        <is>
          <t/>
        </is>
      </c>
      <c r="L1478" s="24" t="inlineStr">
        <f aca="false">FALSE()</f>
        <is>
          <t/>
        </is>
      </c>
    </row>
    <row r="1479" customFormat="false" ht="15" hidden="false" customHeight="false" outlineLevel="0" collapsed="false">
      <c r="A1479" s="24" t="s">
        <v>15102</v>
      </c>
      <c r="B1479" s="24" t="s">
        <v>320</v>
      </c>
      <c r="C1479" s="24" t="n">
        <v>2</v>
      </c>
      <c r="D1479" s="108" t="n">
        <v>0.000508819701718699</v>
      </c>
      <c r="E1479" s="108" t="n">
        <v>3.28659118343733</v>
      </c>
      <c r="F1479" s="24" t="s">
        <v>15061</v>
      </c>
      <c r="G1479" s="24" t="inlineStr">
        <f aca="false">FALSE()</f>
        <is>
          <t/>
        </is>
      </c>
      <c r="H1479" s="24" t="inlineStr">
        <f aca="false">FALSE()</f>
        <is>
          <t/>
        </is>
      </c>
      <c r="I1479" s="24" t="inlineStr">
        <f aca="false">FALSE()</f>
        <is>
          <t/>
        </is>
      </c>
      <c r="J1479" s="24" t="inlineStr">
        <f aca="false">FALSE()</f>
        <is>
          <t/>
        </is>
      </c>
      <c r="K1479" s="24" t="inlineStr">
        <f aca="false">FALSE()</f>
        <is>
          <t/>
        </is>
      </c>
      <c r="L1479" s="24" t="inlineStr">
        <f aca="false">FALSE()</f>
        <is>
          <t/>
        </is>
      </c>
    </row>
    <row r="1480" customFormat="false" ht="15" hidden="false" customHeight="false" outlineLevel="0" collapsed="false">
      <c r="A1480" s="24" t="s">
        <v>320</v>
      </c>
      <c r="B1480" s="24" t="s">
        <v>15314</v>
      </c>
      <c r="C1480" s="24" t="n">
        <v>2</v>
      </c>
      <c r="D1480" s="108" t="n">
        <v>0.000508819701718699</v>
      </c>
      <c r="E1480" s="108" t="n">
        <v>3.2074099373897</v>
      </c>
      <c r="F1480" s="24" t="s">
        <v>15061</v>
      </c>
      <c r="G1480" s="24" t="inlineStr">
        <f aca="false">FALSE()</f>
        <is>
          <t/>
        </is>
      </c>
      <c r="H1480" s="24" t="inlineStr">
        <f aca="false">FALSE()</f>
        <is>
          <t/>
        </is>
      </c>
      <c r="I1480" s="24" t="inlineStr">
        <f aca="false">FALSE()</f>
        <is>
          <t/>
        </is>
      </c>
      <c r="J1480" s="24" t="inlineStr">
        <f aca="false">FALSE()</f>
        <is>
          <t/>
        </is>
      </c>
      <c r="K1480" s="24" t="inlineStr">
        <f aca="false">FALSE()</f>
        <is>
          <t/>
        </is>
      </c>
      <c r="L1480" s="24" t="inlineStr">
        <f aca="false">FALSE()</f>
        <is>
          <t/>
        </is>
      </c>
    </row>
    <row r="1481" customFormat="false" ht="15" hidden="false" customHeight="false" outlineLevel="0" collapsed="false">
      <c r="A1481" s="24" t="s">
        <v>14853</v>
      </c>
      <c r="B1481" s="24" t="s">
        <v>16084</v>
      </c>
      <c r="C1481" s="24" t="n">
        <v>2</v>
      </c>
      <c r="D1481" s="108" t="n">
        <v>0.000508819701718699</v>
      </c>
      <c r="E1481" s="108" t="n">
        <v>2.15305227506711</v>
      </c>
      <c r="F1481" s="24" t="s">
        <v>15061</v>
      </c>
      <c r="G1481" s="24" t="inlineStr">
        <f aca="false">FALSE()</f>
        <is>
          <t/>
        </is>
      </c>
      <c r="H1481" s="24" t="inlineStr">
        <f aca="false">FALSE()</f>
        <is>
          <t/>
        </is>
      </c>
      <c r="I1481" s="24" t="inlineStr">
        <f aca="false">FALSE()</f>
        <is>
          <t/>
        </is>
      </c>
      <c r="J1481" s="24" t="inlineStr">
        <f aca="false">FALSE()</f>
        <is>
          <t/>
        </is>
      </c>
      <c r="K1481" s="24" t="n">
        <f aca="false">TRUE()</f>
        <v>1</v>
      </c>
      <c r="L1481" s="24" t="inlineStr">
        <f aca="false">FALSE()</f>
        <is>
          <t/>
        </is>
      </c>
    </row>
    <row r="1482" customFormat="false" ht="15" hidden="false" customHeight="false" outlineLevel="0" collapsed="false">
      <c r="A1482" s="24" t="s">
        <v>16084</v>
      </c>
      <c r="B1482" s="24" t="s">
        <v>16085</v>
      </c>
      <c r="C1482" s="24" t="n">
        <v>2</v>
      </c>
      <c r="D1482" s="108" t="n">
        <v>0.000508819701718699</v>
      </c>
      <c r="E1482" s="108" t="n">
        <v>3.68453119210936</v>
      </c>
      <c r="F1482" s="24" t="s">
        <v>15061</v>
      </c>
      <c r="G1482" s="24" t="inlineStr">
        <f aca="false">FALSE()</f>
        <is>
          <t/>
        </is>
      </c>
      <c r="H1482" s="24" t="n">
        <f aca="false">TRUE()</f>
        <v>1</v>
      </c>
      <c r="I1482" s="24" t="inlineStr">
        <f aca="false">FALSE()</f>
        <is>
          <t/>
        </is>
      </c>
      <c r="J1482" s="24" t="inlineStr">
        <f aca="false">FALSE()</f>
        <is>
          <t/>
        </is>
      </c>
      <c r="K1482" s="24" t="inlineStr">
        <f aca="false">TRUE()</f>
        <is>
          <t/>
        </is>
      </c>
      <c r="L1482" s="24" t="inlineStr">
        <f aca="false">FALSE()</f>
        <is>
          <t/>
        </is>
      </c>
    </row>
    <row r="1483" customFormat="false" ht="15" hidden="false" customHeight="false" outlineLevel="0" collapsed="false">
      <c r="A1483" s="24" t="s">
        <v>16085</v>
      </c>
      <c r="B1483" s="24" t="s">
        <v>14880</v>
      </c>
      <c r="C1483" s="24" t="n">
        <v>2</v>
      </c>
      <c r="D1483" s="108" t="n">
        <v>0.000508819701718699</v>
      </c>
      <c r="E1483" s="108" t="n">
        <v>2.70680758682052</v>
      </c>
      <c r="F1483" s="24" t="s">
        <v>15061</v>
      </c>
      <c r="G1483" s="24" t="inlineStr">
        <f aca="false">FALSE()</f>
        <is>
          <t/>
        </is>
      </c>
      <c r="H1483" s="24" t="inlineStr">
        <f aca="false">TRUE()</f>
        <is>
          <t/>
        </is>
      </c>
      <c r="I1483" s="24" t="inlineStr">
        <f aca="false">FALSE()</f>
        <is>
          <t/>
        </is>
      </c>
      <c r="J1483" s="24" t="inlineStr">
        <f aca="false">FALSE()</f>
        <is>
          <t/>
        </is>
      </c>
      <c r="K1483" s="24" t="n">
        <f aca="false">FALSE()</f>
        <v>0</v>
      </c>
      <c r="L1483" s="24" t="inlineStr">
        <f aca="false">FALSE()</f>
        <is>
          <t/>
        </is>
      </c>
    </row>
    <row r="1484" customFormat="false" ht="15" hidden="false" customHeight="false" outlineLevel="0" collapsed="false">
      <c r="A1484" s="24" t="s">
        <v>14880</v>
      </c>
      <c r="B1484" s="24" t="s">
        <v>16086</v>
      </c>
      <c r="C1484" s="24" t="n">
        <v>2</v>
      </c>
      <c r="D1484" s="108" t="n">
        <v>0.000508819701718699</v>
      </c>
      <c r="E1484" s="108" t="n">
        <v>2.66334189303943</v>
      </c>
      <c r="F1484" s="24" t="s">
        <v>15061</v>
      </c>
      <c r="G1484" s="24" t="inlineStr">
        <f aca="false">FALSE()</f>
        <is>
          <t/>
        </is>
      </c>
      <c r="H1484" s="24" t="n">
        <f aca="false">FALSE()</f>
        <v>0</v>
      </c>
      <c r="I1484" s="24" t="inlineStr">
        <f aca="false">FALSE()</f>
        <is>
          <t/>
        </is>
      </c>
      <c r="J1484" s="24" t="inlineStr">
        <f aca="false">FALSE()</f>
        <is>
          <t/>
        </is>
      </c>
      <c r="K1484" s="24" t="inlineStr">
        <f aca="false">FALSE()</f>
        <is>
          <t/>
        </is>
      </c>
      <c r="L1484" s="24" t="inlineStr">
        <f aca="false">FALSE()</f>
        <is>
          <t/>
        </is>
      </c>
    </row>
    <row r="1485" customFormat="false" ht="15" hidden="false" customHeight="false" outlineLevel="0" collapsed="false">
      <c r="A1485" s="24" t="s">
        <v>16086</v>
      </c>
      <c r="B1485" s="24" t="s">
        <v>16087</v>
      </c>
      <c r="C1485" s="24" t="n">
        <v>2</v>
      </c>
      <c r="D1485" s="108" t="n">
        <v>0.000508819701718699</v>
      </c>
      <c r="E1485" s="108" t="n">
        <v>3.68453119210936</v>
      </c>
      <c r="F1485" s="24" t="s">
        <v>15061</v>
      </c>
      <c r="G1485" s="24" t="inlineStr">
        <f aca="false">FALSE()</f>
        <is>
          <t/>
        </is>
      </c>
      <c r="H1485" s="24" t="inlineStr">
        <f aca="false">FALSE()</f>
        <is>
          <t/>
        </is>
      </c>
      <c r="I1485" s="24" t="inlineStr">
        <f aca="false">FALSE()</f>
        <is>
          <t/>
        </is>
      </c>
      <c r="J1485" s="24" t="inlineStr">
        <f aca="false">FALSE()</f>
        <is>
          <t/>
        </is>
      </c>
      <c r="K1485" s="24" t="inlineStr">
        <f aca="false">FALSE()</f>
        <is>
          <t/>
        </is>
      </c>
      <c r="L1485" s="24" t="inlineStr">
        <f aca="false">FALSE()</f>
        <is>
          <t/>
        </is>
      </c>
    </row>
    <row r="1486" customFormat="false" ht="15" hidden="false" customHeight="false" outlineLevel="0" collapsed="false">
      <c r="A1486" s="24" t="s">
        <v>16087</v>
      </c>
      <c r="B1486" s="24" t="s">
        <v>15421</v>
      </c>
      <c r="C1486" s="24" t="n">
        <v>2</v>
      </c>
      <c r="D1486" s="108" t="n">
        <v>0.000508819701718699</v>
      </c>
      <c r="E1486" s="108" t="n">
        <v>3.38350119644538</v>
      </c>
      <c r="F1486" s="24" t="s">
        <v>15061</v>
      </c>
      <c r="G1486" s="24" t="inlineStr">
        <f aca="false">FALSE()</f>
        <is>
          <t/>
        </is>
      </c>
      <c r="H1486" s="24" t="inlineStr">
        <f aca="false">FALSE()</f>
        <is>
          <t/>
        </is>
      </c>
      <c r="I1486" s="24" t="inlineStr">
        <f aca="false">FALSE()</f>
        <is>
          <t/>
        </is>
      </c>
      <c r="J1486" s="24" t="n">
        <f aca="false">TRUE()</f>
        <v>1</v>
      </c>
      <c r="K1486" s="24" t="inlineStr">
        <f aca="false">FALSE()</f>
        <is>
          <t/>
        </is>
      </c>
      <c r="L1486" s="24" t="inlineStr">
        <f aca="false">FALSE()</f>
        <is>
          <t/>
        </is>
      </c>
    </row>
    <row r="1487" customFormat="false" ht="15" hidden="false" customHeight="false" outlineLevel="0" collapsed="false">
      <c r="A1487" s="24" t="s">
        <v>15421</v>
      </c>
      <c r="B1487" s="24" t="s">
        <v>15622</v>
      </c>
      <c r="C1487" s="24" t="n">
        <v>2</v>
      </c>
      <c r="D1487" s="108" t="n">
        <v>0.000508819701718699</v>
      </c>
      <c r="E1487" s="108" t="n">
        <v>3.2074099373897</v>
      </c>
      <c r="F1487" s="24" t="s">
        <v>15061</v>
      </c>
      <c r="G1487" s="24" t="n">
        <f aca="false">TRUE()</f>
        <v>1</v>
      </c>
      <c r="H1487" s="24" t="inlineStr">
        <f aca="false">FALSE()</f>
        <is>
          <t/>
        </is>
      </c>
      <c r="I1487" s="24" t="inlineStr">
        <f aca="false">FALSE()</f>
        <is>
          <t/>
        </is>
      </c>
      <c r="J1487" s="24" t="n">
        <f aca="false">FALSE()</f>
        <v>0</v>
      </c>
      <c r="K1487" s="24" t="inlineStr">
        <f aca="false">FALSE()</f>
        <is>
          <t/>
        </is>
      </c>
      <c r="L1487" s="24" t="inlineStr">
        <f aca="false">FALSE()</f>
        <is>
          <t/>
        </is>
      </c>
    </row>
    <row r="1488" customFormat="false" ht="15" hidden="false" customHeight="false" outlineLevel="0" collapsed="false">
      <c r="A1488" s="24" t="s">
        <v>15622</v>
      </c>
      <c r="B1488" s="24" t="s">
        <v>15569</v>
      </c>
      <c r="C1488" s="24" t="n">
        <v>2</v>
      </c>
      <c r="D1488" s="108" t="n">
        <v>0.000508819701718699</v>
      </c>
      <c r="E1488" s="108" t="n">
        <v>3.50843993305368</v>
      </c>
      <c r="F1488" s="24" t="s">
        <v>15061</v>
      </c>
      <c r="G1488" s="24" t="n">
        <f aca="false">FALSE()</f>
        <v>0</v>
      </c>
      <c r="H1488" s="24" t="inlineStr">
        <f aca="false">FALSE()</f>
        <is>
          <t/>
        </is>
      </c>
      <c r="I1488" s="24" t="inlineStr">
        <f aca="false">FALSE()</f>
        <is>
          <t/>
        </is>
      </c>
      <c r="J1488" s="24" t="inlineStr">
        <f aca="false">FALSE()</f>
        <is>
          <t/>
        </is>
      </c>
      <c r="K1488" s="24" t="inlineStr">
        <f aca="false">FALSE()</f>
        <is>
          <t/>
        </is>
      </c>
      <c r="L1488" s="24" t="inlineStr">
        <f aca="false">FALSE()</f>
        <is>
          <t/>
        </is>
      </c>
    </row>
    <row r="1489" customFormat="false" ht="15" hidden="false" customHeight="false" outlineLevel="0" collapsed="false">
      <c r="A1489" s="24" t="s">
        <v>15569</v>
      </c>
      <c r="B1489" s="24" t="s">
        <v>338</v>
      </c>
      <c r="C1489" s="24" t="n">
        <v>2</v>
      </c>
      <c r="D1489" s="108" t="n">
        <v>0.000508819701718699</v>
      </c>
      <c r="E1489" s="108" t="n">
        <v>0.893542717020548</v>
      </c>
      <c r="F1489" s="24" t="s">
        <v>15061</v>
      </c>
      <c r="G1489" s="24" t="inlineStr">
        <f aca="false">FALSE()</f>
        <is>
          <t/>
        </is>
      </c>
      <c r="H1489" s="24" t="inlineStr">
        <f aca="false">FALSE()</f>
        <is>
          <t/>
        </is>
      </c>
      <c r="I1489" s="24" t="inlineStr">
        <f aca="false">FALSE()</f>
        <is>
          <t/>
        </is>
      </c>
      <c r="J1489" s="24" t="inlineStr">
        <f aca="false">FALSE()</f>
        <is>
          <t/>
        </is>
      </c>
      <c r="K1489" s="24" t="inlineStr">
        <f aca="false">FALSE()</f>
        <is>
          <t/>
        </is>
      </c>
      <c r="L1489" s="24" t="inlineStr">
        <f aca="false">FALSE()</f>
        <is>
          <t/>
        </is>
      </c>
    </row>
    <row r="1490" customFormat="false" ht="15" hidden="false" customHeight="false" outlineLevel="0" collapsed="false">
      <c r="A1490" s="24" t="s">
        <v>338</v>
      </c>
      <c r="B1490" s="24" t="s">
        <v>14876</v>
      </c>
      <c r="C1490" s="24" t="n">
        <v>2</v>
      </c>
      <c r="D1490" s="108" t="n">
        <v>0.000508819701718699</v>
      </c>
      <c r="E1490" s="108" t="n">
        <v>-0.313728146314335</v>
      </c>
      <c r="F1490" s="24" t="s">
        <v>15061</v>
      </c>
      <c r="G1490" s="24" t="inlineStr">
        <f aca="false">FALSE()</f>
        <is>
          <t/>
        </is>
      </c>
      <c r="H1490" s="24" t="inlineStr">
        <f aca="false">FALSE()</f>
        <is>
          <t/>
        </is>
      </c>
      <c r="I1490" s="24" t="inlineStr">
        <f aca="false">FALSE()</f>
        <is>
          <t/>
        </is>
      </c>
      <c r="J1490" s="24" t="inlineStr">
        <f aca="false">FALSE()</f>
        <is>
          <t/>
        </is>
      </c>
      <c r="K1490" s="24" t="inlineStr">
        <f aca="false">FALSE()</f>
        <is>
          <t/>
        </is>
      </c>
      <c r="L1490" s="24" t="inlineStr">
        <f aca="false">FALSE()</f>
        <is>
          <t/>
        </is>
      </c>
    </row>
    <row r="1491" customFormat="false" ht="15" hidden="false" customHeight="false" outlineLevel="0" collapsed="false">
      <c r="A1491" s="24" t="s">
        <v>14876</v>
      </c>
      <c r="B1491" s="24" t="s">
        <v>15632</v>
      </c>
      <c r="C1491" s="24" t="n">
        <v>2</v>
      </c>
      <c r="D1491" s="108" t="n">
        <v>0.000508819701718699</v>
      </c>
      <c r="E1491" s="108" t="n">
        <v>2.12822869134208</v>
      </c>
      <c r="F1491" s="24" t="s">
        <v>15061</v>
      </c>
      <c r="G1491" s="24" t="inlineStr">
        <f aca="false">FALSE()</f>
        <is>
          <t/>
        </is>
      </c>
      <c r="H1491" s="24" t="inlineStr">
        <f aca="false">FALSE()</f>
        <is>
          <t/>
        </is>
      </c>
      <c r="I1491" s="24" t="inlineStr">
        <f aca="false">FALSE()</f>
        <is>
          <t/>
        </is>
      </c>
      <c r="J1491" s="24" t="inlineStr">
        <f aca="false">FALSE()</f>
        <is>
          <t/>
        </is>
      </c>
      <c r="K1491" s="24" t="inlineStr">
        <f aca="false">FALSE()</f>
        <is>
          <t/>
        </is>
      </c>
      <c r="L1491" s="24" t="inlineStr">
        <f aca="false">FALSE()</f>
        <is>
          <t/>
        </is>
      </c>
    </row>
    <row r="1492" customFormat="false" ht="15" hidden="false" customHeight="false" outlineLevel="0" collapsed="false">
      <c r="A1492" s="24" t="s">
        <v>14904</v>
      </c>
      <c r="B1492" s="24" t="s">
        <v>15184</v>
      </c>
      <c r="C1492" s="24" t="n">
        <v>2</v>
      </c>
      <c r="D1492" s="108" t="n">
        <v>0.000508819701718699</v>
      </c>
      <c r="E1492" s="108" t="n">
        <v>2.12822869134208</v>
      </c>
      <c r="F1492" s="24" t="s">
        <v>15061</v>
      </c>
      <c r="G1492" s="24" t="n">
        <f aca="false">TRUE()</f>
        <v>1</v>
      </c>
      <c r="H1492" s="24" t="inlineStr">
        <f aca="false">FALSE()</f>
        <is>
          <t/>
        </is>
      </c>
      <c r="I1492" s="24" t="inlineStr">
        <f aca="false">FALSE()</f>
        <is>
          <t/>
        </is>
      </c>
      <c r="J1492" s="24" t="inlineStr">
        <f aca="false">FALSE()</f>
        <is>
          <t/>
        </is>
      </c>
      <c r="K1492" s="24" t="inlineStr">
        <f aca="false">FALSE()</f>
        <is>
          <t/>
        </is>
      </c>
      <c r="L1492" s="24" t="inlineStr">
        <f aca="false">FALSE()</f>
        <is>
          <t/>
        </is>
      </c>
    </row>
    <row r="1493" customFormat="false" ht="15" hidden="false" customHeight="false" outlineLevel="0" collapsed="false">
      <c r="A1493" s="24" t="s">
        <v>15184</v>
      </c>
      <c r="B1493" s="24" t="s">
        <v>304</v>
      </c>
      <c r="C1493" s="24" t="n">
        <v>2</v>
      </c>
      <c r="D1493" s="108" t="n">
        <v>0.000508819701718699</v>
      </c>
      <c r="E1493" s="108" t="n">
        <v>3.03131867833402</v>
      </c>
      <c r="F1493" s="24" t="s">
        <v>15061</v>
      </c>
      <c r="G1493" s="24" t="n">
        <f aca="false">FALSE()</f>
        <v>0</v>
      </c>
      <c r="H1493" s="24" t="inlineStr">
        <f aca="false">FALSE()</f>
        <is>
          <t/>
        </is>
      </c>
      <c r="I1493" s="24" t="inlineStr">
        <f aca="false">FALSE()</f>
        <is>
          <t/>
        </is>
      </c>
      <c r="J1493" s="24" t="inlineStr">
        <f aca="false">FALSE()</f>
        <is>
          <t/>
        </is>
      </c>
      <c r="K1493" s="24" t="inlineStr">
        <f aca="false">FALSE()</f>
        <is>
          <t/>
        </is>
      </c>
      <c r="L1493" s="24" t="inlineStr">
        <f aca="false">FALSE()</f>
        <is>
          <t/>
        </is>
      </c>
    </row>
    <row r="1494" customFormat="false" ht="15" hidden="false" customHeight="false" outlineLevel="0" collapsed="false">
      <c r="A1494" s="24" t="s">
        <v>304</v>
      </c>
      <c r="B1494" s="24" t="s">
        <v>338</v>
      </c>
      <c r="C1494" s="24" t="n">
        <v>2</v>
      </c>
      <c r="D1494" s="108" t="n">
        <v>0.000508819701718699</v>
      </c>
      <c r="E1494" s="108" t="n">
        <v>1.06963397607623</v>
      </c>
      <c r="F1494" s="24" t="s">
        <v>15061</v>
      </c>
      <c r="G1494" s="24" t="inlineStr">
        <f aca="false">FALSE()</f>
        <is>
          <t/>
        </is>
      </c>
      <c r="H1494" s="24" t="inlineStr">
        <f aca="false">FALSE()</f>
        <is>
          <t/>
        </is>
      </c>
      <c r="I1494" s="24" t="inlineStr">
        <f aca="false">FALSE()</f>
        <is>
          <t/>
        </is>
      </c>
      <c r="J1494" s="24" t="inlineStr">
        <f aca="false">FALSE()</f>
        <is>
          <t/>
        </is>
      </c>
      <c r="K1494" s="24" t="inlineStr">
        <f aca="false">FALSE()</f>
        <is>
          <t/>
        </is>
      </c>
      <c r="L1494" s="24" t="inlineStr">
        <f aca="false">FALSE()</f>
        <is>
          <t/>
        </is>
      </c>
    </row>
    <row r="1495" customFormat="false" ht="15" hidden="false" customHeight="false" outlineLevel="0" collapsed="false">
      <c r="A1495" s="24" t="s">
        <v>338</v>
      </c>
      <c r="B1495" s="24" t="s">
        <v>16088</v>
      </c>
      <c r="C1495" s="24" t="n">
        <v>2</v>
      </c>
      <c r="D1495" s="108" t="n">
        <v>0.000508819701718699</v>
      </c>
      <c r="E1495" s="108" t="n">
        <v>1.06648309539727</v>
      </c>
      <c r="F1495" s="24" t="s">
        <v>15061</v>
      </c>
      <c r="G1495" s="24" t="inlineStr">
        <f aca="false">FALSE()</f>
        <is>
          <t/>
        </is>
      </c>
      <c r="H1495" s="24" t="inlineStr">
        <f aca="false">FALSE()</f>
        <is>
          <t/>
        </is>
      </c>
      <c r="I1495" s="24" t="inlineStr">
        <f aca="false">FALSE()</f>
        <is>
          <t/>
        </is>
      </c>
      <c r="J1495" s="24" t="inlineStr">
        <f aca="false">FALSE()</f>
        <is>
          <t/>
        </is>
      </c>
      <c r="K1495" s="24" t="inlineStr">
        <f aca="false">FALSE()</f>
        <is>
          <t/>
        </is>
      </c>
      <c r="L1495" s="24" t="inlineStr">
        <f aca="false">FALSE()</f>
        <is>
          <t/>
        </is>
      </c>
    </row>
    <row r="1496" customFormat="false" ht="15" hidden="false" customHeight="false" outlineLevel="0" collapsed="false">
      <c r="A1496" s="24" t="s">
        <v>16088</v>
      </c>
      <c r="B1496" s="24" t="s">
        <v>15566</v>
      </c>
      <c r="C1496" s="24" t="n">
        <v>2</v>
      </c>
      <c r="D1496" s="108" t="n">
        <v>0.000508819701718699</v>
      </c>
      <c r="E1496" s="108" t="n">
        <v>3.50843993305368</v>
      </c>
      <c r="F1496" s="24" t="s">
        <v>15061</v>
      </c>
      <c r="G1496" s="24" t="inlineStr">
        <f aca="false">FALSE()</f>
        <is>
          <t/>
        </is>
      </c>
      <c r="H1496" s="24" t="inlineStr">
        <f aca="false">FALSE()</f>
        <is>
          <t/>
        </is>
      </c>
      <c r="I1496" s="24" t="inlineStr">
        <f aca="false">FALSE()</f>
        <is>
          <t/>
        </is>
      </c>
      <c r="J1496" s="24" t="inlineStr">
        <f aca="false">FALSE()</f>
        <is>
          <t/>
        </is>
      </c>
      <c r="K1496" s="24" t="inlineStr">
        <f aca="false">FALSE()</f>
        <is>
          <t/>
        </is>
      </c>
      <c r="L1496" s="24" t="inlineStr">
        <f aca="false">FALSE()</f>
        <is>
          <t/>
        </is>
      </c>
    </row>
    <row r="1497" customFormat="false" ht="15" hidden="false" customHeight="false" outlineLevel="0" collapsed="false">
      <c r="A1497" s="24" t="s">
        <v>15566</v>
      </c>
      <c r="B1497" s="24" t="s">
        <v>16089</v>
      </c>
      <c r="C1497" s="24" t="n">
        <v>2</v>
      </c>
      <c r="D1497" s="108" t="n">
        <v>0.000508819701718699</v>
      </c>
      <c r="E1497" s="108" t="n">
        <v>3.68453119210936</v>
      </c>
      <c r="F1497" s="24" t="s">
        <v>15061</v>
      </c>
      <c r="G1497" s="24" t="inlineStr">
        <f aca="false">FALSE()</f>
        <is>
          <t/>
        </is>
      </c>
      <c r="H1497" s="24" t="inlineStr">
        <f aca="false">FALSE()</f>
        <is>
          <t/>
        </is>
      </c>
      <c r="I1497" s="24" t="inlineStr">
        <f aca="false">FALSE()</f>
        <is>
          <t/>
        </is>
      </c>
      <c r="J1497" s="24" t="inlineStr">
        <f aca="false">FALSE()</f>
        <is>
          <t/>
        </is>
      </c>
      <c r="K1497" s="24" t="inlineStr">
        <f aca="false">FALSE()</f>
        <is>
          <t/>
        </is>
      </c>
      <c r="L1497" s="24" t="inlineStr">
        <f aca="false">FALSE()</f>
        <is>
          <t/>
        </is>
      </c>
    </row>
    <row r="1498" customFormat="false" ht="15" hidden="false" customHeight="false" outlineLevel="0" collapsed="false">
      <c r="A1498" s="24" t="s">
        <v>16089</v>
      </c>
      <c r="B1498" s="24" t="s">
        <v>14869</v>
      </c>
      <c r="C1498" s="24" t="n">
        <v>2</v>
      </c>
      <c r="D1498" s="108" t="n">
        <v>0.000508819701718699</v>
      </c>
      <c r="E1498" s="108" t="n">
        <v>2.2074099373897</v>
      </c>
      <c r="F1498" s="24" t="s">
        <v>15061</v>
      </c>
      <c r="G1498" s="24" t="inlineStr">
        <f aca="false">FALSE()</f>
        <is>
          <t/>
        </is>
      </c>
      <c r="H1498" s="24" t="inlineStr">
        <f aca="false">FALSE()</f>
        <is>
          <t/>
        </is>
      </c>
      <c r="I1498" s="24" t="inlineStr">
        <f aca="false">FALSE()</f>
        <is>
          <t/>
        </is>
      </c>
      <c r="J1498" s="24" t="inlineStr">
        <f aca="false">FALSE()</f>
        <is>
          <t/>
        </is>
      </c>
      <c r="K1498" s="24" t="inlineStr">
        <f aca="false">FALSE()</f>
        <is>
          <t/>
        </is>
      </c>
      <c r="L1498" s="24" t="inlineStr">
        <f aca="false">FALSE()</f>
        <is>
          <t/>
        </is>
      </c>
    </row>
    <row r="1499" customFormat="false" ht="15" hidden="false" customHeight="false" outlineLevel="0" collapsed="false">
      <c r="A1499" s="24" t="s">
        <v>14869</v>
      </c>
      <c r="B1499" s="24" t="s">
        <v>16090</v>
      </c>
      <c r="C1499" s="24" t="n">
        <v>2</v>
      </c>
      <c r="D1499" s="108" t="n">
        <v>0.000508819701718699</v>
      </c>
      <c r="E1499" s="108" t="n">
        <v>2.20023135276258</v>
      </c>
      <c r="F1499" s="24" t="s">
        <v>15061</v>
      </c>
      <c r="G1499" s="24" t="inlineStr">
        <f aca="false">FALSE()</f>
        <is>
          <t/>
        </is>
      </c>
      <c r="H1499" s="24" t="inlineStr">
        <f aca="false">FALSE()</f>
        <is>
          <t/>
        </is>
      </c>
      <c r="I1499" s="24" t="inlineStr">
        <f aca="false">FALSE()</f>
        <is>
          <t/>
        </is>
      </c>
      <c r="J1499" s="24" t="inlineStr">
        <f aca="false">FALSE()</f>
        <is>
          <t/>
        </is>
      </c>
      <c r="K1499" s="24" t="inlineStr">
        <f aca="false">FALSE()</f>
        <is>
          <t/>
        </is>
      </c>
      <c r="L1499" s="24" t="inlineStr">
        <f aca="false">FALSE()</f>
        <is>
          <t/>
        </is>
      </c>
    </row>
    <row r="1500" customFormat="false" ht="15" hidden="false" customHeight="false" outlineLevel="0" collapsed="false">
      <c r="A1500" s="24" t="s">
        <v>16090</v>
      </c>
      <c r="B1500" s="24" t="s">
        <v>16091</v>
      </c>
      <c r="C1500" s="24" t="n">
        <v>2</v>
      </c>
      <c r="D1500" s="108" t="n">
        <v>0.000508819701718699</v>
      </c>
      <c r="E1500" s="108" t="n">
        <v>3.68453119210936</v>
      </c>
      <c r="F1500" s="24" t="s">
        <v>15061</v>
      </c>
      <c r="G1500" s="24" t="inlineStr">
        <f aca="false">FALSE()</f>
        <is>
          <t/>
        </is>
      </c>
      <c r="H1500" s="24" t="inlineStr">
        <f aca="false">FALSE()</f>
        <is>
          <t/>
        </is>
      </c>
      <c r="I1500" s="24" t="inlineStr">
        <f aca="false">FALSE()</f>
        <is>
          <t/>
        </is>
      </c>
      <c r="J1500" s="24" t="inlineStr">
        <f aca="false">FALSE()</f>
        <is>
          <t/>
        </is>
      </c>
      <c r="K1500" s="24" t="inlineStr">
        <f aca="false">FALSE()</f>
        <is>
          <t/>
        </is>
      </c>
      <c r="L1500" s="24" t="inlineStr">
        <f aca="false">FALSE()</f>
        <is>
          <t/>
        </is>
      </c>
    </row>
    <row r="1501" customFormat="false" ht="15" hidden="false" customHeight="false" outlineLevel="0" collapsed="false">
      <c r="A1501" s="24" t="s">
        <v>16091</v>
      </c>
      <c r="B1501" s="24" t="s">
        <v>15110</v>
      </c>
      <c r="C1501" s="24" t="n">
        <v>2</v>
      </c>
      <c r="D1501" s="108" t="n">
        <v>0.000508819701718699</v>
      </c>
      <c r="E1501" s="108" t="n">
        <v>2.83943315209511</v>
      </c>
      <c r="F1501" s="24" t="s">
        <v>15061</v>
      </c>
      <c r="G1501" s="24" t="inlineStr">
        <f aca="false">FALSE()</f>
        <is>
          <t/>
        </is>
      </c>
      <c r="H1501" s="24" t="inlineStr">
        <f aca="false">FALSE()</f>
        <is>
          <t/>
        </is>
      </c>
      <c r="I1501" s="24" t="inlineStr">
        <f aca="false">FALSE()</f>
        <is>
          <t/>
        </is>
      </c>
      <c r="J1501" s="24" t="inlineStr">
        <f aca="false">FALSE()</f>
        <is>
          <t/>
        </is>
      </c>
      <c r="K1501" s="24" t="inlineStr">
        <f aca="false">FALSE()</f>
        <is>
          <t/>
        </is>
      </c>
      <c r="L1501" s="24" t="inlineStr">
        <f aca="false">FALSE()</f>
        <is>
          <t/>
        </is>
      </c>
    </row>
    <row r="1502" customFormat="false" ht="15" hidden="false" customHeight="false" outlineLevel="0" collapsed="false">
      <c r="A1502" s="24" t="s">
        <v>15110</v>
      </c>
      <c r="B1502" s="24" t="s">
        <v>15158</v>
      </c>
      <c r="C1502" s="24" t="n">
        <v>2</v>
      </c>
      <c r="D1502" s="108" t="n">
        <v>0.000508819701718699</v>
      </c>
      <c r="E1502" s="108" t="n">
        <v>2.14046314775909</v>
      </c>
      <c r="F1502" s="24" t="s">
        <v>15061</v>
      </c>
      <c r="G1502" s="24" t="inlineStr">
        <f aca="false">FALSE()</f>
        <is>
          <t/>
        </is>
      </c>
      <c r="H1502" s="24" t="inlineStr">
        <f aca="false">FALSE()</f>
        <is>
          <t/>
        </is>
      </c>
      <c r="I1502" s="24" t="inlineStr">
        <f aca="false">FALSE()</f>
        <is>
          <t/>
        </is>
      </c>
      <c r="J1502" s="24" t="inlineStr">
        <f aca="false">FALSE()</f>
        <is>
          <t/>
        </is>
      </c>
      <c r="K1502" s="24" t="inlineStr">
        <f aca="false">FALSE()</f>
        <is>
          <t/>
        </is>
      </c>
      <c r="L1502" s="24" t="inlineStr">
        <f aca="false">FALSE()</f>
        <is>
          <t/>
        </is>
      </c>
    </row>
    <row r="1503" customFormat="false" ht="15" hidden="false" customHeight="false" outlineLevel="0" collapsed="false">
      <c r="A1503" s="24" t="s">
        <v>15158</v>
      </c>
      <c r="B1503" s="24" t="s">
        <v>16092</v>
      </c>
      <c r="C1503" s="24" t="n">
        <v>2</v>
      </c>
      <c r="D1503" s="108" t="n">
        <v>0.000508819701718699</v>
      </c>
      <c r="E1503" s="108" t="n">
        <v>2.98556118777334</v>
      </c>
      <c r="F1503" s="24" t="s">
        <v>15061</v>
      </c>
      <c r="G1503" s="24" t="inlineStr">
        <f aca="false">FALSE()</f>
        <is>
          <t/>
        </is>
      </c>
      <c r="H1503" s="24" t="inlineStr">
        <f aca="false">FALSE()</f>
        <is>
          <t/>
        </is>
      </c>
      <c r="I1503" s="24" t="inlineStr">
        <f aca="false">FALSE()</f>
        <is>
          <t/>
        </is>
      </c>
      <c r="J1503" s="24" t="inlineStr">
        <f aca="false">FALSE()</f>
        <is>
          <t/>
        </is>
      </c>
      <c r="K1503" s="24" t="inlineStr">
        <f aca="false">FALSE()</f>
        <is>
          <t/>
        </is>
      </c>
      <c r="L1503" s="24" t="inlineStr">
        <f aca="false">FALSE()</f>
        <is>
          <t/>
        </is>
      </c>
    </row>
    <row r="1504" customFormat="false" ht="15" hidden="false" customHeight="false" outlineLevel="0" collapsed="false">
      <c r="A1504" s="24" t="s">
        <v>250</v>
      </c>
      <c r="B1504" s="24" t="s">
        <v>15743</v>
      </c>
      <c r="C1504" s="24" t="n">
        <v>2</v>
      </c>
      <c r="D1504" s="108" t="n">
        <v>0.000508819701718699</v>
      </c>
      <c r="E1504" s="108" t="n">
        <v>2.94416850261512</v>
      </c>
      <c r="F1504" s="24" t="s">
        <v>15061</v>
      </c>
      <c r="G1504" s="24" t="inlineStr">
        <f aca="false">FALSE()</f>
        <is>
          <t/>
        </is>
      </c>
      <c r="H1504" s="24" t="inlineStr">
        <f aca="false">FALSE()</f>
        <is>
          <t/>
        </is>
      </c>
      <c r="I1504" s="24" t="inlineStr">
        <f aca="false">FALSE()</f>
        <is>
          <t/>
        </is>
      </c>
      <c r="J1504" s="24" t="inlineStr">
        <f aca="false">FALSE()</f>
        <is>
          <t/>
        </is>
      </c>
      <c r="K1504" s="24" t="inlineStr">
        <f aca="false">FALSE()</f>
        <is>
          <t/>
        </is>
      </c>
      <c r="L1504" s="24" t="inlineStr">
        <f aca="false">FALSE()</f>
        <is>
          <t/>
        </is>
      </c>
    </row>
    <row r="1505" customFormat="false" ht="15" hidden="false" customHeight="false" outlineLevel="0" collapsed="false">
      <c r="A1505" s="24" t="s">
        <v>14904</v>
      </c>
      <c r="B1505" s="24" t="s">
        <v>15745</v>
      </c>
      <c r="C1505" s="24" t="n">
        <v>2</v>
      </c>
      <c r="D1505" s="108" t="n">
        <v>0.000508819701718699</v>
      </c>
      <c r="E1505" s="108" t="n">
        <v>2.55419742361436</v>
      </c>
      <c r="F1505" s="24" t="s">
        <v>15061</v>
      </c>
      <c r="G1505" s="24" t="n">
        <f aca="false">TRUE()</f>
        <v>1</v>
      </c>
      <c r="H1505" s="24" t="inlineStr">
        <f aca="false">FALSE()</f>
        <is>
          <t/>
        </is>
      </c>
      <c r="I1505" s="24" t="inlineStr">
        <f aca="false">FALSE()</f>
        <is>
          <t/>
        </is>
      </c>
      <c r="J1505" s="24" t="inlineStr">
        <f aca="false">FALSE()</f>
        <is>
          <t/>
        </is>
      </c>
      <c r="K1505" s="24" t="inlineStr">
        <f aca="false">FALSE()</f>
        <is>
          <t/>
        </is>
      </c>
      <c r="L1505" s="24" t="inlineStr">
        <f aca="false">FALSE()</f>
        <is>
          <t/>
        </is>
      </c>
    </row>
    <row r="1506" customFormat="false" ht="15" hidden="false" customHeight="false" outlineLevel="0" collapsed="false">
      <c r="A1506" s="24" t="s">
        <v>15745</v>
      </c>
      <c r="B1506" s="24" t="s">
        <v>15092</v>
      </c>
      <c r="C1506" s="24" t="n">
        <v>2</v>
      </c>
      <c r="D1506" s="108" t="n">
        <v>0.000508819701718699</v>
      </c>
      <c r="E1506" s="108" t="n">
        <v>2.57902100733939</v>
      </c>
      <c r="F1506" s="24" t="s">
        <v>15061</v>
      </c>
      <c r="G1506" s="24" t="n">
        <f aca="false">FALSE()</f>
        <v>0</v>
      </c>
      <c r="H1506" s="24" t="inlineStr">
        <f aca="false">FALSE()</f>
        <is>
          <t/>
        </is>
      </c>
      <c r="I1506" s="24" t="inlineStr">
        <f aca="false">FALSE()</f>
        <is>
          <t/>
        </is>
      </c>
      <c r="J1506" s="24" t="inlineStr">
        <f aca="false">FALSE()</f>
        <is>
          <t/>
        </is>
      </c>
      <c r="K1506" s="24" t="inlineStr">
        <f aca="false">FALSE()</f>
        <is>
          <t/>
        </is>
      </c>
      <c r="L1506" s="24" t="inlineStr">
        <f aca="false">FALSE()</f>
        <is>
          <t/>
        </is>
      </c>
    </row>
    <row r="1507" customFormat="false" ht="15" hidden="false" customHeight="false" outlineLevel="0" collapsed="false">
      <c r="A1507" s="24" t="s">
        <v>16094</v>
      </c>
      <c r="B1507" s="24" t="s">
        <v>15092</v>
      </c>
      <c r="C1507" s="24" t="n">
        <v>2</v>
      </c>
      <c r="D1507" s="108" t="n">
        <v>0.000508819701718699</v>
      </c>
      <c r="E1507" s="108" t="n">
        <v>2.75511226639507</v>
      </c>
      <c r="F1507" s="24" t="s">
        <v>15061</v>
      </c>
      <c r="G1507" s="24" t="inlineStr">
        <f aca="false">FALSE()</f>
        <is>
          <t/>
        </is>
      </c>
      <c r="H1507" s="24" t="inlineStr">
        <f aca="false">FALSE()</f>
        <is>
          <t/>
        </is>
      </c>
      <c r="I1507" s="24" t="inlineStr">
        <f aca="false">FALSE()</f>
        <is>
          <t/>
        </is>
      </c>
      <c r="J1507" s="24" t="inlineStr">
        <f aca="false">FALSE()</f>
        <is>
          <t/>
        </is>
      </c>
      <c r="K1507" s="24" t="inlineStr">
        <f aca="false">FALSE()</f>
        <is>
          <t/>
        </is>
      </c>
      <c r="L1507" s="24" t="inlineStr">
        <f aca="false">FALSE()</f>
        <is>
          <t/>
        </is>
      </c>
    </row>
    <row r="1508" customFormat="false" ht="15" hidden="false" customHeight="false" outlineLevel="0" collapsed="false">
      <c r="A1508" s="24" t="s">
        <v>15092</v>
      </c>
      <c r="B1508" s="24" t="s">
        <v>16095</v>
      </c>
      <c r="C1508" s="24" t="n">
        <v>2</v>
      </c>
      <c r="D1508" s="108" t="n">
        <v>0.000508819701718699</v>
      </c>
      <c r="E1508" s="108" t="n">
        <v>2.78144120511742</v>
      </c>
      <c r="F1508" s="24" t="s">
        <v>15061</v>
      </c>
      <c r="G1508" s="24" t="inlineStr">
        <f aca="false">FALSE()</f>
        <is>
          <t/>
        </is>
      </c>
      <c r="H1508" s="24" t="inlineStr">
        <f aca="false">FALSE()</f>
        <is>
          <t/>
        </is>
      </c>
      <c r="I1508" s="24" t="inlineStr">
        <f aca="false">FALSE()</f>
        <is>
          <t/>
        </is>
      </c>
      <c r="J1508" s="24" t="inlineStr">
        <f aca="false">FALSE()</f>
        <is>
          <t/>
        </is>
      </c>
      <c r="K1508" s="24" t="inlineStr">
        <f aca="false">FALSE()</f>
        <is>
          <t/>
        </is>
      </c>
      <c r="L1508" s="24" t="inlineStr">
        <f aca="false">FALSE()</f>
        <is>
          <t/>
        </is>
      </c>
    </row>
    <row r="1509" customFormat="false" ht="15" hidden="false" customHeight="false" outlineLevel="0" collapsed="false">
      <c r="A1509" s="24" t="s">
        <v>16095</v>
      </c>
      <c r="B1509" s="24" t="s">
        <v>16096</v>
      </c>
      <c r="C1509" s="24" t="n">
        <v>2</v>
      </c>
      <c r="D1509" s="108" t="n">
        <v>0.000508819701718699</v>
      </c>
      <c r="E1509" s="108" t="n">
        <v>3.68453119210936</v>
      </c>
      <c r="F1509" s="24" t="s">
        <v>15061</v>
      </c>
      <c r="G1509" s="24" t="inlineStr">
        <f aca="false">FALSE()</f>
        <is>
          <t/>
        </is>
      </c>
      <c r="H1509" s="24" t="inlineStr">
        <f aca="false">FALSE()</f>
        <is>
          <t/>
        </is>
      </c>
      <c r="I1509" s="24" t="inlineStr">
        <f aca="false">FALSE()</f>
        <is>
          <t/>
        </is>
      </c>
      <c r="J1509" s="24" t="inlineStr">
        <f aca="false">FALSE()</f>
        <is>
          <t/>
        </is>
      </c>
      <c r="K1509" s="24" t="inlineStr">
        <f aca="false">FALSE()</f>
        <is>
          <t/>
        </is>
      </c>
      <c r="L1509" s="24" t="inlineStr">
        <f aca="false">FALSE()</f>
        <is>
          <t/>
        </is>
      </c>
    </row>
    <row r="1510" customFormat="false" ht="15" hidden="false" customHeight="false" outlineLevel="0" collapsed="false">
      <c r="A1510" s="24" t="s">
        <v>16096</v>
      </c>
      <c r="B1510" s="24" t="s">
        <v>15625</v>
      </c>
      <c r="C1510" s="24" t="n">
        <v>2</v>
      </c>
      <c r="D1510" s="108" t="n">
        <v>0.000508819701718699</v>
      </c>
      <c r="E1510" s="108" t="n">
        <v>3.50843993305368</v>
      </c>
      <c r="F1510" s="24" t="s">
        <v>15061</v>
      </c>
      <c r="G1510" s="24" t="inlineStr">
        <f aca="false">FALSE()</f>
        <is>
          <t/>
        </is>
      </c>
      <c r="H1510" s="24" t="inlineStr">
        <f aca="false">FALSE()</f>
        <is>
          <t/>
        </is>
      </c>
      <c r="I1510" s="24" t="inlineStr">
        <f aca="false">FALSE()</f>
        <is>
          <t/>
        </is>
      </c>
      <c r="J1510" s="24" t="inlineStr">
        <f aca="false">FALSE()</f>
        <is>
          <t/>
        </is>
      </c>
      <c r="K1510" s="24" t="inlineStr">
        <f aca="false">FALSE()</f>
        <is>
          <t/>
        </is>
      </c>
      <c r="L1510" s="24" t="inlineStr">
        <f aca="false">FALSE()</f>
        <is>
          <t/>
        </is>
      </c>
    </row>
    <row r="1511" customFormat="false" ht="15" hidden="false" customHeight="false" outlineLevel="0" collapsed="false">
      <c r="A1511" s="24" t="s">
        <v>15625</v>
      </c>
      <c r="B1511" s="24" t="s">
        <v>338</v>
      </c>
      <c r="C1511" s="24" t="n">
        <v>2</v>
      </c>
      <c r="D1511" s="108" t="n">
        <v>0.000508819701718699</v>
      </c>
      <c r="E1511" s="108" t="n">
        <v>0.893542717020548</v>
      </c>
      <c r="F1511" s="24" t="s">
        <v>15061</v>
      </c>
      <c r="G1511" s="24" t="inlineStr">
        <f aca="false">FALSE()</f>
        <is>
          <t/>
        </is>
      </c>
      <c r="H1511" s="24" t="inlineStr">
        <f aca="false">FALSE()</f>
        <is>
          <t/>
        </is>
      </c>
      <c r="I1511" s="24" t="inlineStr">
        <f aca="false">FALSE()</f>
        <is>
          <t/>
        </is>
      </c>
      <c r="J1511" s="24" t="inlineStr">
        <f aca="false">FALSE()</f>
        <is>
          <t/>
        </is>
      </c>
      <c r="K1511" s="24" t="inlineStr">
        <f aca="false">FALSE()</f>
        <is>
          <t/>
        </is>
      </c>
      <c r="L1511" s="24" t="inlineStr">
        <f aca="false">FALSE()</f>
        <is>
          <t/>
        </is>
      </c>
    </row>
    <row r="1512" customFormat="false" ht="15" hidden="false" customHeight="false" outlineLevel="0" collapsed="false">
      <c r="A1512" s="24" t="s">
        <v>15656</v>
      </c>
      <c r="B1512" s="24" t="s">
        <v>15187</v>
      </c>
      <c r="C1512" s="24" t="n">
        <v>2</v>
      </c>
      <c r="D1512" s="108" t="n">
        <v>0.000508819701718699</v>
      </c>
      <c r="E1512" s="108" t="n">
        <v>2.85522741927834</v>
      </c>
      <c r="F1512" s="24" t="s">
        <v>15061</v>
      </c>
      <c r="G1512" s="24" t="inlineStr">
        <f aca="false">FALSE()</f>
        <is>
          <t/>
        </is>
      </c>
      <c r="H1512" s="24" t="inlineStr">
        <f aca="false">FALSE()</f>
        <is>
          <t/>
        </is>
      </c>
      <c r="I1512" s="24" t="inlineStr">
        <f aca="false">FALSE()</f>
        <is>
          <t/>
        </is>
      </c>
      <c r="J1512" s="24" t="inlineStr">
        <f aca="false">FALSE()</f>
        <is>
          <t/>
        </is>
      </c>
      <c r="K1512" s="24" t="inlineStr">
        <f aca="false">FALSE()</f>
        <is>
          <t/>
        </is>
      </c>
      <c r="L1512" s="24" t="inlineStr">
        <f aca="false">FALSE()</f>
        <is>
          <t/>
        </is>
      </c>
    </row>
    <row r="1513" customFormat="false" ht="15" hidden="false" customHeight="false" outlineLevel="0" collapsed="false">
      <c r="A1513" s="24" t="s">
        <v>15187</v>
      </c>
      <c r="B1513" s="24" t="s">
        <v>173</v>
      </c>
      <c r="C1513" s="24" t="n">
        <v>2</v>
      </c>
      <c r="D1513" s="108" t="n">
        <v>0.000508819701718699</v>
      </c>
      <c r="E1513" s="108" t="n">
        <v>3.50843993305368</v>
      </c>
      <c r="F1513" s="24" t="s">
        <v>15061</v>
      </c>
      <c r="G1513" s="24" t="inlineStr">
        <f aca="false">FALSE()</f>
        <is>
          <t/>
        </is>
      </c>
      <c r="H1513" s="24" t="inlineStr">
        <f aca="false">FALSE()</f>
        <is>
          <t/>
        </is>
      </c>
      <c r="I1513" s="24" t="inlineStr">
        <f aca="false">FALSE()</f>
        <is>
          <t/>
        </is>
      </c>
      <c r="J1513" s="24" t="inlineStr">
        <f aca="false">FALSE()</f>
        <is>
          <t/>
        </is>
      </c>
      <c r="K1513" s="24" t="inlineStr">
        <f aca="false">FALSE()</f>
        <is>
          <t/>
        </is>
      </c>
      <c r="L1513" s="24" t="inlineStr">
        <f aca="false">FALSE()</f>
        <is>
          <t/>
        </is>
      </c>
    </row>
    <row r="1514" customFormat="false" ht="15" hidden="false" customHeight="false" outlineLevel="0" collapsed="false">
      <c r="A1514" s="24" t="s">
        <v>173</v>
      </c>
      <c r="B1514" s="24" t="s">
        <v>169</v>
      </c>
      <c r="C1514" s="24" t="n">
        <v>2</v>
      </c>
      <c r="D1514" s="108" t="n">
        <v>0.000508819701718699</v>
      </c>
      <c r="E1514" s="108" t="n">
        <v>3.68453119210936</v>
      </c>
      <c r="F1514" s="24" t="s">
        <v>15061</v>
      </c>
      <c r="G1514" s="24" t="inlineStr">
        <f aca="false">FALSE()</f>
        <is>
          <t/>
        </is>
      </c>
      <c r="H1514" s="24" t="inlineStr">
        <f aca="false">FALSE()</f>
        <is>
          <t/>
        </is>
      </c>
      <c r="I1514" s="24" t="inlineStr">
        <f aca="false">FALSE()</f>
        <is>
          <t/>
        </is>
      </c>
      <c r="J1514" s="24" t="inlineStr">
        <f aca="false">FALSE()</f>
        <is>
          <t/>
        </is>
      </c>
      <c r="K1514" s="24" t="inlineStr">
        <f aca="false">FALSE()</f>
        <is>
          <t/>
        </is>
      </c>
      <c r="L1514" s="24" t="inlineStr">
        <f aca="false">FALSE()</f>
        <is>
          <t/>
        </is>
      </c>
    </row>
    <row r="1515" customFormat="false" ht="15" hidden="false" customHeight="false" outlineLevel="0" collapsed="false">
      <c r="A1515" s="24" t="s">
        <v>169</v>
      </c>
      <c r="B1515" s="24" t="s">
        <v>16098</v>
      </c>
      <c r="C1515" s="24" t="n">
        <v>2</v>
      </c>
      <c r="D1515" s="108" t="n">
        <v>0.000508819701718699</v>
      </c>
      <c r="E1515" s="108" t="n">
        <v>3.68453119210936</v>
      </c>
      <c r="F1515" s="24" t="s">
        <v>15061</v>
      </c>
      <c r="G1515" s="24" t="inlineStr">
        <f aca="false">FALSE()</f>
        <is>
          <t/>
        </is>
      </c>
      <c r="H1515" s="24" t="inlineStr">
        <f aca="false">FALSE()</f>
        <is>
          <t/>
        </is>
      </c>
      <c r="I1515" s="24" t="inlineStr">
        <f aca="false">FALSE()</f>
        <is>
          <t/>
        </is>
      </c>
      <c r="J1515" s="24" t="inlineStr">
        <f aca="false">FALSE()</f>
        <is>
          <t/>
        </is>
      </c>
      <c r="K1515" s="24" t="inlineStr">
        <f aca="false">FALSE()</f>
        <is>
          <t/>
        </is>
      </c>
      <c r="L1515" s="24" t="inlineStr">
        <f aca="false">FALSE()</f>
        <is>
          <t/>
        </is>
      </c>
    </row>
    <row r="1516" customFormat="false" ht="15" hidden="false" customHeight="false" outlineLevel="0" collapsed="false">
      <c r="A1516" s="24" t="s">
        <v>16098</v>
      </c>
      <c r="B1516" s="24" t="s">
        <v>165</v>
      </c>
      <c r="C1516" s="24" t="n">
        <v>2</v>
      </c>
      <c r="D1516" s="108" t="n">
        <v>0.000508819701718699</v>
      </c>
      <c r="E1516" s="108" t="n">
        <v>3.68453119210936</v>
      </c>
      <c r="F1516" s="24" t="s">
        <v>15061</v>
      </c>
      <c r="G1516" s="24" t="inlineStr">
        <f aca="false">FALSE()</f>
        <is>
          <t/>
        </is>
      </c>
      <c r="H1516" s="24" t="inlineStr">
        <f aca="false">FALSE()</f>
        <is>
          <t/>
        </is>
      </c>
      <c r="I1516" s="24" t="inlineStr">
        <f aca="false">FALSE()</f>
        <is>
          <t/>
        </is>
      </c>
      <c r="J1516" s="24" t="inlineStr">
        <f aca="false">FALSE()</f>
        <is>
          <t/>
        </is>
      </c>
      <c r="K1516" s="24" t="inlineStr">
        <f aca="false">FALSE()</f>
        <is>
          <t/>
        </is>
      </c>
      <c r="L1516" s="24" t="inlineStr">
        <f aca="false">FALSE()</f>
        <is>
          <t/>
        </is>
      </c>
    </row>
    <row r="1517" customFormat="false" ht="15" hidden="false" customHeight="false" outlineLevel="0" collapsed="false">
      <c r="A1517" s="24" t="s">
        <v>165</v>
      </c>
      <c r="B1517" s="24" t="s">
        <v>15127</v>
      </c>
      <c r="C1517" s="24" t="n">
        <v>2</v>
      </c>
      <c r="D1517" s="108" t="n">
        <v>0.000508819701718699</v>
      </c>
      <c r="E1517" s="108" t="n">
        <v>2.87161783546651</v>
      </c>
      <c r="F1517" s="24" t="s">
        <v>15061</v>
      </c>
      <c r="G1517" s="24" t="inlineStr">
        <f aca="false">FALSE()</f>
        <is>
          <t/>
        </is>
      </c>
      <c r="H1517" s="24" t="inlineStr">
        <f aca="false">FALSE()</f>
        <is>
          <t/>
        </is>
      </c>
      <c r="I1517" s="24" t="inlineStr">
        <f aca="false">FALSE()</f>
        <is>
          <t/>
        </is>
      </c>
      <c r="J1517" s="24" t="inlineStr">
        <f aca="false">FALSE()</f>
        <is>
          <t/>
        </is>
      </c>
      <c r="K1517" s="24" t="inlineStr">
        <f aca="false">FALSE()</f>
        <is>
          <t/>
        </is>
      </c>
      <c r="L1517" s="24" t="inlineStr">
        <f aca="false">FALSE()</f>
        <is>
          <t/>
        </is>
      </c>
    </row>
    <row r="1518" customFormat="false" ht="15" hidden="false" customHeight="false" outlineLevel="0" collapsed="false">
      <c r="A1518" s="24" t="s">
        <v>15312</v>
      </c>
      <c r="B1518" s="24" t="s">
        <v>16099</v>
      </c>
      <c r="C1518" s="24" t="n">
        <v>2</v>
      </c>
      <c r="D1518" s="108" t="n">
        <v>0.000508819701718699</v>
      </c>
      <c r="E1518" s="108" t="n">
        <v>3.50843993305368</v>
      </c>
      <c r="F1518" s="24" t="s">
        <v>15061</v>
      </c>
      <c r="G1518" s="24" t="inlineStr">
        <f aca="false">FALSE()</f>
        <is>
          <t/>
        </is>
      </c>
      <c r="H1518" s="24" t="inlineStr">
        <f aca="false">FALSE()</f>
        <is>
          <t/>
        </is>
      </c>
      <c r="I1518" s="24" t="inlineStr">
        <f aca="false">FALSE()</f>
        <is>
          <t/>
        </is>
      </c>
      <c r="J1518" s="24" t="inlineStr">
        <f aca="false">FALSE()</f>
        <is>
          <t/>
        </is>
      </c>
      <c r="K1518" s="24" t="inlineStr">
        <f aca="false">FALSE()</f>
        <is>
          <t/>
        </is>
      </c>
      <c r="L1518" s="24" t="inlineStr">
        <f aca="false">FALSE()</f>
        <is>
          <t/>
        </is>
      </c>
    </row>
    <row r="1519" customFormat="false" ht="15" hidden="false" customHeight="false" outlineLevel="0" collapsed="false">
      <c r="A1519" s="24" t="s">
        <v>16099</v>
      </c>
      <c r="B1519" s="24" t="s">
        <v>16100</v>
      </c>
      <c r="C1519" s="24" t="n">
        <v>2</v>
      </c>
      <c r="D1519" s="108" t="n">
        <v>0.000508819701718699</v>
      </c>
      <c r="E1519" s="108" t="n">
        <v>3.68453119210936</v>
      </c>
      <c r="F1519" s="24" t="s">
        <v>15061</v>
      </c>
      <c r="G1519" s="24" t="inlineStr">
        <f aca="false">FALSE()</f>
        <is>
          <t/>
        </is>
      </c>
      <c r="H1519" s="24" t="inlineStr">
        <f aca="false">FALSE()</f>
        <is>
          <t/>
        </is>
      </c>
      <c r="I1519" s="24" t="inlineStr">
        <f aca="false">FALSE()</f>
        <is>
          <t/>
        </is>
      </c>
      <c r="J1519" s="24" t="n">
        <f aca="false">TRUE()</f>
        <v>1</v>
      </c>
      <c r="K1519" s="24" t="inlineStr">
        <f aca="false">FALSE()</f>
        <is>
          <t/>
        </is>
      </c>
      <c r="L1519" s="24" t="inlineStr">
        <f aca="false">FALSE()</f>
        <is>
          <t/>
        </is>
      </c>
    </row>
    <row r="1520" customFormat="false" ht="15" hidden="false" customHeight="false" outlineLevel="0" collapsed="false">
      <c r="A1520" s="24" t="s">
        <v>16100</v>
      </c>
      <c r="B1520" s="24" t="s">
        <v>15096</v>
      </c>
      <c r="C1520" s="24" t="n">
        <v>2</v>
      </c>
      <c r="D1520" s="108" t="n">
        <v>0.000508819701718699</v>
      </c>
      <c r="E1520" s="108" t="n">
        <v>2.75511226639507</v>
      </c>
      <c r="F1520" s="24" t="s">
        <v>15061</v>
      </c>
      <c r="G1520" s="24" t="n">
        <f aca="false">TRUE()</f>
        <v>1</v>
      </c>
      <c r="H1520" s="24" t="inlineStr">
        <f aca="false">FALSE()</f>
        <is>
          <t/>
        </is>
      </c>
      <c r="I1520" s="24" t="inlineStr">
        <f aca="false">FALSE()</f>
        <is>
          <t/>
        </is>
      </c>
      <c r="J1520" s="24" t="n">
        <f aca="false">FALSE()</f>
        <v>0</v>
      </c>
      <c r="K1520" s="24" t="inlineStr">
        <f aca="false">FALSE()</f>
        <is>
          <t/>
        </is>
      </c>
      <c r="L1520" s="24" t="inlineStr">
        <f aca="false">FALSE()</f>
        <is>
          <t/>
        </is>
      </c>
    </row>
    <row r="1521" customFormat="false" ht="15" hidden="false" customHeight="false" outlineLevel="0" collapsed="false">
      <c r="A1521" s="24" t="s">
        <v>15096</v>
      </c>
      <c r="B1521" s="24" t="s">
        <v>15369</v>
      </c>
      <c r="C1521" s="24" t="n">
        <v>2</v>
      </c>
      <c r="D1521" s="108" t="n">
        <v>0.000508819701718699</v>
      </c>
      <c r="E1521" s="108" t="n">
        <v>2.35717225772303</v>
      </c>
      <c r="F1521" s="24" t="s">
        <v>15061</v>
      </c>
      <c r="G1521" s="24" t="n">
        <f aca="false">FALSE()</f>
        <v>0</v>
      </c>
      <c r="H1521" s="24" t="inlineStr">
        <f aca="false">FALSE()</f>
        <is>
          <t/>
        </is>
      </c>
      <c r="I1521" s="24" t="inlineStr">
        <f aca="false">FALSE()</f>
        <is>
          <t/>
        </is>
      </c>
      <c r="J1521" s="24" t="inlineStr">
        <f aca="false">FALSE()</f>
        <is>
          <t/>
        </is>
      </c>
      <c r="K1521" s="24" t="inlineStr">
        <f aca="false">FALSE()</f>
        <is>
          <t/>
        </is>
      </c>
      <c r="L1521" s="24" t="inlineStr">
        <f aca="false">FALSE()</f>
        <is>
          <t/>
        </is>
      </c>
    </row>
    <row r="1522" customFormat="false" ht="15" hidden="false" customHeight="false" outlineLevel="0" collapsed="false">
      <c r="A1522" s="24" t="s">
        <v>15369</v>
      </c>
      <c r="B1522" s="24" t="s">
        <v>16101</v>
      </c>
      <c r="C1522" s="24" t="n">
        <v>2</v>
      </c>
      <c r="D1522" s="108" t="n">
        <v>0.000508819701718699</v>
      </c>
      <c r="E1522" s="108" t="n">
        <v>3.28659118343733</v>
      </c>
      <c r="F1522" s="24" t="s">
        <v>15061</v>
      </c>
      <c r="G1522" s="24" t="inlineStr">
        <f aca="false">FALSE()</f>
        <is>
          <t/>
        </is>
      </c>
      <c r="H1522" s="24" t="inlineStr">
        <f aca="false">FALSE()</f>
        <is>
          <t/>
        </is>
      </c>
      <c r="I1522" s="24" t="inlineStr">
        <f aca="false">FALSE()</f>
        <is>
          <t/>
        </is>
      </c>
      <c r="J1522" s="24" t="n">
        <f aca="false">TRUE()</f>
        <v>1</v>
      </c>
      <c r="K1522" s="24" t="inlineStr">
        <f aca="false">FALSE()</f>
        <is>
          <t/>
        </is>
      </c>
      <c r="L1522" s="24" t="inlineStr">
        <f aca="false">FALSE()</f>
        <is>
          <t/>
        </is>
      </c>
    </row>
    <row r="1523" customFormat="false" ht="15" hidden="false" customHeight="false" outlineLevel="0" collapsed="false">
      <c r="A1523" s="24" t="s">
        <v>16101</v>
      </c>
      <c r="B1523" s="24" t="s">
        <v>16102</v>
      </c>
      <c r="C1523" s="24" t="n">
        <v>2</v>
      </c>
      <c r="D1523" s="108" t="n">
        <v>0.000508819701718699</v>
      </c>
      <c r="E1523" s="108" t="n">
        <v>3.68453119210936</v>
      </c>
      <c r="F1523" s="24" t="s">
        <v>15061</v>
      </c>
      <c r="G1523" s="24" t="n">
        <f aca="false">TRUE()</f>
        <v>1</v>
      </c>
      <c r="H1523" s="24" t="inlineStr">
        <f aca="false">FALSE()</f>
        <is>
          <t/>
        </is>
      </c>
      <c r="I1523" s="24" t="inlineStr">
        <f aca="false">FALSE()</f>
        <is>
          <t/>
        </is>
      </c>
      <c r="J1523" s="24" t="n">
        <f aca="false">FALSE()</f>
        <v>0</v>
      </c>
      <c r="K1523" s="24" t="inlineStr">
        <f aca="false">FALSE()</f>
        <is>
          <t/>
        </is>
      </c>
      <c r="L1523" s="24" t="inlineStr">
        <f aca="false">FALSE()</f>
        <is>
          <t/>
        </is>
      </c>
    </row>
    <row r="1524" customFormat="false" ht="15" hidden="false" customHeight="false" outlineLevel="0" collapsed="false">
      <c r="A1524" s="24" t="s">
        <v>16102</v>
      </c>
      <c r="B1524" s="24" t="s">
        <v>16103</v>
      </c>
      <c r="C1524" s="24" t="n">
        <v>2</v>
      </c>
      <c r="D1524" s="108" t="n">
        <v>0.000508819701718699</v>
      </c>
      <c r="E1524" s="108" t="n">
        <v>3.68453119210936</v>
      </c>
      <c r="F1524" s="24" t="s">
        <v>15061</v>
      </c>
      <c r="G1524" s="24" t="n">
        <f aca="false">FALSE()</f>
        <v>0</v>
      </c>
      <c r="H1524" s="24" t="inlineStr">
        <f aca="false">FALSE()</f>
        <is>
          <t/>
        </is>
      </c>
      <c r="I1524" s="24" t="inlineStr">
        <f aca="false">FALSE()</f>
        <is>
          <t/>
        </is>
      </c>
      <c r="J1524" s="24" t="inlineStr">
        <f aca="false">FALSE()</f>
        <is>
          <t/>
        </is>
      </c>
      <c r="K1524" s="24" t="inlineStr">
        <f aca="false">FALSE()</f>
        <is>
          <t/>
        </is>
      </c>
      <c r="L1524" s="24" t="inlineStr">
        <f aca="false">FALSE()</f>
        <is>
          <t/>
        </is>
      </c>
    </row>
    <row r="1525" customFormat="false" ht="15" hidden="false" customHeight="false" outlineLevel="0" collapsed="false">
      <c r="A1525" s="24" t="s">
        <v>16103</v>
      </c>
      <c r="B1525" s="24" t="s">
        <v>15350</v>
      </c>
      <c r="C1525" s="24" t="n">
        <v>2</v>
      </c>
      <c r="D1525" s="108" t="n">
        <v>0.000508819701718699</v>
      </c>
      <c r="E1525" s="108" t="n">
        <v>3.28659118343733</v>
      </c>
      <c r="F1525" s="24" t="s">
        <v>15061</v>
      </c>
      <c r="G1525" s="24" t="inlineStr">
        <f aca="false">FALSE()</f>
        <is>
          <t/>
        </is>
      </c>
      <c r="H1525" s="24" t="inlineStr">
        <f aca="false">FALSE()</f>
        <is>
          <t/>
        </is>
      </c>
      <c r="I1525" s="24" t="inlineStr">
        <f aca="false">FALSE()</f>
        <is>
          <t/>
        </is>
      </c>
      <c r="J1525" s="24" t="inlineStr">
        <f aca="false">FALSE()</f>
        <is>
          <t/>
        </is>
      </c>
      <c r="K1525" s="24" t="inlineStr">
        <f aca="false">FALSE()</f>
        <is>
          <t/>
        </is>
      </c>
      <c r="L1525" s="24" t="inlineStr">
        <f aca="false">FALSE()</f>
        <is>
          <t/>
        </is>
      </c>
    </row>
    <row r="1526" customFormat="false" ht="15" hidden="false" customHeight="false" outlineLevel="0" collapsed="false">
      <c r="A1526" s="24" t="s">
        <v>15350</v>
      </c>
      <c r="B1526" s="24" t="s">
        <v>16104</v>
      </c>
      <c r="C1526" s="24" t="n">
        <v>2</v>
      </c>
      <c r="D1526" s="108" t="n">
        <v>0.000508819701718699</v>
      </c>
      <c r="E1526" s="108" t="n">
        <v>3.28659118343733</v>
      </c>
      <c r="F1526" s="24" t="s">
        <v>15061</v>
      </c>
      <c r="G1526" s="24" t="inlineStr">
        <f aca="false">FALSE()</f>
        <is>
          <t/>
        </is>
      </c>
      <c r="H1526" s="24" t="inlineStr">
        <f aca="false">FALSE()</f>
        <is>
          <t/>
        </is>
      </c>
      <c r="I1526" s="24" t="inlineStr">
        <f aca="false">FALSE()</f>
        <is>
          <t/>
        </is>
      </c>
      <c r="J1526" s="24" t="inlineStr">
        <f aca="false">FALSE()</f>
        <is>
          <t/>
        </is>
      </c>
      <c r="K1526" s="24" t="inlineStr">
        <f aca="false">FALSE()</f>
        <is>
          <t/>
        </is>
      </c>
      <c r="L1526" s="24" t="inlineStr">
        <f aca="false">FALSE()</f>
        <is>
          <t/>
        </is>
      </c>
    </row>
    <row r="1527" customFormat="false" ht="15" hidden="false" customHeight="false" outlineLevel="0" collapsed="false">
      <c r="A1527" s="24" t="s">
        <v>338</v>
      </c>
      <c r="B1527" s="24" t="s">
        <v>14852</v>
      </c>
      <c r="C1527" s="24" t="n">
        <v>76</v>
      </c>
      <c r="D1527" s="108" t="n">
        <v>0.0140114819204529</v>
      </c>
      <c r="E1527" s="108" t="n">
        <v>0.963752663224091</v>
      </c>
      <c r="F1527" s="24" t="s">
        <v>13916</v>
      </c>
      <c r="G1527" s="24" t="inlineStr">
        <f aca="false">FALSE()</f>
        <is>
          <t/>
        </is>
      </c>
      <c r="H1527" s="24" t="inlineStr">
        <f aca="false">FALSE()</f>
        <is>
          <t/>
        </is>
      </c>
      <c r="I1527" s="24" t="inlineStr">
        <f aca="false">FALSE()</f>
        <is>
          <t/>
        </is>
      </c>
      <c r="J1527" s="24" t="inlineStr">
        <f aca="false">FALSE()</f>
        <is>
          <t/>
        </is>
      </c>
      <c r="K1527" s="24" t="inlineStr">
        <f aca="false">FALSE()</f>
        <is>
          <t/>
        </is>
      </c>
      <c r="L1527" s="24" t="inlineStr">
        <f aca="false">FALSE()</f>
        <is>
          <t/>
        </is>
      </c>
    </row>
    <row r="1528" customFormat="false" ht="15" hidden="false" customHeight="false" outlineLevel="0" collapsed="false">
      <c r="A1528" s="24" t="s">
        <v>14860</v>
      </c>
      <c r="B1528" s="24" t="s">
        <v>14874</v>
      </c>
      <c r="C1528" s="24" t="n">
        <v>73</v>
      </c>
      <c r="D1528" s="108" t="n">
        <v>0.0137724215661666</v>
      </c>
      <c r="E1528" s="108" t="n">
        <v>1.66900678095858</v>
      </c>
      <c r="F1528" s="24" t="s">
        <v>13916</v>
      </c>
      <c r="G1528" s="24" t="inlineStr">
        <f aca="false">FALSE()</f>
        <is>
          <t/>
        </is>
      </c>
      <c r="H1528" s="24" t="inlineStr">
        <f aca="false">FALSE()</f>
        <is>
          <t/>
        </is>
      </c>
      <c r="I1528" s="24" t="inlineStr">
        <f aca="false">FALSE()</f>
        <is>
          <t/>
        </is>
      </c>
      <c r="J1528" s="24" t="inlineStr">
        <f aca="false">FALSE()</f>
        <is>
          <t/>
        </is>
      </c>
      <c r="K1528" s="24" t="inlineStr">
        <f aca="false">FALSE()</f>
        <is>
          <t/>
        </is>
      </c>
      <c r="L1528" s="24" t="inlineStr">
        <f aca="false">FALSE()</f>
        <is>
          <t/>
        </is>
      </c>
    </row>
    <row r="1529" customFormat="false" ht="15" hidden="false" customHeight="false" outlineLevel="0" collapsed="false">
      <c r="A1529" s="24" t="s">
        <v>14874</v>
      </c>
      <c r="B1529" s="24" t="s">
        <v>14883</v>
      </c>
      <c r="C1529" s="24" t="n">
        <v>73</v>
      </c>
      <c r="D1529" s="108" t="n">
        <v>0.0137724215661666</v>
      </c>
      <c r="E1529" s="108" t="n">
        <v>1.6977785235286</v>
      </c>
      <c r="F1529" s="24" t="s">
        <v>13916</v>
      </c>
      <c r="G1529" s="24" t="inlineStr">
        <f aca="false">FALSE()</f>
        <is>
          <t/>
        </is>
      </c>
      <c r="H1529" s="24" t="inlineStr">
        <f aca="false">FALSE()</f>
        <is>
          <t/>
        </is>
      </c>
      <c r="I1529" s="24" t="inlineStr">
        <f aca="false">FALSE()</f>
        <is>
          <t/>
        </is>
      </c>
      <c r="J1529" s="24" t="inlineStr">
        <f aca="false">FALSE()</f>
        <is>
          <t/>
        </is>
      </c>
      <c r="K1529" s="24" t="inlineStr">
        <f aca="false">FALSE()</f>
        <is>
          <t/>
        </is>
      </c>
      <c r="L1529" s="24" t="inlineStr">
        <f aca="false">FALSE()</f>
        <is>
          <t/>
        </is>
      </c>
    </row>
    <row r="1530" customFormat="false" ht="15" hidden="false" customHeight="false" outlineLevel="0" collapsed="false">
      <c r="A1530" s="24" t="s">
        <v>14883</v>
      </c>
      <c r="B1530" s="24" t="s">
        <v>14892</v>
      </c>
      <c r="C1530" s="24" t="n">
        <v>73</v>
      </c>
      <c r="D1530" s="108" t="n">
        <v>0.0137724215661666</v>
      </c>
      <c r="E1530" s="108" t="n">
        <v>1.6977785235286</v>
      </c>
      <c r="F1530" s="24" t="s">
        <v>13916</v>
      </c>
      <c r="G1530" s="24" t="inlineStr">
        <f aca="false">FALSE()</f>
        <is>
          <t/>
        </is>
      </c>
      <c r="H1530" s="24" t="inlineStr">
        <f aca="false">FALSE()</f>
        <is>
          <t/>
        </is>
      </c>
      <c r="I1530" s="24" t="inlineStr">
        <f aca="false">FALSE()</f>
        <is>
          <t/>
        </is>
      </c>
      <c r="J1530" s="24" t="inlineStr">
        <f aca="false">FALSE()</f>
        <is>
          <t/>
        </is>
      </c>
      <c r="K1530" s="24" t="inlineStr">
        <f aca="false">FALSE()</f>
        <is>
          <t/>
        </is>
      </c>
      <c r="L1530" s="24" t="inlineStr">
        <f aca="false">FALSE()</f>
        <is>
          <t/>
        </is>
      </c>
    </row>
    <row r="1531" customFormat="false" ht="15" hidden="false" customHeight="false" outlineLevel="0" collapsed="false">
      <c r="A1531" s="24" t="s">
        <v>14892</v>
      </c>
      <c r="B1531" s="24" t="s">
        <v>14899</v>
      </c>
      <c r="C1531" s="24" t="n">
        <v>73</v>
      </c>
      <c r="D1531" s="108" t="n">
        <v>0.0137724215661666</v>
      </c>
      <c r="E1531" s="108" t="n">
        <v>1.6977785235286</v>
      </c>
      <c r="F1531" s="24" t="s">
        <v>13916</v>
      </c>
      <c r="G1531" s="24" t="inlineStr">
        <f aca="false">FALSE()</f>
        <is>
          <t/>
        </is>
      </c>
      <c r="H1531" s="24" t="inlineStr">
        <f aca="false">FALSE()</f>
        <is>
          <t/>
        </is>
      </c>
      <c r="I1531" s="24" t="inlineStr">
        <f aca="false">FALSE()</f>
        <is>
          <t/>
        </is>
      </c>
      <c r="J1531" s="24" t="inlineStr">
        <f aca="false">FALSE()</f>
        <is>
          <t/>
        </is>
      </c>
      <c r="K1531" s="24" t="inlineStr">
        <f aca="false">FALSE()</f>
        <is>
          <t/>
        </is>
      </c>
      <c r="L1531" s="24" t="inlineStr">
        <f aca="false">FALSE()</f>
        <is>
          <t/>
        </is>
      </c>
    </row>
    <row r="1532" customFormat="false" ht="15" hidden="false" customHeight="false" outlineLevel="0" collapsed="false">
      <c r="A1532" s="24" t="s">
        <v>14899</v>
      </c>
      <c r="B1532" s="24" t="s">
        <v>14868</v>
      </c>
      <c r="C1532" s="24" t="n">
        <v>73</v>
      </c>
      <c r="D1532" s="108" t="n">
        <v>0.0137724215661666</v>
      </c>
      <c r="E1532" s="108" t="n">
        <v>1.69186966391808</v>
      </c>
      <c r="F1532" s="24" t="s">
        <v>13916</v>
      </c>
      <c r="G1532" s="24" t="inlineStr">
        <f aca="false">FALSE()</f>
        <is>
          <t/>
        </is>
      </c>
      <c r="H1532" s="24" t="inlineStr">
        <f aca="false">FALSE()</f>
        <is>
          <t/>
        </is>
      </c>
      <c r="I1532" s="24" t="inlineStr">
        <f aca="false">FALSE()</f>
        <is>
          <t/>
        </is>
      </c>
      <c r="J1532" s="24" t="inlineStr">
        <f aca="false">FALSE()</f>
        <is>
          <t/>
        </is>
      </c>
      <c r="K1532" s="24" t="inlineStr">
        <f aca="false">FALSE()</f>
        <is>
          <t/>
        </is>
      </c>
      <c r="L1532" s="24" t="inlineStr">
        <f aca="false">FALSE()</f>
        <is>
          <t/>
        </is>
      </c>
    </row>
    <row r="1533" customFormat="false" ht="15" hidden="false" customHeight="false" outlineLevel="0" collapsed="false">
      <c r="A1533" s="24" t="s">
        <v>14868</v>
      </c>
      <c r="B1533" s="24" t="s">
        <v>338</v>
      </c>
      <c r="C1533" s="24" t="n">
        <v>73</v>
      </c>
      <c r="D1533" s="108" t="n">
        <v>0.0137724215661666</v>
      </c>
      <c r="E1533" s="108" t="n">
        <v>1.0275626231672</v>
      </c>
      <c r="F1533" s="24" t="s">
        <v>13916</v>
      </c>
      <c r="G1533" s="24" t="inlineStr">
        <f aca="false">FALSE()</f>
        <is>
          <t/>
        </is>
      </c>
      <c r="H1533" s="24" t="inlineStr">
        <f aca="false">FALSE()</f>
        <is>
          <t/>
        </is>
      </c>
      <c r="I1533" s="24" t="inlineStr">
        <f aca="false">FALSE()</f>
        <is>
          <t/>
        </is>
      </c>
      <c r="J1533" s="24" t="inlineStr">
        <f aca="false">FALSE()</f>
        <is>
          <t/>
        </is>
      </c>
      <c r="K1533" s="24" t="inlineStr">
        <f aca="false">FALSE()</f>
        <is>
          <t/>
        </is>
      </c>
      <c r="L1533" s="24" t="inlineStr">
        <f aca="false">FALSE()</f>
        <is>
          <t/>
        </is>
      </c>
    </row>
    <row r="1534" customFormat="false" ht="15" hidden="false" customHeight="false" outlineLevel="0" collapsed="false">
      <c r="A1534" s="24" t="s">
        <v>14852</v>
      </c>
      <c r="B1534" s="24" t="s">
        <v>14906</v>
      </c>
      <c r="C1534" s="24" t="n">
        <v>73</v>
      </c>
      <c r="D1534" s="108" t="n">
        <v>0.0137724215661666</v>
      </c>
      <c r="E1534" s="108" t="n">
        <v>1.64202329127298</v>
      </c>
      <c r="F1534" s="24" t="s">
        <v>13916</v>
      </c>
      <c r="G1534" s="24" t="inlineStr">
        <f aca="false">FALSE()</f>
        <is>
          <t/>
        </is>
      </c>
      <c r="H1534" s="24" t="inlineStr">
        <f aca="false">FALSE()</f>
        <is>
          <t/>
        </is>
      </c>
      <c r="I1534" s="24" t="inlineStr">
        <f aca="false">FALSE()</f>
        <is>
          <t/>
        </is>
      </c>
      <c r="J1534" s="24" t="inlineStr">
        <f aca="false">FALSE()</f>
        <is>
          <t/>
        </is>
      </c>
      <c r="K1534" s="24" t="inlineStr">
        <f aca="false">FALSE()</f>
        <is>
          <t/>
        </is>
      </c>
      <c r="L1534" s="24" t="inlineStr">
        <f aca="false">FALSE()</f>
        <is>
          <t/>
        </is>
      </c>
    </row>
    <row r="1535" customFormat="false" ht="15" hidden="false" customHeight="false" outlineLevel="0" collapsed="false">
      <c r="A1535" s="24" t="s">
        <v>338</v>
      </c>
      <c r="B1535" s="24" t="s">
        <v>15066</v>
      </c>
      <c r="C1535" s="24" t="n">
        <v>28</v>
      </c>
      <c r="D1535" s="108" t="n">
        <v>0.0081484396515294</v>
      </c>
      <c r="E1535" s="108" t="n">
        <v>0.963014694513128</v>
      </c>
      <c r="F1535" s="24" t="s">
        <v>13916</v>
      </c>
      <c r="G1535" s="24" t="inlineStr">
        <f aca="false">FALSE()</f>
        <is>
          <t/>
        </is>
      </c>
      <c r="H1535" s="24" t="inlineStr">
        <f aca="false">FALSE()</f>
        <is>
          <t/>
        </is>
      </c>
      <c r="I1535" s="24" t="inlineStr">
        <f aca="false">FALSE()</f>
        <is>
          <t/>
        </is>
      </c>
      <c r="J1535" s="24" t="inlineStr">
        <f aca="false">FALSE()</f>
        <is>
          <t/>
        </is>
      </c>
      <c r="K1535" s="24" t="inlineStr">
        <f aca="false">FALSE()</f>
        <is>
          <t/>
        </is>
      </c>
      <c r="L1535" s="24" t="inlineStr">
        <f aca="false">FALSE()</f>
        <is>
          <t/>
        </is>
      </c>
    </row>
    <row r="1536" customFormat="false" ht="15" hidden="false" customHeight="false" outlineLevel="0" collapsed="false">
      <c r="A1536" s="24" t="s">
        <v>15066</v>
      </c>
      <c r="B1536" s="24" t="s">
        <v>15067</v>
      </c>
      <c r="C1536" s="24" t="n">
        <v>27</v>
      </c>
      <c r="D1536" s="108" t="n">
        <v>0.00796230472045819</v>
      </c>
      <c r="E1536" s="108" t="n">
        <v>2.06818586174616</v>
      </c>
      <c r="F1536" s="24" t="s">
        <v>13916</v>
      </c>
      <c r="G1536" s="24" t="inlineStr">
        <f aca="false">FALSE()</f>
        <is>
          <t/>
        </is>
      </c>
      <c r="H1536" s="24" t="inlineStr">
        <f aca="false">FALSE()</f>
        <is>
          <t/>
        </is>
      </c>
      <c r="I1536" s="24" t="inlineStr">
        <f aca="false">FALSE()</f>
        <is>
          <t/>
        </is>
      </c>
      <c r="J1536" s="24" t="inlineStr">
        <f aca="false">FALSE()</f>
        <is>
          <t/>
        </is>
      </c>
      <c r="K1536" s="24" t="inlineStr">
        <f aca="false">FALSE()</f>
        <is>
          <t/>
        </is>
      </c>
      <c r="L1536" s="24" t="inlineStr">
        <f aca="false">FALSE()</f>
        <is>
          <t/>
        </is>
      </c>
    </row>
    <row r="1537" customFormat="false" ht="15" hidden="false" customHeight="false" outlineLevel="0" collapsed="false">
      <c r="A1537" s="24" t="s">
        <v>15067</v>
      </c>
      <c r="B1537" s="24" t="s">
        <v>15068</v>
      </c>
      <c r="C1537" s="24" t="n">
        <v>27</v>
      </c>
      <c r="D1537" s="108" t="n">
        <v>0.00796230472045819</v>
      </c>
      <c r="E1537" s="108" t="n">
        <v>2.11394335230684</v>
      </c>
      <c r="F1537" s="24" t="s">
        <v>13916</v>
      </c>
      <c r="G1537" s="24" t="inlineStr">
        <f aca="false">FALSE()</f>
        <is>
          <t/>
        </is>
      </c>
      <c r="H1537" s="24" t="inlineStr">
        <f aca="false">FALSE()</f>
        <is>
          <t/>
        </is>
      </c>
      <c r="I1537" s="24" t="inlineStr">
        <f aca="false">FALSE()</f>
        <is>
          <t/>
        </is>
      </c>
      <c r="J1537" s="24" t="n">
        <f aca="false">TRUE()</f>
        <v>1</v>
      </c>
      <c r="K1537" s="24" t="inlineStr">
        <f aca="false">FALSE()</f>
        <is>
          <t/>
        </is>
      </c>
      <c r="L1537" s="24" t="inlineStr">
        <f aca="false">FALSE()</f>
        <is>
          <t/>
        </is>
      </c>
    </row>
    <row r="1538" customFormat="false" ht="15" hidden="false" customHeight="false" outlineLevel="0" collapsed="false">
      <c r="A1538" s="24" t="s">
        <v>14847</v>
      </c>
      <c r="B1538" s="24" t="s">
        <v>338</v>
      </c>
      <c r="C1538" s="24" t="n">
        <v>27</v>
      </c>
      <c r="D1538" s="108" t="n">
        <v>0.00796230472045819</v>
      </c>
      <c r="E1538" s="108" t="n">
        <v>0.679505411925938</v>
      </c>
      <c r="F1538" s="24" t="s">
        <v>13916</v>
      </c>
      <c r="G1538" s="24" t="inlineStr">
        <f aca="false">FALSE()</f>
        <is>
          <t/>
        </is>
      </c>
      <c r="H1538" s="24" t="inlineStr">
        <f aca="false">FALSE()</f>
        <is>
          <t/>
        </is>
      </c>
      <c r="I1538" s="24" t="inlineStr">
        <f aca="false">FALSE()</f>
        <is>
          <t/>
        </is>
      </c>
      <c r="J1538" s="24" t="n">
        <f aca="false">FALSE()</f>
        <v>0</v>
      </c>
      <c r="K1538" s="24" t="inlineStr">
        <f aca="false">FALSE()</f>
        <is>
          <t/>
        </is>
      </c>
      <c r="L1538" s="24" t="inlineStr">
        <f aca="false">FALSE()</f>
        <is>
          <t/>
        </is>
      </c>
    </row>
    <row r="1539" customFormat="false" ht="15" hidden="false" customHeight="false" outlineLevel="0" collapsed="false">
      <c r="A1539" s="24" t="s">
        <v>15068</v>
      </c>
      <c r="B1539" s="24" t="s">
        <v>15069</v>
      </c>
      <c r="C1539" s="24" t="n">
        <v>25</v>
      </c>
      <c r="D1539" s="108" t="n">
        <v>0.00757801196724659</v>
      </c>
      <c r="E1539" s="108" t="n">
        <v>2.14612803567824</v>
      </c>
      <c r="F1539" s="24" t="s">
        <v>13916</v>
      </c>
      <c r="G1539" s="24" t="n">
        <f aca="false">TRUE()</f>
        <v>1</v>
      </c>
      <c r="H1539" s="24" t="inlineStr">
        <f aca="false">FALSE()</f>
        <is>
          <t/>
        </is>
      </c>
      <c r="I1539" s="24" t="inlineStr">
        <f aca="false">FALSE()</f>
        <is>
          <t/>
        </is>
      </c>
      <c r="J1539" s="24" t="n">
        <f aca="false">TRUE()</f>
        <v>1</v>
      </c>
      <c r="K1539" s="24" t="inlineStr">
        <f aca="false">FALSE()</f>
        <is>
          <t/>
        </is>
      </c>
      <c r="L1539" s="24" t="inlineStr">
        <f aca="false">FALSE()</f>
        <is>
          <t/>
        </is>
      </c>
    </row>
    <row r="1540" customFormat="false" ht="15" hidden="false" customHeight="false" outlineLevel="0" collapsed="false">
      <c r="A1540" s="24" t="s">
        <v>15069</v>
      </c>
      <c r="B1540" s="24" t="s">
        <v>15070</v>
      </c>
      <c r="C1540" s="24" t="n">
        <v>25</v>
      </c>
      <c r="D1540" s="108" t="n">
        <v>0.00757801196724659</v>
      </c>
      <c r="E1540" s="108" t="n">
        <v>2.16316137497702</v>
      </c>
      <c r="F1540" s="24" t="s">
        <v>13916</v>
      </c>
      <c r="G1540" s="24" t="inlineStr">
        <f aca="false">TRUE()</f>
        <is>
          <t/>
        </is>
      </c>
      <c r="H1540" s="24" t="inlineStr">
        <f aca="false">FALSE()</f>
        <is>
          <t/>
        </is>
      </c>
      <c r="I1540" s="24" t="inlineStr">
        <f aca="false">FALSE()</f>
        <is>
          <t/>
        </is>
      </c>
      <c r="J1540" s="24" t="n">
        <f aca="false">FALSE()</f>
        <v>0</v>
      </c>
      <c r="K1540" s="24" t="inlineStr">
        <f aca="false">FALSE()</f>
        <is>
          <t/>
        </is>
      </c>
      <c r="L1540" s="24" t="inlineStr">
        <f aca="false">FALSE()</f>
        <is>
          <t/>
        </is>
      </c>
    </row>
    <row r="1541" customFormat="false" ht="15" hidden="false" customHeight="false" outlineLevel="0" collapsed="false">
      <c r="A1541" s="24" t="s">
        <v>15070</v>
      </c>
      <c r="B1541" s="24" t="s">
        <v>15071</v>
      </c>
      <c r="C1541" s="24" t="n">
        <v>24</v>
      </c>
      <c r="D1541" s="108" t="n">
        <v>0.00737953743224841</v>
      </c>
      <c r="E1541" s="108" t="n">
        <v>2.16316137497702</v>
      </c>
      <c r="F1541" s="24" t="s">
        <v>13916</v>
      </c>
      <c r="G1541" s="24" t="n">
        <f aca="false">FALSE()</f>
        <v>0</v>
      </c>
      <c r="H1541" s="24" t="inlineStr">
        <f aca="false">FALSE()</f>
        <is>
          <t/>
        </is>
      </c>
      <c r="I1541" s="24" t="inlineStr">
        <f aca="false">FALSE()</f>
        <is>
          <t/>
        </is>
      </c>
      <c r="J1541" s="24" t="inlineStr">
        <f aca="false">FALSE()</f>
        <is>
          <t/>
        </is>
      </c>
      <c r="K1541" s="24" t="inlineStr">
        <f aca="false">FALSE()</f>
        <is>
          <t/>
        </is>
      </c>
      <c r="L1541" s="24" t="inlineStr">
        <f aca="false">FALSE()</f>
        <is>
          <t/>
        </is>
      </c>
    </row>
    <row r="1542" customFormat="false" ht="15" hidden="false" customHeight="false" outlineLevel="0" collapsed="false">
      <c r="A1542" s="24" t="s">
        <v>15071</v>
      </c>
      <c r="B1542" s="24" t="s">
        <v>15072</v>
      </c>
      <c r="C1542" s="24" t="n">
        <v>24</v>
      </c>
      <c r="D1542" s="108" t="n">
        <v>0.00737953743224841</v>
      </c>
      <c r="E1542" s="108" t="n">
        <v>2.18089014193745</v>
      </c>
      <c r="F1542" s="24" t="s">
        <v>13916</v>
      </c>
      <c r="G1542" s="24" t="inlineStr">
        <f aca="false">FALSE()</f>
        <is>
          <t/>
        </is>
      </c>
      <c r="H1542" s="24" t="inlineStr">
        <f aca="false">FALSE()</f>
        <is>
          <t/>
        </is>
      </c>
      <c r="I1542" s="24" t="inlineStr">
        <f aca="false">FALSE()</f>
        <is>
          <t/>
        </is>
      </c>
      <c r="J1542" s="24" t="inlineStr">
        <f aca="false">FALSE()</f>
        <is>
          <t/>
        </is>
      </c>
      <c r="K1542" s="24" t="inlineStr">
        <f aca="false">FALSE()</f>
        <is>
          <t/>
        </is>
      </c>
      <c r="L1542" s="24" t="inlineStr">
        <f aca="false">FALSE()</f>
        <is>
          <t/>
        </is>
      </c>
    </row>
    <row r="1543" customFormat="false" ht="15" hidden="false" customHeight="false" outlineLevel="0" collapsed="false">
      <c r="A1543" s="24" t="s">
        <v>15078</v>
      </c>
      <c r="B1543" s="24" t="s">
        <v>15079</v>
      </c>
      <c r="C1543" s="24" t="n">
        <v>21</v>
      </c>
      <c r="D1543" s="108" t="n">
        <v>0.00675661096559597</v>
      </c>
      <c r="E1543" s="108" t="n">
        <v>2.23888208891514</v>
      </c>
      <c r="F1543" s="24" t="s">
        <v>13916</v>
      </c>
      <c r="G1543" s="24" t="inlineStr">
        <f aca="false">FALSE()</f>
        <is>
          <t/>
        </is>
      </c>
      <c r="H1543" s="24" t="inlineStr">
        <f aca="false">FALSE()</f>
        <is>
          <t/>
        </is>
      </c>
      <c r="I1543" s="24" t="inlineStr">
        <f aca="false">FALSE()</f>
        <is>
          <t/>
        </is>
      </c>
      <c r="J1543" s="24" t="inlineStr">
        <f aca="false">FALSE()</f>
        <is>
          <t/>
        </is>
      </c>
      <c r="K1543" s="24" t="inlineStr">
        <f aca="false">FALSE()</f>
        <is>
          <t/>
        </is>
      </c>
      <c r="L1543" s="24" t="inlineStr">
        <f aca="false">FALSE()</f>
        <is>
          <t/>
        </is>
      </c>
    </row>
    <row r="1544" customFormat="false" ht="15" hidden="false" customHeight="false" outlineLevel="0" collapsed="false">
      <c r="A1544" s="24" t="s">
        <v>15079</v>
      </c>
      <c r="B1544" s="24" t="s">
        <v>15080</v>
      </c>
      <c r="C1544" s="24" t="n">
        <v>21</v>
      </c>
      <c r="D1544" s="108" t="n">
        <v>0.00675661096559597</v>
      </c>
      <c r="E1544" s="108" t="n">
        <v>2.23888208891514</v>
      </c>
      <c r="F1544" s="24" t="s">
        <v>13916</v>
      </c>
      <c r="G1544" s="24" t="inlineStr">
        <f aca="false">FALSE()</f>
        <is>
          <t/>
        </is>
      </c>
      <c r="H1544" s="24" t="inlineStr">
        <f aca="false">FALSE()</f>
        <is>
          <t/>
        </is>
      </c>
      <c r="I1544" s="24" t="inlineStr">
        <f aca="false">FALSE()</f>
        <is>
          <t/>
        </is>
      </c>
      <c r="J1544" s="24" t="inlineStr">
        <f aca="false">FALSE()</f>
        <is>
          <t/>
        </is>
      </c>
      <c r="K1544" s="24" t="inlineStr">
        <f aca="false">FALSE()</f>
        <is>
          <t/>
        </is>
      </c>
      <c r="L1544" s="24" t="inlineStr">
        <f aca="false">FALSE()</f>
        <is>
          <t/>
        </is>
      </c>
    </row>
    <row r="1545" customFormat="false" ht="15" hidden="false" customHeight="false" outlineLevel="0" collapsed="false">
      <c r="A1545" s="24" t="s">
        <v>15080</v>
      </c>
      <c r="B1545" s="24" t="s">
        <v>15081</v>
      </c>
      <c r="C1545" s="24" t="n">
        <v>21</v>
      </c>
      <c r="D1545" s="108" t="n">
        <v>0.00675661096559597</v>
      </c>
      <c r="E1545" s="108" t="n">
        <v>2.23888208891514</v>
      </c>
      <c r="F1545" s="24" t="s">
        <v>13916</v>
      </c>
      <c r="G1545" s="24" t="inlineStr">
        <f aca="false">FALSE()</f>
        <is>
          <t/>
        </is>
      </c>
      <c r="H1545" s="24" t="inlineStr">
        <f aca="false">FALSE()</f>
        <is>
          <t/>
        </is>
      </c>
      <c r="I1545" s="24" t="inlineStr">
        <f aca="false">FALSE()</f>
        <is>
          <t/>
        </is>
      </c>
      <c r="J1545" s="24" t="inlineStr">
        <f aca="false">FALSE()</f>
        <is>
          <t/>
        </is>
      </c>
      <c r="K1545" s="24" t="inlineStr">
        <f aca="false">FALSE()</f>
        <is>
          <t/>
        </is>
      </c>
      <c r="L1545" s="24" t="inlineStr">
        <f aca="false">FALSE()</f>
        <is>
          <t/>
        </is>
      </c>
    </row>
    <row r="1546" customFormat="false" ht="15" hidden="false" customHeight="false" outlineLevel="0" collapsed="false">
      <c r="A1546" s="24" t="s">
        <v>15081</v>
      </c>
      <c r="B1546" s="24" t="s">
        <v>15082</v>
      </c>
      <c r="C1546" s="24" t="n">
        <v>21</v>
      </c>
      <c r="D1546" s="108" t="n">
        <v>0.00675661096559597</v>
      </c>
      <c r="E1546" s="108" t="n">
        <v>2.23888208891514</v>
      </c>
      <c r="F1546" s="24" t="s">
        <v>13916</v>
      </c>
      <c r="G1546" s="24" t="inlineStr">
        <f aca="false">FALSE()</f>
        <is>
          <t/>
        </is>
      </c>
      <c r="H1546" s="24" t="inlineStr">
        <f aca="false">FALSE()</f>
        <is>
          <t/>
        </is>
      </c>
      <c r="I1546" s="24" t="inlineStr">
        <f aca="false">FALSE()</f>
        <is>
          <t/>
        </is>
      </c>
      <c r="J1546" s="24" t="inlineStr">
        <f aca="false">FALSE()</f>
        <is>
          <t/>
        </is>
      </c>
      <c r="K1546" s="24" t="inlineStr">
        <f aca="false">FALSE()</f>
        <is>
          <t/>
        </is>
      </c>
      <c r="L1546" s="24" t="inlineStr">
        <f aca="false">FALSE()</f>
        <is>
          <t/>
        </is>
      </c>
    </row>
    <row r="1547" customFormat="false" ht="15" hidden="false" customHeight="false" outlineLevel="0" collapsed="false">
      <c r="A1547" s="24" t="s">
        <v>15082</v>
      </c>
      <c r="B1547" s="24" t="s">
        <v>15087</v>
      </c>
      <c r="C1547" s="24" t="n">
        <v>19</v>
      </c>
      <c r="D1547" s="108" t="n">
        <v>0.006316234925571</v>
      </c>
      <c r="E1547" s="108" t="n">
        <v>2.26007138798507</v>
      </c>
      <c r="F1547" s="24" t="s">
        <v>13916</v>
      </c>
      <c r="G1547" s="24" t="inlineStr">
        <f aca="false">FALSE()</f>
        <is>
          <t/>
        </is>
      </c>
      <c r="H1547" s="24" t="inlineStr">
        <f aca="false">FALSE()</f>
        <is>
          <t/>
        </is>
      </c>
      <c r="I1547" s="24" t="inlineStr">
        <f aca="false">FALSE()</f>
        <is>
          <t/>
        </is>
      </c>
      <c r="J1547" s="24" t="inlineStr">
        <f aca="false">FALSE()</f>
        <is>
          <t/>
        </is>
      </c>
      <c r="K1547" s="24" t="inlineStr">
        <f aca="false">FALSE()</f>
        <is>
          <t/>
        </is>
      </c>
      <c r="L1547" s="24" t="inlineStr">
        <f aca="false">FALSE()</f>
        <is>
          <t/>
        </is>
      </c>
    </row>
    <row r="1548" customFormat="false" ht="15" hidden="false" customHeight="false" outlineLevel="0" collapsed="false">
      <c r="A1548" s="24" t="s">
        <v>14820</v>
      </c>
      <c r="B1548" s="24" t="s">
        <v>338</v>
      </c>
      <c r="C1548" s="24" t="n">
        <v>16</v>
      </c>
      <c r="D1548" s="108" t="n">
        <v>0.00561262328526945</v>
      </c>
      <c r="E1548" s="108" t="n">
        <v>1.03347148277772</v>
      </c>
      <c r="F1548" s="24" t="s">
        <v>13916</v>
      </c>
      <c r="G1548" s="24" t="inlineStr">
        <f aca="false">FALSE()</f>
        <is>
          <t/>
        </is>
      </c>
      <c r="H1548" s="24" t="inlineStr">
        <f aca="false">FALSE()</f>
        <is>
          <t/>
        </is>
      </c>
      <c r="I1548" s="24" t="inlineStr">
        <f aca="false">FALSE()</f>
        <is>
          <t/>
        </is>
      </c>
      <c r="J1548" s="24" t="inlineStr">
        <f aca="false">FALSE()</f>
        <is>
          <t/>
        </is>
      </c>
      <c r="K1548" s="24" t="inlineStr">
        <f aca="false">FALSE()</f>
        <is>
          <t/>
        </is>
      </c>
      <c r="L1548" s="24" t="inlineStr">
        <f aca="false">FALSE()</f>
        <is>
          <t/>
        </is>
      </c>
    </row>
    <row r="1549" customFormat="false" ht="15" hidden="false" customHeight="false" outlineLevel="0" collapsed="false">
      <c r="A1549" s="24" t="s">
        <v>15077</v>
      </c>
      <c r="B1549" s="24" t="s">
        <v>15107</v>
      </c>
      <c r="C1549" s="24" t="n">
        <v>15</v>
      </c>
      <c r="D1549" s="108" t="n">
        <v>0.0053652359172504</v>
      </c>
      <c r="E1549" s="108" t="n">
        <v>2.23888208891514</v>
      </c>
      <c r="F1549" s="24" t="s">
        <v>13916</v>
      </c>
      <c r="G1549" s="24" t="inlineStr">
        <f aca="false">FALSE()</f>
        <is>
          <t/>
        </is>
      </c>
      <c r="H1549" s="24" t="inlineStr">
        <f aca="false">FALSE()</f>
        <is>
          <t/>
        </is>
      </c>
      <c r="I1549" s="24" t="inlineStr">
        <f aca="false">FALSE()</f>
        <is>
          <t/>
        </is>
      </c>
      <c r="J1549" s="24" t="inlineStr">
        <f aca="false">FALSE()</f>
        <is>
          <t/>
        </is>
      </c>
      <c r="K1549" s="24" t="inlineStr">
        <f aca="false">FALSE()</f>
        <is>
          <t/>
        </is>
      </c>
      <c r="L1549" s="24" t="inlineStr">
        <f aca="false">FALSE()</f>
        <is>
          <t/>
        </is>
      </c>
    </row>
    <row r="1550" customFormat="false" ht="15" hidden="false" customHeight="false" outlineLevel="0" collapsed="false">
      <c r="A1550" s="24" t="s">
        <v>15107</v>
      </c>
      <c r="B1550" s="24" t="s">
        <v>338</v>
      </c>
      <c r="C1550" s="24" t="n">
        <v>15</v>
      </c>
      <c r="D1550" s="108" t="n">
        <v>0.0053652359172504</v>
      </c>
      <c r="E1550" s="108" t="n">
        <v>1.03347148277772</v>
      </c>
      <c r="F1550" s="24" t="s">
        <v>13916</v>
      </c>
      <c r="G1550" s="24" t="inlineStr">
        <f aca="false">FALSE()</f>
        <is>
          <t/>
        </is>
      </c>
      <c r="H1550" s="24" t="inlineStr">
        <f aca="false">FALSE()</f>
        <is>
          <t/>
        </is>
      </c>
      <c r="I1550" s="24" t="inlineStr">
        <f aca="false">FALSE()</f>
        <is>
          <t/>
        </is>
      </c>
      <c r="J1550" s="24" t="inlineStr">
        <f aca="false">FALSE()</f>
        <is>
          <t/>
        </is>
      </c>
      <c r="K1550" s="24" t="inlineStr">
        <f aca="false">FALSE()</f>
        <is>
          <t/>
        </is>
      </c>
      <c r="L1550" s="24" t="inlineStr">
        <f aca="false">FALSE()</f>
        <is>
          <t/>
        </is>
      </c>
    </row>
    <row r="1551" customFormat="false" ht="15" hidden="false" customHeight="false" outlineLevel="0" collapsed="false">
      <c r="A1551" s="24" t="s">
        <v>338</v>
      </c>
      <c r="B1551" s="24" t="s">
        <v>15085</v>
      </c>
      <c r="C1551" s="24" t="n">
        <v>15</v>
      </c>
      <c r="D1551" s="108" t="n">
        <v>0.0053652359172504</v>
      </c>
      <c r="E1551" s="108" t="n">
        <v>0.904556015108034</v>
      </c>
      <c r="F1551" s="24" t="s">
        <v>13916</v>
      </c>
      <c r="G1551" s="24" t="inlineStr">
        <f aca="false">FALSE()</f>
        <is>
          <t/>
        </is>
      </c>
      <c r="H1551" s="24" t="inlineStr">
        <f aca="false">FALSE()</f>
        <is>
          <t/>
        </is>
      </c>
      <c r="I1551" s="24" t="inlineStr">
        <f aca="false">FALSE()</f>
        <is>
          <t/>
        </is>
      </c>
      <c r="J1551" s="24" t="inlineStr">
        <f aca="false">FALSE()</f>
        <is>
          <t/>
        </is>
      </c>
      <c r="K1551" s="24" t="inlineStr">
        <f aca="false">FALSE()</f>
        <is>
          <t/>
        </is>
      </c>
      <c r="L1551" s="24" t="inlineStr">
        <f aca="false">FALSE()</f>
        <is>
          <t/>
        </is>
      </c>
    </row>
    <row r="1552" customFormat="false" ht="15" hidden="false" customHeight="false" outlineLevel="0" collapsed="false">
      <c r="A1552" s="24" t="s">
        <v>15074</v>
      </c>
      <c r="B1552" s="24" t="s">
        <v>338</v>
      </c>
      <c r="C1552" s="24" t="n">
        <v>13</v>
      </c>
      <c r="D1552" s="108" t="n">
        <v>0.00484857324036804</v>
      </c>
      <c r="E1552" s="108" t="n">
        <v>0.846384839420573</v>
      </c>
      <c r="F1552" s="24" t="s">
        <v>13916</v>
      </c>
      <c r="G1552" s="24" t="inlineStr">
        <f aca="false">FALSE()</f>
        <is>
          <t/>
        </is>
      </c>
      <c r="H1552" s="24" t="inlineStr">
        <f aca="false">FALSE()</f>
        <is>
          <t/>
        </is>
      </c>
      <c r="I1552" s="24" t="inlineStr">
        <f aca="false">FALSE()</f>
        <is>
          <t/>
        </is>
      </c>
      <c r="J1552" s="24" t="inlineStr">
        <f aca="false">FALSE()</f>
        <is>
          <t/>
        </is>
      </c>
      <c r="K1552" s="24" t="inlineStr">
        <f aca="false">FALSE()</f>
        <is>
          <t/>
        </is>
      </c>
      <c r="L1552" s="24" t="inlineStr">
        <f aca="false">FALSE()</f>
        <is>
          <t/>
        </is>
      </c>
    </row>
    <row r="1553" customFormat="false" ht="15" hidden="false" customHeight="false" outlineLevel="0" collapsed="false">
      <c r="A1553" s="24" t="s">
        <v>15087</v>
      </c>
      <c r="B1553" s="24" t="s">
        <v>15132</v>
      </c>
      <c r="C1553" s="24" t="n">
        <v>13</v>
      </c>
      <c r="D1553" s="108" t="n">
        <v>0.00484857324036804</v>
      </c>
      <c r="E1553" s="108" t="n">
        <v>2.38501012459337</v>
      </c>
      <c r="F1553" s="24" t="s">
        <v>13916</v>
      </c>
      <c r="G1553" s="24" t="inlineStr">
        <f aca="false">FALSE()</f>
        <is>
          <t/>
        </is>
      </c>
      <c r="H1553" s="24" t="inlineStr">
        <f aca="false">FALSE()</f>
        <is>
          <t/>
        </is>
      </c>
      <c r="I1553" s="24" t="inlineStr">
        <f aca="false">FALSE()</f>
        <is>
          <t/>
        </is>
      </c>
      <c r="J1553" s="24" t="inlineStr">
        <f aca="false">FALSE()</f>
        <is>
          <t/>
        </is>
      </c>
      <c r="K1553" s="24" t="inlineStr">
        <f aca="false">FALSE()</f>
        <is>
          <t/>
        </is>
      </c>
      <c r="L1553" s="24" t="inlineStr">
        <f aca="false">FALSE()</f>
        <is>
          <t/>
        </is>
      </c>
    </row>
    <row r="1554" customFormat="false" ht="15" hidden="false" customHeight="false" outlineLevel="0" collapsed="false">
      <c r="A1554" s="24" t="s">
        <v>15085</v>
      </c>
      <c r="B1554" s="24" t="s">
        <v>15078</v>
      </c>
      <c r="C1554" s="24" t="n">
        <v>13</v>
      </c>
      <c r="D1554" s="108" t="n">
        <v>0.00484857324036804</v>
      </c>
      <c r="E1554" s="108" t="n">
        <v>2.1223765198437</v>
      </c>
      <c r="F1554" s="24" t="s">
        <v>13916</v>
      </c>
      <c r="G1554" s="24" t="inlineStr">
        <f aca="false">FALSE()</f>
        <is>
          <t/>
        </is>
      </c>
      <c r="H1554" s="24" t="inlineStr">
        <f aca="false">FALSE()</f>
        <is>
          <t/>
        </is>
      </c>
      <c r="I1554" s="24" t="inlineStr">
        <f aca="false">FALSE()</f>
        <is>
          <t/>
        </is>
      </c>
      <c r="J1554" s="24" t="inlineStr">
        <f aca="false">FALSE()</f>
        <is>
          <t/>
        </is>
      </c>
      <c r="K1554" s="24" t="inlineStr">
        <f aca="false">FALSE()</f>
        <is>
          <t/>
        </is>
      </c>
      <c r="L1554" s="24" t="inlineStr">
        <f aca="false">FALSE()</f>
        <is>
          <t/>
        </is>
      </c>
    </row>
    <row r="1555" customFormat="false" ht="15" hidden="false" customHeight="false" outlineLevel="0" collapsed="false">
      <c r="A1555" s="24" t="s">
        <v>14828</v>
      </c>
      <c r="B1555" s="24" t="s">
        <v>15113</v>
      </c>
      <c r="C1555" s="24" t="n">
        <v>13</v>
      </c>
      <c r="D1555" s="108" t="n">
        <v>0.00484857324036804</v>
      </c>
      <c r="E1555" s="108" t="n">
        <v>2.44715803134222</v>
      </c>
      <c r="F1555" s="24" t="s">
        <v>13916</v>
      </c>
      <c r="G1555" s="24" t="inlineStr">
        <f aca="false">FALSE()</f>
        <is>
          <t/>
        </is>
      </c>
      <c r="H1555" s="24" t="inlineStr">
        <f aca="false">FALSE()</f>
        <is>
          <t/>
        </is>
      </c>
      <c r="I1555" s="24" t="inlineStr">
        <f aca="false">FALSE()</f>
        <is>
          <t/>
        </is>
      </c>
      <c r="J1555" s="24" t="inlineStr">
        <f aca="false">FALSE()</f>
        <is>
          <t/>
        </is>
      </c>
      <c r="K1555" s="24" t="inlineStr">
        <f aca="false">FALSE()</f>
        <is>
          <t/>
        </is>
      </c>
      <c r="L1555" s="24" t="inlineStr">
        <f aca="false">FALSE()</f>
        <is>
          <t/>
        </is>
      </c>
    </row>
    <row r="1556" customFormat="false" ht="15" hidden="false" customHeight="false" outlineLevel="0" collapsed="false">
      <c r="A1556" s="24" t="s">
        <v>15113</v>
      </c>
      <c r="B1556" s="24" t="s">
        <v>15124</v>
      </c>
      <c r="C1556" s="24" t="n">
        <v>13</v>
      </c>
      <c r="D1556" s="108" t="n">
        <v>0.00484857324036804</v>
      </c>
      <c r="E1556" s="108" t="n">
        <v>2.44715803134222</v>
      </c>
      <c r="F1556" s="24" t="s">
        <v>13916</v>
      </c>
      <c r="G1556" s="24" t="inlineStr">
        <f aca="false">FALSE()</f>
        <is>
          <t/>
        </is>
      </c>
      <c r="H1556" s="24" t="inlineStr">
        <f aca="false">FALSE()</f>
        <is>
          <t/>
        </is>
      </c>
      <c r="I1556" s="24" t="inlineStr">
        <f aca="false">FALSE()</f>
        <is>
          <t/>
        </is>
      </c>
      <c r="J1556" s="24" t="inlineStr">
        <f aca="false">FALSE()</f>
        <is>
          <t/>
        </is>
      </c>
      <c r="K1556" s="24" t="inlineStr">
        <f aca="false">FALSE()</f>
        <is>
          <t/>
        </is>
      </c>
      <c r="L1556" s="24" t="inlineStr">
        <f aca="false">FALSE()</f>
        <is>
          <t/>
        </is>
      </c>
    </row>
    <row r="1557" customFormat="false" ht="15" hidden="false" customHeight="false" outlineLevel="0" collapsed="false">
      <c r="A1557" s="24" t="s">
        <v>15124</v>
      </c>
      <c r="B1557" s="24" t="s">
        <v>14825</v>
      </c>
      <c r="C1557" s="24" t="n">
        <v>13</v>
      </c>
      <c r="D1557" s="108" t="n">
        <v>0.00484857324036804</v>
      </c>
      <c r="E1557" s="108" t="n">
        <v>2.38501012459337</v>
      </c>
      <c r="F1557" s="24" t="s">
        <v>13916</v>
      </c>
      <c r="G1557" s="24" t="inlineStr">
        <f aca="false">FALSE()</f>
        <is>
          <t/>
        </is>
      </c>
      <c r="H1557" s="24" t="inlineStr">
        <f aca="false">FALSE()</f>
        <is>
          <t/>
        </is>
      </c>
      <c r="I1557" s="24" t="inlineStr">
        <f aca="false">FALSE()</f>
        <is>
          <t/>
        </is>
      </c>
      <c r="J1557" s="24" t="inlineStr">
        <f aca="false">FALSE()</f>
        <is>
          <t/>
        </is>
      </c>
      <c r="K1557" s="24" t="inlineStr">
        <f aca="false">FALSE()</f>
        <is>
          <t/>
        </is>
      </c>
      <c r="L1557" s="24" t="inlineStr">
        <f aca="false">FALSE()</f>
        <is>
          <t/>
        </is>
      </c>
    </row>
    <row r="1558" customFormat="false" ht="15" hidden="false" customHeight="false" outlineLevel="0" collapsed="false">
      <c r="A1558" s="24" t="s">
        <v>14825</v>
      </c>
      <c r="B1558" s="24" t="s">
        <v>15125</v>
      </c>
      <c r="C1558" s="24" t="n">
        <v>13</v>
      </c>
      <c r="D1558" s="108" t="n">
        <v>0.00484857324036804</v>
      </c>
      <c r="E1558" s="108" t="n">
        <v>2.38501012459337</v>
      </c>
      <c r="F1558" s="24" t="s">
        <v>13916</v>
      </c>
      <c r="G1558" s="24" t="inlineStr">
        <f aca="false">FALSE()</f>
        <is>
          <t/>
        </is>
      </c>
      <c r="H1558" s="24" t="inlineStr">
        <f aca="false">FALSE()</f>
        <is>
          <t/>
        </is>
      </c>
      <c r="I1558" s="24" t="inlineStr">
        <f aca="false">FALSE()</f>
        <is>
          <t/>
        </is>
      </c>
      <c r="J1558" s="24" t="inlineStr">
        <f aca="false">FALSE()</f>
        <is>
          <t/>
        </is>
      </c>
      <c r="K1558" s="24" t="inlineStr">
        <f aca="false">FALSE()</f>
        <is>
          <t/>
        </is>
      </c>
      <c r="L1558" s="24" t="inlineStr">
        <f aca="false">FALSE()</f>
        <is>
          <t/>
        </is>
      </c>
    </row>
    <row r="1559" customFormat="false" ht="15" hidden="false" customHeight="false" outlineLevel="0" collapsed="false">
      <c r="A1559" s="24" t="s">
        <v>15125</v>
      </c>
      <c r="B1559" s="24" t="s">
        <v>15114</v>
      </c>
      <c r="C1559" s="24" t="n">
        <v>13</v>
      </c>
      <c r="D1559" s="108" t="n">
        <v>0.00484857324036804</v>
      </c>
      <c r="E1559" s="108" t="n">
        <v>2.44715803134222</v>
      </c>
      <c r="F1559" s="24" t="s">
        <v>13916</v>
      </c>
      <c r="G1559" s="24" t="inlineStr">
        <f aca="false">FALSE()</f>
        <is>
          <t/>
        </is>
      </c>
      <c r="H1559" s="24" t="inlineStr">
        <f aca="false">FALSE()</f>
        <is>
          <t/>
        </is>
      </c>
      <c r="I1559" s="24" t="inlineStr">
        <f aca="false">FALSE()</f>
        <is>
          <t/>
        </is>
      </c>
      <c r="J1559" s="24" t="inlineStr">
        <f aca="false">FALSE()</f>
        <is>
          <t/>
        </is>
      </c>
      <c r="K1559" s="24" t="inlineStr">
        <f aca="false">FALSE()</f>
        <is>
          <t/>
        </is>
      </c>
      <c r="L1559" s="24" t="inlineStr">
        <f aca="false">FALSE()</f>
        <is>
          <t/>
        </is>
      </c>
    </row>
    <row r="1560" customFormat="false" ht="15" hidden="false" customHeight="false" outlineLevel="0" collapsed="false">
      <c r="A1560" s="24" t="s">
        <v>15114</v>
      </c>
      <c r="B1560" s="24" t="s">
        <v>14829</v>
      </c>
      <c r="C1560" s="24" t="n">
        <v>13</v>
      </c>
      <c r="D1560" s="108" t="n">
        <v>0.00484857324036804</v>
      </c>
      <c r="E1560" s="108" t="n">
        <v>2.44715803134222</v>
      </c>
      <c r="F1560" s="24" t="s">
        <v>13916</v>
      </c>
      <c r="G1560" s="24" t="inlineStr">
        <f aca="false">FALSE()</f>
        <is>
          <t/>
        </is>
      </c>
      <c r="H1560" s="24" t="inlineStr">
        <f aca="false">FALSE()</f>
        <is>
          <t/>
        </is>
      </c>
      <c r="I1560" s="24" t="inlineStr">
        <f aca="false">FALSE()</f>
        <is>
          <t/>
        </is>
      </c>
      <c r="J1560" s="24" t="inlineStr">
        <f aca="false">FALSE()</f>
        <is>
          <t/>
        </is>
      </c>
      <c r="K1560" s="24" t="inlineStr">
        <f aca="false">FALSE()</f>
        <is>
          <t/>
        </is>
      </c>
      <c r="L1560" s="24" t="inlineStr">
        <f aca="false">FALSE()</f>
        <is>
          <t/>
        </is>
      </c>
    </row>
    <row r="1561" customFormat="false" ht="15" hidden="false" customHeight="false" outlineLevel="0" collapsed="false">
      <c r="A1561" s="24" t="s">
        <v>14829</v>
      </c>
      <c r="B1561" s="24" t="s">
        <v>14820</v>
      </c>
      <c r="C1561" s="24" t="n">
        <v>13</v>
      </c>
      <c r="D1561" s="108" t="n">
        <v>0.00484857324036804</v>
      </c>
      <c r="E1561" s="108" t="n">
        <v>2.33065246227078</v>
      </c>
      <c r="F1561" s="24" t="s">
        <v>13916</v>
      </c>
      <c r="G1561" s="24" t="inlineStr">
        <f aca="false">FALSE()</f>
        <is>
          <t/>
        </is>
      </c>
      <c r="H1561" s="24" t="inlineStr">
        <f aca="false">FALSE()</f>
        <is>
          <t/>
        </is>
      </c>
      <c r="I1561" s="24" t="inlineStr">
        <f aca="false">FALSE()</f>
        <is>
          <t/>
        </is>
      </c>
      <c r="J1561" s="24" t="inlineStr">
        <f aca="false">FALSE()</f>
        <is>
          <t/>
        </is>
      </c>
      <c r="K1561" s="24" t="inlineStr">
        <f aca="false">FALSE()</f>
        <is>
          <t/>
        </is>
      </c>
      <c r="L1561" s="24" t="inlineStr">
        <f aca="false">FALSE()</f>
        <is>
          <t/>
        </is>
      </c>
    </row>
    <row r="1562" customFormat="false" ht="15" hidden="false" customHeight="false" outlineLevel="0" collapsed="false">
      <c r="A1562" s="24" t="s">
        <v>338</v>
      </c>
      <c r="B1562" s="24" t="s">
        <v>14830</v>
      </c>
      <c r="C1562" s="24" t="n">
        <v>13</v>
      </c>
      <c r="D1562" s="108" t="n">
        <v>0.00484857324036804</v>
      </c>
      <c r="E1562" s="108" t="n">
        <v>1.00721835700518</v>
      </c>
      <c r="F1562" s="24" t="s">
        <v>13916</v>
      </c>
      <c r="G1562" s="24" t="inlineStr">
        <f aca="false">FALSE()</f>
        <is>
          <t/>
        </is>
      </c>
      <c r="H1562" s="24" t="inlineStr">
        <f aca="false">FALSE()</f>
        <is>
          <t/>
        </is>
      </c>
      <c r="I1562" s="24" t="inlineStr">
        <f aca="false">FALSE()</f>
        <is>
          <t/>
        </is>
      </c>
      <c r="J1562" s="24" t="inlineStr">
        <f aca="false">FALSE()</f>
        <is>
          <t/>
        </is>
      </c>
      <c r="K1562" s="24" t="inlineStr">
        <f aca="false">FALSE()</f>
        <is>
          <t/>
        </is>
      </c>
      <c r="L1562" s="24" t="inlineStr">
        <f aca="false">FALSE()</f>
        <is>
          <t/>
        </is>
      </c>
    </row>
    <row r="1563" customFormat="false" ht="15" hidden="false" customHeight="false" outlineLevel="0" collapsed="false">
      <c r="A1563" s="24" t="s">
        <v>14830</v>
      </c>
      <c r="B1563" s="24" t="s">
        <v>14831</v>
      </c>
      <c r="C1563" s="24" t="n">
        <v>13</v>
      </c>
      <c r="D1563" s="108" t="n">
        <v>0.00484857324036804</v>
      </c>
      <c r="E1563" s="108" t="n">
        <v>2.44715803134222</v>
      </c>
      <c r="F1563" s="24" t="s">
        <v>13916</v>
      </c>
      <c r="G1563" s="24" t="inlineStr">
        <f aca="false">FALSE()</f>
        <is>
          <t/>
        </is>
      </c>
      <c r="H1563" s="24" t="inlineStr">
        <f aca="false">FALSE()</f>
        <is>
          <t/>
        </is>
      </c>
      <c r="I1563" s="24" t="inlineStr">
        <f aca="false">FALSE()</f>
        <is>
          <t/>
        </is>
      </c>
      <c r="J1563" s="24" t="inlineStr">
        <f aca="false">FALSE()</f>
        <is>
          <t/>
        </is>
      </c>
      <c r="K1563" s="24" t="inlineStr">
        <f aca="false">FALSE()</f>
        <is>
          <t/>
        </is>
      </c>
      <c r="L1563" s="24" t="inlineStr">
        <f aca="false">FALSE()</f>
        <is>
          <t/>
        </is>
      </c>
    </row>
    <row r="1564" customFormat="false" ht="15" hidden="false" customHeight="false" outlineLevel="0" collapsed="false">
      <c r="A1564" s="24" t="s">
        <v>15135</v>
      </c>
      <c r="B1564" s="24" t="s">
        <v>15136</v>
      </c>
      <c r="C1564" s="24" t="n">
        <v>12</v>
      </c>
      <c r="D1564" s="108" t="n">
        <v>0.00457819959363718</v>
      </c>
      <c r="E1564" s="108" t="n">
        <v>2.48192013760143</v>
      </c>
      <c r="F1564" s="24" t="s">
        <v>13916</v>
      </c>
      <c r="G1564" s="24" t="inlineStr">
        <f aca="false">FALSE()</f>
        <is>
          <t/>
        </is>
      </c>
      <c r="H1564" s="24" t="inlineStr">
        <f aca="false">FALSE()</f>
        <is>
          <t/>
        </is>
      </c>
      <c r="I1564" s="24" t="inlineStr">
        <f aca="false">FALSE()</f>
        <is>
          <t/>
        </is>
      </c>
      <c r="J1564" s="24" t="inlineStr">
        <f aca="false">FALSE()</f>
        <is>
          <t/>
        </is>
      </c>
      <c r="K1564" s="24" t="inlineStr">
        <f aca="false">FALSE()</f>
        <is>
          <t/>
        </is>
      </c>
      <c r="L1564" s="24" t="inlineStr">
        <f aca="false">FALSE()</f>
        <is>
          <t/>
        </is>
      </c>
    </row>
    <row r="1565" customFormat="false" ht="15" hidden="false" customHeight="false" outlineLevel="0" collapsed="false">
      <c r="A1565" s="24" t="s">
        <v>15136</v>
      </c>
      <c r="B1565" s="24" t="s">
        <v>15062</v>
      </c>
      <c r="C1565" s="24" t="n">
        <v>12</v>
      </c>
      <c r="D1565" s="108" t="n">
        <v>0.00457819959363718</v>
      </c>
      <c r="E1565" s="108" t="n">
        <v>1.78295013326541</v>
      </c>
      <c r="F1565" s="24" t="s">
        <v>13916</v>
      </c>
      <c r="G1565" s="24" t="inlineStr">
        <f aca="false">FALSE()</f>
        <is>
          <t/>
        </is>
      </c>
      <c r="H1565" s="24" t="inlineStr">
        <f aca="false">FALSE()</f>
        <is>
          <t/>
        </is>
      </c>
      <c r="I1565" s="24" t="inlineStr">
        <f aca="false">FALSE()</f>
        <is>
          <t/>
        </is>
      </c>
      <c r="J1565" s="24" t="inlineStr">
        <f aca="false">FALSE()</f>
        <is>
          <t/>
        </is>
      </c>
      <c r="K1565" s="24" t="inlineStr">
        <f aca="false">FALSE()</f>
        <is>
          <t/>
        </is>
      </c>
      <c r="L1565" s="24" t="inlineStr">
        <f aca="false">FALSE()</f>
        <is>
          <t/>
        </is>
      </c>
    </row>
    <row r="1566" customFormat="false" ht="15" hidden="false" customHeight="false" outlineLevel="0" collapsed="false">
      <c r="A1566" s="24" t="s">
        <v>15062</v>
      </c>
      <c r="B1566" s="24" t="s">
        <v>15120</v>
      </c>
      <c r="C1566" s="24" t="n">
        <v>12</v>
      </c>
      <c r="D1566" s="108" t="n">
        <v>0.00457819959363718</v>
      </c>
      <c r="E1566" s="108" t="n">
        <v>1.7481880270062</v>
      </c>
      <c r="F1566" s="24" t="s">
        <v>13916</v>
      </c>
      <c r="G1566" s="24" t="inlineStr">
        <f aca="false">FALSE()</f>
        <is>
          <t/>
        </is>
      </c>
      <c r="H1566" s="24" t="inlineStr">
        <f aca="false">FALSE()</f>
        <is>
          <t/>
        </is>
      </c>
      <c r="I1566" s="24" t="inlineStr">
        <f aca="false">FALSE()</f>
        <is>
          <t/>
        </is>
      </c>
      <c r="J1566" s="24" t="inlineStr">
        <f aca="false">FALSE()</f>
        <is>
          <t/>
        </is>
      </c>
      <c r="K1566" s="24" t="inlineStr">
        <f aca="false">FALSE()</f>
        <is>
          <t/>
        </is>
      </c>
      <c r="L1566" s="24" t="inlineStr">
        <f aca="false">FALSE()</f>
        <is>
          <t/>
        </is>
      </c>
    </row>
    <row r="1567" customFormat="false" ht="15" hidden="false" customHeight="false" outlineLevel="0" collapsed="false">
      <c r="A1567" s="24" t="s">
        <v>15120</v>
      </c>
      <c r="B1567" s="24" t="s">
        <v>15137</v>
      </c>
      <c r="C1567" s="24" t="n">
        <v>12</v>
      </c>
      <c r="D1567" s="108" t="n">
        <v>0.00457819959363718</v>
      </c>
      <c r="E1567" s="108" t="n">
        <v>2.44715803134222</v>
      </c>
      <c r="F1567" s="24" t="s">
        <v>13916</v>
      </c>
      <c r="G1567" s="24" t="inlineStr">
        <f aca="false">FALSE()</f>
        <is>
          <t/>
        </is>
      </c>
      <c r="H1567" s="24" t="inlineStr">
        <f aca="false">FALSE()</f>
        <is>
          <t/>
        </is>
      </c>
      <c r="I1567" s="24" t="inlineStr">
        <f aca="false">FALSE()</f>
        <is>
          <t/>
        </is>
      </c>
      <c r="J1567" s="24" t="inlineStr">
        <f aca="false">FALSE()</f>
        <is>
          <t/>
        </is>
      </c>
      <c r="K1567" s="24" t="inlineStr">
        <f aca="false">FALSE()</f>
        <is>
          <t/>
        </is>
      </c>
      <c r="L1567" s="24" t="inlineStr">
        <f aca="false">FALSE()</f>
        <is>
          <t/>
        </is>
      </c>
    </row>
    <row r="1568" customFormat="false" ht="15" hidden="false" customHeight="false" outlineLevel="0" collapsed="false">
      <c r="A1568" s="24" t="s">
        <v>15137</v>
      </c>
      <c r="B1568" s="24" t="s">
        <v>14847</v>
      </c>
      <c r="C1568" s="24" t="n">
        <v>12</v>
      </c>
      <c r="D1568" s="108" t="n">
        <v>0.00457819959363718</v>
      </c>
      <c r="E1568" s="108" t="n">
        <v>1.47474155297431</v>
      </c>
      <c r="F1568" s="24" t="s">
        <v>13916</v>
      </c>
      <c r="G1568" s="24" t="inlineStr">
        <f aca="false">FALSE()</f>
        <is>
          <t/>
        </is>
      </c>
      <c r="H1568" s="24" t="inlineStr">
        <f aca="false">FALSE()</f>
        <is>
          <t/>
        </is>
      </c>
      <c r="I1568" s="24" t="inlineStr">
        <f aca="false">FALSE()</f>
        <is>
          <t/>
        </is>
      </c>
      <c r="J1568" s="24" t="inlineStr">
        <f aca="false">FALSE()</f>
        <is>
          <t/>
        </is>
      </c>
      <c r="K1568" s="24" t="inlineStr">
        <f aca="false">FALSE()</f>
        <is>
          <t/>
        </is>
      </c>
      <c r="L1568" s="24" t="inlineStr">
        <f aca="false">FALSE()</f>
        <is>
          <t/>
        </is>
      </c>
    </row>
    <row r="1569" customFormat="false" ht="15" hidden="false" customHeight="false" outlineLevel="0" collapsed="false">
      <c r="A1569" s="24" t="s">
        <v>15140</v>
      </c>
      <c r="B1569" s="24" t="s">
        <v>15095</v>
      </c>
      <c r="C1569" s="24" t="n">
        <v>12</v>
      </c>
      <c r="D1569" s="108" t="n">
        <v>0.00457819959363718</v>
      </c>
      <c r="E1569" s="108" t="n">
        <v>2.48192013760143</v>
      </c>
      <c r="F1569" s="24" t="s">
        <v>13916</v>
      </c>
      <c r="G1569" s="24" t="inlineStr">
        <f aca="false">FALSE()</f>
        <is>
          <t/>
        </is>
      </c>
      <c r="H1569" s="24" t="inlineStr">
        <f aca="false">FALSE()</f>
        <is>
          <t/>
        </is>
      </c>
      <c r="I1569" s="24" t="inlineStr">
        <f aca="false">FALSE()</f>
        <is>
          <t/>
        </is>
      </c>
      <c r="J1569" s="24" t="inlineStr">
        <f aca="false">FALSE()</f>
        <is>
          <t/>
        </is>
      </c>
      <c r="K1569" s="24" t="inlineStr">
        <f aca="false">FALSE()</f>
        <is>
          <t/>
        </is>
      </c>
      <c r="L1569" s="24" t="inlineStr">
        <f aca="false">FALSE()</f>
        <is>
          <t/>
        </is>
      </c>
    </row>
    <row r="1570" customFormat="false" ht="15" hidden="false" customHeight="false" outlineLevel="0" collapsed="false">
      <c r="A1570" s="24" t="s">
        <v>15095</v>
      </c>
      <c r="B1570" s="24" t="s">
        <v>15062</v>
      </c>
      <c r="C1570" s="24" t="n">
        <v>12</v>
      </c>
      <c r="D1570" s="108" t="n">
        <v>0.00457819959363718</v>
      </c>
      <c r="E1570" s="108" t="n">
        <v>1.78295013326541</v>
      </c>
      <c r="F1570" s="24" t="s">
        <v>13916</v>
      </c>
      <c r="G1570" s="24" t="inlineStr">
        <f aca="false">FALSE()</f>
        <is>
          <t/>
        </is>
      </c>
      <c r="H1570" s="24" t="inlineStr">
        <f aca="false">FALSE()</f>
        <is>
          <t/>
        </is>
      </c>
      <c r="I1570" s="24" t="inlineStr">
        <f aca="false">FALSE()</f>
        <is>
          <t/>
        </is>
      </c>
      <c r="J1570" s="24" t="inlineStr">
        <f aca="false">FALSE()</f>
        <is>
          <t/>
        </is>
      </c>
      <c r="K1570" s="24" t="inlineStr">
        <f aca="false">FALSE()</f>
        <is>
          <t/>
        </is>
      </c>
      <c r="L1570" s="24" t="inlineStr">
        <f aca="false">FALSE()</f>
        <is>
          <t/>
        </is>
      </c>
    </row>
    <row r="1571" customFormat="false" ht="15" hidden="false" customHeight="false" outlineLevel="0" collapsed="false">
      <c r="A1571" s="24" t="s">
        <v>15062</v>
      </c>
      <c r="B1571" s="24" t="s">
        <v>15104</v>
      </c>
      <c r="C1571" s="24" t="n">
        <v>12</v>
      </c>
      <c r="D1571" s="108" t="n">
        <v>0.00457819959363718</v>
      </c>
      <c r="E1571" s="108" t="n">
        <v>1.7481880270062</v>
      </c>
      <c r="F1571" s="24" t="s">
        <v>13916</v>
      </c>
      <c r="G1571" s="24" t="inlineStr">
        <f aca="false">FALSE()</f>
        <is>
          <t/>
        </is>
      </c>
      <c r="H1571" s="24" t="inlineStr">
        <f aca="false">FALSE()</f>
        <is>
          <t/>
        </is>
      </c>
      <c r="I1571" s="24" t="inlineStr">
        <f aca="false">FALSE()</f>
        <is>
          <t/>
        </is>
      </c>
      <c r="J1571" s="24" t="inlineStr">
        <f aca="false">FALSE()</f>
        <is>
          <t/>
        </is>
      </c>
      <c r="K1571" s="24" t="inlineStr">
        <f aca="false">FALSE()</f>
        <is>
          <t/>
        </is>
      </c>
      <c r="L1571" s="24" t="inlineStr">
        <f aca="false">FALSE()</f>
        <is>
          <t/>
        </is>
      </c>
    </row>
    <row r="1572" customFormat="false" ht="15" hidden="false" customHeight="false" outlineLevel="0" collapsed="false">
      <c r="A1572" s="24" t="s">
        <v>15104</v>
      </c>
      <c r="B1572" s="24" t="s">
        <v>15111</v>
      </c>
      <c r="C1572" s="24" t="n">
        <v>12</v>
      </c>
      <c r="D1572" s="108" t="n">
        <v>0.00457819959363718</v>
      </c>
      <c r="E1572" s="108" t="n">
        <v>2.44715803134222</v>
      </c>
      <c r="F1572" s="24" t="s">
        <v>13916</v>
      </c>
      <c r="G1572" s="24" t="inlineStr">
        <f aca="false">FALSE()</f>
        <is>
          <t/>
        </is>
      </c>
      <c r="H1572" s="24" t="inlineStr">
        <f aca="false">FALSE()</f>
        <is>
          <t/>
        </is>
      </c>
      <c r="I1572" s="24" t="inlineStr">
        <f aca="false">FALSE()</f>
        <is>
          <t/>
        </is>
      </c>
      <c r="J1572" s="24" t="inlineStr">
        <f aca="false">FALSE()</f>
        <is>
          <t/>
        </is>
      </c>
      <c r="K1572" s="24" t="inlineStr">
        <f aca="false">FALSE()</f>
        <is>
          <t/>
        </is>
      </c>
      <c r="L1572" s="24" t="inlineStr">
        <f aca="false">FALSE()</f>
        <is>
          <t/>
        </is>
      </c>
    </row>
    <row r="1573" customFormat="false" ht="15" hidden="false" customHeight="false" outlineLevel="0" collapsed="false">
      <c r="A1573" s="24" t="s">
        <v>15111</v>
      </c>
      <c r="B1573" s="24" t="s">
        <v>14847</v>
      </c>
      <c r="C1573" s="24" t="n">
        <v>12</v>
      </c>
      <c r="D1573" s="108" t="n">
        <v>0.00457819959363718</v>
      </c>
      <c r="E1573" s="108" t="n">
        <v>1.47474155297431</v>
      </c>
      <c r="F1573" s="24" t="s">
        <v>13916</v>
      </c>
      <c r="G1573" s="24" t="inlineStr">
        <f aca="false">FALSE()</f>
        <is>
          <t/>
        </is>
      </c>
      <c r="H1573" s="24" t="inlineStr">
        <f aca="false">FALSE()</f>
        <is>
          <t/>
        </is>
      </c>
      <c r="I1573" s="24" t="inlineStr">
        <f aca="false">FALSE()</f>
        <is>
          <t/>
        </is>
      </c>
      <c r="J1573" s="24" t="inlineStr">
        <f aca="false">FALSE()</f>
        <is>
          <t/>
        </is>
      </c>
      <c r="K1573" s="24" t="inlineStr">
        <f aca="false">FALSE()</f>
        <is>
          <t/>
        </is>
      </c>
      <c r="L1573" s="24" t="inlineStr">
        <f aca="false">FALSE()</f>
        <is>
          <t/>
        </is>
      </c>
    </row>
    <row r="1574" customFormat="false" ht="15" hidden="false" customHeight="false" outlineLevel="0" collapsed="false">
      <c r="A1574" s="24" t="s">
        <v>15062</v>
      </c>
      <c r="B1574" s="24" t="s">
        <v>15138</v>
      </c>
      <c r="C1574" s="24" t="n">
        <v>12</v>
      </c>
      <c r="D1574" s="108" t="n">
        <v>0.00457819959363718</v>
      </c>
      <c r="E1574" s="108" t="n">
        <v>1.78295013326541</v>
      </c>
      <c r="F1574" s="24" t="s">
        <v>13916</v>
      </c>
      <c r="G1574" s="24" t="inlineStr">
        <f aca="false">FALSE()</f>
        <is>
          <t/>
        </is>
      </c>
      <c r="H1574" s="24" t="inlineStr">
        <f aca="false">FALSE()</f>
        <is>
          <t/>
        </is>
      </c>
      <c r="I1574" s="24" t="inlineStr">
        <f aca="false">FALSE()</f>
        <is>
          <t/>
        </is>
      </c>
      <c r="J1574" s="24" t="inlineStr">
        <f aca="false">FALSE()</f>
        <is>
          <t/>
        </is>
      </c>
      <c r="K1574" s="24" t="inlineStr">
        <f aca="false">FALSE()</f>
        <is>
          <t/>
        </is>
      </c>
      <c r="L1574" s="24" t="inlineStr">
        <f aca="false">FALSE()</f>
        <is>
          <t/>
        </is>
      </c>
    </row>
    <row r="1575" customFormat="false" ht="15" hidden="false" customHeight="false" outlineLevel="0" collapsed="false">
      <c r="A1575" s="24" t="s">
        <v>15138</v>
      </c>
      <c r="B1575" s="24" t="s">
        <v>15139</v>
      </c>
      <c r="C1575" s="24" t="n">
        <v>12</v>
      </c>
      <c r="D1575" s="108" t="n">
        <v>0.00457819959363718</v>
      </c>
      <c r="E1575" s="108" t="n">
        <v>2.48192013760143</v>
      </c>
      <c r="F1575" s="24" t="s">
        <v>13916</v>
      </c>
      <c r="G1575" s="24" t="inlineStr">
        <f aca="false">FALSE()</f>
        <is>
          <t/>
        </is>
      </c>
      <c r="H1575" s="24" t="inlineStr">
        <f aca="false">FALSE()</f>
        <is>
          <t/>
        </is>
      </c>
      <c r="I1575" s="24" t="inlineStr">
        <f aca="false">FALSE()</f>
        <is>
          <t/>
        </is>
      </c>
      <c r="J1575" s="24" t="inlineStr">
        <f aca="false">FALSE()</f>
        <is>
          <t/>
        </is>
      </c>
      <c r="K1575" s="24" t="inlineStr">
        <f aca="false">FALSE()</f>
        <is>
          <t/>
        </is>
      </c>
      <c r="L1575" s="24" t="inlineStr">
        <f aca="false">FALSE()</f>
        <is>
          <t/>
        </is>
      </c>
    </row>
    <row r="1576" customFormat="false" ht="15" hidden="false" customHeight="false" outlineLevel="0" collapsed="false">
      <c r="A1576" s="24" t="s">
        <v>15139</v>
      </c>
      <c r="B1576" s="24" t="s">
        <v>14847</v>
      </c>
      <c r="C1576" s="24" t="n">
        <v>12</v>
      </c>
      <c r="D1576" s="108" t="n">
        <v>0.00457819959363718</v>
      </c>
      <c r="E1576" s="108" t="n">
        <v>1.47474155297431</v>
      </c>
      <c r="F1576" s="24" t="s">
        <v>13916</v>
      </c>
      <c r="G1576" s="24" t="inlineStr">
        <f aca="false">FALSE()</f>
        <is>
          <t/>
        </is>
      </c>
      <c r="H1576" s="24" t="inlineStr">
        <f aca="false">FALSE()</f>
        <is>
          <t/>
        </is>
      </c>
      <c r="I1576" s="24" t="inlineStr">
        <f aca="false">FALSE()</f>
        <is>
          <t/>
        </is>
      </c>
      <c r="J1576" s="24" t="inlineStr">
        <f aca="false">FALSE()</f>
        <is>
          <t/>
        </is>
      </c>
      <c r="K1576" s="24" t="inlineStr">
        <f aca="false">FALSE()</f>
        <is>
          <t/>
        </is>
      </c>
      <c r="L1576" s="24" t="inlineStr">
        <f aca="false">FALSE()</f>
        <is>
          <t/>
        </is>
      </c>
    </row>
    <row r="1577" customFormat="false" ht="15" hidden="false" customHeight="false" outlineLevel="0" collapsed="false">
      <c r="A1577" s="24" t="s">
        <v>15165</v>
      </c>
      <c r="B1577" s="24" t="s">
        <v>15166</v>
      </c>
      <c r="C1577" s="24" t="n">
        <v>9</v>
      </c>
      <c r="D1577" s="108" t="n">
        <v>0.00371019879249171</v>
      </c>
      <c r="E1577" s="108" t="n">
        <v>2.60685887420973</v>
      </c>
      <c r="F1577" s="24" t="s">
        <v>13916</v>
      </c>
      <c r="G1577" s="24" t="inlineStr">
        <f aca="false">FALSE()</f>
        <is>
          <t/>
        </is>
      </c>
      <c r="H1577" s="24" t="inlineStr">
        <f aca="false">FALSE()</f>
        <is>
          <t/>
        </is>
      </c>
      <c r="I1577" s="24" t="inlineStr">
        <f aca="false">FALSE()</f>
        <is>
          <t/>
        </is>
      </c>
      <c r="J1577" s="24" t="inlineStr">
        <f aca="false">FALSE()</f>
        <is>
          <t/>
        </is>
      </c>
      <c r="K1577" s="24" t="inlineStr">
        <f aca="false">FALSE()</f>
        <is>
          <t/>
        </is>
      </c>
      <c r="L1577" s="24" t="inlineStr">
        <f aca="false">FALSE()</f>
        <is>
          <t/>
        </is>
      </c>
    </row>
    <row r="1578" customFormat="false" ht="15" hidden="false" customHeight="false" outlineLevel="0" collapsed="false">
      <c r="A1578" s="24" t="s">
        <v>15166</v>
      </c>
      <c r="B1578" s="24" t="s">
        <v>15167</v>
      </c>
      <c r="C1578" s="24" t="n">
        <v>9</v>
      </c>
      <c r="D1578" s="108" t="n">
        <v>0.00371019879249171</v>
      </c>
      <c r="E1578" s="108" t="n">
        <v>2.60685887420973</v>
      </c>
      <c r="F1578" s="24" t="s">
        <v>13916</v>
      </c>
      <c r="G1578" s="24" t="inlineStr">
        <f aca="false">FALSE()</f>
        <is>
          <t/>
        </is>
      </c>
      <c r="H1578" s="24" t="inlineStr">
        <f aca="false">FALSE()</f>
        <is>
          <t/>
        </is>
      </c>
      <c r="I1578" s="24" t="inlineStr">
        <f aca="false">FALSE()</f>
        <is>
          <t/>
        </is>
      </c>
      <c r="J1578" s="24" t="inlineStr">
        <f aca="false">FALSE()</f>
        <is>
          <t/>
        </is>
      </c>
      <c r="K1578" s="24" t="inlineStr">
        <f aca="false">FALSE()</f>
        <is>
          <t/>
        </is>
      </c>
      <c r="L1578" s="24" t="inlineStr">
        <f aca="false">FALSE()</f>
        <is>
          <t/>
        </is>
      </c>
    </row>
    <row r="1579" customFormat="false" ht="15" hidden="false" customHeight="false" outlineLevel="0" collapsed="false">
      <c r="A1579" s="24" t="s">
        <v>15167</v>
      </c>
      <c r="B1579" s="24" t="s">
        <v>15168</v>
      </c>
      <c r="C1579" s="24" t="n">
        <v>9</v>
      </c>
      <c r="D1579" s="108" t="n">
        <v>0.00371019879249171</v>
      </c>
      <c r="E1579" s="108" t="n">
        <v>2.60685887420973</v>
      </c>
      <c r="F1579" s="24" t="s">
        <v>13916</v>
      </c>
      <c r="G1579" s="24" t="inlineStr">
        <f aca="false">FALSE()</f>
        <is>
          <t/>
        </is>
      </c>
      <c r="H1579" s="24" t="inlineStr">
        <f aca="false">FALSE()</f>
        <is>
          <t/>
        </is>
      </c>
      <c r="I1579" s="24" t="inlineStr">
        <f aca="false">FALSE()</f>
        <is>
          <t/>
        </is>
      </c>
      <c r="J1579" s="24" t="inlineStr">
        <f aca="false">FALSE()</f>
        <is>
          <t/>
        </is>
      </c>
      <c r="K1579" s="24" t="inlineStr">
        <f aca="false">FALSE()</f>
        <is>
          <t/>
        </is>
      </c>
      <c r="L1579" s="24" t="inlineStr">
        <f aca="false">FALSE()</f>
        <is>
          <t/>
        </is>
      </c>
    </row>
    <row r="1580" customFormat="false" ht="15" hidden="false" customHeight="false" outlineLevel="0" collapsed="false">
      <c r="A1580" s="24" t="s">
        <v>15168</v>
      </c>
      <c r="B1580" s="24" t="s">
        <v>15169</v>
      </c>
      <c r="C1580" s="24" t="n">
        <v>9</v>
      </c>
      <c r="D1580" s="108" t="n">
        <v>0.00371019879249171</v>
      </c>
      <c r="E1580" s="108" t="n">
        <v>2.60685887420973</v>
      </c>
      <c r="F1580" s="24" t="s">
        <v>13916</v>
      </c>
      <c r="G1580" s="24" t="inlineStr">
        <f aca="false">FALSE()</f>
        <is>
          <t/>
        </is>
      </c>
      <c r="H1580" s="24" t="inlineStr">
        <f aca="false">FALSE()</f>
        <is>
          <t/>
        </is>
      </c>
      <c r="I1580" s="24" t="inlineStr">
        <f aca="false">FALSE()</f>
        <is>
          <t/>
        </is>
      </c>
      <c r="J1580" s="24" t="inlineStr">
        <f aca="false">FALSE()</f>
        <is>
          <t/>
        </is>
      </c>
      <c r="K1580" s="24" t="inlineStr">
        <f aca="false">FALSE()</f>
        <is>
          <t/>
        </is>
      </c>
      <c r="L1580" s="24" t="inlineStr">
        <f aca="false">FALSE()</f>
        <is>
          <t/>
        </is>
      </c>
    </row>
    <row r="1581" customFormat="false" ht="15" hidden="false" customHeight="false" outlineLevel="0" collapsed="false">
      <c r="A1581" s="24" t="s">
        <v>15169</v>
      </c>
      <c r="B1581" s="24" t="s">
        <v>15170</v>
      </c>
      <c r="C1581" s="24" t="n">
        <v>9</v>
      </c>
      <c r="D1581" s="108" t="n">
        <v>0.00371019879249171</v>
      </c>
      <c r="E1581" s="108" t="n">
        <v>2.60685887420973</v>
      </c>
      <c r="F1581" s="24" t="s">
        <v>13916</v>
      </c>
      <c r="G1581" s="24" t="inlineStr">
        <f aca="false">FALSE()</f>
        <is>
          <t/>
        </is>
      </c>
      <c r="H1581" s="24" t="inlineStr">
        <f aca="false">FALSE()</f>
        <is>
          <t/>
        </is>
      </c>
      <c r="I1581" s="24" t="inlineStr">
        <f aca="false">FALSE()</f>
        <is>
          <t/>
        </is>
      </c>
      <c r="J1581" s="24" t="inlineStr">
        <f aca="false">FALSE()</f>
        <is>
          <t/>
        </is>
      </c>
      <c r="K1581" s="24" t="inlineStr">
        <f aca="false">FALSE()</f>
        <is>
          <t/>
        </is>
      </c>
      <c r="L1581" s="24" t="inlineStr">
        <f aca="false">FALSE()</f>
        <is>
          <t/>
        </is>
      </c>
    </row>
    <row r="1582" customFormat="false" ht="15" hidden="false" customHeight="false" outlineLevel="0" collapsed="false">
      <c r="A1582" s="24" t="s">
        <v>15170</v>
      </c>
      <c r="B1582" s="24" t="s">
        <v>15171</v>
      </c>
      <c r="C1582" s="24" t="n">
        <v>9</v>
      </c>
      <c r="D1582" s="108" t="n">
        <v>0.00371019879249171</v>
      </c>
      <c r="E1582" s="108" t="n">
        <v>2.60685887420973</v>
      </c>
      <c r="F1582" s="24" t="s">
        <v>13916</v>
      </c>
      <c r="G1582" s="24" t="inlineStr">
        <f aca="false">FALSE()</f>
        <is>
          <t/>
        </is>
      </c>
      <c r="H1582" s="24" t="inlineStr">
        <f aca="false">FALSE()</f>
        <is>
          <t/>
        </is>
      </c>
      <c r="I1582" s="24" t="inlineStr">
        <f aca="false">FALSE()</f>
        <is>
          <t/>
        </is>
      </c>
      <c r="J1582" s="24" t="inlineStr">
        <f aca="false">FALSE()</f>
        <is>
          <t/>
        </is>
      </c>
      <c r="K1582" s="24" t="inlineStr">
        <f aca="false">FALSE()</f>
        <is>
          <t/>
        </is>
      </c>
      <c r="L1582" s="24" t="inlineStr">
        <f aca="false">FALSE()</f>
        <is>
          <t/>
        </is>
      </c>
    </row>
    <row r="1583" customFormat="false" ht="15" hidden="false" customHeight="false" outlineLevel="0" collapsed="false">
      <c r="A1583" s="24" t="s">
        <v>15171</v>
      </c>
      <c r="B1583" s="24" t="s">
        <v>15172</v>
      </c>
      <c r="C1583" s="24" t="n">
        <v>9</v>
      </c>
      <c r="D1583" s="108" t="n">
        <v>0.00371019879249171</v>
      </c>
      <c r="E1583" s="108" t="n">
        <v>2.60685887420973</v>
      </c>
      <c r="F1583" s="24" t="s">
        <v>13916</v>
      </c>
      <c r="G1583" s="24" t="inlineStr">
        <f aca="false">FALSE()</f>
        <is>
          <t/>
        </is>
      </c>
      <c r="H1583" s="24" t="inlineStr">
        <f aca="false">FALSE()</f>
        <is>
          <t/>
        </is>
      </c>
      <c r="I1583" s="24" t="inlineStr">
        <f aca="false">FALSE()</f>
        <is>
          <t/>
        </is>
      </c>
      <c r="J1583" s="24" t="inlineStr">
        <f aca="false">FALSE()</f>
        <is>
          <t/>
        </is>
      </c>
      <c r="K1583" s="24" t="inlineStr">
        <f aca="false">FALSE()</f>
        <is>
          <t/>
        </is>
      </c>
      <c r="L1583" s="24" t="inlineStr">
        <f aca="false">FALSE()</f>
        <is>
          <t/>
        </is>
      </c>
    </row>
    <row r="1584" customFormat="false" ht="15" hidden="false" customHeight="false" outlineLevel="0" collapsed="false">
      <c r="A1584" s="24" t="s">
        <v>15172</v>
      </c>
      <c r="B1584" s="24" t="s">
        <v>15173</v>
      </c>
      <c r="C1584" s="24" t="n">
        <v>9</v>
      </c>
      <c r="D1584" s="108" t="n">
        <v>0.00371019879249171</v>
      </c>
      <c r="E1584" s="108" t="n">
        <v>2.60685887420973</v>
      </c>
      <c r="F1584" s="24" t="s">
        <v>13916</v>
      </c>
      <c r="G1584" s="24" t="inlineStr">
        <f aca="false">FALSE()</f>
        <is>
          <t/>
        </is>
      </c>
      <c r="H1584" s="24" t="inlineStr">
        <f aca="false">FALSE()</f>
        <is>
          <t/>
        </is>
      </c>
      <c r="I1584" s="24" t="inlineStr">
        <f aca="false">FALSE()</f>
        <is>
          <t/>
        </is>
      </c>
      <c r="J1584" s="24" t="inlineStr">
        <f aca="false">FALSE()</f>
        <is>
          <t/>
        </is>
      </c>
      <c r="K1584" s="24" t="inlineStr">
        <f aca="false">FALSE()</f>
        <is>
          <t/>
        </is>
      </c>
      <c r="L1584" s="24" t="inlineStr">
        <f aca="false">FALSE()</f>
        <is>
          <t/>
        </is>
      </c>
    </row>
    <row r="1585" customFormat="false" ht="15" hidden="false" customHeight="false" outlineLevel="0" collapsed="false">
      <c r="A1585" s="24" t="s">
        <v>15173</v>
      </c>
      <c r="B1585" s="24" t="s">
        <v>15174</v>
      </c>
      <c r="C1585" s="24" t="n">
        <v>9</v>
      </c>
      <c r="D1585" s="108" t="n">
        <v>0.00371019879249171</v>
      </c>
      <c r="E1585" s="108" t="n">
        <v>2.60685887420973</v>
      </c>
      <c r="F1585" s="24" t="s">
        <v>13916</v>
      </c>
      <c r="G1585" s="24" t="inlineStr">
        <f aca="false">FALSE()</f>
        <is>
          <t/>
        </is>
      </c>
      <c r="H1585" s="24" t="inlineStr">
        <f aca="false">FALSE()</f>
        <is>
          <t/>
        </is>
      </c>
      <c r="I1585" s="24" t="inlineStr">
        <f aca="false">FALSE()</f>
        <is>
          <t/>
        </is>
      </c>
      <c r="J1585" s="24" t="inlineStr">
        <f aca="false">FALSE()</f>
        <is>
          <t/>
        </is>
      </c>
      <c r="K1585" s="24" t="inlineStr">
        <f aca="false">FALSE()</f>
        <is>
          <t/>
        </is>
      </c>
      <c r="L1585" s="24" t="inlineStr">
        <f aca="false">FALSE()</f>
        <is>
          <t/>
        </is>
      </c>
    </row>
    <row r="1586" customFormat="false" ht="15" hidden="false" customHeight="false" outlineLevel="0" collapsed="false">
      <c r="A1586" s="24" t="s">
        <v>15174</v>
      </c>
      <c r="B1586" s="24" t="s">
        <v>15152</v>
      </c>
      <c r="C1586" s="24" t="n">
        <v>9</v>
      </c>
      <c r="D1586" s="108" t="n">
        <v>0.00371019879249171</v>
      </c>
      <c r="E1586" s="108" t="n">
        <v>2.60685887420973</v>
      </c>
      <c r="F1586" s="24" t="s">
        <v>13916</v>
      </c>
      <c r="G1586" s="24" t="inlineStr">
        <f aca="false">FALSE()</f>
        <is>
          <t/>
        </is>
      </c>
      <c r="H1586" s="24" t="inlineStr">
        <f aca="false">FALSE()</f>
        <is>
          <t/>
        </is>
      </c>
      <c r="I1586" s="24" t="inlineStr">
        <f aca="false">FALSE()</f>
        <is>
          <t/>
        </is>
      </c>
      <c r="J1586" s="24" t="inlineStr">
        <f aca="false">FALSE()</f>
        <is>
          <t/>
        </is>
      </c>
      <c r="K1586" s="24" t="inlineStr">
        <f aca="false">FALSE()</f>
        <is>
          <t/>
        </is>
      </c>
      <c r="L1586" s="24" t="inlineStr">
        <f aca="false">FALSE()</f>
        <is>
          <t/>
        </is>
      </c>
    </row>
    <row r="1587" customFormat="false" ht="15" hidden="false" customHeight="false" outlineLevel="0" collapsed="false">
      <c r="A1587" s="24" t="s">
        <v>15152</v>
      </c>
      <c r="B1587" s="24" t="s">
        <v>15175</v>
      </c>
      <c r="C1587" s="24" t="n">
        <v>9</v>
      </c>
      <c r="D1587" s="108" t="n">
        <v>0.00371019879249171</v>
      </c>
      <c r="E1587" s="108" t="n">
        <v>2.56110138364906</v>
      </c>
      <c r="F1587" s="24" t="s">
        <v>13916</v>
      </c>
      <c r="G1587" s="24" t="inlineStr">
        <f aca="false">FALSE()</f>
        <is>
          <t/>
        </is>
      </c>
      <c r="H1587" s="24" t="inlineStr">
        <f aca="false">FALSE()</f>
        <is>
          <t/>
        </is>
      </c>
      <c r="I1587" s="24" t="inlineStr">
        <f aca="false">FALSE()</f>
        <is>
          <t/>
        </is>
      </c>
      <c r="J1587" s="24" t="inlineStr">
        <f aca="false">FALSE()</f>
        <is>
          <t/>
        </is>
      </c>
      <c r="K1587" s="24" t="inlineStr">
        <f aca="false">FALSE()</f>
        <is>
          <t/>
        </is>
      </c>
      <c r="L1587" s="24" t="inlineStr">
        <f aca="false">FALSE()</f>
        <is>
          <t/>
        </is>
      </c>
    </row>
    <row r="1588" customFormat="false" ht="15" hidden="false" customHeight="false" outlineLevel="0" collapsed="false">
      <c r="A1588" s="24" t="s">
        <v>15175</v>
      </c>
      <c r="B1588" s="24" t="s">
        <v>15176</v>
      </c>
      <c r="C1588" s="24" t="n">
        <v>9</v>
      </c>
      <c r="D1588" s="108" t="n">
        <v>0.00371019879249171</v>
      </c>
      <c r="E1588" s="108" t="n">
        <v>2.60685887420973</v>
      </c>
      <c r="F1588" s="24" t="s">
        <v>13916</v>
      </c>
      <c r="G1588" s="24" t="inlineStr">
        <f aca="false">FALSE()</f>
        <is>
          <t/>
        </is>
      </c>
      <c r="H1588" s="24" t="inlineStr">
        <f aca="false">FALSE()</f>
        <is>
          <t/>
        </is>
      </c>
      <c r="I1588" s="24" t="inlineStr">
        <f aca="false">FALSE()</f>
        <is>
          <t/>
        </is>
      </c>
      <c r="J1588" s="24" t="inlineStr">
        <f aca="false">FALSE()</f>
        <is>
          <t/>
        </is>
      </c>
      <c r="K1588" s="24" t="inlineStr">
        <f aca="false">FALSE()</f>
        <is>
          <t/>
        </is>
      </c>
      <c r="L1588" s="24" t="inlineStr">
        <f aca="false">FALSE()</f>
        <is>
          <t/>
        </is>
      </c>
    </row>
    <row r="1589" customFormat="false" ht="15" hidden="false" customHeight="false" outlineLevel="0" collapsed="false">
      <c r="A1589" s="24" t="s">
        <v>15176</v>
      </c>
      <c r="B1589" s="24" t="s">
        <v>15177</v>
      </c>
      <c r="C1589" s="24" t="n">
        <v>9</v>
      </c>
      <c r="D1589" s="108" t="n">
        <v>0.00371019879249171</v>
      </c>
      <c r="E1589" s="108" t="n">
        <v>2.60685887420973</v>
      </c>
      <c r="F1589" s="24" t="s">
        <v>13916</v>
      </c>
      <c r="G1589" s="24" t="inlineStr">
        <f aca="false">FALSE()</f>
        <is>
          <t/>
        </is>
      </c>
      <c r="H1589" s="24" t="inlineStr">
        <f aca="false">FALSE()</f>
        <is>
          <t/>
        </is>
      </c>
      <c r="I1589" s="24" t="inlineStr">
        <f aca="false">FALSE()</f>
        <is>
          <t/>
        </is>
      </c>
      <c r="J1589" s="24" t="inlineStr">
        <f aca="false">FALSE()</f>
        <is>
          <t/>
        </is>
      </c>
      <c r="K1589" s="24" t="inlineStr">
        <f aca="false">FALSE()</f>
        <is>
          <t/>
        </is>
      </c>
      <c r="L1589" s="24" t="inlineStr">
        <f aca="false">FALSE()</f>
        <is>
          <t/>
        </is>
      </c>
    </row>
    <row r="1590" customFormat="false" ht="15" hidden="false" customHeight="false" outlineLevel="0" collapsed="false">
      <c r="A1590" s="24" t="s">
        <v>15177</v>
      </c>
      <c r="B1590" s="24" t="s">
        <v>338</v>
      </c>
      <c r="C1590" s="24" t="n">
        <v>9</v>
      </c>
      <c r="D1590" s="108" t="n">
        <v>0.00371019879249171</v>
      </c>
      <c r="E1590" s="108" t="n">
        <v>1.03347148277772</v>
      </c>
      <c r="F1590" s="24" t="s">
        <v>13916</v>
      </c>
      <c r="G1590" s="24" t="inlineStr">
        <f aca="false">FALSE()</f>
        <is>
          <t/>
        </is>
      </c>
      <c r="H1590" s="24" t="inlineStr">
        <f aca="false">FALSE()</f>
        <is>
          <t/>
        </is>
      </c>
      <c r="I1590" s="24" t="inlineStr">
        <f aca="false">FALSE()</f>
        <is>
          <t/>
        </is>
      </c>
      <c r="J1590" s="24" t="inlineStr">
        <f aca="false">FALSE()</f>
        <is>
          <t/>
        </is>
      </c>
      <c r="K1590" s="24" t="inlineStr">
        <f aca="false">FALSE()</f>
        <is>
          <t/>
        </is>
      </c>
      <c r="L1590" s="24" t="inlineStr">
        <f aca="false">FALSE()</f>
        <is>
          <t/>
        </is>
      </c>
    </row>
    <row r="1591" customFormat="false" ht="15" hidden="false" customHeight="false" outlineLevel="0" collapsed="false">
      <c r="A1591" s="24" t="s">
        <v>338</v>
      </c>
      <c r="B1591" s="24" t="s">
        <v>15178</v>
      </c>
      <c r="C1591" s="24" t="n">
        <v>9</v>
      </c>
      <c r="D1591" s="108" t="n">
        <v>0.00371019879249171</v>
      </c>
      <c r="E1591" s="108" t="n">
        <v>1.00721835700518</v>
      </c>
      <c r="F1591" s="24" t="s">
        <v>13916</v>
      </c>
      <c r="G1591" s="24" t="inlineStr">
        <f aca="false">FALSE()</f>
        <is>
          <t/>
        </is>
      </c>
      <c r="H1591" s="24" t="inlineStr">
        <f aca="false">FALSE()</f>
        <is>
          <t/>
        </is>
      </c>
      <c r="I1591" s="24" t="inlineStr">
        <f aca="false">FALSE()</f>
        <is>
          <t/>
        </is>
      </c>
      <c r="J1591" s="24" t="inlineStr">
        <f aca="false">FALSE()</f>
        <is>
          <t/>
        </is>
      </c>
      <c r="K1591" s="24" t="inlineStr">
        <f aca="false">FALSE()</f>
        <is>
          <t/>
        </is>
      </c>
      <c r="L1591" s="24" t="inlineStr">
        <f aca="false">FALSE()</f>
        <is>
          <t/>
        </is>
      </c>
    </row>
    <row r="1592" customFormat="false" ht="15" hidden="false" customHeight="false" outlineLevel="0" collapsed="false">
      <c r="A1592" s="24" t="s">
        <v>15178</v>
      </c>
      <c r="B1592" s="24" t="s">
        <v>15179</v>
      </c>
      <c r="C1592" s="24" t="n">
        <v>9</v>
      </c>
      <c r="D1592" s="108" t="n">
        <v>0.00371019879249171</v>
      </c>
      <c r="E1592" s="108" t="n">
        <v>2.60685887420973</v>
      </c>
      <c r="F1592" s="24" t="s">
        <v>13916</v>
      </c>
      <c r="G1592" s="24" t="inlineStr">
        <f aca="false">FALSE()</f>
        <is>
          <t/>
        </is>
      </c>
      <c r="H1592" s="24" t="inlineStr">
        <f aca="false">FALSE()</f>
        <is>
          <t/>
        </is>
      </c>
      <c r="I1592" s="24" t="inlineStr">
        <f aca="false">FALSE()</f>
        <is>
          <t/>
        </is>
      </c>
      <c r="J1592" s="24" t="inlineStr">
        <f aca="false">FALSE()</f>
        <is>
          <t/>
        </is>
      </c>
      <c r="K1592" s="24" t="inlineStr">
        <f aca="false">FALSE()</f>
        <is>
          <t/>
        </is>
      </c>
      <c r="L1592" s="24" t="inlineStr">
        <f aca="false">FALSE()</f>
        <is>
          <t/>
        </is>
      </c>
    </row>
    <row r="1593" customFormat="false" ht="15" hidden="false" customHeight="false" outlineLevel="0" collapsed="false">
      <c r="A1593" s="24" t="s">
        <v>15132</v>
      </c>
      <c r="B1593" s="24" t="s">
        <v>15186</v>
      </c>
      <c r="C1593" s="24" t="n">
        <v>9</v>
      </c>
      <c r="D1593" s="108" t="n">
        <v>0.00371019879249171</v>
      </c>
      <c r="E1593" s="108" t="n">
        <v>2.51970869849083</v>
      </c>
      <c r="F1593" s="24" t="s">
        <v>13916</v>
      </c>
      <c r="G1593" s="24" t="inlineStr">
        <f aca="false">FALSE()</f>
        <is>
          <t/>
        </is>
      </c>
      <c r="H1593" s="24" t="inlineStr">
        <f aca="false">FALSE()</f>
        <is>
          <t/>
        </is>
      </c>
      <c r="I1593" s="24" t="inlineStr">
        <f aca="false">FALSE()</f>
        <is>
          <t/>
        </is>
      </c>
      <c r="J1593" s="24" t="inlineStr">
        <f aca="false">FALSE()</f>
        <is>
          <t/>
        </is>
      </c>
      <c r="K1593" s="24" t="inlineStr">
        <f aca="false">FALSE()</f>
        <is>
          <t/>
        </is>
      </c>
      <c r="L1593" s="24" t="inlineStr">
        <f aca="false">FALSE()</f>
        <is>
          <t/>
        </is>
      </c>
    </row>
    <row r="1594" customFormat="false" ht="15" hidden="false" customHeight="false" outlineLevel="0" collapsed="false">
      <c r="A1594" s="24" t="s">
        <v>15163</v>
      </c>
      <c r="B1594" s="24" t="s">
        <v>15062</v>
      </c>
      <c r="C1594" s="24" t="n">
        <v>9</v>
      </c>
      <c r="D1594" s="108" t="n">
        <v>0.00371019879249171</v>
      </c>
      <c r="E1594" s="108" t="n">
        <v>1.78295013326541</v>
      </c>
      <c r="F1594" s="24" t="s">
        <v>13916</v>
      </c>
      <c r="G1594" s="24" t="inlineStr">
        <f aca="false">FALSE()</f>
        <is>
          <t/>
        </is>
      </c>
      <c r="H1594" s="24" t="inlineStr">
        <f aca="false">FALSE()</f>
        <is>
          <t/>
        </is>
      </c>
      <c r="I1594" s="24" t="inlineStr">
        <f aca="false">FALSE()</f>
        <is>
          <t/>
        </is>
      </c>
      <c r="J1594" s="24" t="inlineStr">
        <f aca="false">FALSE()</f>
        <is>
          <t/>
        </is>
      </c>
      <c r="K1594" s="24" t="inlineStr">
        <f aca="false">FALSE()</f>
        <is>
          <t/>
        </is>
      </c>
      <c r="L1594" s="24" t="inlineStr">
        <f aca="false">FALSE()</f>
        <is>
          <t/>
        </is>
      </c>
    </row>
    <row r="1595" customFormat="false" ht="15" hidden="false" customHeight="false" outlineLevel="0" collapsed="false">
      <c r="A1595" s="24" t="s">
        <v>15160</v>
      </c>
      <c r="B1595" s="24" t="s">
        <v>15161</v>
      </c>
      <c r="C1595" s="24" t="n">
        <v>9</v>
      </c>
      <c r="D1595" s="108" t="n">
        <v>0.00371019879249171</v>
      </c>
      <c r="E1595" s="108" t="n">
        <v>2.60685887420973</v>
      </c>
      <c r="F1595" s="24" t="s">
        <v>13916</v>
      </c>
      <c r="G1595" s="24" t="inlineStr">
        <f aca="false">FALSE()</f>
        <is>
          <t/>
        </is>
      </c>
      <c r="H1595" s="24" t="inlineStr">
        <f aca="false">FALSE()</f>
        <is>
          <t/>
        </is>
      </c>
      <c r="I1595" s="24" t="inlineStr">
        <f aca="false">FALSE()</f>
        <is>
          <t/>
        </is>
      </c>
      <c r="J1595" s="24" t="inlineStr">
        <f aca="false">FALSE()</f>
        <is>
          <t/>
        </is>
      </c>
      <c r="K1595" s="24" t="inlineStr">
        <f aca="false">FALSE()</f>
        <is>
          <t/>
        </is>
      </c>
      <c r="L1595" s="24" t="inlineStr">
        <f aca="false">FALSE()</f>
        <is>
          <t/>
        </is>
      </c>
    </row>
    <row r="1596" customFormat="false" ht="15" hidden="false" customHeight="false" outlineLevel="0" collapsed="false">
      <c r="A1596" s="24" t="s">
        <v>15161</v>
      </c>
      <c r="B1596" s="24" t="s">
        <v>15062</v>
      </c>
      <c r="C1596" s="24" t="n">
        <v>9</v>
      </c>
      <c r="D1596" s="108" t="n">
        <v>0.00371019879249171</v>
      </c>
      <c r="E1596" s="108" t="n">
        <v>1.78295013326541</v>
      </c>
      <c r="F1596" s="24" t="s">
        <v>13916</v>
      </c>
      <c r="G1596" s="24" t="inlineStr">
        <f aca="false">FALSE()</f>
        <is>
          <t/>
        </is>
      </c>
      <c r="H1596" s="24" t="inlineStr">
        <f aca="false">FALSE()</f>
        <is>
          <t/>
        </is>
      </c>
      <c r="I1596" s="24" t="inlineStr">
        <f aca="false">FALSE()</f>
        <is>
          <t/>
        </is>
      </c>
      <c r="J1596" s="24" t="inlineStr">
        <f aca="false">FALSE()</f>
        <is>
          <t/>
        </is>
      </c>
      <c r="K1596" s="24" t="inlineStr">
        <f aca="false">FALSE()</f>
        <is>
          <t/>
        </is>
      </c>
      <c r="L1596" s="24" t="inlineStr">
        <f aca="false">FALSE()</f>
        <is>
          <t/>
        </is>
      </c>
    </row>
    <row r="1597" customFormat="false" ht="15" hidden="false" customHeight="false" outlineLevel="0" collapsed="false">
      <c r="A1597" s="24" t="s">
        <v>15062</v>
      </c>
      <c r="B1597" s="24" t="s">
        <v>15088</v>
      </c>
      <c r="C1597" s="24" t="n">
        <v>9</v>
      </c>
      <c r="D1597" s="108" t="n">
        <v>0.00371019879249171</v>
      </c>
      <c r="E1597" s="108" t="n">
        <v>1.5910646070265</v>
      </c>
      <c r="F1597" s="24" t="s">
        <v>13916</v>
      </c>
      <c r="G1597" s="24" t="inlineStr">
        <f aca="false">FALSE()</f>
        <is>
          <t/>
        </is>
      </c>
      <c r="H1597" s="24" t="inlineStr">
        <f aca="false">FALSE()</f>
        <is>
          <t/>
        </is>
      </c>
      <c r="I1597" s="24" t="inlineStr">
        <f aca="false">FALSE()</f>
        <is>
          <t/>
        </is>
      </c>
      <c r="J1597" s="24" t="inlineStr">
        <f aca="false">FALSE()</f>
        <is>
          <t/>
        </is>
      </c>
      <c r="K1597" s="24" t="inlineStr">
        <f aca="false">FALSE()</f>
        <is>
          <t/>
        </is>
      </c>
      <c r="L1597" s="24" t="inlineStr">
        <f aca="false">FALSE()</f>
        <is>
          <t/>
        </is>
      </c>
    </row>
    <row r="1598" customFormat="false" ht="15" hidden="false" customHeight="false" outlineLevel="0" collapsed="false">
      <c r="A1598" s="24" t="s">
        <v>15088</v>
      </c>
      <c r="B1598" s="24" t="s">
        <v>15110</v>
      </c>
      <c r="C1598" s="24" t="n">
        <v>9</v>
      </c>
      <c r="D1598" s="108" t="n">
        <v>0.00371019879249171</v>
      </c>
      <c r="E1598" s="108" t="n">
        <v>2.32782317225192</v>
      </c>
      <c r="F1598" s="24" t="s">
        <v>13916</v>
      </c>
      <c r="G1598" s="24" t="inlineStr">
        <f aca="false">FALSE()</f>
        <is>
          <t/>
        </is>
      </c>
      <c r="H1598" s="24" t="inlineStr">
        <f aca="false">FALSE()</f>
        <is>
          <t/>
        </is>
      </c>
      <c r="I1598" s="24" t="inlineStr">
        <f aca="false">FALSE()</f>
        <is>
          <t/>
        </is>
      </c>
      <c r="J1598" s="24" t="inlineStr">
        <f aca="false">FALSE()</f>
        <is>
          <t/>
        </is>
      </c>
      <c r="K1598" s="24" t="inlineStr">
        <f aca="false">FALSE()</f>
        <is>
          <t/>
        </is>
      </c>
      <c r="L1598" s="24" t="inlineStr">
        <f aca="false">FALSE()</f>
        <is>
          <t/>
        </is>
      </c>
    </row>
    <row r="1599" customFormat="false" ht="15" hidden="false" customHeight="false" outlineLevel="0" collapsed="false">
      <c r="A1599" s="24" t="s">
        <v>15110</v>
      </c>
      <c r="B1599" s="24" t="s">
        <v>14847</v>
      </c>
      <c r="C1599" s="24" t="n">
        <v>9</v>
      </c>
      <c r="D1599" s="108" t="n">
        <v>0.00371019879249171</v>
      </c>
      <c r="E1599" s="108" t="n">
        <v>1.38759137725541</v>
      </c>
      <c r="F1599" s="24" t="s">
        <v>13916</v>
      </c>
      <c r="G1599" s="24" t="inlineStr">
        <f aca="false">FALSE()</f>
        <is>
          <t/>
        </is>
      </c>
      <c r="H1599" s="24" t="inlineStr">
        <f aca="false">FALSE()</f>
        <is>
          <t/>
        </is>
      </c>
      <c r="I1599" s="24" t="inlineStr">
        <f aca="false">FALSE()</f>
        <is>
          <t/>
        </is>
      </c>
      <c r="J1599" s="24" t="inlineStr">
        <f aca="false">FALSE()</f>
        <is>
          <t/>
        </is>
      </c>
      <c r="K1599" s="24" t="inlineStr">
        <f aca="false">FALSE()</f>
        <is>
          <t/>
        </is>
      </c>
      <c r="L1599" s="24" t="inlineStr">
        <f aca="false">FALSE()</f>
        <is>
          <t/>
        </is>
      </c>
    </row>
    <row r="1600" customFormat="false" ht="15" hidden="false" customHeight="false" outlineLevel="0" collapsed="false">
      <c r="A1600" s="24" t="s">
        <v>15179</v>
      </c>
      <c r="B1600" s="24" t="s">
        <v>15194</v>
      </c>
      <c r="C1600" s="24" t="n">
        <v>8</v>
      </c>
      <c r="D1600" s="108" t="n">
        <v>0.00339859889431004</v>
      </c>
      <c r="E1600" s="108" t="n">
        <v>2.60685887420973</v>
      </c>
      <c r="F1600" s="24" t="s">
        <v>13916</v>
      </c>
      <c r="G1600" s="24" t="inlineStr">
        <f aca="false">FALSE()</f>
        <is>
          <t/>
        </is>
      </c>
      <c r="H1600" s="24" t="inlineStr">
        <f aca="false">FALSE()</f>
        <is>
          <t/>
        </is>
      </c>
      <c r="I1600" s="24" t="inlineStr">
        <f aca="false">FALSE()</f>
        <is>
          <t/>
        </is>
      </c>
      <c r="J1600" s="24" t="inlineStr">
        <f aca="false">FALSE()</f>
        <is>
          <t/>
        </is>
      </c>
      <c r="K1600" s="24" t="inlineStr">
        <f aca="false">FALSE()</f>
        <is>
          <t/>
        </is>
      </c>
      <c r="L1600" s="24" t="inlineStr">
        <f aca="false">FALSE()</f>
        <is>
          <t/>
        </is>
      </c>
    </row>
    <row r="1601" customFormat="false" ht="15" hidden="false" customHeight="false" outlineLevel="0" collapsed="false">
      <c r="A1601" s="24" t="s">
        <v>3080</v>
      </c>
      <c r="B1601" s="24" t="s">
        <v>338</v>
      </c>
      <c r="C1601" s="24" t="n">
        <v>8</v>
      </c>
      <c r="D1601" s="108" t="n">
        <v>0.00339859889431004</v>
      </c>
      <c r="E1601" s="108" t="n">
        <v>1.03347148277772</v>
      </c>
      <c r="F1601" s="24" t="s">
        <v>13916</v>
      </c>
      <c r="G1601" s="24" t="inlineStr">
        <f aca="false">FALSE()</f>
        <is>
          <t/>
        </is>
      </c>
      <c r="H1601" s="24" t="inlineStr">
        <f aca="false">FALSE()</f>
        <is>
          <t/>
        </is>
      </c>
      <c r="I1601" s="24" t="inlineStr">
        <f aca="false">FALSE()</f>
        <is>
          <t/>
        </is>
      </c>
      <c r="J1601" s="24" t="inlineStr">
        <f aca="false">FALSE()</f>
        <is>
          <t/>
        </is>
      </c>
      <c r="K1601" s="24" t="inlineStr">
        <f aca="false">FALSE()</f>
        <is>
          <t/>
        </is>
      </c>
      <c r="L1601" s="24" t="inlineStr">
        <f aca="false">FALSE()</f>
        <is>
          <t/>
        </is>
      </c>
    </row>
    <row r="1602" customFormat="false" ht="15" hidden="false" customHeight="false" outlineLevel="0" collapsed="false">
      <c r="A1602" s="24" t="s">
        <v>338</v>
      </c>
      <c r="B1602" s="24" t="s">
        <v>15209</v>
      </c>
      <c r="C1602" s="24" t="n">
        <v>8</v>
      </c>
      <c r="D1602" s="108" t="n">
        <v>0.00339859889431004</v>
      </c>
      <c r="E1602" s="108" t="n">
        <v>1.00721835700518</v>
      </c>
      <c r="F1602" s="24" t="s">
        <v>13916</v>
      </c>
      <c r="G1602" s="24" t="inlineStr">
        <f aca="false">FALSE()</f>
        <is>
          <t/>
        </is>
      </c>
      <c r="H1602" s="24" t="inlineStr">
        <f aca="false">FALSE()</f>
        <is>
          <t/>
        </is>
      </c>
      <c r="I1602" s="24" t="inlineStr">
        <f aca="false">FALSE()</f>
        <is>
          <t/>
        </is>
      </c>
      <c r="J1602" s="24" t="inlineStr">
        <f aca="false">FALSE()</f>
        <is>
          <t/>
        </is>
      </c>
      <c r="K1602" s="24" t="inlineStr">
        <f aca="false">FALSE()</f>
        <is>
          <t/>
        </is>
      </c>
      <c r="L1602" s="24" t="inlineStr">
        <f aca="false">FALSE()</f>
        <is>
          <t/>
        </is>
      </c>
    </row>
    <row r="1603" customFormat="false" ht="15" hidden="false" customHeight="false" outlineLevel="0" collapsed="false">
      <c r="A1603" s="24" t="s">
        <v>15209</v>
      </c>
      <c r="B1603" s="24" t="s">
        <v>15078</v>
      </c>
      <c r="C1603" s="24" t="n">
        <v>8</v>
      </c>
      <c r="D1603" s="108" t="n">
        <v>0.00339859889431004</v>
      </c>
      <c r="E1603" s="108" t="n">
        <v>2.23888208891514</v>
      </c>
      <c r="F1603" s="24" t="s">
        <v>13916</v>
      </c>
      <c r="G1603" s="24" t="inlineStr">
        <f aca="false">FALSE()</f>
        <is>
          <t/>
        </is>
      </c>
      <c r="H1603" s="24" t="inlineStr">
        <f aca="false">FALSE()</f>
        <is>
          <t/>
        </is>
      </c>
      <c r="I1603" s="24" t="inlineStr">
        <f aca="false">FALSE()</f>
        <is>
          <t/>
        </is>
      </c>
      <c r="J1603" s="24" t="inlineStr">
        <f aca="false">FALSE()</f>
        <is>
          <t/>
        </is>
      </c>
      <c r="K1603" s="24" t="inlineStr">
        <f aca="false">FALSE()</f>
        <is>
          <t/>
        </is>
      </c>
      <c r="L1603" s="24" t="inlineStr">
        <f aca="false">FALSE()</f>
        <is>
          <t/>
        </is>
      </c>
    </row>
    <row r="1604" customFormat="false" ht="15" hidden="false" customHeight="false" outlineLevel="0" collapsed="false">
      <c r="A1604" s="24" t="s">
        <v>338</v>
      </c>
      <c r="B1604" s="24" t="s">
        <v>4960</v>
      </c>
      <c r="C1604" s="24" t="n">
        <v>6</v>
      </c>
      <c r="D1604" s="108" t="n">
        <v>0.00285015917957059</v>
      </c>
      <c r="E1604" s="108" t="n">
        <v>0.940271567374568</v>
      </c>
      <c r="F1604" s="24" t="s">
        <v>13916</v>
      </c>
      <c r="G1604" s="24" t="inlineStr">
        <f aca="false">FALSE()</f>
        <is>
          <t/>
        </is>
      </c>
      <c r="H1604" s="24" t="inlineStr">
        <f aca="false">FALSE()</f>
        <is>
          <t/>
        </is>
      </c>
      <c r="I1604" s="24" t="inlineStr">
        <f aca="false">FALSE()</f>
        <is>
          <t/>
        </is>
      </c>
      <c r="J1604" s="24" t="inlineStr">
        <f aca="false">FALSE()</f>
        <is>
          <t/>
        </is>
      </c>
      <c r="K1604" s="24" t="inlineStr">
        <f aca="false">FALSE()</f>
        <is>
          <t/>
        </is>
      </c>
      <c r="L1604" s="24" t="inlineStr">
        <f aca="false">FALSE()</f>
        <is>
          <t/>
        </is>
      </c>
    </row>
    <row r="1605" customFormat="false" ht="15" hidden="false" customHeight="false" outlineLevel="0" collapsed="false">
      <c r="A1605" s="24" t="s">
        <v>14847</v>
      </c>
      <c r="B1605" s="24" t="s">
        <v>15284</v>
      </c>
      <c r="C1605" s="24" t="n">
        <v>6</v>
      </c>
      <c r="D1605" s="108" t="n">
        <v>0.00273331523557508</v>
      </c>
      <c r="E1605" s="108" t="n">
        <v>1.77577154863829</v>
      </c>
      <c r="F1605" s="24" t="s">
        <v>13916</v>
      </c>
      <c r="G1605" s="24" t="inlineStr">
        <f aca="false">FALSE()</f>
        <is>
          <t/>
        </is>
      </c>
      <c r="H1605" s="24" t="inlineStr">
        <f aca="false">FALSE()</f>
        <is>
          <t/>
        </is>
      </c>
      <c r="I1605" s="24" t="inlineStr">
        <f aca="false">FALSE()</f>
        <is>
          <t/>
        </is>
      </c>
      <c r="J1605" s="24" t="inlineStr">
        <f aca="false">FALSE()</f>
        <is>
          <t/>
        </is>
      </c>
      <c r="K1605" s="24" t="inlineStr">
        <f aca="false">FALSE()</f>
        <is>
          <t/>
        </is>
      </c>
      <c r="L1605" s="24" t="inlineStr">
        <f aca="false">FALSE()</f>
        <is>
          <t/>
        </is>
      </c>
    </row>
    <row r="1606" customFormat="false" ht="15" hidden="false" customHeight="false" outlineLevel="0" collapsed="false">
      <c r="A1606" s="24" t="s">
        <v>15284</v>
      </c>
      <c r="B1606" s="24" t="s">
        <v>15285</v>
      </c>
      <c r="C1606" s="24" t="n">
        <v>6</v>
      </c>
      <c r="D1606" s="108" t="n">
        <v>0.00273331523557508</v>
      </c>
      <c r="E1606" s="108" t="n">
        <v>2.78295013326541</v>
      </c>
      <c r="F1606" s="24" t="s">
        <v>13916</v>
      </c>
      <c r="G1606" s="24" t="inlineStr">
        <f aca="false">FALSE()</f>
        <is>
          <t/>
        </is>
      </c>
      <c r="H1606" s="24" t="inlineStr">
        <f aca="false">FALSE()</f>
        <is>
          <t/>
        </is>
      </c>
      <c r="I1606" s="24" t="inlineStr">
        <f aca="false">FALSE()</f>
        <is>
          <t/>
        </is>
      </c>
      <c r="J1606" s="24" t="inlineStr">
        <f aca="false">FALSE()</f>
        <is>
          <t/>
        </is>
      </c>
      <c r="K1606" s="24" t="inlineStr">
        <f aca="false">FALSE()</f>
        <is>
          <t/>
        </is>
      </c>
      <c r="L1606" s="24" t="inlineStr">
        <f aca="false">FALSE()</f>
        <is>
          <t/>
        </is>
      </c>
    </row>
    <row r="1607" customFormat="false" ht="15" hidden="false" customHeight="false" outlineLevel="0" collapsed="false">
      <c r="A1607" s="24" t="s">
        <v>338</v>
      </c>
      <c r="B1607" s="24" t="s">
        <v>15140</v>
      </c>
      <c r="C1607" s="24" t="n">
        <v>6</v>
      </c>
      <c r="D1607" s="108" t="n">
        <v>0.00273331523557508</v>
      </c>
      <c r="E1607" s="108" t="n">
        <v>0.706188361341201</v>
      </c>
      <c r="F1607" s="24" t="s">
        <v>13916</v>
      </c>
      <c r="G1607" s="24" t="inlineStr">
        <f aca="false">FALSE()</f>
        <is>
          <t/>
        </is>
      </c>
      <c r="H1607" s="24" t="inlineStr">
        <f aca="false">FALSE()</f>
        <is>
          <t/>
        </is>
      </c>
      <c r="I1607" s="24" t="inlineStr">
        <f aca="false">FALSE()</f>
        <is>
          <t/>
        </is>
      </c>
      <c r="J1607" s="24" t="inlineStr">
        <f aca="false">FALSE()</f>
        <is>
          <t/>
        </is>
      </c>
      <c r="K1607" s="24" t="inlineStr">
        <f aca="false">FALSE()</f>
        <is>
          <t/>
        </is>
      </c>
      <c r="L1607" s="24" t="inlineStr">
        <f aca="false">FALSE()</f>
        <is>
          <t/>
        </is>
      </c>
    </row>
    <row r="1608" customFormat="false" ht="15" hidden="false" customHeight="false" outlineLevel="0" collapsed="false">
      <c r="A1608" s="24" t="s">
        <v>15277</v>
      </c>
      <c r="B1608" s="24" t="s">
        <v>15163</v>
      </c>
      <c r="C1608" s="24" t="n">
        <v>6</v>
      </c>
      <c r="D1608" s="108" t="n">
        <v>0.00273331523557508</v>
      </c>
      <c r="E1608" s="108" t="n">
        <v>2.60685887420973</v>
      </c>
      <c r="F1608" s="24" t="s">
        <v>13916</v>
      </c>
      <c r="G1608" s="24" t="inlineStr">
        <f aca="false">FALSE()</f>
        <is>
          <t/>
        </is>
      </c>
      <c r="H1608" s="24" t="inlineStr">
        <f aca="false">FALSE()</f>
        <is>
          <t/>
        </is>
      </c>
      <c r="I1608" s="24" t="inlineStr">
        <f aca="false">FALSE()</f>
        <is>
          <t/>
        </is>
      </c>
      <c r="J1608" s="24" t="inlineStr">
        <f aca="false">FALSE()</f>
        <is>
          <t/>
        </is>
      </c>
      <c r="K1608" s="24" t="inlineStr">
        <f aca="false">FALSE()</f>
        <is>
          <t/>
        </is>
      </c>
      <c r="L1608" s="24" t="inlineStr">
        <f aca="false">FALSE()</f>
        <is>
          <t/>
        </is>
      </c>
    </row>
    <row r="1609" customFormat="false" ht="15" hidden="false" customHeight="false" outlineLevel="0" collapsed="false">
      <c r="A1609" s="24" t="s">
        <v>15062</v>
      </c>
      <c r="B1609" s="24" t="s">
        <v>15278</v>
      </c>
      <c r="C1609" s="24" t="n">
        <v>6</v>
      </c>
      <c r="D1609" s="108" t="n">
        <v>0.00273331523557508</v>
      </c>
      <c r="E1609" s="108" t="n">
        <v>1.78295013326541</v>
      </c>
      <c r="F1609" s="24" t="s">
        <v>13916</v>
      </c>
      <c r="G1609" s="24" t="inlineStr">
        <f aca="false">FALSE()</f>
        <is>
          <t/>
        </is>
      </c>
      <c r="H1609" s="24" t="inlineStr">
        <f aca="false">FALSE()</f>
        <is>
          <t/>
        </is>
      </c>
      <c r="I1609" s="24" t="inlineStr">
        <f aca="false">FALSE()</f>
        <is>
          <t/>
        </is>
      </c>
      <c r="J1609" s="24" t="inlineStr">
        <f aca="false">FALSE()</f>
        <is>
          <t/>
        </is>
      </c>
      <c r="K1609" s="24" t="inlineStr">
        <f aca="false">FALSE()</f>
        <is>
          <t/>
        </is>
      </c>
      <c r="L1609" s="24" t="inlineStr">
        <f aca="false">FALSE()</f>
        <is>
          <t/>
        </is>
      </c>
    </row>
    <row r="1610" customFormat="false" ht="15" hidden="false" customHeight="false" outlineLevel="0" collapsed="false">
      <c r="A1610" s="24" t="s">
        <v>15278</v>
      </c>
      <c r="B1610" s="24" t="s">
        <v>15279</v>
      </c>
      <c r="C1610" s="24" t="n">
        <v>6</v>
      </c>
      <c r="D1610" s="108" t="n">
        <v>0.00273331523557508</v>
      </c>
      <c r="E1610" s="108" t="n">
        <v>2.78295013326541</v>
      </c>
      <c r="F1610" s="24" t="s">
        <v>13916</v>
      </c>
      <c r="G1610" s="24" t="inlineStr">
        <f aca="false">FALSE()</f>
        <is>
          <t/>
        </is>
      </c>
      <c r="H1610" s="24" t="inlineStr">
        <f aca="false">FALSE()</f>
        <is>
          <t/>
        </is>
      </c>
      <c r="I1610" s="24" t="inlineStr">
        <f aca="false">FALSE()</f>
        <is>
          <t/>
        </is>
      </c>
      <c r="J1610" s="24" t="inlineStr">
        <f aca="false">FALSE()</f>
        <is>
          <t/>
        </is>
      </c>
      <c r="K1610" s="24" t="inlineStr">
        <f aca="false">FALSE()</f>
        <is>
          <t/>
        </is>
      </c>
      <c r="L1610" s="24" t="inlineStr">
        <f aca="false">FALSE()</f>
        <is>
          <t/>
        </is>
      </c>
    </row>
    <row r="1611" customFormat="false" ht="15" hidden="false" customHeight="false" outlineLevel="0" collapsed="false">
      <c r="A1611" s="24" t="s">
        <v>15279</v>
      </c>
      <c r="B1611" s="24" t="s">
        <v>14847</v>
      </c>
      <c r="C1611" s="24" t="n">
        <v>6</v>
      </c>
      <c r="D1611" s="108" t="n">
        <v>0.00273331523557508</v>
      </c>
      <c r="E1611" s="108" t="n">
        <v>1.47474155297431</v>
      </c>
      <c r="F1611" s="24" t="s">
        <v>13916</v>
      </c>
      <c r="G1611" s="24" t="inlineStr">
        <f aca="false">FALSE()</f>
        <is>
          <t/>
        </is>
      </c>
      <c r="H1611" s="24" t="inlineStr">
        <f aca="false">FALSE()</f>
        <is>
          <t/>
        </is>
      </c>
      <c r="I1611" s="24" t="inlineStr">
        <f aca="false">FALSE()</f>
        <is>
          <t/>
        </is>
      </c>
      <c r="J1611" s="24" t="inlineStr">
        <f aca="false">FALSE()</f>
        <is>
          <t/>
        </is>
      </c>
      <c r="K1611" s="24" t="inlineStr">
        <f aca="false">FALSE()</f>
        <is>
          <t/>
        </is>
      </c>
      <c r="L1611" s="24" t="inlineStr">
        <f aca="false">FALSE()</f>
        <is>
          <t/>
        </is>
      </c>
    </row>
    <row r="1612" customFormat="false" ht="15" hidden="false" customHeight="false" outlineLevel="0" collapsed="false">
      <c r="A1612" s="24" t="s">
        <v>15280</v>
      </c>
      <c r="B1612" s="24" t="s">
        <v>14847</v>
      </c>
      <c r="C1612" s="24" t="n">
        <v>6</v>
      </c>
      <c r="D1612" s="108" t="n">
        <v>0.00273331523557508</v>
      </c>
      <c r="E1612" s="108" t="n">
        <v>1.47474155297431</v>
      </c>
      <c r="F1612" s="24" t="s">
        <v>13916</v>
      </c>
      <c r="G1612" s="24" t="inlineStr">
        <f aca="false">FALSE()</f>
        <is>
          <t/>
        </is>
      </c>
      <c r="H1612" s="24" t="inlineStr">
        <f aca="false">FALSE()</f>
        <is>
          <t/>
        </is>
      </c>
      <c r="I1612" s="24" t="inlineStr">
        <f aca="false">FALSE()</f>
        <is>
          <t/>
        </is>
      </c>
      <c r="J1612" s="24" t="inlineStr">
        <f aca="false">FALSE()</f>
        <is>
          <t/>
        </is>
      </c>
      <c r="K1612" s="24" t="inlineStr">
        <f aca="false">FALSE()</f>
        <is>
          <t/>
        </is>
      </c>
      <c r="L1612" s="24" t="inlineStr">
        <f aca="false">FALSE()</f>
        <is>
          <t/>
        </is>
      </c>
    </row>
    <row r="1613" customFormat="false" ht="15" hidden="false" customHeight="false" outlineLevel="0" collapsed="false">
      <c r="A1613" s="24" t="s">
        <v>338</v>
      </c>
      <c r="B1613" s="24" t="s">
        <v>15271</v>
      </c>
      <c r="C1613" s="24" t="n">
        <v>6</v>
      </c>
      <c r="D1613" s="108" t="n">
        <v>0.00273331523557508</v>
      </c>
      <c r="E1613" s="108" t="n">
        <v>1.00721835700518</v>
      </c>
      <c r="F1613" s="24" t="s">
        <v>13916</v>
      </c>
      <c r="G1613" s="24" t="inlineStr">
        <f aca="false">FALSE()</f>
        <is>
          <t/>
        </is>
      </c>
      <c r="H1613" s="24" t="inlineStr">
        <f aca="false">FALSE()</f>
        <is>
          <t/>
        </is>
      </c>
      <c r="I1613" s="24" t="inlineStr">
        <f aca="false">FALSE()</f>
        <is>
          <t/>
        </is>
      </c>
      <c r="J1613" s="24" t="inlineStr">
        <f aca="false">FALSE()</f>
        <is>
          <t/>
        </is>
      </c>
      <c r="K1613" s="24" t="inlineStr">
        <f aca="false">FALSE()</f>
        <is>
          <t/>
        </is>
      </c>
      <c r="L1613" s="24" t="inlineStr">
        <f aca="false">FALSE()</f>
        <is>
          <t/>
        </is>
      </c>
    </row>
    <row r="1614" customFormat="false" ht="15" hidden="false" customHeight="false" outlineLevel="0" collapsed="false">
      <c r="A1614" s="24" t="s">
        <v>15271</v>
      </c>
      <c r="B1614" s="24" t="s">
        <v>15272</v>
      </c>
      <c r="C1614" s="24" t="n">
        <v>6</v>
      </c>
      <c r="D1614" s="108" t="n">
        <v>0.00273331523557508</v>
      </c>
      <c r="E1614" s="108" t="n">
        <v>2.78295013326541</v>
      </c>
      <c r="F1614" s="24" t="s">
        <v>13916</v>
      </c>
      <c r="G1614" s="24" t="inlineStr">
        <f aca="false">FALSE()</f>
        <is>
          <t/>
        </is>
      </c>
      <c r="H1614" s="24" t="inlineStr">
        <f aca="false">FALSE()</f>
        <is>
          <t/>
        </is>
      </c>
      <c r="I1614" s="24" t="inlineStr">
        <f aca="false">FALSE()</f>
        <is>
          <t/>
        </is>
      </c>
      <c r="J1614" s="24" t="inlineStr">
        <f aca="false">FALSE()</f>
        <is>
          <t/>
        </is>
      </c>
      <c r="K1614" s="24" t="inlineStr">
        <f aca="false">FALSE()</f>
        <is>
          <t/>
        </is>
      </c>
      <c r="L1614" s="24" t="inlineStr">
        <f aca="false">FALSE()</f>
        <is>
          <t/>
        </is>
      </c>
    </row>
    <row r="1615" customFormat="false" ht="15" hidden="false" customHeight="false" outlineLevel="0" collapsed="false">
      <c r="A1615" s="24" t="s">
        <v>15272</v>
      </c>
      <c r="B1615" s="24" t="s">
        <v>15062</v>
      </c>
      <c r="C1615" s="24" t="n">
        <v>6</v>
      </c>
      <c r="D1615" s="108" t="n">
        <v>0.00273331523557508</v>
      </c>
      <c r="E1615" s="108" t="n">
        <v>1.78295013326541</v>
      </c>
      <c r="F1615" s="24" t="s">
        <v>13916</v>
      </c>
      <c r="G1615" s="24" t="inlineStr">
        <f aca="false">FALSE()</f>
        <is>
          <t/>
        </is>
      </c>
      <c r="H1615" s="24" t="inlineStr">
        <f aca="false">FALSE()</f>
        <is>
          <t/>
        </is>
      </c>
      <c r="I1615" s="24" t="inlineStr">
        <f aca="false">FALSE()</f>
        <is>
          <t/>
        </is>
      </c>
      <c r="J1615" s="24" t="inlineStr">
        <f aca="false">FALSE()</f>
        <is>
          <t/>
        </is>
      </c>
      <c r="K1615" s="24" t="inlineStr">
        <f aca="false">FALSE()</f>
        <is>
          <t/>
        </is>
      </c>
      <c r="L1615" s="24" t="inlineStr">
        <f aca="false">FALSE()</f>
        <is>
          <t/>
        </is>
      </c>
    </row>
    <row r="1616" customFormat="false" ht="15" hidden="false" customHeight="false" outlineLevel="0" collapsed="false">
      <c r="A1616" s="24" t="s">
        <v>15062</v>
      </c>
      <c r="B1616" s="24" t="s">
        <v>15109</v>
      </c>
      <c r="C1616" s="24" t="n">
        <v>6</v>
      </c>
      <c r="D1616" s="108" t="n">
        <v>0.00273331523557508</v>
      </c>
      <c r="E1616" s="108" t="n">
        <v>1.78295013326541</v>
      </c>
      <c r="F1616" s="24" t="s">
        <v>13916</v>
      </c>
      <c r="G1616" s="24" t="inlineStr">
        <f aca="false">FALSE()</f>
        <is>
          <t/>
        </is>
      </c>
      <c r="H1616" s="24" t="inlineStr">
        <f aca="false">FALSE()</f>
        <is>
          <t/>
        </is>
      </c>
      <c r="I1616" s="24" t="inlineStr">
        <f aca="false">FALSE()</f>
        <is>
          <t/>
        </is>
      </c>
      <c r="J1616" s="24" t="inlineStr">
        <f aca="false">FALSE()</f>
        <is>
          <t/>
        </is>
      </c>
      <c r="K1616" s="24" t="inlineStr">
        <f aca="false">FALSE()</f>
        <is>
          <t/>
        </is>
      </c>
      <c r="L1616" s="24" t="inlineStr">
        <f aca="false">FALSE()</f>
        <is>
          <t/>
        </is>
      </c>
    </row>
    <row r="1617" customFormat="false" ht="15" hidden="false" customHeight="false" outlineLevel="0" collapsed="false">
      <c r="A1617" s="24" t="s">
        <v>15109</v>
      </c>
      <c r="B1617" s="24" t="s">
        <v>15273</v>
      </c>
      <c r="C1617" s="24" t="n">
        <v>6</v>
      </c>
      <c r="D1617" s="108" t="n">
        <v>0.00273331523557508</v>
      </c>
      <c r="E1617" s="108" t="n">
        <v>2.78295013326541</v>
      </c>
      <c r="F1617" s="24" t="s">
        <v>13916</v>
      </c>
      <c r="G1617" s="24" t="inlineStr">
        <f aca="false">FALSE()</f>
        <is>
          <t/>
        </is>
      </c>
      <c r="H1617" s="24" t="inlineStr">
        <f aca="false">FALSE()</f>
        <is>
          <t/>
        </is>
      </c>
      <c r="I1617" s="24" t="inlineStr">
        <f aca="false">FALSE()</f>
        <is>
          <t/>
        </is>
      </c>
      <c r="J1617" s="24" t="inlineStr">
        <f aca="false">FALSE()</f>
        <is>
          <t/>
        </is>
      </c>
      <c r="K1617" s="24" t="inlineStr">
        <f aca="false">FALSE()</f>
        <is>
          <t/>
        </is>
      </c>
      <c r="L1617" s="24" t="inlineStr">
        <f aca="false">FALSE()</f>
        <is>
          <t/>
        </is>
      </c>
    </row>
    <row r="1618" customFormat="false" ht="15" hidden="false" customHeight="false" outlineLevel="0" collapsed="false">
      <c r="A1618" s="24" t="s">
        <v>15273</v>
      </c>
      <c r="B1618" s="24" t="s">
        <v>14847</v>
      </c>
      <c r="C1618" s="24" t="n">
        <v>6</v>
      </c>
      <c r="D1618" s="108" t="n">
        <v>0.00273331523557508</v>
      </c>
      <c r="E1618" s="108" t="n">
        <v>1.47474155297431</v>
      </c>
      <c r="F1618" s="24" t="s">
        <v>13916</v>
      </c>
      <c r="G1618" s="24" t="inlineStr">
        <f aca="false">FALSE()</f>
        <is>
          <t/>
        </is>
      </c>
      <c r="H1618" s="24" t="inlineStr">
        <f aca="false">FALSE()</f>
        <is>
          <t/>
        </is>
      </c>
      <c r="I1618" s="24" t="inlineStr">
        <f aca="false">FALSE()</f>
        <is>
          <t/>
        </is>
      </c>
      <c r="J1618" s="24" t="inlineStr">
        <f aca="false">FALSE()</f>
        <is>
          <t/>
        </is>
      </c>
      <c r="K1618" s="24" t="inlineStr">
        <f aca="false">FALSE()</f>
        <is>
          <t/>
        </is>
      </c>
      <c r="L1618" s="24" t="inlineStr">
        <f aca="false">FALSE()</f>
        <is>
          <t/>
        </is>
      </c>
    </row>
    <row r="1619" customFormat="false" ht="15" hidden="false" customHeight="false" outlineLevel="0" collapsed="false">
      <c r="A1619" s="24" t="s">
        <v>15281</v>
      </c>
      <c r="B1619" s="24" t="s">
        <v>15282</v>
      </c>
      <c r="C1619" s="24" t="n">
        <v>6</v>
      </c>
      <c r="D1619" s="108" t="n">
        <v>0.00273331523557508</v>
      </c>
      <c r="E1619" s="108" t="n">
        <v>2.78295013326541</v>
      </c>
      <c r="F1619" s="24" t="s">
        <v>13916</v>
      </c>
      <c r="G1619" s="24" t="inlineStr">
        <f aca="false">FALSE()</f>
        <is>
          <t/>
        </is>
      </c>
      <c r="H1619" s="24" t="inlineStr">
        <f aca="false">FALSE()</f>
        <is>
          <t/>
        </is>
      </c>
      <c r="I1619" s="24" t="inlineStr">
        <f aca="false">FALSE()</f>
        <is>
          <t/>
        </is>
      </c>
      <c r="J1619" s="24" t="inlineStr">
        <f aca="false">FALSE()</f>
        <is>
          <t/>
        </is>
      </c>
      <c r="K1619" s="24" t="inlineStr">
        <f aca="false">FALSE()</f>
        <is>
          <t/>
        </is>
      </c>
      <c r="L1619" s="24" t="inlineStr">
        <f aca="false">FALSE()</f>
        <is>
          <t/>
        </is>
      </c>
    </row>
    <row r="1620" customFormat="false" ht="15" hidden="false" customHeight="false" outlineLevel="0" collapsed="false">
      <c r="A1620" s="24" t="s">
        <v>15274</v>
      </c>
      <c r="B1620" s="24" t="s">
        <v>15275</v>
      </c>
      <c r="C1620" s="24" t="n">
        <v>6</v>
      </c>
      <c r="D1620" s="108" t="n">
        <v>0.00273331523557508</v>
      </c>
      <c r="E1620" s="108" t="n">
        <v>2.78295013326541</v>
      </c>
      <c r="F1620" s="24" t="s">
        <v>13916</v>
      </c>
      <c r="G1620" s="24" t="inlineStr">
        <f aca="false">FALSE()</f>
        <is>
          <t/>
        </is>
      </c>
      <c r="H1620" s="24" t="inlineStr">
        <f aca="false">FALSE()</f>
        <is>
          <t/>
        </is>
      </c>
      <c r="I1620" s="24" t="inlineStr">
        <f aca="false">FALSE()</f>
        <is>
          <t/>
        </is>
      </c>
      <c r="J1620" s="24" t="inlineStr">
        <f aca="false">FALSE()</f>
        <is>
          <t/>
        </is>
      </c>
      <c r="K1620" s="24" t="inlineStr">
        <f aca="false">FALSE()</f>
        <is>
          <t/>
        </is>
      </c>
      <c r="L1620" s="24" t="inlineStr">
        <f aca="false">FALSE()</f>
        <is>
          <t/>
        </is>
      </c>
    </row>
    <row r="1621" customFormat="false" ht="15" hidden="false" customHeight="false" outlineLevel="0" collapsed="false">
      <c r="A1621" s="24" t="s">
        <v>15275</v>
      </c>
      <c r="B1621" s="24" t="s">
        <v>15062</v>
      </c>
      <c r="C1621" s="24" t="n">
        <v>6</v>
      </c>
      <c r="D1621" s="108" t="n">
        <v>0.00273331523557508</v>
      </c>
      <c r="E1621" s="108" t="n">
        <v>1.78295013326541</v>
      </c>
      <c r="F1621" s="24" t="s">
        <v>13916</v>
      </c>
      <c r="G1621" s="24" t="inlineStr">
        <f aca="false">FALSE()</f>
        <is>
          <t/>
        </is>
      </c>
      <c r="H1621" s="24" t="inlineStr">
        <f aca="false">FALSE()</f>
        <is>
          <t/>
        </is>
      </c>
      <c r="I1621" s="24" t="inlineStr">
        <f aca="false">FALSE()</f>
        <is>
          <t/>
        </is>
      </c>
      <c r="J1621" s="24" t="inlineStr">
        <f aca="false">FALSE()</f>
        <is>
          <t/>
        </is>
      </c>
      <c r="K1621" s="24" t="inlineStr">
        <f aca="false">FALSE()</f>
        <is>
          <t/>
        </is>
      </c>
      <c r="L1621" s="24" t="inlineStr">
        <f aca="false">FALSE()</f>
        <is>
          <t/>
        </is>
      </c>
    </row>
    <row r="1622" customFormat="false" ht="15" hidden="false" customHeight="false" outlineLevel="0" collapsed="false">
      <c r="A1622" s="24" t="s">
        <v>14847</v>
      </c>
      <c r="B1622" s="24" t="s">
        <v>15074</v>
      </c>
      <c r="C1622" s="24" t="n">
        <v>6</v>
      </c>
      <c r="D1622" s="108" t="n">
        <v>0.00273331523557508</v>
      </c>
      <c r="E1622" s="108" t="n">
        <v>1.21150011819973</v>
      </c>
      <c r="F1622" s="24" t="s">
        <v>13916</v>
      </c>
      <c r="G1622" s="24" t="inlineStr">
        <f aca="false">FALSE()</f>
        <is>
          <t/>
        </is>
      </c>
      <c r="H1622" s="24" t="inlineStr">
        <f aca="false">FALSE()</f>
        <is>
          <t/>
        </is>
      </c>
      <c r="I1622" s="24" t="inlineStr">
        <f aca="false">FALSE()</f>
        <is>
          <t/>
        </is>
      </c>
      <c r="J1622" s="24" t="inlineStr">
        <f aca="false">FALSE()</f>
        <is>
          <t/>
        </is>
      </c>
      <c r="K1622" s="24" t="inlineStr">
        <f aca="false">FALSE()</f>
        <is>
          <t/>
        </is>
      </c>
      <c r="L1622" s="24" t="inlineStr">
        <f aca="false">FALSE()</f>
        <is>
          <t/>
        </is>
      </c>
    </row>
    <row r="1623" customFormat="false" ht="15" hidden="false" customHeight="false" outlineLevel="0" collapsed="false">
      <c r="A1623" s="24" t="s">
        <v>338</v>
      </c>
      <c r="B1623" s="24" t="s">
        <v>15160</v>
      </c>
      <c r="C1623" s="24" t="n">
        <v>6</v>
      </c>
      <c r="D1623" s="108" t="n">
        <v>0.00273331523557508</v>
      </c>
      <c r="E1623" s="108" t="n">
        <v>0.8311270979495</v>
      </c>
      <c r="F1623" s="24" t="s">
        <v>13916</v>
      </c>
      <c r="G1623" s="24" t="inlineStr">
        <f aca="false">FALSE()</f>
        <is>
          <t/>
        </is>
      </c>
      <c r="H1623" s="24" t="inlineStr">
        <f aca="false">FALSE()</f>
        <is>
          <t/>
        </is>
      </c>
      <c r="I1623" s="24" t="inlineStr">
        <f aca="false">FALSE()</f>
        <is>
          <t/>
        </is>
      </c>
      <c r="J1623" s="24" t="inlineStr">
        <f aca="false">FALSE()</f>
        <is>
          <t/>
        </is>
      </c>
      <c r="K1623" s="24" t="inlineStr">
        <f aca="false">FALSE()</f>
        <is>
          <t/>
        </is>
      </c>
      <c r="L1623" s="24" t="inlineStr">
        <f aca="false">FALSE()</f>
        <is>
          <t/>
        </is>
      </c>
    </row>
    <row r="1624" customFormat="false" ht="15" hidden="false" customHeight="false" outlineLevel="0" collapsed="false">
      <c r="A1624" s="24" t="s">
        <v>15192</v>
      </c>
      <c r="B1624" s="24" t="s">
        <v>4012</v>
      </c>
      <c r="C1624" s="24" t="n">
        <v>5</v>
      </c>
      <c r="D1624" s="108" t="n">
        <v>0.00237513264964216</v>
      </c>
      <c r="E1624" s="108" t="n">
        <v>2.56110138364906</v>
      </c>
      <c r="F1624" s="24" t="s">
        <v>13916</v>
      </c>
      <c r="G1624" s="24" t="inlineStr">
        <f aca="false">FALSE()</f>
        <is>
          <t/>
        </is>
      </c>
      <c r="H1624" s="24" t="inlineStr">
        <f aca="false">FALSE()</f>
        <is>
          <t/>
        </is>
      </c>
      <c r="I1624" s="24" t="inlineStr">
        <f aca="false">FALSE()</f>
        <is>
          <t/>
        </is>
      </c>
      <c r="J1624" s="24" t="inlineStr">
        <f aca="false">FALSE()</f>
        <is>
          <t/>
        </is>
      </c>
      <c r="K1624" s="24" t="inlineStr">
        <f aca="false">FALSE()</f>
        <is>
          <t/>
        </is>
      </c>
      <c r="L1624" s="24" t="inlineStr">
        <f aca="false">FALSE()</f>
        <is>
          <t/>
        </is>
      </c>
    </row>
    <row r="1625" customFormat="false" ht="15" hidden="false" customHeight="false" outlineLevel="0" collapsed="false">
      <c r="A1625" s="24" t="s">
        <v>15083</v>
      </c>
      <c r="B1625" s="24" t="s">
        <v>15086</v>
      </c>
      <c r="C1625" s="24" t="n">
        <v>5</v>
      </c>
      <c r="D1625" s="108" t="n">
        <v>0.00237513264964216</v>
      </c>
      <c r="E1625" s="108" t="n">
        <v>2.45389141400119</v>
      </c>
      <c r="F1625" s="24" t="s">
        <v>13916</v>
      </c>
      <c r="G1625" s="24" t="inlineStr">
        <f aca="false">FALSE()</f>
        <is>
          <t/>
        </is>
      </c>
      <c r="H1625" s="24" t="inlineStr">
        <f aca="false">FALSE()</f>
        <is>
          <t/>
        </is>
      </c>
      <c r="I1625" s="24" t="inlineStr">
        <f aca="false">FALSE()</f>
        <is>
          <t/>
        </is>
      </c>
      <c r="J1625" s="24" t="inlineStr">
        <f aca="false">FALSE()</f>
        <is>
          <t/>
        </is>
      </c>
      <c r="K1625" s="24" t="inlineStr">
        <f aca="false">FALSE()</f>
        <is>
          <t/>
        </is>
      </c>
      <c r="L1625" s="24" t="inlineStr">
        <f aca="false">FALSE()</f>
        <is>
          <t/>
        </is>
      </c>
    </row>
    <row r="1626" customFormat="false" ht="15" hidden="false" customHeight="false" outlineLevel="0" collapsed="false">
      <c r="A1626" s="24" t="s">
        <v>15210</v>
      </c>
      <c r="B1626" s="24" t="s">
        <v>15253</v>
      </c>
      <c r="C1626" s="24" t="n">
        <v>5</v>
      </c>
      <c r="D1626" s="108" t="n">
        <v>0.00237513264964216</v>
      </c>
      <c r="E1626" s="108" t="n">
        <v>2.63682209758717</v>
      </c>
      <c r="F1626" s="24" t="s">
        <v>13916</v>
      </c>
      <c r="G1626" s="24" t="inlineStr">
        <f aca="false">FALSE()</f>
        <is>
          <t/>
        </is>
      </c>
      <c r="H1626" s="24" t="inlineStr">
        <f aca="false">FALSE()</f>
        <is>
          <t/>
        </is>
      </c>
      <c r="I1626" s="24" t="inlineStr">
        <f aca="false">FALSE()</f>
        <is>
          <t/>
        </is>
      </c>
      <c r="J1626" s="24" t="inlineStr">
        <f aca="false">FALSE()</f>
        <is>
          <t/>
        </is>
      </c>
      <c r="K1626" s="24" t="inlineStr">
        <f aca="false">FALSE()</f>
        <is>
          <t/>
        </is>
      </c>
      <c r="L1626" s="24" t="inlineStr">
        <f aca="false">FALSE()</f>
        <is>
          <t/>
        </is>
      </c>
    </row>
    <row r="1627" customFormat="false" ht="15" hidden="false" customHeight="false" outlineLevel="0" collapsed="false">
      <c r="A1627" s="24" t="s">
        <v>15253</v>
      </c>
      <c r="B1627" s="24" t="s">
        <v>15379</v>
      </c>
      <c r="C1627" s="24" t="n">
        <v>5</v>
      </c>
      <c r="D1627" s="108" t="n">
        <v>0.00237513264964216</v>
      </c>
      <c r="E1627" s="108" t="n">
        <v>2.78295013326541</v>
      </c>
      <c r="F1627" s="24" t="s">
        <v>13916</v>
      </c>
      <c r="G1627" s="24" t="inlineStr">
        <f aca="false">FALSE()</f>
        <is>
          <t/>
        </is>
      </c>
      <c r="H1627" s="24" t="inlineStr">
        <f aca="false">FALSE()</f>
        <is>
          <t/>
        </is>
      </c>
      <c r="I1627" s="24" t="inlineStr">
        <f aca="false">FALSE()</f>
        <is>
          <t/>
        </is>
      </c>
      <c r="J1627" s="24" t="inlineStr">
        <f aca="false">FALSE()</f>
        <is>
          <t/>
        </is>
      </c>
      <c r="K1627" s="24" t="inlineStr">
        <f aca="false">FALSE()</f>
        <is>
          <t/>
        </is>
      </c>
      <c r="L1627" s="24" t="inlineStr">
        <f aca="false">FALSE()</f>
        <is>
          <t/>
        </is>
      </c>
    </row>
    <row r="1628" customFormat="false" ht="15" hidden="false" customHeight="false" outlineLevel="0" collapsed="false">
      <c r="A1628" s="24" t="s">
        <v>338</v>
      </c>
      <c r="B1628" s="24" t="s">
        <v>15091</v>
      </c>
      <c r="C1628" s="24" t="n">
        <v>5</v>
      </c>
      <c r="D1628" s="108" t="n">
        <v>0.00237513264964216</v>
      </c>
      <c r="E1628" s="108" t="n">
        <v>0.751945851901876</v>
      </c>
      <c r="F1628" s="24" t="s">
        <v>13916</v>
      </c>
      <c r="G1628" s="24" t="inlineStr">
        <f aca="false">FALSE()</f>
        <is>
          <t/>
        </is>
      </c>
      <c r="H1628" s="24" t="inlineStr">
        <f aca="false">FALSE()</f>
        <is>
          <t/>
        </is>
      </c>
      <c r="I1628" s="24" t="inlineStr">
        <f aca="false">FALSE()</f>
        <is>
          <t/>
        </is>
      </c>
      <c r="J1628" s="24" t="inlineStr">
        <f aca="false">FALSE()</f>
        <is>
          <t/>
        </is>
      </c>
      <c r="K1628" s="24" t="inlineStr">
        <f aca="false">FALSE()</f>
        <is>
          <t/>
        </is>
      </c>
      <c r="L1628" s="24" t="inlineStr">
        <f aca="false">FALSE()</f>
        <is>
          <t/>
        </is>
      </c>
    </row>
    <row r="1629" customFormat="false" ht="15" hidden="false" customHeight="false" outlineLevel="0" collapsed="false">
      <c r="A1629" s="24" t="s">
        <v>338</v>
      </c>
      <c r="B1629" s="24" t="s">
        <v>15064</v>
      </c>
      <c r="C1629" s="24" t="n">
        <v>5</v>
      </c>
      <c r="D1629" s="108" t="n">
        <v>0.00237513264964216</v>
      </c>
      <c r="E1629" s="108" t="n">
        <v>0.592245009034364</v>
      </c>
      <c r="F1629" s="24" t="s">
        <v>13916</v>
      </c>
      <c r="G1629" s="24" t="inlineStr">
        <f aca="false">FALSE()</f>
        <is>
          <t/>
        </is>
      </c>
      <c r="H1629" s="24" t="inlineStr">
        <f aca="false">FALSE()</f>
        <is>
          <t/>
        </is>
      </c>
      <c r="I1629" s="24" t="inlineStr">
        <f aca="false">FALSE()</f>
        <is>
          <t/>
        </is>
      </c>
      <c r="J1629" s="24" t="inlineStr">
        <f aca="false">FALSE()</f>
        <is>
          <t/>
        </is>
      </c>
      <c r="K1629" s="24" t="inlineStr">
        <f aca="false">FALSE()</f>
        <is>
          <t/>
        </is>
      </c>
      <c r="L1629" s="24" t="inlineStr">
        <f aca="false">FALSE()</f>
        <is>
          <t/>
        </is>
      </c>
    </row>
    <row r="1630" customFormat="false" ht="15" hidden="false" customHeight="false" outlineLevel="0" collapsed="false">
      <c r="A1630" s="24" t="s">
        <v>15147</v>
      </c>
      <c r="B1630" s="24" t="s">
        <v>338</v>
      </c>
      <c r="C1630" s="24" t="n">
        <v>5</v>
      </c>
      <c r="D1630" s="108" t="n">
        <v>0.00237513264964216</v>
      </c>
      <c r="E1630" s="108" t="n">
        <v>0.887343447099479</v>
      </c>
      <c r="F1630" s="24" t="s">
        <v>13916</v>
      </c>
      <c r="G1630" s="24" t="inlineStr">
        <f aca="false">FALSE()</f>
        <is>
          <t/>
        </is>
      </c>
      <c r="H1630" s="24" t="inlineStr">
        <f aca="false">FALSE()</f>
        <is>
          <t/>
        </is>
      </c>
      <c r="I1630" s="24" t="inlineStr">
        <f aca="false">FALSE()</f>
        <is>
          <t/>
        </is>
      </c>
      <c r="J1630" s="24" t="inlineStr">
        <f aca="false">FALSE()</f>
        <is>
          <t/>
        </is>
      </c>
      <c r="K1630" s="24" t="inlineStr">
        <f aca="false">FALSE()</f>
        <is>
          <t/>
        </is>
      </c>
      <c r="L1630" s="24" t="inlineStr">
        <f aca="false">FALSE()</f>
        <is>
          <t/>
        </is>
      </c>
    </row>
    <row r="1631" customFormat="false" ht="15" hidden="false" customHeight="false" outlineLevel="0" collapsed="false">
      <c r="A1631" s="24" t="s">
        <v>14869</v>
      </c>
      <c r="B1631" s="24" t="s">
        <v>14821</v>
      </c>
      <c r="C1631" s="24" t="n">
        <v>5</v>
      </c>
      <c r="D1631" s="108" t="n">
        <v>0.00237513264964216</v>
      </c>
      <c r="E1631" s="108" t="n">
        <v>2.51970869849083</v>
      </c>
      <c r="F1631" s="24" t="s">
        <v>13916</v>
      </c>
      <c r="G1631" s="24" t="inlineStr">
        <f aca="false">FALSE()</f>
        <is>
          <t/>
        </is>
      </c>
      <c r="H1631" s="24" t="inlineStr">
        <f aca="false">FALSE()</f>
        <is>
          <t/>
        </is>
      </c>
      <c r="I1631" s="24" t="inlineStr">
        <f aca="false">FALSE()</f>
        <is>
          <t/>
        </is>
      </c>
      <c r="J1631" s="24" t="inlineStr">
        <f aca="false">FALSE()</f>
        <is>
          <t/>
        </is>
      </c>
      <c r="K1631" s="24" t="inlineStr">
        <f aca="false">FALSE()</f>
        <is>
          <t/>
        </is>
      </c>
      <c r="L1631" s="24" t="inlineStr">
        <f aca="false">FALSE()</f>
        <is>
          <t/>
        </is>
      </c>
    </row>
    <row r="1632" customFormat="false" ht="15" hidden="false" customHeight="false" outlineLevel="0" collapsed="false">
      <c r="A1632" s="24" t="s">
        <v>14821</v>
      </c>
      <c r="B1632" s="24" t="s">
        <v>14819</v>
      </c>
      <c r="C1632" s="24" t="n">
        <v>5</v>
      </c>
      <c r="D1632" s="108" t="n">
        <v>0.00237513264964216</v>
      </c>
      <c r="E1632" s="108" t="n">
        <v>2.78295013326541</v>
      </c>
      <c r="F1632" s="24" t="s">
        <v>13916</v>
      </c>
      <c r="G1632" s="24" t="inlineStr">
        <f aca="false">FALSE()</f>
        <is>
          <t/>
        </is>
      </c>
      <c r="H1632" s="24" t="inlineStr">
        <f aca="false">FALSE()</f>
        <is>
          <t/>
        </is>
      </c>
      <c r="I1632" s="24" t="inlineStr">
        <f aca="false">FALSE()</f>
        <is>
          <t/>
        </is>
      </c>
      <c r="J1632" s="24" t="inlineStr">
        <f aca="false">FALSE()</f>
        <is>
          <t/>
        </is>
      </c>
      <c r="K1632" s="24" t="inlineStr">
        <f aca="false">FALSE()</f>
        <is>
          <t/>
        </is>
      </c>
      <c r="L1632" s="24" t="inlineStr">
        <f aca="false">FALSE()</f>
        <is>
          <t/>
        </is>
      </c>
    </row>
    <row r="1633" customFormat="false" ht="15" hidden="false" customHeight="false" outlineLevel="0" collapsed="false">
      <c r="A1633" s="24" t="s">
        <v>4960</v>
      </c>
      <c r="B1633" s="24" t="s">
        <v>1267</v>
      </c>
      <c r="C1633" s="24" t="n">
        <v>5</v>
      </c>
      <c r="D1633" s="108" t="n">
        <v>0.00237513264964216</v>
      </c>
      <c r="E1633" s="108" t="n">
        <v>1.9678153166286</v>
      </c>
      <c r="F1633" s="24" t="s">
        <v>13916</v>
      </c>
      <c r="G1633" s="24" t="inlineStr">
        <f aca="false">FALSE()</f>
        <is>
          <t/>
        </is>
      </c>
      <c r="H1633" s="24" t="inlineStr">
        <f aca="false">FALSE()</f>
        <is>
          <t/>
        </is>
      </c>
      <c r="I1633" s="24" t="inlineStr">
        <f aca="false">FALSE()</f>
        <is>
          <t/>
        </is>
      </c>
      <c r="J1633" s="24" t="inlineStr">
        <f aca="false">FALSE()</f>
        <is>
          <t/>
        </is>
      </c>
      <c r="K1633" s="24" t="inlineStr">
        <f aca="false">FALSE()</f>
        <is>
          <t/>
        </is>
      </c>
      <c r="L1633" s="24" t="inlineStr">
        <f aca="false">FALSE()</f>
        <is>
          <t/>
        </is>
      </c>
    </row>
    <row r="1634" customFormat="false" ht="15" hidden="false" customHeight="false" outlineLevel="0" collapsed="false">
      <c r="A1634" s="24" t="s">
        <v>15342</v>
      </c>
      <c r="B1634" s="24" t="s">
        <v>10199</v>
      </c>
      <c r="C1634" s="24" t="n">
        <v>5</v>
      </c>
      <c r="D1634" s="108" t="n">
        <v>0.00237513264964216</v>
      </c>
      <c r="E1634" s="108" t="n">
        <v>2.7160033436348</v>
      </c>
      <c r="F1634" s="24" t="s">
        <v>13916</v>
      </c>
      <c r="G1634" s="24" t="inlineStr">
        <f aca="false">FALSE()</f>
        <is>
          <t/>
        </is>
      </c>
      <c r="H1634" s="24" t="inlineStr">
        <f aca="false">FALSE()</f>
        <is>
          <t/>
        </is>
      </c>
      <c r="I1634" s="24" t="inlineStr">
        <f aca="false">FALSE()</f>
        <is>
          <t/>
        </is>
      </c>
      <c r="J1634" s="24" t="inlineStr">
        <f aca="false">FALSE()</f>
        <is>
          <t/>
        </is>
      </c>
      <c r="K1634" s="24" t="inlineStr">
        <f aca="false">FALSE()</f>
        <is>
          <t/>
        </is>
      </c>
      <c r="L1634" s="24" t="inlineStr">
        <f aca="false">FALSE()</f>
        <is>
          <t/>
        </is>
      </c>
    </row>
    <row r="1635" customFormat="false" ht="15" hidden="false" customHeight="false" outlineLevel="0" collapsed="false">
      <c r="A1635" s="24" t="s">
        <v>15482</v>
      </c>
      <c r="B1635" s="24" t="s">
        <v>338</v>
      </c>
      <c r="C1635" s="24" t="n">
        <v>4</v>
      </c>
      <c r="D1635" s="108" t="n">
        <v>0.00199544307299268</v>
      </c>
      <c r="E1635" s="108" t="n">
        <v>1.03347148277772</v>
      </c>
      <c r="F1635" s="24" t="s">
        <v>13916</v>
      </c>
      <c r="G1635" s="24" t="inlineStr">
        <f aca="false">FALSE()</f>
        <is>
          <t/>
        </is>
      </c>
      <c r="H1635" s="24" t="inlineStr">
        <f aca="false">FALSE()</f>
        <is>
          <t/>
        </is>
      </c>
      <c r="I1635" s="24" t="inlineStr">
        <f aca="false">FALSE()</f>
        <is>
          <t/>
        </is>
      </c>
      <c r="J1635" s="24" t="inlineStr">
        <f aca="false">FALSE()</f>
        <is>
          <t/>
        </is>
      </c>
      <c r="K1635" s="24" t="inlineStr">
        <f aca="false">FALSE()</f>
        <is>
          <t/>
        </is>
      </c>
      <c r="L1635" s="24" t="inlineStr">
        <f aca="false">FALSE()</f>
        <is>
          <t/>
        </is>
      </c>
    </row>
    <row r="1636" customFormat="false" ht="15" hidden="false" customHeight="false" outlineLevel="0" collapsed="false">
      <c r="A1636" s="24" t="s">
        <v>15402</v>
      </c>
      <c r="B1636" s="24" t="s">
        <v>15331</v>
      </c>
      <c r="C1636" s="24" t="n">
        <v>4</v>
      </c>
      <c r="D1636" s="108" t="n">
        <v>0.00199544307299268</v>
      </c>
      <c r="E1636" s="108" t="n">
        <v>2.68604012025736</v>
      </c>
      <c r="F1636" s="24" t="s">
        <v>13916</v>
      </c>
      <c r="G1636" s="24" t="inlineStr">
        <f aca="false">FALSE()</f>
        <is>
          <t/>
        </is>
      </c>
      <c r="H1636" s="24" t="inlineStr">
        <f aca="false">FALSE()</f>
        <is>
          <t/>
        </is>
      </c>
      <c r="I1636" s="24" t="inlineStr">
        <f aca="false">FALSE()</f>
        <is>
          <t/>
        </is>
      </c>
      <c r="J1636" s="24" t="inlineStr">
        <f aca="false">FALSE()</f>
        <is>
          <t/>
        </is>
      </c>
      <c r="K1636" s="24" t="inlineStr">
        <f aca="false">FALSE()</f>
        <is>
          <t/>
        </is>
      </c>
      <c r="L1636" s="24" t="inlineStr">
        <f aca="false">FALSE()</f>
        <is>
          <t/>
        </is>
      </c>
    </row>
    <row r="1637" customFormat="false" ht="15" hidden="false" customHeight="false" outlineLevel="0" collapsed="false">
      <c r="A1637" s="24" t="s">
        <v>15331</v>
      </c>
      <c r="B1637" s="24" t="s">
        <v>15490</v>
      </c>
      <c r="C1637" s="24" t="n">
        <v>4</v>
      </c>
      <c r="D1637" s="108" t="n">
        <v>0.00199544307299268</v>
      </c>
      <c r="E1637" s="108" t="n">
        <v>2.78295013326541</v>
      </c>
      <c r="F1637" s="24" t="s">
        <v>13916</v>
      </c>
      <c r="G1637" s="24" t="inlineStr">
        <f aca="false">FALSE()</f>
        <is>
          <t/>
        </is>
      </c>
      <c r="H1637" s="24" t="inlineStr">
        <f aca="false">FALSE()</f>
        <is>
          <t/>
        </is>
      </c>
      <c r="I1637" s="24" t="inlineStr">
        <f aca="false">FALSE()</f>
        <is>
          <t/>
        </is>
      </c>
      <c r="J1637" s="24" t="inlineStr">
        <f aca="false">FALSE()</f>
        <is>
          <t/>
        </is>
      </c>
      <c r="K1637" s="24" t="inlineStr">
        <f aca="false">FALSE()</f>
        <is>
          <t/>
        </is>
      </c>
      <c r="L1637" s="24" t="inlineStr">
        <f aca="false">FALSE()</f>
        <is>
          <t/>
        </is>
      </c>
    </row>
    <row r="1638" customFormat="false" ht="15" hidden="false" customHeight="false" outlineLevel="0" collapsed="false">
      <c r="A1638" s="24" t="s">
        <v>15490</v>
      </c>
      <c r="B1638" s="24" t="s">
        <v>338</v>
      </c>
      <c r="C1638" s="24" t="n">
        <v>4</v>
      </c>
      <c r="D1638" s="108" t="n">
        <v>0.00199544307299268</v>
      </c>
      <c r="E1638" s="108" t="n">
        <v>1.03347148277772</v>
      </c>
      <c r="F1638" s="24" t="s">
        <v>13916</v>
      </c>
      <c r="G1638" s="24" t="inlineStr">
        <f aca="false">FALSE()</f>
        <is>
          <t/>
        </is>
      </c>
      <c r="H1638" s="24" t="inlineStr">
        <f aca="false">FALSE()</f>
        <is>
          <t/>
        </is>
      </c>
      <c r="I1638" s="24" t="inlineStr">
        <f aca="false">FALSE()</f>
        <is>
          <t/>
        </is>
      </c>
      <c r="J1638" s="24" t="inlineStr">
        <f aca="false">FALSE()</f>
        <is>
          <t/>
        </is>
      </c>
      <c r="K1638" s="24" t="inlineStr">
        <f aca="false">FALSE()</f>
        <is>
          <t/>
        </is>
      </c>
      <c r="L1638" s="24" t="inlineStr">
        <f aca="false">FALSE()</f>
        <is>
          <t/>
        </is>
      </c>
    </row>
    <row r="1639" customFormat="false" ht="15" hidden="false" customHeight="false" outlineLevel="0" collapsed="false">
      <c r="A1639" s="24" t="s">
        <v>338</v>
      </c>
      <c r="B1639" s="24" t="s">
        <v>15491</v>
      </c>
      <c r="C1639" s="24" t="n">
        <v>4</v>
      </c>
      <c r="D1639" s="108" t="n">
        <v>0.00199544307299268</v>
      </c>
      <c r="E1639" s="108" t="n">
        <v>1.00721835700518</v>
      </c>
      <c r="F1639" s="24" t="s">
        <v>13916</v>
      </c>
      <c r="G1639" s="24" t="inlineStr">
        <f aca="false">FALSE()</f>
        <is>
          <t/>
        </is>
      </c>
      <c r="H1639" s="24" t="inlineStr">
        <f aca="false">FALSE()</f>
        <is>
          <t/>
        </is>
      </c>
      <c r="I1639" s="24" t="inlineStr">
        <f aca="false">FALSE()</f>
        <is>
          <t/>
        </is>
      </c>
      <c r="J1639" s="24" t="inlineStr">
        <f aca="false">FALSE()</f>
        <is>
          <t/>
        </is>
      </c>
      <c r="K1639" s="24" t="inlineStr">
        <f aca="false">FALSE()</f>
        <is>
          <t/>
        </is>
      </c>
      <c r="L1639" s="24" t="inlineStr">
        <f aca="false">FALSE()</f>
        <is>
          <t/>
        </is>
      </c>
    </row>
    <row r="1640" customFormat="false" ht="15" hidden="false" customHeight="false" outlineLevel="0" collapsed="false">
      <c r="A1640" s="24" t="s">
        <v>15491</v>
      </c>
      <c r="B1640" s="24" t="s">
        <v>15492</v>
      </c>
      <c r="C1640" s="24" t="n">
        <v>4</v>
      </c>
      <c r="D1640" s="108" t="n">
        <v>0.00199544307299268</v>
      </c>
      <c r="E1640" s="108" t="n">
        <v>2.95904139232109</v>
      </c>
      <c r="F1640" s="24" t="s">
        <v>13916</v>
      </c>
      <c r="G1640" s="24" t="inlineStr">
        <f aca="false">FALSE()</f>
        <is>
          <t/>
        </is>
      </c>
      <c r="H1640" s="24" t="inlineStr">
        <f aca="false">FALSE()</f>
        <is>
          <t/>
        </is>
      </c>
      <c r="I1640" s="24" t="inlineStr">
        <f aca="false">FALSE()</f>
        <is>
          <t/>
        </is>
      </c>
      <c r="J1640" s="24" t="inlineStr">
        <f aca="false">FALSE()</f>
        <is>
          <t/>
        </is>
      </c>
      <c r="K1640" s="24" t="inlineStr">
        <f aca="false">FALSE()</f>
        <is>
          <t/>
        </is>
      </c>
      <c r="L1640" s="24" t="inlineStr">
        <f aca="false">FALSE()</f>
        <is>
          <t/>
        </is>
      </c>
    </row>
    <row r="1641" customFormat="false" ht="15" hidden="false" customHeight="false" outlineLevel="0" collapsed="false">
      <c r="A1641" s="24" t="s">
        <v>15162</v>
      </c>
      <c r="B1641" s="24" t="s">
        <v>338</v>
      </c>
      <c r="C1641" s="24" t="n">
        <v>4</v>
      </c>
      <c r="D1641" s="108" t="n">
        <v>0.00199544307299268</v>
      </c>
      <c r="E1641" s="108" t="n">
        <v>1.03347148277772</v>
      </c>
      <c r="F1641" s="24" t="s">
        <v>13916</v>
      </c>
      <c r="G1641" s="24" t="inlineStr">
        <f aca="false">FALSE()</f>
        <is>
          <t/>
        </is>
      </c>
      <c r="H1641" s="24" t="inlineStr">
        <f aca="false">FALSE()</f>
        <is>
          <t/>
        </is>
      </c>
      <c r="I1641" s="24" t="inlineStr">
        <f aca="false">FALSE()</f>
        <is>
          <t/>
        </is>
      </c>
      <c r="J1641" s="24" t="inlineStr">
        <f aca="false">FALSE()</f>
        <is>
          <t/>
        </is>
      </c>
      <c r="K1641" s="24" t="inlineStr">
        <f aca="false">FALSE()</f>
        <is>
          <t/>
        </is>
      </c>
      <c r="L1641" s="24" t="inlineStr">
        <f aca="false">FALSE()</f>
        <is>
          <t/>
        </is>
      </c>
    </row>
    <row r="1642" customFormat="false" ht="15" hidden="false" customHeight="false" outlineLevel="0" collapsed="false">
      <c r="A1642" s="24" t="s">
        <v>338</v>
      </c>
      <c r="B1642" s="24" t="s">
        <v>14877</v>
      </c>
      <c r="C1642" s="24" t="n">
        <v>4</v>
      </c>
      <c r="D1642" s="108" t="n">
        <v>0.00199544307299268</v>
      </c>
      <c r="E1642" s="108" t="n">
        <v>0.655035838893819</v>
      </c>
      <c r="F1642" s="24" t="s">
        <v>13916</v>
      </c>
      <c r="G1642" s="24" t="inlineStr">
        <f aca="false">FALSE()</f>
        <is>
          <t/>
        </is>
      </c>
      <c r="H1642" s="24" t="inlineStr">
        <f aca="false">FALSE()</f>
        <is>
          <t/>
        </is>
      </c>
      <c r="I1642" s="24" t="inlineStr">
        <f aca="false">FALSE()</f>
        <is>
          <t/>
        </is>
      </c>
      <c r="J1642" s="24" t="inlineStr">
        <f aca="false">FALSE()</f>
        <is>
          <t/>
        </is>
      </c>
      <c r="K1642" s="24" t="inlineStr">
        <f aca="false">FALSE()</f>
        <is>
          <t/>
        </is>
      </c>
      <c r="L1642" s="24" t="inlineStr">
        <f aca="false">FALSE()</f>
        <is>
          <t/>
        </is>
      </c>
    </row>
    <row r="1643" customFormat="false" ht="15" hidden="false" customHeight="false" outlineLevel="0" collapsed="false">
      <c r="A1643" s="24" t="s">
        <v>14873</v>
      </c>
      <c r="B1643" s="24" t="s">
        <v>14886</v>
      </c>
      <c r="C1643" s="24" t="n">
        <v>4</v>
      </c>
      <c r="D1643" s="108" t="n">
        <v>0.00199544307299268</v>
      </c>
      <c r="E1643" s="108" t="n">
        <v>2.68604012025736</v>
      </c>
      <c r="F1643" s="24" t="s">
        <v>13916</v>
      </c>
      <c r="G1643" s="24" t="inlineStr">
        <f aca="false">FALSE()</f>
        <is>
          <t/>
        </is>
      </c>
      <c r="H1643" s="24" t="inlineStr">
        <f aca="false">FALSE()</f>
        <is>
          <t/>
        </is>
      </c>
      <c r="I1643" s="24" t="inlineStr">
        <f aca="false">FALSE()</f>
        <is>
          <t/>
        </is>
      </c>
      <c r="J1643" s="24" t="inlineStr">
        <f aca="false">FALSE()</f>
        <is>
          <t/>
        </is>
      </c>
      <c r="K1643" s="24" t="inlineStr">
        <f aca="false">FALSE()</f>
        <is>
          <t/>
        </is>
      </c>
      <c r="L1643" s="24" t="inlineStr">
        <f aca="false">FALSE()</f>
        <is>
          <t/>
        </is>
      </c>
    </row>
    <row r="1644" customFormat="false" ht="15" hidden="false" customHeight="false" outlineLevel="0" collapsed="false">
      <c r="A1644" s="24" t="s">
        <v>14886</v>
      </c>
      <c r="B1644" s="24" t="s">
        <v>14895</v>
      </c>
      <c r="C1644" s="24" t="n">
        <v>4</v>
      </c>
      <c r="D1644" s="108" t="n">
        <v>0.00199544307299268</v>
      </c>
      <c r="E1644" s="108" t="n">
        <v>2.78295013326541</v>
      </c>
      <c r="F1644" s="24" t="s">
        <v>13916</v>
      </c>
      <c r="G1644" s="24" t="inlineStr">
        <f aca="false">FALSE()</f>
        <is>
          <t/>
        </is>
      </c>
      <c r="H1644" s="24" t="inlineStr">
        <f aca="false">FALSE()</f>
        <is>
          <t/>
        </is>
      </c>
      <c r="I1644" s="24" t="inlineStr">
        <f aca="false">FALSE()</f>
        <is>
          <t/>
        </is>
      </c>
      <c r="J1644" s="24" t="inlineStr">
        <f aca="false">FALSE()</f>
        <is>
          <t/>
        </is>
      </c>
      <c r="K1644" s="24" t="inlineStr">
        <f aca="false">FALSE()</f>
        <is>
          <t/>
        </is>
      </c>
      <c r="L1644" s="24" t="inlineStr">
        <f aca="false">FALSE()</f>
        <is>
          <t/>
        </is>
      </c>
    </row>
    <row r="1645" customFormat="false" ht="15" hidden="false" customHeight="false" outlineLevel="0" collapsed="false">
      <c r="A1645" s="24" t="s">
        <v>15077</v>
      </c>
      <c r="B1645" s="24" t="s">
        <v>15207</v>
      </c>
      <c r="C1645" s="24" t="n">
        <v>4</v>
      </c>
      <c r="D1645" s="108" t="n">
        <v>0.00199544307299268</v>
      </c>
      <c r="E1645" s="108" t="n">
        <v>2.14197207590708</v>
      </c>
      <c r="F1645" s="24" t="s">
        <v>13916</v>
      </c>
      <c r="G1645" s="24" t="inlineStr">
        <f aca="false">FALSE()</f>
        <is>
          <t/>
        </is>
      </c>
      <c r="H1645" s="24" t="inlineStr">
        <f aca="false">FALSE()</f>
        <is>
          <t/>
        </is>
      </c>
      <c r="I1645" s="24" t="inlineStr">
        <f aca="false">FALSE()</f>
        <is>
          <t/>
        </is>
      </c>
      <c r="J1645" s="24" t="inlineStr">
        <f aca="false">FALSE()</f>
        <is>
          <t/>
        </is>
      </c>
      <c r="K1645" s="24" t="inlineStr">
        <f aca="false">FALSE()</f>
        <is>
          <t/>
        </is>
      </c>
      <c r="L1645" s="24" t="inlineStr">
        <f aca="false">FALSE()</f>
        <is>
          <t/>
        </is>
      </c>
    </row>
    <row r="1646" customFormat="false" ht="15" hidden="false" customHeight="false" outlineLevel="0" collapsed="false">
      <c r="A1646" s="24" t="s">
        <v>15207</v>
      </c>
      <c r="B1646" s="24" t="s">
        <v>15461</v>
      </c>
      <c r="C1646" s="24" t="n">
        <v>4</v>
      </c>
      <c r="D1646" s="108" t="n">
        <v>0.00199544307299268</v>
      </c>
      <c r="E1646" s="108" t="n">
        <v>2.86213137931304</v>
      </c>
      <c r="F1646" s="24" t="s">
        <v>13916</v>
      </c>
      <c r="G1646" s="24" t="inlineStr">
        <f aca="false">FALSE()</f>
        <is>
          <t/>
        </is>
      </c>
      <c r="H1646" s="24" t="inlineStr">
        <f aca="false">FALSE()</f>
        <is>
          <t/>
        </is>
      </c>
      <c r="I1646" s="24" t="inlineStr">
        <f aca="false">FALSE()</f>
        <is>
          <t/>
        </is>
      </c>
      <c r="J1646" s="24" t="inlineStr">
        <f aca="false">FALSE()</f>
        <is>
          <t/>
        </is>
      </c>
      <c r="K1646" s="24" t="inlineStr">
        <f aca="false">FALSE()</f>
        <is>
          <t/>
        </is>
      </c>
      <c r="L1646" s="24" t="inlineStr">
        <f aca="false">FALSE()</f>
        <is>
          <t/>
        </is>
      </c>
    </row>
    <row r="1647" customFormat="false" ht="15" hidden="false" customHeight="false" outlineLevel="0" collapsed="false">
      <c r="A1647" s="24" t="s">
        <v>15122</v>
      </c>
      <c r="B1647" s="24" t="s">
        <v>15153</v>
      </c>
      <c r="C1647" s="24" t="n">
        <v>4</v>
      </c>
      <c r="D1647" s="108" t="n">
        <v>0.00199544307299268</v>
      </c>
      <c r="E1647" s="108" t="n">
        <v>2.61909333062674</v>
      </c>
      <c r="F1647" s="24" t="s">
        <v>13916</v>
      </c>
      <c r="G1647" s="24" t="inlineStr">
        <f aca="false">FALSE()</f>
        <is>
          <t/>
        </is>
      </c>
      <c r="H1647" s="24" t="inlineStr">
        <f aca="false">FALSE()</f>
        <is>
          <t/>
        </is>
      </c>
      <c r="I1647" s="24" t="inlineStr">
        <f aca="false">FALSE()</f>
        <is>
          <t/>
        </is>
      </c>
      <c r="J1647" s="24" t="inlineStr">
        <f aca="false">FALSE()</f>
        <is>
          <t/>
        </is>
      </c>
      <c r="K1647" s="24" t="inlineStr">
        <f aca="false">FALSE()</f>
        <is>
          <t/>
        </is>
      </c>
      <c r="L1647" s="24" t="inlineStr">
        <f aca="false">FALSE()</f>
        <is>
          <t/>
        </is>
      </c>
    </row>
    <row r="1648" customFormat="false" ht="15" hidden="false" customHeight="false" outlineLevel="0" collapsed="false">
      <c r="A1648" s="24" t="s">
        <v>15063</v>
      </c>
      <c r="B1648" s="24" t="s">
        <v>15210</v>
      </c>
      <c r="C1648" s="24" t="n">
        <v>4</v>
      </c>
      <c r="D1648" s="108" t="n">
        <v>0.00199544307299268</v>
      </c>
      <c r="E1648" s="108" t="n">
        <v>1.99584404022884</v>
      </c>
      <c r="F1648" s="24" t="s">
        <v>13916</v>
      </c>
      <c r="G1648" s="24" t="inlineStr">
        <f aca="false">FALSE()</f>
        <is>
          <t/>
        </is>
      </c>
      <c r="H1648" s="24" t="inlineStr">
        <f aca="false">FALSE()</f>
        <is>
          <t/>
        </is>
      </c>
      <c r="I1648" s="24" t="inlineStr">
        <f aca="false">FALSE()</f>
        <is>
          <t/>
        </is>
      </c>
      <c r="J1648" s="24" t="inlineStr">
        <f aca="false">FALSE()</f>
        <is>
          <t/>
        </is>
      </c>
      <c r="K1648" s="24" t="inlineStr">
        <f aca="false">FALSE()</f>
        <is>
          <t/>
        </is>
      </c>
      <c r="L1648" s="24" t="inlineStr">
        <f aca="false">FALSE()</f>
        <is>
          <t/>
        </is>
      </c>
    </row>
    <row r="1649" customFormat="false" ht="15" hidden="false" customHeight="false" outlineLevel="0" collapsed="false">
      <c r="A1649" s="24" t="s">
        <v>15379</v>
      </c>
      <c r="B1649" s="24" t="s">
        <v>15083</v>
      </c>
      <c r="C1649" s="24" t="n">
        <v>4</v>
      </c>
      <c r="D1649" s="108" t="n">
        <v>0.00199544307299268</v>
      </c>
      <c r="E1649" s="108" t="n">
        <v>2.61909333062674</v>
      </c>
      <c r="F1649" s="24" t="s">
        <v>13916</v>
      </c>
      <c r="G1649" s="24" t="inlineStr">
        <f aca="false">FALSE()</f>
        <is>
          <t/>
        </is>
      </c>
      <c r="H1649" s="24" t="inlineStr">
        <f aca="false">FALSE()</f>
        <is>
          <t/>
        </is>
      </c>
      <c r="I1649" s="24" t="inlineStr">
        <f aca="false">FALSE()</f>
        <is>
          <t/>
        </is>
      </c>
      <c r="J1649" s="24" t="inlineStr">
        <f aca="false">FALSE()</f>
        <is>
          <t/>
        </is>
      </c>
      <c r="K1649" s="24" t="inlineStr">
        <f aca="false">FALSE()</f>
        <is>
          <t/>
        </is>
      </c>
      <c r="L1649" s="24" t="inlineStr">
        <f aca="false">FALSE()</f>
        <is>
          <t/>
        </is>
      </c>
    </row>
    <row r="1650" customFormat="false" ht="15" hidden="false" customHeight="false" outlineLevel="0" collapsed="false">
      <c r="A1650" s="24" t="s">
        <v>15086</v>
      </c>
      <c r="B1650" s="24" t="s">
        <v>15296</v>
      </c>
      <c r="C1650" s="24" t="n">
        <v>4</v>
      </c>
      <c r="D1650" s="108" t="n">
        <v>0.00199544307299268</v>
      </c>
      <c r="E1650" s="108" t="n">
        <v>2.68604012025736</v>
      </c>
      <c r="F1650" s="24" t="s">
        <v>13916</v>
      </c>
      <c r="G1650" s="24" t="inlineStr">
        <f aca="false">FALSE()</f>
        <is>
          <t/>
        </is>
      </c>
      <c r="H1650" s="24" t="inlineStr">
        <f aca="false">FALSE()</f>
        <is>
          <t/>
        </is>
      </c>
      <c r="I1650" s="24" t="inlineStr">
        <f aca="false">FALSE()</f>
        <is>
          <t/>
        </is>
      </c>
      <c r="J1650" s="24" t="inlineStr">
        <f aca="false">FALSE()</f>
        <is>
          <t/>
        </is>
      </c>
      <c r="K1650" s="24" t="inlineStr">
        <f aca="false">FALSE()</f>
        <is>
          <t/>
        </is>
      </c>
      <c r="L1650" s="24" t="inlineStr">
        <f aca="false">FALSE()</f>
        <is>
          <t/>
        </is>
      </c>
    </row>
    <row r="1651" customFormat="false" ht="15" hidden="false" customHeight="false" outlineLevel="0" collapsed="false">
      <c r="A1651" s="24" t="s">
        <v>15296</v>
      </c>
      <c r="B1651" s="24" t="s">
        <v>15471</v>
      </c>
      <c r="C1651" s="24" t="n">
        <v>4</v>
      </c>
      <c r="D1651" s="108" t="n">
        <v>0.00199544307299268</v>
      </c>
      <c r="E1651" s="108" t="n">
        <v>2.86213137931304</v>
      </c>
      <c r="F1651" s="24" t="s">
        <v>13916</v>
      </c>
      <c r="G1651" s="24" t="inlineStr">
        <f aca="false">FALSE()</f>
        <is>
          <t/>
        </is>
      </c>
      <c r="H1651" s="24" t="inlineStr">
        <f aca="false">FALSE()</f>
        <is>
          <t/>
        </is>
      </c>
      <c r="I1651" s="24" t="inlineStr">
        <f aca="false">FALSE()</f>
        <is>
          <t/>
        </is>
      </c>
      <c r="J1651" s="24" t="inlineStr">
        <f aca="false">FALSE()</f>
        <is>
          <t/>
        </is>
      </c>
      <c r="K1651" s="24" t="inlineStr">
        <f aca="false">FALSE()</f>
        <is>
          <t/>
        </is>
      </c>
      <c r="L1651" s="24" t="inlineStr">
        <f aca="false">FALSE()</f>
        <is>
          <t/>
        </is>
      </c>
    </row>
    <row r="1652" customFormat="false" ht="15" hidden="false" customHeight="false" outlineLevel="0" collapsed="false">
      <c r="A1652" s="24" t="s">
        <v>15471</v>
      </c>
      <c r="B1652" s="24" t="s">
        <v>15063</v>
      </c>
      <c r="C1652" s="24" t="n">
        <v>4</v>
      </c>
      <c r="D1652" s="108" t="n">
        <v>0.00199544307299268</v>
      </c>
      <c r="E1652" s="108" t="n">
        <v>2.35698140099313</v>
      </c>
      <c r="F1652" s="24" t="s">
        <v>13916</v>
      </c>
      <c r="G1652" s="24" t="inlineStr">
        <f aca="false">FALSE()</f>
        <is>
          <t/>
        </is>
      </c>
      <c r="H1652" s="24" t="inlineStr">
        <f aca="false">FALSE()</f>
        <is>
          <t/>
        </is>
      </c>
      <c r="I1652" s="24" t="inlineStr">
        <f aca="false">FALSE()</f>
        <is>
          <t/>
        </is>
      </c>
      <c r="J1652" s="24" t="inlineStr">
        <f aca="false">FALSE()</f>
        <is>
          <t/>
        </is>
      </c>
      <c r="K1652" s="24" t="inlineStr">
        <f aca="false">FALSE()</f>
        <is>
          <t/>
        </is>
      </c>
      <c r="L1652" s="24" t="inlineStr">
        <f aca="false">FALSE()</f>
        <is>
          <t/>
        </is>
      </c>
    </row>
    <row r="1653" customFormat="false" ht="15" hidden="false" customHeight="false" outlineLevel="0" collapsed="false">
      <c r="A1653" s="24" t="s">
        <v>15063</v>
      </c>
      <c r="B1653" s="24" t="s">
        <v>15472</v>
      </c>
      <c r="C1653" s="24" t="n">
        <v>4</v>
      </c>
      <c r="D1653" s="108" t="n">
        <v>0.00199544307299268</v>
      </c>
      <c r="E1653" s="108" t="n">
        <v>2.23888208891514</v>
      </c>
      <c r="F1653" s="24" t="s">
        <v>13916</v>
      </c>
      <c r="G1653" s="24" t="inlineStr">
        <f aca="false">FALSE()</f>
        <is>
          <t/>
        </is>
      </c>
      <c r="H1653" s="24" t="inlineStr">
        <f aca="false">FALSE()</f>
        <is>
          <t/>
        </is>
      </c>
      <c r="I1653" s="24" t="inlineStr">
        <f aca="false">FALSE()</f>
        <is>
          <t/>
        </is>
      </c>
      <c r="J1653" s="24" t="inlineStr">
        <f aca="false">FALSE()</f>
        <is>
          <t/>
        </is>
      </c>
      <c r="K1653" s="24" t="inlineStr">
        <f aca="false">FALSE()</f>
        <is>
          <t/>
        </is>
      </c>
      <c r="L1653" s="24" t="inlineStr">
        <f aca="false">FALSE()</f>
        <is>
          <t/>
        </is>
      </c>
    </row>
    <row r="1654" customFormat="false" ht="15" hidden="false" customHeight="false" outlineLevel="0" collapsed="false">
      <c r="A1654" s="24" t="s">
        <v>15472</v>
      </c>
      <c r="B1654" s="24" t="s">
        <v>14871</v>
      </c>
      <c r="C1654" s="24" t="n">
        <v>4</v>
      </c>
      <c r="D1654" s="108" t="n">
        <v>0.00199544307299268</v>
      </c>
      <c r="E1654" s="108" t="n">
        <v>2.78295013326541</v>
      </c>
      <c r="F1654" s="24" t="s">
        <v>13916</v>
      </c>
      <c r="G1654" s="24" t="inlineStr">
        <f aca="false">FALSE()</f>
        <is>
          <t/>
        </is>
      </c>
      <c r="H1654" s="24" t="inlineStr">
        <f aca="false">FALSE()</f>
        <is>
          <t/>
        </is>
      </c>
      <c r="I1654" s="24" t="inlineStr">
        <f aca="false">FALSE()</f>
        <is>
          <t/>
        </is>
      </c>
      <c r="J1654" s="24" t="inlineStr">
        <f aca="false">FALSE()</f>
        <is>
          <t/>
        </is>
      </c>
      <c r="K1654" s="24" t="inlineStr">
        <f aca="false">FALSE()</f>
        <is>
          <t/>
        </is>
      </c>
      <c r="L1654" s="24" t="inlineStr">
        <f aca="false">FALSE()</f>
        <is>
          <t/>
        </is>
      </c>
    </row>
    <row r="1655" customFormat="false" ht="15" hidden="false" customHeight="false" outlineLevel="0" collapsed="false">
      <c r="A1655" s="24" t="s">
        <v>15309</v>
      </c>
      <c r="B1655" s="24" t="s">
        <v>15298</v>
      </c>
      <c r="C1655" s="24" t="n">
        <v>4</v>
      </c>
      <c r="D1655" s="108" t="n">
        <v>0.00199544307299268</v>
      </c>
      <c r="E1655" s="108" t="n">
        <v>2.86213137931304</v>
      </c>
      <c r="F1655" s="24" t="s">
        <v>13916</v>
      </c>
      <c r="G1655" s="24" t="inlineStr">
        <f aca="false">FALSE()</f>
        <is>
          <t/>
        </is>
      </c>
      <c r="H1655" s="24" t="inlineStr">
        <f aca="false">FALSE()</f>
        <is>
          <t/>
        </is>
      </c>
      <c r="I1655" s="24" t="inlineStr">
        <f aca="false">FALSE()</f>
        <is>
          <t/>
        </is>
      </c>
      <c r="J1655" s="24" t="inlineStr">
        <f aca="false">FALSE()</f>
        <is>
          <t/>
        </is>
      </c>
      <c r="K1655" s="24" t="inlineStr">
        <f aca="false">FALSE()</f>
        <is>
          <t/>
        </is>
      </c>
      <c r="L1655" s="24" t="inlineStr">
        <f aca="false">FALSE()</f>
        <is>
          <t/>
        </is>
      </c>
    </row>
    <row r="1656" customFormat="false" ht="15" hidden="false" customHeight="false" outlineLevel="0" collapsed="false">
      <c r="A1656" s="24" t="s">
        <v>15298</v>
      </c>
      <c r="B1656" s="24" t="s">
        <v>15372</v>
      </c>
      <c r="C1656" s="24" t="n">
        <v>4</v>
      </c>
      <c r="D1656" s="108" t="n">
        <v>0.00199544307299268</v>
      </c>
      <c r="E1656" s="108" t="n">
        <v>2.86213137931304</v>
      </c>
      <c r="F1656" s="24" t="s">
        <v>13916</v>
      </c>
      <c r="G1656" s="24" t="inlineStr">
        <f aca="false">FALSE()</f>
        <is>
          <t/>
        </is>
      </c>
      <c r="H1656" s="24" t="inlineStr">
        <f aca="false">FALSE()</f>
        <is>
          <t/>
        </is>
      </c>
      <c r="I1656" s="24" t="inlineStr">
        <f aca="false">FALSE()</f>
        <is>
          <t/>
        </is>
      </c>
      <c r="J1656" s="24" t="inlineStr">
        <f aca="false">FALSE()</f>
        <is>
          <t/>
        </is>
      </c>
      <c r="K1656" s="24" t="inlineStr">
        <f aca="false">FALSE()</f>
        <is>
          <t/>
        </is>
      </c>
      <c r="L1656" s="24" t="inlineStr">
        <f aca="false">FALSE()</f>
        <is>
          <t/>
        </is>
      </c>
    </row>
    <row r="1657" customFormat="false" ht="15" hidden="false" customHeight="false" outlineLevel="0" collapsed="false">
      <c r="A1657" s="24" t="s">
        <v>15372</v>
      </c>
      <c r="B1657" s="24" t="s">
        <v>15373</v>
      </c>
      <c r="C1657" s="24" t="n">
        <v>4</v>
      </c>
      <c r="D1657" s="108" t="n">
        <v>0.00199544307299268</v>
      </c>
      <c r="E1657" s="108" t="n">
        <v>2.95904139232109</v>
      </c>
      <c r="F1657" s="24" t="s">
        <v>13916</v>
      </c>
      <c r="G1657" s="24" t="inlineStr">
        <f aca="false">FALSE()</f>
        <is>
          <t/>
        </is>
      </c>
      <c r="H1657" s="24" t="inlineStr">
        <f aca="false">FALSE()</f>
        <is>
          <t/>
        </is>
      </c>
      <c r="I1657" s="24" t="inlineStr">
        <f aca="false">FALSE()</f>
        <is>
          <t/>
        </is>
      </c>
      <c r="J1657" s="24" t="inlineStr">
        <f aca="false">FALSE()</f>
        <is>
          <t/>
        </is>
      </c>
      <c r="K1657" s="24" t="inlineStr">
        <f aca="false">FALSE()</f>
        <is>
          <t/>
        </is>
      </c>
      <c r="L1657" s="24" t="inlineStr">
        <f aca="false">FALSE()</f>
        <is>
          <t/>
        </is>
      </c>
    </row>
    <row r="1658" customFormat="false" ht="15" hidden="false" customHeight="false" outlineLevel="0" collapsed="false">
      <c r="A1658" s="24" t="s">
        <v>15373</v>
      </c>
      <c r="B1658" s="24" t="s">
        <v>15374</v>
      </c>
      <c r="C1658" s="24" t="n">
        <v>4</v>
      </c>
      <c r="D1658" s="108" t="n">
        <v>0.00199544307299268</v>
      </c>
      <c r="E1658" s="108" t="n">
        <v>2.95904139232109</v>
      </c>
      <c r="F1658" s="24" t="s">
        <v>13916</v>
      </c>
      <c r="G1658" s="24" t="inlineStr">
        <f aca="false">FALSE()</f>
        <is>
          <t/>
        </is>
      </c>
      <c r="H1658" s="24" t="inlineStr">
        <f aca="false">FALSE()</f>
        <is>
          <t/>
        </is>
      </c>
      <c r="I1658" s="24" t="inlineStr">
        <f aca="false">FALSE()</f>
        <is>
          <t/>
        </is>
      </c>
      <c r="J1658" s="24" t="inlineStr">
        <f aca="false">FALSE()</f>
        <is>
          <t/>
        </is>
      </c>
      <c r="K1658" s="24" t="inlineStr">
        <f aca="false">FALSE()</f>
        <is>
          <t/>
        </is>
      </c>
      <c r="L1658" s="24" t="inlineStr">
        <f aca="false">FALSE()</f>
        <is>
          <t/>
        </is>
      </c>
    </row>
    <row r="1659" customFormat="false" ht="15" hidden="false" customHeight="false" outlineLevel="0" collapsed="false">
      <c r="A1659" s="24" t="s">
        <v>15374</v>
      </c>
      <c r="B1659" s="24" t="s">
        <v>15064</v>
      </c>
      <c r="C1659" s="24" t="n">
        <v>4</v>
      </c>
      <c r="D1659" s="108" t="n">
        <v>0.00199544307299268</v>
      </c>
      <c r="E1659" s="108" t="n">
        <v>2.44715803134222</v>
      </c>
      <c r="F1659" s="24" t="s">
        <v>13916</v>
      </c>
      <c r="G1659" s="24" t="inlineStr">
        <f aca="false">FALSE()</f>
        <is>
          <t/>
        </is>
      </c>
      <c r="H1659" s="24" t="inlineStr">
        <f aca="false">FALSE()</f>
        <is>
          <t/>
        </is>
      </c>
      <c r="I1659" s="24" t="inlineStr">
        <f aca="false">FALSE()</f>
        <is>
          <t/>
        </is>
      </c>
      <c r="J1659" s="24" t="inlineStr">
        <f aca="false">FALSE()</f>
        <is>
          <t/>
        </is>
      </c>
      <c r="K1659" s="24" t="inlineStr">
        <f aca="false">FALSE()</f>
        <is>
          <t/>
        </is>
      </c>
      <c r="L1659" s="24" t="inlineStr">
        <f aca="false">FALSE()</f>
        <is>
          <t/>
        </is>
      </c>
    </row>
    <row r="1660" customFormat="false" ht="15" hidden="false" customHeight="false" outlineLevel="0" collapsed="false">
      <c r="A1660" s="24" t="s">
        <v>15064</v>
      </c>
      <c r="B1660" s="24" t="s">
        <v>15375</v>
      </c>
      <c r="C1660" s="24" t="n">
        <v>4</v>
      </c>
      <c r="D1660" s="108" t="n">
        <v>0.00199544307299268</v>
      </c>
      <c r="E1660" s="108" t="n">
        <v>2.44715803134222</v>
      </c>
      <c r="F1660" s="24" t="s">
        <v>13916</v>
      </c>
      <c r="G1660" s="24" t="inlineStr">
        <f aca="false">FALSE()</f>
        <is>
          <t/>
        </is>
      </c>
      <c r="H1660" s="24" t="inlineStr">
        <f aca="false">FALSE()</f>
        <is>
          <t/>
        </is>
      </c>
      <c r="I1660" s="24" t="inlineStr">
        <f aca="false">FALSE()</f>
        <is>
          <t/>
        </is>
      </c>
      <c r="J1660" s="24" t="inlineStr">
        <f aca="false">FALSE()</f>
        <is>
          <t/>
        </is>
      </c>
      <c r="K1660" s="24" t="inlineStr">
        <f aca="false">FALSE()</f>
        <is>
          <t/>
        </is>
      </c>
      <c r="L1660" s="24" t="inlineStr">
        <f aca="false">FALSE()</f>
        <is>
          <t/>
        </is>
      </c>
    </row>
    <row r="1661" customFormat="false" ht="15" hidden="false" customHeight="false" outlineLevel="0" collapsed="false">
      <c r="A1661" s="24" t="s">
        <v>15375</v>
      </c>
      <c r="B1661" s="24" t="s">
        <v>15262</v>
      </c>
      <c r="C1661" s="24" t="n">
        <v>4</v>
      </c>
      <c r="D1661" s="108" t="n">
        <v>0.00199544307299268</v>
      </c>
      <c r="E1661" s="108" t="n">
        <v>2.78295013326541</v>
      </c>
      <c r="F1661" s="24" t="s">
        <v>13916</v>
      </c>
      <c r="G1661" s="24" t="inlineStr">
        <f aca="false">FALSE()</f>
        <is>
          <t/>
        </is>
      </c>
      <c r="H1661" s="24" t="inlineStr">
        <f aca="false">FALSE()</f>
        <is>
          <t/>
        </is>
      </c>
      <c r="I1661" s="24" t="inlineStr">
        <f aca="false">FALSE()</f>
        <is>
          <t/>
        </is>
      </c>
      <c r="J1661" s="24" t="inlineStr">
        <f aca="false">FALSE()</f>
        <is>
          <t/>
        </is>
      </c>
      <c r="K1661" s="24" t="inlineStr">
        <f aca="false">FALSE()</f>
        <is>
          <t/>
        </is>
      </c>
      <c r="L1661" s="24" t="inlineStr">
        <f aca="false">FALSE()</f>
        <is>
          <t/>
        </is>
      </c>
    </row>
    <row r="1662" customFormat="false" ht="15" hidden="false" customHeight="false" outlineLevel="0" collapsed="false">
      <c r="A1662" s="24" t="s">
        <v>4009</v>
      </c>
      <c r="B1662" s="24" t="s">
        <v>15300</v>
      </c>
      <c r="C1662" s="24" t="n">
        <v>4</v>
      </c>
      <c r="D1662" s="108" t="n">
        <v>0.00199544307299268</v>
      </c>
      <c r="E1662" s="108" t="n">
        <v>2.7160033436348</v>
      </c>
      <c r="F1662" s="24" t="s">
        <v>13916</v>
      </c>
      <c r="G1662" s="24" t="inlineStr">
        <f aca="false">FALSE()</f>
        <is>
          <t/>
        </is>
      </c>
      <c r="H1662" s="24" t="inlineStr">
        <f aca="false">FALSE()</f>
        <is>
          <t/>
        </is>
      </c>
      <c r="I1662" s="24" t="inlineStr">
        <f aca="false">FALSE()</f>
        <is>
          <t/>
        </is>
      </c>
      <c r="J1662" s="24" t="inlineStr">
        <f aca="false">FALSE()</f>
        <is>
          <t/>
        </is>
      </c>
      <c r="K1662" s="24" t="inlineStr">
        <f aca="false">FALSE()</f>
        <is>
          <t/>
        </is>
      </c>
      <c r="L1662" s="24" t="inlineStr">
        <f aca="false">FALSE()</f>
        <is>
          <t/>
        </is>
      </c>
    </row>
    <row r="1663" customFormat="false" ht="15" hidden="false" customHeight="false" outlineLevel="0" collapsed="false">
      <c r="A1663" s="24" t="s">
        <v>15300</v>
      </c>
      <c r="B1663" s="24" t="s">
        <v>15063</v>
      </c>
      <c r="C1663" s="24" t="n">
        <v>4</v>
      </c>
      <c r="D1663" s="108" t="n">
        <v>0.00199544307299268</v>
      </c>
      <c r="E1663" s="108" t="n">
        <v>2.35698140099313</v>
      </c>
      <c r="F1663" s="24" t="s">
        <v>13916</v>
      </c>
      <c r="G1663" s="24" t="inlineStr">
        <f aca="false">FALSE()</f>
        <is>
          <t/>
        </is>
      </c>
      <c r="H1663" s="24" t="inlineStr">
        <f aca="false">FALSE()</f>
        <is>
          <t/>
        </is>
      </c>
      <c r="I1663" s="24" t="inlineStr">
        <f aca="false">FALSE()</f>
        <is>
          <t/>
        </is>
      </c>
      <c r="J1663" s="24" t="inlineStr">
        <f aca="false">FALSE()</f>
        <is>
          <t/>
        </is>
      </c>
      <c r="K1663" s="24" t="inlineStr">
        <f aca="false">FALSE()</f>
        <is>
          <t/>
        </is>
      </c>
      <c r="L1663" s="24" t="inlineStr">
        <f aca="false">FALSE()</f>
        <is>
          <t/>
        </is>
      </c>
    </row>
    <row r="1664" customFormat="false" ht="15" hidden="false" customHeight="false" outlineLevel="0" collapsed="false">
      <c r="A1664" s="24" t="s">
        <v>15063</v>
      </c>
      <c r="B1664" s="24" t="s">
        <v>15301</v>
      </c>
      <c r="C1664" s="24" t="n">
        <v>4</v>
      </c>
      <c r="D1664" s="108" t="n">
        <v>0.00199544307299268</v>
      </c>
      <c r="E1664" s="108" t="n">
        <v>2.23888208891514</v>
      </c>
      <c r="F1664" s="24" t="s">
        <v>13916</v>
      </c>
      <c r="G1664" s="24" t="inlineStr">
        <f aca="false">FALSE()</f>
        <is>
          <t/>
        </is>
      </c>
      <c r="H1664" s="24" t="inlineStr">
        <f aca="false">FALSE()</f>
        <is>
          <t/>
        </is>
      </c>
      <c r="I1664" s="24" t="inlineStr">
        <f aca="false">FALSE()</f>
        <is>
          <t/>
        </is>
      </c>
      <c r="J1664" s="24" t="inlineStr">
        <f aca="false">FALSE()</f>
        <is>
          <t/>
        </is>
      </c>
      <c r="K1664" s="24" t="inlineStr">
        <f aca="false">FALSE()</f>
        <is>
          <t/>
        </is>
      </c>
      <c r="L1664" s="24" t="inlineStr">
        <f aca="false">FALSE()</f>
        <is>
          <t/>
        </is>
      </c>
    </row>
    <row r="1665" customFormat="false" ht="15" hidden="false" customHeight="false" outlineLevel="0" collapsed="false">
      <c r="A1665" s="24" t="s">
        <v>15301</v>
      </c>
      <c r="B1665" s="24" t="s">
        <v>15088</v>
      </c>
      <c r="C1665" s="24" t="n">
        <v>4</v>
      </c>
      <c r="D1665" s="108" t="n">
        <v>0.00199544307299268</v>
      </c>
      <c r="E1665" s="108" t="n">
        <v>2.41497334797082</v>
      </c>
      <c r="F1665" s="24" t="s">
        <v>13916</v>
      </c>
      <c r="G1665" s="24" t="inlineStr">
        <f aca="false">FALSE()</f>
        <is>
          <t/>
        </is>
      </c>
      <c r="H1665" s="24" t="inlineStr">
        <f aca="false">FALSE()</f>
        <is>
          <t/>
        </is>
      </c>
      <c r="I1665" s="24" t="inlineStr">
        <f aca="false">FALSE()</f>
        <is>
          <t/>
        </is>
      </c>
      <c r="J1665" s="24" t="inlineStr">
        <f aca="false">FALSE()</f>
        <is>
          <t/>
        </is>
      </c>
      <c r="K1665" s="24" t="inlineStr">
        <f aca="false">FALSE()</f>
        <is>
          <t/>
        </is>
      </c>
      <c r="L1665" s="24" t="inlineStr">
        <f aca="false">FALSE()</f>
        <is>
          <t/>
        </is>
      </c>
    </row>
    <row r="1666" customFormat="false" ht="15" hidden="false" customHeight="false" outlineLevel="0" collapsed="false">
      <c r="A1666" s="24" t="s">
        <v>15088</v>
      </c>
      <c r="B1666" s="24" t="s">
        <v>15302</v>
      </c>
      <c r="C1666" s="24" t="n">
        <v>4</v>
      </c>
      <c r="D1666" s="108" t="n">
        <v>0.00199544307299268</v>
      </c>
      <c r="E1666" s="108" t="n">
        <v>2.41497334797082</v>
      </c>
      <c r="F1666" s="24" t="s">
        <v>13916</v>
      </c>
      <c r="G1666" s="24" t="inlineStr">
        <f aca="false">FALSE()</f>
        <is>
          <t/>
        </is>
      </c>
      <c r="H1666" s="24" t="inlineStr">
        <f aca="false">FALSE()</f>
        <is>
          <t/>
        </is>
      </c>
      <c r="I1666" s="24" t="inlineStr">
        <f aca="false">FALSE()</f>
        <is>
          <t/>
        </is>
      </c>
      <c r="J1666" s="24" t="inlineStr">
        <f aca="false">FALSE()</f>
        <is>
          <t/>
        </is>
      </c>
      <c r="K1666" s="24" t="inlineStr">
        <f aca="false">FALSE()</f>
        <is>
          <t/>
        </is>
      </c>
      <c r="L1666" s="24" t="inlineStr">
        <f aca="false">FALSE()</f>
        <is>
          <t/>
        </is>
      </c>
    </row>
    <row r="1667" customFormat="false" ht="15" hidden="false" customHeight="false" outlineLevel="0" collapsed="false">
      <c r="A1667" s="24" t="s">
        <v>15302</v>
      </c>
      <c r="B1667" s="24" t="s">
        <v>338</v>
      </c>
      <c r="C1667" s="24" t="n">
        <v>4</v>
      </c>
      <c r="D1667" s="108" t="n">
        <v>0.00199544307299268</v>
      </c>
      <c r="E1667" s="108" t="n">
        <v>1.03347148277772</v>
      </c>
      <c r="F1667" s="24" t="s">
        <v>13916</v>
      </c>
      <c r="G1667" s="24" t="inlineStr">
        <f aca="false">FALSE()</f>
        <is>
          <t/>
        </is>
      </c>
      <c r="H1667" s="24" t="inlineStr">
        <f aca="false">FALSE()</f>
        <is>
          <t/>
        </is>
      </c>
      <c r="I1667" s="24" t="inlineStr">
        <f aca="false">FALSE()</f>
        <is>
          <t/>
        </is>
      </c>
      <c r="J1667" s="24" t="inlineStr">
        <f aca="false">FALSE()</f>
        <is>
          <t/>
        </is>
      </c>
      <c r="K1667" s="24" t="inlineStr">
        <f aca="false">FALSE()</f>
        <is>
          <t/>
        </is>
      </c>
      <c r="L1667" s="24" t="inlineStr">
        <f aca="false">FALSE()</f>
        <is>
          <t/>
        </is>
      </c>
    </row>
    <row r="1668" customFormat="false" ht="15" hidden="false" customHeight="false" outlineLevel="0" collapsed="false">
      <c r="A1668" s="24" t="s">
        <v>15064</v>
      </c>
      <c r="B1668" s="24" t="s">
        <v>15198</v>
      </c>
      <c r="C1668" s="24" t="n">
        <v>4</v>
      </c>
      <c r="D1668" s="108" t="n">
        <v>0.00199544307299268</v>
      </c>
      <c r="E1668" s="108" t="n">
        <v>2.44715803134222</v>
      </c>
      <c r="F1668" s="24" t="s">
        <v>13916</v>
      </c>
      <c r="G1668" s="24" t="inlineStr">
        <f aca="false">FALSE()</f>
        <is>
          <t/>
        </is>
      </c>
      <c r="H1668" s="24" t="inlineStr">
        <f aca="false">FALSE()</f>
        <is>
          <t/>
        </is>
      </c>
      <c r="I1668" s="24" t="inlineStr">
        <f aca="false">FALSE()</f>
        <is>
          <t/>
        </is>
      </c>
      <c r="J1668" s="24" t="inlineStr">
        <f aca="false">FALSE()</f>
        <is>
          <t/>
        </is>
      </c>
      <c r="K1668" s="24" t="inlineStr">
        <f aca="false">FALSE()</f>
        <is>
          <t/>
        </is>
      </c>
      <c r="L1668" s="24" t="inlineStr">
        <f aca="false">FALSE()</f>
        <is>
          <t/>
        </is>
      </c>
    </row>
    <row r="1669" customFormat="false" ht="15" hidden="false" customHeight="false" outlineLevel="0" collapsed="false">
      <c r="A1669" s="24" t="s">
        <v>13837</v>
      </c>
      <c r="B1669" s="24" t="s">
        <v>1267</v>
      </c>
      <c r="C1669" s="24" t="n">
        <v>4</v>
      </c>
      <c r="D1669" s="108" t="n">
        <v>0.00199544307299268</v>
      </c>
      <c r="E1669" s="108" t="n">
        <v>1.87090530362054</v>
      </c>
      <c r="F1669" s="24" t="s">
        <v>13916</v>
      </c>
      <c r="G1669" s="24" t="inlineStr">
        <f aca="false">FALSE()</f>
        <is>
          <t/>
        </is>
      </c>
      <c r="H1669" s="24" t="inlineStr">
        <f aca="false">FALSE()</f>
        <is>
          <t/>
        </is>
      </c>
      <c r="I1669" s="24" t="inlineStr">
        <f aca="false">FALSE()</f>
        <is>
          <t/>
        </is>
      </c>
      <c r="J1669" s="24" t="inlineStr">
        <f aca="false">FALSE()</f>
        <is>
          <t/>
        </is>
      </c>
      <c r="K1669" s="24" t="inlineStr">
        <f aca="false">FALSE()</f>
        <is>
          <t/>
        </is>
      </c>
      <c r="L1669" s="24" t="inlineStr">
        <f aca="false">FALSE()</f>
        <is>
          <t/>
        </is>
      </c>
    </row>
    <row r="1670" customFormat="false" ht="15" hidden="false" customHeight="false" outlineLevel="0" collapsed="false">
      <c r="A1670" s="24" t="s">
        <v>15186</v>
      </c>
      <c r="B1670" s="24" t="s">
        <v>15447</v>
      </c>
      <c r="C1670" s="24" t="n">
        <v>4</v>
      </c>
      <c r="D1670" s="108" t="n">
        <v>0.00199544307299268</v>
      </c>
      <c r="E1670" s="108" t="n">
        <v>2.95904139232109</v>
      </c>
      <c r="F1670" s="24" t="s">
        <v>13916</v>
      </c>
      <c r="G1670" s="24" t="inlineStr">
        <f aca="false">FALSE()</f>
        <is>
          <t/>
        </is>
      </c>
      <c r="H1670" s="24" t="inlineStr">
        <f aca="false">FALSE()</f>
        <is>
          <t/>
        </is>
      </c>
      <c r="I1670" s="24" t="inlineStr">
        <f aca="false">FALSE()</f>
        <is>
          <t/>
        </is>
      </c>
      <c r="J1670" s="24" t="inlineStr">
        <f aca="false">FALSE()</f>
        <is>
          <t/>
        </is>
      </c>
      <c r="K1670" s="24" t="inlineStr">
        <f aca="false">FALSE()</f>
        <is>
          <t/>
        </is>
      </c>
      <c r="L1670" s="24" t="inlineStr">
        <f aca="false">FALSE()</f>
        <is>
          <t/>
        </is>
      </c>
    </row>
    <row r="1671" customFormat="false" ht="15" hidden="false" customHeight="false" outlineLevel="0" collapsed="false">
      <c r="A1671" s="24" t="s">
        <v>2996</v>
      </c>
      <c r="B1671" s="24" t="s">
        <v>15077</v>
      </c>
      <c r="C1671" s="24" t="n">
        <v>4</v>
      </c>
      <c r="D1671" s="108" t="n">
        <v>0.00199544307299268</v>
      </c>
      <c r="E1671" s="108" t="n">
        <v>2.38501012459337</v>
      </c>
      <c r="F1671" s="24" t="s">
        <v>13916</v>
      </c>
      <c r="G1671" s="24" t="inlineStr">
        <f aca="false">FALSE()</f>
        <is>
          <t/>
        </is>
      </c>
      <c r="H1671" s="24" t="inlineStr">
        <f aca="false">FALSE()</f>
        <is>
          <t/>
        </is>
      </c>
      <c r="I1671" s="24" t="inlineStr">
        <f aca="false">FALSE()</f>
        <is>
          <t/>
        </is>
      </c>
      <c r="J1671" s="24" t="inlineStr">
        <f aca="false">FALSE()</f>
        <is>
          <t/>
        </is>
      </c>
      <c r="K1671" s="24" t="inlineStr">
        <f aca="false">FALSE()</f>
        <is>
          <t/>
        </is>
      </c>
      <c r="L1671" s="24" t="inlineStr">
        <f aca="false">FALSE()</f>
        <is>
          <t/>
        </is>
      </c>
    </row>
    <row r="1672" customFormat="false" ht="15" hidden="false" customHeight="false" outlineLevel="0" collapsed="false">
      <c r="A1672" s="24" t="s">
        <v>15121</v>
      </c>
      <c r="B1672" s="24" t="s">
        <v>1267</v>
      </c>
      <c r="C1672" s="24" t="n">
        <v>4</v>
      </c>
      <c r="D1672" s="108" t="n">
        <v>0.00199544307299268</v>
      </c>
      <c r="E1672" s="108" t="n">
        <v>1.81291335664286</v>
      </c>
      <c r="F1672" s="24" t="s">
        <v>13916</v>
      </c>
      <c r="G1672" s="24" t="inlineStr">
        <f aca="false">FALSE()</f>
        <is>
          <t/>
        </is>
      </c>
      <c r="H1672" s="24" t="inlineStr">
        <f aca="false">FALSE()</f>
        <is>
          <t/>
        </is>
      </c>
      <c r="I1672" s="24" t="inlineStr">
        <f aca="false">FALSE()</f>
        <is>
          <t/>
        </is>
      </c>
      <c r="J1672" s="24" t="inlineStr">
        <f aca="false">FALSE()</f>
        <is>
          <t/>
        </is>
      </c>
      <c r="K1672" s="24" t="inlineStr">
        <f aca="false">FALSE()</f>
        <is>
          <t/>
        </is>
      </c>
      <c r="L1672" s="24" t="inlineStr">
        <f aca="false">FALSE()</f>
        <is>
          <t/>
        </is>
      </c>
    </row>
    <row r="1673" customFormat="false" ht="15" hidden="false" customHeight="false" outlineLevel="0" collapsed="false">
      <c r="A1673" s="24" t="s">
        <v>1267</v>
      </c>
      <c r="B1673" s="24" t="s">
        <v>15122</v>
      </c>
      <c r="C1673" s="24" t="n">
        <v>4</v>
      </c>
      <c r="D1673" s="108" t="n">
        <v>0.00199544307299268</v>
      </c>
      <c r="E1673" s="108" t="n">
        <v>1.77934600899659</v>
      </c>
      <c r="F1673" s="24" t="s">
        <v>13916</v>
      </c>
      <c r="G1673" s="24" t="inlineStr">
        <f aca="false">FALSE()</f>
        <is>
          <t/>
        </is>
      </c>
      <c r="H1673" s="24" t="inlineStr">
        <f aca="false">FALSE()</f>
        <is>
          <t/>
        </is>
      </c>
      <c r="I1673" s="24" t="inlineStr">
        <f aca="false">FALSE()</f>
        <is>
          <t/>
        </is>
      </c>
      <c r="J1673" s="24" t="inlineStr">
        <f aca="false">FALSE()</f>
        <is>
          <t/>
        </is>
      </c>
      <c r="K1673" s="24" t="inlineStr">
        <f aca="false">FALSE()</f>
        <is>
          <t/>
        </is>
      </c>
      <c r="L1673" s="24" t="inlineStr">
        <f aca="false">FALSE()</f>
        <is>
          <t/>
        </is>
      </c>
    </row>
    <row r="1674" customFormat="false" ht="15" hidden="false" customHeight="false" outlineLevel="0" collapsed="false">
      <c r="A1674" s="24" t="s">
        <v>338</v>
      </c>
      <c r="B1674" s="24" t="s">
        <v>15433</v>
      </c>
      <c r="C1674" s="24" t="n">
        <v>4</v>
      </c>
      <c r="D1674" s="108" t="n">
        <v>0.00199544307299268</v>
      </c>
      <c r="E1674" s="108" t="n">
        <v>1.00721835700518</v>
      </c>
      <c r="F1674" s="24" t="s">
        <v>13916</v>
      </c>
      <c r="G1674" s="24" t="inlineStr">
        <f aca="false">FALSE()</f>
        <is>
          <t/>
        </is>
      </c>
      <c r="H1674" s="24" t="inlineStr">
        <f aca="false">FALSE()</f>
        <is>
          <t/>
        </is>
      </c>
      <c r="I1674" s="24" t="inlineStr">
        <f aca="false">FALSE()</f>
        <is>
          <t/>
        </is>
      </c>
      <c r="J1674" s="24" t="inlineStr">
        <f aca="false">FALSE()</f>
        <is>
          <t/>
        </is>
      </c>
      <c r="K1674" s="24" t="inlineStr">
        <f aca="false">FALSE()</f>
        <is>
          <t/>
        </is>
      </c>
      <c r="L1674" s="24" t="inlineStr">
        <f aca="false">FALSE()</f>
        <is>
          <t/>
        </is>
      </c>
    </row>
    <row r="1675" customFormat="false" ht="15" hidden="false" customHeight="false" outlineLevel="0" collapsed="false">
      <c r="A1675" s="24" t="s">
        <v>15427</v>
      </c>
      <c r="B1675" s="24" t="s">
        <v>15428</v>
      </c>
      <c r="C1675" s="24" t="n">
        <v>4</v>
      </c>
      <c r="D1675" s="108" t="n">
        <v>0.00199544307299268</v>
      </c>
      <c r="E1675" s="108" t="n">
        <v>2.95904139232109</v>
      </c>
      <c r="F1675" s="24" t="s">
        <v>13916</v>
      </c>
      <c r="G1675" s="24" t="inlineStr">
        <f aca="false">FALSE()</f>
        <is>
          <t/>
        </is>
      </c>
      <c r="H1675" s="24" t="inlineStr">
        <f aca="false">FALSE()</f>
        <is>
          <t/>
        </is>
      </c>
      <c r="I1675" s="24" t="inlineStr">
        <f aca="false">FALSE()</f>
        <is>
          <t/>
        </is>
      </c>
      <c r="J1675" s="24" t="inlineStr">
        <f aca="false">FALSE()</f>
        <is>
          <t/>
        </is>
      </c>
      <c r="K1675" s="24" t="inlineStr">
        <f aca="false">FALSE()</f>
        <is>
          <t/>
        </is>
      </c>
      <c r="L1675" s="24" t="inlineStr">
        <f aca="false">FALSE()</f>
        <is>
          <t/>
        </is>
      </c>
    </row>
    <row r="1676" customFormat="false" ht="15" hidden="false" customHeight="false" outlineLevel="0" collapsed="false">
      <c r="A1676" s="24" t="s">
        <v>338</v>
      </c>
      <c r="B1676" s="24" t="s">
        <v>15289</v>
      </c>
      <c r="C1676" s="24" t="n">
        <v>4</v>
      </c>
      <c r="D1676" s="108" t="n">
        <v>0.00229158669883034</v>
      </c>
      <c r="E1676" s="108" t="n">
        <v>1.00721835700518</v>
      </c>
      <c r="F1676" s="24" t="s">
        <v>13916</v>
      </c>
      <c r="G1676" s="24" t="inlineStr">
        <f aca="false">FALSE()</f>
        <is>
          <t/>
        </is>
      </c>
      <c r="H1676" s="24" t="inlineStr">
        <f aca="false">FALSE()</f>
        <is>
          <t/>
        </is>
      </c>
      <c r="I1676" s="24" t="inlineStr">
        <f aca="false">FALSE()</f>
        <is>
          <t/>
        </is>
      </c>
      <c r="J1676" s="24" t="inlineStr">
        <f aca="false">FALSE()</f>
        <is>
          <t/>
        </is>
      </c>
      <c r="K1676" s="24" t="inlineStr">
        <f aca="false">FALSE()</f>
        <is>
          <t/>
        </is>
      </c>
      <c r="L1676" s="24" t="inlineStr">
        <f aca="false">FALSE()</f>
        <is>
          <t/>
        </is>
      </c>
    </row>
    <row r="1677" customFormat="false" ht="15" hidden="false" customHeight="false" outlineLevel="0" collapsed="false">
      <c r="A1677" s="24" t="s">
        <v>15289</v>
      </c>
      <c r="B1677" s="24" t="s">
        <v>15085</v>
      </c>
      <c r="C1677" s="24" t="n">
        <v>4</v>
      </c>
      <c r="D1677" s="108" t="n">
        <v>0.00229158669883034</v>
      </c>
      <c r="E1677" s="108" t="n">
        <v>2.28234778269623</v>
      </c>
      <c r="F1677" s="24" t="s">
        <v>13916</v>
      </c>
      <c r="G1677" s="24" t="inlineStr">
        <f aca="false">FALSE()</f>
        <is>
          <t/>
        </is>
      </c>
      <c r="H1677" s="24" t="inlineStr">
        <f aca="false">FALSE()</f>
        <is>
          <t/>
        </is>
      </c>
      <c r="I1677" s="24" t="inlineStr">
        <f aca="false">FALSE()</f>
        <is>
          <t/>
        </is>
      </c>
      <c r="J1677" s="24" t="inlineStr">
        <f aca="false">FALSE()</f>
        <is>
          <t/>
        </is>
      </c>
      <c r="K1677" s="24" t="inlineStr">
        <f aca="false">FALSE()</f>
        <is>
          <t/>
        </is>
      </c>
      <c r="L1677" s="24" t="inlineStr">
        <f aca="false">FALSE()</f>
        <is>
          <t/>
        </is>
      </c>
    </row>
    <row r="1678" customFormat="false" ht="15" hidden="false" customHeight="false" outlineLevel="0" collapsed="false">
      <c r="A1678" s="24" t="s">
        <v>15492</v>
      </c>
      <c r="B1678" s="24" t="s">
        <v>15709</v>
      </c>
      <c r="C1678" s="24" t="n">
        <v>3</v>
      </c>
      <c r="D1678" s="108" t="n">
        <v>0.00158876533716579</v>
      </c>
      <c r="E1678" s="108" t="n">
        <v>2.95904139232109</v>
      </c>
      <c r="F1678" s="24" t="s">
        <v>13916</v>
      </c>
      <c r="G1678" s="24" t="inlineStr">
        <f aca="false">FALSE()</f>
        <is>
          <t/>
        </is>
      </c>
      <c r="H1678" s="24" t="inlineStr">
        <f aca="false">FALSE()</f>
        <is>
          <t/>
        </is>
      </c>
      <c r="I1678" s="24" t="inlineStr">
        <f aca="false">FALSE()</f>
        <is>
          <t/>
        </is>
      </c>
      <c r="J1678" s="24" t="inlineStr">
        <f aca="false">FALSE()</f>
        <is>
          <t/>
        </is>
      </c>
      <c r="K1678" s="24" t="inlineStr">
        <f aca="false">FALSE()</f>
        <is>
          <t/>
        </is>
      </c>
      <c r="L1678" s="24" t="inlineStr">
        <f aca="false">FALSE()</f>
        <is>
          <t/>
        </is>
      </c>
    </row>
    <row r="1679" customFormat="false" ht="15" hidden="false" customHeight="false" outlineLevel="0" collapsed="false">
      <c r="A1679" s="24" t="s">
        <v>15709</v>
      </c>
      <c r="B1679" s="24" t="s">
        <v>15710</v>
      </c>
      <c r="C1679" s="24" t="n">
        <v>3</v>
      </c>
      <c r="D1679" s="108" t="n">
        <v>0.00158876533716579</v>
      </c>
      <c r="E1679" s="108" t="n">
        <v>3.08398012892939</v>
      </c>
      <c r="F1679" s="24" t="s">
        <v>13916</v>
      </c>
      <c r="G1679" s="24" t="inlineStr">
        <f aca="false">FALSE()</f>
        <is>
          <t/>
        </is>
      </c>
      <c r="H1679" s="24" t="inlineStr">
        <f aca="false">FALSE()</f>
        <is>
          <t/>
        </is>
      </c>
      <c r="I1679" s="24" t="inlineStr">
        <f aca="false">FALSE()</f>
        <is>
          <t/>
        </is>
      </c>
      <c r="J1679" s="24" t="inlineStr">
        <f aca="false">FALSE()</f>
        <is>
          <t/>
        </is>
      </c>
      <c r="K1679" s="24" t="inlineStr">
        <f aca="false">FALSE()</f>
        <is>
          <t/>
        </is>
      </c>
      <c r="L1679" s="24" t="inlineStr">
        <f aca="false">FALSE()</f>
        <is>
          <t/>
        </is>
      </c>
    </row>
    <row r="1680" customFormat="false" ht="15" hidden="false" customHeight="false" outlineLevel="0" collapsed="false">
      <c r="A1680" s="24" t="s">
        <v>338</v>
      </c>
      <c r="B1680" s="24" t="s">
        <v>15146</v>
      </c>
      <c r="C1680" s="24" t="n">
        <v>3</v>
      </c>
      <c r="D1680" s="108" t="n">
        <v>0.00158876533716579</v>
      </c>
      <c r="E1680" s="108" t="n">
        <v>0.785369607388825</v>
      </c>
      <c r="F1680" s="24" t="s">
        <v>13916</v>
      </c>
      <c r="G1680" s="24" t="inlineStr">
        <f aca="false">FALSE()</f>
        <is>
          <t/>
        </is>
      </c>
      <c r="H1680" s="24" t="inlineStr">
        <f aca="false">FALSE()</f>
        <is>
          <t/>
        </is>
      </c>
      <c r="I1680" s="24" t="inlineStr">
        <f aca="false">FALSE()</f>
        <is>
          <t/>
        </is>
      </c>
      <c r="J1680" s="24" t="inlineStr">
        <f aca="false">FALSE()</f>
        <is>
          <t/>
        </is>
      </c>
      <c r="K1680" s="24" t="inlineStr">
        <f aca="false">FALSE()</f>
        <is>
          <t/>
        </is>
      </c>
      <c r="L1680" s="24" t="inlineStr">
        <f aca="false">FALSE()</f>
        <is>
          <t/>
        </is>
      </c>
    </row>
    <row r="1681" customFormat="false" ht="15" hidden="false" customHeight="false" outlineLevel="0" collapsed="false">
      <c r="A1681" s="24" t="s">
        <v>15205</v>
      </c>
      <c r="B1681" s="24" t="s">
        <v>338</v>
      </c>
      <c r="C1681" s="24" t="n">
        <v>3</v>
      </c>
      <c r="D1681" s="108" t="n">
        <v>0.00158876533716579</v>
      </c>
      <c r="E1681" s="108" t="n">
        <v>1.03347148277772</v>
      </c>
      <c r="F1681" s="24" t="s">
        <v>13916</v>
      </c>
      <c r="G1681" s="24" t="inlineStr">
        <f aca="false">FALSE()</f>
        <is>
          <t/>
        </is>
      </c>
      <c r="H1681" s="24" t="inlineStr">
        <f aca="false">FALSE()</f>
        <is>
          <t/>
        </is>
      </c>
      <c r="I1681" s="24" t="inlineStr">
        <f aca="false">FALSE()</f>
        <is>
          <t/>
        </is>
      </c>
      <c r="J1681" s="24" t="inlineStr">
        <f aca="false">FALSE()</f>
        <is>
          <t/>
        </is>
      </c>
      <c r="K1681" s="24" t="inlineStr">
        <f aca="false">FALSE()</f>
        <is>
          <t/>
        </is>
      </c>
      <c r="L1681" s="24" t="inlineStr">
        <f aca="false">FALSE()</f>
        <is>
          <t/>
        </is>
      </c>
    </row>
    <row r="1682" customFormat="false" ht="15" hidden="false" customHeight="false" outlineLevel="0" collapsed="false">
      <c r="A1682" s="24" t="s">
        <v>15119</v>
      </c>
      <c r="B1682" s="24" t="s">
        <v>338</v>
      </c>
      <c r="C1682" s="24" t="n">
        <v>3</v>
      </c>
      <c r="D1682" s="108" t="n">
        <v>0.00158876533716579</v>
      </c>
      <c r="E1682" s="108" t="n">
        <v>0.665494697483123</v>
      </c>
      <c r="F1682" s="24" t="s">
        <v>13916</v>
      </c>
      <c r="G1682" s="24" t="inlineStr">
        <f aca="false">FALSE()</f>
        <is>
          <t/>
        </is>
      </c>
      <c r="H1682" s="24" t="inlineStr">
        <f aca="false">FALSE()</f>
        <is>
          <t/>
        </is>
      </c>
      <c r="I1682" s="24" t="inlineStr">
        <f aca="false">FALSE()</f>
        <is>
          <t/>
        </is>
      </c>
      <c r="J1682" s="24" t="inlineStr">
        <f aca="false">FALSE()</f>
        <is>
          <t/>
        </is>
      </c>
      <c r="K1682" s="24" t="inlineStr">
        <f aca="false">FALSE()</f>
        <is>
          <t/>
        </is>
      </c>
      <c r="L1682" s="24" t="inlineStr">
        <f aca="false">FALSE()</f>
        <is>
          <t/>
        </is>
      </c>
    </row>
    <row r="1683" customFormat="false" ht="15" hidden="false" customHeight="false" outlineLevel="0" collapsed="false">
      <c r="A1683" s="24" t="s">
        <v>15153</v>
      </c>
      <c r="B1683" s="24" t="s">
        <v>338</v>
      </c>
      <c r="C1683" s="24" t="n">
        <v>3</v>
      </c>
      <c r="D1683" s="108" t="n">
        <v>0.00158876533716579</v>
      </c>
      <c r="E1683" s="108" t="n">
        <v>0.732441487113736</v>
      </c>
      <c r="F1683" s="24" t="s">
        <v>13916</v>
      </c>
      <c r="G1683" s="24" t="inlineStr">
        <f aca="false">FALSE()</f>
        <is>
          <t/>
        </is>
      </c>
      <c r="H1683" s="24" t="inlineStr">
        <f aca="false">FALSE()</f>
        <is>
          <t/>
        </is>
      </c>
      <c r="I1683" s="24" t="inlineStr">
        <f aca="false">FALSE()</f>
        <is>
          <t/>
        </is>
      </c>
      <c r="J1683" s="24" t="inlineStr">
        <f aca="false">FALSE()</f>
        <is>
          <t/>
        </is>
      </c>
      <c r="K1683" s="24" t="inlineStr">
        <f aca="false">FALSE()</f>
        <is>
          <t/>
        </is>
      </c>
      <c r="L1683" s="24" t="inlineStr">
        <f aca="false">FALSE()</f>
        <is>
          <t/>
        </is>
      </c>
    </row>
    <row r="1684" customFormat="false" ht="15" hidden="false" customHeight="false" outlineLevel="0" collapsed="false">
      <c r="A1684" s="24" t="s">
        <v>338</v>
      </c>
      <c r="B1684" s="24" t="s">
        <v>15466</v>
      </c>
      <c r="C1684" s="24" t="n">
        <v>3</v>
      </c>
      <c r="D1684" s="108" t="n">
        <v>0.00158876533716579</v>
      </c>
      <c r="E1684" s="108" t="n">
        <v>1.00721835700518</v>
      </c>
      <c r="F1684" s="24" t="s">
        <v>13916</v>
      </c>
      <c r="G1684" s="24" t="inlineStr">
        <f aca="false">FALSE()</f>
        <is>
          <t/>
        </is>
      </c>
      <c r="H1684" s="24" t="inlineStr">
        <f aca="false">FALSE()</f>
        <is>
          <t/>
        </is>
      </c>
      <c r="I1684" s="24" t="inlineStr">
        <f aca="false">FALSE()</f>
        <is>
          <t/>
        </is>
      </c>
      <c r="J1684" s="24" t="n">
        <f aca="false">TRUE()</f>
        <v>1</v>
      </c>
      <c r="K1684" s="24" t="inlineStr">
        <f aca="false">FALSE()</f>
        <is>
          <t/>
        </is>
      </c>
      <c r="L1684" s="24" t="inlineStr">
        <f aca="false">FALSE()</f>
        <is>
          <t/>
        </is>
      </c>
    </row>
    <row r="1685" customFormat="false" ht="15" hidden="false" customHeight="false" outlineLevel="0" collapsed="false">
      <c r="A1685" s="24" t="s">
        <v>15466</v>
      </c>
      <c r="B1685" s="24" t="s">
        <v>15377</v>
      </c>
      <c r="C1685" s="24" t="n">
        <v>3</v>
      </c>
      <c r="D1685" s="108" t="n">
        <v>0.00158876533716579</v>
      </c>
      <c r="E1685" s="108" t="n">
        <v>2.95904139232109</v>
      </c>
      <c r="F1685" s="24" t="s">
        <v>13916</v>
      </c>
      <c r="G1685" s="24" t="n">
        <f aca="false">TRUE()</f>
        <v>1</v>
      </c>
      <c r="H1685" s="24" t="inlineStr">
        <f aca="false">FALSE()</f>
        <is>
          <t/>
        </is>
      </c>
      <c r="I1685" s="24" t="inlineStr">
        <f aca="false">FALSE()</f>
        <is>
          <t/>
        </is>
      </c>
      <c r="J1685" s="24" t="n">
        <f aca="false">FALSE()</f>
        <v>0</v>
      </c>
      <c r="K1685" s="24" t="inlineStr">
        <f aca="false">FALSE()</f>
        <is>
          <t/>
        </is>
      </c>
      <c r="L1685" s="24" t="inlineStr">
        <f aca="false">FALSE()</f>
        <is>
          <t/>
        </is>
      </c>
    </row>
    <row r="1686" customFormat="false" ht="15" hidden="false" customHeight="false" outlineLevel="0" collapsed="false">
      <c r="A1686" s="24" t="s">
        <v>15461</v>
      </c>
      <c r="B1686" s="24" t="s">
        <v>15638</v>
      </c>
      <c r="C1686" s="24" t="n">
        <v>3</v>
      </c>
      <c r="D1686" s="108" t="n">
        <v>0.00158876533716579</v>
      </c>
      <c r="E1686" s="108" t="n">
        <v>2.95904139232109</v>
      </c>
      <c r="F1686" s="24" t="s">
        <v>13916</v>
      </c>
      <c r="G1686" s="24" t="n">
        <f aca="false">FALSE()</f>
        <v>0</v>
      </c>
      <c r="H1686" s="24" t="inlineStr">
        <f aca="false">FALSE()</f>
        <is>
          <t/>
        </is>
      </c>
      <c r="I1686" s="24" t="inlineStr">
        <f aca="false">FALSE()</f>
        <is>
          <t/>
        </is>
      </c>
      <c r="J1686" s="24" t="inlineStr">
        <f aca="false">FALSE()</f>
        <is>
          <t/>
        </is>
      </c>
      <c r="K1686" s="24" t="inlineStr">
        <f aca="false">FALSE()</f>
        <is>
          <t/>
        </is>
      </c>
      <c r="L1686" s="24" t="inlineStr">
        <f aca="false">FALSE()</f>
        <is>
          <t/>
        </is>
      </c>
    </row>
    <row r="1687" customFormat="false" ht="15" hidden="false" customHeight="false" outlineLevel="0" collapsed="false">
      <c r="A1687" s="24" t="s">
        <v>15638</v>
      </c>
      <c r="B1687" s="24" t="s">
        <v>338</v>
      </c>
      <c r="C1687" s="24" t="n">
        <v>3</v>
      </c>
      <c r="D1687" s="108" t="n">
        <v>0.00158876533716579</v>
      </c>
      <c r="E1687" s="108" t="n">
        <v>1.03347148277772</v>
      </c>
      <c r="F1687" s="24" t="s">
        <v>13916</v>
      </c>
      <c r="G1687" s="24" t="inlineStr">
        <f aca="false">FALSE()</f>
        <is>
          <t/>
        </is>
      </c>
      <c r="H1687" s="24" t="inlineStr">
        <f aca="false">FALSE()</f>
        <is>
          <t/>
        </is>
      </c>
      <c r="I1687" s="24" t="inlineStr">
        <f aca="false">FALSE()</f>
        <is>
          <t/>
        </is>
      </c>
      <c r="J1687" s="24" t="inlineStr">
        <f aca="false">FALSE()</f>
        <is>
          <t/>
        </is>
      </c>
      <c r="K1687" s="24" t="inlineStr">
        <f aca="false">FALSE()</f>
        <is>
          <t/>
        </is>
      </c>
      <c r="L1687" s="24" t="inlineStr">
        <f aca="false">FALSE()</f>
        <is>
          <t/>
        </is>
      </c>
    </row>
    <row r="1688" customFormat="false" ht="15" hidden="false" customHeight="false" outlineLevel="0" collapsed="false">
      <c r="A1688" s="24" t="s">
        <v>15156</v>
      </c>
      <c r="B1688" s="24" t="s">
        <v>15073</v>
      </c>
      <c r="C1688" s="24" t="n">
        <v>3</v>
      </c>
      <c r="D1688" s="108" t="n">
        <v>0.00158876533716579</v>
      </c>
      <c r="E1688" s="108" t="n">
        <v>2.5910646070265</v>
      </c>
      <c r="F1688" s="24" t="s">
        <v>13916</v>
      </c>
      <c r="G1688" s="24" t="inlineStr">
        <f aca="false">FALSE()</f>
        <is>
          <t/>
        </is>
      </c>
      <c r="H1688" s="24" t="inlineStr">
        <f aca="false">FALSE()</f>
        <is>
          <t/>
        </is>
      </c>
      <c r="I1688" s="24" t="inlineStr">
        <f aca="false">FALSE()</f>
        <is>
          <t/>
        </is>
      </c>
      <c r="J1688" s="24" t="inlineStr">
        <f aca="false">FALSE()</f>
        <is>
          <t/>
        </is>
      </c>
      <c r="K1688" s="24" t="inlineStr">
        <f aca="false">FALSE()</f>
        <is>
          <t/>
        </is>
      </c>
      <c r="L1688" s="24" t="inlineStr">
        <f aca="false">FALSE()</f>
        <is>
          <t/>
        </is>
      </c>
    </row>
    <row r="1689" customFormat="false" ht="15" hidden="false" customHeight="false" outlineLevel="0" collapsed="false">
      <c r="A1689" s="24" t="s">
        <v>338</v>
      </c>
      <c r="B1689" s="24" t="s">
        <v>15231</v>
      </c>
      <c r="C1689" s="24" t="n">
        <v>3</v>
      </c>
      <c r="D1689" s="108" t="n">
        <v>0.00158876533716579</v>
      </c>
      <c r="E1689" s="108" t="n">
        <v>1.00721835700518</v>
      </c>
      <c r="F1689" s="24" t="s">
        <v>13916</v>
      </c>
      <c r="G1689" s="24" t="inlineStr">
        <f aca="false">FALSE()</f>
        <is>
          <t/>
        </is>
      </c>
      <c r="H1689" s="24" t="inlineStr">
        <f aca="false">FALSE()</f>
        <is>
          <t/>
        </is>
      </c>
      <c r="I1689" s="24" t="inlineStr">
        <f aca="false">FALSE()</f>
        <is>
          <t/>
        </is>
      </c>
      <c r="J1689" s="24" t="inlineStr">
        <f aca="false">FALSE()</f>
        <is>
          <t/>
        </is>
      </c>
      <c r="K1689" s="24" t="inlineStr">
        <f aca="false">FALSE()</f>
        <is>
          <t/>
        </is>
      </c>
      <c r="L1689" s="24" t="inlineStr">
        <f aca="false">FALSE()</f>
        <is>
          <t/>
        </is>
      </c>
    </row>
    <row r="1690" customFormat="false" ht="15" hidden="false" customHeight="false" outlineLevel="0" collapsed="false">
      <c r="A1690" s="24" t="s">
        <v>15231</v>
      </c>
      <c r="B1690" s="24" t="s">
        <v>15653</v>
      </c>
      <c r="C1690" s="24" t="n">
        <v>3</v>
      </c>
      <c r="D1690" s="108" t="n">
        <v>0.00158876533716579</v>
      </c>
      <c r="E1690" s="108" t="n">
        <v>2.95904139232109</v>
      </c>
      <c r="F1690" s="24" t="s">
        <v>13916</v>
      </c>
      <c r="G1690" s="24" t="inlineStr">
        <f aca="false">FALSE()</f>
        <is>
          <t/>
        </is>
      </c>
      <c r="H1690" s="24" t="inlineStr">
        <f aca="false">FALSE()</f>
        <is>
          <t/>
        </is>
      </c>
      <c r="I1690" s="24" t="inlineStr">
        <f aca="false">FALSE()</f>
        <is>
          <t/>
        </is>
      </c>
      <c r="J1690" s="24" t="inlineStr">
        <f aca="false">FALSE()</f>
        <is>
          <t/>
        </is>
      </c>
      <c r="K1690" s="24" t="inlineStr">
        <f aca="false">FALSE()</f>
        <is>
          <t/>
        </is>
      </c>
      <c r="L1690" s="24" t="inlineStr">
        <f aca="false">FALSE()</f>
        <is>
          <t/>
        </is>
      </c>
    </row>
    <row r="1691" customFormat="false" ht="15" hidden="false" customHeight="false" outlineLevel="0" collapsed="false">
      <c r="A1691" s="24" t="s">
        <v>15653</v>
      </c>
      <c r="B1691" s="24" t="s">
        <v>15654</v>
      </c>
      <c r="C1691" s="24" t="n">
        <v>3</v>
      </c>
      <c r="D1691" s="108" t="n">
        <v>0.00158876533716579</v>
      </c>
      <c r="E1691" s="108" t="n">
        <v>3.08398012892939</v>
      </c>
      <c r="F1691" s="24" t="s">
        <v>13916</v>
      </c>
      <c r="G1691" s="24" t="inlineStr">
        <f aca="false">FALSE()</f>
        <is>
          <t/>
        </is>
      </c>
      <c r="H1691" s="24" t="inlineStr">
        <f aca="false">FALSE()</f>
        <is>
          <t/>
        </is>
      </c>
      <c r="I1691" s="24" t="inlineStr">
        <f aca="false">FALSE()</f>
        <is>
          <t/>
        </is>
      </c>
      <c r="J1691" s="24" t="inlineStr">
        <f aca="false">FALSE()</f>
        <is>
          <t/>
        </is>
      </c>
      <c r="K1691" s="24" t="inlineStr">
        <f aca="false">FALSE()</f>
        <is>
          <t/>
        </is>
      </c>
      <c r="L1691" s="24" t="inlineStr">
        <f aca="false">FALSE()</f>
        <is>
          <t/>
        </is>
      </c>
    </row>
    <row r="1692" customFormat="false" ht="15" hidden="false" customHeight="false" outlineLevel="0" collapsed="false">
      <c r="A1692" s="24" t="s">
        <v>15091</v>
      </c>
      <c r="B1692" s="24" t="s">
        <v>338</v>
      </c>
      <c r="C1692" s="24" t="n">
        <v>3</v>
      </c>
      <c r="D1692" s="108" t="n">
        <v>0.00158876533716579</v>
      </c>
      <c r="E1692" s="108" t="n">
        <v>0.556350228058055</v>
      </c>
      <c r="F1692" s="24" t="s">
        <v>13916</v>
      </c>
      <c r="G1692" s="24" t="inlineStr">
        <f aca="false">FALSE()</f>
        <is>
          <t/>
        </is>
      </c>
      <c r="H1692" s="24" t="inlineStr">
        <f aca="false">FALSE()</f>
        <is>
          <t/>
        </is>
      </c>
      <c r="I1692" s="24" t="inlineStr">
        <f aca="false">FALSE()</f>
        <is>
          <t/>
        </is>
      </c>
      <c r="J1692" s="24" t="inlineStr">
        <f aca="false">FALSE()</f>
        <is>
          <t/>
        </is>
      </c>
      <c r="K1692" s="24" t="inlineStr">
        <f aca="false">FALSE()</f>
        <is>
          <t/>
        </is>
      </c>
      <c r="L1692" s="24" t="inlineStr">
        <f aca="false">FALSE()</f>
        <is>
          <t/>
        </is>
      </c>
    </row>
    <row r="1693" customFormat="false" ht="15" hidden="false" customHeight="false" outlineLevel="0" collapsed="false">
      <c r="A1693" s="24" t="s">
        <v>15580</v>
      </c>
      <c r="B1693" s="24" t="s">
        <v>15581</v>
      </c>
      <c r="C1693" s="24" t="n">
        <v>3</v>
      </c>
      <c r="D1693" s="108" t="n">
        <v>0.00158876533716579</v>
      </c>
      <c r="E1693" s="108" t="n">
        <v>3.08398012892939</v>
      </c>
      <c r="F1693" s="24" t="s">
        <v>13916</v>
      </c>
      <c r="G1693" s="24" t="inlineStr">
        <f aca="false">FALSE()</f>
        <is>
          <t/>
        </is>
      </c>
      <c r="H1693" s="24" t="inlineStr">
        <f aca="false">FALSE()</f>
        <is>
          <t/>
        </is>
      </c>
      <c r="I1693" s="24" t="inlineStr">
        <f aca="false">FALSE()</f>
        <is>
          <t/>
        </is>
      </c>
      <c r="J1693" s="24" t="inlineStr">
        <f aca="false">FALSE()</f>
        <is>
          <t/>
        </is>
      </c>
      <c r="K1693" s="24" t="inlineStr">
        <f aca="false">FALSE()</f>
        <is>
          <t/>
        </is>
      </c>
      <c r="L1693" s="24" t="inlineStr">
        <f aca="false">FALSE()</f>
        <is>
          <t/>
        </is>
      </c>
    </row>
    <row r="1694" customFormat="false" ht="15" hidden="false" customHeight="false" outlineLevel="0" collapsed="false">
      <c r="A1694" s="24" t="s">
        <v>15581</v>
      </c>
      <c r="B1694" s="24" t="s">
        <v>15122</v>
      </c>
      <c r="C1694" s="24" t="n">
        <v>3</v>
      </c>
      <c r="D1694" s="108" t="n">
        <v>0.00158876533716579</v>
      </c>
      <c r="E1694" s="108" t="n">
        <v>2.51970869849083</v>
      </c>
      <c r="F1694" s="24" t="s">
        <v>13916</v>
      </c>
      <c r="G1694" s="24" t="inlineStr">
        <f aca="false">FALSE()</f>
        <is>
          <t/>
        </is>
      </c>
      <c r="H1694" s="24" t="inlineStr">
        <f aca="false">FALSE()</f>
        <is>
          <t/>
        </is>
      </c>
      <c r="I1694" s="24" t="inlineStr">
        <f aca="false">FALSE()</f>
        <is>
          <t/>
        </is>
      </c>
      <c r="J1694" s="24" t="inlineStr">
        <f aca="false">FALSE()</f>
        <is>
          <t/>
        </is>
      </c>
      <c r="K1694" s="24" t="inlineStr">
        <f aca="false">FALSE()</f>
        <is>
          <t/>
        </is>
      </c>
      <c r="L1694" s="24" t="inlineStr">
        <f aca="false">FALSE()</f>
        <is>
          <t/>
        </is>
      </c>
    </row>
    <row r="1695" customFormat="false" ht="15" hidden="false" customHeight="false" outlineLevel="0" collapsed="false">
      <c r="A1695" s="24" t="s">
        <v>15432</v>
      </c>
      <c r="B1695" s="24" t="s">
        <v>15243</v>
      </c>
      <c r="C1695" s="24" t="n">
        <v>3</v>
      </c>
      <c r="D1695" s="108" t="n">
        <v>0.00158876533716579</v>
      </c>
      <c r="E1695" s="108" t="n">
        <v>2.83410265571279</v>
      </c>
      <c r="F1695" s="24" t="s">
        <v>13916</v>
      </c>
      <c r="G1695" s="24" t="inlineStr">
        <f aca="false">FALSE()</f>
        <is>
          <t/>
        </is>
      </c>
      <c r="H1695" s="24" t="inlineStr">
        <f aca="false">FALSE()</f>
        <is>
          <t/>
        </is>
      </c>
      <c r="I1695" s="24" t="inlineStr">
        <f aca="false">FALSE()</f>
        <is>
          <t/>
        </is>
      </c>
      <c r="J1695" s="24" t="inlineStr">
        <f aca="false">FALSE()</f>
        <is>
          <t/>
        </is>
      </c>
      <c r="K1695" s="24" t="inlineStr">
        <f aca="false">FALSE()</f>
        <is>
          <t/>
        </is>
      </c>
      <c r="L1695" s="24" t="inlineStr">
        <f aca="false">FALSE()</f>
        <is>
          <t/>
        </is>
      </c>
    </row>
    <row r="1696" customFormat="false" ht="15" hidden="false" customHeight="false" outlineLevel="0" collapsed="false">
      <c r="A1696" s="24" t="s">
        <v>10199</v>
      </c>
      <c r="B1696" s="24" t="s">
        <v>4676</v>
      </c>
      <c r="C1696" s="24" t="n">
        <v>3</v>
      </c>
      <c r="D1696" s="108" t="n">
        <v>0.00158876533716579</v>
      </c>
      <c r="E1696" s="108" t="n">
        <v>2.3480265583402</v>
      </c>
      <c r="F1696" s="24" t="s">
        <v>13916</v>
      </c>
      <c r="G1696" s="24" t="inlineStr">
        <f aca="false">FALSE()</f>
        <is>
          <t/>
        </is>
      </c>
      <c r="H1696" s="24" t="inlineStr">
        <f aca="false">FALSE()</f>
        <is>
          <t/>
        </is>
      </c>
      <c r="I1696" s="24" t="inlineStr">
        <f aca="false">FALSE()</f>
        <is>
          <t/>
        </is>
      </c>
      <c r="J1696" s="24" t="inlineStr">
        <f aca="false">FALSE()</f>
        <is>
          <t/>
        </is>
      </c>
      <c r="K1696" s="24" t="inlineStr">
        <f aca="false">FALSE()</f>
        <is>
          <t/>
        </is>
      </c>
      <c r="L1696" s="24" t="inlineStr">
        <f aca="false">FALSE()</f>
        <is>
          <t/>
        </is>
      </c>
    </row>
    <row r="1697" customFormat="false" ht="15" hidden="false" customHeight="false" outlineLevel="0" collapsed="false">
      <c r="A1697" s="24" t="s">
        <v>14866</v>
      </c>
      <c r="B1697" s="24" t="s">
        <v>15340</v>
      </c>
      <c r="C1697" s="24" t="n">
        <v>3</v>
      </c>
      <c r="D1697" s="108" t="n">
        <v>0.00158876533716579</v>
      </c>
      <c r="E1697" s="108" t="n">
        <v>2.73719264270474</v>
      </c>
      <c r="F1697" s="24" t="s">
        <v>13916</v>
      </c>
      <c r="G1697" s="24" t="inlineStr">
        <f aca="false">FALSE()</f>
        <is>
          <t/>
        </is>
      </c>
      <c r="H1697" s="24" t="inlineStr">
        <f aca="false">FALSE()</f>
        <is>
          <t/>
        </is>
      </c>
      <c r="I1697" s="24" t="inlineStr">
        <f aca="false">FALSE()</f>
        <is>
          <t/>
        </is>
      </c>
      <c r="J1697" s="24" t="inlineStr">
        <f aca="false">FALSE()</f>
        <is>
          <t/>
        </is>
      </c>
      <c r="K1697" s="24" t="inlineStr">
        <f aca="false">FALSE()</f>
        <is>
          <t/>
        </is>
      </c>
      <c r="L1697" s="24" t="inlineStr">
        <f aca="false">FALSE()</f>
        <is>
          <t/>
        </is>
      </c>
    </row>
    <row r="1698" customFormat="false" ht="15" hidden="false" customHeight="false" outlineLevel="0" collapsed="false">
      <c r="A1698" s="24" t="s">
        <v>15198</v>
      </c>
      <c r="B1698" s="24" t="s">
        <v>4009</v>
      </c>
      <c r="C1698" s="24" t="n">
        <v>3</v>
      </c>
      <c r="D1698" s="108" t="n">
        <v>0.00158876533716579</v>
      </c>
      <c r="E1698" s="108" t="n">
        <v>3.08398012892939</v>
      </c>
      <c r="F1698" s="24" t="s">
        <v>13916</v>
      </c>
      <c r="G1698" s="24" t="inlineStr">
        <f aca="false">FALSE()</f>
        <is>
          <t/>
        </is>
      </c>
      <c r="H1698" s="24" t="inlineStr">
        <f aca="false">FALSE()</f>
        <is>
          <t/>
        </is>
      </c>
      <c r="I1698" s="24" t="inlineStr">
        <f aca="false">FALSE()</f>
        <is>
          <t/>
        </is>
      </c>
      <c r="J1698" s="24" t="inlineStr">
        <f aca="false">FALSE()</f>
        <is>
          <t/>
        </is>
      </c>
      <c r="K1698" s="24" t="inlineStr">
        <f aca="false">FALSE()</f>
        <is>
          <t/>
        </is>
      </c>
      <c r="L1698" s="24" t="inlineStr">
        <f aca="false">FALSE()</f>
        <is>
          <t/>
        </is>
      </c>
    </row>
    <row r="1699" customFormat="false" ht="15" hidden="false" customHeight="false" outlineLevel="0" collapsed="false">
      <c r="A1699" s="24" t="s">
        <v>4009</v>
      </c>
      <c r="B1699" s="24" t="s">
        <v>13837</v>
      </c>
      <c r="C1699" s="24" t="n">
        <v>3</v>
      </c>
      <c r="D1699" s="108" t="n">
        <v>0.00158876533716579</v>
      </c>
      <c r="E1699" s="108" t="n">
        <v>2.23888208891514</v>
      </c>
      <c r="F1699" s="24" t="s">
        <v>13916</v>
      </c>
      <c r="G1699" s="24" t="inlineStr">
        <f aca="false">FALSE()</f>
        <is>
          <t/>
        </is>
      </c>
      <c r="H1699" s="24" t="inlineStr">
        <f aca="false">FALSE()</f>
        <is>
          <t/>
        </is>
      </c>
      <c r="I1699" s="24" t="inlineStr">
        <f aca="false">FALSE()</f>
        <is>
          <t/>
        </is>
      </c>
      <c r="J1699" s="24" t="inlineStr">
        <f aca="false">FALSE()</f>
        <is>
          <t/>
        </is>
      </c>
      <c r="K1699" s="24" t="inlineStr">
        <f aca="false">FALSE()</f>
        <is>
          <t/>
        </is>
      </c>
      <c r="L1699" s="24" t="inlineStr">
        <f aca="false">FALSE()</f>
        <is>
          <t/>
        </is>
      </c>
    </row>
    <row r="1700" customFormat="false" ht="15" hidden="false" customHeight="false" outlineLevel="0" collapsed="false">
      <c r="A1700" s="24" t="s">
        <v>15236</v>
      </c>
      <c r="B1700" s="24" t="s">
        <v>338</v>
      </c>
      <c r="C1700" s="24" t="n">
        <v>3</v>
      </c>
      <c r="D1700" s="108" t="n">
        <v>0.00158876533716579</v>
      </c>
      <c r="E1700" s="108" t="n">
        <v>0.908532746169417</v>
      </c>
      <c r="F1700" s="24" t="s">
        <v>13916</v>
      </c>
      <c r="G1700" s="24" t="inlineStr">
        <f aca="false">FALSE()</f>
        <is>
          <t/>
        </is>
      </c>
      <c r="H1700" s="24" t="inlineStr">
        <f aca="false">FALSE()</f>
        <is>
          <t/>
        </is>
      </c>
      <c r="I1700" s="24" t="inlineStr">
        <f aca="false">FALSE()</f>
        <is>
          <t/>
        </is>
      </c>
      <c r="J1700" s="24" t="inlineStr">
        <f aca="false">FALSE()</f>
        <is>
          <t/>
        </is>
      </c>
      <c r="K1700" s="24" t="inlineStr">
        <f aca="false">FALSE()</f>
        <is>
          <t/>
        </is>
      </c>
      <c r="L1700" s="24" t="inlineStr">
        <f aca="false">FALSE()</f>
        <is>
          <t/>
        </is>
      </c>
    </row>
    <row r="1701" customFormat="false" ht="15" hidden="false" customHeight="false" outlineLevel="0" collapsed="false">
      <c r="A1701" s="24" t="s">
        <v>338</v>
      </c>
      <c r="B1701" s="24" t="s">
        <v>15121</v>
      </c>
      <c r="C1701" s="24" t="n">
        <v>3</v>
      </c>
      <c r="D1701" s="108" t="n">
        <v>0.00158876533716579</v>
      </c>
      <c r="E1701" s="108" t="n">
        <v>0.581249624732901</v>
      </c>
      <c r="F1701" s="24" t="s">
        <v>13916</v>
      </c>
      <c r="G1701" s="24" t="inlineStr">
        <f aca="false">FALSE()</f>
        <is>
          <t/>
        </is>
      </c>
      <c r="H1701" s="24" t="inlineStr">
        <f aca="false">FALSE()</f>
        <is>
          <t/>
        </is>
      </c>
      <c r="I1701" s="24" t="inlineStr">
        <f aca="false">FALSE()</f>
        <is>
          <t/>
        </is>
      </c>
      <c r="J1701" s="24" t="inlineStr">
        <f aca="false">FALSE()</f>
        <is>
          <t/>
        </is>
      </c>
      <c r="K1701" s="24" t="inlineStr">
        <f aca="false">FALSE()</f>
        <is>
          <t/>
        </is>
      </c>
      <c r="L1701" s="24" t="inlineStr">
        <f aca="false">FALSE()</f>
        <is>
          <t/>
        </is>
      </c>
    </row>
    <row r="1702" customFormat="false" ht="15" hidden="false" customHeight="false" outlineLevel="0" collapsed="false">
      <c r="A1702" s="24" t="s">
        <v>14818</v>
      </c>
      <c r="B1702" s="24" t="s">
        <v>14893</v>
      </c>
      <c r="C1702" s="24" t="n">
        <v>3</v>
      </c>
      <c r="D1702" s="108" t="n">
        <v>0.00158876533716579</v>
      </c>
      <c r="E1702" s="108" t="n">
        <v>2.78295013326541</v>
      </c>
      <c r="F1702" s="24" t="s">
        <v>13916</v>
      </c>
      <c r="G1702" s="24" t="inlineStr">
        <f aca="false">FALSE()</f>
        <is>
          <t/>
        </is>
      </c>
      <c r="H1702" s="24" t="inlineStr">
        <f aca="false">FALSE()</f>
        <is>
          <t/>
        </is>
      </c>
      <c r="I1702" s="24" t="inlineStr">
        <f aca="false">FALSE()</f>
        <is>
          <t/>
        </is>
      </c>
      <c r="J1702" s="24" t="inlineStr">
        <f aca="false">FALSE()</f>
        <is>
          <t/>
        </is>
      </c>
      <c r="K1702" s="24" t="inlineStr">
        <f aca="false">FALSE()</f>
        <is>
          <t/>
        </is>
      </c>
      <c r="L1702" s="24" t="inlineStr">
        <f aca="false">FALSE()</f>
        <is>
          <t/>
        </is>
      </c>
    </row>
    <row r="1703" customFormat="false" ht="15" hidden="false" customHeight="false" outlineLevel="0" collapsed="false">
      <c r="A1703" s="24" t="s">
        <v>14893</v>
      </c>
      <c r="B1703" s="24" t="s">
        <v>14884</v>
      </c>
      <c r="C1703" s="24" t="n">
        <v>3</v>
      </c>
      <c r="D1703" s="108" t="n">
        <v>0.00158876533716579</v>
      </c>
      <c r="E1703" s="108" t="n">
        <v>2.78295013326541</v>
      </c>
      <c r="F1703" s="24" t="s">
        <v>13916</v>
      </c>
      <c r="G1703" s="24" t="inlineStr">
        <f aca="false">FALSE()</f>
        <is>
          <t/>
        </is>
      </c>
      <c r="H1703" s="24" t="inlineStr">
        <f aca="false">FALSE()</f>
        <is>
          <t/>
        </is>
      </c>
      <c r="I1703" s="24" t="inlineStr">
        <f aca="false">FALSE()</f>
        <is>
          <t/>
        </is>
      </c>
      <c r="J1703" s="24" t="inlineStr">
        <f aca="false">FALSE()</f>
        <is>
          <t/>
        </is>
      </c>
      <c r="K1703" s="24" t="inlineStr">
        <f aca="false">FALSE()</f>
        <is>
          <t/>
        </is>
      </c>
      <c r="L1703" s="24" t="inlineStr">
        <f aca="false">FALSE()</f>
        <is>
          <t/>
        </is>
      </c>
    </row>
    <row r="1704" customFormat="false" ht="15" hidden="false" customHeight="false" outlineLevel="0" collapsed="false">
      <c r="A1704" s="24" t="s">
        <v>14884</v>
      </c>
      <c r="B1704" s="24" t="s">
        <v>14861</v>
      </c>
      <c r="C1704" s="24" t="n">
        <v>3</v>
      </c>
      <c r="D1704" s="108" t="n">
        <v>0.00158876533716579</v>
      </c>
      <c r="E1704" s="108" t="n">
        <v>2.95904139232109</v>
      </c>
      <c r="F1704" s="24" t="s">
        <v>13916</v>
      </c>
      <c r="G1704" s="24" t="inlineStr">
        <f aca="false">FALSE()</f>
        <is>
          <t/>
        </is>
      </c>
      <c r="H1704" s="24" t="inlineStr">
        <f aca="false">FALSE()</f>
        <is>
          <t/>
        </is>
      </c>
      <c r="I1704" s="24" t="inlineStr">
        <f aca="false">FALSE()</f>
        <is>
          <t/>
        </is>
      </c>
      <c r="J1704" s="24" t="inlineStr">
        <f aca="false">FALSE()</f>
        <is>
          <t/>
        </is>
      </c>
      <c r="K1704" s="24" t="inlineStr">
        <f aca="false">FALSE()</f>
        <is>
          <t/>
        </is>
      </c>
      <c r="L1704" s="24" t="inlineStr">
        <f aca="false">FALSE()</f>
        <is>
          <t/>
        </is>
      </c>
    </row>
    <row r="1705" customFormat="false" ht="15" hidden="false" customHeight="false" outlineLevel="0" collapsed="false">
      <c r="A1705" s="24" t="s">
        <v>14861</v>
      </c>
      <c r="B1705" s="24" t="s">
        <v>14869</v>
      </c>
      <c r="C1705" s="24" t="n">
        <v>3</v>
      </c>
      <c r="D1705" s="108" t="n">
        <v>0.00158876533716579</v>
      </c>
      <c r="E1705" s="108" t="n">
        <v>2.43616264704076</v>
      </c>
      <c r="F1705" s="24" t="s">
        <v>13916</v>
      </c>
      <c r="G1705" s="24" t="inlineStr">
        <f aca="false">FALSE()</f>
        <is>
          <t/>
        </is>
      </c>
      <c r="H1705" s="24" t="inlineStr">
        <f aca="false">FALSE()</f>
        <is>
          <t/>
        </is>
      </c>
      <c r="I1705" s="24" t="inlineStr">
        <f aca="false">FALSE()</f>
        <is>
          <t/>
        </is>
      </c>
      <c r="J1705" s="24" t="inlineStr">
        <f aca="false">FALSE()</f>
        <is>
          <t/>
        </is>
      </c>
      <c r="K1705" s="24" t="inlineStr">
        <f aca="false">FALSE()</f>
        <is>
          <t/>
        </is>
      </c>
      <c r="L1705" s="24" t="inlineStr">
        <f aca="false">FALSE()</f>
        <is>
          <t/>
        </is>
      </c>
    </row>
    <row r="1706" customFormat="false" ht="15" hidden="false" customHeight="false" outlineLevel="0" collapsed="false">
      <c r="A1706" s="24" t="s">
        <v>15428</v>
      </c>
      <c r="B1706" s="24" t="s">
        <v>1267</v>
      </c>
      <c r="C1706" s="24" t="n">
        <v>3</v>
      </c>
      <c r="D1706" s="108" t="n">
        <v>0.00158876533716579</v>
      </c>
      <c r="E1706" s="108" t="n">
        <v>2.11394335230684</v>
      </c>
      <c r="F1706" s="24" t="s">
        <v>13916</v>
      </c>
      <c r="G1706" s="24" t="inlineStr">
        <f aca="false">FALSE()</f>
        <is>
          <t/>
        </is>
      </c>
      <c r="H1706" s="24" t="inlineStr">
        <f aca="false">FALSE()</f>
        <is>
          <t/>
        </is>
      </c>
      <c r="I1706" s="24" t="inlineStr">
        <f aca="false">FALSE()</f>
        <is>
          <t/>
        </is>
      </c>
      <c r="J1706" s="24" t="inlineStr">
        <f aca="false">FALSE()</f>
        <is>
          <t/>
        </is>
      </c>
      <c r="K1706" s="24" t="inlineStr">
        <f aca="false">FALSE()</f>
        <is>
          <t/>
        </is>
      </c>
      <c r="L1706" s="24" t="inlineStr">
        <f aca="false">FALSE()</f>
        <is>
          <t/>
        </is>
      </c>
    </row>
    <row r="1707" customFormat="false" ht="15" hidden="false" customHeight="false" outlineLevel="0" collapsed="false">
      <c r="A1707" s="24" t="s">
        <v>15536</v>
      </c>
      <c r="B1707" s="24" t="s">
        <v>14847</v>
      </c>
      <c r="C1707" s="24" t="n">
        <v>3</v>
      </c>
      <c r="D1707" s="108" t="n">
        <v>0.00158876533716579</v>
      </c>
      <c r="E1707" s="108" t="n">
        <v>1.47474155297431</v>
      </c>
      <c r="F1707" s="24" t="s">
        <v>13916</v>
      </c>
      <c r="G1707" s="24" t="inlineStr">
        <f aca="false">FALSE()</f>
        <is>
          <t/>
        </is>
      </c>
      <c r="H1707" s="24" t="inlineStr">
        <f aca="false">FALSE()</f>
        <is>
          <t/>
        </is>
      </c>
      <c r="I1707" s="24" t="inlineStr">
        <f aca="false">FALSE()</f>
        <is>
          <t/>
        </is>
      </c>
      <c r="J1707" s="24" t="inlineStr">
        <f aca="false">FALSE()</f>
        <is>
          <t/>
        </is>
      </c>
      <c r="K1707" s="24" t="inlineStr">
        <f aca="false">FALSE()</f>
        <is>
          <t/>
        </is>
      </c>
      <c r="L1707" s="24" t="inlineStr">
        <f aca="false">FALSE()</f>
        <is>
          <t/>
        </is>
      </c>
    </row>
    <row r="1708" customFormat="false" ht="15" hidden="false" customHeight="false" outlineLevel="0" collapsed="false">
      <c r="A1708" s="24" t="s">
        <v>338</v>
      </c>
      <c r="B1708" s="24" t="s">
        <v>15334</v>
      </c>
      <c r="C1708" s="24" t="n">
        <v>3</v>
      </c>
      <c r="D1708" s="108" t="n">
        <v>0.00158876533716579</v>
      </c>
      <c r="E1708" s="108" t="n">
        <v>0.785369607388825</v>
      </c>
      <c r="F1708" s="24" t="s">
        <v>13916</v>
      </c>
      <c r="G1708" s="24" t="inlineStr">
        <f aca="false">FALSE()</f>
        <is>
          <t/>
        </is>
      </c>
      <c r="H1708" s="24" t="inlineStr">
        <f aca="false">FALSE()</f>
        <is>
          <t/>
        </is>
      </c>
      <c r="I1708" s="24" t="inlineStr">
        <f aca="false">FALSE()</f>
        <is>
          <t/>
        </is>
      </c>
      <c r="J1708" s="24" t="inlineStr">
        <f aca="false">FALSE()</f>
        <is>
          <t/>
        </is>
      </c>
      <c r="K1708" s="24" t="inlineStr">
        <f aca="false">FALSE()</f>
        <is>
          <t/>
        </is>
      </c>
      <c r="L1708" s="24" t="inlineStr">
        <f aca="false">FALSE()</f>
        <is>
          <t/>
        </is>
      </c>
    </row>
    <row r="1709" customFormat="false" ht="15" hidden="false" customHeight="false" outlineLevel="0" collapsed="false">
      <c r="A1709" s="24" t="s">
        <v>15334</v>
      </c>
      <c r="B1709" s="24" t="s">
        <v>15411</v>
      </c>
      <c r="C1709" s="24" t="n">
        <v>3</v>
      </c>
      <c r="D1709" s="108" t="n">
        <v>0.00158876533716579</v>
      </c>
      <c r="E1709" s="108" t="n">
        <v>2.73719264270474</v>
      </c>
      <c r="F1709" s="24" t="s">
        <v>13916</v>
      </c>
      <c r="G1709" s="24" t="inlineStr">
        <f aca="false">FALSE()</f>
        <is>
          <t/>
        </is>
      </c>
      <c r="H1709" s="24" t="inlineStr">
        <f aca="false">FALSE()</f>
        <is>
          <t/>
        </is>
      </c>
      <c r="I1709" s="24" t="inlineStr">
        <f aca="false">FALSE()</f>
        <is>
          <t/>
        </is>
      </c>
      <c r="J1709" s="24" t="inlineStr">
        <f aca="false">FALSE()</f>
        <is>
          <t/>
        </is>
      </c>
      <c r="K1709" s="24" t="inlineStr">
        <f aca="false">FALSE()</f>
        <is>
          <t/>
        </is>
      </c>
      <c r="L1709" s="24" t="inlineStr">
        <f aca="false">FALSE()</f>
        <is>
          <t/>
        </is>
      </c>
    </row>
    <row r="1710" customFormat="false" ht="15" hidden="false" customHeight="false" outlineLevel="0" collapsed="false">
      <c r="A1710" s="24" t="s">
        <v>15411</v>
      </c>
      <c r="B1710" s="24" t="s">
        <v>15412</v>
      </c>
      <c r="C1710" s="24" t="n">
        <v>3</v>
      </c>
      <c r="D1710" s="108" t="n">
        <v>0.00158876533716579</v>
      </c>
      <c r="E1710" s="108" t="n">
        <v>2.95904139232109</v>
      </c>
      <c r="F1710" s="24" t="s">
        <v>13916</v>
      </c>
      <c r="G1710" s="24" t="inlineStr">
        <f aca="false">FALSE()</f>
        <is>
          <t/>
        </is>
      </c>
      <c r="H1710" s="24" t="inlineStr">
        <f aca="false">FALSE()</f>
        <is>
          <t/>
        </is>
      </c>
      <c r="I1710" s="24" t="inlineStr">
        <f aca="false">FALSE()</f>
        <is>
          <t/>
        </is>
      </c>
      <c r="J1710" s="24" t="inlineStr">
        <f aca="false">FALSE()</f>
        <is>
          <t/>
        </is>
      </c>
      <c r="K1710" s="24" t="inlineStr">
        <f aca="false">FALSE()</f>
        <is>
          <t/>
        </is>
      </c>
      <c r="L1710" s="24" t="inlineStr">
        <f aca="false">FALSE()</f>
        <is>
          <t/>
        </is>
      </c>
    </row>
    <row r="1711" customFormat="false" ht="15" hidden="false" customHeight="false" outlineLevel="0" collapsed="false">
      <c r="A1711" s="24" t="s">
        <v>15412</v>
      </c>
      <c r="B1711" s="24" t="s">
        <v>15135</v>
      </c>
      <c r="C1711" s="24" t="n">
        <v>3</v>
      </c>
      <c r="D1711" s="108" t="n">
        <v>0.00158876533716579</v>
      </c>
      <c r="E1711" s="108" t="n">
        <v>2.48192013760143</v>
      </c>
      <c r="F1711" s="24" t="s">
        <v>13916</v>
      </c>
      <c r="G1711" s="24" t="inlineStr">
        <f aca="false">FALSE()</f>
        <is>
          <t/>
        </is>
      </c>
      <c r="H1711" s="24" t="inlineStr">
        <f aca="false">FALSE()</f>
        <is>
          <t/>
        </is>
      </c>
      <c r="I1711" s="24" t="inlineStr">
        <f aca="false">FALSE()</f>
        <is>
          <t/>
        </is>
      </c>
      <c r="J1711" s="24" t="inlineStr">
        <f aca="false">FALSE()</f>
        <is>
          <t/>
        </is>
      </c>
      <c r="K1711" s="24" t="inlineStr">
        <f aca="false">FALSE()</f>
        <is>
          <t/>
        </is>
      </c>
      <c r="L1711" s="24" t="inlineStr">
        <f aca="false">FALSE()</f>
        <is>
          <t/>
        </is>
      </c>
    </row>
    <row r="1712" customFormat="false" ht="15" hidden="false" customHeight="false" outlineLevel="0" collapsed="false">
      <c r="A1712" s="24" t="s">
        <v>15564</v>
      </c>
      <c r="B1712" s="24" t="s">
        <v>14847</v>
      </c>
      <c r="C1712" s="24" t="n">
        <v>3</v>
      </c>
      <c r="D1712" s="108" t="n">
        <v>0.00158876533716579</v>
      </c>
      <c r="E1712" s="108" t="n">
        <v>1.47474155297431</v>
      </c>
      <c r="F1712" s="24" t="s">
        <v>13916</v>
      </c>
      <c r="G1712" s="24" t="inlineStr">
        <f aca="false">FALSE()</f>
        <is>
          <t/>
        </is>
      </c>
      <c r="H1712" s="24" t="inlineStr">
        <f aca="false">FALSE()</f>
        <is>
          <t/>
        </is>
      </c>
      <c r="I1712" s="24" t="inlineStr">
        <f aca="false">FALSE()</f>
        <is>
          <t/>
        </is>
      </c>
      <c r="J1712" s="24" t="inlineStr">
        <f aca="false">FALSE()</f>
        <is>
          <t/>
        </is>
      </c>
      <c r="K1712" s="24" t="inlineStr">
        <f aca="false">FALSE()</f>
        <is>
          <t/>
        </is>
      </c>
      <c r="L1712" s="24" t="inlineStr">
        <f aca="false">FALSE()</f>
        <is>
          <t/>
        </is>
      </c>
    </row>
    <row r="1713" customFormat="false" ht="15" hidden="false" customHeight="false" outlineLevel="0" collapsed="false">
      <c r="A1713" s="24" t="s">
        <v>1267</v>
      </c>
      <c r="B1713" s="24" t="s">
        <v>15140</v>
      </c>
      <c r="C1713" s="24" t="n">
        <v>3</v>
      </c>
      <c r="D1713" s="108" t="n">
        <v>0.00158876533716579</v>
      </c>
      <c r="E1713" s="108" t="n">
        <v>1.61661871149889</v>
      </c>
      <c r="F1713" s="24" t="s">
        <v>13916</v>
      </c>
      <c r="G1713" s="24" t="inlineStr">
        <f aca="false">FALSE()</f>
        <is>
          <t/>
        </is>
      </c>
      <c r="H1713" s="24" t="inlineStr">
        <f aca="false">FALSE()</f>
        <is>
          <t/>
        </is>
      </c>
      <c r="I1713" s="24" t="inlineStr">
        <f aca="false">FALSE()</f>
        <is>
          <t/>
        </is>
      </c>
      <c r="J1713" s="24" t="inlineStr">
        <f aca="false">FALSE()</f>
        <is>
          <t/>
        </is>
      </c>
      <c r="K1713" s="24" t="inlineStr">
        <f aca="false">FALSE()</f>
        <is>
          <t/>
        </is>
      </c>
      <c r="L1713" s="24" t="inlineStr">
        <f aca="false">FALSE()</f>
        <is>
          <t/>
        </is>
      </c>
    </row>
    <row r="1714" customFormat="false" ht="15" hidden="false" customHeight="false" outlineLevel="0" collapsed="false">
      <c r="A1714" s="24" t="s">
        <v>15563</v>
      </c>
      <c r="B1714" s="24" t="s">
        <v>14847</v>
      </c>
      <c r="C1714" s="24" t="n">
        <v>3</v>
      </c>
      <c r="D1714" s="108" t="n">
        <v>0.00158876533716579</v>
      </c>
      <c r="E1714" s="108" t="n">
        <v>1.47474155297431</v>
      </c>
      <c r="F1714" s="24" t="s">
        <v>13916</v>
      </c>
      <c r="G1714" s="24" t="inlineStr">
        <f aca="false">FALSE()</f>
        <is>
          <t/>
        </is>
      </c>
      <c r="H1714" s="24" t="inlineStr">
        <f aca="false">FALSE()</f>
        <is>
          <t/>
        </is>
      </c>
      <c r="I1714" s="24" t="inlineStr">
        <f aca="false">FALSE()</f>
        <is>
          <t/>
        </is>
      </c>
      <c r="J1714" s="24" t="inlineStr">
        <f aca="false">FALSE()</f>
        <is>
          <t/>
        </is>
      </c>
      <c r="K1714" s="24" t="inlineStr">
        <f aca="false">FALSE()</f>
        <is>
          <t/>
        </is>
      </c>
      <c r="L1714" s="24" t="inlineStr">
        <f aca="false">FALSE()</f>
        <is>
          <t/>
        </is>
      </c>
    </row>
    <row r="1715" customFormat="false" ht="15" hidden="false" customHeight="false" outlineLevel="0" collapsed="false">
      <c r="A1715" s="24" t="s">
        <v>15285</v>
      </c>
      <c r="B1715" s="24" t="s">
        <v>15164</v>
      </c>
      <c r="C1715" s="24" t="n">
        <v>3</v>
      </c>
      <c r="D1715" s="108" t="n">
        <v>0.00158876533716579</v>
      </c>
      <c r="E1715" s="108" t="n">
        <v>2.56110138364906</v>
      </c>
      <c r="F1715" s="24" t="s">
        <v>13916</v>
      </c>
      <c r="G1715" s="24" t="inlineStr">
        <f aca="false">FALSE()</f>
        <is>
          <t/>
        </is>
      </c>
      <c r="H1715" s="24" t="inlineStr">
        <f aca="false">FALSE()</f>
        <is>
          <t/>
        </is>
      </c>
      <c r="I1715" s="24" t="inlineStr">
        <f aca="false">FALSE()</f>
        <is>
          <t/>
        </is>
      </c>
      <c r="J1715" s="24" t="inlineStr">
        <f aca="false">FALSE()</f>
        <is>
          <t/>
        </is>
      </c>
      <c r="K1715" s="24" t="inlineStr">
        <f aca="false">FALSE()</f>
        <is>
          <t/>
        </is>
      </c>
      <c r="L1715" s="24" t="inlineStr">
        <f aca="false">FALSE()</f>
        <is>
          <t/>
        </is>
      </c>
    </row>
    <row r="1716" customFormat="false" ht="15" hidden="false" customHeight="false" outlineLevel="0" collapsed="false">
      <c r="A1716" s="24" t="s">
        <v>15164</v>
      </c>
      <c r="B1716" s="24" t="s">
        <v>338</v>
      </c>
      <c r="C1716" s="24" t="n">
        <v>3</v>
      </c>
      <c r="D1716" s="108" t="n">
        <v>0.00158876533716579</v>
      </c>
      <c r="E1716" s="108" t="n">
        <v>0.908532746169417</v>
      </c>
      <c r="F1716" s="24" t="s">
        <v>13916</v>
      </c>
      <c r="G1716" s="24" t="inlineStr">
        <f aca="false">FALSE()</f>
        <is>
          <t/>
        </is>
      </c>
      <c r="H1716" s="24" t="inlineStr">
        <f aca="false">FALSE()</f>
        <is>
          <t/>
        </is>
      </c>
      <c r="I1716" s="24" t="inlineStr">
        <f aca="false">FALSE()</f>
        <is>
          <t/>
        </is>
      </c>
      <c r="J1716" s="24" t="inlineStr">
        <f aca="false">FALSE()</f>
        <is>
          <t/>
        </is>
      </c>
      <c r="K1716" s="24" t="inlineStr">
        <f aca="false">FALSE()</f>
        <is>
          <t/>
        </is>
      </c>
      <c r="L1716" s="24" t="inlineStr">
        <f aca="false">FALSE()</f>
        <is>
          <t/>
        </is>
      </c>
    </row>
    <row r="1717" customFormat="false" ht="15" hidden="false" customHeight="false" outlineLevel="0" collapsed="false">
      <c r="A1717" s="24" t="s">
        <v>15562</v>
      </c>
      <c r="B1717" s="24" t="s">
        <v>14847</v>
      </c>
      <c r="C1717" s="24" t="n">
        <v>3</v>
      </c>
      <c r="D1717" s="108" t="n">
        <v>0.00158876533716579</v>
      </c>
      <c r="E1717" s="108" t="n">
        <v>1.47474155297431</v>
      </c>
      <c r="F1717" s="24" t="s">
        <v>13916</v>
      </c>
      <c r="G1717" s="24" t="inlineStr">
        <f aca="false">FALSE()</f>
        <is>
          <t/>
        </is>
      </c>
      <c r="H1717" s="24" t="inlineStr">
        <f aca="false">FALSE()</f>
        <is>
          <t/>
        </is>
      </c>
      <c r="I1717" s="24" t="inlineStr">
        <f aca="false">FALSE()</f>
        <is>
          <t/>
        </is>
      </c>
      <c r="J1717" s="24" t="inlineStr">
        <f aca="false">FALSE()</f>
        <is>
          <t/>
        </is>
      </c>
      <c r="K1717" s="24" t="inlineStr">
        <f aca="false">FALSE()</f>
        <is>
          <t/>
        </is>
      </c>
      <c r="L1717" s="24" t="inlineStr">
        <f aca="false">FALSE()</f>
        <is>
          <t/>
        </is>
      </c>
    </row>
    <row r="1718" customFormat="false" ht="15" hidden="false" customHeight="false" outlineLevel="0" collapsed="false">
      <c r="A1718" s="24" t="s">
        <v>15285</v>
      </c>
      <c r="B1718" s="24" t="s">
        <v>14852</v>
      </c>
      <c r="C1718" s="24" t="n">
        <v>3</v>
      </c>
      <c r="D1718" s="108" t="n">
        <v>0.00158876533716579</v>
      </c>
      <c r="E1718" s="108" t="n">
        <v>1.33579210192319</v>
      </c>
      <c r="F1718" s="24" t="s">
        <v>13916</v>
      </c>
      <c r="G1718" s="24" t="inlineStr">
        <f aca="false">FALSE()</f>
        <is>
          <t/>
        </is>
      </c>
      <c r="H1718" s="24" t="inlineStr">
        <f aca="false">FALSE()</f>
        <is>
          <t/>
        </is>
      </c>
      <c r="I1718" s="24" t="inlineStr">
        <f aca="false">FALSE()</f>
        <is>
          <t/>
        </is>
      </c>
      <c r="J1718" s="24" t="inlineStr">
        <f aca="false">FALSE()</f>
        <is>
          <t/>
        </is>
      </c>
      <c r="K1718" s="24" t="inlineStr">
        <f aca="false">FALSE()</f>
        <is>
          <t/>
        </is>
      </c>
      <c r="L1718" s="24" t="inlineStr">
        <f aca="false">FALSE()</f>
        <is>
          <t/>
        </is>
      </c>
    </row>
    <row r="1719" customFormat="false" ht="15" hidden="false" customHeight="false" outlineLevel="0" collapsed="false">
      <c r="A1719" s="24" t="s">
        <v>14852</v>
      </c>
      <c r="B1719" s="24" t="s">
        <v>15066</v>
      </c>
      <c r="C1719" s="24" t="n">
        <v>3</v>
      </c>
      <c r="D1719" s="108" t="n">
        <v>0.00158876533716579</v>
      </c>
      <c r="E1719" s="108" t="n">
        <v>0.627782852158372</v>
      </c>
      <c r="F1719" s="24" t="s">
        <v>13916</v>
      </c>
      <c r="G1719" s="24" t="inlineStr">
        <f aca="false">FALSE()</f>
        <is>
          <t/>
        </is>
      </c>
      <c r="H1719" s="24" t="inlineStr">
        <f aca="false">FALSE()</f>
        <is>
          <t/>
        </is>
      </c>
      <c r="I1719" s="24" t="inlineStr">
        <f aca="false">FALSE()</f>
        <is>
          <t/>
        </is>
      </c>
      <c r="J1719" s="24" t="inlineStr">
        <f aca="false">FALSE()</f>
        <is>
          <t/>
        </is>
      </c>
      <c r="K1719" s="24" t="inlineStr">
        <f aca="false">FALSE()</f>
        <is>
          <t/>
        </is>
      </c>
      <c r="L1719" s="24" t="inlineStr">
        <f aca="false">FALSE()</f>
        <is>
          <t/>
        </is>
      </c>
    </row>
    <row r="1720" customFormat="false" ht="15" hidden="false" customHeight="false" outlineLevel="0" collapsed="false">
      <c r="A1720" s="24" t="s">
        <v>15066</v>
      </c>
      <c r="B1720" s="24" t="s">
        <v>338</v>
      </c>
      <c r="C1720" s="24" t="n">
        <v>3</v>
      </c>
      <c r="D1720" s="108" t="n">
        <v>0.00158876533716579</v>
      </c>
      <c r="E1720" s="108" t="n">
        <v>0.0334714827777174</v>
      </c>
      <c r="F1720" s="24" t="s">
        <v>13916</v>
      </c>
      <c r="G1720" s="24" t="inlineStr">
        <f aca="false">FALSE()</f>
        <is>
          <t/>
        </is>
      </c>
      <c r="H1720" s="24" t="inlineStr">
        <f aca="false">FALSE()</f>
        <is>
          <t/>
        </is>
      </c>
      <c r="I1720" s="24" t="inlineStr">
        <f aca="false">FALSE()</f>
        <is>
          <t/>
        </is>
      </c>
      <c r="J1720" s="24" t="inlineStr">
        <f aca="false">FALSE()</f>
        <is>
          <t/>
        </is>
      </c>
      <c r="K1720" s="24" t="inlineStr">
        <f aca="false">FALSE()</f>
        <is>
          <t/>
        </is>
      </c>
      <c r="L1720" s="24" t="inlineStr">
        <f aca="false">FALSE()</f>
        <is>
          <t/>
        </is>
      </c>
    </row>
    <row r="1721" customFormat="false" ht="15" hidden="false" customHeight="false" outlineLevel="0" collapsed="false">
      <c r="A1721" s="24" t="s">
        <v>338</v>
      </c>
      <c r="B1721" s="24" t="s">
        <v>15335</v>
      </c>
      <c r="C1721" s="24" t="n">
        <v>3</v>
      </c>
      <c r="D1721" s="108" t="n">
        <v>0.00158876533716579</v>
      </c>
      <c r="E1721" s="108" t="n">
        <v>0.882279620396882</v>
      </c>
      <c r="F1721" s="24" t="s">
        <v>13916</v>
      </c>
      <c r="G1721" s="24" t="inlineStr">
        <f aca="false">FALSE()</f>
        <is>
          <t/>
        </is>
      </c>
      <c r="H1721" s="24" t="inlineStr">
        <f aca="false">FALSE()</f>
        <is>
          <t/>
        </is>
      </c>
      <c r="I1721" s="24" t="inlineStr">
        <f aca="false">FALSE()</f>
        <is>
          <t/>
        </is>
      </c>
      <c r="J1721" s="24" t="inlineStr">
        <f aca="false">FALSE()</f>
        <is>
          <t/>
        </is>
      </c>
      <c r="K1721" s="24" t="inlineStr">
        <f aca="false">FALSE()</f>
        <is>
          <t/>
        </is>
      </c>
      <c r="L1721" s="24" t="inlineStr">
        <f aca="false">FALSE()</f>
        <is>
          <t/>
        </is>
      </c>
    </row>
    <row r="1722" customFormat="false" ht="15" hidden="false" customHeight="false" outlineLevel="0" collapsed="false">
      <c r="A1722" s="24" t="s">
        <v>15335</v>
      </c>
      <c r="B1722" s="24" t="s">
        <v>15277</v>
      </c>
      <c r="C1722" s="24" t="n">
        <v>3</v>
      </c>
      <c r="D1722" s="108" t="n">
        <v>0.00158876533716579</v>
      </c>
      <c r="E1722" s="108" t="n">
        <v>2.65801139665711</v>
      </c>
      <c r="F1722" s="24" t="s">
        <v>13916</v>
      </c>
      <c r="G1722" s="24" t="inlineStr">
        <f aca="false">FALSE()</f>
        <is>
          <t/>
        </is>
      </c>
      <c r="H1722" s="24" t="inlineStr">
        <f aca="false">FALSE()</f>
        <is>
          <t/>
        </is>
      </c>
      <c r="I1722" s="24" t="inlineStr">
        <f aca="false">FALSE()</f>
        <is>
          <t/>
        </is>
      </c>
      <c r="J1722" s="24" t="inlineStr">
        <f aca="false">FALSE()</f>
        <is>
          <t/>
        </is>
      </c>
      <c r="K1722" s="24" t="inlineStr">
        <f aca="false">FALSE()</f>
        <is>
          <t/>
        </is>
      </c>
      <c r="L1722" s="24" t="inlineStr">
        <f aca="false">FALSE()</f>
        <is>
          <t/>
        </is>
      </c>
    </row>
    <row r="1723" customFormat="false" ht="15" hidden="false" customHeight="false" outlineLevel="0" collapsed="false">
      <c r="A1723" s="24" t="s">
        <v>15559</v>
      </c>
      <c r="B1723" s="24" t="s">
        <v>14847</v>
      </c>
      <c r="C1723" s="24" t="n">
        <v>3</v>
      </c>
      <c r="D1723" s="108" t="n">
        <v>0.00158876533716579</v>
      </c>
      <c r="E1723" s="108" t="n">
        <v>1.47474155297431</v>
      </c>
      <c r="F1723" s="24" t="s">
        <v>13916</v>
      </c>
      <c r="G1723" s="24" t="inlineStr">
        <f aca="false">FALSE()</f>
        <is>
          <t/>
        </is>
      </c>
      <c r="H1723" s="24" t="inlineStr">
        <f aca="false">FALSE()</f>
        <is>
          <t/>
        </is>
      </c>
      <c r="I1723" s="24" t="inlineStr">
        <f aca="false">FALSE()</f>
        <is>
          <t/>
        </is>
      </c>
      <c r="J1723" s="24" t="inlineStr">
        <f aca="false">FALSE()</f>
        <is>
          <t/>
        </is>
      </c>
      <c r="K1723" s="24" t="inlineStr">
        <f aca="false">FALSE()</f>
        <is>
          <t/>
        </is>
      </c>
      <c r="L1723" s="24" t="inlineStr">
        <f aca="false">FALSE()</f>
        <is>
          <t/>
        </is>
      </c>
    </row>
    <row r="1724" customFormat="false" ht="15" hidden="false" customHeight="false" outlineLevel="0" collapsed="false">
      <c r="A1724" s="24" t="s">
        <v>14847</v>
      </c>
      <c r="B1724" s="24" t="s">
        <v>15283</v>
      </c>
      <c r="C1724" s="24" t="n">
        <v>3</v>
      </c>
      <c r="D1724" s="108" t="n">
        <v>0.00158876533716579</v>
      </c>
      <c r="E1724" s="108" t="n">
        <v>1.65083281202999</v>
      </c>
      <c r="F1724" s="24" t="s">
        <v>13916</v>
      </c>
      <c r="G1724" s="24" t="inlineStr">
        <f aca="false">FALSE()</f>
        <is>
          <t/>
        </is>
      </c>
      <c r="H1724" s="24" t="inlineStr">
        <f aca="false">FALSE()</f>
        <is>
          <t/>
        </is>
      </c>
      <c r="I1724" s="24" t="inlineStr">
        <f aca="false">FALSE()</f>
        <is>
          <t/>
        </is>
      </c>
      <c r="J1724" s="24" t="n">
        <f aca="false">TRUE()</f>
        <v>1</v>
      </c>
      <c r="K1724" s="24" t="inlineStr">
        <f aca="false">FALSE()</f>
        <is>
          <t/>
        </is>
      </c>
      <c r="L1724" s="24" t="inlineStr">
        <f aca="false">FALSE()</f>
        <is>
          <t/>
        </is>
      </c>
    </row>
    <row r="1725" customFormat="false" ht="15" hidden="false" customHeight="false" outlineLevel="0" collapsed="false">
      <c r="A1725" s="24" t="s">
        <v>15283</v>
      </c>
      <c r="B1725" s="24" t="s">
        <v>338</v>
      </c>
      <c r="C1725" s="24" t="n">
        <v>3</v>
      </c>
      <c r="D1725" s="108" t="n">
        <v>0.00158876533716579</v>
      </c>
      <c r="E1725" s="108" t="n">
        <v>0.908532746169417</v>
      </c>
      <c r="F1725" s="24" t="s">
        <v>13916</v>
      </c>
      <c r="G1725" s="24" t="n">
        <f aca="false">TRUE()</f>
        <v>1</v>
      </c>
      <c r="H1725" s="24" t="inlineStr">
        <f aca="false">FALSE()</f>
        <is>
          <t/>
        </is>
      </c>
      <c r="I1725" s="24" t="inlineStr">
        <f aca="false">FALSE()</f>
        <is>
          <t/>
        </is>
      </c>
      <c r="J1725" s="24" t="n">
        <f aca="false">FALSE()</f>
        <v>0</v>
      </c>
      <c r="K1725" s="24" t="inlineStr">
        <f aca="false">FALSE()</f>
        <is>
          <t/>
        </is>
      </c>
      <c r="L1725" s="24" t="inlineStr">
        <f aca="false">FALSE()</f>
        <is>
          <t/>
        </is>
      </c>
    </row>
    <row r="1726" customFormat="false" ht="15" hidden="false" customHeight="false" outlineLevel="0" collapsed="false">
      <c r="A1726" s="24" t="s">
        <v>338</v>
      </c>
      <c r="B1726" s="24" t="s">
        <v>15560</v>
      </c>
      <c r="C1726" s="24" t="n">
        <v>3</v>
      </c>
      <c r="D1726" s="108" t="n">
        <v>0.00158876533716579</v>
      </c>
      <c r="E1726" s="108" t="n">
        <v>1.00721835700518</v>
      </c>
      <c r="F1726" s="24" t="s">
        <v>13916</v>
      </c>
      <c r="G1726" s="24" t="n">
        <f aca="false">FALSE()</f>
        <v>0</v>
      </c>
      <c r="H1726" s="24" t="inlineStr">
        <f aca="false">FALSE()</f>
        <is>
          <t/>
        </is>
      </c>
      <c r="I1726" s="24" t="inlineStr">
        <f aca="false">FALSE()</f>
        <is>
          <t/>
        </is>
      </c>
      <c r="J1726" s="24" t="inlineStr">
        <f aca="false">FALSE()</f>
        <is>
          <t/>
        </is>
      </c>
      <c r="K1726" s="24" t="inlineStr">
        <f aca="false">FALSE()</f>
        <is>
          <t/>
        </is>
      </c>
      <c r="L1726" s="24" t="inlineStr">
        <f aca="false">FALSE()</f>
        <is>
          <t/>
        </is>
      </c>
    </row>
    <row r="1727" customFormat="false" ht="15" hidden="false" customHeight="false" outlineLevel="0" collapsed="false">
      <c r="A1727" s="24" t="s">
        <v>15560</v>
      </c>
      <c r="B1727" s="24" t="s">
        <v>15235</v>
      </c>
      <c r="C1727" s="24" t="n">
        <v>3</v>
      </c>
      <c r="D1727" s="108" t="n">
        <v>0.00158876533716579</v>
      </c>
      <c r="E1727" s="108" t="n">
        <v>2.86213137931304</v>
      </c>
      <c r="F1727" s="24" t="s">
        <v>13916</v>
      </c>
      <c r="G1727" s="24" t="inlineStr">
        <f aca="false">FALSE()</f>
        <is>
          <t/>
        </is>
      </c>
      <c r="H1727" s="24" t="inlineStr">
        <f aca="false">FALSE()</f>
        <is>
          <t/>
        </is>
      </c>
      <c r="I1727" s="24" t="inlineStr">
        <f aca="false">FALSE()</f>
        <is>
          <t/>
        </is>
      </c>
      <c r="J1727" s="24" t="inlineStr">
        <f aca="false">FALSE()</f>
        <is>
          <t/>
        </is>
      </c>
      <c r="K1727" s="24" t="inlineStr">
        <f aca="false">FALSE()</f>
        <is>
          <t/>
        </is>
      </c>
      <c r="L1727" s="24" t="inlineStr">
        <f aca="false">FALSE()</f>
        <is>
          <t/>
        </is>
      </c>
    </row>
    <row r="1728" customFormat="false" ht="15" hidden="false" customHeight="false" outlineLevel="0" collapsed="false">
      <c r="A1728" s="24" t="s">
        <v>15235</v>
      </c>
      <c r="B1728" s="24" t="s">
        <v>15561</v>
      </c>
      <c r="C1728" s="24" t="n">
        <v>3</v>
      </c>
      <c r="D1728" s="108" t="n">
        <v>0.00158876533716579</v>
      </c>
      <c r="E1728" s="108" t="n">
        <v>2.86213137931304</v>
      </c>
      <c r="F1728" s="24" t="s">
        <v>13916</v>
      </c>
      <c r="G1728" s="24" t="inlineStr">
        <f aca="false">FALSE()</f>
        <is>
          <t/>
        </is>
      </c>
      <c r="H1728" s="24" t="inlineStr">
        <f aca="false">FALSE()</f>
        <is>
          <t/>
        </is>
      </c>
      <c r="I1728" s="24" t="inlineStr">
        <f aca="false">FALSE()</f>
        <is>
          <t/>
        </is>
      </c>
      <c r="J1728" s="24" t="inlineStr">
        <f aca="false">FALSE()</f>
        <is>
          <t/>
        </is>
      </c>
      <c r="K1728" s="24" t="inlineStr">
        <f aca="false">FALSE()</f>
        <is>
          <t/>
        </is>
      </c>
      <c r="L1728" s="24" t="inlineStr">
        <f aca="false">FALSE()</f>
        <is>
          <t/>
        </is>
      </c>
    </row>
    <row r="1729" customFormat="false" ht="15" hidden="false" customHeight="false" outlineLevel="0" collapsed="false">
      <c r="A1729" s="24" t="s">
        <v>15561</v>
      </c>
      <c r="B1729" s="24" t="s">
        <v>15163</v>
      </c>
      <c r="C1729" s="24" t="n">
        <v>3</v>
      </c>
      <c r="D1729" s="108" t="n">
        <v>0.00158876533716579</v>
      </c>
      <c r="E1729" s="108" t="n">
        <v>2.60685887420973</v>
      </c>
      <c r="F1729" s="24" t="s">
        <v>13916</v>
      </c>
      <c r="G1729" s="24" t="inlineStr">
        <f aca="false">FALSE()</f>
        <is>
          <t/>
        </is>
      </c>
      <c r="H1729" s="24" t="inlineStr">
        <f aca="false">FALSE()</f>
        <is>
          <t/>
        </is>
      </c>
      <c r="I1729" s="24" t="inlineStr">
        <f aca="false">FALSE()</f>
        <is>
          <t/>
        </is>
      </c>
      <c r="J1729" s="24" t="inlineStr">
        <f aca="false">FALSE()</f>
        <is>
          <t/>
        </is>
      </c>
      <c r="K1729" s="24" t="inlineStr">
        <f aca="false">FALSE()</f>
        <is>
          <t/>
        </is>
      </c>
      <c r="L1729" s="24" t="inlineStr">
        <f aca="false">FALSE()</f>
        <is>
          <t/>
        </is>
      </c>
    </row>
    <row r="1730" customFormat="false" ht="15" hidden="false" customHeight="false" outlineLevel="0" collapsed="false">
      <c r="A1730" s="24" t="s">
        <v>14847</v>
      </c>
      <c r="B1730" s="24" t="s">
        <v>15558</v>
      </c>
      <c r="C1730" s="24" t="n">
        <v>3</v>
      </c>
      <c r="D1730" s="108" t="n">
        <v>0.00158876533716579</v>
      </c>
      <c r="E1730" s="108" t="n">
        <v>1.77577154863829</v>
      </c>
      <c r="F1730" s="24" t="s">
        <v>13916</v>
      </c>
      <c r="G1730" s="24" t="inlineStr">
        <f aca="false">FALSE()</f>
        <is>
          <t/>
        </is>
      </c>
      <c r="H1730" s="24" t="inlineStr">
        <f aca="false">FALSE()</f>
        <is>
          <t/>
        </is>
      </c>
      <c r="I1730" s="24" t="inlineStr">
        <f aca="false">FALSE()</f>
        <is>
          <t/>
        </is>
      </c>
      <c r="J1730" s="24" t="inlineStr">
        <f aca="false">FALSE()</f>
        <is>
          <t/>
        </is>
      </c>
      <c r="K1730" s="24" t="inlineStr">
        <f aca="false">FALSE()</f>
        <is>
          <t/>
        </is>
      </c>
      <c r="L1730" s="24" t="inlineStr">
        <f aca="false">FALSE()</f>
        <is>
          <t/>
        </is>
      </c>
    </row>
    <row r="1731" customFormat="false" ht="15" hidden="false" customHeight="false" outlineLevel="0" collapsed="false">
      <c r="A1731" s="24" t="s">
        <v>15558</v>
      </c>
      <c r="B1731" s="24" t="s">
        <v>338</v>
      </c>
      <c r="C1731" s="24" t="n">
        <v>3</v>
      </c>
      <c r="D1731" s="108" t="n">
        <v>0.00158876533716579</v>
      </c>
      <c r="E1731" s="108" t="n">
        <v>1.03347148277772</v>
      </c>
      <c r="F1731" s="24" t="s">
        <v>13916</v>
      </c>
      <c r="G1731" s="24" t="inlineStr">
        <f aca="false">FALSE()</f>
        <is>
          <t/>
        </is>
      </c>
      <c r="H1731" s="24" t="inlineStr">
        <f aca="false">FALSE()</f>
        <is>
          <t/>
        </is>
      </c>
      <c r="I1731" s="24" t="inlineStr">
        <f aca="false">FALSE()</f>
        <is>
          <t/>
        </is>
      </c>
      <c r="J1731" s="24" t="inlineStr">
        <f aca="false">FALSE()</f>
        <is>
          <t/>
        </is>
      </c>
      <c r="K1731" s="24" t="inlineStr">
        <f aca="false">FALSE()</f>
        <is>
          <t/>
        </is>
      </c>
      <c r="L1731" s="24" t="inlineStr">
        <f aca="false">FALSE()</f>
        <is>
          <t/>
        </is>
      </c>
    </row>
    <row r="1732" customFormat="false" ht="15" hidden="false" customHeight="false" outlineLevel="0" collapsed="false">
      <c r="A1732" s="24" t="s">
        <v>15557</v>
      </c>
      <c r="B1732" s="24" t="s">
        <v>14847</v>
      </c>
      <c r="C1732" s="24" t="n">
        <v>3</v>
      </c>
      <c r="D1732" s="108" t="n">
        <v>0.00158876533716579</v>
      </c>
      <c r="E1732" s="108" t="n">
        <v>1.47474155297431</v>
      </c>
      <c r="F1732" s="24" t="s">
        <v>13916</v>
      </c>
      <c r="G1732" s="24" t="inlineStr">
        <f aca="false">FALSE()</f>
        <is>
          <t/>
        </is>
      </c>
      <c r="H1732" s="24" t="inlineStr">
        <f aca="false">FALSE()</f>
        <is>
          <t/>
        </is>
      </c>
      <c r="I1732" s="24" t="inlineStr">
        <f aca="false">FALSE()</f>
        <is>
          <t/>
        </is>
      </c>
      <c r="J1732" s="24" t="inlineStr">
        <f aca="false">FALSE()</f>
        <is>
          <t/>
        </is>
      </c>
      <c r="K1732" s="24" t="inlineStr">
        <f aca="false">FALSE()</f>
        <is>
          <t/>
        </is>
      </c>
      <c r="L1732" s="24" t="inlineStr">
        <f aca="false">FALSE()</f>
        <is>
          <t/>
        </is>
      </c>
    </row>
    <row r="1733" customFormat="false" ht="15" hidden="false" customHeight="false" outlineLevel="0" collapsed="false">
      <c r="A1733" s="24" t="s">
        <v>338</v>
      </c>
      <c r="B1733" s="24" t="s">
        <v>15074</v>
      </c>
      <c r="C1733" s="24" t="n">
        <v>3</v>
      </c>
      <c r="D1733" s="108" t="n">
        <v>0.00158876533716579</v>
      </c>
      <c r="E1733" s="108" t="n">
        <v>0.141916930902638</v>
      </c>
      <c r="F1733" s="24" t="s">
        <v>13916</v>
      </c>
      <c r="G1733" s="24" t="inlineStr">
        <f aca="false">FALSE()</f>
        <is>
          <t/>
        </is>
      </c>
      <c r="H1733" s="24" t="inlineStr">
        <f aca="false">FALSE()</f>
        <is>
          <t/>
        </is>
      </c>
      <c r="I1733" s="24" t="inlineStr">
        <f aca="false">FALSE()</f>
        <is>
          <t/>
        </is>
      </c>
      <c r="J1733" s="24" t="inlineStr">
        <f aca="false">FALSE()</f>
        <is>
          <t/>
        </is>
      </c>
      <c r="K1733" s="24" t="inlineStr">
        <f aca="false">FALSE()</f>
        <is>
          <t/>
        </is>
      </c>
      <c r="L1733" s="24" t="inlineStr">
        <f aca="false">FALSE()</f>
        <is>
          <t/>
        </is>
      </c>
    </row>
    <row r="1734" customFormat="false" ht="15" hidden="false" customHeight="false" outlineLevel="0" collapsed="false">
      <c r="A1734" s="24" t="s">
        <v>15074</v>
      </c>
      <c r="B1734" s="24" t="s">
        <v>15281</v>
      </c>
      <c r="C1734" s="24" t="n">
        <v>3</v>
      </c>
      <c r="D1734" s="108" t="n">
        <v>0.00158876533716579</v>
      </c>
      <c r="E1734" s="108" t="n">
        <v>1.95904139232109</v>
      </c>
      <c r="F1734" s="24" t="s">
        <v>13916</v>
      </c>
      <c r="G1734" s="24" t="inlineStr">
        <f aca="false">FALSE()</f>
        <is>
          <t/>
        </is>
      </c>
      <c r="H1734" s="24" t="inlineStr">
        <f aca="false">FALSE()</f>
        <is>
          <t/>
        </is>
      </c>
      <c r="I1734" s="24" t="inlineStr">
        <f aca="false">FALSE()</f>
        <is>
          <t/>
        </is>
      </c>
      <c r="J1734" s="24" t="inlineStr">
        <f aca="false">FALSE()</f>
        <is>
          <t/>
        </is>
      </c>
      <c r="K1734" s="24" t="inlineStr">
        <f aca="false">FALSE()</f>
        <is>
          <t/>
        </is>
      </c>
      <c r="L1734" s="24" t="inlineStr">
        <f aca="false">FALSE()</f>
        <is>
          <t/>
        </is>
      </c>
    </row>
    <row r="1735" customFormat="false" ht="15" hidden="false" customHeight="false" outlineLevel="0" collapsed="false">
      <c r="A1735" s="24" t="s">
        <v>15282</v>
      </c>
      <c r="B1735" s="24" t="s">
        <v>15234</v>
      </c>
      <c r="C1735" s="24" t="n">
        <v>3</v>
      </c>
      <c r="D1735" s="108" t="n">
        <v>0.00158876533716579</v>
      </c>
      <c r="E1735" s="108" t="n">
        <v>2.78295013326541</v>
      </c>
      <c r="F1735" s="24" t="s">
        <v>13916</v>
      </c>
      <c r="G1735" s="24" t="inlineStr">
        <f aca="false">FALSE()</f>
        <is>
          <t/>
        </is>
      </c>
      <c r="H1735" s="24" t="inlineStr">
        <f aca="false">FALSE()</f>
        <is>
          <t/>
        </is>
      </c>
      <c r="I1735" s="24" t="inlineStr">
        <f aca="false">FALSE()</f>
        <is>
          <t/>
        </is>
      </c>
      <c r="J1735" s="24" t="inlineStr">
        <f aca="false">FALSE()</f>
        <is>
          <t/>
        </is>
      </c>
      <c r="K1735" s="24" t="inlineStr">
        <f aca="false">FALSE()</f>
        <is>
          <t/>
        </is>
      </c>
      <c r="L1735" s="24" t="inlineStr">
        <f aca="false">FALSE()</f>
        <is>
          <t/>
        </is>
      </c>
    </row>
    <row r="1736" customFormat="false" ht="15" hidden="false" customHeight="false" outlineLevel="0" collapsed="false">
      <c r="A1736" s="24" t="s">
        <v>15234</v>
      </c>
      <c r="B1736" s="24" t="s">
        <v>15135</v>
      </c>
      <c r="C1736" s="24" t="n">
        <v>3</v>
      </c>
      <c r="D1736" s="108" t="n">
        <v>0.00158876533716579</v>
      </c>
      <c r="E1736" s="108" t="n">
        <v>2.48192013760143</v>
      </c>
      <c r="F1736" s="24" t="s">
        <v>13916</v>
      </c>
      <c r="G1736" s="24" t="inlineStr">
        <f aca="false">FALSE()</f>
        <is>
          <t/>
        </is>
      </c>
      <c r="H1736" s="24" t="inlineStr">
        <f aca="false">FALSE()</f>
        <is>
          <t/>
        </is>
      </c>
      <c r="I1736" s="24" t="inlineStr">
        <f aca="false">FALSE()</f>
        <is>
          <t/>
        </is>
      </c>
      <c r="J1736" s="24" t="inlineStr">
        <f aca="false">FALSE()</f>
        <is>
          <t/>
        </is>
      </c>
      <c r="K1736" s="24" t="inlineStr">
        <f aca="false">FALSE()</f>
        <is>
          <t/>
        </is>
      </c>
      <c r="L1736" s="24" t="inlineStr">
        <f aca="false">FALSE()</f>
        <is>
          <t/>
        </is>
      </c>
    </row>
    <row r="1737" customFormat="false" ht="15" hidden="false" customHeight="false" outlineLevel="0" collapsed="false">
      <c r="A1737" s="24" t="s">
        <v>15555</v>
      </c>
      <c r="B1737" s="24" t="s">
        <v>14847</v>
      </c>
      <c r="C1737" s="24" t="n">
        <v>3</v>
      </c>
      <c r="D1737" s="108" t="n">
        <v>0.00158876533716579</v>
      </c>
      <c r="E1737" s="108" t="n">
        <v>1.47474155297431</v>
      </c>
      <c r="F1737" s="24" t="s">
        <v>13916</v>
      </c>
      <c r="G1737" s="24" t="inlineStr">
        <f aca="false">FALSE()</f>
        <is>
          <t/>
        </is>
      </c>
      <c r="H1737" s="24" t="inlineStr">
        <f aca="false">FALSE()</f>
        <is>
          <t/>
        </is>
      </c>
      <c r="I1737" s="24" t="inlineStr">
        <f aca="false">FALSE()</f>
        <is>
          <t/>
        </is>
      </c>
      <c r="J1737" s="24" t="inlineStr">
        <f aca="false">FALSE()</f>
        <is>
          <t/>
        </is>
      </c>
      <c r="K1737" s="24" t="inlineStr">
        <f aca="false">FALSE()</f>
        <is>
          <t/>
        </is>
      </c>
      <c r="L1737" s="24" t="inlineStr">
        <f aca="false">FALSE()</f>
        <is>
          <t/>
        </is>
      </c>
    </row>
    <row r="1738" customFormat="false" ht="15" hidden="false" customHeight="false" outlineLevel="0" collapsed="false">
      <c r="A1738" s="24" t="s">
        <v>338</v>
      </c>
      <c r="B1738" s="24" t="s">
        <v>15417</v>
      </c>
      <c r="C1738" s="24" t="n">
        <v>3</v>
      </c>
      <c r="D1738" s="108" t="n">
        <v>0.00158876533716579</v>
      </c>
      <c r="E1738" s="108" t="n">
        <v>1.00721835700518</v>
      </c>
      <c r="F1738" s="24" t="s">
        <v>13916</v>
      </c>
      <c r="G1738" s="24" t="inlineStr">
        <f aca="false">FALSE()</f>
        <is>
          <t/>
        </is>
      </c>
      <c r="H1738" s="24" t="inlineStr">
        <f aca="false">FALSE()</f>
        <is>
          <t/>
        </is>
      </c>
      <c r="I1738" s="24" t="inlineStr">
        <f aca="false">FALSE()</f>
        <is>
          <t/>
        </is>
      </c>
      <c r="J1738" s="24" t="n">
        <f aca="false">TRUE()</f>
        <v>1</v>
      </c>
      <c r="K1738" s="24" t="inlineStr">
        <f aca="false">FALSE()</f>
        <is>
          <t/>
        </is>
      </c>
      <c r="L1738" s="24" t="inlineStr">
        <f aca="false">FALSE()</f>
        <is>
          <t/>
        </is>
      </c>
    </row>
    <row r="1739" customFormat="false" ht="15" hidden="false" customHeight="false" outlineLevel="0" collapsed="false">
      <c r="A1739" s="24" t="s">
        <v>15417</v>
      </c>
      <c r="B1739" s="24" t="s">
        <v>15556</v>
      </c>
      <c r="C1739" s="24" t="n">
        <v>3</v>
      </c>
      <c r="D1739" s="108" t="n">
        <v>0.00158876533716579</v>
      </c>
      <c r="E1739" s="108" t="n">
        <v>3.08398012892939</v>
      </c>
      <c r="F1739" s="24" t="s">
        <v>13916</v>
      </c>
      <c r="G1739" s="24" t="n">
        <f aca="false">TRUE()</f>
        <v>1</v>
      </c>
      <c r="H1739" s="24" t="inlineStr">
        <f aca="false">FALSE()</f>
        <is>
          <t/>
        </is>
      </c>
      <c r="I1739" s="24" t="inlineStr">
        <f aca="false">FALSE()</f>
        <is>
          <t/>
        </is>
      </c>
      <c r="J1739" s="24" t="n">
        <f aca="false">FALSE()</f>
        <v>0</v>
      </c>
      <c r="K1739" s="24" t="inlineStr">
        <f aca="false">FALSE()</f>
        <is>
          <t/>
        </is>
      </c>
      <c r="L1739" s="24" t="inlineStr">
        <f aca="false">FALSE()</f>
        <is>
          <t/>
        </is>
      </c>
    </row>
    <row r="1740" customFormat="false" ht="15" hidden="false" customHeight="false" outlineLevel="0" collapsed="false">
      <c r="A1740" s="24" t="s">
        <v>15556</v>
      </c>
      <c r="B1740" s="24" t="s">
        <v>15193</v>
      </c>
      <c r="C1740" s="24" t="n">
        <v>3</v>
      </c>
      <c r="D1740" s="108" t="n">
        <v>0.00158876533716579</v>
      </c>
      <c r="E1740" s="108" t="n">
        <v>2.95904139232109</v>
      </c>
      <c r="F1740" s="24" t="s">
        <v>13916</v>
      </c>
      <c r="G1740" s="24" t="n">
        <f aca="false">FALSE()</f>
        <v>0</v>
      </c>
      <c r="H1740" s="24" t="inlineStr">
        <f aca="false">FALSE()</f>
        <is>
          <t/>
        </is>
      </c>
      <c r="I1740" s="24" t="inlineStr">
        <f aca="false">FALSE()</f>
        <is>
          <t/>
        </is>
      </c>
      <c r="J1740" s="24" t="inlineStr">
        <f aca="false">FALSE()</f>
        <is>
          <t/>
        </is>
      </c>
      <c r="K1740" s="24" t="inlineStr">
        <f aca="false">FALSE()</f>
        <is>
          <t/>
        </is>
      </c>
      <c r="L1740" s="24" t="inlineStr">
        <f aca="false">FALSE()</f>
        <is>
          <t/>
        </is>
      </c>
    </row>
    <row r="1741" customFormat="false" ht="15" hidden="false" customHeight="false" outlineLevel="0" collapsed="false">
      <c r="A1741" s="24" t="s">
        <v>15193</v>
      </c>
      <c r="B1741" s="24" t="s">
        <v>15062</v>
      </c>
      <c r="C1741" s="24" t="n">
        <v>3</v>
      </c>
      <c r="D1741" s="108" t="n">
        <v>0.00158876533716579</v>
      </c>
      <c r="E1741" s="108" t="n">
        <v>1.65801139665711</v>
      </c>
      <c r="F1741" s="24" t="s">
        <v>13916</v>
      </c>
      <c r="G1741" s="24" t="inlineStr">
        <f aca="false">FALSE()</f>
        <is>
          <t/>
        </is>
      </c>
      <c r="H1741" s="24" t="inlineStr">
        <f aca="false">FALSE()</f>
        <is>
          <t/>
        </is>
      </c>
      <c r="I1741" s="24" t="inlineStr">
        <f aca="false">FALSE()</f>
        <is>
          <t/>
        </is>
      </c>
      <c r="J1741" s="24" t="inlineStr">
        <f aca="false">FALSE()</f>
        <is>
          <t/>
        </is>
      </c>
      <c r="K1741" s="24" t="inlineStr">
        <f aca="false">FALSE()</f>
        <is>
          <t/>
        </is>
      </c>
      <c r="L1741" s="24" t="inlineStr">
        <f aca="false">FALSE()</f>
        <is>
          <t/>
        </is>
      </c>
    </row>
    <row r="1742" customFormat="false" ht="15" hidden="false" customHeight="false" outlineLevel="0" collapsed="false">
      <c r="A1742" s="24" t="s">
        <v>15062</v>
      </c>
      <c r="B1742" s="24" t="s">
        <v>15112</v>
      </c>
      <c r="C1742" s="24" t="n">
        <v>3</v>
      </c>
      <c r="D1742" s="108" t="n">
        <v>0.00158876533716579</v>
      </c>
      <c r="E1742" s="108" t="n">
        <v>1.48192013760143</v>
      </c>
      <c r="F1742" s="24" t="s">
        <v>13916</v>
      </c>
      <c r="G1742" s="24" t="inlineStr">
        <f aca="false">FALSE()</f>
        <is>
          <t/>
        </is>
      </c>
      <c r="H1742" s="24" t="inlineStr">
        <f aca="false">FALSE()</f>
        <is>
          <t/>
        </is>
      </c>
      <c r="I1742" s="24" t="inlineStr">
        <f aca="false">FALSE()</f>
        <is>
          <t/>
        </is>
      </c>
      <c r="J1742" s="24" t="inlineStr">
        <f aca="false">FALSE()</f>
        <is>
          <t/>
        </is>
      </c>
      <c r="K1742" s="24" t="inlineStr">
        <f aca="false">FALSE()</f>
        <is>
          <t/>
        </is>
      </c>
      <c r="L1742" s="24" t="inlineStr">
        <f aca="false">FALSE()</f>
        <is>
          <t/>
        </is>
      </c>
    </row>
    <row r="1743" customFormat="false" ht="15" hidden="false" customHeight="false" outlineLevel="0" collapsed="false">
      <c r="A1743" s="24" t="s">
        <v>15112</v>
      </c>
      <c r="B1743" s="24" t="s">
        <v>15233</v>
      </c>
      <c r="C1743" s="24" t="n">
        <v>3</v>
      </c>
      <c r="D1743" s="108" t="n">
        <v>0.00158876533716579</v>
      </c>
      <c r="E1743" s="108" t="n">
        <v>2.48192013760143</v>
      </c>
      <c r="F1743" s="24" t="s">
        <v>13916</v>
      </c>
      <c r="G1743" s="24" t="inlineStr">
        <f aca="false">FALSE()</f>
        <is>
          <t/>
        </is>
      </c>
      <c r="H1743" s="24" t="inlineStr">
        <f aca="false">FALSE()</f>
        <is>
          <t/>
        </is>
      </c>
      <c r="I1743" s="24" t="inlineStr">
        <f aca="false">FALSE()</f>
        <is>
          <t/>
        </is>
      </c>
      <c r="J1743" s="24" t="inlineStr">
        <f aca="false">FALSE()</f>
        <is>
          <t/>
        </is>
      </c>
      <c r="K1743" s="24" t="inlineStr">
        <f aca="false">FALSE()</f>
        <is>
          <t/>
        </is>
      </c>
      <c r="L1743" s="24" t="inlineStr">
        <f aca="false">FALSE()</f>
        <is>
          <t/>
        </is>
      </c>
    </row>
    <row r="1744" customFormat="false" ht="15" hidden="false" customHeight="false" outlineLevel="0" collapsed="false">
      <c r="A1744" s="24" t="s">
        <v>15233</v>
      </c>
      <c r="B1744" s="24" t="s">
        <v>14847</v>
      </c>
      <c r="C1744" s="24" t="n">
        <v>3</v>
      </c>
      <c r="D1744" s="108" t="n">
        <v>0.00158876533716579</v>
      </c>
      <c r="E1744" s="108" t="n">
        <v>1.10676476767971</v>
      </c>
      <c r="F1744" s="24" t="s">
        <v>13916</v>
      </c>
      <c r="G1744" s="24" t="inlineStr">
        <f aca="false">FALSE()</f>
        <is>
          <t/>
        </is>
      </c>
      <c r="H1744" s="24" t="inlineStr">
        <f aca="false">FALSE()</f>
        <is>
          <t/>
        </is>
      </c>
      <c r="I1744" s="24" t="inlineStr">
        <f aca="false">FALSE()</f>
        <is>
          <t/>
        </is>
      </c>
      <c r="J1744" s="24" t="inlineStr">
        <f aca="false">FALSE()</f>
        <is>
          <t/>
        </is>
      </c>
      <c r="K1744" s="24" t="inlineStr">
        <f aca="false">FALSE()</f>
        <is>
          <t/>
        </is>
      </c>
      <c r="L1744" s="24" t="inlineStr">
        <f aca="false">FALSE()</f>
        <is>
          <t/>
        </is>
      </c>
    </row>
    <row r="1745" customFormat="false" ht="15" hidden="false" customHeight="false" outlineLevel="0" collapsed="false">
      <c r="A1745" s="24" t="s">
        <v>15554</v>
      </c>
      <c r="B1745" s="24" t="s">
        <v>14847</v>
      </c>
      <c r="C1745" s="24" t="n">
        <v>3</v>
      </c>
      <c r="D1745" s="108" t="n">
        <v>0.00158876533716579</v>
      </c>
      <c r="E1745" s="108" t="n">
        <v>1.47474155297431</v>
      </c>
      <c r="F1745" s="24" t="s">
        <v>13916</v>
      </c>
      <c r="G1745" s="24" t="inlineStr">
        <f aca="false">FALSE()</f>
        <is>
          <t/>
        </is>
      </c>
      <c r="H1745" s="24" t="inlineStr">
        <f aca="false">FALSE()</f>
        <is>
          <t/>
        </is>
      </c>
      <c r="I1745" s="24" t="inlineStr">
        <f aca="false">FALSE()</f>
        <is>
          <t/>
        </is>
      </c>
      <c r="J1745" s="24" t="inlineStr">
        <f aca="false">FALSE()</f>
        <is>
          <t/>
        </is>
      </c>
      <c r="K1745" s="24" t="inlineStr">
        <f aca="false">FALSE()</f>
        <is>
          <t/>
        </is>
      </c>
      <c r="L1745" s="24" t="inlineStr">
        <f aca="false">FALSE()</f>
        <is>
          <t/>
        </is>
      </c>
    </row>
    <row r="1746" customFormat="false" ht="15" hidden="false" customHeight="false" outlineLevel="0" collapsed="false">
      <c r="A1746" s="24" t="s">
        <v>338</v>
      </c>
      <c r="B1746" s="24" t="s">
        <v>15281</v>
      </c>
      <c r="C1746" s="24" t="n">
        <v>3</v>
      </c>
      <c r="D1746" s="108" t="n">
        <v>0.00158876533716579</v>
      </c>
      <c r="E1746" s="108" t="n">
        <v>0.706188361341201</v>
      </c>
      <c r="F1746" s="24" t="s">
        <v>13916</v>
      </c>
      <c r="G1746" s="24" t="inlineStr">
        <f aca="false">FALSE()</f>
        <is>
          <t/>
        </is>
      </c>
      <c r="H1746" s="24" t="inlineStr">
        <f aca="false">FALSE()</f>
        <is>
          <t/>
        </is>
      </c>
      <c r="I1746" s="24" t="inlineStr">
        <f aca="false">FALSE()</f>
        <is>
          <t/>
        </is>
      </c>
      <c r="J1746" s="24" t="inlineStr">
        <f aca="false">FALSE()</f>
        <is>
          <t/>
        </is>
      </c>
      <c r="K1746" s="24" t="inlineStr">
        <f aca="false">FALSE()</f>
        <is>
          <t/>
        </is>
      </c>
      <c r="L1746" s="24" t="inlineStr">
        <f aca="false">FALSE()</f>
        <is>
          <t/>
        </is>
      </c>
    </row>
    <row r="1747" customFormat="false" ht="15" hidden="false" customHeight="false" outlineLevel="0" collapsed="false">
      <c r="A1747" s="24" t="s">
        <v>15282</v>
      </c>
      <c r="B1747" s="24" t="s">
        <v>15276</v>
      </c>
      <c r="C1747" s="24" t="n">
        <v>3</v>
      </c>
      <c r="D1747" s="108" t="n">
        <v>0.00158876533716579</v>
      </c>
      <c r="E1747" s="108" t="n">
        <v>2.48192013760143</v>
      </c>
      <c r="F1747" s="24" t="s">
        <v>13916</v>
      </c>
      <c r="G1747" s="24" t="inlineStr">
        <f aca="false">FALSE()</f>
        <is>
          <t/>
        </is>
      </c>
      <c r="H1747" s="24" t="inlineStr">
        <f aca="false">FALSE()</f>
        <is>
          <t/>
        </is>
      </c>
      <c r="I1747" s="24" t="inlineStr">
        <f aca="false">FALSE()</f>
        <is>
          <t/>
        </is>
      </c>
      <c r="J1747" s="24" t="inlineStr">
        <f aca="false">FALSE()</f>
        <is>
          <t/>
        </is>
      </c>
      <c r="K1747" s="24" t="inlineStr">
        <f aca="false">FALSE()</f>
        <is>
          <t/>
        </is>
      </c>
      <c r="L1747" s="24" t="inlineStr">
        <f aca="false">FALSE()</f>
        <is>
          <t/>
        </is>
      </c>
    </row>
    <row r="1748" customFormat="false" ht="15" hidden="false" customHeight="false" outlineLevel="0" collapsed="false">
      <c r="A1748" s="24" t="s">
        <v>15276</v>
      </c>
      <c r="B1748" s="24" t="s">
        <v>15135</v>
      </c>
      <c r="C1748" s="24" t="n">
        <v>3</v>
      </c>
      <c r="D1748" s="108" t="n">
        <v>0.00158876533716579</v>
      </c>
      <c r="E1748" s="108" t="n">
        <v>2.18089014193745</v>
      </c>
      <c r="F1748" s="24" t="s">
        <v>13916</v>
      </c>
      <c r="G1748" s="24" t="inlineStr">
        <f aca="false">FALSE()</f>
        <is>
          <t/>
        </is>
      </c>
      <c r="H1748" s="24" t="inlineStr">
        <f aca="false">FALSE()</f>
        <is>
          <t/>
        </is>
      </c>
      <c r="I1748" s="24" t="inlineStr">
        <f aca="false">FALSE()</f>
        <is>
          <t/>
        </is>
      </c>
      <c r="J1748" s="24" t="inlineStr">
        <f aca="false">FALSE()</f>
        <is>
          <t/>
        </is>
      </c>
      <c r="K1748" s="24" t="inlineStr">
        <f aca="false">FALSE()</f>
        <is>
          <t/>
        </is>
      </c>
      <c r="L1748" s="24" t="inlineStr">
        <f aca="false">FALSE()</f>
        <is>
          <t/>
        </is>
      </c>
    </row>
    <row r="1749" customFormat="false" ht="15" hidden="false" customHeight="false" outlineLevel="0" collapsed="false">
      <c r="A1749" s="24" t="s">
        <v>15550</v>
      </c>
      <c r="B1749" s="24" t="s">
        <v>14847</v>
      </c>
      <c r="C1749" s="24" t="n">
        <v>3</v>
      </c>
      <c r="D1749" s="108" t="n">
        <v>0.00158876533716579</v>
      </c>
      <c r="E1749" s="108" t="n">
        <v>1.47474155297431</v>
      </c>
      <c r="F1749" s="24" t="s">
        <v>13916</v>
      </c>
      <c r="G1749" s="24" t="inlineStr">
        <f aca="false">FALSE()</f>
        <is>
          <t/>
        </is>
      </c>
      <c r="H1749" s="24" t="inlineStr">
        <f aca="false">FALSE()</f>
        <is>
          <t/>
        </is>
      </c>
      <c r="I1749" s="24" t="inlineStr">
        <f aca="false">FALSE()</f>
        <is>
          <t/>
        </is>
      </c>
      <c r="J1749" s="24" t="inlineStr">
        <f aca="false">FALSE()</f>
        <is>
          <t/>
        </is>
      </c>
      <c r="K1749" s="24" t="inlineStr">
        <f aca="false">FALSE()</f>
        <is>
          <t/>
        </is>
      </c>
      <c r="L1749" s="24" t="inlineStr">
        <f aca="false">FALSE()</f>
        <is>
          <t/>
        </is>
      </c>
    </row>
    <row r="1750" customFormat="false" ht="15" hidden="false" customHeight="false" outlineLevel="0" collapsed="false">
      <c r="A1750" s="24" t="s">
        <v>338</v>
      </c>
      <c r="B1750" s="24" t="s">
        <v>15416</v>
      </c>
      <c r="C1750" s="24" t="n">
        <v>3</v>
      </c>
      <c r="D1750" s="108" t="n">
        <v>0.00158876533716579</v>
      </c>
      <c r="E1750" s="108" t="n">
        <v>0.882279620396882</v>
      </c>
      <c r="F1750" s="24" t="s">
        <v>13916</v>
      </c>
      <c r="G1750" s="24" t="inlineStr">
        <f aca="false">FALSE()</f>
        <is>
          <t/>
        </is>
      </c>
      <c r="H1750" s="24" t="inlineStr">
        <f aca="false">FALSE()</f>
        <is>
          <t/>
        </is>
      </c>
      <c r="I1750" s="24" t="inlineStr">
        <f aca="false">FALSE()</f>
        <is>
          <t/>
        </is>
      </c>
      <c r="J1750" s="24" t="inlineStr">
        <f aca="false">FALSE()</f>
        <is>
          <t/>
        </is>
      </c>
      <c r="K1750" s="24" t="inlineStr">
        <f aca="false">FALSE()</f>
        <is>
          <t/>
        </is>
      </c>
      <c r="L1750" s="24" t="inlineStr">
        <f aca="false">FALSE()</f>
        <is>
          <t/>
        </is>
      </c>
    </row>
    <row r="1751" customFormat="false" ht="15" hidden="false" customHeight="false" outlineLevel="0" collapsed="false">
      <c r="A1751" s="24" t="s">
        <v>15416</v>
      </c>
      <c r="B1751" s="24" t="s">
        <v>14876</v>
      </c>
      <c r="C1751" s="24" t="n">
        <v>3</v>
      </c>
      <c r="D1751" s="108" t="n">
        <v>0.00158876533716579</v>
      </c>
      <c r="E1751" s="108" t="n">
        <v>2.95904139232109</v>
      </c>
      <c r="F1751" s="24" t="s">
        <v>13916</v>
      </c>
      <c r="G1751" s="24" t="inlineStr">
        <f aca="false">FALSE()</f>
        <is>
          <t/>
        </is>
      </c>
      <c r="H1751" s="24" t="inlineStr">
        <f aca="false">FALSE()</f>
        <is>
          <t/>
        </is>
      </c>
      <c r="I1751" s="24" t="inlineStr">
        <f aca="false">FALSE()</f>
        <is>
          <t/>
        </is>
      </c>
      <c r="J1751" s="24" t="inlineStr">
        <f aca="false">FALSE()</f>
        <is>
          <t/>
        </is>
      </c>
      <c r="K1751" s="24" t="inlineStr">
        <f aca="false">FALSE()</f>
        <is>
          <t/>
        </is>
      </c>
      <c r="L1751" s="24" t="inlineStr">
        <f aca="false">FALSE()</f>
        <is>
          <t/>
        </is>
      </c>
    </row>
    <row r="1752" customFormat="false" ht="15" hidden="false" customHeight="false" outlineLevel="0" collapsed="false">
      <c r="A1752" s="24" t="s">
        <v>14876</v>
      </c>
      <c r="B1752" s="24" t="s">
        <v>15160</v>
      </c>
      <c r="C1752" s="24" t="n">
        <v>3</v>
      </c>
      <c r="D1752" s="108" t="n">
        <v>0.00158876533716579</v>
      </c>
      <c r="E1752" s="108" t="n">
        <v>2.60685887420973</v>
      </c>
      <c r="F1752" s="24" t="s">
        <v>13916</v>
      </c>
      <c r="G1752" s="24" t="inlineStr">
        <f aca="false">FALSE()</f>
        <is>
          <t/>
        </is>
      </c>
      <c r="H1752" s="24" t="inlineStr">
        <f aca="false">FALSE()</f>
        <is>
          <t/>
        </is>
      </c>
      <c r="I1752" s="24" t="inlineStr">
        <f aca="false">FALSE()</f>
        <is>
          <t/>
        </is>
      </c>
      <c r="J1752" s="24" t="inlineStr">
        <f aca="false">FALSE()</f>
        <is>
          <t/>
        </is>
      </c>
      <c r="K1752" s="24" t="inlineStr">
        <f aca="false">FALSE()</f>
        <is>
          <t/>
        </is>
      </c>
      <c r="L1752" s="24" t="inlineStr">
        <f aca="false">FALSE()</f>
        <is>
          <t/>
        </is>
      </c>
    </row>
    <row r="1753" customFormat="false" ht="15" hidden="false" customHeight="false" outlineLevel="0" collapsed="false">
      <c r="A1753" s="24" t="s">
        <v>15551</v>
      </c>
      <c r="B1753" s="24" t="s">
        <v>14847</v>
      </c>
      <c r="C1753" s="24" t="n">
        <v>3</v>
      </c>
      <c r="D1753" s="108" t="n">
        <v>0.00158876533716579</v>
      </c>
      <c r="E1753" s="108" t="n">
        <v>1.47474155297431</v>
      </c>
      <c r="F1753" s="24" t="s">
        <v>13916</v>
      </c>
      <c r="G1753" s="24" t="inlineStr">
        <f aca="false">FALSE()</f>
        <is>
          <t/>
        </is>
      </c>
      <c r="H1753" s="24" t="inlineStr">
        <f aca="false">FALSE()</f>
        <is>
          <t/>
        </is>
      </c>
      <c r="I1753" s="24" t="inlineStr">
        <f aca="false">FALSE()</f>
        <is>
          <t/>
        </is>
      </c>
      <c r="J1753" s="24" t="inlineStr">
        <f aca="false">FALSE()</f>
        <is>
          <t/>
        </is>
      </c>
      <c r="K1753" s="24" t="inlineStr">
        <f aca="false">FALSE()</f>
        <is>
          <t/>
        </is>
      </c>
      <c r="L1753" s="24" t="inlineStr">
        <f aca="false">FALSE()</f>
        <is>
          <t/>
        </is>
      </c>
    </row>
    <row r="1754" customFormat="false" ht="15" hidden="false" customHeight="false" outlineLevel="0" collapsed="false">
      <c r="A1754" s="24" t="s">
        <v>14852</v>
      </c>
      <c r="B1754" s="24" t="s">
        <v>15552</v>
      </c>
      <c r="C1754" s="24" t="n">
        <v>3</v>
      </c>
      <c r="D1754" s="108" t="n">
        <v>0.00158876533716579</v>
      </c>
      <c r="E1754" s="108" t="n">
        <v>1.64202329127298</v>
      </c>
      <c r="F1754" s="24" t="s">
        <v>13916</v>
      </c>
      <c r="G1754" s="24" t="inlineStr">
        <f aca="false">FALSE()</f>
        <is>
          <t/>
        </is>
      </c>
      <c r="H1754" s="24" t="inlineStr">
        <f aca="false">FALSE()</f>
        <is>
          <t/>
        </is>
      </c>
      <c r="I1754" s="24" t="inlineStr">
        <f aca="false">FALSE()</f>
        <is>
          <t/>
        </is>
      </c>
      <c r="J1754" s="24" t="inlineStr">
        <f aca="false">FALSE()</f>
        <is>
          <t/>
        </is>
      </c>
      <c r="K1754" s="24" t="inlineStr">
        <f aca="false">FALSE()</f>
        <is>
          <t/>
        </is>
      </c>
      <c r="L1754" s="24" t="inlineStr">
        <f aca="false">FALSE()</f>
        <is>
          <t/>
        </is>
      </c>
    </row>
    <row r="1755" customFormat="false" ht="15" hidden="false" customHeight="false" outlineLevel="0" collapsed="false">
      <c r="A1755" s="24" t="s">
        <v>15552</v>
      </c>
      <c r="B1755" s="24" t="s">
        <v>15553</v>
      </c>
      <c r="C1755" s="24" t="n">
        <v>3</v>
      </c>
      <c r="D1755" s="108" t="n">
        <v>0.00158876533716579</v>
      </c>
      <c r="E1755" s="108" t="n">
        <v>3.08398012892939</v>
      </c>
      <c r="F1755" s="24" t="s">
        <v>13916</v>
      </c>
      <c r="G1755" s="24" t="inlineStr">
        <f aca="false">FALSE()</f>
        <is>
          <t/>
        </is>
      </c>
      <c r="H1755" s="24" t="inlineStr">
        <f aca="false">FALSE()</f>
        <is>
          <t/>
        </is>
      </c>
      <c r="I1755" s="24" t="inlineStr">
        <f aca="false">FALSE()</f>
        <is>
          <t/>
        </is>
      </c>
      <c r="J1755" s="24" t="inlineStr">
        <f aca="false">FALSE()</f>
        <is>
          <t/>
        </is>
      </c>
      <c r="K1755" s="24" t="inlineStr">
        <f aca="false">FALSE()</f>
        <is>
          <t/>
        </is>
      </c>
      <c r="L1755" s="24" t="inlineStr">
        <f aca="false">FALSE()</f>
        <is>
          <t/>
        </is>
      </c>
    </row>
    <row r="1756" customFormat="false" ht="15" hidden="false" customHeight="false" outlineLevel="0" collapsed="false">
      <c r="A1756" s="24" t="s">
        <v>15553</v>
      </c>
      <c r="B1756" s="24" t="s">
        <v>15062</v>
      </c>
      <c r="C1756" s="24" t="n">
        <v>3</v>
      </c>
      <c r="D1756" s="108" t="n">
        <v>0.00158876533716579</v>
      </c>
      <c r="E1756" s="108" t="n">
        <v>1.78295013326541</v>
      </c>
      <c r="F1756" s="24" t="s">
        <v>13916</v>
      </c>
      <c r="G1756" s="24" t="inlineStr">
        <f aca="false">FALSE()</f>
        <is>
          <t/>
        </is>
      </c>
      <c r="H1756" s="24" t="inlineStr">
        <f aca="false">FALSE()</f>
        <is>
          <t/>
        </is>
      </c>
      <c r="I1756" s="24" t="inlineStr">
        <f aca="false">FALSE()</f>
        <is>
          <t/>
        </is>
      </c>
      <c r="J1756" s="24" t="inlineStr">
        <f aca="false">FALSE()</f>
        <is>
          <t/>
        </is>
      </c>
      <c r="K1756" s="24" t="inlineStr">
        <f aca="false">FALSE()</f>
        <is>
          <t/>
        </is>
      </c>
      <c r="L1756" s="24" t="inlineStr">
        <f aca="false">FALSE()</f>
        <is>
          <t/>
        </is>
      </c>
    </row>
    <row r="1757" customFormat="false" ht="15" hidden="false" customHeight="false" outlineLevel="0" collapsed="false">
      <c r="A1757" s="24" t="s">
        <v>338</v>
      </c>
      <c r="B1757" s="24" t="s">
        <v>15548</v>
      </c>
      <c r="C1757" s="24" t="n">
        <v>3</v>
      </c>
      <c r="D1757" s="108" t="n">
        <v>0.00158876533716579</v>
      </c>
      <c r="E1757" s="108" t="n">
        <v>1.00721835700518</v>
      </c>
      <c r="F1757" s="24" t="s">
        <v>13916</v>
      </c>
      <c r="G1757" s="24" t="inlineStr">
        <f aca="false">FALSE()</f>
        <is>
          <t/>
        </is>
      </c>
      <c r="H1757" s="24" t="inlineStr">
        <f aca="false">FALSE()</f>
        <is>
          <t/>
        </is>
      </c>
      <c r="I1757" s="24" t="inlineStr">
        <f aca="false">FALSE()</f>
        <is>
          <t/>
        </is>
      </c>
      <c r="J1757" s="24" t="inlineStr">
        <f aca="false">FALSE()</f>
        <is>
          <t/>
        </is>
      </c>
      <c r="K1757" s="24" t="inlineStr">
        <f aca="false">FALSE()</f>
        <is>
          <t/>
        </is>
      </c>
      <c r="L1757" s="24" t="inlineStr">
        <f aca="false">FALSE()</f>
        <is>
          <t/>
        </is>
      </c>
    </row>
    <row r="1758" customFormat="false" ht="15" hidden="false" customHeight="false" outlineLevel="0" collapsed="false">
      <c r="A1758" s="24" t="s">
        <v>15548</v>
      </c>
      <c r="B1758" s="24" t="s">
        <v>15274</v>
      </c>
      <c r="C1758" s="24" t="n">
        <v>3</v>
      </c>
      <c r="D1758" s="108" t="n">
        <v>0.00158876533716579</v>
      </c>
      <c r="E1758" s="108" t="n">
        <v>2.78295013326541</v>
      </c>
      <c r="F1758" s="24" t="s">
        <v>13916</v>
      </c>
      <c r="G1758" s="24" t="inlineStr">
        <f aca="false">FALSE()</f>
        <is>
          <t/>
        </is>
      </c>
      <c r="H1758" s="24" t="inlineStr">
        <f aca="false">FALSE()</f>
        <is>
          <t/>
        </is>
      </c>
      <c r="I1758" s="24" t="inlineStr">
        <f aca="false">FALSE()</f>
        <is>
          <t/>
        </is>
      </c>
      <c r="J1758" s="24" t="inlineStr">
        <f aca="false">FALSE()</f>
        <is>
          <t/>
        </is>
      </c>
      <c r="K1758" s="24" t="inlineStr">
        <f aca="false">FALSE()</f>
        <is>
          <t/>
        </is>
      </c>
      <c r="L1758" s="24" t="inlineStr">
        <f aca="false">FALSE()</f>
        <is>
          <t/>
        </is>
      </c>
    </row>
    <row r="1759" customFormat="false" ht="15" hidden="false" customHeight="false" outlineLevel="0" collapsed="false">
      <c r="A1759" s="24" t="s">
        <v>15549</v>
      </c>
      <c r="B1759" s="24" t="s">
        <v>14847</v>
      </c>
      <c r="C1759" s="24" t="n">
        <v>3</v>
      </c>
      <c r="D1759" s="108" t="n">
        <v>0.00158876533716579</v>
      </c>
      <c r="E1759" s="108" t="n">
        <v>1.47474155297431</v>
      </c>
      <c r="F1759" s="24" t="s">
        <v>13916</v>
      </c>
      <c r="G1759" s="24" t="inlineStr">
        <f aca="false">FALSE()</f>
        <is>
          <t/>
        </is>
      </c>
      <c r="H1759" s="24" t="inlineStr">
        <f aca="false">FALSE()</f>
        <is>
          <t/>
        </is>
      </c>
      <c r="I1759" s="24" t="inlineStr">
        <f aca="false">FALSE()</f>
        <is>
          <t/>
        </is>
      </c>
      <c r="J1759" s="24" t="inlineStr">
        <f aca="false">FALSE()</f>
        <is>
          <t/>
        </is>
      </c>
      <c r="K1759" s="24" t="inlineStr">
        <f aca="false">FALSE()</f>
        <is>
          <t/>
        </is>
      </c>
      <c r="L1759" s="24" t="inlineStr">
        <f aca="false">FALSE()</f>
        <is>
          <t/>
        </is>
      </c>
    </row>
    <row r="1760" customFormat="false" ht="15" hidden="false" customHeight="false" outlineLevel="0" collapsed="false">
      <c r="A1760" s="24" t="s">
        <v>15547</v>
      </c>
      <c r="B1760" s="24" t="s">
        <v>14847</v>
      </c>
      <c r="C1760" s="24" t="n">
        <v>3</v>
      </c>
      <c r="D1760" s="108" t="n">
        <v>0.00158876533716579</v>
      </c>
      <c r="E1760" s="108" t="n">
        <v>1.47474155297431</v>
      </c>
      <c r="F1760" s="24" t="s">
        <v>13916</v>
      </c>
      <c r="G1760" s="24" t="inlineStr">
        <f aca="false">FALSE()</f>
        <is>
          <t/>
        </is>
      </c>
      <c r="H1760" s="24" t="inlineStr">
        <f aca="false">FALSE()</f>
        <is>
          <t/>
        </is>
      </c>
      <c r="I1760" s="24" t="inlineStr">
        <f aca="false">FALSE()</f>
        <is>
          <t/>
        </is>
      </c>
      <c r="J1760" s="24" t="inlineStr">
        <f aca="false">FALSE()</f>
        <is>
          <t/>
        </is>
      </c>
      <c r="K1760" s="24" t="inlineStr">
        <f aca="false">FALSE()</f>
        <is>
          <t/>
        </is>
      </c>
      <c r="L1760" s="24" t="inlineStr">
        <f aca="false">FALSE()</f>
        <is>
          <t/>
        </is>
      </c>
    </row>
    <row r="1761" customFormat="false" ht="15" hidden="false" customHeight="false" outlineLevel="0" collapsed="false">
      <c r="A1761" s="24" t="s">
        <v>338</v>
      </c>
      <c r="B1761" s="24" t="s">
        <v>15276</v>
      </c>
      <c r="C1761" s="24" t="n">
        <v>3</v>
      </c>
      <c r="D1761" s="108" t="n">
        <v>0.00158876533716579</v>
      </c>
      <c r="E1761" s="108" t="n">
        <v>0.706188361341201</v>
      </c>
      <c r="F1761" s="24" t="s">
        <v>13916</v>
      </c>
      <c r="G1761" s="24" t="inlineStr">
        <f aca="false">FALSE()</f>
        <is>
          <t/>
        </is>
      </c>
      <c r="H1761" s="24" t="inlineStr">
        <f aca="false">FALSE()</f>
        <is>
          <t/>
        </is>
      </c>
      <c r="I1761" s="24" t="inlineStr">
        <f aca="false">FALSE()</f>
        <is>
          <t/>
        </is>
      </c>
      <c r="J1761" s="24" t="inlineStr">
        <f aca="false">FALSE()</f>
        <is>
          <t/>
        </is>
      </c>
      <c r="K1761" s="24" t="inlineStr">
        <f aca="false">FALSE()</f>
        <is>
          <t/>
        </is>
      </c>
      <c r="L1761" s="24" t="inlineStr">
        <f aca="false">FALSE()</f>
        <is>
          <t/>
        </is>
      </c>
    </row>
    <row r="1762" customFormat="false" ht="15" hidden="false" customHeight="false" outlineLevel="0" collapsed="false">
      <c r="A1762" s="24" t="s">
        <v>15276</v>
      </c>
      <c r="B1762" s="24" t="s">
        <v>15121</v>
      </c>
      <c r="C1762" s="24" t="n">
        <v>3</v>
      </c>
      <c r="D1762" s="108" t="n">
        <v>0.00158876533716579</v>
      </c>
      <c r="E1762" s="108" t="n">
        <v>2.35698140099313</v>
      </c>
      <c r="F1762" s="24" t="s">
        <v>13916</v>
      </c>
      <c r="G1762" s="24" t="inlineStr">
        <f aca="false">FALSE()</f>
        <is>
          <t/>
        </is>
      </c>
      <c r="H1762" s="24" t="inlineStr">
        <f aca="false">FALSE()</f>
        <is>
          <t/>
        </is>
      </c>
      <c r="I1762" s="24" t="inlineStr">
        <f aca="false">FALSE()</f>
        <is>
          <t/>
        </is>
      </c>
      <c r="J1762" s="24" t="inlineStr">
        <f aca="false">FALSE()</f>
        <is>
          <t/>
        </is>
      </c>
      <c r="K1762" s="24" t="inlineStr">
        <f aca="false">FALSE()</f>
        <is>
          <t/>
        </is>
      </c>
      <c r="L1762" s="24" t="inlineStr">
        <f aca="false">FALSE()</f>
        <is>
          <t/>
        </is>
      </c>
    </row>
    <row r="1763" customFormat="false" ht="15" hidden="false" customHeight="false" outlineLevel="0" collapsed="false">
      <c r="A1763" s="24" t="s">
        <v>15121</v>
      </c>
      <c r="B1763" s="24" t="s">
        <v>15415</v>
      </c>
      <c r="C1763" s="24" t="n">
        <v>3</v>
      </c>
      <c r="D1763" s="108" t="n">
        <v>0.00158876533716579</v>
      </c>
      <c r="E1763" s="108" t="n">
        <v>2.65801139665711</v>
      </c>
      <c r="F1763" s="24" t="s">
        <v>13916</v>
      </c>
      <c r="G1763" s="24" t="inlineStr">
        <f aca="false">FALSE()</f>
        <is>
          <t/>
        </is>
      </c>
      <c r="H1763" s="24" t="inlineStr">
        <f aca="false">FALSE()</f>
        <is>
          <t/>
        </is>
      </c>
      <c r="I1763" s="24" t="inlineStr">
        <f aca="false">FALSE()</f>
        <is>
          <t/>
        </is>
      </c>
      <c r="J1763" s="24" t="inlineStr">
        <f aca="false">FALSE()</f>
        <is>
          <t/>
        </is>
      </c>
      <c r="K1763" s="24" t="inlineStr">
        <f aca="false">FALSE()</f>
        <is>
          <t/>
        </is>
      </c>
      <c r="L1763" s="24" t="inlineStr">
        <f aca="false">FALSE()</f>
        <is>
          <t/>
        </is>
      </c>
    </row>
    <row r="1764" customFormat="false" ht="15" hidden="false" customHeight="false" outlineLevel="0" collapsed="false">
      <c r="A1764" s="24" t="s">
        <v>15415</v>
      </c>
      <c r="B1764" s="24" t="s">
        <v>15277</v>
      </c>
      <c r="C1764" s="24" t="n">
        <v>3</v>
      </c>
      <c r="D1764" s="108" t="n">
        <v>0.00158876533716579</v>
      </c>
      <c r="E1764" s="108" t="n">
        <v>2.78295013326541</v>
      </c>
      <c r="F1764" s="24" t="s">
        <v>13916</v>
      </c>
      <c r="G1764" s="24" t="inlineStr">
        <f aca="false">FALSE()</f>
        <is>
          <t/>
        </is>
      </c>
      <c r="H1764" s="24" t="inlineStr">
        <f aca="false">FALSE()</f>
        <is>
          <t/>
        </is>
      </c>
      <c r="I1764" s="24" t="inlineStr">
        <f aca="false">FALSE()</f>
        <is>
          <t/>
        </is>
      </c>
      <c r="J1764" s="24" t="inlineStr">
        <f aca="false">FALSE()</f>
        <is>
          <t/>
        </is>
      </c>
      <c r="K1764" s="24" t="inlineStr">
        <f aca="false">FALSE()</f>
        <is>
          <t/>
        </is>
      </c>
      <c r="L1764" s="24" t="inlineStr">
        <f aca="false">FALSE()</f>
        <is>
          <t/>
        </is>
      </c>
    </row>
    <row r="1765" customFormat="false" ht="15" hidden="false" customHeight="false" outlineLevel="0" collapsed="false">
      <c r="A1765" s="24" t="s">
        <v>15545</v>
      </c>
      <c r="B1765" s="24" t="s">
        <v>14847</v>
      </c>
      <c r="C1765" s="24" t="n">
        <v>3</v>
      </c>
      <c r="D1765" s="108" t="n">
        <v>0.00158876533716579</v>
      </c>
      <c r="E1765" s="108" t="n">
        <v>1.47474155297431</v>
      </c>
      <c r="F1765" s="24" t="s">
        <v>13916</v>
      </c>
      <c r="G1765" s="24" t="inlineStr">
        <f aca="false">FALSE()</f>
        <is>
          <t/>
        </is>
      </c>
      <c r="H1765" s="24" t="inlineStr">
        <f aca="false">FALSE()</f>
        <is>
          <t/>
        </is>
      </c>
      <c r="I1765" s="24" t="inlineStr">
        <f aca="false">FALSE()</f>
        <is>
          <t/>
        </is>
      </c>
      <c r="J1765" s="24" t="inlineStr">
        <f aca="false">FALSE()</f>
        <is>
          <t/>
        </is>
      </c>
      <c r="K1765" s="24" t="inlineStr">
        <f aca="false">FALSE()</f>
        <is>
          <t/>
        </is>
      </c>
      <c r="L1765" s="24" t="inlineStr">
        <f aca="false">FALSE()</f>
        <is>
          <t/>
        </is>
      </c>
    </row>
    <row r="1766" customFormat="false" ht="15" hidden="false" customHeight="false" outlineLevel="0" collapsed="false">
      <c r="A1766" s="24" t="s">
        <v>338</v>
      </c>
      <c r="B1766" s="24" t="s">
        <v>15546</v>
      </c>
      <c r="C1766" s="24" t="n">
        <v>3</v>
      </c>
      <c r="D1766" s="108" t="n">
        <v>0.00158876533716579</v>
      </c>
      <c r="E1766" s="108" t="n">
        <v>1.00721835700518</v>
      </c>
      <c r="F1766" s="24" t="s">
        <v>13916</v>
      </c>
      <c r="G1766" s="24" t="inlineStr">
        <f aca="false">FALSE()</f>
        <is>
          <t/>
        </is>
      </c>
      <c r="H1766" s="24" t="inlineStr">
        <f aca="false">FALSE()</f>
        <is>
          <t/>
        </is>
      </c>
      <c r="I1766" s="24" t="inlineStr">
        <f aca="false">FALSE()</f>
        <is>
          <t/>
        </is>
      </c>
      <c r="J1766" s="24" t="inlineStr">
        <f aca="false">FALSE()</f>
        <is>
          <t/>
        </is>
      </c>
      <c r="K1766" s="24" t="inlineStr">
        <f aca="false">FALSE()</f>
        <is>
          <t/>
        </is>
      </c>
      <c r="L1766" s="24" t="inlineStr">
        <f aca="false">FALSE()</f>
        <is>
          <t/>
        </is>
      </c>
    </row>
    <row r="1767" customFormat="false" ht="15" hidden="false" customHeight="false" outlineLevel="0" collapsed="false">
      <c r="A1767" s="24" t="s">
        <v>15546</v>
      </c>
      <c r="B1767" s="24" t="s">
        <v>15140</v>
      </c>
      <c r="C1767" s="24" t="n">
        <v>3</v>
      </c>
      <c r="D1767" s="108" t="n">
        <v>0.00158876533716579</v>
      </c>
      <c r="E1767" s="108" t="n">
        <v>2.48192013760143</v>
      </c>
      <c r="F1767" s="24" t="s">
        <v>13916</v>
      </c>
      <c r="G1767" s="24" t="inlineStr">
        <f aca="false">FALSE()</f>
        <is>
          <t/>
        </is>
      </c>
      <c r="H1767" s="24" t="inlineStr">
        <f aca="false">FALSE()</f>
        <is>
          <t/>
        </is>
      </c>
      <c r="I1767" s="24" t="inlineStr">
        <f aca="false">FALSE()</f>
        <is>
          <t/>
        </is>
      </c>
      <c r="J1767" s="24" t="inlineStr">
        <f aca="false">FALSE()</f>
        <is>
          <t/>
        </is>
      </c>
      <c r="K1767" s="24" t="inlineStr">
        <f aca="false">FALSE()</f>
        <is>
          <t/>
        </is>
      </c>
      <c r="L1767" s="24" t="inlineStr">
        <f aca="false">FALSE()</f>
        <is>
          <t/>
        </is>
      </c>
    </row>
    <row r="1768" customFormat="false" ht="15" hidden="false" customHeight="false" outlineLevel="0" collapsed="false">
      <c r="A1768" s="24" t="s">
        <v>15544</v>
      </c>
      <c r="B1768" s="24" t="s">
        <v>14847</v>
      </c>
      <c r="C1768" s="24" t="n">
        <v>3</v>
      </c>
      <c r="D1768" s="108" t="n">
        <v>0.00158876533716579</v>
      </c>
      <c r="E1768" s="108" t="n">
        <v>1.47474155297431</v>
      </c>
      <c r="F1768" s="24" t="s">
        <v>13916</v>
      </c>
      <c r="G1768" s="24" t="inlineStr">
        <f aca="false">FALSE()</f>
        <is>
          <t/>
        </is>
      </c>
      <c r="H1768" s="24" t="inlineStr">
        <f aca="false">FALSE()</f>
        <is>
          <t/>
        </is>
      </c>
      <c r="I1768" s="24" t="inlineStr">
        <f aca="false">FALSE()</f>
        <is>
          <t/>
        </is>
      </c>
      <c r="J1768" s="24" t="inlineStr">
        <f aca="false">FALSE()</f>
        <is>
          <t/>
        </is>
      </c>
      <c r="K1768" s="24" t="inlineStr">
        <f aca="false">FALSE()</f>
        <is>
          <t/>
        </is>
      </c>
      <c r="L1768" s="24" t="inlineStr">
        <f aca="false">FALSE()</f>
        <is>
          <t/>
        </is>
      </c>
    </row>
    <row r="1769" customFormat="false" ht="15" hidden="false" customHeight="false" outlineLevel="0" collapsed="false">
      <c r="A1769" s="24" t="s">
        <v>14847</v>
      </c>
      <c r="B1769" s="24" t="s">
        <v>15414</v>
      </c>
      <c r="C1769" s="24" t="n">
        <v>3</v>
      </c>
      <c r="D1769" s="108" t="n">
        <v>0.00158876533716579</v>
      </c>
      <c r="E1769" s="108" t="n">
        <v>1.77577154863829</v>
      </c>
      <c r="F1769" s="24" t="s">
        <v>13916</v>
      </c>
      <c r="G1769" s="24" t="inlineStr">
        <f aca="false">FALSE()</f>
        <is>
          <t/>
        </is>
      </c>
      <c r="H1769" s="24" t="inlineStr">
        <f aca="false">FALSE()</f>
        <is>
          <t/>
        </is>
      </c>
      <c r="I1769" s="24" t="inlineStr">
        <f aca="false">FALSE()</f>
        <is>
          <t/>
        </is>
      </c>
      <c r="J1769" s="24" t="inlineStr">
        <f aca="false">FALSE()</f>
        <is>
          <t/>
        </is>
      </c>
      <c r="K1769" s="24" t="inlineStr">
        <f aca="false">FALSE()</f>
        <is>
          <t/>
        </is>
      </c>
      <c r="L1769" s="24" t="inlineStr">
        <f aca="false">FALSE()</f>
        <is>
          <t/>
        </is>
      </c>
    </row>
    <row r="1770" customFormat="false" ht="15" hidden="false" customHeight="false" outlineLevel="0" collapsed="false">
      <c r="A1770" s="24" t="s">
        <v>15414</v>
      </c>
      <c r="B1770" s="24" t="s">
        <v>15162</v>
      </c>
      <c r="C1770" s="24" t="n">
        <v>3</v>
      </c>
      <c r="D1770" s="108" t="n">
        <v>0.00158876533716579</v>
      </c>
      <c r="E1770" s="108" t="n">
        <v>2.95904139232109</v>
      </c>
      <c r="F1770" s="24" t="s">
        <v>13916</v>
      </c>
      <c r="G1770" s="24" t="inlineStr">
        <f aca="false">FALSE()</f>
        <is>
          <t/>
        </is>
      </c>
      <c r="H1770" s="24" t="inlineStr">
        <f aca="false">FALSE()</f>
        <is>
          <t/>
        </is>
      </c>
      <c r="I1770" s="24" t="inlineStr">
        <f aca="false">FALSE()</f>
        <is>
          <t/>
        </is>
      </c>
      <c r="J1770" s="24" t="inlineStr">
        <f aca="false">FALSE()</f>
        <is>
          <t/>
        </is>
      </c>
      <c r="K1770" s="24" t="inlineStr">
        <f aca="false">FALSE()</f>
        <is>
          <t/>
        </is>
      </c>
      <c r="L1770" s="24" t="inlineStr">
        <f aca="false">FALSE()</f>
        <is>
          <t/>
        </is>
      </c>
    </row>
    <row r="1771" customFormat="false" ht="15" hidden="false" customHeight="false" outlineLevel="0" collapsed="false">
      <c r="A1771" s="24" t="s">
        <v>15543</v>
      </c>
      <c r="B1771" s="24" t="s">
        <v>14847</v>
      </c>
      <c r="C1771" s="24" t="n">
        <v>3</v>
      </c>
      <c r="D1771" s="108" t="n">
        <v>0.00158876533716579</v>
      </c>
      <c r="E1771" s="108" t="n">
        <v>1.47474155297431</v>
      </c>
      <c r="F1771" s="24" t="s">
        <v>13916</v>
      </c>
      <c r="G1771" s="24" t="inlineStr">
        <f aca="false">FALSE()</f>
        <is>
          <t/>
        </is>
      </c>
      <c r="H1771" s="24" t="inlineStr">
        <f aca="false">FALSE()</f>
        <is>
          <t/>
        </is>
      </c>
      <c r="I1771" s="24" t="inlineStr">
        <f aca="false">FALSE()</f>
        <is>
          <t/>
        </is>
      </c>
      <c r="J1771" s="24" t="inlineStr">
        <f aca="false">FALSE()</f>
        <is>
          <t/>
        </is>
      </c>
      <c r="K1771" s="24" t="inlineStr">
        <f aca="false">FALSE()</f>
        <is>
          <t/>
        </is>
      </c>
      <c r="L1771" s="24" t="inlineStr">
        <f aca="false">FALSE()</f>
        <is>
          <t/>
        </is>
      </c>
    </row>
    <row r="1772" customFormat="false" ht="15" hidden="false" customHeight="false" outlineLevel="0" collapsed="false">
      <c r="A1772" s="24" t="s">
        <v>14847</v>
      </c>
      <c r="B1772" s="24" t="s">
        <v>15413</v>
      </c>
      <c r="C1772" s="24" t="n">
        <v>3</v>
      </c>
      <c r="D1772" s="108" t="n">
        <v>0.00158876533716579</v>
      </c>
      <c r="E1772" s="108" t="n">
        <v>1.77577154863829</v>
      </c>
      <c r="F1772" s="24" t="s">
        <v>13916</v>
      </c>
      <c r="G1772" s="24" t="inlineStr">
        <f aca="false">FALSE()</f>
        <is>
          <t/>
        </is>
      </c>
      <c r="H1772" s="24" t="inlineStr">
        <f aca="false">FALSE()</f>
        <is>
          <t/>
        </is>
      </c>
      <c r="I1772" s="24" t="inlineStr">
        <f aca="false">FALSE()</f>
        <is>
          <t/>
        </is>
      </c>
      <c r="J1772" s="24" t="inlineStr">
        <f aca="false">FALSE()</f>
        <is>
          <t/>
        </is>
      </c>
      <c r="K1772" s="24" t="inlineStr">
        <f aca="false">FALSE()</f>
        <is>
          <t/>
        </is>
      </c>
      <c r="L1772" s="24" t="inlineStr">
        <f aca="false">FALSE()</f>
        <is>
          <t/>
        </is>
      </c>
    </row>
    <row r="1773" customFormat="false" ht="15" hidden="false" customHeight="false" outlineLevel="0" collapsed="false">
      <c r="A1773" s="24" t="s">
        <v>15413</v>
      </c>
      <c r="B1773" s="24" t="s">
        <v>14820</v>
      </c>
      <c r="C1773" s="24" t="n">
        <v>3</v>
      </c>
      <c r="D1773" s="108" t="n">
        <v>0.00158876533716579</v>
      </c>
      <c r="E1773" s="108" t="n">
        <v>2.33065246227078</v>
      </c>
      <c r="F1773" s="24" t="s">
        <v>13916</v>
      </c>
      <c r="G1773" s="24" t="inlineStr">
        <f aca="false">FALSE()</f>
        <is>
          <t/>
        </is>
      </c>
      <c r="H1773" s="24" t="inlineStr">
        <f aca="false">FALSE()</f>
        <is>
          <t/>
        </is>
      </c>
      <c r="I1773" s="24" t="inlineStr">
        <f aca="false">FALSE()</f>
        <is>
          <t/>
        </is>
      </c>
      <c r="J1773" s="24" t="inlineStr">
        <f aca="false">FALSE()</f>
        <is>
          <t/>
        </is>
      </c>
      <c r="K1773" s="24" t="inlineStr">
        <f aca="false">FALSE()</f>
        <is>
          <t/>
        </is>
      </c>
      <c r="L1773" s="24" t="inlineStr">
        <f aca="false">FALSE()</f>
        <is>
          <t/>
        </is>
      </c>
    </row>
    <row r="1774" customFormat="false" ht="15" hidden="false" customHeight="false" outlineLevel="0" collapsed="false">
      <c r="A1774" s="24" t="s">
        <v>15541</v>
      </c>
      <c r="B1774" s="24" t="s">
        <v>14847</v>
      </c>
      <c r="C1774" s="24" t="n">
        <v>3</v>
      </c>
      <c r="D1774" s="108" t="n">
        <v>0.00158876533716579</v>
      </c>
      <c r="E1774" s="108" t="n">
        <v>1.47474155297431</v>
      </c>
      <c r="F1774" s="24" t="s">
        <v>13916</v>
      </c>
      <c r="G1774" s="24" t="inlineStr">
        <f aca="false">FALSE()</f>
        <is>
          <t/>
        </is>
      </c>
      <c r="H1774" s="24" t="inlineStr">
        <f aca="false">FALSE()</f>
        <is>
          <t/>
        </is>
      </c>
      <c r="I1774" s="24" t="inlineStr">
        <f aca="false">FALSE()</f>
        <is>
          <t/>
        </is>
      </c>
      <c r="J1774" s="24" t="inlineStr">
        <f aca="false">FALSE()</f>
        <is>
          <t/>
        </is>
      </c>
      <c r="K1774" s="24" t="inlineStr">
        <f aca="false">FALSE()</f>
        <is>
          <t/>
        </is>
      </c>
      <c r="L1774" s="24" t="inlineStr">
        <f aca="false">FALSE()</f>
        <is>
          <t/>
        </is>
      </c>
    </row>
    <row r="1775" customFormat="false" ht="15" hidden="false" customHeight="false" outlineLevel="0" collapsed="false">
      <c r="A1775" s="24" t="s">
        <v>14847</v>
      </c>
      <c r="B1775" s="24" t="s">
        <v>15542</v>
      </c>
      <c r="C1775" s="24" t="n">
        <v>3</v>
      </c>
      <c r="D1775" s="108" t="n">
        <v>0.00158876533716579</v>
      </c>
      <c r="E1775" s="108" t="n">
        <v>1.77577154863829</v>
      </c>
      <c r="F1775" s="24" t="s">
        <v>13916</v>
      </c>
      <c r="G1775" s="24" t="inlineStr">
        <f aca="false">FALSE()</f>
        <is>
          <t/>
        </is>
      </c>
      <c r="H1775" s="24" t="inlineStr">
        <f aca="false">FALSE()</f>
        <is>
          <t/>
        </is>
      </c>
      <c r="I1775" s="24" t="inlineStr">
        <f aca="false">FALSE()</f>
        <is>
          <t/>
        </is>
      </c>
      <c r="J1775" s="24" t="inlineStr">
        <f aca="false">FALSE()</f>
        <is>
          <t/>
        </is>
      </c>
      <c r="K1775" s="24" t="inlineStr">
        <f aca="false">FALSE()</f>
        <is>
          <t/>
        </is>
      </c>
      <c r="L1775" s="24" t="inlineStr">
        <f aca="false">FALSE()</f>
        <is>
          <t/>
        </is>
      </c>
    </row>
    <row r="1776" customFormat="false" ht="15" hidden="false" customHeight="false" outlineLevel="0" collapsed="false">
      <c r="A1776" s="24" t="s">
        <v>15542</v>
      </c>
      <c r="B1776" s="24" t="s">
        <v>14852</v>
      </c>
      <c r="C1776" s="24" t="n">
        <v>3</v>
      </c>
      <c r="D1776" s="108" t="n">
        <v>0.00158876533716579</v>
      </c>
      <c r="E1776" s="108" t="n">
        <v>1.63682209758717</v>
      </c>
      <c r="F1776" s="24" t="s">
        <v>13916</v>
      </c>
      <c r="G1776" s="24" t="inlineStr">
        <f aca="false">FALSE()</f>
        <is>
          <t/>
        </is>
      </c>
      <c r="H1776" s="24" t="inlineStr">
        <f aca="false">FALSE()</f>
        <is>
          <t/>
        </is>
      </c>
      <c r="I1776" s="24" t="inlineStr">
        <f aca="false">FALSE()</f>
        <is>
          <t/>
        </is>
      </c>
      <c r="J1776" s="24" t="inlineStr">
        <f aca="false">FALSE()</f>
        <is>
          <t/>
        </is>
      </c>
      <c r="K1776" s="24" t="inlineStr">
        <f aca="false">FALSE()</f>
        <is>
          <t/>
        </is>
      </c>
      <c r="L1776" s="24" t="inlineStr">
        <f aca="false">FALSE()</f>
        <is>
          <t/>
        </is>
      </c>
    </row>
    <row r="1777" customFormat="false" ht="15" hidden="false" customHeight="false" outlineLevel="0" collapsed="false">
      <c r="A1777" s="24" t="s">
        <v>14852</v>
      </c>
      <c r="B1777" s="24" t="s">
        <v>338</v>
      </c>
      <c r="C1777" s="24" t="n">
        <v>3</v>
      </c>
      <c r="D1777" s="108" t="n">
        <v>0.00158876533716579</v>
      </c>
      <c r="E1777" s="108" t="n">
        <v>-0.408485354878694</v>
      </c>
      <c r="F1777" s="24" t="s">
        <v>13916</v>
      </c>
      <c r="G1777" s="24" t="inlineStr">
        <f aca="false">FALSE()</f>
        <is>
          <t/>
        </is>
      </c>
      <c r="H1777" s="24" t="inlineStr">
        <f aca="false">FALSE()</f>
        <is>
          <t/>
        </is>
      </c>
      <c r="I1777" s="24" t="inlineStr">
        <f aca="false">FALSE()</f>
        <is>
          <t/>
        </is>
      </c>
      <c r="J1777" s="24" t="inlineStr">
        <f aca="false">FALSE()</f>
        <is>
          <t/>
        </is>
      </c>
      <c r="K1777" s="24" t="inlineStr">
        <f aca="false">FALSE()</f>
        <is>
          <t/>
        </is>
      </c>
      <c r="L1777" s="24" t="inlineStr">
        <f aca="false">FALSE()</f>
        <is>
          <t/>
        </is>
      </c>
    </row>
    <row r="1778" customFormat="false" ht="15" hidden="false" customHeight="false" outlineLevel="0" collapsed="false">
      <c r="A1778" s="24" t="s">
        <v>338</v>
      </c>
      <c r="B1778" s="24" t="s">
        <v>15274</v>
      </c>
      <c r="C1778" s="24" t="n">
        <v>3</v>
      </c>
      <c r="D1778" s="108" t="n">
        <v>0.00158876533716579</v>
      </c>
      <c r="E1778" s="108" t="n">
        <v>0.706188361341201</v>
      </c>
      <c r="F1778" s="24" t="s">
        <v>13916</v>
      </c>
      <c r="G1778" s="24" t="inlineStr">
        <f aca="false">FALSE()</f>
        <is>
          <t/>
        </is>
      </c>
      <c r="H1778" s="24" t="inlineStr">
        <f aca="false">FALSE()</f>
        <is>
          <t/>
        </is>
      </c>
      <c r="I1778" s="24" t="inlineStr">
        <f aca="false">FALSE()</f>
        <is>
          <t/>
        </is>
      </c>
      <c r="J1778" s="24" t="inlineStr">
        <f aca="false">FALSE()</f>
        <is>
          <t/>
        </is>
      </c>
      <c r="K1778" s="24" t="inlineStr">
        <f aca="false">FALSE()</f>
        <is>
          <t/>
        </is>
      </c>
      <c r="L1778" s="24" t="inlineStr">
        <f aca="false">FALSE()</f>
        <is>
          <t/>
        </is>
      </c>
    </row>
    <row r="1779" customFormat="false" ht="15" hidden="false" customHeight="false" outlineLevel="0" collapsed="false">
      <c r="A1779" s="24" t="s">
        <v>15539</v>
      </c>
      <c r="B1779" s="24" t="s">
        <v>14847</v>
      </c>
      <c r="C1779" s="24" t="n">
        <v>3</v>
      </c>
      <c r="D1779" s="108" t="n">
        <v>0.00158876533716579</v>
      </c>
      <c r="E1779" s="108" t="n">
        <v>1.47474155297431</v>
      </c>
      <c r="F1779" s="24" t="s">
        <v>13916</v>
      </c>
      <c r="G1779" s="24" t="inlineStr">
        <f aca="false">FALSE()</f>
        <is>
          <t/>
        </is>
      </c>
      <c r="H1779" s="24" t="inlineStr">
        <f aca="false">FALSE()</f>
        <is>
          <t/>
        </is>
      </c>
      <c r="I1779" s="24" t="inlineStr">
        <f aca="false">FALSE()</f>
        <is>
          <t/>
        </is>
      </c>
      <c r="J1779" s="24" t="inlineStr">
        <f aca="false">FALSE()</f>
        <is>
          <t/>
        </is>
      </c>
      <c r="K1779" s="24" t="inlineStr">
        <f aca="false">FALSE()</f>
        <is>
          <t/>
        </is>
      </c>
      <c r="L1779" s="24" t="inlineStr">
        <f aca="false">FALSE()</f>
        <is>
          <t/>
        </is>
      </c>
    </row>
    <row r="1780" customFormat="false" ht="15" hidden="false" customHeight="false" outlineLevel="0" collapsed="false">
      <c r="A1780" s="24" t="s">
        <v>14847</v>
      </c>
      <c r="B1780" s="24" t="s">
        <v>15540</v>
      </c>
      <c r="C1780" s="24" t="n">
        <v>3</v>
      </c>
      <c r="D1780" s="108" t="n">
        <v>0.00158876533716579</v>
      </c>
      <c r="E1780" s="108" t="n">
        <v>1.77577154863829</v>
      </c>
      <c r="F1780" s="24" t="s">
        <v>13916</v>
      </c>
      <c r="G1780" s="24" t="inlineStr">
        <f aca="false">FALSE()</f>
        <is>
          <t/>
        </is>
      </c>
      <c r="H1780" s="24" t="inlineStr">
        <f aca="false">FALSE()</f>
        <is>
          <t/>
        </is>
      </c>
      <c r="I1780" s="24" t="inlineStr">
        <f aca="false">FALSE()</f>
        <is>
          <t/>
        </is>
      </c>
      <c r="J1780" s="24" t="inlineStr">
        <f aca="false">FALSE()</f>
        <is>
          <t/>
        </is>
      </c>
      <c r="K1780" s="24" t="inlineStr">
        <f aca="false">FALSE()</f>
        <is>
          <t/>
        </is>
      </c>
      <c r="L1780" s="24" t="inlineStr">
        <f aca="false">FALSE()</f>
        <is>
          <t/>
        </is>
      </c>
    </row>
    <row r="1781" customFormat="false" ht="15" hidden="false" customHeight="false" outlineLevel="0" collapsed="false">
      <c r="A1781" s="24" t="s">
        <v>15540</v>
      </c>
      <c r="B1781" s="24" t="s">
        <v>15074</v>
      </c>
      <c r="C1781" s="24" t="n">
        <v>3</v>
      </c>
      <c r="D1781" s="108" t="n">
        <v>0.00158876533716579</v>
      </c>
      <c r="E1781" s="108" t="n">
        <v>2.21867870282685</v>
      </c>
      <c r="F1781" s="24" t="s">
        <v>13916</v>
      </c>
      <c r="G1781" s="24" t="inlineStr">
        <f aca="false">FALSE()</f>
        <is>
          <t/>
        </is>
      </c>
      <c r="H1781" s="24" t="inlineStr">
        <f aca="false">FALSE()</f>
        <is>
          <t/>
        </is>
      </c>
      <c r="I1781" s="24" t="inlineStr">
        <f aca="false">FALSE()</f>
        <is>
          <t/>
        </is>
      </c>
      <c r="J1781" s="24" t="inlineStr">
        <f aca="false">FALSE()</f>
        <is>
          <t/>
        </is>
      </c>
      <c r="K1781" s="24" t="inlineStr">
        <f aca="false">FALSE()</f>
        <is>
          <t/>
        </is>
      </c>
      <c r="L1781" s="24" t="inlineStr">
        <f aca="false">FALSE()</f>
        <is>
          <t/>
        </is>
      </c>
    </row>
    <row r="1782" customFormat="false" ht="15" hidden="false" customHeight="false" outlineLevel="0" collapsed="false">
      <c r="A1782" s="24" t="s">
        <v>338</v>
      </c>
      <c r="B1782" s="24" t="s">
        <v>15135</v>
      </c>
      <c r="C1782" s="24" t="n">
        <v>3</v>
      </c>
      <c r="D1782" s="108" t="n">
        <v>0.00158876533716579</v>
      </c>
      <c r="E1782" s="108" t="n">
        <v>0.405158365677219</v>
      </c>
      <c r="F1782" s="24" t="s">
        <v>13916</v>
      </c>
      <c r="G1782" s="24" t="inlineStr">
        <f aca="false">FALSE()</f>
        <is>
          <t/>
        </is>
      </c>
      <c r="H1782" s="24" t="inlineStr">
        <f aca="false">FALSE()</f>
        <is>
          <t/>
        </is>
      </c>
      <c r="I1782" s="24" t="inlineStr">
        <f aca="false">FALSE()</f>
        <is>
          <t/>
        </is>
      </c>
      <c r="J1782" s="24" t="inlineStr">
        <f aca="false">FALSE()</f>
        <is>
          <t/>
        </is>
      </c>
      <c r="K1782" s="24" t="inlineStr">
        <f aca="false">FALSE()</f>
        <is>
          <t/>
        </is>
      </c>
      <c r="L1782" s="24" t="inlineStr">
        <f aca="false">FALSE()</f>
        <is>
          <t/>
        </is>
      </c>
    </row>
    <row r="1783" customFormat="false" ht="15" hidden="false" customHeight="false" outlineLevel="0" collapsed="false">
      <c r="A1783" s="24" t="s">
        <v>15537</v>
      </c>
      <c r="B1783" s="24" t="s">
        <v>14847</v>
      </c>
      <c r="C1783" s="24" t="n">
        <v>3</v>
      </c>
      <c r="D1783" s="108" t="n">
        <v>0.00158876533716579</v>
      </c>
      <c r="E1783" s="108" t="n">
        <v>1.47474155297431</v>
      </c>
      <c r="F1783" s="24" t="s">
        <v>13916</v>
      </c>
      <c r="G1783" s="24" t="inlineStr">
        <f aca="false">FALSE()</f>
        <is>
          <t/>
        </is>
      </c>
      <c r="H1783" s="24" t="inlineStr">
        <f aca="false">FALSE()</f>
        <is>
          <t/>
        </is>
      </c>
      <c r="I1783" s="24" t="inlineStr">
        <f aca="false">FALSE()</f>
        <is>
          <t/>
        </is>
      </c>
      <c r="J1783" s="24" t="inlineStr">
        <f aca="false">FALSE()</f>
        <is>
          <t/>
        </is>
      </c>
      <c r="K1783" s="24" t="inlineStr">
        <f aca="false">FALSE()</f>
        <is>
          <t/>
        </is>
      </c>
      <c r="L1783" s="24" t="inlineStr">
        <f aca="false">FALSE()</f>
        <is>
          <t/>
        </is>
      </c>
    </row>
    <row r="1784" customFormat="false" ht="15" hidden="false" customHeight="false" outlineLevel="0" collapsed="false">
      <c r="A1784" s="24" t="s">
        <v>14847</v>
      </c>
      <c r="B1784" s="24" t="s">
        <v>15538</v>
      </c>
      <c r="C1784" s="24" t="n">
        <v>3</v>
      </c>
      <c r="D1784" s="108" t="n">
        <v>0.00158876533716579</v>
      </c>
      <c r="E1784" s="108" t="n">
        <v>1.77577154863829</v>
      </c>
      <c r="F1784" s="24" t="s">
        <v>13916</v>
      </c>
      <c r="G1784" s="24" t="inlineStr">
        <f aca="false">FALSE()</f>
        <is>
          <t/>
        </is>
      </c>
      <c r="H1784" s="24" t="inlineStr">
        <f aca="false">FALSE()</f>
        <is>
          <t/>
        </is>
      </c>
      <c r="I1784" s="24" t="inlineStr">
        <f aca="false">FALSE()</f>
        <is>
          <t/>
        </is>
      </c>
      <c r="J1784" s="24" t="inlineStr">
        <f aca="false">FALSE()</f>
        <is>
          <t/>
        </is>
      </c>
      <c r="K1784" s="24" t="inlineStr">
        <f aca="false">FALSE()</f>
        <is>
          <t/>
        </is>
      </c>
      <c r="L1784" s="24" t="inlineStr">
        <f aca="false">FALSE()</f>
        <is>
          <t/>
        </is>
      </c>
    </row>
    <row r="1785" customFormat="false" ht="15" hidden="false" customHeight="false" outlineLevel="0" collapsed="false">
      <c r="A1785" s="24" t="s">
        <v>15538</v>
      </c>
      <c r="B1785" s="24" t="s">
        <v>1267</v>
      </c>
      <c r="C1785" s="24" t="n">
        <v>3</v>
      </c>
      <c r="D1785" s="108" t="n">
        <v>0.00158876533716579</v>
      </c>
      <c r="E1785" s="108" t="n">
        <v>2.11394335230684</v>
      </c>
      <c r="F1785" s="24" t="s">
        <v>13916</v>
      </c>
      <c r="G1785" s="24" t="inlineStr">
        <f aca="false">FALSE()</f>
        <is>
          <t/>
        </is>
      </c>
      <c r="H1785" s="24" t="inlineStr">
        <f aca="false">FALSE()</f>
        <is>
          <t/>
        </is>
      </c>
      <c r="I1785" s="24" t="inlineStr">
        <f aca="false">FALSE()</f>
        <is>
          <t/>
        </is>
      </c>
      <c r="J1785" s="24" t="inlineStr">
        <f aca="false">FALSE()</f>
        <is>
          <t/>
        </is>
      </c>
      <c r="K1785" s="24" t="inlineStr">
        <f aca="false">FALSE()</f>
        <is>
          <t/>
        </is>
      </c>
      <c r="L1785" s="24" t="inlineStr">
        <f aca="false">FALSE()</f>
        <is>
          <t/>
        </is>
      </c>
    </row>
    <row r="1786" customFormat="false" ht="15" hidden="false" customHeight="false" outlineLevel="0" collapsed="false">
      <c r="A1786" s="24" t="s">
        <v>1267</v>
      </c>
      <c r="B1786" s="24" t="s">
        <v>338</v>
      </c>
      <c r="C1786" s="24" t="n">
        <v>3</v>
      </c>
      <c r="D1786" s="108" t="n">
        <v>0.00158876533716579</v>
      </c>
      <c r="E1786" s="108" t="n">
        <v>0.168170056675174</v>
      </c>
      <c r="F1786" s="24" t="s">
        <v>13916</v>
      </c>
      <c r="G1786" s="24" t="inlineStr">
        <f aca="false">FALSE()</f>
        <is>
          <t/>
        </is>
      </c>
      <c r="H1786" s="24" t="inlineStr">
        <f aca="false">FALSE()</f>
        <is>
          <t/>
        </is>
      </c>
      <c r="I1786" s="24" t="inlineStr">
        <f aca="false">FALSE()</f>
        <is>
          <t/>
        </is>
      </c>
      <c r="J1786" s="24" t="inlineStr">
        <f aca="false">FALSE()</f>
        <is>
          <t/>
        </is>
      </c>
      <c r="K1786" s="24" t="inlineStr">
        <f aca="false">FALSE()</f>
        <is>
          <t/>
        </is>
      </c>
      <c r="L1786" s="24" t="inlineStr">
        <f aca="false">FALSE()</f>
        <is>
          <t/>
        </is>
      </c>
    </row>
    <row r="1787" customFormat="false" ht="15" hidden="false" customHeight="false" outlineLevel="0" collapsed="false">
      <c r="A1787" s="24" t="s">
        <v>338</v>
      </c>
      <c r="B1787" s="24" t="s">
        <v>15147</v>
      </c>
      <c r="C1787" s="24" t="n">
        <v>2</v>
      </c>
      <c r="D1787" s="108" t="n">
        <v>0.00114579334941517</v>
      </c>
      <c r="E1787" s="108" t="n">
        <v>0.463150312654906</v>
      </c>
      <c r="F1787" s="24" t="s">
        <v>13916</v>
      </c>
      <c r="G1787" s="24" t="inlineStr">
        <f aca="false">FALSE()</f>
        <is>
          <t/>
        </is>
      </c>
      <c r="H1787" s="24" t="inlineStr">
        <f aca="false">FALSE()</f>
        <is>
          <t/>
        </is>
      </c>
      <c r="I1787" s="24" t="inlineStr">
        <f aca="false">FALSE()</f>
        <is>
          <t/>
        </is>
      </c>
      <c r="J1787" s="24" t="inlineStr">
        <f aca="false">FALSE()</f>
        <is>
          <t/>
        </is>
      </c>
      <c r="K1787" s="24" t="inlineStr">
        <f aca="false">FALSE()</f>
        <is>
          <t/>
        </is>
      </c>
      <c r="L1787" s="24" t="inlineStr">
        <f aca="false">FALSE()</f>
        <is>
          <t/>
        </is>
      </c>
    </row>
    <row r="1788" customFormat="false" ht="15" hidden="false" customHeight="false" outlineLevel="0" collapsed="false">
      <c r="A1788" s="24" t="s">
        <v>16094</v>
      </c>
      <c r="B1788" s="24" t="s">
        <v>15092</v>
      </c>
      <c r="C1788" s="24" t="n">
        <v>2</v>
      </c>
      <c r="D1788" s="108" t="n">
        <v>0.00114579334941517</v>
      </c>
      <c r="E1788" s="108" t="n">
        <v>2.7160033436348</v>
      </c>
      <c r="F1788" s="24" t="s">
        <v>13916</v>
      </c>
      <c r="G1788" s="24" t="inlineStr">
        <f aca="false">FALSE()</f>
        <is>
          <t/>
        </is>
      </c>
      <c r="H1788" s="24" t="inlineStr">
        <f aca="false">FALSE()</f>
        <is>
          <t/>
        </is>
      </c>
      <c r="I1788" s="24" t="inlineStr">
        <f aca="false">FALSE()</f>
        <is>
          <t/>
        </is>
      </c>
      <c r="J1788" s="24" t="inlineStr">
        <f aca="false">FALSE()</f>
        <is>
          <t/>
        </is>
      </c>
      <c r="K1788" s="24" t="inlineStr">
        <f aca="false">FALSE()</f>
        <is>
          <t/>
        </is>
      </c>
      <c r="L1788" s="24" t="inlineStr">
        <f aca="false">FALSE()</f>
        <is>
          <t/>
        </is>
      </c>
    </row>
    <row r="1789" customFormat="false" ht="15" hidden="false" customHeight="false" outlineLevel="0" collapsed="false">
      <c r="A1789" s="24" t="s">
        <v>15092</v>
      </c>
      <c r="B1789" s="24" t="s">
        <v>16095</v>
      </c>
      <c r="C1789" s="24" t="n">
        <v>2</v>
      </c>
      <c r="D1789" s="108" t="n">
        <v>0.00114579334941517</v>
      </c>
      <c r="E1789" s="108" t="n">
        <v>2.7160033436348</v>
      </c>
      <c r="F1789" s="24" t="s">
        <v>13916</v>
      </c>
      <c r="G1789" s="24" t="inlineStr">
        <f aca="false">FALSE()</f>
        <is>
          <t/>
        </is>
      </c>
      <c r="H1789" s="24" t="inlineStr">
        <f aca="false">FALSE()</f>
        <is>
          <t/>
        </is>
      </c>
      <c r="I1789" s="24" t="inlineStr">
        <f aca="false">FALSE()</f>
        <is>
          <t/>
        </is>
      </c>
      <c r="J1789" s="24" t="inlineStr">
        <f aca="false">FALSE()</f>
        <is>
          <t/>
        </is>
      </c>
      <c r="K1789" s="24" t="inlineStr">
        <f aca="false">FALSE()</f>
        <is>
          <t/>
        </is>
      </c>
      <c r="L1789" s="24" t="inlineStr">
        <f aca="false">FALSE()</f>
        <is>
          <t/>
        </is>
      </c>
    </row>
    <row r="1790" customFormat="false" ht="15" hidden="false" customHeight="false" outlineLevel="0" collapsed="false">
      <c r="A1790" s="24" t="s">
        <v>16095</v>
      </c>
      <c r="B1790" s="24" t="s">
        <v>16096</v>
      </c>
      <c r="C1790" s="24" t="n">
        <v>2</v>
      </c>
      <c r="D1790" s="108" t="n">
        <v>0.00114579334941517</v>
      </c>
      <c r="E1790" s="108" t="n">
        <v>3.26007138798507</v>
      </c>
      <c r="F1790" s="24" t="s">
        <v>13916</v>
      </c>
      <c r="G1790" s="24" t="inlineStr">
        <f aca="false">FALSE()</f>
        <is>
          <t/>
        </is>
      </c>
      <c r="H1790" s="24" t="inlineStr">
        <f aca="false">FALSE()</f>
        <is>
          <t/>
        </is>
      </c>
      <c r="I1790" s="24" t="inlineStr">
        <f aca="false">FALSE()</f>
        <is>
          <t/>
        </is>
      </c>
      <c r="J1790" s="24" t="inlineStr">
        <f aca="false">FALSE()</f>
        <is>
          <t/>
        </is>
      </c>
      <c r="K1790" s="24" t="inlineStr">
        <f aca="false">FALSE()</f>
        <is>
          <t/>
        </is>
      </c>
      <c r="L1790" s="24" t="inlineStr">
        <f aca="false">FALSE()</f>
        <is>
          <t/>
        </is>
      </c>
    </row>
    <row r="1791" customFormat="false" ht="15" hidden="false" customHeight="false" outlineLevel="0" collapsed="false">
      <c r="A1791" s="24" t="s">
        <v>16096</v>
      </c>
      <c r="B1791" s="24" t="s">
        <v>15625</v>
      </c>
      <c r="C1791" s="24" t="n">
        <v>2</v>
      </c>
      <c r="D1791" s="108" t="n">
        <v>0.00114579334941517</v>
      </c>
      <c r="E1791" s="108" t="n">
        <v>3.26007138798507</v>
      </c>
      <c r="F1791" s="24" t="s">
        <v>13916</v>
      </c>
      <c r="G1791" s="24" t="inlineStr">
        <f aca="false">FALSE()</f>
        <is>
          <t/>
        </is>
      </c>
      <c r="H1791" s="24" t="inlineStr">
        <f aca="false">FALSE()</f>
        <is>
          <t/>
        </is>
      </c>
      <c r="I1791" s="24" t="inlineStr">
        <f aca="false">FALSE()</f>
        <is>
          <t/>
        </is>
      </c>
      <c r="J1791" s="24" t="inlineStr">
        <f aca="false">FALSE()</f>
        <is>
          <t/>
        </is>
      </c>
      <c r="K1791" s="24" t="inlineStr">
        <f aca="false">FALSE()</f>
        <is>
          <t/>
        </is>
      </c>
      <c r="L1791" s="24" t="inlineStr">
        <f aca="false">FALSE()</f>
        <is>
          <t/>
        </is>
      </c>
    </row>
    <row r="1792" customFormat="false" ht="15" hidden="false" customHeight="false" outlineLevel="0" collapsed="false">
      <c r="A1792" s="24" t="s">
        <v>15625</v>
      </c>
      <c r="B1792" s="24" t="s">
        <v>338</v>
      </c>
      <c r="C1792" s="24" t="n">
        <v>2</v>
      </c>
      <c r="D1792" s="108" t="n">
        <v>0.00114579334941517</v>
      </c>
      <c r="E1792" s="108" t="n">
        <v>1.03347148277772</v>
      </c>
      <c r="F1792" s="24" t="s">
        <v>13916</v>
      </c>
      <c r="G1792" s="24" t="inlineStr">
        <f aca="false">FALSE()</f>
        <is>
          <t/>
        </is>
      </c>
      <c r="H1792" s="24" t="inlineStr">
        <f aca="false">FALSE()</f>
        <is>
          <t/>
        </is>
      </c>
      <c r="I1792" s="24" t="inlineStr">
        <f aca="false">FALSE()</f>
        <is>
          <t/>
        </is>
      </c>
      <c r="J1792" s="24" t="inlineStr">
        <f aca="false">FALSE()</f>
        <is>
          <t/>
        </is>
      </c>
      <c r="K1792" s="24" t="inlineStr">
        <f aca="false">FALSE()</f>
        <is>
          <t/>
        </is>
      </c>
      <c r="L1792" s="24" t="inlineStr">
        <f aca="false">FALSE()</f>
        <is>
          <t/>
        </is>
      </c>
    </row>
    <row r="1793" customFormat="false" ht="15" hidden="false" customHeight="false" outlineLevel="0" collapsed="false">
      <c r="A1793" s="24" t="s">
        <v>338</v>
      </c>
      <c r="B1793" s="24" t="s">
        <v>15192</v>
      </c>
      <c r="C1793" s="24" t="n">
        <v>2</v>
      </c>
      <c r="D1793" s="108" t="n">
        <v>0.00114579334941517</v>
      </c>
      <c r="E1793" s="108" t="n">
        <v>0.609278348333144</v>
      </c>
      <c r="F1793" s="24" t="s">
        <v>13916</v>
      </c>
      <c r="G1793" s="24" t="inlineStr">
        <f aca="false">FALSE()</f>
        <is>
          <t/>
        </is>
      </c>
      <c r="H1793" s="24" t="inlineStr">
        <f aca="false">FALSE()</f>
        <is>
          <t/>
        </is>
      </c>
      <c r="I1793" s="24" t="inlineStr">
        <f aca="false">FALSE()</f>
        <is>
          <t/>
        </is>
      </c>
      <c r="J1793" s="24" t="inlineStr">
        <f aca="false">FALSE()</f>
        <is>
          <t/>
        </is>
      </c>
      <c r="K1793" s="24" t="inlineStr">
        <f aca="false">FALSE()</f>
        <is>
          <t/>
        </is>
      </c>
      <c r="L1793" s="24" t="inlineStr">
        <f aca="false">FALSE()</f>
        <is>
          <t/>
        </is>
      </c>
    </row>
    <row r="1794" customFormat="false" ht="15" hidden="false" customHeight="false" outlineLevel="0" collapsed="false">
      <c r="A1794" s="24" t="s">
        <v>15624</v>
      </c>
      <c r="B1794" s="24" t="s">
        <v>15913</v>
      </c>
      <c r="C1794" s="24" t="n">
        <v>2</v>
      </c>
      <c r="D1794" s="108" t="n">
        <v>0.00114579334941517</v>
      </c>
      <c r="E1794" s="108" t="n">
        <v>3.26007138798507</v>
      </c>
      <c r="F1794" s="24" t="s">
        <v>13916</v>
      </c>
      <c r="G1794" s="24" t="inlineStr">
        <f aca="false">FALSE()</f>
        <is>
          <t/>
        </is>
      </c>
      <c r="H1794" s="24" t="inlineStr">
        <f aca="false">FALSE()</f>
        <is>
          <t/>
        </is>
      </c>
      <c r="I1794" s="24" t="inlineStr">
        <f aca="false">FALSE()</f>
        <is>
          <t/>
        </is>
      </c>
      <c r="J1794" s="24" t="inlineStr">
        <f aca="false">FALSE()</f>
        <is>
          <t/>
        </is>
      </c>
      <c r="K1794" s="24" t="inlineStr">
        <f aca="false">FALSE()</f>
        <is>
          <t/>
        </is>
      </c>
      <c r="L1794" s="24" t="inlineStr">
        <f aca="false">FALSE()</f>
        <is>
          <t/>
        </is>
      </c>
    </row>
    <row r="1795" customFormat="false" ht="15" hidden="false" customHeight="false" outlineLevel="0" collapsed="false">
      <c r="A1795" s="24" t="s">
        <v>1447</v>
      </c>
      <c r="B1795" s="24" t="s">
        <v>14907</v>
      </c>
      <c r="C1795" s="24" t="n">
        <v>2</v>
      </c>
      <c r="D1795" s="108" t="n">
        <v>0.00114579334941517</v>
      </c>
      <c r="E1795" s="108" t="n">
        <v>2.90788886987371</v>
      </c>
      <c r="F1795" s="24" t="s">
        <v>13916</v>
      </c>
      <c r="G1795" s="24" t="inlineStr">
        <f aca="false">FALSE()</f>
        <is>
          <t/>
        </is>
      </c>
      <c r="H1795" s="24" t="inlineStr">
        <f aca="false">FALSE()</f>
        <is>
          <t/>
        </is>
      </c>
      <c r="I1795" s="24" t="inlineStr">
        <f aca="false">FALSE()</f>
        <is>
          <t/>
        </is>
      </c>
      <c r="J1795" s="24" t="inlineStr">
        <f aca="false">FALSE()</f>
        <is>
          <t/>
        </is>
      </c>
      <c r="K1795" s="24" t="inlineStr">
        <f aca="false">FALSE()</f>
        <is>
          <t/>
        </is>
      </c>
      <c r="L1795" s="24" t="inlineStr">
        <f aca="false">FALSE()</f>
        <is>
          <t/>
        </is>
      </c>
    </row>
    <row r="1796" customFormat="false" ht="15" hidden="false" customHeight="false" outlineLevel="0" collapsed="false">
      <c r="A1796" s="24" t="s">
        <v>16069</v>
      </c>
      <c r="B1796" s="24" t="s">
        <v>16070</v>
      </c>
      <c r="C1796" s="24" t="n">
        <v>2</v>
      </c>
      <c r="D1796" s="108" t="n">
        <v>0.00114579334941517</v>
      </c>
      <c r="E1796" s="108" t="n">
        <v>3.26007138798507</v>
      </c>
      <c r="F1796" s="24" t="s">
        <v>13916</v>
      </c>
      <c r="G1796" s="24" t="inlineStr">
        <f aca="false">FALSE()</f>
        <is>
          <t/>
        </is>
      </c>
      <c r="H1796" s="24" t="inlineStr">
        <f aca="false">FALSE()</f>
        <is>
          <t/>
        </is>
      </c>
      <c r="I1796" s="24" t="inlineStr">
        <f aca="false">FALSE()</f>
        <is>
          <t/>
        </is>
      </c>
      <c r="J1796" s="24" t="inlineStr">
        <f aca="false">FALSE()</f>
        <is>
          <t/>
        </is>
      </c>
      <c r="K1796" s="24" t="inlineStr">
        <f aca="false">FALSE()</f>
        <is>
          <t/>
        </is>
      </c>
      <c r="L1796" s="24" t="inlineStr">
        <f aca="false">FALSE()</f>
        <is>
          <t/>
        </is>
      </c>
    </row>
    <row r="1797" customFormat="false" ht="15" hidden="false" customHeight="false" outlineLevel="0" collapsed="false">
      <c r="A1797" s="24" t="s">
        <v>16070</v>
      </c>
      <c r="B1797" s="24" t="s">
        <v>16071</v>
      </c>
      <c r="C1797" s="24" t="n">
        <v>2</v>
      </c>
      <c r="D1797" s="108" t="n">
        <v>0.00114579334941517</v>
      </c>
      <c r="E1797" s="108" t="n">
        <v>3.26007138798507</v>
      </c>
      <c r="F1797" s="24" t="s">
        <v>13916</v>
      </c>
      <c r="G1797" s="24" t="inlineStr">
        <f aca="false">FALSE()</f>
        <is>
          <t/>
        </is>
      </c>
      <c r="H1797" s="24" t="inlineStr">
        <f aca="false">FALSE()</f>
        <is>
          <t/>
        </is>
      </c>
      <c r="I1797" s="24" t="inlineStr">
        <f aca="false">FALSE()</f>
        <is>
          <t/>
        </is>
      </c>
      <c r="J1797" s="24" t="inlineStr">
        <f aca="false">FALSE()</f>
        <is>
          <t/>
        </is>
      </c>
      <c r="K1797" s="24" t="inlineStr">
        <f aca="false">FALSE()</f>
        <is>
          <t/>
        </is>
      </c>
      <c r="L1797" s="24" t="inlineStr">
        <f aca="false">FALSE()</f>
        <is>
          <t/>
        </is>
      </c>
    </row>
    <row r="1798" customFormat="false" ht="15" hidden="false" customHeight="false" outlineLevel="0" collapsed="false">
      <c r="A1798" s="24" t="s">
        <v>16071</v>
      </c>
      <c r="B1798" s="24" t="s">
        <v>15620</v>
      </c>
      <c r="C1798" s="24" t="n">
        <v>2</v>
      </c>
      <c r="D1798" s="108" t="n">
        <v>0.00114579334941517</v>
      </c>
      <c r="E1798" s="108" t="n">
        <v>3.26007138798507</v>
      </c>
      <c r="F1798" s="24" t="s">
        <v>13916</v>
      </c>
      <c r="G1798" s="24" t="inlineStr">
        <f aca="false">FALSE()</f>
        <is>
          <t/>
        </is>
      </c>
      <c r="H1798" s="24" t="inlineStr">
        <f aca="false">FALSE()</f>
        <is>
          <t/>
        </is>
      </c>
      <c r="I1798" s="24" t="inlineStr">
        <f aca="false">FALSE()</f>
        <is>
          <t/>
        </is>
      </c>
      <c r="J1798" s="24" t="inlineStr">
        <f aca="false">FALSE()</f>
        <is>
          <t/>
        </is>
      </c>
      <c r="K1798" s="24" t="inlineStr">
        <f aca="false">FALSE()</f>
        <is>
          <t/>
        </is>
      </c>
      <c r="L1798" s="24" t="inlineStr">
        <f aca="false">FALSE()</f>
        <is>
          <t/>
        </is>
      </c>
    </row>
    <row r="1799" customFormat="false" ht="15" hidden="false" customHeight="false" outlineLevel="0" collapsed="false">
      <c r="A1799" s="24" t="s">
        <v>15620</v>
      </c>
      <c r="B1799" s="24" t="s">
        <v>338</v>
      </c>
      <c r="C1799" s="24" t="n">
        <v>2</v>
      </c>
      <c r="D1799" s="108" t="n">
        <v>0.00114579334941517</v>
      </c>
      <c r="E1799" s="108" t="n">
        <v>1.03347148277772</v>
      </c>
      <c r="F1799" s="24" t="s">
        <v>13916</v>
      </c>
      <c r="G1799" s="24" t="inlineStr">
        <f aca="false">FALSE()</f>
        <is>
          <t/>
        </is>
      </c>
      <c r="H1799" s="24" t="inlineStr">
        <f aca="false">FALSE()</f>
        <is>
          <t/>
        </is>
      </c>
      <c r="I1799" s="24" t="inlineStr">
        <f aca="false">FALSE()</f>
        <is>
          <t/>
        </is>
      </c>
      <c r="J1799" s="24" t="inlineStr">
        <f aca="false">FALSE()</f>
        <is>
          <t/>
        </is>
      </c>
      <c r="K1799" s="24" t="inlineStr">
        <f aca="false">FALSE()</f>
        <is>
          <t/>
        </is>
      </c>
      <c r="L1799" s="24" t="inlineStr">
        <f aca="false">FALSE()</f>
        <is>
          <t/>
        </is>
      </c>
    </row>
    <row r="1800" customFormat="false" ht="15" hidden="false" customHeight="false" outlineLevel="0" collapsed="false">
      <c r="A1800" s="24" t="s">
        <v>15146</v>
      </c>
      <c r="B1800" s="24" t="s">
        <v>15102</v>
      </c>
      <c r="C1800" s="24" t="n">
        <v>2</v>
      </c>
      <c r="D1800" s="108" t="n">
        <v>0.00114579334941517</v>
      </c>
      <c r="E1800" s="108" t="n">
        <v>2.86213137931304</v>
      </c>
      <c r="F1800" s="24" t="s">
        <v>13916</v>
      </c>
      <c r="G1800" s="24" t="inlineStr">
        <f aca="false">FALSE()</f>
        <is>
          <t/>
        </is>
      </c>
      <c r="H1800" s="24" t="inlineStr">
        <f aca="false">FALSE()</f>
        <is>
          <t/>
        </is>
      </c>
      <c r="I1800" s="24" t="inlineStr">
        <f aca="false">FALSE()</f>
        <is>
          <t/>
        </is>
      </c>
      <c r="J1800" s="24" t="inlineStr">
        <f aca="false">FALSE()</f>
        <is>
          <t/>
        </is>
      </c>
      <c r="K1800" s="24" t="inlineStr">
        <f aca="false">FALSE()</f>
        <is>
          <t/>
        </is>
      </c>
      <c r="L1800" s="24" t="inlineStr">
        <f aca="false">FALSE()</f>
        <is>
          <t/>
        </is>
      </c>
    </row>
    <row r="1801" customFormat="false" ht="15" hidden="false" customHeight="false" outlineLevel="0" collapsed="false">
      <c r="A1801" s="24" t="s">
        <v>15102</v>
      </c>
      <c r="B1801" s="24" t="s">
        <v>15090</v>
      </c>
      <c r="C1801" s="24" t="n">
        <v>2</v>
      </c>
      <c r="D1801" s="108" t="n">
        <v>0.00114579334941517</v>
      </c>
      <c r="E1801" s="108" t="n">
        <v>3.26007138798507</v>
      </c>
      <c r="F1801" s="24" t="s">
        <v>13916</v>
      </c>
      <c r="G1801" s="24" t="inlineStr">
        <f aca="false">FALSE()</f>
        <is>
          <t/>
        </is>
      </c>
      <c r="H1801" s="24" t="inlineStr">
        <f aca="false">FALSE()</f>
        <is>
          <t/>
        </is>
      </c>
      <c r="I1801" s="24" t="inlineStr">
        <f aca="false">FALSE()</f>
        <is>
          <t/>
        </is>
      </c>
      <c r="J1801" s="24" t="inlineStr">
        <f aca="false">FALSE()</f>
        <is>
          <t/>
        </is>
      </c>
      <c r="K1801" s="24" t="inlineStr">
        <f aca="false">FALSE()</f>
        <is>
          <t/>
        </is>
      </c>
      <c r="L1801" s="24" t="inlineStr">
        <f aca="false">FALSE()</f>
        <is>
          <t/>
        </is>
      </c>
    </row>
    <row r="1802" customFormat="false" ht="15" hidden="false" customHeight="false" outlineLevel="0" collapsed="false">
      <c r="A1802" s="24" t="s">
        <v>15090</v>
      </c>
      <c r="B1802" s="24" t="s">
        <v>16072</v>
      </c>
      <c r="C1802" s="24" t="n">
        <v>2</v>
      </c>
      <c r="D1802" s="108" t="n">
        <v>0.00114579334941517</v>
      </c>
      <c r="E1802" s="108" t="n">
        <v>3.08398012892939</v>
      </c>
      <c r="F1802" s="24" t="s">
        <v>13916</v>
      </c>
      <c r="G1802" s="24" t="inlineStr">
        <f aca="false">FALSE()</f>
        <is>
          <t/>
        </is>
      </c>
      <c r="H1802" s="24" t="inlineStr">
        <f aca="false">FALSE()</f>
        <is>
          <t/>
        </is>
      </c>
      <c r="I1802" s="24" t="inlineStr">
        <f aca="false">FALSE()</f>
        <is>
          <t/>
        </is>
      </c>
      <c r="J1802" s="24" t="inlineStr">
        <f aca="false">FALSE()</f>
        <is>
          <t/>
        </is>
      </c>
      <c r="K1802" s="24" t="inlineStr">
        <f aca="false">FALSE()</f>
        <is>
          <t/>
        </is>
      </c>
      <c r="L1802" s="24" t="inlineStr">
        <f aca="false">FALSE()</f>
        <is>
          <t/>
        </is>
      </c>
    </row>
    <row r="1803" customFormat="false" ht="15" hidden="false" customHeight="false" outlineLevel="0" collapsed="false">
      <c r="A1803" s="24" t="s">
        <v>16072</v>
      </c>
      <c r="B1803" s="24" t="s">
        <v>16073</v>
      </c>
      <c r="C1803" s="24" t="n">
        <v>2</v>
      </c>
      <c r="D1803" s="108" t="n">
        <v>0.00114579334941517</v>
      </c>
      <c r="E1803" s="108" t="n">
        <v>3.26007138798507</v>
      </c>
      <c r="F1803" s="24" t="s">
        <v>13916</v>
      </c>
      <c r="G1803" s="24" t="inlineStr">
        <f aca="false">FALSE()</f>
        <is>
          <t/>
        </is>
      </c>
      <c r="H1803" s="24" t="inlineStr">
        <f aca="false">FALSE()</f>
        <is>
          <t/>
        </is>
      </c>
      <c r="I1803" s="24" t="inlineStr">
        <f aca="false">FALSE()</f>
        <is>
          <t/>
        </is>
      </c>
      <c r="J1803" s="24" t="inlineStr">
        <f aca="false">FALSE()</f>
        <is>
          <t/>
        </is>
      </c>
      <c r="K1803" s="24" t="inlineStr">
        <f aca="false">FALSE()</f>
        <is>
          <t/>
        </is>
      </c>
      <c r="L1803" s="24" t="inlineStr">
        <f aca="false">FALSE()</f>
        <is>
          <t/>
        </is>
      </c>
    </row>
    <row r="1804" customFormat="false" ht="15" hidden="false" customHeight="false" outlineLevel="0" collapsed="false">
      <c r="A1804" s="24" t="s">
        <v>15430</v>
      </c>
      <c r="B1804" s="24" t="s">
        <v>338</v>
      </c>
      <c r="C1804" s="24" t="n">
        <v>2</v>
      </c>
      <c r="D1804" s="108" t="n">
        <v>0.00114579334941517</v>
      </c>
      <c r="E1804" s="108" t="n">
        <v>0.857380223722036</v>
      </c>
      <c r="F1804" s="24" t="s">
        <v>13916</v>
      </c>
      <c r="G1804" s="24" t="inlineStr">
        <f aca="false">FALSE()</f>
        <is>
          <t/>
        </is>
      </c>
      <c r="H1804" s="24" t="inlineStr">
        <f aca="false">FALSE()</f>
        <is>
          <t/>
        </is>
      </c>
      <c r="I1804" s="24" t="inlineStr">
        <f aca="false">FALSE()</f>
        <is>
          <t/>
        </is>
      </c>
      <c r="J1804" s="24" t="inlineStr">
        <f aca="false">FALSE()</f>
        <is>
          <t/>
        </is>
      </c>
      <c r="K1804" s="24" t="inlineStr">
        <f aca="false">FALSE()</f>
        <is>
          <t/>
        </is>
      </c>
      <c r="L1804" s="24" t="inlineStr">
        <f aca="false">FALSE()</f>
        <is>
          <t/>
        </is>
      </c>
    </row>
    <row r="1805" customFormat="false" ht="15" hidden="false" customHeight="false" outlineLevel="0" collapsed="false">
      <c r="A1805" s="24" t="s">
        <v>16057</v>
      </c>
      <c r="B1805" s="24" t="s">
        <v>338</v>
      </c>
      <c r="C1805" s="24" t="n">
        <v>2</v>
      </c>
      <c r="D1805" s="108" t="n">
        <v>0.00114579334941517</v>
      </c>
      <c r="E1805" s="108" t="n">
        <v>1.03347148277772</v>
      </c>
      <c r="F1805" s="24" t="s">
        <v>13916</v>
      </c>
      <c r="G1805" s="24" t="inlineStr">
        <f aca="false">FALSE()</f>
        <is>
          <t/>
        </is>
      </c>
      <c r="H1805" s="24" t="inlineStr">
        <f aca="false">FALSE()</f>
        <is>
          <t/>
        </is>
      </c>
      <c r="I1805" s="24" t="inlineStr">
        <f aca="false">FALSE()</f>
        <is>
          <t/>
        </is>
      </c>
      <c r="J1805" s="24" t="inlineStr">
        <f aca="false">FALSE()</f>
        <is>
          <t/>
        </is>
      </c>
      <c r="K1805" s="24" t="inlineStr">
        <f aca="false">FALSE()</f>
        <is>
          <t/>
        </is>
      </c>
      <c r="L1805" s="24" t="inlineStr">
        <f aca="false">FALSE()</f>
        <is>
          <t/>
        </is>
      </c>
    </row>
    <row r="1806" customFormat="false" ht="15" hidden="false" customHeight="false" outlineLevel="0" collapsed="false">
      <c r="A1806" s="24" t="s">
        <v>338</v>
      </c>
      <c r="B1806" s="24" t="s">
        <v>15233</v>
      </c>
      <c r="C1806" s="24" t="n">
        <v>2</v>
      </c>
      <c r="D1806" s="108" t="n">
        <v>0.00114579334941517</v>
      </c>
      <c r="E1806" s="108" t="n">
        <v>0.530097102285519</v>
      </c>
      <c r="F1806" s="24" t="s">
        <v>13916</v>
      </c>
      <c r="G1806" s="24" t="inlineStr">
        <f aca="false">FALSE()</f>
        <is>
          <t/>
        </is>
      </c>
      <c r="H1806" s="24" t="inlineStr">
        <f aca="false">FALSE()</f>
        <is>
          <t/>
        </is>
      </c>
      <c r="I1806" s="24" t="inlineStr">
        <f aca="false">FALSE()</f>
        <is>
          <t/>
        </is>
      </c>
      <c r="J1806" s="24" t="inlineStr">
        <f aca="false">FALSE()</f>
        <is>
          <t/>
        </is>
      </c>
      <c r="K1806" s="24" t="inlineStr">
        <f aca="false">FALSE()</f>
        <is>
          <t/>
        </is>
      </c>
      <c r="L1806" s="24" t="inlineStr">
        <f aca="false">FALSE()</f>
        <is>
          <t/>
        </is>
      </c>
    </row>
    <row r="1807" customFormat="false" ht="15" hidden="false" customHeight="false" outlineLevel="0" collapsed="false">
      <c r="A1807" s="24" t="s">
        <v>16048</v>
      </c>
      <c r="B1807" s="24" t="s">
        <v>16049</v>
      </c>
      <c r="C1807" s="24" t="n">
        <v>2</v>
      </c>
      <c r="D1807" s="108" t="n">
        <v>0.001293865162334</v>
      </c>
      <c r="E1807" s="108" t="n">
        <v>3.26007138798507</v>
      </c>
      <c r="F1807" s="24" t="s">
        <v>13916</v>
      </c>
      <c r="G1807" s="24" t="inlineStr">
        <f aca="false">FALSE()</f>
        <is>
          <t/>
        </is>
      </c>
      <c r="H1807" s="24" t="inlineStr">
        <f aca="false">FALSE()</f>
        <is>
          <t/>
        </is>
      </c>
      <c r="I1807" s="24" t="inlineStr">
        <f aca="false">FALSE()</f>
        <is>
          <t/>
        </is>
      </c>
      <c r="J1807" s="24" t="inlineStr">
        <f aca="false">FALSE()</f>
        <is>
          <t/>
        </is>
      </c>
      <c r="K1807" s="24" t="inlineStr">
        <f aca="false">FALSE()</f>
        <is>
          <t/>
        </is>
      </c>
      <c r="L1807" s="24" t="inlineStr">
        <f aca="false">FALSE()</f>
        <is>
          <t/>
        </is>
      </c>
    </row>
    <row r="1808" customFormat="false" ht="15" hidden="false" customHeight="false" outlineLevel="0" collapsed="false">
      <c r="A1808" s="24" t="s">
        <v>15142</v>
      </c>
      <c r="B1808" s="24" t="s">
        <v>15142</v>
      </c>
      <c r="C1808" s="24" t="n">
        <v>2</v>
      </c>
      <c r="D1808" s="108" t="n">
        <v>0.001293865162334</v>
      </c>
      <c r="E1808" s="108" t="n">
        <v>2.56110138364906</v>
      </c>
      <c r="F1808" s="24" t="s">
        <v>13916</v>
      </c>
      <c r="G1808" s="24" t="inlineStr">
        <f aca="false">FALSE()</f>
        <is>
          <t/>
        </is>
      </c>
      <c r="H1808" s="24" t="inlineStr">
        <f aca="false">FALSE()</f>
        <is>
          <t/>
        </is>
      </c>
      <c r="I1808" s="24" t="inlineStr">
        <f aca="false">FALSE()</f>
        <is>
          <t/>
        </is>
      </c>
      <c r="J1808" s="24" t="inlineStr">
        <f aca="false">FALSE()</f>
        <is>
          <t/>
        </is>
      </c>
      <c r="K1808" s="24" t="inlineStr">
        <f aca="false">FALSE()</f>
        <is>
          <t/>
        </is>
      </c>
      <c r="L1808" s="24" t="inlineStr">
        <f aca="false">FALSE()</f>
        <is>
          <t/>
        </is>
      </c>
    </row>
    <row r="1809" customFormat="false" ht="15" hidden="false" customHeight="false" outlineLevel="0" collapsed="false">
      <c r="A1809" s="24" t="s">
        <v>15143</v>
      </c>
      <c r="B1809" s="24" t="s">
        <v>16034</v>
      </c>
      <c r="C1809" s="24" t="n">
        <v>2</v>
      </c>
      <c r="D1809" s="108" t="n">
        <v>0.00114579334941517</v>
      </c>
      <c r="E1809" s="108" t="n">
        <v>3.26007138798507</v>
      </c>
      <c r="F1809" s="24" t="s">
        <v>13916</v>
      </c>
      <c r="G1809" s="24" t="inlineStr">
        <f aca="false">FALSE()</f>
        <is>
          <t/>
        </is>
      </c>
      <c r="H1809" s="24" t="inlineStr">
        <f aca="false">FALSE()</f>
        <is>
          <t/>
        </is>
      </c>
      <c r="I1809" s="24" t="inlineStr">
        <f aca="false">FALSE()</f>
        <is>
          <t/>
        </is>
      </c>
      <c r="J1809" s="24" t="inlineStr">
        <f aca="false">FALSE()</f>
        <is>
          <t/>
        </is>
      </c>
      <c r="K1809" s="24" t="inlineStr">
        <f aca="false">FALSE()</f>
        <is>
          <t/>
        </is>
      </c>
      <c r="L1809" s="24" t="inlineStr">
        <f aca="false">FALSE()</f>
        <is>
          <t/>
        </is>
      </c>
    </row>
    <row r="1810" customFormat="false" ht="15" hidden="false" customHeight="false" outlineLevel="0" collapsed="false">
      <c r="A1810" s="24" t="s">
        <v>16034</v>
      </c>
      <c r="B1810" s="24" t="s">
        <v>16035</v>
      </c>
      <c r="C1810" s="24" t="n">
        <v>2</v>
      </c>
      <c r="D1810" s="108" t="n">
        <v>0.00114579334941517</v>
      </c>
      <c r="E1810" s="108" t="n">
        <v>3.26007138798507</v>
      </c>
      <c r="F1810" s="24" t="s">
        <v>13916</v>
      </c>
      <c r="G1810" s="24" t="inlineStr">
        <f aca="false">FALSE()</f>
        <is>
          <t/>
        </is>
      </c>
      <c r="H1810" s="24" t="inlineStr">
        <f aca="false">FALSE()</f>
        <is>
          <t/>
        </is>
      </c>
      <c r="I1810" s="24" t="inlineStr">
        <f aca="false">FALSE()</f>
        <is>
          <t/>
        </is>
      </c>
      <c r="J1810" s="24" t="inlineStr">
        <f aca="false">FALSE()</f>
        <is>
          <t/>
        </is>
      </c>
      <c r="K1810" s="24" t="inlineStr">
        <f aca="false">FALSE()</f>
        <is>
          <t/>
        </is>
      </c>
      <c r="L1810" s="24" t="inlineStr">
        <f aca="false">FALSE()</f>
        <is>
          <t/>
        </is>
      </c>
    </row>
    <row r="1811" customFormat="false" ht="15" hidden="false" customHeight="false" outlineLevel="0" collapsed="false">
      <c r="A1811" s="24" t="s">
        <v>16035</v>
      </c>
      <c r="B1811" s="24" t="s">
        <v>16036</v>
      </c>
      <c r="C1811" s="24" t="n">
        <v>2</v>
      </c>
      <c r="D1811" s="108" t="n">
        <v>0.00114579334941517</v>
      </c>
      <c r="E1811" s="108" t="n">
        <v>3.26007138798507</v>
      </c>
      <c r="F1811" s="24" t="s">
        <v>13916</v>
      </c>
      <c r="G1811" s="24" t="inlineStr">
        <f aca="false">FALSE()</f>
        <is>
          <t/>
        </is>
      </c>
      <c r="H1811" s="24" t="inlineStr">
        <f aca="false">FALSE()</f>
        <is>
          <t/>
        </is>
      </c>
      <c r="I1811" s="24" t="inlineStr">
        <f aca="false">FALSE()</f>
        <is>
          <t/>
        </is>
      </c>
      <c r="J1811" s="24" t="inlineStr">
        <f aca="false">FALSE()</f>
        <is>
          <t/>
        </is>
      </c>
      <c r="K1811" s="24" t="inlineStr">
        <f aca="false">FALSE()</f>
        <is>
          <t/>
        </is>
      </c>
      <c r="L1811" s="24" t="inlineStr">
        <f aca="false">FALSE()</f>
        <is>
          <t/>
        </is>
      </c>
    </row>
    <row r="1812" customFormat="false" ht="15" hidden="false" customHeight="false" outlineLevel="0" collapsed="false">
      <c r="A1812" s="24" t="s">
        <v>16036</v>
      </c>
      <c r="B1812" s="24" t="s">
        <v>15331</v>
      </c>
      <c r="C1812" s="24" t="n">
        <v>2</v>
      </c>
      <c r="D1812" s="108" t="n">
        <v>0.00114579334941517</v>
      </c>
      <c r="E1812" s="108" t="n">
        <v>2.78295013326541</v>
      </c>
      <c r="F1812" s="24" t="s">
        <v>13916</v>
      </c>
      <c r="G1812" s="24" t="inlineStr">
        <f aca="false">FALSE()</f>
        <is>
          <t/>
        </is>
      </c>
      <c r="H1812" s="24" t="inlineStr">
        <f aca="false">FALSE()</f>
        <is>
          <t/>
        </is>
      </c>
      <c r="I1812" s="24" t="inlineStr">
        <f aca="false">FALSE()</f>
        <is>
          <t/>
        </is>
      </c>
      <c r="J1812" s="24" t="inlineStr">
        <f aca="false">FALSE()</f>
        <is>
          <t/>
        </is>
      </c>
      <c r="K1812" s="24" t="inlineStr">
        <f aca="false">FALSE()</f>
        <is>
          <t/>
        </is>
      </c>
      <c r="L1812" s="24" t="inlineStr">
        <f aca="false">FALSE()</f>
        <is>
          <t/>
        </is>
      </c>
    </row>
    <row r="1813" customFormat="false" ht="15" hidden="false" customHeight="false" outlineLevel="0" collapsed="false">
      <c r="A1813" s="24" t="s">
        <v>15331</v>
      </c>
      <c r="B1813" s="24" t="s">
        <v>16037</v>
      </c>
      <c r="C1813" s="24" t="n">
        <v>2</v>
      </c>
      <c r="D1813" s="108" t="n">
        <v>0.00114579334941517</v>
      </c>
      <c r="E1813" s="108" t="n">
        <v>2.78295013326541</v>
      </c>
      <c r="F1813" s="24" t="s">
        <v>13916</v>
      </c>
      <c r="G1813" s="24" t="inlineStr">
        <f aca="false">FALSE()</f>
        <is>
          <t/>
        </is>
      </c>
      <c r="H1813" s="24" t="inlineStr">
        <f aca="false">FALSE()</f>
        <is>
          <t/>
        </is>
      </c>
      <c r="I1813" s="24" t="inlineStr">
        <f aca="false">FALSE()</f>
        <is>
          <t/>
        </is>
      </c>
      <c r="J1813" s="24" t="inlineStr">
        <f aca="false">FALSE()</f>
        <is>
          <t/>
        </is>
      </c>
      <c r="K1813" s="24" t="inlineStr">
        <f aca="false">FALSE()</f>
        <is>
          <t/>
        </is>
      </c>
      <c r="L1813" s="24" t="inlineStr">
        <f aca="false">FALSE()</f>
        <is>
          <t/>
        </is>
      </c>
    </row>
    <row r="1814" customFormat="false" ht="15" hidden="false" customHeight="false" outlineLevel="0" collapsed="false">
      <c r="A1814" s="24" t="s">
        <v>16037</v>
      </c>
      <c r="B1814" s="24" t="s">
        <v>15074</v>
      </c>
      <c r="C1814" s="24" t="n">
        <v>2</v>
      </c>
      <c r="D1814" s="108" t="n">
        <v>0.00114579334941517</v>
      </c>
      <c r="E1814" s="108" t="n">
        <v>2.21867870282685</v>
      </c>
      <c r="F1814" s="24" t="s">
        <v>13916</v>
      </c>
      <c r="G1814" s="24" t="inlineStr">
        <f aca="false">FALSE()</f>
        <is>
          <t/>
        </is>
      </c>
      <c r="H1814" s="24" t="inlineStr">
        <f aca="false">FALSE()</f>
        <is>
          <t/>
        </is>
      </c>
      <c r="I1814" s="24" t="inlineStr">
        <f aca="false">FALSE()</f>
        <is>
          <t/>
        </is>
      </c>
      <c r="J1814" s="24" t="inlineStr">
        <f aca="false">FALSE()</f>
        <is>
          <t/>
        </is>
      </c>
      <c r="K1814" s="24" t="inlineStr">
        <f aca="false">FALSE()</f>
        <is>
          <t/>
        </is>
      </c>
      <c r="L1814" s="24" t="inlineStr">
        <f aca="false">FALSE()</f>
        <is>
          <t/>
        </is>
      </c>
    </row>
    <row r="1815" customFormat="false" ht="15" hidden="false" customHeight="false" outlineLevel="0" collapsed="false">
      <c r="A1815" s="24" t="s">
        <v>15074</v>
      </c>
      <c r="B1815" s="24" t="s">
        <v>16038</v>
      </c>
      <c r="C1815" s="24" t="n">
        <v>2</v>
      </c>
      <c r="D1815" s="108" t="n">
        <v>0.00114579334941517</v>
      </c>
      <c r="E1815" s="108" t="n">
        <v>2.26007138798507</v>
      </c>
      <c r="F1815" s="24" t="s">
        <v>13916</v>
      </c>
      <c r="G1815" s="24" t="inlineStr">
        <f aca="false">FALSE()</f>
        <is>
          <t/>
        </is>
      </c>
      <c r="H1815" s="24" t="inlineStr">
        <f aca="false">FALSE()</f>
        <is>
          <t/>
        </is>
      </c>
      <c r="I1815" s="24" t="inlineStr">
        <f aca="false">FALSE()</f>
        <is>
          <t/>
        </is>
      </c>
      <c r="J1815" s="24" t="inlineStr">
        <f aca="false">FALSE()</f>
        <is>
          <t/>
        </is>
      </c>
      <c r="K1815" s="24" t="inlineStr">
        <f aca="false">FALSE()</f>
        <is>
          <t/>
        </is>
      </c>
      <c r="L1815" s="24" t="inlineStr">
        <f aca="false">FALSE()</f>
        <is>
          <t/>
        </is>
      </c>
    </row>
    <row r="1816" customFormat="false" ht="15" hidden="false" customHeight="false" outlineLevel="0" collapsed="false">
      <c r="A1816" s="24" t="s">
        <v>16038</v>
      </c>
      <c r="B1816" s="24" t="s">
        <v>16039</v>
      </c>
      <c r="C1816" s="24" t="n">
        <v>2</v>
      </c>
      <c r="D1816" s="108" t="n">
        <v>0.00114579334941517</v>
      </c>
      <c r="E1816" s="108" t="n">
        <v>3.26007138798507</v>
      </c>
      <c r="F1816" s="24" t="s">
        <v>13916</v>
      </c>
      <c r="G1816" s="24" t="inlineStr">
        <f aca="false">FALSE()</f>
        <is>
          <t/>
        </is>
      </c>
      <c r="H1816" s="24" t="inlineStr">
        <f aca="false">FALSE()</f>
        <is>
          <t/>
        </is>
      </c>
      <c r="I1816" s="24" t="inlineStr">
        <f aca="false">FALSE()</f>
        <is>
          <t/>
        </is>
      </c>
      <c r="J1816" s="24" t="inlineStr">
        <f aca="false">FALSE()</f>
        <is>
          <t/>
        </is>
      </c>
      <c r="K1816" s="24" t="inlineStr">
        <f aca="false">FALSE()</f>
        <is>
          <t/>
        </is>
      </c>
      <c r="L1816" s="24" t="inlineStr">
        <f aca="false">FALSE()</f>
        <is>
          <t/>
        </is>
      </c>
    </row>
    <row r="1817" customFormat="false" ht="15" hidden="false" customHeight="false" outlineLevel="0" collapsed="false">
      <c r="A1817" s="24" t="s">
        <v>16039</v>
      </c>
      <c r="B1817" s="24" t="s">
        <v>15262</v>
      </c>
      <c r="C1817" s="24" t="n">
        <v>2</v>
      </c>
      <c r="D1817" s="108" t="n">
        <v>0.00114579334941517</v>
      </c>
      <c r="E1817" s="108" t="n">
        <v>2.78295013326541</v>
      </c>
      <c r="F1817" s="24" t="s">
        <v>13916</v>
      </c>
      <c r="G1817" s="24" t="inlineStr">
        <f aca="false">FALSE()</f>
        <is>
          <t/>
        </is>
      </c>
      <c r="H1817" s="24" t="inlineStr">
        <f aca="false">FALSE()</f>
        <is>
          <t/>
        </is>
      </c>
      <c r="I1817" s="24" t="inlineStr">
        <f aca="false">FALSE()</f>
        <is>
          <t/>
        </is>
      </c>
      <c r="J1817" s="24" t="inlineStr">
        <f aca="false">FALSE()</f>
        <is>
          <t/>
        </is>
      </c>
      <c r="K1817" s="24" t="inlineStr">
        <f aca="false">FALSE()</f>
        <is>
          <t/>
        </is>
      </c>
      <c r="L1817" s="24" t="inlineStr">
        <f aca="false">FALSE()</f>
        <is>
          <t/>
        </is>
      </c>
    </row>
    <row r="1818" customFormat="false" ht="15" hidden="false" customHeight="false" outlineLevel="0" collapsed="false">
      <c r="A1818" s="24" t="s">
        <v>15262</v>
      </c>
      <c r="B1818" s="24" t="s">
        <v>16040</v>
      </c>
      <c r="C1818" s="24" t="n">
        <v>2</v>
      </c>
      <c r="D1818" s="108" t="n">
        <v>0.00114579334941517</v>
      </c>
      <c r="E1818" s="108" t="n">
        <v>2.86213137931304</v>
      </c>
      <c r="F1818" s="24" t="s">
        <v>13916</v>
      </c>
      <c r="G1818" s="24" t="inlineStr">
        <f aca="false">FALSE()</f>
        <is>
          <t/>
        </is>
      </c>
      <c r="H1818" s="24" t="inlineStr">
        <f aca="false">FALSE()</f>
        <is>
          <t/>
        </is>
      </c>
      <c r="I1818" s="24" t="inlineStr">
        <f aca="false">FALSE()</f>
        <is>
          <t/>
        </is>
      </c>
      <c r="J1818" s="24" t="inlineStr">
        <f aca="false">FALSE()</f>
        <is>
          <t/>
        </is>
      </c>
      <c r="K1818" s="24" t="inlineStr">
        <f aca="false">FALSE()</f>
        <is>
          <t/>
        </is>
      </c>
      <c r="L1818" s="24" t="inlineStr">
        <f aca="false">FALSE()</f>
        <is>
          <t/>
        </is>
      </c>
    </row>
    <row r="1819" customFormat="false" ht="15" hidden="false" customHeight="false" outlineLevel="0" collapsed="false">
      <c r="A1819" s="24" t="s">
        <v>16040</v>
      </c>
      <c r="B1819" s="24" t="s">
        <v>16041</v>
      </c>
      <c r="C1819" s="24" t="n">
        <v>2</v>
      </c>
      <c r="D1819" s="108" t="n">
        <v>0.00114579334941517</v>
      </c>
      <c r="E1819" s="108" t="n">
        <v>3.26007138798507</v>
      </c>
      <c r="F1819" s="24" t="s">
        <v>13916</v>
      </c>
      <c r="G1819" s="24" t="inlineStr">
        <f aca="false">FALSE()</f>
        <is>
          <t/>
        </is>
      </c>
      <c r="H1819" s="24" t="inlineStr">
        <f aca="false">FALSE()</f>
        <is>
          <t/>
        </is>
      </c>
      <c r="I1819" s="24" t="inlineStr">
        <f aca="false">FALSE()</f>
        <is>
          <t/>
        </is>
      </c>
      <c r="J1819" s="24" t="inlineStr">
        <f aca="false">FALSE()</f>
        <is>
          <t/>
        </is>
      </c>
      <c r="K1819" s="24" t="inlineStr">
        <f aca="false">FALSE()</f>
        <is>
          <t/>
        </is>
      </c>
      <c r="L1819" s="24" t="inlineStr">
        <f aca="false">FALSE()</f>
        <is>
          <t/>
        </is>
      </c>
    </row>
    <row r="1820" customFormat="false" ht="15" hidden="false" customHeight="false" outlineLevel="0" collapsed="false">
      <c r="A1820" s="24" t="s">
        <v>16041</v>
      </c>
      <c r="B1820" s="24" t="s">
        <v>13837</v>
      </c>
      <c r="C1820" s="24" t="n">
        <v>2</v>
      </c>
      <c r="D1820" s="108" t="n">
        <v>0.00114579334941517</v>
      </c>
      <c r="E1820" s="108" t="n">
        <v>2.60685887420973</v>
      </c>
      <c r="F1820" s="24" t="s">
        <v>13916</v>
      </c>
      <c r="G1820" s="24" t="inlineStr">
        <f aca="false">FALSE()</f>
        <is>
          <t/>
        </is>
      </c>
      <c r="H1820" s="24" t="inlineStr">
        <f aca="false">FALSE()</f>
        <is>
          <t/>
        </is>
      </c>
      <c r="I1820" s="24" t="inlineStr">
        <f aca="false">FALSE()</f>
        <is>
          <t/>
        </is>
      </c>
      <c r="J1820" s="24" t="inlineStr">
        <f aca="false">FALSE()</f>
        <is>
          <t/>
        </is>
      </c>
      <c r="K1820" s="24" t="inlineStr">
        <f aca="false">FALSE()</f>
        <is>
          <t/>
        </is>
      </c>
      <c r="L1820" s="24" t="inlineStr">
        <f aca="false">FALSE()</f>
        <is>
          <t/>
        </is>
      </c>
    </row>
    <row r="1821" customFormat="false" ht="15" hidden="false" customHeight="false" outlineLevel="0" collapsed="false">
      <c r="A1821" s="24" t="s">
        <v>15966</v>
      </c>
      <c r="B1821" s="24" t="s">
        <v>15369</v>
      </c>
      <c r="C1821" s="24" t="n">
        <v>2</v>
      </c>
      <c r="D1821" s="108" t="n">
        <v>0.00114579334941517</v>
      </c>
      <c r="E1821" s="108" t="n">
        <v>3.08398012892939</v>
      </c>
      <c r="F1821" s="24" t="s">
        <v>13916</v>
      </c>
      <c r="G1821" s="24" t="inlineStr">
        <f aca="false">FALSE()</f>
        <is>
          <t/>
        </is>
      </c>
      <c r="H1821" s="24" t="inlineStr">
        <f aca="false">FALSE()</f>
        <is>
          <t/>
        </is>
      </c>
      <c r="I1821" s="24" t="inlineStr">
        <f aca="false">FALSE()</f>
        <is>
          <t/>
        </is>
      </c>
      <c r="J1821" s="24" t="inlineStr">
        <f aca="false">FALSE()</f>
        <is>
          <t/>
        </is>
      </c>
      <c r="K1821" s="24" t="inlineStr">
        <f aca="false">FALSE()</f>
        <is>
          <t/>
        </is>
      </c>
      <c r="L1821" s="24" t="inlineStr">
        <f aca="false">FALSE()</f>
        <is>
          <t/>
        </is>
      </c>
    </row>
    <row r="1822" customFormat="false" ht="15" hidden="false" customHeight="false" outlineLevel="0" collapsed="false">
      <c r="A1822" s="24" t="s">
        <v>15369</v>
      </c>
      <c r="B1822" s="24" t="s">
        <v>15646</v>
      </c>
      <c r="C1822" s="24" t="n">
        <v>2</v>
      </c>
      <c r="D1822" s="108" t="n">
        <v>0.00114579334941517</v>
      </c>
      <c r="E1822" s="108" t="n">
        <v>2.90788886987371</v>
      </c>
      <c r="F1822" s="24" t="s">
        <v>13916</v>
      </c>
      <c r="G1822" s="24" t="inlineStr">
        <f aca="false">FALSE()</f>
        <is>
          <t/>
        </is>
      </c>
      <c r="H1822" s="24" t="inlineStr">
        <f aca="false">FALSE()</f>
        <is>
          <t/>
        </is>
      </c>
      <c r="I1822" s="24" t="inlineStr">
        <f aca="false">FALSE()</f>
        <is>
          <t/>
        </is>
      </c>
      <c r="J1822" s="24" t="inlineStr">
        <f aca="false">FALSE()</f>
        <is>
          <t/>
        </is>
      </c>
      <c r="K1822" s="24" t="inlineStr">
        <f aca="false">FALSE()</f>
        <is>
          <t/>
        </is>
      </c>
      <c r="L1822" s="24" t="inlineStr">
        <f aca="false">FALSE()</f>
        <is>
          <t/>
        </is>
      </c>
    </row>
    <row r="1823" customFormat="false" ht="15" hidden="false" customHeight="false" outlineLevel="0" collapsed="false">
      <c r="A1823" s="24" t="s">
        <v>15646</v>
      </c>
      <c r="B1823" s="24" t="s">
        <v>15967</v>
      </c>
      <c r="C1823" s="24" t="n">
        <v>2</v>
      </c>
      <c r="D1823" s="108" t="n">
        <v>0.00114579334941517</v>
      </c>
      <c r="E1823" s="108" t="n">
        <v>3.08398012892939</v>
      </c>
      <c r="F1823" s="24" t="s">
        <v>13916</v>
      </c>
      <c r="G1823" s="24" t="inlineStr">
        <f aca="false">FALSE()</f>
        <is>
          <t/>
        </is>
      </c>
      <c r="H1823" s="24" t="inlineStr">
        <f aca="false">FALSE()</f>
        <is>
          <t/>
        </is>
      </c>
      <c r="I1823" s="24" t="inlineStr">
        <f aca="false">FALSE()</f>
        <is>
          <t/>
        </is>
      </c>
      <c r="J1823" s="24" t="inlineStr">
        <f aca="false">FALSE()</f>
        <is>
          <t/>
        </is>
      </c>
      <c r="K1823" s="24" t="inlineStr">
        <f aca="false">FALSE()</f>
        <is>
          <t/>
        </is>
      </c>
      <c r="L1823" s="24" t="inlineStr">
        <f aca="false">FALSE()</f>
        <is>
          <t/>
        </is>
      </c>
    </row>
    <row r="1824" customFormat="false" ht="15" hidden="false" customHeight="false" outlineLevel="0" collapsed="false">
      <c r="A1824" s="24" t="s">
        <v>15967</v>
      </c>
      <c r="B1824" s="24" t="s">
        <v>15968</v>
      </c>
      <c r="C1824" s="24" t="n">
        <v>2</v>
      </c>
      <c r="D1824" s="108" t="n">
        <v>0.00114579334941517</v>
      </c>
      <c r="E1824" s="108" t="n">
        <v>3.26007138798507</v>
      </c>
      <c r="F1824" s="24" t="s">
        <v>13916</v>
      </c>
      <c r="G1824" s="24" t="inlineStr">
        <f aca="false">FALSE()</f>
        <is>
          <t/>
        </is>
      </c>
      <c r="H1824" s="24" t="inlineStr">
        <f aca="false">FALSE()</f>
        <is>
          <t/>
        </is>
      </c>
      <c r="I1824" s="24" t="inlineStr">
        <f aca="false">FALSE()</f>
        <is>
          <t/>
        </is>
      </c>
      <c r="J1824" s="24" t="inlineStr">
        <f aca="false">FALSE()</f>
        <is>
          <t/>
        </is>
      </c>
      <c r="K1824" s="24" t="inlineStr">
        <f aca="false">FALSE()</f>
        <is>
          <t/>
        </is>
      </c>
      <c r="L1824" s="24" t="inlineStr">
        <f aca="false">FALSE()</f>
        <is>
          <t/>
        </is>
      </c>
    </row>
    <row r="1825" customFormat="false" ht="15" hidden="false" customHeight="false" outlineLevel="0" collapsed="false">
      <c r="A1825" s="24" t="s">
        <v>15968</v>
      </c>
      <c r="B1825" s="24" t="s">
        <v>15238</v>
      </c>
      <c r="C1825" s="24" t="n">
        <v>2</v>
      </c>
      <c r="D1825" s="108" t="n">
        <v>0.00114579334941517</v>
      </c>
      <c r="E1825" s="108" t="n">
        <v>3.08398012892939</v>
      </c>
      <c r="F1825" s="24" t="s">
        <v>13916</v>
      </c>
      <c r="G1825" s="24" t="inlineStr">
        <f aca="false">FALSE()</f>
        <is>
          <t/>
        </is>
      </c>
      <c r="H1825" s="24" t="inlineStr">
        <f aca="false">FALSE()</f>
        <is>
          <t/>
        </is>
      </c>
      <c r="I1825" s="24" t="inlineStr">
        <f aca="false">FALSE()</f>
        <is>
          <t/>
        </is>
      </c>
      <c r="J1825" s="24" t="inlineStr">
        <f aca="false">FALSE()</f>
        <is>
          <t/>
        </is>
      </c>
      <c r="K1825" s="24" t="inlineStr">
        <f aca="false">FALSE()</f>
        <is>
          <t/>
        </is>
      </c>
      <c r="L1825" s="24" t="inlineStr">
        <f aca="false">FALSE()</f>
        <is>
          <t/>
        </is>
      </c>
    </row>
    <row r="1826" customFormat="false" ht="15" hidden="false" customHeight="false" outlineLevel="0" collapsed="false">
      <c r="A1826" s="24" t="s">
        <v>15238</v>
      </c>
      <c r="B1826" s="24" t="s">
        <v>15969</v>
      </c>
      <c r="C1826" s="24" t="n">
        <v>2</v>
      </c>
      <c r="D1826" s="108" t="n">
        <v>0.00114579334941517</v>
      </c>
      <c r="E1826" s="108" t="n">
        <v>3.08398012892939</v>
      </c>
      <c r="F1826" s="24" t="s">
        <v>13916</v>
      </c>
      <c r="G1826" s="24" t="inlineStr">
        <f aca="false">FALSE()</f>
        <is>
          <t/>
        </is>
      </c>
      <c r="H1826" s="24" t="inlineStr">
        <f aca="false">FALSE()</f>
        <is>
          <t/>
        </is>
      </c>
      <c r="I1826" s="24" t="inlineStr">
        <f aca="false">FALSE()</f>
        <is>
          <t/>
        </is>
      </c>
      <c r="J1826" s="24" t="n">
        <f aca="false">TRUE()</f>
        <v>1</v>
      </c>
      <c r="K1826" s="24" t="inlineStr">
        <f aca="false">FALSE()</f>
        <is>
          <t/>
        </is>
      </c>
      <c r="L1826" s="24" t="inlineStr">
        <f aca="false">FALSE()</f>
        <is>
          <t/>
        </is>
      </c>
    </row>
    <row r="1827" customFormat="false" ht="15" hidden="false" customHeight="false" outlineLevel="0" collapsed="false">
      <c r="A1827" s="24" t="s">
        <v>15971</v>
      </c>
      <c r="B1827" s="24" t="s">
        <v>15250</v>
      </c>
      <c r="C1827" s="24" t="n">
        <v>2</v>
      </c>
      <c r="D1827" s="108" t="n">
        <v>0.00114579334941517</v>
      </c>
      <c r="E1827" s="108" t="n">
        <v>3.08398012892939</v>
      </c>
      <c r="F1827" s="24" t="s">
        <v>13916</v>
      </c>
      <c r="G1827" s="24" t="inlineStr">
        <f aca="false">FALSE()</f>
        <is>
          <t/>
        </is>
      </c>
      <c r="H1827" s="24" t="inlineStr">
        <f aca="false">FALSE()</f>
        <is>
          <t/>
        </is>
      </c>
      <c r="I1827" s="24" t="inlineStr">
        <f aca="false">FALSE()</f>
        <is>
          <t/>
        </is>
      </c>
      <c r="J1827" s="24" t="n">
        <f aca="false">FALSE()</f>
        <v>0</v>
      </c>
      <c r="K1827" s="24" t="inlineStr">
        <f aca="false">FALSE()</f>
        <is>
          <t/>
        </is>
      </c>
      <c r="L1827" s="24" t="inlineStr">
        <f aca="false">FALSE()</f>
        <is>
          <t/>
        </is>
      </c>
    </row>
    <row r="1828" customFormat="false" ht="15" hidden="false" customHeight="false" outlineLevel="0" collapsed="false">
      <c r="A1828" s="24" t="s">
        <v>15250</v>
      </c>
      <c r="B1828" s="24" t="s">
        <v>15972</v>
      </c>
      <c r="C1828" s="24" t="n">
        <v>2</v>
      </c>
      <c r="D1828" s="108" t="n">
        <v>0.00114579334941517</v>
      </c>
      <c r="E1828" s="108" t="n">
        <v>3.08398012892939</v>
      </c>
      <c r="F1828" s="24" t="s">
        <v>13916</v>
      </c>
      <c r="G1828" s="24" t="inlineStr">
        <f aca="false">FALSE()</f>
        <is>
          <t/>
        </is>
      </c>
      <c r="H1828" s="24" t="inlineStr">
        <f aca="false">FALSE()</f>
        <is>
          <t/>
        </is>
      </c>
      <c r="I1828" s="24" t="inlineStr">
        <f aca="false">FALSE()</f>
        <is>
          <t/>
        </is>
      </c>
      <c r="J1828" s="24" t="inlineStr">
        <f aca="false">FALSE()</f>
        <is>
          <t/>
        </is>
      </c>
      <c r="K1828" s="24" t="n">
        <f aca="false">TRUE()</f>
        <v>1</v>
      </c>
      <c r="L1828" s="24" t="n">
        <f aca="false">TRUE()</f>
        <v>1</v>
      </c>
    </row>
    <row r="1829" customFormat="false" ht="15" hidden="false" customHeight="false" outlineLevel="0" collapsed="false">
      <c r="A1829" s="24" t="s">
        <v>15972</v>
      </c>
      <c r="B1829" s="24" t="s">
        <v>1929</v>
      </c>
      <c r="C1829" s="24" t="n">
        <v>2</v>
      </c>
      <c r="D1829" s="108" t="n">
        <v>0.00114579334941517</v>
      </c>
      <c r="E1829" s="108" t="n">
        <v>3.26007138798507</v>
      </c>
      <c r="F1829" s="24" t="s">
        <v>13916</v>
      </c>
      <c r="G1829" s="24" t="inlineStr">
        <f aca="false">FALSE()</f>
        <is>
          <t/>
        </is>
      </c>
      <c r="H1829" s="24" t="n">
        <f aca="false">TRUE()</f>
        <v>1</v>
      </c>
      <c r="I1829" s="24" t="n">
        <f aca="false">TRUE()</f>
        <v>1</v>
      </c>
      <c r="J1829" s="24" t="inlineStr">
        <f aca="false">FALSE()</f>
        <is>
          <t/>
        </is>
      </c>
      <c r="K1829" s="24" t="inlineStr">
        <f aca="false">TRUE()</f>
        <is>
          <t/>
        </is>
      </c>
      <c r="L1829" s="24" t="n">
        <f aca="false">FALSE()</f>
        <v>0</v>
      </c>
    </row>
    <row r="1830" customFormat="false" ht="15" hidden="false" customHeight="false" outlineLevel="0" collapsed="false">
      <c r="A1830" s="24" t="s">
        <v>1929</v>
      </c>
      <c r="B1830" s="24" t="s">
        <v>15086</v>
      </c>
      <c r="C1830" s="24" t="n">
        <v>2</v>
      </c>
      <c r="D1830" s="108" t="n">
        <v>0.00114579334941517</v>
      </c>
      <c r="E1830" s="108" t="n">
        <v>2.48192013760143</v>
      </c>
      <c r="F1830" s="24" t="s">
        <v>13916</v>
      </c>
      <c r="G1830" s="24" t="inlineStr">
        <f aca="false">FALSE()</f>
        <is>
          <t/>
        </is>
      </c>
      <c r="H1830" s="24" t="inlineStr">
        <f aca="false">TRUE()</f>
        <is>
          <t/>
        </is>
      </c>
      <c r="I1830" s="24" t="n">
        <f aca="false">FALSE()</f>
        <v>0</v>
      </c>
      <c r="J1830" s="24" t="inlineStr">
        <f aca="false">FALSE()</f>
        <is>
          <t/>
        </is>
      </c>
      <c r="K1830" s="24" t="n">
        <f aca="false">FALSE()</f>
        <v>0</v>
      </c>
      <c r="L1830" s="24" t="inlineStr">
        <f aca="false">FALSE()</f>
        <is>
          <t/>
        </is>
      </c>
    </row>
    <row r="1831" customFormat="false" ht="15" hidden="false" customHeight="false" outlineLevel="0" collapsed="false">
      <c r="A1831" s="24" t="s">
        <v>14877</v>
      </c>
      <c r="B1831" s="24" t="s">
        <v>14873</v>
      </c>
      <c r="C1831" s="24" t="n">
        <v>2</v>
      </c>
      <c r="D1831" s="108" t="n">
        <v>0.00114579334941517</v>
      </c>
      <c r="E1831" s="108" t="n">
        <v>2.26007138798507</v>
      </c>
      <c r="F1831" s="24" t="s">
        <v>13916</v>
      </c>
      <c r="G1831" s="24" t="inlineStr">
        <f aca="false">FALSE()</f>
        <is>
          <t/>
        </is>
      </c>
      <c r="H1831" s="24" t="n">
        <f aca="false">FALSE()</f>
        <v>0</v>
      </c>
      <c r="I1831" s="24" t="inlineStr">
        <f aca="false">FALSE()</f>
        <is>
          <t/>
        </is>
      </c>
      <c r="J1831" s="24" t="inlineStr">
        <f aca="false">FALSE()</f>
        <is>
          <t/>
        </is>
      </c>
      <c r="K1831" s="24" t="inlineStr">
        <f aca="false">FALSE()</f>
        <is>
          <t/>
        </is>
      </c>
      <c r="L1831" s="24" t="inlineStr">
        <f aca="false">FALSE()</f>
        <is>
          <t/>
        </is>
      </c>
    </row>
    <row r="1832" customFormat="false" ht="15" hidden="false" customHeight="false" outlineLevel="0" collapsed="false">
      <c r="A1832" s="24" t="s">
        <v>15233</v>
      </c>
      <c r="B1832" s="24" t="s">
        <v>15199</v>
      </c>
      <c r="C1832" s="24" t="n">
        <v>2</v>
      </c>
      <c r="D1832" s="108" t="n">
        <v>0.001293865162334</v>
      </c>
      <c r="E1832" s="108" t="n">
        <v>2.31806333496276</v>
      </c>
      <c r="F1832" s="24" t="s">
        <v>13916</v>
      </c>
      <c r="G1832" s="24" t="inlineStr">
        <f aca="false">FALSE()</f>
        <is>
          <t/>
        </is>
      </c>
      <c r="H1832" s="24" t="inlineStr">
        <f aca="false">FALSE()</f>
        <is>
          <t/>
        </is>
      </c>
      <c r="I1832" s="24" t="inlineStr">
        <f aca="false">FALSE()</f>
        <is>
          <t/>
        </is>
      </c>
      <c r="J1832" s="24" t="inlineStr">
        <f aca="false">FALSE()</f>
        <is>
          <t/>
        </is>
      </c>
      <c r="K1832" s="24" t="inlineStr">
        <f aca="false">FALSE()</f>
        <is>
          <t/>
        </is>
      </c>
      <c r="L1832" s="24" t="inlineStr">
        <f aca="false">FALSE()</f>
        <is>
          <t/>
        </is>
      </c>
    </row>
    <row r="1833" customFormat="false" ht="15" hidden="false" customHeight="false" outlineLevel="0" collapsed="false">
      <c r="A1833" s="24" t="s">
        <v>15992</v>
      </c>
      <c r="B1833" s="24" t="s">
        <v>15993</v>
      </c>
      <c r="C1833" s="24" t="n">
        <v>2</v>
      </c>
      <c r="D1833" s="108" t="n">
        <v>0.00114579334941517</v>
      </c>
      <c r="E1833" s="108" t="n">
        <v>3.26007138798507</v>
      </c>
      <c r="F1833" s="24" t="s">
        <v>13916</v>
      </c>
      <c r="G1833" s="24" t="inlineStr">
        <f aca="false">FALSE()</f>
        <is>
          <t/>
        </is>
      </c>
      <c r="H1833" s="24" t="inlineStr">
        <f aca="false">FALSE()</f>
        <is>
          <t/>
        </is>
      </c>
      <c r="I1833" s="24" t="inlineStr">
        <f aca="false">FALSE()</f>
        <is>
          <t/>
        </is>
      </c>
      <c r="J1833" s="24" t="inlineStr">
        <f aca="false">FALSE()</f>
        <is>
          <t/>
        </is>
      </c>
      <c r="K1833" s="24" t="inlineStr">
        <f aca="false">FALSE()</f>
        <is>
          <t/>
        </is>
      </c>
      <c r="L1833" s="24" t="inlineStr">
        <f aca="false">FALSE()</f>
        <is>
          <t/>
        </is>
      </c>
    </row>
    <row r="1834" customFormat="false" ht="15" hidden="false" customHeight="false" outlineLevel="0" collapsed="false">
      <c r="A1834" s="24" t="s">
        <v>15993</v>
      </c>
      <c r="B1834" s="24" t="s">
        <v>15094</v>
      </c>
      <c r="C1834" s="24" t="n">
        <v>2</v>
      </c>
      <c r="D1834" s="108" t="n">
        <v>0.00114579334941517</v>
      </c>
      <c r="E1834" s="108" t="n">
        <v>3.26007138798507</v>
      </c>
      <c r="F1834" s="24" t="s">
        <v>13916</v>
      </c>
      <c r="G1834" s="24" t="inlineStr">
        <f aca="false">FALSE()</f>
        <is>
          <t/>
        </is>
      </c>
      <c r="H1834" s="24" t="inlineStr">
        <f aca="false">FALSE()</f>
        <is>
          <t/>
        </is>
      </c>
      <c r="I1834" s="24" t="inlineStr">
        <f aca="false">FALSE()</f>
        <is>
          <t/>
        </is>
      </c>
      <c r="J1834" s="24" t="inlineStr">
        <f aca="false">FALSE()</f>
        <is>
          <t/>
        </is>
      </c>
      <c r="K1834" s="24" t="inlineStr">
        <f aca="false">FALSE()</f>
        <is>
          <t/>
        </is>
      </c>
      <c r="L1834" s="24" t="inlineStr">
        <f aca="false">FALSE()</f>
        <is>
          <t/>
        </is>
      </c>
    </row>
    <row r="1835" customFormat="false" ht="15" hidden="false" customHeight="false" outlineLevel="0" collapsed="false">
      <c r="A1835" s="24" t="s">
        <v>15072</v>
      </c>
      <c r="B1835" s="24" t="s">
        <v>15235</v>
      </c>
      <c r="C1835" s="24" t="n">
        <v>2</v>
      </c>
      <c r="D1835" s="108" t="n">
        <v>0.00114579334941517</v>
      </c>
      <c r="E1835" s="108" t="n">
        <v>2.31806333496276</v>
      </c>
      <c r="F1835" s="24" t="s">
        <v>13916</v>
      </c>
      <c r="G1835" s="24" t="inlineStr">
        <f aca="false">FALSE()</f>
        <is>
          <t/>
        </is>
      </c>
      <c r="H1835" s="24" t="inlineStr">
        <f aca="false">FALSE()</f>
        <is>
          <t/>
        </is>
      </c>
      <c r="I1835" s="24" t="inlineStr">
        <f aca="false">FALSE()</f>
        <is>
          <t/>
        </is>
      </c>
      <c r="J1835" s="24" t="inlineStr">
        <f aca="false">FALSE()</f>
        <is>
          <t/>
        </is>
      </c>
      <c r="K1835" s="24" t="inlineStr">
        <f aca="false">FALSE()</f>
        <is>
          <t/>
        </is>
      </c>
      <c r="L1835" s="24" t="inlineStr">
        <f aca="false">FALSE()</f>
        <is>
          <t/>
        </is>
      </c>
    </row>
    <row r="1836" customFormat="false" ht="15" hidden="false" customHeight="false" outlineLevel="0" collapsed="false">
      <c r="A1836" s="24" t="s">
        <v>15235</v>
      </c>
      <c r="B1836" s="24" t="s">
        <v>15437</v>
      </c>
      <c r="C1836" s="24" t="n">
        <v>2</v>
      </c>
      <c r="D1836" s="108" t="n">
        <v>0.00114579334941517</v>
      </c>
      <c r="E1836" s="108" t="n">
        <v>2.86213137931304</v>
      </c>
      <c r="F1836" s="24" t="s">
        <v>13916</v>
      </c>
      <c r="G1836" s="24" t="inlineStr">
        <f aca="false">FALSE()</f>
        <is>
          <t/>
        </is>
      </c>
      <c r="H1836" s="24" t="inlineStr">
        <f aca="false">FALSE()</f>
        <is>
          <t/>
        </is>
      </c>
      <c r="I1836" s="24" t="inlineStr">
        <f aca="false">FALSE()</f>
        <is>
          <t/>
        </is>
      </c>
      <c r="J1836" s="24" t="inlineStr">
        <f aca="false">FALSE()</f>
        <is>
          <t/>
        </is>
      </c>
      <c r="K1836" s="24" t="inlineStr">
        <f aca="false">FALSE()</f>
        <is>
          <t/>
        </is>
      </c>
      <c r="L1836" s="24" t="inlineStr">
        <f aca="false">FALSE()</f>
        <is>
          <t/>
        </is>
      </c>
    </row>
    <row r="1837" customFormat="false" ht="15" hidden="false" customHeight="false" outlineLevel="0" collapsed="false">
      <c r="A1837" s="24" t="s">
        <v>15437</v>
      </c>
      <c r="B1837" s="24" t="s">
        <v>14909</v>
      </c>
      <c r="C1837" s="24" t="n">
        <v>2</v>
      </c>
      <c r="D1837" s="108" t="n">
        <v>0.00114579334941517</v>
      </c>
      <c r="E1837" s="108" t="n">
        <v>2.95904139232109</v>
      </c>
      <c r="F1837" s="24" t="s">
        <v>13916</v>
      </c>
      <c r="G1837" s="24" t="inlineStr">
        <f aca="false">FALSE()</f>
        <is>
          <t/>
        </is>
      </c>
      <c r="H1837" s="24" t="inlineStr">
        <f aca="false">FALSE()</f>
        <is>
          <t/>
        </is>
      </c>
      <c r="I1837" s="24" t="inlineStr">
        <f aca="false">FALSE()</f>
        <is>
          <t/>
        </is>
      </c>
      <c r="J1837" s="24" t="inlineStr">
        <f aca="false">FALSE()</f>
        <is>
          <t/>
        </is>
      </c>
      <c r="K1837" s="24" t="inlineStr">
        <f aca="false">FALSE()</f>
        <is>
          <t/>
        </is>
      </c>
      <c r="L1837" s="24" t="inlineStr">
        <f aca="false">FALSE()</f>
        <is>
          <t/>
        </is>
      </c>
    </row>
    <row r="1838" customFormat="false" ht="15" hidden="false" customHeight="false" outlineLevel="0" collapsed="false">
      <c r="A1838" s="24" t="s">
        <v>14909</v>
      </c>
      <c r="B1838" s="24" t="s">
        <v>15112</v>
      </c>
      <c r="C1838" s="24" t="n">
        <v>2</v>
      </c>
      <c r="D1838" s="108" t="n">
        <v>0.00114579334941517</v>
      </c>
      <c r="E1838" s="108" t="n">
        <v>2.48192013760143</v>
      </c>
      <c r="F1838" s="24" t="s">
        <v>13916</v>
      </c>
      <c r="G1838" s="24" t="inlineStr">
        <f aca="false">FALSE()</f>
        <is>
          <t/>
        </is>
      </c>
      <c r="H1838" s="24" t="inlineStr">
        <f aca="false">FALSE()</f>
        <is>
          <t/>
        </is>
      </c>
      <c r="I1838" s="24" t="inlineStr">
        <f aca="false">FALSE()</f>
        <is>
          <t/>
        </is>
      </c>
      <c r="J1838" s="24" t="inlineStr">
        <f aca="false">FALSE()</f>
        <is>
          <t/>
        </is>
      </c>
      <c r="K1838" s="24" t="inlineStr">
        <f aca="false">FALSE()</f>
        <is>
          <t/>
        </is>
      </c>
      <c r="L1838" s="24" t="inlineStr">
        <f aca="false">FALSE()</f>
        <is>
          <t/>
        </is>
      </c>
    </row>
    <row r="1839" customFormat="false" ht="15" hidden="false" customHeight="false" outlineLevel="0" collapsed="false">
      <c r="A1839" s="24" t="s">
        <v>15112</v>
      </c>
      <c r="B1839" s="24" t="s">
        <v>15119</v>
      </c>
      <c r="C1839" s="24" t="n">
        <v>2</v>
      </c>
      <c r="D1839" s="108" t="n">
        <v>0.00114579334941517</v>
      </c>
      <c r="E1839" s="108" t="n">
        <v>2.18089014193745</v>
      </c>
      <c r="F1839" s="24" t="s">
        <v>13916</v>
      </c>
      <c r="G1839" s="24" t="inlineStr">
        <f aca="false">FALSE()</f>
        <is>
          <t/>
        </is>
      </c>
      <c r="H1839" s="24" t="inlineStr">
        <f aca="false">FALSE()</f>
        <is>
          <t/>
        </is>
      </c>
      <c r="I1839" s="24" t="inlineStr">
        <f aca="false">FALSE()</f>
        <is>
          <t/>
        </is>
      </c>
      <c r="J1839" s="24" t="inlineStr">
        <f aca="false">FALSE()</f>
        <is>
          <t/>
        </is>
      </c>
      <c r="K1839" s="24" t="inlineStr">
        <f aca="false">FALSE()</f>
        <is>
          <t/>
        </is>
      </c>
      <c r="L1839" s="24" t="inlineStr">
        <f aca="false">FALSE()</f>
        <is>
          <t/>
        </is>
      </c>
    </row>
    <row r="1840" customFormat="false" ht="15" hidden="false" customHeight="false" outlineLevel="0" collapsed="false">
      <c r="A1840" s="24" t="s">
        <v>15119</v>
      </c>
      <c r="B1840" s="24" t="s">
        <v>15991</v>
      </c>
      <c r="C1840" s="24" t="n">
        <v>2</v>
      </c>
      <c r="D1840" s="108" t="n">
        <v>0.00114579334941517</v>
      </c>
      <c r="E1840" s="108" t="n">
        <v>2.7160033436348</v>
      </c>
      <c r="F1840" s="24" t="s">
        <v>13916</v>
      </c>
      <c r="G1840" s="24" t="inlineStr">
        <f aca="false">FALSE()</f>
        <is>
          <t/>
        </is>
      </c>
      <c r="H1840" s="24" t="inlineStr">
        <f aca="false">FALSE()</f>
        <is>
          <t/>
        </is>
      </c>
      <c r="I1840" s="24" t="inlineStr">
        <f aca="false">FALSE()</f>
        <is>
          <t/>
        </is>
      </c>
      <c r="J1840" s="24" t="inlineStr">
        <f aca="false">FALSE()</f>
        <is>
          <t/>
        </is>
      </c>
      <c r="K1840" s="24" t="inlineStr">
        <f aca="false">FALSE()</f>
        <is>
          <t/>
        </is>
      </c>
      <c r="L1840" s="24" t="inlineStr">
        <f aca="false">FALSE()</f>
        <is>
          <t/>
        </is>
      </c>
    </row>
    <row r="1841" customFormat="false" ht="15" hidden="false" customHeight="false" outlineLevel="0" collapsed="false">
      <c r="A1841" s="24" t="s">
        <v>2543</v>
      </c>
      <c r="B1841" s="24" t="s">
        <v>15077</v>
      </c>
      <c r="C1841" s="24" t="n">
        <v>2</v>
      </c>
      <c r="D1841" s="108" t="n">
        <v>0.00114579334941517</v>
      </c>
      <c r="E1841" s="108" t="n">
        <v>2.30582887854575</v>
      </c>
      <c r="F1841" s="24" t="s">
        <v>13916</v>
      </c>
      <c r="G1841" s="24" t="inlineStr">
        <f aca="false">FALSE()</f>
        <is>
          <t/>
        </is>
      </c>
      <c r="H1841" s="24" t="inlineStr">
        <f aca="false">FALSE()</f>
        <is>
          <t/>
        </is>
      </c>
      <c r="I1841" s="24" t="inlineStr">
        <f aca="false">FALSE()</f>
        <is>
          <t/>
        </is>
      </c>
      <c r="J1841" s="24" t="inlineStr">
        <f aca="false">FALSE()</f>
        <is>
          <t/>
        </is>
      </c>
      <c r="K1841" s="24" t="inlineStr">
        <f aca="false">FALSE()</f>
        <is>
          <t/>
        </is>
      </c>
      <c r="L1841" s="24" t="inlineStr">
        <f aca="false">FALSE()</f>
        <is>
          <t/>
        </is>
      </c>
    </row>
    <row r="1842" customFormat="false" ht="15" hidden="false" customHeight="false" outlineLevel="0" collapsed="false">
      <c r="A1842" s="24" t="s">
        <v>15072</v>
      </c>
      <c r="B1842" s="24" t="s">
        <v>1936</v>
      </c>
      <c r="C1842" s="24" t="n">
        <v>2</v>
      </c>
      <c r="D1842" s="108" t="n">
        <v>0.00114579334941517</v>
      </c>
      <c r="E1842" s="108" t="n">
        <v>2.7160033436348</v>
      </c>
      <c r="F1842" s="24" t="s">
        <v>13916</v>
      </c>
      <c r="G1842" s="24" t="inlineStr">
        <f aca="false">FALSE()</f>
        <is>
          <t/>
        </is>
      </c>
      <c r="H1842" s="24" t="inlineStr">
        <f aca="false">FALSE()</f>
        <is>
          <t/>
        </is>
      </c>
      <c r="I1842" s="24" t="inlineStr">
        <f aca="false">FALSE()</f>
        <is>
          <t/>
        </is>
      </c>
      <c r="J1842" s="24" t="inlineStr">
        <f aca="false">FALSE()</f>
        <is>
          <t/>
        </is>
      </c>
      <c r="K1842" s="24" t="inlineStr">
        <f aca="false">FALSE()</f>
        <is>
          <t/>
        </is>
      </c>
      <c r="L1842" s="24" t="inlineStr">
        <f aca="false">FALSE()</f>
        <is>
          <t/>
        </is>
      </c>
    </row>
    <row r="1843" customFormat="false" ht="15" hidden="false" customHeight="false" outlineLevel="0" collapsed="false">
      <c r="A1843" s="24" t="s">
        <v>15305</v>
      </c>
      <c r="B1843" s="24" t="s">
        <v>338</v>
      </c>
      <c r="C1843" s="24" t="n">
        <v>2</v>
      </c>
      <c r="D1843" s="108" t="n">
        <v>0.00114579334941517</v>
      </c>
      <c r="E1843" s="108" t="n">
        <v>0.857380223722036</v>
      </c>
      <c r="F1843" s="24" t="s">
        <v>13916</v>
      </c>
      <c r="G1843" s="24" t="inlineStr">
        <f aca="false">FALSE()</f>
        <is>
          <t/>
        </is>
      </c>
      <c r="H1843" s="24" t="inlineStr">
        <f aca="false">FALSE()</f>
        <is>
          <t/>
        </is>
      </c>
      <c r="I1843" s="24" t="inlineStr">
        <f aca="false">FALSE()</f>
        <is>
          <t/>
        </is>
      </c>
      <c r="J1843" s="24" t="inlineStr">
        <f aca="false">FALSE()</f>
        <is>
          <t/>
        </is>
      </c>
      <c r="K1843" s="24" t="inlineStr">
        <f aca="false">FALSE()</f>
        <is>
          <t/>
        </is>
      </c>
      <c r="L1843" s="24" t="inlineStr">
        <f aca="false">FALSE()</f>
        <is>
          <t/>
        </is>
      </c>
    </row>
    <row r="1844" customFormat="false" ht="15" hidden="false" customHeight="false" outlineLevel="0" collapsed="false">
      <c r="A1844" s="24" t="s">
        <v>15262</v>
      </c>
      <c r="B1844" s="24" t="s">
        <v>15953</v>
      </c>
      <c r="C1844" s="24" t="n">
        <v>2</v>
      </c>
      <c r="D1844" s="108" t="n">
        <v>0.00114579334941517</v>
      </c>
      <c r="E1844" s="108" t="n">
        <v>2.86213137931304</v>
      </c>
      <c r="F1844" s="24" t="s">
        <v>13916</v>
      </c>
      <c r="G1844" s="24" t="inlineStr">
        <f aca="false">FALSE()</f>
        <is>
          <t/>
        </is>
      </c>
      <c r="H1844" s="24" t="inlineStr">
        <f aca="false">FALSE()</f>
        <is>
          <t/>
        </is>
      </c>
      <c r="I1844" s="24" t="inlineStr">
        <f aca="false">FALSE()</f>
        <is>
          <t/>
        </is>
      </c>
      <c r="J1844" s="24" t="inlineStr">
        <f aca="false">FALSE()</f>
        <is>
          <t/>
        </is>
      </c>
      <c r="K1844" s="24" t="inlineStr">
        <f aca="false">FALSE()</f>
        <is>
          <t/>
        </is>
      </c>
      <c r="L1844" s="24" t="inlineStr">
        <f aca="false">FALSE()</f>
        <is>
          <t/>
        </is>
      </c>
    </row>
    <row r="1845" customFormat="false" ht="15" hidden="false" customHeight="false" outlineLevel="0" collapsed="false">
      <c r="A1845" s="24" t="s">
        <v>15953</v>
      </c>
      <c r="B1845" s="24" t="s">
        <v>15954</v>
      </c>
      <c r="C1845" s="24" t="n">
        <v>2</v>
      </c>
      <c r="D1845" s="108" t="n">
        <v>0.00114579334941517</v>
      </c>
      <c r="E1845" s="108" t="n">
        <v>3.26007138798507</v>
      </c>
      <c r="F1845" s="24" t="s">
        <v>13916</v>
      </c>
      <c r="G1845" s="24" t="inlineStr">
        <f aca="false">FALSE()</f>
        <is>
          <t/>
        </is>
      </c>
      <c r="H1845" s="24" t="inlineStr">
        <f aca="false">FALSE()</f>
        <is>
          <t/>
        </is>
      </c>
      <c r="I1845" s="24" t="inlineStr">
        <f aca="false">FALSE()</f>
        <is>
          <t/>
        </is>
      </c>
      <c r="J1845" s="24" t="inlineStr">
        <f aca="false">FALSE()</f>
        <is>
          <t/>
        </is>
      </c>
      <c r="K1845" s="24" t="inlineStr">
        <f aca="false">FALSE()</f>
        <is>
          <t/>
        </is>
      </c>
      <c r="L1845" s="24" t="inlineStr">
        <f aca="false">FALSE()</f>
        <is>
          <t/>
        </is>
      </c>
    </row>
    <row r="1846" customFormat="false" ht="15" hidden="false" customHeight="false" outlineLevel="0" collapsed="false">
      <c r="A1846" s="24" t="s">
        <v>15657</v>
      </c>
      <c r="B1846" s="24" t="s">
        <v>15658</v>
      </c>
      <c r="C1846" s="24" t="n">
        <v>2</v>
      </c>
      <c r="D1846" s="108" t="n">
        <v>0.00114579334941517</v>
      </c>
      <c r="E1846" s="108" t="n">
        <v>3.26007138798507</v>
      </c>
      <c r="F1846" s="24" t="s">
        <v>13916</v>
      </c>
      <c r="G1846" s="24" t="inlineStr">
        <f aca="false">FALSE()</f>
        <is>
          <t/>
        </is>
      </c>
      <c r="H1846" s="24" t="inlineStr">
        <f aca="false">FALSE()</f>
        <is>
          <t/>
        </is>
      </c>
      <c r="I1846" s="24" t="inlineStr">
        <f aca="false">FALSE()</f>
        <is>
          <t/>
        </is>
      </c>
      <c r="J1846" s="24" t="inlineStr">
        <f aca="false">FALSE()</f>
        <is>
          <t/>
        </is>
      </c>
      <c r="K1846" s="24" t="inlineStr">
        <f aca="false">FALSE()</f>
        <is>
          <t/>
        </is>
      </c>
      <c r="L1846" s="24" t="inlineStr">
        <f aca="false">FALSE()</f>
        <is>
          <t/>
        </is>
      </c>
    </row>
    <row r="1847" customFormat="false" ht="15" hidden="false" customHeight="false" outlineLevel="0" collapsed="false">
      <c r="A1847" s="24" t="s">
        <v>15658</v>
      </c>
      <c r="B1847" s="24" t="s">
        <v>15119</v>
      </c>
      <c r="C1847" s="24" t="n">
        <v>2</v>
      </c>
      <c r="D1847" s="108" t="n">
        <v>0.00114579334941517</v>
      </c>
      <c r="E1847" s="108" t="n">
        <v>2.65801139665711</v>
      </c>
      <c r="F1847" s="24" t="s">
        <v>13916</v>
      </c>
      <c r="G1847" s="24" t="inlineStr">
        <f aca="false">FALSE()</f>
        <is>
          <t/>
        </is>
      </c>
      <c r="H1847" s="24" t="inlineStr">
        <f aca="false">FALSE()</f>
        <is>
          <t/>
        </is>
      </c>
      <c r="I1847" s="24" t="inlineStr">
        <f aca="false">FALSE()</f>
        <is>
          <t/>
        </is>
      </c>
      <c r="J1847" s="24" t="inlineStr">
        <f aca="false">FALSE()</f>
        <is>
          <t/>
        </is>
      </c>
      <c r="K1847" s="24" t="inlineStr">
        <f aca="false">FALSE()</f>
        <is>
          <t/>
        </is>
      </c>
      <c r="L1847" s="24" t="inlineStr">
        <f aca="false">FALSE()</f>
        <is>
          <t/>
        </is>
      </c>
    </row>
    <row r="1848" customFormat="false" ht="15" hidden="false" customHeight="false" outlineLevel="0" collapsed="false">
      <c r="A1848" s="24" t="s">
        <v>15377</v>
      </c>
      <c r="B1848" s="24" t="s">
        <v>14909</v>
      </c>
      <c r="C1848" s="24" t="n">
        <v>2</v>
      </c>
      <c r="D1848" s="108" t="n">
        <v>0.00114579334941517</v>
      </c>
      <c r="E1848" s="108" t="n">
        <v>2.95904139232109</v>
      </c>
      <c r="F1848" s="24" t="s">
        <v>13916</v>
      </c>
      <c r="G1848" s="24" t="inlineStr">
        <f aca="false">FALSE()</f>
        <is>
          <t/>
        </is>
      </c>
      <c r="H1848" s="24" t="inlineStr">
        <f aca="false">FALSE()</f>
        <is>
          <t/>
        </is>
      </c>
      <c r="I1848" s="24" t="inlineStr">
        <f aca="false">FALSE()</f>
        <is>
          <t/>
        </is>
      </c>
      <c r="J1848" s="24" t="inlineStr">
        <f aca="false">FALSE()</f>
        <is>
          <t/>
        </is>
      </c>
      <c r="K1848" s="24" t="inlineStr">
        <f aca="false">FALSE()</f>
        <is>
          <t/>
        </is>
      </c>
      <c r="L1848" s="24" t="inlineStr">
        <f aca="false">FALSE()</f>
        <is>
          <t/>
        </is>
      </c>
    </row>
    <row r="1849" customFormat="false" ht="15" hidden="false" customHeight="false" outlineLevel="0" collapsed="false">
      <c r="A1849" s="24" t="s">
        <v>14909</v>
      </c>
      <c r="B1849" s="24" t="s">
        <v>15100</v>
      </c>
      <c r="C1849" s="24" t="n">
        <v>2</v>
      </c>
      <c r="D1849" s="108" t="n">
        <v>0.00114579334941517</v>
      </c>
      <c r="E1849" s="108" t="n">
        <v>2.78295013326541</v>
      </c>
      <c r="F1849" s="24" t="s">
        <v>13916</v>
      </c>
      <c r="G1849" s="24" t="inlineStr">
        <f aca="false">FALSE()</f>
        <is>
          <t/>
        </is>
      </c>
      <c r="H1849" s="24" t="inlineStr">
        <f aca="false">FALSE()</f>
        <is>
          <t/>
        </is>
      </c>
      <c r="I1849" s="24" t="inlineStr">
        <f aca="false">FALSE()</f>
        <is>
          <t/>
        </is>
      </c>
      <c r="J1849" s="24" t="inlineStr">
        <f aca="false">FALSE()</f>
        <is>
          <t/>
        </is>
      </c>
      <c r="K1849" s="24" t="inlineStr">
        <f aca="false">FALSE()</f>
        <is>
          <t/>
        </is>
      </c>
      <c r="L1849" s="24" t="inlineStr">
        <f aca="false">FALSE()</f>
        <is>
          <t/>
        </is>
      </c>
    </row>
    <row r="1850" customFormat="false" ht="15" hidden="false" customHeight="false" outlineLevel="0" collapsed="false">
      <c r="A1850" s="24" t="s">
        <v>15100</v>
      </c>
      <c r="B1850" s="24" t="s">
        <v>15961</v>
      </c>
      <c r="C1850" s="24" t="n">
        <v>2</v>
      </c>
      <c r="D1850" s="108" t="n">
        <v>0.00114579334941517</v>
      </c>
      <c r="E1850" s="108" t="n">
        <v>2.95904139232109</v>
      </c>
      <c r="F1850" s="24" t="s">
        <v>13916</v>
      </c>
      <c r="G1850" s="24" t="inlineStr">
        <f aca="false">FALSE()</f>
        <is>
          <t/>
        </is>
      </c>
      <c r="H1850" s="24" t="inlineStr">
        <f aca="false">FALSE()</f>
        <is>
          <t/>
        </is>
      </c>
      <c r="I1850" s="24" t="inlineStr">
        <f aca="false">FALSE()</f>
        <is>
          <t/>
        </is>
      </c>
      <c r="J1850" s="24" t="n">
        <f aca="false">TRUE()</f>
        <v>1</v>
      </c>
      <c r="K1850" s="24" t="inlineStr">
        <f aca="false">FALSE()</f>
        <is>
          <t/>
        </is>
      </c>
      <c r="L1850" s="24" t="inlineStr">
        <f aca="false">FALSE()</f>
        <is>
          <t/>
        </is>
      </c>
    </row>
    <row r="1851" customFormat="false" ht="15" hidden="false" customHeight="false" outlineLevel="0" collapsed="false">
      <c r="A1851" s="24" t="s">
        <v>15961</v>
      </c>
      <c r="B1851" s="24" t="s">
        <v>15659</v>
      </c>
      <c r="C1851" s="24" t="n">
        <v>2</v>
      </c>
      <c r="D1851" s="108" t="n">
        <v>0.00114579334941517</v>
      </c>
      <c r="E1851" s="108" t="n">
        <v>3.08398012892939</v>
      </c>
      <c r="F1851" s="24" t="s">
        <v>13916</v>
      </c>
      <c r="G1851" s="24" t="n">
        <f aca="false">TRUE()</f>
        <v>1</v>
      </c>
      <c r="H1851" s="24" t="inlineStr">
        <f aca="false">FALSE()</f>
        <is>
          <t/>
        </is>
      </c>
      <c r="I1851" s="24" t="inlineStr">
        <f aca="false">FALSE()</f>
        <is>
          <t/>
        </is>
      </c>
      <c r="J1851" s="24" t="n">
        <f aca="false">FALSE()</f>
        <v>0</v>
      </c>
      <c r="K1851" s="24" t="inlineStr">
        <f aca="false">FALSE()</f>
        <is>
          <t/>
        </is>
      </c>
      <c r="L1851" s="24" t="inlineStr">
        <f aca="false">FALSE()</f>
        <is>
          <t/>
        </is>
      </c>
    </row>
    <row r="1852" customFormat="false" ht="15" hidden="false" customHeight="false" outlineLevel="0" collapsed="false">
      <c r="A1852" s="24" t="s">
        <v>15659</v>
      </c>
      <c r="B1852" s="24" t="s">
        <v>15074</v>
      </c>
      <c r="C1852" s="24" t="n">
        <v>2</v>
      </c>
      <c r="D1852" s="108" t="n">
        <v>0.00114579334941517</v>
      </c>
      <c r="E1852" s="108" t="n">
        <v>2.04258744377117</v>
      </c>
      <c r="F1852" s="24" t="s">
        <v>13916</v>
      </c>
      <c r="G1852" s="24" t="n">
        <f aca="false">FALSE()</f>
        <v>0</v>
      </c>
      <c r="H1852" s="24" t="inlineStr">
        <f aca="false">FALSE()</f>
        <is>
          <t/>
        </is>
      </c>
      <c r="I1852" s="24" t="inlineStr">
        <f aca="false">FALSE()</f>
        <is>
          <t/>
        </is>
      </c>
      <c r="J1852" s="24" t="inlineStr">
        <f aca="false">FALSE()</f>
        <is>
          <t/>
        </is>
      </c>
      <c r="K1852" s="24" t="inlineStr">
        <f aca="false">FALSE()</f>
        <is>
          <t/>
        </is>
      </c>
      <c r="L1852" s="24" t="inlineStr">
        <f aca="false">FALSE()</f>
        <is>
          <t/>
        </is>
      </c>
    </row>
    <row r="1853" customFormat="false" ht="15" hidden="false" customHeight="false" outlineLevel="0" collapsed="false">
      <c r="A1853" s="24" t="s">
        <v>338</v>
      </c>
      <c r="B1853" s="24" t="s">
        <v>15583</v>
      </c>
      <c r="C1853" s="24" t="n">
        <v>2</v>
      </c>
      <c r="D1853" s="108" t="n">
        <v>0.00114579334941517</v>
      </c>
      <c r="E1853" s="108" t="n">
        <v>1.00721835700518</v>
      </c>
      <c r="F1853" s="24" t="s">
        <v>13916</v>
      </c>
      <c r="G1853" s="24" t="inlineStr">
        <f aca="false">FALSE()</f>
        <is>
          <t/>
        </is>
      </c>
      <c r="H1853" s="24" t="inlineStr">
        <f aca="false">FALSE()</f>
        <is>
          <t/>
        </is>
      </c>
      <c r="I1853" s="24" t="inlineStr">
        <f aca="false">FALSE()</f>
        <is>
          <t/>
        </is>
      </c>
      <c r="J1853" s="24" t="inlineStr">
        <f aca="false">FALSE()</f>
        <is>
          <t/>
        </is>
      </c>
      <c r="K1853" s="24" t="inlineStr">
        <f aca="false">FALSE()</f>
        <is>
          <t/>
        </is>
      </c>
      <c r="L1853" s="24" t="inlineStr">
        <f aca="false">FALSE()</f>
        <is>
          <t/>
        </is>
      </c>
    </row>
    <row r="1854" customFormat="false" ht="15" hidden="false" customHeight="false" outlineLevel="0" collapsed="false">
      <c r="A1854" s="24" t="s">
        <v>15947</v>
      </c>
      <c r="B1854" s="24" t="s">
        <v>15216</v>
      </c>
      <c r="C1854" s="24" t="n">
        <v>2</v>
      </c>
      <c r="D1854" s="108" t="n">
        <v>0.00114579334941517</v>
      </c>
      <c r="E1854" s="108" t="n">
        <v>3.08398012892939</v>
      </c>
      <c r="F1854" s="24" t="s">
        <v>13916</v>
      </c>
      <c r="G1854" s="24" t="inlineStr">
        <f aca="false">FALSE()</f>
        <is>
          <t/>
        </is>
      </c>
      <c r="H1854" s="24" t="inlineStr">
        <f aca="false">FALSE()</f>
        <is>
          <t/>
        </is>
      </c>
      <c r="I1854" s="24" t="inlineStr">
        <f aca="false">FALSE()</f>
        <is>
          <t/>
        </is>
      </c>
      <c r="J1854" s="24" t="inlineStr">
        <f aca="false">FALSE()</f>
        <is>
          <t/>
        </is>
      </c>
      <c r="K1854" s="24" t="inlineStr">
        <f aca="false">FALSE()</f>
        <is>
          <t/>
        </is>
      </c>
      <c r="L1854" s="24" t="inlineStr">
        <f aca="false">FALSE()</f>
        <is>
          <t/>
        </is>
      </c>
    </row>
    <row r="1855" customFormat="false" ht="15" hidden="false" customHeight="false" outlineLevel="0" collapsed="false">
      <c r="A1855" s="24" t="s">
        <v>15216</v>
      </c>
      <c r="B1855" s="24" t="s">
        <v>15130</v>
      </c>
      <c r="C1855" s="24" t="n">
        <v>2</v>
      </c>
      <c r="D1855" s="108" t="n">
        <v>0.00114579334941517</v>
      </c>
      <c r="E1855" s="108" t="n">
        <v>2.90788886987371</v>
      </c>
      <c r="F1855" s="24" t="s">
        <v>13916</v>
      </c>
      <c r="G1855" s="24" t="inlineStr">
        <f aca="false">FALSE()</f>
        <is>
          <t/>
        </is>
      </c>
      <c r="H1855" s="24" t="inlineStr">
        <f aca="false">FALSE()</f>
        <is>
          <t/>
        </is>
      </c>
      <c r="I1855" s="24" t="inlineStr">
        <f aca="false">FALSE()</f>
        <is>
          <t/>
        </is>
      </c>
      <c r="J1855" s="24" t="inlineStr">
        <f aca="false">FALSE()</f>
        <is>
          <t/>
        </is>
      </c>
      <c r="K1855" s="24" t="inlineStr">
        <f aca="false">FALSE()</f>
        <is>
          <t/>
        </is>
      </c>
      <c r="L1855" s="24" t="inlineStr">
        <f aca="false">FALSE()</f>
        <is>
          <t/>
        </is>
      </c>
    </row>
    <row r="1856" customFormat="false" ht="15" hidden="false" customHeight="false" outlineLevel="0" collapsed="false">
      <c r="A1856" s="24" t="s">
        <v>15130</v>
      </c>
      <c r="B1856" s="24" t="s">
        <v>15074</v>
      </c>
      <c r="C1856" s="24" t="n">
        <v>2</v>
      </c>
      <c r="D1856" s="108" t="n">
        <v>0.00114579334941517</v>
      </c>
      <c r="E1856" s="108" t="n">
        <v>2.04258744377117</v>
      </c>
      <c r="F1856" s="24" t="s">
        <v>13916</v>
      </c>
      <c r="G1856" s="24" t="inlineStr">
        <f aca="false">FALSE()</f>
        <is>
          <t/>
        </is>
      </c>
      <c r="H1856" s="24" t="inlineStr">
        <f aca="false">FALSE()</f>
        <is>
          <t/>
        </is>
      </c>
      <c r="I1856" s="24" t="inlineStr">
        <f aca="false">FALSE()</f>
        <is>
          <t/>
        </is>
      </c>
      <c r="J1856" s="24" t="inlineStr">
        <f aca="false">FALSE()</f>
        <is>
          <t/>
        </is>
      </c>
      <c r="K1856" s="24" t="inlineStr">
        <f aca="false">FALSE()</f>
        <is>
          <t/>
        </is>
      </c>
      <c r="L1856" s="24" t="inlineStr">
        <f aca="false">FALSE()</f>
        <is>
          <t/>
        </is>
      </c>
    </row>
    <row r="1857" customFormat="false" ht="15" hidden="false" customHeight="false" outlineLevel="0" collapsed="false">
      <c r="A1857" s="24" t="s">
        <v>338</v>
      </c>
      <c r="B1857" s="24" t="s">
        <v>15927</v>
      </c>
      <c r="C1857" s="24" t="n">
        <v>2</v>
      </c>
      <c r="D1857" s="108" t="n">
        <v>0.00114579334941517</v>
      </c>
      <c r="E1857" s="108" t="n">
        <v>1.00721835700518</v>
      </c>
      <c r="F1857" s="24" t="s">
        <v>13916</v>
      </c>
      <c r="G1857" s="24" t="inlineStr">
        <f aca="false">FALSE()</f>
        <is>
          <t/>
        </is>
      </c>
      <c r="H1857" s="24" t="inlineStr">
        <f aca="false">FALSE()</f>
        <is>
          <t/>
        </is>
      </c>
      <c r="I1857" s="24" t="inlineStr">
        <f aca="false">FALSE()</f>
        <is>
          <t/>
        </is>
      </c>
      <c r="J1857" s="24" t="inlineStr">
        <f aca="false">FALSE()</f>
        <is>
          <t/>
        </is>
      </c>
      <c r="K1857" s="24" t="inlineStr">
        <f aca="false">FALSE()</f>
        <is>
          <t/>
        </is>
      </c>
      <c r="L1857" s="24" t="inlineStr">
        <f aca="false">FALSE()</f>
        <is>
          <t/>
        </is>
      </c>
    </row>
    <row r="1858" customFormat="false" ht="15" hidden="false" customHeight="false" outlineLevel="0" collapsed="false">
      <c r="A1858" s="24" t="s">
        <v>15929</v>
      </c>
      <c r="B1858" s="24" t="s">
        <v>15930</v>
      </c>
      <c r="C1858" s="24" t="n">
        <v>2</v>
      </c>
      <c r="D1858" s="108" t="n">
        <v>0.00114579334941517</v>
      </c>
      <c r="E1858" s="108" t="n">
        <v>3.26007138798507</v>
      </c>
      <c r="F1858" s="24" t="s">
        <v>13916</v>
      </c>
      <c r="G1858" s="24" t="inlineStr">
        <f aca="false">FALSE()</f>
        <is>
          <t/>
        </is>
      </c>
      <c r="H1858" s="24" t="inlineStr">
        <f aca="false">FALSE()</f>
        <is>
          <t/>
        </is>
      </c>
      <c r="I1858" s="24" t="inlineStr">
        <f aca="false">FALSE()</f>
        <is>
          <t/>
        </is>
      </c>
      <c r="J1858" s="24" t="inlineStr">
        <f aca="false">FALSE()</f>
        <is>
          <t/>
        </is>
      </c>
      <c r="K1858" s="24" t="inlineStr">
        <f aca="false">FALSE()</f>
        <is>
          <t/>
        </is>
      </c>
      <c r="L1858" s="24" t="inlineStr">
        <f aca="false">FALSE()</f>
        <is>
          <t/>
        </is>
      </c>
    </row>
    <row r="1859" customFormat="false" ht="15" hidden="false" customHeight="false" outlineLevel="0" collapsed="false">
      <c r="A1859" s="24" t="s">
        <v>15930</v>
      </c>
      <c r="B1859" s="24" t="s">
        <v>15931</v>
      </c>
      <c r="C1859" s="24" t="n">
        <v>2</v>
      </c>
      <c r="D1859" s="108" t="n">
        <v>0.00114579334941517</v>
      </c>
      <c r="E1859" s="108" t="n">
        <v>3.26007138798507</v>
      </c>
      <c r="F1859" s="24" t="s">
        <v>13916</v>
      </c>
      <c r="G1859" s="24" t="inlineStr">
        <f aca="false">FALSE()</f>
        <is>
          <t/>
        </is>
      </c>
      <c r="H1859" s="24" t="inlineStr">
        <f aca="false">FALSE()</f>
        <is>
          <t/>
        </is>
      </c>
      <c r="I1859" s="24" t="inlineStr">
        <f aca="false">FALSE()</f>
        <is>
          <t/>
        </is>
      </c>
      <c r="J1859" s="24" t="inlineStr">
        <f aca="false">FALSE()</f>
        <is>
          <t/>
        </is>
      </c>
      <c r="K1859" s="24" t="inlineStr">
        <f aca="false">FALSE()</f>
        <is>
          <t/>
        </is>
      </c>
      <c r="L1859" s="24" t="inlineStr">
        <f aca="false">FALSE()</f>
        <is>
          <t/>
        </is>
      </c>
    </row>
    <row r="1860" customFormat="false" ht="15" hidden="false" customHeight="false" outlineLevel="0" collapsed="false">
      <c r="A1860" s="24" t="s">
        <v>14872</v>
      </c>
      <c r="B1860" s="24" t="s">
        <v>15926</v>
      </c>
      <c r="C1860" s="24" t="n">
        <v>2</v>
      </c>
      <c r="D1860" s="108" t="n">
        <v>0.00114579334941517</v>
      </c>
      <c r="E1860" s="108" t="n">
        <v>3.26007138798507</v>
      </c>
      <c r="F1860" s="24" t="s">
        <v>13916</v>
      </c>
      <c r="G1860" s="24" t="inlineStr">
        <f aca="false">FALSE()</f>
        <is>
          <t/>
        </is>
      </c>
      <c r="H1860" s="24" t="inlineStr">
        <f aca="false">FALSE()</f>
        <is>
          <t/>
        </is>
      </c>
      <c r="I1860" s="24" t="inlineStr">
        <f aca="false">FALSE()</f>
        <is>
          <t/>
        </is>
      </c>
      <c r="J1860" s="24" t="inlineStr">
        <f aca="false">FALSE()</f>
        <is>
          <t/>
        </is>
      </c>
      <c r="K1860" s="24" t="inlineStr">
        <f aca="false">FALSE()</f>
        <is>
          <t/>
        </is>
      </c>
      <c r="L1860" s="24" t="inlineStr">
        <f aca="false">FALSE()</f>
        <is>
          <t/>
        </is>
      </c>
    </row>
    <row r="1861" customFormat="false" ht="15" hidden="false" customHeight="false" outlineLevel="0" collapsed="false">
      <c r="A1861" s="24" t="s">
        <v>15926</v>
      </c>
      <c r="B1861" s="24" t="s">
        <v>10199</v>
      </c>
      <c r="C1861" s="24" t="n">
        <v>2</v>
      </c>
      <c r="D1861" s="108" t="n">
        <v>0.00114579334941517</v>
      </c>
      <c r="E1861" s="108" t="n">
        <v>2.7160033436348</v>
      </c>
      <c r="F1861" s="24" t="s">
        <v>13916</v>
      </c>
      <c r="G1861" s="24" t="inlineStr">
        <f aca="false">FALSE()</f>
        <is>
          <t/>
        </is>
      </c>
      <c r="H1861" s="24" t="inlineStr">
        <f aca="false">FALSE()</f>
        <is>
          <t/>
        </is>
      </c>
      <c r="I1861" s="24" t="inlineStr">
        <f aca="false">FALSE()</f>
        <is>
          <t/>
        </is>
      </c>
      <c r="J1861" s="24" t="inlineStr">
        <f aca="false">FALSE()</f>
        <is>
          <t/>
        </is>
      </c>
      <c r="K1861" s="24" t="inlineStr">
        <f aca="false">FALSE()</f>
        <is>
          <t/>
        </is>
      </c>
      <c r="L1861" s="24" t="inlineStr">
        <f aca="false">FALSE()</f>
        <is>
          <t/>
        </is>
      </c>
    </row>
    <row r="1862" customFormat="false" ht="15" hidden="false" customHeight="false" outlineLevel="0" collapsed="false">
      <c r="A1862" s="24" t="s">
        <v>15339</v>
      </c>
      <c r="B1862" s="24" t="s">
        <v>14866</v>
      </c>
      <c r="C1862" s="24" t="n">
        <v>2</v>
      </c>
      <c r="D1862" s="108" t="n">
        <v>0.00114579334941517</v>
      </c>
      <c r="E1862" s="108" t="n">
        <v>3.08398012892939</v>
      </c>
      <c r="F1862" s="24" t="s">
        <v>13916</v>
      </c>
      <c r="G1862" s="24" t="inlineStr">
        <f aca="false">FALSE()</f>
        <is>
          <t/>
        </is>
      </c>
      <c r="H1862" s="24" t="inlineStr">
        <f aca="false">FALSE()</f>
        <is>
          <t/>
        </is>
      </c>
      <c r="I1862" s="24" t="inlineStr">
        <f aca="false">FALSE()</f>
        <is>
          <t/>
        </is>
      </c>
      <c r="J1862" s="24" t="inlineStr">
        <f aca="false">FALSE()</f>
        <is>
          <t/>
        </is>
      </c>
      <c r="K1862" s="24" t="inlineStr">
        <f aca="false">FALSE()</f>
        <is>
          <t/>
        </is>
      </c>
      <c r="L1862" s="24" t="inlineStr">
        <f aca="false">FALSE()</f>
        <is>
          <t/>
        </is>
      </c>
    </row>
    <row r="1863" customFormat="false" ht="15" hidden="false" customHeight="false" outlineLevel="0" collapsed="false">
      <c r="A1863" s="24" t="s">
        <v>15340</v>
      </c>
      <c r="B1863" s="24" t="s">
        <v>14832</v>
      </c>
      <c r="C1863" s="24" t="n">
        <v>2</v>
      </c>
      <c r="D1863" s="108" t="n">
        <v>0.00114579334941517</v>
      </c>
      <c r="E1863" s="108" t="n">
        <v>2.20891886553769</v>
      </c>
      <c r="F1863" s="24" t="s">
        <v>13916</v>
      </c>
      <c r="G1863" s="24" t="inlineStr">
        <f aca="false">FALSE()</f>
        <is>
          <t/>
        </is>
      </c>
      <c r="H1863" s="24" t="inlineStr">
        <f aca="false">FALSE()</f>
        <is>
          <t/>
        </is>
      </c>
      <c r="I1863" s="24" t="inlineStr">
        <f aca="false">FALSE()</f>
        <is>
          <t/>
        </is>
      </c>
      <c r="J1863" s="24" t="inlineStr">
        <f aca="false">FALSE()</f>
        <is>
          <t/>
        </is>
      </c>
      <c r="K1863" s="24" t="inlineStr">
        <f aca="false">FALSE()</f>
        <is>
          <t/>
        </is>
      </c>
      <c r="L1863" s="24" t="inlineStr">
        <f aca="false">FALSE()</f>
        <is>
          <t/>
        </is>
      </c>
    </row>
    <row r="1864" customFormat="false" ht="15" hidden="false" customHeight="false" outlineLevel="0" collapsed="false">
      <c r="A1864" s="24" t="s">
        <v>14832</v>
      </c>
      <c r="B1864" s="24" t="s">
        <v>15241</v>
      </c>
      <c r="C1864" s="24" t="n">
        <v>2</v>
      </c>
      <c r="D1864" s="108" t="n">
        <v>0.00114579334941517</v>
      </c>
      <c r="E1864" s="108" t="n">
        <v>2.43076761515405</v>
      </c>
      <c r="F1864" s="24" t="s">
        <v>13916</v>
      </c>
      <c r="G1864" s="24" t="inlineStr">
        <f aca="false">FALSE()</f>
        <is>
          <t/>
        </is>
      </c>
      <c r="H1864" s="24" t="inlineStr">
        <f aca="false">FALSE()</f>
        <is>
          <t/>
        </is>
      </c>
      <c r="I1864" s="24" t="inlineStr">
        <f aca="false">FALSE()</f>
        <is>
          <t/>
        </is>
      </c>
      <c r="J1864" s="24" t="inlineStr">
        <f aca="false">FALSE()</f>
        <is>
          <t/>
        </is>
      </c>
      <c r="K1864" s="24" t="inlineStr">
        <f aca="false">FALSE()</f>
        <is>
          <t/>
        </is>
      </c>
      <c r="L1864" s="24" t="inlineStr">
        <f aca="false">FALSE()</f>
        <is>
          <t/>
        </is>
      </c>
    </row>
    <row r="1865" customFormat="false" ht="15" hidden="false" customHeight="false" outlineLevel="0" collapsed="false">
      <c r="A1865" s="24" t="s">
        <v>15241</v>
      </c>
      <c r="B1865" s="24" t="s">
        <v>15341</v>
      </c>
      <c r="C1865" s="24" t="n">
        <v>2</v>
      </c>
      <c r="D1865" s="108" t="n">
        <v>0.00114579334941517</v>
      </c>
      <c r="E1865" s="108" t="n">
        <v>2.68604012025736</v>
      </c>
      <c r="F1865" s="24" t="s">
        <v>13916</v>
      </c>
      <c r="G1865" s="24" t="inlineStr">
        <f aca="false">FALSE()</f>
        <is>
          <t/>
        </is>
      </c>
      <c r="H1865" s="24" t="inlineStr">
        <f aca="false">FALSE()</f>
        <is>
          <t/>
        </is>
      </c>
      <c r="I1865" s="24" t="inlineStr">
        <f aca="false">FALSE()</f>
        <is>
          <t/>
        </is>
      </c>
      <c r="J1865" s="24" t="inlineStr">
        <f aca="false">FALSE()</f>
        <is>
          <t/>
        </is>
      </c>
      <c r="K1865" s="24" t="inlineStr">
        <f aca="false">FALSE()</f>
        <is>
          <t/>
        </is>
      </c>
      <c r="L1865" s="24" t="inlineStr">
        <f aca="false">FALSE()</f>
        <is>
          <t/>
        </is>
      </c>
    </row>
    <row r="1866" customFormat="false" ht="15" hidden="false" customHeight="false" outlineLevel="0" collapsed="false">
      <c r="A1866" s="24" t="s">
        <v>4676</v>
      </c>
      <c r="B1866" s="24" t="s">
        <v>15795</v>
      </c>
      <c r="C1866" s="24" t="n">
        <v>2</v>
      </c>
      <c r="D1866" s="108" t="n">
        <v>0.00114579334941517</v>
      </c>
      <c r="E1866" s="108" t="n">
        <v>2.95904139232109</v>
      </c>
      <c r="F1866" s="24" t="s">
        <v>13916</v>
      </c>
      <c r="G1866" s="24" t="inlineStr">
        <f aca="false">FALSE()</f>
        <is>
          <t/>
        </is>
      </c>
      <c r="H1866" s="24" t="inlineStr">
        <f aca="false">FALSE()</f>
        <is>
          <t/>
        </is>
      </c>
      <c r="I1866" s="24" t="inlineStr">
        <f aca="false">FALSE()</f>
        <is>
          <t/>
        </is>
      </c>
      <c r="J1866" s="24" t="inlineStr">
        <f aca="false">FALSE()</f>
        <is>
          <t/>
        </is>
      </c>
      <c r="K1866" s="24" t="inlineStr">
        <f aca="false">FALSE()</f>
        <is>
          <t/>
        </is>
      </c>
      <c r="L1866" s="24" t="inlineStr">
        <f aca="false">FALSE()</f>
        <is>
          <t/>
        </is>
      </c>
    </row>
    <row r="1867" customFormat="false" ht="15" hidden="false" customHeight="false" outlineLevel="0" collapsed="false">
      <c r="A1867" s="24" t="s">
        <v>2958</v>
      </c>
      <c r="B1867" s="24" t="s">
        <v>15196</v>
      </c>
      <c r="C1867" s="24" t="n">
        <v>2</v>
      </c>
      <c r="D1867" s="108" t="n">
        <v>0.00114579334941517</v>
      </c>
      <c r="E1867" s="108" t="n">
        <v>2.48192013760143</v>
      </c>
      <c r="F1867" s="24" t="s">
        <v>13916</v>
      </c>
      <c r="G1867" s="24" t="inlineStr">
        <f aca="false">FALSE()</f>
        <is>
          <t/>
        </is>
      </c>
      <c r="H1867" s="24" t="inlineStr">
        <f aca="false">FALSE()</f>
        <is>
          <t/>
        </is>
      </c>
      <c r="I1867" s="24" t="inlineStr">
        <f aca="false">FALSE()</f>
        <is>
          <t/>
        </is>
      </c>
      <c r="J1867" s="24" t="inlineStr">
        <f aca="false">FALSE()</f>
        <is>
          <t/>
        </is>
      </c>
      <c r="K1867" s="24" t="inlineStr">
        <f aca="false">FALSE()</f>
        <is>
          <t/>
        </is>
      </c>
      <c r="L1867" s="24" t="inlineStr">
        <f aca="false">FALSE()</f>
        <is>
          <t/>
        </is>
      </c>
    </row>
    <row r="1868" customFormat="false" ht="15" hidden="false" customHeight="false" outlineLevel="0" collapsed="false">
      <c r="A1868" s="24" t="s">
        <v>15196</v>
      </c>
      <c r="B1868" s="24" t="s">
        <v>15077</v>
      </c>
      <c r="C1868" s="24" t="n">
        <v>2</v>
      </c>
      <c r="D1868" s="108" t="n">
        <v>0.00114579334941517</v>
      </c>
      <c r="E1868" s="108" t="n">
        <v>2.08398012892939</v>
      </c>
      <c r="F1868" s="24" t="s">
        <v>13916</v>
      </c>
      <c r="G1868" s="24" t="inlineStr">
        <f aca="false">FALSE()</f>
        <is>
          <t/>
        </is>
      </c>
      <c r="H1868" s="24" t="inlineStr">
        <f aca="false">FALSE()</f>
        <is>
          <t/>
        </is>
      </c>
      <c r="I1868" s="24" t="inlineStr">
        <f aca="false">FALSE()</f>
        <is>
          <t/>
        </is>
      </c>
      <c r="J1868" s="24" t="inlineStr">
        <f aca="false">FALSE()</f>
        <is>
          <t/>
        </is>
      </c>
      <c r="K1868" s="24" t="inlineStr">
        <f aca="false">FALSE()</f>
        <is>
          <t/>
        </is>
      </c>
      <c r="L1868" s="24" t="inlineStr">
        <f aca="false">FALSE()</f>
        <is>
          <t/>
        </is>
      </c>
    </row>
    <row r="1869" customFormat="false" ht="15" hidden="false" customHeight="false" outlineLevel="0" collapsed="false">
      <c r="A1869" s="24" t="s">
        <v>15447</v>
      </c>
      <c r="B1869" s="24" t="s">
        <v>15846</v>
      </c>
      <c r="C1869" s="24" t="n">
        <v>2</v>
      </c>
      <c r="D1869" s="108" t="n">
        <v>0.00114579334941517</v>
      </c>
      <c r="E1869" s="108" t="n">
        <v>3.26007138798507</v>
      </c>
      <c r="F1869" s="24" t="s">
        <v>13916</v>
      </c>
      <c r="G1869" s="24" t="inlineStr">
        <f aca="false">FALSE()</f>
        <is>
          <t/>
        </is>
      </c>
      <c r="H1869" s="24" t="inlineStr">
        <f aca="false">FALSE()</f>
        <is>
          <t/>
        </is>
      </c>
      <c r="I1869" s="24" t="inlineStr">
        <f aca="false">FALSE()</f>
        <is>
          <t/>
        </is>
      </c>
      <c r="J1869" s="24" t="inlineStr">
        <f aca="false">FALSE()</f>
        <is>
          <t/>
        </is>
      </c>
      <c r="K1869" s="24" t="inlineStr">
        <f aca="false">FALSE()</f>
        <is>
          <t/>
        </is>
      </c>
      <c r="L1869" s="24" t="inlineStr">
        <f aca="false">FALSE()</f>
        <is>
          <t/>
        </is>
      </c>
    </row>
    <row r="1870" customFormat="false" ht="15" hidden="false" customHeight="false" outlineLevel="0" collapsed="false">
      <c r="A1870" s="24" t="s">
        <v>15087</v>
      </c>
      <c r="B1870" s="24" t="s">
        <v>15156</v>
      </c>
      <c r="C1870" s="24" t="n">
        <v>2</v>
      </c>
      <c r="D1870" s="108" t="n">
        <v>0.00114579334941517</v>
      </c>
      <c r="E1870" s="108" t="n">
        <v>2.08398012892939</v>
      </c>
      <c r="F1870" s="24" t="s">
        <v>13916</v>
      </c>
      <c r="G1870" s="24" t="inlineStr">
        <f aca="false">FALSE()</f>
        <is>
          <t/>
        </is>
      </c>
      <c r="H1870" s="24" t="inlineStr">
        <f aca="false">FALSE()</f>
        <is>
          <t/>
        </is>
      </c>
      <c r="I1870" s="24" t="inlineStr">
        <f aca="false">FALSE()</f>
        <is>
          <t/>
        </is>
      </c>
      <c r="J1870" s="24" t="inlineStr">
        <f aca="false">FALSE()</f>
        <is>
          <t/>
        </is>
      </c>
      <c r="K1870" s="24" t="inlineStr">
        <f aca="false">FALSE()</f>
        <is>
          <t/>
        </is>
      </c>
      <c r="L1870" s="24" t="inlineStr">
        <f aca="false">FALSE()</f>
        <is>
          <t/>
        </is>
      </c>
    </row>
    <row r="1871" customFormat="false" ht="15" hidden="false" customHeight="false" outlineLevel="0" collapsed="false">
      <c r="A1871" s="24" t="s">
        <v>15097</v>
      </c>
      <c r="B1871" s="24" t="s">
        <v>15117</v>
      </c>
      <c r="C1871" s="24" t="n">
        <v>2</v>
      </c>
      <c r="D1871" s="108" t="n">
        <v>0.00114579334941517</v>
      </c>
      <c r="E1871" s="108" t="n">
        <v>2.90788886987371</v>
      </c>
      <c r="F1871" s="24" t="s">
        <v>13916</v>
      </c>
      <c r="G1871" s="24" t="inlineStr">
        <f aca="false">FALSE()</f>
        <is>
          <t/>
        </is>
      </c>
      <c r="H1871" s="24" t="inlineStr">
        <f aca="false">FALSE()</f>
        <is>
          <t/>
        </is>
      </c>
      <c r="I1871" s="24" t="inlineStr">
        <f aca="false">FALSE()</f>
        <is>
          <t/>
        </is>
      </c>
      <c r="J1871" s="24" t="inlineStr">
        <f aca="false">FALSE()</f>
        <is>
          <t/>
        </is>
      </c>
      <c r="K1871" s="24" t="inlineStr">
        <f aca="false">FALSE()</f>
        <is>
          <t/>
        </is>
      </c>
      <c r="L1871" s="24" t="inlineStr">
        <f aca="false">FALSE()</f>
        <is>
          <t/>
        </is>
      </c>
    </row>
    <row r="1872" customFormat="false" ht="15" hidden="false" customHeight="false" outlineLevel="0" collapsed="false">
      <c r="A1872" s="24" t="s">
        <v>15117</v>
      </c>
      <c r="B1872" s="24" t="s">
        <v>15345</v>
      </c>
      <c r="C1872" s="24" t="n">
        <v>2</v>
      </c>
      <c r="D1872" s="108" t="n">
        <v>0.00114579334941517</v>
      </c>
      <c r="E1872" s="108" t="n">
        <v>3.26007138798507</v>
      </c>
      <c r="F1872" s="24" t="s">
        <v>13916</v>
      </c>
      <c r="G1872" s="24" t="inlineStr">
        <f aca="false">FALSE()</f>
        <is>
          <t/>
        </is>
      </c>
      <c r="H1872" s="24" t="inlineStr">
        <f aca="false">FALSE()</f>
        <is>
          <t/>
        </is>
      </c>
      <c r="I1872" s="24" t="inlineStr">
        <f aca="false">FALSE()</f>
        <is>
          <t/>
        </is>
      </c>
      <c r="J1872" s="24" t="inlineStr">
        <f aca="false">FALSE()</f>
        <is>
          <t/>
        </is>
      </c>
      <c r="K1872" s="24" t="inlineStr">
        <f aca="false">FALSE()</f>
        <is>
          <t/>
        </is>
      </c>
      <c r="L1872" s="24" t="inlineStr">
        <f aca="false">FALSE()</f>
        <is>
          <t/>
        </is>
      </c>
    </row>
    <row r="1873" customFormat="false" ht="15" hidden="false" customHeight="false" outlineLevel="0" collapsed="false">
      <c r="A1873" s="24" t="s">
        <v>15345</v>
      </c>
      <c r="B1873" s="24" t="s">
        <v>15083</v>
      </c>
      <c r="C1873" s="24" t="n">
        <v>2</v>
      </c>
      <c r="D1873" s="108" t="n">
        <v>0.00114579334941517</v>
      </c>
      <c r="E1873" s="108" t="n">
        <v>2.7160033436348</v>
      </c>
      <c r="F1873" s="24" t="s">
        <v>13916</v>
      </c>
      <c r="G1873" s="24" t="inlineStr">
        <f aca="false">FALSE()</f>
        <is>
          <t/>
        </is>
      </c>
      <c r="H1873" s="24" t="inlineStr">
        <f aca="false">FALSE()</f>
        <is>
          <t/>
        </is>
      </c>
      <c r="I1873" s="24" t="inlineStr">
        <f aca="false">FALSE()</f>
        <is>
          <t/>
        </is>
      </c>
      <c r="J1873" s="24" t="inlineStr">
        <f aca="false">FALSE()</f>
        <is>
          <t/>
        </is>
      </c>
      <c r="K1873" s="24" t="inlineStr">
        <f aca="false">FALSE()</f>
        <is>
          <t/>
        </is>
      </c>
      <c r="L1873" s="24" t="inlineStr">
        <f aca="false">FALSE()</f>
        <is>
          <t/>
        </is>
      </c>
    </row>
    <row r="1874" customFormat="false" ht="15" hidden="false" customHeight="false" outlineLevel="0" collapsed="false">
      <c r="A1874" s="24" t="s">
        <v>15083</v>
      </c>
      <c r="B1874" s="24" t="s">
        <v>15128</v>
      </c>
      <c r="C1874" s="24" t="n">
        <v>2</v>
      </c>
      <c r="D1874" s="108" t="n">
        <v>0.00114579334941517</v>
      </c>
      <c r="E1874" s="108" t="n">
        <v>2.65801139665711</v>
      </c>
      <c r="F1874" s="24" t="s">
        <v>13916</v>
      </c>
      <c r="G1874" s="24" t="inlineStr">
        <f aca="false">FALSE()</f>
        <is>
          <t/>
        </is>
      </c>
      <c r="H1874" s="24" t="inlineStr">
        <f aca="false">FALSE()</f>
        <is>
          <t/>
        </is>
      </c>
      <c r="I1874" s="24" t="inlineStr">
        <f aca="false">FALSE()</f>
        <is>
          <t/>
        </is>
      </c>
      <c r="J1874" s="24" t="inlineStr">
        <f aca="false">FALSE()</f>
        <is>
          <t/>
        </is>
      </c>
      <c r="K1874" s="24" t="inlineStr">
        <f aca="false">FALSE()</f>
        <is>
          <t/>
        </is>
      </c>
      <c r="L1874" s="24" t="inlineStr">
        <f aca="false">FALSE()</f>
        <is>
          <t/>
        </is>
      </c>
    </row>
    <row r="1875" customFormat="false" ht="15" hidden="false" customHeight="false" outlineLevel="0" collapsed="false">
      <c r="A1875" s="24" t="s">
        <v>15825</v>
      </c>
      <c r="B1875" s="24" t="s">
        <v>15077</v>
      </c>
      <c r="C1875" s="24" t="n">
        <v>2</v>
      </c>
      <c r="D1875" s="108" t="n">
        <v>0.00114579334941517</v>
      </c>
      <c r="E1875" s="108" t="n">
        <v>2.48192013760143</v>
      </c>
      <c r="F1875" s="24" t="s">
        <v>13916</v>
      </c>
      <c r="G1875" s="24" t="inlineStr">
        <f aca="false">FALSE()</f>
        <is>
          <t/>
        </is>
      </c>
      <c r="H1875" s="24" t="inlineStr">
        <f aca="false">FALSE()</f>
        <is>
          <t/>
        </is>
      </c>
      <c r="I1875" s="24" t="inlineStr">
        <f aca="false">FALSE()</f>
        <is>
          <t/>
        </is>
      </c>
      <c r="J1875" s="24" t="inlineStr">
        <f aca="false">FALSE()</f>
        <is>
          <t/>
        </is>
      </c>
      <c r="K1875" s="24" t="inlineStr">
        <f aca="false">FALSE()</f>
        <is>
          <t/>
        </is>
      </c>
      <c r="L1875" s="24" t="inlineStr">
        <f aca="false">FALSE()</f>
        <is>
          <t/>
        </is>
      </c>
    </row>
    <row r="1876" customFormat="false" ht="15" hidden="false" customHeight="false" outlineLevel="0" collapsed="false">
      <c r="A1876" s="24" t="s">
        <v>15826</v>
      </c>
      <c r="B1876" s="24" t="s">
        <v>15827</v>
      </c>
      <c r="C1876" s="24" t="n">
        <v>2</v>
      </c>
      <c r="D1876" s="108" t="n">
        <v>0.00114579334941517</v>
      </c>
      <c r="E1876" s="108" t="n">
        <v>3.26007138798507</v>
      </c>
      <c r="F1876" s="24" t="s">
        <v>13916</v>
      </c>
      <c r="G1876" s="24" t="inlineStr">
        <f aca="false">FALSE()</f>
        <is>
          <t/>
        </is>
      </c>
      <c r="H1876" s="24" t="inlineStr">
        <f aca="false">FALSE()</f>
        <is>
          <t/>
        </is>
      </c>
      <c r="I1876" s="24" t="inlineStr">
        <f aca="false">FALSE()</f>
        <is>
          <t/>
        </is>
      </c>
      <c r="J1876" s="24" t="inlineStr">
        <f aca="false">FALSE()</f>
        <is>
          <t/>
        </is>
      </c>
      <c r="K1876" s="24" t="inlineStr">
        <f aca="false">FALSE()</f>
        <is>
          <t/>
        </is>
      </c>
      <c r="L1876" s="24" t="inlineStr">
        <f aca="false">FALSE()</f>
        <is>
          <t/>
        </is>
      </c>
    </row>
    <row r="1877" customFormat="false" ht="15" hidden="false" customHeight="false" outlineLevel="0" collapsed="false">
      <c r="A1877" s="24" t="s">
        <v>15578</v>
      </c>
      <c r="B1877" s="24" t="s">
        <v>14869</v>
      </c>
      <c r="C1877" s="24" t="n">
        <v>2</v>
      </c>
      <c r="D1877" s="108" t="n">
        <v>0.00114579334941517</v>
      </c>
      <c r="E1877" s="108" t="n">
        <v>2.56110138364906</v>
      </c>
      <c r="F1877" s="24" t="s">
        <v>13916</v>
      </c>
      <c r="G1877" s="24" t="inlineStr">
        <f aca="false">FALSE()</f>
        <is>
          <t/>
        </is>
      </c>
      <c r="H1877" s="24" t="inlineStr">
        <f aca="false">FALSE()</f>
        <is>
          <t/>
        </is>
      </c>
      <c r="I1877" s="24" t="inlineStr">
        <f aca="false">FALSE()</f>
        <is>
          <t/>
        </is>
      </c>
      <c r="J1877" s="24" t="inlineStr">
        <f aca="false">FALSE()</f>
        <is>
          <t/>
        </is>
      </c>
      <c r="K1877" s="24" t="inlineStr">
        <f aca="false">FALSE()</f>
        <is>
          <t/>
        </is>
      </c>
      <c r="L1877" s="24" t="inlineStr">
        <f aca="false">FALSE()</f>
        <is>
          <t/>
        </is>
      </c>
    </row>
    <row r="1878" customFormat="false" ht="15" hidden="false" customHeight="false" outlineLevel="0" collapsed="false">
      <c r="A1878" s="24" t="s">
        <v>14856</v>
      </c>
      <c r="B1878" s="24" t="s">
        <v>15342</v>
      </c>
      <c r="C1878" s="24" t="n">
        <v>2</v>
      </c>
      <c r="D1878" s="108" t="n">
        <v>0.00114579334941517</v>
      </c>
      <c r="E1878" s="108" t="n">
        <v>2.56110138364906</v>
      </c>
      <c r="F1878" s="24" t="s">
        <v>13916</v>
      </c>
      <c r="G1878" s="24" t="n">
        <f aca="false">TRUE()</f>
        <v>1</v>
      </c>
      <c r="H1878" s="24" t="inlineStr">
        <f aca="false">FALSE()</f>
        <is>
          <t/>
        </is>
      </c>
      <c r="I1878" s="24" t="inlineStr">
        <f aca="false">FALSE()</f>
        <is>
          <t/>
        </is>
      </c>
      <c r="J1878" s="24" t="inlineStr">
        <f aca="false">FALSE()</f>
        <is>
          <t/>
        </is>
      </c>
      <c r="K1878" s="24" t="inlineStr">
        <f aca="false">FALSE()</f>
        <is>
          <t/>
        </is>
      </c>
      <c r="L1878" s="24" t="inlineStr">
        <f aca="false">FALSE()</f>
        <is>
          <t/>
        </is>
      </c>
    </row>
    <row r="1879" customFormat="false" ht="15" hidden="false" customHeight="false" outlineLevel="0" collapsed="false">
      <c r="A1879" s="24" t="s">
        <v>15243</v>
      </c>
      <c r="B1879" s="24" t="s">
        <v>14869</v>
      </c>
      <c r="C1879" s="24" t="n">
        <v>2</v>
      </c>
      <c r="D1879" s="108" t="n">
        <v>0.00114579334941517</v>
      </c>
      <c r="E1879" s="108" t="n">
        <v>2.26007138798507</v>
      </c>
      <c r="F1879" s="24" t="s">
        <v>13916</v>
      </c>
      <c r="G1879" s="24" t="n">
        <f aca="false">FALSE()</f>
        <v>0</v>
      </c>
      <c r="H1879" s="24" t="inlineStr">
        <f aca="false">FALSE()</f>
        <is>
          <t/>
        </is>
      </c>
      <c r="I1879" s="24" t="inlineStr">
        <f aca="false">FALSE()</f>
        <is>
          <t/>
        </is>
      </c>
      <c r="J1879" s="24" t="inlineStr">
        <f aca="false">FALSE()</f>
        <is>
          <t/>
        </is>
      </c>
      <c r="K1879" s="24" t="inlineStr">
        <f aca="false">FALSE()</f>
        <is>
          <t/>
        </is>
      </c>
      <c r="L1879" s="24" t="inlineStr">
        <f aca="false">FALSE()</f>
        <is>
          <t/>
        </is>
      </c>
    </row>
    <row r="1880" customFormat="false" ht="15" hidden="false" customHeight="false" outlineLevel="0" collapsed="false">
      <c r="A1880" s="24" t="s">
        <v>14869</v>
      </c>
      <c r="B1880" s="24" t="s">
        <v>15792</v>
      </c>
      <c r="C1880" s="24" t="n">
        <v>2</v>
      </c>
      <c r="D1880" s="108" t="n">
        <v>0.00114579334941517</v>
      </c>
      <c r="E1880" s="108" t="n">
        <v>2.51970869849083</v>
      </c>
      <c r="F1880" s="24" t="s">
        <v>13916</v>
      </c>
      <c r="G1880" s="24" t="inlineStr">
        <f aca="false">FALSE()</f>
        <is>
          <t/>
        </is>
      </c>
      <c r="H1880" s="24" t="inlineStr">
        <f aca="false">FALSE()</f>
        <is>
          <t/>
        </is>
      </c>
      <c r="I1880" s="24" t="inlineStr">
        <f aca="false">FALSE()</f>
        <is>
          <t/>
        </is>
      </c>
      <c r="J1880" s="24" t="inlineStr">
        <f aca="false">FALSE()</f>
        <is>
          <t/>
        </is>
      </c>
      <c r="K1880" s="24" t="inlineStr">
        <f aca="false">FALSE()</f>
        <is>
          <t/>
        </is>
      </c>
      <c r="L1880" s="24" t="inlineStr">
        <f aca="false">FALSE()</f>
        <is>
          <t/>
        </is>
      </c>
    </row>
    <row r="1881" customFormat="false" ht="15" hidden="false" customHeight="false" outlineLevel="0" collapsed="false">
      <c r="A1881" s="24" t="s">
        <v>15792</v>
      </c>
      <c r="B1881" s="24" t="s">
        <v>15793</v>
      </c>
      <c r="C1881" s="24" t="n">
        <v>2</v>
      </c>
      <c r="D1881" s="108" t="n">
        <v>0.00114579334941517</v>
      </c>
      <c r="E1881" s="108" t="n">
        <v>3.26007138798507</v>
      </c>
      <c r="F1881" s="24" t="s">
        <v>13916</v>
      </c>
      <c r="G1881" s="24" t="inlineStr">
        <f aca="false">FALSE()</f>
        <is>
          <t/>
        </is>
      </c>
      <c r="H1881" s="24" t="inlineStr">
        <f aca="false">FALSE()</f>
        <is>
          <t/>
        </is>
      </c>
      <c r="I1881" s="24" t="inlineStr">
        <f aca="false">FALSE()</f>
        <is>
          <t/>
        </is>
      </c>
      <c r="J1881" s="24" t="inlineStr">
        <f aca="false">FALSE()</f>
        <is>
          <t/>
        </is>
      </c>
      <c r="K1881" s="24" t="inlineStr">
        <f aca="false">FALSE()</f>
        <is>
          <t/>
        </is>
      </c>
      <c r="L1881" s="24" t="inlineStr">
        <f aca="false">FALSE()</f>
        <is>
          <t/>
        </is>
      </c>
    </row>
    <row r="1882" customFormat="false" ht="15" hidden="false" customHeight="false" outlineLevel="0" collapsed="false">
      <c r="A1882" s="24" t="s">
        <v>15793</v>
      </c>
      <c r="B1882" s="24" t="s">
        <v>15794</v>
      </c>
      <c r="C1882" s="24" t="n">
        <v>2</v>
      </c>
      <c r="D1882" s="108" t="n">
        <v>0.00114579334941517</v>
      </c>
      <c r="E1882" s="108" t="n">
        <v>3.26007138798507</v>
      </c>
      <c r="F1882" s="24" t="s">
        <v>13916</v>
      </c>
      <c r="G1882" s="24" t="inlineStr">
        <f aca="false">FALSE()</f>
        <is>
          <t/>
        </is>
      </c>
      <c r="H1882" s="24" t="inlineStr">
        <f aca="false">FALSE()</f>
        <is>
          <t/>
        </is>
      </c>
      <c r="I1882" s="24" t="inlineStr">
        <f aca="false">FALSE()</f>
        <is>
          <t/>
        </is>
      </c>
      <c r="J1882" s="24" t="inlineStr">
        <f aca="false">FALSE()</f>
        <is>
          <t/>
        </is>
      </c>
      <c r="K1882" s="24" t="inlineStr">
        <f aca="false">FALSE()</f>
        <is>
          <t/>
        </is>
      </c>
      <c r="L1882" s="24" t="inlineStr">
        <f aca="false">FALSE()</f>
        <is>
          <t/>
        </is>
      </c>
    </row>
    <row r="1883" customFormat="false" ht="15" hidden="false" customHeight="false" outlineLevel="0" collapsed="false">
      <c r="A1883" s="24" t="s">
        <v>15794</v>
      </c>
      <c r="B1883" s="24" t="s">
        <v>15147</v>
      </c>
      <c r="C1883" s="24" t="n">
        <v>2</v>
      </c>
      <c r="D1883" s="108" t="n">
        <v>0.00114579334941517</v>
      </c>
      <c r="E1883" s="108" t="n">
        <v>2.7160033436348</v>
      </c>
      <c r="F1883" s="24" t="s">
        <v>13916</v>
      </c>
      <c r="G1883" s="24" t="inlineStr">
        <f aca="false">FALSE()</f>
        <is>
          <t/>
        </is>
      </c>
      <c r="H1883" s="24" t="inlineStr">
        <f aca="false">FALSE()</f>
        <is>
          <t/>
        </is>
      </c>
      <c r="I1883" s="24" t="inlineStr">
        <f aca="false">FALSE()</f>
        <is>
          <t/>
        </is>
      </c>
      <c r="J1883" s="24" t="inlineStr">
        <f aca="false">FALSE()</f>
        <is>
          <t/>
        </is>
      </c>
      <c r="K1883" s="24" t="inlineStr">
        <f aca="false">FALSE()</f>
        <is>
          <t/>
        </is>
      </c>
      <c r="L1883" s="24" t="inlineStr">
        <f aca="false">FALSE()</f>
        <is>
          <t/>
        </is>
      </c>
    </row>
    <row r="1884" customFormat="false" ht="15" hidden="false" customHeight="false" outlineLevel="0" collapsed="false">
      <c r="A1884" s="24" t="s">
        <v>15077</v>
      </c>
      <c r="B1884" s="24" t="s">
        <v>15434</v>
      </c>
      <c r="C1884" s="24" t="n">
        <v>2</v>
      </c>
      <c r="D1884" s="108" t="n">
        <v>0.00114579334941517</v>
      </c>
      <c r="E1884" s="108" t="n">
        <v>2.06279082985946</v>
      </c>
      <c r="F1884" s="24" t="s">
        <v>13916</v>
      </c>
      <c r="G1884" s="24" t="inlineStr">
        <f aca="false">FALSE()</f>
        <is>
          <t/>
        </is>
      </c>
      <c r="H1884" s="24" t="inlineStr">
        <f aca="false">FALSE()</f>
        <is>
          <t/>
        </is>
      </c>
      <c r="I1884" s="24" t="inlineStr">
        <f aca="false">FALSE()</f>
        <is>
          <t/>
        </is>
      </c>
      <c r="J1884" s="24" t="inlineStr">
        <f aca="false">FALSE()</f>
        <is>
          <t/>
        </is>
      </c>
      <c r="K1884" s="24" t="inlineStr">
        <f aca="false">FALSE()</f>
        <is>
          <t/>
        </is>
      </c>
      <c r="L1884" s="24" t="inlineStr">
        <f aca="false">FALSE()</f>
        <is>
          <t/>
        </is>
      </c>
    </row>
    <row r="1885" customFormat="false" ht="15" hidden="false" customHeight="false" outlineLevel="0" collapsed="false">
      <c r="A1885" s="24" t="s">
        <v>15434</v>
      </c>
      <c r="B1885" s="24" t="s">
        <v>15423</v>
      </c>
      <c r="C1885" s="24" t="n">
        <v>2</v>
      </c>
      <c r="D1885" s="108" t="n">
        <v>0.00114579334941517</v>
      </c>
      <c r="E1885" s="108" t="n">
        <v>2.95904139232109</v>
      </c>
      <c r="F1885" s="24" t="s">
        <v>13916</v>
      </c>
      <c r="G1885" s="24" t="inlineStr">
        <f aca="false">FALSE()</f>
        <is>
          <t/>
        </is>
      </c>
      <c r="H1885" s="24" t="inlineStr">
        <f aca="false">FALSE()</f>
        <is>
          <t/>
        </is>
      </c>
      <c r="I1885" s="24" t="inlineStr">
        <f aca="false">FALSE()</f>
        <is>
          <t/>
        </is>
      </c>
      <c r="J1885" s="24" t="inlineStr">
        <f aca="false">FALSE()</f>
        <is>
          <t/>
        </is>
      </c>
      <c r="K1885" s="24" t="inlineStr">
        <f aca="false">FALSE()</f>
        <is>
          <t/>
        </is>
      </c>
      <c r="L1885" s="24" t="inlineStr">
        <f aca="false">FALSE()</f>
        <is>
          <t/>
        </is>
      </c>
    </row>
    <row r="1886" customFormat="false" ht="15" hidden="false" customHeight="false" outlineLevel="0" collapsed="false">
      <c r="A1886" s="24" t="s">
        <v>15423</v>
      </c>
      <c r="B1886" s="24" t="s">
        <v>338</v>
      </c>
      <c r="C1886" s="24" t="n">
        <v>2</v>
      </c>
      <c r="D1886" s="108" t="n">
        <v>0.00114579334941517</v>
      </c>
      <c r="E1886" s="108" t="n">
        <v>1.03347148277772</v>
      </c>
      <c r="F1886" s="24" t="s">
        <v>13916</v>
      </c>
      <c r="G1886" s="24" t="inlineStr">
        <f aca="false">FALSE()</f>
        <is>
          <t/>
        </is>
      </c>
      <c r="H1886" s="24" t="inlineStr">
        <f aca="false">FALSE()</f>
        <is>
          <t/>
        </is>
      </c>
      <c r="I1886" s="24" t="inlineStr">
        <f aca="false">FALSE()</f>
        <is>
          <t/>
        </is>
      </c>
      <c r="J1886" s="24" t="inlineStr">
        <f aca="false">FALSE()</f>
        <is>
          <t/>
        </is>
      </c>
      <c r="K1886" s="24" t="inlineStr">
        <f aca="false">FALSE()</f>
        <is>
          <t/>
        </is>
      </c>
      <c r="L1886" s="24" t="inlineStr">
        <f aca="false">FALSE()</f>
        <is>
          <t/>
        </is>
      </c>
    </row>
    <row r="1887" customFormat="false" ht="15" hidden="false" customHeight="false" outlineLevel="0" collapsed="false">
      <c r="A1887" s="24" t="s">
        <v>1267</v>
      </c>
      <c r="B1887" s="24" t="s">
        <v>4676</v>
      </c>
      <c r="C1887" s="24" t="n">
        <v>2</v>
      </c>
      <c r="D1887" s="108" t="n">
        <v>0.00114579334941517</v>
      </c>
      <c r="E1887" s="108" t="n">
        <v>1.67461065847657</v>
      </c>
      <c r="F1887" s="24" t="s">
        <v>13916</v>
      </c>
      <c r="G1887" s="24" t="inlineStr">
        <f aca="false">FALSE()</f>
        <is>
          <t/>
        </is>
      </c>
      <c r="H1887" s="24" t="inlineStr">
        <f aca="false">FALSE()</f>
        <is>
          <t/>
        </is>
      </c>
      <c r="I1887" s="24" t="inlineStr">
        <f aca="false">FALSE()</f>
        <is>
          <t/>
        </is>
      </c>
      <c r="J1887" s="24" t="inlineStr">
        <f aca="false">FALSE()</f>
        <is>
          <t/>
        </is>
      </c>
      <c r="K1887" s="24" t="inlineStr">
        <f aca="false">FALSE()</f>
        <is>
          <t/>
        </is>
      </c>
      <c r="L1887" s="24" t="inlineStr">
        <f aca="false">FALSE()</f>
        <is>
          <t/>
        </is>
      </c>
    </row>
    <row r="1888" customFormat="false" ht="15" hidden="false" customHeight="false" outlineLevel="0" collapsed="false">
      <c r="A1888" s="24" t="s">
        <v>15242</v>
      </c>
      <c r="B1888" s="24" t="s">
        <v>14898</v>
      </c>
      <c r="C1888" s="24" t="n">
        <v>2</v>
      </c>
      <c r="D1888" s="108" t="n">
        <v>0.00114579334941517</v>
      </c>
      <c r="E1888" s="108" t="n">
        <v>3.26007138798507</v>
      </c>
      <c r="F1888" s="24" t="s">
        <v>13916</v>
      </c>
      <c r="G1888" s="24" t="inlineStr">
        <f aca="false">FALSE()</f>
        <is>
          <t/>
        </is>
      </c>
      <c r="H1888" s="24" t="inlineStr">
        <f aca="false">FALSE()</f>
        <is>
          <t/>
        </is>
      </c>
      <c r="I1888" s="24" t="inlineStr">
        <f aca="false">FALSE()</f>
        <is>
          <t/>
        </is>
      </c>
      <c r="J1888" s="24" t="inlineStr">
        <f aca="false">FALSE()</f>
        <is>
          <t/>
        </is>
      </c>
      <c r="K1888" s="24" t="inlineStr">
        <f aca="false">FALSE()</f>
        <is>
          <t/>
        </is>
      </c>
      <c r="L1888" s="24" t="inlineStr">
        <f aca="false">FALSE()</f>
        <is>
          <t/>
        </is>
      </c>
    </row>
    <row r="1889" customFormat="false" ht="15" hidden="false" customHeight="false" outlineLevel="0" collapsed="false">
      <c r="A1889" s="24" t="s">
        <v>14898</v>
      </c>
      <c r="B1889" s="24" t="s">
        <v>15781</v>
      </c>
      <c r="C1889" s="24" t="n">
        <v>2</v>
      </c>
      <c r="D1889" s="108" t="n">
        <v>0.00114579334941517</v>
      </c>
      <c r="E1889" s="108" t="n">
        <v>3.26007138798507</v>
      </c>
      <c r="F1889" s="24" t="s">
        <v>13916</v>
      </c>
      <c r="G1889" s="24" t="inlineStr">
        <f aca="false">FALSE()</f>
        <is>
          <t/>
        </is>
      </c>
      <c r="H1889" s="24" t="inlineStr">
        <f aca="false">FALSE()</f>
        <is>
          <t/>
        </is>
      </c>
      <c r="I1889" s="24" t="inlineStr">
        <f aca="false">FALSE()</f>
        <is>
          <t/>
        </is>
      </c>
      <c r="J1889" s="24" t="inlineStr">
        <f aca="false">FALSE()</f>
        <is>
          <t/>
        </is>
      </c>
      <c r="K1889" s="24" t="inlineStr">
        <f aca="false">FALSE()</f>
        <is>
          <t/>
        </is>
      </c>
      <c r="L1889" s="24" t="inlineStr">
        <f aca="false">FALSE()</f>
        <is>
          <t/>
        </is>
      </c>
    </row>
    <row r="1890" customFormat="false" ht="15" hidden="false" customHeight="false" outlineLevel="0" collapsed="false">
      <c r="A1890" s="24" t="s">
        <v>15781</v>
      </c>
      <c r="B1890" s="24" t="s">
        <v>15580</v>
      </c>
      <c r="C1890" s="24" t="n">
        <v>2</v>
      </c>
      <c r="D1890" s="108" t="n">
        <v>0.00114579334941517</v>
      </c>
      <c r="E1890" s="108" t="n">
        <v>3.08398012892939</v>
      </c>
      <c r="F1890" s="24" t="s">
        <v>13916</v>
      </c>
      <c r="G1890" s="24" t="inlineStr">
        <f aca="false">FALSE()</f>
        <is>
          <t/>
        </is>
      </c>
      <c r="H1890" s="24" t="inlineStr">
        <f aca="false">FALSE()</f>
        <is>
          <t/>
        </is>
      </c>
      <c r="I1890" s="24" t="inlineStr">
        <f aca="false">FALSE()</f>
        <is>
          <t/>
        </is>
      </c>
      <c r="J1890" s="24" t="inlineStr">
        <f aca="false">FALSE()</f>
        <is>
          <t/>
        </is>
      </c>
      <c r="K1890" s="24" t="inlineStr">
        <f aca="false">FALSE()</f>
        <is>
          <t/>
        </is>
      </c>
      <c r="L1890" s="24" t="inlineStr">
        <f aca="false">FALSE()</f>
        <is>
          <t/>
        </is>
      </c>
    </row>
    <row r="1891" customFormat="false" ht="15" hidden="false" customHeight="false" outlineLevel="0" collapsed="false">
      <c r="A1891" s="24" t="s">
        <v>4701</v>
      </c>
      <c r="B1891" s="24" t="s">
        <v>15778</v>
      </c>
      <c r="C1891" s="24" t="n">
        <v>2</v>
      </c>
      <c r="D1891" s="108" t="n">
        <v>0.00114579334941517</v>
      </c>
      <c r="E1891" s="108" t="n">
        <v>3.26007138798507</v>
      </c>
      <c r="F1891" s="24" t="s">
        <v>13916</v>
      </c>
      <c r="G1891" s="24" t="inlineStr">
        <f aca="false">FALSE()</f>
        <is>
          <t/>
        </is>
      </c>
      <c r="H1891" s="24" t="inlineStr">
        <f aca="false">FALSE()</f>
        <is>
          <t/>
        </is>
      </c>
      <c r="I1891" s="24" t="inlineStr">
        <f aca="false">FALSE()</f>
        <is>
          <t/>
        </is>
      </c>
      <c r="J1891" s="24" t="inlineStr">
        <f aca="false">FALSE()</f>
        <is>
          <t/>
        </is>
      </c>
      <c r="K1891" s="24" t="inlineStr">
        <f aca="false">FALSE()</f>
        <is>
          <t/>
        </is>
      </c>
      <c r="L1891" s="24" t="inlineStr">
        <f aca="false">FALSE()</f>
        <is>
          <t/>
        </is>
      </c>
    </row>
    <row r="1892" customFormat="false" ht="15" hidden="false" customHeight="false" outlineLevel="0" collapsed="false">
      <c r="A1892" s="24" t="s">
        <v>15422</v>
      </c>
      <c r="B1892" s="24" t="s">
        <v>15769</v>
      </c>
      <c r="C1892" s="24" t="n">
        <v>2</v>
      </c>
      <c r="D1892" s="108" t="n">
        <v>0.00114579334941517</v>
      </c>
      <c r="E1892" s="108" t="n">
        <v>3.26007138798507</v>
      </c>
      <c r="F1892" s="24" t="s">
        <v>13916</v>
      </c>
      <c r="G1892" s="24" t="inlineStr">
        <f aca="false">FALSE()</f>
        <is>
          <t/>
        </is>
      </c>
      <c r="H1892" s="24" t="inlineStr">
        <f aca="false">FALSE()</f>
        <is>
          <t/>
        </is>
      </c>
      <c r="I1892" s="24" t="inlineStr">
        <f aca="false">FALSE()</f>
        <is>
          <t/>
        </is>
      </c>
      <c r="J1892" s="24" t="inlineStr">
        <f aca="false">FALSE()</f>
        <is>
          <t/>
        </is>
      </c>
      <c r="K1892" s="24" t="inlineStr">
        <f aca="false">FALSE()</f>
        <is>
          <t/>
        </is>
      </c>
      <c r="L1892" s="24" t="inlineStr">
        <f aca="false">FALSE()</f>
        <is>
          <t/>
        </is>
      </c>
    </row>
    <row r="1893" customFormat="false" ht="15" hidden="false" customHeight="false" outlineLevel="0" collapsed="false">
      <c r="A1893" s="24" t="s">
        <v>15769</v>
      </c>
      <c r="B1893" s="24" t="s">
        <v>338</v>
      </c>
      <c r="C1893" s="24" t="n">
        <v>2</v>
      </c>
      <c r="D1893" s="108" t="n">
        <v>0.00114579334941517</v>
      </c>
      <c r="E1893" s="108" t="n">
        <v>1.03347148277772</v>
      </c>
      <c r="F1893" s="24" t="s">
        <v>13916</v>
      </c>
      <c r="G1893" s="24" t="inlineStr">
        <f aca="false">FALSE()</f>
        <is>
          <t/>
        </is>
      </c>
      <c r="H1893" s="24" t="inlineStr">
        <f aca="false">FALSE()</f>
        <is>
          <t/>
        </is>
      </c>
      <c r="I1893" s="24" t="inlineStr">
        <f aca="false">FALSE()</f>
        <is>
          <t/>
        </is>
      </c>
      <c r="J1893" s="24" t="inlineStr">
        <f aca="false">FALSE()</f>
        <is>
          <t/>
        </is>
      </c>
      <c r="K1893" s="24" t="inlineStr">
        <f aca="false">FALSE()</f>
        <is>
          <t/>
        </is>
      </c>
      <c r="L1893" s="24" t="inlineStr">
        <f aca="false">FALSE()</f>
        <is>
          <t/>
        </is>
      </c>
    </row>
    <row r="1894" customFormat="false" ht="15" hidden="false" customHeight="false" outlineLevel="0" collapsed="false">
      <c r="A1894" s="24" t="s">
        <v>15085</v>
      </c>
      <c r="B1894" s="24" t="s">
        <v>338</v>
      </c>
      <c r="C1894" s="24" t="n">
        <v>2</v>
      </c>
      <c r="D1894" s="108" t="n">
        <v>0.00114579334941517</v>
      </c>
      <c r="E1894" s="108" t="n">
        <v>0.104052557063425</v>
      </c>
      <c r="F1894" s="24" t="s">
        <v>13916</v>
      </c>
      <c r="G1894" s="24" t="inlineStr">
        <f aca="false">FALSE()</f>
        <is>
          <t/>
        </is>
      </c>
      <c r="H1894" s="24" t="inlineStr">
        <f aca="false">FALSE()</f>
        <is>
          <t/>
        </is>
      </c>
      <c r="I1894" s="24" t="inlineStr">
        <f aca="false">FALSE()</f>
        <is>
          <t/>
        </is>
      </c>
      <c r="J1894" s="24" t="inlineStr">
        <f aca="false">FALSE()</f>
        <is>
          <t/>
        </is>
      </c>
      <c r="K1894" s="24" t="inlineStr">
        <f aca="false">FALSE()</f>
        <is>
          <t/>
        </is>
      </c>
      <c r="L1894" s="24" t="inlineStr">
        <f aca="false">FALSE()</f>
        <is>
          <t/>
        </is>
      </c>
    </row>
    <row r="1895" customFormat="false" ht="15" hidden="false" customHeight="false" outlineLevel="0" collapsed="false">
      <c r="A1895" s="24" t="s">
        <v>14861</v>
      </c>
      <c r="B1895" s="24" t="s">
        <v>14869</v>
      </c>
      <c r="C1895" s="24" t="n">
        <v>37</v>
      </c>
      <c r="D1895" s="108" t="n">
        <v>0.0180487306346745</v>
      </c>
      <c r="E1895" s="108" t="n">
        <v>1.15770990822805</v>
      </c>
      <c r="F1895" s="24" t="s">
        <v>13928</v>
      </c>
      <c r="G1895" s="24" t="inlineStr">
        <f aca="false">FALSE()</f>
        <is>
          <t/>
        </is>
      </c>
      <c r="H1895" s="24" t="inlineStr">
        <f aca="false">FALSE()</f>
        <is>
          <t/>
        </is>
      </c>
      <c r="I1895" s="24" t="inlineStr">
        <f aca="false">FALSE()</f>
        <is>
          <t/>
        </is>
      </c>
      <c r="J1895" s="24" t="inlineStr">
        <f aca="false">FALSE()</f>
        <is>
          <t/>
        </is>
      </c>
      <c r="K1895" s="24" t="inlineStr">
        <f aca="false">FALSE()</f>
        <is>
          <t/>
        </is>
      </c>
      <c r="L1895" s="24" t="inlineStr">
        <f aca="false">FALSE()</f>
        <is>
          <t/>
        </is>
      </c>
    </row>
    <row r="1896" customFormat="false" ht="15" hidden="false" customHeight="false" outlineLevel="0" collapsed="false">
      <c r="A1896" s="24" t="s">
        <v>14869</v>
      </c>
      <c r="B1896" s="24" t="s">
        <v>14821</v>
      </c>
      <c r="C1896" s="24" t="n">
        <v>37</v>
      </c>
      <c r="D1896" s="108" t="n">
        <v>0.0180487306346745</v>
      </c>
      <c r="E1896" s="108" t="n">
        <v>1.15770990822805</v>
      </c>
      <c r="F1896" s="24" t="s">
        <v>13928</v>
      </c>
      <c r="G1896" s="24" t="inlineStr">
        <f aca="false">FALSE()</f>
        <is>
          <t/>
        </is>
      </c>
      <c r="H1896" s="24" t="inlineStr">
        <f aca="false">FALSE()</f>
        <is>
          <t/>
        </is>
      </c>
      <c r="I1896" s="24" t="inlineStr">
        <f aca="false">FALSE()</f>
        <is>
          <t/>
        </is>
      </c>
      <c r="J1896" s="24" t="inlineStr">
        <f aca="false">FALSE()</f>
        <is>
          <t/>
        </is>
      </c>
      <c r="K1896" s="24" t="inlineStr">
        <f aca="false">FALSE()</f>
        <is>
          <t/>
        </is>
      </c>
      <c r="L1896" s="24" t="inlineStr">
        <f aca="false">FALSE()</f>
        <is>
          <t/>
        </is>
      </c>
    </row>
    <row r="1897" customFormat="false" ht="15" hidden="false" customHeight="false" outlineLevel="0" collapsed="false">
      <c r="A1897" s="24" t="s">
        <v>14821</v>
      </c>
      <c r="B1897" s="24" t="s">
        <v>14819</v>
      </c>
      <c r="C1897" s="24" t="n">
        <v>37</v>
      </c>
      <c r="D1897" s="108" t="n">
        <v>0.0180487306346745</v>
      </c>
      <c r="E1897" s="108" t="n">
        <v>1.14612803567824</v>
      </c>
      <c r="F1897" s="24" t="s">
        <v>13928</v>
      </c>
      <c r="G1897" s="24" t="inlineStr">
        <f aca="false">FALSE()</f>
        <is>
          <t/>
        </is>
      </c>
      <c r="H1897" s="24" t="inlineStr">
        <f aca="false">FALSE()</f>
        <is>
          <t/>
        </is>
      </c>
      <c r="I1897" s="24" t="inlineStr">
        <f aca="false">FALSE()</f>
        <is>
          <t/>
        </is>
      </c>
      <c r="J1897" s="24" t="inlineStr">
        <f aca="false">FALSE()</f>
        <is>
          <t/>
        </is>
      </c>
      <c r="K1897" s="24" t="inlineStr">
        <f aca="false">FALSE()</f>
        <is>
          <t/>
        </is>
      </c>
      <c r="L1897" s="24" t="inlineStr">
        <f aca="false">FALSE()</f>
        <is>
          <t/>
        </is>
      </c>
    </row>
    <row r="1898" customFormat="false" ht="15" hidden="false" customHeight="false" outlineLevel="0" collapsed="false">
      <c r="A1898" s="24" t="s">
        <v>14818</v>
      </c>
      <c r="B1898" s="24" t="s">
        <v>14893</v>
      </c>
      <c r="C1898" s="24" t="n">
        <v>33</v>
      </c>
      <c r="D1898" s="108" t="n">
        <v>0.0188077592859583</v>
      </c>
      <c r="E1898" s="108" t="n">
        <v>1.09244317671546</v>
      </c>
      <c r="F1898" s="24" t="s">
        <v>13928</v>
      </c>
      <c r="G1898" s="24" t="inlineStr">
        <f aca="false">FALSE()</f>
        <is>
          <t/>
        </is>
      </c>
      <c r="H1898" s="24" t="inlineStr">
        <f aca="false">FALSE()</f>
        <is>
          <t/>
        </is>
      </c>
      <c r="I1898" s="24" t="inlineStr">
        <f aca="false">FALSE()</f>
        <is>
          <t/>
        </is>
      </c>
      <c r="J1898" s="24" t="inlineStr">
        <f aca="false">FALSE()</f>
        <is>
          <t/>
        </is>
      </c>
      <c r="K1898" s="24" t="inlineStr">
        <f aca="false">FALSE()</f>
        <is>
          <t/>
        </is>
      </c>
      <c r="L1898" s="24" t="inlineStr">
        <f aca="false">FALSE()</f>
        <is>
          <t/>
        </is>
      </c>
    </row>
    <row r="1899" customFormat="false" ht="15" hidden="false" customHeight="false" outlineLevel="0" collapsed="false">
      <c r="A1899" s="24" t="s">
        <v>14893</v>
      </c>
      <c r="B1899" s="24" t="s">
        <v>14884</v>
      </c>
      <c r="C1899" s="24" t="n">
        <v>33</v>
      </c>
      <c r="D1899" s="108" t="n">
        <v>0.0188077592859583</v>
      </c>
      <c r="E1899" s="108" t="n">
        <v>1.18184358794477</v>
      </c>
      <c r="F1899" s="24" t="s">
        <v>13928</v>
      </c>
      <c r="G1899" s="24" t="inlineStr">
        <f aca="false">FALSE()</f>
        <is>
          <t/>
        </is>
      </c>
      <c r="H1899" s="24" t="inlineStr">
        <f aca="false">FALSE()</f>
        <is>
          <t/>
        </is>
      </c>
      <c r="I1899" s="24" t="inlineStr">
        <f aca="false">FALSE()</f>
        <is>
          <t/>
        </is>
      </c>
      <c r="J1899" s="24" t="inlineStr">
        <f aca="false">FALSE()</f>
        <is>
          <t/>
        </is>
      </c>
      <c r="K1899" s="24" t="inlineStr">
        <f aca="false">FALSE()</f>
        <is>
          <t/>
        </is>
      </c>
      <c r="L1899" s="24" t="inlineStr">
        <f aca="false">FALSE()</f>
        <is>
          <t/>
        </is>
      </c>
    </row>
    <row r="1900" customFormat="false" ht="15" hidden="false" customHeight="false" outlineLevel="0" collapsed="false">
      <c r="A1900" s="24" t="s">
        <v>14884</v>
      </c>
      <c r="B1900" s="24" t="s">
        <v>14861</v>
      </c>
      <c r="C1900" s="24" t="n">
        <v>33</v>
      </c>
      <c r="D1900" s="108" t="n">
        <v>0.0188077592859583</v>
      </c>
      <c r="E1900" s="108" t="n">
        <v>1.13215580375567</v>
      </c>
      <c r="F1900" s="24" t="s">
        <v>13928</v>
      </c>
      <c r="G1900" s="24" t="inlineStr">
        <f aca="false">FALSE()</f>
        <is>
          <t/>
        </is>
      </c>
      <c r="H1900" s="24" t="inlineStr">
        <f aca="false">FALSE()</f>
        <is>
          <t/>
        </is>
      </c>
      <c r="I1900" s="24" t="inlineStr">
        <f aca="false">FALSE()</f>
        <is>
          <t/>
        </is>
      </c>
      <c r="J1900" s="24" t="inlineStr">
        <f aca="false">FALSE()</f>
        <is>
          <t/>
        </is>
      </c>
      <c r="K1900" s="24" t="inlineStr">
        <f aca="false">FALSE()</f>
        <is>
          <t/>
        </is>
      </c>
      <c r="L1900" s="24" t="inlineStr">
        <f aca="false">FALSE()</f>
        <is>
          <t/>
        </is>
      </c>
    </row>
    <row r="1901" customFormat="false" ht="15" hidden="false" customHeight="false" outlineLevel="0" collapsed="false">
      <c r="A1901" s="24" t="s">
        <v>14819</v>
      </c>
      <c r="B1901" s="24" t="s">
        <v>1085</v>
      </c>
      <c r="C1901" s="24" t="n">
        <v>33</v>
      </c>
      <c r="D1901" s="108" t="n">
        <v>0.0188077592859583</v>
      </c>
      <c r="E1901" s="108" t="n">
        <v>1.14474493106369</v>
      </c>
      <c r="F1901" s="24" t="s">
        <v>13928</v>
      </c>
      <c r="G1901" s="24" t="inlineStr">
        <f aca="false">FALSE()</f>
        <is>
          <t/>
        </is>
      </c>
      <c r="H1901" s="24" t="inlineStr">
        <f aca="false">FALSE()</f>
        <is>
          <t/>
        </is>
      </c>
      <c r="I1901" s="24" t="inlineStr">
        <f aca="false">FALSE()</f>
        <is>
          <t/>
        </is>
      </c>
      <c r="J1901" s="24" t="inlineStr">
        <f aca="false">FALSE()</f>
        <is>
          <t/>
        </is>
      </c>
      <c r="K1901" s="24" t="inlineStr">
        <f aca="false">FALSE()</f>
        <is>
          <t/>
        </is>
      </c>
      <c r="L1901" s="24" t="inlineStr">
        <f aca="false">FALSE()</f>
        <is>
          <t/>
        </is>
      </c>
    </row>
    <row r="1902" customFormat="false" ht="15" hidden="false" customHeight="false" outlineLevel="0" collapsed="false">
      <c r="A1902" s="24" t="s">
        <v>14900</v>
      </c>
      <c r="B1902" s="24" t="s">
        <v>14907</v>
      </c>
      <c r="C1902" s="24" t="n">
        <v>10</v>
      </c>
      <c r="D1902" s="108" t="n">
        <v>0.014269799340834</v>
      </c>
      <c r="E1902" s="108" t="n">
        <v>1.36418379627746</v>
      </c>
      <c r="F1902" s="24" t="s">
        <v>13928</v>
      </c>
      <c r="G1902" s="24" t="inlineStr">
        <f aca="false">FALSE()</f>
        <is>
          <t/>
        </is>
      </c>
      <c r="H1902" s="24" t="inlineStr">
        <f aca="false">FALSE()</f>
        <is>
          <t/>
        </is>
      </c>
      <c r="I1902" s="24" t="inlineStr">
        <f aca="false">FALSE()</f>
        <is>
          <t/>
        </is>
      </c>
      <c r="J1902" s="24" t="inlineStr">
        <f aca="false">FALSE()</f>
        <is>
          <t/>
        </is>
      </c>
      <c r="K1902" s="24" t="inlineStr">
        <f aca="false">FALSE()</f>
        <is>
          <t/>
        </is>
      </c>
      <c r="L1902" s="24" t="inlineStr">
        <f aca="false">FALSE()</f>
        <is>
          <t/>
        </is>
      </c>
    </row>
    <row r="1903" customFormat="false" ht="15" hidden="false" customHeight="false" outlineLevel="0" collapsed="false">
      <c r="A1903" s="24" t="s">
        <v>14907</v>
      </c>
      <c r="B1903" s="24" t="s">
        <v>14900</v>
      </c>
      <c r="C1903" s="24" t="n">
        <v>10</v>
      </c>
      <c r="D1903" s="108" t="n">
        <v>0.014269799340834</v>
      </c>
      <c r="E1903" s="108" t="n">
        <v>1.49546271091677</v>
      </c>
      <c r="F1903" s="24" t="s">
        <v>13928</v>
      </c>
      <c r="G1903" s="24" t="inlineStr">
        <f aca="false">FALSE()</f>
        <is>
          <t/>
        </is>
      </c>
      <c r="H1903" s="24" t="inlineStr">
        <f aca="false">FALSE()</f>
        <is>
          <t/>
        </is>
      </c>
      <c r="I1903" s="24" t="inlineStr">
        <f aca="false">FALSE()</f>
        <is>
          <t/>
        </is>
      </c>
      <c r="J1903" s="24" t="inlineStr">
        <f aca="false">FALSE()</f>
        <is>
          <t/>
        </is>
      </c>
      <c r="K1903" s="24" t="inlineStr">
        <f aca="false">FALSE()</f>
        <is>
          <t/>
        </is>
      </c>
      <c r="L1903" s="24" t="inlineStr">
        <f aca="false">FALSE()</f>
        <is>
          <t/>
        </is>
      </c>
    </row>
    <row r="1904" customFormat="false" ht="15" hidden="false" customHeight="false" outlineLevel="0" collapsed="false">
      <c r="A1904" s="24" t="s">
        <v>14900</v>
      </c>
      <c r="B1904" s="24" t="s">
        <v>15098</v>
      </c>
      <c r="C1904" s="24" t="n">
        <v>10</v>
      </c>
      <c r="D1904" s="108" t="n">
        <v>0.014269799340834</v>
      </c>
      <c r="E1904" s="108" t="n">
        <v>1.36418379627746</v>
      </c>
      <c r="F1904" s="24" t="s">
        <v>13928</v>
      </c>
      <c r="G1904" s="24" t="inlineStr">
        <f aca="false">FALSE()</f>
        <is>
          <t/>
        </is>
      </c>
      <c r="H1904" s="24" t="inlineStr">
        <f aca="false">FALSE()</f>
        <is>
          <t/>
        </is>
      </c>
      <c r="I1904" s="24" t="inlineStr">
        <f aca="false">FALSE()</f>
        <is>
          <t/>
        </is>
      </c>
      <c r="J1904" s="24" t="n">
        <f aca="false">TRUE()</f>
        <v>1</v>
      </c>
      <c r="K1904" s="24" t="inlineStr">
        <f aca="false">FALSE()</f>
        <is>
          <t/>
        </is>
      </c>
      <c r="L1904" s="24" t="inlineStr">
        <f aca="false">FALSE()</f>
        <is>
          <t/>
        </is>
      </c>
    </row>
    <row r="1905" customFormat="false" ht="15" hidden="false" customHeight="false" outlineLevel="0" collapsed="false">
      <c r="A1905" s="24" t="s">
        <v>15098</v>
      </c>
      <c r="B1905" s="24" t="s">
        <v>298</v>
      </c>
      <c r="C1905" s="24" t="n">
        <v>10</v>
      </c>
      <c r="D1905" s="108" t="n">
        <v>0.014269799340834</v>
      </c>
      <c r="E1905" s="108" t="n">
        <v>1.72591163229505</v>
      </c>
      <c r="F1905" s="24" t="s">
        <v>13928</v>
      </c>
      <c r="G1905" s="24" t="n">
        <f aca="false">TRUE()</f>
        <v>1</v>
      </c>
      <c r="H1905" s="24" t="inlineStr">
        <f aca="false">FALSE()</f>
        <is>
          <t/>
        </is>
      </c>
      <c r="I1905" s="24" t="inlineStr">
        <f aca="false">FALSE()</f>
        <is>
          <t/>
        </is>
      </c>
      <c r="J1905" s="24" t="n">
        <f aca="false">FALSE()</f>
        <v>0</v>
      </c>
      <c r="K1905" s="24" t="inlineStr">
        <f aca="false">FALSE()</f>
        <is>
          <t/>
        </is>
      </c>
      <c r="L1905" s="24" t="inlineStr">
        <f aca="false">FALSE()</f>
        <is>
          <t/>
        </is>
      </c>
    </row>
    <row r="1906" customFormat="false" ht="15" hidden="false" customHeight="false" outlineLevel="0" collapsed="false">
      <c r="A1906" s="24" t="s">
        <v>298</v>
      </c>
      <c r="B1906" s="24" t="s">
        <v>15116</v>
      </c>
      <c r="C1906" s="24" t="n">
        <v>10</v>
      </c>
      <c r="D1906" s="108" t="n">
        <v>0.014269799340834</v>
      </c>
      <c r="E1906" s="108" t="n">
        <v>1.72591163229505</v>
      </c>
      <c r="F1906" s="24" t="s">
        <v>13928</v>
      </c>
      <c r="G1906" s="24" t="n">
        <f aca="false">FALSE()</f>
        <v>0</v>
      </c>
      <c r="H1906" s="24" t="inlineStr">
        <f aca="false">FALSE()</f>
        <is>
          <t/>
        </is>
      </c>
      <c r="I1906" s="24" t="inlineStr">
        <f aca="false">FALSE()</f>
        <is>
          <t/>
        </is>
      </c>
      <c r="J1906" s="24" t="n">
        <f aca="false">TRUE()</f>
        <v>1</v>
      </c>
      <c r="K1906" s="24" t="inlineStr">
        <f aca="false">FALSE()</f>
        <is>
          <t/>
        </is>
      </c>
      <c r="L1906" s="24" t="inlineStr">
        <f aca="false">FALSE()</f>
        <is>
          <t/>
        </is>
      </c>
    </row>
    <row r="1907" customFormat="false" ht="15" hidden="false" customHeight="false" outlineLevel="0" collapsed="false">
      <c r="A1907" s="24" t="s">
        <v>15097</v>
      </c>
      <c r="B1907" s="24" t="s">
        <v>15117</v>
      </c>
      <c r="C1907" s="24" t="n">
        <v>8</v>
      </c>
      <c r="D1907" s="108" t="n">
        <v>0.0126972941901291</v>
      </c>
      <c r="E1907" s="108" t="n">
        <v>1.8228216453031</v>
      </c>
      <c r="F1907" s="24" t="s">
        <v>13928</v>
      </c>
      <c r="G1907" s="24" t="inlineStr">
        <f aca="false">FALSE()</f>
        <is>
          <t/>
        </is>
      </c>
      <c r="H1907" s="24" t="inlineStr">
        <f aca="false">FALSE()</f>
        <is>
          <t/>
        </is>
      </c>
      <c r="I1907" s="24" t="inlineStr">
        <f aca="false">FALSE()</f>
        <is>
          <t/>
        </is>
      </c>
      <c r="J1907" s="24" t="n">
        <f aca="false">FALSE()</f>
        <v>0</v>
      </c>
      <c r="K1907" s="24" t="inlineStr">
        <f aca="false">FALSE()</f>
        <is>
          <t/>
        </is>
      </c>
      <c r="L1907" s="24" t="inlineStr">
        <f aca="false">FALSE()</f>
        <is>
          <t/>
        </is>
      </c>
    </row>
    <row r="1908" customFormat="false" ht="15" hidden="false" customHeight="false" outlineLevel="0" collapsed="false">
      <c r="A1908" s="24" t="s">
        <v>15117</v>
      </c>
      <c r="B1908" s="24" t="s">
        <v>15217</v>
      </c>
      <c r="C1908" s="24" t="n">
        <v>8</v>
      </c>
      <c r="D1908" s="108" t="n">
        <v>0.0126972941901291</v>
      </c>
      <c r="E1908" s="108" t="n">
        <v>1.8228216453031</v>
      </c>
      <c r="F1908" s="24" t="s">
        <v>13928</v>
      </c>
      <c r="G1908" s="24" t="inlineStr">
        <f aca="false">FALSE()</f>
        <is>
          <t/>
        </is>
      </c>
      <c r="H1908" s="24" t="inlineStr">
        <f aca="false">FALSE()</f>
        <is>
          <t/>
        </is>
      </c>
      <c r="I1908" s="24" t="inlineStr">
        <f aca="false">FALSE()</f>
        <is>
          <t/>
        </is>
      </c>
      <c r="J1908" s="24" t="inlineStr">
        <f aca="false">FALSE()</f>
        <is>
          <t/>
        </is>
      </c>
      <c r="K1908" s="24" t="inlineStr">
        <f aca="false">FALSE()</f>
        <is>
          <t/>
        </is>
      </c>
      <c r="L1908" s="24" t="inlineStr">
        <f aca="false">FALSE()</f>
        <is>
          <t/>
        </is>
      </c>
    </row>
    <row r="1909" customFormat="false" ht="15" hidden="false" customHeight="false" outlineLevel="0" collapsed="false">
      <c r="A1909" s="24" t="s">
        <v>15217</v>
      </c>
      <c r="B1909" s="24" t="s">
        <v>15218</v>
      </c>
      <c r="C1909" s="24" t="n">
        <v>8</v>
      </c>
      <c r="D1909" s="108" t="n">
        <v>0.0126972941901291</v>
      </c>
      <c r="E1909" s="108" t="n">
        <v>1.8228216453031</v>
      </c>
      <c r="F1909" s="24" t="s">
        <v>13928</v>
      </c>
      <c r="G1909" s="24" t="inlineStr">
        <f aca="false">FALSE()</f>
        <is>
          <t/>
        </is>
      </c>
      <c r="H1909" s="24" t="inlineStr">
        <f aca="false">FALSE()</f>
        <is>
          <t/>
        </is>
      </c>
      <c r="I1909" s="24" t="inlineStr">
        <f aca="false">FALSE()</f>
        <is>
          <t/>
        </is>
      </c>
      <c r="J1909" s="24" t="inlineStr">
        <f aca="false">FALSE()</f>
        <is>
          <t/>
        </is>
      </c>
      <c r="K1909" s="24" t="inlineStr">
        <f aca="false">FALSE()</f>
        <is>
          <t/>
        </is>
      </c>
      <c r="L1909" s="24" t="inlineStr">
        <f aca="false">FALSE()</f>
        <is>
          <t/>
        </is>
      </c>
    </row>
    <row r="1910" customFormat="false" ht="15" hidden="false" customHeight="false" outlineLevel="0" collapsed="false">
      <c r="A1910" s="24" t="s">
        <v>15218</v>
      </c>
      <c r="B1910" s="24" t="s">
        <v>15219</v>
      </c>
      <c r="C1910" s="24" t="n">
        <v>8</v>
      </c>
      <c r="D1910" s="108" t="n">
        <v>0.0126972941901291</v>
      </c>
      <c r="E1910" s="108" t="n">
        <v>1.8228216453031</v>
      </c>
      <c r="F1910" s="24" t="s">
        <v>13928</v>
      </c>
      <c r="G1910" s="24" t="inlineStr">
        <f aca="false">FALSE()</f>
        <is>
          <t/>
        </is>
      </c>
      <c r="H1910" s="24" t="inlineStr">
        <f aca="false">FALSE()</f>
        <is>
          <t/>
        </is>
      </c>
      <c r="I1910" s="24" t="inlineStr">
        <f aca="false">FALSE()</f>
        <is>
          <t/>
        </is>
      </c>
      <c r="J1910" s="24" t="inlineStr">
        <f aca="false">FALSE()</f>
        <is>
          <t/>
        </is>
      </c>
      <c r="K1910" s="24" t="inlineStr">
        <f aca="false">FALSE()</f>
        <is>
          <t/>
        </is>
      </c>
      <c r="L1910" s="24" t="inlineStr">
        <f aca="false">FALSE()</f>
        <is>
          <t/>
        </is>
      </c>
    </row>
    <row r="1911" customFormat="false" ht="15" hidden="false" customHeight="false" outlineLevel="0" collapsed="false">
      <c r="A1911" s="24" t="s">
        <v>15219</v>
      </c>
      <c r="B1911" s="24" t="s">
        <v>15083</v>
      </c>
      <c r="C1911" s="24" t="n">
        <v>8</v>
      </c>
      <c r="D1911" s="108" t="n">
        <v>0.0126972941901291</v>
      </c>
      <c r="E1911" s="108" t="n">
        <v>1.8228216453031</v>
      </c>
      <c r="F1911" s="24" t="s">
        <v>13928</v>
      </c>
      <c r="G1911" s="24" t="inlineStr">
        <f aca="false">FALSE()</f>
        <is>
          <t/>
        </is>
      </c>
      <c r="H1911" s="24" t="inlineStr">
        <f aca="false">FALSE()</f>
        <is>
          <t/>
        </is>
      </c>
      <c r="I1911" s="24" t="inlineStr">
        <f aca="false">FALSE()</f>
        <is>
          <t/>
        </is>
      </c>
      <c r="J1911" s="24" t="inlineStr">
        <f aca="false">FALSE()</f>
        <is>
          <t/>
        </is>
      </c>
      <c r="K1911" s="24" t="inlineStr">
        <f aca="false">FALSE()</f>
        <is>
          <t/>
        </is>
      </c>
      <c r="L1911" s="24" t="inlineStr">
        <f aca="false">FALSE()</f>
        <is>
          <t/>
        </is>
      </c>
    </row>
    <row r="1912" customFormat="false" ht="15" hidden="false" customHeight="false" outlineLevel="0" collapsed="false">
      <c r="A1912" s="24" t="s">
        <v>15083</v>
      </c>
      <c r="B1912" s="24" t="s">
        <v>15128</v>
      </c>
      <c r="C1912" s="24" t="n">
        <v>8</v>
      </c>
      <c r="D1912" s="108" t="n">
        <v>0.0126972941901291</v>
      </c>
      <c r="E1912" s="108" t="n">
        <v>1.8228216453031</v>
      </c>
      <c r="F1912" s="24" t="s">
        <v>13928</v>
      </c>
      <c r="G1912" s="24" t="inlineStr">
        <f aca="false">FALSE()</f>
        <is>
          <t/>
        </is>
      </c>
      <c r="H1912" s="24" t="inlineStr">
        <f aca="false">FALSE()</f>
        <is>
          <t/>
        </is>
      </c>
      <c r="I1912" s="24" t="inlineStr">
        <f aca="false">FALSE()</f>
        <is>
          <t/>
        </is>
      </c>
      <c r="J1912" s="24" t="inlineStr">
        <f aca="false">FALSE()</f>
        <is>
          <t/>
        </is>
      </c>
      <c r="K1912" s="24" t="inlineStr">
        <f aca="false">FALSE()</f>
        <is>
          <t/>
        </is>
      </c>
      <c r="L1912" s="24" t="inlineStr">
        <f aca="false">FALSE()</f>
        <is>
          <t/>
        </is>
      </c>
    </row>
    <row r="1913" customFormat="false" ht="15" hidden="false" customHeight="false" outlineLevel="0" collapsed="false">
      <c r="A1913" s="24" t="s">
        <v>1085</v>
      </c>
      <c r="B1913" s="24" t="s">
        <v>14818</v>
      </c>
      <c r="C1913" s="24" t="n">
        <v>6</v>
      </c>
      <c r="D1913" s="108" t="n">
        <v>0.0107620324932576</v>
      </c>
      <c r="E1913" s="108" t="n">
        <v>1.44715803134222</v>
      </c>
      <c r="F1913" s="24" t="s">
        <v>13928</v>
      </c>
      <c r="G1913" s="24" t="inlineStr">
        <f aca="false">FALSE()</f>
        <is>
          <t/>
        </is>
      </c>
      <c r="H1913" s="24" t="inlineStr">
        <f aca="false">FALSE()</f>
        <is>
          <t/>
        </is>
      </c>
      <c r="I1913" s="24" t="inlineStr">
        <f aca="false">FALSE()</f>
        <is>
          <t/>
        </is>
      </c>
      <c r="J1913" s="24" t="inlineStr">
        <f aca="false">FALSE()</f>
        <is>
          <t/>
        </is>
      </c>
      <c r="K1913" s="24" t="inlineStr">
        <f aca="false">FALSE()</f>
        <is>
          <t/>
        </is>
      </c>
      <c r="L1913" s="24" t="inlineStr">
        <f aca="false">FALSE()</f>
        <is>
          <t/>
        </is>
      </c>
    </row>
    <row r="1914" customFormat="false" ht="15" hidden="false" customHeight="false" outlineLevel="0" collapsed="false">
      <c r="A1914" s="24" t="s">
        <v>14818</v>
      </c>
      <c r="B1914" s="24" t="s">
        <v>15315</v>
      </c>
      <c r="C1914" s="24" t="n">
        <v>6</v>
      </c>
      <c r="D1914" s="108" t="n">
        <v>0.0107620324932576</v>
      </c>
      <c r="E1914" s="108" t="n">
        <v>1.09244317671546</v>
      </c>
      <c r="F1914" s="24" t="s">
        <v>13928</v>
      </c>
      <c r="G1914" s="24" t="inlineStr">
        <f aca="false">FALSE()</f>
        <is>
          <t/>
        </is>
      </c>
      <c r="H1914" s="24" t="inlineStr">
        <f aca="false">FALSE()</f>
        <is>
          <t/>
        </is>
      </c>
      <c r="I1914" s="24" t="inlineStr">
        <f aca="false">FALSE()</f>
        <is>
          <t/>
        </is>
      </c>
      <c r="J1914" s="24" t="inlineStr">
        <f aca="false">FALSE()</f>
        <is>
          <t/>
        </is>
      </c>
      <c r="K1914" s="24" t="inlineStr">
        <f aca="false">FALSE()</f>
        <is>
          <t/>
        </is>
      </c>
      <c r="L1914" s="24" t="inlineStr">
        <f aca="false">FALSE()</f>
        <is>
          <t/>
        </is>
      </c>
    </row>
    <row r="1915" customFormat="false" ht="15" hidden="false" customHeight="false" outlineLevel="0" collapsed="false">
      <c r="A1915" s="24" t="s">
        <v>15315</v>
      </c>
      <c r="B1915" s="24" t="s">
        <v>15316</v>
      </c>
      <c r="C1915" s="24" t="n">
        <v>6</v>
      </c>
      <c r="D1915" s="108" t="n">
        <v>0.0107620324932576</v>
      </c>
      <c r="E1915" s="108" t="n">
        <v>1.9477603819114</v>
      </c>
      <c r="F1915" s="24" t="s">
        <v>13928</v>
      </c>
      <c r="G1915" s="24" t="inlineStr">
        <f aca="false">FALSE()</f>
        <is>
          <t/>
        </is>
      </c>
      <c r="H1915" s="24" t="inlineStr">
        <f aca="false">FALSE()</f>
        <is>
          <t/>
        </is>
      </c>
      <c r="I1915" s="24" t="inlineStr">
        <f aca="false">FALSE()</f>
        <is>
          <t/>
        </is>
      </c>
      <c r="J1915" s="24" t="inlineStr">
        <f aca="false">FALSE()</f>
        <is>
          <t/>
        </is>
      </c>
      <c r="K1915" s="24" t="inlineStr">
        <f aca="false">FALSE()</f>
        <is>
          <t/>
        </is>
      </c>
      <c r="L1915" s="24" t="inlineStr">
        <f aca="false">FALSE()</f>
        <is>
          <t/>
        </is>
      </c>
    </row>
    <row r="1916" customFormat="false" ht="15" hidden="false" customHeight="false" outlineLevel="0" collapsed="false">
      <c r="A1916" s="24" t="s">
        <v>15316</v>
      </c>
      <c r="B1916" s="24" t="s">
        <v>15220</v>
      </c>
      <c r="C1916" s="24" t="n">
        <v>6</v>
      </c>
      <c r="D1916" s="108" t="n">
        <v>0.0107620324932576</v>
      </c>
      <c r="E1916" s="108" t="n">
        <v>1.9477603819114</v>
      </c>
      <c r="F1916" s="24" t="s">
        <v>13928</v>
      </c>
      <c r="G1916" s="24" t="inlineStr">
        <f aca="false">FALSE()</f>
        <is>
          <t/>
        </is>
      </c>
      <c r="H1916" s="24" t="inlineStr">
        <f aca="false">FALSE()</f>
        <is>
          <t/>
        </is>
      </c>
      <c r="I1916" s="24" t="inlineStr">
        <f aca="false">FALSE()</f>
        <is>
          <t/>
        </is>
      </c>
      <c r="J1916" s="24" t="inlineStr">
        <f aca="false">FALSE()</f>
        <is>
          <t/>
        </is>
      </c>
      <c r="K1916" s="24" t="inlineStr">
        <f aca="false">FALSE()</f>
        <is>
          <t/>
        </is>
      </c>
      <c r="L1916" s="24" t="inlineStr">
        <f aca="false">FALSE()</f>
        <is>
          <t/>
        </is>
      </c>
    </row>
    <row r="1917" customFormat="false" ht="15" hidden="false" customHeight="false" outlineLevel="0" collapsed="false">
      <c r="A1917" s="24" t="s">
        <v>15220</v>
      </c>
      <c r="B1917" s="24" t="s">
        <v>15182</v>
      </c>
      <c r="C1917" s="24" t="n">
        <v>6</v>
      </c>
      <c r="D1917" s="108" t="n">
        <v>0.0107620324932576</v>
      </c>
      <c r="E1917" s="108" t="n">
        <v>1.9477603819114</v>
      </c>
      <c r="F1917" s="24" t="s">
        <v>13928</v>
      </c>
      <c r="G1917" s="24" t="inlineStr">
        <f aca="false">FALSE()</f>
        <is>
          <t/>
        </is>
      </c>
      <c r="H1917" s="24" t="inlineStr">
        <f aca="false">FALSE()</f>
        <is>
          <t/>
        </is>
      </c>
      <c r="I1917" s="24" t="inlineStr">
        <f aca="false">FALSE()</f>
        <is>
          <t/>
        </is>
      </c>
      <c r="J1917" s="24" t="inlineStr">
        <f aca="false">FALSE()</f>
        <is>
          <t/>
        </is>
      </c>
      <c r="K1917" s="24" t="inlineStr">
        <f aca="false">FALSE()</f>
        <is>
          <t/>
        </is>
      </c>
      <c r="L1917" s="24" t="inlineStr">
        <f aca="false">FALSE()</f>
        <is>
          <t/>
        </is>
      </c>
    </row>
    <row r="1918" customFormat="false" ht="15" hidden="false" customHeight="false" outlineLevel="0" collapsed="false">
      <c r="A1918" s="24" t="s">
        <v>15182</v>
      </c>
      <c r="B1918" s="24" t="s">
        <v>14848</v>
      </c>
      <c r="C1918" s="24" t="n">
        <v>6</v>
      </c>
      <c r="D1918" s="108" t="n">
        <v>0.0107620324932576</v>
      </c>
      <c r="E1918" s="108" t="n">
        <v>1.9477603819114</v>
      </c>
      <c r="F1918" s="24" t="s">
        <v>13928</v>
      </c>
      <c r="G1918" s="24" t="inlineStr">
        <f aca="false">FALSE()</f>
        <is>
          <t/>
        </is>
      </c>
      <c r="H1918" s="24" t="inlineStr">
        <f aca="false">FALSE()</f>
        <is>
          <t/>
        </is>
      </c>
      <c r="I1918" s="24" t="inlineStr">
        <f aca="false">FALSE()</f>
        <is>
          <t/>
        </is>
      </c>
      <c r="J1918" s="24" t="inlineStr">
        <f aca="false">FALSE()</f>
        <is>
          <t/>
        </is>
      </c>
      <c r="K1918" s="24" t="inlineStr">
        <f aca="false">FALSE()</f>
        <is>
          <t/>
        </is>
      </c>
      <c r="L1918" s="24" t="inlineStr">
        <f aca="false">FALSE()</f>
        <is>
          <t/>
        </is>
      </c>
    </row>
    <row r="1919" customFormat="false" ht="15" hidden="false" customHeight="false" outlineLevel="0" collapsed="false">
      <c r="A1919" s="24" t="s">
        <v>14848</v>
      </c>
      <c r="B1919" s="24" t="s">
        <v>15317</v>
      </c>
      <c r="C1919" s="24" t="n">
        <v>6</v>
      </c>
      <c r="D1919" s="108" t="n">
        <v>0.0107620324932576</v>
      </c>
      <c r="E1919" s="108" t="n">
        <v>1.9477603819114</v>
      </c>
      <c r="F1919" s="24" t="s">
        <v>13928</v>
      </c>
      <c r="G1919" s="24" t="inlineStr">
        <f aca="false">FALSE()</f>
        <is>
          <t/>
        </is>
      </c>
      <c r="H1919" s="24" t="inlineStr">
        <f aca="false">FALSE()</f>
        <is>
          <t/>
        </is>
      </c>
      <c r="I1919" s="24" t="inlineStr">
        <f aca="false">FALSE()</f>
        <is>
          <t/>
        </is>
      </c>
      <c r="J1919" s="24" t="inlineStr">
        <f aca="false">FALSE()</f>
        <is>
          <t/>
        </is>
      </c>
      <c r="K1919" s="24" t="inlineStr">
        <f aca="false">FALSE()</f>
        <is>
          <t/>
        </is>
      </c>
      <c r="L1919" s="24" t="inlineStr">
        <f aca="false">FALSE()</f>
        <is>
          <t/>
        </is>
      </c>
    </row>
    <row r="1920" customFormat="false" ht="15" hidden="false" customHeight="false" outlineLevel="0" collapsed="false">
      <c r="A1920" s="24" t="s">
        <v>15317</v>
      </c>
      <c r="B1920" s="24" t="s">
        <v>15318</v>
      </c>
      <c r="C1920" s="24" t="n">
        <v>6</v>
      </c>
      <c r="D1920" s="108" t="n">
        <v>0.0107620324932576</v>
      </c>
      <c r="E1920" s="108" t="n">
        <v>1.9477603819114</v>
      </c>
      <c r="F1920" s="24" t="s">
        <v>13928</v>
      </c>
      <c r="G1920" s="24" t="inlineStr">
        <f aca="false">FALSE()</f>
        <is>
          <t/>
        </is>
      </c>
      <c r="H1920" s="24" t="inlineStr">
        <f aca="false">FALSE()</f>
        <is>
          <t/>
        </is>
      </c>
      <c r="I1920" s="24" t="inlineStr">
        <f aca="false">FALSE()</f>
        <is>
          <t/>
        </is>
      </c>
      <c r="J1920" s="24" t="inlineStr">
        <f aca="false">FALSE()</f>
        <is>
          <t/>
        </is>
      </c>
      <c r="K1920" s="24" t="inlineStr">
        <f aca="false">FALSE()</f>
        <is>
          <t/>
        </is>
      </c>
      <c r="L1920" s="24" t="inlineStr">
        <f aca="false">FALSE()</f>
        <is>
          <t/>
        </is>
      </c>
    </row>
    <row r="1921" customFormat="false" ht="15" hidden="false" customHeight="false" outlineLevel="0" collapsed="false">
      <c r="A1921" s="24" t="s">
        <v>1085</v>
      </c>
      <c r="B1921" s="24" t="s">
        <v>15097</v>
      </c>
      <c r="C1921" s="24" t="n">
        <v>5</v>
      </c>
      <c r="D1921" s="108" t="n">
        <v>0.00962275087425155</v>
      </c>
      <c r="E1921" s="108" t="n">
        <v>1.44715803134222</v>
      </c>
      <c r="F1921" s="24" t="s">
        <v>13928</v>
      </c>
      <c r="G1921" s="24" t="inlineStr">
        <f aca="false">FALSE()</f>
        <is>
          <t/>
        </is>
      </c>
      <c r="H1921" s="24" t="inlineStr">
        <f aca="false">FALSE()</f>
        <is>
          <t/>
        </is>
      </c>
      <c r="I1921" s="24" t="inlineStr">
        <f aca="false">FALSE()</f>
        <is>
          <t/>
        </is>
      </c>
      <c r="J1921" s="24" t="inlineStr">
        <f aca="false">FALSE()</f>
        <is>
          <t/>
        </is>
      </c>
      <c r="K1921" s="24" t="inlineStr">
        <f aca="false">FALSE()</f>
        <is>
          <t/>
        </is>
      </c>
      <c r="L1921" s="24" t="inlineStr">
        <f aca="false">FALSE()</f>
        <is>
          <t/>
        </is>
      </c>
    </row>
    <row r="1922" customFormat="false" ht="15" hidden="false" customHeight="false" outlineLevel="0" collapsed="false">
      <c r="A1922" s="24" t="s">
        <v>14818</v>
      </c>
      <c r="B1922" s="24" t="s">
        <v>15106</v>
      </c>
      <c r="C1922" s="24" t="n">
        <v>4</v>
      </c>
      <c r="D1922" s="108" t="n">
        <v>0.00833892805813219</v>
      </c>
      <c r="E1922" s="108" t="n">
        <v>1.09244317671546</v>
      </c>
      <c r="F1922" s="24" t="s">
        <v>13928</v>
      </c>
      <c r="G1922" s="24" t="inlineStr">
        <f aca="false">FALSE()</f>
        <is>
          <t/>
        </is>
      </c>
      <c r="H1922" s="24" t="inlineStr">
        <f aca="false">FALSE()</f>
        <is>
          <t/>
        </is>
      </c>
      <c r="I1922" s="24" t="inlineStr">
        <f aca="false">FALSE()</f>
        <is>
          <t/>
        </is>
      </c>
      <c r="J1922" s="24" t="inlineStr">
        <f aca="false">FALSE()</f>
        <is>
          <t/>
        </is>
      </c>
      <c r="K1922" s="24" t="inlineStr">
        <f aca="false">FALSE()</f>
        <is>
          <t/>
        </is>
      </c>
      <c r="L1922" s="24" t="inlineStr">
        <f aca="false">FALSE()</f>
        <is>
          <t/>
        </is>
      </c>
    </row>
    <row r="1923" customFormat="false" ht="15" hidden="false" customHeight="false" outlineLevel="0" collapsed="false">
      <c r="A1923" s="24" t="s">
        <v>15106</v>
      </c>
      <c r="B1923" s="24" t="s">
        <v>14861</v>
      </c>
      <c r="C1923" s="24" t="n">
        <v>4</v>
      </c>
      <c r="D1923" s="108" t="n">
        <v>0.00833892805813219</v>
      </c>
      <c r="E1923" s="108" t="n">
        <v>1.15770990822805</v>
      </c>
      <c r="F1923" s="24" t="s">
        <v>13928</v>
      </c>
      <c r="G1923" s="24" t="inlineStr">
        <f aca="false">FALSE()</f>
        <is>
          <t/>
        </is>
      </c>
      <c r="H1923" s="24" t="inlineStr">
        <f aca="false">FALSE()</f>
        <is>
          <t/>
        </is>
      </c>
      <c r="I1923" s="24" t="inlineStr">
        <f aca="false">FALSE()</f>
        <is>
          <t/>
        </is>
      </c>
      <c r="J1923" s="24" t="inlineStr">
        <f aca="false">FALSE()</f>
        <is>
          <t/>
        </is>
      </c>
      <c r="K1923" s="24" t="inlineStr">
        <f aca="false">FALSE()</f>
        <is>
          <t/>
        </is>
      </c>
      <c r="L1923" s="24" t="inlineStr">
        <f aca="false">FALSE()</f>
        <is>
          <t/>
        </is>
      </c>
    </row>
    <row r="1924" customFormat="false" ht="15" hidden="false" customHeight="false" outlineLevel="0" collapsed="false">
      <c r="A1924" s="24" t="s">
        <v>15474</v>
      </c>
      <c r="B1924" s="24" t="s">
        <v>15475</v>
      </c>
      <c r="C1924" s="24" t="n">
        <v>4</v>
      </c>
      <c r="D1924" s="108" t="n">
        <v>0.00833892805813219</v>
      </c>
      <c r="E1924" s="108" t="n">
        <v>2.12385164096709</v>
      </c>
      <c r="F1924" s="24" t="s">
        <v>13928</v>
      </c>
      <c r="G1924" s="24" t="inlineStr">
        <f aca="false">FALSE()</f>
        <is>
          <t/>
        </is>
      </c>
      <c r="H1924" s="24" t="inlineStr">
        <f aca="false">FALSE()</f>
        <is>
          <t/>
        </is>
      </c>
      <c r="I1924" s="24" t="inlineStr">
        <f aca="false">FALSE()</f>
        <is>
          <t/>
        </is>
      </c>
      <c r="J1924" s="24" t="inlineStr">
        <f aca="false">FALSE()</f>
        <is>
          <t/>
        </is>
      </c>
      <c r="K1924" s="24" t="inlineStr">
        <f aca="false">FALSE()</f>
        <is>
          <t/>
        </is>
      </c>
      <c r="L1924" s="24" t="inlineStr">
        <f aca="false">FALSE()</f>
        <is>
          <t/>
        </is>
      </c>
    </row>
    <row r="1925" customFormat="false" ht="15" hidden="false" customHeight="false" outlineLevel="0" collapsed="false">
      <c r="A1925" s="24" t="s">
        <v>15475</v>
      </c>
      <c r="B1925" s="24" t="s">
        <v>15096</v>
      </c>
      <c r="C1925" s="24" t="n">
        <v>4</v>
      </c>
      <c r="D1925" s="108" t="n">
        <v>0.00833892805813219</v>
      </c>
      <c r="E1925" s="108" t="n">
        <v>1.8228216453031</v>
      </c>
      <c r="F1925" s="24" t="s">
        <v>13928</v>
      </c>
      <c r="G1925" s="24" t="inlineStr">
        <f aca="false">FALSE()</f>
        <is>
          <t/>
        </is>
      </c>
      <c r="H1925" s="24" t="inlineStr">
        <f aca="false">FALSE()</f>
        <is>
          <t/>
        </is>
      </c>
      <c r="I1925" s="24" t="inlineStr">
        <f aca="false">FALSE()</f>
        <is>
          <t/>
        </is>
      </c>
      <c r="J1925" s="24" t="inlineStr">
        <f aca="false">FALSE()</f>
        <is>
          <t/>
        </is>
      </c>
      <c r="K1925" s="24" t="inlineStr">
        <f aca="false">FALSE()</f>
        <is>
          <t/>
        </is>
      </c>
      <c r="L1925" s="24" t="inlineStr">
        <f aca="false">FALSE()</f>
        <is>
          <t/>
        </is>
      </c>
    </row>
    <row r="1926" customFormat="false" ht="15" hidden="false" customHeight="false" outlineLevel="0" collapsed="false">
      <c r="A1926" s="24" t="s">
        <v>15096</v>
      </c>
      <c r="B1926" s="24" t="s">
        <v>15347</v>
      </c>
      <c r="C1926" s="24" t="n">
        <v>4</v>
      </c>
      <c r="D1926" s="108" t="n">
        <v>0.00833892805813219</v>
      </c>
      <c r="E1926" s="108" t="n">
        <v>1.8228216453031</v>
      </c>
      <c r="F1926" s="24" t="s">
        <v>13928</v>
      </c>
      <c r="G1926" s="24" t="inlineStr">
        <f aca="false">FALSE()</f>
        <is>
          <t/>
        </is>
      </c>
      <c r="H1926" s="24" t="inlineStr">
        <f aca="false">FALSE()</f>
        <is>
          <t/>
        </is>
      </c>
      <c r="I1926" s="24" t="inlineStr">
        <f aca="false">FALSE()</f>
        <is>
          <t/>
        </is>
      </c>
      <c r="J1926" s="24" t="inlineStr">
        <f aca="false">FALSE()</f>
        <is>
          <t/>
        </is>
      </c>
      <c r="K1926" s="24" t="inlineStr">
        <f aca="false">FALSE()</f>
        <is>
          <t/>
        </is>
      </c>
      <c r="L1926" s="24" t="inlineStr">
        <f aca="false">FALSE()</f>
        <is>
          <t/>
        </is>
      </c>
    </row>
    <row r="1927" customFormat="false" ht="15" hidden="false" customHeight="false" outlineLevel="0" collapsed="false">
      <c r="A1927" s="24" t="s">
        <v>15347</v>
      </c>
      <c r="B1927" s="24" t="s">
        <v>15476</v>
      </c>
      <c r="C1927" s="24" t="n">
        <v>4</v>
      </c>
      <c r="D1927" s="108" t="n">
        <v>0.00833892805813219</v>
      </c>
      <c r="E1927" s="108" t="n">
        <v>2.12385164096709</v>
      </c>
      <c r="F1927" s="24" t="s">
        <v>13928</v>
      </c>
      <c r="G1927" s="24" t="inlineStr">
        <f aca="false">FALSE()</f>
        <is>
          <t/>
        </is>
      </c>
      <c r="H1927" s="24" t="inlineStr">
        <f aca="false">FALSE()</f>
        <is>
          <t/>
        </is>
      </c>
      <c r="I1927" s="24" t="inlineStr">
        <f aca="false">FALSE()</f>
        <is>
          <t/>
        </is>
      </c>
      <c r="J1927" s="24" t="inlineStr">
        <f aca="false">FALSE()</f>
        <is>
          <t/>
        </is>
      </c>
      <c r="K1927" s="24" t="inlineStr">
        <f aca="false">FALSE()</f>
        <is>
          <t/>
        </is>
      </c>
      <c r="L1927" s="24" t="inlineStr">
        <f aca="false">FALSE()</f>
        <is>
          <t/>
        </is>
      </c>
    </row>
    <row r="1928" customFormat="false" ht="15" hidden="false" customHeight="false" outlineLevel="0" collapsed="false">
      <c r="A1928" s="24" t="s">
        <v>15476</v>
      </c>
      <c r="B1928" s="24" t="s">
        <v>15477</v>
      </c>
      <c r="C1928" s="24" t="n">
        <v>4</v>
      </c>
      <c r="D1928" s="108" t="n">
        <v>0.00833892805813219</v>
      </c>
      <c r="E1928" s="108" t="n">
        <v>2.12385164096709</v>
      </c>
      <c r="F1928" s="24" t="s">
        <v>13928</v>
      </c>
      <c r="G1928" s="24" t="inlineStr">
        <f aca="false">FALSE()</f>
        <is>
          <t/>
        </is>
      </c>
      <c r="H1928" s="24" t="inlineStr">
        <f aca="false">FALSE()</f>
        <is>
          <t/>
        </is>
      </c>
      <c r="I1928" s="24" t="inlineStr">
        <f aca="false">FALSE()</f>
        <is>
          <t/>
        </is>
      </c>
      <c r="J1928" s="24" t="inlineStr">
        <f aca="false">FALSE()</f>
        <is>
          <t/>
        </is>
      </c>
      <c r="K1928" s="24" t="inlineStr">
        <f aca="false">FALSE()</f>
        <is>
          <t/>
        </is>
      </c>
      <c r="L1928" s="24" t="inlineStr">
        <f aca="false">FALSE()</f>
        <is>
          <t/>
        </is>
      </c>
    </row>
    <row r="1929" customFormat="false" ht="15" hidden="false" customHeight="false" outlineLevel="0" collapsed="false">
      <c r="A1929" s="24" t="s">
        <v>15477</v>
      </c>
      <c r="B1929" s="24" t="s">
        <v>15478</v>
      </c>
      <c r="C1929" s="24" t="n">
        <v>4</v>
      </c>
      <c r="D1929" s="108" t="n">
        <v>0.00833892805813219</v>
      </c>
      <c r="E1929" s="108" t="n">
        <v>2.12385164096709</v>
      </c>
      <c r="F1929" s="24" t="s">
        <v>13928</v>
      </c>
      <c r="G1929" s="24" t="inlineStr">
        <f aca="false">FALSE()</f>
        <is>
          <t/>
        </is>
      </c>
      <c r="H1929" s="24" t="inlineStr">
        <f aca="false">FALSE()</f>
        <is>
          <t/>
        </is>
      </c>
      <c r="I1929" s="24" t="inlineStr">
        <f aca="false">FALSE()</f>
        <is>
          <t/>
        </is>
      </c>
      <c r="J1929" s="24" t="inlineStr">
        <f aca="false">FALSE()</f>
        <is>
          <t/>
        </is>
      </c>
      <c r="K1929" s="24" t="inlineStr">
        <f aca="false">FALSE()</f>
        <is>
          <t/>
        </is>
      </c>
      <c r="L1929" s="24" t="inlineStr">
        <f aca="false">FALSE()</f>
        <is>
          <t/>
        </is>
      </c>
    </row>
    <row r="1930" customFormat="false" ht="15" hidden="false" customHeight="false" outlineLevel="0" collapsed="false">
      <c r="A1930" s="24" t="s">
        <v>15478</v>
      </c>
      <c r="B1930" s="24" t="s">
        <v>15381</v>
      </c>
      <c r="C1930" s="24" t="n">
        <v>4</v>
      </c>
      <c r="D1930" s="108" t="n">
        <v>0.00833892805813219</v>
      </c>
      <c r="E1930" s="108" t="n">
        <v>2.12385164096709</v>
      </c>
      <c r="F1930" s="24" t="s">
        <v>13928</v>
      </c>
      <c r="G1930" s="24" t="inlineStr">
        <f aca="false">FALSE()</f>
        <is>
          <t/>
        </is>
      </c>
      <c r="H1930" s="24" t="inlineStr">
        <f aca="false">FALSE()</f>
        <is>
          <t/>
        </is>
      </c>
      <c r="I1930" s="24" t="inlineStr">
        <f aca="false">FALSE()</f>
        <is>
          <t/>
        </is>
      </c>
      <c r="J1930" s="24" t="n">
        <f aca="false">TRUE()</f>
        <v>1</v>
      </c>
      <c r="K1930" s="24" t="inlineStr">
        <f aca="false">FALSE()</f>
        <is>
          <t/>
        </is>
      </c>
      <c r="L1930" s="24" t="inlineStr">
        <f aca="false">FALSE()</f>
        <is>
          <t/>
        </is>
      </c>
    </row>
    <row r="1931" customFormat="false" ht="15" hidden="false" customHeight="false" outlineLevel="0" collapsed="false">
      <c r="A1931" s="24" t="s">
        <v>15381</v>
      </c>
      <c r="B1931" s="24" t="s">
        <v>15479</v>
      </c>
      <c r="C1931" s="24" t="n">
        <v>4</v>
      </c>
      <c r="D1931" s="108" t="n">
        <v>0.00833892805813219</v>
      </c>
      <c r="E1931" s="108" t="n">
        <v>2.12385164096709</v>
      </c>
      <c r="F1931" s="24" t="s">
        <v>13928</v>
      </c>
      <c r="G1931" s="24" t="n">
        <f aca="false">TRUE()</f>
        <v>1</v>
      </c>
      <c r="H1931" s="24" t="inlineStr">
        <f aca="false">FALSE()</f>
        <is>
          <t/>
        </is>
      </c>
      <c r="I1931" s="24" t="inlineStr">
        <f aca="false">FALSE()</f>
        <is>
          <t/>
        </is>
      </c>
      <c r="J1931" s="24" t="n">
        <f aca="false">FALSE()</f>
        <v>0</v>
      </c>
      <c r="K1931" s="24" t="inlineStr">
        <f aca="false">FALSE()</f>
        <is>
          <t/>
        </is>
      </c>
      <c r="L1931" s="24" t="inlineStr">
        <f aca="false">FALSE()</f>
        <is>
          <t/>
        </is>
      </c>
    </row>
    <row r="1932" customFormat="false" ht="15" hidden="false" customHeight="false" outlineLevel="0" collapsed="false">
      <c r="A1932" s="24" t="s">
        <v>15479</v>
      </c>
      <c r="B1932" s="24" t="s">
        <v>15382</v>
      </c>
      <c r="C1932" s="24" t="n">
        <v>4</v>
      </c>
      <c r="D1932" s="108" t="n">
        <v>0.00833892805813219</v>
      </c>
      <c r="E1932" s="108" t="n">
        <v>2.12385164096709</v>
      </c>
      <c r="F1932" s="24" t="s">
        <v>13928</v>
      </c>
      <c r="G1932" s="24" t="n">
        <f aca="false">FALSE()</f>
        <v>0</v>
      </c>
      <c r="H1932" s="24" t="inlineStr">
        <f aca="false">FALSE()</f>
        <is>
          <t/>
        </is>
      </c>
      <c r="I1932" s="24" t="inlineStr">
        <f aca="false">FALSE()</f>
        <is>
          <t/>
        </is>
      </c>
      <c r="J1932" s="24" t="inlineStr">
        <f aca="false">FALSE()</f>
        <is>
          <t/>
        </is>
      </c>
      <c r="K1932" s="24" t="inlineStr">
        <f aca="false">FALSE()</f>
        <is>
          <t/>
        </is>
      </c>
      <c r="L1932" s="24" t="inlineStr">
        <f aca="false">FALSE()</f>
        <is>
          <t/>
        </is>
      </c>
    </row>
    <row r="1933" customFormat="false" ht="15" hidden="false" customHeight="false" outlineLevel="0" collapsed="false">
      <c r="A1933" s="24" t="s">
        <v>15382</v>
      </c>
      <c r="B1933" s="24" t="s">
        <v>9014</v>
      </c>
      <c r="C1933" s="24" t="n">
        <v>4</v>
      </c>
      <c r="D1933" s="108" t="n">
        <v>0.00833892805813219</v>
      </c>
      <c r="E1933" s="108" t="n">
        <v>2.12385164096709</v>
      </c>
      <c r="F1933" s="24" t="s">
        <v>13928</v>
      </c>
      <c r="G1933" s="24" t="inlineStr">
        <f aca="false">FALSE()</f>
        <is>
          <t/>
        </is>
      </c>
      <c r="H1933" s="24" t="inlineStr">
        <f aca="false">FALSE()</f>
        <is>
          <t/>
        </is>
      </c>
      <c r="I1933" s="24" t="inlineStr">
        <f aca="false">FALSE()</f>
        <is>
          <t/>
        </is>
      </c>
      <c r="J1933" s="24" t="inlineStr">
        <f aca="false">FALSE()</f>
        <is>
          <t/>
        </is>
      </c>
      <c r="K1933" s="24" t="inlineStr">
        <f aca="false">FALSE()</f>
        <is>
          <t/>
        </is>
      </c>
      <c r="L1933" s="24" t="inlineStr">
        <f aca="false">FALSE()</f>
        <is>
          <t/>
        </is>
      </c>
    </row>
    <row r="1934" customFormat="false" ht="15" hidden="false" customHeight="false" outlineLevel="0" collapsed="false">
      <c r="A1934" s="24" t="s">
        <v>9014</v>
      </c>
      <c r="B1934" s="24" t="s">
        <v>15310</v>
      </c>
      <c r="C1934" s="24" t="n">
        <v>4</v>
      </c>
      <c r="D1934" s="108" t="n">
        <v>0.00833892805813219</v>
      </c>
      <c r="E1934" s="108" t="n">
        <v>2.12385164096709</v>
      </c>
      <c r="F1934" s="24" t="s">
        <v>13928</v>
      </c>
      <c r="G1934" s="24" t="inlineStr">
        <f aca="false">FALSE()</f>
        <is>
          <t/>
        </is>
      </c>
      <c r="H1934" s="24" t="inlineStr">
        <f aca="false">FALSE()</f>
        <is>
          <t/>
        </is>
      </c>
      <c r="I1934" s="24" t="inlineStr">
        <f aca="false">FALSE()</f>
        <is>
          <t/>
        </is>
      </c>
      <c r="J1934" s="24" t="inlineStr">
        <f aca="false">FALSE()</f>
        <is>
          <t/>
        </is>
      </c>
      <c r="K1934" s="24" t="inlineStr">
        <f aca="false">FALSE()</f>
        <is>
          <t/>
        </is>
      </c>
      <c r="L1934" s="24" t="inlineStr">
        <f aca="false">FALSE()</f>
        <is>
          <t/>
        </is>
      </c>
    </row>
    <row r="1935" customFormat="false" ht="15" hidden="false" customHeight="false" outlineLevel="0" collapsed="false">
      <c r="A1935" s="24" t="s">
        <v>15310</v>
      </c>
      <c r="B1935" s="24" t="s">
        <v>15096</v>
      </c>
      <c r="C1935" s="24" t="n">
        <v>4</v>
      </c>
      <c r="D1935" s="108" t="n">
        <v>0.00833892805813219</v>
      </c>
      <c r="E1935" s="108" t="n">
        <v>1.8228216453031</v>
      </c>
      <c r="F1935" s="24" t="s">
        <v>13928</v>
      </c>
      <c r="G1935" s="24" t="inlineStr">
        <f aca="false">FALSE()</f>
        <is>
          <t/>
        </is>
      </c>
      <c r="H1935" s="24" t="inlineStr">
        <f aca="false">FALSE()</f>
        <is>
          <t/>
        </is>
      </c>
      <c r="I1935" s="24" t="inlineStr">
        <f aca="false">FALSE()</f>
        <is>
          <t/>
        </is>
      </c>
      <c r="J1935" s="24" t="inlineStr">
        <f aca="false">FALSE()</f>
        <is>
          <t/>
        </is>
      </c>
      <c r="K1935" s="24" t="inlineStr">
        <f aca="false">FALSE()</f>
        <is>
          <t/>
        </is>
      </c>
      <c r="L1935" s="24" t="inlineStr">
        <f aca="false">FALSE()</f>
        <is>
          <t/>
        </is>
      </c>
    </row>
    <row r="1936" customFormat="false" ht="15" hidden="false" customHeight="false" outlineLevel="0" collapsed="false">
      <c r="A1936" s="24" t="s">
        <v>15096</v>
      </c>
      <c r="B1936" s="24" t="s">
        <v>15480</v>
      </c>
      <c r="C1936" s="24" t="n">
        <v>4</v>
      </c>
      <c r="D1936" s="108" t="n">
        <v>0.00833892805813219</v>
      </c>
      <c r="E1936" s="108" t="n">
        <v>1.8228216453031</v>
      </c>
      <c r="F1936" s="24" t="s">
        <v>13928</v>
      </c>
      <c r="G1936" s="24" t="inlineStr">
        <f aca="false">FALSE()</f>
        <is>
          <t/>
        </is>
      </c>
      <c r="H1936" s="24" t="inlineStr">
        <f aca="false">FALSE()</f>
        <is>
          <t/>
        </is>
      </c>
      <c r="I1936" s="24" t="inlineStr">
        <f aca="false">FALSE()</f>
        <is>
          <t/>
        </is>
      </c>
      <c r="J1936" s="24" t="inlineStr">
        <f aca="false">FALSE()</f>
        <is>
          <t/>
        </is>
      </c>
      <c r="K1936" s="24" t="n">
        <f aca="false">TRUE()</f>
        <v>1</v>
      </c>
      <c r="L1936" s="24" t="inlineStr">
        <f aca="false">FALSE()</f>
        <is>
          <t/>
        </is>
      </c>
    </row>
    <row r="1937" customFormat="false" ht="15" hidden="false" customHeight="false" outlineLevel="0" collapsed="false">
      <c r="A1937" s="24" t="s">
        <v>15480</v>
      </c>
      <c r="B1937" s="24" t="s">
        <v>1085</v>
      </c>
      <c r="C1937" s="24" t="n">
        <v>4</v>
      </c>
      <c r="D1937" s="108" t="n">
        <v>0.00833892805813219</v>
      </c>
      <c r="E1937" s="108" t="n">
        <v>1.15770990822805</v>
      </c>
      <c r="F1937" s="24" t="s">
        <v>13928</v>
      </c>
      <c r="G1937" s="24" t="inlineStr">
        <f aca="false">FALSE()</f>
        <is>
          <t/>
        </is>
      </c>
      <c r="H1937" s="24" t="n">
        <f aca="false">TRUE()</f>
        <v>1</v>
      </c>
      <c r="I1937" s="24" t="inlineStr">
        <f aca="false">FALSE()</f>
        <is>
          <t/>
        </is>
      </c>
      <c r="J1937" s="24" t="inlineStr">
        <f aca="false">FALSE()</f>
        <is>
          <t/>
        </is>
      </c>
      <c r="K1937" s="24" t="n">
        <f aca="false">FALSE()</f>
        <v>0</v>
      </c>
      <c r="L1937" s="24" t="inlineStr">
        <f aca="false">FALSE()</f>
        <is>
          <t/>
        </is>
      </c>
    </row>
    <row r="1938" customFormat="false" ht="15" hidden="false" customHeight="false" outlineLevel="0" collapsed="false">
      <c r="A1938" s="24" t="s">
        <v>1085</v>
      </c>
      <c r="B1938" s="24" t="s">
        <v>14900</v>
      </c>
      <c r="C1938" s="24" t="n">
        <v>4</v>
      </c>
      <c r="D1938" s="108" t="n">
        <v>0.00833892805813219</v>
      </c>
      <c r="E1938" s="108" t="n">
        <v>0.818769101291908</v>
      </c>
      <c r="F1938" s="24" t="s">
        <v>13928</v>
      </c>
      <c r="G1938" s="24" t="inlineStr">
        <f aca="false">FALSE()</f>
        <is>
          <t/>
        </is>
      </c>
      <c r="H1938" s="24" t="n">
        <f aca="false">FALSE()</f>
        <v>0</v>
      </c>
      <c r="I1938" s="24" t="inlineStr">
        <f aca="false">FALSE()</f>
        <is>
          <t/>
        </is>
      </c>
      <c r="J1938" s="24" t="inlineStr">
        <f aca="false">FALSE()</f>
        <is>
          <t/>
        </is>
      </c>
      <c r="K1938" s="24" t="inlineStr">
        <f aca="false">FALSE()</f>
        <is>
          <t/>
        </is>
      </c>
      <c r="L1938" s="24" t="inlineStr">
        <f aca="false">FALSE()</f>
        <is>
          <t/>
        </is>
      </c>
    </row>
    <row r="1939" customFormat="false" ht="15" hidden="false" customHeight="false" outlineLevel="0" collapsed="false">
      <c r="A1939" s="24" t="s">
        <v>723</v>
      </c>
      <c r="B1939" s="24" t="s">
        <v>15474</v>
      </c>
      <c r="C1939" s="24" t="n">
        <v>3</v>
      </c>
      <c r="D1939" s="108" t="n">
        <v>0.00687372696892956</v>
      </c>
      <c r="E1939" s="108" t="n">
        <v>1.9477603819114</v>
      </c>
      <c r="F1939" s="24" t="s">
        <v>13928</v>
      </c>
      <c r="G1939" s="24" t="inlineStr">
        <f aca="false">FALSE()</f>
        <is>
          <t/>
        </is>
      </c>
      <c r="H1939" s="24" t="inlineStr">
        <f aca="false">FALSE()</f>
        <is>
          <t/>
        </is>
      </c>
      <c r="I1939" s="24" t="inlineStr">
        <f aca="false">FALSE()</f>
        <is>
          <t/>
        </is>
      </c>
      <c r="J1939" s="24" t="inlineStr">
        <f aca="false">FALSE()</f>
        <is>
          <t/>
        </is>
      </c>
      <c r="K1939" s="24" t="inlineStr">
        <f aca="false">FALSE()</f>
        <is>
          <t/>
        </is>
      </c>
      <c r="L1939" s="24" t="inlineStr">
        <f aca="false">FALSE()</f>
        <is>
          <t/>
        </is>
      </c>
    </row>
    <row r="1940" customFormat="false" ht="15" hidden="false" customHeight="false" outlineLevel="0" collapsed="false">
      <c r="A1940" s="24" t="s">
        <v>1085</v>
      </c>
      <c r="B1940" s="24" t="s">
        <v>15214</v>
      </c>
      <c r="C1940" s="24" t="n">
        <v>3</v>
      </c>
      <c r="D1940" s="108" t="n">
        <v>0.00687372696892956</v>
      </c>
      <c r="E1940" s="108" t="n">
        <v>1.44715803134222</v>
      </c>
      <c r="F1940" s="24" t="s">
        <v>13928</v>
      </c>
      <c r="G1940" s="24" t="inlineStr">
        <f aca="false">FALSE()</f>
        <is>
          <t/>
        </is>
      </c>
      <c r="H1940" s="24" t="inlineStr">
        <f aca="false">FALSE()</f>
        <is>
          <t/>
        </is>
      </c>
      <c r="I1940" s="24" t="inlineStr">
        <f aca="false">FALSE()</f>
        <is>
          <t/>
        </is>
      </c>
      <c r="J1940" s="24" t="inlineStr">
        <f aca="false">FALSE()</f>
        <is>
          <t/>
        </is>
      </c>
      <c r="K1940" s="24" t="inlineStr">
        <f aca="false">FALSE()</f>
        <is>
          <t/>
        </is>
      </c>
      <c r="L1940" s="24" t="inlineStr">
        <f aca="false">FALSE()</f>
        <is>
          <t/>
        </is>
      </c>
    </row>
    <row r="1941" customFormat="false" ht="15" hidden="false" customHeight="false" outlineLevel="0" collapsed="false">
      <c r="A1941" s="24" t="s">
        <v>723</v>
      </c>
      <c r="B1941" s="24" t="s">
        <v>15723</v>
      </c>
      <c r="C1941" s="24" t="n">
        <v>3</v>
      </c>
      <c r="D1941" s="108" t="n">
        <v>0.00687372696892956</v>
      </c>
      <c r="E1941" s="108" t="n">
        <v>1.9477603819114</v>
      </c>
      <c r="F1941" s="24" t="s">
        <v>13928</v>
      </c>
      <c r="G1941" s="24" t="inlineStr">
        <f aca="false">FALSE()</f>
        <is>
          <t/>
        </is>
      </c>
      <c r="H1941" s="24" t="inlineStr">
        <f aca="false">FALSE()</f>
        <is>
          <t/>
        </is>
      </c>
      <c r="I1941" s="24" t="inlineStr">
        <f aca="false">FALSE()</f>
        <is>
          <t/>
        </is>
      </c>
      <c r="J1941" s="24" t="inlineStr">
        <f aca="false">FALSE()</f>
        <is>
          <t/>
        </is>
      </c>
      <c r="K1941" s="24" t="inlineStr">
        <f aca="false">FALSE()</f>
        <is>
          <t/>
        </is>
      </c>
      <c r="L1941" s="24" t="inlineStr">
        <f aca="false">FALSE()</f>
        <is>
          <t/>
        </is>
      </c>
    </row>
    <row r="1942" customFormat="false" ht="15" hidden="false" customHeight="false" outlineLevel="0" collapsed="false">
      <c r="A1942" s="24" t="s">
        <v>15723</v>
      </c>
      <c r="B1942" s="24" t="s">
        <v>14900</v>
      </c>
      <c r="C1942" s="24" t="n">
        <v>3</v>
      </c>
      <c r="D1942" s="108" t="n">
        <v>0.00687372696892956</v>
      </c>
      <c r="E1942" s="108" t="n">
        <v>1.49546271091677</v>
      </c>
      <c r="F1942" s="24" t="s">
        <v>13928</v>
      </c>
      <c r="G1942" s="24" t="inlineStr">
        <f aca="false">FALSE()</f>
        <is>
          <t/>
        </is>
      </c>
      <c r="H1942" s="24" t="inlineStr">
        <f aca="false">FALSE()</f>
        <is>
          <t/>
        </is>
      </c>
      <c r="I1942" s="24" t="inlineStr">
        <f aca="false">FALSE()</f>
        <is>
          <t/>
        </is>
      </c>
      <c r="J1942" s="24" t="inlineStr">
        <f aca="false">FALSE()</f>
        <is>
          <t/>
        </is>
      </c>
      <c r="K1942" s="24" t="inlineStr">
        <f aca="false">FALSE()</f>
        <is>
          <t/>
        </is>
      </c>
      <c r="L1942" s="24" t="inlineStr">
        <f aca="false">FALSE()</f>
        <is>
          <t/>
        </is>
      </c>
    </row>
    <row r="1943" customFormat="false" ht="15" hidden="false" customHeight="false" outlineLevel="0" collapsed="false">
      <c r="A1943" s="24" t="s">
        <v>14900</v>
      </c>
      <c r="B1943" s="24" t="s">
        <v>15724</v>
      </c>
      <c r="C1943" s="24" t="n">
        <v>3</v>
      </c>
      <c r="D1943" s="108" t="n">
        <v>0.00687372696892956</v>
      </c>
      <c r="E1943" s="108" t="n">
        <v>1.36418379627746</v>
      </c>
      <c r="F1943" s="24" t="s">
        <v>13928</v>
      </c>
      <c r="G1943" s="24" t="inlineStr">
        <f aca="false">FALSE()</f>
        <is>
          <t/>
        </is>
      </c>
      <c r="H1943" s="24" t="inlineStr">
        <f aca="false">FALSE()</f>
        <is>
          <t/>
        </is>
      </c>
      <c r="I1943" s="24" t="inlineStr">
        <f aca="false">FALSE()</f>
        <is>
          <t/>
        </is>
      </c>
      <c r="J1943" s="24" t="inlineStr">
        <f aca="false">FALSE()</f>
        <is>
          <t/>
        </is>
      </c>
      <c r="K1943" s="24" t="inlineStr">
        <f aca="false">FALSE()</f>
        <is>
          <t/>
        </is>
      </c>
      <c r="L1943" s="24" t="inlineStr">
        <f aca="false">FALSE()</f>
        <is>
          <t/>
        </is>
      </c>
    </row>
    <row r="1944" customFormat="false" ht="15" hidden="false" customHeight="false" outlineLevel="0" collapsed="false">
      <c r="A1944" s="24" t="s">
        <v>15724</v>
      </c>
      <c r="B1944" s="24" t="s">
        <v>15086</v>
      </c>
      <c r="C1944" s="24" t="n">
        <v>3</v>
      </c>
      <c r="D1944" s="108" t="n">
        <v>0.00687372696892956</v>
      </c>
      <c r="E1944" s="108" t="n">
        <v>2.24879037757539</v>
      </c>
      <c r="F1944" s="24" t="s">
        <v>13928</v>
      </c>
      <c r="G1944" s="24" t="inlineStr">
        <f aca="false">FALSE()</f>
        <is>
          <t/>
        </is>
      </c>
      <c r="H1944" s="24" t="inlineStr">
        <f aca="false">FALSE()</f>
        <is>
          <t/>
        </is>
      </c>
      <c r="I1944" s="24" t="inlineStr">
        <f aca="false">FALSE()</f>
        <is>
          <t/>
        </is>
      </c>
      <c r="J1944" s="24" t="inlineStr">
        <f aca="false">FALSE()</f>
        <is>
          <t/>
        </is>
      </c>
      <c r="K1944" s="24" t="inlineStr">
        <f aca="false">FALSE()</f>
        <is>
          <t/>
        </is>
      </c>
      <c r="L1944" s="24" t="inlineStr">
        <f aca="false">FALSE()</f>
        <is>
          <t/>
        </is>
      </c>
    </row>
    <row r="1945" customFormat="false" ht="15" hidden="false" customHeight="false" outlineLevel="0" collapsed="false">
      <c r="A1945" s="24" t="s">
        <v>15086</v>
      </c>
      <c r="B1945" s="24" t="s">
        <v>15500</v>
      </c>
      <c r="C1945" s="24" t="n">
        <v>3</v>
      </c>
      <c r="D1945" s="108" t="n">
        <v>0.00687372696892956</v>
      </c>
      <c r="E1945" s="108" t="n">
        <v>2.24879037757539</v>
      </c>
      <c r="F1945" s="24" t="s">
        <v>13928</v>
      </c>
      <c r="G1945" s="24" t="inlineStr">
        <f aca="false">FALSE()</f>
        <is>
          <t/>
        </is>
      </c>
      <c r="H1945" s="24" t="inlineStr">
        <f aca="false">FALSE()</f>
        <is>
          <t/>
        </is>
      </c>
      <c r="I1945" s="24" t="inlineStr">
        <f aca="false">FALSE()</f>
        <is>
          <t/>
        </is>
      </c>
      <c r="J1945" s="24" t="inlineStr">
        <f aca="false">FALSE()</f>
        <is>
          <t/>
        </is>
      </c>
      <c r="K1945" s="24" t="inlineStr">
        <f aca="false">FALSE()</f>
        <is>
          <t/>
        </is>
      </c>
      <c r="L1945" s="24" t="inlineStr">
        <f aca="false">FALSE()</f>
        <is>
          <t/>
        </is>
      </c>
    </row>
    <row r="1946" customFormat="false" ht="15" hidden="false" customHeight="false" outlineLevel="0" collapsed="false">
      <c r="A1946" s="24" t="s">
        <v>15500</v>
      </c>
      <c r="B1946" s="24" t="s">
        <v>15204</v>
      </c>
      <c r="C1946" s="24" t="n">
        <v>3</v>
      </c>
      <c r="D1946" s="108" t="n">
        <v>0.00687372696892956</v>
      </c>
      <c r="E1946" s="108" t="n">
        <v>2.24879037757539</v>
      </c>
      <c r="F1946" s="24" t="s">
        <v>13928</v>
      </c>
      <c r="G1946" s="24" t="inlineStr">
        <f aca="false">FALSE()</f>
        <is>
          <t/>
        </is>
      </c>
      <c r="H1946" s="24" t="inlineStr">
        <f aca="false">FALSE()</f>
        <is>
          <t/>
        </is>
      </c>
      <c r="I1946" s="24" t="inlineStr">
        <f aca="false">FALSE()</f>
        <is>
          <t/>
        </is>
      </c>
      <c r="J1946" s="24" t="inlineStr">
        <f aca="false">FALSE()</f>
        <is>
          <t/>
        </is>
      </c>
      <c r="K1946" s="24" t="inlineStr">
        <f aca="false">FALSE()</f>
        <is>
          <t/>
        </is>
      </c>
      <c r="L1946" s="24" t="inlineStr">
        <f aca="false">FALSE()</f>
        <is>
          <t/>
        </is>
      </c>
    </row>
    <row r="1947" customFormat="false" ht="15" hidden="false" customHeight="false" outlineLevel="0" collapsed="false">
      <c r="A1947" s="24" t="s">
        <v>15204</v>
      </c>
      <c r="B1947" s="24" t="s">
        <v>15121</v>
      </c>
      <c r="C1947" s="24" t="n">
        <v>3</v>
      </c>
      <c r="D1947" s="108" t="n">
        <v>0.00687372696892956</v>
      </c>
      <c r="E1947" s="108" t="n">
        <v>2.24879037757539</v>
      </c>
      <c r="F1947" s="24" t="s">
        <v>13928</v>
      </c>
      <c r="G1947" s="24" t="inlineStr">
        <f aca="false">FALSE()</f>
        <is>
          <t/>
        </is>
      </c>
      <c r="H1947" s="24" t="inlineStr">
        <f aca="false">FALSE()</f>
        <is>
          <t/>
        </is>
      </c>
      <c r="I1947" s="24" t="inlineStr">
        <f aca="false">FALSE()</f>
        <is>
          <t/>
        </is>
      </c>
      <c r="J1947" s="24" t="inlineStr">
        <f aca="false">FALSE()</f>
        <is>
          <t/>
        </is>
      </c>
      <c r="K1947" s="24" t="inlineStr">
        <f aca="false">FALSE()</f>
        <is>
          <t/>
        </is>
      </c>
      <c r="L1947" s="24" t="inlineStr">
        <f aca="false">FALSE()</f>
        <is>
          <t/>
        </is>
      </c>
    </row>
    <row r="1948" customFormat="false" ht="15" hidden="false" customHeight="false" outlineLevel="0" collapsed="false">
      <c r="A1948" s="24" t="s">
        <v>15121</v>
      </c>
      <c r="B1948" s="24" t="s">
        <v>15064</v>
      </c>
      <c r="C1948" s="24" t="n">
        <v>3</v>
      </c>
      <c r="D1948" s="108" t="n">
        <v>0.00687372696892956</v>
      </c>
      <c r="E1948" s="108" t="n">
        <v>2.24879037757539</v>
      </c>
      <c r="F1948" s="24" t="s">
        <v>13928</v>
      </c>
      <c r="G1948" s="24" t="inlineStr">
        <f aca="false">FALSE()</f>
        <is>
          <t/>
        </is>
      </c>
      <c r="H1948" s="24" t="inlineStr">
        <f aca="false">FALSE()</f>
        <is>
          <t/>
        </is>
      </c>
      <c r="I1948" s="24" t="inlineStr">
        <f aca="false">FALSE()</f>
        <is>
          <t/>
        </is>
      </c>
      <c r="J1948" s="24" t="inlineStr">
        <f aca="false">FALSE()</f>
        <is>
          <t/>
        </is>
      </c>
      <c r="K1948" s="24" t="inlineStr">
        <f aca="false">FALSE()</f>
        <is>
          <t/>
        </is>
      </c>
      <c r="L1948" s="24" t="inlineStr">
        <f aca="false">FALSE()</f>
        <is>
          <t/>
        </is>
      </c>
    </row>
    <row r="1949" customFormat="false" ht="15" hidden="false" customHeight="false" outlineLevel="0" collapsed="false">
      <c r="A1949" s="24" t="s">
        <v>15064</v>
      </c>
      <c r="B1949" s="24" t="s">
        <v>15063</v>
      </c>
      <c r="C1949" s="24" t="n">
        <v>3</v>
      </c>
      <c r="D1949" s="108" t="n">
        <v>0.00687372696892956</v>
      </c>
      <c r="E1949" s="108" t="n">
        <v>2.24879037757539</v>
      </c>
      <c r="F1949" s="24" t="s">
        <v>13928</v>
      </c>
      <c r="G1949" s="24" t="inlineStr">
        <f aca="false">FALSE()</f>
        <is>
          <t/>
        </is>
      </c>
      <c r="H1949" s="24" t="inlineStr">
        <f aca="false">FALSE()</f>
        <is>
          <t/>
        </is>
      </c>
      <c r="I1949" s="24" t="inlineStr">
        <f aca="false">FALSE()</f>
        <is>
          <t/>
        </is>
      </c>
      <c r="J1949" s="24" t="inlineStr">
        <f aca="false">FALSE()</f>
        <is>
          <t/>
        </is>
      </c>
      <c r="K1949" s="24" t="inlineStr">
        <f aca="false">FALSE()</f>
        <is>
          <t/>
        </is>
      </c>
      <c r="L1949" s="24" t="inlineStr">
        <f aca="false">FALSE()</f>
        <is>
          <t/>
        </is>
      </c>
    </row>
    <row r="1950" customFormat="false" ht="15" hidden="false" customHeight="false" outlineLevel="0" collapsed="false">
      <c r="A1950" s="24" t="s">
        <v>15063</v>
      </c>
      <c r="B1950" s="24" t="s">
        <v>15725</v>
      </c>
      <c r="C1950" s="24" t="n">
        <v>3</v>
      </c>
      <c r="D1950" s="108" t="n">
        <v>0.00687372696892956</v>
      </c>
      <c r="E1950" s="108" t="n">
        <v>2.12385164096709</v>
      </c>
      <c r="F1950" s="24" t="s">
        <v>13928</v>
      </c>
      <c r="G1950" s="24" t="inlineStr">
        <f aca="false">FALSE()</f>
        <is>
          <t/>
        </is>
      </c>
      <c r="H1950" s="24" t="inlineStr">
        <f aca="false">FALSE()</f>
        <is>
          <t/>
        </is>
      </c>
      <c r="I1950" s="24" t="inlineStr">
        <f aca="false">FALSE()</f>
        <is>
          <t/>
        </is>
      </c>
      <c r="J1950" s="24" t="inlineStr">
        <f aca="false">FALSE()</f>
        <is>
          <t/>
        </is>
      </c>
      <c r="K1950" s="24" t="inlineStr">
        <f aca="false">FALSE()</f>
        <is>
          <t/>
        </is>
      </c>
      <c r="L1950" s="24" t="inlineStr">
        <f aca="false">FALSE()</f>
        <is>
          <t/>
        </is>
      </c>
    </row>
    <row r="1951" customFormat="false" ht="15" hidden="false" customHeight="false" outlineLevel="0" collapsed="false">
      <c r="A1951" s="24" t="s">
        <v>15202</v>
      </c>
      <c r="B1951" s="24" t="s">
        <v>15239</v>
      </c>
      <c r="C1951" s="24" t="n">
        <v>2</v>
      </c>
      <c r="D1951" s="108" t="n">
        <v>0.00516460451059992</v>
      </c>
      <c r="E1951" s="108" t="n">
        <v>2.42488163663107</v>
      </c>
      <c r="F1951" s="24" t="s">
        <v>13928</v>
      </c>
      <c r="G1951" s="24" t="inlineStr">
        <f aca="false">FALSE()</f>
        <is>
          <t/>
        </is>
      </c>
      <c r="H1951" s="24" t="inlineStr">
        <f aca="false">FALSE()</f>
        <is>
          <t/>
        </is>
      </c>
      <c r="I1951" s="24" t="inlineStr">
        <f aca="false">FALSE()</f>
        <is>
          <t/>
        </is>
      </c>
      <c r="J1951" s="24" t="inlineStr">
        <f aca="false">FALSE()</f>
        <is>
          <t/>
        </is>
      </c>
      <c r="K1951" s="24" t="inlineStr">
        <f aca="false">FALSE()</f>
        <is>
          <t/>
        </is>
      </c>
      <c r="L1951" s="24" t="inlineStr">
        <f aca="false">FALSE()</f>
        <is>
          <t/>
        </is>
      </c>
    </row>
    <row r="1952" customFormat="false" ht="15" hidden="false" customHeight="false" outlineLevel="0" collapsed="false">
      <c r="A1952" s="24" t="s">
        <v>15239</v>
      </c>
      <c r="B1952" s="24" t="s">
        <v>15094</v>
      </c>
      <c r="C1952" s="24" t="n">
        <v>2</v>
      </c>
      <c r="D1952" s="108" t="n">
        <v>0.00516460451059992</v>
      </c>
      <c r="E1952" s="108" t="n">
        <v>2.42488163663107</v>
      </c>
      <c r="F1952" s="24" t="s">
        <v>13928</v>
      </c>
      <c r="G1952" s="24" t="inlineStr">
        <f aca="false">FALSE()</f>
        <is>
          <t/>
        </is>
      </c>
      <c r="H1952" s="24" t="inlineStr">
        <f aca="false">FALSE()</f>
        <is>
          <t/>
        </is>
      </c>
      <c r="I1952" s="24" t="inlineStr">
        <f aca="false">FALSE()</f>
        <is>
          <t/>
        </is>
      </c>
      <c r="J1952" s="24" t="inlineStr">
        <f aca="false">FALSE()</f>
        <is>
          <t/>
        </is>
      </c>
      <c r="K1952" s="24" t="inlineStr">
        <f aca="false">FALSE()</f>
        <is>
          <t/>
        </is>
      </c>
      <c r="L1952" s="24" t="inlineStr">
        <f aca="false">FALSE()</f>
        <is>
          <t/>
        </is>
      </c>
    </row>
    <row r="1953" customFormat="false" ht="15" hidden="false" customHeight="false" outlineLevel="0" collapsed="false">
      <c r="A1953" s="24" t="s">
        <v>15094</v>
      </c>
      <c r="B1953" s="24" t="s">
        <v>16027</v>
      </c>
      <c r="C1953" s="24" t="n">
        <v>2</v>
      </c>
      <c r="D1953" s="108" t="n">
        <v>0.00516460451059992</v>
      </c>
      <c r="E1953" s="108" t="n">
        <v>2.42488163663107</v>
      </c>
      <c r="F1953" s="24" t="s">
        <v>13928</v>
      </c>
      <c r="G1953" s="24" t="inlineStr">
        <f aca="false">FALSE()</f>
        <is>
          <t/>
        </is>
      </c>
      <c r="H1953" s="24" t="inlineStr">
        <f aca="false">FALSE()</f>
        <is>
          <t/>
        </is>
      </c>
      <c r="I1953" s="24" t="inlineStr">
        <f aca="false">FALSE()</f>
        <is>
          <t/>
        </is>
      </c>
      <c r="J1953" s="24" t="inlineStr">
        <f aca="false">FALSE()</f>
        <is>
          <t/>
        </is>
      </c>
      <c r="K1953" s="24" t="inlineStr">
        <f aca="false">FALSE()</f>
        <is>
          <t/>
        </is>
      </c>
      <c r="L1953" s="24" t="inlineStr">
        <f aca="false">FALSE()</f>
        <is>
          <t/>
        </is>
      </c>
    </row>
    <row r="1954" customFormat="false" ht="15" hidden="false" customHeight="false" outlineLevel="0" collapsed="false">
      <c r="A1954" s="24" t="s">
        <v>16027</v>
      </c>
      <c r="B1954" s="24" t="s">
        <v>15605</v>
      </c>
      <c r="C1954" s="24" t="n">
        <v>2</v>
      </c>
      <c r="D1954" s="108" t="n">
        <v>0.00516460451059992</v>
      </c>
      <c r="E1954" s="108" t="n">
        <v>2.42488163663107</v>
      </c>
      <c r="F1954" s="24" t="s">
        <v>13928</v>
      </c>
      <c r="G1954" s="24" t="inlineStr">
        <f aca="false">FALSE()</f>
        <is>
          <t/>
        </is>
      </c>
      <c r="H1954" s="24" t="inlineStr">
        <f aca="false">FALSE()</f>
        <is>
          <t/>
        </is>
      </c>
      <c r="I1954" s="24" t="inlineStr">
        <f aca="false">FALSE()</f>
        <is>
          <t/>
        </is>
      </c>
      <c r="J1954" s="24" t="inlineStr">
        <f aca="false">FALSE()</f>
        <is>
          <t/>
        </is>
      </c>
      <c r="K1954" s="24" t="inlineStr">
        <f aca="false">FALSE()</f>
        <is>
          <t/>
        </is>
      </c>
      <c r="L1954" s="24" t="inlineStr">
        <f aca="false">FALSE()</f>
        <is>
          <t/>
        </is>
      </c>
    </row>
    <row r="1955" customFormat="false" ht="15" hidden="false" customHeight="false" outlineLevel="0" collapsed="false">
      <c r="A1955" s="24" t="s">
        <v>15605</v>
      </c>
      <c r="B1955" s="24" t="s">
        <v>15467</v>
      </c>
      <c r="C1955" s="24" t="n">
        <v>2</v>
      </c>
      <c r="D1955" s="108" t="n">
        <v>0.00516460451059992</v>
      </c>
      <c r="E1955" s="108" t="n">
        <v>2.42488163663107</v>
      </c>
      <c r="F1955" s="24" t="s">
        <v>13928</v>
      </c>
      <c r="G1955" s="24" t="inlineStr">
        <f aca="false">FALSE()</f>
        <is>
          <t/>
        </is>
      </c>
      <c r="H1955" s="24" t="inlineStr">
        <f aca="false">FALSE()</f>
        <is>
          <t/>
        </is>
      </c>
      <c r="I1955" s="24" t="inlineStr">
        <f aca="false">FALSE()</f>
        <is>
          <t/>
        </is>
      </c>
      <c r="J1955" s="24" t="inlineStr">
        <f aca="false">FALSE()</f>
        <is>
          <t/>
        </is>
      </c>
      <c r="K1955" s="24" t="inlineStr">
        <f aca="false">FALSE()</f>
        <is>
          <t/>
        </is>
      </c>
      <c r="L1955" s="24" t="inlineStr">
        <f aca="false">FALSE()</f>
        <is>
          <t/>
        </is>
      </c>
    </row>
    <row r="1956" customFormat="false" ht="15" hidden="false" customHeight="false" outlineLevel="0" collapsed="false">
      <c r="A1956" s="24" t="s">
        <v>15467</v>
      </c>
      <c r="B1956" s="24" t="s">
        <v>15400</v>
      </c>
      <c r="C1956" s="24" t="n">
        <v>2</v>
      </c>
      <c r="D1956" s="108" t="n">
        <v>0.00516460451059992</v>
      </c>
      <c r="E1956" s="108" t="n">
        <v>2.42488163663107</v>
      </c>
      <c r="F1956" s="24" t="s">
        <v>13928</v>
      </c>
      <c r="G1956" s="24" t="inlineStr">
        <f aca="false">FALSE()</f>
        <is>
          <t/>
        </is>
      </c>
      <c r="H1956" s="24" t="inlineStr">
        <f aca="false">FALSE()</f>
        <is>
          <t/>
        </is>
      </c>
      <c r="I1956" s="24" t="inlineStr">
        <f aca="false">FALSE()</f>
        <is>
          <t/>
        </is>
      </c>
      <c r="J1956" s="24" t="inlineStr">
        <f aca="false">FALSE()</f>
        <is>
          <t/>
        </is>
      </c>
      <c r="K1956" s="24" t="inlineStr">
        <f aca="false">FALSE()</f>
        <is>
          <t/>
        </is>
      </c>
      <c r="L1956" s="24" t="inlineStr">
        <f aca="false">FALSE()</f>
        <is>
          <t/>
        </is>
      </c>
    </row>
    <row r="1957" customFormat="false" ht="15" hidden="false" customHeight="false" outlineLevel="0" collapsed="false">
      <c r="A1957" s="24" t="s">
        <v>15400</v>
      </c>
      <c r="B1957" s="24" t="s">
        <v>16028</v>
      </c>
      <c r="C1957" s="24" t="n">
        <v>2</v>
      </c>
      <c r="D1957" s="108" t="n">
        <v>0.00516460451059992</v>
      </c>
      <c r="E1957" s="108" t="n">
        <v>2.42488163663107</v>
      </c>
      <c r="F1957" s="24" t="s">
        <v>13928</v>
      </c>
      <c r="G1957" s="24" t="inlineStr">
        <f aca="false">FALSE()</f>
        <is>
          <t/>
        </is>
      </c>
      <c r="H1957" s="24" t="inlineStr">
        <f aca="false">FALSE()</f>
        <is>
          <t/>
        </is>
      </c>
      <c r="I1957" s="24" t="inlineStr">
        <f aca="false">FALSE()</f>
        <is>
          <t/>
        </is>
      </c>
      <c r="J1957" s="24" t="inlineStr">
        <f aca="false">FALSE()</f>
        <is>
          <t/>
        </is>
      </c>
      <c r="K1957" s="24" t="inlineStr">
        <f aca="false">FALSE()</f>
        <is>
          <t/>
        </is>
      </c>
      <c r="L1957" s="24" t="inlineStr">
        <f aca="false">FALSE()</f>
        <is>
          <t/>
        </is>
      </c>
    </row>
    <row r="1958" customFormat="false" ht="15" hidden="false" customHeight="false" outlineLevel="0" collapsed="false">
      <c r="A1958" s="24" t="s">
        <v>16028</v>
      </c>
      <c r="B1958" s="24" t="s">
        <v>16029</v>
      </c>
      <c r="C1958" s="24" t="n">
        <v>2</v>
      </c>
      <c r="D1958" s="108" t="n">
        <v>0.00516460451059992</v>
      </c>
      <c r="E1958" s="108" t="n">
        <v>2.42488163663107</v>
      </c>
      <c r="F1958" s="24" t="s">
        <v>13928</v>
      </c>
      <c r="G1958" s="24" t="inlineStr">
        <f aca="false">FALSE()</f>
        <is>
          <t/>
        </is>
      </c>
      <c r="H1958" s="24" t="inlineStr">
        <f aca="false">FALSE()</f>
        <is>
          <t/>
        </is>
      </c>
      <c r="I1958" s="24" t="inlineStr">
        <f aca="false">FALSE()</f>
        <is>
          <t/>
        </is>
      </c>
      <c r="J1958" s="24" t="inlineStr">
        <f aca="false">FALSE()</f>
        <is>
          <t/>
        </is>
      </c>
      <c r="K1958" s="24" t="inlineStr">
        <f aca="false">FALSE()</f>
        <is>
          <t/>
        </is>
      </c>
      <c r="L1958" s="24" t="inlineStr">
        <f aca="false">FALSE()</f>
        <is>
          <t/>
        </is>
      </c>
    </row>
    <row r="1959" customFormat="false" ht="15" hidden="false" customHeight="false" outlineLevel="0" collapsed="false">
      <c r="A1959" s="24" t="s">
        <v>15429</v>
      </c>
      <c r="B1959" s="24" t="s">
        <v>14884</v>
      </c>
      <c r="C1959" s="24" t="n">
        <v>2</v>
      </c>
      <c r="D1959" s="108" t="n">
        <v>0.00516460451059992</v>
      </c>
      <c r="E1959" s="108" t="n">
        <v>1.18184358794477</v>
      </c>
      <c r="F1959" s="24" t="s">
        <v>13928</v>
      </c>
      <c r="G1959" s="24" t="inlineStr">
        <f aca="false">FALSE()</f>
        <is>
          <t/>
        </is>
      </c>
      <c r="H1959" s="24" t="inlineStr">
        <f aca="false">FALSE()</f>
        <is>
          <t/>
        </is>
      </c>
      <c r="I1959" s="24" t="inlineStr">
        <f aca="false">FALSE()</f>
        <is>
          <t/>
        </is>
      </c>
      <c r="J1959" s="24" t="inlineStr">
        <f aca="false">FALSE()</f>
        <is>
          <t/>
        </is>
      </c>
      <c r="K1959" s="24" t="inlineStr">
        <f aca="false">FALSE()</f>
        <is>
          <t/>
        </is>
      </c>
      <c r="L1959" s="24" t="inlineStr">
        <f aca="false">FALSE()</f>
        <is>
          <t/>
        </is>
      </c>
    </row>
    <row r="1960" customFormat="false" ht="15" hidden="false" customHeight="false" outlineLevel="0" collapsed="false">
      <c r="A1960" s="24" t="s">
        <v>14884</v>
      </c>
      <c r="B1960" s="24" t="s">
        <v>15487</v>
      </c>
      <c r="C1960" s="24" t="n">
        <v>2</v>
      </c>
      <c r="D1960" s="108" t="n">
        <v>0.00516460451059992</v>
      </c>
      <c r="E1960" s="108" t="n">
        <v>1.18184358794477</v>
      </c>
      <c r="F1960" s="24" t="s">
        <v>13928</v>
      </c>
      <c r="G1960" s="24" t="inlineStr">
        <f aca="false">FALSE()</f>
        <is>
          <t/>
        </is>
      </c>
      <c r="H1960" s="24" t="inlineStr">
        <f aca="false">FALSE()</f>
        <is>
          <t/>
        </is>
      </c>
      <c r="I1960" s="24" t="inlineStr">
        <f aca="false">FALSE()</f>
        <is>
          <t/>
        </is>
      </c>
      <c r="J1960" s="24" t="inlineStr">
        <f aca="false">FALSE()</f>
        <is>
          <t/>
        </is>
      </c>
      <c r="K1960" s="24" t="inlineStr">
        <f aca="false">FALSE()</f>
        <is>
          <t/>
        </is>
      </c>
      <c r="L1960" s="24" t="inlineStr">
        <f aca="false">FALSE()</f>
        <is>
          <t/>
        </is>
      </c>
    </row>
    <row r="1961" customFormat="false" ht="15" hidden="false" customHeight="false" outlineLevel="0" collapsed="false">
      <c r="A1961" s="24" t="s">
        <v>15487</v>
      </c>
      <c r="B1961" s="24" t="s">
        <v>16044</v>
      </c>
      <c r="C1961" s="24" t="n">
        <v>2</v>
      </c>
      <c r="D1961" s="108" t="n">
        <v>0.00516460451059992</v>
      </c>
      <c r="E1961" s="108" t="n">
        <v>2.42488163663107</v>
      </c>
      <c r="F1961" s="24" t="s">
        <v>13928</v>
      </c>
      <c r="G1961" s="24" t="inlineStr">
        <f aca="false">FALSE()</f>
        <is>
          <t/>
        </is>
      </c>
      <c r="H1961" s="24" t="inlineStr">
        <f aca="false">FALSE()</f>
        <is>
          <t/>
        </is>
      </c>
      <c r="I1961" s="24" t="inlineStr">
        <f aca="false">FALSE()</f>
        <is>
          <t/>
        </is>
      </c>
      <c r="J1961" s="24" t="inlineStr">
        <f aca="false">FALSE()</f>
        <is>
          <t/>
        </is>
      </c>
      <c r="K1961" s="24" t="inlineStr">
        <f aca="false">FALSE()</f>
        <is>
          <t/>
        </is>
      </c>
      <c r="L1961" s="24" t="inlineStr">
        <f aca="false">FALSE()</f>
        <is>
          <t/>
        </is>
      </c>
    </row>
    <row r="1962" customFormat="false" ht="15" hidden="false" customHeight="false" outlineLevel="0" collapsed="false">
      <c r="A1962" s="24" t="s">
        <v>16044</v>
      </c>
      <c r="B1962" s="24" t="s">
        <v>4012</v>
      </c>
      <c r="C1962" s="24" t="n">
        <v>2</v>
      </c>
      <c r="D1962" s="108" t="n">
        <v>0.00516460451059992</v>
      </c>
      <c r="E1962" s="108" t="n">
        <v>2.42488163663107</v>
      </c>
      <c r="F1962" s="24" t="s">
        <v>13928</v>
      </c>
      <c r="G1962" s="24" t="inlineStr">
        <f aca="false">FALSE()</f>
        <is>
          <t/>
        </is>
      </c>
      <c r="H1962" s="24" t="inlineStr">
        <f aca="false">FALSE()</f>
        <is>
          <t/>
        </is>
      </c>
      <c r="I1962" s="24" t="inlineStr">
        <f aca="false">FALSE()</f>
        <is>
          <t/>
        </is>
      </c>
      <c r="J1962" s="24" t="inlineStr">
        <f aca="false">FALSE()</f>
        <is>
          <t/>
        </is>
      </c>
      <c r="K1962" s="24" t="inlineStr">
        <f aca="false">FALSE()</f>
        <is>
          <t/>
        </is>
      </c>
      <c r="L1962" s="24" t="inlineStr">
        <f aca="false">FALSE()</f>
        <is>
          <t/>
        </is>
      </c>
    </row>
    <row r="1963" customFormat="false" ht="15" hidden="false" customHeight="false" outlineLevel="0" collapsed="false">
      <c r="A1963" s="24" t="s">
        <v>10619</v>
      </c>
      <c r="B1963" s="24" t="s">
        <v>14848</v>
      </c>
      <c r="C1963" s="24" t="n">
        <v>45</v>
      </c>
      <c r="D1963" s="108" t="n">
        <v>0</v>
      </c>
      <c r="E1963" s="108" t="n">
        <v>1.0405144351483</v>
      </c>
      <c r="F1963" s="24" t="s">
        <v>13936</v>
      </c>
      <c r="G1963" s="24" t="inlineStr">
        <f aca="false">FALSE()</f>
        <is>
          <t/>
        </is>
      </c>
      <c r="H1963" s="24" t="inlineStr">
        <f aca="false">FALSE()</f>
        <is>
          <t/>
        </is>
      </c>
      <c r="I1963" s="24" t="inlineStr">
        <f aca="false">FALSE()</f>
        <is>
          <t/>
        </is>
      </c>
      <c r="J1963" s="24" t="inlineStr">
        <f aca="false">FALSE()</f>
        <is>
          <t/>
        </is>
      </c>
      <c r="K1963" s="24" t="inlineStr">
        <f aca="false">FALSE()</f>
        <is>
          <t/>
        </is>
      </c>
      <c r="L1963" s="24" t="inlineStr">
        <f aca="false">FALSE()</f>
        <is>
          <t/>
        </is>
      </c>
    </row>
    <row r="1964" customFormat="false" ht="15" hidden="false" customHeight="false" outlineLevel="0" collapsed="false">
      <c r="A1964" s="24" t="s">
        <v>14848</v>
      </c>
      <c r="B1964" s="24" t="s">
        <v>14853</v>
      </c>
      <c r="C1964" s="24" t="n">
        <v>45</v>
      </c>
      <c r="D1964" s="108" t="n">
        <v>0</v>
      </c>
      <c r="E1964" s="108" t="n">
        <v>1.0405144351483</v>
      </c>
      <c r="F1964" s="24" t="s">
        <v>13936</v>
      </c>
      <c r="G1964" s="24" t="inlineStr">
        <f aca="false">FALSE()</f>
        <is>
          <t/>
        </is>
      </c>
      <c r="H1964" s="24" t="inlineStr">
        <f aca="false">FALSE()</f>
        <is>
          <t/>
        </is>
      </c>
      <c r="I1964" s="24" t="inlineStr">
        <f aca="false">FALSE()</f>
        <is>
          <t/>
        </is>
      </c>
      <c r="J1964" s="24" t="inlineStr">
        <f aca="false">FALSE()</f>
        <is>
          <t/>
        </is>
      </c>
      <c r="K1964" s="24" t="inlineStr">
        <f aca="false">FALSE()</f>
        <is>
          <t/>
        </is>
      </c>
      <c r="L1964" s="24" t="inlineStr">
        <f aca="false">FALSE()</f>
        <is>
          <t/>
        </is>
      </c>
    </row>
    <row r="1965" customFormat="false" ht="15" hidden="false" customHeight="false" outlineLevel="0" collapsed="false">
      <c r="A1965" s="24" t="s">
        <v>14853</v>
      </c>
      <c r="B1965" s="24" t="s">
        <v>14862</v>
      </c>
      <c r="C1965" s="24" t="n">
        <v>45</v>
      </c>
      <c r="D1965" s="108" t="n">
        <v>0</v>
      </c>
      <c r="E1965" s="108" t="n">
        <v>1.0405144351483</v>
      </c>
      <c r="F1965" s="24" t="s">
        <v>13936</v>
      </c>
      <c r="G1965" s="24" t="inlineStr">
        <f aca="false">FALSE()</f>
        <is>
          <t/>
        </is>
      </c>
      <c r="H1965" s="24" t="inlineStr">
        <f aca="false">FALSE()</f>
        <is>
          <t/>
        </is>
      </c>
      <c r="I1965" s="24" t="inlineStr">
        <f aca="false">FALSE()</f>
        <is>
          <t/>
        </is>
      </c>
      <c r="J1965" s="24" t="inlineStr">
        <f aca="false">FALSE()</f>
        <is>
          <t/>
        </is>
      </c>
      <c r="K1965" s="24" t="inlineStr">
        <f aca="false">FALSE()</f>
        <is>
          <t/>
        </is>
      </c>
      <c r="L1965" s="24" t="inlineStr">
        <f aca="false">FALSE()</f>
        <is>
          <t/>
        </is>
      </c>
    </row>
    <row r="1966" customFormat="false" ht="15" hidden="false" customHeight="false" outlineLevel="0" collapsed="false">
      <c r="A1966" s="24" t="s">
        <v>14862</v>
      </c>
      <c r="B1966" s="24" t="s">
        <v>14870</v>
      </c>
      <c r="C1966" s="24" t="n">
        <v>45</v>
      </c>
      <c r="D1966" s="108" t="n">
        <v>0</v>
      </c>
      <c r="E1966" s="108" t="n">
        <v>1.0405144351483</v>
      </c>
      <c r="F1966" s="24" t="s">
        <v>13936</v>
      </c>
      <c r="G1966" s="24" t="inlineStr">
        <f aca="false">FALSE()</f>
        <is>
          <t/>
        </is>
      </c>
      <c r="H1966" s="24" t="inlineStr">
        <f aca="false">FALSE()</f>
        <is>
          <t/>
        </is>
      </c>
      <c r="I1966" s="24" t="inlineStr">
        <f aca="false">FALSE()</f>
        <is>
          <t/>
        </is>
      </c>
      <c r="J1966" s="24" t="inlineStr">
        <f aca="false">FALSE()</f>
        <is>
          <t/>
        </is>
      </c>
      <c r="K1966" s="24" t="inlineStr">
        <f aca="false">FALSE()</f>
        <is>
          <t/>
        </is>
      </c>
      <c r="L1966" s="24" t="inlineStr">
        <f aca="false">FALSE()</f>
        <is>
          <t/>
        </is>
      </c>
    </row>
    <row r="1967" customFormat="false" ht="15" hidden="false" customHeight="false" outlineLevel="0" collapsed="false">
      <c r="A1967" s="24" t="s">
        <v>14870</v>
      </c>
      <c r="B1967" s="24" t="s">
        <v>14875</v>
      </c>
      <c r="C1967" s="24" t="n">
        <v>45</v>
      </c>
      <c r="D1967" s="108" t="n">
        <v>0</v>
      </c>
      <c r="E1967" s="108" t="n">
        <v>1.0405144351483</v>
      </c>
      <c r="F1967" s="24" t="s">
        <v>13936</v>
      </c>
      <c r="G1967" s="24" t="inlineStr">
        <f aca="false">FALSE()</f>
        <is>
          <t/>
        </is>
      </c>
      <c r="H1967" s="24" t="inlineStr">
        <f aca="false">FALSE()</f>
        <is>
          <t/>
        </is>
      </c>
      <c r="I1967" s="24" t="inlineStr">
        <f aca="false">FALSE()</f>
        <is>
          <t/>
        </is>
      </c>
      <c r="J1967" s="24" t="inlineStr">
        <f aca="false">FALSE()</f>
        <is>
          <t/>
        </is>
      </c>
      <c r="K1967" s="24" t="n">
        <f aca="false">TRUE()</f>
        <v>1</v>
      </c>
      <c r="L1967" s="24" t="inlineStr">
        <f aca="false">FALSE()</f>
        <is>
          <t/>
        </is>
      </c>
    </row>
    <row r="1968" customFormat="false" ht="15" hidden="false" customHeight="false" outlineLevel="0" collapsed="false">
      <c r="A1968" s="24" t="s">
        <v>14875</v>
      </c>
      <c r="B1968" s="24" t="s">
        <v>14885</v>
      </c>
      <c r="C1968" s="24" t="n">
        <v>45</v>
      </c>
      <c r="D1968" s="108" t="n">
        <v>0</v>
      </c>
      <c r="E1968" s="108" t="n">
        <v>1.0405144351483</v>
      </c>
      <c r="F1968" s="24" t="s">
        <v>13936</v>
      </c>
      <c r="G1968" s="24" t="inlineStr">
        <f aca="false">FALSE()</f>
        <is>
          <t/>
        </is>
      </c>
      <c r="H1968" s="24" t="n">
        <f aca="false">TRUE()</f>
        <v>1</v>
      </c>
      <c r="I1968" s="24" t="inlineStr">
        <f aca="false">FALSE()</f>
        <is>
          <t/>
        </is>
      </c>
      <c r="J1968" s="24" t="inlineStr">
        <f aca="false">FALSE()</f>
        <is>
          <t/>
        </is>
      </c>
      <c r="K1968" s="24" t="n">
        <f aca="false">FALSE()</f>
        <v>0</v>
      </c>
      <c r="L1968" s="24" t="inlineStr">
        <f aca="false">FALSE()</f>
        <is>
          <t/>
        </is>
      </c>
    </row>
    <row r="1969" customFormat="false" ht="15" hidden="false" customHeight="false" outlineLevel="0" collapsed="false">
      <c r="A1969" s="24" t="s">
        <v>14885</v>
      </c>
      <c r="B1969" s="24" t="s">
        <v>14894</v>
      </c>
      <c r="C1969" s="24" t="n">
        <v>45</v>
      </c>
      <c r="D1969" s="108" t="n">
        <v>0</v>
      </c>
      <c r="E1969" s="108" t="n">
        <v>1.0405144351483</v>
      </c>
      <c r="F1969" s="24" t="s">
        <v>13936</v>
      </c>
      <c r="G1969" s="24" t="inlineStr">
        <f aca="false">FALSE()</f>
        <is>
          <t/>
        </is>
      </c>
      <c r="H1969" s="24" t="n">
        <f aca="false">FALSE()</f>
        <v>0</v>
      </c>
      <c r="I1969" s="24" t="inlineStr">
        <f aca="false">FALSE()</f>
        <is>
          <t/>
        </is>
      </c>
      <c r="J1969" s="24" t="inlineStr">
        <f aca="false">FALSE()</f>
        <is>
          <t/>
        </is>
      </c>
      <c r="K1969" s="24" t="inlineStr">
        <f aca="false">FALSE()</f>
        <is>
          <t/>
        </is>
      </c>
      <c r="L1969" s="24" t="inlineStr">
        <f aca="false">FALSE()</f>
        <is>
          <t/>
        </is>
      </c>
    </row>
    <row r="1970" customFormat="false" ht="15" hidden="false" customHeight="false" outlineLevel="0" collapsed="false">
      <c r="A1970" s="24" t="s">
        <v>14894</v>
      </c>
      <c r="B1970" s="24" t="s">
        <v>14901</v>
      </c>
      <c r="C1970" s="24" t="n">
        <v>45</v>
      </c>
      <c r="D1970" s="108" t="n">
        <v>0</v>
      </c>
      <c r="E1970" s="108" t="n">
        <v>1.0405144351483</v>
      </c>
      <c r="F1970" s="24" t="s">
        <v>13936</v>
      </c>
      <c r="G1970" s="24" t="inlineStr">
        <f aca="false">FALSE()</f>
        <is>
          <t/>
        </is>
      </c>
      <c r="H1970" s="24" t="inlineStr">
        <f aca="false">FALSE()</f>
        <is>
          <t/>
        </is>
      </c>
      <c r="I1970" s="24" t="inlineStr">
        <f aca="false">FALSE()</f>
        <is>
          <t/>
        </is>
      </c>
      <c r="J1970" s="24" t="inlineStr">
        <f aca="false">FALSE()</f>
        <is>
          <t/>
        </is>
      </c>
      <c r="K1970" s="24" t="inlineStr">
        <f aca="false">FALSE()</f>
        <is>
          <t/>
        </is>
      </c>
      <c r="L1970" s="24" t="inlineStr">
        <f aca="false">FALSE()</f>
        <is>
          <t/>
        </is>
      </c>
    </row>
    <row r="1971" customFormat="false" ht="15" hidden="false" customHeight="false" outlineLevel="0" collapsed="false">
      <c r="A1971" s="24" t="s">
        <v>14901</v>
      </c>
      <c r="B1971" s="24" t="s">
        <v>338</v>
      </c>
      <c r="C1971" s="24" t="n">
        <v>45</v>
      </c>
      <c r="D1971" s="108" t="n">
        <v>0</v>
      </c>
      <c r="E1971" s="108" t="n">
        <v>1.0405144351483</v>
      </c>
      <c r="F1971" s="24" t="s">
        <v>13936</v>
      </c>
      <c r="G1971" s="24" t="inlineStr">
        <f aca="false">FALSE()</f>
        <is>
          <t/>
        </is>
      </c>
      <c r="H1971" s="24" t="inlineStr">
        <f aca="false">FALSE()</f>
        <is>
          <t/>
        </is>
      </c>
      <c r="I1971" s="24" t="inlineStr">
        <f aca="false">FALSE()</f>
        <is>
          <t/>
        </is>
      </c>
      <c r="J1971" s="24" t="inlineStr">
        <f aca="false">FALSE()</f>
        <is>
          <t/>
        </is>
      </c>
      <c r="K1971" s="24" t="inlineStr">
        <f aca="false">FALSE()</f>
        <is>
          <t/>
        </is>
      </c>
      <c r="L1971" s="24" t="inlineStr">
        <f aca="false">FALSE()</f>
        <is>
          <t/>
        </is>
      </c>
    </row>
    <row r="1972" customFormat="false" ht="15" hidden="false" customHeight="false" outlineLevel="0" collapsed="false">
      <c r="A1972" s="24" t="s">
        <v>1485</v>
      </c>
      <c r="B1972" s="24" t="s">
        <v>10619</v>
      </c>
      <c r="C1972" s="24" t="n">
        <v>44</v>
      </c>
      <c r="D1972" s="108" t="n">
        <v>0.000796721411359693</v>
      </c>
      <c r="E1972" s="108" t="n">
        <v>1.05027427243746</v>
      </c>
      <c r="F1972" s="24" t="s">
        <v>13936</v>
      </c>
      <c r="G1972" s="24" t="inlineStr">
        <f aca="false">FALSE()</f>
        <is>
          <t/>
        </is>
      </c>
      <c r="H1972" s="24" t="inlineStr">
        <f aca="false">FALSE()</f>
        <is>
          <t/>
        </is>
      </c>
      <c r="I1972" s="24" t="inlineStr">
        <f aca="false">FALSE()</f>
        <is>
          <t/>
        </is>
      </c>
      <c r="J1972" s="24" t="inlineStr">
        <f aca="false">FALSE()</f>
        <is>
          <t/>
        </is>
      </c>
      <c r="K1972" s="24" t="inlineStr">
        <f aca="false">FALSE()</f>
        <is>
          <t/>
        </is>
      </c>
      <c r="L1972" s="24" t="inlineStr">
        <f aca="false">FALSE()</f>
        <is>
          <t/>
        </is>
      </c>
    </row>
    <row r="1973" customFormat="false" ht="15" hidden="false" customHeight="false" outlineLevel="0" collapsed="false">
      <c r="A1973" s="24" t="s">
        <v>338</v>
      </c>
      <c r="B1973" s="24" t="s">
        <v>15065</v>
      </c>
      <c r="C1973" s="24" t="n">
        <v>44</v>
      </c>
      <c r="D1973" s="108" t="n">
        <v>0.000796721411359693</v>
      </c>
      <c r="E1973" s="108" t="n">
        <v>1.0405144351483</v>
      </c>
      <c r="F1973" s="24" t="s">
        <v>13936</v>
      </c>
      <c r="G1973" s="24" t="inlineStr">
        <f aca="false">FALSE()</f>
        <is>
          <t/>
        </is>
      </c>
      <c r="H1973" s="24" t="inlineStr">
        <f aca="false">FALSE()</f>
        <is>
          <t/>
        </is>
      </c>
      <c r="I1973" s="24" t="inlineStr">
        <f aca="false">FALSE()</f>
        <is>
          <t/>
        </is>
      </c>
      <c r="J1973" s="24" t="inlineStr">
        <f aca="false">FALSE()</f>
        <is>
          <t/>
        </is>
      </c>
      <c r="K1973" s="24" t="inlineStr">
        <f aca="false">FALSE()</f>
        <is>
          <t/>
        </is>
      </c>
      <c r="L1973" s="24" t="inlineStr">
        <f aca="false">FALSE()</f>
        <is>
          <t/>
        </is>
      </c>
    </row>
    <row r="1974" customFormat="false" ht="15" hidden="false" customHeight="false" outlineLevel="0" collapsed="false">
      <c r="A1974" s="24" t="s">
        <v>3061</v>
      </c>
      <c r="B1974" s="24" t="s">
        <v>14849</v>
      </c>
      <c r="C1974" s="24" t="n">
        <v>35</v>
      </c>
      <c r="D1974" s="108" t="n">
        <v>0</v>
      </c>
      <c r="E1974" s="108" t="n">
        <v>1.04026318001726</v>
      </c>
      <c r="F1974" s="24" t="s">
        <v>13942</v>
      </c>
      <c r="G1974" s="24" t="inlineStr">
        <f aca="false">FALSE()</f>
        <is>
          <t/>
        </is>
      </c>
      <c r="H1974" s="24" t="inlineStr">
        <f aca="false">FALSE()</f>
        <is>
          <t/>
        </is>
      </c>
      <c r="I1974" s="24" t="inlineStr">
        <f aca="false">FALSE()</f>
        <is>
          <t/>
        </is>
      </c>
      <c r="J1974" s="24" t="inlineStr">
        <f aca="false">FALSE()</f>
        <is>
          <t/>
        </is>
      </c>
      <c r="K1974" s="24" t="inlineStr">
        <f aca="false">FALSE()</f>
        <is>
          <t/>
        </is>
      </c>
      <c r="L1974" s="24" t="inlineStr">
        <f aca="false">FALSE()</f>
        <is>
          <t/>
        </is>
      </c>
    </row>
    <row r="1975" customFormat="false" ht="15" hidden="false" customHeight="false" outlineLevel="0" collapsed="false">
      <c r="A1975" s="24" t="s">
        <v>14849</v>
      </c>
      <c r="B1975" s="24" t="s">
        <v>14854</v>
      </c>
      <c r="C1975" s="24" t="n">
        <v>35</v>
      </c>
      <c r="D1975" s="108" t="n">
        <v>0</v>
      </c>
      <c r="E1975" s="108" t="n">
        <v>1.04026318001726</v>
      </c>
      <c r="F1975" s="24" t="s">
        <v>13942</v>
      </c>
      <c r="G1975" s="24" t="inlineStr">
        <f aca="false">FALSE()</f>
        <is>
          <t/>
        </is>
      </c>
      <c r="H1975" s="24" t="inlineStr">
        <f aca="false">FALSE()</f>
        <is>
          <t/>
        </is>
      </c>
      <c r="I1975" s="24" t="inlineStr">
        <f aca="false">FALSE()</f>
        <is>
          <t/>
        </is>
      </c>
      <c r="J1975" s="24" t="inlineStr">
        <f aca="false">FALSE()</f>
        <is>
          <t/>
        </is>
      </c>
      <c r="K1975" s="24" t="inlineStr">
        <f aca="false">FALSE()</f>
        <is>
          <t/>
        </is>
      </c>
      <c r="L1975" s="24" t="inlineStr">
        <f aca="false">FALSE()</f>
        <is>
          <t/>
        </is>
      </c>
    </row>
    <row r="1976" customFormat="false" ht="15" hidden="false" customHeight="false" outlineLevel="0" collapsed="false">
      <c r="A1976" s="24" t="s">
        <v>14854</v>
      </c>
      <c r="B1976" s="24" t="s">
        <v>4012</v>
      </c>
      <c r="C1976" s="24" t="n">
        <v>35</v>
      </c>
      <c r="D1976" s="108" t="n">
        <v>0</v>
      </c>
      <c r="E1976" s="108" t="n">
        <v>1.04026318001726</v>
      </c>
      <c r="F1976" s="24" t="s">
        <v>13942</v>
      </c>
      <c r="G1976" s="24" t="inlineStr">
        <f aca="false">FALSE()</f>
        <is>
          <t/>
        </is>
      </c>
      <c r="H1976" s="24" t="inlineStr">
        <f aca="false">FALSE()</f>
        <is>
          <t/>
        </is>
      </c>
      <c r="I1976" s="24" t="inlineStr">
        <f aca="false">FALSE()</f>
        <is>
          <t/>
        </is>
      </c>
      <c r="J1976" s="24" t="inlineStr">
        <f aca="false">FALSE()</f>
        <is>
          <t/>
        </is>
      </c>
      <c r="K1976" s="24" t="inlineStr">
        <f aca="false">FALSE()</f>
        <is>
          <t/>
        </is>
      </c>
      <c r="L1976" s="24" t="inlineStr">
        <f aca="false">FALSE()</f>
        <is>
          <t/>
        </is>
      </c>
    </row>
    <row r="1977" customFormat="false" ht="15" hidden="false" customHeight="false" outlineLevel="0" collapsed="false">
      <c r="A1977" s="24" t="s">
        <v>4012</v>
      </c>
      <c r="B1977" s="24" t="s">
        <v>14871</v>
      </c>
      <c r="C1977" s="24" t="n">
        <v>35</v>
      </c>
      <c r="D1977" s="108" t="n">
        <v>0</v>
      </c>
      <c r="E1977" s="108" t="n">
        <v>1.04026318001726</v>
      </c>
      <c r="F1977" s="24" t="s">
        <v>13942</v>
      </c>
      <c r="G1977" s="24" t="inlineStr">
        <f aca="false">FALSE()</f>
        <is>
          <t/>
        </is>
      </c>
      <c r="H1977" s="24" t="inlineStr">
        <f aca="false">FALSE()</f>
        <is>
          <t/>
        </is>
      </c>
      <c r="I1977" s="24" t="inlineStr">
        <f aca="false">FALSE()</f>
        <is>
          <t/>
        </is>
      </c>
      <c r="J1977" s="24" t="inlineStr">
        <f aca="false">FALSE()</f>
        <is>
          <t/>
        </is>
      </c>
      <c r="K1977" s="24" t="inlineStr">
        <f aca="false">FALSE()</f>
        <is>
          <t/>
        </is>
      </c>
      <c r="L1977" s="24" t="inlineStr">
        <f aca="false">FALSE()</f>
        <is>
          <t/>
        </is>
      </c>
    </row>
    <row r="1978" customFormat="false" ht="15" hidden="false" customHeight="false" outlineLevel="0" collapsed="false">
      <c r="A1978" s="24" t="s">
        <v>14871</v>
      </c>
      <c r="B1978" s="24" t="s">
        <v>14876</v>
      </c>
      <c r="C1978" s="24" t="n">
        <v>35</v>
      </c>
      <c r="D1978" s="108" t="n">
        <v>0</v>
      </c>
      <c r="E1978" s="108" t="n">
        <v>1.04026318001726</v>
      </c>
      <c r="F1978" s="24" t="s">
        <v>13942</v>
      </c>
      <c r="G1978" s="24" t="inlineStr">
        <f aca="false">FALSE()</f>
        <is>
          <t/>
        </is>
      </c>
      <c r="H1978" s="24" t="inlineStr">
        <f aca="false">FALSE()</f>
        <is>
          <t/>
        </is>
      </c>
      <c r="I1978" s="24" t="inlineStr">
        <f aca="false">FALSE()</f>
        <is>
          <t/>
        </is>
      </c>
      <c r="J1978" s="24" t="inlineStr">
        <f aca="false">FALSE()</f>
        <is>
          <t/>
        </is>
      </c>
      <c r="K1978" s="24" t="inlineStr">
        <f aca="false">FALSE()</f>
        <is>
          <t/>
        </is>
      </c>
      <c r="L1978" s="24" t="inlineStr">
        <f aca="false">FALSE()</f>
        <is>
          <t/>
        </is>
      </c>
    </row>
    <row r="1979" customFormat="false" ht="15" hidden="false" customHeight="false" outlineLevel="0" collapsed="false">
      <c r="A1979" s="24" t="s">
        <v>14876</v>
      </c>
      <c r="B1979" s="24" t="s">
        <v>338</v>
      </c>
      <c r="C1979" s="24" t="n">
        <v>35</v>
      </c>
      <c r="D1979" s="108" t="n">
        <v>0</v>
      </c>
      <c r="E1979" s="108" t="n">
        <v>1.04026318001726</v>
      </c>
      <c r="F1979" s="24" t="s">
        <v>13942</v>
      </c>
      <c r="G1979" s="24" t="inlineStr">
        <f aca="false">FALSE()</f>
        <is>
          <t/>
        </is>
      </c>
      <c r="H1979" s="24" t="inlineStr">
        <f aca="false">FALSE()</f>
        <is>
          <t/>
        </is>
      </c>
      <c r="I1979" s="24" t="inlineStr">
        <f aca="false">FALSE()</f>
        <is>
          <t/>
        </is>
      </c>
      <c r="J1979" s="24" t="inlineStr">
        <f aca="false">FALSE()</f>
        <is>
          <t/>
        </is>
      </c>
      <c r="K1979" s="24" t="inlineStr">
        <f aca="false">FALSE()</f>
        <is>
          <t/>
        </is>
      </c>
      <c r="L1979" s="24" t="inlineStr">
        <f aca="false">FALSE()</f>
        <is>
          <t/>
        </is>
      </c>
    </row>
    <row r="1980" customFormat="false" ht="15" hidden="false" customHeight="false" outlineLevel="0" collapsed="false">
      <c r="A1980" s="24" t="s">
        <v>338</v>
      </c>
      <c r="B1980" s="24" t="s">
        <v>14857</v>
      </c>
      <c r="C1980" s="24" t="n">
        <v>35</v>
      </c>
      <c r="D1980" s="108" t="n">
        <v>0</v>
      </c>
      <c r="E1980" s="108" t="n">
        <v>1.04026318001726</v>
      </c>
      <c r="F1980" s="24" t="s">
        <v>13942</v>
      </c>
      <c r="G1980" s="24" t="inlineStr">
        <f aca="false">FALSE()</f>
        <is>
          <t/>
        </is>
      </c>
      <c r="H1980" s="24" t="inlineStr">
        <f aca="false">FALSE()</f>
        <is>
          <t/>
        </is>
      </c>
      <c r="I1980" s="24" t="inlineStr">
        <f aca="false">FALSE()</f>
        <is>
          <t/>
        </is>
      </c>
      <c r="J1980" s="24" t="inlineStr">
        <f aca="false">FALSE()</f>
        <is>
          <t/>
        </is>
      </c>
      <c r="K1980" s="24" t="inlineStr">
        <f aca="false">FALSE()</f>
        <is>
          <t/>
        </is>
      </c>
      <c r="L1980" s="24" t="inlineStr">
        <f aca="false">FALSE()</f>
        <is>
          <t/>
        </is>
      </c>
    </row>
    <row r="1981" customFormat="false" ht="15" hidden="false" customHeight="false" outlineLevel="0" collapsed="false">
      <c r="A1981" s="24" t="s">
        <v>14857</v>
      </c>
      <c r="B1981" s="24" t="s">
        <v>14824</v>
      </c>
      <c r="C1981" s="24" t="n">
        <v>35</v>
      </c>
      <c r="D1981" s="108" t="n">
        <v>0</v>
      </c>
      <c r="E1981" s="108" t="n">
        <v>1.04026318001726</v>
      </c>
      <c r="F1981" s="24" t="s">
        <v>13942</v>
      </c>
      <c r="G1981" s="24" t="inlineStr">
        <f aca="false">FALSE()</f>
        <is>
          <t/>
        </is>
      </c>
      <c r="H1981" s="24" t="inlineStr">
        <f aca="false">FALSE()</f>
        <is>
          <t/>
        </is>
      </c>
      <c r="I1981" s="24" t="inlineStr">
        <f aca="false">FALSE()</f>
        <is>
          <t/>
        </is>
      </c>
      <c r="J1981" s="24" t="n">
        <f aca="false">TRUE()</f>
        <v>1</v>
      </c>
      <c r="K1981" s="24" t="inlineStr">
        <f aca="false">FALSE()</f>
        <is>
          <t/>
        </is>
      </c>
      <c r="L1981" s="24" t="inlineStr">
        <f aca="false">FALSE()</f>
        <is>
          <t/>
        </is>
      </c>
    </row>
    <row r="1982" customFormat="false" ht="15" hidden="false" customHeight="false" outlineLevel="0" collapsed="false">
      <c r="A1982" s="24" t="s">
        <v>14824</v>
      </c>
      <c r="B1982" s="24" t="s">
        <v>3065</v>
      </c>
      <c r="C1982" s="24" t="n">
        <v>35</v>
      </c>
      <c r="D1982" s="108" t="n">
        <v>0</v>
      </c>
      <c r="E1982" s="108" t="n">
        <v>1.04026318001726</v>
      </c>
      <c r="F1982" s="24" t="s">
        <v>13942</v>
      </c>
      <c r="G1982" s="24" t="n">
        <f aca="false">TRUE()</f>
        <v>1</v>
      </c>
      <c r="H1982" s="24" t="inlineStr">
        <f aca="false">FALSE()</f>
        <is>
          <t/>
        </is>
      </c>
      <c r="I1982" s="24" t="inlineStr">
        <f aca="false">FALSE()</f>
        <is>
          <t/>
        </is>
      </c>
      <c r="J1982" s="24" t="n">
        <f aca="false">FALSE()</f>
        <v>0</v>
      </c>
      <c r="K1982" s="24" t="inlineStr">
        <f aca="false">FALSE()</f>
        <is>
          <t/>
        </is>
      </c>
      <c r="L1982" s="24" t="inlineStr">
        <f aca="false">FALSE()</f>
        <is>
          <t/>
        </is>
      </c>
    </row>
    <row r="1983" customFormat="false" ht="15" hidden="false" customHeight="false" outlineLevel="0" collapsed="false">
      <c r="A1983" s="24" t="s">
        <v>3065</v>
      </c>
      <c r="B1983" s="24" t="s">
        <v>3059</v>
      </c>
      <c r="C1983" s="24" t="n">
        <v>35</v>
      </c>
      <c r="D1983" s="108" t="n">
        <v>0</v>
      </c>
      <c r="E1983" s="108" t="n">
        <v>1.04026318001726</v>
      </c>
      <c r="F1983" s="24" t="s">
        <v>13942</v>
      </c>
      <c r="G1983" s="24" t="n">
        <f aca="false">FALSE()</f>
        <v>0</v>
      </c>
      <c r="H1983" s="24" t="inlineStr">
        <f aca="false">FALSE()</f>
        <is>
          <t/>
        </is>
      </c>
      <c r="I1983" s="24" t="inlineStr">
        <f aca="false">FALSE()</f>
        <is>
          <t/>
        </is>
      </c>
      <c r="J1983" s="24" t="inlineStr">
        <f aca="false">FALSE()</f>
        <is>
          <t/>
        </is>
      </c>
      <c r="K1983" s="24" t="inlineStr">
        <f aca="false">FALSE()</f>
        <is>
          <t/>
        </is>
      </c>
      <c r="L1983" s="24" t="inlineStr">
        <f aca="false">FALSE()</f>
        <is>
          <t/>
        </is>
      </c>
    </row>
    <row r="1984" customFormat="false" ht="15" hidden="false" customHeight="false" outlineLevel="0" collapsed="false">
      <c r="A1984" s="24" t="s">
        <v>3066</v>
      </c>
      <c r="B1984" s="24" t="s">
        <v>3061</v>
      </c>
      <c r="C1984" s="24" t="n">
        <v>34</v>
      </c>
      <c r="D1984" s="108" t="n">
        <v>0.00102155209659355</v>
      </c>
      <c r="E1984" s="108" t="n">
        <v>1.05285230732528</v>
      </c>
      <c r="F1984" s="24" t="s">
        <v>13942</v>
      </c>
      <c r="G1984" s="24" t="inlineStr">
        <f aca="false">FALSE()</f>
        <is>
          <t/>
        </is>
      </c>
      <c r="H1984" s="24" t="inlineStr">
        <f aca="false">FALSE()</f>
        <is>
          <t/>
        </is>
      </c>
      <c r="I1984" s="24" t="inlineStr">
        <f aca="false">FALSE()</f>
        <is>
          <t/>
        </is>
      </c>
      <c r="J1984" s="24" t="inlineStr">
        <f aca="false">FALSE()</f>
        <is>
          <t/>
        </is>
      </c>
      <c r="K1984" s="24" t="inlineStr">
        <f aca="false">FALSE()</f>
        <is>
          <t/>
        </is>
      </c>
      <c r="L1984" s="24" t="inlineStr">
        <f aca="false">FALSE()</f>
        <is>
          <t/>
        </is>
      </c>
    </row>
    <row r="1985" customFormat="false" ht="15" hidden="false" customHeight="false" outlineLevel="0" collapsed="false">
      <c r="A1985" s="24" t="s">
        <v>14855</v>
      </c>
      <c r="B1985" s="24" t="s">
        <v>14863</v>
      </c>
      <c r="C1985" s="24" t="n">
        <v>7</v>
      </c>
      <c r="D1985" s="108" t="n">
        <v>0.0207917049765069</v>
      </c>
      <c r="E1985" s="108" t="n">
        <v>1.2587056809417</v>
      </c>
      <c r="F1985" s="24" t="s">
        <v>13948</v>
      </c>
      <c r="G1985" s="24" t="inlineStr">
        <f aca="false">FALSE()</f>
        <is>
          <t/>
        </is>
      </c>
      <c r="H1985" s="24" t="inlineStr">
        <f aca="false">FALSE()</f>
        <is>
          <t/>
        </is>
      </c>
      <c r="I1985" s="24" t="inlineStr">
        <f aca="false">FALSE()</f>
        <is>
          <t/>
        </is>
      </c>
      <c r="J1985" s="24" t="inlineStr">
        <f aca="false">FALSE()</f>
        <is>
          <t/>
        </is>
      </c>
      <c r="K1985" s="24" t="inlineStr">
        <f aca="false">FALSE()</f>
        <is>
          <t/>
        </is>
      </c>
      <c r="L1985" s="24" t="inlineStr">
        <f aca="false">FALSE()</f>
        <is>
          <t/>
        </is>
      </c>
    </row>
    <row r="1986" customFormat="false" ht="15" hidden="false" customHeight="false" outlineLevel="0" collapsed="false">
      <c r="A1986" s="24" t="s">
        <v>14863</v>
      </c>
      <c r="B1986" s="24" t="s">
        <v>338</v>
      </c>
      <c r="C1986" s="24" t="n">
        <v>7</v>
      </c>
      <c r="D1986" s="108" t="n">
        <v>0.0207917049765069</v>
      </c>
      <c r="E1986" s="108" t="n">
        <v>1.06241103579773</v>
      </c>
      <c r="F1986" s="24" t="s">
        <v>13948</v>
      </c>
      <c r="G1986" s="24" t="inlineStr">
        <f aca="false">FALSE()</f>
        <is>
          <t/>
        </is>
      </c>
      <c r="H1986" s="24" t="inlineStr">
        <f aca="false">FALSE()</f>
        <is>
          <t/>
        </is>
      </c>
      <c r="I1986" s="24" t="inlineStr">
        <f aca="false">FALSE()</f>
        <is>
          <t/>
        </is>
      </c>
      <c r="J1986" s="24" t="inlineStr">
        <f aca="false">FALSE()</f>
        <is>
          <t/>
        </is>
      </c>
      <c r="K1986" s="24" t="inlineStr">
        <f aca="false">FALSE()</f>
        <is>
          <t/>
        </is>
      </c>
      <c r="L1986" s="24" t="inlineStr">
        <f aca="false">FALSE()</f>
        <is>
          <t/>
        </is>
      </c>
    </row>
    <row r="1987" customFormat="false" ht="15" hidden="false" customHeight="false" outlineLevel="0" collapsed="false">
      <c r="A1987" s="24" t="s">
        <v>338</v>
      </c>
      <c r="B1987" s="24" t="s">
        <v>14872</v>
      </c>
      <c r="C1987" s="24" t="n">
        <v>7</v>
      </c>
      <c r="D1987" s="108" t="n">
        <v>0.0207917049765069</v>
      </c>
      <c r="E1987" s="108" t="n">
        <v>0.927712461900276</v>
      </c>
      <c r="F1987" s="24" t="s">
        <v>13948</v>
      </c>
      <c r="G1987" s="24" t="inlineStr">
        <f aca="false">FALSE()</f>
        <is>
          <t/>
        </is>
      </c>
      <c r="H1987" s="24" t="inlineStr">
        <f aca="false">FALSE()</f>
        <is>
          <t/>
        </is>
      </c>
      <c r="I1987" s="24" t="inlineStr">
        <f aca="false">FALSE()</f>
        <is>
          <t/>
        </is>
      </c>
      <c r="J1987" s="24" t="inlineStr">
        <f aca="false">FALSE()</f>
        <is>
          <t/>
        </is>
      </c>
      <c r="K1987" s="24" t="inlineStr">
        <f aca="false">FALSE()</f>
        <is>
          <t/>
        </is>
      </c>
      <c r="L1987" s="24" t="inlineStr">
        <f aca="false">FALSE()</f>
        <is>
          <t/>
        </is>
      </c>
    </row>
    <row r="1988" customFormat="false" ht="15" hidden="false" customHeight="false" outlineLevel="0" collapsed="false">
      <c r="A1988" s="24" t="s">
        <v>14886</v>
      </c>
      <c r="B1988" s="24" t="s">
        <v>14895</v>
      </c>
      <c r="C1988" s="24" t="n">
        <v>6</v>
      </c>
      <c r="D1988" s="108" t="n">
        <v>0.0205726993384597</v>
      </c>
      <c r="E1988" s="108" t="n">
        <v>1.32565247057231</v>
      </c>
      <c r="F1988" s="24" t="s">
        <v>13948</v>
      </c>
      <c r="G1988" s="24" t="inlineStr">
        <f aca="false">FALSE()</f>
        <is>
          <t/>
        </is>
      </c>
      <c r="H1988" s="24" t="inlineStr">
        <f aca="false">FALSE()</f>
        <is>
          <t/>
        </is>
      </c>
      <c r="I1988" s="24" t="inlineStr">
        <f aca="false">FALSE()</f>
        <is>
          <t/>
        </is>
      </c>
      <c r="J1988" s="24" t="inlineStr">
        <f aca="false">FALSE()</f>
        <is>
          <t/>
        </is>
      </c>
      <c r="K1988" s="24" t="inlineStr">
        <f aca="false">FALSE()</f>
        <is>
          <t/>
        </is>
      </c>
      <c r="L1988" s="24" t="inlineStr">
        <f aca="false">FALSE()</f>
        <is>
          <t/>
        </is>
      </c>
    </row>
    <row r="1989" customFormat="false" ht="15" hidden="false" customHeight="false" outlineLevel="0" collapsed="false">
      <c r="A1989" s="24" t="s">
        <v>962</v>
      </c>
      <c r="B1989" s="24" t="s">
        <v>14855</v>
      </c>
      <c r="C1989" s="24" t="n">
        <v>6</v>
      </c>
      <c r="D1989" s="108" t="n">
        <v>0.0205726993384597</v>
      </c>
      <c r="E1989" s="108" t="n">
        <v>1.06241103579773</v>
      </c>
      <c r="F1989" s="24" t="s">
        <v>13948</v>
      </c>
      <c r="G1989" s="24" t="inlineStr">
        <f aca="false">FALSE()</f>
        <is>
          <t/>
        </is>
      </c>
      <c r="H1989" s="24" t="inlineStr">
        <f aca="false">FALSE()</f>
        <is>
          <t/>
        </is>
      </c>
      <c r="I1989" s="24" t="inlineStr">
        <f aca="false">FALSE()</f>
        <is>
          <t/>
        </is>
      </c>
      <c r="J1989" s="24" t="inlineStr">
        <f aca="false">FALSE()</f>
        <is>
          <t/>
        </is>
      </c>
      <c r="K1989" s="24" t="inlineStr">
        <f aca="false">FALSE()</f>
        <is>
          <t/>
        </is>
      </c>
      <c r="L1989" s="24" t="inlineStr">
        <f aca="false">FALSE()</f>
        <is>
          <t/>
        </is>
      </c>
    </row>
    <row r="1990" customFormat="false" ht="15" hidden="false" customHeight="false" outlineLevel="0" collapsed="false">
      <c r="A1990" s="24" t="s">
        <v>338</v>
      </c>
      <c r="B1990" s="24" t="s">
        <v>14877</v>
      </c>
      <c r="C1990" s="24" t="n">
        <v>5</v>
      </c>
      <c r="D1990" s="108" t="n">
        <v>0.0198556026238634</v>
      </c>
      <c r="E1990" s="108" t="n">
        <v>0.848531215852651</v>
      </c>
      <c r="F1990" s="24" t="s">
        <v>13948</v>
      </c>
      <c r="G1990" s="24" t="inlineStr">
        <f aca="false">FALSE()</f>
        <is>
          <t/>
        </is>
      </c>
      <c r="H1990" s="24" t="inlineStr">
        <f aca="false">FALSE()</f>
        <is>
          <t/>
        </is>
      </c>
      <c r="I1990" s="24" t="inlineStr">
        <f aca="false">FALSE()</f>
        <is>
          <t/>
        </is>
      </c>
      <c r="J1990" s="24" t="inlineStr">
        <f aca="false">FALSE()</f>
        <is>
          <t/>
        </is>
      </c>
      <c r="K1990" s="24" t="inlineStr">
        <f aca="false">FALSE()</f>
        <is>
          <t/>
        </is>
      </c>
      <c r="L1990" s="24" t="inlineStr">
        <f aca="false">FALSE()</f>
        <is>
          <t/>
        </is>
      </c>
    </row>
    <row r="1991" customFormat="false" ht="15" hidden="false" customHeight="false" outlineLevel="0" collapsed="false">
      <c r="A1991" s="24" t="s">
        <v>14877</v>
      </c>
      <c r="B1991" s="24" t="s">
        <v>14873</v>
      </c>
      <c r="C1991" s="24" t="n">
        <v>5</v>
      </c>
      <c r="D1991" s="108" t="n">
        <v>0.0198556026238634</v>
      </c>
      <c r="E1991" s="108" t="n">
        <v>1.32565247057231</v>
      </c>
      <c r="F1991" s="24" t="s">
        <v>13948</v>
      </c>
      <c r="G1991" s="24" t="inlineStr">
        <f aca="false">FALSE()</f>
        <is>
          <t/>
        </is>
      </c>
      <c r="H1991" s="24" t="inlineStr">
        <f aca="false">FALSE()</f>
        <is>
          <t/>
        </is>
      </c>
      <c r="I1991" s="24" t="inlineStr">
        <f aca="false">FALSE()</f>
        <is>
          <t/>
        </is>
      </c>
      <c r="J1991" s="24" t="inlineStr">
        <f aca="false">FALSE()</f>
        <is>
          <t/>
        </is>
      </c>
      <c r="K1991" s="24" t="inlineStr">
        <f aca="false">FALSE()</f>
        <is>
          <t/>
        </is>
      </c>
      <c r="L1991" s="24" t="inlineStr">
        <f aca="false">FALSE()</f>
        <is>
          <t/>
        </is>
      </c>
    </row>
    <row r="1992" customFormat="false" ht="15" hidden="false" customHeight="false" outlineLevel="0" collapsed="false">
      <c r="A1992" s="24" t="s">
        <v>14873</v>
      </c>
      <c r="B1992" s="24" t="s">
        <v>14886</v>
      </c>
      <c r="C1992" s="24" t="n">
        <v>5</v>
      </c>
      <c r="D1992" s="108" t="n">
        <v>0.0198556026238634</v>
      </c>
      <c r="E1992" s="108" t="n">
        <v>1.32565247057231</v>
      </c>
      <c r="F1992" s="24" t="s">
        <v>13948</v>
      </c>
      <c r="G1992" s="24" t="inlineStr">
        <f aca="false">FALSE()</f>
        <is>
          <t/>
        </is>
      </c>
      <c r="H1992" s="24" t="inlineStr">
        <f aca="false">FALSE()</f>
        <is>
          <t/>
        </is>
      </c>
      <c r="I1992" s="24" t="inlineStr">
        <f aca="false">FALSE()</f>
        <is>
          <t/>
        </is>
      </c>
      <c r="J1992" s="24" t="inlineStr">
        <f aca="false">FALSE()</f>
        <is>
          <t/>
        </is>
      </c>
      <c r="K1992" s="24" t="inlineStr">
        <f aca="false">FALSE()</f>
        <is>
          <t/>
        </is>
      </c>
      <c r="L1992" s="24" t="inlineStr">
        <f aca="false">FALSE()</f>
        <is>
          <t/>
        </is>
      </c>
    </row>
    <row r="1993" customFormat="false" ht="15" hidden="false" customHeight="false" outlineLevel="0" collapsed="false">
      <c r="A1993" s="24" t="s">
        <v>15470</v>
      </c>
      <c r="B1993" s="24" t="s">
        <v>15308</v>
      </c>
      <c r="C1993" s="24" t="n">
        <v>4</v>
      </c>
      <c r="D1993" s="108" t="n">
        <v>0.0185395509486265</v>
      </c>
      <c r="E1993" s="108" t="n">
        <v>1.50174372962799</v>
      </c>
      <c r="F1993" s="24" t="s">
        <v>13948</v>
      </c>
      <c r="G1993" s="24" t="inlineStr">
        <f aca="false">FALSE()</f>
        <is>
          <t/>
        </is>
      </c>
      <c r="H1993" s="24" t="inlineStr">
        <f aca="false">FALSE()</f>
        <is>
          <t/>
        </is>
      </c>
      <c r="I1993" s="24" t="inlineStr">
        <f aca="false">FALSE()</f>
        <is>
          <t/>
        </is>
      </c>
      <c r="J1993" s="24" t="inlineStr">
        <f aca="false">FALSE()</f>
        <is>
          <t/>
        </is>
      </c>
      <c r="K1993" s="24" t="inlineStr">
        <f aca="false">FALSE()</f>
        <is>
          <t/>
        </is>
      </c>
      <c r="L1993" s="24" t="inlineStr">
        <f aca="false">FALSE()</f>
        <is>
          <t/>
        </is>
      </c>
    </row>
    <row r="1994" customFormat="false" ht="15" hidden="false" customHeight="false" outlineLevel="0" collapsed="false">
      <c r="A1994" s="24" t="s">
        <v>15308</v>
      </c>
      <c r="B1994" s="24" t="s">
        <v>14818</v>
      </c>
      <c r="C1994" s="24" t="n">
        <v>4</v>
      </c>
      <c r="D1994" s="108" t="n">
        <v>0.0185395509486265</v>
      </c>
      <c r="E1994" s="108" t="n">
        <v>1.50174372962799</v>
      </c>
      <c r="F1994" s="24" t="s">
        <v>13948</v>
      </c>
      <c r="G1994" s="24" t="inlineStr">
        <f aca="false">FALSE()</f>
        <is>
          <t/>
        </is>
      </c>
      <c r="H1994" s="24" t="inlineStr">
        <f aca="false">FALSE()</f>
        <is>
          <t/>
        </is>
      </c>
      <c r="I1994" s="24" t="inlineStr">
        <f aca="false">FALSE()</f>
        <is>
          <t/>
        </is>
      </c>
      <c r="J1994" s="24" t="inlineStr">
        <f aca="false">FALSE()</f>
        <is>
          <t/>
        </is>
      </c>
      <c r="K1994" s="24" t="inlineStr">
        <f aca="false">FALSE()</f>
        <is>
          <t/>
        </is>
      </c>
      <c r="L1994" s="24" t="inlineStr">
        <f aca="false">FALSE()</f>
        <is>
          <t/>
        </is>
      </c>
    </row>
    <row r="1995" customFormat="false" ht="15" hidden="false" customHeight="false" outlineLevel="0" collapsed="false">
      <c r="A1995" s="24" t="s">
        <v>338</v>
      </c>
      <c r="B1995" s="24" t="s">
        <v>15665</v>
      </c>
      <c r="C1995" s="24" t="n">
        <v>3</v>
      </c>
      <c r="D1995" s="108" t="n">
        <v>0.016471897525339</v>
      </c>
      <c r="E1995" s="108" t="n">
        <v>0.927712461900276</v>
      </c>
      <c r="F1995" s="24" t="s">
        <v>13948</v>
      </c>
      <c r="G1995" s="24" t="inlineStr">
        <f aca="false">FALSE()</f>
        <is>
          <t/>
        </is>
      </c>
      <c r="H1995" s="24" t="inlineStr">
        <f aca="false">FALSE()</f>
        <is>
          <t/>
        </is>
      </c>
      <c r="I1995" s="24" t="inlineStr">
        <f aca="false">FALSE()</f>
        <is>
          <t/>
        </is>
      </c>
      <c r="J1995" s="24" t="inlineStr">
        <f aca="false">FALSE()</f>
        <is>
          <t/>
        </is>
      </c>
      <c r="K1995" s="24" t="inlineStr">
        <f aca="false">FALSE()</f>
        <is>
          <t/>
        </is>
      </c>
      <c r="L1995" s="24" t="inlineStr">
        <f aca="false">FALSE()</f>
        <is>
          <t/>
        </is>
      </c>
    </row>
    <row r="1996" customFormat="false" ht="15" hidden="false" customHeight="false" outlineLevel="0" collapsed="false">
      <c r="A1996" s="24" t="s">
        <v>15665</v>
      </c>
      <c r="B1996" s="24" t="s">
        <v>14902</v>
      </c>
      <c r="C1996" s="24" t="n">
        <v>3</v>
      </c>
      <c r="D1996" s="108" t="n">
        <v>0.016471897525339</v>
      </c>
      <c r="E1996" s="108" t="n">
        <v>1.32565247057231</v>
      </c>
      <c r="F1996" s="24" t="s">
        <v>13948</v>
      </c>
      <c r="G1996" s="24" t="inlineStr">
        <f aca="false">FALSE()</f>
        <is>
          <t/>
        </is>
      </c>
      <c r="H1996" s="24" t="inlineStr">
        <f aca="false">FALSE()</f>
        <is>
          <t/>
        </is>
      </c>
      <c r="I1996" s="24" t="inlineStr">
        <f aca="false">FALSE()</f>
        <is>
          <t/>
        </is>
      </c>
      <c r="J1996" s="24" t="inlineStr">
        <f aca="false">FALSE()</f>
        <is>
          <t/>
        </is>
      </c>
      <c r="K1996" s="24" t="inlineStr">
        <f aca="false">FALSE()</f>
        <is>
          <t/>
        </is>
      </c>
      <c r="L1996" s="24" t="inlineStr">
        <f aca="false">FALSE()</f>
        <is>
          <t/>
        </is>
      </c>
    </row>
    <row r="1997" customFormat="false" ht="15" hidden="false" customHeight="false" outlineLevel="0" collapsed="false">
      <c r="A1997" s="24" t="s">
        <v>14902</v>
      </c>
      <c r="B1997" s="24" t="s">
        <v>15063</v>
      </c>
      <c r="C1997" s="24" t="n">
        <v>3</v>
      </c>
      <c r="D1997" s="108" t="n">
        <v>0.016471897525339</v>
      </c>
      <c r="E1997" s="108" t="n">
        <v>1.20071373396401</v>
      </c>
      <c r="F1997" s="24" t="s">
        <v>13948</v>
      </c>
      <c r="G1997" s="24" t="inlineStr">
        <f aca="false">FALSE()</f>
        <is>
          <t/>
        </is>
      </c>
      <c r="H1997" s="24" t="inlineStr">
        <f aca="false">FALSE()</f>
        <is>
          <t/>
        </is>
      </c>
      <c r="I1997" s="24" t="inlineStr">
        <f aca="false">FALSE()</f>
        <is>
          <t/>
        </is>
      </c>
      <c r="J1997" s="24" t="inlineStr">
        <f aca="false">FALSE()</f>
        <is>
          <t/>
        </is>
      </c>
      <c r="K1997" s="24" t="inlineStr">
        <f aca="false">FALSE()</f>
        <is>
          <t/>
        </is>
      </c>
      <c r="L1997" s="24" t="inlineStr">
        <f aca="false">FALSE()</f>
        <is>
          <t/>
        </is>
      </c>
    </row>
    <row r="1998" customFormat="false" ht="15" hidden="false" customHeight="false" outlineLevel="0" collapsed="false">
      <c r="A1998" s="24" t="s">
        <v>15063</v>
      </c>
      <c r="B1998" s="24" t="s">
        <v>15666</v>
      </c>
      <c r="C1998" s="24" t="n">
        <v>3</v>
      </c>
      <c r="D1998" s="108" t="n">
        <v>0.016471897525339</v>
      </c>
      <c r="E1998" s="108" t="n">
        <v>1.50174372962799</v>
      </c>
      <c r="F1998" s="24" t="s">
        <v>13948</v>
      </c>
      <c r="G1998" s="24" t="inlineStr">
        <f aca="false">FALSE()</f>
        <is>
          <t/>
        </is>
      </c>
      <c r="H1998" s="24" t="inlineStr">
        <f aca="false">FALSE()</f>
        <is>
          <t/>
        </is>
      </c>
      <c r="I1998" s="24" t="inlineStr">
        <f aca="false">FALSE()</f>
        <is>
          <t/>
        </is>
      </c>
      <c r="J1998" s="24" t="inlineStr">
        <f aca="false">FALSE()</f>
        <is>
          <t/>
        </is>
      </c>
      <c r="K1998" s="24" t="inlineStr">
        <f aca="false">FALSE()</f>
        <is>
          <t/>
        </is>
      </c>
      <c r="L1998" s="24" t="inlineStr">
        <f aca="false">FALSE()</f>
        <is>
          <t/>
        </is>
      </c>
    </row>
    <row r="1999" customFormat="false" ht="15" hidden="false" customHeight="false" outlineLevel="0" collapsed="false">
      <c r="A1999" s="24" t="s">
        <v>15666</v>
      </c>
      <c r="B1999" s="24" t="s">
        <v>15455</v>
      </c>
      <c r="C1999" s="24" t="n">
        <v>3</v>
      </c>
      <c r="D1999" s="108" t="n">
        <v>0.016471897525339</v>
      </c>
      <c r="E1999" s="108" t="n">
        <v>1.62668246623629</v>
      </c>
      <c r="F1999" s="24" t="s">
        <v>13948</v>
      </c>
      <c r="G1999" s="24" t="inlineStr">
        <f aca="false">FALSE()</f>
        <is>
          <t/>
        </is>
      </c>
      <c r="H1999" s="24" t="inlineStr">
        <f aca="false">FALSE()</f>
        <is>
          <t/>
        </is>
      </c>
      <c r="I1999" s="24" t="inlineStr">
        <f aca="false">FALSE()</f>
        <is>
          <t/>
        </is>
      </c>
      <c r="J1999" s="24" t="inlineStr">
        <f aca="false">FALSE()</f>
        <is>
          <t/>
        </is>
      </c>
      <c r="K1999" s="24" t="inlineStr">
        <f aca="false">FALSE()</f>
        <is>
          <t/>
        </is>
      </c>
      <c r="L1999" s="24" t="inlineStr">
        <f aca="false">FALSE()</f>
        <is>
          <t/>
        </is>
      </c>
    </row>
    <row r="2000" customFormat="false" ht="15" hidden="false" customHeight="false" outlineLevel="0" collapsed="false">
      <c r="A2000" s="24" t="s">
        <v>15455</v>
      </c>
      <c r="B2000" s="24" t="s">
        <v>15667</v>
      </c>
      <c r="C2000" s="24" t="n">
        <v>3</v>
      </c>
      <c r="D2000" s="108" t="n">
        <v>0.016471897525339</v>
      </c>
      <c r="E2000" s="108" t="n">
        <v>1.62668246623629</v>
      </c>
      <c r="F2000" s="24" t="s">
        <v>13948</v>
      </c>
      <c r="G2000" s="24" t="inlineStr">
        <f aca="false">FALSE()</f>
        <is>
          <t/>
        </is>
      </c>
      <c r="H2000" s="24" t="inlineStr">
        <f aca="false">FALSE()</f>
        <is>
          <t/>
        </is>
      </c>
      <c r="I2000" s="24" t="inlineStr">
        <f aca="false">FALSE()</f>
        <is>
          <t/>
        </is>
      </c>
      <c r="J2000" s="24" t="inlineStr">
        <f aca="false">FALSE()</f>
        <is>
          <t/>
        </is>
      </c>
      <c r="K2000" s="24" t="inlineStr">
        <f aca="false">FALSE()</f>
        <is>
          <t/>
        </is>
      </c>
      <c r="L2000" s="24" t="inlineStr">
        <f aca="false">FALSE()</f>
        <is>
          <t/>
        </is>
      </c>
    </row>
    <row r="2001" customFormat="false" ht="15" hidden="false" customHeight="false" outlineLevel="0" collapsed="false">
      <c r="A2001" s="24" t="s">
        <v>15667</v>
      </c>
      <c r="B2001" s="24" t="s">
        <v>15370</v>
      </c>
      <c r="C2001" s="24" t="n">
        <v>3</v>
      </c>
      <c r="D2001" s="108" t="n">
        <v>0.016471897525339</v>
      </c>
      <c r="E2001" s="108" t="n">
        <v>1.62668246623629</v>
      </c>
      <c r="F2001" s="24" t="s">
        <v>13948</v>
      </c>
      <c r="G2001" s="24" t="inlineStr">
        <f aca="false">FALSE()</f>
        <is>
          <t/>
        </is>
      </c>
      <c r="H2001" s="24" t="inlineStr">
        <f aca="false">FALSE()</f>
        <is>
          <t/>
        </is>
      </c>
      <c r="I2001" s="24" t="inlineStr">
        <f aca="false">FALSE()</f>
        <is>
          <t/>
        </is>
      </c>
      <c r="J2001" s="24" t="inlineStr">
        <f aca="false">FALSE()</f>
        <is>
          <t/>
        </is>
      </c>
      <c r="K2001" s="24" t="inlineStr">
        <f aca="false">FALSE()</f>
        <is>
          <t/>
        </is>
      </c>
      <c r="L2001" s="24" t="inlineStr">
        <f aca="false">FALSE()</f>
        <is>
          <t/>
        </is>
      </c>
    </row>
    <row r="2002" customFormat="false" ht="15" hidden="false" customHeight="false" outlineLevel="0" collapsed="false">
      <c r="A2002" s="24" t="s">
        <v>15370</v>
      </c>
      <c r="B2002" s="24" t="s">
        <v>15307</v>
      </c>
      <c r="C2002" s="24" t="n">
        <v>3</v>
      </c>
      <c r="D2002" s="108" t="n">
        <v>0.016471897525339</v>
      </c>
      <c r="E2002" s="108" t="n">
        <v>1.62668246623629</v>
      </c>
      <c r="F2002" s="24" t="s">
        <v>13948</v>
      </c>
      <c r="G2002" s="24" t="inlineStr">
        <f aca="false">FALSE()</f>
        <is>
          <t/>
        </is>
      </c>
      <c r="H2002" s="24" t="inlineStr">
        <f aca="false">FALSE()</f>
        <is>
          <t/>
        </is>
      </c>
      <c r="I2002" s="24" t="inlineStr">
        <f aca="false">FALSE()</f>
        <is>
          <t/>
        </is>
      </c>
      <c r="J2002" s="24" t="inlineStr">
        <f aca="false">FALSE()</f>
        <is>
          <t/>
        </is>
      </c>
      <c r="K2002" s="24" t="inlineStr">
        <f aca="false">FALSE()</f>
        <is>
          <t/>
        </is>
      </c>
      <c r="L2002" s="24" t="inlineStr">
        <f aca="false">FALSE()</f>
        <is>
          <t/>
        </is>
      </c>
    </row>
    <row r="2003" customFormat="false" ht="15" hidden="false" customHeight="false" outlineLevel="0" collapsed="false">
      <c r="A2003" s="24" t="s">
        <v>15307</v>
      </c>
      <c r="B2003" s="24" t="s">
        <v>15346</v>
      </c>
      <c r="C2003" s="24" t="n">
        <v>3</v>
      </c>
      <c r="D2003" s="108" t="n">
        <v>0.016471897525339</v>
      </c>
      <c r="E2003" s="108" t="n">
        <v>1.62668246623629</v>
      </c>
      <c r="F2003" s="24" t="s">
        <v>13948</v>
      </c>
      <c r="G2003" s="24" t="inlineStr">
        <f aca="false">FALSE()</f>
        <is>
          <t/>
        </is>
      </c>
      <c r="H2003" s="24" t="inlineStr">
        <f aca="false">FALSE()</f>
        <is>
          <t/>
        </is>
      </c>
      <c r="I2003" s="24" t="inlineStr">
        <f aca="false">FALSE()</f>
        <is>
          <t/>
        </is>
      </c>
      <c r="J2003" s="24" t="inlineStr">
        <f aca="false">FALSE()</f>
        <is>
          <t/>
        </is>
      </c>
      <c r="K2003" s="24" t="inlineStr">
        <f aca="false">FALSE()</f>
        <is>
          <t/>
        </is>
      </c>
      <c r="L2003" s="24" t="inlineStr">
        <f aca="false">FALSE()</f>
        <is>
          <t/>
        </is>
      </c>
    </row>
    <row r="2004" customFormat="false" ht="15" hidden="false" customHeight="false" outlineLevel="0" collapsed="false">
      <c r="A2004" s="24" t="s">
        <v>15346</v>
      </c>
      <c r="B2004" s="24" t="s">
        <v>14902</v>
      </c>
      <c r="C2004" s="24" t="n">
        <v>3</v>
      </c>
      <c r="D2004" s="108" t="n">
        <v>0.016471897525339</v>
      </c>
      <c r="E2004" s="108" t="n">
        <v>1.32565247057231</v>
      </c>
      <c r="F2004" s="24" t="s">
        <v>13948</v>
      </c>
      <c r="G2004" s="24" t="inlineStr">
        <f aca="false">FALSE()</f>
        <is>
          <t/>
        </is>
      </c>
      <c r="H2004" s="24" t="inlineStr">
        <f aca="false">FALSE()</f>
        <is>
          <t/>
        </is>
      </c>
      <c r="I2004" s="24" t="inlineStr">
        <f aca="false">FALSE()</f>
        <is>
          <t/>
        </is>
      </c>
      <c r="J2004" s="24" t="inlineStr">
        <f aca="false">FALSE()</f>
        <is>
          <t/>
        </is>
      </c>
      <c r="K2004" s="24" t="inlineStr">
        <f aca="false">FALSE()</f>
        <is>
          <t/>
        </is>
      </c>
      <c r="L2004" s="24" t="inlineStr">
        <f aca="false">FALSE()</f>
        <is>
          <t/>
        </is>
      </c>
    </row>
    <row r="2005" customFormat="false" ht="15" hidden="false" customHeight="false" outlineLevel="0" collapsed="false">
      <c r="A2005" s="24" t="s">
        <v>14902</v>
      </c>
      <c r="B2005" s="24" t="s">
        <v>298</v>
      </c>
      <c r="C2005" s="24" t="n">
        <v>3</v>
      </c>
      <c r="D2005" s="108" t="n">
        <v>0.016471897525339</v>
      </c>
      <c r="E2005" s="108" t="n">
        <v>1.32565247057231</v>
      </c>
      <c r="F2005" s="24" t="s">
        <v>13948</v>
      </c>
      <c r="G2005" s="24" t="inlineStr">
        <f aca="false">FALSE()</f>
        <is>
          <t/>
        </is>
      </c>
      <c r="H2005" s="24" t="inlineStr">
        <f aca="false">FALSE()</f>
        <is>
          <t/>
        </is>
      </c>
      <c r="I2005" s="24" t="inlineStr">
        <f aca="false">FALSE()</f>
        <is>
          <t/>
        </is>
      </c>
      <c r="J2005" s="24" t="inlineStr">
        <f aca="false">FALSE()</f>
        <is>
          <t/>
        </is>
      </c>
      <c r="K2005" s="24" t="inlineStr">
        <f aca="false">FALSE()</f>
        <is>
          <t/>
        </is>
      </c>
      <c r="L2005" s="24" t="inlineStr">
        <f aca="false">FALSE()</f>
        <is>
          <t/>
        </is>
      </c>
    </row>
    <row r="2006" customFormat="false" ht="15" hidden="false" customHeight="false" outlineLevel="0" collapsed="false">
      <c r="A2006" s="24" t="s">
        <v>298</v>
      </c>
      <c r="B2006" s="24" t="s">
        <v>1267</v>
      </c>
      <c r="C2006" s="24" t="n">
        <v>3</v>
      </c>
      <c r="D2006" s="108" t="n">
        <v>0.016471897525339</v>
      </c>
      <c r="E2006" s="108" t="n">
        <v>1.50174372962799</v>
      </c>
      <c r="F2006" s="24" t="s">
        <v>13948</v>
      </c>
      <c r="G2006" s="24" t="inlineStr">
        <f aca="false">FALSE()</f>
        <is>
          <t/>
        </is>
      </c>
      <c r="H2006" s="24" t="inlineStr">
        <f aca="false">FALSE()</f>
        <is>
          <t/>
        </is>
      </c>
      <c r="I2006" s="24" t="inlineStr">
        <f aca="false">FALSE()</f>
        <is>
          <t/>
        </is>
      </c>
      <c r="J2006" s="24" t="inlineStr">
        <f aca="false">FALSE()</f>
        <is>
          <t/>
        </is>
      </c>
      <c r="K2006" s="24" t="inlineStr">
        <f aca="false">FALSE()</f>
        <is>
          <t/>
        </is>
      </c>
      <c r="L2006" s="24" t="inlineStr">
        <f aca="false">FALSE()</f>
        <is>
          <t/>
        </is>
      </c>
    </row>
    <row r="2007" customFormat="false" ht="15" hidden="false" customHeight="false" outlineLevel="0" collapsed="false">
      <c r="A2007" s="24" t="s">
        <v>1267</v>
      </c>
      <c r="B2007" s="24" t="s">
        <v>15484</v>
      </c>
      <c r="C2007" s="24" t="n">
        <v>3</v>
      </c>
      <c r="D2007" s="108" t="n">
        <v>0.016471897525339</v>
      </c>
      <c r="E2007" s="108" t="n">
        <v>1.50174372962799</v>
      </c>
      <c r="F2007" s="24" t="s">
        <v>13948</v>
      </c>
      <c r="G2007" s="24" t="inlineStr">
        <f aca="false">FALSE()</f>
        <is>
          <t/>
        </is>
      </c>
      <c r="H2007" s="24" t="inlineStr">
        <f aca="false">FALSE()</f>
        <is>
          <t/>
        </is>
      </c>
      <c r="I2007" s="24" t="inlineStr">
        <f aca="false">FALSE()</f>
        <is>
          <t/>
        </is>
      </c>
      <c r="J2007" s="24" t="inlineStr">
        <f aca="false">FALSE()</f>
        <is>
          <t/>
        </is>
      </c>
      <c r="K2007" s="24" t="inlineStr">
        <f aca="false">FALSE()</f>
        <is>
          <t/>
        </is>
      </c>
      <c r="L2007" s="24" t="inlineStr">
        <f aca="false">FALSE()</f>
        <is>
          <t/>
        </is>
      </c>
    </row>
    <row r="2008" customFormat="false" ht="15" hidden="false" customHeight="false" outlineLevel="0" collapsed="false">
      <c r="A2008" s="24" t="s">
        <v>962</v>
      </c>
      <c r="B2008" s="24" t="s">
        <v>338</v>
      </c>
      <c r="C2008" s="24" t="n">
        <v>3</v>
      </c>
      <c r="D2008" s="108" t="n">
        <v>0.016471897525339</v>
      </c>
      <c r="E2008" s="108" t="n">
        <v>0.498139605359169</v>
      </c>
      <c r="F2008" s="24" t="s">
        <v>13948</v>
      </c>
      <c r="G2008" s="24" t="inlineStr">
        <f aca="false">FALSE()</f>
        <is>
          <t/>
        </is>
      </c>
      <c r="H2008" s="24" t="inlineStr">
        <f aca="false">FALSE()</f>
        <is>
          <t/>
        </is>
      </c>
      <c r="I2008" s="24" t="inlineStr">
        <f aca="false">FALSE()</f>
        <is>
          <t/>
        </is>
      </c>
      <c r="J2008" s="24" t="inlineStr">
        <f aca="false">FALSE()</f>
        <is>
          <t/>
        </is>
      </c>
      <c r="K2008" s="24" t="inlineStr">
        <f aca="false">FALSE()</f>
        <is>
          <t/>
        </is>
      </c>
      <c r="L2008" s="24" t="inlineStr">
        <f aca="false">FALSE()</f>
        <is>
          <t/>
        </is>
      </c>
    </row>
    <row r="2009" customFormat="false" ht="15" hidden="false" customHeight="false" outlineLevel="0" collapsed="false">
      <c r="A2009" s="24" t="s">
        <v>14895</v>
      </c>
      <c r="B2009" s="24" t="s">
        <v>15351</v>
      </c>
      <c r="C2009" s="24" t="n">
        <v>2</v>
      </c>
      <c r="D2009" s="108" t="n">
        <v>0.0133934740450527</v>
      </c>
      <c r="E2009" s="108" t="n">
        <v>1.50174372962799</v>
      </c>
      <c r="F2009" s="24" t="s">
        <v>13948</v>
      </c>
      <c r="G2009" s="24" t="inlineStr">
        <f aca="false">FALSE()</f>
        <is>
          <t/>
        </is>
      </c>
      <c r="H2009" s="24" t="inlineStr">
        <f aca="false">FALSE()</f>
        <is>
          <t/>
        </is>
      </c>
      <c r="I2009" s="24" t="inlineStr">
        <f aca="false">FALSE()</f>
        <is>
          <t/>
        </is>
      </c>
      <c r="J2009" s="24" t="inlineStr">
        <f aca="false">FALSE()</f>
        <is>
          <t/>
        </is>
      </c>
      <c r="K2009" s="24" t="inlineStr">
        <f aca="false">FALSE()</f>
        <is>
          <t/>
        </is>
      </c>
      <c r="L2009" s="24" t="inlineStr">
        <f aca="false">FALSE()</f>
        <is>
          <t/>
        </is>
      </c>
    </row>
    <row r="2010" customFormat="false" ht="15" hidden="false" customHeight="false" outlineLevel="0" collapsed="false">
      <c r="A2010" s="24" t="s">
        <v>15351</v>
      </c>
      <c r="B2010" s="24" t="s">
        <v>14379</v>
      </c>
      <c r="C2010" s="24" t="n">
        <v>2</v>
      </c>
      <c r="D2010" s="108" t="n">
        <v>0.0133934740450527</v>
      </c>
      <c r="E2010" s="108" t="n">
        <v>1.80277372529198</v>
      </c>
      <c r="F2010" s="24" t="s">
        <v>13948</v>
      </c>
      <c r="G2010" s="24" t="inlineStr">
        <f aca="false">FALSE()</f>
        <is>
          <t/>
        </is>
      </c>
      <c r="H2010" s="24" t="inlineStr">
        <f aca="false">FALSE()</f>
        <is>
          <t/>
        </is>
      </c>
      <c r="I2010" s="24" t="inlineStr">
        <f aca="false">FALSE()</f>
        <is>
          <t/>
        </is>
      </c>
      <c r="J2010" s="24" t="inlineStr">
        <f aca="false">FALSE()</f>
        <is>
          <t/>
        </is>
      </c>
      <c r="K2010" s="24" t="inlineStr">
        <f aca="false">FALSE()</f>
        <is>
          <t/>
        </is>
      </c>
      <c r="L2010" s="24" t="inlineStr">
        <f aca="false">FALSE()</f>
        <is>
          <t/>
        </is>
      </c>
    </row>
    <row r="2011" customFormat="false" ht="15" hidden="false" customHeight="false" outlineLevel="0" collapsed="false">
      <c r="A2011" s="24" t="s">
        <v>14379</v>
      </c>
      <c r="B2011" s="24" t="s">
        <v>1320</v>
      </c>
      <c r="C2011" s="24" t="n">
        <v>2</v>
      </c>
      <c r="D2011" s="108" t="n">
        <v>0.0133934740450527</v>
      </c>
      <c r="E2011" s="108" t="n">
        <v>1.80277372529198</v>
      </c>
      <c r="F2011" s="24" t="s">
        <v>13948</v>
      </c>
      <c r="G2011" s="24" t="inlineStr">
        <f aca="false">FALSE()</f>
        <is>
          <t/>
        </is>
      </c>
      <c r="H2011" s="24" t="inlineStr">
        <f aca="false">FALSE()</f>
        <is>
          <t/>
        </is>
      </c>
      <c r="I2011" s="24" t="inlineStr">
        <f aca="false">FALSE()</f>
        <is>
          <t/>
        </is>
      </c>
      <c r="J2011" s="24" t="inlineStr">
        <f aca="false">FALSE()</f>
        <is>
          <t/>
        </is>
      </c>
      <c r="K2011" s="24" t="inlineStr">
        <f aca="false">FALSE()</f>
        <is>
          <t/>
        </is>
      </c>
      <c r="L2011" s="24" t="inlineStr">
        <f aca="false">FALSE()</f>
        <is>
          <t/>
        </is>
      </c>
    </row>
    <row r="2012" customFormat="false" ht="15" hidden="false" customHeight="false" outlineLevel="0" collapsed="false">
      <c r="A2012" s="24" t="s">
        <v>1320</v>
      </c>
      <c r="B2012" s="24" t="s">
        <v>1036</v>
      </c>
      <c r="C2012" s="24" t="n">
        <v>2</v>
      </c>
      <c r="D2012" s="108" t="n">
        <v>0.0133934740450527</v>
      </c>
      <c r="E2012" s="108" t="n">
        <v>1.62668246623629</v>
      </c>
      <c r="F2012" s="24" t="s">
        <v>13948</v>
      </c>
      <c r="G2012" s="24" t="inlineStr">
        <f aca="false">FALSE()</f>
        <is>
          <t/>
        </is>
      </c>
      <c r="H2012" s="24" t="inlineStr">
        <f aca="false">FALSE()</f>
        <is>
          <t/>
        </is>
      </c>
      <c r="I2012" s="24" t="inlineStr">
        <f aca="false">FALSE()</f>
        <is>
          <t/>
        </is>
      </c>
      <c r="J2012" s="24" t="inlineStr">
        <f aca="false">FALSE()</f>
        <is>
          <t/>
        </is>
      </c>
      <c r="K2012" s="24" t="inlineStr">
        <f aca="false">FALSE()</f>
        <is>
          <t/>
        </is>
      </c>
      <c r="L2012" s="24" t="inlineStr">
        <f aca="false">FALSE()</f>
        <is>
          <t/>
        </is>
      </c>
    </row>
    <row r="2013" customFormat="false" ht="15" hidden="false" customHeight="false" outlineLevel="0" collapsed="false">
      <c r="A2013" s="24" t="s">
        <v>1036</v>
      </c>
      <c r="B2013" s="24" t="s">
        <v>1313</v>
      </c>
      <c r="C2013" s="24" t="n">
        <v>2</v>
      </c>
      <c r="D2013" s="108" t="n">
        <v>0.0133934740450527</v>
      </c>
      <c r="E2013" s="108" t="n">
        <v>1.62668246623629</v>
      </c>
      <c r="F2013" s="24" t="s">
        <v>13948</v>
      </c>
      <c r="G2013" s="24" t="inlineStr">
        <f aca="false">FALSE()</f>
        <is>
          <t/>
        </is>
      </c>
      <c r="H2013" s="24" t="inlineStr">
        <f aca="false">FALSE()</f>
        <is>
          <t/>
        </is>
      </c>
      <c r="I2013" s="24" t="inlineStr">
        <f aca="false">FALSE()</f>
        <is>
          <t/>
        </is>
      </c>
      <c r="J2013" s="24" t="inlineStr">
        <f aca="false">FALSE()</f>
        <is>
          <t/>
        </is>
      </c>
      <c r="K2013" s="24" t="inlineStr">
        <f aca="false">FALSE()</f>
        <is>
          <t/>
        </is>
      </c>
      <c r="L2013" s="24" t="inlineStr">
        <f aca="false">FALSE()</f>
        <is>
          <t/>
        </is>
      </c>
    </row>
    <row r="2014" customFormat="false" ht="15" hidden="false" customHeight="false" outlineLevel="0" collapsed="false">
      <c r="A2014" s="24" t="s">
        <v>15484</v>
      </c>
      <c r="B2014" s="24" t="s">
        <v>15093</v>
      </c>
      <c r="C2014" s="24" t="n">
        <v>2</v>
      </c>
      <c r="D2014" s="108" t="n">
        <v>0.0133934740450527</v>
      </c>
      <c r="E2014" s="108" t="n">
        <v>1.80277372529198</v>
      </c>
      <c r="F2014" s="24" t="s">
        <v>13948</v>
      </c>
      <c r="G2014" s="24" t="inlineStr">
        <f aca="false">FALSE()</f>
        <is>
          <t/>
        </is>
      </c>
      <c r="H2014" s="24" t="inlineStr">
        <f aca="false">FALSE()</f>
        <is>
          <t/>
        </is>
      </c>
      <c r="I2014" s="24" t="inlineStr">
        <f aca="false">FALSE()</f>
        <is>
          <t/>
        </is>
      </c>
      <c r="J2014" s="24" t="inlineStr">
        <f aca="false">FALSE()</f>
        <is>
          <t/>
        </is>
      </c>
      <c r="K2014" s="24" t="inlineStr">
        <f aca="false">FALSE()</f>
        <is>
          <t/>
        </is>
      </c>
      <c r="L2014" s="24" t="inlineStr">
        <f aca="false">FALSE()</f>
        <is>
          <t/>
        </is>
      </c>
    </row>
    <row r="2015" customFormat="false" ht="15" hidden="false" customHeight="false" outlineLevel="0" collapsed="false">
      <c r="A2015" s="24" t="s">
        <v>962</v>
      </c>
      <c r="B2015" s="24" t="s">
        <v>15470</v>
      </c>
      <c r="C2015" s="24" t="n">
        <v>2</v>
      </c>
      <c r="D2015" s="108" t="n">
        <v>0.0133934740450527</v>
      </c>
      <c r="E2015" s="108" t="n">
        <v>0.886319776742051</v>
      </c>
      <c r="F2015" s="24" t="s">
        <v>13948</v>
      </c>
      <c r="G2015" s="24" t="inlineStr">
        <f aca="false">FALSE()</f>
        <is>
          <t/>
        </is>
      </c>
      <c r="H2015" s="24" t="inlineStr">
        <f aca="false">FALSE()</f>
        <is>
          <t/>
        </is>
      </c>
      <c r="I2015" s="24" t="inlineStr">
        <f aca="false">FALSE()</f>
        <is>
          <t/>
        </is>
      </c>
      <c r="J2015" s="24" t="inlineStr">
        <f aca="false">FALSE()</f>
        <is>
          <t/>
        </is>
      </c>
      <c r="K2015" s="24" t="inlineStr">
        <f aca="false">FALSE()</f>
        <is>
          <t/>
        </is>
      </c>
      <c r="L2015" s="24" t="inlineStr">
        <f aca="false">FALSE()</f>
        <is>
          <t/>
        </is>
      </c>
    </row>
    <row r="2016" customFormat="false" ht="15" hidden="false" customHeight="false" outlineLevel="0" collapsed="false">
      <c r="A2016" s="24" t="s">
        <v>14845</v>
      </c>
      <c r="B2016" s="24" t="s">
        <v>14850</v>
      </c>
      <c r="C2016" s="24" t="n">
        <v>16</v>
      </c>
      <c r="D2016" s="108" t="n">
        <v>0</v>
      </c>
      <c r="E2016" s="108" t="n">
        <v>1.0746336182969</v>
      </c>
      <c r="F2016" s="24" t="s">
        <v>13957</v>
      </c>
      <c r="G2016" s="24" t="inlineStr">
        <f aca="false">FALSE()</f>
        <is>
          <t/>
        </is>
      </c>
      <c r="H2016" s="24" t="inlineStr">
        <f aca="false">FALSE()</f>
        <is>
          <t/>
        </is>
      </c>
      <c r="I2016" s="24" t="inlineStr">
        <f aca="false">FALSE()</f>
        <is>
          <t/>
        </is>
      </c>
      <c r="J2016" s="24" t="n">
        <f aca="false">TRUE()</f>
        <v>1</v>
      </c>
      <c r="K2016" s="24" t="inlineStr">
        <f aca="false">FALSE()</f>
        <is>
          <t/>
        </is>
      </c>
      <c r="L2016" s="24" t="inlineStr">
        <f aca="false">FALSE()</f>
        <is>
          <t/>
        </is>
      </c>
    </row>
    <row r="2017" customFormat="false" ht="15" hidden="false" customHeight="false" outlineLevel="0" collapsed="false">
      <c r="A2017" s="24" t="s">
        <v>14850</v>
      </c>
      <c r="B2017" s="24" t="s">
        <v>14856</v>
      </c>
      <c r="C2017" s="24" t="n">
        <v>16</v>
      </c>
      <c r="D2017" s="108" t="n">
        <v>0</v>
      </c>
      <c r="E2017" s="108" t="n">
        <v>1.0746336182969</v>
      </c>
      <c r="F2017" s="24" t="s">
        <v>13957</v>
      </c>
      <c r="G2017" s="24" t="n">
        <f aca="false">TRUE()</f>
        <v>1</v>
      </c>
      <c r="H2017" s="24" t="inlineStr">
        <f aca="false">FALSE()</f>
        <is>
          <t/>
        </is>
      </c>
      <c r="I2017" s="24" t="inlineStr">
        <f aca="false">FALSE()</f>
        <is>
          <t/>
        </is>
      </c>
      <c r="J2017" s="24" t="inlineStr">
        <f aca="false">TRUE()</f>
        <is>
          <t/>
        </is>
      </c>
      <c r="K2017" s="24" t="inlineStr">
        <f aca="false">FALSE()</f>
        <is>
          <t/>
        </is>
      </c>
      <c r="L2017" s="24" t="inlineStr">
        <f aca="false">FALSE()</f>
        <is>
          <t/>
        </is>
      </c>
    </row>
    <row r="2018" customFormat="false" ht="15" hidden="false" customHeight="false" outlineLevel="0" collapsed="false">
      <c r="A2018" s="24" t="s">
        <v>14856</v>
      </c>
      <c r="B2018" s="24" t="s">
        <v>988</v>
      </c>
      <c r="C2018" s="24" t="n">
        <v>16</v>
      </c>
      <c r="D2018" s="108" t="n">
        <v>0</v>
      </c>
      <c r="E2018" s="108" t="n">
        <v>1.0746336182969</v>
      </c>
      <c r="F2018" s="24" t="s">
        <v>13957</v>
      </c>
      <c r="G2018" s="24" t="inlineStr">
        <f aca="false">TRUE()</f>
        <is>
          <t/>
        </is>
      </c>
      <c r="H2018" s="24" t="inlineStr">
        <f aca="false">FALSE()</f>
        <is>
          <t/>
        </is>
      </c>
      <c r="I2018" s="24" t="inlineStr">
        <f aca="false">FALSE()</f>
        <is>
          <t/>
        </is>
      </c>
      <c r="J2018" s="24" t="n">
        <f aca="false">FALSE()</f>
        <v>0</v>
      </c>
      <c r="K2018" s="24" t="inlineStr">
        <f aca="false">FALSE()</f>
        <is>
          <t/>
        </is>
      </c>
      <c r="L2018" s="24" t="inlineStr">
        <f aca="false">FALSE()</f>
        <is>
          <t/>
        </is>
      </c>
    </row>
    <row r="2019" customFormat="false" ht="15" hidden="false" customHeight="false" outlineLevel="0" collapsed="false">
      <c r="A2019" s="24" t="s">
        <v>988</v>
      </c>
      <c r="B2019" s="24" t="s">
        <v>338</v>
      </c>
      <c r="C2019" s="24" t="n">
        <v>16</v>
      </c>
      <c r="D2019" s="108" t="n">
        <v>0</v>
      </c>
      <c r="E2019" s="108" t="n">
        <v>1.0746336182969</v>
      </c>
      <c r="F2019" s="24" t="s">
        <v>13957</v>
      </c>
      <c r="G2019" s="24" t="n">
        <f aca="false">FALSE()</f>
        <v>0</v>
      </c>
      <c r="H2019" s="24" t="inlineStr">
        <f aca="false">FALSE()</f>
        <is>
          <t/>
        </is>
      </c>
      <c r="I2019" s="24" t="inlineStr">
        <f aca="false">FALSE()</f>
        <is>
          <t/>
        </is>
      </c>
      <c r="J2019" s="24" t="inlineStr">
        <f aca="false">FALSE()</f>
        <is>
          <t/>
        </is>
      </c>
      <c r="K2019" s="24" t="inlineStr">
        <f aca="false">FALSE()</f>
        <is>
          <t/>
        </is>
      </c>
      <c r="L2019" s="24" t="inlineStr">
        <f aca="false">FALSE()</f>
        <is>
          <t/>
        </is>
      </c>
    </row>
    <row r="2020" customFormat="false" ht="15" hidden="false" customHeight="false" outlineLevel="0" collapsed="false">
      <c r="A2020" s="24" t="s">
        <v>338</v>
      </c>
      <c r="B2020" s="24" t="s">
        <v>14878</v>
      </c>
      <c r="C2020" s="24" t="n">
        <v>16</v>
      </c>
      <c r="D2020" s="108" t="n">
        <v>0</v>
      </c>
      <c r="E2020" s="108" t="n">
        <v>1.0746336182969</v>
      </c>
      <c r="F2020" s="24" t="s">
        <v>13957</v>
      </c>
      <c r="G2020" s="24" t="inlineStr">
        <f aca="false">FALSE()</f>
        <is>
          <t/>
        </is>
      </c>
      <c r="H2020" s="24" t="inlineStr">
        <f aca="false">FALSE()</f>
        <is>
          <t/>
        </is>
      </c>
      <c r="I2020" s="24" t="inlineStr">
        <f aca="false">FALSE()</f>
        <is>
          <t/>
        </is>
      </c>
      <c r="J2020" s="24" t="inlineStr">
        <f aca="false">FALSE()</f>
        <is>
          <t/>
        </is>
      </c>
      <c r="K2020" s="24" t="inlineStr">
        <f aca="false">FALSE()</f>
        <is>
          <t/>
        </is>
      </c>
      <c r="L2020" s="24" t="inlineStr">
        <f aca="false">FALSE()</f>
        <is>
          <t/>
        </is>
      </c>
    </row>
    <row r="2021" customFormat="false" ht="15" hidden="false" customHeight="false" outlineLevel="0" collapsed="false">
      <c r="A2021" s="24" t="s">
        <v>14878</v>
      </c>
      <c r="B2021" s="24" t="s">
        <v>14887</v>
      </c>
      <c r="C2021" s="24" t="n">
        <v>16</v>
      </c>
      <c r="D2021" s="108" t="n">
        <v>0</v>
      </c>
      <c r="E2021" s="108" t="n">
        <v>1.0746336182969</v>
      </c>
      <c r="F2021" s="24" t="s">
        <v>13957</v>
      </c>
      <c r="G2021" s="24" t="inlineStr">
        <f aca="false">FALSE()</f>
        <is>
          <t/>
        </is>
      </c>
      <c r="H2021" s="24" t="inlineStr">
        <f aca="false">FALSE()</f>
        <is>
          <t/>
        </is>
      </c>
      <c r="I2021" s="24" t="inlineStr">
        <f aca="false">FALSE()</f>
        <is>
          <t/>
        </is>
      </c>
      <c r="J2021" s="24" t="inlineStr">
        <f aca="false">FALSE()</f>
        <is>
          <t/>
        </is>
      </c>
      <c r="K2021" s="24" t="inlineStr">
        <f aca="false">FALSE()</f>
        <is>
          <t/>
        </is>
      </c>
      <c r="L2021" s="24" t="inlineStr">
        <f aca="false">FALSE()</f>
        <is>
          <t/>
        </is>
      </c>
    </row>
    <row r="2022" customFormat="false" ht="15" hidden="false" customHeight="false" outlineLevel="0" collapsed="false">
      <c r="A2022" s="24" t="s">
        <v>14887</v>
      </c>
      <c r="B2022" s="24" t="s">
        <v>14896</v>
      </c>
      <c r="C2022" s="24" t="n">
        <v>16</v>
      </c>
      <c r="D2022" s="108" t="n">
        <v>0</v>
      </c>
      <c r="E2022" s="108" t="n">
        <v>1.0746336182969</v>
      </c>
      <c r="F2022" s="24" t="s">
        <v>13957</v>
      </c>
      <c r="G2022" s="24" t="inlineStr">
        <f aca="false">FALSE()</f>
        <is>
          <t/>
        </is>
      </c>
      <c r="H2022" s="24" t="inlineStr">
        <f aca="false">FALSE()</f>
        <is>
          <t/>
        </is>
      </c>
      <c r="I2022" s="24" t="inlineStr">
        <f aca="false">FALSE()</f>
        <is>
          <t/>
        </is>
      </c>
      <c r="J2022" s="24" t="inlineStr">
        <f aca="false">FALSE()</f>
        <is>
          <t/>
        </is>
      </c>
      <c r="K2022" s="24" t="inlineStr">
        <f aca="false">FALSE()</f>
        <is>
          <t/>
        </is>
      </c>
      <c r="L2022" s="24" t="inlineStr">
        <f aca="false">FALSE()</f>
        <is>
          <t/>
        </is>
      </c>
    </row>
    <row r="2023" customFormat="false" ht="15" hidden="false" customHeight="false" outlineLevel="0" collapsed="false">
      <c r="A2023" s="24" t="s">
        <v>14896</v>
      </c>
      <c r="B2023" s="24" t="s">
        <v>14903</v>
      </c>
      <c r="C2023" s="24" t="n">
        <v>16</v>
      </c>
      <c r="D2023" s="108" t="n">
        <v>0</v>
      </c>
      <c r="E2023" s="108" t="n">
        <v>1.0746336182969</v>
      </c>
      <c r="F2023" s="24" t="s">
        <v>13957</v>
      </c>
      <c r="G2023" s="24" t="inlineStr">
        <f aca="false">FALSE()</f>
        <is>
          <t/>
        </is>
      </c>
      <c r="H2023" s="24" t="inlineStr">
        <f aca="false">FALSE()</f>
        <is>
          <t/>
        </is>
      </c>
      <c r="I2023" s="24" t="inlineStr">
        <f aca="false">FALSE()</f>
        <is>
          <t/>
        </is>
      </c>
      <c r="J2023" s="24" t="inlineStr">
        <f aca="false">FALSE()</f>
        <is>
          <t/>
        </is>
      </c>
      <c r="K2023" s="24" t="inlineStr">
        <f aca="false">FALSE()</f>
        <is>
          <t/>
        </is>
      </c>
      <c r="L2023" s="24" t="inlineStr">
        <f aca="false">FALSE()</f>
        <is>
          <t/>
        </is>
      </c>
    </row>
    <row r="2024" customFormat="false" ht="15" hidden="false" customHeight="false" outlineLevel="0" collapsed="false">
      <c r="A2024" s="24" t="s">
        <v>14903</v>
      </c>
      <c r="B2024" s="24" t="s">
        <v>14908</v>
      </c>
      <c r="C2024" s="24" t="n">
        <v>16</v>
      </c>
      <c r="D2024" s="108" t="n">
        <v>0</v>
      </c>
      <c r="E2024" s="108" t="n">
        <v>1.0746336182969</v>
      </c>
      <c r="F2024" s="24" t="s">
        <v>13957</v>
      </c>
      <c r="G2024" s="24" t="inlineStr">
        <f aca="false">FALSE()</f>
        <is>
          <t/>
        </is>
      </c>
      <c r="H2024" s="24" t="inlineStr">
        <f aca="false">FALSE()</f>
        <is>
          <t/>
        </is>
      </c>
      <c r="I2024" s="24" t="inlineStr">
        <f aca="false">FALSE()</f>
        <is>
          <t/>
        </is>
      </c>
      <c r="J2024" s="24" t="inlineStr">
        <f aca="false">FALSE()</f>
        <is>
          <t/>
        </is>
      </c>
      <c r="K2024" s="24" t="inlineStr">
        <f aca="false">FALSE()</f>
        <is>
          <t/>
        </is>
      </c>
      <c r="L2024" s="24" t="inlineStr">
        <f aca="false">FALSE()</f>
        <is>
          <t/>
        </is>
      </c>
    </row>
    <row r="2025" customFormat="false" ht="15" hidden="false" customHeight="false" outlineLevel="0" collapsed="false">
      <c r="A2025" s="24" t="s">
        <v>14908</v>
      </c>
      <c r="B2025" s="24" t="s">
        <v>15101</v>
      </c>
      <c r="C2025" s="24" t="n">
        <v>16</v>
      </c>
      <c r="D2025" s="108" t="n">
        <v>0</v>
      </c>
      <c r="E2025" s="108" t="n">
        <v>1.0746336182969</v>
      </c>
      <c r="F2025" s="24" t="s">
        <v>13957</v>
      </c>
      <c r="G2025" s="24" t="inlineStr">
        <f aca="false">FALSE()</f>
        <is>
          <t/>
        </is>
      </c>
      <c r="H2025" s="24" t="inlineStr">
        <f aca="false">FALSE()</f>
        <is>
          <t/>
        </is>
      </c>
      <c r="I2025" s="24" t="inlineStr">
        <f aca="false">FALSE()</f>
        <is>
          <t/>
        </is>
      </c>
      <c r="J2025" s="24" t="inlineStr">
        <f aca="false">FALSE()</f>
        <is>
          <t/>
        </is>
      </c>
      <c r="K2025" s="24" t="inlineStr">
        <f aca="false">FALSE()</f>
        <is>
          <t/>
        </is>
      </c>
      <c r="L2025" s="24" t="inlineStr">
        <f aca="false">FALSE()</f>
        <is>
          <t/>
        </is>
      </c>
    </row>
    <row r="2026" customFormat="false" ht="15" hidden="false" customHeight="false" outlineLevel="0" collapsed="false">
      <c r="A2026" s="24" t="s">
        <v>993</v>
      </c>
      <c r="B2026" s="24" t="s">
        <v>14845</v>
      </c>
      <c r="C2026" s="24" t="n">
        <v>15</v>
      </c>
      <c r="D2026" s="108" t="n">
        <v>0.00204092647574589</v>
      </c>
      <c r="E2026" s="108" t="n">
        <v>1.10266234189715</v>
      </c>
      <c r="F2026" s="24" t="s">
        <v>13957</v>
      </c>
      <c r="G2026" s="24" t="inlineStr">
        <f aca="false">FALSE()</f>
        <is>
          <t/>
        </is>
      </c>
      <c r="H2026" s="24" t="inlineStr">
        <f aca="false">FALSE()</f>
        <is>
          <t/>
        </is>
      </c>
      <c r="I2026" s="24" t="inlineStr">
        <f aca="false">FALSE()</f>
        <is>
          <t/>
        </is>
      </c>
      <c r="J2026" s="24" t="inlineStr">
        <f aca="false">FALSE()</f>
        <is>
          <t/>
        </is>
      </c>
      <c r="K2026" s="24" t="inlineStr">
        <f aca="false">FALSE()</f>
        <is>
          <t/>
        </is>
      </c>
      <c r="L2026" s="24" t="inlineStr">
        <f aca="false">FALSE()</f>
        <is>
          <t/>
        </is>
      </c>
    </row>
    <row r="2027" customFormat="false" ht="15" hidden="false" customHeight="false" outlineLevel="0" collapsed="false">
      <c r="A2027" s="24" t="s">
        <v>15101</v>
      </c>
      <c r="B2027" s="24" t="s">
        <v>15084</v>
      </c>
      <c r="C2027" s="24" t="n">
        <v>15</v>
      </c>
      <c r="D2027" s="108" t="n">
        <v>0.00204092647574589</v>
      </c>
      <c r="E2027" s="108" t="n">
        <v>1.10266234189715</v>
      </c>
      <c r="F2027" s="24" t="s">
        <v>13957</v>
      </c>
      <c r="G2027" s="24" t="inlineStr">
        <f aca="false">FALSE()</f>
        <is>
          <t/>
        </is>
      </c>
      <c r="H2027" s="24" t="inlineStr">
        <f aca="false">FALSE()</f>
        <is>
          <t/>
        </is>
      </c>
      <c r="I2027" s="24" t="inlineStr">
        <f aca="false">FALSE()</f>
        <is>
          <t/>
        </is>
      </c>
      <c r="J2027" s="24" t="inlineStr">
        <f aca="false">FALSE()</f>
        <is>
          <t/>
        </is>
      </c>
      <c r="K2027" s="24" t="inlineStr">
        <f aca="false">FALSE()</f>
        <is>
          <t/>
        </is>
      </c>
      <c r="L2027" s="24" t="inlineStr">
        <f aca="false">FALSE()</f>
        <is>
          <t/>
        </is>
      </c>
    </row>
    <row r="2028" customFormat="false" ht="15" hidden="false" customHeight="false" outlineLevel="0" collapsed="false">
      <c r="A2028" s="24" t="s">
        <v>338</v>
      </c>
      <c r="B2028" s="24" t="s">
        <v>1929</v>
      </c>
      <c r="C2028" s="24" t="n">
        <v>16</v>
      </c>
      <c r="D2028" s="108" t="n">
        <v>0</v>
      </c>
      <c r="E2028" s="108" t="n">
        <v>0.909823369650912</v>
      </c>
      <c r="F2028" s="24" t="s">
        <v>13963</v>
      </c>
      <c r="G2028" s="24" t="inlineStr">
        <f aca="false">FALSE()</f>
        <is>
          <t/>
        </is>
      </c>
      <c r="H2028" s="24" t="inlineStr">
        <f aca="false">FALSE()</f>
        <is>
          <t/>
        </is>
      </c>
      <c r="I2028" s="24" t="inlineStr">
        <f aca="false">FALSE()</f>
        <is>
          <t/>
        </is>
      </c>
      <c r="J2028" s="24" t="inlineStr">
        <f aca="false">FALSE()</f>
        <is>
          <t/>
        </is>
      </c>
      <c r="K2028" s="24" t="n">
        <f aca="false">TRUE()</f>
        <v>1</v>
      </c>
      <c r="L2028" s="24" t="inlineStr">
        <f aca="false">FALSE()</f>
        <is>
          <t/>
        </is>
      </c>
    </row>
    <row r="2029" customFormat="false" ht="15" hidden="false" customHeight="false" outlineLevel="0" collapsed="false">
      <c r="A2029" s="24" t="s">
        <v>1929</v>
      </c>
      <c r="B2029" s="24" t="s">
        <v>14888</v>
      </c>
      <c r="C2029" s="24" t="n">
        <v>6</v>
      </c>
      <c r="D2029" s="108" t="n">
        <v>0.0175055643399568</v>
      </c>
      <c r="E2029" s="108" t="n">
        <v>0.909823369650912</v>
      </c>
      <c r="F2029" s="24" t="s">
        <v>13963</v>
      </c>
      <c r="G2029" s="24" t="inlineStr">
        <f aca="false">FALSE()</f>
        <is>
          <t/>
        </is>
      </c>
      <c r="H2029" s="24" t="n">
        <f aca="false">TRUE()</f>
        <v>1</v>
      </c>
      <c r="I2029" s="24" t="inlineStr">
        <f aca="false">FALSE()</f>
        <is>
          <t/>
        </is>
      </c>
      <c r="J2029" s="24" t="inlineStr">
        <f aca="false">FALSE()</f>
        <is>
          <t/>
        </is>
      </c>
      <c r="K2029" s="24" t="n">
        <f aca="false">FALSE()</f>
        <v>0</v>
      </c>
      <c r="L2029" s="24" t="inlineStr">
        <f aca="false">FALSE()</f>
        <is>
          <t/>
        </is>
      </c>
    </row>
    <row r="2030" customFormat="false" ht="15" hidden="false" customHeight="false" outlineLevel="0" collapsed="false">
      <c r="A2030" s="24" t="s">
        <v>14888</v>
      </c>
      <c r="B2030" s="24" t="s">
        <v>245</v>
      </c>
      <c r="C2030" s="24" t="n">
        <v>6</v>
      </c>
      <c r="D2030" s="108" t="n">
        <v>0.0175055643399568</v>
      </c>
      <c r="E2030" s="108" t="n">
        <v>1.15970084286751</v>
      </c>
      <c r="F2030" s="24" t="s">
        <v>13963</v>
      </c>
      <c r="G2030" s="24" t="inlineStr">
        <f aca="false">FALSE()</f>
        <is>
          <t/>
        </is>
      </c>
      <c r="H2030" s="24" t="n">
        <f aca="false">FALSE()</f>
        <v>0</v>
      </c>
      <c r="I2030" s="24" t="inlineStr">
        <f aca="false">FALSE()</f>
        <is>
          <t/>
        </is>
      </c>
      <c r="J2030" s="24" t="inlineStr">
        <f aca="false">FALSE()</f>
        <is>
          <t/>
        </is>
      </c>
      <c r="K2030" s="24" t="inlineStr">
        <f aca="false">FALSE()</f>
        <is>
          <t/>
        </is>
      </c>
      <c r="L2030" s="24" t="inlineStr">
        <f aca="false">FALSE()</f>
        <is>
          <t/>
        </is>
      </c>
    </row>
    <row r="2031" customFormat="false" ht="15" hidden="false" customHeight="false" outlineLevel="0" collapsed="false">
      <c r="A2031" s="24" t="s">
        <v>245</v>
      </c>
      <c r="B2031" s="24" t="s">
        <v>249</v>
      </c>
      <c r="C2031" s="24" t="n">
        <v>6</v>
      </c>
      <c r="D2031" s="108" t="n">
        <v>0.0175055643399568</v>
      </c>
      <c r="E2031" s="108" t="n">
        <v>1.15970084286751</v>
      </c>
      <c r="F2031" s="24" t="s">
        <v>13963</v>
      </c>
      <c r="G2031" s="24" t="inlineStr">
        <f aca="false">FALSE()</f>
        <is>
          <t/>
        </is>
      </c>
      <c r="H2031" s="24" t="inlineStr">
        <f aca="false">FALSE()</f>
        <is>
          <t/>
        </is>
      </c>
      <c r="I2031" s="24" t="inlineStr">
        <f aca="false">FALSE()</f>
        <is>
          <t/>
        </is>
      </c>
      <c r="J2031" s="24" t="inlineStr">
        <f aca="false">FALSE()</f>
        <is>
          <t/>
        </is>
      </c>
      <c r="K2031" s="24" t="inlineStr">
        <f aca="false">FALSE()</f>
        <is>
          <t/>
        </is>
      </c>
      <c r="L2031" s="24" t="inlineStr">
        <f aca="false">FALSE()</f>
        <is>
          <t/>
        </is>
      </c>
    </row>
    <row r="2032" customFormat="false" ht="15" hidden="false" customHeight="false" outlineLevel="0" collapsed="false">
      <c r="A2032" s="24" t="s">
        <v>249</v>
      </c>
      <c r="B2032" s="24" t="s">
        <v>241</v>
      </c>
      <c r="C2032" s="24" t="n">
        <v>6</v>
      </c>
      <c r="D2032" s="108" t="n">
        <v>0.0175055643399568</v>
      </c>
      <c r="E2032" s="108" t="n">
        <v>0.909823369650912</v>
      </c>
      <c r="F2032" s="24" t="s">
        <v>13963</v>
      </c>
      <c r="G2032" s="24" t="inlineStr">
        <f aca="false">FALSE()</f>
        <is>
          <t/>
        </is>
      </c>
      <c r="H2032" s="24" t="inlineStr">
        <f aca="false">FALSE()</f>
        <is>
          <t/>
        </is>
      </c>
      <c r="I2032" s="24" t="inlineStr">
        <f aca="false">FALSE()</f>
        <is>
          <t/>
        </is>
      </c>
      <c r="J2032" s="24" t="inlineStr">
        <f aca="false">FALSE()</f>
        <is>
          <t/>
        </is>
      </c>
      <c r="K2032" s="24" t="inlineStr">
        <f aca="false">FALSE()</f>
        <is>
          <t/>
        </is>
      </c>
      <c r="L2032" s="24" t="inlineStr">
        <f aca="false">FALSE()</f>
        <is>
          <t/>
        </is>
      </c>
    </row>
    <row r="2033" customFormat="false" ht="15" hidden="false" customHeight="false" outlineLevel="0" collapsed="false">
      <c r="A2033" s="24" t="s">
        <v>241</v>
      </c>
      <c r="B2033" s="24" t="s">
        <v>338</v>
      </c>
      <c r="C2033" s="24" t="n">
        <v>5</v>
      </c>
      <c r="D2033" s="108" t="n">
        <v>0.0172996567917776</v>
      </c>
      <c r="E2033" s="108" t="n">
        <v>0.636822097587174</v>
      </c>
      <c r="F2033" s="24" t="s">
        <v>13963</v>
      </c>
      <c r="G2033" s="24" t="inlineStr">
        <f aca="false">FALSE()</f>
        <is>
          <t/>
        </is>
      </c>
      <c r="H2033" s="24" t="inlineStr">
        <f aca="false">FALSE()</f>
        <is>
          <t/>
        </is>
      </c>
      <c r="I2033" s="24" t="inlineStr">
        <f aca="false">FALSE()</f>
        <is>
          <t/>
        </is>
      </c>
      <c r="J2033" s="24" t="inlineStr">
        <f aca="false">FALSE()</f>
        <is>
          <t/>
        </is>
      </c>
      <c r="K2033" s="24" t="inlineStr">
        <f aca="false">FALSE()</f>
        <is>
          <t/>
        </is>
      </c>
      <c r="L2033" s="24" t="inlineStr">
        <f aca="false">FALSE()</f>
        <is>
          <t/>
        </is>
      </c>
    </row>
    <row r="2034" customFormat="false" ht="15" hidden="false" customHeight="false" outlineLevel="0" collapsed="false">
      <c r="A2034" s="24" t="s">
        <v>250</v>
      </c>
      <c r="B2034" s="24" t="s">
        <v>338</v>
      </c>
      <c r="C2034" s="24" t="n">
        <v>5</v>
      </c>
      <c r="D2034" s="108" t="n">
        <v>0.0172996567917776</v>
      </c>
      <c r="E2034" s="108" t="n">
        <v>0.595429412428949</v>
      </c>
      <c r="F2034" s="24" t="s">
        <v>13963</v>
      </c>
      <c r="G2034" s="24" t="inlineStr">
        <f aca="false">FALSE()</f>
        <is>
          <t/>
        </is>
      </c>
      <c r="H2034" s="24" t="inlineStr">
        <f aca="false">FALSE()</f>
        <is>
          <t/>
        </is>
      </c>
      <c r="I2034" s="24" t="inlineStr">
        <f aca="false">FALSE()</f>
        <is>
          <t/>
        </is>
      </c>
      <c r="J2034" s="24" t="inlineStr">
        <f aca="false">FALSE()</f>
        <is>
          <t/>
        </is>
      </c>
      <c r="K2034" s="24" t="inlineStr">
        <f aca="false">FALSE()</f>
        <is>
          <t/>
        </is>
      </c>
      <c r="L2034" s="24" t="inlineStr">
        <f aca="false">FALSE()</f>
        <is>
          <t/>
        </is>
      </c>
    </row>
    <row r="2035" customFormat="false" ht="15" hidden="false" customHeight="false" outlineLevel="0" collapsed="false">
      <c r="A2035" s="24" t="s">
        <v>255</v>
      </c>
      <c r="B2035" s="24" t="s">
        <v>14879</v>
      </c>
      <c r="C2035" s="24" t="n">
        <v>4</v>
      </c>
      <c r="D2035" s="108" t="n">
        <v>0.0164947942829579</v>
      </c>
      <c r="E2035" s="108" t="n">
        <v>1.26884531229258</v>
      </c>
      <c r="F2035" s="24" t="s">
        <v>13963</v>
      </c>
      <c r="G2035" s="24" t="inlineStr">
        <f aca="false">FALSE()</f>
        <is>
          <t/>
        </is>
      </c>
      <c r="H2035" s="24" t="inlineStr">
        <f aca="false">FALSE()</f>
        <is>
          <t/>
        </is>
      </c>
      <c r="I2035" s="24" t="inlineStr">
        <f aca="false">FALSE()</f>
        <is>
          <t/>
        </is>
      </c>
      <c r="J2035" s="24" t="inlineStr">
        <f aca="false">FALSE()</f>
        <is>
          <t/>
        </is>
      </c>
      <c r="K2035" s="24" t="inlineStr">
        <f aca="false">FALSE()</f>
        <is>
          <t/>
        </is>
      </c>
      <c r="L2035" s="24" t="inlineStr">
        <f aca="false">FALSE()</f>
        <is>
          <t/>
        </is>
      </c>
    </row>
    <row r="2036" customFormat="false" ht="15" hidden="false" customHeight="false" outlineLevel="0" collapsed="false">
      <c r="A2036" s="24" t="s">
        <v>14879</v>
      </c>
      <c r="B2036" s="24" t="s">
        <v>241</v>
      </c>
      <c r="C2036" s="24" t="n">
        <v>4</v>
      </c>
      <c r="D2036" s="108" t="n">
        <v>0.0164947942829579</v>
      </c>
      <c r="E2036" s="108" t="n">
        <v>0.666785320964618</v>
      </c>
      <c r="F2036" s="24" t="s">
        <v>13963</v>
      </c>
      <c r="G2036" s="24" t="inlineStr">
        <f aca="false">FALSE()</f>
        <is>
          <t/>
        </is>
      </c>
      <c r="H2036" s="24" t="inlineStr">
        <f aca="false">FALSE()</f>
        <is>
          <t/>
        </is>
      </c>
      <c r="I2036" s="24" t="inlineStr">
        <f aca="false">FALSE()</f>
        <is>
          <t/>
        </is>
      </c>
      <c r="J2036" s="24" t="inlineStr">
        <f aca="false">FALSE()</f>
        <is>
          <t/>
        </is>
      </c>
      <c r="K2036" s="24" t="inlineStr">
        <f aca="false">FALSE()</f>
        <is>
          <t/>
        </is>
      </c>
      <c r="L2036" s="24" t="inlineStr">
        <f aca="false">FALSE()</f>
        <is>
          <t/>
        </is>
      </c>
    </row>
    <row r="2037" customFormat="false" ht="15" hidden="false" customHeight="false" outlineLevel="0" collapsed="false">
      <c r="A2037" s="24" t="s">
        <v>1929</v>
      </c>
      <c r="B2037" s="24" t="s">
        <v>15187</v>
      </c>
      <c r="C2037" s="24" t="n">
        <v>4</v>
      </c>
      <c r="D2037" s="108" t="n">
        <v>0.0164947942829579</v>
      </c>
      <c r="E2037" s="108" t="n">
        <v>0.909823369650912</v>
      </c>
      <c r="F2037" s="24" t="s">
        <v>13963</v>
      </c>
      <c r="G2037" s="24" t="inlineStr">
        <f aca="false">FALSE()</f>
        <is>
          <t/>
        </is>
      </c>
      <c r="H2037" s="24" t="n">
        <f aca="false">TRUE()</f>
        <v>1</v>
      </c>
      <c r="I2037" s="24" t="inlineStr">
        <f aca="false">FALSE()</f>
        <is>
          <t/>
        </is>
      </c>
      <c r="J2037" s="24" t="inlineStr">
        <f aca="false">FALSE()</f>
        <is>
          <t/>
        </is>
      </c>
      <c r="K2037" s="24" t="inlineStr">
        <f aca="false">FALSE()</f>
        <is>
          <t/>
        </is>
      </c>
      <c r="L2037" s="24" t="inlineStr">
        <f aca="false">FALSE()</f>
        <is>
          <t/>
        </is>
      </c>
    </row>
    <row r="2038" customFormat="false" ht="15" hidden="false" customHeight="false" outlineLevel="0" collapsed="false">
      <c r="A2038" s="24" t="s">
        <v>15743</v>
      </c>
      <c r="B2038" s="24" t="s">
        <v>14879</v>
      </c>
      <c r="C2038" s="24" t="n">
        <v>3</v>
      </c>
      <c r="D2038" s="108" t="n">
        <v>0.0149383300260876</v>
      </c>
      <c r="E2038" s="108" t="n">
        <v>1.26884531229258</v>
      </c>
      <c r="F2038" s="24" t="s">
        <v>13963</v>
      </c>
      <c r="G2038" s="24" t="inlineStr">
        <f aca="false">FALSE()</f>
        <is>
          <t/>
        </is>
      </c>
      <c r="H2038" s="24" t="n">
        <f aca="false">FALSE()</f>
        <v>0</v>
      </c>
      <c r="I2038" s="24" t="inlineStr">
        <f aca="false">FALSE()</f>
        <is>
          <t/>
        </is>
      </c>
      <c r="J2038" s="24" t="inlineStr">
        <f aca="false">FALSE()</f>
        <is>
          <t/>
        </is>
      </c>
      <c r="K2038" s="24" t="inlineStr">
        <f aca="false">FALSE()</f>
        <is>
          <t/>
        </is>
      </c>
      <c r="L2038" s="24" t="inlineStr">
        <f aca="false">FALSE()</f>
        <is>
          <t/>
        </is>
      </c>
    </row>
    <row r="2039" customFormat="false" ht="15" hidden="false" customHeight="false" outlineLevel="0" collapsed="false">
      <c r="A2039" s="24" t="s">
        <v>14879</v>
      </c>
      <c r="B2039" s="24" t="s">
        <v>15330</v>
      </c>
      <c r="C2039" s="24" t="n">
        <v>3</v>
      </c>
      <c r="D2039" s="108" t="n">
        <v>0.0149383300260876</v>
      </c>
      <c r="E2039" s="108" t="n">
        <v>1.26884531229258</v>
      </c>
      <c r="F2039" s="24" t="s">
        <v>13963</v>
      </c>
      <c r="G2039" s="24" t="inlineStr">
        <f aca="false">FALSE()</f>
        <is>
          <t/>
        </is>
      </c>
      <c r="H2039" s="24" t="inlineStr">
        <f aca="false">FALSE()</f>
        <is>
          <t/>
        </is>
      </c>
      <c r="I2039" s="24" t="inlineStr">
        <f aca="false">FALSE()</f>
        <is>
          <t/>
        </is>
      </c>
      <c r="J2039" s="24" t="inlineStr">
        <f aca="false">FALSE()</f>
        <is>
          <t/>
        </is>
      </c>
      <c r="K2039" s="24" t="inlineStr">
        <f aca="false">FALSE()</f>
        <is>
          <t/>
        </is>
      </c>
      <c r="L2039" s="24" t="inlineStr">
        <f aca="false">FALSE()</f>
        <is>
          <t/>
        </is>
      </c>
    </row>
    <row r="2040" customFormat="false" ht="15" hidden="false" customHeight="false" outlineLevel="0" collapsed="false">
      <c r="A2040" s="24" t="s">
        <v>15330</v>
      </c>
      <c r="B2040" s="24" t="s">
        <v>15206</v>
      </c>
      <c r="C2040" s="24" t="n">
        <v>3</v>
      </c>
      <c r="D2040" s="108" t="n">
        <v>0.0149383300260876</v>
      </c>
      <c r="E2040" s="108" t="n">
        <v>1.63682209758717</v>
      </c>
      <c r="F2040" s="24" t="s">
        <v>13963</v>
      </c>
      <c r="G2040" s="24" t="inlineStr">
        <f aca="false">FALSE()</f>
        <is>
          <t/>
        </is>
      </c>
      <c r="H2040" s="24" t="inlineStr">
        <f aca="false">FALSE()</f>
        <is>
          <t/>
        </is>
      </c>
      <c r="I2040" s="24" t="inlineStr">
        <f aca="false">FALSE()</f>
        <is>
          <t/>
        </is>
      </c>
      <c r="J2040" s="24" t="inlineStr">
        <f aca="false">FALSE()</f>
        <is>
          <t/>
        </is>
      </c>
      <c r="K2040" s="24" t="inlineStr">
        <f aca="false">FALSE()</f>
        <is>
          <t/>
        </is>
      </c>
      <c r="L2040" s="24" t="inlineStr">
        <f aca="false">FALSE()</f>
        <is>
          <t/>
        </is>
      </c>
    </row>
    <row r="2041" customFormat="false" ht="15" hidden="false" customHeight="false" outlineLevel="0" collapsed="false">
      <c r="A2041" s="24" t="s">
        <v>15206</v>
      </c>
      <c r="B2041" s="24" t="s">
        <v>15744</v>
      </c>
      <c r="C2041" s="24" t="n">
        <v>3</v>
      </c>
      <c r="D2041" s="108" t="n">
        <v>0.0149383300260876</v>
      </c>
      <c r="E2041" s="108" t="n">
        <v>1.63682209758717</v>
      </c>
      <c r="F2041" s="24" t="s">
        <v>13963</v>
      </c>
      <c r="G2041" s="24" t="inlineStr">
        <f aca="false">FALSE()</f>
        <is>
          <t/>
        </is>
      </c>
      <c r="H2041" s="24" t="inlineStr">
        <f aca="false">FALSE()</f>
        <is>
          <t/>
        </is>
      </c>
      <c r="I2041" s="24" t="inlineStr">
        <f aca="false">FALSE()</f>
        <is>
          <t/>
        </is>
      </c>
      <c r="J2041" s="24" t="inlineStr">
        <f aca="false">FALSE()</f>
        <is>
          <t/>
        </is>
      </c>
      <c r="K2041" s="24" t="inlineStr">
        <f aca="false">FALSE()</f>
        <is>
          <t/>
        </is>
      </c>
      <c r="L2041" s="24" t="inlineStr">
        <f aca="false">FALSE()</f>
        <is>
          <t/>
        </is>
      </c>
    </row>
    <row r="2042" customFormat="false" ht="15" hidden="false" customHeight="false" outlineLevel="0" collapsed="false">
      <c r="A2042" s="24" t="s">
        <v>15744</v>
      </c>
      <c r="B2042" s="24" t="s">
        <v>338</v>
      </c>
      <c r="C2042" s="24" t="n">
        <v>3</v>
      </c>
      <c r="D2042" s="108" t="n">
        <v>0.0149383300260876</v>
      </c>
      <c r="E2042" s="108" t="n">
        <v>0.937852093251156</v>
      </c>
      <c r="F2042" s="24" t="s">
        <v>13963</v>
      </c>
      <c r="G2042" s="24" t="inlineStr">
        <f aca="false">FALSE()</f>
        <is>
          <t/>
        </is>
      </c>
      <c r="H2042" s="24" t="inlineStr">
        <f aca="false">FALSE()</f>
        <is>
          <t/>
        </is>
      </c>
      <c r="I2042" s="24" t="inlineStr">
        <f aca="false">FALSE()</f>
        <is>
          <t/>
        </is>
      </c>
      <c r="J2042" s="24" t="inlineStr">
        <f aca="false">FALSE()</f>
        <is>
          <t/>
        </is>
      </c>
      <c r="K2042" s="24" t="inlineStr">
        <f aca="false">FALSE()</f>
        <is>
          <t/>
        </is>
      </c>
      <c r="L2042" s="24" t="inlineStr">
        <f aca="false">FALSE()</f>
        <is>
          <t/>
        </is>
      </c>
    </row>
    <row r="2043" customFormat="false" ht="15" hidden="false" customHeight="false" outlineLevel="0" collapsed="false">
      <c r="A2043" s="24" t="s">
        <v>1929</v>
      </c>
      <c r="B2043" s="24" t="s">
        <v>15459</v>
      </c>
      <c r="C2043" s="24" t="n">
        <v>3</v>
      </c>
      <c r="D2043" s="108" t="n">
        <v>0.0149383300260876</v>
      </c>
      <c r="E2043" s="108" t="n">
        <v>0.909823369650912</v>
      </c>
      <c r="F2043" s="24" t="s">
        <v>13963</v>
      </c>
      <c r="G2043" s="24" t="inlineStr">
        <f aca="false">FALSE()</f>
        <is>
          <t/>
        </is>
      </c>
      <c r="H2043" s="24" t="n">
        <f aca="false">TRUE()</f>
        <v>1</v>
      </c>
      <c r="I2043" s="24" t="inlineStr">
        <f aca="false">FALSE()</f>
        <is>
          <t/>
        </is>
      </c>
      <c r="J2043" s="24" t="inlineStr">
        <f aca="false">FALSE()</f>
        <is>
          <t/>
        </is>
      </c>
      <c r="K2043" s="24" t="inlineStr">
        <f aca="false">FALSE()</f>
        <is>
          <t/>
        </is>
      </c>
      <c r="L2043" s="24" t="inlineStr">
        <f aca="false">FALSE()</f>
        <is>
          <t/>
        </is>
      </c>
    </row>
    <row r="2044" customFormat="false" ht="15" hidden="false" customHeight="false" outlineLevel="0" collapsed="false">
      <c r="A2044" s="24" t="s">
        <v>15459</v>
      </c>
      <c r="B2044" s="24" t="s">
        <v>241</v>
      </c>
      <c r="C2044" s="24" t="n">
        <v>3</v>
      </c>
      <c r="D2044" s="108" t="n">
        <v>0.0149383300260876</v>
      </c>
      <c r="E2044" s="108" t="n">
        <v>0.909823369650912</v>
      </c>
      <c r="F2044" s="24" t="s">
        <v>13963</v>
      </c>
      <c r="G2044" s="24" t="inlineStr">
        <f aca="false">FALSE()</f>
        <is>
          <t/>
        </is>
      </c>
      <c r="H2044" s="24" t="n">
        <f aca="false">FALSE()</f>
        <v>0</v>
      </c>
      <c r="I2044" s="24" t="inlineStr">
        <f aca="false">FALSE()</f>
        <is>
          <t/>
        </is>
      </c>
      <c r="J2044" s="24" t="inlineStr">
        <f aca="false">FALSE()</f>
        <is>
          <t/>
        </is>
      </c>
      <c r="K2044" s="24" t="inlineStr">
        <f aca="false">FALSE()</f>
        <is>
          <t/>
        </is>
      </c>
      <c r="L2044" s="24" t="inlineStr">
        <f aca="false">FALSE()</f>
        <is>
          <t/>
        </is>
      </c>
    </row>
    <row r="2045" customFormat="false" ht="15" hidden="false" customHeight="false" outlineLevel="0" collapsed="false">
      <c r="A2045" s="24" t="s">
        <v>241</v>
      </c>
      <c r="B2045" s="24" t="s">
        <v>245</v>
      </c>
      <c r="C2045" s="24" t="n">
        <v>3</v>
      </c>
      <c r="D2045" s="108" t="n">
        <v>0.0149383300260876</v>
      </c>
      <c r="E2045" s="108" t="n">
        <v>0.636822097587174</v>
      </c>
      <c r="F2045" s="24" t="s">
        <v>13963</v>
      </c>
      <c r="G2045" s="24" t="inlineStr">
        <f aca="false">FALSE()</f>
        <is>
          <t/>
        </is>
      </c>
      <c r="H2045" s="24" t="inlineStr">
        <f aca="false">FALSE()</f>
        <is>
          <t/>
        </is>
      </c>
      <c r="I2045" s="24" t="inlineStr">
        <f aca="false">FALSE()</f>
        <is>
          <t/>
        </is>
      </c>
      <c r="J2045" s="24" t="inlineStr">
        <f aca="false">FALSE()</f>
        <is>
          <t/>
        </is>
      </c>
      <c r="K2045" s="24" t="inlineStr">
        <f aca="false">FALSE()</f>
        <is>
          <t/>
        </is>
      </c>
      <c r="L2045" s="24" t="inlineStr">
        <f aca="false">FALSE()</f>
        <is>
          <t/>
        </is>
      </c>
    </row>
    <row r="2046" customFormat="false" ht="15" hidden="false" customHeight="false" outlineLevel="0" collapsed="false">
      <c r="A2046" s="24" t="s">
        <v>245</v>
      </c>
      <c r="B2046" s="24" t="s">
        <v>14904</v>
      </c>
      <c r="C2046" s="24" t="n">
        <v>3</v>
      </c>
      <c r="D2046" s="108" t="n">
        <v>0.0149383300260876</v>
      </c>
      <c r="E2046" s="108" t="n">
        <v>1.03476210625921</v>
      </c>
      <c r="F2046" s="24" t="s">
        <v>13963</v>
      </c>
      <c r="G2046" s="24" t="inlineStr">
        <f aca="false">FALSE()</f>
        <is>
          <t/>
        </is>
      </c>
      <c r="H2046" s="24" t="inlineStr">
        <f aca="false">FALSE()</f>
        <is>
          <t/>
        </is>
      </c>
      <c r="I2046" s="24" t="inlineStr">
        <f aca="false">FALSE()</f>
        <is>
          <t/>
        </is>
      </c>
      <c r="J2046" s="24" t="n">
        <f aca="false">TRUE()</f>
        <v>1</v>
      </c>
      <c r="K2046" s="24" t="inlineStr">
        <f aca="false">FALSE()</f>
        <is>
          <t/>
        </is>
      </c>
      <c r="L2046" s="24" t="inlineStr">
        <f aca="false">FALSE()</f>
        <is>
          <t/>
        </is>
      </c>
    </row>
    <row r="2047" customFormat="false" ht="15" hidden="false" customHeight="false" outlineLevel="0" collapsed="false">
      <c r="A2047" s="24" t="s">
        <v>250</v>
      </c>
      <c r="B2047" s="24" t="s">
        <v>255</v>
      </c>
      <c r="C2047" s="24" t="n">
        <v>3</v>
      </c>
      <c r="D2047" s="108" t="n">
        <v>0.0149383300260876</v>
      </c>
      <c r="E2047" s="108" t="n">
        <v>1.07255066714861</v>
      </c>
      <c r="F2047" s="24" t="s">
        <v>13963</v>
      </c>
      <c r="G2047" s="24" t="inlineStr">
        <f aca="false">FALSE()</f>
        <is>
          <t/>
        </is>
      </c>
      <c r="H2047" s="24" t="inlineStr">
        <f aca="false">FALSE()</f>
        <is>
          <t/>
        </is>
      </c>
      <c r="I2047" s="24" t="inlineStr">
        <f aca="false">FALSE()</f>
        <is>
          <t/>
        </is>
      </c>
      <c r="J2047" s="24" t="n">
        <f aca="false">FALSE()</f>
        <v>0</v>
      </c>
      <c r="K2047" s="24" t="inlineStr">
        <f aca="false">FALSE()</f>
        <is>
          <t/>
        </is>
      </c>
      <c r="L2047" s="24" t="inlineStr">
        <f aca="false">FALSE()</f>
        <is>
          <t/>
        </is>
      </c>
    </row>
    <row r="2048" customFormat="false" ht="15" hidden="false" customHeight="false" outlineLevel="0" collapsed="false">
      <c r="A2048" s="24" t="s">
        <v>250</v>
      </c>
      <c r="B2048" s="24" t="s">
        <v>15743</v>
      </c>
      <c r="C2048" s="24" t="n">
        <v>2</v>
      </c>
      <c r="D2048" s="108" t="n">
        <v>0.0123710957122184</v>
      </c>
      <c r="E2048" s="108" t="n">
        <v>1.07255066714861</v>
      </c>
      <c r="F2048" s="24" t="s">
        <v>13963</v>
      </c>
      <c r="G2048" s="24" t="inlineStr">
        <f aca="false">FALSE()</f>
        <is>
          <t/>
        </is>
      </c>
      <c r="H2048" s="24" t="inlineStr">
        <f aca="false">FALSE()</f>
        <is>
          <t/>
        </is>
      </c>
      <c r="I2048" s="24" t="inlineStr">
        <f aca="false">FALSE()</f>
        <is>
          <t/>
        </is>
      </c>
      <c r="J2048" s="24" t="inlineStr">
        <f aca="false">FALSE()</f>
        <is>
          <t/>
        </is>
      </c>
      <c r="K2048" s="24" t="inlineStr">
        <f aca="false">FALSE()</f>
        <is>
          <t/>
        </is>
      </c>
      <c r="L2048" s="24" t="inlineStr">
        <f aca="false">FALSE()</f>
        <is>
          <t/>
        </is>
      </c>
    </row>
    <row r="2049" customFormat="false" ht="15" hidden="false" customHeight="false" outlineLevel="0" collapsed="false">
      <c r="A2049" s="24" t="s">
        <v>14904</v>
      </c>
      <c r="B2049" s="24" t="s">
        <v>15745</v>
      </c>
      <c r="C2049" s="24" t="n">
        <v>2</v>
      </c>
      <c r="D2049" s="108" t="n">
        <v>0.0123710957122184</v>
      </c>
      <c r="E2049" s="108" t="n">
        <v>1.41497334797082</v>
      </c>
      <c r="F2049" s="24" t="s">
        <v>13963</v>
      </c>
      <c r="G2049" s="24" t="n">
        <f aca="false">TRUE()</f>
        <v>1</v>
      </c>
      <c r="H2049" s="24" t="inlineStr">
        <f aca="false">FALSE()</f>
        <is>
          <t/>
        </is>
      </c>
      <c r="I2049" s="24" t="inlineStr">
        <f aca="false">FALSE()</f>
        <is>
          <t/>
        </is>
      </c>
      <c r="J2049" s="24" t="inlineStr">
        <f aca="false">FALSE()</f>
        <is>
          <t/>
        </is>
      </c>
      <c r="K2049" s="24" t="inlineStr">
        <f aca="false">FALSE()</f>
        <is>
          <t/>
        </is>
      </c>
      <c r="L2049" s="24" t="inlineStr">
        <f aca="false">FALSE()</f>
        <is>
          <t/>
        </is>
      </c>
    </row>
    <row r="2050" customFormat="false" ht="15" hidden="false" customHeight="false" outlineLevel="0" collapsed="false">
      <c r="A2050" s="24" t="s">
        <v>15745</v>
      </c>
      <c r="B2050" s="24" t="s">
        <v>15092</v>
      </c>
      <c r="C2050" s="24" t="n">
        <v>2</v>
      </c>
      <c r="D2050" s="108" t="n">
        <v>0.0123710957122184</v>
      </c>
      <c r="E2050" s="108" t="n">
        <v>1.81291335664286</v>
      </c>
      <c r="F2050" s="24" t="s">
        <v>13963</v>
      </c>
      <c r="G2050" s="24" t="n">
        <f aca="false">FALSE()</f>
        <v>0</v>
      </c>
      <c r="H2050" s="24" t="inlineStr">
        <f aca="false">FALSE()</f>
        <is>
          <t/>
        </is>
      </c>
      <c r="I2050" s="24" t="inlineStr">
        <f aca="false">FALSE()</f>
        <is>
          <t/>
        </is>
      </c>
      <c r="J2050" s="24" t="inlineStr">
        <f aca="false">FALSE()</f>
        <is>
          <t/>
        </is>
      </c>
      <c r="K2050" s="24" t="inlineStr">
        <f aca="false">FALSE()</f>
        <is>
          <t/>
        </is>
      </c>
      <c r="L2050" s="24" t="inlineStr">
        <f aca="false">FALSE()</f>
        <is>
          <t/>
        </is>
      </c>
    </row>
    <row r="2051" customFormat="false" ht="15" hidden="false" customHeight="false" outlineLevel="0" collapsed="false">
      <c r="A2051" s="24" t="s">
        <v>14864</v>
      </c>
      <c r="B2051" s="24" t="s">
        <v>14856</v>
      </c>
      <c r="C2051" s="24" t="n">
        <v>3</v>
      </c>
      <c r="D2051" s="108" t="n">
        <v>0.0144582198399898</v>
      </c>
      <c r="E2051" s="108" t="n">
        <v>1.47712125471966</v>
      </c>
      <c r="F2051" s="24" t="s">
        <v>13972</v>
      </c>
      <c r="G2051" s="24" t="n">
        <f aca="false">TRUE()</f>
        <v>1</v>
      </c>
      <c r="H2051" s="24" t="inlineStr">
        <f aca="false">FALSE()</f>
        <is>
          <t/>
        </is>
      </c>
      <c r="I2051" s="24" t="inlineStr">
        <f aca="false">FALSE()</f>
        <is>
          <t/>
        </is>
      </c>
      <c r="J2051" s="24" t="n">
        <f aca="false">TRUE()</f>
        <v>1</v>
      </c>
      <c r="K2051" s="24" t="inlineStr">
        <f aca="false">FALSE()</f>
        <is>
          <t/>
        </is>
      </c>
      <c r="L2051" s="24" t="inlineStr">
        <f aca="false">FALSE()</f>
        <is>
          <t/>
        </is>
      </c>
    </row>
    <row r="2052" customFormat="false" ht="15" hidden="false" customHeight="false" outlineLevel="0" collapsed="false">
      <c r="A2052" s="24" t="s">
        <v>14856</v>
      </c>
      <c r="B2052" s="24" t="s">
        <v>14880</v>
      </c>
      <c r="C2052" s="24" t="n">
        <v>3</v>
      </c>
      <c r="D2052" s="108" t="n">
        <v>0.0144582198399898</v>
      </c>
      <c r="E2052" s="108" t="n">
        <v>1.47712125471966</v>
      </c>
      <c r="F2052" s="24" t="s">
        <v>13972</v>
      </c>
      <c r="G2052" s="24" t="inlineStr">
        <f aca="false">TRUE()</f>
        <is>
          <t/>
        </is>
      </c>
      <c r="H2052" s="24" t="inlineStr">
        <f aca="false">FALSE()</f>
        <is>
          <t/>
        </is>
      </c>
      <c r="I2052" s="24" t="inlineStr">
        <f aca="false">FALSE()</f>
        <is>
          <t/>
        </is>
      </c>
      <c r="J2052" s="24" t="n">
        <f aca="false">FALSE()</f>
        <v>0</v>
      </c>
      <c r="K2052" s="24" t="inlineStr">
        <f aca="false">FALSE()</f>
        <is>
          <t/>
        </is>
      </c>
      <c r="L2052" s="24" t="inlineStr">
        <f aca="false">FALSE()</f>
        <is>
          <t/>
        </is>
      </c>
    </row>
    <row r="2053" customFormat="false" ht="15" hidden="false" customHeight="false" outlineLevel="0" collapsed="false">
      <c r="A2053" s="24" t="s">
        <v>14880</v>
      </c>
      <c r="B2053" s="24" t="s">
        <v>14889</v>
      </c>
      <c r="C2053" s="24" t="n">
        <v>3</v>
      </c>
      <c r="D2053" s="108" t="n">
        <v>0.0144582198399898</v>
      </c>
      <c r="E2053" s="108" t="n">
        <v>1.47712125471966</v>
      </c>
      <c r="F2053" s="24" t="s">
        <v>13972</v>
      </c>
      <c r="G2053" s="24" t="n">
        <f aca="false">FALSE()</f>
        <v>0</v>
      </c>
      <c r="H2053" s="24" t="inlineStr">
        <f aca="false">FALSE()</f>
        <is>
          <t/>
        </is>
      </c>
      <c r="I2053" s="24" t="inlineStr">
        <f aca="false">FALSE()</f>
        <is>
          <t/>
        </is>
      </c>
      <c r="J2053" s="24" t="inlineStr">
        <f aca="false">FALSE()</f>
        <is>
          <t/>
        </is>
      </c>
      <c r="K2053" s="24" t="inlineStr">
        <f aca="false">FALSE()</f>
        <is>
          <t/>
        </is>
      </c>
      <c r="L2053" s="24" t="inlineStr">
        <f aca="false">FALSE()</f>
        <is>
          <t/>
        </is>
      </c>
    </row>
    <row r="2054" customFormat="false" ht="15" hidden="false" customHeight="false" outlineLevel="0" collapsed="false">
      <c r="A2054" s="24" t="s">
        <v>14889</v>
      </c>
      <c r="B2054" s="24" t="s">
        <v>14897</v>
      </c>
      <c r="C2054" s="24" t="n">
        <v>3</v>
      </c>
      <c r="D2054" s="108" t="n">
        <v>0.0144582198399898</v>
      </c>
      <c r="E2054" s="108" t="n">
        <v>1.47712125471966</v>
      </c>
      <c r="F2054" s="24" t="s">
        <v>13972</v>
      </c>
      <c r="G2054" s="24" t="inlineStr">
        <f aca="false">FALSE()</f>
        <is>
          <t/>
        </is>
      </c>
      <c r="H2054" s="24" t="inlineStr">
        <f aca="false">FALSE()</f>
        <is>
          <t/>
        </is>
      </c>
      <c r="I2054" s="24" t="inlineStr">
        <f aca="false">FALSE()</f>
        <is>
          <t/>
        </is>
      </c>
      <c r="J2054" s="24" t="inlineStr">
        <f aca="false">FALSE()</f>
        <is>
          <t/>
        </is>
      </c>
      <c r="K2054" s="24" t="inlineStr">
        <f aca="false">FALSE()</f>
        <is>
          <t/>
        </is>
      </c>
      <c r="L2054" s="24" t="inlineStr">
        <f aca="false">FALSE()</f>
        <is>
          <t/>
        </is>
      </c>
    </row>
    <row r="2055" customFormat="false" ht="15" hidden="false" customHeight="false" outlineLevel="0" collapsed="false">
      <c r="A2055" s="24" t="s">
        <v>14897</v>
      </c>
      <c r="B2055" s="24" t="s">
        <v>1891</v>
      </c>
      <c r="C2055" s="24" t="n">
        <v>3</v>
      </c>
      <c r="D2055" s="108" t="n">
        <v>0.0144582198399898</v>
      </c>
      <c r="E2055" s="108" t="n">
        <v>1.47712125471966</v>
      </c>
      <c r="F2055" s="24" t="s">
        <v>13972</v>
      </c>
      <c r="G2055" s="24" t="inlineStr">
        <f aca="false">FALSE()</f>
        <is>
          <t/>
        </is>
      </c>
      <c r="H2055" s="24" t="inlineStr">
        <f aca="false">FALSE()</f>
        <is>
          <t/>
        </is>
      </c>
      <c r="I2055" s="24" t="inlineStr">
        <f aca="false">FALSE()</f>
        <is>
          <t/>
        </is>
      </c>
      <c r="J2055" s="24" t="inlineStr">
        <f aca="false">FALSE()</f>
        <is>
          <t/>
        </is>
      </c>
      <c r="K2055" s="24" t="inlineStr">
        <f aca="false">FALSE()</f>
        <is>
          <t/>
        </is>
      </c>
      <c r="L2055" s="24" t="inlineStr">
        <f aca="false">FALSE()</f>
        <is>
          <t/>
        </is>
      </c>
    </row>
    <row r="2056" customFormat="false" ht="15" hidden="false" customHeight="false" outlineLevel="0" collapsed="false">
      <c r="A2056" s="24" t="s">
        <v>1891</v>
      </c>
      <c r="B2056" s="24" t="s">
        <v>14827</v>
      </c>
      <c r="C2056" s="24" t="n">
        <v>3</v>
      </c>
      <c r="D2056" s="108" t="n">
        <v>0.0144582198399898</v>
      </c>
      <c r="E2056" s="108" t="n">
        <v>1.47712125471966</v>
      </c>
      <c r="F2056" s="24" t="s">
        <v>13972</v>
      </c>
      <c r="G2056" s="24" t="inlineStr">
        <f aca="false">FALSE()</f>
        <is>
          <t/>
        </is>
      </c>
      <c r="H2056" s="24" t="inlineStr">
        <f aca="false">FALSE()</f>
        <is>
          <t/>
        </is>
      </c>
      <c r="I2056" s="24" t="inlineStr">
        <f aca="false">FALSE()</f>
        <is>
          <t/>
        </is>
      </c>
      <c r="J2056" s="24" t="inlineStr">
        <f aca="false">FALSE()</f>
        <is>
          <t/>
        </is>
      </c>
      <c r="K2056" s="24" t="inlineStr">
        <f aca="false">FALSE()</f>
        <is>
          <t/>
        </is>
      </c>
      <c r="L2056" s="24" t="inlineStr">
        <f aca="false">FALSE()</f>
        <is>
          <t/>
        </is>
      </c>
    </row>
    <row r="2057" customFormat="false" ht="15" hidden="false" customHeight="false" outlineLevel="0" collapsed="false">
      <c r="A2057" s="24" t="s">
        <v>14827</v>
      </c>
      <c r="B2057" s="24" t="s">
        <v>15673</v>
      </c>
      <c r="C2057" s="24" t="n">
        <v>3</v>
      </c>
      <c r="D2057" s="108" t="n">
        <v>0.0144582198399898</v>
      </c>
      <c r="E2057" s="108" t="n">
        <v>1.47712125471966</v>
      </c>
      <c r="F2057" s="24" t="s">
        <v>13972</v>
      </c>
      <c r="G2057" s="24" t="inlineStr">
        <f aca="false">FALSE()</f>
        <is>
          <t/>
        </is>
      </c>
      <c r="H2057" s="24" t="inlineStr">
        <f aca="false">FALSE()</f>
        <is>
          <t/>
        </is>
      </c>
      <c r="I2057" s="24" t="inlineStr">
        <f aca="false">FALSE()</f>
        <is>
          <t/>
        </is>
      </c>
      <c r="J2057" s="24" t="inlineStr">
        <f aca="false">FALSE()</f>
        <is>
          <t/>
        </is>
      </c>
      <c r="K2057" s="24" t="inlineStr">
        <f aca="false">FALSE()</f>
        <is>
          <t/>
        </is>
      </c>
      <c r="L2057" s="24" t="inlineStr">
        <f aca="false">FALSE()</f>
        <is>
          <t/>
        </is>
      </c>
    </row>
    <row r="2058" customFormat="false" ht="15" hidden="false" customHeight="false" outlineLevel="0" collapsed="false">
      <c r="A2058" s="24" t="s">
        <v>15673</v>
      </c>
      <c r="B2058" s="24" t="s">
        <v>338</v>
      </c>
      <c r="C2058" s="24" t="n">
        <v>3</v>
      </c>
      <c r="D2058" s="108" t="n">
        <v>0.0144582198399898</v>
      </c>
      <c r="E2058" s="108" t="n">
        <v>1</v>
      </c>
      <c r="F2058" s="24" t="s">
        <v>13972</v>
      </c>
      <c r="G2058" s="24" t="inlineStr">
        <f aca="false">FALSE()</f>
        <is>
          <t/>
        </is>
      </c>
      <c r="H2058" s="24" t="inlineStr">
        <f aca="false">FALSE()</f>
        <is>
          <t/>
        </is>
      </c>
      <c r="I2058" s="24" t="inlineStr">
        <f aca="false">FALSE()</f>
        <is>
          <t/>
        </is>
      </c>
      <c r="J2058" s="24" t="inlineStr">
        <f aca="false">FALSE()</f>
        <is>
          <t/>
        </is>
      </c>
      <c r="K2058" s="24" t="inlineStr">
        <f aca="false">FALSE()</f>
        <is>
          <t/>
        </is>
      </c>
      <c r="L2058" s="24" t="inlineStr">
        <f aca="false">FALSE()</f>
        <is>
          <t/>
        </is>
      </c>
    </row>
    <row r="2059" customFormat="false" ht="15" hidden="false" customHeight="false" outlineLevel="0" collapsed="false">
      <c r="A2059" s="24" t="s">
        <v>338</v>
      </c>
      <c r="B2059" s="24" t="s">
        <v>14823</v>
      </c>
      <c r="C2059" s="24" t="n">
        <v>3</v>
      </c>
      <c r="D2059" s="108" t="n">
        <v>0.0144582198399898</v>
      </c>
      <c r="E2059" s="108" t="n">
        <v>0.7501225267834</v>
      </c>
      <c r="F2059" s="24" t="s">
        <v>13972</v>
      </c>
      <c r="G2059" s="24" t="inlineStr">
        <f aca="false">FALSE()</f>
        <is>
          <t/>
        </is>
      </c>
      <c r="H2059" s="24" t="inlineStr">
        <f aca="false">FALSE()</f>
        <is>
          <t/>
        </is>
      </c>
      <c r="I2059" s="24" t="inlineStr">
        <f aca="false">FALSE()</f>
        <is>
          <t/>
        </is>
      </c>
      <c r="J2059" s="24" t="inlineStr">
        <f aca="false">FALSE()</f>
        <is>
          <t/>
        </is>
      </c>
      <c r="K2059" s="24" t="inlineStr">
        <f aca="false">FALSE()</f>
        <is>
          <t/>
        </is>
      </c>
      <c r="L2059" s="24" t="inlineStr">
        <f aca="false">FALSE()</f>
        <is>
          <t/>
        </is>
      </c>
    </row>
    <row r="2060" customFormat="false" ht="15" hidden="false" customHeight="false" outlineLevel="0" collapsed="false">
      <c r="A2060" s="24" t="s">
        <v>14823</v>
      </c>
      <c r="B2060" s="24" t="s">
        <v>1890</v>
      </c>
      <c r="C2060" s="24" t="n">
        <v>3</v>
      </c>
      <c r="D2060" s="108" t="n">
        <v>0.0144582198399898</v>
      </c>
      <c r="E2060" s="108" t="n">
        <v>1.17609125905568</v>
      </c>
      <c r="F2060" s="24" t="s">
        <v>13972</v>
      </c>
      <c r="G2060" s="24" t="inlineStr">
        <f aca="false">FALSE()</f>
        <is>
          <t/>
        </is>
      </c>
      <c r="H2060" s="24" t="inlineStr">
        <f aca="false">FALSE()</f>
        <is>
          <t/>
        </is>
      </c>
      <c r="I2060" s="24" t="inlineStr">
        <f aca="false">FALSE()</f>
        <is>
          <t/>
        </is>
      </c>
      <c r="J2060" s="24" t="inlineStr">
        <f aca="false">FALSE()</f>
        <is>
          <t/>
        </is>
      </c>
      <c r="K2060" s="24" t="inlineStr">
        <f aca="false">FALSE()</f>
        <is>
          <t/>
        </is>
      </c>
      <c r="L2060" s="24" t="inlineStr">
        <f aca="false">FALSE()</f>
        <is>
          <t/>
        </is>
      </c>
    </row>
    <row r="2061" customFormat="false" ht="15" hidden="false" customHeight="false" outlineLevel="0" collapsed="false">
      <c r="A2061" s="24" t="s">
        <v>1890</v>
      </c>
      <c r="B2061" s="24" t="s">
        <v>1883</v>
      </c>
      <c r="C2061" s="24" t="n">
        <v>3</v>
      </c>
      <c r="D2061" s="108" t="n">
        <v>0.0144582198399898</v>
      </c>
      <c r="E2061" s="108" t="n">
        <v>1.47712125471966</v>
      </c>
      <c r="F2061" s="24" t="s">
        <v>13972</v>
      </c>
      <c r="G2061" s="24" t="inlineStr">
        <f aca="false">FALSE()</f>
        <is>
          <t/>
        </is>
      </c>
      <c r="H2061" s="24" t="inlineStr">
        <f aca="false">FALSE()</f>
        <is>
          <t/>
        </is>
      </c>
      <c r="I2061" s="24" t="inlineStr">
        <f aca="false">FALSE()</f>
        <is>
          <t/>
        </is>
      </c>
      <c r="J2061" s="24" t="inlineStr">
        <f aca="false">FALSE()</f>
        <is>
          <t/>
        </is>
      </c>
      <c r="K2061" s="24" t="inlineStr">
        <f aca="false">FALSE()</f>
        <is>
          <t/>
        </is>
      </c>
      <c r="L2061" s="24" t="inlineStr">
        <f aca="false">FALSE()</f>
        <is>
          <t/>
        </is>
      </c>
    </row>
    <row r="2062" customFormat="false" ht="15" hidden="false" customHeight="false" outlineLevel="0" collapsed="false">
      <c r="A2062" s="24" t="s">
        <v>1451</v>
      </c>
      <c r="B2062" s="24" t="s">
        <v>15442</v>
      </c>
      <c r="C2062" s="24" t="n">
        <v>3</v>
      </c>
      <c r="D2062" s="108" t="n">
        <v>0.0144582198399898</v>
      </c>
      <c r="E2062" s="108" t="n">
        <v>1.25527250510331</v>
      </c>
      <c r="F2062" s="24" t="s">
        <v>13972</v>
      </c>
      <c r="G2062" s="24" t="inlineStr">
        <f aca="false">FALSE()</f>
        <is>
          <t/>
        </is>
      </c>
      <c r="H2062" s="24" t="inlineStr">
        <f aca="false">FALSE()</f>
        <is>
          <t/>
        </is>
      </c>
      <c r="I2062" s="24" t="inlineStr">
        <f aca="false">FALSE()</f>
        <is>
          <t/>
        </is>
      </c>
      <c r="J2062" s="24" t="inlineStr">
        <f aca="false">FALSE()</f>
        <is>
          <t/>
        </is>
      </c>
      <c r="K2062" s="24" t="inlineStr">
        <f aca="false">FALSE()</f>
        <is>
          <t/>
        </is>
      </c>
      <c r="L2062" s="24" t="inlineStr">
        <f aca="false">FALSE()</f>
        <is>
          <t/>
        </is>
      </c>
    </row>
    <row r="2063" customFormat="false" ht="15" hidden="false" customHeight="false" outlineLevel="0" collapsed="false">
      <c r="A2063" s="24" t="s">
        <v>15442</v>
      </c>
      <c r="B2063" s="24" t="s">
        <v>15089</v>
      </c>
      <c r="C2063" s="24" t="n">
        <v>3</v>
      </c>
      <c r="D2063" s="108" t="n">
        <v>0.0144582198399898</v>
      </c>
      <c r="E2063" s="108" t="n">
        <v>1.47712125471966</v>
      </c>
      <c r="F2063" s="24" t="s">
        <v>13972</v>
      </c>
      <c r="G2063" s="24" t="inlineStr">
        <f aca="false">FALSE()</f>
        <is>
          <t/>
        </is>
      </c>
      <c r="H2063" s="24" t="inlineStr">
        <f aca="false">FALSE()</f>
        <is>
          <t/>
        </is>
      </c>
      <c r="I2063" s="24" t="inlineStr">
        <f aca="false">FALSE()</f>
        <is>
          <t/>
        </is>
      </c>
      <c r="J2063" s="24" t="inlineStr">
        <f aca="false">FALSE()</f>
        <is>
          <t/>
        </is>
      </c>
      <c r="K2063" s="24" t="inlineStr">
        <f aca="false">FALSE()</f>
        <is>
          <t/>
        </is>
      </c>
      <c r="L2063" s="24" t="inlineStr">
        <f aca="false">FALSE()</f>
        <is>
          <t/>
        </is>
      </c>
    </row>
    <row r="2064" customFormat="false" ht="15" hidden="false" customHeight="false" outlineLevel="0" collapsed="false">
      <c r="A2064" s="24" t="s">
        <v>15089</v>
      </c>
      <c r="B2064" s="24" t="s">
        <v>15678</v>
      </c>
      <c r="C2064" s="24" t="n">
        <v>3</v>
      </c>
      <c r="D2064" s="108" t="n">
        <v>0.0144582198399898</v>
      </c>
      <c r="E2064" s="108" t="n">
        <v>1.47712125471966</v>
      </c>
      <c r="F2064" s="24" t="s">
        <v>13972</v>
      </c>
      <c r="G2064" s="24" t="inlineStr">
        <f aca="false">FALSE()</f>
        <is>
          <t/>
        </is>
      </c>
      <c r="H2064" s="24" t="inlineStr">
        <f aca="false">FALSE()</f>
        <is>
          <t/>
        </is>
      </c>
      <c r="I2064" s="24" t="inlineStr">
        <f aca="false">FALSE()</f>
        <is>
          <t/>
        </is>
      </c>
      <c r="J2064" s="24" t="inlineStr">
        <f aca="false">FALSE()</f>
        <is>
          <t/>
        </is>
      </c>
      <c r="K2064" s="24" t="inlineStr">
        <f aca="false">FALSE()</f>
        <is>
          <t/>
        </is>
      </c>
      <c r="L2064" s="24" t="inlineStr">
        <f aca="false">FALSE()</f>
        <is>
          <t/>
        </is>
      </c>
    </row>
    <row r="2065" customFormat="false" ht="15" hidden="false" customHeight="false" outlineLevel="0" collapsed="false">
      <c r="A2065" s="24" t="s">
        <v>15678</v>
      </c>
      <c r="B2065" s="24" t="s">
        <v>15679</v>
      </c>
      <c r="C2065" s="24" t="n">
        <v>3</v>
      </c>
      <c r="D2065" s="108" t="n">
        <v>0.0144582198399898</v>
      </c>
      <c r="E2065" s="108" t="n">
        <v>1.47712125471966</v>
      </c>
      <c r="F2065" s="24" t="s">
        <v>13972</v>
      </c>
      <c r="G2065" s="24" t="inlineStr">
        <f aca="false">FALSE()</f>
        <is>
          <t/>
        </is>
      </c>
      <c r="H2065" s="24" t="inlineStr">
        <f aca="false">FALSE()</f>
        <is>
          <t/>
        </is>
      </c>
      <c r="I2065" s="24" t="inlineStr">
        <f aca="false">FALSE()</f>
        <is>
          <t/>
        </is>
      </c>
      <c r="J2065" s="24" t="inlineStr">
        <f aca="false">FALSE()</f>
        <is>
          <t/>
        </is>
      </c>
      <c r="K2065" s="24" t="inlineStr">
        <f aca="false">FALSE()</f>
        <is>
          <t/>
        </is>
      </c>
      <c r="L2065" s="24" t="inlineStr">
        <f aca="false">FALSE()</f>
        <is>
          <t/>
        </is>
      </c>
    </row>
    <row r="2066" customFormat="false" ht="15" hidden="false" customHeight="false" outlineLevel="0" collapsed="false">
      <c r="A2066" s="24" t="s">
        <v>15679</v>
      </c>
      <c r="B2066" s="24" t="s">
        <v>15680</v>
      </c>
      <c r="C2066" s="24" t="n">
        <v>3</v>
      </c>
      <c r="D2066" s="108" t="n">
        <v>0.0144582198399898</v>
      </c>
      <c r="E2066" s="108" t="n">
        <v>1.47712125471966</v>
      </c>
      <c r="F2066" s="24" t="s">
        <v>13972</v>
      </c>
      <c r="G2066" s="24" t="inlineStr">
        <f aca="false">FALSE()</f>
        <is>
          <t/>
        </is>
      </c>
      <c r="H2066" s="24" t="inlineStr">
        <f aca="false">FALSE()</f>
        <is>
          <t/>
        </is>
      </c>
      <c r="I2066" s="24" t="inlineStr">
        <f aca="false">FALSE()</f>
        <is>
          <t/>
        </is>
      </c>
      <c r="J2066" s="24" t="inlineStr">
        <f aca="false">FALSE()</f>
        <is>
          <t/>
        </is>
      </c>
      <c r="K2066" s="24" t="inlineStr">
        <f aca="false">FALSE()</f>
        <is>
          <t/>
        </is>
      </c>
      <c r="L2066" s="24" t="inlineStr">
        <f aca="false">FALSE()</f>
        <is>
          <t/>
        </is>
      </c>
    </row>
    <row r="2067" customFormat="false" ht="15" hidden="false" customHeight="false" outlineLevel="0" collapsed="false">
      <c r="A2067" s="24" t="s">
        <v>15680</v>
      </c>
      <c r="B2067" s="24" t="s">
        <v>15150</v>
      </c>
      <c r="C2067" s="24" t="n">
        <v>3</v>
      </c>
      <c r="D2067" s="108" t="n">
        <v>0.0144582198399898</v>
      </c>
      <c r="E2067" s="108" t="n">
        <v>1.47712125471966</v>
      </c>
      <c r="F2067" s="24" t="s">
        <v>13972</v>
      </c>
      <c r="G2067" s="24" t="inlineStr">
        <f aca="false">FALSE()</f>
        <is>
          <t/>
        </is>
      </c>
      <c r="H2067" s="24" t="inlineStr">
        <f aca="false">FALSE()</f>
        <is>
          <t/>
        </is>
      </c>
      <c r="I2067" s="24" t="inlineStr">
        <f aca="false">FALSE()</f>
        <is>
          <t/>
        </is>
      </c>
      <c r="J2067" s="24" t="inlineStr">
        <f aca="false">FALSE()</f>
        <is>
          <t/>
        </is>
      </c>
      <c r="K2067" s="24" t="inlineStr">
        <f aca="false">FALSE()</f>
        <is>
          <t/>
        </is>
      </c>
      <c r="L2067" s="24" t="inlineStr">
        <f aca="false">FALSE()</f>
        <is>
          <t/>
        </is>
      </c>
    </row>
    <row r="2068" customFormat="false" ht="15" hidden="false" customHeight="false" outlineLevel="0" collapsed="false">
      <c r="A2068" s="24" t="s">
        <v>15150</v>
      </c>
      <c r="B2068" s="24" t="s">
        <v>14823</v>
      </c>
      <c r="C2068" s="24" t="n">
        <v>3</v>
      </c>
      <c r="D2068" s="108" t="n">
        <v>0.0144582198399898</v>
      </c>
      <c r="E2068" s="108" t="n">
        <v>1.17609125905568</v>
      </c>
      <c r="F2068" s="24" t="s">
        <v>13972</v>
      </c>
      <c r="G2068" s="24" t="inlineStr">
        <f aca="false">FALSE()</f>
        <is>
          <t/>
        </is>
      </c>
      <c r="H2068" s="24" t="inlineStr">
        <f aca="false">FALSE()</f>
        <is>
          <t/>
        </is>
      </c>
      <c r="I2068" s="24" t="inlineStr">
        <f aca="false">FALSE()</f>
        <is>
          <t/>
        </is>
      </c>
      <c r="J2068" s="24" t="inlineStr">
        <f aca="false">FALSE()</f>
        <is>
          <t/>
        </is>
      </c>
      <c r="K2068" s="24" t="inlineStr">
        <f aca="false">FALSE()</f>
        <is>
          <t/>
        </is>
      </c>
      <c r="L2068" s="24" t="inlineStr">
        <f aca="false">FALSE()</f>
        <is>
          <t/>
        </is>
      </c>
    </row>
    <row r="2069" customFormat="false" ht="15" hidden="false" customHeight="false" outlineLevel="0" collapsed="false">
      <c r="A2069" s="24" t="s">
        <v>14823</v>
      </c>
      <c r="B2069" s="24" t="s">
        <v>338</v>
      </c>
      <c r="C2069" s="24" t="n">
        <v>3</v>
      </c>
      <c r="D2069" s="108" t="n">
        <v>0.0144582198399898</v>
      </c>
      <c r="E2069" s="108" t="n">
        <v>0.698970004336019</v>
      </c>
      <c r="F2069" s="24" t="s">
        <v>13972</v>
      </c>
      <c r="G2069" s="24" t="inlineStr">
        <f aca="false">FALSE()</f>
        <is>
          <t/>
        </is>
      </c>
      <c r="H2069" s="24" t="inlineStr">
        <f aca="false">FALSE()</f>
        <is>
          <t/>
        </is>
      </c>
      <c r="I2069" s="24" t="inlineStr">
        <f aca="false">FALSE()</f>
        <is>
          <t/>
        </is>
      </c>
      <c r="J2069" s="24" t="inlineStr">
        <f aca="false">FALSE()</f>
        <is>
          <t/>
        </is>
      </c>
      <c r="K2069" s="24" t="inlineStr">
        <f aca="false">FALSE()</f>
        <is>
          <t/>
        </is>
      </c>
      <c r="L2069" s="24" t="inlineStr">
        <f aca="false">FALSE()</f>
        <is>
          <t/>
        </is>
      </c>
    </row>
    <row r="2070" customFormat="false" ht="15" hidden="false" customHeight="false" outlineLevel="0" collapsed="false">
      <c r="A2070" s="24" t="s">
        <v>15692</v>
      </c>
      <c r="B2070" s="24" t="s">
        <v>338</v>
      </c>
      <c r="C2070" s="24" t="n">
        <v>3</v>
      </c>
      <c r="D2070" s="108" t="n">
        <v>0.0144582198399898</v>
      </c>
      <c r="E2070" s="108" t="n">
        <v>1</v>
      </c>
      <c r="F2070" s="24" t="s">
        <v>13972</v>
      </c>
      <c r="G2070" s="24" t="inlineStr">
        <f aca="false">FALSE()</f>
        <is>
          <t/>
        </is>
      </c>
      <c r="H2070" s="24" t="inlineStr">
        <f aca="false">FALSE()</f>
        <is>
          <t/>
        </is>
      </c>
      <c r="I2070" s="24" t="inlineStr">
        <f aca="false">FALSE()</f>
        <is>
          <t/>
        </is>
      </c>
      <c r="J2070" s="24" t="inlineStr">
        <f aca="false">FALSE()</f>
        <is>
          <t/>
        </is>
      </c>
      <c r="K2070" s="24" t="inlineStr">
        <f aca="false">FALSE()</f>
        <is>
          <t/>
        </is>
      </c>
      <c r="L2070" s="24" t="inlineStr">
        <f aca="false">FALSE()</f>
        <is>
          <t/>
        </is>
      </c>
    </row>
    <row r="2071" customFormat="false" ht="15" hidden="false" customHeight="false" outlineLevel="0" collapsed="false">
      <c r="A2071" s="24" t="s">
        <v>338</v>
      </c>
      <c r="B2071" s="24" t="s">
        <v>15693</v>
      </c>
      <c r="C2071" s="24" t="n">
        <v>3</v>
      </c>
      <c r="D2071" s="108" t="n">
        <v>0.0144582198399898</v>
      </c>
      <c r="E2071" s="108" t="n">
        <v>1.05115252244738</v>
      </c>
      <c r="F2071" s="24" t="s">
        <v>13972</v>
      </c>
      <c r="G2071" s="24" t="inlineStr">
        <f aca="false">FALSE()</f>
        <is>
          <t/>
        </is>
      </c>
      <c r="H2071" s="24" t="inlineStr">
        <f aca="false">FALSE()</f>
        <is>
          <t/>
        </is>
      </c>
      <c r="I2071" s="24" t="inlineStr">
        <f aca="false">FALSE()</f>
        <is>
          <t/>
        </is>
      </c>
      <c r="J2071" s="24" t="inlineStr">
        <f aca="false">FALSE()</f>
        <is>
          <t/>
        </is>
      </c>
      <c r="K2071" s="24" t="inlineStr">
        <f aca="false">FALSE()</f>
        <is>
          <t/>
        </is>
      </c>
      <c r="L2071" s="24" t="inlineStr">
        <f aca="false">FALSE()</f>
        <is>
          <t/>
        </is>
      </c>
    </row>
    <row r="2072" customFormat="false" ht="15" hidden="false" customHeight="false" outlineLevel="0" collapsed="false">
      <c r="A2072" s="24" t="s">
        <v>15693</v>
      </c>
      <c r="B2072" s="24" t="s">
        <v>1267</v>
      </c>
      <c r="C2072" s="24" t="n">
        <v>3</v>
      </c>
      <c r="D2072" s="108" t="n">
        <v>0.0144582198399898</v>
      </c>
      <c r="E2072" s="108" t="n">
        <v>1.47712125471966</v>
      </c>
      <c r="F2072" s="24" t="s">
        <v>13972</v>
      </c>
      <c r="G2072" s="24" t="inlineStr">
        <f aca="false">FALSE()</f>
        <is>
          <t/>
        </is>
      </c>
      <c r="H2072" s="24" t="inlineStr">
        <f aca="false">FALSE()</f>
        <is>
          <t/>
        </is>
      </c>
      <c r="I2072" s="24" t="inlineStr">
        <f aca="false">FALSE()</f>
        <is>
          <t/>
        </is>
      </c>
      <c r="J2072" s="24" t="inlineStr">
        <f aca="false">FALSE()</f>
        <is>
          <t/>
        </is>
      </c>
      <c r="K2072" s="24" t="inlineStr">
        <f aca="false">FALSE()</f>
        <is>
          <t/>
        </is>
      </c>
      <c r="L2072" s="24" t="inlineStr">
        <f aca="false">FALSE()</f>
        <is>
          <t/>
        </is>
      </c>
    </row>
    <row r="2073" customFormat="false" ht="15" hidden="false" customHeight="false" outlineLevel="0" collapsed="false">
      <c r="A2073" s="24" t="s">
        <v>1267</v>
      </c>
      <c r="B2073" s="24" t="s">
        <v>14871</v>
      </c>
      <c r="C2073" s="24" t="n">
        <v>3</v>
      </c>
      <c r="D2073" s="108" t="n">
        <v>0.0144582198399898</v>
      </c>
      <c r="E2073" s="108" t="n">
        <v>1.47712125471966</v>
      </c>
      <c r="F2073" s="24" t="s">
        <v>13972</v>
      </c>
      <c r="G2073" s="24" t="inlineStr">
        <f aca="false">FALSE()</f>
        <is>
          <t/>
        </is>
      </c>
      <c r="H2073" s="24" t="inlineStr">
        <f aca="false">FALSE()</f>
        <is>
          <t/>
        </is>
      </c>
      <c r="I2073" s="24" t="inlineStr">
        <f aca="false">FALSE()</f>
        <is>
          <t/>
        </is>
      </c>
      <c r="J2073" s="24" t="inlineStr">
        <f aca="false">FALSE()</f>
        <is>
          <t/>
        </is>
      </c>
      <c r="K2073" s="24" t="inlineStr">
        <f aca="false">FALSE()</f>
        <is>
          <t/>
        </is>
      </c>
      <c r="L2073" s="24" t="inlineStr">
        <f aca="false">FALSE()</f>
        <is>
          <t/>
        </is>
      </c>
    </row>
    <row r="2074" customFormat="false" ht="15" hidden="false" customHeight="false" outlineLevel="0" collapsed="false">
      <c r="A2074" s="24" t="s">
        <v>14871</v>
      </c>
      <c r="B2074" s="24" t="s">
        <v>14876</v>
      </c>
      <c r="C2074" s="24" t="n">
        <v>3</v>
      </c>
      <c r="D2074" s="108" t="n">
        <v>0.0144582198399898</v>
      </c>
      <c r="E2074" s="108" t="n">
        <v>1.47712125471966</v>
      </c>
      <c r="F2074" s="24" t="s">
        <v>13972</v>
      </c>
      <c r="G2074" s="24" t="inlineStr">
        <f aca="false">FALSE()</f>
        <is>
          <t/>
        </is>
      </c>
      <c r="H2074" s="24" t="inlineStr">
        <f aca="false">FALSE()</f>
        <is>
          <t/>
        </is>
      </c>
      <c r="I2074" s="24" t="inlineStr">
        <f aca="false">FALSE()</f>
        <is>
          <t/>
        </is>
      </c>
      <c r="J2074" s="24" t="inlineStr">
        <f aca="false">FALSE()</f>
        <is>
          <t/>
        </is>
      </c>
      <c r="K2074" s="24" t="inlineStr">
        <f aca="false">FALSE()</f>
        <is>
          <t/>
        </is>
      </c>
      <c r="L2074" s="24" t="inlineStr">
        <f aca="false">FALSE()</f>
        <is>
          <t/>
        </is>
      </c>
    </row>
    <row r="2075" customFormat="false" ht="15" hidden="false" customHeight="false" outlineLevel="0" collapsed="false">
      <c r="A2075" s="24" t="s">
        <v>14876</v>
      </c>
      <c r="B2075" s="24" t="s">
        <v>1447</v>
      </c>
      <c r="C2075" s="24" t="n">
        <v>3</v>
      </c>
      <c r="D2075" s="108" t="n">
        <v>0.0144582198399898</v>
      </c>
      <c r="E2075" s="108" t="n">
        <v>1.47712125471966</v>
      </c>
      <c r="F2075" s="24" t="s">
        <v>13972</v>
      </c>
      <c r="G2075" s="24" t="inlineStr">
        <f aca="false">FALSE()</f>
        <is>
          <t/>
        </is>
      </c>
      <c r="H2075" s="24" t="inlineStr">
        <f aca="false">FALSE()</f>
        <is>
          <t/>
        </is>
      </c>
      <c r="I2075" s="24" t="inlineStr">
        <f aca="false">FALSE()</f>
        <is>
          <t/>
        </is>
      </c>
      <c r="J2075" s="24" t="inlineStr">
        <f aca="false">FALSE()</f>
        <is>
          <t/>
        </is>
      </c>
      <c r="K2075" s="24" t="inlineStr">
        <f aca="false">FALSE()</f>
        <is>
          <t/>
        </is>
      </c>
      <c r="L2075" s="24" t="inlineStr">
        <f aca="false">FALSE()</f>
        <is>
          <t/>
        </is>
      </c>
    </row>
    <row r="2076" customFormat="false" ht="15" hidden="false" customHeight="false" outlineLevel="0" collapsed="false">
      <c r="A2076" s="24" t="s">
        <v>1447</v>
      </c>
      <c r="B2076" s="24" t="s">
        <v>1451</v>
      </c>
      <c r="C2076" s="24" t="n">
        <v>3</v>
      </c>
      <c r="D2076" s="108" t="n">
        <v>0.0144582198399898</v>
      </c>
      <c r="E2076" s="108" t="n">
        <v>1.25527250510331</v>
      </c>
      <c r="F2076" s="24" t="s">
        <v>13972</v>
      </c>
      <c r="G2076" s="24" t="inlineStr">
        <f aca="false">FALSE()</f>
        <is>
          <t/>
        </is>
      </c>
      <c r="H2076" s="24" t="inlineStr">
        <f aca="false">FALSE()</f>
        <is>
          <t/>
        </is>
      </c>
      <c r="I2076" s="24" t="inlineStr">
        <f aca="false">FALSE()</f>
        <is>
          <t/>
        </is>
      </c>
      <c r="J2076" s="24" t="inlineStr">
        <f aca="false">FALSE()</f>
        <is>
          <t/>
        </is>
      </c>
      <c r="K2076" s="24" t="inlineStr">
        <f aca="false">FALSE()</f>
        <is>
          <t/>
        </is>
      </c>
      <c r="L2076" s="24" t="inlineStr">
        <f aca="false">FALSE()</f>
        <is>
          <t/>
        </is>
      </c>
    </row>
    <row r="2077" customFormat="false" ht="15" hidden="false" customHeight="false" outlineLevel="0" collapsed="false">
      <c r="A2077" s="24" t="s">
        <v>1892</v>
      </c>
      <c r="B2077" s="24" t="s">
        <v>14864</v>
      </c>
      <c r="C2077" s="24" t="n">
        <v>2</v>
      </c>
      <c r="D2077" s="108" t="n">
        <v>0.0131962123995019</v>
      </c>
      <c r="E2077" s="108" t="n">
        <v>1.65321251377534</v>
      </c>
      <c r="F2077" s="24" t="s">
        <v>13972</v>
      </c>
      <c r="G2077" s="24" t="inlineStr">
        <f aca="false">FALSE()</f>
        <is>
          <t/>
        </is>
      </c>
      <c r="H2077" s="24" t="inlineStr">
        <f aca="false">FALSE()</f>
        <is>
          <t/>
        </is>
      </c>
      <c r="I2077" s="24" t="inlineStr">
        <f aca="false">FALSE()</f>
        <is>
          <t/>
        </is>
      </c>
      <c r="J2077" s="24" t="n">
        <f aca="false">TRUE()</f>
        <v>1</v>
      </c>
      <c r="K2077" s="24" t="inlineStr">
        <f aca="false">FALSE()</f>
        <is>
          <t/>
        </is>
      </c>
      <c r="L2077" s="24" t="inlineStr">
        <f aca="false">FALSE()</f>
        <is>
          <t/>
        </is>
      </c>
    </row>
    <row r="2078" customFormat="false" ht="15" hidden="false" customHeight="false" outlineLevel="0" collapsed="false">
      <c r="A2078" s="24" t="s">
        <v>1883</v>
      </c>
      <c r="B2078" s="24" t="s">
        <v>15093</v>
      </c>
      <c r="C2078" s="24" t="n">
        <v>2</v>
      </c>
      <c r="D2078" s="108" t="n">
        <v>0.0131962123995019</v>
      </c>
      <c r="E2078" s="108" t="n">
        <v>1.65321251377534</v>
      </c>
      <c r="F2078" s="24" t="s">
        <v>13972</v>
      </c>
      <c r="G2078" s="24" t="inlineStr">
        <f aca="false">FALSE()</f>
        <is>
          <t/>
        </is>
      </c>
      <c r="H2078" s="24" t="inlineStr">
        <f aca="false">FALSE()</f>
        <is>
          <t/>
        </is>
      </c>
      <c r="I2078" s="24" t="inlineStr">
        <f aca="false">FALSE()</f>
        <is>
          <t/>
        </is>
      </c>
      <c r="J2078" s="24" t="n">
        <f aca="false">FALSE()</f>
        <v>0</v>
      </c>
      <c r="K2078" s="24" t="inlineStr">
        <f aca="false">FALSE()</f>
        <is>
          <t/>
        </is>
      </c>
      <c r="L2078" s="24" t="inlineStr">
        <f aca="false">FALSE()</f>
        <is>
          <t/>
        </is>
      </c>
    </row>
    <row r="2079" customFormat="false" ht="15" hidden="false" customHeight="false" outlineLevel="0" collapsed="false">
      <c r="A2079" s="24" t="s">
        <v>1900</v>
      </c>
      <c r="B2079" s="24" t="s">
        <v>1451</v>
      </c>
      <c r="C2079" s="24" t="n">
        <v>2</v>
      </c>
      <c r="D2079" s="108" t="n">
        <v>0.0131962123995019</v>
      </c>
      <c r="E2079" s="108" t="n">
        <v>1.25527250510331</v>
      </c>
      <c r="F2079" s="24" t="s">
        <v>13972</v>
      </c>
      <c r="G2079" s="24" t="inlineStr">
        <f aca="false">FALSE()</f>
        <is>
          <t/>
        </is>
      </c>
      <c r="H2079" s="24" t="inlineStr">
        <f aca="false">FALSE()</f>
        <is>
          <t/>
        </is>
      </c>
      <c r="I2079" s="24" t="inlineStr">
        <f aca="false">FALSE()</f>
        <is>
          <t/>
        </is>
      </c>
      <c r="J2079" s="24" t="inlineStr">
        <f aca="false">FALSE()</f>
        <is>
          <t/>
        </is>
      </c>
      <c r="K2079" s="24" t="inlineStr">
        <f aca="false">FALSE()</f>
        <is>
          <t/>
        </is>
      </c>
      <c r="L2079" s="24" t="inlineStr">
        <f aca="false">FALSE()</f>
        <is>
          <t/>
        </is>
      </c>
    </row>
    <row r="2080" customFormat="false" ht="15" hidden="false" customHeight="false" outlineLevel="0" collapsed="false">
      <c r="A2080" s="24" t="s">
        <v>338</v>
      </c>
      <c r="B2080" s="24" t="s">
        <v>15214</v>
      </c>
      <c r="C2080" s="24" t="n">
        <v>2</v>
      </c>
      <c r="D2080" s="108" t="n">
        <v>0.0131962123995019</v>
      </c>
      <c r="E2080" s="108" t="n">
        <v>1.05115252244738</v>
      </c>
      <c r="F2080" s="24" t="s">
        <v>13972</v>
      </c>
      <c r="G2080" s="24" t="inlineStr">
        <f aca="false">FALSE()</f>
        <is>
          <t/>
        </is>
      </c>
      <c r="H2080" s="24" t="inlineStr">
        <f aca="false">FALSE()</f>
        <is>
          <t/>
        </is>
      </c>
      <c r="I2080" s="24" t="inlineStr">
        <f aca="false">FALSE()</f>
        <is>
          <t/>
        </is>
      </c>
      <c r="J2080" s="24" t="inlineStr">
        <f aca="false">FALSE()</f>
        <is>
          <t/>
        </is>
      </c>
      <c r="K2080" s="24" t="inlineStr">
        <f aca="false">FALSE()</f>
        <is>
          <t/>
        </is>
      </c>
      <c r="L2080" s="24" t="inlineStr">
        <f aca="false">FALSE()</f>
        <is>
          <t/>
        </is>
      </c>
    </row>
    <row r="2081" customFormat="false" ht="15" hidden="false" customHeight="false" outlineLevel="0" collapsed="false">
      <c r="A2081" s="24" t="s">
        <v>1452</v>
      </c>
      <c r="B2081" s="24" t="s">
        <v>15692</v>
      </c>
      <c r="C2081" s="24" t="n">
        <v>2</v>
      </c>
      <c r="D2081" s="108" t="n">
        <v>0.0131962123995019</v>
      </c>
      <c r="E2081" s="108" t="n">
        <v>1.65321251377534</v>
      </c>
      <c r="F2081" s="24" t="s">
        <v>13972</v>
      </c>
      <c r="G2081" s="24" t="inlineStr">
        <f aca="false">FALSE()</f>
        <is>
          <t/>
        </is>
      </c>
      <c r="H2081" s="24" t="inlineStr">
        <f aca="false">FALSE()</f>
        <is>
          <t/>
        </is>
      </c>
      <c r="I2081" s="24" t="inlineStr">
        <f aca="false">FALSE()</f>
        <is>
          <t/>
        </is>
      </c>
      <c r="J2081" s="24" t="inlineStr">
        <f aca="false">FALSE()</f>
        <is>
          <t/>
        </is>
      </c>
      <c r="K2081" s="24" t="inlineStr">
        <f aca="false">FALSE()</f>
        <is>
          <t/>
        </is>
      </c>
      <c r="L2081" s="24" t="inlineStr">
        <f aca="false">FALSE()</f>
        <is>
          <t/>
        </is>
      </c>
    </row>
    <row r="2082" customFormat="false" ht="15" hidden="false" customHeight="false" outlineLevel="0" collapsed="false">
      <c r="A2082" s="24" t="s">
        <v>1451</v>
      </c>
      <c r="B2082" s="24" t="s">
        <v>1443</v>
      </c>
      <c r="C2082" s="24" t="n">
        <v>2</v>
      </c>
      <c r="D2082" s="108" t="n">
        <v>0.0131962123995019</v>
      </c>
      <c r="E2082" s="108" t="n">
        <v>1.25527250510331</v>
      </c>
      <c r="F2082" s="24" t="s">
        <v>13972</v>
      </c>
      <c r="G2082" s="24" t="inlineStr">
        <f aca="false">FALSE()</f>
        <is>
          <t/>
        </is>
      </c>
      <c r="H2082" s="24" t="inlineStr">
        <f aca="false">FALSE()</f>
        <is>
          <t/>
        </is>
      </c>
      <c r="I2082" s="24" t="inlineStr">
        <f aca="false">FALSE()</f>
        <is>
          <t/>
        </is>
      </c>
      <c r="J2082" s="24" t="inlineStr">
        <f aca="false">FALSE()</f>
        <is>
          <t/>
        </is>
      </c>
      <c r="K2082" s="24" t="inlineStr">
        <f aca="false">FALSE()</f>
        <is>
          <t/>
        </is>
      </c>
      <c r="L2082" s="24" t="inlineStr">
        <f aca="false">FALSE()</f>
        <is>
          <t/>
        </is>
      </c>
    </row>
    <row r="2083" customFormat="false" ht="15" hidden="false" customHeight="false" outlineLevel="0" collapsed="false">
      <c r="A2083" s="24" t="s">
        <v>338</v>
      </c>
      <c r="B2083" s="24" t="s">
        <v>14824</v>
      </c>
      <c r="C2083" s="24" t="n">
        <v>10</v>
      </c>
      <c r="D2083" s="108" t="n">
        <v>0</v>
      </c>
      <c r="E2083" s="108" t="n">
        <v>0.958245251892999</v>
      </c>
      <c r="F2083" s="24" t="s">
        <v>13981</v>
      </c>
      <c r="G2083" s="24" t="inlineStr">
        <f aca="false">FALSE()</f>
        <is>
          <t/>
        </is>
      </c>
      <c r="H2083" s="24" t="inlineStr">
        <f aca="false">FALSE()</f>
        <is>
          <t/>
        </is>
      </c>
      <c r="I2083" s="24" t="inlineStr">
        <f aca="false">FALSE()</f>
        <is>
          <t/>
        </is>
      </c>
      <c r="J2083" s="24" t="n">
        <f aca="false">TRUE()</f>
        <v>1</v>
      </c>
      <c r="K2083" s="24" t="inlineStr">
        <f aca="false">FALSE()</f>
        <is>
          <t/>
        </is>
      </c>
      <c r="L2083" s="24" t="inlineStr">
        <f aca="false">FALSE()</f>
        <is>
          <t/>
        </is>
      </c>
    </row>
    <row r="2084" customFormat="false" ht="15" hidden="false" customHeight="false" outlineLevel="0" collapsed="false">
      <c r="A2084" s="24" t="s">
        <v>14824</v>
      </c>
      <c r="B2084" s="24" t="s">
        <v>14857</v>
      </c>
      <c r="C2084" s="24" t="n">
        <v>10</v>
      </c>
      <c r="D2084" s="108" t="n">
        <v>0</v>
      </c>
      <c r="E2084" s="108" t="n">
        <v>0.958245251892999</v>
      </c>
      <c r="F2084" s="24" t="s">
        <v>13981</v>
      </c>
      <c r="G2084" s="24" t="n">
        <f aca="false">TRUE()</f>
        <v>1</v>
      </c>
      <c r="H2084" s="24" t="inlineStr">
        <f aca="false">FALSE()</f>
        <is>
          <t/>
        </is>
      </c>
      <c r="I2084" s="24" t="inlineStr">
        <f aca="false">FALSE()</f>
        <is>
          <t/>
        </is>
      </c>
      <c r="J2084" s="24" t="n">
        <f aca="false">FALSE()</f>
        <v>0</v>
      </c>
      <c r="K2084" s="24" t="inlineStr">
        <f aca="false">FALSE()</f>
        <is>
          <t/>
        </is>
      </c>
      <c r="L2084" s="24" t="inlineStr">
        <f aca="false">FALSE()</f>
        <is>
          <t/>
        </is>
      </c>
    </row>
    <row r="2085" customFormat="false" ht="15" hidden="false" customHeight="false" outlineLevel="0" collapsed="false">
      <c r="A2085" s="24" t="s">
        <v>14865</v>
      </c>
      <c r="B2085" s="24" t="s">
        <v>14873</v>
      </c>
      <c r="C2085" s="24" t="n">
        <v>8</v>
      </c>
      <c r="D2085" s="108" t="n">
        <v>0.00651495885768447</v>
      </c>
      <c r="E2085" s="108" t="n">
        <v>1.13433651094868</v>
      </c>
      <c r="F2085" s="24" t="s">
        <v>13981</v>
      </c>
      <c r="G2085" s="24" t="n">
        <f aca="false">FALSE()</f>
        <v>0</v>
      </c>
      <c r="H2085" s="24" t="inlineStr">
        <f aca="false">FALSE()</f>
        <is>
          <t/>
        </is>
      </c>
      <c r="I2085" s="24" t="inlineStr">
        <f aca="false">FALSE()</f>
        <is>
          <t/>
        </is>
      </c>
      <c r="J2085" s="24" t="inlineStr">
        <f aca="false">FALSE()</f>
        <is>
          <t/>
        </is>
      </c>
      <c r="K2085" s="24" t="inlineStr">
        <f aca="false">FALSE()</f>
        <is>
          <t/>
        </is>
      </c>
      <c r="L2085" s="24" t="inlineStr">
        <f aca="false">FALSE()</f>
        <is>
          <t/>
        </is>
      </c>
    </row>
    <row r="2086" customFormat="false" ht="15" hidden="false" customHeight="false" outlineLevel="0" collapsed="false">
      <c r="A2086" s="24" t="s">
        <v>14873</v>
      </c>
      <c r="B2086" s="24" t="s">
        <v>14881</v>
      </c>
      <c r="C2086" s="24" t="n">
        <v>8</v>
      </c>
      <c r="D2086" s="108" t="n">
        <v>0.00651495885768447</v>
      </c>
      <c r="E2086" s="108" t="n">
        <v>1.13433651094868</v>
      </c>
      <c r="F2086" s="24" t="s">
        <v>13981</v>
      </c>
      <c r="G2086" s="24" t="inlineStr">
        <f aca="false">FALSE()</f>
        <is>
          <t/>
        </is>
      </c>
      <c r="H2086" s="24" t="inlineStr">
        <f aca="false">FALSE()</f>
        <is>
          <t/>
        </is>
      </c>
      <c r="I2086" s="24" t="inlineStr">
        <f aca="false">FALSE()</f>
        <is>
          <t/>
        </is>
      </c>
      <c r="J2086" s="24" t="inlineStr">
        <f aca="false">FALSE()</f>
        <is>
          <t/>
        </is>
      </c>
      <c r="K2086" s="24" t="inlineStr">
        <f aca="false">FALSE()</f>
        <is>
          <t/>
        </is>
      </c>
      <c r="L2086" s="24" t="inlineStr">
        <f aca="false">FALSE()</f>
        <is>
          <t/>
        </is>
      </c>
    </row>
    <row r="2087" customFormat="false" ht="15" hidden="false" customHeight="false" outlineLevel="0" collapsed="false">
      <c r="A2087" s="24" t="s">
        <v>14881</v>
      </c>
      <c r="B2087" s="24" t="s">
        <v>14890</v>
      </c>
      <c r="C2087" s="24" t="n">
        <v>8</v>
      </c>
      <c r="D2087" s="108" t="n">
        <v>0.00651495885768447</v>
      </c>
      <c r="E2087" s="108" t="n">
        <v>1.13433651094868</v>
      </c>
      <c r="F2087" s="24" t="s">
        <v>13981</v>
      </c>
      <c r="G2087" s="24" t="inlineStr">
        <f aca="false">FALSE()</f>
        <is>
          <t/>
        </is>
      </c>
      <c r="H2087" s="24" t="inlineStr">
        <f aca="false">FALSE()</f>
        <is>
          <t/>
        </is>
      </c>
      <c r="I2087" s="24" t="inlineStr">
        <f aca="false">FALSE()</f>
        <is>
          <t/>
        </is>
      </c>
      <c r="J2087" s="24" t="inlineStr">
        <f aca="false">FALSE()</f>
        <is>
          <t/>
        </is>
      </c>
      <c r="K2087" s="24" t="inlineStr">
        <f aca="false">FALSE()</f>
        <is>
          <t/>
        </is>
      </c>
      <c r="L2087" s="24" t="inlineStr">
        <f aca="false">FALSE()</f>
        <is>
          <t/>
        </is>
      </c>
    </row>
    <row r="2088" customFormat="false" ht="15" hidden="false" customHeight="false" outlineLevel="0" collapsed="false">
      <c r="A2088" s="24" t="s">
        <v>14890</v>
      </c>
      <c r="B2088" s="24" t="s">
        <v>338</v>
      </c>
      <c r="C2088" s="24" t="n">
        <v>8</v>
      </c>
      <c r="D2088" s="108" t="n">
        <v>0.00651495885768447</v>
      </c>
      <c r="E2088" s="108" t="n">
        <v>1.03742649794062</v>
      </c>
      <c r="F2088" s="24" t="s">
        <v>13981</v>
      </c>
      <c r="G2088" s="24" t="inlineStr">
        <f aca="false">FALSE()</f>
        <is>
          <t/>
        </is>
      </c>
      <c r="H2088" s="24" t="inlineStr">
        <f aca="false">FALSE()</f>
        <is>
          <t/>
        </is>
      </c>
      <c r="I2088" s="24" t="inlineStr">
        <f aca="false">FALSE()</f>
        <is>
          <t/>
        </is>
      </c>
      <c r="J2088" s="24" t="inlineStr">
        <f aca="false">FALSE()</f>
        <is>
          <t/>
        </is>
      </c>
      <c r="K2088" s="24" t="inlineStr">
        <f aca="false">FALSE()</f>
        <is>
          <t/>
        </is>
      </c>
      <c r="L2088" s="24" t="inlineStr">
        <f aca="false">FALSE()</f>
        <is>
          <t/>
        </is>
      </c>
    </row>
    <row r="2089" customFormat="false" ht="15" hidden="false" customHeight="false" outlineLevel="0" collapsed="false">
      <c r="A2089" s="24" t="s">
        <v>14857</v>
      </c>
      <c r="B2089" s="24" t="s">
        <v>14898</v>
      </c>
      <c r="C2089" s="24" t="n">
        <v>8</v>
      </c>
      <c r="D2089" s="108" t="n">
        <v>0.00651495885768447</v>
      </c>
      <c r="E2089" s="108" t="n">
        <v>1.03742649794062</v>
      </c>
      <c r="F2089" s="24" t="s">
        <v>13981</v>
      </c>
      <c r="G2089" s="24" t="inlineStr">
        <f aca="false">FALSE()</f>
        <is>
          <t/>
        </is>
      </c>
      <c r="H2089" s="24" t="inlineStr">
        <f aca="false">FALSE()</f>
        <is>
          <t/>
        </is>
      </c>
      <c r="I2089" s="24" t="inlineStr">
        <f aca="false">FALSE()</f>
        <is>
          <t/>
        </is>
      </c>
      <c r="J2089" s="24" t="inlineStr">
        <f aca="false">FALSE()</f>
        <is>
          <t/>
        </is>
      </c>
      <c r="K2089" s="24" t="inlineStr">
        <f aca="false">FALSE()</f>
        <is>
          <t/>
        </is>
      </c>
      <c r="L2089" s="24" t="inlineStr">
        <f aca="false">FALSE()</f>
        <is>
          <t/>
        </is>
      </c>
    </row>
    <row r="2090" customFormat="false" ht="15" hidden="false" customHeight="false" outlineLevel="0" collapsed="false">
      <c r="A2090" s="24" t="s">
        <v>14898</v>
      </c>
      <c r="B2090" s="24" t="s">
        <v>3693</v>
      </c>
      <c r="C2090" s="24" t="n">
        <v>8</v>
      </c>
      <c r="D2090" s="108" t="n">
        <v>0.00651495885768447</v>
      </c>
      <c r="E2090" s="108" t="n">
        <v>1.13433651094868</v>
      </c>
      <c r="F2090" s="24" t="s">
        <v>13981</v>
      </c>
      <c r="G2090" s="24" t="inlineStr">
        <f aca="false">FALSE()</f>
        <is>
          <t/>
        </is>
      </c>
      <c r="H2090" s="24" t="inlineStr">
        <f aca="false">FALSE()</f>
        <is>
          <t/>
        </is>
      </c>
      <c r="I2090" s="24" t="inlineStr">
        <f aca="false">FALSE()</f>
        <is>
          <t/>
        </is>
      </c>
      <c r="J2090" s="24" t="inlineStr">
        <f aca="false">FALSE()</f>
        <is>
          <t/>
        </is>
      </c>
      <c r="K2090" s="24" t="inlineStr">
        <f aca="false">FALSE()</f>
        <is>
          <t/>
        </is>
      </c>
      <c r="L2090" s="24" t="inlineStr">
        <f aca="false">FALSE()</f>
        <is>
          <t/>
        </is>
      </c>
    </row>
    <row r="2091" customFormat="false" ht="15" hidden="false" customHeight="false" outlineLevel="0" collapsed="false">
      <c r="A2091" s="24" t="s">
        <v>3693</v>
      </c>
      <c r="B2091" s="24" t="s">
        <v>14909</v>
      </c>
      <c r="C2091" s="24" t="n">
        <v>8</v>
      </c>
      <c r="D2091" s="108" t="n">
        <v>0.00651495885768447</v>
      </c>
      <c r="E2091" s="108" t="n">
        <v>1.13433651094868</v>
      </c>
      <c r="F2091" s="24" t="s">
        <v>13981</v>
      </c>
      <c r="G2091" s="24" t="inlineStr">
        <f aca="false">FALSE()</f>
        <is>
          <t/>
        </is>
      </c>
      <c r="H2091" s="24" t="inlineStr">
        <f aca="false">FALSE()</f>
        <is>
          <t/>
        </is>
      </c>
      <c r="I2091" s="24" t="inlineStr">
        <f aca="false">FALSE()</f>
        <is>
          <t/>
        </is>
      </c>
      <c r="J2091" s="24" t="inlineStr">
        <f aca="false">FALSE()</f>
        <is>
          <t/>
        </is>
      </c>
      <c r="K2091" s="24" t="inlineStr">
        <f aca="false">FALSE()</f>
        <is>
          <t/>
        </is>
      </c>
      <c r="L2091" s="24" t="inlineStr">
        <f aca="false">FALSE()</f>
        <is>
          <t/>
        </is>
      </c>
    </row>
    <row r="2092" customFormat="false" ht="15" hidden="false" customHeight="false" outlineLevel="0" collapsed="false">
      <c r="A2092" s="24" t="s">
        <v>14909</v>
      </c>
      <c r="B2092" s="24" t="s">
        <v>15109</v>
      </c>
      <c r="C2092" s="24" t="n">
        <v>8</v>
      </c>
      <c r="D2092" s="108" t="n">
        <v>0.00651495885768447</v>
      </c>
      <c r="E2092" s="108" t="n">
        <v>1.13433651094868</v>
      </c>
      <c r="F2092" s="24" t="s">
        <v>13981</v>
      </c>
      <c r="G2092" s="24" t="inlineStr">
        <f aca="false">FALSE()</f>
        <is>
          <t/>
        </is>
      </c>
      <c r="H2092" s="24" t="inlineStr">
        <f aca="false">FALSE()</f>
        <is>
          <t/>
        </is>
      </c>
      <c r="I2092" s="24" t="inlineStr">
        <f aca="false">FALSE()</f>
        <is>
          <t/>
        </is>
      </c>
      <c r="J2092" s="24" t="inlineStr">
        <f aca="false">FALSE()</f>
        <is>
          <t/>
        </is>
      </c>
      <c r="K2092" s="24" t="inlineStr">
        <f aca="false">FALSE()</f>
        <is>
          <t/>
        </is>
      </c>
      <c r="L2092" s="24" t="inlineStr">
        <f aca="false">FALSE()</f>
        <is>
          <t/>
        </is>
      </c>
    </row>
    <row r="2093" customFormat="false" ht="15" hidden="false" customHeight="false" outlineLevel="0" collapsed="false">
      <c r="A2093" s="24" t="s">
        <v>3700</v>
      </c>
      <c r="B2093" s="24" t="s">
        <v>14865</v>
      </c>
      <c r="C2093" s="24" t="n">
        <v>7</v>
      </c>
      <c r="D2093" s="108" t="n">
        <v>0.00911187999916137</v>
      </c>
      <c r="E2093" s="108" t="n">
        <v>1.19232845792637</v>
      </c>
      <c r="F2093" s="24" t="s">
        <v>13981</v>
      </c>
      <c r="G2093" s="24" t="inlineStr">
        <f aca="false">FALSE()</f>
        <is>
          <t/>
        </is>
      </c>
      <c r="H2093" s="24" t="inlineStr">
        <f aca="false">FALSE()</f>
        <is>
          <t/>
        </is>
      </c>
      <c r="I2093" s="24" t="inlineStr">
        <f aca="false">FALSE()</f>
        <is>
          <t/>
        </is>
      </c>
      <c r="J2093" s="24" t="inlineStr">
        <f aca="false">FALSE()</f>
        <is>
          <t/>
        </is>
      </c>
      <c r="K2093" s="24" t="inlineStr">
        <f aca="false">FALSE()</f>
        <is>
          <t/>
        </is>
      </c>
      <c r="L2093" s="24" t="inlineStr">
        <f aca="false">FALSE()</f>
        <is>
          <t/>
        </is>
      </c>
    </row>
    <row r="2094" customFormat="false" ht="15" hidden="false" customHeight="false" outlineLevel="0" collapsed="false">
      <c r="A2094" s="24" t="s">
        <v>15887</v>
      </c>
      <c r="B2094" s="24" t="s">
        <v>15888</v>
      </c>
      <c r="C2094" s="24" t="n">
        <v>2</v>
      </c>
      <c r="D2094" s="108" t="n">
        <v>0.0117473950308575</v>
      </c>
      <c r="E2094" s="108" t="n">
        <v>1.73639650227664</v>
      </c>
      <c r="F2094" s="24" t="s">
        <v>13981</v>
      </c>
      <c r="G2094" s="24" t="inlineStr">
        <f aca="false">FALSE()</f>
        <is>
          <t/>
        </is>
      </c>
      <c r="H2094" s="24" t="inlineStr">
        <f aca="false">FALSE()</f>
        <is>
          <t/>
        </is>
      </c>
      <c r="I2094" s="24" t="inlineStr">
        <f aca="false">FALSE()</f>
        <is>
          <t/>
        </is>
      </c>
      <c r="J2094" s="24" t="inlineStr">
        <f aca="false">FALSE()</f>
        <is>
          <t/>
        </is>
      </c>
      <c r="K2094" s="24" t="inlineStr">
        <f aca="false">FALSE()</f>
        <is>
          <t/>
        </is>
      </c>
      <c r="L2094" s="24" t="inlineStr">
        <f aca="false">FALSE()</f>
        <is>
          <t/>
        </is>
      </c>
    </row>
    <row r="2095" customFormat="false" ht="15" hidden="false" customHeight="false" outlineLevel="0" collapsed="false">
      <c r="A2095" s="24" t="s">
        <v>15888</v>
      </c>
      <c r="B2095" s="24" t="s">
        <v>15197</v>
      </c>
      <c r="C2095" s="24" t="n">
        <v>2</v>
      </c>
      <c r="D2095" s="108" t="n">
        <v>0.0117473950308575</v>
      </c>
      <c r="E2095" s="108" t="n">
        <v>1.73639650227664</v>
      </c>
      <c r="F2095" s="24" t="s">
        <v>13981</v>
      </c>
      <c r="G2095" s="24" t="inlineStr">
        <f aca="false">FALSE()</f>
        <is>
          <t/>
        </is>
      </c>
      <c r="H2095" s="24" t="inlineStr">
        <f aca="false">FALSE()</f>
        <is>
          <t/>
        </is>
      </c>
      <c r="I2095" s="24" t="inlineStr">
        <f aca="false">FALSE()</f>
        <is>
          <t/>
        </is>
      </c>
      <c r="J2095" s="24" t="inlineStr">
        <f aca="false">FALSE()</f>
        <is>
          <t/>
        </is>
      </c>
      <c r="K2095" s="24" t="inlineStr">
        <f aca="false">FALSE()</f>
        <is>
          <t/>
        </is>
      </c>
      <c r="L2095" s="24" t="inlineStr">
        <f aca="false">FALSE()</f>
        <is>
          <t/>
        </is>
      </c>
    </row>
    <row r="2096" customFormat="false" ht="15" hidden="false" customHeight="false" outlineLevel="0" collapsed="false">
      <c r="A2096" s="24" t="s">
        <v>15197</v>
      </c>
      <c r="B2096" s="24" t="s">
        <v>338</v>
      </c>
      <c r="C2096" s="24" t="n">
        <v>2</v>
      </c>
      <c r="D2096" s="108" t="n">
        <v>0.0117473950308575</v>
      </c>
      <c r="E2096" s="108" t="n">
        <v>1.03742649794062</v>
      </c>
      <c r="F2096" s="24" t="s">
        <v>13981</v>
      </c>
      <c r="G2096" s="24" t="inlineStr">
        <f aca="false">FALSE()</f>
        <is>
          <t/>
        </is>
      </c>
      <c r="H2096" s="24" t="inlineStr">
        <f aca="false">FALSE()</f>
        <is>
          <t/>
        </is>
      </c>
      <c r="I2096" s="24" t="inlineStr">
        <f aca="false">FALSE()</f>
        <is>
          <t/>
        </is>
      </c>
      <c r="J2096" s="24" t="inlineStr">
        <f aca="false">FALSE()</f>
        <is>
          <t/>
        </is>
      </c>
      <c r="K2096" s="24" t="inlineStr">
        <f aca="false">FALSE()</f>
        <is>
          <t/>
        </is>
      </c>
      <c r="L2096" s="24" t="inlineStr">
        <f aca="false">FALSE()</f>
        <is>
          <t/>
        </is>
      </c>
    </row>
    <row r="2097" customFormat="false" ht="15" hidden="false" customHeight="false" outlineLevel="0" collapsed="false">
      <c r="A2097" s="24" t="s">
        <v>14857</v>
      </c>
      <c r="B2097" s="24" t="s">
        <v>2996</v>
      </c>
      <c r="C2097" s="24" t="n">
        <v>2</v>
      </c>
      <c r="D2097" s="108" t="n">
        <v>0.0117473950308575</v>
      </c>
      <c r="E2097" s="108" t="n">
        <v>1.03742649794062</v>
      </c>
      <c r="F2097" s="24" t="s">
        <v>13981</v>
      </c>
      <c r="G2097" s="24" t="inlineStr">
        <f aca="false">FALSE()</f>
        <is>
          <t/>
        </is>
      </c>
      <c r="H2097" s="24" t="inlineStr">
        <f aca="false">FALSE()</f>
        <is>
          <t/>
        </is>
      </c>
      <c r="I2097" s="24" t="inlineStr">
        <f aca="false">FALSE()</f>
        <is>
          <t/>
        </is>
      </c>
      <c r="J2097" s="24" t="inlineStr">
        <f aca="false">FALSE()</f>
        <is>
          <t/>
        </is>
      </c>
      <c r="K2097" s="24" t="inlineStr">
        <f aca="false">FALSE()</f>
        <is>
          <t/>
        </is>
      </c>
      <c r="L2097" s="24" t="inlineStr">
        <f aca="false">FALSE()</f>
        <is>
          <t/>
        </is>
      </c>
    </row>
    <row r="2098" customFormat="false" ht="15" hidden="false" customHeight="false" outlineLevel="0" collapsed="false">
      <c r="A2098" s="24" t="s">
        <v>2996</v>
      </c>
      <c r="B2098" s="24" t="s">
        <v>14824</v>
      </c>
      <c r="C2098" s="24" t="n">
        <v>2</v>
      </c>
      <c r="D2098" s="108" t="n">
        <v>0.0117473950308575</v>
      </c>
      <c r="E2098" s="108" t="n">
        <v>0.958245251892999</v>
      </c>
      <c r="F2098" s="24" t="s">
        <v>13981</v>
      </c>
      <c r="G2098" s="24" t="inlineStr">
        <f aca="false">FALSE()</f>
        <is>
          <t/>
        </is>
      </c>
      <c r="H2098" s="24" t="inlineStr">
        <f aca="false">FALSE()</f>
        <is>
          <t/>
        </is>
      </c>
      <c r="I2098" s="24" t="inlineStr">
        <f aca="false">FALSE()</f>
        <is>
          <t/>
        </is>
      </c>
      <c r="J2098" s="24" t="n">
        <f aca="false">TRUE()</f>
        <v>1</v>
      </c>
      <c r="K2098" s="24" t="inlineStr">
        <f aca="false">FALSE()</f>
        <is>
          <t/>
        </is>
      </c>
      <c r="L2098" s="24" t="inlineStr">
        <f aca="false">FALSE()</f>
        <is>
          <t/>
        </is>
      </c>
    </row>
    <row r="2099" customFormat="false" ht="15" hidden="false" customHeight="false" outlineLevel="0" collapsed="false">
      <c r="A2099" s="24" t="s">
        <v>14824</v>
      </c>
      <c r="B2099" s="24" t="s">
        <v>15889</v>
      </c>
      <c r="C2099" s="24" t="n">
        <v>2</v>
      </c>
      <c r="D2099" s="108" t="n">
        <v>0.0117473950308575</v>
      </c>
      <c r="E2099" s="108" t="n">
        <v>0.958245251892999</v>
      </c>
      <c r="F2099" s="24" t="s">
        <v>13981</v>
      </c>
      <c r="G2099" s="24" t="n">
        <f aca="false">TRUE()</f>
        <v>1</v>
      </c>
      <c r="H2099" s="24" t="inlineStr">
        <f aca="false">FALSE()</f>
        <is>
          <t/>
        </is>
      </c>
      <c r="I2099" s="24" t="inlineStr">
        <f aca="false">FALSE()</f>
        <is>
          <t/>
        </is>
      </c>
      <c r="J2099" s="24" t="n">
        <f aca="false">FALSE()</f>
        <v>0</v>
      </c>
      <c r="K2099" s="24" t="inlineStr">
        <f aca="false">FALSE()</f>
        <is>
          <t/>
        </is>
      </c>
      <c r="L2099" s="24" t="inlineStr">
        <f aca="false">FALSE()</f>
        <is>
          <t/>
        </is>
      </c>
    </row>
    <row r="2100" customFormat="false" ht="15" hidden="false" customHeight="false" outlineLevel="0" collapsed="false">
      <c r="A2100" s="24" t="s">
        <v>15889</v>
      </c>
      <c r="B2100" s="24" t="s">
        <v>15890</v>
      </c>
      <c r="C2100" s="24" t="n">
        <v>2</v>
      </c>
      <c r="D2100" s="108" t="n">
        <v>0.0117473950308575</v>
      </c>
      <c r="E2100" s="108" t="n">
        <v>1.73639650227664</v>
      </c>
      <c r="F2100" s="24" t="s">
        <v>13981</v>
      </c>
      <c r="G2100" s="24" t="n">
        <f aca="false">FALSE()</f>
        <v>0</v>
      </c>
      <c r="H2100" s="24" t="inlineStr">
        <f aca="false">FALSE()</f>
        <is>
          <t/>
        </is>
      </c>
      <c r="I2100" s="24" t="inlineStr">
        <f aca="false">FALSE()</f>
        <is>
          <t/>
        </is>
      </c>
      <c r="J2100" s="24" t="inlineStr">
        <f aca="false">FALSE()</f>
        <is>
          <t/>
        </is>
      </c>
      <c r="K2100" s="24" t="n">
        <f aca="false">TRUE()</f>
        <v>1</v>
      </c>
      <c r="L2100" s="24" t="inlineStr">
        <f aca="false">FALSE()</f>
        <is>
          <t/>
        </is>
      </c>
    </row>
    <row r="2101" customFormat="false" ht="15" hidden="false" customHeight="false" outlineLevel="0" collapsed="false">
      <c r="A2101" s="24" t="s">
        <v>15890</v>
      </c>
      <c r="B2101" s="24" t="s">
        <v>15891</v>
      </c>
      <c r="C2101" s="24" t="n">
        <v>2</v>
      </c>
      <c r="D2101" s="108" t="n">
        <v>0.0117473950308575</v>
      </c>
      <c r="E2101" s="108" t="n">
        <v>1.73639650227664</v>
      </c>
      <c r="F2101" s="24" t="s">
        <v>13981</v>
      </c>
      <c r="G2101" s="24" t="inlineStr">
        <f aca="false">FALSE()</f>
        <is>
          <t/>
        </is>
      </c>
      <c r="H2101" s="24" t="n">
        <f aca="false">TRUE()</f>
        <v>1</v>
      </c>
      <c r="I2101" s="24" t="inlineStr">
        <f aca="false">FALSE()</f>
        <is>
          <t/>
        </is>
      </c>
      <c r="J2101" s="24" t="inlineStr">
        <f aca="false">FALSE()</f>
        <is>
          <t/>
        </is>
      </c>
      <c r="K2101" s="24" t="inlineStr">
        <f aca="false">TRUE()</f>
        <is>
          <t/>
        </is>
      </c>
      <c r="L2101" s="24" t="inlineStr">
        <f aca="false">FALSE()</f>
        <is>
          <t/>
        </is>
      </c>
    </row>
    <row r="2102" customFormat="false" ht="15" hidden="false" customHeight="false" outlineLevel="0" collapsed="false">
      <c r="A2102" s="24" t="s">
        <v>14858</v>
      </c>
      <c r="B2102" s="24" t="s">
        <v>14866</v>
      </c>
      <c r="C2102" s="24" t="n">
        <v>6</v>
      </c>
      <c r="D2102" s="108" t="n">
        <v>0.00987427620872979</v>
      </c>
      <c r="E2102" s="108" t="n">
        <v>1.21307482530885</v>
      </c>
      <c r="F2102" s="24" t="s">
        <v>13990</v>
      </c>
      <c r="G2102" s="24" t="n">
        <f aca="false">TRUE()</f>
        <v>1</v>
      </c>
      <c r="H2102" s="24" t="n">
        <f aca="false">FALSE()</f>
        <v>0</v>
      </c>
      <c r="I2102" s="24" t="inlineStr">
        <f aca="false">FALSE()</f>
        <is>
          <t/>
        </is>
      </c>
      <c r="J2102" s="24" t="inlineStr">
        <f aca="false">FALSE()</f>
        <is>
          <t/>
        </is>
      </c>
      <c r="K2102" s="24" t="n">
        <f aca="false">FALSE()</f>
        <v>0</v>
      </c>
      <c r="L2102" s="24" t="inlineStr">
        <f aca="false">FALSE()</f>
        <is>
          <t/>
        </is>
      </c>
    </row>
    <row r="2103" customFormat="false" ht="15" hidden="false" customHeight="false" outlineLevel="0" collapsed="false">
      <c r="A2103" s="24" t="s">
        <v>14866</v>
      </c>
      <c r="B2103" s="24" t="s">
        <v>3322</v>
      </c>
      <c r="C2103" s="24" t="n">
        <v>6</v>
      </c>
      <c r="D2103" s="108" t="n">
        <v>0.00987427620872979</v>
      </c>
      <c r="E2103" s="108" t="n">
        <v>1.21307482530885</v>
      </c>
      <c r="F2103" s="24" t="s">
        <v>13990</v>
      </c>
      <c r="G2103" s="24" t="n">
        <f aca="false">FALSE()</f>
        <v>0</v>
      </c>
      <c r="H2103" s="24" t="inlineStr">
        <f aca="false">FALSE()</f>
        <is>
          <t/>
        </is>
      </c>
      <c r="I2103" s="24" t="inlineStr">
        <f aca="false">FALSE()</f>
        <is>
          <t/>
        </is>
      </c>
      <c r="J2103" s="24" t="inlineStr">
        <f aca="false">FALSE()</f>
        <is>
          <t/>
        </is>
      </c>
      <c r="K2103" s="24" t="inlineStr">
        <f aca="false">FALSE()</f>
        <is>
          <t/>
        </is>
      </c>
      <c r="L2103" s="24" t="inlineStr">
        <f aca="false">FALSE()</f>
        <is>
          <t/>
        </is>
      </c>
    </row>
    <row r="2104" customFormat="false" ht="15" hidden="false" customHeight="false" outlineLevel="0" collapsed="false">
      <c r="A2104" s="24" t="s">
        <v>3322</v>
      </c>
      <c r="B2104" s="24" t="s">
        <v>14882</v>
      </c>
      <c r="C2104" s="24" t="n">
        <v>6</v>
      </c>
      <c r="D2104" s="108" t="n">
        <v>0.00987427620872979</v>
      </c>
      <c r="E2104" s="108" t="n">
        <v>1.21307482530885</v>
      </c>
      <c r="F2104" s="24" t="s">
        <v>13990</v>
      </c>
      <c r="G2104" s="24" t="inlineStr">
        <f aca="false">FALSE()</f>
        <is>
          <t/>
        </is>
      </c>
      <c r="H2104" s="24" t="inlineStr">
        <f aca="false">FALSE()</f>
        <is>
          <t/>
        </is>
      </c>
      <c r="I2104" s="24" t="inlineStr">
        <f aca="false">FALSE()</f>
        <is>
          <t/>
        </is>
      </c>
      <c r="J2104" s="24" t="inlineStr">
        <f aca="false">FALSE()</f>
        <is>
          <t/>
        </is>
      </c>
      <c r="K2104" s="24" t="inlineStr">
        <f aca="false">FALSE()</f>
        <is>
          <t/>
        </is>
      </c>
      <c r="L2104" s="24" t="inlineStr">
        <f aca="false">FALSE()</f>
        <is>
          <t/>
        </is>
      </c>
    </row>
    <row r="2105" customFormat="false" ht="15" hidden="false" customHeight="false" outlineLevel="0" collapsed="false">
      <c r="A2105" s="24" t="s">
        <v>14882</v>
      </c>
      <c r="B2105" s="24" t="s">
        <v>338</v>
      </c>
      <c r="C2105" s="24" t="n">
        <v>6</v>
      </c>
      <c r="D2105" s="108" t="n">
        <v>0.00987427620872979</v>
      </c>
      <c r="E2105" s="108" t="n">
        <v>1.03698356625317</v>
      </c>
      <c r="F2105" s="24" t="s">
        <v>13990</v>
      </c>
      <c r="G2105" s="24" t="inlineStr">
        <f aca="false">FALSE()</f>
        <is>
          <t/>
        </is>
      </c>
      <c r="H2105" s="24" t="inlineStr">
        <f aca="false">FALSE()</f>
        <is>
          <t/>
        </is>
      </c>
      <c r="I2105" s="24" t="inlineStr">
        <f aca="false">FALSE()</f>
        <is>
          <t/>
        </is>
      </c>
      <c r="J2105" s="24" t="inlineStr">
        <f aca="false">FALSE()</f>
        <is>
          <t/>
        </is>
      </c>
      <c r="K2105" s="24" t="inlineStr">
        <f aca="false">FALSE()</f>
        <is>
          <t/>
        </is>
      </c>
      <c r="L2105" s="24" t="inlineStr">
        <f aca="false">FALSE()</f>
        <is>
          <t/>
        </is>
      </c>
    </row>
    <row r="2106" customFormat="false" ht="15" hidden="false" customHeight="false" outlineLevel="0" collapsed="false">
      <c r="A2106" s="24" t="s">
        <v>338</v>
      </c>
      <c r="B2106" s="24" t="s">
        <v>14891</v>
      </c>
      <c r="C2106" s="24" t="n">
        <v>6</v>
      </c>
      <c r="D2106" s="108" t="n">
        <v>0.00987427620872979</v>
      </c>
      <c r="E2106" s="108" t="n">
        <v>1.03698356625317</v>
      </c>
      <c r="F2106" s="24" t="s">
        <v>13990</v>
      </c>
      <c r="G2106" s="24" t="inlineStr">
        <f aca="false">FALSE()</f>
        <is>
          <t/>
        </is>
      </c>
      <c r="H2106" s="24" t="inlineStr">
        <f aca="false">FALSE()</f>
        <is>
          <t/>
        </is>
      </c>
      <c r="I2106" s="24" t="inlineStr">
        <f aca="false">FALSE()</f>
        <is>
          <t/>
        </is>
      </c>
      <c r="J2106" s="24" t="inlineStr">
        <f aca="false">FALSE()</f>
        <is>
          <t/>
        </is>
      </c>
      <c r="K2106" s="24" t="inlineStr">
        <f aca="false">FALSE()</f>
        <is>
          <t/>
        </is>
      </c>
      <c r="L2106" s="24" t="inlineStr">
        <f aca="false">FALSE()</f>
        <is>
          <t/>
        </is>
      </c>
    </row>
    <row r="2107" customFormat="false" ht="15" hidden="false" customHeight="false" outlineLevel="0" collapsed="false">
      <c r="A2107" s="24" t="s">
        <v>14891</v>
      </c>
      <c r="B2107" s="24" t="s">
        <v>14880</v>
      </c>
      <c r="C2107" s="24" t="n">
        <v>6</v>
      </c>
      <c r="D2107" s="108" t="n">
        <v>0.00987427620872979</v>
      </c>
      <c r="E2107" s="108" t="n">
        <v>1.21307482530885</v>
      </c>
      <c r="F2107" s="24" t="s">
        <v>13990</v>
      </c>
      <c r="G2107" s="24" t="inlineStr">
        <f aca="false">FALSE()</f>
        <is>
          <t/>
        </is>
      </c>
      <c r="H2107" s="24" t="inlineStr">
        <f aca="false">FALSE()</f>
        <is>
          <t/>
        </is>
      </c>
      <c r="I2107" s="24" t="inlineStr">
        <f aca="false">FALSE()</f>
        <is>
          <t/>
        </is>
      </c>
      <c r="J2107" s="24" t="inlineStr">
        <f aca="false">FALSE()</f>
        <is>
          <t/>
        </is>
      </c>
      <c r="K2107" s="24" t="inlineStr">
        <f aca="false">FALSE()</f>
        <is>
          <t/>
        </is>
      </c>
      <c r="L2107" s="24" t="inlineStr">
        <f aca="false">FALSE()</f>
        <is>
          <t/>
        </is>
      </c>
    </row>
    <row r="2108" customFormat="false" ht="15" hidden="false" customHeight="false" outlineLevel="0" collapsed="false">
      <c r="A2108" s="24" t="s">
        <v>14880</v>
      </c>
      <c r="B2108" s="24" t="s">
        <v>14905</v>
      </c>
      <c r="C2108" s="24" t="n">
        <v>6</v>
      </c>
      <c r="D2108" s="108" t="n">
        <v>0.00987427620872979</v>
      </c>
      <c r="E2108" s="108" t="n">
        <v>1.21307482530885</v>
      </c>
      <c r="F2108" s="24" t="s">
        <v>13990</v>
      </c>
      <c r="G2108" s="24" t="inlineStr">
        <f aca="false">FALSE()</f>
        <is>
          <t/>
        </is>
      </c>
      <c r="H2108" s="24" t="inlineStr">
        <f aca="false">FALSE()</f>
        <is>
          <t/>
        </is>
      </c>
      <c r="I2108" s="24" t="inlineStr">
        <f aca="false">FALSE()</f>
        <is>
          <t/>
        </is>
      </c>
      <c r="J2108" s="24" t="inlineStr">
        <f aca="false">FALSE()</f>
        <is>
          <t/>
        </is>
      </c>
      <c r="K2108" s="24" t="inlineStr">
        <f aca="false">FALSE()</f>
        <is>
          <t/>
        </is>
      </c>
      <c r="L2108" s="24" t="inlineStr">
        <f aca="false">FALSE()</f>
        <is>
          <t/>
        </is>
      </c>
    </row>
    <row r="2109" customFormat="false" ht="15" hidden="false" customHeight="false" outlineLevel="0" collapsed="false">
      <c r="A2109" s="24" t="s">
        <v>14905</v>
      </c>
      <c r="B2109" s="24" t="s">
        <v>14910</v>
      </c>
      <c r="C2109" s="24" t="n">
        <v>6</v>
      </c>
      <c r="D2109" s="108" t="n">
        <v>0.00987427620872979</v>
      </c>
      <c r="E2109" s="108" t="n">
        <v>1.21307482530885</v>
      </c>
      <c r="F2109" s="24" t="s">
        <v>13990</v>
      </c>
      <c r="G2109" s="24" t="inlineStr">
        <f aca="false">FALSE()</f>
        <is>
          <t/>
        </is>
      </c>
      <c r="H2109" s="24" t="inlineStr">
        <f aca="false">FALSE()</f>
        <is>
          <t/>
        </is>
      </c>
      <c r="I2109" s="24" t="inlineStr">
        <f aca="false">FALSE()</f>
        <is>
          <t/>
        </is>
      </c>
      <c r="J2109" s="24" t="inlineStr">
        <f aca="false">FALSE()</f>
        <is>
          <t/>
        </is>
      </c>
      <c r="K2109" s="24" t="inlineStr">
        <f aca="false">FALSE()</f>
        <is>
          <t/>
        </is>
      </c>
      <c r="L2109" s="24" t="inlineStr">
        <f aca="false">FALSE()</f>
        <is>
          <t/>
        </is>
      </c>
    </row>
    <row r="2110" customFormat="false" ht="15" hidden="false" customHeight="false" outlineLevel="0" collapsed="false">
      <c r="A2110" s="24" t="s">
        <v>14910</v>
      </c>
      <c r="B2110" s="24" t="s">
        <v>15306</v>
      </c>
      <c r="C2110" s="24" t="n">
        <v>6</v>
      </c>
      <c r="D2110" s="108" t="n">
        <v>0.00987427620872979</v>
      </c>
      <c r="E2110" s="108" t="n">
        <v>1.21307482530885</v>
      </c>
      <c r="F2110" s="24" t="s">
        <v>13990</v>
      </c>
      <c r="G2110" s="24" t="inlineStr">
        <f aca="false">FALSE()</f>
        <is>
          <t/>
        </is>
      </c>
      <c r="H2110" s="24" t="inlineStr">
        <f aca="false">FALSE()</f>
        <is>
          <t/>
        </is>
      </c>
      <c r="I2110" s="24" t="inlineStr">
        <f aca="false">FALSE()</f>
        <is>
          <t/>
        </is>
      </c>
      <c r="J2110" s="24" t="inlineStr">
        <f aca="false">FALSE()</f>
        <is>
          <t/>
        </is>
      </c>
      <c r="K2110" s="24" t="inlineStr">
        <f aca="false">FALSE()</f>
        <is>
          <t/>
        </is>
      </c>
      <c r="L2110" s="24" t="inlineStr">
        <f aca="false">FALSE()</f>
        <is>
          <t/>
        </is>
      </c>
    </row>
    <row r="2111" customFormat="false" ht="15" hidden="false" customHeight="false" outlineLevel="0" collapsed="false">
      <c r="A2111" s="24" t="s">
        <v>15306</v>
      </c>
      <c r="B2111" s="24" t="s">
        <v>3318</v>
      </c>
      <c r="C2111" s="24" t="n">
        <v>6</v>
      </c>
      <c r="D2111" s="108" t="n">
        <v>0.00987427620872979</v>
      </c>
      <c r="E2111" s="108" t="n">
        <v>1.21307482530885</v>
      </c>
      <c r="F2111" s="24" t="s">
        <v>13990</v>
      </c>
      <c r="G2111" s="24" t="inlineStr">
        <f aca="false">FALSE()</f>
        <is>
          <t/>
        </is>
      </c>
      <c r="H2111" s="24" t="inlineStr">
        <f aca="false">FALSE()</f>
        <is>
          <t/>
        </is>
      </c>
      <c r="I2111" s="24" t="inlineStr">
        <f aca="false">FALSE()</f>
        <is>
          <t/>
        </is>
      </c>
      <c r="J2111" s="24" t="inlineStr">
        <f aca="false">FALSE()</f>
        <is>
          <t/>
        </is>
      </c>
      <c r="K2111" s="24" t="inlineStr">
        <f aca="false">FALSE()</f>
        <is>
          <t/>
        </is>
      </c>
      <c r="L2111" s="24" t="inlineStr">
        <f aca="false">FALSE()</f>
        <is>
          <t/>
        </is>
      </c>
    </row>
    <row r="2112" customFormat="false" ht="15" hidden="false" customHeight="false" outlineLevel="0" collapsed="false">
      <c r="A2112" s="24" t="s">
        <v>773</v>
      </c>
      <c r="B2112" s="24" t="s">
        <v>14858</v>
      </c>
      <c r="C2112" s="24" t="n">
        <v>5</v>
      </c>
      <c r="D2112" s="108" t="n">
        <v>0.0119286217337993</v>
      </c>
      <c r="E2112" s="108" t="n">
        <v>1.14612803567824</v>
      </c>
      <c r="F2112" s="24" t="s">
        <v>13990</v>
      </c>
      <c r="G2112" s="24" t="inlineStr">
        <f aca="false">FALSE()</f>
        <is>
          <t/>
        </is>
      </c>
      <c r="H2112" s="24" t="inlineStr">
        <f aca="false">FALSE()</f>
        <is>
          <t/>
        </is>
      </c>
      <c r="I2112" s="24" t="inlineStr">
        <f aca="false">FALSE()</f>
        <is>
          <t/>
        </is>
      </c>
      <c r="J2112" s="24" t="n">
        <f aca="false">TRUE()</f>
        <v>1</v>
      </c>
      <c r="K2112" s="24" t="inlineStr">
        <f aca="false">FALSE()</f>
        <is>
          <t/>
        </is>
      </c>
      <c r="L2112" s="24" t="inlineStr">
        <f aca="false">FALSE()</f>
        <is>
          <t/>
        </is>
      </c>
    </row>
    <row r="2113" customFormat="false" ht="15" hidden="false" customHeight="false" outlineLevel="0" collapsed="false">
      <c r="A2113" s="24" t="s">
        <v>15713</v>
      </c>
      <c r="B2113" s="24" t="s">
        <v>338</v>
      </c>
      <c r="C2113" s="24" t="n">
        <v>3</v>
      </c>
      <c r="D2113" s="108" t="n">
        <v>0.0133772314407382</v>
      </c>
      <c r="E2113" s="108" t="n">
        <v>1.03698356625317</v>
      </c>
      <c r="F2113" s="24" t="s">
        <v>13990</v>
      </c>
      <c r="G2113" s="24" t="inlineStr">
        <f aca="false">FALSE()</f>
        <is>
          <t/>
        </is>
      </c>
      <c r="H2113" s="24" t="inlineStr">
        <f aca="false">FALSE()</f>
        <is>
          <t/>
        </is>
      </c>
      <c r="I2113" s="24" t="inlineStr">
        <f aca="false">FALSE()</f>
        <is>
          <t/>
        </is>
      </c>
      <c r="J2113" s="24" t="n">
        <f aca="false">FALSE()</f>
        <v>0</v>
      </c>
      <c r="K2113" s="24" t="inlineStr">
        <f aca="false">FALSE()</f>
        <is>
          <t/>
        </is>
      </c>
      <c r="L2113" s="24" t="inlineStr">
        <f aca="false">FALSE()</f>
        <is>
          <t/>
        </is>
      </c>
    </row>
    <row r="2114" customFormat="false" ht="15" hidden="false" customHeight="false" outlineLevel="0" collapsed="false">
      <c r="A2114" s="24" t="s">
        <v>338</v>
      </c>
      <c r="B2114" s="24" t="s">
        <v>15376</v>
      </c>
      <c r="C2114" s="24" t="n">
        <v>3</v>
      </c>
      <c r="D2114" s="108" t="n">
        <v>0.0133772314407382</v>
      </c>
      <c r="E2114" s="108" t="n">
        <v>1.03698356625317</v>
      </c>
      <c r="F2114" s="24" t="s">
        <v>13990</v>
      </c>
      <c r="G2114" s="24" t="inlineStr">
        <f aca="false">FALSE()</f>
        <is>
          <t/>
        </is>
      </c>
      <c r="H2114" s="24" t="inlineStr">
        <f aca="false">FALSE()</f>
        <is>
          <t/>
        </is>
      </c>
      <c r="I2114" s="24" t="inlineStr">
        <f aca="false">FALSE()</f>
        <is>
          <t/>
        </is>
      </c>
      <c r="J2114" s="24" t="inlineStr">
        <f aca="false">FALSE()</f>
        <is>
          <t/>
        </is>
      </c>
      <c r="K2114" s="24" t="inlineStr">
        <f aca="false">FALSE()</f>
        <is>
          <t/>
        </is>
      </c>
      <c r="L2114" s="24" t="inlineStr">
        <f aca="false">FALSE()</f>
        <is>
          <t/>
        </is>
      </c>
    </row>
    <row r="2115" customFormat="false" ht="15" hidden="false" customHeight="false" outlineLevel="0" collapsed="false">
      <c r="A2115" s="24" t="s">
        <v>15376</v>
      </c>
      <c r="B2115" s="24" t="s">
        <v>15714</v>
      </c>
      <c r="C2115" s="24" t="n">
        <v>3</v>
      </c>
      <c r="D2115" s="108" t="n">
        <v>0.0133772314407382</v>
      </c>
      <c r="E2115" s="108" t="n">
        <v>1.51410482097283</v>
      </c>
      <c r="F2115" s="24" t="s">
        <v>13990</v>
      </c>
      <c r="G2115" s="24" t="inlineStr">
        <f aca="false">FALSE()</f>
        <is>
          <t/>
        </is>
      </c>
      <c r="H2115" s="24" t="inlineStr">
        <f aca="false">FALSE()</f>
        <is>
          <t/>
        </is>
      </c>
      <c r="I2115" s="24" t="inlineStr">
        <f aca="false">FALSE()</f>
        <is>
          <t/>
        </is>
      </c>
      <c r="J2115" s="24" t="inlineStr">
        <f aca="false">FALSE()</f>
        <is>
          <t/>
        </is>
      </c>
      <c r="K2115" s="24" t="inlineStr">
        <f aca="false">FALSE()</f>
        <is>
          <t/>
        </is>
      </c>
      <c r="L2115" s="24" t="inlineStr">
        <f aca="false">FALSE()</f>
        <is>
          <t/>
        </is>
      </c>
    </row>
    <row r="2116" customFormat="false" ht="15" hidden="false" customHeight="false" outlineLevel="0" collapsed="false">
      <c r="A2116" s="24" t="s">
        <v>15714</v>
      </c>
      <c r="B2116" s="24" t="s">
        <v>15715</v>
      </c>
      <c r="C2116" s="24" t="n">
        <v>3</v>
      </c>
      <c r="D2116" s="108" t="n">
        <v>0.0133772314407382</v>
      </c>
      <c r="E2116" s="108" t="n">
        <v>1.51410482097283</v>
      </c>
      <c r="F2116" s="24" t="s">
        <v>13990</v>
      </c>
      <c r="G2116" s="24" t="inlineStr">
        <f aca="false">FALSE()</f>
        <is>
          <t/>
        </is>
      </c>
      <c r="H2116" s="24" t="inlineStr">
        <f aca="false">FALSE()</f>
        <is>
          <t/>
        </is>
      </c>
      <c r="I2116" s="24" t="inlineStr">
        <f aca="false">FALSE()</f>
        <is>
          <t/>
        </is>
      </c>
      <c r="J2116" s="24" t="inlineStr">
        <f aca="false">FALSE()</f>
        <is>
          <t/>
        </is>
      </c>
      <c r="K2116" s="24" t="inlineStr">
        <f aca="false">FALSE()</f>
        <is>
          <t/>
        </is>
      </c>
      <c r="L2116" s="24" t="inlineStr">
        <f aca="false">FALSE()</f>
        <is>
          <t/>
        </is>
      </c>
    </row>
    <row r="2117" customFormat="false" ht="15" hidden="false" customHeight="false" outlineLevel="0" collapsed="false">
      <c r="A2117" s="24" t="s">
        <v>15715</v>
      </c>
      <c r="B2117" s="24" t="s">
        <v>15716</v>
      </c>
      <c r="C2117" s="24" t="n">
        <v>3</v>
      </c>
      <c r="D2117" s="108" t="n">
        <v>0.0133772314407382</v>
      </c>
      <c r="E2117" s="108" t="n">
        <v>1.51410482097283</v>
      </c>
      <c r="F2117" s="24" t="s">
        <v>13990</v>
      </c>
      <c r="G2117" s="24" t="inlineStr">
        <f aca="false">FALSE()</f>
        <is>
          <t/>
        </is>
      </c>
      <c r="H2117" s="24" t="inlineStr">
        <f aca="false">FALSE()</f>
        <is>
          <t/>
        </is>
      </c>
      <c r="I2117" s="24" t="inlineStr">
        <f aca="false">FALSE()</f>
        <is>
          <t/>
        </is>
      </c>
      <c r="J2117" s="24" t="n">
        <f aca="false">TRUE()</f>
        <v>1</v>
      </c>
      <c r="K2117" s="24" t="inlineStr">
        <f aca="false">FALSE()</f>
        <is>
          <t/>
        </is>
      </c>
      <c r="L2117" s="24" t="inlineStr">
        <f aca="false">FALSE()</f>
        <is>
          <t/>
        </is>
      </c>
    </row>
    <row r="2118" customFormat="false" ht="15" hidden="false" customHeight="false" outlineLevel="0" collapsed="false">
      <c r="A2118" s="24" t="s">
        <v>15716</v>
      </c>
      <c r="B2118" s="24" t="s">
        <v>768</v>
      </c>
      <c r="C2118" s="24" t="n">
        <v>3</v>
      </c>
      <c r="D2118" s="108" t="n">
        <v>0.0133772314407382</v>
      </c>
      <c r="E2118" s="108" t="n">
        <v>1.51410482097283</v>
      </c>
      <c r="F2118" s="24" t="s">
        <v>13990</v>
      </c>
      <c r="G2118" s="24" t="n">
        <f aca="false">TRUE()</f>
        <v>1</v>
      </c>
      <c r="H2118" s="24" t="inlineStr">
        <f aca="false">FALSE()</f>
        <is>
          <t/>
        </is>
      </c>
      <c r="I2118" s="24" t="inlineStr">
        <f aca="false">FALSE()</f>
        <is>
          <t/>
        </is>
      </c>
      <c r="J2118" s="24" t="n">
        <f aca="false">FALSE()</f>
        <v>0</v>
      </c>
      <c r="K2118" s="24" t="inlineStr">
        <f aca="false">FALSE()</f>
        <is>
          <t/>
        </is>
      </c>
      <c r="L2118" s="24" t="inlineStr">
        <f aca="false">FALSE()</f>
        <is>
          <t/>
        </is>
      </c>
    </row>
    <row r="2119" customFormat="false" ht="15" hidden="false" customHeight="false" outlineLevel="0" collapsed="false">
      <c r="A2119" s="24" t="s">
        <v>768</v>
      </c>
      <c r="B2119" s="24" t="s">
        <v>15717</v>
      </c>
      <c r="C2119" s="24" t="n">
        <v>3</v>
      </c>
      <c r="D2119" s="108" t="n">
        <v>0.0133772314407382</v>
      </c>
      <c r="E2119" s="108" t="n">
        <v>1.51410482097283</v>
      </c>
      <c r="F2119" s="24" t="s">
        <v>13990</v>
      </c>
      <c r="G2119" s="24" t="n">
        <f aca="false">FALSE()</f>
        <v>0</v>
      </c>
      <c r="H2119" s="24" t="inlineStr">
        <f aca="false">FALSE()</f>
        <is>
          <t/>
        </is>
      </c>
      <c r="I2119" s="24" t="inlineStr">
        <f aca="false">FALSE()</f>
        <is>
          <t/>
        </is>
      </c>
      <c r="J2119" s="24" t="inlineStr">
        <f aca="false">FALSE()</f>
        <is>
          <t/>
        </is>
      </c>
      <c r="K2119" s="24" t="inlineStr">
        <f aca="false">FALSE()</f>
        <is>
          <t/>
        </is>
      </c>
      <c r="L2119" s="24" t="inlineStr">
        <f aca="false">FALSE()</f>
        <is>
          <t/>
        </is>
      </c>
    </row>
    <row r="2120" customFormat="false" ht="15" hidden="false" customHeight="false" outlineLevel="0" collapsed="false">
      <c r="A2120" s="24" t="s">
        <v>15717</v>
      </c>
      <c r="B2120" s="24" t="s">
        <v>14879</v>
      </c>
      <c r="C2120" s="24" t="n">
        <v>3</v>
      </c>
      <c r="D2120" s="108" t="n">
        <v>0.0133772314407382</v>
      </c>
      <c r="E2120" s="108" t="n">
        <v>1.51410482097283</v>
      </c>
      <c r="F2120" s="24" t="s">
        <v>13990</v>
      </c>
      <c r="G2120" s="24" t="inlineStr">
        <f aca="false">FALSE()</f>
        <is>
          <t/>
        </is>
      </c>
      <c r="H2120" s="24" t="inlineStr">
        <f aca="false">FALSE()</f>
        <is>
          <t/>
        </is>
      </c>
      <c r="I2120" s="24" t="inlineStr">
        <f aca="false">FALSE()</f>
        <is>
          <t/>
        </is>
      </c>
      <c r="J2120" s="24" t="inlineStr">
        <f aca="false">FALSE()</f>
        <is>
          <t/>
        </is>
      </c>
      <c r="K2120" s="24" t="inlineStr">
        <f aca="false">FALSE()</f>
        <is>
          <t/>
        </is>
      </c>
      <c r="L2120" s="24" t="inlineStr">
        <f aca="false">FALSE()</f>
        <is>
          <t/>
        </is>
      </c>
    </row>
    <row r="2121" customFormat="false" ht="15" hidden="false" customHeight="false" outlineLevel="0" collapsed="false">
      <c r="A2121" s="24" t="s">
        <v>14879</v>
      </c>
      <c r="B2121" s="24" t="s">
        <v>15322</v>
      </c>
      <c r="C2121" s="24" t="n">
        <v>3</v>
      </c>
      <c r="D2121" s="108" t="n">
        <v>0.0133772314407382</v>
      </c>
      <c r="E2121" s="108" t="n">
        <v>1.51410482097283</v>
      </c>
      <c r="F2121" s="24" t="s">
        <v>13990</v>
      </c>
      <c r="G2121" s="24" t="inlineStr">
        <f aca="false">FALSE()</f>
        <is>
          <t/>
        </is>
      </c>
      <c r="H2121" s="24" t="inlineStr">
        <f aca="false">FALSE()</f>
        <is>
          <t/>
        </is>
      </c>
      <c r="I2121" s="24" t="inlineStr">
        <f aca="false">FALSE()</f>
        <is>
          <t/>
        </is>
      </c>
      <c r="J2121" s="24" t="inlineStr">
        <f aca="false">FALSE()</f>
        <is>
          <t/>
        </is>
      </c>
      <c r="K2121" s="24" t="inlineStr">
        <f aca="false">FALSE()</f>
        <is>
          <t/>
        </is>
      </c>
      <c r="L2121" s="24" t="inlineStr">
        <f aca="false">FALSE()</f>
        <is>
          <t/>
        </is>
      </c>
    </row>
    <row r="2122" customFormat="false" ht="15" hidden="false" customHeight="false" outlineLevel="0" collapsed="false">
      <c r="A2122" s="24" t="s">
        <v>773</v>
      </c>
      <c r="B2122" s="24" t="s">
        <v>15713</v>
      </c>
      <c r="C2122" s="24" t="n">
        <v>2</v>
      </c>
      <c r="D2122" s="108" t="n">
        <v>0.0122095796967354</v>
      </c>
      <c r="E2122" s="108" t="n">
        <v>1.14612803567824</v>
      </c>
      <c r="F2122" s="24" t="s">
        <v>13990</v>
      </c>
      <c r="G2122" s="24" t="inlineStr">
        <f aca="false">FALSE()</f>
        <is>
          <t/>
        </is>
      </c>
      <c r="H2122" s="24" t="inlineStr">
        <f aca="false">FALSE()</f>
        <is>
          <t/>
        </is>
      </c>
      <c r="I2122" s="24" t="inlineStr">
        <f aca="false">FALSE()</f>
        <is>
          <t/>
        </is>
      </c>
      <c r="J2122" s="24" t="inlineStr">
        <f aca="false">FALSE()</f>
        <is>
          <t/>
        </is>
      </c>
      <c r="K2122" s="24" t="inlineStr">
        <f aca="false">FALSE()</f>
        <is>
          <t/>
        </is>
      </c>
      <c r="L2122" s="24" t="inlineStr">
        <f aca="false">FALSE()</f>
        <is>
          <t/>
        </is>
      </c>
    </row>
    <row r="2123" customFormat="false" ht="15" hidden="false" customHeight="false" outlineLevel="0" collapsed="false">
      <c r="A2123" s="24" t="s">
        <v>15322</v>
      </c>
      <c r="B2123" s="24" t="s">
        <v>15093</v>
      </c>
      <c r="C2123" s="24" t="n">
        <v>2</v>
      </c>
      <c r="D2123" s="108" t="n">
        <v>0.0122095796967354</v>
      </c>
      <c r="E2123" s="108" t="n">
        <v>1.69019608002851</v>
      </c>
      <c r="F2123" s="24" t="s">
        <v>13990</v>
      </c>
      <c r="G2123" s="24" t="inlineStr">
        <f aca="false">FALSE()</f>
        <is>
          <t/>
        </is>
      </c>
      <c r="H2123" s="24" t="inlineStr">
        <f aca="false">FALSE()</f>
        <is>
          <t/>
        </is>
      </c>
      <c r="I2123" s="24" t="inlineStr">
        <f aca="false">FALSE()</f>
        <is>
          <t/>
        </is>
      </c>
      <c r="J2123" s="24" t="inlineStr">
        <f aca="false">FALSE()</f>
        <is>
          <t/>
        </is>
      </c>
      <c r="K2123" s="24" t="inlineStr">
        <f aca="false">FALSE()</f>
        <is>
          <t/>
        </is>
      </c>
      <c r="L2123" s="24" t="inlineStr">
        <f aca="false">FALSE()</f>
        <is>
          <t/>
        </is>
      </c>
    </row>
    <row r="2124" customFormat="false" ht="15" hidden="false" customHeight="false" outlineLevel="0" collapsed="false">
      <c r="A2124" s="24" t="s">
        <v>338</v>
      </c>
      <c r="B2124" s="24" t="s">
        <v>15129</v>
      </c>
      <c r="C2124" s="24" t="n">
        <v>11</v>
      </c>
      <c r="D2124" s="108" t="n">
        <v>0</v>
      </c>
      <c r="E2124" s="108" t="n">
        <v>0.463757293161681</v>
      </c>
      <c r="F2124" s="24" t="s">
        <v>13996</v>
      </c>
      <c r="G2124" s="24" t="inlineStr">
        <f aca="false">FALSE()</f>
        <is>
          <t/>
        </is>
      </c>
      <c r="H2124" s="24" t="inlineStr">
        <f aca="false">FALSE()</f>
        <is>
          <t/>
        </is>
      </c>
      <c r="I2124" s="24" t="inlineStr">
        <f aca="false">FALSE()</f>
        <is>
          <t/>
        </is>
      </c>
      <c r="J2124" s="24" t="inlineStr">
        <f aca="false">FALSE()</f>
        <is>
          <t/>
        </is>
      </c>
      <c r="K2124" s="24" t="inlineStr">
        <f aca="false">FALSE()</f>
        <is>
          <t/>
        </is>
      </c>
      <c r="L2124" s="24" t="inlineStr">
        <f aca="false">FALSE()</f>
        <is>
          <t/>
        </is>
      </c>
    </row>
    <row r="2125" customFormat="false" ht="15" hidden="false" customHeight="false" outlineLevel="0" collapsed="false">
      <c r="A2125" s="24" t="s">
        <v>15129</v>
      </c>
      <c r="B2125" s="24" t="s">
        <v>15102</v>
      </c>
      <c r="C2125" s="24" t="n">
        <v>11</v>
      </c>
      <c r="D2125" s="108" t="n">
        <v>0</v>
      </c>
      <c r="E2125" s="108" t="n">
        <v>0.463757293161681</v>
      </c>
      <c r="F2125" s="24" t="s">
        <v>13996</v>
      </c>
      <c r="G2125" s="24" t="inlineStr">
        <f aca="false">FALSE()</f>
        <is>
          <t/>
        </is>
      </c>
      <c r="H2125" s="24" t="inlineStr">
        <f aca="false">FALSE()</f>
        <is>
          <t/>
        </is>
      </c>
      <c r="I2125" s="24" t="inlineStr">
        <f aca="false">FALSE()</f>
        <is>
          <t/>
        </is>
      </c>
      <c r="J2125" s="24" t="inlineStr">
        <f aca="false">FALSE()</f>
        <is>
          <t/>
        </is>
      </c>
      <c r="K2125" s="24" t="inlineStr">
        <f aca="false">FALSE()</f>
        <is>
          <t/>
        </is>
      </c>
      <c r="L2125" s="24" t="inlineStr">
        <f aca="false">FALSE()</f>
        <is>
          <t/>
        </is>
      </c>
    </row>
    <row r="2126" customFormat="false" ht="15" hidden="false" customHeight="false" outlineLevel="0" collapsed="false">
      <c r="A2126" s="24" t="s">
        <v>697</v>
      </c>
      <c r="B2126" s="24" t="s">
        <v>338</v>
      </c>
      <c r="C2126" s="24" t="n">
        <v>10</v>
      </c>
      <c r="D2126" s="108" t="n">
        <v>0.00962620585075002</v>
      </c>
      <c r="E2126" s="108" t="n">
        <v>0.505149978319906</v>
      </c>
      <c r="F2126" s="24" t="s">
        <v>13996</v>
      </c>
      <c r="G2126" s="24" t="inlineStr">
        <f aca="false">FALSE()</f>
        <is>
          <t/>
        </is>
      </c>
      <c r="H2126" s="24" t="inlineStr">
        <f aca="false">FALSE()</f>
        <is>
          <t/>
        </is>
      </c>
      <c r="I2126" s="24" t="inlineStr">
        <f aca="false">FALSE()</f>
        <is>
          <t/>
        </is>
      </c>
      <c r="J2126" s="24" t="inlineStr">
        <f aca="false">FALSE()</f>
        <is>
          <t/>
        </is>
      </c>
      <c r="K2126" s="24" t="inlineStr">
        <f aca="false">FALSE()</f>
        <is>
          <t/>
        </is>
      </c>
      <c r="L2126" s="24" t="inlineStr">
        <f aca="false">FALSE()</f>
        <is>
          <t/>
        </is>
      </c>
    </row>
    <row r="2127" customFormat="false" ht="15" hidden="false" customHeight="false" outlineLevel="0" collapsed="false">
      <c r="A2127" s="24" t="s">
        <v>338</v>
      </c>
      <c r="B2127" s="24" t="s">
        <v>934</v>
      </c>
      <c r="C2127" s="24" t="n">
        <v>8</v>
      </c>
      <c r="D2127" s="108" t="n">
        <v>0</v>
      </c>
      <c r="E2127" s="108" t="n">
        <v>0.588271706842329</v>
      </c>
      <c r="F2127" s="24" t="s">
        <v>14002</v>
      </c>
      <c r="G2127" s="24" t="inlineStr">
        <f aca="false">FALSE()</f>
        <is>
          <t/>
        </is>
      </c>
      <c r="H2127" s="24" t="inlineStr">
        <f aca="false">FALSE()</f>
        <is>
          <t/>
        </is>
      </c>
      <c r="I2127" s="24" t="inlineStr">
        <f aca="false">FALSE()</f>
        <is>
          <t/>
        </is>
      </c>
      <c r="J2127" s="24" t="inlineStr">
        <f aca="false">FALSE()</f>
        <is>
          <t/>
        </is>
      </c>
      <c r="K2127" s="24" t="inlineStr">
        <f aca="false">FALSE()</f>
        <is>
          <t/>
        </is>
      </c>
      <c r="L2127" s="24" t="inlineStr">
        <f aca="false">FALSE()</f>
        <is>
          <t/>
        </is>
      </c>
    </row>
    <row r="2128" customFormat="false" ht="15" hidden="false" customHeight="false" outlineLevel="0" collapsed="false">
      <c r="A2128" s="24" t="s">
        <v>934</v>
      </c>
      <c r="B2128" s="24" t="s">
        <v>938</v>
      </c>
      <c r="C2128" s="24" t="n">
        <v>8</v>
      </c>
      <c r="D2128" s="108" t="n">
        <v>0</v>
      </c>
      <c r="E2128" s="108" t="n">
        <v>0.588271706842329</v>
      </c>
      <c r="F2128" s="24" t="s">
        <v>14002</v>
      </c>
      <c r="G2128" s="24" t="inlineStr">
        <f aca="false">FALSE()</f>
        <is>
          <t/>
        </is>
      </c>
      <c r="H2128" s="24" t="inlineStr">
        <f aca="false">FALSE()</f>
        <is>
          <t/>
        </is>
      </c>
      <c r="I2128" s="24" t="inlineStr">
        <f aca="false">FALSE()</f>
        <is>
          <t/>
        </is>
      </c>
      <c r="J2128" s="24" t="inlineStr">
        <f aca="false">FALSE()</f>
        <is>
          <t/>
        </is>
      </c>
      <c r="K2128" s="24" t="inlineStr">
        <f aca="false">FALSE()</f>
        <is>
          <t/>
        </is>
      </c>
      <c r="L2128" s="24" t="inlineStr">
        <f aca="false">FALSE()</f>
        <is>
          <t/>
        </is>
      </c>
    </row>
    <row r="2129" customFormat="false" ht="15" hidden="false" customHeight="false" outlineLevel="0" collapsed="false">
      <c r="A2129" s="24" t="s">
        <v>938</v>
      </c>
      <c r="B2129" s="24" t="s">
        <v>932</v>
      </c>
      <c r="C2129" s="24" t="n">
        <v>8</v>
      </c>
      <c r="D2129" s="108" t="n">
        <v>0</v>
      </c>
      <c r="E2129" s="108" t="n">
        <v>0.588271706842329</v>
      </c>
      <c r="F2129" s="24" t="s">
        <v>14002</v>
      </c>
      <c r="G2129" s="24" t="inlineStr">
        <f aca="false">FALSE()</f>
        <is>
          <t/>
        </is>
      </c>
      <c r="H2129" s="24" t="inlineStr">
        <f aca="false">FALSE()</f>
        <is>
          <t/>
        </is>
      </c>
      <c r="I2129" s="24" t="inlineStr">
        <f aca="false">FALSE()</f>
        <is>
          <t/>
        </is>
      </c>
      <c r="J2129" s="24" t="inlineStr">
        <f aca="false">FALSE()</f>
        <is>
          <t/>
        </is>
      </c>
      <c r="K2129" s="24" t="inlineStr">
        <f aca="false">FALSE()</f>
        <is>
          <t/>
        </is>
      </c>
      <c r="L2129" s="24" t="inlineStr">
        <f aca="false">FALSE()</f>
        <is>
          <t/>
        </is>
      </c>
    </row>
    <row r="2130" customFormat="false" ht="15" hidden="false" customHeight="false" outlineLevel="0" collapsed="false">
      <c r="A2130" s="24" t="s">
        <v>939</v>
      </c>
      <c r="B2130" s="24" t="s">
        <v>338</v>
      </c>
      <c r="C2130" s="24" t="n">
        <v>7</v>
      </c>
      <c r="D2130" s="108" t="n">
        <v>0.0104088109959951</v>
      </c>
      <c r="E2130" s="108" t="n">
        <v>0.646263653820016</v>
      </c>
      <c r="F2130" s="24" t="s">
        <v>14002</v>
      </c>
      <c r="G2130" s="24" t="inlineStr">
        <f aca="false">FALSE()</f>
        <is>
          <t/>
        </is>
      </c>
      <c r="H2130" s="24" t="inlineStr">
        <f aca="false">FALSE()</f>
        <is>
          <t/>
        </is>
      </c>
      <c r="I2130" s="24" t="inlineStr">
        <f aca="false">FALSE()</f>
        <is>
          <t/>
        </is>
      </c>
      <c r="J2130" s="24" t="inlineStr">
        <f aca="false">FALSE()</f>
        <is>
          <t/>
        </is>
      </c>
      <c r="K2130" s="24" t="inlineStr">
        <f aca="false">FALSE()</f>
        <is>
          <t/>
        </is>
      </c>
      <c r="L2130" s="24" t="inlineStr">
        <f aca="false">FALSE()</f>
        <is>
          <t/>
        </is>
      </c>
    </row>
    <row r="2131" customFormat="false" ht="15" hidden="false" customHeight="false" outlineLevel="0" collapsed="false">
      <c r="A2131" s="24" t="s">
        <v>14904</v>
      </c>
      <c r="B2131" s="24" t="s">
        <v>15206</v>
      </c>
      <c r="C2131" s="24" t="n">
        <v>2</v>
      </c>
      <c r="D2131" s="108" t="n">
        <v>0.013071815197799</v>
      </c>
      <c r="E2131" s="108" t="n">
        <v>1.52504480703685</v>
      </c>
      <c r="F2131" s="24" t="s">
        <v>14013</v>
      </c>
      <c r="G2131" s="24" t="n">
        <f aca="false">TRUE()</f>
        <v>1</v>
      </c>
      <c r="H2131" s="24" t="inlineStr">
        <f aca="false">FALSE()</f>
        <is>
          <t/>
        </is>
      </c>
      <c r="I2131" s="24" t="inlineStr">
        <f aca="false">FALSE()</f>
        <is>
          <t/>
        </is>
      </c>
      <c r="J2131" s="24" t="inlineStr">
        <f aca="false">FALSE()</f>
        <is>
          <t/>
        </is>
      </c>
      <c r="K2131" s="24" t="inlineStr">
        <f aca="false">FALSE()</f>
        <is>
          <t/>
        </is>
      </c>
      <c r="L2131" s="24" t="inlineStr">
        <f aca="false">FALSE()</f>
        <is>
          <t/>
        </is>
      </c>
    </row>
    <row r="2132" customFormat="false" ht="15" hidden="false" customHeight="false" outlineLevel="0" collapsed="false">
      <c r="A2132" s="24" t="s">
        <v>15206</v>
      </c>
      <c r="B2132" s="24" t="s">
        <v>16020</v>
      </c>
      <c r="C2132" s="24" t="n">
        <v>2</v>
      </c>
      <c r="D2132" s="108" t="n">
        <v>0.013071815197799</v>
      </c>
      <c r="E2132" s="108" t="n">
        <v>1.52504480703685</v>
      </c>
      <c r="F2132" s="24" t="s">
        <v>14013</v>
      </c>
      <c r="G2132" s="24" t="n">
        <f aca="false">FALSE()</f>
        <v>0</v>
      </c>
      <c r="H2132" s="24" t="inlineStr">
        <f aca="false">FALSE()</f>
        <is>
          <t/>
        </is>
      </c>
      <c r="I2132" s="24" t="inlineStr">
        <f aca="false">FALSE()</f>
        <is>
          <t/>
        </is>
      </c>
      <c r="J2132" s="24" t="inlineStr">
        <f aca="false">FALSE()</f>
        <is>
          <t/>
        </is>
      </c>
      <c r="K2132" s="24" t="inlineStr">
        <f aca="false">FALSE()</f>
        <is>
          <t/>
        </is>
      </c>
      <c r="L2132" s="24" t="inlineStr">
        <f aca="false">FALSE()</f>
        <is>
          <t/>
        </is>
      </c>
    </row>
    <row r="2133" customFormat="false" ht="15" hidden="false" customHeight="false" outlineLevel="0" collapsed="false">
      <c r="A2133" s="24" t="s">
        <v>16020</v>
      </c>
      <c r="B2133" s="24" t="s">
        <v>16021</v>
      </c>
      <c r="C2133" s="24" t="n">
        <v>2</v>
      </c>
      <c r="D2133" s="108" t="n">
        <v>0.013071815197799</v>
      </c>
      <c r="E2133" s="108" t="n">
        <v>1.52504480703685</v>
      </c>
      <c r="F2133" s="24" t="s">
        <v>14013</v>
      </c>
      <c r="G2133" s="24" t="inlineStr">
        <f aca="false">FALSE()</f>
        <is>
          <t/>
        </is>
      </c>
      <c r="H2133" s="24" t="inlineStr">
        <f aca="false">FALSE()</f>
        <is>
          <t/>
        </is>
      </c>
      <c r="I2133" s="24" t="inlineStr">
        <f aca="false">FALSE()</f>
        <is>
          <t/>
        </is>
      </c>
      <c r="J2133" s="24" t="inlineStr">
        <f aca="false">FALSE()</f>
        <is>
          <t/>
        </is>
      </c>
      <c r="K2133" s="24" t="inlineStr">
        <f aca="false">FALSE()</f>
        <is>
          <t/>
        </is>
      </c>
      <c r="L2133" s="24" t="inlineStr">
        <f aca="false">FALSE()</f>
        <is>
          <t/>
        </is>
      </c>
    </row>
    <row r="2134" customFormat="false" ht="15" hidden="false" customHeight="false" outlineLevel="0" collapsed="false">
      <c r="A2134" s="24" t="s">
        <v>16021</v>
      </c>
      <c r="B2134" s="24" t="s">
        <v>15239</v>
      </c>
      <c r="C2134" s="24" t="n">
        <v>2</v>
      </c>
      <c r="D2134" s="108" t="n">
        <v>0.013071815197799</v>
      </c>
      <c r="E2134" s="108" t="n">
        <v>1.52504480703685</v>
      </c>
      <c r="F2134" s="24" t="s">
        <v>14013</v>
      </c>
      <c r="G2134" s="24" t="inlineStr">
        <f aca="false">FALSE()</f>
        <is>
          <t/>
        </is>
      </c>
      <c r="H2134" s="24" t="inlineStr">
        <f aca="false">FALSE()</f>
        <is>
          <t/>
        </is>
      </c>
      <c r="I2134" s="24" t="inlineStr">
        <f aca="false">FALSE()</f>
        <is>
          <t/>
        </is>
      </c>
      <c r="J2134" s="24" t="inlineStr">
        <f aca="false">FALSE()</f>
        <is>
          <t/>
        </is>
      </c>
      <c r="K2134" s="24" t="inlineStr">
        <f aca="false">FALSE()</f>
        <is>
          <t/>
        </is>
      </c>
      <c r="L2134" s="24" t="inlineStr">
        <f aca="false">FALSE()</f>
        <is>
          <t/>
        </is>
      </c>
    </row>
    <row r="2135" customFormat="false" ht="15" hidden="false" customHeight="false" outlineLevel="0" collapsed="false">
      <c r="A2135" s="24" t="s">
        <v>15239</v>
      </c>
      <c r="B2135" s="24" t="s">
        <v>1388</v>
      </c>
      <c r="C2135" s="24" t="n">
        <v>2</v>
      </c>
      <c r="D2135" s="108" t="n">
        <v>0.013071815197799</v>
      </c>
      <c r="E2135" s="108" t="n">
        <v>1.17286228892548</v>
      </c>
      <c r="F2135" s="24" t="s">
        <v>14013</v>
      </c>
      <c r="G2135" s="24" t="inlineStr">
        <f aca="false">FALSE()</f>
        <is>
          <t/>
        </is>
      </c>
      <c r="H2135" s="24" t="inlineStr">
        <f aca="false">FALSE()</f>
        <is>
          <t/>
        </is>
      </c>
      <c r="I2135" s="24" t="inlineStr">
        <f aca="false">FALSE()</f>
        <is>
          <t/>
        </is>
      </c>
      <c r="J2135" s="24" t="inlineStr">
        <f aca="false">FALSE()</f>
        <is>
          <t/>
        </is>
      </c>
      <c r="K2135" s="24" t="inlineStr">
        <f aca="false">FALSE()</f>
        <is>
          <t/>
        </is>
      </c>
      <c r="L2135" s="24" t="inlineStr">
        <f aca="false">FALSE()</f>
        <is>
          <t/>
        </is>
      </c>
    </row>
    <row r="2136" customFormat="false" ht="15" hidden="false" customHeight="false" outlineLevel="0" collapsed="false">
      <c r="A2136" s="24" t="s">
        <v>1388</v>
      </c>
      <c r="B2136" s="24" t="s">
        <v>15311</v>
      </c>
      <c r="C2136" s="24" t="n">
        <v>2</v>
      </c>
      <c r="D2136" s="108" t="n">
        <v>0.013071815197799</v>
      </c>
      <c r="E2136" s="108" t="n">
        <v>1.34895354798116</v>
      </c>
      <c r="F2136" s="24" t="s">
        <v>14013</v>
      </c>
      <c r="G2136" s="24" t="inlineStr">
        <f aca="false">FALSE()</f>
        <is>
          <t/>
        </is>
      </c>
      <c r="H2136" s="24" t="inlineStr">
        <f aca="false">FALSE()</f>
        <is>
          <t/>
        </is>
      </c>
      <c r="I2136" s="24" t="inlineStr">
        <f aca="false">FALSE()</f>
        <is>
          <t/>
        </is>
      </c>
      <c r="J2136" s="24" t="inlineStr">
        <f aca="false">FALSE()</f>
        <is>
          <t/>
        </is>
      </c>
      <c r="K2136" s="24" t="inlineStr">
        <f aca="false">FALSE()</f>
        <is>
          <t/>
        </is>
      </c>
      <c r="L2136" s="24" t="inlineStr">
        <f aca="false">FALSE()</f>
        <is>
          <t/>
        </is>
      </c>
    </row>
    <row r="2137" customFormat="false" ht="15" hidden="false" customHeight="false" outlineLevel="0" collapsed="false">
      <c r="A2137" s="24" t="s">
        <v>15311</v>
      </c>
      <c r="B2137" s="24" t="s">
        <v>16022</v>
      </c>
      <c r="C2137" s="24" t="n">
        <v>2</v>
      </c>
      <c r="D2137" s="108" t="n">
        <v>0.013071815197799</v>
      </c>
      <c r="E2137" s="108" t="n">
        <v>1.52504480703685</v>
      </c>
      <c r="F2137" s="24" t="s">
        <v>14013</v>
      </c>
      <c r="G2137" s="24" t="inlineStr">
        <f aca="false">FALSE()</f>
        <is>
          <t/>
        </is>
      </c>
      <c r="H2137" s="24" t="inlineStr">
        <f aca="false">FALSE()</f>
        <is>
          <t/>
        </is>
      </c>
      <c r="I2137" s="24" t="inlineStr">
        <f aca="false">FALSE()</f>
        <is>
          <t/>
        </is>
      </c>
      <c r="J2137" s="24" t="inlineStr">
        <f aca="false">FALSE()</f>
        <is>
          <t/>
        </is>
      </c>
      <c r="K2137" s="24" t="inlineStr">
        <f aca="false">FALSE()</f>
        <is>
          <t/>
        </is>
      </c>
      <c r="L2137" s="24" t="inlineStr">
        <f aca="false">FALSE()</f>
        <is>
          <t/>
        </is>
      </c>
    </row>
    <row r="2138" customFormat="false" ht="15" hidden="false" customHeight="false" outlineLevel="0" collapsed="false">
      <c r="A2138" s="24" t="s">
        <v>16022</v>
      </c>
      <c r="B2138" s="24" t="s">
        <v>16023</v>
      </c>
      <c r="C2138" s="24" t="n">
        <v>2</v>
      </c>
      <c r="D2138" s="108" t="n">
        <v>0.013071815197799</v>
      </c>
      <c r="E2138" s="108" t="n">
        <v>1.52504480703685</v>
      </c>
      <c r="F2138" s="24" t="s">
        <v>14013</v>
      </c>
      <c r="G2138" s="24" t="inlineStr">
        <f aca="false">FALSE()</f>
        <is>
          <t/>
        </is>
      </c>
      <c r="H2138" s="24" t="inlineStr">
        <f aca="false">FALSE()</f>
        <is>
          <t/>
        </is>
      </c>
      <c r="I2138" s="24" t="inlineStr">
        <f aca="false">FALSE()</f>
        <is>
          <t/>
        </is>
      </c>
      <c r="J2138" s="24" t="inlineStr">
        <f aca="false">FALSE()</f>
        <is>
          <t/>
        </is>
      </c>
      <c r="K2138" s="24" t="inlineStr">
        <f aca="false">FALSE()</f>
        <is>
          <t/>
        </is>
      </c>
      <c r="L2138" s="24" t="inlineStr">
        <f aca="false">FALSE()</f>
        <is>
          <t/>
        </is>
      </c>
    </row>
    <row r="2139" customFormat="false" ht="15" hidden="false" customHeight="false" outlineLevel="0" collapsed="false">
      <c r="A2139" s="24" t="s">
        <v>16023</v>
      </c>
      <c r="B2139" s="24" t="s">
        <v>15420</v>
      </c>
      <c r="C2139" s="24" t="n">
        <v>2</v>
      </c>
      <c r="D2139" s="108" t="n">
        <v>0.013071815197799</v>
      </c>
      <c r="E2139" s="108" t="n">
        <v>1.52504480703685</v>
      </c>
      <c r="F2139" s="24" t="s">
        <v>14013</v>
      </c>
      <c r="G2139" s="24" t="inlineStr">
        <f aca="false">FALSE()</f>
        <is>
          <t/>
        </is>
      </c>
      <c r="H2139" s="24" t="inlineStr">
        <f aca="false">FALSE()</f>
        <is>
          <t/>
        </is>
      </c>
      <c r="I2139" s="24" t="inlineStr">
        <f aca="false">FALSE()</f>
        <is>
          <t/>
        </is>
      </c>
      <c r="J2139" s="24" t="inlineStr">
        <f aca="false">FALSE()</f>
        <is>
          <t/>
        </is>
      </c>
      <c r="K2139" s="24" t="inlineStr">
        <f aca="false">FALSE()</f>
        <is>
          <t/>
        </is>
      </c>
      <c r="L2139" s="24" t="inlineStr">
        <f aca="false">FALSE()</f>
        <is>
          <t/>
        </is>
      </c>
    </row>
    <row r="2140" customFormat="false" ht="15" hidden="false" customHeight="false" outlineLevel="0" collapsed="false">
      <c r="A2140" s="24" t="s">
        <v>15420</v>
      </c>
      <c r="B2140" s="24" t="s">
        <v>16024</v>
      </c>
      <c r="C2140" s="24" t="n">
        <v>2</v>
      </c>
      <c r="D2140" s="108" t="n">
        <v>0.013071815197799</v>
      </c>
      <c r="E2140" s="108" t="n">
        <v>1.52504480703685</v>
      </c>
      <c r="F2140" s="24" t="s">
        <v>14013</v>
      </c>
      <c r="G2140" s="24" t="inlineStr">
        <f aca="false">FALSE()</f>
        <is>
          <t/>
        </is>
      </c>
      <c r="H2140" s="24" t="inlineStr">
        <f aca="false">FALSE()</f>
        <is>
          <t/>
        </is>
      </c>
      <c r="I2140" s="24" t="inlineStr">
        <f aca="false">FALSE()</f>
        <is>
          <t/>
        </is>
      </c>
      <c r="J2140" s="24" t="inlineStr">
        <f aca="false">FALSE()</f>
        <is>
          <t/>
        </is>
      </c>
      <c r="K2140" s="24" t="inlineStr">
        <f aca="false">FALSE()</f>
        <is>
          <t/>
        </is>
      </c>
      <c r="L2140" s="24" t="inlineStr">
        <f aca="false">FALSE()</f>
        <is>
          <t/>
        </is>
      </c>
    </row>
    <row r="2141" customFormat="false" ht="15" hidden="false" customHeight="false" outlineLevel="0" collapsed="false">
      <c r="A2141" s="24" t="s">
        <v>16024</v>
      </c>
      <c r="B2141" s="24" t="s">
        <v>16025</v>
      </c>
      <c r="C2141" s="24" t="n">
        <v>2</v>
      </c>
      <c r="D2141" s="108" t="n">
        <v>0.013071815197799</v>
      </c>
      <c r="E2141" s="108" t="n">
        <v>1.52504480703685</v>
      </c>
      <c r="F2141" s="24" t="s">
        <v>14013</v>
      </c>
      <c r="G2141" s="24" t="inlineStr">
        <f aca="false">FALSE()</f>
        <is>
          <t/>
        </is>
      </c>
      <c r="H2141" s="24" t="inlineStr">
        <f aca="false">FALSE()</f>
        <is>
          <t/>
        </is>
      </c>
      <c r="I2141" s="24" t="inlineStr">
        <f aca="false">FALSE()</f>
        <is>
          <t/>
        </is>
      </c>
      <c r="J2141" s="24" t="inlineStr">
        <f aca="false">FALSE()</f>
        <is>
          <t/>
        </is>
      </c>
      <c r="K2141" s="24" t="inlineStr">
        <f aca="false">FALSE()</f>
        <is>
          <t/>
        </is>
      </c>
      <c r="L2141" s="24" t="inlineStr">
        <f aca="false">FALSE()</f>
        <is>
          <t/>
        </is>
      </c>
    </row>
    <row r="2142" customFormat="false" ht="15" hidden="false" customHeight="false" outlineLevel="0" collapsed="false">
      <c r="A2142" s="24" t="s">
        <v>1167</v>
      </c>
      <c r="B2142" s="24" t="s">
        <v>1166</v>
      </c>
      <c r="C2142" s="24" t="n">
        <v>4</v>
      </c>
      <c r="D2142" s="108" t="n">
        <v>0.00745461638523511</v>
      </c>
      <c r="E2142" s="108" t="n">
        <v>1.07003786660776</v>
      </c>
      <c r="F2142" s="24" t="s">
        <v>14020</v>
      </c>
      <c r="G2142" s="24" t="inlineStr">
        <f aca="false">FALSE()</f>
        <is>
          <t/>
        </is>
      </c>
      <c r="H2142" s="24" t="inlineStr">
        <f aca="false">FALSE()</f>
        <is>
          <t/>
        </is>
      </c>
      <c r="I2142" s="24" t="inlineStr">
        <f aca="false">FALSE()</f>
        <is>
          <t/>
        </is>
      </c>
      <c r="J2142" s="24" t="inlineStr">
        <f aca="false">FALSE()</f>
        <is>
          <t/>
        </is>
      </c>
      <c r="K2142" s="24" t="inlineStr">
        <f aca="false">FALSE()</f>
        <is>
          <t/>
        </is>
      </c>
      <c r="L2142" s="24" t="inlineStr">
        <f aca="false">FALSE()</f>
        <is>
          <t/>
        </is>
      </c>
    </row>
    <row r="2143" customFormat="false" ht="15" hidden="false" customHeight="false" outlineLevel="0" collapsed="false">
      <c r="A2143" s="24" t="s">
        <v>1166</v>
      </c>
      <c r="B2143" s="24" t="s">
        <v>1161</v>
      </c>
      <c r="C2143" s="24" t="n">
        <v>4</v>
      </c>
      <c r="D2143" s="108" t="n">
        <v>0.00745461638523511</v>
      </c>
      <c r="E2143" s="108" t="n">
        <v>1.07003786660776</v>
      </c>
      <c r="F2143" s="24" t="s">
        <v>14020</v>
      </c>
      <c r="G2143" s="24" t="inlineStr">
        <f aca="false">FALSE()</f>
        <is>
          <t/>
        </is>
      </c>
      <c r="H2143" s="24" t="inlineStr">
        <f aca="false">FALSE()</f>
        <is>
          <t/>
        </is>
      </c>
      <c r="I2143" s="24" t="inlineStr">
        <f aca="false">FALSE()</f>
        <is>
          <t/>
        </is>
      </c>
      <c r="J2143" s="24" t="inlineStr">
        <f aca="false">FALSE()</f>
        <is>
          <t/>
        </is>
      </c>
      <c r="K2143" s="24" t="inlineStr">
        <f aca="false">FALSE()</f>
        <is>
          <t/>
        </is>
      </c>
      <c r="L2143" s="24" t="inlineStr">
        <f aca="false">FALSE()</f>
        <is>
          <t/>
        </is>
      </c>
    </row>
    <row r="2144" customFormat="false" ht="15" hidden="false" customHeight="false" outlineLevel="0" collapsed="false">
      <c r="A2144" s="24" t="s">
        <v>1161</v>
      </c>
      <c r="B2144" s="24" t="s">
        <v>15493</v>
      </c>
      <c r="C2144" s="24" t="n">
        <v>4</v>
      </c>
      <c r="D2144" s="108" t="n">
        <v>0.00745461638523511</v>
      </c>
      <c r="E2144" s="108" t="n">
        <v>1.07003786660776</v>
      </c>
      <c r="F2144" s="24" t="s">
        <v>14020</v>
      </c>
      <c r="G2144" s="24" t="inlineStr">
        <f aca="false">FALSE()</f>
        <is>
          <t/>
        </is>
      </c>
      <c r="H2144" s="24" t="inlineStr">
        <f aca="false">FALSE()</f>
        <is>
          <t/>
        </is>
      </c>
      <c r="I2144" s="24" t="inlineStr">
        <f aca="false">FALSE()</f>
        <is>
          <t/>
        </is>
      </c>
      <c r="J2144" s="24" t="inlineStr">
        <f aca="false">FALSE()</f>
        <is>
          <t/>
        </is>
      </c>
      <c r="K2144" s="24" t="inlineStr">
        <f aca="false">FALSE()</f>
        <is>
          <t/>
        </is>
      </c>
      <c r="L2144" s="24" t="inlineStr">
        <f aca="false">FALSE()</f>
        <is>
          <t/>
        </is>
      </c>
    </row>
    <row r="2145" customFormat="false" ht="15" hidden="false" customHeight="false" outlineLevel="0" collapsed="false">
      <c r="A2145" s="24" t="s">
        <v>15493</v>
      </c>
      <c r="B2145" s="24" t="s">
        <v>15336</v>
      </c>
      <c r="C2145" s="24" t="n">
        <v>4</v>
      </c>
      <c r="D2145" s="108" t="n">
        <v>0.00745461638523511</v>
      </c>
      <c r="E2145" s="108" t="n">
        <v>1.07003786660776</v>
      </c>
      <c r="F2145" s="24" t="s">
        <v>14020</v>
      </c>
      <c r="G2145" s="24" t="inlineStr">
        <f aca="false">FALSE()</f>
        <is>
          <t/>
        </is>
      </c>
      <c r="H2145" s="24" t="inlineStr">
        <f aca="false">FALSE()</f>
        <is>
          <t/>
        </is>
      </c>
      <c r="I2145" s="24" t="inlineStr">
        <f aca="false">FALSE()</f>
        <is>
          <t/>
        </is>
      </c>
      <c r="J2145" s="24" t="inlineStr">
        <f aca="false">FALSE()</f>
        <is>
          <t/>
        </is>
      </c>
      <c r="K2145" s="24" t="inlineStr">
        <f aca="false">FALSE()</f>
        <is>
          <t/>
        </is>
      </c>
      <c r="L2145" s="24" t="inlineStr">
        <f aca="false">FALSE()</f>
        <is>
          <t/>
        </is>
      </c>
    </row>
    <row r="2146" customFormat="false" ht="15" hidden="false" customHeight="false" outlineLevel="0" collapsed="false">
      <c r="A2146" s="24" t="s">
        <v>15336</v>
      </c>
      <c r="B2146" s="24" t="s">
        <v>338</v>
      </c>
      <c r="C2146" s="24" t="n">
        <v>4</v>
      </c>
      <c r="D2146" s="108" t="n">
        <v>0.00745461638523511</v>
      </c>
      <c r="E2146" s="108" t="n">
        <v>0.973127853599699</v>
      </c>
      <c r="F2146" s="24" t="s">
        <v>14020</v>
      </c>
      <c r="G2146" s="24" t="inlineStr">
        <f aca="false">FALSE()</f>
        <is>
          <t/>
        </is>
      </c>
      <c r="H2146" s="24" t="inlineStr">
        <f aca="false">FALSE()</f>
        <is>
          <t/>
        </is>
      </c>
      <c r="I2146" s="24" t="inlineStr">
        <f aca="false">FALSE()</f>
        <is>
          <t/>
        </is>
      </c>
      <c r="J2146" s="24" t="inlineStr">
        <f aca="false">FALSE()</f>
        <is>
          <t/>
        </is>
      </c>
      <c r="K2146" s="24" t="inlineStr">
        <f aca="false">FALSE()</f>
        <is>
          <t/>
        </is>
      </c>
      <c r="L2146" s="24" t="inlineStr">
        <f aca="false">FALSE()</f>
        <is>
          <t/>
        </is>
      </c>
    </row>
    <row r="2147" customFormat="false" ht="15" hidden="false" customHeight="false" outlineLevel="0" collapsed="false">
      <c r="A2147" s="24" t="s">
        <v>338</v>
      </c>
      <c r="B2147" s="24" t="s">
        <v>15494</v>
      </c>
      <c r="C2147" s="24" t="n">
        <v>4</v>
      </c>
      <c r="D2147" s="108" t="n">
        <v>0.00745461638523511</v>
      </c>
      <c r="E2147" s="108" t="n">
        <v>0.973127853599699</v>
      </c>
      <c r="F2147" s="24" t="s">
        <v>14020</v>
      </c>
      <c r="G2147" s="24" t="inlineStr">
        <f aca="false">FALSE()</f>
        <is>
          <t/>
        </is>
      </c>
      <c r="H2147" s="24" t="inlineStr">
        <f aca="false">FALSE()</f>
        <is>
          <t/>
        </is>
      </c>
      <c r="I2147" s="24" t="inlineStr">
        <f aca="false">FALSE()</f>
        <is>
          <t/>
        </is>
      </c>
      <c r="J2147" s="24" t="inlineStr">
        <f aca="false">FALSE()</f>
        <is>
          <t/>
        </is>
      </c>
      <c r="K2147" s="24" t="inlineStr">
        <f aca="false">FALSE()</f>
        <is>
          <t/>
        </is>
      </c>
      <c r="L2147" s="24" t="inlineStr">
        <f aca="false">FALSE()</f>
        <is>
          <t/>
        </is>
      </c>
    </row>
    <row r="2148" customFormat="false" ht="15" hidden="false" customHeight="false" outlineLevel="0" collapsed="false">
      <c r="A2148" s="24" t="s">
        <v>15494</v>
      </c>
      <c r="B2148" s="24" t="s">
        <v>15371</v>
      </c>
      <c r="C2148" s="24" t="n">
        <v>4</v>
      </c>
      <c r="D2148" s="108" t="n">
        <v>0.00745461638523511</v>
      </c>
      <c r="E2148" s="108" t="n">
        <v>1.07003786660776</v>
      </c>
      <c r="F2148" s="24" t="s">
        <v>14020</v>
      </c>
      <c r="G2148" s="24" t="inlineStr">
        <f aca="false">FALSE()</f>
        <is>
          <t/>
        </is>
      </c>
      <c r="H2148" s="24" t="inlineStr">
        <f aca="false">FALSE()</f>
        <is>
          <t/>
        </is>
      </c>
      <c r="I2148" s="24" t="inlineStr">
        <f aca="false">FALSE()</f>
        <is>
          <t/>
        </is>
      </c>
      <c r="J2148" s="24" t="inlineStr">
        <f aca="false">FALSE()</f>
        <is>
          <t/>
        </is>
      </c>
      <c r="K2148" s="24" t="inlineStr">
        <f aca="false">FALSE()</f>
        <is>
          <t/>
        </is>
      </c>
      <c r="L2148" s="24" t="inlineStr">
        <f aca="false">FALSE()</f>
        <is>
          <t/>
        </is>
      </c>
    </row>
    <row r="2149" customFormat="false" ht="15" hidden="false" customHeight="false" outlineLevel="0" collapsed="false">
      <c r="A2149" s="24" t="s">
        <v>15371</v>
      </c>
      <c r="B2149" s="24" t="s">
        <v>15495</v>
      </c>
      <c r="C2149" s="24" t="n">
        <v>4</v>
      </c>
      <c r="D2149" s="108" t="n">
        <v>0.00745461638523511</v>
      </c>
      <c r="E2149" s="108" t="n">
        <v>1.07003786660776</v>
      </c>
      <c r="F2149" s="24" t="s">
        <v>14020</v>
      </c>
      <c r="G2149" s="24" t="inlineStr">
        <f aca="false">FALSE()</f>
        <is>
          <t/>
        </is>
      </c>
      <c r="H2149" s="24" t="inlineStr">
        <f aca="false">FALSE()</f>
        <is>
          <t/>
        </is>
      </c>
      <c r="I2149" s="24" t="inlineStr">
        <f aca="false">FALSE()</f>
        <is>
          <t/>
        </is>
      </c>
      <c r="J2149" s="24" t="inlineStr">
        <f aca="false">FALSE()</f>
        <is>
          <t/>
        </is>
      </c>
      <c r="K2149" s="24" t="inlineStr">
        <f aca="false">FALSE()</f>
        <is>
          <t/>
        </is>
      </c>
      <c r="L2149" s="24" t="inlineStr">
        <f aca="false">FALSE()</f>
        <is>
          <t/>
        </is>
      </c>
    </row>
    <row r="2150" customFormat="false" ht="15" hidden="false" customHeight="false" outlineLevel="0" collapsed="false">
      <c r="A2150" s="24" t="s">
        <v>15495</v>
      </c>
      <c r="B2150" s="24" t="s">
        <v>15293</v>
      </c>
      <c r="C2150" s="24" t="n">
        <v>4</v>
      </c>
      <c r="D2150" s="108" t="n">
        <v>0.00745461638523511</v>
      </c>
      <c r="E2150" s="108" t="n">
        <v>1.07003786660776</v>
      </c>
      <c r="F2150" s="24" t="s">
        <v>14020</v>
      </c>
      <c r="G2150" s="24" t="inlineStr">
        <f aca="false">FALSE()</f>
        <is>
          <t/>
        </is>
      </c>
      <c r="H2150" s="24" t="inlineStr">
        <f aca="false">FALSE()</f>
        <is>
          <t/>
        </is>
      </c>
      <c r="I2150" s="24" t="inlineStr">
        <f aca="false">FALSE()</f>
        <is>
          <t/>
        </is>
      </c>
      <c r="J2150" s="24" t="inlineStr">
        <f aca="false">FALSE()</f>
        <is>
          <t/>
        </is>
      </c>
      <c r="K2150" s="24" t="inlineStr">
        <f aca="false">FALSE()</f>
        <is>
          <t/>
        </is>
      </c>
      <c r="L2150" s="24" t="inlineStr">
        <f aca="false">FALSE()</f>
        <is>
          <t/>
        </is>
      </c>
    </row>
    <row r="2151" customFormat="false" ht="15" hidden="false" customHeight="false" outlineLevel="0" collapsed="false">
      <c r="A2151" s="24" t="s">
        <v>1168</v>
      </c>
      <c r="B2151" s="24" t="s">
        <v>1167</v>
      </c>
      <c r="C2151" s="24" t="n">
        <v>3</v>
      </c>
      <c r="D2151" s="108" t="n">
        <v>0.0127989663240206</v>
      </c>
      <c r="E2151" s="108" t="n">
        <v>1.19497660321606</v>
      </c>
      <c r="F2151" s="24" t="s">
        <v>14020</v>
      </c>
      <c r="G2151" s="24" t="inlineStr">
        <f aca="false">FALSE()</f>
        <is>
          <t/>
        </is>
      </c>
      <c r="H2151" s="24" t="inlineStr">
        <f aca="false">FALSE()</f>
        <is>
          <t/>
        </is>
      </c>
      <c r="I2151" s="24" t="inlineStr">
        <f aca="false">FALSE()</f>
        <is>
          <t/>
        </is>
      </c>
      <c r="J2151" s="24" t="inlineStr">
        <f aca="false">FALSE()</f>
        <is>
          <t/>
        </is>
      </c>
      <c r="K2151" s="24" t="inlineStr">
        <f aca="false">FALSE()</f>
        <is>
          <t/>
        </is>
      </c>
      <c r="L2151" s="24" t="inlineStr">
        <f aca="false">FALSE()</f>
        <is>
          <t/>
        </is>
      </c>
    </row>
    <row r="2152" customFormat="false" ht="15" hidden="false" customHeight="false" outlineLevel="0" collapsed="false">
      <c r="A2152" s="24" t="s">
        <v>15105</v>
      </c>
      <c r="B2152" s="24" t="s">
        <v>15256</v>
      </c>
      <c r="C2152" s="24" t="n">
        <v>7</v>
      </c>
      <c r="D2152" s="108" t="n">
        <v>0.00431854924301922</v>
      </c>
      <c r="E2152" s="108" t="n">
        <v>1.08940041122931</v>
      </c>
      <c r="F2152" s="24" t="s">
        <v>14026</v>
      </c>
      <c r="G2152" s="24" t="inlineStr">
        <f aca="false">FALSE()</f>
        <is>
          <t/>
        </is>
      </c>
      <c r="H2152" s="24" t="inlineStr">
        <f aca="false">FALSE()</f>
        <is>
          <t/>
        </is>
      </c>
      <c r="I2152" s="24" t="inlineStr">
        <f aca="false">FALSE()</f>
        <is>
          <t/>
        </is>
      </c>
      <c r="J2152" s="24" t="n">
        <f aca="false">TRUE()</f>
        <v>1</v>
      </c>
      <c r="K2152" s="24" t="inlineStr">
        <f aca="false">FALSE()</f>
        <is>
          <t/>
        </is>
      </c>
      <c r="L2152" s="24" t="inlineStr">
        <f aca="false">FALSE()</f>
        <is>
          <t/>
        </is>
      </c>
    </row>
    <row r="2153" customFormat="false" ht="15" hidden="false" customHeight="false" outlineLevel="0" collapsed="false">
      <c r="A2153" s="24" t="s">
        <v>15256</v>
      </c>
      <c r="B2153" s="24" t="s">
        <v>15257</v>
      </c>
      <c r="C2153" s="24" t="n">
        <v>7</v>
      </c>
      <c r="D2153" s="108" t="n">
        <v>0.00431854924301922</v>
      </c>
      <c r="E2153" s="108" t="n">
        <v>1.08940041122931</v>
      </c>
      <c r="F2153" s="24" t="s">
        <v>14026</v>
      </c>
      <c r="G2153" s="24" t="n">
        <f aca="false">TRUE()</f>
        <v>1</v>
      </c>
      <c r="H2153" s="24" t="inlineStr">
        <f aca="false">FALSE()</f>
        <is>
          <t/>
        </is>
      </c>
      <c r="I2153" s="24" t="inlineStr">
        <f aca="false">FALSE()</f>
        <is>
          <t/>
        </is>
      </c>
      <c r="J2153" s="24" t="n">
        <f aca="false">FALSE()</f>
        <v>0</v>
      </c>
      <c r="K2153" s="24" t="inlineStr">
        <f aca="false">FALSE()</f>
        <is>
          <t/>
        </is>
      </c>
      <c r="L2153" s="24" t="inlineStr">
        <f aca="false">FALSE()</f>
        <is>
          <t/>
        </is>
      </c>
    </row>
    <row r="2154" customFormat="false" ht="15" hidden="false" customHeight="false" outlineLevel="0" collapsed="false">
      <c r="A2154" s="24" t="s">
        <v>15257</v>
      </c>
      <c r="B2154" s="24" t="s">
        <v>15258</v>
      </c>
      <c r="C2154" s="24" t="n">
        <v>7</v>
      </c>
      <c r="D2154" s="108" t="n">
        <v>0.00431854924301922</v>
      </c>
      <c r="E2154" s="108" t="n">
        <v>1.08940041122931</v>
      </c>
      <c r="F2154" s="24" t="s">
        <v>14026</v>
      </c>
      <c r="G2154" s="24" t="n">
        <f aca="false">FALSE()</f>
        <v>0</v>
      </c>
      <c r="H2154" s="24" t="inlineStr">
        <f aca="false">FALSE()</f>
        <is>
          <t/>
        </is>
      </c>
      <c r="I2154" s="24" t="inlineStr">
        <f aca="false">FALSE()</f>
        <is>
          <t/>
        </is>
      </c>
      <c r="J2154" s="24" t="inlineStr">
        <f aca="false">FALSE()</f>
        <is>
          <t/>
        </is>
      </c>
      <c r="K2154" s="24" t="inlineStr">
        <f aca="false">FALSE()</f>
        <is>
          <t/>
        </is>
      </c>
      <c r="L2154" s="24" t="inlineStr">
        <f aca="false">FALSE()</f>
        <is>
          <t/>
        </is>
      </c>
    </row>
    <row r="2155" customFormat="false" ht="15" hidden="false" customHeight="false" outlineLevel="0" collapsed="false">
      <c r="A2155" s="24" t="s">
        <v>15258</v>
      </c>
      <c r="B2155" s="24" t="s">
        <v>15064</v>
      </c>
      <c r="C2155" s="24" t="n">
        <v>7</v>
      </c>
      <c r="D2155" s="108" t="n">
        <v>0.00431854924301922</v>
      </c>
      <c r="E2155" s="108" t="n">
        <v>1.08940041122931</v>
      </c>
      <c r="F2155" s="24" t="s">
        <v>14026</v>
      </c>
      <c r="G2155" s="24" t="inlineStr">
        <f aca="false">FALSE()</f>
        <is>
          <t/>
        </is>
      </c>
      <c r="H2155" s="24" t="inlineStr">
        <f aca="false">FALSE()</f>
        <is>
          <t/>
        </is>
      </c>
      <c r="I2155" s="24" t="inlineStr">
        <f aca="false">FALSE()</f>
        <is>
          <t/>
        </is>
      </c>
      <c r="J2155" s="24" t="inlineStr">
        <f aca="false">FALSE()</f>
        <is>
          <t/>
        </is>
      </c>
      <c r="K2155" s="24" t="inlineStr">
        <f aca="false">FALSE()</f>
        <is>
          <t/>
        </is>
      </c>
      <c r="L2155" s="24" t="inlineStr">
        <f aca="false">FALSE()</f>
        <is>
          <t/>
        </is>
      </c>
    </row>
    <row r="2156" customFormat="false" ht="15" hidden="false" customHeight="false" outlineLevel="0" collapsed="false">
      <c r="A2156" s="24" t="s">
        <v>15064</v>
      </c>
      <c r="B2156" s="24" t="s">
        <v>2041</v>
      </c>
      <c r="C2156" s="24" t="n">
        <v>7</v>
      </c>
      <c r="D2156" s="108" t="n">
        <v>0.00431854924301922</v>
      </c>
      <c r="E2156" s="108" t="n">
        <v>1.03140846425162</v>
      </c>
      <c r="F2156" s="24" t="s">
        <v>14026</v>
      </c>
      <c r="G2156" s="24" t="inlineStr">
        <f aca="false">FALSE()</f>
        <is>
          <t/>
        </is>
      </c>
      <c r="H2156" s="24" t="inlineStr">
        <f aca="false">FALSE()</f>
        <is>
          <t/>
        </is>
      </c>
      <c r="I2156" s="24" t="inlineStr">
        <f aca="false">FALSE()</f>
        <is>
          <t/>
        </is>
      </c>
      <c r="J2156" s="24" t="inlineStr">
        <f aca="false">FALSE()</f>
        <is>
          <t/>
        </is>
      </c>
      <c r="K2156" s="24" t="inlineStr">
        <f aca="false">FALSE()</f>
        <is>
          <t/>
        </is>
      </c>
      <c r="L2156" s="24" t="inlineStr">
        <f aca="false">FALSE()</f>
        <is>
          <t/>
        </is>
      </c>
    </row>
    <row r="2157" customFormat="false" ht="15" hidden="false" customHeight="false" outlineLevel="0" collapsed="false">
      <c r="A2157" s="24" t="s">
        <v>2041</v>
      </c>
      <c r="B2157" s="24" t="s">
        <v>15259</v>
      </c>
      <c r="C2157" s="24" t="n">
        <v>7</v>
      </c>
      <c r="D2157" s="108" t="n">
        <v>0.00431854924301922</v>
      </c>
      <c r="E2157" s="108" t="n">
        <v>1.03140846425162</v>
      </c>
      <c r="F2157" s="24" t="s">
        <v>14026</v>
      </c>
      <c r="G2157" s="24" t="inlineStr">
        <f aca="false">FALSE()</f>
        <is>
          <t/>
        </is>
      </c>
      <c r="H2157" s="24" t="inlineStr">
        <f aca="false">FALSE()</f>
        <is>
          <t/>
        </is>
      </c>
      <c r="I2157" s="24" t="inlineStr">
        <f aca="false">FALSE()</f>
        <is>
          <t/>
        </is>
      </c>
      <c r="J2157" s="24" t="inlineStr">
        <f aca="false">FALSE()</f>
        <is>
          <t/>
        </is>
      </c>
      <c r="K2157" s="24" t="inlineStr">
        <f aca="false">FALSE()</f>
        <is>
          <t/>
        </is>
      </c>
      <c r="L2157" s="24" t="inlineStr">
        <f aca="false">FALSE()</f>
        <is>
          <t/>
        </is>
      </c>
    </row>
    <row r="2158" customFormat="false" ht="15" hidden="false" customHeight="false" outlineLevel="0" collapsed="false">
      <c r="A2158" s="24" t="s">
        <v>15259</v>
      </c>
      <c r="B2158" s="24" t="s">
        <v>15215</v>
      </c>
      <c r="C2158" s="24" t="n">
        <v>7</v>
      </c>
      <c r="D2158" s="108" t="n">
        <v>0.00431854924301922</v>
      </c>
      <c r="E2158" s="108" t="n">
        <v>1.08940041122931</v>
      </c>
      <c r="F2158" s="24" t="s">
        <v>14026</v>
      </c>
      <c r="G2158" s="24" t="inlineStr">
        <f aca="false">FALSE()</f>
        <is>
          <t/>
        </is>
      </c>
      <c r="H2158" s="24" t="inlineStr">
        <f aca="false">FALSE()</f>
        <is>
          <t/>
        </is>
      </c>
      <c r="I2158" s="24" t="inlineStr">
        <f aca="false">FALSE()</f>
        <is>
          <t/>
        </is>
      </c>
      <c r="J2158" s="24" t="inlineStr">
        <f aca="false">FALSE()</f>
        <is>
          <t/>
        </is>
      </c>
      <c r="K2158" s="24" t="inlineStr">
        <f aca="false">FALSE()</f>
        <is>
          <t/>
        </is>
      </c>
      <c r="L2158" s="24" t="inlineStr">
        <f aca="false">FALSE()</f>
        <is>
          <t/>
        </is>
      </c>
    </row>
    <row r="2159" customFormat="false" ht="15" hidden="false" customHeight="false" outlineLevel="0" collapsed="false">
      <c r="A2159" s="24" t="s">
        <v>15215</v>
      </c>
      <c r="B2159" s="24" t="s">
        <v>15260</v>
      </c>
      <c r="C2159" s="24" t="n">
        <v>7</v>
      </c>
      <c r="D2159" s="108" t="n">
        <v>0.00431854924301922</v>
      </c>
      <c r="E2159" s="108" t="n">
        <v>1.08940041122931</v>
      </c>
      <c r="F2159" s="24" t="s">
        <v>14026</v>
      </c>
      <c r="G2159" s="24" t="inlineStr">
        <f aca="false">FALSE()</f>
        <is>
          <t/>
        </is>
      </c>
      <c r="H2159" s="24" t="inlineStr">
        <f aca="false">FALSE()</f>
        <is>
          <t/>
        </is>
      </c>
      <c r="I2159" s="24" t="inlineStr">
        <f aca="false">FALSE()</f>
        <is>
          <t/>
        </is>
      </c>
      <c r="J2159" s="24" t="n">
        <f aca="false">TRUE()</f>
        <v>1</v>
      </c>
      <c r="K2159" s="24" t="inlineStr">
        <f aca="false">FALSE()</f>
        <is>
          <t/>
        </is>
      </c>
      <c r="L2159" s="24" t="inlineStr">
        <f aca="false">FALSE()</f>
        <is>
          <t/>
        </is>
      </c>
    </row>
    <row r="2160" customFormat="false" ht="15" hidden="false" customHeight="false" outlineLevel="0" collapsed="false">
      <c r="A2160" s="24" t="s">
        <v>15260</v>
      </c>
      <c r="B2160" s="24" t="s">
        <v>15131</v>
      </c>
      <c r="C2160" s="24" t="n">
        <v>7</v>
      </c>
      <c r="D2160" s="108" t="n">
        <v>0.00431854924301922</v>
      </c>
      <c r="E2160" s="108" t="n">
        <v>1.08940041122931</v>
      </c>
      <c r="F2160" s="24" t="s">
        <v>14026</v>
      </c>
      <c r="G2160" s="24" t="n">
        <f aca="false">TRUE()</f>
        <v>1</v>
      </c>
      <c r="H2160" s="24" t="inlineStr">
        <f aca="false">FALSE()</f>
        <is>
          <t/>
        </is>
      </c>
      <c r="I2160" s="24" t="inlineStr">
        <f aca="false">FALSE()</f>
        <is>
          <t/>
        </is>
      </c>
      <c r="J2160" s="24" t="n">
        <f aca="false">FALSE()</f>
        <v>0</v>
      </c>
      <c r="K2160" s="24" t="inlineStr">
        <f aca="false">FALSE()</f>
        <is>
          <t/>
        </is>
      </c>
      <c r="L2160" s="24" t="inlineStr">
        <f aca="false">FALSE()</f>
        <is>
          <t/>
        </is>
      </c>
    </row>
    <row r="2161" customFormat="false" ht="15" hidden="false" customHeight="false" outlineLevel="0" collapsed="false">
      <c r="A2161" s="24" t="s">
        <v>15131</v>
      </c>
      <c r="B2161" s="24" t="s">
        <v>15261</v>
      </c>
      <c r="C2161" s="24" t="n">
        <v>7</v>
      </c>
      <c r="D2161" s="108" t="n">
        <v>0.00431854924301922</v>
      </c>
      <c r="E2161" s="108" t="n">
        <v>1.08940041122931</v>
      </c>
      <c r="F2161" s="24" t="s">
        <v>14026</v>
      </c>
      <c r="G2161" s="24" t="n">
        <f aca="false">FALSE()</f>
        <v>0</v>
      </c>
      <c r="H2161" s="24" t="inlineStr">
        <f aca="false">FALSE()</f>
        <is>
          <t/>
        </is>
      </c>
      <c r="I2161" s="24" t="inlineStr">
        <f aca="false">FALSE()</f>
        <is>
          <t/>
        </is>
      </c>
      <c r="J2161" s="24" t="inlineStr">
        <f aca="false">FALSE()</f>
        <is>
          <t/>
        </is>
      </c>
      <c r="K2161" s="24" t="inlineStr">
        <f aca="false">FALSE()</f>
        <is>
          <t/>
        </is>
      </c>
      <c r="L2161" s="24" t="inlineStr">
        <f aca="false">FALSE()</f>
        <is>
          <t/>
        </is>
      </c>
    </row>
    <row r="2162" customFormat="false" ht="15" hidden="false" customHeight="false" outlineLevel="0" collapsed="false">
      <c r="A2162" s="24" t="s">
        <v>2046</v>
      </c>
      <c r="B2162" s="24" t="s">
        <v>15105</v>
      </c>
      <c r="C2162" s="24" t="n">
        <v>6</v>
      </c>
      <c r="D2162" s="108" t="n">
        <v>0.00797481297499787</v>
      </c>
      <c r="E2162" s="108" t="n">
        <v>1.15634720085992</v>
      </c>
      <c r="F2162" s="24" t="s">
        <v>14026</v>
      </c>
      <c r="G2162" s="24" t="inlineStr">
        <f aca="false">FALSE()</f>
        <is>
          <t/>
        </is>
      </c>
      <c r="H2162" s="24" t="inlineStr">
        <f aca="false">FALSE()</f>
        <is>
          <t/>
        </is>
      </c>
      <c r="I2162" s="24" t="inlineStr">
        <f aca="false">FALSE()</f>
        <is>
          <t/>
        </is>
      </c>
      <c r="J2162" s="24" t="inlineStr">
        <f aca="false">FALSE()</f>
        <is>
          <t/>
        </is>
      </c>
      <c r="K2162" s="24" t="inlineStr">
        <f aca="false">FALSE()</f>
        <is>
          <t/>
        </is>
      </c>
      <c r="L2162" s="24" t="inlineStr">
        <f aca="false">FALSE()</f>
        <is>
          <t/>
        </is>
      </c>
    </row>
    <row r="2163" customFormat="false" ht="15" hidden="false" customHeight="false" outlineLevel="0" collapsed="false">
      <c r="A2163" s="24" t="s">
        <v>15261</v>
      </c>
      <c r="B2163" s="24" t="s">
        <v>15093</v>
      </c>
      <c r="C2163" s="24" t="n">
        <v>6</v>
      </c>
      <c r="D2163" s="108" t="n">
        <v>0.00797481297499787</v>
      </c>
      <c r="E2163" s="108" t="n">
        <v>1.15634720085992</v>
      </c>
      <c r="F2163" s="24" t="s">
        <v>14026</v>
      </c>
      <c r="G2163" s="24" t="inlineStr">
        <f aca="false">FALSE()</f>
        <is>
          <t/>
        </is>
      </c>
      <c r="H2163" s="24" t="inlineStr">
        <f aca="false">FALSE()</f>
        <is>
          <t/>
        </is>
      </c>
      <c r="I2163" s="24" t="inlineStr">
        <f aca="false">FALSE()</f>
        <is>
          <t/>
        </is>
      </c>
      <c r="J2163" s="24" t="inlineStr">
        <f aca="false">FALSE()</f>
        <is>
          <t/>
        </is>
      </c>
      <c r="K2163" s="24" t="inlineStr">
        <f aca="false">FALSE()</f>
        <is>
          <t/>
        </is>
      </c>
      <c r="L2163" s="24" t="inlineStr">
        <f aca="false">FALSE()</f>
        <is>
          <t/>
        </is>
      </c>
    </row>
    <row r="2164" customFormat="false" ht="15" hidden="false" customHeight="false" outlineLevel="0" collapsed="false">
      <c r="A2164" s="24" t="s">
        <v>338</v>
      </c>
      <c r="B2164" s="24" t="s">
        <v>15224</v>
      </c>
      <c r="C2164" s="24" t="n">
        <v>8</v>
      </c>
      <c r="D2164" s="108" t="n">
        <v>0</v>
      </c>
      <c r="E2164" s="108" t="n">
        <v>1.07918124604762</v>
      </c>
      <c r="F2164" s="24" t="s">
        <v>14033</v>
      </c>
      <c r="G2164" s="24" t="inlineStr">
        <f aca="false">FALSE()</f>
        <is>
          <t/>
        </is>
      </c>
      <c r="H2164" s="24" t="inlineStr">
        <f aca="false">FALSE()</f>
        <is>
          <t/>
        </is>
      </c>
      <c r="I2164" s="24" t="inlineStr">
        <f aca="false">FALSE()</f>
        <is>
          <t/>
        </is>
      </c>
      <c r="J2164" s="24" t="inlineStr">
        <f aca="false">FALSE()</f>
        <is>
          <t/>
        </is>
      </c>
      <c r="K2164" s="24" t="inlineStr">
        <f aca="false">FALSE()</f>
        <is>
          <t/>
        </is>
      </c>
      <c r="L2164" s="24" t="inlineStr">
        <f aca="false">FALSE()</f>
        <is>
          <t/>
        </is>
      </c>
    </row>
    <row r="2165" customFormat="false" ht="15" hidden="false" customHeight="false" outlineLevel="0" collapsed="false">
      <c r="A2165" s="24" t="s">
        <v>15224</v>
      </c>
      <c r="B2165" s="24" t="s">
        <v>15123</v>
      </c>
      <c r="C2165" s="24" t="n">
        <v>8</v>
      </c>
      <c r="D2165" s="108" t="n">
        <v>0</v>
      </c>
      <c r="E2165" s="108" t="n">
        <v>1.07918124604762</v>
      </c>
      <c r="F2165" s="24" t="s">
        <v>14033</v>
      </c>
      <c r="G2165" s="24" t="inlineStr">
        <f aca="false">FALSE()</f>
        <is>
          <t/>
        </is>
      </c>
      <c r="H2165" s="24" t="inlineStr">
        <f aca="false">FALSE()</f>
        <is>
          <t/>
        </is>
      </c>
      <c r="I2165" s="24" t="inlineStr">
        <f aca="false">FALSE()</f>
        <is>
          <t/>
        </is>
      </c>
      <c r="J2165" s="24" t="inlineStr">
        <f aca="false">FALSE()</f>
        <is>
          <t/>
        </is>
      </c>
      <c r="K2165" s="24" t="inlineStr">
        <f aca="false">FALSE()</f>
        <is>
          <t/>
        </is>
      </c>
      <c r="L2165" s="24" t="inlineStr">
        <f aca="false">FALSE()</f>
        <is>
          <t/>
        </is>
      </c>
    </row>
    <row r="2166" customFormat="false" ht="15" hidden="false" customHeight="false" outlineLevel="0" collapsed="false">
      <c r="A2166" s="24" t="s">
        <v>15326</v>
      </c>
      <c r="B2166" s="24" t="s">
        <v>15158</v>
      </c>
      <c r="C2166" s="24" t="n">
        <v>6</v>
      </c>
      <c r="D2166" s="108" t="n">
        <v>0.00720800403509423</v>
      </c>
      <c r="E2166" s="108" t="n">
        <v>1.20411998265592</v>
      </c>
      <c r="F2166" s="24" t="s">
        <v>14033</v>
      </c>
      <c r="G2166" s="24" t="inlineStr">
        <f aca="false">FALSE()</f>
        <is>
          <t/>
        </is>
      </c>
      <c r="H2166" s="24" t="inlineStr">
        <f aca="false">FALSE()</f>
        <is>
          <t/>
        </is>
      </c>
      <c r="I2166" s="24" t="inlineStr">
        <f aca="false">FALSE()</f>
        <is>
          <t/>
        </is>
      </c>
      <c r="J2166" s="24" t="inlineStr">
        <f aca="false">FALSE()</f>
        <is>
          <t/>
        </is>
      </c>
      <c r="K2166" s="24" t="inlineStr">
        <f aca="false">FALSE()</f>
        <is>
          <t/>
        </is>
      </c>
      <c r="L2166" s="24" t="inlineStr">
        <f aca="false">FALSE()</f>
        <is>
          <t/>
        </is>
      </c>
    </row>
    <row r="2167" customFormat="false" ht="15" hidden="false" customHeight="false" outlineLevel="0" collapsed="false">
      <c r="A2167" s="24" t="s">
        <v>15158</v>
      </c>
      <c r="B2167" s="24" t="s">
        <v>15327</v>
      </c>
      <c r="C2167" s="24" t="n">
        <v>6</v>
      </c>
      <c r="D2167" s="108" t="n">
        <v>0.00720800403509423</v>
      </c>
      <c r="E2167" s="108" t="n">
        <v>1.20411998265592</v>
      </c>
      <c r="F2167" s="24" t="s">
        <v>14033</v>
      </c>
      <c r="G2167" s="24" t="inlineStr">
        <f aca="false">FALSE()</f>
        <is>
          <t/>
        </is>
      </c>
      <c r="H2167" s="24" t="inlineStr">
        <f aca="false">FALSE()</f>
        <is>
          <t/>
        </is>
      </c>
      <c r="I2167" s="24" t="inlineStr">
        <f aca="false">FALSE()</f>
        <is>
          <t/>
        </is>
      </c>
      <c r="J2167" s="24" t="inlineStr">
        <f aca="false">FALSE()</f>
        <is>
          <t/>
        </is>
      </c>
      <c r="K2167" s="24" t="inlineStr">
        <f aca="false">FALSE()</f>
        <is>
          <t/>
        </is>
      </c>
      <c r="L2167" s="24" t="inlineStr">
        <f aca="false">FALSE()</f>
        <is>
          <t/>
        </is>
      </c>
    </row>
    <row r="2168" customFormat="false" ht="15" hidden="false" customHeight="false" outlineLevel="0" collapsed="false">
      <c r="A2168" s="24" t="s">
        <v>15327</v>
      </c>
      <c r="B2168" s="24" t="s">
        <v>1179</v>
      </c>
      <c r="C2168" s="24" t="n">
        <v>6</v>
      </c>
      <c r="D2168" s="108" t="n">
        <v>0.00720800403509423</v>
      </c>
      <c r="E2168" s="108" t="n">
        <v>1.20411998265592</v>
      </c>
      <c r="F2168" s="24" t="s">
        <v>14033</v>
      </c>
      <c r="G2168" s="24" t="inlineStr">
        <f aca="false">FALSE()</f>
        <is>
          <t/>
        </is>
      </c>
      <c r="H2168" s="24" t="inlineStr">
        <f aca="false">FALSE()</f>
        <is>
          <t/>
        </is>
      </c>
      <c r="I2168" s="24" t="inlineStr">
        <f aca="false">FALSE()</f>
        <is>
          <t/>
        </is>
      </c>
      <c r="J2168" s="24" t="inlineStr">
        <f aca="false">FALSE()</f>
        <is>
          <t/>
        </is>
      </c>
      <c r="K2168" s="24" t="inlineStr">
        <f aca="false">FALSE()</f>
        <is>
          <t/>
        </is>
      </c>
      <c r="L2168" s="24" t="inlineStr">
        <f aca="false">FALSE()</f>
        <is>
          <t/>
        </is>
      </c>
    </row>
    <row r="2169" customFormat="false" ht="15" hidden="false" customHeight="false" outlineLevel="0" collapsed="false">
      <c r="A2169" s="24" t="s">
        <v>1179</v>
      </c>
      <c r="B2169" s="24" t="s">
        <v>15328</v>
      </c>
      <c r="C2169" s="24" t="n">
        <v>6</v>
      </c>
      <c r="D2169" s="108" t="n">
        <v>0.00720800403509423</v>
      </c>
      <c r="E2169" s="108" t="n">
        <v>1.20411998265592</v>
      </c>
      <c r="F2169" s="24" t="s">
        <v>14033</v>
      </c>
      <c r="G2169" s="24" t="inlineStr">
        <f aca="false">FALSE()</f>
        <is>
          <t/>
        </is>
      </c>
      <c r="H2169" s="24" t="inlineStr">
        <f aca="false">FALSE()</f>
        <is>
          <t/>
        </is>
      </c>
      <c r="I2169" s="24" t="inlineStr">
        <f aca="false">FALSE()</f>
        <is>
          <t/>
        </is>
      </c>
      <c r="J2169" s="24" t="inlineStr">
        <f aca="false">FALSE()</f>
        <is>
          <t/>
        </is>
      </c>
      <c r="K2169" s="24" t="inlineStr">
        <f aca="false">FALSE()</f>
        <is>
          <t/>
        </is>
      </c>
      <c r="L2169" s="24" t="inlineStr">
        <f aca="false">FALSE()</f>
        <is>
          <t/>
        </is>
      </c>
    </row>
    <row r="2170" customFormat="false" ht="15" hidden="false" customHeight="false" outlineLevel="0" collapsed="false">
      <c r="A2170" s="24" t="s">
        <v>15328</v>
      </c>
      <c r="B2170" s="24" t="s">
        <v>15223</v>
      </c>
      <c r="C2170" s="24" t="n">
        <v>6</v>
      </c>
      <c r="D2170" s="108" t="n">
        <v>0.00720800403509423</v>
      </c>
      <c r="E2170" s="108" t="n">
        <v>1.07918124604762</v>
      </c>
      <c r="F2170" s="24" t="s">
        <v>14033</v>
      </c>
      <c r="G2170" s="24" t="inlineStr">
        <f aca="false">FALSE()</f>
        <is>
          <t/>
        </is>
      </c>
      <c r="H2170" s="24" t="inlineStr">
        <f aca="false">FALSE()</f>
        <is>
          <t/>
        </is>
      </c>
      <c r="I2170" s="24" t="inlineStr">
        <f aca="false">FALSE()</f>
        <is>
          <t/>
        </is>
      </c>
      <c r="J2170" s="24" t="inlineStr">
        <f aca="false">FALSE()</f>
        <is>
          <t/>
        </is>
      </c>
      <c r="K2170" s="24" t="inlineStr">
        <f aca="false">FALSE()</f>
        <is>
          <t/>
        </is>
      </c>
      <c r="L2170" s="24" t="inlineStr">
        <f aca="false">FALSE()</f>
        <is>
          <t/>
        </is>
      </c>
    </row>
    <row r="2171" customFormat="false" ht="15" hidden="false" customHeight="false" outlineLevel="0" collapsed="false">
      <c r="A2171" s="24" t="s">
        <v>15223</v>
      </c>
      <c r="B2171" s="24" t="s">
        <v>15329</v>
      </c>
      <c r="C2171" s="24" t="n">
        <v>6</v>
      </c>
      <c r="D2171" s="108" t="n">
        <v>0.00720800403509423</v>
      </c>
      <c r="E2171" s="108" t="n">
        <v>1.07918124604762</v>
      </c>
      <c r="F2171" s="24" t="s">
        <v>14033</v>
      </c>
      <c r="G2171" s="24" t="inlineStr">
        <f aca="false">FALSE()</f>
        <is>
          <t/>
        </is>
      </c>
      <c r="H2171" s="24" t="inlineStr">
        <f aca="false">FALSE()</f>
        <is>
          <t/>
        </is>
      </c>
      <c r="I2171" s="24" t="inlineStr">
        <f aca="false">FALSE()</f>
        <is>
          <t/>
        </is>
      </c>
      <c r="J2171" s="24" t="inlineStr">
        <f aca="false">FALSE()</f>
        <is>
          <t/>
        </is>
      </c>
      <c r="K2171" s="24" t="inlineStr">
        <f aca="false">FALSE()</f>
        <is>
          <t/>
        </is>
      </c>
      <c r="L2171" s="24" t="inlineStr">
        <f aca="false">FALSE()</f>
        <is>
          <t/>
        </is>
      </c>
    </row>
    <row r="2172" customFormat="false" ht="15" hidden="false" customHeight="false" outlineLevel="0" collapsed="false">
      <c r="A2172" s="24" t="s">
        <v>15329</v>
      </c>
      <c r="B2172" s="24" t="s">
        <v>338</v>
      </c>
      <c r="C2172" s="24" t="n">
        <v>6</v>
      </c>
      <c r="D2172" s="108" t="n">
        <v>0.00720800403509423</v>
      </c>
      <c r="E2172" s="108" t="n">
        <v>1.07918124604762</v>
      </c>
      <c r="F2172" s="24" t="s">
        <v>14033</v>
      </c>
      <c r="G2172" s="24" t="inlineStr">
        <f aca="false">FALSE()</f>
        <is>
          <t/>
        </is>
      </c>
      <c r="H2172" s="24" t="inlineStr">
        <f aca="false">FALSE()</f>
        <is>
          <t/>
        </is>
      </c>
      <c r="I2172" s="24" t="inlineStr">
        <f aca="false">FALSE()</f>
        <is>
          <t/>
        </is>
      </c>
      <c r="J2172" s="24" t="inlineStr">
        <f aca="false">FALSE()</f>
        <is>
          <t/>
        </is>
      </c>
      <c r="K2172" s="24" t="inlineStr">
        <f aca="false">FALSE()</f>
        <is>
          <t/>
        </is>
      </c>
      <c r="L2172" s="24" t="inlineStr">
        <f aca="false">FALSE()</f>
        <is>
          <t/>
        </is>
      </c>
    </row>
    <row r="2173" customFormat="false" ht="15" hidden="false" customHeight="false" outlineLevel="0" collapsed="false">
      <c r="A2173" s="24" t="s">
        <v>15123</v>
      </c>
      <c r="B2173" s="24" t="s">
        <v>15126</v>
      </c>
      <c r="C2173" s="24" t="n">
        <v>6</v>
      </c>
      <c r="D2173" s="108" t="n">
        <v>0.00720800403509423</v>
      </c>
      <c r="E2173" s="108" t="n">
        <v>1.07918124604762</v>
      </c>
      <c r="F2173" s="24" t="s">
        <v>14033</v>
      </c>
      <c r="G2173" s="24" t="inlineStr">
        <f aca="false">FALSE()</f>
        <is>
          <t/>
        </is>
      </c>
      <c r="H2173" s="24" t="inlineStr">
        <f aca="false">FALSE()</f>
        <is>
          <t/>
        </is>
      </c>
      <c r="I2173" s="24" t="inlineStr">
        <f aca="false">FALSE()</f>
        <is>
          <t/>
        </is>
      </c>
      <c r="J2173" s="24" t="inlineStr">
        <f aca="false">FALSE()</f>
        <is>
          <t/>
        </is>
      </c>
      <c r="K2173" s="24" t="inlineStr">
        <f aca="false">FALSE()</f>
        <is>
          <t/>
        </is>
      </c>
      <c r="L2173" s="24" t="inlineStr">
        <f aca="false">FALSE()</f>
        <is>
          <t/>
        </is>
      </c>
    </row>
    <row r="2174" customFormat="false" ht="15" hidden="false" customHeight="false" outlineLevel="0" collapsed="false">
      <c r="A2174" s="24" t="s">
        <v>15126</v>
      </c>
      <c r="B2174" s="24" t="s">
        <v>15225</v>
      </c>
      <c r="C2174" s="24" t="n">
        <v>6</v>
      </c>
      <c r="D2174" s="108" t="n">
        <v>0.00720800403509423</v>
      </c>
      <c r="E2174" s="108" t="n">
        <v>1.07918124604762</v>
      </c>
      <c r="F2174" s="24" t="s">
        <v>14033</v>
      </c>
      <c r="G2174" s="24" t="inlineStr">
        <f aca="false">FALSE()</f>
        <is>
          <t/>
        </is>
      </c>
      <c r="H2174" s="24" t="inlineStr">
        <f aca="false">FALSE()</f>
        <is>
          <t/>
        </is>
      </c>
      <c r="I2174" s="24" t="inlineStr">
        <f aca="false">FALSE()</f>
        <is>
          <t/>
        </is>
      </c>
      <c r="J2174" s="24" t="inlineStr">
        <f aca="false">FALSE()</f>
        <is>
          <t/>
        </is>
      </c>
      <c r="K2174" s="24" t="inlineStr">
        <f aca="false">FALSE()</f>
        <is>
          <t/>
        </is>
      </c>
      <c r="L2174" s="24" t="inlineStr">
        <f aca="false">FALSE()</f>
        <is>
          <t/>
        </is>
      </c>
    </row>
    <row r="2175" customFormat="false" ht="15" hidden="false" customHeight="false" outlineLevel="0" collapsed="false">
      <c r="A2175" s="24" t="s">
        <v>1177</v>
      </c>
      <c r="B2175" s="24" t="s">
        <v>15326</v>
      </c>
      <c r="C2175" s="24" t="n">
        <v>5</v>
      </c>
      <c r="D2175" s="108" t="n">
        <v>0.00981346070461177</v>
      </c>
      <c r="E2175" s="108" t="n">
        <v>1.28330122870355</v>
      </c>
      <c r="F2175" s="24" t="s">
        <v>14033</v>
      </c>
      <c r="G2175" s="24" t="inlineStr">
        <f aca="false">FALSE()</f>
        <is>
          <t/>
        </is>
      </c>
      <c r="H2175" s="24" t="inlineStr">
        <f aca="false">FALSE()</f>
        <is>
          <t/>
        </is>
      </c>
      <c r="I2175" s="24" t="inlineStr">
        <f aca="false">FALSE()</f>
        <is>
          <t/>
        </is>
      </c>
      <c r="J2175" s="24" t="inlineStr">
        <f aca="false">FALSE()</f>
        <is>
          <t/>
        </is>
      </c>
      <c r="K2175" s="24" t="inlineStr">
        <f aca="false">FALSE()</f>
        <is>
          <t/>
        </is>
      </c>
      <c r="L2175" s="24" t="inlineStr">
        <f aca="false">FALSE()</f>
        <is>
          <t/>
        </is>
      </c>
    </row>
    <row r="2176" customFormat="false" ht="15" hidden="false" customHeight="false" outlineLevel="0" collapsed="false">
      <c r="A2176" s="24" t="s">
        <v>15225</v>
      </c>
      <c r="B2176" s="24" t="s">
        <v>15401</v>
      </c>
      <c r="C2176" s="24" t="n">
        <v>5</v>
      </c>
      <c r="D2176" s="108" t="n">
        <v>0.00981346070461177</v>
      </c>
      <c r="E2176" s="108" t="n">
        <v>1.13717319302531</v>
      </c>
      <c r="F2176" s="24" t="s">
        <v>14033</v>
      </c>
      <c r="G2176" s="24" t="inlineStr">
        <f aca="false">FALSE()</f>
        <is>
          <t/>
        </is>
      </c>
      <c r="H2176" s="24" t="inlineStr">
        <f aca="false">FALSE()</f>
        <is>
          <t/>
        </is>
      </c>
      <c r="I2176" s="24" t="inlineStr">
        <f aca="false">FALSE()</f>
        <is>
          <t/>
        </is>
      </c>
      <c r="J2176" s="24" t="inlineStr">
        <f aca="false">FALSE()</f>
        <is>
          <t/>
        </is>
      </c>
      <c r="K2176" s="24" t="inlineStr">
        <f aca="false">FALSE()</f>
        <is>
          <t/>
        </is>
      </c>
      <c r="L2176" s="24" t="inlineStr">
        <f aca="false">FALSE()</f>
        <is>
          <t/>
        </is>
      </c>
    </row>
    <row r="2177" customFormat="false" ht="15" hidden="false" customHeight="false" outlineLevel="0" collapsed="false">
      <c r="A2177" s="24" t="s">
        <v>15703</v>
      </c>
      <c r="B2177" s="24" t="s">
        <v>15223</v>
      </c>
      <c r="C2177" s="24" t="n">
        <v>2</v>
      </c>
      <c r="D2177" s="108" t="n">
        <v>0.011578076756307</v>
      </c>
      <c r="E2177" s="108" t="n">
        <v>1.07918124604762</v>
      </c>
      <c r="F2177" s="24" t="s">
        <v>14033</v>
      </c>
      <c r="G2177" s="24" t="inlineStr">
        <f aca="false">FALSE()</f>
        <is>
          <t/>
        </is>
      </c>
      <c r="H2177" s="24" t="inlineStr">
        <f aca="false">FALSE()</f>
        <is>
          <t/>
        </is>
      </c>
      <c r="I2177" s="24" t="inlineStr">
        <f aca="false">FALSE()</f>
        <is>
          <t/>
        </is>
      </c>
      <c r="J2177" s="24" t="inlineStr">
        <f aca="false">FALSE()</f>
        <is>
          <t/>
        </is>
      </c>
      <c r="K2177" s="24" t="inlineStr">
        <f aca="false">FALSE()</f>
        <is>
          <t/>
        </is>
      </c>
      <c r="L2177" s="24" t="inlineStr">
        <f aca="false">FALSE()</f>
        <is>
          <t/>
        </is>
      </c>
    </row>
    <row r="2178" customFormat="false" ht="15" hidden="false" customHeight="false" outlineLevel="0" collapsed="false">
      <c r="A2178" s="24" t="s">
        <v>15223</v>
      </c>
      <c r="B2178" s="24" t="s">
        <v>1237</v>
      </c>
      <c r="C2178" s="24" t="n">
        <v>2</v>
      </c>
      <c r="D2178" s="108" t="n">
        <v>0.011578076756307</v>
      </c>
      <c r="E2178" s="108" t="n">
        <v>1.07918124604762</v>
      </c>
      <c r="F2178" s="24" t="s">
        <v>14033</v>
      </c>
      <c r="G2178" s="24" t="inlineStr">
        <f aca="false">FALSE()</f>
        <is>
          <t/>
        </is>
      </c>
      <c r="H2178" s="24" t="inlineStr">
        <f aca="false">FALSE()</f>
        <is>
          <t/>
        </is>
      </c>
      <c r="I2178" s="24" t="inlineStr">
        <f aca="false">FALSE()</f>
        <is>
          <t/>
        </is>
      </c>
      <c r="J2178" s="24" t="inlineStr">
        <f aca="false">FALSE()</f>
        <is>
          <t/>
        </is>
      </c>
      <c r="K2178" s="24" t="inlineStr">
        <f aca="false">FALSE()</f>
        <is>
          <t/>
        </is>
      </c>
      <c r="L2178" s="24" t="inlineStr">
        <f aca="false">FALSE()</f>
        <is>
          <t/>
        </is>
      </c>
    </row>
    <row r="2179" customFormat="false" ht="15" hidden="false" customHeight="false" outlineLevel="0" collapsed="false">
      <c r="A2179" s="24" t="s">
        <v>1237</v>
      </c>
      <c r="B2179" s="24" t="s">
        <v>338</v>
      </c>
      <c r="C2179" s="24" t="n">
        <v>2</v>
      </c>
      <c r="D2179" s="108" t="n">
        <v>0.011578076756307</v>
      </c>
      <c r="E2179" s="108" t="n">
        <v>1.07918124604762</v>
      </c>
      <c r="F2179" s="24" t="s">
        <v>14033</v>
      </c>
      <c r="G2179" s="24" t="inlineStr">
        <f aca="false">FALSE()</f>
        <is>
          <t/>
        </is>
      </c>
      <c r="H2179" s="24" t="inlineStr">
        <f aca="false">FALSE()</f>
        <is>
          <t/>
        </is>
      </c>
      <c r="I2179" s="24" t="inlineStr">
        <f aca="false">FALSE()</f>
        <is>
          <t/>
        </is>
      </c>
      <c r="J2179" s="24" t="inlineStr">
        <f aca="false">FALSE()</f>
        <is>
          <t/>
        </is>
      </c>
      <c r="K2179" s="24" t="inlineStr">
        <f aca="false">FALSE()</f>
        <is>
          <t/>
        </is>
      </c>
      <c r="L2179" s="24" t="inlineStr">
        <f aca="false">FALSE()</f>
        <is>
          <t/>
        </is>
      </c>
    </row>
    <row r="2180" customFormat="false" ht="15" hidden="false" customHeight="false" outlineLevel="0" collapsed="false">
      <c r="A2180" s="24" t="s">
        <v>15123</v>
      </c>
      <c r="B2180" s="24" t="s">
        <v>15221</v>
      </c>
      <c r="C2180" s="24" t="n">
        <v>2</v>
      </c>
      <c r="D2180" s="108" t="n">
        <v>0.011578076756307</v>
      </c>
      <c r="E2180" s="108" t="n">
        <v>1.07918124604762</v>
      </c>
      <c r="F2180" s="24" t="s">
        <v>14033</v>
      </c>
      <c r="G2180" s="24" t="inlineStr">
        <f aca="false">FALSE()</f>
        <is>
          <t/>
        </is>
      </c>
      <c r="H2180" s="24" t="inlineStr">
        <f aca="false">FALSE()</f>
        <is>
          <t/>
        </is>
      </c>
      <c r="I2180" s="24" t="inlineStr">
        <f aca="false">FALSE()</f>
        <is>
          <t/>
        </is>
      </c>
      <c r="J2180" s="24" t="inlineStr">
        <f aca="false">FALSE()</f>
        <is>
          <t/>
        </is>
      </c>
      <c r="K2180" s="24" t="inlineStr">
        <f aca="false">FALSE()</f>
        <is>
          <t/>
        </is>
      </c>
      <c r="L2180" s="24" t="inlineStr">
        <f aca="false">FALSE()</f>
        <is>
          <t/>
        </is>
      </c>
    </row>
    <row r="2181" customFormat="false" ht="15" hidden="false" customHeight="false" outlineLevel="0" collapsed="false">
      <c r="A2181" s="24" t="s">
        <v>15221</v>
      </c>
      <c r="B2181" s="24" t="s">
        <v>15225</v>
      </c>
      <c r="C2181" s="24" t="n">
        <v>2</v>
      </c>
      <c r="D2181" s="108" t="n">
        <v>0.011578076756307</v>
      </c>
      <c r="E2181" s="108" t="n">
        <v>1.07918124604762</v>
      </c>
      <c r="F2181" s="24" t="s">
        <v>14033</v>
      </c>
      <c r="G2181" s="24" t="inlineStr">
        <f aca="false">FALSE()</f>
        <is>
          <t/>
        </is>
      </c>
      <c r="H2181" s="24" t="inlineStr">
        <f aca="false">FALSE()</f>
        <is>
          <t/>
        </is>
      </c>
      <c r="I2181" s="24" t="inlineStr">
        <f aca="false">FALSE()</f>
        <is>
          <t/>
        </is>
      </c>
      <c r="J2181" s="24" t="inlineStr">
        <f aca="false">FALSE()</f>
        <is>
          <t/>
        </is>
      </c>
      <c r="K2181" s="24" t="inlineStr">
        <f aca="false">FALSE()</f>
        <is>
          <t/>
        </is>
      </c>
      <c r="L2181" s="24" t="inlineStr">
        <f aca="false">FALSE()</f>
        <is>
          <t/>
        </is>
      </c>
    </row>
    <row r="2182" customFormat="false" ht="15" hidden="false" customHeight="false" outlineLevel="0" collapsed="false">
      <c r="A2182" s="24" t="s">
        <v>15225</v>
      </c>
      <c r="B2182" s="24" t="s">
        <v>1245</v>
      </c>
      <c r="C2182" s="24" t="n">
        <v>2</v>
      </c>
      <c r="D2182" s="108" t="n">
        <v>0.011578076756307</v>
      </c>
      <c r="E2182" s="108" t="n">
        <v>1.13717319302531</v>
      </c>
      <c r="F2182" s="24" t="s">
        <v>14033</v>
      </c>
      <c r="G2182" s="24" t="inlineStr">
        <f aca="false">FALSE()</f>
        <is>
          <t/>
        </is>
      </c>
      <c r="H2182" s="24" t="inlineStr">
        <f aca="false">FALSE()</f>
        <is>
          <t/>
        </is>
      </c>
      <c r="I2182" s="24" t="inlineStr">
        <f aca="false">FALSE()</f>
        <is>
          <t/>
        </is>
      </c>
      <c r="J2182" s="24" t="inlineStr">
        <f aca="false">FALSE()</f>
        <is>
          <t/>
        </is>
      </c>
      <c r="K2182" s="24" t="inlineStr">
        <f aca="false">FALSE()</f>
        <is>
          <t/>
        </is>
      </c>
      <c r="L2182" s="24" t="inlineStr">
        <f aca="false">FALSE()</f>
        <is>
          <t/>
        </is>
      </c>
    </row>
    <row r="2183" customFormat="false" ht="15" hidden="false" customHeight="false" outlineLevel="0" collapsed="false">
      <c r="A2183" s="24" t="s">
        <v>1245</v>
      </c>
      <c r="B2183" s="24" t="s">
        <v>1244</v>
      </c>
      <c r="C2183" s="24" t="n">
        <v>2</v>
      </c>
      <c r="D2183" s="108" t="n">
        <v>0.011578076756307</v>
      </c>
      <c r="E2183" s="108" t="n">
        <v>1.68124123737559</v>
      </c>
      <c r="F2183" s="24" t="s">
        <v>14033</v>
      </c>
      <c r="G2183" s="24" t="inlineStr">
        <f aca="false">FALSE()</f>
        <is>
          <t/>
        </is>
      </c>
      <c r="H2183" s="24" t="inlineStr">
        <f aca="false">FALSE()</f>
        <is>
          <t/>
        </is>
      </c>
      <c r="I2183" s="24" t="inlineStr">
        <f aca="false">FALSE()</f>
        <is>
          <t/>
        </is>
      </c>
      <c r="J2183" s="24" t="inlineStr">
        <f aca="false">FALSE()</f>
        <is>
          <t/>
        </is>
      </c>
      <c r="K2183" s="24" t="inlineStr">
        <f aca="false">FALSE()</f>
        <is>
          <t/>
        </is>
      </c>
      <c r="L2183" s="24" t="inlineStr">
        <f aca="false">FALSE()</f>
        <is>
          <t/>
        </is>
      </c>
    </row>
    <row r="2184" customFormat="false" ht="15" hidden="false" customHeight="false" outlineLevel="0" collapsed="false">
      <c r="A2184" s="24" t="s">
        <v>1244</v>
      </c>
      <c r="B2184" s="24" t="s">
        <v>1234</v>
      </c>
      <c r="C2184" s="24" t="n">
        <v>2</v>
      </c>
      <c r="D2184" s="108" t="n">
        <v>0.011578076756307</v>
      </c>
      <c r="E2184" s="108" t="n">
        <v>1.68124123737559</v>
      </c>
      <c r="F2184" s="24" t="s">
        <v>14033</v>
      </c>
      <c r="G2184" s="24" t="inlineStr">
        <f aca="false">FALSE()</f>
        <is>
          <t/>
        </is>
      </c>
      <c r="H2184" s="24" t="inlineStr">
        <f aca="false">FALSE()</f>
        <is>
          <t/>
        </is>
      </c>
      <c r="I2184" s="24" t="inlineStr">
        <f aca="false">FALSE()</f>
        <is>
          <t/>
        </is>
      </c>
      <c r="J2184" s="24" t="inlineStr">
        <f aca="false">FALSE()</f>
        <is>
          <t/>
        </is>
      </c>
      <c r="K2184" s="24" t="inlineStr">
        <f aca="false">FALSE()</f>
        <is>
          <t/>
        </is>
      </c>
      <c r="L2184" s="24" t="inlineStr">
        <f aca="false">FALSE()</f>
        <is>
          <t/>
        </is>
      </c>
    </row>
    <row r="2185" customFormat="false" ht="15" hidden="false" customHeight="false" outlineLevel="0" collapsed="false">
      <c r="A2185" s="24" t="s">
        <v>15112</v>
      </c>
      <c r="B2185" s="24" t="s">
        <v>15191</v>
      </c>
      <c r="C2185" s="24" t="n">
        <v>8</v>
      </c>
      <c r="D2185" s="108" t="n">
        <v>0</v>
      </c>
      <c r="E2185" s="108" t="n">
        <v>1.0746336182969</v>
      </c>
      <c r="F2185" s="24" t="s">
        <v>14040</v>
      </c>
      <c r="G2185" s="24" t="inlineStr">
        <f aca="false">FALSE()</f>
        <is>
          <t/>
        </is>
      </c>
      <c r="H2185" s="24" t="inlineStr">
        <f aca="false">FALSE()</f>
        <is>
          <t/>
        </is>
      </c>
      <c r="I2185" s="24" t="inlineStr">
        <f aca="false">FALSE()</f>
        <is>
          <t/>
        </is>
      </c>
      <c r="J2185" s="24" t="inlineStr">
        <f aca="false">FALSE()</f>
        <is>
          <t/>
        </is>
      </c>
      <c r="K2185" s="24" t="inlineStr">
        <f aca="false">FALSE()</f>
        <is>
          <t/>
        </is>
      </c>
      <c r="L2185" s="24" t="inlineStr">
        <f aca="false">FALSE()</f>
        <is>
          <t/>
        </is>
      </c>
    </row>
    <row r="2186" customFormat="false" ht="15" hidden="false" customHeight="false" outlineLevel="0" collapsed="false">
      <c r="A2186" s="24" t="s">
        <v>15191</v>
      </c>
      <c r="B2186" s="24" t="s">
        <v>4701</v>
      </c>
      <c r="C2186" s="24" t="n">
        <v>8</v>
      </c>
      <c r="D2186" s="108" t="n">
        <v>0</v>
      </c>
      <c r="E2186" s="108" t="n">
        <v>1.0746336182969</v>
      </c>
      <c r="F2186" s="24" t="s">
        <v>14040</v>
      </c>
      <c r="G2186" s="24" t="inlineStr">
        <f aca="false">FALSE()</f>
        <is>
          <t/>
        </is>
      </c>
      <c r="H2186" s="24" t="inlineStr">
        <f aca="false">FALSE()</f>
        <is>
          <t/>
        </is>
      </c>
      <c r="I2186" s="24" t="inlineStr">
        <f aca="false">FALSE()</f>
        <is>
          <t/>
        </is>
      </c>
      <c r="J2186" s="24" t="inlineStr">
        <f aca="false">FALSE()</f>
        <is>
          <t/>
        </is>
      </c>
      <c r="K2186" s="24" t="inlineStr">
        <f aca="false">FALSE()</f>
        <is>
          <t/>
        </is>
      </c>
      <c r="L2186" s="24" t="inlineStr">
        <f aca="false">FALSE()</f>
        <is>
          <t/>
        </is>
      </c>
    </row>
    <row r="2187" customFormat="false" ht="15" hidden="false" customHeight="false" outlineLevel="0" collapsed="false">
      <c r="A2187" s="24" t="s">
        <v>4701</v>
      </c>
      <c r="B2187" s="24" t="s">
        <v>338</v>
      </c>
      <c r="C2187" s="24" t="n">
        <v>8</v>
      </c>
      <c r="D2187" s="108" t="n">
        <v>0</v>
      </c>
      <c r="E2187" s="108" t="n">
        <v>1.0746336182969</v>
      </c>
      <c r="F2187" s="24" t="s">
        <v>14040</v>
      </c>
      <c r="G2187" s="24" t="inlineStr">
        <f aca="false">FALSE()</f>
        <is>
          <t/>
        </is>
      </c>
      <c r="H2187" s="24" t="inlineStr">
        <f aca="false">FALSE()</f>
        <is>
          <t/>
        </is>
      </c>
      <c r="I2187" s="24" t="inlineStr">
        <f aca="false">FALSE()</f>
        <is>
          <t/>
        </is>
      </c>
      <c r="J2187" s="24" t="inlineStr">
        <f aca="false">FALSE()</f>
        <is>
          <t/>
        </is>
      </c>
      <c r="K2187" s="24" t="inlineStr">
        <f aca="false">FALSE()</f>
        <is>
          <t/>
        </is>
      </c>
      <c r="L2187" s="24" t="inlineStr">
        <f aca="false">FALSE()</f>
        <is>
          <t/>
        </is>
      </c>
    </row>
    <row r="2188" customFormat="false" ht="15" hidden="false" customHeight="false" outlineLevel="0" collapsed="false">
      <c r="A2188" s="24" t="s">
        <v>338</v>
      </c>
      <c r="B2188" s="24" t="s">
        <v>15108</v>
      </c>
      <c r="C2188" s="24" t="n">
        <v>8</v>
      </c>
      <c r="D2188" s="108" t="n">
        <v>0</v>
      </c>
      <c r="E2188" s="108" t="n">
        <v>1.0746336182969</v>
      </c>
      <c r="F2188" s="24" t="s">
        <v>14040</v>
      </c>
      <c r="G2188" s="24" t="inlineStr">
        <f aca="false">FALSE()</f>
        <is>
          <t/>
        </is>
      </c>
      <c r="H2188" s="24" t="inlineStr">
        <f aca="false">FALSE()</f>
        <is>
          <t/>
        </is>
      </c>
      <c r="I2188" s="24" t="inlineStr">
        <f aca="false">FALSE()</f>
        <is>
          <t/>
        </is>
      </c>
      <c r="J2188" s="24" t="inlineStr">
        <f aca="false">FALSE()</f>
        <is>
          <t/>
        </is>
      </c>
      <c r="K2188" s="24" t="inlineStr">
        <f aca="false">FALSE()</f>
        <is>
          <t/>
        </is>
      </c>
      <c r="L2188" s="24" t="inlineStr">
        <f aca="false">FALSE()</f>
        <is>
          <t/>
        </is>
      </c>
    </row>
    <row r="2189" customFormat="false" ht="15" hidden="false" customHeight="false" outlineLevel="0" collapsed="false">
      <c r="A2189" s="24" t="s">
        <v>15108</v>
      </c>
      <c r="B2189" s="24" t="s">
        <v>15228</v>
      </c>
      <c r="C2189" s="24" t="n">
        <v>8</v>
      </c>
      <c r="D2189" s="108" t="n">
        <v>0</v>
      </c>
      <c r="E2189" s="108" t="n">
        <v>1.0746336182969</v>
      </c>
      <c r="F2189" s="24" t="s">
        <v>14040</v>
      </c>
      <c r="G2189" s="24" t="inlineStr">
        <f aca="false">FALSE()</f>
        <is>
          <t/>
        </is>
      </c>
      <c r="H2189" s="24" t="inlineStr">
        <f aca="false">FALSE()</f>
        <is>
          <t/>
        </is>
      </c>
      <c r="I2189" s="24" t="inlineStr">
        <f aca="false">FALSE()</f>
        <is>
          <t/>
        </is>
      </c>
      <c r="J2189" s="24" t="inlineStr">
        <f aca="false">FALSE()</f>
        <is>
          <t/>
        </is>
      </c>
      <c r="K2189" s="24" t="inlineStr">
        <f aca="false">FALSE()</f>
        <is>
          <t/>
        </is>
      </c>
      <c r="L2189" s="24" t="inlineStr">
        <f aca="false">FALSE()</f>
        <is>
          <t/>
        </is>
      </c>
    </row>
    <row r="2190" customFormat="false" ht="15" hidden="false" customHeight="false" outlineLevel="0" collapsed="false">
      <c r="A2190" s="24" t="s">
        <v>15228</v>
      </c>
      <c r="B2190" s="24" t="s">
        <v>15229</v>
      </c>
      <c r="C2190" s="24" t="n">
        <v>8</v>
      </c>
      <c r="D2190" s="108" t="n">
        <v>0</v>
      </c>
      <c r="E2190" s="108" t="n">
        <v>1.0746336182969</v>
      </c>
      <c r="F2190" s="24" t="s">
        <v>14040</v>
      </c>
      <c r="G2190" s="24" t="inlineStr">
        <f aca="false">FALSE()</f>
        <is>
          <t/>
        </is>
      </c>
      <c r="H2190" s="24" t="inlineStr">
        <f aca="false">FALSE()</f>
        <is>
          <t/>
        </is>
      </c>
      <c r="I2190" s="24" t="inlineStr">
        <f aca="false">FALSE()</f>
        <is>
          <t/>
        </is>
      </c>
      <c r="J2190" s="24" t="inlineStr">
        <f aca="false">FALSE()</f>
        <is>
          <t/>
        </is>
      </c>
      <c r="K2190" s="24" t="inlineStr">
        <f aca="false">FALSE()</f>
        <is>
          <t/>
        </is>
      </c>
      <c r="L2190" s="24" t="inlineStr">
        <f aca="false">FALSE()</f>
        <is>
          <t/>
        </is>
      </c>
    </row>
    <row r="2191" customFormat="false" ht="15" hidden="false" customHeight="false" outlineLevel="0" collapsed="false">
      <c r="A2191" s="24" t="s">
        <v>15229</v>
      </c>
      <c r="B2191" s="24" t="s">
        <v>15133</v>
      </c>
      <c r="C2191" s="24" t="n">
        <v>8</v>
      </c>
      <c r="D2191" s="108" t="n">
        <v>0</v>
      </c>
      <c r="E2191" s="108" t="n">
        <v>1.0746336182969</v>
      </c>
      <c r="F2191" s="24" t="s">
        <v>14040</v>
      </c>
      <c r="G2191" s="24" t="inlineStr">
        <f aca="false">FALSE()</f>
        <is>
          <t/>
        </is>
      </c>
      <c r="H2191" s="24" t="inlineStr">
        <f aca="false">FALSE()</f>
        <is>
          <t/>
        </is>
      </c>
      <c r="I2191" s="24" t="inlineStr">
        <f aca="false">FALSE()</f>
        <is>
          <t/>
        </is>
      </c>
      <c r="J2191" s="24" t="inlineStr">
        <f aca="false">FALSE()</f>
        <is>
          <t/>
        </is>
      </c>
      <c r="K2191" s="24" t="inlineStr">
        <f aca="false">FALSE()</f>
        <is>
          <t/>
        </is>
      </c>
      <c r="L2191" s="24" t="inlineStr">
        <f aca="false">FALSE()</f>
        <is>
          <t/>
        </is>
      </c>
    </row>
    <row r="2192" customFormat="false" ht="15" hidden="false" customHeight="false" outlineLevel="0" collapsed="false">
      <c r="A2192" s="24" t="s">
        <v>15133</v>
      </c>
      <c r="B2192" s="24" t="s">
        <v>15230</v>
      </c>
      <c r="C2192" s="24" t="n">
        <v>8</v>
      </c>
      <c r="D2192" s="108" t="n">
        <v>0</v>
      </c>
      <c r="E2192" s="108" t="n">
        <v>1.0746336182969</v>
      </c>
      <c r="F2192" s="24" t="s">
        <v>14040</v>
      </c>
      <c r="G2192" s="24" t="inlineStr">
        <f aca="false">FALSE()</f>
        <is>
          <t/>
        </is>
      </c>
      <c r="H2192" s="24" t="inlineStr">
        <f aca="false">FALSE()</f>
        <is>
          <t/>
        </is>
      </c>
      <c r="I2192" s="24" t="inlineStr">
        <f aca="false">FALSE()</f>
        <is>
          <t/>
        </is>
      </c>
      <c r="J2192" s="24" t="inlineStr">
        <f aca="false">FALSE()</f>
        <is>
          <t/>
        </is>
      </c>
      <c r="K2192" s="24" t="inlineStr">
        <f aca="false">FALSE()</f>
        <is>
          <t/>
        </is>
      </c>
      <c r="L2192" s="24" t="inlineStr">
        <f aca="false">FALSE()</f>
        <is>
          <t/>
        </is>
      </c>
    </row>
    <row r="2193" customFormat="false" ht="15" hidden="false" customHeight="false" outlineLevel="0" collapsed="false">
      <c r="A2193" s="24" t="s">
        <v>15230</v>
      </c>
      <c r="B2193" s="24" t="s">
        <v>15149</v>
      </c>
      <c r="C2193" s="24" t="n">
        <v>8</v>
      </c>
      <c r="D2193" s="108" t="n">
        <v>0</v>
      </c>
      <c r="E2193" s="108" t="n">
        <v>1.0746336182969</v>
      </c>
      <c r="F2193" s="24" t="s">
        <v>14040</v>
      </c>
      <c r="G2193" s="24" t="inlineStr">
        <f aca="false">FALSE()</f>
        <is>
          <t/>
        </is>
      </c>
      <c r="H2193" s="24" t="inlineStr">
        <f aca="false">FALSE()</f>
        <is>
          <t/>
        </is>
      </c>
      <c r="I2193" s="24" t="inlineStr">
        <f aca="false">FALSE()</f>
        <is>
          <t/>
        </is>
      </c>
      <c r="J2193" s="24" t="inlineStr">
        <f aca="false">FALSE()</f>
        <is>
          <t/>
        </is>
      </c>
      <c r="K2193" s="24" t="inlineStr">
        <f aca="false">FALSE()</f>
        <is>
          <t/>
        </is>
      </c>
      <c r="L2193" s="24" t="inlineStr">
        <f aca="false">FALSE()</f>
        <is>
          <t/>
        </is>
      </c>
    </row>
    <row r="2194" customFormat="false" ht="15" hidden="false" customHeight="false" outlineLevel="0" collapsed="false">
      <c r="A2194" s="24" t="s">
        <v>15149</v>
      </c>
      <c r="B2194" s="24" t="s">
        <v>15075</v>
      </c>
      <c r="C2194" s="24" t="n">
        <v>8</v>
      </c>
      <c r="D2194" s="108" t="n">
        <v>0</v>
      </c>
      <c r="E2194" s="108" t="n">
        <v>1.0746336182969</v>
      </c>
      <c r="F2194" s="24" t="s">
        <v>14040</v>
      </c>
      <c r="G2194" s="24" t="inlineStr">
        <f aca="false">FALSE()</f>
        <is>
          <t/>
        </is>
      </c>
      <c r="H2194" s="24" t="inlineStr">
        <f aca="false">FALSE()</f>
        <is>
          <t/>
        </is>
      </c>
      <c r="I2194" s="24" t="inlineStr">
        <f aca="false">FALSE()</f>
        <is>
          <t/>
        </is>
      </c>
      <c r="J2194" s="24" t="inlineStr">
        <f aca="false">FALSE()</f>
        <is>
          <t/>
        </is>
      </c>
      <c r="K2194" s="24" t="inlineStr">
        <f aca="false">FALSE()</f>
        <is>
          <t/>
        </is>
      </c>
      <c r="L2194" s="24" t="inlineStr">
        <f aca="false">FALSE()</f>
        <is>
          <t/>
        </is>
      </c>
    </row>
    <row r="2195" customFormat="false" ht="15" hidden="false" customHeight="false" outlineLevel="0" collapsed="false">
      <c r="A2195" s="24" t="s">
        <v>15075</v>
      </c>
      <c r="B2195" s="24" t="s">
        <v>15073</v>
      </c>
      <c r="C2195" s="24" t="n">
        <v>8</v>
      </c>
      <c r="D2195" s="108" t="n">
        <v>0</v>
      </c>
      <c r="E2195" s="108" t="n">
        <v>1.0746336182969</v>
      </c>
      <c r="F2195" s="24" t="s">
        <v>14040</v>
      </c>
      <c r="G2195" s="24" t="inlineStr">
        <f aca="false">FALSE()</f>
        <is>
          <t/>
        </is>
      </c>
      <c r="H2195" s="24" t="inlineStr">
        <f aca="false">FALSE()</f>
        <is>
          <t/>
        </is>
      </c>
      <c r="I2195" s="24" t="inlineStr">
        <f aca="false">FALSE()</f>
        <is>
          <t/>
        </is>
      </c>
      <c r="J2195" s="24" t="inlineStr">
        <f aca="false">FALSE()</f>
        <is>
          <t/>
        </is>
      </c>
      <c r="K2195" s="24" t="inlineStr">
        <f aca="false">FALSE()</f>
        <is>
          <t/>
        </is>
      </c>
      <c r="L2195" s="24" t="inlineStr">
        <f aca="false">FALSE()</f>
        <is>
          <t/>
        </is>
      </c>
    </row>
    <row r="2196" customFormat="false" ht="15" hidden="false" customHeight="false" outlineLevel="0" collapsed="false">
      <c r="A2196" s="24" t="s">
        <v>396</v>
      </c>
      <c r="B2196" s="24" t="s">
        <v>15112</v>
      </c>
      <c r="C2196" s="24" t="n">
        <v>7</v>
      </c>
      <c r="D2196" s="108" t="n">
        <v>0.00394120028003696</v>
      </c>
      <c r="E2196" s="108" t="n">
        <v>1.13262556527459</v>
      </c>
      <c r="F2196" s="24" t="s">
        <v>14040</v>
      </c>
      <c r="G2196" s="24" t="inlineStr">
        <f aca="false">FALSE()</f>
        <is>
          <t/>
        </is>
      </c>
      <c r="H2196" s="24" t="inlineStr">
        <f aca="false">FALSE()</f>
        <is>
          <t/>
        </is>
      </c>
      <c r="I2196" s="24" t="inlineStr">
        <f aca="false">FALSE()</f>
        <is>
          <t/>
        </is>
      </c>
      <c r="J2196" s="24" t="inlineStr">
        <f aca="false">FALSE()</f>
        <is>
          <t/>
        </is>
      </c>
      <c r="K2196" s="24" t="inlineStr">
        <f aca="false">FALSE()</f>
        <is>
          <t/>
        </is>
      </c>
      <c r="L2196" s="24" t="inlineStr">
        <f aca="false">FALSE()</f>
        <is>
          <t/>
        </is>
      </c>
    </row>
    <row r="2197" customFormat="false" ht="15" hidden="false" customHeight="false" outlineLevel="0" collapsed="false">
      <c r="A2197" s="24" t="s">
        <v>338</v>
      </c>
      <c r="B2197" s="24" t="s">
        <v>15426</v>
      </c>
      <c r="C2197" s="24" t="n">
        <v>4</v>
      </c>
      <c r="D2197" s="108" t="n">
        <v>0.01861893126075</v>
      </c>
      <c r="E2197" s="108" t="n">
        <v>1.46982201597816</v>
      </c>
      <c r="F2197" s="24" t="s">
        <v>14044</v>
      </c>
      <c r="G2197" s="24" t="inlineStr">
        <f aca="false">FALSE()</f>
        <is>
          <t/>
        </is>
      </c>
      <c r="H2197" s="24" t="inlineStr">
        <f aca="false">FALSE()</f>
        <is>
          <t/>
        </is>
      </c>
      <c r="I2197" s="24" t="inlineStr">
        <f aca="false">FALSE()</f>
        <is>
          <t/>
        </is>
      </c>
      <c r="J2197" s="24" t="inlineStr">
        <f aca="false">FALSE()</f>
        <is>
          <t/>
        </is>
      </c>
      <c r="K2197" s="24" t="inlineStr">
        <f aca="false">FALSE()</f>
        <is>
          <t/>
        </is>
      </c>
      <c r="L2197" s="24" t="inlineStr">
        <f aca="false">FALSE()</f>
        <is>
          <t/>
        </is>
      </c>
    </row>
    <row r="2198" customFormat="false" ht="15" hidden="false" customHeight="false" outlineLevel="0" collapsed="false">
      <c r="A2198" s="24" t="s">
        <v>15426</v>
      </c>
      <c r="B2198" s="24" t="s">
        <v>14871</v>
      </c>
      <c r="C2198" s="24" t="n">
        <v>4</v>
      </c>
      <c r="D2198" s="108" t="n">
        <v>0.01861893126075</v>
      </c>
      <c r="E2198" s="108" t="n">
        <v>1.37291200297011</v>
      </c>
      <c r="F2198" s="24" t="s">
        <v>14044</v>
      </c>
      <c r="G2198" s="24" t="inlineStr">
        <f aca="false">FALSE()</f>
        <is>
          <t/>
        </is>
      </c>
      <c r="H2198" s="24" t="inlineStr">
        <f aca="false">FALSE()</f>
        <is>
          <t/>
        </is>
      </c>
      <c r="I2198" s="24" t="inlineStr">
        <f aca="false">FALSE()</f>
        <is>
          <t/>
        </is>
      </c>
      <c r="J2198" s="24" t="inlineStr">
        <f aca="false">FALSE()</f>
        <is>
          <t/>
        </is>
      </c>
      <c r="K2198" s="24" t="inlineStr">
        <f aca="false">FALSE()</f>
        <is>
          <t/>
        </is>
      </c>
      <c r="L2198" s="24" t="inlineStr">
        <f aca="false">FALSE()</f>
        <is>
          <t/>
        </is>
      </c>
    </row>
    <row r="2199" customFormat="false" ht="15" hidden="false" customHeight="false" outlineLevel="0" collapsed="false">
      <c r="A2199" s="24" t="s">
        <v>15121</v>
      </c>
      <c r="B2199" s="24" t="s">
        <v>15089</v>
      </c>
      <c r="C2199" s="24" t="n">
        <v>2</v>
      </c>
      <c r="D2199" s="108" t="n">
        <v>0.0137691692698414</v>
      </c>
      <c r="E2199" s="108" t="n">
        <v>1.46982201597816</v>
      </c>
      <c r="F2199" s="24" t="s">
        <v>14044</v>
      </c>
      <c r="G2199" s="24" t="inlineStr">
        <f aca="false">FALSE()</f>
        <is>
          <t/>
        </is>
      </c>
      <c r="H2199" s="24" t="inlineStr">
        <f aca="false">FALSE()</f>
        <is>
          <t/>
        </is>
      </c>
      <c r="I2199" s="24" t="inlineStr">
        <f aca="false">FALSE()</f>
        <is>
          <t/>
        </is>
      </c>
      <c r="J2199" s="24" t="inlineStr">
        <f aca="false">FALSE()</f>
        <is>
          <t/>
        </is>
      </c>
      <c r="K2199" s="24" t="inlineStr">
        <f aca="false">FALSE()</f>
        <is>
          <t/>
        </is>
      </c>
      <c r="L2199" s="24" t="inlineStr">
        <f aca="false">FALSE()</f>
        <is>
          <t/>
        </is>
      </c>
    </row>
    <row r="2200" customFormat="false" ht="15" hidden="false" customHeight="false" outlineLevel="0" collapsed="false">
      <c r="A2200" s="24" t="s">
        <v>15089</v>
      </c>
      <c r="B2200" s="24" t="s">
        <v>15145</v>
      </c>
      <c r="C2200" s="24" t="n">
        <v>2</v>
      </c>
      <c r="D2200" s="108" t="n">
        <v>0.0137691692698414</v>
      </c>
      <c r="E2200" s="108" t="n">
        <v>0.9927007612585</v>
      </c>
      <c r="F2200" s="24" t="s">
        <v>14044</v>
      </c>
      <c r="G2200" s="24" t="inlineStr">
        <f aca="false">FALSE()</f>
        <is>
          <t/>
        </is>
      </c>
      <c r="H2200" s="24" t="inlineStr">
        <f aca="false">FALSE()</f>
        <is>
          <t/>
        </is>
      </c>
      <c r="I2200" s="24" t="inlineStr">
        <f aca="false">FALSE()</f>
        <is>
          <t/>
        </is>
      </c>
      <c r="J2200" s="24" t="inlineStr">
        <f aca="false">FALSE()</f>
        <is>
          <t/>
        </is>
      </c>
      <c r="K2200" s="24" t="inlineStr">
        <f aca="false">FALSE()</f>
        <is>
          <t/>
        </is>
      </c>
      <c r="L2200" s="24" t="inlineStr">
        <f aca="false">FALSE()</f>
        <is>
          <t/>
        </is>
      </c>
    </row>
    <row r="2201" customFormat="false" ht="15" hidden="false" customHeight="false" outlineLevel="0" collapsed="false">
      <c r="A2201" s="24" t="s">
        <v>15145</v>
      </c>
      <c r="B2201" s="24" t="s">
        <v>15567</v>
      </c>
      <c r="C2201" s="24" t="n">
        <v>2</v>
      </c>
      <c r="D2201" s="108" t="n">
        <v>0.0137691692698414</v>
      </c>
      <c r="E2201" s="108" t="n">
        <v>1.46982201597816</v>
      </c>
      <c r="F2201" s="24" t="s">
        <v>14044</v>
      </c>
      <c r="G2201" s="24" t="inlineStr">
        <f aca="false">FALSE()</f>
        <is>
          <t/>
        </is>
      </c>
      <c r="H2201" s="24" t="inlineStr">
        <f aca="false">FALSE()</f>
        <is>
          <t/>
        </is>
      </c>
      <c r="I2201" s="24" t="inlineStr">
        <f aca="false">FALSE()</f>
        <is>
          <t/>
        </is>
      </c>
      <c r="J2201" s="24" t="inlineStr">
        <f aca="false">FALSE()</f>
        <is>
          <t/>
        </is>
      </c>
      <c r="K2201" s="24" t="inlineStr">
        <f aca="false">FALSE()</f>
        <is>
          <t/>
        </is>
      </c>
      <c r="L2201" s="24" t="inlineStr">
        <f aca="false">FALSE()</f>
        <is>
          <t/>
        </is>
      </c>
    </row>
    <row r="2202" customFormat="false" ht="15" hidden="false" customHeight="false" outlineLevel="0" collapsed="false">
      <c r="A2202" s="24" t="s">
        <v>15567</v>
      </c>
      <c r="B2202" s="24" t="s">
        <v>15337</v>
      </c>
      <c r="C2202" s="24" t="n">
        <v>2</v>
      </c>
      <c r="D2202" s="108" t="n">
        <v>0.0137691692698414</v>
      </c>
      <c r="E2202" s="108" t="n">
        <v>1.77085201164214</v>
      </c>
      <c r="F2202" s="24" t="s">
        <v>14044</v>
      </c>
      <c r="G2202" s="24" t="inlineStr">
        <f aca="false">FALSE()</f>
        <is>
          <t/>
        </is>
      </c>
      <c r="H2202" s="24" t="inlineStr">
        <f aca="false">FALSE()</f>
        <is>
          <t/>
        </is>
      </c>
      <c r="I2202" s="24" t="inlineStr">
        <f aca="false">FALSE()</f>
        <is>
          <t/>
        </is>
      </c>
      <c r="J2202" s="24" t="inlineStr">
        <f aca="false">FALSE()</f>
        <is>
          <t/>
        </is>
      </c>
      <c r="K2202" s="24" t="inlineStr">
        <f aca="false">FALSE()</f>
        <is>
          <t/>
        </is>
      </c>
      <c r="L2202" s="24" t="inlineStr">
        <f aca="false">FALSE()</f>
        <is>
          <t/>
        </is>
      </c>
    </row>
    <row r="2203" customFormat="false" ht="15" hidden="false" customHeight="false" outlineLevel="0" collapsed="false">
      <c r="A2203" s="24" t="s">
        <v>15337</v>
      </c>
      <c r="B2203" s="24" t="s">
        <v>15754</v>
      </c>
      <c r="C2203" s="24" t="n">
        <v>2</v>
      </c>
      <c r="D2203" s="108" t="n">
        <v>0.0137691692698414</v>
      </c>
      <c r="E2203" s="108" t="n">
        <v>1.77085201164214</v>
      </c>
      <c r="F2203" s="24" t="s">
        <v>14044</v>
      </c>
      <c r="G2203" s="24" t="inlineStr">
        <f aca="false">FALSE()</f>
        <is>
          <t/>
        </is>
      </c>
      <c r="H2203" s="24" t="inlineStr">
        <f aca="false">FALSE()</f>
        <is>
          <t/>
        </is>
      </c>
      <c r="I2203" s="24" t="inlineStr">
        <f aca="false">FALSE()</f>
        <is>
          <t/>
        </is>
      </c>
      <c r="J2203" s="24" t="inlineStr">
        <f aca="false">FALSE()</f>
        <is>
          <t/>
        </is>
      </c>
      <c r="K2203" s="24" t="inlineStr">
        <f aca="false">FALSE()</f>
        <is>
          <t/>
        </is>
      </c>
      <c r="L2203" s="24" t="inlineStr">
        <f aca="false">FALSE()</f>
        <is>
          <t/>
        </is>
      </c>
    </row>
    <row r="2204" customFormat="false" ht="15" hidden="false" customHeight="false" outlineLevel="0" collapsed="false">
      <c r="A2204" s="24" t="s">
        <v>15754</v>
      </c>
      <c r="B2204" s="24" t="s">
        <v>15755</v>
      </c>
      <c r="C2204" s="24" t="n">
        <v>2</v>
      </c>
      <c r="D2204" s="108" t="n">
        <v>0.0137691692698414</v>
      </c>
      <c r="E2204" s="108" t="n">
        <v>1.77085201164214</v>
      </c>
      <c r="F2204" s="24" t="s">
        <v>14044</v>
      </c>
      <c r="G2204" s="24" t="inlineStr">
        <f aca="false">FALSE()</f>
        <is>
          <t/>
        </is>
      </c>
      <c r="H2204" s="24" t="inlineStr">
        <f aca="false">FALSE()</f>
        <is>
          <t/>
        </is>
      </c>
      <c r="I2204" s="24" t="inlineStr">
        <f aca="false">FALSE()</f>
        <is>
          <t/>
        </is>
      </c>
      <c r="J2204" s="24" t="inlineStr">
        <f aca="false">FALSE()</f>
        <is>
          <t/>
        </is>
      </c>
      <c r="K2204" s="24" t="inlineStr">
        <f aca="false">FALSE()</f>
        <is>
          <t/>
        </is>
      </c>
      <c r="L2204" s="24" t="inlineStr">
        <f aca="false">FALSE()</f>
        <is>
          <t/>
        </is>
      </c>
    </row>
    <row r="2205" customFormat="false" ht="15" hidden="false" customHeight="false" outlineLevel="0" collapsed="false">
      <c r="A2205" s="24" t="s">
        <v>15755</v>
      </c>
      <c r="B2205" s="24" t="s">
        <v>15568</v>
      </c>
      <c r="C2205" s="24" t="n">
        <v>2</v>
      </c>
      <c r="D2205" s="108" t="n">
        <v>0.0137691692698414</v>
      </c>
      <c r="E2205" s="108" t="n">
        <v>1.59476075258646</v>
      </c>
      <c r="F2205" s="24" t="s">
        <v>14044</v>
      </c>
      <c r="G2205" s="24" t="inlineStr">
        <f aca="false">FALSE()</f>
        <is>
          <t/>
        </is>
      </c>
      <c r="H2205" s="24" t="inlineStr">
        <f aca="false">FALSE()</f>
        <is>
          <t/>
        </is>
      </c>
      <c r="I2205" s="24" t="inlineStr">
        <f aca="false">FALSE()</f>
        <is>
          <t/>
        </is>
      </c>
      <c r="J2205" s="24" t="inlineStr">
        <f aca="false">FALSE()</f>
        <is>
          <t/>
        </is>
      </c>
      <c r="K2205" s="24" t="inlineStr">
        <f aca="false">FALSE()</f>
        <is>
          <t/>
        </is>
      </c>
      <c r="L2205" s="24" t="inlineStr">
        <f aca="false">FALSE()</f>
        <is>
          <t/>
        </is>
      </c>
    </row>
    <row r="2206" customFormat="false" ht="15" hidden="false" customHeight="false" outlineLevel="0" collapsed="false">
      <c r="A2206" s="24" t="s">
        <v>15568</v>
      </c>
      <c r="B2206" s="24" t="s">
        <v>15756</v>
      </c>
      <c r="C2206" s="24" t="n">
        <v>2</v>
      </c>
      <c r="D2206" s="108" t="n">
        <v>0.0137691692698414</v>
      </c>
      <c r="E2206" s="108" t="n">
        <v>1.59476075258646</v>
      </c>
      <c r="F2206" s="24" t="s">
        <v>14044</v>
      </c>
      <c r="G2206" s="24" t="inlineStr">
        <f aca="false">FALSE()</f>
        <is>
          <t/>
        </is>
      </c>
      <c r="H2206" s="24" t="inlineStr">
        <f aca="false">FALSE()</f>
        <is>
          <t/>
        </is>
      </c>
      <c r="I2206" s="24" t="inlineStr">
        <f aca="false">FALSE()</f>
        <is>
          <t/>
        </is>
      </c>
      <c r="J2206" s="24" t="inlineStr">
        <f aca="false">FALSE()</f>
        <is>
          <t/>
        </is>
      </c>
      <c r="K2206" s="24" t="inlineStr">
        <f aca="false">FALSE()</f>
        <is>
          <t/>
        </is>
      </c>
      <c r="L2206" s="24" t="inlineStr">
        <f aca="false">FALSE()</f>
        <is>
          <t/>
        </is>
      </c>
    </row>
    <row r="2207" customFormat="false" ht="15" hidden="false" customHeight="false" outlineLevel="0" collapsed="false">
      <c r="A2207" s="24" t="s">
        <v>15756</v>
      </c>
      <c r="B2207" s="24" t="s">
        <v>4871</v>
      </c>
      <c r="C2207" s="24" t="n">
        <v>2</v>
      </c>
      <c r="D2207" s="108" t="n">
        <v>0.0137691692698414</v>
      </c>
      <c r="E2207" s="108" t="n">
        <v>0.9927007612585</v>
      </c>
      <c r="F2207" s="24" t="s">
        <v>14044</v>
      </c>
      <c r="G2207" s="24" t="inlineStr">
        <f aca="false">FALSE()</f>
        <is>
          <t/>
        </is>
      </c>
      <c r="H2207" s="24" t="inlineStr">
        <f aca="false">FALSE()</f>
        <is>
          <t/>
        </is>
      </c>
      <c r="I2207" s="24" t="inlineStr">
        <f aca="false">FALSE()</f>
        <is>
          <t/>
        </is>
      </c>
      <c r="J2207" s="24" t="inlineStr">
        <f aca="false">FALSE()</f>
        <is>
          <t/>
        </is>
      </c>
      <c r="K2207" s="24" t="inlineStr">
        <f aca="false">FALSE()</f>
        <is>
          <t/>
        </is>
      </c>
      <c r="L2207" s="24" t="inlineStr">
        <f aca="false">FALSE()</f>
        <is>
          <t/>
        </is>
      </c>
    </row>
    <row r="2208" customFormat="false" ht="15" hidden="false" customHeight="false" outlineLevel="0" collapsed="false">
      <c r="A2208" s="24" t="s">
        <v>15768</v>
      </c>
      <c r="B2208" s="24" t="s">
        <v>15090</v>
      </c>
      <c r="C2208" s="24" t="n">
        <v>2</v>
      </c>
      <c r="D2208" s="108" t="n">
        <v>0.0137691692698414</v>
      </c>
      <c r="E2208" s="108" t="n">
        <v>1.77085201164214</v>
      </c>
      <c r="F2208" s="24" t="s">
        <v>14044</v>
      </c>
      <c r="G2208" s="24" t="inlineStr">
        <f aca="false">FALSE()</f>
        <is>
          <t/>
        </is>
      </c>
      <c r="H2208" s="24" t="inlineStr">
        <f aca="false">FALSE()</f>
        <is>
          <t/>
        </is>
      </c>
      <c r="I2208" s="24" t="inlineStr">
        <f aca="false">FALSE()</f>
        <is>
          <t/>
        </is>
      </c>
      <c r="J2208" s="24" t="inlineStr">
        <f aca="false">FALSE()</f>
        <is>
          <t/>
        </is>
      </c>
      <c r="K2208" s="24" t="inlineStr">
        <f aca="false">FALSE()</f>
        <is>
          <t/>
        </is>
      </c>
      <c r="L2208" s="24" t="inlineStr">
        <f aca="false">FALSE()</f>
        <is>
          <t/>
        </is>
      </c>
    </row>
    <row r="2209" customFormat="false" ht="15" hidden="false" customHeight="false" outlineLevel="0" collapsed="false">
      <c r="A2209" s="24" t="s">
        <v>15090</v>
      </c>
      <c r="B2209" s="24" t="s">
        <v>15421</v>
      </c>
      <c r="C2209" s="24" t="n">
        <v>2</v>
      </c>
      <c r="D2209" s="108" t="n">
        <v>0.0137691692698414</v>
      </c>
      <c r="E2209" s="108" t="n">
        <v>1.77085201164214</v>
      </c>
      <c r="F2209" s="24" t="s">
        <v>14044</v>
      </c>
      <c r="G2209" s="24" t="inlineStr">
        <f aca="false">FALSE()</f>
        <is>
          <t/>
        </is>
      </c>
      <c r="H2209" s="24" t="inlineStr">
        <f aca="false">FALSE()</f>
        <is>
          <t/>
        </is>
      </c>
      <c r="I2209" s="24" t="inlineStr">
        <f aca="false">FALSE()</f>
        <is>
          <t/>
        </is>
      </c>
      <c r="J2209" s="24" t="n">
        <f aca="false">TRUE()</f>
        <v>1</v>
      </c>
      <c r="K2209" s="24" t="inlineStr">
        <f aca="false">FALSE()</f>
        <is>
          <t/>
        </is>
      </c>
      <c r="L2209" s="24" t="inlineStr">
        <f aca="false">FALSE()</f>
        <is>
          <t/>
        </is>
      </c>
    </row>
    <row r="2210" customFormat="false" ht="15" hidden="false" customHeight="false" outlineLevel="0" collapsed="false">
      <c r="A2210" s="24" t="s">
        <v>15421</v>
      </c>
      <c r="B2210" s="24" t="s">
        <v>15089</v>
      </c>
      <c r="C2210" s="24" t="n">
        <v>2</v>
      </c>
      <c r="D2210" s="108" t="n">
        <v>0.0137691692698414</v>
      </c>
      <c r="E2210" s="108" t="n">
        <v>1.46982201597816</v>
      </c>
      <c r="F2210" s="24" t="s">
        <v>14044</v>
      </c>
      <c r="G2210" s="24" t="n">
        <f aca="false">TRUE()</f>
        <v>1</v>
      </c>
      <c r="H2210" s="24" t="inlineStr">
        <f aca="false">FALSE()</f>
        <is>
          <t/>
        </is>
      </c>
      <c r="I2210" s="24" t="inlineStr">
        <f aca="false">FALSE()</f>
        <is>
          <t/>
        </is>
      </c>
      <c r="J2210" s="24" t="n">
        <f aca="false">FALSE()</f>
        <v>0</v>
      </c>
      <c r="K2210" s="24" t="inlineStr">
        <f aca="false">FALSE()</f>
        <is>
          <t/>
        </is>
      </c>
      <c r="L2210" s="24" t="inlineStr">
        <f aca="false">FALSE()</f>
        <is>
          <t/>
        </is>
      </c>
    </row>
    <row r="2211" customFormat="false" ht="15" hidden="false" customHeight="false" outlineLevel="0" collapsed="false">
      <c r="A2211" s="24" t="s">
        <v>15089</v>
      </c>
      <c r="B2211" s="24" t="s">
        <v>15096</v>
      </c>
      <c r="C2211" s="24" t="n">
        <v>2</v>
      </c>
      <c r="D2211" s="108" t="n">
        <v>0.0137691692698414</v>
      </c>
      <c r="E2211" s="108" t="n">
        <v>1.29373075692248</v>
      </c>
      <c r="F2211" s="24" t="s">
        <v>14044</v>
      </c>
      <c r="G2211" s="24" t="n">
        <f aca="false">FALSE()</f>
        <v>0</v>
      </c>
      <c r="H2211" s="24" t="inlineStr">
        <f aca="false">FALSE()</f>
        <is>
          <t/>
        </is>
      </c>
      <c r="I2211" s="24" t="inlineStr">
        <f aca="false">FALSE()</f>
        <is>
          <t/>
        </is>
      </c>
      <c r="J2211" s="24" t="inlineStr">
        <f aca="false">FALSE()</f>
        <is>
          <t/>
        </is>
      </c>
      <c r="K2211" s="24" t="inlineStr">
        <f aca="false">FALSE()</f>
        <is>
          <t/>
        </is>
      </c>
      <c r="L2211" s="24" t="inlineStr">
        <f aca="false">FALSE()</f>
        <is>
          <t/>
        </is>
      </c>
    </row>
    <row r="2212" customFormat="false" ht="15" hidden="false" customHeight="false" outlineLevel="0" collapsed="false">
      <c r="A2212" s="24" t="s">
        <v>15096</v>
      </c>
      <c r="B2212" s="24" t="s">
        <v>15145</v>
      </c>
      <c r="C2212" s="24" t="n">
        <v>2</v>
      </c>
      <c r="D2212" s="108" t="n">
        <v>0.0137691692698414</v>
      </c>
      <c r="E2212" s="108" t="n">
        <v>1.46982201597816</v>
      </c>
      <c r="F2212" s="24" t="s">
        <v>14044</v>
      </c>
      <c r="G2212" s="24" t="inlineStr">
        <f aca="false">FALSE()</f>
        <is>
          <t/>
        </is>
      </c>
      <c r="H2212" s="24" t="inlineStr">
        <f aca="false">FALSE()</f>
        <is>
          <t/>
        </is>
      </c>
      <c r="I2212" s="24" t="inlineStr">
        <f aca="false">FALSE()</f>
        <is>
          <t/>
        </is>
      </c>
      <c r="J2212" s="24" t="inlineStr">
        <f aca="false">FALSE()</f>
        <is>
          <t/>
        </is>
      </c>
      <c r="K2212" s="24" t="inlineStr">
        <f aca="false">FALSE()</f>
        <is>
          <t/>
        </is>
      </c>
      <c r="L2212" s="24" t="inlineStr">
        <f aca="false">FALSE()</f>
        <is>
          <t/>
        </is>
      </c>
    </row>
    <row r="2213" customFormat="false" ht="15" hidden="false" customHeight="false" outlineLevel="0" collapsed="false">
      <c r="A2213" s="24" t="s">
        <v>15145</v>
      </c>
      <c r="B2213" s="24" t="s">
        <v>15198</v>
      </c>
      <c r="C2213" s="24" t="n">
        <v>2</v>
      </c>
      <c r="D2213" s="108" t="n">
        <v>0.0137691692698414</v>
      </c>
      <c r="E2213" s="108" t="n">
        <v>1.46982201597816</v>
      </c>
      <c r="F2213" s="24" t="s">
        <v>14044</v>
      </c>
      <c r="G2213" s="24" t="inlineStr">
        <f aca="false">FALSE()</f>
        <is>
          <t/>
        </is>
      </c>
      <c r="H2213" s="24" t="inlineStr">
        <f aca="false">FALSE()</f>
        <is>
          <t/>
        </is>
      </c>
      <c r="I2213" s="24" t="inlineStr">
        <f aca="false">FALSE()</f>
        <is>
          <t/>
        </is>
      </c>
      <c r="J2213" s="24" t="inlineStr">
        <f aca="false">FALSE()</f>
        <is>
          <t/>
        </is>
      </c>
      <c r="K2213" s="24" t="inlineStr">
        <f aca="false">FALSE()</f>
        <is>
          <t/>
        </is>
      </c>
      <c r="L2213" s="24" t="inlineStr">
        <f aca="false">FALSE()</f>
        <is>
          <t/>
        </is>
      </c>
    </row>
    <row r="2214" customFormat="false" ht="15" hidden="false" customHeight="false" outlineLevel="0" collapsed="false">
      <c r="A2214" s="24" t="s">
        <v>15761</v>
      </c>
      <c r="B2214" s="24" t="s">
        <v>14855</v>
      </c>
      <c r="C2214" s="24" t="n">
        <v>2</v>
      </c>
      <c r="D2214" s="108" t="n">
        <v>0.0137691692698414</v>
      </c>
      <c r="E2214" s="108" t="n">
        <v>1.77085201164214</v>
      </c>
      <c r="F2214" s="24" t="s">
        <v>14044</v>
      </c>
      <c r="G2214" s="24" t="inlineStr">
        <f aca="false">FALSE()</f>
        <is>
          <t/>
        </is>
      </c>
      <c r="H2214" s="24" t="inlineStr">
        <f aca="false">FALSE()</f>
        <is>
          <t/>
        </is>
      </c>
      <c r="I2214" s="24" t="inlineStr">
        <f aca="false">FALSE()</f>
        <is>
          <t/>
        </is>
      </c>
      <c r="J2214" s="24" t="inlineStr">
        <f aca="false">FALSE()</f>
        <is>
          <t/>
        </is>
      </c>
      <c r="K2214" s="24" t="inlineStr">
        <f aca="false">FALSE()</f>
        <is>
          <t/>
        </is>
      </c>
      <c r="L2214" s="24" t="inlineStr">
        <f aca="false">FALSE()</f>
        <is>
          <t/>
        </is>
      </c>
    </row>
    <row r="2215" customFormat="false" ht="15" hidden="false" customHeight="false" outlineLevel="0" collapsed="false">
      <c r="A2215" s="24" t="s">
        <v>14855</v>
      </c>
      <c r="B2215" s="24" t="s">
        <v>15419</v>
      </c>
      <c r="C2215" s="24" t="n">
        <v>2</v>
      </c>
      <c r="D2215" s="108" t="n">
        <v>0.0137691692698414</v>
      </c>
      <c r="E2215" s="108" t="n">
        <v>1.46982201597816</v>
      </c>
      <c r="F2215" s="24" t="s">
        <v>14044</v>
      </c>
      <c r="G2215" s="24" t="inlineStr">
        <f aca="false">FALSE()</f>
        <is>
          <t/>
        </is>
      </c>
      <c r="H2215" s="24" t="inlineStr">
        <f aca="false">FALSE()</f>
        <is>
          <t/>
        </is>
      </c>
      <c r="I2215" s="24" t="inlineStr">
        <f aca="false">FALSE()</f>
        <is>
          <t/>
        </is>
      </c>
      <c r="J2215" s="24" t="inlineStr">
        <f aca="false">FALSE()</f>
        <is>
          <t/>
        </is>
      </c>
      <c r="K2215" s="24" t="inlineStr">
        <f aca="false">FALSE()</f>
        <is>
          <t/>
        </is>
      </c>
      <c r="L2215" s="24" t="inlineStr">
        <f aca="false">FALSE()</f>
        <is>
          <t/>
        </is>
      </c>
    </row>
    <row r="2216" customFormat="false" ht="15" hidden="false" customHeight="false" outlineLevel="0" collapsed="false">
      <c r="A2216" s="24" t="s">
        <v>15419</v>
      </c>
      <c r="B2216" s="24" t="s">
        <v>15762</v>
      </c>
      <c r="C2216" s="24" t="n">
        <v>2</v>
      </c>
      <c r="D2216" s="108" t="n">
        <v>0.0137691692698414</v>
      </c>
      <c r="E2216" s="108" t="n">
        <v>1.46982201597816</v>
      </c>
      <c r="F2216" s="24" t="s">
        <v>14044</v>
      </c>
      <c r="G2216" s="24" t="inlineStr">
        <f aca="false">FALSE()</f>
        <is>
          <t/>
        </is>
      </c>
      <c r="H2216" s="24" t="inlineStr">
        <f aca="false">FALSE()</f>
        <is>
          <t/>
        </is>
      </c>
      <c r="I2216" s="24" t="inlineStr">
        <f aca="false">FALSE()</f>
        <is>
          <t/>
        </is>
      </c>
      <c r="J2216" s="24" t="inlineStr">
        <f aca="false">FALSE()</f>
        <is>
          <t/>
        </is>
      </c>
      <c r="K2216" s="24" t="inlineStr">
        <f aca="false">FALSE()</f>
        <is>
          <t/>
        </is>
      </c>
      <c r="L2216" s="24" t="inlineStr">
        <f aca="false">FALSE()</f>
        <is>
          <t/>
        </is>
      </c>
    </row>
    <row r="2217" customFormat="false" ht="15" hidden="false" customHeight="false" outlineLevel="0" collapsed="false">
      <c r="A2217" s="24" t="s">
        <v>15762</v>
      </c>
      <c r="B2217" s="24" t="s">
        <v>15763</v>
      </c>
      <c r="C2217" s="24" t="n">
        <v>2</v>
      </c>
      <c r="D2217" s="108" t="n">
        <v>0.0137691692698414</v>
      </c>
      <c r="E2217" s="108" t="n">
        <v>1.77085201164214</v>
      </c>
      <c r="F2217" s="24" t="s">
        <v>14044</v>
      </c>
      <c r="G2217" s="24" t="inlineStr">
        <f aca="false">FALSE()</f>
        <is>
          <t/>
        </is>
      </c>
      <c r="H2217" s="24" t="inlineStr">
        <f aca="false">FALSE()</f>
        <is>
          <t/>
        </is>
      </c>
      <c r="I2217" s="24" t="inlineStr">
        <f aca="false">FALSE()</f>
        <is>
          <t/>
        </is>
      </c>
      <c r="J2217" s="24" t="inlineStr">
        <f aca="false">FALSE()</f>
        <is>
          <t/>
        </is>
      </c>
      <c r="K2217" s="24" t="inlineStr">
        <f aca="false">FALSE()</f>
        <is>
          <t/>
        </is>
      </c>
      <c r="L2217" s="24" t="inlineStr">
        <f aca="false">FALSE()</f>
        <is>
          <t/>
        </is>
      </c>
    </row>
    <row r="2218" customFormat="false" ht="15" hidden="false" customHeight="false" outlineLevel="0" collapsed="false">
      <c r="A2218" s="24" t="s">
        <v>15763</v>
      </c>
      <c r="B2218" s="24" t="s">
        <v>15764</v>
      </c>
      <c r="C2218" s="24" t="n">
        <v>2</v>
      </c>
      <c r="D2218" s="108" t="n">
        <v>0.0137691692698414</v>
      </c>
      <c r="E2218" s="108" t="n">
        <v>1.77085201164214</v>
      </c>
      <c r="F2218" s="24" t="s">
        <v>14044</v>
      </c>
      <c r="G2218" s="24" t="inlineStr">
        <f aca="false">FALSE()</f>
        <is>
          <t/>
        </is>
      </c>
      <c r="H2218" s="24" t="inlineStr">
        <f aca="false">FALSE()</f>
        <is>
          <t/>
        </is>
      </c>
      <c r="I2218" s="24" t="inlineStr">
        <f aca="false">FALSE()</f>
        <is>
          <t/>
        </is>
      </c>
      <c r="J2218" s="24" t="inlineStr">
        <f aca="false">FALSE()</f>
        <is>
          <t/>
        </is>
      </c>
      <c r="K2218" s="24" t="inlineStr">
        <f aca="false">FALSE()</f>
        <is>
          <t/>
        </is>
      </c>
      <c r="L2218" s="24" t="inlineStr">
        <f aca="false">FALSE()</f>
        <is>
          <t/>
        </is>
      </c>
    </row>
    <row r="2219" customFormat="false" ht="15" hidden="false" customHeight="false" outlineLevel="0" collapsed="false">
      <c r="A2219" s="24" t="s">
        <v>15764</v>
      </c>
      <c r="B2219" s="24" t="s">
        <v>15765</v>
      </c>
      <c r="C2219" s="24" t="n">
        <v>2</v>
      </c>
      <c r="D2219" s="108" t="n">
        <v>0.0137691692698414</v>
      </c>
      <c r="E2219" s="108" t="n">
        <v>1.77085201164214</v>
      </c>
      <c r="F2219" s="24" t="s">
        <v>14044</v>
      </c>
      <c r="G2219" s="24" t="inlineStr">
        <f aca="false">FALSE()</f>
        <is>
          <t/>
        </is>
      </c>
      <c r="H2219" s="24" t="inlineStr">
        <f aca="false">FALSE()</f>
        <is>
          <t/>
        </is>
      </c>
      <c r="I2219" s="24" t="inlineStr">
        <f aca="false">FALSE()</f>
        <is>
          <t/>
        </is>
      </c>
      <c r="J2219" s="24" t="inlineStr">
        <f aca="false">FALSE()</f>
        <is>
          <t/>
        </is>
      </c>
      <c r="K2219" s="24" t="inlineStr">
        <f aca="false">FALSE()</f>
        <is>
          <t/>
        </is>
      </c>
      <c r="L2219" s="24" t="inlineStr">
        <f aca="false">FALSE()</f>
        <is>
          <t/>
        </is>
      </c>
    </row>
    <row r="2220" customFormat="false" ht="15" hidden="false" customHeight="false" outlineLevel="0" collapsed="false">
      <c r="A2220" s="24" t="s">
        <v>15765</v>
      </c>
      <c r="B2220" s="24" t="s">
        <v>15420</v>
      </c>
      <c r="C2220" s="24" t="n">
        <v>2</v>
      </c>
      <c r="D2220" s="108" t="n">
        <v>0.0137691692698414</v>
      </c>
      <c r="E2220" s="108" t="n">
        <v>1.77085201164214</v>
      </c>
      <c r="F2220" s="24" t="s">
        <v>14044</v>
      </c>
      <c r="G2220" s="24" t="inlineStr">
        <f aca="false">FALSE()</f>
        <is>
          <t/>
        </is>
      </c>
      <c r="H2220" s="24" t="inlineStr">
        <f aca="false">FALSE()</f>
        <is>
          <t/>
        </is>
      </c>
      <c r="I2220" s="24" t="inlineStr">
        <f aca="false">FALSE()</f>
        <is>
          <t/>
        </is>
      </c>
      <c r="J2220" s="24" t="inlineStr">
        <f aca="false">FALSE()</f>
        <is>
          <t/>
        </is>
      </c>
      <c r="K2220" s="24" t="inlineStr">
        <f aca="false">FALSE()</f>
        <is>
          <t/>
        </is>
      </c>
      <c r="L2220" s="24" t="inlineStr">
        <f aca="false">FALSE()</f>
        <is>
          <t/>
        </is>
      </c>
    </row>
    <row r="2221" customFormat="false" ht="15" hidden="false" customHeight="false" outlineLevel="0" collapsed="false">
      <c r="A2221" s="24" t="s">
        <v>15420</v>
      </c>
      <c r="B2221" s="24" t="s">
        <v>15766</v>
      </c>
      <c r="C2221" s="24" t="n">
        <v>2</v>
      </c>
      <c r="D2221" s="108" t="n">
        <v>0.0137691692698414</v>
      </c>
      <c r="E2221" s="108" t="n">
        <v>1.77085201164214</v>
      </c>
      <c r="F2221" s="24" t="s">
        <v>14044</v>
      </c>
      <c r="G2221" s="24" t="inlineStr">
        <f aca="false">FALSE()</f>
        <is>
          <t/>
        </is>
      </c>
      <c r="H2221" s="24" t="inlineStr">
        <f aca="false">FALSE()</f>
        <is>
          <t/>
        </is>
      </c>
      <c r="I2221" s="24" t="inlineStr">
        <f aca="false">FALSE()</f>
        <is>
          <t/>
        </is>
      </c>
      <c r="J2221" s="24" t="inlineStr">
        <f aca="false">FALSE()</f>
        <is>
          <t/>
        </is>
      </c>
      <c r="K2221" s="24" t="inlineStr">
        <f aca="false">FALSE()</f>
        <is>
          <t/>
        </is>
      </c>
      <c r="L2221" s="24" t="inlineStr">
        <f aca="false">FALSE()</f>
        <is>
          <t/>
        </is>
      </c>
    </row>
    <row r="2222" customFormat="false" ht="15" hidden="false" customHeight="false" outlineLevel="0" collapsed="false">
      <c r="A2222" s="24" t="s">
        <v>15766</v>
      </c>
      <c r="B2222" s="24" t="s">
        <v>298</v>
      </c>
      <c r="C2222" s="24" t="n">
        <v>2</v>
      </c>
      <c r="D2222" s="108" t="n">
        <v>0.0137691692698414</v>
      </c>
      <c r="E2222" s="108" t="n">
        <v>1.77085201164214</v>
      </c>
      <c r="F2222" s="24" t="s">
        <v>14044</v>
      </c>
      <c r="G2222" s="24" t="inlineStr">
        <f aca="false">FALSE()</f>
        <is>
          <t/>
        </is>
      </c>
      <c r="H2222" s="24" t="inlineStr">
        <f aca="false">FALSE()</f>
        <is>
          <t/>
        </is>
      </c>
      <c r="I2222" s="24" t="inlineStr">
        <f aca="false">FALSE()</f>
        <is>
          <t/>
        </is>
      </c>
      <c r="J2222" s="24" t="inlineStr">
        <f aca="false">FALSE()</f>
        <is>
          <t/>
        </is>
      </c>
      <c r="K2222" s="24" t="inlineStr">
        <f aca="false">FALSE()</f>
        <is>
          <t/>
        </is>
      </c>
      <c r="L2222" s="24" t="inlineStr">
        <f aca="false">FALSE()</f>
        <is>
          <t/>
        </is>
      </c>
    </row>
    <row r="2223" customFormat="false" ht="15" hidden="false" customHeight="false" outlineLevel="0" collapsed="false">
      <c r="A2223" s="24" t="s">
        <v>298</v>
      </c>
      <c r="B2223" s="24" t="s">
        <v>15197</v>
      </c>
      <c r="C2223" s="24" t="n">
        <v>2</v>
      </c>
      <c r="D2223" s="108" t="n">
        <v>0.0137691692698414</v>
      </c>
      <c r="E2223" s="108" t="n">
        <v>1.77085201164214</v>
      </c>
      <c r="F2223" s="24" t="s">
        <v>14044</v>
      </c>
      <c r="G2223" s="24" t="inlineStr">
        <f aca="false">FALSE()</f>
        <is>
          <t/>
        </is>
      </c>
      <c r="H2223" s="24" t="inlineStr">
        <f aca="false">FALSE()</f>
        <is>
          <t/>
        </is>
      </c>
      <c r="I2223" s="24" t="inlineStr">
        <f aca="false">FALSE()</f>
        <is>
          <t/>
        </is>
      </c>
      <c r="J2223" s="24" t="inlineStr">
        <f aca="false">FALSE()</f>
        <is>
          <t/>
        </is>
      </c>
      <c r="K2223" s="24" t="inlineStr">
        <f aca="false">FALSE()</f>
        <is>
          <t/>
        </is>
      </c>
      <c r="L2223" s="24" t="inlineStr">
        <f aca="false">FALSE()</f>
        <is>
          <t/>
        </is>
      </c>
    </row>
    <row r="2224" customFormat="false" ht="15" hidden="false" customHeight="false" outlineLevel="0" collapsed="false">
      <c r="A2224" s="24" t="s">
        <v>15197</v>
      </c>
      <c r="B2224" s="24" t="s">
        <v>15419</v>
      </c>
      <c r="C2224" s="24" t="n">
        <v>2</v>
      </c>
      <c r="D2224" s="108" t="n">
        <v>0.0137691692698414</v>
      </c>
      <c r="E2224" s="108" t="n">
        <v>1.46982201597816</v>
      </c>
      <c r="F2224" s="24" t="s">
        <v>14044</v>
      </c>
      <c r="G2224" s="24" t="inlineStr">
        <f aca="false">FALSE()</f>
        <is>
          <t/>
        </is>
      </c>
      <c r="H2224" s="24" t="inlineStr">
        <f aca="false">FALSE()</f>
        <is>
          <t/>
        </is>
      </c>
      <c r="I2224" s="24" t="inlineStr">
        <f aca="false">FALSE()</f>
        <is>
          <t/>
        </is>
      </c>
      <c r="J2224" s="24" t="inlineStr">
        <f aca="false">FALSE()</f>
        <is>
          <t/>
        </is>
      </c>
      <c r="K2224" s="24" t="inlineStr">
        <f aca="false">FALSE()</f>
        <is>
          <t/>
        </is>
      </c>
      <c r="L2224" s="24" t="inlineStr">
        <f aca="false">FALSE()</f>
        <is>
          <t/>
        </is>
      </c>
    </row>
    <row r="2225" customFormat="false" ht="15" hidden="false" customHeight="false" outlineLevel="0" collapsed="false">
      <c r="A2225" s="24" t="s">
        <v>15419</v>
      </c>
      <c r="B2225" s="24" t="s">
        <v>15570</v>
      </c>
      <c r="C2225" s="24" t="n">
        <v>2</v>
      </c>
      <c r="D2225" s="108" t="n">
        <v>0.0137691692698414</v>
      </c>
      <c r="E2225" s="108" t="n">
        <v>1.46982201597816</v>
      </c>
      <c r="F2225" s="24" t="s">
        <v>14044</v>
      </c>
      <c r="G2225" s="24" t="inlineStr">
        <f aca="false">FALSE()</f>
        <is>
          <t/>
        </is>
      </c>
      <c r="H2225" s="24" t="inlineStr">
        <f aca="false">FALSE()</f>
        <is>
          <t/>
        </is>
      </c>
      <c r="I2225" s="24" t="inlineStr">
        <f aca="false">FALSE()</f>
        <is>
          <t/>
        </is>
      </c>
      <c r="J2225" s="24" t="inlineStr">
        <f aca="false">FALSE()</f>
        <is>
          <t/>
        </is>
      </c>
      <c r="K2225" s="24" t="inlineStr">
        <f aca="false">FALSE()</f>
        <is>
          <t/>
        </is>
      </c>
      <c r="L2225" s="24" t="inlineStr">
        <f aca="false">FALSE()</f>
        <is>
          <t/>
        </is>
      </c>
    </row>
    <row r="2226" customFormat="false" ht="15" hidden="false" customHeight="false" outlineLevel="0" collapsed="false">
      <c r="A2226" s="24" t="s">
        <v>15570</v>
      </c>
      <c r="B2226" s="24" t="s">
        <v>15767</v>
      </c>
      <c r="C2226" s="24" t="n">
        <v>2</v>
      </c>
      <c r="D2226" s="108" t="n">
        <v>0.0137691692698414</v>
      </c>
      <c r="E2226" s="108" t="n">
        <v>1.77085201164214</v>
      </c>
      <c r="F2226" s="24" t="s">
        <v>14044</v>
      </c>
      <c r="G2226" s="24" t="inlineStr">
        <f aca="false">FALSE()</f>
        <is>
          <t/>
        </is>
      </c>
      <c r="H2226" s="24" t="inlineStr">
        <f aca="false">FALSE()</f>
        <is>
          <t/>
        </is>
      </c>
      <c r="I2226" s="24" t="inlineStr">
        <f aca="false">FALSE()</f>
        <is>
          <t/>
        </is>
      </c>
      <c r="J2226" s="24" t="inlineStr">
        <f aca="false">FALSE()</f>
        <is>
          <t/>
        </is>
      </c>
      <c r="K2226" s="24" t="inlineStr">
        <f aca="false">FALSE()</f>
        <is>
          <t/>
        </is>
      </c>
      <c r="L2226" s="24" t="inlineStr">
        <f aca="false">FALSE()</f>
        <is>
          <t/>
        </is>
      </c>
    </row>
    <row r="2227" customFormat="false" ht="15" hidden="false" customHeight="false" outlineLevel="0" collapsed="false">
      <c r="A2227" s="24" t="s">
        <v>15089</v>
      </c>
      <c r="B2227" s="24" t="s">
        <v>14852</v>
      </c>
      <c r="C2227" s="24" t="n">
        <v>2</v>
      </c>
      <c r="D2227" s="108" t="n">
        <v>0.0137691692698414</v>
      </c>
      <c r="E2227" s="108" t="n">
        <v>1.29373075692248</v>
      </c>
      <c r="F2227" s="24" t="s">
        <v>14044</v>
      </c>
      <c r="G2227" s="24" t="inlineStr">
        <f aca="false">FALSE()</f>
        <is>
          <t/>
        </is>
      </c>
      <c r="H2227" s="24" t="inlineStr">
        <f aca="false">FALSE()</f>
        <is>
          <t/>
        </is>
      </c>
      <c r="I2227" s="24" t="inlineStr">
        <f aca="false">FALSE()</f>
        <is>
          <t/>
        </is>
      </c>
      <c r="J2227" s="24" t="inlineStr">
        <f aca="false">FALSE()</f>
        <is>
          <t/>
        </is>
      </c>
      <c r="K2227" s="24" t="inlineStr">
        <f aca="false">FALSE()</f>
        <is>
          <t/>
        </is>
      </c>
      <c r="L2227" s="24" t="inlineStr">
        <f aca="false">FALSE()</f>
        <is>
          <t/>
        </is>
      </c>
    </row>
    <row r="2228" customFormat="false" ht="15" hidden="false" customHeight="false" outlineLevel="0" collapsed="false">
      <c r="A2228" s="24" t="s">
        <v>14852</v>
      </c>
      <c r="B2228" s="24" t="s">
        <v>15757</v>
      </c>
      <c r="C2228" s="24" t="n">
        <v>2</v>
      </c>
      <c r="D2228" s="108" t="n">
        <v>0.0137691692698414</v>
      </c>
      <c r="E2228" s="108" t="n">
        <v>1.77085201164214</v>
      </c>
      <c r="F2228" s="24" t="s">
        <v>14044</v>
      </c>
      <c r="G2228" s="24" t="inlineStr">
        <f aca="false">FALSE()</f>
        <is>
          <t/>
        </is>
      </c>
      <c r="H2228" s="24" t="inlineStr">
        <f aca="false">FALSE()</f>
        <is>
          <t/>
        </is>
      </c>
      <c r="I2228" s="24" t="inlineStr">
        <f aca="false">FALSE()</f>
        <is>
          <t/>
        </is>
      </c>
      <c r="J2228" s="24" t="inlineStr">
        <f aca="false">FALSE()</f>
        <is>
          <t/>
        </is>
      </c>
      <c r="K2228" s="24" t="inlineStr">
        <f aca="false">FALSE()</f>
        <is>
          <t/>
        </is>
      </c>
      <c r="L2228" s="24" t="inlineStr">
        <f aca="false">FALSE()</f>
        <is>
          <t/>
        </is>
      </c>
    </row>
    <row r="2229" customFormat="false" ht="15" hidden="false" customHeight="false" outlineLevel="0" collapsed="false">
      <c r="A2229" s="24" t="s">
        <v>15757</v>
      </c>
      <c r="B2229" s="24" t="s">
        <v>15758</v>
      </c>
      <c r="C2229" s="24" t="n">
        <v>2</v>
      </c>
      <c r="D2229" s="108" t="n">
        <v>0.0137691692698414</v>
      </c>
      <c r="E2229" s="108" t="n">
        <v>1.77085201164214</v>
      </c>
      <c r="F2229" s="24" t="s">
        <v>14044</v>
      </c>
      <c r="G2229" s="24" t="inlineStr">
        <f aca="false">FALSE()</f>
        <is>
          <t/>
        </is>
      </c>
      <c r="H2229" s="24" t="inlineStr">
        <f aca="false">FALSE()</f>
        <is>
          <t/>
        </is>
      </c>
      <c r="I2229" s="24" t="inlineStr">
        <f aca="false">FALSE()</f>
        <is>
          <t/>
        </is>
      </c>
      <c r="J2229" s="24" t="inlineStr">
        <f aca="false">FALSE()</f>
        <is>
          <t/>
        </is>
      </c>
      <c r="K2229" s="24" t="inlineStr">
        <f aca="false">FALSE()</f>
        <is>
          <t/>
        </is>
      </c>
      <c r="L2229" s="24" t="inlineStr">
        <f aca="false">FALSE()</f>
        <is>
          <t/>
        </is>
      </c>
    </row>
    <row r="2230" customFormat="false" ht="15" hidden="false" customHeight="false" outlineLevel="0" collapsed="false">
      <c r="A2230" s="24" t="s">
        <v>15758</v>
      </c>
      <c r="B2230" s="24" t="s">
        <v>15759</v>
      </c>
      <c r="C2230" s="24" t="n">
        <v>2</v>
      </c>
      <c r="D2230" s="108" t="n">
        <v>0.0137691692698414</v>
      </c>
      <c r="E2230" s="108" t="n">
        <v>1.77085201164214</v>
      </c>
      <c r="F2230" s="24" t="s">
        <v>14044</v>
      </c>
      <c r="G2230" s="24" t="inlineStr">
        <f aca="false">FALSE()</f>
        <is>
          <t/>
        </is>
      </c>
      <c r="H2230" s="24" t="inlineStr">
        <f aca="false">FALSE()</f>
        <is>
          <t/>
        </is>
      </c>
      <c r="I2230" s="24" t="inlineStr">
        <f aca="false">FALSE()</f>
        <is>
          <t/>
        </is>
      </c>
      <c r="J2230" s="24" t="inlineStr">
        <f aca="false">FALSE()</f>
        <is>
          <t/>
        </is>
      </c>
      <c r="K2230" s="24" t="inlineStr">
        <f aca="false">FALSE()</f>
        <is>
          <t/>
        </is>
      </c>
      <c r="L2230" s="24" t="inlineStr">
        <f aca="false">FALSE()</f>
        <is>
          <t/>
        </is>
      </c>
    </row>
    <row r="2231" customFormat="false" ht="15" hidden="false" customHeight="false" outlineLevel="0" collapsed="false">
      <c r="A2231" s="24" t="s">
        <v>15759</v>
      </c>
      <c r="B2231" s="24" t="s">
        <v>15760</v>
      </c>
      <c r="C2231" s="24" t="n">
        <v>2</v>
      </c>
      <c r="D2231" s="108" t="n">
        <v>0.0137691692698414</v>
      </c>
      <c r="E2231" s="108" t="n">
        <v>1.77085201164214</v>
      </c>
      <c r="F2231" s="24" t="s">
        <v>14044</v>
      </c>
      <c r="G2231" s="24" t="inlineStr">
        <f aca="false">FALSE()</f>
        <is>
          <t/>
        </is>
      </c>
      <c r="H2231" s="24" t="inlineStr">
        <f aca="false">FALSE()</f>
        <is>
          <t/>
        </is>
      </c>
      <c r="I2231" s="24" t="inlineStr">
        <f aca="false">FALSE()</f>
        <is>
          <t/>
        </is>
      </c>
      <c r="J2231" s="24" t="inlineStr">
        <f aca="false">FALSE()</f>
        <is>
          <t/>
        </is>
      </c>
      <c r="K2231" s="24" t="inlineStr">
        <f aca="false">FALSE()</f>
        <is>
          <t/>
        </is>
      </c>
      <c r="L2231" s="24" t="inlineStr">
        <f aca="false">FALSE()</f>
        <is>
          <t/>
        </is>
      </c>
    </row>
    <row r="2232" customFormat="false" ht="15" hidden="false" customHeight="false" outlineLevel="0" collapsed="false">
      <c r="A2232" s="24" t="s">
        <v>15760</v>
      </c>
      <c r="B2232" s="24" t="s">
        <v>15196</v>
      </c>
      <c r="C2232" s="24" t="n">
        <v>2</v>
      </c>
      <c r="D2232" s="108" t="n">
        <v>0.0137691692698414</v>
      </c>
      <c r="E2232" s="108" t="n">
        <v>1.77085201164214</v>
      </c>
      <c r="F2232" s="24" t="s">
        <v>14044</v>
      </c>
      <c r="G2232" s="24" t="inlineStr">
        <f aca="false">FALSE()</f>
        <is>
          <t/>
        </is>
      </c>
      <c r="H2232" s="24" t="inlineStr">
        <f aca="false">FALSE()</f>
        <is>
          <t/>
        </is>
      </c>
      <c r="I2232" s="24" t="inlineStr">
        <f aca="false">FALSE()</f>
        <is>
          <t/>
        </is>
      </c>
      <c r="J2232" s="24" t="inlineStr">
        <f aca="false">FALSE()</f>
        <is>
          <t/>
        </is>
      </c>
      <c r="K2232" s="24" t="inlineStr">
        <f aca="false">FALSE()</f>
        <is>
          <t/>
        </is>
      </c>
      <c r="L2232" s="24" t="inlineStr">
        <f aca="false">FALSE()</f>
        <is>
          <t/>
        </is>
      </c>
    </row>
    <row r="2233" customFormat="false" ht="15" hidden="false" customHeight="false" outlineLevel="0" collapsed="false">
      <c r="A2233" s="24" t="s">
        <v>15288</v>
      </c>
      <c r="B2233" s="24" t="s">
        <v>4785</v>
      </c>
      <c r="C2233" s="24" t="n">
        <v>2</v>
      </c>
      <c r="D2233" s="108" t="n">
        <v>0.0137691692698414</v>
      </c>
      <c r="E2233" s="108" t="n">
        <v>1.29373075692248</v>
      </c>
      <c r="F2233" s="24" t="s">
        <v>14044</v>
      </c>
      <c r="G2233" s="24" t="inlineStr">
        <f aca="false">FALSE()</f>
        <is>
          <t/>
        </is>
      </c>
      <c r="H2233" s="24" t="inlineStr">
        <f aca="false">FALSE()</f>
        <is>
          <t/>
        </is>
      </c>
      <c r="I2233" s="24" t="inlineStr">
        <f aca="false">FALSE()</f>
        <is>
          <t/>
        </is>
      </c>
      <c r="J2233" s="24" t="inlineStr">
        <f aca="false">FALSE()</f>
        <is>
          <t/>
        </is>
      </c>
      <c r="K2233" s="24" t="inlineStr">
        <f aca="false">FALSE()</f>
        <is>
          <t/>
        </is>
      </c>
      <c r="L2233" s="24" t="inlineStr">
        <f aca="false">FALSE()</f>
        <is>
          <t/>
        </is>
      </c>
    </row>
    <row r="2234" customFormat="false" ht="15" hidden="false" customHeight="false" outlineLevel="0" collapsed="false">
      <c r="A2234" s="24" t="s">
        <v>15288</v>
      </c>
      <c r="B2234" s="24" t="s">
        <v>4794</v>
      </c>
      <c r="C2234" s="24" t="n">
        <v>2</v>
      </c>
      <c r="D2234" s="108" t="n">
        <v>0.0137691692698414</v>
      </c>
      <c r="E2234" s="108" t="n">
        <v>1.29373075692248</v>
      </c>
      <c r="F2234" s="24" t="s">
        <v>14044</v>
      </c>
      <c r="G2234" s="24" t="inlineStr">
        <f aca="false">FALSE()</f>
        <is>
          <t/>
        </is>
      </c>
      <c r="H2234" s="24" t="inlineStr">
        <f aca="false">FALSE()</f>
        <is>
          <t/>
        </is>
      </c>
      <c r="I2234" s="24" t="inlineStr">
        <f aca="false">FALSE()</f>
        <is>
          <t/>
        </is>
      </c>
      <c r="J2234" s="24" t="inlineStr">
        <f aca="false">FALSE()</f>
        <is>
          <t/>
        </is>
      </c>
      <c r="K2234" s="24" t="inlineStr">
        <f aca="false">FALSE()</f>
        <is>
          <t/>
        </is>
      </c>
      <c r="L2234" s="24" t="inlineStr">
        <f aca="false">FALSE()</f>
        <is>
          <t/>
        </is>
      </c>
    </row>
    <row r="2235" customFormat="false" ht="15" hidden="false" customHeight="false" outlineLevel="0" collapsed="false">
      <c r="A2235" s="24" t="s">
        <v>15287</v>
      </c>
      <c r="B2235" s="24" t="s">
        <v>1267</v>
      </c>
      <c r="C2235" s="24" t="n">
        <v>2</v>
      </c>
      <c r="D2235" s="108" t="n">
        <v>0.0137691692698414</v>
      </c>
      <c r="E2235" s="108" t="n">
        <v>1.77085201164214</v>
      </c>
      <c r="F2235" s="24" t="s">
        <v>14044</v>
      </c>
      <c r="G2235" s="24" t="inlineStr">
        <f aca="false">FALSE()</f>
        <is>
          <t/>
        </is>
      </c>
      <c r="H2235" s="24" t="inlineStr">
        <f aca="false">FALSE()</f>
        <is>
          <t/>
        </is>
      </c>
      <c r="I2235" s="24" t="inlineStr">
        <f aca="false">FALSE()</f>
        <is>
          <t/>
        </is>
      </c>
      <c r="J2235" s="24" t="inlineStr">
        <f aca="false">FALSE()</f>
        <is>
          <t/>
        </is>
      </c>
      <c r="K2235" s="24" t="inlineStr">
        <f aca="false">FALSE()</f>
        <is>
          <t/>
        </is>
      </c>
      <c r="L2235" s="24" t="inlineStr">
        <f aca="false">FALSE()</f>
        <is>
          <t/>
        </is>
      </c>
    </row>
    <row r="2236" customFormat="false" ht="15" hidden="false" customHeight="false" outlineLevel="0" collapsed="false">
      <c r="A2236" s="24" t="s">
        <v>338</v>
      </c>
      <c r="B2236" s="24" t="s">
        <v>15099</v>
      </c>
      <c r="C2236" s="24" t="n">
        <v>5</v>
      </c>
      <c r="D2236" s="108" t="n">
        <v>0</v>
      </c>
      <c r="E2236" s="108" t="n">
        <v>0.89209460269048</v>
      </c>
      <c r="F2236" s="24" t="s">
        <v>14057</v>
      </c>
      <c r="G2236" s="24" t="inlineStr">
        <f aca="false">FALSE()</f>
        <is>
          <t/>
        </is>
      </c>
      <c r="H2236" s="24" t="inlineStr">
        <f aca="false">FALSE()</f>
        <is>
          <t/>
        </is>
      </c>
      <c r="I2236" s="24" t="inlineStr">
        <f aca="false">FALSE()</f>
        <is>
          <t/>
        </is>
      </c>
      <c r="J2236" s="24" t="inlineStr">
        <f aca="false">FALSE()</f>
        <is>
          <t/>
        </is>
      </c>
      <c r="K2236" s="24" t="inlineStr">
        <f aca="false">FALSE()</f>
        <is>
          <t/>
        </is>
      </c>
      <c r="L2236" s="24" t="inlineStr">
        <f aca="false">FALSE()</f>
        <is>
          <t/>
        </is>
      </c>
    </row>
    <row r="2237" customFormat="false" ht="15" hidden="false" customHeight="false" outlineLevel="0" collapsed="false">
      <c r="A2237" s="24" t="s">
        <v>15099</v>
      </c>
      <c r="B2237" s="24" t="s">
        <v>15297</v>
      </c>
      <c r="C2237" s="24" t="n">
        <v>5</v>
      </c>
      <c r="D2237" s="108" t="n">
        <v>0</v>
      </c>
      <c r="E2237" s="108" t="n">
        <v>0.89209460269048</v>
      </c>
      <c r="F2237" s="24" t="s">
        <v>14057</v>
      </c>
      <c r="G2237" s="24" t="inlineStr">
        <f aca="false">FALSE()</f>
        <is>
          <t/>
        </is>
      </c>
      <c r="H2237" s="24" t="inlineStr">
        <f aca="false">FALSE()</f>
        <is>
          <t/>
        </is>
      </c>
      <c r="I2237" s="24" t="inlineStr">
        <f aca="false">FALSE()</f>
        <is>
          <t/>
        </is>
      </c>
      <c r="J2237" s="24" t="inlineStr">
        <f aca="false">FALSE()</f>
        <is>
          <t/>
        </is>
      </c>
      <c r="K2237" s="24" t="inlineStr">
        <f aca="false">FALSE()</f>
        <is>
          <t/>
        </is>
      </c>
      <c r="L2237" s="24" t="inlineStr">
        <f aca="false">FALSE()</f>
        <is>
          <t/>
        </is>
      </c>
    </row>
    <row r="2238" customFormat="false" ht="15" hidden="false" customHeight="false" outlineLevel="0" collapsed="false">
      <c r="A2238" s="24" t="s">
        <v>15297</v>
      </c>
      <c r="B2238" s="24" t="s">
        <v>15211</v>
      </c>
      <c r="C2238" s="24" t="n">
        <v>5</v>
      </c>
      <c r="D2238" s="108" t="n">
        <v>0</v>
      </c>
      <c r="E2238" s="108" t="n">
        <v>0.89209460269048</v>
      </c>
      <c r="F2238" s="24" t="s">
        <v>14057</v>
      </c>
      <c r="G2238" s="24" t="inlineStr">
        <f aca="false">FALSE()</f>
        <is>
          <t/>
        </is>
      </c>
      <c r="H2238" s="24" t="inlineStr">
        <f aca="false">FALSE()</f>
        <is>
          <t/>
        </is>
      </c>
      <c r="I2238" s="24" t="inlineStr">
        <f aca="false">FALSE()</f>
        <is>
          <t/>
        </is>
      </c>
      <c r="J2238" s="24" t="inlineStr">
        <f aca="false">FALSE()</f>
        <is>
          <t/>
        </is>
      </c>
      <c r="K2238" s="24" t="inlineStr">
        <f aca="false">FALSE()</f>
        <is>
          <t/>
        </is>
      </c>
      <c r="L2238" s="24" t="inlineStr">
        <f aca="false">FALSE()</f>
        <is>
          <t/>
        </is>
      </c>
    </row>
    <row r="2239" customFormat="false" ht="15" hidden="false" customHeight="false" outlineLevel="0" collapsed="false">
      <c r="A2239" s="24" t="s">
        <v>15211</v>
      </c>
      <c r="B2239" s="24" t="s">
        <v>15201</v>
      </c>
      <c r="C2239" s="24" t="n">
        <v>5</v>
      </c>
      <c r="D2239" s="108" t="n">
        <v>0</v>
      </c>
      <c r="E2239" s="108" t="n">
        <v>0.89209460269048</v>
      </c>
      <c r="F2239" s="24" t="s">
        <v>14057</v>
      </c>
      <c r="G2239" s="24" t="inlineStr">
        <f aca="false">FALSE()</f>
        <is>
          <t/>
        </is>
      </c>
      <c r="H2239" s="24" t="inlineStr">
        <f aca="false">FALSE()</f>
        <is>
          <t/>
        </is>
      </c>
      <c r="I2239" s="24" t="inlineStr">
        <f aca="false">FALSE()</f>
        <is>
          <t/>
        </is>
      </c>
      <c r="J2239" s="24" t="inlineStr">
        <f aca="false">FALSE()</f>
        <is>
          <t/>
        </is>
      </c>
      <c r="K2239" s="24" t="inlineStr">
        <f aca="false">FALSE()</f>
        <is>
          <t/>
        </is>
      </c>
      <c r="L2239" s="24" t="inlineStr">
        <f aca="false">FALSE()</f>
        <is>
          <t/>
        </is>
      </c>
    </row>
    <row r="2240" customFormat="false" ht="15" hidden="false" customHeight="false" outlineLevel="0" collapsed="false">
      <c r="A2240" s="24" t="s">
        <v>15201</v>
      </c>
      <c r="B2240" s="24" t="s">
        <v>2375</v>
      </c>
      <c r="C2240" s="24" t="n">
        <v>5</v>
      </c>
      <c r="D2240" s="108" t="n">
        <v>0</v>
      </c>
      <c r="E2240" s="108" t="n">
        <v>0.89209460269048</v>
      </c>
      <c r="F2240" s="24" t="s">
        <v>14057</v>
      </c>
      <c r="G2240" s="24" t="inlineStr">
        <f aca="false">FALSE()</f>
        <is>
          <t/>
        </is>
      </c>
      <c r="H2240" s="24" t="inlineStr">
        <f aca="false">FALSE()</f>
        <is>
          <t/>
        </is>
      </c>
      <c r="I2240" s="24" t="inlineStr">
        <f aca="false">FALSE()</f>
        <is>
          <t/>
        </is>
      </c>
      <c r="J2240" s="24" t="inlineStr">
        <f aca="false">FALSE()</f>
        <is>
          <t/>
        </is>
      </c>
      <c r="K2240" s="24" t="inlineStr">
        <f aca="false">FALSE()</f>
        <is>
          <t/>
        </is>
      </c>
      <c r="L2240" s="24" t="inlineStr">
        <f aca="false">FALSE()</f>
        <is>
          <t/>
        </is>
      </c>
    </row>
    <row r="2241" customFormat="false" ht="15" hidden="false" customHeight="false" outlineLevel="0" collapsed="false">
      <c r="A2241" s="24" t="s">
        <v>2375</v>
      </c>
      <c r="B2241" s="24" t="s">
        <v>2374</v>
      </c>
      <c r="C2241" s="24" t="n">
        <v>5</v>
      </c>
      <c r="D2241" s="108" t="n">
        <v>0</v>
      </c>
      <c r="E2241" s="108" t="n">
        <v>0.89209460269048</v>
      </c>
      <c r="F2241" s="24" t="s">
        <v>14057</v>
      </c>
      <c r="G2241" s="24" t="inlineStr">
        <f aca="false">FALSE()</f>
        <is>
          <t/>
        </is>
      </c>
      <c r="H2241" s="24" t="inlineStr">
        <f aca="false">FALSE()</f>
        <is>
          <t/>
        </is>
      </c>
      <c r="I2241" s="24" t="inlineStr">
        <f aca="false">FALSE()</f>
        <is>
          <t/>
        </is>
      </c>
      <c r="J2241" s="24" t="inlineStr">
        <f aca="false">FALSE()</f>
        <is>
          <t/>
        </is>
      </c>
      <c r="K2241" s="24" t="inlineStr">
        <f aca="false">FALSE()</f>
        <is>
          <t/>
        </is>
      </c>
      <c r="L2241" s="24" t="inlineStr">
        <f aca="false">FALSE()</f>
        <is>
          <t/>
        </is>
      </c>
    </row>
    <row r="2242" customFormat="false" ht="15" hidden="false" customHeight="false" outlineLevel="0" collapsed="false">
      <c r="A2242" s="24" t="s">
        <v>2374</v>
      </c>
      <c r="B2242" s="24" t="s">
        <v>2369</v>
      </c>
      <c r="C2242" s="24" t="n">
        <v>5</v>
      </c>
      <c r="D2242" s="108" t="n">
        <v>0</v>
      </c>
      <c r="E2242" s="108" t="n">
        <v>0.89209460269048</v>
      </c>
      <c r="F2242" s="24" t="s">
        <v>14057</v>
      </c>
      <c r="G2242" s="24" t="inlineStr">
        <f aca="false">FALSE()</f>
        <is>
          <t/>
        </is>
      </c>
      <c r="H2242" s="24" t="inlineStr">
        <f aca="false">FALSE()</f>
        <is>
          <t/>
        </is>
      </c>
      <c r="I2242" s="24" t="inlineStr">
        <f aca="false">FALSE()</f>
        <is>
          <t/>
        </is>
      </c>
      <c r="J2242" s="24" t="inlineStr">
        <f aca="false">FALSE()</f>
        <is>
          <t/>
        </is>
      </c>
      <c r="K2242" s="24" t="inlineStr">
        <f aca="false">FALSE()</f>
        <is>
          <t/>
        </is>
      </c>
      <c r="L2242" s="24" t="inlineStr">
        <f aca="false">FALSE()</f>
        <is>
          <t/>
        </is>
      </c>
    </row>
    <row r="2243" customFormat="false" ht="15" hidden="false" customHeight="false" outlineLevel="0" collapsed="false">
      <c r="A2243" s="24" t="s">
        <v>2376</v>
      </c>
      <c r="B2243" s="24" t="s">
        <v>338</v>
      </c>
      <c r="C2243" s="24" t="n">
        <v>4</v>
      </c>
      <c r="D2243" s="108" t="n">
        <v>0.00881000118255058</v>
      </c>
      <c r="E2243" s="108" t="n">
        <v>0.989004615698537</v>
      </c>
      <c r="F2243" s="24" t="s">
        <v>14057</v>
      </c>
      <c r="G2243" s="24" t="inlineStr">
        <f aca="false">FALSE()</f>
        <is>
          <t/>
        </is>
      </c>
      <c r="H2243" s="24" t="inlineStr">
        <f aca="false">FALSE()</f>
        <is>
          <t/>
        </is>
      </c>
      <c r="I2243" s="24" t="inlineStr">
        <f aca="false">FALSE()</f>
        <is>
          <t/>
        </is>
      </c>
      <c r="J2243" s="24" t="inlineStr">
        <f aca="false">FALSE()</f>
        <is>
          <t/>
        </is>
      </c>
      <c r="K2243" s="24" t="inlineStr">
        <f aca="false">FALSE()</f>
        <is>
          <t/>
        </is>
      </c>
      <c r="L2243" s="24" t="inlineStr">
        <f aca="false">FALSE()</f>
        <is>
          <t/>
        </is>
      </c>
    </row>
    <row r="2244" customFormat="false" ht="15" hidden="false" customHeight="false" outlineLevel="0" collapsed="false">
      <c r="A2244" s="24" t="s">
        <v>15314</v>
      </c>
      <c r="B2244" s="24" t="s">
        <v>15095</v>
      </c>
      <c r="C2244" s="24" t="n">
        <v>5</v>
      </c>
      <c r="D2244" s="108" t="n">
        <v>0.0113399990364403</v>
      </c>
      <c r="E2244" s="108" t="n">
        <v>1.2148438480477</v>
      </c>
      <c r="F2244" s="24" t="s">
        <v>14063</v>
      </c>
      <c r="G2244" s="24" t="inlineStr">
        <f aca="false">FALSE()</f>
        <is>
          <t/>
        </is>
      </c>
      <c r="H2244" s="24" t="inlineStr">
        <f aca="false">FALSE()</f>
        <is>
          <t/>
        </is>
      </c>
      <c r="I2244" s="24" t="inlineStr">
        <f aca="false">FALSE()</f>
        <is>
          <t/>
        </is>
      </c>
      <c r="J2244" s="24" t="inlineStr">
        <f aca="false">FALSE()</f>
        <is>
          <t/>
        </is>
      </c>
      <c r="K2244" s="24" t="inlineStr">
        <f aca="false">FALSE()</f>
        <is>
          <t/>
        </is>
      </c>
      <c r="L2244" s="24" t="inlineStr">
        <f aca="false">FALSE()</f>
        <is>
          <t/>
        </is>
      </c>
    </row>
    <row r="2245" customFormat="false" ht="15" hidden="false" customHeight="false" outlineLevel="0" collapsed="false">
      <c r="A2245" s="24" t="s">
        <v>15095</v>
      </c>
      <c r="B2245" s="24" t="s">
        <v>338</v>
      </c>
      <c r="C2245" s="24" t="n">
        <v>5</v>
      </c>
      <c r="D2245" s="108" t="n">
        <v>0.0113399990364403</v>
      </c>
      <c r="E2245" s="108" t="n">
        <v>1.01072386539177</v>
      </c>
      <c r="F2245" s="24" t="s">
        <v>14063</v>
      </c>
      <c r="G2245" s="24" t="inlineStr">
        <f aca="false">FALSE()</f>
        <is>
          <t/>
        </is>
      </c>
      <c r="H2245" s="24" t="inlineStr">
        <f aca="false">FALSE()</f>
        <is>
          <t/>
        </is>
      </c>
      <c r="I2245" s="24" t="inlineStr">
        <f aca="false">FALSE()</f>
        <is>
          <t/>
        </is>
      </c>
      <c r="J2245" s="24" t="inlineStr">
        <f aca="false">FALSE()</f>
        <is>
          <t/>
        </is>
      </c>
      <c r="K2245" s="24" t="inlineStr">
        <f aca="false">FALSE()</f>
        <is>
          <t/>
        </is>
      </c>
      <c r="L2245" s="24" t="inlineStr">
        <f aca="false">FALSE()</f>
        <is>
          <t/>
        </is>
      </c>
    </row>
    <row r="2246" customFormat="false" ht="15" hidden="false" customHeight="false" outlineLevel="0" collapsed="false">
      <c r="A2246" s="24" t="s">
        <v>338</v>
      </c>
      <c r="B2246" s="24" t="s">
        <v>15216</v>
      </c>
      <c r="C2246" s="24" t="n">
        <v>5</v>
      </c>
      <c r="D2246" s="108" t="n">
        <v>0.0113399990364403</v>
      </c>
      <c r="E2246" s="108" t="n">
        <v>1.01072386539177</v>
      </c>
      <c r="F2246" s="24" t="s">
        <v>14063</v>
      </c>
      <c r="G2246" s="24" t="inlineStr">
        <f aca="false">FALSE()</f>
        <is>
          <t/>
        </is>
      </c>
      <c r="H2246" s="24" t="inlineStr">
        <f aca="false">FALSE()</f>
        <is>
          <t/>
        </is>
      </c>
      <c r="I2246" s="24" t="inlineStr">
        <f aca="false">FALSE()</f>
        <is>
          <t/>
        </is>
      </c>
      <c r="J2246" s="24" t="inlineStr">
        <f aca="false">FALSE()</f>
        <is>
          <t/>
        </is>
      </c>
      <c r="K2246" s="24" t="inlineStr">
        <f aca="false">FALSE()</f>
        <is>
          <t/>
        </is>
      </c>
      <c r="L2246" s="24" t="inlineStr">
        <f aca="false">FALSE()</f>
        <is>
          <t/>
        </is>
      </c>
    </row>
    <row r="2247" customFormat="false" ht="15" hidden="false" customHeight="false" outlineLevel="0" collapsed="false">
      <c r="A2247" s="24" t="s">
        <v>15216</v>
      </c>
      <c r="B2247" s="24" t="s">
        <v>15130</v>
      </c>
      <c r="C2247" s="24" t="n">
        <v>5</v>
      </c>
      <c r="D2247" s="108" t="n">
        <v>0.0113399990364403</v>
      </c>
      <c r="E2247" s="108" t="n">
        <v>1.2148438480477</v>
      </c>
      <c r="F2247" s="24" t="s">
        <v>14063</v>
      </c>
      <c r="G2247" s="24" t="inlineStr">
        <f aca="false">FALSE()</f>
        <is>
          <t/>
        </is>
      </c>
      <c r="H2247" s="24" t="inlineStr">
        <f aca="false">FALSE()</f>
        <is>
          <t/>
        </is>
      </c>
      <c r="I2247" s="24" t="inlineStr">
        <f aca="false">FALSE()</f>
        <is>
          <t/>
        </is>
      </c>
      <c r="J2247" s="24" t="inlineStr">
        <f aca="false">FALSE()</f>
        <is>
          <t/>
        </is>
      </c>
      <c r="K2247" s="24" t="inlineStr">
        <f aca="false">FALSE()</f>
        <is>
          <t/>
        </is>
      </c>
      <c r="L2247" s="24" t="inlineStr">
        <f aca="false">FALSE()</f>
        <is>
          <t/>
        </is>
      </c>
    </row>
    <row r="2248" customFormat="false" ht="15" hidden="false" customHeight="false" outlineLevel="0" collapsed="false">
      <c r="A2248" s="24" t="s">
        <v>15384</v>
      </c>
      <c r="B2248" s="24" t="s">
        <v>15660</v>
      </c>
      <c r="C2248" s="24" t="n">
        <v>3</v>
      </c>
      <c r="D2248" s="108" t="n">
        <v>0.0141989577424094</v>
      </c>
      <c r="E2248" s="108" t="n">
        <v>1.2148438480477</v>
      </c>
      <c r="F2248" s="24" t="s">
        <v>14063</v>
      </c>
      <c r="G2248" s="24" t="inlineStr">
        <f aca="false">FALSE()</f>
        <is>
          <t/>
        </is>
      </c>
      <c r="H2248" s="24" t="inlineStr">
        <f aca="false">FALSE()</f>
        <is>
          <t/>
        </is>
      </c>
      <c r="I2248" s="24" t="inlineStr">
        <f aca="false">FALSE()</f>
        <is>
          <t/>
        </is>
      </c>
      <c r="J2248" s="24" t="inlineStr">
        <f aca="false">FALSE()</f>
        <is>
          <t/>
        </is>
      </c>
      <c r="K2248" s="24" t="inlineStr">
        <f aca="false">FALSE()</f>
        <is>
          <t/>
        </is>
      </c>
      <c r="L2248" s="24" t="inlineStr">
        <f aca="false">FALSE()</f>
        <is>
          <t/>
        </is>
      </c>
    </row>
    <row r="2249" customFormat="false" ht="15" hidden="false" customHeight="false" outlineLevel="0" collapsed="false">
      <c r="A2249" s="24" t="s">
        <v>15660</v>
      </c>
      <c r="B2249" s="24" t="s">
        <v>15314</v>
      </c>
      <c r="C2249" s="24" t="n">
        <v>3</v>
      </c>
      <c r="D2249" s="108" t="n">
        <v>0.0141989577424094</v>
      </c>
      <c r="E2249" s="108" t="n">
        <v>1.2148438480477</v>
      </c>
      <c r="F2249" s="24" t="s">
        <v>14063</v>
      </c>
      <c r="G2249" s="24" t="inlineStr">
        <f aca="false">FALSE()</f>
        <is>
          <t/>
        </is>
      </c>
      <c r="H2249" s="24" t="inlineStr">
        <f aca="false">FALSE()</f>
        <is>
          <t/>
        </is>
      </c>
      <c r="I2249" s="24" t="inlineStr">
        <f aca="false">FALSE()</f>
        <is>
          <t/>
        </is>
      </c>
      <c r="J2249" s="24" t="inlineStr">
        <f aca="false">FALSE()</f>
        <is>
          <t/>
        </is>
      </c>
      <c r="K2249" s="24" t="inlineStr">
        <f aca="false">FALSE()</f>
        <is>
          <t/>
        </is>
      </c>
      <c r="L2249" s="24" t="inlineStr">
        <f aca="false">FALSE()</f>
        <is>
          <t/>
        </is>
      </c>
    </row>
    <row r="2250" customFormat="false" ht="15" hidden="false" customHeight="false" outlineLevel="0" collapsed="false">
      <c r="A2250" s="24" t="s">
        <v>15130</v>
      </c>
      <c r="B2250" s="24" t="s">
        <v>15183</v>
      </c>
      <c r="C2250" s="24" t="n">
        <v>3</v>
      </c>
      <c r="D2250" s="108" t="n">
        <v>0.0141989577424094</v>
      </c>
      <c r="E2250" s="108" t="n">
        <v>1.31175386105575</v>
      </c>
      <c r="F2250" s="24" t="s">
        <v>14063</v>
      </c>
      <c r="G2250" s="24" t="inlineStr">
        <f aca="false">FALSE()</f>
        <is>
          <t/>
        </is>
      </c>
      <c r="H2250" s="24" t="inlineStr">
        <f aca="false">FALSE()</f>
        <is>
          <t/>
        </is>
      </c>
      <c r="I2250" s="24" t="inlineStr">
        <f aca="false">FALSE()</f>
        <is>
          <t/>
        </is>
      </c>
      <c r="J2250" s="24" t="inlineStr">
        <f aca="false">FALSE()</f>
        <is>
          <t/>
        </is>
      </c>
      <c r="K2250" s="24" t="inlineStr">
        <f aca="false">FALSE()</f>
        <is>
          <t/>
        </is>
      </c>
      <c r="L2250" s="24" t="inlineStr">
        <f aca="false">FALSE()</f>
        <is>
          <t/>
        </is>
      </c>
    </row>
    <row r="2251" customFormat="false" ht="15" hidden="false" customHeight="false" outlineLevel="0" collapsed="false">
      <c r="A2251" s="24" t="s">
        <v>15183</v>
      </c>
      <c r="B2251" s="24" t="s">
        <v>14909</v>
      </c>
      <c r="C2251" s="24" t="n">
        <v>3</v>
      </c>
      <c r="D2251" s="108" t="n">
        <v>0.0141989577424094</v>
      </c>
      <c r="E2251" s="108" t="n">
        <v>1.43669259766405</v>
      </c>
      <c r="F2251" s="24" t="s">
        <v>14063</v>
      </c>
      <c r="G2251" s="24" t="inlineStr">
        <f aca="false">FALSE()</f>
        <is>
          <t/>
        </is>
      </c>
      <c r="H2251" s="24" t="inlineStr">
        <f aca="false">FALSE()</f>
        <is>
          <t/>
        </is>
      </c>
      <c r="I2251" s="24" t="inlineStr">
        <f aca="false">FALSE()</f>
        <is>
          <t/>
        </is>
      </c>
      <c r="J2251" s="24" t="inlineStr">
        <f aca="false">FALSE()</f>
        <is>
          <t/>
        </is>
      </c>
      <c r="K2251" s="24" t="inlineStr">
        <f aca="false">FALSE()</f>
        <is>
          <t/>
        </is>
      </c>
      <c r="L2251" s="24" t="inlineStr">
        <f aca="false">FALSE()</f>
        <is>
          <t/>
        </is>
      </c>
    </row>
    <row r="2252" customFormat="false" ht="15" hidden="false" customHeight="false" outlineLevel="0" collapsed="false">
      <c r="A2252" s="24" t="s">
        <v>14909</v>
      </c>
      <c r="B2252" s="24" t="s">
        <v>15661</v>
      </c>
      <c r="C2252" s="24" t="n">
        <v>3</v>
      </c>
      <c r="D2252" s="108" t="n">
        <v>0.0141989577424094</v>
      </c>
      <c r="E2252" s="108" t="n">
        <v>1.43669259766405</v>
      </c>
      <c r="F2252" s="24" t="s">
        <v>14063</v>
      </c>
      <c r="G2252" s="24" t="inlineStr">
        <f aca="false">FALSE()</f>
        <is>
          <t/>
        </is>
      </c>
      <c r="H2252" s="24" t="inlineStr">
        <f aca="false">FALSE()</f>
        <is>
          <t/>
        </is>
      </c>
      <c r="I2252" s="24" t="inlineStr">
        <f aca="false">FALSE()</f>
        <is>
          <t/>
        </is>
      </c>
      <c r="J2252" s="24" t="inlineStr">
        <f aca="false">FALSE()</f>
        <is>
          <t/>
        </is>
      </c>
      <c r="K2252" s="24" t="inlineStr">
        <f aca="false">FALSE()</f>
        <is>
          <t/>
        </is>
      </c>
      <c r="L2252" s="24" t="inlineStr">
        <f aca="false">FALSE()</f>
        <is>
          <t/>
        </is>
      </c>
    </row>
    <row r="2253" customFormat="false" ht="15" hidden="false" customHeight="false" outlineLevel="0" collapsed="false">
      <c r="A2253" s="24" t="s">
        <v>15365</v>
      </c>
      <c r="B2253" s="24" t="s">
        <v>15063</v>
      </c>
      <c r="C2253" s="24" t="n">
        <v>3</v>
      </c>
      <c r="D2253" s="108" t="n">
        <v>0.0141989577424094</v>
      </c>
      <c r="E2253" s="108" t="n">
        <v>1.43669259766405</v>
      </c>
      <c r="F2253" s="24" t="s">
        <v>14063</v>
      </c>
      <c r="G2253" s="24" t="n">
        <f aca="false">TRUE()</f>
        <v>1</v>
      </c>
      <c r="H2253" s="24" t="inlineStr">
        <f aca="false">FALSE()</f>
        <is>
          <t/>
        </is>
      </c>
      <c r="I2253" s="24" t="inlineStr">
        <f aca="false">FALSE()</f>
        <is>
          <t/>
        </is>
      </c>
      <c r="J2253" s="24" t="inlineStr">
        <f aca="false">FALSE()</f>
        <is>
          <t/>
        </is>
      </c>
      <c r="K2253" s="24" t="inlineStr">
        <f aca="false">FALSE()</f>
        <is>
          <t/>
        </is>
      </c>
      <c r="L2253" s="24" t="inlineStr">
        <f aca="false">FALSE()</f>
        <is>
          <t/>
        </is>
      </c>
    </row>
    <row r="2254" customFormat="false" ht="15" hidden="false" customHeight="false" outlineLevel="0" collapsed="false">
      <c r="A2254" s="24" t="s">
        <v>15063</v>
      </c>
      <c r="B2254" s="24" t="s">
        <v>15719</v>
      </c>
      <c r="C2254" s="24" t="n">
        <v>3</v>
      </c>
      <c r="D2254" s="108" t="n">
        <v>0.0141989577424094</v>
      </c>
      <c r="E2254" s="108" t="n">
        <v>1.43669259766405</v>
      </c>
      <c r="F2254" s="24" t="s">
        <v>14063</v>
      </c>
      <c r="G2254" s="24" t="n">
        <f aca="false">FALSE()</f>
        <v>0</v>
      </c>
      <c r="H2254" s="24" t="inlineStr">
        <f aca="false">FALSE()</f>
        <is>
          <t/>
        </is>
      </c>
      <c r="I2254" s="24" t="inlineStr">
        <f aca="false">FALSE()</f>
        <is>
          <t/>
        </is>
      </c>
      <c r="J2254" s="24" t="inlineStr">
        <f aca="false">FALSE()</f>
        <is>
          <t/>
        </is>
      </c>
      <c r="K2254" s="24" t="inlineStr">
        <f aca="false">FALSE()</f>
        <is>
          <t/>
        </is>
      </c>
      <c r="L2254" s="24" t="inlineStr">
        <f aca="false">FALSE()</f>
        <is>
          <t/>
        </is>
      </c>
    </row>
    <row r="2255" customFormat="false" ht="15" hidden="false" customHeight="false" outlineLevel="0" collapsed="false">
      <c r="A2255" s="24" t="s">
        <v>15719</v>
      </c>
      <c r="B2255" s="24" t="s">
        <v>15720</v>
      </c>
      <c r="C2255" s="24" t="n">
        <v>3</v>
      </c>
      <c r="D2255" s="108" t="n">
        <v>0.0141989577424094</v>
      </c>
      <c r="E2255" s="108" t="n">
        <v>1.43669259766405</v>
      </c>
      <c r="F2255" s="24" t="s">
        <v>14063</v>
      </c>
      <c r="G2255" s="24" t="inlineStr">
        <f aca="false">FALSE()</f>
        <is>
          <t/>
        </is>
      </c>
      <c r="H2255" s="24" t="inlineStr">
        <f aca="false">FALSE()</f>
        <is>
          <t/>
        </is>
      </c>
      <c r="I2255" s="24" t="inlineStr">
        <f aca="false">FALSE()</f>
        <is>
          <t/>
        </is>
      </c>
      <c r="J2255" s="24" t="inlineStr">
        <f aca="false">FALSE()</f>
        <is>
          <t/>
        </is>
      </c>
      <c r="K2255" s="24" t="inlineStr">
        <f aca="false">FALSE()</f>
        <is>
          <t/>
        </is>
      </c>
      <c r="L2255" s="24" t="inlineStr">
        <f aca="false">FALSE()</f>
        <is>
          <t/>
        </is>
      </c>
    </row>
    <row r="2256" customFormat="false" ht="15" hidden="false" customHeight="false" outlineLevel="0" collapsed="false">
      <c r="A2256" s="24" t="s">
        <v>15720</v>
      </c>
      <c r="B2256" s="24" t="s">
        <v>15721</v>
      </c>
      <c r="C2256" s="24" t="n">
        <v>3</v>
      </c>
      <c r="D2256" s="108" t="n">
        <v>0.0141989577424094</v>
      </c>
      <c r="E2256" s="108" t="n">
        <v>1.43669259766405</v>
      </c>
      <c r="F2256" s="24" t="s">
        <v>14063</v>
      </c>
      <c r="G2256" s="24" t="inlineStr">
        <f aca="false">FALSE()</f>
        <is>
          <t/>
        </is>
      </c>
      <c r="H2256" s="24" t="inlineStr">
        <f aca="false">FALSE()</f>
        <is>
          <t/>
        </is>
      </c>
      <c r="I2256" s="24" t="inlineStr">
        <f aca="false">FALSE()</f>
        <is>
          <t/>
        </is>
      </c>
      <c r="J2256" s="24" t="inlineStr">
        <f aca="false">FALSE()</f>
        <is>
          <t/>
        </is>
      </c>
      <c r="K2256" s="24" t="inlineStr">
        <f aca="false">FALSE()</f>
        <is>
          <t/>
        </is>
      </c>
      <c r="L2256" s="24" t="inlineStr">
        <f aca="false">FALSE()</f>
        <is>
          <t/>
        </is>
      </c>
    </row>
    <row r="2257" customFormat="false" ht="15" hidden="false" customHeight="false" outlineLevel="0" collapsed="false">
      <c r="A2257" s="24" t="s">
        <v>15721</v>
      </c>
      <c r="B2257" s="24" t="s">
        <v>15722</v>
      </c>
      <c r="C2257" s="24" t="n">
        <v>3</v>
      </c>
      <c r="D2257" s="108" t="n">
        <v>0.0141989577424094</v>
      </c>
      <c r="E2257" s="108" t="n">
        <v>1.43669259766405</v>
      </c>
      <c r="F2257" s="24" t="s">
        <v>14063</v>
      </c>
      <c r="G2257" s="24" t="inlineStr">
        <f aca="false">FALSE()</f>
        <is>
          <t/>
        </is>
      </c>
      <c r="H2257" s="24" t="inlineStr">
        <f aca="false">FALSE()</f>
        <is>
          <t/>
        </is>
      </c>
      <c r="I2257" s="24" t="inlineStr">
        <f aca="false">FALSE()</f>
        <is>
          <t/>
        </is>
      </c>
      <c r="J2257" s="24" t="inlineStr">
        <f aca="false">FALSE()</f>
        <is>
          <t/>
        </is>
      </c>
      <c r="K2257" s="24" t="inlineStr">
        <f aca="false">FALSE()</f>
        <is>
          <t/>
        </is>
      </c>
      <c r="L2257" s="24" t="inlineStr">
        <f aca="false">FALSE()</f>
        <is>
          <t/>
        </is>
      </c>
    </row>
    <row r="2258" customFormat="false" ht="15" hidden="false" customHeight="false" outlineLevel="0" collapsed="false">
      <c r="A2258" s="24" t="s">
        <v>15722</v>
      </c>
      <c r="B2258" s="24" t="s">
        <v>338</v>
      </c>
      <c r="C2258" s="24" t="n">
        <v>3</v>
      </c>
      <c r="D2258" s="108" t="n">
        <v>0.0141989577424094</v>
      </c>
      <c r="E2258" s="108" t="n">
        <v>1.01072386539177</v>
      </c>
      <c r="F2258" s="24" t="s">
        <v>14063</v>
      </c>
      <c r="G2258" s="24" t="inlineStr">
        <f aca="false">FALSE()</f>
        <is>
          <t/>
        </is>
      </c>
      <c r="H2258" s="24" t="inlineStr">
        <f aca="false">FALSE()</f>
        <is>
          <t/>
        </is>
      </c>
      <c r="I2258" s="24" t="inlineStr">
        <f aca="false">FALSE()</f>
        <is>
          <t/>
        </is>
      </c>
      <c r="J2258" s="24" t="inlineStr">
        <f aca="false">FALSE()</f>
        <is>
          <t/>
        </is>
      </c>
      <c r="K2258" s="24" t="inlineStr">
        <f aca="false">FALSE()</f>
        <is>
          <t/>
        </is>
      </c>
      <c r="L2258" s="24" t="inlineStr">
        <f aca="false">FALSE()</f>
        <is>
          <t/>
        </is>
      </c>
    </row>
    <row r="2259" customFormat="false" ht="15" hidden="false" customHeight="false" outlineLevel="0" collapsed="false">
      <c r="A2259" s="24" t="s">
        <v>338</v>
      </c>
      <c r="B2259" s="24" t="s">
        <v>15164</v>
      </c>
      <c r="C2259" s="24" t="n">
        <v>3</v>
      </c>
      <c r="D2259" s="108" t="n">
        <v>0.0141989577424094</v>
      </c>
      <c r="E2259" s="108" t="n">
        <v>1.01072386539177</v>
      </c>
      <c r="F2259" s="24" t="s">
        <v>14063</v>
      </c>
      <c r="G2259" s="24" t="inlineStr">
        <f aca="false">FALSE()</f>
        <is>
          <t/>
        </is>
      </c>
      <c r="H2259" s="24" t="inlineStr">
        <f aca="false">FALSE()</f>
        <is>
          <t/>
        </is>
      </c>
      <c r="I2259" s="24" t="inlineStr">
        <f aca="false">FALSE()</f>
        <is>
          <t/>
        </is>
      </c>
      <c r="J2259" s="24" t="inlineStr">
        <f aca="false">FALSE()</f>
        <is>
          <t/>
        </is>
      </c>
      <c r="K2259" s="24" t="inlineStr">
        <f aca="false">FALSE()</f>
        <is>
          <t/>
        </is>
      </c>
      <c r="L2259" s="24" t="inlineStr">
        <f aca="false">FALSE()</f>
        <is>
          <t/>
        </is>
      </c>
    </row>
    <row r="2260" customFormat="false" ht="15" hidden="false" customHeight="false" outlineLevel="0" collapsed="false">
      <c r="A2260" s="24" t="s">
        <v>15164</v>
      </c>
      <c r="B2260" s="24" t="s">
        <v>15092</v>
      </c>
      <c r="C2260" s="24" t="n">
        <v>3</v>
      </c>
      <c r="D2260" s="108" t="n">
        <v>0.0141989577424094</v>
      </c>
      <c r="E2260" s="108" t="n">
        <v>1.43669259766405</v>
      </c>
      <c r="F2260" s="24" t="s">
        <v>14063</v>
      </c>
      <c r="G2260" s="24" t="inlineStr">
        <f aca="false">FALSE()</f>
        <is>
          <t/>
        </is>
      </c>
      <c r="H2260" s="24" t="inlineStr">
        <f aca="false">FALSE()</f>
        <is>
          <t/>
        </is>
      </c>
      <c r="I2260" s="24" t="inlineStr">
        <f aca="false">FALSE()</f>
        <is>
          <t/>
        </is>
      </c>
      <c r="J2260" s="24" t="inlineStr">
        <f aca="false">FALSE()</f>
        <is>
          <t/>
        </is>
      </c>
      <c r="K2260" s="24" t="inlineStr">
        <f aca="false">FALSE()</f>
        <is>
          <t/>
        </is>
      </c>
      <c r="L2260" s="24" t="inlineStr">
        <f aca="false">FALSE()</f>
        <is>
          <t/>
        </is>
      </c>
    </row>
    <row r="2261" customFormat="false" ht="15" hidden="false" customHeight="false" outlineLevel="0" collapsed="false">
      <c r="A2261" s="24" t="s">
        <v>15092</v>
      </c>
      <c r="B2261" s="24" t="s">
        <v>15099</v>
      </c>
      <c r="C2261" s="24" t="n">
        <v>3</v>
      </c>
      <c r="D2261" s="108" t="n">
        <v>0.0141989577424094</v>
      </c>
      <c r="E2261" s="108" t="n">
        <v>1.43669259766405</v>
      </c>
      <c r="F2261" s="24" t="s">
        <v>14063</v>
      </c>
      <c r="G2261" s="24" t="inlineStr">
        <f aca="false">FALSE()</f>
        <is>
          <t/>
        </is>
      </c>
      <c r="H2261" s="24" t="inlineStr">
        <f aca="false">FALSE()</f>
        <is>
          <t/>
        </is>
      </c>
      <c r="I2261" s="24" t="inlineStr">
        <f aca="false">FALSE()</f>
        <is>
          <t/>
        </is>
      </c>
      <c r="J2261" s="24" t="inlineStr">
        <f aca="false">FALSE()</f>
        <is>
          <t/>
        </is>
      </c>
      <c r="K2261" s="24" t="inlineStr">
        <f aca="false">FALSE()</f>
        <is>
          <t/>
        </is>
      </c>
      <c r="L2261" s="24" t="inlineStr">
        <f aca="false">FALSE()</f>
        <is>
          <t/>
        </is>
      </c>
    </row>
    <row r="2262" customFormat="false" ht="15" hidden="false" customHeight="false" outlineLevel="0" collapsed="false">
      <c r="A2262" s="24" t="s">
        <v>15099</v>
      </c>
      <c r="B2262" s="24" t="s">
        <v>893</v>
      </c>
      <c r="C2262" s="24" t="n">
        <v>3</v>
      </c>
      <c r="D2262" s="108" t="n">
        <v>0.0141989577424094</v>
      </c>
      <c r="E2262" s="108" t="n">
        <v>1.43669259766405</v>
      </c>
      <c r="F2262" s="24" t="s">
        <v>14063</v>
      </c>
      <c r="G2262" s="24" t="inlineStr">
        <f aca="false">FALSE()</f>
        <is>
          <t/>
        </is>
      </c>
      <c r="H2262" s="24" t="inlineStr">
        <f aca="false">FALSE()</f>
        <is>
          <t/>
        </is>
      </c>
      <c r="I2262" s="24" t="inlineStr">
        <f aca="false">FALSE()</f>
        <is>
          <t/>
        </is>
      </c>
      <c r="J2262" s="24" t="inlineStr">
        <f aca="false">FALSE()</f>
        <is>
          <t/>
        </is>
      </c>
      <c r="K2262" s="24" t="inlineStr">
        <f aca="false">FALSE()</f>
        <is>
          <t/>
        </is>
      </c>
      <c r="L2262" s="24" t="inlineStr">
        <f aca="false">FALSE()</f>
        <is>
          <t/>
        </is>
      </c>
    </row>
    <row r="2263" customFormat="false" ht="15" hidden="false" customHeight="false" outlineLevel="0" collapsed="false">
      <c r="A2263" s="24" t="s">
        <v>325</v>
      </c>
      <c r="B2263" s="24" t="s">
        <v>15384</v>
      </c>
      <c r="C2263" s="24" t="n">
        <v>2</v>
      </c>
      <c r="D2263" s="108" t="n">
        <v>0.0133791109183992</v>
      </c>
      <c r="E2263" s="108" t="n">
        <v>0.913813852383717</v>
      </c>
      <c r="F2263" s="24" t="s">
        <v>14063</v>
      </c>
      <c r="G2263" s="24" t="inlineStr">
        <f aca="false">FALSE()</f>
        <is>
          <t/>
        </is>
      </c>
      <c r="H2263" s="24" t="inlineStr">
        <f aca="false">FALSE()</f>
        <is>
          <t/>
        </is>
      </c>
      <c r="I2263" s="24" t="inlineStr">
        <f aca="false">FALSE()</f>
        <is>
          <t/>
        </is>
      </c>
      <c r="J2263" s="24" t="inlineStr">
        <f aca="false">FALSE()</f>
        <is>
          <t/>
        </is>
      </c>
      <c r="K2263" s="24" t="inlineStr">
        <f aca="false">FALSE()</f>
        <is>
          <t/>
        </is>
      </c>
      <c r="L2263" s="24" t="inlineStr">
        <f aca="false">FALSE()</f>
        <is>
          <t/>
        </is>
      </c>
    </row>
    <row r="2264" customFormat="false" ht="15" hidden="false" customHeight="false" outlineLevel="0" collapsed="false">
      <c r="A2264" s="24" t="s">
        <v>16083</v>
      </c>
      <c r="B2264" s="24" t="s">
        <v>15384</v>
      </c>
      <c r="C2264" s="24" t="n">
        <v>2</v>
      </c>
      <c r="D2264" s="108" t="n">
        <v>0.0133791109183992</v>
      </c>
      <c r="E2264" s="108" t="n">
        <v>1.31175386105575</v>
      </c>
      <c r="F2264" s="24" t="s">
        <v>14063</v>
      </c>
      <c r="G2264" s="24" t="inlineStr">
        <f aca="false">FALSE()</f>
        <is>
          <t/>
        </is>
      </c>
      <c r="H2264" s="24" t="inlineStr">
        <f aca="false">FALSE()</f>
        <is>
          <t/>
        </is>
      </c>
      <c r="I2264" s="24" t="inlineStr">
        <f aca="false">FALSE()</f>
        <is>
          <t/>
        </is>
      </c>
      <c r="J2264" s="24" t="inlineStr">
        <f aca="false">FALSE()</f>
        <is>
          <t/>
        </is>
      </c>
      <c r="K2264" s="24" t="inlineStr">
        <f aca="false">FALSE()</f>
        <is>
          <t/>
        </is>
      </c>
      <c r="L2264" s="24" t="inlineStr">
        <f aca="false">FALSE()</f>
        <is>
          <t/>
        </is>
      </c>
    </row>
    <row r="2265" customFormat="false" ht="15" hidden="false" customHeight="false" outlineLevel="0" collapsed="false">
      <c r="A2265" s="24" t="s">
        <v>15384</v>
      </c>
      <c r="B2265" s="24" t="s">
        <v>15742</v>
      </c>
      <c r="C2265" s="24" t="n">
        <v>2</v>
      </c>
      <c r="D2265" s="108" t="n">
        <v>0.0133791109183992</v>
      </c>
      <c r="E2265" s="108" t="n">
        <v>1.2148438480477</v>
      </c>
      <c r="F2265" s="24" t="s">
        <v>14063</v>
      </c>
      <c r="G2265" s="24" t="inlineStr">
        <f aca="false">FALSE()</f>
        <is>
          <t/>
        </is>
      </c>
      <c r="H2265" s="24" t="inlineStr">
        <f aca="false">FALSE()</f>
        <is>
          <t/>
        </is>
      </c>
      <c r="I2265" s="24" t="inlineStr">
        <f aca="false">FALSE()</f>
        <is>
          <t/>
        </is>
      </c>
      <c r="J2265" s="24" t="inlineStr">
        <f aca="false">FALSE()</f>
        <is>
          <t/>
        </is>
      </c>
      <c r="K2265" s="24" t="inlineStr">
        <f aca="false">FALSE()</f>
        <is>
          <t/>
        </is>
      </c>
      <c r="L2265" s="24" t="inlineStr">
        <f aca="false">FALSE()</f>
        <is>
          <t/>
        </is>
      </c>
    </row>
    <row r="2266" customFormat="false" ht="15" hidden="false" customHeight="false" outlineLevel="0" collapsed="false">
      <c r="A2266" s="24" t="s">
        <v>15742</v>
      </c>
      <c r="B2266" s="24" t="s">
        <v>15102</v>
      </c>
      <c r="C2266" s="24" t="n">
        <v>2</v>
      </c>
      <c r="D2266" s="108" t="n">
        <v>0.0133791109183992</v>
      </c>
      <c r="E2266" s="108" t="n">
        <v>1.61278385671974</v>
      </c>
      <c r="F2266" s="24" t="s">
        <v>14063</v>
      </c>
      <c r="G2266" s="24" t="inlineStr">
        <f aca="false">FALSE()</f>
        <is>
          <t/>
        </is>
      </c>
      <c r="H2266" s="24" t="inlineStr">
        <f aca="false">FALSE()</f>
        <is>
          <t/>
        </is>
      </c>
      <c r="I2266" s="24" t="inlineStr">
        <f aca="false">FALSE()</f>
        <is>
          <t/>
        </is>
      </c>
      <c r="J2266" s="24" t="inlineStr">
        <f aca="false">FALSE()</f>
        <is>
          <t/>
        </is>
      </c>
      <c r="K2266" s="24" t="inlineStr">
        <f aca="false">FALSE()</f>
        <is>
          <t/>
        </is>
      </c>
      <c r="L2266" s="24" t="inlineStr">
        <f aca="false">FALSE()</f>
        <is>
          <t/>
        </is>
      </c>
    </row>
    <row r="2267" customFormat="false" ht="15" hidden="false" customHeight="false" outlineLevel="0" collapsed="false">
      <c r="A2267" s="24" t="s">
        <v>15102</v>
      </c>
      <c r="B2267" s="24" t="s">
        <v>320</v>
      </c>
      <c r="C2267" s="24" t="n">
        <v>2</v>
      </c>
      <c r="D2267" s="108" t="n">
        <v>0.0133791109183992</v>
      </c>
      <c r="E2267" s="108" t="n">
        <v>1.61278385671974</v>
      </c>
      <c r="F2267" s="24" t="s">
        <v>14063</v>
      </c>
      <c r="G2267" s="24" t="inlineStr">
        <f aca="false">FALSE()</f>
        <is>
          <t/>
        </is>
      </c>
      <c r="H2267" s="24" t="inlineStr">
        <f aca="false">FALSE()</f>
        <is>
          <t/>
        </is>
      </c>
      <c r="I2267" s="24" t="inlineStr">
        <f aca="false">FALSE()</f>
        <is>
          <t/>
        </is>
      </c>
      <c r="J2267" s="24" t="inlineStr">
        <f aca="false">FALSE()</f>
        <is>
          <t/>
        </is>
      </c>
      <c r="K2267" s="24" t="inlineStr">
        <f aca="false">FALSE()</f>
        <is>
          <t/>
        </is>
      </c>
      <c r="L2267" s="24" t="inlineStr">
        <f aca="false">FALSE()</f>
        <is>
          <t/>
        </is>
      </c>
    </row>
    <row r="2268" customFormat="false" ht="15" hidden="false" customHeight="false" outlineLevel="0" collapsed="false">
      <c r="A2268" s="24" t="s">
        <v>320</v>
      </c>
      <c r="B2268" s="24" t="s">
        <v>15314</v>
      </c>
      <c r="C2268" s="24" t="n">
        <v>2</v>
      </c>
      <c r="D2268" s="108" t="n">
        <v>0.0133791109183992</v>
      </c>
      <c r="E2268" s="108" t="n">
        <v>1.2148438480477</v>
      </c>
      <c r="F2268" s="24" t="s">
        <v>14063</v>
      </c>
      <c r="G2268" s="24" t="inlineStr">
        <f aca="false">FALSE()</f>
        <is>
          <t/>
        </is>
      </c>
      <c r="H2268" s="24" t="inlineStr">
        <f aca="false">FALSE()</f>
        <is>
          <t/>
        </is>
      </c>
      <c r="I2268" s="24" t="inlineStr">
        <f aca="false">FALSE()</f>
        <is>
          <t/>
        </is>
      </c>
      <c r="J2268" s="24" t="inlineStr">
        <f aca="false">FALSE()</f>
        <is>
          <t/>
        </is>
      </c>
      <c r="K2268" s="24" t="inlineStr">
        <f aca="false">FALSE()</f>
        <is>
          <t/>
        </is>
      </c>
      <c r="L2268" s="24" t="inlineStr">
        <f aca="false">FALSE()</f>
        <is>
          <t/>
        </is>
      </c>
    </row>
    <row r="2269" customFormat="false" ht="15" hidden="false" customHeight="false" outlineLevel="0" collapsed="false">
      <c r="A2269" s="24" t="s">
        <v>325</v>
      </c>
      <c r="B2269" s="24" t="s">
        <v>15365</v>
      </c>
      <c r="C2269" s="24" t="n">
        <v>2</v>
      </c>
      <c r="D2269" s="108" t="n">
        <v>0.0133791109183992</v>
      </c>
      <c r="E2269" s="108" t="n">
        <v>1.2148438480477</v>
      </c>
      <c r="F2269" s="24" t="s">
        <v>14063</v>
      </c>
      <c r="G2269" s="24" t="inlineStr">
        <f aca="false">FALSE()</f>
        <is>
          <t/>
        </is>
      </c>
      <c r="H2269" s="24" t="inlineStr">
        <f aca="false">FALSE()</f>
        <is>
          <t/>
        </is>
      </c>
      <c r="I2269" s="24" t="inlineStr">
        <f aca="false">FALSE()</f>
        <is>
          <t/>
        </is>
      </c>
      <c r="J2269" s="24" t="n">
        <f aca="false">TRUE()</f>
        <v>1</v>
      </c>
      <c r="K2269" s="24" t="inlineStr">
        <f aca="false">FALSE()</f>
        <is>
          <t/>
        </is>
      </c>
      <c r="L2269" s="24" t="inlineStr">
        <f aca="false">FALSE()</f>
        <is>
          <t/>
        </is>
      </c>
    </row>
    <row r="2270" customFormat="false" ht="15" hidden="false" customHeight="false" outlineLevel="0" collapsed="false">
      <c r="A2270" s="24" t="s">
        <v>15670</v>
      </c>
      <c r="B2270" s="24" t="s">
        <v>15671</v>
      </c>
      <c r="C2270" s="24" t="n">
        <v>3</v>
      </c>
      <c r="D2270" s="108" t="n">
        <v>0.0112804448957469</v>
      </c>
      <c r="E2270" s="108" t="n">
        <v>1.25527250510331</v>
      </c>
      <c r="F2270" s="24" t="s">
        <v>14069</v>
      </c>
      <c r="G2270" s="24" t="inlineStr">
        <f aca="false">FALSE()</f>
        <is>
          <t/>
        </is>
      </c>
      <c r="H2270" s="24" t="inlineStr">
        <f aca="false">FALSE()</f>
        <is>
          <t/>
        </is>
      </c>
      <c r="I2270" s="24" t="inlineStr">
        <f aca="false">FALSE()</f>
        <is>
          <t/>
        </is>
      </c>
      <c r="J2270" s="24" t="n">
        <f aca="false">FALSE()</f>
        <v>0</v>
      </c>
      <c r="K2270" s="24" t="inlineStr">
        <f aca="false">FALSE()</f>
        <is>
          <t/>
        </is>
      </c>
      <c r="L2270" s="24" t="inlineStr">
        <f aca="false">FALSE()</f>
        <is>
          <t/>
        </is>
      </c>
    </row>
    <row r="2271" customFormat="false" ht="15" hidden="false" customHeight="false" outlineLevel="0" collapsed="false">
      <c r="A2271" s="24" t="s">
        <v>15155</v>
      </c>
      <c r="B2271" s="24" t="s">
        <v>14894</v>
      </c>
      <c r="C2271" s="24" t="n">
        <v>2</v>
      </c>
      <c r="D2271" s="108" t="n">
        <v>0.0134894918193911</v>
      </c>
      <c r="E2271" s="108" t="n">
        <v>1.43136376415899</v>
      </c>
      <c r="F2271" s="24" t="s">
        <v>14069</v>
      </c>
      <c r="G2271" s="24" t="inlineStr">
        <f aca="false">FALSE()</f>
        <is>
          <t/>
        </is>
      </c>
      <c r="H2271" s="24" t="inlineStr">
        <f aca="false">FALSE()</f>
        <is>
          <t/>
        </is>
      </c>
      <c r="I2271" s="24" t="inlineStr">
        <f aca="false">FALSE()</f>
        <is>
          <t/>
        </is>
      </c>
      <c r="J2271" s="24" t="inlineStr">
        <f aca="false">FALSE()</f>
        <is>
          <t/>
        </is>
      </c>
      <c r="K2271" s="24" t="inlineStr">
        <f aca="false">FALSE()</f>
        <is>
          <t/>
        </is>
      </c>
      <c r="L2271" s="24" t="inlineStr">
        <f aca="false">FALSE()</f>
        <is>
          <t/>
        </is>
      </c>
    </row>
    <row r="2272" customFormat="false" ht="15" hidden="false" customHeight="false" outlineLevel="0" collapsed="false">
      <c r="A2272" s="24" t="s">
        <v>14894</v>
      </c>
      <c r="B2272" s="24" t="s">
        <v>16061</v>
      </c>
      <c r="C2272" s="24" t="n">
        <v>2</v>
      </c>
      <c r="D2272" s="108" t="n">
        <v>0.0134894918193911</v>
      </c>
      <c r="E2272" s="108" t="n">
        <v>1.43136376415899</v>
      </c>
      <c r="F2272" s="24" t="s">
        <v>14069</v>
      </c>
      <c r="G2272" s="24" t="inlineStr">
        <f aca="false">FALSE()</f>
        <is>
          <t/>
        </is>
      </c>
      <c r="H2272" s="24" t="inlineStr">
        <f aca="false">FALSE()</f>
        <is>
          <t/>
        </is>
      </c>
      <c r="I2272" s="24" t="inlineStr">
        <f aca="false">FALSE()</f>
        <is>
          <t/>
        </is>
      </c>
      <c r="J2272" s="24" t="inlineStr">
        <f aca="false">FALSE()</f>
        <is>
          <t/>
        </is>
      </c>
      <c r="K2272" s="24" t="inlineStr">
        <f aca="false">FALSE()</f>
        <is>
          <t/>
        </is>
      </c>
      <c r="L2272" s="24" t="inlineStr">
        <f aca="false">FALSE()</f>
        <is>
          <t/>
        </is>
      </c>
    </row>
    <row r="2273" customFormat="false" ht="15" hidden="false" customHeight="false" outlineLevel="0" collapsed="false">
      <c r="A2273" s="24" t="s">
        <v>16061</v>
      </c>
      <c r="B2273" s="24" t="s">
        <v>15151</v>
      </c>
      <c r="C2273" s="24" t="n">
        <v>2</v>
      </c>
      <c r="D2273" s="108" t="n">
        <v>0.0134894918193911</v>
      </c>
      <c r="E2273" s="108" t="n">
        <v>1.13033376849501</v>
      </c>
      <c r="F2273" s="24" t="s">
        <v>14069</v>
      </c>
      <c r="G2273" s="24" t="inlineStr">
        <f aca="false">FALSE()</f>
        <is>
          <t/>
        </is>
      </c>
      <c r="H2273" s="24" t="inlineStr">
        <f aca="false">FALSE()</f>
        <is>
          <t/>
        </is>
      </c>
      <c r="I2273" s="24" t="inlineStr">
        <f aca="false">FALSE()</f>
        <is>
          <t/>
        </is>
      </c>
      <c r="J2273" s="24" t="inlineStr">
        <f aca="false">FALSE()</f>
        <is>
          <t/>
        </is>
      </c>
      <c r="K2273" s="24" t="inlineStr">
        <f aca="false">FALSE()</f>
        <is>
          <t/>
        </is>
      </c>
      <c r="L2273" s="24" t="inlineStr">
        <f aca="false">FALSE()</f>
        <is>
          <t/>
        </is>
      </c>
    </row>
    <row r="2274" customFormat="false" ht="15" hidden="false" customHeight="false" outlineLevel="0" collapsed="false">
      <c r="A2274" s="24" t="s">
        <v>15151</v>
      </c>
      <c r="B2274" s="24" t="s">
        <v>16062</v>
      </c>
      <c r="C2274" s="24" t="n">
        <v>2</v>
      </c>
      <c r="D2274" s="108" t="n">
        <v>0.0134894918193911</v>
      </c>
      <c r="E2274" s="108" t="n">
        <v>1.13033376849501</v>
      </c>
      <c r="F2274" s="24" t="s">
        <v>14069</v>
      </c>
      <c r="G2274" s="24" t="inlineStr">
        <f aca="false">FALSE()</f>
        <is>
          <t/>
        </is>
      </c>
      <c r="H2274" s="24" t="inlineStr">
        <f aca="false">FALSE()</f>
        <is>
          <t/>
        </is>
      </c>
      <c r="I2274" s="24" t="inlineStr">
        <f aca="false">FALSE()</f>
        <is>
          <t/>
        </is>
      </c>
      <c r="J2274" s="24" t="inlineStr">
        <f aca="false">FALSE()</f>
        <is>
          <t/>
        </is>
      </c>
      <c r="K2274" s="24" t="inlineStr">
        <f aca="false">FALSE()</f>
        <is>
          <t/>
        </is>
      </c>
      <c r="L2274" s="24" t="inlineStr">
        <f aca="false">FALSE()</f>
        <is>
          <t/>
        </is>
      </c>
    </row>
    <row r="2275" customFormat="false" ht="15" hidden="false" customHeight="false" outlineLevel="0" collapsed="false">
      <c r="A2275" s="24" t="s">
        <v>16062</v>
      </c>
      <c r="B2275" s="24" t="s">
        <v>15151</v>
      </c>
      <c r="C2275" s="24" t="n">
        <v>2</v>
      </c>
      <c r="D2275" s="108" t="n">
        <v>0.0134894918193911</v>
      </c>
      <c r="E2275" s="108" t="n">
        <v>1.13033376849501</v>
      </c>
      <c r="F2275" s="24" t="s">
        <v>14069</v>
      </c>
      <c r="G2275" s="24" t="inlineStr">
        <f aca="false">FALSE()</f>
        <is>
          <t/>
        </is>
      </c>
      <c r="H2275" s="24" t="inlineStr">
        <f aca="false">FALSE()</f>
        <is>
          <t/>
        </is>
      </c>
      <c r="I2275" s="24" t="inlineStr">
        <f aca="false">FALSE()</f>
        <is>
          <t/>
        </is>
      </c>
      <c r="J2275" s="24" t="inlineStr">
        <f aca="false">FALSE()</f>
        <is>
          <t/>
        </is>
      </c>
      <c r="K2275" s="24" t="inlineStr">
        <f aca="false">FALSE()</f>
        <is>
          <t/>
        </is>
      </c>
      <c r="L2275" s="24" t="inlineStr">
        <f aca="false">FALSE()</f>
        <is>
          <t/>
        </is>
      </c>
    </row>
    <row r="2276" customFormat="false" ht="15" hidden="false" customHeight="false" outlineLevel="0" collapsed="false">
      <c r="A2276" s="24" t="s">
        <v>15151</v>
      </c>
      <c r="B2276" s="24" t="s">
        <v>16063</v>
      </c>
      <c r="C2276" s="24" t="n">
        <v>2</v>
      </c>
      <c r="D2276" s="108" t="n">
        <v>0.0134894918193911</v>
      </c>
      <c r="E2276" s="108" t="n">
        <v>1.13033376849501</v>
      </c>
      <c r="F2276" s="24" t="s">
        <v>14069</v>
      </c>
      <c r="G2276" s="24" t="inlineStr">
        <f aca="false">FALSE()</f>
        <is>
          <t/>
        </is>
      </c>
      <c r="H2276" s="24" t="inlineStr">
        <f aca="false">FALSE()</f>
        <is>
          <t/>
        </is>
      </c>
      <c r="I2276" s="24" t="inlineStr">
        <f aca="false">FALSE()</f>
        <is>
          <t/>
        </is>
      </c>
      <c r="J2276" s="24" t="inlineStr">
        <f aca="false">FALSE()</f>
        <is>
          <t/>
        </is>
      </c>
      <c r="K2276" s="24" t="inlineStr">
        <f aca="false">FALSE()</f>
        <is>
          <t/>
        </is>
      </c>
      <c r="L2276" s="24" t="inlineStr">
        <f aca="false">FALSE()</f>
        <is>
          <t/>
        </is>
      </c>
    </row>
    <row r="2277" customFormat="false" ht="15" hidden="false" customHeight="false" outlineLevel="0" collapsed="false">
      <c r="A2277" s="24" t="s">
        <v>16063</v>
      </c>
      <c r="B2277" s="24" t="s">
        <v>15670</v>
      </c>
      <c r="C2277" s="24" t="n">
        <v>2</v>
      </c>
      <c r="D2277" s="108" t="n">
        <v>0.0134894918193911</v>
      </c>
      <c r="E2277" s="108" t="n">
        <v>1.25527250510331</v>
      </c>
      <c r="F2277" s="24" t="s">
        <v>14069</v>
      </c>
      <c r="G2277" s="24" t="inlineStr">
        <f aca="false">FALSE()</f>
        <is>
          <t/>
        </is>
      </c>
      <c r="H2277" s="24" t="inlineStr">
        <f aca="false">FALSE()</f>
        <is>
          <t/>
        </is>
      </c>
      <c r="I2277" s="24" t="inlineStr">
        <f aca="false">FALSE()</f>
        <is>
          <t/>
        </is>
      </c>
      <c r="J2277" s="24" t="inlineStr">
        <f aca="false">FALSE()</f>
        <is>
          <t/>
        </is>
      </c>
      <c r="K2277" s="24" t="inlineStr">
        <f aca="false">FALSE()</f>
        <is>
          <t/>
        </is>
      </c>
      <c r="L2277" s="24" t="inlineStr">
        <f aca="false">FALSE()</f>
        <is>
          <t/>
        </is>
      </c>
    </row>
    <row r="2278" customFormat="false" ht="15" hidden="false" customHeight="false" outlineLevel="0" collapsed="false">
      <c r="A2278" s="24" t="s">
        <v>15671</v>
      </c>
      <c r="B2278" s="24" t="s">
        <v>349</v>
      </c>
      <c r="C2278" s="24" t="n">
        <v>2</v>
      </c>
      <c r="D2278" s="108" t="n">
        <v>0.0134894918193911</v>
      </c>
      <c r="E2278" s="108" t="n">
        <v>0.857332496431268</v>
      </c>
      <c r="F2278" s="24" t="s">
        <v>14069</v>
      </c>
      <c r="G2278" s="24" t="inlineStr">
        <f aca="false">FALSE()</f>
        <is>
          <t/>
        </is>
      </c>
      <c r="H2278" s="24" t="inlineStr">
        <f aca="false">FALSE()</f>
        <is>
          <t/>
        </is>
      </c>
      <c r="I2278" s="24" t="inlineStr">
        <f aca="false">FALSE()</f>
        <is>
          <t/>
        </is>
      </c>
      <c r="J2278" s="24" t="inlineStr">
        <f aca="false">FALSE()</f>
        <is>
          <t/>
        </is>
      </c>
      <c r="K2278" s="24" t="inlineStr">
        <f aca="false">FALSE()</f>
        <is>
          <t/>
        </is>
      </c>
      <c r="L2278" s="24" t="inlineStr">
        <f aca="false">FALSE()</f>
        <is>
          <t/>
        </is>
      </c>
    </row>
    <row r="2279" customFormat="false" ht="15" hidden="false" customHeight="false" outlineLevel="0" collapsed="false">
      <c r="A2279" s="24" t="s">
        <v>349</v>
      </c>
      <c r="B2279" s="24" t="s">
        <v>535</v>
      </c>
      <c r="C2279" s="24" t="n">
        <v>2</v>
      </c>
      <c r="D2279" s="108" t="n">
        <v>0.0134894918193911</v>
      </c>
      <c r="E2279" s="108" t="n">
        <v>1.13033376849501</v>
      </c>
      <c r="F2279" s="24" t="s">
        <v>14069</v>
      </c>
      <c r="G2279" s="24" t="inlineStr">
        <f aca="false">FALSE()</f>
        <is>
          <t/>
        </is>
      </c>
      <c r="H2279" s="24" t="inlineStr">
        <f aca="false">FALSE()</f>
        <is>
          <t/>
        </is>
      </c>
      <c r="I2279" s="24" t="inlineStr">
        <f aca="false">FALSE()</f>
        <is>
          <t/>
        </is>
      </c>
      <c r="J2279" s="24" t="inlineStr">
        <f aca="false">FALSE()</f>
        <is>
          <t/>
        </is>
      </c>
      <c r="K2279" s="24" t="inlineStr">
        <f aca="false">FALSE()</f>
        <is>
          <t/>
        </is>
      </c>
      <c r="L2279" s="24" t="inlineStr">
        <f aca="false">FALSE()</f>
        <is>
          <t/>
        </is>
      </c>
    </row>
    <row r="2280" customFormat="false" ht="15" hidden="false" customHeight="false" outlineLevel="0" collapsed="false">
      <c r="A2280" s="24" t="s">
        <v>16077</v>
      </c>
      <c r="B2280" s="24" t="s">
        <v>16078</v>
      </c>
      <c r="C2280" s="24" t="n">
        <v>2</v>
      </c>
      <c r="D2280" s="108" t="n">
        <v>0.0134894918193911</v>
      </c>
      <c r="E2280" s="108" t="n">
        <v>1.43136376415899</v>
      </c>
      <c r="F2280" s="24" t="s">
        <v>14069</v>
      </c>
      <c r="G2280" s="24" t="inlineStr">
        <f aca="false">FALSE()</f>
        <is>
          <t/>
        </is>
      </c>
      <c r="H2280" s="24" t="inlineStr">
        <f aca="false">FALSE()</f>
        <is>
          <t/>
        </is>
      </c>
      <c r="I2280" s="24" t="inlineStr">
        <f aca="false">FALSE()</f>
        <is>
          <t/>
        </is>
      </c>
      <c r="J2280" s="24" t="inlineStr">
        <f aca="false">FALSE()</f>
        <is>
          <t/>
        </is>
      </c>
      <c r="K2280" s="24" t="inlineStr">
        <f aca="false">FALSE()</f>
        <is>
          <t/>
        </is>
      </c>
      <c r="L2280" s="24" t="inlineStr">
        <f aca="false">FALSE()</f>
        <is>
          <t/>
        </is>
      </c>
    </row>
    <row r="2281" customFormat="false" ht="15" hidden="false" customHeight="false" outlineLevel="0" collapsed="false">
      <c r="A2281" s="24" t="s">
        <v>16078</v>
      </c>
      <c r="B2281" s="24" t="s">
        <v>15481</v>
      </c>
      <c r="C2281" s="24" t="n">
        <v>2</v>
      </c>
      <c r="D2281" s="108" t="n">
        <v>0.0134894918193911</v>
      </c>
      <c r="E2281" s="108" t="n">
        <v>1.43136376415899</v>
      </c>
      <c r="F2281" s="24" t="s">
        <v>14069</v>
      </c>
      <c r="G2281" s="24" t="inlineStr">
        <f aca="false">FALSE()</f>
        <is>
          <t/>
        </is>
      </c>
      <c r="H2281" s="24" t="inlineStr">
        <f aca="false">FALSE()</f>
        <is>
          <t/>
        </is>
      </c>
      <c r="I2281" s="24" t="inlineStr">
        <f aca="false">FALSE()</f>
        <is>
          <t/>
        </is>
      </c>
      <c r="J2281" s="24" t="inlineStr">
        <f aca="false">FALSE()</f>
        <is>
          <t/>
        </is>
      </c>
      <c r="K2281" s="24" t="inlineStr">
        <f aca="false">FALSE()</f>
        <is>
          <t/>
        </is>
      </c>
      <c r="L2281" s="24" t="inlineStr">
        <f aca="false">FALSE()</f>
        <is>
          <t/>
        </is>
      </c>
    </row>
    <row r="2282" customFormat="false" ht="15" hidden="false" customHeight="false" outlineLevel="0" collapsed="false">
      <c r="A2282" s="24" t="s">
        <v>15481</v>
      </c>
      <c r="B2282" s="24" t="s">
        <v>15190</v>
      </c>
      <c r="C2282" s="24" t="n">
        <v>2</v>
      </c>
      <c r="D2282" s="108" t="n">
        <v>0.0134894918193911</v>
      </c>
      <c r="E2282" s="108" t="n">
        <v>1.43136376415899</v>
      </c>
      <c r="F2282" s="24" t="s">
        <v>14069</v>
      </c>
      <c r="G2282" s="24" t="inlineStr">
        <f aca="false">FALSE()</f>
        <is>
          <t/>
        </is>
      </c>
      <c r="H2282" s="24" t="inlineStr">
        <f aca="false">FALSE()</f>
        <is>
          <t/>
        </is>
      </c>
      <c r="I2282" s="24" t="inlineStr">
        <f aca="false">FALSE()</f>
        <is>
          <t/>
        </is>
      </c>
      <c r="J2282" s="24" t="inlineStr">
        <f aca="false">FALSE()</f>
        <is>
          <t/>
        </is>
      </c>
      <c r="K2282" s="24" t="inlineStr">
        <f aca="false">FALSE()</f>
        <is>
          <t/>
        </is>
      </c>
      <c r="L2282" s="24" t="inlineStr">
        <f aca="false">FALSE()</f>
        <is>
          <t/>
        </is>
      </c>
    </row>
    <row r="2283" customFormat="false" ht="15" hidden="false" customHeight="false" outlineLevel="0" collapsed="false">
      <c r="A2283" s="24" t="s">
        <v>15190</v>
      </c>
      <c r="B2283" s="24" t="s">
        <v>15356</v>
      </c>
      <c r="C2283" s="24" t="n">
        <v>2</v>
      </c>
      <c r="D2283" s="108" t="n">
        <v>0.0134894918193911</v>
      </c>
      <c r="E2283" s="108" t="n">
        <v>1.43136376415899</v>
      </c>
      <c r="F2283" s="24" t="s">
        <v>14069</v>
      </c>
      <c r="G2283" s="24" t="inlineStr">
        <f aca="false">FALSE()</f>
        <is>
          <t/>
        </is>
      </c>
      <c r="H2283" s="24" t="inlineStr">
        <f aca="false">FALSE()</f>
        <is>
          <t/>
        </is>
      </c>
      <c r="I2283" s="24" t="inlineStr">
        <f aca="false">FALSE()</f>
        <is>
          <t/>
        </is>
      </c>
      <c r="J2283" s="24" t="inlineStr">
        <f aca="false">FALSE()</f>
        <is>
          <t/>
        </is>
      </c>
      <c r="K2283" s="24" t="inlineStr">
        <f aca="false">FALSE()</f>
        <is>
          <t/>
        </is>
      </c>
      <c r="L2283" s="24" t="inlineStr">
        <f aca="false">FALSE()</f>
        <is>
          <t/>
        </is>
      </c>
    </row>
    <row r="2284" customFormat="false" ht="15" hidden="false" customHeight="false" outlineLevel="0" collapsed="false">
      <c r="A2284" s="24" t="s">
        <v>15356</v>
      </c>
      <c r="B2284" s="24" t="s">
        <v>16079</v>
      </c>
      <c r="C2284" s="24" t="n">
        <v>2</v>
      </c>
      <c r="D2284" s="108" t="n">
        <v>0.0134894918193911</v>
      </c>
      <c r="E2284" s="108" t="n">
        <v>1.43136376415899</v>
      </c>
      <c r="F2284" s="24" t="s">
        <v>14069</v>
      </c>
      <c r="G2284" s="24" t="inlineStr">
        <f aca="false">FALSE()</f>
        <is>
          <t/>
        </is>
      </c>
      <c r="H2284" s="24" t="inlineStr">
        <f aca="false">FALSE()</f>
        <is>
          <t/>
        </is>
      </c>
      <c r="I2284" s="24" t="inlineStr">
        <f aca="false">FALSE()</f>
        <is>
          <t/>
        </is>
      </c>
      <c r="J2284" s="24" t="inlineStr">
        <f aca="false">FALSE()</f>
        <is>
          <t/>
        </is>
      </c>
      <c r="K2284" s="24" t="inlineStr">
        <f aca="false">FALSE()</f>
        <is>
          <t/>
        </is>
      </c>
      <c r="L2284" s="24" t="inlineStr">
        <f aca="false">FALSE()</f>
        <is>
          <t/>
        </is>
      </c>
    </row>
    <row r="2285" customFormat="false" ht="15" hidden="false" customHeight="false" outlineLevel="0" collapsed="false">
      <c r="A2285" s="24" t="s">
        <v>16079</v>
      </c>
      <c r="B2285" s="24" t="s">
        <v>16080</v>
      </c>
      <c r="C2285" s="24" t="n">
        <v>2</v>
      </c>
      <c r="D2285" s="108" t="n">
        <v>0.0134894918193911</v>
      </c>
      <c r="E2285" s="108" t="n">
        <v>1.43136376415899</v>
      </c>
      <c r="F2285" s="24" t="s">
        <v>14069</v>
      </c>
      <c r="G2285" s="24" t="inlineStr">
        <f aca="false">FALSE()</f>
        <is>
          <t/>
        </is>
      </c>
      <c r="H2285" s="24" t="inlineStr">
        <f aca="false">FALSE()</f>
        <is>
          <t/>
        </is>
      </c>
      <c r="I2285" s="24" t="inlineStr">
        <f aca="false">FALSE()</f>
        <is>
          <t/>
        </is>
      </c>
      <c r="J2285" s="24" t="inlineStr">
        <f aca="false">FALSE()</f>
        <is>
          <t/>
        </is>
      </c>
      <c r="K2285" s="24" t="inlineStr">
        <f aca="false">FALSE()</f>
        <is>
          <t/>
        </is>
      </c>
      <c r="L2285" s="24" t="inlineStr">
        <f aca="false">FALSE()</f>
        <is>
          <t/>
        </is>
      </c>
    </row>
    <row r="2286" customFormat="false" ht="15" hidden="false" customHeight="false" outlineLevel="0" collapsed="false">
      <c r="A2286" s="24" t="s">
        <v>16080</v>
      </c>
      <c r="B2286" s="24" t="s">
        <v>15483</v>
      </c>
      <c r="C2286" s="24" t="n">
        <v>2</v>
      </c>
      <c r="D2286" s="108" t="n">
        <v>0.0134894918193911</v>
      </c>
      <c r="E2286" s="108" t="n">
        <v>1.43136376415899</v>
      </c>
      <c r="F2286" s="24" t="s">
        <v>14069</v>
      </c>
      <c r="G2286" s="24" t="inlineStr">
        <f aca="false">FALSE()</f>
        <is>
          <t/>
        </is>
      </c>
      <c r="H2286" s="24" t="inlineStr">
        <f aca="false">FALSE()</f>
        <is>
          <t/>
        </is>
      </c>
      <c r="I2286" s="24" t="inlineStr">
        <f aca="false">FALSE()</f>
        <is>
          <t/>
        </is>
      </c>
      <c r="J2286" s="24" t="inlineStr">
        <f aca="false">FALSE()</f>
        <is>
          <t/>
        </is>
      </c>
      <c r="K2286" s="24" t="inlineStr">
        <f aca="false">FALSE()</f>
        <is>
          <t/>
        </is>
      </c>
      <c r="L2286" s="24" t="inlineStr">
        <f aca="false">FALSE()</f>
        <is>
          <t/>
        </is>
      </c>
    </row>
    <row r="2287" customFormat="false" ht="15" hidden="false" customHeight="false" outlineLevel="0" collapsed="false">
      <c r="A2287" s="24" t="s">
        <v>15483</v>
      </c>
      <c r="B2287" s="24" t="s">
        <v>16081</v>
      </c>
      <c r="C2287" s="24" t="n">
        <v>2</v>
      </c>
      <c r="D2287" s="108" t="n">
        <v>0.0134894918193911</v>
      </c>
      <c r="E2287" s="108" t="n">
        <v>1.43136376415899</v>
      </c>
      <c r="F2287" s="24" t="s">
        <v>14069</v>
      </c>
      <c r="G2287" s="24" t="inlineStr">
        <f aca="false">FALSE()</f>
        <is>
          <t/>
        </is>
      </c>
      <c r="H2287" s="24" t="inlineStr">
        <f aca="false">FALSE()</f>
        <is>
          <t/>
        </is>
      </c>
      <c r="I2287" s="24" t="inlineStr">
        <f aca="false">FALSE()</f>
        <is>
          <t/>
        </is>
      </c>
      <c r="J2287" s="24" t="inlineStr">
        <f aca="false">FALSE()</f>
        <is>
          <t/>
        </is>
      </c>
      <c r="K2287" s="24" t="inlineStr">
        <f aca="false">FALSE()</f>
        <is>
          <t/>
        </is>
      </c>
      <c r="L2287" s="24" t="inlineStr">
        <f aca="false">FALSE()</f>
        <is>
          <t/>
        </is>
      </c>
    </row>
    <row r="2288" customFormat="false" ht="15" hidden="false" customHeight="false" outlineLevel="0" collapsed="false">
      <c r="A2288" s="24" t="s">
        <v>16081</v>
      </c>
      <c r="B2288" s="24" t="s">
        <v>349</v>
      </c>
      <c r="C2288" s="24" t="n">
        <v>2</v>
      </c>
      <c r="D2288" s="108" t="n">
        <v>0.0134894918193911</v>
      </c>
      <c r="E2288" s="108" t="n">
        <v>1.03342375548695</v>
      </c>
      <c r="F2288" s="24" t="s">
        <v>14069</v>
      </c>
      <c r="G2288" s="24" t="inlineStr">
        <f aca="false">FALSE()</f>
        <is>
          <t/>
        </is>
      </c>
      <c r="H2288" s="24" t="inlineStr">
        <f aca="false">FALSE()</f>
        <is>
          <t/>
        </is>
      </c>
      <c r="I2288" s="24" t="inlineStr">
        <f aca="false">FALSE()</f>
        <is>
          <t/>
        </is>
      </c>
      <c r="J2288" s="24" t="inlineStr">
        <f aca="false">FALSE()</f>
        <is>
          <t/>
        </is>
      </c>
      <c r="K2288" s="24" t="inlineStr">
        <f aca="false">FALSE()</f>
        <is>
          <t/>
        </is>
      </c>
      <c r="L2288" s="24" t="inlineStr">
        <f aca="false">FALSE()</f>
        <is>
          <t/>
        </is>
      </c>
    </row>
    <row r="2289" customFormat="false" ht="15" hidden="false" customHeight="false" outlineLevel="0" collapsed="false">
      <c r="A2289" s="24" t="s">
        <v>338</v>
      </c>
      <c r="B2289" s="24" t="s">
        <v>15226</v>
      </c>
      <c r="C2289" s="24" t="n">
        <v>7</v>
      </c>
      <c r="D2289" s="108" t="n">
        <v>0</v>
      </c>
      <c r="E2289" s="108" t="n">
        <v>0.767685816705479</v>
      </c>
      <c r="F2289" s="24" t="s">
        <v>14077</v>
      </c>
      <c r="G2289" s="24" t="inlineStr">
        <f aca="false">FALSE()</f>
        <is>
          <t/>
        </is>
      </c>
      <c r="H2289" s="24" t="inlineStr">
        <f aca="false">FALSE()</f>
        <is>
          <t/>
        </is>
      </c>
      <c r="I2289" s="24" t="inlineStr">
        <f aca="false">FALSE()</f>
        <is>
          <t/>
        </is>
      </c>
      <c r="J2289" s="24" t="inlineStr">
        <f aca="false">FALSE()</f>
        <is>
          <t/>
        </is>
      </c>
      <c r="K2289" s="24" t="inlineStr">
        <f aca="false">FALSE()</f>
        <is>
          <t/>
        </is>
      </c>
      <c r="L2289" s="24" t="inlineStr">
        <f aca="false">FALSE()</f>
        <is>
          <t/>
        </is>
      </c>
    </row>
    <row r="2290" customFormat="false" ht="15" hidden="false" customHeight="false" outlineLevel="0" collapsed="false">
      <c r="A2290" s="24" t="s">
        <v>15226</v>
      </c>
      <c r="B2290" s="24" t="s">
        <v>15185</v>
      </c>
      <c r="C2290" s="24" t="n">
        <v>7</v>
      </c>
      <c r="D2290" s="108" t="n">
        <v>0</v>
      </c>
      <c r="E2290" s="108" t="n">
        <v>0.767685816705479</v>
      </c>
      <c r="F2290" s="24" t="s">
        <v>14077</v>
      </c>
      <c r="G2290" s="24" t="inlineStr">
        <f aca="false">FALSE()</f>
        <is>
          <t/>
        </is>
      </c>
      <c r="H2290" s="24" t="inlineStr">
        <f aca="false">FALSE()</f>
        <is>
          <t/>
        </is>
      </c>
      <c r="I2290" s="24" t="inlineStr">
        <f aca="false">FALSE()</f>
        <is>
          <t/>
        </is>
      </c>
      <c r="J2290" s="24" t="inlineStr">
        <f aca="false">FALSE()</f>
        <is>
          <t/>
        </is>
      </c>
      <c r="K2290" s="24" t="inlineStr">
        <f aca="false">FALSE()</f>
        <is>
          <t/>
        </is>
      </c>
      <c r="L2290" s="24" t="inlineStr">
        <f aca="false">FALSE()</f>
        <is>
          <t/>
        </is>
      </c>
    </row>
    <row r="2291" customFormat="false" ht="15" hidden="false" customHeight="false" outlineLevel="0" collapsed="false">
      <c r="A2291" s="24" t="s">
        <v>15185</v>
      </c>
      <c r="B2291" s="24" t="s">
        <v>15073</v>
      </c>
      <c r="C2291" s="24" t="n">
        <v>7</v>
      </c>
      <c r="D2291" s="108" t="n">
        <v>0</v>
      </c>
      <c r="E2291" s="108" t="n">
        <v>0.767685816705479</v>
      </c>
      <c r="F2291" s="24" t="s">
        <v>14077</v>
      </c>
      <c r="G2291" s="24" t="inlineStr">
        <f aca="false">FALSE()</f>
        <is>
          <t/>
        </is>
      </c>
      <c r="H2291" s="24" t="inlineStr">
        <f aca="false">FALSE()</f>
        <is>
          <t/>
        </is>
      </c>
      <c r="I2291" s="24" t="inlineStr">
        <f aca="false">FALSE()</f>
        <is>
          <t/>
        </is>
      </c>
      <c r="J2291" s="24" t="inlineStr">
        <f aca="false">FALSE()</f>
        <is>
          <t/>
        </is>
      </c>
      <c r="K2291" s="24" t="inlineStr">
        <f aca="false">FALSE()</f>
        <is>
          <t/>
        </is>
      </c>
      <c r="L2291" s="24" t="inlineStr">
        <f aca="false">FALSE()</f>
        <is>
          <t/>
        </is>
      </c>
    </row>
    <row r="2292" customFormat="false" ht="15" hidden="false" customHeight="false" outlineLevel="0" collapsed="false">
      <c r="A2292" s="24" t="s">
        <v>15073</v>
      </c>
      <c r="B2292" s="24" t="s">
        <v>15227</v>
      </c>
      <c r="C2292" s="24" t="n">
        <v>7</v>
      </c>
      <c r="D2292" s="108" t="n">
        <v>0</v>
      </c>
      <c r="E2292" s="108" t="n">
        <v>0.767685816705479</v>
      </c>
      <c r="F2292" s="24" t="s">
        <v>14077</v>
      </c>
      <c r="G2292" s="24" t="inlineStr">
        <f aca="false">FALSE()</f>
        <is>
          <t/>
        </is>
      </c>
      <c r="H2292" s="24" t="inlineStr">
        <f aca="false">FALSE()</f>
        <is>
          <t/>
        </is>
      </c>
      <c r="I2292" s="24" t="inlineStr">
        <f aca="false">FALSE()</f>
        <is>
          <t/>
        </is>
      </c>
      <c r="J2292" s="24" t="inlineStr">
        <f aca="false">FALSE()</f>
        <is>
          <t/>
        </is>
      </c>
      <c r="K2292" s="24" t="inlineStr">
        <f aca="false">FALSE()</f>
        <is>
          <t/>
        </is>
      </c>
      <c r="L2292" s="24" t="inlineStr">
        <f aca="false">FALSE()</f>
        <is>
          <t/>
        </is>
      </c>
    </row>
    <row r="2293" customFormat="false" ht="15" hidden="false" customHeight="false" outlineLevel="0" collapsed="false">
      <c r="A2293" s="24" t="s">
        <v>15227</v>
      </c>
      <c r="B2293" s="24" t="s">
        <v>14850</v>
      </c>
      <c r="C2293" s="24" t="n">
        <v>7</v>
      </c>
      <c r="D2293" s="108" t="n">
        <v>0</v>
      </c>
      <c r="E2293" s="108" t="n">
        <v>0.767685816705479</v>
      </c>
      <c r="F2293" s="24" t="s">
        <v>14077</v>
      </c>
      <c r="G2293" s="24" t="inlineStr">
        <f aca="false">FALSE()</f>
        <is>
          <t/>
        </is>
      </c>
      <c r="H2293" s="24" t="inlineStr">
        <f aca="false">FALSE()</f>
        <is>
          <t/>
        </is>
      </c>
      <c r="I2293" s="24" t="inlineStr">
        <f aca="false">FALSE()</f>
        <is>
          <t/>
        </is>
      </c>
      <c r="J2293" s="24" t="n">
        <f aca="false">TRUE()</f>
        <v>1</v>
      </c>
      <c r="K2293" s="24" t="inlineStr">
        <f aca="false">FALSE()</f>
        <is>
          <t/>
        </is>
      </c>
      <c r="L2293" s="24" t="inlineStr">
        <f aca="false">FALSE()</f>
        <is>
          <t/>
        </is>
      </c>
    </row>
    <row r="2294" customFormat="false" ht="15" hidden="false" customHeight="false" outlineLevel="0" collapsed="false">
      <c r="A2294" s="24" t="s">
        <v>742</v>
      </c>
      <c r="B2294" s="24" t="s">
        <v>338</v>
      </c>
      <c r="C2294" s="24" t="n">
        <v>6</v>
      </c>
      <c r="D2294" s="108" t="n">
        <v>0.00836834870382665</v>
      </c>
      <c r="E2294" s="108" t="n">
        <v>0.834632606336092</v>
      </c>
      <c r="F2294" s="24" t="s">
        <v>14077</v>
      </c>
      <c r="G2294" s="24" t="inlineStr">
        <f aca="false">FALSE()</f>
        <is>
          <t/>
        </is>
      </c>
      <c r="H2294" s="24" t="inlineStr">
        <f aca="false">FALSE()</f>
        <is>
          <t/>
        </is>
      </c>
      <c r="I2294" s="24" t="inlineStr">
        <f aca="false">FALSE()</f>
        <is>
          <t/>
        </is>
      </c>
      <c r="J2294" s="24" t="n">
        <f aca="false">FALSE()</f>
        <v>0</v>
      </c>
      <c r="K2294" s="24" t="inlineStr">
        <f aca="false">FALSE()</f>
        <is>
          <t/>
        </is>
      </c>
      <c r="L2294" s="24" t="inlineStr">
        <f aca="false">FALSE()</f>
        <is>
          <t/>
        </is>
      </c>
    </row>
    <row r="2295" customFormat="false" ht="15" hidden="false" customHeight="false" outlineLevel="0" collapsed="false">
      <c r="A2295" s="24" t="s">
        <v>14853</v>
      </c>
      <c r="B2295" s="24" t="s">
        <v>15268</v>
      </c>
      <c r="C2295" s="24" t="n">
        <v>6</v>
      </c>
      <c r="D2295" s="108" t="n">
        <v>0</v>
      </c>
      <c r="E2295" s="108" t="n">
        <v>0.893946607552074</v>
      </c>
      <c r="F2295" s="24" t="s">
        <v>14082</v>
      </c>
      <c r="G2295" s="24" t="inlineStr">
        <f aca="false">FALSE()</f>
        <is>
          <t/>
        </is>
      </c>
      <c r="H2295" s="24" t="inlineStr">
        <f aca="false">FALSE()</f>
        <is>
          <t/>
        </is>
      </c>
      <c r="I2295" s="24" t="inlineStr">
        <f aca="false">FALSE()</f>
        <is>
          <t/>
        </is>
      </c>
      <c r="J2295" s="24" t="inlineStr">
        <f aca="false">FALSE()</f>
        <is>
          <t/>
        </is>
      </c>
      <c r="K2295" s="24" t="inlineStr">
        <f aca="false">FALSE()</f>
        <is>
          <t/>
        </is>
      </c>
      <c r="L2295" s="24" t="inlineStr">
        <f aca="false">FALSE()</f>
        <is>
          <t/>
        </is>
      </c>
    </row>
    <row r="2296" customFormat="false" ht="15" hidden="false" customHeight="false" outlineLevel="0" collapsed="false">
      <c r="A2296" s="24" t="s">
        <v>15268</v>
      </c>
      <c r="B2296" s="24" t="s">
        <v>2802</v>
      </c>
      <c r="C2296" s="24" t="n">
        <v>6</v>
      </c>
      <c r="D2296" s="108" t="n">
        <v>0</v>
      </c>
      <c r="E2296" s="108" t="n">
        <v>0.893946607552074</v>
      </c>
      <c r="F2296" s="24" t="s">
        <v>14082</v>
      </c>
      <c r="G2296" s="24" t="inlineStr">
        <f aca="false">FALSE()</f>
        <is>
          <t/>
        </is>
      </c>
      <c r="H2296" s="24" t="inlineStr">
        <f aca="false">FALSE()</f>
        <is>
          <t/>
        </is>
      </c>
      <c r="I2296" s="24" t="inlineStr">
        <f aca="false">FALSE()</f>
        <is>
          <t/>
        </is>
      </c>
      <c r="J2296" s="24" t="inlineStr">
        <f aca="false">FALSE()</f>
        <is>
          <t/>
        </is>
      </c>
      <c r="K2296" s="24" t="inlineStr">
        <f aca="false">FALSE()</f>
        <is>
          <t/>
        </is>
      </c>
      <c r="L2296" s="24" t="inlineStr">
        <f aca="false">FALSE()</f>
        <is>
          <t/>
        </is>
      </c>
    </row>
    <row r="2297" customFormat="false" ht="15" hidden="false" customHeight="false" outlineLevel="0" collapsed="false">
      <c r="A2297" s="24" t="s">
        <v>2802</v>
      </c>
      <c r="B2297" s="24" t="s">
        <v>15232</v>
      </c>
      <c r="C2297" s="24" t="n">
        <v>6</v>
      </c>
      <c r="D2297" s="108" t="n">
        <v>0</v>
      </c>
      <c r="E2297" s="108" t="n">
        <v>0.893946607552074</v>
      </c>
      <c r="F2297" s="24" t="s">
        <v>14082</v>
      </c>
      <c r="G2297" s="24" t="inlineStr">
        <f aca="false">FALSE()</f>
        <is>
          <t/>
        </is>
      </c>
      <c r="H2297" s="24" t="inlineStr">
        <f aca="false">FALSE()</f>
        <is>
          <t/>
        </is>
      </c>
      <c r="I2297" s="24" t="inlineStr">
        <f aca="false">FALSE()</f>
        <is>
          <t/>
        </is>
      </c>
      <c r="J2297" s="24" t="inlineStr">
        <f aca="false">FALSE()</f>
        <is>
          <t/>
        </is>
      </c>
      <c r="K2297" s="24" t="inlineStr">
        <f aca="false">FALSE()</f>
        <is>
          <t/>
        </is>
      </c>
      <c r="L2297" s="24" t="inlineStr">
        <f aca="false">FALSE()</f>
        <is>
          <t/>
        </is>
      </c>
    </row>
    <row r="2298" customFormat="false" ht="15" hidden="false" customHeight="false" outlineLevel="0" collapsed="false">
      <c r="A2298" s="24" t="s">
        <v>15232</v>
      </c>
      <c r="B2298" s="24" t="s">
        <v>15269</v>
      </c>
      <c r="C2298" s="24" t="n">
        <v>6</v>
      </c>
      <c r="D2298" s="108" t="n">
        <v>0</v>
      </c>
      <c r="E2298" s="108" t="n">
        <v>0.893946607552074</v>
      </c>
      <c r="F2298" s="24" t="s">
        <v>14082</v>
      </c>
      <c r="G2298" s="24" t="inlineStr">
        <f aca="false">FALSE()</f>
        <is>
          <t/>
        </is>
      </c>
      <c r="H2298" s="24" t="inlineStr">
        <f aca="false">FALSE()</f>
        <is>
          <t/>
        </is>
      </c>
      <c r="I2298" s="24" t="inlineStr">
        <f aca="false">FALSE()</f>
        <is>
          <t/>
        </is>
      </c>
      <c r="J2298" s="24" t="n">
        <f aca="false">TRUE()</f>
        <v>1</v>
      </c>
      <c r="K2298" s="24" t="inlineStr">
        <f aca="false">FALSE()</f>
        <is>
          <t/>
        </is>
      </c>
      <c r="L2298" s="24" t="inlineStr">
        <f aca="false">FALSE()</f>
        <is>
          <t/>
        </is>
      </c>
    </row>
    <row r="2299" customFormat="false" ht="15" hidden="false" customHeight="false" outlineLevel="0" collapsed="false">
      <c r="A2299" s="24" t="s">
        <v>15269</v>
      </c>
      <c r="B2299" s="24" t="s">
        <v>15094</v>
      </c>
      <c r="C2299" s="24" t="n">
        <v>6</v>
      </c>
      <c r="D2299" s="108" t="n">
        <v>0</v>
      </c>
      <c r="E2299" s="108" t="n">
        <v>0.893946607552074</v>
      </c>
      <c r="F2299" s="24" t="s">
        <v>14082</v>
      </c>
      <c r="G2299" s="24" t="n">
        <f aca="false">TRUE()</f>
        <v>1</v>
      </c>
      <c r="H2299" s="24" t="inlineStr">
        <f aca="false">FALSE()</f>
        <is>
          <t/>
        </is>
      </c>
      <c r="I2299" s="24" t="inlineStr">
        <f aca="false">FALSE()</f>
        <is>
          <t/>
        </is>
      </c>
      <c r="J2299" s="24" t="n">
        <f aca="false">FALSE()</f>
        <v>0</v>
      </c>
      <c r="K2299" s="24" t="inlineStr">
        <f aca="false">FALSE()</f>
        <is>
          <t/>
        </is>
      </c>
      <c r="L2299" s="24" t="inlineStr">
        <f aca="false">FALSE()</f>
        <is>
          <t/>
        </is>
      </c>
    </row>
    <row r="2300" customFormat="false" ht="15" hidden="false" customHeight="false" outlineLevel="0" collapsed="false">
      <c r="A2300" s="24" t="s">
        <v>15094</v>
      </c>
      <c r="B2300" s="24" t="s">
        <v>15270</v>
      </c>
      <c r="C2300" s="24" t="n">
        <v>6</v>
      </c>
      <c r="D2300" s="108" t="n">
        <v>0</v>
      </c>
      <c r="E2300" s="108" t="n">
        <v>0.893946607552074</v>
      </c>
      <c r="F2300" s="24" t="s">
        <v>14082</v>
      </c>
      <c r="G2300" s="24" t="n">
        <f aca="false">FALSE()</f>
        <v>0</v>
      </c>
      <c r="H2300" s="24" t="inlineStr">
        <f aca="false">FALSE()</f>
        <is>
          <t/>
        </is>
      </c>
      <c r="I2300" s="24" t="inlineStr">
        <f aca="false">FALSE()</f>
        <is>
          <t/>
        </is>
      </c>
      <c r="J2300" s="24" t="n">
        <f aca="false">TRUE()</f>
        <v>1</v>
      </c>
      <c r="K2300" s="24" t="inlineStr">
        <f aca="false">FALSE()</f>
        <is>
          <t/>
        </is>
      </c>
      <c r="L2300" s="24" t="inlineStr">
        <f aca="false">FALSE()</f>
        <is>
          <t/>
        </is>
      </c>
    </row>
    <row r="2301" customFormat="false" ht="15" hidden="false" customHeight="false" outlineLevel="0" collapsed="false">
      <c r="A2301" s="24" t="s">
        <v>15270</v>
      </c>
      <c r="B2301" s="24" t="s">
        <v>338</v>
      </c>
      <c r="C2301" s="24" t="n">
        <v>6</v>
      </c>
      <c r="D2301" s="108" t="n">
        <v>0</v>
      </c>
      <c r="E2301" s="108" t="n">
        <v>0.893946607552074</v>
      </c>
      <c r="F2301" s="24" t="s">
        <v>14082</v>
      </c>
      <c r="G2301" s="24" t="n">
        <f aca="false">TRUE()</f>
        <v>1</v>
      </c>
      <c r="H2301" s="24" t="inlineStr">
        <f aca="false">FALSE()</f>
        <is>
          <t/>
        </is>
      </c>
      <c r="I2301" s="24" t="inlineStr">
        <f aca="false">FALSE()</f>
        <is>
          <t/>
        </is>
      </c>
      <c r="J2301" s="24" t="n">
        <f aca="false">FALSE()</f>
        <v>0</v>
      </c>
      <c r="K2301" s="24" t="inlineStr">
        <f aca="false">FALSE()</f>
        <is>
          <t/>
        </is>
      </c>
      <c r="L2301" s="24" t="inlineStr">
        <f aca="false">FALSE()</f>
        <is>
          <t/>
        </is>
      </c>
    </row>
    <row r="2302" customFormat="false" ht="15" hidden="false" customHeight="false" outlineLevel="0" collapsed="false">
      <c r="A2302" s="24" t="s">
        <v>2798</v>
      </c>
      <c r="B2302" s="24" t="s">
        <v>14853</v>
      </c>
      <c r="C2302" s="24" t="n">
        <v>5</v>
      </c>
      <c r="D2302" s="108" t="n">
        <v>0.00746992887241744</v>
      </c>
      <c r="E2302" s="108" t="n">
        <v>0.973127853599699</v>
      </c>
      <c r="F2302" s="24" t="s">
        <v>14082</v>
      </c>
      <c r="G2302" s="24" t="n">
        <f aca="false">FALSE()</f>
        <v>0</v>
      </c>
      <c r="H2302" s="24" t="inlineStr">
        <f aca="false">FALSE()</f>
        <is>
          <t/>
        </is>
      </c>
      <c r="I2302" s="24" t="inlineStr">
        <f aca="false">FALSE()</f>
        <is>
          <t/>
        </is>
      </c>
      <c r="J2302" s="24" t="inlineStr">
        <f aca="false">FALSE()</f>
        <is>
          <t/>
        </is>
      </c>
      <c r="K2302" s="24" t="inlineStr">
        <f aca="false">FALSE()</f>
        <is>
          <t/>
        </is>
      </c>
      <c r="L2302" s="24" t="inlineStr">
        <f aca="false">FALSE()</f>
        <is>
          <t/>
        </is>
      </c>
    </row>
    <row r="2303" customFormat="false" ht="15" hidden="false" customHeight="false" outlineLevel="0" collapsed="false">
      <c r="A2303" s="24" t="s">
        <v>15355</v>
      </c>
      <c r="B2303" s="24" t="s">
        <v>338</v>
      </c>
      <c r="C2303" s="24" t="n">
        <v>3</v>
      </c>
      <c r="D2303" s="108" t="n">
        <v>0.0174292915093446</v>
      </c>
      <c r="E2303" s="108" t="n">
        <v>1.17609125905568</v>
      </c>
      <c r="F2303" s="24" t="s">
        <v>14088</v>
      </c>
      <c r="G2303" s="24" t="inlineStr">
        <f aca="false">FALSE()</f>
        <is>
          <t/>
        </is>
      </c>
      <c r="H2303" s="24" t="inlineStr">
        <f aca="false">FALSE()</f>
        <is>
          <t/>
        </is>
      </c>
      <c r="I2303" s="24" t="inlineStr">
        <f aca="false">FALSE()</f>
        <is>
          <t/>
        </is>
      </c>
      <c r="J2303" s="24" t="inlineStr">
        <f aca="false">FALSE()</f>
        <is>
          <t/>
        </is>
      </c>
      <c r="K2303" s="24" t="inlineStr">
        <f aca="false">FALSE()</f>
        <is>
          <t/>
        </is>
      </c>
      <c r="L2303" s="24" t="inlineStr">
        <f aca="false">FALSE()</f>
        <is>
          <t/>
        </is>
      </c>
    </row>
    <row r="2304" customFormat="false" ht="15" hidden="false" customHeight="false" outlineLevel="0" collapsed="false">
      <c r="A2304" s="24" t="s">
        <v>338</v>
      </c>
      <c r="B2304" s="24" t="s">
        <v>15143</v>
      </c>
      <c r="C2304" s="24" t="n">
        <v>3</v>
      </c>
      <c r="D2304" s="108" t="n">
        <v>0.0174292915093446</v>
      </c>
      <c r="E2304" s="108" t="n">
        <v>1.17609125905568</v>
      </c>
      <c r="F2304" s="24" t="s">
        <v>14088</v>
      </c>
      <c r="G2304" s="24" t="inlineStr">
        <f aca="false">FALSE()</f>
        <is>
          <t/>
        </is>
      </c>
      <c r="H2304" s="24" t="inlineStr">
        <f aca="false">FALSE()</f>
        <is>
          <t/>
        </is>
      </c>
      <c r="I2304" s="24" t="inlineStr">
        <f aca="false">FALSE()</f>
        <is>
          <t/>
        </is>
      </c>
      <c r="J2304" s="24" t="inlineStr">
        <f aca="false">FALSE()</f>
        <is>
          <t/>
        </is>
      </c>
      <c r="K2304" s="24" t="inlineStr">
        <f aca="false">FALSE()</f>
        <is>
          <t/>
        </is>
      </c>
      <c r="L2304" s="24" t="inlineStr">
        <f aca="false">FALSE()</f>
        <is>
          <t/>
        </is>
      </c>
    </row>
    <row r="2305" customFormat="false" ht="15" hidden="false" customHeight="false" outlineLevel="0" collapsed="false">
      <c r="A2305" s="24" t="s">
        <v>15143</v>
      </c>
      <c r="B2305" s="24" t="s">
        <v>14820</v>
      </c>
      <c r="C2305" s="24" t="n">
        <v>3</v>
      </c>
      <c r="D2305" s="108" t="n">
        <v>0.0174292915093446</v>
      </c>
      <c r="E2305" s="108" t="n">
        <v>1.30102999566398</v>
      </c>
      <c r="F2305" s="24" t="s">
        <v>14088</v>
      </c>
      <c r="G2305" s="24" t="inlineStr">
        <f aca="false">FALSE()</f>
        <is>
          <t/>
        </is>
      </c>
      <c r="H2305" s="24" t="inlineStr">
        <f aca="false">FALSE()</f>
        <is>
          <t/>
        </is>
      </c>
      <c r="I2305" s="24" t="inlineStr">
        <f aca="false">FALSE()</f>
        <is>
          <t/>
        </is>
      </c>
      <c r="J2305" s="24" t="inlineStr">
        <f aca="false">FALSE()</f>
        <is>
          <t/>
        </is>
      </c>
      <c r="K2305" s="24" t="inlineStr">
        <f aca="false">FALSE()</f>
        <is>
          <t/>
        </is>
      </c>
      <c r="L2305" s="24" t="inlineStr">
        <f aca="false">FALSE()</f>
        <is>
          <t/>
        </is>
      </c>
    </row>
    <row r="2306" customFormat="false" ht="15" hidden="false" customHeight="false" outlineLevel="0" collapsed="false">
      <c r="A2306" s="24" t="s">
        <v>14820</v>
      </c>
      <c r="B2306" s="24" t="s">
        <v>15243</v>
      </c>
      <c r="C2306" s="24" t="n">
        <v>3</v>
      </c>
      <c r="D2306" s="108" t="n">
        <v>0.0174292915093446</v>
      </c>
      <c r="E2306" s="108" t="n">
        <v>1.42596873227228</v>
      </c>
      <c r="F2306" s="24" t="s">
        <v>14088</v>
      </c>
      <c r="G2306" s="24" t="inlineStr">
        <f aca="false">FALSE()</f>
        <is>
          <t/>
        </is>
      </c>
      <c r="H2306" s="24" t="inlineStr">
        <f aca="false">FALSE()</f>
        <is>
          <t/>
        </is>
      </c>
      <c r="I2306" s="24" t="inlineStr">
        <f aca="false">FALSE()</f>
        <is>
          <t/>
        </is>
      </c>
      <c r="J2306" s="24" t="inlineStr">
        <f aca="false">FALSE()</f>
        <is>
          <t/>
        </is>
      </c>
      <c r="K2306" s="24" t="inlineStr">
        <f aca="false">FALSE()</f>
        <is>
          <t/>
        </is>
      </c>
      <c r="L2306" s="24" t="inlineStr">
        <f aca="false">FALSE()</f>
        <is>
          <t/>
        </is>
      </c>
    </row>
    <row r="2307" customFormat="false" ht="15" hidden="false" customHeight="false" outlineLevel="0" collapsed="false">
      <c r="A2307" s="24" t="s">
        <v>15243</v>
      </c>
      <c r="B2307" s="24" t="s">
        <v>15606</v>
      </c>
      <c r="C2307" s="24" t="n">
        <v>3</v>
      </c>
      <c r="D2307" s="108" t="n">
        <v>0.0174292915093446</v>
      </c>
      <c r="E2307" s="108" t="n">
        <v>1.42596873227228</v>
      </c>
      <c r="F2307" s="24" t="s">
        <v>14088</v>
      </c>
      <c r="G2307" s="24" t="inlineStr">
        <f aca="false">FALSE()</f>
        <is>
          <t/>
        </is>
      </c>
      <c r="H2307" s="24" t="inlineStr">
        <f aca="false">FALSE()</f>
        <is>
          <t/>
        </is>
      </c>
      <c r="I2307" s="24" t="inlineStr">
        <f aca="false">FALSE()</f>
        <is>
          <t/>
        </is>
      </c>
      <c r="J2307" s="24" t="inlineStr">
        <f aca="false">FALSE()</f>
        <is>
          <t/>
        </is>
      </c>
      <c r="K2307" s="24" t="inlineStr">
        <f aca="false">FALSE()</f>
        <is>
          <t/>
        </is>
      </c>
      <c r="L2307" s="24" t="inlineStr">
        <f aca="false">FALSE()</f>
        <is>
          <t/>
        </is>
      </c>
    </row>
    <row r="2308" customFormat="false" ht="15" hidden="false" customHeight="false" outlineLevel="0" collapsed="false">
      <c r="A2308" s="24" t="s">
        <v>15606</v>
      </c>
      <c r="B2308" s="24" t="s">
        <v>15607</v>
      </c>
      <c r="C2308" s="24" t="n">
        <v>3</v>
      </c>
      <c r="D2308" s="108" t="n">
        <v>0.0174292915093446</v>
      </c>
      <c r="E2308" s="108" t="n">
        <v>1.42596873227228</v>
      </c>
      <c r="F2308" s="24" t="s">
        <v>14088</v>
      </c>
      <c r="G2308" s="24" t="inlineStr">
        <f aca="false">FALSE()</f>
        <is>
          <t/>
        </is>
      </c>
      <c r="H2308" s="24" t="inlineStr">
        <f aca="false">FALSE()</f>
        <is>
          <t/>
        </is>
      </c>
      <c r="I2308" s="24" t="inlineStr">
        <f aca="false">FALSE()</f>
        <is>
          <t/>
        </is>
      </c>
      <c r="J2308" s="24" t="inlineStr">
        <f aca="false">FALSE()</f>
        <is>
          <t/>
        </is>
      </c>
      <c r="K2308" s="24" t="inlineStr">
        <f aca="false">FALSE()</f>
        <is>
          <t/>
        </is>
      </c>
      <c r="L2308" s="24" t="inlineStr">
        <f aca="false">FALSE()</f>
        <is>
          <t/>
        </is>
      </c>
    </row>
    <row r="2309" customFormat="false" ht="15" hidden="false" customHeight="false" outlineLevel="0" collapsed="false">
      <c r="A2309" s="24" t="s">
        <v>15607</v>
      </c>
      <c r="B2309" s="24" t="s">
        <v>3451</v>
      </c>
      <c r="C2309" s="24" t="n">
        <v>3</v>
      </c>
      <c r="D2309" s="108" t="n">
        <v>0.0174292915093446</v>
      </c>
      <c r="E2309" s="108" t="n">
        <v>1.05799194697769</v>
      </c>
      <c r="F2309" s="24" t="s">
        <v>14088</v>
      </c>
      <c r="G2309" s="24" t="inlineStr">
        <f aca="false">FALSE()</f>
        <is>
          <t/>
        </is>
      </c>
      <c r="H2309" s="24" t="inlineStr">
        <f aca="false">FALSE()</f>
        <is>
          <t/>
        </is>
      </c>
      <c r="I2309" s="24" t="inlineStr">
        <f aca="false">FALSE()</f>
        <is>
          <t/>
        </is>
      </c>
      <c r="J2309" s="24" t="inlineStr">
        <f aca="false">FALSE()</f>
        <is>
          <t/>
        </is>
      </c>
      <c r="K2309" s="24" t="inlineStr">
        <f aca="false">FALSE()</f>
        <is>
          <t/>
        </is>
      </c>
      <c r="L2309" s="24" t="inlineStr">
        <f aca="false">FALSE()</f>
        <is>
          <t/>
        </is>
      </c>
    </row>
    <row r="2310" customFormat="false" ht="15" hidden="false" customHeight="false" outlineLevel="0" collapsed="false">
      <c r="A2310" s="24" t="s">
        <v>3451</v>
      </c>
      <c r="B2310" s="24" t="s">
        <v>3451</v>
      </c>
      <c r="C2310" s="24" t="n">
        <v>3</v>
      </c>
      <c r="D2310" s="108" t="n">
        <v>0.0174292915093446</v>
      </c>
      <c r="E2310" s="108" t="n">
        <v>0.690015161683092</v>
      </c>
      <c r="F2310" s="24" t="s">
        <v>14088</v>
      </c>
      <c r="G2310" s="24" t="inlineStr">
        <f aca="false">FALSE()</f>
        <is>
          <t/>
        </is>
      </c>
      <c r="H2310" s="24" t="inlineStr">
        <f aca="false">FALSE()</f>
        <is>
          <t/>
        </is>
      </c>
      <c r="I2310" s="24" t="inlineStr">
        <f aca="false">FALSE()</f>
        <is>
          <t/>
        </is>
      </c>
      <c r="J2310" s="24" t="inlineStr">
        <f aca="false">FALSE()</f>
        <is>
          <t/>
        </is>
      </c>
      <c r="K2310" s="24" t="inlineStr">
        <f aca="false">FALSE()</f>
        <is>
          <t/>
        </is>
      </c>
      <c r="L2310" s="24" t="inlineStr">
        <f aca="false">FALSE()</f>
        <is>
          <t/>
        </is>
      </c>
    </row>
    <row r="2311" customFormat="false" ht="15" hidden="false" customHeight="false" outlineLevel="0" collapsed="false">
      <c r="A2311" s="24" t="s">
        <v>3451</v>
      </c>
      <c r="B2311" s="24" t="s">
        <v>15449</v>
      </c>
      <c r="C2311" s="24" t="n">
        <v>3</v>
      </c>
      <c r="D2311" s="108" t="n">
        <v>0.0174292915093446</v>
      </c>
      <c r="E2311" s="108" t="n">
        <v>1.05799194697769</v>
      </c>
      <c r="F2311" s="24" t="s">
        <v>14088</v>
      </c>
      <c r="G2311" s="24" t="inlineStr">
        <f aca="false">FALSE()</f>
        <is>
          <t/>
        </is>
      </c>
      <c r="H2311" s="24" t="inlineStr">
        <f aca="false">FALSE()</f>
        <is>
          <t/>
        </is>
      </c>
      <c r="I2311" s="24" t="inlineStr">
        <f aca="false">FALSE()</f>
        <is>
          <t/>
        </is>
      </c>
      <c r="J2311" s="24" t="inlineStr">
        <f aca="false">FALSE()</f>
        <is>
          <t/>
        </is>
      </c>
      <c r="K2311" s="24" t="inlineStr">
        <f aca="false">FALSE()</f>
        <is>
          <t/>
        </is>
      </c>
      <c r="L2311" s="24" t="inlineStr">
        <f aca="false">FALSE()</f>
        <is>
          <t/>
        </is>
      </c>
    </row>
    <row r="2312" customFormat="false" ht="15" hidden="false" customHeight="false" outlineLevel="0" collapsed="false">
      <c r="A2312" s="24" t="s">
        <v>15449</v>
      </c>
      <c r="B2312" s="24" t="s">
        <v>15608</v>
      </c>
      <c r="C2312" s="24" t="n">
        <v>3</v>
      </c>
      <c r="D2312" s="108" t="n">
        <v>0.0174292915093446</v>
      </c>
      <c r="E2312" s="108" t="n">
        <v>1.42596873227228</v>
      </c>
      <c r="F2312" s="24" t="s">
        <v>14088</v>
      </c>
      <c r="G2312" s="24" t="inlineStr">
        <f aca="false">FALSE()</f>
        <is>
          <t/>
        </is>
      </c>
      <c r="H2312" s="24" t="inlineStr">
        <f aca="false">FALSE()</f>
        <is>
          <t/>
        </is>
      </c>
      <c r="I2312" s="24" t="inlineStr">
        <f aca="false">FALSE()</f>
        <is>
          <t/>
        </is>
      </c>
      <c r="J2312" s="24" t="inlineStr">
        <f aca="false">FALSE()</f>
        <is>
          <t/>
        </is>
      </c>
      <c r="K2312" s="24" t="inlineStr">
        <f aca="false">FALSE()</f>
        <is>
          <t/>
        </is>
      </c>
      <c r="L2312" s="24" t="inlineStr">
        <f aca="false">FALSE()</f>
        <is>
          <t/>
        </is>
      </c>
    </row>
    <row r="2313" customFormat="false" ht="15" hidden="false" customHeight="false" outlineLevel="0" collapsed="false">
      <c r="A2313" s="24" t="s">
        <v>15608</v>
      </c>
      <c r="B2313" s="24" t="s">
        <v>15103</v>
      </c>
      <c r="C2313" s="24" t="n">
        <v>3</v>
      </c>
      <c r="D2313" s="108" t="n">
        <v>0.0174292915093446</v>
      </c>
      <c r="E2313" s="108" t="n">
        <v>1.42596873227228</v>
      </c>
      <c r="F2313" s="24" t="s">
        <v>14088</v>
      </c>
      <c r="G2313" s="24" t="inlineStr">
        <f aca="false">FALSE()</f>
        <is>
          <t/>
        </is>
      </c>
      <c r="H2313" s="24" t="inlineStr">
        <f aca="false">FALSE()</f>
        <is>
          <t/>
        </is>
      </c>
      <c r="I2313" s="24" t="inlineStr">
        <f aca="false">FALSE()</f>
        <is>
          <t/>
        </is>
      </c>
      <c r="J2313" s="24" t="inlineStr">
        <f aca="false">FALSE()</f>
        <is>
          <t/>
        </is>
      </c>
      <c r="K2313" s="24" t="inlineStr">
        <f aca="false">FALSE()</f>
        <is>
          <t/>
        </is>
      </c>
      <c r="L2313" s="24" t="inlineStr">
        <f aca="false">FALSE()</f>
        <is>
          <t/>
        </is>
      </c>
    </row>
    <row r="2314" customFormat="false" ht="15" hidden="false" customHeight="false" outlineLevel="0" collapsed="false">
      <c r="A2314" s="24" t="s">
        <v>15423</v>
      </c>
      <c r="B2314" s="24" t="s">
        <v>15771</v>
      </c>
      <c r="C2314" s="24" t="n">
        <v>2</v>
      </c>
      <c r="D2314" s="108" t="n">
        <v>0.0155326667630226</v>
      </c>
      <c r="E2314" s="108" t="n">
        <v>1.60205999132796</v>
      </c>
      <c r="F2314" s="24" t="s">
        <v>14088</v>
      </c>
      <c r="G2314" s="24" t="inlineStr">
        <f aca="false">FALSE()</f>
        <is>
          <t/>
        </is>
      </c>
      <c r="H2314" s="24" t="inlineStr">
        <f aca="false">FALSE()</f>
        <is>
          <t/>
        </is>
      </c>
      <c r="I2314" s="24" t="inlineStr">
        <f aca="false">FALSE()</f>
        <is>
          <t/>
        </is>
      </c>
      <c r="J2314" s="24" t="inlineStr">
        <f aca="false">FALSE()</f>
        <is>
          <t/>
        </is>
      </c>
      <c r="K2314" s="24" t="inlineStr">
        <f aca="false">FALSE()</f>
        <is>
          <t/>
        </is>
      </c>
      <c r="L2314" s="24" t="inlineStr">
        <f aca="false">FALSE()</f>
        <is>
          <t/>
        </is>
      </c>
    </row>
    <row r="2315" customFormat="false" ht="15" hidden="false" customHeight="false" outlineLevel="0" collapsed="false">
      <c r="A2315" s="24" t="s">
        <v>15771</v>
      </c>
      <c r="B2315" s="24" t="s">
        <v>15772</v>
      </c>
      <c r="C2315" s="24" t="n">
        <v>2</v>
      </c>
      <c r="D2315" s="108" t="n">
        <v>0.0155326667630226</v>
      </c>
      <c r="E2315" s="108" t="n">
        <v>1.60205999132796</v>
      </c>
      <c r="F2315" s="24" t="s">
        <v>14088</v>
      </c>
      <c r="G2315" s="24" t="inlineStr">
        <f aca="false">FALSE()</f>
        <is>
          <t/>
        </is>
      </c>
      <c r="H2315" s="24" t="inlineStr">
        <f aca="false">FALSE()</f>
        <is>
          <t/>
        </is>
      </c>
      <c r="I2315" s="24" t="inlineStr">
        <f aca="false">FALSE()</f>
        <is>
          <t/>
        </is>
      </c>
      <c r="J2315" s="24" t="n">
        <f aca="false">TRUE()</f>
        <v>1</v>
      </c>
      <c r="K2315" s="24" t="inlineStr">
        <f aca="false">FALSE()</f>
        <is>
          <t/>
        </is>
      </c>
      <c r="L2315" s="24" t="inlineStr">
        <f aca="false">FALSE()</f>
        <is>
          <t/>
        </is>
      </c>
    </row>
    <row r="2316" customFormat="false" ht="15" hidden="false" customHeight="false" outlineLevel="0" collapsed="false">
      <c r="A2316" s="24" t="s">
        <v>15772</v>
      </c>
      <c r="B2316" s="24" t="s">
        <v>15237</v>
      </c>
      <c r="C2316" s="24" t="n">
        <v>2</v>
      </c>
      <c r="D2316" s="108" t="n">
        <v>0.0155326667630226</v>
      </c>
      <c r="E2316" s="108" t="n">
        <v>1.60205999132796</v>
      </c>
      <c r="F2316" s="24" t="s">
        <v>14088</v>
      </c>
      <c r="G2316" s="24" t="n">
        <f aca="false">TRUE()</f>
        <v>1</v>
      </c>
      <c r="H2316" s="24" t="inlineStr">
        <f aca="false">FALSE()</f>
        <is>
          <t/>
        </is>
      </c>
      <c r="I2316" s="24" t="inlineStr">
        <f aca="false">FALSE()</f>
        <is>
          <t/>
        </is>
      </c>
      <c r="J2316" s="24" t="n">
        <f aca="false">FALSE()</f>
        <v>0</v>
      </c>
      <c r="K2316" s="24" t="inlineStr">
        <f aca="false">FALSE()</f>
        <is>
          <t/>
        </is>
      </c>
      <c r="L2316" s="24" t="inlineStr">
        <f aca="false">FALSE()</f>
        <is>
          <t/>
        </is>
      </c>
    </row>
    <row r="2317" customFormat="false" ht="15" hidden="false" customHeight="false" outlineLevel="0" collapsed="false">
      <c r="A2317" s="24" t="s">
        <v>15237</v>
      </c>
      <c r="B2317" s="24" t="s">
        <v>15571</v>
      </c>
      <c r="C2317" s="24" t="n">
        <v>2</v>
      </c>
      <c r="D2317" s="108" t="n">
        <v>0.0155326667630226</v>
      </c>
      <c r="E2317" s="108" t="n">
        <v>1.60205999132796</v>
      </c>
      <c r="F2317" s="24" t="s">
        <v>14088</v>
      </c>
      <c r="G2317" s="24" t="n">
        <f aca="false">FALSE()</f>
        <v>0</v>
      </c>
      <c r="H2317" s="24" t="inlineStr">
        <f aca="false">FALSE()</f>
        <is>
          <t/>
        </is>
      </c>
      <c r="I2317" s="24" t="inlineStr">
        <f aca="false">FALSE()</f>
        <is>
          <t/>
        </is>
      </c>
      <c r="J2317" s="24" t="inlineStr">
        <f aca="false">FALSE()</f>
        <is>
          <t/>
        </is>
      </c>
      <c r="K2317" s="24" t="inlineStr">
        <f aca="false">FALSE()</f>
        <is>
          <t/>
        </is>
      </c>
      <c r="L2317" s="24" t="inlineStr">
        <f aca="false">FALSE()</f>
        <is>
          <t/>
        </is>
      </c>
    </row>
    <row r="2318" customFormat="false" ht="15" hidden="false" customHeight="false" outlineLevel="0" collapsed="false">
      <c r="A2318" s="24" t="s">
        <v>15571</v>
      </c>
      <c r="B2318" s="24" t="s">
        <v>15064</v>
      </c>
      <c r="C2318" s="24" t="n">
        <v>2</v>
      </c>
      <c r="D2318" s="108" t="n">
        <v>0.0155326667630226</v>
      </c>
      <c r="E2318" s="108" t="n">
        <v>1.60205999132796</v>
      </c>
      <c r="F2318" s="24" t="s">
        <v>14088</v>
      </c>
      <c r="G2318" s="24" t="inlineStr">
        <f aca="false">FALSE()</f>
        <is>
          <t/>
        </is>
      </c>
      <c r="H2318" s="24" t="inlineStr">
        <f aca="false">FALSE()</f>
        <is>
          <t/>
        </is>
      </c>
      <c r="I2318" s="24" t="inlineStr">
        <f aca="false">FALSE()</f>
        <is>
          <t/>
        </is>
      </c>
      <c r="J2318" s="24" t="inlineStr">
        <f aca="false">FALSE()</f>
        <is>
          <t/>
        </is>
      </c>
      <c r="K2318" s="24" t="inlineStr">
        <f aca="false">FALSE()</f>
        <is>
          <t/>
        </is>
      </c>
      <c r="L2318" s="24" t="inlineStr">
        <f aca="false">FALSE()</f>
        <is>
          <t/>
        </is>
      </c>
    </row>
    <row r="2319" customFormat="false" ht="15" hidden="false" customHeight="false" outlineLevel="0" collapsed="false">
      <c r="A2319" s="24" t="s">
        <v>15438</v>
      </c>
      <c r="B2319" s="24" t="s">
        <v>15439</v>
      </c>
      <c r="C2319" s="24" t="n">
        <v>2</v>
      </c>
      <c r="D2319" s="108" t="n">
        <v>0.0155326667630226</v>
      </c>
      <c r="E2319" s="108" t="n">
        <v>1.60205999132796</v>
      </c>
      <c r="F2319" s="24" t="s">
        <v>14088</v>
      </c>
      <c r="G2319" s="24" t="inlineStr">
        <f aca="false">FALSE()</f>
        <is>
          <t/>
        </is>
      </c>
      <c r="H2319" s="24" t="inlineStr">
        <f aca="false">FALSE()</f>
        <is>
          <t/>
        </is>
      </c>
      <c r="I2319" s="24" t="inlineStr">
        <f aca="false">FALSE()</f>
        <is>
          <t/>
        </is>
      </c>
      <c r="J2319" s="24" t="inlineStr">
        <f aca="false">FALSE()</f>
        <is>
          <t/>
        </is>
      </c>
      <c r="K2319" s="24" t="inlineStr">
        <f aca="false">FALSE()</f>
        <is>
          <t/>
        </is>
      </c>
      <c r="L2319" s="24" t="inlineStr">
        <f aca="false">FALSE()</f>
        <is>
          <t/>
        </is>
      </c>
    </row>
    <row r="2320" customFormat="false" ht="15" hidden="false" customHeight="false" outlineLevel="0" collapsed="false">
      <c r="A2320" s="24" t="s">
        <v>15439</v>
      </c>
      <c r="B2320" s="24" t="s">
        <v>15440</v>
      </c>
      <c r="C2320" s="24" t="n">
        <v>2</v>
      </c>
      <c r="D2320" s="108" t="n">
        <v>0.0155326667630226</v>
      </c>
      <c r="E2320" s="108" t="n">
        <v>1.60205999132796</v>
      </c>
      <c r="F2320" s="24" t="s">
        <v>14088</v>
      </c>
      <c r="G2320" s="24" t="inlineStr">
        <f aca="false">FALSE()</f>
        <is>
          <t/>
        </is>
      </c>
      <c r="H2320" s="24" t="inlineStr">
        <f aca="false">FALSE()</f>
        <is>
          <t/>
        </is>
      </c>
      <c r="I2320" s="24" t="inlineStr">
        <f aca="false">FALSE()</f>
        <is>
          <t/>
        </is>
      </c>
      <c r="J2320" s="24" t="inlineStr">
        <f aca="false">FALSE()</f>
        <is>
          <t/>
        </is>
      </c>
      <c r="K2320" s="24" t="inlineStr">
        <f aca="false">FALSE()</f>
        <is>
          <t/>
        </is>
      </c>
      <c r="L2320" s="24" t="inlineStr">
        <f aca="false">FALSE()</f>
        <is>
          <t/>
        </is>
      </c>
    </row>
    <row r="2321" customFormat="false" ht="15" hidden="false" customHeight="false" outlineLevel="0" collapsed="false">
      <c r="A2321" s="24" t="s">
        <v>15440</v>
      </c>
      <c r="B2321" s="24" t="s">
        <v>4960</v>
      </c>
      <c r="C2321" s="24" t="n">
        <v>2</v>
      </c>
      <c r="D2321" s="108" t="n">
        <v>0.0155326667630226</v>
      </c>
      <c r="E2321" s="108" t="n">
        <v>1.60205999132796</v>
      </c>
      <c r="F2321" s="24" t="s">
        <v>14088</v>
      </c>
      <c r="G2321" s="24" t="inlineStr">
        <f aca="false">FALSE()</f>
        <is>
          <t/>
        </is>
      </c>
      <c r="H2321" s="24" t="inlineStr">
        <f aca="false">FALSE()</f>
        <is>
          <t/>
        </is>
      </c>
      <c r="I2321" s="24" t="inlineStr">
        <f aca="false">FALSE()</f>
        <is>
          <t/>
        </is>
      </c>
      <c r="J2321" s="24" t="inlineStr">
        <f aca="false">FALSE()</f>
        <is>
          <t/>
        </is>
      </c>
      <c r="K2321" s="24" t="inlineStr">
        <f aca="false">FALSE()</f>
        <is>
          <t/>
        </is>
      </c>
      <c r="L2321" s="24" t="inlineStr">
        <f aca="false">FALSE()</f>
        <is>
          <t/>
        </is>
      </c>
    </row>
    <row r="2322" customFormat="false" ht="15" hidden="false" customHeight="false" outlineLevel="0" collapsed="false">
      <c r="A2322" s="24" t="s">
        <v>4960</v>
      </c>
      <c r="B2322" s="24" t="s">
        <v>1267</v>
      </c>
      <c r="C2322" s="24" t="n">
        <v>2</v>
      </c>
      <c r="D2322" s="108" t="n">
        <v>0.0155326667630226</v>
      </c>
      <c r="E2322" s="108" t="n">
        <v>1.60205999132796</v>
      </c>
      <c r="F2322" s="24" t="s">
        <v>14088</v>
      </c>
      <c r="G2322" s="24" t="inlineStr">
        <f aca="false">FALSE()</f>
        <is>
          <t/>
        </is>
      </c>
      <c r="H2322" s="24" t="inlineStr">
        <f aca="false">FALSE()</f>
        <is>
          <t/>
        </is>
      </c>
      <c r="I2322" s="24" t="inlineStr">
        <f aca="false">FALSE()</f>
        <is>
          <t/>
        </is>
      </c>
      <c r="J2322" s="24" t="inlineStr">
        <f aca="false">FALSE()</f>
        <is>
          <t/>
        </is>
      </c>
      <c r="K2322" s="24" t="inlineStr">
        <f aca="false">FALSE()</f>
        <is>
          <t/>
        </is>
      </c>
      <c r="L2322" s="24" t="inlineStr">
        <f aca="false">FALSE()</f>
        <is>
          <t/>
        </is>
      </c>
    </row>
    <row r="2323" customFormat="false" ht="15" hidden="false" customHeight="false" outlineLevel="0" collapsed="false">
      <c r="A2323" s="24" t="s">
        <v>1267</v>
      </c>
      <c r="B2323" s="24" t="s">
        <v>15207</v>
      </c>
      <c r="C2323" s="24" t="n">
        <v>2</v>
      </c>
      <c r="D2323" s="108" t="n">
        <v>0.0155326667630226</v>
      </c>
      <c r="E2323" s="108" t="n">
        <v>1.60205999132796</v>
      </c>
      <c r="F2323" s="24" t="s">
        <v>14088</v>
      </c>
      <c r="G2323" s="24" t="inlineStr">
        <f aca="false">FALSE()</f>
        <is>
          <t/>
        </is>
      </c>
      <c r="H2323" s="24" t="inlineStr">
        <f aca="false">FALSE()</f>
        <is>
          <t/>
        </is>
      </c>
      <c r="I2323" s="24" t="inlineStr">
        <f aca="false">FALSE()</f>
        <is>
          <t/>
        </is>
      </c>
      <c r="J2323" s="24" t="inlineStr">
        <f aca="false">FALSE()</f>
        <is>
          <t/>
        </is>
      </c>
      <c r="K2323" s="24" t="inlineStr">
        <f aca="false">FALSE()</f>
        <is>
          <t/>
        </is>
      </c>
      <c r="L2323" s="24" t="inlineStr">
        <f aca="false">FALSE()</f>
        <is>
          <t/>
        </is>
      </c>
    </row>
    <row r="2324" customFormat="false" ht="15" hidden="false" customHeight="false" outlineLevel="0" collapsed="false">
      <c r="A2324" s="24" t="s">
        <v>15207</v>
      </c>
      <c r="B2324" s="24" t="s">
        <v>15441</v>
      </c>
      <c r="C2324" s="24" t="n">
        <v>2</v>
      </c>
      <c r="D2324" s="108" t="n">
        <v>0.0155326667630226</v>
      </c>
      <c r="E2324" s="108" t="n">
        <v>1.60205999132796</v>
      </c>
      <c r="F2324" s="24" t="s">
        <v>14088</v>
      </c>
      <c r="G2324" s="24" t="inlineStr">
        <f aca="false">FALSE()</f>
        <is>
          <t/>
        </is>
      </c>
      <c r="H2324" s="24" t="inlineStr">
        <f aca="false">FALSE()</f>
        <is>
          <t/>
        </is>
      </c>
      <c r="I2324" s="24" t="inlineStr">
        <f aca="false">FALSE()</f>
        <is>
          <t/>
        </is>
      </c>
      <c r="J2324" s="24" t="n">
        <f aca="false">TRUE()</f>
        <v>1</v>
      </c>
      <c r="K2324" s="24" t="inlineStr">
        <f aca="false">FALSE()</f>
        <is>
          <t/>
        </is>
      </c>
      <c r="L2324" s="24" t="inlineStr">
        <f aca="false">FALSE()</f>
        <is>
          <t/>
        </is>
      </c>
    </row>
    <row r="2325" customFormat="false" ht="15" hidden="false" customHeight="false" outlineLevel="0" collapsed="false">
      <c r="A2325" s="24" t="s">
        <v>3715</v>
      </c>
      <c r="B2325" s="24" t="s">
        <v>15355</v>
      </c>
      <c r="C2325" s="24" t="n">
        <v>2</v>
      </c>
      <c r="D2325" s="108" t="n">
        <v>0.0155326667630226</v>
      </c>
      <c r="E2325" s="108" t="n">
        <v>1.30102999566398</v>
      </c>
      <c r="F2325" s="24" t="s">
        <v>14088</v>
      </c>
      <c r="G2325" s="24" t="inlineStr">
        <f aca="false">FALSE()</f>
        <is>
          <t/>
        </is>
      </c>
      <c r="H2325" s="24" t="inlineStr">
        <f aca="false">FALSE()</f>
        <is>
          <t/>
        </is>
      </c>
      <c r="I2325" s="24" t="inlineStr">
        <f aca="false">FALSE()</f>
        <is>
          <t/>
        </is>
      </c>
      <c r="J2325" s="24" t="n">
        <f aca="false">FALSE()</f>
        <v>0</v>
      </c>
      <c r="K2325" s="24" t="inlineStr">
        <f aca="false">FALSE()</f>
        <is>
          <t/>
        </is>
      </c>
      <c r="L2325" s="24" t="inlineStr">
        <f aca="false">FALSE()</f>
        <is>
          <t/>
        </is>
      </c>
    </row>
    <row r="2326" customFormat="false" ht="15" hidden="false" customHeight="false" outlineLevel="0" collapsed="false">
      <c r="A2326" s="24" t="s">
        <v>15182</v>
      </c>
      <c r="B2326" s="24" t="s">
        <v>15202</v>
      </c>
      <c r="C2326" s="24" t="n">
        <v>2</v>
      </c>
      <c r="D2326" s="108" t="n">
        <v>0.00926796100293059</v>
      </c>
      <c r="E2326" s="108" t="n">
        <v>1.24303804868629</v>
      </c>
      <c r="F2326" s="24" t="s">
        <v>14096</v>
      </c>
      <c r="G2326" s="24" t="inlineStr">
        <f aca="false">FALSE()</f>
        <is>
          <t/>
        </is>
      </c>
      <c r="H2326" s="24" t="inlineStr">
        <f aca="false">FALSE()</f>
        <is>
          <t/>
        </is>
      </c>
      <c r="I2326" s="24" t="inlineStr">
        <f aca="false">FALSE()</f>
        <is>
          <t/>
        </is>
      </c>
      <c r="J2326" s="24" t="inlineStr">
        <f aca="false">FALSE()</f>
        <is>
          <t/>
        </is>
      </c>
      <c r="K2326" s="24" t="inlineStr">
        <f aca="false">FALSE()</f>
        <is>
          <t/>
        </is>
      </c>
      <c r="L2326" s="24" t="inlineStr">
        <f aca="false">FALSE()</f>
        <is>
          <t/>
        </is>
      </c>
    </row>
    <row r="2327" customFormat="false" ht="15" hidden="false" customHeight="false" outlineLevel="0" collapsed="false">
      <c r="A2327" s="24" t="s">
        <v>15202</v>
      </c>
      <c r="B2327" s="24" t="s">
        <v>338</v>
      </c>
      <c r="C2327" s="24" t="n">
        <v>2</v>
      </c>
      <c r="D2327" s="108" t="n">
        <v>0.00926796100293059</v>
      </c>
      <c r="E2327" s="108" t="n">
        <v>1.06694678963061</v>
      </c>
      <c r="F2327" s="24" t="s">
        <v>14096</v>
      </c>
      <c r="G2327" s="24" t="inlineStr">
        <f aca="false">FALSE()</f>
        <is>
          <t/>
        </is>
      </c>
      <c r="H2327" s="24" t="inlineStr">
        <f aca="false">FALSE()</f>
        <is>
          <t/>
        </is>
      </c>
      <c r="I2327" s="24" t="inlineStr">
        <f aca="false">FALSE()</f>
        <is>
          <t/>
        </is>
      </c>
      <c r="J2327" s="24" t="inlineStr">
        <f aca="false">FALSE()</f>
        <is>
          <t/>
        </is>
      </c>
      <c r="K2327" s="24" t="inlineStr">
        <f aca="false">FALSE()</f>
        <is>
          <t/>
        </is>
      </c>
      <c r="L2327" s="24" t="inlineStr">
        <f aca="false">FALSE()</f>
        <is>
          <t/>
        </is>
      </c>
    </row>
    <row r="2328" customFormat="false" ht="15" hidden="false" customHeight="false" outlineLevel="0" collapsed="false">
      <c r="A2328" s="24" t="s">
        <v>338</v>
      </c>
      <c r="B2328" s="24" t="s">
        <v>15293</v>
      </c>
      <c r="C2328" s="24" t="n">
        <v>2</v>
      </c>
      <c r="D2328" s="108" t="n">
        <v>0.00926796100293059</v>
      </c>
      <c r="E2328" s="108" t="n">
        <v>1.06694678963061</v>
      </c>
      <c r="F2328" s="24" t="s">
        <v>14096</v>
      </c>
      <c r="G2328" s="24" t="inlineStr">
        <f aca="false">FALSE()</f>
        <is>
          <t/>
        </is>
      </c>
      <c r="H2328" s="24" t="inlineStr">
        <f aca="false">FALSE()</f>
        <is>
          <t/>
        </is>
      </c>
      <c r="I2328" s="24" t="inlineStr">
        <f aca="false">FALSE()</f>
        <is>
          <t/>
        </is>
      </c>
      <c r="J2328" s="24" t="inlineStr">
        <f aca="false">FALSE()</f>
        <is>
          <t/>
        </is>
      </c>
      <c r="K2328" s="24" t="inlineStr">
        <f aca="false">FALSE()</f>
        <is>
          <t/>
        </is>
      </c>
      <c r="L2328" s="24" t="inlineStr">
        <f aca="false">FALSE()</f>
        <is>
          <t/>
        </is>
      </c>
    </row>
    <row r="2329" customFormat="false" ht="15" hidden="false" customHeight="false" outlineLevel="0" collapsed="false">
      <c r="A2329" s="24" t="s">
        <v>15293</v>
      </c>
      <c r="B2329" s="24" t="s">
        <v>15785</v>
      </c>
      <c r="C2329" s="24" t="n">
        <v>2</v>
      </c>
      <c r="D2329" s="108" t="n">
        <v>0.00926796100293059</v>
      </c>
      <c r="E2329" s="108" t="n">
        <v>1.24303804868629</v>
      </c>
      <c r="F2329" s="24" t="s">
        <v>14096</v>
      </c>
      <c r="G2329" s="24" t="inlineStr">
        <f aca="false">FALSE()</f>
        <is>
          <t/>
        </is>
      </c>
      <c r="H2329" s="24" t="inlineStr">
        <f aca="false">FALSE()</f>
        <is>
          <t/>
        </is>
      </c>
      <c r="I2329" s="24" t="inlineStr">
        <f aca="false">FALSE()</f>
        <is>
          <t/>
        </is>
      </c>
      <c r="J2329" s="24" t="inlineStr">
        <f aca="false">FALSE()</f>
        <is>
          <t/>
        </is>
      </c>
      <c r="K2329" s="24" t="inlineStr">
        <f aca="false">FALSE()</f>
        <is>
          <t/>
        </is>
      </c>
      <c r="L2329" s="24" t="inlineStr">
        <f aca="false">FALSE()</f>
        <is>
          <t/>
        </is>
      </c>
    </row>
    <row r="2330" customFormat="false" ht="15" hidden="false" customHeight="false" outlineLevel="0" collapsed="false">
      <c r="A2330" s="24" t="s">
        <v>15785</v>
      </c>
      <c r="B2330" s="24" t="s">
        <v>15786</v>
      </c>
      <c r="C2330" s="24" t="n">
        <v>2</v>
      </c>
      <c r="D2330" s="108" t="n">
        <v>0.00926796100293059</v>
      </c>
      <c r="E2330" s="108" t="n">
        <v>1.24303804868629</v>
      </c>
      <c r="F2330" s="24" t="s">
        <v>14096</v>
      </c>
      <c r="G2330" s="24" t="inlineStr">
        <f aca="false">FALSE()</f>
        <is>
          <t/>
        </is>
      </c>
      <c r="H2330" s="24" t="inlineStr">
        <f aca="false">FALSE()</f>
        <is>
          <t/>
        </is>
      </c>
      <c r="I2330" s="24" t="inlineStr">
        <f aca="false">FALSE()</f>
        <is>
          <t/>
        </is>
      </c>
      <c r="J2330" s="24" t="inlineStr">
        <f aca="false">FALSE()</f>
        <is>
          <t/>
        </is>
      </c>
      <c r="K2330" s="24" t="inlineStr">
        <f aca="false">FALSE()</f>
        <is>
          <t/>
        </is>
      </c>
      <c r="L2330" s="24" t="inlineStr">
        <f aca="false">FALSE()</f>
        <is>
          <t/>
        </is>
      </c>
    </row>
    <row r="2331" customFormat="false" ht="15" hidden="false" customHeight="false" outlineLevel="0" collapsed="false">
      <c r="A2331" s="24" t="s">
        <v>15786</v>
      </c>
      <c r="B2331" s="24" t="s">
        <v>1929</v>
      </c>
      <c r="C2331" s="24" t="n">
        <v>2</v>
      </c>
      <c r="D2331" s="108" t="n">
        <v>0.00926796100293059</v>
      </c>
      <c r="E2331" s="108" t="n">
        <v>1.24303804868629</v>
      </c>
      <c r="F2331" s="24" t="s">
        <v>14096</v>
      </c>
      <c r="G2331" s="24" t="inlineStr">
        <f aca="false">FALSE()</f>
        <is>
          <t/>
        </is>
      </c>
      <c r="H2331" s="24" t="inlineStr">
        <f aca="false">FALSE()</f>
        <is>
          <t/>
        </is>
      </c>
      <c r="I2331" s="24" t="inlineStr">
        <f aca="false">FALSE()</f>
        <is>
          <t/>
        </is>
      </c>
      <c r="J2331" s="24" t="inlineStr">
        <f aca="false">FALSE()</f>
        <is>
          <t/>
        </is>
      </c>
      <c r="K2331" s="24" t="n">
        <f aca="false">TRUE()</f>
        <v>1</v>
      </c>
      <c r="L2331" s="24" t="inlineStr">
        <f aca="false">FALSE()</f>
        <is>
          <t/>
        </is>
      </c>
    </row>
    <row r="2332" customFormat="false" ht="15" hidden="false" customHeight="false" outlineLevel="0" collapsed="false">
      <c r="A2332" s="24" t="s">
        <v>1929</v>
      </c>
      <c r="B2332" s="24" t="s">
        <v>15096</v>
      </c>
      <c r="C2332" s="24" t="n">
        <v>2</v>
      </c>
      <c r="D2332" s="108" t="n">
        <v>0.00926796100293059</v>
      </c>
      <c r="E2332" s="108" t="n">
        <v>1.24303804868629</v>
      </c>
      <c r="F2332" s="24" t="s">
        <v>14096</v>
      </c>
      <c r="G2332" s="24" t="inlineStr">
        <f aca="false">FALSE()</f>
        <is>
          <t/>
        </is>
      </c>
      <c r="H2332" s="24" t="n">
        <f aca="false">TRUE()</f>
        <v>1</v>
      </c>
      <c r="I2332" s="24" t="inlineStr">
        <f aca="false">FALSE()</f>
        <is>
          <t/>
        </is>
      </c>
      <c r="J2332" s="24" t="inlineStr">
        <f aca="false">FALSE()</f>
        <is>
          <t/>
        </is>
      </c>
      <c r="K2332" s="24" t="n">
        <f aca="false">FALSE()</f>
        <v>0</v>
      </c>
      <c r="L2332" s="24" t="inlineStr">
        <f aca="false">FALSE()</f>
        <is>
          <t/>
        </is>
      </c>
    </row>
    <row r="2333" customFormat="false" ht="15" hidden="false" customHeight="false" outlineLevel="0" collapsed="false">
      <c r="A2333" s="24" t="s">
        <v>15096</v>
      </c>
      <c r="B2333" s="24" t="s">
        <v>1267</v>
      </c>
      <c r="C2333" s="24" t="n">
        <v>2</v>
      </c>
      <c r="D2333" s="108" t="n">
        <v>0.00926796100293059</v>
      </c>
      <c r="E2333" s="108" t="n">
        <v>1.06694678963061</v>
      </c>
      <c r="F2333" s="24" t="s">
        <v>14096</v>
      </c>
      <c r="G2333" s="24" t="inlineStr">
        <f aca="false">FALSE()</f>
        <is>
          <t/>
        </is>
      </c>
      <c r="H2333" s="24" t="n">
        <f aca="false">FALSE()</f>
        <v>0</v>
      </c>
      <c r="I2333" s="24" t="inlineStr">
        <f aca="false">FALSE()</f>
        <is>
          <t/>
        </is>
      </c>
      <c r="J2333" s="24" t="inlineStr">
        <f aca="false">FALSE()</f>
        <is>
          <t/>
        </is>
      </c>
      <c r="K2333" s="24" t="inlineStr">
        <f aca="false">FALSE()</f>
        <is>
          <t/>
        </is>
      </c>
      <c r="L2333" s="24" t="inlineStr">
        <f aca="false">FALSE()</f>
        <is>
          <t/>
        </is>
      </c>
    </row>
    <row r="2334" customFormat="false" ht="15" hidden="false" customHeight="false" outlineLevel="0" collapsed="false">
      <c r="A2334" s="24" t="s">
        <v>1267</v>
      </c>
      <c r="B2334" s="24" t="s">
        <v>15100</v>
      </c>
      <c r="C2334" s="24" t="n">
        <v>2</v>
      </c>
      <c r="D2334" s="108" t="n">
        <v>0.00926796100293059</v>
      </c>
      <c r="E2334" s="108" t="n">
        <v>1.06694678963061</v>
      </c>
      <c r="F2334" s="24" t="s">
        <v>14096</v>
      </c>
      <c r="G2334" s="24" t="inlineStr">
        <f aca="false">FALSE()</f>
        <is>
          <t/>
        </is>
      </c>
      <c r="H2334" s="24" t="inlineStr">
        <f aca="false">FALSE()</f>
        <is>
          <t/>
        </is>
      </c>
      <c r="I2334" s="24" t="inlineStr">
        <f aca="false">FALSE()</f>
        <is>
          <t/>
        </is>
      </c>
      <c r="J2334" s="24" t="inlineStr">
        <f aca="false">FALSE()</f>
        <is>
          <t/>
        </is>
      </c>
      <c r="K2334" s="24" t="inlineStr">
        <f aca="false">FALSE()</f>
        <is>
          <t/>
        </is>
      </c>
      <c r="L2334" s="24" t="inlineStr">
        <f aca="false">FALSE()</f>
        <is>
          <t/>
        </is>
      </c>
    </row>
    <row r="2335" customFormat="false" ht="15" hidden="false" customHeight="false" outlineLevel="0" collapsed="false">
      <c r="A2335" s="24" t="s">
        <v>15100</v>
      </c>
      <c r="B2335" s="24" t="s">
        <v>15429</v>
      </c>
      <c r="C2335" s="24" t="n">
        <v>2</v>
      </c>
      <c r="D2335" s="108" t="n">
        <v>0.00926796100293059</v>
      </c>
      <c r="E2335" s="108" t="n">
        <v>1.24303804868629</v>
      </c>
      <c r="F2335" s="24" t="s">
        <v>14096</v>
      </c>
      <c r="G2335" s="24" t="inlineStr">
        <f aca="false">FALSE()</f>
        <is>
          <t/>
        </is>
      </c>
      <c r="H2335" s="24" t="inlineStr">
        <f aca="false">FALSE()</f>
        <is>
          <t/>
        </is>
      </c>
      <c r="I2335" s="24" t="inlineStr">
        <f aca="false">FALSE()</f>
        <is>
          <t/>
        </is>
      </c>
      <c r="J2335" s="24" t="inlineStr">
        <f aca="false">FALSE()</f>
        <is>
          <t/>
        </is>
      </c>
      <c r="K2335" s="24" t="inlineStr">
        <f aca="false">FALSE()</f>
        <is>
          <t/>
        </is>
      </c>
      <c r="L2335" s="24" t="inlineStr">
        <f aca="false">FALSE()</f>
        <is>
          <t/>
        </is>
      </c>
    </row>
    <row r="2336" customFormat="false" ht="15" hidden="false" customHeight="false" outlineLevel="0" collapsed="false">
      <c r="A2336" s="24" t="s">
        <v>15429</v>
      </c>
      <c r="B2336" s="24" t="s">
        <v>4661</v>
      </c>
      <c r="C2336" s="24" t="n">
        <v>2</v>
      </c>
      <c r="D2336" s="108" t="n">
        <v>0.00926796100293059</v>
      </c>
      <c r="E2336" s="108" t="n">
        <v>1.24303804868629</v>
      </c>
      <c r="F2336" s="24" t="s">
        <v>14096</v>
      </c>
      <c r="G2336" s="24" t="inlineStr">
        <f aca="false">FALSE()</f>
        <is>
          <t/>
        </is>
      </c>
      <c r="H2336" s="24" t="inlineStr">
        <f aca="false">FALSE()</f>
        <is>
          <t/>
        </is>
      </c>
      <c r="I2336" s="24" t="inlineStr">
        <f aca="false">FALSE()</f>
        <is>
          <t/>
        </is>
      </c>
      <c r="J2336" s="24" t="inlineStr">
        <f aca="false">FALSE()</f>
        <is>
          <t/>
        </is>
      </c>
      <c r="K2336" s="24" t="inlineStr">
        <f aca="false">FALSE()</f>
        <is>
          <t/>
        </is>
      </c>
      <c r="L2336" s="24" t="inlineStr">
        <f aca="false">FALSE()</f>
        <is>
          <t/>
        </is>
      </c>
    </row>
    <row r="2337" customFormat="false" ht="15" hidden="false" customHeight="false" outlineLevel="0" collapsed="false">
      <c r="A2337" s="24" t="s">
        <v>15244</v>
      </c>
      <c r="B2337" s="24" t="s">
        <v>1267</v>
      </c>
      <c r="C2337" s="24" t="n">
        <v>7</v>
      </c>
      <c r="D2337" s="108" t="n">
        <v>0</v>
      </c>
      <c r="E2337" s="108" t="n">
        <v>1.03571555226653</v>
      </c>
      <c r="F2337" s="24" t="s">
        <v>14101</v>
      </c>
      <c r="G2337" s="24" t="inlineStr">
        <f aca="false">FALSE()</f>
        <is>
          <t/>
        </is>
      </c>
      <c r="H2337" s="24" t="n">
        <f aca="false">TRUE()</f>
        <v>1</v>
      </c>
      <c r="I2337" s="24" t="inlineStr">
        <f aca="false">FALSE()</f>
        <is>
          <t/>
        </is>
      </c>
      <c r="J2337" s="24" t="inlineStr">
        <f aca="false">FALSE()</f>
        <is>
          <t/>
        </is>
      </c>
      <c r="K2337" s="24" t="inlineStr">
        <f aca="false">FALSE()</f>
        <is>
          <t/>
        </is>
      </c>
      <c r="L2337" s="24" t="inlineStr">
        <f aca="false">FALSE()</f>
        <is>
          <t/>
        </is>
      </c>
    </row>
    <row r="2338" customFormat="false" ht="15" hidden="false" customHeight="false" outlineLevel="0" collapsed="false">
      <c r="A2338" s="24" t="s">
        <v>1267</v>
      </c>
      <c r="B2338" s="24" t="s">
        <v>15203</v>
      </c>
      <c r="C2338" s="24" t="n">
        <v>7</v>
      </c>
      <c r="D2338" s="108" t="n">
        <v>0</v>
      </c>
      <c r="E2338" s="108" t="n">
        <v>1.03571555226653</v>
      </c>
      <c r="F2338" s="24" t="s">
        <v>14101</v>
      </c>
      <c r="G2338" s="24" t="inlineStr">
        <f aca="false">FALSE()</f>
        <is>
          <t/>
        </is>
      </c>
      <c r="H2338" s="24" t="n">
        <f aca="false">FALSE()</f>
        <v>0</v>
      </c>
      <c r="I2338" s="24" t="inlineStr">
        <f aca="false">FALSE()</f>
        <is>
          <t/>
        </is>
      </c>
      <c r="J2338" s="24" t="inlineStr">
        <f aca="false">FALSE()</f>
        <is>
          <t/>
        </is>
      </c>
      <c r="K2338" s="24" t="inlineStr">
        <f aca="false">FALSE()</f>
        <is>
          <t/>
        </is>
      </c>
      <c r="L2338" s="24" t="inlineStr">
        <f aca="false">FALSE()</f>
        <is>
          <t/>
        </is>
      </c>
    </row>
    <row r="2339" customFormat="false" ht="15" hidden="false" customHeight="false" outlineLevel="0" collapsed="false">
      <c r="A2339" s="24" t="s">
        <v>15203</v>
      </c>
      <c r="B2339" s="24" t="s">
        <v>15142</v>
      </c>
      <c r="C2339" s="24" t="n">
        <v>7</v>
      </c>
      <c r="D2339" s="108" t="n">
        <v>0</v>
      </c>
      <c r="E2339" s="108" t="n">
        <v>1.03571555226653</v>
      </c>
      <c r="F2339" s="24" t="s">
        <v>14101</v>
      </c>
      <c r="G2339" s="24" t="inlineStr">
        <f aca="false">FALSE()</f>
        <is>
          <t/>
        </is>
      </c>
      <c r="H2339" s="24" t="inlineStr">
        <f aca="false">FALSE()</f>
        <is>
          <t/>
        </is>
      </c>
      <c r="I2339" s="24" t="inlineStr">
        <f aca="false">FALSE()</f>
        <is>
          <t/>
        </is>
      </c>
      <c r="J2339" s="24" t="inlineStr">
        <f aca="false">FALSE()</f>
        <is>
          <t/>
        </is>
      </c>
      <c r="K2339" s="24" t="inlineStr">
        <f aca="false">FALSE()</f>
        <is>
          <t/>
        </is>
      </c>
      <c r="L2339" s="24" t="inlineStr">
        <f aca="false">FALSE()</f>
        <is>
          <t/>
        </is>
      </c>
    </row>
    <row r="2340" customFormat="false" ht="15" hidden="false" customHeight="false" outlineLevel="0" collapsed="false">
      <c r="A2340" s="24" t="s">
        <v>15142</v>
      </c>
      <c r="B2340" s="24" t="s">
        <v>15245</v>
      </c>
      <c r="C2340" s="24" t="n">
        <v>7</v>
      </c>
      <c r="D2340" s="108" t="n">
        <v>0</v>
      </c>
      <c r="E2340" s="108" t="n">
        <v>1.03571555226653</v>
      </c>
      <c r="F2340" s="24" t="s">
        <v>14101</v>
      </c>
      <c r="G2340" s="24" t="inlineStr">
        <f aca="false">FALSE()</f>
        <is>
          <t/>
        </is>
      </c>
      <c r="H2340" s="24" t="inlineStr">
        <f aca="false">FALSE()</f>
        <is>
          <t/>
        </is>
      </c>
      <c r="I2340" s="24" t="inlineStr">
        <f aca="false">FALSE()</f>
        <is>
          <t/>
        </is>
      </c>
      <c r="J2340" s="24" t="inlineStr">
        <f aca="false">FALSE()</f>
        <is>
          <t/>
        </is>
      </c>
      <c r="K2340" s="24" t="inlineStr">
        <f aca="false">FALSE()</f>
        <is>
          <t/>
        </is>
      </c>
      <c r="L2340" s="24" t="inlineStr">
        <f aca="false">FALSE()</f>
        <is>
          <t/>
        </is>
      </c>
    </row>
    <row r="2341" customFormat="false" ht="15" hidden="false" customHeight="false" outlineLevel="0" collapsed="false">
      <c r="A2341" s="24" t="s">
        <v>15245</v>
      </c>
      <c r="B2341" s="24" t="s">
        <v>15090</v>
      </c>
      <c r="C2341" s="24" t="n">
        <v>7</v>
      </c>
      <c r="D2341" s="108" t="n">
        <v>0</v>
      </c>
      <c r="E2341" s="108" t="n">
        <v>1.03571555226653</v>
      </c>
      <c r="F2341" s="24" t="s">
        <v>14101</v>
      </c>
      <c r="G2341" s="24" t="inlineStr">
        <f aca="false">FALSE()</f>
        <is>
          <t/>
        </is>
      </c>
      <c r="H2341" s="24" t="inlineStr">
        <f aca="false">FALSE()</f>
        <is>
          <t/>
        </is>
      </c>
      <c r="I2341" s="24" t="inlineStr">
        <f aca="false">FALSE()</f>
        <is>
          <t/>
        </is>
      </c>
      <c r="J2341" s="24" t="inlineStr">
        <f aca="false">FALSE()</f>
        <is>
          <t/>
        </is>
      </c>
      <c r="K2341" s="24" t="inlineStr">
        <f aca="false">FALSE()</f>
        <is>
          <t/>
        </is>
      </c>
      <c r="L2341" s="24" t="inlineStr">
        <f aca="false">FALSE()</f>
        <is>
          <t/>
        </is>
      </c>
    </row>
    <row r="2342" customFormat="false" ht="15" hidden="false" customHeight="false" outlineLevel="0" collapsed="false">
      <c r="A2342" s="24" t="s">
        <v>15090</v>
      </c>
      <c r="B2342" s="24" t="s">
        <v>15154</v>
      </c>
      <c r="C2342" s="24" t="n">
        <v>7</v>
      </c>
      <c r="D2342" s="108" t="n">
        <v>0</v>
      </c>
      <c r="E2342" s="108" t="n">
        <v>1.03571555226653</v>
      </c>
      <c r="F2342" s="24" t="s">
        <v>14101</v>
      </c>
      <c r="G2342" s="24" t="inlineStr">
        <f aca="false">FALSE()</f>
        <is>
          <t/>
        </is>
      </c>
      <c r="H2342" s="24" t="inlineStr">
        <f aca="false">FALSE()</f>
        <is>
          <t/>
        </is>
      </c>
      <c r="I2342" s="24" t="inlineStr">
        <f aca="false">FALSE()</f>
        <is>
          <t/>
        </is>
      </c>
      <c r="J2342" s="24" t="inlineStr">
        <f aca="false">FALSE()</f>
        <is>
          <t/>
        </is>
      </c>
      <c r="K2342" s="24" t="inlineStr">
        <f aca="false">FALSE()</f>
        <is>
          <t/>
        </is>
      </c>
      <c r="L2342" s="24" t="inlineStr">
        <f aca="false">FALSE()</f>
        <is>
          <t/>
        </is>
      </c>
    </row>
    <row r="2343" customFormat="false" ht="15" hidden="false" customHeight="false" outlineLevel="0" collapsed="false">
      <c r="A2343" s="24" t="s">
        <v>15154</v>
      </c>
      <c r="B2343" s="24" t="s">
        <v>15246</v>
      </c>
      <c r="C2343" s="24" t="n">
        <v>7</v>
      </c>
      <c r="D2343" s="108" t="n">
        <v>0</v>
      </c>
      <c r="E2343" s="108" t="n">
        <v>1.03571555226653</v>
      </c>
      <c r="F2343" s="24" t="s">
        <v>14101</v>
      </c>
      <c r="G2343" s="24" t="inlineStr">
        <f aca="false">FALSE()</f>
        <is>
          <t/>
        </is>
      </c>
      <c r="H2343" s="24" t="inlineStr">
        <f aca="false">FALSE()</f>
        <is>
          <t/>
        </is>
      </c>
      <c r="I2343" s="24" t="inlineStr">
        <f aca="false">FALSE()</f>
        <is>
          <t/>
        </is>
      </c>
      <c r="J2343" s="24" t="inlineStr">
        <f aca="false">FALSE()</f>
        <is>
          <t/>
        </is>
      </c>
      <c r="K2343" s="24" t="inlineStr">
        <f aca="false">FALSE()</f>
        <is>
          <t/>
        </is>
      </c>
      <c r="L2343" s="24" t="inlineStr">
        <f aca="false">FALSE()</f>
        <is>
          <t/>
        </is>
      </c>
    </row>
    <row r="2344" customFormat="false" ht="15" hidden="false" customHeight="false" outlineLevel="0" collapsed="false">
      <c r="A2344" s="24" t="s">
        <v>15246</v>
      </c>
      <c r="B2344" s="24" t="s">
        <v>338</v>
      </c>
      <c r="C2344" s="24" t="n">
        <v>7</v>
      </c>
      <c r="D2344" s="108" t="n">
        <v>0</v>
      </c>
      <c r="E2344" s="108" t="n">
        <v>1.03571555226653</v>
      </c>
      <c r="F2344" s="24" t="s">
        <v>14101</v>
      </c>
      <c r="G2344" s="24" t="inlineStr">
        <f aca="false">FALSE()</f>
        <is>
          <t/>
        </is>
      </c>
      <c r="H2344" s="24" t="inlineStr">
        <f aca="false">FALSE()</f>
        <is>
          <t/>
        </is>
      </c>
      <c r="I2344" s="24" t="inlineStr">
        <f aca="false">FALSE()</f>
        <is>
          <t/>
        </is>
      </c>
      <c r="J2344" s="24" t="inlineStr">
        <f aca="false">FALSE()</f>
        <is>
          <t/>
        </is>
      </c>
      <c r="K2344" s="24" t="inlineStr">
        <f aca="false">FALSE()</f>
        <is>
          <t/>
        </is>
      </c>
      <c r="L2344" s="24" t="inlineStr">
        <f aca="false">FALSE()</f>
        <is>
          <t/>
        </is>
      </c>
    </row>
    <row r="2345" customFormat="false" ht="15" hidden="false" customHeight="false" outlineLevel="0" collapsed="false">
      <c r="A2345" s="24" t="s">
        <v>338</v>
      </c>
      <c r="B2345" s="24" t="s">
        <v>15126</v>
      </c>
      <c r="C2345" s="24" t="n">
        <v>7</v>
      </c>
      <c r="D2345" s="108" t="n">
        <v>0</v>
      </c>
      <c r="E2345" s="108" t="n">
        <v>1.03571555226653</v>
      </c>
      <c r="F2345" s="24" t="s">
        <v>14101</v>
      </c>
      <c r="G2345" s="24" t="inlineStr">
        <f aca="false">FALSE()</f>
        <is>
          <t/>
        </is>
      </c>
      <c r="H2345" s="24" t="inlineStr">
        <f aca="false">FALSE()</f>
        <is>
          <t/>
        </is>
      </c>
      <c r="I2345" s="24" t="inlineStr">
        <f aca="false">FALSE()</f>
        <is>
          <t/>
        </is>
      </c>
      <c r="J2345" s="24" t="inlineStr">
        <f aca="false">FALSE()</f>
        <is>
          <t/>
        </is>
      </c>
      <c r="K2345" s="24" t="inlineStr">
        <f aca="false">FALSE()</f>
        <is>
          <t/>
        </is>
      </c>
      <c r="L2345" s="24" t="inlineStr">
        <f aca="false">FALSE()</f>
        <is>
          <t/>
        </is>
      </c>
    </row>
    <row r="2346" customFormat="false" ht="15" hidden="false" customHeight="false" outlineLevel="0" collapsed="false">
      <c r="A2346" s="24" t="s">
        <v>15126</v>
      </c>
      <c r="B2346" s="24" t="s">
        <v>15247</v>
      </c>
      <c r="C2346" s="24" t="n">
        <v>7</v>
      </c>
      <c r="D2346" s="108" t="n">
        <v>0</v>
      </c>
      <c r="E2346" s="108" t="n">
        <v>1.03571555226653</v>
      </c>
      <c r="F2346" s="24" t="s">
        <v>14101</v>
      </c>
      <c r="G2346" s="24" t="inlineStr">
        <f aca="false">FALSE()</f>
        <is>
          <t/>
        </is>
      </c>
      <c r="H2346" s="24" t="inlineStr">
        <f aca="false">FALSE()</f>
        <is>
          <t/>
        </is>
      </c>
      <c r="I2346" s="24" t="inlineStr">
        <f aca="false">FALSE()</f>
        <is>
          <t/>
        </is>
      </c>
      <c r="J2346" s="24" t="inlineStr">
        <f aca="false">FALSE()</f>
        <is>
          <t/>
        </is>
      </c>
      <c r="K2346" s="24" t="inlineStr">
        <f aca="false">FALSE()</f>
        <is>
          <t/>
        </is>
      </c>
      <c r="L2346" s="24" t="inlineStr">
        <f aca="false">FALSE()</f>
        <is>
          <t/>
        </is>
      </c>
    </row>
    <row r="2347" customFormat="false" ht="15" hidden="false" customHeight="false" outlineLevel="0" collapsed="false">
      <c r="A2347" s="24" t="s">
        <v>4202</v>
      </c>
      <c r="B2347" s="24" t="s">
        <v>15244</v>
      </c>
      <c r="C2347" s="24" t="n">
        <v>6</v>
      </c>
      <c r="D2347" s="108" t="n">
        <v>0.00483952696124915</v>
      </c>
      <c r="E2347" s="108" t="n">
        <v>1.10266234189715</v>
      </c>
      <c r="F2347" s="24" t="s">
        <v>14101</v>
      </c>
      <c r="G2347" s="24" t="inlineStr">
        <f aca="false">FALSE()</f>
        <is>
          <t/>
        </is>
      </c>
      <c r="H2347" s="24" t="inlineStr">
        <f aca="false">FALSE()</f>
        <is>
          <t/>
        </is>
      </c>
      <c r="I2347" s="24" t="inlineStr">
        <f aca="false">FALSE()</f>
        <is>
          <t/>
        </is>
      </c>
      <c r="J2347" s="24" t="inlineStr">
        <f aca="false">FALSE()</f>
        <is>
          <t/>
        </is>
      </c>
      <c r="K2347" s="24" t="n">
        <f aca="false">TRUE()</f>
        <v>1</v>
      </c>
      <c r="L2347" s="24" t="inlineStr">
        <f aca="false">FALSE()</f>
        <is>
          <t/>
        </is>
      </c>
    </row>
    <row r="2348" customFormat="false" ht="15" hidden="false" customHeight="false" outlineLevel="0" collapsed="false">
      <c r="A2348" s="24" t="s">
        <v>15343</v>
      </c>
      <c r="B2348" s="24" t="s">
        <v>15248</v>
      </c>
      <c r="C2348" s="24" t="n">
        <v>5</v>
      </c>
      <c r="D2348" s="108" t="n">
        <v>0</v>
      </c>
      <c r="E2348" s="108" t="n">
        <v>1.06445798922692</v>
      </c>
      <c r="F2348" s="24" t="s">
        <v>14105</v>
      </c>
      <c r="G2348" s="24" t="n">
        <f aca="false">TRUE()</f>
        <v>1</v>
      </c>
      <c r="H2348" s="24" t="inlineStr">
        <f aca="false">FALSE()</f>
        <is>
          <t/>
        </is>
      </c>
      <c r="I2348" s="24" t="inlineStr">
        <f aca="false">FALSE()</f>
        <is>
          <t/>
        </is>
      </c>
      <c r="J2348" s="24" t="inlineStr">
        <f aca="false">FALSE()</f>
        <is>
          <t/>
        </is>
      </c>
      <c r="K2348" s="24" t="n">
        <f aca="false">FALSE()</f>
        <v>0</v>
      </c>
      <c r="L2348" s="24" t="inlineStr">
        <f aca="false">FALSE()</f>
        <is>
          <t/>
        </is>
      </c>
    </row>
    <row r="2349" customFormat="false" ht="15" hidden="false" customHeight="false" outlineLevel="0" collapsed="false">
      <c r="A2349" s="24" t="s">
        <v>15248</v>
      </c>
      <c r="B2349" s="24" t="s">
        <v>4359</v>
      </c>
      <c r="C2349" s="24" t="n">
        <v>5</v>
      </c>
      <c r="D2349" s="108" t="n">
        <v>0</v>
      </c>
      <c r="E2349" s="108" t="n">
        <v>1.06445798922692</v>
      </c>
      <c r="F2349" s="24" t="s">
        <v>14105</v>
      </c>
      <c r="G2349" s="24" t="n">
        <f aca="false">FALSE()</f>
        <v>0</v>
      </c>
      <c r="H2349" s="24" t="inlineStr">
        <f aca="false">FALSE()</f>
        <is>
          <t/>
        </is>
      </c>
      <c r="I2349" s="24" t="inlineStr">
        <f aca="false">FALSE()</f>
        <is>
          <t/>
        </is>
      </c>
      <c r="J2349" s="24" t="inlineStr">
        <f aca="false">FALSE()</f>
        <is>
          <t/>
        </is>
      </c>
      <c r="K2349" s="24" t="inlineStr">
        <f aca="false">FALSE()</f>
        <is>
          <t/>
        </is>
      </c>
      <c r="L2349" s="24" t="inlineStr">
        <f aca="false">FALSE()</f>
        <is>
          <t/>
        </is>
      </c>
    </row>
    <row r="2350" customFormat="false" ht="15" hidden="false" customHeight="false" outlineLevel="0" collapsed="false">
      <c r="A2350" s="24" t="s">
        <v>4359</v>
      </c>
      <c r="B2350" s="24" t="s">
        <v>15115</v>
      </c>
      <c r="C2350" s="24" t="n">
        <v>5</v>
      </c>
      <c r="D2350" s="108" t="n">
        <v>0</v>
      </c>
      <c r="E2350" s="108" t="n">
        <v>1.06445798922692</v>
      </c>
      <c r="F2350" s="24" t="s">
        <v>14105</v>
      </c>
      <c r="G2350" s="24" t="inlineStr">
        <f aca="false">FALSE()</f>
        <is>
          <t/>
        </is>
      </c>
      <c r="H2350" s="24" t="inlineStr">
        <f aca="false">FALSE()</f>
        <is>
          <t/>
        </is>
      </c>
      <c r="I2350" s="24" t="inlineStr">
        <f aca="false">FALSE()</f>
        <is>
          <t/>
        </is>
      </c>
      <c r="J2350" s="24" t="inlineStr">
        <f aca="false">FALSE()</f>
        <is>
          <t/>
        </is>
      </c>
      <c r="K2350" s="24" t="inlineStr">
        <f aca="false">FALSE()</f>
        <is>
          <t/>
        </is>
      </c>
      <c r="L2350" s="24" t="inlineStr">
        <f aca="false">FALSE()</f>
        <is>
          <t/>
        </is>
      </c>
    </row>
    <row r="2351" customFormat="false" ht="15" hidden="false" customHeight="false" outlineLevel="0" collapsed="false">
      <c r="A2351" s="24" t="s">
        <v>15115</v>
      </c>
      <c r="B2351" s="24" t="s">
        <v>15344</v>
      </c>
      <c r="C2351" s="24" t="n">
        <v>5</v>
      </c>
      <c r="D2351" s="108" t="n">
        <v>0</v>
      </c>
      <c r="E2351" s="108" t="n">
        <v>1.06445798922692</v>
      </c>
      <c r="F2351" s="24" t="s">
        <v>14105</v>
      </c>
      <c r="G2351" s="24" t="inlineStr">
        <f aca="false">FALSE()</f>
        <is>
          <t/>
        </is>
      </c>
      <c r="H2351" s="24" t="inlineStr">
        <f aca="false">FALSE()</f>
        <is>
          <t/>
        </is>
      </c>
      <c r="I2351" s="24" t="inlineStr">
        <f aca="false">FALSE()</f>
        <is>
          <t/>
        </is>
      </c>
      <c r="J2351" s="24" t="inlineStr">
        <f aca="false">FALSE()</f>
        <is>
          <t/>
        </is>
      </c>
      <c r="K2351" s="24" t="inlineStr">
        <f aca="false">FALSE()</f>
        <is>
          <t/>
        </is>
      </c>
      <c r="L2351" s="24" t="inlineStr">
        <f aca="false">FALSE()</f>
        <is>
          <t/>
        </is>
      </c>
    </row>
    <row r="2352" customFormat="false" ht="15" hidden="false" customHeight="false" outlineLevel="0" collapsed="false">
      <c r="A2352" s="24" t="s">
        <v>15344</v>
      </c>
      <c r="B2352" s="24" t="s">
        <v>15294</v>
      </c>
      <c r="C2352" s="24" t="n">
        <v>5</v>
      </c>
      <c r="D2352" s="108" t="n">
        <v>0</v>
      </c>
      <c r="E2352" s="108" t="n">
        <v>1.06445798922692</v>
      </c>
      <c r="F2352" s="24" t="s">
        <v>14105</v>
      </c>
      <c r="G2352" s="24" t="inlineStr">
        <f aca="false">FALSE()</f>
        <is>
          <t/>
        </is>
      </c>
      <c r="H2352" s="24" t="inlineStr">
        <f aca="false">FALSE()</f>
        <is>
          <t/>
        </is>
      </c>
      <c r="I2352" s="24" t="inlineStr">
        <f aca="false">FALSE()</f>
        <is>
          <t/>
        </is>
      </c>
      <c r="J2352" s="24" t="inlineStr">
        <f aca="false">FALSE()</f>
        <is>
          <t/>
        </is>
      </c>
      <c r="K2352" s="24" t="inlineStr">
        <f aca="false">FALSE()</f>
        <is>
          <t/>
        </is>
      </c>
      <c r="L2352" s="24" t="inlineStr">
        <f aca="false">FALSE()</f>
        <is>
          <t/>
        </is>
      </c>
    </row>
    <row r="2353" customFormat="false" ht="15" hidden="false" customHeight="false" outlineLevel="0" collapsed="false">
      <c r="A2353" s="24" t="s">
        <v>15294</v>
      </c>
      <c r="B2353" s="24" t="s">
        <v>15127</v>
      </c>
      <c r="C2353" s="24" t="n">
        <v>5</v>
      </c>
      <c r="D2353" s="108" t="n">
        <v>0</v>
      </c>
      <c r="E2353" s="108" t="n">
        <v>1.06445798922692</v>
      </c>
      <c r="F2353" s="24" t="s">
        <v>14105</v>
      </c>
      <c r="G2353" s="24" t="inlineStr">
        <f aca="false">FALSE()</f>
        <is>
          <t/>
        </is>
      </c>
      <c r="H2353" s="24" t="inlineStr">
        <f aca="false">FALSE()</f>
        <is>
          <t/>
        </is>
      </c>
      <c r="I2353" s="24" t="inlineStr">
        <f aca="false">FALSE()</f>
        <is>
          <t/>
        </is>
      </c>
      <c r="J2353" s="24" t="inlineStr">
        <f aca="false">FALSE()</f>
        <is>
          <t/>
        </is>
      </c>
      <c r="K2353" s="24" t="inlineStr">
        <f aca="false">FALSE()</f>
        <is>
          <t/>
        </is>
      </c>
      <c r="L2353" s="24" t="inlineStr">
        <f aca="false">FALSE()</f>
        <is>
          <t/>
        </is>
      </c>
    </row>
    <row r="2354" customFormat="false" ht="15" hidden="false" customHeight="false" outlineLevel="0" collapsed="false">
      <c r="A2354" s="24" t="s">
        <v>15127</v>
      </c>
      <c r="B2354" s="24" t="s">
        <v>338</v>
      </c>
      <c r="C2354" s="24" t="n">
        <v>5</v>
      </c>
      <c r="D2354" s="108" t="n">
        <v>0</v>
      </c>
      <c r="E2354" s="108" t="n">
        <v>1.06445798922692</v>
      </c>
      <c r="F2354" s="24" t="s">
        <v>14105</v>
      </c>
      <c r="G2354" s="24" t="inlineStr">
        <f aca="false">FALSE()</f>
        <is>
          <t/>
        </is>
      </c>
      <c r="H2354" s="24" t="inlineStr">
        <f aca="false">FALSE()</f>
        <is>
          <t/>
        </is>
      </c>
      <c r="I2354" s="24" t="inlineStr">
        <f aca="false">FALSE()</f>
        <is>
          <t/>
        </is>
      </c>
      <c r="J2354" s="24" t="inlineStr">
        <f aca="false">FALSE()</f>
        <is>
          <t/>
        </is>
      </c>
      <c r="K2354" s="24" t="inlineStr">
        <f aca="false">FALSE()</f>
        <is>
          <t/>
        </is>
      </c>
      <c r="L2354" s="24" t="inlineStr">
        <f aca="false">FALSE()</f>
        <is>
          <t/>
        </is>
      </c>
    </row>
    <row r="2355" customFormat="false" ht="15" hidden="false" customHeight="false" outlineLevel="0" collapsed="false">
      <c r="A2355" s="24" t="s">
        <v>338</v>
      </c>
      <c r="B2355" s="24" t="s">
        <v>15204</v>
      </c>
      <c r="C2355" s="24" t="n">
        <v>5</v>
      </c>
      <c r="D2355" s="108" t="n">
        <v>0</v>
      </c>
      <c r="E2355" s="108" t="n">
        <v>1.06445798922692</v>
      </c>
      <c r="F2355" s="24" t="s">
        <v>14105</v>
      </c>
      <c r="G2355" s="24" t="inlineStr">
        <f aca="false">FALSE()</f>
        <is>
          <t/>
        </is>
      </c>
      <c r="H2355" s="24" t="inlineStr">
        <f aca="false">FALSE()</f>
        <is>
          <t/>
        </is>
      </c>
      <c r="I2355" s="24" t="inlineStr">
        <f aca="false">FALSE()</f>
        <is>
          <t/>
        </is>
      </c>
      <c r="J2355" s="24" t="inlineStr">
        <f aca="false">FALSE()</f>
        <is>
          <t/>
        </is>
      </c>
      <c r="K2355" s="24" t="inlineStr">
        <f aca="false">FALSE()</f>
        <is>
          <t/>
        </is>
      </c>
      <c r="L2355" s="24" t="inlineStr">
        <f aca="false">FALSE()</f>
        <is>
          <t/>
        </is>
      </c>
    </row>
    <row r="2356" customFormat="false" ht="15" hidden="false" customHeight="false" outlineLevel="0" collapsed="false">
      <c r="A2356" s="24" t="s">
        <v>15204</v>
      </c>
      <c r="B2356" s="24" t="s">
        <v>4012</v>
      </c>
      <c r="C2356" s="24" t="n">
        <v>5</v>
      </c>
      <c r="D2356" s="108" t="n">
        <v>0</v>
      </c>
      <c r="E2356" s="108" t="n">
        <v>1.06445798922692</v>
      </c>
      <c r="F2356" s="24" t="s">
        <v>14105</v>
      </c>
      <c r="G2356" s="24" t="inlineStr">
        <f aca="false">FALSE()</f>
        <is>
          <t/>
        </is>
      </c>
      <c r="H2356" s="24" t="inlineStr">
        <f aca="false">FALSE()</f>
        <is>
          <t/>
        </is>
      </c>
      <c r="I2356" s="24" t="inlineStr">
        <f aca="false">FALSE()</f>
        <is>
          <t/>
        </is>
      </c>
      <c r="J2356" s="24" t="inlineStr">
        <f aca="false">FALSE()</f>
        <is>
          <t/>
        </is>
      </c>
      <c r="K2356" s="24" t="inlineStr">
        <f aca="false">FALSE()</f>
        <is>
          <t/>
        </is>
      </c>
      <c r="L2356" s="24" t="inlineStr">
        <f aca="false">FALSE()</f>
        <is>
          <t/>
        </is>
      </c>
    </row>
    <row r="2357" customFormat="false" ht="15" hidden="false" customHeight="false" outlineLevel="0" collapsed="false">
      <c r="A2357" s="24" t="s">
        <v>4012</v>
      </c>
      <c r="B2357" s="24" t="s">
        <v>4354</v>
      </c>
      <c r="C2357" s="24" t="n">
        <v>5</v>
      </c>
      <c r="D2357" s="108" t="n">
        <v>0</v>
      </c>
      <c r="E2357" s="108" t="n">
        <v>1.06445798922692</v>
      </c>
      <c r="F2357" s="24" t="s">
        <v>14105</v>
      </c>
      <c r="G2357" s="24" t="inlineStr">
        <f aca="false">FALSE()</f>
        <is>
          <t/>
        </is>
      </c>
      <c r="H2357" s="24" t="inlineStr">
        <f aca="false">FALSE()</f>
        <is>
          <t/>
        </is>
      </c>
      <c r="I2357" s="24" t="inlineStr">
        <f aca="false">FALSE()</f>
        <is>
          <t/>
        </is>
      </c>
      <c r="J2357" s="24" t="inlineStr">
        <f aca="false">FALSE()</f>
        <is>
          <t/>
        </is>
      </c>
      <c r="K2357" s="24" t="inlineStr">
        <f aca="false">FALSE()</f>
        <is>
          <t/>
        </is>
      </c>
      <c r="L2357" s="24" t="inlineStr">
        <f aca="false">FALSE()</f>
        <is>
          <t/>
        </is>
      </c>
    </row>
    <row r="2358" customFormat="false" ht="15" hidden="false" customHeight="false" outlineLevel="0" collapsed="false">
      <c r="A2358" s="24" t="s">
        <v>4360</v>
      </c>
      <c r="B2358" s="24" t="s">
        <v>15343</v>
      </c>
      <c r="C2358" s="24" t="n">
        <v>4</v>
      </c>
      <c r="D2358" s="108" t="n">
        <v>0.00615301669892422</v>
      </c>
      <c r="E2358" s="108" t="n">
        <v>1.16136800223498</v>
      </c>
      <c r="F2358" s="24" t="s">
        <v>14105</v>
      </c>
      <c r="G2358" s="24" t="inlineStr">
        <f aca="false">FALSE()</f>
        <is>
          <t/>
        </is>
      </c>
      <c r="H2358" s="24" t="inlineStr">
        <f aca="false">FALSE()</f>
        <is>
          <t/>
        </is>
      </c>
      <c r="I2358" s="24" t="inlineStr">
        <f aca="false">FALSE()</f>
        <is>
          <t/>
        </is>
      </c>
      <c r="J2358" s="24" t="n">
        <f aca="false">TRUE()</f>
        <v>1</v>
      </c>
      <c r="K2358" s="24" t="inlineStr">
        <f aca="false">FALSE()</f>
        <is>
          <t/>
        </is>
      </c>
      <c r="L2358" s="24" t="inlineStr">
        <f aca="false">FALSE()</f>
        <is>
          <t/>
        </is>
      </c>
    </row>
    <row r="2359" customFormat="false" ht="15" hidden="false" customHeight="false" outlineLevel="0" collapsed="false">
      <c r="A2359" s="24" t="s">
        <v>4354</v>
      </c>
      <c r="B2359" s="24" t="s">
        <v>15435</v>
      </c>
      <c r="C2359" s="24" t="n">
        <v>4</v>
      </c>
      <c r="D2359" s="108" t="n">
        <v>0.00615301669892422</v>
      </c>
      <c r="E2359" s="108" t="n">
        <v>1.16136800223498</v>
      </c>
      <c r="F2359" s="24" t="s">
        <v>14105</v>
      </c>
      <c r="G2359" s="24" t="inlineStr">
        <f aca="false">FALSE()</f>
        <is>
          <t/>
        </is>
      </c>
      <c r="H2359" s="24" t="inlineStr">
        <f aca="false">FALSE()</f>
        <is>
          <t/>
        </is>
      </c>
      <c r="I2359" s="24" t="inlineStr">
        <f aca="false">FALSE()</f>
        <is>
          <t/>
        </is>
      </c>
      <c r="J2359" s="24" t="n">
        <f aca="false">FALSE()</f>
        <v>0</v>
      </c>
      <c r="K2359" s="24" t="inlineStr">
        <f aca="false">FALSE()</f>
        <is>
          <t/>
        </is>
      </c>
      <c r="L2359" s="24" t="inlineStr">
        <f aca="false">FALSE()</f>
        <is>
          <t/>
        </is>
      </c>
    </row>
    <row r="2360" customFormat="false" ht="15" hidden="false" customHeight="false" outlineLevel="0" collapsed="false">
      <c r="A2360" s="24" t="s">
        <v>15076</v>
      </c>
      <c r="B2360" s="24" t="s">
        <v>1267</v>
      </c>
      <c r="C2360" s="24" t="n">
        <v>3</v>
      </c>
      <c r="D2360" s="108" t="n">
        <v>0.0162342699394674</v>
      </c>
      <c r="E2360" s="108" t="n">
        <v>1.08635983067475</v>
      </c>
      <c r="F2360" s="24" t="s">
        <v>14110</v>
      </c>
      <c r="G2360" s="24" t="inlineStr">
        <f aca="false">FALSE()</f>
        <is>
          <t/>
        </is>
      </c>
      <c r="H2360" s="24" t="inlineStr">
        <f aca="false">FALSE()</f>
        <is>
          <t/>
        </is>
      </c>
      <c r="I2360" s="24" t="inlineStr">
        <f aca="false">FALSE()</f>
        <is>
          <t/>
        </is>
      </c>
      <c r="J2360" s="24" t="inlineStr">
        <f aca="false">FALSE()</f>
        <is>
          <t/>
        </is>
      </c>
      <c r="K2360" s="24" t="inlineStr">
        <f aca="false">FALSE()</f>
        <is>
          <t/>
        </is>
      </c>
      <c r="L2360" s="24" t="inlineStr">
        <f aca="false">FALSE()</f>
        <is>
          <t/>
        </is>
      </c>
    </row>
    <row r="2361" customFormat="false" ht="15" hidden="false" customHeight="false" outlineLevel="0" collapsed="false">
      <c r="A2361" s="24" t="s">
        <v>1267</v>
      </c>
      <c r="B2361" s="24" t="s">
        <v>15591</v>
      </c>
      <c r="C2361" s="24" t="n">
        <v>3</v>
      </c>
      <c r="D2361" s="108" t="n">
        <v>0.0162342699394674</v>
      </c>
      <c r="E2361" s="108" t="n">
        <v>1.3082085802911</v>
      </c>
      <c r="F2361" s="24" t="s">
        <v>14110</v>
      </c>
      <c r="G2361" s="24" t="inlineStr">
        <f aca="false">FALSE()</f>
        <is>
          <t/>
        </is>
      </c>
      <c r="H2361" s="24" t="inlineStr">
        <f aca="false">FALSE()</f>
        <is>
          <t/>
        </is>
      </c>
      <c r="I2361" s="24" t="inlineStr">
        <f aca="false">FALSE()</f>
        <is>
          <t/>
        </is>
      </c>
      <c r="J2361" s="24" t="inlineStr">
        <f aca="false">FALSE()</f>
        <is>
          <t/>
        </is>
      </c>
      <c r="K2361" s="24" t="inlineStr">
        <f aca="false">FALSE()</f>
        <is>
          <t/>
        </is>
      </c>
      <c r="L2361" s="24" t="inlineStr">
        <f aca="false">FALSE()</f>
        <is>
          <t/>
        </is>
      </c>
    </row>
    <row r="2362" customFormat="false" ht="15" hidden="false" customHeight="false" outlineLevel="0" collapsed="false">
      <c r="A2362" s="24" t="s">
        <v>15591</v>
      </c>
      <c r="B2362" s="24" t="s">
        <v>15592</v>
      </c>
      <c r="C2362" s="24" t="n">
        <v>3</v>
      </c>
      <c r="D2362" s="108" t="n">
        <v>0.0162342699394674</v>
      </c>
      <c r="E2362" s="108" t="n">
        <v>1.3082085802911</v>
      </c>
      <c r="F2362" s="24" t="s">
        <v>14110</v>
      </c>
      <c r="G2362" s="24" t="inlineStr">
        <f aca="false">FALSE()</f>
        <is>
          <t/>
        </is>
      </c>
      <c r="H2362" s="24" t="inlineStr">
        <f aca="false">FALSE()</f>
        <is>
          <t/>
        </is>
      </c>
      <c r="I2362" s="24" t="inlineStr">
        <f aca="false">FALSE()</f>
        <is>
          <t/>
        </is>
      </c>
      <c r="J2362" s="24" t="inlineStr">
        <f aca="false">FALSE()</f>
        <is>
          <t/>
        </is>
      </c>
      <c r="K2362" s="24" t="inlineStr">
        <f aca="false">FALSE()</f>
        <is>
          <t/>
        </is>
      </c>
      <c r="L2362" s="24" t="inlineStr">
        <f aca="false">FALSE()</f>
        <is>
          <t/>
        </is>
      </c>
    </row>
    <row r="2363" customFormat="false" ht="15" hidden="false" customHeight="false" outlineLevel="0" collapsed="false">
      <c r="A2363" s="24" t="s">
        <v>15592</v>
      </c>
      <c r="B2363" s="24" t="s">
        <v>15593</v>
      </c>
      <c r="C2363" s="24" t="n">
        <v>3</v>
      </c>
      <c r="D2363" s="108" t="n">
        <v>0.0162342699394674</v>
      </c>
      <c r="E2363" s="108" t="n">
        <v>1.3082085802911</v>
      </c>
      <c r="F2363" s="24" t="s">
        <v>14110</v>
      </c>
      <c r="G2363" s="24" t="inlineStr">
        <f aca="false">FALSE()</f>
        <is>
          <t/>
        </is>
      </c>
      <c r="H2363" s="24" t="inlineStr">
        <f aca="false">FALSE()</f>
        <is>
          <t/>
        </is>
      </c>
      <c r="I2363" s="24" t="inlineStr">
        <f aca="false">FALSE()</f>
        <is>
          <t/>
        </is>
      </c>
      <c r="J2363" s="24" t="inlineStr">
        <f aca="false">FALSE()</f>
        <is>
          <t/>
        </is>
      </c>
      <c r="K2363" s="24" t="inlineStr">
        <f aca="false">FALSE()</f>
        <is>
          <t/>
        </is>
      </c>
      <c r="L2363" s="24" t="inlineStr">
        <f aca="false">FALSE()</f>
        <is>
          <t/>
        </is>
      </c>
    </row>
    <row r="2364" customFormat="false" ht="15" hidden="false" customHeight="false" outlineLevel="0" collapsed="false">
      <c r="A2364" s="24" t="s">
        <v>15593</v>
      </c>
      <c r="B2364" s="24" t="s">
        <v>15252</v>
      </c>
      <c r="C2364" s="24" t="n">
        <v>3</v>
      </c>
      <c r="D2364" s="108" t="n">
        <v>0.0162342699394674</v>
      </c>
      <c r="E2364" s="108" t="n">
        <v>1.3082085802911</v>
      </c>
      <c r="F2364" s="24" t="s">
        <v>14110</v>
      </c>
      <c r="G2364" s="24" t="inlineStr">
        <f aca="false">FALSE()</f>
        <is>
          <t/>
        </is>
      </c>
      <c r="H2364" s="24" t="inlineStr">
        <f aca="false">FALSE()</f>
        <is>
          <t/>
        </is>
      </c>
      <c r="I2364" s="24" t="inlineStr">
        <f aca="false">FALSE()</f>
        <is>
          <t/>
        </is>
      </c>
      <c r="J2364" s="24" t="inlineStr">
        <f aca="false">FALSE()</f>
        <is>
          <t/>
        </is>
      </c>
      <c r="K2364" s="24" t="inlineStr">
        <f aca="false">FALSE()</f>
        <is>
          <t/>
        </is>
      </c>
      <c r="L2364" s="24" t="inlineStr">
        <f aca="false">FALSE()</f>
        <is>
          <t/>
        </is>
      </c>
    </row>
    <row r="2365" customFormat="false" ht="15" hidden="false" customHeight="false" outlineLevel="0" collapsed="false">
      <c r="A2365" s="24" t="s">
        <v>4281</v>
      </c>
      <c r="B2365" s="24" t="s">
        <v>338</v>
      </c>
      <c r="C2365" s="24" t="n">
        <v>2</v>
      </c>
      <c r="D2365" s="108" t="n">
        <v>0.0160020013044199</v>
      </c>
      <c r="E2365" s="108" t="n">
        <v>1.00717858462712</v>
      </c>
      <c r="F2365" s="24" t="s">
        <v>14110</v>
      </c>
      <c r="G2365" s="24" t="inlineStr">
        <f aca="false">FALSE()</f>
        <is>
          <t/>
        </is>
      </c>
      <c r="H2365" s="24" t="inlineStr">
        <f aca="false">FALSE()</f>
        <is>
          <t/>
        </is>
      </c>
      <c r="I2365" s="24" t="inlineStr">
        <f aca="false">FALSE()</f>
        <is>
          <t/>
        </is>
      </c>
      <c r="J2365" s="24" t="inlineStr">
        <f aca="false">FALSE()</f>
        <is>
          <t/>
        </is>
      </c>
      <c r="K2365" s="24" t="inlineStr">
        <f aca="false">FALSE()</f>
        <is>
          <t/>
        </is>
      </c>
      <c r="L2365" s="24" t="inlineStr">
        <f aca="false">FALSE()</f>
        <is>
          <t/>
        </is>
      </c>
    </row>
    <row r="2366" customFormat="false" ht="15" hidden="false" customHeight="false" outlineLevel="0" collapsed="false">
      <c r="A2366" s="24" t="s">
        <v>338</v>
      </c>
      <c r="B2366" s="24" t="s">
        <v>15076</v>
      </c>
      <c r="C2366" s="24" t="n">
        <v>2</v>
      </c>
      <c r="D2366" s="108" t="n">
        <v>0.0160020013044199</v>
      </c>
      <c r="E2366" s="108" t="n">
        <v>0.530057329907461</v>
      </c>
      <c r="F2366" s="24" t="s">
        <v>14110</v>
      </c>
      <c r="G2366" s="24" t="inlineStr">
        <f aca="false">FALSE()</f>
        <is>
          <t/>
        </is>
      </c>
      <c r="H2366" s="24" t="inlineStr">
        <f aca="false">FALSE()</f>
        <is>
          <t/>
        </is>
      </c>
      <c r="I2366" s="24" t="inlineStr">
        <f aca="false">FALSE()</f>
        <is>
          <t/>
        </is>
      </c>
      <c r="J2366" s="24" t="inlineStr">
        <f aca="false">FALSE()</f>
        <is>
          <t/>
        </is>
      </c>
      <c r="K2366" s="24" t="inlineStr">
        <f aca="false">FALSE()</f>
        <is>
          <t/>
        </is>
      </c>
      <c r="L2366" s="24" t="inlineStr">
        <f aca="false">FALSE()</f>
        <is>
          <t/>
        </is>
      </c>
    </row>
    <row r="2367" customFormat="false" ht="15" hidden="false" customHeight="false" outlineLevel="0" collapsed="false">
      <c r="A2367" s="24" t="s">
        <v>15839</v>
      </c>
      <c r="B2367" s="24" t="s">
        <v>14855</v>
      </c>
      <c r="C2367" s="24" t="n">
        <v>2</v>
      </c>
      <c r="D2367" s="108" t="n">
        <v>0.0160020013044199</v>
      </c>
      <c r="E2367" s="108" t="n">
        <v>1.48429983934679</v>
      </c>
      <c r="F2367" s="24" t="s">
        <v>14110</v>
      </c>
      <c r="G2367" s="24" t="inlineStr">
        <f aca="false">FALSE()</f>
        <is>
          <t/>
        </is>
      </c>
      <c r="H2367" s="24" t="inlineStr">
        <f aca="false">FALSE()</f>
        <is>
          <t/>
        </is>
      </c>
      <c r="I2367" s="24" t="inlineStr">
        <f aca="false">FALSE()</f>
        <is>
          <t/>
        </is>
      </c>
      <c r="J2367" s="24" t="inlineStr">
        <f aca="false">FALSE()</f>
        <is>
          <t/>
        </is>
      </c>
      <c r="K2367" s="24" t="inlineStr">
        <f aca="false">FALSE()</f>
        <is>
          <t/>
        </is>
      </c>
      <c r="L2367" s="24" t="inlineStr">
        <f aca="false">FALSE()</f>
        <is>
          <t/>
        </is>
      </c>
    </row>
    <row r="2368" customFormat="false" ht="15" hidden="false" customHeight="false" outlineLevel="0" collapsed="false">
      <c r="A2368" s="24" t="s">
        <v>14855</v>
      </c>
      <c r="B2368" s="24" t="s">
        <v>15106</v>
      </c>
      <c r="C2368" s="24" t="n">
        <v>2</v>
      </c>
      <c r="D2368" s="108" t="n">
        <v>0.0160020013044199</v>
      </c>
      <c r="E2368" s="108" t="n">
        <v>1.48429983934679</v>
      </c>
      <c r="F2368" s="24" t="s">
        <v>14110</v>
      </c>
      <c r="G2368" s="24" t="inlineStr">
        <f aca="false">FALSE()</f>
        <is>
          <t/>
        </is>
      </c>
      <c r="H2368" s="24" t="inlineStr">
        <f aca="false">FALSE()</f>
        <is>
          <t/>
        </is>
      </c>
      <c r="I2368" s="24" t="inlineStr">
        <f aca="false">FALSE()</f>
        <is>
          <t/>
        </is>
      </c>
      <c r="J2368" s="24" t="inlineStr">
        <f aca="false">FALSE()</f>
        <is>
          <t/>
        </is>
      </c>
      <c r="K2368" s="24" t="inlineStr">
        <f aca="false">FALSE()</f>
        <is>
          <t/>
        </is>
      </c>
      <c r="L2368" s="24" t="inlineStr">
        <f aca="false">FALSE()</f>
        <is>
          <t/>
        </is>
      </c>
    </row>
    <row r="2369" customFormat="false" ht="15" hidden="false" customHeight="false" outlineLevel="0" collapsed="false">
      <c r="A2369" s="24" t="s">
        <v>15106</v>
      </c>
      <c r="B2369" s="24" t="s">
        <v>15840</v>
      </c>
      <c r="C2369" s="24" t="n">
        <v>2</v>
      </c>
      <c r="D2369" s="108" t="n">
        <v>0.0160020013044199</v>
      </c>
      <c r="E2369" s="108" t="n">
        <v>1.48429983934679</v>
      </c>
      <c r="F2369" s="24" t="s">
        <v>14110</v>
      </c>
      <c r="G2369" s="24" t="inlineStr">
        <f aca="false">FALSE()</f>
        <is>
          <t/>
        </is>
      </c>
      <c r="H2369" s="24" t="inlineStr">
        <f aca="false">FALSE()</f>
        <is>
          <t/>
        </is>
      </c>
      <c r="I2369" s="24" t="inlineStr">
        <f aca="false">FALSE()</f>
        <is>
          <t/>
        </is>
      </c>
      <c r="J2369" s="24" t="inlineStr">
        <f aca="false">FALSE()</f>
        <is>
          <t/>
        </is>
      </c>
      <c r="K2369" s="24" t="inlineStr">
        <f aca="false">FALSE()</f>
        <is>
          <t/>
        </is>
      </c>
      <c r="L2369" s="24" t="inlineStr">
        <f aca="false">FALSE()</f>
        <is>
          <t/>
        </is>
      </c>
    </row>
    <row r="2370" customFormat="false" ht="15" hidden="false" customHeight="false" outlineLevel="0" collapsed="false">
      <c r="A2370" s="24" t="s">
        <v>15840</v>
      </c>
      <c r="B2370" s="24" t="s">
        <v>15250</v>
      </c>
      <c r="C2370" s="24" t="n">
        <v>2</v>
      </c>
      <c r="D2370" s="108" t="n">
        <v>0.0160020013044199</v>
      </c>
      <c r="E2370" s="108" t="n">
        <v>1.48429983934679</v>
      </c>
      <c r="F2370" s="24" t="s">
        <v>14110</v>
      </c>
      <c r="G2370" s="24" t="inlineStr">
        <f aca="false">FALSE()</f>
        <is>
          <t/>
        </is>
      </c>
      <c r="H2370" s="24" t="inlineStr">
        <f aca="false">FALSE()</f>
        <is>
          <t/>
        </is>
      </c>
      <c r="I2370" s="24" t="inlineStr">
        <f aca="false">FALSE()</f>
        <is>
          <t/>
        </is>
      </c>
      <c r="J2370" s="24" t="inlineStr">
        <f aca="false">FALSE()</f>
        <is>
          <t/>
        </is>
      </c>
      <c r="K2370" s="24" t="inlineStr">
        <f aca="false">FALSE()</f>
        <is>
          <t/>
        </is>
      </c>
      <c r="L2370" s="24" t="inlineStr">
        <f aca="false">FALSE()</f>
        <is>
          <t/>
        </is>
      </c>
    </row>
    <row r="2371" customFormat="false" ht="15" hidden="false" customHeight="false" outlineLevel="0" collapsed="false">
      <c r="A2371" s="24" t="s">
        <v>15250</v>
      </c>
      <c r="B2371" s="24" t="s">
        <v>15595</v>
      </c>
      <c r="C2371" s="24" t="n">
        <v>2</v>
      </c>
      <c r="D2371" s="108" t="n">
        <v>0.0160020013044199</v>
      </c>
      <c r="E2371" s="108" t="n">
        <v>1.48429983934679</v>
      </c>
      <c r="F2371" s="24" t="s">
        <v>14110</v>
      </c>
      <c r="G2371" s="24" t="inlineStr">
        <f aca="false">FALSE()</f>
        <is>
          <t/>
        </is>
      </c>
      <c r="H2371" s="24" t="inlineStr">
        <f aca="false">FALSE()</f>
        <is>
          <t/>
        </is>
      </c>
      <c r="I2371" s="24" t="inlineStr">
        <f aca="false">FALSE()</f>
        <is>
          <t/>
        </is>
      </c>
      <c r="J2371" s="24" t="inlineStr">
        <f aca="false">FALSE()</f>
        <is>
          <t/>
        </is>
      </c>
      <c r="K2371" s="24" t="inlineStr">
        <f aca="false">FALSE()</f>
        <is>
          <t/>
        </is>
      </c>
      <c r="L2371" s="24" t="inlineStr">
        <f aca="false">FALSE()</f>
        <is>
          <t/>
        </is>
      </c>
    </row>
    <row r="2372" customFormat="false" ht="15" hidden="false" customHeight="false" outlineLevel="0" collapsed="false">
      <c r="A2372" s="24" t="s">
        <v>15595</v>
      </c>
      <c r="B2372" s="24" t="s">
        <v>15350</v>
      </c>
      <c r="C2372" s="24" t="n">
        <v>2</v>
      </c>
      <c r="D2372" s="108" t="n">
        <v>0.0160020013044199</v>
      </c>
      <c r="E2372" s="108" t="n">
        <v>1.48429983934679</v>
      </c>
      <c r="F2372" s="24" t="s">
        <v>14110</v>
      </c>
      <c r="G2372" s="24" t="inlineStr">
        <f aca="false">FALSE()</f>
        <is>
          <t/>
        </is>
      </c>
      <c r="H2372" s="24" t="inlineStr">
        <f aca="false">FALSE()</f>
        <is>
          <t/>
        </is>
      </c>
      <c r="I2372" s="24" t="inlineStr">
        <f aca="false">FALSE()</f>
        <is>
          <t/>
        </is>
      </c>
      <c r="J2372" s="24" t="inlineStr">
        <f aca="false">FALSE()</f>
        <is>
          <t/>
        </is>
      </c>
      <c r="K2372" s="24" t="inlineStr">
        <f aca="false">FALSE()</f>
        <is>
          <t/>
        </is>
      </c>
      <c r="L2372" s="24" t="inlineStr">
        <f aca="false">FALSE()</f>
        <is>
          <t/>
        </is>
      </c>
    </row>
    <row r="2373" customFormat="false" ht="15" hidden="false" customHeight="false" outlineLevel="0" collapsed="false">
      <c r="A2373" s="24" t="s">
        <v>15350</v>
      </c>
      <c r="B2373" s="24" t="s">
        <v>15148</v>
      </c>
      <c r="C2373" s="24" t="n">
        <v>2</v>
      </c>
      <c r="D2373" s="108" t="n">
        <v>0.0160020013044199</v>
      </c>
      <c r="E2373" s="108" t="n">
        <v>1.48429983934679</v>
      </c>
      <c r="F2373" s="24" t="s">
        <v>14110</v>
      </c>
      <c r="G2373" s="24" t="inlineStr">
        <f aca="false">FALSE()</f>
        <is>
          <t/>
        </is>
      </c>
      <c r="H2373" s="24" t="inlineStr">
        <f aca="false">FALSE()</f>
        <is>
          <t/>
        </is>
      </c>
      <c r="I2373" s="24" t="inlineStr">
        <f aca="false">FALSE()</f>
        <is>
          <t/>
        </is>
      </c>
      <c r="J2373" s="24" t="inlineStr">
        <f aca="false">FALSE()</f>
        <is>
          <t/>
        </is>
      </c>
      <c r="K2373" s="24" t="inlineStr">
        <f aca="false">FALSE()</f>
        <is>
          <t/>
        </is>
      </c>
      <c r="L2373" s="24" t="inlineStr">
        <f aca="false">FALSE()</f>
        <is>
          <t/>
        </is>
      </c>
    </row>
    <row r="2374" customFormat="false" ht="15" hidden="false" customHeight="false" outlineLevel="0" collapsed="false">
      <c r="A2374" s="24" t="s">
        <v>15148</v>
      </c>
      <c r="B2374" s="24" t="s">
        <v>338</v>
      </c>
      <c r="C2374" s="24" t="n">
        <v>2</v>
      </c>
      <c r="D2374" s="108" t="n">
        <v>0.0160020013044199</v>
      </c>
      <c r="E2374" s="108" t="n">
        <v>1.00717858462712</v>
      </c>
      <c r="F2374" s="24" t="s">
        <v>14110</v>
      </c>
      <c r="G2374" s="24" t="inlineStr">
        <f aca="false">FALSE()</f>
        <is>
          <t/>
        </is>
      </c>
      <c r="H2374" s="24" t="inlineStr">
        <f aca="false">FALSE()</f>
        <is>
          <t/>
        </is>
      </c>
      <c r="I2374" s="24" t="inlineStr">
        <f aca="false">FALSE()</f>
        <is>
          <t/>
        </is>
      </c>
      <c r="J2374" s="24" t="inlineStr">
        <f aca="false">FALSE()</f>
        <is>
          <t/>
        </is>
      </c>
      <c r="K2374" s="24" t="inlineStr">
        <f aca="false">FALSE()</f>
        <is>
          <t/>
        </is>
      </c>
      <c r="L2374" s="24" t="inlineStr">
        <f aca="false">FALSE()</f>
        <is>
          <t/>
        </is>
      </c>
    </row>
    <row r="2375" customFormat="false" ht="15" hidden="false" customHeight="false" outlineLevel="0" collapsed="false">
      <c r="A2375" s="24" t="s">
        <v>15833</v>
      </c>
      <c r="B2375" s="24" t="s">
        <v>15594</v>
      </c>
      <c r="C2375" s="24" t="n">
        <v>2</v>
      </c>
      <c r="D2375" s="108" t="n">
        <v>0.0160020013044199</v>
      </c>
      <c r="E2375" s="108" t="n">
        <v>1.48429983934679</v>
      </c>
      <c r="F2375" s="24" t="s">
        <v>14110</v>
      </c>
      <c r="G2375" s="24" t="inlineStr">
        <f aca="false">FALSE()</f>
        <is>
          <t/>
        </is>
      </c>
      <c r="H2375" s="24" t="inlineStr">
        <f aca="false">FALSE()</f>
        <is>
          <t/>
        </is>
      </c>
      <c r="I2375" s="24" t="inlineStr">
        <f aca="false">FALSE()</f>
        <is>
          <t/>
        </is>
      </c>
      <c r="J2375" s="24" t="inlineStr">
        <f aca="false">FALSE()</f>
        <is>
          <t/>
        </is>
      </c>
      <c r="K2375" s="24" t="inlineStr">
        <f aca="false">FALSE()</f>
        <is>
          <t/>
        </is>
      </c>
      <c r="L2375" s="24" t="inlineStr">
        <f aca="false">FALSE()</f>
        <is>
          <t/>
        </is>
      </c>
    </row>
    <row r="2376" customFormat="false" ht="15" hidden="false" customHeight="false" outlineLevel="0" collapsed="false">
      <c r="A2376" s="24" t="s">
        <v>15594</v>
      </c>
      <c r="B2376" s="24" t="s">
        <v>15834</v>
      </c>
      <c r="C2376" s="24" t="n">
        <v>2</v>
      </c>
      <c r="D2376" s="108" t="n">
        <v>0.0160020013044199</v>
      </c>
      <c r="E2376" s="108" t="n">
        <v>1.48429983934679</v>
      </c>
      <c r="F2376" s="24" t="s">
        <v>14110</v>
      </c>
      <c r="G2376" s="24" t="inlineStr">
        <f aca="false">FALSE()</f>
        <is>
          <t/>
        </is>
      </c>
      <c r="H2376" s="24" t="inlineStr">
        <f aca="false">FALSE()</f>
        <is>
          <t/>
        </is>
      </c>
      <c r="I2376" s="24" t="inlineStr">
        <f aca="false">FALSE()</f>
        <is>
          <t/>
        </is>
      </c>
      <c r="J2376" s="24" t="inlineStr">
        <f aca="false">FALSE()</f>
        <is>
          <t/>
        </is>
      </c>
      <c r="K2376" s="24" t="inlineStr">
        <f aca="false">FALSE()</f>
        <is>
          <t/>
        </is>
      </c>
      <c r="L2376" s="24" t="inlineStr">
        <f aca="false">FALSE()</f>
        <is>
          <t/>
        </is>
      </c>
    </row>
    <row r="2377" customFormat="false" ht="15" hidden="false" customHeight="false" outlineLevel="0" collapsed="false">
      <c r="A2377" s="24" t="s">
        <v>15834</v>
      </c>
      <c r="B2377" s="24" t="s">
        <v>15835</v>
      </c>
      <c r="C2377" s="24" t="n">
        <v>2</v>
      </c>
      <c r="D2377" s="108" t="n">
        <v>0.0160020013044199</v>
      </c>
      <c r="E2377" s="108" t="n">
        <v>1.48429983934679</v>
      </c>
      <c r="F2377" s="24" t="s">
        <v>14110</v>
      </c>
      <c r="G2377" s="24" t="inlineStr">
        <f aca="false">FALSE()</f>
        <is>
          <t/>
        </is>
      </c>
      <c r="H2377" s="24" t="inlineStr">
        <f aca="false">FALSE()</f>
        <is>
          <t/>
        </is>
      </c>
      <c r="I2377" s="24" t="inlineStr">
        <f aca="false">FALSE()</f>
        <is>
          <t/>
        </is>
      </c>
      <c r="J2377" s="24" t="inlineStr">
        <f aca="false">FALSE()</f>
        <is>
          <t/>
        </is>
      </c>
      <c r="K2377" s="24" t="inlineStr">
        <f aca="false">FALSE()</f>
        <is>
          <t/>
        </is>
      </c>
      <c r="L2377" s="24" t="inlineStr">
        <f aca="false">FALSE()</f>
        <is>
          <t/>
        </is>
      </c>
    </row>
    <row r="2378" customFormat="false" ht="15" hidden="false" customHeight="false" outlineLevel="0" collapsed="false">
      <c r="A2378" s="24" t="s">
        <v>15835</v>
      </c>
      <c r="B2378" s="24" t="s">
        <v>15836</v>
      </c>
      <c r="C2378" s="24" t="n">
        <v>2</v>
      </c>
      <c r="D2378" s="108" t="n">
        <v>0.0160020013044199</v>
      </c>
      <c r="E2378" s="108" t="n">
        <v>1.48429983934679</v>
      </c>
      <c r="F2378" s="24" t="s">
        <v>14110</v>
      </c>
      <c r="G2378" s="24" t="inlineStr">
        <f aca="false">FALSE()</f>
        <is>
          <t/>
        </is>
      </c>
      <c r="H2378" s="24" t="inlineStr">
        <f aca="false">FALSE()</f>
        <is>
          <t/>
        </is>
      </c>
      <c r="I2378" s="24" t="inlineStr">
        <f aca="false">FALSE()</f>
        <is>
          <t/>
        </is>
      </c>
      <c r="J2378" s="24" t="inlineStr">
        <f aca="false">FALSE()</f>
        <is>
          <t/>
        </is>
      </c>
      <c r="K2378" s="24" t="inlineStr">
        <f aca="false">FALSE()</f>
        <is>
          <t/>
        </is>
      </c>
      <c r="L2378" s="24" t="inlineStr">
        <f aca="false">FALSE()</f>
        <is>
          <t/>
        </is>
      </c>
    </row>
    <row r="2379" customFormat="false" ht="15" hidden="false" customHeight="false" outlineLevel="0" collapsed="false">
      <c r="A2379" s="24" t="s">
        <v>15836</v>
      </c>
      <c r="B2379" s="24" t="s">
        <v>15837</v>
      </c>
      <c r="C2379" s="24" t="n">
        <v>2</v>
      </c>
      <c r="D2379" s="108" t="n">
        <v>0.0160020013044199</v>
      </c>
      <c r="E2379" s="108" t="n">
        <v>1.48429983934679</v>
      </c>
      <c r="F2379" s="24" t="s">
        <v>14110</v>
      </c>
      <c r="G2379" s="24" t="inlineStr">
        <f aca="false">FALSE()</f>
        <is>
          <t/>
        </is>
      </c>
      <c r="H2379" s="24" t="inlineStr">
        <f aca="false">FALSE()</f>
        <is>
          <t/>
        </is>
      </c>
      <c r="I2379" s="24" t="inlineStr">
        <f aca="false">FALSE()</f>
        <is>
          <t/>
        </is>
      </c>
      <c r="J2379" s="24" t="inlineStr">
        <f aca="false">FALSE()</f>
        <is>
          <t/>
        </is>
      </c>
      <c r="K2379" s="24" t="inlineStr">
        <f aca="false">FALSE()</f>
        <is>
          <t/>
        </is>
      </c>
      <c r="L2379" s="24" t="inlineStr">
        <f aca="false">FALSE()</f>
        <is>
          <t/>
        </is>
      </c>
    </row>
    <row r="2380" customFormat="false" ht="15" hidden="false" customHeight="false" outlineLevel="0" collapsed="false">
      <c r="A2380" s="24" t="s">
        <v>15837</v>
      </c>
      <c r="B2380" s="24" t="s">
        <v>15838</v>
      </c>
      <c r="C2380" s="24" t="n">
        <v>2</v>
      </c>
      <c r="D2380" s="108" t="n">
        <v>0.0160020013044199</v>
      </c>
      <c r="E2380" s="108" t="n">
        <v>1.48429983934679</v>
      </c>
      <c r="F2380" s="24" t="s">
        <v>14110</v>
      </c>
      <c r="G2380" s="24" t="inlineStr">
        <f aca="false">FALSE()</f>
        <is>
          <t/>
        </is>
      </c>
      <c r="H2380" s="24" t="inlineStr">
        <f aca="false">FALSE()</f>
        <is>
          <t/>
        </is>
      </c>
      <c r="I2380" s="24" t="inlineStr">
        <f aca="false">FALSE()</f>
        <is>
          <t/>
        </is>
      </c>
      <c r="J2380" s="24" t="inlineStr">
        <f aca="false">FALSE()</f>
        <is>
          <t/>
        </is>
      </c>
      <c r="K2380" s="24" t="inlineStr">
        <f aca="false">FALSE()</f>
        <is>
          <t/>
        </is>
      </c>
      <c r="L2380" s="24" t="inlineStr">
        <f aca="false">FALSE()</f>
        <is>
          <t/>
        </is>
      </c>
    </row>
    <row r="2381" customFormat="false" ht="15" hidden="false" customHeight="false" outlineLevel="0" collapsed="false">
      <c r="A2381" s="24" t="s">
        <v>15838</v>
      </c>
      <c r="B2381" s="24" t="s">
        <v>15076</v>
      </c>
      <c r="C2381" s="24" t="n">
        <v>2</v>
      </c>
      <c r="D2381" s="108" t="n">
        <v>0.0160020013044199</v>
      </c>
      <c r="E2381" s="108" t="n">
        <v>1.00717858462712</v>
      </c>
      <c r="F2381" s="24" t="s">
        <v>14110</v>
      </c>
      <c r="G2381" s="24" t="inlineStr">
        <f aca="false">FALSE()</f>
        <is>
          <t/>
        </is>
      </c>
      <c r="H2381" s="24" t="inlineStr">
        <f aca="false">FALSE()</f>
        <is>
          <t/>
        </is>
      </c>
      <c r="I2381" s="24" t="inlineStr">
        <f aca="false">FALSE()</f>
        <is>
          <t/>
        </is>
      </c>
      <c r="J2381" s="24" t="inlineStr">
        <f aca="false">FALSE()</f>
        <is>
          <t/>
        </is>
      </c>
      <c r="K2381" s="24" t="inlineStr">
        <f aca="false">FALSE()</f>
        <is>
          <t/>
        </is>
      </c>
      <c r="L2381" s="24" t="inlineStr">
        <f aca="false">FALSE()</f>
        <is>
          <t/>
        </is>
      </c>
    </row>
    <row r="2382" customFormat="false" ht="15" hidden="false" customHeight="false" outlineLevel="0" collapsed="false">
      <c r="A2382" s="24" t="s">
        <v>15076</v>
      </c>
      <c r="B2382" s="24" t="s">
        <v>338</v>
      </c>
      <c r="C2382" s="24" t="n">
        <v>2</v>
      </c>
      <c r="D2382" s="108" t="n">
        <v>0.0160020013044199</v>
      </c>
      <c r="E2382" s="108" t="n">
        <v>0.609238575955086</v>
      </c>
      <c r="F2382" s="24" t="s">
        <v>14110</v>
      </c>
      <c r="G2382" s="24" t="inlineStr">
        <f aca="false">FALSE()</f>
        <is>
          <t/>
        </is>
      </c>
      <c r="H2382" s="24" t="inlineStr">
        <f aca="false">FALSE()</f>
        <is>
          <t/>
        </is>
      </c>
      <c r="I2382" s="24" t="inlineStr">
        <f aca="false">FALSE()</f>
        <is>
          <t/>
        </is>
      </c>
      <c r="J2382" s="24" t="inlineStr">
        <f aca="false">FALSE()</f>
        <is>
          <t/>
        </is>
      </c>
      <c r="K2382" s="24" t="inlineStr">
        <f aca="false">FALSE()</f>
        <is>
          <t/>
        </is>
      </c>
      <c r="L2382" s="24" t="inlineStr">
        <f aca="false">FALSE()</f>
        <is>
          <t/>
        </is>
      </c>
    </row>
    <row r="2383" customFormat="false" ht="15" hidden="false" customHeight="false" outlineLevel="0" collapsed="false">
      <c r="A2383" s="24" t="s">
        <v>15463</v>
      </c>
      <c r="B2383" s="24" t="s">
        <v>15118</v>
      </c>
      <c r="C2383" s="24" t="n">
        <v>2</v>
      </c>
      <c r="D2383" s="108" t="n">
        <v>0.0146742715879734</v>
      </c>
      <c r="E2383" s="108" t="n">
        <v>1.02118929906994</v>
      </c>
      <c r="F2383" s="24" t="s">
        <v>14120</v>
      </c>
      <c r="G2383" s="24" t="inlineStr">
        <f aca="false">FALSE()</f>
        <is>
          <t/>
        </is>
      </c>
      <c r="H2383" s="24" t="inlineStr">
        <f aca="false">FALSE()</f>
        <is>
          <t/>
        </is>
      </c>
      <c r="I2383" s="24" t="inlineStr">
        <f aca="false">FALSE()</f>
        <is>
          <t/>
        </is>
      </c>
      <c r="J2383" s="24" t="inlineStr">
        <f aca="false">FALSE()</f>
        <is>
          <t/>
        </is>
      </c>
      <c r="K2383" s="24" t="inlineStr">
        <f aca="false">FALSE()</f>
        <is>
          <t/>
        </is>
      </c>
      <c r="L2383" s="24" t="inlineStr">
        <f aca="false">FALSE()</f>
        <is>
          <t/>
        </is>
      </c>
    </row>
    <row r="2384" customFormat="false" ht="15" hidden="false" customHeight="false" outlineLevel="0" collapsed="false">
      <c r="A2384" s="24" t="s">
        <v>15118</v>
      </c>
      <c r="B2384" s="24" t="s">
        <v>15639</v>
      </c>
      <c r="C2384" s="24" t="n">
        <v>2</v>
      </c>
      <c r="D2384" s="108" t="n">
        <v>0.0146742715879734</v>
      </c>
      <c r="E2384" s="108" t="n">
        <v>1.02118929906994</v>
      </c>
      <c r="F2384" s="24" t="s">
        <v>14120</v>
      </c>
      <c r="G2384" s="24" t="inlineStr">
        <f aca="false">FALSE()</f>
        <is>
          <t/>
        </is>
      </c>
      <c r="H2384" s="24" t="inlineStr">
        <f aca="false">FALSE()</f>
        <is>
          <t/>
        </is>
      </c>
      <c r="I2384" s="24" t="inlineStr">
        <f aca="false">FALSE()</f>
        <is>
          <t/>
        </is>
      </c>
      <c r="J2384" s="24" t="inlineStr">
        <f aca="false">FALSE()</f>
        <is>
          <t/>
        </is>
      </c>
      <c r="K2384" s="24" t="inlineStr">
        <f aca="false">FALSE()</f>
        <is>
          <t/>
        </is>
      </c>
      <c r="L2384" s="24" t="inlineStr">
        <f aca="false">FALSE()</f>
        <is>
          <t/>
        </is>
      </c>
    </row>
    <row r="2385" customFormat="false" ht="15" hidden="false" customHeight="false" outlineLevel="0" collapsed="false">
      <c r="A2385" s="24" t="s">
        <v>15639</v>
      </c>
      <c r="B2385" s="24" t="s">
        <v>338</v>
      </c>
      <c r="C2385" s="24" t="n">
        <v>2</v>
      </c>
      <c r="D2385" s="108" t="n">
        <v>0.0146742715879734</v>
      </c>
      <c r="E2385" s="108" t="n">
        <v>0.845098040014257</v>
      </c>
      <c r="F2385" s="24" t="s">
        <v>14120</v>
      </c>
      <c r="G2385" s="24" t="inlineStr">
        <f aca="false">FALSE()</f>
        <is>
          <t/>
        </is>
      </c>
      <c r="H2385" s="24" t="inlineStr">
        <f aca="false">FALSE()</f>
        <is>
          <t/>
        </is>
      </c>
      <c r="I2385" s="24" t="inlineStr">
        <f aca="false">FALSE()</f>
        <is>
          <t/>
        </is>
      </c>
      <c r="J2385" s="24" t="inlineStr">
        <f aca="false">FALSE()</f>
        <is>
          <t/>
        </is>
      </c>
      <c r="K2385" s="24" t="inlineStr">
        <f aca="false">FALSE()</f>
        <is>
          <t/>
        </is>
      </c>
      <c r="L2385" s="24" t="inlineStr">
        <f aca="false">FALSE()</f>
        <is>
          <t/>
        </is>
      </c>
    </row>
    <row r="2386" customFormat="false" ht="15" hidden="false" customHeight="false" outlineLevel="0" collapsed="false">
      <c r="A2386" s="24" t="s">
        <v>15319</v>
      </c>
      <c r="B2386" s="24" t="s">
        <v>15320</v>
      </c>
      <c r="C2386" s="24" t="n">
        <v>6</v>
      </c>
      <c r="D2386" s="108" t="n">
        <v>0</v>
      </c>
      <c r="E2386" s="108" t="n">
        <v>1.04792355231718</v>
      </c>
      <c r="F2386" s="24" t="s">
        <v>14127</v>
      </c>
      <c r="G2386" s="24" t="inlineStr">
        <f aca="false">FALSE()</f>
        <is>
          <t/>
        </is>
      </c>
      <c r="H2386" s="24" t="inlineStr">
        <f aca="false">FALSE()</f>
        <is>
          <t/>
        </is>
      </c>
      <c r="I2386" s="24" t="inlineStr">
        <f aca="false">FALSE()</f>
        <is>
          <t/>
        </is>
      </c>
      <c r="J2386" s="24" t="inlineStr">
        <f aca="false">FALSE()</f>
        <is>
          <t/>
        </is>
      </c>
      <c r="K2386" s="24" t="inlineStr">
        <f aca="false">FALSE()</f>
        <is>
          <t/>
        </is>
      </c>
      <c r="L2386" s="24" t="inlineStr">
        <f aca="false">FALSE()</f>
        <is>
          <t/>
        </is>
      </c>
    </row>
    <row r="2387" customFormat="false" ht="15" hidden="false" customHeight="false" outlineLevel="0" collapsed="false">
      <c r="A2387" s="24" t="s">
        <v>15320</v>
      </c>
      <c r="B2387" s="24" t="s">
        <v>15321</v>
      </c>
      <c r="C2387" s="24" t="n">
        <v>6</v>
      </c>
      <c r="D2387" s="108" t="n">
        <v>0</v>
      </c>
      <c r="E2387" s="108" t="n">
        <v>1.04792355231718</v>
      </c>
      <c r="F2387" s="24" t="s">
        <v>14127</v>
      </c>
      <c r="G2387" s="24" t="inlineStr">
        <f aca="false">FALSE()</f>
        <is>
          <t/>
        </is>
      </c>
      <c r="H2387" s="24" t="inlineStr">
        <f aca="false">FALSE()</f>
        <is>
          <t/>
        </is>
      </c>
      <c r="I2387" s="24" t="inlineStr">
        <f aca="false">FALSE()</f>
        <is>
          <t/>
        </is>
      </c>
      <c r="J2387" s="24" t="inlineStr">
        <f aca="false">FALSE()</f>
        <is>
          <t/>
        </is>
      </c>
      <c r="K2387" s="24" t="inlineStr">
        <f aca="false">FALSE()</f>
        <is>
          <t/>
        </is>
      </c>
      <c r="L2387" s="24" t="inlineStr">
        <f aca="false">FALSE()</f>
        <is>
          <t/>
        </is>
      </c>
    </row>
    <row r="2388" customFormat="false" ht="15" hidden="false" customHeight="false" outlineLevel="0" collapsed="false">
      <c r="A2388" s="24" t="s">
        <v>15321</v>
      </c>
      <c r="B2388" s="24" t="s">
        <v>14853</v>
      </c>
      <c r="C2388" s="24" t="n">
        <v>6</v>
      </c>
      <c r="D2388" s="108" t="n">
        <v>0</v>
      </c>
      <c r="E2388" s="108" t="n">
        <v>1.04792355231718</v>
      </c>
      <c r="F2388" s="24" t="s">
        <v>14127</v>
      </c>
      <c r="G2388" s="24" t="inlineStr">
        <f aca="false">FALSE()</f>
        <is>
          <t/>
        </is>
      </c>
      <c r="H2388" s="24" t="inlineStr">
        <f aca="false">FALSE()</f>
        <is>
          <t/>
        </is>
      </c>
      <c r="I2388" s="24" t="inlineStr">
        <f aca="false">FALSE()</f>
        <is>
          <t/>
        </is>
      </c>
      <c r="J2388" s="24" t="inlineStr">
        <f aca="false">FALSE()</f>
        <is>
          <t/>
        </is>
      </c>
      <c r="K2388" s="24" t="inlineStr">
        <f aca="false">FALSE()</f>
        <is>
          <t/>
        </is>
      </c>
      <c r="L2388" s="24" t="inlineStr">
        <f aca="false">FALSE()</f>
        <is>
          <t/>
        </is>
      </c>
    </row>
    <row r="2389" customFormat="false" ht="15" hidden="false" customHeight="false" outlineLevel="0" collapsed="false">
      <c r="A2389" s="24" t="s">
        <v>14853</v>
      </c>
      <c r="B2389" s="24" t="s">
        <v>15159</v>
      </c>
      <c r="C2389" s="24" t="n">
        <v>6</v>
      </c>
      <c r="D2389" s="108" t="n">
        <v>0</v>
      </c>
      <c r="E2389" s="108" t="n">
        <v>1.04792355231718</v>
      </c>
      <c r="F2389" s="24" t="s">
        <v>14127</v>
      </c>
      <c r="G2389" s="24" t="inlineStr">
        <f aca="false">FALSE()</f>
        <is>
          <t/>
        </is>
      </c>
      <c r="H2389" s="24" t="inlineStr">
        <f aca="false">FALSE()</f>
        <is>
          <t/>
        </is>
      </c>
      <c r="I2389" s="24" t="inlineStr">
        <f aca="false">FALSE()</f>
        <is>
          <t/>
        </is>
      </c>
      <c r="J2389" s="24" t="inlineStr">
        <f aca="false">FALSE()</f>
        <is>
          <t/>
        </is>
      </c>
      <c r="K2389" s="24" t="inlineStr">
        <f aca="false">FALSE()</f>
        <is>
          <t/>
        </is>
      </c>
      <c r="L2389" s="24" t="inlineStr">
        <f aca="false">FALSE()</f>
        <is>
          <t/>
        </is>
      </c>
    </row>
    <row r="2390" customFormat="false" ht="15" hidden="false" customHeight="false" outlineLevel="0" collapsed="false">
      <c r="A2390" s="24" t="s">
        <v>15159</v>
      </c>
      <c r="B2390" s="24" t="s">
        <v>338</v>
      </c>
      <c r="C2390" s="24" t="n">
        <v>6</v>
      </c>
      <c r="D2390" s="108" t="n">
        <v>0</v>
      </c>
      <c r="E2390" s="108" t="n">
        <v>1.04792355231718</v>
      </c>
      <c r="F2390" s="24" t="s">
        <v>14127</v>
      </c>
      <c r="G2390" s="24" t="inlineStr">
        <f aca="false">FALSE()</f>
        <is>
          <t/>
        </is>
      </c>
      <c r="H2390" s="24" t="inlineStr">
        <f aca="false">FALSE()</f>
        <is>
          <t/>
        </is>
      </c>
      <c r="I2390" s="24" t="inlineStr">
        <f aca="false">FALSE()</f>
        <is>
          <t/>
        </is>
      </c>
      <c r="J2390" s="24" t="inlineStr">
        <f aca="false">FALSE()</f>
        <is>
          <t/>
        </is>
      </c>
      <c r="K2390" s="24" t="inlineStr">
        <f aca="false">FALSE()</f>
        <is>
          <t/>
        </is>
      </c>
      <c r="L2390" s="24" t="inlineStr">
        <f aca="false">FALSE()</f>
        <is>
          <t/>
        </is>
      </c>
    </row>
    <row r="2391" customFormat="false" ht="15" hidden="false" customHeight="false" outlineLevel="0" collapsed="false">
      <c r="A2391" s="24" t="s">
        <v>338</v>
      </c>
      <c r="B2391" s="24" t="s">
        <v>15221</v>
      </c>
      <c r="C2391" s="24" t="n">
        <v>6</v>
      </c>
      <c r="D2391" s="108" t="n">
        <v>0</v>
      </c>
      <c r="E2391" s="108" t="n">
        <v>1.04792355231718</v>
      </c>
      <c r="F2391" s="24" t="s">
        <v>14127</v>
      </c>
      <c r="G2391" s="24" t="inlineStr">
        <f aca="false">FALSE()</f>
        <is>
          <t/>
        </is>
      </c>
      <c r="H2391" s="24" t="inlineStr">
        <f aca="false">FALSE()</f>
        <is>
          <t/>
        </is>
      </c>
      <c r="I2391" s="24" t="inlineStr">
        <f aca="false">FALSE()</f>
        <is>
          <t/>
        </is>
      </c>
      <c r="J2391" s="24" t="inlineStr">
        <f aca="false">FALSE()</f>
        <is>
          <t/>
        </is>
      </c>
      <c r="K2391" s="24" t="inlineStr">
        <f aca="false">FALSE()</f>
        <is>
          <t/>
        </is>
      </c>
      <c r="L2391" s="24" t="inlineStr">
        <f aca="false">FALSE()</f>
        <is>
          <t/>
        </is>
      </c>
    </row>
    <row r="2392" customFormat="false" ht="15" hidden="false" customHeight="false" outlineLevel="0" collapsed="false">
      <c r="A2392" s="24" t="s">
        <v>15221</v>
      </c>
      <c r="B2392" s="24" t="s">
        <v>15254</v>
      </c>
      <c r="C2392" s="24" t="n">
        <v>6</v>
      </c>
      <c r="D2392" s="108" t="n">
        <v>0</v>
      </c>
      <c r="E2392" s="108" t="n">
        <v>1.04792355231718</v>
      </c>
      <c r="F2392" s="24" t="s">
        <v>14127</v>
      </c>
      <c r="G2392" s="24" t="inlineStr">
        <f aca="false">FALSE()</f>
        <is>
          <t/>
        </is>
      </c>
      <c r="H2392" s="24" t="inlineStr">
        <f aca="false">FALSE()</f>
        <is>
          <t/>
        </is>
      </c>
      <c r="I2392" s="24" t="inlineStr">
        <f aca="false">FALSE()</f>
        <is>
          <t/>
        </is>
      </c>
      <c r="J2392" s="24" t="inlineStr">
        <f aca="false">FALSE()</f>
        <is>
          <t/>
        </is>
      </c>
      <c r="K2392" s="24" t="inlineStr">
        <f aca="false">FALSE()</f>
        <is>
          <t/>
        </is>
      </c>
      <c r="L2392" s="24" t="inlineStr">
        <f aca="false">FALSE()</f>
        <is>
          <t/>
        </is>
      </c>
    </row>
    <row r="2393" customFormat="false" ht="15" hidden="false" customHeight="false" outlineLevel="0" collapsed="false">
      <c r="A2393" s="24" t="s">
        <v>15254</v>
      </c>
      <c r="B2393" s="24" t="s">
        <v>15143</v>
      </c>
      <c r="C2393" s="24" t="n">
        <v>6</v>
      </c>
      <c r="D2393" s="108" t="n">
        <v>0</v>
      </c>
      <c r="E2393" s="108" t="n">
        <v>1.04792355231718</v>
      </c>
      <c r="F2393" s="24" t="s">
        <v>14127</v>
      </c>
      <c r="G2393" s="24" t="inlineStr">
        <f aca="false">FALSE()</f>
        <is>
          <t/>
        </is>
      </c>
      <c r="H2393" s="24" t="inlineStr">
        <f aca="false">FALSE()</f>
        <is>
          <t/>
        </is>
      </c>
      <c r="I2393" s="24" t="inlineStr">
        <f aca="false">FALSE()</f>
        <is>
          <t/>
        </is>
      </c>
      <c r="J2393" s="24" t="inlineStr">
        <f aca="false">FALSE()</f>
        <is>
          <t/>
        </is>
      </c>
      <c r="K2393" s="24" t="inlineStr">
        <f aca="false">FALSE()</f>
        <is>
          <t/>
        </is>
      </c>
      <c r="L2393" s="24" t="inlineStr">
        <f aca="false">FALSE()</f>
        <is>
          <t/>
        </is>
      </c>
    </row>
    <row r="2394" customFormat="false" ht="15" hidden="false" customHeight="false" outlineLevel="0" collapsed="false">
      <c r="A2394" s="24" t="s">
        <v>15143</v>
      </c>
      <c r="B2394" s="24" t="s">
        <v>15265</v>
      </c>
      <c r="C2394" s="24" t="n">
        <v>6</v>
      </c>
      <c r="D2394" s="108" t="n">
        <v>0</v>
      </c>
      <c r="E2394" s="108" t="n">
        <v>1.04792355231718</v>
      </c>
      <c r="F2394" s="24" t="s">
        <v>14127</v>
      </c>
      <c r="G2394" s="24" t="inlineStr">
        <f aca="false">FALSE()</f>
        <is>
          <t/>
        </is>
      </c>
      <c r="H2394" s="24" t="inlineStr">
        <f aca="false">FALSE()</f>
        <is>
          <t/>
        </is>
      </c>
      <c r="I2394" s="24" t="inlineStr">
        <f aca="false">FALSE()</f>
        <is>
          <t/>
        </is>
      </c>
      <c r="J2394" s="24" t="inlineStr">
        <f aca="false">FALSE()</f>
        <is>
          <t/>
        </is>
      </c>
      <c r="K2394" s="24" t="inlineStr">
        <f aca="false">FALSE()</f>
        <is>
          <t/>
        </is>
      </c>
      <c r="L2394" s="24" t="inlineStr">
        <f aca="false">FALSE()</f>
        <is>
          <t/>
        </is>
      </c>
    </row>
    <row r="2395" customFormat="false" ht="15" hidden="false" customHeight="false" outlineLevel="0" collapsed="false">
      <c r="A2395" s="24" t="s">
        <v>1744</v>
      </c>
      <c r="B2395" s="24" t="s">
        <v>15319</v>
      </c>
      <c r="C2395" s="24" t="n">
        <v>5</v>
      </c>
      <c r="D2395" s="108" t="n">
        <v>0.0054233730169606</v>
      </c>
      <c r="E2395" s="108" t="n">
        <v>1.12710479836481</v>
      </c>
      <c r="F2395" s="24" t="s">
        <v>14127</v>
      </c>
      <c r="G2395" s="24" t="inlineStr">
        <f aca="false">FALSE()</f>
        <is>
          <t/>
        </is>
      </c>
      <c r="H2395" s="24" t="inlineStr">
        <f aca="false">FALSE()</f>
        <is>
          <t/>
        </is>
      </c>
      <c r="I2395" s="24" t="inlineStr">
        <f aca="false">FALSE()</f>
        <is>
          <t/>
        </is>
      </c>
      <c r="J2395" s="24" t="inlineStr">
        <f aca="false">FALSE()</f>
        <is>
          <t/>
        </is>
      </c>
      <c r="K2395" s="24" t="inlineStr">
        <f aca="false">FALSE()</f>
        <is>
          <t/>
        </is>
      </c>
      <c r="L2395" s="24" t="inlineStr">
        <f aca="false">FALSE()</f>
        <is>
          <t/>
        </is>
      </c>
    </row>
    <row r="2396" customFormat="false" ht="15" hidden="false" customHeight="false" outlineLevel="0" collapsed="false">
      <c r="A2396" s="24" t="s">
        <v>15265</v>
      </c>
      <c r="B2396" s="24" t="s">
        <v>15390</v>
      </c>
      <c r="C2396" s="24" t="n">
        <v>5</v>
      </c>
      <c r="D2396" s="108" t="n">
        <v>0.0054233730169606</v>
      </c>
      <c r="E2396" s="108" t="n">
        <v>1.04792355231718</v>
      </c>
      <c r="F2396" s="24" t="s">
        <v>14127</v>
      </c>
      <c r="G2396" s="24" t="inlineStr">
        <f aca="false">FALSE()</f>
        <is>
          <t/>
        </is>
      </c>
      <c r="H2396" s="24" t="inlineStr">
        <f aca="false">FALSE()</f>
        <is>
          <t/>
        </is>
      </c>
      <c r="I2396" s="24" t="inlineStr">
        <f aca="false">FALSE()</f>
        <is>
          <t/>
        </is>
      </c>
      <c r="J2396" s="24" t="inlineStr">
        <f aca="false">FALSE()</f>
        <is>
          <t/>
        </is>
      </c>
      <c r="K2396" s="24" t="inlineStr">
        <f aca="false">FALSE()</f>
        <is>
          <t/>
        </is>
      </c>
      <c r="L2396" s="24" t="inlineStr">
        <f aca="false">FALSE()</f>
        <is>
          <t/>
        </is>
      </c>
    </row>
    <row r="2397" customFormat="false" ht="15" hidden="false" customHeight="false" outlineLevel="0" collapsed="false">
      <c r="A2397" s="24" t="s">
        <v>15396</v>
      </c>
      <c r="B2397" s="24" t="s">
        <v>15397</v>
      </c>
      <c r="C2397" s="24" t="n">
        <v>5</v>
      </c>
      <c r="D2397" s="108" t="n">
        <v>0.0127574989159953</v>
      </c>
      <c r="E2397" s="108" t="n">
        <v>1.15836249209525</v>
      </c>
      <c r="F2397" s="24" t="s">
        <v>14132</v>
      </c>
      <c r="G2397" s="24" t="inlineStr">
        <f aca="false">FALSE()</f>
        <is>
          <t/>
        </is>
      </c>
      <c r="H2397" s="24" t="inlineStr">
        <f aca="false">FALSE()</f>
        <is>
          <t/>
        </is>
      </c>
      <c r="I2397" s="24" t="inlineStr">
        <f aca="false">FALSE()</f>
        <is>
          <t/>
        </is>
      </c>
      <c r="J2397" s="24" t="inlineStr">
        <f aca="false">FALSE()</f>
        <is>
          <t/>
        </is>
      </c>
      <c r="K2397" s="24" t="inlineStr">
        <f aca="false">FALSE()</f>
        <is>
          <t/>
        </is>
      </c>
      <c r="L2397" s="24" t="inlineStr">
        <f aca="false">FALSE()</f>
        <is>
          <t/>
        </is>
      </c>
    </row>
    <row r="2398" customFormat="false" ht="15" hidden="false" customHeight="false" outlineLevel="0" collapsed="false">
      <c r="A2398" s="24" t="s">
        <v>15397</v>
      </c>
      <c r="B2398" s="24" t="s">
        <v>15157</v>
      </c>
      <c r="C2398" s="24" t="n">
        <v>5</v>
      </c>
      <c r="D2398" s="108" t="n">
        <v>0.0127574989159953</v>
      </c>
      <c r="E2398" s="108" t="n">
        <v>1.15836249209525</v>
      </c>
      <c r="F2398" s="24" t="s">
        <v>14132</v>
      </c>
      <c r="G2398" s="24" t="inlineStr">
        <f aca="false">FALSE()</f>
        <is>
          <t/>
        </is>
      </c>
      <c r="H2398" s="24" t="inlineStr">
        <f aca="false">FALSE()</f>
        <is>
          <t/>
        </is>
      </c>
      <c r="I2398" s="24" t="inlineStr">
        <f aca="false">FALSE()</f>
        <is>
          <t/>
        </is>
      </c>
      <c r="J2398" s="24" t="inlineStr">
        <f aca="false">FALSE()</f>
        <is>
          <t/>
        </is>
      </c>
      <c r="K2398" s="24" t="inlineStr">
        <f aca="false">FALSE()</f>
        <is>
          <t/>
        </is>
      </c>
      <c r="L2398" s="24" t="inlineStr">
        <f aca="false">FALSE()</f>
        <is>
          <t/>
        </is>
      </c>
    </row>
    <row r="2399" customFormat="false" ht="15" hidden="false" customHeight="false" outlineLevel="0" collapsed="false">
      <c r="A2399" s="24" t="s">
        <v>15157</v>
      </c>
      <c r="B2399" s="24" t="s">
        <v>338</v>
      </c>
      <c r="C2399" s="24" t="n">
        <v>5</v>
      </c>
      <c r="D2399" s="108" t="n">
        <v>0.0127574989159953</v>
      </c>
      <c r="E2399" s="108" t="n">
        <v>0.954242509439325</v>
      </c>
      <c r="F2399" s="24" t="s">
        <v>14132</v>
      </c>
      <c r="G2399" s="24" t="inlineStr">
        <f aca="false">FALSE()</f>
        <is>
          <t/>
        </is>
      </c>
      <c r="H2399" s="24" t="inlineStr">
        <f aca="false">FALSE()</f>
        <is>
          <t/>
        </is>
      </c>
      <c r="I2399" s="24" t="inlineStr">
        <f aca="false">FALSE()</f>
        <is>
          <t/>
        </is>
      </c>
      <c r="J2399" s="24" t="inlineStr">
        <f aca="false">FALSE()</f>
        <is>
          <t/>
        </is>
      </c>
      <c r="K2399" s="24" t="inlineStr">
        <f aca="false">FALSE()</f>
        <is>
          <t/>
        </is>
      </c>
      <c r="L2399" s="24" t="inlineStr">
        <f aca="false">FALSE()</f>
        <is>
          <t/>
        </is>
      </c>
    </row>
    <row r="2400" customFormat="false" ht="15" hidden="false" customHeight="false" outlineLevel="0" collapsed="false">
      <c r="A2400" s="24" t="s">
        <v>338</v>
      </c>
      <c r="B2400" s="24" t="s">
        <v>15249</v>
      </c>
      <c r="C2400" s="24" t="n">
        <v>5</v>
      </c>
      <c r="D2400" s="108" t="n">
        <v>0.0127574989159953</v>
      </c>
      <c r="E2400" s="108" t="n">
        <v>0.954242509439325</v>
      </c>
      <c r="F2400" s="24" t="s">
        <v>14132</v>
      </c>
      <c r="G2400" s="24" t="inlineStr">
        <f aca="false">FALSE()</f>
        <is>
          <t/>
        </is>
      </c>
      <c r="H2400" s="24" t="inlineStr">
        <f aca="false">FALSE()</f>
        <is>
          <t/>
        </is>
      </c>
      <c r="I2400" s="24" t="inlineStr">
        <f aca="false">FALSE()</f>
        <is>
          <t/>
        </is>
      </c>
      <c r="J2400" s="24" t="n">
        <f aca="false">TRUE()</f>
        <v>1</v>
      </c>
      <c r="K2400" s="24" t="inlineStr">
        <f aca="false">FALSE()</f>
        <is>
          <t/>
        </is>
      </c>
      <c r="L2400" s="24" t="inlineStr">
        <f aca="false">FALSE()</f>
        <is>
          <t/>
        </is>
      </c>
    </row>
    <row r="2401" customFormat="false" ht="15" hidden="false" customHeight="false" outlineLevel="0" collapsed="false">
      <c r="A2401" s="24" t="s">
        <v>15249</v>
      </c>
      <c r="B2401" s="24" t="s">
        <v>15398</v>
      </c>
      <c r="C2401" s="24" t="n">
        <v>5</v>
      </c>
      <c r="D2401" s="108" t="n">
        <v>0.0127574989159953</v>
      </c>
      <c r="E2401" s="108" t="n">
        <v>1.15836249209525</v>
      </c>
      <c r="F2401" s="24" t="s">
        <v>14132</v>
      </c>
      <c r="G2401" s="24" t="n">
        <f aca="false">TRUE()</f>
        <v>1</v>
      </c>
      <c r="H2401" s="24" t="inlineStr">
        <f aca="false">FALSE()</f>
        <is>
          <t/>
        </is>
      </c>
      <c r="I2401" s="24" t="inlineStr">
        <f aca="false">FALSE()</f>
        <is>
          <t/>
        </is>
      </c>
      <c r="J2401" s="24" t="n">
        <f aca="false">FALSE()</f>
        <v>0</v>
      </c>
      <c r="K2401" s="24" t="inlineStr">
        <f aca="false">FALSE()</f>
        <is>
          <t/>
        </is>
      </c>
      <c r="L2401" s="24" t="inlineStr">
        <f aca="false">FALSE()</f>
        <is>
          <t/>
        </is>
      </c>
    </row>
    <row r="2402" customFormat="false" ht="15" hidden="false" customHeight="false" outlineLevel="0" collapsed="false">
      <c r="A2402" s="24" t="s">
        <v>15398</v>
      </c>
      <c r="B2402" s="24" t="s">
        <v>14819</v>
      </c>
      <c r="C2402" s="24" t="n">
        <v>5</v>
      </c>
      <c r="D2402" s="108" t="n">
        <v>0.0127574989159953</v>
      </c>
      <c r="E2402" s="108" t="n">
        <v>1.15836249209525</v>
      </c>
      <c r="F2402" s="24" t="s">
        <v>14132</v>
      </c>
      <c r="G2402" s="24" t="n">
        <f aca="false">FALSE()</f>
        <v>0</v>
      </c>
      <c r="H2402" s="24" t="inlineStr">
        <f aca="false">FALSE()</f>
        <is>
          <t/>
        </is>
      </c>
      <c r="I2402" s="24" t="inlineStr">
        <f aca="false">FALSE()</f>
        <is>
          <t/>
        </is>
      </c>
      <c r="J2402" s="24" t="inlineStr">
        <f aca="false">FALSE()</f>
        <is>
          <t/>
        </is>
      </c>
      <c r="K2402" s="24" t="inlineStr">
        <f aca="false">FALSE()</f>
        <is>
          <t/>
        </is>
      </c>
      <c r="L2402" s="24" t="inlineStr">
        <f aca="false">FALSE()</f>
        <is>
          <t/>
        </is>
      </c>
    </row>
    <row r="2403" customFormat="false" ht="15" hidden="false" customHeight="false" outlineLevel="0" collapsed="false">
      <c r="A2403" s="24" t="s">
        <v>14819</v>
      </c>
      <c r="B2403" s="24" t="s">
        <v>15399</v>
      </c>
      <c r="C2403" s="24" t="n">
        <v>5</v>
      </c>
      <c r="D2403" s="108" t="n">
        <v>0.0127574989159953</v>
      </c>
      <c r="E2403" s="108" t="n">
        <v>1.15836249209525</v>
      </c>
      <c r="F2403" s="24" t="s">
        <v>14132</v>
      </c>
      <c r="G2403" s="24" t="inlineStr">
        <f aca="false">FALSE()</f>
        <is>
          <t/>
        </is>
      </c>
      <c r="H2403" s="24" t="inlineStr">
        <f aca="false">FALSE()</f>
        <is>
          <t/>
        </is>
      </c>
      <c r="I2403" s="24" t="inlineStr">
        <f aca="false">FALSE()</f>
        <is>
          <t/>
        </is>
      </c>
      <c r="J2403" s="24" t="inlineStr">
        <f aca="false">FALSE()</f>
        <is>
          <t/>
        </is>
      </c>
      <c r="K2403" s="24" t="inlineStr">
        <f aca="false">FALSE()</f>
        <is>
          <t/>
        </is>
      </c>
      <c r="L2403" s="24" t="inlineStr">
        <f aca="false">FALSE()</f>
        <is>
          <t/>
        </is>
      </c>
    </row>
    <row r="2404" customFormat="false" ht="15" hidden="false" customHeight="false" outlineLevel="0" collapsed="false">
      <c r="A2404" s="24" t="s">
        <v>15399</v>
      </c>
      <c r="B2404" s="24" t="s">
        <v>14869</v>
      </c>
      <c r="C2404" s="24" t="n">
        <v>5</v>
      </c>
      <c r="D2404" s="108" t="n">
        <v>0.0127574989159953</v>
      </c>
      <c r="E2404" s="108" t="n">
        <v>1.15836249209525</v>
      </c>
      <c r="F2404" s="24" t="s">
        <v>14132</v>
      </c>
      <c r="G2404" s="24" t="inlineStr">
        <f aca="false">FALSE()</f>
        <is>
          <t/>
        </is>
      </c>
      <c r="H2404" s="24" t="inlineStr">
        <f aca="false">FALSE()</f>
        <is>
          <t/>
        </is>
      </c>
      <c r="I2404" s="24" t="inlineStr">
        <f aca="false">FALSE()</f>
        <is>
          <t/>
        </is>
      </c>
      <c r="J2404" s="24" t="inlineStr">
        <f aca="false">FALSE()</f>
        <is>
          <t/>
        </is>
      </c>
      <c r="K2404" s="24" t="inlineStr">
        <f aca="false">FALSE()</f>
        <is>
          <t/>
        </is>
      </c>
      <c r="L2404" s="24" t="inlineStr">
        <f aca="false">FALSE()</f>
        <is>
          <t/>
        </is>
      </c>
    </row>
    <row r="2405" customFormat="false" ht="15" hidden="false" customHeight="false" outlineLevel="0" collapsed="false">
      <c r="A2405" s="24" t="s">
        <v>14869</v>
      </c>
      <c r="B2405" s="24" t="s">
        <v>15222</v>
      </c>
      <c r="C2405" s="24" t="n">
        <v>5</v>
      </c>
      <c r="D2405" s="108" t="n">
        <v>0.0127574989159953</v>
      </c>
      <c r="E2405" s="108" t="n">
        <v>1.15836249209525</v>
      </c>
      <c r="F2405" s="24" t="s">
        <v>14132</v>
      </c>
      <c r="G2405" s="24" t="inlineStr">
        <f aca="false">FALSE()</f>
        <is>
          <t/>
        </is>
      </c>
      <c r="H2405" s="24" t="inlineStr">
        <f aca="false">FALSE()</f>
        <is>
          <t/>
        </is>
      </c>
      <c r="I2405" s="24" t="inlineStr">
        <f aca="false">FALSE()</f>
        <is>
          <t/>
        </is>
      </c>
      <c r="J2405" s="24" t="inlineStr">
        <f aca="false">FALSE()</f>
        <is>
          <t/>
        </is>
      </c>
      <c r="K2405" s="24" t="inlineStr">
        <f aca="false">FALSE()</f>
        <is>
          <t/>
        </is>
      </c>
      <c r="L2405" s="24" t="inlineStr">
        <f aca="false">FALSE()</f>
        <is>
          <t/>
        </is>
      </c>
    </row>
    <row r="2406" customFormat="false" ht="15" hidden="false" customHeight="false" outlineLevel="0" collapsed="false">
      <c r="A2406" s="24" t="s">
        <v>821</v>
      </c>
      <c r="B2406" s="24" t="s">
        <v>15396</v>
      </c>
      <c r="C2406" s="24" t="n">
        <v>4</v>
      </c>
      <c r="D2406" s="108" t="n">
        <v>0.0150514997831991</v>
      </c>
      <c r="E2406" s="108" t="n">
        <v>1.25527250510331</v>
      </c>
      <c r="F2406" s="24" t="s">
        <v>14132</v>
      </c>
      <c r="G2406" s="24" t="inlineStr">
        <f aca="false">FALSE()</f>
        <is>
          <t/>
        </is>
      </c>
      <c r="H2406" s="24" t="inlineStr">
        <f aca="false">FALSE()</f>
        <is>
          <t/>
        </is>
      </c>
      <c r="I2406" s="24" t="inlineStr">
        <f aca="false">FALSE()</f>
        <is>
          <t/>
        </is>
      </c>
      <c r="J2406" s="24" t="inlineStr">
        <f aca="false">FALSE()</f>
        <is>
          <t/>
        </is>
      </c>
      <c r="K2406" s="24" t="inlineStr">
        <f aca="false">FALSE()</f>
        <is>
          <t/>
        </is>
      </c>
      <c r="L2406" s="24" t="inlineStr">
        <f aca="false">FALSE()</f>
        <is>
          <t/>
        </is>
      </c>
    </row>
    <row r="2407" customFormat="false" ht="15" hidden="false" customHeight="false" outlineLevel="0" collapsed="false">
      <c r="A2407" s="24" t="s">
        <v>15685</v>
      </c>
      <c r="B2407" s="24" t="s">
        <v>15180</v>
      </c>
      <c r="C2407" s="24" t="n">
        <v>3</v>
      </c>
      <c r="D2407" s="108" t="n">
        <v>0.0159738274602105</v>
      </c>
      <c r="E2407" s="108" t="n">
        <v>1.38021124171161</v>
      </c>
      <c r="F2407" s="24" t="s">
        <v>14132</v>
      </c>
      <c r="G2407" s="24" t="inlineStr">
        <f aca="false">FALSE()</f>
        <is>
          <t/>
        </is>
      </c>
      <c r="H2407" s="24" t="inlineStr">
        <f aca="false">FALSE()</f>
        <is>
          <t/>
        </is>
      </c>
      <c r="I2407" s="24" t="inlineStr">
        <f aca="false">FALSE()</f>
        <is>
          <t/>
        </is>
      </c>
      <c r="J2407" s="24" t="inlineStr">
        <f aca="false">FALSE()</f>
        <is>
          <t/>
        </is>
      </c>
      <c r="K2407" s="24" t="inlineStr">
        <f aca="false">FALSE()</f>
        <is>
          <t/>
        </is>
      </c>
      <c r="L2407" s="24" t="inlineStr">
        <f aca="false">FALSE()</f>
        <is>
          <t/>
        </is>
      </c>
    </row>
    <row r="2408" customFormat="false" ht="15" hidden="false" customHeight="false" outlineLevel="0" collapsed="false">
      <c r="A2408" s="24" t="s">
        <v>15180</v>
      </c>
      <c r="B2408" s="24" t="s">
        <v>15391</v>
      </c>
      <c r="C2408" s="24" t="n">
        <v>3</v>
      </c>
      <c r="D2408" s="108" t="n">
        <v>0.0159738274602105</v>
      </c>
      <c r="E2408" s="108" t="n">
        <v>1.38021124171161</v>
      </c>
      <c r="F2408" s="24" t="s">
        <v>14132</v>
      </c>
      <c r="G2408" s="24" t="inlineStr">
        <f aca="false">FALSE()</f>
        <is>
          <t/>
        </is>
      </c>
      <c r="H2408" s="24" t="inlineStr">
        <f aca="false">FALSE()</f>
        <is>
          <t/>
        </is>
      </c>
      <c r="I2408" s="24" t="inlineStr">
        <f aca="false">FALSE()</f>
        <is>
          <t/>
        </is>
      </c>
      <c r="J2408" s="24" t="inlineStr">
        <f aca="false">FALSE()</f>
        <is>
          <t/>
        </is>
      </c>
      <c r="K2408" s="24" t="inlineStr">
        <f aca="false">FALSE()</f>
        <is>
          <t/>
        </is>
      </c>
      <c r="L2408" s="24" t="inlineStr">
        <f aca="false">FALSE()</f>
        <is>
          <t/>
        </is>
      </c>
    </row>
    <row r="2409" customFormat="false" ht="15" hidden="false" customHeight="false" outlineLevel="0" collapsed="false">
      <c r="A2409" s="24" t="s">
        <v>15391</v>
      </c>
      <c r="B2409" s="24" t="s">
        <v>15686</v>
      </c>
      <c r="C2409" s="24" t="n">
        <v>3</v>
      </c>
      <c r="D2409" s="108" t="n">
        <v>0.0159738274602105</v>
      </c>
      <c r="E2409" s="108" t="n">
        <v>1.38021124171161</v>
      </c>
      <c r="F2409" s="24" t="s">
        <v>14132</v>
      </c>
      <c r="G2409" s="24" t="inlineStr">
        <f aca="false">FALSE()</f>
        <is>
          <t/>
        </is>
      </c>
      <c r="H2409" s="24" t="inlineStr">
        <f aca="false">FALSE()</f>
        <is>
          <t/>
        </is>
      </c>
      <c r="I2409" s="24" t="inlineStr">
        <f aca="false">FALSE()</f>
        <is>
          <t/>
        </is>
      </c>
      <c r="J2409" s="24" t="inlineStr">
        <f aca="false">FALSE()</f>
        <is>
          <t/>
        </is>
      </c>
      <c r="K2409" s="24" t="inlineStr">
        <f aca="false">FALSE()</f>
        <is>
          <t/>
        </is>
      </c>
      <c r="L2409" s="24" t="inlineStr">
        <f aca="false">FALSE()</f>
        <is>
          <t/>
        </is>
      </c>
    </row>
    <row r="2410" customFormat="false" ht="15" hidden="false" customHeight="false" outlineLevel="0" collapsed="false">
      <c r="A2410" s="24" t="s">
        <v>15686</v>
      </c>
      <c r="B2410" s="24" t="s">
        <v>15322</v>
      </c>
      <c r="C2410" s="24" t="n">
        <v>3</v>
      </c>
      <c r="D2410" s="108" t="n">
        <v>0.0159738274602105</v>
      </c>
      <c r="E2410" s="108" t="n">
        <v>1.38021124171161</v>
      </c>
      <c r="F2410" s="24" t="s">
        <v>14132</v>
      </c>
      <c r="G2410" s="24" t="inlineStr">
        <f aca="false">FALSE()</f>
        <is>
          <t/>
        </is>
      </c>
      <c r="H2410" s="24" t="inlineStr">
        <f aca="false">FALSE()</f>
        <is>
          <t/>
        </is>
      </c>
      <c r="I2410" s="24" t="inlineStr">
        <f aca="false">FALSE()</f>
        <is>
          <t/>
        </is>
      </c>
      <c r="J2410" s="24" t="inlineStr">
        <f aca="false">FALSE()</f>
        <is>
          <t/>
        </is>
      </c>
      <c r="K2410" s="24" t="inlineStr">
        <f aca="false">FALSE()</f>
        <is>
          <t/>
        </is>
      </c>
      <c r="L2410" s="24" t="inlineStr">
        <f aca="false">FALSE()</f>
        <is>
          <t/>
        </is>
      </c>
    </row>
    <row r="2411" customFormat="false" ht="15" hidden="false" customHeight="false" outlineLevel="0" collapsed="false">
      <c r="A2411" s="24" t="s">
        <v>15322</v>
      </c>
      <c r="B2411" s="24" t="s">
        <v>338</v>
      </c>
      <c r="C2411" s="24" t="n">
        <v>3</v>
      </c>
      <c r="D2411" s="108" t="n">
        <v>0.0159738274602105</v>
      </c>
      <c r="E2411" s="108" t="n">
        <v>0.954242509439325</v>
      </c>
      <c r="F2411" s="24" t="s">
        <v>14132</v>
      </c>
      <c r="G2411" s="24" t="inlineStr">
        <f aca="false">FALSE()</f>
        <is>
          <t/>
        </is>
      </c>
      <c r="H2411" s="24" t="inlineStr">
        <f aca="false">FALSE()</f>
        <is>
          <t/>
        </is>
      </c>
      <c r="I2411" s="24" t="inlineStr">
        <f aca="false">FALSE()</f>
        <is>
          <t/>
        </is>
      </c>
      <c r="J2411" s="24" t="inlineStr">
        <f aca="false">FALSE()</f>
        <is>
          <t/>
        </is>
      </c>
      <c r="K2411" s="24" t="inlineStr">
        <f aca="false">FALSE()</f>
        <is>
          <t/>
        </is>
      </c>
      <c r="L2411" s="24" t="inlineStr">
        <f aca="false">FALSE()</f>
        <is>
          <t/>
        </is>
      </c>
    </row>
    <row r="2412" customFormat="false" ht="15" hidden="false" customHeight="false" outlineLevel="0" collapsed="false">
      <c r="A2412" s="24" t="s">
        <v>338</v>
      </c>
      <c r="B2412" s="24" t="s">
        <v>15687</v>
      </c>
      <c r="C2412" s="24" t="n">
        <v>3</v>
      </c>
      <c r="D2412" s="108" t="n">
        <v>0.0159738274602105</v>
      </c>
      <c r="E2412" s="108" t="n">
        <v>0.954242509439325</v>
      </c>
      <c r="F2412" s="24" t="s">
        <v>14132</v>
      </c>
      <c r="G2412" s="24" t="inlineStr">
        <f aca="false">FALSE()</f>
        <is>
          <t/>
        </is>
      </c>
      <c r="H2412" s="24" t="inlineStr">
        <f aca="false">FALSE()</f>
        <is>
          <t/>
        </is>
      </c>
      <c r="I2412" s="24" t="inlineStr">
        <f aca="false">FALSE()</f>
        <is>
          <t/>
        </is>
      </c>
      <c r="J2412" s="24" t="inlineStr">
        <f aca="false">FALSE()</f>
        <is>
          <t/>
        </is>
      </c>
      <c r="K2412" s="24" t="inlineStr">
        <f aca="false">FALSE()</f>
        <is>
          <t/>
        </is>
      </c>
      <c r="L2412" s="24" t="inlineStr">
        <f aca="false">FALSE()</f>
        <is>
          <t/>
        </is>
      </c>
    </row>
    <row r="2413" customFormat="false" ht="15" hidden="false" customHeight="false" outlineLevel="0" collapsed="false">
      <c r="A2413" s="24" t="s">
        <v>15687</v>
      </c>
      <c r="B2413" s="24" t="s">
        <v>15688</v>
      </c>
      <c r="C2413" s="24" t="n">
        <v>3</v>
      </c>
      <c r="D2413" s="108" t="n">
        <v>0.0159738274602105</v>
      </c>
      <c r="E2413" s="108" t="n">
        <v>1.38021124171161</v>
      </c>
      <c r="F2413" s="24" t="s">
        <v>14132</v>
      </c>
      <c r="G2413" s="24" t="inlineStr">
        <f aca="false">FALSE()</f>
        <is>
          <t/>
        </is>
      </c>
      <c r="H2413" s="24" t="inlineStr">
        <f aca="false">FALSE()</f>
        <is>
          <t/>
        </is>
      </c>
      <c r="I2413" s="24" t="inlineStr">
        <f aca="false">FALSE()</f>
        <is>
          <t/>
        </is>
      </c>
      <c r="J2413" s="24" t="inlineStr">
        <f aca="false">FALSE()</f>
        <is>
          <t/>
        </is>
      </c>
      <c r="K2413" s="24" t="inlineStr">
        <f aca="false">FALSE()</f>
        <is>
          <t/>
        </is>
      </c>
      <c r="L2413" s="24" t="inlineStr">
        <f aca="false">FALSE()</f>
        <is>
          <t/>
        </is>
      </c>
    </row>
    <row r="2414" customFormat="false" ht="15" hidden="false" customHeight="false" outlineLevel="0" collapsed="false">
      <c r="A2414" s="24" t="s">
        <v>1624</v>
      </c>
      <c r="B2414" s="24" t="s">
        <v>15685</v>
      </c>
      <c r="C2414" s="24" t="n">
        <v>2</v>
      </c>
      <c r="D2414" s="108" t="n">
        <v>0.0150514997831991</v>
      </c>
      <c r="E2414" s="108" t="n">
        <v>1.55630250076729</v>
      </c>
      <c r="F2414" s="24" t="s">
        <v>14132</v>
      </c>
      <c r="G2414" s="24" t="inlineStr">
        <f aca="false">FALSE()</f>
        <is>
          <t/>
        </is>
      </c>
      <c r="H2414" s="24" t="inlineStr">
        <f aca="false">FALSE()</f>
        <is>
          <t/>
        </is>
      </c>
      <c r="I2414" s="24" t="inlineStr">
        <f aca="false">FALSE()</f>
        <is>
          <t/>
        </is>
      </c>
      <c r="J2414" s="24" t="inlineStr">
        <f aca="false">FALSE()</f>
        <is>
          <t/>
        </is>
      </c>
      <c r="K2414" s="24" t="inlineStr">
        <f aca="false">FALSE()</f>
        <is>
          <t/>
        </is>
      </c>
      <c r="L2414" s="24" t="inlineStr">
        <f aca="false">FALSE()</f>
        <is>
          <t/>
        </is>
      </c>
    </row>
    <row r="2415" customFormat="false" ht="15" hidden="false" customHeight="false" outlineLevel="0" collapsed="false">
      <c r="A2415" s="24" t="s">
        <v>15213</v>
      </c>
      <c r="B2415" s="24" t="s">
        <v>15729</v>
      </c>
      <c r="C2415" s="24" t="n">
        <v>3</v>
      </c>
      <c r="D2415" s="108" t="n">
        <v>0.0190848501887865</v>
      </c>
      <c r="E2415" s="108" t="n">
        <v>1.34242268082221</v>
      </c>
      <c r="F2415" s="24" t="s">
        <v>14140</v>
      </c>
      <c r="G2415" s="24" t="inlineStr">
        <f aca="false">FALSE()</f>
        <is>
          <t/>
        </is>
      </c>
      <c r="H2415" s="24" t="inlineStr">
        <f aca="false">FALSE()</f>
        <is>
          <t/>
        </is>
      </c>
      <c r="I2415" s="24" t="inlineStr">
        <f aca="false">FALSE()</f>
        <is>
          <t/>
        </is>
      </c>
      <c r="J2415" s="24" t="inlineStr">
        <f aca="false">FALSE()</f>
        <is>
          <t/>
        </is>
      </c>
      <c r="K2415" s="24" t="inlineStr">
        <f aca="false">FALSE()</f>
        <is>
          <t/>
        </is>
      </c>
      <c r="L2415" s="24" t="inlineStr">
        <f aca="false">FALSE()</f>
        <is>
          <t/>
        </is>
      </c>
    </row>
    <row r="2416" customFormat="false" ht="15" hidden="false" customHeight="false" outlineLevel="0" collapsed="false">
      <c r="A2416" s="24" t="s">
        <v>15729</v>
      </c>
      <c r="B2416" s="24" t="s">
        <v>15730</v>
      </c>
      <c r="C2416" s="24" t="n">
        <v>3</v>
      </c>
      <c r="D2416" s="108" t="n">
        <v>0.0190848501887865</v>
      </c>
      <c r="E2416" s="108" t="n">
        <v>1.34242268082221</v>
      </c>
      <c r="F2416" s="24" t="s">
        <v>14140</v>
      </c>
      <c r="G2416" s="24" t="inlineStr">
        <f aca="false">FALSE()</f>
        <is>
          <t/>
        </is>
      </c>
      <c r="H2416" s="24" t="inlineStr">
        <f aca="false">FALSE()</f>
        <is>
          <t/>
        </is>
      </c>
      <c r="I2416" s="24" t="inlineStr">
        <f aca="false">FALSE()</f>
        <is>
          <t/>
        </is>
      </c>
      <c r="J2416" s="24" t="inlineStr">
        <f aca="false">FALSE()</f>
        <is>
          <t/>
        </is>
      </c>
      <c r="K2416" s="24" t="inlineStr">
        <f aca="false">FALSE()</f>
        <is>
          <t/>
        </is>
      </c>
      <c r="L2416" s="24" t="inlineStr">
        <f aca="false">FALSE()</f>
        <is>
          <t/>
        </is>
      </c>
    </row>
    <row r="2417" customFormat="false" ht="15" hidden="false" customHeight="false" outlineLevel="0" collapsed="false">
      <c r="A2417" s="24" t="s">
        <v>15730</v>
      </c>
      <c r="B2417" s="24" t="s">
        <v>15150</v>
      </c>
      <c r="C2417" s="24" t="n">
        <v>3</v>
      </c>
      <c r="D2417" s="108" t="n">
        <v>0.0190848501887865</v>
      </c>
      <c r="E2417" s="108" t="n">
        <v>1.34242268082221</v>
      </c>
      <c r="F2417" s="24" t="s">
        <v>14140</v>
      </c>
      <c r="G2417" s="24" t="inlineStr">
        <f aca="false">FALSE()</f>
        <is>
          <t/>
        </is>
      </c>
      <c r="H2417" s="24" t="inlineStr">
        <f aca="false">FALSE()</f>
        <is>
          <t/>
        </is>
      </c>
      <c r="I2417" s="24" t="inlineStr">
        <f aca="false">FALSE()</f>
        <is>
          <t/>
        </is>
      </c>
      <c r="J2417" s="24" t="inlineStr">
        <f aca="false">FALSE()</f>
        <is>
          <t/>
        </is>
      </c>
      <c r="K2417" s="24" t="inlineStr">
        <f aca="false">FALSE()</f>
        <is>
          <t/>
        </is>
      </c>
      <c r="L2417" s="24" t="inlineStr">
        <f aca="false">FALSE()</f>
        <is>
          <t/>
        </is>
      </c>
    </row>
    <row r="2418" customFormat="false" ht="15" hidden="false" customHeight="false" outlineLevel="0" collapsed="false">
      <c r="A2418" s="24" t="s">
        <v>15150</v>
      </c>
      <c r="B2418" s="24" t="s">
        <v>15731</v>
      </c>
      <c r="C2418" s="24" t="n">
        <v>3</v>
      </c>
      <c r="D2418" s="108" t="n">
        <v>0.0190848501887865</v>
      </c>
      <c r="E2418" s="108" t="n">
        <v>1.34242268082221</v>
      </c>
      <c r="F2418" s="24" t="s">
        <v>14140</v>
      </c>
      <c r="G2418" s="24" t="inlineStr">
        <f aca="false">FALSE()</f>
        <is>
          <t/>
        </is>
      </c>
      <c r="H2418" s="24" t="inlineStr">
        <f aca="false">FALSE()</f>
        <is>
          <t/>
        </is>
      </c>
      <c r="I2418" s="24" t="inlineStr">
        <f aca="false">FALSE()</f>
        <is>
          <t/>
        </is>
      </c>
      <c r="J2418" s="24" t="inlineStr">
        <f aca="false">FALSE()</f>
        <is>
          <t/>
        </is>
      </c>
      <c r="K2418" s="24" t="inlineStr">
        <f aca="false">FALSE()</f>
        <is>
          <t/>
        </is>
      </c>
      <c r="L2418" s="24" t="inlineStr">
        <f aca="false">FALSE()</f>
        <is>
          <t/>
        </is>
      </c>
    </row>
    <row r="2419" customFormat="false" ht="15" hidden="false" customHeight="false" outlineLevel="0" collapsed="false">
      <c r="A2419" s="24" t="s">
        <v>15731</v>
      </c>
      <c r="B2419" s="24" t="s">
        <v>15732</v>
      </c>
      <c r="C2419" s="24" t="n">
        <v>3</v>
      </c>
      <c r="D2419" s="108" t="n">
        <v>0.0190848501887865</v>
      </c>
      <c r="E2419" s="108" t="n">
        <v>1.34242268082221</v>
      </c>
      <c r="F2419" s="24" t="s">
        <v>14140</v>
      </c>
      <c r="G2419" s="24" t="inlineStr">
        <f aca="false">FALSE()</f>
        <is>
          <t/>
        </is>
      </c>
      <c r="H2419" s="24" t="inlineStr">
        <f aca="false">FALSE()</f>
        <is>
          <t/>
        </is>
      </c>
      <c r="I2419" s="24" t="inlineStr">
        <f aca="false">FALSE()</f>
        <is>
          <t/>
        </is>
      </c>
      <c r="J2419" s="24" t="inlineStr">
        <f aca="false">FALSE()</f>
        <is>
          <t/>
        </is>
      </c>
      <c r="K2419" s="24" t="inlineStr">
        <f aca="false">FALSE()</f>
        <is>
          <t/>
        </is>
      </c>
      <c r="L2419" s="24" t="inlineStr">
        <f aca="false">FALSE()</f>
        <is>
          <t/>
        </is>
      </c>
    </row>
    <row r="2420" customFormat="false" ht="15" hidden="false" customHeight="false" outlineLevel="0" collapsed="false">
      <c r="A2420" s="24" t="s">
        <v>15732</v>
      </c>
      <c r="B2420" s="24" t="s">
        <v>524</v>
      </c>
      <c r="C2420" s="24" t="n">
        <v>3</v>
      </c>
      <c r="D2420" s="108" t="n">
        <v>0.0190848501887865</v>
      </c>
      <c r="E2420" s="108" t="n">
        <v>1.34242268082221</v>
      </c>
      <c r="F2420" s="24" t="s">
        <v>14140</v>
      </c>
      <c r="G2420" s="24" t="inlineStr">
        <f aca="false">FALSE()</f>
        <is>
          <t/>
        </is>
      </c>
      <c r="H2420" s="24" t="inlineStr">
        <f aca="false">FALSE()</f>
        <is>
          <t/>
        </is>
      </c>
      <c r="I2420" s="24" t="inlineStr">
        <f aca="false">FALSE()</f>
        <is>
          <t/>
        </is>
      </c>
      <c r="J2420" s="24" t="inlineStr">
        <f aca="false">FALSE()</f>
        <is>
          <t/>
        </is>
      </c>
      <c r="K2420" s="24" t="inlineStr">
        <f aca="false">FALSE()</f>
        <is>
          <t/>
        </is>
      </c>
      <c r="L2420" s="24" t="inlineStr">
        <f aca="false">FALSE()</f>
        <is>
          <t/>
        </is>
      </c>
    </row>
    <row r="2421" customFormat="false" ht="15" hidden="false" customHeight="false" outlineLevel="0" collapsed="false">
      <c r="A2421" s="24" t="s">
        <v>524</v>
      </c>
      <c r="B2421" s="24" t="s">
        <v>4960</v>
      </c>
      <c r="C2421" s="24" t="n">
        <v>3</v>
      </c>
      <c r="D2421" s="108" t="n">
        <v>0.0190848501887865</v>
      </c>
      <c r="E2421" s="108" t="n">
        <v>1.34242268082221</v>
      </c>
      <c r="F2421" s="24" t="s">
        <v>14140</v>
      </c>
      <c r="G2421" s="24" t="inlineStr">
        <f aca="false">FALSE()</f>
        <is>
          <t/>
        </is>
      </c>
      <c r="H2421" s="24" t="inlineStr">
        <f aca="false">FALSE()</f>
        <is>
          <t/>
        </is>
      </c>
      <c r="I2421" s="24" t="inlineStr">
        <f aca="false">FALSE()</f>
        <is>
          <t/>
        </is>
      </c>
      <c r="J2421" s="24" t="inlineStr">
        <f aca="false">FALSE()</f>
        <is>
          <t/>
        </is>
      </c>
      <c r="K2421" s="24" t="inlineStr">
        <f aca="false">FALSE()</f>
        <is>
          <t/>
        </is>
      </c>
      <c r="L2421" s="24" t="inlineStr">
        <f aca="false">FALSE()</f>
        <is>
          <t/>
        </is>
      </c>
    </row>
    <row r="2422" customFormat="false" ht="15" hidden="false" customHeight="false" outlineLevel="0" collapsed="false">
      <c r="A2422" s="24" t="s">
        <v>15809</v>
      </c>
      <c r="B2422" s="24" t="s">
        <v>15810</v>
      </c>
      <c r="C2422" s="24" t="n">
        <v>2</v>
      </c>
      <c r="D2422" s="108" t="n">
        <v>0.0174190003673425</v>
      </c>
      <c r="E2422" s="108" t="n">
        <v>1.51851393987789</v>
      </c>
      <c r="F2422" s="24" t="s">
        <v>14140</v>
      </c>
      <c r="G2422" s="24" t="inlineStr">
        <f aca="false">FALSE()</f>
        <is>
          <t/>
        </is>
      </c>
      <c r="H2422" s="24" t="inlineStr">
        <f aca="false">FALSE()</f>
        <is>
          <t/>
        </is>
      </c>
      <c r="I2422" s="24" t="inlineStr">
        <f aca="false">FALSE()</f>
        <is>
          <t/>
        </is>
      </c>
      <c r="J2422" s="24" t="inlineStr">
        <f aca="false">FALSE()</f>
        <is>
          <t/>
        </is>
      </c>
      <c r="K2422" s="24" t="inlineStr">
        <f aca="false">FALSE()</f>
        <is>
          <t/>
        </is>
      </c>
      <c r="L2422" s="24" t="inlineStr">
        <f aca="false">FALSE()</f>
        <is>
          <t/>
        </is>
      </c>
    </row>
    <row r="2423" customFormat="false" ht="15" hidden="false" customHeight="false" outlineLevel="0" collapsed="false">
      <c r="A2423" s="24" t="s">
        <v>15810</v>
      </c>
      <c r="B2423" s="24" t="s">
        <v>15811</v>
      </c>
      <c r="C2423" s="24" t="n">
        <v>2</v>
      </c>
      <c r="D2423" s="108" t="n">
        <v>0.0174190003673425</v>
      </c>
      <c r="E2423" s="108" t="n">
        <v>1.51851393987789</v>
      </c>
      <c r="F2423" s="24" t="s">
        <v>14140</v>
      </c>
      <c r="G2423" s="24" t="inlineStr">
        <f aca="false">FALSE()</f>
        <is>
          <t/>
        </is>
      </c>
      <c r="H2423" s="24" t="inlineStr">
        <f aca="false">FALSE()</f>
        <is>
          <t/>
        </is>
      </c>
      <c r="I2423" s="24" t="inlineStr">
        <f aca="false">FALSE()</f>
        <is>
          <t/>
        </is>
      </c>
      <c r="J2423" s="24" t="inlineStr">
        <f aca="false">FALSE()</f>
        <is>
          <t/>
        </is>
      </c>
      <c r="K2423" s="24" t="inlineStr">
        <f aca="false">FALSE()</f>
        <is>
          <t/>
        </is>
      </c>
      <c r="L2423" s="24" t="inlineStr">
        <f aca="false">FALSE()</f>
        <is>
          <t/>
        </is>
      </c>
    </row>
    <row r="2424" customFormat="false" ht="15" hidden="false" customHeight="false" outlineLevel="0" collapsed="false">
      <c r="A2424" s="24" t="s">
        <v>15811</v>
      </c>
      <c r="B2424" s="24" t="s">
        <v>15812</v>
      </c>
      <c r="C2424" s="24" t="n">
        <v>2</v>
      </c>
      <c r="D2424" s="108" t="n">
        <v>0.0174190003673425</v>
      </c>
      <c r="E2424" s="108" t="n">
        <v>1.51851393987789</v>
      </c>
      <c r="F2424" s="24" t="s">
        <v>14140</v>
      </c>
      <c r="G2424" s="24" t="inlineStr">
        <f aca="false">FALSE()</f>
        <is>
          <t/>
        </is>
      </c>
      <c r="H2424" s="24" t="inlineStr">
        <f aca="false">FALSE()</f>
        <is>
          <t/>
        </is>
      </c>
      <c r="I2424" s="24" t="inlineStr">
        <f aca="false">FALSE()</f>
        <is>
          <t/>
        </is>
      </c>
      <c r="J2424" s="24" t="inlineStr">
        <f aca="false">FALSE()</f>
        <is>
          <t/>
        </is>
      </c>
      <c r="K2424" s="24" t="inlineStr">
        <f aca="false">FALSE()</f>
        <is>
          <t/>
        </is>
      </c>
      <c r="L2424" s="24" t="inlineStr">
        <f aca="false">FALSE()</f>
        <is>
          <t/>
        </is>
      </c>
    </row>
    <row r="2425" customFormat="false" ht="15" hidden="false" customHeight="false" outlineLevel="0" collapsed="false">
      <c r="A2425" s="24" t="s">
        <v>15812</v>
      </c>
      <c r="B2425" s="24" t="s">
        <v>15813</v>
      </c>
      <c r="C2425" s="24" t="n">
        <v>2</v>
      </c>
      <c r="D2425" s="108" t="n">
        <v>0.0174190003673425</v>
      </c>
      <c r="E2425" s="108" t="n">
        <v>1.51851393987789</v>
      </c>
      <c r="F2425" s="24" t="s">
        <v>14140</v>
      </c>
      <c r="G2425" s="24" t="inlineStr">
        <f aca="false">FALSE()</f>
        <is>
          <t/>
        </is>
      </c>
      <c r="H2425" s="24" t="inlineStr">
        <f aca="false">FALSE()</f>
        <is>
          <t/>
        </is>
      </c>
      <c r="I2425" s="24" t="inlineStr">
        <f aca="false">FALSE()</f>
        <is>
          <t/>
        </is>
      </c>
      <c r="J2425" s="24" t="inlineStr">
        <f aca="false">FALSE()</f>
        <is>
          <t/>
        </is>
      </c>
      <c r="K2425" s="24" t="inlineStr">
        <f aca="false">FALSE()</f>
        <is>
          <t/>
        </is>
      </c>
      <c r="L2425" s="24" t="inlineStr">
        <f aca="false">FALSE()</f>
        <is>
          <t/>
        </is>
      </c>
    </row>
    <row r="2426" customFormat="false" ht="15" hidden="false" customHeight="false" outlineLevel="0" collapsed="false">
      <c r="A2426" s="24" t="s">
        <v>15813</v>
      </c>
      <c r="B2426" s="24" t="s">
        <v>15814</v>
      </c>
      <c r="C2426" s="24" t="n">
        <v>2</v>
      </c>
      <c r="D2426" s="108" t="n">
        <v>0.0174190003673425</v>
      </c>
      <c r="E2426" s="108" t="n">
        <v>1.51851393987789</v>
      </c>
      <c r="F2426" s="24" t="s">
        <v>14140</v>
      </c>
      <c r="G2426" s="24" t="inlineStr">
        <f aca="false">FALSE()</f>
        <is>
          <t/>
        </is>
      </c>
      <c r="H2426" s="24" t="inlineStr">
        <f aca="false">FALSE()</f>
        <is>
          <t/>
        </is>
      </c>
      <c r="I2426" s="24" t="inlineStr">
        <f aca="false">FALSE()</f>
        <is>
          <t/>
        </is>
      </c>
      <c r="J2426" s="24" t="inlineStr">
        <f aca="false">FALSE()</f>
        <is>
          <t/>
        </is>
      </c>
      <c r="K2426" s="24" t="inlineStr">
        <f aca="false">FALSE()</f>
        <is>
          <t/>
        </is>
      </c>
      <c r="L2426" s="24" t="inlineStr">
        <f aca="false">FALSE()</f>
        <is>
          <t/>
        </is>
      </c>
    </row>
    <row r="2427" customFormat="false" ht="15" hidden="false" customHeight="false" outlineLevel="0" collapsed="false">
      <c r="A2427" s="24" t="s">
        <v>15814</v>
      </c>
      <c r="B2427" s="24" t="s">
        <v>4453</v>
      </c>
      <c r="C2427" s="24" t="n">
        <v>2</v>
      </c>
      <c r="D2427" s="108" t="n">
        <v>0.0174190003673425</v>
      </c>
      <c r="E2427" s="108" t="n">
        <v>1.51851393987789</v>
      </c>
      <c r="F2427" s="24" t="s">
        <v>14140</v>
      </c>
      <c r="G2427" s="24" t="inlineStr">
        <f aca="false">FALSE()</f>
        <is>
          <t/>
        </is>
      </c>
      <c r="H2427" s="24" t="inlineStr">
        <f aca="false">FALSE()</f>
        <is>
          <t/>
        </is>
      </c>
      <c r="I2427" s="24" t="inlineStr">
        <f aca="false">FALSE()</f>
        <is>
          <t/>
        </is>
      </c>
      <c r="J2427" s="24" t="inlineStr">
        <f aca="false">FALSE()</f>
        <is>
          <t/>
        </is>
      </c>
      <c r="K2427" s="24" t="inlineStr">
        <f aca="false">FALSE()</f>
        <is>
          <t/>
        </is>
      </c>
      <c r="L2427" s="24" t="inlineStr">
        <f aca="false">FALSE()</f>
        <is>
          <t/>
        </is>
      </c>
    </row>
    <row r="2428" customFormat="false" ht="15" hidden="false" customHeight="false" outlineLevel="0" collapsed="false">
      <c r="A2428" s="24" t="s">
        <v>4453</v>
      </c>
      <c r="B2428" s="24" t="s">
        <v>15586</v>
      </c>
      <c r="C2428" s="24" t="n">
        <v>2</v>
      </c>
      <c r="D2428" s="108" t="n">
        <v>0.0174190003673425</v>
      </c>
      <c r="E2428" s="108" t="n">
        <v>1.51851393987789</v>
      </c>
      <c r="F2428" s="24" t="s">
        <v>14140</v>
      </c>
      <c r="G2428" s="24" t="inlineStr">
        <f aca="false">FALSE()</f>
        <is>
          <t/>
        </is>
      </c>
      <c r="H2428" s="24" t="inlineStr">
        <f aca="false">FALSE()</f>
        <is>
          <t/>
        </is>
      </c>
      <c r="I2428" s="24" t="inlineStr">
        <f aca="false">FALSE()</f>
        <is>
          <t/>
        </is>
      </c>
      <c r="J2428" s="24" t="inlineStr">
        <f aca="false">FALSE()</f>
        <is>
          <t/>
        </is>
      </c>
      <c r="K2428" s="24" t="inlineStr">
        <f aca="false">FALSE()</f>
        <is>
          <t/>
        </is>
      </c>
      <c r="L2428" s="24" t="inlineStr">
        <f aca="false">FALSE()</f>
        <is>
          <t/>
        </is>
      </c>
    </row>
    <row r="2429" customFormat="false" ht="15" hidden="false" customHeight="false" outlineLevel="0" collapsed="false">
      <c r="A2429" s="24" t="s">
        <v>15097</v>
      </c>
      <c r="B2429" s="24" t="s">
        <v>15690</v>
      </c>
      <c r="C2429" s="24" t="n">
        <v>2</v>
      </c>
      <c r="D2429" s="108" t="n">
        <v>0.0174190003673425</v>
      </c>
      <c r="E2429" s="108" t="n">
        <v>1.51851393987789</v>
      </c>
      <c r="F2429" s="24" t="s">
        <v>14140</v>
      </c>
      <c r="G2429" s="24" t="inlineStr">
        <f aca="false">FALSE()</f>
        <is>
          <t/>
        </is>
      </c>
      <c r="H2429" s="24" t="inlineStr">
        <f aca="false">FALSE()</f>
        <is>
          <t/>
        </is>
      </c>
      <c r="I2429" s="24" t="inlineStr">
        <f aca="false">FALSE()</f>
        <is>
          <t/>
        </is>
      </c>
      <c r="J2429" s="24" t="inlineStr">
        <f aca="false">FALSE()</f>
        <is>
          <t/>
        </is>
      </c>
      <c r="K2429" s="24" t="inlineStr">
        <f aca="false">FALSE()</f>
        <is>
          <t/>
        </is>
      </c>
      <c r="L2429" s="24" t="inlineStr">
        <f aca="false">FALSE()</f>
        <is>
          <t/>
        </is>
      </c>
    </row>
    <row r="2430" customFormat="false" ht="15" hidden="false" customHeight="false" outlineLevel="0" collapsed="false">
      <c r="A2430" s="24" t="s">
        <v>15690</v>
      </c>
      <c r="B2430" s="24" t="s">
        <v>16064</v>
      </c>
      <c r="C2430" s="24" t="n">
        <v>2</v>
      </c>
      <c r="D2430" s="108" t="n">
        <v>0.0174190003673425</v>
      </c>
      <c r="E2430" s="108" t="n">
        <v>1.51851393987789</v>
      </c>
      <c r="F2430" s="24" t="s">
        <v>14140</v>
      </c>
      <c r="G2430" s="24" t="inlineStr">
        <f aca="false">FALSE()</f>
        <is>
          <t/>
        </is>
      </c>
      <c r="H2430" s="24" t="inlineStr">
        <f aca="false">FALSE()</f>
        <is>
          <t/>
        </is>
      </c>
      <c r="I2430" s="24" t="inlineStr">
        <f aca="false">FALSE()</f>
        <is>
          <t/>
        </is>
      </c>
      <c r="J2430" s="24" t="inlineStr">
        <f aca="false">FALSE()</f>
        <is>
          <t/>
        </is>
      </c>
      <c r="K2430" s="24" t="inlineStr">
        <f aca="false">FALSE()</f>
        <is>
          <t/>
        </is>
      </c>
      <c r="L2430" s="24" t="inlineStr">
        <f aca="false">FALSE()</f>
        <is>
          <t/>
        </is>
      </c>
    </row>
    <row r="2431" customFormat="false" ht="15" hidden="false" customHeight="false" outlineLevel="0" collapsed="false">
      <c r="A2431" s="24" t="s">
        <v>16064</v>
      </c>
      <c r="B2431" s="24" t="s">
        <v>16065</v>
      </c>
      <c r="C2431" s="24" t="n">
        <v>2</v>
      </c>
      <c r="D2431" s="108" t="n">
        <v>0.0174190003673425</v>
      </c>
      <c r="E2431" s="108" t="n">
        <v>1.51851393987789</v>
      </c>
      <c r="F2431" s="24" t="s">
        <v>14140</v>
      </c>
      <c r="G2431" s="24" t="inlineStr">
        <f aca="false">FALSE()</f>
        <is>
          <t/>
        </is>
      </c>
      <c r="H2431" s="24" t="inlineStr">
        <f aca="false">FALSE()</f>
        <is>
          <t/>
        </is>
      </c>
      <c r="I2431" s="24" t="inlineStr">
        <f aca="false">FALSE()</f>
        <is>
          <t/>
        </is>
      </c>
      <c r="J2431" s="24" t="inlineStr">
        <f aca="false">FALSE()</f>
        <is>
          <t/>
        </is>
      </c>
      <c r="K2431" s="24" t="inlineStr">
        <f aca="false">FALSE()</f>
        <is>
          <t/>
        </is>
      </c>
      <c r="L2431" s="24" t="inlineStr">
        <f aca="false">FALSE()</f>
        <is>
          <t/>
        </is>
      </c>
    </row>
    <row r="2432" customFormat="false" ht="15" hidden="false" customHeight="false" outlineLevel="0" collapsed="false">
      <c r="A2432" s="24" t="s">
        <v>16065</v>
      </c>
      <c r="B2432" s="24" t="s">
        <v>16066</v>
      </c>
      <c r="C2432" s="24" t="n">
        <v>2</v>
      </c>
      <c r="D2432" s="108" t="n">
        <v>0.0174190003673425</v>
      </c>
      <c r="E2432" s="108" t="n">
        <v>1.51851393987789</v>
      </c>
      <c r="F2432" s="24" t="s">
        <v>14140</v>
      </c>
      <c r="G2432" s="24" t="inlineStr">
        <f aca="false">FALSE()</f>
        <is>
          <t/>
        </is>
      </c>
      <c r="H2432" s="24" t="inlineStr">
        <f aca="false">FALSE()</f>
        <is>
          <t/>
        </is>
      </c>
      <c r="I2432" s="24" t="inlineStr">
        <f aca="false">FALSE()</f>
        <is>
          <t/>
        </is>
      </c>
      <c r="J2432" s="24" t="inlineStr">
        <f aca="false">FALSE()</f>
        <is>
          <t/>
        </is>
      </c>
      <c r="K2432" s="24" t="inlineStr">
        <f aca="false">FALSE()</f>
        <is>
          <t/>
        </is>
      </c>
      <c r="L2432" s="24" t="inlineStr">
        <f aca="false">FALSE()</f>
        <is>
          <t/>
        </is>
      </c>
    </row>
    <row r="2433" customFormat="false" ht="15" hidden="false" customHeight="false" outlineLevel="0" collapsed="false">
      <c r="A2433" s="24" t="s">
        <v>16066</v>
      </c>
      <c r="B2433" s="24" t="s">
        <v>16067</v>
      </c>
      <c r="C2433" s="24" t="n">
        <v>2</v>
      </c>
      <c r="D2433" s="108" t="n">
        <v>0.0174190003673425</v>
      </c>
      <c r="E2433" s="108" t="n">
        <v>1.51851393987789</v>
      </c>
      <c r="F2433" s="24" t="s">
        <v>14140</v>
      </c>
      <c r="G2433" s="24" t="inlineStr">
        <f aca="false">FALSE()</f>
        <is>
          <t/>
        </is>
      </c>
      <c r="H2433" s="24" t="inlineStr">
        <f aca="false">FALSE()</f>
        <is>
          <t/>
        </is>
      </c>
      <c r="I2433" s="24" t="inlineStr">
        <f aca="false">FALSE()</f>
        <is>
          <t/>
        </is>
      </c>
      <c r="J2433" s="24" t="inlineStr">
        <f aca="false">FALSE()</f>
        <is>
          <t/>
        </is>
      </c>
      <c r="K2433" s="24" t="n">
        <f aca="false">TRUE()</f>
        <v>1</v>
      </c>
      <c r="L2433" s="24" t="inlineStr">
        <f aca="false">FALSE()</f>
        <is>
          <t/>
        </is>
      </c>
    </row>
    <row r="2434" customFormat="false" ht="15" hidden="false" customHeight="false" outlineLevel="0" collapsed="false">
      <c r="A2434" s="24" t="s">
        <v>16067</v>
      </c>
      <c r="B2434" s="24" t="s">
        <v>15626</v>
      </c>
      <c r="C2434" s="24" t="n">
        <v>2</v>
      </c>
      <c r="D2434" s="108" t="n">
        <v>0.0174190003673425</v>
      </c>
      <c r="E2434" s="108" t="n">
        <v>1.51851393987789</v>
      </c>
      <c r="F2434" s="24" t="s">
        <v>14140</v>
      </c>
      <c r="G2434" s="24" t="inlineStr">
        <f aca="false">FALSE()</f>
        <is>
          <t/>
        </is>
      </c>
      <c r="H2434" s="24" t="n">
        <f aca="false">TRUE()</f>
        <v>1</v>
      </c>
      <c r="I2434" s="24" t="inlineStr">
        <f aca="false">FALSE()</f>
        <is>
          <t/>
        </is>
      </c>
      <c r="J2434" s="24" t="inlineStr">
        <f aca="false">FALSE()</f>
        <is>
          <t/>
        </is>
      </c>
      <c r="K2434" s="24" t="n">
        <f aca="false">FALSE()</f>
        <v>0</v>
      </c>
      <c r="L2434" s="24" t="inlineStr">
        <f aca="false">FALSE()</f>
        <is>
          <t/>
        </is>
      </c>
    </row>
    <row r="2435" customFormat="false" ht="15" hidden="false" customHeight="false" outlineLevel="0" collapsed="false">
      <c r="A2435" s="24" t="s">
        <v>15626</v>
      </c>
      <c r="B2435" s="24" t="s">
        <v>298</v>
      </c>
      <c r="C2435" s="24" t="n">
        <v>2</v>
      </c>
      <c r="D2435" s="108" t="n">
        <v>0.0174190003673425</v>
      </c>
      <c r="E2435" s="108" t="n">
        <v>1.12057393120585</v>
      </c>
      <c r="F2435" s="24" t="s">
        <v>14140</v>
      </c>
      <c r="G2435" s="24" t="inlineStr">
        <f aca="false">FALSE()</f>
        <is>
          <t/>
        </is>
      </c>
      <c r="H2435" s="24" t="n">
        <f aca="false">FALSE()</f>
        <v>0</v>
      </c>
      <c r="I2435" s="24" t="inlineStr">
        <f aca="false">FALSE()</f>
        <is>
          <t/>
        </is>
      </c>
      <c r="J2435" s="24" t="inlineStr">
        <f aca="false">FALSE()</f>
        <is>
          <t/>
        </is>
      </c>
      <c r="K2435" s="24" t="inlineStr">
        <f aca="false">FALSE()</f>
        <is>
          <t/>
        </is>
      </c>
      <c r="L2435" s="24" t="inlineStr">
        <f aca="false">FALSE()</f>
        <is>
          <t/>
        </is>
      </c>
    </row>
    <row r="2436" customFormat="false" ht="15" hidden="false" customHeight="false" outlineLevel="0" collapsed="false">
      <c r="A2436" s="24" t="s">
        <v>298</v>
      </c>
      <c r="B2436" s="24" t="s">
        <v>16068</v>
      </c>
      <c r="C2436" s="24" t="n">
        <v>2</v>
      </c>
      <c r="D2436" s="108" t="n">
        <v>0.0174190003673425</v>
      </c>
      <c r="E2436" s="108" t="n">
        <v>1.21748394421391</v>
      </c>
      <c r="F2436" s="24" t="s">
        <v>14140</v>
      </c>
      <c r="G2436" s="24" t="inlineStr">
        <f aca="false">FALSE()</f>
        <is>
          <t/>
        </is>
      </c>
      <c r="H2436" s="24" t="inlineStr">
        <f aca="false">FALSE()</f>
        <is>
          <t/>
        </is>
      </c>
      <c r="I2436" s="24" t="inlineStr">
        <f aca="false">FALSE()</f>
        <is>
          <t/>
        </is>
      </c>
      <c r="J2436" s="24" t="inlineStr">
        <f aca="false">FALSE()</f>
        <is>
          <t/>
        </is>
      </c>
      <c r="K2436" s="24" t="inlineStr">
        <f aca="false">FALSE()</f>
        <is>
          <t/>
        </is>
      </c>
      <c r="L2436" s="24" t="inlineStr">
        <f aca="false">FALSE()</f>
        <is>
          <t/>
        </is>
      </c>
    </row>
    <row r="2437" customFormat="false" ht="15" hidden="false" customHeight="false" outlineLevel="0" collapsed="false">
      <c r="A2437" s="24" t="s">
        <v>15815</v>
      </c>
      <c r="B2437" s="24" t="s">
        <v>15587</v>
      </c>
      <c r="C2437" s="24" t="n">
        <v>2</v>
      </c>
      <c r="D2437" s="108" t="n">
        <v>0.0174190003673425</v>
      </c>
      <c r="E2437" s="108" t="n">
        <v>1.51851393987789</v>
      </c>
      <c r="F2437" s="24" t="s">
        <v>14140</v>
      </c>
      <c r="G2437" s="24" t="inlineStr">
        <f aca="false">FALSE()</f>
        <is>
          <t/>
        </is>
      </c>
      <c r="H2437" s="24" t="inlineStr">
        <f aca="false">FALSE()</f>
        <is>
          <t/>
        </is>
      </c>
      <c r="I2437" s="24" t="inlineStr">
        <f aca="false">FALSE()</f>
        <is>
          <t/>
        </is>
      </c>
      <c r="J2437" s="24" t="inlineStr">
        <f aca="false">FALSE()</f>
        <is>
          <t/>
        </is>
      </c>
      <c r="K2437" s="24" t="inlineStr">
        <f aca="false">FALSE()</f>
        <is>
          <t/>
        </is>
      </c>
      <c r="L2437" s="24" t="inlineStr">
        <f aca="false">FALSE()</f>
        <is>
          <t/>
        </is>
      </c>
    </row>
    <row r="2438" customFormat="false" ht="15" hidden="false" customHeight="false" outlineLevel="0" collapsed="false">
      <c r="A2438" s="24" t="s">
        <v>15587</v>
      </c>
      <c r="B2438" s="24" t="s">
        <v>15816</v>
      </c>
      <c r="C2438" s="24" t="n">
        <v>2</v>
      </c>
      <c r="D2438" s="108" t="n">
        <v>0.0174190003673425</v>
      </c>
      <c r="E2438" s="108" t="n">
        <v>1.51851393987789</v>
      </c>
      <c r="F2438" s="24" t="s">
        <v>14140</v>
      </c>
      <c r="G2438" s="24" t="inlineStr">
        <f aca="false">FALSE()</f>
        <is>
          <t/>
        </is>
      </c>
      <c r="H2438" s="24" t="inlineStr">
        <f aca="false">FALSE()</f>
        <is>
          <t/>
        </is>
      </c>
      <c r="I2438" s="24" t="inlineStr">
        <f aca="false">FALSE()</f>
        <is>
          <t/>
        </is>
      </c>
      <c r="J2438" s="24" t="inlineStr">
        <f aca="false">FALSE()</f>
        <is>
          <t/>
        </is>
      </c>
      <c r="K2438" s="24" t="inlineStr">
        <f aca="false">FALSE()</f>
        <is>
          <t/>
        </is>
      </c>
      <c r="L2438" s="24" t="inlineStr">
        <f aca="false">FALSE()</f>
        <is>
          <t/>
        </is>
      </c>
    </row>
    <row r="2439" customFormat="false" ht="15" hidden="false" customHeight="false" outlineLevel="0" collapsed="false">
      <c r="A2439" s="24" t="s">
        <v>15816</v>
      </c>
      <c r="B2439" s="24" t="s">
        <v>15250</v>
      </c>
      <c r="C2439" s="24" t="n">
        <v>2</v>
      </c>
      <c r="D2439" s="108" t="n">
        <v>0.0174190003673425</v>
      </c>
      <c r="E2439" s="108" t="n">
        <v>1.51851393987789</v>
      </c>
      <c r="F2439" s="24" t="s">
        <v>14140</v>
      </c>
      <c r="G2439" s="24" t="inlineStr">
        <f aca="false">FALSE()</f>
        <is>
          <t/>
        </is>
      </c>
      <c r="H2439" s="24" t="inlineStr">
        <f aca="false">FALSE()</f>
        <is>
          <t/>
        </is>
      </c>
      <c r="I2439" s="24" t="inlineStr">
        <f aca="false">FALSE()</f>
        <is>
          <t/>
        </is>
      </c>
      <c r="J2439" s="24" t="inlineStr">
        <f aca="false">FALSE()</f>
        <is>
          <t/>
        </is>
      </c>
      <c r="K2439" s="24" t="inlineStr">
        <f aca="false">FALSE()</f>
        <is>
          <t/>
        </is>
      </c>
      <c r="L2439" s="24" t="inlineStr">
        <f aca="false">FALSE()</f>
        <is>
          <t/>
        </is>
      </c>
    </row>
    <row r="2440" customFormat="false" ht="15" hidden="false" customHeight="false" outlineLevel="0" collapsed="false">
      <c r="A2440" s="24" t="s">
        <v>15250</v>
      </c>
      <c r="B2440" s="24" t="s">
        <v>298</v>
      </c>
      <c r="C2440" s="24" t="n">
        <v>2</v>
      </c>
      <c r="D2440" s="108" t="n">
        <v>0.0174190003673425</v>
      </c>
      <c r="E2440" s="108" t="n">
        <v>1.12057393120585</v>
      </c>
      <c r="F2440" s="24" t="s">
        <v>14140</v>
      </c>
      <c r="G2440" s="24" t="inlineStr">
        <f aca="false">FALSE()</f>
        <is>
          <t/>
        </is>
      </c>
      <c r="H2440" s="24" t="inlineStr">
        <f aca="false">FALSE()</f>
        <is>
          <t/>
        </is>
      </c>
      <c r="I2440" s="24" t="inlineStr">
        <f aca="false">FALSE()</f>
        <is>
          <t/>
        </is>
      </c>
      <c r="J2440" s="24" t="inlineStr">
        <f aca="false">FALSE()</f>
        <is>
          <t/>
        </is>
      </c>
      <c r="K2440" s="24" t="inlineStr">
        <f aca="false">FALSE()</f>
        <is>
          <t/>
        </is>
      </c>
      <c r="L2440" s="24" t="inlineStr">
        <f aca="false">FALSE()</f>
        <is>
          <t/>
        </is>
      </c>
    </row>
    <row r="2441" customFormat="false" ht="15" hidden="false" customHeight="false" outlineLevel="0" collapsed="false">
      <c r="A2441" s="24" t="s">
        <v>298</v>
      </c>
      <c r="B2441" s="24" t="s">
        <v>15086</v>
      </c>
      <c r="C2441" s="24" t="n">
        <v>2</v>
      </c>
      <c r="D2441" s="108" t="n">
        <v>0.0174190003673425</v>
      </c>
      <c r="E2441" s="108" t="n">
        <v>1.21748394421391</v>
      </c>
      <c r="F2441" s="24" t="s">
        <v>14140</v>
      </c>
      <c r="G2441" s="24" t="inlineStr">
        <f aca="false">FALSE()</f>
        <is>
          <t/>
        </is>
      </c>
      <c r="H2441" s="24" t="inlineStr">
        <f aca="false">FALSE()</f>
        <is>
          <t/>
        </is>
      </c>
      <c r="I2441" s="24" t="inlineStr">
        <f aca="false">FALSE()</f>
        <is>
          <t/>
        </is>
      </c>
      <c r="J2441" s="24" t="inlineStr">
        <f aca="false">FALSE()</f>
        <is>
          <t/>
        </is>
      </c>
      <c r="K2441" s="24" t="inlineStr">
        <f aca="false">FALSE()</f>
        <is>
          <t/>
        </is>
      </c>
      <c r="L2441" s="24" t="inlineStr">
        <f aca="false">FALSE()</f>
        <is>
          <t/>
        </is>
      </c>
    </row>
    <row r="2442" customFormat="false" ht="15" hidden="false" customHeight="false" outlineLevel="0" collapsed="false">
      <c r="A2442" s="24" t="s">
        <v>15086</v>
      </c>
      <c r="B2442" s="24" t="s">
        <v>338</v>
      </c>
      <c r="C2442" s="24" t="n">
        <v>2</v>
      </c>
      <c r="D2442" s="108" t="n">
        <v>0.0174190003673425</v>
      </c>
      <c r="E2442" s="108" t="n">
        <v>1.51851393987789</v>
      </c>
      <c r="F2442" s="24" t="s">
        <v>14140</v>
      </c>
      <c r="G2442" s="24" t="inlineStr">
        <f aca="false">FALSE()</f>
        <is>
          <t/>
        </is>
      </c>
      <c r="H2442" s="24" t="inlineStr">
        <f aca="false">FALSE()</f>
        <is>
          <t/>
        </is>
      </c>
      <c r="I2442" s="24" t="inlineStr">
        <f aca="false">FALSE()</f>
        <is>
          <t/>
        </is>
      </c>
      <c r="J2442" s="24" t="inlineStr">
        <f aca="false">FALSE()</f>
        <is>
          <t/>
        </is>
      </c>
      <c r="K2442" s="24" t="inlineStr">
        <f aca="false">FALSE()</f>
        <is>
          <t/>
        </is>
      </c>
      <c r="L2442" s="24" t="inlineStr">
        <f aca="false">FALSE()</f>
        <is>
          <t/>
        </is>
      </c>
    </row>
    <row r="2443" customFormat="false" ht="15" hidden="false" customHeight="false" outlineLevel="0" collapsed="false">
      <c r="A2443" s="24" t="s">
        <v>14880</v>
      </c>
      <c r="B2443" s="24" t="s">
        <v>15360</v>
      </c>
      <c r="C2443" s="24" t="n">
        <v>5</v>
      </c>
      <c r="D2443" s="108" t="n">
        <v>0</v>
      </c>
      <c r="E2443" s="108" t="n">
        <v>0.944482672150169</v>
      </c>
      <c r="F2443" s="24" t="s">
        <v>14148</v>
      </c>
      <c r="G2443" s="24" t="inlineStr">
        <f aca="false">FALSE()</f>
        <is>
          <t/>
        </is>
      </c>
      <c r="H2443" s="24" t="inlineStr">
        <f aca="false">FALSE()</f>
        <is>
          <t/>
        </is>
      </c>
      <c r="I2443" s="24" t="inlineStr">
        <f aca="false">FALSE()</f>
        <is>
          <t/>
        </is>
      </c>
      <c r="J2443" s="24" t="inlineStr">
        <f aca="false">FALSE()</f>
        <is>
          <t/>
        </is>
      </c>
      <c r="K2443" s="24" t="inlineStr">
        <f aca="false">FALSE()</f>
        <is>
          <t/>
        </is>
      </c>
      <c r="L2443" s="24" t="inlineStr">
        <f aca="false">FALSE()</f>
        <is>
          <t/>
        </is>
      </c>
    </row>
    <row r="2444" customFormat="false" ht="15" hidden="false" customHeight="false" outlineLevel="0" collapsed="false">
      <c r="A2444" s="24" t="s">
        <v>15360</v>
      </c>
      <c r="B2444" s="24" t="s">
        <v>15361</v>
      </c>
      <c r="C2444" s="24" t="n">
        <v>5</v>
      </c>
      <c r="D2444" s="108" t="n">
        <v>0</v>
      </c>
      <c r="E2444" s="108" t="n">
        <v>0.944482672150169</v>
      </c>
      <c r="F2444" s="24" t="s">
        <v>14148</v>
      </c>
      <c r="G2444" s="24" t="inlineStr">
        <f aca="false">FALSE()</f>
        <is>
          <t/>
        </is>
      </c>
      <c r="H2444" s="24" t="inlineStr">
        <f aca="false">FALSE()</f>
        <is>
          <t/>
        </is>
      </c>
      <c r="I2444" s="24" t="inlineStr">
        <f aca="false">FALSE()</f>
        <is>
          <t/>
        </is>
      </c>
      <c r="J2444" s="24" t="inlineStr">
        <f aca="false">FALSE()</f>
        <is>
          <t/>
        </is>
      </c>
      <c r="K2444" s="24" t="inlineStr">
        <f aca="false">FALSE()</f>
        <is>
          <t/>
        </is>
      </c>
      <c r="L2444" s="24" t="inlineStr">
        <f aca="false">FALSE()</f>
        <is>
          <t/>
        </is>
      </c>
    </row>
    <row r="2445" customFormat="false" ht="15" hidden="false" customHeight="false" outlineLevel="0" collapsed="false">
      <c r="A2445" s="24" t="s">
        <v>15361</v>
      </c>
      <c r="B2445" s="24" t="s">
        <v>3338</v>
      </c>
      <c r="C2445" s="24" t="n">
        <v>5</v>
      </c>
      <c r="D2445" s="108" t="n">
        <v>0</v>
      </c>
      <c r="E2445" s="108" t="n">
        <v>0.944482672150169</v>
      </c>
      <c r="F2445" s="24" t="s">
        <v>14148</v>
      </c>
      <c r="G2445" s="24" t="inlineStr">
        <f aca="false">FALSE()</f>
        <is>
          <t/>
        </is>
      </c>
      <c r="H2445" s="24" t="inlineStr">
        <f aca="false">FALSE()</f>
        <is>
          <t/>
        </is>
      </c>
      <c r="I2445" s="24" t="inlineStr">
        <f aca="false">FALSE()</f>
        <is>
          <t/>
        </is>
      </c>
      <c r="J2445" s="24" t="inlineStr">
        <f aca="false">FALSE()</f>
        <is>
          <t/>
        </is>
      </c>
      <c r="K2445" s="24" t="inlineStr">
        <f aca="false">FALSE()</f>
        <is>
          <t/>
        </is>
      </c>
      <c r="L2445" s="24" t="inlineStr">
        <f aca="false">FALSE()</f>
        <is>
          <t/>
        </is>
      </c>
    </row>
    <row r="2446" customFormat="false" ht="15" hidden="false" customHeight="false" outlineLevel="0" collapsed="false">
      <c r="A2446" s="24" t="s">
        <v>3338</v>
      </c>
      <c r="B2446" s="24" t="s">
        <v>15157</v>
      </c>
      <c r="C2446" s="24" t="n">
        <v>5</v>
      </c>
      <c r="D2446" s="108" t="n">
        <v>0</v>
      </c>
      <c r="E2446" s="108" t="n">
        <v>0.944482672150169</v>
      </c>
      <c r="F2446" s="24" t="s">
        <v>14148</v>
      </c>
      <c r="G2446" s="24" t="inlineStr">
        <f aca="false">FALSE()</f>
        <is>
          <t/>
        </is>
      </c>
      <c r="H2446" s="24" t="inlineStr">
        <f aca="false">FALSE()</f>
        <is>
          <t/>
        </is>
      </c>
      <c r="I2446" s="24" t="inlineStr">
        <f aca="false">FALSE()</f>
        <is>
          <t/>
        </is>
      </c>
      <c r="J2446" s="24" t="inlineStr">
        <f aca="false">FALSE()</f>
        <is>
          <t/>
        </is>
      </c>
      <c r="K2446" s="24" t="inlineStr">
        <f aca="false">FALSE()</f>
        <is>
          <t/>
        </is>
      </c>
      <c r="L2446" s="24" t="inlineStr">
        <f aca="false">FALSE()</f>
        <is>
          <t/>
        </is>
      </c>
    </row>
    <row r="2447" customFormat="false" ht="15" hidden="false" customHeight="false" outlineLevel="0" collapsed="false">
      <c r="A2447" s="24" t="s">
        <v>15157</v>
      </c>
      <c r="B2447" s="24" t="s">
        <v>15362</v>
      </c>
      <c r="C2447" s="24" t="n">
        <v>5</v>
      </c>
      <c r="D2447" s="108" t="n">
        <v>0</v>
      </c>
      <c r="E2447" s="108" t="n">
        <v>0.944482672150169</v>
      </c>
      <c r="F2447" s="24" t="s">
        <v>14148</v>
      </c>
      <c r="G2447" s="24" t="inlineStr">
        <f aca="false">FALSE()</f>
        <is>
          <t/>
        </is>
      </c>
      <c r="H2447" s="24" t="inlineStr">
        <f aca="false">FALSE()</f>
        <is>
          <t/>
        </is>
      </c>
      <c r="I2447" s="24" t="inlineStr">
        <f aca="false">FALSE()</f>
        <is>
          <t/>
        </is>
      </c>
      <c r="J2447" s="24" t="inlineStr">
        <f aca="false">FALSE()</f>
        <is>
          <t/>
        </is>
      </c>
      <c r="K2447" s="24" t="n">
        <f aca="false">TRUE()</f>
        <v>1</v>
      </c>
      <c r="L2447" s="24" t="inlineStr">
        <f aca="false">FALSE()</f>
        <is>
          <t/>
        </is>
      </c>
    </row>
    <row r="2448" customFormat="false" ht="15" hidden="false" customHeight="false" outlineLevel="0" collapsed="false">
      <c r="A2448" s="24" t="s">
        <v>15362</v>
      </c>
      <c r="B2448" s="24" t="s">
        <v>15134</v>
      </c>
      <c r="C2448" s="24" t="n">
        <v>5</v>
      </c>
      <c r="D2448" s="108" t="n">
        <v>0</v>
      </c>
      <c r="E2448" s="108" t="n">
        <v>0.944482672150169</v>
      </c>
      <c r="F2448" s="24" t="s">
        <v>14148</v>
      </c>
      <c r="G2448" s="24" t="inlineStr">
        <f aca="false">FALSE()</f>
        <is>
          <t/>
        </is>
      </c>
      <c r="H2448" s="24" t="n">
        <f aca="false">TRUE()</f>
        <v>1</v>
      </c>
      <c r="I2448" s="24" t="inlineStr">
        <f aca="false">FALSE()</f>
        <is>
          <t/>
        </is>
      </c>
      <c r="J2448" s="24" t="n">
        <f aca="false">TRUE()</f>
        <v>1</v>
      </c>
      <c r="K2448" s="24" t="n">
        <f aca="false">FALSE()</f>
        <v>0</v>
      </c>
      <c r="L2448" s="24" t="inlineStr">
        <f aca="false">FALSE()</f>
        <is>
          <t/>
        </is>
      </c>
    </row>
    <row r="2449" customFormat="false" ht="15" hidden="false" customHeight="false" outlineLevel="0" collapsed="false">
      <c r="A2449" s="24" t="s">
        <v>15134</v>
      </c>
      <c r="B2449" s="24" t="s">
        <v>338</v>
      </c>
      <c r="C2449" s="24" t="n">
        <v>5</v>
      </c>
      <c r="D2449" s="108" t="n">
        <v>0</v>
      </c>
      <c r="E2449" s="108" t="n">
        <v>0.944482672150169</v>
      </c>
      <c r="F2449" s="24" t="s">
        <v>14148</v>
      </c>
      <c r="G2449" s="24" t="n">
        <f aca="false">TRUE()</f>
        <v>1</v>
      </c>
      <c r="H2449" s="24" t="n">
        <f aca="false">FALSE()</f>
        <v>0</v>
      </c>
      <c r="I2449" s="24" t="inlineStr">
        <f aca="false">FALSE()</f>
        <is>
          <t/>
        </is>
      </c>
      <c r="J2449" s="24" t="n">
        <f aca="false">FALSE()</f>
        <v>0</v>
      </c>
      <c r="K2449" s="24" t="inlineStr">
        <f aca="false">FALSE()</f>
        <is>
          <t/>
        </is>
      </c>
      <c r="L2449" s="24" t="inlineStr">
        <f aca="false">FALSE()</f>
        <is>
          <t/>
        </is>
      </c>
    </row>
    <row r="2450" customFormat="false" ht="15" hidden="false" customHeight="false" outlineLevel="0" collapsed="false">
      <c r="A2450" s="24" t="s">
        <v>338</v>
      </c>
      <c r="B2450" s="24" t="s">
        <v>15363</v>
      </c>
      <c r="C2450" s="24" t="n">
        <v>5</v>
      </c>
      <c r="D2450" s="108" t="n">
        <v>0</v>
      </c>
      <c r="E2450" s="108" t="n">
        <v>0.944482672150169</v>
      </c>
      <c r="F2450" s="24" t="s">
        <v>14148</v>
      </c>
      <c r="G2450" s="24" t="n">
        <f aca="false">FALSE()</f>
        <v>0</v>
      </c>
      <c r="H2450" s="24" t="inlineStr">
        <f aca="false">FALSE()</f>
        <is>
          <t/>
        </is>
      </c>
      <c r="I2450" s="24" t="inlineStr">
        <f aca="false">FALSE()</f>
        <is>
          <t/>
        </is>
      </c>
      <c r="J2450" s="24" t="inlineStr">
        <f aca="false">FALSE()</f>
        <is>
          <t/>
        </is>
      </c>
      <c r="K2450" s="24" t="inlineStr">
        <f aca="false">FALSE()</f>
        <is>
          <t/>
        </is>
      </c>
      <c r="L2450" s="24" t="inlineStr">
        <f aca="false">FALSE()</f>
        <is>
          <t/>
        </is>
      </c>
    </row>
    <row r="2451" customFormat="false" ht="15" hidden="false" customHeight="false" outlineLevel="0" collapsed="false">
      <c r="A2451" s="24" t="s">
        <v>3344</v>
      </c>
      <c r="B2451" s="24" t="s">
        <v>14880</v>
      </c>
      <c r="C2451" s="24" t="n">
        <v>4</v>
      </c>
      <c r="D2451" s="108" t="n">
        <v>0.00791102147004542</v>
      </c>
      <c r="E2451" s="108" t="n">
        <v>1.04139268515823</v>
      </c>
      <c r="F2451" s="24" t="s">
        <v>14148</v>
      </c>
      <c r="G2451" s="24" t="inlineStr">
        <f aca="false">FALSE()</f>
        <is>
          <t/>
        </is>
      </c>
      <c r="H2451" s="24" t="inlineStr">
        <f aca="false">FALSE()</f>
        <is>
          <t/>
        </is>
      </c>
      <c r="I2451" s="24" t="inlineStr">
        <f aca="false">FALSE()</f>
        <is>
          <t/>
        </is>
      </c>
      <c r="J2451" s="24" t="inlineStr">
        <f aca="false">FALSE()</f>
        <is>
          <t/>
        </is>
      </c>
      <c r="K2451" s="24" t="inlineStr">
        <f aca="false">FALSE()</f>
        <is>
          <t/>
        </is>
      </c>
      <c r="L2451" s="24" t="inlineStr">
        <f aca="false">FALSE()</f>
        <is>
          <t/>
        </is>
      </c>
    </row>
    <row r="2452" customFormat="false" ht="15" hidden="false" customHeight="false" outlineLevel="0" collapsed="false">
      <c r="A2452" s="24" t="s">
        <v>14819</v>
      </c>
      <c r="B2452" s="24" t="s">
        <v>338</v>
      </c>
      <c r="C2452" s="24" t="n">
        <v>5</v>
      </c>
      <c r="D2452" s="108" t="n">
        <v>0</v>
      </c>
      <c r="E2452" s="108" t="n">
        <v>0.869231719730976</v>
      </c>
      <c r="F2452" s="24" t="s">
        <v>14154</v>
      </c>
      <c r="G2452" s="24" t="inlineStr">
        <f aca="false">FALSE()</f>
        <is>
          <t/>
        </is>
      </c>
      <c r="H2452" s="24" t="inlineStr">
        <f aca="false">FALSE()</f>
        <is>
          <t/>
        </is>
      </c>
      <c r="I2452" s="24" t="inlineStr">
        <f aca="false">FALSE()</f>
        <is>
          <t/>
        </is>
      </c>
      <c r="J2452" s="24" t="inlineStr">
        <f aca="false">FALSE()</f>
        <is>
          <t/>
        </is>
      </c>
      <c r="K2452" s="24" t="inlineStr">
        <f aca="false">FALSE()</f>
        <is>
          <t/>
        </is>
      </c>
      <c r="L2452" s="24" t="inlineStr">
        <f aca="false">FALSE()</f>
        <is>
          <t/>
        </is>
      </c>
    </row>
    <row r="2453" customFormat="false" ht="15" hidden="false" customHeight="false" outlineLevel="0" collapsed="false">
      <c r="A2453" s="24" t="s">
        <v>15903</v>
      </c>
      <c r="B2453" s="24" t="s">
        <v>15104</v>
      </c>
      <c r="C2453" s="24" t="n">
        <v>2</v>
      </c>
      <c r="D2453" s="108" t="n">
        <v>0.018949524222478</v>
      </c>
      <c r="E2453" s="108" t="n">
        <v>1.26717172840301</v>
      </c>
      <c r="F2453" s="24" t="s">
        <v>14154</v>
      </c>
      <c r="G2453" s="24" t="inlineStr">
        <f aca="false">FALSE()</f>
        <is>
          <t/>
        </is>
      </c>
      <c r="H2453" s="24" t="inlineStr">
        <f aca="false">FALSE()</f>
        <is>
          <t/>
        </is>
      </c>
      <c r="I2453" s="24" t="inlineStr">
        <f aca="false">FALSE()</f>
        <is>
          <t/>
        </is>
      </c>
      <c r="J2453" s="24" t="inlineStr">
        <f aca="false">FALSE()</f>
        <is>
          <t/>
        </is>
      </c>
      <c r="K2453" s="24" t="inlineStr">
        <f aca="false">FALSE()</f>
        <is>
          <t/>
        </is>
      </c>
      <c r="L2453" s="24" t="inlineStr">
        <f aca="false">FALSE()</f>
        <is>
          <t/>
        </is>
      </c>
    </row>
    <row r="2454" customFormat="false" ht="15" hidden="false" customHeight="false" outlineLevel="0" collapsed="false">
      <c r="A2454" s="24" t="s">
        <v>15104</v>
      </c>
      <c r="B2454" s="24" t="s">
        <v>15904</v>
      </c>
      <c r="C2454" s="24" t="n">
        <v>2</v>
      </c>
      <c r="D2454" s="108" t="n">
        <v>0.018949524222478</v>
      </c>
      <c r="E2454" s="108" t="n">
        <v>1.26717172840301</v>
      </c>
      <c r="F2454" s="24" t="s">
        <v>14154</v>
      </c>
      <c r="G2454" s="24" t="inlineStr">
        <f aca="false">FALSE()</f>
        <is>
          <t/>
        </is>
      </c>
      <c r="H2454" s="24" t="inlineStr">
        <f aca="false">FALSE()</f>
        <is>
          <t/>
        </is>
      </c>
      <c r="I2454" s="24" t="inlineStr">
        <f aca="false">FALSE()</f>
        <is>
          <t/>
        </is>
      </c>
      <c r="J2454" s="24" t="inlineStr">
        <f aca="false">FALSE()</f>
        <is>
          <t/>
        </is>
      </c>
      <c r="K2454" s="24" t="inlineStr">
        <f aca="false">FALSE()</f>
        <is>
          <t/>
        </is>
      </c>
      <c r="L2454" s="24" t="inlineStr">
        <f aca="false">FALSE()</f>
        <is>
          <t/>
        </is>
      </c>
    </row>
    <row r="2455" customFormat="false" ht="15" hidden="false" customHeight="false" outlineLevel="0" collapsed="false">
      <c r="A2455" s="24" t="s">
        <v>15904</v>
      </c>
      <c r="B2455" s="24" t="s">
        <v>15905</v>
      </c>
      <c r="C2455" s="24" t="n">
        <v>2</v>
      </c>
      <c r="D2455" s="108" t="n">
        <v>0.018949524222478</v>
      </c>
      <c r="E2455" s="108" t="n">
        <v>1.26717172840301</v>
      </c>
      <c r="F2455" s="24" t="s">
        <v>14154</v>
      </c>
      <c r="G2455" s="24" t="inlineStr">
        <f aca="false">FALSE()</f>
        <is>
          <t/>
        </is>
      </c>
      <c r="H2455" s="24" t="inlineStr">
        <f aca="false">FALSE()</f>
        <is>
          <t/>
        </is>
      </c>
      <c r="I2455" s="24" t="inlineStr">
        <f aca="false">FALSE()</f>
        <is>
          <t/>
        </is>
      </c>
      <c r="J2455" s="24" t="inlineStr">
        <f aca="false">FALSE()</f>
        <is>
          <t/>
        </is>
      </c>
      <c r="K2455" s="24" t="inlineStr">
        <f aca="false">FALSE()</f>
        <is>
          <t/>
        </is>
      </c>
      <c r="L2455" s="24" t="inlineStr">
        <f aca="false">FALSE()</f>
        <is>
          <t/>
        </is>
      </c>
    </row>
    <row r="2456" customFormat="false" ht="15" hidden="false" customHeight="false" outlineLevel="0" collapsed="false">
      <c r="A2456" s="24" t="s">
        <v>15905</v>
      </c>
      <c r="B2456" s="24" t="s">
        <v>15906</v>
      </c>
      <c r="C2456" s="24" t="n">
        <v>2</v>
      </c>
      <c r="D2456" s="108" t="n">
        <v>0.018949524222478</v>
      </c>
      <c r="E2456" s="108" t="n">
        <v>1.26717172840301</v>
      </c>
      <c r="F2456" s="24" t="s">
        <v>14154</v>
      </c>
      <c r="G2456" s="24" t="inlineStr">
        <f aca="false">FALSE()</f>
        <is>
          <t/>
        </is>
      </c>
      <c r="H2456" s="24" t="inlineStr">
        <f aca="false">FALSE()</f>
        <is>
          <t/>
        </is>
      </c>
      <c r="I2456" s="24" t="inlineStr">
        <f aca="false">FALSE()</f>
        <is>
          <t/>
        </is>
      </c>
      <c r="J2456" s="24" t="inlineStr">
        <f aca="false">FALSE()</f>
        <is>
          <t/>
        </is>
      </c>
      <c r="K2456" s="24" t="inlineStr">
        <f aca="false">FALSE()</f>
        <is>
          <t/>
        </is>
      </c>
      <c r="L2456" s="24" t="inlineStr">
        <f aca="false">FALSE()</f>
        <is>
          <t/>
        </is>
      </c>
    </row>
    <row r="2457" customFormat="false" ht="15" hidden="false" customHeight="false" outlineLevel="0" collapsed="false">
      <c r="A2457" s="24" t="s">
        <v>15906</v>
      </c>
      <c r="B2457" s="24" t="s">
        <v>14819</v>
      </c>
      <c r="C2457" s="24" t="n">
        <v>2</v>
      </c>
      <c r="D2457" s="108" t="n">
        <v>0.018949524222478</v>
      </c>
      <c r="E2457" s="108" t="n">
        <v>0.966141732739033</v>
      </c>
      <c r="F2457" s="24" t="s">
        <v>14154</v>
      </c>
      <c r="G2457" s="24" t="inlineStr">
        <f aca="false">FALSE()</f>
        <is>
          <t/>
        </is>
      </c>
      <c r="H2457" s="24" t="inlineStr">
        <f aca="false">FALSE()</f>
        <is>
          <t/>
        </is>
      </c>
      <c r="I2457" s="24" t="inlineStr">
        <f aca="false">FALSE()</f>
        <is>
          <t/>
        </is>
      </c>
      <c r="J2457" s="24" t="inlineStr">
        <f aca="false">FALSE()</f>
        <is>
          <t/>
        </is>
      </c>
      <c r="K2457" s="24" t="inlineStr">
        <f aca="false">FALSE()</f>
        <is>
          <t/>
        </is>
      </c>
      <c r="L2457" s="24" t="inlineStr">
        <f aca="false">FALSE()</f>
        <is>
          <t/>
        </is>
      </c>
    </row>
    <row r="2458" customFormat="false" ht="15" hidden="false" customHeight="false" outlineLevel="0" collapsed="false">
      <c r="A2458" s="24" t="s">
        <v>338</v>
      </c>
      <c r="B2458" s="24" t="s">
        <v>15255</v>
      </c>
      <c r="C2458" s="24" t="n">
        <v>2</v>
      </c>
      <c r="D2458" s="108" t="n">
        <v>0.018949524222478</v>
      </c>
      <c r="E2458" s="108" t="n">
        <v>0.869231719730976</v>
      </c>
      <c r="F2458" s="24" t="s">
        <v>14154</v>
      </c>
      <c r="G2458" s="24" t="inlineStr">
        <f aca="false">FALSE()</f>
        <is>
          <t/>
        </is>
      </c>
      <c r="H2458" s="24" t="inlineStr">
        <f aca="false">FALSE()</f>
        <is>
          <t/>
        </is>
      </c>
      <c r="I2458" s="24" t="inlineStr">
        <f aca="false">FALSE()</f>
        <is>
          <t/>
        </is>
      </c>
      <c r="J2458" s="24" t="inlineStr">
        <f aca="false">FALSE()</f>
        <is>
          <t/>
        </is>
      </c>
      <c r="K2458" s="24" t="inlineStr">
        <f aca="false">FALSE()</f>
        <is>
          <t/>
        </is>
      </c>
      <c r="L2458" s="24" t="inlineStr">
        <f aca="false">FALSE()</f>
        <is>
          <t/>
        </is>
      </c>
    </row>
    <row r="2459" customFormat="false" ht="15" hidden="false" customHeight="false" outlineLevel="0" collapsed="false">
      <c r="A2459" s="24" t="s">
        <v>15255</v>
      </c>
      <c r="B2459" s="24" t="s">
        <v>15633</v>
      </c>
      <c r="C2459" s="24" t="n">
        <v>2</v>
      </c>
      <c r="D2459" s="108" t="n">
        <v>0.018949524222478</v>
      </c>
      <c r="E2459" s="108" t="n">
        <v>1.26717172840301</v>
      </c>
      <c r="F2459" s="24" t="s">
        <v>14154</v>
      </c>
      <c r="G2459" s="24" t="inlineStr">
        <f aca="false">FALSE()</f>
        <is>
          <t/>
        </is>
      </c>
      <c r="H2459" s="24" t="inlineStr">
        <f aca="false">FALSE()</f>
        <is>
          <t/>
        </is>
      </c>
      <c r="I2459" s="24" t="inlineStr">
        <f aca="false">FALSE()</f>
        <is>
          <t/>
        </is>
      </c>
      <c r="J2459" s="24" t="inlineStr">
        <f aca="false">FALSE()</f>
        <is>
          <t/>
        </is>
      </c>
      <c r="K2459" s="24" t="inlineStr">
        <f aca="false">FALSE()</f>
        <is>
          <t/>
        </is>
      </c>
      <c r="L2459" s="24" t="inlineStr">
        <f aca="false">FALSE()</f>
        <is>
          <t/>
        </is>
      </c>
    </row>
    <row r="2460" customFormat="false" ht="15" hidden="false" customHeight="false" outlineLevel="0" collapsed="false">
      <c r="A2460" s="24" t="s">
        <v>15633</v>
      </c>
      <c r="B2460" s="24" t="s">
        <v>15458</v>
      </c>
      <c r="C2460" s="24" t="n">
        <v>2</v>
      </c>
      <c r="D2460" s="108" t="n">
        <v>0.018949524222478</v>
      </c>
      <c r="E2460" s="108" t="n">
        <v>0.966141732739033</v>
      </c>
      <c r="F2460" s="24" t="s">
        <v>14154</v>
      </c>
      <c r="G2460" s="24" t="inlineStr">
        <f aca="false">FALSE()</f>
        <is>
          <t/>
        </is>
      </c>
      <c r="H2460" s="24" t="inlineStr">
        <f aca="false">FALSE()</f>
        <is>
          <t/>
        </is>
      </c>
      <c r="I2460" s="24" t="inlineStr">
        <f aca="false">FALSE()</f>
        <is>
          <t/>
        </is>
      </c>
      <c r="J2460" s="24" t="inlineStr">
        <f aca="false">FALSE()</f>
        <is>
          <t/>
        </is>
      </c>
      <c r="K2460" s="24" t="inlineStr">
        <f aca="false">FALSE()</f>
        <is>
          <t/>
        </is>
      </c>
      <c r="L2460" s="24" t="inlineStr">
        <f aca="false">FALSE()</f>
        <is>
          <t/>
        </is>
      </c>
    </row>
    <row r="2461" customFormat="false" ht="15" hidden="false" customHeight="false" outlineLevel="0" collapsed="false">
      <c r="A2461" s="24" t="s">
        <v>338</v>
      </c>
      <c r="B2461" s="24" t="s">
        <v>15458</v>
      </c>
      <c r="C2461" s="24" t="n">
        <v>2</v>
      </c>
      <c r="D2461" s="108" t="n">
        <v>0.018949524222478</v>
      </c>
      <c r="E2461" s="108" t="n">
        <v>0.568201724066995</v>
      </c>
      <c r="F2461" s="24" t="s">
        <v>14154</v>
      </c>
      <c r="G2461" s="24" t="inlineStr">
        <f aca="false">FALSE()</f>
        <is>
          <t/>
        </is>
      </c>
      <c r="H2461" s="24" t="inlineStr">
        <f aca="false">FALSE()</f>
        <is>
          <t/>
        </is>
      </c>
      <c r="I2461" s="24" t="inlineStr">
        <f aca="false">FALSE()</f>
        <is>
          <t/>
        </is>
      </c>
      <c r="J2461" s="24" t="inlineStr">
        <f aca="false">FALSE()</f>
        <is>
          <t/>
        </is>
      </c>
      <c r="K2461" s="24" t="inlineStr">
        <f aca="false">FALSE()</f>
        <is>
          <t/>
        </is>
      </c>
      <c r="L2461" s="24" t="inlineStr">
        <f aca="false">FALSE()</f>
        <is>
          <t/>
        </is>
      </c>
    </row>
    <row r="2462" customFormat="false" ht="15" hidden="false" customHeight="false" outlineLevel="0" collapsed="false">
      <c r="A2462" s="24" t="s">
        <v>15458</v>
      </c>
      <c r="B2462" s="24" t="s">
        <v>3396</v>
      </c>
      <c r="C2462" s="24" t="n">
        <v>2</v>
      </c>
      <c r="D2462" s="108" t="n">
        <v>0.018949524222478</v>
      </c>
      <c r="E2462" s="108" t="n">
        <v>1.09108046934733</v>
      </c>
      <c r="F2462" s="24" t="s">
        <v>14154</v>
      </c>
      <c r="G2462" s="24" t="inlineStr">
        <f aca="false">FALSE()</f>
        <is>
          <t/>
        </is>
      </c>
      <c r="H2462" s="24" t="inlineStr">
        <f aca="false">FALSE()</f>
        <is>
          <t/>
        </is>
      </c>
      <c r="I2462" s="24" t="inlineStr">
        <f aca="false">FALSE()</f>
        <is>
          <t/>
        </is>
      </c>
      <c r="J2462" s="24" t="inlineStr">
        <f aca="false">FALSE()</f>
        <is>
          <t/>
        </is>
      </c>
      <c r="K2462" s="24" t="inlineStr">
        <f aca="false">FALSE()</f>
        <is>
          <t/>
        </is>
      </c>
      <c r="L2462" s="24" t="inlineStr">
        <f aca="false">FALSE()</f>
        <is>
          <t/>
        </is>
      </c>
    </row>
    <row r="2463" customFormat="false" ht="15" hidden="false" customHeight="false" outlineLevel="0" collapsed="false">
      <c r="A2463" s="24" t="s">
        <v>3396</v>
      </c>
      <c r="B2463" s="24" t="s">
        <v>15908</v>
      </c>
      <c r="C2463" s="24" t="n">
        <v>2</v>
      </c>
      <c r="D2463" s="108" t="n">
        <v>0.018949524222478</v>
      </c>
      <c r="E2463" s="108" t="n">
        <v>1.09108046934733</v>
      </c>
      <c r="F2463" s="24" t="s">
        <v>14154</v>
      </c>
      <c r="G2463" s="24" t="inlineStr">
        <f aca="false">FALSE()</f>
        <is>
          <t/>
        </is>
      </c>
      <c r="H2463" s="24" t="inlineStr">
        <f aca="false">FALSE()</f>
        <is>
          <t/>
        </is>
      </c>
      <c r="I2463" s="24" t="inlineStr">
        <f aca="false">FALSE()</f>
        <is>
          <t/>
        </is>
      </c>
      <c r="J2463" s="24" t="inlineStr">
        <f aca="false">FALSE()</f>
        <is>
          <t/>
        </is>
      </c>
      <c r="K2463" s="24" t="inlineStr">
        <f aca="false">FALSE()</f>
        <is>
          <t/>
        </is>
      </c>
      <c r="L2463" s="24" t="inlineStr">
        <f aca="false">FALSE()</f>
        <is>
          <t/>
        </is>
      </c>
    </row>
    <row r="2464" customFormat="false" ht="15" hidden="false" customHeight="false" outlineLevel="0" collapsed="false">
      <c r="A2464" s="24" t="s">
        <v>3249</v>
      </c>
      <c r="B2464" s="24" t="s">
        <v>15915</v>
      </c>
      <c r="C2464" s="24" t="n">
        <v>2</v>
      </c>
      <c r="D2464" s="108" t="n">
        <v>0</v>
      </c>
      <c r="E2464" s="108" t="n">
        <v>1.04139268515823</v>
      </c>
      <c r="F2464" s="24" t="s">
        <v>14162</v>
      </c>
      <c r="G2464" s="24" t="inlineStr">
        <f aca="false">FALSE()</f>
        <is>
          <t/>
        </is>
      </c>
      <c r="H2464" s="24" t="inlineStr">
        <f aca="false">FALSE()</f>
        <is>
          <t/>
        </is>
      </c>
      <c r="I2464" s="24" t="inlineStr">
        <f aca="false">FALSE()</f>
        <is>
          <t/>
        </is>
      </c>
      <c r="J2464" s="24" t="inlineStr">
        <f aca="false">FALSE()</f>
        <is>
          <t/>
        </is>
      </c>
      <c r="K2464" s="24" t="inlineStr">
        <f aca="false">FALSE()</f>
        <is>
          <t/>
        </is>
      </c>
      <c r="L2464" s="24" t="inlineStr">
        <f aca="false">FALSE()</f>
        <is>
          <t/>
        </is>
      </c>
    </row>
    <row r="2465" customFormat="false" ht="15" hidden="false" customHeight="false" outlineLevel="0" collapsed="false">
      <c r="A2465" s="24" t="s">
        <v>15915</v>
      </c>
      <c r="B2465" s="24" t="s">
        <v>3248</v>
      </c>
      <c r="C2465" s="24" t="n">
        <v>2</v>
      </c>
      <c r="D2465" s="108" t="n">
        <v>0</v>
      </c>
      <c r="E2465" s="108" t="n">
        <v>1.04139268515823</v>
      </c>
      <c r="F2465" s="24" t="s">
        <v>14162</v>
      </c>
      <c r="G2465" s="24" t="inlineStr">
        <f aca="false">FALSE()</f>
        <is>
          <t/>
        </is>
      </c>
      <c r="H2465" s="24" t="inlineStr">
        <f aca="false">FALSE()</f>
        <is>
          <t/>
        </is>
      </c>
      <c r="I2465" s="24" t="inlineStr">
        <f aca="false">FALSE()</f>
        <is>
          <t/>
        </is>
      </c>
      <c r="J2465" s="24" t="inlineStr">
        <f aca="false">FALSE()</f>
        <is>
          <t/>
        </is>
      </c>
      <c r="K2465" s="24" t="inlineStr">
        <f aca="false">FALSE()</f>
        <is>
          <t/>
        </is>
      </c>
      <c r="L2465" s="24" t="inlineStr">
        <f aca="false">FALSE()</f>
        <is>
          <t/>
        </is>
      </c>
    </row>
    <row r="2466" customFormat="false" ht="15" hidden="false" customHeight="false" outlineLevel="0" collapsed="false">
      <c r="A2466" s="24" t="s">
        <v>3248</v>
      </c>
      <c r="B2466" s="24" t="s">
        <v>15916</v>
      </c>
      <c r="C2466" s="24" t="n">
        <v>2</v>
      </c>
      <c r="D2466" s="108" t="n">
        <v>0</v>
      </c>
      <c r="E2466" s="108" t="n">
        <v>1.04139268515823</v>
      </c>
      <c r="F2466" s="24" t="s">
        <v>14162</v>
      </c>
      <c r="G2466" s="24" t="inlineStr">
        <f aca="false">FALSE()</f>
        <is>
          <t/>
        </is>
      </c>
      <c r="H2466" s="24" t="inlineStr">
        <f aca="false">FALSE()</f>
        <is>
          <t/>
        </is>
      </c>
      <c r="I2466" s="24" t="inlineStr">
        <f aca="false">FALSE()</f>
        <is>
          <t/>
        </is>
      </c>
      <c r="J2466" s="24" t="inlineStr">
        <f aca="false">FALSE()</f>
        <is>
          <t/>
        </is>
      </c>
      <c r="K2466" s="24" t="inlineStr">
        <f aca="false">FALSE()</f>
        <is>
          <t/>
        </is>
      </c>
      <c r="L2466" s="24" t="inlineStr">
        <f aca="false">FALSE()</f>
        <is>
          <t/>
        </is>
      </c>
    </row>
    <row r="2467" customFormat="false" ht="15" hidden="false" customHeight="false" outlineLevel="0" collapsed="false">
      <c r="A2467" s="24" t="s">
        <v>15916</v>
      </c>
      <c r="B2467" s="24" t="s">
        <v>3241</v>
      </c>
      <c r="C2467" s="24" t="n">
        <v>2</v>
      </c>
      <c r="D2467" s="108" t="n">
        <v>0</v>
      </c>
      <c r="E2467" s="108" t="n">
        <v>1.04139268515823</v>
      </c>
      <c r="F2467" s="24" t="s">
        <v>14162</v>
      </c>
      <c r="G2467" s="24" t="inlineStr">
        <f aca="false">FALSE()</f>
        <is>
          <t/>
        </is>
      </c>
      <c r="H2467" s="24" t="inlineStr">
        <f aca="false">FALSE()</f>
        <is>
          <t/>
        </is>
      </c>
      <c r="I2467" s="24" t="inlineStr">
        <f aca="false">FALSE()</f>
        <is>
          <t/>
        </is>
      </c>
      <c r="J2467" s="24" t="inlineStr">
        <f aca="false">FALSE()</f>
        <is>
          <t/>
        </is>
      </c>
      <c r="K2467" s="24" t="inlineStr">
        <f aca="false">FALSE()</f>
        <is>
          <t/>
        </is>
      </c>
      <c r="L2467" s="24" t="inlineStr">
        <f aca="false">FALSE()</f>
        <is>
          <t/>
        </is>
      </c>
    </row>
    <row r="2468" customFormat="false" ht="15" hidden="false" customHeight="false" outlineLevel="0" collapsed="false">
      <c r="A2468" s="24" t="s">
        <v>3241</v>
      </c>
      <c r="B2468" s="24" t="s">
        <v>3240</v>
      </c>
      <c r="C2468" s="24" t="n">
        <v>2</v>
      </c>
      <c r="D2468" s="108" t="n">
        <v>0</v>
      </c>
      <c r="E2468" s="108" t="n">
        <v>1.04139268515823</v>
      </c>
      <c r="F2468" s="24" t="s">
        <v>14162</v>
      </c>
      <c r="G2468" s="24" t="inlineStr">
        <f aca="false">FALSE()</f>
        <is>
          <t/>
        </is>
      </c>
      <c r="H2468" s="24" t="inlineStr">
        <f aca="false">FALSE()</f>
        <is>
          <t/>
        </is>
      </c>
      <c r="I2468" s="24" t="inlineStr">
        <f aca="false">FALSE()</f>
        <is>
          <t/>
        </is>
      </c>
      <c r="J2468" s="24" t="inlineStr">
        <f aca="false">FALSE()</f>
        <is>
          <t/>
        </is>
      </c>
      <c r="K2468" s="24" t="inlineStr">
        <f aca="false">FALSE()</f>
        <is>
          <t/>
        </is>
      </c>
      <c r="L2468" s="24" t="inlineStr">
        <f aca="false">FALSE()</f>
        <is>
          <t/>
        </is>
      </c>
    </row>
    <row r="2469" customFormat="false" ht="15" hidden="false" customHeight="false" outlineLevel="0" collapsed="false">
      <c r="A2469" s="24" t="s">
        <v>3240</v>
      </c>
      <c r="B2469" s="24" t="s">
        <v>15917</v>
      </c>
      <c r="C2469" s="24" t="n">
        <v>2</v>
      </c>
      <c r="D2469" s="108" t="n">
        <v>0</v>
      </c>
      <c r="E2469" s="108" t="n">
        <v>1.04139268515823</v>
      </c>
      <c r="F2469" s="24" t="s">
        <v>14162</v>
      </c>
      <c r="G2469" s="24" t="inlineStr">
        <f aca="false">FALSE()</f>
        <is>
          <t/>
        </is>
      </c>
      <c r="H2469" s="24" t="inlineStr">
        <f aca="false">FALSE()</f>
        <is>
          <t/>
        </is>
      </c>
      <c r="I2469" s="24" t="inlineStr">
        <f aca="false">FALSE()</f>
        <is>
          <t/>
        </is>
      </c>
      <c r="J2469" s="24" t="n">
        <f aca="false">TRUE()</f>
        <v>1</v>
      </c>
      <c r="K2469" s="24" t="inlineStr">
        <f aca="false">FALSE()</f>
        <is>
          <t/>
        </is>
      </c>
      <c r="L2469" s="24" t="inlineStr">
        <f aca="false">FALSE()</f>
        <is>
          <t/>
        </is>
      </c>
    </row>
    <row r="2470" customFormat="false" ht="15" hidden="false" customHeight="false" outlineLevel="0" collapsed="false">
      <c r="A2470" s="24" t="s">
        <v>15917</v>
      </c>
      <c r="B2470" s="24" t="s">
        <v>15918</v>
      </c>
      <c r="C2470" s="24" t="n">
        <v>2</v>
      </c>
      <c r="D2470" s="108" t="n">
        <v>0</v>
      </c>
      <c r="E2470" s="108" t="n">
        <v>1.04139268515823</v>
      </c>
      <c r="F2470" s="24" t="s">
        <v>14162</v>
      </c>
      <c r="G2470" s="24" t="n">
        <f aca="false">TRUE()</f>
        <v>1</v>
      </c>
      <c r="H2470" s="24" t="inlineStr">
        <f aca="false">FALSE()</f>
        <is>
          <t/>
        </is>
      </c>
      <c r="I2470" s="24" t="inlineStr">
        <f aca="false">FALSE()</f>
        <is>
          <t/>
        </is>
      </c>
      <c r="J2470" s="24" t="n">
        <f aca="false">FALSE()</f>
        <v>0</v>
      </c>
      <c r="K2470" s="24" t="inlineStr">
        <f aca="false">FALSE()</f>
        <is>
          <t/>
        </is>
      </c>
      <c r="L2470" s="24" t="inlineStr">
        <f aca="false">FALSE()</f>
        <is>
          <t/>
        </is>
      </c>
    </row>
    <row r="2471" customFormat="false" ht="15" hidden="false" customHeight="false" outlineLevel="0" collapsed="false">
      <c r="A2471" s="24" t="s">
        <v>15918</v>
      </c>
      <c r="B2471" s="24" t="s">
        <v>15092</v>
      </c>
      <c r="C2471" s="24" t="n">
        <v>2</v>
      </c>
      <c r="D2471" s="108" t="n">
        <v>0</v>
      </c>
      <c r="E2471" s="108" t="n">
        <v>1.04139268515823</v>
      </c>
      <c r="F2471" s="24" t="s">
        <v>14162</v>
      </c>
      <c r="G2471" s="24" t="n">
        <f aca="false">FALSE()</f>
        <v>0</v>
      </c>
      <c r="H2471" s="24" t="inlineStr">
        <f aca="false">FALSE()</f>
        <is>
          <t/>
        </is>
      </c>
      <c r="I2471" s="24" t="inlineStr">
        <f aca="false">FALSE()</f>
        <is>
          <t/>
        </is>
      </c>
      <c r="J2471" s="24" t="inlineStr">
        <f aca="false">FALSE()</f>
        <is>
          <t/>
        </is>
      </c>
      <c r="K2471" s="24" t="inlineStr">
        <f aca="false">FALSE()</f>
        <is>
          <t/>
        </is>
      </c>
      <c r="L2471" s="24" t="inlineStr">
        <f aca="false">FALSE()</f>
        <is>
          <t/>
        </is>
      </c>
    </row>
    <row r="2472" customFormat="false" ht="15" hidden="false" customHeight="false" outlineLevel="0" collapsed="false">
      <c r="A2472" s="24" t="s">
        <v>15092</v>
      </c>
      <c r="B2472" s="24" t="s">
        <v>15919</v>
      </c>
      <c r="C2472" s="24" t="n">
        <v>2</v>
      </c>
      <c r="D2472" s="108" t="n">
        <v>0</v>
      </c>
      <c r="E2472" s="108" t="n">
        <v>1.04139268515823</v>
      </c>
      <c r="F2472" s="24" t="s">
        <v>14162</v>
      </c>
      <c r="G2472" s="24" t="inlineStr">
        <f aca="false">FALSE()</f>
        <is>
          <t/>
        </is>
      </c>
      <c r="H2472" s="24" t="inlineStr">
        <f aca="false">FALSE()</f>
        <is>
          <t/>
        </is>
      </c>
      <c r="I2472" s="24" t="inlineStr">
        <f aca="false">FALSE()</f>
        <is>
          <t/>
        </is>
      </c>
      <c r="J2472" s="24" t="inlineStr">
        <f aca="false">FALSE()</f>
        <is>
          <t/>
        </is>
      </c>
      <c r="K2472" s="24" t="inlineStr">
        <f aca="false">FALSE()</f>
        <is>
          <t/>
        </is>
      </c>
      <c r="L2472" s="24" t="inlineStr">
        <f aca="false">FALSE()</f>
        <is>
          <t/>
        </is>
      </c>
    </row>
    <row r="2473" customFormat="false" ht="15" hidden="false" customHeight="false" outlineLevel="0" collapsed="false">
      <c r="A2473" s="24" t="s">
        <v>15919</v>
      </c>
      <c r="B2473" s="24" t="s">
        <v>15920</v>
      </c>
      <c r="C2473" s="24" t="n">
        <v>2</v>
      </c>
      <c r="D2473" s="108" t="n">
        <v>0</v>
      </c>
      <c r="E2473" s="108" t="n">
        <v>1.04139268515823</v>
      </c>
      <c r="F2473" s="24" t="s">
        <v>14162</v>
      </c>
      <c r="G2473" s="24" t="inlineStr">
        <f aca="false">FALSE()</f>
        <is>
          <t/>
        </is>
      </c>
      <c r="H2473" s="24" t="inlineStr">
        <f aca="false">FALSE()</f>
        <is>
          <t/>
        </is>
      </c>
      <c r="I2473" s="24" t="inlineStr">
        <f aca="false">FALSE()</f>
        <is>
          <t/>
        </is>
      </c>
      <c r="J2473" s="24" t="inlineStr">
        <f aca="false">FALSE()</f>
        <is>
          <t/>
        </is>
      </c>
      <c r="K2473" s="24" t="inlineStr">
        <f aca="false">FALSE()</f>
        <is>
          <t/>
        </is>
      </c>
      <c r="L2473" s="24" t="inlineStr">
        <f aca="false">FALSE()</f>
        <is>
          <t/>
        </is>
      </c>
    </row>
    <row r="2474" customFormat="false" ht="15" hidden="false" customHeight="false" outlineLevel="0" collapsed="false">
      <c r="A2474" s="24" t="s">
        <v>15920</v>
      </c>
      <c r="B2474" s="24" t="s">
        <v>15610</v>
      </c>
      <c r="C2474" s="24" t="n">
        <v>2</v>
      </c>
      <c r="D2474" s="108" t="n">
        <v>0</v>
      </c>
      <c r="E2474" s="108" t="n">
        <v>1.04139268515823</v>
      </c>
      <c r="F2474" s="24" t="s">
        <v>14162</v>
      </c>
      <c r="G2474" s="24" t="inlineStr">
        <f aca="false">FALSE()</f>
        <is>
          <t/>
        </is>
      </c>
      <c r="H2474" s="24" t="inlineStr">
        <f aca="false">FALSE()</f>
        <is>
          <t/>
        </is>
      </c>
      <c r="I2474" s="24" t="inlineStr">
        <f aca="false">FALSE()</f>
        <is>
          <t/>
        </is>
      </c>
      <c r="J2474" s="24" t="inlineStr">
        <f aca="false">FALSE()</f>
        <is>
          <t/>
        </is>
      </c>
      <c r="K2474" s="24" t="inlineStr">
        <f aca="false">FALSE()</f>
        <is>
          <t/>
        </is>
      </c>
      <c r="L2474" s="24" t="inlineStr">
        <f aca="false">FALSE()</f>
        <is>
          <t/>
        </is>
      </c>
    </row>
    <row r="2475" customFormat="false" ht="15" hidden="false" customHeight="false" outlineLevel="0" collapsed="false">
      <c r="A2475" s="24" t="s">
        <v>338</v>
      </c>
      <c r="B2475" s="24" t="s">
        <v>15385</v>
      </c>
      <c r="C2475" s="24" t="n">
        <v>5</v>
      </c>
      <c r="D2475" s="108" t="n">
        <v>0</v>
      </c>
      <c r="E2475" s="108" t="n">
        <v>0.89209460269048</v>
      </c>
      <c r="F2475" s="24" t="s">
        <v>14166</v>
      </c>
      <c r="G2475" s="24" t="inlineStr">
        <f aca="false">FALSE()</f>
        <is>
          <t/>
        </is>
      </c>
      <c r="H2475" s="24" t="inlineStr">
        <f aca="false">FALSE()</f>
        <is>
          <t/>
        </is>
      </c>
      <c r="I2475" s="24" t="inlineStr">
        <f aca="false">FALSE()</f>
        <is>
          <t/>
        </is>
      </c>
      <c r="J2475" s="24" t="inlineStr">
        <f aca="false">FALSE()</f>
        <is>
          <t/>
        </is>
      </c>
      <c r="K2475" s="24" t="inlineStr">
        <f aca="false">FALSE()</f>
        <is>
          <t/>
        </is>
      </c>
      <c r="L2475" s="24" t="inlineStr">
        <f aca="false">FALSE()</f>
        <is>
          <t/>
        </is>
      </c>
    </row>
    <row r="2476" customFormat="false" ht="15" hidden="false" customHeight="false" outlineLevel="0" collapsed="false">
      <c r="A2476" s="24" t="s">
        <v>15385</v>
      </c>
      <c r="B2476" s="24" t="s">
        <v>15264</v>
      </c>
      <c r="C2476" s="24" t="n">
        <v>5</v>
      </c>
      <c r="D2476" s="108" t="n">
        <v>0</v>
      </c>
      <c r="E2476" s="108" t="n">
        <v>0.89209460269048</v>
      </c>
      <c r="F2476" s="24" t="s">
        <v>14166</v>
      </c>
      <c r="G2476" s="24" t="inlineStr">
        <f aca="false">FALSE()</f>
        <is>
          <t/>
        </is>
      </c>
      <c r="H2476" s="24" t="inlineStr">
        <f aca="false">FALSE()</f>
        <is>
          <t/>
        </is>
      </c>
      <c r="I2476" s="24" t="inlineStr">
        <f aca="false">FALSE()</f>
        <is>
          <t/>
        </is>
      </c>
      <c r="J2476" s="24" t="inlineStr">
        <f aca="false">FALSE()</f>
        <is>
          <t/>
        </is>
      </c>
      <c r="K2476" s="24" t="inlineStr">
        <f aca="false">FALSE()</f>
        <is>
          <t/>
        </is>
      </c>
      <c r="L2476" s="24" t="inlineStr">
        <f aca="false">FALSE()</f>
        <is>
          <t/>
        </is>
      </c>
    </row>
    <row r="2477" customFormat="false" ht="15" hidden="false" customHeight="false" outlineLevel="0" collapsed="false">
      <c r="A2477" s="24" t="s">
        <v>15264</v>
      </c>
      <c r="B2477" s="24" t="s">
        <v>15133</v>
      </c>
      <c r="C2477" s="24" t="n">
        <v>5</v>
      </c>
      <c r="D2477" s="108" t="n">
        <v>0</v>
      </c>
      <c r="E2477" s="108" t="n">
        <v>0.89209460269048</v>
      </c>
      <c r="F2477" s="24" t="s">
        <v>14166</v>
      </c>
      <c r="G2477" s="24" t="inlineStr">
        <f aca="false">FALSE()</f>
        <is>
          <t/>
        </is>
      </c>
      <c r="H2477" s="24" t="inlineStr">
        <f aca="false">FALSE()</f>
        <is>
          <t/>
        </is>
      </c>
      <c r="I2477" s="24" t="inlineStr">
        <f aca="false">FALSE()</f>
        <is>
          <t/>
        </is>
      </c>
      <c r="J2477" s="24" t="inlineStr">
        <f aca="false">FALSE()</f>
        <is>
          <t/>
        </is>
      </c>
      <c r="K2477" s="24" t="inlineStr">
        <f aca="false">FALSE()</f>
        <is>
          <t/>
        </is>
      </c>
      <c r="L2477" s="24" t="inlineStr">
        <f aca="false">FALSE()</f>
        <is>
          <t/>
        </is>
      </c>
    </row>
    <row r="2478" customFormat="false" ht="15" hidden="false" customHeight="false" outlineLevel="0" collapsed="false">
      <c r="A2478" s="24" t="s">
        <v>15133</v>
      </c>
      <c r="B2478" s="24" t="s">
        <v>15386</v>
      </c>
      <c r="C2478" s="24" t="n">
        <v>5</v>
      </c>
      <c r="D2478" s="108" t="n">
        <v>0</v>
      </c>
      <c r="E2478" s="108" t="n">
        <v>0.89209460269048</v>
      </c>
      <c r="F2478" s="24" t="s">
        <v>14166</v>
      </c>
      <c r="G2478" s="24" t="inlineStr">
        <f aca="false">FALSE()</f>
        <is>
          <t/>
        </is>
      </c>
      <c r="H2478" s="24" t="inlineStr">
        <f aca="false">FALSE()</f>
        <is>
          <t/>
        </is>
      </c>
      <c r="I2478" s="24" t="inlineStr">
        <f aca="false">FALSE()</f>
        <is>
          <t/>
        </is>
      </c>
      <c r="J2478" s="24" t="inlineStr">
        <f aca="false">FALSE()</f>
        <is>
          <t/>
        </is>
      </c>
      <c r="K2478" s="24" t="inlineStr">
        <f aca="false">FALSE()</f>
        <is>
          <t/>
        </is>
      </c>
      <c r="L2478" s="24" t="inlineStr">
        <f aca="false">FALSE()</f>
        <is>
          <t/>
        </is>
      </c>
    </row>
    <row r="2479" customFormat="false" ht="15" hidden="false" customHeight="false" outlineLevel="0" collapsed="false">
      <c r="A2479" s="24" t="s">
        <v>15386</v>
      </c>
      <c r="B2479" s="24" t="s">
        <v>15387</v>
      </c>
      <c r="C2479" s="24" t="n">
        <v>5</v>
      </c>
      <c r="D2479" s="108" t="n">
        <v>0</v>
      </c>
      <c r="E2479" s="108" t="n">
        <v>0.89209460269048</v>
      </c>
      <c r="F2479" s="24" t="s">
        <v>14166</v>
      </c>
      <c r="G2479" s="24" t="inlineStr">
        <f aca="false">FALSE()</f>
        <is>
          <t/>
        </is>
      </c>
      <c r="H2479" s="24" t="inlineStr">
        <f aca="false">FALSE()</f>
        <is>
          <t/>
        </is>
      </c>
      <c r="I2479" s="24" t="inlineStr">
        <f aca="false">FALSE()</f>
        <is>
          <t/>
        </is>
      </c>
      <c r="J2479" s="24" t="inlineStr">
        <f aca="false">FALSE()</f>
        <is>
          <t/>
        </is>
      </c>
      <c r="K2479" s="24" t="inlineStr">
        <f aca="false">FALSE()</f>
        <is>
          <t/>
        </is>
      </c>
      <c r="L2479" s="24" t="inlineStr">
        <f aca="false">FALSE()</f>
        <is>
          <t/>
        </is>
      </c>
    </row>
    <row r="2480" customFormat="false" ht="15" hidden="false" customHeight="false" outlineLevel="0" collapsed="false">
      <c r="A2480" s="24" t="s">
        <v>15387</v>
      </c>
      <c r="B2480" s="24" t="s">
        <v>15388</v>
      </c>
      <c r="C2480" s="24" t="n">
        <v>5</v>
      </c>
      <c r="D2480" s="108" t="n">
        <v>0</v>
      </c>
      <c r="E2480" s="108" t="n">
        <v>0.89209460269048</v>
      </c>
      <c r="F2480" s="24" t="s">
        <v>14166</v>
      </c>
      <c r="G2480" s="24" t="inlineStr">
        <f aca="false">FALSE()</f>
        <is>
          <t/>
        </is>
      </c>
      <c r="H2480" s="24" t="inlineStr">
        <f aca="false">FALSE()</f>
        <is>
          <t/>
        </is>
      </c>
      <c r="I2480" s="24" t="inlineStr">
        <f aca="false">FALSE()</f>
        <is>
          <t/>
        </is>
      </c>
      <c r="J2480" s="24" t="inlineStr">
        <f aca="false">FALSE()</f>
        <is>
          <t/>
        </is>
      </c>
      <c r="K2480" s="24" t="inlineStr">
        <f aca="false">FALSE()</f>
        <is>
          <t/>
        </is>
      </c>
      <c r="L2480" s="24" t="inlineStr">
        <f aca="false">FALSE()</f>
        <is>
          <t/>
        </is>
      </c>
    </row>
    <row r="2481" customFormat="false" ht="15" hidden="false" customHeight="false" outlineLevel="0" collapsed="false">
      <c r="A2481" s="24" t="s">
        <v>15388</v>
      </c>
      <c r="B2481" s="24" t="s">
        <v>15389</v>
      </c>
      <c r="C2481" s="24" t="n">
        <v>5</v>
      </c>
      <c r="D2481" s="108" t="n">
        <v>0</v>
      </c>
      <c r="E2481" s="108" t="n">
        <v>0.89209460269048</v>
      </c>
      <c r="F2481" s="24" t="s">
        <v>14166</v>
      </c>
      <c r="G2481" s="24" t="inlineStr">
        <f aca="false">FALSE()</f>
        <is>
          <t/>
        </is>
      </c>
      <c r="H2481" s="24" t="inlineStr">
        <f aca="false">FALSE()</f>
        <is>
          <t/>
        </is>
      </c>
      <c r="I2481" s="24" t="inlineStr">
        <f aca="false">FALSE()</f>
        <is>
          <t/>
        </is>
      </c>
      <c r="J2481" s="24" t="inlineStr">
        <f aca="false">FALSE()</f>
        <is>
          <t/>
        </is>
      </c>
      <c r="K2481" s="24" t="inlineStr">
        <f aca="false">FALSE()</f>
        <is>
          <t/>
        </is>
      </c>
      <c r="L2481" s="24" t="inlineStr">
        <f aca="false">FALSE()</f>
        <is>
          <t/>
        </is>
      </c>
    </row>
    <row r="2482" customFormat="false" ht="15" hidden="false" customHeight="false" outlineLevel="0" collapsed="false">
      <c r="A2482" s="24" t="s">
        <v>2159</v>
      </c>
      <c r="B2482" s="24" t="s">
        <v>338</v>
      </c>
      <c r="C2482" s="24" t="n">
        <v>4</v>
      </c>
      <c r="D2482" s="108" t="n">
        <v>0.00881000118255058</v>
      </c>
      <c r="E2482" s="108" t="n">
        <v>0.989004615698537</v>
      </c>
      <c r="F2482" s="24" t="s">
        <v>14166</v>
      </c>
      <c r="G2482" s="24" t="inlineStr">
        <f aca="false">FALSE()</f>
        <is>
          <t/>
        </is>
      </c>
      <c r="H2482" s="24" t="inlineStr">
        <f aca="false">FALSE()</f>
        <is>
          <t/>
        </is>
      </c>
      <c r="I2482" s="24" t="inlineStr">
        <f aca="false">FALSE()</f>
        <is>
          <t/>
        </is>
      </c>
      <c r="J2482" s="24" t="inlineStr">
        <f aca="false">FALSE()</f>
        <is>
          <t/>
        </is>
      </c>
      <c r="K2482" s="24" t="inlineStr">
        <f aca="false">FALSE()</f>
        <is>
          <t/>
        </is>
      </c>
      <c r="L2482" s="24" t="inlineStr">
        <f aca="false">FALSE()</f>
        <is>
          <t/>
        </is>
      </c>
    </row>
    <row r="2483" customFormat="false" ht="15" hidden="false" customHeight="false" outlineLevel="0" collapsed="false">
      <c r="A2483" s="24" t="s">
        <v>15392</v>
      </c>
      <c r="B2483" s="24" t="s">
        <v>15323</v>
      </c>
      <c r="C2483" s="24" t="n">
        <v>5</v>
      </c>
      <c r="D2483" s="108" t="n">
        <v>0</v>
      </c>
      <c r="E2483" s="108" t="n">
        <v>0.973127853599699</v>
      </c>
      <c r="F2483" s="24" t="s">
        <v>14174</v>
      </c>
      <c r="G2483" s="24" t="inlineStr">
        <f aca="false">FALSE()</f>
        <is>
          <t/>
        </is>
      </c>
      <c r="H2483" s="24" t="inlineStr">
        <f aca="false">FALSE()</f>
        <is>
          <t/>
        </is>
      </c>
      <c r="I2483" s="24" t="inlineStr">
        <f aca="false">FALSE()</f>
        <is>
          <t/>
        </is>
      </c>
      <c r="J2483" s="24" t="inlineStr">
        <f aca="false">FALSE()</f>
        <is>
          <t/>
        </is>
      </c>
      <c r="K2483" s="24" t="inlineStr">
        <f aca="false">FALSE()</f>
        <is>
          <t/>
        </is>
      </c>
      <c r="L2483" s="24" t="inlineStr">
        <f aca="false">FALSE()</f>
        <is>
          <t/>
        </is>
      </c>
    </row>
    <row r="2484" customFormat="false" ht="15" hidden="false" customHeight="false" outlineLevel="0" collapsed="false">
      <c r="A2484" s="24" t="s">
        <v>15323</v>
      </c>
      <c r="B2484" s="24" t="s">
        <v>338</v>
      </c>
      <c r="C2484" s="24" t="n">
        <v>5</v>
      </c>
      <c r="D2484" s="108" t="n">
        <v>0</v>
      </c>
      <c r="E2484" s="108" t="n">
        <v>0.973127853599699</v>
      </c>
      <c r="F2484" s="24" t="s">
        <v>14174</v>
      </c>
      <c r="G2484" s="24" t="inlineStr">
        <f aca="false">FALSE()</f>
        <is>
          <t/>
        </is>
      </c>
      <c r="H2484" s="24" t="inlineStr">
        <f aca="false">FALSE()</f>
        <is>
          <t/>
        </is>
      </c>
      <c r="I2484" s="24" t="inlineStr">
        <f aca="false">FALSE()</f>
        <is>
          <t/>
        </is>
      </c>
      <c r="J2484" s="24" t="inlineStr">
        <f aca="false">FALSE()</f>
        <is>
          <t/>
        </is>
      </c>
      <c r="K2484" s="24" t="inlineStr">
        <f aca="false">FALSE()</f>
        <is>
          <t/>
        </is>
      </c>
      <c r="L2484" s="24" t="inlineStr">
        <f aca="false">FALSE()</f>
        <is>
          <t/>
        </is>
      </c>
    </row>
    <row r="2485" customFormat="false" ht="15" hidden="false" customHeight="false" outlineLevel="0" collapsed="false">
      <c r="A2485" s="24" t="s">
        <v>338</v>
      </c>
      <c r="B2485" s="24" t="s">
        <v>15290</v>
      </c>
      <c r="C2485" s="24" t="n">
        <v>5</v>
      </c>
      <c r="D2485" s="108" t="n">
        <v>0</v>
      </c>
      <c r="E2485" s="108" t="n">
        <v>0.973127853599699</v>
      </c>
      <c r="F2485" s="24" t="s">
        <v>14174</v>
      </c>
      <c r="G2485" s="24" t="inlineStr">
        <f aca="false">FALSE()</f>
        <is>
          <t/>
        </is>
      </c>
      <c r="H2485" s="24" t="inlineStr">
        <f aca="false">FALSE()</f>
        <is>
          <t/>
        </is>
      </c>
      <c r="I2485" s="24" t="inlineStr">
        <f aca="false">FALSE()</f>
        <is>
          <t/>
        </is>
      </c>
      <c r="J2485" s="24" t="inlineStr">
        <f aca="false">FALSE()</f>
        <is>
          <t/>
        </is>
      </c>
      <c r="K2485" s="24" t="inlineStr">
        <f aca="false">FALSE()</f>
        <is>
          <t/>
        </is>
      </c>
      <c r="L2485" s="24" t="inlineStr">
        <f aca="false">FALSE()</f>
        <is>
          <t/>
        </is>
      </c>
    </row>
    <row r="2486" customFormat="false" ht="15" hidden="false" customHeight="false" outlineLevel="0" collapsed="false">
      <c r="A2486" s="24" t="s">
        <v>15290</v>
      </c>
      <c r="B2486" s="24" t="s">
        <v>15324</v>
      </c>
      <c r="C2486" s="24" t="n">
        <v>5</v>
      </c>
      <c r="D2486" s="108" t="n">
        <v>0</v>
      </c>
      <c r="E2486" s="108" t="n">
        <v>0.973127853599699</v>
      </c>
      <c r="F2486" s="24" t="s">
        <v>14174</v>
      </c>
      <c r="G2486" s="24" t="inlineStr">
        <f aca="false">FALSE()</f>
        <is>
          <t/>
        </is>
      </c>
      <c r="H2486" s="24" t="inlineStr">
        <f aca="false">FALSE()</f>
        <is>
          <t/>
        </is>
      </c>
      <c r="I2486" s="24" t="inlineStr">
        <f aca="false">FALSE()</f>
        <is>
          <t/>
        </is>
      </c>
      <c r="J2486" s="24" t="inlineStr">
        <f aca="false">FALSE()</f>
        <is>
          <t/>
        </is>
      </c>
      <c r="K2486" s="24" t="inlineStr">
        <f aca="false">FALSE()</f>
        <is>
          <t/>
        </is>
      </c>
      <c r="L2486" s="24" t="inlineStr">
        <f aca="false">FALSE()</f>
        <is>
          <t/>
        </is>
      </c>
    </row>
    <row r="2487" customFormat="false" ht="15" hidden="false" customHeight="false" outlineLevel="0" collapsed="false">
      <c r="A2487" s="24" t="s">
        <v>15324</v>
      </c>
      <c r="B2487" s="24" t="s">
        <v>15393</v>
      </c>
      <c r="C2487" s="24" t="n">
        <v>5</v>
      </c>
      <c r="D2487" s="108" t="n">
        <v>0</v>
      </c>
      <c r="E2487" s="108" t="n">
        <v>0.973127853599699</v>
      </c>
      <c r="F2487" s="24" t="s">
        <v>14174</v>
      </c>
      <c r="G2487" s="24" t="inlineStr">
        <f aca="false">FALSE()</f>
        <is>
          <t/>
        </is>
      </c>
      <c r="H2487" s="24" t="inlineStr">
        <f aca="false">FALSE()</f>
        <is>
          <t/>
        </is>
      </c>
      <c r="I2487" s="24" t="inlineStr">
        <f aca="false">FALSE()</f>
        <is>
          <t/>
        </is>
      </c>
      <c r="J2487" s="24" t="inlineStr">
        <f aca="false">FALSE()</f>
        <is>
          <t/>
        </is>
      </c>
      <c r="K2487" s="24" t="inlineStr">
        <f aca="false">FALSE()</f>
        <is>
          <t/>
        </is>
      </c>
      <c r="L2487" s="24" t="inlineStr">
        <f aca="false">FALSE()</f>
        <is>
          <t/>
        </is>
      </c>
    </row>
    <row r="2488" customFormat="false" ht="15" hidden="false" customHeight="false" outlineLevel="0" collapsed="false">
      <c r="A2488" s="24" t="s">
        <v>15393</v>
      </c>
      <c r="B2488" s="24" t="s">
        <v>15394</v>
      </c>
      <c r="C2488" s="24" t="n">
        <v>5</v>
      </c>
      <c r="D2488" s="108" t="n">
        <v>0</v>
      </c>
      <c r="E2488" s="108" t="n">
        <v>0.973127853599699</v>
      </c>
      <c r="F2488" s="24" t="s">
        <v>14174</v>
      </c>
      <c r="G2488" s="24" t="inlineStr">
        <f aca="false">FALSE()</f>
        <is>
          <t/>
        </is>
      </c>
      <c r="H2488" s="24" t="inlineStr">
        <f aca="false">FALSE()</f>
        <is>
          <t/>
        </is>
      </c>
      <c r="I2488" s="24" t="inlineStr">
        <f aca="false">FALSE()</f>
        <is>
          <t/>
        </is>
      </c>
      <c r="J2488" s="24" t="inlineStr">
        <f aca="false">FALSE()</f>
        <is>
          <t/>
        </is>
      </c>
      <c r="K2488" s="24" t="inlineStr">
        <f aca="false">FALSE()</f>
        <is>
          <t/>
        </is>
      </c>
      <c r="L2488" s="24" t="inlineStr">
        <f aca="false">FALSE()</f>
        <is>
          <t/>
        </is>
      </c>
    </row>
    <row r="2489" customFormat="false" ht="15" hidden="false" customHeight="false" outlineLevel="0" collapsed="false">
      <c r="A2489" s="24" t="s">
        <v>15394</v>
      </c>
      <c r="B2489" s="24" t="s">
        <v>15395</v>
      </c>
      <c r="C2489" s="24" t="n">
        <v>5</v>
      </c>
      <c r="D2489" s="108" t="n">
        <v>0</v>
      </c>
      <c r="E2489" s="108" t="n">
        <v>0.973127853599699</v>
      </c>
      <c r="F2489" s="24" t="s">
        <v>14174</v>
      </c>
      <c r="G2489" s="24" t="inlineStr">
        <f aca="false">FALSE()</f>
        <is>
          <t/>
        </is>
      </c>
      <c r="H2489" s="24" t="inlineStr">
        <f aca="false">FALSE()</f>
        <is>
          <t/>
        </is>
      </c>
      <c r="I2489" s="24" t="inlineStr">
        <f aca="false">FALSE()</f>
        <is>
          <t/>
        </is>
      </c>
      <c r="J2489" s="24" t="inlineStr">
        <f aca="false">FALSE()</f>
        <is>
          <t/>
        </is>
      </c>
      <c r="K2489" s="24" t="inlineStr">
        <f aca="false">FALSE()</f>
        <is>
          <t/>
        </is>
      </c>
      <c r="L2489" s="24" t="inlineStr">
        <f aca="false">FALSE()</f>
        <is>
          <t/>
        </is>
      </c>
    </row>
    <row r="2490" customFormat="false" ht="15" hidden="false" customHeight="false" outlineLevel="0" collapsed="false">
      <c r="A2490" s="24" t="s">
        <v>1578</v>
      </c>
      <c r="B2490" s="24" t="s">
        <v>15392</v>
      </c>
      <c r="C2490" s="24" t="n">
        <v>4</v>
      </c>
      <c r="D2490" s="108" t="n">
        <v>0.00745461638523511</v>
      </c>
      <c r="E2490" s="108" t="n">
        <v>1.07003786660776</v>
      </c>
      <c r="F2490" s="24" t="s">
        <v>14174</v>
      </c>
      <c r="G2490" s="24" t="inlineStr">
        <f aca="false">FALSE()</f>
        <is>
          <t/>
        </is>
      </c>
      <c r="H2490" s="24" t="inlineStr">
        <f aca="false">FALSE()</f>
        <is>
          <t/>
        </is>
      </c>
      <c r="I2490" s="24" t="inlineStr">
        <f aca="false">FALSE()</f>
        <is>
          <t/>
        </is>
      </c>
      <c r="J2490" s="24" t="inlineStr">
        <f aca="false">FALSE()</f>
        <is>
          <t/>
        </is>
      </c>
      <c r="K2490" s="24" t="inlineStr">
        <f aca="false">FALSE()</f>
        <is>
          <t/>
        </is>
      </c>
      <c r="L2490" s="24" t="inlineStr">
        <f aca="false">FALSE()</f>
        <is>
          <t/>
        </is>
      </c>
    </row>
    <row r="2491" customFormat="false" ht="15" hidden="false" customHeight="false" outlineLevel="0" collapsed="false">
      <c r="A2491" s="24" t="s">
        <v>15395</v>
      </c>
      <c r="B2491" s="24" t="s">
        <v>15063</v>
      </c>
      <c r="C2491" s="24" t="n">
        <v>4</v>
      </c>
      <c r="D2491" s="108" t="n">
        <v>0.00745461638523511</v>
      </c>
      <c r="E2491" s="108" t="n">
        <v>1.07003786660776</v>
      </c>
      <c r="F2491" s="24" t="s">
        <v>14174</v>
      </c>
      <c r="G2491" s="24" t="inlineStr">
        <f aca="false">FALSE()</f>
        <is>
          <t/>
        </is>
      </c>
      <c r="H2491" s="24" t="inlineStr">
        <f aca="false">FALSE()</f>
        <is>
          <t/>
        </is>
      </c>
      <c r="I2491" s="24" t="inlineStr">
        <f aca="false">FALSE()</f>
        <is>
          <t/>
        </is>
      </c>
      <c r="J2491" s="24" t="inlineStr">
        <f aca="false">FALSE()</f>
        <is>
          <t/>
        </is>
      </c>
      <c r="K2491" s="24" t="inlineStr">
        <f aca="false">FALSE()</f>
        <is>
          <t/>
        </is>
      </c>
      <c r="L2491" s="24" t="inlineStr">
        <f aca="false">FALSE()</f>
        <is>
          <t/>
        </is>
      </c>
    </row>
    <row r="2492" customFormat="false" ht="15" hidden="false" customHeight="false" outlineLevel="0" collapsed="false">
      <c r="A2492" s="24" t="s">
        <v>15063</v>
      </c>
      <c r="B2492" s="24" t="s">
        <v>15489</v>
      </c>
      <c r="C2492" s="24" t="n">
        <v>4</v>
      </c>
      <c r="D2492" s="108" t="n">
        <v>0.00745461638523511</v>
      </c>
      <c r="E2492" s="108" t="n">
        <v>1.07003786660776</v>
      </c>
      <c r="F2492" s="24" t="s">
        <v>14174</v>
      </c>
      <c r="G2492" s="24" t="inlineStr">
        <f aca="false">FALSE()</f>
        <is>
          <t/>
        </is>
      </c>
      <c r="H2492" s="24" t="inlineStr">
        <f aca="false">FALSE()</f>
        <is>
          <t/>
        </is>
      </c>
      <c r="I2492" s="24" t="inlineStr">
        <f aca="false">FALSE()</f>
        <is>
          <t/>
        </is>
      </c>
      <c r="J2492" s="24" t="inlineStr">
        <f aca="false">FALSE()</f>
        <is>
          <t/>
        </is>
      </c>
      <c r="K2492" s="24" t="inlineStr">
        <f aca="false">FALSE()</f>
        <is>
          <t/>
        </is>
      </c>
      <c r="L2492" s="24" t="inlineStr">
        <f aca="false">FALSE()</f>
        <is>
          <t/>
        </is>
      </c>
    </row>
    <row r="2493" customFormat="false" ht="15" hidden="false" customHeight="false" outlineLevel="0" collapsed="false">
      <c r="A2493" s="24" t="s">
        <v>15704</v>
      </c>
      <c r="B2493" s="24" t="s">
        <v>15705</v>
      </c>
      <c r="C2493" s="24" t="n">
        <v>3</v>
      </c>
      <c r="D2493" s="108" t="n">
        <v>0.00780867103801875</v>
      </c>
      <c r="E2493" s="108" t="n">
        <v>1.16633142176653</v>
      </c>
      <c r="F2493" s="24" t="s">
        <v>14179</v>
      </c>
      <c r="G2493" s="24" t="inlineStr">
        <f aca="false">FALSE()</f>
        <is>
          <t/>
        </is>
      </c>
      <c r="H2493" s="24" t="inlineStr">
        <f aca="false">FALSE()</f>
        <is>
          <t/>
        </is>
      </c>
      <c r="I2493" s="24" t="inlineStr">
        <f aca="false">FALSE()</f>
        <is>
          <t/>
        </is>
      </c>
      <c r="J2493" s="24" t="inlineStr">
        <f aca="false">FALSE()</f>
        <is>
          <t/>
        </is>
      </c>
      <c r="K2493" s="24" t="inlineStr">
        <f aca="false">FALSE()</f>
        <is>
          <t/>
        </is>
      </c>
      <c r="L2493" s="24" t="inlineStr">
        <f aca="false">FALSE()</f>
        <is>
          <t/>
        </is>
      </c>
    </row>
    <row r="2494" customFormat="false" ht="15" hidden="false" customHeight="false" outlineLevel="0" collapsed="false">
      <c r="A2494" s="24" t="s">
        <v>15705</v>
      </c>
      <c r="B2494" s="24" t="s">
        <v>1201</v>
      </c>
      <c r="C2494" s="24" t="n">
        <v>3</v>
      </c>
      <c r="D2494" s="108" t="n">
        <v>0.00780867103801875</v>
      </c>
      <c r="E2494" s="108" t="n">
        <v>1.16633142176653</v>
      </c>
      <c r="F2494" s="24" t="s">
        <v>14179</v>
      </c>
      <c r="G2494" s="24" t="inlineStr">
        <f aca="false">FALSE()</f>
        <is>
          <t/>
        </is>
      </c>
      <c r="H2494" s="24" t="inlineStr">
        <f aca="false">FALSE()</f>
        <is>
          <t/>
        </is>
      </c>
      <c r="I2494" s="24" t="inlineStr">
        <f aca="false">FALSE()</f>
        <is>
          <t/>
        </is>
      </c>
      <c r="J2494" s="24" t="inlineStr">
        <f aca="false">FALSE()</f>
        <is>
          <t/>
        </is>
      </c>
      <c r="K2494" s="24" t="inlineStr">
        <f aca="false">FALSE()</f>
        <is>
          <t/>
        </is>
      </c>
      <c r="L2494" s="24" t="inlineStr">
        <f aca="false">FALSE()</f>
        <is>
          <t/>
        </is>
      </c>
    </row>
    <row r="2495" customFormat="false" ht="15" hidden="false" customHeight="false" outlineLevel="0" collapsed="false">
      <c r="A2495" s="24" t="s">
        <v>1201</v>
      </c>
      <c r="B2495" s="24" t="s">
        <v>15330</v>
      </c>
      <c r="C2495" s="24" t="n">
        <v>3</v>
      </c>
      <c r="D2495" s="108" t="n">
        <v>0.00780867103801875</v>
      </c>
      <c r="E2495" s="108" t="n">
        <v>1.16633142176653</v>
      </c>
      <c r="F2495" s="24" t="s">
        <v>14179</v>
      </c>
      <c r="G2495" s="24" t="inlineStr">
        <f aca="false">FALSE()</f>
        <is>
          <t/>
        </is>
      </c>
      <c r="H2495" s="24" t="inlineStr">
        <f aca="false">FALSE()</f>
        <is>
          <t/>
        </is>
      </c>
      <c r="I2495" s="24" t="inlineStr">
        <f aca="false">FALSE()</f>
        <is>
          <t/>
        </is>
      </c>
      <c r="J2495" s="24" t="inlineStr">
        <f aca="false">FALSE()</f>
        <is>
          <t/>
        </is>
      </c>
      <c r="K2495" s="24" t="inlineStr">
        <f aca="false">FALSE()</f>
        <is>
          <t/>
        </is>
      </c>
      <c r="L2495" s="24" t="inlineStr">
        <f aca="false">FALSE()</f>
        <is>
          <t/>
        </is>
      </c>
    </row>
    <row r="2496" customFormat="false" ht="15" hidden="false" customHeight="false" outlineLevel="0" collapsed="false">
      <c r="A2496" s="24" t="s">
        <v>15330</v>
      </c>
      <c r="B2496" s="24" t="s">
        <v>15181</v>
      </c>
      <c r="C2496" s="24" t="n">
        <v>3</v>
      </c>
      <c r="D2496" s="108" t="n">
        <v>0.00780867103801875</v>
      </c>
      <c r="E2496" s="108" t="n">
        <v>1.16633142176653</v>
      </c>
      <c r="F2496" s="24" t="s">
        <v>14179</v>
      </c>
      <c r="G2496" s="24" t="inlineStr">
        <f aca="false">FALSE()</f>
        <is>
          <t/>
        </is>
      </c>
      <c r="H2496" s="24" t="inlineStr">
        <f aca="false">FALSE()</f>
        <is>
          <t/>
        </is>
      </c>
      <c r="I2496" s="24" t="inlineStr">
        <f aca="false">FALSE()</f>
        <is>
          <t/>
        </is>
      </c>
      <c r="J2496" s="24" t="inlineStr">
        <f aca="false">FALSE()</f>
        <is>
          <t/>
        </is>
      </c>
      <c r="K2496" s="24" t="inlineStr">
        <f aca="false">FALSE()</f>
        <is>
          <t/>
        </is>
      </c>
      <c r="L2496" s="24" t="inlineStr">
        <f aca="false">FALSE()</f>
        <is>
          <t/>
        </is>
      </c>
    </row>
    <row r="2497" customFormat="false" ht="15" hidden="false" customHeight="false" outlineLevel="0" collapsed="false">
      <c r="A2497" s="24" t="s">
        <v>15181</v>
      </c>
      <c r="B2497" s="24" t="s">
        <v>338</v>
      </c>
      <c r="C2497" s="24" t="n">
        <v>3</v>
      </c>
      <c r="D2497" s="108" t="n">
        <v>0.00780867103801875</v>
      </c>
      <c r="E2497" s="108" t="n">
        <v>0.916453948549925</v>
      </c>
      <c r="F2497" s="24" t="s">
        <v>14179</v>
      </c>
      <c r="G2497" s="24" t="inlineStr">
        <f aca="false">FALSE()</f>
        <is>
          <t/>
        </is>
      </c>
      <c r="H2497" s="24" t="inlineStr">
        <f aca="false">FALSE()</f>
        <is>
          <t/>
        </is>
      </c>
      <c r="I2497" s="24" t="inlineStr">
        <f aca="false">FALSE()</f>
        <is>
          <t/>
        </is>
      </c>
      <c r="J2497" s="24" t="inlineStr">
        <f aca="false">FALSE()</f>
        <is>
          <t/>
        </is>
      </c>
      <c r="K2497" s="24" t="inlineStr">
        <f aca="false">FALSE()</f>
        <is>
          <t/>
        </is>
      </c>
      <c r="L2497" s="24" t="inlineStr">
        <f aca="false">FALSE()</f>
        <is>
          <t/>
        </is>
      </c>
    </row>
    <row r="2498" customFormat="false" ht="15" hidden="false" customHeight="false" outlineLevel="0" collapsed="false">
      <c r="A2498" s="24" t="s">
        <v>338</v>
      </c>
      <c r="B2498" s="24" t="s">
        <v>15192</v>
      </c>
      <c r="C2498" s="24" t="n">
        <v>3</v>
      </c>
      <c r="D2498" s="108" t="n">
        <v>0.00780867103801875</v>
      </c>
      <c r="E2498" s="108" t="n">
        <v>1.04139268515823</v>
      </c>
      <c r="F2498" s="24" t="s">
        <v>14179</v>
      </c>
      <c r="G2498" s="24" t="inlineStr">
        <f aca="false">FALSE()</f>
        <is>
          <t/>
        </is>
      </c>
      <c r="H2498" s="24" t="inlineStr">
        <f aca="false">FALSE()</f>
        <is>
          <t/>
        </is>
      </c>
      <c r="I2498" s="24" t="inlineStr">
        <f aca="false">FALSE()</f>
        <is>
          <t/>
        </is>
      </c>
      <c r="J2498" s="24" t="inlineStr">
        <f aca="false">FALSE()</f>
        <is>
          <t/>
        </is>
      </c>
      <c r="K2498" s="24" t="inlineStr">
        <f aca="false">FALSE()</f>
        <is>
          <t/>
        </is>
      </c>
      <c r="L2498" s="24" t="inlineStr">
        <f aca="false">FALSE()</f>
        <is>
          <t/>
        </is>
      </c>
    </row>
    <row r="2499" customFormat="false" ht="15" hidden="false" customHeight="false" outlineLevel="0" collapsed="false">
      <c r="A2499" s="24" t="s">
        <v>15192</v>
      </c>
      <c r="B2499" s="24" t="s">
        <v>4012</v>
      </c>
      <c r="C2499" s="24" t="n">
        <v>3</v>
      </c>
      <c r="D2499" s="108" t="n">
        <v>0.00780867103801875</v>
      </c>
      <c r="E2499" s="108" t="n">
        <v>1.16633142176653</v>
      </c>
      <c r="F2499" s="24" t="s">
        <v>14179</v>
      </c>
      <c r="G2499" s="24" t="inlineStr">
        <f aca="false">FALSE()</f>
        <is>
          <t/>
        </is>
      </c>
      <c r="H2499" s="24" t="inlineStr">
        <f aca="false">FALSE()</f>
        <is>
          <t/>
        </is>
      </c>
      <c r="I2499" s="24" t="inlineStr">
        <f aca="false">FALSE()</f>
        <is>
          <t/>
        </is>
      </c>
      <c r="J2499" s="24" t="inlineStr">
        <f aca="false">FALSE()</f>
        <is>
          <t/>
        </is>
      </c>
      <c r="K2499" s="24" t="inlineStr">
        <f aca="false">FALSE()</f>
        <is>
          <t/>
        </is>
      </c>
      <c r="L2499" s="24" t="inlineStr">
        <f aca="false">FALSE()</f>
        <is>
          <t/>
        </is>
      </c>
    </row>
    <row r="2500" customFormat="false" ht="15" hidden="false" customHeight="false" outlineLevel="0" collapsed="false">
      <c r="A2500" s="24" t="s">
        <v>4012</v>
      </c>
      <c r="B2500" s="24" t="s">
        <v>15706</v>
      </c>
      <c r="C2500" s="24" t="n">
        <v>3</v>
      </c>
      <c r="D2500" s="108" t="n">
        <v>0.00780867103801875</v>
      </c>
      <c r="E2500" s="108" t="n">
        <v>1.16633142176653</v>
      </c>
      <c r="F2500" s="24" t="s">
        <v>14179</v>
      </c>
      <c r="G2500" s="24" t="inlineStr">
        <f aca="false">FALSE()</f>
        <is>
          <t/>
        </is>
      </c>
      <c r="H2500" s="24" t="inlineStr">
        <f aca="false">FALSE()</f>
        <is>
          <t/>
        </is>
      </c>
      <c r="I2500" s="24" t="inlineStr">
        <f aca="false">FALSE()</f>
        <is>
          <t/>
        </is>
      </c>
      <c r="J2500" s="24" t="inlineStr">
        <f aca="false">FALSE()</f>
        <is>
          <t/>
        </is>
      </c>
      <c r="K2500" s="24" t="inlineStr">
        <f aca="false">FALSE()</f>
        <is>
          <t/>
        </is>
      </c>
      <c r="L2500" s="24" t="inlineStr">
        <f aca="false">FALSE()</f>
        <is>
          <t/>
        </is>
      </c>
    </row>
    <row r="2501" customFormat="false" ht="15" hidden="false" customHeight="false" outlineLevel="0" collapsed="false">
      <c r="A2501" s="24" t="s">
        <v>15706</v>
      </c>
      <c r="B2501" s="24" t="s">
        <v>15707</v>
      </c>
      <c r="C2501" s="24" t="n">
        <v>3</v>
      </c>
      <c r="D2501" s="108" t="n">
        <v>0.00780867103801875</v>
      </c>
      <c r="E2501" s="108" t="n">
        <v>1.16633142176653</v>
      </c>
      <c r="F2501" s="24" t="s">
        <v>14179</v>
      </c>
      <c r="G2501" s="24" t="inlineStr">
        <f aca="false">FALSE()</f>
        <is>
          <t/>
        </is>
      </c>
      <c r="H2501" s="24" t="inlineStr">
        <f aca="false">FALSE()</f>
        <is>
          <t/>
        </is>
      </c>
      <c r="I2501" s="24" t="inlineStr">
        <f aca="false">FALSE()</f>
        <is>
          <t/>
        </is>
      </c>
      <c r="J2501" s="24" t="inlineStr">
        <f aca="false">FALSE()</f>
        <is>
          <t/>
        </is>
      </c>
      <c r="K2501" s="24" t="inlineStr">
        <f aca="false">FALSE()</f>
        <is>
          <t/>
        </is>
      </c>
      <c r="L2501" s="24" t="inlineStr">
        <f aca="false">FALSE()</f>
        <is>
          <t/>
        </is>
      </c>
    </row>
    <row r="2502" customFormat="false" ht="15" hidden="false" customHeight="false" outlineLevel="0" collapsed="false">
      <c r="A2502" s="24" t="s">
        <v>15707</v>
      </c>
      <c r="B2502" s="24" t="s">
        <v>15708</v>
      </c>
      <c r="C2502" s="24" t="n">
        <v>3</v>
      </c>
      <c r="D2502" s="108" t="n">
        <v>0.00780867103801875</v>
      </c>
      <c r="E2502" s="108" t="n">
        <v>1.16633142176653</v>
      </c>
      <c r="F2502" s="24" t="s">
        <v>14179</v>
      </c>
      <c r="G2502" s="24" t="inlineStr">
        <f aca="false">FALSE()</f>
        <is>
          <t/>
        </is>
      </c>
      <c r="H2502" s="24" t="inlineStr">
        <f aca="false">FALSE()</f>
        <is>
          <t/>
        </is>
      </c>
      <c r="I2502" s="24" t="inlineStr">
        <f aca="false">FALSE()</f>
        <is>
          <t/>
        </is>
      </c>
      <c r="J2502" s="24" t="n">
        <f aca="false">TRUE()</f>
        <v>1</v>
      </c>
      <c r="K2502" s="24" t="inlineStr">
        <f aca="false">FALSE()</f>
        <is>
          <t/>
        </is>
      </c>
      <c r="L2502" s="24" t="inlineStr">
        <f aca="false">FALSE()</f>
        <is>
          <t/>
        </is>
      </c>
    </row>
    <row r="2503" customFormat="false" ht="15" hidden="false" customHeight="false" outlineLevel="0" collapsed="false">
      <c r="A2503" s="24" t="s">
        <v>1206</v>
      </c>
      <c r="B2503" s="24" t="s">
        <v>15704</v>
      </c>
      <c r="C2503" s="24" t="n">
        <v>2</v>
      </c>
      <c r="D2503" s="108" t="n">
        <v>0.0125429164859992</v>
      </c>
      <c r="E2503" s="108" t="n">
        <v>1.34242268082221</v>
      </c>
      <c r="F2503" s="24" t="s">
        <v>14179</v>
      </c>
      <c r="G2503" s="24" t="inlineStr">
        <f aca="false">FALSE()</f>
        <is>
          <t/>
        </is>
      </c>
      <c r="H2503" s="24" t="inlineStr">
        <f aca="false">FALSE()</f>
        <is>
          <t/>
        </is>
      </c>
      <c r="I2503" s="24" t="inlineStr">
        <f aca="false">FALSE()</f>
        <is>
          <t/>
        </is>
      </c>
      <c r="J2503" s="24" t="n">
        <f aca="false">FALSE()</f>
        <v>0</v>
      </c>
      <c r="K2503" s="24" t="inlineStr">
        <f aca="false">FALSE()</f>
        <is>
          <t/>
        </is>
      </c>
      <c r="L2503" s="24" t="inlineStr">
        <f aca="false">FALSE()</f>
        <is>
          <t/>
        </is>
      </c>
    </row>
    <row r="2504" customFormat="false" ht="15" hidden="false" customHeight="false" outlineLevel="0" collapsed="false">
      <c r="A2504" s="24" t="s">
        <v>15708</v>
      </c>
      <c r="B2504" s="24" t="s">
        <v>16033</v>
      </c>
      <c r="C2504" s="24" t="n">
        <v>2</v>
      </c>
      <c r="D2504" s="108" t="n">
        <v>0.0125429164859992</v>
      </c>
      <c r="E2504" s="108" t="n">
        <v>1.16633142176653</v>
      </c>
      <c r="F2504" s="24" t="s">
        <v>14179</v>
      </c>
      <c r="G2504" s="24" t="n">
        <f aca="false">TRUE()</f>
        <v>1</v>
      </c>
      <c r="H2504" s="24" t="inlineStr">
        <f aca="false">FALSE()</f>
        <is>
          <t/>
        </is>
      </c>
      <c r="I2504" s="24" t="inlineStr">
        <f aca="false">FALSE()</f>
        <is>
          <t/>
        </is>
      </c>
      <c r="J2504" s="24" t="inlineStr">
        <f aca="false">FALSE()</f>
        <is>
          <t/>
        </is>
      </c>
      <c r="K2504" s="24" t="inlineStr">
        <f aca="false">FALSE()</f>
        <is>
          <t/>
        </is>
      </c>
      <c r="L2504" s="24" t="inlineStr">
        <f aca="false">FALSE()</f>
        <is>
          <t/>
        </is>
      </c>
    </row>
    <row r="2505" customFormat="false" ht="15" hidden="false" customHeight="false" outlineLevel="0" collapsed="false">
      <c r="A2505" s="24" t="s">
        <v>15106</v>
      </c>
      <c r="B2505" s="24" t="s">
        <v>15403</v>
      </c>
      <c r="C2505" s="24" t="n">
        <v>5</v>
      </c>
      <c r="D2505" s="108" t="n">
        <v>0</v>
      </c>
      <c r="E2505" s="108" t="n">
        <v>0.944482672150169</v>
      </c>
      <c r="F2505" s="24" t="s">
        <v>14185</v>
      </c>
      <c r="G2505" s="24" t="n">
        <f aca="false">FALSE()</f>
        <v>0</v>
      </c>
      <c r="H2505" s="24" t="inlineStr">
        <f aca="false">FALSE()</f>
        <is>
          <t/>
        </is>
      </c>
      <c r="I2505" s="24" t="inlineStr">
        <f aca="false">FALSE()</f>
        <is>
          <t/>
        </is>
      </c>
      <c r="J2505" s="24" t="inlineStr">
        <f aca="false">FALSE()</f>
        <is>
          <t/>
        </is>
      </c>
      <c r="K2505" s="24" t="inlineStr">
        <f aca="false">FALSE()</f>
        <is>
          <t/>
        </is>
      </c>
      <c r="L2505" s="24" t="inlineStr">
        <f aca="false">FALSE()</f>
        <is>
          <t/>
        </is>
      </c>
    </row>
    <row r="2506" customFormat="false" ht="15" hidden="false" customHeight="false" outlineLevel="0" collapsed="false">
      <c r="A2506" s="24" t="s">
        <v>15403</v>
      </c>
      <c r="B2506" s="24" t="s">
        <v>338</v>
      </c>
      <c r="C2506" s="24" t="n">
        <v>5</v>
      </c>
      <c r="D2506" s="108" t="n">
        <v>0</v>
      </c>
      <c r="E2506" s="108" t="n">
        <v>0.944482672150169</v>
      </c>
      <c r="F2506" s="24" t="s">
        <v>14185</v>
      </c>
      <c r="G2506" s="24" t="inlineStr">
        <f aca="false">FALSE()</f>
        <is>
          <t/>
        </is>
      </c>
      <c r="H2506" s="24" t="inlineStr">
        <f aca="false">FALSE()</f>
        <is>
          <t/>
        </is>
      </c>
      <c r="I2506" s="24" t="inlineStr">
        <f aca="false">FALSE()</f>
        <is>
          <t/>
        </is>
      </c>
      <c r="J2506" s="24" t="inlineStr">
        <f aca="false">FALSE()</f>
        <is>
          <t/>
        </is>
      </c>
      <c r="K2506" s="24" t="inlineStr">
        <f aca="false">FALSE()</f>
        <is>
          <t/>
        </is>
      </c>
      <c r="L2506" s="24" t="inlineStr">
        <f aca="false">FALSE()</f>
        <is>
          <t/>
        </is>
      </c>
    </row>
    <row r="2507" customFormat="false" ht="15" hidden="false" customHeight="false" outlineLevel="0" collapsed="false">
      <c r="A2507" s="24" t="s">
        <v>338</v>
      </c>
      <c r="B2507" s="24" t="s">
        <v>15064</v>
      </c>
      <c r="C2507" s="24" t="n">
        <v>5</v>
      </c>
      <c r="D2507" s="108" t="n">
        <v>0</v>
      </c>
      <c r="E2507" s="108" t="n">
        <v>0.944482672150169</v>
      </c>
      <c r="F2507" s="24" t="s">
        <v>14185</v>
      </c>
      <c r="G2507" s="24" t="inlineStr">
        <f aca="false">FALSE()</f>
        <is>
          <t/>
        </is>
      </c>
      <c r="H2507" s="24" t="inlineStr">
        <f aca="false">FALSE()</f>
        <is>
          <t/>
        </is>
      </c>
      <c r="I2507" s="24" t="inlineStr">
        <f aca="false">FALSE()</f>
        <is>
          <t/>
        </is>
      </c>
      <c r="J2507" s="24" t="inlineStr">
        <f aca="false">FALSE()</f>
        <is>
          <t/>
        </is>
      </c>
      <c r="K2507" s="24" t="inlineStr">
        <f aca="false">FALSE()</f>
        <is>
          <t/>
        </is>
      </c>
      <c r="L2507" s="24" t="inlineStr">
        <f aca="false">FALSE()</f>
        <is>
          <t/>
        </is>
      </c>
    </row>
    <row r="2508" customFormat="false" ht="15" hidden="false" customHeight="false" outlineLevel="0" collapsed="false">
      <c r="A2508" s="24" t="s">
        <v>15064</v>
      </c>
      <c r="B2508" s="24" t="s">
        <v>15303</v>
      </c>
      <c r="C2508" s="24" t="n">
        <v>5</v>
      </c>
      <c r="D2508" s="108" t="n">
        <v>0</v>
      </c>
      <c r="E2508" s="108" t="n">
        <v>0.944482672150169</v>
      </c>
      <c r="F2508" s="24" t="s">
        <v>14185</v>
      </c>
      <c r="G2508" s="24" t="inlineStr">
        <f aca="false">FALSE()</f>
        <is>
          <t/>
        </is>
      </c>
      <c r="H2508" s="24" t="inlineStr">
        <f aca="false">FALSE()</f>
        <is>
          <t/>
        </is>
      </c>
      <c r="I2508" s="24" t="inlineStr">
        <f aca="false">FALSE()</f>
        <is>
          <t/>
        </is>
      </c>
      <c r="J2508" s="24" t="inlineStr">
        <f aca="false">FALSE()</f>
        <is>
          <t/>
        </is>
      </c>
      <c r="K2508" s="24" t="inlineStr">
        <f aca="false">FALSE()</f>
        <is>
          <t/>
        </is>
      </c>
      <c r="L2508" s="24" t="inlineStr">
        <f aca="false">FALSE()</f>
        <is>
          <t/>
        </is>
      </c>
    </row>
    <row r="2509" customFormat="false" ht="15" hidden="false" customHeight="false" outlineLevel="0" collapsed="false">
      <c r="A2509" s="24" t="s">
        <v>15303</v>
      </c>
      <c r="B2509" s="24" t="s">
        <v>15304</v>
      </c>
      <c r="C2509" s="24" t="n">
        <v>5</v>
      </c>
      <c r="D2509" s="108" t="n">
        <v>0</v>
      </c>
      <c r="E2509" s="108" t="n">
        <v>0.944482672150169</v>
      </c>
      <c r="F2509" s="24" t="s">
        <v>14185</v>
      </c>
      <c r="G2509" s="24" t="inlineStr">
        <f aca="false">FALSE()</f>
        <is>
          <t/>
        </is>
      </c>
      <c r="H2509" s="24" t="inlineStr">
        <f aca="false">FALSE()</f>
        <is>
          <t/>
        </is>
      </c>
      <c r="I2509" s="24" t="inlineStr">
        <f aca="false">FALSE()</f>
        <is>
          <t/>
        </is>
      </c>
      <c r="J2509" s="24" t="inlineStr">
        <f aca="false">FALSE()</f>
        <is>
          <t/>
        </is>
      </c>
      <c r="K2509" s="24" t="inlineStr">
        <f aca="false">FALSE()</f>
        <is>
          <t/>
        </is>
      </c>
      <c r="L2509" s="24" t="inlineStr">
        <f aca="false">FALSE()</f>
        <is>
          <t/>
        </is>
      </c>
    </row>
    <row r="2510" customFormat="false" ht="15" hidden="false" customHeight="false" outlineLevel="0" collapsed="false">
      <c r="A2510" s="24" t="s">
        <v>15304</v>
      </c>
      <c r="B2510" s="24" t="s">
        <v>15404</v>
      </c>
      <c r="C2510" s="24" t="n">
        <v>5</v>
      </c>
      <c r="D2510" s="108" t="n">
        <v>0</v>
      </c>
      <c r="E2510" s="108" t="n">
        <v>0.944482672150169</v>
      </c>
      <c r="F2510" s="24" t="s">
        <v>14185</v>
      </c>
      <c r="G2510" s="24" t="inlineStr">
        <f aca="false">FALSE()</f>
        <is>
          <t/>
        </is>
      </c>
      <c r="H2510" s="24" t="inlineStr">
        <f aca="false">FALSE()</f>
        <is>
          <t/>
        </is>
      </c>
      <c r="I2510" s="24" t="inlineStr">
        <f aca="false">FALSE()</f>
        <is>
          <t/>
        </is>
      </c>
      <c r="J2510" s="24" t="inlineStr">
        <f aca="false">FALSE()</f>
        <is>
          <t/>
        </is>
      </c>
      <c r="K2510" s="24" t="inlineStr">
        <f aca="false">FALSE()</f>
        <is>
          <t/>
        </is>
      </c>
      <c r="L2510" s="24" t="inlineStr">
        <f aca="false">FALSE()</f>
        <is>
          <t/>
        </is>
      </c>
    </row>
    <row r="2511" customFormat="false" ht="15" hidden="false" customHeight="false" outlineLevel="0" collapsed="false">
      <c r="A2511" s="24" t="s">
        <v>15404</v>
      </c>
      <c r="B2511" s="24" t="s">
        <v>15405</v>
      </c>
      <c r="C2511" s="24" t="n">
        <v>5</v>
      </c>
      <c r="D2511" s="108" t="n">
        <v>0</v>
      </c>
      <c r="E2511" s="108" t="n">
        <v>0.944482672150169</v>
      </c>
      <c r="F2511" s="24" t="s">
        <v>14185</v>
      </c>
      <c r="G2511" s="24" t="inlineStr">
        <f aca="false">FALSE()</f>
        <is>
          <t/>
        </is>
      </c>
      <c r="H2511" s="24" t="inlineStr">
        <f aca="false">FALSE()</f>
        <is>
          <t/>
        </is>
      </c>
      <c r="I2511" s="24" t="inlineStr">
        <f aca="false">FALSE()</f>
        <is>
          <t/>
        </is>
      </c>
      <c r="J2511" s="24" t="inlineStr">
        <f aca="false">FALSE()</f>
        <is>
          <t/>
        </is>
      </c>
      <c r="K2511" s="24" t="inlineStr">
        <f aca="false">FALSE()</f>
        <is>
          <t/>
        </is>
      </c>
      <c r="L2511" s="24" t="inlineStr">
        <f aca="false">FALSE()</f>
        <is>
          <t/>
        </is>
      </c>
    </row>
    <row r="2512" customFormat="false" ht="15" hidden="false" customHeight="false" outlineLevel="0" collapsed="false">
      <c r="A2512" s="24" t="s">
        <v>15405</v>
      </c>
      <c r="B2512" s="24" t="s">
        <v>15242</v>
      </c>
      <c r="C2512" s="24" t="n">
        <v>5</v>
      </c>
      <c r="D2512" s="108" t="n">
        <v>0</v>
      </c>
      <c r="E2512" s="108" t="n">
        <v>0.944482672150169</v>
      </c>
      <c r="F2512" s="24" t="s">
        <v>14185</v>
      </c>
      <c r="G2512" s="24" t="inlineStr">
        <f aca="false">FALSE()</f>
        <is>
          <t/>
        </is>
      </c>
      <c r="H2512" s="24" t="inlineStr">
        <f aca="false">FALSE()</f>
        <is>
          <t/>
        </is>
      </c>
      <c r="I2512" s="24" t="inlineStr">
        <f aca="false">FALSE()</f>
        <is>
          <t/>
        </is>
      </c>
      <c r="J2512" s="24" t="inlineStr">
        <f aca="false">FALSE()</f>
        <is>
          <t/>
        </is>
      </c>
      <c r="K2512" s="24" t="inlineStr">
        <f aca="false">FALSE()</f>
        <is>
          <t/>
        </is>
      </c>
      <c r="L2512" s="24" t="inlineStr">
        <f aca="false">FALSE()</f>
        <is>
          <t/>
        </is>
      </c>
    </row>
    <row r="2513" customFormat="false" ht="15" hidden="false" customHeight="false" outlineLevel="0" collapsed="false">
      <c r="A2513" s="24" t="s">
        <v>1060</v>
      </c>
      <c r="B2513" s="24" t="s">
        <v>15106</v>
      </c>
      <c r="C2513" s="24" t="n">
        <v>4</v>
      </c>
      <c r="D2513" s="108" t="n">
        <v>0.00791102147004542</v>
      </c>
      <c r="E2513" s="108" t="n">
        <v>1.04139268515823</v>
      </c>
      <c r="F2513" s="24" t="s">
        <v>14185</v>
      </c>
      <c r="G2513" s="24" t="inlineStr">
        <f aca="false">FALSE()</f>
        <is>
          <t/>
        </is>
      </c>
      <c r="H2513" s="24" t="inlineStr">
        <f aca="false">FALSE()</f>
        <is>
          <t/>
        </is>
      </c>
      <c r="I2513" s="24" t="inlineStr">
        <f aca="false">FALSE()</f>
        <is>
          <t/>
        </is>
      </c>
      <c r="J2513" s="24" t="inlineStr">
        <f aca="false">FALSE()</f>
        <is>
          <t/>
        </is>
      </c>
      <c r="K2513" s="24" t="inlineStr">
        <f aca="false">FALSE()</f>
        <is>
          <t/>
        </is>
      </c>
      <c r="L2513" s="24" t="inlineStr">
        <f aca="false">FALSE()</f>
        <is>
          <t/>
        </is>
      </c>
    </row>
    <row r="2514" customFormat="false" ht="15" hidden="false" customHeight="false" outlineLevel="0" collapsed="false">
      <c r="A2514" s="24" t="s">
        <v>15501</v>
      </c>
      <c r="B2514" s="24" t="s">
        <v>15502</v>
      </c>
      <c r="C2514" s="24" t="n">
        <v>4</v>
      </c>
      <c r="D2514" s="108" t="n">
        <v>0</v>
      </c>
      <c r="E2514" s="108" t="n">
        <v>1.03140846425162</v>
      </c>
      <c r="F2514" s="24" t="s">
        <v>14192</v>
      </c>
      <c r="G2514" s="24" t="inlineStr">
        <f aca="false">FALSE()</f>
        <is>
          <t/>
        </is>
      </c>
      <c r="H2514" s="24" t="inlineStr">
        <f aca="false">FALSE()</f>
        <is>
          <t/>
        </is>
      </c>
      <c r="I2514" s="24" t="inlineStr">
        <f aca="false">FALSE()</f>
        <is>
          <t/>
        </is>
      </c>
      <c r="J2514" s="24" t="inlineStr">
        <f aca="false">FALSE()</f>
        <is>
          <t/>
        </is>
      </c>
      <c r="K2514" s="24" t="inlineStr">
        <f aca="false">FALSE()</f>
        <is>
          <t/>
        </is>
      </c>
      <c r="L2514" s="24" t="inlineStr">
        <f aca="false">FALSE()</f>
        <is>
          <t/>
        </is>
      </c>
    </row>
    <row r="2515" customFormat="false" ht="15" hidden="false" customHeight="false" outlineLevel="0" collapsed="false">
      <c r="A2515" s="24" t="s">
        <v>15502</v>
      </c>
      <c r="B2515" s="24" t="s">
        <v>15197</v>
      </c>
      <c r="C2515" s="24" t="n">
        <v>4</v>
      </c>
      <c r="D2515" s="108" t="n">
        <v>0</v>
      </c>
      <c r="E2515" s="108" t="n">
        <v>1.03140846425162</v>
      </c>
      <c r="F2515" s="24" t="s">
        <v>14192</v>
      </c>
      <c r="G2515" s="24" t="inlineStr">
        <f aca="false">FALSE()</f>
        <is>
          <t/>
        </is>
      </c>
      <c r="H2515" s="24" t="inlineStr">
        <f aca="false">FALSE()</f>
        <is>
          <t/>
        </is>
      </c>
      <c r="I2515" s="24" t="inlineStr">
        <f aca="false">FALSE()</f>
        <is>
          <t/>
        </is>
      </c>
      <c r="J2515" s="24" t="inlineStr">
        <f aca="false">FALSE()</f>
        <is>
          <t/>
        </is>
      </c>
      <c r="K2515" s="24" t="inlineStr">
        <f aca="false">FALSE()</f>
        <is>
          <t/>
        </is>
      </c>
      <c r="L2515" s="24" t="inlineStr">
        <f aca="false">FALSE()</f>
        <is>
          <t/>
        </is>
      </c>
    </row>
    <row r="2516" customFormat="false" ht="15" hidden="false" customHeight="false" outlineLevel="0" collapsed="false">
      <c r="A2516" s="24" t="s">
        <v>15197</v>
      </c>
      <c r="B2516" s="24" t="s">
        <v>15162</v>
      </c>
      <c r="C2516" s="24" t="n">
        <v>4</v>
      </c>
      <c r="D2516" s="108" t="n">
        <v>0</v>
      </c>
      <c r="E2516" s="108" t="n">
        <v>1.03140846425162</v>
      </c>
      <c r="F2516" s="24" t="s">
        <v>14192</v>
      </c>
      <c r="G2516" s="24" t="inlineStr">
        <f aca="false">FALSE()</f>
        <is>
          <t/>
        </is>
      </c>
      <c r="H2516" s="24" t="inlineStr">
        <f aca="false">FALSE()</f>
        <is>
          <t/>
        </is>
      </c>
      <c r="I2516" s="24" t="inlineStr">
        <f aca="false">FALSE()</f>
        <is>
          <t/>
        </is>
      </c>
      <c r="J2516" s="24" t="inlineStr">
        <f aca="false">FALSE()</f>
        <is>
          <t/>
        </is>
      </c>
      <c r="K2516" s="24" t="inlineStr">
        <f aca="false">FALSE()</f>
        <is>
          <t/>
        </is>
      </c>
      <c r="L2516" s="24" t="inlineStr">
        <f aca="false">FALSE()</f>
        <is>
          <t/>
        </is>
      </c>
    </row>
    <row r="2517" customFormat="false" ht="15" hidden="false" customHeight="false" outlineLevel="0" collapsed="false">
      <c r="A2517" s="24" t="s">
        <v>15162</v>
      </c>
      <c r="B2517" s="24" t="s">
        <v>338</v>
      </c>
      <c r="C2517" s="24" t="n">
        <v>4</v>
      </c>
      <c r="D2517" s="108" t="n">
        <v>0</v>
      </c>
      <c r="E2517" s="108" t="n">
        <v>1.03140846425162</v>
      </c>
      <c r="F2517" s="24" t="s">
        <v>14192</v>
      </c>
      <c r="G2517" s="24" t="inlineStr">
        <f aca="false">FALSE()</f>
        <is>
          <t/>
        </is>
      </c>
      <c r="H2517" s="24" t="inlineStr">
        <f aca="false">FALSE()</f>
        <is>
          <t/>
        </is>
      </c>
      <c r="I2517" s="24" t="inlineStr">
        <f aca="false">FALSE()</f>
        <is>
          <t/>
        </is>
      </c>
      <c r="J2517" s="24" t="inlineStr">
        <f aca="false">FALSE()</f>
        <is>
          <t/>
        </is>
      </c>
      <c r="K2517" s="24" t="inlineStr">
        <f aca="false">FALSE()</f>
        <is>
          <t/>
        </is>
      </c>
      <c r="L2517" s="24" t="inlineStr">
        <f aca="false">FALSE()</f>
        <is>
          <t/>
        </is>
      </c>
    </row>
    <row r="2518" customFormat="false" ht="15" hidden="false" customHeight="false" outlineLevel="0" collapsed="false">
      <c r="A2518" s="24" t="s">
        <v>338</v>
      </c>
      <c r="B2518" s="24" t="s">
        <v>15240</v>
      </c>
      <c r="C2518" s="24" t="n">
        <v>4</v>
      </c>
      <c r="D2518" s="108" t="n">
        <v>0</v>
      </c>
      <c r="E2518" s="108" t="n">
        <v>1.03140846425162</v>
      </c>
      <c r="F2518" s="24" t="s">
        <v>14192</v>
      </c>
      <c r="G2518" s="24" t="inlineStr">
        <f aca="false">FALSE()</f>
        <is>
          <t/>
        </is>
      </c>
      <c r="H2518" s="24" t="inlineStr">
        <f aca="false">FALSE()</f>
        <is>
          <t/>
        </is>
      </c>
      <c r="I2518" s="24" t="inlineStr">
        <f aca="false">FALSE()</f>
        <is>
          <t/>
        </is>
      </c>
      <c r="J2518" s="24" t="inlineStr">
        <f aca="false">FALSE()</f>
        <is>
          <t/>
        </is>
      </c>
      <c r="K2518" s="24" t="inlineStr">
        <f aca="false">FALSE()</f>
        <is>
          <t/>
        </is>
      </c>
      <c r="L2518" s="24" t="inlineStr">
        <f aca="false">FALSE()</f>
        <is>
          <t/>
        </is>
      </c>
    </row>
    <row r="2519" customFormat="false" ht="15" hidden="false" customHeight="false" outlineLevel="0" collapsed="false">
      <c r="A2519" s="24" t="s">
        <v>15240</v>
      </c>
      <c r="B2519" s="24" t="s">
        <v>15503</v>
      </c>
      <c r="C2519" s="24" t="n">
        <v>4</v>
      </c>
      <c r="D2519" s="108" t="n">
        <v>0</v>
      </c>
      <c r="E2519" s="108" t="n">
        <v>1.03140846425162</v>
      </c>
      <c r="F2519" s="24" t="s">
        <v>14192</v>
      </c>
      <c r="G2519" s="24" t="inlineStr">
        <f aca="false">FALSE()</f>
        <is>
          <t/>
        </is>
      </c>
      <c r="H2519" s="24" t="inlineStr">
        <f aca="false">FALSE()</f>
        <is>
          <t/>
        </is>
      </c>
      <c r="I2519" s="24" t="inlineStr">
        <f aca="false">FALSE()</f>
        <is>
          <t/>
        </is>
      </c>
      <c r="J2519" s="24" t="inlineStr">
        <f aca="false">FALSE()</f>
        <is>
          <t/>
        </is>
      </c>
      <c r="K2519" s="24" t="inlineStr">
        <f aca="false">FALSE()</f>
        <is>
          <t/>
        </is>
      </c>
      <c r="L2519" s="24" t="inlineStr">
        <f aca="false">FALSE()</f>
        <is>
          <t/>
        </is>
      </c>
    </row>
    <row r="2520" customFormat="false" ht="15" hidden="false" customHeight="false" outlineLevel="0" collapsed="false">
      <c r="A2520" s="24" t="s">
        <v>15503</v>
      </c>
      <c r="B2520" s="24" t="s">
        <v>628</v>
      </c>
      <c r="C2520" s="24" t="n">
        <v>4</v>
      </c>
      <c r="D2520" s="108" t="n">
        <v>0</v>
      </c>
      <c r="E2520" s="108" t="n">
        <v>1.03140846425162</v>
      </c>
      <c r="F2520" s="24" t="s">
        <v>14192</v>
      </c>
      <c r="G2520" s="24" t="inlineStr">
        <f aca="false">FALSE()</f>
        <is>
          <t/>
        </is>
      </c>
      <c r="H2520" s="24" t="inlineStr">
        <f aca="false">FALSE()</f>
        <is>
          <t/>
        </is>
      </c>
      <c r="I2520" s="24" t="inlineStr">
        <f aca="false">FALSE()</f>
        <is>
          <t/>
        </is>
      </c>
      <c r="J2520" s="24" t="inlineStr">
        <f aca="false">FALSE()</f>
        <is>
          <t/>
        </is>
      </c>
      <c r="K2520" s="24" t="inlineStr">
        <f aca="false">FALSE()</f>
        <is>
          <t/>
        </is>
      </c>
      <c r="L2520" s="24" t="inlineStr">
        <f aca="false">FALSE()</f>
        <is>
          <t/>
        </is>
      </c>
    </row>
    <row r="2521" customFormat="false" ht="15" hidden="false" customHeight="false" outlineLevel="0" collapsed="false">
      <c r="A2521" s="24" t="s">
        <v>628</v>
      </c>
      <c r="B2521" s="24" t="s">
        <v>15504</v>
      </c>
      <c r="C2521" s="24" t="n">
        <v>4</v>
      </c>
      <c r="D2521" s="108" t="n">
        <v>0</v>
      </c>
      <c r="E2521" s="108" t="n">
        <v>1.03140846425162</v>
      </c>
      <c r="F2521" s="24" t="s">
        <v>14192</v>
      </c>
      <c r="G2521" s="24" t="inlineStr">
        <f aca="false">FALSE()</f>
        <is>
          <t/>
        </is>
      </c>
      <c r="H2521" s="24" t="inlineStr">
        <f aca="false">FALSE()</f>
        <is>
          <t/>
        </is>
      </c>
      <c r="I2521" s="24" t="inlineStr">
        <f aca="false">FALSE()</f>
        <is>
          <t/>
        </is>
      </c>
      <c r="J2521" s="24" t="inlineStr">
        <f aca="false">FALSE()</f>
        <is>
          <t/>
        </is>
      </c>
      <c r="K2521" s="24" t="inlineStr">
        <f aca="false">FALSE()</f>
        <is>
          <t/>
        </is>
      </c>
      <c r="L2521" s="24" t="inlineStr">
        <f aca="false">FALSE()</f>
        <is>
          <t/>
        </is>
      </c>
    </row>
    <row r="2522" customFormat="false" ht="15" hidden="false" customHeight="false" outlineLevel="0" collapsed="false">
      <c r="A2522" s="24" t="s">
        <v>15504</v>
      </c>
      <c r="B2522" s="24" t="s">
        <v>15505</v>
      </c>
      <c r="C2522" s="24" t="n">
        <v>4</v>
      </c>
      <c r="D2522" s="108" t="n">
        <v>0</v>
      </c>
      <c r="E2522" s="108" t="n">
        <v>1.03140846425162</v>
      </c>
      <c r="F2522" s="24" t="s">
        <v>14192</v>
      </c>
      <c r="G2522" s="24" t="inlineStr">
        <f aca="false">FALSE()</f>
        <is>
          <t/>
        </is>
      </c>
      <c r="H2522" s="24" t="inlineStr">
        <f aca="false">FALSE()</f>
        <is>
          <t/>
        </is>
      </c>
      <c r="I2522" s="24" t="inlineStr">
        <f aca="false">FALSE()</f>
        <is>
          <t/>
        </is>
      </c>
      <c r="J2522" s="24" t="inlineStr">
        <f aca="false">FALSE()</f>
        <is>
          <t/>
        </is>
      </c>
      <c r="K2522" s="24" t="inlineStr">
        <f aca="false">FALSE()</f>
        <is>
          <t/>
        </is>
      </c>
      <c r="L2522" s="24" t="inlineStr">
        <f aca="false">FALSE()</f>
        <is>
          <t/>
        </is>
      </c>
    </row>
    <row r="2523" customFormat="false" ht="15" hidden="false" customHeight="false" outlineLevel="0" collapsed="false">
      <c r="A2523" s="24" t="s">
        <v>634</v>
      </c>
      <c r="B2523" s="24" t="s">
        <v>15501</v>
      </c>
      <c r="C2523" s="24" t="n">
        <v>3</v>
      </c>
      <c r="D2523" s="108" t="n">
        <v>0.00797481297499787</v>
      </c>
      <c r="E2523" s="108" t="n">
        <v>1.15634720085992</v>
      </c>
      <c r="F2523" s="24" t="s">
        <v>14192</v>
      </c>
      <c r="G2523" s="24" t="inlineStr">
        <f aca="false">FALSE()</f>
        <is>
          <t/>
        </is>
      </c>
      <c r="H2523" s="24" t="inlineStr">
        <f aca="false">FALSE()</f>
        <is>
          <t/>
        </is>
      </c>
      <c r="I2523" s="24" t="inlineStr">
        <f aca="false">FALSE()</f>
        <is>
          <t/>
        </is>
      </c>
      <c r="J2523" s="24" t="inlineStr">
        <f aca="false">FALSE()</f>
        <is>
          <t/>
        </is>
      </c>
      <c r="K2523" s="24" t="inlineStr">
        <f aca="false">FALSE()</f>
        <is>
          <t/>
        </is>
      </c>
      <c r="L2523" s="24" t="inlineStr">
        <f aca="false">FALSE()</f>
        <is>
          <t/>
        </is>
      </c>
    </row>
    <row r="2524" customFormat="false" ht="15" hidden="false" customHeight="false" outlineLevel="0" collapsed="false">
      <c r="A2524" s="24" t="s">
        <v>15505</v>
      </c>
      <c r="B2524" s="24" t="s">
        <v>15727</v>
      </c>
      <c r="C2524" s="24" t="n">
        <v>3</v>
      </c>
      <c r="D2524" s="108" t="n">
        <v>0.00797481297499787</v>
      </c>
      <c r="E2524" s="108" t="n">
        <v>1.03140846425162</v>
      </c>
      <c r="F2524" s="24" t="s">
        <v>14192</v>
      </c>
      <c r="G2524" s="24" t="inlineStr">
        <f aca="false">FALSE()</f>
        <is>
          <t/>
        </is>
      </c>
      <c r="H2524" s="24" t="inlineStr">
        <f aca="false">FALSE()</f>
        <is>
          <t/>
        </is>
      </c>
      <c r="I2524" s="24" t="inlineStr">
        <f aca="false">FALSE()</f>
        <is>
          <t/>
        </is>
      </c>
      <c r="J2524" s="24" t="inlineStr">
        <f aca="false">FALSE()</f>
        <is>
          <t/>
        </is>
      </c>
      <c r="K2524" s="24" t="inlineStr">
        <f aca="false">FALSE()</f>
        <is>
          <t/>
        </is>
      </c>
      <c r="L2524" s="24" t="inlineStr">
        <f aca="false">FALSE()</f>
        <is>
          <t/>
        </is>
      </c>
    </row>
    <row r="2525" customFormat="false" ht="15" hidden="false" customHeight="false" outlineLevel="0" collapsed="false">
      <c r="A2525" s="24" t="s">
        <v>15506</v>
      </c>
      <c r="B2525" s="24" t="s">
        <v>15507</v>
      </c>
      <c r="C2525" s="24" t="n">
        <v>4</v>
      </c>
      <c r="D2525" s="108" t="n">
        <v>0</v>
      </c>
      <c r="E2525" s="108" t="n">
        <v>1.10551018476997</v>
      </c>
      <c r="F2525" s="24" t="s">
        <v>14198</v>
      </c>
      <c r="G2525" s="24" t="inlineStr">
        <f aca="false">FALSE()</f>
        <is>
          <t/>
        </is>
      </c>
      <c r="H2525" s="24" t="inlineStr">
        <f aca="false">FALSE()</f>
        <is>
          <t/>
        </is>
      </c>
      <c r="I2525" s="24" t="inlineStr">
        <f aca="false">FALSE()</f>
        <is>
          <t/>
        </is>
      </c>
      <c r="J2525" s="24" t="inlineStr">
        <f aca="false">FALSE()</f>
        <is>
          <t/>
        </is>
      </c>
      <c r="K2525" s="24" t="inlineStr">
        <f aca="false">FALSE()</f>
        <is>
          <t/>
        </is>
      </c>
      <c r="L2525" s="24" t="inlineStr">
        <f aca="false">FALSE()</f>
        <is>
          <t/>
        </is>
      </c>
    </row>
    <row r="2526" customFormat="false" ht="15" hidden="false" customHeight="false" outlineLevel="0" collapsed="false">
      <c r="A2526" s="24" t="s">
        <v>15507</v>
      </c>
      <c r="B2526" s="24" t="s">
        <v>15508</v>
      </c>
      <c r="C2526" s="24" t="n">
        <v>4</v>
      </c>
      <c r="D2526" s="108" t="n">
        <v>0</v>
      </c>
      <c r="E2526" s="108" t="n">
        <v>1.10551018476997</v>
      </c>
      <c r="F2526" s="24" t="s">
        <v>14198</v>
      </c>
      <c r="G2526" s="24" t="inlineStr">
        <f aca="false">FALSE()</f>
        <is>
          <t/>
        </is>
      </c>
      <c r="H2526" s="24" t="inlineStr">
        <f aca="false">FALSE()</f>
        <is>
          <t/>
        </is>
      </c>
      <c r="I2526" s="24" t="inlineStr">
        <f aca="false">FALSE()</f>
        <is>
          <t/>
        </is>
      </c>
      <c r="J2526" s="24" t="inlineStr">
        <f aca="false">FALSE()</f>
        <is>
          <t/>
        </is>
      </c>
      <c r="K2526" s="24" t="inlineStr">
        <f aca="false">FALSE()</f>
        <is>
          <t/>
        </is>
      </c>
      <c r="L2526" s="24" t="inlineStr">
        <f aca="false">FALSE()</f>
        <is>
          <t/>
        </is>
      </c>
    </row>
    <row r="2527" customFormat="false" ht="15" hidden="false" customHeight="false" outlineLevel="0" collapsed="false">
      <c r="A2527" s="24" t="s">
        <v>15508</v>
      </c>
      <c r="B2527" s="24" t="s">
        <v>15509</v>
      </c>
      <c r="C2527" s="24" t="n">
        <v>4</v>
      </c>
      <c r="D2527" s="108" t="n">
        <v>0</v>
      </c>
      <c r="E2527" s="108" t="n">
        <v>1.10551018476997</v>
      </c>
      <c r="F2527" s="24" t="s">
        <v>14198</v>
      </c>
      <c r="G2527" s="24" t="inlineStr">
        <f aca="false">FALSE()</f>
        <is>
          <t/>
        </is>
      </c>
      <c r="H2527" s="24" t="inlineStr">
        <f aca="false">FALSE()</f>
        <is>
          <t/>
        </is>
      </c>
      <c r="I2527" s="24" t="inlineStr">
        <f aca="false">FALSE()</f>
        <is>
          <t/>
        </is>
      </c>
      <c r="J2527" s="24" t="inlineStr">
        <f aca="false">FALSE()</f>
        <is>
          <t/>
        </is>
      </c>
      <c r="K2527" s="24" t="inlineStr">
        <f aca="false">FALSE()</f>
        <is>
          <t/>
        </is>
      </c>
      <c r="L2527" s="24" t="inlineStr">
        <f aca="false">FALSE()</f>
        <is>
          <t/>
        </is>
      </c>
    </row>
    <row r="2528" customFormat="false" ht="15" hidden="false" customHeight="false" outlineLevel="0" collapsed="false">
      <c r="A2528" s="24" t="s">
        <v>15509</v>
      </c>
      <c r="B2528" s="24" t="s">
        <v>15115</v>
      </c>
      <c r="C2528" s="24" t="n">
        <v>4</v>
      </c>
      <c r="D2528" s="108" t="n">
        <v>0</v>
      </c>
      <c r="E2528" s="108" t="n">
        <v>1.10551018476997</v>
      </c>
      <c r="F2528" s="24" t="s">
        <v>14198</v>
      </c>
      <c r="G2528" s="24" t="inlineStr">
        <f aca="false">FALSE()</f>
        <is>
          <t/>
        </is>
      </c>
      <c r="H2528" s="24" t="inlineStr">
        <f aca="false">FALSE()</f>
        <is>
          <t/>
        </is>
      </c>
      <c r="I2528" s="24" t="inlineStr">
        <f aca="false">FALSE()</f>
        <is>
          <t/>
        </is>
      </c>
      <c r="J2528" s="24" t="inlineStr">
        <f aca="false">FALSE()</f>
        <is>
          <t/>
        </is>
      </c>
      <c r="K2528" s="24" t="inlineStr">
        <f aca="false">FALSE()</f>
        <is>
          <t/>
        </is>
      </c>
      <c r="L2528" s="24" t="inlineStr">
        <f aca="false">FALSE()</f>
        <is>
          <t/>
        </is>
      </c>
    </row>
    <row r="2529" customFormat="false" ht="15" hidden="false" customHeight="false" outlineLevel="0" collapsed="false">
      <c r="A2529" s="24" t="s">
        <v>15115</v>
      </c>
      <c r="B2529" s="24" t="s">
        <v>15510</v>
      </c>
      <c r="C2529" s="24" t="n">
        <v>4</v>
      </c>
      <c r="D2529" s="108" t="n">
        <v>0</v>
      </c>
      <c r="E2529" s="108" t="n">
        <v>1.10551018476997</v>
      </c>
      <c r="F2529" s="24" t="s">
        <v>14198</v>
      </c>
      <c r="G2529" s="24" t="inlineStr">
        <f aca="false">FALSE()</f>
        <is>
          <t/>
        </is>
      </c>
      <c r="H2529" s="24" t="inlineStr">
        <f aca="false">FALSE()</f>
        <is>
          <t/>
        </is>
      </c>
      <c r="I2529" s="24" t="inlineStr">
        <f aca="false">FALSE()</f>
        <is>
          <t/>
        </is>
      </c>
      <c r="J2529" s="24" t="inlineStr">
        <f aca="false">FALSE()</f>
        <is>
          <t/>
        </is>
      </c>
      <c r="K2529" s="24" t="inlineStr">
        <f aca="false">FALSE()</f>
        <is>
          <t/>
        </is>
      </c>
      <c r="L2529" s="24" t="inlineStr">
        <f aca="false">FALSE()</f>
        <is>
          <t/>
        </is>
      </c>
    </row>
    <row r="2530" customFormat="false" ht="15" hidden="false" customHeight="false" outlineLevel="0" collapsed="false">
      <c r="A2530" s="24" t="s">
        <v>15510</v>
      </c>
      <c r="B2530" s="24" t="s">
        <v>15511</v>
      </c>
      <c r="C2530" s="24" t="n">
        <v>4</v>
      </c>
      <c r="D2530" s="108" t="n">
        <v>0</v>
      </c>
      <c r="E2530" s="108" t="n">
        <v>1.10551018476997</v>
      </c>
      <c r="F2530" s="24" t="s">
        <v>14198</v>
      </c>
      <c r="G2530" s="24" t="inlineStr">
        <f aca="false">FALSE()</f>
        <is>
          <t/>
        </is>
      </c>
      <c r="H2530" s="24" t="inlineStr">
        <f aca="false">FALSE()</f>
        <is>
          <t/>
        </is>
      </c>
      <c r="I2530" s="24" t="inlineStr">
        <f aca="false">FALSE()</f>
        <is>
          <t/>
        </is>
      </c>
      <c r="J2530" s="24" t="inlineStr">
        <f aca="false">FALSE()</f>
        <is>
          <t/>
        </is>
      </c>
      <c r="K2530" s="24" t="inlineStr">
        <f aca="false">FALSE()</f>
        <is>
          <t/>
        </is>
      </c>
      <c r="L2530" s="24" t="inlineStr">
        <f aca="false">FALSE()</f>
        <is>
          <t/>
        </is>
      </c>
    </row>
    <row r="2531" customFormat="false" ht="15" hidden="false" customHeight="false" outlineLevel="0" collapsed="false">
      <c r="A2531" s="24" t="s">
        <v>15511</v>
      </c>
      <c r="B2531" s="24" t="s">
        <v>644</v>
      </c>
      <c r="C2531" s="24" t="n">
        <v>4</v>
      </c>
      <c r="D2531" s="108" t="n">
        <v>0</v>
      </c>
      <c r="E2531" s="108" t="n">
        <v>1.10551018476997</v>
      </c>
      <c r="F2531" s="24" t="s">
        <v>14198</v>
      </c>
      <c r="G2531" s="24" t="inlineStr">
        <f aca="false">FALSE()</f>
        <is>
          <t/>
        </is>
      </c>
      <c r="H2531" s="24" t="inlineStr">
        <f aca="false">FALSE()</f>
        <is>
          <t/>
        </is>
      </c>
      <c r="I2531" s="24" t="inlineStr">
        <f aca="false">FALSE()</f>
        <is>
          <t/>
        </is>
      </c>
      <c r="J2531" s="24" t="inlineStr">
        <f aca="false">FALSE()</f>
        <is>
          <t/>
        </is>
      </c>
      <c r="K2531" s="24" t="inlineStr">
        <f aca="false">FALSE()</f>
        <is>
          <t/>
        </is>
      </c>
      <c r="L2531" s="24" t="inlineStr">
        <f aca="false">FALSE()</f>
        <is>
          <t/>
        </is>
      </c>
    </row>
    <row r="2532" customFormat="false" ht="15" hidden="false" customHeight="false" outlineLevel="0" collapsed="false">
      <c r="A2532" s="24" t="s">
        <v>644</v>
      </c>
      <c r="B2532" s="24" t="s">
        <v>639</v>
      </c>
      <c r="C2532" s="24" t="n">
        <v>4</v>
      </c>
      <c r="D2532" s="108" t="n">
        <v>0</v>
      </c>
      <c r="E2532" s="108" t="n">
        <v>1.10551018476997</v>
      </c>
      <c r="F2532" s="24" t="s">
        <v>14198</v>
      </c>
      <c r="G2532" s="24" t="inlineStr">
        <f aca="false">FALSE()</f>
        <is>
          <t/>
        </is>
      </c>
      <c r="H2532" s="24" t="inlineStr">
        <f aca="false">FALSE()</f>
        <is>
          <t/>
        </is>
      </c>
      <c r="I2532" s="24" t="inlineStr">
        <f aca="false">FALSE()</f>
        <is>
          <t/>
        </is>
      </c>
      <c r="J2532" s="24" t="inlineStr">
        <f aca="false">FALSE()</f>
        <is>
          <t/>
        </is>
      </c>
      <c r="K2532" s="24" t="inlineStr">
        <f aca="false">FALSE()</f>
        <is>
          <t/>
        </is>
      </c>
      <c r="L2532" s="24" t="inlineStr">
        <f aca="false">FALSE()</f>
        <is>
          <t/>
        </is>
      </c>
    </row>
    <row r="2533" customFormat="false" ht="15" hidden="false" customHeight="false" outlineLevel="0" collapsed="false">
      <c r="A2533" s="24" t="s">
        <v>639</v>
      </c>
      <c r="B2533" s="24" t="s">
        <v>15512</v>
      </c>
      <c r="C2533" s="24" t="n">
        <v>4</v>
      </c>
      <c r="D2533" s="108" t="n">
        <v>0</v>
      </c>
      <c r="E2533" s="108" t="n">
        <v>1.10551018476997</v>
      </c>
      <c r="F2533" s="24" t="s">
        <v>14198</v>
      </c>
      <c r="G2533" s="24" t="inlineStr">
        <f aca="false">FALSE()</f>
        <is>
          <t/>
        </is>
      </c>
      <c r="H2533" s="24" t="inlineStr">
        <f aca="false">FALSE()</f>
        <is>
          <t/>
        </is>
      </c>
      <c r="I2533" s="24" t="inlineStr">
        <f aca="false">FALSE()</f>
        <is>
          <t/>
        </is>
      </c>
      <c r="J2533" s="24" t="inlineStr">
        <f aca="false">FALSE()</f>
        <is>
          <t/>
        </is>
      </c>
      <c r="K2533" s="24" t="inlineStr">
        <f aca="false">FALSE()</f>
        <is>
          <t/>
        </is>
      </c>
      <c r="L2533" s="24" t="inlineStr">
        <f aca="false">FALSE()</f>
        <is>
          <t/>
        </is>
      </c>
    </row>
    <row r="2534" customFormat="false" ht="15" hidden="false" customHeight="false" outlineLevel="0" collapsed="false">
      <c r="A2534" s="24" t="s">
        <v>15512</v>
      </c>
      <c r="B2534" s="24" t="s">
        <v>15513</v>
      </c>
      <c r="C2534" s="24" t="n">
        <v>4</v>
      </c>
      <c r="D2534" s="108" t="n">
        <v>0</v>
      </c>
      <c r="E2534" s="108" t="n">
        <v>1.10551018476997</v>
      </c>
      <c r="F2534" s="24" t="s">
        <v>14198</v>
      </c>
      <c r="G2534" s="24" t="inlineStr">
        <f aca="false">FALSE()</f>
        <is>
          <t/>
        </is>
      </c>
      <c r="H2534" s="24" t="inlineStr">
        <f aca="false">FALSE()</f>
        <is>
          <t/>
        </is>
      </c>
      <c r="I2534" s="24" t="inlineStr">
        <f aca="false">FALSE()</f>
        <is>
          <t/>
        </is>
      </c>
      <c r="J2534" s="24" t="inlineStr">
        <f aca="false">FALSE()</f>
        <is>
          <t/>
        </is>
      </c>
      <c r="K2534" s="24" t="inlineStr">
        <f aca="false">FALSE()</f>
        <is>
          <t/>
        </is>
      </c>
      <c r="L2534" s="24" t="inlineStr">
        <f aca="false">FALSE()</f>
        <is>
          <t/>
        </is>
      </c>
    </row>
    <row r="2535" customFormat="false" ht="15" hidden="false" customHeight="false" outlineLevel="0" collapsed="false">
      <c r="A2535" s="24" t="s">
        <v>15513</v>
      </c>
      <c r="B2535" s="24" t="s">
        <v>15514</v>
      </c>
      <c r="C2535" s="24" t="n">
        <v>4</v>
      </c>
      <c r="D2535" s="108" t="n">
        <v>0</v>
      </c>
      <c r="E2535" s="108" t="n">
        <v>1.10551018476997</v>
      </c>
      <c r="F2535" s="24" t="s">
        <v>14198</v>
      </c>
      <c r="G2535" s="24" t="inlineStr">
        <f aca="false">FALSE()</f>
        <is>
          <t/>
        </is>
      </c>
      <c r="H2535" s="24" t="inlineStr">
        <f aca="false">FALSE()</f>
        <is>
          <t/>
        </is>
      </c>
      <c r="I2535" s="24" t="inlineStr">
        <f aca="false">FALSE()</f>
        <is>
          <t/>
        </is>
      </c>
      <c r="J2535" s="24" t="inlineStr">
        <f aca="false">FALSE()</f>
        <is>
          <t/>
        </is>
      </c>
      <c r="K2535" s="24" t="inlineStr">
        <f aca="false">FALSE()</f>
        <is>
          <t/>
        </is>
      </c>
      <c r="L2535" s="24" t="inlineStr">
        <f aca="false">FALSE()</f>
        <is>
          <t/>
        </is>
      </c>
    </row>
    <row r="2536" customFormat="false" ht="15" hidden="false" customHeight="false" outlineLevel="0" collapsed="false">
      <c r="A2536" s="24" t="s">
        <v>15514</v>
      </c>
      <c r="B2536" s="24" t="s">
        <v>15366</v>
      </c>
      <c r="C2536" s="24" t="n">
        <v>4</v>
      </c>
      <c r="D2536" s="108" t="n">
        <v>0</v>
      </c>
      <c r="E2536" s="108" t="n">
        <v>1.10551018476997</v>
      </c>
      <c r="F2536" s="24" t="s">
        <v>14198</v>
      </c>
      <c r="G2536" s="24" t="inlineStr">
        <f aca="false">FALSE()</f>
        <is>
          <t/>
        </is>
      </c>
      <c r="H2536" s="24" t="inlineStr">
        <f aca="false">FALSE()</f>
        <is>
          <t/>
        </is>
      </c>
      <c r="I2536" s="24" t="inlineStr">
        <f aca="false">FALSE()</f>
        <is>
          <t/>
        </is>
      </c>
      <c r="J2536" s="24" t="inlineStr">
        <f aca="false">FALSE()</f>
        <is>
          <t/>
        </is>
      </c>
      <c r="K2536" s="24" t="inlineStr">
        <f aca="false">FALSE()</f>
        <is>
          <t/>
        </is>
      </c>
      <c r="L2536" s="24" t="inlineStr">
        <f aca="false">FALSE()</f>
        <is>
          <t/>
        </is>
      </c>
    </row>
    <row r="2537" customFormat="false" ht="15" hidden="false" customHeight="false" outlineLevel="0" collapsed="false">
      <c r="A2537" s="24" t="s">
        <v>645</v>
      </c>
      <c r="B2537" s="24" t="s">
        <v>15506</v>
      </c>
      <c r="C2537" s="24" t="n">
        <v>3</v>
      </c>
      <c r="D2537" s="108" t="n">
        <v>0.00681484017863454</v>
      </c>
      <c r="E2537" s="108" t="n">
        <v>1.23044892137827</v>
      </c>
      <c r="F2537" s="24" t="s">
        <v>14198</v>
      </c>
      <c r="G2537" s="24" t="inlineStr">
        <f aca="false">FALSE()</f>
        <is>
          <t/>
        </is>
      </c>
      <c r="H2537" s="24" t="inlineStr">
        <f aca="false">FALSE()</f>
        <is>
          <t/>
        </is>
      </c>
      <c r="I2537" s="24" t="inlineStr">
        <f aca="false">FALSE()</f>
        <is>
          <t/>
        </is>
      </c>
      <c r="J2537" s="24" t="inlineStr">
        <f aca="false">FALSE()</f>
        <is>
          <t/>
        </is>
      </c>
      <c r="K2537" s="24" t="inlineStr">
        <f aca="false">FALSE()</f>
        <is>
          <t/>
        </is>
      </c>
      <c r="L2537" s="24" t="inlineStr">
        <f aca="false">FALSE()</f>
        <is>
          <t/>
        </is>
      </c>
    </row>
    <row r="2538" customFormat="false" ht="15" hidden="false" customHeight="false" outlineLevel="0" collapsed="false">
      <c r="A2538" s="24" t="s">
        <v>15184</v>
      </c>
      <c r="B2538" s="24" t="s">
        <v>338</v>
      </c>
      <c r="C2538" s="24" t="n">
        <v>3</v>
      </c>
      <c r="D2538" s="108" t="n">
        <v>0.0147899166410904</v>
      </c>
      <c r="E2538" s="108" t="n">
        <v>0.681241237375587</v>
      </c>
      <c r="F2538" s="24" t="s">
        <v>14202</v>
      </c>
      <c r="G2538" s="24" t="inlineStr">
        <f aca="false">FALSE()</f>
        <is>
          <t/>
        </is>
      </c>
      <c r="H2538" s="24" t="inlineStr">
        <f aca="false">FALSE()</f>
        <is>
          <t/>
        </is>
      </c>
      <c r="I2538" s="24" t="inlineStr">
        <f aca="false">FALSE()</f>
        <is>
          <t/>
        </is>
      </c>
      <c r="J2538" s="24" t="inlineStr">
        <f aca="false">FALSE()</f>
        <is>
          <t/>
        </is>
      </c>
      <c r="K2538" s="24" t="inlineStr">
        <f aca="false">FALSE()</f>
        <is>
          <t/>
        </is>
      </c>
      <c r="L2538" s="24" t="inlineStr">
        <f aca="false">FALSE()</f>
        <is>
          <t/>
        </is>
      </c>
    </row>
    <row r="2539" customFormat="false" ht="15" hidden="false" customHeight="false" outlineLevel="0" collapsed="false">
      <c r="A2539" s="24" t="s">
        <v>338</v>
      </c>
      <c r="B2539" s="24" t="s">
        <v>15733</v>
      </c>
      <c r="C2539" s="24" t="n">
        <v>3</v>
      </c>
      <c r="D2539" s="108" t="n">
        <v>0.0147899166410904</v>
      </c>
      <c r="E2539" s="108" t="n">
        <v>0.903089986991943</v>
      </c>
      <c r="F2539" s="24" t="s">
        <v>14202</v>
      </c>
      <c r="G2539" s="24" t="inlineStr">
        <f aca="false">FALSE()</f>
        <is>
          <t/>
        </is>
      </c>
      <c r="H2539" s="24" t="inlineStr">
        <f aca="false">FALSE()</f>
        <is>
          <t/>
        </is>
      </c>
      <c r="I2539" s="24" t="inlineStr">
        <f aca="false">FALSE()</f>
        <is>
          <t/>
        </is>
      </c>
      <c r="J2539" s="24" t="inlineStr">
        <f aca="false">FALSE()</f>
        <is>
          <t/>
        </is>
      </c>
      <c r="K2539" s="24" t="inlineStr">
        <f aca="false">FALSE()</f>
        <is>
          <t/>
        </is>
      </c>
      <c r="L2539" s="24" t="inlineStr">
        <f aca="false">FALSE()</f>
        <is>
          <t/>
        </is>
      </c>
    </row>
    <row r="2540" customFormat="false" ht="15" hidden="false" customHeight="false" outlineLevel="0" collapsed="false">
      <c r="A2540" s="24" t="s">
        <v>15733</v>
      </c>
      <c r="B2540" s="24" t="s">
        <v>15734</v>
      </c>
      <c r="C2540" s="24" t="n">
        <v>3</v>
      </c>
      <c r="D2540" s="108" t="n">
        <v>0.0147899166410904</v>
      </c>
      <c r="E2540" s="108" t="n">
        <v>1.1249387366083</v>
      </c>
      <c r="F2540" s="24" t="s">
        <v>14202</v>
      </c>
      <c r="G2540" s="24" t="inlineStr">
        <f aca="false">FALSE()</f>
        <is>
          <t/>
        </is>
      </c>
      <c r="H2540" s="24" t="inlineStr">
        <f aca="false">FALSE()</f>
        <is>
          <t/>
        </is>
      </c>
      <c r="I2540" s="24" t="inlineStr">
        <f aca="false">FALSE()</f>
        <is>
          <t/>
        </is>
      </c>
      <c r="J2540" s="24" t="inlineStr">
        <f aca="false">FALSE()</f>
        <is>
          <t/>
        </is>
      </c>
      <c r="K2540" s="24" t="inlineStr">
        <f aca="false">FALSE()</f>
        <is>
          <t/>
        </is>
      </c>
      <c r="L2540" s="24" t="inlineStr">
        <f aca="false">FALSE()</f>
        <is>
          <t/>
        </is>
      </c>
    </row>
    <row r="2541" customFormat="false" ht="15" hidden="false" customHeight="false" outlineLevel="0" collapsed="false">
      <c r="A2541" s="24" t="s">
        <v>15734</v>
      </c>
      <c r="B2541" s="24" t="s">
        <v>15735</v>
      </c>
      <c r="C2541" s="24" t="n">
        <v>3</v>
      </c>
      <c r="D2541" s="108" t="n">
        <v>0.0147899166410904</v>
      </c>
      <c r="E2541" s="108" t="n">
        <v>1.1249387366083</v>
      </c>
      <c r="F2541" s="24" t="s">
        <v>14202</v>
      </c>
      <c r="G2541" s="24" t="inlineStr">
        <f aca="false">FALSE()</f>
        <is>
          <t/>
        </is>
      </c>
      <c r="H2541" s="24" t="inlineStr">
        <f aca="false">FALSE()</f>
        <is>
          <t/>
        </is>
      </c>
      <c r="I2541" s="24" t="inlineStr">
        <f aca="false">FALSE()</f>
        <is>
          <t/>
        </is>
      </c>
      <c r="J2541" s="24" t="inlineStr">
        <f aca="false">FALSE()</f>
        <is>
          <t/>
        </is>
      </c>
      <c r="K2541" s="24" t="inlineStr">
        <f aca="false">FALSE()</f>
        <is>
          <t/>
        </is>
      </c>
      <c r="L2541" s="24" t="inlineStr">
        <f aca="false">FALSE()</f>
        <is>
          <t/>
        </is>
      </c>
    </row>
    <row r="2542" customFormat="false" ht="15" hidden="false" customHeight="false" outlineLevel="0" collapsed="false">
      <c r="A2542" s="24" t="s">
        <v>15735</v>
      </c>
      <c r="B2542" s="24" t="s">
        <v>406</v>
      </c>
      <c r="C2542" s="24" t="n">
        <v>2</v>
      </c>
      <c r="D2542" s="108" t="n">
        <v>0.0176862226076461</v>
      </c>
      <c r="E2542" s="108" t="n">
        <v>1.30102999566398</v>
      </c>
      <c r="F2542" s="24" t="s">
        <v>14202</v>
      </c>
      <c r="G2542" s="24" t="inlineStr">
        <f aca="false">FALSE()</f>
        <is>
          <t/>
        </is>
      </c>
      <c r="H2542" s="24" t="inlineStr">
        <f aca="false">FALSE()</f>
        <is>
          <t/>
        </is>
      </c>
      <c r="I2542" s="24" t="inlineStr">
        <f aca="false">FALSE()</f>
        <is>
          <t/>
        </is>
      </c>
      <c r="J2542" s="24" t="inlineStr">
        <f aca="false">FALSE()</f>
        <is>
          <t/>
        </is>
      </c>
      <c r="K2542" s="24" t="inlineStr">
        <f aca="false">FALSE()</f>
        <is>
          <t/>
        </is>
      </c>
      <c r="L2542" s="24" t="inlineStr">
        <f aca="false">FALSE()</f>
        <is>
          <t/>
        </is>
      </c>
    </row>
    <row r="2543" customFormat="false" ht="15" hidden="false" customHeight="false" outlineLevel="0" collapsed="false">
      <c r="A2543" s="24" t="s">
        <v>14904</v>
      </c>
      <c r="B2543" s="24" t="s">
        <v>15184</v>
      </c>
      <c r="C2543" s="24" t="n">
        <v>2</v>
      </c>
      <c r="D2543" s="108" t="n">
        <v>0.0176862226076461</v>
      </c>
      <c r="E2543" s="108" t="n">
        <v>1</v>
      </c>
      <c r="F2543" s="24" t="s">
        <v>14202</v>
      </c>
      <c r="G2543" s="24" t="n">
        <f aca="false">TRUE()</f>
        <v>1</v>
      </c>
      <c r="H2543" s="24" t="inlineStr">
        <f aca="false">FALSE()</f>
        <is>
          <t/>
        </is>
      </c>
      <c r="I2543" s="24" t="inlineStr">
        <f aca="false">FALSE()</f>
        <is>
          <t/>
        </is>
      </c>
      <c r="J2543" s="24" t="inlineStr">
        <f aca="false">FALSE()</f>
        <is>
          <t/>
        </is>
      </c>
      <c r="K2543" s="24" t="inlineStr">
        <f aca="false">FALSE()</f>
        <is>
          <t/>
        </is>
      </c>
      <c r="L2543" s="24" t="inlineStr">
        <f aca="false">FALSE()</f>
        <is>
          <t/>
        </is>
      </c>
    </row>
    <row r="2544" customFormat="false" ht="15" hidden="false" customHeight="false" outlineLevel="0" collapsed="false">
      <c r="A2544" s="24" t="s">
        <v>15184</v>
      </c>
      <c r="B2544" s="24" t="s">
        <v>304</v>
      </c>
      <c r="C2544" s="24" t="n">
        <v>2</v>
      </c>
      <c r="D2544" s="108" t="n">
        <v>0.0176862226076461</v>
      </c>
      <c r="E2544" s="108" t="n">
        <v>0.903089986991943</v>
      </c>
      <c r="F2544" s="24" t="s">
        <v>14202</v>
      </c>
      <c r="G2544" s="24" t="n">
        <f aca="false">FALSE()</f>
        <v>0</v>
      </c>
      <c r="H2544" s="24" t="inlineStr">
        <f aca="false">FALSE()</f>
        <is>
          <t/>
        </is>
      </c>
      <c r="I2544" s="24" t="inlineStr">
        <f aca="false">FALSE()</f>
        <is>
          <t/>
        </is>
      </c>
      <c r="J2544" s="24" t="inlineStr">
        <f aca="false">FALSE()</f>
        <is>
          <t/>
        </is>
      </c>
      <c r="K2544" s="24" t="inlineStr">
        <f aca="false">FALSE()</f>
        <is>
          <t/>
        </is>
      </c>
      <c r="L2544" s="24" t="inlineStr">
        <f aca="false">FALSE()</f>
        <is>
          <t/>
        </is>
      </c>
    </row>
    <row r="2545" customFormat="false" ht="15" hidden="false" customHeight="false" outlineLevel="0" collapsed="false">
      <c r="A2545" s="24" t="s">
        <v>304</v>
      </c>
      <c r="B2545" s="24" t="s">
        <v>338</v>
      </c>
      <c r="C2545" s="24" t="n">
        <v>2</v>
      </c>
      <c r="D2545" s="108" t="n">
        <v>0.0176862226076461</v>
      </c>
      <c r="E2545" s="108" t="n">
        <v>0.903089986991943</v>
      </c>
      <c r="F2545" s="24" t="s">
        <v>14202</v>
      </c>
      <c r="G2545" s="24" t="inlineStr">
        <f aca="false">FALSE()</f>
        <is>
          <t/>
        </is>
      </c>
      <c r="H2545" s="24" t="inlineStr">
        <f aca="false">FALSE()</f>
        <is>
          <t/>
        </is>
      </c>
      <c r="I2545" s="24" t="inlineStr">
        <f aca="false">FALSE()</f>
        <is>
          <t/>
        </is>
      </c>
      <c r="J2545" s="24" t="inlineStr">
        <f aca="false">FALSE()</f>
        <is>
          <t/>
        </is>
      </c>
      <c r="K2545" s="24" t="inlineStr">
        <f aca="false">FALSE()</f>
        <is>
          <t/>
        </is>
      </c>
      <c r="L2545" s="24" t="inlineStr">
        <f aca="false">FALSE()</f>
        <is>
          <t/>
        </is>
      </c>
    </row>
    <row r="2546" customFormat="false" ht="15" hidden="false" customHeight="false" outlineLevel="0" collapsed="false">
      <c r="A2546" s="24" t="s">
        <v>338</v>
      </c>
      <c r="B2546" s="24" t="s">
        <v>16088</v>
      </c>
      <c r="C2546" s="24" t="n">
        <v>2</v>
      </c>
      <c r="D2546" s="108" t="n">
        <v>0.0176862226076461</v>
      </c>
      <c r="E2546" s="108" t="n">
        <v>0.903089986991943</v>
      </c>
      <c r="F2546" s="24" t="s">
        <v>14202</v>
      </c>
      <c r="G2546" s="24" t="inlineStr">
        <f aca="false">FALSE()</f>
        <is>
          <t/>
        </is>
      </c>
      <c r="H2546" s="24" t="inlineStr">
        <f aca="false">FALSE()</f>
        <is>
          <t/>
        </is>
      </c>
      <c r="I2546" s="24" t="inlineStr">
        <f aca="false">FALSE()</f>
        <is>
          <t/>
        </is>
      </c>
      <c r="J2546" s="24" t="inlineStr">
        <f aca="false">FALSE()</f>
        <is>
          <t/>
        </is>
      </c>
      <c r="K2546" s="24" t="inlineStr">
        <f aca="false">FALSE()</f>
        <is>
          <t/>
        </is>
      </c>
      <c r="L2546" s="24" t="inlineStr">
        <f aca="false">FALSE()</f>
        <is>
          <t/>
        </is>
      </c>
    </row>
    <row r="2547" customFormat="false" ht="15" hidden="false" customHeight="false" outlineLevel="0" collapsed="false">
      <c r="A2547" s="24" t="s">
        <v>16088</v>
      </c>
      <c r="B2547" s="24" t="s">
        <v>15566</v>
      </c>
      <c r="C2547" s="24" t="n">
        <v>2</v>
      </c>
      <c r="D2547" s="108" t="n">
        <v>0.0176862226076461</v>
      </c>
      <c r="E2547" s="108" t="n">
        <v>1.30102999566398</v>
      </c>
      <c r="F2547" s="24" t="s">
        <v>14202</v>
      </c>
      <c r="G2547" s="24" t="inlineStr">
        <f aca="false">FALSE()</f>
        <is>
          <t/>
        </is>
      </c>
      <c r="H2547" s="24" t="inlineStr">
        <f aca="false">FALSE()</f>
        <is>
          <t/>
        </is>
      </c>
      <c r="I2547" s="24" t="inlineStr">
        <f aca="false">FALSE()</f>
        <is>
          <t/>
        </is>
      </c>
      <c r="J2547" s="24" t="inlineStr">
        <f aca="false">FALSE()</f>
        <is>
          <t/>
        </is>
      </c>
      <c r="K2547" s="24" t="inlineStr">
        <f aca="false">FALSE()</f>
        <is>
          <t/>
        </is>
      </c>
      <c r="L2547" s="24" t="inlineStr">
        <f aca="false">FALSE()</f>
        <is>
          <t/>
        </is>
      </c>
    </row>
    <row r="2548" customFormat="false" ht="15" hidden="false" customHeight="false" outlineLevel="0" collapsed="false">
      <c r="A2548" s="24" t="s">
        <v>15566</v>
      </c>
      <c r="B2548" s="24" t="s">
        <v>16089</v>
      </c>
      <c r="C2548" s="24" t="n">
        <v>2</v>
      </c>
      <c r="D2548" s="108" t="n">
        <v>0.0176862226076461</v>
      </c>
      <c r="E2548" s="108" t="n">
        <v>1.30102999566398</v>
      </c>
      <c r="F2548" s="24" t="s">
        <v>14202</v>
      </c>
      <c r="G2548" s="24" t="inlineStr">
        <f aca="false">FALSE()</f>
        <is>
          <t/>
        </is>
      </c>
      <c r="H2548" s="24" t="inlineStr">
        <f aca="false">FALSE()</f>
        <is>
          <t/>
        </is>
      </c>
      <c r="I2548" s="24" t="inlineStr">
        <f aca="false">FALSE()</f>
        <is>
          <t/>
        </is>
      </c>
      <c r="J2548" s="24" t="inlineStr">
        <f aca="false">FALSE()</f>
        <is>
          <t/>
        </is>
      </c>
      <c r="K2548" s="24" t="inlineStr">
        <f aca="false">FALSE()</f>
        <is>
          <t/>
        </is>
      </c>
      <c r="L2548" s="24" t="inlineStr">
        <f aca="false">FALSE()</f>
        <is>
          <t/>
        </is>
      </c>
    </row>
    <row r="2549" customFormat="false" ht="15" hidden="false" customHeight="false" outlineLevel="0" collapsed="false">
      <c r="A2549" s="24" t="s">
        <v>16089</v>
      </c>
      <c r="B2549" s="24" t="s">
        <v>14869</v>
      </c>
      <c r="C2549" s="24" t="n">
        <v>2</v>
      </c>
      <c r="D2549" s="108" t="n">
        <v>0.0176862226076461</v>
      </c>
      <c r="E2549" s="108" t="n">
        <v>1.30102999566398</v>
      </c>
      <c r="F2549" s="24" t="s">
        <v>14202</v>
      </c>
      <c r="G2549" s="24" t="inlineStr">
        <f aca="false">FALSE()</f>
        <is>
          <t/>
        </is>
      </c>
      <c r="H2549" s="24" t="inlineStr">
        <f aca="false">FALSE()</f>
        <is>
          <t/>
        </is>
      </c>
      <c r="I2549" s="24" t="inlineStr">
        <f aca="false">FALSE()</f>
        <is>
          <t/>
        </is>
      </c>
      <c r="J2549" s="24" t="inlineStr">
        <f aca="false">FALSE()</f>
        <is>
          <t/>
        </is>
      </c>
      <c r="K2549" s="24" t="inlineStr">
        <f aca="false">FALSE()</f>
        <is>
          <t/>
        </is>
      </c>
      <c r="L2549" s="24" t="inlineStr">
        <f aca="false">FALSE()</f>
        <is>
          <t/>
        </is>
      </c>
    </row>
    <row r="2550" customFormat="false" ht="15" hidden="false" customHeight="false" outlineLevel="0" collapsed="false">
      <c r="A2550" s="24" t="s">
        <v>14869</v>
      </c>
      <c r="B2550" s="24" t="s">
        <v>16090</v>
      </c>
      <c r="C2550" s="24" t="n">
        <v>2</v>
      </c>
      <c r="D2550" s="108" t="n">
        <v>0.0176862226076461</v>
      </c>
      <c r="E2550" s="108" t="n">
        <v>1.30102999566398</v>
      </c>
      <c r="F2550" s="24" t="s">
        <v>14202</v>
      </c>
      <c r="G2550" s="24" t="inlineStr">
        <f aca="false">FALSE()</f>
        <is>
          <t/>
        </is>
      </c>
      <c r="H2550" s="24" t="inlineStr">
        <f aca="false">FALSE()</f>
        <is>
          <t/>
        </is>
      </c>
      <c r="I2550" s="24" t="inlineStr">
        <f aca="false">FALSE()</f>
        <is>
          <t/>
        </is>
      </c>
      <c r="J2550" s="24" t="inlineStr">
        <f aca="false">FALSE()</f>
        <is>
          <t/>
        </is>
      </c>
      <c r="K2550" s="24" t="inlineStr">
        <f aca="false">FALSE()</f>
        <is>
          <t/>
        </is>
      </c>
      <c r="L2550" s="24" t="inlineStr">
        <f aca="false">FALSE()</f>
        <is>
          <t/>
        </is>
      </c>
    </row>
    <row r="2551" customFormat="false" ht="15" hidden="false" customHeight="false" outlineLevel="0" collapsed="false">
      <c r="A2551" s="24" t="s">
        <v>16090</v>
      </c>
      <c r="B2551" s="24" t="s">
        <v>16091</v>
      </c>
      <c r="C2551" s="24" t="n">
        <v>2</v>
      </c>
      <c r="D2551" s="108" t="n">
        <v>0.0176862226076461</v>
      </c>
      <c r="E2551" s="108" t="n">
        <v>1.30102999566398</v>
      </c>
      <c r="F2551" s="24" t="s">
        <v>14202</v>
      </c>
      <c r="G2551" s="24" t="inlineStr">
        <f aca="false">FALSE()</f>
        <is>
          <t/>
        </is>
      </c>
      <c r="H2551" s="24" t="inlineStr">
        <f aca="false">FALSE()</f>
        <is>
          <t/>
        </is>
      </c>
      <c r="I2551" s="24" t="inlineStr">
        <f aca="false">FALSE()</f>
        <is>
          <t/>
        </is>
      </c>
      <c r="J2551" s="24" t="inlineStr">
        <f aca="false">FALSE()</f>
        <is>
          <t/>
        </is>
      </c>
      <c r="K2551" s="24" t="inlineStr">
        <f aca="false">FALSE()</f>
        <is>
          <t/>
        </is>
      </c>
      <c r="L2551" s="24" t="inlineStr">
        <f aca="false">FALSE()</f>
        <is>
          <t/>
        </is>
      </c>
    </row>
    <row r="2552" customFormat="false" ht="15" hidden="false" customHeight="false" outlineLevel="0" collapsed="false">
      <c r="A2552" s="24" t="s">
        <v>16091</v>
      </c>
      <c r="B2552" s="24" t="s">
        <v>15110</v>
      </c>
      <c r="C2552" s="24" t="n">
        <v>2</v>
      </c>
      <c r="D2552" s="108" t="n">
        <v>0.0176862226076461</v>
      </c>
      <c r="E2552" s="108" t="n">
        <v>1.30102999566398</v>
      </c>
      <c r="F2552" s="24" t="s">
        <v>14202</v>
      </c>
      <c r="G2552" s="24" t="inlineStr">
        <f aca="false">FALSE()</f>
        <is>
          <t/>
        </is>
      </c>
      <c r="H2552" s="24" t="inlineStr">
        <f aca="false">FALSE()</f>
        <is>
          <t/>
        </is>
      </c>
      <c r="I2552" s="24" t="inlineStr">
        <f aca="false">FALSE()</f>
        <is>
          <t/>
        </is>
      </c>
      <c r="J2552" s="24" t="inlineStr">
        <f aca="false">FALSE()</f>
        <is>
          <t/>
        </is>
      </c>
      <c r="K2552" s="24" t="inlineStr">
        <f aca="false">FALSE()</f>
        <is>
          <t/>
        </is>
      </c>
      <c r="L2552" s="24" t="inlineStr">
        <f aca="false">FALSE()</f>
        <is>
          <t/>
        </is>
      </c>
    </row>
    <row r="2553" customFormat="false" ht="15" hidden="false" customHeight="false" outlineLevel="0" collapsed="false">
      <c r="A2553" s="24" t="s">
        <v>15110</v>
      </c>
      <c r="B2553" s="24" t="s">
        <v>15158</v>
      </c>
      <c r="C2553" s="24" t="n">
        <v>2</v>
      </c>
      <c r="D2553" s="108" t="n">
        <v>0.0176862226076461</v>
      </c>
      <c r="E2553" s="108" t="n">
        <v>1.30102999566398</v>
      </c>
      <c r="F2553" s="24" t="s">
        <v>14202</v>
      </c>
      <c r="G2553" s="24" t="inlineStr">
        <f aca="false">FALSE()</f>
        <is>
          <t/>
        </is>
      </c>
      <c r="H2553" s="24" t="inlineStr">
        <f aca="false">FALSE()</f>
        <is>
          <t/>
        </is>
      </c>
      <c r="I2553" s="24" t="inlineStr">
        <f aca="false">FALSE()</f>
        <is>
          <t/>
        </is>
      </c>
      <c r="J2553" s="24" t="inlineStr">
        <f aca="false">FALSE()</f>
        <is>
          <t/>
        </is>
      </c>
      <c r="K2553" s="24" t="inlineStr">
        <f aca="false">FALSE()</f>
        <is>
          <t/>
        </is>
      </c>
      <c r="L2553" s="24" t="inlineStr">
        <f aca="false">FALSE()</f>
        <is>
          <t/>
        </is>
      </c>
    </row>
    <row r="2554" customFormat="false" ht="15" hidden="false" customHeight="false" outlineLevel="0" collapsed="false">
      <c r="A2554" s="24" t="s">
        <v>15158</v>
      </c>
      <c r="B2554" s="24" t="s">
        <v>16092</v>
      </c>
      <c r="C2554" s="24" t="n">
        <v>2</v>
      </c>
      <c r="D2554" s="108" t="n">
        <v>0.0176862226076461</v>
      </c>
      <c r="E2554" s="108" t="n">
        <v>1.30102999566398</v>
      </c>
      <c r="F2554" s="24" t="s">
        <v>14202</v>
      </c>
      <c r="G2554" s="24" t="inlineStr">
        <f aca="false">FALSE()</f>
        <is>
          <t/>
        </is>
      </c>
      <c r="H2554" s="24" t="inlineStr">
        <f aca="false">FALSE()</f>
        <is>
          <t/>
        </is>
      </c>
      <c r="I2554" s="24" t="inlineStr">
        <f aca="false">FALSE()</f>
        <is>
          <t/>
        </is>
      </c>
      <c r="J2554" s="24" t="inlineStr">
        <f aca="false">FALSE()</f>
        <is>
          <t/>
        </is>
      </c>
      <c r="K2554" s="24" t="inlineStr">
        <f aca="false">FALSE()</f>
        <is>
          <t/>
        </is>
      </c>
      <c r="L2554" s="24" t="inlineStr">
        <f aca="false">FALSE()</f>
        <is>
          <t/>
        </is>
      </c>
    </row>
    <row r="2555" customFormat="false" ht="15" hidden="false" customHeight="false" outlineLevel="0" collapsed="false">
      <c r="A2555" s="24" t="s">
        <v>5237</v>
      </c>
      <c r="B2555" s="24" t="s">
        <v>15522</v>
      </c>
      <c r="C2555" s="24" t="n">
        <v>3</v>
      </c>
      <c r="D2555" s="108" t="n">
        <v>0</v>
      </c>
      <c r="E2555" s="108" t="n">
        <v>1.11394335230684</v>
      </c>
      <c r="F2555" s="24" t="s">
        <v>14209</v>
      </c>
      <c r="G2555" s="24" t="inlineStr">
        <f aca="false">FALSE()</f>
        <is>
          <t/>
        </is>
      </c>
      <c r="H2555" s="24" t="inlineStr">
        <f aca="false">FALSE()</f>
        <is>
          <t/>
        </is>
      </c>
      <c r="I2555" s="24" t="inlineStr">
        <f aca="false">FALSE()</f>
        <is>
          <t/>
        </is>
      </c>
      <c r="J2555" s="24" t="inlineStr">
        <f aca="false">FALSE()</f>
        <is>
          <t/>
        </is>
      </c>
      <c r="K2555" s="24" t="inlineStr">
        <f aca="false">FALSE()</f>
        <is>
          <t/>
        </is>
      </c>
      <c r="L2555" s="24" t="inlineStr">
        <f aca="false">FALSE()</f>
        <is>
          <t/>
        </is>
      </c>
    </row>
    <row r="2556" customFormat="false" ht="15" hidden="false" customHeight="false" outlineLevel="0" collapsed="false">
      <c r="A2556" s="24" t="s">
        <v>15522</v>
      </c>
      <c r="B2556" s="24" t="s">
        <v>15523</v>
      </c>
      <c r="C2556" s="24" t="n">
        <v>3</v>
      </c>
      <c r="D2556" s="108" t="n">
        <v>0</v>
      </c>
      <c r="E2556" s="108" t="n">
        <v>1.11394335230684</v>
      </c>
      <c r="F2556" s="24" t="s">
        <v>14209</v>
      </c>
      <c r="G2556" s="24" t="inlineStr">
        <f aca="false">FALSE()</f>
        <is>
          <t/>
        </is>
      </c>
      <c r="H2556" s="24" t="inlineStr">
        <f aca="false">FALSE()</f>
        <is>
          <t/>
        </is>
      </c>
      <c r="I2556" s="24" t="inlineStr">
        <f aca="false">FALSE()</f>
        <is>
          <t/>
        </is>
      </c>
      <c r="J2556" s="24" t="inlineStr">
        <f aca="false">FALSE()</f>
        <is>
          <t/>
        </is>
      </c>
      <c r="K2556" s="24" t="inlineStr">
        <f aca="false">FALSE()</f>
        <is>
          <t/>
        </is>
      </c>
      <c r="L2556" s="24" t="inlineStr">
        <f aca="false">FALSE()</f>
        <is>
          <t/>
        </is>
      </c>
    </row>
    <row r="2557" customFormat="false" ht="15" hidden="false" customHeight="false" outlineLevel="0" collapsed="false">
      <c r="A2557" s="24" t="s">
        <v>15523</v>
      </c>
      <c r="B2557" s="24" t="s">
        <v>15524</v>
      </c>
      <c r="C2557" s="24" t="n">
        <v>3</v>
      </c>
      <c r="D2557" s="108" t="n">
        <v>0</v>
      </c>
      <c r="E2557" s="108" t="n">
        <v>1.11394335230684</v>
      </c>
      <c r="F2557" s="24" t="s">
        <v>14209</v>
      </c>
      <c r="G2557" s="24" t="inlineStr">
        <f aca="false">FALSE()</f>
        <is>
          <t/>
        </is>
      </c>
      <c r="H2557" s="24" t="inlineStr">
        <f aca="false">FALSE()</f>
        <is>
          <t/>
        </is>
      </c>
      <c r="I2557" s="24" t="inlineStr">
        <f aca="false">FALSE()</f>
        <is>
          <t/>
        </is>
      </c>
      <c r="J2557" s="24" t="inlineStr">
        <f aca="false">FALSE()</f>
        <is>
          <t/>
        </is>
      </c>
      <c r="K2557" s="24" t="inlineStr">
        <f aca="false">FALSE()</f>
        <is>
          <t/>
        </is>
      </c>
      <c r="L2557" s="24" t="inlineStr">
        <f aca="false">FALSE()</f>
        <is>
          <t/>
        </is>
      </c>
    </row>
    <row r="2558" customFormat="false" ht="15" hidden="false" customHeight="false" outlineLevel="0" collapsed="false">
      <c r="A2558" s="24" t="s">
        <v>15524</v>
      </c>
      <c r="B2558" s="24" t="s">
        <v>15409</v>
      </c>
      <c r="C2558" s="24" t="n">
        <v>3</v>
      </c>
      <c r="D2558" s="108" t="n">
        <v>0</v>
      </c>
      <c r="E2558" s="108" t="n">
        <v>1.11394335230684</v>
      </c>
      <c r="F2558" s="24" t="s">
        <v>14209</v>
      </c>
      <c r="G2558" s="24" t="inlineStr">
        <f aca="false">FALSE()</f>
        <is>
          <t/>
        </is>
      </c>
      <c r="H2558" s="24" t="inlineStr">
        <f aca="false">FALSE()</f>
        <is>
          <t/>
        </is>
      </c>
      <c r="I2558" s="24" t="inlineStr">
        <f aca="false">FALSE()</f>
        <is>
          <t/>
        </is>
      </c>
      <c r="J2558" s="24" t="inlineStr">
        <f aca="false">FALSE()</f>
        <is>
          <t/>
        </is>
      </c>
      <c r="K2558" s="24" t="inlineStr">
        <f aca="false">FALSE()</f>
        <is>
          <t/>
        </is>
      </c>
      <c r="L2558" s="24" t="inlineStr">
        <f aca="false">FALSE()</f>
        <is>
          <t/>
        </is>
      </c>
    </row>
    <row r="2559" customFormat="false" ht="15" hidden="false" customHeight="false" outlineLevel="0" collapsed="false">
      <c r="A2559" s="24" t="s">
        <v>15409</v>
      </c>
      <c r="B2559" s="24" t="s">
        <v>15525</v>
      </c>
      <c r="C2559" s="24" t="n">
        <v>3</v>
      </c>
      <c r="D2559" s="108" t="n">
        <v>0</v>
      </c>
      <c r="E2559" s="108" t="n">
        <v>1.11394335230684</v>
      </c>
      <c r="F2559" s="24" t="s">
        <v>14209</v>
      </c>
      <c r="G2559" s="24" t="inlineStr">
        <f aca="false">FALSE()</f>
        <is>
          <t/>
        </is>
      </c>
      <c r="H2559" s="24" t="inlineStr">
        <f aca="false">FALSE()</f>
        <is>
          <t/>
        </is>
      </c>
      <c r="I2559" s="24" t="inlineStr">
        <f aca="false">FALSE()</f>
        <is>
          <t/>
        </is>
      </c>
      <c r="J2559" s="24" t="inlineStr">
        <f aca="false">FALSE()</f>
        <is>
          <t/>
        </is>
      </c>
      <c r="K2559" s="24" t="inlineStr">
        <f aca="false">FALSE()</f>
        <is>
          <t/>
        </is>
      </c>
      <c r="L2559" s="24" t="inlineStr">
        <f aca="false">FALSE()</f>
        <is>
          <t/>
        </is>
      </c>
    </row>
    <row r="2560" customFormat="false" ht="15" hidden="false" customHeight="false" outlineLevel="0" collapsed="false">
      <c r="A2560" s="24" t="s">
        <v>15525</v>
      </c>
      <c r="B2560" s="24" t="s">
        <v>15119</v>
      </c>
      <c r="C2560" s="24" t="n">
        <v>3</v>
      </c>
      <c r="D2560" s="108" t="n">
        <v>0</v>
      </c>
      <c r="E2560" s="108" t="n">
        <v>1.11394335230684</v>
      </c>
      <c r="F2560" s="24" t="s">
        <v>14209</v>
      </c>
      <c r="G2560" s="24" t="inlineStr">
        <f aca="false">FALSE()</f>
        <is>
          <t/>
        </is>
      </c>
      <c r="H2560" s="24" t="inlineStr">
        <f aca="false">FALSE()</f>
        <is>
          <t/>
        </is>
      </c>
      <c r="I2560" s="24" t="inlineStr">
        <f aca="false">FALSE()</f>
        <is>
          <t/>
        </is>
      </c>
      <c r="J2560" s="24" t="inlineStr">
        <f aca="false">FALSE()</f>
        <is>
          <t/>
        </is>
      </c>
      <c r="K2560" s="24" t="inlineStr">
        <f aca="false">FALSE()</f>
        <is>
          <t/>
        </is>
      </c>
      <c r="L2560" s="24" t="inlineStr">
        <f aca="false">FALSE()</f>
        <is>
          <t/>
        </is>
      </c>
    </row>
    <row r="2561" customFormat="false" ht="15" hidden="false" customHeight="false" outlineLevel="0" collapsed="false">
      <c r="A2561" s="24" t="s">
        <v>15119</v>
      </c>
      <c r="B2561" s="24" t="s">
        <v>15526</v>
      </c>
      <c r="C2561" s="24" t="n">
        <v>3</v>
      </c>
      <c r="D2561" s="108" t="n">
        <v>0</v>
      </c>
      <c r="E2561" s="108" t="n">
        <v>1.11394335230684</v>
      </c>
      <c r="F2561" s="24" t="s">
        <v>14209</v>
      </c>
      <c r="G2561" s="24" t="inlineStr">
        <f aca="false">FALSE()</f>
        <is>
          <t/>
        </is>
      </c>
      <c r="H2561" s="24" t="inlineStr">
        <f aca="false">FALSE()</f>
        <is>
          <t/>
        </is>
      </c>
      <c r="I2561" s="24" t="inlineStr">
        <f aca="false">FALSE()</f>
        <is>
          <t/>
        </is>
      </c>
      <c r="J2561" s="24" t="inlineStr">
        <f aca="false">FALSE()</f>
        <is>
          <t/>
        </is>
      </c>
      <c r="K2561" s="24" t="inlineStr">
        <f aca="false">FALSE()</f>
        <is>
          <t/>
        </is>
      </c>
      <c r="L2561" s="24" t="inlineStr">
        <f aca="false">FALSE()</f>
        <is>
          <t/>
        </is>
      </c>
    </row>
    <row r="2562" customFormat="false" ht="15" hidden="false" customHeight="false" outlineLevel="0" collapsed="false">
      <c r="A2562" s="24" t="s">
        <v>15526</v>
      </c>
      <c r="B2562" s="24" t="s">
        <v>15527</v>
      </c>
      <c r="C2562" s="24" t="n">
        <v>3</v>
      </c>
      <c r="D2562" s="108" t="n">
        <v>0</v>
      </c>
      <c r="E2562" s="108" t="n">
        <v>1.11394335230684</v>
      </c>
      <c r="F2562" s="24" t="s">
        <v>14209</v>
      </c>
      <c r="G2562" s="24" t="inlineStr">
        <f aca="false">FALSE()</f>
        <is>
          <t/>
        </is>
      </c>
      <c r="H2562" s="24" t="inlineStr">
        <f aca="false">FALSE()</f>
        <is>
          <t/>
        </is>
      </c>
      <c r="I2562" s="24" t="inlineStr">
        <f aca="false">FALSE()</f>
        <is>
          <t/>
        </is>
      </c>
      <c r="J2562" s="24" t="inlineStr">
        <f aca="false">FALSE()</f>
        <is>
          <t/>
        </is>
      </c>
      <c r="K2562" s="24" t="inlineStr">
        <f aca="false">FALSE()</f>
        <is>
          <t/>
        </is>
      </c>
      <c r="L2562" s="24" t="inlineStr">
        <f aca="false">FALSE()</f>
        <is>
          <t/>
        </is>
      </c>
    </row>
    <row r="2563" customFormat="false" ht="15" hidden="false" customHeight="false" outlineLevel="0" collapsed="false">
      <c r="A2563" s="24" t="s">
        <v>15527</v>
      </c>
      <c r="B2563" s="24" t="s">
        <v>15528</v>
      </c>
      <c r="C2563" s="24" t="n">
        <v>3</v>
      </c>
      <c r="D2563" s="108" t="n">
        <v>0</v>
      </c>
      <c r="E2563" s="108" t="n">
        <v>1.11394335230684</v>
      </c>
      <c r="F2563" s="24" t="s">
        <v>14209</v>
      </c>
      <c r="G2563" s="24" t="inlineStr">
        <f aca="false">FALSE()</f>
        <is>
          <t/>
        </is>
      </c>
      <c r="H2563" s="24" t="inlineStr">
        <f aca="false">FALSE()</f>
        <is>
          <t/>
        </is>
      </c>
      <c r="I2563" s="24" t="inlineStr">
        <f aca="false">FALSE()</f>
        <is>
          <t/>
        </is>
      </c>
      <c r="J2563" s="24" t="inlineStr">
        <f aca="false">FALSE()</f>
        <is>
          <t/>
        </is>
      </c>
      <c r="K2563" s="24" t="inlineStr">
        <f aca="false">FALSE()</f>
        <is>
          <t/>
        </is>
      </c>
      <c r="L2563" s="24" t="inlineStr">
        <f aca="false">FALSE()</f>
        <is>
          <t/>
        </is>
      </c>
    </row>
    <row r="2564" customFormat="false" ht="15" hidden="false" customHeight="false" outlineLevel="0" collapsed="false">
      <c r="A2564" s="24" t="s">
        <v>15528</v>
      </c>
      <c r="B2564" s="24" t="s">
        <v>15529</v>
      </c>
      <c r="C2564" s="24" t="n">
        <v>3</v>
      </c>
      <c r="D2564" s="108" t="n">
        <v>0</v>
      </c>
      <c r="E2564" s="108" t="n">
        <v>1.11394335230684</v>
      </c>
      <c r="F2564" s="24" t="s">
        <v>14209</v>
      </c>
      <c r="G2564" s="24" t="inlineStr">
        <f aca="false">FALSE()</f>
        <is>
          <t/>
        </is>
      </c>
      <c r="H2564" s="24" t="inlineStr">
        <f aca="false">FALSE()</f>
        <is>
          <t/>
        </is>
      </c>
      <c r="I2564" s="24" t="inlineStr">
        <f aca="false">FALSE()</f>
        <is>
          <t/>
        </is>
      </c>
      <c r="J2564" s="24" t="inlineStr">
        <f aca="false">FALSE()</f>
        <is>
          <t/>
        </is>
      </c>
      <c r="K2564" s="24" t="inlineStr">
        <f aca="false">FALSE()</f>
        <is>
          <t/>
        </is>
      </c>
      <c r="L2564" s="24" t="inlineStr">
        <f aca="false">FALSE()</f>
        <is>
          <t/>
        </is>
      </c>
    </row>
    <row r="2565" customFormat="false" ht="15" hidden="false" customHeight="false" outlineLevel="0" collapsed="false">
      <c r="A2565" s="24" t="s">
        <v>15529</v>
      </c>
      <c r="B2565" s="24" t="s">
        <v>15103</v>
      </c>
      <c r="C2565" s="24" t="n">
        <v>3</v>
      </c>
      <c r="D2565" s="108" t="n">
        <v>0</v>
      </c>
      <c r="E2565" s="108" t="n">
        <v>1.11394335230684</v>
      </c>
      <c r="F2565" s="24" t="s">
        <v>14209</v>
      </c>
      <c r="G2565" s="24" t="inlineStr">
        <f aca="false">FALSE()</f>
        <is>
          <t/>
        </is>
      </c>
      <c r="H2565" s="24" t="inlineStr">
        <f aca="false">FALSE()</f>
        <is>
          <t/>
        </is>
      </c>
      <c r="I2565" s="24" t="inlineStr">
        <f aca="false">FALSE()</f>
        <is>
          <t/>
        </is>
      </c>
      <c r="J2565" s="24" t="inlineStr">
        <f aca="false">FALSE()</f>
        <is>
          <t/>
        </is>
      </c>
      <c r="K2565" s="24" t="inlineStr">
        <f aca="false">FALSE()</f>
        <is>
          <t/>
        </is>
      </c>
      <c r="L2565" s="24" t="inlineStr">
        <f aca="false">FALSE()</f>
        <is>
          <t/>
        </is>
      </c>
    </row>
    <row r="2566" customFormat="false" ht="15" hidden="false" customHeight="false" outlineLevel="0" collapsed="false">
      <c r="A2566" s="24" t="s">
        <v>15103</v>
      </c>
      <c r="B2566" s="24" t="s">
        <v>15231</v>
      </c>
      <c r="C2566" s="24" t="n">
        <v>3</v>
      </c>
      <c r="D2566" s="108" t="n">
        <v>0</v>
      </c>
      <c r="E2566" s="108" t="n">
        <v>1.11394335230684</v>
      </c>
      <c r="F2566" s="24" t="s">
        <v>14209</v>
      </c>
      <c r="G2566" s="24" t="inlineStr">
        <f aca="false">FALSE()</f>
        <is>
          <t/>
        </is>
      </c>
      <c r="H2566" s="24" t="inlineStr">
        <f aca="false">FALSE()</f>
        <is>
          <t/>
        </is>
      </c>
      <c r="I2566" s="24" t="inlineStr">
        <f aca="false">FALSE()</f>
        <is>
          <t/>
        </is>
      </c>
      <c r="J2566" s="24" t="inlineStr">
        <f aca="false">FALSE()</f>
        <is>
          <t/>
        </is>
      </c>
      <c r="K2566" s="24" t="inlineStr">
        <f aca="false">FALSE()</f>
        <is>
          <t/>
        </is>
      </c>
      <c r="L2566" s="24" t="inlineStr">
        <f aca="false">FALSE()</f>
        <is>
          <t/>
        </is>
      </c>
    </row>
    <row r="2567" customFormat="false" ht="15" hidden="false" customHeight="false" outlineLevel="0" collapsed="false">
      <c r="A2567" s="24" t="s">
        <v>15231</v>
      </c>
      <c r="B2567" s="24" t="s">
        <v>15333</v>
      </c>
      <c r="C2567" s="24" t="n">
        <v>3</v>
      </c>
      <c r="D2567" s="108" t="n">
        <v>0</v>
      </c>
      <c r="E2567" s="108" t="n">
        <v>1.11394335230684</v>
      </c>
      <c r="F2567" s="24" t="s">
        <v>14209</v>
      </c>
      <c r="G2567" s="24" t="inlineStr">
        <f aca="false">FALSE()</f>
        <is>
          <t/>
        </is>
      </c>
      <c r="H2567" s="24" t="inlineStr">
        <f aca="false">FALSE()</f>
        <is>
          <t/>
        </is>
      </c>
      <c r="I2567" s="24" t="inlineStr">
        <f aca="false">FALSE()</f>
        <is>
          <t/>
        </is>
      </c>
      <c r="J2567" s="24" t="inlineStr">
        <f aca="false">FALSE()</f>
        <is>
          <t/>
        </is>
      </c>
      <c r="K2567" s="24" t="inlineStr">
        <f aca="false">FALSE()</f>
        <is>
          <t/>
        </is>
      </c>
      <c r="L2567" s="24" t="inlineStr">
        <f aca="false">FALSE()</f>
        <is>
          <t/>
        </is>
      </c>
    </row>
    <row r="2568" customFormat="false" ht="15" hidden="false" customHeight="false" outlineLevel="0" collapsed="false">
      <c r="A2568" s="24" t="s">
        <v>5233</v>
      </c>
      <c r="B2568" s="24" t="s">
        <v>5229</v>
      </c>
      <c r="C2568" s="24" t="n">
        <v>3</v>
      </c>
      <c r="D2568" s="108" t="n">
        <v>0</v>
      </c>
      <c r="E2568" s="108" t="n">
        <v>0.985276743179294</v>
      </c>
      <c r="F2568" s="24" t="s">
        <v>14212</v>
      </c>
      <c r="G2568" s="24" t="inlineStr">
        <f aca="false">FALSE()</f>
        <is>
          <t/>
        </is>
      </c>
      <c r="H2568" s="24" t="inlineStr">
        <f aca="false">FALSE()</f>
        <is>
          <t/>
        </is>
      </c>
      <c r="I2568" s="24" t="inlineStr">
        <f aca="false">FALSE()</f>
        <is>
          <t/>
        </is>
      </c>
      <c r="J2568" s="24" t="inlineStr">
        <f aca="false">FALSE()</f>
        <is>
          <t/>
        </is>
      </c>
      <c r="K2568" s="24" t="inlineStr">
        <f aca="false">FALSE()</f>
        <is>
          <t/>
        </is>
      </c>
      <c r="L2568" s="24" t="inlineStr">
        <f aca="false">FALSE()</f>
        <is>
          <t/>
        </is>
      </c>
    </row>
    <row r="2569" customFormat="false" ht="15" hidden="false" customHeight="false" outlineLevel="0" collapsed="false">
      <c r="A2569" s="24" t="s">
        <v>5229</v>
      </c>
      <c r="B2569" s="24" t="s">
        <v>5223</v>
      </c>
      <c r="C2569" s="24" t="n">
        <v>3</v>
      </c>
      <c r="D2569" s="108" t="n">
        <v>0</v>
      </c>
      <c r="E2569" s="108" t="n">
        <v>0.985276743179294</v>
      </c>
      <c r="F2569" s="24" t="s">
        <v>14212</v>
      </c>
      <c r="G2569" s="24" t="inlineStr">
        <f aca="false">FALSE()</f>
        <is>
          <t/>
        </is>
      </c>
      <c r="H2569" s="24" t="inlineStr">
        <f aca="false">FALSE()</f>
        <is>
          <t/>
        </is>
      </c>
      <c r="I2569" s="24" t="inlineStr">
        <f aca="false">FALSE()</f>
        <is>
          <t/>
        </is>
      </c>
      <c r="J2569" s="24" t="inlineStr">
        <f aca="false">FALSE()</f>
        <is>
          <t/>
        </is>
      </c>
      <c r="K2569" s="24" t="inlineStr">
        <f aca="false">FALSE()</f>
        <is>
          <t/>
        </is>
      </c>
      <c r="L2569" s="24" t="inlineStr">
        <f aca="false">FALSE()</f>
        <is>
          <t/>
        </is>
      </c>
    </row>
    <row r="2570" customFormat="false" ht="15" hidden="false" customHeight="false" outlineLevel="0" collapsed="false">
      <c r="A2570" s="24" t="s">
        <v>5223</v>
      </c>
      <c r="B2570" s="24" t="s">
        <v>14904</v>
      </c>
      <c r="C2570" s="24" t="n">
        <v>3</v>
      </c>
      <c r="D2570" s="108" t="n">
        <v>0</v>
      </c>
      <c r="E2570" s="108" t="n">
        <v>0.985276743179294</v>
      </c>
      <c r="F2570" s="24" t="s">
        <v>14212</v>
      </c>
      <c r="G2570" s="24" t="inlineStr">
        <f aca="false">FALSE()</f>
        <is>
          <t/>
        </is>
      </c>
      <c r="H2570" s="24" t="inlineStr">
        <f aca="false">FALSE()</f>
        <is>
          <t/>
        </is>
      </c>
      <c r="I2570" s="24" t="inlineStr">
        <f aca="false">FALSE()</f>
        <is>
          <t/>
        </is>
      </c>
      <c r="J2570" s="24" t="n">
        <f aca="false">TRUE()</f>
        <v>1</v>
      </c>
      <c r="K2570" s="24" t="inlineStr">
        <f aca="false">FALSE()</f>
        <is>
          <t/>
        </is>
      </c>
      <c r="L2570" s="24" t="inlineStr">
        <f aca="false">FALSE()</f>
        <is>
          <t/>
        </is>
      </c>
    </row>
    <row r="2571" customFormat="false" ht="15" hidden="false" customHeight="false" outlineLevel="0" collapsed="false">
      <c r="A2571" s="24" t="s">
        <v>14904</v>
      </c>
      <c r="B2571" s="24" t="s">
        <v>15410</v>
      </c>
      <c r="C2571" s="24" t="n">
        <v>3</v>
      </c>
      <c r="D2571" s="108" t="n">
        <v>0</v>
      </c>
      <c r="E2571" s="108" t="n">
        <v>0.985276743179294</v>
      </c>
      <c r="F2571" s="24" t="s">
        <v>14212</v>
      </c>
      <c r="G2571" s="24" t="n">
        <f aca="false">TRUE()</f>
        <v>1</v>
      </c>
      <c r="H2571" s="24" t="inlineStr">
        <f aca="false">FALSE()</f>
        <is>
          <t/>
        </is>
      </c>
      <c r="I2571" s="24" t="inlineStr">
        <f aca="false">FALSE()</f>
        <is>
          <t/>
        </is>
      </c>
      <c r="J2571" s="24" t="n">
        <f aca="false">FALSE()</f>
        <v>0</v>
      </c>
      <c r="K2571" s="24" t="inlineStr">
        <f aca="false">FALSE()</f>
        <is>
          <t/>
        </is>
      </c>
      <c r="L2571" s="24" t="inlineStr">
        <f aca="false">FALSE()</f>
        <is>
          <t/>
        </is>
      </c>
    </row>
    <row r="2572" customFormat="false" ht="15" hidden="false" customHeight="false" outlineLevel="0" collapsed="false">
      <c r="A2572" s="24" t="s">
        <v>15410</v>
      </c>
      <c r="B2572" s="24" t="s">
        <v>15530</v>
      </c>
      <c r="C2572" s="24" t="n">
        <v>3</v>
      </c>
      <c r="D2572" s="108" t="n">
        <v>0</v>
      </c>
      <c r="E2572" s="108" t="n">
        <v>0.985276743179294</v>
      </c>
      <c r="F2572" s="24" t="s">
        <v>14212</v>
      </c>
      <c r="G2572" s="24" t="n">
        <f aca="false">FALSE()</f>
        <v>0</v>
      </c>
      <c r="H2572" s="24" t="inlineStr">
        <f aca="false">FALSE()</f>
        <is>
          <t/>
        </is>
      </c>
      <c r="I2572" s="24" t="inlineStr">
        <f aca="false">FALSE()</f>
        <is>
          <t/>
        </is>
      </c>
      <c r="J2572" s="24" t="inlineStr">
        <f aca="false">FALSE()</f>
        <is>
          <t/>
        </is>
      </c>
      <c r="K2572" s="24" t="inlineStr">
        <f aca="false">FALSE()</f>
        <is>
          <t/>
        </is>
      </c>
      <c r="L2572" s="24" t="inlineStr">
        <f aca="false">FALSE()</f>
        <is>
          <t/>
        </is>
      </c>
    </row>
    <row r="2573" customFormat="false" ht="15" hidden="false" customHeight="false" outlineLevel="0" collapsed="false">
      <c r="A2573" s="24" t="s">
        <v>15530</v>
      </c>
      <c r="B2573" s="24" t="s">
        <v>15531</v>
      </c>
      <c r="C2573" s="24" t="n">
        <v>3</v>
      </c>
      <c r="D2573" s="108" t="n">
        <v>0</v>
      </c>
      <c r="E2573" s="108" t="n">
        <v>0.985276743179294</v>
      </c>
      <c r="F2573" s="24" t="s">
        <v>14212</v>
      </c>
      <c r="G2573" s="24" t="inlineStr">
        <f aca="false">FALSE()</f>
        <is>
          <t/>
        </is>
      </c>
      <c r="H2573" s="24" t="inlineStr">
        <f aca="false">FALSE()</f>
        <is>
          <t/>
        </is>
      </c>
      <c r="I2573" s="24" t="inlineStr">
        <f aca="false">FALSE()</f>
        <is>
          <t/>
        </is>
      </c>
      <c r="J2573" s="24" t="inlineStr">
        <f aca="false">FALSE()</f>
        <is>
          <t/>
        </is>
      </c>
      <c r="K2573" s="24" t="inlineStr">
        <f aca="false">FALSE()</f>
        <is>
          <t/>
        </is>
      </c>
      <c r="L2573" s="24" t="inlineStr">
        <f aca="false">FALSE()</f>
        <is>
          <t/>
        </is>
      </c>
    </row>
    <row r="2574" customFormat="false" ht="15" hidden="false" customHeight="false" outlineLevel="0" collapsed="false">
      <c r="A2574" s="24" t="s">
        <v>15531</v>
      </c>
      <c r="B2574" s="24" t="s">
        <v>15532</v>
      </c>
      <c r="C2574" s="24" t="n">
        <v>3</v>
      </c>
      <c r="D2574" s="108" t="n">
        <v>0</v>
      </c>
      <c r="E2574" s="108" t="n">
        <v>0.985276743179294</v>
      </c>
      <c r="F2574" s="24" t="s">
        <v>14212</v>
      </c>
      <c r="G2574" s="24" t="inlineStr">
        <f aca="false">FALSE()</f>
        <is>
          <t/>
        </is>
      </c>
      <c r="H2574" s="24" t="inlineStr">
        <f aca="false">FALSE()</f>
        <is>
          <t/>
        </is>
      </c>
      <c r="I2574" s="24" t="inlineStr">
        <f aca="false">FALSE()</f>
        <is>
          <t/>
        </is>
      </c>
      <c r="J2574" s="24" t="n">
        <f aca="false">TRUE()</f>
        <v>1</v>
      </c>
      <c r="K2574" s="24" t="inlineStr">
        <f aca="false">FALSE()</f>
        <is>
          <t/>
        </is>
      </c>
      <c r="L2574" s="24" t="inlineStr">
        <f aca="false">FALSE()</f>
        <is>
          <t/>
        </is>
      </c>
    </row>
    <row r="2575" customFormat="false" ht="15" hidden="false" customHeight="false" outlineLevel="0" collapsed="false">
      <c r="A2575" s="24" t="s">
        <v>15532</v>
      </c>
      <c r="B2575" s="24" t="s">
        <v>338</v>
      </c>
      <c r="C2575" s="24" t="n">
        <v>3</v>
      </c>
      <c r="D2575" s="108" t="n">
        <v>0</v>
      </c>
      <c r="E2575" s="108" t="n">
        <v>0.985276743179294</v>
      </c>
      <c r="F2575" s="24" t="s">
        <v>14212</v>
      </c>
      <c r="G2575" s="24" t="n">
        <f aca="false">TRUE()</f>
        <v>1</v>
      </c>
      <c r="H2575" s="24" t="inlineStr">
        <f aca="false">FALSE()</f>
        <is>
          <t/>
        </is>
      </c>
      <c r="I2575" s="24" t="inlineStr">
        <f aca="false">FALSE()</f>
        <is>
          <t/>
        </is>
      </c>
      <c r="J2575" s="24" t="n">
        <f aca="false">FALSE()</f>
        <v>0</v>
      </c>
      <c r="K2575" s="24" t="inlineStr">
        <f aca="false">FALSE()</f>
        <is>
          <t/>
        </is>
      </c>
      <c r="L2575" s="24" t="inlineStr">
        <f aca="false">FALSE()</f>
        <is>
          <t/>
        </is>
      </c>
    </row>
    <row r="2576" customFormat="false" ht="15" hidden="false" customHeight="false" outlineLevel="0" collapsed="false">
      <c r="A2576" s="24" t="s">
        <v>338</v>
      </c>
      <c r="B2576" s="24" t="s">
        <v>15533</v>
      </c>
      <c r="C2576" s="24" t="n">
        <v>3</v>
      </c>
      <c r="D2576" s="108" t="n">
        <v>0</v>
      </c>
      <c r="E2576" s="108" t="n">
        <v>0.985276743179294</v>
      </c>
      <c r="F2576" s="24" t="s">
        <v>14212</v>
      </c>
      <c r="G2576" s="24" t="n">
        <f aca="false">FALSE()</f>
        <v>0</v>
      </c>
      <c r="H2576" s="24" t="inlineStr">
        <f aca="false">FALSE()</f>
        <is>
          <t/>
        </is>
      </c>
      <c r="I2576" s="24" t="inlineStr">
        <f aca="false">FALSE()</f>
        <is>
          <t/>
        </is>
      </c>
      <c r="J2576" s="24" t="inlineStr">
        <f aca="false">FALSE()</f>
        <is>
          <t/>
        </is>
      </c>
      <c r="K2576" s="24" t="inlineStr">
        <f aca="false">FALSE()</f>
        <is>
          <t/>
        </is>
      </c>
      <c r="L2576" s="24" t="inlineStr">
        <f aca="false">FALSE()</f>
        <is>
          <t/>
        </is>
      </c>
    </row>
    <row r="2577" customFormat="false" ht="15" hidden="false" customHeight="false" outlineLevel="0" collapsed="false">
      <c r="A2577" s="24" t="s">
        <v>5222</v>
      </c>
      <c r="B2577" s="24" t="s">
        <v>5233</v>
      </c>
      <c r="C2577" s="24" t="n">
        <v>2</v>
      </c>
      <c r="D2577" s="108" t="n">
        <v>0.0110057036909801</v>
      </c>
      <c r="E2577" s="108" t="n">
        <v>1.16136800223498</v>
      </c>
      <c r="F2577" s="24" t="s">
        <v>14212</v>
      </c>
      <c r="G2577" s="24" t="inlineStr">
        <f aca="false">FALSE()</f>
        <is>
          <t/>
        </is>
      </c>
      <c r="H2577" s="24" t="inlineStr">
        <f aca="false">FALSE()</f>
        <is>
          <t/>
        </is>
      </c>
      <c r="I2577" s="24" t="inlineStr">
        <f aca="false">FALSE()</f>
        <is>
          <t/>
        </is>
      </c>
      <c r="J2577" s="24" t="inlineStr">
        <f aca="false">FALSE()</f>
        <is>
          <t/>
        </is>
      </c>
      <c r="K2577" s="24" t="inlineStr">
        <f aca="false">FALSE()</f>
        <is>
          <t/>
        </is>
      </c>
      <c r="L2577" s="24" t="inlineStr">
        <f aca="false">FALSE()</f>
        <is>
          <t/>
        </is>
      </c>
    </row>
    <row r="2578" customFormat="false" ht="15" hidden="false" customHeight="false" outlineLevel="0" collapsed="false">
      <c r="A2578" s="24" t="s">
        <v>15829</v>
      </c>
      <c r="B2578" s="24" t="s">
        <v>15248</v>
      </c>
      <c r="C2578" s="24" t="n">
        <v>2</v>
      </c>
      <c r="D2578" s="108" t="n">
        <v>0.0135454814658216</v>
      </c>
      <c r="E2578" s="108" t="n">
        <v>1.06069784035361</v>
      </c>
      <c r="F2578" s="24" t="s">
        <v>14218</v>
      </c>
      <c r="G2578" s="24" t="n">
        <f aca="false">TRUE()</f>
        <v>1</v>
      </c>
      <c r="H2578" s="24" t="inlineStr">
        <f aca="false">FALSE()</f>
        <is>
          <t/>
        </is>
      </c>
      <c r="I2578" s="24" t="inlineStr">
        <f aca="false">FALSE()</f>
        <is>
          <t/>
        </is>
      </c>
      <c r="J2578" s="24" t="inlineStr">
        <f aca="false">FALSE()</f>
        <is>
          <t/>
        </is>
      </c>
      <c r="K2578" s="24" t="inlineStr">
        <f aca="false">FALSE()</f>
        <is>
          <t/>
        </is>
      </c>
      <c r="L2578" s="24" t="inlineStr">
        <f aca="false">FALSE()</f>
        <is>
          <t/>
        </is>
      </c>
    </row>
    <row r="2579" customFormat="false" ht="15" hidden="false" customHeight="false" outlineLevel="0" collapsed="false">
      <c r="A2579" s="24" t="s">
        <v>15248</v>
      </c>
      <c r="B2579" s="24" t="s">
        <v>214</v>
      </c>
      <c r="C2579" s="24" t="n">
        <v>2</v>
      </c>
      <c r="D2579" s="108" t="n">
        <v>0.0135454814658216</v>
      </c>
      <c r="E2579" s="108" t="n">
        <v>1.06069784035361</v>
      </c>
      <c r="F2579" s="24" t="s">
        <v>14218</v>
      </c>
      <c r="G2579" s="24" t="n">
        <f aca="false">FALSE()</f>
        <v>0</v>
      </c>
      <c r="H2579" s="24" t="inlineStr">
        <f aca="false">FALSE()</f>
        <is>
          <t/>
        </is>
      </c>
      <c r="I2579" s="24" t="inlineStr">
        <f aca="false">FALSE()</f>
        <is>
          <t/>
        </is>
      </c>
      <c r="J2579" s="24" t="inlineStr">
        <f aca="false">FALSE()</f>
        <is>
          <t/>
        </is>
      </c>
      <c r="K2579" s="24" t="inlineStr">
        <f aca="false">FALSE()</f>
        <is>
          <t/>
        </is>
      </c>
      <c r="L2579" s="24" t="inlineStr">
        <f aca="false">FALSE()</f>
        <is>
          <t/>
        </is>
      </c>
    </row>
    <row r="2580" customFormat="false" ht="15" hidden="false" customHeight="false" outlineLevel="0" collapsed="false">
      <c r="A2580" s="24" t="s">
        <v>214</v>
      </c>
      <c r="B2580" s="24" t="s">
        <v>15830</v>
      </c>
      <c r="C2580" s="24" t="n">
        <v>2</v>
      </c>
      <c r="D2580" s="108" t="n">
        <v>0.0135454814658216</v>
      </c>
      <c r="E2580" s="108" t="n">
        <v>0.88460658129793</v>
      </c>
      <c r="F2580" s="24" t="s">
        <v>14218</v>
      </c>
      <c r="G2580" s="24" t="inlineStr">
        <f aca="false">FALSE()</f>
        <is>
          <t/>
        </is>
      </c>
      <c r="H2580" s="24" t="inlineStr">
        <f aca="false">FALSE()</f>
        <is>
          <t/>
        </is>
      </c>
      <c r="I2580" s="24" t="inlineStr">
        <f aca="false">FALSE()</f>
        <is>
          <t/>
        </is>
      </c>
      <c r="J2580" s="24" t="inlineStr">
        <f aca="false">FALSE()</f>
        <is>
          <t/>
        </is>
      </c>
      <c r="K2580" s="24" t="inlineStr">
        <f aca="false">FALSE()</f>
        <is>
          <t/>
        </is>
      </c>
      <c r="L2580" s="24" t="inlineStr">
        <f aca="false">FALSE()</f>
        <is>
          <t/>
        </is>
      </c>
    </row>
    <row r="2581" customFormat="false" ht="15" hidden="false" customHeight="false" outlineLevel="0" collapsed="false">
      <c r="A2581" s="24" t="s">
        <v>15830</v>
      </c>
      <c r="B2581" s="24" t="s">
        <v>15590</v>
      </c>
      <c r="C2581" s="24" t="n">
        <v>2</v>
      </c>
      <c r="D2581" s="108" t="n">
        <v>0.0135454814658216</v>
      </c>
      <c r="E2581" s="108" t="n">
        <v>1.06069784035361</v>
      </c>
      <c r="F2581" s="24" t="s">
        <v>14218</v>
      </c>
      <c r="G2581" s="24" t="inlineStr">
        <f aca="false">FALSE()</f>
        <is>
          <t/>
        </is>
      </c>
      <c r="H2581" s="24" t="inlineStr">
        <f aca="false">FALSE()</f>
        <is>
          <t/>
        </is>
      </c>
      <c r="I2581" s="24" t="inlineStr">
        <f aca="false">FALSE()</f>
        <is>
          <t/>
        </is>
      </c>
      <c r="J2581" s="24" t="inlineStr">
        <f aca="false">FALSE()</f>
        <is>
          <t/>
        </is>
      </c>
      <c r="K2581" s="24" t="inlineStr">
        <f aca="false">FALSE()</f>
        <is>
          <t/>
        </is>
      </c>
      <c r="L2581" s="24" t="inlineStr">
        <f aca="false">FALSE()</f>
        <is>
          <t/>
        </is>
      </c>
    </row>
    <row r="2582" customFormat="false" ht="15" hidden="false" customHeight="false" outlineLevel="0" collapsed="false">
      <c r="A2582" s="24" t="s">
        <v>15590</v>
      </c>
      <c r="B2582" s="24" t="s">
        <v>4315</v>
      </c>
      <c r="C2582" s="24" t="n">
        <v>2</v>
      </c>
      <c r="D2582" s="108" t="n">
        <v>0.0135454814658216</v>
      </c>
      <c r="E2582" s="108" t="n">
        <v>1.06069784035361</v>
      </c>
      <c r="F2582" s="24" t="s">
        <v>14218</v>
      </c>
      <c r="G2582" s="24" t="inlineStr">
        <f aca="false">FALSE()</f>
        <is>
          <t/>
        </is>
      </c>
      <c r="H2582" s="24" t="inlineStr">
        <f aca="false">FALSE()</f>
        <is>
          <t/>
        </is>
      </c>
      <c r="I2582" s="24" t="inlineStr">
        <f aca="false">FALSE()</f>
        <is>
          <t/>
        </is>
      </c>
      <c r="J2582" s="24" t="inlineStr">
        <f aca="false">FALSE()</f>
        <is>
          <t/>
        </is>
      </c>
      <c r="K2582" s="24" t="inlineStr">
        <f aca="false">FALSE()</f>
        <is>
          <t/>
        </is>
      </c>
      <c r="L2582" s="24" t="inlineStr">
        <f aca="false">FALSE()</f>
        <is>
          <t/>
        </is>
      </c>
    </row>
    <row r="2583" customFormat="false" ht="15" hidden="false" customHeight="false" outlineLevel="0" collapsed="false">
      <c r="A2583" s="24" t="s">
        <v>4315</v>
      </c>
      <c r="B2583" s="24" t="s">
        <v>15831</v>
      </c>
      <c r="C2583" s="24" t="n">
        <v>2</v>
      </c>
      <c r="D2583" s="108" t="n">
        <v>0.0135454814658216</v>
      </c>
      <c r="E2583" s="108" t="n">
        <v>1.06069784035361</v>
      </c>
      <c r="F2583" s="24" t="s">
        <v>14218</v>
      </c>
      <c r="G2583" s="24" t="inlineStr">
        <f aca="false">FALSE()</f>
        <is>
          <t/>
        </is>
      </c>
      <c r="H2583" s="24" t="inlineStr">
        <f aca="false">FALSE()</f>
        <is>
          <t/>
        </is>
      </c>
      <c r="I2583" s="24" t="inlineStr">
        <f aca="false">FALSE()</f>
        <is>
          <t/>
        </is>
      </c>
      <c r="J2583" s="24" t="inlineStr">
        <f aca="false">FALSE()</f>
        <is>
          <t/>
        </is>
      </c>
      <c r="K2583" s="24" t="inlineStr">
        <f aca="false">FALSE()</f>
        <is>
          <t/>
        </is>
      </c>
      <c r="L2583" s="24" t="inlineStr">
        <f aca="false">FALSE()</f>
        <is>
          <t/>
        </is>
      </c>
    </row>
    <row r="2584" customFormat="false" ht="15" hidden="false" customHeight="false" outlineLevel="0" collapsed="false">
      <c r="A2584" s="24" t="s">
        <v>15831</v>
      </c>
      <c r="B2584" s="24" t="s">
        <v>15832</v>
      </c>
      <c r="C2584" s="24" t="n">
        <v>2</v>
      </c>
      <c r="D2584" s="108" t="n">
        <v>0.0135454814658216</v>
      </c>
      <c r="E2584" s="108" t="n">
        <v>1.06069784035361</v>
      </c>
      <c r="F2584" s="24" t="s">
        <v>14218</v>
      </c>
      <c r="G2584" s="24" t="inlineStr">
        <f aca="false">FALSE()</f>
        <is>
          <t/>
        </is>
      </c>
      <c r="H2584" s="24" t="inlineStr">
        <f aca="false">FALSE()</f>
        <is>
          <t/>
        </is>
      </c>
      <c r="I2584" s="24" t="inlineStr">
        <f aca="false">FALSE()</f>
        <is>
          <t/>
        </is>
      </c>
      <c r="J2584" s="24" t="inlineStr">
        <f aca="false">FALSE()</f>
        <is>
          <t/>
        </is>
      </c>
      <c r="K2584" s="24" t="inlineStr">
        <f aca="false">FALSE()</f>
        <is>
          <t/>
        </is>
      </c>
      <c r="L2584" s="24" t="inlineStr">
        <f aca="false">FALSE()</f>
        <is>
          <t/>
        </is>
      </c>
    </row>
    <row r="2585" customFormat="false" ht="15" hidden="false" customHeight="false" outlineLevel="0" collapsed="false">
      <c r="A2585" s="24" t="s">
        <v>15063</v>
      </c>
      <c r="B2585" s="24" t="s">
        <v>15445</v>
      </c>
      <c r="C2585" s="24" t="n">
        <v>4</v>
      </c>
      <c r="D2585" s="108" t="n">
        <v>0</v>
      </c>
      <c r="E2585" s="108" t="n">
        <v>1.02118929906994</v>
      </c>
      <c r="F2585" s="24" t="s">
        <v>14227</v>
      </c>
      <c r="G2585" s="24" t="inlineStr">
        <f aca="false">FALSE()</f>
        <is>
          <t/>
        </is>
      </c>
      <c r="H2585" s="24" t="inlineStr">
        <f aca="false">FALSE()</f>
        <is>
          <t/>
        </is>
      </c>
      <c r="I2585" s="24" t="inlineStr">
        <f aca="false">FALSE()</f>
        <is>
          <t/>
        </is>
      </c>
      <c r="J2585" s="24" t="inlineStr">
        <f aca="false">FALSE()</f>
        <is>
          <t/>
        </is>
      </c>
      <c r="K2585" s="24" t="inlineStr">
        <f aca="false">FALSE()</f>
        <is>
          <t/>
        </is>
      </c>
      <c r="L2585" s="24" t="inlineStr">
        <f aca="false">FALSE()</f>
        <is>
          <t/>
        </is>
      </c>
    </row>
    <row r="2586" customFormat="false" ht="15" hidden="false" customHeight="false" outlineLevel="0" collapsed="false">
      <c r="A2586" s="24" t="s">
        <v>15445</v>
      </c>
      <c r="B2586" s="24" t="s">
        <v>15352</v>
      </c>
      <c r="C2586" s="24" t="n">
        <v>4</v>
      </c>
      <c r="D2586" s="108" t="n">
        <v>0</v>
      </c>
      <c r="E2586" s="108" t="n">
        <v>1.02118929906994</v>
      </c>
      <c r="F2586" s="24" t="s">
        <v>14227</v>
      </c>
      <c r="G2586" s="24" t="inlineStr">
        <f aca="false">FALSE()</f>
        <is>
          <t/>
        </is>
      </c>
      <c r="H2586" s="24" t="inlineStr">
        <f aca="false">FALSE()</f>
        <is>
          <t/>
        </is>
      </c>
      <c r="I2586" s="24" t="inlineStr">
        <f aca="false">FALSE()</f>
        <is>
          <t/>
        </is>
      </c>
      <c r="J2586" s="24" t="inlineStr">
        <f aca="false">FALSE()</f>
        <is>
          <t/>
        </is>
      </c>
      <c r="K2586" s="24" t="inlineStr">
        <f aca="false">FALSE()</f>
        <is>
          <t/>
        </is>
      </c>
      <c r="L2586" s="24" t="inlineStr">
        <f aca="false">FALSE()</f>
        <is>
          <t/>
        </is>
      </c>
    </row>
    <row r="2587" customFormat="false" ht="15" hidden="false" customHeight="false" outlineLevel="0" collapsed="false">
      <c r="A2587" s="24" t="s">
        <v>15352</v>
      </c>
      <c r="B2587" s="24" t="s">
        <v>15292</v>
      </c>
      <c r="C2587" s="24" t="n">
        <v>4</v>
      </c>
      <c r="D2587" s="108" t="n">
        <v>0</v>
      </c>
      <c r="E2587" s="108" t="n">
        <v>1.02118929906994</v>
      </c>
      <c r="F2587" s="24" t="s">
        <v>14227</v>
      </c>
      <c r="G2587" s="24" t="inlineStr">
        <f aca="false">FALSE()</f>
        <is>
          <t/>
        </is>
      </c>
      <c r="H2587" s="24" t="inlineStr">
        <f aca="false">FALSE()</f>
        <is>
          <t/>
        </is>
      </c>
      <c r="I2587" s="24" t="inlineStr">
        <f aca="false">FALSE()</f>
        <is>
          <t/>
        </is>
      </c>
      <c r="J2587" s="24" t="inlineStr">
        <f aca="false">FALSE()</f>
        <is>
          <t/>
        </is>
      </c>
      <c r="K2587" s="24" t="inlineStr">
        <f aca="false">FALSE()</f>
        <is>
          <t/>
        </is>
      </c>
      <c r="L2587" s="24" t="inlineStr">
        <f aca="false">FALSE()</f>
        <is>
          <t/>
        </is>
      </c>
    </row>
    <row r="2588" customFormat="false" ht="15" hidden="false" customHeight="false" outlineLevel="0" collapsed="false">
      <c r="A2588" s="24" t="s">
        <v>15292</v>
      </c>
      <c r="B2588" s="24" t="s">
        <v>15353</v>
      </c>
      <c r="C2588" s="24" t="n">
        <v>4</v>
      </c>
      <c r="D2588" s="108" t="n">
        <v>0</v>
      </c>
      <c r="E2588" s="108" t="n">
        <v>1.02118929906994</v>
      </c>
      <c r="F2588" s="24" t="s">
        <v>14227</v>
      </c>
      <c r="G2588" s="24" t="inlineStr">
        <f aca="false">FALSE()</f>
        <is>
          <t/>
        </is>
      </c>
      <c r="H2588" s="24" t="inlineStr">
        <f aca="false">FALSE()</f>
        <is>
          <t/>
        </is>
      </c>
      <c r="I2588" s="24" t="inlineStr">
        <f aca="false">FALSE()</f>
        <is>
          <t/>
        </is>
      </c>
      <c r="J2588" s="24" t="inlineStr">
        <f aca="false">FALSE()</f>
        <is>
          <t/>
        </is>
      </c>
      <c r="K2588" s="24" t="inlineStr">
        <f aca="false">FALSE()</f>
        <is>
          <t/>
        </is>
      </c>
      <c r="L2588" s="24" t="inlineStr">
        <f aca="false">FALSE()</f>
        <is>
          <t/>
        </is>
      </c>
    </row>
    <row r="2589" customFormat="false" ht="15" hidden="false" customHeight="false" outlineLevel="0" collapsed="false">
      <c r="A2589" s="24" t="s">
        <v>15353</v>
      </c>
      <c r="B2589" s="24" t="s">
        <v>15446</v>
      </c>
      <c r="C2589" s="24" t="n">
        <v>4</v>
      </c>
      <c r="D2589" s="108" t="n">
        <v>0</v>
      </c>
      <c r="E2589" s="108" t="n">
        <v>1.02118929906994</v>
      </c>
      <c r="F2589" s="24" t="s">
        <v>14227</v>
      </c>
      <c r="G2589" s="24" t="inlineStr">
        <f aca="false">FALSE()</f>
        <is>
          <t/>
        </is>
      </c>
      <c r="H2589" s="24" t="inlineStr">
        <f aca="false">FALSE()</f>
        <is>
          <t/>
        </is>
      </c>
      <c r="I2589" s="24" t="inlineStr">
        <f aca="false">FALSE()</f>
        <is>
          <t/>
        </is>
      </c>
      <c r="J2589" s="24" t="inlineStr">
        <f aca="false">FALSE()</f>
        <is>
          <t/>
        </is>
      </c>
      <c r="K2589" s="24" t="inlineStr">
        <f aca="false">FALSE()</f>
        <is>
          <t/>
        </is>
      </c>
      <c r="L2589" s="24" t="inlineStr">
        <f aca="false">FALSE()</f>
        <is>
          <t/>
        </is>
      </c>
    </row>
    <row r="2590" customFormat="false" ht="15" hidden="false" customHeight="false" outlineLevel="0" collapsed="false">
      <c r="A2590" s="24" t="s">
        <v>15446</v>
      </c>
      <c r="B2590" s="24" t="s">
        <v>15184</v>
      </c>
      <c r="C2590" s="24" t="n">
        <v>4</v>
      </c>
      <c r="D2590" s="108" t="n">
        <v>0</v>
      </c>
      <c r="E2590" s="108" t="n">
        <v>1.02118929906994</v>
      </c>
      <c r="F2590" s="24" t="s">
        <v>14227</v>
      </c>
      <c r="G2590" s="24" t="inlineStr">
        <f aca="false">FALSE()</f>
        <is>
          <t/>
        </is>
      </c>
      <c r="H2590" s="24" t="inlineStr">
        <f aca="false">FALSE()</f>
        <is>
          <t/>
        </is>
      </c>
      <c r="I2590" s="24" t="inlineStr">
        <f aca="false">FALSE()</f>
        <is>
          <t/>
        </is>
      </c>
      <c r="J2590" s="24" t="inlineStr">
        <f aca="false">FALSE()</f>
        <is>
          <t/>
        </is>
      </c>
      <c r="K2590" s="24" t="inlineStr">
        <f aca="false">FALSE()</f>
        <is>
          <t/>
        </is>
      </c>
      <c r="L2590" s="24" t="inlineStr">
        <f aca="false">FALSE()</f>
        <is>
          <t/>
        </is>
      </c>
    </row>
    <row r="2591" customFormat="false" ht="15" hidden="false" customHeight="false" outlineLevel="0" collapsed="false">
      <c r="A2591" s="24" t="s">
        <v>15184</v>
      </c>
      <c r="B2591" s="24" t="s">
        <v>338</v>
      </c>
      <c r="C2591" s="24" t="n">
        <v>4</v>
      </c>
      <c r="D2591" s="108" t="n">
        <v>0</v>
      </c>
      <c r="E2591" s="108" t="n">
        <v>1.02118929906994</v>
      </c>
      <c r="F2591" s="24" t="s">
        <v>14227</v>
      </c>
      <c r="G2591" s="24" t="inlineStr">
        <f aca="false">FALSE()</f>
        <is>
          <t/>
        </is>
      </c>
      <c r="H2591" s="24" t="inlineStr">
        <f aca="false">FALSE()</f>
        <is>
          <t/>
        </is>
      </c>
      <c r="I2591" s="24" t="inlineStr">
        <f aca="false">FALSE()</f>
        <is>
          <t/>
        </is>
      </c>
      <c r="J2591" s="24" t="inlineStr">
        <f aca="false">FALSE()</f>
        <is>
          <t/>
        </is>
      </c>
      <c r="K2591" s="24" t="inlineStr">
        <f aca="false">FALSE()</f>
        <is>
          <t/>
        </is>
      </c>
      <c r="L2591" s="24" t="inlineStr">
        <f aca="false">FALSE()</f>
        <is>
          <t/>
        </is>
      </c>
    </row>
    <row r="2592" customFormat="false" ht="15" hidden="false" customHeight="false" outlineLevel="0" collapsed="false">
      <c r="A2592" s="24" t="s">
        <v>338</v>
      </c>
      <c r="B2592" s="24" t="s">
        <v>15332</v>
      </c>
      <c r="C2592" s="24" t="n">
        <v>4</v>
      </c>
      <c r="D2592" s="108" t="n">
        <v>0</v>
      </c>
      <c r="E2592" s="108" t="n">
        <v>1.02118929906994</v>
      </c>
      <c r="F2592" s="24" t="s">
        <v>14227</v>
      </c>
      <c r="G2592" s="24" t="inlineStr">
        <f aca="false">FALSE()</f>
        <is>
          <t/>
        </is>
      </c>
      <c r="H2592" s="24" t="inlineStr">
        <f aca="false">FALSE()</f>
        <is>
          <t/>
        </is>
      </c>
      <c r="I2592" s="24" t="inlineStr">
        <f aca="false">FALSE()</f>
        <is>
          <t/>
        </is>
      </c>
      <c r="J2592" s="24" t="inlineStr">
        <f aca="false">FALSE()</f>
        <is>
          <t/>
        </is>
      </c>
      <c r="K2592" s="24" t="inlineStr">
        <f aca="false">FALSE()</f>
        <is>
          <t/>
        </is>
      </c>
      <c r="L2592" s="24" t="inlineStr">
        <f aca="false">FALSE()</f>
        <is>
          <t/>
        </is>
      </c>
    </row>
    <row r="2593" customFormat="false" ht="15" hidden="false" customHeight="false" outlineLevel="0" collapsed="false">
      <c r="A2593" s="24" t="s">
        <v>15332</v>
      </c>
      <c r="B2593" s="24" t="s">
        <v>15354</v>
      </c>
      <c r="C2593" s="24" t="n">
        <v>4</v>
      </c>
      <c r="D2593" s="108" t="n">
        <v>0</v>
      </c>
      <c r="E2593" s="108" t="n">
        <v>1.02118929906994</v>
      </c>
      <c r="F2593" s="24" t="s">
        <v>14227</v>
      </c>
      <c r="G2593" s="24" t="inlineStr">
        <f aca="false">FALSE()</f>
        <is>
          <t/>
        </is>
      </c>
      <c r="H2593" s="24" t="inlineStr">
        <f aca="false">FALSE()</f>
        <is>
          <t/>
        </is>
      </c>
      <c r="I2593" s="24" t="inlineStr">
        <f aca="false">FALSE()</f>
        <is>
          <t/>
        </is>
      </c>
      <c r="J2593" s="24" t="n">
        <f aca="false">TRUE()</f>
        <v>1</v>
      </c>
      <c r="K2593" s="24" t="inlineStr">
        <f aca="false">FALSE()</f>
        <is>
          <t/>
        </is>
      </c>
      <c r="L2593" s="24" t="inlineStr">
        <f aca="false">FALSE()</f>
        <is>
          <t/>
        </is>
      </c>
    </row>
    <row r="2594" customFormat="false" ht="15" hidden="false" customHeight="false" outlineLevel="0" collapsed="false">
      <c r="A2594" s="24" t="s">
        <v>3993</v>
      </c>
      <c r="B2594" s="24" t="s">
        <v>15063</v>
      </c>
      <c r="C2594" s="24" t="n">
        <v>3</v>
      </c>
      <c r="D2594" s="108" t="n">
        <v>0.00814817847445434</v>
      </c>
      <c r="E2594" s="108" t="n">
        <v>1.14612803567824</v>
      </c>
      <c r="F2594" s="24" t="s">
        <v>14227</v>
      </c>
      <c r="G2594" s="24" t="inlineStr">
        <f aca="false">FALSE()</f>
        <is>
          <t/>
        </is>
      </c>
      <c r="H2594" s="24" t="inlineStr">
        <f aca="false">FALSE()</f>
        <is>
          <t/>
        </is>
      </c>
      <c r="I2594" s="24" t="inlineStr">
        <f aca="false">FALSE()</f>
        <is>
          <t/>
        </is>
      </c>
      <c r="J2594" s="24" t="n">
        <f aca="false">FALSE()</f>
        <v>0</v>
      </c>
      <c r="K2594" s="24" t="inlineStr">
        <f aca="false">FALSE()</f>
        <is>
          <t/>
        </is>
      </c>
      <c r="L2594" s="24" t="inlineStr">
        <f aca="false">FALSE()</f>
        <is>
          <t/>
        </is>
      </c>
    </row>
    <row r="2595" customFormat="false" ht="15" hidden="false" customHeight="false" outlineLevel="0" collapsed="false">
      <c r="A2595" s="24" t="s">
        <v>15354</v>
      </c>
      <c r="B2595" s="24" t="s">
        <v>15084</v>
      </c>
      <c r="C2595" s="24" t="n">
        <v>3</v>
      </c>
      <c r="D2595" s="108" t="n">
        <v>0.00814817847445434</v>
      </c>
      <c r="E2595" s="108" t="n">
        <v>1.14612803567824</v>
      </c>
      <c r="F2595" s="24" t="s">
        <v>14227</v>
      </c>
      <c r="G2595" s="24" t="n">
        <f aca="false">TRUE()</f>
        <v>1</v>
      </c>
      <c r="H2595" s="24" t="inlineStr">
        <f aca="false">FALSE()</f>
        <is>
          <t/>
        </is>
      </c>
      <c r="I2595" s="24" t="inlineStr">
        <f aca="false">FALSE()</f>
        <is>
          <t/>
        </is>
      </c>
      <c r="J2595" s="24" t="inlineStr">
        <f aca="false">FALSE()</f>
        <is>
          <t/>
        </is>
      </c>
      <c r="K2595" s="24" t="inlineStr">
        <f aca="false">FALSE()</f>
        <is>
          <t/>
        </is>
      </c>
      <c r="L2595" s="24" t="inlineStr">
        <f aca="false">FALSE()</f>
        <is>
          <t/>
        </is>
      </c>
    </row>
    <row r="2596" customFormat="false" ht="15" hidden="false" customHeight="false" outlineLevel="0" collapsed="false">
      <c r="A2596" s="24" t="s">
        <v>338</v>
      </c>
      <c r="B2596" s="24" t="s">
        <v>15358</v>
      </c>
      <c r="C2596" s="24" t="n">
        <v>5</v>
      </c>
      <c r="D2596" s="108" t="n">
        <v>0</v>
      </c>
      <c r="E2596" s="108" t="n">
        <v>0.819543935541869</v>
      </c>
      <c r="F2596" s="24" t="s">
        <v>14232</v>
      </c>
      <c r="G2596" s="24" t="n">
        <f aca="false">FALSE()</f>
        <v>0</v>
      </c>
      <c r="H2596" s="24" t="inlineStr">
        <f aca="false">FALSE()</f>
        <is>
          <t/>
        </is>
      </c>
      <c r="I2596" s="24" t="inlineStr">
        <f aca="false">FALSE()</f>
        <is>
          <t/>
        </is>
      </c>
      <c r="J2596" s="24" t="inlineStr">
        <f aca="false">FALSE()</f>
        <is>
          <t/>
        </is>
      </c>
      <c r="K2596" s="24" t="inlineStr">
        <f aca="false">FALSE()</f>
        <is>
          <t/>
        </is>
      </c>
      <c r="L2596" s="24" t="inlineStr">
        <f aca="false">FALSE()</f>
        <is>
          <t/>
        </is>
      </c>
    </row>
    <row r="2597" customFormat="false" ht="15" hidden="false" customHeight="false" outlineLevel="0" collapsed="false">
      <c r="A2597" s="24" t="s">
        <v>15618</v>
      </c>
      <c r="B2597" s="24" t="s">
        <v>338</v>
      </c>
      <c r="C2597" s="24" t="n">
        <v>3</v>
      </c>
      <c r="D2597" s="108" t="n">
        <v>0.0175143749697123</v>
      </c>
      <c r="E2597" s="108" t="n">
        <v>0.819543935541869</v>
      </c>
      <c r="F2597" s="24" t="s">
        <v>14232</v>
      </c>
      <c r="G2597" s="24" t="inlineStr">
        <f aca="false">FALSE()</f>
        <is>
          <t/>
        </is>
      </c>
      <c r="H2597" s="24" t="inlineStr">
        <f aca="false">FALSE()</f>
        <is>
          <t/>
        </is>
      </c>
      <c r="I2597" s="24" t="inlineStr">
        <f aca="false">FALSE()</f>
        <is>
          <t/>
        </is>
      </c>
      <c r="J2597" s="24" t="inlineStr">
        <f aca="false">FALSE()</f>
        <is>
          <t/>
        </is>
      </c>
      <c r="K2597" s="24" t="inlineStr">
        <f aca="false">FALSE()</f>
        <is>
          <t/>
        </is>
      </c>
      <c r="L2597" s="24" t="inlineStr">
        <f aca="false">FALSE()</f>
        <is>
          <t/>
        </is>
      </c>
    </row>
    <row r="2598" customFormat="false" ht="15" hidden="false" customHeight="false" outlineLevel="0" collapsed="false">
      <c r="A2598" s="24" t="s">
        <v>15358</v>
      </c>
      <c r="B2598" s="24" t="s">
        <v>3798</v>
      </c>
      <c r="C2598" s="24" t="n">
        <v>3</v>
      </c>
      <c r="D2598" s="108" t="n">
        <v>0.0175143749697123</v>
      </c>
      <c r="E2598" s="108" t="n">
        <v>0.819543935541869</v>
      </c>
      <c r="F2598" s="24" t="s">
        <v>14232</v>
      </c>
      <c r="G2598" s="24" t="inlineStr">
        <f aca="false">FALSE()</f>
        <is>
          <t/>
        </is>
      </c>
      <c r="H2598" s="24" t="inlineStr">
        <f aca="false">FALSE()</f>
        <is>
          <t/>
        </is>
      </c>
      <c r="I2598" s="24" t="inlineStr">
        <f aca="false">FALSE()</f>
        <is>
          <t/>
        </is>
      </c>
      <c r="J2598" s="24" t="inlineStr">
        <f aca="false">FALSE()</f>
        <is>
          <t/>
        </is>
      </c>
      <c r="K2598" s="24" t="inlineStr">
        <f aca="false">FALSE()</f>
        <is>
          <t/>
        </is>
      </c>
      <c r="L2598" s="24" t="inlineStr">
        <f aca="false">FALSE()</f>
        <is>
          <t/>
        </is>
      </c>
    </row>
    <row r="2599" customFormat="false" ht="15" hidden="false" customHeight="false" outlineLevel="0" collapsed="false">
      <c r="A2599" s="24" t="s">
        <v>3803</v>
      </c>
      <c r="B2599" s="24" t="s">
        <v>15618</v>
      </c>
      <c r="C2599" s="24" t="n">
        <v>2</v>
      </c>
      <c r="D2599" s="108" t="n">
        <v>0.0209442109827388</v>
      </c>
      <c r="E2599" s="108" t="n">
        <v>1.04139268515823</v>
      </c>
      <c r="F2599" s="24" t="s">
        <v>14232</v>
      </c>
      <c r="G2599" s="24" t="inlineStr">
        <f aca="false">FALSE()</f>
        <is>
          <t/>
        </is>
      </c>
      <c r="H2599" s="24" t="inlineStr">
        <f aca="false">FALSE()</f>
        <is>
          <t/>
        </is>
      </c>
      <c r="I2599" s="24" t="inlineStr">
        <f aca="false">FALSE()</f>
        <is>
          <t/>
        </is>
      </c>
      <c r="J2599" s="24" t="inlineStr">
        <f aca="false">FALSE()</f>
        <is>
          <t/>
        </is>
      </c>
      <c r="K2599" s="24" t="inlineStr">
        <f aca="false">FALSE()</f>
        <is>
          <t/>
        </is>
      </c>
      <c r="L2599" s="24" t="inlineStr">
        <f aca="false">FALSE()</f>
        <is>
          <t/>
        </is>
      </c>
    </row>
    <row r="2600" customFormat="false" ht="15" hidden="false" customHeight="false" outlineLevel="0" collapsed="false">
      <c r="A2600" s="24" t="s">
        <v>15881</v>
      </c>
      <c r="B2600" s="24" t="s">
        <v>15359</v>
      </c>
      <c r="C2600" s="24" t="n">
        <v>2</v>
      </c>
      <c r="D2600" s="108" t="n">
        <v>0.0209442109827388</v>
      </c>
      <c r="E2600" s="108" t="n">
        <v>1.21748394421391</v>
      </c>
      <c r="F2600" s="24" t="s">
        <v>14232</v>
      </c>
      <c r="G2600" s="24" t="inlineStr">
        <f aca="false">FALSE()</f>
        <is>
          <t/>
        </is>
      </c>
      <c r="H2600" s="24" t="inlineStr">
        <f aca="false">FALSE()</f>
        <is>
          <t/>
        </is>
      </c>
      <c r="I2600" s="24" t="inlineStr">
        <f aca="false">FALSE()</f>
        <is>
          <t/>
        </is>
      </c>
      <c r="J2600" s="24" t="inlineStr">
        <f aca="false">FALSE()</f>
        <is>
          <t/>
        </is>
      </c>
      <c r="K2600" s="24" t="inlineStr">
        <f aca="false">FALSE()</f>
        <is>
          <t/>
        </is>
      </c>
      <c r="L2600" s="24" t="inlineStr">
        <f aca="false">FALSE()</f>
        <is>
          <t/>
        </is>
      </c>
    </row>
    <row r="2601" customFormat="false" ht="15" hidden="false" customHeight="false" outlineLevel="0" collapsed="false">
      <c r="A2601" s="24" t="s">
        <v>15359</v>
      </c>
      <c r="B2601" s="24" t="s">
        <v>15453</v>
      </c>
      <c r="C2601" s="24" t="n">
        <v>2</v>
      </c>
      <c r="D2601" s="108" t="n">
        <v>0.0209442109827388</v>
      </c>
      <c r="E2601" s="108" t="n">
        <v>1.21748394421391</v>
      </c>
      <c r="F2601" s="24" t="s">
        <v>14232</v>
      </c>
      <c r="G2601" s="24" t="inlineStr">
        <f aca="false">FALSE()</f>
        <is>
          <t/>
        </is>
      </c>
      <c r="H2601" s="24" t="inlineStr">
        <f aca="false">FALSE()</f>
        <is>
          <t/>
        </is>
      </c>
      <c r="I2601" s="24" t="inlineStr">
        <f aca="false">FALSE()</f>
        <is>
          <t/>
        </is>
      </c>
      <c r="J2601" s="24" t="inlineStr">
        <f aca="false">FALSE()</f>
        <is>
          <t/>
        </is>
      </c>
      <c r="K2601" s="24" t="inlineStr">
        <f aca="false">FALSE()</f>
        <is>
          <t/>
        </is>
      </c>
      <c r="L2601" s="24" t="inlineStr">
        <f aca="false">FALSE()</f>
        <is>
          <t/>
        </is>
      </c>
    </row>
    <row r="2602" customFormat="false" ht="15" hidden="false" customHeight="false" outlineLevel="0" collapsed="false">
      <c r="A2602" s="24" t="s">
        <v>15453</v>
      </c>
      <c r="B2602" s="24" t="s">
        <v>15619</v>
      </c>
      <c r="C2602" s="24" t="n">
        <v>2</v>
      </c>
      <c r="D2602" s="108" t="n">
        <v>0.0209442109827388</v>
      </c>
      <c r="E2602" s="108" t="n">
        <v>1.21748394421391</v>
      </c>
      <c r="F2602" s="24" t="s">
        <v>14232</v>
      </c>
      <c r="G2602" s="24" t="inlineStr">
        <f aca="false">FALSE()</f>
        <is>
          <t/>
        </is>
      </c>
      <c r="H2602" s="24" t="inlineStr">
        <f aca="false">FALSE()</f>
        <is>
          <t/>
        </is>
      </c>
      <c r="I2602" s="24" t="inlineStr">
        <f aca="false">FALSE()</f>
        <is>
          <t/>
        </is>
      </c>
      <c r="J2602" s="24" t="inlineStr">
        <f aca="false">FALSE()</f>
        <is>
          <t/>
        </is>
      </c>
      <c r="K2602" s="24" t="inlineStr">
        <f aca="false">FALSE()</f>
        <is>
          <t/>
        </is>
      </c>
      <c r="L2602" s="24" t="inlineStr">
        <f aca="false">FALSE()</f>
        <is>
          <t/>
        </is>
      </c>
    </row>
    <row r="2603" customFormat="false" ht="15" hidden="false" customHeight="false" outlineLevel="0" collapsed="false">
      <c r="A2603" s="24" t="s">
        <v>15619</v>
      </c>
      <c r="B2603" s="24" t="s">
        <v>15882</v>
      </c>
      <c r="C2603" s="24" t="n">
        <v>2</v>
      </c>
      <c r="D2603" s="108" t="n">
        <v>0.0209442109827388</v>
      </c>
      <c r="E2603" s="108" t="n">
        <v>1.21748394421391</v>
      </c>
      <c r="F2603" s="24" t="s">
        <v>14232</v>
      </c>
      <c r="G2603" s="24" t="inlineStr">
        <f aca="false">FALSE()</f>
        <is>
          <t/>
        </is>
      </c>
      <c r="H2603" s="24" t="inlineStr">
        <f aca="false">FALSE()</f>
        <is>
          <t/>
        </is>
      </c>
      <c r="I2603" s="24" t="inlineStr">
        <f aca="false">FALSE()</f>
        <is>
          <t/>
        </is>
      </c>
      <c r="J2603" s="24" t="inlineStr">
        <f aca="false">FALSE()</f>
        <is>
          <t/>
        </is>
      </c>
      <c r="K2603" s="24" t="inlineStr">
        <f aca="false">FALSE()</f>
        <is>
          <t/>
        </is>
      </c>
      <c r="L2603" s="24" t="inlineStr">
        <f aca="false">FALSE()</f>
        <is>
          <t/>
        </is>
      </c>
    </row>
    <row r="2604" customFormat="false" ht="15" hidden="false" customHeight="false" outlineLevel="0" collapsed="false">
      <c r="A2604" s="24" t="s">
        <v>15882</v>
      </c>
      <c r="B2604" s="24" t="s">
        <v>15576</v>
      </c>
      <c r="C2604" s="24" t="n">
        <v>2</v>
      </c>
      <c r="D2604" s="108" t="n">
        <v>0.0209442109827388</v>
      </c>
      <c r="E2604" s="108" t="n">
        <v>1.21748394421391</v>
      </c>
      <c r="F2604" s="24" t="s">
        <v>14232</v>
      </c>
      <c r="G2604" s="24" t="inlineStr">
        <f aca="false">FALSE()</f>
        <is>
          <t/>
        </is>
      </c>
      <c r="H2604" s="24" t="inlineStr">
        <f aca="false">FALSE()</f>
        <is>
          <t/>
        </is>
      </c>
      <c r="I2604" s="24" t="inlineStr">
        <f aca="false">FALSE()</f>
        <is>
          <t/>
        </is>
      </c>
      <c r="J2604" s="24" t="inlineStr">
        <f aca="false">FALSE()</f>
        <is>
          <t/>
        </is>
      </c>
      <c r="K2604" s="24" t="inlineStr">
        <f aca="false">FALSE()</f>
        <is>
          <t/>
        </is>
      </c>
      <c r="L2604" s="24" t="inlineStr">
        <f aca="false">FALSE()</f>
        <is>
          <t/>
        </is>
      </c>
    </row>
    <row r="2605" customFormat="false" ht="15" hidden="false" customHeight="false" outlineLevel="0" collapsed="false">
      <c r="A2605" s="24" t="s">
        <v>15576</v>
      </c>
      <c r="B2605" s="24" t="s">
        <v>15076</v>
      </c>
      <c r="C2605" s="24" t="n">
        <v>2</v>
      </c>
      <c r="D2605" s="108" t="n">
        <v>0.0209442109827388</v>
      </c>
      <c r="E2605" s="108" t="n">
        <v>1.21748394421391</v>
      </c>
      <c r="F2605" s="24" t="s">
        <v>14232</v>
      </c>
      <c r="G2605" s="24" t="inlineStr">
        <f aca="false">FALSE()</f>
        <is>
          <t/>
        </is>
      </c>
      <c r="H2605" s="24" t="inlineStr">
        <f aca="false">FALSE()</f>
        <is>
          <t/>
        </is>
      </c>
      <c r="I2605" s="24" t="inlineStr">
        <f aca="false">FALSE()</f>
        <is>
          <t/>
        </is>
      </c>
      <c r="J2605" s="24" t="inlineStr">
        <f aca="false">FALSE()</f>
        <is>
          <t/>
        </is>
      </c>
      <c r="K2605" s="24" t="inlineStr">
        <f aca="false">FALSE()</f>
        <is>
          <t/>
        </is>
      </c>
      <c r="L2605" s="24" t="inlineStr">
        <f aca="false">FALSE()</f>
        <is>
          <t/>
        </is>
      </c>
    </row>
    <row r="2606" customFormat="false" ht="15" hidden="false" customHeight="false" outlineLevel="0" collapsed="false">
      <c r="A2606" s="24" t="s">
        <v>15076</v>
      </c>
      <c r="B2606" s="24" t="s">
        <v>338</v>
      </c>
      <c r="C2606" s="24" t="n">
        <v>2</v>
      </c>
      <c r="D2606" s="108" t="n">
        <v>0.0209442109827388</v>
      </c>
      <c r="E2606" s="108" t="n">
        <v>0.819543935541869</v>
      </c>
      <c r="F2606" s="24" t="s">
        <v>14232</v>
      </c>
      <c r="G2606" s="24" t="inlineStr">
        <f aca="false">FALSE()</f>
        <is>
          <t/>
        </is>
      </c>
      <c r="H2606" s="24" t="inlineStr">
        <f aca="false">FALSE()</f>
        <is>
          <t/>
        </is>
      </c>
      <c r="I2606" s="24" t="inlineStr">
        <f aca="false">FALSE()</f>
        <is>
          <t/>
        </is>
      </c>
      <c r="J2606" s="24" t="inlineStr">
        <f aca="false">FALSE()</f>
        <is>
          <t/>
        </is>
      </c>
      <c r="K2606" s="24" t="inlineStr">
        <f aca="false">FALSE()</f>
        <is>
          <t/>
        </is>
      </c>
      <c r="L2606" s="24" t="inlineStr">
        <f aca="false">FALSE()</f>
        <is>
          <t/>
        </is>
      </c>
    </row>
    <row r="2607" customFormat="false" ht="15" hidden="false" customHeight="false" outlineLevel="0" collapsed="false">
      <c r="A2607" s="24" t="s">
        <v>15358</v>
      </c>
      <c r="B2607" s="24" t="s">
        <v>15211</v>
      </c>
      <c r="C2607" s="24" t="n">
        <v>2</v>
      </c>
      <c r="D2607" s="108" t="n">
        <v>0.0209442109827388</v>
      </c>
      <c r="E2607" s="108" t="n">
        <v>0.819543935541869</v>
      </c>
      <c r="F2607" s="24" t="s">
        <v>14232</v>
      </c>
      <c r="G2607" s="24" t="inlineStr">
        <f aca="false">FALSE()</f>
        <is>
          <t/>
        </is>
      </c>
      <c r="H2607" s="24" t="inlineStr">
        <f aca="false">FALSE()</f>
        <is>
          <t/>
        </is>
      </c>
      <c r="I2607" s="24" t="inlineStr">
        <f aca="false">FALSE()</f>
        <is>
          <t/>
        </is>
      </c>
      <c r="J2607" s="24" t="inlineStr">
        <f aca="false">FALSE()</f>
        <is>
          <t/>
        </is>
      </c>
      <c r="K2607" s="24" t="inlineStr">
        <f aca="false">FALSE()</f>
        <is>
          <t/>
        </is>
      </c>
      <c r="L2607" s="24" t="inlineStr">
        <f aca="false">FALSE()</f>
        <is>
          <t/>
        </is>
      </c>
    </row>
    <row r="2608" customFormat="false" ht="15" hidden="false" customHeight="false" outlineLevel="0" collapsed="false">
      <c r="A2608" s="24" t="s">
        <v>15672</v>
      </c>
      <c r="B2608" s="24" t="s">
        <v>15295</v>
      </c>
      <c r="C2608" s="24" t="n">
        <v>3</v>
      </c>
      <c r="D2608" s="108" t="n">
        <v>0.039264782043128</v>
      </c>
      <c r="E2608" s="108" t="n">
        <v>0.753327666658611</v>
      </c>
      <c r="F2608" s="24" t="s">
        <v>14238</v>
      </c>
      <c r="G2608" s="24" t="inlineStr">
        <f aca="false">FALSE()</f>
        <is>
          <t/>
        </is>
      </c>
      <c r="H2608" s="24" t="inlineStr">
        <f aca="false">FALSE()</f>
        <is>
          <t/>
        </is>
      </c>
      <c r="I2608" s="24" t="inlineStr">
        <f aca="false">FALSE()</f>
        <is>
          <t/>
        </is>
      </c>
      <c r="J2608" s="24" t="inlineStr">
        <f aca="false">FALSE()</f>
        <is>
          <t/>
        </is>
      </c>
      <c r="K2608" s="24" t="inlineStr">
        <f aca="false">FALSE()</f>
        <is>
          <t/>
        </is>
      </c>
      <c r="L2608" s="24" t="inlineStr">
        <f aca="false">FALSE()</f>
        <is>
          <t/>
        </is>
      </c>
    </row>
    <row r="2609" customFormat="false" ht="15" hidden="false" customHeight="false" outlineLevel="0" collapsed="false">
      <c r="A2609" s="24" t="s">
        <v>15295</v>
      </c>
      <c r="B2609" s="24" t="s">
        <v>338</v>
      </c>
      <c r="C2609" s="24" t="n">
        <v>3</v>
      </c>
      <c r="D2609" s="108" t="n">
        <v>0.039264782043128</v>
      </c>
      <c r="E2609" s="108" t="n">
        <v>0.628388930050312</v>
      </c>
      <c r="F2609" s="24" t="s">
        <v>14238</v>
      </c>
      <c r="G2609" s="24" t="inlineStr">
        <f aca="false">FALSE()</f>
        <is>
          <t/>
        </is>
      </c>
      <c r="H2609" s="24" t="inlineStr">
        <f aca="false">FALSE()</f>
        <is>
          <t/>
        </is>
      </c>
      <c r="I2609" s="24" t="inlineStr">
        <f aca="false">FALSE()</f>
        <is>
          <t/>
        </is>
      </c>
      <c r="J2609" s="24" t="inlineStr">
        <f aca="false">FALSE()</f>
        <is>
          <t/>
        </is>
      </c>
      <c r="K2609" s="24" t="inlineStr">
        <f aca="false">FALSE()</f>
        <is>
          <t/>
        </is>
      </c>
      <c r="L2609" s="24" t="inlineStr">
        <f aca="false">FALSE()</f>
        <is>
          <t/>
        </is>
      </c>
    </row>
    <row r="2610" customFormat="false" ht="15" hidden="false" customHeight="false" outlineLevel="0" collapsed="false">
      <c r="A2610" s="24" t="s">
        <v>338</v>
      </c>
      <c r="B2610" s="24" t="s">
        <v>15189</v>
      </c>
      <c r="C2610" s="24" t="n">
        <v>3</v>
      </c>
      <c r="D2610" s="108" t="n">
        <v>0.039264782043128</v>
      </c>
      <c r="E2610" s="108" t="n">
        <v>0.531478917042255</v>
      </c>
      <c r="F2610" s="24" t="s">
        <v>14238</v>
      </c>
      <c r="G2610" s="24" t="inlineStr">
        <f aca="false">FALSE()</f>
        <is>
          <t/>
        </is>
      </c>
      <c r="H2610" s="24" t="inlineStr">
        <f aca="false">FALSE()</f>
        <is>
          <t/>
        </is>
      </c>
      <c r="I2610" s="24" t="inlineStr">
        <f aca="false">FALSE()</f>
        <is>
          <t/>
        </is>
      </c>
      <c r="J2610" s="24" t="inlineStr">
        <f aca="false">FALSE()</f>
        <is>
          <t/>
        </is>
      </c>
      <c r="K2610" s="24" t="inlineStr">
        <f aca="false">FALSE()</f>
        <is>
          <t/>
        </is>
      </c>
      <c r="L2610" s="24" t="inlineStr">
        <f aca="false">FALSE()</f>
        <is>
          <t/>
        </is>
      </c>
    </row>
    <row r="2611" customFormat="false" ht="15" hidden="false" customHeight="false" outlineLevel="0" collapsed="false">
      <c r="A2611" s="24" t="s">
        <v>15189</v>
      </c>
      <c r="B2611" s="24" t="s">
        <v>15312</v>
      </c>
      <c r="C2611" s="24" t="n">
        <v>3</v>
      </c>
      <c r="D2611" s="108" t="n">
        <v>0.039264782043128</v>
      </c>
      <c r="E2611" s="108" t="n">
        <v>0.753327666658611</v>
      </c>
      <c r="F2611" s="24" t="s">
        <v>14238</v>
      </c>
      <c r="G2611" s="24" t="inlineStr">
        <f aca="false">FALSE()</f>
        <is>
          <t/>
        </is>
      </c>
      <c r="H2611" s="24" t="inlineStr">
        <f aca="false">FALSE()</f>
        <is>
          <t/>
        </is>
      </c>
      <c r="I2611" s="24" t="inlineStr">
        <f aca="false">FALSE()</f>
        <is>
          <t/>
        </is>
      </c>
      <c r="J2611" s="24" t="inlineStr">
        <f aca="false">FALSE()</f>
        <is>
          <t/>
        </is>
      </c>
      <c r="K2611" s="24" t="inlineStr">
        <f aca="false">FALSE()</f>
        <is>
          <t/>
        </is>
      </c>
      <c r="L2611" s="24" t="inlineStr">
        <f aca="false">FALSE()</f>
        <is>
          <t/>
        </is>
      </c>
    </row>
    <row r="2612" customFormat="false" ht="15" hidden="false" customHeight="false" outlineLevel="0" collapsed="false">
      <c r="A2612" s="24" t="s">
        <v>2142</v>
      </c>
      <c r="B2612" s="24" t="s">
        <v>15672</v>
      </c>
      <c r="C2612" s="24" t="n">
        <v>2</v>
      </c>
      <c r="D2612" s="108" t="n">
        <v>0.0414888047582315</v>
      </c>
      <c r="E2612" s="108" t="n">
        <v>0.929418925714293</v>
      </c>
      <c r="F2612" s="24" t="s">
        <v>14238</v>
      </c>
      <c r="G2612" s="24" t="inlineStr">
        <f aca="false">FALSE()</f>
        <is>
          <t/>
        </is>
      </c>
      <c r="H2612" s="24" t="inlineStr">
        <f aca="false">FALSE()</f>
        <is>
          <t/>
        </is>
      </c>
      <c r="I2612" s="24" t="inlineStr">
        <f aca="false">FALSE()</f>
        <is>
          <t/>
        </is>
      </c>
      <c r="J2612" s="24" t="inlineStr">
        <f aca="false">FALSE()</f>
        <is>
          <t/>
        </is>
      </c>
      <c r="K2612" s="24" t="inlineStr">
        <f aca="false">FALSE()</f>
        <is>
          <t/>
        </is>
      </c>
      <c r="L2612" s="24" t="inlineStr">
        <f aca="false">FALSE()</f>
        <is>
          <t/>
        </is>
      </c>
    </row>
    <row r="2613" customFormat="false" ht="15" hidden="false" customHeight="false" outlineLevel="0" collapsed="false">
      <c r="A2613" s="24" t="s">
        <v>338</v>
      </c>
      <c r="B2613" s="24" t="s">
        <v>9472</v>
      </c>
      <c r="C2613" s="24" t="n">
        <v>2</v>
      </c>
      <c r="D2613" s="108" t="n">
        <v>0.0414888047582315</v>
      </c>
      <c r="E2613" s="108" t="n">
        <v>0.531478917042255</v>
      </c>
      <c r="F2613" s="24" t="s">
        <v>14238</v>
      </c>
      <c r="G2613" s="24" t="inlineStr">
        <f aca="false">FALSE()</f>
        <is>
          <t/>
        </is>
      </c>
      <c r="H2613" s="24" t="inlineStr">
        <f aca="false">FALSE()</f>
        <is>
          <t/>
        </is>
      </c>
      <c r="I2613" s="24" t="inlineStr">
        <f aca="false">FALSE()</f>
        <is>
          <t/>
        </is>
      </c>
      <c r="J2613" s="24" t="inlineStr">
        <f aca="false">FALSE()</f>
        <is>
          <t/>
        </is>
      </c>
      <c r="K2613" s="24" t="inlineStr">
        <f aca="false">FALSE()</f>
        <is>
          <t/>
        </is>
      </c>
      <c r="L2613" s="24" t="inlineStr">
        <f aca="false">FALSE()</f>
        <is>
          <t/>
        </is>
      </c>
    </row>
    <row r="2614" customFormat="false" ht="15" hidden="false" customHeight="false" outlineLevel="0" collapsed="false">
      <c r="A2614" s="24" t="s">
        <v>15674</v>
      </c>
      <c r="B2614" s="24" t="s">
        <v>15675</v>
      </c>
      <c r="C2614" s="24" t="n">
        <v>3</v>
      </c>
      <c r="D2614" s="108" t="n">
        <v>0</v>
      </c>
      <c r="E2614" s="108" t="n">
        <v>0.954242509439325</v>
      </c>
      <c r="F2614" s="24" t="s">
        <v>14245</v>
      </c>
      <c r="G2614" s="24" t="inlineStr">
        <f aca="false">FALSE()</f>
        <is>
          <t/>
        </is>
      </c>
      <c r="H2614" s="24" t="inlineStr">
        <f aca="false">FALSE()</f>
        <is>
          <t/>
        </is>
      </c>
      <c r="I2614" s="24" t="inlineStr">
        <f aca="false">FALSE()</f>
        <is>
          <t/>
        </is>
      </c>
      <c r="J2614" s="24" t="inlineStr">
        <f aca="false">FALSE()</f>
        <is>
          <t/>
        </is>
      </c>
      <c r="K2614" s="24" t="inlineStr">
        <f aca="false">FALSE()</f>
        <is>
          <t/>
        </is>
      </c>
      <c r="L2614" s="24" t="inlineStr">
        <f aca="false">FALSE()</f>
        <is>
          <t/>
        </is>
      </c>
    </row>
    <row r="2615" customFormat="false" ht="15" hidden="false" customHeight="false" outlineLevel="0" collapsed="false">
      <c r="A2615" s="24" t="s">
        <v>15675</v>
      </c>
      <c r="B2615" s="24" t="s">
        <v>15089</v>
      </c>
      <c r="C2615" s="24" t="n">
        <v>3</v>
      </c>
      <c r="D2615" s="108" t="n">
        <v>0</v>
      </c>
      <c r="E2615" s="108" t="n">
        <v>0.954242509439325</v>
      </c>
      <c r="F2615" s="24" t="s">
        <v>14245</v>
      </c>
      <c r="G2615" s="24" t="inlineStr">
        <f aca="false">FALSE()</f>
        <is>
          <t/>
        </is>
      </c>
      <c r="H2615" s="24" t="inlineStr">
        <f aca="false">FALSE()</f>
        <is>
          <t/>
        </is>
      </c>
      <c r="I2615" s="24" t="inlineStr">
        <f aca="false">FALSE()</f>
        <is>
          <t/>
        </is>
      </c>
      <c r="J2615" s="24" t="inlineStr">
        <f aca="false">FALSE()</f>
        <is>
          <t/>
        </is>
      </c>
      <c r="K2615" s="24" t="inlineStr">
        <f aca="false">FALSE()</f>
        <is>
          <t/>
        </is>
      </c>
      <c r="L2615" s="24" t="inlineStr">
        <f aca="false">FALSE()</f>
        <is>
          <t/>
        </is>
      </c>
    </row>
    <row r="2616" customFormat="false" ht="15" hidden="false" customHeight="false" outlineLevel="0" collapsed="false">
      <c r="A2616" s="24" t="s">
        <v>15089</v>
      </c>
      <c r="B2616" s="24" t="s">
        <v>15145</v>
      </c>
      <c r="C2616" s="24" t="n">
        <v>3</v>
      </c>
      <c r="D2616" s="108" t="n">
        <v>0</v>
      </c>
      <c r="E2616" s="108" t="n">
        <v>0.954242509439325</v>
      </c>
      <c r="F2616" s="24" t="s">
        <v>14245</v>
      </c>
      <c r="G2616" s="24" t="inlineStr">
        <f aca="false">FALSE()</f>
        <is>
          <t/>
        </is>
      </c>
      <c r="H2616" s="24" t="inlineStr">
        <f aca="false">FALSE()</f>
        <is>
          <t/>
        </is>
      </c>
      <c r="I2616" s="24" t="inlineStr">
        <f aca="false">FALSE()</f>
        <is>
          <t/>
        </is>
      </c>
      <c r="J2616" s="24" t="inlineStr">
        <f aca="false">FALSE()</f>
        <is>
          <t/>
        </is>
      </c>
      <c r="K2616" s="24" t="inlineStr">
        <f aca="false">FALSE()</f>
        <is>
          <t/>
        </is>
      </c>
      <c r="L2616" s="24" t="inlineStr">
        <f aca="false">FALSE()</f>
        <is>
          <t/>
        </is>
      </c>
    </row>
    <row r="2617" customFormat="false" ht="15" hidden="false" customHeight="false" outlineLevel="0" collapsed="false">
      <c r="A2617" s="24" t="s">
        <v>15145</v>
      </c>
      <c r="B2617" s="24" t="s">
        <v>15468</v>
      </c>
      <c r="C2617" s="24" t="n">
        <v>3</v>
      </c>
      <c r="D2617" s="108" t="n">
        <v>0</v>
      </c>
      <c r="E2617" s="108" t="n">
        <v>0.954242509439325</v>
      </c>
      <c r="F2617" s="24" t="s">
        <v>14245</v>
      </c>
      <c r="G2617" s="24" t="inlineStr">
        <f aca="false">FALSE()</f>
        <is>
          <t/>
        </is>
      </c>
      <c r="H2617" s="24" t="inlineStr">
        <f aca="false">FALSE()</f>
        <is>
          <t/>
        </is>
      </c>
      <c r="I2617" s="24" t="inlineStr">
        <f aca="false">FALSE()</f>
        <is>
          <t/>
        </is>
      </c>
      <c r="J2617" s="24" t="inlineStr">
        <f aca="false">FALSE()</f>
        <is>
          <t/>
        </is>
      </c>
      <c r="K2617" s="24" t="inlineStr">
        <f aca="false">FALSE()</f>
        <is>
          <t/>
        </is>
      </c>
      <c r="L2617" s="24" t="inlineStr">
        <f aca="false">FALSE()</f>
        <is>
          <t/>
        </is>
      </c>
    </row>
    <row r="2618" customFormat="false" ht="15" hidden="false" customHeight="false" outlineLevel="0" collapsed="false">
      <c r="A2618" s="24" t="s">
        <v>15468</v>
      </c>
      <c r="B2618" s="24" t="s">
        <v>14853</v>
      </c>
      <c r="C2618" s="24" t="n">
        <v>3</v>
      </c>
      <c r="D2618" s="108" t="n">
        <v>0</v>
      </c>
      <c r="E2618" s="108" t="n">
        <v>0.954242509439325</v>
      </c>
      <c r="F2618" s="24" t="s">
        <v>14245</v>
      </c>
      <c r="G2618" s="24" t="inlineStr">
        <f aca="false">FALSE()</f>
        <is>
          <t/>
        </is>
      </c>
      <c r="H2618" s="24" t="inlineStr">
        <f aca="false">FALSE()</f>
        <is>
          <t/>
        </is>
      </c>
      <c r="I2618" s="24" t="inlineStr">
        <f aca="false">FALSE()</f>
        <is>
          <t/>
        </is>
      </c>
      <c r="J2618" s="24" t="inlineStr">
        <f aca="false">FALSE()</f>
        <is>
          <t/>
        </is>
      </c>
      <c r="K2618" s="24" t="inlineStr">
        <f aca="false">FALSE()</f>
        <is>
          <t/>
        </is>
      </c>
      <c r="L2618" s="24" t="inlineStr">
        <f aca="false">FALSE()</f>
        <is>
          <t/>
        </is>
      </c>
    </row>
    <row r="2619" customFormat="false" ht="15" hidden="false" customHeight="false" outlineLevel="0" collapsed="false">
      <c r="A2619" s="24" t="s">
        <v>14853</v>
      </c>
      <c r="B2619" s="24" t="s">
        <v>1219</v>
      </c>
      <c r="C2619" s="24" t="n">
        <v>3</v>
      </c>
      <c r="D2619" s="108" t="n">
        <v>0</v>
      </c>
      <c r="E2619" s="108" t="n">
        <v>0.954242509439325</v>
      </c>
      <c r="F2619" s="24" t="s">
        <v>14245</v>
      </c>
      <c r="G2619" s="24" t="inlineStr">
        <f aca="false">FALSE()</f>
        <is>
          <t/>
        </is>
      </c>
      <c r="H2619" s="24" t="inlineStr">
        <f aca="false">FALSE()</f>
        <is>
          <t/>
        </is>
      </c>
      <c r="I2619" s="24" t="inlineStr">
        <f aca="false">FALSE()</f>
        <is>
          <t/>
        </is>
      </c>
      <c r="J2619" s="24" t="inlineStr">
        <f aca="false">FALSE()</f>
        <is>
          <t/>
        </is>
      </c>
      <c r="K2619" s="24" t="inlineStr">
        <f aca="false">FALSE()</f>
        <is>
          <t/>
        </is>
      </c>
      <c r="L2619" s="24" t="inlineStr">
        <f aca="false">FALSE()</f>
        <is>
          <t/>
        </is>
      </c>
    </row>
    <row r="2620" customFormat="false" ht="15" hidden="false" customHeight="false" outlineLevel="0" collapsed="false">
      <c r="A2620" s="24" t="s">
        <v>1219</v>
      </c>
      <c r="B2620" s="24" t="s">
        <v>338</v>
      </c>
      <c r="C2620" s="24" t="n">
        <v>3</v>
      </c>
      <c r="D2620" s="108" t="n">
        <v>0</v>
      </c>
      <c r="E2620" s="108" t="n">
        <v>0.954242509439325</v>
      </c>
      <c r="F2620" s="24" t="s">
        <v>14245</v>
      </c>
      <c r="G2620" s="24" t="inlineStr">
        <f aca="false">FALSE()</f>
        <is>
          <t/>
        </is>
      </c>
      <c r="H2620" s="24" t="inlineStr">
        <f aca="false">FALSE()</f>
        <is>
          <t/>
        </is>
      </c>
      <c r="I2620" s="24" t="inlineStr">
        <f aca="false">FALSE()</f>
        <is>
          <t/>
        </is>
      </c>
      <c r="J2620" s="24" t="inlineStr">
        <f aca="false">FALSE()</f>
        <is>
          <t/>
        </is>
      </c>
      <c r="K2620" s="24" t="inlineStr">
        <f aca="false">FALSE()</f>
        <is>
          <t/>
        </is>
      </c>
      <c r="L2620" s="24" t="inlineStr">
        <f aca="false">FALSE()</f>
        <is>
          <t/>
        </is>
      </c>
    </row>
    <row r="2621" customFormat="false" ht="15" hidden="false" customHeight="false" outlineLevel="0" collapsed="false">
      <c r="A2621" s="24" t="s">
        <v>1226</v>
      </c>
      <c r="B2621" s="24" t="s">
        <v>15674</v>
      </c>
      <c r="C2621" s="24" t="n">
        <v>2</v>
      </c>
      <c r="D2621" s="108" t="n">
        <v>0.0117394172703788</v>
      </c>
      <c r="E2621" s="108" t="n">
        <v>1.13033376849501</v>
      </c>
      <c r="F2621" s="24" t="s">
        <v>14245</v>
      </c>
      <c r="G2621" s="24" t="inlineStr">
        <f aca="false">FALSE()</f>
        <is>
          <t/>
        </is>
      </c>
      <c r="H2621" s="24" t="inlineStr">
        <f aca="false">FALSE()</f>
        <is>
          <t/>
        </is>
      </c>
      <c r="I2621" s="24" t="inlineStr">
        <f aca="false">FALSE()</f>
        <is>
          <t/>
        </is>
      </c>
      <c r="J2621" s="24" t="inlineStr">
        <f aca="false">FALSE()</f>
        <is>
          <t/>
        </is>
      </c>
      <c r="K2621" s="24" t="inlineStr">
        <f aca="false">FALSE()</f>
        <is>
          <t/>
        </is>
      </c>
      <c r="L2621" s="24" t="inlineStr">
        <f aca="false">FALSE()</f>
        <is>
          <t/>
        </is>
      </c>
    </row>
    <row r="2622" customFormat="false" ht="15" hidden="false" customHeight="false" outlineLevel="0" collapsed="false">
      <c r="A2622" s="24" t="s">
        <v>338</v>
      </c>
      <c r="B2622" s="24" t="s">
        <v>15676</v>
      </c>
      <c r="C2622" s="24" t="n">
        <v>2</v>
      </c>
      <c r="D2622" s="108" t="n">
        <v>0.0117394172703788</v>
      </c>
      <c r="E2622" s="108" t="n">
        <v>0.954242509439325</v>
      </c>
      <c r="F2622" s="24" t="s">
        <v>14245</v>
      </c>
      <c r="G2622" s="24" t="inlineStr">
        <f aca="false">FALSE()</f>
        <is>
          <t/>
        </is>
      </c>
      <c r="H2622" s="24" t="inlineStr">
        <f aca="false">FALSE()</f>
        <is>
          <t/>
        </is>
      </c>
      <c r="I2622" s="24" t="inlineStr">
        <f aca="false">FALSE()</f>
        <is>
          <t/>
        </is>
      </c>
      <c r="J2622" s="24" t="inlineStr">
        <f aca="false">FALSE()</f>
        <is>
          <t/>
        </is>
      </c>
      <c r="K2622" s="24" t="inlineStr">
        <f aca="false">FALSE()</f>
        <is>
          <t/>
        </is>
      </c>
      <c r="L2622" s="24" t="inlineStr">
        <f aca="false">FALSE()</f>
        <is>
          <t/>
        </is>
      </c>
    </row>
    <row r="2623" customFormat="false" ht="15" hidden="false" customHeight="false" outlineLevel="0" collapsed="false">
      <c r="A2623" s="24" t="s">
        <v>15115</v>
      </c>
      <c r="B2623" s="24" t="s">
        <v>1380</v>
      </c>
      <c r="C2623" s="24" t="n">
        <v>3</v>
      </c>
      <c r="D2623" s="108" t="n">
        <v>0</v>
      </c>
      <c r="E2623" s="108" t="n">
        <v>1.02802872360024</v>
      </c>
      <c r="F2623" s="24" t="s">
        <v>14254</v>
      </c>
      <c r="G2623" s="24" t="inlineStr">
        <f aca="false">FALSE()</f>
        <is>
          <t/>
        </is>
      </c>
      <c r="H2623" s="24" t="inlineStr">
        <f aca="false">FALSE()</f>
        <is>
          <t/>
        </is>
      </c>
      <c r="I2623" s="24" t="inlineStr">
        <f aca="false">FALSE()</f>
        <is>
          <t/>
        </is>
      </c>
      <c r="J2623" s="24" t="inlineStr">
        <f aca="false">FALSE()</f>
        <is>
          <t/>
        </is>
      </c>
      <c r="K2623" s="24" t="inlineStr">
        <f aca="false">FALSE()</f>
        <is>
          <t/>
        </is>
      </c>
      <c r="L2623" s="24" t="inlineStr">
        <f aca="false">FALSE()</f>
        <is>
          <t/>
        </is>
      </c>
    </row>
    <row r="2624" customFormat="false" ht="15" hidden="false" customHeight="false" outlineLevel="0" collapsed="false">
      <c r="A2624" s="24" t="s">
        <v>1380</v>
      </c>
      <c r="B2624" s="24" t="s">
        <v>14864</v>
      </c>
      <c r="C2624" s="24" t="n">
        <v>3</v>
      </c>
      <c r="D2624" s="108" t="n">
        <v>0</v>
      </c>
      <c r="E2624" s="108" t="n">
        <v>1.02802872360024</v>
      </c>
      <c r="F2624" s="24" t="s">
        <v>14254</v>
      </c>
      <c r="G2624" s="24" t="inlineStr">
        <f aca="false">FALSE()</f>
        <is>
          <t/>
        </is>
      </c>
      <c r="H2624" s="24" t="inlineStr">
        <f aca="false">FALSE()</f>
        <is>
          <t/>
        </is>
      </c>
      <c r="I2624" s="24" t="inlineStr">
        <f aca="false">FALSE()</f>
        <is>
          <t/>
        </is>
      </c>
      <c r="J2624" s="24" t="n">
        <f aca="false">TRUE()</f>
        <v>1</v>
      </c>
      <c r="K2624" s="24" t="inlineStr">
        <f aca="false">FALSE()</f>
        <is>
          <t/>
        </is>
      </c>
      <c r="L2624" s="24" t="inlineStr">
        <f aca="false">FALSE()</f>
        <is>
          <t/>
        </is>
      </c>
    </row>
    <row r="2625" customFormat="false" ht="15" hidden="false" customHeight="false" outlineLevel="0" collapsed="false">
      <c r="A2625" s="24" t="s">
        <v>14864</v>
      </c>
      <c r="B2625" s="24" t="s">
        <v>15127</v>
      </c>
      <c r="C2625" s="24" t="n">
        <v>3</v>
      </c>
      <c r="D2625" s="108" t="n">
        <v>0</v>
      </c>
      <c r="E2625" s="108" t="n">
        <v>1.02802872360024</v>
      </c>
      <c r="F2625" s="24" t="s">
        <v>14254</v>
      </c>
      <c r="G2625" s="24" t="n">
        <f aca="false">TRUE()</f>
        <v>1</v>
      </c>
      <c r="H2625" s="24" t="inlineStr">
        <f aca="false">FALSE()</f>
        <is>
          <t/>
        </is>
      </c>
      <c r="I2625" s="24" t="inlineStr">
        <f aca="false">FALSE()</f>
        <is>
          <t/>
        </is>
      </c>
      <c r="J2625" s="24" t="n">
        <f aca="false">FALSE()</f>
        <v>0</v>
      </c>
      <c r="K2625" s="24" t="inlineStr">
        <f aca="false">FALSE()</f>
        <is>
          <t/>
        </is>
      </c>
      <c r="L2625" s="24" t="inlineStr">
        <f aca="false">FALSE()</f>
        <is>
          <t/>
        </is>
      </c>
    </row>
    <row r="2626" customFormat="false" ht="15" hidden="false" customHeight="false" outlineLevel="0" collapsed="false">
      <c r="A2626" s="24" t="s">
        <v>15127</v>
      </c>
      <c r="B2626" s="24" t="s">
        <v>15380</v>
      </c>
      <c r="C2626" s="24" t="n">
        <v>3</v>
      </c>
      <c r="D2626" s="108" t="n">
        <v>0</v>
      </c>
      <c r="E2626" s="108" t="n">
        <v>1.02802872360024</v>
      </c>
      <c r="F2626" s="24" t="s">
        <v>14254</v>
      </c>
      <c r="G2626" s="24" t="n">
        <f aca="false">FALSE()</f>
        <v>0</v>
      </c>
      <c r="H2626" s="24" t="inlineStr">
        <f aca="false">FALSE()</f>
        <is>
          <t/>
        </is>
      </c>
      <c r="I2626" s="24" t="inlineStr">
        <f aca="false">FALSE()</f>
        <is>
          <t/>
        </is>
      </c>
      <c r="J2626" s="24" t="inlineStr">
        <f aca="false">FALSE()</f>
        <is>
          <t/>
        </is>
      </c>
      <c r="K2626" s="24" t="inlineStr">
        <f aca="false">FALSE()</f>
        <is>
          <t/>
        </is>
      </c>
      <c r="L2626" s="24" t="inlineStr">
        <f aca="false">FALSE()</f>
        <is>
          <t/>
        </is>
      </c>
    </row>
    <row r="2627" customFormat="false" ht="15" hidden="false" customHeight="false" outlineLevel="0" collapsed="false">
      <c r="A2627" s="24" t="s">
        <v>15380</v>
      </c>
      <c r="B2627" s="24" t="s">
        <v>15464</v>
      </c>
      <c r="C2627" s="24" t="n">
        <v>3</v>
      </c>
      <c r="D2627" s="108" t="n">
        <v>0</v>
      </c>
      <c r="E2627" s="108" t="n">
        <v>1.02802872360024</v>
      </c>
      <c r="F2627" s="24" t="s">
        <v>14254</v>
      </c>
      <c r="G2627" s="24" t="inlineStr">
        <f aca="false">FALSE()</f>
        <is>
          <t/>
        </is>
      </c>
      <c r="H2627" s="24" t="inlineStr">
        <f aca="false">FALSE()</f>
        <is>
          <t/>
        </is>
      </c>
      <c r="I2627" s="24" t="inlineStr">
        <f aca="false">FALSE()</f>
        <is>
          <t/>
        </is>
      </c>
      <c r="J2627" s="24" t="inlineStr">
        <f aca="false">FALSE()</f>
        <is>
          <t/>
        </is>
      </c>
      <c r="K2627" s="24" t="inlineStr">
        <f aca="false">FALSE()</f>
        <is>
          <t/>
        </is>
      </c>
      <c r="L2627" s="24" t="inlineStr">
        <f aca="false">FALSE()</f>
        <is>
          <t/>
        </is>
      </c>
    </row>
    <row r="2628" customFormat="false" ht="15" hidden="false" customHeight="false" outlineLevel="0" collapsed="false">
      <c r="A2628" s="24" t="s">
        <v>15464</v>
      </c>
      <c r="B2628" s="24" t="s">
        <v>14821</v>
      </c>
      <c r="C2628" s="24" t="n">
        <v>3</v>
      </c>
      <c r="D2628" s="108" t="n">
        <v>0</v>
      </c>
      <c r="E2628" s="108" t="n">
        <v>1.02802872360024</v>
      </c>
      <c r="F2628" s="24" t="s">
        <v>14254</v>
      </c>
      <c r="G2628" s="24" t="inlineStr">
        <f aca="false">FALSE()</f>
        <is>
          <t/>
        </is>
      </c>
      <c r="H2628" s="24" t="inlineStr">
        <f aca="false">FALSE()</f>
        <is>
          <t/>
        </is>
      </c>
      <c r="I2628" s="24" t="inlineStr">
        <f aca="false">FALSE()</f>
        <is>
          <t/>
        </is>
      </c>
      <c r="J2628" s="24" t="inlineStr">
        <f aca="false">FALSE()</f>
        <is>
          <t/>
        </is>
      </c>
      <c r="K2628" s="24" t="inlineStr">
        <f aca="false">FALSE()</f>
        <is>
          <t/>
        </is>
      </c>
      <c r="L2628" s="24" t="inlineStr">
        <f aca="false">FALSE()</f>
        <is>
          <t/>
        </is>
      </c>
    </row>
    <row r="2629" customFormat="false" ht="15" hidden="false" customHeight="false" outlineLevel="0" collapsed="false">
      <c r="A2629" s="24" t="s">
        <v>14821</v>
      </c>
      <c r="B2629" s="24" t="s">
        <v>3236</v>
      </c>
      <c r="C2629" s="24" t="n">
        <v>3</v>
      </c>
      <c r="D2629" s="108" t="n">
        <v>0</v>
      </c>
      <c r="E2629" s="108" t="n">
        <v>1.02802872360024</v>
      </c>
      <c r="F2629" s="24" t="s">
        <v>14254</v>
      </c>
      <c r="G2629" s="24" t="inlineStr">
        <f aca="false">FALSE()</f>
        <is>
          <t/>
        </is>
      </c>
      <c r="H2629" s="24" t="inlineStr">
        <f aca="false">FALSE()</f>
        <is>
          <t/>
        </is>
      </c>
      <c r="I2629" s="24" t="inlineStr">
        <f aca="false">FALSE()</f>
        <is>
          <t/>
        </is>
      </c>
      <c r="J2629" s="24" t="inlineStr">
        <f aca="false">FALSE()</f>
        <is>
          <t/>
        </is>
      </c>
      <c r="K2629" s="24" t="inlineStr">
        <f aca="false">FALSE()</f>
        <is>
          <t/>
        </is>
      </c>
      <c r="L2629" s="24" t="inlineStr">
        <f aca="false">FALSE()</f>
        <is>
          <t/>
        </is>
      </c>
    </row>
    <row r="2630" customFormat="false" ht="15" hidden="false" customHeight="false" outlineLevel="0" collapsed="false">
      <c r="A2630" s="24" t="s">
        <v>3236</v>
      </c>
      <c r="B2630" s="24" t="s">
        <v>338</v>
      </c>
      <c r="C2630" s="24" t="n">
        <v>3</v>
      </c>
      <c r="D2630" s="108" t="n">
        <v>0</v>
      </c>
      <c r="E2630" s="108" t="n">
        <v>1.02802872360024</v>
      </c>
      <c r="F2630" s="24" t="s">
        <v>14254</v>
      </c>
      <c r="G2630" s="24" t="inlineStr">
        <f aca="false">FALSE()</f>
        <is>
          <t/>
        </is>
      </c>
      <c r="H2630" s="24" t="inlineStr">
        <f aca="false">FALSE()</f>
        <is>
          <t/>
        </is>
      </c>
      <c r="I2630" s="24" t="inlineStr">
        <f aca="false">FALSE()</f>
        <is>
          <t/>
        </is>
      </c>
      <c r="J2630" s="24" t="inlineStr">
        <f aca="false">FALSE()</f>
        <is>
          <t/>
        </is>
      </c>
      <c r="K2630" s="24" t="inlineStr">
        <f aca="false">FALSE()</f>
        <is>
          <t/>
        </is>
      </c>
      <c r="L2630" s="24" t="inlineStr">
        <f aca="false">FALSE()</f>
        <is>
          <t/>
        </is>
      </c>
    </row>
    <row r="2631" customFormat="false" ht="15" hidden="false" customHeight="false" outlineLevel="0" collapsed="false">
      <c r="A2631" s="24" t="s">
        <v>338</v>
      </c>
      <c r="B2631" s="24" t="s">
        <v>15694</v>
      </c>
      <c r="C2631" s="24" t="n">
        <v>3</v>
      </c>
      <c r="D2631" s="108" t="n">
        <v>0</v>
      </c>
      <c r="E2631" s="108" t="n">
        <v>1.02802872360024</v>
      </c>
      <c r="F2631" s="24" t="s">
        <v>14254</v>
      </c>
      <c r="G2631" s="24" t="inlineStr">
        <f aca="false">FALSE()</f>
        <is>
          <t/>
        </is>
      </c>
      <c r="H2631" s="24" t="inlineStr">
        <f aca="false">FALSE()</f>
        <is>
          <t/>
        </is>
      </c>
      <c r="I2631" s="24" t="inlineStr">
        <f aca="false">FALSE()</f>
        <is>
          <t/>
        </is>
      </c>
      <c r="J2631" s="24" t="inlineStr">
        <f aca="false">FALSE()</f>
        <is>
          <t/>
        </is>
      </c>
      <c r="K2631" s="24" t="inlineStr">
        <f aca="false">FALSE()</f>
        <is>
          <t/>
        </is>
      </c>
      <c r="L2631" s="24" t="inlineStr">
        <f aca="false">FALSE()</f>
        <is>
          <t/>
        </is>
      </c>
    </row>
    <row r="2632" customFormat="false" ht="15" hidden="false" customHeight="false" outlineLevel="0" collapsed="false">
      <c r="A2632" s="24" t="s">
        <v>15694</v>
      </c>
      <c r="B2632" s="24" t="s">
        <v>1375</v>
      </c>
      <c r="C2632" s="24" t="n">
        <v>3</v>
      </c>
      <c r="D2632" s="108" t="n">
        <v>0</v>
      </c>
      <c r="E2632" s="108" t="n">
        <v>1.02802872360024</v>
      </c>
      <c r="F2632" s="24" t="s">
        <v>14254</v>
      </c>
      <c r="G2632" s="24" t="inlineStr">
        <f aca="false">FALSE()</f>
        <is>
          <t/>
        </is>
      </c>
      <c r="H2632" s="24" t="inlineStr">
        <f aca="false">FALSE()</f>
        <is>
          <t/>
        </is>
      </c>
      <c r="I2632" s="24" t="inlineStr">
        <f aca="false">FALSE()</f>
        <is>
          <t/>
        </is>
      </c>
      <c r="J2632" s="24" t="inlineStr">
        <f aca="false">FALSE()</f>
        <is>
          <t/>
        </is>
      </c>
      <c r="K2632" s="24" t="inlineStr">
        <f aca="false">FALSE()</f>
        <is>
          <t/>
        </is>
      </c>
      <c r="L2632" s="24" t="inlineStr">
        <f aca="false">FALSE()</f>
        <is>
          <t/>
        </is>
      </c>
    </row>
    <row r="2633" customFormat="false" ht="15" hidden="false" customHeight="false" outlineLevel="0" collapsed="false">
      <c r="A2633" s="24" t="s">
        <v>1374</v>
      </c>
      <c r="B2633" s="24" t="s">
        <v>15115</v>
      </c>
      <c r="C2633" s="24" t="n">
        <v>2</v>
      </c>
      <c r="D2633" s="108" t="n">
        <v>0.0100623576603246</v>
      </c>
      <c r="E2633" s="108" t="n">
        <v>1.20411998265592</v>
      </c>
      <c r="F2633" s="24" t="s">
        <v>14254</v>
      </c>
      <c r="G2633" s="24" t="inlineStr">
        <f aca="false">FALSE()</f>
        <is>
          <t/>
        </is>
      </c>
      <c r="H2633" s="24" t="inlineStr">
        <f aca="false">FALSE()</f>
        <is>
          <t/>
        </is>
      </c>
      <c r="I2633" s="24" t="inlineStr">
        <f aca="false">FALSE()</f>
        <is>
          <t/>
        </is>
      </c>
      <c r="J2633" s="24" t="inlineStr">
        <f aca="false">FALSE()</f>
        <is>
          <t/>
        </is>
      </c>
      <c r="K2633" s="24" t="inlineStr">
        <f aca="false">FALSE()</f>
        <is>
          <t/>
        </is>
      </c>
      <c r="L2633" s="24" t="inlineStr">
        <f aca="false">FALSE()</f>
        <is>
          <t/>
        </is>
      </c>
    </row>
    <row r="2634" customFormat="false" ht="15" hidden="false" customHeight="false" outlineLevel="0" collapsed="false">
      <c r="A2634" s="24" t="s">
        <v>15193</v>
      </c>
      <c r="B2634" s="24" t="s">
        <v>338</v>
      </c>
      <c r="C2634" s="24" t="n">
        <v>4</v>
      </c>
      <c r="D2634" s="108" t="n">
        <v>0</v>
      </c>
      <c r="E2634" s="108" t="n">
        <v>0.977723605288848</v>
      </c>
      <c r="F2634" s="24" t="s">
        <v>14262</v>
      </c>
      <c r="G2634" s="24" t="inlineStr">
        <f aca="false">FALSE()</f>
        <is>
          <t/>
        </is>
      </c>
      <c r="H2634" s="24" t="inlineStr">
        <f aca="false">FALSE()</f>
        <is>
          <t/>
        </is>
      </c>
      <c r="I2634" s="24" t="inlineStr">
        <f aca="false">FALSE()</f>
        <is>
          <t/>
        </is>
      </c>
      <c r="J2634" s="24" t="inlineStr">
        <f aca="false">FALSE()</f>
        <is>
          <t/>
        </is>
      </c>
      <c r="K2634" s="24" t="inlineStr">
        <f aca="false">FALSE()</f>
        <is>
          <t/>
        </is>
      </c>
      <c r="L2634" s="24" t="inlineStr">
        <f aca="false">FALSE()</f>
        <is>
          <t/>
        </is>
      </c>
    </row>
    <row r="2635" customFormat="false" ht="15" hidden="false" customHeight="false" outlineLevel="0" collapsed="false">
      <c r="A2635" s="24" t="s">
        <v>338</v>
      </c>
      <c r="B2635" s="24" t="s">
        <v>15406</v>
      </c>
      <c r="C2635" s="24" t="n">
        <v>4</v>
      </c>
      <c r="D2635" s="108" t="n">
        <v>0</v>
      </c>
      <c r="E2635" s="108" t="n">
        <v>0.977723605288848</v>
      </c>
      <c r="F2635" s="24" t="s">
        <v>14262</v>
      </c>
      <c r="G2635" s="24" t="inlineStr">
        <f aca="false">FALSE()</f>
        <is>
          <t/>
        </is>
      </c>
      <c r="H2635" s="24" t="inlineStr">
        <f aca="false">FALSE()</f>
        <is>
          <t/>
        </is>
      </c>
      <c r="I2635" s="24" t="inlineStr">
        <f aca="false">FALSE()</f>
        <is>
          <t/>
        </is>
      </c>
      <c r="J2635" s="24" t="inlineStr">
        <f aca="false">FALSE()</f>
        <is>
          <t/>
        </is>
      </c>
      <c r="K2635" s="24" t="inlineStr">
        <f aca="false">FALSE()</f>
        <is>
          <t/>
        </is>
      </c>
      <c r="L2635" s="24" t="inlineStr">
        <f aca="false">FALSE()</f>
        <is>
          <t/>
        </is>
      </c>
    </row>
    <row r="2636" customFormat="false" ht="15" hidden="false" customHeight="false" outlineLevel="0" collapsed="false">
      <c r="A2636" s="24" t="s">
        <v>15406</v>
      </c>
      <c r="B2636" s="24" t="s">
        <v>15407</v>
      </c>
      <c r="C2636" s="24" t="n">
        <v>4</v>
      </c>
      <c r="D2636" s="108" t="n">
        <v>0</v>
      </c>
      <c r="E2636" s="108" t="n">
        <v>0.977723605288848</v>
      </c>
      <c r="F2636" s="24" t="s">
        <v>14262</v>
      </c>
      <c r="G2636" s="24" t="inlineStr">
        <f aca="false">FALSE()</f>
        <is>
          <t/>
        </is>
      </c>
      <c r="H2636" s="24" t="inlineStr">
        <f aca="false">FALSE()</f>
        <is>
          <t/>
        </is>
      </c>
      <c r="I2636" s="24" t="inlineStr">
        <f aca="false">FALSE()</f>
        <is>
          <t/>
        </is>
      </c>
      <c r="J2636" s="24" t="inlineStr">
        <f aca="false">FALSE()</f>
        <is>
          <t/>
        </is>
      </c>
      <c r="K2636" s="24" t="inlineStr">
        <f aca="false">FALSE()</f>
        <is>
          <t/>
        </is>
      </c>
      <c r="L2636" s="24" t="inlineStr">
        <f aca="false">FALSE()</f>
        <is>
          <t/>
        </is>
      </c>
    </row>
    <row r="2637" customFormat="false" ht="15" hidden="false" customHeight="false" outlineLevel="0" collapsed="false">
      <c r="A2637" s="24" t="s">
        <v>15407</v>
      </c>
      <c r="B2637" s="24" t="s">
        <v>15118</v>
      </c>
      <c r="C2637" s="24" t="n">
        <v>4</v>
      </c>
      <c r="D2637" s="108" t="n">
        <v>0</v>
      </c>
      <c r="E2637" s="108" t="n">
        <v>0.977723605288848</v>
      </c>
      <c r="F2637" s="24" t="s">
        <v>14262</v>
      </c>
      <c r="G2637" s="24" t="inlineStr">
        <f aca="false">FALSE()</f>
        <is>
          <t/>
        </is>
      </c>
      <c r="H2637" s="24" t="inlineStr">
        <f aca="false">FALSE()</f>
        <is>
          <t/>
        </is>
      </c>
      <c r="I2637" s="24" t="inlineStr">
        <f aca="false">FALSE()</f>
        <is>
          <t/>
        </is>
      </c>
      <c r="J2637" s="24" t="inlineStr">
        <f aca="false">FALSE()</f>
        <is>
          <t/>
        </is>
      </c>
      <c r="K2637" s="24" t="inlineStr">
        <f aca="false">FALSE()</f>
        <is>
          <t/>
        </is>
      </c>
      <c r="L2637" s="24" t="inlineStr">
        <f aca="false">FALSE()</f>
        <is>
          <t/>
        </is>
      </c>
    </row>
    <row r="2638" customFormat="false" ht="15" hidden="false" customHeight="false" outlineLevel="0" collapsed="false">
      <c r="A2638" s="24" t="s">
        <v>15118</v>
      </c>
      <c r="B2638" s="24" t="s">
        <v>877</v>
      </c>
      <c r="C2638" s="24" t="n">
        <v>4</v>
      </c>
      <c r="D2638" s="108" t="n">
        <v>0</v>
      </c>
      <c r="E2638" s="108" t="n">
        <v>0.676693609624867</v>
      </c>
      <c r="F2638" s="24" t="s">
        <v>14262</v>
      </c>
      <c r="G2638" s="24" t="inlineStr">
        <f aca="false">FALSE()</f>
        <is>
          <t/>
        </is>
      </c>
      <c r="H2638" s="24" t="inlineStr">
        <f aca="false">FALSE()</f>
        <is>
          <t/>
        </is>
      </c>
      <c r="I2638" s="24" t="inlineStr">
        <f aca="false">FALSE()</f>
        <is>
          <t/>
        </is>
      </c>
      <c r="J2638" s="24" t="inlineStr">
        <f aca="false">FALSE()</f>
        <is>
          <t/>
        </is>
      </c>
      <c r="K2638" s="24" t="inlineStr">
        <f aca="false">FALSE()</f>
        <is>
          <t/>
        </is>
      </c>
      <c r="L2638" s="24" t="inlineStr">
        <f aca="false">FALSE()</f>
        <is>
          <t/>
        </is>
      </c>
    </row>
    <row r="2639" customFormat="false" ht="15" hidden="false" customHeight="false" outlineLevel="0" collapsed="false">
      <c r="A2639" s="24" t="s">
        <v>877</v>
      </c>
      <c r="B2639" s="24" t="s">
        <v>877</v>
      </c>
      <c r="C2639" s="24" t="n">
        <v>4</v>
      </c>
      <c r="D2639" s="108" t="n">
        <v>0</v>
      </c>
      <c r="E2639" s="108" t="n">
        <v>0.375663613960885</v>
      </c>
      <c r="F2639" s="24" t="s">
        <v>14262</v>
      </c>
      <c r="G2639" s="24" t="inlineStr">
        <f aca="false">FALSE()</f>
        <is>
          <t/>
        </is>
      </c>
      <c r="H2639" s="24" t="inlineStr">
        <f aca="false">FALSE()</f>
        <is>
          <t/>
        </is>
      </c>
      <c r="I2639" s="24" t="inlineStr">
        <f aca="false">FALSE()</f>
        <is>
          <t/>
        </is>
      </c>
      <c r="J2639" s="24" t="inlineStr">
        <f aca="false">FALSE()</f>
        <is>
          <t/>
        </is>
      </c>
      <c r="K2639" s="24" t="inlineStr">
        <f aca="false">FALSE()</f>
        <is>
          <t/>
        </is>
      </c>
      <c r="L2639" s="24" t="inlineStr">
        <f aca="false">FALSE()</f>
        <is>
          <t/>
        </is>
      </c>
    </row>
    <row r="2640" customFormat="false" ht="15" hidden="false" customHeight="false" outlineLevel="0" collapsed="false">
      <c r="A2640" s="24" t="s">
        <v>877</v>
      </c>
      <c r="B2640" s="24" t="s">
        <v>15498</v>
      </c>
      <c r="C2640" s="24" t="n">
        <v>4</v>
      </c>
      <c r="D2640" s="108" t="n">
        <v>0</v>
      </c>
      <c r="E2640" s="108" t="n">
        <v>0.676693609624867</v>
      </c>
      <c r="F2640" s="24" t="s">
        <v>14262</v>
      </c>
      <c r="G2640" s="24" t="inlineStr">
        <f aca="false">FALSE()</f>
        <is>
          <t/>
        </is>
      </c>
      <c r="H2640" s="24" t="inlineStr">
        <f aca="false">FALSE()</f>
        <is>
          <t/>
        </is>
      </c>
      <c r="I2640" s="24" t="inlineStr">
        <f aca="false">FALSE()</f>
        <is>
          <t/>
        </is>
      </c>
      <c r="J2640" s="24" t="inlineStr">
        <f aca="false">FALSE()</f>
        <is>
          <t/>
        </is>
      </c>
      <c r="K2640" s="24" t="inlineStr">
        <f aca="false">FALSE()</f>
        <is>
          <t/>
        </is>
      </c>
      <c r="L2640" s="24" t="inlineStr">
        <f aca="false">FALSE()</f>
        <is>
          <t/>
        </is>
      </c>
    </row>
    <row r="2641" customFormat="false" ht="15" hidden="false" customHeight="false" outlineLevel="0" collapsed="false">
      <c r="A2641" s="24" t="s">
        <v>15498</v>
      </c>
      <c r="B2641" s="24" t="s">
        <v>15499</v>
      </c>
      <c r="C2641" s="24" t="n">
        <v>4</v>
      </c>
      <c r="D2641" s="108" t="n">
        <v>0</v>
      </c>
      <c r="E2641" s="108" t="n">
        <v>0.977723605288848</v>
      </c>
      <c r="F2641" s="24" t="s">
        <v>14262</v>
      </c>
      <c r="G2641" s="24" t="inlineStr">
        <f aca="false">FALSE()</f>
        <is>
          <t/>
        </is>
      </c>
      <c r="H2641" s="24" t="inlineStr">
        <f aca="false">FALSE()</f>
        <is>
          <t/>
        </is>
      </c>
      <c r="I2641" s="24" t="inlineStr">
        <f aca="false">FALSE()</f>
        <is>
          <t/>
        </is>
      </c>
      <c r="J2641" s="24" t="inlineStr">
        <f aca="false">FALSE()</f>
        <is>
          <t/>
        </is>
      </c>
      <c r="K2641" s="24" t="inlineStr">
        <f aca="false">FALSE()</f>
        <is>
          <t/>
        </is>
      </c>
      <c r="L2641" s="24" t="inlineStr">
        <f aca="false">FALSE()</f>
        <is>
          <t/>
        </is>
      </c>
    </row>
    <row r="2642" customFormat="false" ht="15" hidden="false" customHeight="false" outlineLevel="0" collapsed="false">
      <c r="A2642" s="24" t="s">
        <v>885</v>
      </c>
      <c r="B2642" s="24" t="s">
        <v>15193</v>
      </c>
      <c r="C2642" s="24" t="n">
        <v>3</v>
      </c>
      <c r="D2642" s="108" t="n">
        <v>0.00892419547202142</v>
      </c>
      <c r="E2642" s="108" t="n">
        <v>1.10266234189715</v>
      </c>
      <c r="F2642" s="24" t="s">
        <v>14262</v>
      </c>
      <c r="G2642" s="24" t="inlineStr">
        <f aca="false">FALSE()</f>
        <is>
          <t/>
        </is>
      </c>
      <c r="H2642" s="24" t="inlineStr">
        <f aca="false">FALSE()</f>
        <is>
          <t/>
        </is>
      </c>
      <c r="I2642" s="24" t="inlineStr">
        <f aca="false">FALSE()</f>
        <is>
          <t/>
        </is>
      </c>
      <c r="J2642" s="24" t="inlineStr">
        <f aca="false">FALSE()</f>
        <is>
          <t/>
        </is>
      </c>
      <c r="K2642" s="24" t="inlineStr">
        <f aca="false">FALSE()</f>
        <is>
          <t/>
        </is>
      </c>
      <c r="L2642" s="24" t="inlineStr">
        <f aca="false">FALSE()</f>
        <is>
          <t/>
        </is>
      </c>
    </row>
    <row r="2643" customFormat="false" ht="15" hidden="false" customHeight="false" outlineLevel="0" collapsed="false">
      <c r="A2643" s="24" t="s">
        <v>15499</v>
      </c>
      <c r="B2643" s="24" t="s">
        <v>15718</v>
      </c>
      <c r="C2643" s="24" t="n">
        <v>3</v>
      </c>
      <c r="D2643" s="108" t="n">
        <v>0.00892419547202142</v>
      </c>
      <c r="E2643" s="108" t="n">
        <v>1.10266234189715</v>
      </c>
      <c r="F2643" s="24" t="s">
        <v>14262</v>
      </c>
      <c r="G2643" s="24" t="inlineStr">
        <f aca="false">FALSE()</f>
        <is>
          <t/>
        </is>
      </c>
      <c r="H2643" s="24" t="inlineStr">
        <f aca="false">FALSE()</f>
        <is>
          <t/>
        </is>
      </c>
      <c r="I2643" s="24" t="inlineStr">
        <f aca="false">FALSE()</f>
        <is>
          <t/>
        </is>
      </c>
      <c r="J2643" s="24" t="inlineStr">
        <f aca="false">FALSE()</f>
        <is>
          <t/>
        </is>
      </c>
      <c r="K2643" s="24" t="inlineStr">
        <f aca="false">FALSE()</f>
        <is>
          <t/>
        </is>
      </c>
      <c r="L2643" s="24" t="inlineStr">
        <f aca="false">FALSE()</f>
        <is>
          <t/>
        </is>
      </c>
    </row>
    <row r="2644" customFormat="false" ht="15" hidden="false" customHeight="false" outlineLevel="0" collapsed="false">
      <c r="A2644" s="24" t="s">
        <v>15515</v>
      </c>
      <c r="B2644" s="24" t="s">
        <v>15516</v>
      </c>
      <c r="C2644" s="24" t="n">
        <v>4</v>
      </c>
      <c r="D2644" s="108" t="n">
        <v>0</v>
      </c>
      <c r="E2644" s="108" t="n">
        <v>1.02118929906994</v>
      </c>
      <c r="F2644" s="24" t="s">
        <v>14271</v>
      </c>
      <c r="G2644" s="24" t="inlineStr">
        <f aca="false">FALSE()</f>
        <is>
          <t/>
        </is>
      </c>
      <c r="H2644" s="24" t="inlineStr">
        <f aca="false">FALSE()</f>
        <is>
          <t/>
        </is>
      </c>
      <c r="I2644" s="24" t="inlineStr">
        <f aca="false">FALSE()</f>
        <is>
          <t/>
        </is>
      </c>
      <c r="J2644" s="24" t="inlineStr">
        <f aca="false">FALSE()</f>
        <is>
          <t/>
        </is>
      </c>
      <c r="K2644" s="24" t="inlineStr">
        <f aca="false">FALSE()</f>
        <is>
          <t/>
        </is>
      </c>
      <c r="L2644" s="24" t="inlineStr">
        <f aca="false">FALSE()</f>
        <is>
          <t/>
        </is>
      </c>
    </row>
    <row r="2645" customFormat="false" ht="15" hidden="false" customHeight="false" outlineLevel="0" collapsed="false">
      <c r="A2645" s="24" t="s">
        <v>15516</v>
      </c>
      <c r="B2645" s="24" t="s">
        <v>15517</v>
      </c>
      <c r="C2645" s="24" t="n">
        <v>4</v>
      </c>
      <c r="D2645" s="108" t="n">
        <v>0</v>
      </c>
      <c r="E2645" s="108" t="n">
        <v>1.02118929906994</v>
      </c>
      <c r="F2645" s="24" t="s">
        <v>14271</v>
      </c>
      <c r="G2645" s="24" t="inlineStr">
        <f aca="false">FALSE()</f>
        <is>
          <t/>
        </is>
      </c>
      <c r="H2645" s="24" t="inlineStr">
        <f aca="false">FALSE()</f>
        <is>
          <t/>
        </is>
      </c>
      <c r="I2645" s="24" t="inlineStr">
        <f aca="false">FALSE()</f>
        <is>
          <t/>
        </is>
      </c>
      <c r="J2645" s="24" t="inlineStr">
        <f aca="false">FALSE()</f>
        <is>
          <t/>
        </is>
      </c>
      <c r="K2645" s="24" t="inlineStr">
        <f aca="false">FALSE()</f>
        <is>
          <t/>
        </is>
      </c>
      <c r="L2645" s="24" t="inlineStr">
        <f aca="false">FALSE()</f>
        <is>
          <t/>
        </is>
      </c>
    </row>
    <row r="2646" customFormat="false" ht="15" hidden="false" customHeight="false" outlineLevel="0" collapsed="false">
      <c r="A2646" s="24" t="s">
        <v>15517</v>
      </c>
      <c r="B2646" s="24" t="s">
        <v>15263</v>
      </c>
      <c r="C2646" s="24" t="n">
        <v>4</v>
      </c>
      <c r="D2646" s="108" t="n">
        <v>0</v>
      </c>
      <c r="E2646" s="108" t="n">
        <v>1.02118929906994</v>
      </c>
      <c r="F2646" s="24" t="s">
        <v>14271</v>
      </c>
      <c r="G2646" s="24" t="inlineStr">
        <f aca="false">FALSE()</f>
        <is>
          <t/>
        </is>
      </c>
      <c r="H2646" s="24" t="inlineStr">
        <f aca="false">FALSE()</f>
        <is>
          <t/>
        </is>
      </c>
      <c r="I2646" s="24" t="inlineStr">
        <f aca="false">FALSE()</f>
        <is>
          <t/>
        </is>
      </c>
      <c r="J2646" s="24" t="inlineStr">
        <f aca="false">FALSE()</f>
        <is>
          <t/>
        </is>
      </c>
      <c r="K2646" s="24" t="inlineStr">
        <f aca="false">FALSE()</f>
        <is>
          <t/>
        </is>
      </c>
      <c r="L2646" s="24" t="inlineStr">
        <f aca="false">FALSE()</f>
        <is>
          <t/>
        </is>
      </c>
    </row>
    <row r="2647" customFormat="false" ht="15" hidden="false" customHeight="false" outlineLevel="0" collapsed="false">
      <c r="A2647" s="24" t="s">
        <v>15263</v>
      </c>
      <c r="B2647" s="24" t="s">
        <v>15518</v>
      </c>
      <c r="C2647" s="24" t="n">
        <v>4</v>
      </c>
      <c r="D2647" s="108" t="n">
        <v>0</v>
      </c>
      <c r="E2647" s="108" t="n">
        <v>1.02118929906994</v>
      </c>
      <c r="F2647" s="24" t="s">
        <v>14271</v>
      </c>
      <c r="G2647" s="24" t="inlineStr">
        <f aca="false">FALSE()</f>
        <is>
          <t/>
        </is>
      </c>
      <c r="H2647" s="24" t="inlineStr">
        <f aca="false">FALSE()</f>
        <is>
          <t/>
        </is>
      </c>
      <c r="I2647" s="24" t="inlineStr">
        <f aca="false">FALSE()</f>
        <is>
          <t/>
        </is>
      </c>
      <c r="J2647" s="24" t="inlineStr">
        <f aca="false">FALSE()</f>
        <is>
          <t/>
        </is>
      </c>
      <c r="K2647" s="24" t="inlineStr">
        <f aca="false">FALSE()</f>
        <is>
          <t/>
        </is>
      </c>
      <c r="L2647" s="24" t="inlineStr">
        <f aca="false">FALSE()</f>
        <is>
          <t/>
        </is>
      </c>
    </row>
    <row r="2648" customFormat="false" ht="15" hidden="false" customHeight="false" outlineLevel="0" collapsed="false">
      <c r="A2648" s="24" t="s">
        <v>15518</v>
      </c>
      <c r="B2648" s="24" t="s">
        <v>15519</v>
      </c>
      <c r="C2648" s="24" t="n">
        <v>4</v>
      </c>
      <c r="D2648" s="108" t="n">
        <v>0</v>
      </c>
      <c r="E2648" s="108" t="n">
        <v>1.02118929906994</v>
      </c>
      <c r="F2648" s="24" t="s">
        <v>14271</v>
      </c>
      <c r="G2648" s="24" t="inlineStr">
        <f aca="false">FALSE()</f>
        <is>
          <t/>
        </is>
      </c>
      <c r="H2648" s="24" t="inlineStr">
        <f aca="false">FALSE()</f>
        <is>
          <t/>
        </is>
      </c>
      <c r="I2648" s="24" t="inlineStr">
        <f aca="false">FALSE()</f>
        <is>
          <t/>
        </is>
      </c>
      <c r="J2648" s="24" t="inlineStr">
        <f aca="false">FALSE()</f>
        <is>
          <t/>
        </is>
      </c>
      <c r="K2648" s="24" t="inlineStr">
        <f aca="false">FALSE()</f>
        <is>
          <t/>
        </is>
      </c>
      <c r="L2648" s="24" t="inlineStr">
        <f aca="false">FALSE()</f>
        <is>
          <t/>
        </is>
      </c>
    </row>
    <row r="2649" customFormat="false" ht="15" hidden="false" customHeight="false" outlineLevel="0" collapsed="false">
      <c r="A2649" s="24" t="s">
        <v>15519</v>
      </c>
      <c r="B2649" s="24" t="s">
        <v>338</v>
      </c>
      <c r="C2649" s="24" t="n">
        <v>4</v>
      </c>
      <c r="D2649" s="108" t="n">
        <v>0</v>
      </c>
      <c r="E2649" s="108" t="n">
        <v>1.02118929906994</v>
      </c>
      <c r="F2649" s="24" t="s">
        <v>14271</v>
      </c>
      <c r="G2649" s="24" t="inlineStr">
        <f aca="false">FALSE()</f>
        <is>
          <t/>
        </is>
      </c>
      <c r="H2649" s="24" t="inlineStr">
        <f aca="false">FALSE()</f>
        <is>
          <t/>
        </is>
      </c>
      <c r="I2649" s="24" t="inlineStr">
        <f aca="false">FALSE()</f>
        <is>
          <t/>
        </is>
      </c>
      <c r="J2649" s="24" t="inlineStr">
        <f aca="false">FALSE()</f>
        <is>
          <t/>
        </is>
      </c>
      <c r="K2649" s="24" t="inlineStr">
        <f aca="false">FALSE()</f>
        <is>
          <t/>
        </is>
      </c>
      <c r="L2649" s="24" t="inlineStr">
        <f aca="false">FALSE()</f>
        <is>
          <t/>
        </is>
      </c>
    </row>
    <row r="2650" customFormat="false" ht="15" hidden="false" customHeight="false" outlineLevel="0" collapsed="false">
      <c r="A2650" s="24" t="s">
        <v>338</v>
      </c>
      <c r="B2650" s="24" t="s">
        <v>15108</v>
      </c>
      <c r="C2650" s="24" t="n">
        <v>4</v>
      </c>
      <c r="D2650" s="108" t="n">
        <v>0</v>
      </c>
      <c r="E2650" s="108" t="n">
        <v>1.02118929906994</v>
      </c>
      <c r="F2650" s="24" t="s">
        <v>14271</v>
      </c>
      <c r="G2650" s="24" t="inlineStr">
        <f aca="false">FALSE()</f>
        <is>
          <t/>
        </is>
      </c>
      <c r="H2650" s="24" t="inlineStr">
        <f aca="false">FALSE()</f>
        <is>
          <t/>
        </is>
      </c>
      <c r="I2650" s="24" t="inlineStr">
        <f aca="false">FALSE()</f>
        <is>
          <t/>
        </is>
      </c>
      <c r="J2650" s="24" t="inlineStr">
        <f aca="false">FALSE()</f>
        <is>
          <t/>
        </is>
      </c>
      <c r="K2650" s="24" t="inlineStr">
        <f aca="false">FALSE()</f>
        <is>
          <t/>
        </is>
      </c>
      <c r="L2650" s="24" t="inlineStr">
        <f aca="false">FALSE()</f>
        <is>
          <t/>
        </is>
      </c>
    </row>
    <row r="2651" customFormat="false" ht="15" hidden="false" customHeight="false" outlineLevel="0" collapsed="false">
      <c r="A2651" s="24" t="s">
        <v>15108</v>
      </c>
      <c r="B2651" s="24" t="s">
        <v>15159</v>
      </c>
      <c r="C2651" s="24" t="n">
        <v>4</v>
      </c>
      <c r="D2651" s="108" t="n">
        <v>0</v>
      </c>
      <c r="E2651" s="108" t="n">
        <v>1.02118929906994</v>
      </c>
      <c r="F2651" s="24" t="s">
        <v>14271</v>
      </c>
      <c r="G2651" s="24" t="inlineStr">
        <f aca="false">FALSE()</f>
        <is>
          <t/>
        </is>
      </c>
      <c r="H2651" s="24" t="inlineStr">
        <f aca="false">FALSE()</f>
        <is>
          <t/>
        </is>
      </c>
      <c r="I2651" s="24" t="inlineStr">
        <f aca="false">FALSE()</f>
        <is>
          <t/>
        </is>
      </c>
      <c r="J2651" s="24" t="inlineStr">
        <f aca="false">FALSE()</f>
        <is>
          <t/>
        </is>
      </c>
      <c r="K2651" s="24" t="inlineStr">
        <f aca="false">FALSE()</f>
        <is>
          <t/>
        </is>
      </c>
      <c r="L2651" s="24" t="inlineStr">
        <f aca="false">FALSE()</f>
        <is>
          <t/>
        </is>
      </c>
    </row>
    <row r="2652" customFormat="false" ht="15" hidden="false" customHeight="false" outlineLevel="0" collapsed="false">
      <c r="A2652" s="24" t="s">
        <v>15159</v>
      </c>
      <c r="B2652" s="24" t="s">
        <v>15520</v>
      </c>
      <c r="C2652" s="24" t="n">
        <v>4</v>
      </c>
      <c r="D2652" s="108" t="n">
        <v>0</v>
      </c>
      <c r="E2652" s="108" t="n">
        <v>1.02118929906994</v>
      </c>
      <c r="F2652" s="24" t="s">
        <v>14271</v>
      </c>
      <c r="G2652" s="24" t="inlineStr">
        <f aca="false">FALSE()</f>
        <is>
          <t/>
        </is>
      </c>
      <c r="H2652" s="24" t="inlineStr">
        <f aca="false">FALSE()</f>
        <is>
          <t/>
        </is>
      </c>
      <c r="I2652" s="24" t="inlineStr">
        <f aca="false">FALSE()</f>
        <is>
          <t/>
        </is>
      </c>
      <c r="J2652" s="24" t="inlineStr">
        <f aca="false">FALSE()</f>
        <is>
          <t/>
        </is>
      </c>
      <c r="K2652" s="24" t="inlineStr">
        <f aca="false">FALSE()</f>
        <is>
          <t/>
        </is>
      </c>
      <c r="L2652" s="24" t="inlineStr">
        <f aca="false">FALSE()</f>
        <is>
          <t/>
        </is>
      </c>
    </row>
    <row r="2653" customFormat="false" ht="15" hidden="false" customHeight="false" outlineLevel="0" collapsed="false">
      <c r="A2653" s="24" t="s">
        <v>151</v>
      </c>
      <c r="B2653" s="24" t="s">
        <v>15515</v>
      </c>
      <c r="C2653" s="24" t="n">
        <v>3</v>
      </c>
      <c r="D2653" s="108" t="n">
        <v>0.00814817847445434</v>
      </c>
      <c r="E2653" s="108" t="n">
        <v>1.14612803567824</v>
      </c>
      <c r="F2653" s="24" t="s">
        <v>14271</v>
      </c>
      <c r="G2653" s="24" t="inlineStr">
        <f aca="false">FALSE()</f>
        <is>
          <t/>
        </is>
      </c>
      <c r="H2653" s="24" t="inlineStr">
        <f aca="false">FALSE()</f>
        <is>
          <t/>
        </is>
      </c>
      <c r="I2653" s="24" t="inlineStr">
        <f aca="false">FALSE()</f>
        <is>
          <t/>
        </is>
      </c>
      <c r="J2653" s="24" t="inlineStr">
        <f aca="false">FALSE()</f>
        <is>
          <t/>
        </is>
      </c>
      <c r="K2653" s="24" t="inlineStr">
        <f aca="false">FALSE()</f>
        <is>
          <t/>
        </is>
      </c>
      <c r="L2653" s="24" t="inlineStr">
        <f aca="false">FALSE()</f>
        <is>
          <t/>
        </is>
      </c>
    </row>
    <row r="2654" customFormat="false" ht="15" hidden="false" customHeight="false" outlineLevel="0" collapsed="false">
      <c r="A2654" s="24" t="s">
        <v>15520</v>
      </c>
      <c r="B2654" s="24" t="s">
        <v>15728</v>
      </c>
      <c r="C2654" s="24" t="n">
        <v>3</v>
      </c>
      <c r="D2654" s="108" t="n">
        <v>0.00814817847445434</v>
      </c>
      <c r="E2654" s="108" t="n">
        <v>1.14612803567824</v>
      </c>
      <c r="F2654" s="24" t="s">
        <v>14271</v>
      </c>
      <c r="G2654" s="24" t="inlineStr">
        <f aca="false">FALSE()</f>
        <is>
          <t/>
        </is>
      </c>
      <c r="H2654" s="24" t="inlineStr">
        <f aca="false">FALSE()</f>
        <is>
          <t/>
        </is>
      </c>
      <c r="I2654" s="24" t="inlineStr">
        <f aca="false">FALSE()</f>
        <is>
          <t/>
        </is>
      </c>
      <c r="J2654" s="24" t="inlineStr">
        <f aca="false">FALSE()</f>
        <is>
          <t/>
        </is>
      </c>
      <c r="K2654" s="24" t="inlineStr">
        <f aca="false">FALSE()</f>
        <is>
          <t/>
        </is>
      </c>
      <c r="L2654" s="24" t="inlineStr">
        <f aca="false">FALSE()</f>
        <is>
          <t/>
        </is>
      </c>
    </row>
    <row r="2655" customFormat="false" ht="15" hidden="false" customHeight="false" outlineLevel="0" collapsed="false">
      <c r="A2655" s="24" t="s">
        <v>15736</v>
      </c>
      <c r="B2655" s="24" t="s">
        <v>15325</v>
      </c>
      <c r="C2655" s="24" t="n">
        <v>3</v>
      </c>
      <c r="D2655" s="108" t="n">
        <v>0</v>
      </c>
      <c r="E2655" s="108" t="n">
        <v>1.10266234189715</v>
      </c>
      <c r="F2655" s="24" t="s">
        <v>14277</v>
      </c>
      <c r="G2655" s="24" t="inlineStr">
        <f aca="false">FALSE()</f>
        <is>
          <t/>
        </is>
      </c>
      <c r="H2655" s="24" t="inlineStr">
        <f aca="false">FALSE()</f>
        <is>
          <t/>
        </is>
      </c>
      <c r="I2655" s="24" t="inlineStr">
        <f aca="false">FALSE()</f>
        <is>
          <t/>
        </is>
      </c>
      <c r="J2655" s="24" t="inlineStr">
        <f aca="false">FALSE()</f>
        <is>
          <t/>
        </is>
      </c>
      <c r="K2655" s="24" t="inlineStr">
        <f aca="false">FALSE()</f>
        <is>
          <t/>
        </is>
      </c>
      <c r="L2655" s="24" t="inlineStr">
        <f aca="false">FALSE()</f>
        <is>
          <t/>
        </is>
      </c>
    </row>
    <row r="2656" customFormat="false" ht="15" hidden="false" customHeight="false" outlineLevel="0" collapsed="false">
      <c r="A2656" s="24" t="s">
        <v>15325</v>
      </c>
      <c r="B2656" s="24" t="s">
        <v>15737</v>
      </c>
      <c r="C2656" s="24" t="n">
        <v>3</v>
      </c>
      <c r="D2656" s="108" t="n">
        <v>0</v>
      </c>
      <c r="E2656" s="108" t="n">
        <v>1.10266234189715</v>
      </c>
      <c r="F2656" s="24" t="s">
        <v>14277</v>
      </c>
      <c r="G2656" s="24" t="inlineStr">
        <f aca="false">FALSE()</f>
        <is>
          <t/>
        </is>
      </c>
      <c r="H2656" s="24" t="inlineStr">
        <f aca="false">FALSE()</f>
        <is>
          <t/>
        </is>
      </c>
      <c r="I2656" s="24" t="inlineStr">
        <f aca="false">FALSE()</f>
        <is>
          <t/>
        </is>
      </c>
      <c r="J2656" s="24" t="inlineStr">
        <f aca="false">FALSE()</f>
        <is>
          <t/>
        </is>
      </c>
      <c r="K2656" s="24" t="inlineStr">
        <f aca="false">FALSE()</f>
        <is>
          <t/>
        </is>
      </c>
      <c r="L2656" s="24" t="inlineStr">
        <f aca="false">FALSE()</f>
        <is>
          <t/>
        </is>
      </c>
    </row>
    <row r="2657" customFormat="false" ht="15" hidden="false" customHeight="false" outlineLevel="0" collapsed="false">
      <c r="A2657" s="24" t="s">
        <v>15737</v>
      </c>
      <c r="B2657" s="24" t="s">
        <v>296</v>
      </c>
      <c r="C2657" s="24" t="n">
        <v>3</v>
      </c>
      <c r="D2657" s="108" t="n">
        <v>0</v>
      </c>
      <c r="E2657" s="108" t="n">
        <v>1.10266234189715</v>
      </c>
      <c r="F2657" s="24" t="s">
        <v>14277</v>
      </c>
      <c r="G2657" s="24" t="inlineStr">
        <f aca="false">FALSE()</f>
        <is>
          <t/>
        </is>
      </c>
      <c r="H2657" s="24" t="inlineStr">
        <f aca="false">FALSE()</f>
        <is>
          <t/>
        </is>
      </c>
      <c r="I2657" s="24" t="inlineStr">
        <f aca="false">FALSE()</f>
        <is>
          <t/>
        </is>
      </c>
      <c r="J2657" s="24" t="inlineStr">
        <f aca="false">FALSE()</f>
        <is>
          <t/>
        </is>
      </c>
      <c r="K2657" s="24" t="inlineStr">
        <f aca="false">FALSE()</f>
        <is>
          <t/>
        </is>
      </c>
      <c r="L2657" s="24" t="inlineStr">
        <f aca="false">FALSE()</f>
        <is>
          <t/>
        </is>
      </c>
    </row>
    <row r="2658" customFormat="false" ht="15" hidden="false" customHeight="false" outlineLevel="0" collapsed="false">
      <c r="A2658" s="24" t="s">
        <v>296</v>
      </c>
      <c r="B2658" s="24" t="s">
        <v>298</v>
      </c>
      <c r="C2658" s="24" t="n">
        <v>3</v>
      </c>
      <c r="D2658" s="108" t="n">
        <v>0</v>
      </c>
      <c r="E2658" s="108" t="n">
        <v>1.10266234189715</v>
      </c>
      <c r="F2658" s="24" t="s">
        <v>14277</v>
      </c>
      <c r="G2658" s="24" t="inlineStr">
        <f aca="false">FALSE()</f>
        <is>
          <t/>
        </is>
      </c>
      <c r="H2658" s="24" t="inlineStr">
        <f aca="false">FALSE()</f>
        <is>
          <t/>
        </is>
      </c>
      <c r="I2658" s="24" t="inlineStr">
        <f aca="false">FALSE()</f>
        <is>
          <t/>
        </is>
      </c>
      <c r="J2658" s="24" t="inlineStr">
        <f aca="false">FALSE()</f>
        <is>
          <t/>
        </is>
      </c>
      <c r="K2658" s="24" t="inlineStr">
        <f aca="false">FALSE()</f>
        <is>
          <t/>
        </is>
      </c>
      <c r="L2658" s="24" t="inlineStr">
        <f aca="false">FALSE()</f>
        <is>
          <t/>
        </is>
      </c>
    </row>
    <row r="2659" customFormat="false" ht="15" hidden="false" customHeight="false" outlineLevel="0" collapsed="false">
      <c r="A2659" s="24" t="s">
        <v>298</v>
      </c>
      <c r="B2659" s="24" t="s">
        <v>15738</v>
      </c>
      <c r="C2659" s="24" t="n">
        <v>3</v>
      </c>
      <c r="D2659" s="108" t="n">
        <v>0</v>
      </c>
      <c r="E2659" s="108" t="n">
        <v>1.10266234189715</v>
      </c>
      <c r="F2659" s="24" t="s">
        <v>14277</v>
      </c>
      <c r="G2659" s="24" t="inlineStr">
        <f aca="false">FALSE()</f>
        <is>
          <t/>
        </is>
      </c>
      <c r="H2659" s="24" t="inlineStr">
        <f aca="false">FALSE()</f>
        <is>
          <t/>
        </is>
      </c>
      <c r="I2659" s="24" t="inlineStr">
        <f aca="false">FALSE()</f>
        <is>
          <t/>
        </is>
      </c>
      <c r="J2659" s="24" t="inlineStr">
        <f aca="false">FALSE()</f>
        <is>
          <t/>
        </is>
      </c>
      <c r="K2659" s="24" t="inlineStr">
        <f aca="false">FALSE()</f>
        <is>
          <t/>
        </is>
      </c>
      <c r="L2659" s="24" t="inlineStr">
        <f aca="false">FALSE()</f>
        <is>
          <t/>
        </is>
      </c>
    </row>
    <row r="2660" customFormat="false" ht="15" hidden="false" customHeight="false" outlineLevel="0" collapsed="false">
      <c r="A2660" s="24" t="s">
        <v>15738</v>
      </c>
      <c r="B2660" s="24" t="s">
        <v>15311</v>
      </c>
      <c r="C2660" s="24" t="n">
        <v>3</v>
      </c>
      <c r="D2660" s="108" t="n">
        <v>0</v>
      </c>
      <c r="E2660" s="108" t="n">
        <v>1.10266234189715</v>
      </c>
      <c r="F2660" s="24" t="s">
        <v>14277</v>
      </c>
      <c r="G2660" s="24" t="inlineStr">
        <f aca="false">FALSE()</f>
        <is>
          <t/>
        </is>
      </c>
      <c r="H2660" s="24" t="inlineStr">
        <f aca="false">FALSE()</f>
        <is>
          <t/>
        </is>
      </c>
      <c r="I2660" s="24" t="inlineStr">
        <f aca="false">FALSE()</f>
        <is>
          <t/>
        </is>
      </c>
      <c r="J2660" s="24" t="inlineStr">
        <f aca="false">FALSE()</f>
        <is>
          <t/>
        </is>
      </c>
      <c r="K2660" s="24" t="inlineStr">
        <f aca="false">FALSE()</f>
        <is>
          <t/>
        </is>
      </c>
      <c r="L2660" s="24" t="inlineStr">
        <f aca="false">FALSE()</f>
        <is>
          <t/>
        </is>
      </c>
    </row>
    <row r="2661" customFormat="false" ht="15" hidden="false" customHeight="false" outlineLevel="0" collapsed="false">
      <c r="A2661" s="24" t="s">
        <v>15311</v>
      </c>
      <c r="B2661" s="24" t="s">
        <v>15739</v>
      </c>
      <c r="C2661" s="24" t="n">
        <v>3</v>
      </c>
      <c r="D2661" s="108" t="n">
        <v>0</v>
      </c>
      <c r="E2661" s="108" t="n">
        <v>1.10266234189715</v>
      </c>
      <c r="F2661" s="24" t="s">
        <v>14277</v>
      </c>
      <c r="G2661" s="24" t="inlineStr">
        <f aca="false">FALSE()</f>
        <is>
          <t/>
        </is>
      </c>
      <c r="H2661" s="24" t="inlineStr">
        <f aca="false">FALSE()</f>
        <is>
          <t/>
        </is>
      </c>
      <c r="I2661" s="24" t="inlineStr">
        <f aca="false">FALSE()</f>
        <is>
          <t/>
        </is>
      </c>
      <c r="J2661" s="24" t="inlineStr">
        <f aca="false">FALSE()</f>
        <is>
          <t/>
        </is>
      </c>
      <c r="K2661" s="24" t="inlineStr">
        <f aca="false">FALSE()</f>
        <is>
          <t/>
        </is>
      </c>
      <c r="L2661" s="24" t="inlineStr">
        <f aca="false">FALSE()</f>
        <is>
          <t/>
        </is>
      </c>
    </row>
    <row r="2662" customFormat="false" ht="15" hidden="false" customHeight="false" outlineLevel="0" collapsed="false">
      <c r="A2662" s="24" t="s">
        <v>15739</v>
      </c>
      <c r="B2662" s="24" t="s">
        <v>15740</v>
      </c>
      <c r="C2662" s="24" t="n">
        <v>3</v>
      </c>
      <c r="D2662" s="108" t="n">
        <v>0</v>
      </c>
      <c r="E2662" s="108" t="n">
        <v>1.10266234189715</v>
      </c>
      <c r="F2662" s="24" t="s">
        <v>14277</v>
      </c>
      <c r="G2662" s="24" t="inlineStr">
        <f aca="false">FALSE()</f>
        <is>
          <t/>
        </is>
      </c>
      <c r="H2662" s="24" t="inlineStr">
        <f aca="false">FALSE()</f>
        <is>
          <t/>
        </is>
      </c>
      <c r="I2662" s="24" t="inlineStr">
        <f aca="false">FALSE()</f>
        <is>
          <t/>
        </is>
      </c>
      <c r="J2662" s="24" t="inlineStr">
        <f aca="false">FALSE()</f>
        <is>
          <t/>
        </is>
      </c>
      <c r="K2662" s="24" t="inlineStr">
        <f aca="false">FALSE()</f>
        <is>
          <t/>
        </is>
      </c>
      <c r="L2662" s="24" t="inlineStr">
        <f aca="false">FALSE()</f>
        <is>
          <t/>
        </is>
      </c>
    </row>
    <row r="2663" customFormat="false" ht="15" hidden="false" customHeight="false" outlineLevel="0" collapsed="false">
      <c r="A2663" s="24" t="s">
        <v>15740</v>
      </c>
      <c r="B2663" s="24" t="s">
        <v>338</v>
      </c>
      <c r="C2663" s="24" t="n">
        <v>3</v>
      </c>
      <c r="D2663" s="108" t="n">
        <v>0</v>
      </c>
      <c r="E2663" s="108" t="n">
        <v>1.10266234189715</v>
      </c>
      <c r="F2663" s="24" t="s">
        <v>14277</v>
      </c>
      <c r="G2663" s="24" t="inlineStr">
        <f aca="false">FALSE()</f>
        <is>
          <t/>
        </is>
      </c>
      <c r="H2663" s="24" t="inlineStr">
        <f aca="false">FALSE()</f>
        <is>
          <t/>
        </is>
      </c>
      <c r="I2663" s="24" t="inlineStr">
        <f aca="false">FALSE()</f>
        <is>
          <t/>
        </is>
      </c>
      <c r="J2663" s="24" t="inlineStr">
        <f aca="false">FALSE()</f>
        <is>
          <t/>
        </is>
      </c>
      <c r="K2663" s="24" t="inlineStr">
        <f aca="false">FALSE()</f>
        <is>
          <t/>
        </is>
      </c>
      <c r="L2663" s="24" t="inlineStr">
        <f aca="false">FALSE()</f>
        <is>
          <t/>
        </is>
      </c>
    </row>
    <row r="2664" customFormat="false" ht="15" hidden="false" customHeight="false" outlineLevel="0" collapsed="false">
      <c r="A2664" s="24" t="s">
        <v>338</v>
      </c>
      <c r="B2664" s="24" t="s">
        <v>15450</v>
      </c>
      <c r="C2664" s="24" t="n">
        <v>3</v>
      </c>
      <c r="D2664" s="108" t="n">
        <v>0</v>
      </c>
      <c r="E2664" s="108" t="n">
        <v>1.10266234189715</v>
      </c>
      <c r="F2664" s="24" t="s">
        <v>14277</v>
      </c>
      <c r="G2664" s="24" t="inlineStr">
        <f aca="false">FALSE()</f>
        <is>
          <t/>
        </is>
      </c>
      <c r="H2664" s="24" t="inlineStr">
        <f aca="false">FALSE()</f>
        <is>
          <t/>
        </is>
      </c>
      <c r="I2664" s="24" t="inlineStr">
        <f aca="false">FALSE()</f>
        <is>
          <t/>
        </is>
      </c>
      <c r="J2664" s="24" t="inlineStr">
        <f aca="false">FALSE()</f>
        <is>
          <t/>
        </is>
      </c>
      <c r="K2664" s="24" t="inlineStr">
        <f aca="false">FALSE()</f>
        <is>
          <t/>
        </is>
      </c>
      <c r="L2664" s="24" t="inlineStr">
        <f aca="false">FALSE()</f>
        <is>
          <t/>
        </is>
      </c>
    </row>
    <row r="2665" customFormat="false" ht="15" hidden="false" customHeight="false" outlineLevel="0" collapsed="false">
      <c r="A2665" s="24" t="s">
        <v>15450</v>
      </c>
      <c r="B2665" s="24" t="s">
        <v>15741</v>
      </c>
      <c r="C2665" s="24" t="n">
        <v>3</v>
      </c>
      <c r="D2665" s="108" t="n">
        <v>0</v>
      </c>
      <c r="E2665" s="108" t="n">
        <v>1.10266234189715</v>
      </c>
      <c r="F2665" s="24" t="s">
        <v>14277</v>
      </c>
      <c r="G2665" s="24" t="inlineStr">
        <f aca="false">FALSE()</f>
        <is>
          <t/>
        </is>
      </c>
      <c r="H2665" s="24" t="inlineStr">
        <f aca="false">FALSE()</f>
        <is>
          <t/>
        </is>
      </c>
      <c r="I2665" s="24" t="inlineStr">
        <f aca="false">FALSE()</f>
        <is>
          <t/>
        </is>
      </c>
      <c r="J2665" s="24" t="inlineStr">
        <f aca="false">FALSE()</f>
        <is>
          <t/>
        </is>
      </c>
      <c r="K2665" s="24" t="inlineStr">
        <f aca="false">FALSE()</f>
        <is>
          <t/>
        </is>
      </c>
      <c r="L2665" s="24" t="inlineStr">
        <f aca="false">FALSE()</f>
        <is>
          <t/>
        </is>
      </c>
    </row>
    <row r="2666" customFormat="false" ht="15" hidden="false" customHeight="false" outlineLevel="0" collapsed="false">
      <c r="A2666" s="24" t="s">
        <v>302</v>
      </c>
      <c r="B2666" s="24" t="s">
        <v>15736</v>
      </c>
      <c r="C2666" s="24" t="n">
        <v>2</v>
      </c>
      <c r="D2666" s="108" t="n">
        <v>0.00858981751491128</v>
      </c>
      <c r="E2666" s="108" t="n">
        <v>1.27875360095283</v>
      </c>
      <c r="F2666" s="24" t="s">
        <v>14277</v>
      </c>
      <c r="G2666" s="24" t="inlineStr">
        <f aca="false">FALSE()</f>
        <is>
          <t/>
        </is>
      </c>
      <c r="H2666" s="24" t="inlineStr">
        <f aca="false">FALSE()</f>
        <is>
          <t/>
        </is>
      </c>
      <c r="I2666" s="24" t="inlineStr">
        <f aca="false">FALSE()</f>
        <is>
          <t/>
        </is>
      </c>
      <c r="J2666" s="24" t="inlineStr">
        <f aca="false">FALSE()</f>
        <is>
          <t/>
        </is>
      </c>
      <c r="K2666" s="24" t="inlineStr">
        <f aca="false">FALSE()</f>
        <is>
          <t/>
        </is>
      </c>
      <c r="L2666" s="24" t="inlineStr">
        <f aca="false">FALSE()</f>
        <is>
          <t/>
        </is>
      </c>
    </row>
    <row r="2667" customFormat="false" ht="15" hidden="false" customHeight="false" outlineLevel="0" collapsed="false">
      <c r="A2667" s="24" t="s">
        <v>15741</v>
      </c>
      <c r="B2667" s="24" t="s">
        <v>16082</v>
      </c>
      <c r="C2667" s="24" t="n">
        <v>2</v>
      </c>
      <c r="D2667" s="108" t="n">
        <v>0.00858981751491128</v>
      </c>
      <c r="E2667" s="108" t="n">
        <v>1.10266234189715</v>
      </c>
      <c r="F2667" s="24" t="s">
        <v>14277</v>
      </c>
      <c r="G2667" s="24" t="inlineStr">
        <f aca="false">FALSE()</f>
        <is>
          <t/>
        </is>
      </c>
      <c r="H2667" s="24" t="inlineStr">
        <f aca="false">FALSE()</f>
        <is>
          <t/>
        </is>
      </c>
      <c r="I2667" s="24" t="inlineStr">
        <f aca="false">FALSE()</f>
        <is>
          <t/>
        </is>
      </c>
      <c r="J2667" s="24" t="inlineStr">
        <f aca="false">FALSE()</f>
        <is>
          <t/>
        </is>
      </c>
      <c r="K2667" s="24" t="inlineStr">
        <f aca="false">FALSE()</f>
        <is>
          <t/>
        </is>
      </c>
      <c r="L2667" s="24" t="inlineStr">
        <f aca="false">FALSE()</f>
        <is>
          <t/>
        </is>
      </c>
    </row>
    <row r="2668" customFormat="false" ht="15" hidden="false" customHeight="false" outlineLevel="0" collapsed="false">
      <c r="A2668" s="24" t="s">
        <v>15656</v>
      </c>
      <c r="B2668" s="24" t="s">
        <v>15187</v>
      </c>
      <c r="C2668" s="24" t="n">
        <v>2</v>
      </c>
      <c r="D2668" s="108" t="n">
        <v>0</v>
      </c>
      <c r="E2668" s="108" t="n">
        <v>0.977723605288848</v>
      </c>
      <c r="F2668" s="24" t="s">
        <v>14282</v>
      </c>
      <c r="G2668" s="24" t="inlineStr">
        <f aca="false">FALSE()</f>
        <is>
          <t/>
        </is>
      </c>
      <c r="H2668" s="24" t="inlineStr">
        <f aca="false">FALSE()</f>
        <is>
          <t/>
        </is>
      </c>
      <c r="I2668" s="24" t="inlineStr">
        <f aca="false">FALSE()</f>
        <is>
          <t/>
        </is>
      </c>
      <c r="J2668" s="24" t="inlineStr">
        <f aca="false">FALSE()</f>
        <is>
          <t/>
        </is>
      </c>
      <c r="K2668" s="24" t="inlineStr">
        <f aca="false">FALSE()</f>
        <is>
          <t/>
        </is>
      </c>
      <c r="L2668" s="24" t="inlineStr">
        <f aca="false">FALSE()</f>
        <is>
          <t/>
        </is>
      </c>
    </row>
    <row r="2669" customFormat="false" ht="15" hidden="false" customHeight="false" outlineLevel="0" collapsed="false">
      <c r="A2669" s="24" t="s">
        <v>15187</v>
      </c>
      <c r="B2669" s="24" t="s">
        <v>173</v>
      </c>
      <c r="C2669" s="24" t="n">
        <v>2</v>
      </c>
      <c r="D2669" s="108" t="n">
        <v>0</v>
      </c>
      <c r="E2669" s="108" t="n">
        <v>0.977723605288848</v>
      </c>
      <c r="F2669" s="24" t="s">
        <v>14282</v>
      </c>
      <c r="G2669" s="24" t="inlineStr">
        <f aca="false">FALSE()</f>
        <is>
          <t/>
        </is>
      </c>
      <c r="H2669" s="24" t="inlineStr">
        <f aca="false">FALSE()</f>
        <is>
          <t/>
        </is>
      </c>
      <c r="I2669" s="24" t="inlineStr">
        <f aca="false">FALSE()</f>
        <is>
          <t/>
        </is>
      </c>
      <c r="J2669" s="24" t="inlineStr">
        <f aca="false">FALSE()</f>
        <is>
          <t/>
        </is>
      </c>
      <c r="K2669" s="24" t="inlineStr">
        <f aca="false">FALSE()</f>
        <is>
          <t/>
        </is>
      </c>
      <c r="L2669" s="24" t="inlineStr">
        <f aca="false">FALSE()</f>
        <is>
          <t/>
        </is>
      </c>
    </row>
    <row r="2670" customFormat="false" ht="15" hidden="false" customHeight="false" outlineLevel="0" collapsed="false">
      <c r="A2670" s="24" t="s">
        <v>173</v>
      </c>
      <c r="B2670" s="24" t="s">
        <v>169</v>
      </c>
      <c r="C2670" s="24" t="n">
        <v>2</v>
      </c>
      <c r="D2670" s="108" t="n">
        <v>0</v>
      </c>
      <c r="E2670" s="108" t="n">
        <v>0.977723605288848</v>
      </c>
      <c r="F2670" s="24" t="s">
        <v>14282</v>
      </c>
      <c r="G2670" s="24" t="inlineStr">
        <f aca="false">FALSE()</f>
        <is>
          <t/>
        </is>
      </c>
      <c r="H2670" s="24" t="inlineStr">
        <f aca="false">FALSE()</f>
        <is>
          <t/>
        </is>
      </c>
      <c r="I2670" s="24" t="inlineStr">
        <f aca="false">FALSE()</f>
        <is>
          <t/>
        </is>
      </c>
      <c r="J2670" s="24" t="inlineStr">
        <f aca="false">FALSE()</f>
        <is>
          <t/>
        </is>
      </c>
      <c r="K2670" s="24" t="inlineStr">
        <f aca="false">FALSE()</f>
        <is>
          <t/>
        </is>
      </c>
      <c r="L2670" s="24" t="inlineStr">
        <f aca="false">FALSE()</f>
        <is>
          <t/>
        </is>
      </c>
    </row>
    <row r="2671" customFormat="false" ht="15" hidden="false" customHeight="false" outlineLevel="0" collapsed="false">
      <c r="A2671" s="24" t="s">
        <v>169</v>
      </c>
      <c r="B2671" s="24" t="s">
        <v>16098</v>
      </c>
      <c r="C2671" s="24" t="n">
        <v>2</v>
      </c>
      <c r="D2671" s="108" t="n">
        <v>0</v>
      </c>
      <c r="E2671" s="108" t="n">
        <v>0.977723605288848</v>
      </c>
      <c r="F2671" s="24" t="s">
        <v>14282</v>
      </c>
      <c r="G2671" s="24" t="inlineStr">
        <f aca="false">FALSE()</f>
        <is>
          <t/>
        </is>
      </c>
      <c r="H2671" s="24" t="inlineStr">
        <f aca="false">FALSE()</f>
        <is>
          <t/>
        </is>
      </c>
      <c r="I2671" s="24" t="inlineStr">
        <f aca="false">FALSE()</f>
        <is>
          <t/>
        </is>
      </c>
      <c r="J2671" s="24" t="inlineStr">
        <f aca="false">FALSE()</f>
        <is>
          <t/>
        </is>
      </c>
      <c r="K2671" s="24" t="inlineStr">
        <f aca="false">FALSE()</f>
        <is>
          <t/>
        </is>
      </c>
      <c r="L2671" s="24" t="inlineStr">
        <f aca="false">FALSE()</f>
        <is>
          <t/>
        </is>
      </c>
    </row>
    <row r="2672" customFormat="false" ht="15" hidden="false" customHeight="false" outlineLevel="0" collapsed="false">
      <c r="A2672" s="24" t="s">
        <v>16098</v>
      </c>
      <c r="B2672" s="24" t="s">
        <v>165</v>
      </c>
      <c r="C2672" s="24" t="n">
        <v>2</v>
      </c>
      <c r="D2672" s="108" t="n">
        <v>0</v>
      </c>
      <c r="E2672" s="108" t="n">
        <v>0.977723605288848</v>
      </c>
      <c r="F2672" s="24" t="s">
        <v>14282</v>
      </c>
      <c r="G2672" s="24" t="inlineStr">
        <f aca="false">FALSE()</f>
        <is>
          <t/>
        </is>
      </c>
      <c r="H2672" s="24" t="inlineStr">
        <f aca="false">FALSE()</f>
        <is>
          <t/>
        </is>
      </c>
      <c r="I2672" s="24" t="inlineStr">
        <f aca="false">FALSE()</f>
        <is>
          <t/>
        </is>
      </c>
      <c r="J2672" s="24" t="inlineStr">
        <f aca="false">FALSE()</f>
        <is>
          <t/>
        </is>
      </c>
      <c r="K2672" s="24" t="inlineStr">
        <f aca="false">FALSE()</f>
        <is>
          <t/>
        </is>
      </c>
      <c r="L2672" s="24" t="inlineStr">
        <f aca="false">FALSE()</f>
        <is>
          <t/>
        </is>
      </c>
    </row>
    <row r="2673" customFormat="false" ht="15" hidden="false" customHeight="false" outlineLevel="0" collapsed="false">
      <c r="A2673" s="24" t="s">
        <v>165</v>
      </c>
      <c r="B2673" s="24" t="s">
        <v>15127</v>
      </c>
      <c r="C2673" s="24" t="n">
        <v>2</v>
      </c>
      <c r="D2673" s="108" t="n">
        <v>0</v>
      </c>
      <c r="E2673" s="108" t="n">
        <v>0.977723605288848</v>
      </c>
      <c r="F2673" s="24" t="s">
        <v>14282</v>
      </c>
      <c r="G2673" s="24" t="inlineStr">
        <f aca="false">FALSE()</f>
        <is>
          <t/>
        </is>
      </c>
      <c r="H2673" s="24" t="inlineStr">
        <f aca="false">FALSE()</f>
        <is>
          <t/>
        </is>
      </c>
      <c r="I2673" s="24" t="inlineStr">
        <f aca="false">FALSE()</f>
        <is>
          <t/>
        </is>
      </c>
      <c r="J2673" s="24" t="inlineStr">
        <f aca="false">FALSE()</f>
        <is>
          <t/>
        </is>
      </c>
      <c r="K2673" s="24" t="inlineStr">
        <f aca="false">FALSE()</f>
        <is>
          <t/>
        </is>
      </c>
      <c r="L2673" s="24" t="inlineStr">
        <f aca="false">FALSE()</f>
        <is>
          <t/>
        </is>
      </c>
    </row>
    <row r="2674" customFormat="false" ht="15" hidden="false" customHeight="false" outlineLevel="0" collapsed="false">
      <c r="A2674" s="24" t="s">
        <v>15127</v>
      </c>
      <c r="B2674" s="24" t="s">
        <v>338</v>
      </c>
      <c r="C2674" s="24" t="n">
        <v>2</v>
      </c>
      <c r="D2674" s="108" t="n">
        <v>0</v>
      </c>
      <c r="E2674" s="108" t="n">
        <v>0.977723605288848</v>
      </c>
      <c r="F2674" s="24" t="s">
        <v>14282</v>
      </c>
      <c r="G2674" s="24" t="inlineStr">
        <f aca="false">FALSE()</f>
        <is>
          <t/>
        </is>
      </c>
      <c r="H2674" s="24" t="inlineStr">
        <f aca="false">FALSE()</f>
        <is>
          <t/>
        </is>
      </c>
      <c r="I2674" s="24" t="inlineStr">
        <f aca="false">FALSE()</f>
        <is>
          <t/>
        </is>
      </c>
      <c r="J2674" s="24" t="inlineStr">
        <f aca="false">FALSE()</f>
        <is>
          <t/>
        </is>
      </c>
      <c r="K2674" s="24" t="inlineStr">
        <f aca="false">FALSE()</f>
        <is>
          <t/>
        </is>
      </c>
      <c r="L2674" s="24" t="inlineStr">
        <f aca="false">FALSE()</f>
        <is>
          <t/>
        </is>
      </c>
    </row>
    <row r="2675" customFormat="false" ht="15" hidden="false" customHeight="false" outlineLevel="0" collapsed="false">
      <c r="A2675" s="24" t="s">
        <v>338</v>
      </c>
      <c r="B2675" s="24" t="s">
        <v>15091</v>
      </c>
      <c r="C2675" s="24" t="n">
        <v>3</v>
      </c>
      <c r="D2675" s="108" t="n">
        <v>0</v>
      </c>
      <c r="E2675" s="108" t="n">
        <v>1.06694678963061</v>
      </c>
      <c r="F2675" s="24" t="s">
        <v>14289</v>
      </c>
      <c r="G2675" s="24" t="inlineStr">
        <f aca="false">FALSE()</f>
        <is>
          <t/>
        </is>
      </c>
      <c r="H2675" s="24" t="inlineStr">
        <f aca="false">FALSE()</f>
        <is>
          <t/>
        </is>
      </c>
      <c r="I2675" s="24" t="inlineStr">
        <f aca="false">FALSE()</f>
        <is>
          <t/>
        </is>
      </c>
      <c r="J2675" s="24" t="inlineStr">
        <f aca="false">FALSE()</f>
        <is>
          <t/>
        </is>
      </c>
      <c r="K2675" s="24" t="inlineStr">
        <f aca="false">FALSE()</f>
        <is>
          <t/>
        </is>
      </c>
      <c r="L2675" s="24" t="inlineStr">
        <f aca="false">FALSE()</f>
        <is>
          <t/>
        </is>
      </c>
    </row>
    <row r="2676" customFormat="false" ht="15" hidden="false" customHeight="false" outlineLevel="0" collapsed="false">
      <c r="A2676" s="24" t="s">
        <v>15091</v>
      </c>
      <c r="B2676" s="24" t="s">
        <v>15200</v>
      </c>
      <c r="C2676" s="24" t="n">
        <v>3</v>
      </c>
      <c r="D2676" s="108" t="n">
        <v>0</v>
      </c>
      <c r="E2676" s="108" t="n">
        <v>1.06694678963061</v>
      </c>
      <c r="F2676" s="24" t="s">
        <v>14289</v>
      </c>
      <c r="G2676" s="24" t="inlineStr">
        <f aca="false">FALSE()</f>
        <is>
          <t/>
        </is>
      </c>
      <c r="H2676" s="24" t="inlineStr">
        <f aca="false">FALSE()</f>
        <is>
          <t/>
        </is>
      </c>
      <c r="I2676" s="24" t="inlineStr">
        <f aca="false">FALSE()</f>
        <is>
          <t/>
        </is>
      </c>
      <c r="J2676" s="24" t="inlineStr">
        <f aca="false">FALSE()</f>
        <is>
          <t/>
        </is>
      </c>
      <c r="K2676" s="24" t="inlineStr">
        <f aca="false">FALSE()</f>
        <is>
          <t/>
        </is>
      </c>
      <c r="L2676" s="24" t="inlineStr">
        <f aca="false">FALSE()</f>
        <is>
          <t/>
        </is>
      </c>
    </row>
    <row r="2677" customFormat="false" ht="15" hidden="false" customHeight="false" outlineLevel="0" collapsed="false">
      <c r="A2677" s="24" t="s">
        <v>15200</v>
      </c>
      <c r="B2677" s="24" t="s">
        <v>15238</v>
      </c>
      <c r="C2677" s="24" t="n">
        <v>3</v>
      </c>
      <c r="D2677" s="108" t="n">
        <v>0</v>
      </c>
      <c r="E2677" s="108" t="n">
        <v>1.06694678963061</v>
      </c>
      <c r="F2677" s="24" t="s">
        <v>14289</v>
      </c>
      <c r="G2677" s="24" t="inlineStr">
        <f aca="false">FALSE()</f>
        <is>
          <t/>
        </is>
      </c>
      <c r="H2677" s="24" t="inlineStr">
        <f aca="false">FALSE()</f>
        <is>
          <t/>
        </is>
      </c>
      <c r="I2677" s="24" t="inlineStr">
        <f aca="false">FALSE()</f>
        <is>
          <t/>
        </is>
      </c>
      <c r="J2677" s="24" t="inlineStr">
        <f aca="false">FALSE()</f>
        <is>
          <t/>
        </is>
      </c>
      <c r="K2677" s="24" t="inlineStr">
        <f aca="false">FALSE()</f>
        <is>
          <t/>
        </is>
      </c>
      <c r="L2677" s="24" t="inlineStr">
        <f aca="false">FALSE()</f>
        <is>
          <t/>
        </is>
      </c>
    </row>
    <row r="2678" customFormat="false" ht="15" hidden="false" customHeight="false" outlineLevel="0" collapsed="false">
      <c r="A2678" s="24" t="s">
        <v>15238</v>
      </c>
      <c r="B2678" s="24" t="s">
        <v>15574</v>
      </c>
      <c r="C2678" s="24" t="n">
        <v>3</v>
      </c>
      <c r="D2678" s="108" t="n">
        <v>0</v>
      </c>
      <c r="E2678" s="108" t="n">
        <v>1.06694678963061</v>
      </c>
      <c r="F2678" s="24" t="s">
        <v>14289</v>
      </c>
      <c r="G2678" s="24" t="inlineStr">
        <f aca="false">FALSE()</f>
        <is>
          <t/>
        </is>
      </c>
      <c r="H2678" s="24" t="inlineStr">
        <f aca="false">FALSE()</f>
        <is>
          <t/>
        </is>
      </c>
      <c r="I2678" s="24" t="inlineStr">
        <f aca="false">FALSE()</f>
        <is>
          <t/>
        </is>
      </c>
      <c r="J2678" s="24" t="inlineStr">
        <f aca="false">FALSE()</f>
        <is>
          <t/>
        </is>
      </c>
      <c r="K2678" s="24" t="inlineStr">
        <f aca="false">FALSE()</f>
        <is>
          <t/>
        </is>
      </c>
      <c r="L2678" s="24" t="inlineStr">
        <f aca="false">FALSE()</f>
        <is>
          <t/>
        </is>
      </c>
    </row>
    <row r="2679" customFormat="false" ht="15" hidden="false" customHeight="false" outlineLevel="0" collapsed="false">
      <c r="A2679" s="24" t="s">
        <v>15574</v>
      </c>
      <c r="B2679" s="24" t="s">
        <v>14876</v>
      </c>
      <c r="C2679" s="24" t="n">
        <v>3</v>
      </c>
      <c r="D2679" s="108" t="n">
        <v>0</v>
      </c>
      <c r="E2679" s="108" t="n">
        <v>1.06694678963061</v>
      </c>
      <c r="F2679" s="24" t="s">
        <v>14289</v>
      </c>
      <c r="G2679" s="24" t="inlineStr">
        <f aca="false">FALSE()</f>
        <is>
          <t/>
        </is>
      </c>
      <c r="H2679" s="24" t="inlineStr">
        <f aca="false">FALSE()</f>
        <is>
          <t/>
        </is>
      </c>
      <c r="I2679" s="24" t="inlineStr">
        <f aca="false">FALSE()</f>
        <is>
          <t/>
        </is>
      </c>
      <c r="J2679" s="24" t="inlineStr">
        <f aca="false">FALSE()</f>
        <is>
          <t/>
        </is>
      </c>
      <c r="K2679" s="24" t="inlineStr">
        <f aca="false">FALSE()</f>
        <is>
          <t/>
        </is>
      </c>
      <c r="L2679" s="24" t="inlineStr">
        <f aca="false">FALSE()</f>
        <is>
          <t/>
        </is>
      </c>
    </row>
    <row r="2680" customFormat="false" ht="15" hidden="false" customHeight="false" outlineLevel="0" collapsed="false">
      <c r="A2680" s="24" t="s">
        <v>14876</v>
      </c>
      <c r="B2680" s="24" t="s">
        <v>15286</v>
      </c>
      <c r="C2680" s="24" t="n">
        <v>3</v>
      </c>
      <c r="D2680" s="108" t="n">
        <v>0</v>
      </c>
      <c r="E2680" s="108" t="n">
        <v>1.06694678963061</v>
      </c>
      <c r="F2680" s="24" t="s">
        <v>14289</v>
      </c>
      <c r="G2680" s="24" t="inlineStr">
        <f aca="false">FALSE()</f>
        <is>
          <t/>
        </is>
      </c>
      <c r="H2680" s="24" t="inlineStr">
        <f aca="false">FALSE()</f>
        <is>
          <t/>
        </is>
      </c>
      <c r="I2680" s="24" t="inlineStr">
        <f aca="false">FALSE()</f>
        <is>
          <t/>
        </is>
      </c>
      <c r="J2680" s="24" t="inlineStr">
        <f aca="false">FALSE()</f>
        <is>
          <t/>
        </is>
      </c>
      <c r="K2680" s="24" t="inlineStr">
        <f aca="false">FALSE()</f>
        <is>
          <t/>
        </is>
      </c>
      <c r="L2680" s="24" t="inlineStr">
        <f aca="false">FALSE()</f>
        <is>
          <t/>
        </is>
      </c>
    </row>
    <row r="2681" customFormat="false" ht="15" hidden="false" customHeight="false" outlineLevel="0" collapsed="false">
      <c r="A2681" s="24" t="s">
        <v>15286</v>
      </c>
      <c r="B2681" s="24" t="s">
        <v>15094</v>
      </c>
      <c r="C2681" s="24" t="n">
        <v>3</v>
      </c>
      <c r="D2681" s="108" t="n">
        <v>0</v>
      </c>
      <c r="E2681" s="108" t="n">
        <v>1.06694678963061</v>
      </c>
      <c r="F2681" s="24" t="s">
        <v>14289</v>
      </c>
      <c r="G2681" s="24" t="inlineStr">
        <f aca="false">FALSE()</f>
        <is>
          <t/>
        </is>
      </c>
      <c r="H2681" s="24" t="inlineStr">
        <f aca="false">FALSE()</f>
        <is>
          <t/>
        </is>
      </c>
      <c r="I2681" s="24" t="inlineStr">
        <f aca="false">FALSE()</f>
        <is>
          <t/>
        </is>
      </c>
      <c r="J2681" s="24" t="inlineStr">
        <f aca="false">FALSE()</f>
        <is>
          <t/>
        </is>
      </c>
      <c r="K2681" s="24" t="inlineStr">
        <f aca="false">FALSE()</f>
        <is>
          <t/>
        </is>
      </c>
      <c r="L2681" s="24" t="inlineStr">
        <f aca="false">FALSE()</f>
        <is>
          <t/>
        </is>
      </c>
    </row>
    <row r="2682" customFormat="false" ht="15" hidden="false" customHeight="false" outlineLevel="0" collapsed="false">
      <c r="A2682" s="24" t="s">
        <v>15094</v>
      </c>
      <c r="B2682" s="24" t="s">
        <v>15424</v>
      </c>
      <c r="C2682" s="24" t="n">
        <v>3</v>
      </c>
      <c r="D2682" s="108" t="n">
        <v>0</v>
      </c>
      <c r="E2682" s="108" t="n">
        <v>1.06694678963061</v>
      </c>
      <c r="F2682" s="24" t="s">
        <v>14289</v>
      </c>
      <c r="G2682" s="24" t="inlineStr">
        <f aca="false">FALSE()</f>
        <is>
          <t/>
        </is>
      </c>
      <c r="H2682" s="24" t="inlineStr">
        <f aca="false">FALSE()</f>
        <is>
          <t/>
        </is>
      </c>
      <c r="I2682" s="24" t="inlineStr">
        <f aca="false">FALSE()</f>
        <is>
          <t/>
        </is>
      </c>
      <c r="J2682" s="24" t="n">
        <f aca="false">TRUE()</f>
        <v>1</v>
      </c>
      <c r="K2682" s="24" t="inlineStr">
        <f aca="false">FALSE()</f>
        <is>
          <t/>
        </is>
      </c>
      <c r="L2682" s="24" t="inlineStr">
        <f aca="false">FALSE()</f>
        <is>
          <t/>
        </is>
      </c>
    </row>
    <row r="2683" customFormat="false" ht="15" hidden="false" customHeight="false" outlineLevel="0" collapsed="false">
      <c r="A2683" s="24" t="s">
        <v>15424</v>
      </c>
      <c r="B2683" s="24" t="s">
        <v>15575</v>
      </c>
      <c r="C2683" s="24" t="n">
        <v>3</v>
      </c>
      <c r="D2683" s="108" t="n">
        <v>0</v>
      </c>
      <c r="E2683" s="108" t="n">
        <v>1.06694678963061</v>
      </c>
      <c r="F2683" s="24" t="s">
        <v>14289</v>
      </c>
      <c r="G2683" s="24" t="n">
        <f aca="false">TRUE()</f>
        <v>1</v>
      </c>
      <c r="H2683" s="24" t="inlineStr">
        <f aca="false">FALSE()</f>
        <is>
          <t/>
        </is>
      </c>
      <c r="I2683" s="24" t="inlineStr">
        <f aca="false">FALSE()</f>
        <is>
          <t/>
        </is>
      </c>
      <c r="J2683" s="24" t="n">
        <f aca="false">FALSE()</f>
        <v>0</v>
      </c>
      <c r="K2683" s="24" t="inlineStr">
        <f aca="false">FALSE()</f>
        <is>
          <t/>
        </is>
      </c>
      <c r="L2683" s="24" t="inlineStr">
        <f aca="false">FALSE()</f>
        <is>
          <t/>
        </is>
      </c>
    </row>
    <row r="2684" customFormat="false" ht="15" hidden="false" customHeight="false" outlineLevel="0" collapsed="false">
      <c r="A2684" s="24" t="s">
        <v>15575</v>
      </c>
      <c r="B2684" s="24" t="s">
        <v>15425</v>
      </c>
      <c r="C2684" s="24" t="n">
        <v>3</v>
      </c>
      <c r="D2684" s="108" t="n">
        <v>0</v>
      </c>
      <c r="E2684" s="108" t="n">
        <v>1.06694678963061</v>
      </c>
      <c r="F2684" s="24" t="s">
        <v>14289</v>
      </c>
      <c r="G2684" s="24" t="n">
        <f aca="false">FALSE()</f>
        <v>0</v>
      </c>
      <c r="H2684" s="24" t="inlineStr">
        <f aca="false">FALSE()</f>
        <is>
          <t/>
        </is>
      </c>
      <c r="I2684" s="24" t="inlineStr">
        <f aca="false">FALSE()</f>
        <is>
          <t/>
        </is>
      </c>
      <c r="J2684" s="24" t="inlineStr">
        <f aca="false">FALSE()</f>
        <is>
          <t/>
        </is>
      </c>
      <c r="K2684" s="24" t="inlineStr">
        <f aca="false">FALSE()</f>
        <is>
          <t/>
        </is>
      </c>
      <c r="L2684" s="24" t="inlineStr">
        <f aca="false">FALSE()</f>
        <is>
          <t/>
        </is>
      </c>
    </row>
    <row r="2685" customFormat="false" ht="15" hidden="false" customHeight="false" outlineLevel="0" collapsed="false">
      <c r="A2685" s="24" t="s">
        <v>15425</v>
      </c>
      <c r="B2685" s="24" t="s">
        <v>15338</v>
      </c>
      <c r="C2685" s="24" t="n">
        <v>3</v>
      </c>
      <c r="D2685" s="108" t="n">
        <v>0</v>
      </c>
      <c r="E2685" s="108" t="n">
        <v>1.06694678963061</v>
      </c>
      <c r="F2685" s="24" t="s">
        <v>14289</v>
      </c>
      <c r="G2685" s="24" t="inlineStr">
        <f aca="false">FALSE()</f>
        <is>
          <t/>
        </is>
      </c>
      <c r="H2685" s="24" t="inlineStr">
        <f aca="false">FALSE()</f>
        <is>
          <t/>
        </is>
      </c>
      <c r="I2685" s="24" t="inlineStr">
        <f aca="false">FALSE()</f>
        <is>
          <t/>
        </is>
      </c>
      <c r="J2685" s="24" t="inlineStr">
        <f aca="false">FALSE()</f>
        <is>
          <t/>
        </is>
      </c>
      <c r="K2685" s="24" t="inlineStr">
        <f aca="false">FALSE()</f>
        <is>
          <t/>
        </is>
      </c>
      <c r="L2685" s="24" t="inlineStr">
        <f aca="false">FALSE()</f>
        <is>
          <t/>
        </is>
      </c>
    </row>
    <row r="2686" customFormat="false" ht="15" hidden="false" customHeight="false" outlineLevel="0" collapsed="false">
      <c r="A2686" s="24" t="s">
        <v>4808</v>
      </c>
      <c r="B2686" s="24" t="s">
        <v>338</v>
      </c>
      <c r="C2686" s="24" t="n">
        <v>2</v>
      </c>
      <c r="D2686" s="108" t="n">
        <v>0.00926796100293059</v>
      </c>
      <c r="E2686" s="108" t="n">
        <v>1.24303804868629</v>
      </c>
      <c r="F2686" s="24" t="s">
        <v>14289</v>
      </c>
      <c r="G2686" s="24" t="inlineStr">
        <f aca="false">FALSE()</f>
        <is>
          <t/>
        </is>
      </c>
      <c r="H2686" s="24" t="inlineStr">
        <f aca="false">FALSE()</f>
        <is>
          <t/>
        </is>
      </c>
      <c r="I2686" s="24" t="inlineStr">
        <f aca="false">FALSE()</f>
        <is>
          <t/>
        </is>
      </c>
      <c r="J2686" s="24" t="inlineStr">
        <f aca="false">FALSE()</f>
        <is>
          <t/>
        </is>
      </c>
      <c r="K2686" s="24" t="inlineStr">
        <f aca="false">FALSE()</f>
        <is>
          <t/>
        </is>
      </c>
      <c r="L2686" s="24" t="inlineStr">
        <f aca="false">FALSE()</f>
        <is>
          <t/>
        </is>
      </c>
    </row>
    <row r="2687" customFormat="false" ht="15" hidden="false" customHeight="false" outlineLevel="0" collapsed="false">
      <c r="A2687" s="24" t="s">
        <v>15076</v>
      </c>
      <c r="B2687" s="24" t="s">
        <v>15131</v>
      </c>
      <c r="C2687" s="24" t="n">
        <v>5</v>
      </c>
      <c r="D2687" s="108" t="n">
        <v>0.00987351592420527</v>
      </c>
      <c r="E2687" s="108" t="n">
        <v>1.04792355231718</v>
      </c>
      <c r="F2687" s="24" t="s">
        <v>14296</v>
      </c>
      <c r="G2687" s="24" t="inlineStr">
        <f aca="false">FALSE()</f>
        <is>
          <t/>
        </is>
      </c>
      <c r="H2687" s="24" t="inlineStr">
        <f aca="false">FALSE()</f>
        <is>
          <t/>
        </is>
      </c>
      <c r="I2687" s="24" t="inlineStr">
        <f aca="false">FALSE()</f>
        <is>
          <t/>
        </is>
      </c>
      <c r="J2687" s="24" t="inlineStr">
        <f aca="false">FALSE()</f>
        <is>
          <t/>
        </is>
      </c>
      <c r="K2687" s="24" t="inlineStr">
        <f aca="false">FALSE()</f>
        <is>
          <t/>
        </is>
      </c>
      <c r="L2687" s="24" t="inlineStr">
        <f aca="false">FALSE()</f>
        <is>
          <t/>
        </is>
      </c>
    </row>
    <row r="2688" customFormat="false" ht="15" hidden="false" customHeight="false" outlineLevel="0" collapsed="false">
      <c r="A2688" s="24" t="s">
        <v>15443</v>
      </c>
      <c r="B2688" s="24" t="s">
        <v>15348</v>
      </c>
      <c r="C2688" s="24" t="n">
        <v>4</v>
      </c>
      <c r="D2688" s="108" t="n">
        <v>0.0131371918208808</v>
      </c>
      <c r="E2688" s="108" t="n">
        <v>1.22401481137286</v>
      </c>
      <c r="F2688" s="24" t="s">
        <v>14296</v>
      </c>
      <c r="G2688" s="24" t="inlineStr">
        <f aca="false">FALSE()</f>
        <is>
          <t/>
        </is>
      </c>
      <c r="H2688" s="24" t="inlineStr">
        <f aca="false">FALSE()</f>
        <is>
          <t/>
        </is>
      </c>
      <c r="I2688" s="24" t="inlineStr">
        <f aca="false">FALSE()</f>
        <is>
          <t/>
        </is>
      </c>
      <c r="J2688" s="24" t="inlineStr">
        <f aca="false">FALSE()</f>
        <is>
          <t/>
        </is>
      </c>
      <c r="K2688" s="24" t="inlineStr">
        <f aca="false">FALSE()</f>
        <is>
          <t/>
        </is>
      </c>
      <c r="L2688" s="24" t="inlineStr">
        <f aca="false">FALSE()</f>
        <is>
          <t/>
        </is>
      </c>
    </row>
    <row r="2689" customFormat="false" ht="15" hidden="false" customHeight="false" outlineLevel="0" collapsed="false">
      <c r="A2689" s="24" t="s">
        <v>15348</v>
      </c>
      <c r="B2689" s="24" t="s">
        <v>15234</v>
      </c>
      <c r="C2689" s="24" t="n">
        <v>4</v>
      </c>
      <c r="D2689" s="108" t="n">
        <v>0.0131371918208808</v>
      </c>
      <c r="E2689" s="108" t="n">
        <v>1.22401481137286</v>
      </c>
      <c r="F2689" s="24" t="s">
        <v>14296</v>
      </c>
      <c r="G2689" s="24" t="inlineStr">
        <f aca="false">FALSE()</f>
        <is>
          <t/>
        </is>
      </c>
      <c r="H2689" s="24" t="inlineStr">
        <f aca="false">FALSE()</f>
        <is>
          <t/>
        </is>
      </c>
      <c r="I2689" s="24" t="inlineStr">
        <f aca="false">FALSE()</f>
        <is>
          <t/>
        </is>
      </c>
      <c r="J2689" s="24" t="inlineStr">
        <f aca="false">FALSE()</f>
        <is>
          <t/>
        </is>
      </c>
      <c r="K2689" s="24" t="inlineStr">
        <f aca="false">FALSE()</f>
        <is>
          <t/>
        </is>
      </c>
      <c r="L2689" s="24" t="inlineStr">
        <f aca="false">FALSE()</f>
        <is>
          <t/>
        </is>
      </c>
    </row>
    <row r="2690" customFormat="false" ht="15" hidden="false" customHeight="false" outlineLevel="0" collapsed="false">
      <c r="A2690" s="24" t="s">
        <v>15234</v>
      </c>
      <c r="B2690" s="24" t="s">
        <v>15444</v>
      </c>
      <c r="C2690" s="24" t="n">
        <v>4</v>
      </c>
      <c r="D2690" s="108" t="n">
        <v>0.0131371918208808</v>
      </c>
      <c r="E2690" s="108" t="n">
        <v>1.22401481137286</v>
      </c>
      <c r="F2690" s="24" t="s">
        <v>14296</v>
      </c>
      <c r="G2690" s="24" t="inlineStr">
        <f aca="false">FALSE()</f>
        <is>
          <t/>
        </is>
      </c>
      <c r="H2690" s="24" t="inlineStr">
        <f aca="false">FALSE()</f>
        <is>
          <t/>
        </is>
      </c>
      <c r="I2690" s="24" t="inlineStr">
        <f aca="false">FALSE()</f>
        <is>
          <t/>
        </is>
      </c>
      <c r="J2690" s="24" t="inlineStr">
        <f aca="false">FALSE()</f>
        <is>
          <t/>
        </is>
      </c>
      <c r="K2690" s="24" t="inlineStr">
        <f aca="false">FALSE()</f>
        <is>
          <t/>
        </is>
      </c>
      <c r="L2690" s="24" t="inlineStr">
        <f aca="false">FALSE()</f>
        <is>
          <t/>
        </is>
      </c>
    </row>
    <row r="2691" customFormat="false" ht="15" hidden="false" customHeight="false" outlineLevel="0" collapsed="false">
      <c r="A2691" s="24" t="s">
        <v>15444</v>
      </c>
      <c r="B2691" s="24" t="s">
        <v>15349</v>
      </c>
      <c r="C2691" s="24" t="n">
        <v>4</v>
      </c>
      <c r="D2691" s="108" t="n">
        <v>0.0131371918208808</v>
      </c>
      <c r="E2691" s="108" t="n">
        <v>1.22401481137286</v>
      </c>
      <c r="F2691" s="24" t="s">
        <v>14296</v>
      </c>
      <c r="G2691" s="24" t="inlineStr">
        <f aca="false">FALSE()</f>
        <is>
          <t/>
        </is>
      </c>
      <c r="H2691" s="24" t="inlineStr">
        <f aca="false">FALSE()</f>
        <is>
          <t/>
        </is>
      </c>
      <c r="I2691" s="24" t="inlineStr">
        <f aca="false">FALSE()</f>
        <is>
          <t/>
        </is>
      </c>
      <c r="J2691" s="24" t="inlineStr">
        <f aca="false">FALSE()</f>
        <is>
          <t/>
        </is>
      </c>
      <c r="K2691" s="24" t="inlineStr">
        <f aca="false">FALSE()</f>
        <is>
          <t/>
        </is>
      </c>
      <c r="L2691" s="24" t="inlineStr">
        <f aca="false">FALSE()</f>
        <is>
          <t/>
        </is>
      </c>
    </row>
    <row r="2692" customFormat="false" ht="15" hidden="false" customHeight="false" outlineLevel="0" collapsed="false">
      <c r="A2692" s="24" t="s">
        <v>15349</v>
      </c>
      <c r="B2692" s="24" t="s">
        <v>15208</v>
      </c>
      <c r="C2692" s="24" t="n">
        <v>4</v>
      </c>
      <c r="D2692" s="108" t="n">
        <v>0.0131371918208808</v>
      </c>
      <c r="E2692" s="108" t="n">
        <v>0.922984815708883</v>
      </c>
      <c r="F2692" s="24" t="s">
        <v>14296</v>
      </c>
      <c r="G2692" s="24" t="inlineStr">
        <f aca="false">FALSE()</f>
        <is>
          <t/>
        </is>
      </c>
      <c r="H2692" s="24" t="inlineStr">
        <f aca="false">FALSE()</f>
        <is>
          <t/>
        </is>
      </c>
      <c r="I2692" s="24" t="inlineStr">
        <f aca="false">FALSE()</f>
        <is>
          <t/>
        </is>
      </c>
      <c r="J2692" s="24" t="inlineStr">
        <f aca="false">FALSE()</f>
        <is>
          <t/>
        </is>
      </c>
      <c r="K2692" s="24" t="inlineStr">
        <f aca="false">FALSE()</f>
        <is>
          <t/>
        </is>
      </c>
      <c r="L2692" s="24" t="inlineStr">
        <f aca="false">FALSE()</f>
        <is>
          <t/>
        </is>
      </c>
    </row>
    <row r="2693" customFormat="false" ht="15" hidden="false" customHeight="false" outlineLevel="0" collapsed="false">
      <c r="A2693" s="24" t="s">
        <v>15208</v>
      </c>
      <c r="B2693" s="24" t="s">
        <v>15208</v>
      </c>
      <c r="C2693" s="24" t="n">
        <v>4</v>
      </c>
      <c r="D2693" s="108" t="n">
        <v>0.0131371918208808</v>
      </c>
      <c r="E2693" s="108" t="n">
        <v>0.621954820044902</v>
      </c>
      <c r="F2693" s="24" t="s">
        <v>14296</v>
      </c>
      <c r="G2693" s="24" t="inlineStr">
        <f aca="false">FALSE()</f>
        <is>
          <t/>
        </is>
      </c>
      <c r="H2693" s="24" t="inlineStr">
        <f aca="false">FALSE()</f>
        <is>
          <t/>
        </is>
      </c>
      <c r="I2693" s="24" t="inlineStr">
        <f aca="false">FALSE()</f>
        <is>
          <t/>
        </is>
      </c>
      <c r="J2693" s="24" t="inlineStr">
        <f aca="false">FALSE()</f>
        <is>
          <t/>
        </is>
      </c>
      <c r="K2693" s="24" t="inlineStr">
        <f aca="false">FALSE()</f>
        <is>
          <t/>
        </is>
      </c>
      <c r="L2693" s="24" t="inlineStr">
        <f aca="false">FALSE()</f>
        <is>
          <t/>
        </is>
      </c>
    </row>
    <row r="2694" customFormat="false" ht="15" hidden="false" customHeight="false" outlineLevel="0" collapsed="false">
      <c r="A2694" s="24" t="s">
        <v>15208</v>
      </c>
      <c r="B2694" s="24" t="s">
        <v>14871</v>
      </c>
      <c r="C2694" s="24" t="n">
        <v>4</v>
      </c>
      <c r="D2694" s="108" t="n">
        <v>0.0131371918208808</v>
      </c>
      <c r="E2694" s="108" t="n">
        <v>0.922984815708883</v>
      </c>
      <c r="F2694" s="24" t="s">
        <v>14296</v>
      </c>
      <c r="G2694" s="24" t="inlineStr">
        <f aca="false">FALSE()</f>
        <is>
          <t/>
        </is>
      </c>
      <c r="H2694" s="24" t="inlineStr">
        <f aca="false">FALSE()</f>
        <is>
          <t/>
        </is>
      </c>
      <c r="I2694" s="24" t="inlineStr">
        <f aca="false">FALSE()</f>
        <is>
          <t/>
        </is>
      </c>
      <c r="J2694" s="24" t="inlineStr">
        <f aca="false">FALSE()</f>
        <is>
          <t/>
        </is>
      </c>
      <c r="K2694" s="24" t="inlineStr">
        <f aca="false">FALSE()</f>
        <is>
          <t/>
        </is>
      </c>
      <c r="L2694" s="24" t="inlineStr">
        <f aca="false">FALSE()</f>
        <is>
          <t/>
        </is>
      </c>
    </row>
    <row r="2695" customFormat="false" ht="15" hidden="false" customHeight="false" outlineLevel="0" collapsed="false">
      <c r="A2695" s="24" t="s">
        <v>14871</v>
      </c>
      <c r="B2695" s="24" t="s">
        <v>15076</v>
      </c>
      <c r="C2695" s="24" t="n">
        <v>4</v>
      </c>
      <c r="D2695" s="108" t="n">
        <v>0.0131371918208808</v>
      </c>
      <c r="E2695" s="108" t="n">
        <v>1.12710479836481</v>
      </c>
      <c r="F2695" s="24" t="s">
        <v>14296</v>
      </c>
      <c r="G2695" s="24" t="inlineStr">
        <f aca="false">FALSE()</f>
        <is>
          <t/>
        </is>
      </c>
      <c r="H2695" s="24" t="inlineStr">
        <f aca="false">FALSE()</f>
        <is>
          <t/>
        </is>
      </c>
      <c r="I2695" s="24" t="inlineStr">
        <f aca="false">FALSE()</f>
        <is>
          <t/>
        </is>
      </c>
      <c r="J2695" s="24" t="inlineStr">
        <f aca="false">FALSE()</f>
        <is>
          <t/>
        </is>
      </c>
      <c r="K2695" s="24" t="inlineStr">
        <f aca="false">FALSE()</f>
        <is>
          <t/>
        </is>
      </c>
      <c r="L2695" s="24" t="inlineStr">
        <f aca="false">FALSE()</f>
        <is>
          <t/>
        </is>
      </c>
    </row>
    <row r="2696" customFormat="false" ht="15" hidden="false" customHeight="false" outlineLevel="0" collapsed="false">
      <c r="A2696" s="24" t="s">
        <v>15131</v>
      </c>
      <c r="B2696" s="24" t="s">
        <v>4009</v>
      </c>
      <c r="C2696" s="24" t="n">
        <v>4</v>
      </c>
      <c r="D2696" s="108" t="n">
        <v>0.0131371918208808</v>
      </c>
      <c r="E2696" s="108" t="n">
        <v>1.12710479836481</v>
      </c>
      <c r="F2696" s="24" t="s">
        <v>14296</v>
      </c>
      <c r="G2696" s="24" t="inlineStr">
        <f aca="false">FALSE()</f>
        <is>
          <t/>
        </is>
      </c>
      <c r="H2696" s="24" t="inlineStr">
        <f aca="false">FALSE()</f>
        <is>
          <t/>
        </is>
      </c>
      <c r="I2696" s="24" t="inlineStr">
        <f aca="false">FALSE()</f>
        <is>
          <t/>
        </is>
      </c>
      <c r="J2696" s="24" t="inlineStr">
        <f aca="false">FALSE()</f>
        <is>
          <t/>
        </is>
      </c>
      <c r="K2696" s="24" t="inlineStr">
        <f aca="false">FALSE()</f>
        <is>
          <t/>
        </is>
      </c>
      <c r="L2696" s="24" t="inlineStr">
        <f aca="false">FALSE()</f>
        <is>
          <t/>
        </is>
      </c>
    </row>
    <row r="2697" customFormat="false" ht="15" hidden="false" customHeight="false" outlineLevel="0" collapsed="false">
      <c r="A2697" s="24" t="s">
        <v>4009</v>
      </c>
      <c r="B2697" s="24" t="s">
        <v>15300</v>
      </c>
      <c r="C2697" s="24" t="n">
        <v>2</v>
      </c>
      <c r="D2697" s="108" t="n">
        <v>0.0147045417391966</v>
      </c>
      <c r="E2697" s="108" t="n">
        <v>1.22401481137286</v>
      </c>
      <c r="F2697" s="24" t="s">
        <v>14296</v>
      </c>
      <c r="G2697" s="24" t="inlineStr">
        <f aca="false">FALSE()</f>
        <is>
          <t/>
        </is>
      </c>
      <c r="H2697" s="24" t="inlineStr">
        <f aca="false">FALSE()</f>
        <is>
          <t/>
        </is>
      </c>
      <c r="I2697" s="24" t="inlineStr">
        <f aca="false">FALSE()</f>
        <is>
          <t/>
        </is>
      </c>
      <c r="J2697" s="24" t="inlineStr">
        <f aca="false">FALSE()</f>
        <is>
          <t/>
        </is>
      </c>
      <c r="K2697" s="24" t="inlineStr">
        <f aca="false">FALSE()</f>
        <is>
          <t/>
        </is>
      </c>
      <c r="L2697" s="24" t="inlineStr">
        <f aca="false">FALSE()</f>
        <is>
          <t/>
        </is>
      </c>
    </row>
    <row r="2698" customFormat="false" ht="15" hidden="false" customHeight="false" outlineLevel="0" collapsed="false">
      <c r="A2698" s="24" t="s">
        <v>15300</v>
      </c>
      <c r="B2698" s="24" t="s">
        <v>15063</v>
      </c>
      <c r="C2698" s="24" t="n">
        <v>2</v>
      </c>
      <c r="D2698" s="108" t="n">
        <v>0.0147045417391966</v>
      </c>
      <c r="E2698" s="108" t="n">
        <v>1.34895354798116</v>
      </c>
      <c r="F2698" s="24" t="s">
        <v>14296</v>
      </c>
      <c r="G2698" s="24" t="inlineStr">
        <f aca="false">FALSE()</f>
        <is>
          <t/>
        </is>
      </c>
      <c r="H2698" s="24" t="inlineStr">
        <f aca="false">FALSE()</f>
        <is>
          <t/>
        </is>
      </c>
      <c r="I2698" s="24" t="inlineStr">
        <f aca="false">FALSE()</f>
        <is>
          <t/>
        </is>
      </c>
      <c r="J2698" s="24" t="inlineStr">
        <f aca="false">FALSE()</f>
        <is>
          <t/>
        </is>
      </c>
      <c r="K2698" s="24" t="inlineStr">
        <f aca="false">FALSE()</f>
        <is>
          <t/>
        </is>
      </c>
      <c r="L2698" s="24" t="inlineStr">
        <f aca="false">FALSE()</f>
        <is>
          <t/>
        </is>
      </c>
    </row>
    <row r="2699" customFormat="false" ht="15" hidden="false" customHeight="false" outlineLevel="0" collapsed="false">
      <c r="A2699" s="24" t="s">
        <v>15063</v>
      </c>
      <c r="B2699" s="24" t="s">
        <v>15301</v>
      </c>
      <c r="C2699" s="24" t="n">
        <v>2</v>
      </c>
      <c r="D2699" s="108" t="n">
        <v>0.0147045417391966</v>
      </c>
      <c r="E2699" s="108" t="n">
        <v>1.34895354798116</v>
      </c>
      <c r="F2699" s="24" t="s">
        <v>14296</v>
      </c>
      <c r="G2699" s="24" t="inlineStr">
        <f aca="false">FALSE()</f>
        <is>
          <t/>
        </is>
      </c>
      <c r="H2699" s="24" t="inlineStr">
        <f aca="false">FALSE()</f>
        <is>
          <t/>
        </is>
      </c>
      <c r="I2699" s="24" t="inlineStr">
        <f aca="false">FALSE()</f>
        <is>
          <t/>
        </is>
      </c>
      <c r="J2699" s="24" t="inlineStr">
        <f aca="false">FALSE()</f>
        <is>
          <t/>
        </is>
      </c>
      <c r="K2699" s="24" t="inlineStr">
        <f aca="false">FALSE()</f>
        <is>
          <t/>
        </is>
      </c>
      <c r="L2699" s="24" t="inlineStr">
        <f aca="false">FALSE()</f>
        <is>
          <t/>
        </is>
      </c>
    </row>
    <row r="2700" customFormat="false" ht="15" hidden="false" customHeight="false" outlineLevel="0" collapsed="false">
      <c r="A2700" s="24" t="s">
        <v>15301</v>
      </c>
      <c r="B2700" s="24" t="s">
        <v>15088</v>
      </c>
      <c r="C2700" s="24" t="n">
        <v>2</v>
      </c>
      <c r="D2700" s="108" t="n">
        <v>0.0147045417391966</v>
      </c>
      <c r="E2700" s="108" t="n">
        <v>1.52504480703685</v>
      </c>
      <c r="F2700" s="24" t="s">
        <v>14296</v>
      </c>
      <c r="G2700" s="24" t="inlineStr">
        <f aca="false">FALSE()</f>
        <is>
          <t/>
        </is>
      </c>
      <c r="H2700" s="24" t="inlineStr">
        <f aca="false">FALSE()</f>
        <is>
          <t/>
        </is>
      </c>
      <c r="I2700" s="24" t="inlineStr">
        <f aca="false">FALSE()</f>
        <is>
          <t/>
        </is>
      </c>
      <c r="J2700" s="24" t="inlineStr">
        <f aca="false">FALSE()</f>
        <is>
          <t/>
        </is>
      </c>
      <c r="K2700" s="24" t="inlineStr">
        <f aca="false">FALSE()</f>
        <is>
          <t/>
        </is>
      </c>
      <c r="L2700" s="24" t="inlineStr">
        <f aca="false">FALSE()</f>
        <is>
          <t/>
        </is>
      </c>
    </row>
    <row r="2701" customFormat="false" ht="15" hidden="false" customHeight="false" outlineLevel="0" collapsed="false">
      <c r="A2701" s="24" t="s">
        <v>15088</v>
      </c>
      <c r="B2701" s="24" t="s">
        <v>15302</v>
      </c>
      <c r="C2701" s="24" t="n">
        <v>2</v>
      </c>
      <c r="D2701" s="108" t="n">
        <v>0.0147045417391966</v>
      </c>
      <c r="E2701" s="108" t="n">
        <v>1.52504480703685</v>
      </c>
      <c r="F2701" s="24" t="s">
        <v>14296</v>
      </c>
      <c r="G2701" s="24" t="inlineStr">
        <f aca="false">FALSE()</f>
        <is>
          <t/>
        </is>
      </c>
      <c r="H2701" s="24" t="inlineStr">
        <f aca="false">FALSE()</f>
        <is>
          <t/>
        </is>
      </c>
      <c r="I2701" s="24" t="inlineStr">
        <f aca="false">FALSE()</f>
        <is>
          <t/>
        </is>
      </c>
      <c r="J2701" s="24" t="inlineStr">
        <f aca="false">FALSE()</f>
        <is>
          <t/>
        </is>
      </c>
      <c r="K2701" s="24" t="inlineStr">
        <f aca="false">FALSE()</f>
        <is>
          <t/>
        </is>
      </c>
      <c r="L2701" s="24" t="inlineStr">
        <f aca="false">FALSE()</f>
        <is>
          <t/>
        </is>
      </c>
    </row>
    <row r="2702" customFormat="false" ht="15" hidden="false" customHeight="false" outlineLevel="0" collapsed="false">
      <c r="A2702" s="24" t="s">
        <v>15302</v>
      </c>
      <c r="B2702" s="24" t="s">
        <v>338</v>
      </c>
      <c r="C2702" s="24" t="n">
        <v>2</v>
      </c>
      <c r="D2702" s="108" t="n">
        <v>0.0147045417391966</v>
      </c>
      <c r="E2702" s="108" t="n">
        <v>1.52504480703685</v>
      </c>
      <c r="F2702" s="24" t="s">
        <v>14296</v>
      </c>
      <c r="G2702" s="24" t="inlineStr">
        <f aca="false">FALSE()</f>
        <is>
          <t/>
        </is>
      </c>
      <c r="H2702" s="24" t="inlineStr">
        <f aca="false">FALSE()</f>
        <is>
          <t/>
        </is>
      </c>
      <c r="I2702" s="24" t="inlineStr">
        <f aca="false">FALSE()</f>
        <is>
          <t/>
        </is>
      </c>
      <c r="J2702" s="24" t="inlineStr">
        <f aca="false">FALSE()</f>
        <is>
          <t/>
        </is>
      </c>
      <c r="K2702" s="24" t="inlineStr">
        <f aca="false">FALSE()</f>
        <is>
          <t/>
        </is>
      </c>
      <c r="L2702" s="24" t="inlineStr">
        <f aca="false">FALSE()</f>
        <is>
          <t/>
        </is>
      </c>
    </row>
    <row r="2703" customFormat="false" ht="15" hidden="false" customHeight="false" outlineLevel="0" collapsed="false">
      <c r="A2703" s="24" t="s">
        <v>338</v>
      </c>
      <c r="B2703" s="24" t="s">
        <v>15064</v>
      </c>
      <c r="C2703" s="24" t="n">
        <v>2</v>
      </c>
      <c r="D2703" s="108" t="n">
        <v>0.0147045417391966</v>
      </c>
      <c r="E2703" s="108" t="n">
        <v>1.52504480703685</v>
      </c>
      <c r="F2703" s="24" t="s">
        <v>14296</v>
      </c>
      <c r="G2703" s="24" t="inlineStr">
        <f aca="false">FALSE()</f>
        <is>
          <t/>
        </is>
      </c>
      <c r="H2703" s="24" t="inlineStr">
        <f aca="false">FALSE()</f>
        <is>
          <t/>
        </is>
      </c>
      <c r="I2703" s="24" t="inlineStr">
        <f aca="false">FALSE()</f>
        <is>
          <t/>
        </is>
      </c>
      <c r="J2703" s="24" t="inlineStr">
        <f aca="false">FALSE()</f>
        <is>
          <t/>
        </is>
      </c>
      <c r="K2703" s="24" t="inlineStr">
        <f aca="false">FALSE()</f>
        <is>
          <t/>
        </is>
      </c>
      <c r="L2703" s="24" t="inlineStr">
        <f aca="false">FALSE()</f>
        <is>
          <t/>
        </is>
      </c>
    </row>
    <row r="2704" customFormat="false" ht="15" hidden="false" customHeight="false" outlineLevel="0" collapsed="false">
      <c r="A2704" s="24" t="s">
        <v>15064</v>
      </c>
      <c r="B2704" s="24" t="s">
        <v>15198</v>
      </c>
      <c r="C2704" s="24" t="n">
        <v>2</v>
      </c>
      <c r="D2704" s="108" t="n">
        <v>0.0147045417391966</v>
      </c>
      <c r="E2704" s="108" t="n">
        <v>1.52504480703685</v>
      </c>
      <c r="F2704" s="24" t="s">
        <v>14296</v>
      </c>
      <c r="G2704" s="24" t="inlineStr">
        <f aca="false">FALSE()</f>
        <is>
          <t/>
        </is>
      </c>
      <c r="H2704" s="24" t="inlineStr">
        <f aca="false">FALSE()</f>
        <is>
          <t/>
        </is>
      </c>
      <c r="I2704" s="24" t="inlineStr">
        <f aca="false">FALSE()</f>
        <is>
          <t/>
        </is>
      </c>
      <c r="J2704" s="24" t="inlineStr">
        <f aca="false">FALSE()</f>
        <is>
          <t/>
        </is>
      </c>
      <c r="K2704" s="24" t="inlineStr">
        <f aca="false">FALSE()</f>
        <is>
          <t/>
        </is>
      </c>
      <c r="L2704" s="24" t="inlineStr">
        <f aca="false">FALSE()</f>
        <is>
          <t/>
        </is>
      </c>
    </row>
    <row r="2705" customFormat="false" ht="15" hidden="false" customHeight="false" outlineLevel="0" collapsed="false">
      <c r="A2705" s="24" t="s">
        <v>15149</v>
      </c>
      <c r="B2705" s="24" t="s">
        <v>15075</v>
      </c>
      <c r="C2705" s="24" t="n">
        <v>3</v>
      </c>
      <c r="D2705" s="108" t="n">
        <v>0</v>
      </c>
      <c r="E2705" s="108" t="n">
        <v>1.05435766232259</v>
      </c>
      <c r="F2705" s="24" t="s">
        <v>14301</v>
      </c>
      <c r="G2705" s="24" t="inlineStr">
        <f aca="false">FALSE()</f>
        <is>
          <t/>
        </is>
      </c>
      <c r="H2705" s="24" t="inlineStr">
        <f aca="false">FALSE()</f>
        <is>
          <t/>
        </is>
      </c>
      <c r="I2705" s="24" t="inlineStr">
        <f aca="false">FALSE()</f>
        <is>
          <t/>
        </is>
      </c>
      <c r="J2705" s="24" t="inlineStr">
        <f aca="false">FALSE()</f>
        <is>
          <t/>
        </is>
      </c>
      <c r="K2705" s="24" t="inlineStr">
        <f aca="false">FALSE()</f>
        <is>
          <t/>
        </is>
      </c>
      <c r="L2705" s="24" t="inlineStr">
        <f aca="false">FALSE()</f>
        <is>
          <t/>
        </is>
      </c>
    </row>
    <row r="2706" customFormat="false" ht="15" hidden="false" customHeight="false" outlineLevel="0" collapsed="false">
      <c r="A2706" s="24" t="s">
        <v>15075</v>
      </c>
      <c r="B2706" s="24" t="s">
        <v>14861</v>
      </c>
      <c r="C2706" s="24" t="n">
        <v>3</v>
      </c>
      <c r="D2706" s="108" t="n">
        <v>0</v>
      </c>
      <c r="E2706" s="108" t="n">
        <v>1.05435766232259</v>
      </c>
      <c r="F2706" s="24" t="s">
        <v>14301</v>
      </c>
      <c r="G2706" s="24" t="inlineStr">
        <f aca="false">FALSE()</f>
        <is>
          <t/>
        </is>
      </c>
      <c r="H2706" s="24" t="inlineStr">
        <f aca="false">FALSE()</f>
        <is>
          <t/>
        </is>
      </c>
      <c r="I2706" s="24" t="inlineStr">
        <f aca="false">FALSE()</f>
        <is>
          <t/>
        </is>
      </c>
      <c r="J2706" s="24" t="inlineStr">
        <f aca="false">FALSE()</f>
        <is>
          <t/>
        </is>
      </c>
      <c r="K2706" s="24" t="inlineStr">
        <f aca="false">FALSE()</f>
        <is>
          <t/>
        </is>
      </c>
      <c r="L2706" s="24" t="inlineStr">
        <f aca="false">FALSE()</f>
        <is>
          <t/>
        </is>
      </c>
    </row>
    <row r="2707" customFormat="false" ht="15" hidden="false" customHeight="false" outlineLevel="0" collapsed="false">
      <c r="A2707" s="24" t="s">
        <v>14861</v>
      </c>
      <c r="B2707" s="24" t="s">
        <v>15597</v>
      </c>
      <c r="C2707" s="24" t="n">
        <v>3</v>
      </c>
      <c r="D2707" s="108" t="n">
        <v>0</v>
      </c>
      <c r="E2707" s="108" t="n">
        <v>1.05435766232259</v>
      </c>
      <c r="F2707" s="24" t="s">
        <v>14301</v>
      </c>
      <c r="G2707" s="24" t="inlineStr">
        <f aca="false">FALSE()</f>
        <is>
          <t/>
        </is>
      </c>
      <c r="H2707" s="24" t="inlineStr">
        <f aca="false">FALSE()</f>
        <is>
          <t/>
        </is>
      </c>
      <c r="I2707" s="24" t="inlineStr">
        <f aca="false">FALSE()</f>
        <is>
          <t/>
        </is>
      </c>
      <c r="J2707" s="24" t="inlineStr">
        <f aca="false">FALSE()</f>
        <is>
          <t/>
        </is>
      </c>
      <c r="K2707" s="24" t="inlineStr">
        <f aca="false">FALSE()</f>
        <is>
          <t/>
        </is>
      </c>
      <c r="L2707" s="24" t="inlineStr">
        <f aca="false">FALSE()</f>
        <is>
          <t/>
        </is>
      </c>
    </row>
    <row r="2708" customFormat="false" ht="15" hidden="false" customHeight="false" outlineLevel="0" collapsed="false">
      <c r="A2708" s="24" t="s">
        <v>15597</v>
      </c>
      <c r="B2708" s="24" t="s">
        <v>15086</v>
      </c>
      <c r="C2708" s="24" t="n">
        <v>3</v>
      </c>
      <c r="D2708" s="108" t="n">
        <v>0</v>
      </c>
      <c r="E2708" s="108" t="n">
        <v>1.05435766232259</v>
      </c>
      <c r="F2708" s="24" t="s">
        <v>14301</v>
      </c>
      <c r="G2708" s="24" t="inlineStr">
        <f aca="false">FALSE()</f>
        <is>
          <t/>
        </is>
      </c>
      <c r="H2708" s="24" t="inlineStr">
        <f aca="false">FALSE()</f>
        <is>
          <t/>
        </is>
      </c>
      <c r="I2708" s="24" t="inlineStr">
        <f aca="false">FALSE()</f>
        <is>
          <t/>
        </is>
      </c>
      <c r="J2708" s="24" t="inlineStr">
        <f aca="false">FALSE()</f>
        <is>
          <t/>
        </is>
      </c>
      <c r="K2708" s="24" t="inlineStr">
        <f aca="false">FALSE()</f>
        <is>
          <t/>
        </is>
      </c>
      <c r="L2708" s="24" t="inlineStr">
        <f aca="false">FALSE()</f>
        <is>
          <t/>
        </is>
      </c>
    </row>
    <row r="2709" customFormat="false" ht="15" hidden="false" customHeight="false" outlineLevel="0" collapsed="false">
      <c r="A2709" s="24" t="s">
        <v>15086</v>
      </c>
      <c r="B2709" s="24" t="s">
        <v>15146</v>
      </c>
      <c r="C2709" s="24" t="n">
        <v>3</v>
      </c>
      <c r="D2709" s="108" t="n">
        <v>0</v>
      </c>
      <c r="E2709" s="108" t="n">
        <v>1.05435766232259</v>
      </c>
      <c r="F2709" s="24" t="s">
        <v>14301</v>
      </c>
      <c r="G2709" s="24" t="inlineStr">
        <f aca="false">FALSE()</f>
        <is>
          <t/>
        </is>
      </c>
      <c r="H2709" s="24" t="inlineStr">
        <f aca="false">FALSE()</f>
        <is>
          <t/>
        </is>
      </c>
      <c r="I2709" s="24" t="inlineStr">
        <f aca="false">FALSE()</f>
        <is>
          <t/>
        </is>
      </c>
      <c r="J2709" s="24" t="inlineStr">
        <f aca="false">FALSE()</f>
        <is>
          <t/>
        </is>
      </c>
      <c r="K2709" s="24" t="inlineStr">
        <f aca="false">FALSE()</f>
        <is>
          <t/>
        </is>
      </c>
      <c r="L2709" s="24" t="inlineStr">
        <f aca="false">FALSE()</f>
        <is>
          <t/>
        </is>
      </c>
    </row>
    <row r="2710" customFormat="false" ht="15" hidden="false" customHeight="false" outlineLevel="0" collapsed="false">
      <c r="A2710" s="24" t="s">
        <v>15146</v>
      </c>
      <c r="B2710" s="24" t="s">
        <v>15123</v>
      </c>
      <c r="C2710" s="24" t="n">
        <v>3</v>
      </c>
      <c r="D2710" s="108" t="n">
        <v>0</v>
      </c>
      <c r="E2710" s="108" t="n">
        <v>1.05435766232259</v>
      </c>
      <c r="F2710" s="24" t="s">
        <v>14301</v>
      </c>
      <c r="G2710" s="24" t="inlineStr">
        <f aca="false">FALSE()</f>
        <is>
          <t/>
        </is>
      </c>
      <c r="H2710" s="24" t="inlineStr">
        <f aca="false">FALSE()</f>
        <is>
          <t/>
        </is>
      </c>
      <c r="I2710" s="24" t="inlineStr">
        <f aca="false">FALSE()</f>
        <is>
          <t/>
        </is>
      </c>
      <c r="J2710" s="24" t="inlineStr">
        <f aca="false">FALSE()</f>
        <is>
          <t/>
        </is>
      </c>
      <c r="K2710" s="24" t="inlineStr">
        <f aca="false">FALSE()</f>
        <is>
          <t/>
        </is>
      </c>
      <c r="L2710" s="24" t="inlineStr">
        <f aca="false">FALSE()</f>
        <is>
          <t/>
        </is>
      </c>
    </row>
    <row r="2711" customFormat="false" ht="15" hidden="false" customHeight="false" outlineLevel="0" collapsed="false">
      <c r="A2711" s="24" t="s">
        <v>15123</v>
      </c>
      <c r="B2711" s="24" t="s">
        <v>15598</v>
      </c>
      <c r="C2711" s="24" t="n">
        <v>3</v>
      </c>
      <c r="D2711" s="108" t="n">
        <v>0</v>
      </c>
      <c r="E2711" s="108" t="n">
        <v>1.05435766232259</v>
      </c>
      <c r="F2711" s="24" t="s">
        <v>14301</v>
      </c>
      <c r="G2711" s="24" t="inlineStr">
        <f aca="false">FALSE()</f>
        <is>
          <t/>
        </is>
      </c>
      <c r="H2711" s="24" t="inlineStr">
        <f aca="false">FALSE()</f>
        <is>
          <t/>
        </is>
      </c>
      <c r="I2711" s="24" t="inlineStr">
        <f aca="false">FALSE()</f>
        <is>
          <t/>
        </is>
      </c>
      <c r="J2711" s="24" t="inlineStr">
        <f aca="false">FALSE()</f>
        <is>
          <t/>
        </is>
      </c>
      <c r="K2711" s="24" t="inlineStr">
        <f aca="false">FALSE()</f>
        <is>
          <t/>
        </is>
      </c>
      <c r="L2711" s="24" t="inlineStr">
        <f aca="false">FALSE()</f>
        <is>
          <t/>
        </is>
      </c>
    </row>
    <row r="2712" customFormat="false" ht="15" hidden="false" customHeight="false" outlineLevel="0" collapsed="false">
      <c r="A2712" s="24" t="s">
        <v>15598</v>
      </c>
      <c r="B2712" s="24" t="s">
        <v>15599</v>
      </c>
      <c r="C2712" s="24" t="n">
        <v>3</v>
      </c>
      <c r="D2712" s="108" t="n">
        <v>0</v>
      </c>
      <c r="E2712" s="108" t="n">
        <v>1.05435766232259</v>
      </c>
      <c r="F2712" s="24" t="s">
        <v>14301</v>
      </c>
      <c r="G2712" s="24" t="inlineStr">
        <f aca="false">FALSE()</f>
        <is>
          <t/>
        </is>
      </c>
      <c r="H2712" s="24" t="inlineStr">
        <f aca="false">FALSE()</f>
        <is>
          <t/>
        </is>
      </c>
      <c r="I2712" s="24" t="inlineStr">
        <f aca="false">FALSE()</f>
        <is>
          <t/>
        </is>
      </c>
      <c r="J2712" s="24" t="inlineStr">
        <f aca="false">FALSE()</f>
        <is>
          <t/>
        </is>
      </c>
      <c r="K2712" s="24" t="n">
        <f aca="false">TRUE()</f>
        <v>1</v>
      </c>
      <c r="L2712" s="24" t="inlineStr">
        <f aca="false">FALSE()</f>
        <is>
          <t/>
        </is>
      </c>
    </row>
    <row r="2713" customFormat="false" ht="15" hidden="false" customHeight="false" outlineLevel="0" collapsed="false">
      <c r="A2713" s="24" t="s">
        <v>15599</v>
      </c>
      <c r="B2713" s="24" t="s">
        <v>15600</v>
      </c>
      <c r="C2713" s="24" t="n">
        <v>3</v>
      </c>
      <c r="D2713" s="108" t="n">
        <v>0</v>
      </c>
      <c r="E2713" s="108" t="n">
        <v>1.05435766232259</v>
      </c>
      <c r="F2713" s="24" t="s">
        <v>14301</v>
      </c>
      <c r="G2713" s="24" t="inlineStr">
        <f aca="false">FALSE()</f>
        <is>
          <t/>
        </is>
      </c>
      <c r="H2713" s="24" t="n">
        <f aca="false">TRUE()</f>
        <v>1</v>
      </c>
      <c r="I2713" s="24" t="inlineStr">
        <f aca="false">FALSE()</f>
        <is>
          <t/>
        </is>
      </c>
      <c r="J2713" s="24" t="inlineStr">
        <f aca="false">FALSE()</f>
        <is>
          <t/>
        </is>
      </c>
      <c r="K2713" s="24" t="n">
        <f aca="false">FALSE()</f>
        <v>0</v>
      </c>
      <c r="L2713" s="24" t="inlineStr">
        <f aca="false">FALSE()</f>
        <is>
          <t/>
        </is>
      </c>
    </row>
    <row r="2714" customFormat="false" ht="15" hidden="false" customHeight="false" outlineLevel="0" collapsed="false">
      <c r="A2714" s="24" t="s">
        <v>15600</v>
      </c>
      <c r="B2714" s="24" t="s">
        <v>338</v>
      </c>
      <c r="C2714" s="24" t="n">
        <v>3</v>
      </c>
      <c r="D2714" s="108" t="n">
        <v>0</v>
      </c>
      <c r="E2714" s="108" t="n">
        <v>1.05435766232259</v>
      </c>
      <c r="F2714" s="24" t="s">
        <v>14301</v>
      </c>
      <c r="G2714" s="24" t="inlineStr">
        <f aca="false">FALSE()</f>
        <is>
          <t/>
        </is>
      </c>
      <c r="H2714" s="24" t="n">
        <f aca="false">FALSE()</f>
        <v>0</v>
      </c>
      <c r="I2714" s="24" t="inlineStr">
        <f aca="false">FALSE()</f>
        <is>
          <t/>
        </is>
      </c>
      <c r="J2714" s="24" t="inlineStr">
        <f aca="false">FALSE()</f>
        <is>
          <t/>
        </is>
      </c>
      <c r="K2714" s="24" t="inlineStr">
        <f aca="false">FALSE()</f>
        <is>
          <t/>
        </is>
      </c>
      <c r="L2714" s="24" t="inlineStr">
        <f aca="false">FALSE()</f>
        <is>
          <t/>
        </is>
      </c>
    </row>
    <row r="2715" customFormat="false" ht="15" hidden="false" customHeight="false" outlineLevel="0" collapsed="false">
      <c r="A2715" s="24" t="s">
        <v>4227</v>
      </c>
      <c r="B2715" s="24" t="s">
        <v>15149</v>
      </c>
      <c r="C2715" s="24" t="n">
        <v>2</v>
      </c>
      <c r="D2715" s="108" t="n">
        <v>0.00951844643544223</v>
      </c>
      <c r="E2715" s="108" t="n">
        <v>1.23044892137827</v>
      </c>
      <c r="F2715" s="24" t="s">
        <v>14301</v>
      </c>
      <c r="G2715" s="24" t="inlineStr">
        <f aca="false">FALSE()</f>
        <is>
          <t/>
        </is>
      </c>
      <c r="H2715" s="24" t="inlineStr">
        <f aca="false">FALSE()</f>
        <is>
          <t/>
        </is>
      </c>
      <c r="I2715" s="24" t="inlineStr">
        <f aca="false">FALSE()</f>
        <is>
          <t/>
        </is>
      </c>
      <c r="J2715" s="24" t="inlineStr">
        <f aca="false">FALSE()</f>
        <is>
          <t/>
        </is>
      </c>
      <c r="K2715" s="24" t="inlineStr">
        <f aca="false">FALSE()</f>
        <is>
          <t/>
        </is>
      </c>
      <c r="L2715" s="24" t="inlineStr">
        <f aca="false">FALSE()</f>
        <is>
          <t/>
        </is>
      </c>
    </row>
    <row r="2716" customFormat="false" ht="15" hidden="false" customHeight="false" outlineLevel="0" collapsed="false">
      <c r="A2716" s="24" t="s">
        <v>338</v>
      </c>
      <c r="B2716" s="24" t="s">
        <v>15351</v>
      </c>
      <c r="C2716" s="24" t="n">
        <v>2</v>
      </c>
      <c r="D2716" s="108" t="n">
        <v>0.00951844643544223</v>
      </c>
      <c r="E2716" s="108" t="n">
        <v>1.23044892137827</v>
      </c>
      <c r="F2716" s="24" t="s">
        <v>14301</v>
      </c>
      <c r="G2716" s="24" t="inlineStr">
        <f aca="false">FALSE()</f>
        <is>
          <t/>
        </is>
      </c>
      <c r="H2716" s="24" t="inlineStr">
        <f aca="false">FALSE()</f>
        <is>
          <t/>
        </is>
      </c>
      <c r="I2716" s="24" t="inlineStr">
        <f aca="false">FALSE()</f>
        <is>
          <t/>
        </is>
      </c>
      <c r="J2716" s="24" t="inlineStr">
        <f aca="false">FALSE()</f>
        <is>
          <t/>
        </is>
      </c>
      <c r="K2716" s="24" t="inlineStr">
        <f aca="false">FALSE()</f>
        <is>
          <t/>
        </is>
      </c>
      <c r="L2716" s="24" t="inlineStr">
        <f aca="false">FALSE()</f>
        <is>
          <t/>
        </is>
      </c>
    </row>
    <row r="2717" customFormat="false" ht="15" hidden="false" customHeight="false" outlineLevel="0" collapsed="false">
      <c r="A2717" s="24" t="s">
        <v>15609</v>
      </c>
      <c r="B2717" s="24" t="s">
        <v>14873</v>
      </c>
      <c r="C2717" s="24" t="n">
        <v>2</v>
      </c>
      <c r="D2717" s="108" t="n">
        <v>0</v>
      </c>
      <c r="E2717" s="108" t="n">
        <v>1.14612803567824</v>
      </c>
      <c r="F2717" s="24" t="s">
        <v>14304</v>
      </c>
      <c r="G2717" s="24" t="inlineStr">
        <f aca="false">FALSE()</f>
        <is>
          <t/>
        </is>
      </c>
      <c r="H2717" s="24" t="inlineStr">
        <f aca="false">FALSE()</f>
        <is>
          <t/>
        </is>
      </c>
      <c r="I2717" s="24" t="inlineStr">
        <f aca="false">FALSE()</f>
        <is>
          <t/>
        </is>
      </c>
      <c r="J2717" s="24" t="inlineStr">
        <f aca="false">FALSE()</f>
        <is>
          <t/>
        </is>
      </c>
      <c r="K2717" s="24" t="inlineStr">
        <f aca="false">FALSE()</f>
        <is>
          <t/>
        </is>
      </c>
      <c r="L2717" s="24" t="inlineStr">
        <f aca="false">FALSE()</f>
        <is>
          <t/>
        </is>
      </c>
    </row>
    <row r="2718" customFormat="false" ht="15" hidden="false" customHeight="false" outlineLevel="0" collapsed="false">
      <c r="A2718" s="24" t="s">
        <v>14873</v>
      </c>
      <c r="B2718" s="24" t="s">
        <v>15859</v>
      </c>
      <c r="C2718" s="24" t="n">
        <v>2</v>
      </c>
      <c r="D2718" s="108" t="n">
        <v>0</v>
      </c>
      <c r="E2718" s="108" t="n">
        <v>1.14612803567824</v>
      </c>
      <c r="F2718" s="24" t="s">
        <v>14304</v>
      </c>
      <c r="G2718" s="24" t="inlineStr">
        <f aca="false">FALSE()</f>
        <is>
          <t/>
        </is>
      </c>
      <c r="H2718" s="24" t="inlineStr">
        <f aca="false">FALSE()</f>
        <is>
          <t/>
        </is>
      </c>
      <c r="I2718" s="24" t="inlineStr">
        <f aca="false">FALSE()</f>
        <is>
          <t/>
        </is>
      </c>
      <c r="J2718" s="24" t="inlineStr">
        <f aca="false">FALSE()</f>
        <is>
          <t/>
        </is>
      </c>
      <c r="K2718" s="24" t="inlineStr">
        <f aca="false">FALSE()</f>
        <is>
          <t/>
        </is>
      </c>
      <c r="L2718" s="24" t="inlineStr">
        <f aca="false">FALSE()</f>
        <is>
          <t/>
        </is>
      </c>
    </row>
    <row r="2719" customFormat="false" ht="15" hidden="false" customHeight="false" outlineLevel="0" collapsed="false">
      <c r="A2719" s="24" t="s">
        <v>15859</v>
      </c>
      <c r="B2719" s="24" t="s">
        <v>2958</v>
      </c>
      <c r="C2719" s="24" t="n">
        <v>2</v>
      </c>
      <c r="D2719" s="108" t="n">
        <v>0</v>
      </c>
      <c r="E2719" s="108" t="n">
        <v>1.14612803567824</v>
      </c>
      <c r="F2719" s="24" t="s">
        <v>14304</v>
      </c>
      <c r="G2719" s="24" t="inlineStr">
        <f aca="false">FALSE()</f>
        <is>
          <t/>
        </is>
      </c>
      <c r="H2719" s="24" t="inlineStr">
        <f aca="false">FALSE()</f>
        <is>
          <t/>
        </is>
      </c>
      <c r="I2719" s="24" t="inlineStr">
        <f aca="false">FALSE()</f>
        <is>
          <t/>
        </is>
      </c>
      <c r="J2719" s="24" t="inlineStr">
        <f aca="false">FALSE()</f>
        <is>
          <t/>
        </is>
      </c>
      <c r="K2719" s="24" t="inlineStr">
        <f aca="false">FALSE()</f>
        <is>
          <t/>
        </is>
      </c>
      <c r="L2719" s="24" t="inlineStr">
        <f aca="false">FALSE()</f>
        <is>
          <t/>
        </is>
      </c>
    </row>
    <row r="2720" customFormat="false" ht="15" hidden="false" customHeight="false" outlineLevel="0" collapsed="false">
      <c r="A2720" s="24" t="s">
        <v>2958</v>
      </c>
      <c r="B2720" s="24" t="s">
        <v>15860</v>
      </c>
      <c r="C2720" s="24" t="n">
        <v>2</v>
      </c>
      <c r="D2720" s="108" t="n">
        <v>0</v>
      </c>
      <c r="E2720" s="108" t="n">
        <v>1.14612803567824</v>
      </c>
      <c r="F2720" s="24" t="s">
        <v>14304</v>
      </c>
      <c r="G2720" s="24" t="inlineStr">
        <f aca="false">FALSE()</f>
        <is>
          <t/>
        </is>
      </c>
      <c r="H2720" s="24" t="inlineStr">
        <f aca="false">FALSE()</f>
        <is>
          <t/>
        </is>
      </c>
      <c r="I2720" s="24" t="inlineStr">
        <f aca="false">FALSE()</f>
        <is>
          <t/>
        </is>
      </c>
      <c r="J2720" s="24" t="inlineStr">
        <f aca="false">FALSE()</f>
        <is>
          <t/>
        </is>
      </c>
      <c r="K2720" s="24" t="inlineStr">
        <f aca="false">FALSE()</f>
        <is>
          <t/>
        </is>
      </c>
      <c r="L2720" s="24" t="inlineStr">
        <f aca="false">FALSE()</f>
        <is>
          <t/>
        </is>
      </c>
    </row>
    <row r="2721" customFormat="false" ht="15" hidden="false" customHeight="false" outlineLevel="0" collapsed="false">
      <c r="A2721" s="24" t="s">
        <v>15860</v>
      </c>
      <c r="B2721" s="24" t="s">
        <v>15861</v>
      </c>
      <c r="C2721" s="24" t="n">
        <v>2</v>
      </c>
      <c r="D2721" s="108" t="n">
        <v>0</v>
      </c>
      <c r="E2721" s="108" t="n">
        <v>1.14612803567824</v>
      </c>
      <c r="F2721" s="24" t="s">
        <v>14304</v>
      </c>
      <c r="G2721" s="24" t="inlineStr">
        <f aca="false">FALSE()</f>
        <is>
          <t/>
        </is>
      </c>
      <c r="H2721" s="24" t="inlineStr">
        <f aca="false">FALSE()</f>
        <is>
          <t/>
        </is>
      </c>
      <c r="I2721" s="24" t="inlineStr">
        <f aca="false">FALSE()</f>
        <is>
          <t/>
        </is>
      </c>
      <c r="J2721" s="24" t="inlineStr">
        <f aca="false">FALSE()</f>
        <is>
          <t/>
        </is>
      </c>
      <c r="K2721" s="24" t="inlineStr">
        <f aca="false">FALSE()</f>
        <is>
          <t/>
        </is>
      </c>
      <c r="L2721" s="24" t="inlineStr">
        <f aca="false">FALSE()</f>
        <is>
          <t/>
        </is>
      </c>
    </row>
    <row r="2722" customFormat="false" ht="15" hidden="false" customHeight="false" outlineLevel="0" collapsed="false">
      <c r="A2722" s="24" t="s">
        <v>15861</v>
      </c>
      <c r="B2722" s="24" t="s">
        <v>15862</v>
      </c>
      <c r="C2722" s="24" t="n">
        <v>2</v>
      </c>
      <c r="D2722" s="108" t="n">
        <v>0</v>
      </c>
      <c r="E2722" s="108" t="n">
        <v>1.14612803567824</v>
      </c>
      <c r="F2722" s="24" t="s">
        <v>14304</v>
      </c>
      <c r="G2722" s="24" t="inlineStr">
        <f aca="false">FALSE()</f>
        <is>
          <t/>
        </is>
      </c>
      <c r="H2722" s="24" t="inlineStr">
        <f aca="false">FALSE()</f>
        <is>
          <t/>
        </is>
      </c>
      <c r="I2722" s="24" t="inlineStr">
        <f aca="false">FALSE()</f>
        <is>
          <t/>
        </is>
      </c>
      <c r="J2722" s="24" t="inlineStr">
        <f aca="false">FALSE()</f>
        <is>
          <t/>
        </is>
      </c>
      <c r="K2722" s="24" t="inlineStr">
        <f aca="false">FALSE()</f>
        <is>
          <t/>
        </is>
      </c>
      <c r="L2722" s="24" t="inlineStr">
        <f aca="false">FALSE()</f>
        <is>
          <t/>
        </is>
      </c>
    </row>
    <row r="2723" customFormat="false" ht="15" hidden="false" customHeight="false" outlineLevel="0" collapsed="false">
      <c r="A2723" s="24" t="s">
        <v>15862</v>
      </c>
      <c r="B2723" s="24" t="s">
        <v>1929</v>
      </c>
      <c r="C2723" s="24" t="n">
        <v>2</v>
      </c>
      <c r="D2723" s="108" t="n">
        <v>0</v>
      </c>
      <c r="E2723" s="108" t="n">
        <v>1.14612803567824</v>
      </c>
      <c r="F2723" s="24" t="s">
        <v>14304</v>
      </c>
      <c r="G2723" s="24" t="inlineStr">
        <f aca="false">FALSE()</f>
        <is>
          <t/>
        </is>
      </c>
      <c r="H2723" s="24" t="inlineStr">
        <f aca="false">FALSE()</f>
        <is>
          <t/>
        </is>
      </c>
      <c r="I2723" s="24" t="inlineStr">
        <f aca="false">FALSE()</f>
        <is>
          <t/>
        </is>
      </c>
      <c r="J2723" s="24" t="inlineStr">
        <f aca="false">FALSE()</f>
        <is>
          <t/>
        </is>
      </c>
      <c r="K2723" s="24" t="n">
        <f aca="false">TRUE()</f>
        <v>1</v>
      </c>
      <c r="L2723" s="24" t="inlineStr">
        <f aca="false">FALSE()</f>
        <is>
          <t/>
        </is>
      </c>
    </row>
    <row r="2724" customFormat="false" ht="15" hidden="false" customHeight="false" outlineLevel="0" collapsed="false">
      <c r="A2724" s="24" t="s">
        <v>1929</v>
      </c>
      <c r="B2724" s="24" t="s">
        <v>15064</v>
      </c>
      <c r="C2724" s="24" t="n">
        <v>2</v>
      </c>
      <c r="D2724" s="108" t="n">
        <v>0</v>
      </c>
      <c r="E2724" s="108" t="n">
        <v>1.14612803567824</v>
      </c>
      <c r="F2724" s="24" t="s">
        <v>14304</v>
      </c>
      <c r="G2724" s="24" t="inlineStr">
        <f aca="false">FALSE()</f>
        <is>
          <t/>
        </is>
      </c>
      <c r="H2724" s="24" t="n">
        <f aca="false">TRUE()</f>
        <v>1</v>
      </c>
      <c r="I2724" s="24" t="inlineStr">
        <f aca="false">FALSE()</f>
        <is>
          <t/>
        </is>
      </c>
      <c r="J2724" s="24" t="inlineStr">
        <f aca="false">FALSE()</f>
        <is>
          <t/>
        </is>
      </c>
      <c r="K2724" s="24" t="n">
        <f aca="false">FALSE()</f>
        <v>0</v>
      </c>
      <c r="L2724" s="24" t="inlineStr">
        <f aca="false">FALSE()</f>
        <is>
          <t/>
        </is>
      </c>
    </row>
    <row r="2725" customFormat="false" ht="15" hidden="false" customHeight="false" outlineLevel="0" collapsed="false">
      <c r="A2725" s="24" t="s">
        <v>15064</v>
      </c>
      <c r="B2725" s="24" t="s">
        <v>15289</v>
      </c>
      <c r="C2725" s="24" t="n">
        <v>2</v>
      </c>
      <c r="D2725" s="108" t="n">
        <v>0</v>
      </c>
      <c r="E2725" s="108" t="n">
        <v>1.14612803567824</v>
      </c>
      <c r="F2725" s="24" t="s">
        <v>14304</v>
      </c>
      <c r="G2725" s="24" t="inlineStr">
        <f aca="false">FALSE()</f>
        <is>
          <t/>
        </is>
      </c>
      <c r="H2725" s="24" t="n">
        <f aca="false">FALSE()</f>
        <v>0</v>
      </c>
      <c r="I2725" s="24" t="inlineStr">
        <f aca="false">FALSE()</f>
        <is>
          <t/>
        </is>
      </c>
      <c r="J2725" s="24" t="inlineStr">
        <f aca="false">FALSE()</f>
        <is>
          <t/>
        </is>
      </c>
      <c r="K2725" s="24" t="inlineStr">
        <f aca="false">FALSE()</f>
        <is>
          <t/>
        </is>
      </c>
      <c r="L2725" s="24" t="inlineStr">
        <f aca="false">FALSE()</f>
        <is>
          <t/>
        </is>
      </c>
    </row>
    <row r="2726" customFormat="false" ht="15" hidden="false" customHeight="false" outlineLevel="0" collapsed="false">
      <c r="A2726" s="24" t="s">
        <v>15289</v>
      </c>
      <c r="B2726" s="24" t="s">
        <v>14902</v>
      </c>
      <c r="C2726" s="24" t="n">
        <v>2</v>
      </c>
      <c r="D2726" s="108" t="n">
        <v>0</v>
      </c>
      <c r="E2726" s="108" t="n">
        <v>1.14612803567824</v>
      </c>
      <c r="F2726" s="24" t="s">
        <v>14304</v>
      </c>
      <c r="G2726" s="24" t="inlineStr">
        <f aca="false">FALSE()</f>
        <is>
          <t/>
        </is>
      </c>
      <c r="H2726" s="24" t="inlineStr">
        <f aca="false">FALSE()</f>
        <is>
          <t/>
        </is>
      </c>
      <c r="I2726" s="24" t="inlineStr">
        <f aca="false">FALSE()</f>
        <is>
          <t/>
        </is>
      </c>
      <c r="J2726" s="24" t="inlineStr">
        <f aca="false">FALSE()</f>
        <is>
          <t/>
        </is>
      </c>
      <c r="K2726" s="24" t="inlineStr">
        <f aca="false">FALSE()</f>
        <is>
          <t/>
        </is>
      </c>
      <c r="L2726" s="24" t="inlineStr">
        <f aca="false">FALSE()</f>
        <is>
          <t/>
        </is>
      </c>
    </row>
    <row r="2727" customFormat="false" ht="15" hidden="false" customHeight="false" outlineLevel="0" collapsed="false">
      <c r="A2727" s="24" t="s">
        <v>14902</v>
      </c>
      <c r="B2727" s="24" t="s">
        <v>4020</v>
      </c>
      <c r="C2727" s="24" t="n">
        <v>2</v>
      </c>
      <c r="D2727" s="108" t="n">
        <v>0</v>
      </c>
      <c r="E2727" s="108" t="n">
        <v>1.14612803567824</v>
      </c>
      <c r="F2727" s="24" t="s">
        <v>14304</v>
      </c>
      <c r="G2727" s="24" t="inlineStr">
        <f aca="false">FALSE()</f>
        <is>
          <t/>
        </is>
      </c>
      <c r="H2727" s="24" t="inlineStr">
        <f aca="false">FALSE()</f>
        <is>
          <t/>
        </is>
      </c>
      <c r="I2727" s="24" t="inlineStr">
        <f aca="false">FALSE()</f>
        <is>
          <t/>
        </is>
      </c>
      <c r="J2727" s="24" t="inlineStr">
        <f aca="false">FALSE()</f>
        <is>
          <t/>
        </is>
      </c>
      <c r="K2727" s="24" t="inlineStr">
        <f aca="false">FALSE()</f>
        <is>
          <t/>
        </is>
      </c>
      <c r="L2727" s="24" t="inlineStr">
        <f aca="false">FALSE()</f>
        <is>
          <t/>
        </is>
      </c>
    </row>
    <row r="2728" customFormat="false" ht="15" hidden="false" customHeight="false" outlineLevel="0" collapsed="false">
      <c r="A2728" s="24" t="s">
        <v>4020</v>
      </c>
      <c r="B2728" s="24" t="s">
        <v>15863</v>
      </c>
      <c r="C2728" s="24" t="n">
        <v>2</v>
      </c>
      <c r="D2728" s="108" t="n">
        <v>0</v>
      </c>
      <c r="E2728" s="108" t="n">
        <v>1.14612803567824</v>
      </c>
      <c r="F2728" s="24" t="s">
        <v>14304</v>
      </c>
      <c r="G2728" s="24" t="inlineStr">
        <f aca="false">FALSE()</f>
        <is>
          <t/>
        </is>
      </c>
      <c r="H2728" s="24" t="inlineStr">
        <f aca="false">FALSE()</f>
        <is>
          <t/>
        </is>
      </c>
      <c r="I2728" s="24" t="inlineStr">
        <f aca="false">FALSE()</f>
        <is>
          <t/>
        </is>
      </c>
      <c r="J2728" s="24" t="inlineStr">
        <f aca="false">FALSE()</f>
        <is>
          <t/>
        </is>
      </c>
      <c r="K2728" s="24" t="inlineStr">
        <f aca="false">FALSE()</f>
        <is>
          <t/>
        </is>
      </c>
      <c r="L2728" s="24" t="inlineStr">
        <f aca="false">FALSE()</f>
        <is>
          <t/>
        </is>
      </c>
    </row>
    <row r="2729" customFormat="false" ht="15" hidden="false" customHeight="false" outlineLevel="0" collapsed="false">
      <c r="A2729" s="24" t="s">
        <v>338</v>
      </c>
      <c r="B2729" s="24" t="s">
        <v>15099</v>
      </c>
      <c r="C2729" s="24" t="n">
        <v>3</v>
      </c>
      <c r="D2729" s="108" t="n">
        <v>0</v>
      </c>
      <c r="E2729" s="108" t="n">
        <v>0.88460658129793</v>
      </c>
      <c r="F2729" s="24" t="s">
        <v>14308</v>
      </c>
      <c r="G2729" s="24" t="inlineStr">
        <f aca="false">FALSE()</f>
        <is>
          <t/>
        </is>
      </c>
      <c r="H2729" s="24" t="inlineStr">
        <f aca="false">FALSE()</f>
        <is>
          <t/>
        </is>
      </c>
      <c r="I2729" s="24" t="inlineStr">
        <f aca="false">FALSE()</f>
        <is>
          <t/>
        </is>
      </c>
      <c r="J2729" s="24" t="inlineStr">
        <f aca="false">FALSE()</f>
        <is>
          <t/>
        </is>
      </c>
      <c r="K2729" s="24" t="inlineStr">
        <f aca="false">FALSE()</f>
        <is>
          <t/>
        </is>
      </c>
      <c r="L2729" s="24" t="inlineStr">
        <f aca="false">FALSE()</f>
        <is>
          <t/>
        </is>
      </c>
    </row>
    <row r="2730" customFormat="false" ht="15" hidden="false" customHeight="false" outlineLevel="0" collapsed="false">
      <c r="A2730" s="24" t="s">
        <v>15099</v>
      </c>
      <c r="B2730" s="24" t="s">
        <v>15611</v>
      </c>
      <c r="C2730" s="24" t="n">
        <v>3</v>
      </c>
      <c r="D2730" s="108" t="n">
        <v>0</v>
      </c>
      <c r="E2730" s="108" t="n">
        <v>0.88460658129793</v>
      </c>
      <c r="F2730" s="24" t="s">
        <v>14308</v>
      </c>
      <c r="G2730" s="24" t="inlineStr">
        <f aca="false">FALSE()</f>
        <is>
          <t/>
        </is>
      </c>
      <c r="H2730" s="24" t="inlineStr">
        <f aca="false">FALSE()</f>
        <is>
          <t/>
        </is>
      </c>
      <c r="I2730" s="24" t="inlineStr">
        <f aca="false">FALSE()</f>
        <is>
          <t/>
        </is>
      </c>
      <c r="J2730" s="24" t="inlineStr">
        <f aca="false">FALSE()</f>
        <is>
          <t/>
        </is>
      </c>
      <c r="K2730" s="24" t="inlineStr">
        <f aca="false">FALSE()</f>
        <is>
          <t/>
        </is>
      </c>
      <c r="L2730" s="24" t="inlineStr">
        <f aca="false">FALSE()</f>
        <is>
          <t/>
        </is>
      </c>
    </row>
    <row r="2731" customFormat="false" ht="15" hidden="false" customHeight="false" outlineLevel="0" collapsed="false">
      <c r="A2731" s="24" t="s">
        <v>15611</v>
      </c>
      <c r="B2731" s="24" t="s">
        <v>15612</v>
      </c>
      <c r="C2731" s="24" t="n">
        <v>3</v>
      </c>
      <c r="D2731" s="108" t="n">
        <v>0</v>
      </c>
      <c r="E2731" s="108" t="n">
        <v>0.88460658129793</v>
      </c>
      <c r="F2731" s="24" t="s">
        <v>14308</v>
      </c>
      <c r="G2731" s="24" t="inlineStr">
        <f aca="false">FALSE()</f>
        <is>
          <t/>
        </is>
      </c>
      <c r="H2731" s="24" t="inlineStr">
        <f aca="false">FALSE()</f>
        <is>
          <t/>
        </is>
      </c>
      <c r="I2731" s="24" t="inlineStr">
        <f aca="false">FALSE()</f>
        <is>
          <t/>
        </is>
      </c>
      <c r="J2731" s="24" t="inlineStr">
        <f aca="false">FALSE()</f>
        <is>
          <t/>
        </is>
      </c>
      <c r="K2731" s="24" t="n">
        <f aca="false">TRUE()</f>
        <v>1</v>
      </c>
      <c r="L2731" s="24" t="inlineStr">
        <f aca="false">FALSE()</f>
        <is>
          <t/>
        </is>
      </c>
    </row>
    <row r="2732" customFormat="false" ht="15" hidden="false" customHeight="false" outlineLevel="0" collapsed="false">
      <c r="A2732" s="24" t="s">
        <v>15612</v>
      </c>
      <c r="B2732" s="24" t="s">
        <v>15100</v>
      </c>
      <c r="C2732" s="24" t="n">
        <v>3</v>
      </c>
      <c r="D2732" s="108" t="n">
        <v>0</v>
      </c>
      <c r="E2732" s="108" t="n">
        <v>0.88460658129793</v>
      </c>
      <c r="F2732" s="24" t="s">
        <v>14308</v>
      </c>
      <c r="G2732" s="24" t="inlineStr">
        <f aca="false">FALSE()</f>
        <is>
          <t/>
        </is>
      </c>
      <c r="H2732" s="24" t="n">
        <f aca="false">TRUE()</f>
        <v>1</v>
      </c>
      <c r="I2732" s="24" t="inlineStr">
        <f aca="false">FALSE()</f>
        <is>
          <t/>
        </is>
      </c>
      <c r="J2732" s="24" t="inlineStr">
        <f aca="false">FALSE()</f>
        <is>
          <t/>
        </is>
      </c>
      <c r="K2732" s="24" t="n">
        <f aca="false">FALSE()</f>
        <v>0</v>
      </c>
      <c r="L2732" s="24" t="inlineStr">
        <f aca="false">FALSE()</f>
        <is>
          <t/>
        </is>
      </c>
    </row>
    <row r="2733" customFormat="false" ht="15" hidden="false" customHeight="false" outlineLevel="0" collapsed="false">
      <c r="A2733" s="24" t="s">
        <v>15100</v>
      </c>
      <c r="B2733" s="24" t="s">
        <v>15199</v>
      </c>
      <c r="C2733" s="24" t="n">
        <v>3</v>
      </c>
      <c r="D2733" s="108" t="n">
        <v>0</v>
      </c>
      <c r="E2733" s="108" t="n">
        <v>0.88460658129793</v>
      </c>
      <c r="F2733" s="24" t="s">
        <v>14308</v>
      </c>
      <c r="G2733" s="24" t="inlineStr">
        <f aca="false">FALSE()</f>
        <is>
          <t/>
        </is>
      </c>
      <c r="H2733" s="24" t="n">
        <f aca="false">FALSE()</f>
        <v>0</v>
      </c>
      <c r="I2733" s="24" t="inlineStr">
        <f aca="false">FALSE()</f>
        <is>
          <t/>
        </is>
      </c>
      <c r="J2733" s="24" t="inlineStr">
        <f aca="false">FALSE()</f>
        <is>
          <t/>
        </is>
      </c>
      <c r="K2733" s="24" t="inlineStr">
        <f aca="false">FALSE()</f>
        <is>
          <t/>
        </is>
      </c>
      <c r="L2733" s="24" t="inlineStr">
        <f aca="false">FALSE()</f>
        <is>
          <t/>
        </is>
      </c>
    </row>
    <row r="2734" customFormat="false" ht="15" hidden="false" customHeight="false" outlineLevel="0" collapsed="false">
      <c r="A2734" s="24" t="s">
        <v>15199</v>
      </c>
      <c r="B2734" s="24" t="s">
        <v>15613</v>
      </c>
      <c r="C2734" s="24" t="n">
        <v>3</v>
      </c>
      <c r="D2734" s="108" t="n">
        <v>0</v>
      </c>
      <c r="E2734" s="108" t="n">
        <v>0.88460658129793</v>
      </c>
      <c r="F2734" s="24" t="s">
        <v>14308</v>
      </c>
      <c r="G2734" s="24" t="inlineStr">
        <f aca="false">FALSE()</f>
        <is>
          <t/>
        </is>
      </c>
      <c r="H2734" s="24" t="inlineStr">
        <f aca="false">FALSE()</f>
        <is>
          <t/>
        </is>
      </c>
      <c r="I2734" s="24" t="inlineStr">
        <f aca="false">FALSE()</f>
        <is>
          <t/>
        </is>
      </c>
      <c r="J2734" s="24" t="inlineStr">
        <f aca="false">FALSE()</f>
        <is>
          <t/>
        </is>
      </c>
      <c r="K2734" s="24" t="inlineStr">
        <f aca="false">FALSE()</f>
        <is>
          <t/>
        </is>
      </c>
      <c r="L2734" s="24" t="inlineStr">
        <f aca="false">FALSE()</f>
        <is>
          <t/>
        </is>
      </c>
    </row>
    <row r="2735" customFormat="false" ht="15" hidden="false" customHeight="false" outlineLevel="0" collapsed="false">
      <c r="A2735" s="24" t="s">
        <v>15613</v>
      </c>
      <c r="B2735" s="24" t="s">
        <v>15451</v>
      </c>
      <c r="C2735" s="24" t="n">
        <v>3</v>
      </c>
      <c r="D2735" s="108" t="n">
        <v>0</v>
      </c>
      <c r="E2735" s="108" t="n">
        <v>0.88460658129793</v>
      </c>
      <c r="F2735" s="24" t="s">
        <v>14308</v>
      </c>
      <c r="G2735" s="24" t="inlineStr">
        <f aca="false">FALSE()</f>
        <is>
          <t/>
        </is>
      </c>
      <c r="H2735" s="24" t="inlineStr">
        <f aca="false">FALSE()</f>
        <is>
          <t/>
        </is>
      </c>
      <c r="I2735" s="24" t="inlineStr">
        <f aca="false">FALSE()</f>
        <is>
          <t/>
        </is>
      </c>
      <c r="J2735" s="24" t="inlineStr">
        <f aca="false">FALSE()</f>
        <is>
          <t/>
        </is>
      </c>
      <c r="K2735" s="24" t="inlineStr">
        <f aca="false">FALSE()</f>
        <is>
          <t/>
        </is>
      </c>
      <c r="L2735" s="24" t="inlineStr">
        <f aca="false">FALSE()</f>
        <is>
          <t/>
        </is>
      </c>
    </row>
    <row r="2736" customFormat="false" ht="15" hidden="false" customHeight="false" outlineLevel="0" collapsed="false">
      <c r="A2736" s="24" t="s">
        <v>3901</v>
      </c>
      <c r="B2736" s="24" t="s">
        <v>338</v>
      </c>
      <c r="C2736" s="24" t="n">
        <v>2</v>
      </c>
      <c r="D2736" s="108" t="n">
        <v>0.0135454814658216</v>
      </c>
      <c r="E2736" s="108" t="n">
        <v>1.06069784035361</v>
      </c>
      <c r="F2736" s="24" t="s">
        <v>14308</v>
      </c>
      <c r="G2736" s="24" t="inlineStr">
        <f aca="false">FALSE()</f>
        <is>
          <t/>
        </is>
      </c>
      <c r="H2736" s="24" t="inlineStr">
        <f aca="false">FALSE()</f>
        <is>
          <t/>
        </is>
      </c>
      <c r="I2736" s="24" t="inlineStr">
        <f aca="false">FALSE()</f>
        <is>
          <t/>
        </is>
      </c>
      <c r="J2736" s="24" t="inlineStr">
        <f aca="false">FALSE()</f>
        <is>
          <t/>
        </is>
      </c>
      <c r="K2736" s="24" t="inlineStr">
        <f aca="false">FALSE()</f>
        <is>
          <t/>
        </is>
      </c>
      <c r="L2736" s="24" t="inlineStr">
        <f aca="false">FALSE()</f>
        <is>
          <t/>
        </is>
      </c>
    </row>
    <row r="2737" customFormat="false" ht="15" hidden="false" customHeight="false" outlineLevel="0" collapsed="false">
      <c r="A2737" s="24" t="s">
        <v>15457</v>
      </c>
      <c r="B2737" s="24" t="s">
        <v>15627</v>
      </c>
      <c r="C2737" s="24" t="n">
        <v>3</v>
      </c>
      <c r="D2737" s="108" t="n">
        <v>0</v>
      </c>
      <c r="E2737" s="108" t="n">
        <v>1.01424043911461</v>
      </c>
      <c r="F2737" s="24" t="s">
        <v>14316</v>
      </c>
      <c r="G2737" s="24" t="inlineStr">
        <f aca="false">FALSE()</f>
        <is>
          <t/>
        </is>
      </c>
      <c r="H2737" s="24" t="inlineStr">
        <f aca="false">FALSE()</f>
        <is>
          <t/>
        </is>
      </c>
      <c r="I2737" s="24" t="inlineStr">
        <f aca="false">FALSE()</f>
        <is>
          <t/>
        </is>
      </c>
      <c r="J2737" s="24" t="inlineStr">
        <f aca="false">FALSE()</f>
        <is>
          <t/>
        </is>
      </c>
      <c r="K2737" s="24" t="inlineStr">
        <f aca="false">FALSE()</f>
        <is>
          <t/>
        </is>
      </c>
      <c r="L2737" s="24" t="inlineStr">
        <f aca="false">FALSE()</f>
        <is>
          <t/>
        </is>
      </c>
    </row>
    <row r="2738" customFormat="false" ht="15" hidden="false" customHeight="false" outlineLevel="0" collapsed="false">
      <c r="A2738" s="24" t="s">
        <v>15627</v>
      </c>
      <c r="B2738" s="24" t="s">
        <v>15628</v>
      </c>
      <c r="C2738" s="24" t="n">
        <v>3</v>
      </c>
      <c r="D2738" s="108" t="n">
        <v>0</v>
      </c>
      <c r="E2738" s="108" t="n">
        <v>1.01424043911461</v>
      </c>
      <c r="F2738" s="24" t="s">
        <v>14316</v>
      </c>
      <c r="G2738" s="24" t="inlineStr">
        <f aca="false">FALSE()</f>
        <is>
          <t/>
        </is>
      </c>
      <c r="H2738" s="24" t="inlineStr">
        <f aca="false">FALSE()</f>
        <is>
          <t/>
        </is>
      </c>
      <c r="I2738" s="24" t="inlineStr">
        <f aca="false">FALSE()</f>
        <is>
          <t/>
        </is>
      </c>
      <c r="J2738" s="24" t="inlineStr">
        <f aca="false">FALSE()</f>
        <is>
          <t/>
        </is>
      </c>
      <c r="K2738" s="24" t="inlineStr">
        <f aca="false">FALSE()</f>
        <is>
          <t/>
        </is>
      </c>
      <c r="L2738" s="24" t="inlineStr">
        <f aca="false">FALSE()</f>
        <is>
          <t/>
        </is>
      </c>
    </row>
    <row r="2739" customFormat="false" ht="15" hidden="false" customHeight="false" outlineLevel="0" collapsed="false">
      <c r="A2739" s="24" t="s">
        <v>15628</v>
      </c>
      <c r="B2739" s="24" t="s">
        <v>15188</v>
      </c>
      <c r="C2739" s="24" t="n">
        <v>3</v>
      </c>
      <c r="D2739" s="108" t="n">
        <v>0</v>
      </c>
      <c r="E2739" s="108" t="n">
        <v>1.01424043911461</v>
      </c>
      <c r="F2739" s="24" t="s">
        <v>14316</v>
      </c>
      <c r="G2739" s="24" t="inlineStr">
        <f aca="false">FALSE()</f>
        <is>
          <t/>
        </is>
      </c>
      <c r="H2739" s="24" t="inlineStr">
        <f aca="false">FALSE()</f>
        <is>
          <t/>
        </is>
      </c>
      <c r="I2739" s="24" t="inlineStr">
        <f aca="false">FALSE()</f>
        <is>
          <t/>
        </is>
      </c>
      <c r="J2739" s="24" t="inlineStr">
        <f aca="false">FALSE()</f>
        <is>
          <t/>
        </is>
      </c>
      <c r="K2739" s="24" t="inlineStr">
        <f aca="false">FALSE()</f>
        <is>
          <t/>
        </is>
      </c>
      <c r="L2739" s="24" t="inlineStr">
        <f aca="false">FALSE()</f>
        <is>
          <t/>
        </is>
      </c>
    </row>
    <row r="2740" customFormat="false" ht="15" hidden="false" customHeight="false" outlineLevel="0" collapsed="false">
      <c r="A2740" s="24" t="s">
        <v>15188</v>
      </c>
      <c r="B2740" s="24" t="s">
        <v>15629</v>
      </c>
      <c r="C2740" s="24" t="n">
        <v>3</v>
      </c>
      <c r="D2740" s="108" t="n">
        <v>0</v>
      </c>
      <c r="E2740" s="108" t="n">
        <v>1.01424043911461</v>
      </c>
      <c r="F2740" s="24" t="s">
        <v>14316</v>
      </c>
      <c r="G2740" s="24" t="inlineStr">
        <f aca="false">FALSE()</f>
        <is>
          <t/>
        </is>
      </c>
      <c r="H2740" s="24" t="inlineStr">
        <f aca="false">FALSE()</f>
        <is>
          <t/>
        </is>
      </c>
      <c r="I2740" s="24" t="inlineStr">
        <f aca="false">FALSE()</f>
        <is>
          <t/>
        </is>
      </c>
      <c r="J2740" s="24" t="inlineStr">
        <f aca="false">FALSE()</f>
        <is>
          <t/>
        </is>
      </c>
      <c r="K2740" s="24" t="inlineStr">
        <f aca="false">FALSE()</f>
        <is>
          <t/>
        </is>
      </c>
      <c r="L2740" s="24" t="inlineStr">
        <f aca="false">FALSE()</f>
        <is>
          <t/>
        </is>
      </c>
    </row>
    <row r="2741" customFormat="false" ht="15" hidden="false" customHeight="false" outlineLevel="0" collapsed="false">
      <c r="A2741" s="24" t="s">
        <v>15629</v>
      </c>
      <c r="B2741" s="24" t="s">
        <v>338</v>
      </c>
      <c r="C2741" s="24" t="n">
        <v>3</v>
      </c>
      <c r="D2741" s="108" t="n">
        <v>0</v>
      </c>
      <c r="E2741" s="108" t="n">
        <v>1.01424043911461</v>
      </c>
      <c r="F2741" s="24" t="s">
        <v>14316</v>
      </c>
      <c r="G2741" s="24" t="inlineStr">
        <f aca="false">FALSE()</f>
        <is>
          <t/>
        </is>
      </c>
      <c r="H2741" s="24" t="inlineStr">
        <f aca="false">FALSE()</f>
        <is>
          <t/>
        </is>
      </c>
      <c r="I2741" s="24" t="inlineStr">
        <f aca="false">FALSE()</f>
        <is>
          <t/>
        </is>
      </c>
      <c r="J2741" s="24" t="inlineStr">
        <f aca="false">FALSE()</f>
        <is>
          <t/>
        </is>
      </c>
      <c r="K2741" s="24" t="inlineStr">
        <f aca="false">FALSE()</f>
        <is>
          <t/>
        </is>
      </c>
      <c r="L2741" s="24" t="inlineStr">
        <f aca="false">FALSE()</f>
        <is>
          <t/>
        </is>
      </c>
    </row>
    <row r="2742" customFormat="false" ht="15" hidden="false" customHeight="false" outlineLevel="0" collapsed="false">
      <c r="A2742" s="24" t="s">
        <v>338</v>
      </c>
      <c r="B2742" s="24" t="s">
        <v>15144</v>
      </c>
      <c r="C2742" s="24" t="n">
        <v>3</v>
      </c>
      <c r="D2742" s="108" t="n">
        <v>0</v>
      </c>
      <c r="E2742" s="108" t="n">
        <v>0.713210443450629</v>
      </c>
      <c r="F2742" s="24" t="s">
        <v>14316</v>
      </c>
      <c r="G2742" s="24" t="inlineStr">
        <f aca="false">FALSE()</f>
        <is>
          <t/>
        </is>
      </c>
      <c r="H2742" s="24" t="inlineStr">
        <f aca="false">FALSE()</f>
        <is>
          <t/>
        </is>
      </c>
      <c r="I2742" s="24" t="inlineStr">
        <f aca="false">FALSE()</f>
        <is>
          <t/>
        </is>
      </c>
      <c r="J2742" s="24" t="inlineStr">
        <f aca="false">FALSE()</f>
        <is>
          <t/>
        </is>
      </c>
      <c r="K2742" s="24" t="inlineStr">
        <f aca="false">FALSE()</f>
        <is>
          <t/>
        </is>
      </c>
      <c r="L2742" s="24" t="inlineStr">
        <f aca="false">FALSE()</f>
        <is>
          <t/>
        </is>
      </c>
    </row>
    <row r="2743" customFormat="false" ht="15" hidden="false" customHeight="false" outlineLevel="0" collapsed="false">
      <c r="A2743" s="24" t="s">
        <v>15144</v>
      </c>
      <c r="B2743" s="24" t="s">
        <v>14868</v>
      </c>
      <c r="C2743" s="24" t="n">
        <v>3</v>
      </c>
      <c r="D2743" s="108" t="n">
        <v>0</v>
      </c>
      <c r="E2743" s="108" t="n">
        <v>0.88930170250631</v>
      </c>
      <c r="F2743" s="24" t="s">
        <v>14316</v>
      </c>
      <c r="G2743" s="24" t="inlineStr">
        <f aca="false">FALSE()</f>
        <is>
          <t/>
        </is>
      </c>
      <c r="H2743" s="24" t="inlineStr">
        <f aca="false">FALSE()</f>
        <is>
          <t/>
        </is>
      </c>
      <c r="I2743" s="24" t="inlineStr">
        <f aca="false">FALSE()</f>
        <is>
          <t/>
        </is>
      </c>
      <c r="J2743" s="24" t="inlineStr">
        <f aca="false">FALSE()</f>
        <is>
          <t/>
        </is>
      </c>
      <c r="K2743" s="24" t="inlineStr">
        <f aca="false">FALSE()</f>
        <is>
          <t/>
        </is>
      </c>
      <c r="L2743" s="24" t="inlineStr">
        <f aca="false">FALSE()</f>
        <is>
          <t/>
        </is>
      </c>
    </row>
    <row r="2744" customFormat="false" ht="15" hidden="false" customHeight="false" outlineLevel="0" collapsed="false">
      <c r="A2744" s="24" t="s">
        <v>14868</v>
      </c>
      <c r="B2744" s="24" t="s">
        <v>1267</v>
      </c>
      <c r="C2744" s="24" t="n">
        <v>3</v>
      </c>
      <c r="D2744" s="108" t="n">
        <v>0</v>
      </c>
      <c r="E2744" s="108" t="n">
        <v>1.01424043911461</v>
      </c>
      <c r="F2744" s="24" t="s">
        <v>14316</v>
      </c>
      <c r="G2744" s="24" t="inlineStr">
        <f aca="false">FALSE()</f>
        <is>
          <t/>
        </is>
      </c>
      <c r="H2744" s="24" t="inlineStr">
        <f aca="false">FALSE()</f>
        <is>
          <t/>
        </is>
      </c>
      <c r="I2744" s="24" t="inlineStr">
        <f aca="false">FALSE()</f>
        <is>
          <t/>
        </is>
      </c>
      <c r="J2744" s="24" t="inlineStr">
        <f aca="false">FALSE()</f>
        <is>
          <t/>
        </is>
      </c>
      <c r="K2744" s="24" t="inlineStr">
        <f aca="false">FALSE()</f>
        <is>
          <t/>
        </is>
      </c>
      <c r="L2744" s="24" t="inlineStr">
        <f aca="false">FALSE()</f>
        <is>
          <t/>
        </is>
      </c>
    </row>
    <row r="2745" customFormat="false" ht="15" hidden="false" customHeight="false" outlineLevel="0" collapsed="false">
      <c r="A2745" s="24" t="s">
        <v>1267</v>
      </c>
      <c r="B2745" s="24" t="s">
        <v>15144</v>
      </c>
      <c r="C2745" s="24" t="n">
        <v>3</v>
      </c>
      <c r="D2745" s="108" t="n">
        <v>0</v>
      </c>
      <c r="E2745" s="108" t="n">
        <v>0.713210443450629</v>
      </c>
      <c r="F2745" s="24" t="s">
        <v>14316</v>
      </c>
      <c r="G2745" s="24" t="inlineStr">
        <f aca="false">FALSE()</f>
        <is>
          <t/>
        </is>
      </c>
      <c r="H2745" s="24" t="inlineStr">
        <f aca="false">FALSE()</f>
        <is>
          <t/>
        </is>
      </c>
      <c r="I2745" s="24" t="inlineStr">
        <f aca="false">FALSE()</f>
        <is>
          <t/>
        </is>
      </c>
      <c r="J2745" s="24" t="inlineStr">
        <f aca="false">FALSE()</f>
        <is>
          <t/>
        </is>
      </c>
      <c r="K2745" s="24" t="inlineStr">
        <f aca="false">FALSE()</f>
        <is>
          <t/>
        </is>
      </c>
      <c r="L2745" s="24" t="inlineStr">
        <f aca="false">FALSE()</f>
        <is>
          <t/>
        </is>
      </c>
    </row>
    <row r="2746" customFormat="false" ht="15" hidden="false" customHeight="false" outlineLevel="0" collapsed="false">
      <c r="A2746" s="24" t="s">
        <v>3463</v>
      </c>
      <c r="B2746" s="24" t="s">
        <v>15457</v>
      </c>
      <c r="C2746" s="24" t="n">
        <v>2</v>
      </c>
      <c r="D2746" s="108" t="n">
        <v>0.0103583093562165</v>
      </c>
      <c r="E2746" s="108" t="n">
        <v>1.19033169817029</v>
      </c>
      <c r="F2746" s="24" t="s">
        <v>14316</v>
      </c>
      <c r="G2746" s="24" t="inlineStr">
        <f aca="false">FALSE()</f>
        <is>
          <t/>
        </is>
      </c>
      <c r="H2746" s="24" t="inlineStr">
        <f aca="false">FALSE()</f>
        <is>
          <t/>
        </is>
      </c>
      <c r="I2746" s="24" t="inlineStr">
        <f aca="false">FALSE()</f>
        <is>
          <t/>
        </is>
      </c>
      <c r="J2746" s="24" t="inlineStr">
        <f aca="false">FALSE()</f>
        <is>
          <t/>
        </is>
      </c>
      <c r="K2746" s="24" t="inlineStr">
        <f aca="false">FALSE()</f>
        <is>
          <t/>
        </is>
      </c>
      <c r="L2746" s="24" t="inlineStr">
        <f aca="false">FALSE()</f>
        <is>
          <t/>
        </is>
      </c>
    </row>
    <row r="2747" customFormat="false" ht="15" hidden="false" customHeight="false" outlineLevel="0" collapsed="false">
      <c r="A2747" s="24" t="s">
        <v>15213</v>
      </c>
      <c r="B2747" s="24" t="s">
        <v>15189</v>
      </c>
      <c r="C2747" s="24" t="n">
        <v>3</v>
      </c>
      <c r="D2747" s="108" t="n">
        <v>0</v>
      </c>
      <c r="E2747" s="108" t="n">
        <v>1.06694678963061</v>
      </c>
      <c r="F2747" s="24" t="s">
        <v>14321</v>
      </c>
      <c r="G2747" s="24" t="inlineStr">
        <f aca="false">FALSE()</f>
        <is>
          <t/>
        </is>
      </c>
      <c r="H2747" s="24" t="inlineStr">
        <f aca="false">FALSE()</f>
        <is>
          <t/>
        </is>
      </c>
      <c r="I2747" s="24" t="inlineStr">
        <f aca="false">FALSE()</f>
        <is>
          <t/>
        </is>
      </c>
      <c r="J2747" s="24" t="inlineStr">
        <f aca="false">FALSE()</f>
        <is>
          <t/>
        </is>
      </c>
      <c r="K2747" s="24" t="inlineStr">
        <f aca="false">FALSE()</f>
        <is>
          <t/>
        </is>
      </c>
      <c r="L2747" s="24" t="inlineStr">
        <f aca="false">FALSE()</f>
        <is>
          <t/>
        </is>
      </c>
    </row>
    <row r="2748" customFormat="false" ht="15" hidden="false" customHeight="false" outlineLevel="0" collapsed="false">
      <c r="A2748" s="24" t="s">
        <v>15189</v>
      </c>
      <c r="B2748" s="24" t="s">
        <v>15267</v>
      </c>
      <c r="C2748" s="24" t="n">
        <v>3</v>
      </c>
      <c r="D2748" s="108" t="n">
        <v>0</v>
      </c>
      <c r="E2748" s="108" t="n">
        <v>1.06694678963061</v>
      </c>
      <c r="F2748" s="24" t="s">
        <v>14321</v>
      </c>
      <c r="G2748" s="24" t="inlineStr">
        <f aca="false">FALSE()</f>
        <is>
          <t/>
        </is>
      </c>
      <c r="H2748" s="24" t="inlineStr">
        <f aca="false">FALSE()</f>
        <is>
          <t/>
        </is>
      </c>
      <c r="I2748" s="24" t="inlineStr">
        <f aca="false">FALSE()</f>
        <is>
          <t/>
        </is>
      </c>
      <c r="J2748" s="24" t="inlineStr">
        <f aca="false">FALSE()</f>
        <is>
          <t/>
        </is>
      </c>
      <c r="K2748" s="24" t="inlineStr">
        <f aca="false">FALSE()</f>
        <is>
          <t/>
        </is>
      </c>
      <c r="L2748" s="24" t="inlineStr">
        <f aca="false">FALSE()</f>
        <is>
          <t/>
        </is>
      </c>
    </row>
    <row r="2749" customFormat="false" ht="15" hidden="false" customHeight="false" outlineLevel="0" collapsed="false">
      <c r="A2749" s="24" t="s">
        <v>15267</v>
      </c>
      <c r="B2749" s="24" t="s">
        <v>15098</v>
      </c>
      <c r="C2749" s="24" t="n">
        <v>3</v>
      </c>
      <c r="D2749" s="108" t="n">
        <v>0</v>
      </c>
      <c r="E2749" s="108" t="n">
        <v>1.06694678963061</v>
      </c>
      <c r="F2749" s="24" t="s">
        <v>14321</v>
      </c>
      <c r="G2749" s="24" t="inlineStr">
        <f aca="false">FALSE()</f>
        <is>
          <t/>
        </is>
      </c>
      <c r="H2749" s="24" t="inlineStr">
        <f aca="false">FALSE()</f>
        <is>
          <t/>
        </is>
      </c>
      <c r="I2749" s="24" t="inlineStr">
        <f aca="false">FALSE()</f>
        <is>
          <t/>
        </is>
      </c>
      <c r="J2749" s="24" t="n">
        <f aca="false">TRUE()</f>
        <v>1</v>
      </c>
      <c r="K2749" s="24" t="inlineStr">
        <f aca="false">FALSE()</f>
        <is>
          <t/>
        </is>
      </c>
      <c r="L2749" s="24" t="inlineStr">
        <f aca="false">FALSE()</f>
        <is>
          <t/>
        </is>
      </c>
    </row>
    <row r="2750" customFormat="false" ht="15" hidden="false" customHeight="false" outlineLevel="0" collapsed="false">
      <c r="A2750" s="24" t="s">
        <v>15098</v>
      </c>
      <c r="B2750" s="24" t="s">
        <v>15094</v>
      </c>
      <c r="C2750" s="24" t="n">
        <v>3</v>
      </c>
      <c r="D2750" s="108" t="n">
        <v>0</v>
      </c>
      <c r="E2750" s="108" t="n">
        <v>1.06694678963061</v>
      </c>
      <c r="F2750" s="24" t="s">
        <v>14321</v>
      </c>
      <c r="G2750" s="24" t="n">
        <f aca="false">TRUE()</f>
        <v>1</v>
      </c>
      <c r="H2750" s="24" t="inlineStr">
        <f aca="false">FALSE()</f>
        <is>
          <t/>
        </is>
      </c>
      <c r="I2750" s="24" t="inlineStr">
        <f aca="false">FALSE()</f>
        <is>
          <t/>
        </is>
      </c>
      <c r="J2750" s="24" t="n">
        <f aca="false">FALSE()</f>
        <v>0</v>
      </c>
      <c r="K2750" s="24" t="inlineStr">
        <f aca="false">FALSE()</f>
        <is>
          <t/>
        </is>
      </c>
      <c r="L2750" s="24" t="inlineStr">
        <f aca="false">FALSE()</f>
        <is>
          <t/>
        </is>
      </c>
    </row>
    <row r="2751" customFormat="false" ht="15" hidden="false" customHeight="false" outlineLevel="0" collapsed="false">
      <c r="A2751" s="24" t="s">
        <v>15094</v>
      </c>
      <c r="B2751" s="24" t="s">
        <v>15103</v>
      </c>
      <c r="C2751" s="24" t="n">
        <v>3</v>
      </c>
      <c r="D2751" s="108" t="n">
        <v>0</v>
      </c>
      <c r="E2751" s="108" t="n">
        <v>1.06694678963061</v>
      </c>
      <c r="F2751" s="24" t="s">
        <v>14321</v>
      </c>
      <c r="G2751" s="24" t="n">
        <f aca="false">FALSE()</f>
        <v>0</v>
      </c>
      <c r="H2751" s="24" t="inlineStr">
        <f aca="false">FALSE()</f>
        <is>
          <t/>
        </is>
      </c>
      <c r="I2751" s="24" t="inlineStr">
        <f aca="false">FALSE()</f>
        <is>
          <t/>
        </is>
      </c>
      <c r="J2751" s="24" t="inlineStr">
        <f aca="false">FALSE()</f>
        <is>
          <t/>
        </is>
      </c>
      <c r="K2751" s="24" t="inlineStr">
        <f aca="false">FALSE()</f>
        <is>
          <t/>
        </is>
      </c>
      <c r="L2751" s="24" t="inlineStr">
        <f aca="false">FALSE()</f>
        <is>
          <t/>
        </is>
      </c>
    </row>
    <row r="2752" customFormat="false" ht="15" hidden="false" customHeight="false" outlineLevel="0" collapsed="false">
      <c r="A2752" s="24" t="s">
        <v>15103</v>
      </c>
      <c r="B2752" s="24" t="s">
        <v>14855</v>
      </c>
      <c r="C2752" s="24" t="n">
        <v>3</v>
      </c>
      <c r="D2752" s="108" t="n">
        <v>0</v>
      </c>
      <c r="E2752" s="108" t="n">
        <v>1.06694678963061</v>
      </c>
      <c r="F2752" s="24" t="s">
        <v>14321</v>
      </c>
      <c r="G2752" s="24" t="inlineStr">
        <f aca="false">FALSE()</f>
        <is>
          <t/>
        </is>
      </c>
      <c r="H2752" s="24" t="inlineStr">
        <f aca="false">FALSE()</f>
        <is>
          <t/>
        </is>
      </c>
      <c r="I2752" s="24" t="inlineStr">
        <f aca="false">FALSE()</f>
        <is>
          <t/>
        </is>
      </c>
      <c r="J2752" s="24" t="inlineStr">
        <f aca="false">FALSE()</f>
        <is>
          <t/>
        </is>
      </c>
      <c r="K2752" s="24" t="inlineStr">
        <f aca="false">FALSE()</f>
        <is>
          <t/>
        </is>
      </c>
      <c r="L2752" s="24" t="inlineStr">
        <f aca="false">FALSE()</f>
        <is>
          <t/>
        </is>
      </c>
    </row>
    <row r="2753" customFormat="false" ht="15" hidden="false" customHeight="false" outlineLevel="0" collapsed="false">
      <c r="A2753" s="24" t="s">
        <v>14855</v>
      </c>
      <c r="B2753" s="24" t="s">
        <v>15090</v>
      </c>
      <c r="C2753" s="24" t="n">
        <v>3</v>
      </c>
      <c r="D2753" s="108" t="n">
        <v>0</v>
      </c>
      <c r="E2753" s="108" t="n">
        <v>1.06694678963061</v>
      </c>
      <c r="F2753" s="24" t="s">
        <v>14321</v>
      </c>
      <c r="G2753" s="24" t="inlineStr">
        <f aca="false">FALSE()</f>
        <is>
          <t/>
        </is>
      </c>
      <c r="H2753" s="24" t="inlineStr">
        <f aca="false">FALSE()</f>
        <is>
          <t/>
        </is>
      </c>
      <c r="I2753" s="24" t="inlineStr">
        <f aca="false">FALSE()</f>
        <is>
          <t/>
        </is>
      </c>
      <c r="J2753" s="24" t="inlineStr">
        <f aca="false">FALSE()</f>
        <is>
          <t/>
        </is>
      </c>
      <c r="K2753" s="24" t="inlineStr">
        <f aca="false">FALSE()</f>
        <is>
          <t/>
        </is>
      </c>
      <c r="L2753" s="24" t="inlineStr">
        <f aca="false">FALSE()</f>
        <is>
          <t/>
        </is>
      </c>
    </row>
    <row r="2754" customFormat="false" ht="15" hidden="false" customHeight="false" outlineLevel="0" collapsed="false">
      <c r="A2754" s="24" t="s">
        <v>15090</v>
      </c>
      <c r="B2754" s="24" t="s">
        <v>15630</v>
      </c>
      <c r="C2754" s="24" t="n">
        <v>3</v>
      </c>
      <c r="D2754" s="108" t="n">
        <v>0</v>
      </c>
      <c r="E2754" s="108" t="n">
        <v>1.06694678963061</v>
      </c>
      <c r="F2754" s="24" t="s">
        <v>14321</v>
      </c>
      <c r="G2754" s="24" t="inlineStr">
        <f aca="false">FALSE()</f>
        <is>
          <t/>
        </is>
      </c>
      <c r="H2754" s="24" t="inlineStr">
        <f aca="false">FALSE()</f>
        <is>
          <t/>
        </is>
      </c>
      <c r="I2754" s="24" t="inlineStr">
        <f aca="false">FALSE()</f>
        <is>
          <t/>
        </is>
      </c>
      <c r="J2754" s="24" t="inlineStr">
        <f aca="false">FALSE()</f>
        <is>
          <t/>
        </is>
      </c>
      <c r="K2754" s="24" t="inlineStr">
        <f aca="false">FALSE()</f>
        <is>
          <t/>
        </is>
      </c>
      <c r="L2754" s="24" t="inlineStr">
        <f aca="false">FALSE()</f>
        <is>
          <t/>
        </is>
      </c>
    </row>
    <row r="2755" customFormat="false" ht="15" hidden="false" customHeight="false" outlineLevel="0" collapsed="false">
      <c r="A2755" s="24" t="s">
        <v>15630</v>
      </c>
      <c r="B2755" s="24" t="s">
        <v>15181</v>
      </c>
      <c r="C2755" s="24" t="n">
        <v>3</v>
      </c>
      <c r="D2755" s="108" t="n">
        <v>0</v>
      </c>
      <c r="E2755" s="108" t="n">
        <v>1.06694678963061</v>
      </c>
      <c r="F2755" s="24" t="s">
        <v>14321</v>
      </c>
      <c r="G2755" s="24" t="inlineStr">
        <f aca="false">FALSE()</f>
        <is>
          <t/>
        </is>
      </c>
      <c r="H2755" s="24" t="inlineStr">
        <f aca="false">FALSE()</f>
        <is>
          <t/>
        </is>
      </c>
      <c r="I2755" s="24" t="inlineStr">
        <f aca="false">FALSE()</f>
        <is>
          <t/>
        </is>
      </c>
      <c r="J2755" s="24" t="inlineStr">
        <f aca="false">FALSE()</f>
        <is>
          <t/>
        </is>
      </c>
      <c r="K2755" s="24" t="inlineStr">
        <f aca="false">FALSE()</f>
        <is>
          <t/>
        </is>
      </c>
      <c r="L2755" s="24" t="inlineStr">
        <f aca="false">FALSE()</f>
        <is>
          <t/>
        </is>
      </c>
    </row>
    <row r="2756" customFormat="false" ht="15" hidden="false" customHeight="false" outlineLevel="0" collapsed="false">
      <c r="A2756" s="24" t="s">
        <v>15181</v>
      </c>
      <c r="B2756" s="24" t="s">
        <v>15150</v>
      </c>
      <c r="C2756" s="24" t="n">
        <v>3</v>
      </c>
      <c r="D2756" s="108" t="n">
        <v>0</v>
      </c>
      <c r="E2756" s="108" t="n">
        <v>1.06694678963061</v>
      </c>
      <c r="F2756" s="24" t="s">
        <v>14321</v>
      </c>
      <c r="G2756" s="24" t="inlineStr">
        <f aca="false">FALSE()</f>
        <is>
          <t/>
        </is>
      </c>
      <c r="H2756" s="24" t="inlineStr">
        <f aca="false">FALSE()</f>
        <is>
          <t/>
        </is>
      </c>
      <c r="I2756" s="24" t="inlineStr">
        <f aca="false">FALSE()</f>
        <is>
          <t/>
        </is>
      </c>
      <c r="J2756" s="24" t="inlineStr">
        <f aca="false">FALSE()</f>
        <is>
          <t/>
        </is>
      </c>
      <c r="K2756" s="24" t="inlineStr">
        <f aca="false">FALSE()</f>
        <is>
          <t/>
        </is>
      </c>
      <c r="L2756" s="24" t="inlineStr">
        <f aca="false">FALSE()</f>
        <is>
          <t/>
        </is>
      </c>
    </row>
    <row r="2757" customFormat="false" ht="15" hidden="false" customHeight="false" outlineLevel="0" collapsed="false">
      <c r="A2757" s="24" t="s">
        <v>15150</v>
      </c>
      <c r="B2757" s="24" t="s">
        <v>338</v>
      </c>
      <c r="C2757" s="24" t="n">
        <v>3</v>
      </c>
      <c r="D2757" s="108" t="n">
        <v>0</v>
      </c>
      <c r="E2757" s="108" t="n">
        <v>1.06694678963061</v>
      </c>
      <c r="F2757" s="24" t="s">
        <v>14321</v>
      </c>
      <c r="G2757" s="24" t="inlineStr">
        <f aca="false">FALSE()</f>
        <is>
          <t/>
        </is>
      </c>
      <c r="H2757" s="24" t="inlineStr">
        <f aca="false">FALSE()</f>
        <is>
          <t/>
        </is>
      </c>
      <c r="I2757" s="24" t="inlineStr">
        <f aca="false">FALSE()</f>
        <is>
          <t/>
        </is>
      </c>
      <c r="J2757" s="24" t="inlineStr">
        <f aca="false">FALSE()</f>
        <is>
          <t/>
        </is>
      </c>
      <c r="K2757" s="24" t="inlineStr">
        <f aca="false">FALSE()</f>
        <is>
          <t/>
        </is>
      </c>
      <c r="L2757" s="24" t="inlineStr">
        <f aca="false">FALSE()</f>
        <is>
          <t/>
        </is>
      </c>
    </row>
    <row r="2758" customFormat="false" ht="15" hidden="false" customHeight="false" outlineLevel="0" collapsed="false">
      <c r="A2758" s="24" t="s">
        <v>3438</v>
      </c>
      <c r="B2758" s="24" t="s">
        <v>15213</v>
      </c>
      <c r="C2758" s="24" t="n">
        <v>2</v>
      </c>
      <c r="D2758" s="108" t="n">
        <v>0.00926796100293059</v>
      </c>
      <c r="E2758" s="108" t="n">
        <v>1.24303804868629</v>
      </c>
      <c r="F2758" s="24" t="s">
        <v>14321</v>
      </c>
      <c r="G2758" s="24" t="inlineStr">
        <f aca="false">FALSE()</f>
        <is>
          <t/>
        </is>
      </c>
      <c r="H2758" s="24" t="inlineStr">
        <f aca="false">FALSE()</f>
        <is>
          <t/>
        </is>
      </c>
      <c r="I2758" s="24" t="inlineStr">
        <f aca="false">FALSE()</f>
        <is>
          <t/>
        </is>
      </c>
      <c r="J2758" s="24" t="inlineStr">
        <f aca="false">FALSE()</f>
        <is>
          <t/>
        </is>
      </c>
      <c r="K2758" s="24" t="inlineStr">
        <f aca="false">FALSE()</f>
        <is>
          <t/>
        </is>
      </c>
      <c r="L2758" s="24" t="inlineStr">
        <f aca="false">FALSE()</f>
        <is>
          <t/>
        </is>
      </c>
    </row>
    <row r="2759" customFormat="false" ht="15" hidden="false" customHeight="false" outlineLevel="0" collapsed="false">
      <c r="A2759" s="24" t="s">
        <v>15154</v>
      </c>
      <c r="B2759" s="24" t="s">
        <v>15634</v>
      </c>
      <c r="C2759" s="24" t="n">
        <v>3</v>
      </c>
      <c r="D2759" s="108" t="n">
        <v>0</v>
      </c>
      <c r="E2759" s="108" t="n">
        <v>1.01424043911461</v>
      </c>
      <c r="F2759" s="24" t="s">
        <v>14324</v>
      </c>
      <c r="G2759" s="24" t="inlineStr">
        <f aca="false">FALSE()</f>
        <is>
          <t/>
        </is>
      </c>
      <c r="H2759" s="24" t="inlineStr">
        <f aca="false">FALSE()</f>
        <is>
          <t/>
        </is>
      </c>
      <c r="I2759" s="24" t="inlineStr">
        <f aca="false">FALSE()</f>
        <is>
          <t/>
        </is>
      </c>
      <c r="J2759" s="24" t="inlineStr">
        <f aca="false">FALSE()</f>
        <is>
          <t/>
        </is>
      </c>
      <c r="K2759" s="24" t="inlineStr">
        <f aca="false">FALSE()</f>
        <is>
          <t/>
        </is>
      </c>
      <c r="L2759" s="24" t="inlineStr">
        <f aca="false">FALSE()</f>
        <is>
          <t/>
        </is>
      </c>
    </row>
    <row r="2760" customFormat="false" ht="15" hidden="false" customHeight="false" outlineLevel="0" collapsed="false">
      <c r="A2760" s="24" t="s">
        <v>15634</v>
      </c>
      <c r="B2760" s="24" t="s">
        <v>14871</v>
      </c>
      <c r="C2760" s="24" t="n">
        <v>3</v>
      </c>
      <c r="D2760" s="108" t="n">
        <v>0</v>
      </c>
      <c r="E2760" s="108" t="n">
        <v>1.01424043911461</v>
      </c>
      <c r="F2760" s="24" t="s">
        <v>14324</v>
      </c>
      <c r="G2760" s="24" t="inlineStr">
        <f aca="false">FALSE()</f>
        <is>
          <t/>
        </is>
      </c>
      <c r="H2760" s="24" t="inlineStr">
        <f aca="false">FALSE()</f>
        <is>
          <t/>
        </is>
      </c>
      <c r="I2760" s="24" t="inlineStr">
        <f aca="false">FALSE()</f>
        <is>
          <t/>
        </is>
      </c>
      <c r="J2760" s="24" t="inlineStr">
        <f aca="false">FALSE()</f>
        <is>
          <t/>
        </is>
      </c>
      <c r="K2760" s="24" t="inlineStr">
        <f aca="false">FALSE()</f>
        <is>
          <t/>
        </is>
      </c>
      <c r="L2760" s="24" t="inlineStr">
        <f aca="false">FALSE()</f>
        <is>
          <t/>
        </is>
      </c>
    </row>
    <row r="2761" customFormat="false" ht="15" hidden="false" customHeight="false" outlineLevel="0" collapsed="false">
      <c r="A2761" s="24" t="s">
        <v>14871</v>
      </c>
      <c r="B2761" s="24" t="s">
        <v>15367</v>
      </c>
      <c r="C2761" s="24" t="n">
        <v>3</v>
      </c>
      <c r="D2761" s="108" t="n">
        <v>0</v>
      </c>
      <c r="E2761" s="108" t="n">
        <v>1.01424043911461</v>
      </c>
      <c r="F2761" s="24" t="s">
        <v>14324</v>
      </c>
      <c r="G2761" s="24" t="inlineStr">
        <f aca="false">FALSE()</f>
        <is>
          <t/>
        </is>
      </c>
      <c r="H2761" s="24" t="inlineStr">
        <f aca="false">FALSE()</f>
        <is>
          <t/>
        </is>
      </c>
      <c r="I2761" s="24" t="inlineStr">
        <f aca="false">FALSE()</f>
        <is>
          <t/>
        </is>
      </c>
      <c r="J2761" s="24" t="inlineStr">
        <f aca="false">FALSE()</f>
        <is>
          <t/>
        </is>
      </c>
      <c r="K2761" s="24" t="inlineStr">
        <f aca="false">FALSE()</f>
        <is>
          <t/>
        </is>
      </c>
      <c r="L2761" s="24" t="inlineStr">
        <f aca="false">FALSE()</f>
        <is>
          <t/>
        </is>
      </c>
    </row>
    <row r="2762" customFormat="false" ht="15" hidden="false" customHeight="false" outlineLevel="0" collapsed="false">
      <c r="A2762" s="24" t="s">
        <v>15367</v>
      </c>
      <c r="B2762" s="24" t="s">
        <v>15156</v>
      </c>
      <c r="C2762" s="24" t="n">
        <v>3</v>
      </c>
      <c r="D2762" s="108" t="n">
        <v>0</v>
      </c>
      <c r="E2762" s="108" t="n">
        <v>1.01424043911461</v>
      </c>
      <c r="F2762" s="24" t="s">
        <v>14324</v>
      </c>
      <c r="G2762" s="24" t="inlineStr">
        <f aca="false">FALSE()</f>
        <is>
          <t/>
        </is>
      </c>
      <c r="H2762" s="24" t="inlineStr">
        <f aca="false">FALSE()</f>
        <is>
          <t/>
        </is>
      </c>
      <c r="I2762" s="24" t="inlineStr">
        <f aca="false">FALSE()</f>
        <is>
          <t/>
        </is>
      </c>
      <c r="J2762" s="24" t="inlineStr">
        <f aca="false">FALSE()</f>
        <is>
          <t/>
        </is>
      </c>
      <c r="K2762" s="24" t="inlineStr">
        <f aca="false">FALSE()</f>
        <is>
          <t/>
        </is>
      </c>
      <c r="L2762" s="24" t="inlineStr">
        <f aca="false">FALSE()</f>
        <is>
          <t/>
        </is>
      </c>
    </row>
    <row r="2763" customFormat="false" ht="15" hidden="false" customHeight="false" outlineLevel="0" collapsed="false">
      <c r="A2763" s="24" t="s">
        <v>15156</v>
      </c>
      <c r="B2763" s="24" t="s">
        <v>15635</v>
      </c>
      <c r="C2763" s="24" t="n">
        <v>3</v>
      </c>
      <c r="D2763" s="108" t="n">
        <v>0</v>
      </c>
      <c r="E2763" s="108" t="n">
        <v>1.01424043911461</v>
      </c>
      <c r="F2763" s="24" t="s">
        <v>14324</v>
      </c>
      <c r="G2763" s="24" t="inlineStr">
        <f aca="false">FALSE()</f>
        <is>
          <t/>
        </is>
      </c>
      <c r="H2763" s="24" t="inlineStr">
        <f aca="false">FALSE()</f>
        <is>
          <t/>
        </is>
      </c>
      <c r="I2763" s="24" t="inlineStr">
        <f aca="false">FALSE()</f>
        <is>
          <t/>
        </is>
      </c>
      <c r="J2763" s="24" t="inlineStr">
        <f aca="false">FALSE()</f>
        <is>
          <t/>
        </is>
      </c>
      <c r="K2763" s="24" t="inlineStr">
        <f aca="false">FALSE()</f>
        <is>
          <t/>
        </is>
      </c>
      <c r="L2763" s="24" t="inlineStr">
        <f aca="false">FALSE()</f>
        <is>
          <t/>
        </is>
      </c>
    </row>
    <row r="2764" customFormat="false" ht="15" hidden="false" customHeight="false" outlineLevel="0" collapsed="false">
      <c r="A2764" s="24" t="s">
        <v>15635</v>
      </c>
      <c r="B2764" s="24" t="s">
        <v>15368</v>
      </c>
      <c r="C2764" s="24" t="n">
        <v>3</v>
      </c>
      <c r="D2764" s="108" t="n">
        <v>0</v>
      </c>
      <c r="E2764" s="108" t="n">
        <v>1.01424043911461</v>
      </c>
      <c r="F2764" s="24" t="s">
        <v>14324</v>
      </c>
      <c r="G2764" s="24" t="inlineStr">
        <f aca="false">FALSE()</f>
        <is>
          <t/>
        </is>
      </c>
      <c r="H2764" s="24" t="inlineStr">
        <f aca="false">FALSE()</f>
        <is>
          <t/>
        </is>
      </c>
      <c r="I2764" s="24" t="inlineStr">
        <f aca="false">FALSE()</f>
        <is>
          <t/>
        </is>
      </c>
      <c r="J2764" s="24" t="inlineStr">
        <f aca="false">FALSE()</f>
        <is>
          <t/>
        </is>
      </c>
      <c r="K2764" s="24" t="inlineStr">
        <f aca="false">FALSE()</f>
        <is>
          <t/>
        </is>
      </c>
      <c r="L2764" s="24" t="inlineStr">
        <f aca="false">FALSE()</f>
        <is>
          <t/>
        </is>
      </c>
    </row>
    <row r="2765" customFormat="false" ht="15" hidden="false" customHeight="false" outlineLevel="0" collapsed="false">
      <c r="A2765" s="24" t="s">
        <v>15368</v>
      </c>
      <c r="B2765" s="24" t="s">
        <v>15636</v>
      </c>
      <c r="C2765" s="24" t="n">
        <v>3</v>
      </c>
      <c r="D2765" s="108" t="n">
        <v>0</v>
      </c>
      <c r="E2765" s="108" t="n">
        <v>1.01424043911461</v>
      </c>
      <c r="F2765" s="24" t="s">
        <v>14324</v>
      </c>
      <c r="G2765" s="24" t="inlineStr">
        <f aca="false">FALSE()</f>
        <is>
          <t/>
        </is>
      </c>
      <c r="H2765" s="24" t="inlineStr">
        <f aca="false">FALSE()</f>
        <is>
          <t/>
        </is>
      </c>
      <c r="I2765" s="24" t="inlineStr">
        <f aca="false">FALSE()</f>
        <is>
          <t/>
        </is>
      </c>
      <c r="J2765" s="24" t="inlineStr">
        <f aca="false">FALSE()</f>
        <is>
          <t/>
        </is>
      </c>
      <c r="K2765" s="24" t="inlineStr">
        <f aca="false">FALSE()</f>
        <is>
          <t/>
        </is>
      </c>
      <c r="L2765" s="24" t="inlineStr">
        <f aca="false">FALSE()</f>
        <is>
          <t/>
        </is>
      </c>
    </row>
    <row r="2766" customFormat="false" ht="15" hidden="false" customHeight="false" outlineLevel="0" collapsed="false">
      <c r="A2766" s="24" t="s">
        <v>15636</v>
      </c>
      <c r="B2766" s="24" t="s">
        <v>15637</v>
      </c>
      <c r="C2766" s="24" t="n">
        <v>3</v>
      </c>
      <c r="D2766" s="108" t="n">
        <v>0</v>
      </c>
      <c r="E2766" s="108" t="n">
        <v>1.01424043911461</v>
      </c>
      <c r="F2766" s="24" t="s">
        <v>14324</v>
      </c>
      <c r="G2766" s="24" t="inlineStr">
        <f aca="false">FALSE()</f>
        <is>
          <t/>
        </is>
      </c>
      <c r="H2766" s="24" t="inlineStr">
        <f aca="false">FALSE()</f>
        <is>
          <t/>
        </is>
      </c>
      <c r="I2766" s="24" t="inlineStr">
        <f aca="false">FALSE()</f>
        <is>
          <t/>
        </is>
      </c>
      <c r="J2766" s="24" t="inlineStr">
        <f aca="false">FALSE()</f>
        <is>
          <t/>
        </is>
      </c>
      <c r="K2766" s="24" t="inlineStr">
        <f aca="false">FALSE()</f>
        <is>
          <t/>
        </is>
      </c>
      <c r="L2766" s="24" t="inlineStr">
        <f aca="false">FALSE()</f>
        <is>
          <t/>
        </is>
      </c>
    </row>
    <row r="2767" customFormat="false" ht="15" hidden="false" customHeight="false" outlineLevel="0" collapsed="false">
      <c r="A2767" s="24" t="s">
        <v>3254</v>
      </c>
      <c r="B2767" s="24" t="s">
        <v>15912</v>
      </c>
      <c r="C2767" s="24" t="n">
        <v>2</v>
      </c>
      <c r="D2767" s="108" t="n">
        <v>0.0103583093562165</v>
      </c>
      <c r="E2767" s="108" t="n">
        <v>1.19033169817029</v>
      </c>
      <c r="F2767" s="24" t="s">
        <v>14324</v>
      </c>
      <c r="G2767" s="24" t="inlineStr">
        <f aca="false">FALSE()</f>
        <is>
          <t/>
        </is>
      </c>
      <c r="H2767" s="24" t="inlineStr">
        <f aca="false">FALSE()</f>
        <is>
          <t/>
        </is>
      </c>
      <c r="I2767" s="24" t="inlineStr">
        <f aca="false">FALSE()</f>
        <is>
          <t/>
        </is>
      </c>
      <c r="J2767" s="24" t="inlineStr">
        <f aca="false">FALSE()</f>
        <is>
          <t/>
        </is>
      </c>
      <c r="K2767" s="24" t="inlineStr">
        <f aca="false">FALSE()</f>
        <is>
          <t/>
        </is>
      </c>
      <c r="L2767" s="24" t="inlineStr">
        <f aca="false">FALSE()</f>
        <is>
          <t/>
        </is>
      </c>
    </row>
    <row r="2768" customFormat="false" ht="15" hidden="false" customHeight="false" outlineLevel="0" collapsed="false">
      <c r="A2768" s="24" t="s">
        <v>15912</v>
      </c>
      <c r="B2768" s="24" t="s">
        <v>15154</v>
      </c>
      <c r="C2768" s="24" t="n">
        <v>2</v>
      </c>
      <c r="D2768" s="108" t="n">
        <v>0.0103583093562165</v>
      </c>
      <c r="E2768" s="108" t="n">
        <v>1.01424043911461</v>
      </c>
      <c r="F2768" s="24" t="s">
        <v>14324</v>
      </c>
      <c r="G2768" s="24" t="inlineStr">
        <f aca="false">FALSE()</f>
        <is>
          <t/>
        </is>
      </c>
      <c r="H2768" s="24" t="inlineStr">
        <f aca="false">FALSE()</f>
        <is>
          <t/>
        </is>
      </c>
      <c r="I2768" s="24" t="inlineStr">
        <f aca="false">FALSE()</f>
        <is>
          <t/>
        </is>
      </c>
      <c r="J2768" s="24" t="inlineStr">
        <f aca="false">FALSE()</f>
        <is>
          <t/>
        </is>
      </c>
      <c r="K2768" s="24" t="inlineStr">
        <f aca="false">FALSE()</f>
        <is>
          <t/>
        </is>
      </c>
      <c r="L2768" s="24" t="inlineStr">
        <f aca="false">FALSE()</f>
        <is>
          <t/>
        </is>
      </c>
    </row>
    <row r="2769" customFormat="false" ht="15" hidden="false" customHeight="false" outlineLevel="0" collapsed="false">
      <c r="A2769" s="24" t="s">
        <v>15637</v>
      </c>
      <c r="B2769" s="24" t="s">
        <v>15214</v>
      </c>
      <c r="C2769" s="24" t="n">
        <v>2</v>
      </c>
      <c r="D2769" s="108" t="n">
        <v>0.0103583093562165</v>
      </c>
      <c r="E2769" s="108" t="n">
        <v>1.19033169817029</v>
      </c>
      <c r="F2769" s="24" t="s">
        <v>14324</v>
      </c>
      <c r="G2769" s="24" t="inlineStr">
        <f aca="false">FALSE()</f>
        <is>
          <t/>
        </is>
      </c>
      <c r="H2769" s="24" t="inlineStr">
        <f aca="false">FALSE()</f>
        <is>
          <t/>
        </is>
      </c>
      <c r="I2769" s="24" t="inlineStr">
        <f aca="false">FALSE()</f>
        <is>
          <t/>
        </is>
      </c>
      <c r="J2769" s="24" t="inlineStr">
        <f aca="false">FALSE()</f>
        <is>
          <t/>
        </is>
      </c>
      <c r="K2769" s="24" t="inlineStr">
        <f aca="false">FALSE()</f>
        <is>
          <t/>
        </is>
      </c>
      <c r="L2769" s="24" t="inlineStr">
        <f aca="false">FALSE()</f>
        <is>
          <t/>
        </is>
      </c>
    </row>
    <row r="2770" customFormat="false" ht="15" hidden="false" customHeight="false" outlineLevel="0" collapsed="false">
      <c r="A2770" s="24" t="s">
        <v>15357</v>
      </c>
      <c r="B2770" s="24" t="s">
        <v>15640</v>
      </c>
      <c r="C2770" s="24" t="n">
        <v>3</v>
      </c>
      <c r="D2770" s="108" t="n">
        <v>0</v>
      </c>
      <c r="E2770" s="108" t="n">
        <v>1.04139268515823</v>
      </c>
      <c r="F2770" s="24" t="s">
        <v>14331</v>
      </c>
      <c r="G2770" s="24" t="inlineStr">
        <f aca="false">FALSE()</f>
        <is>
          <t/>
        </is>
      </c>
      <c r="H2770" s="24" t="inlineStr">
        <f aca="false">FALSE()</f>
        <is>
          <t/>
        </is>
      </c>
      <c r="I2770" s="24" t="inlineStr">
        <f aca="false">FALSE()</f>
        <is>
          <t/>
        </is>
      </c>
      <c r="J2770" s="24" t="inlineStr">
        <f aca="false">FALSE()</f>
        <is>
          <t/>
        </is>
      </c>
      <c r="K2770" s="24" t="inlineStr">
        <f aca="false">FALSE()</f>
        <is>
          <t/>
        </is>
      </c>
      <c r="L2770" s="24" t="inlineStr">
        <f aca="false">FALSE()</f>
        <is>
          <t/>
        </is>
      </c>
    </row>
    <row r="2771" customFormat="false" ht="15" hidden="false" customHeight="false" outlineLevel="0" collapsed="false">
      <c r="A2771" s="24" t="s">
        <v>15640</v>
      </c>
      <c r="B2771" s="24" t="s">
        <v>15641</v>
      </c>
      <c r="C2771" s="24" t="n">
        <v>3</v>
      </c>
      <c r="D2771" s="108" t="n">
        <v>0</v>
      </c>
      <c r="E2771" s="108" t="n">
        <v>1.04139268515823</v>
      </c>
      <c r="F2771" s="24" t="s">
        <v>14331</v>
      </c>
      <c r="G2771" s="24" t="inlineStr">
        <f aca="false">FALSE()</f>
        <is>
          <t/>
        </is>
      </c>
      <c r="H2771" s="24" t="inlineStr">
        <f aca="false">FALSE()</f>
        <is>
          <t/>
        </is>
      </c>
      <c r="I2771" s="24" t="inlineStr">
        <f aca="false">FALSE()</f>
        <is>
          <t/>
        </is>
      </c>
      <c r="J2771" s="24" t="inlineStr">
        <f aca="false">FALSE()</f>
        <is>
          <t/>
        </is>
      </c>
      <c r="K2771" s="24" t="inlineStr">
        <f aca="false">FALSE()</f>
        <is>
          <t/>
        </is>
      </c>
      <c r="L2771" s="24" t="inlineStr">
        <f aca="false">FALSE()</f>
        <is>
          <t/>
        </is>
      </c>
    </row>
    <row r="2772" customFormat="false" ht="15" hidden="false" customHeight="false" outlineLevel="0" collapsed="false">
      <c r="A2772" s="24" t="s">
        <v>15641</v>
      </c>
      <c r="B2772" s="24" t="s">
        <v>15251</v>
      </c>
      <c r="C2772" s="24" t="n">
        <v>3</v>
      </c>
      <c r="D2772" s="108" t="n">
        <v>0</v>
      </c>
      <c r="E2772" s="108" t="n">
        <v>1.04139268515823</v>
      </c>
      <c r="F2772" s="24" t="s">
        <v>14331</v>
      </c>
      <c r="G2772" s="24" t="inlineStr">
        <f aca="false">FALSE()</f>
        <is>
          <t/>
        </is>
      </c>
      <c r="H2772" s="24" t="inlineStr">
        <f aca="false">FALSE()</f>
        <is>
          <t/>
        </is>
      </c>
      <c r="I2772" s="24" t="inlineStr">
        <f aca="false">FALSE()</f>
        <is>
          <t/>
        </is>
      </c>
      <c r="J2772" s="24" t="inlineStr">
        <f aca="false">FALSE()</f>
        <is>
          <t/>
        </is>
      </c>
      <c r="K2772" s="24" t="inlineStr">
        <f aca="false">FALSE()</f>
        <is>
          <t/>
        </is>
      </c>
      <c r="L2772" s="24" t="inlineStr">
        <f aca="false">FALSE()</f>
        <is>
          <t/>
        </is>
      </c>
    </row>
    <row r="2773" customFormat="false" ht="15" hidden="false" customHeight="false" outlineLevel="0" collapsed="false">
      <c r="A2773" s="24" t="s">
        <v>15251</v>
      </c>
      <c r="B2773" s="24" t="s">
        <v>14880</v>
      </c>
      <c r="C2773" s="24" t="n">
        <v>3</v>
      </c>
      <c r="D2773" s="108" t="n">
        <v>0</v>
      </c>
      <c r="E2773" s="108" t="n">
        <v>1.04139268515823</v>
      </c>
      <c r="F2773" s="24" t="s">
        <v>14331</v>
      </c>
      <c r="G2773" s="24" t="inlineStr">
        <f aca="false">FALSE()</f>
        <is>
          <t/>
        </is>
      </c>
      <c r="H2773" s="24" t="inlineStr">
        <f aca="false">FALSE()</f>
        <is>
          <t/>
        </is>
      </c>
      <c r="I2773" s="24" t="inlineStr">
        <f aca="false">FALSE()</f>
        <is>
          <t/>
        </is>
      </c>
      <c r="J2773" s="24" t="inlineStr">
        <f aca="false">FALSE()</f>
        <is>
          <t/>
        </is>
      </c>
      <c r="K2773" s="24" t="inlineStr">
        <f aca="false">FALSE()</f>
        <is>
          <t/>
        </is>
      </c>
      <c r="L2773" s="24" t="inlineStr">
        <f aca="false">FALSE()</f>
        <is>
          <t/>
        </is>
      </c>
    </row>
    <row r="2774" customFormat="false" ht="15" hidden="false" customHeight="false" outlineLevel="0" collapsed="false">
      <c r="A2774" s="24" t="s">
        <v>14880</v>
      </c>
      <c r="B2774" s="24" t="s">
        <v>15465</v>
      </c>
      <c r="C2774" s="24" t="n">
        <v>3</v>
      </c>
      <c r="D2774" s="108" t="n">
        <v>0</v>
      </c>
      <c r="E2774" s="108" t="n">
        <v>1.04139268515823</v>
      </c>
      <c r="F2774" s="24" t="s">
        <v>14331</v>
      </c>
      <c r="G2774" s="24" t="inlineStr">
        <f aca="false">FALSE()</f>
        <is>
          <t/>
        </is>
      </c>
      <c r="H2774" s="24" t="inlineStr">
        <f aca="false">FALSE()</f>
        <is>
          <t/>
        </is>
      </c>
      <c r="I2774" s="24" t="inlineStr">
        <f aca="false">FALSE()</f>
        <is>
          <t/>
        </is>
      </c>
      <c r="J2774" s="24" t="inlineStr">
        <f aca="false">FALSE()</f>
        <is>
          <t/>
        </is>
      </c>
      <c r="K2774" s="24" t="inlineStr">
        <f aca="false">FALSE()</f>
        <is>
          <t/>
        </is>
      </c>
      <c r="L2774" s="24" t="inlineStr">
        <f aca="false">FALSE()</f>
        <is>
          <t/>
        </is>
      </c>
    </row>
    <row r="2775" customFormat="false" ht="15" hidden="false" customHeight="false" outlineLevel="0" collapsed="false">
      <c r="A2775" s="24" t="s">
        <v>15465</v>
      </c>
      <c r="B2775" s="24" t="s">
        <v>15642</v>
      </c>
      <c r="C2775" s="24" t="n">
        <v>3</v>
      </c>
      <c r="D2775" s="108" t="n">
        <v>0</v>
      </c>
      <c r="E2775" s="108" t="n">
        <v>1.04139268515823</v>
      </c>
      <c r="F2775" s="24" t="s">
        <v>14331</v>
      </c>
      <c r="G2775" s="24" t="inlineStr">
        <f aca="false">FALSE()</f>
        <is>
          <t/>
        </is>
      </c>
      <c r="H2775" s="24" t="inlineStr">
        <f aca="false">FALSE()</f>
        <is>
          <t/>
        </is>
      </c>
      <c r="I2775" s="24" t="inlineStr">
        <f aca="false">FALSE()</f>
        <is>
          <t/>
        </is>
      </c>
      <c r="J2775" s="24" t="inlineStr">
        <f aca="false">FALSE()</f>
        <is>
          <t/>
        </is>
      </c>
      <c r="K2775" s="24" t="inlineStr">
        <f aca="false">FALSE()</f>
        <is>
          <t/>
        </is>
      </c>
      <c r="L2775" s="24" t="inlineStr">
        <f aca="false">FALSE()</f>
        <is>
          <t/>
        </is>
      </c>
    </row>
    <row r="2776" customFormat="false" ht="15" hidden="false" customHeight="false" outlineLevel="0" collapsed="false">
      <c r="A2776" s="24" t="s">
        <v>15642</v>
      </c>
      <c r="B2776" s="24" t="s">
        <v>15454</v>
      </c>
      <c r="C2776" s="24" t="n">
        <v>3</v>
      </c>
      <c r="D2776" s="108" t="n">
        <v>0</v>
      </c>
      <c r="E2776" s="108" t="n">
        <v>1.04139268515823</v>
      </c>
      <c r="F2776" s="24" t="s">
        <v>14331</v>
      </c>
      <c r="G2776" s="24" t="inlineStr">
        <f aca="false">FALSE()</f>
        <is>
          <t/>
        </is>
      </c>
      <c r="H2776" s="24" t="inlineStr">
        <f aca="false">FALSE()</f>
        <is>
          <t/>
        </is>
      </c>
      <c r="I2776" s="24" t="inlineStr">
        <f aca="false">FALSE()</f>
        <is>
          <t/>
        </is>
      </c>
      <c r="J2776" s="24" t="inlineStr">
        <f aca="false">FALSE()</f>
        <is>
          <t/>
        </is>
      </c>
      <c r="K2776" s="24" t="inlineStr">
        <f aca="false">FALSE()</f>
        <is>
          <t/>
        </is>
      </c>
      <c r="L2776" s="24" t="inlineStr">
        <f aca="false">FALSE()</f>
        <is>
          <t/>
        </is>
      </c>
    </row>
    <row r="2777" customFormat="false" ht="15" hidden="false" customHeight="false" outlineLevel="0" collapsed="false">
      <c r="A2777" s="24" t="s">
        <v>15454</v>
      </c>
      <c r="B2777" s="24" t="s">
        <v>15144</v>
      </c>
      <c r="C2777" s="24" t="n">
        <v>3</v>
      </c>
      <c r="D2777" s="108" t="n">
        <v>0</v>
      </c>
      <c r="E2777" s="108" t="n">
        <v>1.04139268515823</v>
      </c>
      <c r="F2777" s="24" t="s">
        <v>14331</v>
      </c>
      <c r="G2777" s="24" t="inlineStr">
        <f aca="false">FALSE()</f>
        <is>
          <t/>
        </is>
      </c>
      <c r="H2777" s="24" t="inlineStr">
        <f aca="false">FALSE()</f>
        <is>
          <t/>
        </is>
      </c>
      <c r="I2777" s="24" t="inlineStr">
        <f aca="false">FALSE()</f>
        <is>
          <t/>
        </is>
      </c>
      <c r="J2777" s="24" t="inlineStr">
        <f aca="false">FALSE()</f>
        <is>
          <t/>
        </is>
      </c>
      <c r="K2777" s="24" t="inlineStr">
        <f aca="false">FALSE()</f>
        <is>
          <t/>
        </is>
      </c>
      <c r="L2777" s="24" t="inlineStr">
        <f aca="false">FALSE()</f>
        <is>
          <t/>
        </is>
      </c>
    </row>
    <row r="2778" customFormat="false" ht="15" hidden="false" customHeight="false" outlineLevel="0" collapsed="false">
      <c r="A2778" s="24" t="s">
        <v>15144</v>
      </c>
      <c r="B2778" s="24" t="s">
        <v>338</v>
      </c>
      <c r="C2778" s="24" t="n">
        <v>3</v>
      </c>
      <c r="D2778" s="108" t="n">
        <v>0</v>
      </c>
      <c r="E2778" s="108" t="n">
        <v>1.04139268515823</v>
      </c>
      <c r="F2778" s="24" t="s">
        <v>14331</v>
      </c>
      <c r="G2778" s="24" t="inlineStr">
        <f aca="false">FALSE()</f>
        <is>
          <t/>
        </is>
      </c>
      <c r="H2778" s="24" t="inlineStr">
        <f aca="false">FALSE()</f>
        <is>
          <t/>
        </is>
      </c>
      <c r="I2778" s="24" t="inlineStr">
        <f aca="false">FALSE()</f>
        <is>
          <t/>
        </is>
      </c>
      <c r="J2778" s="24" t="inlineStr">
        <f aca="false">FALSE()</f>
        <is>
          <t/>
        </is>
      </c>
      <c r="K2778" s="24" t="inlineStr">
        <f aca="false">FALSE()</f>
        <is>
          <t/>
        </is>
      </c>
      <c r="L2778" s="24" t="inlineStr">
        <f aca="false">FALSE()</f>
        <is>
          <t/>
        </is>
      </c>
    </row>
    <row r="2779" customFormat="false" ht="15" hidden="false" customHeight="false" outlineLevel="0" collapsed="false">
      <c r="A2779" s="24" t="s">
        <v>338</v>
      </c>
      <c r="B2779" s="24" t="s">
        <v>15643</v>
      </c>
      <c r="C2779" s="24" t="n">
        <v>3</v>
      </c>
      <c r="D2779" s="108" t="n">
        <v>0</v>
      </c>
      <c r="E2779" s="108" t="n">
        <v>1.04139268515823</v>
      </c>
      <c r="F2779" s="24" t="s">
        <v>14331</v>
      </c>
      <c r="G2779" s="24" t="inlineStr">
        <f aca="false">FALSE()</f>
        <is>
          <t/>
        </is>
      </c>
      <c r="H2779" s="24" t="inlineStr">
        <f aca="false">FALSE()</f>
        <is>
          <t/>
        </is>
      </c>
      <c r="I2779" s="24" t="inlineStr">
        <f aca="false">FALSE()</f>
        <is>
          <t/>
        </is>
      </c>
      <c r="J2779" s="24" t="inlineStr">
        <f aca="false">FALSE()</f>
        <is>
          <t/>
        </is>
      </c>
      <c r="K2779" s="24" t="inlineStr">
        <f aca="false">FALSE()</f>
        <is>
          <t/>
        </is>
      </c>
      <c r="L2779" s="24" t="inlineStr">
        <f aca="false">FALSE()</f>
        <is>
          <t/>
        </is>
      </c>
    </row>
    <row r="2780" customFormat="false" ht="15" hidden="false" customHeight="false" outlineLevel="0" collapsed="false">
      <c r="A2780" s="24" t="s">
        <v>2772</v>
      </c>
      <c r="B2780" s="24" t="s">
        <v>15357</v>
      </c>
      <c r="C2780" s="24" t="n">
        <v>2</v>
      </c>
      <c r="D2780" s="108" t="n">
        <v>0.00978284772531563</v>
      </c>
      <c r="E2780" s="108" t="n">
        <v>1.21748394421391</v>
      </c>
      <c r="F2780" s="24" t="s">
        <v>14331</v>
      </c>
      <c r="G2780" s="24" t="inlineStr">
        <f aca="false">FALSE()</f>
        <is>
          <t/>
        </is>
      </c>
      <c r="H2780" s="24" t="inlineStr">
        <f aca="false">FALSE()</f>
        <is>
          <t/>
        </is>
      </c>
      <c r="I2780" s="24" t="inlineStr">
        <f aca="false">FALSE()</f>
        <is>
          <t/>
        </is>
      </c>
      <c r="J2780" s="24" t="inlineStr">
        <f aca="false">FALSE()</f>
        <is>
          <t/>
        </is>
      </c>
      <c r="K2780" s="24" t="inlineStr">
        <f aca="false">FALSE()</f>
        <is>
          <t/>
        </is>
      </c>
      <c r="L2780" s="24" t="inlineStr">
        <f aca="false">FALSE()</f>
        <is>
          <t/>
        </is>
      </c>
    </row>
    <row r="2781" customFormat="false" ht="15" hidden="false" customHeight="false" outlineLevel="0" collapsed="false">
      <c r="A2781" s="24" t="s">
        <v>15241</v>
      </c>
      <c r="B2781" s="24" t="s">
        <v>15367</v>
      </c>
      <c r="C2781" s="24" t="n">
        <v>2</v>
      </c>
      <c r="D2781" s="108" t="n">
        <v>0</v>
      </c>
      <c r="E2781" s="108" t="n">
        <v>0.653212513775344</v>
      </c>
      <c r="F2781" s="24" t="s">
        <v>14336</v>
      </c>
      <c r="G2781" s="24" t="inlineStr">
        <f aca="false">FALSE()</f>
        <is>
          <t/>
        </is>
      </c>
      <c r="H2781" s="24" t="inlineStr">
        <f aca="false">FALSE()</f>
        <is>
          <t/>
        </is>
      </c>
      <c r="I2781" s="24" t="inlineStr">
        <f aca="false">FALSE()</f>
        <is>
          <t/>
        </is>
      </c>
      <c r="J2781" s="24" t="inlineStr">
        <f aca="false">FALSE()</f>
        <is>
          <t/>
        </is>
      </c>
      <c r="K2781" s="24" t="inlineStr">
        <f aca="false">FALSE()</f>
        <is>
          <t/>
        </is>
      </c>
      <c r="L2781" s="24" t="inlineStr">
        <f aca="false">FALSE()</f>
        <is>
          <t/>
        </is>
      </c>
    </row>
    <row r="2782" customFormat="false" ht="15" hidden="false" customHeight="false" outlineLevel="0" collapsed="false">
      <c r="A2782" s="24" t="s">
        <v>15367</v>
      </c>
      <c r="B2782" s="24" t="s">
        <v>15932</v>
      </c>
      <c r="C2782" s="24" t="n">
        <v>2</v>
      </c>
      <c r="D2782" s="108" t="n">
        <v>0</v>
      </c>
      <c r="E2782" s="108" t="n">
        <v>0.653212513775344</v>
      </c>
      <c r="F2782" s="24" t="s">
        <v>14336</v>
      </c>
      <c r="G2782" s="24" t="inlineStr">
        <f aca="false">FALSE()</f>
        <is>
          <t/>
        </is>
      </c>
      <c r="H2782" s="24" t="inlineStr">
        <f aca="false">FALSE()</f>
        <is>
          <t/>
        </is>
      </c>
      <c r="I2782" s="24" t="inlineStr">
        <f aca="false">FALSE()</f>
        <is>
          <t/>
        </is>
      </c>
      <c r="J2782" s="24" t="inlineStr">
        <f aca="false">FALSE()</f>
        <is>
          <t/>
        </is>
      </c>
      <c r="K2782" s="24" t="inlineStr">
        <f aca="false">FALSE()</f>
        <is>
          <t/>
        </is>
      </c>
      <c r="L2782" s="24" t="inlineStr">
        <f aca="false">FALSE()</f>
        <is>
          <t/>
        </is>
      </c>
    </row>
    <row r="2783" customFormat="false" ht="15" hidden="false" customHeight="false" outlineLevel="0" collapsed="false">
      <c r="A2783" s="24" t="s">
        <v>15932</v>
      </c>
      <c r="B2783" s="24" t="s">
        <v>338</v>
      </c>
      <c r="C2783" s="24" t="n">
        <v>2</v>
      </c>
      <c r="D2783" s="108" t="n">
        <v>0</v>
      </c>
      <c r="E2783" s="108" t="n">
        <v>0.653212513775344</v>
      </c>
      <c r="F2783" s="24" t="s">
        <v>14336</v>
      </c>
      <c r="G2783" s="24" t="inlineStr">
        <f aca="false">FALSE()</f>
        <is>
          <t/>
        </is>
      </c>
      <c r="H2783" s="24" t="inlineStr">
        <f aca="false">FALSE()</f>
        <is>
          <t/>
        </is>
      </c>
      <c r="I2783" s="24" t="inlineStr">
        <f aca="false">FALSE()</f>
        <is>
          <t/>
        </is>
      </c>
      <c r="J2783" s="24" t="inlineStr">
        <f aca="false">FALSE()</f>
        <is>
          <t/>
        </is>
      </c>
      <c r="K2783" s="24" t="inlineStr">
        <f aca="false">FALSE()</f>
        <is>
          <t/>
        </is>
      </c>
      <c r="L2783" s="24" t="inlineStr">
        <f aca="false">FALSE()</f>
        <is>
          <t/>
        </is>
      </c>
    </row>
    <row r="2784" customFormat="false" ht="15" hidden="false" customHeight="false" outlineLevel="0" collapsed="false">
      <c r="A2784" s="24" t="s">
        <v>338</v>
      </c>
      <c r="B2784" s="24" t="s">
        <v>2853</v>
      </c>
      <c r="C2784" s="24" t="n">
        <v>2</v>
      </c>
      <c r="D2784" s="108" t="n">
        <v>0</v>
      </c>
      <c r="E2784" s="108" t="n">
        <v>0.653212513775344</v>
      </c>
      <c r="F2784" s="24" t="s">
        <v>14336</v>
      </c>
      <c r="G2784" s="24" t="inlineStr">
        <f aca="false">FALSE()</f>
        <is>
          <t/>
        </is>
      </c>
      <c r="H2784" s="24" t="inlineStr">
        <f aca="false">FALSE()</f>
        <is>
          <t/>
        </is>
      </c>
      <c r="I2784" s="24" t="inlineStr">
        <f aca="false">FALSE()</f>
        <is>
          <t/>
        </is>
      </c>
      <c r="J2784" s="24" t="inlineStr">
        <f aca="false">FALSE()</f>
        <is>
          <t/>
        </is>
      </c>
      <c r="K2784" s="24" t="inlineStr">
        <f aca="false">FALSE()</f>
        <is>
          <t/>
        </is>
      </c>
      <c r="L2784" s="24" t="inlineStr">
        <f aca="false">FALSE()</f>
        <is>
          <t/>
        </is>
      </c>
    </row>
    <row r="2785" customFormat="false" ht="15" hidden="false" customHeight="false" outlineLevel="0" collapsed="false">
      <c r="A2785" s="24" t="s">
        <v>15934</v>
      </c>
      <c r="B2785" s="24" t="s">
        <v>15075</v>
      </c>
      <c r="C2785" s="24" t="n">
        <v>2</v>
      </c>
      <c r="D2785" s="108" t="n">
        <v>0</v>
      </c>
      <c r="E2785" s="108" t="n">
        <v>0.929418925714293</v>
      </c>
      <c r="F2785" s="24" t="s">
        <v>14342</v>
      </c>
      <c r="G2785" s="24" t="inlineStr">
        <f aca="false">FALSE()</f>
        <is>
          <t/>
        </is>
      </c>
      <c r="H2785" s="24" t="inlineStr">
        <f aca="false">FALSE()</f>
        <is>
          <t/>
        </is>
      </c>
      <c r="I2785" s="24" t="inlineStr">
        <f aca="false">FALSE()</f>
        <is>
          <t/>
        </is>
      </c>
      <c r="J2785" s="24" t="inlineStr">
        <f aca="false">FALSE()</f>
        <is>
          <t/>
        </is>
      </c>
      <c r="K2785" s="24" t="inlineStr">
        <f aca="false">FALSE()</f>
        <is>
          <t/>
        </is>
      </c>
      <c r="L2785" s="24" t="inlineStr">
        <f aca="false">FALSE()</f>
        <is>
          <t/>
        </is>
      </c>
    </row>
    <row r="2786" customFormat="false" ht="15" hidden="false" customHeight="false" outlineLevel="0" collapsed="false">
      <c r="A2786" s="24" t="s">
        <v>15075</v>
      </c>
      <c r="B2786" s="24" t="s">
        <v>15299</v>
      </c>
      <c r="C2786" s="24" t="n">
        <v>2</v>
      </c>
      <c r="D2786" s="108" t="n">
        <v>0</v>
      </c>
      <c r="E2786" s="108" t="n">
        <v>0.929418925714293</v>
      </c>
      <c r="F2786" s="24" t="s">
        <v>14342</v>
      </c>
      <c r="G2786" s="24" t="inlineStr">
        <f aca="false">FALSE()</f>
        <is>
          <t/>
        </is>
      </c>
      <c r="H2786" s="24" t="inlineStr">
        <f aca="false">FALSE()</f>
        <is>
          <t/>
        </is>
      </c>
      <c r="I2786" s="24" t="inlineStr">
        <f aca="false">FALSE()</f>
        <is>
          <t/>
        </is>
      </c>
      <c r="J2786" s="24" t="inlineStr">
        <f aca="false">FALSE()</f>
        <is>
          <t/>
        </is>
      </c>
      <c r="K2786" s="24" t="inlineStr">
        <f aca="false">FALSE()</f>
        <is>
          <t/>
        </is>
      </c>
      <c r="L2786" s="24" t="inlineStr">
        <f aca="false">FALSE()</f>
        <is>
          <t/>
        </is>
      </c>
    </row>
    <row r="2787" customFormat="false" ht="15" hidden="false" customHeight="false" outlineLevel="0" collapsed="false">
      <c r="A2787" s="24" t="s">
        <v>15299</v>
      </c>
      <c r="B2787" s="24" t="s">
        <v>2827</v>
      </c>
      <c r="C2787" s="24" t="n">
        <v>2</v>
      </c>
      <c r="D2787" s="108" t="n">
        <v>0</v>
      </c>
      <c r="E2787" s="108" t="n">
        <v>0.929418925714293</v>
      </c>
      <c r="F2787" s="24" t="s">
        <v>14342</v>
      </c>
      <c r="G2787" s="24" t="inlineStr">
        <f aca="false">FALSE()</f>
        <is>
          <t/>
        </is>
      </c>
      <c r="H2787" s="24" t="inlineStr">
        <f aca="false">FALSE()</f>
        <is>
          <t/>
        </is>
      </c>
      <c r="I2787" s="24" t="inlineStr">
        <f aca="false">FALSE()</f>
        <is>
          <t/>
        </is>
      </c>
      <c r="J2787" s="24" t="inlineStr">
        <f aca="false">FALSE()</f>
        <is>
          <t/>
        </is>
      </c>
      <c r="K2787" s="24" t="inlineStr">
        <f aca="false">FALSE()</f>
        <is>
          <t/>
        </is>
      </c>
      <c r="L2787" s="24" t="inlineStr">
        <f aca="false">FALSE()</f>
        <is>
          <t/>
        </is>
      </c>
    </row>
    <row r="2788" customFormat="false" ht="15" hidden="false" customHeight="false" outlineLevel="0" collapsed="false">
      <c r="A2788" s="24" t="s">
        <v>2827</v>
      </c>
      <c r="B2788" s="24" t="s">
        <v>338</v>
      </c>
      <c r="C2788" s="24" t="n">
        <v>2</v>
      </c>
      <c r="D2788" s="108" t="n">
        <v>0</v>
      </c>
      <c r="E2788" s="108" t="n">
        <v>0.929418925714293</v>
      </c>
      <c r="F2788" s="24" t="s">
        <v>14342</v>
      </c>
      <c r="G2788" s="24" t="inlineStr">
        <f aca="false">FALSE()</f>
        <is>
          <t/>
        </is>
      </c>
      <c r="H2788" s="24" t="inlineStr">
        <f aca="false">FALSE()</f>
        <is>
          <t/>
        </is>
      </c>
      <c r="I2788" s="24" t="inlineStr">
        <f aca="false">FALSE()</f>
        <is>
          <t/>
        </is>
      </c>
      <c r="J2788" s="24" t="inlineStr">
        <f aca="false">FALSE()</f>
        <is>
          <t/>
        </is>
      </c>
      <c r="K2788" s="24" t="inlineStr">
        <f aca="false">FALSE()</f>
        <is>
          <t/>
        </is>
      </c>
      <c r="L2788" s="24" t="inlineStr">
        <f aca="false">FALSE()</f>
        <is>
          <t/>
        </is>
      </c>
    </row>
    <row r="2789" customFormat="false" ht="15" hidden="false" customHeight="false" outlineLevel="0" collapsed="false">
      <c r="A2789" s="24" t="s">
        <v>338</v>
      </c>
      <c r="B2789" s="24" t="s">
        <v>15935</v>
      </c>
      <c r="C2789" s="24" t="n">
        <v>2</v>
      </c>
      <c r="D2789" s="108" t="n">
        <v>0</v>
      </c>
      <c r="E2789" s="108" t="n">
        <v>0.929418925714293</v>
      </c>
      <c r="F2789" s="24" t="s">
        <v>14342</v>
      </c>
      <c r="G2789" s="24" t="inlineStr">
        <f aca="false">FALSE()</f>
        <is>
          <t/>
        </is>
      </c>
      <c r="H2789" s="24" t="inlineStr">
        <f aca="false">FALSE()</f>
        <is>
          <t/>
        </is>
      </c>
      <c r="I2789" s="24" t="inlineStr">
        <f aca="false">FALSE()</f>
        <is>
          <t/>
        </is>
      </c>
      <c r="J2789" s="24" t="n">
        <f aca="false">TRUE()</f>
        <v>1</v>
      </c>
      <c r="K2789" s="24" t="inlineStr">
        <f aca="false">FALSE()</f>
        <is>
          <t/>
        </is>
      </c>
      <c r="L2789" s="24" t="inlineStr">
        <f aca="false">FALSE()</f>
        <is>
          <t/>
        </is>
      </c>
    </row>
    <row r="2790" customFormat="false" ht="15" hidden="false" customHeight="false" outlineLevel="0" collapsed="false">
      <c r="A2790" s="24" t="s">
        <v>15935</v>
      </c>
      <c r="B2790" s="24" t="s">
        <v>15936</v>
      </c>
      <c r="C2790" s="24" t="n">
        <v>2</v>
      </c>
      <c r="D2790" s="108" t="n">
        <v>0</v>
      </c>
      <c r="E2790" s="108" t="n">
        <v>0.929418925714293</v>
      </c>
      <c r="F2790" s="24" t="s">
        <v>14342</v>
      </c>
      <c r="G2790" s="24" t="n">
        <f aca="false">TRUE()</f>
        <v>1</v>
      </c>
      <c r="H2790" s="24" t="inlineStr">
        <f aca="false">FALSE()</f>
        <is>
          <t/>
        </is>
      </c>
      <c r="I2790" s="24" t="inlineStr">
        <f aca="false">FALSE()</f>
        <is>
          <t/>
        </is>
      </c>
      <c r="J2790" s="24" t="n">
        <f aca="false">FALSE()</f>
        <v>0</v>
      </c>
      <c r="K2790" s="24" t="inlineStr">
        <f aca="false">FALSE()</f>
        <is>
          <t/>
        </is>
      </c>
      <c r="L2790" s="24" t="inlineStr">
        <f aca="false">FALSE()</f>
        <is>
          <t/>
        </is>
      </c>
    </row>
    <row r="2791" customFormat="false" ht="15" hidden="false" customHeight="false" outlineLevel="0" collapsed="false">
      <c r="A2791" s="24" t="s">
        <v>15936</v>
      </c>
      <c r="B2791" s="24" t="s">
        <v>15937</v>
      </c>
      <c r="C2791" s="24" t="n">
        <v>2</v>
      </c>
      <c r="D2791" s="108" t="n">
        <v>0</v>
      </c>
      <c r="E2791" s="108" t="n">
        <v>0.929418925714293</v>
      </c>
      <c r="F2791" s="24" t="s">
        <v>14342</v>
      </c>
      <c r="G2791" s="24" t="n">
        <f aca="false">FALSE()</f>
        <v>0</v>
      </c>
      <c r="H2791" s="24" t="inlineStr">
        <f aca="false">FALSE()</f>
        <is>
          <t/>
        </is>
      </c>
      <c r="I2791" s="24" t="inlineStr">
        <f aca="false">FALSE()</f>
        <is>
          <t/>
        </is>
      </c>
      <c r="J2791" s="24" t="inlineStr">
        <f aca="false">FALSE()</f>
        <is>
          <t/>
        </is>
      </c>
      <c r="K2791" s="24" t="inlineStr">
        <f aca="false">FALSE()</f>
        <is>
          <t/>
        </is>
      </c>
      <c r="L2791" s="24" t="inlineStr">
        <f aca="false">FALSE()</f>
        <is>
          <t/>
        </is>
      </c>
    </row>
    <row r="2792" customFormat="false" ht="15" hidden="false" customHeight="false" outlineLevel="0" collapsed="false">
      <c r="A2792" s="24" t="s">
        <v>15937</v>
      </c>
      <c r="B2792" s="24" t="s">
        <v>15938</v>
      </c>
      <c r="C2792" s="24" t="n">
        <v>2</v>
      </c>
      <c r="D2792" s="108" t="n">
        <v>0</v>
      </c>
      <c r="E2792" s="108" t="n">
        <v>0.929418925714293</v>
      </c>
      <c r="F2792" s="24" t="s">
        <v>14342</v>
      </c>
      <c r="G2792" s="24" t="inlineStr">
        <f aca="false">FALSE()</f>
        <is>
          <t/>
        </is>
      </c>
      <c r="H2792" s="24" t="inlineStr">
        <f aca="false">FALSE()</f>
        <is>
          <t/>
        </is>
      </c>
      <c r="I2792" s="24" t="inlineStr">
        <f aca="false">FALSE()</f>
        <is>
          <t/>
        </is>
      </c>
      <c r="J2792" s="24" t="inlineStr">
        <f aca="false">FALSE()</f>
        <is>
          <t/>
        </is>
      </c>
      <c r="K2792" s="24" t="inlineStr">
        <f aca="false">FALSE()</f>
        <is>
          <t/>
        </is>
      </c>
      <c r="L2792" s="24" t="inlineStr">
        <f aca="false">FALSE()</f>
        <is>
          <t/>
        </is>
      </c>
    </row>
    <row r="2793" customFormat="false" ht="15" hidden="false" customHeight="false" outlineLevel="0" collapsed="false">
      <c r="A2793" s="24" t="s">
        <v>338</v>
      </c>
      <c r="B2793" s="24" t="s">
        <v>15940</v>
      </c>
      <c r="C2793" s="24" t="n">
        <v>2</v>
      </c>
      <c r="D2793" s="108" t="n">
        <v>0</v>
      </c>
      <c r="E2793" s="108" t="n">
        <v>0.8750612633917</v>
      </c>
      <c r="F2793" s="24" t="s">
        <v>14347</v>
      </c>
      <c r="G2793" s="24" t="inlineStr">
        <f aca="false">FALSE()</f>
        <is>
          <t/>
        </is>
      </c>
      <c r="H2793" s="24" t="inlineStr">
        <f aca="false">FALSE()</f>
        <is>
          <t/>
        </is>
      </c>
      <c r="I2793" s="24" t="inlineStr">
        <f aca="false">FALSE()</f>
        <is>
          <t/>
        </is>
      </c>
      <c r="J2793" s="24" t="inlineStr">
        <f aca="false">FALSE()</f>
        <is>
          <t/>
        </is>
      </c>
      <c r="K2793" s="24" t="inlineStr">
        <f aca="false">FALSE()</f>
        <is>
          <t/>
        </is>
      </c>
      <c r="L2793" s="24" t="inlineStr">
        <f aca="false">FALSE()</f>
        <is>
          <t/>
        </is>
      </c>
    </row>
    <row r="2794" customFormat="false" ht="15" hidden="false" customHeight="false" outlineLevel="0" collapsed="false">
      <c r="A2794" s="24" t="s">
        <v>15940</v>
      </c>
      <c r="B2794" s="24" t="s">
        <v>15941</v>
      </c>
      <c r="C2794" s="24" t="n">
        <v>2</v>
      </c>
      <c r="D2794" s="108" t="n">
        <v>0</v>
      </c>
      <c r="E2794" s="108" t="n">
        <v>0.8750612633917</v>
      </c>
      <c r="F2794" s="24" t="s">
        <v>14347</v>
      </c>
      <c r="G2794" s="24" t="inlineStr">
        <f aca="false">FALSE()</f>
        <is>
          <t/>
        </is>
      </c>
      <c r="H2794" s="24" t="inlineStr">
        <f aca="false">FALSE()</f>
        <is>
          <t/>
        </is>
      </c>
      <c r="I2794" s="24" t="inlineStr">
        <f aca="false">FALSE()</f>
        <is>
          <t/>
        </is>
      </c>
      <c r="J2794" s="24" t="inlineStr">
        <f aca="false">FALSE()</f>
        <is>
          <t/>
        </is>
      </c>
      <c r="K2794" s="24" t="inlineStr">
        <f aca="false">FALSE()</f>
        <is>
          <t/>
        </is>
      </c>
      <c r="L2794" s="24" t="inlineStr">
        <f aca="false">FALSE()</f>
        <is>
          <t/>
        </is>
      </c>
    </row>
    <row r="2795" customFormat="false" ht="15" hidden="false" customHeight="false" outlineLevel="0" collapsed="false">
      <c r="A2795" s="24" t="s">
        <v>15941</v>
      </c>
      <c r="B2795" s="24" t="s">
        <v>15942</v>
      </c>
      <c r="C2795" s="24" t="n">
        <v>2</v>
      </c>
      <c r="D2795" s="108" t="n">
        <v>0</v>
      </c>
      <c r="E2795" s="108" t="n">
        <v>0.8750612633917</v>
      </c>
      <c r="F2795" s="24" t="s">
        <v>14347</v>
      </c>
      <c r="G2795" s="24" t="inlineStr">
        <f aca="false">FALSE()</f>
        <is>
          <t/>
        </is>
      </c>
      <c r="H2795" s="24" t="inlineStr">
        <f aca="false">FALSE()</f>
        <is>
          <t/>
        </is>
      </c>
      <c r="I2795" s="24" t="inlineStr">
        <f aca="false">FALSE()</f>
        <is>
          <t/>
        </is>
      </c>
      <c r="J2795" s="24" t="inlineStr">
        <f aca="false">FALSE()</f>
        <is>
          <t/>
        </is>
      </c>
      <c r="K2795" s="24" t="inlineStr">
        <f aca="false">FALSE()</f>
        <is>
          <t/>
        </is>
      </c>
      <c r="L2795" s="24" t="inlineStr">
        <f aca="false">FALSE()</f>
        <is>
          <t/>
        </is>
      </c>
    </row>
    <row r="2796" customFormat="false" ht="15" hidden="false" customHeight="false" outlineLevel="0" collapsed="false">
      <c r="A2796" s="24" t="s">
        <v>15942</v>
      </c>
      <c r="B2796" s="24" t="s">
        <v>15134</v>
      </c>
      <c r="C2796" s="24" t="n">
        <v>2</v>
      </c>
      <c r="D2796" s="108" t="n">
        <v>0</v>
      </c>
      <c r="E2796" s="108" t="n">
        <v>0.8750612633917</v>
      </c>
      <c r="F2796" s="24" t="s">
        <v>14347</v>
      </c>
      <c r="G2796" s="24" t="inlineStr">
        <f aca="false">FALSE()</f>
        <is>
          <t/>
        </is>
      </c>
      <c r="H2796" s="24" t="inlineStr">
        <f aca="false">FALSE()</f>
        <is>
          <t/>
        </is>
      </c>
      <c r="I2796" s="24" t="inlineStr">
        <f aca="false">FALSE()</f>
        <is>
          <t/>
        </is>
      </c>
      <c r="J2796" s="24" t="n">
        <f aca="false">TRUE()</f>
        <v>1</v>
      </c>
      <c r="K2796" s="24" t="inlineStr">
        <f aca="false">FALSE()</f>
        <is>
          <t/>
        </is>
      </c>
      <c r="L2796" s="24" t="inlineStr">
        <f aca="false">FALSE()</f>
        <is>
          <t/>
        </is>
      </c>
    </row>
    <row r="2797" customFormat="false" ht="15" hidden="false" customHeight="false" outlineLevel="0" collapsed="false">
      <c r="A2797" s="24" t="s">
        <v>15134</v>
      </c>
      <c r="B2797" s="24" t="s">
        <v>15943</v>
      </c>
      <c r="C2797" s="24" t="n">
        <v>2</v>
      </c>
      <c r="D2797" s="108" t="n">
        <v>0</v>
      </c>
      <c r="E2797" s="108" t="n">
        <v>0.8750612633917</v>
      </c>
      <c r="F2797" s="24" t="s">
        <v>14347</v>
      </c>
      <c r="G2797" s="24" t="n">
        <f aca="false">TRUE()</f>
        <v>1</v>
      </c>
      <c r="H2797" s="24" t="inlineStr">
        <f aca="false">FALSE()</f>
        <is>
          <t/>
        </is>
      </c>
      <c r="I2797" s="24" t="inlineStr">
        <f aca="false">FALSE()</f>
        <is>
          <t/>
        </is>
      </c>
      <c r="J2797" s="24" t="n">
        <f aca="false">FALSE()</f>
        <v>0</v>
      </c>
      <c r="K2797" s="24" t="inlineStr">
        <f aca="false">FALSE()</f>
        <is>
          <t/>
        </is>
      </c>
      <c r="L2797" s="24" t="inlineStr">
        <f aca="false">FALSE()</f>
        <is>
          <t/>
        </is>
      </c>
    </row>
    <row r="2798" customFormat="false" ht="15" hidden="false" customHeight="false" outlineLevel="0" collapsed="false">
      <c r="A2798" s="24" t="s">
        <v>15943</v>
      </c>
      <c r="B2798" s="24" t="s">
        <v>15944</v>
      </c>
      <c r="C2798" s="24" t="n">
        <v>2</v>
      </c>
      <c r="D2798" s="108" t="n">
        <v>0</v>
      </c>
      <c r="E2798" s="108" t="n">
        <v>0.8750612633917</v>
      </c>
      <c r="F2798" s="24" t="s">
        <v>14347</v>
      </c>
      <c r="G2798" s="24" t="n">
        <f aca="false">FALSE()</f>
        <v>0</v>
      </c>
      <c r="H2798" s="24" t="inlineStr">
        <f aca="false">FALSE()</f>
        <is>
          <t/>
        </is>
      </c>
      <c r="I2798" s="24" t="inlineStr">
        <f aca="false">FALSE()</f>
        <is>
          <t/>
        </is>
      </c>
      <c r="J2798" s="24" t="inlineStr">
        <f aca="false">FALSE()</f>
        <is>
          <t/>
        </is>
      </c>
      <c r="K2798" s="24" t="inlineStr">
        <f aca="false">FALSE()</f>
        <is>
          <t/>
        </is>
      </c>
      <c r="L2798" s="24" t="inlineStr">
        <f aca="false">FALSE()</f>
        <is>
          <t/>
        </is>
      </c>
    </row>
    <row r="2799" customFormat="false" ht="15" hidden="false" customHeight="false" outlineLevel="0" collapsed="false">
      <c r="A2799" s="24" t="s">
        <v>15944</v>
      </c>
      <c r="B2799" s="24" t="s">
        <v>2778</v>
      </c>
      <c r="C2799" s="24" t="n">
        <v>2</v>
      </c>
      <c r="D2799" s="108" t="n">
        <v>0</v>
      </c>
      <c r="E2799" s="108" t="n">
        <v>0.8750612633917</v>
      </c>
      <c r="F2799" s="24" t="s">
        <v>14347</v>
      </c>
      <c r="G2799" s="24" t="inlineStr">
        <f aca="false">FALSE()</f>
        <is>
          <t/>
        </is>
      </c>
      <c r="H2799" s="24" t="inlineStr">
        <f aca="false">FALSE()</f>
        <is>
          <t/>
        </is>
      </c>
      <c r="I2799" s="24" t="inlineStr">
        <f aca="false">FALSE()</f>
        <is>
          <t/>
        </is>
      </c>
      <c r="J2799" s="24" t="inlineStr">
        <f aca="false">FALSE()</f>
        <is>
          <t/>
        </is>
      </c>
      <c r="K2799" s="24" t="inlineStr">
        <f aca="false">FALSE()</f>
        <is>
          <t/>
        </is>
      </c>
      <c r="L2799" s="24" t="inlineStr">
        <f aca="false">FALSE()</f>
        <is>
          <t/>
        </is>
      </c>
    </row>
    <row r="2800" customFormat="false" ht="15" hidden="false" customHeight="false" outlineLevel="0" collapsed="false">
      <c r="A2800" s="24" t="s">
        <v>338</v>
      </c>
      <c r="B2800" s="24" t="s">
        <v>14877</v>
      </c>
      <c r="C2800" s="24" t="n">
        <v>4</v>
      </c>
      <c r="D2800" s="108" t="n">
        <v>0</v>
      </c>
      <c r="E2800" s="108" t="n">
        <v>0.903089986991943</v>
      </c>
      <c r="F2800" s="24" t="s">
        <v>14352</v>
      </c>
      <c r="G2800" s="24" t="inlineStr">
        <f aca="false">FALSE()</f>
        <is>
          <t/>
        </is>
      </c>
      <c r="H2800" s="24" t="inlineStr">
        <f aca="false">FALSE()</f>
        <is>
          <t/>
        </is>
      </c>
      <c r="I2800" s="24" t="inlineStr">
        <f aca="false">FALSE()</f>
        <is>
          <t/>
        </is>
      </c>
      <c r="J2800" s="24" t="inlineStr">
        <f aca="false">FALSE()</f>
        <is>
          <t/>
        </is>
      </c>
      <c r="K2800" s="24" t="inlineStr">
        <f aca="false">FALSE()</f>
        <is>
          <t/>
        </is>
      </c>
      <c r="L2800" s="24" t="inlineStr">
        <f aca="false">FALSE()</f>
        <is>
          <t/>
        </is>
      </c>
    </row>
    <row r="2801" customFormat="false" ht="15" hidden="false" customHeight="false" outlineLevel="0" collapsed="false">
      <c r="A2801" s="24" t="s">
        <v>14877</v>
      </c>
      <c r="B2801" s="24" t="s">
        <v>14873</v>
      </c>
      <c r="C2801" s="24" t="n">
        <v>4</v>
      </c>
      <c r="D2801" s="108" t="n">
        <v>0</v>
      </c>
      <c r="E2801" s="108" t="n">
        <v>0.903089986991943</v>
      </c>
      <c r="F2801" s="24" t="s">
        <v>14352</v>
      </c>
      <c r="G2801" s="24" t="inlineStr">
        <f aca="false">FALSE()</f>
        <is>
          <t/>
        </is>
      </c>
      <c r="H2801" s="24" t="inlineStr">
        <f aca="false">FALSE()</f>
        <is>
          <t/>
        </is>
      </c>
      <c r="I2801" s="24" t="inlineStr">
        <f aca="false">FALSE()</f>
        <is>
          <t/>
        </is>
      </c>
      <c r="J2801" s="24" t="inlineStr">
        <f aca="false">FALSE()</f>
        <is>
          <t/>
        </is>
      </c>
      <c r="K2801" s="24" t="inlineStr">
        <f aca="false">FALSE()</f>
        <is>
          <t/>
        </is>
      </c>
      <c r="L2801" s="24" t="inlineStr">
        <f aca="false">FALSE()</f>
        <is>
          <t/>
        </is>
      </c>
    </row>
    <row r="2802" customFormat="false" ht="15" hidden="false" customHeight="false" outlineLevel="0" collapsed="false">
      <c r="A2802" s="24" t="s">
        <v>14873</v>
      </c>
      <c r="B2802" s="24" t="s">
        <v>14886</v>
      </c>
      <c r="C2802" s="24" t="n">
        <v>4</v>
      </c>
      <c r="D2802" s="108" t="n">
        <v>0</v>
      </c>
      <c r="E2802" s="108" t="n">
        <v>0.903089986991943</v>
      </c>
      <c r="F2802" s="24" t="s">
        <v>14352</v>
      </c>
      <c r="G2802" s="24" t="inlineStr">
        <f aca="false">FALSE()</f>
        <is>
          <t/>
        </is>
      </c>
      <c r="H2802" s="24" t="inlineStr">
        <f aca="false">FALSE()</f>
        <is>
          <t/>
        </is>
      </c>
      <c r="I2802" s="24" t="inlineStr">
        <f aca="false">FALSE()</f>
        <is>
          <t/>
        </is>
      </c>
      <c r="J2802" s="24" t="inlineStr">
        <f aca="false">FALSE()</f>
        <is>
          <t/>
        </is>
      </c>
      <c r="K2802" s="24" t="inlineStr">
        <f aca="false">FALSE()</f>
        <is>
          <t/>
        </is>
      </c>
      <c r="L2802" s="24" t="inlineStr">
        <f aca="false">FALSE()</f>
        <is>
          <t/>
        </is>
      </c>
    </row>
    <row r="2803" customFormat="false" ht="15" hidden="false" customHeight="false" outlineLevel="0" collapsed="false">
      <c r="A2803" s="24" t="s">
        <v>14886</v>
      </c>
      <c r="B2803" s="24" t="s">
        <v>14895</v>
      </c>
      <c r="C2803" s="24" t="n">
        <v>4</v>
      </c>
      <c r="D2803" s="108" t="n">
        <v>0</v>
      </c>
      <c r="E2803" s="108" t="n">
        <v>0.903089986991943</v>
      </c>
      <c r="F2803" s="24" t="s">
        <v>14352</v>
      </c>
      <c r="G2803" s="24" t="inlineStr">
        <f aca="false">FALSE()</f>
        <is>
          <t/>
        </is>
      </c>
      <c r="H2803" s="24" t="inlineStr">
        <f aca="false">FALSE()</f>
        <is>
          <t/>
        </is>
      </c>
      <c r="I2803" s="24" t="inlineStr">
        <f aca="false">FALSE()</f>
        <is>
          <t/>
        </is>
      </c>
      <c r="J2803" s="24" t="inlineStr">
        <f aca="false">FALSE()</f>
        <is>
          <t/>
        </is>
      </c>
      <c r="K2803" s="24" t="inlineStr">
        <f aca="false">FALSE()</f>
        <is>
          <t/>
        </is>
      </c>
      <c r="L2803" s="24" t="inlineStr">
        <f aca="false">FALSE()</f>
        <is>
          <t/>
        </is>
      </c>
    </row>
    <row r="2804" customFormat="false" ht="15" hidden="false" customHeight="false" outlineLevel="0" collapsed="false">
      <c r="A2804" s="24" t="s">
        <v>14895</v>
      </c>
      <c r="B2804" s="24" t="s">
        <v>298</v>
      </c>
      <c r="C2804" s="24" t="n">
        <v>3</v>
      </c>
      <c r="D2804" s="108" t="n">
        <v>0.010411561384025</v>
      </c>
      <c r="E2804" s="108" t="n">
        <v>1.02802872360024</v>
      </c>
      <c r="F2804" s="24" t="s">
        <v>14352</v>
      </c>
      <c r="G2804" s="24" t="inlineStr">
        <f aca="false">FALSE()</f>
        <is>
          <t/>
        </is>
      </c>
      <c r="H2804" s="24" t="inlineStr">
        <f aca="false">FALSE()</f>
        <is>
          <t/>
        </is>
      </c>
      <c r="I2804" s="24" t="inlineStr">
        <f aca="false">FALSE()</f>
        <is>
          <t/>
        </is>
      </c>
      <c r="J2804" s="24" t="inlineStr">
        <f aca="false">FALSE()</f>
        <is>
          <t/>
        </is>
      </c>
      <c r="K2804" s="24" t="inlineStr">
        <f aca="false">FALSE()</f>
        <is>
          <t/>
        </is>
      </c>
      <c r="L2804" s="24" t="inlineStr">
        <f aca="false">FALSE()</f>
        <is>
          <t/>
        </is>
      </c>
    </row>
    <row r="2805" customFormat="false" ht="15" hidden="false" customHeight="false" outlineLevel="0" collapsed="false">
      <c r="A2805" s="24" t="s">
        <v>298</v>
      </c>
      <c r="B2805" s="24" t="s">
        <v>15664</v>
      </c>
      <c r="C2805" s="24" t="n">
        <v>3</v>
      </c>
      <c r="D2805" s="108" t="n">
        <v>0.010411561384025</v>
      </c>
      <c r="E2805" s="108" t="n">
        <v>1.02802872360024</v>
      </c>
      <c r="F2805" s="24" t="s">
        <v>14352</v>
      </c>
      <c r="G2805" s="24" t="inlineStr">
        <f aca="false">FALSE()</f>
        <is>
          <t/>
        </is>
      </c>
      <c r="H2805" s="24" t="inlineStr">
        <f aca="false">FALSE()</f>
        <is>
          <t/>
        </is>
      </c>
      <c r="I2805" s="24" t="inlineStr">
        <f aca="false">FALSE()</f>
        <is>
          <t/>
        </is>
      </c>
      <c r="J2805" s="24" t="inlineStr">
        <f aca="false">FALSE()</f>
        <is>
          <t/>
        </is>
      </c>
      <c r="K2805" s="24" t="inlineStr">
        <f aca="false">FALSE()</f>
        <is>
          <t/>
        </is>
      </c>
      <c r="L2805" s="24" t="inlineStr">
        <f aca="false">FALSE()</f>
        <is>
          <t/>
        </is>
      </c>
    </row>
    <row r="2806" customFormat="false" ht="15" hidden="false" customHeight="false" outlineLevel="0" collapsed="false">
      <c r="A2806" s="24" t="s">
        <v>15664</v>
      </c>
      <c r="B2806" s="24" t="s">
        <v>14818</v>
      </c>
      <c r="C2806" s="24" t="n">
        <v>3</v>
      </c>
      <c r="D2806" s="108" t="n">
        <v>0.010411561384025</v>
      </c>
      <c r="E2806" s="108" t="n">
        <v>1.02802872360024</v>
      </c>
      <c r="F2806" s="24" t="s">
        <v>14352</v>
      </c>
      <c r="G2806" s="24" t="inlineStr">
        <f aca="false">FALSE()</f>
        <is>
          <t/>
        </is>
      </c>
      <c r="H2806" s="24" t="inlineStr">
        <f aca="false">FALSE()</f>
        <is>
          <t/>
        </is>
      </c>
      <c r="I2806" s="24" t="inlineStr">
        <f aca="false">FALSE()</f>
        <is>
          <t/>
        </is>
      </c>
      <c r="J2806" s="24" t="inlineStr">
        <f aca="false">FALSE()</f>
        <is>
          <t/>
        </is>
      </c>
      <c r="K2806" s="24" t="inlineStr">
        <f aca="false">FALSE()</f>
        <is>
          <t/>
        </is>
      </c>
      <c r="L2806" s="24" t="inlineStr">
        <f aca="false">FALSE()</f>
        <is>
          <t/>
        </is>
      </c>
    </row>
    <row r="2807" customFormat="false" ht="15" hidden="false" customHeight="false" outlineLevel="0" collapsed="false">
      <c r="A2807" s="24" t="s">
        <v>1369</v>
      </c>
      <c r="B2807" s="24" t="s">
        <v>338</v>
      </c>
      <c r="C2807" s="24" t="n">
        <v>2</v>
      </c>
      <c r="D2807" s="108" t="n">
        <v>0.016723888647999</v>
      </c>
      <c r="E2807" s="108" t="n">
        <v>1.02802872360024</v>
      </c>
      <c r="F2807" s="24" t="s">
        <v>14352</v>
      </c>
      <c r="G2807" s="24" t="inlineStr">
        <f aca="false">FALSE()</f>
        <is>
          <t/>
        </is>
      </c>
      <c r="H2807" s="24" t="inlineStr">
        <f aca="false">FALSE()</f>
        <is>
          <t/>
        </is>
      </c>
      <c r="I2807" s="24" t="inlineStr">
        <f aca="false">FALSE()</f>
        <is>
          <t/>
        </is>
      </c>
      <c r="J2807" s="24" t="inlineStr">
        <f aca="false">FALSE()</f>
        <is>
          <t/>
        </is>
      </c>
      <c r="K2807" s="24" t="inlineStr">
        <f aca="false">FALSE()</f>
        <is>
          <t/>
        </is>
      </c>
      <c r="L2807" s="24" t="inlineStr">
        <f aca="false">FALSE()</f>
        <is>
          <t/>
        </is>
      </c>
    </row>
    <row r="2808" customFormat="false" ht="15" hidden="false" customHeight="false" outlineLevel="0" collapsed="false">
      <c r="A2808" s="24" t="s">
        <v>15266</v>
      </c>
      <c r="B2808" s="24" t="s">
        <v>1402</v>
      </c>
      <c r="C2808" s="24" t="n">
        <v>2</v>
      </c>
      <c r="D2808" s="108" t="n">
        <v>0.0169665587993596</v>
      </c>
      <c r="E2808" s="108" t="n">
        <v>1.53147891704226</v>
      </c>
      <c r="F2808" s="24" t="s">
        <v>14363</v>
      </c>
      <c r="G2808" s="24" t="inlineStr">
        <f aca="false">FALSE()</f>
        <is>
          <t/>
        </is>
      </c>
      <c r="H2808" s="24" t="inlineStr">
        <f aca="false">FALSE()</f>
        <is>
          <t/>
        </is>
      </c>
      <c r="I2808" s="24" t="inlineStr">
        <f aca="false">FALSE()</f>
        <is>
          <t/>
        </is>
      </c>
      <c r="J2808" s="24" t="inlineStr">
        <f aca="false">FALSE()</f>
        <is>
          <t/>
        </is>
      </c>
      <c r="K2808" s="24" t="inlineStr">
        <f aca="false">FALSE()</f>
        <is>
          <t/>
        </is>
      </c>
      <c r="L2808" s="24" t="inlineStr">
        <f aca="false">FALSE()</f>
        <is>
          <t/>
        </is>
      </c>
    </row>
    <row r="2809" customFormat="false" ht="15" hidden="false" customHeight="false" outlineLevel="0" collapsed="false">
      <c r="A2809" s="24" t="s">
        <v>1402</v>
      </c>
      <c r="B2809" s="24" t="s">
        <v>16018</v>
      </c>
      <c r="C2809" s="24" t="n">
        <v>2</v>
      </c>
      <c r="D2809" s="108" t="n">
        <v>0.0169665587993596</v>
      </c>
      <c r="E2809" s="108" t="n">
        <v>1.35538765798657</v>
      </c>
      <c r="F2809" s="24" t="s">
        <v>14363</v>
      </c>
      <c r="G2809" s="24" t="inlineStr">
        <f aca="false">FALSE()</f>
        <is>
          <t/>
        </is>
      </c>
      <c r="H2809" s="24" t="inlineStr">
        <f aca="false">FALSE()</f>
        <is>
          <t/>
        </is>
      </c>
      <c r="I2809" s="24" t="inlineStr">
        <f aca="false">FALSE()</f>
        <is>
          <t/>
        </is>
      </c>
      <c r="J2809" s="24" t="inlineStr">
        <f aca="false">FALSE()</f>
        <is>
          <t/>
        </is>
      </c>
      <c r="K2809" s="24" t="inlineStr">
        <f aca="false">FALSE()</f>
        <is>
          <t/>
        </is>
      </c>
      <c r="L2809" s="24" t="inlineStr">
        <f aca="false">FALSE()</f>
        <is>
          <t/>
        </is>
      </c>
    </row>
    <row r="2810" customFormat="false" ht="15" hidden="false" customHeight="false" outlineLevel="0" collapsed="false">
      <c r="A2810" s="24" t="s">
        <v>16018</v>
      </c>
      <c r="B2810" s="24" t="s">
        <v>16019</v>
      </c>
      <c r="C2810" s="24" t="n">
        <v>2</v>
      </c>
      <c r="D2810" s="108" t="n">
        <v>0.0169665587993596</v>
      </c>
      <c r="E2810" s="108" t="n">
        <v>1.53147891704226</v>
      </c>
      <c r="F2810" s="24" t="s">
        <v>14363</v>
      </c>
      <c r="G2810" s="24" t="inlineStr">
        <f aca="false">FALSE()</f>
        <is>
          <t/>
        </is>
      </c>
      <c r="H2810" s="24" t="inlineStr">
        <f aca="false">FALSE()</f>
        <is>
          <t/>
        </is>
      </c>
      <c r="I2810" s="24" t="inlineStr">
        <f aca="false">FALSE()</f>
        <is>
          <t/>
        </is>
      </c>
      <c r="J2810" s="24" t="inlineStr">
        <f aca="false">FALSE()</f>
        <is>
          <t/>
        </is>
      </c>
      <c r="K2810" s="24" t="inlineStr">
        <f aca="false">FALSE()</f>
        <is>
          <t/>
        </is>
      </c>
      <c r="L2810" s="24" t="inlineStr">
        <f aca="false">FALSE()</f>
        <is>
          <t/>
        </is>
      </c>
    </row>
    <row r="2811" customFormat="false" ht="15" hidden="false" customHeight="false" outlineLevel="0" collapsed="false">
      <c r="A2811" s="24" t="s">
        <v>16019</v>
      </c>
      <c r="B2811" s="24" t="s">
        <v>338</v>
      </c>
      <c r="C2811" s="24" t="n">
        <v>2</v>
      </c>
      <c r="D2811" s="108" t="n">
        <v>0.0169665587993596</v>
      </c>
      <c r="E2811" s="108" t="n">
        <v>0.929418925714293</v>
      </c>
      <c r="F2811" s="24" t="s">
        <v>14363</v>
      </c>
      <c r="G2811" s="24" t="inlineStr">
        <f aca="false">FALSE()</f>
        <is>
          <t/>
        </is>
      </c>
      <c r="H2811" s="24" t="inlineStr">
        <f aca="false">FALSE()</f>
        <is>
          <t/>
        </is>
      </c>
      <c r="I2811" s="24" t="inlineStr">
        <f aca="false">FALSE()</f>
        <is>
          <t/>
        </is>
      </c>
      <c r="J2811" s="24" t="inlineStr">
        <f aca="false">FALSE()</f>
        <is>
          <t/>
        </is>
      </c>
      <c r="K2811" s="24" t="inlineStr">
        <f aca="false">FALSE()</f>
        <is>
          <t/>
        </is>
      </c>
      <c r="L2811" s="24" t="inlineStr">
        <f aca="false">FALSE()</f>
        <is>
          <t/>
        </is>
      </c>
    </row>
    <row r="2812" customFormat="false" ht="15" hidden="false" customHeight="false" outlineLevel="0" collapsed="false">
      <c r="A2812" s="24" t="s">
        <v>15485</v>
      </c>
      <c r="B2812" s="24" t="s">
        <v>338</v>
      </c>
      <c r="C2812" s="24" t="n">
        <v>2</v>
      </c>
      <c r="D2812" s="108" t="n">
        <v>0.0169665587993596</v>
      </c>
      <c r="E2812" s="108" t="n">
        <v>0.753327666658611</v>
      </c>
      <c r="F2812" s="24" t="s">
        <v>14363</v>
      </c>
      <c r="G2812" s="24" t="n">
        <f aca="false">TRUE()</f>
        <v>1</v>
      </c>
      <c r="H2812" s="24" t="inlineStr">
        <f aca="false">FALSE()</f>
        <is>
          <t/>
        </is>
      </c>
      <c r="I2812" s="24" t="inlineStr">
        <f aca="false">FALSE()</f>
        <is>
          <t/>
        </is>
      </c>
      <c r="J2812" s="24" t="inlineStr">
        <f aca="false">FALSE()</f>
        <is>
          <t/>
        </is>
      </c>
      <c r="K2812" s="24" t="inlineStr">
        <f aca="false">FALSE()</f>
        <is>
          <t/>
        </is>
      </c>
      <c r="L2812" s="24" t="inlineStr">
        <f aca="false">FALSE()</f>
        <is>
          <t/>
        </is>
      </c>
    </row>
    <row r="2813" customFormat="false" ht="15" hidden="false" customHeight="false" outlineLevel="0" collapsed="false">
      <c r="A2813" s="24" t="s">
        <v>15359</v>
      </c>
      <c r="B2813" s="24" t="s">
        <v>15453</v>
      </c>
      <c r="C2813" s="24" t="n">
        <v>2</v>
      </c>
      <c r="D2813" s="108" t="n">
        <v>0.0169665587993596</v>
      </c>
      <c r="E2813" s="108" t="n">
        <v>1.53147891704226</v>
      </c>
      <c r="F2813" s="24" t="s">
        <v>14363</v>
      </c>
      <c r="G2813" s="24" t="n">
        <f aca="false">FALSE()</f>
        <v>0</v>
      </c>
      <c r="H2813" s="24" t="inlineStr">
        <f aca="false">FALSE()</f>
        <is>
          <t/>
        </is>
      </c>
      <c r="I2813" s="24" t="inlineStr">
        <f aca="false">FALSE()</f>
        <is>
          <t/>
        </is>
      </c>
      <c r="J2813" s="24" t="inlineStr">
        <f aca="false">FALSE()</f>
        <is>
          <t/>
        </is>
      </c>
      <c r="K2813" s="24" t="inlineStr">
        <f aca="false">FALSE()</f>
        <is>
          <t/>
        </is>
      </c>
      <c r="L2813" s="24" t="inlineStr">
        <f aca="false">FALSE()</f>
        <is>
          <t/>
        </is>
      </c>
    </row>
    <row r="2814" customFormat="false" ht="15" hidden="false" customHeight="false" outlineLevel="0" collapsed="false">
      <c r="A2814" s="24" t="s">
        <v>15453</v>
      </c>
      <c r="B2814" s="24" t="s">
        <v>15496</v>
      </c>
      <c r="C2814" s="24" t="n">
        <v>2</v>
      </c>
      <c r="D2814" s="108" t="n">
        <v>0.0169665587993596</v>
      </c>
      <c r="E2814" s="108" t="n">
        <v>1.23044892137827</v>
      </c>
      <c r="F2814" s="24" t="s">
        <v>14363</v>
      </c>
      <c r="G2814" s="24" t="inlineStr">
        <f aca="false">FALSE()</f>
        <is>
          <t/>
        </is>
      </c>
      <c r="H2814" s="24" t="inlineStr">
        <f aca="false">FALSE()</f>
        <is>
          <t/>
        </is>
      </c>
      <c r="I2814" s="24" t="inlineStr">
        <f aca="false">FALSE()</f>
        <is>
          <t/>
        </is>
      </c>
      <c r="J2814" s="24" t="inlineStr">
        <f aca="false">FALSE()</f>
        <is>
          <t/>
        </is>
      </c>
      <c r="K2814" s="24" t="inlineStr">
        <f aca="false">FALSE()</f>
        <is>
          <t/>
        </is>
      </c>
      <c r="L2814" s="24" t="inlineStr">
        <f aca="false">FALSE()</f>
        <is>
          <t/>
        </is>
      </c>
    </row>
    <row r="2815" customFormat="false" ht="15" hidden="false" customHeight="false" outlineLevel="0" collapsed="false">
      <c r="A2815" s="24" t="s">
        <v>15496</v>
      </c>
      <c r="B2815" s="24" t="s">
        <v>15144</v>
      </c>
      <c r="C2815" s="24" t="n">
        <v>2</v>
      </c>
      <c r="D2815" s="108" t="n">
        <v>0.0169665587993596</v>
      </c>
      <c r="E2815" s="108" t="n">
        <v>1.23044892137827</v>
      </c>
      <c r="F2815" s="24" t="s">
        <v>14363</v>
      </c>
      <c r="G2815" s="24" t="inlineStr">
        <f aca="false">FALSE()</f>
        <is>
          <t/>
        </is>
      </c>
      <c r="H2815" s="24" t="inlineStr">
        <f aca="false">FALSE()</f>
        <is>
          <t/>
        </is>
      </c>
      <c r="I2815" s="24" t="inlineStr">
        <f aca="false">FALSE()</f>
        <is>
          <t/>
        </is>
      </c>
      <c r="J2815" s="24" t="inlineStr">
        <f aca="false">FALSE()</f>
        <is>
          <t/>
        </is>
      </c>
      <c r="K2815" s="24" t="inlineStr">
        <f aca="false">FALSE()</f>
        <is>
          <t/>
        </is>
      </c>
      <c r="L2815" s="24" t="inlineStr">
        <f aca="false">FALSE()</f>
        <is>
          <t/>
        </is>
      </c>
    </row>
    <row r="2816" customFormat="false" ht="15" hidden="false" customHeight="false" outlineLevel="0" collapsed="false">
      <c r="A2816" s="24" t="s">
        <v>15144</v>
      </c>
      <c r="B2816" s="24" t="s">
        <v>338</v>
      </c>
      <c r="C2816" s="24" t="n">
        <v>2</v>
      </c>
      <c r="D2816" s="108" t="n">
        <v>0.0169665587993596</v>
      </c>
      <c r="E2816" s="108" t="n">
        <v>0.929418925714293</v>
      </c>
      <c r="F2816" s="24" t="s">
        <v>14363</v>
      </c>
      <c r="G2816" s="24" t="inlineStr">
        <f aca="false">FALSE()</f>
        <is>
          <t/>
        </is>
      </c>
      <c r="H2816" s="24" t="inlineStr">
        <f aca="false">FALSE()</f>
        <is>
          <t/>
        </is>
      </c>
      <c r="I2816" s="24" t="inlineStr">
        <f aca="false">FALSE()</f>
        <is>
          <t/>
        </is>
      </c>
      <c r="J2816" s="24" t="inlineStr">
        <f aca="false">FALSE()</f>
        <is>
          <t/>
        </is>
      </c>
      <c r="K2816" s="24" t="inlineStr">
        <f aca="false">FALSE()</f>
        <is>
          <t/>
        </is>
      </c>
      <c r="L2816" s="24" t="inlineStr">
        <f aca="false">FALSE()</f>
        <is>
          <t/>
        </is>
      </c>
    </row>
    <row r="2817" customFormat="false" ht="15" hidden="false" customHeight="false" outlineLevel="0" collapsed="false">
      <c r="A2817" s="24" t="s">
        <v>338</v>
      </c>
      <c r="B2817" s="24" t="s">
        <v>15291</v>
      </c>
      <c r="C2817" s="24" t="n">
        <v>2</v>
      </c>
      <c r="D2817" s="108" t="n">
        <v>0.0169665587993596</v>
      </c>
      <c r="E2817" s="108" t="n">
        <v>0.98741087269198</v>
      </c>
      <c r="F2817" s="24" t="s">
        <v>14363</v>
      </c>
      <c r="G2817" s="24" t="inlineStr">
        <f aca="false">FALSE()</f>
        <is>
          <t/>
        </is>
      </c>
      <c r="H2817" s="24" t="inlineStr">
        <f aca="false">FALSE()</f>
        <is>
          <t/>
        </is>
      </c>
      <c r="I2817" s="24" t="inlineStr">
        <f aca="false">FALSE()</f>
        <is>
          <t/>
        </is>
      </c>
      <c r="J2817" s="24" t="inlineStr">
        <f aca="false">FALSE()</f>
        <is>
          <t/>
        </is>
      </c>
      <c r="K2817" s="24" t="inlineStr">
        <f aca="false">FALSE()</f>
        <is>
          <t/>
        </is>
      </c>
      <c r="L2817" s="24" t="inlineStr">
        <f aca="false">FALSE()</f>
        <is>
          <t/>
        </is>
      </c>
    </row>
    <row r="2818" customFormat="false" ht="15" hidden="false" customHeight="false" outlineLevel="0" collapsed="false">
      <c r="A2818" s="24" t="s">
        <v>15291</v>
      </c>
      <c r="B2818" s="24" t="s">
        <v>15130</v>
      </c>
      <c r="C2818" s="24" t="n">
        <v>2</v>
      </c>
      <c r="D2818" s="108" t="n">
        <v>0.0169665587993596</v>
      </c>
      <c r="E2818" s="108" t="n">
        <v>1.53147891704226</v>
      </c>
      <c r="F2818" s="24" t="s">
        <v>14363</v>
      </c>
      <c r="G2818" s="24" t="inlineStr">
        <f aca="false">FALSE()</f>
        <is>
          <t/>
        </is>
      </c>
      <c r="H2818" s="24" t="inlineStr">
        <f aca="false">FALSE()</f>
        <is>
          <t/>
        </is>
      </c>
      <c r="I2818" s="24" t="inlineStr">
        <f aca="false">FALSE()</f>
        <is>
          <t/>
        </is>
      </c>
      <c r="J2818" s="24" t="inlineStr">
        <f aca="false">FALSE()</f>
        <is>
          <t/>
        </is>
      </c>
      <c r="K2818" s="24" t="inlineStr">
        <f aca="false">FALSE()</f>
        <is>
          <t/>
        </is>
      </c>
      <c r="L2818" s="24" t="inlineStr">
        <f aca="false">FALSE()</f>
        <is>
          <t/>
        </is>
      </c>
    </row>
    <row r="2819" customFormat="false" ht="15" hidden="false" customHeight="false" outlineLevel="0" collapsed="false">
      <c r="A2819" s="24" t="s">
        <v>15130</v>
      </c>
      <c r="B2819" s="24" t="s">
        <v>16046</v>
      </c>
      <c r="C2819" s="24" t="n">
        <v>2</v>
      </c>
      <c r="D2819" s="108" t="n">
        <v>0.0169665587993596</v>
      </c>
      <c r="E2819" s="108" t="n">
        <v>1.53147891704226</v>
      </c>
      <c r="F2819" s="24" t="s">
        <v>14363</v>
      </c>
      <c r="G2819" s="24" t="inlineStr">
        <f aca="false">FALSE()</f>
        <is>
          <t/>
        </is>
      </c>
      <c r="H2819" s="24" t="inlineStr">
        <f aca="false">FALSE()</f>
        <is>
          <t/>
        </is>
      </c>
      <c r="I2819" s="24" t="inlineStr">
        <f aca="false">FALSE()</f>
        <is>
          <t/>
        </is>
      </c>
      <c r="J2819" s="24" t="inlineStr">
        <f aca="false">FALSE()</f>
        <is>
          <t/>
        </is>
      </c>
      <c r="K2819" s="24" t="inlineStr">
        <f aca="false">FALSE()</f>
        <is>
          <t/>
        </is>
      </c>
      <c r="L2819" s="24" t="inlineStr">
        <f aca="false">FALSE()</f>
        <is>
          <t/>
        </is>
      </c>
    </row>
    <row r="2820" customFormat="false" ht="15" hidden="false" customHeight="false" outlineLevel="0" collapsed="false">
      <c r="A2820" s="24" t="s">
        <v>16046</v>
      </c>
      <c r="B2820" s="24" t="s">
        <v>14863</v>
      </c>
      <c r="C2820" s="24" t="n">
        <v>2</v>
      </c>
      <c r="D2820" s="108" t="n">
        <v>0.0169665587993596</v>
      </c>
      <c r="E2820" s="108" t="n">
        <v>1.53147891704226</v>
      </c>
      <c r="F2820" s="24" t="s">
        <v>14363</v>
      </c>
      <c r="G2820" s="24" t="inlineStr">
        <f aca="false">FALSE()</f>
        <is>
          <t/>
        </is>
      </c>
      <c r="H2820" s="24" t="inlineStr">
        <f aca="false">FALSE()</f>
        <is>
          <t/>
        </is>
      </c>
      <c r="I2820" s="24" t="inlineStr">
        <f aca="false">FALSE()</f>
        <is>
          <t/>
        </is>
      </c>
      <c r="J2820" s="24" t="inlineStr">
        <f aca="false">FALSE()</f>
        <is>
          <t/>
        </is>
      </c>
      <c r="K2820" s="24" t="inlineStr">
        <f aca="false">FALSE()</f>
        <is>
          <t/>
        </is>
      </c>
      <c r="L2820" s="24" t="inlineStr">
        <f aca="false">FALSE()</f>
        <is>
          <t/>
        </is>
      </c>
    </row>
    <row r="2821" customFormat="false" ht="15" hidden="false" customHeight="false" outlineLevel="0" collapsed="false">
      <c r="A2821" s="24" t="s">
        <v>14863</v>
      </c>
      <c r="B2821" s="24" t="s">
        <v>15621</v>
      </c>
      <c r="C2821" s="24" t="n">
        <v>2</v>
      </c>
      <c r="D2821" s="108" t="n">
        <v>0.0169665587993596</v>
      </c>
      <c r="E2821" s="108" t="n">
        <v>1.53147891704226</v>
      </c>
      <c r="F2821" s="24" t="s">
        <v>14363</v>
      </c>
      <c r="G2821" s="24" t="inlineStr">
        <f aca="false">FALSE()</f>
        <is>
          <t/>
        </is>
      </c>
      <c r="H2821" s="24" t="inlineStr">
        <f aca="false">FALSE()</f>
        <is>
          <t/>
        </is>
      </c>
      <c r="I2821" s="24" t="inlineStr">
        <f aca="false">FALSE()</f>
        <is>
          <t/>
        </is>
      </c>
      <c r="J2821" s="24" t="inlineStr">
        <f aca="false">FALSE()</f>
        <is>
          <t/>
        </is>
      </c>
      <c r="K2821" s="24" t="inlineStr">
        <f aca="false">FALSE()</f>
        <is>
          <t/>
        </is>
      </c>
      <c r="L2821" s="24" t="inlineStr">
        <f aca="false">FALSE()</f>
        <is>
          <t/>
        </is>
      </c>
    </row>
    <row r="2822" customFormat="false" ht="15" hidden="false" customHeight="false" outlineLevel="0" collapsed="false">
      <c r="A2822" s="24" t="s">
        <v>15621</v>
      </c>
      <c r="B2822" s="24" t="s">
        <v>15689</v>
      </c>
      <c r="C2822" s="24" t="n">
        <v>2</v>
      </c>
      <c r="D2822" s="108" t="n">
        <v>0.0169665587993596</v>
      </c>
      <c r="E2822" s="108" t="n">
        <v>1.53147891704226</v>
      </c>
      <c r="F2822" s="24" t="s">
        <v>14363</v>
      </c>
      <c r="G2822" s="24" t="inlineStr">
        <f aca="false">FALSE()</f>
        <is>
          <t/>
        </is>
      </c>
      <c r="H2822" s="24" t="inlineStr">
        <f aca="false">FALSE()</f>
        <is>
          <t/>
        </is>
      </c>
      <c r="I2822" s="24" t="inlineStr">
        <f aca="false">FALSE()</f>
        <is>
          <t/>
        </is>
      </c>
      <c r="J2822" s="24" t="inlineStr">
        <f aca="false">FALSE()</f>
        <is>
          <t/>
        </is>
      </c>
      <c r="K2822" s="24" t="inlineStr">
        <f aca="false">FALSE()</f>
        <is>
          <t/>
        </is>
      </c>
      <c r="L2822" s="24" t="inlineStr">
        <f aca="false">FALSE()</f>
        <is>
          <t/>
        </is>
      </c>
    </row>
    <row r="2823" customFormat="false" ht="15" hidden="false" customHeight="false" outlineLevel="0" collapsed="false">
      <c r="A2823" s="24" t="s">
        <v>15689</v>
      </c>
      <c r="B2823" s="24" t="s">
        <v>15111</v>
      </c>
      <c r="C2823" s="24" t="n">
        <v>2</v>
      </c>
      <c r="D2823" s="108" t="n">
        <v>0.0169665587993596</v>
      </c>
      <c r="E2823" s="108" t="n">
        <v>1.53147891704226</v>
      </c>
      <c r="F2823" s="24" t="s">
        <v>14363</v>
      </c>
      <c r="G2823" s="24" t="inlineStr">
        <f aca="false">FALSE()</f>
        <is>
          <t/>
        </is>
      </c>
      <c r="H2823" s="24" t="inlineStr">
        <f aca="false">FALSE()</f>
        <is>
          <t/>
        </is>
      </c>
      <c r="I2823" s="24" t="inlineStr">
        <f aca="false">FALSE()</f>
        <is>
          <t/>
        </is>
      </c>
      <c r="J2823" s="24" t="inlineStr">
        <f aca="false">FALSE()</f>
        <is>
          <t/>
        </is>
      </c>
      <c r="K2823" s="24" t="inlineStr">
        <f aca="false">FALSE()</f>
        <is>
          <t/>
        </is>
      </c>
      <c r="L2823" s="24" t="inlineStr">
        <f aca="false">FALSE()</f>
        <is>
          <t/>
        </is>
      </c>
    </row>
    <row r="2824" customFormat="false" ht="15" hidden="false" customHeight="false" outlineLevel="0" collapsed="false">
      <c r="A2824" s="24" t="s">
        <v>15111</v>
      </c>
      <c r="B2824" s="24" t="s">
        <v>15183</v>
      </c>
      <c r="C2824" s="24" t="n">
        <v>2</v>
      </c>
      <c r="D2824" s="108" t="n">
        <v>0.0169665587993596</v>
      </c>
      <c r="E2824" s="108" t="n">
        <v>1.53147891704226</v>
      </c>
      <c r="F2824" s="24" t="s">
        <v>14363</v>
      </c>
      <c r="G2824" s="24" t="inlineStr">
        <f aca="false">FALSE()</f>
        <is>
          <t/>
        </is>
      </c>
      <c r="H2824" s="24" t="inlineStr">
        <f aca="false">FALSE()</f>
        <is>
          <t/>
        </is>
      </c>
      <c r="I2824" s="24" t="inlineStr">
        <f aca="false">FALSE()</f>
        <is>
          <t/>
        </is>
      </c>
      <c r="J2824" s="24" t="inlineStr">
        <f aca="false">FALSE()</f>
        <is>
          <t/>
        </is>
      </c>
      <c r="K2824" s="24" t="inlineStr">
        <f aca="false">FALSE()</f>
        <is>
          <t/>
        </is>
      </c>
      <c r="L2824" s="24" t="inlineStr">
        <f aca="false">FALSE()</f>
        <is>
          <t/>
        </is>
      </c>
    </row>
    <row r="2825" customFormat="false" ht="15" hidden="false" customHeight="false" outlineLevel="0" collapsed="false">
      <c r="A2825" s="24" t="s">
        <v>15695</v>
      </c>
      <c r="B2825" s="24" t="s">
        <v>15696</v>
      </c>
      <c r="C2825" s="24" t="n">
        <v>3</v>
      </c>
      <c r="D2825" s="108" t="n">
        <v>0</v>
      </c>
      <c r="E2825" s="108" t="n">
        <v>1.09108046934733</v>
      </c>
      <c r="F2825" s="24" t="s">
        <v>14370</v>
      </c>
      <c r="G2825" s="24" t="inlineStr">
        <f aca="false">FALSE()</f>
        <is>
          <t/>
        </is>
      </c>
      <c r="H2825" s="24" t="inlineStr">
        <f aca="false">FALSE()</f>
        <is>
          <t/>
        </is>
      </c>
      <c r="I2825" s="24" t="inlineStr">
        <f aca="false">FALSE()</f>
        <is>
          <t/>
        </is>
      </c>
      <c r="J2825" s="24" t="inlineStr">
        <f aca="false">FALSE()</f>
        <is>
          <t/>
        </is>
      </c>
      <c r="K2825" s="24" t="inlineStr">
        <f aca="false">FALSE()</f>
        <is>
          <t/>
        </is>
      </c>
      <c r="L2825" s="24" t="inlineStr">
        <f aca="false">FALSE()</f>
        <is>
          <t/>
        </is>
      </c>
    </row>
    <row r="2826" customFormat="false" ht="15" hidden="false" customHeight="false" outlineLevel="0" collapsed="false">
      <c r="A2826" s="24" t="s">
        <v>15696</v>
      </c>
      <c r="B2826" s="24" t="s">
        <v>15325</v>
      </c>
      <c r="C2826" s="24" t="n">
        <v>3</v>
      </c>
      <c r="D2826" s="108" t="n">
        <v>0</v>
      </c>
      <c r="E2826" s="108" t="n">
        <v>1.09108046934733</v>
      </c>
      <c r="F2826" s="24" t="s">
        <v>14370</v>
      </c>
      <c r="G2826" s="24" t="inlineStr">
        <f aca="false">FALSE()</f>
        <is>
          <t/>
        </is>
      </c>
      <c r="H2826" s="24" t="inlineStr">
        <f aca="false">FALSE()</f>
        <is>
          <t/>
        </is>
      </c>
      <c r="I2826" s="24" t="inlineStr">
        <f aca="false">FALSE()</f>
        <is>
          <t/>
        </is>
      </c>
      <c r="J2826" s="24" t="inlineStr">
        <f aca="false">FALSE()</f>
        <is>
          <t/>
        </is>
      </c>
      <c r="K2826" s="24" t="inlineStr">
        <f aca="false">FALSE()</f>
        <is>
          <t/>
        </is>
      </c>
      <c r="L2826" s="24" t="inlineStr">
        <f aca="false">FALSE()</f>
        <is>
          <t/>
        </is>
      </c>
    </row>
    <row r="2827" customFormat="false" ht="15" hidden="false" customHeight="false" outlineLevel="0" collapsed="false">
      <c r="A2827" s="24" t="s">
        <v>15325</v>
      </c>
      <c r="B2827" s="24" t="s">
        <v>15697</v>
      </c>
      <c r="C2827" s="24" t="n">
        <v>3</v>
      </c>
      <c r="D2827" s="108" t="n">
        <v>0</v>
      </c>
      <c r="E2827" s="108" t="n">
        <v>1.09108046934733</v>
      </c>
      <c r="F2827" s="24" t="s">
        <v>14370</v>
      </c>
      <c r="G2827" s="24" t="inlineStr">
        <f aca="false">FALSE()</f>
        <is>
          <t/>
        </is>
      </c>
      <c r="H2827" s="24" t="inlineStr">
        <f aca="false">FALSE()</f>
        <is>
          <t/>
        </is>
      </c>
      <c r="I2827" s="24" t="inlineStr">
        <f aca="false">FALSE()</f>
        <is>
          <t/>
        </is>
      </c>
      <c r="J2827" s="24" t="inlineStr">
        <f aca="false">FALSE()</f>
        <is>
          <t/>
        </is>
      </c>
      <c r="K2827" s="24" t="inlineStr">
        <f aca="false">FALSE()</f>
        <is>
          <t/>
        </is>
      </c>
      <c r="L2827" s="24" t="inlineStr">
        <f aca="false">FALSE()</f>
        <is>
          <t/>
        </is>
      </c>
    </row>
    <row r="2828" customFormat="false" ht="15" hidden="false" customHeight="false" outlineLevel="0" collapsed="false">
      <c r="A2828" s="24" t="s">
        <v>15697</v>
      </c>
      <c r="B2828" s="24" t="s">
        <v>15698</v>
      </c>
      <c r="C2828" s="24" t="n">
        <v>3</v>
      </c>
      <c r="D2828" s="108" t="n">
        <v>0</v>
      </c>
      <c r="E2828" s="108" t="n">
        <v>1.09108046934733</v>
      </c>
      <c r="F2828" s="24" t="s">
        <v>14370</v>
      </c>
      <c r="G2828" s="24" t="inlineStr">
        <f aca="false">FALSE()</f>
        <is>
          <t/>
        </is>
      </c>
      <c r="H2828" s="24" t="inlineStr">
        <f aca="false">FALSE()</f>
        <is>
          <t/>
        </is>
      </c>
      <c r="I2828" s="24" t="inlineStr">
        <f aca="false">FALSE()</f>
        <is>
          <t/>
        </is>
      </c>
      <c r="J2828" s="24" t="inlineStr">
        <f aca="false">FALSE()</f>
        <is>
          <t/>
        </is>
      </c>
      <c r="K2828" s="24" t="inlineStr">
        <f aca="false">FALSE()</f>
        <is>
          <t/>
        </is>
      </c>
      <c r="L2828" s="24" t="inlineStr">
        <f aca="false">FALSE()</f>
        <is>
          <t/>
        </is>
      </c>
    </row>
    <row r="2829" customFormat="false" ht="15" hidden="false" customHeight="false" outlineLevel="0" collapsed="false">
      <c r="A2829" s="24" t="s">
        <v>15698</v>
      </c>
      <c r="B2829" s="24" t="s">
        <v>15699</v>
      </c>
      <c r="C2829" s="24" t="n">
        <v>3</v>
      </c>
      <c r="D2829" s="108" t="n">
        <v>0</v>
      </c>
      <c r="E2829" s="108" t="n">
        <v>1.09108046934733</v>
      </c>
      <c r="F2829" s="24" t="s">
        <v>14370</v>
      </c>
      <c r="G2829" s="24" t="inlineStr">
        <f aca="false">FALSE()</f>
        <is>
          <t/>
        </is>
      </c>
      <c r="H2829" s="24" t="inlineStr">
        <f aca="false">FALSE()</f>
        <is>
          <t/>
        </is>
      </c>
      <c r="I2829" s="24" t="inlineStr">
        <f aca="false">FALSE()</f>
        <is>
          <t/>
        </is>
      </c>
      <c r="J2829" s="24" t="inlineStr">
        <f aca="false">FALSE()</f>
        <is>
          <t/>
        </is>
      </c>
      <c r="K2829" s="24" t="inlineStr">
        <f aca="false">FALSE()</f>
        <is>
          <t/>
        </is>
      </c>
      <c r="L2829" s="24" t="inlineStr">
        <f aca="false">FALSE()</f>
        <is>
          <t/>
        </is>
      </c>
    </row>
    <row r="2830" customFormat="false" ht="15" hidden="false" customHeight="false" outlineLevel="0" collapsed="false">
      <c r="A2830" s="24" t="s">
        <v>15699</v>
      </c>
      <c r="B2830" s="24" t="s">
        <v>15700</v>
      </c>
      <c r="C2830" s="24" t="n">
        <v>3</v>
      </c>
      <c r="D2830" s="108" t="n">
        <v>0</v>
      </c>
      <c r="E2830" s="108" t="n">
        <v>1.09108046934733</v>
      </c>
      <c r="F2830" s="24" t="s">
        <v>14370</v>
      </c>
      <c r="G2830" s="24" t="inlineStr">
        <f aca="false">FALSE()</f>
        <is>
          <t/>
        </is>
      </c>
      <c r="H2830" s="24" t="inlineStr">
        <f aca="false">FALSE()</f>
        <is>
          <t/>
        </is>
      </c>
      <c r="I2830" s="24" t="inlineStr">
        <f aca="false">FALSE()</f>
        <is>
          <t/>
        </is>
      </c>
      <c r="J2830" s="24" t="inlineStr">
        <f aca="false">FALSE()</f>
        <is>
          <t/>
        </is>
      </c>
      <c r="K2830" s="24" t="inlineStr">
        <f aca="false">FALSE()</f>
        <is>
          <t/>
        </is>
      </c>
      <c r="L2830" s="24" t="inlineStr">
        <f aca="false">FALSE()</f>
        <is>
          <t/>
        </is>
      </c>
    </row>
    <row r="2831" customFormat="false" ht="15" hidden="false" customHeight="false" outlineLevel="0" collapsed="false">
      <c r="A2831" s="24" t="s">
        <v>15700</v>
      </c>
      <c r="B2831" s="24" t="s">
        <v>15236</v>
      </c>
      <c r="C2831" s="24" t="n">
        <v>3</v>
      </c>
      <c r="D2831" s="108" t="n">
        <v>0</v>
      </c>
      <c r="E2831" s="108" t="n">
        <v>1.09108046934733</v>
      </c>
      <c r="F2831" s="24" t="s">
        <v>14370</v>
      </c>
      <c r="G2831" s="24" t="inlineStr">
        <f aca="false">FALSE()</f>
        <is>
          <t/>
        </is>
      </c>
      <c r="H2831" s="24" t="inlineStr">
        <f aca="false">FALSE()</f>
        <is>
          <t/>
        </is>
      </c>
      <c r="I2831" s="24" t="inlineStr">
        <f aca="false">FALSE()</f>
        <is>
          <t/>
        </is>
      </c>
      <c r="J2831" s="24" t="inlineStr">
        <f aca="false">FALSE()</f>
        <is>
          <t/>
        </is>
      </c>
      <c r="K2831" s="24" t="inlineStr">
        <f aca="false">FALSE()</f>
        <is>
          <t/>
        </is>
      </c>
      <c r="L2831" s="24" t="inlineStr">
        <f aca="false">FALSE()</f>
        <is>
          <t/>
        </is>
      </c>
    </row>
    <row r="2832" customFormat="false" ht="15" hidden="false" customHeight="false" outlineLevel="0" collapsed="false">
      <c r="A2832" s="24" t="s">
        <v>15236</v>
      </c>
      <c r="B2832" s="24" t="s">
        <v>15400</v>
      </c>
      <c r="C2832" s="24" t="n">
        <v>3</v>
      </c>
      <c r="D2832" s="108" t="n">
        <v>0</v>
      </c>
      <c r="E2832" s="108" t="n">
        <v>1.09108046934733</v>
      </c>
      <c r="F2832" s="24" t="s">
        <v>14370</v>
      </c>
      <c r="G2832" s="24" t="inlineStr">
        <f aca="false">FALSE()</f>
        <is>
          <t/>
        </is>
      </c>
      <c r="H2832" s="24" t="inlineStr">
        <f aca="false">FALSE()</f>
        <is>
          <t/>
        </is>
      </c>
      <c r="I2832" s="24" t="inlineStr">
        <f aca="false">FALSE()</f>
        <is>
          <t/>
        </is>
      </c>
      <c r="J2832" s="24" t="inlineStr">
        <f aca="false">FALSE()</f>
        <is>
          <t/>
        </is>
      </c>
      <c r="K2832" s="24" t="inlineStr">
        <f aca="false">FALSE()</f>
        <is>
          <t/>
        </is>
      </c>
      <c r="L2832" s="24" t="inlineStr">
        <f aca="false">FALSE()</f>
        <is>
          <t/>
        </is>
      </c>
    </row>
    <row r="2833" customFormat="false" ht="15" hidden="false" customHeight="false" outlineLevel="0" collapsed="false">
      <c r="A2833" s="24" t="s">
        <v>15400</v>
      </c>
      <c r="B2833" s="24" t="s">
        <v>15701</v>
      </c>
      <c r="C2833" s="24" t="n">
        <v>3</v>
      </c>
      <c r="D2833" s="108" t="n">
        <v>0</v>
      </c>
      <c r="E2833" s="108" t="n">
        <v>1.09108046934733</v>
      </c>
      <c r="F2833" s="24" t="s">
        <v>14370</v>
      </c>
      <c r="G2833" s="24" t="inlineStr">
        <f aca="false">FALSE()</f>
        <is>
          <t/>
        </is>
      </c>
      <c r="H2833" s="24" t="inlineStr">
        <f aca="false">FALSE()</f>
        <is>
          <t/>
        </is>
      </c>
      <c r="I2833" s="24" t="inlineStr">
        <f aca="false">FALSE()</f>
        <is>
          <t/>
        </is>
      </c>
      <c r="J2833" s="24" t="inlineStr">
        <f aca="false">FALSE()</f>
        <is>
          <t/>
        </is>
      </c>
      <c r="K2833" s="24" t="inlineStr">
        <f aca="false">FALSE()</f>
        <is>
          <t/>
        </is>
      </c>
      <c r="L2833" s="24" t="inlineStr">
        <f aca="false">FALSE()</f>
        <is>
          <t/>
        </is>
      </c>
    </row>
    <row r="2834" customFormat="false" ht="15" hidden="false" customHeight="false" outlineLevel="0" collapsed="false">
      <c r="A2834" s="24" t="s">
        <v>15701</v>
      </c>
      <c r="B2834" s="24" t="s">
        <v>15702</v>
      </c>
      <c r="C2834" s="24" t="n">
        <v>3</v>
      </c>
      <c r="D2834" s="108" t="n">
        <v>0</v>
      </c>
      <c r="E2834" s="108" t="n">
        <v>1.09108046934733</v>
      </c>
      <c r="F2834" s="24" t="s">
        <v>14370</v>
      </c>
      <c r="G2834" s="24" t="inlineStr">
        <f aca="false">FALSE()</f>
        <is>
          <t/>
        </is>
      </c>
      <c r="H2834" s="24" t="inlineStr">
        <f aca="false">FALSE()</f>
        <is>
          <t/>
        </is>
      </c>
      <c r="I2834" s="24" t="inlineStr">
        <f aca="false">FALSE()</f>
        <is>
          <t/>
        </is>
      </c>
      <c r="J2834" s="24" t="inlineStr">
        <f aca="false">FALSE()</f>
        <is>
          <t/>
        </is>
      </c>
      <c r="K2834" s="24" t="inlineStr">
        <f aca="false">FALSE()</f>
        <is>
          <t/>
        </is>
      </c>
      <c r="L2834" s="24" t="inlineStr">
        <f aca="false">FALSE()</f>
        <is>
          <t/>
        </is>
      </c>
    </row>
    <row r="2835" customFormat="false" ht="15" hidden="false" customHeight="false" outlineLevel="0" collapsed="false">
      <c r="A2835" s="24" t="s">
        <v>15702</v>
      </c>
      <c r="B2835" s="24" t="s">
        <v>338</v>
      </c>
      <c r="C2835" s="24" t="n">
        <v>3</v>
      </c>
      <c r="D2835" s="108" t="n">
        <v>0</v>
      </c>
      <c r="E2835" s="108" t="n">
        <v>1.09108046934733</v>
      </c>
      <c r="F2835" s="24" t="s">
        <v>14370</v>
      </c>
      <c r="G2835" s="24" t="inlineStr">
        <f aca="false">FALSE()</f>
        <is>
          <t/>
        </is>
      </c>
      <c r="H2835" s="24" t="inlineStr">
        <f aca="false">FALSE()</f>
        <is>
          <t/>
        </is>
      </c>
      <c r="I2835" s="24" t="inlineStr">
        <f aca="false">FALSE()</f>
        <is>
          <t/>
        </is>
      </c>
      <c r="J2835" s="24" t="inlineStr">
        <f aca="false">FALSE()</f>
        <is>
          <t/>
        </is>
      </c>
      <c r="K2835" s="24" t="inlineStr">
        <f aca="false">FALSE()</f>
        <is>
          <t/>
        </is>
      </c>
      <c r="L2835" s="24" t="inlineStr">
        <f aca="false">FALSE()</f>
        <is>
          <t/>
        </is>
      </c>
    </row>
    <row r="2836" customFormat="false" ht="15" hidden="false" customHeight="false" outlineLevel="0" collapsed="false">
      <c r="A2836" s="24" t="s">
        <v>1069</v>
      </c>
      <c r="B2836" s="24" t="s">
        <v>15695</v>
      </c>
      <c r="C2836" s="24" t="n">
        <v>2</v>
      </c>
      <c r="D2836" s="108" t="n">
        <v>0.00880456295278406</v>
      </c>
      <c r="E2836" s="108" t="n">
        <v>1.26717172840301</v>
      </c>
      <c r="F2836" s="24" t="s">
        <v>14370</v>
      </c>
      <c r="G2836" s="24" t="inlineStr">
        <f aca="false">FALSE()</f>
        <is>
          <t/>
        </is>
      </c>
      <c r="H2836" s="24" t="inlineStr">
        <f aca="false">FALSE()</f>
        <is>
          <t/>
        </is>
      </c>
      <c r="I2836" s="24" t="inlineStr">
        <f aca="false">FALSE()</f>
        <is>
          <t/>
        </is>
      </c>
      <c r="J2836" s="24" t="inlineStr">
        <f aca="false">FALSE()</f>
        <is>
          <t/>
        </is>
      </c>
      <c r="K2836" s="24" t="inlineStr">
        <f aca="false">FALSE()</f>
        <is>
          <t/>
        </is>
      </c>
      <c r="L2836" s="24" t="inlineStr">
        <f aca="false">FALSE()</f>
        <is>
          <t/>
        </is>
      </c>
    </row>
    <row r="2837" customFormat="false" ht="15" hidden="false" customHeight="false" outlineLevel="0" collapsed="false">
      <c r="A2837" s="24" t="s">
        <v>338</v>
      </c>
      <c r="B2837" s="24" t="s">
        <v>16026</v>
      </c>
      <c r="C2837" s="24" t="n">
        <v>2</v>
      </c>
      <c r="D2837" s="108" t="n">
        <v>0.00880456295278406</v>
      </c>
      <c r="E2837" s="108" t="n">
        <v>1.26717172840301</v>
      </c>
      <c r="F2837" s="24" t="s">
        <v>14370</v>
      </c>
      <c r="G2837" s="24" t="inlineStr">
        <f aca="false">FALSE()</f>
        <is>
          <t/>
        </is>
      </c>
      <c r="H2837" s="24" t="inlineStr">
        <f aca="false">FALSE()</f>
        <is>
          <t/>
        </is>
      </c>
      <c r="I2837" s="24" t="inlineStr">
        <f aca="false">FALSE()</f>
        <is>
          <t/>
        </is>
      </c>
      <c r="J2837" s="24" t="inlineStr">
        <f aca="false">FALSE()</f>
        <is>
          <t/>
        </is>
      </c>
      <c r="K2837" s="24" t="inlineStr">
        <f aca="false">FALSE()</f>
        <is>
          <t/>
        </is>
      </c>
      <c r="L2837" s="24" t="inlineStr">
        <f aca="false">FALSE()</f>
        <is>
          <t/>
        </is>
      </c>
    </row>
    <row r="2838" customFormat="false" ht="15" hidden="false" customHeight="false" outlineLevel="0" collapsed="false">
      <c r="A2838" s="24" t="s">
        <v>443</v>
      </c>
      <c r="B2838" s="24" t="s">
        <v>16075</v>
      </c>
      <c r="C2838" s="24" t="n">
        <v>2</v>
      </c>
      <c r="D2838" s="108" t="n">
        <v>0</v>
      </c>
      <c r="E2838" s="108" t="n">
        <v>1</v>
      </c>
      <c r="F2838" s="24" t="s">
        <v>14382</v>
      </c>
      <c r="G2838" s="24" t="inlineStr">
        <f aca="false">FALSE()</f>
        <is>
          <t/>
        </is>
      </c>
      <c r="H2838" s="24" t="inlineStr">
        <f aca="false">FALSE()</f>
        <is>
          <t/>
        </is>
      </c>
      <c r="I2838" s="24" t="inlineStr">
        <f aca="false">FALSE()</f>
        <is>
          <t/>
        </is>
      </c>
      <c r="J2838" s="24" t="inlineStr">
        <f aca="false">FALSE()</f>
        <is>
          <t/>
        </is>
      </c>
      <c r="K2838" s="24" t="inlineStr">
        <f aca="false">FALSE()</f>
        <is>
          <t/>
        </is>
      </c>
      <c r="L2838" s="24" t="inlineStr">
        <f aca="false">FALSE()</f>
        <is>
          <t/>
        </is>
      </c>
    </row>
    <row r="2839" customFormat="false" ht="15" hidden="false" customHeight="false" outlineLevel="0" collapsed="false">
      <c r="A2839" s="24" t="s">
        <v>16075</v>
      </c>
      <c r="B2839" s="24" t="s">
        <v>338</v>
      </c>
      <c r="C2839" s="24" t="n">
        <v>2</v>
      </c>
      <c r="D2839" s="108" t="n">
        <v>0</v>
      </c>
      <c r="E2839" s="108" t="n">
        <v>1</v>
      </c>
      <c r="F2839" s="24" t="s">
        <v>14382</v>
      </c>
      <c r="G2839" s="24" t="inlineStr">
        <f aca="false">FALSE()</f>
        <is>
          <t/>
        </is>
      </c>
      <c r="H2839" s="24" t="inlineStr">
        <f aca="false">FALSE()</f>
        <is>
          <t/>
        </is>
      </c>
      <c r="I2839" s="24" t="inlineStr">
        <f aca="false">FALSE()</f>
        <is>
          <t/>
        </is>
      </c>
      <c r="J2839" s="24" t="inlineStr">
        <f aca="false">FALSE()</f>
        <is>
          <t/>
        </is>
      </c>
      <c r="K2839" s="24" t="inlineStr">
        <f aca="false">FALSE()</f>
        <is>
          <t/>
        </is>
      </c>
      <c r="L2839" s="24" t="inlineStr">
        <f aca="false">FALSE()</f>
        <is>
          <t/>
        </is>
      </c>
    </row>
    <row r="2840" customFormat="false" ht="15" hidden="false" customHeight="false" outlineLevel="0" collapsed="false">
      <c r="A2840" s="24" t="s">
        <v>338</v>
      </c>
      <c r="B2840" s="24" t="s">
        <v>15099</v>
      </c>
      <c r="C2840" s="24" t="n">
        <v>2</v>
      </c>
      <c r="D2840" s="108" t="n">
        <v>0</v>
      </c>
      <c r="E2840" s="108" t="n">
        <v>1</v>
      </c>
      <c r="F2840" s="24" t="s">
        <v>14382</v>
      </c>
      <c r="G2840" s="24" t="inlineStr">
        <f aca="false">FALSE()</f>
        <is>
          <t/>
        </is>
      </c>
      <c r="H2840" s="24" t="inlineStr">
        <f aca="false">FALSE()</f>
        <is>
          <t/>
        </is>
      </c>
      <c r="I2840" s="24" t="inlineStr">
        <f aca="false">FALSE()</f>
        <is>
          <t/>
        </is>
      </c>
      <c r="J2840" s="24" t="inlineStr">
        <f aca="false">FALSE()</f>
        <is>
          <t/>
        </is>
      </c>
      <c r="K2840" s="24" t="inlineStr">
        <f aca="false">FALSE()</f>
        <is>
          <t/>
        </is>
      </c>
      <c r="L2840" s="24" t="inlineStr">
        <f aca="false">FALSE()</f>
        <is>
          <t/>
        </is>
      </c>
    </row>
    <row r="2841" customFormat="false" ht="15" hidden="false" customHeight="false" outlineLevel="0" collapsed="false">
      <c r="A2841" s="24" t="s">
        <v>15099</v>
      </c>
      <c r="B2841" s="24" t="s">
        <v>15565</v>
      </c>
      <c r="C2841" s="24" t="n">
        <v>2</v>
      </c>
      <c r="D2841" s="108" t="n">
        <v>0</v>
      </c>
      <c r="E2841" s="108" t="n">
        <v>1</v>
      </c>
      <c r="F2841" s="24" t="s">
        <v>14382</v>
      </c>
      <c r="G2841" s="24" t="inlineStr">
        <f aca="false">FALSE()</f>
        <is>
          <t/>
        </is>
      </c>
      <c r="H2841" s="24" t="inlineStr">
        <f aca="false">FALSE()</f>
        <is>
          <t/>
        </is>
      </c>
      <c r="I2841" s="24" t="inlineStr">
        <f aca="false">FALSE()</f>
        <is>
          <t/>
        </is>
      </c>
      <c r="J2841" s="24" t="inlineStr">
        <f aca="false">FALSE()</f>
        <is>
          <t/>
        </is>
      </c>
      <c r="K2841" s="24" t="inlineStr">
        <f aca="false">FALSE()</f>
        <is>
          <t/>
        </is>
      </c>
      <c r="L2841" s="24" t="inlineStr">
        <f aca="false">FALSE()</f>
        <is>
          <t/>
        </is>
      </c>
    </row>
    <row r="2842" customFormat="false" ht="15" hidden="false" customHeight="false" outlineLevel="0" collapsed="false">
      <c r="A2842" s="24" t="s">
        <v>15565</v>
      </c>
      <c r="B2842" s="24" t="s">
        <v>15089</v>
      </c>
      <c r="C2842" s="24" t="n">
        <v>2</v>
      </c>
      <c r="D2842" s="108" t="n">
        <v>0</v>
      </c>
      <c r="E2842" s="108" t="n">
        <v>1</v>
      </c>
      <c r="F2842" s="24" t="s">
        <v>14382</v>
      </c>
      <c r="G2842" s="24" t="inlineStr">
        <f aca="false">FALSE()</f>
        <is>
          <t/>
        </is>
      </c>
      <c r="H2842" s="24" t="inlineStr">
        <f aca="false">FALSE()</f>
        <is>
          <t/>
        </is>
      </c>
      <c r="I2842" s="24" t="inlineStr">
        <f aca="false">FALSE()</f>
        <is>
          <t/>
        </is>
      </c>
      <c r="J2842" s="24" t="inlineStr">
        <f aca="false">FALSE()</f>
        <is>
          <t/>
        </is>
      </c>
      <c r="K2842" s="24" t="inlineStr">
        <f aca="false">FALSE()</f>
        <is>
          <t/>
        </is>
      </c>
      <c r="L2842" s="24" t="inlineStr">
        <f aca="false">FALSE()</f>
        <is>
          <t/>
        </is>
      </c>
    </row>
    <row r="2843" customFormat="false" ht="15" hidden="false" customHeight="false" outlineLevel="0" collapsed="false">
      <c r="A2843" s="24" t="s">
        <v>15089</v>
      </c>
      <c r="B2843" s="24" t="s">
        <v>15145</v>
      </c>
      <c r="C2843" s="24" t="n">
        <v>2</v>
      </c>
      <c r="D2843" s="108" t="n">
        <v>0</v>
      </c>
      <c r="E2843" s="108" t="n">
        <v>1</v>
      </c>
      <c r="F2843" s="24" t="s">
        <v>14382</v>
      </c>
      <c r="G2843" s="24" t="inlineStr">
        <f aca="false">FALSE()</f>
        <is>
          <t/>
        </is>
      </c>
      <c r="H2843" s="24" t="inlineStr">
        <f aca="false">FALSE()</f>
        <is>
          <t/>
        </is>
      </c>
      <c r="I2843" s="24" t="inlineStr">
        <f aca="false">FALSE()</f>
        <is>
          <t/>
        </is>
      </c>
      <c r="J2843" s="24" t="inlineStr">
        <f aca="false">FALSE()</f>
        <is>
          <t/>
        </is>
      </c>
      <c r="K2843" s="24" t="inlineStr">
        <f aca="false">FALSE()</f>
        <is>
          <t/>
        </is>
      </c>
      <c r="L2843" s="24" t="inlineStr">
        <f aca="false">FALSE()</f>
        <is>
          <t/>
        </is>
      </c>
    </row>
    <row r="2844" customFormat="false" ht="15" hidden="false" customHeight="false" outlineLevel="0" collapsed="false">
      <c r="A2844" s="24" t="s">
        <v>15145</v>
      </c>
      <c r="B2844" s="24" t="s">
        <v>15222</v>
      </c>
      <c r="C2844" s="24" t="n">
        <v>2</v>
      </c>
      <c r="D2844" s="108" t="n">
        <v>0</v>
      </c>
      <c r="E2844" s="108" t="n">
        <v>1</v>
      </c>
      <c r="F2844" s="24" t="s">
        <v>14382</v>
      </c>
      <c r="G2844" s="24" t="inlineStr">
        <f aca="false">FALSE()</f>
        <is>
          <t/>
        </is>
      </c>
      <c r="H2844" s="24" t="inlineStr">
        <f aca="false">FALSE()</f>
        <is>
          <t/>
        </is>
      </c>
      <c r="I2844" s="24" t="inlineStr">
        <f aca="false">FALSE()</f>
        <is>
          <t/>
        </is>
      </c>
      <c r="J2844" s="24" t="inlineStr">
        <f aca="false">FALSE()</f>
        <is>
          <t/>
        </is>
      </c>
      <c r="K2844" s="24" t="inlineStr">
        <f aca="false">FALSE()</f>
        <is>
          <t/>
        </is>
      </c>
      <c r="L2844" s="24" t="inlineStr">
        <f aca="false">FALSE()</f>
        <is>
          <t/>
        </is>
      </c>
    </row>
    <row r="2845" customFormat="false" ht="15" hidden="false" customHeight="false" outlineLevel="0" collapsed="false">
      <c r="A2845" s="24" t="s">
        <v>15222</v>
      </c>
      <c r="B2845" s="24" t="s">
        <v>15473</v>
      </c>
      <c r="C2845" s="24" t="n">
        <v>2</v>
      </c>
      <c r="D2845" s="108" t="n">
        <v>0</v>
      </c>
      <c r="E2845" s="108" t="n">
        <v>1</v>
      </c>
      <c r="F2845" s="24" t="s">
        <v>14382</v>
      </c>
      <c r="G2845" s="24" t="inlineStr">
        <f aca="false">FALSE()</f>
        <is>
          <t/>
        </is>
      </c>
      <c r="H2845" s="24" t="inlineStr">
        <f aca="false">FALSE()</f>
        <is>
          <t/>
        </is>
      </c>
      <c r="I2845" s="24" t="inlineStr">
        <f aca="false">FALSE()</f>
        <is>
          <t/>
        </is>
      </c>
      <c r="J2845" s="24" t="inlineStr">
        <f aca="false">FALSE()</f>
        <is>
          <t/>
        </is>
      </c>
      <c r="K2845" s="24" t="inlineStr">
        <f aca="false">FALSE()</f>
        <is>
          <t/>
        </is>
      </c>
      <c r="L2845" s="24" t="inlineStr">
        <f aca="false">FALSE()</f>
        <is>
          <t/>
        </is>
      </c>
    </row>
    <row r="2846" customFormat="false" ht="15" hidden="false" customHeight="false" outlineLevel="0" collapsed="false">
      <c r="A2846" s="24" t="s">
        <v>15473</v>
      </c>
      <c r="B2846" s="24" t="s">
        <v>16076</v>
      </c>
      <c r="C2846" s="24" t="n">
        <v>2</v>
      </c>
      <c r="D2846" s="108" t="n">
        <v>0</v>
      </c>
      <c r="E2846" s="108" t="n">
        <v>1</v>
      </c>
      <c r="F2846" s="24" t="s">
        <v>14382</v>
      </c>
      <c r="G2846" s="24" t="inlineStr">
        <f aca="false">FALSE()</f>
        <is>
          <t/>
        </is>
      </c>
      <c r="H2846" s="24" t="inlineStr">
        <f aca="false">FALSE()</f>
        <is>
          <t/>
        </is>
      </c>
      <c r="I2846" s="24" t="inlineStr">
        <f aca="false">FALSE()</f>
        <is>
          <t/>
        </is>
      </c>
      <c r="J2846" s="24" t="n">
        <f aca="false">TRUE()</f>
        <v>1</v>
      </c>
      <c r="K2846" s="24" t="inlineStr">
        <f aca="false">FALSE()</f>
        <is>
          <t/>
        </is>
      </c>
      <c r="L2846" s="24" t="inlineStr">
        <f aca="false">FALSE()</f>
        <is>
          <t/>
        </is>
      </c>
    </row>
    <row r="2847" customFormat="false" ht="15" hidden="false" customHeight="false" outlineLevel="0" collapsed="false">
      <c r="A2847" s="24" t="s">
        <v>14818</v>
      </c>
      <c r="B2847" s="24" t="s">
        <v>14893</v>
      </c>
      <c r="C2847" s="24" t="n">
        <v>5</v>
      </c>
      <c r="D2847" s="108" t="n">
        <v>0.0214014175513879</v>
      </c>
      <c r="E2847" s="108" t="n">
        <v>1.13987908640124</v>
      </c>
      <c r="F2847" s="24" t="s">
        <v>14402</v>
      </c>
      <c r="G2847" s="24" t="inlineStr">
        <f aca="false">FALSE()</f>
        <is>
          <t/>
        </is>
      </c>
      <c r="H2847" s="24" t="inlineStr">
        <f aca="false">FALSE()</f>
        <is>
          <t/>
        </is>
      </c>
      <c r="I2847" s="24" t="inlineStr">
        <f aca="false">FALSE()</f>
        <is>
          <t/>
        </is>
      </c>
      <c r="J2847" s="24" t="n">
        <f aca="false">FALSE()</f>
        <v>0</v>
      </c>
      <c r="K2847" s="24" t="inlineStr">
        <f aca="false">FALSE()</f>
        <is>
          <t/>
        </is>
      </c>
      <c r="L2847" s="24" t="inlineStr">
        <f aca="false">FALSE()</f>
        <is>
          <t/>
        </is>
      </c>
    </row>
    <row r="2848" customFormat="false" ht="15" hidden="false" customHeight="false" outlineLevel="0" collapsed="false">
      <c r="A2848" s="24" t="s">
        <v>14893</v>
      </c>
      <c r="B2848" s="24" t="s">
        <v>14884</v>
      </c>
      <c r="C2848" s="24" t="n">
        <v>5</v>
      </c>
      <c r="D2848" s="108" t="n">
        <v>0.0214014175513879</v>
      </c>
      <c r="E2848" s="108" t="n">
        <v>1.13987908640124</v>
      </c>
      <c r="F2848" s="24" t="s">
        <v>14402</v>
      </c>
      <c r="G2848" s="24" t="inlineStr">
        <f aca="false">FALSE()</f>
        <is>
          <t/>
        </is>
      </c>
      <c r="H2848" s="24" t="inlineStr">
        <f aca="false">FALSE()</f>
        <is>
          <t/>
        </is>
      </c>
      <c r="I2848" s="24" t="inlineStr">
        <f aca="false">FALSE()</f>
        <is>
          <t/>
        </is>
      </c>
      <c r="J2848" s="24" t="inlineStr">
        <f aca="false">FALSE()</f>
        <is>
          <t/>
        </is>
      </c>
      <c r="K2848" s="24" t="inlineStr">
        <f aca="false">FALSE()</f>
        <is>
          <t/>
        </is>
      </c>
      <c r="L2848" s="24" t="inlineStr">
        <f aca="false">FALSE()</f>
        <is>
          <t/>
        </is>
      </c>
    </row>
    <row r="2849" customFormat="false" ht="15" hidden="false" customHeight="false" outlineLevel="0" collapsed="false">
      <c r="A2849" s="24" t="s">
        <v>14884</v>
      </c>
      <c r="B2849" s="24" t="s">
        <v>14861</v>
      </c>
      <c r="C2849" s="24" t="n">
        <v>5</v>
      </c>
      <c r="D2849" s="108" t="n">
        <v>0.0214014175513879</v>
      </c>
      <c r="E2849" s="108" t="n">
        <v>1.13987908640124</v>
      </c>
      <c r="F2849" s="24" t="s">
        <v>14402</v>
      </c>
      <c r="G2849" s="24" t="inlineStr">
        <f aca="false">FALSE()</f>
        <is>
          <t/>
        </is>
      </c>
      <c r="H2849" s="24" t="inlineStr">
        <f aca="false">FALSE()</f>
        <is>
          <t/>
        </is>
      </c>
      <c r="I2849" s="24" t="inlineStr">
        <f aca="false">FALSE()</f>
        <is>
          <t/>
        </is>
      </c>
      <c r="J2849" s="24" t="inlineStr">
        <f aca="false">FALSE()</f>
        <is>
          <t/>
        </is>
      </c>
      <c r="K2849" s="24" t="inlineStr">
        <f aca="false">FALSE()</f>
        <is>
          <t/>
        </is>
      </c>
      <c r="L2849" s="24" t="inlineStr">
        <f aca="false">FALSE()</f>
        <is>
          <t/>
        </is>
      </c>
    </row>
    <row r="2850" customFormat="false" ht="15" hidden="false" customHeight="false" outlineLevel="0" collapsed="false">
      <c r="A2850" s="24" t="s">
        <v>14861</v>
      </c>
      <c r="B2850" s="24" t="s">
        <v>14869</v>
      </c>
      <c r="C2850" s="24" t="n">
        <v>5</v>
      </c>
      <c r="D2850" s="108" t="n">
        <v>0.0214014175513879</v>
      </c>
      <c r="E2850" s="108" t="n">
        <v>1.13987908640124</v>
      </c>
      <c r="F2850" s="24" t="s">
        <v>14402</v>
      </c>
      <c r="G2850" s="24" t="inlineStr">
        <f aca="false">FALSE()</f>
        <is>
          <t/>
        </is>
      </c>
      <c r="H2850" s="24" t="inlineStr">
        <f aca="false">FALSE()</f>
        <is>
          <t/>
        </is>
      </c>
      <c r="I2850" s="24" t="inlineStr">
        <f aca="false">FALSE()</f>
        <is>
          <t/>
        </is>
      </c>
      <c r="J2850" s="24" t="inlineStr">
        <f aca="false">FALSE()</f>
        <is>
          <t/>
        </is>
      </c>
      <c r="K2850" s="24" t="inlineStr">
        <f aca="false">FALSE()</f>
        <is>
          <t/>
        </is>
      </c>
      <c r="L2850" s="24" t="inlineStr">
        <f aca="false">FALSE()</f>
        <is>
          <t/>
        </is>
      </c>
    </row>
    <row r="2851" customFormat="false" ht="15" hidden="false" customHeight="false" outlineLevel="0" collapsed="false">
      <c r="A2851" s="24" t="s">
        <v>14869</v>
      </c>
      <c r="B2851" s="24" t="s">
        <v>14821</v>
      </c>
      <c r="C2851" s="24" t="n">
        <v>5</v>
      </c>
      <c r="D2851" s="108" t="n">
        <v>0.0214014175513879</v>
      </c>
      <c r="E2851" s="108" t="n">
        <v>1.13987908640124</v>
      </c>
      <c r="F2851" s="24" t="s">
        <v>14402</v>
      </c>
      <c r="G2851" s="24" t="inlineStr">
        <f aca="false">FALSE()</f>
        <is>
          <t/>
        </is>
      </c>
      <c r="H2851" s="24" t="inlineStr">
        <f aca="false">FALSE()</f>
        <is>
          <t/>
        </is>
      </c>
      <c r="I2851" s="24" t="inlineStr">
        <f aca="false">FALSE()</f>
        <is>
          <t/>
        </is>
      </c>
      <c r="J2851" s="24" t="inlineStr">
        <f aca="false">FALSE()</f>
        <is>
          <t/>
        </is>
      </c>
      <c r="K2851" s="24" t="inlineStr">
        <f aca="false">FALSE()</f>
        <is>
          <t/>
        </is>
      </c>
      <c r="L2851" s="24" t="inlineStr">
        <f aca="false">FALSE()</f>
        <is>
          <t/>
        </is>
      </c>
    </row>
    <row r="2852" customFormat="false" ht="15" hidden="false" customHeight="false" outlineLevel="0" collapsed="false">
      <c r="A2852" s="24" t="s">
        <v>14821</v>
      </c>
      <c r="B2852" s="24" t="s">
        <v>14819</v>
      </c>
      <c r="C2852" s="24" t="n">
        <v>5</v>
      </c>
      <c r="D2852" s="108" t="n">
        <v>0.0214014175513879</v>
      </c>
      <c r="E2852" s="108" t="n">
        <v>1.13987908640124</v>
      </c>
      <c r="F2852" s="24" t="s">
        <v>14402</v>
      </c>
      <c r="G2852" s="24" t="inlineStr">
        <f aca="false">FALSE()</f>
        <is>
          <t/>
        </is>
      </c>
      <c r="H2852" s="24" t="inlineStr">
        <f aca="false">FALSE()</f>
        <is>
          <t/>
        </is>
      </c>
      <c r="I2852" s="24" t="inlineStr">
        <f aca="false">FALSE()</f>
        <is>
          <t/>
        </is>
      </c>
      <c r="J2852" s="24" t="inlineStr">
        <f aca="false">FALSE()</f>
        <is>
          <t/>
        </is>
      </c>
      <c r="K2852" s="24" t="inlineStr">
        <f aca="false">FALSE()</f>
        <is>
          <t/>
        </is>
      </c>
      <c r="L2852" s="24" t="inlineStr">
        <f aca="false">FALSE()</f>
        <is>
          <t/>
        </is>
      </c>
    </row>
    <row r="2853" customFormat="false" ht="15" hidden="false" customHeight="false" outlineLevel="0" collapsed="false">
      <c r="A2853" s="24" t="s">
        <v>14819</v>
      </c>
      <c r="B2853" s="24" t="s">
        <v>2958</v>
      </c>
      <c r="C2853" s="24" t="n">
        <v>5</v>
      </c>
      <c r="D2853" s="108" t="n">
        <v>0.0214014175513879</v>
      </c>
      <c r="E2853" s="108" t="n">
        <v>0.935759103745312</v>
      </c>
      <c r="F2853" s="24" t="s">
        <v>14402</v>
      </c>
      <c r="G2853" s="24" t="inlineStr">
        <f aca="false">FALSE()</f>
        <is>
          <t/>
        </is>
      </c>
      <c r="H2853" s="24" t="inlineStr">
        <f aca="false">FALSE()</f>
        <is>
          <t/>
        </is>
      </c>
      <c r="I2853" s="24" t="inlineStr">
        <f aca="false">FALSE()</f>
        <is>
          <t/>
        </is>
      </c>
      <c r="J2853" s="24" t="inlineStr">
        <f aca="false">FALSE()</f>
        <is>
          <t/>
        </is>
      </c>
      <c r="K2853" s="24" t="inlineStr">
        <f aca="false">FALSE()</f>
        <is>
          <t/>
        </is>
      </c>
      <c r="L2853" s="24" t="inlineStr">
        <f aca="false">FALSE()</f>
        <is>
          <t/>
        </is>
      </c>
    </row>
    <row r="2854" customFormat="false" ht="15" hidden="false" customHeight="false" outlineLevel="0" collapsed="false">
      <c r="A2854" s="24" t="s">
        <v>15097</v>
      </c>
      <c r="B2854" s="24" t="s">
        <v>15117</v>
      </c>
      <c r="C2854" s="24" t="n">
        <v>3</v>
      </c>
      <c r="D2854" s="108" t="n">
        <v>0.0211601786414461</v>
      </c>
      <c r="E2854" s="108" t="n">
        <v>1.36172783601759</v>
      </c>
      <c r="F2854" s="24" t="s">
        <v>14402</v>
      </c>
      <c r="G2854" s="24" t="inlineStr">
        <f aca="false">FALSE()</f>
        <is>
          <t/>
        </is>
      </c>
      <c r="H2854" s="24" t="inlineStr">
        <f aca="false">FALSE()</f>
        <is>
          <t/>
        </is>
      </c>
      <c r="I2854" s="24" t="inlineStr">
        <f aca="false">FALSE()</f>
        <is>
          <t/>
        </is>
      </c>
      <c r="J2854" s="24" t="inlineStr">
        <f aca="false">FALSE()</f>
        <is>
          <t/>
        </is>
      </c>
      <c r="K2854" s="24" t="inlineStr">
        <f aca="false">FALSE()</f>
        <is>
          <t/>
        </is>
      </c>
      <c r="L2854" s="24" t="inlineStr">
        <f aca="false">FALSE()</f>
        <is>
          <t/>
        </is>
      </c>
    </row>
    <row r="2855" customFormat="false" ht="15" hidden="false" customHeight="false" outlineLevel="0" collapsed="false">
      <c r="A2855" s="24" t="s">
        <v>15117</v>
      </c>
      <c r="B2855" s="24" t="s">
        <v>15345</v>
      </c>
      <c r="C2855" s="24" t="n">
        <v>3</v>
      </c>
      <c r="D2855" s="108" t="n">
        <v>0.0211601786414461</v>
      </c>
      <c r="E2855" s="108" t="n">
        <v>1.36172783601759</v>
      </c>
      <c r="F2855" s="24" t="s">
        <v>14402</v>
      </c>
      <c r="G2855" s="24" t="inlineStr">
        <f aca="false">FALSE()</f>
        <is>
          <t/>
        </is>
      </c>
      <c r="H2855" s="24" t="inlineStr">
        <f aca="false">FALSE()</f>
        <is>
          <t/>
        </is>
      </c>
      <c r="I2855" s="24" t="inlineStr">
        <f aca="false">FALSE()</f>
        <is>
          <t/>
        </is>
      </c>
      <c r="J2855" s="24" t="inlineStr">
        <f aca="false">FALSE()</f>
        <is>
          <t/>
        </is>
      </c>
      <c r="K2855" s="24" t="inlineStr">
        <f aca="false">FALSE()</f>
        <is>
          <t/>
        </is>
      </c>
      <c r="L2855" s="24" t="inlineStr">
        <f aca="false">FALSE()</f>
        <is>
          <t/>
        </is>
      </c>
    </row>
    <row r="2856" customFormat="false" ht="15" hidden="false" customHeight="false" outlineLevel="0" collapsed="false">
      <c r="A2856" s="24" t="s">
        <v>15345</v>
      </c>
      <c r="B2856" s="24" t="s">
        <v>15083</v>
      </c>
      <c r="C2856" s="24" t="n">
        <v>3</v>
      </c>
      <c r="D2856" s="108" t="n">
        <v>0.0211601786414461</v>
      </c>
      <c r="E2856" s="108" t="n">
        <v>1.36172783601759</v>
      </c>
      <c r="F2856" s="24" t="s">
        <v>14402</v>
      </c>
      <c r="G2856" s="24" t="inlineStr">
        <f aca="false">FALSE()</f>
        <is>
          <t/>
        </is>
      </c>
      <c r="H2856" s="24" t="inlineStr">
        <f aca="false">FALSE()</f>
        <is>
          <t/>
        </is>
      </c>
      <c r="I2856" s="24" t="inlineStr">
        <f aca="false">FALSE()</f>
        <is>
          <t/>
        </is>
      </c>
      <c r="J2856" s="24" t="inlineStr">
        <f aca="false">FALSE()</f>
        <is>
          <t/>
        </is>
      </c>
      <c r="K2856" s="24" t="inlineStr">
        <f aca="false">FALSE()</f>
        <is>
          <t/>
        </is>
      </c>
      <c r="L2856" s="24" t="inlineStr">
        <f aca="false">FALSE()</f>
        <is>
          <t/>
        </is>
      </c>
    </row>
    <row r="2857" customFormat="false" ht="15" hidden="false" customHeight="false" outlineLevel="0" collapsed="false">
      <c r="A2857" s="24" t="s">
        <v>15083</v>
      </c>
      <c r="B2857" s="24" t="s">
        <v>15128</v>
      </c>
      <c r="C2857" s="24" t="n">
        <v>3</v>
      </c>
      <c r="D2857" s="108" t="n">
        <v>0.0211601786414461</v>
      </c>
      <c r="E2857" s="108" t="n">
        <v>1.36172783601759</v>
      </c>
      <c r="F2857" s="24" t="s">
        <v>14402</v>
      </c>
      <c r="G2857" s="24" t="inlineStr">
        <f aca="false">FALSE()</f>
        <is>
          <t/>
        </is>
      </c>
      <c r="H2857" s="24" t="inlineStr">
        <f aca="false">FALSE()</f>
        <is>
          <t/>
        </is>
      </c>
      <c r="I2857" s="24" t="inlineStr">
        <f aca="false">FALSE()</f>
        <is>
          <t/>
        </is>
      </c>
      <c r="J2857" s="24" t="inlineStr">
        <f aca="false">FALSE()</f>
        <is>
          <t/>
        </is>
      </c>
      <c r="K2857" s="24" t="inlineStr">
        <f aca="false">FALSE()</f>
        <is>
          <t/>
        </is>
      </c>
      <c r="L2857" s="24" t="inlineStr">
        <f aca="false">FALSE()</f>
        <is>
          <t/>
        </is>
      </c>
    </row>
    <row r="2858" customFormat="false" ht="15" hidden="false" customHeight="false" outlineLevel="0" collapsed="false">
      <c r="A2858" s="24" t="s">
        <v>15128</v>
      </c>
      <c r="B2858" s="24" t="s">
        <v>15436</v>
      </c>
      <c r="C2858" s="24" t="n">
        <v>3</v>
      </c>
      <c r="D2858" s="108" t="n">
        <v>0.0211601786414461</v>
      </c>
      <c r="E2858" s="108" t="n">
        <v>1.36172783601759</v>
      </c>
      <c r="F2858" s="24" t="s">
        <v>14402</v>
      </c>
      <c r="G2858" s="24" t="inlineStr">
        <f aca="false">FALSE()</f>
        <is>
          <t/>
        </is>
      </c>
      <c r="H2858" s="24" t="inlineStr">
        <f aca="false">FALSE()</f>
        <is>
          <t/>
        </is>
      </c>
      <c r="I2858" s="24" t="inlineStr">
        <f aca="false">FALSE()</f>
        <is>
          <t/>
        </is>
      </c>
      <c r="J2858" s="24" t="inlineStr">
        <f aca="false">FALSE()</f>
        <is>
          <t/>
        </is>
      </c>
      <c r="K2858" s="24" t="inlineStr">
        <f aca="false">FALSE()</f>
        <is>
          <t/>
        </is>
      </c>
      <c r="L2858" s="24" t="inlineStr">
        <f aca="false">FALSE()</f>
        <is>
          <t/>
        </is>
      </c>
    </row>
    <row r="2859" customFormat="false" ht="15" hidden="false" customHeight="false" outlineLevel="0" collapsed="false">
      <c r="A2859" s="24" t="s">
        <v>15436</v>
      </c>
      <c r="B2859" s="24" t="s">
        <v>2958</v>
      </c>
      <c r="C2859" s="24" t="n">
        <v>3</v>
      </c>
      <c r="D2859" s="108" t="n">
        <v>0.0211601786414461</v>
      </c>
      <c r="E2859" s="108" t="n">
        <v>0.935759103745312</v>
      </c>
      <c r="F2859" s="24" t="s">
        <v>14402</v>
      </c>
      <c r="G2859" s="24" t="inlineStr">
        <f aca="false">FALSE()</f>
        <is>
          <t/>
        </is>
      </c>
      <c r="H2859" s="24" t="inlineStr">
        <f aca="false">FALSE()</f>
        <is>
          <t/>
        </is>
      </c>
      <c r="I2859" s="24" t="inlineStr">
        <f aca="false">FALSE()</f>
        <is>
          <t/>
        </is>
      </c>
      <c r="J2859" s="24" t="inlineStr">
        <f aca="false">FALSE()</f>
        <is>
          <t/>
        </is>
      </c>
      <c r="K2859" s="24" t="inlineStr">
        <f aca="false">FALSE()</f>
        <is>
          <t/>
        </is>
      </c>
      <c r="L2859" s="24" t="inlineStr">
        <f aca="false">FALSE()</f>
        <is>
          <t/>
        </is>
      </c>
    </row>
    <row r="2860" customFormat="false" ht="15" hidden="false" customHeight="false" outlineLevel="0" collapsed="false">
      <c r="A2860" s="24" t="s">
        <v>15237</v>
      </c>
      <c r="B2860" s="24" t="s">
        <v>15086</v>
      </c>
      <c r="C2860" s="24" t="n">
        <v>3</v>
      </c>
      <c r="D2860" s="108" t="n">
        <v>0.0211601786414461</v>
      </c>
      <c r="E2860" s="108" t="n">
        <v>1.36172783601759</v>
      </c>
      <c r="F2860" s="24" t="s">
        <v>14402</v>
      </c>
      <c r="G2860" s="24" t="inlineStr">
        <f aca="false">FALSE()</f>
        <is>
          <t/>
        </is>
      </c>
      <c r="H2860" s="24" t="inlineStr">
        <f aca="false">FALSE()</f>
        <is>
          <t/>
        </is>
      </c>
      <c r="I2860" s="24" t="inlineStr">
        <f aca="false">FALSE()</f>
        <is>
          <t/>
        </is>
      </c>
      <c r="J2860" s="24" t="inlineStr">
        <f aca="false">FALSE()</f>
        <is>
          <t/>
        </is>
      </c>
      <c r="K2860" s="24" t="inlineStr">
        <f aca="false">FALSE()</f>
        <is>
          <t/>
        </is>
      </c>
      <c r="L2860" s="24" t="inlineStr">
        <f aca="false">FALSE()</f>
        <is>
          <t/>
        </is>
      </c>
    </row>
    <row r="2861" customFormat="false" ht="15" hidden="false" customHeight="false" outlineLevel="0" collapsed="false">
      <c r="A2861" s="24" t="s">
        <v>15086</v>
      </c>
      <c r="B2861" s="24" t="s">
        <v>15098</v>
      </c>
      <c r="C2861" s="24" t="n">
        <v>3</v>
      </c>
      <c r="D2861" s="108" t="n">
        <v>0.0211601786414461</v>
      </c>
      <c r="E2861" s="108" t="n">
        <v>1.36172783601759</v>
      </c>
      <c r="F2861" s="24" t="s">
        <v>14402</v>
      </c>
      <c r="G2861" s="24" t="inlineStr">
        <f aca="false">FALSE()</f>
        <is>
          <t/>
        </is>
      </c>
      <c r="H2861" s="24" t="inlineStr">
        <f aca="false">FALSE()</f>
        <is>
          <t/>
        </is>
      </c>
      <c r="I2861" s="24" t="inlineStr">
        <f aca="false">FALSE()</f>
        <is>
          <t/>
        </is>
      </c>
      <c r="J2861" s="24" t="n">
        <f aca="false">TRUE()</f>
        <v>1</v>
      </c>
      <c r="K2861" s="24" t="inlineStr">
        <f aca="false">FALSE()</f>
        <is>
          <t/>
        </is>
      </c>
      <c r="L2861" s="24" t="inlineStr">
        <f aca="false">FALSE()</f>
        <is>
          <t/>
        </is>
      </c>
    </row>
    <row r="2862" customFormat="false" ht="15" hidden="false" customHeight="false" outlineLevel="0" collapsed="false">
      <c r="A2862" s="24" t="s">
        <v>15098</v>
      </c>
      <c r="B2862" s="24" t="s">
        <v>298</v>
      </c>
      <c r="C2862" s="24" t="n">
        <v>3</v>
      </c>
      <c r="D2862" s="108" t="n">
        <v>0.0211601786414461</v>
      </c>
      <c r="E2862" s="108" t="n">
        <v>1.36172783601759</v>
      </c>
      <c r="F2862" s="24" t="s">
        <v>14402</v>
      </c>
      <c r="G2862" s="24" t="n">
        <f aca="false">TRUE()</f>
        <v>1</v>
      </c>
      <c r="H2862" s="24" t="inlineStr">
        <f aca="false">FALSE()</f>
        <is>
          <t/>
        </is>
      </c>
      <c r="I2862" s="24" t="inlineStr">
        <f aca="false">FALSE()</f>
        <is>
          <t/>
        </is>
      </c>
      <c r="J2862" s="24" t="n">
        <f aca="false">FALSE()</f>
        <v>0</v>
      </c>
      <c r="K2862" s="24" t="inlineStr">
        <f aca="false">FALSE()</f>
        <is>
          <t/>
        </is>
      </c>
      <c r="L2862" s="24" t="inlineStr">
        <f aca="false">FALSE()</f>
        <is>
          <t/>
        </is>
      </c>
    </row>
    <row r="2863" customFormat="false" ht="15" hidden="false" customHeight="false" outlineLevel="0" collapsed="false">
      <c r="A2863" s="24" t="s">
        <v>298</v>
      </c>
      <c r="B2863" s="24" t="s">
        <v>15116</v>
      </c>
      <c r="C2863" s="24" t="n">
        <v>3</v>
      </c>
      <c r="D2863" s="108" t="n">
        <v>0.0211601786414461</v>
      </c>
      <c r="E2863" s="108" t="n">
        <v>1.36172783601759</v>
      </c>
      <c r="F2863" s="24" t="s">
        <v>14402</v>
      </c>
      <c r="G2863" s="24" t="n">
        <f aca="false">FALSE()</f>
        <v>0</v>
      </c>
      <c r="H2863" s="24" t="inlineStr">
        <f aca="false">FALSE()</f>
        <is>
          <t/>
        </is>
      </c>
      <c r="I2863" s="24" t="inlineStr">
        <f aca="false">FALSE()</f>
        <is>
          <t/>
        </is>
      </c>
      <c r="J2863" s="24" t="n">
        <f aca="false">TRUE()</f>
        <v>1</v>
      </c>
      <c r="K2863" s="24" t="inlineStr">
        <f aca="false">FALSE()</f>
        <is>
          <t/>
        </is>
      </c>
      <c r="L2863" s="24" t="inlineStr">
        <f aca="false">FALSE()</f>
        <is>
          <t/>
        </is>
      </c>
    </row>
    <row r="2864" customFormat="false" ht="15" hidden="false" customHeight="false" outlineLevel="0" collapsed="false">
      <c r="A2864" s="24" t="s">
        <v>15116</v>
      </c>
      <c r="B2864" s="24" t="s">
        <v>4960</v>
      </c>
      <c r="C2864" s="24" t="n">
        <v>3</v>
      </c>
      <c r="D2864" s="108" t="n">
        <v>0.0211601786414461</v>
      </c>
      <c r="E2864" s="108" t="n">
        <v>1.36172783601759</v>
      </c>
      <c r="F2864" s="24" t="s">
        <v>14402</v>
      </c>
      <c r="G2864" s="24" t="n">
        <f aca="false">TRUE()</f>
        <v>1</v>
      </c>
      <c r="H2864" s="24" t="inlineStr">
        <f aca="false">FALSE()</f>
        <is>
          <t/>
        </is>
      </c>
      <c r="I2864" s="24" t="inlineStr">
        <f aca="false">FALSE()</f>
        <is>
          <t/>
        </is>
      </c>
      <c r="J2864" s="24" t="n">
        <f aca="false">FALSE()</f>
        <v>0</v>
      </c>
      <c r="K2864" s="24" t="inlineStr">
        <f aca="false">FALSE()</f>
        <is>
          <t/>
        </is>
      </c>
      <c r="L2864" s="24" t="inlineStr">
        <f aca="false">FALSE()</f>
        <is>
          <t/>
        </is>
      </c>
    </row>
    <row r="2865" customFormat="false" ht="15" hidden="false" customHeight="false" outlineLevel="0" collapsed="false">
      <c r="A2865" s="24" t="s">
        <v>15797</v>
      </c>
      <c r="B2865" s="24" t="s">
        <v>15235</v>
      </c>
      <c r="C2865" s="24" t="n">
        <v>2</v>
      </c>
      <c r="D2865" s="108" t="n">
        <v>0</v>
      </c>
      <c r="E2865" s="108" t="n">
        <v>1.06069784035361</v>
      </c>
      <c r="F2865" s="24" t="s">
        <v>14408</v>
      </c>
      <c r="G2865" s="24" t="n">
        <f aca="false">FALSE()</f>
        <v>0</v>
      </c>
      <c r="H2865" s="24" t="inlineStr">
        <f aca="false">FALSE()</f>
        <is>
          <t/>
        </is>
      </c>
      <c r="I2865" s="24" t="inlineStr">
        <f aca="false">FALSE()</f>
        <is>
          <t/>
        </is>
      </c>
      <c r="J2865" s="24" t="inlineStr">
        <f aca="false">FALSE()</f>
        <is>
          <t/>
        </is>
      </c>
      <c r="K2865" s="24" t="inlineStr">
        <f aca="false">FALSE()</f>
        <is>
          <t/>
        </is>
      </c>
      <c r="L2865" s="24" t="inlineStr">
        <f aca="false">FALSE()</f>
        <is>
          <t/>
        </is>
      </c>
    </row>
    <row r="2866" customFormat="false" ht="15" hidden="false" customHeight="false" outlineLevel="0" collapsed="false">
      <c r="A2866" s="24" t="s">
        <v>15235</v>
      </c>
      <c r="B2866" s="24" t="s">
        <v>15437</v>
      </c>
      <c r="C2866" s="24" t="n">
        <v>2</v>
      </c>
      <c r="D2866" s="108" t="n">
        <v>0</v>
      </c>
      <c r="E2866" s="108" t="n">
        <v>1.06069784035361</v>
      </c>
      <c r="F2866" s="24" t="s">
        <v>14408</v>
      </c>
      <c r="G2866" s="24" t="inlineStr">
        <f aca="false">FALSE()</f>
        <is>
          <t/>
        </is>
      </c>
      <c r="H2866" s="24" t="inlineStr">
        <f aca="false">FALSE()</f>
        <is>
          <t/>
        </is>
      </c>
      <c r="I2866" s="24" t="inlineStr">
        <f aca="false">FALSE()</f>
        <is>
          <t/>
        </is>
      </c>
      <c r="J2866" s="24" t="inlineStr">
        <f aca="false">FALSE()</f>
        <is>
          <t/>
        </is>
      </c>
      <c r="K2866" s="24" t="inlineStr">
        <f aca="false">FALSE()</f>
        <is>
          <t/>
        </is>
      </c>
      <c r="L2866" s="24" t="inlineStr">
        <f aca="false">FALSE()</f>
        <is>
          <t/>
        </is>
      </c>
    </row>
    <row r="2867" customFormat="false" ht="15" hidden="false" customHeight="false" outlineLevel="0" collapsed="false">
      <c r="A2867" s="24" t="s">
        <v>15437</v>
      </c>
      <c r="B2867" s="24" t="s">
        <v>15431</v>
      </c>
      <c r="C2867" s="24" t="n">
        <v>2</v>
      </c>
      <c r="D2867" s="108" t="n">
        <v>0</v>
      </c>
      <c r="E2867" s="108" t="n">
        <v>1.06069784035361</v>
      </c>
      <c r="F2867" s="24" t="s">
        <v>14408</v>
      </c>
      <c r="G2867" s="24" t="inlineStr">
        <f aca="false">FALSE()</f>
        <is>
          <t/>
        </is>
      </c>
      <c r="H2867" s="24" t="inlineStr">
        <f aca="false">FALSE()</f>
        <is>
          <t/>
        </is>
      </c>
      <c r="I2867" s="24" t="inlineStr">
        <f aca="false">FALSE()</f>
        <is>
          <t/>
        </is>
      </c>
      <c r="J2867" s="24" t="inlineStr">
        <f aca="false">FALSE()</f>
        <is>
          <t/>
        </is>
      </c>
      <c r="K2867" s="24" t="inlineStr">
        <f aca="false">FALSE()</f>
        <is>
          <t/>
        </is>
      </c>
      <c r="L2867" s="24" t="inlineStr">
        <f aca="false">FALSE()</f>
        <is>
          <t/>
        </is>
      </c>
    </row>
    <row r="2868" customFormat="false" ht="15" hidden="false" customHeight="false" outlineLevel="0" collapsed="false">
      <c r="A2868" s="24" t="s">
        <v>15431</v>
      </c>
      <c r="B2868" s="24" t="s">
        <v>338</v>
      </c>
      <c r="C2868" s="24" t="n">
        <v>2</v>
      </c>
      <c r="D2868" s="108" t="n">
        <v>0</v>
      </c>
      <c r="E2868" s="108" t="n">
        <v>1.06069784035361</v>
      </c>
      <c r="F2868" s="24" t="s">
        <v>14408</v>
      </c>
      <c r="G2868" s="24" t="inlineStr">
        <f aca="false">FALSE()</f>
        <is>
          <t/>
        </is>
      </c>
      <c r="H2868" s="24" t="inlineStr">
        <f aca="false">FALSE()</f>
        <is>
          <t/>
        </is>
      </c>
      <c r="I2868" s="24" t="inlineStr">
        <f aca="false">FALSE()</f>
        <is>
          <t/>
        </is>
      </c>
      <c r="J2868" s="24" t="inlineStr">
        <f aca="false">FALSE()</f>
        <is>
          <t/>
        </is>
      </c>
      <c r="K2868" s="24" t="inlineStr">
        <f aca="false">FALSE()</f>
        <is>
          <t/>
        </is>
      </c>
      <c r="L2868" s="24" t="inlineStr">
        <f aca="false">FALSE()</f>
        <is>
          <t/>
        </is>
      </c>
    </row>
    <row r="2869" customFormat="false" ht="15" hidden="false" customHeight="false" outlineLevel="0" collapsed="false">
      <c r="A2869" s="24" t="s">
        <v>338</v>
      </c>
      <c r="B2869" s="24" t="s">
        <v>15141</v>
      </c>
      <c r="C2869" s="24" t="n">
        <v>2</v>
      </c>
      <c r="D2869" s="108" t="n">
        <v>0</v>
      </c>
      <c r="E2869" s="108" t="n">
        <v>1.06069784035361</v>
      </c>
      <c r="F2869" s="24" t="s">
        <v>14408</v>
      </c>
      <c r="G2869" s="24" t="inlineStr">
        <f aca="false">FALSE()</f>
        <is>
          <t/>
        </is>
      </c>
      <c r="H2869" s="24" t="inlineStr">
        <f aca="false">FALSE()</f>
        <is>
          <t/>
        </is>
      </c>
      <c r="I2869" s="24" t="inlineStr">
        <f aca="false">FALSE()</f>
        <is>
          <t/>
        </is>
      </c>
      <c r="J2869" s="24" t="inlineStr">
        <f aca="false">FALSE()</f>
        <is>
          <t/>
        </is>
      </c>
      <c r="K2869" s="24" t="inlineStr">
        <f aca="false">FALSE()</f>
        <is>
          <t/>
        </is>
      </c>
      <c r="L2869" s="24" t="inlineStr">
        <f aca="false">FALSE()</f>
        <is>
          <t/>
        </is>
      </c>
    </row>
    <row r="2870" customFormat="false" ht="15" hidden="false" customHeight="false" outlineLevel="0" collapsed="false">
      <c r="A2870" s="24" t="s">
        <v>15141</v>
      </c>
      <c r="B2870" s="24" t="s">
        <v>3845</v>
      </c>
      <c r="C2870" s="24" t="n">
        <v>2</v>
      </c>
      <c r="D2870" s="108" t="n">
        <v>0</v>
      </c>
      <c r="E2870" s="108" t="n">
        <v>1.06069784035361</v>
      </c>
      <c r="F2870" s="24" t="s">
        <v>14408</v>
      </c>
      <c r="G2870" s="24" t="inlineStr">
        <f aca="false">FALSE()</f>
        <is>
          <t/>
        </is>
      </c>
      <c r="H2870" s="24" t="inlineStr">
        <f aca="false">FALSE()</f>
        <is>
          <t/>
        </is>
      </c>
      <c r="I2870" s="24" t="inlineStr">
        <f aca="false">FALSE()</f>
        <is>
          <t/>
        </is>
      </c>
      <c r="J2870" s="24" t="inlineStr">
        <f aca="false">FALSE()</f>
        <is>
          <t/>
        </is>
      </c>
      <c r="K2870" s="24" t="inlineStr">
        <f aca="false">FALSE()</f>
        <is>
          <t/>
        </is>
      </c>
      <c r="L2870" s="24" t="inlineStr">
        <f aca="false">FALSE()</f>
        <is>
          <t/>
        </is>
      </c>
    </row>
    <row r="2871" customFormat="false" ht="15" hidden="false" customHeight="false" outlineLevel="0" collapsed="false">
      <c r="A2871" s="24" t="s">
        <v>3845</v>
      </c>
      <c r="B2871" s="24" t="s">
        <v>15798</v>
      </c>
      <c r="C2871" s="24" t="n">
        <v>2</v>
      </c>
      <c r="D2871" s="108" t="n">
        <v>0</v>
      </c>
      <c r="E2871" s="108" t="n">
        <v>1.06069784035361</v>
      </c>
      <c r="F2871" s="24" t="s">
        <v>14408</v>
      </c>
      <c r="G2871" s="24" t="inlineStr">
        <f aca="false">FALSE()</f>
        <is>
          <t/>
        </is>
      </c>
      <c r="H2871" s="24" t="inlineStr">
        <f aca="false">FALSE()</f>
        <is>
          <t/>
        </is>
      </c>
      <c r="I2871" s="24" t="inlineStr">
        <f aca="false">FALSE()</f>
        <is>
          <t/>
        </is>
      </c>
      <c r="J2871" s="24" t="inlineStr">
        <f aca="false">FALSE()</f>
        <is>
          <t/>
        </is>
      </c>
      <c r="K2871" s="24" t="inlineStr">
        <f aca="false">FALSE()</f>
        <is>
          <t/>
        </is>
      </c>
      <c r="L2871" s="24" t="inlineStr">
        <f aca="false">FALSE()</f>
        <is>
          <t/>
        </is>
      </c>
    </row>
    <row r="2872" customFormat="false" ht="15" hidden="false" customHeight="false" outlineLevel="0" collapsed="false">
      <c r="A2872" s="24" t="s">
        <v>15798</v>
      </c>
      <c r="B2872" s="24" t="s">
        <v>15799</v>
      </c>
      <c r="C2872" s="24" t="n">
        <v>2</v>
      </c>
      <c r="D2872" s="108" t="n">
        <v>0</v>
      </c>
      <c r="E2872" s="108" t="n">
        <v>1.06069784035361</v>
      </c>
      <c r="F2872" s="24" t="s">
        <v>14408</v>
      </c>
      <c r="G2872" s="24" t="inlineStr">
        <f aca="false">FALSE()</f>
        <is>
          <t/>
        </is>
      </c>
      <c r="H2872" s="24" t="inlineStr">
        <f aca="false">FALSE()</f>
        <is>
          <t/>
        </is>
      </c>
      <c r="I2872" s="24" t="inlineStr">
        <f aca="false">FALSE()</f>
        <is>
          <t/>
        </is>
      </c>
      <c r="J2872" s="24" t="inlineStr">
        <f aca="false">FALSE()</f>
        <is>
          <t/>
        </is>
      </c>
      <c r="K2872" s="24" t="inlineStr">
        <f aca="false">FALSE()</f>
        <is>
          <t/>
        </is>
      </c>
      <c r="L2872" s="24" t="inlineStr">
        <f aca="false">FALSE()</f>
        <is>
          <t/>
        </is>
      </c>
    </row>
    <row r="2873" customFormat="false" ht="15" hidden="false" customHeight="false" outlineLevel="0" collapsed="false">
      <c r="A2873" s="24" t="s">
        <v>15799</v>
      </c>
      <c r="B2873" s="24" t="s">
        <v>15800</v>
      </c>
      <c r="C2873" s="24" t="n">
        <v>2</v>
      </c>
      <c r="D2873" s="108" t="n">
        <v>0</v>
      </c>
      <c r="E2873" s="108" t="n">
        <v>1.06069784035361</v>
      </c>
      <c r="F2873" s="24" t="s">
        <v>14408</v>
      </c>
      <c r="G2873" s="24" t="inlineStr">
        <f aca="false">FALSE()</f>
        <is>
          <t/>
        </is>
      </c>
      <c r="H2873" s="24" t="inlineStr">
        <f aca="false">FALSE()</f>
        <is>
          <t/>
        </is>
      </c>
      <c r="I2873" s="24" t="inlineStr">
        <f aca="false">FALSE()</f>
        <is>
          <t/>
        </is>
      </c>
      <c r="J2873" s="24" t="inlineStr">
        <f aca="false">FALSE()</f>
        <is>
          <t/>
        </is>
      </c>
      <c r="K2873" s="24" t="inlineStr">
        <f aca="false">FALSE()</f>
        <is>
          <t/>
        </is>
      </c>
      <c r="L2873" s="24" t="inlineStr">
        <f aca="false">FALSE()</f>
        <is>
          <t/>
        </is>
      </c>
    </row>
    <row r="2874" customFormat="false" ht="15" hidden="false" customHeight="false" outlineLevel="0" collapsed="false">
      <c r="A2874" s="24" t="s">
        <v>15800</v>
      </c>
      <c r="B2874" s="24" t="s">
        <v>14852</v>
      </c>
      <c r="C2874" s="24" t="n">
        <v>2</v>
      </c>
      <c r="D2874" s="108" t="n">
        <v>0</v>
      </c>
      <c r="E2874" s="108" t="n">
        <v>1.06069784035361</v>
      </c>
      <c r="F2874" s="24" t="s">
        <v>14408</v>
      </c>
      <c r="G2874" s="24" t="inlineStr">
        <f aca="false">FALSE()</f>
        <is>
          <t/>
        </is>
      </c>
      <c r="H2874" s="24" t="inlineStr">
        <f aca="false">FALSE()</f>
        <is>
          <t/>
        </is>
      </c>
      <c r="I2874" s="24" t="inlineStr">
        <f aca="false">FALSE()</f>
        <is>
          <t/>
        </is>
      </c>
      <c r="J2874" s="24" t="inlineStr">
        <f aca="false">FALSE()</f>
        <is>
          <t/>
        </is>
      </c>
      <c r="K2874" s="24" t="inlineStr">
        <f aca="false">FALSE()</f>
        <is>
          <t/>
        </is>
      </c>
      <c r="L2874" s="24" t="inlineStr">
        <f aca="false">FALSE()</f>
        <is>
          <t/>
        </is>
      </c>
    </row>
    <row r="2875" customFormat="false" ht="15" hidden="false" customHeight="false" outlineLevel="0" collapsed="false">
      <c r="A2875" s="24" t="s">
        <v>15801</v>
      </c>
      <c r="B2875" s="24" t="s">
        <v>15295</v>
      </c>
      <c r="C2875" s="24" t="n">
        <v>2</v>
      </c>
      <c r="D2875" s="108" t="n">
        <v>0</v>
      </c>
      <c r="E2875" s="108" t="n">
        <v>0.977723605288848</v>
      </c>
      <c r="F2875" s="24" t="s">
        <v>14412</v>
      </c>
      <c r="G2875" s="24" t="inlineStr">
        <f aca="false">FALSE()</f>
        <is>
          <t/>
        </is>
      </c>
      <c r="H2875" s="24" t="inlineStr">
        <f aca="false">FALSE()</f>
        <is>
          <t/>
        </is>
      </c>
      <c r="I2875" s="24" t="inlineStr">
        <f aca="false">FALSE()</f>
        <is>
          <t/>
        </is>
      </c>
      <c r="J2875" s="24" t="inlineStr">
        <f aca="false">FALSE()</f>
        <is>
          <t/>
        </is>
      </c>
      <c r="K2875" s="24" t="inlineStr">
        <f aca="false">FALSE()</f>
        <is>
          <t/>
        </is>
      </c>
      <c r="L2875" s="24" t="inlineStr">
        <f aca="false">FALSE()</f>
        <is>
          <t/>
        </is>
      </c>
    </row>
    <row r="2876" customFormat="false" ht="15" hidden="false" customHeight="false" outlineLevel="0" collapsed="false">
      <c r="A2876" s="24" t="s">
        <v>15295</v>
      </c>
      <c r="B2876" s="24" t="s">
        <v>15584</v>
      </c>
      <c r="C2876" s="24" t="n">
        <v>2</v>
      </c>
      <c r="D2876" s="108" t="n">
        <v>0</v>
      </c>
      <c r="E2876" s="108" t="n">
        <v>0.977723605288848</v>
      </c>
      <c r="F2876" s="24" t="s">
        <v>14412</v>
      </c>
      <c r="G2876" s="24" t="inlineStr">
        <f aca="false">FALSE()</f>
        <is>
          <t/>
        </is>
      </c>
      <c r="H2876" s="24" t="inlineStr">
        <f aca="false">FALSE()</f>
        <is>
          <t/>
        </is>
      </c>
      <c r="I2876" s="24" t="inlineStr">
        <f aca="false">FALSE()</f>
        <is>
          <t/>
        </is>
      </c>
      <c r="J2876" s="24" t="inlineStr">
        <f aca="false">FALSE()</f>
        <is>
          <t/>
        </is>
      </c>
      <c r="K2876" s="24" t="inlineStr">
        <f aca="false">FALSE()</f>
        <is>
          <t/>
        </is>
      </c>
      <c r="L2876" s="24" t="inlineStr">
        <f aca="false">FALSE()</f>
        <is>
          <t/>
        </is>
      </c>
    </row>
    <row r="2877" customFormat="false" ht="15" hidden="false" customHeight="false" outlineLevel="0" collapsed="false">
      <c r="A2877" s="24" t="s">
        <v>15584</v>
      </c>
      <c r="B2877" s="24" t="s">
        <v>15118</v>
      </c>
      <c r="C2877" s="24" t="n">
        <v>2</v>
      </c>
      <c r="D2877" s="108" t="n">
        <v>0</v>
      </c>
      <c r="E2877" s="108" t="n">
        <v>0.977723605288848</v>
      </c>
      <c r="F2877" s="24" t="s">
        <v>14412</v>
      </c>
      <c r="G2877" s="24" t="inlineStr">
        <f aca="false">FALSE()</f>
        <is>
          <t/>
        </is>
      </c>
      <c r="H2877" s="24" t="inlineStr">
        <f aca="false">FALSE()</f>
        <is>
          <t/>
        </is>
      </c>
      <c r="I2877" s="24" t="inlineStr">
        <f aca="false">FALSE()</f>
        <is>
          <t/>
        </is>
      </c>
      <c r="J2877" s="24" t="inlineStr">
        <f aca="false">FALSE()</f>
        <is>
          <t/>
        </is>
      </c>
      <c r="K2877" s="24" t="inlineStr">
        <f aca="false">FALSE()</f>
        <is>
          <t/>
        </is>
      </c>
      <c r="L2877" s="24" t="inlineStr">
        <f aca="false">FALSE()</f>
        <is>
          <t/>
        </is>
      </c>
    </row>
    <row r="2878" customFormat="false" ht="15" hidden="false" customHeight="false" outlineLevel="0" collapsed="false">
      <c r="A2878" s="24" t="s">
        <v>15118</v>
      </c>
      <c r="B2878" s="24" t="s">
        <v>15205</v>
      </c>
      <c r="C2878" s="24" t="n">
        <v>2</v>
      </c>
      <c r="D2878" s="108" t="n">
        <v>0</v>
      </c>
      <c r="E2878" s="108" t="n">
        <v>0.977723605288848</v>
      </c>
      <c r="F2878" s="24" t="s">
        <v>14412</v>
      </c>
      <c r="G2878" s="24" t="inlineStr">
        <f aca="false">FALSE()</f>
        <is>
          <t/>
        </is>
      </c>
      <c r="H2878" s="24" t="inlineStr">
        <f aca="false">FALSE()</f>
        <is>
          <t/>
        </is>
      </c>
      <c r="I2878" s="24" t="inlineStr">
        <f aca="false">FALSE()</f>
        <is>
          <t/>
        </is>
      </c>
      <c r="J2878" s="24" t="inlineStr">
        <f aca="false">FALSE()</f>
        <is>
          <t/>
        </is>
      </c>
      <c r="K2878" s="24" t="inlineStr">
        <f aca="false">FALSE()</f>
        <is>
          <t/>
        </is>
      </c>
      <c r="L2878" s="24" t="inlineStr">
        <f aca="false">FALSE()</f>
        <is>
          <t/>
        </is>
      </c>
    </row>
    <row r="2879" customFormat="false" ht="15" hidden="false" customHeight="false" outlineLevel="0" collapsed="false">
      <c r="A2879" s="24" t="s">
        <v>15205</v>
      </c>
      <c r="B2879" s="24" t="s">
        <v>338</v>
      </c>
      <c r="C2879" s="24" t="n">
        <v>2</v>
      </c>
      <c r="D2879" s="108" t="n">
        <v>0</v>
      </c>
      <c r="E2879" s="108" t="n">
        <v>0.977723605288848</v>
      </c>
      <c r="F2879" s="24" t="s">
        <v>14412</v>
      </c>
      <c r="G2879" s="24" t="inlineStr">
        <f aca="false">FALSE()</f>
        <is>
          <t/>
        </is>
      </c>
      <c r="H2879" s="24" t="inlineStr">
        <f aca="false">FALSE()</f>
        <is>
          <t/>
        </is>
      </c>
      <c r="I2879" s="24" t="inlineStr">
        <f aca="false">FALSE()</f>
        <is>
          <t/>
        </is>
      </c>
      <c r="J2879" s="24" t="inlineStr">
        <f aca="false">FALSE()</f>
        <is>
          <t/>
        </is>
      </c>
      <c r="K2879" s="24" t="inlineStr">
        <f aca="false">FALSE()</f>
        <is>
          <t/>
        </is>
      </c>
      <c r="L2879" s="24" t="inlineStr">
        <f aca="false">FALSE()</f>
        <is>
          <t/>
        </is>
      </c>
    </row>
    <row r="2880" customFormat="false" ht="15" hidden="false" customHeight="false" outlineLevel="0" collapsed="false">
      <c r="A2880" s="24" t="s">
        <v>338</v>
      </c>
      <c r="B2880" s="24" t="s">
        <v>15802</v>
      </c>
      <c r="C2880" s="24" t="n">
        <v>2</v>
      </c>
      <c r="D2880" s="108" t="n">
        <v>0</v>
      </c>
      <c r="E2880" s="108" t="n">
        <v>0.977723605288848</v>
      </c>
      <c r="F2880" s="24" t="s">
        <v>14412</v>
      </c>
      <c r="G2880" s="24" t="inlineStr">
        <f aca="false">FALSE()</f>
        <is>
          <t/>
        </is>
      </c>
      <c r="H2880" s="24" t="inlineStr">
        <f aca="false">FALSE()</f>
        <is>
          <t/>
        </is>
      </c>
      <c r="I2880" s="24" t="inlineStr">
        <f aca="false">FALSE()</f>
        <is>
          <t/>
        </is>
      </c>
      <c r="J2880" s="24" t="inlineStr">
        <f aca="false">FALSE()</f>
        <is>
          <t/>
        </is>
      </c>
      <c r="K2880" s="24" t="inlineStr">
        <f aca="false">FALSE()</f>
        <is>
          <t/>
        </is>
      </c>
      <c r="L2880" s="24" t="inlineStr">
        <f aca="false">FALSE()</f>
        <is>
          <t/>
        </is>
      </c>
    </row>
    <row r="2881" customFormat="false" ht="15" hidden="false" customHeight="false" outlineLevel="0" collapsed="false">
      <c r="A2881" s="24" t="s">
        <v>15802</v>
      </c>
      <c r="B2881" s="24" t="s">
        <v>15803</v>
      </c>
      <c r="C2881" s="24" t="n">
        <v>2</v>
      </c>
      <c r="D2881" s="108" t="n">
        <v>0</v>
      </c>
      <c r="E2881" s="108" t="n">
        <v>0.977723605288848</v>
      </c>
      <c r="F2881" s="24" t="s">
        <v>14412</v>
      </c>
      <c r="G2881" s="24" t="inlineStr">
        <f aca="false">FALSE()</f>
        <is>
          <t/>
        </is>
      </c>
      <c r="H2881" s="24" t="inlineStr">
        <f aca="false">FALSE()</f>
        <is>
          <t/>
        </is>
      </c>
      <c r="I2881" s="24" t="inlineStr">
        <f aca="false">FALSE()</f>
        <is>
          <t/>
        </is>
      </c>
      <c r="J2881" s="24" t="inlineStr">
        <f aca="false">FALSE()</f>
        <is>
          <t/>
        </is>
      </c>
      <c r="K2881" s="24" t="inlineStr">
        <f aca="false">FALSE()</f>
        <is>
          <t/>
        </is>
      </c>
      <c r="L2881" s="24" t="inlineStr">
        <f aca="false">FALSE()</f>
        <is>
          <t/>
        </is>
      </c>
    </row>
    <row r="2882" customFormat="false" ht="15" hidden="false" customHeight="false" outlineLevel="0" collapsed="false">
      <c r="A2882" s="24" t="s">
        <v>15803</v>
      </c>
      <c r="B2882" s="24" t="s">
        <v>15804</v>
      </c>
      <c r="C2882" s="24" t="n">
        <v>2</v>
      </c>
      <c r="D2882" s="108" t="n">
        <v>0</v>
      </c>
      <c r="E2882" s="108" t="n">
        <v>0.977723605288848</v>
      </c>
      <c r="F2882" s="24" t="s">
        <v>14412</v>
      </c>
      <c r="G2882" s="24" t="inlineStr">
        <f aca="false">FALSE()</f>
        <is>
          <t/>
        </is>
      </c>
      <c r="H2882" s="24" t="inlineStr">
        <f aca="false">FALSE()</f>
        <is>
          <t/>
        </is>
      </c>
      <c r="I2882" s="24" t="inlineStr">
        <f aca="false">FALSE()</f>
        <is>
          <t/>
        </is>
      </c>
      <c r="J2882" s="24" t="inlineStr">
        <f aca="false">FALSE()</f>
        <is>
          <t/>
        </is>
      </c>
      <c r="K2882" s="24" t="inlineStr">
        <f aca="false">FALSE()</f>
        <is>
          <t/>
        </is>
      </c>
      <c r="L2882" s="24" t="inlineStr">
        <f aca="false">FALSE()</f>
        <is>
          <t/>
        </is>
      </c>
    </row>
    <row r="2883" customFormat="false" ht="15" hidden="false" customHeight="false" outlineLevel="0" collapsed="false">
      <c r="A2883" s="24" t="s">
        <v>15804</v>
      </c>
      <c r="B2883" s="24" t="s">
        <v>15805</v>
      </c>
      <c r="C2883" s="24" t="n">
        <v>2</v>
      </c>
      <c r="D2883" s="108" t="n">
        <v>0</v>
      </c>
      <c r="E2883" s="108" t="n">
        <v>0.977723605288848</v>
      </c>
      <c r="F2883" s="24" t="s">
        <v>14412</v>
      </c>
      <c r="G2883" s="24" t="inlineStr">
        <f aca="false">FALSE()</f>
        <is>
          <t/>
        </is>
      </c>
      <c r="H2883" s="24" t="inlineStr">
        <f aca="false">FALSE()</f>
        <is>
          <t/>
        </is>
      </c>
      <c r="I2883" s="24" t="inlineStr">
        <f aca="false">FALSE()</f>
        <is>
          <t/>
        </is>
      </c>
      <c r="J2883" s="24" t="inlineStr">
        <f aca="false">FALSE()</f>
        <is>
          <t/>
        </is>
      </c>
      <c r="K2883" s="24" t="inlineStr">
        <f aca="false">FALSE()</f>
        <is>
          <t/>
        </is>
      </c>
      <c r="L2883" s="24" t="inlineStr">
        <f aca="false">FALSE()</f>
        <is>
          <t/>
        </is>
      </c>
    </row>
    <row r="2884" customFormat="false" ht="15" hidden="false" customHeight="false" outlineLevel="0" collapsed="false">
      <c r="A2884" s="24" t="s">
        <v>15339</v>
      </c>
      <c r="B2884" s="24" t="s">
        <v>15249</v>
      </c>
      <c r="C2884" s="24" t="n">
        <v>2</v>
      </c>
      <c r="D2884" s="108" t="n">
        <v>0</v>
      </c>
      <c r="E2884" s="108" t="n">
        <v>1.02118929906994</v>
      </c>
      <c r="F2884" s="24" t="s">
        <v>14416</v>
      </c>
      <c r="G2884" s="24" t="inlineStr">
        <f aca="false">FALSE()</f>
        <is>
          <t/>
        </is>
      </c>
      <c r="H2884" s="24" t="inlineStr">
        <f aca="false">FALSE()</f>
        <is>
          <t/>
        </is>
      </c>
      <c r="I2884" s="24" t="inlineStr">
        <f aca="false">FALSE()</f>
        <is>
          <t/>
        </is>
      </c>
      <c r="J2884" s="24" t="n">
        <f aca="false">TRUE()</f>
        <v>1</v>
      </c>
      <c r="K2884" s="24" t="inlineStr">
        <f aca="false">FALSE()</f>
        <is>
          <t/>
        </is>
      </c>
      <c r="L2884" s="24" t="inlineStr">
        <f aca="false">FALSE()</f>
        <is>
          <t/>
        </is>
      </c>
    </row>
    <row r="2885" customFormat="false" ht="15" hidden="false" customHeight="false" outlineLevel="0" collapsed="false">
      <c r="A2885" s="24" t="s">
        <v>15249</v>
      </c>
      <c r="B2885" s="24" t="s">
        <v>15115</v>
      </c>
      <c r="C2885" s="24" t="n">
        <v>2</v>
      </c>
      <c r="D2885" s="108" t="n">
        <v>0</v>
      </c>
      <c r="E2885" s="108" t="n">
        <v>1.02118929906994</v>
      </c>
      <c r="F2885" s="24" t="s">
        <v>14416</v>
      </c>
      <c r="G2885" s="24" t="n">
        <f aca="false">TRUE()</f>
        <v>1</v>
      </c>
      <c r="H2885" s="24" t="inlineStr">
        <f aca="false">FALSE()</f>
        <is>
          <t/>
        </is>
      </c>
      <c r="I2885" s="24" t="inlineStr">
        <f aca="false">FALSE()</f>
        <is>
          <t/>
        </is>
      </c>
      <c r="J2885" s="24" t="n">
        <f aca="false">FALSE()</f>
        <v>0</v>
      </c>
      <c r="K2885" s="24" t="inlineStr">
        <f aca="false">FALSE()</f>
        <is>
          <t/>
        </is>
      </c>
      <c r="L2885" s="24" t="inlineStr">
        <f aca="false">FALSE()</f>
        <is>
          <t/>
        </is>
      </c>
    </row>
    <row r="2886" customFormat="false" ht="15" hidden="false" customHeight="false" outlineLevel="0" collapsed="false">
      <c r="A2886" s="24" t="s">
        <v>15115</v>
      </c>
      <c r="B2886" s="24" t="s">
        <v>15806</v>
      </c>
      <c r="C2886" s="24" t="n">
        <v>2</v>
      </c>
      <c r="D2886" s="108" t="n">
        <v>0</v>
      </c>
      <c r="E2886" s="108" t="n">
        <v>1.02118929906994</v>
      </c>
      <c r="F2886" s="24" t="s">
        <v>14416</v>
      </c>
      <c r="G2886" s="24" t="n">
        <f aca="false">FALSE()</f>
        <v>0</v>
      </c>
      <c r="H2886" s="24" t="inlineStr">
        <f aca="false">FALSE()</f>
        <is>
          <t/>
        </is>
      </c>
      <c r="I2886" s="24" t="inlineStr">
        <f aca="false">FALSE()</f>
        <is>
          <t/>
        </is>
      </c>
      <c r="J2886" s="24" t="inlineStr">
        <f aca="false">FALSE()</f>
        <is>
          <t/>
        </is>
      </c>
      <c r="K2886" s="24" t="inlineStr">
        <f aca="false">FALSE()</f>
        <is>
          <t/>
        </is>
      </c>
      <c r="L2886" s="24" t="inlineStr">
        <f aca="false">FALSE()</f>
        <is>
          <t/>
        </is>
      </c>
    </row>
    <row r="2887" customFormat="false" ht="15" hidden="false" customHeight="false" outlineLevel="0" collapsed="false">
      <c r="A2887" s="24" t="s">
        <v>15806</v>
      </c>
      <c r="B2887" s="24" t="s">
        <v>15240</v>
      </c>
      <c r="C2887" s="24" t="n">
        <v>2</v>
      </c>
      <c r="D2887" s="108" t="n">
        <v>0</v>
      </c>
      <c r="E2887" s="108" t="n">
        <v>1.02118929906994</v>
      </c>
      <c r="F2887" s="24" t="s">
        <v>14416</v>
      </c>
      <c r="G2887" s="24" t="inlineStr">
        <f aca="false">FALSE()</f>
        <is>
          <t/>
        </is>
      </c>
      <c r="H2887" s="24" t="inlineStr">
        <f aca="false">FALSE()</f>
        <is>
          <t/>
        </is>
      </c>
      <c r="I2887" s="24" t="inlineStr">
        <f aca="false">FALSE()</f>
        <is>
          <t/>
        </is>
      </c>
      <c r="J2887" s="24" t="inlineStr">
        <f aca="false">FALSE()</f>
        <is>
          <t/>
        </is>
      </c>
      <c r="K2887" s="24" t="inlineStr">
        <f aca="false">FALSE()</f>
        <is>
          <t/>
        </is>
      </c>
      <c r="L2887" s="24" t="inlineStr">
        <f aca="false">FALSE()</f>
        <is>
          <t/>
        </is>
      </c>
    </row>
    <row r="2888" customFormat="false" ht="15" hidden="false" customHeight="false" outlineLevel="0" collapsed="false">
      <c r="A2888" s="24" t="s">
        <v>15240</v>
      </c>
      <c r="B2888" s="24" t="s">
        <v>15807</v>
      </c>
      <c r="C2888" s="24" t="n">
        <v>2</v>
      </c>
      <c r="D2888" s="108" t="n">
        <v>0</v>
      </c>
      <c r="E2888" s="108" t="n">
        <v>1.02118929906994</v>
      </c>
      <c r="F2888" s="24" t="s">
        <v>14416</v>
      </c>
      <c r="G2888" s="24" t="inlineStr">
        <f aca="false">FALSE()</f>
        <is>
          <t/>
        </is>
      </c>
      <c r="H2888" s="24" t="inlineStr">
        <f aca="false">FALSE()</f>
        <is>
          <t/>
        </is>
      </c>
      <c r="I2888" s="24" t="inlineStr">
        <f aca="false">FALSE()</f>
        <is>
          <t/>
        </is>
      </c>
      <c r="J2888" s="24" t="inlineStr">
        <f aca="false">FALSE()</f>
        <is>
          <t/>
        </is>
      </c>
      <c r="K2888" s="24" t="inlineStr">
        <f aca="false">FALSE()</f>
        <is>
          <t/>
        </is>
      </c>
      <c r="L2888" s="24" t="inlineStr">
        <f aca="false">FALSE()</f>
        <is>
          <t/>
        </is>
      </c>
    </row>
    <row r="2889" customFormat="false" ht="15" hidden="false" customHeight="false" outlineLevel="0" collapsed="false">
      <c r="A2889" s="24" t="s">
        <v>15807</v>
      </c>
      <c r="B2889" s="24" t="s">
        <v>15147</v>
      </c>
      <c r="C2889" s="24" t="n">
        <v>2</v>
      </c>
      <c r="D2889" s="108" t="n">
        <v>0</v>
      </c>
      <c r="E2889" s="108" t="n">
        <v>1.02118929906994</v>
      </c>
      <c r="F2889" s="24" t="s">
        <v>14416</v>
      </c>
      <c r="G2889" s="24" t="inlineStr">
        <f aca="false">FALSE()</f>
        <is>
          <t/>
        </is>
      </c>
      <c r="H2889" s="24" t="inlineStr">
        <f aca="false">FALSE()</f>
        <is>
          <t/>
        </is>
      </c>
      <c r="I2889" s="24" t="inlineStr">
        <f aca="false">FALSE()</f>
        <is>
          <t/>
        </is>
      </c>
      <c r="J2889" s="24" t="inlineStr">
        <f aca="false">FALSE()</f>
        <is>
          <t/>
        </is>
      </c>
      <c r="K2889" s="24" t="inlineStr">
        <f aca="false">FALSE()</f>
        <is>
          <t/>
        </is>
      </c>
      <c r="L2889" s="24" t="inlineStr">
        <f aca="false">FALSE()</f>
        <is>
          <t/>
        </is>
      </c>
    </row>
    <row r="2890" customFormat="false" ht="15" hidden="false" customHeight="false" outlineLevel="0" collapsed="false">
      <c r="A2890" s="24" t="s">
        <v>15147</v>
      </c>
      <c r="B2890" s="24" t="s">
        <v>15585</v>
      </c>
      <c r="C2890" s="24" t="n">
        <v>2</v>
      </c>
      <c r="D2890" s="108" t="n">
        <v>0</v>
      </c>
      <c r="E2890" s="108" t="n">
        <v>1.02118929906994</v>
      </c>
      <c r="F2890" s="24" t="s">
        <v>14416</v>
      </c>
      <c r="G2890" s="24" t="inlineStr">
        <f aca="false">FALSE()</f>
        <is>
          <t/>
        </is>
      </c>
      <c r="H2890" s="24" t="inlineStr">
        <f aca="false">FALSE()</f>
        <is>
          <t/>
        </is>
      </c>
      <c r="I2890" s="24" t="inlineStr">
        <f aca="false">FALSE()</f>
        <is>
          <t/>
        </is>
      </c>
      <c r="J2890" s="24" t="inlineStr">
        <f aca="false">FALSE()</f>
        <is>
          <t/>
        </is>
      </c>
      <c r="K2890" s="24" t="inlineStr">
        <f aca="false">FALSE()</f>
        <is>
          <t/>
        </is>
      </c>
      <c r="L2890" s="24" t="inlineStr">
        <f aca="false">FALSE()</f>
        <is>
          <t/>
        </is>
      </c>
    </row>
    <row r="2891" customFormat="false" ht="15" hidden="false" customHeight="false" outlineLevel="0" collapsed="false">
      <c r="A2891" s="24" t="s">
        <v>15585</v>
      </c>
      <c r="B2891" s="24" t="s">
        <v>338</v>
      </c>
      <c r="C2891" s="24" t="n">
        <v>2</v>
      </c>
      <c r="D2891" s="108" t="n">
        <v>0</v>
      </c>
      <c r="E2891" s="108" t="n">
        <v>1.02118929906994</v>
      </c>
      <c r="F2891" s="24" t="s">
        <v>14416</v>
      </c>
      <c r="G2891" s="24" t="inlineStr">
        <f aca="false">FALSE()</f>
        <is>
          <t/>
        </is>
      </c>
      <c r="H2891" s="24" t="inlineStr">
        <f aca="false">FALSE()</f>
        <is>
          <t/>
        </is>
      </c>
      <c r="I2891" s="24" t="inlineStr">
        <f aca="false">FALSE()</f>
        <is>
          <t/>
        </is>
      </c>
      <c r="J2891" s="24" t="inlineStr">
        <f aca="false">FALSE()</f>
        <is>
          <t/>
        </is>
      </c>
      <c r="K2891" s="24" t="inlineStr">
        <f aca="false">FALSE()</f>
        <is>
          <t/>
        </is>
      </c>
      <c r="L2891" s="24" t="inlineStr">
        <f aca="false">FALSE()</f>
        <is>
          <t/>
        </is>
      </c>
    </row>
    <row r="2892" customFormat="false" ht="15" hidden="false" customHeight="false" outlineLevel="0" collapsed="false">
      <c r="A2892" s="24" t="s">
        <v>338</v>
      </c>
      <c r="B2892" s="24" t="s">
        <v>15808</v>
      </c>
      <c r="C2892" s="24" t="n">
        <v>2</v>
      </c>
      <c r="D2892" s="108" t="n">
        <v>0</v>
      </c>
      <c r="E2892" s="108" t="n">
        <v>1.02118929906994</v>
      </c>
      <c r="F2892" s="24" t="s">
        <v>14416</v>
      </c>
      <c r="G2892" s="24" t="inlineStr">
        <f aca="false">FALSE()</f>
        <is>
          <t/>
        </is>
      </c>
      <c r="H2892" s="24" t="inlineStr">
        <f aca="false">FALSE()</f>
        <is>
          <t/>
        </is>
      </c>
      <c r="I2892" s="24" t="inlineStr">
        <f aca="false">FALSE()</f>
        <is>
          <t/>
        </is>
      </c>
      <c r="J2892" s="24" t="inlineStr">
        <f aca="false">FALSE()</f>
        <is>
          <t/>
        </is>
      </c>
      <c r="K2892" s="24" t="inlineStr">
        <f aca="false">FALSE()</f>
        <is>
          <t/>
        </is>
      </c>
      <c r="L2892" s="24" t="inlineStr">
        <f aca="false">FALSE()</f>
        <is>
          <t/>
        </is>
      </c>
    </row>
    <row r="2893" customFormat="false" ht="15" hidden="false" customHeight="false" outlineLevel="0" collapsed="false">
      <c r="A2893" s="24" t="s">
        <v>15808</v>
      </c>
      <c r="B2893" s="24" t="s">
        <v>14899</v>
      </c>
      <c r="C2893" s="24" t="n">
        <v>2</v>
      </c>
      <c r="D2893" s="108" t="n">
        <v>0</v>
      </c>
      <c r="E2893" s="108" t="n">
        <v>1.02118929906994</v>
      </c>
      <c r="F2893" s="24" t="s">
        <v>14416</v>
      </c>
      <c r="G2893" s="24" t="inlineStr">
        <f aca="false">FALSE()</f>
        <is>
          <t/>
        </is>
      </c>
      <c r="H2893" s="24" t="inlineStr">
        <f aca="false">FALSE()</f>
        <is>
          <t/>
        </is>
      </c>
      <c r="I2893" s="24" t="inlineStr">
        <f aca="false">FALSE()</f>
        <is>
          <t/>
        </is>
      </c>
      <c r="J2893" s="24" t="inlineStr">
        <f aca="false">FALSE()</f>
        <is>
          <t/>
        </is>
      </c>
      <c r="K2893" s="24" t="inlineStr">
        <f aca="false">FALSE()</f>
        <is>
          <t/>
        </is>
      </c>
      <c r="L2893" s="24" t="inlineStr">
        <f aca="false">FALSE()</f>
        <is>
          <t/>
        </is>
      </c>
    </row>
    <row r="2894" customFormat="false" ht="15" hidden="false" customHeight="false" outlineLevel="0" collapsed="false">
      <c r="A2894" s="24" t="s">
        <v>15589</v>
      </c>
      <c r="B2894" s="24" t="s">
        <v>15818</v>
      </c>
      <c r="C2894" s="24" t="n">
        <v>2</v>
      </c>
      <c r="D2894" s="108" t="n">
        <v>0</v>
      </c>
      <c r="E2894" s="108" t="n">
        <v>1.02118929906994</v>
      </c>
      <c r="F2894" s="24" t="s">
        <v>14424</v>
      </c>
      <c r="G2894" s="24" t="inlineStr">
        <f aca="false">FALSE()</f>
        <is>
          <t/>
        </is>
      </c>
      <c r="H2894" s="24" t="inlineStr">
        <f aca="false">FALSE()</f>
        <is>
          <t/>
        </is>
      </c>
      <c r="I2894" s="24" t="inlineStr">
        <f aca="false">FALSE()</f>
        <is>
          <t/>
        </is>
      </c>
      <c r="J2894" s="24" t="n">
        <f aca="false">TRUE()</f>
        <v>1</v>
      </c>
      <c r="K2894" s="24" t="inlineStr">
        <f aca="false">FALSE()</f>
        <is>
          <t/>
        </is>
      </c>
      <c r="L2894" s="24" t="inlineStr">
        <f aca="false">FALSE()</f>
        <is>
          <t/>
        </is>
      </c>
    </row>
    <row r="2895" customFormat="false" ht="15" hidden="false" customHeight="false" outlineLevel="0" collapsed="false">
      <c r="A2895" s="24" t="s">
        <v>15818</v>
      </c>
      <c r="B2895" s="24" t="s">
        <v>15063</v>
      </c>
      <c r="C2895" s="24" t="n">
        <v>2</v>
      </c>
      <c r="D2895" s="108" t="n">
        <v>0</v>
      </c>
      <c r="E2895" s="108" t="n">
        <v>1.02118929906994</v>
      </c>
      <c r="F2895" s="24" t="s">
        <v>14424</v>
      </c>
      <c r="G2895" s="24" t="n">
        <f aca="false">TRUE()</f>
        <v>1</v>
      </c>
      <c r="H2895" s="24" t="inlineStr">
        <f aca="false">FALSE()</f>
        <is>
          <t/>
        </is>
      </c>
      <c r="I2895" s="24" t="inlineStr">
        <f aca="false">FALSE()</f>
        <is>
          <t/>
        </is>
      </c>
      <c r="J2895" s="24" t="n">
        <f aca="false">FALSE()</f>
        <v>0</v>
      </c>
      <c r="K2895" s="24" t="inlineStr">
        <f aca="false">FALSE()</f>
        <is>
          <t/>
        </is>
      </c>
      <c r="L2895" s="24" t="inlineStr">
        <f aca="false">FALSE()</f>
        <is>
          <t/>
        </is>
      </c>
    </row>
    <row r="2896" customFormat="false" ht="15" hidden="false" customHeight="false" outlineLevel="0" collapsed="false">
      <c r="A2896" s="24" t="s">
        <v>15063</v>
      </c>
      <c r="B2896" s="24" t="s">
        <v>15103</v>
      </c>
      <c r="C2896" s="24" t="n">
        <v>2</v>
      </c>
      <c r="D2896" s="108" t="n">
        <v>0</v>
      </c>
      <c r="E2896" s="108" t="n">
        <v>1.02118929906994</v>
      </c>
      <c r="F2896" s="24" t="s">
        <v>14424</v>
      </c>
      <c r="G2896" s="24" t="n">
        <f aca="false">FALSE()</f>
        <v>0</v>
      </c>
      <c r="H2896" s="24" t="inlineStr">
        <f aca="false">FALSE()</f>
        <is>
          <t/>
        </is>
      </c>
      <c r="I2896" s="24" t="inlineStr">
        <f aca="false">FALSE()</f>
        <is>
          <t/>
        </is>
      </c>
      <c r="J2896" s="24" t="inlineStr">
        <f aca="false">FALSE()</f>
        <is>
          <t/>
        </is>
      </c>
      <c r="K2896" s="24" t="inlineStr">
        <f aca="false">FALSE()</f>
        <is>
          <t/>
        </is>
      </c>
      <c r="L2896" s="24" t="inlineStr">
        <f aca="false">FALSE()</f>
        <is>
          <t/>
        </is>
      </c>
    </row>
    <row r="2897" customFormat="false" ht="15" hidden="false" customHeight="false" outlineLevel="0" collapsed="false">
      <c r="A2897" s="24" t="s">
        <v>15103</v>
      </c>
      <c r="B2897" s="24" t="s">
        <v>15151</v>
      </c>
      <c r="C2897" s="24" t="n">
        <v>2</v>
      </c>
      <c r="D2897" s="108" t="n">
        <v>0</v>
      </c>
      <c r="E2897" s="108" t="n">
        <v>1.02118929906994</v>
      </c>
      <c r="F2897" s="24" t="s">
        <v>14424</v>
      </c>
      <c r="G2897" s="24" t="inlineStr">
        <f aca="false">FALSE()</f>
        <is>
          <t/>
        </is>
      </c>
      <c r="H2897" s="24" t="inlineStr">
        <f aca="false">FALSE()</f>
        <is>
          <t/>
        </is>
      </c>
      <c r="I2897" s="24" t="inlineStr">
        <f aca="false">FALSE()</f>
        <is>
          <t/>
        </is>
      </c>
      <c r="J2897" s="24" t="inlineStr">
        <f aca="false">FALSE()</f>
        <is>
          <t/>
        </is>
      </c>
      <c r="K2897" s="24" t="inlineStr">
        <f aca="false">FALSE()</f>
        <is>
          <t/>
        </is>
      </c>
      <c r="L2897" s="24" t="inlineStr">
        <f aca="false">FALSE()</f>
        <is>
          <t/>
        </is>
      </c>
    </row>
    <row r="2898" customFormat="false" ht="15" hidden="false" customHeight="false" outlineLevel="0" collapsed="false">
      <c r="A2898" s="24" t="s">
        <v>15151</v>
      </c>
      <c r="B2898" s="24" t="s">
        <v>15819</v>
      </c>
      <c r="C2898" s="24" t="n">
        <v>2</v>
      </c>
      <c r="D2898" s="108" t="n">
        <v>0</v>
      </c>
      <c r="E2898" s="108" t="n">
        <v>1.02118929906994</v>
      </c>
      <c r="F2898" s="24" t="s">
        <v>14424</v>
      </c>
      <c r="G2898" s="24" t="inlineStr">
        <f aca="false">FALSE()</f>
        <is>
          <t/>
        </is>
      </c>
      <c r="H2898" s="24" t="inlineStr">
        <f aca="false">FALSE()</f>
        <is>
          <t/>
        </is>
      </c>
      <c r="I2898" s="24" t="inlineStr">
        <f aca="false">FALSE()</f>
        <is>
          <t/>
        </is>
      </c>
      <c r="J2898" s="24" t="inlineStr">
        <f aca="false">FALSE()</f>
        <is>
          <t/>
        </is>
      </c>
      <c r="K2898" s="24" t="inlineStr">
        <f aca="false">FALSE()</f>
        <is>
          <t/>
        </is>
      </c>
      <c r="L2898" s="24" t="inlineStr">
        <f aca="false">FALSE()</f>
        <is>
          <t/>
        </is>
      </c>
    </row>
    <row r="2899" customFormat="false" ht="15" hidden="false" customHeight="false" outlineLevel="0" collapsed="false">
      <c r="A2899" s="24" t="s">
        <v>15819</v>
      </c>
      <c r="B2899" s="24" t="s">
        <v>15287</v>
      </c>
      <c r="C2899" s="24" t="n">
        <v>2</v>
      </c>
      <c r="D2899" s="108" t="n">
        <v>0</v>
      </c>
      <c r="E2899" s="108" t="n">
        <v>1.02118929906994</v>
      </c>
      <c r="F2899" s="24" t="s">
        <v>14424</v>
      </c>
      <c r="G2899" s="24" t="inlineStr">
        <f aca="false">FALSE()</f>
        <is>
          <t/>
        </is>
      </c>
      <c r="H2899" s="24" t="inlineStr">
        <f aca="false">FALSE()</f>
        <is>
          <t/>
        </is>
      </c>
      <c r="I2899" s="24" t="inlineStr">
        <f aca="false">FALSE()</f>
        <is>
          <t/>
        </is>
      </c>
      <c r="J2899" s="24" t="inlineStr">
        <f aca="false">FALSE()</f>
        <is>
          <t/>
        </is>
      </c>
      <c r="K2899" s="24" t="inlineStr">
        <f aca="false">FALSE()</f>
        <is>
          <t/>
        </is>
      </c>
      <c r="L2899" s="24" t="inlineStr">
        <f aca="false">FALSE()</f>
        <is>
          <t/>
        </is>
      </c>
    </row>
    <row r="2900" customFormat="false" ht="15" hidden="false" customHeight="false" outlineLevel="0" collapsed="false">
      <c r="A2900" s="24" t="s">
        <v>15287</v>
      </c>
      <c r="B2900" s="24" t="s">
        <v>15820</v>
      </c>
      <c r="C2900" s="24" t="n">
        <v>2</v>
      </c>
      <c r="D2900" s="108" t="n">
        <v>0</v>
      </c>
      <c r="E2900" s="108" t="n">
        <v>1.02118929906994</v>
      </c>
      <c r="F2900" s="24" t="s">
        <v>14424</v>
      </c>
      <c r="G2900" s="24" t="inlineStr">
        <f aca="false">FALSE()</f>
        <is>
          <t/>
        </is>
      </c>
      <c r="H2900" s="24" t="inlineStr">
        <f aca="false">FALSE()</f>
        <is>
          <t/>
        </is>
      </c>
      <c r="I2900" s="24" t="inlineStr">
        <f aca="false">FALSE()</f>
        <is>
          <t/>
        </is>
      </c>
      <c r="J2900" s="24" t="inlineStr">
        <f aca="false">FALSE()</f>
        <is>
          <t/>
        </is>
      </c>
      <c r="K2900" s="24" t="inlineStr">
        <f aca="false">FALSE()</f>
        <is>
          <t/>
        </is>
      </c>
      <c r="L2900" s="24" t="inlineStr">
        <f aca="false">FALSE()</f>
        <is>
          <t/>
        </is>
      </c>
    </row>
    <row r="2901" customFormat="false" ht="15" hidden="false" customHeight="false" outlineLevel="0" collapsed="false">
      <c r="A2901" s="24" t="s">
        <v>15820</v>
      </c>
      <c r="B2901" s="24" t="s">
        <v>15200</v>
      </c>
      <c r="C2901" s="24" t="n">
        <v>2</v>
      </c>
      <c r="D2901" s="108" t="n">
        <v>0</v>
      </c>
      <c r="E2901" s="108" t="n">
        <v>1.02118929906994</v>
      </c>
      <c r="F2901" s="24" t="s">
        <v>14424</v>
      </c>
      <c r="G2901" s="24" t="inlineStr">
        <f aca="false">FALSE()</f>
        <is>
          <t/>
        </is>
      </c>
      <c r="H2901" s="24" t="inlineStr">
        <f aca="false">FALSE()</f>
        <is>
          <t/>
        </is>
      </c>
      <c r="I2901" s="24" t="inlineStr">
        <f aca="false">FALSE()</f>
        <is>
          <t/>
        </is>
      </c>
      <c r="J2901" s="24" t="inlineStr">
        <f aca="false">FALSE()</f>
        <is>
          <t/>
        </is>
      </c>
      <c r="K2901" s="24" t="inlineStr">
        <f aca="false">FALSE()</f>
        <is>
          <t/>
        </is>
      </c>
      <c r="L2901" s="24" t="inlineStr">
        <f aca="false">FALSE()</f>
        <is>
          <t/>
        </is>
      </c>
    </row>
    <row r="2902" customFormat="false" ht="15" hidden="false" customHeight="false" outlineLevel="0" collapsed="false">
      <c r="A2902" s="24" t="s">
        <v>15200</v>
      </c>
      <c r="B2902" s="24" t="s">
        <v>338</v>
      </c>
      <c r="C2902" s="24" t="n">
        <v>2</v>
      </c>
      <c r="D2902" s="108" t="n">
        <v>0</v>
      </c>
      <c r="E2902" s="108" t="n">
        <v>1.02118929906994</v>
      </c>
      <c r="F2902" s="24" t="s">
        <v>14424</v>
      </c>
      <c r="G2902" s="24" t="inlineStr">
        <f aca="false">FALSE()</f>
        <is>
          <t/>
        </is>
      </c>
      <c r="H2902" s="24" t="inlineStr">
        <f aca="false">FALSE()</f>
        <is>
          <t/>
        </is>
      </c>
      <c r="I2902" s="24" t="inlineStr">
        <f aca="false">FALSE()</f>
        <is>
          <t/>
        </is>
      </c>
      <c r="J2902" s="24" t="inlineStr">
        <f aca="false">FALSE()</f>
        <is>
          <t/>
        </is>
      </c>
      <c r="K2902" s="24" t="inlineStr">
        <f aca="false">FALSE()</f>
        <is>
          <t/>
        </is>
      </c>
      <c r="L2902" s="24" t="inlineStr">
        <f aca="false">FALSE()</f>
        <is>
          <t/>
        </is>
      </c>
    </row>
    <row r="2903" customFormat="false" ht="15" hidden="false" customHeight="false" outlineLevel="0" collapsed="false">
      <c r="A2903" s="24" t="s">
        <v>338</v>
      </c>
      <c r="B2903" s="24" t="s">
        <v>4394</v>
      </c>
      <c r="C2903" s="24" t="n">
        <v>2</v>
      </c>
      <c r="D2903" s="108" t="n">
        <v>0</v>
      </c>
      <c r="E2903" s="108" t="n">
        <v>1.02118929906994</v>
      </c>
      <c r="F2903" s="24" t="s">
        <v>14424</v>
      </c>
      <c r="G2903" s="24" t="inlineStr">
        <f aca="false">FALSE()</f>
        <is>
          <t/>
        </is>
      </c>
      <c r="H2903" s="24" t="inlineStr">
        <f aca="false">FALSE()</f>
        <is>
          <t/>
        </is>
      </c>
      <c r="I2903" s="24" t="inlineStr">
        <f aca="false">FALSE()</f>
        <is>
          <t/>
        </is>
      </c>
      <c r="J2903" s="24" t="inlineStr">
        <f aca="false">FALSE()</f>
        <is>
          <t/>
        </is>
      </c>
      <c r="K2903" s="24" t="inlineStr">
        <f aca="false">FALSE()</f>
        <is>
          <t/>
        </is>
      </c>
      <c r="L2903" s="24" t="inlineStr">
        <f aca="false">FALSE()</f>
        <is>
          <t/>
        </is>
      </c>
    </row>
    <row r="2904" customFormat="false" ht="15" hidden="false" customHeight="false" outlineLevel="0" collapsed="false">
      <c r="A2904" s="24" t="s">
        <v>15601</v>
      </c>
      <c r="B2904" s="24" t="s">
        <v>15153</v>
      </c>
      <c r="C2904" s="24" t="n">
        <v>2</v>
      </c>
      <c r="D2904" s="108" t="n">
        <v>0</v>
      </c>
      <c r="E2904" s="108" t="n">
        <v>0.929418925714293</v>
      </c>
      <c r="F2904" s="24" t="s">
        <v>14431</v>
      </c>
      <c r="G2904" s="24" t="inlineStr">
        <f aca="false">FALSE()</f>
        <is>
          <t/>
        </is>
      </c>
      <c r="H2904" s="24" t="inlineStr">
        <f aca="false">FALSE()</f>
        <is>
          <t/>
        </is>
      </c>
      <c r="I2904" s="24" t="inlineStr">
        <f aca="false">FALSE()</f>
        <is>
          <t/>
        </is>
      </c>
      <c r="J2904" s="24" t="inlineStr">
        <f aca="false">FALSE()</f>
        <is>
          <t/>
        </is>
      </c>
      <c r="K2904" s="24" t="inlineStr">
        <f aca="false">FALSE()</f>
        <is>
          <t/>
        </is>
      </c>
      <c r="L2904" s="24" t="inlineStr">
        <f aca="false">FALSE()</f>
        <is>
          <t/>
        </is>
      </c>
    </row>
    <row r="2905" customFormat="false" ht="15" hidden="false" customHeight="false" outlineLevel="0" collapsed="false">
      <c r="A2905" s="24" t="s">
        <v>15153</v>
      </c>
      <c r="B2905" s="24" t="s">
        <v>15843</v>
      </c>
      <c r="C2905" s="24" t="n">
        <v>2</v>
      </c>
      <c r="D2905" s="108" t="n">
        <v>0</v>
      </c>
      <c r="E2905" s="108" t="n">
        <v>0.929418925714293</v>
      </c>
      <c r="F2905" s="24" t="s">
        <v>14431</v>
      </c>
      <c r="G2905" s="24" t="inlineStr">
        <f aca="false">FALSE()</f>
        <is>
          <t/>
        </is>
      </c>
      <c r="H2905" s="24" t="inlineStr">
        <f aca="false">FALSE()</f>
        <is>
          <t/>
        </is>
      </c>
      <c r="I2905" s="24" t="inlineStr">
        <f aca="false">FALSE()</f>
        <is>
          <t/>
        </is>
      </c>
      <c r="J2905" s="24" t="inlineStr">
        <f aca="false">FALSE()</f>
        <is>
          <t/>
        </is>
      </c>
      <c r="K2905" s="24" t="inlineStr">
        <f aca="false">FALSE()</f>
        <is>
          <t/>
        </is>
      </c>
      <c r="L2905" s="24" t="inlineStr">
        <f aca="false">FALSE()</f>
        <is>
          <t/>
        </is>
      </c>
    </row>
    <row r="2906" customFormat="false" ht="15" hidden="false" customHeight="false" outlineLevel="0" collapsed="false">
      <c r="A2906" s="24" t="s">
        <v>15843</v>
      </c>
      <c r="B2906" s="24" t="s">
        <v>338</v>
      </c>
      <c r="C2906" s="24" t="n">
        <v>2</v>
      </c>
      <c r="D2906" s="108" t="n">
        <v>0</v>
      </c>
      <c r="E2906" s="108" t="n">
        <v>0.929418925714293</v>
      </c>
      <c r="F2906" s="24" t="s">
        <v>14431</v>
      </c>
      <c r="G2906" s="24" t="inlineStr">
        <f aca="false">FALSE()</f>
        <is>
          <t/>
        </is>
      </c>
      <c r="H2906" s="24" t="inlineStr">
        <f aca="false">FALSE()</f>
        <is>
          <t/>
        </is>
      </c>
      <c r="I2906" s="24" t="inlineStr">
        <f aca="false">FALSE()</f>
        <is>
          <t/>
        </is>
      </c>
      <c r="J2906" s="24" t="inlineStr">
        <f aca="false">FALSE()</f>
        <is>
          <t/>
        </is>
      </c>
      <c r="K2906" s="24" t="inlineStr">
        <f aca="false">FALSE()</f>
        <is>
          <t/>
        </is>
      </c>
      <c r="L2906" s="24" t="inlineStr">
        <f aca="false">FALSE()</f>
        <is>
          <t/>
        </is>
      </c>
    </row>
    <row r="2907" customFormat="false" ht="15" hidden="false" customHeight="false" outlineLevel="0" collapsed="false">
      <c r="A2907" s="24" t="s">
        <v>338</v>
      </c>
      <c r="B2907" s="24" t="s">
        <v>15602</v>
      </c>
      <c r="C2907" s="24" t="n">
        <v>2</v>
      </c>
      <c r="D2907" s="108" t="n">
        <v>0</v>
      </c>
      <c r="E2907" s="108" t="n">
        <v>0.929418925714293</v>
      </c>
      <c r="F2907" s="24" t="s">
        <v>14431</v>
      </c>
      <c r="G2907" s="24" t="inlineStr">
        <f aca="false">FALSE()</f>
        <is>
          <t/>
        </is>
      </c>
      <c r="H2907" s="24" t="inlineStr">
        <f aca="false">FALSE()</f>
        <is>
          <t/>
        </is>
      </c>
      <c r="I2907" s="24" t="inlineStr">
        <f aca="false">FALSE()</f>
        <is>
          <t/>
        </is>
      </c>
      <c r="J2907" s="24" t="inlineStr">
        <f aca="false">FALSE()</f>
        <is>
          <t/>
        </is>
      </c>
      <c r="K2907" s="24" t="inlineStr">
        <f aca="false">FALSE()</f>
        <is>
          <t/>
        </is>
      </c>
      <c r="L2907" s="24" t="inlineStr">
        <f aca="false">FALSE()</f>
        <is>
          <t/>
        </is>
      </c>
    </row>
    <row r="2908" customFormat="false" ht="15" hidden="false" customHeight="false" outlineLevel="0" collapsed="false">
      <c r="A2908" s="24" t="s">
        <v>15602</v>
      </c>
      <c r="B2908" s="24" t="s">
        <v>15183</v>
      </c>
      <c r="C2908" s="24" t="n">
        <v>2</v>
      </c>
      <c r="D2908" s="108" t="n">
        <v>0</v>
      </c>
      <c r="E2908" s="108" t="n">
        <v>0.929418925714293</v>
      </c>
      <c r="F2908" s="24" t="s">
        <v>14431</v>
      </c>
      <c r="G2908" s="24" t="inlineStr">
        <f aca="false">FALSE()</f>
        <is>
          <t/>
        </is>
      </c>
      <c r="H2908" s="24" t="inlineStr">
        <f aca="false">FALSE()</f>
        <is>
          <t/>
        </is>
      </c>
      <c r="I2908" s="24" t="inlineStr">
        <f aca="false">FALSE()</f>
        <is>
          <t/>
        </is>
      </c>
      <c r="J2908" s="24" t="inlineStr">
        <f aca="false">FALSE()</f>
        <is>
          <t/>
        </is>
      </c>
      <c r="K2908" s="24" t="inlineStr">
        <f aca="false">FALSE()</f>
        <is>
          <t/>
        </is>
      </c>
      <c r="L2908" s="24" t="inlineStr">
        <f aca="false">FALSE()</f>
        <is>
          <t/>
        </is>
      </c>
    </row>
    <row r="2909" customFormat="false" ht="15" hidden="false" customHeight="false" outlineLevel="0" collapsed="false">
      <c r="A2909" s="24" t="s">
        <v>15183</v>
      </c>
      <c r="B2909" s="24" t="s">
        <v>15603</v>
      </c>
      <c r="C2909" s="24" t="n">
        <v>2</v>
      </c>
      <c r="D2909" s="108" t="n">
        <v>0</v>
      </c>
      <c r="E2909" s="108" t="n">
        <v>0.929418925714293</v>
      </c>
      <c r="F2909" s="24" t="s">
        <v>14431</v>
      </c>
      <c r="G2909" s="24" t="inlineStr">
        <f aca="false">FALSE()</f>
        <is>
          <t/>
        </is>
      </c>
      <c r="H2909" s="24" t="inlineStr">
        <f aca="false">FALSE()</f>
        <is>
          <t/>
        </is>
      </c>
      <c r="I2909" s="24" t="inlineStr">
        <f aca="false">FALSE()</f>
        <is>
          <t/>
        </is>
      </c>
      <c r="J2909" s="24" t="inlineStr">
        <f aca="false">FALSE()</f>
        <is>
          <t/>
        </is>
      </c>
      <c r="K2909" s="24" t="inlineStr">
        <f aca="false">FALSE()</f>
        <is>
          <t/>
        </is>
      </c>
      <c r="L2909" s="24" t="inlineStr">
        <f aca="false">FALSE()</f>
        <is>
          <t/>
        </is>
      </c>
    </row>
    <row r="2910" customFormat="false" ht="15" hidden="false" customHeight="false" outlineLevel="0" collapsed="false">
      <c r="A2910" s="24" t="s">
        <v>15603</v>
      </c>
      <c r="B2910" s="24" t="s">
        <v>15844</v>
      </c>
      <c r="C2910" s="24" t="n">
        <v>2</v>
      </c>
      <c r="D2910" s="108" t="n">
        <v>0</v>
      </c>
      <c r="E2910" s="108" t="n">
        <v>0.929418925714293</v>
      </c>
      <c r="F2910" s="24" t="s">
        <v>14431</v>
      </c>
      <c r="G2910" s="24" t="inlineStr">
        <f aca="false">FALSE()</f>
        <is>
          <t/>
        </is>
      </c>
      <c r="H2910" s="24" t="inlineStr">
        <f aca="false">FALSE()</f>
        <is>
          <t/>
        </is>
      </c>
      <c r="I2910" s="24" t="inlineStr">
        <f aca="false">FALSE()</f>
        <is>
          <t/>
        </is>
      </c>
      <c r="J2910" s="24" t="inlineStr">
        <f aca="false">FALSE()</f>
        <is>
          <t/>
        </is>
      </c>
      <c r="K2910" s="24" t="inlineStr">
        <f aca="false">FALSE()</f>
        <is>
          <t/>
        </is>
      </c>
      <c r="L2910" s="24" t="inlineStr">
        <f aca="false">FALSE()</f>
        <is>
          <t/>
        </is>
      </c>
    </row>
    <row r="2911" customFormat="false" ht="15" hidden="false" customHeight="false" outlineLevel="0" collapsed="false">
      <c r="A2911" s="24" t="s">
        <v>15844</v>
      </c>
      <c r="B2911" s="24" t="s">
        <v>15119</v>
      </c>
      <c r="C2911" s="24" t="n">
        <v>2</v>
      </c>
      <c r="D2911" s="108" t="n">
        <v>0</v>
      </c>
      <c r="E2911" s="108" t="n">
        <v>0.929418925714293</v>
      </c>
      <c r="F2911" s="24" t="s">
        <v>14431</v>
      </c>
      <c r="G2911" s="24" t="inlineStr">
        <f aca="false">FALSE()</f>
        <is>
          <t/>
        </is>
      </c>
      <c r="H2911" s="24" t="inlineStr">
        <f aca="false">FALSE()</f>
        <is>
          <t/>
        </is>
      </c>
      <c r="I2911" s="24" t="inlineStr">
        <f aca="false">FALSE()</f>
        <is>
          <t/>
        </is>
      </c>
      <c r="J2911" s="24" t="inlineStr">
        <f aca="false">FALSE()</f>
        <is>
          <t/>
        </is>
      </c>
      <c r="K2911" s="24" t="inlineStr">
        <f aca="false">FALSE()</f>
        <is>
          <t/>
        </is>
      </c>
      <c r="L2911" s="24" t="inlineStr">
        <f aca="false">FALSE()</f>
        <is>
          <t/>
        </is>
      </c>
    </row>
    <row r="2912" customFormat="false" ht="15" hidden="false" customHeight="false" outlineLevel="0" collapsed="false">
      <c r="A2912" s="24" t="s">
        <v>15847</v>
      </c>
      <c r="B2912" s="24" t="s">
        <v>15848</v>
      </c>
      <c r="C2912" s="24" t="n">
        <v>2</v>
      </c>
      <c r="D2912" s="108" t="n">
        <v>0</v>
      </c>
      <c r="E2912" s="108" t="n">
        <v>1.11394335230684</v>
      </c>
      <c r="F2912" s="24" t="s">
        <v>14435</v>
      </c>
      <c r="G2912" s="24" t="inlineStr">
        <f aca="false">FALSE()</f>
        <is>
          <t/>
        </is>
      </c>
      <c r="H2912" s="24" t="inlineStr">
        <f aca="false">FALSE()</f>
        <is>
          <t/>
        </is>
      </c>
      <c r="I2912" s="24" t="inlineStr">
        <f aca="false">FALSE()</f>
        <is>
          <t/>
        </is>
      </c>
      <c r="J2912" s="24" t="inlineStr">
        <f aca="false">FALSE()</f>
        <is>
          <t/>
        </is>
      </c>
      <c r="K2912" s="24" t="inlineStr">
        <f aca="false">FALSE()</f>
        <is>
          <t/>
        </is>
      </c>
      <c r="L2912" s="24" t="inlineStr">
        <f aca="false">FALSE()</f>
        <is>
          <t/>
        </is>
      </c>
    </row>
    <row r="2913" customFormat="false" ht="15" hidden="false" customHeight="false" outlineLevel="0" collapsed="false">
      <c r="A2913" s="24" t="s">
        <v>15848</v>
      </c>
      <c r="B2913" s="24" t="s">
        <v>14879</v>
      </c>
      <c r="C2913" s="24" t="n">
        <v>2</v>
      </c>
      <c r="D2913" s="108" t="n">
        <v>0</v>
      </c>
      <c r="E2913" s="108" t="n">
        <v>1.11394335230684</v>
      </c>
      <c r="F2913" s="24" t="s">
        <v>14435</v>
      </c>
      <c r="G2913" s="24" t="inlineStr">
        <f aca="false">FALSE()</f>
        <is>
          <t/>
        </is>
      </c>
      <c r="H2913" s="24" t="inlineStr">
        <f aca="false">FALSE()</f>
        <is>
          <t/>
        </is>
      </c>
      <c r="I2913" s="24" t="inlineStr">
        <f aca="false">FALSE()</f>
        <is>
          <t/>
        </is>
      </c>
      <c r="J2913" s="24" t="inlineStr">
        <f aca="false">FALSE()</f>
        <is>
          <t/>
        </is>
      </c>
      <c r="K2913" s="24" t="inlineStr">
        <f aca="false">FALSE()</f>
        <is>
          <t/>
        </is>
      </c>
      <c r="L2913" s="24" t="inlineStr">
        <f aca="false">FALSE()</f>
        <is>
          <t/>
        </is>
      </c>
    </row>
    <row r="2914" customFormat="false" ht="15" hidden="false" customHeight="false" outlineLevel="0" collapsed="false">
      <c r="A2914" s="24" t="s">
        <v>14879</v>
      </c>
      <c r="B2914" s="24" t="s">
        <v>15448</v>
      </c>
      <c r="C2914" s="24" t="n">
        <v>2</v>
      </c>
      <c r="D2914" s="108" t="n">
        <v>0</v>
      </c>
      <c r="E2914" s="108" t="n">
        <v>1.11394335230684</v>
      </c>
      <c r="F2914" s="24" t="s">
        <v>14435</v>
      </c>
      <c r="G2914" s="24" t="inlineStr">
        <f aca="false">FALSE()</f>
        <is>
          <t/>
        </is>
      </c>
      <c r="H2914" s="24" t="inlineStr">
        <f aca="false">FALSE()</f>
        <is>
          <t/>
        </is>
      </c>
      <c r="I2914" s="24" t="inlineStr">
        <f aca="false">FALSE()</f>
        <is>
          <t/>
        </is>
      </c>
      <c r="J2914" s="24" t="inlineStr">
        <f aca="false">FALSE()</f>
        <is>
          <t/>
        </is>
      </c>
      <c r="K2914" s="24" t="inlineStr">
        <f aca="false">FALSE()</f>
        <is>
          <t/>
        </is>
      </c>
      <c r="L2914" s="24" t="inlineStr">
        <f aca="false">FALSE()</f>
        <is>
          <t/>
        </is>
      </c>
    </row>
    <row r="2915" customFormat="false" ht="15" hidden="false" customHeight="false" outlineLevel="0" collapsed="false">
      <c r="A2915" s="24" t="s">
        <v>15448</v>
      </c>
      <c r="B2915" s="24" t="s">
        <v>4134</v>
      </c>
      <c r="C2915" s="24" t="n">
        <v>2</v>
      </c>
      <c r="D2915" s="108" t="n">
        <v>0</v>
      </c>
      <c r="E2915" s="108" t="n">
        <v>1.11394335230684</v>
      </c>
      <c r="F2915" s="24" t="s">
        <v>14435</v>
      </c>
      <c r="G2915" s="24" t="inlineStr">
        <f aca="false">FALSE()</f>
        <is>
          <t/>
        </is>
      </c>
      <c r="H2915" s="24" t="inlineStr">
        <f aca="false">FALSE()</f>
        <is>
          <t/>
        </is>
      </c>
      <c r="I2915" s="24" t="inlineStr">
        <f aca="false">FALSE()</f>
        <is>
          <t/>
        </is>
      </c>
      <c r="J2915" s="24" t="inlineStr">
        <f aca="false">FALSE()</f>
        <is>
          <t/>
        </is>
      </c>
      <c r="K2915" s="24" t="inlineStr">
        <f aca="false">FALSE()</f>
        <is>
          <t/>
        </is>
      </c>
      <c r="L2915" s="24" t="inlineStr">
        <f aca="false">FALSE()</f>
        <is>
          <t/>
        </is>
      </c>
    </row>
    <row r="2916" customFormat="false" ht="15" hidden="false" customHeight="false" outlineLevel="0" collapsed="false">
      <c r="A2916" s="24" t="s">
        <v>4134</v>
      </c>
      <c r="B2916" s="24" t="s">
        <v>15849</v>
      </c>
      <c r="C2916" s="24" t="n">
        <v>2</v>
      </c>
      <c r="D2916" s="108" t="n">
        <v>0</v>
      </c>
      <c r="E2916" s="108" t="n">
        <v>1.11394335230684</v>
      </c>
      <c r="F2916" s="24" t="s">
        <v>14435</v>
      </c>
      <c r="G2916" s="24" t="inlineStr">
        <f aca="false">FALSE()</f>
        <is>
          <t/>
        </is>
      </c>
      <c r="H2916" s="24" t="inlineStr">
        <f aca="false">FALSE()</f>
        <is>
          <t/>
        </is>
      </c>
      <c r="I2916" s="24" t="inlineStr">
        <f aca="false">FALSE()</f>
        <is>
          <t/>
        </is>
      </c>
      <c r="J2916" s="24" t="inlineStr">
        <f aca="false">FALSE()</f>
        <is>
          <t/>
        </is>
      </c>
      <c r="K2916" s="24" t="inlineStr">
        <f aca="false">FALSE()</f>
        <is>
          <t/>
        </is>
      </c>
      <c r="L2916" s="24" t="inlineStr">
        <f aca="false">FALSE()</f>
        <is>
          <t/>
        </is>
      </c>
    </row>
    <row r="2917" customFormat="false" ht="15" hidden="false" customHeight="false" outlineLevel="0" collapsed="false">
      <c r="A2917" s="24" t="s">
        <v>15849</v>
      </c>
      <c r="B2917" s="24" t="s">
        <v>15850</v>
      </c>
      <c r="C2917" s="24" t="n">
        <v>2</v>
      </c>
      <c r="D2917" s="108" t="n">
        <v>0</v>
      </c>
      <c r="E2917" s="108" t="n">
        <v>1.11394335230684</v>
      </c>
      <c r="F2917" s="24" t="s">
        <v>14435</v>
      </c>
      <c r="G2917" s="24" t="inlineStr">
        <f aca="false">FALSE()</f>
        <is>
          <t/>
        </is>
      </c>
      <c r="H2917" s="24" t="inlineStr">
        <f aca="false">FALSE()</f>
        <is>
          <t/>
        </is>
      </c>
      <c r="I2917" s="24" t="inlineStr">
        <f aca="false">FALSE()</f>
        <is>
          <t/>
        </is>
      </c>
      <c r="J2917" s="24" t="inlineStr">
        <f aca="false">FALSE()</f>
        <is>
          <t/>
        </is>
      </c>
      <c r="K2917" s="24" t="inlineStr">
        <f aca="false">FALSE()</f>
        <is>
          <t/>
        </is>
      </c>
      <c r="L2917" s="24" t="inlineStr">
        <f aca="false">FALSE()</f>
        <is>
          <t/>
        </is>
      </c>
    </row>
    <row r="2918" customFormat="false" ht="15" hidden="false" customHeight="false" outlineLevel="0" collapsed="false">
      <c r="A2918" s="24" t="s">
        <v>15850</v>
      </c>
      <c r="B2918" s="24" t="s">
        <v>338</v>
      </c>
      <c r="C2918" s="24" t="n">
        <v>2</v>
      </c>
      <c r="D2918" s="108" t="n">
        <v>0</v>
      </c>
      <c r="E2918" s="108" t="n">
        <v>1.11394335230684</v>
      </c>
      <c r="F2918" s="24" t="s">
        <v>14435</v>
      </c>
      <c r="G2918" s="24" t="inlineStr">
        <f aca="false">FALSE()</f>
        <is>
          <t/>
        </is>
      </c>
      <c r="H2918" s="24" t="inlineStr">
        <f aca="false">FALSE()</f>
        <is>
          <t/>
        </is>
      </c>
      <c r="I2918" s="24" t="inlineStr">
        <f aca="false">FALSE()</f>
        <is>
          <t/>
        </is>
      </c>
      <c r="J2918" s="24" t="inlineStr">
        <f aca="false">FALSE()</f>
        <is>
          <t/>
        </is>
      </c>
      <c r="K2918" s="24" t="inlineStr">
        <f aca="false">FALSE()</f>
        <is>
          <t/>
        </is>
      </c>
      <c r="L2918" s="24" t="inlineStr">
        <f aca="false">FALSE()</f>
        <is>
          <t/>
        </is>
      </c>
    </row>
    <row r="2919" customFormat="false" ht="15" hidden="false" customHeight="false" outlineLevel="0" collapsed="false">
      <c r="A2919" s="24" t="s">
        <v>338</v>
      </c>
      <c r="B2919" s="24" t="s">
        <v>15851</v>
      </c>
      <c r="C2919" s="24" t="n">
        <v>2</v>
      </c>
      <c r="D2919" s="108" t="n">
        <v>0</v>
      </c>
      <c r="E2919" s="108" t="n">
        <v>1.11394335230684</v>
      </c>
      <c r="F2919" s="24" t="s">
        <v>14435</v>
      </c>
      <c r="G2919" s="24" t="inlineStr">
        <f aca="false">FALSE()</f>
        <is>
          <t/>
        </is>
      </c>
      <c r="H2919" s="24" t="inlineStr">
        <f aca="false">FALSE()</f>
        <is>
          <t/>
        </is>
      </c>
      <c r="I2919" s="24" t="inlineStr">
        <f aca="false">FALSE()</f>
        <is>
          <t/>
        </is>
      </c>
      <c r="J2919" s="24" t="inlineStr">
        <f aca="false">FALSE()</f>
        <is>
          <t/>
        </is>
      </c>
      <c r="K2919" s="24" t="inlineStr">
        <f aca="false">FALSE()</f>
        <is>
          <t/>
        </is>
      </c>
      <c r="L2919" s="24" t="inlineStr">
        <f aca="false">FALSE()</f>
        <is>
          <t/>
        </is>
      </c>
    </row>
    <row r="2920" customFormat="false" ht="15" hidden="false" customHeight="false" outlineLevel="0" collapsed="false">
      <c r="A2920" s="24" t="s">
        <v>15851</v>
      </c>
      <c r="B2920" s="24" t="s">
        <v>15852</v>
      </c>
      <c r="C2920" s="24" t="n">
        <v>2</v>
      </c>
      <c r="D2920" s="108" t="n">
        <v>0</v>
      </c>
      <c r="E2920" s="108" t="n">
        <v>1.11394335230684</v>
      </c>
      <c r="F2920" s="24" t="s">
        <v>14435</v>
      </c>
      <c r="G2920" s="24" t="inlineStr">
        <f aca="false">FALSE()</f>
        <is>
          <t/>
        </is>
      </c>
      <c r="H2920" s="24" t="inlineStr">
        <f aca="false">FALSE()</f>
        <is>
          <t/>
        </is>
      </c>
      <c r="I2920" s="24" t="inlineStr">
        <f aca="false">FALSE()</f>
        <is>
          <t/>
        </is>
      </c>
      <c r="J2920" s="24" t="inlineStr">
        <f aca="false">FALSE()</f>
        <is>
          <t/>
        </is>
      </c>
      <c r="K2920" s="24" t="inlineStr">
        <f aca="false">FALSE()</f>
        <is>
          <t/>
        </is>
      </c>
      <c r="L2920" s="24" t="inlineStr">
        <f aca="false">FALSE()</f>
        <is>
          <t/>
        </is>
      </c>
    </row>
    <row r="2921" customFormat="false" ht="15" hidden="false" customHeight="false" outlineLevel="0" collapsed="false">
      <c r="A2921" s="24" t="s">
        <v>15852</v>
      </c>
      <c r="B2921" s="24" t="s">
        <v>15853</v>
      </c>
      <c r="C2921" s="24" t="n">
        <v>2</v>
      </c>
      <c r="D2921" s="108" t="n">
        <v>0</v>
      </c>
      <c r="E2921" s="108" t="n">
        <v>1.11394335230684</v>
      </c>
      <c r="F2921" s="24" t="s">
        <v>14435</v>
      </c>
      <c r="G2921" s="24" t="inlineStr">
        <f aca="false">FALSE()</f>
        <is>
          <t/>
        </is>
      </c>
      <c r="H2921" s="24" t="inlineStr">
        <f aca="false">FALSE()</f>
        <is>
          <t/>
        </is>
      </c>
      <c r="I2921" s="24" t="inlineStr">
        <f aca="false">FALSE()</f>
        <is>
          <t/>
        </is>
      </c>
      <c r="J2921" s="24" t="inlineStr">
        <f aca="false">FALSE()</f>
        <is>
          <t/>
        </is>
      </c>
      <c r="K2921" s="24" t="inlineStr">
        <f aca="false">FALSE()</f>
        <is>
          <t/>
        </is>
      </c>
      <c r="L2921" s="24" t="inlineStr">
        <f aca="false">FALSE()</f>
        <is>
          <t/>
        </is>
      </c>
    </row>
    <row r="2922" customFormat="false" ht="15" hidden="false" customHeight="false" outlineLevel="0" collapsed="false">
      <c r="A2922" s="24" t="s">
        <v>15853</v>
      </c>
      <c r="B2922" s="24" t="s">
        <v>15854</v>
      </c>
      <c r="C2922" s="24" t="n">
        <v>2</v>
      </c>
      <c r="D2922" s="108" t="n">
        <v>0</v>
      </c>
      <c r="E2922" s="108" t="n">
        <v>1.11394335230684</v>
      </c>
      <c r="F2922" s="24" t="s">
        <v>14435</v>
      </c>
      <c r="G2922" s="24" t="inlineStr">
        <f aca="false">FALSE()</f>
        <is>
          <t/>
        </is>
      </c>
      <c r="H2922" s="24" t="inlineStr">
        <f aca="false">FALSE()</f>
        <is>
          <t/>
        </is>
      </c>
      <c r="I2922" s="24" t="inlineStr">
        <f aca="false">FALSE()</f>
        <is>
          <t/>
        </is>
      </c>
      <c r="J2922" s="24" t="inlineStr">
        <f aca="false">FALSE()</f>
        <is>
          <t/>
        </is>
      </c>
      <c r="K2922" s="24" t="inlineStr">
        <f aca="false">FALSE()</f>
        <is>
          <t/>
        </is>
      </c>
      <c r="L2922" s="24" t="inlineStr">
        <f aca="false">FALSE()</f>
        <is>
          <t/>
        </is>
      </c>
    </row>
    <row r="2923" customFormat="false" ht="15" hidden="false" customHeight="false" outlineLevel="0" collapsed="false">
      <c r="A2923" s="24" t="s">
        <v>15865</v>
      </c>
      <c r="B2923" s="24" t="s">
        <v>15866</v>
      </c>
      <c r="C2923" s="24" t="n">
        <v>2</v>
      </c>
      <c r="D2923" s="108" t="n">
        <v>0</v>
      </c>
      <c r="E2923" s="108" t="n">
        <v>1.13033376849501</v>
      </c>
      <c r="F2923" s="24" t="s">
        <v>14439</v>
      </c>
      <c r="G2923" s="24" t="inlineStr">
        <f aca="false">FALSE()</f>
        <is>
          <t/>
        </is>
      </c>
      <c r="H2923" s="24" t="inlineStr">
        <f aca="false">FALSE()</f>
        <is>
          <t/>
        </is>
      </c>
      <c r="I2923" s="24" t="inlineStr">
        <f aca="false">FALSE()</f>
        <is>
          <t/>
        </is>
      </c>
      <c r="J2923" s="24" t="inlineStr">
        <f aca="false">FALSE()</f>
        <is>
          <t/>
        </is>
      </c>
      <c r="K2923" s="24" t="inlineStr">
        <f aca="false">FALSE()</f>
        <is>
          <t/>
        </is>
      </c>
      <c r="L2923" s="24" t="inlineStr">
        <f aca="false">FALSE()</f>
        <is>
          <t/>
        </is>
      </c>
    </row>
    <row r="2924" customFormat="false" ht="15" hidden="false" customHeight="false" outlineLevel="0" collapsed="false">
      <c r="A2924" s="24" t="s">
        <v>15866</v>
      </c>
      <c r="B2924" s="24" t="s">
        <v>15867</v>
      </c>
      <c r="C2924" s="24" t="n">
        <v>2</v>
      </c>
      <c r="D2924" s="108" t="n">
        <v>0</v>
      </c>
      <c r="E2924" s="108" t="n">
        <v>1.13033376849501</v>
      </c>
      <c r="F2924" s="24" t="s">
        <v>14439</v>
      </c>
      <c r="G2924" s="24" t="inlineStr">
        <f aca="false">FALSE()</f>
        <is>
          <t/>
        </is>
      </c>
      <c r="H2924" s="24" t="inlineStr">
        <f aca="false">FALSE()</f>
        <is>
          <t/>
        </is>
      </c>
      <c r="I2924" s="24" t="inlineStr">
        <f aca="false">FALSE()</f>
        <is>
          <t/>
        </is>
      </c>
      <c r="J2924" s="24" t="inlineStr">
        <f aca="false">FALSE()</f>
        <is>
          <t/>
        </is>
      </c>
      <c r="K2924" s="24" t="inlineStr">
        <f aca="false">FALSE()</f>
        <is>
          <t/>
        </is>
      </c>
      <c r="L2924" s="24" t="inlineStr">
        <f aca="false">FALSE()</f>
        <is>
          <t/>
        </is>
      </c>
    </row>
    <row r="2925" customFormat="false" ht="15" hidden="false" customHeight="false" outlineLevel="0" collapsed="false">
      <c r="A2925" s="24" t="s">
        <v>15867</v>
      </c>
      <c r="B2925" s="24" t="s">
        <v>338</v>
      </c>
      <c r="C2925" s="24" t="n">
        <v>2</v>
      </c>
      <c r="D2925" s="108" t="n">
        <v>0</v>
      </c>
      <c r="E2925" s="108" t="n">
        <v>1.13033376849501</v>
      </c>
      <c r="F2925" s="24" t="s">
        <v>14439</v>
      </c>
      <c r="G2925" s="24" t="inlineStr">
        <f aca="false">FALSE()</f>
        <is>
          <t/>
        </is>
      </c>
      <c r="H2925" s="24" t="inlineStr">
        <f aca="false">FALSE()</f>
        <is>
          <t/>
        </is>
      </c>
      <c r="I2925" s="24" t="inlineStr">
        <f aca="false">FALSE()</f>
        <is>
          <t/>
        </is>
      </c>
      <c r="J2925" s="24" t="inlineStr">
        <f aca="false">FALSE()</f>
        <is>
          <t/>
        </is>
      </c>
      <c r="K2925" s="24" t="inlineStr">
        <f aca="false">FALSE()</f>
        <is>
          <t/>
        </is>
      </c>
      <c r="L2925" s="24" t="inlineStr">
        <f aca="false">FALSE()</f>
        <is>
          <t/>
        </is>
      </c>
    </row>
    <row r="2926" customFormat="false" ht="15" hidden="false" customHeight="false" outlineLevel="0" collapsed="false">
      <c r="A2926" s="24" t="s">
        <v>338</v>
      </c>
      <c r="B2926" s="24" t="s">
        <v>15868</v>
      </c>
      <c r="C2926" s="24" t="n">
        <v>2</v>
      </c>
      <c r="D2926" s="108" t="n">
        <v>0</v>
      </c>
      <c r="E2926" s="108" t="n">
        <v>1.13033376849501</v>
      </c>
      <c r="F2926" s="24" t="s">
        <v>14439</v>
      </c>
      <c r="G2926" s="24" t="inlineStr">
        <f aca="false">FALSE()</f>
        <is>
          <t/>
        </is>
      </c>
      <c r="H2926" s="24" t="inlineStr">
        <f aca="false">FALSE()</f>
        <is>
          <t/>
        </is>
      </c>
      <c r="I2926" s="24" t="inlineStr">
        <f aca="false">FALSE()</f>
        <is>
          <t/>
        </is>
      </c>
      <c r="J2926" s="24" t="inlineStr">
        <f aca="false">FALSE()</f>
        <is>
          <t/>
        </is>
      </c>
      <c r="K2926" s="24" t="inlineStr">
        <f aca="false">FALSE()</f>
        <is>
          <t/>
        </is>
      </c>
      <c r="L2926" s="24" t="inlineStr">
        <f aca="false">FALSE()</f>
        <is>
          <t/>
        </is>
      </c>
    </row>
    <row r="2927" customFormat="false" ht="15" hidden="false" customHeight="false" outlineLevel="0" collapsed="false">
      <c r="A2927" s="24" t="s">
        <v>15868</v>
      </c>
      <c r="B2927" s="24" t="s">
        <v>15202</v>
      </c>
      <c r="C2927" s="24" t="n">
        <v>2</v>
      </c>
      <c r="D2927" s="108" t="n">
        <v>0</v>
      </c>
      <c r="E2927" s="108" t="n">
        <v>1.13033376849501</v>
      </c>
      <c r="F2927" s="24" t="s">
        <v>14439</v>
      </c>
      <c r="G2927" s="24" t="inlineStr">
        <f aca="false">FALSE()</f>
        <is>
          <t/>
        </is>
      </c>
      <c r="H2927" s="24" t="inlineStr">
        <f aca="false">FALSE()</f>
        <is>
          <t/>
        </is>
      </c>
      <c r="I2927" s="24" t="inlineStr">
        <f aca="false">FALSE()</f>
        <is>
          <t/>
        </is>
      </c>
      <c r="J2927" s="24" t="inlineStr">
        <f aca="false">FALSE()</f>
        <is>
          <t/>
        </is>
      </c>
      <c r="K2927" s="24" t="inlineStr">
        <f aca="false">FALSE()</f>
        <is>
          <t/>
        </is>
      </c>
      <c r="L2927" s="24" t="inlineStr">
        <f aca="false">FALSE()</f>
        <is>
          <t/>
        </is>
      </c>
    </row>
    <row r="2928" customFormat="false" ht="15" hidden="false" customHeight="false" outlineLevel="0" collapsed="false">
      <c r="A2928" s="24" t="s">
        <v>15202</v>
      </c>
      <c r="B2928" s="24" t="s">
        <v>15063</v>
      </c>
      <c r="C2928" s="24" t="n">
        <v>2</v>
      </c>
      <c r="D2928" s="108" t="n">
        <v>0</v>
      </c>
      <c r="E2928" s="108" t="n">
        <v>1.13033376849501</v>
      </c>
      <c r="F2928" s="24" t="s">
        <v>14439</v>
      </c>
      <c r="G2928" s="24" t="inlineStr">
        <f aca="false">FALSE()</f>
        <is>
          <t/>
        </is>
      </c>
      <c r="H2928" s="24" t="inlineStr">
        <f aca="false">FALSE()</f>
        <is>
          <t/>
        </is>
      </c>
      <c r="I2928" s="24" t="inlineStr">
        <f aca="false">FALSE()</f>
        <is>
          <t/>
        </is>
      </c>
      <c r="J2928" s="24" t="inlineStr">
        <f aca="false">FALSE()</f>
        <is>
          <t/>
        </is>
      </c>
      <c r="K2928" s="24" t="inlineStr">
        <f aca="false">FALSE()</f>
        <is>
          <t/>
        </is>
      </c>
      <c r="L2928" s="24" t="inlineStr">
        <f aca="false">FALSE()</f>
        <is>
          <t/>
        </is>
      </c>
    </row>
    <row r="2929" customFormat="false" ht="15" hidden="false" customHeight="false" outlineLevel="0" collapsed="false">
      <c r="A2929" s="24" t="s">
        <v>15063</v>
      </c>
      <c r="B2929" s="24" t="s">
        <v>15869</v>
      </c>
      <c r="C2929" s="24" t="n">
        <v>2</v>
      </c>
      <c r="D2929" s="108" t="n">
        <v>0</v>
      </c>
      <c r="E2929" s="108" t="n">
        <v>1.13033376849501</v>
      </c>
      <c r="F2929" s="24" t="s">
        <v>14439</v>
      </c>
      <c r="G2929" s="24" t="inlineStr">
        <f aca="false">FALSE()</f>
        <is>
          <t/>
        </is>
      </c>
      <c r="H2929" s="24" t="inlineStr">
        <f aca="false">FALSE()</f>
        <is>
          <t/>
        </is>
      </c>
      <c r="I2929" s="24" t="inlineStr">
        <f aca="false">FALSE()</f>
        <is>
          <t/>
        </is>
      </c>
      <c r="J2929" s="24" t="inlineStr">
        <f aca="false">FALSE()</f>
        <is>
          <t/>
        </is>
      </c>
      <c r="K2929" s="24" t="inlineStr">
        <f aca="false">FALSE()</f>
        <is>
          <t/>
        </is>
      </c>
      <c r="L2929" s="24" t="inlineStr">
        <f aca="false">FALSE()</f>
        <is>
          <t/>
        </is>
      </c>
    </row>
    <row r="2930" customFormat="false" ht="15" hidden="false" customHeight="false" outlineLevel="0" collapsed="false">
      <c r="A2930" s="24" t="s">
        <v>15869</v>
      </c>
      <c r="B2930" s="24" t="s">
        <v>15088</v>
      </c>
      <c r="C2930" s="24" t="n">
        <v>2</v>
      </c>
      <c r="D2930" s="108" t="n">
        <v>0</v>
      </c>
      <c r="E2930" s="108" t="n">
        <v>1.13033376849501</v>
      </c>
      <c r="F2930" s="24" t="s">
        <v>14439</v>
      </c>
      <c r="G2930" s="24" t="inlineStr">
        <f aca="false">FALSE()</f>
        <is>
          <t/>
        </is>
      </c>
      <c r="H2930" s="24" t="inlineStr">
        <f aca="false">FALSE()</f>
        <is>
          <t/>
        </is>
      </c>
      <c r="I2930" s="24" t="inlineStr">
        <f aca="false">FALSE()</f>
        <is>
          <t/>
        </is>
      </c>
      <c r="J2930" s="24" t="inlineStr">
        <f aca="false">FALSE()</f>
        <is>
          <t/>
        </is>
      </c>
      <c r="K2930" s="24" t="inlineStr">
        <f aca="false">FALSE()</f>
        <is>
          <t/>
        </is>
      </c>
      <c r="L2930" s="24" t="inlineStr">
        <f aca="false">FALSE()</f>
        <is>
          <t/>
        </is>
      </c>
    </row>
    <row r="2931" customFormat="false" ht="15" hidden="false" customHeight="false" outlineLevel="0" collapsed="false">
      <c r="A2931" s="24" t="s">
        <v>15088</v>
      </c>
      <c r="B2931" s="24" t="s">
        <v>15870</v>
      </c>
      <c r="C2931" s="24" t="n">
        <v>2</v>
      </c>
      <c r="D2931" s="108" t="n">
        <v>0</v>
      </c>
      <c r="E2931" s="108" t="n">
        <v>1.13033376849501</v>
      </c>
      <c r="F2931" s="24" t="s">
        <v>14439</v>
      </c>
      <c r="G2931" s="24" t="inlineStr">
        <f aca="false">FALSE()</f>
        <is>
          <t/>
        </is>
      </c>
      <c r="H2931" s="24" t="inlineStr">
        <f aca="false">FALSE()</f>
        <is>
          <t/>
        </is>
      </c>
      <c r="I2931" s="24" t="inlineStr">
        <f aca="false">FALSE()</f>
        <is>
          <t/>
        </is>
      </c>
      <c r="J2931" s="24" t="inlineStr">
        <f aca="false">FALSE()</f>
        <is>
          <t/>
        </is>
      </c>
      <c r="K2931" s="24" t="inlineStr">
        <f aca="false">FALSE()</f>
        <is>
          <t/>
        </is>
      </c>
      <c r="L2931" s="24" t="inlineStr">
        <f aca="false">FALSE()</f>
        <is>
          <t/>
        </is>
      </c>
    </row>
    <row r="2932" customFormat="false" ht="15" hidden="false" customHeight="false" outlineLevel="0" collapsed="false">
      <c r="A2932" s="24" t="s">
        <v>15870</v>
      </c>
      <c r="B2932" s="24" t="s">
        <v>15299</v>
      </c>
      <c r="C2932" s="24" t="n">
        <v>2</v>
      </c>
      <c r="D2932" s="108" t="n">
        <v>0</v>
      </c>
      <c r="E2932" s="108" t="n">
        <v>1.13033376849501</v>
      </c>
      <c r="F2932" s="24" t="s">
        <v>14439</v>
      </c>
      <c r="G2932" s="24" t="inlineStr">
        <f aca="false">FALSE()</f>
        <is>
          <t/>
        </is>
      </c>
      <c r="H2932" s="24" t="inlineStr">
        <f aca="false">FALSE()</f>
        <is>
          <t/>
        </is>
      </c>
      <c r="I2932" s="24" t="inlineStr">
        <f aca="false">FALSE()</f>
        <is>
          <t/>
        </is>
      </c>
      <c r="J2932" s="24" t="inlineStr">
        <f aca="false">FALSE()</f>
        <is>
          <t/>
        </is>
      </c>
      <c r="K2932" s="24" t="inlineStr">
        <f aca="false">FALSE()</f>
        <is>
          <t/>
        </is>
      </c>
      <c r="L2932" s="24" t="inlineStr">
        <f aca="false">FALSE()</f>
        <is>
          <t/>
        </is>
      </c>
    </row>
    <row r="2933" customFormat="false" ht="15" hidden="false" customHeight="false" outlineLevel="0" collapsed="false">
      <c r="A2933" s="24" t="s">
        <v>15299</v>
      </c>
      <c r="B2933" s="24" t="s">
        <v>14873</v>
      </c>
      <c r="C2933" s="24" t="n">
        <v>2</v>
      </c>
      <c r="D2933" s="108" t="n">
        <v>0</v>
      </c>
      <c r="E2933" s="108" t="n">
        <v>1.13033376849501</v>
      </c>
      <c r="F2933" s="24" t="s">
        <v>14439</v>
      </c>
      <c r="G2933" s="24" t="inlineStr">
        <f aca="false">FALSE()</f>
        <is>
          <t/>
        </is>
      </c>
      <c r="H2933" s="24" t="inlineStr">
        <f aca="false">FALSE()</f>
        <is>
          <t/>
        </is>
      </c>
      <c r="I2933" s="24" t="inlineStr">
        <f aca="false">FALSE()</f>
        <is>
          <t/>
        </is>
      </c>
      <c r="J2933" s="24" t="inlineStr">
        <f aca="false">FALSE()</f>
        <is>
          <t/>
        </is>
      </c>
      <c r="K2933" s="24" t="inlineStr">
        <f aca="false">FALSE()</f>
        <is>
          <t/>
        </is>
      </c>
      <c r="L2933" s="24" t="inlineStr">
        <f aca="false">FALSE()</f>
        <is>
          <t/>
        </is>
      </c>
    </row>
    <row r="2934" customFormat="false" ht="15" hidden="false" customHeight="false" outlineLevel="0" collapsed="false">
      <c r="A2934" s="24" t="s">
        <v>14873</v>
      </c>
      <c r="B2934" s="24" t="s">
        <v>15871</v>
      </c>
      <c r="C2934" s="24" t="n">
        <v>2</v>
      </c>
      <c r="D2934" s="108" t="n">
        <v>0</v>
      </c>
      <c r="E2934" s="108" t="n">
        <v>1.13033376849501</v>
      </c>
      <c r="F2934" s="24" t="s">
        <v>14439</v>
      </c>
      <c r="G2934" s="24" t="inlineStr">
        <f aca="false">FALSE()</f>
        <is>
          <t/>
        </is>
      </c>
      <c r="H2934" s="24" t="inlineStr">
        <f aca="false">FALSE()</f>
        <is>
          <t/>
        </is>
      </c>
      <c r="I2934" s="24" t="inlineStr">
        <f aca="false">FALSE()</f>
        <is>
          <t/>
        </is>
      </c>
      <c r="J2934" s="24" t="inlineStr">
        <f aca="false">FALSE()</f>
        <is>
          <t/>
        </is>
      </c>
      <c r="K2934" s="24" t="inlineStr">
        <f aca="false">FALSE()</f>
        <is>
          <t/>
        </is>
      </c>
      <c r="L2934" s="24" t="inlineStr">
        <f aca="false">FALSE()</f>
        <is>
          <t/>
        </is>
      </c>
    </row>
    <row r="2935" customFormat="false" ht="15" hidden="false" customHeight="false" outlineLevel="0" collapsed="false">
      <c r="A2935" s="24" t="s">
        <v>15871</v>
      </c>
      <c r="B2935" s="24" t="s">
        <v>15872</v>
      </c>
      <c r="C2935" s="24" t="n">
        <v>2</v>
      </c>
      <c r="D2935" s="108" t="n">
        <v>0</v>
      </c>
      <c r="E2935" s="108" t="n">
        <v>1.13033376849501</v>
      </c>
      <c r="F2935" s="24" t="s">
        <v>14439</v>
      </c>
      <c r="G2935" s="24" t="inlineStr">
        <f aca="false">FALSE()</f>
        <is>
          <t/>
        </is>
      </c>
      <c r="H2935" s="24" t="inlineStr">
        <f aca="false">FALSE()</f>
        <is>
          <t/>
        </is>
      </c>
      <c r="I2935" s="24" t="inlineStr">
        <f aca="false">FALSE()</f>
        <is>
          <t/>
        </is>
      </c>
      <c r="J2935" s="24" t="inlineStr">
        <f aca="false">FALSE()</f>
        <is>
          <t/>
        </is>
      </c>
      <c r="K2935" s="24" t="inlineStr">
        <f aca="false">FALSE()</f>
        <is>
          <t/>
        </is>
      </c>
      <c r="L2935" s="24" t="inlineStr">
        <f aca="false">FALSE()</f>
        <is>
          <t/>
        </is>
      </c>
    </row>
    <row r="2936" customFormat="false" ht="15" hidden="false" customHeight="false" outlineLevel="0" collapsed="false">
      <c r="A2936" s="24" t="s">
        <v>14860</v>
      </c>
      <c r="B2936" s="24" t="s">
        <v>14874</v>
      </c>
      <c r="C2936" s="24" t="n">
        <v>7</v>
      </c>
      <c r="D2936" s="108" t="n">
        <v>0</v>
      </c>
      <c r="E2936" s="108" t="n">
        <v>0.910776815658235</v>
      </c>
      <c r="F2936" s="24" t="s">
        <v>14453</v>
      </c>
      <c r="G2936" s="24" t="inlineStr">
        <f aca="false">FALSE()</f>
        <is>
          <t/>
        </is>
      </c>
      <c r="H2936" s="24" t="inlineStr">
        <f aca="false">FALSE()</f>
        <is>
          <t/>
        </is>
      </c>
      <c r="I2936" s="24" t="inlineStr">
        <f aca="false">FALSE()</f>
        <is>
          <t/>
        </is>
      </c>
      <c r="J2936" s="24" t="inlineStr">
        <f aca="false">FALSE()</f>
        <is>
          <t/>
        </is>
      </c>
      <c r="K2936" s="24" t="inlineStr">
        <f aca="false">FALSE()</f>
        <is>
          <t/>
        </is>
      </c>
      <c r="L2936" s="24" t="inlineStr">
        <f aca="false">FALSE()</f>
        <is>
          <t/>
        </is>
      </c>
    </row>
    <row r="2937" customFormat="false" ht="15" hidden="false" customHeight="false" outlineLevel="0" collapsed="false">
      <c r="A2937" s="24" t="s">
        <v>14874</v>
      </c>
      <c r="B2937" s="24" t="s">
        <v>14883</v>
      </c>
      <c r="C2937" s="24" t="n">
        <v>7</v>
      </c>
      <c r="D2937" s="108" t="n">
        <v>0</v>
      </c>
      <c r="E2937" s="108" t="n">
        <v>0.910776815658235</v>
      </c>
      <c r="F2937" s="24" t="s">
        <v>14453</v>
      </c>
      <c r="G2937" s="24" t="inlineStr">
        <f aca="false">FALSE()</f>
        <is>
          <t/>
        </is>
      </c>
      <c r="H2937" s="24" t="inlineStr">
        <f aca="false">FALSE()</f>
        <is>
          <t/>
        </is>
      </c>
      <c r="I2937" s="24" t="inlineStr">
        <f aca="false">FALSE()</f>
        <is>
          <t/>
        </is>
      </c>
      <c r="J2937" s="24" t="inlineStr">
        <f aca="false">FALSE()</f>
        <is>
          <t/>
        </is>
      </c>
      <c r="K2937" s="24" t="inlineStr">
        <f aca="false">FALSE()</f>
        <is>
          <t/>
        </is>
      </c>
      <c r="L2937" s="24" t="inlineStr">
        <f aca="false">FALSE()</f>
        <is>
          <t/>
        </is>
      </c>
    </row>
    <row r="2938" customFormat="false" ht="15" hidden="false" customHeight="false" outlineLevel="0" collapsed="false">
      <c r="A2938" s="24" t="s">
        <v>14883</v>
      </c>
      <c r="B2938" s="24" t="s">
        <v>14892</v>
      </c>
      <c r="C2938" s="24" t="n">
        <v>7</v>
      </c>
      <c r="D2938" s="108" t="n">
        <v>0</v>
      </c>
      <c r="E2938" s="108" t="n">
        <v>0.910776815658235</v>
      </c>
      <c r="F2938" s="24" t="s">
        <v>14453</v>
      </c>
      <c r="G2938" s="24" t="inlineStr">
        <f aca="false">FALSE()</f>
        <is>
          <t/>
        </is>
      </c>
      <c r="H2938" s="24" t="inlineStr">
        <f aca="false">FALSE()</f>
        <is>
          <t/>
        </is>
      </c>
      <c r="I2938" s="24" t="inlineStr">
        <f aca="false">FALSE()</f>
        <is>
          <t/>
        </is>
      </c>
      <c r="J2938" s="24" t="inlineStr">
        <f aca="false">FALSE()</f>
        <is>
          <t/>
        </is>
      </c>
      <c r="K2938" s="24" t="inlineStr">
        <f aca="false">FALSE()</f>
        <is>
          <t/>
        </is>
      </c>
      <c r="L2938" s="24" t="inlineStr">
        <f aca="false">FALSE()</f>
        <is>
          <t/>
        </is>
      </c>
    </row>
    <row r="2939" customFormat="false" ht="15" hidden="false" customHeight="false" outlineLevel="0" collapsed="false">
      <c r="A2939" s="24" t="s">
        <v>14892</v>
      </c>
      <c r="B2939" s="24" t="s">
        <v>14899</v>
      </c>
      <c r="C2939" s="24" t="n">
        <v>7</v>
      </c>
      <c r="D2939" s="108" t="n">
        <v>0</v>
      </c>
      <c r="E2939" s="108" t="n">
        <v>0.910776815658235</v>
      </c>
      <c r="F2939" s="24" t="s">
        <v>14453</v>
      </c>
      <c r="G2939" s="24" t="inlineStr">
        <f aca="false">FALSE()</f>
        <is>
          <t/>
        </is>
      </c>
      <c r="H2939" s="24" t="inlineStr">
        <f aca="false">FALSE()</f>
        <is>
          <t/>
        </is>
      </c>
      <c r="I2939" s="24" t="inlineStr">
        <f aca="false">FALSE()</f>
        <is>
          <t/>
        </is>
      </c>
      <c r="J2939" s="24" t="inlineStr">
        <f aca="false">FALSE()</f>
        <is>
          <t/>
        </is>
      </c>
      <c r="K2939" s="24" t="inlineStr">
        <f aca="false">FALSE()</f>
        <is>
          <t/>
        </is>
      </c>
      <c r="L2939" s="24" t="inlineStr">
        <f aca="false">FALSE()</f>
        <is>
          <t/>
        </is>
      </c>
    </row>
    <row r="2940" customFormat="false" ht="15" hidden="false" customHeight="false" outlineLevel="0" collapsed="false">
      <c r="A2940" s="24" t="s">
        <v>14899</v>
      </c>
      <c r="B2940" s="24" t="s">
        <v>14868</v>
      </c>
      <c r="C2940" s="24" t="n">
        <v>7</v>
      </c>
      <c r="D2940" s="108" t="n">
        <v>0</v>
      </c>
      <c r="E2940" s="108" t="n">
        <v>0.910776815658235</v>
      </c>
      <c r="F2940" s="24" t="s">
        <v>14453</v>
      </c>
      <c r="G2940" s="24" t="inlineStr">
        <f aca="false">FALSE()</f>
        <is>
          <t/>
        </is>
      </c>
      <c r="H2940" s="24" t="inlineStr">
        <f aca="false">FALSE()</f>
        <is>
          <t/>
        </is>
      </c>
      <c r="I2940" s="24" t="inlineStr">
        <f aca="false">FALSE()</f>
        <is>
          <t/>
        </is>
      </c>
      <c r="J2940" s="24" t="inlineStr">
        <f aca="false">FALSE()</f>
        <is>
          <t/>
        </is>
      </c>
      <c r="K2940" s="24" t="inlineStr">
        <f aca="false">FALSE()</f>
        <is>
          <t/>
        </is>
      </c>
      <c r="L2940" s="24" t="inlineStr">
        <f aca="false">FALSE()</f>
        <is>
          <t/>
        </is>
      </c>
    </row>
    <row r="2941" customFormat="false" ht="15" hidden="false" customHeight="false" outlineLevel="0" collapsed="false">
      <c r="A2941" s="24" t="s">
        <v>14868</v>
      </c>
      <c r="B2941" s="24" t="s">
        <v>338</v>
      </c>
      <c r="C2941" s="24" t="n">
        <v>7</v>
      </c>
      <c r="D2941" s="108" t="n">
        <v>0</v>
      </c>
      <c r="E2941" s="108" t="n">
        <v>0.910776815658235</v>
      </c>
      <c r="F2941" s="24" t="s">
        <v>14453</v>
      </c>
      <c r="G2941" s="24" t="inlineStr">
        <f aca="false">FALSE()</f>
        <is>
          <t/>
        </is>
      </c>
      <c r="H2941" s="24" t="inlineStr">
        <f aca="false">FALSE()</f>
        <is>
          <t/>
        </is>
      </c>
      <c r="I2941" s="24" t="inlineStr">
        <f aca="false">FALSE()</f>
        <is>
          <t/>
        </is>
      </c>
      <c r="J2941" s="24" t="inlineStr">
        <f aca="false">FALSE()</f>
        <is>
          <t/>
        </is>
      </c>
      <c r="K2941" s="24" t="inlineStr">
        <f aca="false">FALSE()</f>
        <is>
          <t/>
        </is>
      </c>
      <c r="L2941" s="24" t="inlineStr">
        <f aca="false">FALSE()</f>
        <is>
          <t/>
        </is>
      </c>
    </row>
    <row r="2942" customFormat="false" ht="15" hidden="false" customHeight="false" outlineLevel="0" collapsed="false">
      <c r="A2942" s="24" t="s">
        <v>338</v>
      </c>
      <c r="B2942" s="24" t="s">
        <v>14852</v>
      </c>
      <c r="C2942" s="24" t="n">
        <v>7</v>
      </c>
      <c r="D2942" s="108" t="n">
        <v>0</v>
      </c>
      <c r="E2942" s="108" t="n">
        <v>0.910776815658235</v>
      </c>
      <c r="F2942" s="24" t="s">
        <v>14453</v>
      </c>
      <c r="G2942" s="24" t="inlineStr">
        <f aca="false">FALSE()</f>
        <is>
          <t/>
        </is>
      </c>
      <c r="H2942" s="24" t="inlineStr">
        <f aca="false">FALSE()</f>
        <is>
          <t/>
        </is>
      </c>
      <c r="I2942" s="24" t="inlineStr">
        <f aca="false">FALSE()</f>
        <is>
          <t/>
        </is>
      </c>
      <c r="J2942" s="24" t="inlineStr">
        <f aca="false">FALSE()</f>
        <is>
          <t/>
        </is>
      </c>
      <c r="K2942" s="24" t="inlineStr">
        <f aca="false">FALSE()</f>
        <is>
          <t/>
        </is>
      </c>
      <c r="L2942" s="24" t="inlineStr">
        <f aca="false">FALSE()</f>
        <is>
          <t/>
        </is>
      </c>
    </row>
    <row r="2943" customFormat="false" ht="15" hidden="false" customHeight="false" outlineLevel="0" collapsed="false">
      <c r="A2943" s="24" t="s">
        <v>14852</v>
      </c>
      <c r="B2943" s="24" t="s">
        <v>14906</v>
      </c>
      <c r="C2943" s="24" t="n">
        <v>7</v>
      </c>
      <c r="D2943" s="108" t="n">
        <v>0</v>
      </c>
      <c r="E2943" s="108" t="n">
        <v>0.910776815658235</v>
      </c>
      <c r="F2943" s="24" t="s">
        <v>14453</v>
      </c>
      <c r="G2943" s="24" t="inlineStr">
        <f aca="false">FALSE()</f>
        <is>
          <t/>
        </is>
      </c>
      <c r="H2943" s="24" t="inlineStr">
        <f aca="false">FALSE()</f>
        <is>
          <t/>
        </is>
      </c>
      <c r="I2943" s="24" t="inlineStr">
        <f aca="false">FALSE()</f>
        <is>
          <t/>
        </is>
      </c>
      <c r="J2943" s="24" t="inlineStr">
        <f aca="false">FALSE()</f>
        <is>
          <t/>
        </is>
      </c>
      <c r="K2943" s="24" t="inlineStr">
        <f aca="false">FALSE()</f>
        <is>
          <t/>
        </is>
      </c>
      <c r="L2943" s="24" t="inlineStr">
        <f aca="false">FALSE()</f>
        <is>
          <t/>
        </is>
      </c>
    </row>
    <row r="2944" customFormat="false" ht="15" hidden="false" customHeight="false" outlineLevel="0" collapsed="false">
      <c r="A2944" s="24" t="s">
        <v>14873</v>
      </c>
      <c r="B2944" s="24" t="s">
        <v>14886</v>
      </c>
      <c r="C2944" s="24" t="n">
        <v>2</v>
      </c>
      <c r="D2944" s="108" t="n">
        <v>0</v>
      </c>
      <c r="E2944" s="108" t="n">
        <v>0.929418925714293</v>
      </c>
      <c r="F2944" s="24" t="s">
        <v>14462</v>
      </c>
      <c r="G2944" s="24" t="inlineStr">
        <f aca="false">FALSE()</f>
        <is>
          <t/>
        </is>
      </c>
      <c r="H2944" s="24" t="inlineStr">
        <f aca="false">FALSE()</f>
        <is>
          <t/>
        </is>
      </c>
      <c r="I2944" s="24" t="inlineStr">
        <f aca="false">FALSE()</f>
        <is>
          <t/>
        </is>
      </c>
      <c r="J2944" s="24" t="inlineStr">
        <f aca="false">FALSE()</f>
        <is>
          <t/>
        </is>
      </c>
      <c r="K2944" s="24" t="inlineStr">
        <f aca="false">FALSE()</f>
        <is>
          <t/>
        </is>
      </c>
      <c r="L2944" s="24" t="inlineStr">
        <f aca="false">FALSE()</f>
        <is>
          <t/>
        </is>
      </c>
    </row>
    <row r="2945" customFormat="false" ht="15" hidden="false" customHeight="false" outlineLevel="0" collapsed="false">
      <c r="A2945" s="24" t="s">
        <v>14886</v>
      </c>
      <c r="B2945" s="24" t="s">
        <v>14895</v>
      </c>
      <c r="C2945" s="24" t="n">
        <v>2</v>
      </c>
      <c r="D2945" s="108" t="n">
        <v>0</v>
      </c>
      <c r="E2945" s="108" t="n">
        <v>0.929418925714293</v>
      </c>
      <c r="F2945" s="24" t="s">
        <v>14462</v>
      </c>
      <c r="G2945" s="24" t="inlineStr">
        <f aca="false">FALSE()</f>
        <is>
          <t/>
        </is>
      </c>
      <c r="H2945" s="24" t="inlineStr">
        <f aca="false">FALSE()</f>
        <is>
          <t/>
        </is>
      </c>
      <c r="I2945" s="24" t="inlineStr">
        <f aca="false">FALSE()</f>
        <is>
          <t/>
        </is>
      </c>
      <c r="J2945" s="24" t="inlineStr">
        <f aca="false">FALSE()</f>
        <is>
          <t/>
        </is>
      </c>
      <c r="K2945" s="24" t="inlineStr">
        <f aca="false">FALSE()</f>
        <is>
          <t/>
        </is>
      </c>
      <c r="L2945" s="24" t="inlineStr">
        <f aca="false">FALSE()</f>
        <is>
          <t/>
        </is>
      </c>
    </row>
    <row r="2946" customFormat="false" ht="15" hidden="false" customHeight="false" outlineLevel="0" collapsed="false">
      <c r="A2946" s="24" t="s">
        <v>14895</v>
      </c>
      <c r="B2946" s="24" t="s">
        <v>15307</v>
      </c>
      <c r="C2946" s="24" t="n">
        <v>2</v>
      </c>
      <c r="D2946" s="108" t="n">
        <v>0</v>
      </c>
      <c r="E2946" s="108" t="n">
        <v>0.929418925714293</v>
      </c>
      <c r="F2946" s="24" t="s">
        <v>14462</v>
      </c>
      <c r="G2946" s="24" t="inlineStr">
        <f aca="false">FALSE()</f>
        <is>
          <t/>
        </is>
      </c>
      <c r="H2946" s="24" t="inlineStr">
        <f aca="false">FALSE()</f>
        <is>
          <t/>
        </is>
      </c>
      <c r="I2946" s="24" t="inlineStr">
        <f aca="false">FALSE()</f>
        <is>
          <t/>
        </is>
      </c>
      <c r="J2946" s="24" t="inlineStr">
        <f aca="false">FALSE()</f>
        <is>
          <t/>
        </is>
      </c>
      <c r="K2946" s="24" t="inlineStr">
        <f aca="false">FALSE()</f>
        <is>
          <t/>
        </is>
      </c>
      <c r="L2946" s="24" t="inlineStr">
        <f aca="false">FALSE()</f>
        <is>
          <t/>
        </is>
      </c>
    </row>
    <row r="2947" customFormat="false" ht="15" hidden="false" customHeight="false" outlineLevel="0" collapsed="false">
      <c r="A2947" s="24" t="s">
        <v>15307</v>
      </c>
      <c r="B2947" s="24" t="s">
        <v>15308</v>
      </c>
      <c r="C2947" s="24" t="n">
        <v>2</v>
      </c>
      <c r="D2947" s="108" t="n">
        <v>0</v>
      </c>
      <c r="E2947" s="108" t="n">
        <v>0.929418925714293</v>
      </c>
      <c r="F2947" s="24" t="s">
        <v>14462</v>
      </c>
      <c r="G2947" s="24" t="inlineStr">
        <f aca="false">FALSE()</f>
        <is>
          <t/>
        </is>
      </c>
      <c r="H2947" s="24" t="inlineStr">
        <f aca="false">FALSE()</f>
        <is>
          <t/>
        </is>
      </c>
      <c r="I2947" s="24" t="inlineStr">
        <f aca="false">FALSE()</f>
        <is>
          <t/>
        </is>
      </c>
      <c r="J2947" s="24" t="inlineStr">
        <f aca="false">FALSE()</f>
        <is>
          <t/>
        </is>
      </c>
      <c r="K2947" s="24" t="inlineStr">
        <f aca="false">FALSE()</f>
        <is>
          <t/>
        </is>
      </c>
      <c r="L2947" s="24" t="inlineStr">
        <f aca="false">FALSE()</f>
        <is>
          <t/>
        </is>
      </c>
    </row>
    <row r="2948" customFormat="false" ht="15" hidden="false" customHeight="false" outlineLevel="0" collapsed="false">
      <c r="A2948" s="24" t="s">
        <v>15308</v>
      </c>
      <c r="B2948" s="24" t="s">
        <v>14818</v>
      </c>
      <c r="C2948" s="24" t="n">
        <v>2</v>
      </c>
      <c r="D2948" s="108" t="n">
        <v>0</v>
      </c>
      <c r="E2948" s="108" t="n">
        <v>0.929418925714293</v>
      </c>
      <c r="F2948" s="24" t="s">
        <v>14462</v>
      </c>
      <c r="G2948" s="24" t="inlineStr">
        <f aca="false">FALSE()</f>
        <is>
          <t/>
        </is>
      </c>
      <c r="H2948" s="24" t="inlineStr">
        <f aca="false">FALSE()</f>
        <is>
          <t/>
        </is>
      </c>
      <c r="I2948" s="24" t="inlineStr">
        <f aca="false">FALSE()</f>
        <is>
          <t/>
        </is>
      </c>
      <c r="J2948" s="24" t="inlineStr">
        <f aca="false">FALSE()</f>
        <is>
          <t/>
        </is>
      </c>
      <c r="K2948" s="24" t="inlineStr">
        <f aca="false">FALSE()</f>
        <is>
          <t/>
        </is>
      </c>
      <c r="L2948" s="24" t="inlineStr">
        <f aca="false">FALSE()</f>
        <is>
          <t/>
        </is>
      </c>
    </row>
    <row r="2949" customFormat="false" ht="15" hidden="false" customHeight="false" outlineLevel="0" collapsed="false">
      <c r="A2949" s="24" t="s">
        <v>14818</v>
      </c>
      <c r="B2949" s="24" t="s">
        <v>15370</v>
      </c>
      <c r="C2949" s="24" t="n">
        <v>2</v>
      </c>
      <c r="D2949" s="108" t="n">
        <v>0</v>
      </c>
      <c r="E2949" s="108" t="n">
        <v>0.929418925714293</v>
      </c>
      <c r="F2949" s="24" t="s">
        <v>14462</v>
      </c>
      <c r="G2949" s="24" t="inlineStr">
        <f aca="false">FALSE()</f>
        <is>
          <t/>
        </is>
      </c>
      <c r="H2949" s="24" t="inlineStr">
        <f aca="false">FALSE()</f>
        <is>
          <t/>
        </is>
      </c>
      <c r="I2949" s="24" t="inlineStr">
        <f aca="false">FALSE()</f>
        <is>
          <t/>
        </is>
      </c>
      <c r="J2949" s="24" t="inlineStr">
        <f aca="false">FALSE()</f>
        <is>
          <t/>
        </is>
      </c>
      <c r="K2949" s="24" t="inlineStr">
        <f aca="false">FALSE()</f>
        <is>
          <t/>
        </is>
      </c>
      <c r="L2949" s="24" t="inlineStr">
        <f aca="false">FALSE()</f>
        <is>
          <t/>
        </is>
      </c>
    </row>
    <row r="2950" customFormat="false" ht="15" hidden="false" customHeight="false" outlineLevel="0" collapsed="false">
      <c r="A2950" s="24" t="s">
        <v>15370</v>
      </c>
      <c r="B2950" s="24" t="s">
        <v>998</v>
      </c>
      <c r="C2950" s="24" t="n">
        <v>2</v>
      </c>
      <c r="D2950" s="108" t="n">
        <v>0</v>
      </c>
      <c r="E2950" s="108" t="n">
        <v>0.929418925714293</v>
      </c>
      <c r="F2950" s="24" t="s">
        <v>14462</v>
      </c>
      <c r="G2950" s="24" t="inlineStr">
        <f aca="false">FALSE()</f>
        <is>
          <t/>
        </is>
      </c>
      <c r="H2950" s="24" t="inlineStr">
        <f aca="false">FALSE()</f>
        <is>
          <t/>
        </is>
      </c>
      <c r="I2950" s="24" t="inlineStr">
        <f aca="false">FALSE()</f>
        <is>
          <t/>
        </is>
      </c>
      <c r="J2950" s="24" t="inlineStr">
        <f aca="false">FALSE()</f>
        <is>
          <t/>
        </is>
      </c>
      <c r="K2950" s="24" t="inlineStr">
        <f aca="false">FALSE()</f>
        <is>
          <t/>
        </is>
      </c>
      <c r="L2950" s="24" t="inlineStr">
        <f aca="false">FALSE()</f>
        <is>
          <t/>
        </is>
      </c>
    </row>
    <row r="2951" customFormat="false" ht="15" hidden="false" customHeight="false" outlineLevel="0" collapsed="false">
      <c r="A2951" s="24" t="s">
        <v>998</v>
      </c>
      <c r="B2951" s="24" t="s">
        <v>15914</v>
      </c>
      <c r="C2951" s="24" t="n">
        <v>2</v>
      </c>
      <c r="D2951" s="108" t="n">
        <v>0</v>
      </c>
      <c r="E2951" s="108" t="n">
        <v>0.929418925714293</v>
      </c>
      <c r="F2951" s="24" t="s">
        <v>14462</v>
      </c>
      <c r="G2951" s="24" t="inlineStr">
        <f aca="false">FALSE()</f>
        <is>
          <t/>
        </is>
      </c>
      <c r="H2951" s="24" t="inlineStr">
        <f aca="false">FALSE()</f>
        <is>
          <t/>
        </is>
      </c>
      <c r="I2951" s="24" t="inlineStr">
        <f aca="false">FALSE()</f>
        <is>
          <t/>
        </is>
      </c>
      <c r="J2951" s="24" t="inlineStr">
        <f aca="false">FALSE()</f>
        <is>
          <t/>
        </is>
      </c>
      <c r="K2951" s="24" t="inlineStr">
        <f aca="false">FALSE()</f>
        <is>
          <t/>
        </is>
      </c>
      <c r="L2951" s="24" t="inlineStr">
        <f aca="false">FALSE()</f>
        <is>
          <t/>
        </is>
      </c>
    </row>
    <row r="2952" customFormat="false" ht="15" hidden="false" customHeight="false" outlineLevel="0" collapsed="false">
      <c r="A2952" s="24" t="s">
        <v>15213</v>
      </c>
      <c r="B2952" s="24" t="s">
        <v>15189</v>
      </c>
      <c r="C2952" s="24" t="n">
        <v>2</v>
      </c>
      <c r="D2952" s="108" t="n">
        <v>0</v>
      </c>
      <c r="E2952" s="108" t="n">
        <v>0.977723605288848</v>
      </c>
      <c r="F2952" s="24" t="s">
        <v>14490</v>
      </c>
      <c r="G2952" s="24" t="inlineStr">
        <f aca="false">FALSE()</f>
        <is>
          <t/>
        </is>
      </c>
      <c r="H2952" s="24" t="inlineStr">
        <f aca="false">FALSE()</f>
        <is>
          <t/>
        </is>
      </c>
      <c r="I2952" s="24" t="inlineStr">
        <f aca="false">FALSE()</f>
        <is>
          <t/>
        </is>
      </c>
      <c r="J2952" s="24" t="inlineStr">
        <f aca="false">FALSE()</f>
        <is>
          <t/>
        </is>
      </c>
      <c r="K2952" s="24" t="inlineStr">
        <f aca="false">FALSE()</f>
        <is>
          <t/>
        </is>
      </c>
      <c r="L2952" s="24" t="inlineStr">
        <f aca="false">FALSE()</f>
        <is>
          <t/>
        </is>
      </c>
    </row>
    <row r="2953" customFormat="false" ht="15" hidden="false" customHeight="false" outlineLevel="0" collapsed="false">
      <c r="A2953" s="24" t="s">
        <v>15189</v>
      </c>
      <c r="B2953" s="24" t="s">
        <v>15267</v>
      </c>
      <c r="C2953" s="24" t="n">
        <v>2</v>
      </c>
      <c r="D2953" s="108" t="n">
        <v>0</v>
      </c>
      <c r="E2953" s="108" t="n">
        <v>0.977723605288848</v>
      </c>
      <c r="F2953" s="24" t="s">
        <v>14490</v>
      </c>
      <c r="G2953" s="24" t="inlineStr">
        <f aca="false">FALSE()</f>
        <is>
          <t/>
        </is>
      </c>
      <c r="H2953" s="24" t="inlineStr">
        <f aca="false">FALSE()</f>
        <is>
          <t/>
        </is>
      </c>
      <c r="I2953" s="24" t="inlineStr">
        <f aca="false">FALSE()</f>
        <is>
          <t/>
        </is>
      </c>
      <c r="J2953" s="24" t="inlineStr">
        <f aca="false">FALSE()</f>
        <is>
          <t/>
        </is>
      </c>
      <c r="K2953" s="24" t="inlineStr">
        <f aca="false">FALSE()</f>
        <is>
          <t/>
        </is>
      </c>
      <c r="L2953" s="24" t="inlineStr">
        <f aca="false">FALSE()</f>
        <is>
          <t/>
        </is>
      </c>
    </row>
    <row r="2954" customFormat="false" ht="15" hidden="false" customHeight="false" outlineLevel="0" collapsed="false">
      <c r="A2954" s="24" t="s">
        <v>15267</v>
      </c>
      <c r="B2954" s="24" t="s">
        <v>15380</v>
      </c>
      <c r="C2954" s="24" t="n">
        <v>2</v>
      </c>
      <c r="D2954" s="108" t="n">
        <v>0</v>
      </c>
      <c r="E2954" s="108" t="n">
        <v>0.977723605288848</v>
      </c>
      <c r="F2954" s="24" t="s">
        <v>14490</v>
      </c>
      <c r="G2954" s="24" t="inlineStr">
        <f aca="false">FALSE()</f>
        <is>
          <t/>
        </is>
      </c>
      <c r="H2954" s="24" t="inlineStr">
        <f aca="false">FALSE()</f>
        <is>
          <t/>
        </is>
      </c>
      <c r="I2954" s="24" t="inlineStr">
        <f aca="false">FALSE()</f>
        <is>
          <t/>
        </is>
      </c>
      <c r="J2954" s="24" t="inlineStr">
        <f aca="false">FALSE()</f>
        <is>
          <t/>
        </is>
      </c>
      <c r="K2954" s="24" t="inlineStr">
        <f aca="false">FALSE()</f>
        <is>
          <t/>
        </is>
      </c>
      <c r="L2954" s="24" t="inlineStr">
        <f aca="false">FALSE()</f>
        <is>
          <t/>
        </is>
      </c>
    </row>
    <row r="2955" customFormat="false" ht="15" hidden="false" customHeight="false" outlineLevel="0" collapsed="false">
      <c r="A2955" s="24" t="s">
        <v>15380</v>
      </c>
      <c r="B2955" s="24" t="s">
        <v>15075</v>
      </c>
      <c r="C2955" s="24" t="n">
        <v>2</v>
      </c>
      <c r="D2955" s="108" t="n">
        <v>0</v>
      </c>
      <c r="E2955" s="108" t="n">
        <v>0.977723605288848</v>
      </c>
      <c r="F2955" s="24" t="s">
        <v>14490</v>
      </c>
      <c r="G2955" s="24" t="inlineStr">
        <f aca="false">FALSE()</f>
        <is>
          <t/>
        </is>
      </c>
      <c r="H2955" s="24" t="inlineStr">
        <f aca="false">FALSE()</f>
        <is>
          <t/>
        </is>
      </c>
      <c r="I2955" s="24" t="inlineStr">
        <f aca="false">FALSE()</f>
        <is>
          <t/>
        </is>
      </c>
      <c r="J2955" s="24" t="inlineStr">
        <f aca="false">FALSE()</f>
        <is>
          <t/>
        </is>
      </c>
      <c r="K2955" s="24" t="inlineStr">
        <f aca="false">FALSE()</f>
        <is>
          <t/>
        </is>
      </c>
      <c r="L2955" s="24" t="inlineStr">
        <f aca="false">FALSE()</f>
        <is>
          <t/>
        </is>
      </c>
    </row>
    <row r="2956" customFormat="false" ht="15" hidden="false" customHeight="false" outlineLevel="0" collapsed="false">
      <c r="A2956" s="24" t="s">
        <v>15075</v>
      </c>
      <c r="B2956" s="24" t="s">
        <v>15955</v>
      </c>
      <c r="C2956" s="24" t="n">
        <v>2</v>
      </c>
      <c r="D2956" s="108" t="n">
        <v>0</v>
      </c>
      <c r="E2956" s="108" t="n">
        <v>0.977723605288848</v>
      </c>
      <c r="F2956" s="24" t="s">
        <v>14490</v>
      </c>
      <c r="G2956" s="24" t="inlineStr">
        <f aca="false">FALSE()</f>
        <is>
          <t/>
        </is>
      </c>
      <c r="H2956" s="24" t="inlineStr">
        <f aca="false">FALSE()</f>
        <is>
          <t/>
        </is>
      </c>
      <c r="I2956" s="24" t="inlineStr">
        <f aca="false">FALSE()</f>
        <is>
          <t/>
        </is>
      </c>
      <c r="J2956" s="24" t="inlineStr">
        <f aca="false">FALSE()</f>
        <is>
          <t/>
        </is>
      </c>
      <c r="K2956" s="24" t="inlineStr">
        <f aca="false">FALSE()</f>
        <is>
          <t/>
        </is>
      </c>
      <c r="L2956" s="24" t="inlineStr">
        <f aca="false">FALSE()</f>
        <is>
          <t/>
        </is>
      </c>
    </row>
    <row r="2957" customFormat="false" ht="15" hidden="false" customHeight="false" outlineLevel="0" collapsed="false">
      <c r="A2957" s="24" t="s">
        <v>15955</v>
      </c>
      <c r="B2957" s="24" t="s">
        <v>15473</v>
      </c>
      <c r="C2957" s="24" t="n">
        <v>2</v>
      </c>
      <c r="D2957" s="108" t="n">
        <v>0</v>
      </c>
      <c r="E2957" s="108" t="n">
        <v>0.977723605288848</v>
      </c>
      <c r="F2957" s="24" t="s">
        <v>14490</v>
      </c>
      <c r="G2957" s="24" t="inlineStr">
        <f aca="false">FALSE()</f>
        <is>
          <t/>
        </is>
      </c>
      <c r="H2957" s="24" t="inlineStr">
        <f aca="false">FALSE()</f>
        <is>
          <t/>
        </is>
      </c>
      <c r="I2957" s="24" t="inlineStr">
        <f aca="false">FALSE()</f>
        <is>
          <t/>
        </is>
      </c>
      <c r="J2957" s="24" t="inlineStr">
        <f aca="false">FALSE()</f>
        <is>
          <t/>
        </is>
      </c>
      <c r="K2957" s="24" t="inlineStr">
        <f aca="false">FALSE()</f>
        <is>
          <t/>
        </is>
      </c>
      <c r="L2957" s="24" t="inlineStr">
        <f aca="false">FALSE()</f>
        <is>
          <t/>
        </is>
      </c>
    </row>
    <row r="2958" customFormat="false" ht="15" hidden="false" customHeight="false" outlineLevel="0" collapsed="false">
      <c r="A2958" s="24" t="s">
        <v>15473</v>
      </c>
      <c r="B2958" s="24" t="s">
        <v>15076</v>
      </c>
      <c r="C2958" s="24" t="n">
        <v>2</v>
      </c>
      <c r="D2958" s="108" t="n">
        <v>0</v>
      </c>
      <c r="E2958" s="108" t="n">
        <v>0.977723605288848</v>
      </c>
      <c r="F2958" s="24" t="s">
        <v>14490</v>
      </c>
      <c r="G2958" s="24" t="inlineStr">
        <f aca="false">FALSE()</f>
        <is>
          <t/>
        </is>
      </c>
      <c r="H2958" s="24" t="inlineStr">
        <f aca="false">FALSE()</f>
        <is>
          <t/>
        </is>
      </c>
      <c r="I2958" s="24" t="inlineStr">
        <f aca="false">FALSE()</f>
        <is>
          <t/>
        </is>
      </c>
      <c r="J2958" s="24" t="inlineStr">
        <f aca="false">FALSE()</f>
        <is>
          <t/>
        </is>
      </c>
      <c r="K2958" s="24" t="inlineStr">
        <f aca="false">FALSE()</f>
        <is>
          <t/>
        </is>
      </c>
      <c r="L2958" s="24" t="inlineStr">
        <f aca="false">FALSE()</f>
        <is>
          <t/>
        </is>
      </c>
    </row>
    <row r="2959" customFormat="false" ht="15" hidden="false" customHeight="false" outlineLevel="0" collapsed="false">
      <c r="A2959" s="24" t="s">
        <v>15076</v>
      </c>
      <c r="B2959" s="24" t="s">
        <v>15956</v>
      </c>
      <c r="C2959" s="24" t="n">
        <v>2</v>
      </c>
      <c r="D2959" s="108" t="n">
        <v>0</v>
      </c>
      <c r="E2959" s="108" t="n">
        <v>0.977723605288848</v>
      </c>
      <c r="F2959" s="24" t="s">
        <v>14490</v>
      </c>
      <c r="G2959" s="24" t="inlineStr">
        <f aca="false">FALSE()</f>
        <is>
          <t/>
        </is>
      </c>
      <c r="H2959" s="24" t="inlineStr">
        <f aca="false">FALSE()</f>
        <is>
          <t/>
        </is>
      </c>
      <c r="I2959" s="24" t="inlineStr">
        <f aca="false">FALSE()</f>
        <is>
          <t/>
        </is>
      </c>
      <c r="J2959" s="24" t="inlineStr">
        <f aca="false">FALSE()</f>
        <is>
          <t/>
        </is>
      </c>
      <c r="K2959" s="24" t="inlineStr">
        <f aca="false">FALSE()</f>
        <is>
          <t/>
        </is>
      </c>
      <c r="L2959" s="24" t="inlineStr">
        <f aca="false">FALSE()</f>
        <is>
          <t/>
        </is>
      </c>
    </row>
    <row r="2960" customFormat="false" ht="15" hidden="false" customHeight="false" outlineLevel="0" collapsed="false">
      <c r="A2960" s="24" t="s">
        <v>338</v>
      </c>
      <c r="B2960" s="24" t="s">
        <v>15091</v>
      </c>
      <c r="C2960" s="24" t="n">
        <v>2</v>
      </c>
      <c r="D2960" s="108" t="n">
        <v>0</v>
      </c>
      <c r="E2960" s="108" t="n">
        <v>0.929418925714293</v>
      </c>
      <c r="F2960" s="24" t="s">
        <v>14494</v>
      </c>
      <c r="G2960" s="24" t="inlineStr">
        <f aca="false">FALSE()</f>
        <is>
          <t/>
        </is>
      </c>
      <c r="H2960" s="24" t="inlineStr">
        <f aca="false">FALSE()</f>
        <is>
          <t/>
        </is>
      </c>
      <c r="I2960" s="24" t="inlineStr">
        <f aca="false">FALSE()</f>
        <is>
          <t/>
        </is>
      </c>
      <c r="J2960" s="24" t="inlineStr">
        <f aca="false">FALSE()</f>
        <is>
          <t/>
        </is>
      </c>
      <c r="K2960" s="24" t="inlineStr">
        <f aca="false">FALSE()</f>
        <is>
          <t/>
        </is>
      </c>
      <c r="L2960" s="24" t="inlineStr">
        <f aca="false">FALSE()</f>
        <is>
          <t/>
        </is>
      </c>
    </row>
    <row r="2961" customFormat="false" ht="15" hidden="false" customHeight="false" outlineLevel="0" collapsed="false">
      <c r="A2961" s="24" t="s">
        <v>15313</v>
      </c>
      <c r="B2961" s="24" t="s">
        <v>15973</v>
      </c>
      <c r="C2961" s="24" t="n">
        <v>2</v>
      </c>
      <c r="D2961" s="108" t="n">
        <v>0</v>
      </c>
      <c r="E2961" s="108" t="n">
        <v>0.397940008672038</v>
      </c>
      <c r="F2961" s="24" t="s">
        <v>14515</v>
      </c>
      <c r="G2961" s="24" t="inlineStr">
        <f aca="false">FALSE()</f>
        <is>
          <t/>
        </is>
      </c>
      <c r="H2961" s="24" t="inlineStr">
        <f aca="false">FALSE()</f>
        <is>
          <t/>
        </is>
      </c>
      <c r="I2961" s="24" t="inlineStr">
        <f aca="false">FALSE()</f>
        <is>
          <t/>
        </is>
      </c>
      <c r="J2961" s="24" t="inlineStr">
        <f aca="false">FALSE()</f>
        <is>
          <t/>
        </is>
      </c>
      <c r="K2961" s="24" t="inlineStr">
        <f aca="false">FALSE()</f>
        <is>
          <t/>
        </is>
      </c>
      <c r="L2961" s="24" t="inlineStr">
        <f aca="false">FALSE()</f>
        <is>
          <t/>
        </is>
      </c>
    </row>
    <row r="2962" customFormat="false" ht="15" hidden="false" customHeight="false" outlineLevel="0" collapsed="false">
      <c r="A2962" s="24" t="s">
        <v>15973</v>
      </c>
      <c r="B2962" s="24" t="s">
        <v>338</v>
      </c>
      <c r="C2962" s="24" t="n">
        <v>2</v>
      </c>
      <c r="D2962" s="108" t="n">
        <v>0</v>
      </c>
      <c r="E2962" s="108" t="n">
        <v>0.397940008672038</v>
      </c>
      <c r="F2962" s="24" t="s">
        <v>14515</v>
      </c>
      <c r="G2962" s="24" t="inlineStr">
        <f aca="false">FALSE()</f>
        <is>
          <t/>
        </is>
      </c>
      <c r="H2962" s="24" t="inlineStr">
        <f aca="false">FALSE()</f>
        <is>
          <t/>
        </is>
      </c>
      <c r="I2962" s="24" t="inlineStr">
        <f aca="false">FALSE()</f>
        <is>
          <t/>
        </is>
      </c>
      <c r="J2962" s="24" t="inlineStr">
        <f aca="false">FALSE()</f>
        <is>
          <t/>
        </is>
      </c>
      <c r="K2962" s="24" t="inlineStr">
        <f aca="false">FALSE()</f>
        <is>
          <t/>
        </is>
      </c>
      <c r="L2962" s="24" t="inlineStr">
        <f aca="false">FALSE()</f>
        <is>
          <t/>
        </is>
      </c>
    </row>
    <row r="2963" customFormat="false" ht="15" hidden="false" customHeight="false" outlineLevel="0" collapsed="false">
      <c r="A2963" s="24" t="s">
        <v>2211</v>
      </c>
      <c r="B2963" s="24" t="s">
        <v>338</v>
      </c>
      <c r="C2963" s="24" t="n">
        <v>3</v>
      </c>
      <c r="D2963" s="108" t="n">
        <v>0.0110240061713206</v>
      </c>
      <c r="E2963" s="108" t="n">
        <v>1</v>
      </c>
      <c r="F2963" s="24" t="s">
        <v>14519</v>
      </c>
      <c r="G2963" s="24" t="inlineStr">
        <f aca="false">FALSE()</f>
        <is>
          <t/>
        </is>
      </c>
      <c r="H2963" s="24" t="inlineStr">
        <f aca="false">FALSE()</f>
        <is>
          <t/>
        </is>
      </c>
      <c r="I2963" s="24" t="inlineStr">
        <f aca="false">FALSE()</f>
        <is>
          <t/>
        </is>
      </c>
      <c r="J2963" s="24" t="inlineStr">
        <f aca="false">FALSE()</f>
        <is>
          <t/>
        </is>
      </c>
      <c r="K2963" s="24" t="inlineStr">
        <f aca="false">FALSE()</f>
        <is>
          <t/>
        </is>
      </c>
      <c r="L2963" s="24" t="inlineStr">
        <f aca="false">FALSE()</f>
        <is>
          <t/>
        </is>
      </c>
    </row>
    <row r="2964" customFormat="false" ht="15" hidden="false" customHeight="false" outlineLevel="0" collapsed="false">
      <c r="A2964" s="24" t="s">
        <v>338</v>
      </c>
      <c r="B2964" s="24" t="s">
        <v>15066</v>
      </c>
      <c r="C2964" s="24" t="n">
        <v>3</v>
      </c>
      <c r="D2964" s="108" t="n">
        <v>0.0110240061713206</v>
      </c>
      <c r="E2964" s="108" t="n">
        <v>1</v>
      </c>
      <c r="F2964" s="24" t="s">
        <v>14519</v>
      </c>
      <c r="G2964" s="24" t="inlineStr">
        <f aca="false">FALSE()</f>
        <is>
          <t/>
        </is>
      </c>
      <c r="H2964" s="24" t="inlineStr">
        <f aca="false">FALSE()</f>
        <is>
          <t/>
        </is>
      </c>
      <c r="I2964" s="24" t="inlineStr">
        <f aca="false">FALSE()</f>
        <is>
          <t/>
        </is>
      </c>
      <c r="J2964" s="24" t="inlineStr">
        <f aca="false">FALSE()</f>
        <is>
          <t/>
        </is>
      </c>
      <c r="K2964" s="24" t="inlineStr">
        <f aca="false">FALSE()</f>
        <is>
          <t/>
        </is>
      </c>
      <c r="L2964" s="24" t="inlineStr">
        <f aca="false">FALSE()</f>
        <is>
          <t/>
        </is>
      </c>
    </row>
    <row r="2965" customFormat="false" ht="15" hidden="false" customHeight="false" outlineLevel="0" collapsed="false">
      <c r="A2965" s="24" t="s">
        <v>15066</v>
      </c>
      <c r="B2965" s="24" t="s">
        <v>15067</v>
      </c>
      <c r="C2965" s="24" t="n">
        <v>3</v>
      </c>
      <c r="D2965" s="108" t="n">
        <v>0.0110240061713206</v>
      </c>
      <c r="E2965" s="108" t="n">
        <v>1</v>
      </c>
      <c r="F2965" s="24" t="s">
        <v>14519</v>
      </c>
      <c r="G2965" s="24" t="inlineStr">
        <f aca="false">FALSE()</f>
        <is>
          <t/>
        </is>
      </c>
      <c r="H2965" s="24" t="inlineStr">
        <f aca="false">FALSE()</f>
        <is>
          <t/>
        </is>
      </c>
      <c r="I2965" s="24" t="inlineStr">
        <f aca="false">FALSE()</f>
        <is>
          <t/>
        </is>
      </c>
      <c r="J2965" s="24" t="inlineStr">
        <f aca="false">FALSE()</f>
        <is>
          <t/>
        </is>
      </c>
      <c r="K2965" s="24" t="inlineStr">
        <f aca="false">FALSE()</f>
        <is>
          <t/>
        </is>
      </c>
      <c r="L2965" s="24" t="inlineStr">
        <f aca="false">FALSE()</f>
        <is>
          <t/>
        </is>
      </c>
    </row>
    <row r="2966" customFormat="false" ht="15" hidden="false" customHeight="false" outlineLevel="0" collapsed="false">
      <c r="A2966" s="24" t="s">
        <v>15067</v>
      </c>
      <c r="B2966" s="24" t="s">
        <v>15068</v>
      </c>
      <c r="C2966" s="24" t="n">
        <v>3</v>
      </c>
      <c r="D2966" s="108" t="n">
        <v>0.0110240061713206</v>
      </c>
      <c r="E2966" s="108" t="n">
        <v>1</v>
      </c>
      <c r="F2966" s="24" t="s">
        <v>14519</v>
      </c>
      <c r="G2966" s="24" t="inlineStr">
        <f aca="false">FALSE()</f>
        <is>
          <t/>
        </is>
      </c>
      <c r="H2966" s="24" t="inlineStr">
        <f aca="false">FALSE()</f>
        <is>
          <t/>
        </is>
      </c>
      <c r="I2966" s="24" t="inlineStr">
        <f aca="false">FALSE()</f>
        <is>
          <t/>
        </is>
      </c>
      <c r="J2966" s="24" t="n">
        <f aca="false">TRUE()</f>
        <v>1</v>
      </c>
      <c r="K2966" s="24" t="inlineStr">
        <f aca="false">FALSE()</f>
        <is>
          <t/>
        </is>
      </c>
      <c r="L2966" s="24" t="inlineStr">
        <f aca="false">FALSE()</f>
        <is>
          <t/>
        </is>
      </c>
    </row>
    <row r="2967" customFormat="false" ht="15" hidden="false" customHeight="false" outlineLevel="0" collapsed="false">
      <c r="A2967" s="24" t="s">
        <v>15068</v>
      </c>
      <c r="B2967" s="24" t="s">
        <v>15069</v>
      </c>
      <c r="C2967" s="24" t="n">
        <v>3</v>
      </c>
      <c r="D2967" s="108" t="n">
        <v>0.0110240061713206</v>
      </c>
      <c r="E2967" s="108" t="n">
        <v>1</v>
      </c>
      <c r="F2967" s="24" t="s">
        <v>14519</v>
      </c>
      <c r="G2967" s="24" t="n">
        <f aca="false">TRUE()</f>
        <v>1</v>
      </c>
      <c r="H2967" s="24" t="inlineStr">
        <f aca="false">FALSE()</f>
        <is>
          <t/>
        </is>
      </c>
      <c r="I2967" s="24" t="inlineStr">
        <f aca="false">FALSE()</f>
        <is>
          <t/>
        </is>
      </c>
      <c r="J2967" s="24" t="inlineStr">
        <f aca="false">TRUE()</f>
        <is>
          <t/>
        </is>
      </c>
      <c r="K2967" s="24" t="inlineStr">
        <f aca="false">FALSE()</f>
        <is>
          <t/>
        </is>
      </c>
      <c r="L2967" s="24" t="inlineStr">
        <f aca="false">FALSE()</f>
        <is>
          <t/>
        </is>
      </c>
    </row>
    <row r="2968" customFormat="false" ht="15" hidden="false" customHeight="false" outlineLevel="0" collapsed="false">
      <c r="A2968" s="24" t="s">
        <v>15069</v>
      </c>
      <c r="B2968" s="24" t="s">
        <v>15070</v>
      </c>
      <c r="C2968" s="24" t="n">
        <v>3</v>
      </c>
      <c r="D2968" s="108" t="n">
        <v>0.0110240061713206</v>
      </c>
      <c r="E2968" s="108" t="n">
        <v>1</v>
      </c>
      <c r="F2968" s="24" t="s">
        <v>14519</v>
      </c>
      <c r="G2968" s="24" t="inlineStr">
        <f aca="false">TRUE()</f>
        <is>
          <t/>
        </is>
      </c>
      <c r="H2968" s="24" t="inlineStr">
        <f aca="false">FALSE()</f>
        <is>
          <t/>
        </is>
      </c>
      <c r="I2968" s="24" t="inlineStr">
        <f aca="false">FALSE()</f>
        <is>
          <t/>
        </is>
      </c>
      <c r="J2968" s="24" t="n">
        <f aca="false">FALSE()</f>
        <v>0</v>
      </c>
      <c r="K2968" s="24" t="inlineStr">
        <f aca="false">FALSE()</f>
        <is>
          <t/>
        </is>
      </c>
      <c r="L2968" s="24" t="inlineStr">
        <f aca="false">FALSE()</f>
        <is>
          <t/>
        </is>
      </c>
    </row>
    <row r="2969" customFormat="false" ht="15" hidden="false" customHeight="false" outlineLevel="0" collapsed="false">
      <c r="A2969" s="24" t="s">
        <v>15070</v>
      </c>
      <c r="B2969" s="24" t="s">
        <v>15071</v>
      </c>
      <c r="C2969" s="24" t="n">
        <v>3</v>
      </c>
      <c r="D2969" s="108" t="n">
        <v>0.0110240061713206</v>
      </c>
      <c r="E2969" s="108" t="n">
        <v>1</v>
      </c>
      <c r="F2969" s="24" t="s">
        <v>14519</v>
      </c>
      <c r="G2969" s="24" t="n">
        <f aca="false">FALSE()</f>
        <v>0</v>
      </c>
      <c r="H2969" s="24" t="inlineStr">
        <f aca="false">FALSE()</f>
        <is>
          <t/>
        </is>
      </c>
      <c r="I2969" s="24" t="inlineStr">
        <f aca="false">FALSE()</f>
        <is>
          <t/>
        </is>
      </c>
      <c r="J2969" s="24" t="inlineStr">
        <f aca="false">FALSE()</f>
        <is>
          <t/>
        </is>
      </c>
      <c r="K2969" s="24" t="inlineStr">
        <f aca="false">FALSE()</f>
        <is>
          <t/>
        </is>
      </c>
      <c r="L2969" s="24" t="inlineStr">
        <f aca="false">FALSE()</f>
        <is>
          <t/>
        </is>
      </c>
    </row>
    <row r="2970" customFormat="false" ht="15" hidden="false" customHeight="false" outlineLevel="0" collapsed="false">
      <c r="A2970" s="24" t="s">
        <v>14845</v>
      </c>
      <c r="B2970" s="24" t="s">
        <v>15979</v>
      </c>
      <c r="C2970" s="24" t="n">
        <v>2</v>
      </c>
      <c r="D2970" s="108" t="n">
        <v>0</v>
      </c>
      <c r="E2970" s="108" t="n">
        <v>1.06069784035361</v>
      </c>
      <c r="F2970" s="24" t="s">
        <v>14529</v>
      </c>
      <c r="G2970" s="24" t="inlineStr">
        <f aca="false">FALSE()</f>
        <is>
          <t/>
        </is>
      </c>
      <c r="H2970" s="24" t="inlineStr">
        <f aca="false">FALSE()</f>
        <is>
          <t/>
        </is>
      </c>
      <c r="I2970" s="24" t="inlineStr">
        <f aca="false">FALSE()</f>
        <is>
          <t/>
        </is>
      </c>
      <c r="J2970" s="24" t="inlineStr">
        <f aca="false">FALSE()</f>
        <is>
          <t/>
        </is>
      </c>
      <c r="K2970" s="24" t="n">
        <f aca="false">TRUE()</f>
        <v>1</v>
      </c>
      <c r="L2970" s="24" t="inlineStr">
        <f aca="false">FALSE()</f>
        <is>
          <t/>
        </is>
      </c>
    </row>
    <row r="2971" customFormat="false" ht="15" hidden="false" customHeight="false" outlineLevel="0" collapsed="false">
      <c r="A2971" s="24" t="s">
        <v>15979</v>
      </c>
      <c r="B2971" s="24" t="s">
        <v>15651</v>
      </c>
      <c r="C2971" s="24" t="n">
        <v>2</v>
      </c>
      <c r="D2971" s="108" t="n">
        <v>0</v>
      </c>
      <c r="E2971" s="108" t="n">
        <v>1.06069784035361</v>
      </c>
      <c r="F2971" s="24" t="s">
        <v>14529</v>
      </c>
      <c r="G2971" s="24" t="inlineStr">
        <f aca="false">FALSE()</f>
        <is>
          <t/>
        </is>
      </c>
      <c r="H2971" s="24" t="n">
        <f aca="false">TRUE()</f>
        <v>1</v>
      </c>
      <c r="I2971" s="24" t="inlineStr">
        <f aca="false">FALSE()</f>
        <is>
          <t/>
        </is>
      </c>
      <c r="J2971" s="24" t="inlineStr">
        <f aca="false">FALSE()</f>
        <is>
          <t/>
        </is>
      </c>
      <c r="K2971" s="24" t="n">
        <f aca="false">FALSE()</f>
        <v>0</v>
      </c>
      <c r="L2971" s="24" t="inlineStr">
        <f aca="false">FALSE()</f>
        <is>
          <t/>
        </is>
      </c>
    </row>
    <row r="2972" customFormat="false" ht="15" hidden="false" customHeight="false" outlineLevel="0" collapsed="false">
      <c r="A2972" s="24" t="s">
        <v>15651</v>
      </c>
      <c r="B2972" s="24" t="s">
        <v>15980</v>
      </c>
      <c r="C2972" s="24" t="n">
        <v>2</v>
      </c>
      <c r="D2972" s="108" t="n">
        <v>0</v>
      </c>
      <c r="E2972" s="108" t="n">
        <v>1.06069784035361</v>
      </c>
      <c r="F2972" s="24" t="s">
        <v>14529</v>
      </c>
      <c r="G2972" s="24" t="inlineStr">
        <f aca="false">FALSE()</f>
        <is>
          <t/>
        </is>
      </c>
      <c r="H2972" s="24" t="n">
        <f aca="false">FALSE()</f>
        <v>0</v>
      </c>
      <c r="I2972" s="24" t="inlineStr">
        <f aca="false">FALSE()</f>
        <is>
          <t/>
        </is>
      </c>
      <c r="J2972" s="24" t="inlineStr">
        <f aca="false">FALSE()</f>
        <is>
          <t/>
        </is>
      </c>
      <c r="K2972" s="24" t="n">
        <f aca="false">TRUE()</f>
        <v>1</v>
      </c>
      <c r="L2972" s="24" t="inlineStr">
        <f aca="false">FALSE()</f>
        <is>
          <t/>
        </is>
      </c>
    </row>
    <row r="2973" customFormat="false" ht="15" hidden="false" customHeight="false" outlineLevel="0" collapsed="false">
      <c r="A2973" s="24" t="s">
        <v>15980</v>
      </c>
      <c r="B2973" s="24" t="s">
        <v>15677</v>
      </c>
      <c r="C2973" s="24" t="n">
        <v>2</v>
      </c>
      <c r="D2973" s="108" t="n">
        <v>0</v>
      </c>
      <c r="E2973" s="108" t="n">
        <v>1.06069784035361</v>
      </c>
      <c r="F2973" s="24" t="s">
        <v>14529</v>
      </c>
      <c r="G2973" s="24" t="inlineStr">
        <f aca="false">FALSE()</f>
        <is>
          <t/>
        </is>
      </c>
      <c r="H2973" s="24" t="n">
        <f aca="false">TRUE()</f>
        <v>1</v>
      </c>
      <c r="I2973" s="24" t="inlineStr">
        <f aca="false">FALSE()</f>
        <is>
          <t/>
        </is>
      </c>
      <c r="J2973" s="24" t="inlineStr">
        <f aca="false">FALSE()</f>
        <is>
          <t/>
        </is>
      </c>
      <c r="K2973" s="24" t="n">
        <f aca="false">FALSE()</f>
        <v>0</v>
      </c>
      <c r="L2973" s="24" t="inlineStr">
        <f aca="false">FALSE()</f>
        <is>
          <t/>
        </is>
      </c>
    </row>
    <row r="2974" customFormat="false" ht="15" hidden="false" customHeight="false" outlineLevel="0" collapsed="false">
      <c r="A2974" s="24" t="s">
        <v>15677</v>
      </c>
      <c r="B2974" s="24" t="s">
        <v>15981</v>
      </c>
      <c r="C2974" s="24" t="n">
        <v>2</v>
      </c>
      <c r="D2974" s="108" t="n">
        <v>0</v>
      </c>
      <c r="E2974" s="108" t="n">
        <v>1.06069784035361</v>
      </c>
      <c r="F2974" s="24" t="s">
        <v>14529</v>
      </c>
      <c r="G2974" s="24" t="inlineStr">
        <f aca="false">FALSE()</f>
        <is>
          <t/>
        </is>
      </c>
      <c r="H2974" s="24" t="n">
        <f aca="false">FALSE()</f>
        <v>0</v>
      </c>
      <c r="I2974" s="24" t="inlineStr">
        <f aca="false">FALSE()</f>
        <is>
          <t/>
        </is>
      </c>
      <c r="J2974" s="24" t="inlineStr">
        <f aca="false">FALSE()</f>
        <is>
          <t/>
        </is>
      </c>
      <c r="K2974" s="24" t="inlineStr">
        <f aca="false">FALSE()</f>
        <is>
          <t/>
        </is>
      </c>
      <c r="L2974" s="24" t="inlineStr">
        <f aca="false">FALSE()</f>
        <is>
          <t/>
        </is>
      </c>
    </row>
    <row r="2975" customFormat="false" ht="15" hidden="false" customHeight="false" outlineLevel="0" collapsed="false">
      <c r="A2975" s="24" t="s">
        <v>15981</v>
      </c>
      <c r="B2975" s="24" t="s">
        <v>338</v>
      </c>
      <c r="C2975" s="24" t="n">
        <v>2</v>
      </c>
      <c r="D2975" s="108" t="n">
        <v>0</v>
      </c>
      <c r="E2975" s="108" t="n">
        <v>1.06069784035361</v>
      </c>
      <c r="F2975" s="24" t="s">
        <v>14529</v>
      </c>
      <c r="G2975" s="24" t="inlineStr">
        <f aca="false">FALSE()</f>
        <is>
          <t/>
        </is>
      </c>
      <c r="H2975" s="24" t="inlineStr">
        <f aca="false">FALSE()</f>
        <is>
          <t/>
        </is>
      </c>
      <c r="I2975" s="24" t="inlineStr">
        <f aca="false">FALSE()</f>
        <is>
          <t/>
        </is>
      </c>
      <c r="J2975" s="24" t="inlineStr">
        <f aca="false">FALSE()</f>
        <is>
          <t/>
        </is>
      </c>
      <c r="K2975" s="24" t="inlineStr">
        <f aca="false">FALSE()</f>
        <is>
          <t/>
        </is>
      </c>
      <c r="L2975" s="24" t="inlineStr">
        <f aca="false">FALSE()</f>
        <is>
          <t/>
        </is>
      </c>
    </row>
    <row r="2976" customFormat="false" ht="15" hidden="false" customHeight="false" outlineLevel="0" collapsed="false">
      <c r="A2976" s="24" t="s">
        <v>338</v>
      </c>
      <c r="B2976" s="24" t="s">
        <v>15982</v>
      </c>
      <c r="C2976" s="24" t="n">
        <v>2</v>
      </c>
      <c r="D2976" s="108" t="n">
        <v>0</v>
      </c>
      <c r="E2976" s="108" t="n">
        <v>1.06069784035361</v>
      </c>
      <c r="F2976" s="24" t="s">
        <v>14529</v>
      </c>
      <c r="G2976" s="24" t="inlineStr">
        <f aca="false">FALSE()</f>
        <is>
          <t/>
        </is>
      </c>
      <c r="H2976" s="24" t="inlineStr">
        <f aca="false">FALSE()</f>
        <is>
          <t/>
        </is>
      </c>
      <c r="I2976" s="24" t="inlineStr">
        <f aca="false">FALSE()</f>
        <is>
          <t/>
        </is>
      </c>
      <c r="J2976" s="24" t="inlineStr">
        <f aca="false">FALSE()</f>
        <is>
          <t/>
        </is>
      </c>
      <c r="K2976" s="24" t="inlineStr">
        <f aca="false">FALSE()</f>
        <is>
          <t/>
        </is>
      </c>
      <c r="L2976" s="24" t="inlineStr">
        <f aca="false">FALSE()</f>
        <is>
          <t/>
        </is>
      </c>
    </row>
    <row r="2977" customFormat="false" ht="15" hidden="false" customHeight="false" outlineLevel="0" collapsed="false">
      <c r="A2977" s="24" t="s">
        <v>15982</v>
      </c>
      <c r="B2977" s="24" t="s">
        <v>15983</v>
      </c>
      <c r="C2977" s="24" t="n">
        <v>2</v>
      </c>
      <c r="D2977" s="108" t="n">
        <v>0</v>
      </c>
      <c r="E2977" s="108" t="n">
        <v>1.06069784035361</v>
      </c>
      <c r="F2977" s="24" t="s">
        <v>14529</v>
      </c>
      <c r="G2977" s="24" t="inlineStr">
        <f aca="false">FALSE()</f>
        <is>
          <t/>
        </is>
      </c>
      <c r="H2977" s="24" t="inlineStr">
        <f aca="false">FALSE()</f>
        <is>
          <t/>
        </is>
      </c>
      <c r="I2977" s="24" t="inlineStr">
        <f aca="false">FALSE()</f>
        <is>
          <t/>
        </is>
      </c>
      <c r="J2977" s="24" t="inlineStr">
        <f aca="false">FALSE()</f>
        <is>
          <t/>
        </is>
      </c>
      <c r="K2977" s="24" t="inlineStr">
        <f aca="false">FALSE()</f>
        <is>
          <t/>
        </is>
      </c>
      <c r="L2977" s="24" t="inlineStr">
        <f aca="false">FALSE()</f>
        <is>
          <t/>
        </is>
      </c>
    </row>
    <row r="2978" customFormat="false" ht="15" hidden="false" customHeight="false" outlineLevel="0" collapsed="false">
      <c r="A2978" s="24" t="s">
        <v>15983</v>
      </c>
      <c r="B2978" s="24" t="s">
        <v>15984</v>
      </c>
      <c r="C2978" s="24" t="n">
        <v>2</v>
      </c>
      <c r="D2978" s="108" t="n">
        <v>0</v>
      </c>
      <c r="E2978" s="108" t="n">
        <v>1.06069784035361</v>
      </c>
      <c r="F2978" s="24" t="s">
        <v>14529</v>
      </c>
      <c r="G2978" s="24" t="inlineStr">
        <f aca="false">FALSE()</f>
        <is>
          <t/>
        </is>
      </c>
      <c r="H2978" s="24" t="inlineStr">
        <f aca="false">FALSE()</f>
        <is>
          <t/>
        </is>
      </c>
      <c r="I2978" s="24" t="inlineStr">
        <f aca="false">FALSE()</f>
        <is>
          <t/>
        </is>
      </c>
      <c r="J2978" s="24" t="inlineStr">
        <f aca="false">FALSE()</f>
        <is>
          <t/>
        </is>
      </c>
      <c r="K2978" s="24" t="inlineStr">
        <f aca="false">FALSE()</f>
        <is>
          <t/>
        </is>
      </c>
      <c r="L2978" s="24" t="inlineStr">
        <f aca="false">FALSE()</f>
        <is>
          <t/>
        </is>
      </c>
    </row>
    <row r="2979" customFormat="false" ht="15" hidden="false" customHeight="false" outlineLevel="0" collapsed="false">
      <c r="A2979" s="24" t="s">
        <v>15984</v>
      </c>
      <c r="B2979" s="24" t="s">
        <v>15985</v>
      </c>
      <c r="C2979" s="24" t="n">
        <v>2</v>
      </c>
      <c r="D2979" s="108" t="n">
        <v>0</v>
      </c>
      <c r="E2979" s="108" t="n">
        <v>1.06069784035361</v>
      </c>
      <c r="F2979" s="24" t="s">
        <v>14529</v>
      </c>
      <c r="G2979" s="24" t="inlineStr">
        <f aca="false">FALSE()</f>
        <is>
          <t/>
        </is>
      </c>
      <c r="H2979" s="24" t="inlineStr">
        <f aca="false">FALSE()</f>
        <is>
          <t/>
        </is>
      </c>
      <c r="I2979" s="24" t="inlineStr">
        <f aca="false">FALSE()</f>
        <is>
          <t/>
        </is>
      </c>
      <c r="J2979" s="24" t="inlineStr">
        <f aca="false">FALSE()</f>
        <is>
          <t/>
        </is>
      </c>
      <c r="K2979" s="24" t="inlineStr">
        <f aca="false">FALSE()</f>
        <is>
          <t/>
        </is>
      </c>
      <c r="L2979" s="24" t="inlineStr">
        <f aca="false">FALSE()</f>
        <is>
          <t/>
        </is>
      </c>
    </row>
    <row r="2980" customFormat="false" ht="15" hidden="false" customHeight="false" outlineLevel="0" collapsed="false">
      <c r="A2980" s="24" t="s">
        <v>15986</v>
      </c>
      <c r="B2980" s="24" t="s">
        <v>15987</v>
      </c>
      <c r="C2980" s="24" t="n">
        <v>2</v>
      </c>
      <c r="D2980" s="108" t="n">
        <v>0</v>
      </c>
      <c r="E2980" s="108" t="n">
        <v>0.740362689494244</v>
      </c>
      <c r="F2980" s="24" t="s">
        <v>14533</v>
      </c>
      <c r="G2980" s="24" t="inlineStr">
        <f aca="false">FALSE()</f>
        <is>
          <t/>
        </is>
      </c>
      <c r="H2980" s="24" t="inlineStr">
        <f aca="false">FALSE()</f>
        <is>
          <t/>
        </is>
      </c>
      <c r="I2980" s="24" t="inlineStr">
        <f aca="false">FALSE()</f>
        <is>
          <t/>
        </is>
      </c>
      <c r="J2980" s="24" t="inlineStr">
        <f aca="false">FALSE()</f>
        <is>
          <t/>
        </is>
      </c>
      <c r="K2980" s="24" t="inlineStr">
        <f aca="false">FALSE()</f>
        <is>
          <t/>
        </is>
      </c>
      <c r="L2980" s="24" t="inlineStr">
        <f aca="false">FALSE()</f>
        <is>
          <t/>
        </is>
      </c>
    </row>
    <row r="2981" customFormat="false" ht="15" hidden="false" customHeight="false" outlineLevel="0" collapsed="false">
      <c r="A2981" s="24" t="s">
        <v>15987</v>
      </c>
      <c r="B2981" s="24" t="s">
        <v>15988</v>
      </c>
      <c r="C2981" s="24" t="n">
        <v>2</v>
      </c>
      <c r="D2981" s="108" t="n">
        <v>0</v>
      </c>
      <c r="E2981" s="108" t="n">
        <v>0.740362689494244</v>
      </c>
      <c r="F2981" s="24" t="s">
        <v>14533</v>
      </c>
      <c r="G2981" s="24" t="inlineStr">
        <f aca="false">FALSE()</f>
        <is>
          <t/>
        </is>
      </c>
      <c r="H2981" s="24" t="inlineStr">
        <f aca="false">FALSE()</f>
        <is>
          <t/>
        </is>
      </c>
      <c r="I2981" s="24" t="inlineStr">
        <f aca="false">FALSE()</f>
        <is>
          <t/>
        </is>
      </c>
      <c r="J2981" s="24" t="inlineStr">
        <f aca="false">FALSE()</f>
        <is>
          <t/>
        </is>
      </c>
      <c r="K2981" s="24" t="inlineStr">
        <f aca="false">FALSE()</f>
        <is>
          <t/>
        </is>
      </c>
      <c r="L2981" s="24" t="inlineStr">
        <f aca="false">FALSE()</f>
        <is>
          <t/>
        </is>
      </c>
    </row>
    <row r="2982" customFormat="false" ht="15" hidden="false" customHeight="false" outlineLevel="0" collapsed="false">
      <c r="A2982" s="24" t="s">
        <v>15988</v>
      </c>
      <c r="B2982" s="24" t="s">
        <v>15989</v>
      </c>
      <c r="C2982" s="24" t="n">
        <v>2</v>
      </c>
      <c r="D2982" s="108" t="n">
        <v>0</v>
      </c>
      <c r="E2982" s="108" t="n">
        <v>0.740362689494244</v>
      </c>
      <c r="F2982" s="24" t="s">
        <v>14533</v>
      </c>
      <c r="G2982" s="24" t="inlineStr">
        <f aca="false">FALSE()</f>
        <is>
          <t/>
        </is>
      </c>
      <c r="H2982" s="24" t="inlineStr">
        <f aca="false">FALSE()</f>
        <is>
          <t/>
        </is>
      </c>
      <c r="I2982" s="24" t="inlineStr">
        <f aca="false">FALSE()</f>
        <is>
          <t/>
        </is>
      </c>
      <c r="J2982" s="24" t="inlineStr">
        <f aca="false">FALSE()</f>
        <is>
          <t/>
        </is>
      </c>
      <c r="K2982" s="24" t="inlineStr">
        <f aca="false">FALSE()</f>
        <is>
          <t/>
        </is>
      </c>
      <c r="L2982" s="24" t="inlineStr">
        <f aca="false">FALSE()</f>
        <is>
          <t/>
        </is>
      </c>
    </row>
    <row r="2983" customFormat="false" ht="15" hidden="false" customHeight="false" outlineLevel="0" collapsed="false">
      <c r="A2983" s="24" t="s">
        <v>15989</v>
      </c>
      <c r="B2983" s="24" t="s">
        <v>15364</v>
      </c>
      <c r="C2983" s="24" t="n">
        <v>2</v>
      </c>
      <c r="D2983" s="108" t="n">
        <v>0</v>
      </c>
      <c r="E2983" s="108" t="n">
        <v>0.740362689494244</v>
      </c>
      <c r="F2983" s="24" t="s">
        <v>14533</v>
      </c>
      <c r="G2983" s="24" t="inlineStr">
        <f aca="false">FALSE()</f>
        <is>
          <t/>
        </is>
      </c>
      <c r="H2983" s="24" t="inlineStr">
        <f aca="false">FALSE()</f>
        <is>
          <t/>
        </is>
      </c>
      <c r="I2983" s="24" t="inlineStr">
        <f aca="false">FALSE()</f>
        <is>
          <t/>
        </is>
      </c>
      <c r="J2983" s="24" t="inlineStr">
        <f aca="false">FALSE()</f>
        <is>
          <t/>
        </is>
      </c>
      <c r="K2983" s="24" t="inlineStr">
        <f aca="false">FALSE()</f>
        <is>
          <t/>
        </is>
      </c>
      <c r="L2983" s="24" t="inlineStr">
        <f aca="false">FALSE()</f>
        <is>
          <t/>
        </is>
      </c>
    </row>
    <row r="2984" customFormat="false" ht="15" hidden="false" customHeight="false" outlineLevel="0" collapsed="false">
      <c r="A2984" s="24" t="s">
        <v>15364</v>
      </c>
      <c r="B2984" s="24" t="s">
        <v>338</v>
      </c>
      <c r="C2984" s="24" t="n">
        <v>2</v>
      </c>
      <c r="D2984" s="108" t="n">
        <v>0</v>
      </c>
      <c r="E2984" s="108" t="n">
        <v>0.740362689494244</v>
      </c>
      <c r="F2984" s="24" t="s">
        <v>14533</v>
      </c>
      <c r="G2984" s="24" t="inlineStr">
        <f aca="false">FALSE()</f>
        <is>
          <t/>
        </is>
      </c>
      <c r="H2984" s="24" t="inlineStr">
        <f aca="false">FALSE()</f>
        <is>
          <t/>
        </is>
      </c>
      <c r="I2984" s="24" t="inlineStr">
        <f aca="false">FALSE()</f>
        <is>
          <t/>
        </is>
      </c>
      <c r="J2984" s="24" t="inlineStr">
        <f aca="false">FALSE()</f>
        <is>
          <t/>
        </is>
      </c>
      <c r="K2984" s="24" t="inlineStr">
        <f aca="false">FALSE()</f>
        <is>
          <t/>
        </is>
      </c>
      <c r="L2984" s="24" t="inlineStr">
        <f aca="false">FALSE()</f>
        <is>
          <t/>
        </is>
      </c>
    </row>
    <row r="2985" customFormat="false" ht="15" hidden="false" customHeight="false" outlineLevel="0" collapsed="false">
      <c r="A2985" s="24" t="s">
        <v>338</v>
      </c>
      <c r="B2985" s="24" t="s">
        <v>15066</v>
      </c>
      <c r="C2985" s="24" t="n">
        <v>2</v>
      </c>
      <c r="D2985" s="108" t="n">
        <v>0</v>
      </c>
      <c r="E2985" s="108" t="n">
        <v>0.8750612633917</v>
      </c>
      <c r="F2985" s="24" t="s">
        <v>14537</v>
      </c>
      <c r="G2985" s="24" t="inlineStr">
        <f aca="false">FALSE()</f>
        <is>
          <t/>
        </is>
      </c>
      <c r="H2985" s="24" t="inlineStr">
        <f aca="false">FALSE()</f>
        <is>
          <t/>
        </is>
      </c>
      <c r="I2985" s="24" t="inlineStr">
        <f aca="false">FALSE()</f>
        <is>
          <t/>
        </is>
      </c>
      <c r="J2985" s="24" t="inlineStr">
        <f aca="false">FALSE()</f>
        <is>
          <t/>
        </is>
      </c>
      <c r="K2985" s="24" t="inlineStr">
        <f aca="false">FALSE()</f>
        <is>
          <t/>
        </is>
      </c>
      <c r="L2985" s="24" t="inlineStr">
        <f aca="false">FALSE()</f>
        <is>
          <t/>
        </is>
      </c>
    </row>
    <row r="2986" customFormat="false" ht="15" hidden="false" customHeight="false" outlineLevel="0" collapsed="false">
      <c r="A2986" s="24" t="s">
        <v>15066</v>
      </c>
      <c r="B2986" s="24" t="s">
        <v>15067</v>
      </c>
      <c r="C2986" s="24" t="n">
        <v>2</v>
      </c>
      <c r="D2986" s="108" t="n">
        <v>0</v>
      </c>
      <c r="E2986" s="108" t="n">
        <v>0.8750612633917</v>
      </c>
      <c r="F2986" s="24" t="s">
        <v>14537</v>
      </c>
      <c r="G2986" s="24" t="inlineStr">
        <f aca="false">FALSE()</f>
        <is>
          <t/>
        </is>
      </c>
      <c r="H2986" s="24" t="inlineStr">
        <f aca="false">FALSE()</f>
        <is>
          <t/>
        </is>
      </c>
      <c r="I2986" s="24" t="inlineStr">
        <f aca="false">FALSE()</f>
        <is>
          <t/>
        </is>
      </c>
      <c r="J2986" s="24" t="inlineStr">
        <f aca="false">FALSE()</f>
        <is>
          <t/>
        </is>
      </c>
      <c r="K2986" s="24" t="inlineStr">
        <f aca="false">FALSE()</f>
        <is>
          <t/>
        </is>
      </c>
      <c r="L2986" s="24" t="inlineStr">
        <f aca="false">FALSE()</f>
        <is>
          <t/>
        </is>
      </c>
    </row>
    <row r="2987" customFormat="false" ht="15" hidden="false" customHeight="false" outlineLevel="0" collapsed="false">
      <c r="A2987" s="24" t="s">
        <v>15067</v>
      </c>
      <c r="B2987" s="24" t="s">
        <v>15068</v>
      </c>
      <c r="C2987" s="24" t="n">
        <v>2</v>
      </c>
      <c r="D2987" s="108" t="n">
        <v>0</v>
      </c>
      <c r="E2987" s="108" t="n">
        <v>0.8750612633917</v>
      </c>
      <c r="F2987" s="24" t="s">
        <v>14537</v>
      </c>
      <c r="G2987" s="24" t="inlineStr">
        <f aca="false">FALSE()</f>
        <is>
          <t/>
        </is>
      </c>
      <c r="H2987" s="24" t="inlineStr">
        <f aca="false">FALSE()</f>
        <is>
          <t/>
        </is>
      </c>
      <c r="I2987" s="24" t="inlineStr">
        <f aca="false">FALSE()</f>
        <is>
          <t/>
        </is>
      </c>
      <c r="J2987" s="24" t="n">
        <f aca="false">TRUE()</f>
        <v>1</v>
      </c>
      <c r="K2987" s="24" t="inlineStr">
        <f aca="false">FALSE()</f>
        <is>
          <t/>
        </is>
      </c>
      <c r="L2987" s="24" t="inlineStr">
        <f aca="false">FALSE()</f>
        <is>
          <t/>
        </is>
      </c>
    </row>
    <row r="2988" customFormat="false" ht="15" hidden="false" customHeight="false" outlineLevel="0" collapsed="false">
      <c r="A2988" s="24" t="s">
        <v>15068</v>
      </c>
      <c r="B2988" s="24" t="s">
        <v>15069</v>
      </c>
      <c r="C2988" s="24" t="n">
        <v>2</v>
      </c>
      <c r="D2988" s="108" t="n">
        <v>0</v>
      </c>
      <c r="E2988" s="108" t="n">
        <v>0.8750612633917</v>
      </c>
      <c r="F2988" s="24" t="s">
        <v>14537</v>
      </c>
      <c r="G2988" s="24" t="n">
        <f aca="false">TRUE()</f>
        <v>1</v>
      </c>
      <c r="H2988" s="24" t="inlineStr">
        <f aca="false">FALSE()</f>
        <is>
          <t/>
        </is>
      </c>
      <c r="I2988" s="24" t="inlineStr">
        <f aca="false">FALSE()</f>
        <is>
          <t/>
        </is>
      </c>
      <c r="J2988" s="24" t="inlineStr">
        <f aca="false">TRUE()</f>
        <is>
          <t/>
        </is>
      </c>
      <c r="K2988" s="24" t="inlineStr">
        <f aca="false">FALSE()</f>
        <is>
          <t/>
        </is>
      </c>
      <c r="L2988" s="24" t="inlineStr">
        <f aca="false">FALSE()</f>
        <is>
          <t/>
        </is>
      </c>
    </row>
    <row r="2989" customFormat="false" ht="15" hidden="false" customHeight="false" outlineLevel="0" collapsed="false">
      <c r="A2989" s="24" t="s">
        <v>15069</v>
      </c>
      <c r="B2989" s="24" t="s">
        <v>15070</v>
      </c>
      <c r="C2989" s="24" t="n">
        <v>2</v>
      </c>
      <c r="D2989" s="108" t="n">
        <v>0</v>
      </c>
      <c r="E2989" s="108" t="n">
        <v>0.8750612633917</v>
      </c>
      <c r="F2989" s="24" t="s">
        <v>14537</v>
      </c>
      <c r="G2989" s="24" t="inlineStr">
        <f aca="false">TRUE()</f>
        <is>
          <t/>
        </is>
      </c>
      <c r="H2989" s="24" t="inlineStr">
        <f aca="false">FALSE()</f>
        <is>
          <t/>
        </is>
      </c>
      <c r="I2989" s="24" t="inlineStr">
        <f aca="false">FALSE()</f>
        <is>
          <t/>
        </is>
      </c>
      <c r="J2989" s="24" t="n">
        <f aca="false">FALSE()</f>
        <v>0</v>
      </c>
      <c r="K2989" s="24" t="inlineStr">
        <f aca="false">FALSE()</f>
        <is>
          <t/>
        </is>
      </c>
      <c r="L2989" s="24" t="inlineStr">
        <f aca="false">FALSE()</f>
        <is>
          <t/>
        </is>
      </c>
    </row>
    <row r="2990" customFormat="false" ht="15" hidden="false" customHeight="false" outlineLevel="0" collapsed="false">
      <c r="A2990" s="24" t="s">
        <v>15070</v>
      </c>
      <c r="B2990" s="24" t="s">
        <v>15071</v>
      </c>
      <c r="C2990" s="24" t="n">
        <v>2</v>
      </c>
      <c r="D2990" s="108" t="n">
        <v>0</v>
      </c>
      <c r="E2990" s="108" t="n">
        <v>0.8750612633917</v>
      </c>
      <c r="F2990" s="24" t="s">
        <v>14537</v>
      </c>
      <c r="G2990" s="24" t="n">
        <f aca="false">FALSE()</f>
        <v>0</v>
      </c>
      <c r="H2990" s="24" t="inlineStr">
        <f aca="false">FALSE()</f>
        <is>
          <t/>
        </is>
      </c>
      <c r="I2990" s="24" t="inlineStr">
        <f aca="false">FALSE()</f>
        <is>
          <t/>
        </is>
      </c>
      <c r="J2990" s="24" t="inlineStr">
        <f aca="false">FALSE()</f>
        <is>
          <t/>
        </is>
      </c>
      <c r="K2990" s="24" t="inlineStr">
        <f aca="false">FALSE()</f>
        <is>
          <t/>
        </is>
      </c>
      <c r="L2990" s="24" t="inlineStr">
        <f aca="false">FALSE()</f>
        <is>
          <t/>
        </is>
      </c>
    </row>
    <row r="2991" customFormat="false" ht="15" hidden="false" customHeight="false" outlineLevel="0" collapsed="false">
      <c r="A2991" s="24" t="s">
        <v>15071</v>
      </c>
      <c r="B2991" s="24" t="s">
        <v>15072</v>
      </c>
      <c r="C2991" s="24" t="n">
        <v>2</v>
      </c>
      <c r="D2991" s="108" t="n">
        <v>0</v>
      </c>
      <c r="E2991" s="108" t="n">
        <v>0.8750612633917</v>
      </c>
      <c r="F2991" s="24" t="s">
        <v>14537</v>
      </c>
      <c r="G2991" s="24" t="inlineStr">
        <f aca="false">FALSE()</f>
        <is>
          <t/>
        </is>
      </c>
      <c r="H2991" s="24" t="inlineStr">
        <f aca="false">FALSE()</f>
        <is>
          <t/>
        </is>
      </c>
      <c r="I2991" s="24" t="inlineStr">
        <f aca="false">FALSE()</f>
        <is>
          <t/>
        </is>
      </c>
      <c r="J2991" s="24" t="inlineStr">
        <f aca="false">FALSE()</f>
        <is>
          <t/>
        </is>
      </c>
      <c r="K2991" s="24" t="inlineStr">
        <f aca="false">FALSE()</f>
        <is>
          <t/>
        </is>
      </c>
      <c r="L2991" s="24" t="inlineStr">
        <f aca="false">FALSE()</f>
        <is>
          <t/>
        </is>
      </c>
    </row>
    <row r="2992" customFormat="false" ht="15" hidden="false" customHeight="false" outlineLevel="0" collapsed="false">
      <c r="A2992" s="24" t="s">
        <v>338</v>
      </c>
      <c r="B2992" s="24" t="s">
        <v>15066</v>
      </c>
      <c r="C2992" s="24" t="n">
        <v>2</v>
      </c>
      <c r="D2992" s="108" t="n">
        <v>0</v>
      </c>
      <c r="E2992" s="108" t="n">
        <v>0.929418925714293</v>
      </c>
      <c r="F2992" s="24" t="s">
        <v>14541</v>
      </c>
      <c r="G2992" s="24" t="inlineStr">
        <f aca="false">FALSE()</f>
        <is>
          <t/>
        </is>
      </c>
      <c r="H2992" s="24" t="inlineStr">
        <f aca="false">FALSE()</f>
        <is>
          <t/>
        </is>
      </c>
      <c r="I2992" s="24" t="inlineStr">
        <f aca="false">FALSE()</f>
        <is>
          <t/>
        </is>
      </c>
      <c r="J2992" s="24" t="inlineStr">
        <f aca="false">FALSE()</f>
        <is>
          <t/>
        </is>
      </c>
      <c r="K2992" s="24" t="inlineStr">
        <f aca="false">FALSE()</f>
        <is>
          <t/>
        </is>
      </c>
      <c r="L2992" s="24" t="inlineStr">
        <f aca="false">FALSE()</f>
        <is>
          <t/>
        </is>
      </c>
    </row>
    <row r="2993" customFormat="false" ht="15" hidden="false" customHeight="false" outlineLevel="0" collapsed="false">
      <c r="A2993" s="24" t="s">
        <v>15066</v>
      </c>
      <c r="B2993" s="24" t="s">
        <v>15067</v>
      </c>
      <c r="C2993" s="24" t="n">
        <v>2</v>
      </c>
      <c r="D2993" s="108" t="n">
        <v>0</v>
      </c>
      <c r="E2993" s="108" t="n">
        <v>0.929418925714293</v>
      </c>
      <c r="F2993" s="24" t="s">
        <v>14541</v>
      </c>
      <c r="G2993" s="24" t="inlineStr">
        <f aca="false">FALSE()</f>
        <is>
          <t/>
        </is>
      </c>
      <c r="H2993" s="24" t="inlineStr">
        <f aca="false">FALSE()</f>
        <is>
          <t/>
        </is>
      </c>
      <c r="I2993" s="24" t="inlineStr">
        <f aca="false">FALSE()</f>
        <is>
          <t/>
        </is>
      </c>
      <c r="J2993" s="24" t="inlineStr">
        <f aca="false">FALSE()</f>
        <is>
          <t/>
        </is>
      </c>
      <c r="K2993" s="24" t="inlineStr">
        <f aca="false">FALSE()</f>
        <is>
          <t/>
        </is>
      </c>
      <c r="L2993" s="24" t="inlineStr">
        <f aca="false">FALSE()</f>
        <is>
          <t/>
        </is>
      </c>
    </row>
    <row r="2994" customFormat="false" ht="15" hidden="false" customHeight="false" outlineLevel="0" collapsed="false">
      <c r="A2994" s="24" t="s">
        <v>15067</v>
      </c>
      <c r="B2994" s="24" t="s">
        <v>15068</v>
      </c>
      <c r="C2994" s="24" t="n">
        <v>2</v>
      </c>
      <c r="D2994" s="108" t="n">
        <v>0</v>
      </c>
      <c r="E2994" s="108" t="n">
        <v>0.929418925714293</v>
      </c>
      <c r="F2994" s="24" t="s">
        <v>14541</v>
      </c>
      <c r="G2994" s="24" t="inlineStr">
        <f aca="false">FALSE()</f>
        <is>
          <t/>
        </is>
      </c>
      <c r="H2994" s="24" t="inlineStr">
        <f aca="false">FALSE()</f>
        <is>
          <t/>
        </is>
      </c>
      <c r="I2994" s="24" t="inlineStr">
        <f aca="false">FALSE()</f>
        <is>
          <t/>
        </is>
      </c>
      <c r="J2994" s="24" t="n">
        <f aca="false">TRUE()</f>
        <v>1</v>
      </c>
      <c r="K2994" s="24" t="inlineStr">
        <f aca="false">FALSE()</f>
        <is>
          <t/>
        </is>
      </c>
      <c r="L2994" s="24" t="inlineStr">
        <f aca="false">FALSE()</f>
        <is>
          <t/>
        </is>
      </c>
    </row>
    <row r="2995" customFormat="false" ht="15" hidden="false" customHeight="false" outlineLevel="0" collapsed="false">
      <c r="A2995" s="24" t="s">
        <v>15068</v>
      </c>
      <c r="B2995" s="24" t="s">
        <v>15069</v>
      </c>
      <c r="C2995" s="24" t="n">
        <v>2</v>
      </c>
      <c r="D2995" s="108" t="n">
        <v>0</v>
      </c>
      <c r="E2995" s="108" t="n">
        <v>0.929418925714293</v>
      </c>
      <c r="F2995" s="24" t="s">
        <v>14541</v>
      </c>
      <c r="G2995" s="24" t="n">
        <f aca="false">TRUE()</f>
        <v>1</v>
      </c>
      <c r="H2995" s="24" t="inlineStr">
        <f aca="false">FALSE()</f>
        <is>
          <t/>
        </is>
      </c>
      <c r="I2995" s="24" t="inlineStr">
        <f aca="false">FALSE()</f>
        <is>
          <t/>
        </is>
      </c>
      <c r="J2995" s="24" t="inlineStr">
        <f aca="false">TRUE()</f>
        <is>
          <t/>
        </is>
      </c>
      <c r="K2995" s="24" t="inlineStr">
        <f aca="false">FALSE()</f>
        <is>
          <t/>
        </is>
      </c>
      <c r="L2995" s="24" t="inlineStr">
        <f aca="false">FALSE()</f>
        <is>
          <t/>
        </is>
      </c>
    </row>
    <row r="2996" customFormat="false" ht="15" hidden="false" customHeight="false" outlineLevel="0" collapsed="false">
      <c r="A2996" s="24" t="s">
        <v>15069</v>
      </c>
      <c r="B2996" s="24" t="s">
        <v>15070</v>
      </c>
      <c r="C2996" s="24" t="n">
        <v>2</v>
      </c>
      <c r="D2996" s="108" t="n">
        <v>0</v>
      </c>
      <c r="E2996" s="108" t="n">
        <v>0.929418925714293</v>
      </c>
      <c r="F2996" s="24" t="s">
        <v>14541</v>
      </c>
      <c r="G2996" s="24" t="inlineStr">
        <f aca="false">TRUE()</f>
        <is>
          <t/>
        </is>
      </c>
      <c r="H2996" s="24" t="inlineStr">
        <f aca="false">FALSE()</f>
        <is>
          <t/>
        </is>
      </c>
      <c r="I2996" s="24" t="inlineStr">
        <f aca="false">FALSE()</f>
        <is>
          <t/>
        </is>
      </c>
      <c r="J2996" s="24" t="n">
        <f aca="false">FALSE()</f>
        <v>0</v>
      </c>
      <c r="K2996" s="24" t="inlineStr">
        <f aca="false">FALSE()</f>
        <is>
          <t/>
        </is>
      </c>
      <c r="L2996" s="24" t="inlineStr">
        <f aca="false">FALSE()</f>
        <is>
          <t/>
        </is>
      </c>
    </row>
    <row r="2997" customFormat="false" ht="15" hidden="false" customHeight="false" outlineLevel="0" collapsed="false">
      <c r="A2997" s="24" t="s">
        <v>15070</v>
      </c>
      <c r="B2997" s="24" t="s">
        <v>15071</v>
      </c>
      <c r="C2997" s="24" t="n">
        <v>2</v>
      </c>
      <c r="D2997" s="108" t="n">
        <v>0</v>
      </c>
      <c r="E2997" s="108" t="n">
        <v>0.929418925714293</v>
      </c>
      <c r="F2997" s="24" t="s">
        <v>14541</v>
      </c>
      <c r="G2997" s="24" t="n">
        <f aca="false">FALSE()</f>
        <v>0</v>
      </c>
      <c r="H2997" s="24" t="inlineStr">
        <f aca="false">FALSE()</f>
        <is>
          <t/>
        </is>
      </c>
      <c r="I2997" s="24" t="inlineStr">
        <f aca="false">FALSE()</f>
        <is>
          <t/>
        </is>
      </c>
      <c r="J2997" s="24" t="inlineStr">
        <f aca="false">FALSE()</f>
        <is>
          <t/>
        </is>
      </c>
      <c r="K2997" s="24" t="inlineStr">
        <f aca="false">FALSE()</f>
        <is>
          <t/>
        </is>
      </c>
      <c r="L2997" s="24" t="inlineStr">
        <f aca="false">FALSE()</f>
        <is>
          <t/>
        </is>
      </c>
    </row>
    <row r="2998" customFormat="false" ht="15" hidden="false" customHeight="false" outlineLevel="0" collapsed="false">
      <c r="A2998" s="24" t="s">
        <v>15071</v>
      </c>
      <c r="B2998" s="24" t="s">
        <v>15072</v>
      </c>
      <c r="C2998" s="24" t="n">
        <v>2</v>
      </c>
      <c r="D2998" s="108" t="n">
        <v>0</v>
      </c>
      <c r="E2998" s="108" t="n">
        <v>0.929418925714293</v>
      </c>
      <c r="F2998" s="24" t="s">
        <v>14541</v>
      </c>
      <c r="G2998" s="24" t="inlineStr">
        <f aca="false">FALSE()</f>
        <is>
          <t/>
        </is>
      </c>
      <c r="H2998" s="24" t="inlineStr">
        <f aca="false">FALSE()</f>
        <is>
          <t/>
        </is>
      </c>
      <c r="I2998" s="24" t="inlineStr">
        <f aca="false">FALSE()</f>
        <is>
          <t/>
        </is>
      </c>
      <c r="J2998" s="24" t="inlineStr">
        <f aca="false">FALSE()</f>
        <is>
          <t/>
        </is>
      </c>
      <c r="K2998" s="24" t="inlineStr">
        <f aca="false">FALSE()</f>
        <is>
          <t/>
        </is>
      </c>
      <c r="L2998" s="24" t="inlineStr">
        <f aca="false">FALSE()</f>
        <is>
          <t/>
        </is>
      </c>
    </row>
    <row r="2999" customFormat="false" ht="15" hidden="false" customHeight="false" outlineLevel="0" collapsed="false">
      <c r="A2999" s="24" t="s">
        <v>15072</v>
      </c>
      <c r="B2999" s="24" t="s">
        <v>1936</v>
      </c>
      <c r="C2999" s="24" t="n">
        <v>2</v>
      </c>
      <c r="D2999" s="108" t="n">
        <v>0</v>
      </c>
      <c r="E2999" s="108" t="n">
        <v>0.929418925714293</v>
      </c>
      <c r="F2999" s="24" t="s">
        <v>14541</v>
      </c>
      <c r="G2999" s="24" t="inlineStr">
        <f aca="false">FALSE()</f>
        <is>
          <t/>
        </is>
      </c>
      <c r="H2999" s="24" t="inlineStr">
        <f aca="false">FALSE()</f>
        <is>
          <t/>
        </is>
      </c>
      <c r="I2999" s="24" t="inlineStr">
        <f aca="false">FALSE()</f>
        <is>
          <t/>
        </is>
      </c>
      <c r="J2999" s="24" t="inlineStr">
        <f aca="false">FALSE()</f>
        <is>
          <t/>
        </is>
      </c>
      <c r="K2999" s="24" t="inlineStr">
        <f aca="false">FALSE()</f>
        <is>
          <t/>
        </is>
      </c>
      <c r="L2999" s="24" t="inlineStr">
        <f aca="false">FALSE()</f>
        <is>
          <t/>
        </is>
      </c>
    </row>
    <row r="3000" customFormat="false" ht="15" hidden="false" customHeight="false" outlineLevel="0" collapsed="false">
      <c r="A3000" s="24" t="s">
        <v>1837</v>
      </c>
      <c r="B3000" s="24" t="s">
        <v>15647</v>
      </c>
      <c r="C3000" s="24" t="n">
        <v>2</v>
      </c>
      <c r="D3000" s="108" t="n">
        <v>0</v>
      </c>
      <c r="E3000" s="108" t="n">
        <v>1.17609125905568</v>
      </c>
      <c r="F3000" s="24" t="s">
        <v>14545</v>
      </c>
      <c r="G3000" s="24" t="inlineStr">
        <f aca="false">FALSE()</f>
        <is>
          <t/>
        </is>
      </c>
      <c r="H3000" s="24" t="inlineStr">
        <f aca="false">FALSE()</f>
        <is>
          <t/>
        </is>
      </c>
      <c r="I3000" s="24" t="inlineStr">
        <f aca="false">FALSE()</f>
        <is>
          <t/>
        </is>
      </c>
      <c r="J3000" s="24" t="inlineStr">
        <f aca="false">FALSE()</f>
        <is>
          <t/>
        </is>
      </c>
      <c r="K3000" s="24" t="inlineStr">
        <f aca="false">FALSE()</f>
        <is>
          <t/>
        </is>
      </c>
      <c r="L3000" s="24" t="inlineStr">
        <f aca="false">FALSE()</f>
        <is>
          <t/>
        </is>
      </c>
    </row>
    <row r="3001" customFormat="false" ht="15" hidden="false" customHeight="false" outlineLevel="0" collapsed="false">
      <c r="A3001" s="24" t="s">
        <v>15647</v>
      </c>
      <c r="B3001" s="24" t="s">
        <v>15996</v>
      </c>
      <c r="C3001" s="24" t="n">
        <v>2</v>
      </c>
      <c r="D3001" s="108" t="n">
        <v>0</v>
      </c>
      <c r="E3001" s="108" t="n">
        <v>1.17609125905568</v>
      </c>
      <c r="F3001" s="24" t="s">
        <v>14545</v>
      </c>
      <c r="G3001" s="24" t="inlineStr">
        <f aca="false">FALSE()</f>
        <is>
          <t/>
        </is>
      </c>
      <c r="H3001" s="24" t="inlineStr">
        <f aca="false">FALSE()</f>
        <is>
          <t/>
        </is>
      </c>
      <c r="I3001" s="24" t="inlineStr">
        <f aca="false">FALSE()</f>
        <is>
          <t/>
        </is>
      </c>
      <c r="J3001" s="24" t="inlineStr">
        <f aca="false">FALSE()</f>
        <is>
          <t/>
        </is>
      </c>
      <c r="K3001" s="24" t="inlineStr">
        <f aca="false">FALSE()</f>
        <is>
          <t/>
        </is>
      </c>
      <c r="L3001" s="24" t="inlineStr">
        <f aca="false">FALSE()</f>
        <is>
          <t/>
        </is>
      </c>
    </row>
    <row r="3002" customFormat="false" ht="15" hidden="false" customHeight="false" outlineLevel="0" collapsed="false">
      <c r="A3002" s="24" t="s">
        <v>15996</v>
      </c>
      <c r="B3002" s="24" t="s">
        <v>15100</v>
      </c>
      <c r="C3002" s="24" t="n">
        <v>2</v>
      </c>
      <c r="D3002" s="108" t="n">
        <v>0</v>
      </c>
      <c r="E3002" s="108" t="n">
        <v>1.17609125905568</v>
      </c>
      <c r="F3002" s="24" t="s">
        <v>14545</v>
      </c>
      <c r="G3002" s="24" t="inlineStr">
        <f aca="false">FALSE()</f>
        <is>
          <t/>
        </is>
      </c>
      <c r="H3002" s="24" t="inlineStr">
        <f aca="false">FALSE()</f>
        <is>
          <t/>
        </is>
      </c>
      <c r="I3002" s="24" t="inlineStr">
        <f aca="false">FALSE()</f>
        <is>
          <t/>
        </is>
      </c>
      <c r="J3002" s="24" t="inlineStr">
        <f aca="false">FALSE()</f>
        <is>
          <t/>
        </is>
      </c>
      <c r="K3002" s="24" t="inlineStr">
        <f aca="false">FALSE()</f>
        <is>
          <t/>
        </is>
      </c>
      <c r="L3002" s="24" t="inlineStr">
        <f aca="false">FALSE()</f>
        <is>
          <t/>
        </is>
      </c>
    </row>
    <row r="3003" customFormat="false" ht="15" hidden="false" customHeight="false" outlineLevel="0" collapsed="false">
      <c r="A3003" s="24" t="s">
        <v>15100</v>
      </c>
      <c r="B3003" s="24" t="s">
        <v>15264</v>
      </c>
      <c r="C3003" s="24" t="n">
        <v>2</v>
      </c>
      <c r="D3003" s="108" t="n">
        <v>0</v>
      </c>
      <c r="E3003" s="108" t="n">
        <v>1.17609125905568</v>
      </c>
      <c r="F3003" s="24" t="s">
        <v>14545</v>
      </c>
      <c r="G3003" s="24" t="inlineStr">
        <f aca="false">FALSE()</f>
        <is>
          <t/>
        </is>
      </c>
      <c r="H3003" s="24" t="inlineStr">
        <f aca="false">FALSE()</f>
        <is>
          <t/>
        </is>
      </c>
      <c r="I3003" s="24" t="inlineStr">
        <f aca="false">FALSE()</f>
        <is>
          <t/>
        </is>
      </c>
      <c r="J3003" s="24" t="inlineStr">
        <f aca="false">FALSE()</f>
        <is>
          <t/>
        </is>
      </c>
      <c r="K3003" s="24" t="inlineStr">
        <f aca="false">FALSE()</f>
        <is>
          <t/>
        </is>
      </c>
      <c r="L3003" s="24" t="inlineStr">
        <f aca="false">FALSE()</f>
        <is>
          <t/>
        </is>
      </c>
    </row>
    <row r="3004" customFormat="false" ht="15" hidden="false" customHeight="false" outlineLevel="0" collapsed="false">
      <c r="A3004" s="24" t="s">
        <v>15264</v>
      </c>
      <c r="B3004" s="24" t="s">
        <v>15291</v>
      </c>
      <c r="C3004" s="24" t="n">
        <v>2</v>
      </c>
      <c r="D3004" s="108" t="n">
        <v>0</v>
      </c>
      <c r="E3004" s="108" t="n">
        <v>1.17609125905568</v>
      </c>
      <c r="F3004" s="24" t="s">
        <v>14545</v>
      </c>
      <c r="G3004" s="24" t="inlineStr">
        <f aca="false">FALSE()</f>
        <is>
          <t/>
        </is>
      </c>
      <c r="H3004" s="24" t="inlineStr">
        <f aca="false">FALSE()</f>
        <is>
          <t/>
        </is>
      </c>
      <c r="I3004" s="24" t="inlineStr">
        <f aca="false">FALSE()</f>
        <is>
          <t/>
        </is>
      </c>
      <c r="J3004" s="24" t="inlineStr">
        <f aca="false">FALSE()</f>
        <is>
          <t/>
        </is>
      </c>
      <c r="K3004" s="24" t="inlineStr">
        <f aca="false">FALSE()</f>
        <is>
          <t/>
        </is>
      </c>
      <c r="L3004" s="24" t="inlineStr">
        <f aca="false">FALSE()</f>
        <is>
          <t/>
        </is>
      </c>
    </row>
    <row r="3005" customFormat="false" ht="15" hidden="false" customHeight="false" outlineLevel="0" collapsed="false">
      <c r="A3005" s="24" t="s">
        <v>15291</v>
      </c>
      <c r="B3005" s="24" t="s">
        <v>15141</v>
      </c>
      <c r="C3005" s="24" t="n">
        <v>2</v>
      </c>
      <c r="D3005" s="108" t="n">
        <v>0</v>
      </c>
      <c r="E3005" s="108" t="n">
        <v>1.17609125905568</v>
      </c>
      <c r="F3005" s="24" t="s">
        <v>14545</v>
      </c>
      <c r="G3005" s="24" t="inlineStr">
        <f aca="false">FALSE()</f>
        <is>
          <t/>
        </is>
      </c>
      <c r="H3005" s="24" t="inlineStr">
        <f aca="false">FALSE()</f>
        <is>
          <t/>
        </is>
      </c>
      <c r="I3005" s="24" t="inlineStr">
        <f aca="false">FALSE()</f>
        <is>
          <t/>
        </is>
      </c>
      <c r="J3005" s="24" t="inlineStr">
        <f aca="false">FALSE()</f>
        <is>
          <t/>
        </is>
      </c>
      <c r="K3005" s="24" t="inlineStr">
        <f aca="false">FALSE()</f>
        <is>
          <t/>
        </is>
      </c>
      <c r="L3005" s="24" t="inlineStr">
        <f aca="false">FALSE()</f>
        <is>
          <t/>
        </is>
      </c>
    </row>
    <row r="3006" customFormat="false" ht="15" hidden="false" customHeight="false" outlineLevel="0" collapsed="false">
      <c r="A3006" s="24" t="s">
        <v>15141</v>
      </c>
      <c r="B3006" s="24" t="s">
        <v>15486</v>
      </c>
      <c r="C3006" s="24" t="n">
        <v>2</v>
      </c>
      <c r="D3006" s="108" t="n">
        <v>0</v>
      </c>
      <c r="E3006" s="108" t="n">
        <v>1.17609125905568</v>
      </c>
      <c r="F3006" s="24" t="s">
        <v>14545</v>
      </c>
      <c r="G3006" s="24" t="inlineStr">
        <f aca="false">FALSE()</f>
        <is>
          <t/>
        </is>
      </c>
      <c r="H3006" s="24" t="inlineStr">
        <f aca="false">FALSE()</f>
        <is>
          <t/>
        </is>
      </c>
      <c r="I3006" s="24" t="inlineStr">
        <f aca="false">FALSE()</f>
        <is>
          <t/>
        </is>
      </c>
      <c r="J3006" s="24" t="inlineStr">
        <f aca="false">FALSE()</f>
        <is>
          <t/>
        </is>
      </c>
      <c r="K3006" s="24" t="inlineStr">
        <f aca="false">FALSE()</f>
        <is>
          <t/>
        </is>
      </c>
      <c r="L3006" s="24" t="inlineStr">
        <f aca="false">FALSE()</f>
        <is>
          <t/>
        </is>
      </c>
    </row>
    <row r="3007" customFormat="false" ht="15" hidden="false" customHeight="false" outlineLevel="0" collapsed="false">
      <c r="A3007" s="24" t="s">
        <v>15486</v>
      </c>
      <c r="B3007" s="24" t="s">
        <v>15092</v>
      </c>
      <c r="C3007" s="24" t="n">
        <v>2</v>
      </c>
      <c r="D3007" s="108" t="n">
        <v>0</v>
      </c>
      <c r="E3007" s="108" t="n">
        <v>1.17609125905568</v>
      </c>
      <c r="F3007" s="24" t="s">
        <v>14545</v>
      </c>
      <c r="G3007" s="24" t="inlineStr">
        <f aca="false">FALSE()</f>
        <is>
          <t/>
        </is>
      </c>
      <c r="H3007" s="24" t="inlineStr">
        <f aca="false">FALSE()</f>
        <is>
          <t/>
        </is>
      </c>
      <c r="I3007" s="24" t="inlineStr">
        <f aca="false">FALSE()</f>
        <is>
          <t/>
        </is>
      </c>
      <c r="J3007" s="24" t="inlineStr">
        <f aca="false">FALSE()</f>
        <is>
          <t/>
        </is>
      </c>
      <c r="K3007" s="24" t="inlineStr">
        <f aca="false">FALSE()</f>
        <is>
          <t/>
        </is>
      </c>
      <c r="L3007" s="24" t="inlineStr">
        <f aca="false">FALSE()</f>
        <is>
          <t/>
        </is>
      </c>
    </row>
    <row r="3008" customFormat="false" ht="15" hidden="false" customHeight="false" outlineLevel="0" collapsed="false">
      <c r="A3008" s="24" t="s">
        <v>15092</v>
      </c>
      <c r="B3008" s="24" t="s">
        <v>15356</v>
      </c>
      <c r="C3008" s="24" t="n">
        <v>2</v>
      </c>
      <c r="D3008" s="108" t="n">
        <v>0</v>
      </c>
      <c r="E3008" s="108" t="n">
        <v>1.17609125905568</v>
      </c>
      <c r="F3008" s="24" t="s">
        <v>14545</v>
      </c>
      <c r="G3008" s="24" t="inlineStr">
        <f aca="false">FALSE()</f>
        <is>
          <t/>
        </is>
      </c>
      <c r="H3008" s="24" t="inlineStr">
        <f aca="false">FALSE()</f>
        <is>
          <t/>
        </is>
      </c>
      <c r="I3008" s="24" t="inlineStr">
        <f aca="false">FALSE()</f>
        <is>
          <t/>
        </is>
      </c>
      <c r="J3008" s="24" t="inlineStr">
        <f aca="false">FALSE()</f>
        <is>
          <t/>
        </is>
      </c>
      <c r="K3008" s="24" t="inlineStr">
        <f aca="false">FALSE()</f>
        <is>
          <t/>
        </is>
      </c>
      <c r="L3008" s="24" t="inlineStr">
        <f aca="false">FALSE()</f>
        <is>
          <t/>
        </is>
      </c>
    </row>
    <row r="3009" customFormat="false" ht="15" hidden="false" customHeight="false" outlineLevel="0" collapsed="false">
      <c r="A3009" s="24" t="s">
        <v>15356</v>
      </c>
      <c r="B3009" s="24" t="s">
        <v>15997</v>
      </c>
      <c r="C3009" s="24" t="n">
        <v>2</v>
      </c>
      <c r="D3009" s="108" t="n">
        <v>0</v>
      </c>
      <c r="E3009" s="108" t="n">
        <v>1.17609125905568</v>
      </c>
      <c r="F3009" s="24" t="s">
        <v>14545</v>
      </c>
      <c r="G3009" s="24" t="inlineStr">
        <f aca="false">FALSE()</f>
        <is>
          <t/>
        </is>
      </c>
      <c r="H3009" s="24" t="inlineStr">
        <f aca="false">FALSE()</f>
        <is>
          <t/>
        </is>
      </c>
      <c r="I3009" s="24" t="inlineStr">
        <f aca="false">FALSE()</f>
        <is>
          <t/>
        </is>
      </c>
      <c r="J3009" s="24" t="inlineStr">
        <f aca="false">FALSE()</f>
        <is>
          <t/>
        </is>
      </c>
      <c r="K3009" s="24" t="inlineStr">
        <f aca="false">FALSE()</f>
        <is>
          <t/>
        </is>
      </c>
      <c r="L3009" s="24" t="inlineStr">
        <f aca="false">FALSE()</f>
        <is>
          <t/>
        </is>
      </c>
    </row>
    <row r="3010" customFormat="false" ht="15" hidden="false" customHeight="false" outlineLevel="0" collapsed="false">
      <c r="A3010" s="24" t="s">
        <v>15997</v>
      </c>
      <c r="B3010" s="24" t="s">
        <v>338</v>
      </c>
      <c r="C3010" s="24" t="n">
        <v>2</v>
      </c>
      <c r="D3010" s="108" t="n">
        <v>0</v>
      </c>
      <c r="E3010" s="108" t="n">
        <v>1.17609125905568</v>
      </c>
      <c r="F3010" s="24" t="s">
        <v>14545</v>
      </c>
      <c r="G3010" s="24" t="inlineStr">
        <f aca="false">FALSE()</f>
        <is>
          <t/>
        </is>
      </c>
      <c r="H3010" s="24" t="inlineStr">
        <f aca="false">FALSE()</f>
        <is>
          <t/>
        </is>
      </c>
      <c r="I3010" s="24" t="inlineStr">
        <f aca="false">FALSE()</f>
        <is>
          <t/>
        </is>
      </c>
      <c r="J3010" s="24" t="inlineStr">
        <f aca="false">FALSE()</f>
        <is>
          <t/>
        </is>
      </c>
      <c r="K3010" s="24" t="inlineStr">
        <f aca="false">FALSE()</f>
        <is>
          <t/>
        </is>
      </c>
      <c r="L3010" s="24" t="inlineStr">
        <f aca="false">FALSE()</f>
        <is>
          <t/>
        </is>
      </c>
    </row>
    <row r="3011" customFormat="false" ht="15" hidden="false" customHeight="false" outlineLevel="0" collapsed="false">
      <c r="A3011" s="24" t="s">
        <v>338</v>
      </c>
      <c r="B3011" s="24" t="s">
        <v>15283</v>
      </c>
      <c r="C3011" s="24" t="n">
        <v>2</v>
      </c>
      <c r="D3011" s="108" t="n">
        <v>0</v>
      </c>
      <c r="E3011" s="108" t="n">
        <v>1.17609125905568</v>
      </c>
      <c r="F3011" s="24" t="s">
        <v>14545</v>
      </c>
      <c r="G3011" s="24" t="inlineStr">
        <f aca="false">FALSE()</f>
        <is>
          <t/>
        </is>
      </c>
      <c r="H3011" s="24" t="inlineStr">
        <f aca="false">FALSE()</f>
        <is>
          <t/>
        </is>
      </c>
      <c r="I3011" s="24" t="inlineStr">
        <f aca="false">FALSE()</f>
        <is>
          <t/>
        </is>
      </c>
      <c r="J3011" s="24" t="n">
        <f aca="false">TRUE()</f>
        <v>1</v>
      </c>
      <c r="K3011" s="24" t="inlineStr">
        <f aca="false">FALSE()</f>
        <is>
          <t/>
        </is>
      </c>
      <c r="L3011" s="24" t="inlineStr">
        <f aca="false">FALSE()</f>
        <is>
          <t/>
        </is>
      </c>
    </row>
    <row r="3012" customFormat="false" ht="15" hidden="false" customHeight="false" outlineLevel="0" collapsed="false">
      <c r="A3012" s="24" t="s">
        <v>15283</v>
      </c>
      <c r="B3012" s="24" t="s">
        <v>15108</v>
      </c>
      <c r="C3012" s="24" t="n">
        <v>2</v>
      </c>
      <c r="D3012" s="108" t="n">
        <v>0</v>
      </c>
      <c r="E3012" s="108" t="n">
        <v>1.17609125905568</v>
      </c>
      <c r="F3012" s="24" t="s">
        <v>14545</v>
      </c>
      <c r="G3012" s="24" t="n">
        <f aca="false">TRUE()</f>
        <v>1</v>
      </c>
      <c r="H3012" s="24" t="inlineStr">
        <f aca="false">FALSE()</f>
        <is>
          <t/>
        </is>
      </c>
      <c r="I3012" s="24" t="inlineStr">
        <f aca="false">FALSE()</f>
        <is>
          <t/>
        </is>
      </c>
      <c r="J3012" s="24" t="n">
        <f aca="false">FALSE()</f>
        <v>0</v>
      </c>
      <c r="K3012" s="24" t="inlineStr">
        <f aca="false">FALSE()</f>
        <is>
          <t/>
        </is>
      </c>
      <c r="L3012" s="24" t="inlineStr">
        <f aca="false">FALSE()</f>
        <is>
          <t/>
        </is>
      </c>
    </row>
    <row r="3013" customFormat="false" ht="15" hidden="false" customHeight="false" outlineLevel="0" collapsed="false">
      <c r="A3013" s="24" t="s">
        <v>338</v>
      </c>
      <c r="B3013" s="24" t="s">
        <v>15998</v>
      </c>
      <c r="C3013" s="24" t="n">
        <v>2</v>
      </c>
      <c r="D3013" s="108" t="n">
        <v>0</v>
      </c>
      <c r="E3013" s="108" t="n">
        <v>1.09691001300806</v>
      </c>
      <c r="F3013" s="24" t="s">
        <v>14549</v>
      </c>
      <c r="G3013" s="24" t="n">
        <f aca="false">FALSE()</f>
        <v>0</v>
      </c>
      <c r="H3013" s="24" t="inlineStr">
        <f aca="false">FALSE()</f>
        <is>
          <t/>
        </is>
      </c>
      <c r="I3013" s="24" t="inlineStr">
        <f aca="false">FALSE()</f>
        <is>
          <t/>
        </is>
      </c>
      <c r="J3013" s="24" t="inlineStr">
        <f aca="false">FALSE()</f>
        <is>
          <t/>
        </is>
      </c>
      <c r="K3013" s="24" t="inlineStr">
        <f aca="false">FALSE()</f>
        <is>
          <t/>
        </is>
      </c>
      <c r="L3013" s="24" t="inlineStr">
        <f aca="false">FALSE()</f>
        <is>
          <t/>
        </is>
      </c>
    </row>
    <row r="3014" customFormat="false" ht="15" hidden="false" customHeight="false" outlineLevel="0" collapsed="false">
      <c r="A3014" s="24" t="s">
        <v>15998</v>
      </c>
      <c r="B3014" s="24" t="s">
        <v>15999</v>
      </c>
      <c r="C3014" s="24" t="n">
        <v>2</v>
      </c>
      <c r="D3014" s="108" t="n">
        <v>0</v>
      </c>
      <c r="E3014" s="108" t="n">
        <v>1.09691001300806</v>
      </c>
      <c r="F3014" s="24" t="s">
        <v>14549</v>
      </c>
      <c r="G3014" s="24" t="inlineStr">
        <f aca="false">FALSE()</f>
        <is>
          <t/>
        </is>
      </c>
      <c r="H3014" s="24" t="inlineStr">
        <f aca="false">FALSE()</f>
        <is>
          <t/>
        </is>
      </c>
      <c r="I3014" s="24" t="inlineStr">
        <f aca="false">FALSE()</f>
        <is>
          <t/>
        </is>
      </c>
      <c r="J3014" s="24" t="inlineStr">
        <f aca="false">FALSE()</f>
        <is>
          <t/>
        </is>
      </c>
      <c r="K3014" s="24" t="inlineStr">
        <f aca="false">FALSE()</f>
        <is>
          <t/>
        </is>
      </c>
      <c r="L3014" s="24" t="inlineStr">
        <f aca="false">FALSE()</f>
        <is>
          <t/>
        </is>
      </c>
    </row>
    <row r="3015" customFormat="false" ht="15" hidden="false" customHeight="false" outlineLevel="0" collapsed="false">
      <c r="A3015" s="24" t="s">
        <v>15999</v>
      </c>
      <c r="B3015" s="24" t="s">
        <v>15089</v>
      </c>
      <c r="C3015" s="24" t="n">
        <v>2</v>
      </c>
      <c r="D3015" s="108" t="n">
        <v>0</v>
      </c>
      <c r="E3015" s="108" t="n">
        <v>1.09691001300806</v>
      </c>
      <c r="F3015" s="24" t="s">
        <v>14549</v>
      </c>
      <c r="G3015" s="24" t="inlineStr">
        <f aca="false">FALSE()</f>
        <is>
          <t/>
        </is>
      </c>
      <c r="H3015" s="24" t="inlineStr">
        <f aca="false">FALSE()</f>
        <is>
          <t/>
        </is>
      </c>
      <c r="I3015" s="24" t="inlineStr">
        <f aca="false">FALSE()</f>
        <is>
          <t/>
        </is>
      </c>
      <c r="J3015" s="24" t="inlineStr">
        <f aca="false">FALSE()</f>
        <is>
          <t/>
        </is>
      </c>
      <c r="K3015" s="24" t="inlineStr">
        <f aca="false">FALSE()</f>
        <is>
          <t/>
        </is>
      </c>
      <c r="L3015" s="24" t="inlineStr">
        <f aca="false">FALSE()</f>
        <is>
          <t/>
        </is>
      </c>
    </row>
    <row r="3016" customFormat="false" ht="15" hidden="false" customHeight="false" outlineLevel="0" collapsed="false">
      <c r="A3016" s="24" t="s">
        <v>15089</v>
      </c>
      <c r="B3016" s="24" t="s">
        <v>16000</v>
      </c>
      <c r="C3016" s="24" t="n">
        <v>2</v>
      </c>
      <c r="D3016" s="108" t="n">
        <v>0</v>
      </c>
      <c r="E3016" s="108" t="n">
        <v>1.09691001300806</v>
      </c>
      <c r="F3016" s="24" t="s">
        <v>14549</v>
      </c>
      <c r="G3016" s="24" t="inlineStr">
        <f aca="false">FALSE()</f>
        <is>
          <t/>
        </is>
      </c>
      <c r="H3016" s="24" t="inlineStr">
        <f aca="false">FALSE()</f>
        <is>
          <t/>
        </is>
      </c>
      <c r="I3016" s="24" t="inlineStr">
        <f aca="false">FALSE()</f>
        <is>
          <t/>
        </is>
      </c>
      <c r="J3016" s="24" t="inlineStr">
        <f aca="false">FALSE()</f>
        <is>
          <t/>
        </is>
      </c>
      <c r="K3016" s="24" t="inlineStr">
        <f aca="false">FALSE()</f>
        <is>
          <t/>
        </is>
      </c>
      <c r="L3016" s="24" t="inlineStr">
        <f aca="false">FALSE()</f>
        <is>
          <t/>
        </is>
      </c>
    </row>
    <row r="3017" customFormat="false" ht="15" hidden="false" customHeight="false" outlineLevel="0" collapsed="false">
      <c r="A3017" s="24" t="s">
        <v>16000</v>
      </c>
      <c r="B3017" s="24" t="s">
        <v>16001</v>
      </c>
      <c r="C3017" s="24" t="n">
        <v>2</v>
      </c>
      <c r="D3017" s="108" t="n">
        <v>0</v>
      </c>
      <c r="E3017" s="108" t="n">
        <v>1.09691001300806</v>
      </c>
      <c r="F3017" s="24" t="s">
        <v>14549</v>
      </c>
      <c r="G3017" s="24" t="inlineStr">
        <f aca="false">FALSE()</f>
        <is>
          <t/>
        </is>
      </c>
      <c r="H3017" s="24" t="inlineStr">
        <f aca="false">FALSE()</f>
        <is>
          <t/>
        </is>
      </c>
      <c r="I3017" s="24" t="inlineStr">
        <f aca="false">FALSE()</f>
        <is>
          <t/>
        </is>
      </c>
      <c r="J3017" s="24" t="inlineStr">
        <f aca="false">FALSE()</f>
        <is>
          <t/>
        </is>
      </c>
      <c r="K3017" s="24" t="inlineStr">
        <f aca="false">FALSE()</f>
        <is>
          <t/>
        </is>
      </c>
      <c r="L3017" s="24" t="inlineStr">
        <f aca="false">FALSE()</f>
        <is>
          <t/>
        </is>
      </c>
    </row>
    <row r="3018" customFormat="false" ht="15" hidden="false" customHeight="false" outlineLevel="0" collapsed="false">
      <c r="A3018" s="24" t="s">
        <v>16001</v>
      </c>
      <c r="B3018" s="24" t="s">
        <v>16002</v>
      </c>
      <c r="C3018" s="24" t="n">
        <v>2</v>
      </c>
      <c r="D3018" s="108" t="n">
        <v>0</v>
      </c>
      <c r="E3018" s="108" t="n">
        <v>1.09691001300806</v>
      </c>
      <c r="F3018" s="24" t="s">
        <v>14549</v>
      </c>
      <c r="G3018" s="24" t="inlineStr">
        <f aca="false">FALSE()</f>
        <is>
          <t/>
        </is>
      </c>
      <c r="H3018" s="24" t="inlineStr">
        <f aca="false">FALSE()</f>
        <is>
          <t/>
        </is>
      </c>
      <c r="I3018" s="24" t="inlineStr">
        <f aca="false">FALSE()</f>
        <is>
          <t/>
        </is>
      </c>
      <c r="J3018" s="24" t="inlineStr">
        <f aca="false">FALSE()</f>
        <is>
          <t/>
        </is>
      </c>
      <c r="K3018" s="24" t="inlineStr">
        <f aca="false">FALSE()</f>
        <is>
          <t/>
        </is>
      </c>
      <c r="L3018" s="24" t="inlineStr">
        <f aca="false">FALSE()</f>
        <is>
          <t/>
        </is>
      </c>
    </row>
    <row r="3019" customFormat="false" ht="15" hidden="false" customHeight="false" outlineLevel="0" collapsed="false">
      <c r="A3019" s="24" t="s">
        <v>16002</v>
      </c>
      <c r="B3019" s="24" t="s">
        <v>15487</v>
      </c>
      <c r="C3019" s="24" t="n">
        <v>2</v>
      </c>
      <c r="D3019" s="108" t="n">
        <v>0</v>
      </c>
      <c r="E3019" s="108" t="n">
        <v>1.09691001300806</v>
      </c>
      <c r="F3019" s="24" t="s">
        <v>14549</v>
      </c>
      <c r="G3019" s="24" t="inlineStr">
        <f aca="false">FALSE()</f>
        <is>
          <t/>
        </is>
      </c>
      <c r="H3019" s="24" t="inlineStr">
        <f aca="false">FALSE()</f>
        <is>
          <t/>
        </is>
      </c>
      <c r="I3019" s="24" t="inlineStr">
        <f aca="false">FALSE()</f>
        <is>
          <t/>
        </is>
      </c>
      <c r="J3019" s="24" t="inlineStr">
        <f aca="false">FALSE()</f>
        <is>
          <t/>
        </is>
      </c>
      <c r="K3019" s="24" t="inlineStr">
        <f aca="false">FALSE()</f>
        <is>
          <t/>
        </is>
      </c>
      <c r="L3019" s="24" t="inlineStr">
        <f aca="false">FALSE()</f>
        <is>
          <t/>
        </is>
      </c>
    </row>
    <row r="3020" customFormat="false" ht="15" hidden="false" customHeight="false" outlineLevel="0" collapsed="false">
      <c r="A3020" s="24" t="s">
        <v>15487</v>
      </c>
      <c r="B3020" s="24" t="s">
        <v>15462</v>
      </c>
      <c r="C3020" s="24" t="n">
        <v>2</v>
      </c>
      <c r="D3020" s="108" t="n">
        <v>0</v>
      </c>
      <c r="E3020" s="108" t="n">
        <v>1.09691001300806</v>
      </c>
      <c r="F3020" s="24" t="s">
        <v>14549</v>
      </c>
      <c r="G3020" s="24" t="inlineStr">
        <f aca="false">FALSE()</f>
        <is>
          <t/>
        </is>
      </c>
      <c r="H3020" s="24" t="inlineStr">
        <f aca="false">FALSE()</f>
        <is>
          <t/>
        </is>
      </c>
      <c r="I3020" s="24" t="inlineStr">
        <f aca="false">FALSE()</f>
        <is>
          <t/>
        </is>
      </c>
      <c r="J3020" s="24" t="inlineStr">
        <f aca="false">FALSE()</f>
        <is>
          <t/>
        </is>
      </c>
      <c r="K3020" s="24" t="inlineStr">
        <f aca="false">FALSE()</f>
        <is>
          <t/>
        </is>
      </c>
      <c r="L3020" s="24" t="inlineStr">
        <f aca="false">FALSE()</f>
        <is>
          <t/>
        </is>
      </c>
    </row>
    <row r="3021" customFormat="false" ht="15" hidden="false" customHeight="false" outlineLevel="0" collapsed="false">
      <c r="A3021" s="24" t="s">
        <v>15462</v>
      </c>
      <c r="B3021" s="24" t="s">
        <v>16003</v>
      </c>
      <c r="C3021" s="24" t="n">
        <v>2</v>
      </c>
      <c r="D3021" s="108" t="n">
        <v>0</v>
      </c>
      <c r="E3021" s="108" t="n">
        <v>1.09691001300806</v>
      </c>
      <c r="F3021" s="24" t="s">
        <v>14549</v>
      </c>
      <c r="G3021" s="24" t="inlineStr">
        <f aca="false">FALSE()</f>
        <is>
          <t/>
        </is>
      </c>
      <c r="H3021" s="24" t="inlineStr">
        <f aca="false">FALSE()</f>
        <is>
          <t/>
        </is>
      </c>
      <c r="I3021" s="24" t="inlineStr">
        <f aca="false">FALSE()</f>
        <is>
          <t/>
        </is>
      </c>
      <c r="J3021" s="24" t="inlineStr">
        <f aca="false">FALSE()</f>
        <is>
          <t/>
        </is>
      </c>
      <c r="K3021" s="24" t="inlineStr">
        <f aca="false">FALSE()</f>
        <is>
          <t/>
        </is>
      </c>
      <c r="L3021" s="24" t="inlineStr">
        <f aca="false">FALSE()</f>
        <is>
          <t/>
        </is>
      </c>
    </row>
    <row r="3022" customFormat="false" ht="15" hidden="false" customHeight="false" outlineLevel="0" collapsed="false">
      <c r="A3022" s="24" t="s">
        <v>16003</v>
      </c>
      <c r="B3022" s="24" t="s">
        <v>15146</v>
      </c>
      <c r="C3022" s="24" t="n">
        <v>2</v>
      </c>
      <c r="D3022" s="108" t="n">
        <v>0</v>
      </c>
      <c r="E3022" s="108" t="n">
        <v>1.09691001300806</v>
      </c>
      <c r="F3022" s="24" t="s">
        <v>14549</v>
      </c>
      <c r="G3022" s="24" t="inlineStr">
        <f aca="false">FALSE()</f>
        <is>
          <t/>
        </is>
      </c>
      <c r="H3022" s="24" t="inlineStr">
        <f aca="false">FALSE()</f>
        <is>
          <t/>
        </is>
      </c>
      <c r="I3022" s="24" t="inlineStr">
        <f aca="false">FALSE()</f>
        <is>
          <t/>
        </is>
      </c>
      <c r="J3022" s="24" t="inlineStr">
        <f aca="false">FALSE()</f>
        <is>
          <t/>
        </is>
      </c>
      <c r="K3022" s="24" t="inlineStr">
        <f aca="false">FALSE()</f>
        <is>
          <t/>
        </is>
      </c>
      <c r="L3022" s="24" t="inlineStr">
        <f aca="false">FALSE()</f>
        <is>
          <t/>
        </is>
      </c>
    </row>
    <row r="3023" customFormat="false" ht="15" hidden="false" customHeight="false" outlineLevel="0" collapsed="false">
      <c r="A3023" s="24" t="s">
        <v>15146</v>
      </c>
      <c r="B3023" s="24" t="s">
        <v>14866</v>
      </c>
      <c r="C3023" s="24" t="n">
        <v>2</v>
      </c>
      <c r="D3023" s="108" t="n">
        <v>0</v>
      </c>
      <c r="E3023" s="108" t="n">
        <v>1.09691001300806</v>
      </c>
      <c r="F3023" s="24" t="s">
        <v>14549</v>
      </c>
      <c r="G3023" s="24" t="inlineStr">
        <f aca="false">FALSE()</f>
        <is>
          <t/>
        </is>
      </c>
      <c r="H3023" s="24" t="inlineStr">
        <f aca="false">FALSE()</f>
        <is>
          <t/>
        </is>
      </c>
      <c r="I3023" s="24" t="inlineStr">
        <f aca="false">FALSE()</f>
        <is>
          <t/>
        </is>
      </c>
      <c r="J3023" s="24" t="inlineStr">
        <f aca="false">FALSE()</f>
        <is>
          <t/>
        </is>
      </c>
      <c r="K3023" s="24" t="inlineStr">
        <f aca="false">FALSE()</f>
        <is>
          <t/>
        </is>
      </c>
      <c r="L3023" s="24" t="inlineStr">
        <f aca="false">FALSE()</f>
        <is>
          <t/>
        </is>
      </c>
    </row>
    <row r="3024" customFormat="false" ht="15" hidden="false" customHeight="false" outlineLevel="0" collapsed="false">
      <c r="A3024" s="24" t="s">
        <v>14866</v>
      </c>
      <c r="B3024" s="24" t="s">
        <v>15681</v>
      </c>
      <c r="C3024" s="24" t="n">
        <v>2</v>
      </c>
      <c r="D3024" s="108" t="n">
        <v>0</v>
      </c>
      <c r="E3024" s="108" t="n">
        <v>1.09691001300806</v>
      </c>
      <c r="F3024" s="24" t="s">
        <v>14549</v>
      </c>
      <c r="G3024" s="24" t="inlineStr">
        <f aca="false">FALSE()</f>
        <is>
          <t/>
        </is>
      </c>
      <c r="H3024" s="24" t="inlineStr">
        <f aca="false">FALSE()</f>
        <is>
          <t/>
        </is>
      </c>
      <c r="I3024" s="24" t="inlineStr">
        <f aca="false">FALSE()</f>
        <is>
          <t/>
        </is>
      </c>
      <c r="J3024" s="24" t="inlineStr">
        <f aca="false">FALSE()</f>
        <is>
          <t/>
        </is>
      </c>
      <c r="K3024" s="24" t="inlineStr">
        <f aca="false">FALSE()</f>
        <is>
          <t/>
        </is>
      </c>
      <c r="L3024" s="24" t="inlineStr">
        <f aca="false">FALSE()</f>
        <is>
          <t/>
        </is>
      </c>
    </row>
    <row r="3025" customFormat="false" ht="15" hidden="false" customHeight="false" outlineLevel="0" collapsed="false">
      <c r="A3025" s="24" t="s">
        <v>15682</v>
      </c>
      <c r="B3025" s="24" t="s">
        <v>16004</v>
      </c>
      <c r="C3025" s="24" t="n">
        <v>2</v>
      </c>
      <c r="D3025" s="108" t="n">
        <v>0</v>
      </c>
      <c r="E3025" s="108" t="n">
        <v>0.977723605288848</v>
      </c>
      <c r="F3025" s="24" t="s">
        <v>14553</v>
      </c>
      <c r="G3025" s="24" t="n">
        <f aca="false">TRUE()</f>
        <v>1</v>
      </c>
      <c r="H3025" s="24" t="inlineStr">
        <f aca="false">FALSE()</f>
        <is>
          <t/>
        </is>
      </c>
      <c r="I3025" s="24" t="inlineStr">
        <f aca="false">FALSE()</f>
        <is>
          <t/>
        </is>
      </c>
      <c r="J3025" s="24" t="inlineStr">
        <f aca="false">FALSE()</f>
        <is>
          <t/>
        </is>
      </c>
      <c r="K3025" s="24" t="inlineStr">
        <f aca="false">FALSE()</f>
        <is>
          <t/>
        </is>
      </c>
      <c r="L3025" s="24" t="inlineStr">
        <f aca="false">FALSE()</f>
        <is>
          <t/>
        </is>
      </c>
    </row>
    <row r="3026" customFormat="false" ht="15" hidden="false" customHeight="false" outlineLevel="0" collapsed="false">
      <c r="A3026" s="24" t="s">
        <v>16004</v>
      </c>
      <c r="B3026" s="24" t="s">
        <v>15127</v>
      </c>
      <c r="C3026" s="24" t="n">
        <v>2</v>
      </c>
      <c r="D3026" s="108" t="n">
        <v>0</v>
      </c>
      <c r="E3026" s="108" t="n">
        <v>0.977723605288848</v>
      </c>
      <c r="F3026" s="24" t="s">
        <v>14553</v>
      </c>
      <c r="G3026" s="24" t="n">
        <f aca="false">FALSE()</f>
        <v>0</v>
      </c>
      <c r="H3026" s="24" t="inlineStr">
        <f aca="false">FALSE()</f>
        <is>
          <t/>
        </is>
      </c>
      <c r="I3026" s="24" t="inlineStr">
        <f aca="false">FALSE()</f>
        <is>
          <t/>
        </is>
      </c>
      <c r="J3026" s="24" t="inlineStr">
        <f aca="false">FALSE()</f>
        <is>
          <t/>
        </is>
      </c>
      <c r="K3026" s="24" t="inlineStr">
        <f aca="false">FALSE()</f>
        <is>
          <t/>
        </is>
      </c>
      <c r="L3026" s="24" t="inlineStr">
        <f aca="false">FALSE()</f>
        <is>
          <t/>
        </is>
      </c>
    </row>
    <row r="3027" customFormat="false" ht="15" hidden="false" customHeight="false" outlineLevel="0" collapsed="false">
      <c r="A3027" s="24" t="s">
        <v>15127</v>
      </c>
      <c r="B3027" s="24" t="s">
        <v>16005</v>
      </c>
      <c r="C3027" s="24" t="n">
        <v>2</v>
      </c>
      <c r="D3027" s="108" t="n">
        <v>0</v>
      </c>
      <c r="E3027" s="108" t="n">
        <v>0.977723605288848</v>
      </c>
      <c r="F3027" s="24" t="s">
        <v>14553</v>
      </c>
      <c r="G3027" s="24" t="inlineStr">
        <f aca="false">FALSE()</f>
        <is>
          <t/>
        </is>
      </c>
      <c r="H3027" s="24" t="inlineStr">
        <f aca="false">FALSE()</f>
        <is>
          <t/>
        </is>
      </c>
      <c r="I3027" s="24" t="inlineStr">
        <f aca="false">FALSE()</f>
        <is>
          <t/>
        </is>
      </c>
      <c r="J3027" s="24" t="inlineStr">
        <f aca="false">FALSE()</f>
        <is>
          <t/>
        </is>
      </c>
      <c r="K3027" s="24" t="inlineStr">
        <f aca="false">FALSE()</f>
        <is>
          <t/>
        </is>
      </c>
      <c r="L3027" s="24" t="inlineStr">
        <f aca="false">FALSE()</f>
        <is>
          <t/>
        </is>
      </c>
    </row>
    <row r="3028" customFormat="false" ht="15" hidden="false" customHeight="false" outlineLevel="0" collapsed="false">
      <c r="A3028" s="24" t="s">
        <v>16005</v>
      </c>
      <c r="B3028" s="24" t="s">
        <v>15604</v>
      </c>
      <c r="C3028" s="24" t="n">
        <v>2</v>
      </c>
      <c r="D3028" s="108" t="n">
        <v>0</v>
      </c>
      <c r="E3028" s="108" t="n">
        <v>0.977723605288848</v>
      </c>
      <c r="F3028" s="24" t="s">
        <v>14553</v>
      </c>
      <c r="G3028" s="24" t="inlineStr">
        <f aca="false">FALSE()</f>
        <is>
          <t/>
        </is>
      </c>
      <c r="H3028" s="24" t="inlineStr">
        <f aca="false">FALSE()</f>
        <is>
          <t/>
        </is>
      </c>
      <c r="I3028" s="24" t="inlineStr">
        <f aca="false">FALSE()</f>
        <is>
          <t/>
        </is>
      </c>
      <c r="J3028" s="24" t="inlineStr">
        <f aca="false">FALSE()</f>
        <is>
          <t/>
        </is>
      </c>
      <c r="K3028" s="24" t="inlineStr">
        <f aca="false">FALSE()</f>
        <is>
          <t/>
        </is>
      </c>
      <c r="L3028" s="24" t="inlineStr">
        <f aca="false">FALSE()</f>
        <is>
          <t/>
        </is>
      </c>
    </row>
    <row r="3029" customFormat="false" ht="15" hidden="false" customHeight="false" outlineLevel="0" collapsed="false">
      <c r="A3029" s="24" t="s">
        <v>15604</v>
      </c>
      <c r="B3029" s="24" t="s">
        <v>15488</v>
      </c>
      <c r="C3029" s="24" t="n">
        <v>2</v>
      </c>
      <c r="D3029" s="108" t="n">
        <v>0</v>
      </c>
      <c r="E3029" s="108" t="n">
        <v>0.676693609624867</v>
      </c>
      <c r="F3029" s="24" t="s">
        <v>14553</v>
      </c>
      <c r="G3029" s="24" t="inlineStr">
        <f aca="false">FALSE()</f>
        <is>
          <t/>
        </is>
      </c>
      <c r="H3029" s="24" t="inlineStr">
        <f aca="false">FALSE()</f>
        <is>
          <t/>
        </is>
      </c>
      <c r="I3029" s="24" t="inlineStr">
        <f aca="false">FALSE()</f>
        <is>
          <t/>
        </is>
      </c>
      <c r="J3029" s="24" t="inlineStr">
        <f aca="false">FALSE()</f>
        <is>
          <t/>
        </is>
      </c>
      <c r="K3029" s="24" t="inlineStr">
        <f aca="false">FALSE()</f>
        <is>
          <t/>
        </is>
      </c>
      <c r="L3029" s="24" t="inlineStr">
        <f aca="false">FALSE()</f>
        <is>
          <t/>
        </is>
      </c>
    </row>
    <row r="3030" customFormat="false" ht="15" hidden="false" customHeight="false" outlineLevel="0" collapsed="false">
      <c r="A3030" s="24" t="s">
        <v>15488</v>
      </c>
      <c r="B3030" s="24" t="s">
        <v>16006</v>
      </c>
      <c r="C3030" s="24" t="n">
        <v>2</v>
      </c>
      <c r="D3030" s="108" t="n">
        <v>0</v>
      </c>
      <c r="E3030" s="108" t="n">
        <v>0.676693609624867</v>
      </c>
      <c r="F3030" s="24" t="s">
        <v>14553</v>
      </c>
      <c r="G3030" s="24" t="inlineStr">
        <f aca="false">FALSE()</f>
        <is>
          <t/>
        </is>
      </c>
      <c r="H3030" s="24" t="inlineStr">
        <f aca="false">FALSE()</f>
        <is>
          <t/>
        </is>
      </c>
      <c r="I3030" s="24" t="inlineStr">
        <f aca="false">FALSE()</f>
        <is>
          <t/>
        </is>
      </c>
      <c r="J3030" s="24" t="inlineStr">
        <f aca="false">FALSE()</f>
        <is>
          <t/>
        </is>
      </c>
      <c r="K3030" s="24" t="inlineStr">
        <f aca="false">FALSE()</f>
        <is>
          <t/>
        </is>
      </c>
      <c r="L3030" s="24" t="inlineStr">
        <f aca="false">FALSE()</f>
        <is>
          <t/>
        </is>
      </c>
    </row>
    <row r="3031" customFormat="false" ht="15" hidden="false" customHeight="false" outlineLevel="0" collapsed="false">
      <c r="A3031" s="24" t="s">
        <v>16006</v>
      </c>
      <c r="B3031" s="24" t="s">
        <v>15488</v>
      </c>
      <c r="C3031" s="24" t="n">
        <v>2</v>
      </c>
      <c r="D3031" s="108" t="n">
        <v>0</v>
      </c>
      <c r="E3031" s="108" t="n">
        <v>0.676693609624867</v>
      </c>
      <c r="F3031" s="24" t="s">
        <v>14553</v>
      </c>
      <c r="G3031" s="24" t="inlineStr">
        <f aca="false">FALSE()</f>
        <is>
          <t/>
        </is>
      </c>
      <c r="H3031" s="24" t="inlineStr">
        <f aca="false">FALSE()</f>
        <is>
          <t/>
        </is>
      </c>
      <c r="I3031" s="24" t="inlineStr">
        <f aca="false">FALSE()</f>
        <is>
          <t/>
        </is>
      </c>
      <c r="J3031" s="24" t="inlineStr">
        <f aca="false">FALSE()</f>
        <is>
          <t/>
        </is>
      </c>
      <c r="K3031" s="24" t="inlineStr">
        <f aca="false">FALSE()</f>
        <is>
          <t/>
        </is>
      </c>
      <c r="L3031" s="24" t="inlineStr">
        <f aca="false">FALSE()</f>
        <is>
          <t/>
        </is>
      </c>
    </row>
    <row r="3032" customFormat="false" ht="15" hidden="false" customHeight="false" outlineLevel="0" collapsed="false">
      <c r="A3032" s="24" t="s">
        <v>15488</v>
      </c>
      <c r="B3032" s="24" t="s">
        <v>338</v>
      </c>
      <c r="C3032" s="24" t="n">
        <v>2</v>
      </c>
      <c r="D3032" s="108" t="n">
        <v>0</v>
      </c>
      <c r="E3032" s="108" t="n">
        <v>0.676693609624867</v>
      </c>
      <c r="F3032" s="24" t="s">
        <v>14553</v>
      </c>
      <c r="G3032" s="24" t="inlineStr">
        <f aca="false">FALSE()</f>
        <is>
          <t/>
        </is>
      </c>
      <c r="H3032" s="24" t="inlineStr">
        <f aca="false">FALSE()</f>
        <is>
          <t/>
        </is>
      </c>
      <c r="I3032" s="24" t="inlineStr">
        <f aca="false">FALSE()</f>
        <is>
          <t/>
        </is>
      </c>
      <c r="J3032" s="24" t="inlineStr">
        <f aca="false">FALSE()</f>
        <is>
          <t/>
        </is>
      </c>
      <c r="K3032" s="24" t="inlineStr">
        <f aca="false">FALSE()</f>
        <is>
          <t/>
        </is>
      </c>
      <c r="L3032" s="24" t="inlineStr">
        <f aca="false">FALSE()</f>
        <is>
          <t/>
        </is>
      </c>
    </row>
    <row r="3033" customFormat="false" ht="15" hidden="false" customHeight="false" outlineLevel="0" collapsed="false">
      <c r="A3033" s="24" t="s">
        <v>338</v>
      </c>
      <c r="B3033" s="24" t="s">
        <v>15187</v>
      </c>
      <c r="C3033" s="24" t="n">
        <v>2</v>
      </c>
      <c r="D3033" s="108" t="n">
        <v>0</v>
      </c>
      <c r="E3033" s="108" t="n">
        <v>0.977723605288848</v>
      </c>
      <c r="F3033" s="24" t="s">
        <v>14553</v>
      </c>
      <c r="G3033" s="24" t="inlineStr">
        <f aca="false">FALSE()</f>
        <is>
          <t/>
        </is>
      </c>
      <c r="H3033" s="24" t="inlineStr">
        <f aca="false">FALSE()</f>
        <is>
          <t/>
        </is>
      </c>
      <c r="I3033" s="24" t="inlineStr">
        <f aca="false">FALSE()</f>
        <is>
          <t/>
        </is>
      </c>
      <c r="J3033" s="24" t="inlineStr">
        <f aca="false">FALSE()</f>
        <is>
          <t/>
        </is>
      </c>
      <c r="K3033" s="24" t="inlineStr">
        <f aca="false">FALSE()</f>
        <is>
          <t/>
        </is>
      </c>
      <c r="L3033" s="24" t="inlineStr">
        <f aca="false">FALSE()</f>
        <is>
          <t/>
        </is>
      </c>
    </row>
    <row r="3034" customFormat="false" ht="15" hidden="false" customHeight="false" outlineLevel="0" collapsed="false">
      <c r="A3034" s="24" t="s">
        <v>15683</v>
      </c>
      <c r="B3034" s="24" t="s">
        <v>16007</v>
      </c>
      <c r="C3034" s="24" t="n">
        <v>2</v>
      </c>
      <c r="D3034" s="108" t="n">
        <v>0</v>
      </c>
      <c r="E3034" s="108" t="n">
        <v>0.954242509439325</v>
      </c>
      <c r="F3034" s="24" t="s">
        <v>14557</v>
      </c>
      <c r="G3034" s="24" t="inlineStr">
        <f aca="false">FALSE()</f>
        <is>
          <t/>
        </is>
      </c>
      <c r="H3034" s="24" t="inlineStr">
        <f aca="false">FALSE()</f>
        <is>
          <t/>
        </is>
      </c>
      <c r="I3034" s="24" t="inlineStr">
        <f aca="false">FALSE()</f>
        <is>
          <t/>
        </is>
      </c>
      <c r="J3034" s="24" t="inlineStr">
        <f aca="false">FALSE()</f>
        <is>
          <t/>
        </is>
      </c>
      <c r="K3034" s="24" t="inlineStr">
        <f aca="false">FALSE()</f>
        <is>
          <t/>
        </is>
      </c>
      <c r="L3034" s="24" t="inlineStr">
        <f aca="false">FALSE()</f>
        <is>
          <t/>
        </is>
      </c>
    </row>
    <row r="3035" customFormat="false" ht="15" hidden="false" customHeight="false" outlineLevel="0" collapsed="false">
      <c r="A3035" s="24" t="s">
        <v>16007</v>
      </c>
      <c r="B3035" s="24" t="s">
        <v>16008</v>
      </c>
      <c r="C3035" s="24" t="n">
        <v>2</v>
      </c>
      <c r="D3035" s="108" t="n">
        <v>0</v>
      </c>
      <c r="E3035" s="108" t="n">
        <v>0.954242509439325</v>
      </c>
      <c r="F3035" s="24" t="s">
        <v>14557</v>
      </c>
      <c r="G3035" s="24" t="inlineStr">
        <f aca="false">FALSE()</f>
        <is>
          <t/>
        </is>
      </c>
      <c r="H3035" s="24" t="inlineStr">
        <f aca="false">FALSE()</f>
        <is>
          <t/>
        </is>
      </c>
      <c r="I3035" s="24" t="inlineStr">
        <f aca="false">FALSE()</f>
        <is>
          <t/>
        </is>
      </c>
      <c r="J3035" s="24" t="inlineStr">
        <f aca="false">FALSE()</f>
        <is>
          <t/>
        </is>
      </c>
      <c r="K3035" s="24" t="n">
        <f aca="false">TRUE()</f>
        <v>1</v>
      </c>
      <c r="L3035" s="24" t="inlineStr">
        <f aca="false">FALSE()</f>
        <is>
          <t/>
        </is>
      </c>
    </row>
    <row r="3036" customFormat="false" ht="15" hidden="false" customHeight="false" outlineLevel="0" collapsed="false">
      <c r="A3036" s="24" t="s">
        <v>16008</v>
      </c>
      <c r="B3036" s="24" t="s">
        <v>15100</v>
      </c>
      <c r="C3036" s="24" t="n">
        <v>2</v>
      </c>
      <c r="D3036" s="108" t="n">
        <v>0</v>
      </c>
      <c r="E3036" s="108" t="n">
        <v>0.954242509439325</v>
      </c>
      <c r="F3036" s="24" t="s">
        <v>14557</v>
      </c>
      <c r="G3036" s="24" t="inlineStr">
        <f aca="false">FALSE()</f>
        <is>
          <t/>
        </is>
      </c>
      <c r="H3036" s="24" t="n">
        <f aca="false">TRUE()</f>
        <v>1</v>
      </c>
      <c r="I3036" s="24" t="inlineStr">
        <f aca="false">FALSE()</f>
        <is>
          <t/>
        </is>
      </c>
      <c r="J3036" s="24" t="inlineStr">
        <f aca="false">FALSE()</f>
        <is>
          <t/>
        </is>
      </c>
      <c r="K3036" s="24" t="n">
        <f aca="false">FALSE()</f>
        <v>0</v>
      </c>
      <c r="L3036" s="24" t="inlineStr">
        <f aca="false">FALSE()</f>
        <is>
          <t/>
        </is>
      </c>
    </row>
    <row r="3037" customFormat="false" ht="15" hidden="false" customHeight="false" outlineLevel="0" collapsed="false">
      <c r="A3037" s="24" t="s">
        <v>15100</v>
      </c>
      <c r="B3037" s="24" t="s">
        <v>15212</v>
      </c>
      <c r="C3037" s="24" t="n">
        <v>2</v>
      </c>
      <c r="D3037" s="108" t="n">
        <v>0</v>
      </c>
      <c r="E3037" s="108" t="n">
        <v>0.954242509439325</v>
      </c>
      <c r="F3037" s="24" t="s">
        <v>14557</v>
      </c>
      <c r="G3037" s="24" t="inlineStr">
        <f aca="false">FALSE()</f>
        <is>
          <t/>
        </is>
      </c>
      <c r="H3037" s="24" t="n">
        <f aca="false">FALSE()</f>
        <v>0</v>
      </c>
      <c r="I3037" s="24" t="inlineStr">
        <f aca="false">FALSE()</f>
        <is>
          <t/>
        </is>
      </c>
      <c r="J3037" s="24" t="inlineStr">
        <f aca="false">FALSE()</f>
        <is>
          <t/>
        </is>
      </c>
      <c r="K3037" s="24" t="inlineStr">
        <f aca="false">FALSE()</f>
        <is>
          <t/>
        </is>
      </c>
      <c r="L3037" s="24" t="inlineStr">
        <f aca="false">FALSE()</f>
        <is>
          <t/>
        </is>
      </c>
    </row>
    <row r="3038" customFormat="false" ht="15" hidden="false" customHeight="false" outlineLevel="0" collapsed="false">
      <c r="A3038" s="24" t="s">
        <v>15212</v>
      </c>
      <c r="B3038" s="24" t="s">
        <v>15075</v>
      </c>
      <c r="C3038" s="24" t="n">
        <v>2</v>
      </c>
      <c r="D3038" s="108" t="n">
        <v>0</v>
      </c>
      <c r="E3038" s="108" t="n">
        <v>0.954242509439325</v>
      </c>
      <c r="F3038" s="24" t="s">
        <v>14557</v>
      </c>
      <c r="G3038" s="24" t="inlineStr">
        <f aca="false">FALSE()</f>
        <is>
          <t/>
        </is>
      </c>
      <c r="H3038" s="24" t="inlineStr">
        <f aca="false">FALSE()</f>
        <is>
          <t/>
        </is>
      </c>
      <c r="I3038" s="24" t="inlineStr">
        <f aca="false">FALSE()</f>
        <is>
          <t/>
        </is>
      </c>
      <c r="J3038" s="24" t="inlineStr">
        <f aca="false">FALSE()</f>
        <is>
          <t/>
        </is>
      </c>
      <c r="K3038" s="24" t="inlineStr">
        <f aca="false">FALSE()</f>
        <is>
          <t/>
        </is>
      </c>
      <c r="L3038" s="24" t="inlineStr">
        <f aca="false">FALSE()</f>
        <is>
          <t/>
        </is>
      </c>
    </row>
    <row r="3039" customFormat="false" ht="15" hidden="false" customHeight="false" outlineLevel="0" collapsed="false">
      <c r="A3039" s="24" t="s">
        <v>15075</v>
      </c>
      <c r="B3039" s="24" t="s">
        <v>338</v>
      </c>
      <c r="C3039" s="24" t="n">
        <v>2</v>
      </c>
      <c r="D3039" s="108" t="n">
        <v>0</v>
      </c>
      <c r="E3039" s="108" t="n">
        <v>0.954242509439325</v>
      </c>
      <c r="F3039" s="24" t="s">
        <v>14557</v>
      </c>
      <c r="G3039" s="24" t="inlineStr">
        <f aca="false">FALSE()</f>
        <is>
          <t/>
        </is>
      </c>
      <c r="H3039" s="24" t="inlineStr">
        <f aca="false">FALSE()</f>
        <is>
          <t/>
        </is>
      </c>
      <c r="I3039" s="24" t="inlineStr">
        <f aca="false">FALSE()</f>
        <is>
          <t/>
        </is>
      </c>
      <c r="J3039" s="24" t="inlineStr">
        <f aca="false">FALSE()</f>
        <is>
          <t/>
        </is>
      </c>
      <c r="K3039" s="24" t="inlineStr">
        <f aca="false">FALSE()</f>
        <is>
          <t/>
        </is>
      </c>
      <c r="L3039" s="24" t="inlineStr">
        <f aca="false">FALSE()</f>
        <is>
          <t/>
        </is>
      </c>
    </row>
    <row r="3040" customFormat="false" ht="15" hidden="false" customHeight="false" outlineLevel="0" collapsed="false">
      <c r="A3040" s="24" t="s">
        <v>338</v>
      </c>
      <c r="B3040" s="24" t="s">
        <v>16009</v>
      </c>
      <c r="C3040" s="24" t="n">
        <v>2</v>
      </c>
      <c r="D3040" s="108" t="n">
        <v>0</v>
      </c>
      <c r="E3040" s="108" t="n">
        <v>0.954242509439325</v>
      </c>
      <c r="F3040" s="24" t="s">
        <v>14557</v>
      </c>
      <c r="G3040" s="24" t="inlineStr">
        <f aca="false">FALSE()</f>
        <is>
          <t/>
        </is>
      </c>
      <c r="H3040" s="24" t="inlineStr">
        <f aca="false">FALSE()</f>
        <is>
          <t/>
        </is>
      </c>
      <c r="I3040" s="24" t="inlineStr">
        <f aca="false">FALSE()</f>
        <is>
          <t/>
        </is>
      </c>
      <c r="J3040" s="24" t="inlineStr">
        <f aca="false">FALSE()</f>
        <is>
          <t/>
        </is>
      </c>
      <c r="K3040" s="24" t="inlineStr">
        <f aca="false">FALSE()</f>
        <is>
          <t/>
        </is>
      </c>
      <c r="L3040" s="24" t="inlineStr">
        <f aca="false">FALSE()</f>
        <is>
          <t/>
        </is>
      </c>
    </row>
    <row r="3041" customFormat="false" ht="15" hidden="false" customHeight="false" outlineLevel="0" collapsed="false">
      <c r="A3041" s="24" t="s">
        <v>16009</v>
      </c>
      <c r="B3041" s="24" t="s">
        <v>4012</v>
      </c>
      <c r="C3041" s="24" t="n">
        <v>2</v>
      </c>
      <c r="D3041" s="108" t="n">
        <v>0</v>
      </c>
      <c r="E3041" s="108" t="n">
        <v>0.954242509439325</v>
      </c>
      <c r="F3041" s="24" t="s">
        <v>14557</v>
      </c>
      <c r="G3041" s="24" t="inlineStr">
        <f aca="false">FALSE()</f>
        <is>
          <t/>
        </is>
      </c>
      <c r="H3041" s="24" t="inlineStr">
        <f aca="false">FALSE()</f>
        <is>
          <t/>
        </is>
      </c>
      <c r="I3041" s="24" t="inlineStr">
        <f aca="false">FALSE()</f>
        <is>
          <t/>
        </is>
      </c>
      <c r="J3041" s="24" t="inlineStr">
        <f aca="false">FALSE()</f>
        <is>
          <t/>
        </is>
      </c>
      <c r="K3041" s="24" t="inlineStr">
        <f aca="false">FALSE()</f>
        <is>
          <t/>
        </is>
      </c>
      <c r="L3041" s="24" t="inlineStr">
        <f aca="false">FALSE()</f>
        <is>
          <t/>
        </is>
      </c>
    </row>
    <row r="3042" customFormat="false" ht="15" hidden="false" customHeight="false" outlineLevel="0" collapsed="false">
      <c r="A3042" s="24" t="s">
        <v>4012</v>
      </c>
      <c r="B3042" s="24" t="s">
        <v>1759</v>
      </c>
      <c r="C3042" s="24" t="n">
        <v>2</v>
      </c>
      <c r="D3042" s="108" t="n">
        <v>0</v>
      </c>
      <c r="E3042" s="108" t="n">
        <v>0.954242509439325</v>
      </c>
      <c r="F3042" s="24" t="s">
        <v>14557</v>
      </c>
      <c r="G3042" s="24" t="inlineStr">
        <f aca="false">FALSE()</f>
        <is>
          <t/>
        </is>
      </c>
      <c r="H3042" s="24" t="inlineStr">
        <f aca="false">FALSE()</f>
        <is>
          <t/>
        </is>
      </c>
      <c r="I3042" s="24" t="inlineStr">
        <f aca="false">FALSE()</f>
        <is>
          <t/>
        </is>
      </c>
      <c r="J3042" s="24" t="inlineStr">
        <f aca="false">FALSE()</f>
        <is>
          <t/>
        </is>
      </c>
      <c r="K3042" s="24" t="inlineStr">
        <f aca="false">FALSE()</f>
        <is>
          <t/>
        </is>
      </c>
      <c r="L3042" s="24" t="inlineStr">
        <f aca="false">FALSE()</f>
        <is>
          <t/>
        </is>
      </c>
    </row>
    <row r="3043" customFormat="false" ht="15" hidden="false" customHeight="false" outlineLevel="0" collapsed="false">
      <c r="A3043" s="24" t="s">
        <v>16013</v>
      </c>
      <c r="B3043" s="24" t="s">
        <v>16014</v>
      </c>
      <c r="C3043" s="24" t="n">
        <v>2</v>
      </c>
      <c r="D3043" s="108" t="n">
        <v>0.0135454814658216</v>
      </c>
      <c r="E3043" s="108" t="n">
        <v>1.06069784035361</v>
      </c>
      <c r="F3043" s="24" t="s">
        <v>14568</v>
      </c>
      <c r="G3043" s="24" t="inlineStr">
        <f aca="false">FALSE()</f>
        <is>
          <t/>
        </is>
      </c>
      <c r="H3043" s="24" t="inlineStr">
        <f aca="false">FALSE()</f>
        <is>
          <t/>
        </is>
      </c>
      <c r="I3043" s="24" t="inlineStr">
        <f aca="false">FALSE()</f>
        <is>
          <t/>
        </is>
      </c>
      <c r="J3043" s="24" t="inlineStr">
        <f aca="false">FALSE()</f>
        <is>
          <t/>
        </is>
      </c>
      <c r="K3043" s="24" t="inlineStr">
        <f aca="false">FALSE()</f>
        <is>
          <t/>
        </is>
      </c>
      <c r="L3043" s="24" t="inlineStr">
        <f aca="false">FALSE()</f>
        <is>
          <t/>
        </is>
      </c>
    </row>
    <row r="3044" customFormat="false" ht="15" hidden="false" customHeight="false" outlineLevel="0" collapsed="false">
      <c r="A3044" s="24" t="s">
        <v>16014</v>
      </c>
      <c r="B3044" s="24" t="s">
        <v>15099</v>
      </c>
      <c r="C3044" s="24" t="n">
        <v>2</v>
      </c>
      <c r="D3044" s="108" t="n">
        <v>0.0135454814658216</v>
      </c>
      <c r="E3044" s="108" t="n">
        <v>0.88460658129793</v>
      </c>
      <c r="F3044" s="24" t="s">
        <v>14568</v>
      </c>
      <c r="G3044" s="24" t="inlineStr">
        <f aca="false">FALSE()</f>
        <is>
          <t/>
        </is>
      </c>
      <c r="H3044" s="24" t="inlineStr">
        <f aca="false">FALSE()</f>
        <is>
          <t/>
        </is>
      </c>
      <c r="I3044" s="24" t="inlineStr">
        <f aca="false">FALSE()</f>
        <is>
          <t/>
        </is>
      </c>
      <c r="J3044" s="24" t="inlineStr">
        <f aca="false">FALSE()</f>
        <is>
          <t/>
        </is>
      </c>
      <c r="K3044" s="24" t="inlineStr">
        <f aca="false">FALSE()</f>
        <is>
          <t/>
        </is>
      </c>
      <c r="L3044" s="24" t="inlineStr">
        <f aca="false">FALSE()</f>
        <is>
          <t/>
        </is>
      </c>
    </row>
    <row r="3045" customFormat="false" ht="15" hidden="false" customHeight="false" outlineLevel="0" collapsed="false">
      <c r="A3045" s="24" t="s">
        <v>15099</v>
      </c>
      <c r="B3045" s="24" t="s">
        <v>338</v>
      </c>
      <c r="C3045" s="24" t="n">
        <v>2</v>
      </c>
      <c r="D3045" s="108" t="n">
        <v>0.0135454814658216</v>
      </c>
      <c r="E3045" s="108" t="n">
        <v>0.708515322242249</v>
      </c>
      <c r="F3045" s="24" t="s">
        <v>14568</v>
      </c>
      <c r="G3045" s="24" t="inlineStr">
        <f aca="false">FALSE()</f>
        <is>
          <t/>
        </is>
      </c>
      <c r="H3045" s="24" t="inlineStr">
        <f aca="false">FALSE()</f>
        <is>
          <t/>
        </is>
      </c>
      <c r="I3045" s="24" t="inlineStr">
        <f aca="false">FALSE()</f>
        <is>
          <t/>
        </is>
      </c>
      <c r="J3045" s="24" t="inlineStr">
        <f aca="false">FALSE()</f>
        <is>
          <t/>
        </is>
      </c>
      <c r="K3045" s="24" t="inlineStr">
        <f aca="false">FALSE()</f>
        <is>
          <t/>
        </is>
      </c>
      <c r="L3045" s="24" t="inlineStr">
        <f aca="false">FALSE()</f>
        <is>
          <t/>
        </is>
      </c>
    </row>
    <row r="3046" customFormat="false" ht="15" hidden="false" customHeight="false" outlineLevel="0" collapsed="false">
      <c r="A3046" s="24" t="s">
        <v>338</v>
      </c>
      <c r="B3046" s="24" t="s">
        <v>16015</v>
      </c>
      <c r="C3046" s="24" t="n">
        <v>2</v>
      </c>
      <c r="D3046" s="108" t="n">
        <v>0.0135454814658216</v>
      </c>
      <c r="E3046" s="108" t="n">
        <v>0.88460658129793</v>
      </c>
      <c r="F3046" s="24" t="s">
        <v>14568</v>
      </c>
      <c r="G3046" s="24" t="inlineStr">
        <f aca="false">FALSE()</f>
        <is>
          <t/>
        </is>
      </c>
      <c r="H3046" s="24" t="inlineStr">
        <f aca="false">FALSE()</f>
        <is>
          <t/>
        </is>
      </c>
      <c r="I3046" s="24" t="inlineStr">
        <f aca="false">FALSE()</f>
        <is>
          <t/>
        </is>
      </c>
      <c r="J3046" s="24" t="inlineStr">
        <f aca="false">FALSE()</f>
        <is>
          <t/>
        </is>
      </c>
      <c r="K3046" s="24" t="inlineStr">
        <f aca="false">FALSE()</f>
        <is>
          <t/>
        </is>
      </c>
      <c r="L3046" s="24" t="inlineStr">
        <f aca="false">FALSE()</f>
        <is>
          <t/>
        </is>
      </c>
    </row>
    <row r="3047" customFormat="false" ht="15" hidden="false" customHeight="false" outlineLevel="0" collapsed="false">
      <c r="A3047" s="24" t="s">
        <v>16015</v>
      </c>
      <c r="B3047" s="24" t="s">
        <v>16016</v>
      </c>
      <c r="C3047" s="24" t="n">
        <v>2</v>
      </c>
      <c r="D3047" s="108" t="n">
        <v>0.0135454814658216</v>
      </c>
      <c r="E3047" s="108" t="n">
        <v>1.06069784035361</v>
      </c>
      <c r="F3047" s="24" t="s">
        <v>14568</v>
      </c>
      <c r="G3047" s="24" t="inlineStr">
        <f aca="false">FALSE()</f>
        <is>
          <t/>
        </is>
      </c>
      <c r="H3047" s="24" t="inlineStr">
        <f aca="false">FALSE()</f>
        <is>
          <t/>
        </is>
      </c>
      <c r="I3047" s="24" t="inlineStr">
        <f aca="false">FALSE()</f>
        <is>
          <t/>
        </is>
      </c>
      <c r="J3047" s="24" t="inlineStr">
        <f aca="false">FALSE()</f>
        <is>
          <t/>
        </is>
      </c>
      <c r="K3047" s="24" t="inlineStr">
        <f aca="false">FALSE()</f>
        <is>
          <t/>
        </is>
      </c>
      <c r="L3047" s="24" t="inlineStr">
        <f aca="false">FALSE()</f>
        <is>
          <t/>
        </is>
      </c>
    </row>
    <row r="3048" customFormat="false" ht="15" hidden="false" customHeight="false" outlineLevel="0" collapsed="false">
      <c r="A3048" s="24" t="s">
        <v>16016</v>
      </c>
      <c r="B3048" s="24" t="s">
        <v>16017</v>
      </c>
      <c r="C3048" s="24" t="n">
        <v>2</v>
      </c>
      <c r="D3048" s="108" t="n">
        <v>0.0135454814658216</v>
      </c>
      <c r="E3048" s="108" t="n">
        <v>1.06069784035361</v>
      </c>
      <c r="F3048" s="24" t="s">
        <v>14568</v>
      </c>
      <c r="G3048" s="24" t="inlineStr">
        <f aca="false">FALSE()</f>
        <is>
          <t/>
        </is>
      </c>
      <c r="H3048" s="24" t="inlineStr">
        <f aca="false">FALSE()</f>
        <is>
          <t/>
        </is>
      </c>
      <c r="I3048" s="24" t="inlineStr">
        <f aca="false">FALSE()</f>
        <is>
          <t/>
        </is>
      </c>
      <c r="J3048" s="24" t="inlineStr">
        <f aca="false">FALSE()</f>
        <is>
          <t/>
        </is>
      </c>
      <c r="K3048" s="24" t="n">
        <f aca="false">TRUE()</f>
        <v>1</v>
      </c>
      <c r="L3048" s="24" t="inlineStr">
        <f aca="false">FALSE()</f>
        <is>
          <t/>
        </is>
      </c>
    </row>
    <row r="3049" customFormat="false" ht="15" hidden="false" customHeight="false" outlineLevel="0" collapsed="false">
      <c r="A3049" s="24" t="s">
        <v>15090</v>
      </c>
      <c r="B3049" s="24" t="s">
        <v>15188</v>
      </c>
      <c r="C3049" s="24" t="n">
        <v>2</v>
      </c>
      <c r="D3049" s="108" t="n">
        <v>0</v>
      </c>
      <c r="E3049" s="108" t="n">
        <v>1.06069784035361</v>
      </c>
      <c r="F3049" s="24" t="s">
        <v>14577</v>
      </c>
      <c r="G3049" s="24" t="inlineStr">
        <f aca="false">FALSE()</f>
        <is>
          <t/>
        </is>
      </c>
      <c r="H3049" s="24" t="inlineStr">
        <f aca="false">FALSE()</f>
        <is>
          <t/>
        </is>
      </c>
      <c r="I3049" s="24" t="inlineStr">
        <f aca="false">FALSE()</f>
        <is>
          <t/>
        </is>
      </c>
      <c r="J3049" s="24" t="inlineStr">
        <f aca="false">FALSE()</f>
        <is>
          <t/>
        </is>
      </c>
      <c r="K3049" s="24" t="n">
        <f aca="false">FALSE()</f>
        <v>0</v>
      </c>
      <c r="L3049" s="24" t="inlineStr">
        <f aca="false">FALSE()</f>
        <is>
          <t/>
        </is>
      </c>
    </row>
    <row r="3050" customFormat="false" ht="15" hidden="false" customHeight="false" outlineLevel="0" collapsed="false">
      <c r="A3050" s="24" t="s">
        <v>15188</v>
      </c>
      <c r="B3050" s="24" t="s">
        <v>14818</v>
      </c>
      <c r="C3050" s="24" t="n">
        <v>2</v>
      </c>
      <c r="D3050" s="108" t="n">
        <v>0</v>
      </c>
      <c r="E3050" s="108" t="n">
        <v>1.06069784035361</v>
      </c>
      <c r="F3050" s="24" t="s">
        <v>14577</v>
      </c>
      <c r="G3050" s="24" t="inlineStr">
        <f aca="false">FALSE()</f>
        <is>
          <t/>
        </is>
      </c>
      <c r="H3050" s="24" t="inlineStr">
        <f aca="false">FALSE()</f>
        <is>
          <t/>
        </is>
      </c>
      <c r="I3050" s="24" t="inlineStr">
        <f aca="false">FALSE()</f>
        <is>
          <t/>
        </is>
      </c>
      <c r="J3050" s="24" t="inlineStr">
        <f aca="false">FALSE()</f>
        <is>
          <t/>
        </is>
      </c>
      <c r="K3050" s="24" t="inlineStr">
        <f aca="false">FALSE()</f>
        <is>
          <t/>
        </is>
      </c>
      <c r="L3050" s="24" t="inlineStr">
        <f aca="false">FALSE()</f>
        <is>
          <t/>
        </is>
      </c>
    </row>
    <row r="3051" customFormat="false" ht="15" hidden="false" customHeight="false" outlineLevel="0" collapsed="false">
      <c r="A3051" s="24" t="s">
        <v>14818</v>
      </c>
      <c r="B3051" s="24" t="s">
        <v>15391</v>
      </c>
      <c r="C3051" s="24" t="n">
        <v>2</v>
      </c>
      <c r="D3051" s="108" t="n">
        <v>0</v>
      </c>
      <c r="E3051" s="108" t="n">
        <v>1.06069784035361</v>
      </c>
      <c r="F3051" s="24" t="s">
        <v>14577</v>
      </c>
      <c r="G3051" s="24" t="inlineStr">
        <f aca="false">FALSE()</f>
        <is>
          <t/>
        </is>
      </c>
      <c r="H3051" s="24" t="inlineStr">
        <f aca="false">FALSE()</f>
        <is>
          <t/>
        </is>
      </c>
      <c r="I3051" s="24" t="inlineStr">
        <f aca="false">FALSE()</f>
        <is>
          <t/>
        </is>
      </c>
      <c r="J3051" s="24" t="inlineStr">
        <f aca="false">FALSE()</f>
        <is>
          <t/>
        </is>
      </c>
      <c r="K3051" s="24" t="inlineStr">
        <f aca="false">FALSE()</f>
        <is>
          <t/>
        </is>
      </c>
      <c r="L3051" s="24" t="inlineStr">
        <f aca="false">FALSE()</f>
        <is>
          <t/>
        </is>
      </c>
    </row>
    <row r="3052" customFormat="false" ht="15" hidden="false" customHeight="false" outlineLevel="0" collapsed="false">
      <c r="A3052" s="24" t="s">
        <v>15391</v>
      </c>
      <c r="B3052" s="24" t="s">
        <v>16030</v>
      </c>
      <c r="C3052" s="24" t="n">
        <v>2</v>
      </c>
      <c r="D3052" s="108" t="n">
        <v>0</v>
      </c>
      <c r="E3052" s="108" t="n">
        <v>1.06069784035361</v>
      </c>
      <c r="F3052" s="24" t="s">
        <v>14577</v>
      </c>
      <c r="G3052" s="24" t="inlineStr">
        <f aca="false">FALSE()</f>
        <is>
          <t/>
        </is>
      </c>
      <c r="H3052" s="24" t="inlineStr">
        <f aca="false">FALSE()</f>
        <is>
          <t/>
        </is>
      </c>
      <c r="I3052" s="24" t="inlineStr">
        <f aca="false">FALSE()</f>
        <is>
          <t/>
        </is>
      </c>
      <c r="J3052" s="24" t="inlineStr">
        <f aca="false">FALSE()</f>
        <is>
          <t/>
        </is>
      </c>
      <c r="K3052" s="24" t="inlineStr">
        <f aca="false">FALSE()</f>
        <is>
          <t/>
        </is>
      </c>
      <c r="L3052" s="24" t="inlineStr">
        <f aca="false">FALSE()</f>
        <is>
          <t/>
        </is>
      </c>
    </row>
    <row r="3053" customFormat="false" ht="15" hidden="false" customHeight="false" outlineLevel="0" collapsed="false">
      <c r="A3053" s="24" t="s">
        <v>16030</v>
      </c>
      <c r="B3053" s="24" t="s">
        <v>298</v>
      </c>
      <c r="C3053" s="24" t="n">
        <v>2</v>
      </c>
      <c r="D3053" s="108" t="n">
        <v>0</v>
      </c>
      <c r="E3053" s="108" t="n">
        <v>1.06069784035361</v>
      </c>
      <c r="F3053" s="24" t="s">
        <v>14577</v>
      </c>
      <c r="G3053" s="24" t="inlineStr">
        <f aca="false">FALSE()</f>
        <is>
          <t/>
        </is>
      </c>
      <c r="H3053" s="24" t="inlineStr">
        <f aca="false">FALSE()</f>
        <is>
          <t/>
        </is>
      </c>
      <c r="I3053" s="24" t="inlineStr">
        <f aca="false">FALSE()</f>
        <is>
          <t/>
        </is>
      </c>
      <c r="J3053" s="24" t="inlineStr">
        <f aca="false">FALSE()</f>
        <is>
          <t/>
        </is>
      </c>
      <c r="K3053" s="24" t="inlineStr">
        <f aca="false">FALSE()</f>
        <is>
          <t/>
        </is>
      </c>
      <c r="L3053" s="24" t="inlineStr">
        <f aca="false">FALSE()</f>
        <is>
          <t/>
        </is>
      </c>
    </row>
    <row r="3054" customFormat="false" ht="15" hidden="false" customHeight="false" outlineLevel="0" collapsed="false">
      <c r="A3054" s="24" t="s">
        <v>298</v>
      </c>
      <c r="B3054" s="24" t="s">
        <v>15662</v>
      </c>
      <c r="C3054" s="24" t="n">
        <v>2</v>
      </c>
      <c r="D3054" s="108" t="n">
        <v>0</v>
      </c>
      <c r="E3054" s="108" t="n">
        <v>1.06069784035361</v>
      </c>
      <c r="F3054" s="24" t="s">
        <v>14577</v>
      </c>
      <c r="G3054" s="24" t="inlineStr">
        <f aca="false">FALSE()</f>
        <is>
          <t/>
        </is>
      </c>
      <c r="H3054" s="24" t="inlineStr">
        <f aca="false">FALSE()</f>
        <is>
          <t/>
        </is>
      </c>
      <c r="I3054" s="24" t="inlineStr">
        <f aca="false">FALSE()</f>
        <is>
          <t/>
        </is>
      </c>
      <c r="J3054" s="24" t="inlineStr">
        <f aca="false">FALSE()</f>
        <is>
          <t/>
        </is>
      </c>
      <c r="K3054" s="24" t="inlineStr">
        <f aca="false">FALSE()</f>
        <is>
          <t/>
        </is>
      </c>
      <c r="L3054" s="24" t="inlineStr">
        <f aca="false">FALSE()</f>
        <is>
          <t/>
        </is>
      </c>
    </row>
    <row r="3055" customFormat="false" ht="15" hidden="false" customHeight="false" outlineLevel="0" collapsed="false">
      <c r="A3055" s="24" t="s">
        <v>15662</v>
      </c>
      <c r="B3055" s="24" t="s">
        <v>15663</v>
      </c>
      <c r="C3055" s="24" t="n">
        <v>2</v>
      </c>
      <c r="D3055" s="108" t="n">
        <v>0</v>
      </c>
      <c r="E3055" s="108" t="n">
        <v>1.06069784035361</v>
      </c>
      <c r="F3055" s="24" t="s">
        <v>14577</v>
      </c>
      <c r="G3055" s="24" t="inlineStr">
        <f aca="false">FALSE()</f>
        <is>
          <t/>
        </is>
      </c>
      <c r="H3055" s="24" t="inlineStr">
        <f aca="false">FALSE()</f>
        <is>
          <t/>
        </is>
      </c>
      <c r="I3055" s="24" t="inlineStr">
        <f aca="false">FALSE()</f>
        <is>
          <t/>
        </is>
      </c>
      <c r="J3055" s="24" t="inlineStr">
        <f aca="false">FALSE()</f>
        <is>
          <t/>
        </is>
      </c>
      <c r="K3055" s="24" t="inlineStr">
        <f aca="false">FALSE()</f>
        <is>
          <t/>
        </is>
      </c>
      <c r="L3055" s="24" t="inlineStr">
        <f aca="false">FALSE()</f>
        <is>
          <t/>
        </is>
      </c>
    </row>
    <row r="3056" customFormat="false" ht="15" hidden="false" customHeight="false" outlineLevel="0" collapsed="false">
      <c r="A3056" s="24" t="s">
        <v>15663</v>
      </c>
      <c r="B3056" s="24" t="s">
        <v>16031</v>
      </c>
      <c r="C3056" s="24" t="n">
        <v>2</v>
      </c>
      <c r="D3056" s="108" t="n">
        <v>0</v>
      </c>
      <c r="E3056" s="108" t="n">
        <v>1.06069784035361</v>
      </c>
      <c r="F3056" s="24" t="s">
        <v>14577</v>
      </c>
      <c r="G3056" s="24" t="inlineStr">
        <f aca="false">FALSE()</f>
        <is>
          <t/>
        </is>
      </c>
      <c r="H3056" s="24" t="inlineStr">
        <f aca="false">FALSE()</f>
        <is>
          <t/>
        </is>
      </c>
      <c r="I3056" s="24" t="inlineStr">
        <f aca="false">FALSE()</f>
        <is>
          <t/>
        </is>
      </c>
      <c r="J3056" s="24" t="inlineStr">
        <f aca="false">FALSE()</f>
        <is>
          <t/>
        </is>
      </c>
      <c r="K3056" s="24" t="inlineStr">
        <f aca="false">FALSE()</f>
        <is>
          <t/>
        </is>
      </c>
      <c r="L3056" s="24" t="inlineStr">
        <f aca="false">FALSE()</f>
        <is>
          <t/>
        </is>
      </c>
    </row>
    <row r="3057" customFormat="false" ht="15" hidden="false" customHeight="false" outlineLevel="0" collapsed="false">
      <c r="A3057" s="24" t="s">
        <v>16031</v>
      </c>
      <c r="B3057" s="24" t="s">
        <v>15460</v>
      </c>
      <c r="C3057" s="24" t="n">
        <v>2</v>
      </c>
      <c r="D3057" s="108" t="n">
        <v>0</v>
      </c>
      <c r="E3057" s="108" t="n">
        <v>1.06069784035361</v>
      </c>
      <c r="F3057" s="24" t="s">
        <v>14577</v>
      </c>
      <c r="G3057" s="24" t="inlineStr">
        <f aca="false">FALSE()</f>
        <is>
          <t/>
        </is>
      </c>
      <c r="H3057" s="24" t="inlineStr">
        <f aca="false">FALSE()</f>
        <is>
          <t/>
        </is>
      </c>
      <c r="I3057" s="24" t="inlineStr">
        <f aca="false">FALSE()</f>
        <is>
          <t/>
        </is>
      </c>
      <c r="J3057" s="24" t="inlineStr">
        <f aca="false">FALSE()</f>
        <is>
          <t/>
        </is>
      </c>
      <c r="K3057" s="24" t="inlineStr">
        <f aca="false">FALSE()</f>
        <is>
          <t/>
        </is>
      </c>
      <c r="L3057" s="24" t="inlineStr">
        <f aca="false">FALSE()</f>
        <is>
          <t/>
        </is>
      </c>
    </row>
    <row r="3058" customFormat="false" ht="15" hidden="false" customHeight="false" outlineLevel="0" collapsed="false">
      <c r="A3058" s="24" t="s">
        <v>15460</v>
      </c>
      <c r="B3058" s="24" t="s">
        <v>1267</v>
      </c>
      <c r="C3058" s="24" t="n">
        <v>2</v>
      </c>
      <c r="D3058" s="108" t="n">
        <v>0</v>
      </c>
      <c r="E3058" s="108" t="n">
        <v>1.06069784035361</v>
      </c>
      <c r="F3058" s="24" t="s">
        <v>14577</v>
      </c>
      <c r="G3058" s="24" t="inlineStr">
        <f aca="false">FALSE()</f>
        <is>
          <t/>
        </is>
      </c>
      <c r="H3058" s="24" t="inlineStr">
        <f aca="false">FALSE()</f>
        <is>
          <t/>
        </is>
      </c>
      <c r="I3058" s="24" t="inlineStr">
        <f aca="false">FALSE()</f>
        <is>
          <t/>
        </is>
      </c>
      <c r="J3058" s="24" t="inlineStr">
        <f aca="false">FALSE()</f>
        <is>
          <t/>
        </is>
      </c>
      <c r="K3058" s="24" t="inlineStr">
        <f aca="false">FALSE()</f>
        <is>
          <t/>
        </is>
      </c>
      <c r="L3058" s="24" t="inlineStr">
        <f aca="false">FALSE()</f>
        <is>
          <t/>
        </is>
      </c>
    </row>
    <row r="3059" customFormat="false" ht="15" hidden="false" customHeight="false" outlineLevel="0" collapsed="false">
      <c r="A3059" s="24" t="s">
        <v>16053</v>
      </c>
      <c r="B3059" s="24" t="s">
        <v>16054</v>
      </c>
      <c r="C3059" s="24" t="n">
        <v>2</v>
      </c>
      <c r="D3059" s="108" t="n">
        <v>0</v>
      </c>
      <c r="E3059" s="108" t="n">
        <v>0.954242509439325</v>
      </c>
      <c r="F3059" s="24" t="s">
        <v>14589</v>
      </c>
      <c r="G3059" s="24" t="inlineStr">
        <f aca="false">FALSE()</f>
        <is>
          <t/>
        </is>
      </c>
      <c r="H3059" s="24" t="inlineStr">
        <f aca="false">FALSE()</f>
        <is>
          <t/>
        </is>
      </c>
      <c r="I3059" s="24" t="inlineStr">
        <f aca="false">FALSE()</f>
        <is>
          <t/>
        </is>
      </c>
      <c r="J3059" s="24" t="inlineStr">
        <f aca="false">FALSE()</f>
        <is>
          <t/>
        </is>
      </c>
      <c r="K3059" s="24" t="inlineStr">
        <f aca="false">FALSE()</f>
        <is>
          <t/>
        </is>
      </c>
      <c r="L3059" s="24" t="inlineStr">
        <f aca="false">FALSE()</f>
        <is>
          <t/>
        </is>
      </c>
    </row>
    <row r="3060" customFormat="false" ht="15" hidden="false" customHeight="false" outlineLevel="0" collapsed="false">
      <c r="A3060" s="24" t="s">
        <v>16054</v>
      </c>
      <c r="B3060" s="24" t="s">
        <v>16055</v>
      </c>
      <c r="C3060" s="24" t="n">
        <v>2</v>
      </c>
      <c r="D3060" s="108" t="n">
        <v>0</v>
      </c>
      <c r="E3060" s="108" t="n">
        <v>0.954242509439325</v>
      </c>
      <c r="F3060" s="24" t="s">
        <v>14589</v>
      </c>
      <c r="G3060" s="24" t="inlineStr">
        <f aca="false">FALSE()</f>
        <is>
          <t/>
        </is>
      </c>
      <c r="H3060" s="24" t="inlineStr">
        <f aca="false">FALSE()</f>
        <is>
          <t/>
        </is>
      </c>
      <c r="I3060" s="24" t="inlineStr">
        <f aca="false">FALSE()</f>
        <is>
          <t/>
        </is>
      </c>
      <c r="J3060" s="24" t="inlineStr">
        <f aca="false">FALSE()</f>
        <is>
          <t/>
        </is>
      </c>
      <c r="K3060" s="24" t="inlineStr">
        <f aca="false">FALSE()</f>
        <is>
          <t/>
        </is>
      </c>
      <c r="L3060" s="24" t="inlineStr">
        <f aca="false">FALSE()</f>
        <is>
          <t/>
        </is>
      </c>
    </row>
    <row r="3061" customFormat="false" ht="15" hidden="false" customHeight="false" outlineLevel="0" collapsed="false">
      <c r="A3061" s="24" t="s">
        <v>16055</v>
      </c>
      <c r="B3061" s="24" t="s">
        <v>15596</v>
      </c>
      <c r="C3061" s="24" t="n">
        <v>2</v>
      </c>
      <c r="D3061" s="108" t="n">
        <v>0</v>
      </c>
      <c r="E3061" s="108" t="n">
        <v>0.954242509439325</v>
      </c>
      <c r="F3061" s="24" t="s">
        <v>14589</v>
      </c>
      <c r="G3061" s="24" t="inlineStr">
        <f aca="false">FALSE()</f>
        <is>
          <t/>
        </is>
      </c>
      <c r="H3061" s="24" t="inlineStr">
        <f aca="false">FALSE()</f>
        <is>
          <t/>
        </is>
      </c>
      <c r="I3061" s="24" t="inlineStr">
        <f aca="false">FALSE()</f>
        <is>
          <t/>
        </is>
      </c>
      <c r="J3061" s="24" t="inlineStr">
        <f aca="false">FALSE()</f>
        <is>
          <t/>
        </is>
      </c>
      <c r="K3061" s="24" t="inlineStr">
        <f aca="false">FALSE()</f>
        <is>
          <t/>
        </is>
      </c>
      <c r="L3061" s="24" t="inlineStr">
        <f aca="false">FALSE()</f>
        <is>
          <t/>
        </is>
      </c>
    </row>
    <row r="3062" customFormat="false" ht="15" hidden="false" customHeight="false" outlineLevel="0" collapsed="false">
      <c r="A3062" s="24" t="s">
        <v>15596</v>
      </c>
      <c r="B3062" s="24" t="s">
        <v>16056</v>
      </c>
      <c r="C3062" s="24" t="n">
        <v>2</v>
      </c>
      <c r="D3062" s="108" t="n">
        <v>0</v>
      </c>
      <c r="E3062" s="108" t="n">
        <v>0.954242509439325</v>
      </c>
      <c r="F3062" s="24" t="s">
        <v>14589</v>
      </c>
      <c r="G3062" s="24" t="inlineStr">
        <f aca="false">FALSE()</f>
        <is>
          <t/>
        </is>
      </c>
      <c r="H3062" s="24" t="inlineStr">
        <f aca="false">FALSE()</f>
        <is>
          <t/>
        </is>
      </c>
      <c r="I3062" s="24" t="inlineStr">
        <f aca="false">FALSE()</f>
        <is>
          <t/>
        </is>
      </c>
      <c r="J3062" s="24" t="inlineStr">
        <f aca="false">FALSE()</f>
        <is>
          <t/>
        </is>
      </c>
      <c r="K3062" s="24" t="n">
        <f aca="false">TRUE()</f>
        <v>1</v>
      </c>
      <c r="L3062" s="24" t="inlineStr">
        <f aca="false">FALSE()</f>
        <is>
          <t/>
        </is>
      </c>
    </row>
    <row r="3063" customFormat="false" ht="15" hidden="false" customHeight="false" outlineLevel="0" collapsed="false">
      <c r="A3063" s="24" t="s">
        <v>16056</v>
      </c>
      <c r="B3063" s="24" t="s">
        <v>15383</v>
      </c>
      <c r="C3063" s="24" t="n">
        <v>2</v>
      </c>
      <c r="D3063" s="108" t="n">
        <v>0</v>
      </c>
      <c r="E3063" s="108" t="n">
        <v>0.954242509439325</v>
      </c>
      <c r="F3063" s="24" t="s">
        <v>14589</v>
      </c>
      <c r="G3063" s="24" t="inlineStr">
        <f aca="false">FALSE()</f>
        <is>
          <t/>
        </is>
      </c>
      <c r="H3063" s="24" t="n">
        <f aca="false">TRUE()</f>
        <v>1</v>
      </c>
      <c r="I3063" s="24" t="inlineStr">
        <f aca="false">FALSE()</f>
        <is>
          <t/>
        </is>
      </c>
      <c r="J3063" s="24" t="inlineStr">
        <f aca="false">FALSE()</f>
        <is>
          <t/>
        </is>
      </c>
      <c r="K3063" s="24" t="n">
        <f aca="false">FALSE()</f>
        <v>0</v>
      </c>
      <c r="L3063" s="24" t="inlineStr">
        <f aca="false">FALSE()</f>
        <is>
          <t/>
        </is>
      </c>
    </row>
    <row r="3064" customFormat="false" ht="15" hidden="false" customHeight="false" outlineLevel="0" collapsed="false">
      <c r="A3064" s="24" t="s">
        <v>15383</v>
      </c>
      <c r="B3064" s="24" t="s">
        <v>338</v>
      </c>
      <c r="C3064" s="24" t="n">
        <v>2</v>
      </c>
      <c r="D3064" s="108" t="n">
        <v>0</v>
      </c>
      <c r="E3064" s="108" t="n">
        <v>0.954242509439325</v>
      </c>
      <c r="F3064" s="24" t="s">
        <v>14589</v>
      </c>
      <c r="G3064" s="24" t="inlineStr">
        <f aca="false">FALSE()</f>
        <is>
          <t/>
        </is>
      </c>
      <c r="H3064" s="24" t="n">
        <f aca="false">FALSE()</f>
        <v>0</v>
      </c>
      <c r="I3064" s="24" t="inlineStr">
        <f aca="false">FALSE()</f>
        <is>
          <t/>
        </is>
      </c>
      <c r="J3064" s="24" t="inlineStr">
        <f aca="false">FALSE()</f>
        <is>
          <t/>
        </is>
      </c>
      <c r="K3064" s="24" t="inlineStr">
        <f aca="false">FALSE()</f>
        <is>
          <t/>
        </is>
      </c>
      <c r="L3064" s="24" t="inlineStr">
        <f aca="false">FALSE()</f>
        <is>
          <t/>
        </is>
      </c>
    </row>
    <row r="3065" customFormat="false" ht="15" hidden="false" customHeight="false" outlineLevel="0" collapsed="false">
      <c r="A3065" s="24" t="s">
        <v>338</v>
      </c>
      <c r="B3065" s="24" t="s">
        <v>15076</v>
      </c>
      <c r="C3065" s="24" t="n">
        <v>2</v>
      </c>
      <c r="D3065" s="108" t="n">
        <v>0</v>
      </c>
      <c r="E3065" s="108" t="n">
        <v>0.954242509439325</v>
      </c>
      <c r="F3065" s="24" t="s">
        <v>14589</v>
      </c>
      <c r="G3065" s="24" t="inlineStr">
        <f aca="false">FALSE()</f>
        <is>
          <t/>
        </is>
      </c>
      <c r="H3065" s="24" t="inlineStr">
        <f aca="false">FALSE()</f>
        <is>
          <t/>
        </is>
      </c>
      <c r="I3065" s="24" t="inlineStr">
        <f aca="false">FALSE()</f>
        <is>
          <t/>
        </is>
      </c>
      <c r="J3065" s="24" t="inlineStr">
        <f aca="false">FALSE()</f>
        <is>
          <t/>
        </is>
      </c>
      <c r="K3065" s="24" t="inlineStr">
        <f aca="false">FALSE()</f>
        <is>
          <t/>
        </is>
      </c>
      <c r="L3065" s="24" t="inlineStr">
        <f aca="false">FALSE()</f>
        <is>
          <t/>
        </is>
      </c>
    </row>
    <row r="3066" customFormat="false" ht="15" hidden="false" customHeight="false" outlineLevel="0" collapsed="false">
      <c r="A3066" s="24" t="s">
        <v>15313</v>
      </c>
      <c r="B3066" s="24" t="s">
        <v>15691</v>
      </c>
      <c r="C3066" s="24" t="n">
        <v>2</v>
      </c>
      <c r="D3066" s="108" t="n">
        <v>0</v>
      </c>
      <c r="E3066" s="108" t="n">
        <v>1.11394335230684</v>
      </c>
      <c r="F3066" s="24" t="s">
        <v>14596</v>
      </c>
      <c r="G3066" s="24" t="inlineStr">
        <f aca="false">FALSE()</f>
        <is>
          <t/>
        </is>
      </c>
      <c r="H3066" s="24" t="inlineStr">
        <f aca="false">FALSE()</f>
        <is>
          <t/>
        </is>
      </c>
      <c r="I3066" s="24" t="inlineStr">
        <f aca="false">FALSE()</f>
        <is>
          <t/>
        </is>
      </c>
      <c r="J3066" s="24" t="n">
        <f aca="false">TRUE()</f>
        <v>1</v>
      </c>
      <c r="K3066" s="24" t="inlineStr">
        <f aca="false">FALSE()</f>
        <is>
          <t/>
        </is>
      </c>
      <c r="L3066" s="24" t="inlineStr">
        <f aca="false">FALSE()</f>
        <is>
          <t/>
        </is>
      </c>
    </row>
    <row r="3067" customFormat="false" ht="15" hidden="false" customHeight="false" outlineLevel="0" collapsed="false">
      <c r="A3067" s="24" t="s">
        <v>15691</v>
      </c>
      <c r="B3067" s="24" t="s">
        <v>15378</v>
      </c>
      <c r="C3067" s="24" t="n">
        <v>2</v>
      </c>
      <c r="D3067" s="108" t="n">
        <v>0</v>
      </c>
      <c r="E3067" s="108" t="n">
        <v>1.11394335230684</v>
      </c>
      <c r="F3067" s="24" t="s">
        <v>14596</v>
      </c>
      <c r="G3067" s="24" t="n">
        <f aca="false">TRUE()</f>
        <v>1</v>
      </c>
      <c r="H3067" s="24" t="inlineStr">
        <f aca="false">FALSE()</f>
        <is>
          <t/>
        </is>
      </c>
      <c r="I3067" s="24" t="inlineStr">
        <f aca="false">FALSE()</f>
        <is>
          <t/>
        </is>
      </c>
      <c r="J3067" s="24" t="n">
        <f aca="false">FALSE()</f>
        <v>0</v>
      </c>
      <c r="K3067" s="24" t="inlineStr">
        <f aca="false">FALSE()</f>
        <is>
          <t/>
        </is>
      </c>
      <c r="L3067" s="24" t="inlineStr">
        <f aca="false">FALSE()</f>
        <is>
          <t/>
        </is>
      </c>
    </row>
    <row r="3068" customFormat="false" ht="15" hidden="false" customHeight="false" outlineLevel="0" collapsed="false">
      <c r="A3068" s="24" t="s">
        <v>15378</v>
      </c>
      <c r="B3068" s="24" t="s">
        <v>15130</v>
      </c>
      <c r="C3068" s="24" t="n">
        <v>2</v>
      </c>
      <c r="D3068" s="108" t="n">
        <v>0</v>
      </c>
      <c r="E3068" s="108" t="n">
        <v>1.11394335230684</v>
      </c>
      <c r="F3068" s="24" t="s">
        <v>14596</v>
      </c>
      <c r="G3068" s="24" t="n">
        <f aca="false">FALSE()</f>
        <v>0</v>
      </c>
      <c r="H3068" s="24" t="inlineStr">
        <f aca="false">FALSE()</f>
        <is>
          <t/>
        </is>
      </c>
      <c r="I3068" s="24" t="inlineStr">
        <f aca="false">FALSE()</f>
        <is>
          <t/>
        </is>
      </c>
      <c r="J3068" s="24" t="inlineStr">
        <f aca="false">FALSE()</f>
        <is>
          <t/>
        </is>
      </c>
      <c r="K3068" s="24" t="inlineStr">
        <f aca="false">FALSE()</f>
        <is>
          <t/>
        </is>
      </c>
      <c r="L3068" s="24" t="inlineStr">
        <f aca="false">FALSE()</f>
        <is>
          <t/>
        </is>
      </c>
    </row>
    <row r="3069" customFormat="false" ht="15" hidden="false" customHeight="false" outlineLevel="0" collapsed="false">
      <c r="A3069" s="24" t="s">
        <v>15130</v>
      </c>
      <c r="B3069" s="24" t="s">
        <v>338</v>
      </c>
      <c r="C3069" s="24" t="n">
        <v>2</v>
      </c>
      <c r="D3069" s="108" t="n">
        <v>0</v>
      </c>
      <c r="E3069" s="108" t="n">
        <v>1.11394335230684</v>
      </c>
      <c r="F3069" s="24" t="s">
        <v>14596</v>
      </c>
      <c r="G3069" s="24" t="inlineStr">
        <f aca="false">FALSE()</f>
        <is>
          <t/>
        </is>
      </c>
      <c r="H3069" s="24" t="inlineStr">
        <f aca="false">FALSE()</f>
        <is>
          <t/>
        </is>
      </c>
      <c r="I3069" s="24" t="inlineStr">
        <f aca="false">FALSE()</f>
        <is>
          <t/>
        </is>
      </c>
      <c r="J3069" s="24" t="inlineStr">
        <f aca="false">FALSE()</f>
        <is>
          <t/>
        </is>
      </c>
      <c r="K3069" s="24" t="inlineStr">
        <f aca="false">FALSE()</f>
        <is>
          <t/>
        </is>
      </c>
      <c r="L3069" s="24" t="inlineStr">
        <f aca="false">FALSE()</f>
        <is>
          <t/>
        </is>
      </c>
    </row>
    <row r="3070" customFormat="false" ht="15" hidden="false" customHeight="false" outlineLevel="0" collapsed="false">
      <c r="A3070" s="24" t="s">
        <v>338</v>
      </c>
      <c r="B3070" s="24" t="s">
        <v>298</v>
      </c>
      <c r="C3070" s="24" t="n">
        <v>2</v>
      </c>
      <c r="D3070" s="108" t="n">
        <v>0</v>
      </c>
      <c r="E3070" s="108" t="n">
        <v>1.11394335230684</v>
      </c>
      <c r="F3070" s="24" t="s">
        <v>14596</v>
      </c>
      <c r="G3070" s="24" t="inlineStr">
        <f aca="false">FALSE()</f>
        <is>
          <t/>
        </is>
      </c>
      <c r="H3070" s="24" t="inlineStr">
        <f aca="false">FALSE()</f>
        <is>
          <t/>
        </is>
      </c>
      <c r="I3070" s="24" t="inlineStr">
        <f aca="false">FALSE()</f>
        <is>
          <t/>
        </is>
      </c>
      <c r="J3070" s="24" t="inlineStr">
        <f aca="false">FALSE()</f>
        <is>
          <t/>
        </is>
      </c>
      <c r="K3070" s="24" t="inlineStr">
        <f aca="false">FALSE()</f>
        <is>
          <t/>
        </is>
      </c>
      <c r="L3070" s="24" t="inlineStr">
        <f aca="false">FALSE()</f>
        <is>
          <t/>
        </is>
      </c>
    </row>
    <row r="3071" customFormat="false" ht="15" hidden="false" customHeight="false" outlineLevel="0" collapsed="false">
      <c r="A3071" s="24" t="s">
        <v>298</v>
      </c>
      <c r="B3071" s="24" t="s">
        <v>15190</v>
      </c>
      <c r="C3071" s="24" t="n">
        <v>2</v>
      </c>
      <c r="D3071" s="108" t="n">
        <v>0</v>
      </c>
      <c r="E3071" s="108" t="n">
        <v>1.11394335230684</v>
      </c>
      <c r="F3071" s="24" t="s">
        <v>14596</v>
      </c>
      <c r="G3071" s="24" t="inlineStr">
        <f aca="false">FALSE()</f>
        <is>
          <t/>
        </is>
      </c>
      <c r="H3071" s="24" t="inlineStr">
        <f aca="false">FALSE()</f>
        <is>
          <t/>
        </is>
      </c>
      <c r="I3071" s="24" t="inlineStr">
        <f aca="false">FALSE()</f>
        <is>
          <t/>
        </is>
      </c>
      <c r="J3071" s="24" t="inlineStr">
        <f aca="false">FALSE()</f>
        <is>
          <t/>
        </is>
      </c>
      <c r="K3071" s="24" t="inlineStr">
        <f aca="false">FALSE()</f>
        <is>
          <t/>
        </is>
      </c>
      <c r="L3071" s="24" t="inlineStr">
        <f aca="false">FALSE()</f>
        <is>
          <t/>
        </is>
      </c>
    </row>
    <row r="3072" customFormat="false" ht="15" hidden="false" customHeight="false" outlineLevel="0" collapsed="false">
      <c r="A3072" s="24" t="s">
        <v>15190</v>
      </c>
      <c r="B3072" s="24" t="s">
        <v>16059</v>
      </c>
      <c r="C3072" s="24" t="n">
        <v>2</v>
      </c>
      <c r="D3072" s="108" t="n">
        <v>0</v>
      </c>
      <c r="E3072" s="108" t="n">
        <v>1.11394335230684</v>
      </c>
      <c r="F3072" s="24" t="s">
        <v>14596</v>
      </c>
      <c r="G3072" s="24" t="inlineStr">
        <f aca="false">FALSE()</f>
        <is>
          <t/>
        </is>
      </c>
      <c r="H3072" s="24" t="inlineStr">
        <f aca="false">FALSE()</f>
        <is>
          <t/>
        </is>
      </c>
      <c r="I3072" s="24" t="inlineStr">
        <f aca="false">FALSE()</f>
        <is>
          <t/>
        </is>
      </c>
      <c r="J3072" s="24" t="inlineStr">
        <f aca="false">FALSE()</f>
        <is>
          <t/>
        </is>
      </c>
      <c r="K3072" s="24" t="inlineStr">
        <f aca="false">FALSE()</f>
        <is>
          <t/>
        </is>
      </c>
      <c r="L3072" s="24" t="inlineStr">
        <f aca="false">FALSE()</f>
        <is>
          <t/>
        </is>
      </c>
    </row>
    <row r="3073" customFormat="false" ht="15" hidden="false" customHeight="false" outlineLevel="0" collapsed="false">
      <c r="A3073" s="24" t="s">
        <v>16059</v>
      </c>
      <c r="B3073" s="24" t="s">
        <v>15156</v>
      </c>
      <c r="C3073" s="24" t="n">
        <v>2</v>
      </c>
      <c r="D3073" s="108" t="n">
        <v>0</v>
      </c>
      <c r="E3073" s="108" t="n">
        <v>1.11394335230684</v>
      </c>
      <c r="F3073" s="24" t="s">
        <v>14596</v>
      </c>
      <c r="G3073" s="24" t="inlineStr">
        <f aca="false">FALSE()</f>
        <is>
          <t/>
        </is>
      </c>
      <c r="H3073" s="24" t="inlineStr">
        <f aca="false">FALSE()</f>
        <is>
          <t/>
        </is>
      </c>
      <c r="I3073" s="24" t="inlineStr">
        <f aca="false">FALSE()</f>
        <is>
          <t/>
        </is>
      </c>
      <c r="J3073" s="24" t="inlineStr">
        <f aca="false">FALSE()</f>
        <is>
          <t/>
        </is>
      </c>
      <c r="K3073" s="24" t="inlineStr">
        <f aca="false">FALSE()</f>
        <is>
          <t/>
        </is>
      </c>
      <c r="L3073" s="24" t="inlineStr">
        <f aca="false">FALSE()</f>
        <is>
          <t/>
        </is>
      </c>
    </row>
    <row r="3074" customFormat="false" ht="15" hidden="false" customHeight="false" outlineLevel="0" collapsed="false">
      <c r="A3074" s="24" t="s">
        <v>15156</v>
      </c>
      <c r="B3074" s="24" t="s">
        <v>1267</v>
      </c>
      <c r="C3074" s="24" t="n">
        <v>2</v>
      </c>
      <c r="D3074" s="108" t="n">
        <v>0</v>
      </c>
      <c r="E3074" s="108" t="n">
        <v>1.11394335230684</v>
      </c>
      <c r="F3074" s="24" t="s">
        <v>14596</v>
      </c>
      <c r="G3074" s="24" t="inlineStr">
        <f aca="false">FALSE()</f>
        <is>
          <t/>
        </is>
      </c>
      <c r="H3074" s="24" t="inlineStr">
        <f aca="false">FALSE()</f>
        <is>
          <t/>
        </is>
      </c>
      <c r="I3074" s="24" t="inlineStr">
        <f aca="false">FALSE()</f>
        <is>
          <t/>
        </is>
      </c>
      <c r="J3074" s="24" t="inlineStr">
        <f aca="false">FALSE()</f>
        <is>
          <t/>
        </is>
      </c>
      <c r="K3074" s="24" t="inlineStr">
        <f aca="false">FALSE()</f>
        <is>
          <t/>
        </is>
      </c>
      <c r="L3074" s="24" t="inlineStr">
        <f aca="false">FALSE()</f>
        <is>
          <t/>
        </is>
      </c>
    </row>
    <row r="3075" customFormat="false" ht="15" hidden="false" customHeight="false" outlineLevel="0" collapsed="false">
      <c r="A3075" s="24" t="s">
        <v>1267</v>
      </c>
      <c r="B3075" s="24" t="s">
        <v>15368</v>
      </c>
      <c r="C3075" s="24" t="n">
        <v>2</v>
      </c>
      <c r="D3075" s="108" t="n">
        <v>0</v>
      </c>
      <c r="E3075" s="108" t="n">
        <v>1.11394335230684</v>
      </c>
      <c r="F3075" s="24" t="s">
        <v>14596</v>
      </c>
      <c r="G3075" s="24" t="inlineStr">
        <f aca="false">FALSE()</f>
        <is>
          <t/>
        </is>
      </c>
      <c r="H3075" s="24" t="inlineStr">
        <f aca="false">FALSE()</f>
        <is>
          <t/>
        </is>
      </c>
      <c r="I3075" s="24" t="inlineStr">
        <f aca="false">FALSE()</f>
        <is>
          <t/>
        </is>
      </c>
      <c r="J3075" s="24" t="inlineStr">
        <f aca="false">FALSE()</f>
        <is>
          <t/>
        </is>
      </c>
      <c r="K3075" s="24" t="inlineStr">
        <f aca="false">FALSE()</f>
        <is>
          <t/>
        </is>
      </c>
      <c r="L3075" s="24" t="inlineStr">
        <f aca="false">FALSE()</f>
        <is>
          <t/>
        </is>
      </c>
    </row>
    <row r="3076" customFormat="false" ht="15" hidden="false" customHeight="false" outlineLevel="0" collapsed="false">
      <c r="A3076" s="24" t="s">
        <v>15368</v>
      </c>
      <c r="B3076" s="24" t="s">
        <v>15684</v>
      </c>
      <c r="C3076" s="24" t="n">
        <v>2</v>
      </c>
      <c r="D3076" s="108" t="n">
        <v>0</v>
      </c>
      <c r="E3076" s="108" t="n">
        <v>1.11394335230684</v>
      </c>
      <c r="F3076" s="24" t="s">
        <v>14596</v>
      </c>
      <c r="G3076" s="24" t="inlineStr">
        <f aca="false">FALSE()</f>
        <is>
          <t/>
        </is>
      </c>
      <c r="H3076" s="24" t="inlineStr">
        <f aca="false">FALSE()</f>
        <is>
          <t/>
        </is>
      </c>
      <c r="I3076" s="24" t="inlineStr">
        <f aca="false">FALSE()</f>
        <is>
          <t/>
        </is>
      </c>
      <c r="J3076" s="24" t="inlineStr">
        <f aca="false">FALSE()</f>
        <is>
          <t/>
        </is>
      </c>
      <c r="K3076" s="24" t="inlineStr">
        <f aca="false">FALSE()</f>
        <is>
          <t/>
        </is>
      </c>
      <c r="L3076" s="24" t="inlineStr">
        <f aca="false">FALSE()</f>
        <is>
          <t/>
        </is>
      </c>
    </row>
    <row r="3077" customFormat="false" ht="15" hidden="false" customHeight="false" outlineLevel="0" collapsed="false">
      <c r="A3077" s="24" t="s">
        <v>14853</v>
      </c>
      <c r="B3077" s="24" t="s">
        <v>16084</v>
      </c>
      <c r="C3077" s="24" t="n">
        <v>2</v>
      </c>
      <c r="D3077" s="108" t="n">
        <v>0</v>
      </c>
      <c r="E3077" s="108" t="n">
        <v>1.07918124604762</v>
      </c>
      <c r="F3077" s="24" t="s">
        <v>14612</v>
      </c>
      <c r="G3077" s="24" t="inlineStr">
        <f aca="false">FALSE()</f>
        <is>
          <t/>
        </is>
      </c>
      <c r="H3077" s="24" t="inlineStr">
        <f aca="false">FALSE()</f>
        <is>
          <t/>
        </is>
      </c>
      <c r="I3077" s="24" t="inlineStr">
        <f aca="false">FALSE()</f>
        <is>
          <t/>
        </is>
      </c>
      <c r="J3077" s="24" t="inlineStr">
        <f aca="false">FALSE()</f>
        <is>
          <t/>
        </is>
      </c>
      <c r="K3077" s="24" t="n">
        <f aca="false">TRUE()</f>
        <v>1</v>
      </c>
      <c r="L3077" s="24" t="inlineStr">
        <f aca="false">FALSE()</f>
        <is>
          <t/>
        </is>
      </c>
    </row>
    <row r="3078" customFormat="false" ht="15" hidden="false" customHeight="false" outlineLevel="0" collapsed="false">
      <c r="A3078" s="24" t="s">
        <v>16084</v>
      </c>
      <c r="B3078" s="24" t="s">
        <v>16085</v>
      </c>
      <c r="C3078" s="24" t="n">
        <v>2</v>
      </c>
      <c r="D3078" s="108" t="n">
        <v>0</v>
      </c>
      <c r="E3078" s="108" t="n">
        <v>1.07918124604762</v>
      </c>
      <c r="F3078" s="24" t="s">
        <v>14612</v>
      </c>
      <c r="G3078" s="24" t="inlineStr">
        <f aca="false">FALSE()</f>
        <is>
          <t/>
        </is>
      </c>
      <c r="H3078" s="24" t="n">
        <f aca="false">TRUE()</f>
        <v>1</v>
      </c>
      <c r="I3078" s="24" t="inlineStr">
        <f aca="false">FALSE()</f>
        <is>
          <t/>
        </is>
      </c>
      <c r="J3078" s="24" t="inlineStr">
        <f aca="false">FALSE()</f>
        <is>
          <t/>
        </is>
      </c>
      <c r="K3078" s="24" t="inlineStr">
        <f aca="false">TRUE()</f>
        <is>
          <t/>
        </is>
      </c>
      <c r="L3078" s="24" t="inlineStr">
        <f aca="false">FALSE()</f>
        <is>
          <t/>
        </is>
      </c>
    </row>
    <row r="3079" customFormat="false" ht="15" hidden="false" customHeight="false" outlineLevel="0" collapsed="false">
      <c r="A3079" s="24" t="s">
        <v>16085</v>
      </c>
      <c r="B3079" s="24" t="s">
        <v>14880</v>
      </c>
      <c r="C3079" s="24" t="n">
        <v>2</v>
      </c>
      <c r="D3079" s="108" t="n">
        <v>0</v>
      </c>
      <c r="E3079" s="108" t="n">
        <v>1.07918124604762</v>
      </c>
      <c r="F3079" s="24" t="s">
        <v>14612</v>
      </c>
      <c r="G3079" s="24" t="inlineStr">
        <f aca="false">FALSE()</f>
        <is>
          <t/>
        </is>
      </c>
      <c r="H3079" s="24" t="inlineStr">
        <f aca="false">TRUE()</f>
        <is>
          <t/>
        </is>
      </c>
      <c r="I3079" s="24" t="inlineStr">
        <f aca="false">FALSE()</f>
        <is>
          <t/>
        </is>
      </c>
      <c r="J3079" s="24" t="inlineStr">
        <f aca="false">FALSE()</f>
        <is>
          <t/>
        </is>
      </c>
      <c r="K3079" s="24" t="n">
        <f aca="false">FALSE()</f>
        <v>0</v>
      </c>
      <c r="L3079" s="24" t="inlineStr">
        <f aca="false">FALSE()</f>
        <is>
          <t/>
        </is>
      </c>
    </row>
    <row r="3080" customFormat="false" ht="15" hidden="false" customHeight="false" outlineLevel="0" collapsed="false">
      <c r="A3080" s="24" t="s">
        <v>14880</v>
      </c>
      <c r="B3080" s="24" t="s">
        <v>16086</v>
      </c>
      <c r="C3080" s="24" t="n">
        <v>2</v>
      </c>
      <c r="D3080" s="108" t="n">
        <v>0</v>
      </c>
      <c r="E3080" s="108" t="n">
        <v>1.07918124604762</v>
      </c>
      <c r="F3080" s="24" t="s">
        <v>14612</v>
      </c>
      <c r="G3080" s="24" t="inlineStr">
        <f aca="false">FALSE()</f>
        <is>
          <t/>
        </is>
      </c>
      <c r="H3080" s="24" t="n">
        <f aca="false">FALSE()</f>
        <v>0</v>
      </c>
      <c r="I3080" s="24" t="inlineStr">
        <f aca="false">FALSE()</f>
        <is>
          <t/>
        </is>
      </c>
      <c r="J3080" s="24" t="inlineStr">
        <f aca="false">FALSE()</f>
        <is>
          <t/>
        </is>
      </c>
      <c r="K3080" s="24" t="inlineStr">
        <f aca="false">FALSE()</f>
        <is>
          <t/>
        </is>
      </c>
      <c r="L3080" s="24" t="inlineStr">
        <f aca="false">FALSE()</f>
        <is>
          <t/>
        </is>
      </c>
    </row>
    <row r="3081" customFormat="false" ht="15" hidden="false" customHeight="false" outlineLevel="0" collapsed="false">
      <c r="A3081" s="24" t="s">
        <v>16086</v>
      </c>
      <c r="B3081" s="24" t="s">
        <v>16087</v>
      </c>
      <c r="C3081" s="24" t="n">
        <v>2</v>
      </c>
      <c r="D3081" s="108" t="n">
        <v>0</v>
      </c>
      <c r="E3081" s="108" t="n">
        <v>1.07918124604762</v>
      </c>
      <c r="F3081" s="24" t="s">
        <v>14612</v>
      </c>
      <c r="G3081" s="24" t="inlineStr">
        <f aca="false">FALSE()</f>
        <is>
          <t/>
        </is>
      </c>
      <c r="H3081" s="24" t="inlineStr">
        <f aca="false">FALSE()</f>
        <is>
          <t/>
        </is>
      </c>
      <c r="I3081" s="24" t="inlineStr">
        <f aca="false">FALSE()</f>
        <is>
          <t/>
        </is>
      </c>
      <c r="J3081" s="24" t="inlineStr">
        <f aca="false">FALSE()</f>
        <is>
          <t/>
        </is>
      </c>
      <c r="K3081" s="24" t="inlineStr">
        <f aca="false">FALSE()</f>
        <is>
          <t/>
        </is>
      </c>
      <c r="L3081" s="24" t="inlineStr">
        <f aca="false">FALSE()</f>
        <is>
          <t/>
        </is>
      </c>
    </row>
    <row r="3082" customFormat="false" ht="15" hidden="false" customHeight="false" outlineLevel="0" collapsed="false">
      <c r="A3082" s="24" t="s">
        <v>16087</v>
      </c>
      <c r="B3082" s="24" t="s">
        <v>15421</v>
      </c>
      <c r="C3082" s="24" t="n">
        <v>2</v>
      </c>
      <c r="D3082" s="108" t="n">
        <v>0</v>
      </c>
      <c r="E3082" s="108" t="n">
        <v>1.07918124604762</v>
      </c>
      <c r="F3082" s="24" t="s">
        <v>14612</v>
      </c>
      <c r="G3082" s="24" t="inlineStr">
        <f aca="false">FALSE()</f>
        <is>
          <t/>
        </is>
      </c>
      <c r="H3082" s="24" t="inlineStr">
        <f aca="false">FALSE()</f>
        <is>
          <t/>
        </is>
      </c>
      <c r="I3082" s="24" t="inlineStr">
        <f aca="false">FALSE()</f>
        <is>
          <t/>
        </is>
      </c>
      <c r="J3082" s="24" t="n">
        <f aca="false">TRUE()</f>
        <v>1</v>
      </c>
      <c r="K3082" s="24" t="inlineStr">
        <f aca="false">FALSE()</f>
        <is>
          <t/>
        </is>
      </c>
      <c r="L3082" s="24" t="inlineStr">
        <f aca="false">FALSE()</f>
        <is>
          <t/>
        </is>
      </c>
    </row>
    <row r="3083" customFormat="false" ht="15" hidden="false" customHeight="false" outlineLevel="0" collapsed="false">
      <c r="A3083" s="24" t="s">
        <v>15421</v>
      </c>
      <c r="B3083" s="24" t="s">
        <v>15622</v>
      </c>
      <c r="C3083" s="24" t="n">
        <v>2</v>
      </c>
      <c r="D3083" s="108" t="n">
        <v>0</v>
      </c>
      <c r="E3083" s="108" t="n">
        <v>1.07918124604762</v>
      </c>
      <c r="F3083" s="24" t="s">
        <v>14612</v>
      </c>
      <c r="G3083" s="24" t="n">
        <f aca="false">TRUE()</f>
        <v>1</v>
      </c>
      <c r="H3083" s="24" t="inlineStr">
        <f aca="false">FALSE()</f>
        <is>
          <t/>
        </is>
      </c>
      <c r="I3083" s="24" t="inlineStr">
        <f aca="false">FALSE()</f>
        <is>
          <t/>
        </is>
      </c>
      <c r="J3083" s="24" t="n">
        <f aca="false">FALSE()</f>
        <v>0</v>
      </c>
      <c r="K3083" s="24" t="inlineStr">
        <f aca="false">FALSE()</f>
        <is>
          <t/>
        </is>
      </c>
      <c r="L3083" s="24" t="inlineStr">
        <f aca="false">FALSE()</f>
        <is>
          <t/>
        </is>
      </c>
    </row>
    <row r="3084" customFormat="false" ht="15" hidden="false" customHeight="false" outlineLevel="0" collapsed="false">
      <c r="A3084" s="24" t="s">
        <v>15622</v>
      </c>
      <c r="B3084" s="24" t="s">
        <v>15569</v>
      </c>
      <c r="C3084" s="24" t="n">
        <v>2</v>
      </c>
      <c r="D3084" s="108" t="n">
        <v>0</v>
      </c>
      <c r="E3084" s="108" t="n">
        <v>1.07918124604762</v>
      </c>
      <c r="F3084" s="24" t="s">
        <v>14612</v>
      </c>
      <c r="G3084" s="24" t="n">
        <f aca="false">FALSE()</f>
        <v>0</v>
      </c>
      <c r="H3084" s="24" t="inlineStr">
        <f aca="false">FALSE()</f>
        <is>
          <t/>
        </is>
      </c>
      <c r="I3084" s="24" t="inlineStr">
        <f aca="false">FALSE()</f>
        <is>
          <t/>
        </is>
      </c>
      <c r="J3084" s="24" t="inlineStr">
        <f aca="false">FALSE()</f>
        <is>
          <t/>
        </is>
      </c>
      <c r="K3084" s="24" t="inlineStr">
        <f aca="false">FALSE()</f>
        <is>
          <t/>
        </is>
      </c>
      <c r="L3084" s="24" t="inlineStr">
        <f aca="false">FALSE()</f>
        <is>
          <t/>
        </is>
      </c>
    </row>
    <row r="3085" customFormat="false" ht="15" hidden="false" customHeight="false" outlineLevel="0" collapsed="false">
      <c r="A3085" s="24" t="s">
        <v>15569</v>
      </c>
      <c r="B3085" s="24" t="s">
        <v>338</v>
      </c>
      <c r="C3085" s="24" t="n">
        <v>2</v>
      </c>
      <c r="D3085" s="108" t="n">
        <v>0</v>
      </c>
      <c r="E3085" s="108" t="n">
        <v>1.07918124604762</v>
      </c>
      <c r="F3085" s="24" t="s">
        <v>14612</v>
      </c>
      <c r="G3085" s="24" t="inlineStr">
        <f aca="false">FALSE()</f>
        <is>
          <t/>
        </is>
      </c>
      <c r="H3085" s="24" t="inlineStr">
        <f aca="false">FALSE()</f>
        <is>
          <t/>
        </is>
      </c>
      <c r="I3085" s="24" t="inlineStr">
        <f aca="false">FALSE()</f>
        <is>
          <t/>
        </is>
      </c>
      <c r="J3085" s="24" t="inlineStr">
        <f aca="false">FALSE()</f>
        <is>
          <t/>
        </is>
      </c>
      <c r="K3085" s="24" t="inlineStr">
        <f aca="false">FALSE()</f>
        <is>
          <t/>
        </is>
      </c>
      <c r="L3085" s="24" t="inlineStr">
        <f aca="false">FALSE()</f>
        <is>
          <t/>
        </is>
      </c>
    </row>
    <row r="3086" customFormat="false" ht="15" hidden="false" customHeight="false" outlineLevel="0" collapsed="false">
      <c r="A3086" s="24" t="s">
        <v>338</v>
      </c>
      <c r="B3086" s="24" t="s">
        <v>14876</v>
      </c>
      <c r="C3086" s="24" t="n">
        <v>2</v>
      </c>
      <c r="D3086" s="108" t="n">
        <v>0</v>
      </c>
      <c r="E3086" s="108" t="n">
        <v>1.07918124604762</v>
      </c>
      <c r="F3086" s="24" t="s">
        <v>14612</v>
      </c>
      <c r="G3086" s="24" t="inlineStr">
        <f aca="false">FALSE()</f>
        <is>
          <t/>
        </is>
      </c>
      <c r="H3086" s="24" t="inlineStr">
        <f aca="false">FALSE()</f>
        <is>
          <t/>
        </is>
      </c>
      <c r="I3086" s="24" t="inlineStr">
        <f aca="false">FALSE()</f>
        <is>
          <t/>
        </is>
      </c>
      <c r="J3086" s="24" t="inlineStr">
        <f aca="false">FALSE()</f>
        <is>
          <t/>
        </is>
      </c>
      <c r="K3086" s="24" t="inlineStr">
        <f aca="false">FALSE()</f>
        <is>
          <t/>
        </is>
      </c>
      <c r="L3086" s="24" t="inlineStr">
        <f aca="false">FALSE()</f>
        <is>
          <t/>
        </is>
      </c>
    </row>
    <row r="3087" customFormat="false" ht="15" hidden="false" customHeight="false" outlineLevel="0" collapsed="false">
      <c r="A3087" s="24" t="s">
        <v>14876</v>
      </c>
      <c r="B3087" s="24" t="s">
        <v>15632</v>
      </c>
      <c r="C3087" s="24" t="n">
        <v>2</v>
      </c>
      <c r="D3087" s="108" t="n">
        <v>0</v>
      </c>
      <c r="E3087" s="108" t="n">
        <v>1.07918124604762</v>
      </c>
      <c r="F3087" s="24" t="s">
        <v>14612</v>
      </c>
      <c r="G3087" s="24" t="inlineStr">
        <f aca="false">FALSE()</f>
        <is>
          <t/>
        </is>
      </c>
      <c r="H3087" s="24" t="inlineStr">
        <f aca="false">FALSE()</f>
        <is>
          <t/>
        </is>
      </c>
      <c r="I3087" s="24" t="inlineStr">
        <f aca="false">FALSE()</f>
        <is>
          <t/>
        </is>
      </c>
      <c r="J3087" s="24" t="inlineStr">
        <f aca="false">FALSE()</f>
        <is>
          <t/>
        </is>
      </c>
      <c r="K3087" s="24" t="inlineStr">
        <f aca="false">FALSE()</f>
        <is>
          <t/>
        </is>
      </c>
      <c r="L3087" s="24" t="inlineStr">
        <f aca="false">FALSE()</f>
        <is>
          <t/>
        </is>
      </c>
    </row>
    <row r="3088" customFormat="false" ht="15" hidden="false" customHeight="false" outlineLevel="0" collapsed="false">
      <c r="A3088" s="24" t="s">
        <v>15312</v>
      </c>
      <c r="B3088" s="24" t="s">
        <v>16099</v>
      </c>
      <c r="C3088" s="24" t="n">
        <v>2</v>
      </c>
      <c r="D3088" s="108" t="n">
        <v>0</v>
      </c>
      <c r="E3088" s="108" t="n">
        <v>1</v>
      </c>
      <c r="F3088" s="24" t="s">
        <v>14618</v>
      </c>
      <c r="G3088" s="24" t="inlineStr">
        <f aca="false">FALSE()</f>
        <is>
          <t/>
        </is>
      </c>
      <c r="H3088" s="24" t="inlineStr">
        <f aca="false">FALSE()</f>
        <is>
          <t/>
        </is>
      </c>
      <c r="I3088" s="24" t="inlineStr">
        <f aca="false">FALSE()</f>
        <is>
          <t/>
        </is>
      </c>
      <c r="J3088" s="24" t="inlineStr">
        <f aca="false">FALSE()</f>
        <is>
          <t/>
        </is>
      </c>
      <c r="K3088" s="24" t="inlineStr">
        <f aca="false">FALSE()</f>
        <is>
          <t/>
        </is>
      </c>
      <c r="L3088" s="24" t="inlineStr">
        <f aca="false">FALSE()</f>
        <is>
          <t/>
        </is>
      </c>
    </row>
    <row r="3089" customFormat="false" ht="15" hidden="false" customHeight="false" outlineLevel="0" collapsed="false">
      <c r="A3089" s="24" t="s">
        <v>16099</v>
      </c>
      <c r="B3089" s="24" t="s">
        <v>16100</v>
      </c>
      <c r="C3089" s="24" t="n">
        <v>2</v>
      </c>
      <c r="D3089" s="108" t="n">
        <v>0</v>
      </c>
      <c r="E3089" s="108" t="n">
        <v>1</v>
      </c>
      <c r="F3089" s="24" t="s">
        <v>14618</v>
      </c>
      <c r="G3089" s="24" t="inlineStr">
        <f aca="false">FALSE()</f>
        <is>
          <t/>
        </is>
      </c>
      <c r="H3089" s="24" t="inlineStr">
        <f aca="false">FALSE()</f>
        <is>
          <t/>
        </is>
      </c>
      <c r="I3089" s="24" t="inlineStr">
        <f aca="false">FALSE()</f>
        <is>
          <t/>
        </is>
      </c>
      <c r="J3089" s="24" t="n">
        <f aca="false">TRUE()</f>
        <v>1</v>
      </c>
      <c r="K3089" s="24" t="inlineStr">
        <f aca="false">FALSE()</f>
        <is>
          <t/>
        </is>
      </c>
      <c r="L3089" s="24" t="inlineStr">
        <f aca="false">FALSE()</f>
        <is>
          <t/>
        </is>
      </c>
    </row>
    <row r="3090" customFormat="false" ht="15" hidden="false" customHeight="false" outlineLevel="0" collapsed="false">
      <c r="A3090" s="24" t="s">
        <v>16100</v>
      </c>
      <c r="B3090" s="24" t="s">
        <v>15096</v>
      </c>
      <c r="C3090" s="24" t="n">
        <v>2</v>
      </c>
      <c r="D3090" s="108" t="n">
        <v>0</v>
      </c>
      <c r="E3090" s="108" t="n">
        <v>1</v>
      </c>
      <c r="F3090" s="24" t="s">
        <v>14618</v>
      </c>
      <c r="G3090" s="24" t="n">
        <f aca="false">TRUE()</f>
        <v>1</v>
      </c>
      <c r="H3090" s="24" t="inlineStr">
        <f aca="false">FALSE()</f>
        <is>
          <t/>
        </is>
      </c>
      <c r="I3090" s="24" t="inlineStr">
        <f aca="false">FALSE()</f>
        <is>
          <t/>
        </is>
      </c>
      <c r="J3090" s="24" t="n">
        <f aca="false">FALSE()</f>
        <v>0</v>
      </c>
      <c r="K3090" s="24" t="inlineStr">
        <f aca="false">FALSE()</f>
        <is>
          <t/>
        </is>
      </c>
      <c r="L3090" s="24" t="inlineStr">
        <f aca="false">FALSE()</f>
        <is>
          <t/>
        </is>
      </c>
    </row>
    <row r="3091" customFormat="false" ht="15" hidden="false" customHeight="false" outlineLevel="0" collapsed="false">
      <c r="A3091" s="24" t="s">
        <v>15096</v>
      </c>
      <c r="B3091" s="24" t="s">
        <v>15369</v>
      </c>
      <c r="C3091" s="24" t="n">
        <v>2</v>
      </c>
      <c r="D3091" s="108" t="n">
        <v>0</v>
      </c>
      <c r="E3091" s="108" t="n">
        <v>1</v>
      </c>
      <c r="F3091" s="24" t="s">
        <v>14618</v>
      </c>
      <c r="G3091" s="24" t="n">
        <f aca="false">FALSE()</f>
        <v>0</v>
      </c>
      <c r="H3091" s="24" t="inlineStr">
        <f aca="false">FALSE()</f>
        <is>
          <t/>
        </is>
      </c>
      <c r="I3091" s="24" t="inlineStr">
        <f aca="false">FALSE()</f>
        <is>
          <t/>
        </is>
      </c>
      <c r="J3091" s="24" t="inlineStr">
        <f aca="false">FALSE()</f>
        <is>
          <t/>
        </is>
      </c>
      <c r="K3091" s="24" t="inlineStr">
        <f aca="false">FALSE()</f>
        <is>
          <t/>
        </is>
      </c>
      <c r="L3091" s="24" t="inlineStr">
        <f aca="false">FALSE()</f>
        <is>
          <t/>
        </is>
      </c>
    </row>
    <row r="3092" customFormat="false" ht="15" hidden="false" customHeight="false" outlineLevel="0" collapsed="false">
      <c r="A3092" s="24" t="s">
        <v>15369</v>
      </c>
      <c r="B3092" s="24" t="s">
        <v>16101</v>
      </c>
      <c r="C3092" s="24" t="n">
        <v>2</v>
      </c>
      <c r="D3092" s="108" t="n">
        <v>0</v>
      </c>
      <c r="E3092" s="108" t="n">
        <v>1</v>
      </c>
      <c r="F3092" s="24" t="s">
        <v>14618</v>
      </c>
      <c r="G3092" s="24" t="inlineStr">
        <f aca="false">FALSE()</f>
        <is>
          <t/>
        </is>
      </c>
      <c r="H3092" s="24" t="inlineStr">
        <f aca="false">FALSE()</f>
        <is>
          <t/>
        </is>
      </c>
      <c r="I3092" s="24" t="inlineStr">
        <f aca="false">FALSE()</f>
        <is>
          <t/>
        </is>
      </c>
      <c r="J3092" s="24" t="n">
        <f aca="false">TRUE()</f>
        <v>1</v>
      </c>
      <c r="K3092" s="24" t="inlineStr">
        <f aca="false">FALSE()</f>
        <is>
          <t/>
        </is>
      </c>
      <c r="L3092" s="24" t="inlineStr">
        <f aca="false">FALSE()</f>
        <is>
          <t/>
        </is>
      </c>
    </row>
    <row r="3093" customFormat="false" ht="15" hidden="false" customHeight="false" outlineLevel="0" collapsed="false">
      <c r="A3093" s="24" t="s">
        <v>16101</v>
      </c>
      <c r="B3093" s="24" t="s">
        <v>16102</v>
      </c>
      <c r="C3093" s="24" t="n">
        <v>2</v>
      </c>
      <c r="D3093" s="108" t="n">
        <v>0</v>
      </c>
      <c r="E3093" s="108" t="n">
        <v>1</v>
      </c>
      <c r="F3093" s="24" t="s">
        <v>14618</v>
      </c>
      <c r="G3093" s="24" t="n">
        <f aca="false">TRUE()</f>
        <v>1</v>
      </c>
      <c r="H3093" s="24" t="inlineStr">
        <f aca="false">FALSE()</f>
        <is>
          <t/>
        </is>
      </c>
      <c r="I3093" s="24" t="inlineStr">
        <f aca="false">FALSE()</f>
        <is>
          <t/>
        </is>
      </c>
      <c r="J3093" s="24" t="n">
        <f aca="false">FALSE()</f>
        <v>0</v>
      </c>
      <c r="K3093" s="24" t="inlineStr">
        <f aca="false">FALSE()</f>
        <is>
          <t/>
        </is>
      </c>
      <c r="L3093" s="24" t="inlineStr">
        <f aca="false">FALSE()</f>
        <is>
          <t/>
        </is>
      </c>
    </row>
    <row r="3094" customFormat="false" ht="15" hidden="false" customHeight="false" outlineLevel="0" collapsed="false">
      <c r="A3094" s="24" t="s">
        <v>16102</v>
      </c>
      <c r="B3094" s="24" t="s">
        <v>16103</v>
      </c>
      <c r="C3094" s="24" t="n">
        <v>2</v>
      </c>
      <c r="D3094" s="108" t="n">
        <v>0</v>
      </c>
      <c r="E3094" s="108" t="n">
        <v>1</v>
      </c>
      <c r="F3094" s="24" t="s">
        <v>14618</v>
      </c>
      <c r="G3094" s="24" t="n">
        <f aca="false">FALSE()</f>
        <v>0</v>
      </c>
      <c r="H3094" s="24" t="inlineStr">
        <f aca="false">FALSE()</f>
        <is>
          <t/>
        </is>
      </c>
      <c r="I3094" s="24" t="inlineStr">
        <f aca="false">FALSE()</f>
        <is>
          <t/>
        </is>
      </c>
      <c r="J3094" s="24" t="inlineStr">
        <f aca="false">FALSE()</f>
        <is>
          <t/>
        </is>
      </c>
      <c r="K3094" s="24" t="inlineStr">
        <f aca="false">FALSE()</f>
        <is>
          <t/>
        </is>
      </c>
      <c r="L3094" s="24" t="inlineStr">
        <f aca="false">FALSE()</f>
        <is>
          <t/>
        </is>
      </c>
    </row>
    <row r="3095" customFormat="false" ht="15" hidden="false" customHeight="false" outlineLevel="0" collapsed="false">
      <c r="A3095" s="24" t="s">
        <v>16103</v>
      </c>
      <c r="B3095" s="24" t="s">
        <v>15350</v>
      </c>
      <c r="C3095" s="24" t="n">
        <v>2</v>
      </c>
      <c r="D3095" s="108" t="n">
        <v>0</v>
      </c>
      <c r="E3095" s="108" t="n">
        <v>1</v>
      </c>
      <c r="F3095" s="24" t="s">
        <v>14618</v>
      </c>
      <c r="G3095" s="24" t="inlineStr">
        <f aca="false">FALSE()</f>
        <is>
          <t/>
        </is>
      </c>
      <c r="H3095" s="24" t="inlineStr">
        <f aca="false">FALSE()</f>
        <is>
          <t/>
        </is>
      </c>
      <c r="I3095" s="24" t="inlineStr">
        <f aca="false">FALSE()</f>
        <is>
          <t/>
        </is>
      </c>
      <c r="J3095" s="24" t="inlineStr">
        <f aca="false">FALSE()</f>
        <is>
          <t/>
        </is>
      </c>
      <c r="K3095" s="24" t="inlineStr">
        <f aca="false">FALSE()</f>
        <is>
          <t/>
        </is>
      </c>
      <c r="L3095" s="24" t="inlineStr">
        <f aca="false">FALSE()</f>
        <is>
          <t/>
        </is>
      </c>
    </row>
    <row r="3096" customFormat="false" ht="15" hidden="false" customHeight="false" outlineLevel="0" collapsed="false">
      <c r="A3096" s="24" t="s">
        <v>15350</v>
      </c>
      <c r="B3096" s="24" t="s">
        <v>16104</v>
      </c>
      <c r="C3096" s="24" t="n">
        <v>2</v>
      </c>
      <c r="D3096" s="108" t="n">
        <v>0</v>
      </c>
      <c r="E3096" s="108" t="n">
        <v>1</v>
      </c>
      <c r="F3096" s="24" t="s">
        <v>14618</v>
      </c>
      <c r="G3096" s="24" t="inlineStr">
        <f aca="false">FALSE()</f>
        <is>
          <t/>
        </is>
      </c>
      <c r="H3096" s="24" t="inlineStr">
        <f aca="false">FALSE()</f>
        <is>
          <t/>
        </is>
      </c>
      <c r="I3096" s="24" t="inlineStr">
        <f aca="false">FALSE()</f>
        <is>
          <t/>
        </is>
      </c>
      <c r="J3096" s="24" t="inlineStr">
        <f aca="false">FALSE()</f>
        <is>
          <t/>
        </is>
      </c>
      <c r="K3096" s="24" t="inlineStr">
        <f aca="false">FALSE()</f>
        <is>
          <t/>
        </is>
      </c>
      <c r="L3096" s="24" t="inlineStr">
        <f aca="false">FALSE()</f>
        <is>
          <t/>
        </is>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sheetPr filterMode="false">
    <pageSetUpPr fitToPage="false"/>
  </sheetPr>
  <dimension ref="A1:B1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cols>
    <col collapsed="false" hidden="false" max="1" min="1" style="13" width="49.5668016194332"/>
    <col collapsed="false" hidden="false" max="2" min="2" style="13" width="24.7165991902834"/>
    <col collapsed="false" hidden="false" max="1025" min="3" style="0" width="8.5748987854251"/>
  </cols>
  <sheetData>
    <row r="1" customFormat="false" ht="15" hidden="false" customHeight="true" outlineLevel="0" collapsed="false">
      <c r="A1" s="12" t="s">
        <v>16114</v>
      </c>
      <c r="B1" s="12" t="s">
        <v>5285</v>
      </c>
    </row>
    <row r="2" customFormat="false" ht="15" hidden="false" customHeight="false" outlineLevel="0" collapsed="false">
      <c r="A2" s="107" t="s">
        <v>1085</v>
      </c>
      <c r="B2" s="24" t="n">
        <v>2623</v>
      </c>
    </row>
    <row r="3" customFormat="false" ht="15" hidden="false" customHeight="false" outlineLevel="0" collapsed="false">
      <c r="A3" s="107" t="s">
        <v>1485</v>
      </c>
      <c r="B3" s="24" t="n">
        <v>1892</v>
      </c>
    </row>
    <row r="4" customFormat="false" ht="15" hidden="false" customHeight="false" outlineLevel="0" collapsed="false">
      <c r="A4" s="107" t="s">
        <v>3059</v>
      </c>
      <c r="B4" s="24" t="n">
        <v>352</v>
      </c>
    </row>
    <row r="5" customFormat="false" ht="15" hidden="false" customHeight="false" outlineLevel="0" collapsed="false">
      <c r="A5" s="107" t="s">
        <v>3066</v>
      </c>
      <c r="B5" s="24" t="n">
        <v>352</v>
      </c>
    </row>
    <row r="6" customFormat="false" ht="15" hidden="false" customHeight="false" outlineLevel="0" collapsed="false">
      <c r="A6" s="107" t="s">
        <v>3065</v>
      </c>
      <c r="B6" s="24" t="n">
        <v>352</v>
      </c>
    </row>
    <row r="7" customFormat="false" ht="15" hidden="false" customHeight="false" outlineLevel="0" collapsed="false">
      <c r="A7" s="107" t="s">
        <v>723</v>
      </c>
      <c r="B7" s="24" t="n">
        <v>301</v>
      </c>
    </row>
    <row r="8" customFormat="false" ht="15" hidden="false" customHeight="false" outlineLevel="0" collapsed="false">
      <c r="A8" s="107" t="s">
        <v>962</v>
      </c>
      <c r="B8" s="24" t="n">
        <v>249</v>
      </c>
    </row>
    <row r="9" customFormat="false" ht="15" hidden="false" customHeight="false" outlineLevel="0" collapsed="false">
      <c r="A9" s="107" t="s">
        <v>988</v>
      </c>
      <c r="B9" s="24" t="n">
        <v>105</v>
      </c>
    </row>
    <row r="10" customFormat="false" ht="15" hidden="false" customHeight="false" outlineLevel="0" collapsed="false">
      <c r="A10" s="107" t="s">
        <v>993</v>
      </c>
      <c r="B10" s="24" t="n">
        <v>105</v>
      </c>
    </row>
    <row r="11" customFormat="false" ht="15" hidden="false" customHeight="false" outlineLevel="0" collapsed="false">
      <c r="A11" s="107" t="s">
        <v>697</v>
      </c>
      <c r="B11" s="24" t="n">
        <v>90</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A1:BY1006"/>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2" topLeftCell="B924" activePane="bottomRight" state="frozen"/>
      <selection pane="topLeft" activeCell="A1" activeCellId="0" sqref="A1"/>
      <selection pane="topRight" activeCell="B1" activeCellId="0" sqref="B1"/>
      <selection pane="bottomLeft" activeCell="A924" activeCellId="0" sqref="A924"/>
      <selection pane="bottomRight" activeCell="W9" activeCellId="0" sqref="W9"/>
    </sheetView>
  </sheetViews>
  <sheetFormatPr defaultRowHeight="15"/>
  <cols>
    <col collapsed="false" hidden="false" max="1" min="1" style="1" width="9.1417004048583"/>
    <col collapsed="false" hidden="false" max="2" min="2" style="0" width="11.7125506072874"/>
    <col collapsed="false" hidden="true" max="9" min="3" style="0" width="0"/>
    <col collapsed="false" hidden="true" max="10" min="10" style="2" width="0"/>
    <col collapsed="false" hidden="true" max="18" min="11" style="0" width="0"/>
    <col collapsed="false" hidden="false" max="19" min="19" style="0" width="9.57085020242915"/>
    <col collapsed="false" hidden="false" max="20" min="20" style="0" width="9.2834008097166"/>
    <col collapsed="false" hidden="false" max="21" min="21" style="0" width="9.57085020242915"/>
    <col collapsed="false" hidden="false" max="24" min="22" style="0" width="14.2834008097166"/>
    <col collapsed="false" hidden="false" max="25" min="25" style="0" width="11.8542510121458"/>
    <col collapsed="false" hidden="false" max="26" min="26" style="0" width="14.4251012145749"/>
    <col collapsed="false" hidden="false" max="27" min="27" style="2" width="18.2834008097166"/>
    <col collapsed="false" hidden="true" max="28" min="28" style="2" width="0"/>
    <col collapsed="false" hidden="true" max="29" min="29" style="34" width="0"/>
    <col collapsed="false" hidden="false" max="30" min="30" style="3" width="16.004048582996"/>
    <col collapsed="false" hidden="false" max="31" min="31" style="2" width="8.4251012145749"/>
    <col collapsed="false" hidden="false" max="32" min="32" style="2" width="11.4251012145749"/>
    <col collapsed="false" hidden="false" max="33" min="33" style="2" width="11.8542510121458"/>
    <col collapsed="false" hidden="false" max="34" min="34" style="2" width="9.57085020242915"/>
    <col collapsed="false" hidden="false" max="35" min="35" style="0" width="11.2834008097166"/>
    <col collapsed="false" hidden="false" max="36" min="36" style="0" width="18.004048582996"/>
    <col collapsed="false" hidden="false" max="37" min="37" style="0" width="13.2834008097166"/>
    <col collapsed="false" hidden="false" max="38" min="38" style="0" width="10.5708502024292"/>
    <col collapsed="false" hidden="false" max="39" min="39" style="0" width="7.2834008097166"/>
    <col collapsed="false" hidden="false" max="40" min="40" style="0" width="8"/>
    <col collapsed="false" hidden="false" max="41" min="41" style="0" width="16.4251012145749"/>
    <col collapsed="false" hidden="false" max="42" min="42" style="0" width="12.4251012145749"/>
    <col collapsed="false" hidden="false" max="43" min="43" style="0" width="10.1417004048583"/>
    <col collapsed="false" hidden="false" max="44" min="44" style="0" width="16.7125506072875"/>
    <col collapsed="false" hidden="false" max="45" min="45" style="0" width="10.2834008097166"/>
    <col collapsed="false" hidden="false" max="46" min="46" style="0" width="11.4251012145749"/>
    <col collapsed="false" hidden="false" max="47" min="47" style="0" width="8.85425101214575"/>
    <col collapsed="false" hidden="false" max="48" min="48" style="0" width="20.5748987854251"/>
    <col collapsed="false" hidden="false" max="49" min="49" style="0" width="10.4251012145749"/>
    <col collapsed="false" hidden="false" max="51" min="50" style="0" width="16.004048582996"/>
    <col collapsed="false" hidden="false" max="52" min="52" style="0" width="14.9959514170041"/>
    <col collapsed="false" hidden="false" max="53" min="53" style="0" width="9.1417004048583"/>
    <col collapsed="false" hidden="false" max="54" min="54" style="0" width="17.1376518218624"/>
    <col collapsed="false" hidden="false" max="55" min="55" style="0" width="19.4251012145749"/>
    <col collapsed="false" hidden="false" max="56" min="56" style="0" width="17.1376518218624"/>
    <col collapsed="false" hidden="false" max="57" min="57" style="0" width="19.4251012145749"/>
    <col collapsed="false" hidden="false" max="58" min="58" style="0" width="17.1376518218624"/>
    <col collapsed="false" hidden="false" max="59" min="59" style="0" width="19.4251012145749"/>
    <col collapsed="false" hidden="false" max="60" min="60" style="0" width="17.1376518218624"/>
    <col collapsed="false" hidden="false" max="61" min="61" style="0" width="19.4251012145749"/>
    <col collapsed="false" hidden="false" max="62" min="62" style="0" width="18.7085020242915"/>
    <col collapsed="false" hidden="false" max="63" min="63" style="0" width="19.4251012145749"/>
    <col collapsed="false" hidden="false" max="64" min="64" style="0" width="21.5748987854251"/>
    <col collapsed="false" hidden="false" max="65" min="65" style="0" width="26.8502024291498"/>
    <col collapsed="false" hidden="false" max="66" min="66" style="0" width="22.4251012145749"/>
    <col collapsed="false" hidden="false" max="67" min="67" style="0" width="27.8502024291498"/>
    <col collapsed="false" hidden="false" max="68" min="68" style="0" width="27.1457489878542"/>
    <col collapsed="false" hidden="false" max="69" min="69" style="0" width="32.5708502024291"/>
    <col collapsed="false" hidden="false" max="70" min="70" style="0" width="18.004048582996"/>
    <col collapsed="false" hidden="false" max="71" min="71" style="0" width="22.1457489878542"/>
    <col collapsed="false" hidden="false" max="72" min="72" style="0" width="16.8542510121458"/>
    <col collapsed="false" hidden="false" max="1025" min="73" style="0" width="8.5748987854251"/>
  </cols>
  <sheetData>
    <row r="1" customFormat="false" ht="15" hidden="false" customHeight="false" outlineLevel="0" collapsed="false">
      <c r="A1" s="0"/>
      <c r="B1" s="1"/>
      <c r="C1" s="35" t="s">
        <v>0</v>
      </c>
      <c r="D1" s="4"/>
      <c r="E1" s="4"/>
      <c r="F1" s="4"/>
      <c r="G1" s="4"/>
      <c r="H1" s="4"/>
      <c r="I1" s="36" t="s">
        <v>1</v>
      </c>
      <c r="J1" s="37"/>
      <c r="K1" s="37"/>
      <c r="L1" s="37"/>
      <c r="M1" s="38" t="s">
        <v>5267</v>
      </c>
      <c r="N1" s="39"/>
      <c r="O1" s="39"/>
      <c r="P1" s="39"/>
      <c r="Q1" s="39"/>
      <c r="R1" s="39"/>
      <c r="S1" s="40" t="s">
        <v>2</v>
      </c>
      <c r="T1" s="41"/>
      <c r="U1" s="42"/>
      <c r="V1" s="43"/>
      <c r="W1" s="41"/>
      <c r="X1" s="41"/>
      <c r="Y1" s="41"/>
      <c r="Z1" s="41"/>
      <c r="AA1" s="41"/>
      <c r="AB1" s="44" t="s">
        <v>3</v>
      </c>
      <c r="AC1" s="9"/>
      <c r="AD1" s="45" t="s">
        <v>4</v>
      </c>
      <c r="AE1" s="0"/>
      <c r="AF1" s="0"/>
      <c r="AG1" s="0"/>
      <c r="AH1" s="0"/>
    </row>
    <row r="2" customFormat="false" ht="30" hidden="false" customHeight="true" outlineLevel="0" collapsed="false">
      <c r="A2" s="11" t="s">
        <v>5268</v>
      </c>
      <c r="B2" s="13" t="s">
        <v>5269</v>
      </c>
      <c r="C2" s="46" t="s">
        <v>7</v>
      </c>
      <c r="D2" s="46" t="s">
        <v>5270</v>
      </c>
      <c r="E2" s="47" t="s">
        <v>5271</v>
      </c>
      <c r="F2" s="48" t="s">
        <v>10</v>
      </c>
      <c r="G2" s="46" t="s">
        <v>5272</v>
      </c>
      <c r="H2" s="46" t="s">
        <v>11</v>
      </c>
      <c r="I2" s="46" t="s">
        <v>12</v>
      </c>
      <c r="J2" s="46" t="s">
        <v>5273</v>
      </c>
      <c r="K2" s="46" t="s">
        <v>5274</v>
      </c>
      <c r="L2" s="46" t="s">
        <v>5275</v>
      </c>
      <c r="M2" s="46" t="s">
        <v>5276</v>
      </c>
      <c r="N2" s="46" t="s">
        <v>5277</v>
      </c>
      <c r="O2" s="46" t="s">
        <v>5278</v>
      </c>
      <c r="P2" s="46" t="s">
        <v>5279</v>
      </c>
      <c r="Q2" s="46" t="s">
        <v>5280</v>
      </c>
      <c r="R2" s="46" t="s">
        <v>5281</v>
      </c>
      <c r="S2" s="12" t="s">
        <v>5282</v>
      </c>
      <c r="T2" s="12" t="s">
        <v>5283</v>
      </c>
      <c r="U2" s="12" t="s">
        <v>5284</v>
      </c>
      <c r="V2" s="12" t="s">
        <v>5285</v>
      </c>
      <c r="W2" s="12" t="s">
        <v>5286</v>
      </c>
      <c r="X2" s="12" t="s">
        <v>5287</v>
      </c>
      <c r="Y2" s="12" t="s">
        <v>5288</v>
      </c>
      <c r="Z2" s="12" t="s">
        <v>5289</v>
      </c>
      <c r="AA2" s="12" t="s">
        <v>5290</v>
      </c>
      <c r="AB2" s="11" t="s">
        <v>16</v>
      </c>
      <c r="AC2" s="11" t="s">
        <v>17</v>
      </c>
      <c r="AD2" s="46" t="s">
        <v>18</v>
      </c>
      <c r="AE2" s="12" t="s">
        <v>5291</v>
      </c>
      <c r="AF2" s="12" t="s">
        <v>5292</v>
      </c>
      <c r="AG2" s="12" t="s">
        <v>5293</v>
      </c>
      <c r="AH2" s="12" t="s">
        <v>5294</v>
      </c>
      <c r="AI2" s="12" t="s">
        <v>5295</v>
      </c>
      <c r="AJ2" s="12" t="s">
        <v>5296</v>
      </c>
      <c r="AK2" s="12" t="s">
        <v>5297</v>
      </c>
      <c r="AL2" s="12" t="s">
        <v>5298</v>
      </c>
      <c r="AM2" s="12" t="s">
        <v>5299</v>
      </c>
      <c r="AN2" s="12" t="s">
        <v>5300</v>
      </c>
      <c r="AO2" s="12" t="s">
        <v>5301</v>
      </c>
      <c r="AP2" s="12" t="s">
        <v>5302</v>
      </c>
      <c r="AQ2" s="12" t="s">
        <v>5303</v>
      </c>
      <c r="AR2" s="12" t="s">
        <v>5304</v>
      </c>
      <c r="AS2" s="12" t="s">
        <v>5305</v>
      </c>
      <c r="AT2" s="12" t="s">
        <v>35</v>
      </c>
      <c r="AU2" s="12" t="s">
        <v>5306</v>
      </c>
      <c r="AV2" s="12" t="s">
        <v>5307</v>
      </c>
      <c r="AW2" s="12" t="s">
        <v>5308</v>
      </c>
      <c r="AX2" s="12" t="s">
        <v>5309</v>
      </c>
      <c r="AY2" s="12" t="s">
        <v>5310</v>
      </c>
      <c r="AZ2" s="12" t="s">
        <v>5311</v>
      </c>
      <c r="BA2" s="12" t="s">
        <v>5312</v>
      </c>
      <c r="BB2" s="49" t="s">
        <v>5313</v>
      </c>
      <c r="BC2" s="49" t="s">
        <v>5314</v>
      </c>
      <c r="BD2" s="49" t="s">
        <v>5315</v>
      </c>
      <c r="BE2" s="49" t="s">
        <v>5316</v>
      </c>
      <c r="BF2" s="49" t="s">
        <v>5317</v>
      </c>
      <c r="BG2" s="49" t="s">
        <v>5318</v>
      </c>
      <c r="BH2" s="49" t="s">
        <v>5319</v>
      </c>
      <c r="BI2" s="49" t="s">
        <v>5320</v>
      </c>
      <c r="BJ2" s="49" t="s">
        <v>5321</v>
      </c>
      <c r="BK2" s="49" t="s">
        <v>5322</v>
      </c>
      <c r="BL2" s="49" t="s">
        <v>55</v>
      </c>
      <c r="BM2" s="49" t="s">
        <v>56</v>
      </c>
      <c r="BN2" s="49" t="s">
        <v>57</v>
      </c>
      <c r="BO2" s="49" t="s">
        <v>58</v>
      </c>
      <c r="BP2" s="49" t="s">
        <v>59</v>
      </c>
      <c r="BQ2" s="49" t="s">
        <v>60</v>
      </c>
      <c r="BR2" s="49" t="s">
        <v>61</v>
      </c>
      <c r="BS2" s="49" t="s">
        <v>62</v>
      </c>
      <c r="BT2" s="49" t="s">
        <v>5323</v>
      </c>
      <c r="BU2" s="2"/>
      <c r="BV2" s="2"/>
    </row>
    <row r="3" customFormat="false" ht="41.45" hidden="false" customHeight="true" outlineLevel="0" collapsed="false">
      <c r="A3" s="15" t="s">
        <v>64</v>
      </c>
      <c r="C3" s="16"/>
      <c r="D3" s="16" t="s">
        <v>5324</v>
      </c>
      <c r="E3" s="17" t="n">
        <v>162.34821664255</v>
      </c>
      <c r="F3" s="18" t="n">
        <v>99.9996612629678</v>
      </c>
      <c r="G3" s="50" t="s">
        <v>5325</v>
      </c>
      <c r="H3" s="16"/>
      <c r="I3" s="6" t="s">
        <v>64</v>
      </c>
      <c r="J3" s="7"/>
      <c r="K3" s="7"/>
      <c r="L3" s="51" t="s">
        <v>5326</v>
      </c>
      <c r="M3" s="52" t="n">
        <v>1.1128897616115</v>
      </c>
      <c r="N3" s="53" t="n">
        <v>7569.09375</v>
      </c>
      <c r="O3" s="53" t="n">
        <v>7945.48583984375</v>
      </c>
      <c r="P3" s="54"/>
      <c r="Q3" s="55"/>
      <c r="R3" s="55"/>
      <c r="S3" s="25"/>
      <c r="T3" s="25" t="n">
        <v>0</v>
      </c>
      <c r="U3" s="25" t="n">
        <v>1</v>
      </c>
      <c r="V3" s="26" t="n">
        <v>0</v>
      </c>
      <c r="W3" s="26" t="n">
        <v>0.090909</v>
      </c>
      <c r="X3" s="26" t="n">
        <v>0</v>
      </c>
      <c r="Y3" s="26" t="n">
        <v>0.638298</v>
      </c>
      <c r="Z3" s="26" t="n">
        <v>0</v>
      </c>
      <c r="AA3" s="26" t="n">
        <v>0</v>
      </c>
      <c r="AB3" s="20" t="n">
        <v>3</v>
      </c>
      <c r="AC3" s="20"/>
      <c r="AD3" s="10"/>
      <c r="AE3" s="24" t="s">
        <v>5327</v>
      </c>
      <c r="AF3" s="24" t="n">
        <v>1059</v>
      </c>
      <c r="AG3" s="24" t="n">
        <v>732</v>
      </c>
      <c r="AH3" s="24" t="n">
        <v>68838</v>
      </c>
      <c r="AI3" s="24" t="n">
        <v>49994</v>
      </c>
      <c r="AJ3" s="24" t="n">
        <v>-7200</v>
      </c>
      <c r="AK3" s="24"/>
      <c r="AL3" s="24"/>
      <c r="AM3" s="24"/>
      <c r="AN3" s="24" t="s">
        <v>5328</v>
      </c>
      <c r="AO3" s="22" t="n">
        <v>42557.8203472222</v>
      </c>
      <c r="AP3" s="24"/>
      <c r="AQ3" s="24" t="n">
        <f aca="false">TRUE()</f>
        <v>1</v>
      </c>
      <c r="AR3" s="24" t="n">
        <f aca="false">TRUE()</f>
        <v>1</v>
      </c>
      <c r="AS3" s="24" t="n">
        <f aca="false">FALSE()</f>
        <v>0</v>
      </c>
      <c r="AT3" s="24" t="s">
        <v>75</v>
      </c>
      <c r="AU3" s="24" t="n">
        <v>230</v>
      </c>
      <c r="AV3" s="24"/>
      <c r="AW3" s="24" t="n">
        <f aca="false">FALSE()</f>
        <v>0</v>
      </c>
      <c r="AX3" s="24" t="s">
        <v>5329</v>
      </c>
      <c r="AY3" s="23" t="s">
        <v>5330</v>
      </c>
      <c r="AZ3" s="24" t="s">
        <v>174</v>
      </c>
      <c r="BA3" s="24" t="e">
        <f aca="false">REPLACE(INDEX(GroupVertices[group], MATCH(Vertices[[#this row],[vertex]],GroupVertices[vertex],0)),1,1,"")</f>
        <v>#VALUE!</v>
      </c>
      <c r="BB3" s="25" t="s">
        <v>71</v>
      </c>
      <c r="BC3" s="25" t="s">
        <v>71</v>
      </c>
      <c r="BD3" s="25" t="s">
        <v>72</v>
      </c>
      <c r="BE3" s="25" t="s">
        <v>72</v>
      </c>
      <c r="BF3" s="25"/>
      <c r="BG3" s="25"/>
      <c r="BH3" s="25" t="s">
        <v>5331</v>
      </c>
      <c r="BI3" s="25" t="s">
        <v>5331</v>
      </c>
      <c r="BJ3" s="25" t="s">
        <v>5332</v>
      </c>
      <c r="BK3" s="25" t="s">
        <v>5332</v>
      </c>
      <c r="BL3" s="25" t="n">
        <v>0</v>
      </c>
      <c r="BM3" s="26" t="n">
        <v>0</v>
      </c>
      <c r="BN3" s="25" t="n">
        <v>0</v>
      </c>
      <c r="BO3" s="26" t="n">
        <v>0</v>
      </c>
      <c r="BP3" s="25" t="n">
        <v>0</v>
      </c>
      <c r="BQ3" s="26" t="n">
        <v>0</v>
      </c>
      <c r="BR3" s="25" t="n">
        <v>10</v>
      </c>
      <c r="BS3" s="26" t="n">
        <v>100</v>
      </c>
      <c r="BT3" s="25" t="n">
        <v>10</v>
      </c>
      <c r="BU3" s="2"/>
      <c r="BV3" s="2"/>
    </row>
    <row r="4" customFormat="false" ht="41.45" hidden="false" customHeight="true" outlineLevel="0" collapsed="false">
      <c r="A4" s="15" t="s">
        <v>65</v>
      </c>
      <c r="C4" s="16"/>
      <c r="D4" s="16" t="s">
        <v>5324</v>
      </c>
      <c r="E4" s="17" t="n">
        <v>1000</v>
      </c>
      <c r="F4" s="18" t="n">
        <v>70</v>
      </c>
      <c r="G4" s="50" t="s">
        <v>5333</v>
      </c>
      <c r="H4" s="16"/>
      <c r="I4" s="6" t="s">
        <v>65</v>
      </c>
      <c r="J4" s="7"/>
      <c r="K4" s="7"/>
      <c r="L4" s="51" t="s">
        <v>5334</v>
      </c>
      <c r="M4" s="52" t="n">
        <v>9999</v>
      </c>
      <c r="N4" s="53" t="n">
        <v>7456.62939453125</v>
      </c>
      <c r="O4" s="53" t="n">
        <v>8151.2900390625</v>
      </c>
      <c r="P4" s="54"/>
      <c r="Q4" s="55"/>
      <c r="R4" s="55"/>
      <c r="S4" s="56"/>
      <c r="T4" s="25" t="n">
        <v>3</v>
      </c>
      <c r="U4" s="25" t="n">
        <v>0</v>
      </c>
      <c r="V4" s="26" t="n">
        <v>14</v>
      </c>
      <c r="W4" s="26" t="n">
        <v>0.142857</v>
      </c>
      <c r="X4" s="26" t="n">
        <v>0</v>
      </c>
      <c r="Y4" s="26" t="n">
        <v>1.723403</v>
      </c>
      <c r="Z4" s="26" t="n">
        <v>0</v>
      </c>
      <c r="AA4" s="26" t="n">
        <v>0</v>
      </c>
      <c r="AB4" s="20" t="n">
        <v>4</v>
      </c>
      <c r="AC4" s="20"/>
      <c r="AD4" s="10"/>
      <c r="AE4" s="24" t="s">
        <v>5335</v>
      </c>
      <c r="AF4" s="24" t="n">
        <v>965</v>
      </c>
      <c r="AG4" s="24" t="n">
        <v>64829050</v>
      </c>
      <c r="AH4" s="24" t="n">
        <v>17994</v>
      </c>
      <c r="AI4" s="24" t="n">
        <v>1529</v>
      </c>
      <c r="AJ4" s="24" t="n">
        <v>-28800</v>
      </c>
      <c r="AK4" s="24" t="s">
        <v>5336</v>
      </c>
      <c r="AL4" s="24" t="s">
        <v>5337</v>
      </c>
      <c r="AM4" s="23" t="s">
        <v>5338</v>
      </c>
      <c r="AN4" s="24" t="s">
        <v>5339</v>
      </c>
      <c r="AO4" s="22" t="n">
        <v>39399.9053935185</v>
      </c>
      <c r="AP4" s="23" t="s">
        <v>5340</v>
      </c>
      <c r="AQ4" s="24" t="n">
        <f aca="false">FALSE()</f>
        <v>0</v>
      </c>
      <c r="AR4" s="24" t="n">
        <f aca="false">FALSE()</f>
        <v>0</v>
      </c>
      <c r="AS4" s="24" t="n">
        <f aca="false">TRUE()</f>
        <v>1</v>
      </c>
      <c r="AT4" s="24" t="s">
        <v>75</v>
      </c>
      <c r="AU4" s="24" t="n">
        <v>81386</v>
      </c>
      <c r="AV4" s="23" t="s">
        <v>5341</v>
      </c>
      <c r="AW4" s="24" t="n">
        <f aca="false">TRUE()</f>
        <v>1</v>
      </c>
      <c r="AX4" s="24" t="s">
        <v>5329</v>
      </c>
      <c r="AY4" s="23" t="s">
        <v>5342</v>
      </c>
      <c r="AZ4" s="24" t="s">
        <v>68</v>
      </c>
      <c r="BA4" s="24" t="e">
        <f aca="false">REPLACE(INDEX(GroupVertices[group], MATCH(Vertices[[#this row],[vertex]],GroupVertices[vertex],0)),1,1,"")</f>
        <v>#VALUE!</v>
      </c>
      <c r="BB4" s="25"/>
      <c r="BC4" s="25"/>
      <c r="BD4" s="25"/>
      <c r="BE4" s="25"/>
      <c r="BF4" s="25"/>
      <c r="BG4" s="25"/>
      <c r="BH4" s="25"/>
      <c r="BI4" s="25"/>
      <c r="BJ4" s="25"/>
      <c r="BK4" s="25"/>
      <c r="BL4" s="25"/>
      <c r="BM4" s="26"/>
      <c r="BN4" s="25"/>
      <c r="BO4" s="26"/>
      <c r="BP4" s="25"/>
      <c r="BQ4" s="26"/>
      <c r="BR4" s="25"/>
      <c r="BS4" s="26"/>
      <c r="BT4" s="25"/>
      <c r="BU4" s="3"/>
      <c r="BV4" s="2"/>
      <c r="BW4" s="2"/>
      <c r="BX4" s="2"/>
      <c r="BY4" s="2"/>
    </row>
    <row r="5" customFormat="false" ht="41.45" hidden="false" customHeight="true" outlineLevel="0" collapsed="false">
      <c r="A5" s="15" t="s">
        <v>77</v>
      </c>
      <c r="C5" s="16"/>
      <c r="D5" s="16" t="s">
        <v>5324</v>
      </c>
      <c r="E5" s="17" t="n">
        <v>163.375265455755</v>
      </c>
      <c r="F5" s="18" t="n">
        <v>99.9986621738249</v>
      </c>
      <c r="G5" s="50" t="s">
        <v>5343</v>
      </c>
      <c r="H5" s="16"/>
      <c r="I5" s="6" t="s">
        <v>77</v>
      </c>
      <c r="J5" s="7"/>
      <c r="K5" s="7"/>
      <c r="L5" s="51" t="s">
        <v>5344</v>
      </c>
      <c r="M5" s="52" t="n">
        <v>1.4458528699711</v>
      </c>
      <c r="N5" s="53" t="n">
        <v>7582.087890625</v>
      </c>
      <c r="O5" s="53" t="n">
        <v>2652.67578125</v>
      </c>
      <c r="P5" s="54"/>
      <c r="Q5" s="55"/>
      <c r="R5" s="55"/>
      <c r="S5" s="56"/>
      <c r="T5" s="25" t="n">
        <v>0</v>
      </c>
      <c r="U5" s="25" t="n">
        <v>1</v>
      </c>
      <c r="V5" s="26" t="n">
        <v>0</v>
      </c>
      <c r="W5" s="26" t="n">
        <v>1</v>
      </c>
      <c r="X5" s="26" t="n">
        <v>0</v>
      </c>
      <c r="Y5" s="26" t="n">
        <v>0.999999</v>
      </c>
      <c r="Z5" s="26" t="n">
        <v>0</v>
      </c>
      <c r="AA5" s="26" t="n">
        <v>0</v>
      </c>
      <c r="AB5" s="20" t="n">
        <v>5</v>
      </c>
      <c r="AC5" s="20"/>
      <c r="AD5" s="10"/>
      <c r="AE5" s="24" t="s">
        <v>5345</v>
      </c>
      <c r="AF5" s="24" t="n">
        <v>1966</v>
      </c>
      <c r="AG5" s="24" t="n">
        <v>2891</v>
      </c>
      <c r="AH5" s="24" t="n">
        <v>3595</v>
      </c>
      <c r="AI5" s="24" t="n">
        <v>1199</v>
      </c>
      <c r="AJ5" s="24" t="n">
        <v>39600</v>
      </c>
      <c r="AK5" s="24" t="s">
        <v>5346</v>
      </c>
      <c r="AL5" s="24" t="s">
        <v>661</v>
      </c>
      <c r="AM5" s="23" t="s">
        <v>5347</v>
      </c>
      <c r="AN5" s="24" t="s">
        <v>5348</v>
      </c>
      <c r="AO5" s="22" t="n">
        <v>40777.2838310185</v>
      </c>
      <c r="AP5" s="23" t="s">
        <v>5349</v>
      </c>
      <c r="AQ5" s="24" t="inlineStr">
        <f aca="false">FALSE()</f>
        <is>
          <t/>
        </is>
      </c>
      <c r="AR5" s="24" t="inlineStr">
        <f aca="false">FALSE()</f>
        <is>
          <t/>
        </is>
      </c>
      <c r="AS5" s="24" t="inlineStr">
        <f aca="false">TRUE()</f>
        <is>
          <t/>
        </is>
      </c>
      <c r="AT5" s="24" t="s">
        <v>75</v>
      </c>
      <c r="AU5" s="24" t="n">
        <v>110</v>
      </c>
      <c r="AV5" s="23" t="s">
        <v>5350</v>
      </c>
      <c r="AW5" s="24" t="n">
        <f aca="false">FALSE()</f>
        <v>0</v>
      </c>
      <c r="AX5" s="24" t="s">
        <v>5329</v>
      </c>
      <c r="AY5" s="23" t="s">
        <v>5351</v>
      </c>
      <c r="AZ5" s="24" t="s">
        <v>174</v>
      </c>
      <c r="BA5" s="24" t="e">
        <f aca="false">REPLACE(INDEX(GroupVertices[group], MATCH(Vertices[[#this row],[vertex]],GroupVertices[vertex],0)),1,1,"")</f>
        <v>#VALUE!</v>
      </c>
      <c r="BB5" s="25"/>
      <c r="BC5" s="25"/>
      <c r="BD5" s="25"/>
      <c r="BE5" s="25"/>
      <c r="BF5" s="25" t="s">
        <v>80</v>
      </c>
      <c r="BG5" s="25" t="s">
        <v>80</v>
      </c>
      <c r="BH5" s="25" t="s">
        <v>5352</v>
      </c>
      <c r="BI5" s="25" t="s">
        <v>5352</v>
      </c>
      <c r="BJ5" s="25" t="s">
        <v>5353</v>
      </c>
      <c r="BK5" s="25" t="s">
        <v>5353</v>
      </c>
      <c r="BL5" s="25" t="n">
        <v>1</v>
      </c>
      <c r="BM5" s="26" t="n">
        <v>5.26315789473684</v>
      </c>
      <c r="BN5" s="25" t="n">
        <v>0</v>
      </c>
      <c r="BO5" s="26" t="n">
        <v>0</v>
      </c>
      <c r="BP5" s="25" t="n">
        <v>0</v>
      </c>
      <c r="BQ5" s="26" t="n">
        <v>0</v>
      </c>
      <c r="BR5" s="25" t="n">
        <v>18</v>
      </c>
      <c r="BS5" s="26" t="n">
        <v>94.7368421052632</v>
      </c>
      <c r="BT5" s="25" t="n">
        <v>19</v>
      </c>
      <c r="BU5" s="3"/>
      <c r="BV5" s="2"/>
      <c r="BW5" s="2"/>
      <c r="BX5" s="2"/>
      <c r="BY5" s="2"/>
    </row>
    <row r="6" customFormat="false" ht="41.45" hidden="false" customHeight="true" outlineLevel="0" collapsed="false">
      <c r="A6" s="15" t="s">
        <v>78</v>
      </c>
      <c r="C6" s="16"/>
      <c r="D6" s="16" t="s">
        <v>5324</v>
      </c>
      <c r="E6" s="17" t="n">
        <v>162.648386999721</v>
      </c>
      <c r="F6" s="18" t="n">
        <v>99.9993692642419</v>
      </c>
      <c r="G6" s="50" t="s">
        <v>5354</v>
      </c>
      <c r="H6" s="16"/>
      <c r="I6" s="6" t="s">
        <v>78</v>
      </c>
      <c r="J6" s="7"/>
      <c r="K6" s="7"/>
      <c r="L6" s="51" t="s">
        <v>5355</v>
      </c>
      <c r="M6" s="52" t="n">
        <v>1.21020320365639</v>
      </c>
      <c r="N6" s="53" t="n">
        <v>7582.087890625</v>
      </c>
      <c r="O6" s="53" t="n">
        <v>2758.54760742187</v>
      </c>
      <c r="P6" s="54"/>
      <c r="Q6" s="55"/>
      <c r="R6" s="55"/>
      <c r="S6" s="56"/>
      <c r="T6" s="25" t="n">
        <v>1</v>
      </c>
      <c r="U6" s="25" t="n">
        <v>0</v>
      </c>
      <c r="V6" s="26" t="n">
        <v>0</v>
      </c>
      <c r="W6" s="26" t="n">
        <v>1</v>
      </c>
      <c r="X6" s="26" t="n">
        <v>0</v>
      </c>
      <c r="Y6" s="26" t="n">
        <v>0.999999</v>
      </c>
      <c r="Z6" s="26" t="n">
        <v>0</v>
      </c>
      <c r="AA6" s="26" t="n">
        <v>0</v>
      </c>
      <c r="AB6" s="20" t="n">
        <v>6</v>
      </c>
      <c r="AC6" s="20"/>
      <c r="AD6" s="10"/>
      <c r="AE6" s="24" t="s">
        <v>5356</v>
      </c>
      <c r="AF6" s="24" t="n">
        <v>1046</v>
      </c>
      <c r="AG6" s="24" t="n">
        <v>1363</v>
      </c>
      <c r="AH6" s="24" t="n">
        <v>460</v>
      </c>
      <c r="AI6" s="24" t="n">
        <v>154</v>
      </c>
      <c r="AJ6" s="24" t="n">
        <v>-36000</v>
      </c>
      <c r="AK6" s="24" t="s">
        <v>5357</v>
      </c>
      <c r="AL6" s="24" t="s">
        <v>665</v>
      </c>
      <c r="AM6" s="23" t="s">
        <v>5358</v>
      </c>
      <c r="AN6" s="24" t="s">
        <v>5359</v>
      </c>
      <c r="AO6" s="22" t="n">
        <v>40487.075150463</v>
      </c>
      <c r="AP6" s="23" t="s">
        <v>5360</v>
      </c>
      <c r="AQ6" s="24" t="inlineStr">
        <f aca="false">FALSE()</f>
        <is>
          <t/>
        </is>
      </c>
      <c r="AR6" s="24" t="inlineStr">
        <f aca="false">FALSE()</f>
        <is>
          <t/>
        </is>
      </c>
      <c r="AS6" s="24" t="inlineStr">
        <f aca="false">TRUE()</f>
        <is>
          <t/>
        </is>
      </c>
      <c r="AT6" s="24" t="s">
        <v>75</v>
      </c>
      <c r="AU6" s="24" t="n">
        <v>19</v>
      </c>
      <c r="AV6" s="23" t="s">
        <v>5361</v>
      </c>
      <c r="AW6" s="24" t="inlineStr">
        <f aca="false">FALSE()</f>
        <is>
          <t/>
        </is>
      </c>
      <c r="AX6" s="24" t="s">
        <v>5329</v>
      </c>
      <c r="AY6" s="23" t="s">
        <v>5362</v>
      </c>
      <c r="AZ6" s="24" t="s">
        <v>68</v>
      </c>
      <c r="BA6" s="24" t="e">
        <f aca="false">REPLACE(INDEX(GroupVertices[group], MATCH(Vertices[[#this row],[vertex]],GroupVertices[vertex],0)),1,1,"")</f>
        <v>#VALUE!</v>
      </c>
      <c r="BB6" s="25"/>
      <c r="BC6" s="25"/>
      <c r="BD6" s="25"/>
      <c r="BE6" s="25"/>
      <c r="BF6" s="25"/>
      <c r="BG6" s="25"/>
      <c r="BH6" s="25"/>
      <c r="BI6" s="25"/>
      <c r="BJ6" s="25"/>
      <c r="BK6" s="25"/>
      <c r="BL6" s="25"/>
      <c r="BM6" s="26"/>
      <c r="BN6" s="25"/>
      <c r="BO6" s="26"/>
      <c r="BP6" s="25"/>
      <c r="BQ6" s="26"/>
      <c r="BR6" s="25"/>
      <c r="BS6" s="26"/>
      <c r="BT6" s="25"/>
      <c r="BU6" s="3"/>
      <c r="BV6" s="2"/>
      <c r="BW6" s="2"/>
      <c r="BX6" s="2"/>
      <c r="BY6" s="2"/>
    </row>
    <row r="7" customFormat="false" ht="41.45" hidden="false" customHeight="true" outlineLevel="0" collapsed="false">
      <c r="A7" s="15" t="s">
        <v>85</v>
      </c>
      <c r="C7" s="16"/>
      <c r="D7" s="16" t="s">
        <v>5324</v>
      </c>
      <c r="E7" s="17" t="n">
        <v>162.132246211242</v>
      </c>
      <c r="F7" s="18" t="n">
        <v>99.9998713539686</v>
      </c>
      <c r="G7" s="50" t="s">
        <v>5363</v>
      </c>
      <c r="H7" s="16"/>
      <c r="I7" s="6" t="s">
        <v>85</v>
      </c>
      <c r="J7" s="7"/>
      <c r="K7" s="7"/>
      <c r="L7" s="51" t="s">
        <v>5364</v>
      </c>
      <c r="M7" s="52" t="n">
        <v>1.04287343405464</v>
      </c>
      <c r="N7" s="53" t="n">
        <v>296.970520019531</v>
      </c>
      <c r="O7" s="53" t="n">
        <v>5807.603515625</v>
      </c>
      <c r="P7" s="54"/>
      <c r="Q7" s="55"/>
      <c r="R7" s="55"/>
      <c r="S7" s="56"/>
      <c r="T7" s="25" t="n">
        <v>1</v>
      </c>
      <c r="U7" s="25" t="n">
        <v>1</v>
      </c>
      <c r="V7" s="26" t="n">
        <v>0</v>
      </c>
      <c r="W7" s="26" t="n">
        <v>0</v>
      </c>
      <c r="X7" s="26" t="n">
        <v>0</v>
      </c>
      <c r="Y7" s="26" t="n">
        <v>0.999999</v>
      </c>
      <c r="Z7" s="26" t="n">
        <v>0</v>
      </c>
      <c r="AA7" s="26" t="s">
        <v>5365</v>
      </c>
      <c r="AB7" s="20" t="n">
        <v>7</v>
      </c>
      <c r="AC7" s="20"/>
      <c r="AD7" s="10"/>
      <c r="AE7" s="24" t="s">
        <v>5366</v>
      </c>
      <c r="AF7" s="24" t="n">
        <v>203</v>
      </c>
      <c r="AG7" s="24" t="n">
        <v>278</v>
      </c>
      <c r="AH7" s="24" t="n">
        <v>6738</v>
      </c>
      <c r="AI7" s="24" t="n">
        <v>9806</v>
      </c>
      <c r="AJ7" s="24" t="n">
        <v>28800</v>
      </c>
      <c r="AK7" s="46" t="s">
        <v>5367</v>
      </c>
      <c r="AL7" s="24" t="s">
        <v>5368</v>
      </c>
      <c r="AM7" s="24"/>
      <c r="AN7" s="24" t="s">
        <v>5369</v>
      </c>
      <c r="AO7" s="22" t="n">
        <v>40775.1621412037</v>
      </c>
      <c r="AP7" s="23" t="s">
        <v>5370</v>
      </c>
      <c r="AQ7" s="24" t="inlineStr">
        <f aca="false">FALSE()</f>
        <is>
          <t/>
        </is>
      </c>
      <c r="AR7" s="24" t="inlineStr">
        <f aca="false">FALSE()</f>
        <is>
          <t/>
        </is>
      </c>
      <c r="AS7" s="24" t="n">
        <f aca="false">FALSE()</f>
        <v>0</v>
      </c>
      <c r="AT7" s="24" t="s">
        <v>75</v>
      </c>
      <c r="AU7" s="24" t="n">
        <v>1</v>
      </c>
      <c r="AV7" s="23" t="s">
        <v>5371</v>
      </c>
      <c r="AW7" s="24" t="inlineStr">
        <f aca="false">FALSE()</f>
        <is>
          <t/>
        </is>
      </c>
      <c r="AX7" s="24" t="s">
        <v>5329</v>
      </c>
      <c r="AY7" s="23" t="s">
        <v>5372</v>
      </c>
      <c r="AZ7" s="24" t="s">
        <v>174</v>
      </c>
      <c r="BA7" s="24" t="e">
        <f aca="false">REPLACE(INDEX(GroupVertices[group], MATCH(Vertices[[#this row],[vertex]],GroupVertices[vertex],0)),1,1,"")</f>
        <v>#VALUE!</v>
      </c>
      <c r="BB7" s="25" t="s">
        <v>87</v>
      </c>
      <c r="BC7" s="25" t="s">
        <v>87</v>
      </c>
      <c r="BD7" s="25" t="s">
        <v>88</v>
      </c>
      <c r="BE7" s="25" t="s">
        <v>88</v>
      </c>
      <c r="BF7" s="25"/>
      <c r="BG7" s="25"/>
      <c r="BH7" s="25" t="s">
        <v>5373</v>
      </c>
      <c r="BI7" s="25" t="s">
        <v>5373</v>
      </c>
      <c r="BJ7" s="25" t="s">
        <v>5374</v>
      </c>
      <c r="BK7" s="25" t="s">
        <v>5374</v>
      </c>
      <c r="BL7" s="25" t="n">
        <v>0</v>
      </c>
      <c r="BM7" s="26" t="n">
        <v>0</v>
      </c>
      <c r="BN7" s="25" t="n">
        <v>0</v>
      </c>
      <c r="BO7" s="26" t="n">
        <v>0</v>
      </c>
      <c r="BP7" s="25" t="n">
        <v>0</v>
      </c>
      <c r="BQ7" s="26" t="n">
        <v>0</v>
      </c>
      <c r="BR7" s="25" t="n">
        <v>13</v>
      </c>
      <c r="BS7" s="26" t="n">
        <v>100</v>
      </c>
      <c r="BT7" s="25" t="n">
        <v>13</v>
      </c>
      <c r="BU7" s="3"/>
      <c r="BV7" s="2"/>
      <c r="BW7" s="2"/>
      <c r="BX7" s="2"/>
      <c r="BY7" s="2"/>
    </row>
    <row r="8" customFormat="false" ht="41.45" hidden="false" customHeight="true" outlineLevel="0" collapsed="false">
      <c r="A8" s="15" t="s">
        <v>92</v>
      </c>
      <c r="C8" s="16"/>
      <c r="D8" s="16" t="s">
        <v>5324</v>
      </c>
      <c r="E8" s="17" t="n">
        <v>162.076112927333</v>
      </c>
      <c r="F8" s="18" t="n">
        <v>99.9999259591186</v>
      </c>
      <c r="G8" s="50" t="s">
        <v>5375</v>
      </c>
      <c r="H8" s="16"/>
      <c r="I8" s="6" t="s">
        <v>92</v>
      </c>
      <c r="J8" s="7"/>
      <c r="K8" s="7"/>
      <c r="L8" s="51" t="s">
        <v>5376</v>
      </c>
      <c r="M8" s="52" t="n">
        <v>1.02467535772929</v>
      </c>
      <c r="N8" s="53" t="n">
        <v>1725.78588867188</v>
      </c>
      <c r="O8" s="53" t="n">
        <v>7423.81005859375</v>
      </c>
      <c r="P8" s="54"/>
      <c r="Q8" s="55"/>
      <c r="R8" s="55"/>
      <c r="S8" s="56"/>
      <c r="T8" s="25" t="n">
        <v>1</v>
      </c>
      <c r="U8" s="25" t="n">
        <v>1</v>
      </c>
      <c r="V8" s="26" t="n">
        <v>0</v>
      </c>
      <c r="W8" s="26" t="n">
        <v>0</v>
      </c>
      <c r="X8" s="26" t="n">
        <v>0</v>
      </c>
      <c r="Y8" s="26" t="n">
        <v>0.999999</v>
      </c>
      <c r="Z8" s="26" t="n">
        <v>0</v>
      </c>
      <c r="AA8" s="26" t="s">
        <v>5365</v>
      </c>
      <c r="AB8" s="20" t="n">
        <v>8</v>
      </c>
      <c r="AC8" s="20"/>
      <c r="AD8" s="10"/>
      <c r="AE8" s="24" t="s">
        <v>5377</v>
      </c>
      <c r="AF8" s="24" t="n">
        <v>176</v>
      </c>
      <c r="AG8" s="24" t="n">
        <v>160</v>
      </c>
      <c r="AH8" s="24" t="n">
        <v>1404</v>
      </c>
      <c r="AI8" s="24" t="n">
        <v>226</v>
      </c>
      <c r="AJ8" s="24" t="n">
        <v>28800</v>
      </c>
      <c r="AK8" s="24" t="s">
        <v>5378</v>
      </c>
      <c r="AL8" s="24" t="s">
        <v>5379</v>
      </c>
      <c r="AM8" s="23" t="s">
        <v>5380</v>
      </c>
      <c r="AN8" s="24" t="s">
        <v>5381</v>
      </c>
      <c r="AO8" s="22" t="n">
        <v>41508.5153819445</v>
      </c>
      <c r="AP8" s="23" t="s">
        <v>5382</v>
      </c>
      <c r="AQ8" s="24" t="inlineStr">
        <f aca="false">FALSE()</f>
        <is>
          <t/>
        </is>
      </c>
      <c r="AR8" s="24" t="inlineStr">
        <f aca="false">FALSE()</f>
        <is>
          <t/>
        </is>
      </c>
      <c r="AS8" s="24" t="n">
        <f aca="false">TRUE()</f>
        <v>1</v>
      </c>
      <c r="AT8" s="24" t="s">
        <v>75</v>
      </c>
      <c r="AU8" s="24" t="n">
        <v>2</v>
      </c>
      <c r="AV8" s="23" t="s">
        <v>5383</v>
      </c>
      <c r="AW8" s="24" t="inlineStr">
        <f aca="false">FALSE()</f>
        <is>
          <t/>
        </is>
      </c>
      <c r="AX8" s="24" t="s">
        <v>5329</v>
      </c>
      <c r="AY8" s="23" t="s">
        <v>5384</v>
      </c>
      <c r="AZ8" s="24" t="s">
        <v>174</v>
      </c>
      <c r="BA8" s="24" t="e">
        <f aca="false">REPLACE(INDEX(GroupVertices[group], MATCH(Vertices[[#this row],[vertex]],GroupVertices[vertex],0)),1,1,"")</f>
        <v>#VALUE!</v>
      </c>
      <c r="BB8" s="25" t="s">
        <v>94</v>
      </c>
      <c r="BC8" s="25" t="s">
        <v>94</v>
      </c>
      <c r="BD8" s="25" t="s">
        <v>88</v>
      </c>
      <c r="BE8" s="25" t="s">
        <v>88</v>
      </c>
      <c r="BF8" s="25"/>
      <c r="BG8" s="25"/>
      <c r="BH8" s="25" t="s">
        <v>5373</v>
      </c>
      <c r="BI8" s="25" t="s">
        <v>5373</v>
      </c>
      <c r="BJ8" s="25" t="s">
        <v>5374</v>
      </c>
      <c r="BK8" s="25" t="s">
        <v>5374</v>
      </c>
      <c r="BL8" s="25" t="n">
        <v>0</v>
      </c>
      <c r="BM8" s="26" t="n">
        <v>0</v>
      </c>
      <c r="BN8" s="25" t="n">
        <v>0</v>
      </c>
      <c r="BO8" s="26" t="n">
        <v>0</v>
      </c>
      <c r="BP8" s="25" t="n">
        <v>0</v>
      </c>
      <c r="BQ8" s="26" t="n">
        <v>0</v>
      </c>
      <c r="BR8" s="25" t="n">
        <v>13</v>
      </c>
      <c r="BS8" s="26" t="n">
        <v>100</v>
      </c>
      <c r="BT8" s="25" t="n">
        <v>13</v>
      </c>
      <c r="BU8" s="3"/>
      <c r="BV8" s="2"/>
      <c r="BW8" s="2"/>
      <c r="BX8" s="2"/>
      <c r="BY8" s="2"/>
    </row>
    <row r="9" customFormat="false" ht="41.45" hidden="false" customHeight="true" outlineLevel="0" collapsed="false">
      <c r="A9" s="15" t="s">
        <v>105</v>
      </c>
      <c r="C9" s="16"/>
      <c r="D9" s="16" t="s">
        <v>5324</v>
      </c>
      <c r="E9" s="17" t="n">
        <v>165.174860481394</v>
      </c>
      <c r="F9" s="18" t="n">
        <v>99.9969115697361</v>
      </c>
      <c r="G9" s="50" t="s">
        <v>5385</v>
      </c>
      <c r="H9" s="16"/>
      <c r="I9" s="6" t="s">
        <v>105</v>
      </c>
      <c r="J9" s="7"/>
      <c r="K9" s="7"/>
      <c r="L9" s="51" t="s">
        <v>5386</v>
      </c>
      <c r="M9" s="52" t="n">
        <v>2.02927085928299</v>
      </c>
      <c r="N9" s="53" t="n">
        <v>7582.087890625</v>
      </c>
      <c r="O9" s="53" t="n">
        <v>3217.3251953125</v>
      </c>
      <c r="P9" s="54"/>
      <c r="Q9" s="55"/>
      <c r="R9" s="55"/>
      <c r="S9" s="56"/>
      <c r="T9" s="25" t="n">
        <v>2</v>
      </c>
      <c r="U9" s="25" t="n">
        <v>1</v>
      </c>
      <c r="V9" s="26" t="n">
        <v>0</v>
      </c>
      <c r="W9" s="26" t="n">
        <v>1</v>
      </c>
      <c r="X9" s="26" t="n">
        <v>0</v>
      </c>
      <c r="Y9" s="26" t="n">
        <v>1.298245</v>
      </c>
      <c r="Z9" s="26" t="n">
        <v>0</v>
      </c>
      <c r="AA9" s="26" t="n">
        <v>0</v>
      </c>
      <c r="AB9" s="20" t="n">
        <v>9</v>
      </c>
      <c r="AC9" s="20"/>
      <c r="AD9" s="10"/>
      <c r="AE9" s="24" t="s">
        <v>105</v>
      </c>
      <c r="AF9" s="24" t="n">
        <v>5996</v>
      </c>
      <c r="AG9" s="24" t="n">
        <v>6674</v>
      </c>
      <c r="AH9" s="24" t="n">
        <v>19831</v>
      </c>
      <c r="AI9" s="24" t="n">
        <v>20470</v>
      </c>
      <c r="AJ9" s="24" t="n">
        <v>-18000</v>
      </c>
      <c r="AK9" s="24" t="s">
        <v>5387</v>
      </c>
      <c r="AL9" s="24"/>
      <c r="AM9" s="24"/>
      <c r="AN9" s="24" t="s">
        <v>5388</v>
      </c>
      <c r="AO9" s="22" t="n">
        <v>39823.8193981481</v>
      </c>
      <c r="AP9" s="23" t="s">
        <v>5389</v>
      </c>
      <c r="AQ9" s="24" t="n">
        <f aca="false">TRUE()</f>
        <v>1</v>
      </c>
      <c r="AR9" s="24" t="inlineStr">
        <f aca="false">FALSE()</f>
        <is>
          <t/>
        </is>
      </c>
      <c r="AS9" s="24" t="inlineStr">
        <f aca="false">TRUE()</f>
        <is>
          <t/>
        </is>
      </c>
      <c r="AT9" s="24" t="s">
        <v>75</v>
      </c>
      <c r="AU9" s="24" t="n">
        <v>2638</v>
      </c>
      <c r="AV9" s="23" t="s">
        <v>5390</v>
      </c>
      <c r="AW9" s="24" t="inlineStr">
        <f aca="false">FALSE()</f>
        <is>
          <t/>
        </is>
      </c>
      <c r="AX9" s="24" t="s">
        <v>5329</v>
      </c>
      <c r="AY9" s="23" t="s">
        <v>5391</v>
      </c>
      <c r="AZ9" s="24" t="s">
        <v>174</v>
      </c>
      <c r="BA9" s="24" t="e">
        <f aca="false">REPLACE(INDEX(GroupVertices[group], MATCH(Vertices[[#this row],[vertex]],GroupVertices[vertex],0)),1,1,"")</f>
        <v>#VALUE!</v>
      </c>
      <c r="BB9" s="25" t="s">
        <v>107</v>
      </c>
      <c r="BC9" s="25" t="s">
        <v>107</v>
      </c>
      <c r="BD9" s="25" t="s">
        <v>108</v>
      </c>
      <c r="BE9" s="25" t="s">
        <v>108</v>
      </c>
      <c r="BF9" s="25" t="s">
        <v>109</v>
      </c>
      <c r="BG9" s="25" t="s">
        <v>109</v>
      </c>
      <c r="BH9" s="25" t="s">
        <v>5392</v>
      </c>
      <c r="BI9" s="25" t="s">
        <v>5392</v>
      </c>
      <c r="BJ9" s="25" t="s">
        <v>5393</v>
      </c>
      <c r="BK9" s="25" t="s">
        <v>5393</v>
      </c>
      <c r="BL9" s="25" t="n">
        <v>2</v>
      </c>
      <c r="BM9" s="26" t="n">
        <v>16.6666666666667</v>
      </c>
      <c r="BN9" s="25" t="n">
        <v>0</v>
      </c>
      <c r="BO9" s="26" t="n">
        <v>0</v>
      </c>
      <c r="BP9" s="25" t="n">
        <v>0</v>
      </c>
      <c r="BQ9" s="26" t="n">
        <v>0</v>
      </c>
      <c r="BR9" s="25" t="n">
        <v>10</v>
      </c>
      <c r="BS9" s="26" t="n">
        <v>83.3333333333333</v>
      </c>
      <c r="BT9" s="25" t="n">
        <v>12</v>
      </c>
      <c r="BU9" s="3"/>
      <c r="BV9" s="2"/>
      <c r="BW9" s="2"/>
      <c r="BX9" s="2"/>
      <c r="BY9" s="2"/>
    </row>
    <row r="10" customFormat="false" ht="41.45" hidden="false" customHeight="true" outlineLevel="0" collapsed="false">
      <c r="A10" s="15" t="s">
        <v>112</v>
      </c>
      <c r="C10" s="16"/>
      <c r="D10" s="16" t="s">
        <v>5324</v>
      </c>
      <c r="E10" s="17" t="n">
        <v>163.419030388972</v>
      </c>
      <c r="F10" s="18" t="n">
        <v>99.9986196003181</v>
      </c>
      <c r="G10" s="50" t="s">
        <v>5394</v>
      </c>
      <c r="H10" s="16"/>
      <c r="I10" s="6" t="s">
        <v>112</v>
      </c>
      <c r="J10" s="7"/>
      <c r="K10" s="7"/>
      <c r="L10" s="51" t="s">
        <v>5395</v>
      </c>
      <c r="M10" s="52" t="n">
        <v>1.46004120066544</v>
      </c>
      <c r="N10" s="53" t="n">
        <v>7582.087890625</v>
      </c>
      <c r="O10" s="53" t="n">
        <v>3323.19702148438</v>
      </c>
      <c r="P10" s="54"/>
      <c r="Q10" s="55"/>
      <c r="R10" s="55"/>
      <c r="S10" s="56"/>
      <c r="T10" s="25" t="n">
        <v>0</v>
      </c>
      <c r="U10" s="25" t="n">
        <v>1</v>
      </c>
      <c r="V10" s="26" t="n">
        <v>0</v>
      </c>
      <c r="W10" s="26" t="n">
        <v>1</v>
      </c>
      <c r="X10" s="26" t="n">
        <v>0</v>
      </c>
      <c r="Y10" s="26" t="n">
        <v>0.701754</v>
      </c>
      <c r="Z10" s="26" t="n">
        <v>0</v>
      </c>
      <c r="AA10" s="26" t="n">
        <v>0</v>
      </c>
      <c r="AB10" s="20" t="n">
        <v>10</v>
      </c>
      <c r="AC10" s="20"/>
      <c r="AD10" s="10"/>
      <c r="AE10" s="24" t="s">
        <v>5396</v>
      </c>
      <c r="AF10" s="24" t="n">
        <v>1136</v>
      </c>
      <c r="AG10" s="24" t="n">
        <v>2983</v>
      </c>
      <c r="AH10" s="24" t="n">
        <v>29094</v>
      </c>
      <c r="AI10" s="24" t="n">
        <v>0</v>
      </c>
      <c r="AJ10" s="24"/>
      <c r="AK10" s="24" t="s">
        <v>5397</v>
      </c>
      <c r="AL10" s="24" t="s">
        <v>5398</v>
      </c>
      <c r="AM10" s="24"/>
      <c r="AN10" s="24"/>
      <c r="AO10" s="22" t="n">
        <v>42430.4896180556</v>
      </c>
      <c r="AP10" s="23" t="s">
        <v>5399</v>
      </c>
      <c r="AQ10" s="24" t="n">
        <f aca="false">FALSE()</f>
        <v>0</v>
      </c>
      <c r="AR10" s="24" t="inlineStr">
        <f aca="false">FALSE()</f>
        <is>
          <t/>
        </is>
      </c>
      <c r="AS10" s="24" t="n">
        <f aca="false">FALSE()</f>
        <v>0</v>
      </c>
      <c r="AT10" s="24" t="s">
        <v>75</v>
      </c>
      <c r="AU10" s="24" t="n">
        <v>3802</v>
      </c>
      <c r="AV10" s="23" t="s">
        <v>5390</v>
      </c>
      <c r="AW10" s="24" t="inlineStr">
        <f aca="false">FALSE()</f>
        <is>
          <t/>
        </is>
      </c>
      <c r="AX10" s="24" t="s">
        <v>5329</v>
      </c>
      <c r="AY10" s="23" t="s">
        <v>5400</v>
      </c>
      <c r="AZ10" s="24" t="s">
        <v>174</v>
      </c>
      <c r="BA10" s="24" t="e">
        <f aca="false">REPLACE(INDEX(GroupVertices[group], MATCH(Vertices[[#this row],[vertex]],GroupVertices[vertex],0)),1,1,"")</f>
        <v>#VALUE!</v>
      </c>
      <c r="BB10" s="25" t="s">
        <v>114</v>
      </c>
      <c r="BC10" s="25" t="s">
        <v>114</v>
      </c>
      <c r="BD10" s="25" t="s">
        <v>115</v>
      </c>
      <c r="BE10" s="25" t="s">
        <v>115</v>
      </c>
      <c r="BF10" s="25" t="s">
        <v>109</v>
      </c>
      <c r="BG10" s="25" t="s">
        <v>109</v>
      </c>
      <c r="BH10" s="25" t="s">
        <v>5401</v>
      </c>
      <c r="BI10" s="25" t="s">
        <v>5401</v>
      </c>
      <c r="BJ10" s="25" t="s">
        <v>5402</v>
      </c>
      <c r="BK10" s="25" t="s">
        <v>5402</v>
      </c>
      <c r="BL10" s="25" t="n">
        <v>2</v>
      </c>
      <c r="BM10" s="26" t="n">
        <v>13.3333333333333</v>
      </c>
      <c r="BN10" s="25" t="n">
        <v>0</v>
      </c>
      <c r="BO10" s="26" t="n">
        <v>0</v>
      </c>
      <c r="BP10" s="25" t="n">
        <v>0</v>
      </c>
      <c r="BQ10" s="26" t="n">
        <v>0</v>
      </c>
      <c r="BR10" s="25" t="n">
        <v>13</v>
      </c>
      <c r="BS10" s="26" t="n">
        <v>86.6666666666667</v>
      </c>
      <c r="BT10" s="25" t="n">
        <v>15</v>
      </c>
      <c r="BU10" s="3"/>
      <c r="BV10" s="2"/>
      <c r="BW10" s="2"/>
      <c r="BX10" s="2"/>
      <c r="BY10" s="2"/>
    </row>
    <row r="11" customFormat="false" ht="41.45" hidden="false" customHeight="true" outlineLevel="0" collapsed="false">
      <c r="A11" s="15" t="s">
        <v>119</v>
      </c>
      <c r="C11" s="16"/>
      <c r="D11" s="16" t="s">
        <v>5324</v>
      </c>
      <c r="E11" s="17" t="n">
        <v>162.543731724638</v>
      </c>
      <c r="F11" s="18" t="n">
        <v>99.9994710704538</v>
      </c>
      <c r="G11" s="50" t="s">
        <v>5403</v>
      </c>
      <c r="H11" s="16"/>
      <c r="I11" s="6" t="s">
        <v>119</v>
      </c>
      <c r="J11" s="7"/>
      <c r="K11" s="7"/>
      <c r="L11" s="51" t="s">
        <v>5404</v>
      </c>
      <c r="M11" s="52" t="n">
        <v>1.17627458677861</v>
      </c>
      <c r="N11" s="53" t="n">
        <v>2134.01879882813</v>
      </c>
      <c r="O11" s="53" t="n">
        <v>2979.24169921875</v>
      </c>
      <c r="P11" s="54"/>
      <c r="Q11" s="55"/>
      <c r="R11" s="55"/>
      <c r="S11" s="56"/>
      <c r="T11" s="25" t="n">
        <v>1</v>
      </c>
      <c r="U11" s="25" t="n">
        <v>1</v>
      </c>
      <c r="V11" s="26" t="n">
        <v>0</v>
      </c>
      <c r="W11" s="26" t="n">
        <v>0</v>
      </c>
      <c r="X11" s="26" t="n">
        <v>0</v>
      </c>
      <c r="Y11" s="26" t="n">
        <v>0.999999</v>
      </c>
      <c r="Z11" s="26" t="n">
        <v>0</v>
      </c>
      <c r="AA11" s="26" t="s">
        <v>5365</v>
      </c>
      <c r="AB11" s="20" t="n">
        <v>11</v>
      </c>
      <c r="AC11" s="20"/>
      <c r="AD11" s="10"/>
      <c r="AE11" s="24" t="s">
        <v>5405</v>
      </c>
      <c r="AF11" s="24" t="n">
        <v>6</v>
      </c>
      <c r="AG11" s="24" t="n">
        <v>1143</v>
      </c>
      <c r="AH11" s="24" t="n">
        <v>743599</v>
      </c>
      <c r="AI11" s="24" t="n">
        <v>0</v>
      </c>
      <c r="AJ11" s="24" t="n">
        <v>7200</v>
      </c>
      <c r="AK11" s="24" t="s">
        <v>5406</v>
      </c>
      <c r="AL11" s="24"/>
      <c r="AM11" s="23" t="s">
        <v>5407</v>
      </c>
      <c r="AN11" s="24" t="s">
        <v>5408</v>
      </c>
      <c r="AO11" s="22" t="n">
        <v>41065.5875462963</v>
      </c>
      <c r="AP11" s="24"/>
      <c r="AQ11" s="24" t="inlineStr">
        <f aca="false">FALSE()</f>
        <is>
          <t/>
        </is>
      </c>
      <c r="AR11" s="24" t="inlineStr">
        <f aca="false">FALSE()</f>
        <is>
          <t/>
        </is>
      </c>
      <c r="AS11" s="24" t="inlineStr">
        <f aca="false">FALSE()</f>
        <is>
          <t/>
        </is>
      </c>
      <c r="AT11" s="24" t="s">
        <v>75</v>
      </c>
      <c r="AU11" s="24" t="n">
        <v>282</v>
      </c>
      <c r="AV11" s="23" t="s">
        <v>5350</v>
      </c>
      <c r="AW11" s="24" t="inlineStr">
        <f aca="false">FALSE()</f>
        <is>
          <t/>
        </is>
      </c>
      <c r="AX11" s="24" t="s">
        <v>5329</v>
      </c>
      <c r="AY11" s="23" t="s">
        <v>5409</v>
      </c>
      <c r="AZ11" s="24" t="s">
        <v>174</v>
      </c>
      <c r="BA11" s="24" t="e">
        <f aca="false">REPLACE(INDEX(GroupVertices[group], MATCH(Vertices[[#this row],[vertex]],GroupVertices[vertex],0)),1,1,"")</f>
        <v>#VALUE!</v>
      </c>
      <c r="BB11" s="25" t="s">
        <v>121</v>
      </c>
      <c r="BC11" s="25" t="s">
        <v>121</v>
      </c>
      <c r="BD11" s="25" t="s">
        <v>122</v>
      </c>
      <c r="BE11" s="25" t="s">
        <v>122</v>
      </c>
      <c r="BF11" s="25" t="s">
        <v>123</v>
      </c>
      <c r="BG11" s="25" t="s">
        <v>123</v>
      </c>
      <c r="BH11" s="25" t="s">
        <v>5410</v>
      </c>
      <c r="BI11" s="25" t="s">
        <v>5410</v>
      </c>
      <c r="BJ11" s="25" t="s">
        <v>5411</v>
      </c>
      <c r="BK11" s="25" t="s">
        <v>5411</v>
      </c>
      <c r="BL11" s="25" t="n">
        <v>1</v>
      </c>
      <c r="BM11" s="26" t="n">
        <v>14.2857142857143</v>
      </c>
      <c r="BN11" s="25" t="n">
        <v>0</v>
      </c>
      <c r="BO11" s="26" t="n">
        <v>0</v>
      </c>
      <c r="BP11" s="25" t="n">
        <v>0</v>
      </c>
      <c r="BQ11" s="26" t="n">
        <v>0</v>
      </c>
      <c r="BR11" s="25" t="n">
        <v>6</v>
      </c>
      <c r="BS11" s="26" t="n">
        <v>85.7142857142857</v>
      </c>
      <c r="BT11" s="25" t="n">
        <v>7</v>
      </c>
      <c r="BU11" s="3"/>
      <c r="BV11" s="2"/>
      <c r="BW11" s="2"/>
      <c r="BX11" s="2"/>
      <c r="BY11" s="2"/>
    </row>
    <row r="12" customFormat="false" ht="41.45" hidden="false" customHeight="true" outlineLevel="0" collapsed="false">
      <c r="A12" s="15" t="s">
        <v>127</v>
      </c>
      <c r="C12" s="16"/>
      <c r="D12" s="16" t="s">
        <v>5324</v>
      </c>
      <c r="E12" s="17" t="n">
        <v>162.571798366592</v>
      </c>
      <c r="F12" s="18" t="n">
        <v>99.9994437678788</v>
      </c>
      <c r="G12" s="50" t="s">
        <v>5412</v>
      </c>
      <c r="H12" s="16"/>
      <c r="I12" s="6" t="s">
        <v>127</v>
      </c>
      <c r="J12" s="7"/>
      <c r="K12" s="7"/>
      <c r="L12" s="51" t="s">
        <v>5413</v>
      </c>
      <c r="M12" s="52" t="n">
        <v>1.18537362494129</v>
      </c>
      <c r="N12" s="53" t="n">
        <v>909.319946289063</v>
      </c>
      <c r="O12" s="53" t="n">
        <v>2575.18969726563</v>
      </c>
      <c r="P12" s="54"/>
      <c r="Q12" s="55"/>
      <c r="R12" s="55"/>
      <c r="S12" s="56"/>
      <c r="T12" s="25" t="n">
        <v>1</v>
      </c>
      <c r="U12" s="25" t="n">
        <v>1</v>
      </c>
      <c r="V12" s="26" t="n">
        <v>0</v>
      </c>
      <c r="W12" s="26" t="n">
        <v>0</v>
      </c>
      <c r="X12" s="26" t="n">
        <v>0</v>
      </c>
      <c r="Y12" s="26" t="n">
        <v>0.999999</v>
      </c>
      <c r="Z12" s="26" t="n">
        <v>0</v>
      </c>
      <c r="AA12" s="26" t="s">
        <v>5365</v>
      </c>
      <c r="AB12" s="20" t="n">
        <v>12</v>
      </c>
      <c r="AC12" s="20"/>
      <c r="AD12" s="10"/>
      <c r="AE12" s="24" t="s">
        <v>5414</v>
      </c>
      <c r="AF12" s="24" t="n">
        <v>380</v>
      </c>
      <c r="AG12" s="24" t="n">
        <v>1202</v>
      </c>
      <c r="AH12" s="24" t="n">
        <v>8739</v>
      </c>
      <c r="AI12" s="24" t="n">
        <v>7904</v>
      </c>
      <c r="AJ12" s="24" t="n">
        <v>10800</v>
      </c>
      <c r="AK12" s="24" t="s">
        <v>5415</v>
      </c>
      <c r="AL12" s="24" t="s">
        <v>5416</v>
      </c>
      <c r="AM12" s="23" t="s">
        <v>5417</v>
      </c>
      <c r="AN12" s="24" t="s">
        <v>5418</v>
      </c>
      <c r="AO12" s="22" t="n">
        <v>40239.6012847222</v>
      </c>
      <c r="AP12" s="23" t="s">
        <v>5419</v>
      </c>
      <c r="AQ12" s="24" t="n">
        <f aca="false">TRUE()</f>
        <v>1</v>
      </c>
      <c r="AR12" s="24" t="inlineStr">
        <f aca="false">FALSE()</f>
        <is>
          <t/>
        </is>
      </c>
      <c r="AS12" s="24" t="n">
        <f aca="false">TRUE()</f>
        <v>1</v>
      </c>
      <c r="AT12" s="24" t="s">
        <v>75</v>
      </c>
      <c r="AU12" s="24" t="n">
        <v>87</v>
      </c>
      <c r="AV12" s="23" t="s">
        <v>5390</v>
      </c>
      <c r="AW12" s="24" t="inlineStr">
        <f aca="false">FALSE()</f>
        <is>
          <t/>
        </is>
      </c>
      <c r="AX12" s="24" t="s">
        <v>5329</v>
      </c>
      <c r="AY12" s="23" t="s">
        <v>5420</v>
      </c>
      <c r="AZ12" s="24" t="s">
        <v>174</v>
      </c>
      <c r="BA12" s="24" t="e">
        <f aca="false">REPLACE(INDEX(GroupVertices[group], MATCH(Vertices[[#this row],[vertex]],GroupVertices[vertex],0)),1,1,"")</f>
        <v>#VALUE!</v>
      </c>
      <c r="BB12" s="25" t="s">
        <v>129</v>
      </c>
      <c r="BC12" s="25" t="s">
        <v>129</v>
      </c>
      <c r="BD12" s="25" t="s">
        <v>130</v>
      </c>
      <c r="BE12" s="25" t="s">
        <v>130</v>
      </c>
      <c r="BF12" s="25" t="s">
        <v>131</v>
      </c>
      <c r="BG12" s="25" t="s">
        <v>131</v>
      </c>
      <c r="BH12" s="25" t="s">
        <v>5421</v>
      </c>
      <c r="BI12" s="25" t="s">
        <v>5421</v>
      </c>
      <c r="BJ12" s="25" t="s">
        <v>5422</v>
      </c>
      <c r="BK12" s="25" t="s">
        <v>5422</v>
      </c>
      <c r="BL12" s="25" t="n">
        <v>0</v>
      </c>
      <c r="BM12" s="26" t="n">
        <v>0</v>
      </c>
      <c r="BN12" s="25" t="n">
        <v>0</v>
      </c>
      <c r="BO12" s="26" t="n">
        <v>0</v>
      </c>
      <c r="BP12" s="25" t="n">
        <v>0</v>
      </c>
      <c r="BQ12" s="26" t="n">
        <v>0</v>
      </c>
      <c r="BR12" s="25" t="n">
        <v>16</v>
      </c>
      <c r="BS12" s="26" t="n">
        <v>100</v>
      </c>
      <c r="BT12" s="25" t="n">
        <v>16</v>
      </c>
      <c r="BU12" s="3"/>
      <c r="BV12" s="2"/>
      <c r="BW12" s="2"/>
      <c r="BX12" s="2"/>
      <c r="BY12" s="2"/>
    </row>
    <row r="13" customFormat="false" ht="41.45" hidden="false" customHeight="true" outlineLevel="0" collapsed="false">
      <c r="A13" s="15" t="s">
        <v>143</v>
      </c>
      <c r="C13" s="16"/>
      <c r="D13" s="16" t="s">
        <v>5324</v>
      </c>
      <c r="E13" s="17" t="n">
        <v>164.489368429598</v>
      </c>
      <c r="F13" s="18" t="n">
        <v>99.9975784004239</v>
      </c>
      <c r="G13" s="50" t="s">
        <v>5423</v>
      </c>
      <c r="H13" s="16"/>
      <c r="I13" s="6" t="s">
        <v>143</v>
      </c>
      <c r="J13" s="7"/>
      <c r="K13" s="7"/>
      <c r="L13" s="51" t="s">
        <v>5424</v>
      </c>
      <c r="M13" s="52" t="n">
        <v>1.80703841873358</v>
      </c>
      <c r="N13" s="53" t="n">
        <v>1113.43640136719</v>
      </c>
      <c r="O13" s="53" t="n">
        <v>1363.03503417969</v>
      </c>
      <c r="P13" s="54"/>
      <c r="Q13" s="55"/>
      <c r="R13" s="55"/>
      <c r="S13" s="56"/>
      <c r="T13" s="25" t="n">
        <v>1</v>
      </c>
      <c r="U13" s="25" t="n">
        <v>1</v>
      </c>
      <c r="V13" s="26" t="n">
        <v>0</v>
      </c>
      <c r="W13" s="26" t="n">
        <v>0</v>
      </c>
      <c r="X13" s="26" t="n">
        <v>0</v>
      </c>
      <c r="Y13" s="26" t="n">
        <v>0.999999</v>
      </c>
      <c r="Z13" s="26" t="n">
        <v>0</v>
      </c>
      <c r="AA13" s="26" t="s">
        <v>5365</v>
      </c>
      <c r="AB13" s="20" t="n">
        <v>13</v>
      </c>
      <c r="AC13" s="20"/>
      <c r="AD13" s="10"/>
      <c r="AE13" s="24" t="s">
        <v>5425</v>
      </c>
      <c r="AF13" s="24" t="n">
        <v>1863</v>
      </c>
      <c r="AG13" s="24" t="n">
        <v>5233</v>
      </c>
      <c r="AH13" s="24" t="n">
        <v>26370</v>
      </c>
      <c r="AI13" s="24" t="n">
        <v>0</v>
      </c>
      <c r="AJ13" s="24" t="n">
        <v>-18000</v>
      </c>
      <c r="AK13" s="24" t="s">
        <v>5426</v>
      </c>
      <c r="AL13" s="24" t="s">
        <v>5427</v>
      </c>
      <c r="AM13" s="23" t="s">
        <v>5428</v>
      </c>
      <c r="AN13" s="24" t="s">
        <v>5388</v>
      </c>
      <c r="AO13" s="22" t="n">
        <v>40373.5509606481</v>
      </c>
      <c r="AP13" s="24"/>
      <c r="AQ13" s="24" t="n">
        <f aca="false">FALSE()</f>
        <v>0</v>
      </c>
      <c r="AR13" s="24" t="inlineStr">
        <f aca="false">FALSE()</f>
        <is>
          <t/>
        </is>
      </c>
      <c r="AS13" s="24" t="n">
        <f aca="false">FALSE()</f>
        <v>0</v>
      </c>
      <c r="AT13" s="24" t="s">
        <v>75</v>
      </c>
      <c r="AU13" s="24" t="n">
        <v>119</v>
      </c>
      <c r="AV13" s="23" t="s">
        <v>5429</v>
      </c>
      <c r="AW13" s="24" t="inlineStr">
        <f aca="false">FALSE()</f>
        <is>
          <t/>
        </is>
      </c>
      <c r="AX13" s="24" t="s">
        <v>5329</v>
      </c>
      <c r="AY13" s="23" t="s">
        <v>5430</v>
      </c>
      <c r="AZ13" s="24" t="s">
        <v>174</v>
      </c>
      <c r="BA13" s="24" t="e">
        <f aca="false">REPLACE(INDEX(GroupVertices[group], MATCH(Vertices[[#this row],[vertex]],GroupVertices[vertex],0)),1,1,"")</f>
        <v>#VALUE!</v>
      </c>
      <c r="BB13" s="25" t="s">
        <v>145</v>
      </c>
      <c r="BC13" s="25" t="s">
        <v>145</v>
      </c>
      <c r="BD13" s="25" t="s">
        <v>146</v>
      </c>
      <c r="BE13" s="25" t="s">
        <v>146</v>
      </c>
      <c r="BF13" s="25"/>
      <c r="BG13" s="25"/>
      <c r="BH13" s="25" t="s">
        <v>5431</v>
      </c>
      <c r="BI13" s="25" t="s">
        <v>5431</v>
      </c>
      <c r="BJ13" s="25" t="s">
        <v>5432</v>
      </c>
      <c r="BK13" s="25" t="s">
        <v>5432</v>
      </c>
      <c r="BL13" s="25" t="n">
        <v>0</v>
      </c>
      <c r="BM13" s="26" t="n">
        <v>0</v>
      </c>
      <c r="BN13" s="25" t="n">
        <v>0</v>
      </c>
      <c r="BO13" s="26" t="n">
        <v>0</v>
      </c>
      <c r="BP13" s="25" t="n">
        <v>0</v>
      </c>
      <c r="BQ13" s="26" t="n">
        <v>0</v>
      </c>
      <c r="BR13" s="25" t="n">
        <v>15</v>
      </c>
      <c r="BS13" s="26" t="n">
        <v>100</v>
      </c>
      <c r="BT13" s="25" t="n">
        <v>15</v>
      </c>
      <c r="BU13" s="3"/>
      <c r="BV13" s="2"/>
      <c r="BW13" s="2"/>
      <c r="BX13" s="2"/>
      <c r="BY13" s="2"/>
    </row>
    <row r="14" customFormat="false" ht="41.45" hidden="false" customHeight="true" outlineLevel="0" collapsed="false">
      <c r="A14" s="15" t="s">
        <v>150</v>
      </c>
      <c r="C14" s="16"/>
      <c r="D14" s="16" t="s">
        <v>5324</v>
      </c>
      <c r="E14" s="17" t="n">
        <v>211.162766882021</v>
      </c>
      <c r="F14" s="18" t="n">
        <v>99.9521756064604</v>
      </c>
      <c r="G14" s="50" t="s">
        <v>5433</v>
      </c>
      <c r="H14" s="16"/>
      <c r="I14" s="6" t="s">
        <v>150</v>
      </c>
      <c r="J14" s="7"/>
      <c r="K14" s="7"/>
      <c r="L14" s="51" t="s">
        <v>5434</v>
      </c>
      <c r="M14" s="52" t="n">
        <v>16.9382762203056</v>
      </c>
      <c r="N14" s="53" t="n">
        <v>6123.49462890625</v>
      </c>
      <c r="O14" s="53" t="n">
        <v>1279.28381347656</v>
      </c>
      <c r="P14" s="54"/>
      <c r="Q14" s="55"/>
      <c r="R14" s="55"/>
      <c r="S14" s="56"/>
      <c r="T14" s="25" t="n">
        <v>0</v>
      </c>
      <c r="U14" s="25" t="n">
        <v>1</v>
      </c>
      <c r="V14" s="26" t="n">
        <v>0</v>
      </c>
      <c r="W14" s="26" t="n">
        <v>0.2</v>
      </c>
      <c r="X14" s="26" t="n">
        <v>0</v>
      </c>
      <c r="Y14" s="26" t="n">
        <v>0.610687</v>
      </c>
      <c r="Z14" s="26" t="n">
        <v>0</v>
      </c>
      <c r="AA14" s="26" t="n">
        <v>0</v>
      </c>
      <c r="AB14" s="20" t="n">
        <v>14</v>
      </c>
      <c r="AC14" s="20"/>
      <c r="AD14" s="10"/>
      <c r="AE14" s="24" t="s">
        <v>5435</v>
      </c>
      <c r="AF14" s="24" t="n">
        <v>1671</v>
      </c>
      <c r="AG14" s="24" t="n">
        <v>103347</v>
      </c>
      <c r="AH14" s="24" t="n">
        <v>34595</v>
      </c>
      <c r="AI14" s="24" t="n">
        <v>5113</v>
      </c>
      <c r="AJ14" s="24" t="n">
        <v>3600</v>
      </c>
      <c r="AK14" s="24" t="s">
        <v>5436</v>
      </c>
      <c r="AL14" s="24" t="s">
        <v>5437</v>
      </c>
      <c r="AM14" s="23" t="s">
        <v>5438</v>
      </c>
      <c r="AN14" s="24" t="s">
        <v>5439</v>
      </c>
      <c r="AO14" s="22" t="n">
        <v>40031.3670138889</v>
      </c>
      <c r="AP14" s="23" t="s">
        <v>5440</v>
      </c>
      <c r="AQ14" s="24" t="inlineStr">
        <f aca="false">FALSE()</f>
        <is>
          <t/>
        </is>
      </c>
      <c r="AR14" s="24" t="inlineStr">
        <f aca="false">FALSE()</f>
        <is>
          <t/>
        </is>
      </c>
      <c r="AS14" s="24" t="n">
        <f aca="false">TRUE()</f>
        <v>1</v>
      </c>
      <c r="AT14" s="24" t="s">
        <v>158</v>
      </c>
      <c r="AU14" s="24" t="n">
        <v>1450</v>
      </c>
      <c r="AV14" s="23" t="s">
        <v>5441</v>
      </c>
      <c r="AW14" s="24" t="n">
        <f aca="false">TRUE()</f>
        <v>1</v>
      </c>
      <c r="AX14" s="24" t="s">
        <v>5329</v>
      </c>
      <c r="AY14" s="23" t="s">
        <v>5442</v>
      </c>
      <c r="AZ14" s="24" t="s">
        <v>174</v>
      </c>
      <c r="BA14" s="24" t="e">
        <f aca="false">REPLACE(INDEX(GroupVertices[group], MATCH(Vertices[[#this row],[vertex]],GroupVertices[vertex],0)),1,1,"")</f>
        <v>#VALUE!</v>
      </c>
      <c r="BB14" s="25" t="s">
        <v>153</v>
      </c>
      <c r="BC14" s="25" t="s">
        <v>153</v>
      </c>
      <c r="BD14" s="25" t="s">
        <v>154</v>
      </c>
      <c r="BE14" s="25" t="s">
        <v>154</v>
      </c>
      <c r="BF14" s="25" t="s">
        <v>155</v>
      </c>
      <c r="BG14" s="25" t="s">
        <v>155</v>
      </c>
      <c r="BH14" s="25" t="s">
        <v>5443</v>
      </c>
      <c r="BI14" s="25" t="s">
        <v>5443</v>
      </c>
      <c r="BJ14" s="25" t="s">
        <v>5444</v>
      </c>
      <c r="BK14" s="25" t="s">
        <v>5444</v>
      </c>
      <c r="BL14" s="25" t="n">
        <v>0</v>
      </c>
      <c r="BM14" s="26" t="n">
        <v>0</v>
      </c>
      <c r="BN14" s="25" t="n">
        <v>0</v>
      </c>
      <c r="BO14" s="26" t="n">
        <v>0</v>
      </c>
      <c r="BP14" s="25" t="n">
        <v>0</v>
      </c>
      <c r="BQ14" s="26" t="n">
        <v>0</v>
      </c>
      <c r="BR14" s="25" t="n">
        <v>14</v>
      </c>
      <c r="BS14" s="26" t="n">
        <v>100</v>
      </c>
      <c r="BT14" s="25" t="n">
        <v>14</v>
      </c>
      <c r="BU14" s="3"/>
      <c r="BV14" s="2"/>
      <c r="BW14" s="2"/>
      <c r="BX14" s="2"/>
      <c r="BY14" s="2"/>
    </row>
    <row r="15" customFormat="false" ht="41.45" hidden="false" customHeight="true" outlineLevel="0" collapsed="false">
      <c r="A15" s="15" t="s">
        <v>151</v>
      </c>
      <c r="C15" s="16"/>
      <c r="D15" s="16" t="s">
        <v>5324</v>
      </c>
      <c r="E15" s="17" t="n">
        <v>163.204011369255</v>
      </c>
      <c r="F15" s="18" t="n">
        <v>99.9988287658079</v>
      </c>
      <c r="G15" s="50" t="s">
        <v>5445</v>
      </c>
      <c r="H15" s="16"/>
      <c r="I15" s="6" t="s">
        <v>151</v>
      </c>
      <c r="J15" s="7"/>
      <c r="K15" s="7"/>
      <c r="L15" s="51" t="s">
        <v>5446</v>
      </c>
      <c r="M15" s="52" t="n">
        <v>1.3903333150802</v>
      </c>
      <c r="N15" s="53" t="n">
        <v>5987.05517578125</v>
      </c>
      <c r="O15" s="53" t="n">
        <v>1279.28381347656</v>
      </c>
      <c r="P15" s="54"/>
      <c r="Q15" s="55"/>
      <c r="R15" s="55"/>
      <c r="S15" s="56"/>
      <c r="T15" s="25" t="n">
        <v>4</v>
      </c>
      <c r="U15" s="25" t="n">
        <v>1</v>
      </c>
      <c r="V15" s="26" t="n">
        <v>6</v>
      </c>
      <c r="W15" s="26" t="n">
        <v>0.333333</v>
      </c>
      <c r="X15" s="26" t="n">
        <v>0</v>
      </c>
      <c r="Y15" s="26" t="n">
        <v>2.167938</v>
      </c>
      <c r="Z15" s="26" t="n">
        <v>0</v>
      </c>
      <c r="AA15" s="26" t="n">
        <v>0</v>
      </c>
      <c r="AB15" s="20" t="n">
        <v>15</v>
      </c>
      <c r="AC15" s="20"/>
      <c r="AD15" s="10"/>
      <c r="AE15" s="24" t="s">
        <v>5447</v>
      </c>
      <c r="AF15" s="24" t="n">
        <v>1216</v>
      </c>
      <c r="AG15" s="24" t="n">
        <v>2531</v>
      </c>
      <c r="AH15" s="24" t="n">
        <v>1436</v>
      </c>
      <c r="AI15" s="24" t="n">
        <v>41</v>
      </c>
      <c r="AJ15" s="24" t="n">
        <v>3600</v>
      </c>
      <c r="AK15" s="24" t="s">
        <v>5448</v>
      </c>
      <c r="AL15" s="24" t="s">
        <v>5449</v>
      </c>
      <c r="AM15" s="23" t="s">
        <v>5450</v>
      </c>
      <c r="AN15" s="24" t="s">
        <v>5439</v>
      </c>
      <c r="AO15" s="22" t="n">
        <v>40659.3351967593</v>
      </c>
      <c r="AP15" s="23" t="s">
        <v>5451</v>
      </c>
      <c r="AQ15" s="24" t="inlineStr">
        <f aca="false">FALSE()</f>
        <is>
          <t/>
        </is>
      </c>
      <c r="AR15" s="24" t="inlineStr">
        <f aca="false">FALSE()</f>
        <is>
          <t/>
        </is>
      </c>
      <c r="AS15" s="24" t="n">
        <f aca="false">FALSE()</f>
        <v>0</v>
      </c>
      <c r="AT15" s="24" t="s">
        <v>158</v>
      </c>
      <c r="AU15" s="24" t="n">
        <v>127</v>
      </c>
      <c r="AV15" s="23" t="s">
        <v>5452</v>
      </c>
      <c r="AW15" s="24" t="n">
        <f aca="false">FALSE()</f>
        <v>0</v>
      </c>
      <c r="AX15" s="24" t="s">
        <v>5329</v>
      </c>
      <c r="AY15" s="23" t="s">
        <v>5453</v>
      </c>
      <c r="AZ15" s="24" t="s">
        <v>174</v>
      </c>
      <c r="BA15" s="24" t="e">
        <f aca="false">REPLACE(INDEX(GroupVertices[group], MATCH(Vertices[[#this row],[vertex]],GroupVertices[vertex],0)),1,1,"")</f>
        <v>#VALUE!</v>
      </c>
      <c r="BB15" s="25" t="s">
        <v>552</v>
      </c>
      <c r="BC15" s="25" t="s">
        <v>552</v>
      </c>
      <c r="BD15" s="25" t="s">
        <v>553</v>
      </c>
      <c r="BE15" s="25" t="s">
        <v>553</v>
      </c>
      <c r="BF15" s="25" t="s">
        <v>155</v>
      </c>
      <c r="BG15" s="25" t="s">
        <v>155</v>
      </c>
      <c r="BH15" s="25" t="s">
        <v>5454</v>
      </c>
      <c r="BI15" s="25" t="s">
        <v>5454</v>
      </c>
      <c r="BJ15" s="25" t="s">
        <v>5455</v>
      </c>
      <c r="BK15" s="25" t="s">
        <v>5455</v>
      </c>
      <c r="BL15" s="25" t="n">
        <v>0</v>
      </c>
      <c r="BM15" s="26" t="n">
        <v>0</v>
      </c>
      <c r="BN15" s="25" t="n">
        <v>0</v>
      </c>
      <c r="BO15" s="26" t="n">
        <v>0</v>
      </c>
      <c r="BP15" s="25" t="n">
        <v>0</v>
      </c>
      <c r="BQ15" s="26" t="n">
        <v>0</v>
      </c>
      <c r="BR15" s="25" t="n">
        <v>11</v>
      </c>
      <c r="BS15" s="26" t="n">
        <v>100</v>
      </c>
      <c r="BT15" s="25" t="n">
        <v>11</v>
      </c>
      <c r="BU15" s="3"/>
      <c r="BV15" s="2"/>
      <c r="BW15" s="2"/>
      <c r="BX15" s="2"/>
      <c r="BY15" s="2"/>
    </row>
    <row r="16" customFormat="false" ht="41.45" hidden="false" customHeight="true" outlineLevel="0" collapsed="false">
      <c r="A16" s="15" t="s">
        <v>161</v>
      </c>
      <c r="C16" s="16"/>
      <c r="D16" s="16" t="s">
        <v>5324</v>
      </c>
      <c r="E16" s="17" t="n">
        <v>162.16554561695</v>
      </c>
      <c r="F16" s="18" t="n">
        <v>99.999838961083</v>
      </c>
      <c r="G16" s="50" t="s">
        <v>5456</v>
      </c>
      <c r="H16" s="16"/>
      <c r="I16" s="6" t="s">
        <v>161</v>
      </c>
      <c r="J16" s="7"/>
      <c r="K16" s="7"/>
      <c r="L16" s="51" t="s">
        <v>5457</v>
      </c>
      <c r="M16" s="52" t="n">
        <v>1.0536689030612</v>
      </c>
      <c r="N16" s="53" t="n">
        <v>6123.49462890625</v>
      </c>
      <c r="O16" s="53" t="n">
        <v>1508.67260742188</v>
      </c>
      <c r="P16" s="54"/>
      <c r="Q16" s="55"/>
      <c r="R16" s="55"/>
      <c r="S16" s="56"/>
      <c r="T16" s="25" t="n">
        <v>0</v>
      </c>
      <c r="U16" s="25" t="n">
        <v>1</v>
      </c>
      <c r="V16" s="26" t="n">
        <v>0</v>
      </c>
      <c r="W16" s="26" t="n">
        <v>0.2</v>
      </c>
      <c r="X16" s="26" t="n">
        <v>0</v>
      </c>
      <c r="Y16" s="26" t="n">
        <v>0.610687</v>
      </c>
      <c r="Z16" s="26" t="n">
        <v>0</v>
      </c>
      <c r="AA16" s="26" t="n">
        <v>0</v>
      </c>
      <c r="AB16" s="20" t="n">
        <v>16</v>
      </c>
      <c r="AC16" s="20"/>
      <c r="AD16" s="10"/>
      <c r="AE16" s="24" t="s">
        <v>5458</v>
      </c>
      <c r="AF16" s="24" t="n">
        <v>533</v>
      </c>
      <c r="AG16" s="24" t="n">
        <v>348</v>
      </c>
      <c r="AH16" s="24" t="n">
        <v>8521</v>
      </c>
      <c r="AI16" s="24" t="n">
        <v>1669</v>
      </c>
      <c r="AJ16" s="24" t="n">
        <v>3600</v>
      </c>
      <c r="AK16" s="24" t="s">
        <v>5459</v>
      </c>
      <c r="AL16" s="24" t="s">
        <v>5460</v>
      </c>
      <c r="AM16" s="23" t="s">
        <v>5461</v>
      </c>
      <c r="AN16" s="24" t="s">
        <v>5439</v>
      </c>
      <c r="AO16" s="22" t="n">
        <v>40648.8842013889</v>
      </c>
      <c r="AP16" s="23" t="s">
        <v>5462</v>
      </c>
      <c r="AQ16" s="24" t="inlineStr">
        <f aca="false">FALSE()</f>
        <is>
          <t/>
        </is>
      </c>
      <c r="AR16" s="24" t="inlineStr">
        <f aca="false">FALSE()</f>
        <is>
          <t/>
        </is>
      </c>
      <c r="AS16" s="24" t="inlineStr">
        <f aca="false">FALSE()</f>
        <is>
          <t/>
        </is>
      </c>
      <c r="AT16" s="24" t="s">
        <v>158</v>
      </c>
      <c r="AU16" s="24" t="n">
        <v>88</v>
      </c>
      <c r="AV16" s="23" t="s">
        <v>5463</v>
      </c>
      <c r="AW16" s="24" t="inlineStr">
        <f aca="false">FALSE()</f>
        <is>
          <t/>
        </is>
      </c>
      <c r="AX16" s="24" t="s">
        <v>5329</v>
      </c>
      <c r="AY16" s="23" t="s">
        <v>5464</v>
      </c>
      <c r="AZ16" s="24" t="s">
        <v>174</v>
      </c>
      <c r="BA16" s="24" t="e">
        <f aca="false">REPLACE(INDEX(GroupVertices[group], MATCH(Vertices[[#this row],[vertex]],GroupVertices[vertex],0)),1,1,"")</f>
        <v>#VALUE!</v>
      </c>
      <c r="BB16" s="25" t="s">
        <v>153</v>
      </c>
      <c r="BC16" s="25" t="s">
        <v>153</v>
      </c>
      <c r="BD16" s="25" t="s">
        <v>154</v>
      </c>
      <c r="BE16" s="25" t="s">
        <v>154</v>
      </c>
      <c r="BF16" s="25" t="s">
        <v>155</v>
      </c>
      <c r="BG16" s="25" t="s">
        <v>155</v>
      </c>
      <c r="BH16" s="25" t="s">
        <v>5443</v>
      </c>
      <c r="BI16" s="25" t="s">
        <v>5443</v>
      </c>
      <c r="BJ16" s="25" t="s">
        <v>5444</v>
      </c>
      <c r="BK16" s="25" t="s">
        <v>5444</v>
      </c>
      <c r="BL16" s="25" t="n">
        <v>0</v>
      </c>
      <c r="BM16" s="26" t="n">
        <v>0</v>
      </c>
      <c r="BN16" s="25" t="n">
        <v>0</v>
      </c>
      <c r="BO16" s="26" t="n">
        <v>0</v>
      </c>
      <c r="BP16" s="25" t="n">
        <v>0</v>
      </c>
      <c r="BQ16" s="26" t="n">
        <v>0</v>
      </c>
      <c r="BR16" s="25" t="n">
        <v>14</v>
      </c>
      <c r="BS16" s="26" t="n">
        <v>100</v>
      </c>
      <c r="BT16" s="25" t="n">
        <v>14</v>
      </c>
      <c r="BU16" s="3"/>
      <c r="BV16" s="2"/>
      <c r="BW16" s="2"/>
      <c r="BX16" s="2"/>
      <c r="BY16" s="2"/>
    </row>
    <row r="17" customFormat="false" ht="41.45" hidden="false" customHeight="true" outlineLevel="0" collapsed="false">
      <c r="A17" s="15" t="s">
        <v>164</v>
      </c>
      <c r="C17" s="16"/>
      <c r="D17" s="16" t="s">
        <v>5324</v>
      </c>
      <c r="E17" s="17" t="n">
        <v>162.60176783173</v>
      </c>
      <c r="F17" s="18" t="n">
        <v>99.9994146142817</v>
      </c>
      <c r="G17" s="50" t="s">
        <v>5465</v>
      </c>
      <c r="H17" s="16"/>
      <c r="I17" s="6" t="s">
        <v>164</v>
      </c>
      <c r="J17" s="7"/>
      <c r="K17" s="7"/>
      <c r="L17" s="51" t="s">
        <v>5466</v>
      </c>
      <c r="M17" s="52" t="n">
        <v>1.1950895470472</v>
      </c>
      <c r="N17" s="53" t="n">
        <v>5918.83642578125</v>
      </c>
      <c r="O17" s="53" t="n">
        <v>3011.5361328125</v>
      </c>
      <c r="P17" s="54"/>
      <c r="Q17" s="55"/>
      <c r="R17" s="55"/>
      <c r="S17" s="56"/>
      <c r="T17" s="25" t="n">
        <v>1</v>
      </c>
      <c r="U17" s="25" t="n">
        <v>3</v>
      </c>
      <c r="V17" s="26" t="n">
        <v>1</v>
      </c>
      <c r="W17" s="26" t="n">
        <v>0.333333</v>
      </c>
      <c r="X17" s="26" t="n">
        <v>0</v>
      </c>
      <c r="Y17" s="26" t="n">
        <v>1.18085</v>
      </c>
      <c r="Z17" s="26" t="n">
        <v>0.333333333333333</v>
      </c>
      <c r="AA17" s="26" t="n">
        <v>0.333333333333333</v>
      </c>
      <c r="AB17" s="20" t="n">
        <v>17</v>
      </c>
      <c r="AC17" s="20"/>
      <c r="AD17" s="10"/>
      <c r="AE17" s="24" t="s">
        <v>5467</v>
      </c>
      <c r="AF17" s="24" t="n">
        <v>435</v>
      </c>
      <c r="AG17" s="24" t="n">
        <v>1265</v>
      </c>
      <c r="AH17" s="24" t="n">
        <v>1973</v>
      </c>
      <c r="AI17" s="24" t="n">
        <v>326</v>
      </c>
      <c r="AJ17" s="24" t="n">
        <v>0</v>
      </c>
      <c r="AK17" s="24" t="s">
        <v>5468</v>
      </c>
      <c r="AL17" s="24"/>
      <c r="AM17" s="23" t="s">
        <v>5469</v>
      </c>
      <c r="AN17" s="24" t="s">
        <v>204</v>
      </c>
      <c r="AO17" s="22" t="n">
        <v>39793.390625</v>
      </c>
      <c r="AP17" s="24"/>
      <c r="AQ17" s="24" t="n">
        <f aca="false">TRUE()</f>
        <v>1</v>
      </c>
      <c r="AR17" s="24" t="inlineStr">
        <f aca="false">FALSE()</f>
        <is>
          <t/>
        </is>
      </c>
      <c r="AS17" s="24" t="inlineStr">
        <f aca="false">FALSE()</f>
        <is>
          <t/>
        </is>
      </c>
      <c r="AT17" s="24" t="s">
        <v>75</v>
      </c>
      <c r="AU17" s="24" t="n">
        <v>99</v>
      </c>
      <c r="AV17" s="23" t="s">
        <v>5390</v>
      </c>
      <c r="AW17" s="24" t="inlineStr">
        <f aca="false">FALSE()</f>
        <is>
          <t/>
        </is>
      </c>
      <c r="AX17" s="24" t="s">
        <v>5329</v>
      </c>
      <c r="AY17" s="23" t="s">
        <v>5470</v>
      </c>
      <c r="AZ17" s="24" t="s">
        <v>174</v>
      </c>
      <c r="BA17" s="24" t="e">
        <f aca="false">REPLACE(INDEX(GroupVertices[group], MATCH(Vertices[[#this row],[vertex]],GroupVertices[vertex],0)),1,1,"")</f>
        <v>#VALUE!</v>
      </c>
      <c r="BB17" s="25"/>
      <c r="BC17" s="25"/>
      <c r="BD17" s="25"/>
      <c r="BE17" s="25"/>
      <c r="BF17" s="25"/>
      <c r="BG17" s="25"/>
      <c r="BH17" s="25" t="s">
        <v>5471</v>
      </c>
      <c r="BI17" s="25" t="s">
        <v>5471</v>
      </c>
      <c r="BJ17" s="25" t="s">
        <v>5472</v>
      </c>
      <c r="BK17" s="25" t="s">
        <v>5472</v>
      </c>
      <c r="BL17" s="25" t="n">
        <v>0</v>
      </c>
      <c r="BM17" s="26" t="n">
        <v>0</v>
      </c>
      <c r="BN17" s="25" t="n">
        <v>1</v>
      </c>
      <c r="BO17" s="26" t="n">
        <v>5</v>
      </c>
      <c r="BP17" s="25" t="n">
        <v>0</v>
      </c>
      <c r="BQ17" s="26" t="n">
        <v>0</v>
      </c>
      <c r="BR17" s="25" t="n">
        <v>19</v>
      </c>
      <c r="BS17" s="26" t="n">
        <v>95</v>
      </c>
      <c r="BT17" s="25" t="n">
        <v>20</v>
      </c>
      <c r="BU17" s="3"/>
      <c r="BV17" s="2"/>
      <c r="BW17" s="2"/>
      <c r="BX17" s="2"/>
      <c r="BY17" s="2"/>
    </row>
    <row r="18" customFormat="false" ht="41.45" hidden="false" customHeight="true" outlineLevel="0" collapsed="false">
      <c r="A18" s="15" t="s">
        <v>165</v>
      </c>
      <c r="C18" s="16"/>
      <c r="D18" s="16" t="s">
        <v>5324</v>
      </c>
      <c r="E18" s="17" t="n">
        <v>162.149847325688</v>
      </c>
      <c r="F18" s="18" t="n">
        <v>99.9998542320148</v>
      </c>
      <c r="G18" s="50" t="s">
        <v>5473</v>
      </c>
      <c r="H18" s="16"/>
      <c r="I18" s="6" t="s">
        <v>165</v>
      </c>
      <c r="J18" s="7"/>
      <c r="K18" s="7"/>
      <c r="L18" s="51" t="s">
        <v>5474</v>
      </c>
      <c r="M18" s="52" t="n">
        <v>1.04857961052954</v>
      </c>
      <c r="N18" s="53" t="n">
        <v>6024.1494140625</v>
      </c>
      <c r="O18" s="53" t="n">
        <v>2799.71997070312</v>
      </c>
      <c r="P18" s="54"/>
      <c r="Q18" s="55"/>
      <c r="R18" s="55"/>
      <c r="S18" s="56"/>
      <c r="T18" s="25" t="n">
        <v>2</v>
      </c>
      <c r="U18" s="25" t="n">
        <v>0</v>
      </c>
      <c r="V18" s="26" t="n">
        <v>0</v>
      </c>
      <c r="W18" s="26" t="n">
        <v>0.25</v>
      </c>
      <c r="X18" s="26" t="n">
        <v>0</v>
      </c>
      <c r="Y18" s="26" t="n">
        <v>0.819149</v>
      </c>
      <c r="Z18" s="26" t="n">
        <v>1</v>
      </c>
      <c r="AA18" s="26" t="n">
        <v>0</v>
      </c>
      <c r="AB18" s="20" t="n">
        <v>18</v>
      </c>
      <c r="AC18" s="20"/>
      <c r="AD18" s="10"/>
      <c r="AE18" s="24" t="s">
        <v>5475</v>
      </c>
      <c r="AF18" s="24" t="n">
        <v>67</v>
      </c>
      <c r="AG18" s="24" t="n">
        <v>315</v>
      </c>
      <c r="AH18" s="24" t="n">
        <v>110</v>
      </c>
      <c r="AI18" s="24" t="n">
        <v>30</v>
      </c>
      <c r="AJ18" s="24"/>
      <c r="AK18" s="24" t="s">
        <v>5476</v>
      </c>
      <c r="AL18" s="24"/>
      <c r="AM18" s="24"/>
      <c r="AN18" s="24"/>
      <c r="AO18" s="22" t="n">
        <v>40846.6650231482</v>
      </c>
      <c r="AP18" s="24"/>
      <c r="AQ18" s="24" t="n">
        <f aca="false">FALSE()</f>
        <v>0</v>
      </c>
      <c r="AR18" s="24" t="inlineStr">
        <f aca="false">FALSE()</f>
        <is>
          <t/>
        </is>
      </c>
      <c r="AS18" s="24" t="n">
        <f aca="false">TRUE()</f>
        <v>1</v>
      </c>
      <c r="AT18" s="24" t="s">
        <v>75</v>
      </c>
      <c r="AU18" s="24" t="n">
        <v>9</v>
      </c>
      <c r="AV18" s="23" t="s">
        <v>5390</v>
      </c>
      <c r="AW18" s="24" t="inlineStr">
        <f aca="false">FALSE()</f>
        <is>
          <t/>
        </is>
      </c>
      <c r="AX18" s="24" t="s">
        <v>5329</v>
      </c>
      <c r="AY18" s="23" t="s">
        <v>5477</v>
      </c>
      <c r="AZ18" s="24" t="s">
        <v>68</v>
      </c>
      <c r="BA18" s="24" t="e">
        <f aca="false">REPLACE(INDEX(GroupVertices[group], MATCH(Vertices[[#this row],[vertex]],GroupVertices[vertex],0)),1,1,"")</f>
        <v>#VALUE!</v>
      </c>
      <c r="BB18" s="25"/>
      <c r="BC18" s="25"/>
      <c r="BD18" s="25"/>
      <c r="BE18" s="25"/>
      <c r="BF18" s="25"/>
      <c r="BG18" s="25"/>
      <c r="BH18" s="25"/>
      <c r="BI18" s="25"/>
      <c r="BJ18" s="25"/>
      <c r="BK18" s="25"/>
      <c r="BL18" s="25"/>
      <c r="BM18" s="26"/>
      <c r="BN18" s="25"/>
      <c r="BO18" s="26"/>
      <c r="BP18" s="25"/>
      <c r="BQ18" s="26"/>
      <c r="BR18" s="25"/>
      <c r="BS18" s="26"/>
      <c r="BT18" s="25"/>
      <c r="BU18" s="3"/>
      <c r="BV18" s="2"/>
      <c r="BW18" s="2"/>
      <c r="BX18" s="2"/>
      <c r="BY18" s="2"/>
    </row>
    <row r="19" customFormat="false" ht="41.45" hidden="false" customHeight="true" outlineLevel="0" collapsed="false">
      <c r="A19" s="15" t="s">
        <v>169</v>
      </c>
      <c r="C19" s="16"/>
      <c r="D19" s="16" t="s">
        <v>5324</v>
      </c>
      <c r="E19" s="17" t="n">
        <v>165.573501938302</v>
      </c>
      <c r="F19" s="18" t="n">
        <v>99.99652378062</v>
      </c>
      <c r="G19" s="50" t="s">
        <v>5478</v>
      </c>
      <c r="H19" s="16"/>
      <c r="I19" s="6" t="s">
        <v>169</v>
      </c>
      <c r="J19" s="7"/>
      <c r="K19" s="7"/>
      <c r="L19" s="51" t="s">
        <v>5479</v>
      </c>
      <c r="M19" s="52" t="n">
        <v>2.15850804539015</v>
      </c>
      <c r="N19" s="53" t="n">
        <v>6107.22998046875</v>
      </c>
      <c r="O19" s="53" t="n">
        <v>3088.44360351562</v>
      </c>
      <c r="P19" s="54"/>
      <c r="Q19" s="55"/>
      <c r="R19" s="55"/>
      <c r="S19" s="56"/>
      <c r="T19" s="25" t="n">
        <v>1</v>
      </c>
      <c r="U19" s="25" t="n">
        <v>3</v>
      </c>
      <c r="V19" s="26" t="n">
        <v>1</v>
      </c>
      <c r="W19" s="26" t="n">
        <v>0.333333</v>
      </c>
      <c r="X19" s="26" t="n">
        <v>0</v>
      </c>
      <c r="Y19" s="26" t="n">
        <v>1.18085</v>
      </c>
      <c r="Z19" s="26" t="n">
        <v>0.333333333333333</v>
      </c>
      <c r="AA19" s="26" t="n">
        <v>0.333333333333333</v>
      </c>
      <c r="AB19" s="20" t="n">
        <v>19</v>
      </c>
      <c r="AC19" s="20"/>
      <c r="AD19" s="10"/>
      <c r="AE19" s="24" t="s">
        <v>5480</v>
      </c>
      <c r="AF19" s="24" t="n">
        <v>1253</v>
      </c>
      <c r="AG19" s="24" t="n">
        <v>7512</v>
      </c>
      <c r="AH19" s="24" t="n">
        <v>5082</v>
      </c>
      <c r="AI19" s="24" t="n">
        <v>1212</v>
      </c>
      <c r="AJ19" s="24" t="n">
        <v>0</v>
      </c>
      <c r="AK19" s="24" t="s">
        <v>5481</v>
      </c>
      <c r="AL19" s="24" t="s">
        <v>5482</v>
      </c>
      <c r="AM19" s="23" t="s">
        <v>5483</v>
      </c>
      <c r="AN19" s="24" t="s">
        <v>204</v>
      </c>
      <c r="AO19" s="22" t="n">
        <v>39744.5984953704</v>
      </c>
      <c r="AP19" s="23" t="s">
        <v>5484</v>
      </c>
      <c r="AQ19" s="24" t="inlineStr">
        <f aca="false">FALSE()</f>
        <is>
          <t/>
        </is>
      </c>
      <c r="AR19" s="24" t="inlineStr">
        <f aca="false">FALSE()</f>
        <is>
          <t/>
        </is>
      </c>
      <c r="AS19" s="24" t="inlineStr">
        <f aca="false">TRUE()</f>
        <is>
          <t/>
        </is>
      </c>
      <c r="AT19" s="24" t="s">
        <v>75</v>
      </c>
      <c r="AU19" s="24" t="n">
        <v>256</v>
      </c>
      <c r="AV19" s="23" t="s">
        <v>5485</v>
      </c>
      <c r="AW19" s="24" t="inlineStr">
        <f aca="false">FALSE()</f>
        <is>
          <t/>
        </is>
      </c>
      <c r="AX19" s="24" t="s">
        <v>5329</v>
      </c>
      <c r="AY19" s="23" t="s">
        <v>5486</v>
      </c>
      <c r="AZ19" s="24" t="s">
        <v>174</v>
      </c>
      <c r="BA19" s="24" t="e">
        <f aca="false">REPLACE(INDEX(GroupVertices[group], MATCH(Vertices[[#this row],[vertex]],GroupVertices[vertex],0)),1,1,"")</f>
        <v>#VALUE!</v>
      </c>
      <c r="BB19" s="25"/>
      <c r="BC19" s="25"/>
      <c r="BD19" s="25"/>
      <c r="BE19" s="25"/>
      <c r="BF19" s="25"/>
      <c r="BG19" s="25"/>
      <c r="BH19" s="25" t="s">
        <v>5487</v>
      </c>
      <c r="BI19" s="25" t="s">
        <v>5487</v>
      </c>
      <c r="BJ19" s="25" t="s">
        <v>5488</v>
      </c>
      <c r="BK19" s="25" t="s">
        <v>5488</v>
      </c>
      <c r="BL19" s="25" t="n">
        <v>0</v>
      </c>
      <c r="BM19" s="26" t="n">
        <v>0</v>
      </c>
      <c r="BN19" s="25" t="n">
        <v>0</v>
      </c>
      <c r="BO19" s="26" t="n">
        <v>0</v>
      </c>
      <c r="BP19" s="25" t="n">
        <v>0</v>
      </c>
      <c r="BQ19" s="26" t="n">
        <v>0</v>
      </c>
      <c r="BR19" s="25" t="n">
        <v>20</v>
      </c>
      <c r="BS19" s="26" t="n">
        <v>100</v>
      </c>
      <c r="BT19" s="25" t="n">
        <v>20</v>
      </c>
      <c r="BU19" s="3"/>
      <c r="BV19" s="2"/>
      <c r="BW19" s="2"/>
      <c r="BX19" s="2"/>
      <c r="BY19" s="2"/>
    </row>
    <row r="20" customFormat="false" ht="41.45" hidden="false" customHeight="true" outlineLevel="0" collapsed="false">
      <c r="A20" s="15" t="s">
        <v>173</v>
      </c>
      <c r="C20" s="16"/>
      <c r="D20" s="16" t="s">
        <v>5324</v>
      </c>
      <c r="E20" s="17" t="n">
        <v>168.204630695058</v>
      </c>
      <c r="F20" s="18" t="n">
        <v>99.9939642799023</v>
      </c>
      <c r="G20" s="50" t="s">
        <v>5489</v>
      </c>
      <c r="H20" s="16"/>
      <c r="I20" s="6" t="s">
        <v>173</v>
      </c>
      <c r="J20" s="7"/>
      <c r="K20" s="7"/>
      <c r="L20" s="51" t="s">
        <v>5490</v>
      </c>
      <c r="M20" s="52" t="n">
        <v>3.01150431789452</v>
      </c>
      <c r="N20" s="53" t="n">
        <v>6191.71337890625</v>
      </c>
      <c r="O20" s="53" t="n">
        <v>3258.49755859375</v>
      </c>
      <c r="P20" s="54"/>
      <c r="Q20" s="55"/>
      <c r="R20" s="55"/>
      <c r="S20" s="56"/>
      <c r="T20" s="25" t="n">
        <v>2</v>
      </c>
      <c r="U20" s="25" t="n">
        <v>0</v>
      </c>
      <c r="V20" s="26" t="n">
        <v>0</v>
      </c>
      <c r="W20" s="26" t="n">
        <v>0.25</v>
      </c>
      <c r="X20" s="26" t="n">
        <v>0</v>
      </c>
      <c r="Y20" s="26" t="n">
        <v>0.819149</v>
      </c>
      <c r="Z20" s="26" t="n">
        <v>1</v>
      </c>
      <c r="AA20" s="26" t="n">
        <v>0</v>
      </c>
      <c r="AB20" s="20" t="n">
        <v>20</v>
      </c>
      <c r="AC20" s="20"/>
      <c r="AD20" s="10"/>
      <c r="AE20" s="24" t="s">
        <v>5491</v>
      </c>
      <c r="AF20" s="24" t="n">
        <v>932</v>
      </c>
      <c r="AG20" s="24" t="n">
        <v>13043</v>
      </c>
      <c r="AH20" s="24" t="n">
        <v>8368</v>
      </c>
      <c r="AI20" s="24" t="n">
        <v>1204</v>
      </c>
      <c r="AJ20" s="24" t="n">
        <v>0</v>
      </c>
      <c r="AK20" s="46" t="s">
        <v>5492</v>
      </c>
      <c r="AL20" s="24" t="s">
        <v>5493</v>
      </c>
      <c r="AM20" s="23" t="s">
        <v>5494</v>
      </c>
      <c r="AN20" s="24" t="s">
        <v>204</v>
      </c>
      <c r="AO20" s="22" t="n">
        <v>40072.4257523148</v>
      </c>
      <c r="AP20" s="23" t="s">
        <v>5495</v>
      </c>
      <c r="AQ20" s="24" t="inlineStr">
        <f aca="false">FALSE()</f>
        <is>
          <t/>
        </is>
      </c>
      <c r="AR20" s="24" t="inlineStr">
        <f aca="false">FALSE()</f>
        <is>
          <t/>
        </is>
      </c>
      <c r="AS20" s="24" t="n">
        <f aca="false">FALSE()</f>
        <v>0</v>
      </c>
      <c r="AT20" s="24" t="s">
        <v>75</v>
      </c>
      <c r="AU20" s="24" t="n">
        <v>561</v>
      </c>
      <c r="AV20" s="23" t="s">
        <v>5496</v>
      </c>
      <c r="AW20" s="24" t="inlineStr">
        <f aca="false">FALSE()</f>
        <is>
          <t/>
        </is>
      </c>
      <c r="AX20" s="24" t="s">
        <v>5329</v>
      </c>
      <c r="AY20" s="23" t="s">
        <v>5497</v>
      </c>
      <c r="AZ20" s="24" t="s">
        <v>68</v>
      </c>
      <c r="BA20" s="24" t="e">
        <f aca="false">REPLACE(INDEX(GroupVertices[group], MATCH(Vertices[[#this row],[vertex]],GroupVertices[vertex],0)),1,1,"")</f>
        <v>#VALUE!</v>
      </c>
      <c r="BB20" s="25"/>
      <c r="BC20" s="25"/>
      <c r="BD20" s="25"/>
      <c r="BE20" s="25"/>
      <c r="BF20" s="25"/>
      <c r="BG20" s="25"/>
      <c r="BH20" s="25"/>
      <c r="BI20" s="25"/>
      <c r="BJ20" s="25"/>
      <c r="BK20" s="25"/>
      <c r="BL20" s="25"/>
      <c r="BM20" s="26"/>
      <c r="BN20" s="25"/>
      <c r="BO20" s="26"/>
      <c r="BP20" s="25"/>
      <c r="BQ20" s="26"/>
      <c r="BR20" s="25"/>
      <c r="BS20" s="26"/>
      <c r="BT20" s="25"/>
      <c r="BU20" s="3"/>
      <c r="BV20" s="2"/>
      <c r="BW20" s="2"/>
      <c r="BX20" s="2"/>
      <c r="BY20" s="2"/>
    </row>
    <row r="21" customFormat="false" ht="41.45" hidden="false" customHeight="true" outlineLevel="0" collapsed="false">
      <c r="A21" s="15" t="s">
        <v>175</v>
      </c>
      <c r="C21" s="16"/>
      <c r="D21" s="16" t="s">
        <v>5324</v>
      </c>
      <c r="E21" s="17" t="n">
        <v>163.684474223047</v>
      </c>
      <c r="F21" s="18" t="n">
        <v>99.9983613827443</v>
      </c>
      <c r="G21" s="50" t="s">
        <v>5498</v>
      </c>
      <c r="H21" s="16"/>
      <c r="I21" s="6" t="s">
        <v>175</v>
      </c>
      <c r="J21" s="7"/>
      <c r="K21" s="7"/>
      <c r="L21" s="51" t="s">
        <v>5499</v>
      </c>
      <c r="M21" s="52" t="n">
        <v>1.54609651074634</v>
      </c>
      <c r="N21" s="53" t="n">
        <v>6838.1728515625</v>
      </c>
      <c r="O21" s="53" t="n">
        <v>5717.0751953125</v>
      </c>
      <c r="P21" s="54"/>
      <c r="Q21" s="55"/>
      <c r="R21" s="55"/>
      <c r="S21" s="56"/>
      <c r="T21" s="25" t="n">
        <v>0</v>
      </c>
      <c r="U21" s="25" t="n">
        <v>2</v>
      </c>
      <c r="V21" s="26" t="n">
        <v>2</v>
      </c>
      <c r="W21" s="26" t="n">
        <v>0.5</v>
      </c>
      <c r="X21" s="26" t="n">
        <v>0</v>
      </c>
      <c r="Y21" s="26" t="n">
        <v>1.459459</v>
      </c>
      <c r="Z21" s="26" t="n">
        <v>0</v>
      </c>
      <c r="AA21" s="26" t="n">
        <v>0</v>
      </c>
      <c r="AB21" s="20" t="n">
        <v>21</v>
      </c>
      <c r="AC21" s="20"/>
      <c r="AD21" s="10"/>
      <c r="AE21" s="24" t="s">
        <v>5500</v>
      </c>
      <c r="AF21" s="24" t="n">
        <v>3385</v>
      </c>
      <c r="AG21" s="24" t="n">
        <v>3541</v>
      </c>
      <c r="AH21" s="24" t="n">
        <v>159620</v>
      </c>
      <c r="AI21" s="24" t="n">
        <v>117180</v>
      </c>
      <c r="AJ21" s="24" t="n">
        <v>0</v>
      </c>
      <c r="AK21" s="24" t="s">
        <v>5501</v>
      </c>
      <c r="AL21" s="24" t="s">
        <v>185</v>
      </c>
      <c r="AM21" s="24"/>
      <c r="AN21" s="24" t="s">
        <v>5502</v>
      </c>
      <c r="AO21" s="22" t="n">
        <v>39866.5474537037</v>
      </c>
      <c r="AP21" s="23" t="s">
        <v>5503</v>
      </c>
      <c r="AQ21" s="24" t="inlineStr">
        <f aca="false">FALSE()</f>
        <is>
          <t/>
        </is>
      </c>
      <c r="AR21" s="24" t="inlineStr">
        <f aca="false">FALSE()</f>
        <is>
          <t/>
        </is>
      </c>
      <c r="AS21" s="24" t="n">
        <f aca="false">TRUE()</f>
        <v>1</v>
      </c>
      <c r="AT21" s="24" t="s">
        <v>75</v>
      </c>
      <c r="AU21" s="24" t="n">
        <v>246</v>
      </c>
      <c r="AV21" s="23" t="s">
        <v>5504</v>
      </c>
      <c r="AW21" s="24" t="inlineStr">
        <f aca="false">FALSE()</f>
        <is>
          <t/>
        </is>
      </c>
      <c r="AX21" s="24" t="s">
        <v>5329</v>
      </c>
      <c r="AY21" s="23" t="s">
        <v>5505</v>
      </c>
      <c r="AZ21" s="24" t="s">
        <v>174</v>
      </c>
      <c r="BA21" s="24" t="e">
        <f aca="false">REPLACE(INDEX(GroupVertices[group], MATCH(Vertices[[#this row],[vertex]],GroupVertices[vertex],0)),1,1,"")</f>
        <v>#VALUE!</v>
      </c>
      <c r="BB21" s="25"/>
      <c r="BC21" s="25"/>
      <c r="BD21" s="25"/>
      <c r="BE21" s="25"/>
      <c r="BF21" s="25"/>
      <c r="BG21" s="25"/>
      <c r="BH21" s="25" t="s">
        <v>5506</v>
      </c>
      <c r="BI21" s="25" t="s">
        <v>5506</v>
      </c>
      <c r="BJ21" s="25" t="s">
        <v>5507</v>
      </c>
      <c r="BK21" s="25" t="s">
        <v>5507</v>
      </c>
      <c r="BL21" s="25" t="n">
        <v>1</v>
      </c>
      <c r="BM21" s="26" t="n">
        <v>4.54545454545455</v>
      </c>
      <c r="BN21" s="25" t="n">
        <v>1</v>
      </c>
      <c r="BO21" s="26" t="n">
        <v>4.54545454545455</v>
      </c>
      <c r="BP21" s="25" t="n">
        <v>0</v>
      </c>
      <c r="BQ21" s="26" t="n">
        <v>0</v>
      </c>
      <c r="BR21" s="25" t="n">
        <v>20</v>
      </c>
      <c r="BS21" s="26" t="n">
        <v>90.9090909090909</v>
      </c>
      <c r="BT21" s="25" t="n">
        <v>22</v>
      </c>
      <c r="BU21" s="3"/>
      <c r="BV21" s="2"/>
      <c r="BW21" s="2"/>
      <c r="BX21" s="2"/>
      <c r="BY21" s="2"/>
    </row>
    <row r="22" customFormat="false" ht="41.45" hidden="false" customHeight="true" outlineLevel="0" collapsed="false">
      <c r="A22" s="15" t="s">
        <v>176</v>
      </c>
      <c r="C22" s="16"/>
      <c r="D22" s="16" t="s">
        <v>5324</v>
      </c>
      <c r="E22" s="17" t="n">
        <v>164.141151787047</v>
      </c>
      <c r="F22" s="18" t="n">
        <v>99.9979171374561</v>
      </c>
      <c r="G22" s="50" t="s">
        <v>5508</v>
      </c>
      <c r="H22" s="16"/>
      <c r="I22" s="6" t="s">
        <v>176</v>
      </c>
      <c r="J22" s="7"/>
      <c r="K22" s="7"/>
      <c r="L22" s="51" t="s">
        <v>5509</v>
      </c>
      <c r="M22" s="52" t="n">
        <v>1.69414865712208</v>
      </c>
      <c r="N22" s="53" t="n">
        <v>6935.62841796875</v>
      </c>
      <c r="O22" s="53" t="n">
        <v>5717.0751953125</v>
      </c>
      <c r="P22" s="54"/>
      <c r="Q22" s="55"/>
      <c r="R22" s="55"/>
      <c r="S22" s="56"/>
      <c r="T22" s="25" t="n">
        <v>1</v>
      </c>
      <c r="U22" s="25" t="n">
        <v>0</v>
      </c>
      <c r="V22" s="26" t="n">
        <v>0</v>
      </c>
      <c r="W22" s="26" t="n">
        <v>0.333333</v>
      </c>
      <c r="X22" s="26" t="n">
        <v>0</v>
      </c>
      <c r="Y22" s="26" t="n">
        <v>0.77027</v>
      </c>
      <c r="Z22" s="26" t="n">
        <v>0</v>
      </c>
      <c r="AA22" s="26" t="n">
        <v>0</v>
      </c>
      <c r="AB22" s="20" t="n">
        <v>22</v>
      </c>
      <c r="AC22" s="20"/>
      <c r="AD22" s="10"/>
      <c r="AE22" s="24" t="s">
        <v>5510</v>
      </c>
      <c r="AF22" s="24" t="n">
        <v>1962</v>
      </c>
      <c r="AG22" s="24" t="n">
        <v>4501</v>
      </c>
      <c r="AH22" s="24" t="n">
        <v>95339</v>
      </c>
      <c r="AI22" s="24" t="n">
        <v>41353</v>
      </c>
      <c r="AJ22" s="24" t="n">
        <v>0</v>
      </c>
      <c r="AK22" s="24" t="s">
        <v>5511</v>
      </c>
      <c r="AL22" s="24" t="s">
        <v>202</v>
      </c>
      <c r="AM22" s="23" t="s">
        <v>5512</v>
      </c>
      <c r="AN22" s="24" t="s">
        <v>204</v>
      </c>
      <c r="AO22" s="22" t="n">
        <v>40126.8693055556</v>
      </c>
      <c r="AP22" s="23" t="s">
        <v>5513</v>
      </c>
      <c r="AQ22" s="24" t="inlineStr">
        <f aca="false">FALSE()</f>
        <is>
          <t/>
        </is>
      </c>
      <c r="AR22" s="24" t="inlineStr">
        <f aca="false">FALSE()</f>
        <is>
          <t/>
        </is>
      </c>
      <c r="AS22" s="24" t="inlineStr">
        <f aca="false">TRUE()</f>
        <is>
          <t/>
        </is>
      </c>
      <c r="AT22" s="24" t="s">
        <v>75</v>
      </c>
      <c r="AU22" s="24" t="n">
        <v>146</v>
      </c>
      <c r="AV22" s="23" t="s">
        <v>5514</v>
      </c>
      <c r="AW22" s="24" t="inlineStr">
        <f aca="false">FALSE()</f>
        <is>
          <t/>
        </is>
      </c>
      <c r="AX22" s="24" t="s">
        <v>5329</v>
      </c>
      <c r="AY22" s="23" t="s">
        <v>5515</v>
      </c>
      <c r="AZ22" s="24" t="s">
        <v>68</v>
      </c>
      <c r="BA22" s="24" t="e">
        <f aca="false">REPLACE(INDEX(GroupVertices[group], MATCH(Vertices[[#this row],[vertex]],GroupVertices[vertex],0)),1,1,"")</f>
        <v>#VALUE!</v>
      </c>
      <c r="BB22" s="25"/>
      <c r="BC22" s="25"/>
      <c r="BD22" s="25"/>
      <c r="BE22" s="25"/>
      <c r="BF22" s="25"/>
      <c r="BG22" s="25"/>
      <c r="BH22" s="25"/>
      <c r="BI22" s="25"/>
      <c r="BJ22" s="25"/>
      <c r="BK22" s="25"/>
      <c r="BL22" s="25"/>
      <c r="BM22" s="26"/>
      <c r="BN22" s="25"/>
      <c r="BO22" s="26"/>
      <c r="BP22" s="25"/>
      <c r="BQ22" s="26"/>
      <c r="BR22" s="25"/>
      <c r="BS22" s="26"/>
      <c r="BT22" s="25"/>
      <c r="BU22" s="3"/>
      <c r="BV22" s="2"/>
      <c r="BW22" s="2"/>
      <c r="BX22" s="2"/>
      <c r="BY22" s="2"/>
    </row>
    <row r="23" customFormat="false" ht="41.45" hidden="false" customHeight="true" outlineLevel="0" collapsed="false">
      <c r="A23" s="15" t="s">
        <v>189</v>
      </c>
      <c r="C23" s="16"/>
      <c r="D23" s="16" t="s">
        <v>5324</v>
      </c>
      <c r="E23" s="17" t="n">
        <v>166.069187377561</v>
      </c>
      <c r="F23" s="18" t="n">
        <v>99.9960415893801</v>
      </c>
      <c r="G23" s="50" t="s">
        <v>5516</v>
      </c>
      <c r="H23" s="16"/>
      <c r="I23" s="6" t="s">
        <v>189</v>
      </c>
      <c r="J23" s="7"/>
      <c r="K23" s="7"/>
      <c r="L23" s="51" t="s">
        <v>5517</v>
      </c>
      <c r="M23" s="52" t="n">
        <v>2.31920631260214</v>
      </c>
      <c r="N23" s="53" t="n">
        <v>6838.1728515625</v>
      </c>
      <c r="O23" s="53" t="n">
        <v>5528.85888671875</v>
      </c>
      <c r="P23" s="54"/>
      <c r="Q23" s="55"/>
      <c r="R23" s="55"/>
      <c r="S23" s="56"/>
      <c r="T23" s="25" t="n">
        <v>1</v>
      </c>
      <c r="U23" s="25" t="n">
        <v>0</v>
      </c>
      <c r="V23" s="26" t="n">
        <v>0</v>
      </c>
      <c r="W23" s="26" t="n">
        <v>0.333333</v>
      </c>
      <c r="X23" s="26" t="n">
        <v>0</v>
      </c>
      <c r="Y23" s="26" t="n">
        <v>0.77027</v>
      </c>
      <c r="Z23" s="26" t="n">
        <v>0</v>
      </c>
      <c r="AA23" s="26" t="n">
        <v>0</v>
      </c>
      <c r="AB23" s="20" t="n">
        <v>23</v>
      </c>
      <c r="AC23" s="20"/>
      <c r="AD23" s="10"/>
      <c r="AE23" s="24" t="s">
        <v>5518</v>
      </c>
      <c r="AF23" s="24" t="n">
        <v>1714</v>
      </c>
      <c r="AG23" s="24" t="n">
        <v>8554</v>
      </c>
      <c r="AH23" s="24" t="n">
        <v>147903</v>
      </c>
      <c r="AI23" s="24" t="n">
        <v>27825</v>
      </c>
      <c r="AJ23" s="24" t="n">
        <v>0</v>
      </c>
      <c r="AK23" s="24" t="s">
        <v>5519</v>
      </c>
      <c r="AL23" s="24"/>
      <c r="AM23" s="24"/>
      <c r="AN23" s="24" t="s">
        <v>204</v>
      </c>
      <c r="AO23" s="22" t="n">
        <v>40305.4940162037</v>
      </c>
      <c r="AP23" s="23" t="s">
        <v>5520</v>
      </c>
      <c r="AQ23" s="24" t="n">
        <f aca="false">TRUE()</f>
        <v>1</v>
      </c>
      <c r="AR23" s="24" t="inlineStr">
        <f aca="false">FALSE()</f>
        <is>
          <t/>
        </is>
      </c>
      <c r="AS23" s="24" t="n">
        <f aca="false">FALSE()</f>
        <v>0</v>
      </c>
      <c r="AT23" s="24" t="s">
        <v>75</v>
      </c>
      <c r="AU23" s="24" t="n">
        <v>256</v>
      </c>
      <c r="AV23" s="23" t="s">
        <v>5390</v>
      </c>
      <c r="AW23" s="24" t="inlineStr">
        <f aca="false">FALSE()</f>
        <is>
          <t/>
        </is>
      </c>
      <c r="AX23" s="24" t="s">
        <v>5329</v>
      </c>
      <c r="AY23" s="23" t="s">
        <v>5521</v>
      </c>
      <c r="AZ23" s="24" t="s">
        <v>68</v>
      </c>
      <c r="BA23" s="24" t="e">
        <f aca="false">REPLACE(INDEX(GroupVertices[group], MATCH(Vertices[[#this row],[vertex]],GroupVertices[vertex],0)),1,1,"")</f>
        <v>#VALUE!</v>
      </c>
      <c r="BB23" s="25"/>
      <c r="BC23" s="25"/>
      <c r="BD23" s="25"/>
      <c r="BE23" s="25"/>
      <c r="BF23" s="25"/>
      <c r="BG23" s="25"/>
      <c r="BH23" s="25"/>
      <c r="BI23" s="25"/>
      <c r="BJ23" s="25"/>
      <c r="BK23" s="25"/>
      <c r="BL23" s="25"/>
      <c r="BM23" s="26"/>
      <c r="BN23" s="25"/>
      <c r="BO23" s="26"/>
      <c r="BP23" s="25"/>
      <c r="BQ23" s="26"/>
      <c r="BR23" s="25"/>
      <c r="BS23" s="26"/>
      <c r="BT23" s="25"/>
      <c r="BU23" s="3"/>
      <c r="BV23" s="2"/>
      <c r="BW23" s="2"/>
      <c r="BX23" s="2"/>
      <c r="BY23" s="2"/>
    </row>
    <row r="24" customFormat="false" ht="41.45" hidden="false" customHeight="true" outlineLevel="0" collapsed="false">
      <c r="A24" s="15" t="s">
        <v>191</v>
      </c>
      <c r="C24" s="16"/>
      <c r="D24" s="16" t="s">
        <v>5324</v>
      </c>
      <c r="E24" s="17" t="n">
        <v>163.554130834989</v>
      </c>
      <c r="F24" s="18" t="n">
        <v>99.9984881777536</v>
      </c>
      <c r="G24" s="50" t="s">
        <v>5522</v>
      </c>
      <c r="H24" s="16"/>
      <c r="I24" s="6" t="s">
        <v>191</v>
      </c>
      <c r="J24" s="7"/>
      <c r="K24" s="7"/>
      <c r="L24" s="51" t="s">
        <v>5523</v>
      </c>
      <c r="M24" s="52" t="n">
        <v>1.50383996063493</v>
      </c>
      <c r="N24" s="53" t="n">
        <v>7582.087890625</v>
      </c>
      <c r="O24" s="53" t="n">
        <v>1632.18969726563</v>
      </c>
      <c r="P24" s="54"/>
      <c r="Q24" s="55"/>
      <c r="R24" s="55"/>
      <c r="S24" s="56"/>
      <c r="T24" s="25" t="n">
        <v>0</v>
      </c>
      <c r="U24" s="25" t="n">
        <v>1</v>
      </c>
      <c r="V24" s="26" t="n">
        <v>0</v>
      </c>
      <c r="W24" s="26" t="n">
        <v>1</v>
      </c>
      <c r="X24" s="26" t="n">
        <v>0</v>
      </c>
      <c r="Y24" s="26" t="n">
        <v>0.999999</v>
      </c>
      <c r="Z24" s="26" t="n">
        <v>0</v>
      </c>
      <c r="AA24" s="26" t="n">
        <v>0</v>
      </c>
      <c r="AB24" s="20" t="n">
        <v>24</v>
      </c>
      <c r="AC24" s="20"/>
      <c r="AD24" s="10"/>
      <c r="AE24" s="24" t="s">
        <v>5524</v>
      </c>
      <c r="AF24" s="24" t="n">
        <v>406</v>
      </c>
      <c r="AG24" s="24" t="n">
        <v>3267</v>
      </c>
      <c r="AH24" s="24" t="n">
        <v>6937</v>
      </c>
      <c r="AI24" s="24" t="n">
        <v>789</v>
      </c>
      <c r="AJ24" s="24" t="n">
        <v>0</v>
      </c>
      <c r="AK24" s="24" t="s">
        <v>5525</v>
      </c>
      <c r="AL24" s="24" t="s">
        <v>5526</v>
      </c>
      <c r="AM24" s="23" t="s">
        <v>5527</v>
      </c>
      <c r="AN24" s="24" t="s">
        <v>204</v>
      </c>
      <c r="AO24" s="22" t="n">
        <v>40409.523275463</v>
      </c>
      <c r="AP24" s="23" t="s">
        <v>5528</v>
      </c>
      <c r="AQ24" s="24" t="n">
        <f aca="false">FALSE()</f>
        <v>0</v>
      </c>
      <c r="AR24" s="24" t="inlineStr">
        <f aca="false">FALSE()</f>
        <is>
          <t/>
        </is>
      </c>
      <c r="AS24" s="24" t="n">
        <f aca="false">TRUE()</f>
        <v>1</v>
      </c>
      <c r="AT24" s="24" t="s">
        <v>75</v>
      </c>
      <c r="AU24" s="24" t="n">
        <v>309</v>
      </c>
      <c r="AV24" s="23" t="s">
        <v>5529</v>
      </c>
      <c r="AW24" s="24" t="inlineStr">
        <f aca="false">FALSE()</f>
        <is>
          <t/>
        </is>
      </c>
      <c r="AX24" s="24" t="s">
        <v>5329</v>
      </c>
      <c r="AY24" s="23" t="s">
        <v>5530</v>
      </c>
      <c r="AZ24" s="24" t="s">
        <v>174</v>
      </c>
      <c r="BA24" s="24" t="e">
        <f aca="false">REPLACE(INDEX(GroupVertices[group], MATCH(Vertices[[#this row],[vertex]],GroupVertices[vertex],0)),1,1,"")</f>
        <v>#VALUE!</v>
      </c>
      <c r="BB24" s="25" t="s">
        <v>194</v>
      </c>
      <c r="BC24" s="25" t="s">
        <v>194</v>
      </c>
      <c r="BD24" s="25" t="s">
        <v>195</v>
      </c>
      <c r="BE24" s="25" t="s">
        <v>195</v>
      </c>
      <c r="BF24" s="25" t="s">
        <v>196</v>
      </c>
      <c r="BG24" s="25" t="s">
        <v>196</v>
      </c>
      <c r="BH24" s="25" t="s">
        <v>5531</v>
      </c>
      <c r="BI24" s="25" t="s">
        <v>5531</v>
      </c>
      <c r="BJ24" s="25" t="s">
        <v>5532</v>
      </c>
      <c r="BK24" s="25" t="s">
        <v>5532</v>
      </c>
      <c r="BL24" s="25" t="n">
        <v>0</v>
      </c>
      <c r="BM24" s="26" t="n">
        <v>0</v>
      </c>
      <c r="BN24" s="25" t="n">
        <v>0</v>
      </c>
      <c r="BO24" s="26" t="n">
        <v>0</v>
      </c>
      <c r="BP24" s="25" t="n">
        <v>0</v>
      </c>
      <c r="BQ24" s="26" t="n">
        <v>0</v>
      </c>
      <c r="BR24" s="25" t="n">
        <v>11</v>
      </c>
      <c r="BS24" s="26" t="n">
        <v>100</v>
      </c>
      <c r="BT24" s="25" t="n">
        <v>11</v>
      </c>
      <c r="BU24" s="3"/>
      <c r="BV24" s="2"/>
      <c r="BW24" s="2"/>
      <c r="BX24" s="2"/>
      <c r="BY24" s="2"/>
    </row>
    <row r="25" customFormat="false" ht="41.45" hidden="false" customHeight="true" outlineLevel="0" collapsed="false">
      <c r="A25" s="15" t="s">
        <v>192</v>
      </c>
      <c r="C25" s="16"/>
      <c r="D25" s="16" t="s">
        <v>5324</v>
      </c>
      <c r="E25" s="17" t="n">
        <v>163.792935144497</v>
      </c>
      <c r="F25" s="18" t="n">
        <v>99.9982558744884</v>
      </c>
      <c r="G25" s="50" t="s">
        <v>5533</v>
      </c>
      <c r="H25" s="16"/>
      <c r="I25" s="6" t="s">
        <v>192</v>
      </c>
      <c r="J25" s="7"/>
      <c r="K25" s="7"/>
      <c r="L25" s="51" t="s">
        <v>5534</v>
      </c>
      <c r="M25" s="52" t="n">
        <v>1.58125889551058</v>
      </c>
      <c r="N25" s="53" t="n">
        <v>7582.087890625</v>
      </c>
      <c r="O25" s="53" t="n">
        <v>1532.19970703125</v>
      </c>
      <c r="P25" s="54"/>
      <c r="Q25" s="55"/>
      <c r="R25" s="55"/>
      <c r="S25" s="56"/>
      <c r="T25" s="25" t="n">
        <v>1</v>
      </c>
      <c r="U25" s="25" t="n">
        <v>0</v>
      </c>
      <c r="V25" s="26" t="n">
        <v>0</v>
      </c>
      <c r="W25" s="26" t="n">
        <v>1</v>
      </c>
      <c r="X25" s="26" t="n">
        <v>0</v>
      </c>
      <c r="Y25" s="26" t="n">
        <v>0.999999</v>
      </c>
      <c r="Z25" s="26" t="n">
        <v>0</v>
      </c>
      <c r="AA25" s="26" t="n">
        <v>0</v>
      </c>
      <c r="AB25" s="20" t="n">
        <v>25</v>
      </c>
      <c r="AC25" s="20"/>
      <c r="AD25" s="10"/>
      <c r="AE25" s="24" t="s">
        <v>5535</v>
      </c>
      <c r="AF25" s="24" t="n">
        <v>418</v>
      </c>
      <c r="AG25" s="24" t="n">
        <v>3769</v>
      </c>
      <c r="AH25" s="24" t="n">
        <v>1458</v>
      </c>
      <c r="AI25" s="24" t="n">
        <v>177</v>
      </c>
      <c r="AJ25" s="24" t="n">
        <v>3600</v>
      </c>
      <c r="AK25" s="24" t="s">
        <v>5536</v>
      </c>
      <c r="AL25" s="24" t="s">
        <v>204</v>
      </c>
      <c r="AM25" s="23" t="s">
        <v>5537</v>
      </c>
      <c r="AN25" s="24" t="s">
        <v>204</v>
      </c>
      <c r="AO25" s="22" t="n">
        <v>40014.4191319444</v>
      </c>
      <c r="AP25" s="23" t="s">
        <v>5538</v>
      </c>
      <c r="AQ25" s="24" t="inlineStr">
        <f aca="false">FALSE()</f>
        <is>
          <t/>
        </is>
      </c>
      <c r="AR25" s="24" t="inlineStr">
        <f aca="false">FALSE()</f>
        <is>
          <t/>
        </is>
      </c>
      <c r="AS25" s="24" t="n">
        <f aca="false">FALSE()</f>
        <v>0</v>
      </c>
      <c r="AT25" s="24" t="s">
        <v>75</v>
      </c>
      <c r="AU25" s="24" t="n">
        <v>59</v>
      </c>
      <c r="AV25" s="23" t="s">
        <v>5539</v>
      </c>
      <c r="AW25" s="24" t="inlineStr">
        <f aca="false">FALSE()</f>
        <is>
          <t/>
        </is>
      </c>
      <c r="AX25" s="24" t="s">
        <v>5329</v>
      </c>
      <c r="AY25" s="23" t="s">
        <v>5540</v>
      </c>
      <c r="AZ25" s="24" t="s">
        <v>68</v>
      </c>
      <c r="BA25" s="24" t="e">
        <f aca="false">REPLACE(INDEX(GroupVertices[group], MATCH(Vertices[[#this row],[vertex]],GroupVertices[vertex],0)),1,1,"")</f>
        <v>#VALUE!</v>
      </c>
      <c r="BB25" s="25"/>
      <c r="BC25" s="25"/>
      <c r="BD25" s="25"/>
      <c r="BE25" s="25"/>
      <c r="BF25" s="25"/>
      <c r="BG25" s="25"/>
      <c r="BH25" s="25"/>
      <c r="BI25" s="25"/>
      <c r="BJ25" s="25"/>
      <c r="BK25" s="25"/>
      <c r="BL25" s="25"/>
      <c r="BM25" s="26"/>
      <c r="BN25" s="25"/>
      <c r="BO25" s="26"/>
      <c r="BP25" s="25"/>
      <c r="BQ25" s="26"/>
      <c r="BR25" s="25"/>
      <c r="BS25" s="26"/>
      <c r="BT25" s="25"/>
      <c r="BU25" s="3"/>
      <c r="BV25" s="2"/>
      <c r="BW25" s="2"/>
      <c r="BX25" s="2"/>
      <c r="BY25" s="2"/>
    </row>
    <row r="26" customFormat="false" ht="41.45" hidden="false" customHeight="true" outlineLevel="0" collapsed="false">
      <c r="A26" s="15" t="s">
        <v>207</v>
      </c>
      <c r="C26" s="16"/>
      <c r="D26" s="16" t="s">
        <v>5324</v>
      </c>
      <c r="E26" s="17" t="n">
        <v>162.360109287446</v>
      </c>
      <c r="F26" s="18" t="n">
        <v>99.9996496940801</v>
      </c>
      <c r="G26" s="50" t="s">
        <v>5541</v>
      </c>
      <c r="H26" s="16"/>
      <c r="I26" s="6" t="s">
        <v>207</v>
      </c>
      <c r="J26" s="7"/>
      <c r="K26" s="7"/>
      <c r="L26" s="51" t="s">
        <v>5542</v>
      </c>
      <c r="M26" s="52" t="n">
        <v>1.1167452862567</v>
      </c>
      <c r="N26" s="53" t="n">
        <v>1929.90222167969</v>
      </c>
      <c r="O26" s="53" t="n">
        <v>3787.34521484375</v>
      </c>
      <c r="P26" s="54"/>
      <c r="Q26" s="55"/>
      <c r="R26" s="55"/>
      <c r="S26" s="56"/>
      <c r="T26" s="25" t="n">
        <v>1</v>
      </c>
      <c r="U26" s="25" t="n">
        <v>1</v>
      </c>
      <c r="V26" s="26" t="n">
        <v>0</v>
      </c>
      <c r="W26" s="26" t="n">
        <v>0</v>
      </c>
      <c r="X26" s="26" t="n">
        <v>0</v>
      </c>
      <c r="Y26" s="26" t="n">
        <v>0.999999</v>
      </c>
      <c r="Z26" s="26" t="n">
        <v>0</v>
      </c>
      <c r="AA26" s="26" t="s">
        <v>5365</v>
      </c>
      <c r="AB26" s="20" t="n">
        <v>26</v>
      </c>
      <c r="AC26" s="20"/>
      <c r="AD26" s="10"/>
      <c r="AE26" s="24" t="s">
        <v>5543</v>
      </c>
      <c r="AF26" s="24" t="n">
        <v>77</v>
      </c>
      <c r="AG26" s="24" t="n">
        <v>757</v>
      </c>
      <c r="AH26" s="24" t="n">
        <v>3449</v>
      </c>
      <c r="AI26" s="24" t="n">
        <v>2</v>
      </c>
      <c r="AJ26" s="24" t="n">
        <v>3600</v>
      </c>
      <c r="AK26" s="24" t="s">
        <v>5544</v>
      </c>
      <c r="AL26" s="24"/>
      <c r="AM26" s="23" t="s">
        <v>5545</v>
      </c>
      <c r="AN26" s="24" t="s">
        <v>5546</v>
      </c>
      <c r="AO26" s="22" t="n">
        <v>40098.7173148148</v>
      </c>
      <c r="AP26" s="24"/>
      <c r="AQ26" s="24" t="inlineStr">
        <f aca="false">FALSE()</f>
        <is>
          <t/>
        </is>
      </c>
      <c r="AR26" s="24" t="inlineStr">
        <f aca="false">FALSE()</f>
        <is>
          <t/>
        </is>
      </c>
      <c r="AS26" s="24" t="inlineStr">
        <f aca="false">FALSE()</f>
        <is>
          <t/>
        </is>
      </c>
      <c r="AT26" s="24" t="s">
        <v>75</v>
      </c>
      <c r="AU26" s="24" t="n">
        <v>35</v>
      </c>
      <c r="AV26" s="23" t="s">
        <v>5547</v>
      </c>
      <c r="AW26" s="24" t="inlineStr">
        <f aca="false">FALSE()</f>
        <is>
          <t/>
        </is>
      </c>
      <c r="AX26" s="24" t="s">
        <v>5329</v>
      </c>
      <c r="AY26" s="23" t="s">
        <v>5548</v>
      </c>
      <c r="AZ26" s="24" t="s">
        <v>174</v>
      </c>
      <c r="BA26" s="24" t="e">
        <f aca="false">REPLACE(INDEX(GroupVertices[group], MATCH(Vertices[[#this row],[vertex]],GroupVertices[vertex],0)),1,1,"")</f>
        <v>#VALUE!</v>
      </c>
      <c r="BB26" s="25" t="s">
        <v>209</v>
      </c>
      <c r="BC26" s="25" t="s">
        <v>209</v>
      </c>
      <c r="BD26" s="25" t="s">
        <v>210</v>
      </c>
      <c r="BE26" s="25" t="s">
        <v>210</v>
      </c>
      <c r="BF26" s="25"/>
      <c r="BG26" s="25"/>
      <c r="BH26" s="25" t="s">
        <v>5549</v>
      </c>
      <c r="BI26" s="25" t="s">
        <v>5549</v>
      </c>
      <c r="BJ26" s="25" t="s">
        <v>5550</v>
      </c>
      <c r="BK26" s="25" t="s">
        <v>5550</v>
      </c>
      <c r="BL26" s="25" t="n">
        <v>0</v>
      </c>
      <c r="BM26" s="26" t="n">
        <v>0</v>
      </c>
      <c r="BN26" s="25" t="n">
        <v>0</v>
      </c>
      <c r="BO26" s="26" t="n">
        <v>0</v>
      </c>
      <c r="BP26" s="25" t="n">
        <v>0</v>
      </c>
      <c r="BQ26" s="26" t="n">
        <v>0</v>
      </c>
      <c r="BR26" s="25" t="n">
        <v>13</v>
      </c>
      <c r="BS26" s="26" t="n">
        <v>100</v>
      </c>
      <c r="BT26" s="25" t="n">
        <v>13</v>
      </c>
      <c r="BU26" s="3"/>
      <c r="BV26" s="2"/>
      <c r="BW26" s="2"/>
      <c r="BX26" s="2"/>
      <c r="BY26" s="2"/>
    </row>
    <row r="27" customFormat="false" ht="41.45" hidden="false" customHeight="true" outlineLevel="0" collapsed="false">
      <c r="A27" s="15" t="s">
        <v>213</v>
      </c>
      <c r="C27" s="16"/>
      <c r="D27" s="16" t="s">
        <v>5324</v>
      </c>
      <c r="E27" s="17" t="n">
        <v>163.087939155072</v>
      </c>
      <c r="F27" s="18" t="n">
        <v>99.998941678152</v>
      </c>
      <c r="G27" s="50" t="s">
        <v>5551</v>
      </c>
      <c r="H27" s="16"/>
      <c r="I27" s="6" t="s">
        <v>213</v>
      </c>
      <c r="J27" s="7"/>
      <c r="K27" s="7"/>
      <c r="L27" s="51" t="s">
        <v>5552</v>
      </c>
      <c r="M27" s="52" t="n">
        <v>1.35270339454303</v>
      </c>
      <c r="N27" s="53" t="n">
        <v>6386.62548828125</v>
      </c>
      <c r="O27" s="53" t="n">
        <v>6516.9951171875</v>
      </c>
      <c r="P27" s="54"/>
      <c r="Q27" s="55"/>
      <c r="R27" s="55"/>
      <c r="S27" s="56"/>
      <c r="T27" s="25" t="n">
        <v>0</v>
      </c>
      <c r="U27" s="25" t="n">
        <v>1</v>
      </c>
      <c r="V27" s="26" t="n">
        <v>0</v>
      </c>
      <c r="W27" s="26" t="n">
        <v>0.2</v>
      </c>
      <c r="X27" s="26" t="n">
        <v>0</v>
      </c>
      <c r="Y27" s="26" t="n">
        <v>0.565634</v>
      </c>
      <c r="Z27" s="26" t="n">
        <v>0</v>
      </c>
      <c r="AA27" s="26" t="n">
        <v>0</v>
      </c>
      <c r="AB27" s="20" t="n">
        <v>27</v>
      </c>
      <c r="AC27" s="20"/>
      <c r="AD27" s="10"/>
      <c r="AE27" s="24" t="s">
        <v>5553</v>
      </c>
      <c r="AF27" s="24" t="n">
        <v>500</v>
      </c>
      <c r="AG27" s="24" t="n">
        <v>2287</v>
      </c>
      <c r="AH27" s="24" t="n">
        <v>13599</v>
      </c>
      <c r="AI27" s="24" t="n">
        <v>1779</v>
      </c>
      <c r="AJ27" s="24" t="n">
        <v>-14400</v>
      </c>
      <c r="AK27" s="24" t="s">
        <v>5554</v>
      </c>
      <c r="AL27" s="24" t="s">
        <v>5555</v>
      </c>
      <c r="AM27" s="23" t="s">
        <v>5556</v>
      </c>
      <c r="AN27" s="24" t="s">
        <v>5557</v>
      </c>
      <c r="AO27" s="22" t="n">
        <v>40567.8200115741</v>
      </c>
      <c r="AP27" s="23" t="s">
        <v>5558</v>
      </c>
      <c r="AQ27" s="24" t="inlineStr">
        <f aca="false">FALSE()</f>
        <is>
          <t/>
        </is>
      </c>
      <c r="AR27" s="24" t="inlineStr">
        <f aca="false">FALSE()</f>
        <is>
          <t/>
        </is>
      </c>
      <c r="AS27" s="24" t="inlineStr">
        <f aca="false">FALSE()</f>
        <is>
          <t/>
        </is>
      </c>
      <c r="AT27" s="24" t="s">
        <v>75</v>
      </c>
      <c r="AU27" s="24" t="n">
        <v>342</v>
      </c>
      <c r="AV27" s="23" t="s">
        <v>5559</v>
      </c>
      <c r="AW27" s="24" t="inlineStr">
        <f aca="false">FALSE()</f>
        <is>
          <t/>
        </is>
      </c>
      <c r="AX27" s="24" t="s">
        <v>5329</v>
      </c>
      <c r="AY27" s="23" t="s">
        <v>5560</v>
      </c>
      <c r="AZ27" s="24" t="s">
        <v>174</v>
      </c>
      <c r="BA27" s="24" t="e">
        <f aca="false">REPLACE(INDEX(GroupVertices[group], MATCH(Vertices[[#this row],[vertex]],GroupVertices[vertex],0)),1,1,"")</f>
        <v>#VALUE!</v>
      </c>
      <c r="BB27" s="25" t="s">
        <v>216</v>
      </c>
      <c r="BC27" s="25" t="s">
        <v>216</v>
      </c>
      <c r="BD27" s="25" t="s">
        <v>217</v>
      </c>
      <c r="BE27" s="25" t="s">
        <v>217</v>
      </c>
      <c r="BF27" s="25" t="s">
        <v>218</v>
      </c>
      <c r="BG27" s="25" t="s">
        <v>218</v>
      </c>
      <c r="BH27" s="25" t="s">
        <v>5561</v>
      </c>
      <c r="BI27" s="25" t="s">
        <v>5561</v>
      </c>
      <c r="BJ27" s="25" t="s">
        <v>5562</v>
      </c>
      <c r="BK27" s="25" t="s">
        <v>5562</v>
      </c>
      <c r="BL27" s="25" t="n">
        <v>1</v>
      </c>
      <c r="BM27" s="26" t="n">
        <v>12.5</v>
      </c>
      <c r="BN27" s="25" t="n">
        <v>0</v>
      </c>
      <c r="BO27" s="26" t="n">
        <v>0</v>
      </c>
      <c r="BP27" s="25" t="n">
        <v>0</v>
      </c>
      <c r="BQ27" s="26" t="n">
        <v>0</v>
      </c>
      <c r="BR27" s="25" t="n">
        <v>7</v>
      </c>
      <c r="BS27" s="26" t="n">
        <v>87.5</v>
      </c>
      <c r="BT27" s="25" t="n">
        <v>8</v>
      </c>
      <c r="BU27" s="3"/>
      <c r="BV27" s="2"/>
      <c r="BW27" s="2"/>
      <c r="BX27" s="2"/>
      <c r="BY27" s="2"/>
    </row>
    <row r="28" customFormat="false" ht="41.45" hidden="false" customHeight="true" outlineLevel="0" collapsed="false">
      <c r="A28" s="15" t="s">
        <v>214</v>
      </c>
      <c r="C28" s="16"/>
      <c r="D28" s="16" t="s">
        <v>5324</v>
      </c>
      <c r="E28" s="17" t="n">
        <v>174.842153664325</v>
      </c>
      <c r="F28" s="18" t="n">
        <v>99.9875074522918</v>
      </c>
      <c r="G28" s="50" t="s">
        <v>5563</v>
      </c>
      <c r="H28" s="16"/>
      <c r="I28" s="6" t="s">
        <v>214</v>
      </c>
      <c r="J28" s="7"/>
      <c r="K28" s="7"/>
      <c r="L28" s="51" t="s">
        <v>5564</v>
      </c>
      <c r="M28" s="52" t="n">
        <v>5.16334973287438</v>
      </c>
      <c r="N28" s="53" t="n">
        <v>6486.75634765625</v>
      </c>
      <c r="O28" s="53" t="n">
        <v>6322.1171875</v>
      </c>
      <c r="P28" s="54"/>
      <c r="Q28" s="55"/>
      <c r="R28" s="55"/>
      <c r="S28" s="56"/>
      <c r="T28" s="25" t="n">
        <v>3</v>
      </c>
      <c r="U28" s="25" t="n">
        <v>0</v>
      </c>
      <c r="V28" s="26" t="n">
        <v>4</v>
      </c>
      <c r="W28" s="26" t="n">
        <v>0.333333</v>
      </c>
      <c r="X28" s="26" t="n">
        <v>0</v>
      </c>
      <c r="Y28" s="26" t="n">
        <v>1.466943</v>
      </c>
      <c r="Z28" s="26" t="n">
        <v>0.166666666666667</v>
      </c>
      <c r="AA28" s="26" t="n">
        <v>0</v>
      </c>
      <c r="AB28" s="20" t="n">
        <v>28</v>
      </c>
      <c r="AC28" s="20"/>
      <c r="AD28" s="10"/>
      <c r="AE28" s="24" t="s">
        <v>5565</v>
      </c>
      <c r="AF28" s="24" t="n">
        <v>174</v>
      </c>
      <c r="AG28" s="24" t="n">
        <v>26996</v>
      </c>
      <c r="AH28" s="24" t="n">
        <v>6227</v>
      </c>
      <c r="AI28" s="24" t="n">
        <v>3364</v>
      </c>
      <c r="AJ28" s="24" t="n">
        <v>-18000</v>
      </c>
      <c r="AK28" s="24" t="s">
        <v>5566</v>
      </c>
      <c r="AL28" s="24" t="s">
        <v>5567</v>
      </c>
      <c r="AM28" s="23" t="s">
        <v>5568</v>
      </c>
      <c r="AN28" s="24" t="s">
        <v>5388</v>
      </c>
      <c r="AO28" s="22" t="n">
        <v>41165.6926273148</v>
      </c>
      <c r="AP28" s="23" t="s">
        <v>5569</v>
      </c>
      <c r="AQ28" s="24" t="inlineStr">
        <f aca="false">FALSE()</f>
        <is>
          <t/>
        </is>
      </c>
      <c r="AR28" s="24" t="inlineStr">
        <f aca="false">FALSE()</f>
        <is>
          <t/>
        </is>
      </c>
      <c r="AS28" s="24" t="inlineStr">
        <f aca="false">FALSE()</f>
        <is>
          <t/>
        </is>
      </c>
      <c r="AT28" s="24" t="s">
        <v>75</v>
      </c>
      <c r="AU28" s="24" t="n">
        <v>345</v>
      </c>
      <c r="AV28" s="23" t="s">
        <v>5570</v>
      </c>
      <c r="AW28" s="24" t="n">
        <f aca="false">TRUE()</f>
        <v>1</v>
      </c>
      <c r="AX28" s="24" t="s">
        <v>5329</v>
      </c>
      <c r="AY28" s="23" t="s">
        <v>5571</v>
      </c>
      <c r="AZ28" s="24" t="s">
        <v>68</v>
      </c>
      <c r="BA28" s="24" t="e">
        <f aca="false">REPLACE(INDEX(GroupVertices[group], MATCH(Vertices[[#this row],[vertex]],GroupVertices[vertex],0)),1,1,"")</f>
        <v>#VALUE!</v>
      </c>
      <c r="BB28" s="25"/>
      <c r="BC28" s="25"/>
      <c r="BD28" s="25"/>
      <c r="BE28" s="25"/>
      <c r="BF28" s="25"/>
      <c r="BG28" s="25"/>
      <c r="BH28" s="25"/>
      <c r="BI28" s="25"/>
      <c r="BJ28" s="25"/>
      <c r="BK28" s="25"/>
      <c r="BL28" s="25"/>
      <c r="BM28" s="26"/>
      <c r="BN28" s="25"/>
      <c r="BO28" s="26"/>
      <c r="BP28" s="25"/>
      <c r="BQ28" s="26"/>
      <c r="BR28" s="25"/>
      <c r="BS28" s="26"/>
      <c r="BT28" s="25"/>
      <c r="BU28" s="3"/>
      <c r="BV28" s="2"/>
      <c r="BW28" s="2"/>
      <c r="BX28" s="2"/>
      <c r="BY28" s="2"/>
    </row>
    <row r="29" customFormat="false" ht="41.45" hidden="false" customHeight="true" outlineLevel="0" collapsed="false">
      <c r="A29" s="15" t="s">
        <v>221</v>
      </c>
      <c r="C29" s="16"/>
      <c r="D29" s="16" t="s">
        <v>5324</v>
      </c>
      <c r="E29" s="17" t="n">
        <v>168.789273118138</v>
      </c>
      <c r="F29" s="18" t="n">
        <v>99.9933955533823</v>
      </c>
      <c r="G29" s="50" t="s">
        <v>5572</v>
      </c>
      <c r="H29" s="16"/>
      <c r="I29" s="6" t="s">
        <v>221</v>
      </c>
      <c r="J29" s="7"/>
      <c r="K29" s="7"/>
      <c r="L29" s="51" t="s">
        <v>5573</v>
      </c>
      <c r="M29" s="52" t="n">
        <v>3.20104190945263</v>
      </c>
      <c r="N29" s="53" t="n">
        <v>1317.55285644531</v>
      </c>
      <c r="O29" s="53" t="n">
        <v>958.983215332031</v>
      </c>
      <c r="P29" s="54"/>
      <c r="Q29" s="55"/>
      <c r="R29" s="55"/>
      <c r="S29" s="56"/>
      <c r="T29" s="25" t="n">
        <v>1</v>
      </c>
      <c r="U29" s="25" t="n">
        <v>1</v>
      </c>
      <c r="V29" s="26" t="n">
        <v>0</v>
      </c>
      <c r="W29" s="26" t="n">
        <v>0</v>
      </c>
      <c r="X29" s="26" t="n">
        <v>0</v>
      </c>
      <c r="Y29" s="26" t="n">
        <v>0.999999</v>
      </c>
      <c r="Z29" s="26" t="n">
        <v>0</v>
      </c>
      <c r="AA29" s="26" t="s">
        <v>5365</v>
      </c>
      <c r="AB29" s="20" t="n">
        <v>29</v>
      </c>
      <c r="AC29" s="20"/>
      <c r="AD29" s="10"/>
      <c r="AE29" s="24" t="s">
        <v>5574</v>
      </c>
      <c r="AF29" s="24" t="n">
        <v>11708</v>
      </c>
      <c r="AG29" s="24" t="n">
        <v>14272</v>
      </c>
      <c r="AH29" s="24" t="n">
        <v>24270</v>
      </c>
      <c r="AI29" s="24" t="n">
        <v>0</v>
      </c>
      <c r="AJ29" s="24" t="n">
        <v>3600</v>
      </c>
      <c r="AK29" s="24" t="s">
        <v>5575</v>
      </c>
      <c r="AL29" s="24" t="s">
        <v>5576</v>
      </c>
      <c r="AM29" s="23" t="s">
        <v>5577</v>
      </c>
      <c r="AN29" s="24" t="s">
        <v>5578</v>
      </c>
      <c r="AO29" s="22" t="n">
        <v>40416.5034375</v>
      </c>
      <c r="AP29" s="23" t="s">
        <v>5579</v>
      </c>
      <c r="AQ29" s="24" t="inlineStr">
        <f aca="false">FALSE()</f>
        <is>
          <t/>
        </is>
      </c>
      <c r="AR29" s="24" t="inlineStr">
        <f aca="false">FALSE()</f>
        <is>
          <t/>
        </is>
      </c>
      <c r="AS29" s="24" t="inlineStr">
        <f aca="false">FALSE()</f>
        <is>
          <t/>
        </is>
      </c>
      <c r="AT29" s="24" t="s">
        <v>441</v>
      </c>
      <c r="AU29" s="24" t="n">
        <v>177</v>
      </c>
      <c r="AV29" s="23" t="s">
        <v>5580</v>
      </c>
      <c r="AW29" s="24" t="n">
        <f aca="false">FALSE()</f>
        <v>0</v>
      </c>
      <c r="AX29" s="24" t="s">
        <v>5329</v>
      </c>
      <c r="AY29" s="23" t="s">
        <v>5581</v>
      </c>
      <c r="AZ29" s="24" t="s">
        <v>174</v>
      </c>
      <c r="BA29" s="24" t="e">
        <f aca="false">REPLACE(INDEX(GroupVertices[group], MATCH(Vertices[[#this row],[vertex]],GroupVertices[vertex],0)),1,1,"")</f>
        <v>#VALUE!</v>
      </c>
      <c r="BB29" s="25" t="s">
        <v>223</v>
      </c>
      <c r="BC29" s="25" t="s">
        <v>223</v>
      </c>
      <c r="BD29" s="25" t="s">
        <v>224</v>
      </c>
      <c r="BE29" s="25" t="s">
        <v>224</v>
      </c>
      <c r="BF29" s="25" t="s">
        <v>225</v>
      </c>
      <c r="BG29" s="25" t="s">
        <v>225</v>
      </c>
      <c r="BH29" s="25" t="s">
        <v>5582</v>
      </c>
      <c r="BI29" s="25" t="s">
        <v>5582</v>
      </c>
      <c r="BJ29" s="25" t="s">
        <v>5583</v>
      </c>
      <c r="BK29" s="25" t="s">
        <v>5583</v>
      </c>
      <c r="BL29" s="25" t="n">
        <v>0</v>
      </c>
      <c r="BM29" s="26" t="n">
        <v>0</v>
      </c>
      <c r="BN29" s="25" t="n">
        <v>0</v>
      </c>
      <c r="BO29" s="26" t="n">
        <v>0</v>
      </c>
      <c r="BP29" s="25" t="n">
        <v>0</v>
      </c>
      <c r="BQ29" s="26" t="n">
        <v>0</v>
      </c>
      <c r="BR29" s="25" t="n">
        <v>14</v>
      </c>
      <c r="BS29" s="26" t="n">
        <v>100</v>
      </c>
      <c r="BT29" s="25" t="n">
        <v>14</v>
      </c>
      <c r="BU29" s="3"/>
      <c r="BV29" s="2"/>
      <c r="BW29" s="2"/>
      <c r="BX29" s="2"/>
      <c r="BY29" s="2"/>
    </row>
    <row r="30" customFormat="false" ht="41.45" hidden="false" customHeight="true" outlineLevel="0" collapsed="false">
      <c r="A30" s="15" t="s">
        <v>228</v>
      </c>
      <c r="C30" s="16"/>
      <c r="D30" s="16" t="s">
        <v>5324</v>
      </c>
      <c r="E30" s="17" t="n">
        <v>166.132931954203</v>
      </c>
      <c r="F30" s="18" t="n">
        <v>99.9959795801419</v>
      </c>
      <c r="G30" s="50" t="s">
        <v>5584</v>
      </c>
      <c r="H30" s="16"/>
      <c r="I30" s="6" t="s">
        <v>228</v>
      </c>
      <c r="J30" s="7"/>
      <c r="K30" s="7"/>
      <c r="L30" s="51" t="s">
        <v>5585</v>
      </c>
      <c r="M30" s="52" t="n">
        <v>2.33987192470042</v>
      </c>
      <c r="N30" s="53" t="n">
        <v>2542.25170898437</v>
      </c>
      <c r="O30" s="53" t="n">
        <v>1363.03503417969</v>
      </c>
      <c r="P30" s="54"/>
      <c r="Q30" s="55"/>
      <c r="R30" s="55"/>
      <c r="S30" s="56"/>
      <c r="T30" s="25" t="n">
        <v>1</v>
      </c>
      <c r="U30" s="25" t="n">
        <v>1</v>
      </c>
      <c r="V30" s="26" t="n">
        <v>0</v>
      </c>
      <c r="W30" s="26" t="n">
        <v>0</v>
      </c>
      <c r="X30" s="26" t="n">
        <v>0</v>
      </c>
      <c r="Y30" s="26" t="n">
        <v>0.999999</v>
      </c>
      <c r="Z30" s="26" t="n">
        <v>0</v>
      </c>
      <c r="AA30" s="26" t="s">
        <v>5365</v>
      </c>
      <c r="AB30" s="20" t="n">
        <v>30</v>
      </c>
      <c r="AC30" s="20"/>
      <c r="AD30" s="10"/>
      <c r="AE30" s="24" t="s">
        <v>5586</v>
      </c>
      <c r="AF30" s="24" t="n">
        <v>7717</v>
      </c>
      <c r="AG30" s="24" t="n">
        <v>8688</v>
      </c>
      <c r="AH30" s="24" t="n">
        <v>36520</v>
      </c>
      <c r="AI30" s="24" t="n">
        <v>0</v>
      </c>
      <c r="AJ30" s="24" t="n">
        <v>7200</v>
      </c>
      <c r="AK30" s="24" t="s">
        <v>5587</v>
      </c>
      <c r="AL30" s="24"/>
      <c r="AM30" s="24"/>
      <c r="AN30" s="24" t="s">
        <v>5588</v>
      </c>
      <c r="AO30" s="22" t="n">
        <v>41744.3566319444</v>
      </c>
      <c r="AP30" s="24"/>
      <c r="AQ30" s="24" t="n">
        <f aca="false">TRUE()</f>
        <v>1</v>
      </c>
      <c r="AR30" s="24" t="inlineStr">
        <f aca="false">FALSE()</f>
        <is>
          <t/>
        </is>
      </c>
      <c r="AS30" s="24" t="inlineStr">
        <f aca="false">FALSE()</f>
        <is>
          <t/>
        </is>
      </c>
      <c r="AT30" s="24" t="s">
        <v>441</v>
      </c>
      <c r="AU30" s="24" t="n">
        <v>89</v>
      </c>
      <c r="AV30" s="23" t="s">
        <v>5390</v>
      </c>
      <c r="AW30" s="24" t="inlineStr">
        <f aca="false">FALSE()</f>
        <is>
          <t/>
        </is>
      </c>
      <c r="AX30" s="24" t="s">
        <v>5329</v>
      </c>
      <c r="AY30" s="23" t="s">
        <v>5589</v>
      </c>
      <c r="AZ30" s="24" t="s">
        <v>174</v>
      </c>
      <c r="BA30" s="24" t="e">
        <f aca="false">REPLACE(INDEX(GroupVertices[group], MATCH(Vertices[[#this row],[vertex]],GroupVertices[vertex],0)),1,1,"")</f>
        <v>#VALUE!</v>
      </c>
      <c r="BB30" s="25" t="s">
        <v>223</v>
      </c>
      <c r="BC30" s="25" t="s">
        <v>223</v>
      </c>
      <c r="BD30" s="25" t="s">
        <v>224</v>
      </c>
      <c r="BE30" s="25" t="s">
        <v>224</v>
      </c>
      <c r="BF30" s="25" t="s">
        <v>230</v>
      </c>
      <c r="BG30" s="25" t="s">
        <v>230</v>
      </c>
      <c r="BH30" s="25" t="s">
        <v>5590</v>
      </c>
      <c r="BI30" s="25" t="s">
        <v>5590</v>
      </c>
      <c r="BJ30" s="25" t="s">
        <v>5591</v>
      </c>
      <c r="BK30" s="25" t="s">
        <v>5591</v>
      </c>
      <c r="BL30" s="25" t="n">
        <v>0</v>
      </c>
      <c r="BM30" s="26" t="n">
        <v>0</v>
      </c>
      <c r="BN30" s="25" t="n">
        <v>0</v>
      </c>
      <c r="BO30" s="26" t="n">
        <v>0</v>
      </c>
      <c r="BP30" s="25" t="n">
        <v>0</v>
      </c>
      <c r="BQ30" s="26" t="n">
        <v>0</v>
      </c>
      <c r="BR30" s="25" t="n">
        <v>13</v>
      </c>
      <c r="BS30" s="26" t="n">
        <v>100</v>
      </c>
      <c r="BT30" s="25" t="n">
        <v>13</v>
      </c>
      <c r="BU30" s="3"/>
      <c r="BV30" s="2"/>
      <c r="BW30" s="2"/>
      <c r="BX30" s="2"/>
      <c r="BY30" s="2"/>
    </row>
    <row r="31" customFormat="false" ht="41.45" hidden="false" customHeight="true" outlineLevel="0" collapsed="false">
      <c r="A31" s="15" t="s">
        <v>233</v>
      </c>
      <c r="C31" s="16"/>
      <c r="D31" s="16" t="s">
        <v>5324</v>
      </c>
      <c r="E31" s="17" t="n">
        <v>162.010941233304</v>
      </c>
      <c r="F31" s="18" t="n">
        <v>99.9999893566233</v>
      </c>
      <c r="G31" s="50" t="s">
        <v>5592</v>
      </c>
      <c r="H31" s="16"/>
      <c r="I31" s="6" t="s">
        <v>233</v>
      </c>
      <c r="J31" s="7"/>
      <c r="K31" s="7"/>
      <c r="L31" s="51" t="s">
        <v>5593</v>
      </c>
      <c r="M31" s="52" t="n">
        <v>1.00354708267359</v>
      </c>
      <c r="N31" s="53" t="n">
        <v>1113.43640136719</v>
      </c>
      <c r="O31" s="53" t="n">
        <v>9040.0166015625</v>
      </c>
      <c r="P31" s="54"/>
      <c r="Q31" s="55"/>
      <c r="R31" s="55"/>
      <c r="S31" s="56"/>
      <c r="T31" s="25" t="n">
        <v>1</v>
      </c>
      <c r="U31" s="25" t="n">
        <v>1</v>
      </c>
      <c r="V31" s="26" t="n">
        <v>0</v>
      </c>
      <c r="W31" s="26" t="n">
        <v>0</v>
      </c>
      <c r="X31" s="26" t="n">
        <v>0</v>
      </c>
      <c r="Y31" s="26" t="n">
        <v>0.999999</v>
      </c>
      <c r="Z31" s="26" t="n">
        <v>0</v>
      </c>
      <c r="AA31" s="26" t="s">
        <v>5365</v>
      </c>
      <c r="AB31" s="20" t="n">
        <v>31</v>
      </c>
      <c r="AC31" s="20"/>
      <c r="AD31" s="10"/>
      <c r="AE31" s="24" t="s">
        <v>5594</v>
      </c>
      <c r="AF31" s="24" t="n">
        <v>93</v>
      </c>
      <c r="AG31" s="24" t="n">
        <v>23</v>
      </c>
      <c r="AH31" s="24" t="n">
        <v>60</v>
      </c>
      <c r="AI31" s="24" t="n">
        <v>9</v>
      </c>
      <c r="AJ31" s="24" t="n">
        <v>-28800</v>
      </c>
      <c r="AK31" s="46" t="s">
        <v>5595</v>
      </c>
      <c r="AL31" s="24"/>
      <c r="AM31" s="24"/>
      <c r="AN31" s="24" t="s">
        <v>5339</v>
      </c>
      <c r="AO31" s="22" t="n">
        <v>41855.0888888889</v>
      </c>
      <c r="AP31" s="23" t="s">
        <v>5596</v>
      </c>
      <c r="AQ31" s="24" t="n">
        <f aca="false">FALSE()</f>
        <v>0</v>
      </c>
      <c r="AR31" s="24" t="inlineStr">
        <f aca="false">FALSE()</f>
        <is>
          <t/>
        </is>
      </c>
      <c r="AS31" s="24" t="inlineStr">
        <f aca="false">FALSE()</f>
        <is>
          <t/>
        </is>
      </c>
      <c r="AT31" s="24" t="s">
        <v>75</v>
      </c>
      <c r="AU31" s="24" t="n">
        <v>0</v>
      </c>
      <c r="AV31" s="23" t="s">
        <v>5390</v>
      </c>
      <c r="AW31" s="24" t="inlineStr">
        <f aca="false">FALSE()</f>
        <is>
          <t/>
        </is>
      </c>
      <c r="AX31" s="24" t="s">
        <v>5329</v>
      </c>
      <c r="AY31" s="23" t="s">
        <v>5597</v>
      </c>
      <c r="AZ31" s="24" t="s">
        <v>174</v>
      </c>
      <c r="BA31" s="24" t="e">
        <f aca="false">REPLACE(INDEX(GroupVertices[group], MATCH(Vertices[[#this row],[vertex]],GroupVertices[vertex],0)),1,1,"")</f>
        <v>#VALUE!</v>
      </c>
      <c r="BB31" s="25" t="s">
        <v>235</v>
      </c>
      <c r="BC31" s="25" t="s">
        <v>235</v>
      </c>
      <c r="BD31" s="25" t="s">
        <v>236</v>
      </c>
      <c r="BE31" s="25" t="s">
        <v>236</v>
      </c>
      <c r="BF31" s="25"/>
      <c r="BG31" s="25"/>
      <c r="BH31" s="25" t="s">
        <v>5598</v>
      </c>
      <c r="BI31" s="25" t="s">
        <v>5598</v>
      </c>
      <c r="BJ31" s="25" t="s">
        <v>5599</v>
      </c>
      <c r="BK31" s="25" t="s">
        <v>5599</v>
      </c>
      <c r="BL31" s="25" t="n">
        <v>2</v>
      </c>
      <c r="BM31" s="26" t="n">
        <v>14.2857142857143</v>
      </c>
      <c r="BN31" s="25" t="n">
        <v>0</v>
      </c>
      <c r="BO31" s="26" t="n">
        <v>0</v>
      </c>
      <c r="BP31" s="25" t="n">
        <v>0</v>
      </c>
      <c r="BQ31" s="26" t="n">
        <v>0</v>
      </c>
      <c r="BR31" s="25" t="n">
        <v>12</v>
      </c>
      <c r="BS31" s="26" t="n">
        <v>85.7142857142857</v>
      </c>
      <c r="BT31" s="25" t="n">
        <v>14</v>
      </c>
      <c r="BU31" s="3"/>
      <c r="BV31" s="2"/>
      <c r="BW31" s="2"/>
      <c r="BX31" s="2"/>
      <c r="BY31" s="2"/>
    </row>
    <row r="32" customFormat="false" ht="41.45" hidden="false" customHeight="true" outlineLevel="0" collapsed="false">
      <c r="A32" s="15" t="s">
        <v>240</v>
      </c>
      <c r="C32" s="16"/>
      <c r="D32" s="16" t="s">
        <v>5324</v>
      </c>
      <c r="E32" s="17" t="n">
        <v>162.106082392471</v>
      </c>
      <c r="F32" s="18" t="n">
        <v>99.9998968055216</v>
      </c>
      <c r="G32" s="50" t="s">
        <v>5600</v>
      </c>
      <c r="H32" s="16"/>
      <c r="I32" s="6" t="s">
        <v>240</v>
      </c>
      <c r="J32" s="7"/>
      <c r="K32" s="7"/>
      <c r="L32" s="51" t="s">
        <v>5601</v>
      </c>
      <c r="M32" s="52" t="n">
        <v>1.0343912798352</v>
      </c>
      <c r="N32" s="53" t="n">
        <v>4418.29248046875</v>
      </c>
      <c r="O32" s="53" t="n">
        <v>4369.66259765625</v>
      </c>
      <c r="P32" s="54"/>
      <c r="Q32" s="55"/>
      <c r="R32" s="55"/>
      <c r="S32" s="56"/>
      <c r="T32" s="25" t="n">
        <v>0</v>
      </c>
      <c r="U32" s="25" t="n">
        <v>4</v>
      </c>
      <c r="V32" s="26" t="n">
        <v>3</v>
      </c>
      <c r="W32" s="26" t="n">
        <v>0.035714</v>
      </c>
      <c r="X32" s="26" t="n">
        <v>0</v>
      </c>
      <c r="Y32" s="26" t="n">
        <v>0.979808</v>
      </c>
      <c r="Z32" s="26" t="n">
        <v>0.25</v>
      </c>
      <c r="AA32" s="26" t="n">
        <v>0</v>
      </c>
      <c r="AB32" s="20" t="n">
        <v>32</v>
      </c>
      <c r="AC32" s="20"/>
      <c r="AD32" s="10"/>
      <c r="AE32" s="24" t="s">
        <v>5602</v>
      </c>
      <c r="AF32" s="24" t="n">
        <v>570</v>
      </c>
      <c r="AG32" s="24" t="n">
        <v>223</v>
      </c>
      <c r="AH32" s="24" t="n">
        <v>400</v>
      </c>
      <c r="AI32" s="24" t="n">
        <v>791</v>
      </c>
      <c r="AJ32" s="24"/>
      <c r="AK32" s="24" t="s">
        <v>5603</v>
      </c>
      <c r="AL32" s="24" t="s">
        <v>5604</v>
      </c>
      <c r="AM32" s="23" t="s">
        <v>5605</v>
      </c>
      <c r="AN32" s="24"/>
      <c r="AO32" s="22" t="n">
        <v>42222.3141435185</v>
      </c>
      <c r="AP32" s="23" t="s">
        <v>5606</v>
      </c>
      <c r="AQ32" s="24" t="n">
        <f aca="false">TRUE()</f>
        <v>1</v>
      </c>
      <c r="AR32" s="24" t="inlineStr">
        <f aca="false">FALSE()</f>
        <is>
          <t/>
        </is>
      </c>
      <c r="AS32" s="24" t="inlineStr">
        <f aca="false">FALSE()</f>
        <is>
          <t/>
        </is>
      </c>
      <c r="AT32" s="24" t="s">
        <v>75</v>
      </c>
      <c r="AU32" s="24" t="n">
        <v>8</v>
      </c>
      <c r="AV32" s="23" t="s">
        <v>5390</v>
      </c>
      <c r="AW32" s="24" t="inlineStr">
        <f aca="false">FALSE()</f>
        <is>
          <t/>
        </is>
      </c>
      <c r="AX32" s="24" t="s">
        <v>5329</v>
      </c>
      <c r="AY32" s="23" t="s">
        <v>5607</v>
      </c>
      <c r="AZ32" s="24" t="s">
        <v>174</v>
      </c>
      <c r="BA32" s="24" t="e">
        <f aca="false">REPLACE(INDEX(GroupVertices[group], MATCH(Vertices[[#this row],[vertex]],GroupVertices[vertex],0)),1,1,"")</f>
        <v>#VALUE!</v>
      </c>
      <c r="BB32" s="25"/>
      <c r="BC32" s="25"/>
      <c r="BD32" s="25"/>
      <c r="BE32" s="25"/>
      <c r="BF32" s="25" t="s">
        <v>245</v>
      </c>
      <c r="BG32" s="25" t="s">
        <v>245</v>
      </c>
      <c r="BH32" s="25" t="s">
        <v>5608</v>
      </c>
      <c r="BI32" s="25" t="s">
        <v>5609</v>
      </c>
      <c r="BJ32" s="25" t="s">
        <v>5610</v>
      </c>
      <c r="BK32" s="25" t="s">
        <v>5611</v>
      </c>
      <c r="BL32" s="25" t="n">
        <v>0</v>
      </c>
      <c r="BM32" s="26" t="n">
        <v>0</v>
      </c>
      <c r="BN32" s="25" t="n">
        <v>2</v>
      </c>
      <c r="BO32" s="26" t="n">
        <v>9.09090909090909</v>
      </c>
      <c r="BP32" s="25" t="n">
        <v>0</v>
      </c>
      <c r="BQ32" s="26" t="n">
        <v>0</v>
      </c>
      <c r="BR32" s="25" t="n">
        <v>20</v>
      </c>
      <c r="BS32" s="26" t="n">
        <v>90.9090909090909</v>
      </c>
      <c r="BT32" s="25" t="n">
        <v>22</v>
      </c>
      <c r="BU32" s="3"/>
      <c r="BV32" s="2"/>
      <c r="BW32" s="2"/>
      <c r="BX32" s="2"/>
      <c r="BY32" s="2"/>
    </row>
    <row r="33" customFormat="false" ht="41.45" hidden="false" customHeight="true" outlineLevel="0" collapsed="false">
      <c r="A33" s="15" t="s">
        <v>241</v>
      </c>
      <c r="C33" s="16"/>
      <c r="D33" s="16" t="s">
        <v>5324</v>
      </c>
      <c r="E33" s="17" t="n">
        <v>162.17696255605</v>
      </c>
      <c r="F33" s="18" t="n">
        <v>99.9998278549508</v>
      </c>
      <c r="G33" s="50" t="s">
        <v>5612</v>
      </c>
      <c r="H33" s="16"/>
      <c r="I33" s="6" t="s">
        <v>241</v>
      </c>
      <c r="J33" s="7"/>
      <c r="K33" s="7"/>
      <c r="L33" s="51" t="s">
        <v>5613</v>
      </c>
      <c r="M33" s="52" t="n">
        <v>1.0573702067206</v>
      </c>
      <c r="N33" s="53" t="n">
        <v>4524.5146484375</v>
      </c>
      <c r="O33" s="53" t="n">
        <v>4254.3154296875</v>
      </c>
      <c r="P33" s="54"/>
      <c r="Q33" s="55"/>
      <c r="R33" s="55"/>
      <c r="S33" s="56"/>
      <c r="T33" s="25" t="n">
        <v>8</v>
      </c>
      <c r="U33" s="25" t="n">
        <v>0</v>
      </c>
      <c r="V33" s="26" t="n">
        <v>69.166667</v>
      </c>
      <c r="W33" s="26" t="n">
        <v>0.05</v>
      </c>
      <c r="X33" s="26" t="n">
        <v>0</v>
      </c>
      <c r="Y33" s="26" t="n">
        <v>2.004787</v>
      </c>
      <c r="Z33" s="26" t="n">
        <v>0.107142857142857</v>
      </c>
      <c r="AA33" s="26" t="n">
        <v>0</v>
      </c>
      <c r="AB33" s="20" t="n">
        <v>33</v>
      </c>
      <c r="AC33" s="20"/>
      <c r="AD33" s="10"/>
      <c r="AE33" s="24" t="s">
        <v>5614</v>
      </c>
      <c r="AF33" s="24" t="n">
        <v>187</v>
      </c>
      <c r="AG33" s="24" t="n">
        <v>372</v>
      </c>
      <c r="AH33" s="24" t="n">
        <v>109</v>
      </c>
      <c r="AI33" s="24" t="n">
        <v>10</v>
      </c>
      <c r="AJ33" s="24" t="n">
        <v>3600</v>
      </c>
      <c r="AK33" s="24" t="s">
        <v>5615</v>
      </c>
      <c r="AL33" s="24" t="s">
        <v>5616</v>
      </c>
      <c r="AM33" s="23" t="s">
        <v>5617</v>
      </c>
      <c r="AN33" s="24" t="s">
        <v>204</v>
      </c>
      <c r="AO33" s="22" t="n">
        <v>42257.6034953704</v>
      </c>
      <c r="AP33" s="23" t="s">
        <v>5618</v>
      </c>
      <c r="AQ33" s="24" t="inlineStr">
        <f aca="false">TRUE()</f>
        <is>
          <t/>
        </is>
      </c>
      <c r="AR33" s="24" t="inlineStr">
        <f aca="false">FALSE()</f>
        <is>
          <t/>
        </is>
      </c>
      <c r="AS33" s="24" t="inlineStr">
        <f aca="false">FALSE()</f>
        <is>
          <t/>
        </is>
      </c>
      <c r="AT33" s="24" t="s">
        <v>5619</v>
      </c>
      <c r="AU33" s="24" t="n">
        <v>9</v>
      </c>
      <c r="AV33" s="23" t="s">
        <v>5390</v>
      </c>
      <c r="AW33" s="24" t="inlineStr">
        <f aca="false">FALSE()</f>
        <is>
          <t/>
        </is>
      </c>
      <c r="AX33" s="24" t="s">
        <v>5329</v>
      </c>
      <c r="AY33" s="23" t="s">
        <v>5620</v>
      </c>
      <c r="AZ33" s="24" t="s">
        <v>68</v>
      </c>
      <c r="BA33" s="24" t="e">
        <f aca="false">REPLACE(INDEX(GroupVertices[group], MATCH(Vertices[[#this row],[vertex]],GroupVertices[vertex],0)),1,1,"")</f>
        <v>#VALUE!</v>
      </c>
      <c r="BB33" s="25"/>
      <c r="BC33" s="25"/>
      <c r="BD33" s="25"/>
      <c r="BE33" s="25"/>
      <c r="BF33" s="25"/>
      <c r="BG33" s="25"/>
      <c r="BH33" s="25"/>
      <c r="BI33" s="25"/>
      <c r="BJ33" s="25"/>
      <c r="BK33" s="25"/>
      <c r="BL33" s="25"/>
      <c r="BM33" s="26"/>
      <c r="BN33" s="25"/>
      <c r="BO33" s="26"/>
      <c r="BP33" s="25"/>
      <c r="BQ33" s="26"/>
      <c r="BR33" s="25"/>
      <c r="BS33" s="26"/>
      <c r="BT33" s="25"/>
      <c r="BU33" s="3"/>
      <c r="BV33" s="2"/>
      <c r="BW33" s="2"/>
      <c r="BX33" s="2"/>
      <c r="BY33" s="2"/>
    </row>
    <row r="34" customFormat="false" ht="41.45" hidden="false" customHeight="true" outlineLevel="0" collapsed="false">
      <c r="A34" s="15" t="s">
        <v>249</v>
      </c>
      <c r="C34" s="16"/>
      <c r="D34" s="16" t="s">
        <v>5324</v>
      </c>
      <c r="E34" s="17" t="n">
        <v>191.606977321095</v>
      </c>
      <c r="F34" s="18" t="n">
        <v>99.9711990226604</v>
      </c>
      <c r="G34" s="50" t="s">
        <v>5621</v>
      </c>
      <c r="H34" s="16"/>
      <c r="I34" s="6" t="s">
        <v>249</v>
      </c>
      <c r="J34" s="7"/>
      <c r="K34" s="7"/>
      <c r="L34" s="51" t="s">
        <v>5622</v>
      </c>
      <c r="M34" s="52" t="n">
        <v>10.598405714722</v>
      </c>
      <c r="N34" s="53" t="n">
        <v>4490.18603515625</v>
      </c>
      <c r="O34" s="53" t="n">
        <v>3768.07373046875</v>
      </c>
      <c r="P34" s="54"/>
      <c r="Q34" s="55"/>
      <c r="R34" s="55"/>
      <c r="S34" s="56"/>
      <c r="T34" s="25" t="n">
        <v>6</v>
      </c>
      <c r="U34" s="25" t="n">
        <v>0</v>
      </c>
      <c r="V34" s="26" t="n">
        <v>13.166667</v>
      </c>
      <c r="W34" s="26" t="n">
        <v>0.04</v>
      </c>
      <c r="X34" s="26" t="n">
        <v>0</v>
      </c>
      <c r="Y34" s="26" t="n">
        <v>1.439461</v>
      </c>
      <c r="Z34" s="26" t="n">
        <v>0.166666666666667</v>
      </c>
      <c r="AA34" s="26" t="n">
        <v>0</v>
      </c>
      <c r="AB34" s="20" t="n">
        <v>34</v>
      </c>
      <c r="AC34" s="20"/>
      <c r="AD34" s="10"/>
      <c r="AE34" s="24" t="s">
        <v>5623</v>
      </c>
      <c r="AF34" s="24" t="n">
        <v>1967</v>
      </c>
      <c r="AG34" s="24" t="n">
        <v>62238</v>
      </c>
      <c r="AH34" s="24" t="n">
        <v>12307</v>
      </c>
      <c r="AI34" s="24" t="n">
        <v>10414</v>
      </c>
      <c r="AJ34" s="24" t="n">
        <v>0</v>
      </c>
      <c r="AK34" s="24" t="s">
        <v>5624</v>
      </c>
      <c r="AL34" s="24" t="s">
        <v>5625</v>
      </c>
      <c r="AM34" s="23" t="s">
        <v>5626</v>
      </c>
      <c r="AN34" s="24" t="s">
        <v>204</v>
      </c>
      <c r="AO34" s="22" t="n">
        <v>39843.3795717593</v>
      </c>
      <c r="AP34" s="23" t="s">
        <v>5627</v>
      </c>
      <c r="AQ34" s="24" t="n">
        <f aca="false">FALSE()</f>
        <v>0</v>
      </c>
      <c r="AR34" s="24" t="inlineStr">
        <f aca="false">FALSE()</f>
        <is>
          <t/>
        </is>
      </c>
      <c r="AS34" s="24" t="n">
        <f aca="false">TRUE()</f>
        <v>1</v>
      </c>
      <c r="AT34" s="24" t="s">
        <v>75</v>
      </c>
      <c r="AU34" s="24" t="n">
        <v>1099</v>
      </c>
      <c r="AV34" s="23" t="s">
        <v>5628</v>
      </c>
      <c r="AW34" s="24" t="n">
        <f aca="false">TRUE()</f>
        <v>1</v>
      </c>
      <c r="AX34" s="24" t="s">
        <v>5329</v>
      </c>
      <c r="AY34" s="23" t="s">
        <v>5629</v>
      </c>
      <c r="AZ34" s="24" t="s">
        <v>68</v>
      </c>
      <c r="BA34" s="24" t="e">
        <f aca="false">REPLACE(INDEX(GroupVertices[group], MATCH(Vertices[[#this row],[vertex]],GroupVertices[vertex],0)),1,1,"")</f>
        <v>#VALUE!</v>
      </c>
      <c r="BB34" s="25"/>
      <c r="BC34" s="25"/>
      <c r="BD34" s="25"/>
      <c r="BE34" s="25"/>
      <c r="BF34" s="25"/>
      <c r="BG34" s="25"/>
      <c r="BH34" s="25"/>
      <c r="BI34" s="25"/>
      <c r="BJ34" s="25"/>
      <c r="BK34" s="25"/>
      <c r="BL34" s="25"/>
      <c r="BM34" s="26"/>
      <c r="BN34" s="25"/>
      <c r="BO34" s="26"/>
      <c r="BP34" s="25"/>
      <c r="BQ34" s="26"/>
      <c r="BR34" s="25"/>
      <c r="BS34" s="26"/>
      <c r="BT34" s="25"/>
      <c r="BU34" s="3"/>
      <c r="BV34" s="2"/>
      <c r="BW34" s="2"/>
      <c r="BX34" s="2"/>
      <c r="BY34" s="2"/>
    </row>
    <row r="35" customFormat="false" ht="41.45" hidden="false" customHeight="true" outlineLevel="0" collapsed="false">
      <c r="A35" s="15" t="s">
        <v>250</v>
      </c>
      <c r="C35" s="16"/>
      <c r="D35" s="16" t="s">
        <v>5324</v>
      </c>
      <c r="E35" s="17" t="n">
        <v>162.134149034425</v>
      </c>
      <c r="F35" s="18" t="n">
        <v>99.9998695029466</v>
      </c>
      <c r="G35" s="50" t="s">
        <v>5630</v>
      </c>
      <c r="H35" s="16"/>
      <c r="I35" s="6" t="s">
        <v>250</v>
      </c>
      <c r="J35" s="7"/>
      <c r="K35" s="7"/>
      <c r="L35" s="51" t="s">
        <v>5631</v>
      </c>
      <c r="M35" s="52" t="n">
        <v>1.04349031799787</v>
      </c>
      <c r="N35" s="53" t="n">
        <v>4488.6259765625</v>
      </c>
      <c r="O35" s="53" t="n">
        <v>4027.59643554688</v>
      </c>
      <c r="P35" s="54"/>
      <c r="Q35" s="55"/>
      <c r="R35" s="55"/>
      <c r="S35" s="56"/>
      <c r="T35" s="25" t="n">
        <v>6</v>
      </c>
      <c r="U35" s="25" t="n">
        <v>3</v>
      </c>
      <c r="V35" s="26" t="n">
        <v>32.166667</v>
      </c>
      <c r="W35" s="26" t="n">
        <v>0.05</v>
      </c>
      <c r="X35" s="26" t="n">
        <v>0</v>
      </c>
      <c r="Y35" s="26" t="n">
        <v>2.109726</v>
      </c>
      <c r="Z35" s="26" t="n">
        <v>0.194444444444444</v>
      </c>
      <c r="AA35" s="26" t="n">
        <v>0</v>
      </c>
      <c r="AB35" s="20" t="n">
        <v>35</v>
      </c>
      <c r="AC35" s="20"/>
      <c r="AD35" s="10"/>
      <c r="AE35" s="24" t="s">
        <v>5632</v>
      </c>
      <c r="AF35" s="24" t="n">
        <v>147</v>
      </c>
      <c r="AG35" s="24" t="n">
        <v>282</v>
      </c>
      <c r="AH35" s="24" t="n">
        <v>916</v>
      </c>
      <c r="AI35" s="24" t="n">
        <v>494</v>
      </c>
      <c r="AJ35" s="24" t="n">
        <v>-28800</v>
      </c>
      <c r="AK35" s="24" t="s">
        <v>5633</v>
      </c>
      <c r="AL35" s="24" t="s">
        <v>5604</v>
      </c>
      <c r="AM35" s="23" t="s">
        <v>5634</v>
      </c>
      <c r="AN35" s="24" t="s">
        <v>5339</v>
      </c>
      <c r="AO35" s="22" t="n">
        <v>42214.5305208333</v>
      </c>
      <c r="AP35" s="23" t="s">
        <v>5635</v>
      </c>
      <c r="AQ35" s="24" t="n">
        <f aca="false">TRUE()</f>
        <v>1</v>
      </c>
      <c r="AR35" s="24" t="inlineStr">
        <f aca="false">FALSE()</f>
        <is>
          <t/>
        </is>
      </c>
      <c r="AS35" s="24" t="inlineStr">
        <f aca="false">TRUE()</f>
        <is>
          <t/>
        </is>
      </c>
      <c r="AT35" s="24" t="s">
        <v>75</v>
      </c>
      <c r="AU35" s="24" t="n">
        <v>0</v>
      </c>
      <c r="AV35" s="23" t="s">
        <v>5390</v>
      </c>
      <c r="AW35" s="24" t="n">
        <f aca="false">FALSE()</f>
        <v>0</v>
      </c>
      <c r="AX35" s="24" t="s">
        <v>5329</v>
      </c>
      <c r="AY35" s="23" t="s">
        <v>5636</v>
      </c>
      <c r="AZ35" s="24" t="s">
        <v>174</v>
      </c>
      <c r="BA35" s="24" t="e">
        <f aca="false">REPLACE(INDEX(GroupVertices[group], MATCH(Vertices[[#this row],[vertex]],GroupVertices[vertex],0)),1,1,"")</f>
        <v>#VALUE!</v>
      </c>
      <c r="BB35" s="25" t="s">
        <v>5637</v>
      </c>
      <c r="BC35" s="25" t="s">
        <v>5637</v>
      </c>
      <c r="BD35" s="25" t="s">
        <v>5638</v>
      </c>
      <c r="BE35" s="25" t="s">
        <v>5638</v>
      </c>
      <c r="BF35" s="25" t="s">
        <v>5639</v>
      </c>
      <c r="BG35" s="25" t="s">
        <v>5640</v>
      </c>
      <c r="BH35" s="25" t="s">
        <v>5641</v>
      </c>
      <c r="BI35" s="25" t="s">
        <v>5642</v>
      </c>
      <c r="BJ35" s="25" t="s">
        <v>5643</v>
      </c>
      <c r="BK35" s="25" t="s">
        <v>5644</v>
      </c>
      <c r="BL35" s="25" t="n">
        <v>1</v>
      </c>
      <c r="BM35" s="26" t="n">
        <v>2.04081632653061</v>
      </c>
      <c r="BN35" s="25" t="n">
        <v>4</v>
      </c>
      <c r="BO35" s="26" t="n">
        <v>8.16326530612245</v>
      </c>
      <c r="BP35" s="25" t="n">
        <v>0</v>
      </c>
      <c r="BQ35" s="26" t="n">
        <v>0</v>
      </c>
      <c r="BR35" s="25" t="n">
        <v>44</v>
      </c>
      <c r="BS35" s="26" t="n">
        <v>89.795918367347</v>
      </c>
      <c r="BT35" s="25" t="n">
        <v>49</v>
      </c>
      <c r="BU35" s="3"/>
      <c r="BV35" s="2"/>
      <c r="BW35" s="2"/>
      <c r="BX35" s="2"/>
      <c r="BY35" s="2"/>
    </row>
    <row r="36" customFormat="false" ht="41.45" hidden="false" customHeight="true" outlineLevel="0" collapsed="false">
      <c r="A36" s="15" t="s">
        <v>255</v>
      </c>
      <c r="C36" s="16"/>
      <c r="D36" s="16" t="s">
        <v>5324</v>
      </c>
      <c r="E36" s="17" t="n">
        <v>162.078491456313</v>
      </c>
      <c r="F36" s="18" t="n">
        <v>99.9999236453411</v>
      </c>
      <c r="G36" s="50" t="s">
        <v>5645</v>
      </c>
      <c r="H36" s="16"/>
      <c r="I36" s="6" t="s">
        <v>255</v>
      </c>
      <c r="J36" s="7"/>
      <c r="K36" s="7"/>
      <c r="L36" s="51" t="s">
        <v>5646</v>
      </c>
      <c r="M36" s="52" t="n">
        <v>1.02544646265833</v>
      </c>
      <c r="N36" s="53" t="n">
        <v>4349.2783203125</v>
      </c>
      <c r="O36" s="53" t="n">
        <v>4143.203125</v>
      </c>
      <c r="P36" s="54"/>
      <c r="Q36" s="55"/>
      <c r="R36" s="55"/>
      <c r="S36" s="56"/>
      <c r="T36" s="25" t="n">
        <v>4</v>
      </c>
      <c r="U36" s="25" t="n">
        <v>0</v>
      </c>
      <c r="V36" s="26" t="n">
        <v>4.5</v>
      </c>
      <c r="W36" s="26" t="n">
        <v>0.037037</v>
      </c>
      <c r="X36" s="26" t="n">
        <v>0</v>
      </c>
      <c r="Y36" s="26" t="n">
        <v>1.00529</v>
      </c>
      <c r="Z36" s="26" t="n">
        <v>0.25</v>
      </c>
      <c r="AA36" s="26" t="n">
        <v>0</v>
      </c>
      <c r="AB36" s="20" t="n">
        <v>36</v>
      </c>
      <c r="AC36" s="20"/>
      <c r="AD36" s="10"/>
      <c r="AE36" s="24" t="s">
        <v>5647</v>
      </c>
      <c r="AF36" s="24" t="n">
        <v>331</v>
      </c>
      <c r="AG36" s="24" t="n">
        <v>165</v>
      </c>
      <c r="AH36" s="24" t="n">
        <v>163</v>
      </c>
      <c r="AI36" s="24" t="n">
        <v>496</v>
      </c>
      <c r="AJ36" s="24"/>
      <c r="AK36" s="24" t="s">
        <v>5648</v>
      </c>
      <c r="AL36" s="24" t="s">
        <v>5604</v>
      </c>
      <c r="AM36" s="23" t="s">
        <v>5605</v>
      </c>
      <c r="AN36" s="24"/>
      <c r="AO36" s="22" t="n">
        <v>42271.5551851852</v>
      </c>
      <c r="AP36" s="24"/>
      <c r="AQ36" s="24" t="inlineStr">
        <f aca="false">TRUE()</f>
        <is>
          <t/>
        </is>
      </c>
      <c r="AR36" s="24" t="inlineStr">
        <f aca="false">FALSE()</f>
        <is>
          <t/>
        </is>
      </c>
      <c r="AS36" s="24" t="n">
        <f aca="false">FALSE()</f>
        <v>0</v>
      </c>
      <c r="AT36" s="24" t="s">
        <v>75</v>
      </c>
      <c r="AU36" s="24" t="n">
        <v>6</v>
      </c>
      <c r="AV36" s="23" t="s">
        <v>5390</v>
      </c>
      <c r="AW36" s="24" t="inlineStr">
        <f aca="false">FALSE()</f>
        <is>
          <t/>
        </is>
      </c>
      <c r="AX36" s="24" t="s">
        <v>5329</v>
      </c>
      <c r="AY36" s="23" t="s">
        <v>5649</v>
      </c>
      <c r="AZ36" s="24" t="s">
        <v>68</v>
      </c>
      <c r="BA36" s="24" t="e">
        <f aca="false">REPLACE(INDEX(GroupVertices[group], MATCH(Vertices[[#this row],[vertex]],GroupVertices[vertex],0)),1,1,"")</f>
        <v>#VALUE!</v>
      </c>
      <c r="BB36" s="25"/>
      <c r="BC36" s="25"/>
      <c r="BD36" s="25"/>
      <c r="BE36" s="25"/>
      <c r="BF36" s="25"/>
      <c r="BG36" s="25"/>
      <c r="BH36" s="25"/>
      <c r="BI36" s="25"/>
      <c r="BJ36" s="25"/>
      <c r="BK36" s="25"/>
      <c r="BL36" s="25"/>
      <c r="BM36" s="26"/>
      <c r="BN36" s="25"/>
      <c r="BO36" s="26"/>
      <c r="BP36" s="25"/>
      <c r="BQ36" s="26"/>
      <c r="BR36" s="25"/>
      <c r="BS36" s="26"/>
      <c r="BT36" s="25"/>
      <c r="BU36" s="3"/>
      <c r="BV36" s="2"/>
      <c r="BW36" s="2"/>
      <c r="BX36" s="2"/>
      <c r="BY36" s="2"/>
    </row>
    <row r="37" customFormat="false" ht="41.45" hidden="false" customHeight="true" outlineLevel="0" collapsed="false">
      <c r="A37" s="15" t="s">
        <v>256</v>
      </c>
      <c r="C37" s="16"/>
      <c r="D37" s="16" t="s">
        <v>5324</v>
      </c>
      <c r="E37" s="17" t="n">
        <v>162.08562704325</v>
      </c>
      <c r="F37" s="18" t="n">
        <v>99.9999167040085</v>
      </c>
      <c r="G37" s="50" t="s">
        <v>5650</v>
      </c>
      <c r="H37" s="16"/>
      <c r="I37" s="6" t="s">
        <v>256</v>
      </c>
      <c r="J37" s="7"/>
      <c r="K37" s="7"/>
      <c r="L37" s="51" t="s">
        <v>5651</v>
      </c>
      <c r="M37" s="52" t="n">
        <v>1.02775977744545</v>
      </c>
      <c r="N37" s="53" t="n">
        <v>4574.66748046875</v>
      </c>
      <c r="O37" s="53" t="n">
        <v>4068.615234375</v>
      </c>
      <c r="P37" s="54"/>
      <c r="Q37" s="55"/>
      <c r="R37" s="55"/>
      <c r="S37" s="56"/>
      <c r="T37" s="25" t="n">
        <v>0</v>
      </c>
      <c r="U37" s="25" t="n">
        <v>4</v>
      </c>
      <c r="V37" s="26" t="n">
        <v>3</v>
      </c>
      <c r="W37" s="26" t="n">
        <v>0.035714</v>
      </c>
      <c r="X37" s="26" t="n">
        <v>0</v>
      </c>
      <c r="Y37" s="26" t="n">
        <v>0.979808</v>
      </c>
      <c r="Z37" s="26" t="n">
        <v>0.25</v>
      </c>
      <c r="AA37" s="26" t="n">
        <v>0</v>
      </c>
      <c r="AB37" s="20" t="n">
        <v>37</v>
      </c>
      <c r="AC37" s="20"/>
      <c r="AD37" s="10"/>
      <c r="AE37" s="24" t="s">
        <v>5652</v>
      </c>
      <c r="AF37" s="24" t="n">
        <v>333</v>
      </c>
      <c r="AG37" s="24" t="n">
        <v>180</v>
      </c>
      <c r="AH37" s="24" t="n">
        <v>145</v>
      </c>
      <c r="AI37" s="24" t="n">
        <v>44</v>
      </c>
      <c r="AJ37" s="24" t="n">
        <v>-28800</v>
      </c>
      <c r="AK37" s="24" t="s">
        <v>5653</v>
      </c>
      <c r="AL37" s="24" t="s">
        <v>5604</v>
      </c>
      <c r="AM37" s="23" t="s">
        <v>5654</v>
      </c>
      <c r="AN37" s="24" t="s">
        <v>5339</v>
      </c>
      <c r="AO37" s="22" t="n">
        <v>42446.529525463</v>
      </c>
      <c r="AP37" s="23" t="s">
        <v>5655</v>
      </c>
      <c r="AQ37" s="24" t="n">
        <f aca="false">FALSE()</f>
        <v>0</v>
      </c>
      <c r="AR37" s="24" t="inlineStr">
        <f aca="false">FALSE()</f>
        <is>
          <t/>
        </is>
      </c>
      <c r="AS37" s="24" t="inlineStr">
        <f aca="false">FALSE()</f>
        <is>
          <t/>
        </is>
      </c>
      <c r="AT37" s="24" t="s">
        <v>75</v>
      </c>
      <c r="AU37" s="24" t="n">
        <v>6</v>
      </c>
      <c r="AV37" s="23" t="s">
        <v>5390</v>
      </c>
      <c r="AW37" s="24" t="inlineStr">
        <f aca="false">FALSE()</f>
        <is>
          <t/>
        </is>
      </c>
      <c r="AX37" s="24" t="s">
        <v>5329</v>
      </c>
      <c r="AY37" s="23" t="s">
        <v>5656</v>
      </c>
      <c r="AZ37" s="24" t="s">
        <v>174</v>
      </c>
      <c r="BA37" s="24" t="e">
        <f aca="false">REPLACE(INDEX(GroupVertices[group], MATCH(Vertices[[#this row],[vertex]],GroupVertices[vertex],0)),1,1,"")</f>
        <v>#VALUE!</v>
      </c>
      <c r="BB37" s="25"/>
      <c r="BC37" s="25"/>
      <c r="BD37" s="25"/>
      <c r="BE37" s="25"/>
      <c r="BF37" s="25" t="s">
        <v>245</v>
      </c>
      <c r="BG37" s="25" t="s">
        <v>245</v>
      </c>
      <c r="BH37" s="25" t="s">
        <v>5608</v>
      </c>
      <c r="BI37" s="25" t="s">
        <v>5609</v>
      </c>
      <c r="BJ37" s="25" t="s">
        <v>5610</v>
      </c>
      <c r="BK37" s="25" t="s">
        <v>5611</v>
      </c>
      <c r="BL37" s="25" t="n">
        <v>0</v>
      </c>
      <c r="BM37" s="26" t="n">
        <v>0</v>
      </c>
      <c r="BN37" s="25" t="n">
        <v>2</v>
      </c>
      <c r="BO37" s="26" t="n">
        <v>9.09090909090909</v>
      </c>
      <c r="BP37" s="25" t="n">
        <v>0</v>
      </c>
      <c r="BQ37" s="26" t="n">
        <v>0</v>
      </c>
      <c r="BR37" s="25" t="n">
        <v>20</v>
      </c>
      <c r="BS37" s="26" t="n">
        <v>90.9090909090909</v>
      </c>
      <c r="BT37" s="25" t="n">
        <v>22</v>
      </c>
      <c r="BU37" s="3"/>
      <c r="BV37" s="2"/>
      <c r="BW37" s="2"/>
      <c r="BX37" s="2"/>
      <c r="BY37" s="2"/>
    </row>
    <row r="38" customFormat="false" ht="41.45" hidden="false" customHeight="true" outlineLevel="0" collapsed="false">
      <c r="A38" s="15" t="s">
        <v>261</v>
      </c>
      <c r="C38" s="16"/>
      <c r="D38" s="16" t="s">
        <v>5324</v>
      </c>
      <c r="E38" s="17" t="n">
        <v>162.211689079146</v>
      </c>
      <c r="F38" s="18" t="n">
        <v>99.9997940737987</v>
      </c>
      <c r="G38" s="50" t="s">
        <v>5657</v>
      </c>
      <c r="H38" s="16"/>
      <c r="I38" s="6" t="s">
        <v>261</v>
      </c>
      <c r="J38" s="7"/>
      <c r="K38" s="7"/>
      <c r="L38" s="51" t="s">
        <v>5658</v>
      </c>
      <c r="M38" s="52" t="n">
        <v>1.06862833868459</v>
      </c>
      <c r="N38" s="53" t="n">
        <v>4337.39111328125</v>
      </c>
      <c r="O38" s="53" t="n">
        <v>3915.85302734375</v>
      </c>
      <c r="P38" s="54"/>
      <c r="Q38" s="55"/>
      <c r="R38" s="55"/>
      <c r="S38" s="56"/>
      <c r="T38" s="25" t="n">
        <v>0</v>
      </c>
      <c r="U38" s="25" t="n">
        <v>7</v>
      </c>
      <c r="V38" s="26" t="n">
        <v>75</v>
      </c>
      <c r="W38" s="26" t="n">
        <v>0.045455</v>
      </c>
      <c r="X38" s="26" t="n">
        <v>0</v>
      </c>
      <c r="Y38" s="26" t="n">
        <v>1.973338</v>
      </c>
      <c r="Z38" s="26" t="n">
        <v>0.0714285714285714</v>
      </c>
      <c r="AA38" s="26" t="n">
        <v>0</v>
      </c>
      <c r="AB38" s="20" t="n">
        <v>38</v>
      </c>
      <c r="AC38" s="20"/>
      <c r="AD38" s="10"/>
      <c r="AE38" s="24" t="s">
        <v>5659</v>
      </c>
      <c r="AF38" s="24" t="n">
        <v>486</v>
      </c>
      <c r="AG38" s="24" t="n">
        <v>445</v>
      </c>
      <c r="AH38" s="24" t="n">
        <v>3206</v>
      </c>
      <c r="AI38" s="24" t="n">
        <v>7178</v>
      </c>
      <c r="AJ38" s="24" t="n">
        <v>-28800</v>
      </c>
      <c r="AK38" s="24" t="s">
        <v>5660</v>
      </c>
      <c r="AL38" s="24" t="s">
        <v>5661</v>
      </c>
      <c r="AM38" s="23" t="s">
        <v>5662</v>
      </c>
      <c r="AN38" s="24" t="s">
        <v>5339</v>
      </c>
      <c r="AO38" s="22" t="n">
        <v>40514.3121412037</v>
      </c>
      <c r="AP38" s="23" t="s">
        <v>5663</v>
      </c>
      <c r="AQ38" s="24" t="n">
        <f aca="false">TRUE()</f>
        <v>1</v>
      </c>
      <c r="AR38" s="24" t="inlineStr">
        <f aca="false">FALSE()</f>
        <is>
          <t/>
        </is>
      </c>
      <c r="AS38" s="24" t="n">
        <f aca="false">TRUE()</f>
        <v>1</v>
      </c>
      <c r="AT38" s="24" t="s">
        <v>75</v>
      </c>
      <c r="AU38" s="24" t="n">
        <v>80</v>
      </c>
      <c r="AV38" s="23" t="s">
        <v>5390</v>
      </c>
      <c r="AW38" s="24" t="inlineStr">
        <f aca="false">FALSE()</f>
        <is>
          <t/>
        </is>
      </c>
      <c r="AX38" s="24" t="s">
        <v>5329</v>
      </c>
      <c r="AY38" s="23" t="s">
        <v>5664</v>
      </c>
      <c r="AZ38" s="24" t="s">
        <v>174</v>
      </c>
      <c r="BA38" s="24" t="e">
        <f aca="false">REPLACE(INDEX(GroupVertices[group], MATCH(Vertices[[#this row],[vertex]],GroupVertices[vertex],0)),1,1,"")</f>
        <v>#VALUE!</v>
      </c>
      <c r="BB38" s="25"/>
      <c r="BC38" s="25"/>
      <c r="BD38" s="25"/>
      <c r="BE38" s="25"/>
      <c r="BF38" s="25" t="s">
        <v>245</v>
      </c>
      <c r="BG38" s="25" t="s">
        <v>245</v>
      </c>
      <c r="BH38" s="25" t="s">
        <v>5665</v>
      </c>
      <c r="BI38" s="25" t="s">
        <v>5666</v>
      </c>
      <c r="BJ38" s="25" t="s">
        <v>5667</v>
      </c>
      <c r="BK38" s="25" t="s">
        <v>5668</v>
      </c>
      <c r="BL38" s="25" t="n">
        <v>1</v>
      </c>
      <c r="BM38" s="26" t="n">
        <v>1.72413793103448</v>
      </c>
      <c r="BN38" s="25" t="n">
        <v>4</v>
      </c>
      <c r="BO38" s="26" t="n">
        <v>6.89655172413793</v>
      </c>
      <c r="BP38" s="25" t="n">
        <v>0</v>
      </c>
      <c r="BQ38" s="26" t="n">
        <v>0</v>
      </c>
      <c r="BR38" s="25" t="n">
        <v>53</v>
      </c>
      <c r="BS38" s="26" t="n">
        <v>91.3793103448276</v>
      </c>
      <c r="BT38" s="25" t="n">
        <v>58</v>
      </c>
      <c r="BU38" s="3"/>
      <c r="BV38" s="2"/>
      <c r="BW38" s="2"/>
      <c r="BX38" s="2"/>
      <c r="BY38" s="2"/>
    </row>
    <row r="39" customFormat="false" ht="41.45" hidden="false" customHeight="true" outlineLevel="0" collapsed="false">
      <c r="A39" s="15" t="s">
        <v>262</v>
      </c>
      <c r="C39" s="16"/>
      <c r="D39" s="16" t="s">
        <v>5324</v>
      </c>
      <c r="E39" s="17" t="n">
        <v>162.042813521625</v>
      </c>
      <c r="F39" s="18" t="n">
        <v>99.9999583520042</v>
      </c>
      <c r="G39" s="50" t="s">
        <v>5669</v>
      </c>
      <c r="H39" s="16"/>
      <c r="I39" s="6" t="s">
        <v>262</v>
      </c>
      <c r="J39" s="7"/>
      <c r="K39" s="7"/>
      <c r="L39" s="51" t="s">
        <v>5670</v>
      </c>
      <c r="M39" s="52" t="n">
        <v>1.01387988872273</v>
      </c>
      <c r="N39" s="53" t="n">
        <v>4175.38037109375</v>
      </c>
      <c r="O39" s="53" t="n">
        <v>3765.18383789062</v>
      </c>
      <c r="P39" s="54"/>
      <c r="Q39" s="55"/>
      <c r="R39" s="55"/>
      <c r="S39" s="56"/>
      <c r="T39" s="25" t="n">
        <v>1</v>
      </c>
      <c r="U39" s="25" t="n">
        <v>0</v>
      </c>
      <c r="V39" s="26" t="n">
        <v>0</v>
      </c>
      <c r="W39" s="26" t="n">
        <v>0.028571</v>
      </c>
      <c r="X39" s="26" t="n">
        <v>0</v>
      </c>
      <c r="Y39" s="26" t="n">
        <v>0.38962</v>
      </c>
      <c r="Z39" s="26" t="n">
        <v>0</v>
      </c>
      <c r="AA39" s="26" t="n">
        <v>0</v>
      </c>
      <c r="AB39" s="20" t="n">
        <v>39</v>
      </c>
      <c r="AC39" s="20"/>
      <c r="AD39" s="10"/>
      <c r="AE39" s="24" t="s">
        <v>5671</v>
      </c>
      <c r="AF39" s="24" t="n">
        <v>123</v>
      </c>
      <c r="AG39" s="24" t="n">
        <v>90</v>
      </c>
      <c r="AH39" s="24" t="n">
        <v>169</v>
      </c>
      <c r="AI39" s="24" t="n">
        <v>86</v>
      </c>
      <c r="AJ39" s="24"/>
      <c r="AK39" s="24"/>
      <c r="AL39" s="24"/>
      <c r="AM39" s="24"/>
      <c r="AN39" s="24"/>
      <c r="AO39" s="22" t="n">
        <v>41857.4244444444</v>
      </c>
      <c r="AP39" s="24"/>
      <c r="AQ39" s="24" t="n">
        <f aca="false">FALSE()</f>
        <v>0</v>
      </c>
      <c r="AR39" s="24" t="n">
        <f aca="false">TRUE()</f>
        <v>1</v>
      </c>
      <c r="AS39" s="24" t="n">
        <f aca="false">FALSE()</f>
        <v>0</v>
      </c>
      <c r="AT39" s="24" t="s">
        <v>75</v>
      </c>
      <c r="AU39" s="24" t="n">
        <v>4</v>
      </c>
      <c r="AV39" s="23" t="s">
        <v>5390</v>
      </c>
      <c r="AW39" s="24" t="inlineStr">
        <f aca="false">FALSE()</f>
        <is>
          <t/>
        </is>
      </c>
      <c r="AX39" s="24" t="s">
        <v>5329</v>
      </c>
      <c r="AY39" s="23" t="s">
        <v>5672</v>
      </c>
      <c r="AZ39" s="24" t="s">
        <v>68</v>
      </c>
      <c r="BA39" s="24" t="e">
        <f aca="false">REPLACE(INDEX(GroupVertices[group], MATCH(Vertices[[#this row],[vertex]],GroupVertices[vertex],0)),1,1,"")</f>
        <v>#VALUE!</v>
      </c>
      <c r="BB39" s="25"/>
      <c r="BC39" s="25"/>
      <c r="BD39" s="25"/>
      <c r="BE39" s="25"/>
      <c r="BF39" s="25"/>
      <c r="BG39" s="25"/>
      <c r="BH39" s="25"/>
      <c r="BI39" s="25"/>
      <c r="BJ39" s="25"/>
      <c r="BK39" s="25"/>
      <c r="BL39" s="25"/>
      <c r="BM39" s="26"/>
      <c r="BN39" s="25"/>
      <c r="BO39" s="26"/>
      <c r="BP39" s="25"/>
      <c r="BQ39" s="26"/>
      <c r="BR39" s="25"/>
      <c r="BS39" s="26"/>
      <c r="BT39" s="25"/>
      <c r="BU39" s="3"/>
      <c r="BV39" s="2"/>
      <c r="BW39" s="2"/>
      <c r="BX39" s="2"/>
      <c r="BY39" s="2"/>
    </row>
    <row r="40" customFormat="false" ht="41.45" hidden="false" customHeight="true" outlineLevel="0" collapsed="false">
      <c r="A40" s="15" t="s">
        <v>267</v>
      </c>
      <c r="C40" s="16"/>
      <c r="D40" s="16" t="s">
        <v>5324</v>
      </c>
      <c r="E40" s="17" t="n">
        <v>162.029018053546</v>
      </c>
      <c r="F40" s="18" t="n">
        <v>99.999971771914</v>
      </c>
      <c r="G40" s="50" t="s">
        <v>5673</v>
      </c>
      <c r="H40" s="16"/>
      <c r="I40" s="6" t="s">
        <v>267</v>
      </c>
      <c r="J40" s="7"/>
      <c r="K40" s="7"/>
      <c r="L40" s="51" t="s">
        <v>5674</v>
      </c>
      <c r="M40" s="52" t="n">
        <v>1.00940748013429</v>
      </c>
      <c r="N40" s="53" t="n">
        <v>4293.9072265625</v>
      </c>
      <c r="O40" s="53" t="n">
        <v>3482.00463867187</v>
      </c>
      <c r="P40" s="54"/>
      <c r="Q40" s="55"/>
      <c r="R40" s="55"/>
      <c r="S40" s="56"/>
      <c r="T40" s="25" t="n">
        <v>1</v>
      </c>
      <c r="U40" s="25" t="n">
        <v>0</v>
      </c>
      <c r="V40" s="26" t="n">
        <v>0</v>
      </c>
      <c r="W40" s="26" t="n">
        <v>0.028571</v>
      </c>
      <c r="X40" s="26" t="n">
        <v>0</v>
      </c>
      <c r="Y40" s="26" t="n">
        <v>0.38962</v>
      </c>
      <c r="Z40" s="26" t="n">
        <v>0</v>
      </c>
      <c r="AA40" s="26" t="n">
        <v>0</v>
      </c>
      <c r="AB40" s="20" t="n">
        <v>40</v>
      </c>
      <c r="AC40" s="20"/>
      <c r="AD40" s="10"/>
      <c r="AE40" s="24" t="s">
        <v>5675</v>
      </c>
      <c r="AF40" s="24" t="n">
        <v>49</v>
      </c>
      <c r="AG40" s="24" t="n">
        <v>61</v>
      </c>
      <c r="AH40" s="24" t="n">
        <v>43</v>
      </c>
      <c r="AI40" s="24" t="n">
        <v>19</v>
      </c>
      <c r="AJ40" s="24"/>
      <c r="AK40" s="24"/>
      <c r="AL40" s="24"/>
      <c r="AM40" s="24"/>
      <c r="AN40" s="24"/>
      <c r="AO40" s="22" t="n">
        <v>41956.8132523148</v>
      </c>
      <c r="AP40" s="24"/>
      <c r="AQ40" s="24" t="n">
        <f aca="false">TRUE()</f>
        <v>1</v>
      </c>
      <c r="AR40" s="24" t="n">
        <f aca="false">FALSE()</f>
        <v>0</v>
      </c>
      <c r="AS40" s="24" t="inlineStr">
        <f aca="false">FALSE()</f>
        <is>
          <t/>
        </is>
      </c>
      <c r="AT40" s="24" t="s">
        <v>75</v>
      </c>
      <c r="AU40" s="24" t="n">
        <v>7</v>
      </c>
      <c r="AV40" s="23" t="s">
        <v>5390</v>
      </c>
      <c r="AW40" s="24" t="inlineStr">
        <f aca="false">FALSE()</f>
        <is>
          <t/>
        </is>
      </c>
      <c r="AX40" s="24" t="s">
        <v>5329</v>
      </c>
      <c r="AY40" s="23" t="s">
        <v>5676</v>
      </c>
      <c r="AZ40" s="24" t="s">
        <v>68</v>
      </c>
      <c r="BA40" s="24" t="e">
        <f aca="false">REPLACE(INDEX(GroupVertices[group], MATCH(Vertices[[#this row],[vertex]],GroupVertices[vertex],0)),1,1,"")</f>
        <v>#VALUE!</v>
      </c>
      <c r="BB40" s="25"/>
      <c r="BC40" s="25"/>
      <c r="BD40" s="25"/>
      <c r="BE40" s="25"/>
      <c r="BF40" s="25"/>
      <c r="BG40" s="25"/>
      <c r="BH40" s="25"/>
      <c r="BI40" s="25"/>
      <c r="BJ40" s="25"/>
      <c r="BK40" s="25"/>
      <c r="BL40" s="25"/>
      <c r="BM40" s="26"/>
      <c r="BN40" s="25"/>
      <c r="BO40" s="26"/>
      <c r="BP40" s="25"/>
      <c r="BQ40" s="26"/>
      <c r="BR40" s="25"/>
      <c r="BS40" s="26"/>
      <c r="BT40" s="25"/>
      <c r="BU40" s="3"/>
      <c r="BV40" s="2"/>
      <c r="BW40" s="2"/>
      <c r="BX40" s="2"/>
      <c r="BY40" s="2"/>
    </row>
    <row r="41" customFormat="false" ht="41.45" hidden="false" customHeight="true" outlineLevel="0" collapsed="false">
      <c r="A41" s="15" t="s">
        <v>268</v>
      </c>
      <c r="C41" s="16"/>
      <c r="D41" s="16" t="s">
        <v>5324</v>
      </c>
      <c r="E41" s="17" t="n">
        <v>162.070880163579</v>
      </c>
      <c r="F41" s="18" t="n">
        <v>99.9999310494292</v>
      </c>
      <c r="G41" s="50" t="s">
        <v>5677</v>
      </c>
      <c r="H41" s="16"/>
      <c r="I41" s="6" t="s">
        <v>268</v>
      </c>
      <c r="J41" s="7"/>
      <c r="K41" s="7"/>
      <c r="L41" s="51" t="s">
        <v>5678</v>
      </c>
      <c r="M41" s="52" t="n">
        <v>1.0229789268854</v>
      </c>
      <c r="N41" s="53" t="n">
        <v>4151.63134765625</v>
      </c>
      <c r="O41" s="53" t="n">
        <v>4150.60009765625</v>
      </c>
      <c r="P41" s="54"/>
      <c r="Q41" s="55"/>
      <c r="R41" s="55"/>
      <c r="S41" s="56"/>
      <c r="T41" s="25" t="n">
        <v>1</v>
      </c>
      <c r="U41" s="25" t="n">
        <v>0</v>
      </c>
      <c r="V41" s="26" t="n">
        <v>0</v>
      </c>
      <c r="W41" s="26" t="n">
        <v>0.028571</v>
      </c>
      <c r="X41" s="26" t="n">
        <v>0</v>
      </c>
      <c r="Y41" s="26" t="n">
        <v>0.38962</v>
      </c>
      <c r="Z41" s="26" t="n">
        <v>0</v>
      </c>
      <c r="AA41" s="26" t="n">
        <v>0</v>
      </c>
      <c r="AB41" s="20" t="n">
        <v>41</v>
      </c>
      <c r="AC41" s="20"/>
      <c r="AD41" s="10"/>
      <c r="AE41" s="24" t="s">
        <v>5679</v>
      </c>
      <c r="AF41" s="24" t="n">
        <v>133</v>
      </c>
      <c r="AG41" s="24" t="n">
        <v>149</v>
      </c>
      <c r="AH41" s="24" t="n">
        <v>93</v>
      </c>
      <c r="AI41" s="24" t="n">
        <v>31</v>
      </c>
      <c r="AJ41" s="24" t="n">
        <v>-28800</v>
      </c>
      <c r="AK41" s="24" t="s">
        <v>5680</v>
      </c>
      <c r="AL41" s="24" t="s">
        <v>5681</v>
      </c>
      <c r="AM41" s="23" t="s">
        <v>5682</v>
      </c>
      <c r="AN41" s="24" t="s">
        <v>5339</v>
      </c>
      <c r="AO41" s="22" t="n">
        <v>41946.6239236111</v>
      </c>
      <c r="AP41" s="23" t="s">
        <v>5683</v>
      </c>
      <c r="AQ41" s="24" t="n">
        <f aca="false">FALSE()</f>
        <v>0</v>
      </c>
      <c r="AR41" s="24" t="inlineStr">
        <f aca="false">FALSE()</f>
        <is>
          <t/>
        </is>
      </c>
      <c r="AS41" s="24" t="inlineStr">
        <f aca="false">FALSE()</f>
        <is>
          <t/>
        </is>
      </c>
      <c r="AT41" s="24" t="s">
        <v>158</v>
      </c>
      <c r="AU41" s="24" t="n">
        <v>4</v>
      </c>
      <c r="AV41" s="23" t="s">
        <v>5390</v>
      </c>
      <c r="AW41" s="24" t="inlineStr">
        <f aca="false">FALSE()</f>
        <is>
          <t/>
        </is>
      </c>
      <c r="AX41" s="24" t="s">
        <v>5329</v>
      </c>
      <c r="AY41" s="23" t="s">
        <v>5684</v>
      </c>
      <c r="AZ41" s="24" t="s">
        <v>68</v>
      </c>
      <c r="BA41" s="24" t="e">
        <f aca="false">REPLACE(INDEX(GroupVertices[group], MATCH(Vertices[[#this row],[vertex]],GroupVertices[vertex],0)),1,1,"")</f>
        <v>#VALUE!</v>
      </c>
      <c r="BB41" s="25"/>
      <c r="BC41" s="25"/>
      <c r="BD41" s="25"/>
      <c r="BE41" s="25"/>
      <c r="BF41" s="25"/>
      <c r="BG41" s="25"/>
      <c r="BH41" s="25"/>
      <c r="BI41" s="25"/>
      <c r="BJ41" s="25"/>
      <c r="BK41" s="25"/>
      <c r="BL41" s="25"/>
      <c r="BM41" s="26"/>
      <c r="BN41" s="25"/>
      <c r="BO41" s="26"/>
      <c r="BP41" s="25"/>
      <c r="BQ41" s="26"/>
      <c r="BR41" s="25"/>
      <c r="BS41" s="26"/>
      <c r="BT41" s="25"/>
      <c r="BU41" s="3"/>
      <c r="BV41" s="2"/>
      <c r="BW41" s="2"/>
      <c r="BX41" s="2"/>
      <c r="BY41" s="2"/>
    </row>
    <row r="42" customFormat="false" ht="41.45" hidden="false" customHeight="true" outlineLevel="0" collapsed="false">
      <c r="A42" s="15" t="s">
        <v>278</v>
      </c>
      <c r="C42" s="16"/>
      <c r="D42" s="16" t="s">
        <v>5324</v>
      </c>
      <c r="E42" s="17" t="n">
        <v>162.0114169391</v>
      </c>
      <c r="F42" s="18" t="n">
        <v>99.9999888938678</v>
      </c>
      <c r="G42" s="50" t="s">
        <v>5685</v>
      </c>
      <c r="H42" s="16"/>
      <c r="I42" s="6" t="s">
        <v>278</v>
      </c>
      <c r="J42" s="7"/>
      <c r="K42" s="7"/>
      <c r="L42" s="51" t="s">
        <v>5686</v>
      </c>
      <c r="M42" s="52" t="n">
        <v>1.00370130365939</v>
      </c>
      <c r="N42" s="53" t="n">
        <v>4672.2646484375</v>
      </c>
      <c r="O42" s="53" t="n">
        <v>4332.779296875</v>
      </c>
      <c r="P42" s="54"/>
      <c r="Q42" s="55"/>
      <c r="R42" s="55"/>
      <c r="S42" s="56"/>
      <c r="T42" s="25" t="n">
        <v>0</v>
      </c>
      <c r="U42" s="25" t="n">
        <v>2</v>
      </c>
      <c r="V42" s="26" t="n">
        <v>0</v>
      </c>
      <c r="W42" s="26" t="n">
        <v>0.033333</v>
      </c>
      <c r="X42" s="26" t="n">
        <v>0</v>
      </c>
      <c r="Y42" s="26" t="n">
        <v>0.562261</v>
      </c>
      <c r="Z42" s="26" t="n">
        <v>0.5</v>
      </c>
      <c r="AA42" s="26" t="n">
        <v>0</v>
      </c>
      <c r="AB42" s="20" t="n">
        <v>42</v>
      </c>
      <c r="AC42" s="20"/>
      <c r="AD42" s="10"/>
      <c r="AE42" s="24" t="s">
        <v>5687</v>
      </c>
      <c r="AF42" s="24" t="n">
        <v>37</v>
      </c>
      <c r="AG42" s="24" t="n">
        <v>24</v>
      </c>
      <c r="AH42" s="24" t="n">
        <v>19</v>
      </c>
      <c r="AI42" s="24" t="n">
        <v>36</v>
      </c>
      <c r="AJ42" s="24"/>
      <c r="AK42" s="24"/>
      <c r="AL42" s="24"/>
      <c r="AM42" s="24"/>
      <c r="AN42" s="24"/>
      <c r="AO42" s="22" t="n">
        <v>40803.6420833333</v>
      </c>
      <c r="AP42" s="23" t="s">
        <v>5688</v>
      </c>
      <c r="AQ42" s="24" t="n">
        <f aca="false">TRUE()</f>
        <v>1</v>
      </c>
      <c r="AR42" s="24" t="inlineStr">
        <f aca="false">FALSE()</f>
        <is>
          <t/>
        </is>
      </c>
      <c r="AS42" s="24" t="inlineStr">
        <f aca="false">FALSE()</f>
        <is>
          <t/>
        </is>
      </c>
      <c r="AT42" s="24" t="s">
        <v>75</v>
      </c>
      <c r="AU42" s="24" t="n">
        <v>0</v>
      </c>
      <c r="AV42" s="23" t="s">
        <v>5390</v>
      </c>
      <c r="AW42" s="24" t="inlineStr">
        <f aca="false">FALSE()</f>
        <is>
          <t/>
        </is>
      </c>
      <c r="AX42" s="24" t="s">
        <v>5329</v>
      </c>
      <c r="AY42" s="23" t="s">
        <v>5689</v>
      </c>
      <c r="AZ42" s="24" t="s">
        <v>174</v>
      </c>
      <c r="BA42" s="24" t="e">
        <f aca="false">REPLACE(INDEX(GroupVertices[group], MATCH(Vertices[[#this row],[vertex]],GroupVertices[vertex],0)),1,1,"")</f>
        <v>#VALUE!</v>
      </c>
      <c r="BB42" s="25"/>
      <c r="BC42" s="25"/>
      <c r="BD42" s="25"/>
      <c r="BE42" s="25"/>
      <c r="BF42" s="25" t="s">
        <v>245</v>
      </c>
      <c r="BG42" s="25" t="s">
        <v>245</v>
      </c>
      <c r="BH42" s="25" t="s">
        <v>5690</v>
      </c>
      <c r="BI42" s="25" t="s">
        <v>5690</v>
      </c>
      <c r="BJ42" s="25" t="s">
        <v>5691</v>
      </c>
      <c r="BK42" s="25" t="s">
        <v>5691</v>
      </c>
      <c r="BL42" s="25" t="n">
        <v>1</v>
      </c>
      <c r="BM42" s="26" t="n">
        <v>5.26315789473684</v>
      </c>
      <c r="BN42" s="25" t="n">
        <v>1</v>
      </c>
      <c r="BO42" s="26" t="n">
        <v>5.26315789473684</v>
      </c>
      <c r="BP42" s="25" t="n">
        <v>0</v>
      </c>
      <c r="BQ42" s="26" t="n">
        <v>0</v>
      </c>
      <c r="BR42" s="25" t="n">
        <v>17</v>
      </c>
      <c r="BS42" s="26" t="n">
        <v>89.4736842105263</v>
      </c>
      <c r="BT42" s="25" t="n">
        <v>19</v>
      </c>
      <c r="BU42" s="3"/>
      <c r="BV42" s="2"/>
      <c r="BW42" s="2"/>
      <c r="BX42" s="2"/>
      <c r="BY42" s="2"/>
    </row>
    <row r="43" customFormat="false" ht="41.45" hidden="false" customHeight="true" outlineLevel="0" collapsed="false">
      <c r="A43" s="15" t="s">
        <v>281</v>
      </c>
      <c r="C43" s="16"/>
      <c r="D43" s="16" t="s">
        <v>5324</v>
      </c>
      <c r="E43" s="17" t="n">
        <v>162.073258692558</v>
      </c>
      <c r="F43" s="18" t="n">
        <v>99.9999287356517</v>
      </c>
      <c r="G43" s="50" t="s">
        <v>5692</v>
      </c>
      <c r="H43" s="16"/>
      <c r="I43" s="6" t="s">
        <v>281</v>
      </c>
      <c r="J43" s="7"/>
      <c r="K43" s="7"/>
      <c r="L43" s="51" t="s">
        <v>5693</v>
      </c>
      <c r="M43" s="52" t="n">
        <v>1.02375003181444</v>
      </c>
      <c r="N43" s="53" t="n">
        <v>4614.919921875</v>
      </c>
      <c r="O43" s="53" t="n">
        <v>3748.35864257812</v>
      </c>
      <c r="P43" s="54"/>
      <c r="Q43" s="55"/>
      <c r="R43" s="55"/>
      <c r="S43" s="56"/>
      <c r="T43" s="25" t="n">
        <v>0</v>
      </c>
      <c r="U43" s="25" t="n">
        <v>3</v>
      </c>
      <c r="V43" s="26" t="n">
        <v>1</v>
      </c>
      <c r="W43" s="26" t="n">
        <v>0.034483</v>
      </c>
      <c r="X43" s="26" t="n">
        <v>0</v>
      </c>
      <c r="Y43" s="26" t="n">
        <v>0.766184</v>
      </c>
      <c r="Z43" s="26" t="n">
        <v>0.333333333333333</v>
      </c>
      <c r="AA43" s="26" t="n">
        <v>0</v>
      </c>
      <c r="AB43" s="20" t="n">
        <v>43</v>
      </c>
      <c r="AC43" s="20"/>
      <c r="AD43" s="10"/>
      <c r="AE43" s="24" t="s">
        <v>5694</v>
      </c>
      <c r="AF43" s="24" t="n">
        <v>237</v>
      </c>
      <c r="AG43" s="24" t="n">
        <v>154</v>
      </c>
      <c r="AH43" s="24" t="n">
        <v>272</v>
      </c>
      <c r="AI43" s="24" t="n">
        <v>396</v>
      </c>
      <c r="AJ43" s="24"/>
      <c r="AK43" s="24" t="s">
        <v>5695</v>
      </c>
      <c r="AL43" s="24" t="s">
        <v>5604</v>
      </c>
      <c r="AM43" s="23" t="s">
        <v>5696</v>
      </c>
      <c r="AN43" s="24"/>
      <c r="AO43" s="22" t="n">
        <v>42507.471400463</v>
      </c>
      <c r="AP43" s="23" t="s">
        <v>5697</v>
      </c>
      <c r="AQ43" s="24" t="inlineStr">
        <f aca="false">TRUE()</f>
        <is>
          <t/>
        </is>
      </c>
      <c r="AR43" s="24" t="inlineStr">
        <f aca="false">FALSE()</f>
        <is>
          <t/>
        </is>
      </c>
      <c r="AS43" s="24" t="inlineStr">
        <f aca="false">FALSE()</f>
        <is>
          <t/>
        </is>
      </c>
      <c r="AT43" s="24" t="s">
        <v>5619</v>
      </c>
      <c r="AU43" s="24" t="n">
        <v>30</v>
      </c>
      <c r="AV43" s="24"/>
      <c r="AW43" s="24" t="inlineStr">
        <f aca="false">FALSE()</f>
        <is>
          <t/>
        </is>
      </c>
      <c r="AX43" s="24" t="s">
        <v>5329</v>
      </c>
      <c r="AY43" s="23" t="s">
        <v>5698</v>
      </c>
      <c r="AZ43" s="24" t="s">
        <v>174</v>
      </c>
      <c r="BA43" s="24" t="e">
        <f aca="false">REPLACE(INDEX(GroupVertices[group], MATCH(Vertices[[#this row],[vertex]],GroupVertices[vertex],0)),1,1,"")</f>
        <v>#VALUE!</v>
      </c>
      <c r="BB43" s="25"/>
      <c r="BC43" s="25"/>
      <c r="BD43" s="25"/>
      <c r="BE43" s="25"/>
      <c r="BF43" s="25" t="s">
        <v>245</v>
      </c>
      <c r="BG43" s="25" t="s">
        <v>245</v>
      </c>
      <c r="BH43" s="25" t="s">
        <v>5699</v>
      </c>
      <c r="BI43" s="25" t="s">
        <v>5699</v>
      </c>
      <c r="BJ43" s="25" t="s">
        <v>5700</v>
      </c>
      <c r="BK43" s="25" t="s">
        <v>5700</v>
      </c>
      <c r="BL43" s="25" t="n">
        <v>0</v>
      </c>
      <c r="BM43" s="26" t="n">
        <v>0</v>
      </c>
      <c r="BN43" s="25" t="n">
        <v>1</v>
      </c>
      <c r="BO43" s="26" t="n">
        <v>10</v>
      </c>
      <c r="BP43" s="25" t="n">
        <v>0</v>
      </c>
      <c r="BQ43" s="26" t="n">
        <v>0</v>
      </c>
      <c r="BR43" s="25" t="n">
        <v>9</v>
      </c>
      <c r="BS43" s="26" t="n">
        <v>90</v>
      </c>
      <c r="BT43" s="25" t="n">
        <v>10</v>
      </c>
      <c r="BU43" s="3"/>
      <c r="BV43" s="2"/>
      <c r="BW43" s="2"/>
      <c r="BX43" s="2"/>
      <c r="BY43" s="2"/>
    </row>
    <row r="44" customFormat="false" ht="41.45" hidden="false" customHeight="true" outlineLevel="0" collapsed="false">
      <c r="A44" s="15" t="s">
        <v>284</v>
      </c>
      <c r="C44" s="16"/>
      <c r="D44" s="16" t="s">
        <v>5324</v>
      </c>
      <c r="E44" s="17" t="n">
        <v>162.5594300159</v>
      </c>
      <c r="F44" s="18" t="n">
        <v>99.999455799522</v>
      </c>
      <c r="G44" s="50" t="s">
        <v>5701</v>
      </c>
      <c r="H44" s="16"/>
      <c r="I44" s="6" t="s">
        <v>284</v>
      </c>
      <c r="J44" s="7"/>
      <c r="K44" s="7"/>
      <c r="L44" s="51" t="s">
        <v>5702</v>
      </c>
      <c r="M44" s="52" t="n">
        <v>1.18136387931028</v>
      </c>
      <c r="N44" s="53" t="n">
        <v>4677.89453125</v>
      </c>
      <c r="O44" s="53" t="n">
        <v>3970.35717773438</v>
      </c>
      <c r="P44" s="54"/>
      <c r="Q44" s="55"/>
      <c r="R44" s="55"/>
      <c r="S44" s="56"/>
      <c r="T44" s="25" t="n">
        <v>0</v>
      </c>
      <c r="U44" s="25" t="n">
        <v>3</v>
      </c>
      <c r="V44" s="26" t="n">
        <v>1</v>
      </c>
      <c r="W44" s="26" t="n">
        <v>0.034483</v>
      </c>
      <c r="X44" s="26" t="n">
        <v>0</v>
      </c>
      <c r="Y44" s="26" t="n">
        <v>0.766184</v>
      </c>
      <c r="Z44" s="26" t="n">
        <v>0.333333333333333</v>
      </c>
      <c r="AA44" s="26" t="n">
        <v>0</v>
      </c>
      <c r="AB44" s="20" t="n">
        <v>44</v>
      </c>
      <c r="AC44" s="20"/>
      <c r="AD44" s="10"/>
      <c r="AE44" s="24" t="s">
        <v>5703</v>
      </c>
      <c r="AF44" s="24" t="n">
        <v>654</v>
      </c>
      <c r="AG44" s="24" t="n">
        <v>1176</v>
      </c>
      <c r="AH44" s="24" t="n">
        <v>2278</v>
      </c>
      <c r="AI44" s="24" t="n">
        <v>2552</v>
      </c>
      <c r="AJ44" s="24" t="n">
        <v>0</v>
      </c>
      <c r="AK44" s="24" t="s">
        <v>5704</v>
      </c>
      <c r="AL44" s="24" t="s">
        <v>5681</v>
      </c>
      <c r="AM44" s="23" t="s">
        <v>5705</v>
      </c>
      <c r="AN44" s="24" t="s">
        <v>5706</v>
      </c>
      <c r="AO44" s="22" t="n">
        <v>41309.6308912037</v>
      </c>
      <c r="AP44" s="23" t="s">
        <v>5707</v>
      </c>
      <c r="AQ44" s="24" t="n">
        <f aca="false">FALSE()</f>
        <v>0</v>
      </c>
      <c r="AR44" s="24" t="inlineStr">
        <f aca="false">FALSE()</f>
        <is>
          <t/>
        </is>
      </c>
      <c r="AS44" s="24" t="n">
        <f aca="false">TRUE()</f>
        <v>1</v>
      </c>
      <c r="AT44" s="24" t="s">
        <v>75</v>
      </c>
      <c r="AU44" s="24" t="n">
        <v>0</v>
      </c>
      <c r="AV44" s="23" t="s">
        <v>5708</v>
      </c>
      <c r="AW44" s="24" t="inlineStr">
        <f aca="false">FALSE()</f>
        <is>
          <t/>
        </is>
      </c>
      <c r="AX44" s="24" t="s">
        <v>5329</v>
      </c>
      <c r="AY44" s="23" t="s">
        <v>5709</v>
      </c>
      <c r="AZ44" s="24" t="s">
        <v>174</v>
      </c>
      <c r="BA44" s="24" t="e">
        <f aca="false">REPLACE(INDEX(GroupVertices[group], MATCH(Vertices[[#this row],[vertex]],GroupVertices[vertex],0)),1,1,"")</f>
        <v>#VALUE!</v>
      </c>
      <c r="BB44" s="25"/>
      <c r="BC44" s="25"/>
      <c r="BD44" s="25"/>
      <c r="BE44" s="25"/>
      <c r="BF44" s="25" t="s">
        <v>245</v>
      </c>
      <c r="BG44" s="25" t="s">
        <v>245</v>
      </c>
      <c r="BH44" s="25" t="s">
        <v>5699</v>
      </c>
      <c r="BI44" s="25" t="s">
        <v>5699</v>
      </c>
      <c r="BJ44" s="25" t="s">
        <v>5700</v>
      </c>
      <c r="BK44" s="25" t="s">
        <v>5700</v>
      </c>
      <c r="BL44" s="25" t="n">
        <v>0</v>
      </c>
      <c r="BM44" s="26" t="n">
        <v>0</v>
      </c>
      <c r="BN44" s="25" t="n">
        <v>1</v>
      </c>
      <c r="BO44" s="26" t="n">
        <v>10</v>
      </c>
      <c r="BP44" s="25" t="n">
        <v>0</v>
      </c>
      <c r="BQ44" s="26" t="n">
        <v>0</v>
      </c>
      <c r="BR44" s="25" t="n">
        <v>9</v>
      </c>
      <c r="BS44" s="26" t="n">
        <v>90</v>
      </c>
      <c r="BT44" s="25" t="n">
        <v>10</v>
      </c>
      <c r="BU44" s="3"/>
      <c r="BV44" s="2"/>
      <c r="BW44" s="2"/>
      <c r="BX44" s="2"/>
      <c r="BY44" s="2"/>
    </row>
    <row r="45" customFormat="false" ht="41.45" hidden="false" customHeight="true" outlineLevel="0" collapsed="false">
      <c r="A45" s="15" t="s">
        <v>287</v>
      </c>
      <c r="C45" s="16"/>
      <c r="D45" s="16" t="s">
        <v>5324</v>
      </c>
      <c r="E45" s="17" t="n">
        <v>162.498539674034</v>
      </c>
      <c r="F45" s="18" t="n">
        <v>99.9995150322271</v>
      </c>
      <c r="G45" s="50" t="s">
        <v>5710</v>
      </c>
      <c r="H45" s="16"/>
      <c r="I45" s="6" t="s">
        <v>287</v>
      </c>
      <c r="J45" s="7"/>
      <c r="K45" s="7"/>
      <c r="L45" s="51" t="s">
        <v>5711</v>
      </c>
      <c r="M45" s="52" t="n">
        <v>1.16162359312685</v>
      </c>
      <c r="N45" s="53" t="n">
        <v>1317.55285644531</v>
      </c>
      <c r="O45" s="53" t="n">
        <v>2979.24169921875</v>
      </c>
      <c r="P45" s="54"/>
      <c r="Q45" s="55"/>
      <c r="R45" s="55"/>
      <c r="S45" s="56"/>
      <c r="T45" s="25" t="n">
        <v>1</v>
      </c>
      <c r="U45" s="25" t="n">
        <v>1</v>
      </c>
      <c r="V45" s="26" t="n">
        <v>0</v>
      </c>
      <c r="W45" s="26" t="n">
        <v>0</v>
      </c>
      <c r="X45" s="26" t="n">
        <v>0</v>
      </c>
      <c r="Y45" s="26" t="n">
        <v>0.999999</v>
      </c>
      <c r="Z45" s="26" t="n">
        <v>0</v>
      </c>
      <c r="AA45" s="26" t="s">
        <v>5365</v>
      </c>
      <c r="AB45" s="20" t="n">
        <v>45</v>
      </c>
      <c r="AC45" s="20"/>
      <c r="AD45" s="10"/>
      <c r="AE45" s="24" t="s">
        <v>5712</v>
      </c>
      <c r="AF45" s="24" t="n">
        <v>1835</v>
      </c>
      <c r="AG45" s="24" t="n">
        <v>1048</v>
      </c>
      <c r="AH45" s="24" t="n">
        <v>18862</v>
      </c>
      <c r="AI45" s="24" t="n">
        <v>1714</v>
      </c>
      <c r="AJ45" s="24"/>
      <c r="AK45" s="24" t="s">
        <v>5713</v>
      </c>
      <c r="AL45" s="24" t="s">
        <v>5714</v>
      </c>
      <c r="AM45" s="23" t="s">
        <v>5715</v>
      </c>
      <c r="AN45" s="24"/>
      <c r="AO45" s="22" t="n">
        <v>41645.5410069444</v>
      </c>
      <c r="AP45" s="23" t="s">
        <v>5716</v>
      </c>
      <c r="AQ45" s="24" t="inlineStr">
        <f aca="false">FALSE()</f>
        <is>
          <t/>
        </is>
      </c>
      <c r="AR45" s="24" t="inlineStr">
        <f aca="false">FALSE()</f>
        <is>
          <t/>
        </is>
      </c>
      <c r="AS45" s="24" t="n">
        <f aca="false">FALSE()</f>
        <v>0</v>
      </c>
      <c r="AT45" s="24" t="s">
        <v>75</v>
      </c>
      <c r="AU45" s="24" t="n">
        <v>134</v>
      </c>
      <c r="AV45" s="23" t="s">
        <v>5717</v>
      </c>
      <c r="AW45" s="24" t="inlineStr">
        <f aca="false">FALSE()</f>
        <is>
          <t/>
        </is>
      </c>
      <c r="AX45" s="24" t="s">
        <v>5329</v>
      </c>
      <c r="AY45" s="23" t="s">
        <v>5718</v>
      </c>
      <c r="AZ45" s="24" t="s">
        <v>174</v>
      </c>
      <c r="BA45" s="24" t="e">
        <f aca="false">REPLACE(INDEX(GroupVertices[group], MATCH(Vertices[[#this row],[vertex]],GroupVertices[vertex],0)),1,1,"")</f>
        <v>#VALUE!</v>
      </c>
      <c r="BB45" s="25" t="s">
        <v>289</v>
      </c>
      <c r="BC45" s="25" t="s">
        <v>289</v>
      </c>
      <c r="BD45" s="25" t="s">
        <v>290</v>
      </c>
      <c r="BE45" s="25" t="s">
        <v>290</v>
      </c>
      <c r="BF45" s="25" t="s">
        <v>291</v>
      </c>
      <c r="BG45" s="25" t="s">
        <v>291</v>
      </c>
      <c r="BH45" s="25" t="s">
        <v>5719</v>
      </c>
      <c r="BI45" s="25" t="s">
        <v>5719</v>
      </c>
      <c r="BJ45" s="25" t="s">
        <v>5720</v>
      </c>
      <c r="BK45" s="25" t="s">
        <v>5720</v>
      </c>
      <c r="BL45" s="25" t="n">
        <v>0</v>
      </c>
      <c r="BM45" s="26" t="n">
        <v>0</v>
      </c>
      <c r="BN45" s="25" t="n">
        <v>0</v>
      </c>
      <c r="BO45" s="26" t="n">
        <v>0</v>
      </c>
      <c r="BP45" s="25" t="n">
        <v>0</v>
      </c>
      <c r="BQ45" s="26" t="n">
        <v>0</v>
      </c>
      <c r="BR45" s="25" t="n">
        <v>9</v>
      </c>
      <c r="BS45" s="26" t="n">
        <v>100</v>
      </c>
      <c r="BT45" s="25" t="n">
        <v>9</v>
      </c>
      <c r="BU45" s="3"/>
      <c r="BV45" s="2"/>
      <c r="BW45" s="2"/>
      <c r="BX45" s="2"/>
      <c r="BY45" s="2"/>
    </row>
    <row r="46" customFormat="false" ht="41.45" hidden="false" customHeight="true" outlineLevel="0" collapsed="false">
      <c r="A46" s="15" t="s">
        <v>295</v>
      </c>
      <c r="C46" s="16"/>
      <c r="D46" s="16" t="s">
        <v>5324</v>
      </c>
      <c r="E46" s="17" t="n">
        <v>162.053754754929</v>
      </c>
      <c r="F46" s="18" t="n">
        <v>99.9999477086275</v>
      </c>
      <c r="G46" s="50" t="s">
        <v>5721</v>
      </c>
      <c r="H46" s="16"/>
      <c r="I46" s="6" t="s">
        <v>295</v>
      </c>
      <c r="J46" s="7"/>
      <c r="K46" s="7"/>
      <c r="L46" s="51" t="s">
        <v>5722</v>
      </c>
      <c r="M46" s="52" t="n">
        <v>1.01742697139631</v>
      </c>
      <c r="N46" s="53" t="n">
        <v>6137.1376953125</v>
      </c>
      <c r="O46" s="53" t="n">
        <v>2352.70581054688</v>
      </c>
      <c r="P46" s="54"/>
      <c r="Q46" s="55"/>
      <c r="R46" s="55"/>
      <c r="S46" s="56"/>
      <c r="T46" s="25" t="n">
        <v>0</v>
      </c>
      <c r="U46" s="25" t="n">
        <v>2</v>
      </c>
      <c r="V46" s="26" t="n">
        <v>0</v>
      </c>
      <c r="W46" s="26" t="n">
        <v>0.25</v>
      </c>
      <c r="X46" s="26" t="n">
        <v>0</v>
      </c>
      <c r="Y46" s="26" t="n">
        <v>0.819149</v>
      </c>
      <c r="Z46" s="26" t="n">
        <v>0.5</v>
      </c>
      <c r="AA46" s="26" t="n">
        <v>0</v>
      </c>
      <c r="AB46" s="20" t="n">
        <v>46</v>
      </c>
      <c r="AC46" s="20"/>
      <c r="AD46" s="10"/>
      <c r="AE46" s="24" t="s">
        <v>5723</v>
      </c>
      <c r="AF46" s="24" t="n">
        <v>121</v>
      </c>
      <c r="AG46" s="24" t="n">
        <v>113</v>
      </c>
      <c r="AH46" s="24" t="n">
        <v>1062</v>
      </c>
      <c r="AI46" s="24" t="n">
        <v>1177</v>
      </c>
      <c r="AJ46" s="24" t="n">
        <v>-18000</v>
      </c>
      <c r="AK46" s="24" t="s">
        <v>5724</v>
      </c>
      <c r="AL46" s="24" t="s">
        <v>5725</v>
      </c>
      <c r="AM46" s="24"/>
      <c r="AN46" s="24" t="s">
        <v>5388</v>
      </c>
      <c r="AO46" s="22" t="n">
        <v>39641.5869560185</v>
      </c>
      <c r="AP46" s="23" t="s">
        <v>5726</v>
      </c>
      <c r="AQ46" s="24" t="inlineStr">
        <f aca="false">FALSE()</f>
        <is>
          <t/>
        </is>
      </c>
      <c r="AR46" s="24" t="inlineStr">
        <f aca="false">FALSE()</f>
        <is>
          <t/>
        </is>
      </c>
      <c r="AS46" s="24" t="n">
        <f aca="false">TRUE()</f>
        <v>1</v>
      </c>
      <c r="AT46" s="24" t="s">
        <v>75</v>
      </c>
      <c r="AU46" s="24" t="n">
        <v>24</v>
      </c>
      <c r="AV46" s="23" t="s">
        <v>5390</v>
      </c>
      <c r="AW46" s="24" t="inlineStr">
        <f aca="false">FALSE()</f>
        <is>
          <t/>
        </is>
      </c>
      <c r="AX46" s="24" t="s">
        <v>5329</v>
      </c>
      <c r="AY46" s="23" t="s">
        <v>5727</v>
      </c>
      <c r="AZ46" s="24" t="s">
        <v>174</v>
      </c>
      <c r="BA46" s="24" t="e">
        <f aca="false">REPLACE(INDEX(GroupVertices[group], MATCH(Vertices[[#this row],[vertex]],GroupVertices[vertex],0)),1,1,"")</f>
        <v>#VALUE!</v>
      </c>
      <c r="BB46" s="25"/>
      <c r="BC46" s="25"/>
      <c r="BD46" s="25"/>
      <c r="BE46" s="25"/>
      <c r="BF46" s="25" t="s">
        <v>298</v>
      </c>
      <c r="BG46" s="25" t="s">
        <v>298</v>
      </c>
      <c r="BH46" s="25" t="s">
        <v>5728</v>
      </c>
      <c r="BI46" s="25" t="s">
        <v>5728</v>
      </c>
      <c r="BJ46" s="25" t="s">
        <v>5729</v>
      </c>
      <c r="BK46" s="25" t="s">
        <v>5729</v>
      </c>
      <c r="BL46" s="25" t="n">
        <v>0</v>
      </c>
      <c r="BM46" s="26" t="n">
        <v>0</v>
      </c>
      <c r="BN46" s="25" t="n">
        <v>0</v>
      </c>
      <c r="BO46" s="26" t="n">
        <v>0</v>
      </c>
      <c r="BP46" s="25" t="n">
        <v>0</v>
      </c>
      <c r="BQ46" s="26" t="n">
        <v>0</v>
      </c>
      <c r="BR46" s="25" t="n">
        <v>16</v>
      </c>
      <c r="BS46" s="26" t="n">
        <v>100</v>
      </c>
      <c r="BT46" s="25" t="n">
        <v>16</v>
      </c>
      <c r="BU46" s="3"/>
      <c r="BV46" s="2"/>
      <c r="BW46" s="2"/>
      <c r="BX46" s="2"/>
      <c r="BY46" s="2"/>
    </row>
    <row r="47" customFormat="false" ht="41.45" hidden="false" customHeight="true" outlineLevel="0" collapsed="false">
      <c r="A47" s="15" t="s">
        <v>296</v>
      </c>
      <c r="C47" s="16"/>
      <c r="D47" s="16" t="s">
        <v>5324</v>
      </c>
      <c r="E47" s="17" t="n">
        <v>173.6119784763</v>
      </c>
      <c r="F47" s="18" t="n">
        <v>99.9887041380369</v>
      </c>
      <c r="G47" s="50" t="s">
        <v>5730</v>
      </c>
      <c r="H47" s="16"/>
      <c r="I47" s="6" t="s">
        <v>296</v>
      </c>
      <c r="J47" s="7"/>
      <c r="K47" s="7"/>
      <c r="L47" s="51" t="s">
        <v>5731</v>
      </c>
      <c r="M47" s="52" t="n">
        <v>4.76453426357474</v>
      </c>
      <c r="N47" s="53" t="n">
        <v>6027.98681640625</v>
      </c>
      <c r="O47" s="53" t="n">
        <v>2164.48950195312</v>
      </c>
      <c r="P47" s="54"/>
      <c r="Q47" s="55"/>
      <c r="R47" s="55"/>
      <c r="S47" s="56"/>
      <c r="T47" s="25" t="n">
        <v>3</v>
      </c>
      <c r="U47" s="25" t="n">
        <v>0</v>
      </c>
      <c r="V47" s="26" t="n">
        <v>1</v>
      </c>
      <c r="W47" s="26" t="n">
        <v>0.333333</v>
      </c>
      <c r="X47" s="26" t="n">
        <v>0</v>
      </c>
      <c r="Y47" s="26" t="n">
        <v>1.18085</v>
      </c>
      <c r="Z47" s="26" t="n">
        <v>0.333333333333333</v>
      </c>
      <c r="AA47" s="26" t="n">
        <v>0</v>
      </c>
      <c r="AB47" s="20" t="n">
        <v>47</v>
      </c>
      <c r="AC47" s="20"/>
      <c r="AD47" s="10"/>
      <c r="AE47" s="24" t="s">
        <v>5732</v>
      </c>
      <c r="AF47" s="24" t="n">
        <v>1648</v>
      </c>
      <c r="AG47" s="24" t="n">
        <v>24410</v>
      </c>
      <c r="AH47" s="24" t="n">
        <v>13920</v>
      </c>
      <c r="AI47" s="24" t="n">
        <v>16710</v>
      </c>
      <c r="AJ47" s="24" t="n">
        <v>-18000</v>
      </c>
      <c r="AK47" s="24" t="s">
        <v>5733</v>
      </c>
      <c r="AL47" s="24" t="s">
        <v>5734</v>
      </c>
      <c r="AM47" s="23" t="s">
        <v>5735</v>
      </c>
      <c r="AN47" s="24" t="s">
        <v>5388</v>
      </c>
      <c r="AO47" s="22" t="n">
        <v>40057.8903587963</v>
      </c>
      <c r="AP47" s="23" t="s">
        <v>5736</v>
      </c>
      <c r="AQ47" s="24" t="inlineStr">
        <f aca="false">FALSE()</f>
        <is>
          <t/>
        </is>
      </c>
      <c r="AR47" s="24" t="inlineStr">
        <f aca="false">FALSE()</f>
        <is>
          <t/>
        </is>
      </c>
      <c r="AS47" s="24" t="inlineStr">
        <f aca="false">TRUE()</f>
        <is>
          <t/>
        </is>
      </c>
      <c r="AT47" s="24" t="s">
        <v>75</v>
      </c>
      <c r="AU47" s="24" t="n">
        <v>617</v>
      </c>
      <c r="AV47" s="23" t="s">
        <v>5737</v>
      </c>
      <c r="AW47" s="24" t="inlineStr">
        <f aca="false">FALSE()</f>
        <is>
          <t/>
        </is>
      </c>
      <c r="AX47" s="24" t="s">
        <v>5329</v>
      </c>
      <c r="AY47" s="23" t="s">
        <v>5738</v>
      </c>
      <c r="AZ47" s="24" t="s">
        <v>68</v>
      </c>
      <c r="BA47" s="24" t="e">
        <f aca="false">REPLACE(INDEX(GroupVertices[group], MATCH(Vertices[[#this row],[vertex]],GroupVertices[vertex],0)),1,1,"")</f>
        <v>#VALUE!</v>
      </c>
      <c r="BB47" s="25"/>
      <c r="BC47" s="25"/>
      <c r="BD47" s="25"/>
      <c r="BE47" s="25"/>
      <c r="BF47" s="25"/>
      <c r="BG47" s="25"/>
      <c r="BH47" s="25"/>
      <c r="BI47" s="25"/>
      <c r="BJ47" s="25"/>
      <c r="BK47" s="25"/>
      <c r="BL47" s="25"/>
      <c r="BM47" s="26"/>
      <c r="BN47" s="25"/>
      <c r="BO47" s="26"/>
      <c r="BP47" s="25"/>
      <c r="BQ47" s="26"/>
      <c r="BR47" s="25"/>
      <c r="BS47" s="26"/>
      <c r="BT47" s="25"/>
      <c r="BU47" s="3"/>
      <c r="BV47" s="2"/>
      <c r="BW47" s="2"/>
      <c r="BX47" s="2"/>
      <c r="BY47" s="2"/>
    </row>
    <row r="48" customFormat="false" ht="41.45" hidden="false" customHeight="true" outlineLevel="0" collapsed="false">
      <c r="A48" s="15" t="s">
        <v>302</v>
      </c>
      <c r="C48" s="16"/>
      <c r="D48" s="16" t="s">
        <v>5324</v>
      </c>
      <c r="E48" s="17" t="n">
        <v>162.072307280967</v>
      </c>
      <c r="F48" s="18" t="n">
        <v>99.9999296611627</v>
      </c>
      <c r="G48" s="50" t="s">
        <v>5739</v>
      </c>
      <c r="H48" s="16"/>
      <c r="I48" s="6" t="s">
        <v>302</v>
      </c>
      <c r="J48" s="7"/>
      <c r="K48" s="7"/>
      <c r="L48" s="51" t="s">
        <v>5740</v>
      </c>
      <c r="M48" s="52" t="n">
        <v>1.02344158984283</v>
      </c>
      <c r="N48" s="53" t="n">
        <v>6191.71337890625</v>
      </c>
      <c r="O48" s="53" t="n">
        <v>2446.81420898437</v>
      </c>
      <c r="P48" s="54"/>
      <c r="Q48" s="55"/>
      <c r="R48" s="55"/>
      <c r="S48" s="56"/>
      <c r="T48" s="25" t="n">
        <v>2</v>
      </c>
      <c r="U48" s="25" t="n">
        <v>1</v>
      </c>
      <c r="V48" s="26" t="n">
        <v>1</v>
      </c>
      <c r="W48" s="26" t="n">
        <v>0.333333</v>
      </c>
      <c r="X48" s="26" t="n">
        <v>0</v>
      </c>
      <c r="Y48" s="26" t="n">
        <v>1.18085</v>
      </c>
      <c r="Z48" s="26" t="n">
        <v>0.333333333333333</v>
      </c>
      <c r="AA48" s="26" t="n">
        <v>0</v>
      </c>
      <c r="AB48" s="20" t="n">
        <v>48</v>
      </c>
      <c r="AC48" s="20"/>
      <c r="AD48" s="10"/>
      <c r="AE48" s="24" t="s">
        <v>5741</v>
      </c>
      <c r="AF48" s="24" t="n">
        <v>124</v>
      </c>
      <c r="AG48" s="24" t="n">
        <v>152</v>
      </c>
      <c r="AH48" s="24" t="n">
        <v>558</v>
      </c>
      <c r="AI48" s="24" t="n">
        <v>491</v>
      </c>
      <c r="AJ48" s="24"/>
      <c r="AK48" s="24" t="s">
        <v>5742</v>
      </c>
      <c r="AL48" s="24" t="s">
        <v>5743</v>
      </c>
      <c r="AM48" s="24"/>
      <c r="AN48" s="24"/>
      <c r="AO48" s="22" t="n">
        <v>41894.7373611111</v>
      </c>
      <c r="AP48" s="23" t="s">
        <v>5744</v>
      </c>
      <c r="AQ48" s="24" t="n">
        <f aca="false">TRUE()</f>
        <v>1</v>
      </c>
      <c r="AR48" s="24" t="inlineStr">
        <f aca="false">FALSE()</f>
        <is>
          <t/>
        </is>
      </c>
      <c r="AS48" s="24" t="inlineStr">
        <f aca="false">TRUE()</f>
        <is>
          <t/>
        </is>
      </c>
      <c r="AT48" s="24" t="s">
        <v>75</v>
      </c>
      <c r="AU48" s="24" t="n">
        <v>12</v>
      </c>
      <c r="AV48" s="23" t="s">
        <v>5390</v>
      </c>
      <c r="AW48" s="24" t="inlineStr">
        <f aca="false">FALSE()</f>
        <is>
          <t/>
        </is>
      </c>
      <c r="AX48" s="24" t="s">
        <v>5329</v>
      </c>
      <c r="AY48" s="23" t="s">
        <v>5745</v>
      </c>
      <c r="AZ48" s="24" t="s">
        <v>174</v>
      </c>
      <c r="BA48" s="24" t="e">
        <f aca="false">REPLACE(INDEX(GroupVertices[group], MATCH(Vertices[[#this row],[vertex]],GroupVertices[vertex],0)),1,1,"")</f>
        <v>#VALUE!</v>
      </c>
      <c r="BB48" s="25" t="s">
        <v>343</v>
      </c>
      <c r="BC48" s="25" t="s">
        <v>343</v>
      </c>
      <c r="BD48" s="25" t="s">
        <v>130</v>
      </c>
      <c r="BE48" s="25" t="s">
        <v>130</v>
      </c>
      <c r="BF48" s="25" t="s">
        <v>298</v>
      </c>
      <c r="BG48" s="25" t="s">
        <v>298</v>
      </c>
      <c r="BH48" s="25" t="s">
        <v>5746</v>
      </c>
      <c r="BI48" s="25" t="s">
        <v>5746</v>
      </c>
      <c r="BJ48" s="25" t="s">
        <v>5747</v>
      </c>
      <c r="BK48" s="25" t="s">
        <v>5747</v>
      </c>
      <c r="BL48" s="25" t="n">
        <v>0</v>
      </c>
      <c r="BM48" s="26" t="n">
        <v>0</v>
      </c>
      <c r="BN48" s="25" t="n">
        <v>0</v>
      </c>
      <c r="BO48" s="26" t="n">
        <v>0</v>
      </c>
      <c r="BP48" s="25" t="n">
        <v>0</v>
      </c>
      <c r="BQ48" s="26" t="n">
        <v>0</v>
      </c>
      <c r="BR48" s="25" t="n">
        <v>14</v>
      </c>
      <c r="BS48" s="26" t="n">
        <v>100</v>
      </c>
      <c r="BT48" s="25" t="n">
        <v>14</v>
      </c>
      <c r="BU48" s="3"/>
      <c r="BV48" s="2"/>
      <c r="BW48" s="2"/>
      <c r="BX48" s="2"/>
      <c r="BY48" s="2"/>
    </row>
    <row r="49" customFormat="false" ht="41.45" hidden="false" customHeight="true" outlineLevel="0" collapsed="false">
      <c r="A49" s="15" t="s">
        <v>303</v>
      </c>
      <c r="C49" s="16"/>
      <c r="D49" s="16" t="s">
        <v>5324</v>
      </c>
      <c r="E49" s="17" t="n">
        <v>166.660013975987</v>
      </c>
      <c r="F49" s="18" t="n">
        <v>99.9954668470385</v>
      </c>
      <c r="G49" s="50" t="s">
        <v>5748</v>
      </c>
      <c r="H49" s="16"/>
      <c r="I49" s="6" t="s">
        <v>303</v>
      </c>
      <c r="J49" s="7"/>
      <c r="K49" s="7"/>
      <c r="L49" s="51" t="s">
        <v>5749</v>
      </c>
      <c r="M49" s="52" t="n">
        <v>2.51074877697575</v>
      </c>
      <c r="N49" s="53" t="n">
        <v>5456.2861328125</v>
      </c>
      <c r="O49" s="53" t="n">
        <v>976.372924804688</v>
      </c>
      <c r="P49" s="54"/>
      <c r="Q49" s="55"/>
      <c r="R49" s="55"/>
      <c r="S49" s="56"/>
      <c r="T49" s="25" t="n">
        <v>0</v>
      </c>
      <c r="U49" s="25" t="n">
        <v>1</v>
      </c>
      <c r="V49" s="26" t="n">
        <v>0</v>
      </c>
      <c r="W49" s="26" t="n">
        <v>0.111111</v>
      </c>
      <c r="X49" s="26" t="n">
        <v>0</v>
      </c>
      <c r="Y49" s="26" t="n">
        <v>0.534883</v>
      </c>
      <c r="Z49" s="26" t="n">
        <v>0</v>
      </c>
      <c r="AA49" s="26" t="n">
        <v>0</v>
      </c>
      <c r="AB49" s="20" t="n">
        <v>49</v>
      </c>
      <c r="AC49" s="20"/>
      <c r="AD49" s="10"/>
      <c r="AE49" s="24" t="s">
        <v>5750</v>
      </c>
      <c r="AF49" s="24" t="n">
        <v>1722</v>
      </c>
      <c r="AG49" s="24" t="n">
        <v>9796</v>
      </c>
      <c r="AH49" s="24" t="n">
        <v>4836</v>
      </c>
      <c r="AI49" s="24" t="n">
        <v>7627</v>
      </c>
      <c r="AJ49" s="24" t="n">
        <v>-18000</v>
      </c>
      <c r="AK49" s="24" t="s">
        <v>5751</v>
      </c>
      <c r="AL49" s="24" t="s">
        <v>5752</v>
      </c>
      <c r="AM49" s="23" t="s">
        <v>5753</v>
      </c>
      <c r="AN49" s="24" t="s">
        <v>5388</v>
      </c>
      <c r="AO49" s="22" t="n">
        <v>39762.2277546296</v>
      </c>
      <c r="AP49" s="23" t="s">
        <v>5754</v>
      </c>
      <c r="AQ49" s="24" t="n">
        <f aca="false">FALSE()</f>
        <v>0</v>
      </c>
      <c r="AR49" s="24" t="inlineStr">
        <f aca="false">FALSE()</f>
        <is>
          <t/>
        </is>
      </c>
      <c r="AS49" s="24" t="inlineStr">
        <f aca="false">TRUE()</f>
        <is>
          <t/>
        </is>
      </c>
      <c r="AT49" s="24" t="s">
        <v>75</v>
      </c>
      <c r="AU49" s="24" t="n">
        <v>284</v>
      </c>
      <c r="AV49" s="23" t="s">
        <v>5755</v>
      </c>
      <c r="AW49" s="24" t="inlineStr">
        <f aca="false">FALSE()</f>
        <is>
          <t/>
        </is>
      </c>
      <c r="AX49" s="24" t="s">
        <v>5329</v>
      </c>
      <c r="AY49" s="23" t="s">
        <v>5756</v>
      </c>
      <c r="AZ49" s="24" t="s">
        <v>174</v>
      </c>
      <c r="BA49" s="24" t="e">
        <f aca="false">REPLACE(INDEX(GroupVertices[group], MATCH(Vertices[[#this row],[vertex]],GroupVertices[vertex],0)),1,1,"")</f>
        <v>#VALUE!</v>
      </c>
      <c r="BB49" s="25" t="s">
        <v>306</v>
      </c>
      <c r="BC49" s="25" t="s">
        <v>306</v>
      </c>
      <c r="BD49" s="25" t="s">
        <v>130</v>
      </c>
      <c r="BE49" s="25" t="s">
        <v>130</v>
      </c>
      <c r="BF49" s="25"/>
      <c r="BG49" s="25"/>
      <c r="BH49" s="25" t="s">
        <v>5757</v>
      </c>
      <c r="BI49" s="25" t="s">
        <v>5757</v>
      </c>
      <c r="BJ49" s="25" t="s">
        <v>5758</v>
      </c>
      <c r="BK49" s="25" t="s">
        <v>5758</v>
      </c>
      <c r="BL49" s="25" t="n">
        <v>1</v>
      </c>
      <c r="BM49" s="26" t="n">
        <v>6.66666666666667</v>
      </c>
      <c r="BN49" s="25" t="n">
        <v>0</v>
      </c>
      <c r="BO49" s="26" t="n">
        <v>0</v>
      </c>
      <c r="BP49" s="25" t="n">
        <v>0</v>
      </c>
      <c r="BQ49" s="26" t="n">
        <v>0</v>
      </c>
      <c r="BR49" s="25" t="n">
        <v>14</v>
      </c>
      <c r="BS49" s="26" t="n">
        <v>93.3333333333333</v>
      </c>
      <c r="BT49" s="25" t="n">
        <v>15</v>
      </c>
      <c r="BU49" s="3"/>
      <c r="BV49" s="2"/>
      <c r="BW49" s="2"/>
      <c r="BX49" s="2"/>
      <c r="BY49" s="2"/>
    </row>
    <row r="50" customFormat="false" ht="41.45" hidden="false" customHeight="true" outlineLevel="0" collapsed="false">
      <c r="A50" s="15" t="s">
        <v>304</v>
      </c>
      <c r="C50" s="16"/>
      <c r="D50" s="16" t="s">
        <v>5324</v>
      </c>
      <c r="E50" s="17" t="n">
        <v>162.270676597829</v>
      </c>
      <c r="F50" s="18" t="n">
        <v>99.9997366921157</v>
      </c>
      <c r="G50" s="50" t="s">
        <v>5759</v>
      </c>
      <c r="H50" s="16"/>
      <c r="I50" s="6" t="s">
        <v>304</v>
      </c>
      <c r="J50" s="7"/>
      <c r="K50" s="7"/>
      <c r="L50" s="51" t="s">
        <v>5760</v>
      </c>
      <c r="M50" s="52" t="n">
        <v>1.08775174092479</v>
      </c>
      <c r="N50" s="53" t="n">
        <v>5499.19775390625</v>
      </c>
      <c r="O50" s="53" t="n">
        <v>767.091369628906</v>
      </c>
      <c r="P50" s="54"/>
      <c r="Q50" s="55"/>
      <c r="R50" s="55"/>
      <c r="S50" s="56"/>
      <c r="T50" s="25" t="n">
        <v>2</v>
      </c>
      <c r="U50" s="25" t="n">
        <v>2</v>
      </c>
      <c r="V50" s="26" t="n">
        <v>6</v>
      </c>
      <c r="W50" s="26" t="n">
        <v>0.166667</v>
      </c>
      <c r="X50" s="26" t="n">
        <v>0</v>
      </c>
      <c r="Y50" s="26" t="n">
        <v>1.358409</v>
      </c>
      <c r="Z50" s="26" t="n">
        <v>0</v>
      </c>
      <c r="AA50" s="26" t="n">
        <v>0</v>
      </c>
      <c r="AB50" s="20" t="n">
        <v>50</v>
      </c>
      <c r="AC50" s="20"/>
      <c r="AD50" s="10"/>
      <c r="AE50" s="24" t="s">
        <v>5761</v>
      </c>
      <c r="AF50" s="24" t="n">
        <v>1259</v>
      </c>
      <c r="AG50" s="24" t="n">
        <v>569</v>
      </c>
      <c r="AH50" s="24" t="n">
        <v>3706</v>
      </c>
      <c r="AI50" s="24" t="n">
        <v>1090</v>
      </c>
      <c r="AJ50" s="24" t="n">
        <v>-18000</v>
      </c>
      <c r="AK50" s="24" t="s">
        <v>5762</v>
      </c>
      <c r="AL50" s="24" t="s">
        <v>5763</v>
      </c>
      <c r="AM50" s="23" t="s">
        <v>5764</v>
      </c>
      <c r="AN50" s="24" t="s">
        <v>5388</v>
      </c>
      <c r="AO50" s="22" t="n">
        <v>40799.7073726852</v>
      </c>
      <c r="AP50" s="23" t="s">
        <v>5765</v>
      </c>
      <c r="AQ50" s="24" t="inlineStr">
        <f aca="false">FALSE()</f>
        <is>
          <t/>
        </is>
      </c>
      <c r="AR50" s="24" t="inlineStr">
        <f aca="false">FALSE()</f>
        <is>
          <t/>
        </is>
      </c>
      <c r="AS50" s="24" t="n">
        <f aca="false">FALSE()</f>
        <v>0</v>
      </c>
      <c r="AT50" s="24" t="s">
        <v>75</v>
      </c>
      <c r="AU50" s="24" t="n">
        <v>57</v>
      </c>
      <c r="AV50" s="23" t="s">
        <v>5766</v>
      </c>
      <c r="AW50" s="24" t="inlineStr">
        <f aca="false">FALSE()</f>
        <is>
          <t/>
        </is>
      </c>
      <c r="AX50" s="24" t="s">
        <v>5329</v>
      </c>
      <c r="AY50" s="23" t="s">
        <v>5767</v>
      </c>
      <c r="AZ50" s="24" t="s">
        <v>174</v>
      </c>
      <c r="BA50" s="24" t="e">
        <f aca="false">REPLACE(INDEX(GroupVertices[group], MATCH(Vertices[[#this row],[vertex]],GroupVertices[vertex],0)),1,1,"")</f>
        <v>#VALUE!</v>
      </c>
      <c r="BB50" s="25" t="s">
        <v>5768</v>
      </c>
      <c r="BC50" s="25" t="s">
        <v>5768</v>
      </c>
      <c r="BD50" s="25" t="s">
        <v>5769</v>
      </c>
      <c r="BE50" s="25" t="s">
        <v>5769</v>
      </c>
      <c r="BF50" s="25"/>
      <c r="BG50" s="25"/>
      <c r="BH50" s="25" t="s">
        <v>5770</v>
      </c>
      <c r="BI50" s="25" t="s">
        <v>5771</v>
      </c>
      <c r="BJ50" s="25" t="s">
        <v>5772</v>
      </c>
      <c r="BK50" s="25" t="s">
        <v>5772</v>
      </c>
      <c r="BL50" s="25" t="n">
        <v>1</v>
      </c>
      <c r="BM50" s="26" t="n">
        <v>4.34782608695652</v>
      </c>
      <c r="BN50" s="25" t="n">
        <v>0</v>
      </c>
      <c r="BO50" s="26" t="n">
        <v>0</v>
      </c>
      <c r="BP50" s="25" t="n">
        <v>0</v>
      </c>
      <c r="BQ50" s="26" t="n">
        <v>0</v>
      </c>
      <c r="BR50" s="25" t="n">
        <v>22</v>
      </c>
      <c r="BS50" s="26" t="n">
        <v>95.6521739130435</v>
      </c>
      <c r="BT50" s="25" t="n">
        <v>23</v>
      </c>
      <c r="BU50" s="3"/>
      <c r="BV50" s="2"/>
      <c r="BW50" s="2"/>
      <c r="BX50" s="2"/>
      <c r="BY50" s="2"/>
    </row>
    <row r="51" customFormat="false" ht="41.45" hidden="false" customHeight="true" outlineLevel="0" collapsed="false">
      <c r="A51" s="15" t="s">
        <v>310</v>
      </c>
      <c r="C51" s="16"/>
      <c r="D51" s="16" t="s">
        <v>5324</v>
      </c>
      <c r="E51" s="17" t="n">
        <v>162.117975037367</v>
      </c>
      <c r="F51" s="18" t="n">
        <v>99.9998852366339</v>
      </c>
      <c r="G51" s="50" t="s">
        <v>5773</v>
      </c>
      <c r="H51" s="16"/>
      <c r="I51" s="6" t="s">
        <v>310</v>
      </c>
      <c r="J51" s="7"/>
      <c r="K51" s="7"/>
      <c r="L51" s="51" t="s">
        <v>5774</v>
      </c>
      <c r="M51" s="52" t="n">
        <v>1.0382468044804</v>
      </c>
      <c r="N51" s="53" t="n">
        <v>7582.087890625</v>
      </c>
      <c r="O51" s="53" t="n">
        <v>2193.89819335937</v>
      </c>
      <c r="P51" s="54"/>
      <c r="Q51" s="55"/>
      <c r="R51" s="55"/>
      <c r="S51" s="56"/>
      <c r="T51" s="25" t="n">
        <v>2</v>
      </c>
      <c r="U51" s="25" t="n">
        <v>1</v>
      </c>
      <c r="V51" s="26" t="n">
        <v>0</v>
      </c>
      <c r="W51" s="26" t="n">
        <v>1</v>
      </c>
      <c r="X51" s="26" t="n">
        <v>0</v>
      </c>
      <c r="Y51" s="26" t="n">
        <v>1.298245</v>
      </c>
      <c r="Z51" s="26" t="n">
        <v>0</v>
      </c>
      <c r="AA51" s="26" t="n">
        <v>0</v>
      </c>
      <c r="AB51" s="20" t="n">
        <v>51</v>
      </c>
      <c r="AC51" s="20"/>
      <c r="AD51" s="10"/>
      <c r="AE51" s="24" t="s">
        <v>5775</v>
      </c>
      <c r="AF51" s="24" t="n">
        <v>262</v>
      </c>
      <c r="AG51" s="24" t="n">
        <v>248</v>
      </c>
      <c r="AH51" s="24" t="n">
        <v>3254</v>
      </c>
      <c r="AI51" s="24" t="n">
        <v>2602</v>
      </c>
      <c r="AJ51" s="24" t="n">
        <v>-21600</v>
      </c>
      <c r="AK51" s="24"/>
      <c r="AL51" s="24"/>
      <c r="AM51" s="24"/>
      <c r="AN51" s="24" t="s">
        <v>5776</v>
      </c>
      <c r="AO51" s="22" t="n">
        <v>41566.6908449074</v>
      </c>
      <c r="AP51" s="23" t="s">
        <v>5777</v>
      </c>
      <c r="AQ51" s="24" t="inlineStr">
        <f aca="false">FALSE()</f>
        <is>
          <t/>
        </is>
      </c>
      <c r="AR51" s="24" t="inlineStr">
        <f aca="false">FALSE()</f>
        <is>
          <t/>
        </is>
      </c>
      <c r="AS51" s="24" t="inlineStr">
        <f aca="false">FALSE()</f>
        <is>
          <t/>
        </is>
      </c>
      <c r="AT51" s="24" t="s">
        <v>75</v>
      </c>
      <c r="AU51" s="24" t="n">
        <v>4</v>
      </c>
      <c r="AV51" s="23" t="s">
        <v>5390</v>
      </c>
      <c r="AW51" s="24" t="inlineStr">
        <f aca="false">FALSE()</f>
        <is>
          <t/>
        </is>
      </c>
      <c r="AX51" s="24" t="s">
        <v>5329</v>
      </c>
      <c r="AY51" s="23" t="s">
        <v>5778</v>
      </c>
      <c r="AZ51" s="24" t="s">
        <v>174</v>
      </c>
      <c r="BA51" s="24" t="e">
        <f aca="false">REPLACE(INDEX(GroupVertices[group], MATCH(Vertices[[#this row],[vertex]],GroupVertices[vertex],0)),1,1,"")</f>
        <v>#VALUE!</v>
      </c>
      <c r="BB51" s="25" t="s">
        <v>312</v>
      </c>
      <c r="BC51" s="25" t="s">
        <v>312</v>
      </c>
      <c r="BD51" s="25" t="s">
        <v>130</v>
      </c>
      <c r="BE51" s="25" t="s">
        <v>130</v>
      </c>
      <c r="BF51" s="25"/>
      <c r="BG51" s="25"/>
      <c r="BH51" s="25" t="s">
        <v>5779</v>
      </c>
      <c r="BI51" s="25" t="s">
        <v>5779</v>
      </c>
      <c r="BJ51" s="25" t="s">
        <v>5780</v>
      </c>
      <c r="BK51" s="25" t="s">
        <v>5780</v>
      </c>
      <c r="BL51" s="25" t="n">
        <v>1</v>
      </c>
      <c r="BM51" s="26" t="n">
        <v>5.55555555555556</v>
      </c>
      <c r="BN51" s="25" t="n">
        <v>2</v>
      </c>
      <c r="BO51" s="26" t="n">
        <v>11.1111111111111</v>
      </c>
      <c r="BP51" s="25" t="n">
        <v>0</v>
      </c>
      <c r="BQ51" s="26" t="n">
        <v>0</v>
      </c>
      <c r="BR51" s="25" t="n">
        <v>15</v>
      </c>
      <c r="BS51" s="26" t="n">
        <v>83.3333333333333</v>
      </c>
      <c r="BT51" s="25" t="n">
        <v>18</v>
      </c>
      <c r="BU51" s="3"/>
      <c r="BV51" s="2"/>
      <c r="BW51" s="2"/>
      <c r="BX51" s="2"/>
      <c r="BY51" s="2"/>
    </row>
    <row r="52" customFormat="false" ht="41.45" hidden="false" customHeight="true" outlineLevel="0" collapsed="false">
      <c r="A52" s="15" t="s">
        <v>315</v>
      </c>
      <c r="C52" s="16"/>
      <c r="D52" s="16" t="s">
        <v>5324</v>
      </c>
      <c r="E52" s="17" t="n">
        <v>162.146993090913</v>
      </c>
      <c r="F52" s="18" t="n">
        <v>99.9998570085479</v>
      </c>
      <c r="G52" s="50" t="s">
        <v>5781</v>
      </c>
      <c r="H52" s="16"/>
      <c r="I52" s="6" t="s">
        <v>315</v>
      </c>
      <c r="J52" s="7"/>
      <c r="K52" s="7"/>
      <c r="L52" s="51" t="s">
        <v>5782</v>
      </c>
      <c r="M52" s="52" t="n">
        <v>1.04765428461469</v>
      </c>
      <c r="N52" s="53" t="n">
        <v>7582.087890625</v>
      </c>
      <c r="O52" s="53" t="n">
        <v>2088.0263671875</v>
      </c>
      <c r="P52" s="54"/>
      <c r="Q52" s="55"/>
      <c r="R52" s="55"/>
      <c r="S52" s="56"/>
      <c r="T52" s="25" t="n">
        <v>0</v>
      </c>
      <c r="U52" s="25" t="n">
        <v>1</v>
      </c>
      <c r="V52" s="26" t="n">
        <v>0</v>
      </c>
      <c r="W52" s="26" t="n">
        <v>1</v>
      </c>
      <c r="X52" s="26" t="n">
        <v>0</v>
      </c>
      <c r="Y52" s="26" t="n">
        <v>0.701754</v>
      </c>
      <c r="Z52" s="26" t="n">
        <v>0</v>
      </c>
      <c r="AA52" s="26" t="n">
        <v>0</v>
      </c>
      <c r="AB52" s="20" t="n">
        <v>52</v>
      </c>
      <c r="AC52" s="20"/>
      <c r="AD52" s="10"/>
      <c r="AE52" s="24" t="s">
        <v>5783</v>
      </c>
      <c r="AF52" s="24" t="n">
        <v>487</v>
      </c>
      <c r="AG52" s="24" t="n">
        <v>309</v>
      </c>
      <c r="AH52" s="24" t="n">
        <v>2251</v>
      </c>
      <c r="AI52" s="24" t="n">
        <v>1796</v>
      </c>
      <c r="AJ52" s="24" t="n">
        <v>-18000</v>
      </c>
      <c r="AK52" s="24" t="s">
        <v>5784</v>
      </c>
      <c r="AL52" s="24" t="s">
        <v>5785</v>
      </c>
      <c r="AM52" s="23" t="s">
        <v>5786</v>
      </c>
      <c r="AN52" s="24" t="s">
        <v>5388</v>
      </c>
      <c r="AO52" s="22" t="n">
        <v>41074.1525925926</v>
      </c>
      <c r="AP52" s="23" t="s">
        <v>5787</v>
      </c>
      <c r="AQ52" s="24" t="inlineStr">
        <f aca="false">FALSE()</f>
        <is>
          <t/>
        </is>
      </c>
      <c r="AR52" s="24" t="inlineStr">
        <f aca="false">FALSE()</f>
        <is>
          <t/>
        </is>
      </c>
      <c r="AS52" s="24" t="n">
        <f aca="false">TRUE()</f>
        <v>1</v>
      </c>
      <c r="AT52" s="24" t="s">
        <v>75</v>
      </c>
      <c r="AU52" s="24" t="n">
        <v>1</v>
      </c>
      <c r="AV52" s="23" t="s">
        <v>5390</v>
      </c>
      <c r="AW52" s="24" t="inlineStr">
        <f aca="false">FALSE()</f>
        <is>
          <t/>
        </is>
      </c>
      <c r="AX52" s="24" t="s">
        <v>5329</v>
      </c>
      <c r="AY52" s="23" t="s">
        <v>5788</v>
      </c>
      <c r="AZ52" s="24" t="s">
        <v>174</v>
      </c>
      <c r="BA52" s="24" t="e">
        <f aca="false">REPLACE(INDEX(GroupVertices[group], MATCH(Vertices[[#this row],[vertex]],GroupVertices[vertex],0)),1,1,"")</f>
        <v>#VALUE!</v>
      </c>
      <c r="BB52" s="25"/>
      <c r="BC52" s="25"/>
      <c r="BD52" s="25"/>
      <c r="BE52" s="25"/>
      <c r="BF52" s="25"/>
      <c r="BG52" s="25"/>
      <c r="BH52" s="25" t="s">
        <v>5789</v>
      </c>
      <c r="BI52" s="25" t="s">
        <v>5789</v>
      </c>
      <c r="BJ52" s="25" t="s">
        <v>5790</v>
      </c>
      <c r="BK52" s="25" t="s">
        <v>5790</v>
      </c>
      <c r="BL52" s="25" t="n">
        <v>1</v>
      </c>
      <c r="BM52" s="26" t="n">
        <v>4.76190476190476</v>
      </c>
      <c r="BN52" s="25" t="n">
        <v>2</v>
      </c>
      <c r="BO52" s="26" t="n">
        <v>9.52380952380952</v>
      </c>
      <c r="BP52" s="25" t="n">
        <v>0</v>
      </c>
      <c r="BQ52" s="26" t="n">
        <v>0</v>
      </c>
      <c r="BR52" s="25" t="n">
        <v>18</v>
      </c>
      <c r="BS52" s="26" t="n">
        <v>85.7142857142857</v>
      </c>
      <c r="BT52" s="25" t="n">
        <v>21</v>
      </c>
      <c r="BU52" s="3"/>
      <c r="BV52" s="2"/>
      <c r="BW52" s="2"/>
      <c r="BX52" s="2"/>
      <c r="BY52" s="2"/>
    </row>
    <row r="53" customFormat="false" ht="41.45" hidden="false" customHeight="true" outlineLevel="0" collapsed="false">
      <c r="A53" s="15" t="s">
        <v>319</v>
      </c>
      <c r="C53" s="16"/>
      <c r="D53" s="16" t="s">
        <v>5324</v>
      </c>
      <c r="E53" s="17" t="n">
        <v>162.018076820242</v>
      </c>
      <c r="F53" s="18" t="n">
        <v>99.9999824152907</v>
      </c>
      <c r="G53" s="50" t="s">
        <v>5791</v>
      </c>
      <c r="H53" s="16"/>
      <c r="I53" s="6" t="s">
        <v>319</v>
      </c>
      <c r="J53" s="7"/>
      <c r="K53" s="7"/>
      <c r="L53" s="51" t="s">
        <v>5792</v>
      </c>
      <c r="M53" s="52" t="n">
        <v>1.00586039746071</v>
      </c>
      <c r="N53" s="53" t="n">
        <v>5117.67919921875</v>
      </c>
      <c r="O53" s="53" t="n">
        <v>5799.419921875</v>
      </c>
      <c r="P53" s="54"/>
      <c r="Q53" s="55"/>
      <c r="R53" s="55"/>
      <c r="S53" s="56"/>
      <c r="T53" s="25" t="n">
        <v>0</v>
      </c>
      <c r="U53" s="25" t="n">
        <v>2</v>
      </c>
      <c r="V53" s="26" t="n">
        <v>0</v>
      </c>
      <c r="W53" s="26" t="n">
        <v>0.1</v>
      </c>
      <c r="X53" s="26" t="n">
        <v>0</v>
      </c>
      <c r="Y53" s="26" t="n">
        <v>0.833085</v>
      </c>
      <c r="Z53" s="26" t="n">
        <v>0.5</v>
      </c>
      <c r="AA53" s="26" t="n">
        <v>0</v>
      </c>
      <c r="AB53" s="20" t="n">
        <v>53</v>
      </c>
      <c r="AC53" s="20"/>
      <c r="AD53" s="10"/>
      <c r="AE53" s="24" t="s">
        <v>5793</v>
      </c>
      <c r="AF53" s="24" t="n">
        <v>149</v>
      </c>
      <c r="AG53" s="24" t="n">
        <v>38</v>
      </c>
      <c r="AH53" s="24" t="n">
        <v>209</v>
      </c>
      <c r="AI53" s="24" t="n">
        <v>163</v>
      </c>
      <c r="AJ53" s="24" t="n">
        <v>0</v>
      </c>
      <c r="AK53" s="46" t="s">
        <v>5794</v>
      </c>
      <c r="AL53" s="24" t="s">
        <v>5795</v>
      </c>
      <c r="AM53" s="24"/>
      <c r="AN53" s="24" t="s">
        <v>5796</v>
      </c>
      <c r="AO53" s="22" t="n">
        <v>42531.881712963</v>
      </c>
      <c r="AP53" s="23" t="s">
        <v>5797</v>
      </c>
      <c r="AQ53" s="24" t="n">
        <f aca="false">TRUE()</f>
        <v>1</v>
      </c>
      <c r="AR53" s="24" t="inlineStr">
        <f aca="false">FALSE()</f>
        <is>
          <t/>
        </is>
      </c>
      <c r="AS53" s="24" t="n">
        <f aca="false">FALSE()</f>
        <v>0</v>
      </c>
      <c r="AT53" s="24" t="s">
        <v>3410</v>
      </c>
      <c r="AU53" s="24" t="n">
        <v>4</v>
      </c>
      <c r="AV53" s="24"/>
      <c r="AW53" s="24" t="inlineStr">
        <f aca="false">FALSE()</f>
        <is>
          <t/>
        </is>
      </c>
      <c r="AX53" s="24" t="s">
        <v>5329</v>
      </c>
      <c r="AY53" s="23" t="s">
        <v>5798</v>
      </c>
      <c r="AZ53" s="24" t="s">
        <v>174</v>
      </c>
      <c r="BA53" s="24" t="e">
        <f aca="false">REPLACE(INDEX(GroupVertices[group], MATCH(Vertices[[#this row],[vertex]],GroupVertices[vertex],0)),1,1,"")</f>
        <v>#VALUE!</v>
      </c>
      <c r="BB53" s="25"/>
      <c r="BC53" s="25"/>
      <c r="BD53" s="25"/>
      <c r="BE53" s="25"/>
      <c r="BF53" s="25"/>
      <c r="BG53" s="25"/>
      <c r="BH53" s="25" t="s">
        <v>5799</v>
      </c>
      <c r="BI53" s="25" t="s">
        <v>5799</v>
      </c>
      <c r="BJ53" s="25" t="s">
        <v>5800</v>
      </c>
      <c r="BK53" s="25" t="s">
        <v>5800</v>
      </c>
      <c r="BL53" s="25" t="n">
        <v>0</v>
      </c>
      <c r="BM53" s="26" t="n">
        <v>0</v>
      </c>
      <c r="BN53" s="25" t="n">
        <v>0</v>
      </c>
      <c r="BO53" s="26" t="n">
        <v>0</v>
      </c>
      <c r="BP53" s="25" t="n">
        <v>0</v>
      </c>
      <c r="BQ53" s="26" t="n">
        <v>0</v>
      </c>
      <c r="BR53" s="25" t="n">
        <v>21</v>
      </c>
      <c r="BS53" s="26" t="n">
        <v>100</v>
      </c>
      <c r="BT53" s="25" t="n">
        <v>21</v>
      </c>
      <c r="BU53" s="3"/>
      <c r="BV53" s="2"/>
      <c r="BW53" s="2"/>
      <c r="BX53" s="2"/>
      <c r="BY53" s="2"/>
    </row>
    <row r="54" customFormat="false" ht="41.45" hidden="false" customHeight="true" outlineLevel="0" collapsed="false">
      <c r="A54" s="15" t="s">
        <v>320</v>
      </c>
      <c r="C54" s="16"/>
      <c r="D54" s="16" t="s">
        <v>5324</v>
      </c>
      <c r="E54" s="17" t="n">
        <v>162.356303641079</v>
      </c>
      <c r="F54" s="18" t="n">
        <v>99.9996533961241</v>
      </c>
      <c r="G54" s="50" t="s">
        <v>5801</v>
      </c>
      <c r="H54" s="16"/>
      <c r="I54" s="6" t="s">
        <v>320</v>
      </c>
      <c r="J54" s="7"/>
      <c r="K54" s="7"/>
      <c r="L54" s="51" t="s">
        <v>5802</v>
      </c>
      <c r="M54" s="52" t="n">
        <v>1.11551151837024</v>
      </c>
      <c r="N54" s="53" t="n">
        <v>4982.216796875</v>
      </c>
      <c r="O54" s="53" t="n">
        <v>5734.2333984375</v>
      </c>
      <c r="P54" s="54"/>
      <c r="Q54" s="55"/>
      <c r="R54" s="55"/>
      <c r="S54" s="56"/>
      <c r="T54" s="25" t="n">
        <v>2</v>
      </c>
      <c r="U54" s="25" t="n">
        <v>0</v>
      </c>
      <c r="V54" s="26" t="n">
        <v>0</v>
      </c>
      <c r="W54" s="26" t="n">
        <v>0.1</v>
      </c>
      <c r="X54" s="26" t="n">
        <v>0</v>
      </c>
      <c r="Y54" s="26" t="n">
        <v>0.833085</v>
      </c>
      <c r="Z54" s="26" t="n">
        <v>0.5</v>
      </c>
      <c r="AA54" s="26" t="n">
        <v>0</v>
      </c>
      <c r="AB54" s="20" t="n">
        <v>54</v>
      </c>
      <c r="AC54" s="20"/>
      <c r="AD54" s="10"/>
      <c r="AE54" s="24" t="s">
        <v>5803</v>
      </c>
      <c r="AF54" s="24" t="n">
        <v>0</v>
      </c>
      <c r="AG54" s="24" t="n">
        <v>749</v>
      </c>
      <c r="AH54" s="24" t="n">
        <v>509</v>
      </c>
      <c r="AI54" s="24" t="n">
        <v>0</v>
      </c>
      <c r="AJ54" s="24" t="n">
        <v>3600</v>
      </c>
      <c r="AK54" s="24" t="s">
        <v>5804</v>
      </c>
      <c r="AL54" s="24" t="s">
        <v>5805</v>
      </c>
      <c r="AM54" s="23" t="s">
        <v>5806</v>
      </c>
      <c r="AN54" s="24" t="s">
        <v>5807</v>
      </c>
      <c r="AO54" s="22" t="n">
        <v>40723.4256712963</v>
      </c>
      <c r="AP54" s="24"/>
      <c r="AQ54" s="24" t="inlineStr">
        <f aca="false">TRUE()</f>
        <is>
          <t/>
        </is>
      </c>
      <c r="AR54" s="24" t="inlineStr">
        <f aca="false">FALSE()</f>
        <is>
          <t/>
        </is>
      </c>
      <c r="AS54" s="24" t="inlineStr">
        <f aca="false">FALSE()</f>
        <is>
          <t/>
        </is>
      </c>
      <c r="AT54" s="24" t="s">
        <v>3410</v>
      </c>
      <c r="AU54" s="24" t="n">
        <v>14</v>
      </c>
      <c r="AV54" s="23" t="s">
        <v>5390</v>
      </c>
      <c r="AW54" s="24" t="inlineStr">
        <f aca="false">FALSE()</f>
        <is>
          <t/>
        </is>
      </c>
      <c r="AX54" s="24" t="s">
        <v>5329</v>
      </c>
      <c r="AY54" s="23" t="s">
        <v>5808</v>
      </c>
      <c r="AZ54" s="24" t="s">
        <v>68</v>
      </c>
      <c r="BA54" s="24" t="e">
        <f aca="false">REPLACE(INDEX(GroupVertices[group], MATCH(Vertices[[#this row],[vertex]],GroupVertices[vertex],0)),1,1,"")</f>
        <v>#VALUE!</v>
      </c>
      <c r="BB54" s="25"/>
      <c r="BC54" s="25"/>
      <c r="BD54" s="25"/>
      <c r="BE54" s="25"/>
      <c r="BF54" s="25"/>
      <c r="BG54" s="25"/>
      <c r="BH54" s="25"/>
      <c r="BI54" s="25"/>
      <c r="BJ54" s="25"/>
      <c r="BK54" s="25"/>
      <c r="BL54" s="25"/>
      <c r="BM54" s="26"/>
      <c r="BN54" s="25"/>
      <c r="BO54" s="26"/>
      <c r="BP54" s="25"/>
      <c r="BQ54" s="26"/>
      <c r="BR54" s="25"/>
      <c r="BS54" s="26"/>
      <c r="BT54" s="25"/>
      <c r="BU54" s="3"/>
      <c r="BV54" s="2"/>
      <c r="BW54" s="2"/>
      <c r="BX54" s="2"/>
      <c r="BY54" s="2"/>
    </row>
    <row r="55" customFormat="false" ht="41.45" hidden="false" customHeight="true" outlineLevel="0" collapsed="false">
      <c r="A55" s="15" t="s">
        <v>325</v>
      </c>
      <c r="C55" s="16"/>
      <c r="D55" s="16" t="s">
        <v>5324</v>
      </c>
      <c r="E55" s="17" t="n">
        <v>163.75725720981</v>
      </c>
      <c r="F55" s="18" t="n">
        <v>99.9982905811515</v>
      </c>
      <c r="G55" s="50" t="s">
        <v>5809</v>
      </c>
      <c r="H55" s="16"/>
      <c r="I55" s="6" t="s">
        <v>325</v>
      </c>
      <c r="J55" s="7"/>
      <c r="K55" s="7"/>
      <c r="L55" s="51" t="s">
        <v>5810</v>
      </c>
      <c r="M55" s="52" t="n">
        <v>1.56969232157497</v>
      </c>
      <c r="N55" s="53" t="n">
        <v>5074.34423828125</v>
      </c>
      <c r="O55" s="53" t="n">
        <v>5362.39306640625</v>
      </c>
      <c r="P55" s="54"/>
      <c r="Q55" s="55"/>
      <c r="R55" s="55"/>
      <c r="S55" s="56"/>
      <c r="T55" s="25" t="n">
        <v>6</v>
      </c>
      <c r="U55" s="25" t="n">
        <v>3</v>
      </c>
      <c r="V55" s="26" t="n">
        <v>26</v>
      </c>
      <c r="W55" s="26" t="n">
        <v>0.166667</v>
      </c>
      <c r="X55" s="26" t="n">
        <v>0</v>
      </c>
      <c r="Y55" s="26" t="n">
        <v>2.709609</v>
      </c>
      <c r="Z55" s="26" t="n">
        <v>0.0666666666666667</v>
      </c>
      <c r="AA55" s="26" t="n">
        <v>0.166666666666667</v>
      </c>
      <c r="AB55" s="20" t="n">
        <v>55</v>
      </c>
      <c r="AC55" s="20"/>
      <c r="AD55" s="10"/>
      <c r="AE55" s="24" t="s">
        <v>5811</v>
      </c>
      <c r="AF55" s="24" t="n">
        <v>1097</v>
      </c>
      <c r="AG55" s="24" t="n">
        <v>3694</v>
      </c>
      <c r="AH55" s="24" t="n">
        <v>3605</v>
      </c>
      <c r="AI55" s="24" t="n">
        <v>999</v>
      </c>
      <c r="AJ55" s="24"/>
      <c r="AK55" s="24" t="s">
        <v>5812</v>
      </c>
      <c r="AL55" s="24" t="s">
        <v>5813</v>
      </c>
      <c r="AM55" s="23" t="s">
        <v>5814</v>
      </c>
      <c r="AN55" s="24"/>
      <c r="AO55" s="22" t="n">
        <v>40441.6394675926</v>
      </c>
      <c r="AP55" s="23" t="s">
        <v>5815</v>
      </c>
      <c r="AQ55" s="24" t="n">
        <f aca="false">FALSE()</f>
        <v>0</v>
      </c>
      <c r="AR55" s="24" t="inlineStr">
        <f aca="false">FALSE()</f>
        <is>
          <t/>
        </is>
      </c>
      <c r="AS55" s="24" t="n">
        <f aca="false">TRUE()</f>
        <v>1</v>
      </c>
      <c r="AT55" s="24" t="s">
        <v>75</v>
      </c>
      <c r="AU55" s="24" t="n">
        <v>121</v>
      </c>
      <c r="AV55" s="23" t="s">
        <v>5816</v>
      </c>
      <c r="AW55" s="24" t="inlineStr">
        <f aca="false">FALSE()</f>
        <is>
          <t/>
        </is>
      </c>
      <c r="AX55" s="24" t="s">
        <v>5329</v>
      </c>
      <c r="AY55" s="23" t="s">
        <v>5817</v>
      </c>
      <c r="AZ55" s="24" t="s">
        <v>174</v>
      </c>
      <c r="BA55" s="24" t="e">
        <f aca="false">REPLACE(INDEX(GroupVertices[group], MATCH(Vertices[[#this row],[vertex]],GroupVertices[vertex],0)),1,1,"")</f>
        <v>#VALUE!</v>
      </c>
      <c r="BB55" s="25" t="s">
        <v>5818</v>
      </c>
      <c r="BC55" s="25" t="s">
        <v>5819</v>
      </c>
      <c r="BD55" s="25" t="s">
        <v>5820</v>
      </c>
      <c r="BE55" s="25" t="s">
        <v>5821</v>
      </c>
      <c r="BF55" s="25" t="s">
        <v>2467</v>
      </c>
      <c r="BG55" s="25" t="s">
        <v>2467</v>
      </c>
      <c r="BH55" s="25" t="s">
        <v>5822</v>
      </c>
      <c r="BI55" s="25" t="s">
        <v>5823</v>
      </c>
      <c r="BJ55" s="25" t="s">
        <v>5824</v>
      </c>
      <c r="BK55" s="25" t="s">
        <v>5825</v>
      </c>
      <c r="BL55" s="25" t="n">
        <v>1</v>
      </c>
      <c r="BM55" s="26" t="n">
        <v>2.08333333333333</v>
      </c>
      <c r="BN55" s="25" t="n">
        <v>0</v>
      </c>
      <c r="BO55" s="26" t="n">
        <v>0</v>
      </c>
      <c r="BP55" s="25" t="n">
        <v>0</v>
      </c>
      <c r="BQ55" s="26" t="n">
        <v>0</v>
      </c>
      <c r="BR55" s="25" t="n">
        <v>47</v>
      </c>
      <c r="BS55" s="26" t="n">
        <v>97.9166666666667</v>
      </c>
      <c r="BT55" s="25" t="n">
        <v>48</v>
      </c>
      <c r="BU55" s="3"/>
      <c r="BV55" s="2"/>
      <c r="BW55" s="2"/>
      <c r="BX55" s="2"/>
      <c r="BY55" s="2"/>
    </row>
    <row r="56" customFormat="false" ht="41.45" hidden="false" customHeight="true" outlineLevel="0" collapsed="false">
      <c r="A56" s="15" t="s">
        <v>326</v>
      </c>
      <c r="C56" s="16"/>
      <c r="D56" s="16" t="s">
        <v>5324</v>
      </c>
      <c r="E56" s="17" t="n">
        <v>165.042614270152</v>
      </c>
      <c r="F56" s="18" t="n">
        <v>99.9970402157675</v>
      </c>
      <c r="G56" s="50" t="s">
        <v>5826</v>
      </c>
      <c r="H56" s="16"/>
      <c r="I56" s="6" t="s">
        <v>326</v>
      </c>
      <c r="J56" s="7"/>
      <c r="K56" s="7"/>
      <c r="L56" s="51" t="s">
        <v>5827</v>
      </c>
      <c r="M56" s="52" t="n">
        <v>1.98639742522835</v>
      </c>
      <c r="N56" s="53" t="n">
        <v>7582.087890625</v>
      </c>
      <c r="O56" s="53" t="n">
        <v>3781.974609375</v>
      </c>
      <c r="P56" s="54"/>
      <c r="Q56" s="55"/>
      <c r="R56" s="55"/>
      <c r="S56" s="56"/>
      <c r="T56" s="25" t="n">
        <v>0</v>
      </c>
      <c r="U56" s="25" t="n">
        <v>1</v>
      </c>
      <c r="V56" s="26" t="n">
        <v>0</v>
      </c>
      <c r="W56" s="26" t="n">
        <v>1</v>
      </c>
      <c r="X56" s="26" t="n">
        <v>0</v>
      </c>
      <c r="Y56" s="26" t="n">
        <v>0.999999</v>
      </c>
      <c r="Z56" s="26" t="n">
        <v>0</v>
      </c>
      <c r="AA56" s="26" t="n">
        <v>0</v>
      </c>
      <c r="AB56" s="20" t="n">
        <v>56</v>
      </c>
      <c r="AC56" s="20"/>
      <c r="AD56" s="10"/>
      <c r="AE56" s="24" t="s">
        <v>5828</v>
      </c>
      <c r="AF56" s="24" t="n">
        <v>2718</v>
      </c>
      <c r="AG56" s="24" t="n">
        <v>6396</v>
      </c>
      <c r="AH56" s="24" t="n">
        <v>33009</v>
      </c>
      <c r="AI56" s="24" t="n">
        <v>37066</v>
      </c>
      <c r="AJ56" s="24" t="n">
        <v>-18000</v>
      </c>
      <c r="AK56" s="24" t="s">
        <v>5829</v>
      </c>
      <c r="AL56" s="24" t="s">
        <v>5830</v>
      </c>
      <c r="AM56" s="23" t="s">
        <v>5831</v>
      </c>
      <c r="AN56" s="24" t="s">
        <v>5388</v>
      </c>
      <c r="AO56" s="22" t="n">
        <v>39593.4256018518</v>
      </c>
      <c r="AP56" s="23" t="s">
        <v>5832</v>
      </c>
      <c r="AQ56" s="24" t="n">
        <f aca="false">TRUE()</f>
        <v>1</v>
      </c>
      <c r="AR56" s="24" t="inlineStr">
        <f aca="false">FALSE()</f>
        <is>
          <t/>
        </is>
      </c>
      <c r="AS56" s="24" t="inlineStr">
        <f aca="false">TRUE()</f>
        <is>
          <t/>
        </is>
      </c>
      <c r="AT56" s="24" t="s">
        <v>75</v>
      </c>
      <c r="AU56" s="24" t="n">
        <v>328</v>
      </c>
      <c r="AV56" s="23" t="s">
        <v>5390</v>
      </c>
      <c r="AW56" s="24" t="inlineStr">
        <f aca="false">FALSE()</f>
        <is>
          <t/>
        </is>
      </c>
      <c r="AX56" s="24" t="s">
        <v>5329</v>
      </c>
      <c r="AY56" s="23" t="s">
        <v>5833</v>
      </c>
      <c r="AZ56" s="24" t="s">
        <v>174</v>
      </c>
      <c r="BA56" s="24" t="e">
        <f aca="false">REPLACE(INDEX(GroupVertices[group], MATCH(Vertices[[#this row],[vertex]],GroupVertices[vertex],0)),1,1,"")</f>
        <v>#VALUE!</v>
      </c>
      <c r="BB56" s="25"/>
      <c r="BC56" s="25"/>
      <c r="BD56" s="25"/>
      <c r="BE56" s="25"/>
      <c r="BF56" s="25" t="s">
        <v>329</v>
      </c>
      <c r="BG56" s="25" t="s">
        <v>329</v>
      </c>
      <c r="BH56" s="25" t="s">
        <v>5834</v>
      </c>
      <c r="BI56" s="25" t="s">
        <v>5834</v>
      </c>
      <c r="BJ56" s="25" t="s">
        <v>5835</v>
      </c>
      <c r="BK56" s="25" t="s">
        <v>5835</v>
      </c>
      <c r="BL56" s="25" t="n">
        <v>0</v>
      </c>
      <c r="BM56" s="26" t="n">
        <v>0</v>
      </c>
      <c r="BN56" s="25" t="n">
        <v>0</v>
      </c>
      <c r="BO56" s="26" t="n">
        <v>0</v>
      </c>
      <c r="BP56" s="25" t="n">
        <v>0</v>
      </c>
      <c r="BQ56" s="26" t="n">
        <v>0</v>
      </c>
      <c r="BR56" s="25" t="n">
        <v>6</v>
      </c>
      <c r="BS56" s="26" t="n">
        <v>100</v>
      </c>
      <c r="BT56" s="25" t="n">
        <v>6</v>
      </c>
      <c r="BU56" s="3"/>
      <c r="BV56" s="2"/>
      <c r="BW56" s="2"/>
      <c r="BX56" s="2"/>
      <c r="BY56" s="2"/>
    </row>
    <row r="57" customFormat="false" ht="41.45" hidden="false" customHeight="true" outlineLevel="0" collapsed="false">
      <c r="A57" s="15" t="s">
        <v>327</v>
      </c>
      <c r="C57" s="16"/>
      <c r="D57" s="16" t="s">
        <v>5324</v>
      </c>
      <c r="E57" s="17" t="n">
        <v>162.026163818771</v>
      </c>
      <c r="F57" s="18" t="n">
        <v>99.999974548447</v>
      </c>
      <c r="G57" s="50" t="s">
        <v>5836</v>
      </c>
      <c r="H57" s="16"/>
      <c r="I57" s="6" t="s">
        <v>327</v>
      </c>
      <c r="J57" s="7"/>
      <c r="K57" s="7"/>
      <c r="L57" s="51" t="s">
        <v>5837</v>
      </c>
      <c r="M57" s="52" t="n">
        <v>1.00848215421944</v>
      </c>
      <c r="N57" s="53" t="n">
        <v>7582.087890625</v>
      </c>
      <c r="O57" s="53" t="n">
        <v>3887.84643554688</v>
      </c>
      <c r="P57" s="54"/>
      <c r="Q57" s="55"/>
      <c r="R57" s="55"/>
      <c r="S57" s="56"/>
      <c r="T57" s="25" t="n">
        <v>1</v>
      </c>
      <c r="U57" s="25" t="n">
        <v>0</v>
      </c>
      <c r="V57" s="26" t="n">
        <v>0</v>
      </c>
      <c r="W57" s="26" t="n">
        <v>1</v>
      </c>
      <c r="X57" s="26" t="n">
        <v>0</v>
      </c>
      <c r="Y57" s="26" t="n">
        <v>0.999999</v>
      </c>
      <c r="Z57" s="26" t="n">
        <v>0</v>
      </c>
      <c r="AA57" s="26" t="n">
        <v>0</v>
      </c>
      <c r="AB57" s="20" t="n">
        <v>57</v>
      </c>
      <c r="AC57" s="20"/>
      <c r="AD57" s="10"/>
      <c r="AE57" s="24" t="s">
        <v>5838</v>
      </c>
      <c r="AF57" s="24" t="n">
        <v>11</v>
      </c>
      <c r="AG57" s="24" t="n">
        <v>55</v>
      </c>
      <c r="AH57" s="24" t="n">
        <v>5</v>
      </c>
      <c r="AI57" s="24" t="n">
        <v>0</v>
      </c>
      <c r="AJ57" s="24"/>
      <c r="AK57" s="24" t="s">
        <v>5839</v>
      </c>
      <c r="AL57" s="24" t="s">
        <v>5830</v>
      </c>
      <c r="AM57" s="23" t="s">
        <v>5840</v>
      </c>
      <c r="AN57" s="24"/>
      <c r="AO57" s="22" t="n">
        <v>40681.0233564815</v>
      </c>
      <c r="AP57" s="24"/>
      <c r="AQ57" s="24" t="inlineStr">
        <f aca="false">TRUE()</f>
        <is>
          <t/>
        </is>
      </c>
      <c r="AR57" s="24" t="n">
        <f aca="false">TRUE()</f>
        <v>1</v>
      </c>
      <c r="AS57" s="24" t="n">
        <f aca="false">FALSE()</f>
        <v>0</v>
      </c>
      <c r="AT57" s="24" t="s">
        <v>75</v>
      </c>
      <c r="AU57" s="24" t="n">
        <v>2</v>
      </c>
      <c r="AV57" s="23" t="s">
        <v>5390</v>
      </c>
      <c r="AW57" s="24" t="inlineStr">
        <f aca="false">FALSE()</f>
        <is>
          <t/>
        </is>
      </c>
      <c r="AX57" s="24" t="s">
        <v>5329</v>
      </c>
      <c r="AY57" s="23" t="s">
        <v>5841</v>
      </c>
      <c r="AZ57" s="24" t="s">
        <v>68</v>
      </c>
      <c r="BA57" s="24" t="e">
        <f aca="false">REPLACE(INDEX(GroupVertices[group], MATCH(Vertices[[#this row],[vertex]],GroupVertices[vertex],0)),1,1,"")</f>
        <v>#VALUE!</v>
      </c>
      <c r="BB57" s="25"/>
      <c r="BC57" s="25"/>
      <c r="BD57" s="25"/>
      <c r="BE57" s="25"/>
      <c r="BF57" s="25"/>
      <c r="BG57" s="25"/>
      <c r="BH57" s="25"/>
      <c r="BI57" s="25"/>
      <c r="BJ57" s="25"/>
      <c r="BK57" s="25"/>
      <c r="BL57" s="25"/>
      <c r="BM57" s="26"/>
      <c r="BN57" s="25"/>
      <c r="BO57" s="26"/>
      <c r="BP57" s="25"/>
      <c r="BQ57" s="26"/>
      <c r="BR57" s="25"/>
      <c r="BS57" s="26"/>
      <c r="BT57" s="25"/>
      <c r="BU57" s="3"/>
      <c r="BV57" s="2"/>
      <c r="BW57" s="2"/>
      <c r="BX57" s="2"/>
      <c r="BY57" s="2"/>
    </row>
    <row r="58" customFormat="false" ht="41.45" hidden="false" customHeight="true" outlineLevel="0" collapsed="false">
      <c r="A58" s="15" t="s">
        <v>333</v>
      </c>
      <c r="C58" s="16"/>
      <c r="D58" s="16" t="s">
        <v>5324</v>
      </c>
      <c r="E58" s="17" t="n">
        <v>162.058511812888</v>
      </c>
      <c r="F58" s="18" t="n">
        <v>99.9999430810724</v>
      </c>
      <c r="G58" s="50" t="s">
        <v>5842</v>
      </c>
      <c r="H58" s="16"/>
      <c r="I58" s="6" t="s">
        <v>333</v>
      </c>
      <c r="J58" s="7"/>
      <c r="K58" s="7"/>
      <c r="L58" s="51" t="s">
        <v>5843</v>
      </c>
      <c r="M58" s="52" t="n">
        <v>1.01896918125439</v>
      </c>
      <c r="N58" s="53" t="n">
        <v>9121.89453125</v>
      </c>
      <c r="O58" s="53" t="n">
        <v>4478.9638671875</v>
      </c>
      <c r="P58" s="54"/>
      <c r="Q58" s="55"/>
      <c r="R58" s="55"/>
      <c r="S58" s="56"/>
      <c r="T58" s="25" t="n">
        <v>0</v>
      </c>
      <c r="U58" s="25" t="n">
        <v>1</v>
      </c>
      <c r="V58" s="26" t="n">
        <v>0</v>
      </c>
      <c r="W58" s="26" t="n">
        <v>1</v>
      </c>
      <c r="X58" s="26" t="n">
        <v>0</v>
      </c>
      <c r="Y58" s="26" t="n">
        <v>0.999999</v>
      </c>
      <c r="Z58" s="26" t="n">
        <v>0</v>
      </c>
      <c r="AA58" s="26" t="n">
        <v>0</v>
      </c>
      <c r="AB58" s="20" t="n">
        <v>58</v>
      </c>
      <c r="AC58" s="20"/>
      <c r="AD58" s="10"/>
      <c r="AE58" s="24" t="s">
        <v>5844</v>
      </c>
      <c r="AF58" s="24" t="n">
        <v>220</v>
      </c>
      <c r="AG58" s="24" t="n">
        <v>123</v>
      </c>
      <c r="AH58" s="24" t="n">
        <v>322</v>
      </c>
      <c r="AI58" s="24" t="n">
        <v>290</v>
      </c>
      <c r="AJ58" s="24" t="n">
        <v>-18000</v>
      </c>
      <c r="AK58" s="24" t="s">
        <v>5845</v>
      </c>
      <c r="AL58" s="24" t="s">
        <v>5846</v>
      </c>
      <c r="AM58" s="23" t="s">
        <v>5847</v>
      </c>
      <c r="AN58" s="24" t="s">
        <v>5388</v>
      </c>
      <c r="AO58" s="22" t="n">
        <v>40756.8584259259</v>
      </c>
      <c r="AP58" s="23" t="s">
        <v>5848</v>
      </c>
      <c r="AQ58" s="24" t="n">
        <f aca="false">FALSE()</f>
        <v>0</v>
      </c>
      <c r="AR58" s="24" t="n">
        <f aca="false">FALSE()</f>
        <v>0</v>
      </c>
      <c r="AS58" s="24" t="n">
        <f aca="false">TRUE()</f>
        <v>1</v>
      </c>
      <c r="AT58" s="24" t="s">
        <v>75</v>
      </c>
      <c r="AU58" s="24" t="n">
        <v>6</v>
      </c>
      <c r="AV58" s="23" t="s">
        <v>5849</v>
      </c>
      <c r="AW58" s="24" t="inlineStr">
        <f aca="false">FALSE()</f>
        <is>
          <t/>
        </is>
      </c>
      <c r="AX58" s="24" t="s">
        <v>5329</v>
      </c>
      <c r="AY58" s="23" t="s">
        <v>5850</v>
      </c>
      <c r="AZ58" s="24" t="s">
        <v>174</v>
      </c>
      <c r="BA58" s="24" t="e">
        <f aca="false">REPLACE(INDEX(GroupVertices[group], MATCH(Vertices[[#this row],[vertex]],GroupVertices[vertex],0)),1,1,"")</f>
        <v>#VALUE!</v>
      </c>
      <c r="BB58" s="25" t="s">
        <v>336</v>
      </c>
      <c r="BC58" s="25" t="s">
        <v>336</v>
      </c>
      <c r="BD58" s="25" t="s">
        <v>337</v>
      </c>
      <c r="BE58" s="25" t="s">
        <v>337</v>
      </c>
      <c r="BF58" s="25" t="s">
        <v>338</v>
      </c>
      <c r="BG58" s="25" t="s">
        <v>338</v>
      </c>
      <c r="BH58" s="25" t="s">
        <v>5851</v>
      </c>
      <c r="BI58" s="25" t="s">
        <v>5851</v>
      </c>
      <c r="BJ58" s="25" t="s">
        <v>5852</v>
      </c>
      <c r="BK58" s="25" t="s">
        <v>5852</v>
      </c>
      <c r="BL58" s="25" t="n">
        <v>1</v>
      </c>
      <c r="BM58" s="26" t="n">
        <v>5.88235294117647</v>
      </c>
      <c r="BN58" s="25" t="n">
        <v>0</v>
      </c>
      <c r="BO58" s="26" t="n">
        <v>0</v>
      </c>
      <c r="BP58" s="25" t="n">
        <v>0</v>
      </c>
      <c r="BQ58" s="26" t="n">
        <v>0</v>
      </c>
      <c r="BR58" s="25" t="n">
        <v>16</v>
      </c>
      <c r="BS58" s="26" t="n">
        <v>94.1176470588235</v>
      </c>
      <c r="BT58" s="25" t="n">
        <v>17</v>
      </c>
      <c r="BU58" s="3"/>
      <c r="BV58" s="2"/>
      <c r="BW58" s="2"/>
      <c r="BX58" s="2"/>
      <c r="BY58" s="2"/>
    </row>
    <row r="59" customFormat="false" ht="41.45" hidden="false" customHeight="true" outlineLevel="0" collapsed="false">
      <c r="A59" s="15" t="s">
        <v>334</v>
      </c>
      <c r="C59" s="16"/>
      <c r="D59" s="16" t="s">
        <v>5324</v>
      </c>
      <c r="E59" s="17" t="n">
        <v>182.474377452681</v>
      </c>
      <c r="F59" s="18" t="n">
        <v>99.9800830029131</v>
      </c>
      <c r="G59" s="50" t="s">
        <v>5853</v>
      </c>
      <c r="H59" s="16"/>
      <c r="I59" s="6" t="s">
        <v>334</v>
      </c>
      <c r="J59" s="7"/>
      <c r="K59" s="7"/>
      <c r="L59" s="51" t="s">
        <v>5854</v>
      </c>
      <c r="M59" s="52" t="n">
        <v>7.63767122917889</v>
      </c>
      <c r="N59" s="53" t="n">
        <v>9121.89453125</v>
      </c>
      <c r="O59" s="53" t="n">
        <v>4355.44677734375</v>
      </c>
      <c r="P59" s="54"/>
      <c r="Q59" s="55"/>
      <c r="R59" s="55"/>
      <c r="S59" s="56"/>
      <c r="T59" s="25" t="n">
        <v>1</v>
      </c>
      <c r="U59" s="25" t="n">
        <v>0</v>
      </c>
      <c r="V59" s="26" t="n">
        <v>0</v>
      </c>
      <c r="W59" s="26" t="n">
        <v>1</v>
      </c>
      <c r="X59" s="26" t="n">
        <v>0</v>
      </c>
      <c r="Y59" s="26" t="n">
        <v>0.999999</v>
      </c>
      <c r="Z59" s="26" t="n">
        <v>0</v>
      </c>
      <c r="AA59" s="26" t="n">
        <v>0</v>
      </c>
      <c r="AB59" s="20" t="n">
        <v>59</v>
      </c>
      <c r="AC59" s="20"/>
      <c r="AD59" s="10"/>
      <c r="AE59" s="24" t="s">
        <v>5855</v>
      </c>
      <c r="AF59" s="24" t="n">
        <v>4442</v>
      </c>
      <c r="AG59" s="24" t="n">
        <v>43040</v>
      </c>
      <c r="AH59" s="24" t="n">
        <v>10435</v>
      </c>
      <c r="AI59" s="24" t="n">
        <v>1310</v>
      </c>
      <c r="AJ59" s="24" t="n">
        <v>-18000</v>
      </c>
      <c r="AK59" s="46" t="s">
        <v>5856</v>
      </c>
      <c r="AL59" s="24"/>
      <c r="AM59" s="23" t="s">
        <v>5857</v>
      </c>
      <c r="AN59" s="24" t="s">
        <v>5388</v>
      </c>
      <c r="AO59" s="22" t="n">
        <v>42209.6733217593</v>
      </c>
      <c r="AP59" s="23" t="s">
        <v>5858</v>
      </c>
      <c r="AQ59" s="24" t="n">
        <f aca="false">TRUE()</f>
        <v>1</v>
      </c>
      <c r="AR59" s="24" t="inlineStr">
        <f aca="false">FALSE()</f>
        <is>
          <t/>
        </is>
      </c>
      <c r="AS59" s="24" t="n">
        <f aca="false">FALSE()</f>
        <v>0</v>
      </c>
      <c r="AT59" s="24" t="s">
        <v>75</v>
      </c>
      <c r="AU59" s="24" t="n">
        <v>1436</v>
      </c>
      <c r="AV59" s="23" t="s">
        <v>5390</v>
      </c>
      <c r="AW59" s="24" t="n">
        <f aca="false">TRUE()</f>
        <v>1</v>
      </c>
      <c r="AX59" s="24" t="s">
        <v>5329</v>
      </c>
      <c r="AY59" s="23" t="s">
        <v>5859</v>
      </c>
      <c r="AZ59" s="24" t="s">
        <v>68</v>
      </c>
      <c r="BA59" s="24" t="e">
        <f aca="false">REPLACE(INDEX(GroupVertices[group], MATCH(Vertices[[#this row],[vertex]],GroupVertices[vertex],0)),1,1,"")</f>
        <v>#VALUE!</v>
      </c>
      <c r="BB59" s="25"/>
      <c r="BC59" s="25"/>
      <c r="BD59" s="25"/>
      <c r="BE59" s="25"/>
      <c r="BF59" s="25"/>
      <c r="BG59" s="25"/>
      <c r="BH59" s="25"/>
      <c r="BI59" s="25"/>
      <c r="BJ59" s="25"/>
      <c r="BK59" s="25"/>
      <c r="BL59" s="25"/>
      <c r="BM59" s="26"/>
      <c r="BN59" s="25"/>
      <c r="BO59" s="26"/>
      <c r="BP59" s="25"/>
      <c r="BQ59" s="26"/>
      <c r="BR59" s="25"/>
      <c r="BS59" s="26"/>
      <c r="BT59" s="25"/>
      <c r="BU59" s="3"/>
      <c r="BV59" s="2"/>
      <c r="BW59" s="2"/>
      <c r="BX59" s="2"/>
      <c r="BY59" s="2"/>
    </row>
    <row r="60" customFormat="false" ht="41.45" hidden="false" customHeight="true" outlineLevel="0" collapsed="false">
      <c r="A60" s="15" t="s">
        <v>345</v>
      </c>
      <c r="C60" s="16"/>
      <c r="D60" s="16" t="s">
        <v>5324</v>
      </c>
      <c r="E60" s="17" t="n">
        <v>162.002378528979</v>
      </c>
      <c r="F60" s="18" t="n">
        <v>99.9999976862225</v>
      </c>
      <c r="G60" s="50" t="s">
        <v>5860</v>
      </c>
      <c r="H60" s="16"/>
      <c r="I60" s="6" t="s">
        <v>345</v>
      </c>
      <c r="J60" s="7"/>
      <c r="K60" s="7"/>
      <c r="L60" s="51" t="s">
        <v>5861</v>
      </c>
      <c r="M60" s="52" t="n">
        <v>1.00077110492904</v>
      </c>
      <c r="N60" s="53" t="n">
        <v>5918.83642578125</v>
      </c>
      <c r="O60" s="53" t="n">
        <v>1976.27294921875</v>
      </c>
      <c r="P60" s="54"/>
      <c r="Q60" s="55"/>
      <c r="R60" s="55"/>
      <c r="S60" s="56"/>
      <c r="T60" s="25" t="n">
        <v>0</v>
      </c>
      <c r="U60" s="25" t="n">
        <v>2</v>
      </c>
      <c r="V60" s="26" t="n">
        <v>0</v>
      </c>
      <c r="W60" s="26" t="n">
        <v>0.25</v>
      </c>
      <c r="X60" s="26" t="n">
        <v>0</v>
      </c>
      <c r="Y60" s="26" t="n">
        <v>0.819149</v>
      </c>
      <c r="Z60" s="26" t="n">
        <v>0.5</v>
      </c>
      <c r="AA60" s="26" t="n">
        <v>0</v>
      </c>
      <c r="AB60" s="20" t="n">
        <v>60</v>
      </c>
      <c r="AC60" s="20"/>
      <c r="AD60" s="10"/>
      <c r="AE60" s="24" t="s">
        <v>5862</v>
      </c>
      <c r="AF60" s="24" t="n">
        <v>7</v>
      </c>
      <c r="AG60" s="24" t="n">
        <v>5</v>
      </c>
      <c r="AH60" s="24" t="n">
        <v>63</v>
      </c>
      <c r="AI60" s="24" t="n">
        <v>1</v>
      </c>
      <c r="AJ60" s="24"/>
      <c r="AK60" s="24"/>
      <c r="AL60" s="24"/>
      <c r="AM60" s="24"/>
      <c r="AN60" s="24"/>
      <c r="AO60" s="22" t="n">
        <v>42279.7951157407</v>
      </c>
      <c r="AP60" s="24"/>
      <c r="AQ60" s="24" t="inlineStr">
        <f aca="false">TRUE()</f>
        <is>
          <t/>
        </is>
      </c>
      <c r="AR60" s="24" t="inlineStr">
        <f aca="false">FALSE()</f>
        <is>
          <t/>
        </is>
      </c>
      <c r="AS60" s="24" t="inlineStr">
        <f aca="false">FALSE()</f>
        <is>
          <t/>
        </is>
      </c>
      <c r="AT60" s="24" t="s">
        <v>75</v>
      </c>
      <c r="AU60" s="24" t="n">
        <v>1</v>
      </c>
      <c r="AV60" s="23" t="s">
        <v>5390</v>
      </c>
      <c r="AW60" s="24" t="n">
        <f aca="false">FALSE()</f>
        <v>0</v>
      </c>
      <c r="AX60" s="24" t="s">
        <v>5329</v>
      </c>
      <c r="AY60" s="23" t="s">
        <v>5863</v>
      </c>
      <c r="AZ60" s="24" t="s">
        <v>174</v>
      </c>
      <c r="BA60" s="24" t="e">
        <f aca="false">REPLACE(INDEX(GroupVertices[group], MATCH(Vertices[[#this row],[vertex]],GroupVertices[vertex],0)),1,1,"")</f>
        <v>#VALUE!</v>
      </c>
      <c r="BB60" s="25"/>
      <c r="BC60" s="25"/>
      <c r="BD60" s="25"/>
      <c r="BE60" s="25"/>
      <c r="BF60" s="25" t="s">
        <v>298</v>
      </c>
      <c r="BG60" s="25" t="s">
        <v>298</v>
      </c>
      <c r="BH60" s="25" t="s">
        <v>5728</v>
      </c>
      <c r="BI60" s="25" t="s">
        <v>5728</v>
      </c>
      <c r="BJ60" s="25" t="s">
        <v>5729</v>
      </c>
      <c r="BK60" s="25" t="s">
        <v>5729</v>
      </c>
      <c r="BL60" s="25" t="n">
        <v>0</v>
      </c>
      <c r="BM60" s="26" t="n">
        <v>0</v>
      </c>
      <c r="BN60" s="25" t="n">
        <v>0</v>
      </c>
      <c r="BO60" s="26" t="n">
        <v>0</v>
      </c>
      <c r="BP60" s="25" t="n">
        <v>0</v>
      </c>
      <c r="BQ60" s="26" t="n">
        <v>0</v>
      </c>
      <c r="BR60" s="25" t="n">
        <v>16</v>
      </c>
      <c r="BS60" s="26" t="n">
        <v>100</v>
      </c>
      <c r="BT60" s="25" t="n">
        <v>16</v>
      </c>
      <c r="BU60" s="3"/>
      <c r="BV60" s="2"/>
      <c r="BW60" s="2"/>
      <c r="BX60" s="2"/>
      <c r="BY60" s="2"/>
    </row>
    <row r="61" customFormat="false" ht="41.45" hidden="false" customHeight="true" outlineLevel="0" collapsed="false">
      <c r="A61" s="15" t="s">
        <v>348</v>
      </c>
      <c r="C61" s="16"/>
      <c r="D61" s="16" t="s">
        <v>5324</v>
      </c>
      <c r="E61" s="17" t="n">
        <v>162.158885735808</v>
      </c>
      <c r="F61" s="18" t="n">
        <v>99.9998454396602</v>
      </c>
      <c r="G61" s="50" t="s">
        <v>5864</v>
      </c>
      <c r="H61" s="16"/>
      <c r="I61" s="6" t="s">
        <v>348</v>
      </c>
      <c r="J61" s="7"/>
      <c r="K61" s="7"/>
      <c r="L61" s="51" t="s">
        <v>5865</v>
      </c>
      <c r="M61" s="52" t="n">
        <v>1.05150980925989</v>
      </c>
      <c r="N61" s="53" t="n">
        <v>5243.14013671875</v>
      </c>
      <c r="O61" s="53" t="n">
        <v>4540.85791015625</v>
      </c>
      <c r="P61" s="54"/>
      <c r="Q61" s="55"/>
      <c r="R61" s="55"/>
      <c r="S61" s="56"/>
      <c r="T61" s="25" t="n">
        <v>1</v>
      </c>
      <c r="U61" s="25" t="n">
        <v>1</v>
      </c>
      <c r="V61" s="26" t="n">
        <v>0</v>
      </c>
      <c r="W61" s="26" t="n">
        <v>0.090909</v>
      </c>
      <c r="X61" s="26" t="n">
        <v>0</v>
      </c>
      <c r="Y61" s="26" t="n">
        <v>0.755899</v>
      </c>
      <c r="Z61" s="26" t="n">
        <v>0.5</v>
      </c>
      <c r="AA61" s="26" t="n">
        <v>0</v>
      </c>
      <c r="AB61" s="20" t="n">
        <v>61</v>
      </c>
      <c r="AC61" s="20"/>
      <c r="AD61" s="10"/>
      <c r="AE61" s="24" t="s">
        <v>5866</v>
      </c>
      <c r="AF61" s="24" t="n">
        <v>333</v>
      </c>
      <c r="AG61" s="24" t="n">
        <v>334</v>
      </c>
      <c r="AH61" s="24" t="n">
        <v>1465</v>
      </c>
      <c r="AI61" s="24" t="n">
        <v>0</v>
      </c>
      <c r="AJ61" s="24"/>
      <c r="AK61" s="24" t="s">
        <v>5867</v>
      </c>
      <c r="AL61" s="24" t="s">
        <v>5868</v>
      </c>
      <c r="AM61" s="24"/>
      <c r="AN61" s="24"/>
      <c r="AO61" s="22" t="n">
        <v>41551.5307986111</v>
      </c>
      <c r="AP61" s="24"/>
      <c r="AQ61" s="24" t="inlineStr">
        <f aca="false">TRUE()</f>
        <is>
          <t/>
        </is>
      </c>
      <c r="AR61" s="24" t="inlineStr">
        <f aca="false">FALSE()</f>
        <is>
          <t/>
        </is>
      </c>
      <c r="AS61" s="24" t="inlineStr">
        <f aca="false">FALSE()</f>
        <is>
          <t/>
        </is>
      </c>
      <c r="AT61" s="24" t="s">
        <v>75</v>
      </c>
      <c r="AU61" s="24" t="n">
        <v>21</v>
      </c>
      <c r="AV61" s="23" t="s">
        <v>5390</v>
      </c>
      <c r="AW61" s="24" t="inlineStr">
        <f aca="false">FALSE()</f>
        <is>
          <t/>
        </is>
      </c>
      <c r="AX61" s="24" t="s">
        <v>5329</v>
      </c>
      <c r="AY61" s="23" t="s">
        <v>5869</v>
      </c>
      <c r="AZ61" s="24" t="s">
        <v>174</v>
      </c>
      <c r="BA61" s="24" t="e">
        <f aca="false">REPLACE(INDEX(GroupVertices[group], MATCH(Vertices[[#this row],[vertex]],GroupVertices[vertex],0)),1,1,"")</f>
        <v>#VALUE!</v>
      </c>
      <c r="BB61" s="25" t="s">
        <v>351</v>
      </c>
      <c r="BC61" s="25" t="s">
        <v>351</v>
      </c>
      <c r="BD61" s="25" t="s">
        <v>130</v>
      </c>
      <c r="BE61" s="25" t="s">
        <v>130</v>
      </c>
      <c r="BF61" s="25"/>
      <c r="BG61" s="25"/>
      <c r="BH61" s="25" t="s">
        <v>5870</v>
      </c>
      <c r="BI61" s="25" t="s">
        <v>5870</v>
      </c>
      <c r="BJ61" s="25" t="s">
        <v>5871</v>
      </c>
      <c r="BK61" s="25" t="s">
        <v>5871</v>
      </c>
      <c r="BL61" s="25" t="n">
        <v>0</v>
      </c>
      <c r="BM61" s="26" t="n">
        <v>0</v>
      </c>
      <c r="BN61" s="25" t="n">
        <v>0</v>
      </c>
      <c r="BO61" s="26" t="n">
        <v>0</v>
      </c>
      <c r="BP61" s="25" t="n">
        <v>0</v>
      </c>
      <c r="BQ61" s="26" t="n">
        <v>0</v>
      </c>
      <c r="BR61" s="25" t="n">
        <v>13</v>
      </c>
      <c r="BS61" s="26" t="n">
        <v>100</v>
      </c>
      <c r="BT61" s="25" t="n">
        <v>13</v>
      </c>
      <c r="BU61" s="3"/>
      <c r="BV61" s="2"/>
      <c r="BW61" s="2"/>
      <c r="BX61" s="2"/>
      <c r="BY61" s="2"/>
    </row>
    <row r="62" customFormat="false" ht="41.45" hidden="false" customHeight="true" outlineLevel="0" collapsed="false">
      <c r="A62" s="15" t="s">
        <v>349</v>
      </c>
      <c r="C62" s="16"/>
      <c r="D62" s="16" t="s">
        <v>5324</v>
      </c>
      <c r="E62" s="17" t="n">
        <v>175.90345329483</v>
      </c>
      <c r="F62" s="18" t="n">
        <v>99.9864750447523</v>
      </c>
      <c r="G62" s="50" t="s">
        <v>5872</v>
      </c>
      <c r="H62" s="16"/>
      <c r="I62" s="6" t="s">
        <v>349</v>
      </c>
      <c r="J62" s="7"/>
      <c r="K62" s="7"/>
      <c r="L62" s="51" t="s">
        <v>5873</v>
      </c>
      <c r="M62" s="52" t="n">
        <v>5.50741675221216</v>
      </c>
      <c r="N62" s="53" t="n">
        <v>5069.79248046875</v>
      </c>
      <c r="O62" s="53" t="n">
        <v>3834.91064453125</v>
      </c>
      <c r="P62" s="54"/>
      <c r="Q62" s="55"/>
      <c r="R62" s="55"/>
      <c r="S62" s="56"/>
      <c r="T62" s="25" t="n">
        <v>5</v>
      </c>
      <c r="U62" s="25" t="n">
        <v>0</v>
      </c>
      <c r="V62" s="26" t="n">
        <v>17</v>
      </c>
      <c r="W62" s="26" t="n">
        <v>0.142857</v>
      </c>
      <c r="X62" s="26" t="n">
        <v>0</v>
      </c>
      <c r="Y62" s="26" t="n">
        <v>1.674363</v>
      </c>
      <c r="Z62" s="26" t="n">
        <v>0.15</v>
      </c>
      <c r="AA62" s="26" t="n">
        <v>0</v>
      </c>
      <c r="AB62" s="20" t="n">
        <v>62</v>
      </c>
      <c r="AC62" s="20"/>
      <c r="AD62" s="10"/>
      <c r="AE62" s="24" t="s">
        <v>5874</v>
      </c>
      <c r="AF62" s="24" t="n">
        <v>2206</v>
      </c>
      <c r="AG62" s="24" t="n">
        <v>29227</v>
      </c>
      <c r="AH62" s="24" t="n">
        <v>18495</v>
      </c>
      <c r="AI62" s="24" t="n">
        <v>3896</v>
      </c>
      <c r="AJ62" s="24" t="n">
        <v>-18000</v>
      </c>
      <c r="AK62" s="46" t="s">
        <v>5875</v>
      </c>
      <c r="AL62" s="24"/>
      <c r="AM62" s="23" t="s">
        <v>5876</v>
      </c>
      <c r="AN62" s="24" t="s">
        <v>5388</v>
      </c>
      <c r="AO62" s="22" t="n">
        <v>40207.4272453704</v>
      </c>
      <c r="AP62" s="23" t="s">
        <v>5877</v>
      </c>
      <c r="AQ62" s="24" t="n">
        <f aca="false">FALSE()</f>
        <v>0</v>
      </c>
      <c r="AR62" s="24" t="inlineStr">
        <f aca="false">FALSE()</f>
        <is>
          <t/>
        </is>
      </c>
      <c r="AS62" s="24" t="inlineStr">
        <f aca="false">FALSE()</f>
        <is>
          <t/>
        </is>
      </c>
      <c r="AT62" s="24" t="s">
        <v>75</v>
      </c>
      <c r="AU62" s="24" t="n">
        <v>721</v>
      </c>
      <c r="AV62" s="23" t="s">
        <v>5878</v>
      </c>
      <c r="AW62" s="24" t="inlineStr">
        <f aca="false">FALSE()</f>
        <is>
          <t/>
        </is>
      </c>
      <c r="AX62" s="24" t="s">
        <v>5329</v>
      </c>
      <c r="AY62" s="23" t="s">
        <v>5879</v>
      </c>
      <c r="AZ62" s="24" t="s">
        <v>68</v>
      </c>
      <c r="BA62" s="24" t="e">
        <f aca="false">REPLACE(INDEX(GroupVertices[group], MATCH(Vertices[[#this row],[vertex]],GroupVertices[vertex],0)),1,1,"")</f>
        <v>#VALUE!</v>
      </c>
      <c r="BB62" s="25"/>
      <c r="BC62" s="25"/>
      <c r="BD62" s="25"/>
      <c r="BE62" s="25"/>
      <c r="BF62" s="25"/>
      <c r="BG62" s="25"/>
      <c r="BH62" s="25"/>
      <c r="BI62" s="25"/>
      <c r="BJ62" s="25"/>
      <c r="BK62" s="25"/>
      <c r="BL62" s="25"/>
      <c r="BM62" s="26"/>
      <c r="BN62" s="25"/>
      <c r="BO62" s="26"/>
      <c r="BP62" s="25"/>
      <c r="BQ62" s="26"/>
      <c r="BR62" s="25"/>
      <c r="BS62" s="26"/>
      <c r="BT62" s="25"/>
      <c r="BU62" s="3"/>
      <c r="BV62" s="2"/>
      <c r="BW62" s="2"/>
      <c r="BX62" s="2"/>
      <c r="BY62" s="2"/>
    </row>
    <row r="63" customFormat="false" ht="41.45" hidden="false" customHeight="true" outlineLevel="0" collapsed="false">
      <c r="A63" s="15" t="s">
        <v>354</v>
      </c>
      <c r="C63" s="16"/>
      <c r="D63" s="16" t="s">
        <v>5324</v>
      </c>
      <c r="E63" s="17" t="n">
        <v>162.2055049038</v>
      </c>
      <c r="F63" s="18" t="n">
        <v>99.9998000896203</v>
      </c>
      <c r="G63" s="50" t="s">
        <v>5880</v>
      </c>
      <c r="H63" s="16"/>
      <c r="I63" s="6" t="s">
        <v>354</v>
      </c>
      <c r="J63" s="7"/>
      <c r="K63" s="7"/>
      <c r="L63" s="51" t="s">
        <v>5881</v>
      </c>
      <c r="M63" s="52" t="n">
        <v>1.06662346586908</v>
      </c>
      <c r="N63" s="53" t="n">
        <v>4872.80712890625</v>
      </c>
      <c r="O63" s="53" t="n">
        <v>3901.62524414063</v>
      </c>
      <c r="P63" s="54"/>
      <c r="Q63" s="55"/>
      <c r="R63" s="55"/>
      <c r="S63" s="56"/>
      <c r="T63" s="25" t="n">
        <v>0</v>
      </c>
      <c r="U63" s="25" t="n">
        <v>2</v>
      </c>
      <c r="V63" s="26" t="n">
        <v>0</v>
      </c>
      <c r="W63" s="26" t="n">
        <v>0.090909</v>
      </c>
      <c r="X63" s="26" t="n">
        <v>0</v>
      </c>
      <c r="Y63" s="26" t="n">
        <v>0.755899</v>
      </c>
      <c r="Z63" s="26" t="n">
        <v>0.5</v>
      </c>
      <c r="AA63" s="26" t="n">
        <v>0</v>
      </c>
      <c r="AB63" s="20" t="n">
        <v>63</v>
      </c>
      <c r="AC63" s="20"/>
      <c r="AD63" s="10"/>
      <c r="AE63" s="24" t="s">
        <v>5882</v>
      </c>
      <c r="AF63" s="24" t="n">
        <v>640</v>
      </c>
      <c r="AG63" s="24" t="n">
        <v>432</v>
      </c>
      <c r="AH63" s="24" t="n">
        <v>3551</v>
      </c>
      <c r="AI63" s="24" t="n">
        <v>470</v>
      </c>
      <c r="AJ63" s="24" t="n">
        <v>-18000</v>
      </c>
      <c r="AK63" s="24" t="s">
        <v>5883</v>
      </c>
      <c r="AL63" s="24"/>
      <c r="AM63" s="23" t="s">
        <v>5884</v>
      </c>
      <c r="AN63" s="24" t="s">
        <v>5388</v>
      </c>
      <c r="AO63" s="22" t="n">
        <v>40071.1397337963</v>
      </c>
      <c r="AP63" s="23" t="s">
        <v>5885</v>
      </c>
      <c r="AQ63" s="24" t="inlineStr">
        <f aca="false">FALSE()</f>
        <is>
          <t/>
        </is>
      </c>
      <c r="AR63" s="24" t="inlineStr">
        <f aca="false">FALSE()</f>
        <is>
          <t/>
        </is>
      </c>
      <c r="AS63" s="24" t="inlineStr">
        <f aca="false">FALSE()</f>
        <is>
          <t/>
        </is>
      </c>
      <c r="AT63" s="24" t="s">
        <v>75</v>
      </c>
      <c r="AU63" s="24" t="n">
        <v>63</v>
      </c>
      <c r="AV63" s="23" t="s">
        <v>5886</v>
      </c>
      <c r="AW63" s="24" t="inlineStr">
        <f aca="false">FALSE()</f>
        <is>
          <t/>
        </is>
      </c>
      <c r="AX63" s="24" t="s">
        <v>5329</v>
      </c>
      <c r="AY63" s="23" t="s">
        <v>5887</v>
      </c>
      <c r="AZ63" s="24" t="s">
        <v>174</v>
      </c>
      <c r="BA63" s="24" t="e">
        <f aca="false">REPLACE(INDEX(GroupVertices[group], MATCH(Vertices[[#this row],[vertex]],GroupVertices[vertex],0)),1,1,"")</f>
        <v>#VALUE!</v>
      </c>
      <c r="BB63" s="25" t="s">
        <v>356</v>
      </c>
      <c r="BC63" s="25" t="s">
        <v>356</v>
      </c>
      <c r="BD63" s="25" t="s">
        <v>357</v>
      </c>
      <c r="BE63" s="25" t="s">
        <v>357</v>
      </c>
      <c r="BF63" s="25"/>
      <c r="BG63" s="25"/>
      <c r="BH63" s="25" t="s">
        <v>5888</v>
      </c>
      <c r="BI63" s="25" t="s">
        <v>5888</v>
      </c>
      <c r="BJ63" s="25" t="s">
        <v>5889</v>
      </c>
      <c r="BK63" s="25" t="s">
        <v>5889</v>
      </c>
      <c r="BL63" s="25" t="n">
        <v>0</v>
      </c>
      <c r="BM63" s="26" t="n">
        <v>0</v>
      </c>
      <c r="BN63" s="25" t="n">
        <v>0</v>
      </c>
      <c r="BO63" s="26" t="n">
        <v>0</v>
      </c>
      <c r="BP63" s="25" t="n">
        <v>0</v>
      </c>
      <c r="BQ63" s="26" t="n">
        <v>0</v>
      </c>
      <c r="BR63" s="25" t="n">
        <v>16</v>
      </c>
      <c r="BS63" s="26" t="n">
        <v>100</v>
      </c>
      <c r="BT63" s="25" t="n">
        <v>16</v>
      </c>
      <c r="BU63" s="3"/>
      <c r="BV63" s="2"/>
      <c r="BW63" s="2"/>
      <c r="BX63" s="2"/>
      <c r="BY63" s="2"/>
    </row>
    <row r="64" customFormat="false" ht="41.45" hidden="false" customHeight="true" outlineLevel="0" collapsed="false">
      <c r="A64" s="15" t="s">
        <v>360</v>
      </c>
      <c r="C64" s="16"/>
      <c r="D64" s="16" t="s">
        <v>5324</v>
      </c>
      <c r="E64" s="17" t="n">
        <v>162.008086998529</v>
      </c>
      <c r="F64" s="18" t="n">
        <v>99.9999921331564</v>
      </c>
      <c r="G64" s="50" t="s">
        <v>5890</v>
      </c>
      <c r="H64" s="16"/>
      <c r="I64" s="6" t="s">
        <v>360</v>
      </c>
      <c r="J64" s="7"/>
      <c r="K64" s="7"/>
      <c r="L64" s="51" t="s">
        <v>5891</v>
      </c>
      <c r="M64" s="52" t="n">
        <v>1.00262175675874</v>
      </c>
      <c r="N64" s="53" t="n">
        <v>2542.25170898437</v>
      </c>
      <c r="O64" s="53" t="n">
        <v>9444.068359375</v>
      </c>
      <c r="P64" s="54"/>
      <c r="Q64" s="55"/>
      <c r="R64" s="55"/>
      <c r="S64" s="56"/>
      <c r="T64" s="25" t="n">
        <v>1</v>
      </c>
      <c r="U64" s="25" t="n">
        <v>1</v>
      </c>
      <c r="V64" s="26" t="n">
        <v>0</v>
      </c>
      <c r="W64" s="26" t="n">
        <v>0</v>
      </c>
      <c r="X64" s="26" t="n">
        <v>0</v>
      </c>
      <c r="Y64" s="26" t="n">
        <v>0.999999</v>
      </c>
      <c r="Z64" s="26" t="n">
        <v>0</v>
      </c>
      <c r="AA64" s="26" t="s">
        <v>5365</v>
      </c>
      <c r="AB64" s="20" t="n">
        <v>64</v>
      </c>
      <c r="AC64" s="20"/>
      <c r="AD64" s="10"/>
      <c r="AE64" s="24" t="s">
        <v>5892</v>
      </c>
      <c r="AF64" s="24" t="n">
        <v>19</v>
      </c>
      <c r="AG64" s="24" t="n">
        <v>17</v>
      </c>
      <c r="AH64" s="24" t="n">
        <v>13047</v>
      </c>
      <c r="AI64" s="24" t="n">
        <v>1047</v>
      </c>
      <c r="AJ64" s="24"/>
      <c r="AK64" s="24" t="s">
        <v>5893</v>
      </c>
      <c r="AL64" s="24" t="s">
        <v>5894</v>
      </c>
      <c r="AM64" s="24"/>
      <c r="AN64" s="24"/>
      <c r="AO64" s="22" t="n">
        <v>42606.8112152778</v>
      </c>
      <c r="AP64" s="24"/>
      <c r="AQ64" s="24" t="n">
        <f aca="false">TRUE()</f>
        <v>1</v>
      </c>
      <c r="AR64" s="24" t="n">
        <f aca="false">TRUE()</f>
        <v>1</v>
      </c>
      <c r="AS64" s="24" t="inlineStr">
        <f aca="false">FALSE()</f>
        <is>
          <t/>
        </is>
      </c>
      <c r="AT64" s="24" t="s">
        <v>75</v>
      </c>
      <c r="AU64" s="24" t="n">
        <v>7</v>
      </c>
      <c r="AV64" s="24"/>
      <c r="AW64" s="24" t="inlineStr">
        <f aca="false">FALSE()</f>
        <is>
          <t/>
        </is>
      </c>
      <c r="AX64" s="24" t="s">
        <v>5329</v>
      </c>
      <c r="AY64" s="23" t="s">
        <v>5895</v>
      </c>
      <c r="AZ64" s="24" t="s">
        <v>174</v>
      </c>
      <c r="BA64" s="24" t="e">
        <f aca="false">REPLACE(INDEX(GroupVertices[group], MATCH(Vertices[[#this row],[vertex]],GroupVertices[vertex],0)),1,1,"")</f>
        <v>#VALUE!</v>
      </c>
      <c r="BB64" s="25"/>
      <c r="BC64" s="25"/>
      <c r="BD64" s="25"/>
      <c r="BE64" s="25"/>
      <c r="BF64" s="25"/>
      <c r="BG64" s="25"/>
      <c r="BH64" s="25" t="s">
        <v>5896</v>
      </c>
      <c r="BI64" s="25" t="s">
        <v>5896</v>
      </c>
      <c r="BJ64" s="25" t="s">
        <v>5897</v>
      </c>
      <c r="BK64" s="25" t="s">
        <v>5897</v>
      </c>
      <c r="BL64" s="25" t="n">
        <v>0</v>
      </c>
      <c r="BM64" s="26" t="n">
        <v>0</v>
      </c>
      <c r="BN64" s="25" t="n">
        <v>0</v>
      </c>
      <c r="BO64" s="26" t="n">
        <v>0</v>
      </c>
      <c r="BP64" s="25" t="n">
        <v>0</v>
      </c>
      <c r="BQ64" s="26" t="n">
        <v>0</v>
      </c>
      <c r="BR64" s="25" t="n">
        <v>21</v>
      </c>
      <c r="BS64" s="26" t="n">
        <v>100</v>
      </c>
      <c r="BT64" s="25" t="n">
        <v>21</v>
      </c>
      <c r="BU64" s="3"/>
      <c r="BV64" s="2"/>
      <c r="BW64" s="2"/>
      <c r="BX64" s="2"/>
      <c r="BY64" s="2"/>
    </row>
    <row r="65" customFormat="false" ht="41.45" hidden="false" customHeight="true" outlineLevel="0" collapsed="false">
      <c r="A65" s="15" t="s">
        <v>367</v>
      </c>
      <c r="C65" s="16"/>
      <c r="D65" s="16" t="s">
        <v>5324</v>
      </c>
      <c r="E65" s="17" t="n">
        <v>162.096092570758</v>
      </c>
      <c r="F65" s="18" t="n">
        <v>99.9999065233873</v>
      </c>
      <c r="G65" s="50" t="s">
        <v>5898</v>
      </c>
      <c r="H65" s="16"/>
      <c r="I65" s="6" t="s">
        <v>367</v>
      </c>
      <c r="J65" s="7"/>
      <c r="K65" s="7"/>
      <c r="L65" s="51" t="s">
        <v>5899</v>
      </c>
      <c r="M65" s="52" t="n">
        <v>1.03115263913323</v>
      </c>
      <c r="N65" s="53" t="n">
        <v>909.319946289063</v>
      </c>
      <c r="O65" s="53" t="n">
        <v>6615.70654296875</v>
      </c>
      <c r="P65" s="54"/>
      <c r="Q65" s="55"/>
      <c r="R65" s="55"/>
      <c r="S65" s="56"/>
      <c r="T65" s="25" t="n">
        <v>1</v>
      </c>
      <c r="U65" s="25" t="n">
        <v>1</v>
      </c>
      <c r="V65" s="26" t="n">
        <v>0</v>
      </c>
      <c r="W65" s="26" t="n">
        <v>0</v>
      </c>
      <c r="X65" s="26" t="n">
        <v>0</v>
      </c>
      <c r="Y65" s="26" t="n">
        <v>0.999999</v>
      </c>
      <c r="Z65" s="26" t="n">
        <v>0</v>
      </c>
      <c r="AA65" s="26" t="s">
        <v>5365</v>
      </c>
      <c r="AB65" s="20" t="n">
        <v>65</v>
      </c>
      <c r="AC65" s="20"/>
      <c r="AD65" s="10"/>
      <c r="AE65" s="24" t="s">
        <v>5900</v>
      </c>
      <c r="AF65" s="24" t="n">
        <v>343</v>
      </c>
      <c r="AG65" s="24" t="n">
        <v>202</v>
      </c>
      <c r="AH65" s="24" t="n">
        <v>5092</v>
      </c>
      <c r="AI65" s="24" t="n">
        <v>0</v>
      </c>
      <c r="AJ65" s="24" t="n">
        <v>-18000</v>
      </c>
      <c r="AK65" s="24" t="s">
        <v>5901</v>
      </c>
      <c r="AL65" s="24" t="s">
        <v>5902</v>
      </c>
      <c r="AM65" s="23" t="s">
        <v>5903</v>
      </c>
      <c r="AN65" s="24" t="s">
        <v>5388</v>
      </c>
      <c r="AO65" s="22" t="n">
        <v>42111.8149421296</v>
      </c>
      <c r="AP65" s="24"/>
      <c r="AQ65" s="24" t="n">
        <f aca="false">FALSE()</f>
        <v>0</v>
      </c>
      <c r="AR65" s="24" t="n">
        <f aca="false">FALSE()</f>
        <v>0</v>
      </c>
      <c r="AS65" s="24" t="inlineStr">
        <f aca="false">FALSE()</f>
        <is>
          <t/>
        </is>
      </c>
      <c r="AT65" s="24" t="s">
        <v>75</v>
      </c>
      <c r="AU65" s="24" t="n">
        <v>85</v>
      </c>
      <c r="AV65" s="23" t="s">
        <v>5390</v>
      </c>
      <c r="AW65" s="24" t="inlineStr">
        <f aca="false">FALSE()</f>
        <is>
          <t/>
        </is>
      </c>
      <c r="AX65" s="24" t="s">
        <v>5329</v>
      </c>
      <c r="AY65" s="23" t="s">
        <v>5904</v>
      </c>
      <c r="AZ65" s="24" t="s">
        <v>174</v>
      </c>
      <c r="BA65" s="24" t="e">
        <f aca="false">REPLACE(INDEX(GroupVertices[group], MATCH(Vertices[[#this row],[vertex]],GroupVertices[vertex],0)),1,1,"")</f>
        <v>#VALUE!</v>
      </c>
      <c r="BB65" s="25" t="s">
        <v>369</v>
      </c>
      <c r="BC65" s="25" t="s">
        <v>369</v>
      </c>
      <c r="BD65" s="25" t="s">
        <v>370</v>
      </c>
      <c r="BE65" s="25" t="s">
        <v>370</v>
      </c>
      <c r="BF65" s="25" t="s">
        <v>371</v>
      </c>
      <c r="BG65" s="25" t="s">
        <v>371</v>
      </c>
      <c r="BH65" s="25" t="s">
        <v>5905</v>
      </c>
      <c r="BI65" s="25" t="s">
        <v>5905</v>
      </c>
      <c r="BJ65" s="25" t="s">
        <v>5906</v>
      </c>
      <c r="BK65" s="25" t="s">
        <v>5906</v>
      </c>
      <c r="BL65" s="25" t="n">
        <v>2</v>
      </c>
      <c r="BM65" s="26" t="n">
        <v>13.3333333333333</v>
      </c>
      <c r="BN65" s="25" t="n">
        <v>0</v>
      </c>
      <c r="BO65" s="26" t="n">
        <v>0</v>
      </c>
      <c r="BP65" s="25" t="n">
        <v>0</v>
      </c>
      <c r="BQ65" s="26" t="n">
        <v>0</v>
      </c>
      <c r="BR65" s="25" t="n">
        <v>13</v>
      </c>
      <c r="BS65" s="26" t="n">
        <v>86.6666666666667</v>
      </c>
      <c r="BT65" s="25" t="n">
        <v>15</v>
      </c>
      <c r="BU65" s="3"/>
      <c r="BV65" s="2"/>
      <c r="BW65" s="2"/>
      <c r="BX65" s="2"/>
      <c r="BY65" s="2"/>
    </row>
    <row r="66" customFormat="false" ht="41.45" hidden="false" customHeight="true" outlineLevel="0" collapsed="false">
      <c r="A66" s="15" t="s">
        <v>375</v>
      </c>
      <c r="C66" s="16"/>
      <c r="D66" s="16" t="s">
        <v>5324</v>
      </c>
      <c r="E66" s="17" t="n">
        <v>162.012844056488</v>
      </c>
      <c r="F66" s="18" t="n">
        <v>99.9999875056013</v>
      </c>
      <c r="G66" s="50" t="s">
        <v>5907</v>
      </c>
      <c r="H66" s="16"/>
      <c r="I66" s="6" t="s">
        <v>375</v>
      </c>
      <c r="J66" s="7"/>
      <c r="K66" s="7"/>
      <c r="L66" s="51" t="s">
        <v>5908</v>
      </c>
      <c r="M66" s="52" t="n">
        <v>1.00416396661682</v>
      </c>
      <c r="N66" s="53" t="n">
        <v>4548.31494140625</v>
      </c>
      <c r="O66" s="53" t="n">
        <v>4700.615234375</v>
      </c>
      <c r="P66" s="54"/>
      <c r="Q66" s="55"/>
      <c r="R66" s="55"/>
      <c r="S66" s="56"/>
      <c r="T66" s="25" t="n">
        <v>0</v>
      </c>
      <c r="U66" s="25" t="n">
        <v>2</v>
      </c>
      <c r="V66" s="26" t="n">
        <v>26</v>
      </c>
      <c r="W66" s="26" t="n">
        <v>0.032258</v>
      </c>
      <c r="X66" s="26" t="n">
        <v>0</v>
      </c>
      <c r="Y66" s="26" t="n">
        <v>0.76792</v>
      </c>
      <c r="Z66" s="26" t="n">
        <v>0</v>
      </c>
      <c r="AA66" s="26" t="n">
        <v>0</v>
      </c>
      <c r="AB66" s="20" t="n">
        <v>66</v>
      </c>
      <c r="AC66" s="20"/>
      <c r="AD66" s="10"/>
      <c r="AE66" s="24" t="s">
        <v>5909</v>
      </c>
      <c r="AF66" s="24" t="n">
        <v>83</v>
      </c>
      <c r="AG66" s="24" t="n">
        <v>27</v>
      </c>
      <c r="AH66" s="24" t="n">
        <v>7</v>
      </c>
      <c r="AI66" s="24" t="n">
        <v>4</v>
      </c>
      <c r="AJ66" s="24"/>
      <c r="AK66" s="24" t="s">
        <v>5910</v>
      </c>
      <c r="AL66" s="24" t="s">
        <v>5911</v>
      </c>
      <c r="AM66" s="24"/>
      <c r="AN66" s="24"/>
      <c r="AO66" s="22" t="n">
        <v>42696.9017361111</v>
      </c>
      <c r="AP66" s="24"/>
      <c r="AQ66" s="24" t="n">
        <f aca="false">TRUE()</f>
        <v>1</v>
      </c>
      <c r="AR66" s="24" t="inlineStr">
        <f aca="false">FALSE()</f>
        <is>
          <t/>
        </is>
      </c>
      <c r="AS66" s="24" t="inlineStr">
        <f aca="false">FALSE()</f>
        <is>
          <t/>
        </is>
      </c>
      <c r="AT66" s="24" t="s">
        <v>75</v>
      </c>
      <c r="AU66" s="24" t="n">
        <v>0</v>
      </c>
      <c r="AV66" s="24"/>
      <c r="AW66" s="24" t="inlineStr">
        <f aca="false">FALSE()</f>
        <is>
          <t/>
        </is>
      </c>
      <c r="AX66" s="24" t="s">
        <v>5329</v>
      </c>
      <c r="AY66" s="23" t="s">
        <v>5912</v>
      </c>
      <c r="AZ66" s="24" t="s">
        <v>174</v>
      </c>
      <c r="BA66" s="24" t="e">
        <f aca="false">REPLACE(INDEX(GroupVertices[group], MATCH(Vertices[[#this row],[vertex]],GroupVertices[vertex],0)),1,1,"")</f>
        <v>#VALUE!</v>
      </c>
      <c r="BB66" s="25"/>
      <c r="BC66" s="25"/>
      <c r="BD66" s="25"/>
      <c r="BE66" s="25"/>
      <c r="BF66" s="25"/>
      <c r="BG66" s="25"/>
      <c r="BH66" s="25" t="s">
        <v>5913</v>
      </c>
      <c r="BI66" s="25" t="s">
        <v>5913</v>
      </c>
      <c r="BJ66" s="25" t="s">
        <v>5914</v>
      </c>
      <c r="BK66" s="25" t="s">
        <v>5914</v>
      </c>
      <c r="BL66" s="25" t="n">
        <v>2</v>
      </c>
      <c r="BM66" s="26" t="n">
        <v>9.52380952380952</v>
      </c>
      <c r="BN66" s="25" t="n">
        <v>1</v>
      </c>
      <c r="BO66" s="26" t="n">
        <v>4.76190476190476</v>
      </c>
      <c r="BP66" s="25" t="n">
        <v>0</v>
      </c>
      <c r="BQ66" s="26" t="n">
        <v>0</v>
      </c>
      <c r="BR66" s="25" t="n">
        <v>18</v>
      </c>
      <c r="BS66" s="26" t="n">
        <v>85.7142857142857</v>
      </c>
      <c r="BT66" s="25" t="n">
        <v>21</v>
      </c>
      <c r="BU66" s="3"/>
      <c r="BV66" s="2"/>
      <c r="BW66" s="2"/>
      <c r="BX66" s="2"/>
      <c r="BY66" s="2"/>
    </row>
    <row r="67" customFormat="false" ht="41.45" hidden="false" customHeight="true" outlineLevel="0" collapsed="false">
      <c r="A67" s="15" t="s">
        <v>376</v>
      </c>
      <c r="C67" s="16"/>
      <c r="D67" s="16" t="s">
        <v>5324</v>
      </c>
      <c r="E67" s="17" t="n">
        <v>296.269863697233</v>
      </c>
      <c r="F67" s="18" t="n">
        <v>99.8693854066965</v>
      </c>
      <c r="G67" s="50" t="s">
        <v>5915</v>
      </c>
      <c r="H67" s="16"/>
      <c r="I67" s="6" t="s">
        <v>376</v>
      </c>
      <c r="J67" s="7"/>
      <c r="K67" s="7"/>
      <c r="L67" s="51" t="s">
        <v>5916</v>
      </c>
      <c r="M67" s="52" t="n">
        <v>44.5294901282681</v>
      </c>
      <c r="N67" s="53" t="n">
        <v>4579.6865234375</v>
      </c>
      <c r="O67" s="53" t="n">
        <v>5081.8447265625</v>
      </c>
      <c r="P67" s="54"/>
      <c r="Q67" s="55"/>
      <c r="R67" s="55"/>
      <c r="S67" s="56"/>
      <c r="T67" s="25" t="n">
        <v>1</v>
      </c>
      <c r="U67" s="25" t="n">
        <v>0</v>
      </c>
      <c r="V67" s="26" t="n">
        <v>0</v>
      </c>
      <c r="W67" s="26" t="n">
        <v>0.022727</v>
      </c>
      <c r="X67" s="26" t="n">
        <v>0</v>
      </c>
      <c r="Y67" s="26" t="n">
        <v>0.476366</v>
      </c>
      <c r="Z67" s="26" t="n">
        <v>0</v>
      </c>
      <c r="AA67" s="26" t="n">
        <v>0</v>
      </c>
      <c r="AB67" s="20" t="n">
        <v>67</v>
      </c>
      <c r="AC67" s="20"/>
      <c r="AD67" s="10"/>
      <c r="AE67" s="24" t="s">
        <v>5917</v>
      </c>
      <c r="AF67" s="24" t="n">
        <v>2892</v>
      </c>
      <c r="AG67" s="24" t="n">
        <v>282254</v>
      </c>
      <c r="AH67" s="24" t="n">
        <v>45865</v>
      </c>
      <c r="AI67" s="24" t="n">
        <v>8100</v>
      </c>
      <c r="AJ67" s="24" t="n">
        <v>0</v>
      </c>
      <c r="AK67" s="24" t="s">
        <v>5918</v>
      </c>
      <c r="AL67" s="24" t="s">
        <v>5493</v>
      </c>
      <c r="AM67" s="23" t="s">
        <v>5919</v>
      </c>
      <c r="AN67" s="24" t="s">
        <v>204</v>
      </c>
      <c r="AO67" s="22" t="n">
        <v>39856.7120717593</v>
      </c>
      <c r="AP67" s="23" t="s">
        <v>5920</v>
      </c>
      <c r="AQ67" s="24" t="n">
        <f aca="false">FALSE()</f>
        <v>0</v>
      </c>
      <c r="AR67" s="24" t="inlineStr">
        <f aca="false">FALSE()</f>
        <is>
          <t/>
        </is>
      </c>
      <c r="AS67" s="24" t="n">
        <f aca="false">TRUE()</f>
        <v>1</v>
      </c>
      <c r="AT67" s="24" t="s">
        <v>75</v>
      </c>
      <c r="AU67" s="24" t="n">
        <v>2492</v>
      </c>
      <c r="AV67" s="23" t="s">
        <v>5921</v>
      </c>
      <c r="AW67" s="24" t="n">
        <f aca="false">TRUE()</f>
        <v>1</v>
      </c>
      <c r="AX67" s="24" t="s">
        <v>5329</v>
      </c>
      <c r="AY67" s="23" t="s">
        <v>5922</v>
      </c>
      <c r="AZ67" s="24" t="s">
        <v>68</v>
      </c>
      <c r="BA67" s="24" t="e">
        <f aca="false">REPLACE(INDEX(GroupVertices[group], MATCH(Vertices[[#this row],[vertex]],GroupVertices[vertex],0)),1,1,"")</f>
        <v>#VALUE!</v>
      </c>
      <c r="BB67" s="25"/>
      <c r="BC67" s="25"/>
      <c r="BD67" s="25"/>
      <c r="BE67" s="25"/>
      <c r="BF67" s="25"/>
      <c r="BG67" s="25"/>
      <c r="BH67" s="25"/>
      <c r="BI67" s="25"/>
      <c r="BJ67" s="25"/>
      <c r="BK67" s="25"/>
      <c r="BL67" s="25"/>
      <c r="BM67" s="26"/>
      <c r="BN67" s="25"/>
      <c r="BO67" s="26"/>
      <c r="BP67" s="25"/>
      <c r="BQ67" s="26"/>
      <c r="BR67" s="25"/>
      <c r="BS67" s="26"/>
      <c r="BT67" s="25"/>
      <c r="BU67" s="3"/>
      <c r="BV67" s="2"/>
      <c r="BW67" s="2"/>
      <c r="BX67" s="2"/>
      <c r="BY67" s="2"/>
    </row>
    <row r="68" customFormat="false" ht="41.45" hidden="false" customHeight="true" outlineLevel="0" collapsed="false">
      <c r="A68" s="15" t="s">
        <v>380</v>
      </c>
      <c r="C68" s="16"/>
      <c r="D68" s="16" t="s">
        <v>5324</v>
      </c>
      <c r="E68" s="17" t="n">
        <v>162.026639524567</v>
      </c>
      <c r="F68" s="18" t="n">
        <v>99.9999740856915</v>
      </c>
      <c r="G68" s="50" t="s">
        <v>5923</v>
      </c>
      <c r="H68" s="16"/>
      <c r="I68" s="6" t="s">
        <v>380</v>
      </c>
      <c r="J68" s="7"/>
      <c r="K68" s="7"/>
      <c r="L68" s="51" t="s">
        <v>5924</v>
      </c>
      <c r="M68" s="52" t="n">
        <v>1.00863637520525</v>
      </c>
      <c r="N68" s="53" t="n">
        <v>705.203430175781</v>
      </c>
      <c r="O68" s="53" t="n">
        <v>8635.96484375</v>
      </c>
      <c r="P68" s="54"/>
      <c r="Q68" s="55"/>
      <c r="R68" s="55"/>
      <c r="S68" s="56"/>
      <c r="T68" s="25" t="n">
        <v>1</v>
      </c>
      <c r="U68" s="25" t="n">
        <v>1</v>
      </c>
      <c r="V68" s="26" t="n">
        <v>0</v>
      </c>
      <c r="W68" s="26" t="n">
        <v>0</v>
      </c>
      <c r="X68" s="26" t="n">
        <v>0</v>
      </c>
      <c r="Y68" s="26" t="n">
        <v>0.999999</v>
      </c>
      <c r="Z68" s="26" t="n">
        <v>0</v>
      </c>
      <c r="AA68" s="26" t="s">
        <v>5365</v>
      </c>
      <c r="AB68" s="20" t="n">
        <v>68</v>
      </c>
      <c r="AC68" s="20"/>
      <c r="AD68" s="10"/>
      <c r="AE68" s="24" t="s">
        <v>5925</v>
      </c>
      <c r="AF68" s="24" t="n">
        <v>161</v>
      </c>
      <c r="AG68" s="24" t="n">
        <v>56</v>
      </c>
      <c r="AH68" s="24" t="n">
        <v>461</v>
      </c>
      <c r="AI68" s="24" t="n">
        <v>58</v>
      </c>
      <c r="AJ68" s="24" t="n">
        <v>-21600</v>
      </c>
      <c r="AK68" s="24" t="s">
        <v>5926</v>
      </c>
      <c r="AL68" s="24" t="s">
        <v>607</v>
      </c>
      <c r="AM68" s="23" t="s">
        <v>5927</v>
      </c>
      <c r="AN68" s="24" t="s">
        <v>5776</v>
      </c>
      <c r="AO68" s="22" t="n">
        <v>42208.8003356482</v>
      </c>
      <c r="AP68" s="23" t="s">
        <v>5928</v>
      </c>
      <c r="AQ68" s="24" t="inlineStr">
        <f aca="false">FALSE()</f>
        <is>
          <t/>
        </is>
      </c>
      <c r="AR68" s="24" t="inlineStr">
        <f aca="false">FALSE()</f>
        <is>
          <t/>
        </is>
      </c>
      <c r="AS68" s="24" t="inlineStr">
        <f aca="false">TRUE()</f>
        <is>
          <t/>
        </is>
      </c>
      <c r="AT68" s="24" t="s">
        <v>75</v>
      </c>
      <c r="AU68" s="24" t="n">
        <v>1</v>
      </c>
      <c r="AV68" s="23" t="s">
        <v>5816</v>
      </c>
      <c r="AW68" s="24" t="n">
        <f aca="false">FALSE()</f>
        <v>0</v>
      </c>
      <c r="AX68" s="24" t="s">
        <v>5329</v>
      </c>
      <c r="AY68" s="23" t="s">
        <v>5929</v>
      </c>
      <c r="AZ68" s="24" t="s">
        <v>174</v>
      </c>
      <c r="BA68" s="24" t="e">
        <f aca="false">REPLACE(INDEX(GroupVertices[group], MATCH(Vertices[[#this row],[vertex]],GroupVertices[vertex],0)),1,1,"")</f>
        <v>#VALUE!</v>
      </c>
      <c r="BB68" s="25" t="s">
        <v>382</v>
      </c>
      <c r="BC68" s="25" t="s">
        <v>382</v>
      </c>
      <c r="BD68" s="25" t="s">
        <v>383</v>
      </c>
      <c r="BE68" s="25" t="s">
        <v>383</v>
      </c>
      <c r="BF68" s="25"/>
      <c r="BG68" s="25"/>
      <c r="BH68" s="25" t="s">
        <v>5930</v>
      </c>
      <c r="BI68" s="25" t="s">
        <v>5930</v>
      </c>
      <c r="BJ68" s="25" t="s">
        <v>5931</v>
      </c>
      <c r="BK68" s="25" t="s">
        <v>5931</v>
      </c>
      <c r="BL68" s="25" t="n">
        <v>0</v>
      </c>
      <c r="BM68" s="26" t="n">
        <v>0</v>
      </c>
      <c r="BN68" s="25" t="n">
        <v>0</v>
      </c>
      <c r="BO68" s="26" t="n">
        <v>0</v>
      </c>
      <c r="BP68" s="25" t="n">
        <v>0</v>
      </c>
      <c r="BQ68" s="26" t="n">
        <v>0</v>
      </c>
      <c r="BR68" s="25" t="n">
        <v>14</v>
      </c>
      <c r="BS68" s="26" t="n">
        <v>100</v>
      </c>
      <c r="BT68" s="25" t="n">
        <v>14</v>
      </c>
      <c r="BU68" s="3"/>
      <c r="BV68" s="2"/>
      <c r="BW68" s="2"/>
      <c r="BX68" s="2"/>
      <c r="BY68" s="2"/>
    </row>
    <row r="69" customFormat="false" ht="41.45" hidden="false" customHeight="true" outlineLevel="0" collapsed="false">
      <c r="A69" s="15" t="s">
        <v>386</v>
      </c>
      <c r="C69" s="16"/>
      <c r="D69" s="16" t="s">
        <v>5324</v>
      </c>
      <c r="E69" s="17" t="n">
        <v>162.016649702854</v>
      </c>
      <c r="F69" s="18" t="n">
        <v>99.9999838035572</v>
      </c>
      <c r="G69" s="50" t="s">
        <v>5325</v>
      </c>
      <c r="H69" s="16"/>
      <c r="I69" s="6" t="s">
        <v>386</v>
      </c>
      <c r="J69" s="7"/>
      <c r="K69" s="7"/>
      <c r="L69" s="51" t="s">
        <v>5932</v>
      </c>
      <c r="M69" s="52" t="n">
        <v>1.00539773450328</v>
      </c>
      <c r="N69" s="53" t="n">
        <v>8810.03515625</v>
      </c>
      <c r="O69" s="53" t="n">
        <v>4478.9638671875</v>
      </c>
      <c r="P69" s="54"/>
      <c r="Q69" s="55"/>
      <c r="R69" s="55"/>
      <c r="S69" s="56"/>
      <c r="T69" s="25" t="n">
        <v>0</v>
      </c>
      <c r="U69" s="25" t="n">
        <v>1</v>
      </c>
      <c r="V69" s="26" t="n">
        <v>0</v>
      </c>
      <c r="W69" s="26" t="n">
        <v>1</v>
      </c>
      <c r="X69" s="26" t="n">
        <v>0</v>
      </c>
      <c r="Y69" s="26" t="n">
        <v>0.999999</v>
      </c>
      <c r="Z69" s="26" t="n">
        <v>0</v>
      </c>
      <c r="AA69" s="26" t="n">
        <v>0</v>
      </c>
      <c r="AB69" s="20" t="n">
        <v>69</v>
      </c>
      <c r="AC69" s="20"/>
      <c r="AD69" s="10"/>
      <c r="AE69" s="24" t="s">
        <v>5933</v>
      </c>
      <c r="AF69" s="24" t="n">
        <v>13</v>
      </c>
      <c r="AG69" s="24" t="n">
        <v>35</v>
      </c>
      <c r="AH69" s="24" t="n">
        <v>506</v>
      </c>
      <c r="AI69" s="24" t="n">
        <v>463</v>
      </c>
      <c r="AJ69" s="24"/>
      <c r="AK69" s="24"/>
      <c r="AL69" s="24"/>
      <c r="AM69" s="24"/>
      <c r="AN69" s="24"/>
      <c r="AO69" s="22" t="n">
        <v>42462.435625</v>
      </c>
      <c r="AP69" s="24"/>
      <c r="AQ69" s="24" t="n">
        <f aca="false">TRUE()</f>
        <v>1</v>
      </c>
      <c r="AR69" s="24" t="n">
        <f aca="false">TRUE()</f>
        <v>1</v>
      </c>
      <c r="AS69" s="24" t="n">
        <f aca="false">FALSE()</f>
        <v>0</v>
      </c>
      <c r="AT69" s="24" t="s">
        <v>5934</v>
      </c>
      <c r="AU69" s="24" t="n">
        <v>217</v>
      </c>
      <c r="AV69" s="24"/>
      <c r="AW69" s="24" t="inlineStr">
        <f aca="false">FALSE()</f>
        <is>
          <t/>
        </is>
      </c>
      <c r="AX69" s="24" t="s">
        <v>5329</v>
      </c>
      <c r="AY69" s="23" t="s">
        <v>5935</v>
      </c>
      <c r="AZ69" s="24" t="s">
        <v>174</v>
      </c>
      <c r="BA69" s="24" t="e">
        <f aca="false">REPLACE(INDEX(GroupVertices[group], MATCH(Vertices[[#this row],[vertex]],GroupVertices[vertex],0)),1,1,"")</f>
        <v>#VALUE!</v>
      </c>
      <c r="BB69" s="25" t="s">
        <v>389</v>
      </c>
      <c r="BC69" s="25" t="s">
        <v>389</v>
      </c>
      <c r="BD69" s="25" t="s">
        <v>390</v>
      </c>
      <c r="BE69" s="25" t="s">
        <v>390</v>
      </c>
      <c r="BF69" s="25" t="s">
        <v>391</v>
      </c>
      <c r="BG69" s="25" t="s">
        <v>391</v>
      </c>
      <c r="BH69" s="25" t="s">
        <v>5936</v>
      </c>
      <c r="BI69" s="25" t="s">
        <v>5936</v>
      </c>
      <c r="BJ69" s="25" t="s">
        <v>5937</v>
      </c>
      <c r="BK69" s="25" t="s">
        <v>5937</v>
      </c>
      <c r="BL69" s="25" t="n">
        <v>1</v>
      </c>
      <c r="BM69" s="26" t="n">
        <v>9.09090909090909</v>
      </c>
      <c r="BN69" s="25" t="n">
        <v>0</v>
      </c>
      <c r="BO69" s="26" t="n">
        <v>0</v>
      </c>
      <c r="BP69" s="25" t="n">
        <v>0</v>
      </c>
      <c r="BQ69" s="26" t="n">
        <v>0</v>
      </c>
      <c r="BR69" s="25" t="n">
        <v>10</v>
      </c>
      <c r="BS69" s="26" t="n">
        <v>90.9090909090909</v>
      </c>
      <c r="BT69" s="25" t="n">
        <v>11</v>
      </c>
      <c r="BU69" s="3"/>
      <c r="BV69" s="2"/>
      <c r="BW69" s="2"/>
      <c r="BX69" s="2"/>
      <c r="BY69" s="2"/>
    </row>
    <row r="70" customFormat="false" ht="41.45" hidden="false" customHeight="true" outlineLevel="0" collapsed="false">
      <c r="A70" s="15" t="s">
        <v>387</v>
      </c>
      <c r="C70" s="16"/>
      <c r="D70" s="16" t="s">
        <v>5324</v>
      </c>
      <c r="E70" s="17" t="n">
        <v>164.105949558156</v>
      </c>
      <c r="F70" s="18" t="n">
        <v>99.9979513813638</v>
      </c>
      <c r="G70" s="50" t="s">
        <v>5938</v>
      </c>
      <c r="H70" s="16"/>
      <c r="I70" s="6" t="s">
        <v>387</v>
      </c>
      <c r="J70" s="7"/>
      <c r="K70" s="7"/>
      <c r="L70" s="51" t="s">
        <v>5939</v>
      </c>
      <c r="M70" s="52" t="n">
        <v>1.68273630417228</v>
      </c>
      <c r="N70" s="53" t="n">
        <v>8810.03515625</v>
      </c>
      <c r="O70" s="53" t="n">
        <v>4355.44677734375</v>
      </c>
      <c r="P70" s="54"/>
      <c r="Q70" s="55"/>
      <c r="R70" s="55"/>
      <c r="S70" s="56"/>
      <c r="T70" s="25" t="n">
        <v>1</v>
      </c>
      <c r="U70" s="25" t="n">
        <v>0</v>
      </c>
      <c r="V70" s="26" t="n">
        <v>0</v>
      </c>
      <c r="W70" s="26" t="n">
        <v>1</v>
      </c>
      <c r="X70" s="26" t="n">
        <v>0</v>
      </c>
      <c r="Y70" s="26" t="n">
        <v>0.999999</v>
      </c>
      <c r="Z70" s="26" t="n">
        <v>0</v>
      </c>
      <c r="AA70" s="26" t="n">
        <v>0</v>
      </c>
      <c r="AB70" s="20" t="n">
        <v>70</v>
      </c>
      <c r="AC70" s="20"/>
      <c r="AD70" s="10"/>
      <c r="AE70" s="24" t="s">
        <v>5940</v>
      </c>
      <c r="AF70" s="24" t="n">
        <v>5000</v>
      </c>
      <c r="AG70" s="24" t="n">
        <v>4427</v>
      </c>
      <c r="AH70" s="24" t="n">
        <v>1086</v>
      </c>
      <c r="AI70" s="24" t="n">
        <v>785</v>
      </c>
      <c r="AJ70" s="24" t="n">
        <v>-28800</v>
      </c>
      <c r="AK70" s="24" t="s">
        <v>5941</v>
      </c>
      <c r="AL70" s="24"/>
      <c r="AM70" s="23" t="s">
        <v>5942</v>
      </c>
      <c r="AN70" s="24" t="s">
        <v>5339</v>
      </c>
      <c r="AO70" s="22" t="n">
        <v>42462.5519212963</v>
      </c>
      <c r="AP70" s="23" t="s">
        <v>5943</v>
      </c>
      <c r="AQ70" s="24" t="n">
        <f aca="false">FALSE()</f>
        <v>0</v>
      </c>
      <c r="AR70" s="24" t="n">
        <f aca="false">FALSE()</f>
        <v>0</v>
      </c>
      <c r="AS70" s="24" t="inlineStr">
        <f aca="false">FALSE()</f>
        <is>
          <t/>
        </is>
      </c>
      <c r="AT70" s="24" t="s">
        <v>75</v>
      </c>
      <c r="AU70" s="24" t="n">
        <v>562</v>
      </c>
      <c r="AV70" s="23" t="s">
        <v>5390</v>
      </c>
      <c r="AW70" s="24" t="inlineStr">
        <f aca="false">FALSE()</f>
        <is>
          <t/>
        </is>
      </c>
      <c r="AX70" s="24" t="s">
        <v>5329</v>
      </c>
      <c r="AY70" s="23" t="s">
        <v>5944</v>
      </c>
      <c r="AZ70" s="24" t="s">
        <v>68</v>
      </c>
      <c r="BA70" s="24" t="e">
        <f aca="false">REPLACE(INDEX(GroupVertices[group], MATCH(Vertices[[#this row],[vertex]],GroupVertices[vertex],0)),1,1,"")</f>
        <v>#VALUE!</v>
      </c>
      <c r="BB70" s="25"/>
      <c r="BC70" s="25"/>
      <c r="BD70" s="25"/>
      <c r="BE70" s="25"/>
      <c r="BF70" s="25"/>
      <c r="BG70" s="25"/>
      <c r="BH70" s="25"/>
      <c r="BI70" s="25"/>
      <c r="BJ70" s="25"/>
      <c r="BK70" s="25"/>
      <c r="BL70" s="25"/>
      <c r="BM70" s="26"/>
      <c r="BN70" s="25"/>
      <c r="BO70" s="26"/>
      <c r="BP70" s="25"/>
      <c r="BQ70" s="26"/>
      <c r="BR70" s="25"/>
      <c r="BS70" s="26"/>
      <c r="BT70" s="25"/>
      <c r="BU70" s="3"/>
      <c r="BV70" s="2"/>
      <c r="BW70" s="2"/>
      <c r="BX70" s="2"/>
      <c r="BY70" s="2"/>
    </row>
    <row r="71" customFormat="false" ht="41.45" hidden="false" customHeight="true" outlineLevel="0" collapsed="false">
      <c r="A71" s="15" t="s">
        <v>395</v>
      </c>
      <c r="C71" s="16"/>
      <c r="D71" s="16" t="s">
        <v>5324</v>
      </c>
      <c r="E71" s="17" t="n">
        <v>162.273530832604</v>
      </c>
      <c r="F71" s="18" t="n">
        <v>99.9997339155826</v>
      </c>
      <c r="G71" s="50" t="s">
        <v>5945</v>
      </c>
      <c r="H71" s="16"/>
      <c r="I71" s="6" t="s">
        <v>395</v>
      </c>
      <c r="J71" s="7"/>
      <c r="K71" s="7"/>
      <c r="L71" s="51" t="s">
        <v>5946</v>
      </c>
      <c r="M71" s="52" t="n">
        <v>1.08867706683963</v>
      </c>
      <c r="N71" s="53" t="n">
        <v>8795.1953125</v>
      </c>
      <c r="O71" s="53" t="n">
        <v>9505.5341796875</v>
      </c>
      <c r="P71" s="54"/>
      <c r="Q71" s="55"/>
      <c r="R71" s="55"/>
      <c r="S71" s="56"/>
      <c r="T71" s="25" t="n">
        <v>0</v>
      </c>
      <c r="U71" s="25" t="n">
        <v>1</v>
      </c>
      <c r="V71" s="26" t="n">
        <v>0</v>
      </c>
      <c r="W71" s="26" t="n">
        <v>0.076923</v>
      </c>
      <c r="X71" s="26" t="n">
        <v>0</v>
      </c>
      <c r="Y71" s="26" t="n">
        <v>0.573476</v>
      </c>
      <c r="Z71" s="26" t="n">
        <v>0</v>
      </c>
      <c r="AA71" s="26" t="n">
        <v>0</v>
      </c>
      <c r="AB71" s="20" t="n">
        <v>71</v>
      </c>
      <c r="AC71" s="20"/>
      <c r="AD71" s="10"/>
      <c r="AE71" s="24" t="s">
        <v>5947</v>
      </c>
      <c r="AF71" s="24" t="n">
        <v>1072</v>
      </c>
      <c r="AG71" s="24" t="n">
        <v>575</v>
      </c>
      <c r="AH71" s="24" t="n">
        <v>3343</v>
      </c>
      <c r="AI71" s="24" t="n">
        <v>1463</v>
      </c>
      <c r="AJ71" s="24" t="n">
        <v>0</v>
      </c>
      <c r="AK71" s="24" t="s">
        <v>5948</v>
      </c>
      <c r="AL71" s="24" t="s">
        <v>5949</v>
      </c>
      <c r="AM71" s="23" t="s">
        <v>5950</v>
      </c>
      <c r="AN71" s="24" t="s">
        <v>5502</v>
      </c>
      <c r="AO71" s="22" t="n">
        <v>40218.9697569444</v>
      </c>
      <c r="AP71" s="23" t="s">
        <v>5951</v>
      </c>
      <c r="AQ71" s="24" t="n">
        <f aca="false">TRUE()</f>
        <v>1</v>
      </c>
      <c r="AR71" s="24" t="inlineStr">
        <f aca="false">FALSE()</f>
        <is>
          <t/>
        </is>
      </c>
      <c r="AS71" s="24" t="n">
        <f aca="false">TRUE()</f>
        <v>1</v>
      </c>
      <c r="AT71" s="24" t="s">
        <v>75</v>
      </c>
      <c r="AU71" s="24" t="n">
        <v>40</v>
      </c>
      <c r="AV71" s="23" t="s">
        <v>5390</v>
      </c>
      <c r="AW71" s="24" t="inlineStr">
        <f aca="false">FALSE()</f>
        <is>
          <t/>
        </is>
      </c>
      <c r="AX71" s="24" t="s">
        <v>5329</v>
      </c>
      <c r="AY71" s="23" t="s">
        <v>5952</v>
      </c>
      <c r="AZ71" s="24" t="s">
        <v>174</v>
      </c>
      <c r="BA71" s="24" t="e">
        <f aca="false">REPLACE(INDEX(GroupVertices[group], MATCH(Vertices[[#this row],[vertex]],GroupVertices[vertex],0)),1,1,"")</f>
        <v>#VALUE!</v>
      </c>
      <c r="BB71" s="25"/>
      <c r="BC71" s="25"/>
      <c r="BD71" s="25"/>
      <c r="BE71" s="25"/>
      <c r="BF71" s="25" t="s">
        <v>398</v>
      </c>
      <c r="BG71" s="25" t="s">
        <v>398</v>
      </c>
      <c r="BH71" s="25" t="s">
        <v>5953</v>
      </c>
      <c r="BI71" s="25" t="s">
        <v>5953</v>
      </c>
      <c r="BJ71" s="25" t="s">
        <v>5954</v>
      </c>
      <c r="BK71" s="25" t="s">
        <v>5954</v>
      </c>
      <c r="BL71" s="25" t="n">
        <v>0</v>
      </c>
      <c r="BM71" s="26" t="n">
        <v>0</v>
      </c>
      <c r="BN71" s="25" t="n">
        <v>0</v>
      </c>
      <c r="BO71" s="26" t="n">
        <v>0</v>
      </c>
      <c r="BP71" s="25" t="n">
        <v>0</v>
      </c>
      <c r="BQ71" s="26" t="n">
        <v>0</v>
      </c>
      <c r="BR71" s="25" t="n">
        <v>17</v>
      </c>
      <c r="BS71" s="26" t="n">
        <v>100</v>
      </c>
      <c r="BT71" s="25" t="n">
        <v>17</v>
      </c>
      <c r="BU71" s="3"/>
      <c r="BV71" s="2"/>
      <c r="BW71" s="2"/>
      <c r="BX71" s="2"/>
      <c r="BY71" s="2"/>
    </row>
    <row r="72" customFormat="false" ht="41.45" hidden="false" customHeight="true" outlineLevel="0" collapsed="false">
      <c r="A72" s="15" t="s">
        <v>396</v>
      </c>
      <c r="C72" s="16"/>
      <c r="D72" s="16" t="s">
        <v>5324</v>
      </c>
      <c r="E72" s="17" t="n">
        <v>162.838669318055</v>
      </c>
      <c r="F72" s="18" t="n">
        <v>99.9991841620385</v>
      </c>
      <c r="G72" s="50" t="s">
        <v>5955</v>
      </c>
      <c r="H72" s="16"/>
      <c r="I72" s="6" t="s">
        <v>396</v>
      </c>
      <c r="J72" s="7"/>
      <c r="K72" s="7"/>
      <c r="L72" s="51" t="s">
        <v>5956</v>
      </c>
      <c r="M72" s="52" t="n">
        <v>1.27189159797961</v>
      </c>
      <c r="N72" s="53" t="n">
        <v>8959.779296875</v>
      </c>
      <c r="O72" s="53" t="n">
        <v>9207.69921875</v>
      </c>
      <c r="P72" s="54"/>
      <c r="Q72" s="55"/>
      <c r="R72" s="55"/>
      <c r="S72" s="56"/>
      <c r="T72" s="25" t="n">
        <v>8</v>
      </c>
      <c r="U72" s="25" t="n">
        <v>1</v>
      </c>
      <c r="V72" s="26" t="n">
        <v>42</v>
      </c>
      <c r="W72" s="26" t="n">
        <v>0.142857</v>
      </c>
      <c r="X72" s="26" t="n">
        <v>0</v>
      </c>
      <c r="Y72" s="26" t="n">
        <v>3.985661</v>
      </c>
      <c r="Z72" s="26" t="n">
        <v>0</v>
      </c>
      <c r="AA72" s="26" t="n">
        <v>0</v>
      </c>
      <c r="AB72" s="20" t="n">
        <v>72</v>
      </c>
      <c r="AC72" s="20"/>
      <c r="AD72" s="10"/>
      <c r="AE72" s="24" t="s">
        <v>5957</v>
      </c>
      <c r="AF72" s="24" t="n">
        <v>1683</v>
      </c>
      <c r="AG72" s="24" t="n">
        <v>1763</v>
      </c>
      <c r="AH72" s="24" t="n">
        <v>17102</v>
      </c>
      <c r="AI72" s="24" t="n">
        <v>2634</v>
      </c>
      <c r="AJ72" s="24" t="n">
        <v>0</v>
      </c>
      <c r="AK72" s="24" t="s">
        <v>5958</v>
      </c>
      <c r="AL72" s="24" t="s">
        <v>5959</v>
      </c>
      <c r="AM72" s="23" t="s">
        <v>5960</v>
      </c>
      <c r="AN72" s="24" t="s">
        <v>204</v>
      </c>
      <c r="AO72" s="22" t="n">
        <v>40539.7980324074</v>
      </c>
      <c r="AP72" s="23" t="s">
        <v>5961</v>
      </c>
      <c r="AQ72" s="24" t="n">
        <f aca="false">FALSE()</f>
        <v>0</v>
      </c>
      <c r="AR72" s="24" t="inlineStr">
        <f aca="false">FALSE()</f>
        <is>
          <t/>
        </is>
      </c>
      <c r="AS72" s="24" t="inlineStr">
        <f aca="false">TRUE()</f>
        <is>
          <t/>
        </is>
      </c>
      <c r="AT72" s="24" t="s">
        <v>75</v>
      </c>
      <c r="AU72" s="24" t="n">
        <v>78</v>
      </c>
      <c r="AV72" s="23" t="s">
        <v>5390</v>
      </c>
      <c r="AW72" s="24" t="inlineStr">
        <f aca="false">FALSE()</f>
        <is>
          <t/>
        </is>
      </c>
      <c r="AX72" s="24" t="s">
        <v>5329</v>
      </c>
      <c r="AY72" s="23" t="s">
        <v>5962</v>
      </c>
      <c r="AZ72" s="24" t="s">
        <v>174</v>
      </c>
      <c r="BA72" s="24" t="e">
        <f aca="false">REPLACE(INDEX(GroupVertices[group], MATCH(Vertices[[#this row],[vertex]],GroupVertices[vertex],0)),1,1,"")</f>
        <v>#VALUE!</v>
      </c>
      <c r="BB72" s="25" t="s">
        <v>545</v>
      </c>
      <c r="BC72" s="25" t="s">
        <v>545</v>
      </c>
      <c r="BD72" s="25" t="s">
        <v>546</v>
      </c>
      <c r="BE72" s="25" t="s">
        <v>546</v>
      </c>
      <c r="BF72" s="25" t="s">
        <v>398</v>
      </c>
      <c r="BG72" s="25" t="s">
        <v>398</v>
      </c>
      <c r="BH72" s="25" t="s">
        <v>5963</v>
      </c>
      <c r="BI72" s="25" t="s">
        <v>5963</v>
      </c>
      <c r="BJ72" s="25" t="s">
        <v>5964</v>
      </c>
      <c r="BK72" s="25" t="s">
        <v>5964</v>
      </c>
      <c r="BL72" s="25" t="n">
        <v>0</v>
      </c>
      <c r="BM72" s="26" t="n">
        <v>0</v>
      </c>
      <c r="BN72" s="25" t="n">
        <v>0</v>
      </c>
      <c r="BO72" s="26" t="n">
        <v>0</v>
      </c>
      <c r="BP72" s="25" t="n">
        <v>0</v>
      </c>
      <c r="BQ72" s="26" t="n">
        <v>0</v>
      </c>
      <c r="BR72" s="25" t="n">
        <v>15</v>
      </c>
      <c r="BS72" s="26" t="n">
        <v>100</v>
      </c>
      <c r="BT72" s="25" t="n">
        <v>15</v>
      </c>
      <c r="BU72" s="3"/>
      <c r="BV72" s="2"/>
      <c r="BW72" s="2"/>
      <c r="BX72" s="2"/>
      <c r="BY72" s="2"/>
    </row>
    <row r="73" customFormat="false" ht="41.45" hidden="false" customHeight="true" outlineLevel="0" collapsed="false">
      <c r="A73" s="15" t="s">
        <v>402</v>
      </c>
      <c r="C73" s="16"/>
      <c r="D73" s="16" t="s">
        <v>5324</v>
      </c>
      <c r="E73" s="17" t="n">
        <v>162.08562704325</v>
      </c>
      <c r="F73" s="18" t="n">
        <v>99.9999167040085</v>
      </c>
      <c r="G73" s="50" t="s">
        <v>5965</v>
      </c>
      <c r="H73" s="16"/>
      <c r="I73" s="6" t="s">
        <v>402</v>
      </c>
      <c r="J73" s="7"/>
      <c r="K73" s="7"/>
      <c r="L73" s="51" t="s">
        <v>5966</v>
      </c>
      <c r="M73" s="52" t="n">
        <v>1.02775977744545</v>
      </c>
      <c r="N73" s="53" t="n">
        <v>8975.748046875</v>
      </c>
      <c r="O73" s="53" t="n">
        <v>9646.09375</v>
      </c>
      <c r="P73" s="54"/>
      <c r="Q73" s="55"/>
      <c r="R73" s="55"/>
      <c r="S73" s="56"/>
      <c r="T73" s="25" t="n">
        <v>0</v>
      </c>
      <c r="U73" s="25" t="n">
        <v>1</v>
      </c>
      <c r="V73" s="26" t="n">
        <v>0</v>
      </c>
      <c r="W73" s="26" t="n">
        <v>0.076923</v>
      </c>
      <c r="X73" s="26" t="n">
        <v>0</v>
      </c>
      <c r="Y73" s="26" t="n">
        <v>0.573476</v>
      </c>
      <c r="Z73" s="26" t="n">
        <v>0</v>
      </c>
      <c r="AA73" s="26" t="n">
        <v>0</v>
      </c>
      <c r="AB73" s="20" t="n">
        <v>73</v>
      </c>
      <c r="AC73" s="20"/>
      <c r="AD73" s="10"/>
      <c r="AE73" s="24" t="s">
        <v>5967</v>
      </c>
      <c r="AF73" s="24" t="n">
        <v>416</v>
      </c>
      <c r="AG73" s="24" t="n">
        <v>180</v>
      </c>
      <c r="AH73" s="24" t="n">
        <v>2019</v>
      </c>
      <c r="AI73" s="24" t="n">
        <v>1058</v>
      </c>
      <c r="AJ73" s="24"/>
      <c r="AK73" s="24" t="s">
        <v>5968</v>
      </c>
      <c r="AL73" s="24" t="s">
        <v>5969</v>
      </c>
      <c r="AM73" s="24"/>
      <c r="AN73" s="24"/>
      <c r="AO73" s="22" t="n">
        <v>41775.5479166667</v>
      </c>
      <c r="AP73" s="23" t="s">
        <v>5970</v>
      </c>
      <c r="AQ73" s="24" t="inlineStr">
        <f aca="false">FALSE()</f>
        <is>
          <t/>
        </is>
      </c>
      <c r="AR73" s="24" t="inlineStr">
        <f aca="false">FALSE()</f>
        <is>
          <t/>
        </is>
      </c>
      <c r="AS73" s="24" t="n">
        <f aca="false">FALSE()</f>
        <v>0</v>
      </c>
      <c r="AT73" s="24" t="s">
        <v>75</v>
      </c>
      <c r="AU73" s="24" t="n">
        <v>40</v>
      </c>
      <c r="AV73" s="23" t="s">
        <v>5390</v>
      </c>
      <c r="AW73" s="24" t="inlineStr">
        <f aca="false">FALSE()</f>
        <is>
          <t/>
        </is>
      </c>
      <c r="AX73" s="24" t="s">
        <v>5329</v>
      </c>
      <c r="AY73" s="23" t="s">
        <v>5971</v>
      </c>
      <c r="AZ73" s="24" t="s">
        <v>174</v>
      </c>
      <c r="BA73" s="24" t="e">
        <f aca="false">REPLACE(INDEX(GroupVertices[group], MATCH(Vertices[[#this row],[vertex]],GroupVertices[vertex],0)),1,1,"")</f>
        <v>#VALUE!</v>
      </c>
      <c r="BB73" s="25"/>
      <c r="BC73" s="25"/>
      <c r="BD73" s="25"/>
      <c r="BE73" s="25"/>
      <c r="BF73" s="25" t="s">
        <v>398</v>
      </c>
      <c r="BG73" s="25" t="s">
        <v>398</v>
      </c>
      <c r="BH73" s="25" t="s">
        <v>5953</v>
      </c>
      <c r="BI73" s="25" t="s">
        <v>5953</v>
      </c>
      <c r="BJ73" s="25" t="s">
        <v>5954</v>
      </c>
      <c r="BK73" s="25" t="s">
        <v>5954</v>
      </c>
      <c r="BL73" s="25" t="n">
        <v>0</v>
      </c>
      <c r="BM73" s="26" t="n">
        <v>0</v>
      </c>
      <c r="BN73" s="25" t="n">
        <v>0</v>
      </c>
      <c r="BO73" s="26" t="n">
        <v>0</v>
      </c>
      <c r="BP73" s="25" t="n">
        <v>0</v>
      </c>
      <c r="BQ73" s="26" t="n">
        <v>0</v>
      </c>
      <c r="BR73" s="25" t="n">
        <v>17</v>
      </c>
      <c r="BS73" s="26" t="n">
        <v>100</v>
      </c>
      <c r="BT73" s="25" t="n">
        <v>17</v>
      </c>
      <c r="BU73" s="3"/>
      <c r="BV73" s="2"/>
      <c r="BW73" s="2"/>
      <c r="BX73" s="2"/>
      <c r="BY73" s="2"/>
    </row>
    <row r="74" customFormat="false" ht="41.45" hidden="false" customHeight="true" outlineLevel="0" collapsed="false">
      <c r="A74" s="15" t="s">
        <v>405</v>
      </c>
      <c r="C74" s="16"/>
      <c r="D74" s="16" t="s">
        <v>5324</v>
      </c>
      <c r="E74" s="17" t="n">
        <v>198.610793753154</v>
      </c>
      <c r="F74" s="18" t="n">
        <v>99.9643858733083</v>
      </c>
      <c r="G74" s="50" t="s">
        <v>5972</v>
      </c>
      <c r="H74" s="16"/>
      <c r="I74" s="6" t="s">
        <v>405</v>
      </c>
      <c r="J74" s="7"/>
      <c r="K74" s="7"/>
      <c r="L74" s="51" t="s">
        <v>5973</v>
      </c>
      <c r="M74" s="52" t="n">
        <v>12.8690012887741</v>
      </c>
      <c r="N74" s="53" t="n">
        <v>5438.052734375</v>
      </c>
      <c r="O74" s="53" t="n">
        <v>352.905883789062</v>
      </c>
      <c r="P74" s="54"/>
      <c r="Q74" s="55"/>
      <c r="R74" s="55"/>
      <c r="S74" s="56"/>
      <c r="T74" s="25" t="n">
        <v>1</v>
      </c>
      <c r="U74" s="25" t="n">
        <v>1</v>
      </c>
      <c r="V74" s="26" t="n">
        <v>0</v>
      </c>
      <c r="W74" s="26" t="n">
        <v>0.142857</v>
      </c>
      <c r="X74" s="26" t="n">
        <v>0</v>
      </c>
      <c r="Y74" s="26" t="n">
        <v>0.902394</v>
      </c>
      <c r="Z74" s="26" t="n">
        <v>0.5</v>
      </c>
      <c r="AA74" s="26" t="n">
        <v>0</v>
      </c>
      <c r="AB74" s="20" t="n">
        <v>74</v>
      </c>
      <c r="AC74" s="20"/>
      <c r="AD74" s="10"/>
      <c r="AE74" s="24" t="s">
        <v>5974</v>
      </c>
      <c r="AF74" s="24" t="n">
        <v>29450</v>
      </c>
      <c r="AG74" s="24" t="n">
        <v>76961</v>
      </c>
      <c r="AH74" s="24" t="n">
        <v>75487</v>
      </c>
      <c r="AI74" s="24" t="n">
        <v>26939</v>
      </c>
      <c r="AJ74" s="24" t="n">
        <v>-18000</v>
      </c>
      <c r="AK74" s="24" t="s">
        <v>5975</v>
      </c>
      <c r="AL74" s="24" t="s">
        <v>5976</v>
      </c>
      <c r="AM74" s="23" t="s">
        <v>5977</v>
      </c>
      <c r="AN74" s="24" t="s">
        <v>5388</v>
      </c>
      <c r="AO74" s="22" t="n">
        <v>40178.765775463</v>
      </c>
      <c r="AP74" s="23" t="s">
        <v>5978</v>
      </c>
      <c r="AQ74" s="24" t="inlineStr">
        <f aca="false">FALSE()</f>
        <is>
          <t/>
        </is>
      </c>
      <c r="AR74" s="24" t="inlineStr">
        <f aca="false">FALSE()</f>
        <is>
          <t/>
        </is>
      </c>
      <c r="AS74" s="24" t="inlineStr">
        <f aca="false">FALSE()</f>
        <is>
          <t/>
        </is>
      </c>
      <c r="AT74" s="24" t="s">
        <v>75</v>
      </c>
      <c r="AU74" s="24" t="n">
        <v>2391</v>
      </c>
      <c r="AV74" s="23" t="s">
        <v>5979</v>
      </c>
      <c r="AW74" s="24" t="inlineStr">
        <f aca="false">FALSE()</f>
        <is>
          <t/>
        </is>
      </c>
      <c r="AX74" s="24" t="s">
        <v>5329</v>
      </c>
      <c r="AY74" s="23" t="s">
        <v>5980</v>
      </c>
      <c r="AZ74" s="24" t="s">
        <v>174</v>
      </c>
      <c r="BA74" s="24" t="e">
        <f aca="false">REPLACE(INDEX(GroupVertices[group], MATCH(Vertices[[#this row],[vertex]],GroupVertices[vertex],0)),1,1,"")</f>
        <v>#VALUE!</v>
      </c>
      <c r="BB74" s="25" t="s">
        <v>408</v>
      </c>
      <c r="BC74" s="25" t="s">
        <v>408</v>
      </c>
      <c r="BD74" s="25" t="s">
        <v>409</v>
      </c>
      <c r="BE74" s="25" t="s">
        <v>409</v>
      </c>
      <c r="BF74" s="25"/>
      <c r="BG74" s="25"/>
      <c r="BH74" s="25" t="s">
        <v>5981</v>
      </c>
      <c r="BI74" s="25" t="s">
        <v>5981</v>
      </c>
      <c r="BJ74" s="25" t="s">
        <v>5982</v>
      </c>
      <c r="BK74" s="25" t="s">
        <v>5982</v>
      </c>
      <c r="BL74" s="25" t="n">
        <v>0</v>
      </c>
      <c r="BM74" s="26" t="n">
        <v>0</v>
      </c>
      <c r="BN74" s="25" t="n">
        <v>0</v>
      </c>
      <c r="BO74" s="26" t="n">
        <v>0</v>
      </c>
      <c r="BP74" s="25" t="n">
        <v>0</v>
      </c>
      <c r="BQ74" s="26" t="n">
        <v>0</v>
      </c>
      <c r="BR74" s="25" t="n">
        <v>8</v>
      </c>
      <c r="BS74" s="26" t="n">
        <v>100</v>
      </c>
      <c r="BT74" s="25" t="n">
        <v>8</v>
      </c>
      <c r="BU74" s="3"/>
      <c r="BV74" s="2"/>
      <c r="BW74" s="2"/>
      <c r="BX74" s="2"/>
      <c r="BY74" s="2"/>
    </row>
    <row r="75" customFormat="false" ht="41.45" hidden="false" customHeight="true" outlineLevel="0" collapsed="false">
      <c r="A75" s="15" t="s">
        <v>406</v>
      </c>
      <c r="C75" s="16"/>
      <c r="D75" s="16" t="s">
        <v>5324</v>
      </c>
      <c r="E75" s="17" t="n">
        <v>163.090793389847</v>
      </c>
      <c r="F75" s="18" t="n">
        <v>99.998938901619</v>
      </c>
      <c r="G75" s="50" t="s">
        <v>5983</v>
      </c>
      <c r="H75" s="16"/>
      <c r="I75" s="6" t="s">
        <v>406</v>
      </c>
      <c r="J75" s="7"/>
      <c r="K75" s="7"/>
      <c r="L75" s="51" t="s">
        <v>5984</v>
      </c>
      <c r="M75" s="52" t="n">
        <v>1.35362872045788</v>
      </c>
      <c r="N75" s="53" t="n">
        <v>5542.86962890625</v>
      </c>
      <c r="O75" s="53" t="n">
        <v>554.104309082031</v>
      </c>
      <c r="P75" s="54"/>
      <c r="Q75" s="55"/>
      <c r="R75" s="55"/>
      <c r="S75" s="56"/>
      <c r="T75" s="25" t="n">
        <v>3</v>
      </c>
      <c r="U75" s="25" t="n">
        <v>0</v>
      </c>
      <c r="V75" s="26" t="n">
        <v>8</v>
      </c>
      <c r="W75" s="26" t="n">
        <v>0.2</v>
      </c>
      <c r="X75" s="26" t="n">
        <v>0</v>
      </c>
      <c r="Y75" s="26" t="n">
        <v>1.301917</v>
      </c>
      <c r="Z75" s="26" t="n">
        <v>0.166666666666667</v>
      </c>
      <c r="AA75" s="26" t="n">
        <v>0</v>
      </c>
      <c r="AB75" s="20" t="n">
        <v>75</v>
      </c>
      <c r="AC75" s="20"/>
      <c r="AD75" s="10"/>
      <c r="AE75" s="24" t="s">
        <v>5985</v>
      </c>
      <c r="AF75" s="24" t="n">
        <v>1620</v>
      </c>
      <c r="AG75" s="24" t="n">
        <v>2293</v>
      </c>
      <c r="AH75" s="24" t="n">
        <v>6054</v>
      </c>
      <c r="AI75" s="24" t="n">
        <v>1576</v>
      </c>
      <c r="AJ75" s="24" t="n">
        <v>-18000</v>
      </c>
      <c r="AK75" s="24" t="s">
        <v>5986</v>
      </c>
      <c r="AL75" s="24" t="s">
        <v>5987</v>
      </c>
      <c r="AM75" s="23" t="s">
        <v>5988</v>
      </c>
      <c r="AN75" s="24" t="s">
        <v>5388</v>
      </c>
      <c r="AO75" s="22" t="n">
        <v>40830.4512268519</v>
      </c>
      <c r="AP75" s="23" t="s">
        <v>5989</v>
      </c>
      <c r="AQ75" s="24" t="inlineStr">
        <f aca="false">FALSE()</f>
        <is>
          <t/>
        </is>
      </c>
      <c r="AR75" s="24" t="inlineStr">
        <f aca="false">FALSE()</f>
        <is>
          <t/>
        </is>
      </c>
      <c r="AS75" s="24" t="inlineStr">
        <f aca="false">FALSE()</f>
        <is>
          <t/>
        </is>
      </c>
      <c r="AT75" s="24" t="s">
        <v>75</v>
      </c>
      <c r="AU75" s="24" t="n">
        <v>126</v>
      </c>
      <c r="AV75" s="23" t="s">
        <v>5350</v>
      </c>
      <c r="AW75" s="24" t="inlineStr">
        <f aca="false">FALSE()</f>
        <is>
          <t/>
        </is>
      </c>
      <c r="AX75" s="24" t="s">
        <v>5329</v>
      </c>
      <c r="AY75" s="23" t="s">
        <v>5990</v>
      </c>
      <c r="AZ75" s="24" t="s">
        <v>68</v>
      </c>
      <c r="BA75" s="24" t="e">
        <f aca="false">REPLACE(INDEX(GroupVertices[group], MATCH(Vertices[[#this row],[vertex]],GroupVertices[vertex],0)),1,1,"")</f>
        <v>#VALUE!</v>
      </c>
      <c r="BB75" s="25"/>
      <c r="BC75" s="25"/>
      <c r="BD75" s="25"/>
      <c r="BE75" s="25"/>
      <c r="BF75" s="25"/>
      <c r="BG75" s="25"/>
      <c r="BH75" s="25"/>
      <c r="BI75" s="25"/>
      <c r="BJ75" s="25"/>
      <c r="BK75" s="25"/>
      <c r="BL75" s="25"/>
      <c r="BM75" s="26"/>
      <c r="BN75" s="25"/>
      <c r="BO75" s="26"/>
      <c r="BP75" s="25"/>
      <c r="BQ75" s="26"/>
      <c r="BR75" s="25"/>
      <c r="BS75" s="26"/>
      <c r="BT75" s="25"/>
      <c r="BU75" s="3"/>
      <c r="BV75" s="2"/>
      <c r="BW75" s="2"/>
      <c r="BX75" s="2"/>
      <c r="BY75" s="2"/>
    </row>
    <row r="76" customFormat="false" ht="41.45" hidden="false" customHeight="true" outlineLevel="0" collapsed="false">
      <c r="A76" s="15" t="s">
        <v>413</v>
      </c>
      <c r="C76" s="16"/>
      <c r="D76" s="16" t="s">
        <v>5324</v>
      </c>
      <c r="E76" s="17" t="n">
        <v>163.594565827634</v>
      </c>
      <c r="F76" s="18" t="n">
        <v>99.9984488435354</v>
      </c>
      <c r="G76" s="50" t="s">
        <v>5991</v>
      </c>
      <c r="H76" s="16"/>
      <c r="I76" s="6" t="s">
        <v>413</v>
      </c>
      <c r="J76" s="7"/>
      <c r="K76" s="7"/>
      <c r="L76" s="51" t="s">
        <v>5992</v>
      </c>
      <c r="M76" s="52" t="n">
        <v>1.51694874442862</v>
      </c>
      <c r="N76" s="53" t="n">
        <v>5723.923828125</v>
      </c>
      <c r="O76" s="53" t="n">
        <v>383.49365234375</v>
      </c>
      <c r="P76" s="54"/>
      <c r="Q76" s="55"/>
      <c r="R76" s="55"/>
      <c r="S76" s="56"/>
      <c r="T76" s="25" t="n">
        <v>0</v>
      </c>
      <c r="U76" s="25" t="n">
        <v>2</v>
      </c>
      <c r="V76" s="26" t="n">
        <v>0</v>
      </c>
      <c r="W76" s="26" t="n">
        <v>0.142857</v>
      </c>
      <c r="X76" s="26" t="n">
        <v>0</v>
      </c>
      <c r="Y76" s="26" t="n">
        <v>0.902394</v>
      </c>
      <c r="Z76" s="26" t="n">
        <v>0.5</v>
      </c>
      <c r="AA76" s="26" t="n">
        <v>0</v>
      </c>
      <c r="AB76" s="20" t="n">
        <v>76</v>
      </c>
      <c r="AC76" s="20"/>
      <c r="AD76" s="10"/>
      <c r="AE76" s="24" t="s">
        <v>5993</v>
      </c>
      <c r="AF76" s="24" t="n">
        <v>1386</v>
      </c>
      <c r="AG76" s="24" t="n">
        <v>3352</v>
      </c>
      <c r="AH76" s="24" t="n">
        <v>6593</v>
      </c>
      <c r="AI76" s="24" t="n">
        <v>4826</v>
      </c>
      <c r="AJ76" s="24" t="n">
        <v>-18000</v>
      </c>
      <c r="AK76" s="24" t="s">
        <v>5994</v>
      </c>
      <c r="AL76" s="24" t="s">
        <v>5995</v>
      </c>
      <c r="AM76" s="23" t="s">
        <v>5996</v>
      </c>
      <c r="AN76" s="24" t="s">
        <v>5388</v>
      </c>
      <c r="AO76" s="22" t="n">
        <v>40673.0106828704</v>
      </c>
      <c r="AP76" s="23" t="s">
        <v>5997</v>
      </c>
      <c r="AQ76" s="24" t="inlineStr">
        <f aca="false">FALSE()</f>
        <is>
          <t/>
        </is>
      </c>
      <c r="AR76" s="24" t="inlineStr">
        <f aca="false">FALSE()</f>
        <is>
          <t/>
        </is>
      </c>
      <c r="AS76" s="24" t="n">
        <f aca="false">TRUE()</f>
        <v>1</v>
      </c>
      <c r="AT76" s="24" t="s">
        <v>75</v>
      </c>
      <c r="AU76" s="24" t="n">
        <v>154</v>
      </c>
      <c r="AV76" s="23" t="s">
        <v>5998</v>
      </c>
      <c r="AW76" s="24" t="inlineStr">
        <f aca="false">FALSE()</f>
        <is>
          <t/>
        </is>
      </c>
      <c r="AX76" s="24" t="s">
        <v>5329</v>
      </c>
      <c r="AY76" s="23" t="s">
        <v>5999</v>
      </c>
      <c r="AZ76" s="24" t="s">
        <v>174</v>
      </c>
      <c r="BA76" s="24" t="e">
        <f aca="false">REPLACE(INDEX(GroupVertices[group], MATCH(Vertices[[#this row],[vertex]],GroupVertices[vertex],0)),1,1,"")</f>
        <v>#VALUE!</v>
      </c>
      <c r="BB76" s="25" t="s">
        <v>408</v>
      </c>
      <c r="BC76" s="25" t="s">
        <v>408</v>
      </c>
      <c r="BD76" s="25" t="s">
        <v>409</v>
      </c>
      <c r="BE76" s="25" t="s">
        <v>409</v>
      </c>
      <c r="BF76" s="25"/>
      <c r="BG76" s="25"/>
      <c r="BH76" s="25" t="s">
        <v>6000</v>
      </c>
      <c r="BI76" s="25" t="s">
        <v>6000</v>
      </c>
      <c r="BJ76" s="25" t="s">
        <v>6001</v>
      </c>
      <c r="BK76" s="25" t="s">
        <v>6001</v>
      </c>
      <c r="BL76" s="25" t="n">
        <v>0</v>
      </c>
      <c r="BM76" s="26" t="n">
        <v>0</v>
      </c>
      <c r="BN76" s="25" t="n">
        <v>0</v>
      </c>
      <c r="BO76" s="26" t="n">
        <v>0</v>
      </c>
      <c r="BP76" s="25" t="n">
        <v>0</v>
      </c>
      <c r="BQ76" s="26" t="n">
        <v>0</v>
      </c>
      <c r="BR76" s="25" t="n">
        <v>10</v>
      </c>
      <c r="BS76" s="26" t="n">
        <v>100</v>
      </c>
      <c r="BT76" s="25" t="n">
        <v>10</v>
      </c>
      <c r="BU76" s="3"/>
      <c r="BV76" s="2"/>
      <c r="BW76" s="2"/>
      <c r="BX76" s="2"/>
      <c r="BY76" s="2"/>
    </row>
    <row r="77" customFormat="false" ht="41.45" hidden="false" customHeight="true" outlineLevel="0" collapsed="false">
      <c r="A77" s="15" t="s">
        <v>417</v>
      </c>
      <c r="C77" s="16"/>
      <c r="D77" s="16" t="s">
        <v>5324</v>
      </c>
      <c r="E77" s="17" t="n">
        <v>162.281142125338</v>
      </c>
      <c r="F77" s="18" t="n">
        <v>99.9997265114945</v>
      </c>
      <c r="G77" s="50" t="s">
        <v>6002</v>
      </c>
      <c r="H77" s="16"/>
      <c r="I77" s="6" t="s">
        <v>417</v>
      </c>
      <c r="J77" s="7"/>
      <c r="K77" s="7"/>
      <c r="L77" s="51" t="s">
        <v>6003</v>
      </c>
      <c r="M77" s="52" t="n">
        <v>1.09114460261256</v>
      </c>
      <c r="N77" s="53" t="n">
        <v>9173.87109375</v>
      </c>
      <c r="O77" s="53" t="n">
        <v>9079.5888671875</v>
      </c>
      <c r="P77" s="54"/>
      <c r="Q77" s="55"/>
      <c r="R77" s="55"/>
      <c r="S77" s="56"/>
      <c r="T77" s="25" t="n">
        <v>0</v>
      </c>
      <c r="U77" s="25" t="n">
        <v>1</v>
      </c>
      <c r="V77" s="26" t="n">
        <v>0</v>
      </c>
      <c r="W77" s="26" t="n">
        <v>0.076923</v>
      </c>
      <c r="X77" s="26" t="n">
        <v>0</v>
      </c>
      <c r="Y77" s="26" t="n">
        <v>0.573476</v>
      </c>
      <c r="Z77" s="26" t="n">
        <v>0</v>
      </c>
      <c r="AA77" s="26" t="n">
        <v>0</v>
      </c>
      <c r="AB77" s="20" t="n">
        <v>77</v>
      </c>
      <c r="AC77" s="20"/>
      <c r="AD77" s="10"/>
      <c r="AE77" s="24" t="s">
        <v>6004</v>
      </c>
      <c r="AF77" s="24" t="n">
        <v>667</v>
      </c>
      <c r="AG77" s="24" t="n">
        <v>591</v>
      </c>
      <c r="AH77" s="24" t="n">
        <v>2977</v>
      </c>
      <c r="AI77" s="24" t="n">
        <v>2220</v>
      </c>
      <c r="AJ77" s="24" t="n">
        <v>0</v>
      </c>
      <c r="AK77" s="24" t="s">
        <v>6005</v>
      </c>
      <c r="AL77" s="24" t="s">
        <v>6006</v>
      </c>
      <c r="AM77" s="24"/>
      <c r="AN77" s="24" t="s">
        <v>204</v>
      </c>
      <c r="AO77" s="22" t="n">
        <v>40925.6762037037</v>
      </c>
      <c r="AP77" s="23" t="s">
        <v>6007</v>
      </c>
      <c r="AQ77" s="24" t="inlineStr">
        <f aca="false">FALSE()</f>
        <is>
          <t/>
        </is>
      </c>
      <c r="AR77" s="24" t="inlineStr">
        <f aca="false">FALSE()</f>
        <is>
          <t/>
        </is>
      </c>
      <c r="AS77" s="24" t="n">
        <f aca="false">FALSE()</f>
        <v>0</v>
      </c>
      <c r="AT77" s="24" t="s">
        <v>75</v>
      </c>
      <c r="AU77" s="24" t="n">
        <v>45</v>
      </c>
      <c r="AV77" s="23" t="s">
        <v>6008</v>
      </c>
      <c r="AW77" s="24" t="inlineStr">
        <f aca="false">FALSE()</f>
        <is>
          <t/>
        </is>
      </c>
      <c r="AX77" s="24" t="s">
        <v>5329</v>
      </c>
      <c r="AY77" s="23" t="s">
        <v>6009</v>
      </c>
      <c r="AZ77" s="24" t="s">
        <v>174</v>
      </c>
      <c r="BA77" s="24" t="e">
        <f aca="false">REPLACE(INDEX(GroupVertices[group], MATCH(Vertices[[#this row],[vertex]],GroupVertices[vertex],0)),1,1,"")</f>
        <v>#VALUE!</v>
      </c>
      <c r="BB77" s="25"/>
      <c r="BC77" s="25"/>
      <c r="BD77" s="25"/>
      <c r="BE77" s="25"/>
      <c r="BF77" s="25" t="s">
        <v>398</v>
      </c>
      <c r="BG77" s="25" t="s">
        <v>398</v>
      </c>
      <c r="BH77" s="25" t="s">
        <v>5953</v>
      </c>
      <c r="BI77" s="25" t="s">
        <v>5953</v>
      </c>
      <c r="BJ77" s="25" t="s">
        <v>5954</v>
      </c>
      <c r="BK77" s="25" t="s">
        <v>5954</v>
      </c>
      <c r="BL77" s="25" t="n">
        <v>0</v>
      </c>
      <c r="BM77" s="26" t="n">
        <v>0</v>
      </c>
      <c r="BN77" s="25" t="n">
        <v>0</v>
      </c>
      <c r="BO77" s="26" t="n">
        <v>0</v>
      </c>
      <c r="BP77" s="25" t="n">
        <v>0</v>
      </c>
      <c r="BQ77" s="26" t="n">
        <v>0</v>
      </c>
      <c r="BR77" s="25" t="n">
        <v>17</v>
      </c>
      <c r="BS77" s="26" t="n">
        <v>100</v>
      </c>
      <c r="BT77" s="25" t="n">
        <v>17</v>
      </c>
      <c r="BU77" s="3"/>
      <c r="BV77" s="2"/>
      <c r="BW77" s="2"/>
      <c r="BX77" s="2"/>
      <c r="BY77" s="2"/>
    </row>
    <row r="78" customFormat="false" ht="41.45" hidden="false" customHeight="true" outlineLevel="0" collapsed="false">
      <c r="A78" s="15" t="s">
        <v>420</v>
      </c>
      <c r="C78" s="16"/>
      <c r="D78" s="16" t="s">
        <v>5324</v>
      </c>
      <c r="E78" s="17" t="n">
        <v>162.036629346279</v>
      </c>
      <c r="F78" s="18" t="n">
        <v>99.9999643678258</v>
      </c>
      <c r="G78" s="50" t="s">
        <v>6010</v>
      </c>
      <c r="H78" s="16"/>
      <c r="I78" s="6" t="s">
        <v>420</v>
      </c>
      <c r="J78" s="7"/>
      <c r="K78" s="7"/>
      <c r="L78" s="51" t="s">
        <v>6011</v>
      </c>
      <c r="M78" s="52" t="n">
        <v>1.01187501590722</v>
      </c>
      <c r="N78" s="53" t="n">
        <v>8848.5361328125</v>
      </c>
      <c r="O78" s="53" t="n">
        <v>8826.3173828125</v>
      </c>
      <c r="P78" s="54"/>
      <c r="Q78" s="55"/>
      <c r="R78" s="55"/>
      <c r="S78" s="56"/>
      <c r="T78" s="25" t="n">
        <v>0</v>
      </c>
      <c r="U78" s="25" t="n">
        <v>1</v>
      </c>
      <c r="V78" s="26" t="n">
        <v>0</v>
      </c>
      <c r="W78" s="26" t="n">
        <v>0.076923</v>
      </c>
      <c r="X78" s="26" t="n">
        <v>0</v>
      </c>
      <c r="Y78" s="26" t="n">
        <v>0.573476</v>
      </c>
      <c r="Z78" s="26" t="n">
        <v>0</v>
      </c>
      <c r="AA78" s="26" t="n">
        <v>0</v>
      </c>
      <c r="AB78" s="20" t="n">
        <v>78</v>
      </c>
      <c r="AC78" s="20"/>
      <c r="AD78" s="10"/>
      <c r="AE78" s="24" t="s">
        <v>6012</v>
      </c>
      <c r="AF78" s="24" t="n">
        <v>202</v>
      </c>
      <c r="AG78" s="24" t="n">
        <v>77</v>
      </c>
      <c r="AH78" s="24" t="n">
        <v>1246</v>
      </c>
      <c r="AI78" s="24" t="n">
        <v>18</v>
      </c>
      <c r="AJ78" s="24" t="n">
        <v>0</v>
      </c>
      <c r="AK78" s="24" t="s">
        <v>6013</v>
      </c>
      <c r="AL78" s="24" t="s">
        <v>204</v>
      </c>
      <c r="AM78" s="24"/>
      <c r="AN78" s="24" t="s">
        <v>204</v>
      </c>
      <c r="AO78" s="22" t="n">
        <v>40145.8588310185</v>
      </c>
      <c r="AP78" s="23" t="s">
        <v>6014</v>
      </c>
      <c r="AQ78" s="24" t="inlineStr">
        <f aca="false">FALSE()</f>
        <is>
          <t/>
        </is>
      </c>
      <c r="AR78" s="24" t="inlineStr">
        <f aca="false">FALSE()</f>
        <is>
          <t/>
        </is>
      </c>
      <c r="AS78" s="24" t="n">
        <f aca="false">TRUE()</f>
        <v>1</v>
      </c>
      <c r="AT78" s="24" t="s">
        <v>75</v>
      </c>
      <c r="AU78" s="24" t="n">
        <v>29</v>
      </c>
      <c r="AV78" s="23" t="s">
        <v>6015</v>
      </c>
      <c r="AW78" s="24" t="inlineStr">
        <f aca="false">FALSE()</f>
        <is>
          <t/>
        </is>
      </c>
      <c r="AX78" s="24" t="s">
        <v>5329</v>
      </c>
      <c r="AY78" s="23" t="s">
        <v>6016</v>
      </c>
      <c r="AZ78" s="24" t="s">
        <v>174</v>
      </c>
      <c r="BA78" s="24" t="e">
        <f aca="false">REPLACE(INDEX(GroupVertices[group], MATCH(Vertices[[#this row],[vertex]],GroupVertices[vertex],0)),1,1,"")</f>
        <v>#VALUE!</v>
      </c>
      <c r="BB78" s="25"/>
      <c r="BC78" s="25"/>
      <c r="BD78" s="25"/>
      <c r="BE78" s="25"/>
      <c r="BF78" s="25" t="s">
        <v>398</v>
      </c>
      <c r="BG78" s="25" t="s">
        <v>398</v>
      </c>
      <c r="BH78" s="25" t="s">
        <v>5953</v>
      </c>
      <c r="BI78" s="25" t="s">
        <v>5953</v>
      </c>
      <c r="BJ78" s="25" t="s">
        <v>5954</v>
      </c>
      <c r="BK78" s="25" t="s">
        <v>5954</v>
      </c>
      <c r="BL78" s="25" t="n">
        <v>0</v>
      </c>
      <c r="BM78" s="26" t="n">
        <v>0</v>
      </c>
      <c r="BN78" s="25" t="n">
        <v>0</v>
      </c>
      <c r="BO78" s="26" t="n">
        <v>0</v>
      </c>
      <c r="BP78" s="25" t="n">
        <v>0</v>
      </c>
      <c r="BQ78" s="26" t="n">
        <v>0</v>
      </c>
      <c r="BR78" s="25" t="n">
        <v>17</v>
      </c>
      <c r="BS78" s="26" t="n">
        <v>100</v>
      </c>
      <c r="BT78" s="25" t="n">
        <v>17</v>
      </c>
      <c r="BU78" s="3"/>
      <c r="BV78" s="2"/>
      <c r="BW78" s="2"/>
      <c r="BX78" s="2"/>
      <c r="BY78" s="2"/>
    </row>
    <row r="79" customFormat="false" ht="41.45" hidden="false" customHeight="true" outlineLevel="0" collapsed="false">
      <c r="A79" s="15" t="s">
        <v>423</v>
      </c>
      <c r="C79" s="16"/>
      <c r="D79" s="16" t="s">
        <v>5324</v>
      </c>
      <c r="E79" s="17" t="n">
        <v>162.113693685204</v>
      </c>
      <c r="F79" s="18" t="n">
        <v>99.9998894014335</v>
      </c>
      <c r="G79" s="50" t="s">
        <v>6017</v>
      </c>
      <c r="H79" s="16"/>
      <c r="I79" s="6" t="s">
        <v>423</v>
      </c>
      <c r="J79" s="7"/>
      <c r="K79" s="7"/>
      <c r="L79" s="51" t="s">
        <v>6018</v>
      </c>
      <c r="M79" s="52" t="n">
        <v>1.03685881560813</v>
      </c>
      <c r="N79" s="53" t="n">
        <v>909.319946289063</v>
      </c>
      <c r="O79" s="53" t="n">
        <v>6211.65478515625</v>
      </c>
      <c r="P79" s="54"/>
      <c r="Q79" s="55"/>
      <c r="R79" s="55"/>
      <c r="S79" s="56"/>
      <c r="T79" s="25" t="n">
        <v>1</v>
      </c>
      <c r="U79" s="25" t="n">
        <v>1</v>
      </c>
      <c r="V79" s="26" t="n">
        <v>0</v>
      </c>
      <c r="W79" s="26" t="n">
        <v>0</v>
      </c>
      <c r="X79" s="26" t="n">
        <v>0</v>
      </c>
      <c r="Y79" s="26" t="n">
        <v>0.999999</v>
      </c>
      <c r="Z79" s="26" t="n">
        <v>0</v>
      </c>
      <c r="AA79" s="26" t="s">
        <v>5365</v>
      </c>
      <c r="AB79" s="20" t="n">
        <v>79</v>
      </c>
      <c r="AC79" s="20"/>
      <c r="AD79" s="10"/>
      <c r="AE79" s="24" t="s">
        <v>6019</v>
      </c>
      <c r="AF79" s="24" t="n">
        <v>160</v>
      </c>
      <c r="AG79" s="24" t="n">
        <v>239</v>
      </c>
      <c r="AH79" s="24" t="n">
        <v>2820</v>
      </c>
      <c r="AI79" s="24" t="n">
        <v>2357</v>
      </c>
      <c r="AJ79" s="24"/>
      <c r="AK79" s="24" t="s">
        <v>6020</v>
      </c>
      <c r="AL79" s="24" t="s">
        <v>6021</v>
      </c>
      <c r="AM79" s="24"/>
      <c r="AN79" s="24"/>
      <c r="AO79" s="22" t="n">
        <v>42027.5620486111</v>
      </c>
      <c r="AP79" s="23" t="s">
        <v>6022</v>
      </c>
      <c r="AQ79" s="24" t="n">
        <f aca="false">TRUE()</f>
        <v>1</v>
      </c>
      <c r="AR79" s="24" t="inlineStr">
        <f aca="false">FALSE()</f>
        <is>
          <t/>
        </is>
      </c>
      <c r="AS79" s="24" t="n">
        <f aca="false">FALSE()</f>
        <v>0</v>
      </c>
      <c r="AT79" s="24" t="s">
        <v>75</v>
      </c>
      <c r="AU79" s="24" t="n">
        <v>0</v>
      </c>
      <c r="AV79" s="23" t="s">
        <v>5390</v>
      </c>
      <c r="AW79" s="24" t="inlineStr">
        <f aca="false">FALSE()</f>
        <is>
          <t/>
        </is>
      </c>
      <c r="AX79" s="24" t="s">
        <v>5329</v>
      </c>
      <c r="AY79" s="23" t="s">
        <v>6023</v>
      </c>
      <c r="AZ79" s="24" t="s">
        <v>174</v>
      </c>
      <c r="BA79" s="24" t="e">
        <f aca="false">REPLACE(INDEX(GroupVertices[group], MATCH(Vertices[[#this row],[vertex]],GroupVertices[vertex],0)),1,1,"")</f>
        <v>#VALUE!</v>
      </c>
      <c r="BB79" s="25" t="s">
        <v>425</v>
      </c>
      <c r="BC79" s="25" t="s">
        <v>425</v>
      </c>
      <c r="BD79" s="25" t="s">
        <v>88</v>
      </c>
      <c r="BE79" s="25" t="s">
        <v>88</v>
      </c>
      <c r="BF79" s="25"/>
      <c r="BG79" s="25"/>
      <c r="BH79" s="25" t="s">
        <v>6024</v>
      </c>
      <c r="BI79" s="25" t="s">
        <v>6024</v>
      </c>
      <c r="BJ79" s="25" t="s">
        <v>6025</v>
      </c>
      <c r="BK79" s="25" t="s">
        <v>6025</v>
      </c>
      <c r="BL79" s="25" t="n">
        <v>0</v>
      </c>
      <c r="BM79" s="26" t="n">
        <v>0</v>
      </c>
      <c r="BN79" s="25" t="n">
        <v>0</v>
      </c>
      <c r="BO79" s="26" t="n">
        <v>0</v>
      </c>
      <c r="BP79" s="25" t="n">
        <v>0</v>
      </c>
      <c r="BQ79" s="26" t="n">
        <v>0</v>
      </c>
      <c r="BR79" s="25" t="n">
        <v>15</v>
      </c>
      <c r="BS79" s="26" t="n">
        <v>100</v>
      </c>
      <c r="BT79" s="25" t="n">
        <v>15</v>
      </c>
      <c r="BU79" s="3"/>
      <c r="BV79" s="2"/>
      <c r="BW79" s="2"/>
      <c r="BX79" s="2"/>
      <c r="BY79" s="2"/>
    </row>
    <row r="80" customFormat="false" ht="41.45" hidden="false" customHeight="true" outlineLevel="0" collapsed="false">
      <c r="A80" s="15" t="s">
        <v>429</v>
      </c>
      <c r="C80" s="16"/>
      <c r="D80" s="16" t="s">
        <v>5324</v>
      </c>
      <c r="E80" s="17" t="n">
        <v>162.269249480442</v>
      </c>
      <c r="F80" s="18" t="n">
        <v>99.9997380803822</v>
      </c>
      <c r="G80" s="50" t="s">
        <v>6026</v>
      </c>
      <c r="H80" s="16"/>
      <c r="I80" s="6" t="s">
        <v>429</v>
      </c>
      <c r="J80" s="7"/>
      <c r="K80" s="7"/>
      <c r="L80" s="51" t="s">
        <v>6027</v>
      </c>
      <c r="M80" s="52" t="n">
        <v>1.08728907796736</v>
      </c>
      <c r="N80" s="53" t="n">
        <v>1521.66931152344</v>
      </c>
      <c r="O80" s="53" t="n">
        <v>4595.4482421875</v>
      </c>
      <c r="P80" s="54"/>
      <c r="Q80" s="55"/>
      <c r="R80" s="55"/>
      <c r="S80" s="56"/>
      <c r="T80" s="25" t="n">
        <v>1</v>
      </c>
      <c r="U80" s="25" t="n">
        <v>1</v>
      </c>
      <c r="V80" s="26" t="n">
        <v>0</v>
      </c>
      <c r="W80" s="26" t="n">
        <v>0</v>
      </c>
      <c r="X80" s="26" t="n">
        <v>0</v>
      </c>
      <c r="Y80" s="26" t="n">
        <v>0.999999</v>
      </c>
      <c r="Z80" s="26" t="n">
        <v>0</v>
      </c>
      <c r="AA80" s="26" t="s">
        <v>5365</v>
      </c>
      <c r="AB80" s="20" t="n">
        <v>80</v>
      </c>
      <c r="AC80" s="20"/>
      <c r="AD80" s="10"/>
      <c r="AE80" s="24" t="s">
        <v>6028</v>
      </c>
      <c r="AF80" s="24" t="n">
        <v>167</v>
      </c>
      <c r="AG80" s="24" t="n">
        <v>566</v>
      </c>
      <c r="AH80" s="24" t="n">
        <v>47038</v>
      </c>
      <c r="AI80" s="24" t="n">
        <v>1</v>
      </c>
      <c r="AJ80" s="24"/>
      <c r="AK80" s="24" t="s">
        <v>6029</v>
      </c>
      <c r="AL80" s="24"/>
      <c r="AM80" s="24"/>
      <c r="AN80" s="24"/>
      <c r="AO80" s="22" t="n">
        <v>42584.6874189815</v>
      </c>
      <c r="AP80" s="23" t="s">
        <v>6030</v>
      </c>
      <c r="AQ80" s="24" t="inlineStr">
        <f aca="false">TRUE()</f>
        <is>
          <t/>
        </is>
      </c>
      <c r="AR80" s="24" t="inlineStr">
        <f aca="false">FALSE()</f>
        <is>
          <t/>
        </is>
      </c>
      <c r="AS80" s="24" t="inlineStr">
        <f aca="false">FALSE()</f>
        <is>
          <t/>
        </is>
      </c>
      <c r="AT80" s="24" t="s">
        <v>6031</v>
      </c>
      <c r="AU80" s="24" t="n">
        <v>9</v>
      </c>
      <c r="AV80" s="24"/>
      <c r="AW80" s="24" t="inlineStr">
        <f aca="false">FALSE()</f>
        <is>
          <t/>
        </is>
      </c>
      <c r="AX80" s="24" t="s">
        <v>5329</v>
      </c>
      <c r="AY80" s="23" t="s">
        <v>6032</v>
      </c>
      <c r="AZ80" s="24" t="s">
        <v>174</v>
      </c>
      <c r="BA80" s="24" t="e">
        <f aca="false">REPLACE(INDEX(GroupVertices[group], MATCH(Vertices[[#this row],[vertex]],GroupVertices[vertex],0)),1,1,"")</f>
        <v>#VALUE!</v>
      </c>
      <c r="BB80" s="25"/>
      <c r="BC80" s="25"/>
      <c r="BD80" s="25"/>
      <c r="BE80" s="25"/>
      <c r="BF80" s="25"/>
      <c r="BG80" s="25"/>
      <c r="BH80" s="25" t="s">
        <v>6033</v>
      </c>
      <c r="BI80" s="25" t="s">
        <v>6033</v>
      </c>
      <c r="BJ80" s="25" t="s">
        <v>6034</v>
      </c>
      <c r="BK80" s="25" t="s">
        <v>6034</v>
      </c>
      <c r="BL80" s="25" t="n">
        <v>0</v>
      </c>
      <c r="BM80" s="26" t="n">
        <v>0</v>
      </c>
      <c r="BN80" s="25" t="n">
        <v>0</v>
      </c>
      <c r="BO80" s="26" t="n">
        <v>0</v>
      </c>
      <c r="BP80" s="25" t="n">
        <v>0</v>
      </c>
      <c r="BQ80" s="26" t="n">
        <v>0</v>
      </c>
      <c r="BR80" s="25" t="n">
        <v>20</v>
      </c>
      <c r="BS80" s="26" t="n">
        <v>100</v>
      </c>
      <c r="BT80" s="25" t="n">
        <v>20</v>
      </c>
      <c r="BU80" s="3"/>
      <c r="BV80" s="2"/>
      <c r="BW80" s="2"/>
      <c r="BX80" s="2"/>
      <c r="BY80" s="2"/>
    </row>
    <row r="81" customFormat="false" ht="41.45" hidden="false" customHeight="true" outlineLevel="0" collapsed="false">
      <c r="A81" s="15" t="s">
        <v>434</v>
      </c>
      <c r="C81" s="16"/>
      <c r="D81" s="16" t="s">
        <v>5324</v>
      </c>
      <c r="E81" s="17" t="n">
        <v>162.018076820242</v>
      </c>
      <c r="F81" s="18" t="n">
        <v>99.9999824152907</v>
      </c>
      <c r="G81" s="50" t="s">
        <v>6035</v>
      </c>
      <c r="H81" s="16"/>
      <c r="I81" s="6" t="s">
        <v>434</v>
      </c>
      <c r="J81" s="7"/>
      <c r="K81" s="7"/>
      <c r="L81" s="51" t="s">
        <v>6036</v>
      </c>
      <c r="M81" s="52" t="n">
        <v>1.00586039746071</v>
      </c>
      <c r="N81" s="53" t="n">
        <v>9745.6142578125</v>
      </c>
      <c r="O81" s="53" t="n">
        <v>4478.9638671875</v>
      </c>
      <c r="P81" s="54"/>
      <c r="Q81" s="55"/>
      <c r="R81" s="55"/>
      <c r="S81" s="56"/>
      <c r="T81" s="25" t="n">
        <v>0</v>
      </c>
      <c r="U81" s="25" t="n">
        <v>1</v>
      </c>
      <c r="V81" s="26" t="n">
        <v>0</v>
      </c>
      <c r="W81" s="26" t="n">
        <v>1</v>
      </c>
      <c r="X81" s="26" t="n">
        <v>0</v>
      </c>
      <c r="Y81" s="26" t="n">
        <v>0.999999</v>
      </c>
      <c r="Z81" s="26" t="n">
        <v>0</v>
      </c>
      <c r="AA81" s="26" t="n">
        <v>0</v>
      </c>
      <c r="AB81" s="20" t="n">
        <v>81</v>
      </c>
      <c r="AC81" s="20"/>
      <c r="AD81" s="10"/>
      <c r="AE81" s="24" t="s">
        <v>6037</v>
      </c>
      <c r="AF81" s="24" t="n">
        <v>325</v>
      </c>
      <c r="AG81" s="24" t="n">
        <v>38</v>
      </c>
      <c r="AH81" s="24" t="n">
        <v>157</v>
      </c>
      <c r="AI81" s="24" t="n">
        <v>284</v>
      </c>
      <c r="AJ81" s="24"/>
      <c r="AK81" s="24" t="s">
        <v>6038</v>
      </c>
      <c r="AL81" s="24" t="s">
        <v>137</v>
      </c>
      <c r="AM81" s="24"/>
      <c r="AN81" s="24"/>
      <c r="AO81" s="22" t="n">
        <v>42622.1826157407</v>
      </c>
      <c r="AP81" s="24"/>
      <c r="AQ81" s="24" t="inlineStr">
        <f aca="false">TRUE()</f>
        <is>
          <t/>
        </is>
      </c>
      <c r="AR81" s="24" t="inlineStr">
        <f aca="false">FALSE()</f>
        <is>
          <t/>
        </is>
      </c>
      <c r="AS81" s="24" t="inlineStr">
        <f aca="false">FALSE()</f>
        <is>
          <t/>
        </is>
      </c>
      <c r="AT81" s="24" t="s">
        <v>75</v>
      </c>
      <c r="AU81" s="24" t="n">
        <v>0</v>
      </c>
      <c r="AV81" s="24"/>
      <c r="AW81" s="24" t="inlineStr">
        <f aca="false">FALSE()</f>
        <is>
          <t/>
        </is>
      </c>
      <c r="AX81" s="24" t="s">
        <v>5329</v>
      </c>
      <c r="AY81" s="23" t="s">
        <v>6039</v>
      </c>
      <c r="AZ81" s="24" t="s">
        <v>174</v>
      </c>
      <c r="BA81" s="24" t="e">
        <f aca="false">REPLACE(INDEX(GroupVertices[group], MATCH(Vertices[[#this row],[vertex]],GroupVertices[vertex],0)),1,1,"")</f>
        <v>#VALUE!</v>
      </c>
      <c r="BB81" s="25"/>
      <c r="BC81" s="25"/>
      <c r="BD81" s="25"/>
      <c r="BE81" s="25"/>
      <c r="BF81" s="25"/>
      <c r="BG81" s="25"/>
      <c r="BH81" s="25" t="s">
        <v>435</v>
      </c>
      <c r="BI81" s="25" t="s">
        <v>435</v>
      </c>
      <c r="BJ81" s="25" t="s">
        <v>6040</v>
      </c>
      <c r="BK81" s="25" t="s">
        <v>6040</v>
      </c>
      <c r="BL81" s="25" t="n">
        <v>0</v>
      </c>
      <c r="BM81" s="26" t="n">
        <v>0</v>
      </c>
      <c r="BN81" s="25" t="n">
        <v>0</v>
      </c>
      <c r="BO81" s="26" t="n">
        <v>0</v>
      </c>
      <c r="BP81" s="25" t="n">
        <v>0</v>
      </c>
      <c r="BQ81" s="26" t="n">
        <v>0</v>
      </c>
      <c r="BR81" s="25" t="n">
        <v>2</v>
      </c>
      <c r="BS81" s="26" t="n">
        <v>100</v>
      </c>
      <c r="BT81" s="25" t="n">
        <v>2</v>
      </c>
      <c r="BU81" s="3"/>
      <c r="BV81" s="2"/>
      <c r="BW81" s="2"/>
      <c r="BX81" s="2"/>
      <c r="BY81" s="2"/>
    </row>
    <row r="82" customFormat="false" ht="41.45" hidden="false" customHeight="true" outlineLevel="0" collapsed="false">
      <c r="A82" s="15" t="s">
        <v>435</v>
      </c>
      <c r="C82" s="16"/>
      <c r="D82" s="16" t="s">
        <v>5324</v>
      </c>
      <c r="E82" s="17" t="n">
        <v>164.489368429598</v>
      </c>
      <c r="F82" s="18" t="n">
        <v>99.9975784004239</v>
      </c>
      <c r="G82" s="50" t="s">
        <v>6041</v>
      </c>
      <c r="H82" s="16"/>
      <c r="I82" s="6" t="s">
        <v>435</v>
      </c>
      <c r="J82" s="7"/>
      <c r="K82" s="7"/>
      <c r="L82" s="51" t="s">
        <v>6042</v>
      </c>
      <c r="M82" s="52" t="n">
        <v>1.80703841873358</v>
      </c>
      <c r="N82" s="53" t="n">
        <v>9745.6142578125</v>
      </c>
      <c r="O82" s="53" t="n">
        <v>4355.44677734375</v>
      </c>
      <c r="P82" s="54"/>
      <c r="Q82" s="55"/>
      <c r="R82" s="55"/>
      <c r="S82" s="56"/>
      <c r="T82" s="25" t="n">
        <v>1</v>
      </c>
      <c r="U82" s="25" t="n">
        <v>0</v>
      </c>
      <c r="V82" s="26" t="n">
        <v>0</v>
      </c>
      <c r="W82" s="26" t="n">
        <v>1</v>
      </c>
      <c r="X82" s="26" t="n">
        <v>0</v>
      </c>
      <c r="Y82" s="26" t="n">
        <v>0.999999</v>
      </c>
      <c r="Z82" s="26" t="n">
        <v>0</v>
      </c>
      <c r="AA82" s="26" t="n">
        <v>0</v>
      </c>
      <c r="AB82" s="20" t="n">
        <v>82</v>
      </c>
      <c r="AC82" s="20"/>
      <c r="AD82" s="10"/>
      <c r="AE82" s="24" t="s">
        <v>6043</v>
      </c>
      <c r="AF82" s="24" t="n">
        <v>59</v>
      </c>
      <c r="AG82" s="24" t="n">
        <v>5233</v>
      </c>
      <c r="AH82" s="24" t="n">
        <v>441</v>
      </c>
      <c r="AI82" s="24" t="n">
        <v>489</v>
      </c>
      <c r="AJ82" s="24"/>
      <c r="AK82" s="24" t="s">
        <v>6044</v>
      </c>
      <c r="AL82" s="24"/>
      <c r="AM82" s="24"/>
      <c r="AN82" s="24"/>
      <c r="AO82" s="22" t="n">
        <v>42580.7585185185</v>
      </c>
      <c r="AP82" s="24"/>
      <c r="AQ82" s="24" t="inlineStr">
        <f aca="false">TRUE()</f>
        <is>
          <t/>
        </is>
      </c>
      <c r="AR82" s="24" t="inlineStr">
        <f aca="false">FALSE()</f>
        <is>
          <t/>
        </is>
      </c>
      <c r="AS82" s="24" t="inlineStr">
        <f aca="false">FALSE()</f>
        <is>
          <t/>
        </is>
      </c>
      <c r="AT82" s="24" t="s">
        <v>75</v>
      </c>
      <c r="AU82" s="24" t="n">
        <v>7</v>
      </c>
      <c r="AV82" s="24"/>
      <c r="AW82" s="24" t="inlineStr">
        <f aca="false">FALSE()</f>
        <is>
          <t/>
        </is>
      </c>
      <c r="AX82" s="24" t="s">
        <v>5329</v>
      </c>
      <c r="AY82" s="23" t="s">
        <v>6045</v>
      </c>
      <c r="AZ82" s="24" t="s">
        <v>68</v>
      </c>
      <c r="BA82" s="24" t="e">
        <f aca="false">REPLACE(INDEX(GroupVertices[group], MATCH(Vertices[[#this row],[vertex]],GroupVertices[vertex],0)),1,1,"")</f>
        <v>#VALUE!</v>
      </c>
      <c r="BB82" s="25"/>
      <c r="BC82" s="25"/>
      <c r="BD82" s="25"/>
      <c r="BE82" s="25"/>
      <c r="BF82" s="25"/>
      <c r="BG82" s="25"/>
      <c r="BH82" s="25"/>
      <c r="BI82" s="25"/>
      <c r="BJ82" s="25"/>
      <c r="BK82" s="25"/>
      <c r="BL82" s="25"/>
      <c r="BM82" s="26"/>
      <c r="BN82" s="25"/>
      <c r="BO82" s="26"/>
      <c r="BP82" s="25"/>
      <c r="BQ82" s="26"/>
      <c r="BR82" s="25"/>
      <c r="BS82" s="26"/>
      <c r="BT82" s="25"/>
      <c r="BU82" s="3"/>
      <c r="BV82" s="2"/>
      <c r="BW82" s="2"/>
      <c r="BX82" s="2"/>
      <c r="BY82" s="2"/>
    </row>
    <row r="83" customFormat="false" ht="41.45" hidden="false" customHeight="true" outlineLevel="0" collapsed="false">
      <c r="A83" s="15" t="s">
        <v>442</v>
      </c>
      <c r="C83" s="16"/>
      <c r="D83" s="16" t="s">
        <v>5324</v>
      </c>
      <c r="E83" s="17" t="n">
        <v>177.07606808156</v>
      </c>
      <c r="F83" s="18" t="n">
        <v>99.9853343524238</v>
      </c>
      <c r="G83" s="50" t="s">
        <v>6046</v>
      </c>
      <c r="H83" s="16"/>
      <c r="I83" s="6" t="s">
        <v>442</v>
      </c>
      <c r="J83" s="7"/>
      <c r="K83" s="7"/>
      <c r="L83" s="51" t="s">
        <v>6047</v>
      </c>
      <c r="M83" s="52" t="n">
        <v>5.88757148222903</v>
      </c>
      <c r="N83" s="53" t="n">
        <v>9752.111328125</v>
      </c>
      <c r="O83" s="53" t="n">
        <v>6428.76904296875</v>
      </c>
      <c r="P83" s="54"/>
      <c r="Q83" s="55"/>
      <c r="R83" s="55"/>
      <c r="S83" s="56"/>
      <c r="T83" s="25" t="n">
        <v>1</v>
      </c>
      <c r="U83" s="25" t="n">
        <v>1</v>
      </c>
      <c r="V83" s="26" t="n">
        <v>0</v>
      </c>
      <c r="W83" s="26" t="n">
        <v>0.5</v>
      </c>
      <c r="X83" s="26" t="n">
        <v>0</v>
      </c>
      <c r="Y83" s="26" t="n">
        <v>0.999999</v>
      </c>
      <c r="Z83" s="26" t="n">
        <v>0.5</v>
      </c>
      <c r="AA83" s="26" t="n">
        <v>0</v>
      </c>
      <c r="AB83" s="20" t="n">
        <v>83</v>
      </c>
      <c r="AC83" s="20"/>
      <c r="AD83" s="10"/>
      <c r="AE83" s="24" t="s">
        <v>6048</v>
      </c>
      <c r="AF83" s="24" t="n">
        <v>812</v>
      </c>
      <c r="AG83" s="24" t="n">
        <v>31692</v>
      </c>
      <c r="AH83" s="24" t="n">
        <v>13145</v>
      </c>
      <c r="AI83" s="24" t="n">
        <v>201</v>
      </c>
      <c r="AJ83" s="24" t="n">
        <v>-18000</v>
      </c>
      <c r="AK83" s="24" t="s">
        <v>6049</v>
      </c>
      <c r="AL83" s="24" t="s">
        <v>6050</v>
      </c>
      <c r="AM83" s="23" t="s">
        <v>6051</v>
      </c>
      <c r="AN83" s="24" t="s">
        <v>5388</v>
      </c>
      <c r="AO83" s="22" t="n">
        <v>39987.8147800926</v>
      </c>
      <c r="AP83" s="23" t="s">
        <v>6052</v>
      </c>
      <c r="AQ83" s="24" t="inlineStr">
        <f aca="false">TRUE()</f>
        <is>
          <t/>
        </is>
      </c>
      <c r="AR83" s="24" t="inlineStr">
        <f aca="false">FALSE()</f>
        <is>
          <t/>
        </is>
      </c>
      <c r="AS83" s="24" t="inlineStr">
        <f aca="false">FALSE()</f>
        <is>
          <t/>
        </is>
      </c>
      <c r="AT83" s="24" t="s">
        <v>75</v>
      </c>
      <c r="AU83" s="24" t="n">
        <v>0</v>
      </c>
      <c r="AV83" s="23" t="s">
        <v>5390</v>
      </c>
      <c r="AW83" s="24" t="inlineStr">
        <f aca="false">FALSE()</f>
        <is>
          <t/>
        </is>
      </c>
      <c r="AX83" s="24" t="s">
        <v>5329</v>
      </c>
      <c r="AY83" s="23" t="s">
        <v>6053</v>
      </c>
      <c r="AZ83" s="24" t="s">
        <v>174</v>
      </c>
      <c r="BA83" s="24" t="e">
        <f aca="false">REPLACE(INDEX(GroupVertices[group], MATCH(Vertices[[#this row],[vertex]],GroupVertices[vertex],0)),1,1,"")</f>
        <v>#VALUE!</v>
      </c>
      <c r="BB83" s="25" t="s">
        <v>445</v>
      </c>
      <c r="BC83" s="25" t="s">
        <v>445</v>
      </c>
      <c r="BD83" s="25" t="s">
        <v>130</v>
      </c>
      <c r="BE83" s="25" t="s">
        <v>130</v>
      </c>
      <c r="BF83" s="25" t="s">
        <v>446</v>
      </c>
      <c r="BG83" s="25" t="s">
        <v>446</v>
      </c>
      <c r="BH83" s="25" t="s">
        <v>6054</v>
      </c>
      <c r="BI83" s="25" t="s">
        <v>6054</v>
      </c>
      <c r="BJ83" s="25" t="s">
        <v>6055</v>
      </c>
      <c r="BK83" s="25" t="s">
        <v>6055</v>
      </c>
      <c r="BL83" s="25" t="n">
        <v>1</v>
      </c>
      <c r="BM83" s="26" t="n">
        <v>5.26315789473684</v>
      </c>
      <c r="BN83" s="25" t="n">
        <v>0</v>
      </c>
      <c r="BO83" s="26" t="n">
        <v>0</v>
      </c>
      <c r="BP83" s="25" t="n">
        <v>0</v>
      </c>
      <c r="BQ83" s="26" t="n">
        <v>0</v>
      </c>
      <c r="BR83" s="25" t="n">
        <v>18</v>
      </c>
      <c r="BS83" s="26" t="n">
        <v>94.7368421052632</v>
      </c>
      <c r="BT83" s="25" t="n">
        <v>19</v>
      </c>
      <c r="BU83" s="3"/>
      <c r="BV83" s="2"/>
      <c r="BW83" s="2"/>
      <c r="BX83" s="2"/>
      <c r="BY83" s="2"/>
    </row>
    <row r="84" customFormat="false" ht="41.45" hidden="false" customHeight="true" outlineLevel="0" collapsed="false">
      <c r="A84" s="15" t="s">
        <v>443</v>
      </c>
      <c r="C84" s="16"/>
      <c r="D84" s="16" t="s">
        <v>5324</v>
      </c>
      <c r="E84" s="17" t="n">
        <v>203.299350076891</v>
      </c>
      <c r="F84" s="18" t="n">
        <v>99.9598249550163</v>
      </c>
      <c r="G84" s="50" t="s">
        <v>6056</v>
      </c>
      <c r="H84" s="16"/>
      <c r="I84" s="6" t="s">
        <v>443</v>
      </c>
      <c r="J84" s="7"/>
      <c r="K84" s="7"/>
      <c r="L84" s="51" t="s">
        <v>6057</v>
      </c>
      <c r="M84" s="52" t="n">
        <v>14.3890033248983</v>
      </c>
      <c r="N84" s="53" t="n">
        <v>9648.158203125</v>
      </c>
      <c r="O84" s="53" t="n">
        <v>6252.31591796875</v>
      </c>
      <c r="P84" s="54"/>
      <c r="Q84" s="55"/>
      <c r="R84" s="55"/>
      <c r="S84" s="56"/>
      <c r="T84" s="25" t="n">
        <v>2</v>
      </c>
      <c r="U84" s="25" t="n">
        <v>0</v>
      </c>
      <c r="V84" s="26" t="n">
        <v>0</v>
      </c>
      <c r="W84" s="26" t="n">
        <v>0.5</v>
      </c>
      <c r="X84" s="26" t="n">
        <v>0</v>
      </c>
      <c r="Y84" s="26" t="n">
        <v>0.999999</v>
      </c>
      <c r="Z84" s="26" t="n">
        <v>0.5</v>
      </c>
      <c r="AA84" s="26" t="n">
        <v>0</v>
      </c>
      <c r="AB84" s="20" t="n">
        <v>84</v>
      </c>
      <c r="AC84" s="20"/>
      <c r="AD84" s="10"/>
      <c r="AE84" s="24" t="s">
        <v>6058</v>
      </c>
      <c r="AF84" s="24" t="n">
        <v>1106</v>
      </c>
      <c r="AG84" s="24" t="n">
        <v>86817</v>
      </c>
      <c r="AH84" s="24" t="n">
        <v>22249</v>
      </c>
      <c r="AI84" s="24" t="n">
        <v>6520</v>
      </c>
      <c r="AJ84" s="24" t="n">
        <v>-18000</v>
      </c>
      <c r="AK84" s="24" t="s">
        <v>6059</v>
      </c>
      <c r="AL84" s="24" t="s">
        <v>1137</v>
      </c>
      <c r="AM84" s="23" t="s">
        <v>6060</v>
      </c>
      <c r="AN84" s="24" t="s">
        <v>5388</v>
      </c>
      <c r="AO84" s="22" t="n">
        <v>39889.627662037</v>
      </c>
      <c r="AP84" s="23" t="s">
        <v>6061</v>
      </c>
      <c r="AQ84" s="24" t="n">
        <f aca="false">FALSE()</f>
        <v>0</v>
      </c>
      <c r="AR84" s="24" t="inlineStr">
        <f aca="false">FALSE()</f>
        <is>
          <t/>
        </is>
      </c>
      <c r="AS84" s="24" t="n">
        <f aca="false">TRUE()</f>
        <v>1</v>
      </c>
      <c r="AT84" s="24" t="s">
        <v>75</v>
      </c>
      <c r="AU84" s="24" t="n">
        <v>1490</v>
      </c>
      <c r="AV84" s="23" t="s">
        <v>6062</v>
      </c>
      <c r="AW84" s="24" t="n">
        <f aca="false">TRUE()</f>
        <v>1</v>
      </c>
      <c r="AX84" s="24" t="s">
        <v>5329</v>
      </c>
      <c r="AY84" s="23" t="s">
        <v>6063</v>
      </c>
      <c r="AZ84" s="24" t="s">
        <v>68</v>
      </c>
      <c r="BA84" s="24" t="e">
        <f aca="false">REPLACE(INDEX(GroupVertices[group], MATCH(Vertices[[#this row],[vertex]],GroupVertices[vertex],0)),1,1,"")</f>
        <v>#VALUE!</v>
      </c>
      <c r="BB84" s="25"/>
      <c r="BC84" s="25"/>
      <c r="BD84" s="25"/>
      <c r="BE84" s="25"/>
      <c r="BF84" s="25"/>
      <c r="BG84" s="25"/>
      <c r="BH84" s="25"/>
      <c r="BI84" s="25"/>
      <c r="BJ84" s="25"/>
      <c r="BK84" s="25"/>
      <c r="BL84" s="25"/>
      <c r="BM84" s="26"/>
      <c r="BN84" s="25"/>
      <c r="BO84" s="26"/>
      <c r="BP84" s="25"/>
      <c r="BQ84" s="26"/>
      <c r="BR84" s="25"/>
      <c r="BS84" s="26"/>
      <c r="BT84" s="25"/>
      <c r="BU84" s="3"/>
      <c r="BV84" s="2"/>
      <c r="BW84" s="2"/>
      <c r="BX84" s="2"/>
      <c r="BY84" s="2"/>
    </row>
    <row r="85" customFormat="false" ht="41.45" hidden="false" customHeight="true" outlineLevel="0" collapsed="false">
      <c r="A85" s="15" t="s">
        <v>450</v>
      </c>
      <c r="C85" s="16"/>
      <c r="D85" s="16" t="s">
        <v>5324</v>
      </c>
      <c r="E85" s="17" t="n">
        <v>162.00570846955</v>
      </c>
      <c r="F85" s="18" t="n">
        <v>99.9999944469339</v>
      </c>
      <c r="G85" s="50" t="s">
        <v>5325</v>
      </c>
      <c r="H85" s="16"/>
      <c r="I85" s="6" t="s">
        <v>450</v>
      </c>
      <c r="J85" s="7"/>
      <c r="K85" s="7"/>
      <c r="L85" s="51" t="s">
        <v>6064</v>
      </c>
      <c r="M85" s="52" t="n">
        <v>1.0018506518297</v>
      </c>
      <c r="N85" s="53" t="n">
        <v>9648.158203125</v>
      </c>
      <c r="O85" s="53" t="n">
        <v>6428.76904296875</v>
      </c>
      <c r="P85" s="54"/>
      <c r="Q85" s="55"/>
      <c r="R85" s="55"/>
      <c r="S85" s="56"/>
      <c r="T85" s="25" t="n">
        <v>0</v>
      </c>
      <c r="U85" s="25" t="n">
        <v>2</v>
      </c>
      <c r="V85" s="26" t="n">
        <v>0</v>
      </c>
      <c r="W85" s="26" t="n">
        <v>0.5</v>
      </c>
      <c r="X85" s="26" t="n">
        <v>0</v>
      </c>
      <c r="Y85" s="26" t="n">
        <v>0.999999</v>
      </c>
      <c r="Z85" s="26" t="n">
        <v>0.5</v>
      </c>
      <c r="AA85" s="26" t="n">
        <v>0</v>
      </c>
      <c r="AB85" s="20" t="n">
        <v>85</v>
      </c>
      <c r="AC85" s="20"/>
      <c r="AD85" s="10"/>
      <c r="AE85" s="24" t="s">
        <v>6065</v>
      </c>
      <c r="AF85" s="24" t="n">
        <v>108</v>
      </c>
      <c r="AG85" s="24" t="n">
        <v>12</v>
      </c>
      <c r="AH85" s="24" t="n">
        <v>42</v>
      </c>
      <c r="AI85" s="24" t="n">
        <v>16</v>
      </c>
      <c r="AJ85" s="24"/>
      <c r="AK85" s="24" t="s">
        <v>6066</v>
      </c>
      <c r="AL85" s="24"/>
      <c r="AM85" s="24"/>
      <c r="AN85" s="24"/>
      <c r="AO85" s="22" t="n">
        <v>41879.5241898148</v>
      </c>
      <c r="AP85" s="24"/>
      <c r="AQ85" s="24" t="n">
        <f aca="false">TRUE()</f>
        <v>1</v>
      </c>
      <c r="AR85" s="24" t="n">
        <f aca="false">TRUE()</f>
        <v>1</v>
      </c>
      <c r="AS85" s="24" t="n">
        <f aca="false">FALSE()</f>
        <v>0</v>
      </c>
      <c r="AT85" s="24" t="s">
        <v>75</v>
      </c>
      <c r="AU85" s="24" t="n">
        <v>6</v>
      </c>
      <c r="AV85" s="23" t="s">
        <v>5390</v>
      </c>
      <c r="AW85" s="24" t="n">
        <f aca="false">FALSE()</f>
        <v>0</v>
      </c>
      <c r="AX85" s="24" t="s">
        <v>5329</v>
      </c>
      <c r="AY85" s="23" t="s">
        <v>6067</v>
      </c>
      <c r="AZ85" s="24" t="s">
        <v>174</v>
      </c>
      <c r="BA85" s="24" t="e">
        <f aca="false">REPLACE(INDEX(GroupVertices[group], MATCH(Vertices[[#this row],[vertex]],GroupVertices[vertex],0)),1,1,"")</f>
        <v>#VALUE!</v>
      </c>
      <c r="BB85" s="25"/>
      <c r="BC85" s="25"/>
      <c r="BD85" s="25"/>
      <c r="BE85" s="25"/>
      <c r="BF85" s="25" t="s">
        <v>446</v>
      </c>
      <c r="BG85" s="25" t="s">
        <v>446</v>
      </c>
      <c r="BH85" s="25" t="s">
        <v>6068</v>
      </c>
      <c r="BI85" s="25" t="s">
        <v>6068</v>
      </c>
      <c r="BJ85" s="25" t="s">
        <v>6069</v>
      </c>
      <c r="BK85" s="25" t="s">
        <v>6069</v>
      </c>
      <c r="BL85" s="25" t="n">
        <v>1</v>
      </c>
      <c r="BM85" s="26" t="n">
        <v>4.54545454545455</v>
      </c>
      <c r="BN85" s="25" t="n">
        <v>0</v>
      </c>
      <c r="BO85" s="26" t="n">
        <v>0</v>
      </c>
      <c r="BP85" s="25" t="n">
        <v>0</v>
      </c>
      <c r="BQ85" s="26" t="n">
        <v>0</v>
      </c>
      <c r="BR85" s="25" t="n">
        <v>21</v>
      </c>
      <c r="BS85" s="26" t="n">
        <v>95.4545454545455</v>
      </c>
      <c r="BT85" s="25" t="n">
        <v>22</v>
      </c>
      <c r="BU85" s="3"/>
      <c r="BV85" s="2"/>
      <c r="BW85" s="2"/>
      <c r="BX85" s="2"/>
      <c r="BY85" s="2"/>
    </row>
    <row r="86" customFormat="false" ht="41.45" hidden="false" customHeight="true" outlineLevel="0" collapsed="false">
      <c r="A86" s="15" t="s">
        <v>454</v>
      </c>
      <c r="C86" s="16"/>
      <c r="D86" s="16" t="s">
        <v>5324</v>
      </c>
      <c r="E86" s="17" t="n">
        <v>162.316344354229</v>
      </c>
      <c r="F86" s="18" t="n">
        <v>99.9996922675868</v>
      </c>
      <c r="G86" s="50" t="s">
        <v>6070</v>
      </c>
      <c r="H86" s="16"/>
      <c r="I86" s="6" t="s">
        <v>454</v>
      </c>
      <c r="J86" s="7"/>
      <c r="K86" s="7"/>
      <c r="L86" s="51" t="s">
        <v>6071</v>
      </c>
      <c r="M86" s="52" t="n">
        <v>1.10255695556236</v>
      </c>
      <c r="N86" s="53" t="n">
        <v>1725.78588867188</v>
      </c>
      <c r="O86" s="53" t="n">
        <v>4191.39697265625</v>
      </c>
      <c r="P86" s="54"/>
      <c r="Q86" s="55"/>
      <c r="R86" s="55"/>
      <c r="S86" s="56"/>
      <c r="T86" s="25" t="n">
        <v>1</v>
      </c>
      <c r="U86" s="25" t="n">
        <v>1</v>
      </c>
      <c r="V86" s="26" t="n">
        <v>0</v>
      </c>
      <c r="W86" s="26" t="n">
        <v>0</v>
      </c>
      <c r="X86" s="26" t="n">
        <v>0</v>
      </c>
      <c r="Y86" s="26" t="n">
        <v>0.999999</v>
      </c>
      <c r="Z86" s="26" t="n">
        <v>0</v>
      </c>
      <c r="AA86" s="26" t="s">
        <v>5365</v>
      </c>
      <c r="AB86" s="20" t="n">
        <v>86</v>
      </c>
      <c r="AC86" s="20"/>
      <c r="AD86" s="10"/>
      <c r="AE86" s="24" t="s">
        <v>6072</v>
      </c>
      <c r="AF86" s="24" t="n">
        <v>571</v>
      </c>
      <c r="AG86" s="24" t="n">
        <v>665</v>
      </c>
      <c r="AH86" s="24" t="n">
        <v>5434</v>
      </c>
      <c r="AI86" s="24" t="n">
        <v>754</v>
      </c>
      <c r="AJ86" s="24" t="n">
        <v>-18000</v>
      </c>
      <c r="AK86" s="24" t="s">
        <v>6073</v>
      </c>
      <c r="AL86" s="24"/>
      <c r="AM86" s="24"/>
      <c r="AN86" s="24" t="s">
        <v>5388</v>
      </c>
      <c r="AO86" s="22" t="n">
        <v>41314.4359259259</v>
      </c>
      <c r="AP86" s="23" t="s">
        <v>6074</v>
      </c>
      <c r="AQ86" s="24" t="n">
        <f aca="false">FALSE()</f>
        <v>0</v>
      </c>
      <c r="AR86" s="24" t="n">
        <f aca="false">FALSE()</f>
        <v>0</v>
      </c>
      <c r="AS86" s="24" t="n">
        <f aca="false">TRUE()</f>
        <v>1</v>
      </c>
      <c r="AT86" s="24" t="s">
        <v>75</v>
      </c>
      <c r="AU86" s="24" t="n">
        <v>5</v>
      </c>
      <c r="AV86" s="23" t="s">
        <v>6075</v>
      </c>
      <c r="AW86" s="24" t="inlineStr">
        <f aca="false">FALSE()</f>
        <is>
          <t/>
        </is>
      </c>
      <c r="AX86" s="24" t="s">
        <v>5329</v>
      </c>
      <c r="AY86" s="23" t="s">
        <v>6076</v>
      </c>
      <c r="AZ86" s="24" t="s">
        <v>174</v>
      </c>
      <c r="BA86" s="24" t="e">
        <f aca="false">REPLACE(INDEX(GroupVertices[group], MATCH(Vertices[[#this row],[vertex]],GroupVertices[vertex],0)),1,1,"")</f>
        <v>#VALUE!</v>
      </c>
      <c r="BB86" s="25" t="s">
        <v>456</v>
      </c>
      <c r="BC86" s="25" t="s">
        <v>456</v>
      </c>
      <c r="BD86" s="25" t="s">
        <v>88</v>
      </c>
      <c r="BE86" s="25" t="s">
        <v>88</v>
      </c>
      <c r="BF86" s="25"/>
      <c r="BG86" s="25"/>
      <c r="BH86" s="25" t="s">
        <v>5373</v>
      </c>
      <c r="BI86" s="25" t="s">
        <v>5373</v>
      </c>
      <c r="BJ86" s="25" t="s">
        <v>5374</v>
      </c>
      <c r="BK86" s="25" t="s">
        <v>5374</v>
      </c>
      <c r="BL86" s="25" t="n">
        <v>0</v>
      </c>
      <c r="BM86" s="26" t="n">
        <v>0</v>
      </c>
      <c r="BN86" s="25" t="n">
        <v>0</v>
      </c>
      <c r="BO86" s="26" t="n">
        <v>0</v>
      </c>
      <c r="BP86" s="25" t="n">
        <v>0</v>
      </c>
      <c r="BQ86" s="26" t="n">
        <v>0</v>
      </c>
      <c r="BR86" s="25" t="n">
        <v>13</v>
      </c>
      <c r="BS86" s="26" t="n">
        <v>100</v>
      </c>
      <c r="BT86" s="25" t="n">
        <v>13</v>
      </c>
      <c r="BU86" s="3"/>
      <c r="BV86" s="2"/>
      <c r="BW86" s="2"/>
      <c r="BX86" s="2"/>
      <c r="BY86" s="2"/>
    </row>
    <row r="87" customFormat="false" ht="41.45" hidden="false" customHeight="true" outlineLevel="0" collapsed="false">
      <c r="A87" s="15" t="s">
        <v>459</v>
      </c>
      <c r="C87" s="16"/>
      <c r="D87" s="16" t="s">
        <v>5324</v>
      </c>
      <c r="E87" s="17" t="n">
        <v>162.068025928804</v>
      </c>
      <c r="F87" s="18" t="n">
        <v>99.9999338259623</v>
      </c>
      <c r="G87" s="50" t="s">
        <v>6077</v>
      </c>
      <c r="H87" s="16"/>
      <c r="I87" s="6" t="s">
        <v>459</v>
      </c>
      <c r="J87" s="7"/>
      <c r="K87" s="7"/>
      <c r="L87" s="51" t="s">
        <v>6078</v>
      </c>
      <c r="M87" s="52" t="n">
        <v>1.02205360097055</v>
      </c>
      <c r="N87" s="53" t="n">
        <v>1521.66931152344</v>
      </c>
      <c r="O87" s="53" t="n">
        <v>7827.86181640625</v>
      </c>
      <c r="P87" s="54"/>
      <c r="Q87" s="55"/>
      <c r="R87" s="55"/>
      <c r="S87" s="56"/>
      <c r="T87" s="25" t="n">
        <v>1</v>
      </c>
      <c r="U87" s="25" t="n">
        <v>1</v>
      </c>
      <c r="V87" s="26" t="n">
        <v>0</v>
      </c>
      <c r="W87" s="26" t="n">
        <v>0</v>
      </c>
      <c r="X87" s="26" t="n">
        <v>0</v>
      </c>
      <c r="Y87" s="26" t="n">
        <v>0.999999</v>
      </c>
      <c r="Z87" s="26" t="n">
        <v>0</v>
      </c>
      <c r="AA87" s="26" t="s">
        <v>5365</v>
      </c>
      <c r="AB87" s="20" t="n">
        <v>87</v>
      </c>
      <c r="AC87" s="20"/>
      <c r="AD87" s="10"/>
      <c r="AE87" s="24" t="s">
        <v>6079</v>
      </c>
      <c r="AF87" s="24" t="n">
        <v>67</v>
      </c>
      <c r="AG87" s="24" t="n">
        <v>143</v>
      </c>
      <c r="AH87" s="24" t="n">
        <v>2013</v>
      </c>
      <c r="AI87" s="24" t="n">
        <v>14</v>
      </c>
      <c r="AJ87" s="24" t="n">
        <v>-21600</v>
      </c>
      <c r="AK87" s="24" t="s">
        <v>6080</v>
      </c>
      <c r="AL87" s="24"/>
      <c r="AM87" s="24"/>
      <c r="AN87" s="24" t="s">
        <v>5776</v>
      </c>
      <c r="AO87" s="22" t="n">
        <v>39953.9339467593</v>
      </c>
      <c r="AP87" s="23" t="s">
        <v>6081</v>
      </c>
      <c r="AQ87" s="24" t="inlineStr">
        <f aca="false">FALSE()</f>
        <is>
          <t/>
        </is>
      </c>
      <c r="AR87" s="24" t="inlineStr">
        <f aca="false">FALSE()</f>
        <is>
          <t/>
        </is>
      </c>
      <c r="AS87" s="24" t="inlineStr">
        <f aca="false">TRUE()</f>
        <is>
          <t/>
        </is>
      </c>
      <c r="AT87" s="24" t="s">
        <v>75</v>
      </c>
      <c r="AU87" s="24" t="n">
        <v>10</v>
      </c>
      <c r="AV87" s="23" t="s">
        <v>6082</v>
      </c>
      <c r="AW87" s="24" t="inlineStr">
        <f aca="false">FALSE()</f>
        <is>
          <t/>
        </is>
      </c>
      <c r="AX87" s="24" t="s">
        <v>5329</v>
      </c>
      <c r="AY87" s="23" t="s">
        <v>6083</v>
      </c>
      <c r="AZ87" s="24" t="s">
        <v>174</v>
      </c>
      <c r="BA87" s="24" t="e">
        <f aca="false">REPLACE(INDEX(GroupVertices[group], MATCH(Vertices[[#this row],[vertex]],GroupVertices[vertex],0)),1,1,"")</f>
        <v>#VALUE!</v>
      </c>
      <c r="BB87" s="25" t="s">
        <v>461</v>
      </c>
      <c r="BC87" s="25" t="s">
        <v>461</v>
      </c>
      <c r="BD87" s="25" t="s">
        <v>462</v>
      </c>
      <c r="BE87" s="25" t="s">
        <v>462</v>
      </c>
      <c r="BF87" s="25"/>
      <c r="BG87" s="25"/>
      <c r="BH87" s="25" t="s">
        <v>6084</v>
      </c>
      <c r="BI87" s="25" t="s">
        <v>6084</v>
      </c>
      <c r="BJ87" s="25" t="s">
        <v>6085</v>
      </c>
      <c r="BK87" s="25" t="s">
        <v>6085</v>
      </c>
      <c r="BL87" s="25" t="n">
        <v>0</v>
      </c>
      <c r="BM87" s="26" t="n">
        <v>0</v>
      </c>
      <c r="BN87" s="25" t="n">
        <v>0</v>
      </c>
      <c r="BO87" s="26" t="n">
        <v>0</v>
      </c>
      <c r="BP87" s="25" t="n">
        <v>0</v>
      </c>
      <c r="BQ87" s="26" t="n">
        <v>0</v>
      </c>
      <c r="BR87" s="25" t="n">
        <v>7</v>
      </c>
      <c r="BS87" s="26" t="n">
        <v>100</v>
      </c>
      <c r="BT87" s="25" t="n">
        <v>7</v>
      </c>
      <c r="BU87" s="3"/>
      <c r="BV87" s="2"/>
      <c r="BW87" s="2"/>
      <c r="BX87" s="2"/>
      <c r="BY87" s="2"/>
    </row>
    <row r="88" customFormat="false" ht="41.45" hidden="false" customHeight="true" outlineLevel="0" collapsed="false">
      <c r="A88" s="15" t="s">
        <v>466</v>
      </c>
      <c r="C88" s="16"/>
      <c r="D88" s="16" t="s">
        <v>5324</v>
      </c>
      <c r="E88" s="17" t="n">
        <v>162.620796063563</v>
      </c>
      <c r="F88" s="18" t="n">
        <v>99.9993961040614</v>
      </c>
      <c r="G88" s="50" t="s">
        <v>6086</v>
      </c>
      <c r="H88" s="16"/>
      <c r="I88" s="6" t="s">
        <v>466</v>
      </c>
      <c r="J88" s="7"/>
      <c r="K88" s="7"/>
      <c r="L88" s="51" t="s">
        <v>6087</v>
      </c>
      <c r="M88" s="52" t="n">
        <v>1.20125838647952</v>
      </c>
      <c r="N88" s="53" t="n">
        <v>1317.55285644531</v>
      </c>
      <c r="O88" s="53" t="n">
        <v>2575.18969726563</v>
      </c>
      <c r="P88" s="54"/>
      <c r="Q88" s="55"/>
      <c r="R88" s="55"/>
      <c r="S88" s="56"/>
      <c r="T88" s="25" t="n">
        <v>1</v>
      </c>
      <c r="U88" s="25" t="n">
        <v>1</v>
      </c>
      <c r="V88" s="26" t="n">
        <v>0</v>
      </c>
      <c r="W88" s="26" t="n">
        <v>0</v>
      </c>
      <c r="X88" s="26" t="n">
        <v>0</v>
      </c>
      <c r="Y88" s="26" t="n">
        <v>0.999999</v>
      </c>
      <c r="Z88" s="26" t="n">
        <v>0</v>
      </c>
      <c r="AA88" s="26" t="s">
        <v>5365</v>
      </c>
      <c r="AB88" s="20" t="n">
        <v>88</v>
      </c>
      <c r="AC88" s="20"/>
      <c r="AD88" s="10"/>
      <c r="AE88" s="24" t="s">
        <v>466</v>
      </c>
      <c r="AF88" s="24" t="n">
        <v>1539</v>
      </c>
      <c r="AG88" s="24" t="n">
        <v>1305</v>
      </c>
      <c r="AH88" s="24" t="n">
        <v>104285</v>
      </c>
      <c r="AI88" s="24" t="n">
        <v>0</v>
      </c>
      <c r="AJ88" s="24"/>
      <c r="AK88" s="24" t="s">
        <v>6088</v>
      </c>
      <c r="AL88" s="24"/>
      <c r="AM88" s="24"/>
      <c r="AN88" s="24"/>
      <c r="AO88" s="22" t="n">
        <v>41353.3633912037</v>
      </c>
      <c r="AP88" s="23" t="s">
        <v>6089</v>
      </c>
      <c r="AQ88" s="24" t="inlineStr">
        <f aca="false">FALSE()</f>
        <is>
          <t/>
        </is>
      </c>
      <c r="AR88" s="24" t="inlineStr">
        <f aca="false">FALSE()</f>
        <is>
          <t/>
        </is>
      </c>
      <c r="AS88" s="24" t="n">
        <f aca="false">FALSE()</f>
        <v>0</v>
      </c>
      <c r="AT88" s="24" t="s">
        <v>6090</v>
      </c>
      <c r="AU88" s="24" t="n">
        <v>30</v>
      </c>
      <c r="AV88" s="23" t="s">
        <v>6091</v>
      </c>
      <c r="AW88" s="24" t="inlineStr">
        <f aca="false">FALSE()</f>
        <is>
          <t/>
        </is>
      </c>
      <c r="AX88" s="24" t="s">
        <v>5329</v>
      </c>
      <c r="AY88" s="23" t="s">
        <v>6092</v>
      </c>
      <c r="AZ88" s="24" t="s">
        <v>174</v>
      </c>
      <c r="BA88" s="24" t="e">
        <f aca="false">REPLACE(INDEX(GroupVertices[group], MATCH(Vertices[[#this row],[vertex]],GroupVertices[vertex],0)),1,1,"")</f>
        <v>#VALUE!</v>
      </c>
      <c r="BB88" s="25"/>
      <c r="BC88" s="25"/>
      <c r="BD88" s="25"/>
      <c r="BE88" s="25"/>
      <c r="BF88" s="25"/>
      <c r="BG88" s="25"/>
      <c r="BH88" s="25" t="s">
        <v>6093</v>
      </c>
      <c r="BI88" s="25" t="s">
        <v>6093</v>
      </c>
      <c r="BJ88" s="25" t="s">
        <v>6094</v>
      </c>
      <c r="BK88" s="25" t="s">
        <v>6094</v>
      </c>
      <c r="BL88" s="25" t="n">
        <v>0</v>
      </c>
      <c r="BM88" s="26" t="n">
        <v>0</v>
      </c>
      <c r="BN88" s="25" t="n">
        <v>0</v>
      </c>
      <c r="BO88" s="26" t="n">
        <v>0</v>
      </c>
      <c r="BP88" s="25" t="n">
        <v>0</v>
      </c>
      <c r="BQ88" s="26" t="n">
        <v>0</v>
      </c>
      <c r="BR88" s="25" t="n">
        <v>10</v>
      </c>
      <c r="BS88" s="26" t="n">
        <v>100</v>
      </c>
      <c r="BT88" s="25" t="n">
        <v>10</v>
      </c>
      <c r="BU88" s="3"/>
      <c r="BV88" s="2"/>
      <c r="BW88" s="2"/>
      <c r="BX88" s="2"/>
      <c r="BY88" s="2"/>
    </row>
    <row r="89" customFormat="false" ht="41.45" hidden="false" customHeight="true" outlineLevel="0" collapsed="false">
      <c r="A89" s="15" t="s">
        <v>470</v>
      </c>
      <c r="C89" s="16"/>
      <c r="D89" s="16" t="s">
        <v>5324</v>
      </c>
      <c r="E89" s="17" t="n">
        <v>162.21121337335</v>
      </c>
      <c r="F89" s="18" t="n">
        <v>99.9997945365542</v>
      </c>
      <c r="G89" s="50" t="s">
        <v>6095</v>
      </c>
      <c r="H89" s="16"/>
      <c r="I89" s="6" t="s">
        <v>470</v>
      </c>
      <c r="J89" s="7"/>
      <c r="K89" s="7"/>
      <c r="L89" s="51" t="s">
        <v>6096</v>
      </c>
      <c r="M89" s="52" t="n">
        <v>1.06847411769878</v>
      </c>
      <c r="N89" s="53" t="n">
        <v>909.319946289063</v>
      </c>
      <c r="O89" s="53" t="n">
        <v>4999.5</v>
      </c>
      <c r="P89" s="54"/>
      <c r="Q89" s="55"/>
      <c r="R89" s="55"/>
      <c r="S89" s="56"/>
      <c r="T89" s="25" t="n">
        <v>1</v>
      </c>
      <c r="U89" s="25" t="n">
        <v>1</v>
      </c>
      <c r="V89" s="26" t="n">
        <v>0</v>
      </c>
      <c r="W89" s="26" t="n">
        <v>0</v>
      </c>
      <c r="X89" s="26" t="n">
        <v>0</v>
      </c>
      <c r="Y89" s="26" t="n">
        <v>0.999999</v>
      </c>
      <c r="Z89" s="26" t="n">
        <v>0</v>
      </c>
      <c r="AA89" s="26" t="s">
        <v>5365</v>
      </c>
      <c r="AB89" s="20" t="n">
        <v>89</v>
      </c>
      <c r="AC89" s="20"/>
      <c r="AD89" s="10"/>
      <c r="AE89" s="24" t="s">
        <v>6097</v>
      </c>
      <c r="AF89" s="24" t="n">
        <v>338</v>
      </c>
      <c r="AG89" s="24" t="n">
        <v>444</v>
      </c>
      <c r="AH89" s="24" t="n">
        <v>42422</v>
      </c>
      <c r="AI89" s="24" t="n">
        <v>64796</v>
      </c>
      <c r="AJ89" s="24" t="n">
        <v>-28800</v>
      </c>
      <c r="AK89" s="24" t="s">
        <v>6098</v>
      </c>
      <c r="AL89" s="24" t="s">
        <v>6099</v>
      </c>
      <c r="AM89" s="24"/>
      <c r="AN89" s="24" t="s">
        <v>5339</v>
      </c>
      <c r="AO89" s="22" t="n">
        <v>40917.0425347222</v>
      </c>
      <c r="AP89" s="23" t="s">
        <v>6100</v>
      </c>
      <c r="AQ89" s="24" t="n">
        <f aca="false">TRUE()</f>
        <v>1</v>
      </c>
      <c r="AR89" s="24" t="inlineStr">
        <f aca="false">FALSE()</f>
        <is>
          <t/>
        </is>
      </c>
      <c r="AS89" s="24" t="n">
        <f aca="false">TRUE()</f>
        <v>1</v>
      </c>
      <c r="AT89" s="24" t="s">
        <v>75</v>
      </c>
      <c r="AU89" s="24" t="n">
        <v>16</v>
      </c>
      <c r="AV89" s="23" t="s">
        <v>5390</v>
      </c>
      <c r="AW89" s="24" t="inlineStr">
        <f aca="false">FALSE()</f>
        <is>
          <t/>
        </is>
      </c>
      <c r="AX89" s="24" t="s">
        <v>5329</v>
      </c>
      <c r="AY89" s="23" t="s">
        <v>6101</v>
      </c>
      <c r="AZ89" s="24" t="s">
        <v>174</v>
      </c>
      <c r="BA89" s="24" t="e">
        <f aca="false">REPLACE(INDEX(GroupVertices[group], MATCH(Vertices[[#this row],[vertex]],GroupVertices[vertex],0)),1,1,"")</f>
        <v>#VALUE!</v>
      </c>
      <c r="BB89" s="25"/>
      <c r="BC89" s="25"/>
      <c r="BD89" s="25"/>
      <c r="BE89" s="25"/>
      <c r="BF89" s="25"/>
      <c r="BG89" s="25"/>
      <c r="BH89" s="25" t="s">
        <v>6102</v>
      </c>
      <c r="BI89" s="25" t="s">
        <v>6102</v>
      </c>
      <c r="BJ89" s="25" t="s">
        <v>6103</v>
      </c>
      <c r="BK89" s="25" t="s">
        <v>6103</v>
      </c>
      <c r="BL89" s="25" t="n">
        <v>0</v>
      </c>
      <c r="BM89" s="26" t="n">
        <v>0</v>
      </c>
      <c r="BN89" s="25" t="n">
        <v>0</v>
      </c>
      <c r="BO89" s="26" t="n">
        <v>0</v>
      </c>
      <c r="BP89" s="25" t="n">
        <v>0</v>
      </c>
      <c r="BQ89" s="26" t="n">
        <v>0</v>
      </c>
      <c r="BR89" s="25" t="n">
        <v>14</v>
      </c>
      <c r="BS89" s="26" t="n">
        <v>100</v>
      </c>
      <c r="BT89" s="25" t="n">
        <v>14</v>
      </c>
      <c r="BU89" s="3"/>
      <c r="BV89" s="2"/>
      <c r="BW89" s="2"/>
      <c r="BX89" s="2"/>
      <c r="BY89" s="2"/>
    </row>
    <row r="90" customFormat="false" ht="41.45" hidden="false" customHeight="true" outlineLevel="0" collapsed="false">
      <c r="A90" s="15" t="s">
        <v>474</v>
      </c>
      <c r="C90" s="16"/>
      <c r="D90" s="16" t="s">
        <v>5324</v>
      </c>
      <c r="E90" s="17" t="n">
        <v>162.009038410121</v>
      </c>
      <c r="F90" s="18" t="n">
        <v>99.9999912076453</v>
      </c>
      <c r="G90" s="50" t="s">
        <v>6104</v>
      </c>
      <c r="H90" s="16"/>
      <c r="I90" s="6" t="s">
        <v>474</v>
      </c>
      <c r="J90" s="7"/>
      <c r="K90" s="7"/>
      <c r="L90" s="51" t="s">
        <v>6105</v>
      </c>
      <c r="M90" s="52" t="n">
        <v>1.00293019873035</v>
      </c>
      <c r="N90" s="53" t="n">
        <v>501.086975097656</v>
      </c>
      <c r="O90" s="53" t="n">
        <v>9040.0166015625</v>
      </c>
      <c r="P90" s="54"/>
      <c r="Q90" s="55"/>
      <c r="R90" s="55"/>
      <c r="S90" s="56"/>
      <c r="T90" s="25" t="n">
        <v>1</v>
      </c>
      <c r="U90" s="25" t="n">
        <v>1</v>
      </c>
      <c r="V90" s="26" t="n">
        <v>0</v>
      </c>
      <c r="W90" s="26" t="n">
        <v>0</v>
      </c>
      <c r="X90" s="26" t="n">
        <v>0</v>
      </c>
      <c r="Y90" s="26" t="n">
        <v>0.999999</v>
      </c>
      <c r="Z90" s="26" t="n">
        <v>0</v>
      </c>
      <c r="AA90" s="26" t="s">
        <v>5365</v>
      </c>
      <c r="AB90" s="20" t="n">
        <v>90</v>
      </c>
      <c r="AC90" s="20"/>
      <c r="AD90" s="10"/>
      <c r="AE90" s="24" t="s">
        <v>478</v>
      </c>
      <c r="AF90" s="24" t="n">
        <v>0</v>
      </c>
      <c r="AG90" s="24" t="n">
        <v>19</v>
      </c>
      <c r="AH90" s="24" t="n">
        <v>35462</v>
      </c>
      <c r="AI90" s="24" t="n">
        <v>0</v>
      </c>
      <c r="AJ90" s="24"/>
      <c r="AK90" s="24"/>
      <c r="AL90" s="24" t="s">
        <v>6106</v>
      </c>
      <c r="AM90" s="24"/>
      <c r="AN90" s="24"/>
      <c r="AO90" s="22" t="n">
        <v>42461.7143055556</v>
      </c>
      <c r="AP90" s="24"/>
      <c r="AQ90" s="24" t="n">
        <f aca="false">FALSE()</f>
        <v>0</v>
      </c>
      <c r="AR90" s="24" t="inlineStr">
        <f aca="false">FALSE()</f>
        <is>
          <t/>
        </is>
      </c>
      <c r="AS90" s="24" t="n">
        <f aca="false">FALSE()</f>
        <v>0</v>
      </c>
      <c r="AT90" s="24" t="s">
        <v>75</v>
      </c>
      <c r="AU90" s="24" t="n">
        <v>21</v>
      </c>
      <c r="AV90" s="23" t="s">
        <v>5390</v>
      </c>
      <c r="AW90" s="24" t="inlineStr">
        <f aca="false">FALSE()</f>
        <is>
          <t/>
        </is>
      </c>
      <c r="AX90" s="24" t="s">
        <v>5329</v>
      </c>
      <c r="AY90" s="23" t="s">
        <v>6107</v>
      </c>
      <c r="AZ90" s="24" t="s">
        <v>174</v>
      </c>
      <c r="BA90" s="24" t="e">
        <f aca="false">REPLACE(INDEX(GroupVertices[group], MATCH(Vertices[[#this row],[vertex]],GroupVertices[vertex],0)),1,1,"")</f>
        <v>#VALUE!</v>
      </c>
      <c r="BB90" s="25"/>
      <c r="BC90" s="25"/>
      <c r="BD90" s="25"/>
      <c r="BE90" s="25"/>
      <c r="BF90" s="25"/>
      <c r="BG90" s="25"/>
      <c r="BH90" s="25" t="s">
        <v>6108</v>
      </c>
      <c r="BI90" s="25" t="s">
        <v>6108</v>
      </c>
      <c r="BJ90" s="25" t="s">
        <v>6109</v>
      </c>
      <c r="BK90" s="25" t="s">
        <v>6109</v>
      </c>
      <c r="BL90" s="25" t="n">
        <v>0</v>
      </c>
      <c r="BM90" s="26" t="n">
        <v>0</v>
      </c>
      <c r="BN90" s="25" t="n">
        <v>4</v>
      </c>
      <c r="BO90" s="26" t="n">
        <v>20</v>
      </c>
      <c r="BP90" s="25" t="n">
        <v>0</v>
      </c>
      <c r="BQ90" s="26" t="n">
        <v>0</v>
      </c>
      <c r="BR90" s="25" t="n">
        <v>16</v>
      </c>
      <c r="BS90" s="26" t="n">
        <v>80</v>
      </c>
      <c r="BT90" s="25" t="n">
        <v>20</v>
      </c>
      <c r="BU90" s="3"/>
      <c r="BV90" s="2"/>
      <c r="BW90" s="2"/>
      <c r="BX90" s="2"/>
      <c r="BY90" s="2"/>
    </row>
    <row r="91" customFormat="false" ht="41.45" hidden="false" customHeight="true" outlineLevel="0" collapsed="false">
      <c r="A91" s="15" t="s">
        <v>479</v>
      </c>
      <c r="C91" s="16"/>
      <c r="D91" s="16" t="s">
        <v>5324</v>
      </c>
      <c r="E91" s="17" t="n">
        <v>162.326334175942</v>
      </c>
      <c r="F91" s="18" t="n">
        <v>99.9996825497212</v>
      </c>
      <c r="G91" s="50" t="s">
        <v>6110</v>
      </c>
      <c r="H91" s="16"/>
      <c r="I91" s="6" t="s">
        <v>479</v>
      </c>
      <c r="J91" s="7"/>
      <c r="K91" s="7"/>
      <c r="L91" s="51" t="s">
        <v>6111</v>
      </c>
      <c r="M91" s="52" t="n">
        <v>1.10579559626433</v>
      </c>
      <c r="N91" s="53" t="n">
        <v>9144.2724609375</v>
      </c>
      <c r="O91" s="53" t="n">
        <v>9456.517578125</v>
      </c>
      <c r="P91" s="54"/>
      <c r="Q91" s="55"/>
      <c r="R91" s="55"/>
      <c r="S91" s="56"/>
      <c r="T91" s="25" t="n">
        <v>0</v>
      </c>
      <c r="U91" s="25" t="n">
        <v>1</v>
      </c>
      <c r="V91" s="26" t="n">
        <v>0</v>
      </c>
      <c r="W91" s="26" t="n">
        <v>0.076923</v>
      </c>
      <c r="X91" s="26" t="n">
        <v>0</v>
      </c>
      <c r="Y91" s="26" t="n">
        <v>0.573476</v>
      </c>
      <c r="Z91" s="26" t="n">
        <v>0</v>
      </c>
      <c r="AA91" s="26" t="n">
        <v>0</v>
      </c>
      <c r="AB91" s="20" t="n">
        <v>91</v>
      </c>
      <c r="AC91" s="20"/>
      <c r="AD91" s="10"/>
      <c r="AE91" s="24" t="s">
        <v>6112</v>
      </c>
      <c r="AF91" s="24" t="n">
        <v>656</v>
      </c>
      <c r="AG91" s="24" t="n">
        <v>686</v>
      </c>
      <c r="AH91" s="24" t="n">
        <v>3222</v>
      </c>
      <c r="AI91" s="24" t="n">
        <v>624</v>
      </c>
      <c r="AJ91" s="24"/>
      <c r="AK91" s="24" t="s">
        <v>6113</v>
      </c>
      <c r="AL91" s="24"/>
      <c r="AM91" s="23" t="s">
        <v>6114</v>
      </c>
      <c r="AN91" s="24"/>
      <c r="AO91" s="22" t="n">
        <v>41297.5815509259</v>
      </c>
      <c r="AP91" s="23" t="s">
        <v>6115</v>
      </c>
      <c r="AQ91" s="24" t="n">
        <f aca="false">TRUE()</f>
        <v>1</v>
      </c>
      <c r="AR91" s="24" t="inlineStr">
        <f aca="false">FALSE()</f>
        <is>
          <t/>
        </is>
      </c>
      <c r="AS91" s="24" t="n">
        <f aca="false">TRUE()</f>
        <v>1</v>
      </c>
      <c r="AT91" s="24" t="s">
        <v>158</v>
      </c>
      <c r="AU91" s="24" t="n">
        <v>32</v>
      </c>
      <c r="AV91" s="23" t="s">
        <v>5390</v>
      </c>
      <c r="AW91" s="24" t="inlineStr">
        <f aca="false">FALSE()</f>
        <is>
          <t/>
        </is>
      </c>
      <c r="AX91" s="24" t="s">
        <v>5329</v>
      </c>
      <c r="AY91" s="23" t="s">
        <v>6116</v>
      </c>
      <c r="AZ91" s="24" t="s">
        <v>174</v>
      </c>
      <c r="BA91" s="24" t="e">
        <f aca="false">REPLACE(INDEX(GroupVertices[group], MATCH(Vertices[[#this row],[vertex]],GroupVertices[vertex],0)),1,1,"")</f>
        <v>#VALUE!</v>
      </c>
      <c r="BB91" s="25"/>
      <c r="BC91" s="25"/>
      <c r="BD91" s="25"/>
      <c r="BE91" s="25"/>
      <c r="BF91" s="25" t="s">
        <v>398</v>
      </c>
      <c r="BG91" s="25" t="s">
        <v>398</v>
      </c>
      <c r="BH91" s="25" t="s">
        <v>5953</v>
      </c>
      <c r="BI91" s="25" t="s">
        <v>5953</v>
      </c>
      <c r="BJ91" s="25" t="s">
        <v>5954</v>
      </c>
      <c r="BK91" s="25" t="s">
        <v>5954</v>
      </c>
      <c r="BL91" s="25" t="n">
        <v>0</v>
      </c>
      <c r="BM91" s="26" t="n">
        <v>0</v>
      </c>
      <c r="BN91" s="25" t="n">
        <v>0</v>
      </c>
      <c r="BO91" s="26" t="n">
        <v>0</v>
      </c>
      <c r="BP91" s="25" t="n">
        <v>0</v>
      </c>
      <c r="BQ91" s="26" t="n">
        <v>0</v>
      </c>
      <c r="BR91" s="25" t="n">
        <v>17</v>
      </c>
      <c r="BS91" s="26" t="n">
        <v>100</v>
      </c>
      <c r="BT91" s="25" t="n">
        <v>17</v>
      </c>
      <c r="BU91" s="3"/>
      <c r="BV91" s="2"/>
      <c r="BW91" s="2"/>
      <c r="BX91" s="2"/>
      <c r="BY91" s="2"/>
    </row>
    <row r="92" customFormat="false" ht="41.45" hidden="false" customHeight="true" outlineLevel="0" collapsed="false">
      <c r="A92" s="15" t="s">
        <v>483</v>
      </c>
      <c r="C92" s="16"/>
      <c r="D92" s="16" t="s">
        <v>5324</v>
      </c>
      <c r="E92" s="17" t="n">
        <v>163.154062260692</v>
      </c>
      <c r="F92" s="18" t="n">
        <v>99.9988773551363</v>
      </c>
      <c r="G92" s="50" t="s">
        <v>6117</v>
      </c>
      <c r="H92" s="16"/>
      <c r="I92" s="6" t="s">
        <v>483</v>
      </c>
      <c r="J92" s="7"/>
      <c r="K92" s="7"/>
      <c r="L92" s="51" t="s">
        <v>6118</v>
      </c>
      <c r="M92" s="52" t="n">
        <v>1.37414011157035</v>
      </c>
      <c r="N92" s="53" t="n">
        <v>296.970520019531</v>
      </c>
      <c r="O92" s="53" t="n">
        <v>1767.0869140625</v>
      </c>
      <c r="P92" s="54"/>
      <c r="Q92" s="55"/>
      <c r="R92" s="55"/>
      <c r="S92" s="56"/>
      <c r="T92" s="25" t="n">
        <v>1</v>
      </c>
      <c r="U92" s="25" t="n">
        <v>1</v>
      </c>
      <c r="V92" s="26" t="n">
        <v>0</v>
      </c>
      <c r="W92" s="26" t="n">
        <v>0</v>
      </c>
      <c r="X92" s="26" t="n">
        <v>0</v>
      </c>
      <c r="Y92" s="26" t="n">
        <v>0.999999</v>
      </c>
      <c r="Z92" s="26" t="n">
        <v>0</v>
      </c>
      <c r="AA92" s="26" t="s">
        <v>5365</v>
      </c>
      <c r="AB92" s="20" t="n">
        <v>92</v>
      </c>
      <c r="AC92" s="20"/>
      <c r="AD92" s="10"/>
      <c r="AE92" s="24" t="s">
        <v>6119</v>
      </c>
      <c r="AF92" s="24" t="n">
        <v>3364</v>
      </c>
      <c r="AG92" s="24" t="n">
        <v>2426</v>
      </c>
      <c r="AH92" s="24" t="n">
        <v>9205</v>
      </c>
      <c r="AI92" s="24" t="n">
        <v>1458</v>
      </c>
      <c r="AJ92" s="24" t="n">
        <v>-25200</v>
      </c>
      <c r="AK92" s="24" t="s">
        <v>6120</v>
      </c>
      <c r="AL92" s="24" t="s">
        <v>6121</v>
      </c>
      <c r="AM92" s="23" t="s">
        <v>6122</v>
      </c>
      <c r="AN92" s="24" t="s">
        <v>6123</v>
      </c>
      <c r="AO92" s="22" t="n">
        <v>40994.7183796296</v>
      </c>
      <c r="AP92" s="23" t="s">
        <v>6124</v>
      </c>
      <c r="AQ92" s="24" t="n">
        <f aca="false">FALSE()</f>
        <v>0</v>
      </c>
      <c r="AR92" s="24" t="inlineStr">
        <f aca="false">FALSE()</f>
        <is>
          <t/>
        </is>
      </c>
      <c r="AS92" s="24" t="n">
        <f aca="false">FALSE()</f>
        <v>0</v>
      </c>
      <c r="AT92" s="24" t="s">
        <v>75</v>
      </c>
      <c r="AU92" s="24" t="n">
        <v>50</v>
      </c>
      <c r="AV92" s="23" t="s">
        <v>6125</v>
      </c>
      <c r="AW92" s="24" t="inlineStr">
        <f aca="false">FALSE()</f>
        <is>
          <t/>
        </is>
      </c>
      <c r="AX92" s="24" t="s">
        <v>5329</v>
      </c>
      <c r="AY92" s="23" t="s">
        <v>6126</v>
      </c>
      <c r="AZ92" s="24" t="s">
        <v>174</v>
      </c>
      <c r="BA92" s="24" t="e">
        <f aca="false">REPLACE(INDEX(GroupVertices[group], MATCH(Vertices[[#this row],[vertex]],GroupVertices[vertex],0)),1,1,"")</f>
        <v>#VALUE!</v>
      </c>
      <c r="BB92" s="25" t="s">
        <v>485</v>
      </c>
      <c r="BC92" s="25" t="s">
        <v>485</v>
      </c>
      <c r="BD92" s="25" t="s">
        <v>130</v>
      </c>
      <c r="BE92" s="25" t="s">
        <v>130</v>
      </c>
      <c r="BF92" s="25"/>
      <c r="BG92" s="25"/>
      <c r="BH92" s="25" t="s">
        <v>6127</v>
      </c>
      <c r="BI92" s="25" t="s">
        <v>6127</v>
      </c>
      <c r="BJ92" s="25" t="s">
        <v>6128</v>
      </c>
      <c r="BK92" s="25" t="s">
        <v>6128</v>
      </c>
      <c r="BL92" s="25" t="n">
        <v>2</v>
      </c>
      <c r="BM92" s="26" t="n">
        <v>11.7647058823529</v>
      </c>
      <c r="BN92" s="25" t="n">
        <v>0</v>
      </c>
      <c r="BO92" s="26" t="n">
        <v>0</v>
      </c>
      <c r="BP92" s="25" t="n">
        <v>0</v>
      </c>
      <c r="BQ92" s="26" t="n">
        <v>0</v>
      </c>
      <c r="BR92" s="25" t="n">
        <v>15</v>
      </c>
      <c r="BS92" s="26" t="n">
        <v>88.2352941176471</v>
      </c>
      <c r="BT92" s="25" t="n">
        <v>17</v>
      </c>
      <c r="BU92" s="3"/>
      <c r="BV92" s="2"/>
      <c r="BW92" s="2"/>
      <c r="BX92" s="2"/>
      <c r="BY92" s="2"/>
    </row>
    <row r="93" customFormat="false" ht="41.45" hidden="false" customHeight="true" outlineLevel="0" collapsed="false">
      <c r="A93" s="15" t="s">
        <v>489</v>
      </c>
      <c r="C93" s="16"/>
      <c r="D93" s="16" t="s">
        <v>5324</v>
      </c>
      <c r="E93" s="17" t="n">
        <v>163.710162336022</v>
      </c>
      <c r="F93" s="18" t="n">
        <v>99.9983363939468</v>
      </c>
      <c r="G93" s="50" t="s">
        <v>6129</v>
      </c>
      <c r="H93" s="16"/>
      <c r="I93" s="6" t="s">
        <v>489</v>
      </c>
      <c r="J93" s="7"/>
      <c r="K93" s="7"/>
      <c r="L93" s="51" t="s">
        <v>6130</v>
      </c>
      <c r="M93" s="52" t="n">
        <v>1.55442444397998</v>
      </c>
      <c r="N93" s="53" t="n">
        <v>2134.01879882813</v>
      </c>
      <c r="O93" s="53" t="n">
        <v>1767.0869140625</v>
      </c>
      <c r="P93" s="54"/>
      <c r="Q93" s="55"/>
      <c r="R93" s="55"/>
      <c r="S93" s="56"/>
      <c r="T93" s="25" t="n">
        <v>1</v>
      </c>
      <c r="U93" s="25" t="n">
        <v>1</v>
      </c>
      <c r="V93" s="26" t="n">
        <v>0</v>
      </c>
      <c r="W93" s="26" t="n">
        <v>0</v>
      </c>
      <c r="X93" s="26" t="n">
        <v>0</v>
      </c>
      <c r="Y93" s="26" t="n">
        <v>0.999999</v>
      </c>
      <c r="Z93" s="26" t="n">
        <v>0</v>
      </c>
      <c r="AA93" s="26" t="s">
        <v>5365</v>
      </c>
      <c r="AB93" s="20" t="n">
        <v>93</v>
      </c>
      <c r="AC93" s="20"/>
      <c r="AD93" s="10"/>
      <c r="AE93" s="24" t="s">
        <v>6131</v>
      </c>
      <c r="AF93" s="24" t="n">
        <v>46</v>
      </c>
      <c r="AG93" s="24" t="n">
        <v>3595</v>
      </c>
      <c r="AH93" s="24" t="n">
        <v>50865</v>
      </c>
      <c r="AI93" s="24" t="n">
        <v>740</v>
      </c>
      <c r="AJ93" s="24" t="n">
        <v>-18000</v>
      </c>
      <c r="AK93" s="24" t="s">
        <v>6132</v>
      </c>
      <c r="AL93" s="24" t="s">
        <v>6133</v>
      </c>
      <c r="AM93" s="23" t="s">
        <v>6134</v>
      </c>
      <c r="AN93" s="24" t="s">
        <v>5388</v>
      </c>
      <c r="AO93" s="22" t="n">
        <v>40759.0487384259</v>
      </c>
      <c r="AP93" s="23" t="s">
        <v>6135</v>
      </c>
      <c r="AQ93" s="24" t="inlineStr">
        <f aca="false">FALSE()</f>
        <is>
          <t/>
        </is>
      </c>
      <c r="AR93" s="24" t="inlineStr">
        <f aca="false">FALSE()</f>
        <is>
          <t/>
        </is>
      </c>
      <c r="AS93" s="24" t="inlineStr">
        <f aca="false">FALSE()</f>
        <is>
          <t/>
        </is>
      </c>
      <c r="AT93" s="24" t="s">
        <v>75</v>
      </c>
      <c r="AU93" s="24" t="n">
        <v>71</v>
      </c>
      <c r="AV93" s="23" t="s">
        <v>5350</v>
      </c>
      <c r="AW93" s="24" t="inlineStr">
        <f aca="false">FALSE()</f>
        <is>
          <t/>
        </is>
      </c>
      <c r="AX93" s="24" t="s">
        <v>5329</v>
      </c>
      <c r="AY93" s="23" t="s">
        <v>6136</v>
      </c>
      <c r="AZ93" s="24" t="s">
        <v>174</v>
      </c>
      <c r="BA93" s="24" t="e">
        <f aca="false">REPLACE(INDEX(GroupVertices[group], MATCH(Vertices[[#this row],[vertex]],GroupVertices[vertex],0)),1,1,"")</f>
        <v>#VALUE!</v>
      </c>
      <c r="BB93" s="25" t="s">
        <v>491</v>
      </c>
      <c r="BC93" s="25" t="s">
        <v>491</v>
      </c>
      <c r="BD93" s="25" t="s">
        <v>492</v>
      </c>
      <c r="BE93" s="25" t="s">
        <v>492</v>
      </c>
      <c r="BF93" s="25"/>
      <c r="BG93" s="25"/>
      <c r="BH93" s="25" t="s">
        <v>6137</v>
      </c>
      <c r="BI93" s="25" t="s">
        <v>6137</v>
      </c>
      <c r="BJ93" s="25" t="s">
        <v>6138</v>
      </c>
      <c r="BK93" s="25" t="s">
        <v>6138</v>
      </c>
      <c r="BL93" s="25" t="n">
        <v>0</v>
      </c>
      <c r="BM93" s="26" t="n">
        <v>0</v>
      </c>
      <c r="BN93" s="25" t="n">
        <v>0</v>
      </c>
      <c r="BO93" s="26" t="n">
        <v>0</v>
      </c>
      <c r="BP93" s="25" t="n">
        <v>0</v>
      </c>
      <c r="BQ93" s="26" t="n">
        <v>0</v>
      </c>
      <c r="BR93" s="25" t="n">
        <v>9</v>
      </c>
      <c r="BS93" s="26" t="n">
        <v>100</v>
      </c>
      <c r="BT93" s="25" t="n">
        <v>9</v>
      </c>
      <c r="BU93" s="3"/>
      <c r="BV93" s="2"/>
      <c r="BW93" s="2"/>
      <c r="BX93" s="2"/>
      <c r="BY93" s="2"/>
    </row>
    <row r="94" customFormat="false" ht="41.45" hidden="false" customHeight="true" outlineLevel="0" collapsed="false">
      <c r="A94" s="15" t="s">
        <v>495</v>
      </c>
      <c r="C94" s="16"/>
      <c r="D94" s="16" t="s">
        <v>5324</v>
      </c>
      <c r="E94" s="17" t="n">
        <v>162.047094873788</v>
      </c>
      <c r="F94" s="18" t="n">
        <v>99.9999541872047</v>
      </c>
      <c r="G94" s="50" t="s">
        <v>6139</v>
      </c>
      <c r="H94" s="16"/>
      <c r="I94" s="6" t="s">
        <v>495</v>
      </c>
      <c r="J94" s="7"/>
      <c r="K94" s="7"/>
      <c r="L94" s="51" t="s">
        <v>6140</v>
      </c>
      <c r="M94" s="52" t="n">
        <v>1.015267877595</v>
      </c>
      <c r="N94" s="53" t="n">
        <v>8738.5673828125</v>
      </c>
      <c r="O94" s="53" t="n">
        <v>9140.7041015625</v>
      </c>
      <c r="P94" s="54"/>
      <c r="Q94" s="55"/>
      <c r="R94" s="55"/>
      <c r="S94" s="56"/>
      <c r="T94" s="25" t="n">
        <v>0</v>
      </c>
      <c r="U94" s="25" t="n">
        <v>1</v>
      </c>
      <c r="V94" s="26" t="n">
        <v>0</v>
      </c>
      <c r="W94" s="26" t="n">
        <v>0.076923</v>
      </c>
      <c r="X94" s="26" t="n">
        <v>0</v>
      </c>
      <c r="Y94" s="26" t="n">
        <v>0.573476</v>
      </c>
      <c r="Z94" s="26" t="n">
        <v>0</v>
      </c>
      <c r="AA94" s="26" t="n">
        <v>0</v>
      </c>
      <c r="AB94" s="20" t="n">
        <v>94</v>
      </c>
      <c r="AC94" s="20"/>
      <c r="AD94" s="10"/>
      <c r="AE94" s="24" t="s">
        <v>6141</v>
      </c>
      <c r="AF94" s="24" t="n">
        <v>110</v>
      </c>
      <c r="AG94" s="24" t="n">
        <v>99</v>
      </c>
      <c r="AH94" s="24" t="n">
        <v>343</v>
      </c>
      <c r="AI94" s="24" t="n">
        <v>25</v>
      </c>
      <c r="AJ94" s="24" t="n">
        <v>-28800</v>
      </c>
      <c r="AK94" s="46" t="s">
        <v>6142</v>
      </c>
      <c r="AL94" s="24"/>
      <c r="AM94" s="24"/>
      <c r="AN94" s="24" t="s">
        <v>5339</v>
      </c>
      <c r="AO94" s="22" t="n">
        <v>41736.6745717593</v>
      </c>
      <c r="AP94" s="24"/>
      <c r="AQ94" s="24" t="n">
        <f aca="false">TRUE()</f>
        <v>1</v>
      </c>
      <c r="AR94" s="24" t="inlineStr">
        <f aca="false">FALSE()</f>
        <is>
          <t/>
        </is>
      </c>
      <c r="AS94" s="24" t="inlineStr">
        <f aca="false">FALSE()</f>
        <is>
          <t/>
        </is>
      </c>
      <c r="AT94" s="24" t="s">
        <v>75</v>
      </c>
      <c r="AU94" s="24" t="n">
        <v>23</v>
      </c>
      <c r="AV94" s="23" t="s">
        <v>5390</v>
      </c>
      <c r="AW94" s="24" t="inlineStr">
        <f aca="false">FALSE()</f>
        <is>
          <t/>
        </is>
      </c>
      <c r="AX94" s="24" t="s">
        <v>5329</v>
      </c>
      <c r="AY94" s="23" t="s">
        <v>6143</v>
      </c>
      <c r="AZ94" s="24" t="s">
        <v>174</v>
      </c>
      <c r="BA94" s="24" t="e">
        <f aca="false">REPLACE(INDEX(GroupVertices[group], MATCH(Vertices[[#this row],[vertex]],GroupVertices[vertex],0)),1,1,"")</f>
        <v>#VALUE!</v>
      </c>
      <c r="BB94" s="25"/>
      <c r="BC94" s="25"/>
      <c r="BD94" s="25"/>
      <c r="BE94" s="25"/>
      <c r="BF94" s="25" t="s">
        <v>398</v>
      </c>
      <c r="BG94" s="25" t="s">
        <v>398</v>
      </c>
      <c r="BH94" s="25" t="s">
        <v>5953</v>
      </c>
      <c r="BI94" s="25" t="s">
        <v>5953</v>
      </c>
      <c r="BJ94" s="25" t="s">
        <v>5954</v>
      </c>
      <c r="BK94" s="25" t="s">
        <v>5954</v>
      </c>
      <c r="BL94" s="25" t="n">
        <v>0</v>
      </c>
      <c r="BM94" s="26" t="n">
        <v>0</v>
      </c>
      <c r="BN94" s="25" t="n">
        <v>0</v>
      </c>
      <c r="BO94" s="26" t="n">
        <v>0</v>
      </c>
      <c r="BP94" s="25" t="n">
        <v>0</v>
      </c>
      <c r="BQ94" s="26" t="n">
        <v>0</v>
      </c>
      <c r="BR94" s="25" t="n">
        <v>17</v>
      </c>
      <c r="BS94" s="26" t="n">
        <v>100</v>
      </c>
      <c r="BT94" s="25" t="n">
        <v>17</v>
      </c>
      <c r="BU94" s="3"/>
      <c r="BV94" s="2"/>
      <c r="BW94" s="2"/>
      <c r="BX94" s="2"/>
      <c r="BY94" s="2"/>
    </row>
    <row r="95" customFormat="false" ht="41.45" hidden="false" customHeight="true" outlineLevel="0" collapsed="false">
      <c r="A95" s="15" t="s">
        <v>498</v>
      </c>
      <c r="C95" s="16"/>
      <c r="D95" s="16" t="s">
        <v>5324</v>
      </c>
      <c r="E95" s="17" t="n">
        <v>162.50472384938</v>
      </c>
      <c r="F95" s="18" t="n">
        <v>99.9995090164055</v>
      </c>
      <c r="G95" s="50" t="s">
        <v>6144</v>
      </c>
      <c r="H95" s="16"/>
      <c r="I95" s="6" t="s">
        <v>498</v>
      </c>
      <c r="J95" s="7"/>
      <c r="K95" s="7"/>
      <c r="L95" s="51" t="s">
        <v>6145</v>
      </c>
      <c r="M95" s="52" t="n">
        <v>1.16362846594235</v>
      </c>
      <c r="N95" s="53" t="n">
        <v>1725.78588867188</v>
      </c>
      <c r="O95" s="53" t="n">
        <v>2979.24169921875</v>
      </c>
      <c r="P95" s="54"/>
      <c r="Q95" s="55"/>
      <c r="R95" s="55"/>
      <c r="S95" s="56"/>
      <c r="T95" s="25" t="n">
        <v>1</v>
      </c>
      <c r="U95" s="25" t="n">
        <v>1</v>
      </c>
      <c r="V95" s="26" t="n">
        <v>0</v>
      </c>
      <c r="W95" s="26" t="n">
        <v>0</v>
      </c>
      <c r="X95" s="26" t="n">
        <v>0</v>
      </c>
      <c r="Y95" s="26" t="n">
        <v>0.999999</v>
      </c>
      <c r="Z95" s="26" t="n">
        <v>0</v>
      </c>
      <c r="AA95" s="26" t="s">
        <v>5365</v>
      </c>
      <c r="AB95" s="20" t="n">
        <v>95</v>
      </c>
      <c r="AC95" s="20"/>
      <c r="AD95" s="10"/>
      <c r="AE95" s="24" t="s">
        <v>6146</v>
      </c>
      <c r="AF95" s="24" t="n">
        <v>41</v>
      </c>
      <c r="AG95" s="24" t="n">
        <v>1061</v>
      </c>
      <c r="AH95" s="24" t="n">
        <v>1853</v>
      </c>
      <c r="AI95" s="24" t="n">
        <v>0</v>
      </c>
      <c r="AJ95" s="24"/>
      <c r="AK95" s="24" t="s">
        <v>6147</v>
      </c>
      <c r="AL95" s="24"/>
      <c r="AM95" s="23" t="s">
        <v>6148</v>
      </c>
      <c r="AN95" s="24"/>
      <c r="AO95" s="22" t="n">
        <v>41393.6279282407</v>
      </c>
      <c r="AP95" s="23" t="s">
        <v>6149</v>
      </c>
      <c r="AQ95" s="24" t="inlineStr">
        <f aca="false">TRUE()</f>
        <is>
          <t/>
        </is>
      </c>
      <c r="AR95" s="24" t="inlineStr">
        <f aca="false">FALSE()</f>
        <is>
          <t/>
        </is>
      </c>
      <c r="AS95" s="24" t="inlineStr">
        <f aca="false">FALSE()</f>
        <is>
          <t/>
        </is>
      </c>
      <c r="AT95" s="24" t="s">
        <v>6090</v>
      </c>
      <c r="AU95" s="24" t="n">
        <v>53</v>
      </c>
      <c r="AV95" s="23" t="s">
        <v>5390</v>
      </c>
      <c r="AW95" s="24" t="inlineStr">
        <f aca="false">FALSE()</f>
        <is>
          <t/>
        </is>
      </c>
      <c r="AX95" s="24" t="s">
        <v>5329</v>
      </c>
      <c r="AY95" s="23" t="s">
        <v>6150</v>
      </c>
      <c r="AZ95" s="24" t="s">
        <v>174</v>
      </c>
      <c r="BA95" s="24" t="e">
        <f aca="false">REPLACE(INDEX(GroupVertices[group], MATCH(Vertices[[#this row],[vertex]],GroupVertices[vertex],0)),1,1,"")</f>
        <v>#VALUE!</v>
      </c>
      <c r="BB95" s="25" t="s">
        <v>500</v>
      </c>
      <c r="BC95" s="25" t="s">
        <v>500</v>
      </c>
      <c r="BD95" s="25" t="s">
        <v>501</v>
      </c>
      <c r="BE95" s="25" t="s">
        <v>501</v>
      </c>
      <c r="BF95" s="25"/>
      <c r="BG95" s="25"/>
      <c r="BH95" s="25" t="s">
        <v>6151</v>
      </c>
      <c r="BI95" s="25" t="s">
        <v>6151</v>
      </c>
      <c r="BJ95" s="25" t="s">
        <v>6152</v>
      </c>
      <c r="BK95" s="25" t="s">
        <v>6152</v>
      </c>
      <c r="BL95" s="25" t="n">
        <v>0</v>
      </c>
      <c r="BM95" s="26" t="n">
        <v>0</v>
      </c>
      <c r="BN95" s="25" t="n">
        <v>0</v>
      </c>
      <c r="BO95" s="26" t="n">
        <v>0</v>
      </c>
      <c r="BP95" s="25" t="n">
        <v>0</v>
      </c>
      <c r="BQ95" s="26" t="n">
        <v>0</v>
      </c>
      <c r="BR95" s="25" t="n">
        <v>7</v>
      </c>
      <c r="BS95" s="26" t="n">
        <v>100</v>
      </c>
      <c r="BT95" s="25" t="n">
        <v>7</v>
      </c>
      <c r="BU95" s="3"/>
      <c r="BV95" s="2"/>
      <c r="BW95" s="2"/>
      <c r="BX95" s="2"/>
      <c r="BY95" s="2"/>
    </row>
    <row r="96" customFormat="false" ht="41.45" hidden="false" customHeight="true" outlineLevel="0" collapsed="false">
      <c r="A96" s="15" t="s">
        <v>506</v>
      </c>
      <c r="C96" s="16"/>
      <c r="D96" s="16" t="s">
        <v>5324</v>
      </c>
      <c r="E96" s="17" t="n">
        <v>162.051851931746</v>
      </c>
      <c r="F96" s="18" t="n">
        <v>99.9999495596496</v>
      </c>
      <c r="G96" s="50" t="s">
        <v>6153</v>
      </c>
      <c r="H96" s="16"/>
      <c r="I96" s="6" t="s">
        <v>506</v>
      </c>
      <c r="J96" s="7"/>
      <c r="K96" s="7"/>
      <c r="L96" s="51" t="s">
        <v>6154</v>
      </c>
      <c r="M96" s="52" t="n">
        <v>1.01681008745308</v>
      </c>
      <c r="N96" s="53" t="n">
        <v>1929.90222167969</v>
      </c>
      <c r="O96" s="53" t="n">
        <v>8231.9130859375</v>
      </c>
      <c r="P96" s="54"/>
      <c r="Q96" s="55"/>
      <c r="R96" s="55"/>
      <c r="S96" s="56"/>
      <c r="T96" s="25" t="n">
        <v>1</v>
      </c>
      <c r="U96" s="25" t="n">
        <v>1</v>
      </c>
      <c r="V96" s="26" t="n">
        <v>0</v>
      </c>
      <c r="W96" s="26" t="n">
        <v>0</v>
      </c>
      <c r="X96" s="26" t="n">
        <v>0</v>
      </c>
      <c r="Y96" s="26" t="n">
        <v>0.999999</v>
      </c>
      <c r="Z96" s="26" t="n">
        <v>0</v>
      </c>
      <c r="AA96" s="26" t="s">
        <v>5365</v>
      </c>
      <c r="AB96" s="20" t="n">
        <v>96</v>
      </c>
      <c r="AC96" s="20"/>
      <c r="AD96" s="10"/>
      <c r="AE96" s="24" t="s">
        <v>6155</v>
      </c>
      <c r="AF96" s="24" t="n">
        <v>334</v>
      </c>
      <c r="AG96" s="24" t="n">
        <v>109</v>
      </c>
      <c r="AH96" s="24" t="n">
        <v>1675</v>
      </c>
      <c r="AI96" s="24" t="n">
        <v>36</v>
      </c>
      <c r="AJ96" s="24" t="n">
        <v>-28800</v>
      </c>
      <c r="AK96" s="24" t="s">
        <v>6156</v>
      </c>
      <c r="AL96" s="24" t="s">
        <v>6157</v>
      </c>
      <c r="AM96" s="23" t="s">
        <v>6158</v>
      </c>
      <c r="AN96" s="24" t="s">
        <v>5339</v>
      </c>
      <c r="AO96" s="22" t="n">
        <v>40426.7328009259</v>
      </c>
      <c r="AP96" s="23" t="s">
        <v>6159</v>
      </c>
      <c r="AQ96" s="24" t="n">
        <f aca="false">FALSE()</f>
        <v>0</v>
      </c>
      <c r="AR96" s="24" t="inlineStr">
        <f aca="false">FALSE()</f>
        <is>
          <t/>
        </is>
      </c>
      <c r="AS96" s="24" t="n">
        <f aca="false">TRUE()</f>
        <v>1</v>
      </c>
      <c r="AT96" s="24" t="s">
        <v>75</v>
      </c>
      <c r="AU96" s="24" t="n">
        <v>9</v>
      </c>
      <c r="AV96" s="23" t="s">
        <v>6160</v>
      </c>
      <c r="AW96" s="24" t="inlineStr">
        <f aca="false">FALSE()</f>
        <is>
          <t/>
        </is>
      </c>
      <c r="AX96" s="24" t="s">
        <v>5329</v>
      </c>
      <c r="AY96" s="23" t="s">
        <v>6161</v>
      </c>
      <c r="AZ96" s="24" t="s">
        <v>174</v>
      </c>
      <c r="BA96" s="24" t="e">
        <f aca="false">REPLACE(INDEX(GroupVertices[group], MATCH(Vertices[[#this row],[vertex]],GroupVertices[vertex],0)),1,1,"")</f>
        <v>#VALUE!</v>
      </c>
      <c r="BB96" s="25" t="s">
        <v>508</v>
      </c>
      <c r="BC96" s="25" t="s">
        <v>508</v>
      </c>
      <c r="BD96" s="25" t="s">
        <v>290</v>
      </c>
      <c r="BE96" s="25" t="s">
        <v>290</v>
      </c>
      <c r="BF96" s="25"/>
      <c r="BG96" s="25"/>
      <c r="BH96" s="25" t="s">
        <v>6162</v>
      </c>
      <c r="BI96" s="25" t="s">
        <v>6162</v>
      </c>
      <c r="BJ96" s="25" t="s">
        <v>6163</v>
      </c>
      <c r="BK96" s="25" t="s">
        <v>6163</v>
      </c>
      <c r="BL96" s="25" t="n">
        <v>0</v>
      </c>
      <c r="BM96" s="26" t="n">
        <v>0</v>
      </c>
      <c r="BN96" s="25" t="n">
        <v>0</v>
      </c>
      <c r="BO96" s="26" t="n">
        <v>0</v>
      </c>
      <c r="BP96" s="25" t="n">
        <v>0</v>
      </c>
      <c r="BQ96" s="26" t="n">
        <v>0</v>
      </c>
      <c r="BR96" s="25" t="n">
        <v>21</v>
      </c>
      <c r="BS96" s="26" t="n">
        <v>100</v>
      </c>
      <c r="BT96" s="25" t="n">
        <v>21</v>
      </c>
      <c r="BU96" s="3"/>
      <c r="BV96" s="2"/>
      <c r="BW96" s="2"/>
      <c r="BX96" s="2"/>
      <c r="BY96" s="2"/>
    </row>
    <row r="97" customFormat="false" ht="41.45" hidden="false" customHeight="true" outlineLevel="0" collapsed="false">
      <c r="A97" s="15" t="s">
        <v>511</v>
      </c>
      <c r="C97" s="16"/>
      <c r="D97" s="16" t="s">
        <v>5324</v>
      </c>
      <c r="E97" s="17" t="n">
        <v>162.547061665209</v>
      </c>
      <c r="F97" s="18" t="n">
        <v>99.9994678311652</v>
      </c>
      <c r="G97" s="50" t="s">
        <v>6164</v>
      </c>
      <c r="H97" s="16"/>
      <c r="I97" s="6" t="s">
        <v>511</v>
      </c>
      <c r="J97" s="7"/>
      <c r="K97" s="7"/>
      <c r="L97" s="51" t="s">
        <v>6165</v>
      </c>
      <c r="M97" s="52" t="n">
        <v>1.17735413367927</v>
      </c>
      <c r="N97" s="53" t="n">
        <v>2542.25170898437</v>
      </c>
      <c r="O97" s="53" t="n">
        <v>2979.24169921875</v>
      </c>
      <c r="P97" s="54"/>
      <c r="Q97" s="55"/>
      <c r="R97" s="55"/>
      <c r="S97" s="56"/>
      <c r="T97" s="25" t="n">
        <v>1</v>
      </c>
      <c r="U97" s="25" t="n">
        <v>1</v>
      </c>
      <c r="V97" s="26" t="n">
        <v>0</v>
      </c>
      <c r="W97" s="26" t="n">
        <v>0</v>
      </c>
      <c r="X97" s="26" t="n">
        <v>0</v>
      </c>
      <c r="Y97" s="26" t="n">
        <v>0.999999</v>
      </c>
      <c r="Z97" s="26" t="n">
        <v>0</v>
      </c>
      <c r="AA97" s="26" t="s">
        <v>5365</v>
      </c>
      <c r="AB97" s="20" t="n">
        <v>97</v>
      </c>
      <c r="AC97" s="20"/>
      <c r="AD97" s="10"/>
      <c r="AE97" s="24" t="s">
        <v>6166</v>
      </c>
      <c r="AF97" s="24" t="n">
        <v>1180</v>
      </c>
      <c r="AG97" s="24" t="n">
        <v>1150</v>
      </c>
      <c r="AH97" s="24" t="n">
        <v>1764</v>
      </c>
      <c r="AI97" s="24" t="n">
        <v>0</v>
      </c>
      <c r="AJ97" s="24" t="n">
        <v>-28800</v>
      </c>
      <c r="AK97" s="24" t="s">
        <v>6167</v>
      </c>
      <c r="AL97" s="24" t="s">
        <v>6168</v>
      </c>
      <c r="AM97" s="23" t="s">
        <v>6169</v>
      </c>
      <c r="AN97" s="24" t="s">
        <v>5339</v>
      </c>
      <c r="AO97" s="22" t="n">
        <v>39844.1138888889</v>
      </c>
      <c r="AP97" s="24"/>
      <c r="AQ97" s="24" t="inlineStr">
        <f aca="false">FALSE()</f>
        <is>
          <t/>
        </is>
      </c>
      <c r="AR97" s="24" t="inlineStr">
        <f aca="false">FALSE()</f>
        <is>
          <t/>
        </is>
      </c>
      <c r="AS97" s="24" t="inlineStr">
        <f aca="false">TRUE()</f>
        <is>
          <t/>
        </is>
      </c>
      <c r="AT97" s="24" t="s">
        <v>75</v>
      </c>
      <c r="AU97" s="24" t="n">
        <v>16</v>
      </c>
      <c r="AV97" s="23" t="s">
        <v>6008</v>
      </c>
      <c r="AW97" s="24" t="inlineStr">
        <f aca="false">FALSE()</f>
        <is>
          <t/>
        </is>
      </c>
      <c r="AX97" s="24" t="s">
        <v>5329</v>
      </c>
      <c r="AY97" s="23" t="s">
        <v>6170</v>
      </c>
      <c r="AZ97" s="24" t="s">
        <v>174</v>
      </c>
      <c r="BA97" s="24" t="e">
        <f aca="false">REPLACE(INDEX(GroupVertices[group], MATCH(Vertices[[#this row],[vertex]],GroupVertices[vertex],0)),1,1,"")</f>
        <v>#VALUE!</v>
      </c>
      <c r="BB97" s="25" t="s">
        <v>513</v>
      </c>
      <c r="BC97" s="25" t="s">
        <v>513</v>
      </c>
      <c r="BD97" s="25" t="s">
        <v>290</v>
      </c>
      <c r="BE97" s="25" t="s">
        <v>290</v>
      </c>
      <c r="BF97" s="25"/>
      <c r="BG97" s="25"/>
      <c r="BH97" s="25" t="s">
        <v>6162</v>
      </c>
      <c r="BI97" s="25" t="s">
        <v>6162</v>
      </c>
      <c r="BJ97" s="25" t="s">
        <v>6163</v>
      </c>
      <c r="BK97" s="25" t="s">
        <v>6163</v>
      </c>
      <c r="BL97" s="25" t="n">
        <v>0</v>
      </c>
      <c r="BM97" s="26" t="n">
        <v>0</v>
      </c>
      <c r="BN97" s="25" t="n">
        <v>0</v>
      </c>
      <c r="BO97" s="26" t="n">
        <v>0</v>
      </c>
      <c r="BP97" s="25" t="n">
        <v>0</v>
      </c>
      <c r="BQ97" s="26" t="n">
        <v>0</v>
      </c>
      <c r="BR97" s="25" t="n">
        <v>21</v>
      </c>
      <c r="BS97" s="26" t="n">
        <v>100</v>
      </c>
      <c r="BT97" s="25" t="n">
        <v>21</v>
      </c>
      <c r="BU97" s="3"/>
      <c r="BV97" s="2"/>
      <c r="BW97" s="2"/>
      <c r="BX97" s="2"/>
      <c r="BY97" s="2"/>
    </row>
    <row r="98" customFormat="false" ht="41.45" hidden="false" customHeight="true" outlineLevel="0" collapsed="false">
      <c r="A98" s="15" t="s">
        <v>516</v>
      </c>
      <c r="C98" s="16"/>
      <c r="D98" s="16" t="s">
        <v>5324</v>
      </c>
      <c r="E98" s="17" t="n">
        <v>162.106082392471</v>
      </c>
      <c r="F98" s="18" t="n">
        <v>99.9998968055216</v>
      </c>
      <c r="G98" s="50" t="s">
        <v>6171</v>
      </c>
      <c r="H98" s="16"/>
      <c r="I98" s="6" t="s">
        <v>516</v>
      </c>
      <c r="J98" s="7"/>
      <c r="K98" s="7"/>
      <c r="L98" s="51" t="s">
        <v>6172</v>
      </c>
      <c r="M98" s="52" t="n">
        <v>1.0343912798352</v>
      </c>
      <c r="N98" s="53" t="n">
        <v>9433.75390625</v>
      </c>
      <c r="O98" s="53" t="n">
        <v>4355.44677734375</v>
      </c>
      <c r="P98" s="54"/>
      <c r="Q98" s="55"/>
      <c r="R98" s="55"/>
      <c r="S98" s="56"/>
      <c r="T98" s="25" t="n">
        <v>0</v>
      </c>
      <c r="U98" s="25" t="n">
        <v>1</v>
      </c>
      <c r="V98" s="26" t="n">
        <v>0</v>
      </c>
      <c r="W98" s="26" t="n">
        <v>1</v>
      </c>
      <c r="X98" s="26" t="n">
        <v>0</v>
      </c>
      <c r="Y98" s="26" t="n">
        <v>0.999999</v>
      </c>
      <c r="Z98" s="26" t="n">
        <v>0</v>
      </c>
      <c r="AA98" s="26" t="n">
        <v>0</v>
      </c>
      <c r="AB98" s="20" t="n">
        <v>98</v>
      </c>
      <c r="AC98" s="20"/>
      <c r="AD98" s="10"/>
      <c r="AE98" s="24" t="s">
        <v>6173</v>
      </c>
      <c r="AF98" s="24" t="n">
        <v>698</v>
      </c>
      <c r="AG98" s="24" t="n">
        <v>223</v>
      </c>
      <c r="AH98" s="24" t="n">
        <v>21762</v>
      </c>
      <c r="AI98" s="24" t="n">
        <v>2185</v>
      </c>
      <c r="AJ98" s="24" t="n">
        <v>28800</v>
      </c>
      <c r="AK98" s="24" t="s">
        <v>6174</v>
      </c>
      <c r="AL98" s="24" t="s">
        <v>6175</v>
      </c>
      <c r="AM98" s="23" t="s">
        <v>6176</v>
      </c>
      <c r="AN98" s="24" t="s">
        <v>6175</v>
      </c>
      <c r="AO98" s="22" t="n">
        <v>39890.3080902778</v>
      </c>
      <c r="AP98" s="23" t="s">
        <v>6177</v>
      </c>
      <c r="AQ98" s="24" t="inlineStr">
        <f aca="false">FALSE()</f>
        <is>
          <t/>
        </is>
      </c>
      <c r="AR98" s="24" t="inlineStr">
        <f aca="false">FALSE()</f>
        <is>
          <t/>
        </is>
      </c>
      <c r="AS98" s="24" t="inlineStr">
        <f aca="false">TRUE()</f>
        <is>
          <t/>
        </is>
      </c>
      <c r="AT98" s="24" t="s">
        <v>75</v>
      </c>
      <c r="AU98" s="24" t="n">
        <v>4</v>
      </c>
      <c r="AV98" s="23" t="s">
        <v>6178</v>
      </c>
      <c r="AW98" s="24" t="inlineStr">
        <f aca="false">FALSE()</f>
        <is>
          <t/>
        </is>
      </c>
      <c r="AX98" s="24" t="s">
        <v>5329</v>
      </c>
      <c r="AY98" s="23" t="s">
        <v>6179</v>
      </c>
      <c r="AZ98" s="24" t="s">
        <v>174</v>
      </c>
      <c r="BA98" s="24" t="e">
        <f aca="false">REPLACE(INDEX(GroupVertices[group], MATCH(Vertices[[#this row],[vertex]],GroupVertices[vertex],0)),1,1,"")</f>
        <v>#VALUE!</v>
      </c>
      <c r="BB98" s="25"/>
      <c r="BC98" s="25"/>
      <c r="BD98" s="25"/>
      <c r="BE98" s="25"/>
      <c r="BF98" s="25"/>
      <c r="BG98" s="25"/>
      <c r="BH98" s="25" t="s">
        <v>6180</v>
      </c>
      <c r="BI98" s="25" t="s">
        <v>6180</v>
      </c>
      <c r="BJ98" s="25" t="s">
        <v>6181</v>
      </c>
      <c r="BK98" s="25" t="s">
        <v>6181</v>
      </c>
      <c r="BL98" s="25" t="n">
        <v>0</v>
      </c>
      <c r="BM98" s="26" t="n">
        <v>0</v>
      </c>
      <c r="BN98" s="25" t="n">
        <v>0</v>
      </c>
      <c r="BO98" s="26" t="n">
        <v>0</v>
      </c>
      <c r="BP98" s="25" t="n">
        <v>0</v>
      </c>
      <c r="BQ98" s="26" t="n">
        <v>0</v>
      </c>
      <c r="BR98" s="25" t="n">
        <v>12</v>
      </c>
      <c r="BS98" s="26" t="n">
        <v>100</v>
      </c>
      <c r="BT98" s="25" t="n">
        <v>12</v>
      </c>
      <c r="BU98" s="3"/>
      <c r="BV98" s="2"/>
      <c r="BW98" s="2"/>
      <c r="BX98" s="2"/>
      <c r="BY98" s="2"/>
    </row>
    <row r="99" customFormat="false" ht="41.45" hidden="false" customHeight="true" outlineLevel="0" collapsed="false">
      <c r="A99" s="15" t="s">
        <v>517</v>
      </c>
      <c r="C99" s="16"/>
      <c r="D99" s="16" t="s">
        <v>5324</v>
      </c>
      <c r="E99" s="17" t="n">
        <v>162.016649702854</v>
      </c>
      <c r="F99" s="18" t="n">
        <v>99.9999838035572</v>
      </c>
      <c r="G99" s="50" t="s">
        <v>6182</v>
      </c>
      <c r="H99" s="16"/>
      <c r="I99" s="6" t="s">
        <v>517</v>
      </c>
      <c r="J99" s="7"/>
      <c r="K99" s="7"/>
      <c r="L99" s="51" t="s">
        <v>6183</v>
      </c>
      <c r="M99" s="52" t="n">
        <v>1.00539773450328</v>
      </c>
      <c r="N99" s="53" t="n">
        <v>9433.75390625</v>
      </c>
      <c r="O99" s="53" t="n">
        <v>4478.9638671875</v>
      </c>
      <c r="P99" s="54"/>
      <c r="Q99" s="55"/>
      <c r="R99" s="55"/>
      <c r="S99" s="56"/>
      <c r="T99" s="25" t="n">
        <v>1</v>
      </c>
      <c r="U99" s="25" t="n">
        <v>0</v>
      </c>
      <c r="V99" s="26" t="n">
        <v>0</v>
      </c>
      <c r="W99" s="26" t="n">
        <v>1</v>
      </c>
      <c r="X99" s="26" t="n">
        <v>0</v>
      </c>
      <c r="Y99" s="26" t="n">
        <v>0.999999</v>
      </c>
      <c r="Z99" s="26" t="n">
        <v>0</v>
      </c>
      <c r="AA99" s="26" t="n">
        <v>0</v>
      </c>
      <c r="AB99" s="20" t="n">
        <v>99</v>
      </c>
      <c r="AC99" s="20"/>
      <c r="AD99" s="10"/>
      <c r="AE99" s="24" t="s">
        <v>6184</v>
      </c>
      <c r="AF99" s="24" t="n">
        <v>130</v>
      </c>
      <c r="AG99" s="24" t="n">
        <v>35</v>
      </c>
      <c r="AH99" s="24" t="n">
        <v>306</v>
      </c>
      <c r="AI99" s="24" t="n">
        <v>144</v>
      </c>
      <c r="AJ99" s="24"/>
      <c r="AK99" s="24"/>
      <c r="AL99" s="24" t="s">
        <v>6185</v>
      </c>
      <c r="AM99" s="24"/>
      <c r="AN99" s="24"/>
      <c r="AO99" s="22" t="n">
        <v>41957.3832060185</v>
      </c>
      <c r="AP99" s="23" t="s">
        <v>6186</v>
      </c>
      <c r="AQ99" s="24" t="n">
        <f aca="false">TRUE()</f>
        <v>1</v>
      </c>
      <c r="AR99" s="24" t="inlineStr">
        <f aca="false">FALSE()</f>
        <is>
          <t/>
        </is>
      </c>
      <c r="AS99" s="24" t="n">
        <f aca="false">FALSE()</f>
        <v>0</v>
      </c>
      <c r="AT99" s="24" t="s">
        <v>6187</v>
      </c>
      <c r="AU99" s="24" t="n">
        <v>0</v>
      </c>
      <c r="AV99" s="23" t="s">
        <v>5390</v>
      </c>
      <c r="AW99" s="24" t="inlineStr">
        <f aca="false">FALSE()</f>
        <is>
          <t/>
        </is>
      </c>
      <c r="AX99" s="24" t="s">
        <v>5329</v>
      </c>
      <c r="AY99" s="23" t="s">
        <v>6188</v>
      </c>
      <c r="AZ99" s="24" t="s">
        <v>68</v>
      </c>
      <c r="BA99" s="24" t="e">
        <f aca="false">REPLACE(INDEX(GroupVertices[group], MATCH(Vertices[[#this row],[vertex]],GroupVertices[vertex],0)),1,1,"")</f>
        <v>#VALUE!</v>
      </c>
      <c r="BB99" s="25"/>
      <c r="BC99" s="25"/>
      <c r="BD99" s="25"/>
      <c r="BE99" s="25"/>
      <c r="BF99" s="25"/>
      <c r="BG99" s="25"/>
      <c r="BH99" s="25"/>
      <c r="BI99" s="25"/>
      <c r="BJ99" s="25"/>
      <c r="BK99" s="25"/>
      <c r="BL99" s="25"/>
      <c r="BM99" s="26"/>
      <c r="BN99" s="25"/>
      <c r="BO99" s="26"/>
      <c r="BP99" s="25"/>
      <c r="BQ99" s="26"/>
      <c r="BR99" s="25"/>
      <c r="BS99" s="26"/>
      <c r="BT99" s="25"/>
      <c r="BU99" s="3"/>
      <c r="BV99" s="2"/>
      <c r="BW99" s="2"/>
      <c r="BX99" s="2"/>
      <c r="BY99" s="2"/>
    </row>
    <row r="100" customFormat="false" ht="41.45" hidden="false" customHeight="true" outlineLevel="0" collapsed="false">
      <c r="A100" s="15" t="s">
        <v>523</v>
      </c>
      <c r="C100" s="16"/>
      <c r="D100" s="16" t="s">
        <v>5324</v>
      </c>
      <c r="E100" s="17" t="n">
        <v>225.893948261602</v>
      </c>
      <c r="F100" s="18" t="n">
        <v>99.9378454566279</v>
      </c>
      <c r="G100" s="50" t="s">
        <v>6189</v>
      </c>
      <c r="H100" s="16"/>
      <c r="I100" s="6" t="s">
        <v>523</v>
      </c>
      <c r="J100" s="7"/>
      <c r="K100" s="7"/>
      <c r="L100" s="51" t="s">
        <v>6190</v>
      </c>
      <c r="M100" s="52" t="n">
        <v>21.7140374878237</v>
      </c>
      <c r="N100" s="53" t="n">
        <v>8277.2744140625</v>
      </c>
      <c r="O100" s="53" t="n">
        <v>7198.42724609375</v>
      </c>
      <c r="P100" s="54"/>
      <c r="Q100" s="55"/>
      <c r="R100" s="55"/>
      <c r="S100" s="56"/>
      <c r="T100" s="25" t="n">
        <v>0</v>
      </c>
      <c r="U100" s="25" t="n">
        <v>2</v>
      </c>
      <c r="V100" s="26" t="n">
        <v>0</v>
      </c>
      <c r="W100" s="26" t="n">
        <v>0.166667</v>
      </c>
      <c r="X100" s="26" t="n">
        <v>0</v>
      </c>
      <c r="Y100" s="26" t="n">
        <v>0.900495</v>
      </c>
      <c r="Z100" s="26" t="n">
        <v>0.5</v>
      </c>
      <c r="AA100" s="26" t="n">
        <v>0</v>
      </c>
      <c r="AB100" s="20" t="n">
        <v>100</v>
      </c>
      <c r="AC100" s="20"/>
      <c r="AD100" s="10"/>
      <c r="AE100" s="24" t="s">
        <v>6191</v>
      </c>
      <c r="AF100" s="24" t="n">
        <v>124162</v>
      </c>
      <c r="AG100" s="24" t="n">
        <v>134314</v>
      </c>
      <c r="AH100" s="24" t="n">
        <v>131889</v>
      </c>
      <c r="AI100" s="24" t="n">
        <v>0</v>
      </c>
      <c r="AJ100" s="24" t="n">
        <v>-36000</v>
      </c>
      <c r="AK100" s="24"/>
      <c r="AL100" s="24"/>
      <c r="AM100" s="23" t="s">
        <v>6192</v>
      </c>
      <c r="AN100" s="24" t="s">
        <v>5359</v>
      </c>
      <c r="AO100" s="22" t="n">
        <v>40220.1686921296</v>
      </c>
      <c r="AP100" s="23" t="s">
        <v>6193</v>
      </c>
      <c r="AQ100" s="24" t="n">
        <f aca="false">FALSE()</f>
        <v>0</v>
      </c>
      <c r="AR100" s="24" t="inlineStr">
        <f aca="false">FALSE()</f>
        <is>
          <t/>
        </is>
      </c>
      <c r="AS100" s="24" t="inlineStr">
        <f aca="false">FALSE()</f>
        <is>
          <t/>
        </is>
      </c>
      <c r="AT100" s="24" t="s">
        <v>1850</v>
      </c>
      <c r="AU100" s="24" t="n">
        <v>475</v>
      </c>
      <c r="AV100" s="23" t="s">
        <v>6194</v>
      </c>
      <c r="AW100" s="24" t="inlineStr">
        <f aca="false">FALSE()</f>
        <is>
          <t/>
        </is>
      </c>
      <c r="AX100" s="24" t="s">
        <v>5329</v>
      </c>
      <c r="AY100" s="23" t="s">
        <v>6195</v>
      </c>
      <c r="AZ100" s="24" t="s">
        <v>174</v>
      </c>
      <c r="BA100" s="24" t="e">
        <f aca="false">REPLACE(INDEX(GroupVertices[group], MATCH(Vertices[[#this row],[vertex]],GroupVertices[vertex],0)),1,1,"")</f>
        <v>#VALUE!</v>
      </c>
      <c r="BB100" s="25" t="s">
        <v>526</v>
      </c>
      <c r="BC100" s="25" t="s">
        <v>526</v>
      </c>
      <c r="BD100" s="25" t="s">
        <v>527</v>
      </c>
      <c r="BE100" s="25" t="s">
        <v>527</v>
      </c>
      <c r="BF100" s="25" t="s">
        <v>528</v>
      </c>
      <c r="BG100" s="25" t="s">
        <v>528</v>
      </c>
      <c r="BH100" s="25" t="s">
        <v>6196</v>
      </c>
      <c r="BI100" s="25" t="s">
        <v>6196</v>
      </c>
      <c r="BJ100" s="25" t="s">
        <v>6197</v>
      </c>
      <c r="BK100" s="25" t="s">
        <v>6197</v>
      </c>
      <c r="BL100" s="25" t="n">
        <v>0</v>
      </c>
      <c r="BM100" s="26" t="n">
        <v>0</v>
      </c>
      <c r="BN100" s="25" t="n">
        <v>0</v>
      </c>
      <c r="BO100" s="26" t="n">
        <v>0</v>
      </c>
      <c r="BP100" s="25" t="n">
        <v>0</v>
      </c>
      <c r="BQ100" s="26" t="n">
        <v>0</v>
      </c>
      <c r="BR100" s="25" t="n">
        <v>12</v>
      </c>
      <c r="BS100" s="26" t="n">
        <v>100</v>
      </c>
      <c r="BT100" s="25" t="n">
        <v>12</v>
      </c>
      <c r="BU100" s="3"/>
      <c r="BV100" s="2"/>
      <c r="BW100" s="2"/>
      <c r="BX100" s="2"/>
      <c r="BY100" s="2"/>
    </row>
    <row r="101" customFormat="false" ht="41.45" hidden="false" customHeight="true" outlineLevel="0" collapsed="false">
      <c r="A101" s="15" t="s">
        <v>524</v>
      </c>
      <c r="C101" s="16"/>
      <c r="D101" s="16" t="s">
        <v>5324</v>
      </c>
      <c r="E101" s="17" t="n">
        <v>185.412336447749</v>
      </c>
      <c r="F101" s="18" t="n">
        <v>99.9772250248924</v>
      </c>
      <c r="G101" s="50" t="s">
        <v>6198</v>
      </c>
      <c r="H101" s="16"/>
      <c r="I101" s="6" t="s">
        <v>524</v>
      </c>
      <c r="J101" s="7"/>
      <c r="K101" s="7"/>
      <c r="L101" s="51" t="s">
        <v>6199</v>
      </c>
      <c r="M101" s="52" t="n">
        <v>8.59014003752947</v>
      </c>
      <c r="N101" s="53" t="n">
        <v>7958.91796875</v>
      </c>
      <c r="O101" s="53" t="n">
        <v>7104.64111328125</v>
      </c>
      <c r="P101" s="54"/>
      <c r="Q101" s="55"/>
      <c r="R101" s="55"/>
      <c r="S101" s="56"/>
      <c r="T101" s="25" t="n">
        <v>2</v>
      </c>
      <c r="U101" s="25" t="n">
        <v>0</v>
      </c>
      <c r="V101" s="26" t="n">
        <v>0</v>
      </c>
      <c r="W101" s="26" t="n">
        <v>0.166667</v>
      </c>
      <c r="X101" s="26" t="n">
        <v>0</v>
      </c>
      <c r="Y101" s="26" t="n">
        <v>0.900495</v>
      </c>
      <c r="Z101" s="26" t="n">
        <v>0.5</v>
      </c>
      <c r="AA101" s="26" t="n">
        <v>0</v>
      </c>
      <c r="AB101" s="20" t="n">
        <v>101</v>
      </c>
      <c r="AC101" s="20"/>
      <c r="AD101" s="10"/>
      <c r="AE101" s="24" t="s">
        <v>6200</v>
      </c>
      <c r="AF101" s="24" t="n">
        <v>1022</v>
      </c>
      <c r="AG101" s="24" t="n">
        <v>49216</v>
      </c>
      <c r="AH101" s="24" t="n">
        <v>13755</v>
      </c>
      <c r="AI101" s="24" t="n">
        <v>20249</v>
      </c>
      <c r="AJ101" s="24" t="n">
        <v>-25200</v>
      </c>
      <c r="AK101" s="24" t="s">
        <v>6201</v>
      </c>
      <c r="AL101" s="24" t="s">
        <v>6202</v>
      </c>
      <c r="AM101" s="23" t="s">
        <v>6203</v>
      </c>
      <c r="AN101" s="24" t="s">
        <v>6204</v>
      </c>
      <c r="AO101" s="22" t="n">
        <v>41127.7638773148</v>
      </c>
      <c r="AP101" s="23" t="s">
        <v>6205</v>
      </c>
      <c r="AQ101" s="24" t="inlineStr">
        <f aca="false">FALSE()</f>
        <is>
          <t/>
        </is>
      </c>
      <c r="AR101" s="24" t="inlineStr">
        <f aca="false">FALSE()</f>
        <is>
          <t/>
        </is>
      </c>
      <c r="AS101" s="24" t="n">
        <f aca="false">TRUE()</f>
        <v>1</v>
      </c>
      <c r="AT101" s="24" t="s">
        <v>75</v>
      </c>
      <c r="AU101" s="24" t="n">
        <v>464</v>
      </c>
      <c r="AV101" s="23" t="s">
        <v>6206</v>
      </c>
      <c r="AW101" s="24" t="n">
        <f aca="false">TRUE()</f>
        <v>1</v>
      </c>
      <c r="AX101" s="24" t="s">
        <v>5329</v>
      </c>
      <c r="AY101" s="23" t="s">
        <v>6207</v>
      </c>
      <c r="AZ101" s="24" t="s">
        <v>68</v>
      </c>
      <c r="BA101" s="24" t="e">
        <f aca="false">REPLACE(INDEX(GroupVertices[group], MATCH(Vertices[[#this row],[vertex]],GroupVertices[vertex],0)),1,1,"")</f>
        <v>#VALUE!</v>
      </c>
      <c r="BB101" s="25"/>
      <c r="BC101" s="25"/>
      <c r="BD101" s="25"/>
      <c r="BE101" s="25"/>
      <c r="BF101" s="25"/>
      <c r="BG101" s="25"/>
      <c r="BH101" s="25"/>
      <c r="BI101" s="25"/>
      <c r="BJ101" s="25"/>
      <c r="BK101" s="25"/>
      <c r="BL101" s="25"/>
      <c r="BM101" s="26"/>
      <c r="BN101" s="25"/>
      <c r="BO101" s="26"/>
      <c r="BP101" s="25"/>
      <c r="BQ101" s="26"/>
      <c r="BR101" s="25"/>
      <c r="BS101" s="26"/>
      <c r="BT101" s="25"/>
      <c r="BU101" s="3"/>
      <c r="BV101" s="2"/>
      <c r="BW101" s="2"/>
      <c r="BX101" s="2"/>
      <c r="BY101" s="2"/>
    </row>
    <row r="102" customFormat="false" ht="41.45" hidden="false" customHeight="true" outlineLevel="0" collapsed="false">
      <c r="A102" s="15" t="s">
        <v>533</v>
      </c>
      <c r="C102" s="16"/>
      <c r="D102" s="16" t="s">
        <v>5324</v>
      </c>
      <c r="E102" s="17" t="n">
        <v>165.156783661152</v>
      </c>
      <c r="F102" s="18" t="n">
        <v>99.9969291544454</v>
      </c>
      <c r="G102" s="50" t="s">
        <v>6208</v>
      </c>
      <c r="H102" s="16"/>
      <c r="I102" s="6" t="s">
        <v>533</v>
      </c>
      <c r="J102" s="7"/>
      <c r="K102" s="7"/>
      <c r="L102" s="51" t="s">
        <v>6209</v>
      </c>
      <c r="M102" s="52" t="n">
        <v>2.02341046182228</v>
      </c>
      <c r="N102" s="53" t="n">
        <v>8117.98046875</v>
      </c>
      <c r="O102" s="53" t="n">
        <v>7152.25244140625</v>
      </c>
      <c r="P102" s="54"/>
      <c r="Q102" s="55"/>
      <c r="R102" s="55"/>
      <c r="S102" s="56"/>
      <c r="T102" s="25" t="n">
        <v>2</v>
      </c>
      <c r="U102" s="25" t="n">
        <v>4</v>
      </c>
      <c r="V102" s="26" t="n">
        <v>10</v>
      </c>
      <c r="W102" s="26" t="n">
        <v>0.25</v>
      </c>
      <c r="X102" s="26" t="n">
        <v>0</v>
      </c>
      <c r="Y102" s="26" t="n">
        <v>2.163439</v>
      </c>
      <c r="Z102" s="26" t="n">
        <v>0.0833333333333333</v>
      </c>
      <c r="AA102" s="26" t="n">
        <v>0</v>
      </c>
      <c r="AB102" s="20" t="n">
        <v>102</v>
      </c>
      <c r="AC102" s="20"/>
      <c r="AD102" s="10"/>
      <c r="AE102" s="24" t="s">
        <v>6210</v>
      </c>
      <c r="AF102" s="24" t="n">
        <v>2179</v>
      </c>
      <c r="AG102" s="24" t="n">
        <v>6636</v>
      </c>
      <c r="AH102" s="24" t="n">
        <v>9535</v>
      </c>
      <c r="AI102" s="24" t="n">
        <v>472</v>
      </c>
      <c r="AJ102" s="24" t="n">
        <v>0</v>
      </c>
      <c r="AK102" s="24" t="s">
        <v>6211</v>
      </c>
      <c r="AL102" s="24" t="s">
        <v>200</v>
      </c>
      <c r="AM102" s="23" t="s">
        <v>6212</v>
      </c>
      <c r="AN102" s="24" t="s">
        <v>204</v>
      </c>
      <c r="AO102" s="22" t="n">
        <v>39843.6813541667</v>
      </c>
      <c r="AP102" s="23" t="s">
        <v>6213</v>
      </c>
      <c r="AQ102" s="24" t="inlineStr">
        <f aca="false">FALSE()</f>
        <is>
          <t/>
        </is>
      </c>
      <c r="AR102" s="24" t="inlineStr">
        <f aca="false">FALSE()</f>
        <is>
          <t/>
        </is>
      </c>
      <c r="AS102" s="24" t="inlineStr">
        <f aca="false">TRUE()</f>
        <is>
          <t/>
        </is>
      </c>
      <c r="AT102" s="24" t="s">
        <v>75</v>
      </c>
      <c r="AU102" s="24" t="n">
        <v>279</v>
      </c>
      <c r="AV102" s="23" t="s">
        <v>6214</v>
      </c>
      <c r="AW102" s="24" t="n">
        <f aca="false">FALSE()</f>
        <v>0</v>
      </c>
      <c r="AX102" s="24" t="s">
        <v>5329</v>
      </c>
      <c r="AY102" s="23" t="s">
        <v>6215</v>
      </c>
      <c r="AZ102" s="24" t="s">
        <v>174</v>
      </c>
      <c r="BA102" s="24" t="e">
        <f aca="false">REPLACE(INDEX(GroupVertices[group], MATCH(Vertices[[#this row],[vertex]],GroupVertices[vertex],0)),1,1,"")</f>
        <v>#VALUE!</v>
      </c>
      <c r="BB102" s="25" t="s">
        <v>6216</v>
      </c>
      <c r="BC102" s="25" t="s">
        <v>6216</v>
      </c>
      <c r="BD102" s="25" t="s">
        <v>4437</v>
      </c>
      <c r="BE102" s="25" t="s">
        <v>6217</v>
      </c>
      <c r="BF102" s="25" t="s">
        <v>6218</v>
      </c>
      <c r="BG102" s="25" t="s">
        <v>6218</v>
      </c>
      <c r="BH102" s="25" t="s">
        <v>6219</v>
      </c>
      <c r="BI102" s="25" t="s">
        <v>6219</v>
      </c>
      <c r="BJ102" s="25" t="s">
        <v>6220</v>
      </c>
      <c r="BK102" s="25" t="s">
        <v>6220</v>
      </c>
      <c r="BL102" s="25" t="n">
        <v>0</v>
      </c>
      <c r="BM102" s="26" t="n">
        <v>0</v>
      </c>
      <c r="BN102" s="25" t="n">
        <v>2</v>
      </c>
      <c r="BO102" s="26" t="n">
        <v>2.46913580246914</v>
      </c>
      <c r="BP102" s="25" t="n">
        <v>0</v>
      </c>
      <c r="BQ102" s="26" t="n">
        <v>0</v>
      </c>
      <c r="BR102" s="25" t="n">
        <v>79</v>
      </c>
      <c r="BS102" s="26" t="n">
        <v>97.5308641975309</v>
      </c>
      <c r="BT102" s="25" t="n">
        <v>81</v>
      </c>
      <c r="BU102" s="3"/>
      <c r="BV102" s="2"/>
      <c r="BW102" s="2"/>
      <c r="BX102" s="2"/>
      <c r="BY102" s="2"/>
    </row>
    <row r="103" customFormat="false" ht="41.45" hidden="false" customHeight="true" outlineLevel="0" collapsed="false">
      <c r="A103" s="15" t="s">
        <v>534</v>
      </c>
      <c r="C103" s="16"/>
      <c r="D103" s="16" t="s">
        <v>5324</v>
      </c>
      <c r="E103" s="17" t="n">
        <v>162.441930684329</v>
      </c>
      <c r="F103" s="18" t="n">
        <v>99.9995701001326</v>
      </c>
      <c r="G103" s="50" t="s">
        <v>6221</v>
      </c>
      <c r="H103" s="16"/>
      <c r="I103" s="6" t="s">
        <v>534</v>
      </c>
      <c r="J103" s="7"/>
      <c r="K103" s="7"/>
      <c r="L103" s="51" t="s">
        <v>6222</v>
      </c>
      <c r="M103" s="52" t="n">
        <v>1.14327129581569</v>
      </c>
      <c r="N103" s="53" t="n">
        <v>5007.89697265625</v>
      </c>
      <c r="O103" s="53" t="n">
        <v>4634.83056640625</v>
      </c>
      <c r="P103" s="54"/>
      <c r="Q103" s="55"/>
      <c r="R103" s="55"/>
      <c r="S103" s="56"/>
      <c r="T103" s="25" t="n">
        <v>2</v>
      </c>
      <c r="U103" s="25" t="n">
        <v>2</v>
      </c>
      <c r="V103" s="26" t="n">
        <v>6</v>
      </c>
      <c r="W103" s="26" t="n">
        <v>0.125</v>
      </c>
      <c r="X103" s="26" t="n">
        <v>0</v>
      </c>
      <c r="Y103" s="26" t="n">
        <v>1.340269</v>
      </c>
      <c r="Z103" s="26" t="n">
        <v>0.25</v>
      </c>
      <c r="AA103" s="26" t="n">
        <v>0</v>
      </c>
      <c r="AB103" s="20" t="n">
        <v>103</v>
      </c>
      <c r="AC103" s="20"/>
      <c r="AD103" s="10"/>
      <c r="AE103" s="24" t="s">
        <v>6223</v>
      </c>
      <c r="AF103" s="24" t="n">
        <v>266</v>
      </c>
      <c r="AG103" s="24" t="n">
        <v>929</v>
      </c>
      <c r="AH103" s="24" t="n">
        <v>3236</v>
      </c>
      <c r="AI103" s="24" t="n">
        <v>241</v>
      </c>
      <c r="AJ103" s="24" t="n">
        <v>-14400</v>
      </c>
      <c r="AK103" s="24" t="s">
        <v>6224</v>
      </c>
      <c r="AL103" s="24" t="s">
        <v>6225</v>
      </c>
      <c r="AM103" s="23" t="s">
        <v>6226</v>
      </c>
      <c r="AN103" s="24" t="s">
        <v>5557</v>
      </c>
      <c r="AO103" s="22" t="n">
        <v>40611.6104282407</v>
      </c>
      <c r="AP103" s="24"/>
      <c r="AQ103" s="24" t="inlineStr">
        <f aca="false">FALSE()</f>
        <is>
          <t/>
        </is>
      </c>
      <c r="AR103" s="24" t="inlineStr">
        <f aca="false">FALSE()</f>
        <is>
          <t/>
        </is>
      </c>
      <c r="AS103" s="24" t="inlineStr">
        <f aca="false">TRUE()</f>
        <is>
          <t/>
        </is>
      </c>
      <c r="AT103" s="24" t="s">
        <v>75</v>
      </c>
      <c r="AU103" s="24" t="n">
        <v>40</v>
      </c>
      <c r="AV103" s="23" t="s">
        <v>6227</v>
      </c>
      <c r="AW103" s="24" t="inlineStr">
        <f aca="false">FALSE()</f>
        <is>
          <t/>
        </is>
      </c>
      <c r="AX103" s="24" t="s">
        <v>5329</v>
      </c>
      <c r="AY103" s="23" t="s">
        <v>6228</v>
      </c>
      <c r="AZ103" s="24" t="s">
        <v>174</v>
      </c>
      <c r="BA103" s="24" t="e">
        <f aca="false">REPLACE(INDEX(GroupVertices[group], MATCH(Vertices[[#this row],[vertex]],GroupVertices[vertex],0)),1,1,"")</f>
        <v>#VALUE!</v>
      </c>
      <c r="BB103" s="25" t="s">
        <v>537</v>
      </c>
      <c r="BC103" s="25" t="s">
        <v>537</v>
      </c>
      <c r="BD103" s="25" t="s">
        <v>357</v>
      </c>
      <c r="BE103" s="25" t="s">
        <v>357</v>
      </c>
      <c r="BF103" s="25"/>
      <c r="BG103" s="25"/>
      <c r="BH103" s="25" t="s">
        <v>6229</v>
      </c>
      <c r="BI103" s="25" t="s">
        <v>6229</v>
      </c>
      <c r="BJ103" s="25" t="s">
        <v>6230</v>
      </c>
      <c r="BK103" s="25" t="s">
        <v>6230</v>
      </c>
      <c r="BL103" s="25" t="n">
        <v>0</v>
      </c>
      <c r="BM103" s="26" t="n">
        <v>0</v>
      </c>
      <c r="BN103" s="25" t="n">
        <v>0</v>
      </c>
      <c r="BO103" s="26" t="n">
        <v>0</v>
      </c>
      <c r="BP103" s="25" t="n">
        <v>0</v>
      </c>
      <c r="BQ103" s="26" t="n">
        <v>0</v>
      </c>
      <c r="BR103" s="25" t="n">
        <v>17</v>
      </c>
      <c r="BS103" s="26" t="n">
        <v>100</v>
      </c>
      <c r="BT103" s="25" t="n">
        <v>17</v>
      </c>
      <c r="BU103" s="3"/>
      <c r="BV103" s="2"/>
      <c r="BW103" s="2"/>
      <c r="BX103" s="2"/>
      <c r="BY103" s="2"/>
    </row>
    <row r="104" customFormat="false" ht="41.45" hidden="false" customHeight="true" outlineLevel="0" collapsed="false">
      <c r="A104" s="15" t="s">
        <v>535</v>
      </c>
      <c r="C104" s="16"/>
      <c r="D104" s="16" t="s">
        <v>5324</v>
      </c>
      <c r="E104" s="17" t="n">
        <v>202.977772958907</v>
      </c>
      <c r="F104" s="18" t="n">
        <v>99.9601377777401</v>
      </c>
      <c r="G104" s="50" t="s">
        <v>6231</v>
      </c>
      <c r="H104" s="16"/>
      <c r="I104" s="6" t="s">
        <v>535</v>
      </c>
      <c r="J104" s="7"/>
      <c r="K104" s="7"/>
      <c r="L104" s="51" t="s">
        <v>6232</v>
      </c>
      <c r="M104" s="52" t="n">
        <v>14.2847499384921</v>
      </c>
      <c r="N104" s="53" t="n">
        <v>5137.86474609375</v>
      </c>
      <c r="O104" s="53" t="n">
        <v>4251.15673828125</v>
      </c>
      <c r="P104" s="54"/>
      <c r="Q104" s="55"/>
      <c r="R104" s="55"/>
      <c r="S104" s="56"/>
      <c r="T104" s="25" t="n">
        <v>2</v>
      </c>
      <c r="U104" s="25" t="n">
        <v>0</v>
      </c>
      <c r="V104" s="26" t="n">
        <v>0</v>
      </c>
      <c r="W104" s="26" t="n">
        <v>0.083333</v>
      </c>
      <c r="X104" s="26" t="n">
        <v>0</v>
      </c>
      <c r="Y104" s="26" t="n">
        <v>0.726084</v>
      </c>
      <c r="Z104" s="26" t="n">
        <v>0.5</v>
      </c>
      <c r="AA104" s="26" t="n">
        <v>0</v>
      </c>
      <c r="AB104" s="20" t="n">
        <v>104</v>
      </c>
      <c r="AC104" s="20"/>
      <c r="AD104" s="10"/>
      <c r="AE104" s="24" t="s">
        <v>6233</v>
      </c>
      <c r="AF104" s="24" t="n">
        <v>942</v>
      </c>
      <c r="AG104" s="24" t="n">
        <v>86141</v>
      </c>
      <c r="AH104" s="24" t="n">
        <v>79403</v>
      </c>
      <c r="AI104" s="24" t="n">
        <v>193</v>
      </c>
      <c r="AJ104" s="24" t="n">
        <v>-18000</v>
      </c>
      <c r="AK104" s="24" t="s">
        <v>6234</v>
      </c>
      <c r="AL104" s="24" t="s">
        <v>6225</v>
      </c>
      <c r="AM104" s="23" t="s">
        <v>6235</v>
      </c>
      <c r="AN104" s="24" t="s">
        <v>5388</v>
      </c>
      <c r="AO104" s="22" t="n">
        <v>39842.8448032407</v>
      </c>
      <c r="AP104" s="23" t="s">
        <v>6236</v>
      </c>
      <c r="AQ104" s="24" t="inlineStr">
        <f aca="false">FALSE()</f>
        <is>
          <t/>
        </is>
      </c>
      <c r="AR104" s="24" t="inlineStr">
        <f aca="false">FALSE()</f>
        <is>
          <t/>
        </is>
      </c>
      <c r="AS104" s="24" t="inlineStr">
        <f aca="false">TRUE()</f>
        <is>
          <t/>
        </is>
      </c>
      <c r="AT104" s="24" t="s">
        <v>75</v>
      </c>
      <c r="AU104" s="24" t="n">
        <v>826</v>
      </c>
      <c r="AV104" s="23" t="s">
        <v>6237</v>
      </c>
      <c r="AW104" s="24" t="n">
        <f aca="false">TRUE()</f>
        <v>1</v>
      </c>
      <c r="AX104" s="24" t="s">
        <v>5329</v>
      </c>
      <c r="AY104" s="23" t="s">
        <v>6238</v>
      </c>
      <c r="AZ104" s="24" t="s">
        <v>68</v>
      </c>
      <c r="BA104" s="24" t="e">
        <f aca="false">REPLACE(INDEX(GroupVertices[group], MATCH(Vertices[[#this row],[vertex]],GroupVertices[vertex],0)),1,1,"")</f>
        <v>#VALUE!</v>
      </c>
      <c r="BB104" s="25"/>
      <c r="BC104" s="25"/>
      <c r="BD104" s="25"/>
      <c r="BE104" s="25"/>
      <c r="BF104" s="25"/>
      <c r="BG104" s="25"/>
      <c r="BH104" s="25"/>
      <c r="BI104" s="25"/>
      <c r="BJ104" s="25"/>
      <c r="BK104" s="25"/>
      <c r="BL104" s="25"/>
      <c r="BM104" s="26"/>
      <c r="BN104" s="25"/>
      <c r="BO104" s="26"/>
      <c r="BP104" s="25"/>
      <c r="BQ104" s="26"/>
      <c r="BR104" s="25"/>
      <c r="BS104" s="26"/>
      <c r="BT104" s="25"/>
      <c r="BU104" s="3"/>
      <c r="BV104" s="2"/>
      <c r="BW104" s="2"/>
      <c r="BX104" s="2"/>
      <c r="BY104" s="2"/>
    </row>
    <row r="105" customFormat="false" ht="41.45" hidden="false" customHeight="true" outlineLevel="0" collapsed="false">
      <c r="A105" s="15" t="s">
        <v>540</v>
      </c>
      <c r="C105" s="16"/>
      <c r="D105" s="16" t="s">
        <v>5324</v>
      </c>
      <c r="E105" s="17" t="n">
        <v>162.06279316505</v>
      </c>
      <c r="F105" s="18" t="n">
        <v>99.9999389162729</v>
      </c>
      <c r="G105" s="50" t="s">
        <v>6239</v>
      </c>
      <c r="H105" s="16"/>
      <c r="I105" s="6" t="s">
        <v>540</v>
      </c>
      <c r="J105" s="7"/>
      <c r="K105" s="7"/>
      <c r="L105" s="51" t="s">
        <v>6240</v>
      </c>
      <c r="M105" s="52" t="n">
        <v>1.02035717012666</v>
      </c>
      <c r="N105" s="53" t="n">
        <v>5185.60205078125</v>
      </c>
      <c r="O105" s="53" t="n">
        <v>4374.57861328125</v>
      </c>
      <c r="P105" s="54"/>
      <c r="Q105" s="55"/>
      <c r="R105" s="55"/>
      <c r="S105" s="56"/>
      <c r="T105" s="25" t="n">
        <v>0</v>
      </c>
      <c r="U105" s="25" t="n">
        <v>3</v>
      </c>
      <c r="V105" s="26" t="n">
        <v>3</v>
      </c>
      <c r="W105" s="26" t="n">
        <v>0.111111</v>
      </c>
      <c r="X105" s="26" t="n">
        <v>0</v>
      </c>
      <c r="Y105" s="26" t="n">
        <v>1.028034</v>
      </c>
      <c r="Z105" s="26" t="n">
        <v>0.333333333333333</v>
      </c>
      <c r="AA105" s="26" t="n">
        <v>0</v>
      </c>
      <c r="AB105" s="20" t="n">
        <v>105</v>
      </c>
      <c r="AC105" s="20"/>
      <c r="AD105" s="10"/>
      <c r="AE105" s="24" t="s">
        <v>6241</v>
      </c>
      <c r="AF105" s="24" t="n">
        <v>128</v>
      </c>
      <c r="AG105" s="24" t="n">
        <v>132</v>
      </c>
      <c r="AH105" s="24" t="n">
        <v>1404</v>
      </c>
      <c r="AI105" s="24" t="n">
        <v>1671</v>
      </c>
      <c r="AJ105" s="24" t="n">
        <v>-18000</v>
      </c>
      <c r="AK105" s="24" t="s">
        <v>6242</v>
      </c>
      <c r="AL105" s="23" t="s">
        <v>6243</v>
      </c>
      <c r="AM105" s="23" t="s">
        <v>6244</v>
      </c>
      <c r="AN105" s="24" t="s">
        <v>5388</v>
      </c>
      <c r="AO105" s="22" t="n">
        <v>42193.5902083333</v>
      </c>
      <c r="AP105" s="23" t="s">
        <v>6245</v>
      </c>
      <c r="AQ105" s="24" t="inlineStr">
        <f aca="false">FALSE()</f>
        <is>
          <t/>
        </is>
      </c>
      <c r="AR105" s="24" t="inlineStr">
        <f aca="false">FALSE()</f>
        <is>
          <t/>
        </is>
      </c>
      <c r="AS105" s="24" t="inlineStr">
        <f aca="false">TRUE()</f>
        <is>
          <t/>
        </is>
      </c>
      <c r="AT105" s="24" t="s">
        <v>75</v>
      </c>
      <c r="AU105" s="24" t="n">
        <v>20</v>
      </c>
      <c r="AV105" s="23" t="s">
        <v>5390</v>
      </c>
      <c r="AW105" s="24" t="n">
        <f aca="false">FALSE()</f>
        <v>0</v>
      </c>
      <c r="AX105" s="24" t="s">
        <v>5329</v>
      </c>
      <c r="AY105" s="23" t="s">
        <v>6246</v>
      </c>
      <c r="AZ105" s="24" t="s">
        <v>174</v>
      </c>
      <c r="BA105" s="24" t="e">
        <f aca="false">REPLACE(INDEX(GroupVertices[group], MATCH(Vertices[[#this row],[vertex]],GroupVertices[vertex],0)),1,1,"")</f>
        <v>#VALUE!</v>
      </c>
      <c r="BB105" s="25"/>
      <c r="BC105" s="25"/>
      <c r="BD105" s="25"/>
      <c r="BE105" s="25"/>
      <c r="BF105" s="25"/>
      <c r="BG105" s="25"/>
      <c r="BH105" s="25" t="s">
        <v>6247</v>
      </c>
      <c r="BI105" s="25" t="s">
        <v>6247</v>
      </c>
      <c r="BJ105" s="25" t="s">
        <v>6248</v>
      </c>
      <c r="BK105" s="25" t="s">
        <v>6248</v>
      </c>
      <c r="BL105" s="25" t="n">
        <v>0</v>
      </c>
      <c r="BM105" s="26" t="n">
        <v>0</v>
      </c>
      <c r="BN105" s="25" t="n">
        <v>0</v>
      </c>
      <c r="BO105" s="26" t="n">
        <v>0</v>
      </c>
      <c r="BP105" s="25" t="n">
        <v>0</v>
      </c>
      <c r="BQ105" s="26" t="n">
        <v>0</v>
      </c>
      <c r="BR105" s="25" t="n">
        <v>20</v>
      </c>
      <c r="BS105" s="26" t="n">
        <v>100</v>
      </c>
      <c r="BT105" s="25" t="n">
        <v>20</v>
      </c>
      <c r="BU105" s="3"/>
      <c r="BV105" s="2"/>
      <c r="BW105" s="2"/>
      <c r="BX105" s="2"/>
      <c r="BY105" s="2"/>
    </row>
    <row r="106" customFormat="false" ht="41.45" hidden="false" customHeight="true" outlineLevel="0" collapsed="false">
      <c r="A106" s="15" t="s">
        <v>548</v>
      </c>
      <c r="C106" s="16"/>
      <c r="D106" s="16" t="s">
        <v>5324</v>
      </c>
      <c r="E106" s="17" t="n">
        <v>162.105130980879</v>
      </c>
      <c r="F106" s="18" t="n">
        <v>99.9998977310326</v>
      </c>
      <c r="G106" s="50" t="s">
        <v>6249</v>
      </c>
      <c r="H106" s="16"/>
      <c r="I106" s="6" t="s">
        <v>548</v>
      </c>
      <c r="J106" s="7"/>
      <c r="K106" s="7"/>
      <c r="L106" s="51" t="s">
        <v>6250</v>
      </c>
      <c r="M106" s="52" t="n">
        <v>1.03408283786358</v>
      </c>
      <c r="N106" s="53" t="n">
        <v>9042.2646484375</v>
      </c>
      <c r="O106" s="53" t="n">
        <v>8799.1201171875</v>
      </c>
      <c r="P106" s="54"/>
      <c r="Q106" s="55"/>
      <c r="R106" s="55"/>
      <c r="S106" s="56"/>
      <c r="T106" s="25" t="n">
        <v>0</v>
      </c>
      <c r="U106" s="25" t="n">
        <v>1</v>
      </c>
      <c r="V106" s="26" t="n">
        <v>0</v>
      </c>
      <c r="W106" s="26" t="n">
        <v>0.076923</v>
      </c>
      <c r="X106" s="26" t="n">
        <v>0</v>
      </c>
      <c r="Y106" s="26" t="n">
        <v>0.573476</v>
      </c>
      <c r="Z106" s="26" t="n">
        <v>0</v>
      </c>
      <c r="AA106" s="26" t="n">
        <v>0</v>
      </c>
      <c r="AB106" s="20" t="n">
        <v>106</v>
      </c>
      <c r="AC106" s="20"/>
      <c r="AD106" s="10"/>
      <c r="AE106" s="24" t="s">
        <v>6251</v>
      </c>
      <c r="AF106" s="24" t="n">
        <v>120</v>
      </c>
      <c r="AG106" s="24" t="n">
        <v>221</v>
      </c>
      <c r="AH106" s="24" t="n">
        <v>193</v>
      </c>
      <c r="AI106" s="24" t="n">
        <v>7</v>
      </c>
      <c r="AJ106" s="24"/>
      <c r="AK106" s="24" t="s">
        <v>6252</v>
      </c>
      <c r="AL106" s="24"/>
      <c r="AM106" s="24"/>
      <c r="AN106" s="24"/>
      <c r="AO106" s="22" t="n">
        <v>42500.5331597222</v>
      </c>
      <c r="AP106" s="24"/>
      <c r="AQ106" s="24" t="n">
        <f aca="false">TRUE()</f>
        <v>1</v>
      </c>
      <c r="AR106" s="24" t="inlineStr">
        <f aca="false">FALSE()</f>
        <is>
          <t/>
        </is>
      </c>
      <c r="AS106" s="24" t="n">
        <f aca="false">FALSE()</f>
        <v>0</v>
      </c>
      <c r="AT106" s="24" t="s">
        <v>5619</v>
      </c>
      <c r="AU106" s="24" t="n">
        <v>4</v>
      </c>
      <c r="AV106" s="24"/>
      <c r="AW106" s="24" t="inlineStr">
        <f aca="false">FALSE()</f>
        <is>
          <t/>
        </is>
      </c>
      <c r="AX106" s="24" t="s">
        <v>5329</v>
      </c>
      <c r="AY106" s="23" t="s">
        <v>6253</v>
      </c>
      <c r="AZ106" s="24" t="s">
        <v>174</v>
      </c>
      <c r="BA106" s="24" t="e">
        <f aca="false">REPLACE(INDEX(GroupVertices[group], MATCH(Vertices[[#this row],[vertex]],GroupVertices[vertex],0)),1,1,"")</f>
        <v>#VALUE!</v>
      </c>
      <c r="BB106" s="25"/>
      <c r="BC106" s="25"/>
      <c r="BD106" s="25"/>
      <c r="BE106" s="25"/>
      <c r="BF106" s="25" t="s">
        <v>398</v>
      </c>
      <c r="BG106" s="25" t="s">
        <v>398</v>
      </c>
      <c r="BH106" s="25" t="s">
        <v>5953</v>
      </c>
      <c r="BI106" s="25" t="s">
        <v>5953</v>
      </c>
      <c r="BJ106" s="25" t="s">
        <v>5954</v>
      </c>
      <c r="BK106" s="25" t="s">
        <v>5954</v>
      </c>
      <c r="BL106" s="25" t="n">
        <v>0</v>
      </c>
      <c r="BM106" s="26" t="n">
        <v>0</v>
      </c>
      <c r="BN106" s="25" t="n">
        <v>0</v>
      </c>
      <c r="BO106" s="26" t="n">
        <v>0</v>
      </c>
      <c r="BP106" s="25" t="n">
        <v>0</v>
      </c>
      <c r="BQ106" s="26" t="n">
        <v>0</v>
      </c>
      <c r="BR106" s="25" t="n">
        <v>17</v>
      </c>
      <c r="BS106" s="26" t="n">
        <v>100</v>
      </c>
      <c r="BT106" s="25" t="n">
        <v>17</v>
      </c>
      <c r="BU106" s="3"/>
      <c r="BV106" s="2"/>
      <c r="BW106" s="2"/>
      <c r="BX106" s="2"/>
      <c r="BY106" s="2"/>
    </row>
    <row r="107" customFormat="false" ht="41.45" hidden="false" customHeight="true" outlineLevel="0" collapsed="false">
      <c r="A107" s="15" t="s">
        <v>555</v>
      </c>
      <c r="C107" s="16"/>
      <c r="D107" s="16" t="s">
        <v>5324</v>
      </c>
      <c r="E107" s="17" t="n">
        <v>162.006184175346</v>
      </c>
      <c r="F107" s="18" t="n">
        <v>99.9999939841784</v>
      </c>
      <c r="G107" s="50" t="s">
        <v>6254</v>
      </c>
      <c r="H107" s="16"/>
      <c r="I107" s="6" t="s">
        <v>555</v>
      </c>
      <c r="J107" s="7"/>
      <c r="K107" s="7"/>
      <c r="L107" s="51" t="s">
        <v>6255</v>
      </c>
      <c r="M107" s="52" t="n">
        <v>1.0020048728155</v>
      </c>
      <c r="N107" s="53" t="n">
        <v>5987.05517578125</v>
      </c>
      <c r="O107" s="53" t="n">
        <v>1508.67260742188</v>
      </c>
      <c r="P107" s="54"/>
      <c r="Q107" s="55"/>
      <c r="R107" s="55"/>
      <c r="S107" s="56"/>
      <c r="T107" s="25" t="n">
        <v>0</v>
      </c>
      <c r="U107" s="25" t="n">
        <v>1</v>
      </c>
      <c r="V107" s="26" t="n">
        <v>0</v>
      </c>
      <c r="W107" s="26" t="n">
        <v>0.2</v>
      </c>
      <c r="X107" s="26" t="n">
        <v>0</v>
      </c>
      <c r="Y107" s="26" t="n">
        <v>0.610687</v>
      </c>
      <c r="Z107" s="26" t="n">
        <v>0</v>
      </c>
      <c r="AA107" s="26" t="n">
        <v>0</v>
      </c>
      <c r="AB107" s="20" t="n">
        <v>107</v>
      </c>
      <c r="AC107" s="20"/>
      <c r="AD107" s="10"/>
      <c r="AE107" s="24" t="s">
        <v>6256</v>
      </c>
      <c r="AF107" s="24" t="n">
        <v>48</v>
      </c>
      <c r="AG107" s="24" t="n">
        <v>13</v>
      </c>
      <c r="AH107" s="24" t="n">
        <v>13</v>
      </c>
      <c r="AI107" s="24" t="n">
        <v>0</v>
      </c>
      <c r="AJ107" s="24"/>
      <c r="AK107" s="24" t="s">
        <v>6257</v>
      </c>
      <c r="AL107" s="24" t="s">
        <v>6258</v>
      </c>
      <c r="AM107" s="24"/>
      <c r="AN107" s="24"/>
      <c r="AO107" s="22" t="n">
        <v>42350.5523958333</v>
      </c>
      <c r="AP107" s="23" t="s">
        <v>6259</v>
      </c>
      <c r="AQ107" s="24" t="n">
        <f aca="false">FALSE()</f>
        <v>0</v>
      </c>
      <c r="AR107" s="24" t="inlineStr">
        <f aca="false">FALSE()</f>
        <is>
          <t/>
        </is>
      </c>
      <c r="AS107" s="24" t="inlineStr">
        <f aca="false">FALSE()</f>
        <is>
          <t/>
        </is>
      </c>
      <c r="AT107" s="24" t="s">
        <v>6260</v>
      </c>
      <c r="AU107" s="24" t="n">
        <v>1</v>
      </c>
      <c r="AV107" s="23" t="s">
        <v>5390</v>
      </c>
      <c r="AW107" s="24" t="inlineStr">
        <f aca="false">FALSE()</f>
        <is>
          <t/>
        </is>
      </c>
      <c r="AX107" s="24" t="s">
        <v>5329</v>
      </c>
      <c r="AY107" s="23" t="s">
        <v>6261</v>
      </c>
      <c r="AZ107" s="24" t="s">
        <v>174</v>
      </c>
      <c r="BA107" s="24" t="e">
        <f aca="false">REPLACE(INDEX(GroupVertices[group], MATCH(Vertices[[#this row],[vertex]],GroupVertices[vertex],0)),1,1,"")</f>
        <v>#VALUE!</v>
      </c>
      <c r="BB107" s="25" t="s">
        <v>153</v>
      </c>
      <c r="BC107" s="25" t="s">
        <v>153</v>
      </c>
      <c r="BD107" s="25" t="s">
        <v>154</v>
      </c>
      <c r="BE107" s="25" t="s">
        <v>154</v>
      </c>
      <c r="BF107" s="25" t="s">
        <v>155</v>
      </c>
      <c r="BG107" s="25" t="s">
        <v>155</v>
      </c>
      <c r="BH107" s="25" t="s">
        <v>5443</v>
      </c>
      <c r="BI107" s="25" t="s">
        <v>5443</v>
      </c>
      <c r="BJ107" s="25" t="s">
        <v>5444</v>
      </c>
      <c r="BK107" s="25" t="s">
        <v>5444</v>
      </c>
      <c r="BL107" s="25" t="n">
        <v>0</v>
      </c>
      <c r="BM107" s="26" t="n">
        <v>0</v>
      </c>
      <c r="BN107" s="25" t="n">
        <v>0</v>
      </c>
      <c r="BO107" s="26" t="n">
        <v>0</v>
      </c>
      <c r="BP107" s="25" t="n">
        <v>0</v>
      </c>
      <c r="BQ107" s="26" t="n">
        <v>0</v>
      </c>
      <c r="BR107" s="25" t="n">
        <v>14</v>
      </c>
      <c r="BS107" s="26" t="n">
        <v>100</v>
      </c>
      <c r="BT107" s="25" t="n">
        <v>14</v>
      </c>
      <c r="BU107" s="3"/>
      <c r="BV107" s="2"/>
      <c r="BW107" s="2"/>
      <c r="BX107" s="2"/>
      <c r="BY107" s="2"/>
    </row>
    <row r="108" customFormat="false" ht="41.45" hidden="false" customHeight="true" outlineLevel="0" collapsed="false">
      <c r="A108" s="15" t="s">
        <v>558</v>
      </c>
      <c r="C108" s="16"/>
      <c r="D108" s="16" t="s">
        <v>5324</v>
      </c>
      <c r="E108" s="17" t="n">
        <v>163.344820284822</v>
      </c>
      <c r="F108" s="18" t="n">
        <v>99.9986917901774</v>
      </c>
      <c r="G108" s="50" t="s">
        <v>6262</v>
      </c>
      <c r="H108" s="16"/>
      <c r="I108" s="6" t="s">
        <v>558</v>
      </c>
      <c r="J108" s="7"/>
      <c r="K108" s="7"/>
      <c r="L108" s="51" t="s">
        <v>6263</v>
      </c>
      <c r="M108" s="52" t="n">
        <v>1.43598272687939</v>
      </c>
      <c r="N108" s="53" t="n">
        <v>1113.43640136719</v>
      </c>
      <c r="O108" s="53" t="n">
        <v>1767.0869140625</v>
      </c>
      <c r="P108" s="54"/>
      <c r="Q108" s="55"/>
      <c r="R108" s="55"/>
      <c r="S108" s="56"/>
      <c r="T108" s="25" t="n">
        <v>1</v>
      </c>
      <c r="U108" s="25" t="n">
        <v>1</v>
      </c>
      <c r="V108" s="26" t="n">
        <v>0</v>
      </c>
      <c r="W108" s="26" t="n">
        <v>0</v>
      </c>
      <c r="X108" s="26" t="n">
        <v>0</v>
      </c>
      <c r="Y108" s="26" t="n">
        <v>0.999999</v>
      </c>
      <c r="Z108" s="26" t="n">
        <v>0</v>
      </c>
      <c r="AA108" s="26" t="s">
        <v>5365</v>
      </c>
      <c r="AB108" s="20" t="n">
        <v>108</v>
      </c>
      <c r="AC108" s="20"/>
      <c r="AD108" s="10"/>
      <c r="AE108" s="24" t="s">
        <v>6264</v>
      </c>
      <c r="AF108" s="24" t="n">
        <v>2895</v>
      </c>
      <c r="AG108" s="24" t="n">
        <v>2827</v>
      </c>
      <c r="AH108" s="24" t="n">
        <v>6215</v>
      </c>
      <c r="AI108" s="24" t="n">
        <v>329</v>
      </c>
      <c r="AJ108" s="24" t="n">
        <v>-18000</v>
      </c>
      <c r="AK108" s="24" t="s">
        <v>6265</v>
      </c>
      <c r="AL108" s="24" t="s">
        <v>6266</v>
      </c>
      <c r="AM108" s="23" t="s">
        <v>6267</v>
      </c>
      <c r="AN108" s="24" t="s">
        <v>5388</v>
      </c>
      <c r="AO108" s="22" t="n">
        <v>41460.7839351852</v>
      </c>
      <c r="AP108" s="23" t="s">
        <v>6268</v>
      </c>
      <c r="AQ108" s="24" t="inlineStr">
        <f aca="false">FALSE()</f>
        <is>
          <t/>
        </is>
      </c>
      <c r="AR108" s="24" t="inlineStr">
        <f aca="false">FALSE()</f>
        <is>
          <t/>
        </is>
      </c>
      <c r="AS108" s="24" t="inlineStr">
        <f aca="false">FALSE()</f>
        <is>
          <t/>
        </is>
      </c>
      <c r="AT108" s="24" t="s">
        <v>75</v>
      </c>
      <c r="AU108" s="24" t="n">
        <v>207</v>
      </c>
      <c r="AV108" s="23" t="s">
        <v>6269</v>
      </c>
      <c r="AW108" s="24" t="inlineStr">
        <f aca="false">FALSE()</f>
        <is>
          <t/>
        </is>
      </c>
      <c r="AX108" s="24" t="s">
        <v>5329</v>
      </c>
      <c r="AY108" s="23" t="s">
        <v>6270</v>
      </c>
      <c r="AZ108" s="24" t="s">
        <v>174</v>
      </c>
      <c r="BA108" s="24" t="e">
        <f aca="false">REPLACE(INDEX(GroupVertices[group], MATCH(Vertices[[#this row],[vertex]],GroupVertices[vertex],0)),1,1,"")</f>
        <v>#VALUE!</v>
      </c>
      <c r="BB108" s="25" t="s">
        <v>560</v>
      </c>
      <c r="BC108" s="25" t="s">
        <v>560</v>
      </c>
      <c r="BD108" s="25" t="s">
        <v>561</v>
      </c>
      <c r="BE108" s="25" t="s">
        <v>561</v>
      </c>
      <c r="BF108" s="25" t="s">
        <v>338</v>
      </c>
      <c r="BG108" s="25" t="s">
        <v>338</v>
      </c>
      <c r="BH108" s="25" t="s">
        <v>6271</v>
      </c>
      <c r="BI108" s="25" t="s">
        <v>6271</v>
      </c>
      <c r="BJ108" s="25" t="s">
        <v>6272</v>
      </c>
      <c r="BK108" s="25" t="s">
        <v>6272</v>
      </c>
      <c r="BL108" s="25" t="n">
        <v>0</v>
      </c>
      <c r="BM108" s="26" t="n">
        <v>0</v>
      </c>
      <c r="BN108" s="25" t="n">
        <v>0</v>
      </c>
      <c r="BO108" s="26" t="n">
        <v>0</v>
      </c>
      <c r="BP108" s="25" t="n">
        <v>0</v>
      </c>
      <c r="BQ108" s="26" t="n">
        <v>0</v>
      </c>
      <c r="BR108" s="25" t="n">
        <v>8</v>
      </c>
      <c r="BS108" s="26" t="n">
        <v>100</v>
      </c>
      <c r="BT108" s="25" t="n">
        <v>8</v>
      </c>
      <c r="BU108" s="3"/>
      <c r="BV108" s="2"/>
      <c r="BW108" s="2"/>
      <c r="BX108" s="2"/>
      <c r="BY108" s="2"/>
    </row>
    <row r="109" customFormat="false" ht="41.45" hidden="false" customHeight="true" outlineLevel="0" collapsed="false">
      <c r="A109" s="15" t="s">
        <v>564</v>
      </c>
      <c r="C109" s="16"/>
      <c r="D109" s="16" t="s">
        <v>5324</v>
      </c>
      <c r="E109" s="17" t="n">
        <v>163.007544875576</v>
      </c>
      <c r="F109" s="18" t="n">
        <v>99.999019883833</v>
      </c>
      <c r="G109" s="50" t="s">
        <v>6273</v>
      </c>
      <c r="H109" s="16"/>
      <c r="I109" s="6" t="s">
        <v>564</v>
      </c>
      <c r="J109" s="7"/>
      <c r="K109" s="7"/>
      <c r="L109" s="51" t="s">
        <v>6274</v>
      </c>
      <c r="M109" s="52" t="n">
        <v>1.32664004794147</v>
      </c>
      <c r="N109" s="53" t="n">
        <v>9131.6396484375</v>
      </c>
      <c r="O109" s="53" t="n">
        <v>3876.0830078125</v>
      </c>
      <c r="P109" s="54"/>
      <c r="Q109" s="55"/>
      <c r="R109" s="55"/>
      <c r="S109" s="56"/>
      <c r="T109" s="25" t="n">
        <v>0</v>
      </c>
      <c r="U109" s="25" t="n">
        <v>1</v>
      </c>
      <c r="V109" s="26" t="n">
        <v>0</v>
      </c>
      <c r="W109" s="26" t="n">
        <v>1</v>
      </c>
      <c r="X109" s="26" t="n">
        <v>0</v>
      </c>
      <c r="Y109" s="26" t="n">
        <v>0.999999</v>
      </c>
      <c r="Z109" s="26" t="n">
        <v>0</v>
      </c>
      <c r="AA109" s="26" t="n">
        <v>0</v>
      </c>
      <c r="AB109" s="20" t="n">
        <v>109</v>
      </c>
      <c r="AC109" s="20"/>
      <c r="AD109" s="10"/>
      <c r="AE109" s="24" t="s">
        <v>6275</v>
      </c>
      <c r="AF109" s="24" t="n">
        <v>2165</v>
      </c>
      <c r="AG109" s="24" t="n">
        <v>2118</v>
      </c>
      <c r="AH109" s="24" t="n">
        <v>5572</v>
      </c>
      <c r="AI109" s="24" t="n">
        <v>1011</v>
      </c>
      <c r="AJ109" s="24" t="n">
        <v>-28800</v>
      </c>
      <c r="AK109" s="24" t="s">
        <v>6276</v>
      </c>
      <c r="AL109" s="24" t="s">
        <v>6277</v>
      </c>
      <c r="AM109" s="23" t="s">
        <v>6278</v>
      </c>
      <c r="AN109" s="24" t="s">
        <v>5339</v>
      </c>
      <c r="AO109" s="22" t="n">
        <v>40276.7006365741</v>
      </c>
      <c r="AP109" s="23" t="s">
        <v>6279</v>
      </c>
      <c r="AQ109" s="24" t="inlineStr">
        <f aca="false">FALSE()</f>
        <is>
          <t/>
        </is>
      </c>
      <c r="AR109" s="24" t="inlineStr">
        <f aca="false">FALSE()</f>
        <is>
          <t/>
        </is>
      </c>
      <c r="AS109" s="24" t="n">
        <f aca="false">TRUE()</f>
        <v>1</v>
      </c>
      <c r="AT109" s="24" t="s">
        <v>75</v>
      </c>
      <c r="AU109" s="24" t="n">
        <v>207</v>
      </c>
      <c r="AV109" s="23" t="s">
        <v>6280</v>
      </c>
      <c r="AW109" s="24" t="inlineStr">
        <f aca="false">FALSE()</f>
        <is>
          <t/>
        </is>
      </c>
      <c r="AX109" s="24" t="s">
        <v>5329</v>
      </c>
      <c r="AY109" s="23" t="s">
        <v>6281</v>
      </c>
      <c r="AZ109" s="24" t="s">
        <v>174</v>
      </c>
      <c r="BA109" s="24" t="e">
        <f aca="false">REPLACE(INDEX(GroupVertices[group], MATCH(Vertices[[#this row],[vertex]],GroupVertices[vertex],0)),1,1,"")</f>
        <v>#VALUE!</v>
      </c>
      <c r="BB109" s="25" t="s">
        <v>567</v>
      </c>
      <c r="BC109" s="25" t="s">
        <v>567</v>
      </c>
      <c r="BD109" s="25" t="s">
        <v>568</v>
      </c>
      <c r="BE109" s="25" t="s">
        <v>568</v>
      </c>
      <c r="BF109" s="25"/>
      <c r="BG109" s="25"/>
      <c r="BH109" s="25" t="s">
        <v>6282</v>
      </c>
      <c r="BI109" s="25" t="s">
        <v>6282</v>
      </c>
      <c r="BJ109" s="25" t="s">
        <v>6283</v>
      </c>
      <c r="BK109" s="25" t="s">
        <v>6283</v>
      </c>
      <c r="BL109" s="25" t="n">
        <v>1</v>
      </c>
      <c r="BM109" s="26" t="n">
        <v>10</v>
      </c>
      <c r="BN109" s="25" t="n">
        <v>0</v>
      </c>
      <c r="BO109" s="26" t="n">
        <v>0</v>
      </c>
      <c r="BP109" s="25" t="n">
        <v>0</v>
      </c>
      <c r="BQ109" s="26" t="n">
        <v>0</v>
      </c>
      <c r="BR109" s="25" t="n">
        <v>9</v>
      </c>
      <c r="BS109" s="26" t="n">
        <v>90</v>
      </c>
      <c r="BT109" s="25" t="n">
        <v>10</v>
      </c>
      <c r="BU109" s="3"/>
      <c r="BV109" s="2"/>
      <c r="BW109" s="2"/>
      <c r="BX109" s="2"/>
      <c r="BY109" s="2"/>
    </row>
    <row r="110" customFormat="false" ht="41.45" hidden="false" customHeight="true" outlineLevel="0" collapsed="false">
      <c r="A110" s="15" t="s">
        <v>565</v>
      </c>
      <c r="C110" s="16"/>
      <c r="D110" s="16" t="s">
        <v>5324</v>
      </c>
      <c r="E110" s="17" t="n">
        <v>170.06559176836</v>
      </c>
      <c r="F110" s="18" t="n">
        <v>99.9921539803529</v>
      </c>
      <c r="G110" s="50" t="s">
        <v>6284</v>
      </c>
      <c r="H110" s="16"/>
      <c r="I110" s="6" t="s">
        <v>565</v>
      </c>
      <c r="J110" s="7"/>
      <c r="K110" s="7"/>
      <c r="L110" s="51" t="s">
        <v>6285</v>
      </c>
      <c r="M110" s="52" t="n">
        <v>3.61481681437565</v>
      </c>
      <c r="N110" s="53" t="n">
        <v>9131.6396484375</v>
      </c>
      <c r="O110" s="53" t="n">
        <v>3746.68408203125</v>
      </c>
      <c r="P110" s="54"/>
      <c r="Q110" s="55"/>
      <c r="R110" s="55"/>
      <c r="S110" s="56"/>
      <c r="T110" s="25" t="n">
        <v>1</v>
      </c>
      <c r="U110" s="25" t="n">
        <v>0</v>
      </c>
      <c r="V110" s="26" t="n">
        <v>0</v>
      </c>
      <c r="W110" s="26" t="n">
        <v>1</v>
      </c>
      <c r="X110" s="26" t="n">
        <v>0</v>
      </c>
      <c r="Y110" s="26" t="n">
        <v>0.999999</v>
      </c>
      <c r="Z110" s="26" t="n">
        <v>0</v>
      </c>
      <c r="AA110" s="26" t="n">
        <v>0</v>
      </c>
      <c r="AB110" s="20" t="n">
        <v>110</v>
      </c>
      <c r="AC110" s="20"/>
      <c r="AD110" s="10"/>
      <c r="AE110" s="24" t="s">
        <v>6286</v>
      </c>
      <c r="AF110" s="24" t="n">
        <v>289</v>
      </c>
      <c r="AG110" s="24" t="n">
        <v>16955</v>
      </c>
      <c r="AH110" s="24" t="n">
        <v>1412</v>
      </c>
      <c r="AI110" s="24" t="n">
        <v>3</v>
      </c>
      <c r="AJ110" s="24" t="n">
        <v>-25200</v>
      </c>
      <c r="AK110" s="24" t="s">
        <v>6287</v>
      </c>
      <c r="AL110" s="24" t="s">
        <v>6288</v>
      </c>
      <c r="AM110" s="23" t="s">
        <v>6289</v>
      </c>
      <c r="AN110" s="24" t="s">
        <v>5339</v>
      </c>
      <c r="AO110" s="22" t="n">
        <v>40000.9803587963</v>
      </c>
      <c r="AP110" s="23" t="s">
        <v>6290</v>
      </c>
      <c r="AQ110" s="24" t="inlineStr">
        <f aca="false">FALSE()</f>
        <is>
          <t/>
        </is>
      </c>
      <c r="AR110" s="24" t="inlineStr">
        <f aca="false">FALSE()</f>
        <is>
          <t/>
        </is>
      </c>
      <c r="AS110" s="24" t="n">
        <f aca="false">FALSE()</f>
        <v>0</v>
      </c>
      <c r="AT110" s="24" t="s">
        <v>75</v>
      </c>
      <c r="AU110" s="24" t="n">
        <v>443</v>
      </c>
      <c r="AV110" s="23" t="s">
        <v>6291</v>
      </c>
      <c r="AW110" s="24" t="inlineStr">
        <f aca="false">FALSE()</f>
        <is>
          <t/>
        </is>
      </c>
      <c r="AX110" s="24" t="s">
        <v>5329</v>
      </c>
      <c r="AY110" s="23" t="s">
        <v>6292</v>
      </c>
      <c r="AZ110" s="24" t="s">
        <v>68</v>
      </c>
      <c r="BA110" s="24" t="e">
        <f aca="false">REPLACE(INDEX(GroupVertices[group], MATCH(Vertices[[#this row],[vertex]],GroupVertices[vertex],0)),1,1,"")</f>
        <v>#VALUE!</v>
      </c>
      <c r="BB110" s="25"/>
      <c r="BC110" s="25"/>
      <c r="BD110" s="25"/>
      <c r="BE110" s="25"/>
      <c r="BF110" s="25"/>
      <c r="BG110" s="25"/>
      <c r="BH110" s="25"/>
      <c r="BI110" s="25"/>
      <c r="BJ110" s="25"/>
      <c r="BK110" s="25"/>
      <c r="BL110" s="25"/>
      <c r="BM110" s="26"/>
      <c r="BN110" s="25"/>
      <c r="BO110" s="26"/>
      <c r="BP110" s="25"/>
      <c r="BQ110" s="26"/>
      <c r="BR110" s="25"/>
      <c r="BS110" s="26"/>
      <c r="BT110" s="25"/>
      <c r="BU110" s="3"/>
      <c r="BV110" s="2"/>
      <c r="BW110" s="2"/>
      <c r="BX110" s="2"/>
      <c r="BY110" s="2"/>
    </row>
    <row r="111" customFormat="false" ht="41.45" hidden="false" customHeight="true" outlineLevel="0" collapsed="false">
      <c r="A111" s="15" t="s">
        <v>572</v>
      </c>
      <c r="C111" s="16"/>
      <c r="D111" s="16" t="s">
        <v>5324</v>
      </c>
      <c r="E111" s="17" t="n">
        <v>185.317670994378</v>
      </c>
      <c r="F111" s="18" t="n">
        <v>99.9773171132386</v>
      </c>
      <c r="G111" s="50" t="s">
        <v>6293</v>
      </c>
      <c r="H111" s="16"/>
      <c r="I111" s="6" t="s">
        <v>572</v>
      </c>
      <c r="J111" s="7"/>
      <c r="K111" s="7"/>
      <c r="L111" s="51" t="s">
        <v>6294</v>
      </c>
      <c r="M111" s="52" t="n">
        <v>8.55945006135367</v>
      </c>
      <c r="N111" s="53" t="n">
        <v>1317.55285644531</v>
      </c>
      <c r="O111" s="53" t="n">
        <v>554.931457519531</v>
      </c>
      <c r="P111" s="54"/>
      <c r="Q111" s="55"/>
      <c r="R111" s="55"/>
      <c r="S111" s="56"/>
      <c r="T111" s="25" t="n">
        <v>1</v>
      </c>
      <c r="U111" s="25" t="n">
        <v>1</v>
      </c>
      <c r="V111" s="26" t="n">
        <v>0</v>
      </c>
      <c r="W111" s="26" t="n">
        <v>0</v>
      </c>
      <c r="X111" s="26" t="n">
        <v>0</v>
      </c>
      <c r="Y111" s="26" t="n">
        <v>0.999999</v>
      </c>
      <c r="Z111" s="26" t="n">
        <v>0</v>
      </c>
      <c r="AA111" s="26" t="s">
        <v>5365</v>
      </c>
      <c r="AB111" s="20" t="n">
        <v>111</v>
      </c>
      <c r="AC111" s="20"/>
      <c r="AD111" s="10"/>
      <c r="AE111" s="24" t="s">
        <v>6295</v>
      </c>
      <c r="AF111" s="24" t="n">
        <v>54305</v>
      </c>
      <c r="AG111" s="24" t="n">
        <v>49017</v>
      </c>
      <c r="AH111" s="24" t="n">
        <v>610513</v>
      </c>
      <c r="AI111" s="24" t="n">
        <v>13629</v>
      </c>
      <c r="AJ111" s="24" t="n">
        <v>39600</v>
      </c>
      <c r="AK111" s="24" t="s">
        <v>6296</v>
      </c>
      <c r="AL111" s="24" t="s">
        <v>6297</v>
      </c>
      <c r="AM111" s="23" t="s">
        <v>6298</v>
      </c>
      <c r="AN111" s="24" t="s">
        <v>665</v>
      </c>
      <c r="AO111" s="22" t="n">
        <v>39903.993912037</v>
      </c>
      <c r="AP111" s="23" t="s">
        <v>6299</v>
      </c>
      <c r="AQ111" s="24" t="inlineStr">
        <f aca="false">FALSE()</f>
        <is>
          <t/>
        </is>
      </c>
      <c r="AR111" s="24" t="inlineStr">
        <f aca="false">FALSE()</f>
        <is>
          <t/>
        </is>
      </c>
      <c r="AS111" s="24" t="inlineStr">
        <f aca="false">FALSE()</f>
        <is>
          <t/>
        </is>
      </c>
      <c r="AT111" s="24" t="s">
        <v>75</v>
      </c>
      <c r="AU111" s="24" t="n">
        <v>3094</v>
      </c>
      <c r="AV111" s="23" t="s">
        <v>6300</v>
      </c>
      <c r="AW111" s="24" t="inlineStr">
        <f aca="false">FALSE()</f>
        <is>
          <t/>
        </is>
      </c>
      <c r="AX111" s="24" t="s">
        <v>5329</v>
      </c>
      <c r="AY111" s="23" t="s">
        <v>6301</v>
      </c>
      <c r="AZ111" s="24" t="s">
        <v>174</v>
      </c>
      <c r="BA111" s="24" t="e">
        <f aca="false">REPLACE(INDEX(GroupVertices[group], MATCH(Vertices[[#this row],[vertex]],GroupVertices[vertex],0)),1,1,"")</f>
        <v>#VALUE!</v>
      </c>
      <c r="BB111" s="25" t="s">
        <v>574</v>
      </c>
      <c r="BC111" s="25" t="s">
        <v>574</v>
      </c>
      <c r="BD111" s="25" t="s">
        <v>575</v>
      </c>
      <c r="BE111" s="25" t="s">
        <v>575</v>
      </c>
      <c r="BF111" s="25"/>
      <c r="BG111" s="25"/>
      <c r="BH111" s="25" t="s">
        <v>6302</v>
      </c>
      <c r="BI111" s="25" t="s">
        <v>6302</v>
      </c>
      <c r="BJ111" s="25" t="s">
        <v>6303</v>
      </c>
      <c r="BK111" s="25" t="s">
        <v>6303</v>
      </c>
      <c r="BL111" s="25" t="n">
        <v>0</v>
      </c>
      <c r="BM111" s="26" t="n">
        <v>0</v>
      </c>
      <c r="BN111" s="25" t="n">
        <v>0</v>
      </c>
      <c r="BO111" s="26" t="n">
        <v>0</v>
      </c>
      <c r="BP111" s="25" t="n">
        <v>0</v>
      </c>
      <c r="BQ111" s="26" t="n">
        <v>0</v>
      </c>
      <c r="BR111" s="25" t="n">
        <v>4</v>
      </c>
      <c r="BS111" s="26" t="n">
        <v>100</v>
      </c>
      <c r="BT111" s="25" t="n">
        <v>4</v>
      </c>
      <c r="BU111" s="3"/>
      <c r="BV111" s="2"/>
      <c r="BW111" s="2"/>
      <c r="BX111" s="2"/>
      <c r="BY111" s="2"/>
    </row>
    <row r="112" customFormat="false" ht="41.45" hidden="false" customHeight="true" outlineLevel="0" collapsed="false">
      <c r="A112" s="15" t="s">
        <v>579</v>
      </c>
      <c r="C112" s="16"/>
      <c r="D112" s="16" t="s">
        <v>5324</v>
      </c>
      <c r="E112" s="17" t="n">
        <v>164.087872737914</v>
      </c>
      <c r="F112" s="18" t="n">
        <v>99.9979689660731</v>
      </c>
      <c r="G112" s="50" t="s">
        <v>6304</v>
      </c>
      <c r="H112" s="16"/>
      <c r="I112" s="6" t="s">
        <v>579</v>
      </c>
      <c r="J112" s="7"/>
      <c r="K112" s="7"/>
      <c r="L112" s="51" t="s">
        <v>6305</v>
      </c>
      <c r="M112" s="52" t="n">
        <v>1.67687590671157</v>
      </c>
      <c r="N112" s="53" t="n">
        <v>9245.3388671875</v>
      </c>
      <c r="O112" s="53" t="n">
        <v>6428.76904296875</v>
      </c>
      <c r="P112" s="54"/>
      <c r="Q112" s="55"/>
      <c r="R112" s="55"/>
      <c r="S112" s="56"/>
      <c r="T112" s="25" t="n">
        <v>0</v>
      </c>
      <c r="U112" s="25" t="n">
        <v>2</v>
      </c>
      <c r="V112" s="26" t="n">
        <v>2</v>
      </c>
      <c r="W112" s="26" t="n">
        <v>0.5</v>
      </c>
      <c r="X112" s="26" t="n">
        <v>0</v>
      </c>
      <c r="Y112" s="26" t="n">
        <v>1.459459</v>
      </c>
      <c r="Z112" s="26" t="n">
        <v>0</v>
      </c>
      <c r="AA112" s="26" t="n">
        <v>0</v>
      </c>
      <c r="AB112" s="20" t="n">
        <v>112</v>
      </c>
      <c r="AC112" s="20"/>
      <c r="AD112" s="10"/>
      <c r="AE112" s="24" t="s">
        <v>6306</v>
      </c>
      <c r="AF112" s="24" t="n">
        <v>4640</v>
      </c>
      <c r="AG112" s="24" t="n">
        <v>4389</v>
      </c>
      <c r="AH112" s="24" t="n">
        <v>57407</v>
      </c>
      <c r="AI112" s="24" t="n">
        <v>45352</v>
      </c>
      <c r="AJ112" s="24"/>
      <c r="AK112" s="24"/>
      <c r="AL112" s="24"/>
      <c r="AM112" s="24"/>
      <c r="AN112" s="24"/>
      <c r="AO112" s="22" t="n">
        <v>42505.5775115741</v>
      </c>
      <c r="AP112" s="23" t="s">
        <v>6307</v>
      </c>
      <c r="AQ112" s="24" t="inlineStr">
        <f aca="false">FALSE()</f>
        <is>
          <t/>
        </is>
      </c>
      <c r="AR112" s="24" t="inlineStr">
        <f aca="false">FALSE()</f>
        <is>
          <t/>
        </is>
      </c>
      <c r="AS112" s="24" t="inlineStr">
        <f aca="false">FALSE()</f>
        <is>
          <t/>
        </is>
      </c>
      <c r="AT112" s="24" t="s">
        <v>6308</v>
      </c>
      <c r="AU112" s="24" t="n">
        <v>1535</v>
      </c>
      <c r="AV112" s="23" t="s">
        <v>5390</v>
      </c>
      <c r="AW112" s="24" t="inlineStr">
        <f aca="false">FALSE()</f>
        <is>
          <t/>
        </is>
      </c>
      <c r="AX112" s="24" t="s">
        <v>5329</v>
      </c>
      <c r="AY112" s="23" t="s">
        <v>6309</v>
      </c>
      <c r="AZ112" s="24" t="s">
        <v>174</v>
      </c>
      <c r="BA112" s="24" t="e">
        <f aca="false">REPLACE(INDEX(GroupVertices[group], MATCH(Vertices[[#this row],[vertex]],GroupVertices[vertex],0)),1,1,"")</f>
        <v>#VALUE!</v>
      </c>
      <c r="BB112" s="25" t="s">
        <v>6310</v>
      </c>
      <c r="BC112" s="25" t="s">
        <v>6310</v>
      </c>
      <c r="BD112" s="25" t="s">
        <v>6311</v>
      </c>
      <c r="BE112" s="25" t="s">
        <v>6311</v>
      </c>
      <c r="BF112" s="25" t="s">
        <v>584</v>
      </c>
      <c r="BG112" s="25" t="s">
        <v>584</v>
      </c>
      <c r="BH112" s="25" t="s">
        <v>6312</v>
      </c>
      <c r="BI112" s="25" t="s">
        <v>6313</v>
      </c>
      <c r="BJ112" s="25" t="s">
        <v>6314</v>
      </c>
      <c r="BK112" s="25" t="s">
        <v>6314</v>
      </c>
      <c r="BL112" s="25" t="n">
        <v>1</v>
      </c>
      <c r="BM112" s="26" t="n">
        <v>3.33333333333333</v>
      </c>
      <c r="BN112" s="25" t="n">
        <v>0</v>
      </c>
      <c r="BO112" s="26" t="n">
        <v>0</v>
      </c>
      <c r="BP112" s="25" t="n">
        <v>0</v>
      </c>
      <c r="BQ112" s="26" t="n">
        <v>0</v>
      </c>
      <c r="BR112" s="25" t="n">
        <v>29</v>
      </c>
      <c r="BS112" s="26" t="n">
        <v>96.6666666666667</v>
      </c>
      <c r="BT112" s="25" t="n">
        <v>30</v>
      </c>
      <c r="BU112" s="3"/>
      <c r="BV112" s="2"/>
      <c r="BW112" s="2"/>
      <c r="BX112" s="2"/>
      <c r="BY112" s="2"/>
    </row>
    <row r="113" customFormat="false" ht="41.45" hidden="false" customHeight="true" outlineLevel="0" collapsed="false">
      <c r="A113" s="15" t="s">
        <v>580</v>
      </c>
      <c r="C113" s="16"/>
      <c r="D113" s="16" t="s">
        <v>5324</v>
      </c>
      <c r="E113" s="17" t="n">
        <v>174.957274466917</v>
      </c>
      <c r="F113" s="18" t="n">
        <v>99.9873954654588</v>
      </c>
      <c r="G113" s="50" t="s">
        <v>6315</v>
      </c>
      <c r="H113" s="16"/>
      <c r="I113" s="6" t="s">
        <v>580</v>
      </c>
      <c r="J113" s="7"/>
      <c r="K113" s="7"/>
      <c r="L113" s="51" t="s">
        <v>6316</v>
      </c>
      <c r="M113" s="52" t="n">
        <v>5.20067121143993</v>
      </c>
      <c r="N113" s="53" t="n">
        <v>9245.3388671875</v>
      </c>
      <c r="O113" s="53" t="n">
        <v>6252.31591796875</v>
      </c>
      <c r="P113" s="54"/>
      <c r="Q113" s="55"/>
      <c r="R113" s="55"/>
      <c r="S113" s="56"/>
      <c r="T113" s="25" t="n">
        <v>1</v>
      </c>
      <c r="U113" s="25" t="n">
        <v>0</v>
      </c>
      <c r="V113" s="26" t="n">
        <v>0</v>
      </c>
      <c r="W113" s="26" t="n">
        <v>0.333333</v>
      </c>
      <c r="X113" s="26" t="n">
        <v>0</v>
      </c>
      <c r="Y113" s="26" t="n">
        <v>0.77027</v>
      </c>
      <c r="Z113" s="26" t="n">
        <v>0</v>
      </c>
      <c r="AA113" s="26" t="n">
        <v>0</v>
      </c>
      <c r="AB113" s="20" t="n">
        <v>113</v>
      </c>
      <c r="AC113" s="20"/>
      <c r="AD113" s="10"/>
      <c r="AE113" s="24" t="s">
        <v>6317</v>
      </c>
      <c r="AF113" s="24" t="n">
        <v>16197</v>
      </c>
      <c r="AG113" s="24" t="n">
        <v>27238</v>
      </c>
      <c r="AH113" s="24" t="n">
        <v>4229</v>
      </c>
      <c r="AI113" s="24" t="n">
        <v>33971</v>
      </c>
      <c r="AJ113" s="24" t="n">
        <v>-28800</v>
      </c>
      <c r="AK113" s="24" t="s">
        <v>6318</v>
      </c>
      <c r="AL113" s="24" t="s">
        <v>6319</v>
      </c>
      <c r="AM113" s="23" t="s">
        <v>6320</v>
      </c>
      <c r="AN113" s="24" t="s">
        <v>5339</v>
      </c>
      <c r="AO113" s="22" t="n">
        <v>39751.7663310185</v>
      </c>
      <c r="AP113" s="23" t="s">
        <v>6321</v>
      </c>
      <c r="AQ113" s="24" t="inlineStr">
        <f aca="false">FALSE()</f>
        <is>
          <t/>
        </is>
      </c>
      <c r="AR113" s="24" t="inlineStr">
        <f aca="false">FALSE()</f>
        <is>
          <t/>
        </is>
      </c>
      <c r="AS113" s="24" t="inlineStr">
        <f aca="false">FALSE()</f>
        <is>
          <t/>
        </is>
      </c>
      <c r="AT113" s="24" t="s">
        <v>75</v>
      </c>
      <c r="AU113" s="24" t="n">
        <v>1011</v>
      </c>
      <c r="AV113" s="23" t="s">
        <v>6322</v>
      </c>
      <c r="AW113" s="24" t="inlineStr">
        <f aca="false">FALSE()</f>
        <is>
          <t/>
        </is>
      </c>
      <c r="AX113" s="24" t="s">
        <v>5329</v>
      </c>
      <c r="AY113" s="23" t="s">
        <v>6323</v>
      </c>
      <c r="AZ113" s="24" t="s">
        <v>68</v>
      </c>
      <c r="BA113" s="24" t="e">
        <f aca="false">REPLACE(INDEX(GroupVertices[group], MATCH(Vertices[[#this row],[vertex]],GroupVertices[vertex],0)),1,1,"")</f>
        <v>#VALUE!</v>
      </c>
      <c r="BB113" s="25"/>
      <c r="BC113" s="25"/>
      <c r="BD113" s="25"/>
      <c r="BE113" s="25"/>
      <c r="BF113" s="25"/>
      <c r="BG113" s="25"/>
      <c r="BH113" s="25"/>
      <c r="BI113" s="25"/>
      <c r="BJ113" s="25"/>
      <c r="BK113" s="25"/>
      <c r="BL113" s="25"/>
      <c r="BM113" s="26"/>
      <c r="BN113" s="25"/>
      <c r="BO113" s="26"/>
      <c r="BP113" s="25"/>
      <c r="BQ113" s="26"/>
      <c r="BR113" s="25"/>
      <c r="BS113" s="26"/>
      <c r="BT113" s="25"/>
      <c r="BU113" s="3"/>
      <c r="BV113" s="2"/>
      <c r="BW113" s="2"/>
      <c r="BX113" s="2"/>
      <c r="BY113" s="2"/>
    </row>
    <row r="114" customFormat="false" ht="41.45" hidden="false" customHeight="true" outlineLevel="0" collapsed="false">
      <c r="A114" s="15" t="s">
        <v>588</v>
      </c>
      <c r="C114" s="16"/>
      <c r="D114" s="16" t="s">
        <v>5324</v>
      </c>
      <c r="E114" s="17" t="n">
        <v>164.22535171291</v>
      </c>
      <c r="F114" s="18" t="n">
        <v>99.9978352297311</v>
      </c>
      <c r="G114" s="50" t="s">
        <v>6324</v>
      </c>
      <c r="H114" s="16"/>
      <c r="I114" s="6" t="s">
        <v>588</v>
      </c>
      <c r="J114" s="7"/>
      <c r="K114" s="7"/>
      <c r="L114" s="51" t="s">
        <v>6325</v>
      </c>
      <c r="M114" s="52" t="n">
        <v>1.7214457716101</v>
      </c>
      <c r="N114" s="53" t="n">
        <v>9349.2919921875</v>
      </c>
      <c r="O114" s="53" t="n">
        <v>6428.76904296875</v>
      </c>
      <c r="P114" s="54"/>
      <c r="Q114" s="55"/>
      <c r="R114" s="55"/>
      <c r="S114" s="56"/>
      <c r="T114" s="25" t="n">
        <v>1</v>
      </c>
      <c r="U114" s="25" t="n">
        <v>0</v>
      </c>
      <c r="V114" s="26" t="n">
        <v>0</v>
      </c>
      <c r="W114" s="26" t="n">
        <v>0.333333</v>
      </c>
      <c r="X114" s="26" t="n">
        <v>0</v>
      </c>
      <c r="Y114" s="26" t="n">
        <v>0.77027</v>
      </c>
      <c r="Z114" s="26" t="n">
        <v>0</v>
      </c>
      <c r="AA114" s="26" t="n">
        <v>0</v>
      </c>
      <c r="AB114" s="20" t="n">
        <v>114</v>
      </c>
      <c r="AC114" s="20"/>
      <c r="AD114" s="10"/>
      <c r="AE114" s="24" t="s">
        <v>6326</v>
      </c>
      <c r="AF114" s="24" t="n">
        <v>695</v>
      </c>
      <c r="AG114" s="24" t="n">
        <v>4678</v>
      </c>
      <c r="AH114" s="24" t="n">
        <v>7757</v>
      </c>
      <c r="AI114" s="24" t="n">
        <v>5428</v>
      </c>
      <c r="AJ114" s="24" t="n">
        <v>-18000</v>
      </c>
      <c r="AK114" s="24" t="s">
        <v>6327</v>
      </c>
      <c r="AL114" s="24" t="s">
        <v>5868</v>
      </c>
      <c r="AM114" s="23" t="s">
        <v>6328</v>
      </c>
      <c r="AN114" s="24" t="s">
        <v>5388</v>
      </c>
      <c r="AO114" s="22" t="n">
        <v>39527.8983912037</v>
      </c>
      <c r="AP114" s="23" t="s">
        <v>6329</v>
      </c>
      <c r="AQ114" s="24" t="inlineStr">
        <f aca="false">FALSE()</f>
        <is>
          <t/>
        </is>
      </c>
      <c r="AR114" s="24" t="inlineStr">
        <f aca="false">FALSE()</f>
        <is>
          <t/>
        </is>
      </c>
      <c r="AS114" s="24" t="inlineStr">
        <f aca="false">FALSE()</f>
        <is>
          <t/>
        </is>
      </c>
      <c r="AT114" s="24" t="s">
        <v>75</v>
      </c>
      <c r="AU114" s="24" t="n">
        <v>304</v>
      </c>
      <c r="AV114" s="23" t="s">
        <v>6330</v>
      </c>
      <c r="AW114" s="24" t="inlineStr">
        <f aca="false">FALSE()</f>
        <is>
          <t/>
        </is>
      </c>
      <c r="AX114" s="24" t="s">
        <v>5329</v>
      </c>
      <c r="AY114" s="23" t="s">
        <v>6331</v>
      </c>
      <c r="AZ114" s="24" t="s">
        <v>68</v>
      </c>
      <c r="BA114" s="24" t="e">
        <f aca="false">REPLACE(INDEX(GroupVertices[group], MATCH(Vertices[[#this row],[vertex]],GroupVertices[vertex],0)),1,1,"")</f>
        <v>#VALUE!</v>
      </c>
      <c r="BB114" s="25"/>
      <c r="BC114" s="25"/>
      <c r="BD114" s="25"/>
      <c r="BE114" s="25"/>
      <c r="BF114" s="25"/>
      <c r="BG114" s="25"/>
      <c r="BH114" s="25"/>
      <c r="BI114" s="25"/>
      <c r="BJ114" s="25"/>
      <c r="BK114" s="25"/>
      <c r="BL114" s="25"/>
      <c r="BM114" s="26"/>
      <c r="BN114" s="25"/>
      <c r="BO114" s="26"/>
      <c r="BP114" s="25"/>
      <c r="BQ114" s="26"/>
      <c r="BR114" s="25"/>
      <c r="BS114" s="26"/>
      <c r="BT114" s="25"/>
      <c r="BU114" s="3"/>
      <c r="BV114" s="2"/>
      <c r="BW114" s="2"/>
      <c r="BX114" s="2"/>
      <c r="BY114" s="2"/>
    </row>
    <row r="115" customFormat="false" ht="41.45" hidden="false" customHeight="true" outlineLevel="0" collapsed="false">
      <c r="A115" s="15" t="s">
        <v>595</v>
      </c>
      <c r="C115" s="16"/>
      <c r="D115" s="16" t="s">
        <v>5324</v>
      </c>
      <c r="E115" s="17" t="n">
        <v>162.93285906563</v>
      </c>
      <c r="F115" s="18" t="n">
        <v>99.9990925364478</v>
      </c>
      <c r="G115" s="50" t="s">
        <v>6332</v>
      </c>
      <c r="H115" s="16"/>
      <c r="I115" s="6" t="s">
        <v>595</v>
      </c>
      <c r="J115" s="7"/>
      <c r="K115" s="7"/>
      <c r="L115" s="51" t="s">
        <v>6333</v>
      </c>
      <c r="M115" s="52" t="n">
        <v>1.30242735316961</v>
      </c>
      <c r="N115" s="53" t="n">
        <v>1113.43640136719</v>
      </c>
      <c r="O115" s="53" t="n">
        <v>2171.138671875</v>
      </c>
      <c r="P115" s="54"/>
      <c r="Q115" s="55"/>
      <c r="R115" s="55"/>
      <c r="S115" s="56"/>
      <c r="T115" s="25" t="n">
        <v>1</v>
      </c>
      <c r="U115" s="25" t="n">
        <v>1</v>
      </c>
      <c r="V115" s="26" t="n">
        <v>0</v>
      </c>
      <c r="W115" s="26" t="n">
        <v>0</v>
      </c>
      <c r="X115" s="26" t="n">
        <v>0</v>
      </c>
      <c r="Y115" s="26" t="n">
        <v>0.999999</v>
      </c>
      <c r="Z115" s="26" t="n">
        <v>0</v>
      </c>
      <c r="AA115" s="26" t="s">
        <v>5365</v>
      </c>
      <c r="AB115" s="20" t="n">
        <v>115</v>
      </c>
      <c r="AC115" s="20"/>
      <c r="AD115" s="10"/>
      <c r="AE115" s="24" t="s">
        <v>6334</v>
      </c>
      <c r="AF115" s="24" t="n">
        <v>1015</v>
      </c>
      <c r="AG115" s="24" t="n">
        <v>1961</v>
      </c>
      <c r="AH115" s="24" t="n">
        <v>3083</v>
      </c>
      <c r="AI115" s="24" t="n">
        <v>240</v>
      </c>
      <c r="AJ115" s="24"/>
      <c r="AK115" s="24" t="s">
        <v>6335</v>
      </c>
      <c r="AL115" s="24" t="s">
        <v>6336</v>
      </c>
      <c r="AM115" s="23" t="s">
        <v>6337</v>
      </c>
      <c r="AN115" s="24"/>
      <c r="AO115" s="22" t="n">
        <v>39610.1169791667</v>
      </c>
      <c r="AP115" s="24"/>
      <c r="AQ115" s="24" t="inlineStr">
        <f aca="false">FALSE()</f>
        <is>
          <t/>
        </is>
      </c>
      <c r="AR115" s="24" t="inlineStr">
        <f aca="false">FALSE()</f>
        <is>
          <t/>
        </is>
      </c>
      <c r="AS115" s="24" t="inlineStr">
        <f aca="false">FALSE()</f>
        <is>
          <t/>
        </is>
      </c>
      <c r="AT115" s="24" t="s">
        <v>75</v>
      </c>
      <c r="AU115" s="24" t="n">
        <v>194</v>
      </c>
      <c r="AV115" s="23" t="s">
        <v>6338</v>
      </c>
      <c r="AW115" s="24" t="inlineStr">
        <f aca="false">FALSE()</f>
        <is>
          <t/>
        </is>
      </c>
      <c r="AX115" s="24" t="s">
        <v>5329</v>
      </c>
      <c r="AY115" s="23" t="s">
        <v>6339</v>
      </c>
      <c r="AZ115" s="24" t="s">
        <v>174</v>
      </c>
      <c r="BA115" s="24" t="e">
        <f aca="false">REPLACE(INDEX(GroupVertices[group], MATCH(Vertices[[#this row],[vertex]],GroupVertices[vertex],0)),1,1,"")</f>
        <v>#VALUE!</v>
      </c>
      <c r="BB115" s="25" t="s">
        <v>597</v>
      </c>
      <c r="BC115" s="25" t="s">
        <v>597</v>
      </c>
      <c r="BD115" s="25" t="s">
        <v>598</v>
      </c>
      <c r="BE115" s="25" t="s">
        <v>598</v>
      </c>
      <c r="BF115" s="25"/>
      <c r="BG115" s="25"/>
      <c r="BH115" s="25" t="s">
        <v>6340</v>
      </c>
      <c r="BI115" s="25" t="s">
        <v>6340</v>
      </c>
      <c r="BJ115" s="25" t="s">
        <v>6341</v>
      </c>
      <c r="BK115" s="25" t="s">
        <v>6341</v>
      </c>
      <c r="BL115" s="25" t="n">
        <v>0</v>
      </c>
      <c r="BM115" s="26" t="n">
        <v>0</v>
      </c>
      <c r="BN115" s="25" t="n">
        <v>1</v>
      </c>
      <c r="BO115" s="26" t="n">
        <v>6.25</v>
      </c>
      <c r="BP115" s="25" t="n">
        <v>0</v>
      </c>
      <c r="BQ115" s="26" t="n">
        <v>0</v>
      </c>
      <c r="BR115" s="25" t="n">
        <v>15</v>
      </c>
      <c r="BS115" s="26" t="n">
        <v>93.75</v>
      </c>
      <c r="BT115" s="25" t="n">
        <v>16</v>
      </c>
      <c r="BU115" s="3"/>
      <c r="BV115" s="2"/>
      <c r="BW115" s="2"/>
      <c r="BX115" s="2"/>
      <c r="BY115" s="2"/>
    </row>
    <row r="116" customFormat="false" ht="41.45" hidden="false" customHeight="true" outlineLevel="0" collapsed="false">
      <c r="A116" s="15" t="s">
        <v>601</v>
      </c>
      <c r="C116" s="16"/>
      <c r="D116" s="16" t="s">
        <v>5324</v>
      </c>
      <c r="E116" s="17" t="n">
        <v>162.068025928804</v>
      </c>
      <c r="F116" s="18" t="n">
        <v>99.9999338259623</v>
      </c>
      <c r="G116" s="50" t="s">
        <v>6342</v>
      </c>
      <c r="H116" s="16"/>
      <c r="I116" s="6" t="s">
        <v>601</v>
      </c>
      <c r="J116" s="7"/>
      <c r="K116" s="7"/>
      <c r="L116" s="51" t="s">
        <v>6343</v>
      </c>
      <c r="M116" s="52" t="n">
        <v>1.02205360097055</v>
      </c>
      <c r="N116" s="53" t="n">
        <v>1317.55285644531</v>
      </c>
      <c r="O116" s="53" t="n">
        <v>7827.86181640625</v>
      </c>
      <c r="P116" s="54"/>
      <c r="Q116" s="55"/>
      <c r="R116" s="55"/>
      <c r="S116" s="56"/>
      <c r="T116" s="25" t="n">
        <v>1</v>
      </c>
      <c r="U116" s="25" t="n">
        <v>1</v>
      </c>
      <c r="V116" s="26" t="n">
        <v>0</v>
      </c>
      <c r="W116" s="26" t="n">
        <v>0</v>
      </c>
      <c r="X116" s="26" t="n">
        <v>0</v>
      </c>
      <c r="Y116" s="26" t="n">
        <v>0.999999</v>
      </c>
      <c r="Z116" s="26" t="n">
        <v>0</v>
      </c>
      <c r="AA116" s="26" t="s">
        <v>5365</v>
      </c>
      <c r="AB116" s="20" t="n">
        <v>116</v>
      </c>
      <c r="AC116" s="20"/>
      <c r="AD116" s="10"/>
      <c r="AE116" s="24" t="s">
        <v>6344</v>
      </c>
      <c r="AF116" s="24" t="n">
        <v>130</v>
      </c>
      <c r="AG116" s="24" t="n">
        <v>143</v>
      </c>
      <c r="AH116" s="24" t="n">
        <v>9766</v>
      </c>
      <c r="AI116" s="24" t="n">
        <v>2211</v>
      </c>
      <c r="AJ116" s="24" t="n">
        <v>-18000</v>
      </c>
      <c r="AK116" s="46" t="s">
        <v>6345</v>
      </c>
      <c r="AL116" s="24" t="s">
        <v>607</v>
      </c>
      <c r="AM116" s="24"/>
      <c r="AN116" s="24" t="s">
        <v>5388</v>
      </c>
      <c r="AO116" s="22" t="n">
        <v>40747.1074768519</v>
      </c>
      <c r="AP116" s="23" t="s">
        <v>6346</v>
      </c>
      <c r="AQ116" s="24" t="inlineStr">
        <f aca="false">FALSE()</f>
        <is>
          <t/>
        </is>
      </c>
      <c r="AR116" s="24" t="inlineStr">
        <f aca="false">FALSE()</f>
        <is>
          <t/>
        </is>
      </c>
      <c r="AS116" s="24" t="n">
        <f aca="false">TRUE()</f>
        <v>1</v>
      </c>
      <c r="AT116" s="24" t="s">
        <v>75</v>
      </c>
      <c r="AU116" s="24" t="n">
        <v>3</v>
      </c>
      <c r="AV116" s="23" t="s">
        <v>6347</v>
      </c>
      <c r="AW116" s="24" t="inlineStr">
        <f aca="false">FALSE()</f>
        <is>
          <t/>
        </is>
      </c>
      <c r="AX116" s="24" t="s">
        <v>5329</v>
      </c>
      <c r="AY116" s="23" t="s">
        <v>6348</v>
      </c>
      <c r="AZ116" s="24" t="s">
        <v>174</v>
      </c>
      <c r="BA116" s="24" t="e">
        <f aca="false">REPLACE(INDEX(GroupVertices[group], MATCH(Vertices[[#this row],[vertex]],GroupVertices[vertex],0)),1,1,"")</f>
        <v>#VALUE!</v>
      </c>
      <c r="BB116" s="25"/>
      <c r="BC116" s="25"/>
      <c r="BD116" s="25"/>
      <c r="BE116" s="25"/>
      <c r="BF116" s="25" t="s">
        <v>603</v>
      </c>
      <c r="BG116" s="25" t="s">
        <v>603</v>
      </c>
      <c r="BH116" s="25" t="s">
        <v>6349</v>
      </c>
      <c r="BI116" s="25" t="s">
        <v>6349</v>
      </c>
      <c r="BJ116" s="25" t="s">
        <v>6350</v>
      </c>
      <c r="BK116" s="25" t="s">
        <v>6350</v>
      </c>
      <c r="BL116" s="25" t="n">
        <v>1</v>
      </c>
      <c r="BM116" s="26" t="n">
        <v>4.76190476190476</v>
      </c>
      <c r="BN116" s="25" t="n">
        <v>1</v>
      </c>
      <c r="BO116" s="26" t="n">
        <v>4.76190476190476</v>
      </c>
      <c r="BP116" s="25" t="n">
        <v>0</v>
      </c>
      <c r="BQ116" s="26" t="n">
        <v>0</v>
      </c>
      <c r="BR116" s="25" t="n">
        <v>19</v>
      </c>
      <c r="BS116" s="26" t="n">
        <v>90.4761904761905</v>
      </c>
      <c r="BT116" s="25" t="n">
        <v>21</v>
      </c>
      <c r="BU116" s="3"/>
      <c r="BV116" s="2"/>
      <c r="BW116" s="2"/>
      <c r="BX116" s="2"/>
      <c r="BY116" s="2"/>
    </row>
    <row r="117" customFormat="false" ht="41.45" hidden="false" customHeight="true" outlineLevel="0" collapsed="false">
      <c r="A117" s="15" t="s">
        <v>611</v>
      </c>
      <c r="C117" s="16"/>
      <c r="D117" s="16" t="s">
        <v>5324</v>
      </c>
      <c r="E117" s="17" t="n">
        <v>162.881958545476</v>
      </c>
      <c r="F117" s="18" t="n">
        <v>99.9991420512872</v>
      </c>
      <c r="G117" s="50" t="s">
        <v>6351</v>
      </c>
      <c r="H117" s="16"/>
      <c r="I117" s="6" t="s">
        <v>611</v>
      </c>
      <c r="J117" s="7"/>
      <c r="K117" s="7"/>
      <c r="L117" s="51" t="s">
        <v>6352</v>
      </c>
      <c r="M117" s="52" t="n">
        <v>1.28592570768814</v>
      </c>
      <c r="N117" s="53" t="n">
        <v>8826.2783203125</v>
      </c>
      <c r="O117" s="53" t="n">
        <v>3746.68408203125</v>
      </c>
      <c r="P117" s="54"/>
      <c r="Q117" s="55"/>
      <c r="R117" s="55"/>
      <c r="S117" s="56"/>
      <c r="T117" s="25" t="n">
        <v>2</v>
      </c>
      <c r="U117" s="25" t="n">
        <v>1</v>
      </c>
      <c r="V117" s="26" t="n">
        <v>0</v>
      </c>
      <c r="W117" s="26" t="n">
        <v>1</v>
      </c>
      <c r="X117" s="26" t="n">
        <v>0</v>
      </c>
      <c r="Y117" s="26" t="n">
        <v>1.298245</v>
      </c>
      <c r="Z117" s="26" t="n">
        <v>0</v>
      </c>
      <c r="AA117" s="26" t="n">
        <v>0</v>
      </c>
      <c r="AB117" s="20" t="n">
        <v>117</v>
      </c>
      <c r="AC117" s="20"/>
      <c r="AD117" s="10"/>
      <c r="AE117" s="24" t="s">
        <v>6353</v>
      </c>
      <c r="AF117" s="24" t="n">
        <v>1510</v>
      </c>
      <c r="AG117" s="24" t="n">
        <v>1854</v>
      </c>
      <c r="AH117" s="24" t="n">
        <v>64911</v>
      </c>
      <c r="AI117" s="24" t="n">
        <v>2117</v>
      </c>
      <c r="AJ117" s="24" t="n">
        <v>3600</v>
      </c>
      <c r="AK117" s="46" t="s">
        <v>6354</v>
      </c>
      <c r="AL117" s="24" t="s">
        <v>6355</v>
      </c>
      <c r="AM117" s="23" t="s">
        <v>6356</v>
      </c>
      <c r="AN117" s="24" t="s">
        <v>6357</v>
      </c>
      <c r="AO117" s="22" t="n">
        <v>40797.4033912037</v>
      </c>
      <c r="AP117" s="23" t="s">
        <v>6358</v>
      </c>
      <c r="AQ117" s="24" t="inlineStr">
        <f aca="false">FALSE()</f>
        <is>
          <t/>
        </is>
      </c>
      <c r="AR117" s="24" t="inlineStr">
        <f aca="false">FALSE()</f>
        <is>
          <t/>
        </is>
      </c>
      <c r="AS117" s="24" t="inlineStr">
        <f aca="false">TRUE()</f>
        <is>
          <t/>
        </is>
      </c>
      <c r="AT117" s="24" t="s">
        <v>75</v>
      </c>
      <c r="AU117" s="24" t="n">
        <v>25</v>
      </c>
      <c r="AV117" s="23" t="s">
        <v>6359</v>
      </c>
      <c r="AW117" s="24" t="inlineStr">
        <f aca="false">FALSE()</f>
        <is>
          <t/>
        </is>
      </c>
      <c r="AX117" s="24" t="s">
        <v>5329</v>
      </c>
      <c r="AY117" s="23" t="s">
        <v>6360</v>
      </c>
      <c r="AZ117" s="24" t="s">
        <v>174</v>
      </c>
      <c r="BA117" s="24" t="e">
        <f aca="false">REPLACE(INDEX(GroupVertices[group], MATCH(Vertices[[#this row],[vertex]],GroupVertices[vertex],0)),1,1,"")</f>
        <v>#VALUE!</v>
      </c>
      <c r="BB117" s="25" t="s">
        <v>613</v>
      </c>
      <c r="BC117" s="25" t="s">
        <v>613</v>
      </c>
      <c r="BD117" s="25" t="s">
        <v>130</v>
      </c>
      <c r="BE117" s="25" t="s">
        <v>130</v>
      </c>
      <c r="BF117" s="25"/>
      <c r="BG117" s="25"/>
      <c r="BH117" s="25" t="s">
        <v>6361</v>
      </c>
      <c r="BI117" s="25" t="s">
        <v>6361</v>
      </c>
      <c r="BJ117" s="25" t="s">
        <v>6362</v>
      </c>
      <c r="BK117" s="25" t="s">
        <v>6362</v>
      </c>
      <c r="BL117" s="25" t="n">
        <v>1</v>
      </c>
      <c r="BM117" s="26" t="n">
        <v>5.26315789473684</v>
      </c>
      <c r="BN117" s="25" t="n">
        <v>0</v>
      </c>
      <c r="BO117" s="26" t="n">
        <v>0</v>
      </c>
      <c r="BP117" s="25" t="n">
        <v>0</v>
      </c>
      <c r="BQ117" s="26" t="n">
        <v>0</v>
      </c>
      <c r="BR117" s="25" t="n">
        <v>18</v>
      </c>
      <c r="BS117" s="26" t="n">
        <v>94.7368421052632</v>
      </c>
      <c r="BT117" s="25" t="n">
        <v>19</v>
      </c>
      <c r="BU117" s="3"/>
      <c r="BV117" s="2"/>
      <c r="BW117" s="2"/>
      <c r="BX117" s="2"/>
      <c r="BY117" s="2"/>
    </row>
    <row r="118" customFormat="false" ht="41.45" hidden="false" customHeight="true" outlineLevel="0" collapsed="false">
      <c r="A118" s="15" t="s">
        <v>617</v>
      </c>
      <c r="C118" s="16"/>
      <c r="D118" s="16" t="s">
        <v>5324</v>
      </c>
      <c r="E118" s="17" t="n">
        <v>162.189330906742</v>
      </c>
      <c r="F118" s="18" t="n">
        <v>99.9998158233076</v>
      </c>
      <c r="G118" s="50" t="s">
        <v>6363</v>
      </c>
      <c r="H118" s="16"/>
      <c r="I118" s="6" t="s">
        <v>617</v>
      </c>
      <c r="J118" s="7"/>
      <c r="K118" s="7"/>
      <c r="L118" s="51" t="s">
        <v>6364</v>
      </c>
      <c r="M118" s="52" t="n">
        <v>1.06137995235161</v>
      </c>
      <c r="N118" s="53" t="n">
        <v>8826.2783203125</v>
      </c>
      <c r="O118" s="53" t="n">
        <v>3876.0830078125</v>
      </c>
      <c r="P118" s="54"/>
      <c r="Q118" s="55"/>
      <c r="R118" s="55"/>
      <c r="S118" s="56"/>
      <c r="T118" s="25" t="n">
        <v>0</v>
      </c>
      <c r="U118" s="25" t="n">
        <v>1</v>
      </c>
      <c r="V118" s="26" t="n">
        <v>0</v>
      </c>
      <c r="W118" s="26" t="n">
        <v>1</v>
      </c>
      <c r="X118" s="26" t="n">
        <v>0</v>
      </c>
      <c r="Y118" s="26" t="n">
        <v>0.701754</v>
      </c>
      <c r="Z118" s="26" t="n">
        <v>0</v>
      </c>
      <c r="AA118" s="26" t="n">
        <v>0</v>
      </c>
      <c r="AB118" s="20" t="n">
        <v>118</v>
      </c>
      <c r="AC118" s="20"/>
      <c r="AD118" s="10"/>
      <c r="AE118" s="24" t="s">
        <v>6365</v>
      </c>
      <c r="AF118" s="24" t="n">
        <v>458</v>
      </c>
      <c r="AG118" s="24" t="n">
        <v>398</v>
      </c>
      <c r="AH118" s="24" t="n">
        <v>10191</v>
      </c>
      <c r="AI118" s="24" t="n">
        <v>227</v>
      </c>
      <c r="AJ118" s="24" t="n">
        <v>0</v>
      </c>
      <c r="AK118" s="24" t="s">
        <v>6366</v>
      </c>
      <c r="AL118" s="24" t="s">
        <v>6367</v>
      </c>
      <c r="AM118" s="24"/>
      <c r="AN118" s="24" t="s">
        <v>204</v>
      </c>
      <c r="AO118" s="22" t="n">
        <v>40840.6548611111</v>
      </c>
      <c r="AP118" s="23" t="s">
        <v>6368</v>
      </c>
      <c r="AQ118" s="24" t="inlineStr">
        <f aca="false">FALSE()</f>
        <is>
          <t/>
        </is>
      </c>
      <c r="AR118" s="24" t="inlineStr">
        <f aca="false">FALSE()</f>
        <is>
          <t/>
        </is>
      </c>
      <c r="AS118" s="24" t="n">
        <f aca="false">FALSE()</f>
        <v>0</v>
      </c>
      <c r="AT118" s="24" t="s">
        <v>75</v>
      </c>
      <c r="AU118" s="24" t="n">
        <v>10</v>
      </c>
      <c r="AV118" s="23" t="s">
        <v>6369</v>
      </c>
      <c r="AW118" s="24" t="inlineStr">
        <f aca="false">FALSE()</f>
        <is>
          <t/>
        </is>
      </c>
      <c r="AX118" s="24" t="s">
        <v>5329</v>
      </c>
      <c r="AY118" s="23" t="s">
        <v>6370</v>
      </c>
      <c r="AZ118" s="24" t="s">
        <v>174</v>
      </c>
      <c r="BA118" s="24" t="e">
        <f aca="false">REPLACE(INDEX(GroupVertices[group], MATCH(Vertices[[#this row],[vertex]],GroupVertices[vertex],0)),1,1,"")</f>
        <v>#VALUE!</v>
      </c>
      <c r="BB118" s="25"/>
      <c r="BC118" s="25"/>
      <c r="BD118" s="25"/>
      <c r="BE118" s="25"/>
      <c r="BF118" s="25"/>
      <c r="BG118" s="25"/>
      <c r="BH118" s="25" t="s">
        <v>6371</v>
      </c>
      <c r="BI118" s="25" t="s">
        <v>6371</v>
      </c>
      <c r="BJ118" s="25" t="s">
        <v>6372</v>
      </c>
      <c r="BK118" s="25" t="s">
        <v>6372</v>
      </c>
      <c r="BL118" s="25" t="n">
        <v>1</v>
      </c>
      <c r="BM118" s="26" t="n">
        <v>4.54545454545455</v>
      </c>
      <c r="BN118" s="25" t="n">
        <v>0</v>
      </c>
      <c r="BO118" s="26" t="n">
        <v>0</v>
      </c>
      <c r="BP118" s="25" t="n">
        <v>0</v>
      </c>
      <c r="BQ118" s="26" t="n">
        <v>0</v>
      </c>
      <c r="BR118" s="25" t="n">
        <v>21</v>
      </c>
      <c r="BS118" s="26" t="n">
        <v>95.4545454545455</v>
      </c>
      <c r="BT118" s="25" t="n">
        <v>22</v>
      </c>
      <c r="BU118" s="3"/>
      <c r="BV118" s="2"/>
      <c r="BW118" s="2"/>
      <c r="BX118" s="2"/>
      <c r="BY118" s="2"/>
    </row>
    <row r="119" customFormat="false" ht="41.45" hidden="false" customHeight="true" outlineLevel="0" collapsed="false">
      <c r="A119" s="15" t="s">
        <v>621</v>
      </c>
      <c r="C119" s="16"/>
      <c r="D119" s="16" t="s">
        <v>5324</v>
      </c>
      <c r="E119" s="17" t="n">
        <v>162.338702526634</v>
      </c>
      <c r="F119" s="18" t="n">
        <v>99.9996705180779</v>
      </c>
      <c r="G119" s="50" t="s">
        <v>6373</v>
      </c>
      <c r="H119" s="16"/>
      <c r="I119" s="6" t="s">
        <v>621</v>
      </c>
      <c r="J119" s="7"/>
      <c r="K119" s="7"/>
      <c r="L119" s="51" t="s">
        <v>6374</v>
      </c>
      <c r="M119" s="52" t="n">
        <v>1.10980534189534</v>
      </c>
      <c r="N119" s="53" t="n">
        <v>1113.43640136719</v>
      </c>
      <c r="O119" s="53" t="n">
        <v>3787.34521484375</v>
      </c>
      <c r="P119" s="54"/>
      <c r="Q119" s="55"/>
      <c r="R119" s="55"/>
      <c r="S119" s="56"/>
      <c r="T119" s="25" t="n">
        <v>1</v>
      </c>
      <c r="U119" s="25" t="n">
        <v>1</v>
      </c>
      <c r="V119" s="26" t="n">
        <v>0</v>
      </c>
      <c r="W119" s="26" t="n">
        <v>0</v>
      </c>
      <c r="X119" s="26" t="n">
        <v>0</v>
      </c>
      <c r="Y119" s="26" t="n">
        <v>0.999999</v>
      </c>
      <c r="Z119" s="26" t="n">
        <v>0</v>
      </c>
      <c r="AA119" s="26" t="s">
        <v>5365</v>
      </c>
      <c r="AB119" s="20" t="n">
        <v>119</v>
      </c>
      <c r="AC119" s="20"/>
      <c r="AD119" s="10"/>
      <c r="AE119" s="24" t="s">
        <v>6375</v>
      </c>
      <c r="AF119" s="24" t="n">
        <v>449</v>
      </c>
      <c r="AG119" s="24" t="n">
        <v>712</v>
      </c>
      <c r="AH119" s="24" t="n">
        <v>28504</v>
      </c>
      <c r="AI119" s="24" t="n">
        <v>239</v>
      </c>
      <c r="AJ119" s="24" t="n">
        <v>0</v>
      </c>
      <c r="AK119" s="24" t="s">
        <v>6376</v>
      </c>
      <c r="AL119" s="24" t="s">
        <v>6377</v>
      </c>
      <c r="AM119" s="23" t="s">
        <v>6378</v>
      </c>
      <c r="AN119" s="24" t="s">
        <v>204</v>
      </c>
      <c r="AO119" s="22" t="n">
        <v>39611.3951273148</v>
      </c>
      <c r="AP119" s="23" t="s">
        <v>6379</v>
      </c>
      <c r="AQ119" s="24" t="inlineStr">
        <f aca="false">FALSE()</f>
        <is>
          <t/>
        </is>
      </c>
      <c r="AR119" s="24" t="inlineStr">
        <f aca="false">FALSE()</f>
        <is>
          <t/>
        </is>
      </c>
      <c r="AS119" s="24" t="n">
        <f aca="false">TRUE()</f>
        <v>1</v>
      </c>
      <c r="AT119" s="24" t="s">
        <v>75</v>
      </c>
      <c r="AU119" s="24" t="n">
        <v>29</v>
      </c>
      <c r="AV119" s="23" t="s">
        <v>6380</v>
      </c>
      <c r="AW119" s="24" t="inlineStr">
        <f aca="false">FALSE()</f>
        <is>
          <t/>
        </is>
      </c>
      <c r="AX119" s="24" t="s">
        <v>5329</v>
      </c>
      <c r="AY119" s="23" t="s">
        <v>6381</v>
      </c>
      <c r="AZ119" s="24" t="s">
        <v>174</v>
      </c>
      <c r="BA119" s="24" t="e">
        <f aca="false">REPLACE(INDEX(GroupVertices[group], MATCH(Vertices[[#this row],[vertex]],GroupVertices[vertex],0)),1,1,"")</f>
        <v>#VALUE!</v>
      </c>
      <c r="BB119" s="25" t="s">
        <v>623</v>
      </c>
      <c r="BC119" s="25" t="s">
        <v>623</v>
      </c>
      <c r="BD119" s="25" t="s">
        <v>370</v>
      </c>
      <c r="BE119" s="25" t="s">
        <v>370</v>
      </c>
      <c r="BF119" s="25" t="s">
        <v>624</v>
      </c>
      <c r="BG119" s="25" t="s">
        <v>624</v>
      </c>
      <c r="BH119" s="25" t="s">
        <v>6382</v>
      </c>
      <c r="BI119" s="25" t="s">
        <v>6382</v>
      </c>
      <c r="BJ119" s="25" t="s">
        <v>6383</v>
      </c>
      <c r="BK119" s="25" t="s">
        <v>6383</v>
      </c>
      <c r="BL119" s="25" t="n">
        <v>0</v>
      </c>
      <c r="BM119" s="26" t="n">
        <v>0</v>
      </c>
      <c r="BN119" s="25" t="n">
        <v>0</v>
      </c>
      <c r="BO119" s="26" t="n">
        <v>0</v>
      </c>
      <c r="BP119" s="25" t="n">
        <v>0</v>
      </c>
      <c r="BQ119" s="26" t="n">
        <v>0</v>
      </c>
      <c r="BR119" s="25" t="n">
        <v>10</v>
      </c>
      <c r="BS119" s="26" t="n">
        <v>100</v>
      </c>
      <c r="BT119" s="25" t="n">
        <v>10</v>
      </c>
      <c r="BU119" s="3"/>
      <c r="BV119" s="2"/>
      <c r="BW119" s="2"/>
      <c r="BX119" s="2"/>
      <c r="BY119" s="2"/>
    </row>
    <row r="120" customFormat="false" ht="41.45" hidden="false" customHeight="true" outlineLevel="0" collapsed="false">
      <c r="A120" s="15" t="s">
        <v>627</v>
      </c>
      <c r="C120" s="16"/>
      <c r="D120" s="16" t="s">
        <v>5324</v>
      </c>
      <c r="E120" s="17" t="n">
        <v>162.151750148871</v>
      </c>
      <c r="F120" s="18" t="n">
        <v>99.9998523809928</v>
      </c>
      <c r="G120" s="50" t="s">
        <v>6384</v>
      </c>
      <c r="H120" s="16"/>
      <c r="I120" s="6" t="s">
        <v>627</v>
      </c>
      <c r="J120" s="7"/>
      <c r="K120" s="7"/>
      <c r="L120" s="51" t="s">
        <v>6385</v>
      </c>
      <c r="M120" s="52" t="n">
        <v>1.04919649447277</v>
      </c>
      <c r="N120" s="53" t="n">
        <v>6743.96484375</v>
      </c>
      <c r="O120" s="53" t="n">
        <v>6869.9013671875</v>
      </c>
      <c r="P120" s="54"/>
      <c r="Q120" s="55"/>
      <c r="R120" s="55"/>
      <c r="S120" s="56"/>
      <c r="T120" s="25" t="n">
        <v>0</v>
      </c>
      <c r="U120" s="25" t="n">
        <v>2</v>
      </c>
      <c r="V120" s="26" t="n">
        <v>0</v>
      </c>
      <c r="W120" s="26" t="n">
        <v>0.166667</v>
      </c>
      <c r="X120" s="26" t="n">
        <v>0</v>
      </c>
      <c r="Y120" s="26" t="n">
        <v>0.740458</v>
      </c>
      <c r="Z120" s="26" t="n">
        <v>0.5</v>
      </c>
      <c r="AA120" s="26" t="n">
        <v>0</v>
      </c>
      <c r="AB120" s="20" t="n">
        <v>120</v>
      </c>
      <c r="AC120" s="20"/>
      <c r="AD120" s="10"/>
      <c r="AE120" s="24" t="s">
        <v>6386</v>
      </c>
      <c r="AF120" s="24" t="n">
        <v>527</v>
      </c>
      <c r="AG120" s="24" t="n">
        <v>319</v>
      </c>
      <c r="AH120" s="24" t="n">
        <v>4740</v>
      </c>
      <c r="AI120" s="24" t="n">
        <v>529</v>
      </c>
      <c r="AJ120" s="24" t="n">
        <v>3600</v>
      </c>
      <c r="AK120" s="24" t="s">
        <v>6387</v>
      </c>
      <c r="AL120" s="24" t="s">
        <v>6388</v>
      </c>
      <c r="AM120" s="23" t="s">
        <v>6389</v>
      </c>
      <c r="AN120" s="24" t="s">
        <v>6390</v>
      </c>
      <c r="AO120" s="22" t="n">
        <v>40867.7552314815</v>
      </c>
      <c r="AP120" s="23" t="s">
        <v>6391</v>
      </c>
      <c r="AQ120" s="24" t="n">
        <f aca="false">TRUE()</f>
        <v>1</v>
      </c>
      <c r="AR120" s="24" t="inlineStr">
        <f aca="false">FALSE()</f>
        <is>
          <t/>
        </is>
      </c>
      <c r="AS120" s="24" t="n">
        <f aca="false">FALSE()</f>
        <v>0</v>
      </c>
      <c r="AT120" s="24" t="s">
        <v>5067</v>
      </c>
      <c r="AU120" s="24" t="n">
        <v>11</v>
      </c>
      <c r="AV120" s="23" t="s">
        <v>5390</v>
      </c>
      <c r="AW120" s="24" t="inlineStr">
        <f aca="false">FALSE()</f>
        <is>
          <t/>
        </is>
      </c>
      <c r="AX120" s="24" t="s">
        <v>5329</v>
      </c>
      <c r="AY120" s="23" t="s">
        <v>6392</v>
      </c>
      <c r="AZ120" s="24" t="s">
        <v>174</v>
      </c>
      <c r="BA120" s="24" t="e">
        <f aca="false">REPLACE(INDEX(GroupVertices[group], MATCH(Vertices[[#this row],[vertex]],GroupVertices[vertex],0)),1,1,"")</f>
        <v>#VALUE!</v>
      </c>
      <c r="BB120" s="25"/>
      <c r="BC120" s="25"/>
      <c r="BD120" s="25"/>
      <c r="BE120" s="25"/>
      <c r="BF120" s="25"/>
      <c r="BG120" s="25"/>
      <c r="BH120" s="25" t="s">
        <v>6393</v>
      </c>
      <c r="BI120" s="25" t="s">
        <v>6393</v>
      </c>
      <c r="BJ120" s="25" t="s">
        <v>6394</v>
      </c>
      <c r="BK120" s="25" t="s">
        <v>6394</v>
      </c>
      <c r="BL120" s="25" t="n">
        <v>0</v>
      </c>
      <c r="BM120" s="26" t="n">
        <v>0</v>
      </c>
      <c r="BN120" s="25" t="n">
        <v>0</v>
      </c>
      <c r="BO120" s="26" t="n">
        <v>0</v>
      </c>
      <c r="BP120" s="25" t="n">
        <v>0</v>
      </c>
      <c r="BQ120" s="26" t="n">
        <v>0</v>
      </c>
      <c r="BR120" s="25" t="n">
        <v>19</v>
      </c>
      <c r="BS120" s="26" t="n">
        <v>100</v>
      </c>
      <c r="BT120" s="25" t="n">
        <v>19</v>
      </c>
      <c r="BU120" s="3"/>
      <c r="BV120" s="2"/>
      <c r="BW120" s="2"/>
      <c r="BX120" s="2"/>
      <c r="BY120" s="2"/>
    </row>
    <row r="121" customFormat="false" ht="41.45" hidden="false" customHeight="true" outlineLevel="0" collapsed="false">
      <c r="A121" s="15" t="s">
        <v>628</v>
      </c>
      <c r="C121" s="16"/>
      <c r="D121" s="16" t="s">
        <v>5324</v>
      </c>
      <c r="E121" s="17" t="n">
        <v>165.274282992723</v>
      </c>
      <c r="F121" s="18" t="n">
        <v>99.9968148538348</v>
      </c>
      <c r="G121" s="50" t="s">
        <v>6395</v>
      </c>
      <c r="H121" s="16"/>
      <c r="I121" s="6" t="s">
        <v>628</v>
      </c>
      <c r="J121" s="7"/>
      <c r="K121" s="7"/>
      <c r="L121" s="51" t="s">
        <v>6396</v>
      </c>
      <c r="M121" s="52" t="n">
        <v>2.06150304531688</v>
      </c>
      <c r="N121" s="53" t="n">
        <v>6590.2080078125</v>
      </c>
      <c r="O121" s="53" t="n">
        <v>7086.38427734375</v>
      </c>
      <c r="P121" s="54"/>
      <c r="Q121" s="55"/>
      <c r="R121" s="55"/>
      <c r="S121" s="56"/>
      <c r="T121" s="25" t="n">
        <v>4</v>
      </c>
      <c r="U121" s="25" t="n">
        <v>0</v>
      </c>
      <c r="V121" s="26" t="n">
        <v>3</v>
      </c>
      <c r="W121" s="26" t="n">
        <v>0.25</v>
      </c>
      <c r="X121" s="26" t="n">
        <v>0</v>
      </c>
      <c r="Y121" s="26" t="n">
        <v>1.389312</v>
      </c>
      <c r="Z121" s="26" t="n">
        <v>0.25</v>
      </c>
      <c r="AA121" s="26" t="n">
        <v>0</v>
      </c>
      <c r="AB121" s="20" t="n">
        <v>121</v>
      </c>
      <c r="AC121" s="20"/>
      <c r="AD121" s="10"/>
      <c r="AE121" s="24" t="s">
        <v>6397</v>
      </c>
      <c r="AF121" s="24" t="n">
        <v>145</v>
      </c>
      <c r="AG121" s="24" t="n">
        <v>6883</v>
      </c>
      <c r="AH121" s="24" t="n">
        <v>3228</v>
      </c>
      <c r="AI121" s="24" t="n">
        <v>916</v>
      </c>
      <c r="AJ121" s="24" t="n">
        <v>3600</v>
      </c>
      <c r="AK121" s="46" t="s">
        <v>6398</v>
      </c>
      <c r="AL121" s="24" t="s">
        <v>6388</v>
      </c>
      <c r="AM121" s="23" t="s">
        <v>6399</v>
      </c>
      <c r="AN121" s="24" t="s">
        <v>6390</v>
      </c>
      <c r="AO121" s="22" t="n">
        <v>40318.6184722222</v>
      </c>
      <c r="AP121" s="23" t="s">
        <v>6400</v>
      </c>
      <c r="AQ121" s="24" t="n">
        <f aca="false">FALSE()</f>
        <v>0</v>
      </c>
      <c r="AR121" s="24" t="inlineStr">
        <f aca="false">FALSE()</f>
        <is>
          <t/>
        </is>
      </c>
      <c r="AS121" s="24" t="inlineStr">
        <f aca="false">FALSE()</f>
        <is>
          <t/>
        </is>
      </c>
      <c r="AT121" s="24" t="s">
        <v>5067</v>
      </c>
      <c r="AU121" s="24" t="n">
        <v>261</v>
      </c>
      <c r="AV121" s="23" t="s">
        <v>6401</v>
      </c>
      <c r="AW121" s="24" t="inlineStr">
        <f aca="false">FALSE()</f>
        <is>
          <t/>
        </is>
      </c>
      <c r="AX121" s="24" t="s">
        <v>5329</v>
      </c>
      <c r="AY121" s="23" t="s">
        <v>6402</v>
      </c>
      <c r="AZ121" s="24" t="s">
        <v>68</v>
      </c>
      <c r="BA121" s="24" t="e">
        <f aca="false">REPLACE(INDEX(GroupVertices[group], MATCH(Vertices[[#this row],[vertex]],GroupVertices[vertex],0)),1,1,"")</f>
        <v>#VALUE!</v>
      </c>
      <c r="BB121" s="25"/>
      <c r="BC121" s="25"/>
      <c r="BD121" s="25"/>
      <c r="BE121" s="25"/>
      <c r="BF121" s="25"/>
      <c r="BG121" s="25"/>
      <c r="BH121" s="25"/>
      <c r="BI121" s="25"/>
      <c r="BJ121" s="25"/>
      <c r="BK121" s="25"/>
      <c r="BL121" s="25"/>
      <c r="BM121" s="26"/>
      <c r="BN121" s="25"/>
      <c r="BO121" s="26"/>
      <c r="BP121" s="25"/>
      <c r="BQ121" s="26"/>
      <c r="BR121" s="25"/>
      <c r="BS121" s="26"/>
      <c r="BT121" s="25"/>
      <c r="BU121" s="3"/>
      <c r="BV121" s="2"/>
      <c r="BW121" s="2"/>
      <c r="BX121" s="2"/>
      <c r="BY121" s="2"/>
    </row>
    <row r="122" customFormat="false" ht="41.45" hidden="false" customHeight="true" outlineLevel="0" collapsed="false">
      <c r="A122" s="15" t="s">
        <v>634</v>
      </c>
      <c r="C122" s="16"/>
      <c r="D122" s="16" t="s">
        <v>5324</v>
      </c>
      <c r="E122" s="17" t="n">
        <v>162.127013447488</v>
      </c>
      <c r="F122" s="18" t="n">
        <v>99.9998764442792</v>
      </c>
      <c r="G122" s="50" t="s">
        <v>6403</v>
      </c>
      <c r="H122" s="16"/>
      <c r="I122" s="6" t="s">
        <v>634</v>
      </c>
      <c r="J122" s="7"/>
      <c r="K122" s="7"/>
      <c r="L122" s="51" t="s">
        <v>6404</v>
      </c>
      <c r="M122" s="52" t="n">
        <v>1.04117700321075</v>
      </c>
      <c r="N122" s="53" t="n">
        <v>6696.05859375</v>
      </c>
      <c r="O122" s="53" t="n">
        <v>7179.888671875</v>
      </c>
      <c r="P122" s="54"/>
      <c r="Q122" s="55"/>
      <c r="R122" s="55"/>
      <c r="S122" s="56"/>
      <c r="T122" s="25" t="n">
        <v>3</v>
      </c>
      <c r="U122" s="25" t="n">
        <v>1</v>
      </c>
      <c r="V122" s="26" t="n">
        <v>3</v>
      </c>
      <c r="W122" s="26" t="n">
        <v>0.25</v>
      </c>
      <c r="X122" s="26" t="n">
        <v>0</v>
      </c>
      <c r="Y122" s="26" t="n">
        <v>1.389312</v>
      </c>
      <c r="Z122" s="26" t="n">
        <v>0.25</v>
      </c>
      <c r="AA122" s="26" t="n">
        <v>0</v>
      </c>
      <c r="AB122" s="20" t="n">
        <v>122</v>
      </c>
      <c r="AC122" s="20"/>
      <c r="AD122" s="10"/>
      <c r="AE122" s="24" t="s">
        <v>6405</v>
      </c>
      <c r="AF122" s="24" t="n">
        <v>56</v>
      </c>
      <c r="AG122" s="24" t="n">
        <v>267</v>
      </c>
      <c r="AH122" s="24" t="n">
        <v>480</v>
      </c>
      <c r="AI122" s="24" t="n">
        <v>56</v>
      </c>
      <c r="AJ122" s="24"/>
      <c r="AK122" s="24" t="s">
        <v>6406</v>
      </c>
      <c r="AL122" s="24" t="s">
        <v>6407</v>
      </c>
      <c r="AM122" s="23" t="s">
        <v>6408</v>
      </c>
      <c r="AN122" s="24"/>
      <c r="AO122" s="22" t="n">
        <v>40947.3637962963</v>
      </c>
      <c r="AP122" s="23" t="s">
        <v>6409</v>
      </c>
      <c r="AQ122" s="24" t="inlineStr">
        <f aca="false">FALSE()</f>
        <is>
          <t/>
        </is>
      </c>
      <c r="AR122" s="24" t="inlineStr">
        <f aca="false">FALSE()</f>
        <is>
          <t/>
        </is>
      </c>
      <c r="AS122" s="24" t="n">
        <f aca="false">TRUE()</f>
        <v>1</v>
      </c>
      <c r="AT122" s="24" t="s">
        <v>75</v>
      </c>
      <c r="AU122" s="24" t="n">
        <v>15</v>
      </c>
      <c r="AV122" s="23" t="s">
        <v>5390</v>
      </c>
      <c r="AW122" s="24" t="inlineStr">
        <f aca="false">FALSE()</f>
        <is>
          <t/>
        </is>
      </c>
      <c r="AX122" s="24" t="s">
        <v>5329</v>
      </c>
      <c r="AY122" s="23" t="s">
        <v>6410</v>
      </c>
      <c r="AZ122" s="24" t="s">
        <v>174</v>
      </c>
      <c r="BA122" s="24" t="e">
        <f aca="false">REPLACE(INDEX(GroupVertices[group], MATCH(Vertices[[#this row],[vertex]],GroupVertices[vertex],0)),1,1,"")</f>
        <v>#VALUE!</v>
      </c>
      <c r="BB122" s="25" t="s">
        <v>705</v>
      </c>
      <c r="BC122" s="25" t="s">
        <v>705</v>
      </c>
      <c r="BD122" s="25" t="s">
        <v>130</v>
      </c>
      <c r="BE122" s="25" t="s">
        <v>130</v>
      </c>
      <c r="BF122" s="25"/>
      <c r="BG122" s="25"/>
      <c r="BH122" s="25" t="s">
        <v>6411</v>
      </c>
      <c r="BI122" s="25" t="s">
        <v>6411</v>
      </c>
      <c r="BJ122" s="25" t="s">
        <v>6412</v>
      </c>
      <c r="BK122" s="25" t="s">
        <v>6412</v>
      </c>
      <c r="BL122" s="25" t="n">
        <v>0</v>
      </c>
      <c r="BM122" s="26" t="n">
        <v>0</v>
      </c>
      <c r="BN122" s="25" t="n">
        <v>0</v>
      </c>
      <c r="BO122" s="26" t="n">
        <v>0</v>
      </c>
      <c r="BP122" s="25" t="n">
        <v>0</v>
      </c>
      <c r="BQ122" s="26" t="n">
        <v>0</v>
      </c>
      <c r="BR122" s="25" t="n">
        <v>16</v>
      </c>
      <c r="BS122" s="26" t="n">
        <v>100</v>
      </c>
      <c r="BT122" s="25" t="n">
        <v>16</v>
      </c>
      <c r="BU122" s="3"/>
      <c r="BV122" s="2"/>
      <c r="BW122" s="2"/>
      <c r="BX122" s="2"/>
      <c r="BY122" s="2"/>
    </row>
    <row r="123" customFormat="false" ht="41.45" hidden="false" customHeight="true" outlineLevel="0" collapsed="false">
      <c r="A123" s="15" t="s">
        <v>635</v>
      </c>
      <c r="C123" s="16"/>
      <c r="D123" s="16" t="s">
        <v>5324</v>
      </c>
      <c r="E123" s="17" t="n">
        <v>162.300646062967</v>
      </c>
      <c r="F123" s="18" t="n">
        <v>99.9997075385186</v>
      </c>
      <c r="G123" s="50" t="s">
        <v>6413</v>
      </c>
      <c r="H123" s="16"/>
      <c r="I123" s="6" t="s">
        <v>635</v>
      </c>
      <c r="J123" s="7"/>
      <c r="K123" s="7"/>
      <c r="L123" s="51" t="s">
        <v>6414</v>
      </c>
      <c r="M123" s="52" t="n">
        <v>1.09746766303069</v>
      </c>
      <c r="N123" s="53" t="n">
        <v>6432.10546875</v>
      </c>
      <c r="O123" s="53" t="n">
        <v>7185.69921875</v>
      </c>
      <c r="P123" s="54"/>
      <c r="Q123" s="55"/>
      <c r="R123" s="55"/>
      <c r="S123" s="56"/>
      <c r="T123" s="25" t="n">
        <v>0</v>
      </c>
      <c r="U123" s="25" t="n">
        <v>2</v>
      </c>
      <c r="V123" s="26" t="n">
        <v>0</v>
      </c>
      <c r="W123" s="26" t="n">
        <v>0.166667</v>
      </c>
      <c r="X123" s="26" t="n">
        <v>0</v>
      </c>
      <c r="Y123" s="26" t="n">
        <v>0.740458</v>
      </c>
      <c r="Z123" s="26" t="n">
        <v>0.5</v>
      </c>
      <c r="AA123" s="26" t="n">
        <v>0</v>
      </c>
      <c r="AB123" s="20" t="n">
        <v>123</v>
      </c>
      <c r="AC123" s="20"/>
      <c r="AD123" s="10"/>
      <c r="AE123" s="24" t="s">
        <v>6415</v>
      </c>
      <c r="AF123" s="24" t="n">
        <v>889</v>
      </c>
      <c r="AG123" s="24" t="n">
        <v>632</v>
      </c>
      <c r="AH123" s="24" t="n">
        <v>4707</v>
      </c>
      <c r="AI123" s="24" t="n">
        <v>780</v>
      </c>
      <c r="AJ123" s="24" t="n">
        <v>3600</v>
      </c>
      <c r="AK123" s="24" t="s">
        <v>6416</v>
      </c>
      <c r="AL123" s="24" t="s">
        <v>6407</v>
      </c>
      <c r="AM123" s="23" t="s">
        <v>6417</v>
      </c>
      <c r="AN123" s="24" t="s">
        <v>6390</v>
      </c>
      <c r="AO123" s="22" t="n">
        <v>39883.4699652778</v>
      </c>
      <c r="AP123" s="23" t="s">
        <v>6418</v>
      </c>
      <c r="AQ123" s="24" t="inlineStr">
        <f aca="false">FALSE()</f>
        <is>
          <t/>
        </is>
      </c>
      <c r="AR123" s="24" t="inlineStr">
        <f aca="false">FALSE()</f>
        <is>
          <t/>
        </is>
      </c>
      <c r="AS123" s="24" t="inlineStr">
        <f aca="false">TRUE()</f>
        <is>
          <t/>
        </is>
      </c>
      <c r="AT123" s="24" t="s">
        <v>75</v>
      </c>
      <c r="AU123" s="24" t="n">
        <v>62</v>
      </c>
      <c r="AV123" s="23" t="s">
        <v>6419</v>
      </c>
      <c r="AW123" s="24" t="inlineStr">
        <f aca="false">FALSE()</f>
        <is>
          <t/>
        </is>
      </c>
      <c r="AX123" s="24" t="s">
        <v>5329</v>
      </c>
      <c r="AY123" s="23" t="s">
        <v>6420</v>
      </c>
      <c r="AZ123" s="24" t="s">
        <v>174</v>
      </c>
      <c r="BA123" s="24" t="e">
        <f aca="false">REPLACE(INDEX(GroupVertices[group], MATCH(Vertices[[#this row],[vertex]],GroupVertices[vertex],0)),1,1,"")</f>
        <v>#VALUE!</v>
      </c>
      <c r="BB123" s="25"/>
      <c r="BC123" s="25"/>
      <c r="BD123" s="25"/>
      <c r="BE123" s="25"/>
      <c r="BF123" s="25"/>
      <c r="BG123" s="25"/>
      <c r="BH123" s="25" t="s">
        <v>6393</v>
      </c>
      <c r="BI123" s="25" t="s">
        <v>6393</v>
      </c>
      <c r="BJ123" s="25" t="s">
        <v>6394</v>
      </c>
      <c r="BK123" s="25" t="s">
        <v>6394</v>
      </c>
      <c r="BL123" s="25" t="n">
        <v>0</v>
      </c>
      <c r="BM123" s="26" t="n">
        <v>0</v>
      </c>
      <c r="BN123" s="25" t="n">
        <v>0</v>
      </c>
      <c r="BO123" s="26" t="n">
        <v>0</v>
      </c>
      <c r="BP123" s="25" t="n">
        <v>0</v>
      </c>
      <c r="BQ123" s="26" t="n">
        <v>0</v>
      </c>
      <c r="BR123" s="25" t="n">
        <v>19</v>
      </c>
      <c r="BS123" s="26" t="n">
        <v>100</v>
      </c>
      <c r="BT123" s="25" t="n">
        <v>19</v>
      </c>
      <c r="BU123" s="3"/>
      <c r="BV123" s="2"/>
      <c r="BW123" s="2"/>
      <c r="BX123" s="2"/>
      <c r="BY123" s="2"/>
    </row>
    <row r="124" customFormat="false" ht="41.45" hidden="false" customHeight="true" outlineLevel="0" collapsed="false">
      <c r="A124" s="15" t="s">
        <v>638</v>
      </c>
      <c r="C124" s="16"/>
      <c r="D124" s="16" t="s">
        <v>5324</v>
      </c>
      <c r="E124" s="17" t="n">
        <v>162.064220282438</v>
      </c>
      <c r="F124" s="18" t="n">
        <v>99.9999375280064</v>
      </c>
      <c r="G124" s="50" t="s">
        <v>6421</v>
      </c>
      <c r="H124" s="16"/>
      <c r="I124" s="6" t="s">
        <v>638</v>
      </c>
      <c r="J124" s="7"/>
      <c r="K124" s="7"/>
      <c r="L124" s="51" t="s">
        <v>6422</v>
      </c>
      <c r="M124" s="52" t="n">
        <v>1.02081983308409</v>
      </c>
      <c r="N124" s="53" t="n">
        <v>6237.19287109375</v>
      </c>
      <c r="O124" s="53" t="n">
        <v>6869.9013671875</v>
      </c>
      <c r="P124" s="54"/>
      <c r="Q124" s="55"/>
      <c r="R124" s="55"/>
      <c r="S124" s="56"/>
      <c r="T124" s="25" t="n">
        <v>0</v>
      </c>
      <c r="U124" s="25" t="n">
        <v>3</v>
      </c>
      <c r="V124" s="26" t="n">
        <v>0</v>
      </c>
      <c r="W124" s="26" t="n">
        <v>0.2</v>
      </c>
      <c r="X124" s="26" t="n">
        <v>0</v>
      </c>
      <c r="Y124" s="26" t="n">
        <v>0.850877</v>
      </c>
      <c r="Z124" s="26" t="n">
        <v>0.666666666666667</v>
      </c>
      <c r="AA124" s="26" t="n">
        <v>0</v>
      </c>
      <c r="AB124" s="20" t="n">
        <v>124</v>
      </c>
      <c r="AC124" s="20"/>
      <c r="AD124" s="10"/>
      <c r="AE124" s="24" t="s">
        <v>6423</v>
      </c>
      <c r="AF124" s="24" t="n">
        <v>127</v>
      </c>
      <c r="AG124" s="24" t="n">
        <v>135</v>
      </c>
      <c r="AH124" s="24" t="n">
        <v>1024</v>
      </c>
      <c r="AI124" s="24" t="n">
        <v>3</v>
      </c>
      <c r="AJ124" s="24"/>
      <c r="AK124" s="24" t="s">
        <v>6424</v>
      </c>
      <c r="AL124" s="24"/>
      <c r="AM124" s="24"/>
      <c r="AN124" s="24"/>
      <c r="AO124" s="22" t="n">
        <v>40877.7793287037</v>
      </c>
      <c r="AP124" s="24"/>
      <c r="AQ124" s="24" t="inlineStr">
        <f aca="false">FALSE()</f>
        <is>
          <t/>
        </is>
      </c>
      <c r="AR124" s="24" t="inlineStr">
        <f aca="false">FALSE()</f>
        <is>
          <t/>
        </is>
      </c>
      <c r="AS124" s="24" t="n">
        <f aca="false">FALSE()</f>
        <v>0</v>
      </c>
      <c r="AT124" s="24" t="s">
        <v>441</v>
      </c>
      <c r="AU124" s="24" t="n">
        <v>14</v>
      </c>
      <c r="AV124" s="23" t="s">
        <v>5390</v>
      </c>
      <c r="AW124" s="24" t="inlineStr">
        <f aca="false">FALSE()</f>
        <is>
          <t/>
        </is>
      </c>
      <c r="AX124" s="24" t="s">
        <v>5329</v>
      </c>
      <c r="AY124" s="23" t="s">
        <v>6425</v>
      </c>
      <c r="AZ124" s="24" t="s">
        <v>174</v>
      </c>
      <c r="BA124" s="24" t="e">
        <f aca="false">REPLACE(INDEX(GroupVertices[group], MATCH(Vertices[[#this row],[vertex]],GroupVertices[vertex],0)),1,1,"")</f>
        <v>#VALUE!</v>
      </c>
      <c r="BB124" s="25"/>
      <c r="BC124" s="25"/>
      <c r="BD124" s="25"/>
      <c r="BE124" s="25"/>
      <c r="BF124" s="25"/>
      <c r="BG124" s="25"/>
      <c r="BH124" s="25" t="s">
        <v>6426</v>
      </c>
      <c r="BI124" s="25" t="s">
        <v>6426</v>
      </c>
      <c r="BJ124" s="25" t="s">
        <v>6427</v>
      </c>
      <c r="BK124" s="25" t="s">
        <v>6427</v>
      </c>
      <c r="BL124" s="25" t="n">
        <v>0</v>
      </c>
      <c r="BM124" s="26" t="n">
        <v>0</v>
      </c>
      <c r="BN124" s="25" t="n">
        <v>0</v>
      </c>
      <c r="BO124" s="26" t="n">
        <v>0</v>
      </c>
      <c r="BP124" s="25" t="n">
        <v>0</v>
      </c>
      <c r="BQ124" s="26" t="n">
        <v>0</v>
      </c>
      <c r="BR124" s="25" t="n">
        <v>16</v>
      </c>
      <c r="BS124" s="26" t="n">
        <v>100</v>
      </c>
      <c r="BT124" s="25" t="n">
        <v>16</v>
      </c>
      <c r="BU124" s="3"/>
      <c r="BV124" s="2"/>
      <c r="BW124" s="2"/>
      <c r="BX124" s="2"/>
      <c r="BY124" s="2"/>
    </row>
    <row r="125" customFormat="false" ht="41.45" hidden="false" customHeight="true" outlineLevel="0" collapsed="false">
      <c r="A125" s="15" t="s">
        <v>639</v>
      </c>
      <c r="C125" s="16"/>
      <c r="D125" s="16" t="s">
        <v>5324</v>
      </c>
      <c r="E125" s="17" t="n">
        <v>162.363439228017</v>
      </c>
      <c r="F125" s="18" t="n">
        <v>99.9996464547915</v>
      </c>
      <c r="G125" s="50" t="s">
        <v>6428</v>
      </c>
      <c r="H125" s="16"/>
      <c r="I125" s="6" t="s">
        <v>639</v>
      </c>
      <c r="J125" s="7"/>
      <c r="K125" s="7"/>
      <c r="L125" s="51" t="s">
        <v>6429</v>
      </c>
      <c r="M125" s="52" t="n">
        <v>1.11782483315736</v>
      </c>
      <c r="N125" s="53" t="n">
        <v>5991.5517578125</v>
      </c>
      <c r="O125" s="53" t="n">
        <v>7157.44580078125</v>
      </c>
      <c r="P125" s="54"/>
      <c r="Q125" s="55"/>
      <c r="R125" s="55"/>
      <c r="S125" s="56"/>
      <c r="T125" s="25" t="n">
        <v>4</v>
      </c>
      <c r="U125" s="25" t="n">
        <v>0</v>
      </c>
      <c r="V125" s="26" t="n">
        <v>0.666667</v>
      </c>
      <c r="W125" s="26" t="n">
        <v>0.25</v>
      </c>
      <c r="X125" s="26" t="n">
        <v>0</v>
      </c>
      <c r="Y125" s="26" t="n">
        <v>1.099415</v>
      </c>
      <c r="Z125" s="26" t="n">
        <v>0.5</v>
      </c>
      <c r="AA125" s="26" t="n">
        <v>0</v>
      </c>
      <c r="AB125" s="20" t="n">
        <v>125</v>
      </c>
      <c r="AC125" s="20"/>
      <c r="AD125" s="10"/>
      <c r="AE125" s="24" t="s">
        <v>6430</v>
      </c>
      <c r="AF125" s="24" t="n">
        <v>15</v>
      </c>
      <c r="AG125" s="24" t="n">
        <v>764</v>
      </c>
      <c r="AH125" s="24" t="n">
        <v>406</v>
      </c>
      <c r="AI125" s="24" t="n">
        <v>0</v>
      </c>
      <c r="AJ125" s="24"/>
      <c r="AK125" s="24" t="s">
        <v>6431</v>
      </c>
      <c r="AL125" s="24" t="s">
        <v>6432</v>
      </c>
      <c r="AM125" s="23" t="s">
        <v>6433</v>
      </c>
      <c r="AN125" s="24"/>
      <c r="AO125" s="22" t="n">
        <v>41061.4924074074</v>
      </c>
      <c r="AP125" s="24"/>
      <c r="AQ125" s="24" t="inlineStr">
        <f aca="false">FALSE()</f>
        <is>
          <t/>
        </is>
      </c>
      <c r="AR125" s="24" t="inlineStr">
        <f aca="false">FALSE()</f>
        <is>
          <t/>
        </is>
      </c>
      <c r="AS125" s="24" t="inlineStr">
        <f aca="false">FALSE()</f>
        <is>
          <t/>
        </is>
      </c>
      <c r="AT125" s="24" t="s">
        <v>441</v>
      </c>
      <c r="AU125" s="24" t="n">
        <v>14</v>
      </c>
      <c r="AV125" s="23" t="s">
        <v>6434</v>
      </c>
      <c r="AW125" s="24" t="inlineStr">
        <f aca="false">FALSE()</f>
        <is>
          <t/>
        </is>
      </c>
      <c r="AX125" s="24" t="s">
        <v>5329</v>
      </c>
      <c r="AY125" s="23" t="s">
        <v>6435</v>
      </c>
      <c r="AZ125" s="24" t="s">
        <v>68</v>
      </c>
      <c r="BA125" s="24" t="e">
        <f aca="false">REPLACE(INDEX(GroupVertices[group], MATCH(Vertices[[#this row],[vertex]],GroupVertices[vertex],0)),1,1,"")</f>
        <v>#VALUE!</v>
      </c>
      <c r="BB125" s="25"/>
      <c r="BC125" s="25"/>
      <c r="BD125" s="25"/>
      <c r="BE125" s="25"/>
      <c r="BF125" s="25"/>
      <c r="BG125" s="25"/>
      <c r="BH125" s="25"/>
      <c r="BI125" s="25"/>
      <c r="BJ125" s="25"/>
      <c r="BK125" s="25"/>
      <c r="BL125" s="25"/>
      <c r="BM125" s="26"/>
      <c r="BN125" s="25"/>
      <c r="BO125" s="26"/>
      <c r="BP125" s="25"/>
      <c r="BQ125" s="26"/>
      <c r="BR125" s="25"/>
      <c r="BS125" s="26"/>
      <c r="BT125" s="25"/>
      <c r="BU125" s="3"/>
      <c r="BV125" s="2"/>
      <c r="BW125" s="2"/>
      <c r="BX125" s="2"/>
      <c r="BY125" s="2"/>
    </row>
    <row r="126" customFormat="false" ht="41.45" hidden="false" customHeight="true" outlineLevel="0" collapsed="false">
      <c r="A126" s="15" t="s">
        <v>644</v>
      </c>
      <c r="C126" s="16"/>
      <c r="D126" s="16" t="s">
        <v>5324</v>
      </c>
      <c r="E126" s="17" t="n">
        <v>162.321577117984</v>
      </c>
      <c r="F126" s="18" t="n">
        <v>99.9996871772762</v>
      </c>
      <c r="G126" s="50" t="s">
        <v>6436</v>
      </c>
      <c r="H126" s="16"/>
      <c r="I126" s="6" t="s">
        <v>644</v>
      </c>
      <c r="J126" s="7"/>
      <c r="K126" s="7"/>
      <c r="L126" s="51" t="s">
        <v>6437</v>
      </c>
      <c r="M126" s="52" t="n">
        <v>1.10425338640625</v>
      </c>
      <c r="N126" s="53" t="n">
        <v>6061.7724609375</v>
      </c>
      <c r="O126" s="53" t="n">
        <v>7000.51171875</v>
      </c>
      <c r="P126" s="54"/>
      <c r="Q126" s="55"/>
      <c r="R126" s="55"/>
      <c r="S126" s="56"/>
      <c r="T126" s="25" t="n">
        <v>3</v>
      </c>
      <c r="U126" s="25" t="n">
        <v>2</v>
      </c>
      <c r="V126" s="26" t="n">
        <v>0.666667</v>
      </c>
      <c r="W126" s="26" t="n">
        <v>0.25</v>
      </c>
      <c r="X126" s="26" t="n">
        <v>0</v>
      </c>
      <c r="Y126" s="26" t="n">
        <v>1.099415</v>
      </c>
      <c r="Z126" s="26" t="n">
        <v>0.416666666666667</v>
      </c>
      <c r="AA126" s="26" t="n">
        <v>0.25</v>
      </c>
      <c r="AB126" s="20" t="n">
        <v>126</v>
      </c>
      <c r="AC126" s="20"/>
      <c r="AD126" s="10"/>
      <c r="AE126" s="24" t="s">
        <v>6438</v>
      </c>
      <c r="AF126" s="24" t="n">
        <v>288</v>
      </c>
      <c r="AG126" s="24" t="n">
        <v>676</v>
      </c>
      <c r="AH126" s="24" t="n">
        <v>765</v>
      </c>
      <c r="AI126" s="24" t="n">
        <v>310</v>
      </c>
      <c r="AJ126" s="24" t="n">
        <v>-28800</v>
      </c>
      <c r="AK126" s="46" t="s">
        <v>6439</v>
      </c>
      <c r="AL126" s="24" t="s">
        <v>6440</v>
      </c>
      <c r="AM126" s="23" t="s">
        <v>6441</v>
      </c>
      <c r="AN126" s="24" t="s">
        <v>5339</v>
      </c>
      <c r="AO126" s="22" t="n">
        <v>41858.6139930556</v>
      </c>
      <c r="AP126" s="23" t="s">
        <v>6442</v>
      </c>
      <c r="AQ126" s="24" t="inlineStr">
        <f aca="false">FALSE()</f>
        <is>
          <t/>
        </is>
      </c>
      <c r="AR126" s="24" t="inlineStr">
        <f aca="false">FALSE()</f>
        <is>
          <t/>
        </is>
      </c>
      <c r="AS126" s="24" t="n">
        <f aca="false">TRUE()</f>
        <v>1</v>
      </c>
      <c r="AT126" s="24" t="s">
        <v>75</v>
      </c>
      <c r="AU126" s="24" t="n">
        <v>18</v>
      </c>
      <c r="AV126" s="23" t="s">
        <v>5390</v>
      </c>
      <c r="AW126" s="24" t="inlineStr">
        <f aca="false">FALSE()</f>
        <is>
          <t/>
        </is>
      </c>
      <c r="AX126" s="24" t="s">
        <v>5329</v>
      </c>
      <c r="AY126" s="23" t="s">
        <v>6443</v>
      </c>
      <c r="AZ126" s="24" t="s">
        <v>174</v>
      </c>
      <c r="BA126" s="24" t="e">
        <f aca="false">REPLACE(INDEX(GroupVertices[group], MATCH(Vertices[[#this row],[vertex]],GroupVertices[vertex],0)),1,1,"")</f>
        <v>#VALUE!</v>
      </c>
      <c r="BB126" s="25"/>
      <c r="BC126" s="25"/>
      <c r="BD126" s="25"/>
      <c r="BE126" s="25"/>
      <c r="BF126" s="25"/>
      <c r="BG126" s="25"/>
      <c r="BH126" s="25" t="s">
        <v>6426</v>
      </c>
      <c r="BI126" s="25" t="s">
        <v>6426</v>
      </c>
      <c r="BJ126" s="25" t="s">
        <v>6427</v>
      </c>
      <c r="BK126" s="25" t="s">
        <v>6427</v>
      </c>
      <c r="BL126" s="25" t="n">
        <v>0</v>
      </c>
      <c r="BM126" s="26" t="n">
        <v>0</v>
      </c>
      <c r="BN126" s="25" t="n">
        <v>0</v>
      </c>
      <c r="BO126" s="26" t="n">
        <v>0</v>
      </c>
      <c r="BP126" s="25" t="n">
        <v>0</v>
      </c>
      <c r="BQ126" s="26" t="n">
        <v>0</v>
      </c>
      <c r="BR126" s="25" t="n">
        <v>16</v>
      </c>
      <c r="BS126" s="26" t="n">
        <v>100</v>
      </c>
      <c r="BT126" s="25" t="n">
        <v>16</v>
      </c>
      <c r="BU126" s="3"/>
      <c r="BV126" s="2"/>
      <c r="BW126" s="2"/>
      <c r="BX126" s="2"/>
      <c r="BY126" s="2"/>
    </row>
    <row r="127" customFormat="false" ht="41.45" hidden="false" customHeight="true" outlineLevel="0" collapsed="false">
      <c r="A127" s="15" t="s">
        <v>645</v>
      </c>
      <c r="C127" s="16"/>
      <c r="D127" s="16" t="s">
        <v>5324</v>
      </c>
      <c r="E127" s="17" t="n">
        <v>162.082772808475</v>
      </c>
      <c r="F127" s="18" t="n">
        <v>99.9999194805415</v>
      </c>
      <c r="G127" s="50" t="s">
        <v>6444</v>
      </c>
      <c r="H127" s="16"/>
      <c r="I127" s="6" t="s">
        <v>645</v>
      </c>
      <c r="J127" s="7"/>
      <c r="K127" s="7"/>
      <c r="L127" s="51" t="s">
        <v>6445</v>
      </c>
      <c r="M127" s="52" t="n">
        <v>1.0268344515306</v>
      </c>
      <c r="N127" s="53" t="n">
        <v>5918.83642578125</v>
      </c>
      <c r="O127" s="53" t="n">
        <v>7327.39013671875</v>
      </c>
      <c r="P127" s="54"/>
      <c r="Q127" s="55"/>
      <c r="R127" s="55"/>
      <c r="S127" s="56"/>
      <c r="T127" s="25" t="n">
        <v>3</v>
      </c>
      <c r="U127" s="25" t="n">
        <v>2</v>
      </c>
      <c r="V127" s="26" t="n">
        <v>0.666667</v>
      </c>
      <c r="W127" s="26" t="n">
        <v>0.25</v>
      </c>
      <c r="X127" s="26" t="n">
        <v>0</v>
      </c>
      <c r="Y127" s="26" t="n">
        <v>1.099415</v>
      </c>
      <c r="Z127" s="26" t="n">
        <v>0.416666666666667</v>
      </c>
      <c r="AA127" s="26" t="n">
        <v>0.25</v>
      </c>
      <c r="AB127" s="20" t="n">
        <v>127</v>
      </c>
      <c r="AC127" s="20"/>
      <c r="AD127" s="10"/>
      <c r="AE127" s="24" t="s">
        <v>6446</v>
      </c>
      <c r="AF127" s="24" t="n">
        <v>93</v>
      </c>
      <c r="AG127" s="24" t="n">
        <v>174</v>
      </c>
      <c r="AH127" s="24" t="n">
        <v>487</v>
      </c>
      <c r="AI127" s="24" t="n">
        <v>46</v>
      </c>
      <c r="AJ127" s="24"/>
      <c r="AK127" s="24" t="s">
        <v>6447</v>
      </c>
      <c r="AL127" s="24" t="s">
        <v>6448</v>
      </c>
      <c r="AM127" s="23" t="s">
        <v>6449</v>
      </c>
      <c r="AN127" s="24"/>
      <c r="AO127" s="22" t="n">
        <v>42095.4669560185</v>
      </c>
      <c r="AP127" s="23" t="s">
        <v>6450</v>
      </c>
      <c r="AQ127" s="24" t="inlineStr">
        <f aca="false">FALSE()</f>
        <is>
          <t/>
        </is>
      </c>
      <c r="AR127" s="24" t="inlineStr">
        <f aca="false">FALSE()</f>
        <is>
          <t/>
        </is>
      </c>
      <c r="AS127" s="24" t="n">
        <f aca="false">FALSE()</f>
        <v>0</v>
      </c>
      <c r="AT127" s="24" t="s">
        <v>441</v>
      </c>
      <c r="AU127" s="24" t="n">
        <v>9</v>
      </c>
      <c r="AV127" s="23" t="s">
        <v>5390</v>
      </c>
      <c r="AW127" s="24" t="inlineStr">
        <f aca="false">FALSE()</f>
        <is>
          <t/>
        </is>
      </c>
      <c r="AX127" s="24" t="s">
        <v>5329</v>
      </c>
      <c r="AY127" s="23" t="s">
        <v>6451</v>
      </c>
      <c r="AZ127" s="24" t="s">
        <v>174</v>
      </c>
      <c r="BA127" s="24" t="e">
        <f aca="false">REPLACE(INDEX(GroupVertices[group], MATCH(Vertices[[#this row],[vertex]],GroupVertices[vertex],0)),1,1,"")</f>
        <v>#VALUE!</v>
      </c>
      <c r="BB127" s="25" t="s">
        <v>816</v>
      </c>
      <c r="BC127" s="25" t="s">
        <v>816</v>
      </c>
      <c r="BD127" s="25" t="s">
        <v>130</v>
      </c>
      <c r="BE127" s="25" t="s">
        <v>130</v>
      </c>
      <c r="BF127" s="25"/>
      <c r="BG127" s="25"/>
      <c r="BH127" s="25" t="s">
        <v>6452</v>
      </c>
      <c r="BI127" s="25" t="s">
        <v>6452</v>
      </c>
      <c r="BJ127" s="25" t="s">
        <v>6453</v>
      </c>
      <c r="BK127" s="25" t="s">
        <v>6453</v>
      </c>
      <c r="BL127" s="25" t="n">
        <v>0</v>
      </c>
      <c r="BM127" s="26" t="n">
        <v>0</v>
      </c>
      <c r="BN127" s="25" t="n">
        <v>0</v>
      </c>
      <c r="BO127" s="26" t="n">
        <v>0</v>
      </c>
      <c r="BP127" s="25" t="n">
        <v>0</v>
      </c>
      <c r="BQ127" s="26" t="n">
        <v>0</v>
      </c>
      <c r="BR127" s="25" t="n">
        <v>14</v>
      </c>
      <c r="BS127" s="26" t="n">
        <v>100</v>
      </c>
      <c r="BT127" s="25" t="n">
        <v>14</v>
      </c>
      <c r="BU127" s="3"/>
      <c r="BV127" s="2"/>
      <c r="BW127" s="2"/>
      <c r="BX127" s="2"/>
      <c r="BY127" s="2"/>
    </row>
    <row r="128" customFormat="false" ht="41.45" hidden="false" customHeight="true" outlineLevel="0" collapsed="false">
      <c r="A128" s="15" t="s">
        <v>646</v>
      </c>
      <c r="C128" s="16"/>
      <c r="D128" s="16" t="s">
        <v>5324</v>
      </c>
      <c r="E128" s="17" t="n">
        <v>162.086578454842</v>
      </c>
      <c r="F128" s="18" t="n">
        <v>99.9999157784974</v>
      </c>
      <c r="G128" s="50" t="s">
        <v>6454</v>
      </c>
      <c r="H128" s="16"/>
      <c r="I128" s="6" t="s">
        <v>646</v>
      </c>
      <c r="J128" s="7"/>
      <c r="K128" s="7"/>
      <c r="L128" s="51" t="s">
        <v>6455</v>
      </c>
      <c r="M128" s="52" t="n">
        <v>1.02806821941707</v>
      </c>
      <c r="N128" s="53" t="n">
        <v>9748.86328125</v>
      </c>
      <c r="O128" s="53" t="n">
        <v>3746.68408203125</v>
      </c>
      <c r="P128" s="54"/>
      <c r="Q128" s="55"/>
      <c r="R128" s="55"/>
      <c r="S128" s="56"/>
      <c r="T128" s="25" t="n">
        <v>0</v>
      </c>
      <c r="U128" s="25" t="n">
        <v>1</v>
      </c>
      <c r="V128" s="26" t="n">
        <v>0</v>
      </c>
      <c r="W128" s="26" t="n">
        <v>1</v>
      </c>
      <c r="X128" s="26" t="n">
        <v>0</v>
      </c>
      <c r="Y128" s="26" t="n">
        <v>0.999999</v>
      </c>
      <c r="Z128" s="26" t="n">
        <v>0</v>
      </c>
      <c r="AA128" s="26" t="n">
        <v>0</v>
      </c>
      <c r="AB128" s="20" t="n">
        <v>128</v>
      </c>
      <c r="AC128" s="20"/>
      <c r="AD128" s="10"/>
      <c r="AE128" s="24" t="s">
        <v>6456</v>
      </c>
      <c r="AF128" s="24" t="n">
        <v>179</v>
      </c>
      <c r="AG128" s="24" t="n">
        <v>182</v>
      </c>
      <c r="AH128" s="24" t="n">
        <v>3862</v>
      </c>
      <c r="AI128" s="24" t="n">
        <v>8737</v>
      </c>
      <c r="AJ128" s="24"/>
      <c r="AK128" s="24" t="s">
        <v>6457</v>
      </c>
      <c r="AL128" s="24"/>
      <c r="AM128" s="24"/>
      <c r="AN128" s="24"/>
      <c r="AO128" s="22" t="n">
        <v>42003.7935416667</v>
      </c>
      <c r="AP128" s="23" t="s">
        <v>6458</v>
      </c>
      <c r="AQ128" s="24" t="inlineStr">
        <f aca="false">FALSE()</f>
        <is>
          <t/>
        </is>
      </c>
      <c r="AR128" s="24" t="inlineStr">
        <f aca="false">FALSE()</f>
        <is>
          <t/>
        </is>
      </c>
      <c r="AS128" s="24" t="inlineStr">
        <f aca="false">FALSE()</f>
        <is>
          <t/>
        </is>
      </c>
      <c r="AT128" s="24" t="s">
        <v>75</v>
      </c>
      <c r="AU128" s="24" t="n">
        <v>7</v>
      </c>
      <c r="AV128" s="23" t="s">
        <v>5390</v>
      </c>
      <c r="AW128" s="24" t="inlineStr">
        <f aca="false">FALSE()</f>
        <is>
          <t/>
        </is>
      </c>
      <c r="AX128" s="24" t="s">
        <v>5329</v>
      </c>
      <c r="AY128" s="23" t="s">
        <v>6459</v>
      </c>
      <c r="AZ128" s="24" t="s">
        <v>174</v>
      </c>
      <c r="BA128" s="24" t="e">
        <f aca="false">REPLACE(INDEX(GroupVertices[group], MATCH(Vertices[[#this row],[vertex]],GroupVertices[vertex],0)),1,1,"")</f>
        <v>#VALUE!</v>
      </c>
      <c r="BB128" s="25"/>
      <c r="BC128" s="25"/>
      <c r="BD128" s="25"/>
      <c r="BE128" s="25"/>
      <c r="BF128" s="25"/>
      <c r="BG128" s="25"/>
      <c r="BH128" s="25" t="s">
        <v>6460</v>
      </c>
      <c r="BI128" s="25" t="s">
        <v>6460</v>
      </c>
      <c r="BJ128" s="25" t="s">
        <v>6461</v>
      </c>
      <c r="BK128" s="25" t="s">
        <v>6461</v>
      </c>
      <c r="BL128" s="25" t="n">
        <v>0</v>
      </c>
      <c r="BM128" s="26" t="n">
        <v>0</v>
      </c>
      <c r="BN128" s="25" t="n">
        <v>0</v>
      </c>
      <c r="BO128" s="26" t="n">
        <v>0</v>
      </c>
      <c r="BP128" s="25" t="n">
        <v>0</v>
      </c>
      <c r="BQ128" s="26" t="n">
        <v>0</v>
      </c>
      <c r="BR128" s="25" t="n">
        <v>14</v>
      </c>
      <c r="BS128" s="26" t="n">
        <v>100</v>
      </c>
      <c r="BT128" s="25" t="n">
        <v>14</v>
      </c>
      <c r="BU128" s="3"/>
      <c r="BV128" s="2"/>
      <c r="BW128" s="2"/>
      <c r="BX128" s="2"/>
      <c r="BY128" s="2"/>
    </row>
    <row r="129" customFormat="false" ht="41.45" hidden="false" customHeight="true" outlineLevel="0" collapsed="false">
      <c r="A129" s="15" t="s">
        <v>647</v>
      </c>
      <c r="C129" s="16"/>
      <c r="D129" s="16" t="s">
        <v>5324</v>
      </c>
      <c r="E129" s="17" t="n">
        <v>162.004757057958</v>
      </c>
      <c r="F129" s="18" t="n">
        <v>99.9999953724449</v>
      </c>
      <c r="G129" s="50" t="s">
        <v>6462</v>
      </c>
      <c r="H129" s="16"/>
      <c r="I129" s="6" t="s">
        <v>647</v>
      </c>
      <c r="J129" s="7"/>
      <c r="K129" s="7"/>
      <c r="L129" s="51" t="s">
        <v>6463</v>
      </c>
      <c r="M129" s="52" t="n">
        <v>1.00154220985808</v>
      </c>
      <c r="N129" s="53" t="n">
        <v>9748.86328125</v>
      </c>
      <c r="O129" s="53" t="n">
        <v>3876.0830078125</v>
      </c>
      <c r="P129" s="54"/>
      <c r="Q129" s="55"/>
      <c r="R129" s="55"/>
      <c r="S129" s="56"/>
      <c r="T129" s="25" t="n">
        <v>1</v>
      </c>
      <c r="U129" s="25" t="n">
        <v>0</v>
      </c>
      <c r="V129" s="26" t="n">
        <v>0</v>
      </c>
      <c r="W129" s="26" t="n">
        <v>1</v>
      </c>
      <c r="X129" s="26" t="n">
        <v>0</v>
      </c>
      <c r="Y129" s="26" t="n">
        <v>0.999999</v>
      </c>
      <c r="Z129" s="26" t="n">
        <v>0</v>
      </c>
      <c r="AA129" s="26" t="n">
        <v>0</v>
      </c>
      <c r="AB129" s="20" t="n">
        <v>129</v>
      </c>
      <c r="AC129" s="20"/>
      <c r="AD129" s="10"/>
      <c r="AE129" s="24" t="s">
        <v>6464</v>
      </c>
      <c r="AF129" s="24" t="n">
        <v>10</v>
      </c>
      <c r="AG129" s="24" t="n">
        <v>10</v>
      </c>
      <c r="AH129" s="24" t="n">
        <v>771</v>
      </c>
      <c r="AI129" s="24" t="n">
        <v>220</v>
      </c>
      <c r="AJ129" s="24" t="n">
        <v>-28800</v>
      </c>
      <c r="AK129" s="24" t="s">
        <v>6465</v>
      </c>
      <c r="AL129" s="24" t="s">
        <v>6466</v>
      </c>
      <c r="AM129" s="23" t="s">
        <v>6467</v>
      </c>
      <c r="AN129" s="24" t="s">
        <v>5339</v>
      </c>
      <c r="AO129" s="22" t="n">
        <v>42619.4829282407</v>
      </c>
      <c r="AP129" s="23" t="s">
        <v>6468</v>
      </c>
      <c r="AQ129" s="24" t="inlineStr">
        <f aca="false">FALSE()</f>
        <is>
          <t/>
        </is>
      </c>
      <c r="AR129" s="24" t="inlineStr">
        <f aca="false">FALSE()</f>
        <is>
          <t/>
        </is>
      </c>
      <c r="AS129" s="24" t="inlineStr">
        <f aca="false">FALSE()</f>
        <is>
          <t/>
        </is>
      </c>
      <c r="AT129" s="24" t="s">
        <v>75</v>
      </c>
      <c r="AU129" s="24" t="n">
        <v>1</v>
      </c>
      <c r="AV129" s="23" t="s">
        <v>5390</v>
      </c>
      <c r="AW129" s="24" t="inlineStr">
        <f aca="false">FALSE()</f>
        <is>
          <t/>
        </is>
      </c>
      <c r="AX129" s="24" t="s">
        <v>5329</v>
      </c>
      <c r="AY129" s="23" t="s">
        <v>6469</v>
      </c>
      <c r="AZ129" s="24" t="s">
        <v>68</v>
      </c>
      <c r="BA129" s="24" t="e">
        <f aca="false">REPLACE(INDEX(GroupVertices[group], MATCH(Vertices[[#this row],[vertex]],GroupVertices[vertex],0)),1,1,"")</f>
        <v>#VALUE!</v>
      </c>
      <c r="BB129" s="25"/>
      <c r="BC129" s="25"/>
      <c r="BD129" s="25"/>
      <c r="BE129" s="25"/>
      <c r="BF129" s="25"/>
      <c r="BG129" s="25"/>
      <c r="BH129" s="25"/>
      <c r="BI129" s="25"/>
      <c r="BJ129" s="25"/>
      <c r="BK129" s="25"/>
      <c r="BL129" s="25"/>
      <c r="BM129" s="26"/>
      <c r="BN129" s="25"/>
      <c r="BO129" s="26"/>
      <c r="BP129" s="25"/>
      <c r="BQ129" s="26"/>
      <c r="BR129" s="25"/>
      <c r="BS129" s="26"/>
      <c r="BT129" s="25"/>
      <c r="BU129" s="3"/>
      <c r="BV129" s="2"/>
      <c r="BW129" s="2"/>
      <c r="BX129" s="2"/>
      <c r="BY129" s="2"/>
    </row>
    <row r="130" customFormat="false" ht="41.45" hidden="false" customHeight="true" outlineLevel="0" collapsed="false">
      <c r="A130" s="15" t="s">
        <v>653</v>
      </c>
      <c r="C130" s="16"/>
      <c r="D130" s="16" t="s">
        <v>5324</v>
      </c>
      <c r="E130" s="17" t="n">
        <v>162.062317459254</v>
      </c>
      <c r="F130" s="18" t="n">
        <v>99.9999393790284</v>
      </c>
      <c r="G130" s="50" t="s">
        <v>6470</v>
      </c>
      <c r="H130" s="16"/>
      <c r="I130" s="6" t="s">
        <v>653</v>
      </c>
      <c r="J130" s="7"/>
      <c r="K130" s="7"/>
      <c r="L130" s="51" t="s">
        <v>6471</v>
      </c>
      <c r="M130" s="52" t="n">
        <v>1.02020294914086</v>
      </c>
      <c r="N130" s="53" t="n">
        <v>296.970520019531</v>
      </c>
      <c r="O130" s="53" t="n">
        <v>7827.86181640625</v>
      </c>
      <c r="P130" s="54"/>
      <c r="Q130" s="55"/>
      <c r="R130" s="55"/>
      <c r="S130" s="56"/>
      <c r="T130" s="25" t="n">
        <v>1</v>
      </c>
      <c r="U130" s="25" t="n">
        <v>1</v>
      </c>
      <c r="V130" s="26" t="n">
        <v>0</v>
      </c>
      <c r="W130" s="26" t="n">
        <v>0</v>
      </c>
      <c r="X130" s="26" t="n">
        <v>0</v>
      </c>
      <c r="Y130" s="26" t="n">
        <v>0.999999</v>
      </c>
      <c r="Z130" s="26" t="n">
        <v>0</v>
      </c>
      <c r="AA130" s="26" t="s">
        <v>5365</v>
      </c>
      <c r="AB130" s="20" t="n">
        <v>130</v>
      </c>
      <c r="AC130" s="20"/>
      <c r="AD130" s="10"/>
      <c r="AE130" s="24" t="s">
        <v>6472</v>
      </c>
      <c r="AF130" s="24" t="n">
        <v>379</v>
      </c>
      <c r="AG130" s="24" t="n">
        <v>131</v>
      </c>
      <c r="AH130" s="24" t="n">
        <v>379</v>
      </c>
      <c r="AI130" s="24" t="n">
        <v>311</v>
      </c>
      <c r="AJ130" s="24"/>
      <c r="AK130" s="24" t="s">
        <v>6473</v>
      </c>
      <c r="AL130" s="24" t="s">
        <v>6474</v>
      </c>
      <c r="AM130" s="24"/>
      <c r="AN130" s="24"/>
      <c r="AO130" s="22" t="n">
        <v>41808.3711226852</v>
      </c>
      <c r="AP130" s="23" t="s">
        <v>6475</v>
      </c>
      <c r="AQ130" s="24" t="inlineStr">
        <f aca="false">FALSE()</f>
        <is>
          <t/>
        </is>
      </c>
      <c r="AR130" s="24" t="inlineStr">
        <f aca="false">FALSE()</f>
        <is>
          <t/>
        </is>
      </c>
      <c r="AS130" s="24" t="n">
        <f aca="false">TRUE()</f>
        <v>1</v>
      </c>
      <c r="AT130" s="24" t="s">
        <v>75</v>
      </c>
      <c r="AU130" s="24" t="n">
        <v>12</v>
      </c>
      <c r="AV130" s="23" t="s">
        <v>5350</v>
      </c>
      <c r="AW130" s="24" t="inlineStr">
        <f aca="false">FALSE()</f>
        <is>
          <t/>
        </is>
      </c>
      <c r="AX130" s="24" t="s">
        <v>5329</v>
      </c>
      <c r="AY130" s="23" t="s">
        <v>6476</v>
      </c>
      <c r="AZ130" s="24" t="s">
        <v>174</v>
      </c>
      <c r="BA130" s="24" t="e">
        <f aca="false">REPLACE(INDEX(GroupVertices[group], MATCH(Vertices[[#this row],[vertex]],GroupVertices[vertex],0)),1,1,"")</f>
        <v>#VALUE!</v>
      </c>
      <c r="BB130" s="25" t="s">
        <v>655</v>
      </c>
      <c r="BC130" s="25" t="s">
        <v>655</v>
      </c>
      <c r="BD130" s="25" t="s">
        <v>656</v>
      </c>
      <c r="BE130" s="25" t="s">
        <v>656</v>
      </c>
      <c r="BF130" s="25" t="s">
        <v>657</v>
      </c>
      <c r="BG130" s="25" t="s">
        <v>657</v>
      </c>
      <c r="BH130" s="25" t="s">
        <v>6477</v>
      </c>
      <c r="BI130" s="25" t="s">
        <v>6477</v>
      </c>
      <c r="BJ130" s="25" t="s">
        <v>6478</v>
      </c>
      <c r="BK130" s="25" t="s">
        <v>6478</v>
      </c>
      <c r="BL130" s="25" t="n">
        <v>0</v>
      </c>
      <c r="BM130" s="26" t="n">
        <v>0</v>
      </c>
      <c r="BN130" s="25" t="n">
        <v>1</v>
      </c>
      <c r="BO130" s="26" t="n">
        <v>7.69230769230769</v>
      </c>
      <c r="BP130" s="25" t="n">
        <v>0</v>
      </c>
      <c r="BQ130" s="26" t="n">
        <v>0</v>
      </c>
      <c r="BR130" s="25" t="n">
        <v>12</v>
      </c>
      <c r="BS130" s="26" t="n">
        <v>92.3076923076923</v>
      </c>
      <c r="BT130" s="25" t="n">
        <v>13</v>
      </c>
      <c r="BU130" s="3"/>
      <c r="BV130" s="2"/>
      <c r="BW130" s="2"/>
      <c r="BX130" s="2"/>
      <c r="BY130" s="2"/>
    </row>
    <row r="131" customFormat="false" ht="41.45" hidden="false" customHeight="true" outlineLevel="0" collapsed="false">
      <c r="A131" s="15" t="s">
        <v>667</v>
      </c>
      <c r="C131" s="16"/>
      <c r="D131" s="16" t="s">
        <v>5324</v>
      </c>
      <c r="E131" s="17" t="n">
        <v>162.115596508388</v>
      </c>
      <c r="F131" s="18" t="n">
        <v>99.9998875504114</v>
      </c>
      <c r="G131" s="50" t="s">
        <v>6479</v>
      </c>
      <c r="H131" s="16"/>
      <c r="I131" s="6" t="s">
        <v>667</v>
      </c>
      <c r="J131" s="7"/>
      <c r="K131" s="7"/>
      <c r="L131" s="51" t="s">
        <v>6480</v>
      </c>
      <c r="M131" s="52" t="n">
        <v>1.03747569955136</v>
      </c>
      <c r="N131" s="53" t="n">
        <v>6227.71923828125</v>
      </c>
      <c r="O131" s="53" t="n">
        <v>7434.55078125</v>
      </c>
      <c r="P131" s="54"/>
      <c r="Q131" s="55"/>
      <c r="R131" s="55"/>
      <c r="S131" s="56"/>
      <c r="T131" s="25" t="n">
        <v>0</v>
      </c>
      <c r="U131" s="25" t="n">
        <v>3</v>
      </c>
      <c r="V131" s="26" t="n">
        <v>0</v>
      </c>
      <c r="W131" s="26" t="n">
        <v>0.2</v>
      </c>
      <c r="X131" s="26" t="n">
        <v>0</v>
      </c>
      <c r="Y131" s="26" t="n">
        <v>0.850877</v>
      </c>
      <c r="Z131" s="26" t="n">
        <v>0.666666666666667</v>
      </c>
      <c r="AA131" s="26" t="n">
        <v>0</v>
      </c>
      <c r="AB131" s="20" t="n">
        <v>131</v>
      </c>
      <c r="AC131" s="20"/>
      <c r="AD131" s="10"/>
      <c r="AE131" s="24" t="s">
        <v>6481</v>
      </c>
      <c r="AF131" s="24" t="n">
        <v>541</v>
      </c>
      <c r="AG131" s="24" t="n">
        <v>243</v>
      </c>
      <c r="AH131" s="24" t="n">
        <v>682</v>
      </c>
      <c r="AI131" s="24" t="n">
        <v>6</v>
      </c>
      <c r="AJ131" s="24" t="n">
        <v>3600</v>
      </c>
      <c r="AK131" s="24" t="s">
        <v>6482</v>
      </c>
      <c r="AL131" s="24" t="s">
        <v>6483</v>
      </c>
      <c r="AM131" s="23" t="s">
        <v>6484</v>
      </c>
      <c r="AN131" s="24" t="s">
        <v>5578</v>
      </c>
      <c r="AO131" s="22" t="n">
        <v>40691.9421759259</v>
      </c>
      <c r="AP131" s="23" t="s">
        <v>6485</v>
      </c>
      <c r="AQ131" s="24" t="inlineStr">
        <f aca="false">FALSE()</f>
        <is>
          <t/>
        </is>
      </c>
      <c r="AR131" s="24" t="inlineStr">
        <f aca="false">FALSE()</f>
        <is>
          <t/>
        </is>
      </c>
      <c r="AS131" s="24" t="inlineStr">
        <f aca="false">TRUE()</f>
        <is>
          <t/>
        </is>
      </c>
      <c r="AT131" s="24" t="s">
        <v>441</v>
      </c>
      <c r="AU131" s="24" t="n">
        <v>2</v>
      </c>
      <c r="AV131" s="23" t="s">
        <v>5390</v>
      </c>
      <c r="AW131" s="24" t="inlineStr">
        <f aca="false">FALSE()</f>
        <is>
          <t/>
        </is>
      </c>
      <c r="AX131" s="24" t="s">
        <v>5329</v>
      </c>
      <c r="AY131" s="23" t="s">
        <v>6486</v>
      </c>
      <c r="AZ131" s="24" t="s">
        <v>174</v>
      </c>
      <c r="BA131" s="24" t="e">
        <f aca="false">REPLACE(INDEX(GroupVertices[group], MATCH(Vertices[[#this row],[vertex]],GroupVertices[vertex],0)),1,1,"")</f>
        <v>#VALUE!</v>
      </c>
      <c r="BB131" s="25"/>
      <c r="BC131" s="25"/>
      <c r="BD131" s="25"/>
      <c r="BE131" s="25"/>
      <c r="BF131" s="25"/>
      <c r="BG131" s="25"/>
      <c r="BH131" s="25" t="s">
        <v>6426</v>
      </c>
      <c r="BI131" s="25" t="s">
        <v>6426</v>
      </c>
      <c r="BJ131" s="25" t="s">
        <v>6427</v>
      </c>
      <c r="BK131" s="25" t="s">
        <v>6427</v>
      </c>
      <c r="BL131" s="25" t="n">
        <v>0</v>
      </c>
      <c r="BM131" s="26" t="n">
        <v>0</v>
      </c>
      <c r="BN131" s="25" t="n">
        <v>0</v>
      </c>
      <c r="BO131" s="26" t="n">
        <v>0</v>
      </c>
      <c r="BP131" s="25" t="n">
        <v>0</v>
      </c>
      <c r="BQ131" s="26" t="n">
        <v>0</v>
      </c>
      <c r="BR131" s="25" t="n">
        <v>16</v>
      </c>
      <c r="BS131" s="26" t="n">
        <v>100</v>
      </c>
      <c r="BT131" s="25" t="n">
        <v>16</v>
      </c>
      <c r="BU131" s="3"/>
      <c r="BV131" s="2"/>
      <c r="BW131" s="2"/>
      <c r="BX131" s="2"/>
      <c r="BY131" s="2"/>
    </row>
    <row r="132" customFormat="false" ht="41.45" hidden="false" customHeight="true" outlineLevel="0" collapsed="false">
      <c r="A132" s="15" t="s">
        <v>670</v>
      </c>
      <c r="C132" s="16"/>
      <c r="D132" s="16" t="s">
        <v>5324</v>
      </c>
      <c r="E132" s="17" t="n">
        <v>162.030920876729</v>
      </c>
      <c r="F132" s="18" t="n">
        <v>99.9999699208919</v>
      </c>
      <c r="G132" s="50" t="s">
        <v>6487</v>
      </c>
      <c r="H132" s="16"/>
      <c r="I132" s="6" t="s">
        <v>670</v>
      </c>
      <c r="J132" s="7"/>
      <c r="K132" s="7"/>
      <c r="L132" s="51" t="s">
        <v>6488</v>
      </c>
      <c r="M132" s="52" t="n">
        <v>1.01002436407752</v>
      </c>
      <c r="N132" s="53" t="n">
        <v>1317.55285644531</v>
      </c>
      <c r="O132" s="53" t="n">
        <v>8635.96484375</v>
      </c>
      <c r="P132" s="54"/>
      <c r="Q132" s="55"/>
      <c r="R132" s="55"/>
      <c r="S132" s="56"/>
      <c r="T132" s="25" t="n">
        <v>1</v>
      </c>
      <c r="U132" s="25" t="n">
        <v>1</v>
      </c>
      <c r="V132" s="26" t="n">
        <v>0</v>
      </c>
      <c r="W132" s="26" t="n">
        <v>0</v>
      </c>
      <c r="X132" s="26" t="n">
        <v>0</v>
      </c>
      <c r="Y132" s="26" t="n">
        <v>0.999999</v>
      </c>
      <c r="Z132" s="26" t="n">
        <v>0</v>
      </c>
      <c r="AA132" s="26" t="s">
        <v>5365</v>
      </c>
      <c r="AB132" s="20" t="n">
        <v>132</v>
      </c>
      <c r="AC132" s="20"/>
      <c r="AD132" s="10"/>
      <c r="AE132" s="24" t="s">
        <v>6489</v>
      </c>
      <c r="AF132" s="24" t="n">
        <v>69</v>
      </c>
      <c r="AG132" s="24" t="n">
        <v>65</v>
      </c>
      <c r="AH132" s="24" t="n">
        <v>986</v>
      </c>
      <c r="AI132" s="24" t="n">
        <v>12</v>
      </c>
      <c r="AJ132" s="24" t="n">
        <v>-18000</v>
      </c>
      <c r="AK132" s="24" t="s">
        <v>6490</v>
      </c>
      <c r="AL132" s="24" t="s">
        <v>6491</v>
      </c>
      <c r="AM132" s="23" t="s">
        <v>6492</v>
      </c>
      <c r="AN132" s="24" t="s">
        <v>5388</v>
      </c>
      <c r="AO132" s="22" t="n">
        <v>40937.5937152778</v>
      </c>
      <c r="AP132" s="23" t="s">
        <v>6493</v>
      </c>
      <c r="AQ132" s="24" t="n">
        <f aca="false">TRUE()</f>
        <v>1</v>
      </c>
      <c r="AR132" s="24" t="inlineStr">
        <f aca="false">FALSE()</f>
        <is>
          <t/>
        </is>
      </c>
      <c r="AS132" s="24" t="n">
        <f aca="false">FALSE()</f>
        <v>0</v>
      </c>
      <c r="AT132" s="24" t="s">
        <v>75</v>
      </c>
      <c r="AU132" s="24" t="n">
        <v>9</v>
      </c>
      <c r="AV132" s="23" t="s">
        <v>5390</v>
      </c>
      <c r="AW132" s="24" t="inlineStr">
        <f aca="false">FALSE()</f>
        <is>
          <t/>
        </is>
      </c>
      <c r="AX132" s="24" t="s">
        <v>5329</v>
      </c>
      <c r="AY132" s="23" t="s">
        <v>6494</v>
      </c>
      <c r="AZ132" s="24" t="s">
        <v>174</v>
      </c>
      <c r="BA132" s="24" t="e">
        <f aca="false">REPLACE(INDEX(GroupVertices[group], MATCH(Vertices[[#this row],[vertex]],GroupVertices[vertex],0)),1,1,"")</f>
        <v>#VALUE!</v>
      </c>
      <c r="BB132" s="25" t="s">
        <v>6495</v>
      </c>
      <c r="BC132" s="25" t="s">
        <v>6495</v>
      </c>
      <c r="BD132" s="25" t="s">
        <v>236</v>
      </c>
      <c r="BE132" s="25" t="s">
        <v>236</v>
      </c>
      <c r="BF132" s="25" t="s">
        <v>6496</v>
      </c>
      <c r="BG132" s="25" t="s">
        <v>6497</v>
      </c>
      <c r="BH132" s="25" t="s">
        <v>6498</v>
      </c>
      <c r="BI132" s="25" t="s">
        <v>6499</v>
      </c>
      <c r="BJ132" s="25" t="s">
        <v>6500</v>
      </c>
      <c r="BK132" s="25" t="s">
        <v>6501</v>
      </c>
      <c r="BL132" s="25" t="n">
        <v>0</v>
      </c>
      <c r="BM132" s="26" t="n">
        <v>0</v>
      </c>
      <c r="BN132" s="25" t="n">
        <v>0</v>
      </c>
      <c r="BO132" s="26" t="n">
        <v>0</v>
      </c>
      <c r="BP132" s="25" t="n">
        <v>0</v>
      </c>
      <c r="BQ132" s="26" t="n">
        <v>0</v>
      </c>
      <c r="BR132" s="25" t="n">
        <v>25</v>
      </c>
      <c r="BS132" s="26" t="n">
        <v>100</v>
      </c>
      <c r="BT132" s="25" t="n">
        <v>25</v>
      </c>
      <c r="BU132" s="3"/>
      <c r="BV132" s="2"/>
      <c r="BW132" s="2"/>
      <c r="BX132" s="2"/>
      <c r="BY132" s="2"/>
    </row>
    <row r="133" customFormat="false" ht="41.45" hidden="false" customHeight="true" outlineLevel="0" collapsed="false">
      <c r="A133" s="15" t="s">
        <v>681</v>
      </c>
      <c r="C133" s="16"/>
      <c r="D133" s="16" t="s">
        <v>5324</v>
      </c>
      <c r="E133" s="17" t="n">
        <v>162.10846092145</v>
      </c>
      <c r="F133" s="18" t="n">
        <v>99.9998944917441</v>
      </c>
      <c r="G133" s="50" t="s">
        <v>6502</v>
      </c>
      <c r="H133" s="16"/>
      <c r="I133" s="6" t="s">
        <v>681</v>
      </c>
      <c r="J133" s="7"/>
      <c r="K133" s="7"/>
      <c r="L133" s="51" t="s">
        <v>6503</v>
      </c>
      <c r="M133" s="52" t="n">
        <v>1.03516238476424</v>
      </c>
      <c r="N133" s="53" t="n">
        <v>2542.25170898437</v>
      </c>
      <c r="O133" s="53" t="n">
        <v>6615.70654296875</v>
      </c>
      <c r="P133" s="54"/>
      <c r="Q133" s="55"/>
      <c r="R133" s="55"/>
      <c r="S133" s="56"/>
      <c r="T133" s="25" t="n">
        <v>1</v>
      </c>
      <c r="U133" s="25" t="n">
        <v>1</v>
      </c>
      <c r="V133" s="26" t="n">
        <v>0</v>
      </c>
      <c r="W133" s="26" t="n">
        <v>0</v>
      </c>
      <c r="X133" s="26" t="n">
        <v>0</v>
      </c>
      <c r="Y133" s="26" t="n">
        <v>0.999999</v>
      </c>
      <c r="Z133" s="26" t="n">
        <v>0</v>
      </c>
      <c r="AA133" s="26" t="s">
        <v>5365</v>
      </c>
      <c r="AB133" s="20" t="n">
        <v>133</v>
      </c>
      <c r="AC133" s="20"/>
      <c r="AD133" s="10"/>
      <c r="AE133" s="24" t="s">
        <v>6504</v>
      </c>
      <c r="AF133" s="24" t="n">
        <v>363</v>
      </c>
      <c r="AG133" s="24" t="n">
        <v>228</v>
      </c>
      <c r="AH133" s="24" t="n">
        <v>222</v>
      </c>
      <c r="AI133" s="24" t="n">
        <v>2630</v>
      </c>
      <c r="AJ133" s="24"/>
      <c r="AK133" s="24" t="s">
        <v>6505</v>
      </c>
      <c r="AL133" s="24" t="s">
        <v>6506</v>
      </c>
      <c r="AM133" s="23" t="s">
        <v>6507</v>
      </c>
      <c r="AN133" s="24"/>
      <c r="AO133" s="22" t="n">
        <v>42680.4253819444</v>
      </c>
      <c r="AP133" s="23" t="s">
        <v>6508</v>
      </c>
      <c r="AQ133" s="24" t="inlineStr">
        <f aca="false">TRUE()</f>
        <is>
          <t/>
        </is>
      </c>
      <c r="AR133" s="24" t="inlineStr">
        <f aca="false">FALSE()</f>
        <is>
          <t/>
        </is>
      </c>
      <c r="AS133" s="24" t="inlineStr">
        <f aca="false">FALSE()</f>
        <is>
          <t/>
        </is>
      </c>
      <c r="AT133" s="24" t="s">
        <v>75</v>
      </c>
      <c r="AU133" s="24" t="n">
        <v>21</v>
      </c>
      <c r="AV133" s="24"/>
      <c r="AW133" s="24" t="inlineStr">
        <f aca="false">FALSE()</f>
        <is>
          <t/>
        </is>
      </c>
      <c r="AX133" s="24" t="s">
        <v>5329</v>
      </c>
      <c r="AY133" s="23" t="s">
        <v>6509</v>
      </c>
      <c r="AZ133" s="24" t="s">
        <v>174</v>
      </c>
      <c r="BA133" s="24" t="e">
        <f aca="false">REPLACE(INDEX(GroupVertices[group], MATCH(Vertices[[#this row],[vertex]],GroupVertices[vertex],0)),1,1,"")</f>
        <v>#VALUE!</v>
      </c>
      <c r="BB133" s="25" t="s">
        <v>683</v>
      </c>
      <c r="BC133" s="25" t="s">
        <v>683</v>
      </c>
      <c r="BD133" s="25" t="s">
        <v>684</v>
      </c>
      <c r="BE133" s="25" t="s">
        <v>684</v>
      </c>
      <c r="BF133" s="25" t="s">
        <v>6510</v>
      </c>
      <c r="BG133" s="25" t="s">
        <v>6510</v>
      </c>
      <c r="BH133" s="25" t="s">
        <v>6511</v>
      </c>
      <c r="BI133" s="25" t="s">
        <v>6511</v>
      </c>
      <c r="BJ133" s="25" t="s">
        <v>6512</v>
      </c>
      <c r="BK133" s="25" t="s">
        <v>6512</v>
      </c>
      <c r="BL133" s="25" t="n">
        <v>0</v>
      </c>
      <c r="BM133" s="26" t="n">
        <v>0</v>
      </c>
      <c r="BN133" s="25" t="n">
        <v>0</v>
      </c>
      <c r="BO133" s="26" t="n">
        <v>0</v>
      </c>
      <c r="BP133" s="25" t="n">
        <v>0</v>
      </c>
      <c r="BQ133" s="26" t="n">
        <v>0</v>
      </c>
      <c r="BR133" s="25" t="n">
        <v>9</v>
      </c>
      <c r="BS133" s="26" t="n">
        <v>100</v>
      </c>
      <c r="BT133" s="25" t="n">
        <v>9</v>
      </c>
      <c r="BU133" s="3"/>
      <c r="BV133" s="2"/>
      <c r="BW133" s="2"/>
      <c r="BX133" s="2"/>
      <c r="BY133" s="2"/>
    </row>
    <row r="134" customFormat="false" ht="41.45" hidden="false" customHeight="true" outlineLevel="0" collapsed="false">
      <c r="A134" s="15" t="s">
        <v>688</v>
      </c>
      <c r="C134" s="16"/>
      <c r="D134" s="16" t="s">
        <v>5324</v>
      </c>
      <c r="E134" s="17" t="n">
        <v>162.072782986763</v>
      </c>
      <c r="F134" s="18" t="n">
        <v>99.9999291984072</v>
      </c>
      <c r="G134" s="50" t="s">
        <v>6513</v>
      </c>
      <c r="H134" s="16"/>
      <c r="I134" s="6" t="s">
        <v>688</v>
      </c>
      <c r="J134" s="7"/>
      <c r="K134" s="7"/>
      <c r="L134" s="51" t="s">
        <v>6514</v>
      </c>
      <c r="M134" s="52" t="n">
        <v>1.02359581082863</v>
      </c>
      <c r="N134" s="53" t="n">
        <v>705.203430175781</v>
      </c>
      <c r="O134" s="53" t="n">
        <v>7423.81005859375</v>
      </c>
      <c r="P134" s="54"/>
      <c r="Q134" s="55"/>
      <c r="R134" s="55"/>
      <c r="S134" s="56"/>
      <c r="T134" s="25" t="n">
        <v>1</v>
      </c>
      <c r="U134" s="25" t="n">
        <v>1</v>
      </c>
      <c r="V134" s="26" t="n">
        <v>0</v>
      </c>
      <c r="W134" s="26" t="n">
        <v>0</v>
      </c>
      <c r="X134" s="26" t="n">
        <v>0</v>
      </c>
      <c r="Y134" s="26" t="n">
        <v>0.999999</v>
      </c>
      <c r="Z134" s="26" t="n">
        <v>0</v>
      </c>
      <c r="AA134" s="26" t="s">
        <v>5365</v>
      </c>
      <c r="AB134" s="20" t="n">
        <v>134</v>
      </c>
      <c r="AC134" s="20"/>
      <c r="AD134" s="10"/>
      <c r="AE134" s="24" t="s">
        <v>6515</v>
      </c>
      <c r="AF134" s="24" t="n">
        <v>190</v>
      </c>
      <c r="AG134" s="24" t="n">
        <v>153</v>
      </c>
      <c r="AH134" s="24" t="n">
        <v>1158</v>
      </c>
      <c r="AI134" s="24" t="n">
        <v>106</v>
      </c>
      <c r="AJ134" s="24"/>
      <c r="AK134" s="24" t="s">
        <v>6516</v>
      </c>
      <c r="AL134" s="24" t="s">
        <v>6517</v>
      </c>
      <c r="AM134" s="23" t="s">
        <v>6518</v>
      </c>
      <c r="AN134" s="24"/>
      <c r="AO134" s="22" t="n">
        <v>42493.7707407407</v>
      </c>
      <c r="AP134" s="23" t="s">
        <v>6519</v>
      </c>
      <c r="AQ134" s="24" t="n">
        <f aca="false">FALSE()</f>
        <v>0</v>
      </c>
      <c r="AR134" s="24" t="inlineStr">
        <f aca="false">FALSE()</f>
        <is>
          <t/>
        </is>
      </c>
      <c r="AS134" s="24" t="n">
        <f aca="false">TRUE()</f>
        <v>1</v>
      </c>
      <c r="AT134" s="24" t="s">
        <v>75</v>
      </c>
      <c r="AU134" s="24" t="n">
        <v>273</v>
      </c>
      <c r="AV134" s="23" t="s">
        <v>5390</v>
      </c>
      <c r="AW134" s="24" t="inlineStr">
        <f aca="false">FALSE()</f>
        <is>
          <t/>
        </is>
      </c>
      <c r="AX134" s="24" t="s">
        <v>5329</v>
      </c>
      <c r="AY134" s="23" t="s">
        <v>6520</v>
      </c>
      <c r="AZ134" s="24" t="s">
        <v>174</v>
      </c>
      <c r="BA134" s="24" t="e">
        <f aca="false">REPLACE(INDEX(GroupVertices[group], MATCH(Vertices[[#this row],[vertex]],GroupVertices[vertex],0)),1,1,"")</f>
        <v>#VALUE!</v>
      </c>
      <c r="BB134" s="25" t="s">
        <v>690</v>
      </c>
      <c r="BC134" s="25" t="s">
        <v>690</v>
      </c>
      <c r="BD134" s="25" t="s">
        <v>691</v>
      </c>
      <c r="BE134" s="25" t="s">
        <v>691</v>
      </c>
      <c r="BF134" s="25" t="s">
        <v>692</v>
      </c>
      <c r="BG134" s="25" t="s">
        <v>692</v>
      </c>
      <c r="BH134" s="25" t="s">
        <v>6521</v>
      </c>
      <c r="BI134" s="25" t="s">
        <v>6521</v>
      </c>
      <c r="BJ134" s="25" t="s">
        <v>6522</v>
      </c>
      <c r="BK134" s="25" t="s">
        <v>6522</v>
      </c>
      <c r="BL134" s="25" t="n">
        <v>0</v>
      </c>
      <c r="BM134" s="26" t="n">
        <v>0</v>
      </c>
      <c r="BN134" s="25" t="n">
        <v>0</v>
      </c>
      <c r="BO134" s="26" t="n">
        <v>0</v>
      </c>
      <c r="BP134" s="25" t="n">
        <v>0</v>
      </c>
      <c r="BQ134" s="26" t="n">
        <v>0</v>
      </c>
      <c r="BR134" s="25" t="n">
        <v>13</v>
      </c>
      <c r="BS134" s="26" t="n">
        <v>100</v>
      </c>
      <c r="BT134" s="25" t="n">
        <v>13</v>
      </c>
      <c r="BU134" s="3"/>
      <c r="BV134" s="2"/>
      <c r="BW134" s="2"/>
      <c r="BX134" s="2"/>
      <c r="BY134" s="2"/>
    </row>
    <row r="135" customFormat="false" ht="41.45" hidden="false" customHeight="true" outlineLevel="0" collapsed="false">
      <c r="A135" s="15" t="s">
        <v>696</v>
      </c>
      <c r="C135" s="16"/>
      <c r="D135" s="16" t="s">
        <v>5324</v>
      </c>
      <c r="E135" s="17" t="n">
        <v>162.103703863492</v>
      </c>
      <c r="F135" s="18" t="n">
        <v>99.9998991192991</v>
      </c>
      <c r="G135" s="50" t="s">
        <v>6523</v>
      </c>
      <c r="H135" s="16"/>
      <c r="I135" s="6" t="s">
        <v>696</v>
      </c>
      <c r="J135" s="7"/>
      <c r="K135" s="7"/>
      <c r="L135" s="51" t="s">
        <v>6524</v>
      </c>
      <c r="M135" s="52" t="n">
        <v>1.03362017490616</v>
      </c>
      <c r="N135" s="53" t="n">
        <v>4526.9306640625</v>
      </c>
      <c r="O135" s="53" t="n">
        <v>1393.41455078125</v>
      </c>
      <c r="P135" s="54"/>
      <c r="Q135" s="55"/>
      <c r="R135" s="55"/>
      <c r="S135" s="56"/>
      <c r="T135" s="25" t="n">
        <v>0</v>
      </c>
      <c r="U135" s="25" t="n">
        <v>1</v>
      </c>
      <c r="V135" s="26" t="n">
        <v>0</v>
      </c>
      <c r="W135" s="26" t="n">
        <v>0.052632</v>
      </c>
      <c r="X135" s="26" t="n">
        <v>0</v>
      </c>
      <c r="Y135" s="26" t="n">
        <v>0.564102</v>
      </c>
      <c r="Z135" s="26" t="n">
        <v>0</v>
      </c>
      <c r="AA135" s="26" t="n">
        <v>0</v>
      </c>
      <c r="AB135" s="20" t="n">
        <v>135</v>
      </c>
      <c r="AC135" s="20"/>
      <c r="AD135" s="10"/>
      <c r="AE135" s="24" t="s">
        <v>6525</v>
      </c>
      <c r="AF135" s="24" t="n">
        <v>173</v>
      </c>
      <c r="AG135" s="24" t="n">
        <v>218</v>
      </c>
      <c r="AH135" s="24" t="n">
        <v>124</v>
      </c>
      <c r="AI135" s="24" t="n">
        <v>254</v>
      </c>
      <c r="AJ135" s="24" t="n">
        <v>-18000</v>
      </c>
      <c r="AK135" s="24" t="s">
        <v>6526</v>
      </c>
      <c r="AL135" s="24" t="s">
        <v>6527</v>
      </c>
      <c r="AM135" s="24"/>
      <c r="AN135" s="24" t="s">
        <v>6528</v>
      </c>
      <c r="AO135" s="22" t="n">
        <v>39879.9901967593</v>
      </c>
      <c r="AP135" s="24"/>
      <c r="AQ135" s="24" t="inlineStr">
        <f aca="false">FALSE()</f>
        <is>
          <t/>
        </is>
      </c>
      <c r="AR135" s="24" t="inlineStr">
        <f aca="false">FALSE()</f>
        <is>
          <t/>
        </is>
      </c>
      <c r="AS135" s="24" t="n">
        <f aca="false">FALSE()</f>
        <v>0</v>
      </c>
      <c r="AT135" s="24" t="s">
        <v>75</v>
      </c>
      <c r="AU135" s="24" t="n">
        <v>5</v>
      </c>
      <c r="AV135" s="23" t="s">
        <v>6529</v>
      </c>
      <c r="AW135" s="24" t="inlineStr">
        <f aca="false">FALSE()</f>
        <is>
          <t/>
        </is>
      </c>
      <c r="AX135" s="24" t="s">
        <v>5329</v>
      </c>
      <c r="AY135" s="23" t="s">
        <v>6530</v>
      </c>
      <c r="AZ135" s="24" t="s">
        <v>174</v>
      </c>
      <c r="BA135" s="24" t="e">
        <f aca="false">REPLACE(INDEX(GroupVertices[group], MATCH(Vertices[[#this row],[vertex]],GroupVertices[vertex],0)),1,1,"")</f>
        <v>#VALUE!</v>
      </c>
      <c r="BB135" s="25" t="s">
        <v>699</v>
      </c>
      <c r="BC135" s="25" t="s">
        <v>699</v>
      </c>
      <c r="BD135" s="25" t="s">
        <v>700</v>
      </c>
      <c r="BE135" s="25" t="s">
        <v>700</v>
      </c>
      <c r="BF135" s="25"/>
      <c r="BG135" s="25"/>
      <c r="BH135" s="25" t="s">
        <v>6531</v>
      </c>
      <c r="BI135" s="25" t="s">
        <v>6531</v>
      </c>
      <c r="BJ135" s="25" t="s">
        <v>6532</v>
      </c>
      <c r="BK135" s="25" t="s">
        <v>6532</v>
      </c>
      <c r="BL135" s="25" t="n">
        <v>0</v>
      </c>
      <c r="BM135" s="26" t="n">
        <v>0</v>
      </c>
      <c r="BN135" s="25" t="n">
        <v>0</v>
      </c>
      <c r="BO135" s="26" t="n">
        <v>0</v>
      </c>
      <c r="BP135" s="25" t="n">
        <v>0</v>
      </c>
      <c r="BQ135" s="26" t="n">
        <v>0</v>
      </c>
      <c r="BR135" s="25" t="n">
        <v>7</v>
      </c>
      <c r="BS135" s="26" t="n">
        <v>100</v>
      </c>
      <c r="BT135" s="25" t="n">
        <v>7</v>
      </c>
      <c r="BU135" s="3"/>
      <c r="BV135" s="2"/>
      <c r="BW135" s="2"/>
      <c r="BX135" s="2"/>
      <c r="BY135" s="2"/>
    </row>
    <row r="136" customFormat="false" ht="41.45" hidden="false" customHeight="true" outlineLevel="0" collapsed="false">
      <c r="A136" s="15" t="s">
        <v>697</v>
      </c>
      <c r="C136" s="16"/>
      <c r="D136" s="16" t="s">
        <v>5324</v>
      </c>
      <c r="E136" s="17" t="n">
        <v>162.136051857608</v>
      </c>
      <c r="F136" s="18" t="n">
        <v>99.9998676519246</v>
      </c>
      <c r="G136" s="50" t="s">
        <v>6533</v>
      </c>
      <c r="H136" s="16"/>
      <c r="I136" s="6" t="s">
        <v>697</v>
      </c>
      <c r="J136" s="7"/>
      <c r="K136" s="7"/>
      <c r="L136" s="51" t="s">
        <v>6534</v>
      </c>
      <c r="M136" s="52" t="n">
        <v>1.04410720194111</v>
      </c>
      <c r="N136" s="53" t="n">
        <v>4414.765625</v>
      </c>
      <c r="O136" s="53" t="n">
        <v>894.010314941406</v>
      </c>
      <c r="P136" s="54"/>
      <c r="Q136" s="55"/>
      <c r="R136" s="55"/>
      <c r="S136" s="56"/>
      <c r="T136" s="25" t="n">
        <v>11</v>
      </c>
      <c r="U136" s="25" t="n">
        <v>1</v>
      </c>
      <c r="V136" s="26" t="n">
        <v>90</v>
      </c>
      <c r="W136" s="26" t="n">
        <v>0.1</v>
      </c>
      <c r="X136" s="26" t="n">
        <v>0</v>
      </c>
      <c r="Y136" s="26" t="n">
        <v>5.358971</v>
      </c>
      <c r="Z136" s="26" t="n">
        <v>0</v>
      </c>
      <c r="AA136" s="26" t="n">
        <v>0</v>
      </c>
      <c r="AB136" s="20" t="n">
        <v>136</v>
      </c>
      <c r="AC136" s="20"/>
      <c r="AD136" s="10"/>
      <c r="AE136" s="24" t="s">
        <v>6535</v>
      </c>
      <c r="AF136" s="24" t="n">
        <v>108</v>
      </c>
      <c r="AG136" s="24" t="n">
        <v>286</v>
      </c>
      <c r="AH136" s="24" t="n">
        <v>1023</v>
      </c>
      <c r="AI136" s="24" t="n">
        <v>13</v>
      </c>
      <c r="AJ136" s="24" t="n">
        <v>-18000</v>
      </c>
      <c r="AK136" s="24" t="s">
        <v>6536</v>
      </c>
      <c r="AL136" s="24"/>
      <c r="AM136" s="24"/>
      <c r="AN136" s="24" t="s">
        <v>6528</v>
      </c>
      <c r="AO136" s="22" t="n">
        <v>40038.7644212963</v>
      </c>
      <c r="AP136" s="24"/>
      <c r="AQ136" s="24" t="n">
        <f aca="false">TRUE()</f>
        <v>1</v>
      </c>
      <c r="AR136" s="24" t="inlineStr">
        <f aca="false">FALSE()</f>
        <is>
          <t/>
        </is>
      </c>
      <c r="AS136" s="24" t="inlineStr">
        <f aca="false">FALSE()</f>
        <is>
          <t/>
        </is>
      </c>
      <c r="AT136" s="24" t="s">
        <v>75</v>
      </c>
      <c r="AU136" s="24" t="n">
        <v>15</v>
      </c>
      <c r="AV136" s="23" t="s">
        <v>5390</v>
      </c>
      <c r="AW136" s="24" t="inlineStr">
        <f aca="false">FALSE()</f>
        <is>
          <t/>
        </is>
      </c>
      <c r="AX136" s="24" t="s">
        <v>5329</v>
      </c>
      <c r="AY136" s="23" t="s">
        <v>6537</v>
      </c>
      <c r="AZ136" s="24" t="s">
        <v>174</v>
      </c>
      <c r="BA136" s="24" t="e">
        <f aca="false">REPLACE(INDEX(GroupVertices[group], MATCH(Vertices[[#this row],[vertex]],GroupVertices[vertex],0)),1,1,"")</f>
        <v>#VALUE!</v>
      </c>
      <c r="BB136" s="25" t="s">
        <v>699</v>
      </c>
      <c r="BC136" s="25" t="s">
        <v>699</v>
      </c>
      <c r="BD136" s="25" t="s">
        <v>700</v>
      </c>
      <c r="BE136" s="25" t="s">
        <v>700</v>
      </c>
      <c r="BF136" s="25"/>
      <c r="BG136" s="25"/>
      <c r="BH136" s="25" t="s">
        <v>6538</v>
      </c>
      <c r="BI136" s="25" t="s">
        <v>6538</v>
      </c>
      <c r="BJ136" s="25" t="s">
        <v>6539</v>
      </c>
      <c r="BK136" s="25" t="s">
        <v>6539</v>
      </c>
      <c r="BL136" s="25" t="n">
        <v>0</v>
      </c>
      <c r="BM136" s="26" t="n">
        <v>0</v>
      </c>
      <c r="BN136" s="25" t="n">
        <v>0</v>
      </c>
      <c r="BO136" s="26" t="n">
        <v>0</v>
      </c>
      <c r="BP136" s="25" t="n">
        <v>0</v>
      </c>
      <c r="BQ136" s="26" t="n">
        <v>0</v>
      </c>
      <c r="BR136" s="25" t="n">
        <v>5</v>
      </c>
      <c r="BS136" s="26" t="n">
        <v>100</v>
      </c>
      <c r="BT136" s="25" t="n">
        <v>5</v>
      </c>
      <c r="BU136" s="3"/>
      <c r="BV136" s="2"/>
      <c r="BW136" s="2"/>
      <c r="BX136" s="2"/>
      <c r="BY136" s="2"/>
    </row>
    <row r="137" customFormat="false" ht="41.45" hidden="false" customHeight="true" outlineLevel="0" collapsed="false">
      <c r="A137" s="15" t="s">
        <v>707</v>
      </c>
      <c r="C137" s="16"/>
      <c r="D137" s="16" t="s">
        <v>5324</v>
      </c>
      <c r="E137" s="17" t="n">
        <v>162.955217238034</v>
      </c>
      <c r="F137" s="18" t="n">
        <v>99.9990707869389</v>
      </c>
      <c r="G137" s="50" t="s">
        <v>6540</v>
      </c>
      <c r="H137" s="16"/>
      <c r="I137" s="6" t="s">
        <v>707</v>
      </c>
      <c r="J137" s="7"/>
      <c r="K137" s="7"/>
      <c r="L137" s="51" t="s">
        <v>6541</v>
      </c>
      <c r="M137" s="52" t="n">
        <v>1.30967573950258</v>
      </c>
      <c r="N137" s="53" t="n">
        <v>6721.05322265625</v>
      </c>
      <c r="O137" s="53" t="n">
        <v>7434.55078125</v>
      </c>
      <c r="P137" s="54"/>
      <c r="Q137" s="55"/>
      <c r="R137" s="55"/>
      <c r="S137" s="56"/>
      <c r="T137" s="25" t="n">
        <v>0</v>
      </c>
      <c r="U137" s="25" t="n">
        <v>2</v>
      </c>
      <c r="V137" s="26" t="n">
        <v>0</v>
      </c>
      <c r="W137" s="26" t="n">
        <v>0.166667</v>
      </c>
      <c r="X137" s="26" t="n">
        <v>0</v>
      </c>
      <c r="Y137" s="26" t="n">
        <v>0.740458</v>
      </c>
      <c r="Z137" s="26" t="n">
        <v>0.5</v>
      </c>
      <c r="AA137" s="26" t="n">
        <v>0</v>
      </c>
      <c r="AB137" s="20" t="n">
        <v>137</v>
      </c>
      <c r="AC137" s="20"/>
      <c r="AD137" s="10"/>
      <c r="AE137" s="24" t="s">
        <v>6542</v>
      </c>
      <c r="AF137" s="24" t="n">
        <v>981</v>
      </c>
      <c r="AG137" s="24" t="n">
        <v>2008</v>
      </c>
      <c r="AH137" s="24" t="n">
        <v>17635</v>
      </c>
      <c r="AI137" s="24" t="n">
        <v>9411</v>
      </c>
      <c r="AJ137" s="24" t="n">
        <v>3600</v>
      </c>
      <c r="AK137" s="24" t="s">
        <v>6543</v>
      </c>
      <c r="AL137" s="24" t="s">
        <v>6544</v>
      </c>
      <c r="AM137" s="24"/>
      <c r="AN137" s="24" t="s">
        <v>6545</v>
      </c>
      <c r="AO137" s="22" t="n">
        <v>39823.9308796296</v>
      </c>
      <c r="AP137" s="23" t="s">
        <v>6546</v>
      </c>
      <c r="AQ137" s="24" t="n">
        <f aca="false">FALSE()</f>
        <v>0</v>
      </c>
      <c r="AR137" s="24" t="inlineStr">
        <f aca="false">FALSE()</f>
        <is>
          <t/>
        </is>
      </c>
      <c r="AS137" s="24" t="inlineStr">
        <f aca="false">FALSE()</f>
        <is>
          <t/>
        </is>
      </c>
      <c r="AT137" s="24" t="s">
        <v>5067</v>
      </c>
      <c r="AU137" s="24" t="n">
        <v>267</v>
      </c>
      <c r="AV137" s="23" t="s">
        <v>5717</v>
      </c>
      <c r="AW137" s="24" t="inlineStr">
        <f aca="false">FALSE()</f>
        <is>
          <t/>
        </is>
      </c>
      <c r="AX137" s="24" t="s">
        <v>5329</v>
      </c>
      <c r="AY137" s="23" t="s">
        <v>6547</v>
      </c>
      <c r="AZ137" s="24" t="s">
        <v>174</v>
      </c>
      <c r="BA137" s="24" t="e">
        <f aca="false">REPLACE(INDEX(GroupVertices[group], MATCH(Vertices[[#this row],[vertex]],GroupVertices[vertex],0)),1,1,"")</f>
        <v>#VALUE!</v>
      </c>
      <c r="BB137" s="25"/>
      <c r="BC137" s="25"/>
      <c r="BD137" s="25"/>
      <c r="BE137" s="25"/>
      <c r="BF137" s="25"/>
      <c r="BG137" s="25"/>
      <c r="BH137" s="25" t="s">
        <v>6393</v>
      </c>
      <c r="BI137" s="25" t="s">
        <v>6393</v>
      </c>
      <c r="BJ137" s="25" t="s">
        <v>6394</v>
      </c>
      <c r="BK137" s="25" t="s">
        <v>6394</v>
      </c>
      <c r="BL137" s="25" t="n">
        <v>0</v>
      </c>
      <c r="BM137" s="26" t="n">
        <v>0</v>
      </c>
      <c r="BN137" s="25" t="n">
        <v>0</v>
      </c>
      <c r="BO137" s="26" t="n">
        <v>0</v>
      </c>
      <c r="BP137" s="25" t="n">
        <v>0</v>
      </c>
      <c r="BQ137" s="26" t="n">
        <v>0</v>
      </c>
      <c r="BR137" s="25" t="n">
        <v>19</v>
      </c>
      <c r="BS137" s="26" t="n">
        <v>100</v>
      </c>
      <c r="BT137" s="25" t="n">
        <v>19</v>
      </c>
      <c r="BU137" s="3"/>
      <c r="BV137" s="2"/>
      <c r="BW137" s="2"/>
      <c r="BX137" s="2"/>
      <c r="BY137" s="2"/>
    </row>
    <row r="138" customFormat="false" ht="41.45" hidden="false" customHeight="true" outlineLevel="0" collapsed="false">
      <c r="A138" s="15" t="s">
        <v>710</v>
      </c>
      <c r="C138" s="16"/>
      <c r="D138" s="16" t="s">
        <v>5324</v>
      </c>
      <c r="E138" s="17" t="n">
        <v>163.800070731435</v>
      </c>
      <c r="F138" s="18" t="n">
        <v>99.9982489331557</v>
      </c>
      <c r="G138" s="50" t="s">
        <v>6548</v>
      </c>
      <c r="H138" s="16"/>
      <c r="I138" s="6" t="s">
        <v>710</v>
      </c>
      <c r="J138" s="7"/>
      <c r="K138" s="7"/>
      <c r="L138" s="51" t="s">
        <v>6549</v>
      </c>
      <c r="M138" s="52" t="n">
        <v>1.5835722102977</v>
      </c>
      <c r="N138" s="53" t="n">
        <v>9440.2509765625</v>
      </c>
      <c r="O138" s="53" t="n">
        <v>3746.68408203125</v>
      </c>
      <c r="P138" s="54"/>
      <c r="Q138" s="55"/>
      <c r="R138" s="55"/>
      <c r="S138" s="56"/>
      <c r="T138" s="25" t="n">
        <v>2</v>
      </c>
      <c r="U138" s="25" t="n">
        <v>1</v>
      </c>
      <c r="V138" s="26" t="n">
        <v>0</v>
      </c>
      <c r="W138" s="26" t="n">
        <v>1</v>
      </c>
      <c r="X138" s="26" t="n">
        <v>0</v>
      </c>
      <c r="Y138" s="26" t="n">
        <v>1.298245</v>
      </c>
      <c r="Z138" s="26" t="n">
        <v>0</v>
      </c>
      <c r="AA138" s="26" t="n">
        <v>0</v>
      </c>
      <c r="AB138" s="20" t="n">
        <v>138</v>
      </c>
      <c r="AC138" s="20"/>
      <c r="AD138" s="10"/>
      <c r="AE138" s="24" t="s">
        <v>6550</v>
      </c>
      <c r="AF138" s="24" t="n">
        <v>2843</v>
      </c>
      <c r="AG138" s="24" t="n">
        <v>3784</v>
      </c>
      <c r="AH138" s="24" t="n">
        <v>14486</v>
      </c>
      <c r="AI138" s="24" t="n">
        <v>3404</v>
      </c>
      <c r="AJ138" s="24" t="n">
        <v>-18000</v>
      </c>
      <c r="AK138" s="24" t="s">
        <v>6551</v>
      </c>
      <c r="AL138" s="24" t="s">
        <v>6552</v>
      </c>
      <c r="AM138" s="23" t="s">
        <v>6553</v>
      </c>
      <c r="AN138" s="24" t="s">
        <v>5388</v>
      </c>
      <c r="AO138" s="22" t="n">
        <v>40250.9243634259</v>
      </c>
      <c r="AP138" s="23" t="s">
        <v>6554</v>
      </c>
      <c r="AQ138" s="24" t="inlineStr">
        <f aca="false">FALSE()</f>
        <is>
          <t/>
        </is>
      </c>
      <c r="AR138" s="24" t="inlineStr">
        <f aca="false">FALSE()</f>
        <is>
          <t/>
        </is>
      </c>
      <c r="AS138" s="24" t="n">
        <f aca="false">TRUE()</f>
        <v>1</v>
      </c>
      <c r="AT138" s="24" t="s">
        <v>75</v>
      </c>
      <c r="AU138" s="24" t="n">
        <v>349</v>
      </c>
      <c r="AV138" s="23" t="s">
        <v>6555</v>
      </c>
      <c r="AW138" s="24" t="inlineStr">
        <f aca="false">FALSE()</f>
        <is>
          <t/>
        </is>
      </c>
      <c r="AX138" s="24" t="s">
        <v>5329</v>
      </c>
      <c r="AY138" s="23" t="s">
        <v>6556</v>
      </c>
      <c r="AZ138" s="24" t="s">
        <v>174</v>
      </c>
      <c r="BA138" s="24" t="e">
        <f aca="false">REPLACE(INDEX(GroupVertices[group], MATCH(Vertices[[#this row],[vertex]],GroupVertices[vertex],0)),1,1,"")</f>
        <v>#VALUE!</v>
      </c>
      <c r="BB138" s="25" t="s">
        <v>712</v>
      </c>
      <c r="BC138" s="25" t="s">
        <v>712</v>
      </c>
      <c r="BD138" s="25" t="s">
        <v>713</v>
      </c>
      <c r="BE138" s="25" t="s">
        <v>713</v>
      </c>
      <c r="BF138" s="25" t="s">
        <v>714</v>
      </c>
      <c r="BG138" s="25" t="s">
        <v>714</v>
      </c>
      <c r="BH138" s="25" t="s">
        <v>6557</v>
      </c>
      <c r="BI138" s="25" t="s">
        <v>6557</v>
      </c>
      <c r="BJ138" s="25" t="s">
        <v>6558</v>
      </c>
      <c r="BK138" s="25" t="s">
        <v>6558</v>
      </c>
      <c r="BL138" s="25" t="n">
        <v>0</v>
      </c>
      <c r="BM138" s="26" t="n">
        <v>0</v>
      </c>
      <c r="BN138" s="25" t="n">
        <v>1</v>
      </c>
      <c r="BO138" s="26" t="n">
        <v>7.14285714285714</v>
      </c>
      <c r="BP138" s="25" t="n">
        <v>0</v>
      </c>
      <c r="BQ138" s="26" t="n">
        <v>0</v>
      </c>
      <c r="BR138" s="25" t="n">
        <v>13</v>
      </c>
      <c r="BS138" s="26" t="n">
        <v>92.8571428571429</v>
      </c>
      <c r="BT138" s="25" t="n">
        <v>14</v>
      </c>
      <c r="BU138" s="3"/>
      <c r="BV138" s="2"/>
      <c r="BW138" s="2"/>
      <c r="BX138" s="2"/>
      <c r="BY138" s="2"/>
    </row>
    <row r="139" customFormat="false" ht="41.45" hidden="false" customHeight="true" outlineLevel="0" collapsed="false">
      <c r="A139" s="15" t="s">
        <v>717</v>
      </c>
      <c r="C139" s="16"/>
      <c r="D139" s="16" t="s">
        <v>5324</v>
      </c>
      <c r="E139" s="17" t="n">
        <v>163.776761147439</v>
      </c>
      <c r="F139" s="18" t="n">
        <v>99.9982716081757</v>
      </c>
      <c r="G139" s="50" t="s">
        <v>6559</v>
      </c>
      <c r="H139" s="16"/>
      <c r="I139" s="6" t="s">
        <v>717</v>
      </c>
      <c r="J139" s="7"/>
      <c r="K139" s="7"/>
      <c r="L139" s="51" t="s">
        <v>6560</v>
      </c>
      <c r="M139" s="52" t="n">
        <v>1.5760153819931</v>
      </c>
      <c r="N139" s="53" t="n">
        <v>9440.2509765625</v>
      </c>
      <c r="O139" s="53" t="n">
        <v>3876.0830078125</v>
      </c>
      <c r="P139" s="54"/>
      <c r="Q139" s="55"/>
      <c r="R139" s="55"/>
      <c r="S139" s="56"/>
      <c r="T139" s="25" t="n">
        <v>0</v>
      </c>
      <c r="U139" s="25" t="n">
        <v>1</v>
      </c>
      <c r="V139" s="26" t="n">
        <v>0</v>
      </c>
      <c r="W139" s="26" t="n">
        <v>1</v>
      </c>
      <c r="X139" s="26" t="n">
        <v>0</v>
      </c>
      <c r="Y139" s="26" t="n">
        <v>0.701754</v>
      </c>
      <c r="Z139" s="26" t="n">
        <v>0</v>
      </c>
      <c r="AA139" s="26" t="n">
        <v>0</v>
      </c>
      <c r="AB139" s="20" t="n">
        <v>139</v>
      </c>
      <c r="AC139" s="20"/>
      <c r="AD139" s="10"/>
      <c r="AE139" s="24" t="s">
        <v>6561</v>
      </c>
      <c r="AF139" s="24" t="n">
        <v>3838</v>
      </c>
      <c r="AG139" s="24" t="n">
        <v>3735</v>
      </c>
      <c r="AH139" s="24" t="n">
        <v>317071</v>
      </c>
      <c r="AI139" s="24" t="n">
        <v>111194</v>
      </c>
      <c r="AJ139" s="24"/>
      <c r="AK139" s="24" t="s">
        <v>6562</v>
      </c>
      <c r="AL139" s="24"/>
      <c r="AM139" s="23" t="s">
        <v>6563</v>
      </c>
      <c r="AN139" s="24"/>
      <c r="AO139" s="22" t="n">
        <v>41662.9144907407</v>
      </c>
      <c r="AP139" s="24"/>
      <c r="AQ139" s="24" t="n">
        <f aca="false">TRUE()</f>
        <v>1</v>
      </c>
      <c r="AR139" s="24" t="inlineStr">
        <f aca="false">FALSE()</f>
        <is>
          <t/>
        </is>
      </c>
      <c r="AS139" s="24" t="inlineStr">
        <f aca="false">TRUE()</f>
        <is>
          <t/>
        </is>
      </c>
      <c r="AT139" s="24" t="s">
        <v>75</v>
      </c>
      <c r="AU139" s="24" t="n">
        <v>1464</v>
      </c>
      <c r="AV139" s="23" t="s">
        <v>5390</v>
      </c>
      <c r="AW139" s="24" t="inlineStr">
        <f aca="false">FALSE()</f>
        <is>
          <t/>
        </is>
      </c>
      <c r="AX139" s="24" t="s">
        <v>5329</v>
      </c>
      <c r="AY139" s="23" t="s">
        <v>6564</v>
      </c>
      <c r="AZ139" s="24" t="s">
        <v>174</v>
      </c>
      <c r="BA139" s="24" t="e">
        <f aca="false">REPLACE(INDEX(GroupVertices[group], MATCH(Vertices[[#this row],[vertex]],GroupVertices[vertex],0)),1,1,"")</f>
        <v>#VALUE!</v>
      </c>
      <c r="BB139" s="25" t="s">
        <v>712</v>
      </c>
      <c r="BC139" s="25" t="s">
        <v>712</v>
      </c>
      <c r="BD139" s="25" t="s">
        <v>713</v>
      </c>
      <c r="BE139" s="25" t="s">
        <v>713</v>
      </c>
      <c r="BF139" s="25" t="s">
        <v>719</v>
      </c>
      <c r="BG139" s="25" t="s">
        <v>719</v>
      </c>
      <c r="BH139" s="25" t="s">
        <v>6565</v>
      </c>
      <c r="BI139" s="25" t="s">
        <v>6565</v>
      </c>
      <c r="BJ139" s="25" t="s">
        <v>6566</v>
      </c>
      <c r="BK139" s="25" t="s">
        <v>6566</v>
      </c>
      <c r="BL139" s="25" t="n">
        <v>0</v>
      </c>
      <c r="BM139" s="26" t="n">
        <v>0</v>
      </c>
      <c r="BN139" s="25" t="n">
        <v>1</v>
      </c>
      <c r="BO139" s="26" t="n">
        <v>6.66666666666667</v>
      </c>
      <c r="BP139" s="25" t="n">
        <v>0</v>
      </c>
      <c r="BQ139" s="26" t="n">
        <v>0</v>
      </c>
      <c r="BR139" s="25" t="n">
        <v>14</v>
      </c>
      <c r="BS139" s="26" t="n">
        <v>93.3333333333333</v>
      </c>
      <c r="BT139" s="25" t="n">
        <v>15</v>
      </c>
      <c r="BU139" s="3"/>
      <c r="BV139" s="2"/>
      <c r="BW139" s="2"/>
      <c r="BX139" s="2"/>
      <c r="BY139" s="2"/>
    </row>
    <row r="140" customFormat="false" ht="41.45" hidden="false" customHeight="true" outlineLevel="0" collapsed="false">
      <c r="A140" s="15" t="s">
        <v>722</v>
      </c>
      <c r="C140" s="16"/>
      <c r="D140" s="16" t="s">
        <v>5324</v>
      </c>
      <c r="E140" s="17" t="n">
        <v>163.051309808792</v>
      </c>
      <c r="F140" s="18" t="n">
        <v>99.9989773103262</v>
      </c>
      <c r="G140" s="50" t="s">
        <v>6567</v>
      </c>
      <c r="H140" s="16"/>
      <c r="I140" s="6" t="s">
        <v>722</v>
      </c>
      <c r="J140" s="7"/>
      <c r="K140" s="7"/>
      <c r="L140" s="51" t="s">
        <v>6568</v>
      </c>
      <c r="M140" s="52" t="n">
        <v>1.34082837863581</v>
      </c>
      <c r="N140" s="53" t="n">
        <v>2839.22216796875</v>
      </c>
      <c r="O140" s="53" t="n">
        <v>8829.5986328125</v>
      </c>
      <c r="P140" s="54"/>
      <c r="Q140" s="55"/>
      <c r="R140" s="55"/>
      <c r="S140" s="56"/>
      <c r="T140" s="25" t="n">
        <v>0</v>
      </c>
      <c r="U140" s="25" t="n">
        <v>1</v>
      </c>
      <c r="V140" s="26" t="n">
        <v>0</v>
      </c>
      <c r="W140" s="26" t="n">
        <v>0.006711</v>
      </c>
      <c r="X140" s="26" t="n">
        <v>0</v>
      </c>
      <c r="Y140" s="26" t="n">
        <v>0.52371</v>
      </c>
      <c r="Z140" s="26" t="n">
        <v>0</v>
      </c>
      <c r="AA140" s="26" t="n">
        <v>0</v>
      </c>
      <c r="AB140" s="20" t="n">
        <v>140</v>
      </c>
      <c r="AC140" s="20"/>
      <c r="AD140" s="10"/>
      <c r="AE140" s="24" t="s">
        <v>6569</v>
      </c>
      <c r="AF140" s="24" t="n">
        <v>490</v>
      </c>
      <c r="AG140" s="24" t="n">
        <v>2210</v>
      </c>
      <c r="AH140" s="24" t="n">
        <v>166114</v>
      </c>
      <c r="AI140" s="24" t="n">
        <v>12</v>
      </c>
      <c r="AJ140" s="24" t="n">
        <v>-28800</v>
      </c>
      <c r="AK140" s="24" t="s">
        <v>6570</v>
      </c>
      <c r="AL140" s="24"/>
      <c r="AM140" s="23" t="s">
        <v>6571</v>
      </c>
      <c r="AN140" s="24" t="s">
        <v>5339</v>
      </c>
      <c r="AO140" s="22" t="n">
        <v>39961.8453935185</v>
      </c>
      <c r="AP140" s="23" t="s">
        <v>6572</v>
      </c>
      <c r="AQ140" s="24" t="n">
        <f aca="false">FALSE()</f>
        <v>0</v>
      </c>
      <c r="AR140" s="24" t="inlineStr">
        <f aca="false">FALSE()</f>
        <is>
          <t/>
        </is>
      </c>
      <c r="AS140" s="24" t="inlineStr">
        <f aca="false">TRUE()</f>
        <is>
          <t/>
        </is>
      </c>
      <c r="AT140" s="24" t="s">
        <v>75</v>
      </c>
      <c r="AU140" s="24" t="n">
        <v>263</v>
      </c>
      <c r="AV140" s="23" t="s">
        <v>6573</v>
      </c>
      <c r="AW140" s="24" t="inlineStr">
        <f aca="false">FALSE()</f>
        <is>
          <t/>
        </is>
      </c>
      <c r="AX140" s="24" t="s">
        <v>5329</v>
      </c>
      <c r="AY140" s="23" t="s">
        <v>6574</v>
      </c>
      <c r="AZ140" s="24" t="s">
        <v>174</v>
      </c>
      <c r="BA140" s="24" t="e">
        <f aca="false">REPLACE(INDEX(GroupVertices[group], MATCH(Vertices[[#this row],[vertex]],GroupVertices[vertex],0)),1,1,"")</f>
        <v>#VALUE!</v>
      </c>
      <c r="BB140" s="25"/>
      <c r="BC140" s="25"/>
      <c r="BD140" s="25"/>
      <c r="BE140" s="25"/>
      <c r="BF140" s="25"/>
      <c r="BG140" s="25"/>
      <c r="BH140" s="25" t="s">
        <v>6575</v>
      </c>
      <c r="BI140" s="25" t="s">
        <v>6575</v>
      </c>
      <c r="BJ140" s="25" t="s">
        <v>6576</v>
      </c>
      <c r="BK140" s="25" t="s">
        <v>6576</v>
      </c>
      <c r="BL140" s="25" t="n">
        <v>0</v>
      </c>
      <c r="BM140" s="26" t="n">
        <v>0</v>
      </c>
      <c r="BN140" s="25" t="n">
        <v>0</v>
      </c>
      <c r="BO140" s="26" t="n">
        <v>0</v>
      </c>
      <c r="BP140" s="25" t="n">
        <v>0</v>
      </c>
      <c r="BQ140" s="26" t="n">
        <v>0</v>
      </c>
      <c r="BR140" s="25" t="n">
        <v>21</v>
      </c>
      <c r="BS140" s="26" t="n">
        <v>100</v>
      </c>
      <c r="BT140" s="25" t="n">
        <v>21</v>
      </c>
      <c r="BU140" s="3"/>
      <c r="BV140" s="2"/>
      <c r="BW140" s="2"/>
      <c r="BX140" s="2"/>
      <c r="BY140" s="2"/>
    </row>
    <row r="141" customFormat="false" ht="41.45" hidden="false" customHeight="true" outlineLevel="0" collapsed="false">
      <c r="A141" s="15" t="s">
        <v>723</v>
      </c>
      <c r="C141" s="16"/>
      <c r="D141" s="16" t="s">
        <v>5324</v>
      </c>
      <c r="E141" s="17" t="n">
        <v>162.577982541938</v>
      </c>
      <c r="F141" s="18" t="n">
        <v>99.9994377520572</v>
      </c>
      <c r="G141" s="50" t="s">
        <v>6577</v>
      </c>
      <c r="H141" s="16"/>
      <c r="I141" s="6" t="s">
        <v>723</v>
      </c>
      <c r="J141" s="7"/>
      <c r="K141" s="7"/>
      <c r="L141" s="51" t="s">
        <v>6578</v>
      </c>
      <c r="M141" s="52" t="n">
        <v>1.18737849775679</v>
      </c>
      <c r="N141" s="53" t="n">
        <v>3234.63549804687</v>
      </c>
      <c r="O141" s="53" t="n">
        <v>8522.244140625</v>
      </c>
      <c r="P141" s="54"/>
      <c r="Q141" s="55"/>
      <c r="R141" s="55"/>
      <c r="S141" s="56"/>
      <c r="T141" s="25" t="n">
        <v>6</v>
      </c>
      <c r="U141" s="25" t="n">
        <v>1</v>
      </c>
      <c r="V141" s="26" t="n">
        <v>301</v>
      </c>
      <c r="W141" s="26" t="n">
        <v>0.010204</v>
      </c>
      <c r="X141" s="26" t="n">
        <v>0</v>
      </c>
      <c r="Y141" s="26" t="n">
        <v>2.637952</v>
      </c>
      <c r="Z141" s="26" t="n">
        <v>0.0666666666666667</v>
      </c>
      <c r="AA141" s="26" t="n">
        <v>0.166666666666667</v>
      </c>
      <c r="AB141" s="20" t="n">
        <v>141</v>
      </c>
      <c r="AC141" s="20"/>
      <c r="AD141" s="10"/>
      <c r="AE141" s="24" t="s">
        <v>6579</v>
      </c>
      <c r="AF141" s="24" t="n">
        <v>1235</v>
      </c>
      <c r="AG141" s="24" t="n">
        <v>1215</v>
      </c>
      <c r="AH141" s="24" t="n">
        <v>5560</v>
      </c>
      <c r="AI141" s="24" t="n">
        <v>132</v>
      </c>
      <c r="AJ141" s="24" t="n">
        <v>-21600</v>
      </c>
      <c r="AK141" s="24" t="s">
        <v>6580</v>
      </c>
      <c r="AL141" s="24" t="s">
        <v>6581</v>
      </c>
      <c r="AM141" s="24"/>
      <c r="AN141" s="24" t="s">
        <v>5776</v>
      </c>
      <c r="AO141" s="22" t="n">
        <v>39828.0876157407</v>
      </c>
      <c r="AP141" s="23" t="s">
        <v>6582</v>
      </c>
      <c r="AQ141" s="24" t="inlineStr">
        <f aca="false">FALSE()</f>
        <is>
          <t/>
        </is>
      </c>
      <c r="AR141" s="24" t="inlineStr">
        <f aca="false">FALSE()</f>
        <is>
          <t/>
        </is>
      </c>
      <c r="AS141" s="24" t="n">
        <f aca="false">FALSE()</f>
        <v>0</v>
      </c>
      <c r="AT141" s="24" t="s">
        <v>75</v>
      </c>
      <c r="AU141" s="24" t="n">
        <v>173</v>
      </c>
      <c r="AV141" s="23" t="s">
        <v>6583</v>
      </c>
      <c r="AW141" s="24" t="inlineStr">
        <f aca="false">FALSE()</f>
        <is>
          <t/>
        </is>
      </c>
      <c r="AX141" s="24" t="s">
        <v>5329</v>
      </c>
      <c r="AY141" s="23" t="s">
        <v>6584</v>
      </c>
      <c r="AZ141" s="24" t="s">
        <v>174</v>
      </c>
      <c r="BA141" s="24" t="e">
        <f aca="false">REPLACE(INDEX(GroupVertices[group], MATCH(Vertices[[#this row],[vertex]],GroupVertices[vertex],0)),1,1,"")</f>
        <v>#VALUE!</v>
      </c>
      <c r="BB141" s="25" t="s">
        <v>6585</v>
      </c>
      <c r="BC141" s="25" t="s">
        <v>6585</v>
      </c>
      <c r="BD141" s="25" t="s">
        <v>6586</v>
      </c>
      <c r="BE141" s="25" t="s">
        <v>6586</v>
      </c>
      <c r="BF141" s="25"/>
      <c r="BG141" s="25"/>
      <c r="BH141" s="25" t="s">
        <v>6587</v>
      </c>
      <c r="BI141" s="25" t="s">
        <v>6588</v>
      </c>
      <c r="BJ141" s="25" t="s">
        <v>6589</v>
      </c>
      <c r="BK141" s="25" t="s">
        <v>6589</v>
      </c>
      <c r="BL141" s="25" t="n">
        <v>3</v>
      </c>
      <c r="BM141" s="26" t="n">
        <v>8.10810810810811</v>
      </c>
      <c r="BN141" s="25" t="n">
        <v>1</v>
      </c>
      <c r="BO141" s="26" t="n">
        <v>2.7027027027027</v>
      </c>
      <c r="BP141" s="25" t="n">
        <v>0</v>
      </c>
      <c r="BQ141" s="26" t="n">
        <v>0</v>
      </c>
      <c r="BR141" s="25" t="n">
        <v>33</v>
      </c>
      <c r="BS141" s="26" t="n">
        <v>89.1891891891892</v>
      </c>
      <c r="BT141" s="25" t="n">
        <v>37</v>
      </c>
      <c r="BU141" s="3"/>
      <c r="BV141" s="2"/>
      <c r="BW141" s="2"/>
      <c r="BX141" s="2"/>
      <c r="BY141" s="2"/>
    </row>
    <row r="142" customFormat="false" ht="41.45" hidden="false" customHeight="true" outlineLevel="0" collapsed="false">
      <c r="A142" s="15" t="s">
        <v>728</v>
      </c>
      <c r="C142" s="16"/>
      <c r="D142" s="16" t="s">
        <v>5324</v>
      </c>
      <c r="E142" s="17" t="n">
        <v>162.25688112975</v>
      </c>
      <c r="F142" s="18" t="n">
        <v>99.9997501120254</v>
      </c>
      <c r="G142" s="50" t="s">
        <v>6590</v>
      </c>
      <c r="H142" s="16"/>
      <c r="I142" s="6" t="s">
        <v>728</v>
      </c>
      <c r="J142" s="7"/>
      <c r="K142" s="7"/>
      <c r="L142" s="51" t="s">
        <v>6591</v>
      </c>
      <c r="M142" s="52" t="n">
        <v>1.08327933233635</v>
      </c>
      <c r="N142" s="53" t="n">
        <v>3045.52294921875</v>
      </c>
      <c r="O142" s="53" t="n">
        <v>9353.130859375</v>
      </c>
      <c r="P142" s="54"/>
      <c r="Q142" s="55"/>
      <c r="R142" s="55"/>
      <c r="S142" s="56"/>
      <c r="T142" s="25" t="n">
        <v>0</v>
      </c>
      <c r="U142" s="25" t="n">
        <v>1</v>
      </c>
      <c r="V142" s="26" t="n">
        <v>0</v>
      </c>
      <c r="W142" s="26" t="n">
        <v>0.006711</v>
      </c>
      <c r="X142" s="26" t="n">
        <v>0</v>
      </c>
      <c r="Y142" s="26" t="n">
        <v>0.52371</v>
      </c>
      <c r="Z142" s="26" t="n">
        <v>0</v>
      </c>
      <c r="AA142" s="26" t="n">
        <v>0</v>
      </c>
      <c r="AB142" s="20" t="n">
        <v>142</v>
      </c>
      <c r="AC142" s="20"/>
      <c r="AD142" s="10"/>
      <c r="AE142" s="24" t="s">
        <v>6592</v>
      </c>
      <c r="AF142" s="24" t="n">
        <v>369</v>
      </c>
      <c r="AG142" s="24" t="n">
        <v>540</v>
      </c>
      <c r="AH142" s="24" t="n">
        <v>28586</v>
      </c>
      <c r="AI142" s="24" t="n">
        <v>1</v>
      </c>
      <c r="AJ142" s="24"/>
      <c r="AK142" s="24" t="s">
        <v>6593</v>
      </c>
      <c r="AL142" s="24" t="s">
        <v>6594</v>
      </c>
      <c r="AM142" s="23" t="s">
        <v>6595</v>
      </c>
      <c r="AN142" s="24"/>
      <c r="AO142" s="22" t="n">
        <v>41348.8920486111</v>
      </c>
      <c r="AP142" s="24"/>
      <c r="AQ142" s="24" t="n">
        <f aca="false">TRUE()</f>
        <v>1</v>
      </c>
      <c r="AR142" s="24" t="inlineStr">
        <f aca="false">FALSE()</f>
        <is>
          <t/>
        </is>
      </c>
      <c r="AS142" s="24" t="inlineStr">
        <f aca="false">FALSE()</f>
        <is>
          <t/>
        </is>
      </c>
      <c r="AT142" s="24" t="s">
        <v>75</v>
      </c>
      <c r="AU142" s="24" t="n">
        <v>123</v>
      </c>
      <c r="AV142" s="23" t="s">
        <v>5390</v>
      </c>
      <c r="AW142" s="24" t="inlineStr">
        <f aca="false">FALSE()</f>
        <is>
          <t/>
        </is>
      </c>
      <c r="AX142" s="24" t="s">
        <v>5329</v>
      </c>
      <c r="AY142" s="23" t="s">
        <v>6596</v>
      </c>
      <c r="AZ142" s="24" t="s">
        <v>174</v>
      </c>
      <c r="BA142" s="24" t="e">
        <f aca="false">REPLACE(INDEX(GroupVertices[group], MATCH(Vertices[[#this row],[vertex]],GroupVertices[vertex],0)),1,1,"")</f>
        <v>#VALUE!</v>
      </c>
      <c r="BB142" s="25"/>
      <c r="BC142" s="25"/>
      <c r="BD142" s="25"/>
      <c r="BE142" s="25"/>
      <c r="BF142" s="25"/>
      <c r="BG142" s="25"/>
      <c r="BH142" s="25" t="s">
        <v>6575</v>
      </c>
      <c r="BI142" s="25" t="s">
        <v>6575</v>
      </c>
      <c r="BJ142" s="25" t="s">
        <v>6576</v>
      </c>
      <c r="BK142" s="25" t="s">
        <v>6576</v>
      </c>
      <c r="BL142" s="25" t="n">
        <v>0</v>
      </c>
      <c r="BM142" s="26" t="n">
        <v>0</v>
      </c>
      <c r="BN142" s="25" t="n">
        <v>0</v>
      </c>
      <c r="BO142" s="26" t="n">
        <v>0</v>
      </c>
      <c r="BP142" s="25" t="n">
        <v>0</v>
      </c>
      <c r="BQ142" s="26" t="n">
        <v>0</v>
      </c>
      <c r="BR142" s="25" t="n">
        <v>21</v>
      </c>
      <c r="BS142" s="26" t="n">
        <v>100</v>
      </c>
      <c r="BT142" s="25" t="n">
        <v>21</v>
      </c>
      <c r="BU142" s="3"/>
      <c r="BV142" s="2"/>
      <c r="BW142" s="2"/>
      <c r="BX142" s="2"/>
      <c r="BY142" s="2"/>
    </row>
    <row r="143" customFormat="false" ht="41.45" hidden="false" customHeight="true" outlineLevel="0" collapsed="false">
      <c r="A143" s="15" t="s">
        <v>731</v>
      </c>
      <c r="C143" s="16"/>
      <c r="D143" s="16" t="s">
        <v>5324</v>
      </c>
      <c r="E143" s="17" t="n">
        <v>162.61080624185</v>
      </c>
      <c r="F143" s="18" t="n">
        <v>99.9994058219271</v>
      </c>
      <c r="G143" s="50" t="s">
        <v>6597</v>
      </c>
      <c r="H143" s="16"/>
      <c r="I143" s="6" t="s">
        <v>731</v>
      </c>
      <c r="J143" s="7"/>
      <c r="K143" s="7"/>
      <c r="L143" s="51" t="s">
        <v>6598</v>
      </c>
      <c r="M143" s="52" t="n">
        <v>1.19801974577755</v>
      </c>
      <c r="N143" s="53" t="n">
        <v>3302.63842773437</v>
      </c>
      <c r="O143" s="53" t="n">
        <v>9646.09375</v>
      </c>
      <c r="P143" s="54"/>
      <c r="Q143" s="55"/>
      <c r="R143" s="55"/>
      <c r="S143" s="56"/>
      <c r="T143" s="25" t="n">
        <v>0</v>
      </c>
      <c r="U143" s="25" t="n">
        <v>1</v>
      </c>
      <c r="V143" s="26" t="n">
        <v>0</v>
      </c>
      <c r="W143" s="26" t="n">
        <v>0.006711</v>
      </c>
      <c r="X143" s="26" t="n">
        <v>0</v>
      </c>
      <c r="Y143" s="26" t="n">
        <v>0.52371</v>
      </c>
      <c r="Z143" s="26" t="n">
        <v>0</v>
      </c>
      <c r="AA143" s="26" t="n">
        <v>0</v>
      </c>
      <c r="AB143" s="20" t="n">
        <v>143</v>
      </c>
      <c r="AC143" s="20"/>
      <c r="AD143" s="10"/>
      <c r="AE143" s="24" t="s">
        <v>6599</v>
      </c>
      <c r="AF143" s="24" t="n">
        <v>771</v>
      </c>
      <c r="AG143" s="24" t="n">
        <v>1284</v>
      </c>
      <c r="AH143" s="24" t="n">
        <v>67372</v>
      </c>
      <c r="AI143" s="24" t="n">
        <v>13</v>
      </c>
      <c r="AJ143" s="24"/>
      <c r="AK143" s="24" t="s">
        <v>6600</v>
      </c>
      <c r="AL143" s="24" t="s">
        <v>6594</v>
      </c>
      <c r="AM143" s="23" t="s">
        <v>6601</v>
      </c>
      <c r="AN143" s="24"/>
      <c r="AO143" s="22" t="n">
        <v>40980.6562152778</v>
      </c>
      <c r="AP143" s="24"/>
      <c r="AQ143" s="24" t="inlineStr">
        <f aca="false">TRUE()</f>
        <is>
          <t/>
        </is>
      </c>
      <c r="AR143" s="24" t="inlineStr">
        <f aca="false">FALSE()</f>
        <is>
          <t/>
        </is>
      </c>
      <c r="AS143" s="24" t="inlineStr">
        <f aca="false">FALSE()</f>
        <is>
          <t/>
        </is>
      </c>
      <c r="AT143" s="24" t="s">
        <v>75</v>
      </c>
      <c r="AU143" s="24" t="n">
        <v>191</v>
      </c>
      <c r="AV143" s="23" t="s">
        <v>5390</v>
      </c>
      <c r="AW143" s="24" t="inlineStr">
        <f aca="false">FALSE()</f>
        <is>
          <t/>
        </is>
      </c>
      <c r="AX143" s="24" t="s">
        <v>5329</v>
      </c>
      <c r="AY143" s="23" t="s">
        <v>6602</v>
      </c>
      <c r="AZ143" s="24" t="s">
        <v>174</v>
      </c>
      <c r="BA143" s="24" t="e">
        <f aca="false">REPLACE(INDEX(GroupVertices[group], MATCH(Vertices[[#this row],[vertex]],GroupVertices[vertex],0)),1,1,"")</f>
        <v>#VALUE!</v>
      </c>
      <c r="BB143" s="25"/>
      <c r="BC143" s="25"/>
      <c r="BD143" s="25"/>
      <c r="BE143" s="25"/>
      <c r="BF143" s="25"/>
      <c r="BG143" s="25"/>
      <c r="BH143" s="25" t="s">
        <v>6575</v>
      </c>
      <c r="BI143" s="25" t="s">
        <v>6575</v>
      </c>
      <c r="BJ143" s="25" t="s">
        <v>6576</v>
      </c>
      <c r="BK143" s="25" t="s">
        <v>6576</v>
      </c>
      <c r="BL143" s="25" t="n">
        <v>0</v>
      </c>
      <c r="BM143" s="26" t="n">
        <v>0</v>
      </c>
      <c r="BN143" s="25" t="n">
        <v>0</v>
      </c>
      <c r="BO143" s="26" t="n">
        <v>0</v>
      </c>
      <c r="BP143" s="25" t="n">
        <v>0</v>
      </c>
      <c r="BQ143" s="26" t="n">
        <v>0</v>
      </c>
      <c r="BR143" s="25" t="n">
        <v>21</v>
      </c>
      <c r="BS143" s="26" t="n">
        <v>100</v>
      </c>
      <c r="BT143" s="25" t="n">
        <v>21</v>
      </c>
      <c r="BU143" s="3"/>
      <c r="BV143" s="2"/>
      <c r="BW143" s="2"/>
      <c r="BX143" s="2"/>
      <c r="BY143" s="2"/>
    </row>
    <row r="144" customFormat="false" ht="41.45" hidden="false" customHeight="true" outlineLevel="0" collapsed="false">
      <c r="A144" s="15" t="s">
        <v>734</v>
      </c>
      <c r="C144" s="16"/>
      <c r="D144" s="16" t="s">
        <v>5324</v>
      </c>
      <c r="E144" s="17" t="n">
        <v>164.934629054498</v>
      </c>
      <c r="F144" s="18" t="n">
        <v>99.9971452612679</v>
      </c>
      <c r="G144" s="50" t="s">
        <v>6603</v>
      </c>
      <c r="H144" s="16"/>
      <c r="I144" s="6" t="s">
        <v>734</v>
      </c>
      <c r="J144" s="7"/>
      <c r="K144" s="7"/>
      <c r="L144" s="51" t="s">
        <v>6604</v>
      </c>
      <c r="M144" s="52" t="n">
        <v>1.95138926144992</v>
      </c>
      <c r="N144" s="53" t="n">
        <v>2134.01879882813</v>
      </c>
      <c r="O144" s="53" t="n">
        <v>1363.03503417969</v>
      </c>
      <c r="P144" s="54"/>
      <c r="Q144" s="55"/>
      <c r="R144" s="55"/>
      <c r="S144" s="56"/>
      <c r="T144" s="25" t="n">
        <v>1</v>
      </c>
      <c r="U144" s="25" t="n">
        <v>1</v>
      </c>
      <c r="V144" s="26" t="n">
        <v>0</v>
      </c>
      <c r="W144" s="26" t="n">
        <v>0</v>
      </c>
      <c r="X144" s="26" t="n">
        <v>0</v>
      </c>
      <c r="Y144" s="26" t="n">
        <v>0.999999</v>
      </c>
      <c r="Z144" s="26" t="n">
        <v>0</v>
      </c>
      <c r="AA144" s="26" t="s">
        <v>5365</v>
      </c>
      <c r="AB144" s="20" t="n">
        <v>144</v>
      </c>
      <c r="AC144" s="20"/>
      <c r="AD144" s="10"/>
      <c r="AE144" s="24" t="s">
        <v>6605</v>
      </c>
      <c r="AF144" s="24" t="n">
        <v>227</v>
      </c>
      <c r="AG144" s="24" t="n">
        <v>6169</v>
      </c>
      <c r="AH144" s="24" t="n">
        <v>438326</v>
      </c>
      <c r="AI144" s="24" t="n">
        <v>2867</v>
      </c>
      <c r="AJ144" s="24" t="n">
        <v>-28800</v>
      </c>
      <c r="AK144" s="24" t="s">
        <v>6606</v>
      </c>
      <c r="AL144" s="24" t="s">
        <v>6607</v>
      </c>
      <c r="AM144" s="23" t="s">
        <v>6608</v>
      </c>
      <c r="AN144" s="24" t="s">
        <v>5339</v>
      </c>
      <c r="AO144" s="22" t="n">
        <v>42151.0670833333</v>
      </c>
      <c r="AP144" s="24"/>
      <c r="AQ144" s="24" t="n">
        <f aca="false">FALSE()</f>
        <v>0</v>
      </c>
      <c r="AR144" s="24" t="inlineStr">
        <f aca="false">FALSE()</f>
        <is>
          <t/>
        </is>
      </c>
      <c r="AS144" s="24" t="inlineStr">
        <f aca="false">FALSE()</f>
        <is>
          <t/>
        </is>
      </c>
      <c r="AT144" s="24" t="s">
        <v>75</v>
      </c>
      <c r="AU144" s="24" t="n">
        <v>1274</v>
      </c>
      <c r="AV144" s="23" t="s">
        <v>5390</v>
      </c>
      <c r="AW144" s="24" t="inlineStr">
        <f aca="false">FALSE()</f>
        <is>
          <t/>
        </is>
      </c>
      <c r="AX144" s="24" t="s">
        <v>5329</v>
      </c>
      <c r="AY144" s="23" t="s">
        <v>6609</v>
      </c>
      <c r="AZ144" s="24" t="s">
        <v>174</v>
      </c>
      <c r="BA144" s="24" t="e">
        <f aca="false">REPLACE(INDEX(GroupVertices[group], MATCH(Vertices[[#this row],[vertex]],GroupVertices[vertex],0)),1,1,"")</f>
        <v>#VALUE!</v>
      </c>
      <c r="BB144" s="25" t="s">
        <v>736</v>
      </c>
      <c r="BC144" s="25" t="s">
        <v>736</v>
      </c>
      <c r="BD144" s="25" t="s">
        <v>737</v>
      </c>
      <c r="BE144" s="25" t="s">
        <v>737</v>
      </c>
      <c r="BF144" s="25"/>
      <c r="BG144" s="25"/>
      <c r="BH144" s="25" t="s">
        <v>6610</v>
      </c>
      <c r="BI144" s="25" t="s">
        <v>6610</v>
      </c>
      <c r="BJ144" s="25" t="s">
        <v>6611</v>
      </c>
      <c r="BK144" s="25" t="s">
        <v>6611</v>
      </c>
      <c r="BL144" s="25" t="n">
        <v>1</v>
      </c>
      <c r="BM144" s="26" t="n">
        <v>9.09090909090909</v>
      </c>
      <c r="BN144" s="25" t="n">
        <v>0</v>
      </c>
      <c r="BO144" s="26" t="n">
        <v>0</v>
      </c>
      <c r="BP144" s="25" t="n">
        <v>0</v>
      </c>
      <c r="BQ144" s="26" t="n">
        <v>0</v>
      </c>
      <c r="BR144" s="25" t="n">
        <v>10</v>
      </c>
      <c r="BS144" s="26" t="n">
        <v>90.9090909090909</v>
      </c>
      <c r="BT144" s="25" t="n">
        <v>11</v>
      </c>
      <c r="BU144" s="3"/>
      <c r="BV144" s="2"/>
      <c r="BW144" s="2"/>
      <c r="BX144" s="2"/>
      <c r="BY144" s="2"/>
    </row>
    <row r="145" customFormat="false" ht="41.45" hidden="false" customHeight="true" outlineLevel="0" collapsed="false">
      <c r="A145" s="15" t="s">
        <v>741</v>
      </c>
      <c r="C145" s="16"/>
      <c r="D145" s="16" t="s">
        <v>5324</v>
      </c>
      <c r="E145" s="17" t="n">
        <v>162.099422511329</v>
      </c>
      <c r="F145" s="18" t="n">
        <v>99.9999032840987</v>
      </c>
      <c r="G145" s="50" t="s">
        <v>5890</v>
      </c>
      <c r="H145" s="16"/>
      <c r="I145" s="6" t="s">
        <v>741</v>
      </c>
      <c r="J145" s="7"/>
      <c r="K145" s="7"/>
      <c r="L145" s="51" t="s">
        <v>6612</v>
      </c>
      <c r="M145" s="52" t="n">
        <v>1.03223218603388</v>
      </c>
      <c r="N145" s="53" t="n">
        <v>5243.14013671875</v>
      </c>
      <c r="O145" s="53" t="n">
        <v>3103.54052734375</v>
      </c>
      <c r="P145" s="54"/>
      <c r="Q145" s="55"/>
      <c r="R145" s="55"/>
      <c r="S145" s="56"/>
      <c r="T145" s="25" t="n">
        <v>0</v>
      </c>
      <c r="U145" s="25" t="n">
        <v>1</v>
      </c>
      <c r="V145" s="26" t="n">
        <v>0</v>
      </c>
      <c r="W145" s="26" t="n">
        <v>0.090909</v>
      </c>
      <c r="X145" s="26" t="n">
        <v>0</v>
      </c>
      <c r="Y145" s="26" t="n">
        <v>0.578512</v>
      </c>
      <c r="Z145" s="26" t="n">
        <v>0</v>
      </c>
      <c r="AA145" s="26" t="n">
        <v>0</v>
      </c>
      <c r="AB145" s="20" t="n">
        <v>145</v>
      </c>
      <c r="AC145" s="20"/>
      <c r="AD145" s="10"/>
      <c r="AE145" s="24" t="s">
        <v>6613</v>
      </c>
      <c r="AF145" s="24" t="n">
        <v>308</v>
      </c>
      <c r="AG145" s="24" t="n">
        <v>209</v>
      </c>
      <c r="AH145" s="24" t="n">
        <v>4250</v>
      </c>
      <c r="AI145" s="24" t="n">
        <v>1</v>
      </c>
      <c r="AJ145" s="24" t="n">
        <v>-28800</v>
      </c>
      <c r="AK145" s="24" t="s">
        <v>6614</v>
      </c>
      <c r="AL145" s="24"/>
      <c r="AM145" s="24"/>
      <c r="AN145" s="24" t="s">
        <v>5339</v>
      </c>
      <c r="AO145" s="22" t="n">
        <v>41774.5452083333</v>
      </c>
      <c r="AP145" s="23" t="s">
        <v>6615</v>
      </c>
      <c r="AQ145" s="24" t="inlineStr">
        <f aca="false">FALSE()</f>
        <is>
          <t/>
        </is>
      </c>
      <c r="AR145" s="24" t="n">
        <f aca="false">TRUE()</f>
        <v>1</v>
      </c>
      <c r="AS145" s="24" t="inlineStr">
        <f aca="false">FALSE()</f>
        <is>
          <t/>
        </is>
      </c>
      <c r="AT145" s="24" t="s">
        <v>75</v>
      </c>
      <c r="AU145" s="24" t="n">
        <v>93</v>
      </c>
      <c r="AV145" s="23" t="s">
        <v>5390</v>
      </c>
      <c r="AW145" s="24" t="inlineStr">
        <f aca="false">FALSE()</f>
        <is>
          <t/>
        </is>
      </c>
      <c r="AX145" s="24" t="s">
        <v>5329</v>
      </c>
      <c r="AY145" s="23" t="s">
        <v>6616</v>
      </c>
      <c r="AZ145" s="24" t="s">
        <v>174</v>
      </c>
      <c r="BA145" s="24" t="e">
        <f aca="false">REPLACE(INDEX(GroupVertices[group], MATCH(Vertices[[#this row],[vertex]],GroupVertices[vertex],0)),1,1,"")</f>
        <v>#VALUE!</v>
      </c>
      <c r="BB145" s="25" t="s">
        <v>736</v>
      </c>
      <c r="BC145" s="25" t="s">
        <v>736</v>
      </c>
      <c r="BD145" s="25" t="s">
        <v>737</v>
      </c>
      <c r="BE145" s="25" t="s">
        <v>737</v>
      </c>
      <c r="BF145" s="25"/>
      <c r="BG145" s="25"/>
      <c r="BH145" s="25" t="s">
        <v>6610</v>
      </c>
      <c r="BI145" s="25" t="s">
        <v>6610</v>
      </c>
      <c r="BJ145" s="25" t="s">
        <v>6611</v>
      </c>
      <c r="BK145" s="25" t="s">
        <v>6611</v>
      </c>
      <c r="BL145" s="25" t="n">
        <v>1</v>
      </c>
      <c r="BM145" s="26" t="n">
        <v>8.33333333333333</v>
      </c>
      <c r="BN145" s="25" t="n">
        <v>0</v>
      </c>
      <c r="BO145" s="26" t="n">
        <v>0</v>
      </c>
      <c r="BP145" s="25" t="n">
        <v>0</v>
      </c>
      <c r="BQ145" s="26" t="n">
        <v>0</v>
      </c>
      <c r="BR145" s="25" t="n">
        <v>11</v>
      </c>
      <c r="BS145" s="26" t="n">
        <v>91.6666666666667</v>
      </c>
      <c r="BT145" s="25" t="n">
        <v>12</v>
      </c>
      <c r="BU145" s="3"/>
      <c r="BV145" s="2"/>
      <c r="BW145" s="2"/>
      <c r="BX145" s="2"/>
      <c r="BY145" s="2"/>
    </row>
    <row r="146" customFormat="false" ht="41.45" hidden="false" customHeight="true" outlineLevel="0" collapsed="false">
      <c r="A146" s="15" t="s">
        <v>742</v>
      </c>
      <c r="C146" s="16"/>
      <c r="D146" s="16" t="s">
        <v>5324</v>
      </c>
      <c r="E146" s="17" t="n">
        <v>233.276426507144</v>
      </c>
      <c r="F146" s="18" t="n">
        <v>99.930663953891</v>
      </c>
      <c r="G146" s="50" t="s">
        <v>6617</v>
      </c>
      <c r="H146" s="16"/>
      <c r="I146" s="6" t="s">
        <v>742</v>
      </c>
      <c r="J146" s="7"/>
      <c r="K146" s="7"/>
      <c r="L146" s="51" t="s">
        <v>6618</v>
      </c>
      <c r="M146" s="52" t="n">
        <v>24.107392966579</v>
      </c>
      <c r="N146" s="53" t="n">
        <v>5057.9736328125</v>
      </c>
      <c r="O146" s="53" t="n">
        <v>3076.16284179687</v>
      </c>
      <c r="P146" s="54"/>
      <c r="Q146" s="55"/>
      <c r="R146" s="55"/>
      <c r="S146" s="56"/>
      <c r="T146" s="25" t="n">
        <v>7</v>
      </c>
      <c r="U146" s="25" t="n">
        <v>1</v>
      </c>
      <c r="V146" s="26" t="n">
        <v>30</v>
      </c>
      <c r="W146" s="26" t="n">
        <v>0.166667</v>
      </c>
      <c r="X146" s="26" t="n">
        <v>0</v>
      </c>
      <c r="Y146" s="26" t="n">
        <v>3.528924</v>
      </c>
      <c r="Z146" s="26" t="n">
        <v>0</v>
      </c>
      <c r="AA146" s="26" t="n">
        <v>0</v>
      </c>
      <c r="AB146" s="20" t="n">
        <v>146</v>
      </c>
      <c r="AC146" s="20"/>
      <c r="AD146" s="10"/>
      <c r="AE146" s="24" t="s">
        <v>6619</v>
      </c>
      <c r="AF146" s="24" t="n">
        <v>83</v>
      </c>
      <c r="AG146" s="24" t="n">
        <v>149833</v>
      </c>
      <c r="AH146" s="24" t="n">
        <v>50688</v>
      </c>
      <c r="AI146" s="24" t="n">
        <v>1148</v>
      </c>
      <c r="AJ146" s="24" t="n">
        <v>-18000</v>
      </c>
      <c r="AK146" s="24" t="s">
        <v>6620</v>
      </c>
      <c r="AL146" s="24" t="s">
        <v>6621</v>
      </c>
      <c r="AM146" s="23" t="s">
        <v>6622</v>
      </c>
      <c r="AN146" s="24" t="s">
        <v>5388</v>
      </c>
      <c r="AO146" s="22" t="n">
        <v>40007.9249189815</v>
      </c>
      <c r="AP146" s="23" t="s">
        <v>6623</v>
      </c>
      <c r="AQ146" s="24" t="inlineStr">
        <f aca="false">FALSE()</f>
        <is>
          <t/>
        </is>
      </c>
      <c r="AR146" s="24" t="n">
        <f aca="false">FALSE()</f>
        <v>0</v>
      </c>
      <c r="AS146" s="24" t="n">
        <f aca="false">TRUE()</f>
        <v>1</v>
      </c>
      <c r="AT146" s="24" t="s">
        <v>75</v>
      </c>
      <c r="AU146" s="24" t="n">
        <v>4395</v>
      </c>
      <c r="AV146" s="23" t="s">
        <v>6624</v>
      </c>
      <c r="AW146" s="24" t="n">
        <f aca="false">TRUE()</f>
        <v>1</v>
      </c>
      <c r="AX146" s="24" t="s">
        <v>5329</v>
      </c>
      <c r="AY146" s="23" t="s">
        <v>6625</v>
      </c>
      <c r="AZ146" s="24" t="s">
        <v>174</v>
      </c>
      <c r="BA146" s="24" t="e">
        <f aca="false">REPLACE(INDEX(GroupVertices[group], MATCH(Vertices[[#this row],[vertex]],GroupVertices[vertex],0)),1,1,"")</f>
        <v>#VALUE!</v>
      </c>
      <c r="BB146" s="25" t="s">
        <v>736</v>
      </c>
      <c r="BC146" s="25" t="s">
        <v>736</v>
      </c>
      <c r="BD146" s="25" t="s">
        <v>737</v>
      </c>
      <c r="BE146" s="25" t="s">
        <v>737</v>
      </c>
      <c r="BF146" s="25"/>
      <c r="BG146" s="25"/>
      <c r="BH146" s="25" t="s">
        <v>6626</v>
      </c>
      <c r="BI146" s="25" t="s">
        <v>6626</v>
      </c>
      <c r="BJ146" s="25" t="s">
        <v>6627</v>
      </c>
      <c r="BK146" s="25" t="s">
        <v>6627</v>
      </c>
      <c r="BL146" s="25" t="n">
        <v>1</v>
      </c>
      <c r="BM146" s="26" t="n">
        <v>10</v>
      </c>
      <c r="BN146" s="25" t="n">
        <v>0</v>
      </c>
      <c r="BO146" s="26" t="n">
        <v>0</v>
      </c>
      <c r="BP146" s="25" t="n">
        <v>0</v>
      </c>
      <c r="BQ146" s="26" t="n">
        <v>0</v>
      </c>
      <c r="BR146" s="25" t="n">
        <v>9</v>
      </c>
      <c r="BS146" s="26" t="n">
        <v>90</v>
      </c>
      <c r="BT146" s="25" t="n">
        <v>10</v>
      </c>
      <c r="BU146" s="3"/>
      <c r="BV146" s="2"/>
      <c r="BW146" s="2"/>
      <c r="BX146" s="2"/>
      <c r="BY146" s="2"/>
    </row>
    <row r="147" customFormat="false" ht="41.45" hidden="false" customHeight="true" outlineLevel="0" collapsed="false">
      <c r="A147" s="15" t="s">
        <v>747</v>
      </c>
      <c r="C147" s="16"/>
      <c r="D147" s="16" t="s">
        <v>5324</v>
      </c>
      <c r="E147" s="17" t="n">
        <v>162.712131576363</v>
      </c>
      <c r="F147" s="18" t="n">
        <v>99.9993072550037</v>
      </c>
      <c r="G147" s="50" t="s">
        <v>6628</v>
      </c>
      <c r="H147" s="16"/>
      <c r="I147" s="6" t="s">
        <v>747</v>
      </c>
      <c r="J147" s="7"/>
      <c r="K147" s="7"/>
      <c r="L147" s="51" t="s">
        <v>6629</v>
      </c>
      <c r="M147" s="52" t="n">
        <v>1.23086881575467</v>
      </c>
      <c r="N147" s="53" t="n">
        <v>5160.2529296875</v>
      </c>
      <c r="O147" s="53" t="n">
        <v>2697.69873046875</v>
      </c>
      <c r="P147" s="54"/>
      <c r="Q147" s="55"/>
      <c r="R147" s="55"/>
      <c r="S147" s="56"/>
      <c r="T147" s="25" t="n">
        <v>0</v>
      </c>
      <c r="U147" s="25" t="n">
        <v>1</v>
      </c>
      <c r="V147" s="26" t="n">
        <v>0</v>
      </c>
      <c r="W147" s="26" t="n">
        <v>0.090909</v>
      </c>
      <c r="X147" s="26" t="n">
        <v>0</v>
      </c>
      <c r="Y147" s="26" t="n">
        <v>0.578512</v>
      </c>
      <c r="Z147" s="26" t="n">
        <v>0</v>
      </c>
      <c r="AA147" s="26" t="n">
        <v>0</v>
      </c>
      <c r="AB147" s="20" t="n">
        <v>147</v>
      </c>
      <c r="AC147" s="20"/>
      <c r="AD147" s="10"/>
      <c r="AE147" s="24" t="s">
        <v>6630</v>
      </c>
      <c r="AF147" s="24" t="n">
        <v>780</v>
      </c>
      <c r="AG147" s="24" t="n">
        <v>1497</v>
      </c>
      <c r="AH147" s="24" t="n">
        <v>21740</v>
      </c>
      <c r="AI147" s="24" t="n">
        <v>16575</v>
      </c>
      <c r="AJ147" s="24" t="n">
        <v>-28800</v>
      </c>
      <c r="AK147" s="24" t="s">
        <v>6631</v>
      </c>
      <c r="AL147" s="24" t="s">
        <v>6632</v>
      </c>
      <c r="AM147" s="23" t="s">
        <v>6633</v>
      </c>
      <c r="AN147" s="24" t="s">
        <v>5339</v>
      </c>
      <c r="AO147" s="22" t="n">
        <v>39902.8526967593</v>
      </c>
      <c r="AP147" s="23" t="s">
        <v>6634</v>
      </c>
      <c r="AQ147" s="24" t="inlineStr">
        <f aca="false">FALSE()</f>
        <is>
          <t/>
        </is>
      </c>
      <c r="AR147" s="24" t="inlineStr">
        <f aca="false">FALSE()</f>
        <is>
          <t/>
        </is>
      </c>
      <c r="AS147" s="24" t="n">
        <f aca="false">FALSE()</f>
        <v>0</v>
      </c>
      <c r="AT147" s="24" t="s">
        <v>75</v>
      </c>
      <c r="AU147" s="24" t="n">
        <v>552</v>
      </c>
      <c r="AV147" s="23" t="s">
        <v>6635</v>
      </c>
      <c r="AW147" s="24" t="n">
        <f aca="false">FALSE()</f>
        <v>0</v>
      </c>
      <c r="AX147" s="24" t="s">
        <v>5329</v>
      </c>
      <c r="AY147" s="23" t="s">
        <v>6636</v>
      </c>
      <c r="AZ147" s="24" t="s">
        <v>174</v>
      </c>
      <c r="BA147" s="24" t="e">
        <f aca="false">REPLACE(INDEX(GroupVertices[group], MATCH(Vertices[[#this row],[vertex]],GroupVertices[vertex],0)),1,1,"")</f>
        <v>#VALUE!</v>
      </c>
      <c r="BB147" s="25" t="s">
        <v>736</v>
      </c>
      <c r="BC147" s="25" t="s">
        <v>736</v>
      </c>
      <c r="BD147" s="25" t="s">
        <v>737</v>
      </c>
      <c r="BE147" s="25" t="s">
        <v>737</v>
      </c>
      <c r="BF147" s="25"/>
      <c r="BG147" s="25"/>
      <c r="BH147" s="25" t="s">
        <v>6610</v>
      </c>
      <c r="BI147" s="25" t="s">
        <v>6610</v>
      </c>
      <c r="BJ147" s="25" t="s">
        <v>6611</v>
      </c>
      <c r="BK147" s="25" t="s">
        <v>6611</v>
      </c>
      <c r="BL147" s="25" t="n">
        <v>1</v>
      </c>
      <c r="BM147" s="26" t="n">
        <v>8.33333333333333</v>
      </c>
      <c r="BN147" s="25" t="n">
        <v>0</v>
      </c>
      <c r="BO147" s="26" t="n">
        <v>0</v>
      </c>
      <c r="BP147" s="25" t="n">
        <v>0</v>
      </c>
      <c r="BQ147" s="26" t="n">
        <v>0</v>
      </c>
      <c r="BR147" s="25" t="n">
        <v>11</v>
      </c>
      <c r="BS147" s="26" t="n">
        <v>91.6666666666667</v>
      </c>
      <c r="BT147" s="25" t="n">
        <v>12</v>
      </c>
      <c r="BU147" s="3"/>
      <c r="BV147" s="2"/>
      <c r="BW147" s="2"/>
      <c r="BX147" s="2"/>
      <c r="BY147" s="2"/>
    </row>
    <row r="148" customFormat="false" ht="41.45" hidden="false" customHeight="true" outlineLevel="0" collapsed="false">
      <c r="A148" s="15" t="s">
        <v>750</v>
      </c>
      <c r="C148" s="16"/>
      <c r="D148" s="16" t="s">
        <v>5324</v>
      </c>
      <c r="E148" s="17" t="n">
        <v>164.056000449593</v>
      </c>
      <c r="F148" s="18" t="n">
        <v>99.9979999706921</v>
      </c>
      <c r="G148" s="50" t="s">
        <v>6637</v>
      </c>
      <c r="H148" s="16"/>
      <c r="I148" s="6" t="s">
        <v>750</v>
      </c>
      <c r="J148" s="7"/>
      <c r="K148" s="7"/>
      <c r="L148" s="51" t="s">
        <v>6638</v>
      </c>
      <c r="M148" s="52" t="n">
        <v>1.66654310066243</v>
      </c>
      <c r="N148" s="53" t="n">
        <v>4955.6953125</v>
      </c>
      <c r="O148" s="53" t="n">
        <v>3454.626953125</v>
      </c>
      <c r="P148" s="54"/>
      <c r="Q148" s="55"/>
      <c r="R148" s="55"/>
      <c r="S148" s="56"/>
      <c r="T148" s="25" t="n">
        <v>0</v>
      </c>
      <c r="U148" s="25" t="n">
        <v>1</v>
      </c>
      <c r="V148" s="26" t="n">
        <v>0</v>
      </c>
      <c r="W148" s="26" t="n">
        <v>0.090909</v>
      </c>
      <c r="X148" s="26" t="n">
        <v>0</v>
      </c>
      <c r="Y148" s="26" t="n">
        <v>0.578512</v>
      </c>
      <c r="Z148" s="26" t="n">
        <v>0</v>
      </c>
      <c r="AA148" s="26" t="n">
        <v>0</v>
      </c>
      <c r="AB148" s="20" t="n">
        <v>148</v>
      </c>
      <c r="AC148" s="20"/>
      <c r="AD148" s="10"/>
      <c r="AE148" s="24" t="s">
        <v>6639</v>
      </c>
      <c r="AF148" s="24" t="n">
        <v>5001</v>
      </c>
      <c r="AG148" s="24" t="n">
        <v>4322</v>
      </c>
      <c r="AH148" s="24" t="n">
        <v>184310</v>
      </c>
      <c r="AI148" s="24" t="n">
        <v>66535</v>
      </c>
      <c r="AJ148" s="24"/>
      <c r="AK148" s="24" t="s">
        <v>6640</v>
      </c>
      <c r="AL148" s="24" t="s">
        <v>6641</v>
      </c>
      <c r="AM148" s="24"/>
      <c r="AN148" s="24"/>
      <c r="AO148" s="22" t="n">
        <v>41086.9605671296</v>
      </c>
      <c r="AP148" s="23" t="s">
        <v>6642</v>
      </c>
      <c r="AQ148" s="24" t="n">
        <f aca="false">TRUE()</f>
        <v>1</v>
      </c>
      <c r="AR148" s="24" t="inlineStr">
        <f aca="false">FALSE()</f>
        <is>
          <t/>
        </is>
      </c>
      <c r="AS148" s="24" t="n">
        <f aca="false">TRUE()</f>
        <v>1</v>
      </c>
      <c r="AT148" s="24" t="s">
        <v>75</v>
      </c>
      <c r="AU148" s="24" t="n">
        <v>578</v>
      </c>
      <c r="AV148" s="23" t="s">
        <v>5390</v>
      </c>
      <c r="AW148" s="24" t="inlineStr">
        <f aca="false">FALSE()</f>
        <is>
          <t/>
        </is>
      </c>
      <c r="AX148" s="24" t="s">
        <v>5329</v>
      </c>
      <c r="AY148" s="23" t="s">
        <v>6643</v>
      </c>
      <c r="AZ148" s="24" t="s">
        <v>174</v>
      </c>
      <c r="BA148" s="24" t="e">
        <f aca="false">REPLACE(INDEX(GroupVertices[group], MATCH(Vertices[[#this row],[vertex]],GroupVertices[vertex],0)),1,1,"")</f>
        <v>#VALUE!</v>
      </c>
      <c r="BB148" s="25" t="s">
        <v>736</v>
      </c>
      <c r="BC148" s="25" t="s">
        <v>736</v>
      </c>
      <c r="BD148" s="25" t="s">
        <v>737</v>
      </c>
      <c r="BE148" s="25" t="s">
        <v>737</v>
      </c>
      <c r="BF148" s="25"/>
      <c r="BG148" s="25"/>
      <c r="BH148" s="25" t="s">
        <v>6610</v>
      </c>
      <c r="BI148" s="25" t="s">
        <v>6610</v>
      </c>
      <c r="BJ148" s="25" t="s">
        <v>6611</v>
      </c>
      <c r="BK148" s="25" t="s">
        <v>6611</v>
      </c>
      <c r="BL148" s="25" t="n">
        <v>1</v>
      </c>
      <c r="BM148" s="26" t="n">
        <v>8.33333333333333</v>
      </c>
      <c r="BN148" s="25" t="n">
        <v>0</v>
      </c>
      <c r="BO148" s="26" t="n">
        <v>0</v>
      </c>
      <c r="BP148" s="25" t="n">
        <v>0</v>
      </c>
      <c r="BQ148" s="26" t="n">
        <v>0</v>
      </c>
      <c r="BR148" s="25" t="n">
        <v>11</v>
      </c>
      <c r="BS148" s="26" t="n">
        <v>91.6666666666667</v>
      </c>
      <c r="BT148" s="25" t="n">
        <v>12</v>
      </c>
      <c r="BU148" s="3"/>
      <c r="BV148" s="2"/>
      <c r="BW148" s="2"/>
      <c r="BX148" s="2"/>
      <c r="BY148" s="2"/>
    </row>
    <row r="149" customFormat="false" ht="41.45" hidden="false" customHeight="true" outlineLevel="0" collapsed="false">
      <c r="A149" s="15" t="s">
        <v>753</v>
      </c>
      <c r="C149" s="16"/>
      <c r="D149" s="16" t="s">
        <v>5324</v>
      </c>
      <c r="E149" s="17" t="n">
        <v>162.099422511329</v>
      </c>
      <c r="F149" s="18" t="n">
        <v>99.9999032840987</v>
      </c>
      <c r="G149" s="50" t="s">
        <v>6644</v>
      </c>
      <c r="H149" s="16"/>
      <c r="I149" s="6" t="s">
        <v>753</v>
      </c>
      <c r="J149" s="7"/>
      <c r="K149" s="7"/>
      <c r="L149" s="51" t="s">
        <v>6645</v>
      </c>
      <c r="M149" s="52" t="n">
        <v>1.03223218603388</v>
      </c>
      <c r="N149" s="53" t="n">
        <v>4872.80712890625</v>
      </c>
      <c r="O149" s="53" t="n">
        <v>3048.78540039063</v>
      </c>
      <c r="P149" s="54"/>
      <c r="Q149" s="55"/>
      <c r="R149" s="55"/>
      <c r="S149" s="56"/>
      <c r="T149" s="25" t="n">
        <v>0</v>
      </c>
      <c r="U149" s="25" t="n">
        <v>1</v>
      </c>
      <c r="V149" s="26" t="n">
        <v>0</v>
      </c>
      <c r="W149" s="26" t="n">
        <v>0.090909</v>
      </c>
      <c r="X149" s="26" t="n">
        <v>0</v>
      </c>
      <c r="Y149" s="26" t="n">
        <v>0.578512</v>
      </c>
      <c r="Z149" s="26" t="n">
        <v>0</v>
      </c>
      <c r="AA149" s="26" t="n">
        <v>0</v>
      </c>
      <c r="AB149" s="20" t="n">
        <v>149</v>
      </c>
      <c r="AC149" s="20"/>
      <c r="AD149" s="10"/>
      <c r="AE149" s="24" t="s">
        <v>6646</v>
      </c>
      <c r="AF149" s="24" t="n">
        <v>208</v>
      </c>
      <c r="AG149" s="24" t="n">
        <v>209</v>
      </c>
      <c r="AH149" s="24" t="n">
        <v>2765</v>
      </c>
      <c r="AI149" s="24" t="n">
        <v>635</v>
      </c>
      <c r="AJ149" s="24"/>
      <c r="AK149" s="24"/>
      <c r="AL149" s="24"/>
      <c r="AM149" s="24"/>
      <c r="AN149" s="24"/>
      <c r="AO149" s="22" t="n">
        <v>39906.8899884259</v>
      </c>
      <c r="AP149" s="24"/>
      <c r="AQ149" s="24" t="n">
        <f aca="false">FALSE()</f>
        <v>0</v>
      </c>
      <c r="AR149" s="24" t="inlineStr">
        <f aca="false">FALSE()</f>
        <is>
          <t/>
        </is>
      </c>
      <c r="AS149" s="24" t="n">
        <f aca="false">FALSE()</f>
        <v>0</v>
      </c>
      <c r="AT149" s="24" t="s">
        <v>75</v>
      </c>
      <c r="AU149" s="24" t="n">
        <v>10</v>
      </c>
      <c r="AV149" s="23" t="s">
        <v>6082</v>
      </c>
      <c r="AW149" s="24" t="inlineStr">
        <f aca="false">FALSE()</f>
        <is>
          <t/>
        </is>
      </c>
      <c r="AX149" s="24" t="s">
        <v>5329</v>
      </c>
      <c r="AY149" s="23" t="s">
        <v>6647</v>
      </c>
      <c r="AZ149" s="24" t="s">
        <v>174</v>
      </c>
      <c r="BA149" s="24" t="e">
        <f aca="false">REPLACE(INDEX(GroupVertices[group], MATCH(Vertices[[#this row],[vertex]],GroupVertices[vertex],0)),1,1,"")</f>
        <v>#VALUE!</v>
      </c>
      <c r="BB149" s="25" t="s">
        <v>736</v>
      </c>
      <c r="BC149" s="25" t="s">
        <v>736</v>
      </c>
      <c r="BD149" s="25" t="s">
        <v>737</v>
      </c>
      <c r="BE149" s="25" t="s">
        <v>737</v>
      </c>
      <c r="BF149" s="25"/>
      <c r="BG149" s="25"/>
      <c r="BH149" s="25" t="s">
        <v>6610</v>
      </c>
      <c r="BI149" s="25" t="s">
        <v>6610</v>
      </c>
      <c r="BJ149" s="25" t="s">
        <v>6611</v>
      </c>
      <c r="BK149" s="25" t="s">
        <v>6611</v>
      </c>
      <c r="BL149" s="25" t="n">
        <v>1</v>
      </c>
      <c r="BM149" s="26" t="n">
        <v>8.33333333333333</v>
      </c>
      <c r="BN149" s="25" t="n">
        <v>0</v>
      </c>
      <c r="BO149" s="26" t="n">
        <v>0</v>
      </c>
      <c r="BP149" s="25" t="n">
        <v>0</v>
      </c>
      <c r="BQ149" s="26" t="n">
        <v>0</v>
      </c>
      <c r="BR149" s="25" t="n">
        <v>11</v>
      </c>
      <c r="BS149" s="26" t="n">
        <v>91.6666666666667</v>
      </c>
      <c r="BT149" s="25" t="n">
        <v>12</v>
      </c>
      <c r="BU149" s="3"/>
      <c r="BV149" s="2"/>
      <c r="BW149" s="2"/>
      <c r="BX149" s="2"/>
      <c r="BY149" s="2"/>
    </row>
    <row r="150" customFormat="false" ht="41.45" hidden="false" customHeight="true" outlineLevel="0" collapsed="false">
      <c r="A150" s="15" t="s">
        <v>756</v>
      </c>
      <c r="C150" s="16"/>
      <c r="D150" s="16" t="s">
        <v>5324</v>
      </c>
      <c r="E150" s="17" t="n">
        <v>162.018076820242</v>
      </c>
      <c r="F150" s="18" t="n">
        <v>99.9999824152907</v>
      </c>
      <c r="G150" s="50" t="s">
        <v>5836</v>
      </c>
      <c r="H150" s="16"/>
      <c r="I150" s="6" t="s">
        <v>756</v>
      </c>
      <c r="J150" s="7"/>
      <c r="K150" s="7"/>
      <c r="L150" s="51" t="s">
        <v>6648</v>
      </c>
      <c r="M150" s="52" t="n">
        <v>1.00586039746071</v>
      </c>
      <c r="N150" s="53" t="n">
        <v>5140.86181640625</v>
      </c>
      <c r="O150" s="53" t="n">
        <v>3482.00463867187</v>
      </c>
      <c r="P150" s="54"/>
      <c r="Q150" s="55"/>
      <c r="R150" s="55"/>
      <c r="S150" s="56"/>
      <c r="T150" s="25" t="n">
        <v>0</v>
      </c>
      <c r="U150" s="25" t="n">
        <v>1</v>
      </c>
      <c r="V150" s="26" t="n">
        <v>0</v>
      </c>
      <c r="W150" s="26" t="n">
        <v>0.090909</v>
      </c>
      <c r="X150" s="26" t="n">
        <v>0</v>
      </c>
      <c r="Y150" s="26" t="n">
        <v>0.578512</v>
      </c>
      <c r="Z150" s="26" t="n">
        <v>0</v>
      </c>
      <c r="AA150" s="26" t="n">
        <v>0</v>
      </c>
      <c r="AB150" s="20" t="n">
        <v>150</v>
      </c>
      <c r="AC150" s="20"/>
      <c r="AD150" s="10"/>
      <c r="AE150" s="24" t="s">
        <v>6649</v>
      </c>
      <c r="AF150" s="24" t="n">
        <v>362</v>
      </c>
      <c r="AG150" s="24" t="n">
        <v>38</v>
      </c>
      <c r="AH150" s="24" t="n">
        <v>370</v>
      </c>
      <c r="AI150" s="24" t="n">
        <v>4753</v>
      </c>
      <c r="AJ150" s="24"/>
      <c r="AK150" s="24"/>
      <c r="AL150" s="24"/>
      <c r="AM150" s="24"/>
      <c r="AN150" s="24"/>
      <c r="AO150" s="22" t="n">
        <v>41987.8116666667</v>
      </c>
      <c r="AP150" s="24"/>
      <c r="AQ150" s="24" t="n">
        <f aca="false">TRUE()</f>
        <v>1</v>
      </c>
      <c r="AR150" s="24" t="n">
        <f aca="false">TRUE()</f>
        <v>1</v>
      </c>
      <c r="AS150" s="24" t="inlineStr">
        <f aca="false">FALSE()</f>
        <is>
          <t/>
        </is>
      </c>
      <c r="AT150" s="24" t="s">
        <v>75</v>
      </c>
      <c r="AU150" s="24" t="n">
        <v>0</v>
      </c>
      <c r="AV150" s="23" t="s">
        <v>5390</v>
      </c>
      <c r="AW150" s="24" t="inlineStr">
        <f aca="false">FALSE()</f>
        <is>
          <t/>
        </is>
      </c>
      <c r="AX150" s="24" t="s">
        <v>5329</v>
      </c>
      <c r="AY150" s="23" t="s">
        <v>6650</v>
      </c>
      <c r="AZ150" s="24" t="s">
        <v>174</v>
      </c>
      <c r="BA150" s="24" t="e">
        <f aca="false">REPLACE(INDEX(GroupVertices[group], MATCH(Vertices[[#this row],[vertex]],GroupVertices[vertex],0)),1,1,"")</f>
        <v>#VALUE!</v>
      </c>
      <c r="BB150" s="25" t="s">
        <v>736</v>
      </c>
      <c r="BC150" s="25" t="s">
        <v>736</v>
      </c>
      <c r="BD150" s="25" t="s">
        <v>737</v>
      </c>
      <c r="BE150" s="25" t="s">
        <v>737</v>
      </c>
      <c r="BF150" s="25"/>
      <c r="BG150" s="25"/>
      <c r="BH150" s="25" t="s">
        <v>6610</v>
      </c>
      <c r="BI150" s="25" t="s">
        <v>6610</v>
      </c>
      <c r="BJ150" s="25" t="s">
        <v>6611</v>
      </c>
      <c r="BK150" s="25" t="s">
        <v>6611</v>
      </c>
      <c r="BL150" s="25" t="n">
        <v>1</v>
      </c>
      <c r="BM150" s="26" t="n">
        <v>8.33333333333333</v>
      </c>
      <c r="BN150" s="25" t="n">
        <v>0</v>
      </c>
      <c r="BO150" s="26" t="n">
        <v>0</v>
      </c>
      <c r="BP150" s="25" t="n">
        <v>0</v>
      </c>
      <c r="BQ150" s="26" t="n">
        <v>0</v>
      </c>
      <c r="BR150" s="25" t="n">
        <v>11</v>
      </c>
      <c r="BS150" s="26" t="n">
        <v>91.6666666666667</v>
      </c>
      <c r="BT150" s="25" t="n">
        <v>12</v>
      </c>
      <c r="BU150" s="3"/>
      <c r="BV150" s="2"/>
      <c r="BW150" s="2"/>
      <c r="BX150" s="2"/>
      <c r="BY150" s="2"/>
    </row>
    <row r="151" customFormat="false" ht="41.45" hidden="false" customHeight="true" outlineLevel="0" collapsed="false">
      <c r="A151" s="15" t="s">
        <v>759</v>
      </c>
      <c r="C151" s="16"/>
      <c r="D151" s="16" t="s">
        <v>5324</v>
      </c>
      <c r="E151" s="17" t="n">
        <v>162.226435958817</v>
      </c>
      <c r="F151" s="18" t="n">
        <v>99.9997797283779</v>
      </c>
      <c r="G151" s="50" t="s">
        <v>6651</v>
      </c>
      <c r="H151" s="16"/>
      <c r="I151" s="6" t="s">
        <v>759</v>
      </c>
      <c r="J151" s="7"/>
      <c r="K151" s="7"/>
      <c r="L151" s="51" t="s">
        <v>6652</v>
      </c>
      <c r="M151" s="52" t="n">
        <v>1.07340918924464</v>
      </c>
      <c r="N151" s="53" t="n">
        <v>1725.78588867188</v>
      </c>
      <c r="O151" s="53" t="n">
        <v>4999.5</v>
      </c>
      <c r="P151" s="54"/>
      <c r="Q151" s="55"/>
      <c r="R151" s="55"/>
      <c r="S151" s="56"/>
      <c r="T151" s="25" t="n">
        <v>1</v>
      </c>
      <c r="U151" s="25" t="n">
        <v>1</v>
      </c>
      <c r="V151" s="26" t="n">
        <v>0</v>
      </c>
      <c r="W151" s="26" t="n">
        <v>0</v>
      </c>
      <c r="X151" s="26" t="n">
        <v>0</v>
      </c>
      <c r="Y151" s="26" t="n">
        <v>0.999999</v>
      </c>
      <c r="Z151" s="26" t="n">
        <v>0</v>
      </c>
      <c r="AA151" s="26" t="s">
        <v>5365</v>
      </c>
      <c r="AB151" s="20" t="n">
        <v>151</v>
      </c>
      <c r="AC151" s="20"/>
      <c r="AD151" s="10"/>
      <c r="AE151" s="24" t="s">
        <v>6653</v>
      </c>
      <c r="AF151" s="24" t="n">
        <v>32</v>
      </c>
      <c r="AG151" s="24" t="n">
        <v>476</v>
      </c>
      <c r="AH151" s="24" t="n">
        <v>368750</v>
      </c>
      <c r="AI151" s="24" t="n">
        <v>0</v>
      </c>
      <c r="AJ151" s="24"/>
      <c r="AK151" s="24" t="s">
        <v>6654</v>
      </c>
      <c r="AL151" s="24" t="s">
        <v>6655</v>
      </c>
      <c r="AM151" s="23" t="s">
        <v>6656</v>
      </c>
      <c r="AN151" s="24"/>
      <c r="AO151" s="22" t="n">
        <v>41600.4223726852</v>
      </c>
      <c r="AP151" s="23" t="s">
        <v>6657</v>
      </c>
      <c r="AQ151" s="24" t="inlineStr">
        <f aca="false">TRUE()</f>
        <is>
          <t/>
        </is>
      </c>
      <c r="AR151" s="24" t="n">
        <f aca="false">FALSE()</f>
        <v>0</v>
      </c>
      <c r="AS151" s="24" t="inlineStr">
        <f aca="false">FALSE()</f>
        <is>
          <t/>
        </is>
      </c>
      <c r="AT151" s="24" t="s">
        <v>5067</v>
      </c>
      <c r="AU151" s="24" t="n">
        <v>108</v>
      </c>
      <c r="AV151" s="23" t="s">
        <v>5390</v>
      </c>
      <c r="AW151" s="24" t="inlineStr">
        <f aca="false">FALSE()</f>
        <is>
          <t/>
        </is>
      </c>
      <c r="AX151" s="24" t="s">
        <v>5329</v>
      </c>
      <c r="AY151" s="23" t="s">
        <v>6658</v>
      </c>
      <c r="AZ151" s="24" t="s">
        <v>174</v>
      </c>
      <c r="BA151" s="24" t="e">
        <f aca="false">REPLACE(INDEX(GroupVertices[group], MATCH(Vertices[[#this row],[vertex]],GroupVertices[vertex],0)),1,1,"")</f>
        <v>#VALUE!</v>
      </c>
      <c r="BB151" s="25" t="s">
        <v>761</v>
      </c>
      <c r="BC151" s="25" t="s">
        <v>761</v>
      </c>
      <c r="BD151" s="25" t="s">
        <v>762</v>
      </c>
      <c r="BE151" s="25" t="s">
        <v>762</v>
      </c>
      <c r="BF151" s="25" t="s">
        <v>763</v>
      </c>
      <c r="BG151" s="25" t="s">
        <v>763</v>
      </c>
      <c r="BH151" s="25" t="s">
        <v>6659</v>
      </c>
      <c r="BI151" s="25" t="s">
        <v>6659</v>
      </c>
      <c r="BJ151" s="25" t="s">
        <v>6660</v>
      </c>
      <c r="BK151" s="25" t="s">
        <v>6660</v>
      </c>
      <c r="BL151" s="25" t="n">
        <v>0</v>
      </c>
      <c r="BM151" s="26" t="n">
        <v>0</v>
      </c>
      <c r="BN151" s="25" t="n">
        <v>0</v>
      </c>
      <c r="BO151" s="26" t="n">
        <v>0</v>
      </c>
      <c r="BP151" s="25" t="n">
        <v>0</v>
      </c>
      <c r="BQ151" s="26" t="n">
        <v>0</v>
      </c>
      <c r="BR151" s="25" t="n">
        <v>16</v>
      </c>
      <c r="BS151" s="26" t="n">
        <v>100</v>
      </c>
      <c r="BT151" s="25" t="n">
        <v>16</v>
      </c>
      <c r="BU151" s="3"/>
      <c r="BV151" s="2"/>
      <c r="BW151" s="2"/>
      <c r="BX151" s="2"/>
      <c r="BY151" s="2"/>
    </row>
    <row r="152" customFormat="false" ht="41.45" hidden="false" customHeight="true" outlineLevel="0" collapsed="false">
      <c r="A152" s="15" t="s">
        <v>767</v>
      </c>
      <c r="C152" s="16"/>
      <c r="D152" s="16" t="s">
        <v>5324</v>
      </c>
      <c r="E152" s="17" t="n">
        <v>162.112266567817</v>
      </c>
      <c r="F152" s="18" t="n">
        <v>99.9998907897</v>
      </c>
      <c r="G152" s="50" t="s">
        <v>6661</v>
      </c>
      <c r="H152" s="16"/>
      <c r="I152" s="6" t="s">
        <v>767</v>
      </c>
      <c r="J152" s="7"/>
      <c r="K152" s="7"/>
      <c r="L152" s="51" t="s">
        <v>6662</v>
      </c>
      <c r="M152" s="52" t="n">
        <v>1.0363961526507</v>
      </c>
      <c r="N152" s="53" t="n">
        <v>5107.27099609375</v>
      </c>
      <c r="O152" s="53" t="n">
        <v>8799.1201171875</v>
      </c>
      <c r="P152" s="54"/>
      <c r="Q152" s="55"/>
      <c r="R152" s="55"/>
      <c r="S152" s="56"/>
      <c r="T152" s="25" t="n">
        <v>0</v>
      </c>
      <c r="U152" s="25" t="n">
        <v>2</v>
      </c>
      <c r="V152" s="26" t="n">
        <v>0</v>
      </c>
      <c r="W152" s="26" t="n">
        <v>0.055556</v>
      </c>
      <c r="X152" s="26" t="n">
        <v>0</v>
      </c>
      <c r="Y152" s="26" t="n">
        <v>0.616075</v>
      </c>
      <c r="Z152" s="26" t="n">
        <v>0.5</v>
      </c>
      <c r="AA152" s="26" t="n">
        <v>0</v>
      </c>
      <c r="AB152" s="20" t="n">
        <v>152</v>
      </c>
      <c r="AC152" s="20"/>
      <c r="AD152" s="10"/>
      <c r="AE152" s="24" t="s">
        <v>6663</v>
      </c>
      <c r="AF152" s="24" t="n">
        <v>262</v>
      </c>
      <c r="AG152" s="24" t="n">
        <v>236</v>
      </c>
      <c r="AH152" s="24" t="n">
        <v>1006</v>
      </c>
      <c r="AI152" s="24" t="n">
        <v>930</v>
      </c>
      <c r="AJ152" s="24" t="n">
        <v>-21600</v>
      </c>
      <c r="AK152" s="24" t="s">
        <v>6664</v>
      </c>
      <c r="AL152" s="24"/>
      <c r="AM152" s="24"/>
      <c r="AN152" s="24" t="s">
        <v>5776</v>
      </c>
      <c r="AO152" s="22" t="n">
        <v>39933.8703587963</v>
      </c>
      <c r="AP152" s="23" t="s">
        <v>6665</v>
      </c>
      <c r="AQ152" s="24" t="n">
        <f aca="false">FALSE()</f>
        <v>0</v>
      </c>
      <c r="AR152" s="24" t="inlineStr">
        <f aca="false">FALSE()</f>
        <is>
          <t/>
        </is>
      </c>
      <c r="AS152" s="24" t="inlineStr">
        <f aca="false">FALSE()</f>
        <is>
          <t/>
        </is>
      </c>
      <c r="AT152" s="24" t="s">
        <v>75</v>
      </c>
      <c r="AU152" s="24" t="n">
        <v>12</v>
      </c>
      <c r="AV152" s="23" t="s">
        <v>5390</v>
      </c>
      <c r="AW152" s="24" t="inlineStr">
        <f aca="false">FALSE()</f>
        <is>
          <t/>
        </is>
      </c>
      <c r="AX152" s="24" t="s">
        <v>5329</v>
      </c>
      <c r="AY152" s="23" t="s">
        <v>6666</v>
      </c>
      <c r="AZ152" s="24" t="s">
        <v>174</v>
      </c>
      <c r="BA152" s="24" t="e">
        <f aca="false">REPLACE(INDEX(GroupVertices[group], MATCH(Vertices[[#this row],[vertex]],GroupVertices[vertex],0)),1,1,"")</f>
        <v>#VALUE!</v>
      </c>
      <c r="BB152" s="25"/>
      <c r="BC152" s="25"/>
      <c r="BD152" s="25"/>
      <c r="BE152" s="25"/>
      <c r="BF152" s="25" t="s">
        <v>338</v>
      </c>
      <c r="BG152" s="25" t="s">
        <v>338</v>
      </c>
      <c r="BH152" s="25" t="s">
        <v>6667</v>
      </c>
      <c r="BI152" s="25" t="s">
        <v>6667</v>
      </c>
      <c r="BJ152" s="25" t="s">
        <v>6668</v>
      </c>
      <c r="BK152" s="25" t="s">
        <v>6668</v>
      </c>
      <c r="BL152" s="25" t="n">
        <v>1</v>
      </c>
      <c r="BM152" s="26" t="n">
        <v>6.25</v>
      </c>
      <c r="BN152" s="25" t="n">
        <v>0</v>
      </c>
      <c r="BO152" s="26" t="n">
        <v>0</v>
      </c>
      <c r="BP152" s="25" t="n">
        <v>0</v>
      </c>
      <c r="BQ152" s="26" t="n">
        <v>0</v>
      </c>
      <c r="BR152" s="25" t="n">
        <v>15</v>
      </c>
      <c r="BS152" s="26" t="n">
        <v>93.75</v>
      </c>
      <c r="BT152" s="25" t="n">
        <v>16</v>
      </c>
      <c r="BU152" s="3"/>
      <c r="BV152" s="2"/>
      <c r="BW152" s="2"/>
      <c r="BX152" s="2"/>
      <c r="BY152" s="2"/>
    </row>
    <row r="153" customFormat="false" ht="41.45" hidden="false" customHeight="true" outlineLevel="0" collapsed="false">
      <c r="A153" s="15" t="s">
        <v>768</v>
      </c>
      <c r="C153" s="16"/>
      <c r="D153" s="16" t="s">
        <v>5324</v>
      </c>
      <c r="E153" s="17" t="n">
        <v>170.587441026389</v>
      </c>
      <c r="F153" s="18" t="n">
        <v>99.9916463375601</v>
      </c>
      <c r="G153" s="50" t="s">
        <v>6669</v>
      </c>
      <c r="H153" s="16"/>
      <c r="I153" s="6" t="s">
        <v>768</v>
      </c>
      <c r="J153" s="7"/>
      <c r="K153" s="7"/>
      <c r="L153" s="51" t="s">
        <v>6670</v>
      </c>
      <c r="M153" s="52" t="n">
        <v>3.7839972358071</v>
      </c>
      <c r="N153" s="53" t="n">
        <v>4958.73291015625</v>
      </c>
      <c r="O153" s="53" t="n">
        <v>8976.2060546875</v>
      </c>
      <c r="P153" s="54"/>
      <c r="Q153" s="55"/>
      <c r="R153" s="55"/>
      <c r="S153" s="56"/>
      <c r="T153" s="25" t="n">
        <v>3</v>
      </c>
      <c r="U153" s="25" t="n">
        <v>0</v>
      </c>
      <c r="V153" s="26" t="n">
        <v>1</v>
      </c>
      <c r="W153" s="26" t="n">
        <v>0.058824</v>
      </c>
      <c r="X153" s="26" t="n">
        <v>0</v>
      </c>
      <c r="Y153" s="26" t="n">
        <v>0.888108</v>
      </c>
      <c r="Z153" s="26" t="n">
        <v>0.333333333333333</v>
      </c>
      <c r="AA153" s="26" t="n">
        <v>0</v>
      </c>
      <c r="AB153" s="20" t="n">
        <v>153</v>
      </c>
      <c r="AC153" s="20"/>
      <c r="AD153" s="10"/>
      <c r="AE153" s="24" t="s">
        <v>6671</v>
      </c>
      <c r="AF153" s="24" t="n">
        <v>2374</v>
      </c>
      <c r="AG153" s="24" t="n">
        <v>18052</v>
      </c>
      <c r="AH153" s="24" t="n">
        <v>15024</v>
      </c>
      <c r="AI153" s="24" t="n">
        <v>13896</v>
      </c>
      <c r="AJ153" s="24" t="n">
        <v>-21600</v>
      </c>
      <c r="AK153" s="24" t="s">
        <v>6672</v>
      </c>
      <c r="AL153" s="24" t="s">
        <v>6491</v>
      </c>
      <c r="AM153" s="23" t="s">
        <v>6673</v>
      </c>
      <c r="AN153" s="24" t="s">
        <v>5776</v>
      </c>
      <c r="AO153" s="22" t="n">
        <v>39835.7868171296</v>
      </c>
      <c r="AP153" s="23" t="s">
        <v>6674</v>
      </c>
      <c r="AQ153" s="24" t="inlineStr">
        <f aca="false">FALSE()</f>
        <is>
          <t/>
        </is>
      </c>
      <c r="AR153" s="24" t="inlineStr">
        <f aca="false">FALSE()</f>
        <is>
          <t/>
        </is>
      </c>
      <c r="AS153" s="24" t="n">
        <f aca="false">TRUE()</f>
        <v>1</v>
      </c>
      <c r="AT153" s="24" t="s">
        <v>75</v>
      </c>
      <c r="AU153" s="24" t="n">
        <v>677</v>
      </c>
      <c r="AV153" s="23" t="s">
        <v>6675</v>
      </c>
      <c r="AW153" s="24" t="inlineStr">
        <f aca="false">FALSE()</f>
        <is>
          <t/>
        </is>
      </c>
      <c r="AX153" s="24" t="s">
        <v>5329</v>
      </c>
      <c r="AY153" s="23" t="s">
        <v>6676</v>
      </c>
      <c r="AZ153" s="24" t="s">
        <v>68</v>
      </c>
      <c r="BA153" s="24" t="e">
        <f aca="false">REPLACE(INDEX(GroupVertices[group], MATCH(Vertices[[#this row],[vertex]],GroupVertices[vertex],0)),1,1,"")</f>
        <v>#VALUE!</v>
      </c>
      <c r="BB153" s="25"/>
      <c r="BC153" s="25"/>
      <c r="BD153" s="25"/>
      <c r="BE153" s="25"/>
      <c r="BF153" s="25"/>
      <c r="BG153" s="25"/>
      <c r="BH153" s="25"/>
      <c r="BI153" s="25"/>
      <c r="BJ153" s="25"/>
      <c r="BK153" s="25"/>
      <c r="BL153" s="25"/>
      <c r="BM153" s="26"/>
      <c r="BN153" s="25"/>
      <c r="BO153" s="26"/>
      <c r="BP153" s="25"/>
      <c r="BQ153" s="26"/>
      <c r="BR153" s="25"/>
      <c r="BS153" s="26"/>
      <c r="BT153" s="25"/>
      <c r="BU153" s="3"/>
      <c r="BV153" s="2"/>
      <c r="BW153" s="2"/>
      <c r="BX153" s="2"/>
      <c r="BY153" s="2"/>
    </row>
    <row r="154" customFormat="false" ht="41.45" hidden="false" customHeight="true" outlineLevel="0" collapsed="false">
      <c r="A154" s="15" t="s">
        <v>773</v>
      </c>
      <c r="C154" s="16"/>
      <c r="D154" s="16" t="s">
        <v>5324</v>
      </c>
      <c r="E154" s="17" t="n">
        <v>163.40666203828</v>
      </c>
      <c r="F154" s="18" t="n">
        <v>99.9986316319613</v>
      </c>
      <c r="G154" s="50" t="s">
        <v>6677</v>
      </c>
      <c r="H154" s="16"/>
      <c r="I154" s="6" t="s">
        <v>773</v>
      </c>
      <c r="J154" s="7"/>
      <c r="K154" s="7"/>
      <c r="L154" s="51" t="s">
        <v>6678</v>
      </c>
      <c r="M154" s="52" t="n">
        <v>1.45603145503443</v>
      </c>
      <c r="N154" s="53" t="n">
        <v>5179.5966796875</v>
      </c>
      <c r="O154" s="53" t="n">
        <v>9252.8583984375</v>
      </c>
      <c r="P154" s="54"/>
      <c r="Q154" s="55"/>
      <c r="R154" s="55"/>
      <c r="S154" s="56"/>
      <c r="T154" s="25" t="n">
        <v>7</v>
      </c>
      <c r="U154" s="25" t="n">
        <v>5</v>
      </c>
      <c r="V154" s="26" t="n">
        <v>59</v>
      </c>
      <c r="W154" s="26" t="n">
        <v>0.1</v>
      </c>
      <c r="X154" s="26" t="n">
        <v>0</v>
      </c>
      <c r="Y154" s="26" t="n">
        <v>2.522876</v>
      </c>
      <c r="Z154" s="26" t="n">
        <v>0.122222222222222</v>
      </c>
      <c r="AA154" s="26" t="n">
        <v>0.2</v>
      </c>
      <c r="AB154" s="20" t="n">
        <v>154</v>
      </c>
      <c r="AC154" s="20"/>
      <c r="AD154" s="10"/>
      <c r="AE154" s="24" t="s">
        <v>6679</v>
      </c>
      <c r="AF154" s="24" t="n">
        <v>2458</v>
      </c>
      <c r="AG154" s="24" t="n">
        <v>2957</v>
      </c>
      <c r="AH154" s="24" t="n">
        <v>4049</v>
      </c>
      <c r="AI154" s="24" t="n">
        <v>2980</v>
      </c>
      <c r="AJ154" s="24" t="n">
        <v>-18000</v>
      </c>
      <c r="AK154" s="24" t="s">
        <v>6680</v>
      </c>
      <c r="AL154" s="24" t="s">
        <v>6681</v>
      </c>
      <c r="AM154" s="23" t="s">
        <v>6682</v>
      </c>
      <c r="AN154" s="24" t="s">
        <v>5388</v>
      </c>
      <c r="AO154" s="22" t="n">
        <v>40788.6258796296</v>
      </c>
      <c r="AP154" s="23" t="s">
        <v>6683</v>
      </c>
      <c r="AQ154" s="24" t="inlineStr">
        <f aca="false">FALSE()</f>
        <is>
          <t/>
        </is>
      </c>
      <c r="AR154" s="24" t="inlineStr">
        <f aca="false">FALSE()</f>
        <is>
          <t/>
        </is>
      </c>
      <c r="AS154" s="24" t="inlineStr">
        <f aca="false">TRUE()</f>
        <is>
          <t/>
        </is>
      </c>
      <c r="AT154" s="24" t="s">
        <v>75</v>
      </c>
      <c r="AU154" s="24" t="n">
        <v>105</v>
      </c>
      <c r="AV154" s="23" t="s">
        <v>6684</v>
      </c>
      <c r="AW154" s="24" t="inlineStr">
        <f aca="false">FALSE()</f>
        <is>
          <t/>
        </is>
      </c>
      <c r="AX154" s="24" t="s">
        <v>5329</v>
      </c>
      <c r="AY154" s="23" t="s">
        <v>6685</v>
      </c>
      <c r="AZ154" s="24" t="s">
        <v>174</v>
      </c>
      <c r="BA154" s="24" t="e">
        <f aca="false">REPLACE(INDEX(GroupVertices[group], MATCH(Vertices[[#this row],[vertex]],GroupVertices[vertex],0)),1,1,"")</f>
        <v>#VALUE!</v>
      </c>
      <c r="BB154" s="25" t="s">
        <v>6686</v>
      </c>
      <c r="BC154" s="25" t="s">
        <v>6686</v>
      </c>
      <c r="BD154" s="25" t="s">
        <v>6687</v>
      </c>
      <c r="BE154" s="25" t="s">
        <v>6687</v>
      </c>
      <c r="BF154" s="25" t="s">
        <v>338</v>
      </c>
      <c r="BG154" s="25" t="s">
        <v>338</v>
      </c>
      <c r="BH154" s="25" t="s">
        <v>6688</v>
      </c>
      <c r="BI154" s="25" t="s">
        <v>6688</v>
      </c>
      <c r="BJ154" s="25" t="s">
        <v>6689</v>
      </c>
      <c r="BK154" s="25" t="s">
        <v>6689</v>
      </c>
      <c r="BL154" s="25" t="n">
        <v>2</v>
      </c>
      <c r="BM154" s="26" t="n">
        <v>6.89655172413793</v>
      </c>
      <c r="BN154" s="25" t="n">
        <v>0</v>
      </c>
      <c r="BO154" s="26" t="n">
        <v>0</v>
      </c>
      <c r="BP154" s="25" t="n">
        <v>0</v>
      </c>
      <c r="BQ154" s="26" t="n">
        <v>0</v>
      </c>
      <c r="BR154" s="25" t="n">
        <v>27</v>
      </c>
      <c r="BS154" s="26" t="n">
        <v>93.1034482758621</v>
      </c>
      <c r="BT154" s="25" t="n">
        <v>29</v>
      </c>
      <c r="BU154" s="3"/>
      <c r="BV154" s="2"/>
      <c r="BW154" s="2"/>
      <c r="BX154" s="2"/>
      <c r="BY154" s="2"/>
    </row>
    <row r="155" customFormat="false" ht="41.45" hidden="false" customHeight="true" outlineLevel="0" collapsed="false">
      <c r="A155" s="15" t="s">
        <v>774</v>
      </c>
      <c r="C155" s="16"/>
      <c r="D155" s="16" t="s">
        <v>5324</v>
      </c>
      <c r="E155" s="17" t="n">
        <v>162.24546419065</v>
      </c>
      <c r="F155" s="18" t="n">
        <v>99.9997612181576</v>
      </c>
      <c r="G155" s="50" t="s">
        <v>6690</v>
      </c>
      <c r="H155" s="16"/>
      <c r="I155" s="6" t="s">
        <v>774</v>
      </c>
      <c r="J155" s="7"/>
      <c r="K155" s="7"/>
      <c r="L155" s="51" t="s">
        <v>6691</v>
      </c>
      <c r="M155" s="52" t="n">
        <v>1.07957802867696</v>
      </c>
      <c r="N155" s="53" t="n">
        <v>501.086975097656</v>
      </c>
      <c r="O155" s="53" t="n">
        <v>4595.4482421875</v>
      </c>
      <c r="P155" s="54"/>
      <c r="Q155" s="55"/>
      <c r="R155" s="55"/>
      <c r="S155" s="56"/>
      <c r="T155" s="25" t="n">
        <v>1</v>
      </c>
      <c r="U155" s="25" t="n">
        <v>1</v>
      </c>
      <c r="V155" s="26" t="n">
        <v>0</v>
      </c>
      <c r="W155" s="26" t="n">
        <v>0</v>
      </c>
      <c r="X155" s="26" t="n">
        <v>0</v>
      </c>
      <c r="Y155" s="26" t="n">
        <v>0.999999</v>
      </c>
      <c r="Z155" s="26" t="n">
        <v>0</v>
      </c>
      <c r="AA155" s="26" t="s">
        <v>5365</v>
      </c>
      <c r="AB155" s="20" t="n">
        <v>155</v>
      </c>
      <c r="AC155" s="20"/>
      <c r="AD155" s="10"/>
      <c r="AE155" s="24" t="s">
        <v>6692</v>
      </c>
      <c r="AF155" s="24" t="n">
        <v>290</v>
      </c>
      <c r="AG155" s="24" t="n">
        <v>516</v>
      </c>
      <c r="AH155" s="24" t="n">
        <v>18949</v>
      </c>
      <c r="AI155" s="24" t="n">
        <v>3359</v>
      </c>
      <c r="AJ155" s="24" t="n">
        <v>28800</v>
      </c>
      <c r="AK155" s="24" t="s">
        <v>6693</v>
      </c>
      <c r="AL155" s="24"/>
      <c r="AM155" s="24"/>
      <c r="AN155" s="24" t="s">
        <v>5369</v>
      </c>
      <c r="AO155" s="22" t="n">
        <v>40709.4009027778</v>
      </c>
      <c r="AP155" s="23" t="s">
        <v>6694</v>
      </c>
      <c r="AQ155" s="24" t="inlineStr">
        <f aca="false">FALSE()</f>
        <is>
          <t/>
        </is>
      </c>
      <c r="AR155" s="24" t="inlineStr">
        <f aca="false">FALSE()</f>
        <is>
          <t/>
        </is>
      </c>
      <c r="AS155" s="24" t="inlineStr">
        <f aca="false">TRUE()</f>
        <is>
          <t/>
        </is>
      </c>
      <c r="AT155" s="24" t="s">
        <v>75</v>
      </c>
      <c r="AU155" s="24" t="n">
        <v>3</v>
      </c>
      <c r="AV155" s="23" t="s">
        <v>6695</v>
      </c>
      <c r="AW155" s="24" t="inlineStr">
        <f aca="false">FALSE()</f>
        <is>
          <t/>
        </is>
      </c>
      <c r="AX155" s="24" t="s">
        <v>5329</v>
      </c>
      <c r="AY155" s="23" t="s">
        <v>6696</v>
      </c>
      <c r="AZ155" s="24" t="s">
        <v>174</v>
      </c>
      <c r="BA155" s="24" t="e">
        <f aca="false">REPLACE(INDEX(GroupVertices[group], MATCH(Vertices[[#this row],[vertex]],GroupVertices[vertex],0)),1,1,"")</f>
        <v>#VALUE!</v>
      </c>
      <c r="BB155" s="25" t="s">
        <v>6697</v>
      </c>
      <c r="BC155" s="25" t="s">
        <v>6697</v>
      </c>
      <c r="BD155" s="25" t="s">
        <v>88</v>
      </c>
      <c r="BE155" s="25" t="s">
        <v>88</v>
      </c>
      <c r="BF155" s="25"/>
      <c r="BG155" s="25"/>
      <c r="BH155" s="25" t="s">
        <v>5373</v>
      </c>
      <c r="BI155" s="25" t="s">
        <v>5373</v>
      </c>
      <c r="BJ155" s="25" t="s">
        <v>5374</v>
      </c>
      <c r="BK155" s="25" t="s">
        <v>5374</v>
      </c>
      <c r="BL155" s="25" t="n">
        <v>0</v>
      </c>
      <c r="BM155" s="26" t="n">
        <v>0</v>
      </c>
      <c r="BN155" s="25" t="n">
        <v>0</v>
      </c>
      <c r="BO155" s="26" t="n">
        <v>0</v>
      </c>
      <c r="BP155" s="25" t="n">
        <v>0</v>
      </c>
      <c r="BQ155" s="26" t="n">
        <v>0</v>
      </c>
      <c r="BR155" s="25" t="n">
        <v>26</v>
      </c>
      <c r="BS155" s="26" t="n">
        <v>100</v>
      </c>
      <c r="BT155" s="25" t="n">
        <v>26</v>
      </c>
      <c r="BU155" s="3"/>
      <c r="BV155" s="2"/>
      <c r="BW155" s="2"/>
      <c r="BX155" s="2"/>
      <c r="BY155" s="2"/>
    </row>
    <row r="156" customFormat="false" ht="41.45" hidden="false" customHeight="true" outlineLevel="0" collapsed="false">
      <c r="A156" s="15" t="s">
        <v>785</v>
      </c>
      <c r="C156" s="16"/>
      <c r="D156" s="16" t="s">
        <v>5324</v>
      </c>
      <c r="E156" s="17" t="n">
        <v>162.204077786413</v>
      </c>
      <c r="F156" s="18" t="n">
        <v>99.9998014778869</v>
      </c>
      <c r="G156" s="50" t="s">
        <v>6698</v>
      </c>
      <c r="H156" s="16"/>
      <c r="I156" s="6" t="s">
        <v>785</v>
      </c>
      <c r="J156" s="7"/>
      <c r="K156" s="7"/>
      <c r="L156" s="51" t="s">
        <v>6699</v>
      </c>
      <c r="M156" s="52" t="n">
        <v>1.06616080291166</v>
      </c>
      <c r="N156" s="53" t="n">
        <v>4975.08544921875</v>
      </c>
      <c r="O156" s="53" t="n">
        <v>2670.3212890625</v>
      </c>
      <c r="P156" s="54"/>
      <c r="Q156" s="55"/>
      <c r="R156" s="55"/>
      <c r="S156" s="56"/>
      <c r="T156" s="25" t="n">
        <v>0</v>
      </c>
      <c r="U156" s="25" t="n">
        <v>1</v>
      </c>
      <c r="V156" s="26" t="n">
        <v>0</v>
      </c>
      <c r="W156" s="26" t="n">
        <v>0.090909</v>
      </c>
      <c r="X156" s="26" t="n">
        <v>0</v>
      </c>
      <c r="Y156" s="26" t="n">
        <v>0.578512</v>
      </c>
      <c r="Z156" s="26" t="n">
        <v>0</v>
      </c>
      <c r="AA156" s="26" t="n">
        <v>0</v>
      </c>
      <c r="AB156" s="20" t="n">
        <v>156</v>
      </c>
      <c r="AC156" s="20"/>
      <c r="AD156" s="10"/>
      <c r="AE156" s="24" t="s">
        <v>785</v>
      </c>
      <c r="AF156" s="24" t="n">
        <v>1999</v>
      </c>
      <c r="AG156" s="24" t="n">
        <v>429</v>
      </c>
      <c r="AH156" s="24" t="n">
        <v>18228</v>
      </c>
      <c r="AI156" s="24" t="n">
        <v>1343</v>
      </c>
      <c r="AJ156" s="24" t="n">
        <v>3600</v>
      </c>
      <c r="AK156" s="24" t="s">
        <v>6700</v>
      </c>
      <c r="AL156" s="24" t="s">
        <v>6701</v>
      </c>
      <c r="AM156" s="23" t="s">
        <v>6702</v>
      </c>
      <c r="AN156" s="24" t="s">
        <v>6703</v>
      </c>
      <c r="AO156" s="22" t="n">
        <v>39910.8131712963</v>
      </c>
      <c r="AP156" s="23" t="s">
        <v>6704</v>
      </c>
      <c r="AQ156" s="24" t="inlineStr">
        <f aca="false">FALSE()</f>
        <is>
          <t/>
        </is>
      </c>
      <c r="AR156" s="24" t="inlineStr">
        <f aca="false">FALSE()</f>
        <is>
          <t/>
        </is>
      </c>
      <c r="AS156" s="24" t="inlineStr">
        <f aca="false">TRUE()</f>
        <is>
          <t/>
        </is>
      </c>
      <c r="AT156" s="24" t="s">
        <v>5934</v>
      </c>
      <c r="AU156" s="24" t="n">
        <v>45</v>
      </c>
      <c r="AV156" s="23" t="s">
        <v>6008</v>
      </c>
      <c r="AW156" s="24" t="inlineStr">
        <f aca="false">FALSE()</f>
        <is>
          <t/>
        </is>
      </c>
      <c r="AX156" s="24" t="s">
        <v>5329</v>
      </c>
      <c r="AY156" s="23" t="s">
        <v>6705</v>
      </c>
      <c r="AZ156" s="24" t="s">
        <v>174</v>
      </c>
      <c r="BA156" s="24" t="e">
        <f aca="false">REPLACE(INDEX(GroupVertices[group], MATCH(Vertices[[#this row],[vertex]],GroupVertices[vertex],0)),1,1,"")</f>
        <v>#VALUE!</v>
      </c>
      <c r="BB156" s="25" t="s">
        <v>736</v>
      </c>
      <c r="BC156" s="25" t="s">
        <v>736</v>
      </c>
      <c r="BD156" s="25" t="s">
        <v>737</v>
      </c>
      <c r="BE156" s="25" t="s">
        <v>737</v>
      </c>
      <c r="BF156" s="25"/>
      <c r="BG156" s="25"/>
      <c r="BH156" s="25" t="s">
        <v>6610</v>
      </c>
      <c r="BI156" s="25" t="s">
        <v>6610</v>
      </c>
      <c r="BJ156" s="25" t="s">
        <v>6611</v>
      </c>
      <c r="BK156" s="25" t="s">
        <v>6611</v>
      </c>
      <c r="BL156" s="25" t="n">
        <v>1</v>
      </c>
      <c r="BM156" s="26" t="n">
        <v>8.33333333333333</v>
      </c>
      <c r="BN156" s="25" t="n">
        <v>0</v>
      </c>
      <c r="BO156" s="26" t="n">
        <v>0</v>
      </c>
      <c r="BP156" s="25" t="n">
        <v>0</v>
      </c>
      <c r="BQ156" s="26" t="n">
        <v>0</v>
      </c>
      <c r="BR156" s="25" t="n">
        <v>11</v>
      </c>
      <c r="BS156" s="26" t="n">
        <v>91.6666666666667</v>
      </c>
      <c r="BT156" s="25" t="n">
        <v>12</v>
      </c>
      <c r="BU156" s="3"/>
      <c r="BV156" s="2"/>
      <c r="BW156" s="2"/>
      <c r="BX156" s="2"/>
      <c r="BY156" s="2"/>
    </row>
    <row r="157" customFormat="false" ht="41.45" hidden="false" customHeight="true" outlineLevel="0" collapsed="false">
      <c r="A157" s="15" t="s">
        <v>788</v>
      </c>
      <c r="C157" s="16"/>
      <c r="D157" s="16" t="s">
        <v>5324</v>
      </c>
      <c r="E157" s="17" t="n">
        <v>166.902623931862</v>
      </c>
      <c r="F157" s="18" t="n">
        <v>99.9952308417291</v>
      </c>
      <c r="G157" s="50" t="s">
        <v>6706</v>
      </c>
      <c r="H157" s="16"/>
      <c r="I157" s="6" t="s">
        <v>788</v>
      </c>
      <c r="J157" s="7"/>
      <c r="K157" s="7"/>
      <c r="L157" s="51" t="s">
        <v>6707</v>
      </c>
      <c r="M157" s="52" t="n">
        <v>2.58940147973786</v>
      </c>
      <c r="N157" s="53" t="n">
        <v>4646.7431640625</v>
      </c>
      <c r="O157" s="53" t="n">
        <v>1161.01306152344</v>
      </c>
      <c r="P157" s="54"/>
      <c r="Q157" s="55"/>
      <c r="R157" s="55"/>
      <c r="S157" s="56"/>
      <c r="T157" s="25" t="n">
        <v>0</v>
      </c>
      <c r="U157" s="25" t="n">
        <v>1</v>
      </c>
      <c r="V157" s="26" t="n">
        <v>0</v>
      </c>
      <c r="W157" s="26" t="n">
        <v>0.052632</v>
      </c>
      <c r="X157" s="26" t="n">
        <v>0</v>
      </c>
      <c r="Y157" s="26" t="n">
        <v>0.564102</v>
      </c>
      <c r="Z157" s="26" t="n">
        <v>0</v>
      </c>
      <c r="AA157" s="26" t="n">
        <v>0</v>
      </c>
      <c r="AB157" s="20" t="n">
        <v>157</v>
      </c>
      <c r="AC157" s="20"/>
      <c r="AD157" s="10"/>
      <c r="AE157" s="24" t="s">
        <v>6708</v>
      </c>
      <c r="AF157" s="24" t="n">
        <v>672</v>
      </c>
      <c r="AG157" s="24" t="n">
        <v>10306</v>
      </c>
      <c r="AH157" s="24" t="n">
        <v>2828</v>
      </c>
      <c r="AI157" s="24" t="n">
        <v>2780</v>
      </c>
      <c r="AJ157" s="24" t="n">
        <v>-18000</v>
      </c>
      <c r="AK157" s="24" t="s">
        <v>6709</v>
      </c>
      <c r="AL157" s="24" t="s">
        <v>6710</v>
      </c>
      <c r="AM157" s="23" t="s">
        <v>6711</v>
      </c>
      <c r="AN157" s="24" t="s">
        <v>5388</v>
      </c>
      <c r="AO157" s="22" t="n">
        <v>39759.540150463</v>
      </c>
      <c r="AP157" s="23" t="s">
        <v>6712</v>
      </c>
      <c r="AQ157" s="24" t="n">
        <f aca="false">TRUE()</f>
        <v>1</v>
      </c>
      <c r="AR157" s="24" t="inlineStr">
        <f aca="false">FALSE()</f>
        <is>
          <t/>
        </is>
      </c>
      <c r="AS157" s="24" t="inlineStr">
        <f aca="false">TRUE()</f>
        <is>
          <t/>
        </is>
      </c>
      <c r="AT157" s="24" t="s">
        <v>75</v>
      </c>
      <c r="AU157" s="24" t="n">
        <v>439</v>
      </c>
      <c r="AV157" s="23" t="s">
        <v>5390</v>
      </c>
      <c r="AW157" s="24" t="n">
        <f aca="false">TRUE()</f>
        <v>1</v>
      </c>
      <c r="AX157" s="24" t="s">
        <v>5329</v>
      </c>
      <c r="AY157" s="23" t="s">
        <v>6713</v>
      </c>
      <c r="AZ157" s="24" t="s">
        <v>174</v>
      </c>
      <c r="BA157" s="24" t="e">
        <f aca="false">REPLACE(INDEX(GroupVertices[group], MATCH(Vertices[[#this row],[vertex]],GroupVertices[vertex],0)),1,1,"")</f>
        <v>#VALUE!</v>
      </c>
      <c r="BB157" s="25" t="s">
        <v>699</v>
      </c>
      <c r="BC157" s="25" t="s">
        <v>699</v>
      </c>
      <c r="BD157" s="25" t="s">
        <v>700</v>
      </c>
      <c r="BE157" s="25" t="s">
        <v>700</v>
      </c>
      <c r="BF157" s="25"/>
      <c r="BG157" s="25"/>
      <c r="BH157" s="25" t="s">
        <v>6531</v>
      </c>
      <c r="BI157" s="25" t="s">
        <v>6531</v>
      </c>
      <c r="BJ157" s="25" t="s">
        <v>6532</v>
      </c>
      <c r="BK157" s="25" t="s">
        <v>6532</v>
      </c>
      <c r="BL157" s="25" t="n">
        <v>0</v>
      </c>
      <c r="BM157" s="26" t="n">
        <v>0</v>
      </c>
      <c r="BN157" s="25" t="n">
        <v>0</v>
      </c>
      <c r="BO157" s="26" t="n">
        <v>0</v>
      </c>
      <c r="BP157" s="25" t="n">
        <v>0</v>
      </c>
      <c r="BQ157" s="26" t="n">
        <v>0</v>
      </c>
      <c r="BR157" s="25" t="n">
        <v>7</v>
      </c>
      <c r="BS157" s="26" t="n">
        <v>100</v>
      </c>
      <c r="BT157" s="25" t="n">
        <v>7</v>
      </c>
      <c r="BU157" s="3"/>
      <c r="BV157" s="2"/>
      <c r="BW157" s="2"/>
      <c r="BX157" s="2"/>
      <c r="BY157" s="2"/>
    </row>
    <row r="158" customFormat="false" ht="41.45" hidden="false" customHeight="true" outlineLevel="0" collapsed="false">
      <c r="A158" s="15" t="s">
        <v>791</v>
      </c>
      <c r="C158" s="16"/>
      <c r="D158" s="16" t="s">
        <v>5324</v>
      </c>
      <c r="E158" s="17" t="n">
        <v>162.460958916163</v>
      </c>
      <c r="F158" s="18" t="n">
        <v>99.9995515899122</v>
      </c>
      <c r="G158" s="50" t="s">
        <v>6714</v>
      </c>
      <c r="H158" s="16"/>
      <c r="I158" s="6" t="s">
        <v>791</v>
      </c>
      <c r="J158" s="7"/>
      <c r="K158" s="7"/>
      <c r="L158" s="51" t="s">
        <v>6715</v>
      </c>
      <c r="M158" s="52" t="n">
        <v>1.14944013524801</v>
      </c>
      <c r="N158" s="53" t="n">
        <v>4677.89453125</v>
      </c>
      <c r="O158" s="53" t="n">
        <v>826.564575195313</v>
      </c>
      <c r="P158" s="54"/>
      <c r="Q158" s="55"/>
      <c r="R158" s="55"/>
      <c r="S158" s="56"/>
      <c r="T158" s="25" t="n">
        <v>0</v>
      </c>
      <c r="U158" s="25" t="n">
        <v>1</v>
      </c>
      <c r="V158" s="26" t="n">
        <v>0</v>
      </c>
      <c r="W158" s="26" t="n">
        <v>0.052632</v>
      </c>
      <c r="X158" s="26" t="n">
        <v>0</v>
      </c>
      <c r="Y158" s="26" t="n">
        <v>0.564102</v>
      </c>
      <c r="Z158" s="26" t="n">
        <v>0</v>
      </c>
      <c r="AA158" s="26" t="n">
        <v>0</v>
      </c>
      <c r="AB158" s="20" t="n">
        <v>158</v>
      </c>
      <c r="AC158" s="20"/>
      <c r="AD158" s="10"/>
      <c r="AE158" s="24" t="s">
        <v>6716</v>
      </c>
      <c r="AF158" s="24" t="n">
        <v>387</v>
      </c>
      <c r="AG158" s="24" t="n">
        <v>969</v>
      </c>
      <c r="AH158" s="24" t="n">
        <v>35709</v>
      </c>
      <c r="AI158" s="24" t="n">
        <v>3943</v>
      </c>
      <c r="AJ158" s="24" t="n">
        <v>-28800</v>
      </c>
      <c r="AK158" s="46" t="s">
        <v>6717</v>
      </c>
      <c r="AL158" s="24"/>
      <c r="AM158" s="24"/>
      <c r="AN158" s="24" t="s">
        <v>5339</v>
      </c>
      <c r="AO158" s="22" t="n">
        <v>40134.440625</v>
      </c>
      <c r="AP158" s="24"/>
      <c r="AQ158" s="24" t="inlineStr">
        <f aca="false">TRUE()</f>
        <is>
          <t/>
        </is>
      </c>
      <c r="AR158" s="24" t="inlineStr">
        <f aca="false">FALSE()</f>
        <is>
          <t/>
        </is>
      </c>
      <c r="AS158" s="24" t="inlineStr">
        <f aca="false">TRUE()</f>
        <is>
          <t/>
        </is>
      </c>
      <c r="AT158" s="24" t="s">
        <v>75</v>
      </c>
      <c r="AU158" s="24" t="n">
        <v>56</v>
      </c>
      <c r="AV158" s="23" t="s">
        <v>5390</v>
      </c>
      <c r="AW158" s="24" t="n">
        <f aca="false">FALSE()</f>
        <v>0</v>
      </c>
      <c r="AX158" s="24" t="s">
        <v>5329</v>
      </c>
      <c r="AY158" s="23" t="s">
        <v>6718</v>
      </c>
      <c r="AZ158" s="24" t="s">
        <v>174</v>
      </c>
      <c r="BA158" s="24" t="e">
        <f aca="false">REPLACE(INDEX(GroupVertices[group], MATCH(Vertices[[#this row],[vertex]],GroupVertices[vertex],0)),1,1,"")</f>
        <v>#VALUE!</v>
      </c>
      <c r="BB158" s="25" t="s">
        <v>699</v>
      </c>
      <c r="BC158" s="25" t="s">
        <v>699</v>
      </c>
      <c r="BD158" s="25" t="s">
        <v>700</v>
      </c>
      <c r="BE158" s="25" t="s">
        <v>700</v>
      </c>
      <c r="BF158" s="25"/>
      <c r="BG158" s="25"/>
      <c r="BH158" s="25" t="s">
        <v>6531</v>
      </c>
      <c r="BI158" s="25" t="s">
        <v>6531</v>
      </c>
      <c r="BJ158" s="25" t="s">
        <v>6532</v>
      </c>
      <c r="BK158" s="25" t="s">
        <v>6532</v>
      </c>
      <c r="BL158" s="25" t="n">
        <v>0</v>
      </c>
      <c r="BM158" s="26" t="n">
        <v>0</v>
      </c>
      <c r="BN158" s="25" t="n">
        <v>0</v>
      </c>
      <c r="BO158" s="26" t="n">
        <v>0</v>
      </c>
      <c r="BP158" s="25" t="n">
        <v>0</v>
      </c>
      <c r="BQ158" s="26" t="n">
        <v>0</v>
      </c>
      <c r="BR158" s="25" t="n">
        <v>7</v>
      </c>
      <c r="BS158" s="26" t="n">
        <v>100</v>
      </c>
      <c r="BT158" s="25" t="n">
        <v>7</v>
      </c>
      <c r="BU158" s="3"/>
      <c r="BV158" s="2"/>
      <c r="BW158" s="2"/>
      <c r="BX158" s="2"/>
      <c r="BY158" s="2"/>
    </row>
    <row r="159" customFormat="false" ht="41.45" hidden="false" customHeight="true" outlineLevel="0" collapsed="false">
      <c r="A159" s="15" t="s">
        <v>794</v>
      </c>
      <c r="C159" s="16"/>
      <c r="D159" s="16" t="s">
        <v>5324</v>
      </c>
      <c r="E159" s="17" t="n">
        <v>163.350528754372</v>
      </c>
      <c r="F159" s="18" t="n">
        <v>99.9986862371113</v>
      </c>
      <c r="G159" s="50" t="s">
        <v>6719</v>
      </c>
      <c r="H159" s="16"/>
      <c r="I159" s="6" t="s">
        <v>794</v>
      </c>
      <c r="J159" s="7"/>
      <c r="K159" s="7"/>
      <c r="L159" s="51" t="s">
        <v>6720</v>
      </c>
      <c r="M159" s="52" t="n">
        <v>1.43783337870908</v>
      </c>
      <c r="N159" s="53" t="n">
        <v>4465.2275390625</v>
      </c>
      <c r="O159" s="53" t="n">
        <v>352.905883789062</v>
      </c>
      <c r="P159" s="54"/>
      <c r="Q159" s="55"/>
      <c r="R159" s="55"/>
      <c r="S159" s="56"/>
      <c r="T159" s="25" t="n">
        <v>0</v>
      </c>
      <c r="U159" s="25" t="n">
        <v>1</v>
      </c>
      <c r="V159" s="26" t="n">
        <v>0</v>
      </c>
      <c r="W159" s="26" t="n">
        <v>0.052632</v>
      </c>
      <c r="X159" s="26" t="n">
        <v>0</v>
      </c>
      <c r="Y159" s="26" t="n">
        <v>0.564102</v>
      </c>
      <c r="Z159" s="26" t="n">
        <v>0</v>
      </c>
      <c r="AA159" s="26" t="n">
        <v>0</v>
      </c>
      <c r="AB159" s="20" t="n">
        <v>159</v>
      </c>
      <c r="AC159" s="20"/>
      <c r="AD159" s="10"/>
      <c r="AE159" s="24" t="s">
        <v>6721</v>
      </c>
      <c r="AF159" s="24" t="n">
        <v>1944</v>
      </c>
      <c r="AG159" s="24" t="n">
        <v>2839</v>
      </c>
      <c r="AH159" s="24" t="n">
        <v>103488</v>
      </c>
      <c r="AI159" s="24" t="n">
        <v>23263</v>
      </c>
      <c r="AJ159" s="24" t="n">
        <v>-10800</v>
      </c>
      <c r="AK159" s="24" t="s">
        <v>6722</v>
      </c>
      <c r="AL159" s="24" t="s">
        <v>6723</v>
      </c>
      <c r="AM159" s="23" t="s">
        <v>6724</v>
      </c>
      <c r="AN159" s="24" t="s">
        <v>6725</v>
      </c>
      <c r="AO159" s="22" t="n">
        <v>39499.8949884259</v>
      </c>
      <c r="AP159" s="23" t="s">
        <v>6726</v>
      </c>
      <c r="AQ159" s="24" t="n">
        <f aca="false">FALSE()</f>
        <v>0</v>
      </c>
      <c r="AR159" s="24" t="inlineStr">
        <f aca="false">FALSE()</f>
        <is>
          <t/>
        </is>
      </c>
      <c r="AS159" s="24" t="inlineStr">
        <f aca="false">TRUE()</f>
        <is>
          <t/>
        </is>
      </c>
      <c r="AT159" s="24" t="s">
        <v>158</v>
      </c>
      <c r="AU159" s="24" t="n">
        <v>155</v>
      </c>
      <c r="AV159" s="23" t="s">
        <v>6727</v>
      </c>
      <c r="AW159" s="24" t="inlineStr">
        <f aca="false">FALSE()</f>
        <is>
          <t/>
        </is>
      </c>
      <c r="AX159" s="24" t="s">
        <v>5329</v>
      </c>
      <c r="AY159" s="23" t="s">
        <v>6728</v>
      </c>
      <c r="AZ159" s="24" t="s">
        <v>174</v>
      </c>
      <c r="BA159" s="24" t="e">
        <f aca="false">REPLACE(INDEX(GroupVertices[group], MATCH(Vertices[[#this row],[vertex]],GroupVertices[vertex],0)),1,1,"")</f>
        <v>#VALUE!</v>
      </c>
      <c r="BB159" s="25" t="s">
        <v>699</v>
      </c>
      <c r="BC159" s="25" t="s">
        <v>699</v>
      </c>
      <c r="BD159" s="25" t="s">
        <v>700</v>
      </c>
      <c r="BE159" s="25" t="s">
        <v>700</v>
      </c>
      <c r="BF159" s="25"/>
      <c r="BG159" s="25"/>
      <c r="BH159" s="25" t="s">
        <v>6531</v>
      </c>
      <c r="BI159" s="25" t="s">
        <v>6531</v>
      </c>
      <c r="BJ159" s="25" t="s">
        <v>6532</v>
      </c>
      <c r="BK159" s="25" t="s">
        <v>6532</v>
      </c>
      <c r="BL159" s="25" t="n">
        <v>0</v>
      </c>
      <c r="BM159" s="26" t="n">
        <v>0</v>
      </c>
      <c r="BN159" s="25" t="n">
        <v>0</v>
      </c>
      <c r="BO159" s="26" t="n">
        <v>0</v>
      </c>
      <c r="BP159" s="25" t="n">
        <v>0</v>
      </c>
      <c r="BQ159" s="26" t="n">
        <v>0</v>
      </c>
      <c r="BR159" s="25" t="n">
        <v>7</v>
      </c>
      <c r="BS159" s="26" t="n">
        <v>100</v>
      </c>
      <c r="BT159" s="25" t="n">
        <v>7</v>
      </c>
      <c r="BU159" s="3"/>
      <c r="BV159" s="2"/>
      <c r="BW159" s="2"/>
      <c r="BX159" s="2"/>
      <c r="BY159" s="2"/>
    </row>
    <row r="160" customFormat="false" ht="41.45" hidden="false" customHeight="true" outlineLevel="0" collapsed="false">
      <c r="A160" s="15" t="s">
        <v>797</v>
      </c>
      <c r="C160" s="16"/>
      <c r="D160" s="16" t="s">
        <v>5324</v>
      </c>
      <c r="E160" s="17" t="n">
        <v>162.783487445738</v>
      </c>
      <c r="F160" s="18" t="n">
        <v>99.9992378416775</v>
      </c>
      <c r="G160" s="50" t="s">
        <v>6729</v>
      </c>
      <c r="H160" s="16"/>
      <c r="I160" s="6" t="s">
        <v>797</v>
      </c>
      <c r="J160" s="7"/>
      <c r="K160" s="7"/>
      <c r="L160" s="51" t="s">
        <v>6730</v>
      </c>
      <c r="M160" s="52" t="n">
        <v>1.25400196362587</v>
      </c>
      <c r="N160" s="53" t="n">
        <v>4608.603515625</v>
      </c>
      <c r="O160" s="53" t="n">
        <v>517.865234375</v>
      </c>
      <c r="P160" s="54"/>
      <c r="Q160" s="55"/>
      <c r="R160" s="55"/>
      <c r="S160" s="56"/>
      <c r="T160" s="25" t="n">
        <v>0</v>
      </c>
      <c r="U160" s="25" t="n">
        <v>1</v>
      </c>
      <c r="V160" s="26" t="n">
        <v>0</v>
      </c>
      <c r="W160" s="26" t="n">
        <v>0.052632</v>
      </c>
      <c r="X160" s="26" t="n">
        <v>0</v>
      </c>
      <c r="Y160" s="26" t="n">
        <v>0.564102</v>
      </c>
      <c r="Z160" s="26" t="n">
        <v>0</v>
      </c>
      <c r="AA160" s="26" t="n">
        <v>0</v>
      </c>
      <c r="AB160" s="20" t="n">
        <v>160</v>
      </c>
      <c r="AC160" s="20"/>
      <c r="AD160" s="10"/>
      <c r="AE160" s="24" t="s">
        <v>6731</v>
      </c>
      <c r="AF160" s="24" t="n">
        <v>347</v>
      </c>
      <c r="AG160" s="24" t="n">
        <v>1647</v>
      </c>
      <c r="AH160" s="24" t="n">
        <v>8759</v>
      </c>
      <c r="AI160" s="24" t="n">
        <v>10165</v>
      </c>
      <c r="AJ160" s="24"/>
      <c r="AK160" s="24" t="s">
        <v>6732</v>
      </c>
      <c r="AL160" s="24"/>
      <c r="AM160" s="23" t="s">
        <v>6733</v>
      </c>
      <c r="AN160" s="24"/>
      <c r="AO160" s="22" t="n">
        <v>40494.9453125</v>
      </c>
      <c r="AP160" s="23" t="s">
        <v>6734</v>
      </c>
      <c r="AQ160" s="24" t="n">
        <f aca="false">TRUE()</f>
        <v>1</v>
      </c>
      <c r="AR160" s="24" t="inlineStr">
        <f aca="false">FALSE()</f>
        <is>
          <t/>
        </is>
      </c>
      <c r="AS160" s="24" t="n">
        <f aca="false">FALSE()</f>
        <v>0</v>
      </c>
      <c r="AT160" s="24" t="s">
        <v>75</v>
      </c>
      <c r="AU160" s="24" t="n">
        <v>97</v>
      </c>
      <c r="AV160" s="23" t="s">
        <v>5390</v>
      </c>
      <c r="AW160" s="24" t="inlineStr">
        <f aca="false">FALSE()</f>
        <is>
          <t/>
        </is>
      </c>
      <c r="AX160" s="24" t="s">
        <v>5329</v>
      </c>
      <c r="AY160" s="23" t="s">
        <v>6735</v>
      </c>
      <c r="AZ160" s="24" t="s">
        <v>174</v>
      </c>
      <c r="BA160" s="24" t="e">
        <f aca="false">REPLACE(INDEX(GroupVertices[group], MATCH(Vertices[[#this row],[vertex]],GroupVertices[vertex],0)),1,1,"")</f>
        <v>#VALUE!</v>
      </c>
      <c r="BB160" s="25" t="s">
        <v>699</v>
      </c>
      <c r="BC160" s="25" t="s">
        <v>699</v>
      </c>
      <c r="BD160" s="25" t="s">
        <v>700</v>
      </c>
      <c r="BE160" s="25" t="s">
        <v>700</v>
      </c>
      <c r="BF160" s="25"/>
      <c r="BG160" s="25"/>
      <c r="BH160" s="25" t="s">
        <v>6531</v>
      </c>
      <c r="BI160" s="25" t="s">
        <v>6531</v>
      </c>
      <c r="BJ160" s="25" t="s">
        <v>6532</v>
      </c>
      <c r="BK160" s="25" t="s">
        <v>6532</v>
      </c>
      <c r="BL160" s="25" t="n">
        <v>0</v>
      </c>
      <c r="BM160" s="26" t="n">
        <v>0</v>
      </c>
      <c r="BN160" s="25" t="n">
        <v>0</v>
      </c>
      <c r="BO160" s="26" t="n">
        <v>0</v>
      </c>
      <c r="BP160" s="25" t="n">
        <v>0</v>
      </c>
      <c r="BQ160" s="26" t="n">
        <v>0</v>
      </c>
      <c r="BR160" s="25" t="n">
        <v>7</v>
      </c>
      <c r="BS160" s="26" t="n">
        <v>100</v>
      </c>
      <c r="BT160" s="25" t="n">
        <v>7</v>
      </c>
      <c r="BU160" s="3"/>
      <c r="BV160" s="2"/>
      <c r="BW160" s="2"/>
      <c r="BX160" s="2"/>
      <c r="BY160" s="2"/>
    </row>
    <row r="161" customFormat="false" ht="41.45" hidden="false" customHeight="true" outlineLevel="0" collapsed="false">
      <c r="A161" s="15" t="s">
        <v>800</v>
      </c>
      <c r="C161" s="16"/>
      <c r="D161" s="16" t="s">
        <v>5324</v>
      </c>
      <c r="E161" s="17" t="n">
        <v>172.982144002616</v>
      </c>
      <c r="F161" s="18" t="n">
        <v>99.9893168263302</v>
      </c>
      <c r="G161" s="50" t="s">
        <v>6736</v>
      </c>
      <c r="H161" s="16"/>
      <c r="I161" s="6" t="s">
        <v>800</v>
      </c>
      <c r="J161" s="7"/>
      <c r="K161" s="7"/>
      <c r="L161" s="51" t="s">
        <v>6737</v>
      </c>
      <c r="M161" s="52" t="n">
        <v>4.56034567836487</v>
      </c>
      <c r="N161" s="53" t="n">
        <v>2542.25170898437</v>
      </c>
      <c r="O161" s="53" t="n">
        <v>958.983215332031</v>
      </c>
      <c r="P161" s="54"/>
      <c r="Q161" s="55"/>
      <c r="R161" s="55"/>
      <c r="S161" s="56"/>
      <c r="T161" s="25" t="n">
        <v>1</v>
      </c>
      <c r="U161" s="25" t="n">
        <v>1</v>
      </c>
      <c r="V161" s="26" t="n">
        <v>0</v>
      </c>
      <c r="W161" s="26" t="n">
        <v>0</v>
      </c>
      <c r="X161" s="26" t="n">
        <v>0</v>
      </c>
      <c r="Y161" s="26" t="n">
        <v>0.999999</v>
      </c>
      <c r="Z161" s="26" t="n">
        <v>0</v>
      </c>
      <c r="AA161" s="26" t="s">
        <v>5365</v>
      </c>
      <c r="AB161" s="20" t="n">
        <v>161</v>
      </c>
      <c r="AC161" s="20"/>
      <c r="AD161" s="10"/>
      <c r="AE161" s="24" t="s">
        <v>6738</v>
      </c>
      <c r="AF161" s="24" t="n">
        <v>99</v>
      </c>
      <c r="AG161" s="24" t="n">
        <v>23086</v>
      </c>
      <c r="AH161" s="24" t="n">
        <v>158508</v>
      </c>
      <c r="AI161" s="24" t="n">
        <v>97</v>
      </c>
      <c r="AJ161" s="24" t="n">
        <v>25200</v>
      </c>
      <c r="AK161" s="24" t="s">
        <v>6739</v>
      </c>
      <c r="AL161" s="24" t="s">
        <v>6740</v>
      </c>
      <c r="AM161" s="23" t="s">
        <v>6741</v>
      </c>
      <c r="AN161" s="24" t="s">
        <v>6742</v>
      </c>
      <c r="AO161" s="22" t="n">
        <v>40143.7079398148</v>
      </c>
      <c r="AP161" s="23" t="s">
        <v>6743</v>
      </c>
      <c r="AQ161" s="24" t="n">
        <f aca="false">FALSE()</f>
        <v>0</v>
      </c>
      <c r="AR161" s="24" t="inlineStr">
        <f aca="false">FALSE()</f>
        <is>
          <t/>
        </is>
      </c>
      <c r="AS161" s="24" t="n">
        <f aca="false">TRUE()</f>
        <v>1</v>
      </c>
      <c r="AT161" s="24" t="s">
        <v>75</v>
      </c>
      <c r="AU161" s="24" t="n">
        <v>505</v>
      </c>
      <c r="AV161" s="23" t="s">
        <v>6744</v>
      </c>
      <c r="AW161" s="24" t="inlineStr">
        <f aca="false">FALSE()</f>
        <is>
          <t/>
        </is>
      </c>
      <c r="AX161" s="24" t="s">
        <v>5329</v>
      </c>
      <c r="AY161" s="23" t="s">
        <v>6745</v>
      </c>
      <c r="AZ161" s="24" t="s">
        <v>174</v>
      </c>
      <c r="BA161" s="24" t="e">
        <f aca="false">REPLACE(INDEX(GroupVertices[group], MATCH(Vertices[[#this row],[vertex]],GroupVertices[vertex],0)),1,1,"")</f>
        <v>#VALUE!</v>
      </c>
      <c r="BB161" s="25"/>
      <c r="BC161" s="25"/>
      <c r="BD161" s="25"/>
      <c r="BE161" s="25"/>
      <c r="BF161" s="25"/>
      <c r="BG161" s="25"/>
      <c r="BH161" s="25" t="s">
        <v>6033</v>
      </c>
      <c r="BI161" s="25" t="s">
        <v>6033</v>
      </c>
      <c r="BJ161" s="25" t="s">
        <v>6034</v>
      </c>
      <c r="BK161" s="25" t="s">
        <v>6034</v>
      </c>
      <c r="BL161" s="25" t="n">
        <v>0</v>
      </c>
      <c r="BM161" s="26" t="n">
        <v>0</v>
      </c>
      <c r="BN161" s="25" t="n">
        <v>0</v>
      </c>
      <c r="BO161" s="26" t="n">
        <v>0</v>
      </c>
      <c r="BP161" s="25" t="n">
        <v>0</v>
      </c>
      <c r="BQ161" s="26" t="n">
        <v>0</v>
      </c>
      <c r="BR161" s="25" t="n">
        <v>20</v>
      </c>
      <c r="BS161" s="26" t="n">
        <v>100</v>
      </c>
      <c r="BT161" s="25" t="n">
        <v>20</v>
      </c>
      <c r="BU161" s="3"/>
      <c r="BV161" s="2"/>
      <c r="BW161" s="2"/>
      <c r="BX161" s="2"/>
      <c r="BY161" s="2"/>
    </row>
    <row r="162" customFormat="false" ht="41.45" hidden="false" customHeight="true" outlineLevel="0" collapsed="false">
      <c r="A162" s="15" t="s">
        <v>803</v>
      </c>
      <c r="C162" s="16"/>
      <c r="D162" s="16" t="s">
        <v>5324</v>
      </c>
      <c r="E162" s="17" t="n">
        <v>162.470473032079</v>
      </c>
      <c r="F162" s="18" t="n">
        <v>99.9995423348021</v>
      </c>
      <c r="G162" s="50" t="s">
        <v>6746</v>
      </c>
      <c r="H162" s="16"/>
      <c r="I162" s="6" t="s">
        <v>803</v>
      </c>
      <c r="J162" s="7"/>
      <c r="K162" s="7"/>
      <c r="L162" s="51" t="s">
        <v>6747</v>
      </c>
      <c r="M162" s="52" t="n">
        <v>1.15252455496417</v>
      </c>
      <c r="N162" s="53" t="n">
        <v>4182.7880859375</v>
      </c>
      <c r="O162" s="53" t="n">
        <v>626.990966796875</v>
      </c>
      <c r="P162" s="54"/>
      <c r="Q162" s="55"/>
      <c r="R162" s="55"/>
      <c r="S162" s="56"/>
      <c r="T162" s="25" t="n">
        <v>0</v>
      </c>
      <c r="U162" s="25" t="n">
        <v>1</v>
      </c>
      <c r="V162" s="26" t="n">
        <v>0</v>
      </c>
      <c r="W162" s="26" t="n">
        <v>0.052632</v>
      </c>
      <c r="X162" s="26" t="n">
        <v>0</v>
      </c>
      <c r="Y162" s="26" t="n">
        <v>0.564102</v>
      </c>
      <c r="Z162" s="26" t="n">
        <v>0</v>
      </c>
      <c r="AA162" s="26" t="n">
        <v>0</v>
      </c>
      <c r="AB162" s="20" t="n">
        <v>162</v>
      </c>
      <c r="AC162" s="20"/>
      <c r="AD162" s="10"/>
      <c r="AE162" s="24" t="s">
        <v>6748</v>
      </c>
      <c r="AF162" s="24" t="n">
        <v>1154</v>
      </c>
      <c r="AG162" s="24" t="n">
        <v>989</v>
      </c>
      <c r="AH162" s="24" t="n">
        <v>8852</v>
      </c>
      <c r="AI162" s="24" t="n">
        <v>33019</v>
      </c>
      <c r="AJ162" s="24" t="n">
        <v>-18000</v>
      </c>
      <c r="AK162" s="24" t="s">
        <v>6749</v>
      </c>
      <c r="AL162" s="24" t="s">
        <v>6750</v>
      </c>
      <c r="AM162" s="23" t="s">
        <v>6751</v>
      </c>
      <c r="AN162" s="24" t="s">
        <v>5388</v>
      </c>
      <c r="AO162" s="22" t="n">
        <v>39608.5776736111</v>
      </c>
      <c r="AP162" s="23" t="s">
        <v>6752</v>
      </c>
      <c r="AQ162" s="24" t="n">
        <f aca="false">TRUE()</f>
        <v>1</v>
      </c>
      <c r="AR162" s="24" t="inlineStr">
        <f aca="false">FALSE()</f>
        <is>
          <t/>
        </is>
      </c>
      <c r="AS162" s="24" t="inlineStr">
        <f aca="false">TRUE()</f>
        <is>
          <t/>
        </is>
      </c>
      <c r="AT162" s="24" t="s">
        <v>75</v>
      </c>
      <c r="AU162" s="24" t="n">
        <v>189</v>
      </c>
      <c r="AV162" s="23" t="s">
        <v>5390</v>
      </c>
      <c r="AW162" s="24" t="inlineStr">
        <f aca="false">FALSE()</f>
        <is>
          <t/>
        </is>
      </c>
      <c r="AX162" s="24" t="s">
        <v>5329</v>
      </c>
      <c r="AY162" s="23" t="s">
        <v>6753</v>
      </c>
      <c r="AZ162" s="24" t="s">
        <v>174</v>
      </c>
      <c r="BA162" s="24" t="e">
        <f aca="false">REPLACE(INDEX(GroupVertices[group], MATCH(Vertices[[#this row],[vertex]],GroupVertices[vertex],0)),1,1,"")</f>
        <v>#VALUE!</v>
      </c>
      <c r="BB162" s="25" t="s">
        <v>699</v>
      </c>
      <c r="BC162" s="25" t="s">
        <v>699</v>
      </c>
      <c r="BD162" s="25" t="s">
        <v>700</v>
      </c>
      <c r="BE162" s="25" t="s">
        <v>700</v>
      </c>
      <c r="BF162" s="25"/>
      <c r="BG162" s="25"/>
      <c r="BH162" s="25" t="s">
        <v>6531</v>
      </c>
      <c r="BI162" s="25" t="s">
        <v>6531</v>
      </c>
      <c r="BJ162" s="25" t="s">
        <v>6532</v>
      </c>
      <c r="BK162" s="25" t="s">
        <v>6532</v>
      </c>
      <c r="BL162" s="25" t="n">
        <v>0</v>
      </c>
      <c r="BM162" s="26" t="n">
        <v>0</v>
      </c>
      <c r="BN162" s="25" t="n">
        <v>0</v>
      </c>
      <c r="BO162" s="26" t="n">
        <v>0</v>
      </c>
      <c r="BP162" s="25" t="n">
        <v>0</v>
      </c>
      <c r="BQ162" s="26" t="n">
        <v>0</v>
      </c>
      <c r="BR162" s="25" t="n">
        <v>7</v>
      </c>
      <c r="BS162" s="26" t="n">
        <v>100</v>
      </c>
      <c r="BT162" s="25" t="n">
        <v>7</v>
      </c>
      <c r="BU162" s="3"/>
      <c r="BV162" s="2"/>
      <c r="BW162" s="2"/>
      <c r="BX162" s="2"/>
      <c r="BY162" s="2"/>
    </row>
    <row r="163" customFormat="false" ht="41.45" hidden="false" customHeight="true" outlineLevel="0" collapsed="false">
      <c r="A163" s="15" t="s">
        <v>806</v>
      </c>
      <c r="C163" s="16"/>
      <c r="D163" s="16" t="s">
        <v>5324</v>
      </c>
      <c r="E163" s="17" t="n">
        <v>164.793344433135</v>
      </c>
      <c r="F163" s="18" t="n">
        <v>99.9972826996539</v>
      </c>
      <c r="G163" s="50" t="s">
        <v>6754</v>
      </c>
      <c r="H163" s="16"/>
      <c r="I163" s="6" t="s">
        <v>806</v>
      </c>
      <c r="J163" s="7"/>
      <c r="K163" s="7"/>
      <c r="L163" s="51" t="s">
        <v>6755</v>
      </c>
      <c r="M163" s="52" t="n">
        <v>1.90558562866493</v>
      </c>
      <c r="N163" s="53" t="n">
        <v>4364.30615234375</v>
      </c>
      <c r="O163" s="53" t="n">
        <v>1435.15063476563</v>
      </c>
      <c r="P163" s="54"/>
      <c r="Q163" s="55"/>
      <c r="R163" s="55"/>
      <c r="S163" s="56"/>
      <c r="T163" s="25" t="n">
        <v>0</v>
      </c>
      <c r="U163" s="25" t="n">
        <v>1</v>
      </c>
      <c r="V163" s="26" t="n">
        <v>0</v>
      </c>
      <c r="W163" s="26" t="n">
        <v>0.052632</v>
      </c>
      <c r="X163" s="26" t="n">
        <v>0</v>
      </c>
      <c r="Y163" s="26" t="n">
        <v>0.564102</v>
      </c>
      <c r="Z163" s="26" t="n">
        <v>0</v>
      </c>
      <c r="AA163" s="26" t="n">
        <v>0</v>
      </c>
      <c r="AB163" s="20" t="n">
        <v>163</v>
      </c>
      <c r="AC163" s="20"/>
      <c r="AD163" s="10"/>
      <c r="AE163" s="24" t="s">
        <v>6756</v>
      </c>
      <c r="AF163" s="24" t="n">
        <v>6444</v>
      </c>
      <c r="AG163" s="24" t="n">
        <v>5872</v>
      </c>
      <c r="AH163" s="24" t="n">
        <v>90560</v>
      </c>
      <c r="AI163" s="24" t="n">
        <v>141717</v>
      </c>
      <c r="AJ163" s="24" t="n">
        <v>-18000</v>
      </c>
      <c r="AK163" s="24" t="s">
        <v>6757</v>
      </c>
      <c r="AL163" s="24" t="s">
        <v>6758</v>
      </c>
      <c r="AM163" s="24"/>
      <c r="AN163" s="24" t="s">
        <v>5388</v>
      </c>
      <c r="AO163" s="22" t="n">
        <v>40721.8219560185</v>
      </c>
      <c r="AP163" s="24"/>
      <c r="AQ163" s="24" t="n">
        <f aca="false">FALSE()</f>
        <v>0</v>
      </c>
      <c r="AR163" s="24" t="inlineStr">
        <f aca="false">FALSE()</f>
        <is>
          <t/>
        </is>
      </c>
      <c r="AS163" s="24" t="inlineStr">
        <f aca="false">TRUE()</f>
        <is>
          <t/>
        </is>
      </c>
      <c r="AT163" s="24" t="s">
        <v>75</v>
      </c>
      <c r="AU163" s="24" t="n">
        <v>729</v>
      </c>
      <c r="AV163" s="23" t="s">
        <v>6529</v>
      </c>
      <c r="AW163" s="24" t="inlineStr">
        <f aca="false">FALSE()</f>
        <is>
          <t/>
        </is>
      </c>
      <c r="AX163" s="24" t="s">
        <v>5329</v>
      </c>
      <c r="AY163" s="23" t="s">
        <v>6759</v>
      </c>
      <c r="AZ163" s="24" t="s">
        <v>174</v>
      </c>
      <c r="BA163" s="24" t="e">
        <f aca="false">REPLACE(INDEX(GroupVertices[group], MATCH(Vertices[[#this row],[vertex]],GroupVertices[vertex],0)),1,1,"")</f>
        <v>#VALUE!</v>
      </c>
      <c r="BB163" s="25" t="s">
        <v>699</v>
      </c>
      <c r="BC163" s="25" t="s">
        <v>699</v>
      </c>
      <c r="BD163" s="25" t="s">
        <v>700</v>
      </c>
      <c r="BE163" s="25" t="s">
        <v>700</v>
      </c>
      <c r="BF163" s="25"/>
      <c r="BG163" s="25"/>
      <c r="BH163" s="25" t="s">
        <v>6531</v>
      </c>
      <c r="BI163" s="25" t="s">
        <v>6531</v>
      </c>
      <c r="BJ163" s="25" t="s">
        <v>6532</v>
      </c>
      <c r="BK163" s="25" t="s">
        <v>6532</v>
      </c>
      <c r="BL163" s="25" t="n">
        <v>0</v>
      </c>
      <c r="BM163" s="26" t="n">
        <v>0</v>
      </c>
      <c r="BN163" s="25" t="n">
        <v>0</v>
      </c>
      <c r="BO163" s="26" t="n">
        <v>0</v>
      </c>
      <c r="BP163" s="25" t="n">
        <v>0</v>
      </c>
      <c r="BQ163" s="26" t="n">
        <v>0</v>
      </c>
      <c r="BR163" s="25" t="n">
        <v>7</v>
      </c>
      <c r="BS163" s="26" t="n">
        <v>100</v>
      </c>
      <c r="BT163" s="25" t="n">
        <v>7</v>
      </c>
      <c r="BU163" s="3"/>
      <c r="BV163" s="2"/>
      <c r="BW163" s="2"/>
      <c r="BX163" s="2"/>
      <c r="BY163" s="2"/>
    </row>
    <row r="164" customFormat="false" ht="41.45" hidden="false" customHeight="true" outlineLevel="0" collapsed="false">
      <c r="A164" s="15" t="s">
        <v>809</v>
      </c>
      <c r="C164" s="16"/>
      <c r="D164" s="16" t="s">
        <v>5324</v>
      </c>
      <c r="E164" s="17" t="n">
        <v>162.1027524519</v>
      </c>
      <c r="F164" s="18" t="n">
        <v>99.9999000448102</v>
      </c>
      <c r="G164" s="50" t="s">
        <v>6760</v>
      </c>
      <c r="H164" s="16"/>
      <c r="I164" s="6" t="s">
        <v>809</v>
      </c>
      <c r="J164" s="7"/>
      <c r="K164" s="7"/>
      <c r="L164" s="51" t="s">
        <v>6761</v>
      </c>
      <c r="M164" s="52" t="n">
        <v>1.03331173293454</v>
      </c>
      <c r="N164" s="53" t="n">
        <v>4302.60693359375</v>
      </c>
      <c r="O164" s="53" t="n">
        <v>394.592315673828</v>
      </c>
      <c r="P164" s="54"/>
      <c r="Q164" s="55"/>
      <c r="R164" s="55"/>
      <c r="S164" s="56"/>
      <c r="T164" s="25" t="n">
        <v>0</v>
      </c>
      <c r="U164" s="25" t="n">
        <v>1</v>
      </c>
      <c r="V164" s="26" t="n">
        <v>0</v>
      </c>
      <c r="W164" s="26" t="n">
        <v>0.052632</v>
      </c>
      <c r="X164" s="26" t="n">
        <v>0</v>
      </c>
      <c r="Y164" s="26" t="n">
        <v>0.564102</v>
      </c>
      <c r="Z164" s="26" t="n">
        <v>0</v>
      </c>
      <c r="AA164" s="26" t="n">
        <v>0</v>
      </c>
      <c r="AB164" s="20" t="n">
        <v>164</v>
      </c>
      <c r="AC164" s="20"/>
      <c r="AD164" s="10"/>
      <c r="AE164" s="24" t="s">
        <v>6762</v>
      </c>
      <c r="AF164" s="24" t="n">
        <v>518</v>
      </c>
      <c r="AG164" s="24" t="n">
        <v>216</v>
      </c>
      <c r="AH164" s="24" t="n">
        <v>946</v>
      </c>
      <c r="AI164" s="24" t="n">
        <v>327</v>
      </c>
      <c r="AJ164" s="24" t="n">
        <v>-18000</v>
      </c>
      <c r="AK164" s="24" t="s">
        <v>6763</v>
      </c>
      <c r="AL164" s="24" t="s">
        <v>6764</v>
      </c>
      <c r="AM164" s="23" t="s">
        <v>6765</v>
      </c>
      <c r="AN164" s="24" t="s">
        <v>5388</v>
      </c>
      <c r="AO164" s="22" t="n">
        <v>41843.7477430556</v>
      </c>
      <c r="AP164" s="23" t="s">
        <v>6766</v>
      </c>
      <c r="AQ164" s="24" t="n">
        <f aca="false">TRUE()</f>
        <v>1</v>
      </c>
      <c r="AR164" s="24" t="inlineStr">
        <f aca="false">FALSE()</f>
        <is>
          <t/>
        </is>
      </c>
      <c r="AS164" s="24" t="inlineStr">
        <f aca="false">TRUE()</f>
        <is>
          <t/>
        </is>
      </c>
      <c r="AT164" s="24" t="s">
        <v>75</v>
      </c>
      <c r="AU164" s="24" t="n">
        <v>35</v>
      </c>
      <c r="AV164" s="23" t="s">
        <v>5390</v>
      </c>
      <c r="AW164" s="24" t="inlineStr">
        <f aca="false">FALSE()</f>
        <is>
          <t/>
        </is>
      </c>
      <c r="AX164" s="24" t="s">
        <v>5329</v>
      </c>
      <c r="AY164" s="23" t="s">
        <v>6767</v>
      </c>
      <c r="AZ164" s="24" t="s">
        <v>174</v>
      </c>
      <c r="BA164" s="24" t="e">
        <f aca="false">REPLACE(INDEX(GroupVertices[group], MATCH(Vertices[[#this row],[vertex]],GroupVertices[vertex],0)),1,1,"")</f>
        <v>#VALUE!</v>
      </c>
      <c r="BB164" s="25" t="s">
        <v>699</v>
      </c>
      <c r="BC164" s="25" t="s">
        <v>699</v>
      </c>
      <c r="BD164" s="25" t="s">
        <v>700</v>
      </c>
      <c r="BE164" s="25" t="s">
        <v>700</v>
      </c>
      <c r="BF164" s="25"/>
      <c r="BG164" s="25"/>
      <c r="BH164" s="25" t="s">
        <v>6531</v>
      </c>
      <c r="BI164" s="25" t="s">
        <v>6531</v>
      </c>
      <c r="BJ164" s="25" t="s">
        <v>6532</v>
      </c>
      <c r="BK164" s="25" t="s">
        <v>6532</v>
      </c>
      <c r="BL164" s="25" t="n">
        <v>0</v>
      </c>
      <c r="BM164" s="26" t="n">
        <v>0</v>
      </c>
      <c r="BN164" s="25" t="n">
        <v>0</v>
      </c>
      <c r="BO164" s="26" t="n">
        <v>0</v>
      </c>
      <c r="BP164" s="25" t="n">
        <v>0</v>
      </c>
      <c r="BQ164" s="26" t="n">
        <v>0</v>
      </c>
      <c r="BR164" s="25" t="n">
        <v>7</v>
      </c>
      <c r="BS164" s="26" t="n">
        <v>100</v>
      </c>
      <c r="BT164" s="25" t="n">
        <v>7</v>
      </c>
      <c r="BU164" s="3"/>
      <c r="BV164" s="2"/>
      <c r="BW164" s="2"/>
      <c r="BX164" s="2"/>
      <c r="BY164" s="2"/>
    </row>
    <row r="165" customFormat="false" ht="41.45" hidden="false" customHeight="true" outlineLevel="0" collapsed="false">
      <c r="A165" s="15" t="s">
        <v>812</v>
      </c>
      <c r="C165" s="16"/>
      <c r="D165" s="16" t="s">
        <v>5324</v>
      </c>
      <c r="E165" s="17" t="n">
        <v>162.350119465734</v>
      </c>
      <c r="F165" s="18" t="n">
        <v>99.9996594119457</v>
      </c>
      <c r="G165" s="50" t="s">
        <v>6768</v>
      </c>
      <c r="H165" s="16"/>
      <c r="I165" s="6" t="s">
        <v>812</v>
      </c>
      <c r="J165" s="7"/>
      <c r="K165" s="7"/>
      <c r="L165" s="51" t="s">
        <v>6769</v>
      </c>
      <c r="M165" s="52" t="n">
        <v>1.11350664555473</v>
      </c>
      <c r="N165" s="53" t="n">
        <v>4151.63134765625</v>
      </c>
      <c r="O165" s="53" t="n">
        <v>961.439514160156</v>
      </c>
      <c r="P165" s="54"/>
      <c r="Q165" s="55"/>
      <c r="R165" s="55"/>
      <c r="S165" s="56"/>
      <c r="T165" s="25" t="n">
        <v>0</v>
      </c>
      <c r="U165" s="25" t="n">
        <v>1</v>
      </c>
      <c r="V165" s="26" t="n">
        <v>0</v>
      </c>
      <c r="W165" s="26" t="n">
        <v>0.052632</v>
      </c>
      <c r="X165" s="26" t="n">
        <v>0</v>
      </c>
      <c r="Y165" s="26" t="n">
        <v>0.564102</v>
      </c>
      <c r="Z165" s="26" t="n">
        <v>0</v>
      </c>
      <c r="AA165" s="26" t="n">
        <v>0</v>
      </c>
      <c r="AB165" s="20" t="n">
        <v>165</v>
      </c>
      <c r="AC165" s="20"/>
      <c r="AD165" s="10"/>
      <c r="AE165" s="24" t="s">
        <v>6770</v>
      </c>
      <c r="AF165" s="24" t="n">
        <v>1802</v>
      </c>
      <c r="AG165" s="24" t="n">
        <v>736</v>
      </c>
      <c r="AH165" s="24" t="n">
        <v>5666</v>
      </c>
      <c r="AI165" s="24" t="n">
        <v>3744</v>
      </c>
      <c r="AJ165" s="24" t="n">
        <v>-21600</v>
      </c>
      <c r="AK165" s="46" t="s">
        <v>6771</v>
      </c>
      <c r="AL165" s="24" t="s">
        <v>607</v>
      </c>
      <c r="AM165" s="24"/>
      <c r="AN165" s="24" t="s">
        <v>5776</v>
      </c>
      <c r="AO165" s="22" t="n">
        <v>39690.4108680556</v>
      </c>
      <c r="AP165" s="23" t="s">
        <v>6772</v>
      </c>
      <c r="AQ165" s="24" t="n">
        <f aca="false">FALSE()</f>
        <v>0</v>
      </c>
      <c r="AR165" s="24" t="inlineStr">
        <f aca="false">FALSE()</f>
        <is>
          <t/>
        </is>
      </c>
      <c r="AS165" s="24" t="inlineStr">
        <f aca="false">TRUE()</f>
        <is>
          <t/>
        </is>
      </c>
      <c r="AT165" s="24" t="s">
        <v>75</v>
      </c>
      <c r="AU165" s="24" t="n">
        <v>48</v>
      </c>
      <c r="AV165" s="23" t="s">
        <v>5371</v>
      </c>
      <c r="AW165" s="24" t="inlineStr">
        <f aca="false">FALSE()</f>
        <is>
          <t/>
        </is>
      </c>
      <c r="AX165" s="24" t="s">
        <v>5329</v>
      </c>
      <c r="AY165" s="23" t="s">
        <v>6773</v>
      </c>
      <c r="AZ165" s="24" t="s">
        <v>174</v>
      </c>
      <c r="BA165" s="24" t="e">
        <f aca="false">REPLACE(INDEX(GroupVertices[group], MATCH(Vertices[[#this row],[vertex]],GroupVertices[vertex],0)),1,1,"")</f>
        <v>#VALUE!</v>
      </c>
      <c r="BB165" s="25" t="s">
        <v>699</v>
      </c>
      <c r="BC165" s="25" t="s">
        <v>699</v>
      </c>
      <c r="BD165" s="25" t="s">
        <v>700</v>
      </c>
      <c r="BE165" s="25" t="s">
        <v>700</v>
      </c>
      <c r="BF165" s="25"/>
      <c r="BG165" s="25"/>
      <c r="BH165" s="25" t="s">
        <v>6531</v>
      </c>
      <c r="BI165" s="25" t="s">
        <v>6531</v>
      </c>
      <c r="BJ165" s="25" t="s">
        <v>6532</v>
      </c>
      <c r="BK165" s="25" t="s">
        <v>6532</v>
      </c>
      <c r="BL165" s="25" t="n">
        <v>0</v>
      </c>
      <c r="BM165" s="26" t="n">
        <v>0</v>
      </c>
      <c r="BN165" s="25" t="n">
        <v>0</v>
      </c>
      <c r="BO165" s="26" t="n">
        <v>0</v>
      </c>
      <c r="BP165" s="25" t="n">
        <v>0</v>
      </c>
      <c r="BQ165" s="26" t="n">
        <v>0</v>
      </c>
      <c r="BR165" s="25" t="n">
        <v>7</v>
      </c>
      <c r="BS165" s="26" t="n">
        <v>100</v>
      </c>
      <c r="BT165" s="25" t="n">
        <v>7</v>
      </c>
      <c r="BU165" s="3"/>
      <c r="BV165" s="2"/>
      <c r="BW165" s="2"/>
      <c r="BX165" s="2"/>
      <c r="BY165" s="2"/>
    </row>
    <row r="166" customFormat="false" ht="41.45" hidden="false" customHeight="true" outlineLevel="0" collapsed="false">
      <c r="A166" s="15" t="s">
        <v>820</v>
      </c>
      <c r="C166" s="16"/>
      <c r="D166" s="16" t="s">
        <v>5324</v>
      </c>
      <c r="E166" s="17" t="n">
        <v>162.129867682263</v>
      </c>
      <c r="F166" s="18" t="n">
        <v>99.9998736677462</v>
      </c>
      <c r="G166" s="50" t="s">
        <v>6774</v>
      </c>
      <c r="H166" s="16"/>
      <c r="I166" s="6" t="s">
        <v>820</v>
      </c>
      <c r="J166" s="7"/>
      <c r="K166" s="7"/>
      <c r="L166" s="51" t="s">
        <v>6775</v>
      </c>
      <c r="M166" s="52" t="n">
        <v>1.0421023291256</v>
      </c>
      <c r="N166" s="53" t="n">
        <v>7996.64697265625</v>
      </c>
      <c r="O166" s="53" t="n">
        <v>7787.45654296875</v>
      </c>
      <c r="P166" s="54"/>
      <c r="Q166" s="55"/>
      <c r="R166" s="55"/>
      <c r="S166" s="56"/>
      <c r="T166" s="25" t="n">
        <v>0</v>
      </c>
      <c r="U166" s="25" t="n">
        <v>1</v>
      </c>
      <c r="V166" s="26" t="n">
        <v>0</v>
      </c>
      <c r="W166" s="26" t="n">
        <v>0.1</v>
      </c>
      <c r="X166" s="26" t="n">
        <v>0</v>
      </c>
      <c r="Y166" s="26" t="n">
        <v>0.497966</v>
      </c>
      <c r="Z166" s="26" t="n">
        <v>0</v>
      </c>
      <c r="AA166" s="26" t="n">
        <v>0</v>
      </c>
      <c r="AB166" s="20" t="n">
        <v>166</v>
      </c>
      <c r="AC166" s="20"/>
      <c r="AD166" s="10"/>
      <c r="AE166" s="24" t="s">
        <v>6776</v>
      </c>
      <c r="AF166" s="24" t="n">
        <v>292</v>
      </c>
      <c r="AG166" s="24" t="n">
        <v>273</v>
      </c>
      <c r="AH166" s="24" t="n">
        <v>281</v>
      </c>
      <c r="AI166" s="24" t="n">
        <v>96</v>
      </c>
      <c r="AJ166" s="24" t="n">
        <v>0</v>
      </c>
      <c r="AK166" s="24" t="s">
        <v>6777</v>
      </c>
      <c r="AL166" s="24" t="s">
        <v>6778</v>
      </c>
      <c r="AM166" s="23" t="s">
        <v>6779</v>
      </c>
      <c r="AN166" s="24" t="s">
        <v>204</v>
      </c>
      <c r="AO166" s="22" t="n">
        <v>41173.5967476852</v>
      </c>
      <c r="AP166" s="23" t="s">
        <v>6780</v>
      </c>
      <c r="AQ166" s="24" t="inlineStr">
        <f aca="false">FALSE()</f>
        <is>
          <t/>
        </is>
      </c>
      <c r="AR166" s="24" t="inlineStr">
        <f aca="false">FALSE()</f>
        <is>
          <t/>
        </is>
      </c>
      <c r="AS166" s="24" t="n">
        <f aca="false">FALSE()</f>
        <v>0</v>
      </c>
      <c r="AT166" s="24" t="s">
        <v>75</v>
      </c>
      <c r="AU166" s="24" t="n">
        <v>7</v>
      </c>
      <c r="AV166" s="23" t="s">
        <v>6781</v>
      </c>
      <c r="AW166" s="24" t="inlineStr">
        <f aca="false">FALSE()</f>
        <is>
          <t/>
        </is>
      </c>
      <c r="AX166" s="24" t="s">
        <v>5329</v>
      </c>
      <c r="AY166" s="23" t="s">
        <v>6782</v>
      </c>
      <c r="AZ166" s="24" t="s">
        <v>174</v>
      </c>
      <c r="BA166" s="24" t="e">
        <f aca="false">REPLACE(INDEX(GroupVertices[group], MATCH(Vertices[[#this row],[vertex]],GroupVertices[vertex],0)),1,1,"")</f>
        <v>#VALUE!</v>
      </c>
      <c r="BB166" s="25" t="s">
        <v>823</v>
      </c>
      <c r="BC166" s="25" t="s">
        <v>823</v>
      </c>
      <c r="BD166" s="25" t="s">
        <v>824</v>
      </c>
      <c r="BE166" s="25" t="s">
        <v>824</v>
      </c>
      <c r="BF166" s="25"/>
      <c r="BG166" s="25"/>
      <c r="BH166" s="25" t="s">
        <v>6783</v>
      </c>
      <c r="BI166" s="25" t="s">
        <v>6783</v>
      </c>
      <c r="BJ166" s="25" t="s">
        <v>6784</v>
      </c>
      <c r="BK166" s="25" t="s">
        <v>6784</v>
      </c>
      <c r="BL166" s="25" t="n">
        <v>1</v>
      </c>
      <c r="BM166" s="26" t="n">
        <v>5.55555555555556</v>
      </c>
      <c r="BN166" s="25" t="n">
        <v>0</v>
      </c>
      <c r="BO166" s="26" t="n">
        <v>0</v>
      </c>
      <c r="BP166" s="25" t="n">
        <v>0</v>
      </c>
      <c r="BQ166" s="26" t="n">
        <v>0</v>
      </c>
      <c r="BR166" s="25" t="n">
        <v>17</v>
      </c>
      <c r="BS166" s="26" t="n">
        <v>94.4444444444444</v>
      </c>
      <c r="BT166" s="25" t="n">
        <v>18</v>
      </c>
      <c r="BU166" s="3"/>
      <c r="BV166" s="2"/>
      <c r="BW166" s="2"/>
      <c r="BX166" s="2"/>
      <c r="BY166" s="2"/>
    </row>
    <row r="167" customFormat="false" ht="41.45" hidden="false" customHeight="true" outlineLevel="0" collapsed="false">
      <c r="A167" s="15" t="s">
        <v>821</v>
      </c>
      <c r="C167" s="16"/>
      <c r="D167" s="16" t="s">
        <v>5324</v>
      </c>
      <c r="E167" s="17" t="n">
        <v>171.07266093814</v>
      </c>
      <c r="F167" s="18" t="n">
        <v>99.9911743269414</v>
      </c>
      <c r="G167" s="50" t="s">
        <v>6785</v>
      </c>
      <c r="H167" s="16"/>
      <c r="I167" s="6" t="s">
        <v>821</v>
      </c>
      <c r="J167" s="7"/>
      <c r="K167" s="7"/>
      <c r="L167" s="51" t="s">
        <v>6786</v>
      </c>
      <c r="M167" s="52" t="n">
        <v>3.94130264133132</v>
      </c>
      <c r="N167" s="53" t="n">
        <v>7920.05517578125</v>
      </c>
      <c r="O167" s="53" t="n">
        <v>8044.80517578125</v>
      </c>
      <c r="P167" s="54"/>
      <c r="Q167" s="55"/>
      <c r="R167" s="55"/>
      <c r="S167" s="56"/>
      <c r="T167" s="25" t="n">
        <v>5</v>
      </c>
      <c r="U167" s="25" t="n">
        <v>1</v>
      </c>
      <c r="V167" s="26" t="n">
        <v>14</v>
      </c>
      <c r="W167" s="26" t="n">
        <v>0.166667</v>
      </c>
      <c r="X167" s="26" t="n">
        <v>0</v>
      </c>
      <c r="Y167" s="26" t="n">
        <v>2.046857</v>
      </c>
      <c r="Z167" s="26" t="n">
        <v>0.0833333333333333</v>
      </c>
      <c r="AA167" s="26" t="n">
        <v>0</v>
      </c>
      <c r="AB167" s="20" t="n">
        <v>167</v>
      </c>
      <c r="AC167" s="20"/>
      <c r="AD167" s="10"/>
      <c r="AE167" s="24" t="s">
        <v>6787</v>
      </c>
      <c r="AF167" s="24" t="n">
        <v>2047</v>
      </c>
      <c r="AG167" s="24" t="n">
        <v>19072</v>
      </c>
      <c r="AH167" s="24" t="n">
        <v>7678</v>
      </c>
      <c r="AI167" s="24" t="n">
        <v>608</v>
      </c>
      <c r="AJ167" s="24" t="n">
        <v>0</v>
      </c>
      <c r="AK167" s="24" t="s">
        <v>6788</v>
      </c>
      <c r="AL167" s="24"/>
      <c r="AM167" s="23" t="s">
        <v>6789</v>
      </c>
      <c r="AN167" s="24" t="s">
        <v>204</v>
      </c>
      <c r="AO167" s="22" t="n">
        <v>40630.5287384259</v>
      </c>
      <c r="AP167" s="23" t="s">
        <v>6790</v>
      </c>
      <c r="AQ167" s="24" t="inlineStr">
        <f aca="false">FALSE()</f>
        <is>
          <t/>
        </is>
      </c>
      <c r="AR167" s="24" t="inlineStr">
        <f aca="false">FALSE()</f>
        <is>
          <t/>
        </is>
      </c>
      <c r="AS167" s="24" t="inlineStr">
        <f aca="false">FALSE()</f>
        <is>
          <t/>
        </is>
      </c>
      <c r="AT167" s="24" t="s">
        <v>75</v>
      </c>
      <c r="AU167" s="24" t="n">
        <v>340</v>
      </c>
      <c r="AV167" s="23" t="s">
        <v>6791</v>
      </c>
      <c r="AW167" s="24" t="n">
        <f aca="false">TRUE()</f>
        <v>1</v>
      </c>
      <c r="AX167" s="24" t="s">
        <v>5329</v>
      </c>
      <c r="AY167" s="23" t="s">
        <v>6792</v>
      </c>
      <c r="AZ167" s="24" t="s">
        <v>174</v>
      </c>
      <c r="BA167" s="24" t="e">
        <f aca="false">REPLACE(INDEX(GroupVertices[group], MATCH(Vertices[[#this row],[vertex]],GroupVertices[vertex],0)),1,1,"")</f>
        <v>#VALUE!</v>
      </c>
      <c r="BB167" s="25" t="s">
        <v>1622</v>
      </c>
      <c r="BC167" s="25" t="s">
        <v>1622</v>
      </c>
      <c r="BD167" s="25" t="s">
        <v>130</v>
      </c>
      <c r="BE167" s="25" t="s">
        <v>130</v>
      </c>
      <c r="BF167" s="25"/>
      <c r="BG167" s="25"/>
      <c r="BH167" s="25" t="s">
        <v>6793</v>
      </c>
      <c r="BI167" s="25" t="s">
        <v>6793</v>
      </c>
      <c r="BJ167" s="25" t="s">
        <v>6794</v>
      </c>
      <c r="BK167" s="25" t="s">
        <v>6794</v>
      </c>
      <c r="BL167" s="25" t="n">
        <v>1</v>
      </c>
      <c r="BM167" s="26" t="n">
        <v>6.25</v>
      </c>
      <c r="BN167" s="25" t="n">
        <v>0</v>
      </c>
      <c r="BO167" s="26" t="n">
        <v>0</v>
      </c>
      <c r="BP167" s="25" t="n">
        <v>0</v>
      </c>
      <c r="BQ167" s="26" t="n">
        <v>0</v>
      </c>
      <c r="BR167" s="25" t="n">
        <v>15</v>
      </c>
      <c r="BS167" s="26" t="n">
        <v>93.75</v>
      </c>
      <c r="BT167" s="25" t="n">
        <v>16</v>
      </c>
      <c r="BU167" s="3"/>
      <c r="BV167" s="2"/>
      <c r="BW167" s="2"/>
      <c r="BX167" s="2"/>
      <c r="BY167" s="2"/>
    </row>
    <row r="168" customFormat="false" ht="41.45" hidden="false" customHeight="true" outlineLevel="0" collapsed="false">
      <c r="A168" s="15" t="s">
        <v>828</v>
      </c>
      <c r="C168" s="16"/>
      <c r="D168" s="16" t="s">
        <v>5324</v>
      </c>
      <c r="E168" s="17" t="n">
        <v>162.068025928804</v>
      </c>
      <c r="F168" s="18" t="n">
        <v>99.9999338259623</v>
      </c>
      <c r="G168" s="50" t="s">
        <v>6795</v>
      </c>
      <c r="H168" s="16"/>
      <c r="I168" s="6" t="s">
        <v>828</v>
      </c>
      <c r="J168" s="7"/>
      <c r="K168" s="7"/>
      <c r="L168" s="51" t="s">
        <v>6796</v>
      </c>
      <c r="M168" s="52" t="n">
        <v>1.02205360097055</v>
      </c>
      <c r="N168" s="53" t="n">
        <v>1113.43640136719</v>
      </c>
      <c r="O168" s="53" t="n">
        <v>7827.86181640625</v>
      </c>
      <c r="P168" s="54"/>
      <c r="Q168" s="55"/>
      <c r="R168" s="55"/>
      <c r="S168" s="56"/>
      <c r="T168" s="25" t="n">
        <v>1</v>
      </c>
      <c r="U168" s="25" t="n">
        <v>1</v>
      </c>
      <c r="V168" s="26" t="n">
        <v>0</v>
      </c>
      <c r="W168" s="26" t="n">
        <v>0</v>
      </c>
      <c r="X168" s="26" t="n">
        <v>0</v>
      </c>
      <c r="Y168" s="26" t="n">
        <v>0.999999</v>
      </c>
      <c r="Z168" s="26" t="n">
        <v>0</v>
      </c>
      <c r="AA168" s="26" t="s">
        <v>5365</v>
      </c>
      <c r="AB168" s="20" t="n">
        <v>168</v>
      </c>
      <c r="AC168" s="20"/>
      <c r="AD168" s="10"/>
      <c r="AE168" s="24" t="s">
        <v>6797</v>
      </c>
      <c r="AF168" s="24" t="n">
        <v>102</v>
      </c>
      <c r="AG168" s="24" t="n">
        <v>143</v>
      </c>
      <c r="AH168" s="24" t="n">
        <v>14791</v>
      </c>
      <c r="AI168" s="24" t="n">
        <v>3443</v>
      </c>
      <c r="AJ168" s="24"/>
      <c r="AK168" s="24"/>
      <c r="AL168" s="24"/>
      <c r="AM168" s="24"/>
      <c r="AN168" s="24"/>
      <c r="AO168" s="22" t="n">
        <v>42153.6043402778</v>
      </c>
      <c r="AP168" s="23" t="s">
        <v>6798</v>
      </c>
      <c r="AQ168" s="24" t="inlineStr">
        <f aca="false">FALSE()</f>
        <is>
          <t/>
        </is>
      </c>
      <c r="AR168" s="24" t="inlineStr">
        <f aca="false">FALSE()</f>
        <is>
          <t/>
        </is>
      </c>
      <c r="AS168" s="24" t="inlineStr">
        <f aca="false">FALSE()</f>
        <is>
          <t/>
        </is>
      </c>
      <c r="AT168" s="24" t="s">
        <v>75</v>
      </c>
      <c r="AU168" s="24" t="n">
        <v>5</v>
      </c>
      <c r="AV168" s="23" t="s">
        <v>6799</v>
      </c>
      <c r="AW168" s="24" t="n">
        <f aca="false">FALSE()</f>
        <v>0</v>
      </c>
      <c r="AX168" s="24" t="s">
        <v>5329</v>
      </c>
      <c r="AY168" s="23" t="s">
        <v>6800</v>
      </c>
      <c r="AZ168" s="24" t="s">
        <v>174</v>
      </c>
      <c r="BA168" s="24" t="e">
        <f aca="false">REPLACE(INDEX(GroupVertices[group], MATCH(Vertices[[#this row],[vertex]],GroupVertices[vertex],0)),1,1,"")</f>
        <v>#VALUE!</v>
      </c>
      <c r="BB168" s="25"/>
      <c r="BC168" s="25"/>
      <c r="BD168" s="25"/>
      <c r="BE168" s="25"/>
      <c r="BF168" s="25"/>
      <c r="BG168" s="25"/>
      <c r="BH168" s="25" t="s">
        <v>6801</v>
      </c>
      <c r="BI168" s="25" t="s">
        <v>6801</v>
      </c>
      <c r="BJ168" s="25" t="s">
        <v>6802</v>
      </c>
      <c r="BK168" s="25" t="s">
        <v>6802</v>
      </c>
      <c r="BL168" s="25" t="n">
        <v>0</v>
      </c>
      <c r="BM168" s="26" t="n">
        <v>0</v>
      </c>
      <c r="BN168" s="25" t="n">
        <v>0</v>
      </c>
      <c r="BO168" s="26" t="n">
        <v>0</v>
      </c>
      <c r="BP168" s="25" t="n">
        <v>0</v>
      </c>
      <c r="BQ168" s="26" t="n">
        <v>0</v>
      </c>
      <c r="BR168" s="25" t="n">
        <v>4</v>
      </c>
      <c r="BS168" s="26" t="n">
        <v>100</v>
      </c>
      <c r="BT168" s="25" t="n">
        <v>4</v>
      </c>
      <c r="BU168" s="3"/>
      <c r="BV168" s="2"/>
      <c r="BW168" s="2"/>
      <c r="BX168" s="2"/>
      <c r="BY168" s="2"/>
    </row>
    <row r="169" customFormat="false" ht="41.45" hidden="false" customHeight="true" outlineLevel="0" collapsed="false">
      <c r="A169" s="15" t="s">
        <v>832</v>
      </c>
      <c r="C169" s="16"/>
      <c r="D169" s="16" t="s">
        <v>5324</v>
      </c>
      <c r="E169" s="17" t="n">
        <v>162.0228338782</v>
      </c>
      <c r="F169" s="18" t="n">
        <v>99.9999777877356</v>
      </c>
      <c r="G169" s="50" t="s">
        <v>6803</v>
      </c>
      <c r="H169" s="16"/>
      <c r="I169" s="6" t="s">
        <v>832</v>
      </c>
      <c r="J169" s="7"/>
      <c r="K169" s="7"/>
      <c r="L169" s="51" t="s">
        <v>6804</v>
      </c>
      <c r="M169" s="52" t="n">
        <v>1.00740260731879</v>
      </c>
      <c r="N169" s="53" t="n">
        <v>7317.72119140625</v>
      </c>
      <c r="O169" s="53" t="n">
        <v>8082.38037109375</v>
      </c>
      <c r="P169" s="54"/>
      <c r="Q169" s="55"/>
      <c r="R169" s="55"/>
      <c r="S169" s="56"/>
      <c r="T169" s="25" t="n">
        <v>0</v>
      </c>
      <c r="U169" s="25" t="n">
        <v>3</v>
      </c>
      <c r="V169" s="26" t="n">
        <v>14</v>
      </c>
      <c r="W169" s="26" t="n">
        <v>0.142857</v>
      </c>
      <c r="X169" s="26" t="n">
        <v>0</v>
      </c>
      <c r="Y169" s="26" t="n">
        <v>1.723403</v>
      </c>
      <c r="Z169" s="26" t="n">
        <v>0</v>
      </c>
      <c r="AA169" s="26" t="n">
        <v>0</v>
      </c>
      <c r="AB169" s="20" t="n">
        <v>169</v>
      </c>
      <c r="AC169" s="20"/>
      <c r="AD169" s="10"/>
      <c r="AE169" s="24" t="s">
        <v>6805</v>
      </c>
      <c r="AF169" s="24" t="n">
        <v>305</v>
      </c>
      <c r="AG169" s="24" t="n">
        <v>48</v>
      </c>
      <c r="AH169" s="24" t="n">
        <v>650</v>
      </c>
      <c r="AI169" s="24" t="n">
        <v>506</v>
      </c>
      <c r="AJ169" s="24"/>
      <c r="AK169" s="24" t="s">
        <v>6806</v>
      </c>
      <c r="AL169" s="24"/>
      <c r="AM169" s="24"/>
      <c r="AN169" s="24"/>
      <c r="AO169" s="22" t="n">
        <v>42549.7494675926</v>
      </c>
      <c r="AP169" s="23" t="s">
        <v>6807</v>
      </c>
      <c r="AQ169" s="24" t="n">
        <f aca="false">TRUE()</f>
        <v>1</v>
      </c>
      <c r="AR169" s="24" t="inlineStr">
        <f aca="false">FALSE()</f>
        <is>
          <t/>
        </is>
      </c>
      <c r="AS169" s="24" t="inlineStr">
        <f aca="false">FALSE()</f>
        <is>
          <t/>
        </is>
      </c>
      <c r="AT169" s="24" t="s">
        <v>75</v>
      </c>
      <c r="AU169" s="24" t="n">
        <v>4</v>
      </c>
      <c r="AV169" s="24"/>
      <c r="AW169" s="24" t="inlineStr">
        <f aca="false">FALSE()</f>
        <is>
          <t/>
        </is>
      </c>
      <c r="AX169" s="24" t="s">
        <v>5329</v>
      </c>
      <c r="AY169" s="23" t="s">
        <v>6808</v>
      </c>
      <c r="AZ169" s="24" t="s">
        <v>174</v>
      </c>
      <c r="BA169" s="24" t="e">
        <f aca="false">REPLACE(INDEX(GroupVertices[group], MATCH(Vertices[[#this row],[vertex]],GroupVertices[vertex],0)),1,1,"")</f>
        <v>#VALUE!</v>
      </c>
      <c r="BB169" s="25"/>
      <c r="BC169" s="25"/>
      <c r="BD169" s="25"/>
      <c r="BE169" s="25"/>
      <c r="BF169" s="25"/>
      <c r="BG169" s="25"/>
      <c r="BH169" s="25" t="s">
        <v>6809</v>
      </c>
      <c r="BI169" s="25" t="s">
        <v>6809</v>
      </c>
      <c r="BJ169" s="25" t="s">
        <v>6810</v>
      </c>
      <c r="BK169" s="25" t="s">
        <v>6810</v>
      </c>
      <c r="BL169" s="25" t="n">
        <v>0</v>
      </c>
      <c r="BM169" s="26" t="n">
        <v>0</v>
      </c>
      <c r="BN169" s="25" t="n">
        <v>0</v>
      </c>
      <c r="BO169" s="26" t="n">
        <v>0</v>
      </c>
      <c r="BP169" s="25" t="n">
        <v>0</v>
      </c>
      <c r="BQ169" s="26" t="n">
        <v>0</v>
      </c>
      <c r="BR169" s="25" t="n">
        <v>19</v>
      </c>
      <c r="BS169" s="26" t="n">
        <v>100</v>
      </c>
      <c r="BT169" s="25" t="n">
        <v>19</v>
      </c>
      <c r="BU169" s="3"/>
      <c r="BV169" s="2"/>
      <c r="BW169" s="2"/>
      <c r="BX169" s="2"/>
      <c r="BY169" s="2"/>
    </row>
    <row r="170" customFormat="false" ht="41.45" hidden="false" customHeight="true" outlineLevel="0" collapsed="false">
      <c r="A170" s="15" t="s">
        <v>833</v>
      </c>
      <c r="C170" s="16"/>
      <c r="D170" s="16" t="s">
        <v>5324</v>
      </c>
      <c r="E170" s="17" t="n">
        <v>184.997996699578</v>
      </c>
      <c r="F170" s="18" t="n">
        <v>99.9776280849403</v>
      </c>
      <c r="G170" s="50" t="s">
        <v>6811</v>
      </c>
      <c r="H170" s="16"/>
      <c r="I170" s="6" t="s">
        <v>833</v>
      </c>
      <c r="J170" s="7"/>
      <c r="K170" s="7"/>
      <c r="L170" s="51" t="s">
        <v>6812</v>
      </c>
      <c r="M170" s="52" t="n">
        <v>8.45581355889065</v>
      </c>
      <c r="N170" s="53" t="n">
        <v>7250.5341796875</v>
      </c>
      <c r="O170" s="53" t="n">
        <v>7787.45654296875</v>
      </c>
      <c r="P170" s="54"/>
      <c r="Q170" s="55"/>
      <c r="R170" s="55"/>
      <c r="S170" s="56"/>
      <c r="T170" s="25" t="n">
        <v>1</v>
      </c>
      <c r="U170" s="25" t="n">
        <v>0</v>
      </c>
      <c r="V170" s="26" t="n">
        <v>0</v>
      </c>
      <c r="W170" s="26" t="n">
        <v>0.090909</v>
      </c>
      <c r="X170" s="26" t="n">
        <v>0</v>
      </c>
      <c r="Y170" s="26" t="n">
        <v>0.638298</v>
      </c>
      <c r="Z170" s="26" t="n">
        <v>0</v>
      </c>
      <c r="AA170" s="26" t="n">
        <v>0</v>
      </c>
      <c r="AB170" s="20" t="n">
        <v>170</v>
      </c>
      <c r="AC170" s="20"/>
      <c r="AD170" s="10"/>
      <c r="AE170" s="24" t="s">
        <v>6813</v>
      </c>
      <c r="AF170" s="24" t="n">
        <v>10579</v>
      </c>
      <c r="AG170" s="24" t="n">
        <v>48345</v>
      </c>
      <c r="AH170" s="24" t="n">
        <v>28483</v>
      </c>
      <c r="AI170" s="24" t="n">
        <v>15839</v>
      </c>
      <c r="AJ170" s="24" t="n">
        <v>-25200</v>
      </c>
      <c r="AK170" s="24" t="s">
        <v>6814</v>
      </c>
      <c r="AL170" s="24" t="s">
        <v>6815</v>
      </c>
      <c r="AM170" s="23" t="s">
        <v>6816</v>
      </c>
      <c r="AN170" s="24" t="s">
        <v>6204</v>
      </c>
      <c r="AO170" s="22" t="n">
        <v>39160.6616319444</v>
      </c>
      <c r="AP170" s="23" t="s">
        <v>6817</v>
      </c>
      <c r="AQ170" s="24" t="n">
        <f aca="false">FALSE()</f>
        <v>0</v>
      </c>
      <c r="AR170" s="24" t="inlineStr">
        <f aca="false">FALSE()</f>
        <is>
          <t/>
        </is>
      </c>
      <c r="AS170" s="24" t="n">
        <f aca="false">TRUE()</f>
        <v>1</v>
      </c>
      <c r="AT170" s="24" t="s">
        <v>75</v>
      </c>
      <c r="AU170" s="24" t="n">
        <v>746</v>
      </c>
      <c r="AV170" s="23" t="s">
        <v>6818</v>
      </c>
      <c r="AW170" s="24" t="n">
        <f aca="false">TRUE()</f>
        <v>1</v>
      </c>
      <c r="AX170" s="24" t="s">
        <v>5329</v>
      </c>
      <c r="AY170" s="23" t="s">
        <v>6819</v>
      </c>
      <c r="AZ170" s="24" t="s">
        <v>68</v>
      </c>
      <c r="BA170" s="24" t="e">
        <f aca="false">REPLACE(INDEX(GroupVertices[group], MATCH(Vertices[[#this row],[vertex]],GroupVertices[vertex],0)),1,1,"")</f>
        <v>#VALUE!</v>
      </c>
      <c r="BB170" s="25"/>
      <c r="BC170" s="25"/>
      <c r="BD170" s="25"/>
      <c r="BE170" s="25"/>
      <c r="BF170" s="25"/>
      <c r="BG170" s="25"/>
      <c r="BH170" s="25"/>
      <c r="BI170" s="25"/>
      <c r="BJ170" s="25"/>
      <c r="BK170" s="25"/>
      <c r="BL170" s="25"/>
      <c r="BM170" s="26"/>
      <c r="BN170" s="25"/>
      <c r="BO170" s="26"/>
      <c r="BP170" s="25"/>
      <c r="BQ170" s="26"/>
      <c r="BR170" s="25"/>
      <c r="BS170" s="26"/>
      <c r="BT170" s="25"/>
      <c r="BU170" s="3"/>
      <c r="BV170" s="2"/>
      <c r="BW170" s="2"/>
      <c r="BX170" s="2"/>
      <c r="BY170" s="2"/>
    </row>
    <row r="171" customFormat="false" ht="41.45" hidden="false" customHeight="true" outlineLevel="0" collapsed="false">
      <c r="A171" s="15" t="s">
        <v>839</v>
      </c>
      <c r="C171" s="16"/>
      <c r="D171" s="16" t="s">
        <v>5324</v>
      </c>
      <c r="E171" s="17" t="n">
        <v>162.101325334513</v>
      </c>
      <c r="F171" s="18" t="n">
        <v>99.9999014330767</v>
      </c>
      <c r="G171" s="50" t="s">
        <v>6820</v>
      </c>
      <c r="H171" s="16"/>
      <c r="I171" s="6" t="s">
        <v>839</v>
      </c>
      <c r="J171" s="7"/>
      <c r="K171" s="7"/>
      <c r="L171" s="51" t="s">
        <v>6821</v>
      </c>
      <c r="M171" s="52" t="n">
        <v>1.03284906997712</v>
      </c>
      <c r="N171" s="53" t="n">
        <v>7205.25732421875</v>
      </c>
      <c r="O171" s="53" t="n">
        <v>8288.1845703125</v>
      </c>
      <c r="P171" s="54"/>
      <c r="Q171" s="55"/>
      <c r="R171" s="55"/>
      <c r="S171" s="56"/>
      <c r="T171" s="25" t="n">
        <v>1</v>
      </c>
      <c r="U171" s="25" t="n">
        <v>0</v>
      </c>
      <c r="V171" s="26" t="n">
        <v>0</v>
      </c>
      <c r="W171" s="26" t="n">
        <v>0.090909</v>
      </c>
      <c r="X171" s="26" t="n">
        <v>0</v>
      </c>
      <c r="Y171" s="26" t="n">
        <v>0.638298</v>
      </c>
      <c r="Z171" s="26" t="n">
        <v>0</v>
      </c>
      <c r="AA171" s="26" t="n">
        <v>0</v>
      </c>
      <c r="AB171" s="20" t="n">
        <v>171</v>
      </c>
      <c r="AC171" s="20"/>
      <c r="AD171" s="10"/>
      <c r="AE171" s="24" t="s">
        <v>6822</v>
      </c>
      <c r="AF171" s="24" t="n">
        <v>455</v>
      </c>
      <c r="AG171" s="24" t="n">
        <v>213</v>
      </c>
      <c r="AH171" s="24" t="n">
        <v>827</v>
      </c>
      <c r="AI171" s="24" t="n">
        <v>776</v>
      </c>
      <c r="AJ171" s="24" t="n">
        <v>-21600</v>
      </c>
      <c r="AK171" s="24" t="s">
        <v>6823</v>
      </c>
      <c r="AL171" s="24" t="s">
        <v>6824</v>
      </c>
      <c r="AM171" s="24"/>
      <c r="AN171" s="24" t="s">
        <v>6825</v>
      </c>
      <c r="AO171" s="22" t="n">
        <v>40997.7912731481</v>
      </c>
      <c r="AP171" s="23" t="s">
        <v>6826</v>
      </c>
      <c r="AQ171" s="24" t="inlineStr">
        <f aca="false">FALSE()</f>
        <is>
          <t/>
        </is>
      </c>
      <c r="AR171" s="24" t="inlineStr">
        <f aca="false">FALSE()</f>
        <is>
          <t/>
        </is>
      </c>
      <c r="AS171" s="24" t="n">
        <f aca="false">FALSE()</f>
        <v>0</v>
      </c>
      <c r="AT171" s="24" t="s">
        <v>75</v>
      </c>
      <c r="AU171" s="24" t="n">
        <v>3</v>
      </c>
      <c r="AV171" s="23" t="s">
        <v>6827</v>
      </c>
      <c r="AW171" s="24" t="n">
        <f aca="false">FALSE()</f>
        <v>0</v>
      </c>
      <c r="AX171" s="24" t="s">
        <v>5329</v>
      </c>
      <c r="AY171" s="23" t="s">
        <v>6828</v>
      </c>
      <c r="AZ171" s="24" t="s">
        <v>68</v>
      </c>
      <c r="BA171" s="24" t="e">
        <f aca="false">REPLACE(INDEX(GroupVertices[group], MATCH(Vertices[[#this row],[vertex]],GroupVertices[vertex],0)),1,1,"")</f>
        <v>#VALUE!</v>
      </c>
      <c r="BB171" s="25"/>
      <c r="BC171" s="25"/>
      <c r="BD171" s="25"/>
      <c r="BE171" s="25"/>
      <c r="BF171" s="25"/>
      <c r="BG171" s="25"/>
      <c r="BH171" s="25"/>
      <c r="BI171" s="25"/>
      <c r="BJ171" s="25"/>
      <c r="BK171" s="25"/>
      <c r="BL171" s="25"/>
      <c r="BM171" s="26"/>
      <c r="BN171" s="25"/>
      <c r="BO171" s="26"/>
      <c r="BP171" s="25"/>
      <c r="BQ171" s="26"/>
      <c r="BR171" s="25"/>
      <c r="BS171" s="26"/>
      <c r="BT171" s="25"/>
      <c r="BU171" s="3"/>
      <c r="BV171" s="2"/>
      <c r="BW171" s="2"/>
      <c r="BX171" s="2"/>
      <c r="BY171" s="2"/>
    </row>
    <row r="172" customFormat="false" ht="41.45" hidden="false" customHeight="true" outlineLevel="0" collapsed="false">
      <c r="A172" s="15" t="s">
        <v>840</v>
      </c>
      <c r="C172" s="16"/>
      <c r="D172" s="16" t="s">
        <v>5324</v>
      </c>
      <c r="E172" s="17" t="n">
        <v>162.156982912625</v>
      </c>
      <c r="F172" s="18" t="n">
        <v>99.9998472906822</v>
      </c>
      <c r="G172" s="50" t="s">
        <v>6829</v>
      </c>
      <c r="H172" s="16"/>
      <c r="I172" s="6" t="s">
        <v>840</v>
      </c>
      <c r="J172" s="7"/>
      <c r="K172" s="7"/>
      <c r="L172" s="51" t="s">
        <v>6830</v>
      </c>
      <c r="M172" s="52" t="n">
        <v>1.05089292531666</v>
      </c>
      <c r="N172" s="53" t="n">
        <v>2542.25170898437</v>
      </c>
      <c r="O172" s="53" t="n">
        <v>5807.603515625</v>
      </c>
      <c r="P172" s="54"/>
      <c r="Q172" s="55"/>
      <c r="R172" s="55"/>
      <c r="S172" s="56"/>
      <c r="T172" s="25" t="n">
        <v>1</v>
      </c>
      <c r="U172" s="25" t="n">
        <v>1</v>
      </c>
      <c r="V172" s="26" t="n">
        <v>0</v>
      </c>
      <c r="W172" s="26" t="n">
        <v>0</v>
      </c>
      <c r="X172" s="26" t="n">
        <v>0</v>
      </c>
      <c r="Y172" s="26" t="n">
        <v>0.999999</v>
      </c>
      <c r="Z172" s="26" t="n">
        <v>0</v>
      </c>
      <c r="AA172" s="26" t="s">
        <v>5365</v>
      </c>
      <c r="AB172" s="20" t="n">
        <v>172</v>
      </c>
      <c r="AC172" s="20"/>
      <c r="AD172" s="10"/>
      <c r="AE172" s="24" t="s">
        <v>6831</v>
      </c>
      <c r="AF172" s="24" t="n">
        <v>738</v>
      </c>
      <c r="AG172" s="24" t="n">
        <v>330</v>
      </c>
      <c r="AH172" s="24" t="n">
        <v>3435</v>
      </c>
      <c r="AI172" s="24" t="n">
        <v>36</v>
      </c>
      <c r="AJ172" s="24"/>
      <c r="AK172" s="46" t="s">
        <v>6832</v>
      </c>
      <c r="AL172" s="24" t="s">
        <v>6833</v>
      </c>
      <c r="AM172" s="24"/>
      <c r="AN172" s="24"/>
      <c r="AO172" s="22" t="n">
        <v>42672.2594907407</v>
      </c>
      <c r="AP172" s="23" t="s">
        <v>6834</v>
      </c>
      <c r="AQ172" s="24" t="n">
        <f aca="false">TRUE()</f>
        <v>1</v>
      </c>
      <c r="AR172" s="24" t="inlineStr">
        <f aca="false">FALSE()</f>
        <is>
          <t/>
        </is>
      </c>
      <c r="AS172" s="24" t="inlineStr">
        <f aca="false">FALSE()</f>
        <is>
          <t/>
        </is>
      </c>
      <c r="AT172" s="24" t="s">
        <v>158</v>
      </c>
      <c r="AU172" s="24" t="n">
        <v>19</v>
      </c>
      <c r="AV172" s="24"/>
      <c r="AW172" s="24" t="inlineStr">
        <f aca="false">FALSE()</f>
        <is>
          <t/>
        </is>
      </c>
      <c r="AX172" s="24" t="s">
        <v>5329</v>
      </c>
      <c r="AY172" s="23" t="s">
        <v>6835</v>
      </c>
      <c r="AZ172" s="24" t="s">
        <v>174</v>
      </c>
      <c r="BA172" s="24" t="e">
        <f aca="false">REPLACE(INDEX(GroupVertices[group], MATCH(Vertices[[#this row],[vertex]],GroupVertices[vertex],0)),1,1,"")</f>
        <v>#VALUE!</v>
      </c>
      <c r="BB172" s="25" t="s">
        <v>842</v>
      </c>
      <c r="BC172" s="25" t="s">
        <v>842</v>
      </c>
      <c r="BD172" s="25" t="s">
        <v>130</v>
      </c>
      <c r="BE172" s="25" t="s">
        <v>130</v>
      </c>
      <c r="BF172" s="25"/>
      <c r="BG172" s="25"/>
      <c r="BH172" s="25" t="s">
        <v>6836</v>
      </c>
      <c r="BI172" s="25" t="s">
        <v>6836</v>
      </c>
      <c r="BJ172" s="25" t="s">
        <v>6837</v>
      </c>
      <c r="BK172" s="25" t="s">
        <v>6837</v>
      </c>
      <c r="BL172" s="25" t="n">
        <v>0</v>
      </c>
      <c r="BM172" s="26" t="n">
        <v>0</v>
      </c>
      <c r="BN172" s="25" t="n">
        <v>0</v>
      </c>
      <c r="BO172" s="26" t="n">
        <v>0</v>
      </c>
      <c r="BP172" s="25" t="n">
        <v>0</v>
      </c>
      <c r="BQ172" s="26" t="n">
        <v>0</v>
      </c>
      <c r="BR172" s="25" t="n">
        <v>16</v>
      </c>
      <c r="BS172" s="26" t="n">
        <v>100</v>
      </c>
      <c r="BT172" s="25" t="n">
        <v>16</v>
      </c>
      <c r="BU172" s="3"/>
      <c r="BV172" s="2"/>
      <c r="BW172" s="2"/>
      <c r="BX172" s="2"/>
      <c r="BY172" s="2"/>
    </row>
    <row r="173" customFormat="false" ht="41.45" hidden="false" customHeight="true" outlineLevel="0" collapsed="false">
      <c r="A173" s="15" t="s">
        <v>845</v>
      </c>
      <c r="C173" s="16"/>
      <c r="D173" s="16" t="s">
        <v>5324</v>
      </c>
      <c r="E173" s="17" t="n">
        <v>163.112675856455</v>
      </c>
      <c r="F173" s="18" t="n">
        <v>99.9989176148656</v>
      </c>
      <c r="G173" s="50" t="s">
        <v>6838</v>
      </c>
      <c r="H173" s="16"/>
      <c r="I173" s="6" t="s">
        <v>845</v>
      </c>
      <c r="J173" s="7"/>
      <c r="K173" s="7"/>
      <c r="L173" s="51" t="s">
        <v>6839</v>
      </c>
      <c r="M173" s="52" t="n">
        <v>1.36072288580505</v>
      </c>
      <c r="N173" s="53" t="n">
        <v>1929.90222167969</v>
      </c>
      <c r="O173" s="53" t="n">
        <v>2171.138671875</v>
      </c>
      <c r="P173" s="54"/>
      <c r="Q173" s="55"/>
      <c r="R173" s="55"/>
      <c r="S173" s="56"/>
      <c r="T173" s="25" t="n">
        <v>1</v>
      </c>
      <c r="U173" s="25" t="n">
        <v>1</v>
      </c>
      <c r="V173" s="26" t="n">
        <v>0</v>
      </c>
      <c r="W173" s="26" t="n">
        <v>0</v>
      </c>
      <c r="X173" s="26" t="n">
        <v>0</v>
      </c>
      <c r="Y173" s="26" t="n">
        <v>0.999999</v>
      </c>
      <c r="Z173" s="26" t="n">
        <v>0</v>
      </c>
      <c r="AA173" s="26" t="s">
        <v>5365</v>
      </c>
      <c r="AB173" s="20" t="n">
        <v>173</v>
      </c>
      <c r="AC173" s="20"/>
      <c r="AD173" s="10"/>
      <c r="AE173" s="24" t="s">
        <v>6840</v>
      </c>
      <c r="AF173" s="24" t="n">
        <v>616</v>
      </c>
      <c r="AG173" s="24" t="n">
        <v>2339</v>
      </c>
      <c r="AH173" s="24" t="n">
        <v>57246</v>
      </c>
      <c r="AI173" s="24" t="n">
        <v>3424</v>
      </c>
      <c r="AJ173" s="24" t="n">
        <v>-32400</v>
      </c>
      <c r="AK173" s="24" t="s">
        <v>6841</v>
      </c>
      <c r="AL173" s="24" t="s">
        <v>6842</v>
      </c>
      <c r="AM173" s="24"/>
      <c r="AN173" s="24" t="s">
        <v>6843</v>
      </c>
      <c r="AO173" s="22" t="n">
        <v>40655.4180902778</v>
      </c>
      <c r="AP173" s="23" t="s">
        <v>6844</v>
      </c>
      <c r="AQ173" s="24" t="n">
        <f aca="false">FALSE()</f>
        <v>0</v>
      </c>
      <c r="AR173" s="24" t="inlineStr">
        <f aca="false">FALSE()</f>
        <is>
          <t/>
        </is>
      </c>
      <c r="AS173" s="24" t="n">
        <f aca="false">TRUE()</f>
        <v>1</v>
      </c>
      <c r="AT173" s="24" t="s">
        <v>75</v>
      </c>
      <c r="AU173" s="24" t="n">
        <v>4</v>
      </c>
      <c r="AV173" s="23" t="s">
        <v>6082</v>
      </c>
      <c r="AW173" s="24" t="inlineStr">
        <f aca="false">FALSE()</f>
        <is>
          <t/>
        </is>
      </c>
      <c r="AX173" s="24" t="s">
        <v>5329</v>
      </c>
      <c r="AY173" s="23" t="s">
        <v>6845</v>
      </c>
      <c r="AZ173" s="24" t="s">
        <v>174</v>
      </c>
      <c r="BA173" s="24" t="e">
        <f aca="false">REPLACE(INDEX(GroupVertices[group], MATCH(Vertices[[#this row],[vertex]],GroupVertices[vertex],0)),1,1,"")</f>
        <v>#VALUE!</v>
      </c>
      <c r="BB173" s="25"/>
      <c r="BC173" s="25"/>
      <c r="BD173" s="25"/>
      <c r="BE173" s="25"/>
      <c r="BF173" s="25"/>
      <c r="BG173" s="25"/>
      <c r="BH173" s="25" t="s">
        <v>6846</v>
      </c>
      <c r="BI173" s="25" t="s">
        <v>6847</v>
      </c>
      <c r="BJ173" s="25" t="s">
        <v>6848</v>
      </c>
      <c r="BK173" s="25" t="s">
        <v>6848</v>
      </c>
      <c r="BL173" s="25" t="n">
        <v>0</v>
      </c>
      <c r="BM173" s="26" t="n">
        <v>0</v>
      </c>
      <c r="BN173" s="25" t="n">
        <v>0</v>
      </c>
      <c r="BO173" s="26" t="n">
        <v>0</v>
      </c>
      <c r="BP173" s="25" t="n">
        <v>0</v>
      </c>
      <c r="BQ173" s="26" t="n">
        <v>0</v>
      </c>
      <c r="BR173" s="25" t="n">
        <v>41</v>
      </c>
      <c r="BS173" s="26" t="n">
        <v>100</v>
      </c>
      <c r="BT173" s="25" t="n">
        <v>41</v>
      </c>
      <c r="BU173" s="3"/>
      <c r="BV173" s="2"/>
      <c r="BW173" s="2"/>
      <c r="BX173" s="2"/>
      <c r="BY173" s="2"/>
    </row>
    <row r="174" customFormat="false" ht="41.45" hidden="false" customHeight="true" outlineLevel="0" collapsed="false">
      <c r="A174" s="15" t="s">
        <v>854</v>
      </c>
      <c r="C174" s="16"/>
      <c r="D174" s="16" t="s">
        <v>5324</v>
      </c>
      <c r="E174" s="17" t="n">
        <v>162.169351263317</v>
      </c>
      <c r="F174" s="18" t="n">
        <v>99.999835259039</v>
      </c>
      <c r="G174" s="50" t="s">
        <v>6849</v>
      </c>
      <c r="H174" s="16"/>
      <c r="I174" s="6" t="s">
        <v>854</v>
      </c>
      <c r="J174" s="7"/>
      <c r="K174" s="7"/>
      <c r="L174" s="51" t="s">
        <v>6850</v>
      </c>
      <c r="M174" s="52" t="n">
        <v>1.05490267094767</v>
      </c>
      <c r="N174" s="53" t="n">
        <v>5987.05517578125</v>
      </c>
      <c r="O174" s="53" t="n">
        <v>3955.48681640625</v>
      </c>
      <c r="P174" s="54"/>
      <c r="Q174" s="55"/>
      <c r="R174" s="55"/>
      <c r="S174" s="56"/>
      <c r="T174" s="25" t="n">
        <v>0</v>
      </c>
      <c r="U174" s="25" t="n">
        <v>3</v>
      </c>
      <c r="V174" s="26" t="n">
        <v>6</v>
      </c>
      <c r="W174" s="26" t="n">
        <v>0.333333</v>
      </c>
      <c r="X174" s="26" t="n">
        <v>0</v>
      </c>
      <c r="Y174" s="26" t="n">
        <v>1.918918</v>
      </c>
      <c r="Z174" s="26" t="n">
        <v>0</v>
      </c>
      <c r="AA174" s="26" t="n">
        <v>0</v>
      </c>
      <c r="AB174" s="20" t="n">
        <v>174</v>
      </c>
      <c r="AC174" s="20"/>
      <c r="AD174" s="10"/>
      <c r="AE174" s="24" t="s">
        <v>6851</v>
      </c>
      <c r="AF174" s="24" t="n">
        <v>470</v>
      </c>
      <c r="AG174" s="24" t="n">
        <v>356</v>
      </c>
      <c r="AH174" s="24" t="n">
        <v>27797</v>
      </c>
      <c r="AI174" s="24" t="n">
        <v>11155</v>
      </c>
      <c r="AJ174" s="24" t="n">
        <v>-18000</v>
      </c>
      <c r="AK174" s="46" t="s">
        <v>6852</v>
      </c>
      <c r="AL174" s="24" t="s">
        <v>6853</v>
      </c>
      <c r="AM174" s="23" t="s">
        <v>6854</v>
      </c>
      <c r="AN174" s="24" t="s">
        <v>6855</v>
      </c>
      <c r="AO174" s="22" t="n">
        <v>39935.0958449074</v>
      </c>
      <c r="AP174" s="23" t="s">
        <v>6856</v>
      </c>
      <c r="AQ174" s="24" t="inlineStr">
        <f aca="false">FALSE()</f>
        <is>
          <t/>
        </is>
      </c>
      <c r="AR174" s="24" t="inlineStr">
        <f aca="false">FALSE()</f>
        <is>
          <t/>
        </is>
      </c>
      <c r="AS174" s="24" t="n">
        <f aca="false">FALSE()</f>
        <v>0</v>
      </c>
      <c r="AT174" s="24" t="s">
        <v>75</v>
      </c>
      <c r="AU174" s="24" t="n">
        <v>10</v>
      </c>
      <c r="AV174" s="23" t="s">
        <v>6857</v>
      </c>
      <c r="AW174" s="24" t="inlineStr">
        <f aca="false">FALSE()</f>
        <is>
          <t/>
        </is>
      </c>
      <c r="AX174" s="24" t="s">
        <v>5329</v>
      </c>
      <c r="AY174" s="23" t="s">
        <v>6858</v>
      </c>
      <c r="AZ174" s="24" t="s">
        <v>174</v>
      </c>
      <c r="BA174" s="24" t="e">
        <f aca="false">REPLACE(INDEX(GroupVertices[group], MATCH(Vertices[[#this row],[vertex]],GroupVertices[vertex],0)),1,1,"")</f>
        <v>#VALUE!</v>
      </c>
      <c r="BB174" s="25"/>
      <c r="BC174" s="25"/>
      <c r="BD174" s="25"/>
      <c r="BE174" s="25"/>
      <c r="BF174" s="25"/>
      <c r="BG174" s="25"/>
      <c r="BH174" s="25" t="s">
        <v>6859</v>
      </c>
      <c r="BI174" s="25" t="s">
        <v>6859</v>
      </c>
      <c r="BJ174" s="25" t="s">
        <v>6860</v>
      </c>
      <c r="BK174" s="25" t="s">
        <v>6860</v>
      </c>
      <c r="BL174" s="25" t="n">
        <v>0</v>
      </c>
      <c r="BM174" s="26" t="n">
        <v>0</v>
      </c>
      <c r="BN174" s="25" t="n">
        <v>1</v>
      </c>
      <c r="BO174" s="26" t="n">
        <v>5.26315789473684</v>
      </c>
      <c r="BP174" s="25" t="n">
        <v>0</v>
      </c>
      <c r="BQ174" s="26" t="n">
        <v>0</v>
      </c>
      <c r="BR174" s="25" t="n">
        <v>18</v>
      </c>
      <c r="BS174" s="26" t="n">
        <v>94.7368421052632</v>
      </c>
      <c r="BT174" s="25" t="n">
        <v>19</v>
      </c>
      <c r="BU174" s="3"/>
      <c r="BV174" s="2"/>
      <c r="BW174" s="2"/>
      <c r="BX174" s="2"/>
      <c r="BY174" s="2"/>
    </row>
    <row r="175" customFormat="false" ht="41.45" hidden="false" customHeight="true" outlineLevel="0" collapsed="false">
      <c r="A175" s="15" t="s">
        <v>855</v>
      </c>
      <c r="C175" s="16"/>
      <c r="D175" s="16" t="s">
        <v>5324</v>
      </c>
      <c r="E175" s="17" t="n">
        <v>162.276860773175</v>
      </c>
      <c r="F175" s="18" t="n">
        <v>99.999730676294</v>
      </c>
      <c r="G175" s="50" t="s">
        <v>6861</v>
      </c>
      <c r="H175" s="16"/>
      <c r="I175" s="6" t="s">
        <v>855</v>
      </c>
      <c r="J175" s="7"/>
      <c r="K175" s="7"/>
      <c r="L175" s="51" t="s">
        <v>6862</v>
      </c>
      <c r="M175" s="52" t="n">
        <v>1.08975661374029</v>
      </c>
      <c r="N175" s="53" t="n">
        <v>6123.49462890625</v>
      </c>
      <c r="O175" s="53" t="n">
        <v>3955.48681640625</v>
      </c>
      <c r="P175" s="54"/>
      <c r="Q175" s="55"/>
      <c r="R175" s="55"/>
      <c r="S175" s="56"/>
      <c r="T175" s="25" t="n">
        <v>1</v>
      </c>
      <c r="U175" s="25" t="n">
        <v>0</v>
      </c>
      <c r="V175" s="26" t="n">
        <v>0</v>
      </c>
      <c r="W175" s="26" t="n">
        <v>0.2</v>
      </c>
      <c r="X175" s="26" t="n">
        <v>0</v>
      </c>
      <c r="Y175" s="26" t="n">
        <v>0.693693</v>
      </c>
      <c r="Z175" s="26" t="n">
        <v>0</v>
      </c>
      <c r="AA175" s="26" t="n">
        <v>0</v>
      </c>
      <c r="AB175" s="20" t="n">
        <v>175</v>
      </c>
      <c r="AC175" s="20"/>
      <c r="AD175" s="10"/>
      <c r="AE175" s="24" t="s">
        <v>6863</v>
      </c>
      <c r="AF175" s="24" t="n">
        <v>341</v>
      </c>
      <c r="AG175" s="24" t="n">
        <v>582</v>
      </c>
      <c r="AH175" s="24" t="n">
        <v>17356</v>
      </c>
      <c r="AI175" s="24" t="n">
        <v>24950</v>
      </c>
      <c r="AJ175" s="24" t="n">
        <v>-28800</v>
      </c>
      <c r="AK175" s="24" t="s">
        <v>6864</v>
      </c>
      <c r="AL175" s="24"/>
      <c r="AM175" s="24"/>
      <c r="AN175" s="24" t="s">
        <v>5339</v>
      </c>
      <c r="AO175" s="22" t="n">
        <v>42113.9378472222</v>
      </c>
      <c r="AP175" s="23" t="s">
        <v>6865</v>
      </c>
      <c r="AQ175" s="24" t="n">
        <f aca="false">TRUE()</f>
        <v>1</v>
      </c>
      <c r="AR175" s="24" t="inlineStr">
        <f aca="false">FALSE()</f>
        <is>
          <t/>
        </is>
      </c>
      <c r="AS175" s="24" t="inlineStr">
        <f aca="false">FALSE()</f>
        <is>
          <t/>
        </is>
      </c>
      <c r="AT175" s="24" t="s">
        <v>75</v>
      </c>
      <c r="AU175" s="24" t="n">
        <v>61</v>
      </c>
      <c r="AV175" s="23" t="s">
        <v>5390</v>
      </c>
      <c r="AW175" s="24" t="inlineStr">
        <f aca="false">FALSE()</f>
        <is>
          <t/>
        </is>
      </c>
      <c r="AX175" s="24" t="s">
        <v>5329</v>
      </c>
      <c r="AY175" s="23" t="s">
        <v>6866</v>
      </c>
      <c r="AZ175" s="24" t="s">
        <v>68</v>
      </c>
      <c r="BA175" s="24" t="e">
        <f aca="false">REPLACE(INDEX(GroupVertices[group], MATCH(Vertices[[#this row],[vertex]],GroupVertices[vertex],0)),1,1,"")</f>
        <v>#VALUE!</v>
      </c>
      <c r="BB175" s="25"/>
      <c r="BC175" s="25"/>
      <c r="BD175" s="25"/>
      <c r="BE175" s="25"/>
      <c r="BF175" s="25"/>
      <c r="BG175" s="25"/>
      <c r="BH175" s="25"/>
      <c r="BI175" s="25"/>
      <c r="BJ175" s="25"/>
      <c r="BK175" s="25"/>
      <c r="BL175" s="25"/>
      <c r="BM175" s="26"/>
      <c r="BN175" s="25"/>
      <c r="BO175" s="26"/>
      <c r="BP175" s="25"/>
      <c r="BQ175" s="26"/>
      <c r="BR175" s="25"/>
      <c r="BS175" s="26"/>
      <c r="BT175" s="25"/>
      <c r="BU175" s="3"/>
      <c r="BV175" s="2"/>
      <c r="BW175" s="2"/>
      <c r="BX175" s="2"/>
      <c r="BY175" s="2"/>
    </row>
    <row r="176" customFormat="false" ht="41.45" hidden="false" customHeight="true" outlineLevel="0" collapsed="false">
      <c r="A176" s="15" t="s">
        <v>861</v>
      </c>
      <c r="C176" s="16"/>
      <c r="D176" s="16" t="s">
        <v>5324</v>
      </c>
      <c r="E176" s="17" t="n">
        <v>162.458580387184</v>
      </c>
      <c r="F176" s="18" t="n">
        <v>99.9995539036898</v>
      </c>
      <c r="G176" s="50" t="s">
        <v>6867</v>
      </c>
      <c r="H176" s="16"/>
      <c r="I176" s="6" t="s">
        <v>861</v>
      </c>
      <c r="J176" s="7"/>
      <c r="K176" s="7"/>
      <c r="L176" s="51" t="s">
        <v>6868</v>
      </c>
      <c r="M176" s="52" t="n">
        <v>1.14866903031897</v>
      </c>
      <c r="N176" s="53" t="n">
        <v>5987.05517578125</v>
      </c>
      <c r="O176" s="53" t="n">
        <v>3726.09790039062</v>
      </c>
      <c r="P176" s="54"/>
      <c r="Q176" s="55"/>
      <c r="R176" s="55"/>
      <c r="S176" s="56"/>
      <c r="T176" s="25" t="n">
        <v>1</v>
      </c>
      <c r="U176" s="25" t="n">
        <v>0</v>
      </c>
      <c r="V176" s="26" t="n">
        <v>0</v>
      </c>
      <c r="W176" s="26" t="n">
        <v>0.2</v>
      </c>
      <c r="X176" s="26" t="n">
        <v>0</v>
      </c>
      <c r="Y176" s="26" t="n">
        <v>0.693693</v>
      </c>
      <c r="Z176" s="26" t="n">
        <v>0</v>
      </c>
      <c r="AA176" s="26" t="n">
        <v>0</v>
      </c>
      <c r="AB176" s="20" t="n">
        <v>176</v>
      </c>
      <c r="AC176" s="20"/>
      <c r="AD176" s="10"/>
      <c r="AE176" s="24" t="s">
        <v>6869</v>
      </c>
      <c r="AF176" s="24" t="n">
        <v>1434</v>
      </c>
      <c r="AG176" s="24" t="n">
        <v>964</v>
      </c>
      <c r="AH176" s="24" t="n">
        <v>16325</v>
      </c>
      <c r="AI176" s="24" t="n">
        <v>19013</v>
      </c>
      <c r="AJ176" s="24" t="n">
        <v>-18000</v>
      </c>
      <c r="AK176" s="24" t="s">
        <v>6870</v>
      </c>
      <c r="AL176" s="24" t="s">
        <v>6871</v>
      </c>
      <c r="AM176" s="24"/>
      <c r="AN176" s="24" t="s">
        <v>5388</v>
      </c>
      <c r="AO176" s="22" t="n">
        <v>41662.0909490741</v>
      </c>
      <c r="AP176" s="23" t="s">
        <v>6872</v>
      </c>
      <c r="AQ176" s="24" t="inlineStr">
        <f aca="false">TRUE()</f>
        <is>
          <t/>
        </is>
      </c>
      <c r="AR176" s="24" t="inlineStr">
        <f aca="false">FALSE()</f>
        <is>
          <t/>
        </is>
      </c>
      <c r="AS176" s="24" t="n">
        <f aca="false">TRUE()</f>
        <v>1</v>
      </c>
      <c r="AT176" s="24" t="s">
        <v>75</v>
      </c>
      <c r="AU176" s="24" t="n">
        <v>63</v>
      </c>
      <c r="AV176" s="23" t="s">
        <v>5390</v>
      </c>
      <c r="AW176" s="24" t="inlineStr">
        <f aca="false">FALSE()</f>
        <is>
          <t/>
        </is>
      </c>
      <c r="AX176" s="24" t="s">
        <v>5329</v>
      </c>
      <c r="AY176" s="23" t="s">
        <v>6873</v>
      </c>
      <c r="AZ176" s="24" t="s">
        <v>68</v>
      </c>
      <c r="BA176" s="24" t="e">
        <f aca="false">REPLACE(INDEX(GroupVertices[group], MATCH(Vertices[[#this row],[vertex]],GroupVertices[vertex],0)),1,1,"")</f>
        <v>#VALUE!</v>
      </c>
      <c r="BB176" s="25"/>
      <c r="BC176" s="25"/>
      <c r="BD176" s="25"/>
      <c r="BE176" s="25"/>
      <c r="BF176" s="25"/>
      <c r="BG176" s="25"/>
      <c r="BH176" s="25"/>
      <c r="BI176" s="25"/>
      <c r="BJ176" s="25"/>
      <c r="BK176" s="25"/>
      <c r="BL176" s="25"/>
      <c r="BM176" s="26"/>
      <c r="BN176" s="25"/>
      <c r="BO176" s="26"/>
      <c r="BP176" s="25"/>
      <c r="BQ176" s="26"/>
      <c r="BR176" s="25"/>
      <c r="BS176" s="26"/>
      <c r="BT176" s="25"/>
      <c r="BU176" s="3"/>
      <c r="BV176" s="2"/>
      <c r="BW176" s="2"/>
      <c r="BX176" s="2"/>
      <c r="BY176" s="2"/>
    </row>
    <row r="177" customFormat="false" ht="41.45" hidden="false" customHeight="true" outlineLevel="0" collapsed="false">
      <c r="A177" s="15" t="s">
        <v>862</v>
      </c>
      <c r="C177" s="16"/>
      <c r="D177" s="16" t="s">
        <v>5324</v>
      </c>
      <c r="E177" s="17" t="n">
        <v>162.843426376013</v>
      </c>
      <c r="F177" s="18" t="n">
        <v>99.9991795344834</v>
      </c>
      <c r="G177" s="50" t="s">
        <v>6874</v>
      </c>
      <c r="H177" s="16"/>
      <c r="I177" s="6" t="s">
        <v>862</v>
      </c>
      <c r="J177" s="7"/>
      <c r="K177" s="7"/>
      <c r="L177" s="51" t="s">
        <v>6875</v>
      </c>
      <c r="M177" s="52" t="n">
        <v>1.27343380783769</v>
      </c>
      <c r="N177" s="53" t="n">
        <v>6123.49462890625</v>
      </c>
      <c r="O177" s="53" t="n">
        <v>3726.09790039062</v>
      </c>
      <c r="P177" s="54"/>
      <c r="Q177" s="55"/>
      <c r="R177" s="55"/>
      <c r="S177" s="56"/>
      <c r="T177" s="25" t="n">
        <v>1</v>
      </c>
      <c r="U177" s="25" t="n">
        <v>0</v>
      </c>
      <c r="V177" s="26" t="n">
        <v>0</v>
      </c>
      <c r="W177" s="26" t="n">
        <v>0.2</v>
      </c>
      <c r="X177" s="26" t="n">
        <v>0</v>
      </c>
      <c r="Y177" s="26" t="n">
        <v>0.693693</v>
      </c>
      <c r="Z177" s="26" t="n">
        <v>0</v>
      </c>
      <c r="AA177" s="26" t="n">
        <v>0</v>
      </c>
      <c r="AB177" s="20" t="n">
        <v>177</v>
      </c>
      <c r="AC177" s="20"/>
      <c r="AD177" s="10"/>
      <c r="AE177" s="24" t="s">
        <v>6876</v>
      </c>
      <c r="AF177" s="24" t="n">
        <v>806</v>
      </c>
      <c r="AG177" s="24" t="n">
        <v>1773</v>
      </c>
      <c r="AH177" s="24" t="n">
        <v>53886</v>
      </c>
      <c r="AI177" s="24" t="n">
        <v>18196</v>
      </c>
      <c r="AJ177" s="24" t="n">
        <v>-28800</v>
      </c>
      <c r="AK177" s="24" t="s">
        <v>6877</v>
      </c>
      <c r="AL177" s="24" t="s">
        <v>6878</v>
      </c>
      <c r="AM177" s="24"/>
      <c r="AN177" s="24" t="s">
        <v>5339</v>
      </c>
      <c r="AO177" s="22" t="n">
        <v>40705.7586458333</v>
      </c>
      <c r="AP177" s="23" t="s">
        <v>6879</v>
      </c>
      <c r="AQ177" s="24" t="n">
        <f aca="false">FALSE()</f>
        <v>0</v>
      </c>
      <c r="AR177" s="24" t="inlineStr">
        <f aca="false">FALSE()</f>
        <is>
          <t/>
        </is>
      </c>
      <c r="AS177" s="24" t="n">
        <f aca="false">FALSE()</f>
        <v>0</v>
      </c>
      <c r="AT177" s="24" t="s">
        <v>75</v>
      </c>
      <c r="AU177" s="24" t="n">
        <v>159</v>
      </c>
      <c r="AV177" s="23" t="s">
        <v>5717</v>
      </c>
      <c r="AW177" s="24" t="inlineStr">
        <f aca="false">FALSE()</f>
        <is>
          <t/>
        </is>
      </c>
      <c r="AX177" s="24" t="s">
        <v>5329</v>
      </c>
      <c r="AY177" s="23" t="s">
        <v>6880</v>
      </c>
      <c r="AZ177" s="24" t="s">
        <v>68</v>
      </c>
      <c r="BA177" s="24" t="e">
        <f aca="false">REPLACE(INDEX(GroupVertices[group], MATCH(Vertices[[#this row],[vertex]],GroupVertices[vertex],0)),1,1,"")</f>
        <v>#VALUE!</v>
      </c>
      <c r="BB177" s="25"/>
      <c r="BC177" s="25"/>
      <c r="BD177" s="25"/>
      <c r="BE177" s="25"/>
      <c r="BF177" s="25"/>
      <c r="BG177" s="25"/>
      <c r="BH177" s="25"/>
      <c r="BI177" s="25"/>
      <c r="BJ177" s="25"/>
      <c r="BK177" s="25"/>
      <c r="BL177" s="25"/>
      <c r="BM177" s="26"/>
      <c r="BN177" s="25"/>
      <c r="BO177" s="26"/>
      <c r="BP177" s="25"/>
      <c r="BQ177" s="26"/>
      <c r="BR177" s="25"/>
      <c r="BS177" s="26"/>
      <c r="BT177" s="25"/>
      <c r="BU177" s="3"/>
      <c r="BV177" s="2"/>
      <c r="BW177" s="2"/>
      <c r="BX177" s="2"/>
      <c r="BY177" s="2"/>
    </row>
    <row r="178" customFormat="false" ht="41.45" hidden="false" customHeight="true" outlineLevel="0" collapsed="false">
      <c r="A178" s="15" t="s">
        <v>863</v>
      </c>
      <c r="C178" s="16"/>
      <c r="D178" s="16" t="s">
        <v>5324</v>
      </c>
      <c r="E178" s="17" t="n">
        <v>162.087529866433</v>
      </c>
      <c r="F178" s="18" t="n">
        <v>99.9999148529864</v>
      </c>
      <c r="G178" s="50" t="s">
        <v>6881</v>
      </c>
      <c r="H178" s="16"/>
      <c r="I178" s="6" t="s">
        <v>863</v>
      </c>
      <c r="J178" s="7"/>
      <c r="K178" s="7"/>
      <c r="L178" s="51" t="s">
        <v>6882</v>
      </c>
      <c r="M178" s="52" t="n">
        <v>1.02837666138868</v>
      </c>
      <c r="N178" s="53" t="n">
        <v>7764.005859375</v>
      </c>
      <c r="O178" s="53" t="n">
        <v>7946.98095703125</v>
      </c>
      <c r="P178" s="54"/>
      <c r="Q178" s="55"/>
      <c r="R178" s="55"/>
      <c r="S178" s="56"/>
      <c r="T178" s="25" t="n">
        <v>0</v>
      </c>
      <c r="U178" s="25" t="n">
        <v>1</v>
      </c>
      <c r="V178" s="26" t="n">
        <v>0</v>
      </c>
      <c r="W178" s="26" t="n">
        <v>0.1</v>
      </c>
      <c r="X178" s="26" t="n">
        <v>0</v>
      </c>
      <c r="Y178" s="26" t="n">
        <v>0.497966</v>
      </c>
      <c r="Z178" s="26" t="n">
        <v>0</v>
      </c>
      <c r="AA178" s="26" t="n">
        <v>0</v>
      </c>
      <c r="AB178" s="20" t="n">
        <v>178</v>
      </c>
      <c r="AC178" s="20"/>
      <c r="AD178" s="10"/>
      <c r="AE178" s="24" t="s">
        <v>6883</v>
      </c>
      <c r="AF178" s="24" t="n">
        <v>375</v>
      </c>
      <c r="AG178" s="24" t="n">
        <v>184</v>
      </c>
      <c r="AH178" s="24" t="n">
        <v>7087</v>
      </c>
      <c r="AI178" s="24" t="n">
        <v>3450</v>
      </c>
      <c r="AJ178" s="24" t="n">
        <v>0</v>
      </c>
      <c r="AK178" s="24" t="s">
        <v>6884</v>
      </c>
      <c r="AL178" s="24" t="s">
        <v>6885</v>
      </c>
      <c r="AM178" s="24"/>
      <c r="AN178" s="24" t="s">
        <v>204</v>
      </c>
      <c r="AO178" s="22" t="n">
        <v>41789.4535763889</v>
      </c>
      <c r="AP178" s="24"/>
      <c r="AQ178" s="24" t="n">
        <f aca="false">TRUE()</f>
        <v>1</v>
      </c>
      <c r="AR178" s="24" t="inlineStr">
        <f aca="false">FALSE()</f>
        <is>
          <t/>
        </is>
      </c>
      <c r="AS178" s="24" t="inlineStr">
        <f aca="false">FALSE()</f>
        <is>
          <t/>
        </is>
      </c>
      <c r="AT178" s="24" t="s">
        <v>75</v>
      </c>
      <c r="AU178" s="24" t="n">
        <v>138</v>
      </c>
      <c r="AV178" s="23" t="s">
        <v>5390</v>
      </c>
      <c r="AW178" s="24" t="inlineStr">
        <f aca="false">FALSE()</f>
        <is>
          <t/>
        </is>
      </c>
      <c r="AX178" s="24" t="s">
        <v>5329</v>
      </c>
      <c r="AY178" s="23" t="s">
        <v>6886</v>
      </c>
      <c r="AZ178" s="24" t="s">
        <v>174</v>
      </c>
      <c r="BA178" s="24" t="e">
        <f aca="false">REPLACE(INDEX(GroupVertices[group], MATCH(Vertices[[#this row],[vertex]],GroupVertices[vertex],0)),1,1,"")</f>
        <v>#VALUE!</v>
      </c>
      <c r="BB178" s="25" t="s">
        <v>823</v>
      </c>
      <c r="BC178" s="25" t="s">
        <v>823</v>
      </c>
      <c r="BD178" s="25" t="s">
        <v>824</v>
      </c>
      <c r="BE178" s="25" t="s">
        <v>824</v>
      </c>
      <c r="BF178" s="25"/>
      <c r="BG178" s="25"/>
      <c r="BH178" s="25" t="s">
        <v>6783</v>
      </c>
      <c r="BI178" s="25" t="s">
        <v>6783</v>
      </c>
      <c r="BJ178" s="25" t="s">
        <v>6784</v>
      </c>
      <c r="BK178" s="25" t="s">
        <v>6784</v>
      </c>
      <c r="BL178" s="25" t="n">
        <v>1</v>
      </c>
      <c r="BM178" s="26" t="n">
        <v>5.55555555555556</v>
      </c>
      <c r="BN178" s="25" t="n">
        <v>0</v>
      </c>
      <c r="BO178" s="26" t="n">
        <v>0</v>
      </c>
      <c r="BP178" s="25" t="n">
        <v>0</v>
      </c>
      <c r="BQ178" s="26" t="n">
        <v>0</v>
      </c>
      <c r="BR178" s="25" t="n">
        <v>17</v>
      </c>
      <c r="BS178" s="26" t="n">
        <v>94.4444444444444</v>
      </c>
      <c r="BT178" s="25" t="n">
        <v>18</v>
      </c>
      <c r="BU178" s="3"/>
      <c r="BV178" s="2"/>
      <c r="BW178" s="2"/>
      <c r="BX178" s="2"/>
      <c r="BY178" s="2"/>
    </row>
    <row r="179" customFormat="false" ht="41.45" hidden="false" customHeight="true" outlineLevel="0" collapsed="false">
      <c r="A179" s="15" t="s">
        <v>866</v>
      </c>
      <c r="C179" s="16"/>
      <c r="D179" s="16" t="s">
        <v>5324</v>
      </c>
      <c r="E179" s="17" t="n">
        <v>162.332518351288</v>
      </c>
      <c r="F179" s="18" t="n">
        <v>99.9996765338996</v>
      </c>
      <c r="G179" s="50" t="s">
        <v>6887</v>
      </c>
      <c r="H179" s="16"/>
      <c r="I179" s="6" t="s">
        <v>866</v>
      </c>
      <c r="J179" s="7"/>
      <c r="K179" s="7"/>
      <c r="L179" s="51" t="s">
        <v>6888</v>
      </c>
      <c r="M179" s="52" t="n">
        <v>1.10780046907983</v>
      </c>
      <c r="N179" s="53" t="n">
        <v>501.086975097656</v>
      </c>
      <c r="O179" s="53" t="n">
        <v>3787.34521484375</v>
      </c>
      <c r="P179" s="54"/>
      <c r="Q179" s="55"/>
      <c r="R179" s="55"/>
      <c r="S179" s="56"/>
      <c r="T179" s="25" t="n">
        <v>1</v>
      </c>
      <c r="U179" s="25" t="n">
        <v>1</v>
      </c>
      <c r="V179" s="26" t="n">
        <v>0</v>
      </c>
      <c r="W179" s="26" t="n">
        <v>0</v>
      </c>
      <c r="X179" s="26" t="n">
        <v>0</v>
      </c>
      <c r="Y179" s="26" t="n">
        <v>0.999999</v>
      </c>
      <c r="Z179" s="26" t="n">
        <v>0</v>
      </c>
      <c r="AA179" s="26" t="s">
        <v>5365</v>
      </c>
      <c r="AB179" s="20" t="n">
        <v>179</v>
      </c>
      <c r="AC179" s="20"/>
      <c r="AD179" s="10"/>
      <c r="AE179" s="24" t="s">
        <v>6889</v>
      </c>
      <c r="AF179" s="24" t="n">
        <v>308</v>
      </c>
      <c r="AG179" s="24" t="n">
        <v>699</v>
      </c>
      <c r="AH179" s="24" t="n">
        <v>44383</v>
      </c>
      <c r="AI179" s="24" t="n">
        <v>3168</v>
      </c>
      <c r="AJ179" s="24" t="n">
        <v>28800</v>
      </c>
      <c r="AK179" s="24" t="s">
        <v>6890</v>
      </c>
      <c r="AL179" s="24" t="s">
        <v>6891</v>
      </c>
      <c r="AM179" s="24"/>
      <c r="AN179" s="24" t="s">
        <v>5369</v>
      </c>
      <c r="AO179" s="22" t="n">
        <v>40872.3248032407</v>
      </c>
      <c r="AP179" s="23" t="s">
        <v>6892</v>
      </c>
      <c r="AQ179" s="24" t="n">
        <f aca="false">FALSE()</f>
        <v>0</v>
      </c>
      <c r="AR179" s="24" t="inlineStr">
        <f aca="false">FALSE()</f>
        <is>
          <t/>
        </is>
      </c>
      <c r="AS179" s="24" t="n">
        <f aca="false">TRUE()</f>
        <v>1</v>
      </c>
      <c r="AT179" s="24" t="s">
        <v>75</v>
      </c>
      <c r="AU179" s="24" t="n">
        <v>5</v>
      </c>
      <c r="AV179" s="23" t="s">
        <v>6893</v>
      </c>
      <c r="AW179" s="24" t="inlineStr">
        <f aca="false">FALSE()</f>
        <is>
          <t/>
        </is>
      </c>
      <c r="AX179" s="24" t="s">
        <v>5329</v>
      </c>
      <c r="AY179" s="23" t="s">
        <v>6894</v>
      </c>
      <c r="AZ179" s="24" t="s">
        <v>174</v>
      </c>
      <c r="BA179" s="24" t="e">
        <f aca="false">REPLACE(INDEX(GroupVertices[group], MATCH(Vertices[[#this row],[vertex]],GroupVertices[vertex],0)),1,1,"")</f>
        <v>#VALUE!</v>
      </c>
      <c r="BB179" s="25" t="s">
        <v>868</v>
      </c>
      <c r="BC179" s="25" t="s">
        <v>868</v>
      </c>
      <c r="BD179" s="25" t="s">
        <v>88</v>
      </c>
      <c r="BE179" s="25" t="s">
        <v>88</v>
      </c>
      <c r="BF179" s="25"/>
      <c r="BG179" s="25"/>
      <c r="BH179" s="25" t="s">
        <v>6895</v>
      </c>
      <c r="BI179" s="25" t="s">
        <v>6895</v>
      </c>
      <c r="BJ179" s="25" t="s">
        <v>6896</v>
      </c>
      <c r="BK179" s="25" t="s">
        <v>6896</v>
      </c>
      <c r="BL179" s="25" t="n">
        <v>0</v>
      </c>
      <c r="BM179" s="26" t="n">
        <v>0</v>
      </c>
      <c r="BN179" s="25" t="n">
        <v>0</v>
      </c>
      <c r="BO179" s="26" t="n">
        <v>0</v>
      </c>
      <c r="BP179" s="25" t="n">
        <v>0</v>
      </c>
      <c r="BQ179" s="26" t="n">
        <v>0</v>
      </c>
      <c r="BR179" s="25" t="n">
        <v>8</v>
      </c>
      <c r="BS179" s="26" t="n">
        <v>100</v>
      </c>
      <c r="BT179" s="25" t="n">
        <v>8</v>
      </c>
      <c r="BU179" s="3"/>
      <c r="BV179" s="2"/>
      <c r="BW179" s="2"/>
      <c r="BX179" s="2"/>
      <c r="BY179" s="2"/>
    </row>
    <row r="180" customFormat="false" ht="41.45" hidden="false" customHeight="true" outlineLevel="0" collapsed="false">
      <c r="A180" s="15" t="s">
        <v>876</v>
      </c>
      <c r="C180" s="16"/>
      <c r="D180" s="16" t="s">
        <v>5324</v>
      </c>
      <c r="E180" s="17" t="n">
        <v>162.169826969113</v>
      </c>
      <c r="F180" s="18" t="n">
        <v>99.9998347962834</v>
      </c>
      <c r="G180" s="50" t="s">
        <v>6897</v>
      </c>
      <c r="H180" s="16"/>
      <c r="I180" s="6" t="s">
        <v>876</v>
      </c>
      <c r="J180" s="7"/>
      <c r="K180" s="7"/>
      <c r="L180" s="51" t="s">
        <v>6898</v>
      </c>
      <c r="M180" s="52" t="n">
        <v>1.05505689193348</v>
      </c>
      <c r="N180" s="53" t="n">
        <v>6191.71337890625</v>
      </c>
      <c r="O180" s="53" t="n">
        <v>6516.9951171875</v>
      </c>
      <c r="P180" s="54"/>
      <c r="Q180" s="55"/>
      <c r="R180" s="55"/>
      <c r="S180" s="56"/>
      <c r="T180" s="25" t="n">
        <v>0</v>
      </c>
      <c r="U180" s="25" t="n">
        <v>2</v>
      </c>
      <c r="V180" s="26" t="n">
        <v>0</v>
      </c>
      <c r="W180" s="26" t="n">
        <v>0.25</v>
      </c>
      <c r="X180" s="26" t="n">
        <v>0</v>
      </c>
      <c r="Y180" s="26" t="n">
        <v>0.819149</v>
      </c>
      <c r="Z180" s="26" t="n">
        <v>0.5</v>
      </c>
      <c r="AA180" s="26" t="n">
        <v>0</v>
      </c>
      <c r="AB180" s="20" t="n">
        <v>180</v>
      </c>
      <c r="AC180" s="20"/>
      <c r="AD180" s="10"/>
      <c r="AE180" s="24" t="s">
        <v>6899</v>
      </c>
      <c r="AF180" s="24" t="n">
        <v>383</v>
      </c>
      <c r="AG180" s="24" t="n">
        <v>357</v>
      </c>
      <c r="AH180" s="24" t="n">
        <v>3171</v>
      </c>
      <c r="AI180" s="24" t="n">
        <v>1819</v>
      </c>
      <c r="AJ180" s="24"/>
      <c r="AK180" s="24"/>
      <c r="AL180" s="24"/>
      <c r="AM180" s="24"/>
      <c r="AN180" s="24"/>
      <c r="AO180" s="22" t="n">
        <v>42665.9666087963</v>
      </c>
      <c r="AP180" s="23" t="s">
        <v>6900</v>
      </c>
      <c r="AQ180" s="24" t="inlineStr">
        <f aca="false">FALSE()</f>
        <is>
          <t/>
        </is>
      </c>
      <c r="AR180" s="24" t="inlineStr">
        <f aca="false">FALSE()</f>
        <is>
          <t/>
        </is>
      </c>
      <c r="AS180" s="24" t="n">
        <f aca="false">FALSE()</f>
        <v>0</v>
      </c>
      <c r="AT180" s="24" t="s">
        <v>75</v>
      </c>
      <c r="AU180" s="24" t="n">
        <v>12</v>
      </c>
      <c r="AV180" s="23" t="s">
        <v>5390</v>
      </c>
      <c r="AW180" s="24" t="inlineStr">
        <f aca="false">FALSE()</f>
        <is>
          <t/>
        </is>
      </c>
      <c r="AX180" s="24" t="s">
        <v>5329</v>
      </c>
      <c r="AY180" s="23" t="s">
        <v>6901</v>
      </c>
      <c r="AZ180" s="24" t="s">
        <v>174</v>
      </c>
      <c r="BA180" s="24" t="e">
        <f aca="false">REPLACE(INDEX(GroupVertices[group], MATCH(Vertices[[#this row],[vertex]],GroupVertices[vertex],0)),1,1,"")</f>
        <v>#VALUE!</v>
      </c>
      <c r="BB180" s="25"/>
      <c r="BC180" s="25"/>
      <c r="BD180" s="25"/>
      <c r="BE180" s="25"/>
      <c r="BF180" s="25" t="s">
        <v>879</v>
      </c>
      <c r="BG180" s="25" t="s">
        <v>879</v>
      </c>
      <c r="BH180" s="25" t="s">
        <v>6902</v>
      </c>
      <c r="BI180" s="25" t="s">
        <v>6902</v>
      </c>
      <c r="BJ180" s="25" t="s">
        <v>6903</v>
      </c>
      <c r="BK180" s="25" t="s">
        <v>6903</v>
      </c>
      <c r="BL180" s="25" t="n">
        <v>0</v>
      </c>
      <c r="BM180" s="26" t="n">
        <v>0</v>
      </c>
      <c r="BN180" s="25" t="n">
        <v>0</v>
      </c>
      <c r="BO180" s="26" t="n">
        <v>0</v>
      </c>
      <c r="BP180" s="25" t="n">
        <v>0</v>
      </c>
      <c r="BQ180" s="26" t="n">
        <v>0</v>
      </c>
      <c r="BR180" s="25" t="n">
        <v>14</v>
      </c>
      <c r="BS180" s="26" t="n">
        <v>100</v>
      </c>
      <c r="BT180" s="25" t="n">
        <v>14</v>
      </c>
      <c r="BU180" s="3"/>
      <c r="BV180" s="2"/>
      <c r="BW180" s="2"/>
      <c r="BX180" s="2"/>
      <c r="BY180" s="2"/>
    </row>
    <row r="181" customFormat="false" ht="41.45" hidden="false" customHeight="true" outlineLevel="0" collapsed="false">
      <c r="A181" s="15" t="s">
        <v>877</v>
      </c>
      <c r="C181" s="16"/>
      <c r="D181" s="16" t="s">
        <v>5324</v>
      </c>
      <c r="E181" s="17" t="n">
        <v>166.061100379032</v>
      </c>
      <c r="F181" s="18" t="n">
        <v>99.9960494562237</v>
      </c>
      <c r="G181" s="50" t="s">
        <v>6904</v>
      </c>
      <c r="H181" s="16"/>
      <c r="I181" s="6" t="s">
        <v>877</v>
      </c>
      <c r="J181" s="7"/>
      <c r="K181" s="7"/>
      <c r="L181" s="51" t="s">
        <v>6905</v>
      </c>
      <c r="M181" s="52" t="n">
        <v>2.31658455584341</v>
      </c>
      <c r="N181" s="53" t="n">
        <v>5998.03515625</v>
      </c>
      <c r="O181" s="53" t="n">
        <v>6435.171875</v>
      </c>
      <c r="P181" s="54"/>
      <c r="Q181" s="55"/>
      <c r="R181" s="55"/>
      <c r="S181" s="56"/>
      <c r="T181" s="25" t="n">
        <v>3</v>
      </c>
      <c r="U181" s="25" t="n">
        <v>0</v>
      </c>
      <c r="V181" s="26" t="n">
        <v>1</v>
      </c>
      <c r="W181" s="26" t="n">
        <v>0.333333</v>
      </c>
      <c r="X181" s="26" t="n">
        <v>0</v>
      </c>
      <c r="Y181" s="26" t="n">
        <v>1.18085</v>
      </c>
      <c r="Z181" s="26" t="n">
        <v>0.333333333333333</v>
      </c>
      <c r="AA181" s="26" t="n">
        <v>0</v>
      </c>
      <c r="AB181" s="20" t="n">
        <v>181</v>
      </c>
      <c r="AC181" s="20"/>
      <c r="AD181" s="10"/>
      <c r="AE181" s="24" t="s">
        <v>6906</v>
      </c>
      <c r="AF181" s="24" t="n">
        <v>1792</v>
      </c>
      <c r="AG181" s="24" t="n">
        <v>8537</v>
      </c>
      <c r="AH181" s="24" t="n">
        <v>106077</v>
      </c>
      <c r="AI181" s="24" t="n">
        <v>25953</v>
      </c>
      <c r="AJ181" s="24" t="n">
        <v>0</v>
      </c>
      <c r="AK181" s="24" t="s">
        <v>6907</v>
      </c>
      <c r="AL181" s="24" t="s">
        <v>6908</v>
      </c>
      <c r="AM181" s="23" t="s">
        <v>6909</v>
      </c>
      <c r="AN181" s="24" t="s">
        <v>204</v>
      </c>
      <c r="AO181" s="22" t="n">
        <v>41883.307025463</v>
      </c>
      <c r="AP181" s="23" t="s">
        <v>6910</v>
      </c>
      <c r="AQ181" s="24" t="inlineStr">
        <f aca="false">FALSE()</f>
        <is>
          <t/>
        </is>
      </c>
      <c r="AR181" s="24" t="inlineStr">
        <f aca="false">FALSE()</f>
        <is>
          <t/>
        </is>
      </c>
      <c r="AS181" s="24" t="inlineStr">
        <f aca="false">FALSE()</f>
        <is>
          <t/>
        </is>
      </c>
      <c r="AT181" s="24" t="s">
        <v>75</v>
      </c>
      <c r="AU181" s="24" t="n">
        <v>412</v>
      </c>
      <c r="AV181" s="23" t="s">
        <v>6911</v>
      </c>
      <c r="AW181" s="24" t="inlineStr">
        <f aca="false">FALSE()</f>
        <is>
          <t/>
        </is>
      </c>
      <c r="AX181" s="24" t="s">
        <v>5329</v>
      </c>
      <c r="AY181" s="23" t="s">
        <v>6912</v>
      </c>
      <c r="AZ181" s="24" t="s">
        <v>68</v>
      </c>
      <c r="BA181" s="24" t="e">
        <f aca="false">REPLACE(INDEX(GroupVertices[group], MATCH(Vertices[[#this row],[vertex]],GroupVertices[vertex],0)),1,1,"")</f>
        <v>#VALUE!</v>
      </c>
      <c r="BB181" s="25"/>
      <c r="BC181" s="25"/>
      <c r="BD181" s="25"/>
      <c r="BE181" s="25"/>
      <c r="BF181" s="25"/>
      <c r="BG181" s="25"/>
      <c r="BH181" s="25"/>
      <c r="BI181" s="25"/>
      <c r="BJ181" s="25"/>
      <c r="BK181" s="25"/>
      <c r="BL181" s="25"/>
      <c r="BM181" s="26"/>
      <c r="BN181" s="25"/>
      <c r="BO181" s="26"/>
      <c r="BP181" s="25"/>
      <c r="BQ181" s="26"/>
      <c r="BR181" s="25"/>
      <c r="BS181" s="26"/>
      <c r="BT181" s="25"/>
      <c r="BU181" s="3"/>
      <c r="BV181" s="2"/>
      <c r="BW181" s="2"/>
      <c r="BX181" s="2"/>
      <c r="BY181" s="2"/>
    </row>
    <row r="182" customFormat="false" ht="41.45" hidden="false" customHeight="true" outlineLevel="0" collapsed="false">
      <c r="A182" s="15" t="s">
        <v>885</v>
      </c>
      <c r="C182" s="16"/>
      <c r="D182" s="16" t="s">
        <v>5324</v>
      </c>
      <c r="E182" s="17" t="n">
        <v>163.183556020034</v>
      </c>
      <c r="F182" s="18" t="n">
        <v>99.9988486642948</v>
      </c>
      <c r="G182" s="50" t="s">
        <v>6913</v>
      </c>
      <c r="H182" s="16"/>
      <c r="I182" s="6" t="s">
        <v>885</v>
      </c>
      <c r="J182" s="7"/>
      <c r="K182" s="7"/>
      <c r="L182" s="51" t="s">
        <v>6914</v>
      </c>
      <c r="M182" s="52" t="n">
        <v>1.38370181269045</v>
      </c>
      <c r="N182" s="53" t="n">
        <v>6112.51416015625</v>
      </c>
      <c r="O182" s="53" t="n">
        <v>6140.04248046875</v>
      </c>
      <c r="P182" s="54"/>
      <c r="Q182" s="55"/>
      <c r="R182" s="55"/>
      <c r="S182" s="56"/>
      <c r="T182" s="25" t="n">
        <v>2</v>
      </c>
      <c r="U182" s="25" t="n">
        <v>1</v>
      </c>
      <c r="V182" s="26" t="n">
        <v>1</v>
      </c>
      <c r="W182" s="26" t="n">
        <v>0.333333</v>
      </c>
      <c r="X182" s="26" t="n">
        <v>0</v>
      </c>
      <c r="Y182" s="26" t="n">
        <v>1.18085</v>
      </c>
      <c r="Z182" s="26" t="n">
        <v>0.333333333333333</v>
      </c>
      <c r="AA182" s="26" t="n">
        <v>0</v>
      </c>
      <c r="AB182" s="20" t="n">
        <v>182</v>
      </c>
      <c r="AC182" s="20"/>
      <c r="AD182" s="10"/>
      <c r="AE182" s="24" t="s">
        <v>6915</v>
      </c>
      <c r="AF182" s="24" t="n">
        <v>3131</v>
      </c>
      <c r="AG182" s="24" t="n">
        <v>2488</v>
      </c>
      <c r="AH182" s="24" t="n">
        <v>131879</v>
      </c>
      <c r="AI182" s="24" t="n">
        <v>27986</v>
      </c>
      <c r="AJ182" s="24" t="n">
        <v>3600</v>
      </c>
      <c r="AK182" s="24" t="s">
        <v>6916</v>
      </c>
      <c r="AL182" s="24" t="s">
        <v>6917</v>
      </c>
      <c r="AM182" s="23" t="s">
        <v>6918</v>
      </c>
      <c r="AN182" s="24" t="s">
        <v>6919</v>
      </c>
      <c r="AO182" s="22" t="n">
        <v>41192.4757175926</v>
      </c>
      <c r="AP182" s="23" t="s">
        <v>6920</v>
      </c>
      <c r="AQ182" s="24" t="n">
        <f aca="false">TRUE()</f>
        <v>1</v>
      </c>
      <c r="AR182" s="24" t="inlineStr">
        <f aca="false">FALSE()</f>
        <is>
          <t/>
        </is>
      </c>
      <c r="AS182" s="24" t="n">
        <f aca="false">TRUE()</f>
        <v>1</v>
      </c>
      <c r="AT182" s="24" t="s">
        <v>75</v>
      </c>
      <c r="AU182" s="24" t="n">
        <v>866</v>
      </c>
      <c r="AV182" s="23" t="s">
        <v>5390</v>
      </c>
      <c r="AW182" s="24" t="inlineStr">
        <f aca="false">FALSE()</f>
        <is>
          <t/>
        </is>
      </c>
      <c r="AX182" s="24" t="s">
        <v>5329</v>
      </c>
      <c r="AY182" s="23" t="s">
        <v>6921</v>
      </c>
      <c r="AZ182" s="24" t="s">
        <v>174</v>
      </c>
      <c r="BA182" s="24" t="e">
        <f aca="false">REPLACE(INDEX(GroupVertices[group], MATCH(Vertices[[#this row],[vertex]],GroupVertices[vertex],0)),1,1,"")</f>
        <v>#VALUE!</v>
      </c>
      <c r="BB182" s="25" t="s">
        <v>888</v>
      </c>
      <c r="BC182" s="25" t="s">
        <v>888</v>
      </c>
      <c r="BD182" s="25" t="s">
        <v>130</v>
      </c>
      <c r="BE182" s="25" t="s">
        <v>130</v>
      </c>
      <c r="BF182" s="25" t="s">
        <v>879</v>
      </c>
      <c r="BG182" s="25" t="s">
        <v>879</v>
      </c>
      <c r="BH182" s="25" t="s">
        <v>6922</v>
      </c>
      <c r="BI182" s="25" t="s">
        <v>6923</v>
      </c>
      <c r="BJ182" s="25" t="s">
        <v>6924</v>
      </c>
      <c r="BK182" s="25" t="s">
        <v>6925</v>
      </c>
      <c r="BL182" s="25" t="n">
        <v>0</v>
      </c>
      <c r="BM182" s="26" t="n">
        <v>0</v>
      </c>
      <c r="BN182" s="25" t="n">
        <v>0</v>
      </c>
      <c r="BO182" s="26" t="n">
        <v>0</v>
      </c>
      <c r="BP182" s="25" t="n">
        <v>0</v>
      </c>
      <c r="BQ182" s="26" t="n">
        <v>0</v>
      </c>
      <c r="BR182" s="25" t="n">
        <v>25</v>
      </c>
      <c r="BS182" s="26" t="n">
        <v>100</v>
      </c>
      <c r="BT182" s="25" t="n">
        <v>25</v>
      </c>
      <c r="BU182" s="3"/>
      <c r="BV182" s="2"/>
      <c r="BW182" s="2"/>
      <c r="BX182" s="2"/>
      <c r="BY182" s="2"/>
    </row>
    <row r="183" customFormat="false" ht="41.45" hidden="false" customHeight="true" outlineLevel="0" collapsed="false">
      <c r="A183" s="15" t="s">
        <v>886</v>
      </c>
      <c r="C183" s="16"/>
      <c r="D183" s="16" t="s">
        <v>5324</v>
      </c>
      <c r="E183" s="17" t="n">
        <v>162.0913355128</v>
      </c>
      <c r="F183" s="18" t="n">
        <v>99.9999111509424</v>
      </c>
      <c r="G183" s="50" t="s">
        <v>6926</v>
      </c>
      <c r="H183" s="16"/>
      <c r="I183" s="6" t="s">
        <v>886</v>
      </c>
      <c r="J183" s="7"/>
      <c r="K183" s="7"/>
      <c r="L183" s="51" t="s">
        <v>6927</v>
      </c>
      <c r="M183" s="52" t="n">
        <v>1.02961042927515</v>
      </c>
      <c r="N183" s="53" t="n">
        <v>2338.13525390625</v>
      </c>
      <c r="O183" s="53" t="n">
        <v>7019.75830078125</v>
      </c>
      <c r="P183" s="54"/>
      <c r="Q183" s="55"/>
      <c r="R183" s="55"/>
      <c r="S183" s="56"/>
      <c r="T183" s="25" t="n">
        <v>1</v>
      </c>
      <c r="U183" s="25" t="n">
        <v>1</v>
      </c>
      <c r="V183" s="26" t="n">
        <v>0</v>
      </c>
      <c r="W183" s="26" t="n">
        <v>0</v>
      </c>
      <c r="X183" s="26" t="n">
        <v>0</v>
      </c>
      <c r="Y183" s="26" t="n">
        <v>0.999999</v>
      </c>
      <c r="Z183" s="26" t="n">
        <v>0</v>
      </c>
      <c r="AA183" s="26" t="s">
        <v>5365</v>
      </c>
      <c r="AB183" s="20" t="n">
        <v>183</v>
      </c>
      <c r="AC183" s="20"/>
      <c r="AD183" s="10"/>
      <c r="AE183" s="24" t="s">
        <v>6928</v>
      </c>
      <c r="AF183" s="24" t="n">
        <v>758</v>
      </c>
      <c r="AG183" s="24" t="n">
        <v>192</v>
      </c>
      <c r="AH183" s="24" t="n">
        <v>11251</v>
      </c>
      <c r="AI183" s="24" t="n">
        <v>6</v>
      </c>
      <c r="AJ183" s="24"/>
      <c r="AK183" s="24" t="s">
        <v>6929</v>
      </c>
      <c r="AL183" s="24" t="s">
        <v>6930</v>
      </c>
      <c r="AM183" s="24"/>
      <c r="AN183" s="24"/>
      <c r="AO183" s="22" t="n">
        <v>42431.3149421296</v>
      </c>
      <c r="AP183" s="24"/>
      <c r="AQ183" s="24" t="inlineStr">
        <f aca="false">TRUE()</f>
        <is>
          <t/>
        </is>
      </c>
      <c r="AR183" s="24" t="inlineStr">
        <f aca="false">FALSE()</f>
        <is>
          <t/>
        </is>
      </c>
      <c r="AS183" s="24" t="n">
        <f aca="false">FALSE()</f>
        <v>0</v>
      </c>
      <c r="AT183" s="24" t="s">
        <v>6931</v>
      </c>
      <c r="AU183" s="24" t="n">
        <v>23</v>
      </c>
      <c r="AV183" s="24"/>
      <c r="AW183" s="24" t="inlineStr">
        <f aca="false">FALSE()</f>
        <is>
          <t/>
        </is>
      </c>
      <c r="AX183" s="24" t="s">
        <v>5329</v>
      </c>
      <c r="AY183" s="23" t="s">
        <v>6932</v>
      </c>
      <c r="AZ183" s="24" t="s">
        <v>174</v>
      </c>
      <c r="BA183" s="24" t="e">
        <f aca="false">REPLACE(INDEX(GroupVertices[group], MATCH(Vertices[[#this row],[vertex]],GroupVertices[vertex],0)),1,1,"")</f>
        <v>#VALUE!</v>
      </c>
      <c r="BB183" s="25" t="s">
        <v>888</v>
      </c>
      <c r="BC183" s="25" t="s">
        <v>888</v>
      </c>
      <c r="BD183" s="25" t="s">
        <v>130</v>
      </c>
      <c r="BE183" s="25" t="s">
        <v>130</v>
      </c>
      <c r="BF183" s="25" t="s">
        <v>889</v>
      </c>
      <c r="BG183" s="25" t="s">
        <v>889</v>
      </c>
      <c r="BH183" s="25" t="s">
        <v>6933</v>
      </c>
      <c r="BI183" s="25" t="s">
        <v>6933</v>
      </c>
      <c r="BJ183" s="25" t="s">
        <v>6934</v>
      </c>
      <c r="BK183" s="25" t="s">
        <v>6934</v>
      </c>
      <c r="BL183" s="25" t="n">
        <v>0</v>
      </c>
      <c r="BM183" s="26" t="n">
        <v>0</v>
      </c>
      <c r="BN183" s="25" t="n">
        <v>0</v>
      </c>
      <c r="BO183" s="26" t="n">
        <v>0</v>
      </c>
      <c r="BP183" s="25" t="n">
        <v>0</v>
      </c>
      <c r="BQ183" s="26" t="n">
        <v>0</v>
      </c>
      <c r="BR183" s="25" t="n">
        <v>11</v>
      </c>
      <c r="BS183" s="26" t="n">
        <v>100</v>
      </c>
      <c r="BT183" s="25" t="n">
        <v>11</v>
      </c>
      <c r="BU183" s="3"/>
      <c r="BV183" s="2"/>
      <c r="BW183" s="2"/>
      <c r="BX183" s="2"/>
      <c r="BY183" s="2"/>
    </row>
    <row r="184" customFormat="false" ht="41.45" hidden="false" customHeight="true" outlineLevel="0" collapsed="false">
      <c r="A184" s="15" t="s">
        <v>892</v>
      </c>
      <c r="C184" s="16"/>
      <c r="D184" s="16" t="s">
        <v>5324</v>
      </c>
      <c r="E184" s="17" t="n">
        <v>162.189330906742</v>
      </c>
      <c r="F184" s="18" t="n">
        <v>99.9998158233076</v>
      </c>
      <c r="G184" s="50" t="s">
        <v>6935</v>
      </c>
      <c r="H184" s="16"/>
      <c r="I184" s="6" t="s">
        <v>892</v>
      </c>
      <c r="J184" s="7"/>
      <c r="K184" s="7"/>
      <c r="L184" s="51" t="s">
        <v>6936</v>
      </c>
      <c r="M184" s="52" t="n">
        <v>1.06137995235161</v>
      </c>
      <c r="N184" s="53" t="n">
        <v>5243.14013671875</v>
      </c>
      <c r="O184" s="53" t="n">
        <v>5351.9619140625</v>
      </c>
      <c r="P184" s="54"/>
      <c r="Q184" s="55"/>
      <c r="R184" s="55"/>
      <c r="S184" s="56"/>
      <c r="T184" s="25" t="n">
        <v>0</v>
      </c>
      <c r="U184" s="25" t="n">
        <v>2</v>
      </c>
      <c r="V184" s="26" t="n">
        <v>0</v>
      </c>
      <c r="W184" s="26" t="n">
        <v>0.1</v>
      </c>
      <c r="X184" s="26" t="n">
        <v>0</v>
      </c>
      <c r="Y184" s="26" t="n">
        <v>0.833085</v>
      </c>
      <c r="Z184" s="26" t="n">
        <v>1</v>
      </c>
      <c r="AA184" s="26" t="n">
        <v>0</v>
      </c>
      <c r="AB184" s="20" t="n">
        <v>184</v>
      </c>
      <c r="AC184" s="20"/>
      <c r="AD184" s="10"/>
      <c r="AE184" s="24" t="s">
        <v>6937</v>
      </c>
      <c r="AF184" s="24" t="n">
        <v>426</v>
      </c>
      <c r="AG184" s="24" t="n">
        <v>398</v>
      </c>
      <c r="AH184" s="24" t="n">
        <v>2895</v>
      </c>
      <c r="AI184" s="24" t="n">
        <v>3520</v>
      </c>
      <c r="AJ184" s="24" t="n">
        <v>0</v>
      </c>
      <c r="AK184" s="24" t="s">
        <v>6938</v>
      </c>
      <c r="AL184" s="24" t="s">
        <v>6939</v>
      </c>
      <c r="AM184" s="23" t="s">
        <v>6940</v>
      </c>
      <c r="AN184" s="24" t="s">
        <v>5706</v>
      </c>
      <c r="AO184" s="22" t="n">
        <v>41206.8825925926</v>
      </c>
      <c r="AP184" s="23" t="s">
        <v>6941</v>
      </c>
      <c r="AQ184" s="24" t="n">
        <f aca="false">FALSE()</f>
        <v>0</v>
      </c>
      <c r="AR184" s="24" t="inlineStr">
        <f aca="false">FALSE()</f>
        <is>
          <t/>
        </is>
      </c>
      <c r="AS184" s="24" t="n">
        <f aca="false">TRUE()</f>
        <v>1</v>
      </c>
      <c r="AT184" s="24" t="s">
        <v>75</v>
      </c>
      <c r="AU184" s="24" t="n">
        <v>27</v>
      </c>
      <c r="AV184" s="23" t="s">
        <v>5390</v>
      </c>
      <c r="AW184" s="24" t="inlineStr">
        <f aca="false">FALSE()</f>
        <is>
          <t/>
        </is>
      </c>
      <c r="AX184" s="24" t="s">
        <v>5329</v>
      </c>
      <c r="AY184" s="23" t="s">
        <v>6942</v>
      </c>
      <c r="AZ184" s="24" t="s">
        <v>174</v>
      </c>
      <c r="BA184" s="24" t="e">
        <f aca="false">REPLACE(INDEX(GroupVertices[group], MATCH(Vertices[[#this row],[vertex]],GroupVertices[vertex],0)),1,1,"")</f>
        <v>#VALUE!</v>
      </c>
      <c r="BB184" s="25"/>
      <c r="BC184" s="25"/>
      <c r="BD184" s="25"/>
      <c r="BE184" s="25"/>
      <c r="BF184" s="25"/>
      <c r="BG184" s="25"/>
      <c r="BH184" s="25" t="s">
        <v>6943</v>
      </c>
      <c r="BI184" s="25" t="s">
        <v>6943</v>
      </c>
      <c r="BJ184" s="25" t="s">
        <v>6944</v>
      </c>
      <c r="BK184" s="25" t="s">
        <v>6944</v>
      </c>
      <c r="BL184" s="25" t="n">
        <v>1</v>
      </c>
      <c r="BM184" s="26" t="n">
        <v>5.88235294117647</v>
      </c>
      <c r="BN184" s="25" t="n">
        <v>0</v>
      </c>
      <c r="BO184" s="26" t="n">
        <v>0</v>
      </c>
      <c r="BP184" s="25" t="n">
        <v>0</v>
      </c>
      <c r="BQ184" s="26" t="n">
        <v>0</v>
      </c>
      <c r="BR184" s="25" t="n">
        <v>16</v>
      </c>
      <c r="BS184" s="26" t="n">
        <v>94.1176470588235</v>
      </c>
      <c r="BT184" s="25" t="n">
        <v>17</v>
      </c>
      <c r="BU184" s="3"/>
      <c r="BV184" s="2"/>
      <c r="BW184" s="2"/>
      <c r="BX184" s="2"/>
      <c r="BY184" s="2"/>
    </row>
    <row r="185" customFormat="false" ht="41.45" hidden="false" customHeight="true" outlineLevel="0" collapsed="false">
      <c r="A185" s="15" t="s">
        <v>893</v>
      </c>
      <c r="C185" s="16"/>
      <c r="D185" s="16" t="s">
        <v>5324</v>
      </c>
      <c r="E185" s="17" t="n">
        <v>162.254502600771</v>
      </c>
      <c r="F185" s="18" t="n">
        <v>99.9997524258029</v>
      </c>
      <c r="G185" s="50" t="s">
        <v>6945</v>
      </c>
      <c r="H185" s="16"/>
      <c r="I185" s="6" t="s">
        <v>893</v>
      </c>
      <c r="J185" s="7"/>
      <c r="K185" s="7"/>
      <c r="L185" s="51" t="s">
        <v>6946</v>
      </c>
      <c r="M185" s="52" t="n">
        <v>1.08250822740731</v>
      </c>
      <c r="N185" s="53" t="n">
        <v>5082.02294921875</v>
      </c>
      <c r="O185" s="53" t="n">
        <v>5013.103515625</v>
      </c>
      <c r="P185" s="54"/>
      <c r="Q185" s="55"/>
      <c r="R185" s="55"/>
      <c r="S185" s="56"/>
      <c r="T185" s="25" t="n">
        <v>2</v>
      </c>
      <c r="U185" s="25" t="n">
        <v>1</v>
      </c>
      <c r="V185" s="26" t="n">
        <v>0</v>
      </c>
      <c r="W185" s="26" t="n">
        <v>0.1</v>
      </c>
      <c r="X185" s="26" t="n">
        <v>0</v>
      </c>
      <c r="Y185" s="26" t="n">
        <v>0.833085</v>
      </c>
      <c r="Z185" s="26" t="n">
        <v>0.5</v>
      </c>
      <c r="AA185" s="26" t="n">
        <v>0.5</v>
      </c>
      <c r="AB185" s="20" t="n">
        <v>185</v>
      </c>
      <c r="AC185" s="20"/>
      <c r="AD185" s="10"/>
      <c r="AE185" s="24" t="s">
        <v>6947</v>
      </c>
      <c r="AF185" s="24" t="n">
        <v>227</v>
      </c>
      <c r="AG185" s="24" t="n">
        <v>535</v>
      </c>
      <c r="AH185" s="24" t="n">
        <v>303</v>
      </c>
      <c r="AI185" s="24" t="n">
        <v>253</v>
      </c>
      <c r="AJ185" s="24"/>
      <c r="AK185" s="24" t="s">
        <v>6948</v>
      </c>
      <c r="AL185" s="24" t="s">
        <v>6949</v>
      </c>
      <c r="AM185" s="23" t="s">
        <v>6950</v>
      </c>
      <c r="AN185" s="24"/>
      <c r="AO185" s="22" t="n">
        <v>41996.7703472222</v>
      </c>
      <c r="AP185" s="23" t="s">
        <v>6951</v>
      </c>
      <c r="AQ185" s="24" t="n">
        <f aca="false">TRUE()</f>
        <v>1</v>
      </c>
      <c r="AR185" s="24" t="inlineStr">
        <f aca="false">FALSE()</f>
        <is>
          <t/>
        </is>
      </c>
      <c r="AS185" s="24" t="n">
        <f aca="false">FALSE()</f>
        <v>0</v>
      </c>
      <c r="AT185" s="24" t="s">
        <v>75</v>
      </c>
      <c r="AU185" s="24" t="n">
        <v>15</v>
      </c>
      <c r="AV185" s="23" t="s">
        <v>5390</v>
      </c>
      <c r="AW185" s="24" t="inlineStr">
        <f aca="false">FALSE()</f>
        <is>
          <t/>
        </is>
      </c>
      <c r="AX185" s="24" t="s">
        <v>5329</v>
      </c>
      <c r="AY185" s="23" t="s">
        <v>6952</v>
      </c>
      <c r="AZ185" s="24" t="s">
        <v>174</v>
      </c>
      <c r="BA185" s="24" t="e">
        <f aca="false">REPLACE(INDEX(GroupVertices[group], MATCH(Vertices[[#this row],[vertex]],GroupVertices[vertex],0)),1,1,"")</f>
        <v>#VALUE!</v>
      </c>
      <c r="BB185" s="25"/>
      <c r="BC185" s="25"/>
      <c r="BD185" s="25"/>
      <c r="BE185" s="25"/>
      <c r="BF185" s="25"/>
      <c r="BG185" s="25"/>
      <c r="BH185" s="25" t="s">
        <v>6943</v>
      </c>
      <c r="BI185" s="25" t="s">
        <v>6943</v>
      </c>
      <c r="BJ185" s="25" t="s">
        <v>6944</v>
      </c>
      <c r="BK185" s="25" t="s">
        <v>6944</v>
      </c>
      <c r="BL185" s="25" t="n">
        <v>1</v>
      </c>
      <c r="BM185" s="26" t="n">
        <v>5.88235294117647</v>
      </c>
      <c r="BN185" s="25" t="n">
        <v>0</v>
      </c>
      <c r="BO185" s="26" t="n">
        <v>0</v>
      </c>
      <c r="BP185" s="25" t="n">
        <v>0</v>
      </c>
      <c r="BQ185" s="26" t="n">
        <v>0</v>
      </c>
      <c r="BR185" s="25" t="n">
        <v>16</v>
      </c>
      <c r="BS185" s="26" t="n">
        <v>94.1176470588235</v>
      </c>
      <c r="BT185" s="25" t="n">
        <v>17</v>
      </c>
      <c r="BU185" s="3"/>
      <c r="BV185" s="2"/>
      <c r="BW185" s="2"/>
      <c r="BX185" s="2"/>
      <c r="BY185" s="2"/>
    </row>
    <row r="186" customFormat="false" ht="41.45" hidden="false" customHeight="true" outlineLevel="0" collapsed="false">
      <c r="A186" s="15" t="s">
        <v>903</v>
      </c>
      <c r="C186" s="16"/>
      <c r="D186" s="16" t="s">
        <v>5324</v>
      </c>
      <c r="E186" s="17" t="n">
        <v>164.11118232191</v>
      </c>
      <c r="F186" s="18" t="n">
        <v>99.9979462910532</v>
      </c>
      <c r="G186" s="50" t="s">
        <v>6953</v>
      </c>
      <c r="H186" s="16"/>
      <c r="I186" s="6" t="s">
        <v>903</v>
      </c>
      <c r="J186" s="7"/>
      <c r="K186" s="7"/>
      <c r="L186" s="51" t="s">
        <v>6954</v>
      </c>
      <c r="M186" s="52" t="n">
        <v>1.68443273501617</v>
      </c>
      <c r="N186" s="53" t="n">
        <v>5918.83642578125</v>
      </c>
      <c r="O186" s="53" t="n">
        <v>6058.2177734375</v>
      </c>
      <c r="P186" s="54"/>
      <c r="Q186" s="55"/>
      <c r="R186" s="55"/>
      <c r="S186" s="56"/>
      <c r="T186" s="25" t="n">
        <v>0</v>
      </c>
      <c r="U186" s="25" t="n">
        <v>2</v>
      </c>
      <c r="V186" s="26" t="n">
        <v>0</v>
      </c>
      <c r="W186" s="26" t="n">
        <v>0.25</v>
      </c>
      <c r="X186" s="26" t="n">
        <v>0</v>
      </c>
      <c r="Y186" s="26" t="n">
        <v>0.819149</v>
      </c>
      <c r="Z186" s="26" t="n">
        <v>0.5</v>
      </c>
      <c r="AA186" s="26" t="n">
        <v>0</v>
      </c>
      <c r="AB186" s="20" t="n">
        <v>186</v>
      </c>
      <c r="AC186" s="20"/>
      <c r="AD186" s="10"/>
      <c r="AE186" s="24" t="s">
        <v>6955</v>
      </c>
      <c r="AF186" s="24" t="n">
        <v>5001</v>
      </c>
      <c r="AG186" s="24" t="n">
        <v>4438</v>
      </c>
      <c r="AH186" s="24" t="n">
        <v>158516</v>
      </c>
      <c r="AI186" s="24" t="n">
        <v>121870</v>
      </c>
      <c r="AJ186" s="24"/>
      <c r="AK186" s="24" t="s">
        <v>6956</v>
      </c>
      <c r="AL186" s="24" t="s">
        <v>6957</v>
      </c>
      <c r="AM186" s="24"/>
      <c r="AN186" s="24"/>
      <c r="AO186" s="22" t="n">
        <v>41584.5723611111</v>
      </c>
      <c r="AP186" s="23" t="s">
        <v>6958</v>
      </c>
      <c r="AQ186" s="24" t="inlineStr">
        <f aca="false">TRUE()</f>
        <is>
          <t/>
        </is>
      </c>
      <c r="AR186" s="24" t="inlineStr">
        <f aca="false">FALSE()</f>
        <is>
          <t/>
        </is>
      </c>
      <c r="AS186" s="24" t="n">
        <f aca="false">TRUE()</f>
        <v>1</v>
      </c>
      <c r="AT186" s="24" t="s">
        <v>5934</v>
      </c>
      <c r="AU186" s="24" t="n">
        <v>1742</v>
      </c>
      <c r="AV186" s="23" t="s">
        <v>5390</v>
      </c>
      <c r="AW186" s="24" t="inlineStr">
        <f aca="false">FALSE()</f>
        <is>
          <t/>
        </is>
      </c>
      <c r="AX186" s="24" t="s">
        <v>5329</v>
      </c>
      <c r="AY186" s="23" t="s">
        <v>6959</v>
      </c>
      <c r="AZ186" s="24" t="s">
        <v>174</v>
      </c>
      <c r="BA186" s="24" t="e">
        <f aca="false">REPLACE(INDEX(GroupVertices[group], MATCH(Vertices[[#this row],[vertex]],GroupVertices[vertex],0)),1,1,"")</f>
        <v>#VALUE!</v>
      </c>
      <c r="BB186" s="25"/>
      <c r="BC186" s="25"/>
      <c r="BD186" s="25"/>
      <c r="BE186" s="25"/>
      <c r="BF186" s="25" t="s">
        <v>879</v>
      </c>
      <c r="BG186" s="25" t="s">
        <v>879</v>
      </c>
      <c r="BH186" s="25" t="s">
        <v>6902</v>
      </c>
      <c r="BI186" s="25" t="s">
        <v>6902</v>
      </c>
      <c r="BJ186" s="25" t="s">
        <v>6903</v>
      </c>
      <c r="BK186" s="25" t="s">
        <v>6903</v>
      </c>
      <c r="BL186" s="25" t="n">
        <v>0</v>
      </c>
      <c r="BM186" s="26" t="n">
        <v>0</v>
      </c>
      <c r="BN186" s="25" t="n">
        <v>0</v>
      </c>
      <c r="BO186" s="26" t="n">
        <v>0</v>
      </c>
      <c r="BP186" s="25" t="n">
        <v>0</v>
      </c>
      <c r="BQ186" s="26" t="n">
        <v>0</v>
      </c>
      <c r="BR186" s="25" t="n">
        <v>14</v>
      </c>
      <c r="BS186" s="26" t="n">
        <v>100</v>
      </c>
      <c r="BT186" s="25" t="n">
        <v>14</v>
      </c>
      <c r="BU186" s="3"/>
      <c r="BV186" s="2"/>
      <c r="BW186" s="2"/>
      <c r="BX186" s="2"/>
      <c r="BY186" s="2"/>
    </row>
    <row r="187" customFormat="false" ht="41.45" hidden="false" customHeight="true" outlineLevel="0" collapsed="false">
      <c r="A187" s="15" t="s">
        <v>906</v>
      </c>
      <c r="C187" s="16"/>
      <c r="D187" s="16" t="s">
        <v>5324</v>
      </c>
      <c r="E187" s="17" t="n">
        <v>162.280190713746</v>
      </c>
      <c r="F187" s="18" t="n">
        <v>99.9997274370055</v>
      </c>
      <c r="G187" s="50" t="s">
        <v>6960</v>
      </c>
      <c r="H187" s="16"/>
      <c r="I187" s="6" t="s">
        <v>906</v>
      </c>
      <c r="J187" s="7"/>
      <c r="K187" s="7"/>
      <c r="L187" s="51" t="s">
        <v>6961</v>
      </c>
      <c r="M187" s="52" t="n">
        <v>1.09083616064095</v>
      </c>
      <c r="N187" s="53" t="n">
        <v>1725.78588867188</v>
      </c>
      <c r="O187" s="53" t="n">
        <v>4595.4482421875</v>
      </c>
      <c r="P187" s="54"/>
      <c r="Q187" s="55"/>
      <c r="R187" s="55"/>
      <c r="S187" s="56"/>
      <c r="T187" s="25" t="n">
        <v>1</v>
      </c>
      <c r="U187" s="25" t="n">
        <v>1</v>
      </c>
      <c r="V187" s="26" t="n">
        <v>0</v>
      </c>
      <c r="W187" s="26" t="n">
        <v>0</v>
      </c>
      <c r="X187" s="26" t="n">
        <v>0</v>
      </c>
      <c r="Y187" s="26" t="n">
        <v>0.999999</v>
      </c>
      <c r="Z187" s="26" t="n">
        <v>0</v>
      </c>
      <c r="AA187" s="26" t="s">
        <v>5365</v>
      </c>
      <c r="AB187" s="20" t="n">
        <v>187</v>
      </c>
      <c r="AC187" s="20"/>
      <c r="AD187" s="10"/>
      <c r="AE187" s="24" t="s">
        <v>6962</v>
      </c>
      <c r="AF187" s="24" t="n">
        <v>465</v>
      </c>
      <c r="AG187" s="24" t="n">
        <v>589</v>
      </c>
      <c r="AH187" s="24" t="n">
        <v>18601</v>
      </c>
      <c r="AI187" s="24" t="n">
        <v>3735</v>
      </c>
      <c r="AJ187" s="24" t="n">
        <v>28800</v>
      </c>
      <c r="AK187" s="24" t="s">
        <v>6963</v>
      </c>
      <c r="AL187" s="24"/>
      <c r="AM187" s="23" t="s">
        <v>6964</v>
      </c>
      <c r="AN187" s="24" t="s">
        <v>5369</v>
      </c>
      <c r="AO187" s="22" t="n">
        <v>41717.6054513889</v>
      </c>
      <c r="AP187" s="23" t="s">
        <v>6965</v>
      </c>
      <c r="AQ187" s="24" t="n">
        <f aca="false">FALSE()</f>
        <v>0</v>
      </c>
      <c r="AR187" s="24" t="inlineStr">
        <f aca="false">FALSE()</f>
        <is>
          <t/>
        </is>
      </c>
      <c r="AS187" s="24" t="inlineStr">
        <f aca="false">TRUE()</f>
        <is>
          <t/>
        </is>
      </c>
      <c r="AT187" s="24" t="s">
        <v>75</v>
      </c>
      <c r="AU187" s="24" t="n">
        <v>4</v>
      </c>
      <c r="AV187" s="23" t="s">
        <v>6966</v>
      </c>
      <c r="AW187" s="24" t="inlineStr">
        <f aca="false">FALSE()</f>
        <is>
          <t/>
        </is>
      </c>
      <c r="AX187" s="24" t="s">
        <v>5329</v>
      </c>
      <c r="AY187" s="23" t="s">
        <v>6967</v>
      </c>
      <c r="AZ187" s="24" t="s">
        <v>174</v>
      </c>
      <c r="BA187" s="24" t="e">
        <f aca="false">REPLACE(INDEX(GroupVertices[group], MATCH(Vertices[[#this row],[vertex]],GroupVertices[vertex],0)),1,1,"")</f>
        <v>#VALUE!</v>
      </c>
      <c r="BB187" s="25"/>
      <c r="BC187" s="25"/>
      <c r="BD187" s="25"/>
      <c r="BE187" s="25"/>
      <c r="BF187" s="25"/>
      <c r="BG187" s="25"/>
      <c r="BH187" s="25" t="s">
        <v>6968</v>
      </c>
      <c r="BI187" s="25" t="s">
        <v>6968</v>
      </c>
      <c r="BJ187" s="25" t="s">
        <v>6969</v>
      </c>
      <c r="BK187" s="25" t="s">
        <v>6969</v>
      </c>
      <c r="BL187" s="25" t="n">
        <v>0</v>
      </c>
      <c r="BM187" s="26" t="n">
        <v>0</v>
      </c>
      <c r="BN187" s="25" t="n">
        <v>0</v>
      </c>
      <c r="BO187" s="26" t="n">
        <v>0</v>
      </c>
      <c r="BP187" s="25" t="n">
        <v>0</v>
      </c>
      <c r="BQ187" s="26" t="n">
        <v>0</v>
      </c>
      <c r="BR187" s="25" t="n">
        <v>5</v>
      </c>
      <c r="BS187" s="26" t="n">
        <v>100</v>
      </c>
      <c r="BT187" s="25" t="n">
        <v>5</v>
      </c>
      <c r="BU187" s="3"/>
      <c r="BV187" s="2"/>
      <c r="BW187" s="2"/>
      <c r="BX187" s="2"/>
      <c r="BY187" s="2"/>
    </row>
    <row r="188" customFormat="false" ht="41.45" hidden="false" customHeight="true" outlineLevel="0" collapsed="false">
      <c r="A188" s="15" t="s">
        <v>910</v>
      </c>
      <c r="C188" s="16"/>
      <c r="D188" s="16" t="s">
        <v>5324</v>
      </c>
      <c r="E188" s="17" t="n">
        <v>162.012844056488</v>
      </c>
      <c r="F188" s="18" t="n">
        <v>99.9999875056013</v>
      </c>
      <c r="G188" s="50" t="s">
        <v>6970</v>
      </c>
      <c r="H188" s="16"/>
      <c r="I188" s="6" t="s">
        <v>910</v>
      </c>
      <c r="J188" s="7"/>
      <c r="K188" s="7"/>
      <c r="L188" s="51" t="s">
        <v>6971</v>
      </c>
      <c r="M188" s="52" t="n">
        <v>1.00416396661682</v>
      </c>
      <c r="N188" s="53" t="n">
        <v>8517.6669921875</v>
      </c>
      <c r="O188" s="53" t="n">
        <v>3876.0830078125</v>
      </c>
      <c r="P188" s="54"/>
      <c r="Q188" s="55"/>
      <c r="R188" s="55"/>
      <c r="S188" s="56"/>
      <c r="T188" s="25" t="n">
        <v>1</v>
      </c>
      <c r="U188" s="25" t="n">
        <v>2</v>
      </c>
      <c r="V188" s="26" t="n">
        <v>0</v>
      </c>
      <c r="W188" s="26" t="n">
        <v>1</v>
      </c>
      <c r="X188" s="26" t="n">
        <v>0</v>
      </c>
      <c r="Y188" s="26" t="n">
        <v>1.298245</v>
      </c>
      <c r="Z188" s="26" t="n">
        <v>0</v>
      </c>
      <c r="AA188" s="26" t="n">
        <v>0</v>
      </c>
      <c r="AB188" s="20" t="n">
        <v>188</v>
      </c>
      <c r="AC188" s="20"/>
      <c r="AD188" s="10"/>
      <c r="AE188" s="24" t="s">
        <v>6972</v>
      </c>
      <c r="AF188" s="24" t="n">
        <v>106</v>
      </c>
      <c r="AG188" s="24" t="n">
        <v>27</v>
      </c>
      <c r="AH188" s="24" t="n">
        <v>278</v>
      </c>
      <c r="AI188" s="24" t="n">
        <v>75</v>
      </c>
      <c r="AJ188" s="24" t="n">
        <v>-10800</v>
      </c>
      <c r="AK188" s="46" t="s">
        <v>6973</v>
      </c>
      <c r="AL188" s="24" t="s">
        <v>927</v>
      </c>
      <c r="AM188" s="24"/>
      <c r="AN188" s="24" t="s">
        <v>6974</v>
      </c>
      <c r="AO188" s="22" t="n">
        <v>40194.9987268519</v>
      </c>
      <c r="AP188" s="23" t="s">
        <v>6975</v>
      </c>
      <c r="AQ188" s="24" t="inlineStr">
        <f aca="false">FALSE()</f>
        <is>
          <t/>
        </is>
      </c>
      <c r="AR188" s="24" t="inlineStr">
        <f aca="false">FALSE()</f>
        <is>
          <t/>
        </is>
      </c>
      <c r="AS188" s="24" t="inlineStr">
        <f aca="false">TRUE()</f>
        <is>
          <t/>
        </is>
      </c>
      <c r="AT188" s="24" t="s">
        <v>3410</v>
      </c>
      <c r="AU188" s="24" t="n">
        <v>2</v>
      </c>
      <c r="AV188" s="23" t="s">
        <v>6976</v>
      </c>
      <c r="AW188" s="24" t="inlineStr">
        <f aca="false">FALSE()</f>
        <is>
          <t/>
        </is>
      </c>
      <c r="AX188" s="24" t="s">
        <v>5329</v>
      </c>
      <c r="AY188" s="23" t="s">
        <v>6977</v>
      </c>
      <c r="AZ188" s="24" t="s">
        <v>174</v>
      </c>
      <c r="BA188" s="24" t="e">
        <f aca="false">REPLACE(INDEX(GroupVertices[group], MATCH(Vertices[[#this row],[vertex]],GroupVertices[vertex],0)),1,1,"")</f>
        <v>#VALUE!</v>
      </c>
      <c r="BB188" s="25" t="s">
        <v>6978</v>
      </c>
      <c r="BC188" s="25" t="s">
        <v>6978</v>
      </c>
      <c r="BD188" s="25" t="s">
        <v>6979</v>
      </c>
      <c r="BE188" s="25" t="s">
        <v>6979</v>
      </c>
      <c r="BF188" s="25" t="s">
        <v>6980</v>
      </c>
      <c r="BG188" s="25" t="s">
        <v>6981</v>
      </c>
      <c r="BH188" s="25" t="s">
        <v>6982</v>
      </c>
      <c r="BI188" s="25" t="s">
        <v>6983</v>
      </c>
      <c r="BJ188" s="25" t="s">
        <v>6984</v>
      </c>
      <c r="BK188" s="25" t="s">
        <v>6984</v>
      </c>
      <c r="BL188" s="25" t="n">
        <v>3</v>
      </c>
      <c r="BM188" s="26" t="n">
        <v>10.3448275862069</v>
      </c>
      <c r="BN188" s="25" t="n">
        <v>0</v>
      </c>
      <c r="BO188" s="26" t="n">
        <v>0</v>
      </c>
      <c r="BP188" s="25" t="n">
        <v>0</v>
      </c>
      <c r="BQ188" s="26" t="n">
        <v>0</v>
      </c>
      <c r="BR188" s="25" t="n">
        <v>26</v>
      </c>
      <c r="BS188" s="26" t="n">
        <v>89.6551724137931</v>
      </c>
      <c r="BT188" s="25" t="n">
        <v>29</v>
      </c>
      <c r="BU188" s="3"/>
      <c r="BV188" s="2"/>
      <c r="BW188" s="2"/>
      <c r="BX188" s="2"/>
      <c r="BY188" s="2"/>
    </row>
    <row r="189" customFormat="false" ht="41.45" hidden="false" customHeight="true" outlineLevel="0" collapsed="false">
      <c r="A189" s="15" t="s">
        <v>911</v>
      </c>
      <c r="C189" s="16"/>
      <c r="D189" s="16" t="s">
        <v>5324</v>
      </c>
      <c r="E189" s="17" t="n">
        <v>168.532391988388</v>
      </c>
      <c r="F189" s="18" t="n">
        <v>99.9936454413569</v>
      </c>
      <c r="G189" s="50" t="s">
        <v>6985</v>
      </c>
      <c r="H189" s="16"/>
      <c r="I189" s="6" t="s">
        <v>911</v>
      </c>
      <c r="J189" s="7"/>
      <c r="K189" s="7"/>
      <c r="L189" s="51" t="s">
        <v>6986</v>
      </c>
      <c r="M189" s="52" t="n">
        <v>3.11776257711628</v>
      </c>
      <c r="N189" s="53" t="n">
        <v>8517.6669921875</v>
      </c>
      <c r="O189" s="53" t="n">
        <v>3746.68408203125</v>
      </c>
      <c r="P189" s="54"/>
      <c r="Q189" s="55"/>
      <c r="R189" s="55"/>
      <c r="S189" s="56"/>
      <c r="T189" s="25" t="n">
        <v>1</v>
      </c>
      <c r="U189" s="25" t="n">
        <v>0</v>
      </c>
      <c r="V189" s="26" t="n">
        <v>0</v>
      </c>
      <c r="W189" s="26" t="n">
        <v>1</v>
      </c>
      <c r="X189" s="26" t="n">
        <v>0</v>
      </c>
      <c r="Y189" s="26" t="n">
        <v>0.701754</v>
      </c>
      <c r="Z189" s="26" t="n">
        <v>0</v>
      </c>
      <c r="AA189" s="26" t="n">
        <v>0</v>
      </c>
      <c r="AB189" s="20" t="n">
        <v>189</v>
      </c>
      <c r="AC189" s="20"/>
      <c r="AD189" s="10"/>
      <c r="AE189" s="24" t="s">
        <v>6987</v>
      </c>
      <c r="AF189" s="24" t="n">
        <v>374</v>
      </c>
      <c r="AG189" s="24" t="n">
        <v>13732</v>
      </c>
      <c r="AH189" s="24" t="n">
        <v>3443</v>
      </c>
      <c r="AI189" s="24" t="n">
        <v>654</v>
      </c>
      <c r="AJ189" s="24" t="n">
        <v>-18000</v>
      </c>
      <c r="AK189" s="24" t="s">
        <v>6988</v>
      </c>
      <c r="AL189" s="24" t="s">
        <v>3354</v>
      </c>
      <c r="AM189" s="23" t="s">
        <v>6989</v>
      </c>
      <c r="AN189" s="24" t="s">
        <v>5388</v>
      </c>
      <c r="AO189" s="22" t="n">
        <v>39897.5274884259</v>
      </c>
      <c r="AP189" s="23" t="s">
        <v>6990</v>
      </c>
      <c r="AQ189" s="24" t="inlineStr">
        <f aca="false">FALSE()</f>
        <is>
          <t/>
        </is>
      </c>
      <c r="AR189" s="24" t="inlineStr">
        <f aca="false">FALSE()</f>
        <is>
          <t/>
        </is>
      </c>
      <c r="AS189" s="24" t="n">
        <f aca="false">FALSE()</f>
        <v>0</v>
      </c>
      <c r="AT189" s="24" t="s">
        <v>75</v>
      </c>
      <c r="AU189" s="24" t="n">
        <v>358</v>
      </c>
      <c r="AV189" s="23" t="s">
        <v>6991</v>
      </c>
      <c r="AW189" s="24" t="inlineStr">
        <f aca="false">FALSE()</f>
        <is>
          <t/>
        </is>
      </c>
      <c r="AX189" s="24" t="s">
        <v>5329</v>
      </c>
      <c r="AY189" s="23" t="s">
        <v>6992</v>
      </c>
      <c r="AZ189" s="24" t="s">
        <v>68</v>
      </c>
      <c r="BA189" s="24" t="e">
        <f aca="false">REPLACE(INDEX(GroupVertices[group], MATCH(Vertices[[#this row],[vertex]],GroupVertices[vertex],0)),1,1,"")</f>
        <v>#VALUE!</v>
      </c>
      <c r="BB189" s="25"/>
      <c r="BC189" s="25"/>
      <c r="BD189" s="25"/>
      <c r="BE189" s="25"/>
      <c r="BF189" s="25"/>
      <c r="BG189" s="25"/>
      <c r="BH189" s="25"/>
      <c r="BI189" s="25"/>
      <c r="BJ189" s="25"/>
      <c r="BK189" s="25"/>
      <c r="BL189" s="25"/>
      <c r="BM189" s="26"/>
      <c r="BN189" s="25"/>
      <c r="BO189" s="26"/>
      <c r="BP189" s="25"/>
      <c r="BQ189" s="26"/>
      <c r="BR189" s="25"/>
      <c r="BS189" s="26"/>
      <c r="BT189" s="25"/>
      <c r="BU189" s="3"/>
      <c r="BV189" s="2"/>
      <c r="BW189" s="2"/>
      <c r="BX189" s="2"/>
      <c r="BY189" s="2"/>
    </row>
    <row r="190" customFormat="false" ht="41.45" hidden="false" customHeight="true" outlineLevel="0" collapsed="false">
      <c r="A190" s="15" t="s">
        <v>931</v>
      </c>
      <c r="C190" s="16"/>
      <c r="D190" s="16" t="s">
        <v>5324</v>
      </c>
      <c r="E190" s="17" t="n">
        <v>163.219709660518</v>
      </c>
      <c r="F190" s="18" t="n">
        <v>99.9988134948761</v>
      </c>
      <c r="G190" s="50" t="s">
        <v>6993</v>
      </c>
      <c r="H190" s="16"/>
      <c r="I190" s="6" t="s">
        <v>931</v>
      </c>
      <c r="J190" s="7"/>
      <c r="K190" s="7"/>
      <c r="L190" s="51" t="s">
        <v>6994</v>
      </c>
      <c r="M190" s="52" t="n">
        <v>1.39542260761187</v>
      </c>
      <c r="N190" s="53" t="n">
        <v>6728.1240234375</v>
      </c>
      <c r="O190" s="53" t="n">
        <v>9564.1533203125</v>
      </c>
      <c r="P190" s="54"/>
      <c r="Q190" s="55"/>
      <c r="R190" s="55"/>
      <c r="S190" s="56"/>
      <c r="T190" s="25" t="n">
        <v>0</v>
      </c>
      <c r="U190" s="25" t="n">
        <v>3</v>
      </c>
      <c r="V190" s="26" t="n">
        <v>0.25</v>
      </c>
      <c r="W190" s="26" t="n">
        <v>0.066667</v>
      </c>
      <c r="X190" s="26" t="n">
        <v>0</v>
      </c>
      <c r="Y190" s="26" t="n">
        <v>0.68274</v>
      </c>
      <c r="Z190" s="26" t="n">
        <v>0.333333333333333</v>
      </c>
      <c r="AA190" s="26" t="n">
        <v>0</v>
      </c>
      <c r="AB190" s="20" t="n">
        <v>190</v>
      </c>
      <c r="AC190" s="20"/>
      <c r="AD190" s="10"/>
      <c r="AE190" s="24" t="s">
        <v>6995</v>
      </c>
      <c r="AF190" s="24" t="n">
        <v>2687</v>
      </c>
      <c r="AG190" s="24" t="n">
        <v>2564</v>
      </c>
      <c r="AH190" s="24" t="n">
        <v>22027</v>
      </c>
      <c r="AI190" s="24" t="n">
        <v>37667</v>
      </c>
      <c r="AJ190" s="24"/>
      <c r="AK190" s="24" t="s">
        <v>6996</v>
      </c>
      <c r="AL190" s="24" t="s">
        <v>6997</v>
      </c>
      <c r="AM190" s="24"/>
      <c r="AN190" s="24"/>
      <c r="AO190" s="22" t="n">
        <v>41788.5737962963</v>
      </c>
      <c r="AP190" s="23" t="s">
        <v>6998</v>
      </c>
      <c r="AQ190" s="24" t="n">
        <f aca="false">TRUE()</f>
        <v>1</v>
      </c>
      <c r="AR190" s="24" t="inlineStr">
        <f aca="false">FALSE()</f>
        <is>
          <t/>
        </is>
      </c>
      <c r="AS190" s="24" t="n">
        <f aca="false">TRUE()</f>
        <v>1</v>
      </c>
      <c r="AT190" s="24" t="s">
        <v>5619</v>
      </c>
      <c r="AU190" s="24" t="n">
        <v>199</v>
      </c>
      <c r="AV190" s="23" t="s">
        <v>5390</v>
      </c>
      <c r="AW190" s="24" t="inlineStr">
        <f aca="false">FALSE()</f>
        <is>
          <t/>
        </is>
      </c>
      <c r="AX190" s="24" t="s">
        <v>5329</v>
      </c>
      <c r="AY190" s="23" t="s">
        <v>6999</v>
      </c>
      <c r="AZ190" s="24" t="s">
        <v>174</v>
      </c>
      <c r="BA190" s="24" t="e">
        <f aca="false">REPLACE(INDEX(GroupVertices[group], MATCH(Vertices[[#this row],[vertex]],GroupVertices[vertex],0)),1,1,"")</f>
        <v>#VALUE!</v>
      </c>
      <c r="BB190" s="25"/>
      <c r="BC190" s="25"/>
      <c r="BD190" s="25"/>
      <c r="BE190" s="25"/>
      <c r="BF190" s="25" t="s">
        <v>934</v>
      </c>
      <c r="BG190" s="25" t="s">
        <v>934</v>
      </c>
      <c r="BH190" s="25" t="s">
        <v>7000</v>
      </c>
      <c r="BI190" s="25" t="s">
        <v>7000</v>
      </c>
      <c r="BJ190" s="25" t="s">
        <v>7001</v>
      </c>
      <c r="BK190" s="25" t="s">
        <v>7001</v>
      </c>
      <c r="BL190" s="25" t="n">
        <v>0</v>
      </c>
      <c r="BM190" s="26" t="n">
        <v>0</v>
      </c>
      <c r="BN190" s="25" t="n">
        <v>0</v>
      </c>
      <c r="BO190" s="26" t="n">
        <v>0</v>
      </c>
      <c r="BP190" s="25" t="n">
        <v>0</v>
      </c>
      <c r="BQ190" s="26" t="n">
        <v>0</v>
      </c>
      <c r="BR190" s="25" t="n">
        <v>7</v>
      </c>
      <c r="BS190" s="26" t="n">
        <v>100</v>
      </c>
      <c r="BT190" s="25" t="n">
        <v>7</v>
      </c>
      <c r="BU190" s="3"/>
      <c r="BV190" s="2"/>
      <c r="BW190" s="2"/>
      <c r="BX190" s="2"/>
      <c r="BY190" s="2"/>
    </row>
    <row r="191" customFormat="false" ht="41.45" hidden="false" customHeight="true" outlineLevel="0" collapsed="false">
      <c r="A191" s="15" t="s">
        <v>932</v>
      </c>
      <c r="C191" s="16"/>
      <c r="D191" s="16" t="s">
        <v>5324</v>
      </c>
      <c r="E191" s="17" t="n">
        <v>162.052803343338</v>
      </c>
      <c r="F191" s="18" t="n">
        <v>99.9999486341386</v>
      </c>
      <c r="G191" s="50" t="s">
        <v>7002</v>
      </c>
      <c r="H191" s="16"/>
      <c r="I191" s="6" t="s">
        <v>932</v>
      </c>
      <c r="J191" s="7"/>
      <c r="K191" s="7"/>
      <c r="L191" s="51" t="s">
        <v>7003</v>
      </c>
      <c r="M191" s="52" t="n">
        <v>1.01711852942469</v>
      </c>
      <c r="N191" s="53" t="n">
        <v>6848.99365234375</v>
      </c>
      <c r="O191" s="53" t="n">
        <v>9155.3916015625</v>
      </c>
      <c r="P191" s="54"/>
      <c r="Q191" s="55"/>
      <c r="R191" s="55"/>
      <c r="S191" s="56"/>
      <c r="T191" s="25" t="n">
        <v>8</v>
      </c>
      <c r="U191" s="25" t="n">
        <v>0</v>
      </c>
      <c r="V191" s="26" t="n">
        <v>14</v>
      </c>
      <c r="W191" s="26" t="n">
        <v>0.1</v>
      </c>
      <c r="X191" s="26" t="n">
        <v>0</v>
      </c>
      <c r="Y191" s="26" t="n">
        <v>1.67987</v>
      </c>
      <c r="Z191" s="26" t="n">
        <v>0.125</v>
      </c>
      <c r="AA191" s="26" t="n">
        <v>0</v>
      </c>
      <c r="AB191" s="20" t="n">
        <v>191</v>
      </c>
      <c r="AC191" s="20"/>
      <c r="AD191" s="10"/>
      <c r="AE191" s="24" t="s">
        <v>7004</v>
      </c>
      <c r="AF191" s="24" t="n">
        <v>59</v>
      </c>
      <c r="AG191" s="24" t="n">
        <v>111</v>
      </c>
      <c r="AH191" s="24" t="n">
        <v>113</v>
      </c>
      <c r="AI191" s="24" t="n">
        <v>19</v>
      </c>
      <c r="AJ191" s="24"/>
      <c r="AK191" s="24" t="s">
        <v>7005</v>
      </c>
      <c r="AL191" s="24"/>
      <c r="AM191" s="23" t="s">
        <v>7006</v>
      </c>
      <c r="AN191" s="24"/>
      <c r="AO191" s="22" t="n">
        <v>40818.710775463</v>
      </c>
      <c r="AP191" s="23" t="s">
        <v>7007</v>
      </c>
      <c r="AQ191" s="24" t="inlineStr">
        <f aca="false">TRUE()</f>
        <is>
          <t/>
        </is>
      </c>
      <c r="AR191" s="24" t="inlineStr">
        <f aca="false">FALSE()</f>
        <is>
          <t/>
        </is>
      </c>
      <c r="AS191" s="24" t="inlineStr">
        <f aca="false">TRUE()</f>
        <is>
          <t/>
        </is>
      </c>
      <c r="AT191" s="24" t="s">
        <v>7008</v>
      </c>
      <c r="AU191" s="24" t="n">
        <v>0</v>
      </c>
      <c r="AV191" s="23" t="s">
        <v>5390</v>
      </c>
      <c r="AW191" s="24" t="inlineStr">
        <f aca="false">FALSE()</f>
        <is>
          <t/>
        </is>
      </c>
      <c r="AX191" s="24" t="s">
        <v>5329</v>
      </c>
      <c r="AY191" s="23" t="s">
        <v>7009</v>
      </c>
      <c r="AZ191" s="24" t="s">
        <v>68</v>
      </c>
      <c r="BA191" s="24" t="e">
        <f aca="false">REPLACE(INDEX(GroupVertices[group], MATCH(Vertices[[#this row],[vertex]],GroupVertices[vertex],0)),1,1,"")</f>
        <v>#VALUE!</v>
      </c>
      <c r="BB191" s="25"/>
      <c r="BC191" s="25"/>
      <c r="BD191" s="25"/>
      <c r="BE191" s="25"/>
      <c r="BF191" s="25"/>
      <c r="BG191" s="25"/>
      <c r="BH191" s="25"/>
      <c r="BI191" s="25"/>
      <c r="BJ191" s="25"/>
      <c r="BK191" s="25"/>
      <c r="BL191" s="25"/>
      <c r="BM191" s="26"/>
      <c r="BN191" s="25"/>
      <c r="BO191" s="26"/>
      <c r="BP191" s="25"/>
      <c r="BQ191" s="26"/>
      <c r="BR191" s="25"/>
      <c r="BS191" s="26"/>
      <c r="BT191" s="25"/>
      <c r="BU191" s="3"/>
      <c r="BV191" s="2"/>
      <c r="BW191" s="2"/>
      <c r="BX191" s="2"/>
      <c r="BY191" s="2"/>
    </row>
    <row r="192" customFormat="false" ht="41.45" hidden="false" customHeight="true" outlineLevel="0" collapsed="false">
      <c r="A192" s="15" t="s">
        <v>938</v>
      </c>
      <c r="C192" s="16"/>
      <c r="D192" s="16" t="s">
        <v>5324</v>
      </c>
      <c r="E192" s="17" t="n">
        <v>163.869523777626</v>
      </c>
      <c r="F192" s="18" t="n">
        <v>99.9981813708515</v>
      </c>
      <c r="G192" s="50" t="s">
        <v>7010</v>
      </c>
      <c r="H192" s="16"/>
      <c r="I192" s="6" t="s">
        <v>938</v>
      </c>
      <c r="J192" s="7"/>
      <c r="K192" s="7"/>
      <c r="L192" s="51" t="s">
        <v>7011</v>
      </c>
      <c r="M192" s="52" t="n">
        <v>1.60608847422567</v>
      </c>
      <c r="N192" s="53" t="n">
        <v>7002.64111328125</v>
      </c>
      <c r="O192" s="53" t="n">
        <v>9205.384765625</v>
      </c>
      <c r="P192" s="54"/>
      <c r="Q192" s="55"/>
      <c r="R192" s="55"/>
      <c r="S192" s="56"/>
      <c r="T192" s="25" t="n">
        <v>8</v>
      </c>
      <c r="U192" s="25" t="n">
        <v>0</v>
      </c>
      <c r="V192" s="26" t="n">
        <v>14</v>
      </c>
      <c r="W192" s="26" t="n">
        <v>0.1</v>
      </c>
      <c r="X192" s="26" t="n">
        <v>0</v>
      </c>
      <c r="Y192" s="26" t="n">
        <v>1.67987</v>
      </c>
      <c r="Z192" s="26" t="n">
        <v>0.125</v>
      </c>
      <c r="AA192" s="26" t="n">
        <v>0</v>
      </c>
      <c r="AB192" s="20" t="n">
        <v>192</v>
      </c>
      <c r="AC192" s="20"/>
      <c r="AD192" s="10"/>
      <c r="AE192" s="24" t="s">
        <v>7012</v>
      </c>
      <c r="AF192" s="24" t="n">
        <v>29</v>
      </c>
      <c r="AG192" s="24" t="n">
        <v>3930</v>
      </c>
      <c r="AH192" s="24" t="n">
        <v>4469</v>
      </c>
      <c r="AI192" s="24" t="n">
        <v>96</v>
      </c>
      <c r="AJ192" s="24" t="n">
        <v>-18000</v>
      </c>
      <c r="AK192" s="24" t="s">
        <v>7013</v>
      </c>
      <c r="AL192" s="24"/>
      <c r="AM192" s="23" t="s">
        <v>7014</v>
      </c>
      <c r="AN192" s="24" t="s">
        <v>5388</v>
      </c>
      <c r="AO192" s="22" t="n">
        <v>40091.8174537037</v>
      </c>
      <c r="AP192" s="23" t="s">
        <v>7015</v>
      </c>
      <c r="AQ192" s="24" t="n">
        <f aca="false">FALSE()</f>
        <v>0</v>
      </c>
      <c r="AR192" s="24" t="inlineStr">
        <f aca="false">FALSE()</f>
        <is>
          <t/>
        </is>
      </c>
      <c r="AS192" s="24" t="n">
        <f aca="false">FALSE()</f>
        <v>0</v>
      </c>
      <c r="AT192" s="24" t="s">
        <v>75</v>
      </c>
      <c r="AU192" s="24" t="n">
        <v>106</v>
      </c>
      <c r="AV192" s="23" t="s">
        <v>7016</v>
      </c>
      <c r="AW192" s="24" t="inlineStr">
        <f aca="false">FALSE()</f>
        <is>
          <t/>
        </is>
      </c>
      <c r="AX192" s="24" t="s">
        <v>5329</v>
      </c>
      <c r="AY192" s="23" t="s">
        <v>7017</v>
      </c>
      <c r="AZ192" s="24" t="s">
        <v>68</v>
      </c>
      <c r="BA192" s="24" t="e">
        <f aca="false">REPLACE(INDEX(GroupVertices[group], MATCH(Vertices[[#this row],[vertex]],GroupVertices[vertex],0)),1,1,"")</f>
        <v>#VALUE!</v>
      </c>
      <c r="BB192" s="25"/>
      <c r="BC192" s="25"/>
      <c r="BD192" s="25"/>
      <c r="BE192" s="25"/>
      <c r="BF192" s="25"/>
      <c r="BG192" s="25"/>
      <c r="BH192" s="25"/>
      <c r="BI192" s="25"/>
      <c r="BJ192" s="25"/>
      <c r="BK192" s="25"/>
      <c r="BL192" s="25"/>
      <c r="BM192" s="26"/>
      <c r="BN192" s="25"/>
      <c r="BO192" s="26"/>
      <c r="BP192" s="25"/>
      <c r="BQ192" s="26"/>
      <c r="BR192" s="25"/>
      <c r="BS192" s="26"/>
      <c r="BT192" s="25"/>
      <c r="BU192" s="3"/>
      <c r="BV192" s="2"/>
      <c r="BW192" s="2"/>
      <c r="BX192" s="2"/>
      <c r="BY192" s="2"/>
    </row>
    <row r="193" customFormat="false" ht="41.45" hidden="false" customHeight="true" outlineLevel="0" collapsed="false">
      <c r="A193" s="15" t="s">
        <v>939</v>
      </c>
      <c r="C193" s="16"/>
      <c r="D193" s="16" t="s">
        <v>5324</v>
      </c>
      <c r="E193" s="17" t="n">
        <v>207.85280595461</v>
      </c>
      <c r="F193" s="18" t="n">
        <v>99.9553954592887</v>
      </c>
      <c r="G193" s="50" t="s">
        <v>7018</v>
      </c>
      <c r="H193" s="16"/>
      <c r="I193" s="6" t="s">
        <v>939</v>
      </c>
      <c r="J193" s="7"/>
      <c r="K193" s="7"/>
      <c r="L193" s="51" t="s">
        <v>7019</v>
      </c>
      <c r="M193" s="52" t="n">
        <v>15.8652066010531</v>
      </c>
      <c r="N193" s="53" t="n">
        <v>6905.67626953125</v>
      </c>
      <c r="O193" s="53" t="n">
        <v>9302.791015625</v>
      </c>
      <c r="P193" s="54"/>
      <c r="Q193" s="55"/>
      <c r="R193" s="55"/>
      <c r="S193" s="56"/>
      <c r="T193" s="25" t="n">
        <v>7</v>
      </c>
      <c r="U193" s="25" t="n">
        <v>2</v>
      </c>
      <c r="V193" s="26" t="n">
        <v>14.25</v>
      </c>
      <c r="W193" s="26" t="n">
        <v>0.111111</v>
      </c>
      <c r="X193" s="26" t="n">
        <v>0</v>
      </c>
      <c r="Y193" s="26" t="n">
        <v>1.861074</v>
      </c>
      <c r="Z193" s="26" t="n">
        <v>0.194444444444444</v>
      </c>
      <c r="AA193" s="26" t="n">
        <v>0</v>
      </c>
      <c r="AB193" s="20" t="n">
        <v>193</v>
      </c>
      <c r="AC193" s="20"/>
      <c r="AD193" s="10"/>
      <c r="AE193" s="24" t="s">
        <v>7020</v>
      </c>
      <c r="AF193" s="24" t="n">
        <v>59570</v>
      </c>
      <c r="AG193" s="24" t="n">
        <v>96389</v>
      </c>
      <c r="AH193" s="24" t="n">
        <v>65956</v>
      </c>
      <c r="AI193" s="24" t="n">
        <v>637</v>
      </c>
      <c r="AJ193" s="24" t="n">
        <v>-18000</v>
      </c>
      <c r="AK193" s="24" t="s">
        <v>7021</v>
      </c>
      <c r="AL193" s="24" t="s">
        <v>202</v>
      </c>
      <c r="AM193" s="23" t="s">
        <v>7022</v>
      </c>
      <c r="AN193" s="24" t="s">
        <v>5388</v>
      </c>
      <c r="AO193" s="22" t="n">
        <v>41882.5025115741</v>
      </c>
      <c r="AP193" s="23" t="s">
        <v>7023</v>
      </c>
      <c r="AQ193" s="24" t="n">
        <f aca="false">TRUE()</f>
        <v>1</v>
      </c>
      <c r="AR193" s="24" t="inlineStr">
        <f aca="false">FALSE()</f>
        <is>
          <t/>
        </is>
      </c>
      <c r="AS193" s="24" t="inlineStr">
        <f aca="false">FALSE()</f>
        <is>
          <t/>
        </is>
      </c>
      <c r="AT193" s="24" t="s">
        <v>75</v>
      </c>
      <c r="AU193" s="24" t="n">
        <v>1245</v>
      </c>
      <c r="AV193" s="23" t="s">
        <v>5390</v>
      </c>
      <c r="AW193" s="24" t="inlineStr">
        <f aca="false">FALSE()</f>
        <is>
          <t/>
        </is>
      </c>
      <c r="AX193" s="24" t="s">
        <v>5329</v>
      </c>
      <c r="AY193" s="23" t="s">
        <v>7024</v>
      </c>
      <c r="AZ193" s="24" t="s">
        <v>174</v>
      </c>
      <c r="BA193" s="24" t="e">
        <f aca="false">REPLACE(INDEX(GroupVertices[group], MATCH(Vertices[[#this row],[vertex]],GroupVertices[vertex],0)),1,1,"")</f>
        <v>#VALUE!</v>
      </c>
      <c r="BB193" s="25"/>
      <c r="BC193" s="25"/>
      <c r="BD193" s="25"/>
      <c r="BE193" s="25"/>
      <c r="BF193" s="25" t="s">
        <v>934</v>
      </c>
      <c r="BG193" s="25" t="s">
        <v>934</v>
      </c>
      <c r="BH193" s="25" t="s">
        <v>7025</v>
      </c>
      <c r="BI193" s="25" t="s">
        <v>7025</v>
      </c>
      <c r="BJ193" s="25" t="s">
        <v>7026</v>
      </c>
      <c r="BK193" s="25" t="s">
        <v>7026</v>
      </c>
      <c r="BL193" s="25" t="n">
        <v>0</v>
      </c>
      <c r="BM193" s="26" t="n">
        <v>0</v>
      </c>
      <c r="BN193" s="25" t="n">
        <v>0</v>
      </c>
      <c r="BO193" s="26" t="n">
        <v>0</v>
      </c>
      <c r="BP193" s="25" t="n">
        <v>0</v>
      </c>
      <c r="BQ193" s="26" t="n">
        <v>0</v>
      </c>
      <c r="BR193" s="25" t="n">
        <v>5</v>
      </c>
      <c r="BS193" s="26" t="n">
        <v>100</v>
      </c>
      <c r="BT193" s="25" t="n">
        <v>5</v>
      </c>
      <c r="BU193" s="3"/>
      <c r="BV193" s="2"/>
      <c r="BW193" s="2"/>
      <c r="BX193" s="2"/>
      <c r="BY193" s="2"/>
    </row>
    <row r="194" customFormat="false" ht="41.45" hidden="false" customHeight="true" outlineLevel="0" collapsed="false">
      <c r="A194" s="15" t="s">
        <v>940</v>
      </c>
      <c r="C194" s="16"/>
      <c r="D194" s="16" t="s">
        <v>5324</v>
      </c>
      <c r="E194" s="17" t="n">
        <v>162.026163818771</v>
      </c>
      <c r="F194" s="18" t="n">
        <v>99.999974548447</v>
      </c>
      <c r="G194" s="50" t="s">
        <v>7027</v>
      </c>
      <c r="H194" s="16"/>
      <c r="I194" s="6" t="s">
        <v>940</v>
      </c>
      <c r="J194" s="7"/>
      <c r="K194" s="7"/>
      <c r="L194" s="51" t="s">
        <v>7028</v>
      </c>
      <c r="M194" s="52" t="n">
        <v>1.00848215421944</v>
      </c>
      <c r="N194" s="53" t="n">
        <v>7196.58154296875</v>
      </c>
      <c r="O194" s="53" t="n">
        <v>9021.595703125</v>
      </c>
      <c r="P194" s="54"/>
      <c r="Q194" s="55"/>
      <c r="R194" s="55"/>
      <c r="S194" s="56"/>
      <c r="T194" s="25" t="n">
        <v>0</v>
      </c>
      <c r="U194" s="25" t="n">
        <v>3</v>
      </c>
      <c r="V194" s="26" t="n">
        <v>0.25</v>
      </c>
      <c r="W194" s="26" t="n">
        <v>0.066667</v>
      </c>
      <c r="X194" s="26" t="n">
        <v>0</v>
      </c>
      <c r="Y194" s="26" t="n">
        <v>0.68274</v>
      </c>
      <c r="Z194" s="26" t="n">
        <v>0.333333333333333</v>
      </c>
      <c r="AA194" s="26" t="n">
        <v>0</v>
      </c>
      <c r="AB194" s="20" t="n">
        <v>194</v>
      </c>
      <c r="AC194" s="20"/>
      <c r="AD194" s="10"/>
      <c r="AE194" s="24" t="s">
        <v>7029</v>
      </c>
      <c r="AF194" s="24" t="n">
        <v>128</v>
      </c>
      <c r="AG194" s="24" t="n">
        <v>55</v>
      </c>
      <c r="AH194" s="24" t="n">
        <v>2014</v>
      </c>
      <c r="AI194" s="24" t="n">
        <v>595</v>
      </c>
      <c r="AJ194" s="24" t="n">
        <v>7200</v>
      </c>
      <c r="AK194" s="24" t="s">
        <v>7030</v>
      </c>
      <c r="AL194" s="24" t="s">
        <v>7031</v>
      </c>
      <c r="AM194" s="24"/>
      <c r="AN194" s="24" t="s">
        <v>5588</v>
      </c>
      <c r="AO194" s="22" t="n">
        <v>40557.4264930556</v>
      </c>
      <c r="AP194" s="24"/>
      <c r="AQ194" s="24" t="inlineStr">
        <f aca="false">TRUE()</f>
        <is>
          <t/>
        </is>
      </c>
      <c r="AR194" s="24" t="inlineStr">
        <f aca="false">FALSE()</f>
        <is>
          <t/>
        </is>
      </c>
      <c r="AS194" s="24" t="n">
        <f aca="false">TRUE()</f>
        <v>1</v>
      </c>
      <c r="AT194" s="24" t="s">
        <v>75</v>
      </c>
      <c r="AU194" s="24" t="n">
        <v>9</v>
      </c>
      <c r="AV194" s="23" t="s">
        <v>5390</v>
      </c>
      <c r="AW194" s="24" t="inlineStr">
        <f aca="false">FALSE()</f>
        <is>
          <t/>
        </is>
      </c>
      <c r="AX194" s="24" t="s">
        <v>5329</v>
      </c>
      <c r="AY194" s="23" t="s">
        <v>7032</v>
      </c>
      <c r="AZ194" s="24" t="s">
        <v>174</v>
      </c>
      <c r="BA194" s="24" t="e">
        <f aca="false">REPLACE(INDEX(GroupVertices[group], MATCH(Vertices[[#this row],[vertex]],GroupVertices[vertex],0)),1,1,"")</f>
        <v>#VALUE!</v>
      </c>
      <c r="BB194" s="25"/>
      <c r="BC194" s="25"/>
      <c r="BD194" s="25"/>
      <c r="BE194" s="25"/>
      <c r="BF194" s="25" t="s">
        <v>934</v>
      </c>
      <c r="BG194" s="25" t="s">
        <v>934</v>
      </c>
      <c r="BH194" s="25" t="s">
        <v>7000</v>
      </c>
      <c r="BI194" s="25" t="s">
        <v>7000</v>
      </c>
      <c r="BJ194" s="25" t="s">
        <v>7001</v>
      </c>
      <c r="BK194" s="25" t="s">
        <v>7001</v>
      </c>
      <c r="BL194" s="25" t="n">
        <v>0</v>
      </c>
      <c r="BM194" s="26" t="n">
        <v>0</v>
      </c>
      <c r="BN194" s="25" t="n">
        <v>0</v>
      </c>
      <c r="BO194" s="26" t="n">
        <v>0</v>
      </c>
      <c r="BP194" s="25" t="n">
        <v>0</v>
      </c>
      <c r="BQ194" s="26" t="n">
        <v>0</v>
      </c>
      <c r="BR194" s="25" t="n">
        <v>7</v>
      </c>
      <c r="BS194" s="26" t="n">
        <v>100</v>
      </c>
      <c r="BT194" s="25" t="n">
        <v>7</v>
      </c>
      <c r="BU194" s="3"/>
      <c r="BV194" s="2"/>
      <c r="BW194" s="2"/>
      <c r="BX194" s="2"/>
      <c r="BY194" s="2"/>
    </row>
    <row r="195" customFormat="false" ht="41.45" hidden="false" customHeight="true" outlineLevel="0" collapsed="false">
      <c r="A195" s="15" t="s">
        <v>943</v>
      </c>
      <c r="C195" s="16"/>
      <c r="D195" s="16" t="s">
        <v>5324</v>
      </c>
      <c r="E195" s="17" t="n">
        <v>163.135509734655</v>
      </c>
      <c r="F195" s="18" t="n">
        <v>99.9988954026012</v>
      </c>
      <c r="G195" s="50" t="s">
        <v>7033</v>
      </c>
      <c r="H195" s="16"/>
      <c r="I195" s="6" t="s">
        <v>943</v>
      </c>
      <c r="J195" s="7"/>
      <c r="K195" s="7"/>
      <c r="L195" s="51" t="s">
        <v>7034</v>
      </c>
      <c r="M195" s="52" t="n">
        <v>1.36812549312384</v>
      </c>
      <c r="N195" s="53" t="n">
        <v>6607.5263671875</v>
      </c>
      <c r="O195" s="53" t="n">
        <v>9228.041015625</v>
      </c>
      <c r="P195" s="54"/>
      <c r="Q195" s="55"/>
      <c r="R195" s="55"/>
      <c r="S195" s="56"/>
      <c r="T195" s="25" t="n">
        <v>0</v>
      </c>
      <c r="U195" s="25" t="n">
        <v>3</v>
      </c>
      <c r="V195" s="26" t="n">
        <v>0.25</v>
      </c>
      <c r="W195" s="26" t="n">
        <v>0.066667</v>
      </c>
      <c r="X195" s="26" t="n">
        <v>0</v>
      </c>
      <c r="Y195" s="26" t="n">
        <v>0.68274</v>
      </c>
      <c r="Z195" s="26" t="n">
        <v>0.333333333333333</v>
      </c>
      <c r="AA195" s="26" t="n">
        <v>0</v>
      </c>
      <c r="AB195" s="20" t="n">
        <v>195</v>
      </c>
      <c r="AC195" s="20"/>
      <c r="AD195" s="10"/>
      <c r="AE195" s="24" t="s">
        <v>7035</v>
      </c>
      <c r="AF195" s="24" t="n">
        <v>1307</v>
      </c>
      <c r="AG195" s="24" t="n">
        <v>2387</v>
      </c>
      <c r="AH195" s="24" t="n">
        <v>16600</v>
      </c>
      <c r="AI195" s="24" t="n">
        <v>3330</v>
      </c>
      <c r="AJ195" s="24" t="n">
        <v>-10800</v>
      </c>
      <c r="AK195" s="46" t="s">
        <v>7036</v>
      </c>
      <c r="AL195" s="24" t="s">
        <v>7037</v>
      </c>
      <c r="AM195" s="23" t="s">
        <v>7038</v>
      </c>
      <c r="AN195" s="24" t="s">
        <v>6974</v>
      </c>
      <c r="AO195" s="22" t="n">
        <v>39304.1750347222</v>
      </c>
      <c r="AP195" s="23" t="s">
        <v>7039</v>
      </c>
      <c r="AQ195" s="24" t="n">
        <f aca="false">FALSE()</f>
        <v>0</v>
      </c>
      <c r="AR195" s="24" t="inlineStr">
        <f aca="false">FALSE()</f>
        <is>
          <t/>
        </is>
      </c>
      <c r="AS195" s="24" t="inlineStr">
        <f aca="false">TRUE()</f>
        <is>
          <t/>
        </is>
      </c>
      <c r="AT195" s="24" t="s">
        <v>158</v>
      </c>
      <c r="AU195" s="24" t="n">
        <v>103</v>
      </c>
      <c r="AV195" s="23" t="s">
        <v>7040</v>
      </c>
      <c r="AW195" s="24" t="inlineStr">
        <f aca="false">FALSE()</f>
        <is>
          <t/>
        </is>
      </c>
      <c r="AX195" s="24" t="s">
        <v>5329</v>
      </c>
      <c r="AY195" s="23" t="s">
        <v>7041</v>
      </c>
      <c r="AZ195" s="24" t="s">
        <v>174</v>
      </c>
      <c r="BA195" s="24" t="e">
        <f aca="false">REPLACE(INDEX(GroupVertices[group], MATCH(Vertices[[#this row],[vertex]],GroupVertices[vertex],0)),1,1,"")</f>
        <v>#VALUE!</v>
      </c>
      <c r="BB195" s="25"/>
      <c r="BC195" s="25"/>
      <c r="BD195" s="25"/>
      <c r="BE195" s="25"/>
      <c r="BF195" s="25" t="s">
        <v>934</v>
      </c>
      <c r="BG195" s="25" t="s">
        <v>934</v>
      </c>
      <c r="BH195" s="25" t="s">
        <v>7000</v>
      </c>
      <c r="BI195" s="25" t="s">
        <v>7000</v>
      </c>
      <c r="BJ195" s="25" t="s">
        <v>7001</v>
      </c>
      <c r="BK195" s="25" t="s">
        <v>7001</v>
      </c>
      <c r="BL195" s="25" t="n">
        <v>0</v>
      </c>
      <c r="BM195" s="26" t="n">
        <v>0</v>
      </c>
      <c r="BN195" s="25" t="n">
        <v>0</v>
      </c>
      <c r="BO195" s="26" t="n">
        <v>0</v>
      </c>
      <c r="BP195" s="25" t="n">
        <v>0</v>
      </c>
      <c r="BQ195" s="26" t="n">
        <v>0</v>
      </c>
      <c r="BR195" s="25" t="n">
        <v>7</v>
      </c>
      <c r="BS195" s="26" t="n">
        <v>100</v>
      </c>
      <c r="BT195" s="25" t="n">
        <v>7</v>
      </c>
      <c r="BU195" s="3"/>
      <c r="BV195" s="2"/>
      <c r="BW195" s="2"/>
      <c r="BX195" s="2"/>
      <c r="BY195" s="2"/>
    </row>
    <row r="196" customFormat="false" ht="41.45" hidden="false" customHeight="true" outlineLevel="0" collapsed="false">
      <c r="A196" s="15" t="s">
        <v>946</v>
      </c>
      <c r="C196" s="16"/>
      <c r="D196" s="16" t="s">
        <v>5324</v>
      </c>
      <c r="E196" s="17" t="n">
        <v>162.868163077396</v>
      </c>
      <c r="F196" s="18" t="n">
        <v>99.999155471197</v>
      </c>
      <c r="G196" s="50" t="s">
        <v>7042</v>
      </c>
      <c r="H196" s="16"/>
      <c r="I196" s="6" t="s">
        <v>946</v>
      </c>
      <c r="J196" s="7"/>
      <c r="K196" s="7"/>
      <c r="L196" s="51" t="s">
        <v>7043</v>
      </c>
      <c r="M196" s="52" t="n">
        <v>1.28145329909971</v>
      </c>
      <c r="N196" s="53" t="n">
        <v>7198.76025390625</v>
      </c>
      <c r="O196" s="53" t="n">
        <v>9414.7236328125</v>
      </c>
      <c r="P196" s="54"/>
      <c r="Q196" s="55"/>
      <c r="R196" s="55"/>
      <c r="S196" s="56"/>
      <c r="T196" s="25" t="n">
        <v>0</v>
      </c>
      <c r="U196" s="25" t="n">
        <v>3</v>
      </c>
      <c r="V196" s="26" t="n">
        <v>0.25</v>
      </c>
      <c r="W196" s="26" t="n">
        <v>0.066667</v>
      </c>
      <c r="X196" s="26" t="n">
        <v>0</v>
      </c>
      <c r="Y196" s="26" t="n">
        <v>0.68274</v>
      </c>
      <c r="Z196" s="26" t="n">
        <v>0.333333333333333</v>
      </c>
      <c r="AA196" s="26" t="n">
        <v>0</v>
      </c>
      <c r="AB196" s="20" t="n">
        <v>196</v>
      </c>
      <c r="AC196" s="20"/>
      <c r="AD196" s="10"/>
      <c r="AE196" s="24" t="s">
        <v>7044</v>
      </c>
      <c r="AF196" s="24" t="n">
        <v>1360</v>
      </c>
      <c r="AG196" s="24" t="n">
        <v>1825</v>
      </c>
      <c r="AH196" s="24" t="n">
        <v>57195</v>
      </c>
      <c r="AI196" s="24" t="n">
        <v>2823</v>
      </c>
      <c r="AJ196" s="24" t="n">
        <v>7200</v>
      </c>
      <c r="AK196" s="24" t="s">
        <v>7045</v>
      </c>
      <c r="AL196" s="24"/>
      <c r="AM196" s="24"/>
      <c r="AN196" s="24" t="s">
        <v>7046</v>
      </c>
      <c r="AO196" s="22" t="n">
        <v>39990.9866782407</v>
      </c>
      <c r="AP196" s="23" t="s">
        <v>7047</v>
      </c>
      <c r="AQ196" s="24" t="inlineStr">
        <f aca="false">FALSE()</f>
        <is>
          <t/>
        </is>
      </c>
      <c r="AR196" s="24" t="inlineStr">
        <f aca="false">FALSE()</f>
        <is>
          <t/>
        </is>
      </c>
      <c r="AS196" s="24" t="n">
        <f aca="false">FALSE()</f>
        <v>0</v>
      </c>
      <c r="AT196" s="24" t="s">
        <v>7008</v>
      </c>
      <c r="AU196" s="24" t="n">
        <v>39</v>
      </c>
      <c r="AV196" s="23" t="s">
        <v>7048</v>
      </c>
      <c r="AW196" s="24" t="inlineStr">
        <f aca="false">FALSE()</f>
        <is>
          <t/>
        </is>
      </c>
      <c r="AX196" s="24" t="s">
        <v>5329</v>
      </c>
      <c r="AY196" s="23" t="s">
        <v>7049</v>
      </c>
      <c r="AZ196" s="24" t="s">
        <v>174</v>
      </c>
      <c r="BA196" s="24" t="e">
        <f aca="false">REPLACE(INDEX(GroupVertices[group], MATCH(Vertices[[#this row],[vertex]],GroupVertices[vertex],0)),1,1,"")</f>
        <v>#VALUE!</v>
      </c>
      <c r="BB196" s="25"/>
      <c r="BC196" s="25"/>
      <c r="BD196" s="25"/>
      <c r="BE196" s="25"/>
      <c r="BF196" s="25" t="s">
        <v>934</v>
      </c>
      <c r="BG196" s="25" t="s">
        <v>934</v>
      </c>
      <c r="BH196" s="25" t="s">
        <v>7000</v>
      </c>
      <c r="BI196" s="25" t="s">
        <v>7000</v>
      </c>
      <c r="BJ196" s="25" t="s">
        <v>7001</v>
      </c>
      <c r="BK196" s="25" t="s">
        <v>7001</v>
      </c>
      <c r="BL196" s="25" t="n">
        <v>0</v>
      </c>
      <c r="BM196" s="26" t="n">
        <v>0</v>
      </c>
      <c r="BN196" s="25" t="n">
        <v>0</v>
      </c>
      <c r="BO196" s="26" t="n">
        <v>0</v>
      </c>
      <c r="BP196" s="25" t="n">
        <v>0</v>
      </c>
      <c r="BQ196" s="26" t="n">
        <v>0</v>
      </c>
      <c r="BR196" s="25" t="n">
        <v>7</v>
      </c>
      <c r="BS196" s="26" t="n">
        <v>100</v>
      </c>
      <c r="BT196" s="25" t="n">
        <v>7</v>
      </c>
      <c r="BU196" s="3"/>
      <c r="BV196" s="2"/>
      <c r="BW196" s="2"/>
      <c r="BX196" s="2"/>
      <c r="BY196" s="2"/>
    </row>
    <row r="197" customFormat="false" ht="41.45" hidden="false" customHeight="true" outlineLevel="0" collapsed="false">
      <c r="A197" s="15" t="s">
        <v>949</v>
      </c>
      <c r="C197" s="16"/>
      <c r="D197" s="16" t="s">
        <v>5324</v>
      </c>
      <c r="E197" s="17" t="n">
        <v>162.217397548696</v>
      </c>
      <c r="F197" s="18" t="n">
        <v>99.9997885207326</v>
      </c>
      <c r="G197" s="50" t="s">
        <v>7050</v>
      </c>
      <c r="H197" s="16"/>
      <c r="I197" s="6" t="s">
        <v>949</v>
      </c>
      <c r="J197" s="7"/>
      <c r="K197" s="7"/>
      <c r="L197" s="51" t="s">
        <v>7051</v>
      </c>
      <c r="M197" s="52" t="n">
        <v>1.07047899051428</v>
      </c>
      <c r="N197" s="53" t="n">
        <v>6987.43212890625</v>
      </c>
      <c r="O197" s="53" t="n">
        <v>9646.09375</v>
      </c>
      <c r="P197" s="54"/>
      <c r="Q197" s="55"/>
      <c r="R197" s="55"/>
      <c r="S197" s="56"/>
      <c r="T197" s="25" t="n">
        <v>0</v>
      </c>
      <c r="U197" s="25" t="n">
        <v>3</v>
      </c>
      <c r="V197" s="26" t="n">
        <v>0.25</v>
      </c>
      <c r="W197" s="26" t="n">
        <v>0.066667</v>
      </c>
      <c r="X197" s="26" t="n">
        <v>0</v>
      </c>
      <c r="Y197" s="26" t="n">
        <v>0.68274</v>
      </c>
      <c r="Z197" s="26" t="n">
        <v>0.333333333333333</v>
      </c>
      <c r="AA197" s="26" t="n">
        <v>0</v>
      </c>
      <c r="AB197" s="20" t="n">
        <v>197</v>
      </c>
      <c r="AC197" s="20"/>
      <c r="AD197" s="10"/>
      <c r="AE197" s="24" t="s">
        <v>7052</v>
      </c>
      <c r="AF197" s="24" t="n">
        <v>393</v>
      </c>
      <c r="AG197" s="24" t="n">
        <v>457</v>
      </c>
      <c r="AH197" s="24" t="n">
        <v>8564</v>
      </c>
      <c r="AI197" s="24" t="n">
        <v>1780</v>
      </c>
      <c r="AJ197" s="24" t="n">
        <v>3600</v>
      </c>
      <c r="AK197" s="24" t="s">
        <v>7053</v>
      </c>
      <c r="AL197" s="24" t="s">
        <v>5449</v>
      </c>
      <c r="AM197" s="24"/>
      <c r="AN197" s="24" t="s">
        <v>5439</v>
      </c>
      <c r="AO197" s="22" t="n">
        <v>41148.3898958333</v>
      </c>
      <c r="AP197" s="23" t="s">
        <v>7054</v>
      </c>
      <c r="AQ197" s="24" t="inlineStr">
        <f aca="false">FALSE()</f>
        <is>
          <t/>
        </is>
      </c>
      <c r="AR197" s="24" t="inlineStr">
        <f aca="false">FALSE()</f>
        <is>
          <t/>
        </is>
      </c>
      <c r="AS197" s="24" t="inlineStr">
        <f aca="false">FALSE()</f>
        <is>
          <t/>
        </is>
      </c>
      <c r="AT197" s="24" t="s">
        <v>158</v>
      </c>
      <c r="AU197" s="24" t="n">
        <v>47</v>
      </c>
      <c r="AV197" s="23" t="s">
        <v>7055</v>
      </c>
      <c r="AW197" s="24" t="inlineStr">
        <f aca="false">FALSE()</f>
        <is>
          <t/>
        </is>
      </c>
      <c r="AX197" s="24" t="s">
        <v>5329</v>
      </c>
      <c r="AY197" s="23" t="s">
        <v>7056</v>
      </c>
      <c r="AZ197" s="24" t="s">
        <v>174</v>
      </c>
      <c r="BA197" s="24" t="e">
        <f aca="false">REPLACE(INDEX(GroupVertices[group], MATCH(Vertices[[#this row],[vertex]],GroupVertices[vertex],0)),1,1,"")</f>
        <v>#VALUE!</v>
      </c>
      <c r="BB197" s="25"/>
      <c r="BC197" s="25"/>
      <c r="BD197" s="25"/>
      <c r="BE197" s="25"/>
      <c r="BF197" s="25" t="s">
        <v>934</v>
      </c>
      <c r="BG197" s="25" t="s">
        <v>934</v>
      </c>
      <c r="BH197" s="25" t="s">
        <v>7000</v>
      </c>
      <c r="BI197" s="25" t="s">
        <v>7000</v>
      </c>
      <c r="BJ197" s="25" t="s">
        <v>7001</v>
      </c>
      <c r="BK197" s="25" t="s">
        <v>7001</v>
      </c>
      <c r="BL197" s="25" t="n">
        <v>0</v>
      </c>
      <c r="BM197" s="26" t="n">
        <v>0</v>
      </c>
      <c r="BN197" s="25" t="n">
        <v>0</v>
      </c>
      <c r="BO197" s="26" t="n">
        <v>0</v>
      </c>
      <c r="BP197" s="25" t="n">
        <v>0</v>
      </c>
      <c r="BQ197" s="26" t="n">
        <v>0</v>
      </c>
      <c r="BR197" s="25" t="n">
        <v>7</v>
      </c>
      <c r="BS197" s="26" t="n">
        <v>100</v>
      </c>
      <c r="BT197" s="25" t="n">
        <v>7</v>
      </c>
      <c r="BU197" s="3"/>
      <c r="BV197" s="2"/>
      <c r="BW197" s="2"/>
      <c r="BX197" s="2"/>
      <c r="BY197" s="2"/>
    </row>
    <row r="198" customFormat="false" ht="41.45" hidden="false" customHeight="true" outlineLevel="0" collapsed="false">
      <c r="A198" s="15" t="s">
        <v>952</v>
      </c>
      <c r="C198" s="16"/>
      <c r="D198" s="16" t="s">
        <v>5324</v>
      </c>
      <c r="E198" s="17" t="n">
        <v>162.1484202083</v>
      </c>
      <c r="F198" s="18" t="n">
        <v>99.9998556202813</v>
      </c>
      <c r="G198" s="50" t="s">
        <v>7057</v>
      </c>
      <c r="H198" s="16"/>
      <c r="I198" s="6" t="s">
        <v>952</v>
      </c>
      <c r="J198" s="7"/>
      <c r="K198" s="7"/>
      <c r="L198" s="51" t="s">
        <v>7058</v>
      </c>
      <c r="M198" s="52" t="n">
        <v>1.04811694757211</v>
      </c>
      <c r="N198" s="53" t="n">
        <v>6986.59326171875</v>
      </c>
      <c r="O198" s="53" t="n">
        <v>8799.1201171875</v>
      </c>
      <c r="P198" s="54"/>
      <c r="Q198" s="55"/>
      <c r="R198" s="55"/>
      <c r="S198" s="56"/>
      <c r="T198" s="25" t="n">
        <v>0</v>
      </c>
      <c r="U198" s="25" t="n">
        <v>3</v>
      </c>
      <c r="V198" s="26" t="n">
        <v>0.25</v>
      </c>
      <c r="W198" s="26" t="n">
        <v>0.066667</v>
      </c>
      <c r="X198" s="26" t="n">
        <v>0</v>
      </c>
      <c r="Y198" s="26" t="n">
        <v>0.68274</v>
      </c>
      <c r="Z198" s="26" t="n">
        <v>0.333333333333333</v>
      </c>
      <c r="AA198" s="26" t="n">
        <v>0</v>
      </c>
      <c r="AB198" s="20" t="n">
        <v>198</v>
      </c>
      <c r="AC198" s="20"/>
      <c r="AD198" s="10"/>
      <c r="AE198" s="24" t="s">
        <v>7059</v>
      </c>
      <c r="AF198" s="24" t="n">
        <v>316</v>
      </c>
      <c r="AG198" s="24" t="n">
        <v>312</v>
      </c>
      <c r="AH198" s="24" t="n">
        <v>2581</v>
      </c>
      <c r="AI198" s="24" t="n">
        <v>925</v>
      </c>
      <c r="AJ198" s="24" t="n">
        <v>-21600</v>
      </c>
      <c r="AK198" s="24" t="s">
        <v>7060</v>
      </c>
      <c r="AL198" s="24" t="s">
        <v>7061</v>
      </c>
      <c r="AM198" s="23" t="s">
        <v>7062</v>
      </c>
      <c r="AN198" s="24" t="s">
        <v>5776</v>
      </c>
      <c r="AO198" s="22" t="n">
        <v>40694.9244675926</v>
      </c>
      <c r="AP198" s="23" t="s">
        <v>7063</v>
      </c>
      <c r="AQ198" s="24" t="n">
        <f aca="false">TRUE()</f>
        <v>1</v>
      </c>
      <c r="AR198" s="24" t="inlineStr">
        <f aca="false">FALSE()</f>
        <is>
          <t/>
        </is>
      </c>
      <c r="AS198" s="24" t="n">
        <f aca="false">TRUE()</f>
        <v>1</v>
      </c>
      <c r="AT198" s="24" t="s">
        <v>75</v>
      </c>
      <c r="AU198" s="24" t="n">
        <v>18</v>
      </c>
      <c r="AV198" s="23" t="s">
        <v>5390</v>
      </c>
      <c r="AW198" s="24" t="inlineStr">
        <f aca="false">FALSE()</f>
        <is>
          <t/>
        </is>
      </c>
      <c r="AX198" s="24" t="s">
        <v>5329</v>
      </c>
      <c r="AY198" s="23" t="s">
        <v>7064</v>
      </c>
      <c r="AZ198" s="24" t="s">
        <v>174</v>
      </c>
      <c r="BA198" s="24" t="e">
        <f aca="false">REPLACE(INDEX(GroupVertices[group], MATCH(Vertices[[#this row],[vertex]],GroupVertices[vertex],0)),1,1,"")</f>
        <v>#VALUE!</v>
      </c>
      <c r="BB198" s="25"/>
      <c r="BC198" s="25"/>
      <c r="BD198" s="25"/>
      <c r="BE198" s="25"/>
      <c r="BF198" s="25" t="s">
        <v>934</v>
      </c>
      <c r="BG198" s="25" t="s">
        <v>934</v>
      </c>
      <c r="BH198" s="25" t="s">
        <v>7000</v>
      </c>
      <c r="BI198" s="25" t="s">
        <v>7000</v>
      </c>
      <c r="BJ198" s="25" t="s">
        <v>7001</v>
      </c>
      <c r="BK198" s="25" t="s">
        <v>7001</v>
      </c>
      <c r="BL198" s="25" t="n">
        <v>0</v>
      </c>
      <c r="BM198" s="26" t="n">
        <v>0</v>
      </c>
      <c r="BN198" s="25" t="n">
        <v>0</v>
      </c>
      <c r="BO198" s="26" t="n">
        <v>0</v>
      </c>
      <c r="BP198" s="25" t="n">
        <v>0</v>
      </c>
      <c r="BQ198" s="26" t="n">
        <v>0</v>
      </c>
      <c r="BR198" s="25" t="n">
        <v>7</v>
      </c>
      <c r="BS198" s="26" t="n">
        <v>100</v>
      </c>
      <c r="BT198" s="25" t="n">
        <v>7</v>
      </c>
      <c r="BU198" s="3"/>
      <c r="BV198" s="2"/>
      <c r="BW198" s="2"/>
      <c r="BX198" s="2"/>
      <c r="BY198" s="2"/>
    </row>
    <row r="199" customFormat="false" ht="41.45" hidden="false" customHeight="true" outlineLevel="0" collapsed="false">
      <c r="A199" s="15" t="s">
        <v>958</v>
      </c>
      <c r="C199" s="16"/>
      <c r="D199" s="16" t="s">
        <v>5324</v>
      </c>
      <c r="E199" s="17" t="n">
        <v>162.134624740221</v>
      </c>
      <c r="F199" s="18" t="n">
        <v>99.9998690401911</v>
      </c>
      <c r="G199" s="50" t="s">
        <v>7065</v>
      </c>
      <c r="H199" s="16"/>
      <c r="I199" s="6" t="s">
        <v>958</v>
      </c>
      <c r="J199" s="7"/>
      <c r="K199" s="7"/>
      <c r="L199" s="51" t="s">
        <v>7066</v>
      </c>
      <c r="M199" s="52" t="n">
        <v>1.04364453898368</v>
      </c>
      <c r="N199" s="53" t="n">
        <v>6728.8212890625</v>
      </c>
      <c r="O199" s="53" t="n">
        <v>8873.8857421875</v>
      </c>
      <c r="P199" s="54"/>
      <c r="Q199" s="55"/>
      <c r="R199" s="55"/>
      <c r="S199" s="56"/>
      <c r="T199" s="25" t="n">
        <v>0</v>
      </c>
      <c r="U199" s="25" t="n">
        <v>3</v>
      </c>
      <c r="V199" s="26" t="n">
        <v>0.25</v>
      </c>
      <c r="W199" s="26" t="n">
        <v>0.066667</v>
      </c>
      <c r="X199" s="26" t="n">
        <v>0</v>
      </c>
      <c r="Y199" s="26" t="n">
        <v>0.68274</v>
      </c>
      <c r="Z199" s="26" t="n">
        <v>0.333333333333333</v>
      </c>
      <c r="AA199" s="26" t="n">
        <v>0</v>
      </c>
      <c r="AB199" s="20" t="n">
        <v>199</v>
      </c>
      <c r="AC199" s="20"/>
      <c r="AD199" s="10"/>
      <c r="AE199" s="24" t="s">
        <v>7067</v>
      </c>
      <c r="AF199" s="24" t="n">
        <v>730</v>
      </c>
      <c r="AG199" s="24" t="n">
        <v>283</v>
      </c>
      <c r="AH199" s="24" t="n">
        <v>1684</v>
      </c>
      <c r="AI199" s="24" t="n">
        <v>8916</v>
      </c>
      <c r="AJ199" s="24" t="n">
        <v>-21600</v>
      </c>
      <c r="AK199" s="24" t="s">
        <v>7068</v>
      </c>
      <c r="AL199" s="24" t="s">
        <v>7069</v>
      </c>
      <c r="AM199" s="24"/>
      <c r="AN199" s="24" t="s">
        <v>5776</v>
      </c>
      <c r="AO199" s="22" t="n">
        <v>41041.1272685185</v>
      </c>
      <c r="AP199" s="23" t="s">
        <v>7070</v>
      </c>
      <c r="AQ199" s="24" t="n">
        <f aca="false">FALSE()</f>
        <v>0</v>
      </c>
      <c r="AR199" s="24" t="inlineStr">
        <f aca="false">FALSE()</f>
        <is>
          <t/>
        </is>
      </c>
      <c r="AS199" s="24" t="n">
        <f aca="false">FALSE()</f>
        <v>0</v>
      </c>
      <c r="AT199" s="24" t="s">
        <v>75</v>
      </c>
      <c r="AU199" s="24" t="n">
        <v>2</v>
      </c>
      <c r="AV199" s="23" t="s">
        <v>6827</v>
      </c>
      <c r="AW199" s="24" t="inlineStr">
        <f aca="false">FALSE()</f>
        <is>
          <t/>
        </is>
      </c>
      <c r="AX199" s="24" t="s">
        <v>5329</v>
      </c>
      <c r="AY199" s="23" t="s">
        <v>7071</v>
      </c>
      <c r="AZ199" s="24" t="s">
        <v>174</v>
      </c>
      <c r="BA199" s="24" t="e">
        <f aca="false">REPLACE(INDEX(GroupVertices[group], MATCH(Vertices[[#this row],[vertex]],GroupVertices[vertex],0)),1,1,"")</f>
        <v>#VALUE!</v>
      </c>
      <c r="BB199" s="25"/>
      <c r="BC199" s="25"/>
      <c r="BD199" s="25"/>
      <c r="BE199" s="25"/>
      <c r="BF199" s="25" t="s">
        <v>934</v>
      </c>
      <c r="BG199" s="25" t="s">
        <v>934</v>
      </c>
      <c r="BH199" s="25" t="s">
        <v>7000</v>
      </c>
      <c r="BI199" s="25" t="s">
        <v>7000</v>
      </c>
      <c r="BJ199" s="25" t="s">
        <v>7001</v>
      </c>
      <c r="BK199" s="25" t="s">
        <v>7001</v>
      </c>
      <c r="BL199" s="25" t="n">
        <v>0</v>
      </c>
      <c r="BM199" s="26" t="n">
        <v>0</v>
      </c>
      <c r="BN199" s="25" t="n">
        <v>0</v>
      </c>
      <c r="BO199" s="26" t="n">
        <v>0</v>
      </c>
      <c r="BP199" s="25" t="n">
        <v>0</v>
      </c>
      <c r="BQ199" s="26" t="n">
        <v>0</v>
      </c>
      <c r="BR199" s="25" t="n">
        <v>7</v>
      </c>
      <c r="BS199" s="26" t="n">
        <v>100</v>
      </c>
      <c r="BT199" s="25" t="n">
        <v>7</v>
      </c>
      <c r="BU199" s="3"/>
      <c r="BV199" s="2"/>
      <c r="BW199" s="2"/>
      <c r="BX199" s="2"/>
      <c r="BY199" s="2"/>
    </row>
    <row r="200" customFormat="false" ht="41.45" hidden="false" customHeight="true" outlineLevel="0" collapsed="false">
      <c r="A200" s="15" t="s">
        <v>961</v>
      </c>
      <c r="C200" s="16"/>
      <c r="D200" s="16" t="s">
        <v>5324</v>
      </c>
      <c r="E200" s="17" t="n">
        <v>162.176486850254</v>
      </c>
      <c r="F200" s="18" t="n">
        <v>99.9998283177063</v>
      </c>
      <c r="G200" s="50" t="s">
        <v>7072</v>
      </c>
      <c r="H200" s="16"/>
      <c r="I200" s="6" t="s">
        <v>961</v>
      </c>
      <c r="J200" s="7"/>
      <c r="K200" s="7"/>
      <c r="L200" s="51" t="s">
        <v>7073</v>
      </c>
      <c r="M200" s="52" t="n">
        <v>1.05721598573479</v>
      </c>
      <c r="N200" s="53" t="n">
        <v>4276.8525390625</v>
      </c>
      <c r="O200" s="53" t="n">
        <v>9196.76953125</v>
      </c>
      <c r="P200" s="54"/>
      <c r="Q200" s="55"/>
      <c r="R200" s="55"/>
      <c r="S200" s="56"/>
      <c r="T200" s="25" t="n">
        <v>0</v>
      </c>
      <c r="U200" s="25" t="n">
        <v>1</v>
      </c>
      <c r="V200" s="26" t="n">
        <v>0</v>
      </c>
      <c r="W200" s="26" t="n">
        <v>0.027778</v>
      </c>
      <c r="X200" s="26" t="n">
        <v>0</v>
      </c>
      <c r="Y200" s="26" t="n">
        <v>0.490124</v>
      </c>
      <c r="Z200" s="26" t="n">
        <v>0</v>
      </c>
      <c r="AA200" s="26" t="n">
        <v>0</v>
      </c>
      <c r="AB200" s="20" t="n">
        <v>200</v>
      </c>
      <c r="AC200" s="20"/>
      <c r="AD200" s="10"/>
      <c r="AE200" s="24" t="s">
        <v>7074</v>
      </c>
      <c r="AF200" s="24" t="n">
        <v>446</v>
      </c>
      <c r="AG200" s="24" t="n">
        <v>371</v>
      </c>
      <c r="AH200" s="24" t="n">
        <v>2992</v>
      </c>
      <c r="AI200" s="24" t="n">
        <v>679</v>
      </c>
      <c r="AJ200" s="24" t="n">
        <v>-21600</v>
      </c>
      <c r="AK200" s="24" t="s">
        <v>7075</v>
      </c>
      <c r="AL200" s="24" t="s">
        <v>7076</v>
      </c>
      <c r="AM200" s="23" t="s">
        <v>7077</v>
      </c>
      <c r="AN200" s="24" t="s">
        <v>5776</v>
      </c>
      <c r="AO200" s="22" t="n">
        <v>41229.7162152778</v>
      </c>
      <c r="AP200" s="24"/>
      <c r="AQ200" s="24" t="inlineStr">
        <f aca="false">FALSE()</f>
        <is>
          <t/>
        </is>
      </c>
      <c r="AR200" s="24" t="inlineStr">
        <f aca="false">FALSE()</f>
        <is>
          <t/>
        </is>
      </c>
      <c r="AS200" s="24" t="n">
        <f aca="false">TRUE()</f>
        <v>1</v>
      </c>
      <c r="AT200" s="24" t="s">
        <v>75</v>
      </c>
      <c r="AU200" s="24" t="n">
        <v>92</v>
      </c>
      <c r="AV200" s="23" t="s">
        <v>5390</v>
      </c>
      <c r="AW200" s="24" t="inlineStr">
        <f aca="false">FALSE()</f>
        <is>
          <t/>
        </is>
      </c>
      <c r="AX200" s="24" t="s">
        <v>5329</v>
      </c>
      <c r="AY200" s="23" t="s">
        <v>7078</v>
      </c>
      <c r="AZ200" s="24" t="s">
        <v>174</v>
      </c>
      <c r="BA200" s="24" t="e">
        <f aca="false">REPLACE(INDEX(GroupVertices[group], MATCH(Vertices[[#this row],[vertex]],GroupVertices[vertex],0)),1,1,"")</f>
        <v>#VALUE!</v>
      </c>
      <c r="BB200" s="25" t="s">
        <v>964</v>
      </c>
      <c r="BC200" s="25" t="s">
        <v>964</v>
      </c>
      <c r="BD200" s="25" t="s">
        <v>965</v>
      </c>
      <c r="BE200" s="25" t="s">
        <v>965</v>
      </c>
      <c r="BF200" s="25"/>
      <c r="BG200" s="25"/>
      <c r="BH200" s="25" t="s">
        <v>7079</v>
      </c>
      <c r="BI200" s="25" t="s">
        <v>7079</v>
      </c>
      <c r="BJ200" s="25" t="s">
        <v>7080</v>
      </c>
      <c r="BK200" s="25" t="s">
        <v>7080</v>
      </c>
      <c r="BL200" s="25" t="n">
        <v>0</v>
      </c>
      <c r="BM200" s="26" t="n">
        <v>0</v>
      </c>
      <c r="BN200" s="25" t="n">
        <v>0</v>
      </c>
      <c r="BO200" s="26" t="n">
        <v>0</v>
      </c>
      <c r="BP200" s="25" t="n">
        <v>0</v>
      </c>
      <c r="BQ200" s="26" t="n">
        <v>0</v>
      </c>
      <c r="BR200" s="25" t="n">
        <v>8</v>
      </c>
      <c r="BS200" s="26" t="n">
        <v>100</v>
      </c>
      <c r="BT200" s="25" t="n">
        <v>8</v>
      </c>
      <c r="BU200" s="3"/>
      <c r="BV200" s="2"/>
      <c r="BW200" s="2"/>
      <c r="BX200" s="2"/>
      <c r="BY200" s="2"/>
    </row>
    <row r="201" customFormat="false" ht="41.45" hidden="false" customHeight="true" outlineLevel="0" collapsed="false">
      <c r="A201" s="15" t="s">
        <v>962</v>
      </c>
      <c r="C201" s="16"/>
      <c r="D201" s="16" t="s">
        <v>5324</v>
      </c>
      <c r="E201" s="17" t="n">
        <v>180.168631460275</v>
      </c>
      <c r="F201" s="18" t="n">
        <v>99.9823259788629</v>
      </c>
      <c r="G201" s="50" t="s">
        <v>7081</v>
      </c>
      <c r="H201" s="16"/>
      <c r="I201" s="6" t="s">
        <v>962</v>
      </c>
      <c r="J201" s="7"/>
      <c r="K201" s="7"/>
      <c r="L201" s="51" t="s">
        <v>7082</v>
      </c>
      <c r="M201" s="52" t="n">
        <v>6.89016211096723</v>
      </c>
      <c r="N201" s="53" t="n">
        <v>4409.13427734375</v>
      </c>
      <c r="O201" s="53" t="n">
        <v>9110.251953125</v>
      </c>
      <c r="P201" s="54"/>
      <c r="Q201" s="55"/>
      <c r="R201" s="55"/>
      <c r="S201" s="56"/>
      <c r="T201" s="25" t="n">
        <v>12</v>
      </c>
      <c r="U201" s="25" t="n">
        <v>5</v>
      </c>
      <c r="V201" s="26" t="n">
        <v>249</v>
      </c>
      <c r="W201" s="26" t="n">
        <v>0.05</v>
      </c>
      <c r="X201" s="26" t="n">
        <v>0</v>
      </c>
      <c r="Y201" s="26" t="n">
        <v>6.402332</v>
      </c>
      <c r="Z201" s="26" t="n">
        <v>0.0142857142857143</v>
      </c>
      <c r="AA201" s="26" t="n">
        <v>0</v>
      </c>
      <c r="AB201" s="20" t="n">
        <v>201</v>
      </c>
      <c r="AC201" s="20"/>
      <c r="AD201" s="10"/>
      <c r="AE201" s="24" t="s">
        <v>7083</v>
      </c>
      <c r="AF201" s="24" t="n">
        <v>2987</v>
      </c>
      <c r="AG201" s="24" t="n">
        <v>38193</v>
      </c>
      <c r="AH201" s="24" t="n">
        <v>13742</v>
      </c>
      <c r="AI201" s="24" t="n">
        <v>7540</v>
      </c>
      <c r="AJ201" s="24" t="n">
        <v>-18000</v>
      </c>
      <c r="AK201" s="24" t="s">
        <v>7084</v>
      </c>
      <c r="AL201" s="24" t="s">
        <v>5427</v>
      </c>
      <c r="AM201" s="23" t="s">
        <v>7085</v>
      </c>
      <c r="AN201" s="24" t="s">
        <v>5388</v>
      </c>
      <c r="AO201" s="22" t="n">
        <v>39994.6496759259</v>
      </c>
      <c r="AP201" s="23" t="s">
        <v>7086</v>
      </c>
      <c r="AQ201" s="24" t="inlineStr">
        <f aca="false">FALSE()</f>
        <is>
          <t/>
        </is>
      </c>
      <c r="AR201" s="24" t="inlineStr">
        <f aca="false">FALSE()</f>
        <is>
          <t/>
        </is>
      </c>
      <c r="AS201" s="24" t="inlineStr">
        <f aca="false">TRUE()</f>
        <is>
          <t/>
        </is>
      </c>
      <c r="AT201" s="24" t="s">
        <v>75</v>
      </c>
      <c r="AU201" s="24" t="n">
        <v>767</v>
      </c>
      <c r="AV201" s="23" t="s">
        <v>7087</v>
      </c>
      <c r="AW201" s="24" t="inlineStr">
        <f aca="false">FALSE()</f>
        <is>
          <t/>
        </is>
      </c>
      <c r="AX201" s="24" t="s">
        <v>5329</v>
      </c>
      <c r="AY201" s="23" t="s">
        <v>7088</v>
      </c>
      <c r="AZ201" s="24" t="s">
        <v>174</v>
      </c>
      <c r="BA201" s="24" t="e">
        <f aca="false">REPLACE(INDEX(GroupVertices[group], MATCH(Vertices[[#this row],[vertex]],GroupVertices[vertex],0)),1,1,"")</f>
        <v>#VALUE!</v>
      </c>
      <c r="BB201" s="25" t="s">
        <v>7089</v>
      </c>
      <c r="BC201" s="25" t="s">
        <v>7089</v>
      </c>
      <c r="BD201" s="25" t="s">
        <v>7090</v>
      </c>
      <c r="BE201" s="25" t="s">
        <v>7091</v>
      </c>
      <c r="BF201" s="25" t="s">
        <v>338</v>
      </c>
      <c r="BG201" s="25" t="s">
        <v>338</v>
      </c>
      <c r="BH201" s="25" t="s">
        <v>7092</v>
      </c>
      <c r="BI201" s="25" t="s">
        <v>7093</v>
      </c>
      <c r="BJ201" s="25" t="s">
        <v>7094</v>
      </c>
      <c r="BK201" s="25" t="s">
        <v>7094</v>
      </c>
      <c r="BL201" s="25" t="n">
        <v>0</v>
      </c>
      <c r="BM201" s="26" t="n">
        <v>0</v>
      </c>
      <c r="BN201" s="25" t="n">
        <v>0</v>
      </c>
      <c r="BO201" s="26" t="n">
        <v>0</v>
      </c>
      <c r="BP201" s="25" t="n">
        <v>0</v>
      </c>
      <c r="BQ201" s="26" t="n">
        <v>0</v>
      </c>
      <c r="BR201" s="25" t="n">
        <v>49</v>
      </c>
      <c r="BS201" s="26" t="n">
        <v>100</v>
      </c>
      <c r="BT201" s="25" t="n">
        <v>49</v>
      </c>
      <c r="BU201" s="3"/>
      <c r="BV201" s="2"/>
      <c r="BW201" s="2"/>
      <c r="BX201" s="2"/>
      <c r="BY201" s="2"/>
    </row>
    <row r="202" customFormat="false" ht="41.45" hidden="false" customHeight="true" outlineLevel="0" collapsed="false">
      <c r="A202" s="15" t="s">
        <v>969</v>
      </c>
      <c r="C202" s="16"/>
      <c r="D202" s="16" t="s">
        <v>5324</v>
      </c>
      <c r="E202" s="17" t="n">
        <v>162.523752081213</v>
      </c>
      <c r="F202" s="18" t="n">
        <v>99.9994905061851</v>
      </c>
      <c r="G202" s="50" t="s">
        <v>7095</v>
      </c>
      <c r="H202" s="16"/>
      <c r="I202" s="6" t="s">
        <v>969</v>
      </c>
      <c r="J202" s="7"/>
      <c r="K202" s="7"/>
      <c r="L202" s="51" t="s">
        <v>7096</v>
      </c>
      <c r="M202" s="52" t="n">
        <v>1.16979730537467</v>
      </c>
      <c r="N202" s="53" t="n">
        <v>1929.90222167969</v>
      </c>
      <c r="O202" s="53" t="n">
        <v>2979.24169921875</v>
      </c>
      <c r="P202" s="54"/>
      <c r="Q202" s="55"/>
      <c r="R202" s="55"/>
      <c r="S202" s="56"/>
      <c r="T202" s="25" t="n">
        <v>1</v>
      </c>
      <c r="U202" s="25" t="n">
        <v>1</v>
      </c>
      <c r="V202" s="26" t="n">
        <v>0</v>
      </c>
      <c r="W202" s="26" t="n">
        <v>0</v>
      </c>
      <c r="X202" s="26" t="n">
        <v>0</v>
      </c>
      <c r="Y202" s="26" t="n">
        <v>0.999999</v>
      </c>
      <c r="Z202" s="26" t="n">
        <v>0</v>
      </c>
      <c r="AA202" s="26" t="s">
        <v>5365</v>
      </c>
      <c r="AB202" s="20" t="n">
        <v>202</v>
      </c>
      <c r="AC202" s="20"/>
      <c r="AD202" s="10"/>
      <c r="AE202" s="24" t="s">
        <v>7097</v>
      </c>
      <c r="AF202" s="24" t="n">
        <v>332</v>
      </c>
      <c r="AG202" s="24" t="n">
        <v>1101</v>
      </c>
      <c r="AH202" s="24" t="n">
        <v>30384</v>
      </c>
      <c r="AI202" s="24" t="n">
        <v>38511</v>
      </c>
      <c r="AJ202" s="24" t="n">
        <v>-18000</v>
      </c>
      <c r="AK202" s="24" t="s">
        <v>7098</v>
      </c>
      <c r="AL202" s="24" t="s">
        <v>7099</v>
      </c>
      <c r="AM202" s="24"/>
      <c r="AN202" s="24" t="s">
        <v>5388</v>
      </c>
      <c r="AO202" s="22" t="n">
        <v>41281.9396990741</v>
      </c>
      <c r="AP202" s="23" t="s">
        <v>7100</v>
      </c>
      <c r="AQ202" s="24" t="inlineStr">
        <f aca="false">FALSE()</f>
        <is>
          <t/>
        </is>
      </c>
      <c r="AR202" s="24" t="inlineStr">
        <f aca="false">FALSE()</f>
        <is>
          <t/>
        </is>
      </c>
      <c r="AS202" s="24" t="n">
        <f aca="false">FALSE()</f>
        <v>0</v>
      </c>
      <c r="AT202" s="24" t="s">
        <v>75</v>
      </c>
      <c r="AU202" s="24" t="n">
        <v>13</v>
      </c>
      <c r="AV202" s="23" t="s">
        <v>7101</v>
      </c>
      <c r="AW202" s="24" t="inlineStr">
        <f aca="false">FALSE()</f>
        <is>
          <t/>
        </is>
      </c>
      <c r="AX202" s="24" t="s">
        <v>5329</v>
      </c>
      <c r="AY202" s="23" t="s">
        <v>7102</v>
      </c>
      <c r="AZ202" s="24" t="s">
        <v>174</v>
      </c>
      <c r="BA202" s="24" t="e">
        <f aca="false">REPLACE(INDEX(GroupVertices[group], MATCH(Vertices[[#this row],[vertex]],GroupVertices[vertex],0)),1,1,"")</f>
        <v>#VALUE!</v>
      </c>
      <c r="BB202" s="25"/>
      <c r="BC202" s="25"/>
      <c r="BD202" s="25"/>
      <c r="BE202" s="25"/>
      <c r="BF202" s="25"/>
      <c r="BG202" s="25"/>
      <c r="BH202" s="25" t="s">
        <v>7103</v>
      </c>
      <c r="BI202" s="25" t="s">
        <v>7103</v>
      </c>
      <c r="BJ202" s="25" t="s">
        <v>7104</v>
      </c>
      <c r="BK202" s="25" t="s">
        <v>7104</v>
      </c>
      <c r="BL202" s="25" t="n">
        <v>0</v>
      </c>
      <c r="BM202" s="26" t="n">
        <v>0</v>
      </c>
      <c r="BN202" s="25" t="n">
        <v>2</v>
      </c>
      <c r="BO202" s="26" t="n">
        <v>13.3333333333333</v>
      </c>
      <c r="BP202" s="25" t="n">
        <v>1</v>
      </c>
      <c r="BQ202" s="26" t="n">
        <v>6.66666666666667</v>
      </c>
      <c r="BR202" s="25" t="n">
        <v>13</v>
      </c>
      <c r="BS202" s="26" t="n">
        <v>86.6666666666667</v>
      </c>
      <c r="BT202" s="25" t="n">
        <v>15</v>
      </c>
      <c r="BU202" s="3"/>
      <c r="BV202" s="2"/>
      <c r="BW202" s="2"/>
      <c r="BX202" s="2"/>
      <c r="BY202" s="2"/>
    </row>
    <row r="203" customFormat="false" ht="41.45" hidden="false" customHeight="true" outlineLevel="0" collapsed="false">
      <c r="A203" s="15" t="s">
        <v>973</v>
      </c>
      <c r="C203" s="16"/>
      <c r="D203" s="16" t="s">
        <v>5324</v>
      </c>
      <c r="E203" s="17" t="n">
        <v>162.046619167992</v>
      </c>
      <c r="F203" s="18" t="n">
        <v>99.9999546499602</v>
      </c>
      <c r="G203" s="50" t="s">
        <v>7105</v>
      </c>
      <c r="H203" s="16"/>
      <c r="I203" s="6" t="s">
        <v>973</v>
      </c>
      <c r="J203" s="7"/>
      <c r="K203" s="7"/>
      <c r="L203" s="51" t="s">
        <v>7106</v>
      </c>
      <c r="M203" s="52" t="n">
        <v>1.01511365660919</v>
      </c>
      <c r="N203" s="53" t="n">
        <v>4872.80712890625</v>
      </c>
      <c r="O203" s="53" t="n">
        <v>9214.97265625</v>
      </c>
      <c r="P203" s="54"/>
      <c r="Q203" s="55"/>
      <c r="R203" s="55"/>
      <c r="S203" s="56"/>
      <c r="T203" s="25" t="n">
        <v>0</v>
      </c>
      <c r="U203" s="25" t="n">
        <v>2</v>
      </c>
      <c r="V203" s="26" t="n">
        <v>0</v>
      </c>
      <c r="W203" s="26" t="n">
        <v>0.055556</v>
      </c>
      <c r="X203" s="26" t="n">
        <v>0</v>
      </c>
      <c r="Y203" s="26" t="n">
        <v>0.616075</v>
      </c>
      <c r="Z203" s="26" t="n">
        <v>0.5</v>
      </c>
      <c r="AA203" s="26" t="n">
        <v>0</v>
      </c>
      <c r="AB203" s="20" t="n">
        <v>203</v>
      </c>
      <c r="AC203" s="20"/>
      <c r="AD203" s="10"/>
      <c r="AE203" s="24" t="s">
        <v>7107</v>
      </c>
      <c r="AF203" s="24" t="n">
        <v>155</v>
      </c>
      <c r="AG203" s="24" t="n">
        <v>98</v>
      </c>
      <c r="AH203" s="24" t="n">
        <v>2578</v>
      </c>
      <c r="AI203" s="24" t="n">
        <v>93</v>
      </c>
      <c r="AJ203" s="24" t="n">
        <v>-18000</v>
      </c>
      <c r="AK203" s="24" t="s">
        <v>7108</v>
      </c>
      <c r="AL203" s="24" t="s">
        <v>7109</v>
      </c>
      <c r="AM203" s="24"/>
      <c r="AN203" s="24" t="s">
        <v>5388</v>
      </c>
      <c r="AO203" s="22" t="n">
        <v>39938.6497800926</v>
      </c>
      <c r="AP203" s="24"/>
      <c r="AQ203" s="24" t="n">
        <f aca="false">TRUE()</f>
        <v>1</v>
      </c>
      <c r="AR203" s="24" t="inlineStr">
        <f aca="false">FALSE()</f>
        <is>
          <t/>
        </is>
      </c>
      <c r="AS203" s="24" t="n">
        <f aca="false">TRUE()</f>
        <v>1</v>
      </c>
      <c r="AT203" s="24" t="s">
        <v>75</v>
      </c>
      <c r="AU203" s="24" t="n">
        <v>8</v>
      </c>
      <c r="AV203" s="23" t="s">
        <v>5390</v>
      </c>
      <c r="AW203" s="24" t="inlineStr">
        <f aca="false">FALSE()</f>
        <is>
          <t/>
        </is>
      </c>
      <c r="AX203" s="24" t="s">
        <v>5329</v>
      </c>
      <c r="AY203" s="23" t="s">
        <v>7110</v>
      </c>
      <c r="AZ203" s="24" t="s">
        <v>174</v>
      </c>
      <c r="BA203" s="24" t="e">
        <f aca="false">REPLACE(INDEX(GroupVertices[group], MATCH(Vertices[[#this row],[vertex]],GroupVertices[vertex],0)),1,1,"")</f>
        <v>#VALUE!</v>
      </c>
      <c r="BB203" s="25"/>
      <c r="BC203" s="25"/>
      <c r="BD203" s="25"/>
      <c r="BE203" s="25"/>
      <c r="BF203" s="25" t="s">
        <v>338</v>
      </c>
      <c r="BG203" s="25" t="s">
        <v>338</v>
      </c>
      <c r="BH203" s="25" t="s">
        <v>6667</v>
      </c>
      <c r="BI203" s="25" t="s">
        <v>6667</v>
      </c>
      <c r="BJ203" s="25" t="s">
        <v>6668</v>
      </c>
      <c r="BK203" s="25" t="s">
        <v>6668</v>
      </c>
      <c r="BL203" s="25" t="n">
        <v>1</v>
      </c>
      <c r="BM203" s="26" t="n">
        <v>6.25</v>
      </c>
      <c r="BN203" s="25" t="n">
        <v>0</v>
      </c>
      <c r="BO203" s="26" t="n">
        <v>0</v>
      </c>
      <c r="BP203" s="25" t="n">
        <v>0</v>
      </c>
      <c r="BQ203" s="26" t="n">
        <v>0</v>
      </c>
      <c r="BR203" s="25" t="n">
        <v>15</v>
      </c>
      <c r="BS203" s="26" t="n">
        <v>93.75</v>
      </c>
      <c r="BT203" s="25" t="n">
        <v>16</v>
      </c>
      <c r="BU203" s="3"/>
      <c r="BV203" s="2"/>
      <c r="BW203" s="2"/>
      <c r="BX203" s="2"/>
      <c r="BY203" s="2"/>
    </row>
    <row r="204" customFormat="false" ht="41.45" hidden="false" customHeight="true" outlineLevel="0" collapsed="false">
      <c r="A204" s="15" t="s">
        <v>976</v>
      </c>
      <c r="C204" s="16"/>
      <c r="D204" s="16" t="s">
        <v>5324</v>
      </c>
      <c r="E204" s="17" t="n">
        <v>167.065791019833</v>
      </c>
      <c r="F204" s="18" t="n">
        <v>99.9950721165897</v>
      </c>
      <c r="G204" s="50" t="s">
        <v>7111</v>
      </c>
      <c r="H204" s="16"/>
      <c r="I204" s="6" t="s">
        <v>976</v>
      </c>
      <c r="J204" s="7"/>
      <c r="K204" s="7"/>
      <c r="L204" s="51" t="s">
        <v>7112</v>
      </c>
      <c r="M204" s="52" t="n">
        <v>2.64229927787003</v>
      </c>
      <c r="N204" s="53" t="n">
        <v>6123.49462890625</v>
      </c>
      <c r="O204" s="53" t="n">
        <v>5352.40576171875</v>
      </c>
      <c r="P204" s="54"/>
      <c r="Q204" s="55"/>
      <c r="R204" s="55"/>
      <c r="S204" s="56"/>
      <c r="T204" s="25" t="n">
        <v>0</v>
      </c>
      <c r="U204" s="25" t="n">
        <v>3</v>
      </c>
      <c r="V204" s="26" t="n">
        <v>6</v>
      </c>
      <c r="W204" s="26" t="n">
        <v>0.333333</v>
      </c>
      <c r="X204" s="26" t="n">
        <v>0</v>
      </c>
      <c r="Y204" s="26" t="n">
        <v>1.918918</v>
      </c>
      <c r="Z204" s="26" t="n">
        <v>0</v>
      </c>
      <c r="AA204" s="26" t="n">
        <v>0</v>
      </c>
      <c r="AB204" s="20" t="n">
        <v>204</v>
      </c>
      <c r="AC204" s="20"/>
      <c r="AD204" s="10"/>
      <c r="AE204" s="24" t="s">
        <v>7113</v>
      </c>
      <c r="AF204" s="24" t="n">
        <v>522</v>
      </c>
      <c r="AG204" s="24" t="n">
        <v>10649</v>
      </c>
      <c r="AH204" s="24" t="n">
        <v>4545</v>
      </c>
      <c r="AI204" s="24" t="n">
        <v>1290</v>
      </c>
      <c r="AJ204" s="24"/>
      <c r="AK204" s="24" t="s">
        <v>7114</v>
      </c>
      <c r="AL204" s="24" t="s">
        <v>7115</v>
      </c>
      <c r="AM204" s="23" t="s">
        <v>7116</v>
      </c>
      <c r="AN204" s="24"/>
      <c r="AO204" s="22" t="n">
        <v>39877.9146064815</v>
      </c>
      <c r="AP204" s="23" t="s">
        <v>7117</v>
      </c>
      <c r="AQ204" s="24" t="n">
        <f aca="false">FALSE()</f>
        <v>0</v>
      </c>
      <c r="AR204" s="24" t="inlineStr">
        <f aca="false">FALSE()</f>
        <is>
          <t/>
        </is>
      </c>
      <c r="AS204" s="24" t="inlineStr">
        <f aca="false">TRUE()</f>
        <is>
          <t/>
        </is>
      </c>
      <c r="AT204" s="24" t="s">
        <v>75</v>
      </c>
      <c r="AU204" s="24" t="n">
        <v>399</v>
      </c>
      <c r="AV204" s="23" t="s">
        <v>5717</v>
      </c>
      <c r="AW204" s="24" t="inlineStr">
        <f aca="false">FALSE()</f>
        <is>
          <t/>
        </is>
      </c>
      <c r="AX204" s="24" t="s">
        <v>5329</v>
      </c>
      <c r="AY204" s="23" t="s">
        <v>7118</v>
      </c>
      <c r="AZ204" s="24" t="s">
        <v>174</v>
      </c>
      <c r="BA204" s="24" t="e">
        <f aca="false">REPLACE(INDEX(GroupVertices[group], MATCH(Vertices[[#this row],[vertex]],GroupVertices[vertex],0)),1,1,"")</f>
        <v>#VALUE!</v>
      </c>
      <c r="BB204" s="25"/>
      <c r="BC204" s="25"/>
      <c r="BD204" s="25"/>
      <c r="BE204" s="25"/>
      <c r="BF204" s="25" t="s">
        <v>979</v>
      </c>
      <c r="BG204" s="25" t="s">
        <v>979</v>
      </c>
      <c r="BH204" s="25" t="s">
        <v>7119</v>
      </c>
      <c r="BI204" s="25" t="s">
        <v>7119</v>
      </c>
      <c r="BJ204" s="25" t="s">
        <v>7120</v>
      </c>
      <c r="BK204" s="25" t="s">
        <v>7120</v>
      </c>
      <c r="BL204" s="25" t="n">
        <v>0</v>
      </c>
      <c r="BM204" s="26" t="n">
        <v>0</v>
      </c>
      <c r="BN204" s="25" t="n">
        <v>0</v>
      </c>
      <c r="BO204" s="26" t="n">
        <v>0</v>
      </c>
      <c r="BP204" s="25" t="n">
        <v>0</v>
      </c>
      <c r="BQ204" s="26" t="n">
        <v>0</v>
      </c>
      <c r="BR204" s="25" t="n">
        <v>13</v>
      </c>
      <c r="BS204" s="26" t="n">
        <v>100</v>
      </c>
      <c r="BT204" s="25" t="n">
        <v>13</v>
      </c>
      <c r="BU204" s="3"/>
      <c r="BV204" s="2"/>
      <c r="BW204" s="2"/>
      <c r="BX204" s="2"/>
      <c r="BY204" s="2"/>
    </row>
    <row r="205" customFormat="false" ht="41.45" hidden="false" customHeight="true" outlineLevel="0" collapsed="false">
      <c r="A205" s="15" t="s">
        <v>977</v>
      </c>
      <c r="C205" s="16"/>
      <c r="D205" s="16" t="s">
        <v>5324</v>
      </c>
      <c r="E205" s="17" t="n">
        <v>167.013939088087</v>
      </c>
      <c r="F205" s="18" t="n">
        <v>99.9951225569401</v>
      </c>
      <c r="G205" s="50" t="s">
        <v>7121</v>
      </c>
      <c r="H205" s="16"/>
      <c r="I205" s="6" t="s">
        <v>977</v>
      </c>
      <c r="J205" s="7"/>
      <c r="K205" s="7"/>
      <c r="L205" s="51" t="s">
        <v>7122</v>
      </c>
      <c r="M205" s="52" t="n">
        <v>2.62548919041695</v>
      </c>
      <c r="N205" s="53" t="n">
        <v>5987.05517578125</v>
      </c>
      <c r="O205" s="53" t="n">
        <v>5352.40576171875</v>
      </c>
      <c r="P205" s="54"/>
      <c r="Q205" s="55"/>
      <c r="R205" s="55"/>
      <c r="S205" s="56"/>
      <c r="T205" s="25" t="n">
        <v>1</v>
      </c>
      <c r="U205" s="25" t="n">
        <v>0</v>
      </c>
      <c r="V205" s="26" t="n">
        <v>0</v>
      </c>
      <c r="W205" s="26" t="n">
        <v>0.2</v>
      </c>
      <c r="X205" s="26" t="n">
        <v>0</v>
      </c>
      <c r="Y205" s="26" t="n">
        <v>0.693693</v>
      </c>
      <c r="Z205" s="26" t="n">
        <v>0</v>
      </c>
      <c r="AA205" s="26" t="n">
        <v>0</v>
      </c>
      <c r="AB205" s="20" t="n">
        <v>205</v>
      </c>
      <c r="AC205" s="20"/>
      <c r="AD205" s="10"/>
      <c r="AE205" s="24" t="s">
        <v>7123</v>
      </c>
      <c r="AF205" s="24" t="n">
        <v>1565</v>
      </c>
      <c r="AG205" s="24" t="n">
        <v>10540</v>
      </c>
      <c r="AH205" s="24" t="n">
        <v>2773</v>
      </c>
      <c r="AI205" s="24" t="n">
        <v>1461</v>
      </c>
      <c r="AJ205" s="24" t="n">
        <v>-28800</v>
      </c>
      <c r="AK205" s="24" t="s">
        <v>7124</v>
      </c>
      <c r="AL205" s="24" t="s">
        <v>7115</v>
      </c>
      <c r="AM205" s="23" t="s">
        <v>7125</v>
      </c>
      <c r="AN205" s="24" t="s">
        <v>5339</v>
      </c>
      <c r="AO205" s="22" t="n">
        <v>40107.7325231482</v>
      </c>
      <c r="AP205" s="23" t="s">
        <v>7126</v>
      </c>
      <c r="AQ205" s="24" t="inlineStr">
        <f aca="false">FALSE()</f>
        <is>
          <t/>
        </is>
      </c>
      <c r="AR205" s="24" t="inlineStr">
        <f aca="false">FALSE()</f>
        <is>
          <t/>
        </is>
      </c>
      <c r="AS205" s="24" t="n">
        <f aca="false">FALSE()</f>
        <v>0</v>
      </c>
      <c r="AT205" s="24" t="s">
        <v>75</v>
      </c>
      <c r="AU205" s="24" t="n">
        <v>293</v>
      </c>
      <c r="AV205" s="23" t="s">
        <v>7127</v>
      </c>
      <c r="AW205" s="24" t="inlineStr">
        <f aca="false">FALSE()</f>
        <is>
          <t/>
        </is>
      </c>
      <c r="AX205" s="24" t="s">
        <v>5329</v>
      </c>
      <c r="AY205" s="23" t="s">
        <v>7128</v>
      </c>
      <c r="AZ205" s="24" t="s">
        <v>68</v>
      </c>
      <c r="BA205" s="24" t="e">
        <f aca="false">REPLACE(INDEX(GroupVertices[group], MATCH(Vertices[[#this row],[vertex]],GroupVertices[vertex],0)),1,1,"")</f>
        <v>#VALUE!</v>
      </c>
      <c r="BB205" s="25"/>
      <c r="BC205" s="25"/>
      <c r="BD205" s="25"/>
      <c r="BE205" s="25"/>
      <c r="BF205" s="25"/>
      <c r="BG205" s="25"/>
      <c r="BH205" s="25"/>
      <c r="BI205" s="25"/>
      <c r="BJ205" s="25"/>
      <c r="BK205" s="25"/>
      <c r="BL205" s="25"/>
      <c r="BM205" s="26"/>
      <c r="BN205" s="25"/>
      <c r="BO205" s="26"/>
      <c r="BP205" s="25"/>
      <c r="BQ205" s="26"/>
      <c r="BR205" s="25"/>
      <c r="BS205" s="26"/>
      <c r="BT205" s="25"/>
      <c r="BU205" s="3"/>
      <c r="BV205" s="2"/>
      <c r="BW205" s="2"/>
      <c r="BX205" s="2"/>
      <c r="BY205" s="2"/>
    </row>
    <row r="206" customFormat="false" ht="41.45" hidden="false" customHeight="true" outlineLevel="0" collapsed="false">
      <c r="A206" s="15" t="s">
        <v>982</v>
      </c>
      <c r="C206" s="16"/>
      <c r="D206" s="16" t="s">
        <v>5324</v>
      </c>
      <c r="E206" s="17" t="n">
        <v>162.856270432501</v>
      </c>
      <c r="F206" s="18" t="n">
        <v>99.9991670400847</v>
      </c>
      <c r="G206" s="50" t="s">
        <v>7129</v>
      </c>
      <c r="H206" s="16"/>
      <c r="I206" s="6" t="s">
        <v>982</v>
      </c>
      <c r="J206" s="7"/>
      <c r="K206" s="7"/>
      <c r="L206" s="51" t="s">
        <v>7130</v>
      </c>
      <c r="M206" s="52" t="n">
        <v>1.27759777445451</v>
      </c>
      <c r="N206" s="53" t="n">
        <v>6123.49462890625</v>
      </c>
      <c r="O206" s="53" t="n">
        <v>5587.67626953125</v>
      </c>
      <c r="P206" s="54"/>
      <c r="Q206" s="55"/>
      <c r="R206" s="55"/>
      <c r="S206" s="56"/>
      <c r="T206" s="25" t="n">
        <v>1</v>
      </c>
      <c r="U206" s="25" t="n">
        <v>0</v>
      </c>
      <c r="V206" s="26" t="n">
        <v>0</v>
      </c>
      <c r="W206" s="26" t="n">
        <v>0.2</v>
      </c>
      <c r="X206" s="26" t="n">
        <v>0</v>
      </c>
      <c r="Y206" s="26" t="n">
        <v>0.693693</v>
      </c>
      <c r="Z206" s="26" t="n">
        <v>0</v>
      </c>
      <c r="AA206" s="26" t="n">
        <v>0</v>
      </c>
      <c r="AB206" s="20" t="n">
        <v>206</v>
      </c>
      <c r="AC206" s="20"/>
      <c r="AD206" s="10"/>
      <c r="AE206" s="24" t="s">
        <v>7131</v>
      </c>
      <c r="AF206" s="24" t="n">
        <v>79</v>
      </c>
      <c r="AG206" s="24" t="n">
        <v>1800</v>
      </c>
      <c r="AH206" s="24" t="n">
        <v>542</v>
      </c>
      <c r="AI206" s="24" t="n">
        <v>87</v>
      </c>
      <c r="AJ206" s="24" t="n">
        <v>-28800</v>
      </c>
      <c r="AK206" s="24" t="s">
        <v>7132</v>
      </c>
      <c r="AL206" s="24" t="s">
        <v>7133</v>
      </c>
      <c r="AM206" s="23" t="s">
        <v>7134</v>
      </c>
      <c r="AN206" s="24" t="s">
        <v>5339</v>
      </c>
      <c r="AO206" s="22" t="n">
        <v>39863.7762037037</v>
      </c>
      <c r="AP206" s="24"/>
      <c r="AQ206" s="24" t="n">
        <f aca="false">TRUE()</f>
        <v>1</v>
      </c>
      <c r="AR206" s="24" t="inlineStr">
        <f aca="false">FALSE()</f>
        <is>
          <t/>
        </is>
      </c>
      <c r="AS206" s="24" t="n">
        <f aca="false">TRUE()</f>
        <v>1</v>
      </c>
      <c r="AT206" s="24" t="s">
        <v>75</v>
      </c>
      <c r="AU206" s="24" t="n">
        <v>59</v>
      </c>
      <c r="AV206" s="23" t="s">
        <v>5390</v>
      </c>
      <c r="AW206" s="24" t="inlineStr">
        <f aca="false">FALSE()</f>
        <is>
          <t/>
        </is>
      </c>
      <c r="AX206" s="24" t="s">
        <v>5329</v>
      </c>
      <c r="AY206" s="23" t="s">
        <v>7135</v>
      </c>
      <c r="AZ206" s="24" t="s">
        <v>68</v>
      </c>
      <c r="BA206" s="24" t="e">
        <f aca="false">REPLACE(INDEX(GroupVertices[group], MATCH(Vertices[[#this row],[vertex]],GroupVertices[vertex],0)),1,1,"")</f>
        <v>#VALUE!</v>
      </c>
      <c r="BB206" s="25"/>
      <c r="BC206" s="25"/>
      <c r="BD206" s="25"/>
      <c r="BE206" s="25"/>
      <c r="BF206" s="25"/>
      <c r="BG206" s="25"/>
      <c r="BH206" s="25"/>
      <c r="BI206" s="25"/>
      <c r="BJ206" s="25"/>
      <c r="BK206" s="25"/>
      <c r="BL206" s="25"/>
      <c r="BM206" s="26"/>
      <c r="BN206" s="25"/>
      <c r="BO206" s="26"/>
      <c r="BP206" s="25"/>
      <c r="BQ206" s="26"/>
      <c r="BR206" s="25"/>
      <c r="BS206" s="26"/>
      <c r="BT206" s="25"/>
      <c r="BU206" s="3"/>
      <c r="BV206" s="2"/>
      <c r="BW206" s="2"/>
      <c r="BX206" s="2"/>
      <c r="BY206" s="2"/>
    </row>
    <row r="207" customFormat="false" ht="41.45" hidden="false" customHeight="true" outlineLevel="0" collapsed="false">
      <c r="A207" s="15" t="s">
        <v>983</v>
      </c>
      <c r="C207" s="16"/>
      <c r="D207" s="16" t="s">
        <v>5324</v>
      </c>
      <c r="E207" s="17" t="n">
        <v>162.566565602838</v>
      </c>
      <c r="F207" s="18" t="n">
        <v>99.9994488581893</v>
      </c>
      <c r="G207" s="50" t="s">
        <v>7136</v>
      </c>
      <c r="H207" s="16"/>
      <c r="I207" s="6" t="s">
        <v>983</v>
      </c>
      <c r="J207" s="7"/>
      <c r="K207" s="7"/>
      <c r="L207" s="51" t="s">
        <v>7137</v>
      </c>
      <c r="M207" s="52" t="n">
        <v>1.1836771940974</v>
      </c>
      <c r="N207" s="53" t="n">
        <v>5987.05517578125</v>
      </c>
      <c r="O207" s="53" t="n">
        <v>5587.67626953125</v>
      </c>
      <c r="P207" s="54"/>
      <c r="Q207" s="55"/>
      <c r="R207" s="55"/>
      <c r="S207" s="56"/>
      <c r="T207" s="25" t="n">
        <v>1</v>
      </c>
      <c r="U207" s="25" t="n">
        <v>0</v>
      </c>
      <c r="V207" s="26" t="n">
        <v>0</v>
      </c>
      <c r="W207" s="26" t="n">
        <v>0.2</v>
      </c>
      <c r="X207" s="26" t="n">
        <v>0</v>
      </c>
      <c r="Y207" s="26" t="n">
        <v>0.693693</v>
      </c>
      <c r="Z207" s="26" t="n">
        <v>0</v>
      </c>
      <c r="AA207" s="26" t="n">
        <v>0</v>
      </c>
      <c r="AB207" s="20" t="n">
        <v>207</v>
      </c>
      <c r="AC207" s="20"/>
      <c r="AD207" s="10"/>
      <c r="AE207" s="24" t="s">
        <v>7138</v>
      </c>
      <c r="AF207" s="24" t="n">
        <v>220</v>
      </c>
      <c r="AG207" s="24" t="n">
        <v>1191</v>
      </c>
      <c r="AH207" s="24" t="n">
        <v>1150</v>
      </c>
      <c r="AI207" s="24" t="n">
        <v>719</v>
      </c>
      <c r="AJ207" s="24" t="n">
        <v>-25200</v>
      </c>
      <c r="AK207" s="24" t="s">
        <v>7139</v>
      </c>
      <c r="AL207" s="24" t="s">
        <v>7140</v>
      </c>
      <c r="AM207" s="23" t="s">
        <v>7141</v>
      </c>
      <c r="AN207" s="24" t="s">
        <v>5339</v>
      </c>
      <c r="AO207" s="22" t="n">
        <v>39842.8705787037</v>
      </c>
      <c r="AP207" s="23" t="s">
        <v>7142</v>
      </c>
      <c r="AQ207" s="24" t="n">
        <f aca="false">FALSE()</f>
        <v>0</v>
      </c>
      <c r="AR207" s="24" t="inlineStr">
        <f aca="false">FALSE()</f>
        <is>
          <t/>
        </is>
      </c>
      <c r="AS207" s="24" t="n">
        <f aca="false">FALSE()</f>
        <v>0</v>
      </c>
      <c r="AT207" s="24" t="s">
        <v>75</v>
      </c>
      <c r="AU207" s="24" t="n">
        <v>92</v>
      </c>
      <c r="AV207" s="23" t="s">
        <v>6529</v>
      </c>
      <c r="AW207" s="24" t="inlineStr">
        <f aca="false">FALSE()</f>
        <is>
          <t/>
        </is>
      </c>
      <c r="AX207" s="24" t="s">
        <v>5329</v>
      </c>
      <c r="AY207" s="23" t="s">
        <v>7143</v>
      </c>
      <c r="AZ207" s="24" t="s">
        <v>68</v>
      </c>
      <c r="BA207" s="24" t="e">
        <f aca="false">REPLACE(INDEX(GroupVertices[group], MATCH(Vertices[[#this row],[vertex]],GroupVertices[vertex],0)),1,1,"")</f>
        <v>#VALUE!</v>
      </c>
      <c r="BB207" s="25"/>
      <c r="BC207" s="25"/>
      <c r="BD207" s="25"/>
      <c r="BE207" s="25"/>
      <c r="BF207" s="25"/>
      <c r="BG207" s="25"/>
      <c r="BH207" s="25"/>
      <c r="BI207" s="25"/>
      <c r="BJ207" s="25"/>
      <c r="BK207" s="25"/>
      <c r="BL207" s="25"/>
      <c r="BM207" s="26"/>
      <c r="BN207" s="25"/>
      <c r="BO207" s="26"/>
      <c r="BP207" s="25"/>
      <c r="BQ207" s="26"/>
      <c r="BR207" s="25"/>
      <c r="BS207" s="26"/>
      <c r="BT207" s="25"/>
      <c r="BU207" s="3"/>
      <c r="BV207" s="2"/>
      <c r="BW207" s="2"/>
      <c r="BX207" s="2"/>
      <c r="BY207" s="2"/>
    </row>
    <row r="208" customFormat="false" ht="41.45" hidden="false" customHeight="true" outlineLevel="0" collapsed="false">
      <c r="A208" s="15" t="s">
        <v>984</v>
      </c>
      <c r="C208" s="16"/>
      <c r="D208" s="16" t="s">
        <v>5324</v>
      </c>
      <c r="E208" s="17" t="n">
        <v>166.978736859195</v>
      </c>
      <c r="F208" s="18" t="n">
        <v>99.9951568008478</v>
      </c>
      <c r="G208" s="50" t="s">
        <v>7144</v>
      </c>
      <c r="H208" s="16"/>
      <c r="I208" s="6" t="s">
        <v>984</v>
      </c>
      <c r="J208" s="7"/>
      <c r="K208" s="7"/>
      <c r="L208" s="51" t="s">
        <v>7145</v>
      </c>
      <c r="M208" s="52" t="n">
        <v>2.61407683746715</v>
      </c>
      <c r="N208" s="53" t="n">
        <v>4336.81201171875</v>
      </c>
      <c r="O208" s="53" t="n">
        <v>9597.779296875</v>
      </c>
      <c r="P208" s="54"/>
      <c r="Q208" s="55"/>
      <c r="R208" s="55"/>
      <c r="S208" s="56"/>
      <c r="T208" s="25" t="n">
        <v>0</v>
      </c>
      <c r="U208" s="25" t="n">
        <v>1</v>
      </c>
      <c r="V208" s="26" t="n">
        <v>0</v>
      </c>
      <c r="W208" s="26" t="n">
        <v>0.027778</v>
      </c>
      <c r="X208" s="26" t="n">
        <v>0</v>
      </c>
      <c r="Y208" s="26" t="n">
        <v>0.490124</v>
      </c>
      <c r="Z208" s="26" t="n">
        <v>0</v>
      </c>
      <c r="AA208" s="26" t="n">
        <v>0</v>
      </c>
      <c r="AB208" s="20" t="n">
        <v>208</v>
      </c>
      <c r="AC208" s="20"/>
      <c r="AD208" s="10"/>
      <c r="AE208" s="24" t="s">
        <v>7146</v>
      </c>
      <c r="AF208" s="24" t="n">
        <v>212</v>
      </c>
      <c r="AG208" s="24" t="n">
        <v>10466</v>
      </c>
      <c r="AH208" s="24" t="n">
        <v>2734</v>
      </c>
      <c r="AI208" s="24" t="n">
        <v>74</v>
      </c>
      <c r="AJ208" s="24" t="n">
        <v>-18000</v>
      </c>
      <c r="AK208" s="24" t="s">
        <v>7147</v>
      </c>
      <c r="AL208" s="24" t="s">
        <v>7148</v>
      </c>
      <c r="AM208" s="23" t="s">
        <v>7149</v>
      </c>
      <c r="AN208" s="24" t="s">
        <v>5388</v>
      </c>
      <c r="AO208" s="22" t="n">
        <v>41017.6629513889</v>
      </c>
      <c r="AP208" s="23" t="s">
        <v>7150</v>
      </c>
      <c r="AQ208" s="24" t="inlineStr">
        <f aca="false">FALSE()</f>
        <is>
          <t/>
        </is>
      </c>
      <c r="AR208" s="24" t="inlineStr">
        <f aca="false">FALSE()</f>
        <is>
          <t/>
        </is>
      </c>
      <c r="AS208" s="24" t="inlineStr">
        <f aca="false">FALSE()</f>
        <is>
          <t/>
        </is>
      </c>
      <c r="AT208" s="24" t="s">
        <v>75</v>
      </c>
      <c r="AU208" s="24" t="n">
        <v>59</v>
      </c>
      <c r="AV208" s="23" t="s">
        <v>7151</v>
      </c>
      <c r="AW208" s="24" t="inlineStr">
        <f aca="false">FALSE()</f>
        <is>
          <t/>
        </is>
      </c>
      <c r="AX208" s="24" t="s">
        <v>5329</v>
      </c>
      <c r="AY208" s="23" t="s">
        <v>7152</v>
      </c>
      <c r="AZ208" s="24" t="s">
        <v>174</v>
      </c>
      <c r="BA208" s="24" t="e">
        <f aca="false">REPLACE(INDEX(GroupVertices[group], MATCH(Vertices[[#this row],[vertex]],GroupVertices[vertex],0)),1,1,"")</f>
        <v>#VALUE!</v>
      </c>
      <c r="BB208" s="25" t="s">
        <v>964</v>
      </c>
      <c r="BC208" s="25" t="s">
        <v>964</v>
      </c>
      <c r="BD208" s="25" t="s">
        <v>965</v>
      </c>
      <c r="BE208" s="25" t="s">
        <v>965</v>
      </c>
      <c r="BF208" s="25"/>
      <c r="BG208" s="25"/>
      <c r="BH208" s="25" t="s">
        <v>7079</v>
      </c>
      <c r="BI208" s="25" t="s">
        <v>7079</v>
      </c>
      <c r="BJ208" s="25" t="s">
        <v>7080</v>
      </c>
      <c r="BK208" s="25" t="s">
        <v>7080</v>
      </c>
      <c r="BL208" s="25" t="n">
        <v>0</v>
      </c>
      <c r="BM208" s="26" t="n">
        <v>0</v>
      </c>
      <c r="BN208" s="25" t="n">
        <v>0</v>
      </c>
      <c r="BO208" s="26" t="n">
        <v>0</v>
      </c>
      <c r="BP208" s="25" t="n">
        <v>0</v>
      </c>
      <c r="BQ208" s="26" t="n">
        <v>0</v>
      </c>
      <c r="BR208" s="25" t="n">
        <v>8</v>
      </c>
      <c r="BS208" s="26" t="n">
        <v>100</v>
      </c>
      <c r="BT208" s="25" t="n">
        <v>8</v>
      </c>
      <c r="BU208" s="3"/>
      <c r="BV208" s="2"/>
      <c r="BW208" s="2"/>
      <c r="BX208" s="2"/>
      <c r="BY208" s="2"/>
    </row>
    <row r="209" customFormat="false" ht="41.45" hidden="false" customHeight="true" outlineLevel="0" collapsed="false">
      <c r="A209" s="15" t="s">
        <v>987</v>
      </c>
      <c r="C209" s="16"/>
      <c r="D209" s="16" t="s">
        <v>5324</v>
      </c>
      <c r="E209" s="17" t="n">
        <v>162.020931055017</v>
      </c>
      <c r="F209" s="18" t="n">
        <v>99.9999796387576</v>
      </c>
      <c r="G209" s="50" t="s">
        <v>7153</v>
      </c>
      <c r="H209" s="16"/>
      <c r="I209" s="6" t="s">
        <v>987</v>
      </c>
      <c r="J209" s="7"/>
      <c r="K209" s="7"/>
      <c r="L209" s="51" t="s">
        <v>7154</v>
      </c>
      <c r="M209" s="52" t="n">
        <v>1.00678572337555</v>
      </c>
      <c r="N209" s="53" t="n">
        <v>4301.3525390625</v>
      </c>
      <c r="O209" s="53" t="n">
        <v>7138.416015625</v>
      </c>
      <c r="P209" s="54"/>
      <c r="Q209" s="55"/>
      <c r="R209" s="55"/>
      <c r="S209" s="56"/>
      <c r="T209" s="25" t="n">
        <v>0</v>
      </c>
      <c r="U209" s="25" t="n">
        <v>2</v>
      </c>
      <c r="V209" s="26" t="n">
        <v>0</v>
      </c>
      <c r="W209" s="26" t="n">
        <v>0.033333</v>
      </c>
      <c r="X209" s="26" t="n">
        <v>0</v>
      </c>
      <c r="Y209" s="26" t="n">
        <v>0.586087</v>
      </c>
      <c r="Z209" s="26" t="n">
        <v>0.5</v>
      </c>
      <c r="AA209" s="26" t="n">
        <v>0</v>
      </c>
      <c r="AB209" s="20" t="n">
        <v>209</v>
      </c>
      <c r="AC209" s="20"/>
      <c r="AD209" s="10"/>
      <c r="AE209" s="24" t="s">
        <v>7155</v>
      </c>
      <c r="AF209" s="24" t="n">
        <v>109</v>
      </c>
      <c r="AG209" s="24" t="n">
        <v>44</v>
      </c>
      <c r="AH209" s="24" t="n">
        <v>81</v>
      </c>
      <c r="AI209" s="24" t="n">
        <v>59</v>
      </c>
      <c r="AJ209" s="24"/>
      <c r="AK209" s="24" t="s">
        <v>7156</v>
      </c>
      <c r="AL209" s="24" t="s">
        <v>7157</v>
      </c>
      <c r="AM209" s="23" t="s">
        <v>7158</v>
      </c>
      <c r="AN209" s="24"/>
      <c r="AO209" s="22" t="n">
        <v>41659.9650115741</v>
      </c>
      <c r="AP209" s="23" t="s">
        <v>7159</v>
      </c>
      <c r="AQ209" s="24" t="inlineStr">
        <f aca="false">FALSE()</f>
        <is>
          <t/>
        </is>
      </c>
      <c r="AR209" s="24" t="inlineStr">
        <f aca="false">FALSE()</f>
        <is>
          <t/>
        </is>
      </c>
      <c r="AS209" s="24" t="inlineStr">
        <f aca="false">FALSE()</f>
        <is>
          <t/>
        </is>
      </c>
      <c r="AT209" s="24" t="s">
        <v>75</v>
      </c>
      <c r="AU209" s="24" t="n">
        <v>1</v>
      </c>
      <c r="AV209" s="23" t="s">
        <v>5390</v>
      </c>
      <c r="AW209" s="24" t="inlineStr">
        <f aca="false">FALSE()</f>
        <is>
          <t/>
        </is>
      </c>
      <c r="AX209" s="24" t="s">
        <v>5329</v>
      </c>
      <c r="AY209" s="23" t="s">
        <v>7160</v>
      </c>
      <c r="AZ209" s="24" t="s">
        <v>174</v>
      </c>
      <c r="BA209" s="24" t="e">
        <f aca="false">REPLACE(INDEX(GroupVertices[group], MATCH(Vertices[[#this row],[vertex]],GroupVertices[vertex],0)),1,1,"")</f>
        <v>#VALUE!</v>
      </c>
      <c r="BB209" s="25"/>
      <c r="BC209" s="25"/>
      <c r="BD209" s="25"/>
      <c r="BE209" s="25"/>
      <c r="BF209" s="25"/>
      <c r="BG209" s="25"/>
      <c r="BH209" s="25" t="s">
        <v>7161</v>
      </c>
      <c r="BI209" s="25" t="s">
        <v>7161</v>
      </c>
      <c r="BJ209" s="25" t="s">
        <v>7162</v>
      </c>
      <c r="BK209" s="25" t="s">
        <v>7162</v>
      </c>
      <c r="BL209" s="25" t="n">
        <v>2</v>
      </c>
      <c r="BM209" s="26" t="n">
        <v>11.1111111111111</v>
      </c>
      <c r="BN209" s="25" t="n">
        <v>0</v>
      </c>
      <c r="BO209" s="26" t="n">
        <v>0</v>
      </c>
      <c r="BP209" s="25" t="n">
        <v>0</v>
      </c>
      <c r="BQ209" s="26" t="n">
        <v>0</v>
      </c>
      <c r="BR209" s="25" t="n">
        <v>16</v>
      </c>
      <c r="BS209" s="26" t="n">
        <v>88.8888888888889</v>
      </c>
      <c r="BT209" s="25" t="n">
        <v>18</v>
      </c>
      <c r="BU209" s="3"/>
      <c r="BV209" s="2"/>
      <c r="BW209" s="2"/>
      <c r="BX209" s="2"/>
      <c r="BY209" s="2"/>
    </row>
    <row r="210" customFormat="false" ht="41.45" hidden="false" customHeight="true" outlineLevel="0" collapsed="false">
      <c r="A210" s="15" t="s">
        <v>988</v>
      </c>
      <c r="C210" s="16"/>
      <c r="D210" s="16" t="s">
        <v>5324</v>
      </c>
      <c r="E210" s="17" t="n">
        <v>162.068025928804</v>
      </c>
      <c r="F210" s="18" t="n">
        <v>99.9999338259623</v>
      </c>
      <c r="G210" s="50" t="s">
        <v>7163</v>
      </c>
      <c r="H210" s="16"/>
      <c r="I210" s="6" t="s">
        <v>988</v>
      </c>
      <c r="J210" s="7"/>
      <c r="K210" s="7"/>
      <c r="L210" s="51" t="s">
        <v>7164</v>
      </c>
      <c r="M210" s="52" t="n">
        <v>1.02205360097055</v>
      </c>
      <c r="N210" s="53" t="n">
        <v>4437.25634765625</v>
      </c>
      <c r="O210" s="53" t="n">
        <v>6337.09765625</v>
      </c>
      <c r="P210" s="54"/>
      <c r="Q210" s="55"/>
      <c r="R210" s="55"/>
      <c r="S210" s="56"/>
      <c r="T210" s="25" t="n">
        <v>16</v>
      </c>
      <c r="U210" s="25" t="n">
        <v>0</v>
      </c>
      <c r="V210" s="26" t="n">
        <v>105</v>
      </c>
      <c r="W210" s="26" t="n">
        <v>0.0625</v>
      </c>
      <c r="X210" s="26" t="n">
        <v>0</v>
      </c>
      <c r="Y210" s="26" t="n">
        <v>4.104346</v>
      </c>
      <c r="Z210" s="26" t="n">
        <v>0.0625</v>
      </c>
      <c r="AA210" s="26" t="n">
        <v>0</v>
      </c>
      <c r="AB210" s="20" t="n">
        <v>210</v>
      </c>
      <c r="AC210" s="20"/>
      <c r="AD210" s="10"/>
      <c r="AE210" s="24" t="s">
        <v>7165</v>
      </c>
      <c r="AF210" s="24" t="n">
        <v>202</v>
      </c>
      <c r="AG210" s="24" t="n">
        <v>143</v>
      </c>
      <c r="AH210" s="24" t="n">
        <v>141</v>
      </c>
      <c r="AI210" s="24" t="n">
        <v>86</v>
      </c>
      <c r="AJ210" s="24" t="n">
        <v>-18000</v>
      </c>
      <c r="AK210" s="24" t="s">
        <v>7166</v>
      </c>
      <c r="AL210" s="24" t="s">
        <v>7167</v>
      </c>
      <c r="AM210" s="23" t="s">
        <v>7168</v>
      </c>
      <c r="AN210" s="24" t="s">
        <v>6528</v>
      </c>
      <c r="AO210" s="22" t="n">
        <v>40850.6355208333</v>
      </c>
      <c r="AP210" s="23" t="s">
        <v>7169</v>
      </c>
      <c r="AQ210" s="24" t="inlineStr">
        <f aca="false">FALSE()</f>
        <is>
          <t/>
        </is>
      </c>
      <c r="AR210" s="24" t="inlineStr">
        <f aca="false">FALSE()</f>
        <is>
          <t/>
        </is>
      </c>
      <c r="AS210" s="24" t="inlineStr">
        <f aca="false">FALSE()</f>
        <is>
          <t/>
        </is>
      </c>
      <c r="AT210" s="24" t="s">
        <v>75</v>
      </c>
      <c r="AU210" s="24" t="n">
        <v>9</v>
      </c>
      <c r="AV210" s="23" t="s">
        <v>7170</v>
      </c>
      <c r="AW210" s="24" t="inlineStr">
        <f aca="false">FALSE()</f>
        <is>
          <t/>
        </is>
      </c>
      <c r="AX210" s="24" t="s">
        <v>5329</v>
      </c>
      <c r="AY210" s="23" t="s">
        <v>7171</v>
      </c>
      <c r="AZ210" s="24" t="s">
        <v>68</v>
      </c>
      <c r="BA210" s="24" t="e">
        <f aca="false">REPLACE(INDEX(GroupVertices[group], MATCH(Vertices[[#this row],[vertex]],GroupVertices[vertex],0)),1,1,"")</f>
        <v>#VALUE!</v>
      </c>
      <c r="BB210" s="25"/>
      <c r="BC210" s="25"/>
      <c r="BD210" s="25"/>
      <c r="BE210" s="25"/>
      <c r="BF210" s="25"/>
      <c r="BG210" s="25"/>
      <c r="BH210" s="25"/>
      <c r="BI210" s="25"/>
      <c r="BJ210" s="25"/>
      <c r="BK210" s="25"/>
      <c r="BL210" s="25"/>
      <c r="BM210" s="26"/>
      <c r="BN210" s="25"/>
      <c r="BO210" s="26"/>
      <c r="BP210" s="25"/>
      <c r="BQ210" s="26"/>
      <c r="BR210" s="25"/>
      <c r="BS210" s="26"/>
      <c r="BT210" s="25"/>
      <c r="BU210" s="3"/>
      <c r="BV210" s="2"/>
      <c r="BW210" s="2"/>
      <c r="BX210" s="2"/>
      <c r="BY210" s="2"/>
    </row>
    <row r="211" customFormat="false" ht="41.45" hidden="false" customHeight="true" outlineLevel="0" collapsed="false">
      <c r="A211" s="15" t="s">
        <v>993</v>
      </c>
      <c r="C211" s="16"/>
      <c r="D211" s="16" t="s">
        <v>5324</v>
      </c>
      <c r="E211" s="17" t="n">
        <v>166.097729725311</v>
      </c>
      <c r="F211" s="18" t="n">
        <v>99.9960138240496</v>
      </c>
      <c r="G211" s="50" t="s">
        <v>7172</v>
      </c>
      <c r="H211" s="16"/>
      <c r="I211" s="6" t="s">
        <v>993</v>
      </c>
      <c r="J211" s="7"/>
      <c r="K211" s="7"/>
      <c r="L211" s="51" t="s">
        <v>7173</v>
      </c>
      <c r="M211" s="52" t="n">
        <v>2.32845957175063</v>
      </c>
      <c r="N211" s="53" t="n">
        <v>4399.3798828125</v>
      </c>
      <c r="O211" s="53" t="n">
        <v>6382.0478515625</v>
      </c>
      <c r="P211" s="54"/>
      <c r="Q211" s="55"/>
      <c r="R211" s="55"/>
      <c r="S211" s="56"/>
      <c r="T211" s="25" t="n">
        <v>15</v>
      </c>
      <c r="U211" s="25" t="n">
        <v>1</v>
      </c>
      <c r="V211" s="26" t="n">
        <v>105</v>
      </c>
      <c r="W211" s="26" t="n">
        <v>0.0625</v>
      </c>
      <c r="X211" s="26" t="n">
        <v>0</v>
      </c>
      <c r="Y211" s="26" t="n">
        <v>4.104346</v>
      </c>
      <c r="Z211" s="26" t="n">
        <v>0.0625</v>
      </c>
      <c r="AA211" s="26" t="n">
        <v>0</v>
      </c>
      <c r="AB211" s="20" t="n">
        <v>211</v>
      </c>
      <c r="AC211" s="20"/>
      <c r="AD211" s="10"/>
      <c r="AE211" s="24" t="s">
        <v>7174</v>
      </c>
      <c r="AF211" s="24" t="n">
        <v>1090</v>
      </c>
      <c r="AG211" s="24" t="n">
        <v>8614</v>
      </c>
      <c r="AH211" s="24" t="n">
        <v>1601</v>
      </c>
      <c r="AI211" s="24" t="n">
        <v>383</v>
      </c>
      <c r="AJ211" s="24" t="n">
        <v>-21600</v>
      </c>
      <c r="AK211" s="24" t="s">
        <v>7175</v>
      </c>
      <c r="AL211" s="24" t="s">
        <v>7061</v>
      </c>
      <c r="AM211" s="23" t="s">
        <v>7176</v>
      </c>
      <c r="AN211" s="24" t="s">
        <v>5776</v>
      </c>
      <c r="AO211" s="22" t="n">
        <v>39824.6895833333</v>
      </c>
      <c r="AP211" s="24"/>
      <c r="AQ211" s="24" t="inlineStr">
        <f aca="false">FALSE()</f>
        <is>
          <t/>
        </is>
      </c>
      <c r="AR211" s="24" t="inlineStr">
        <f aca="false">FALSE()</f>
        <is>
          <t/>
        </is>
      </c>
      <c r="AS211" s="24" t="inlineStr">
        <f aca="false">FALSE()</f>
        <is>
          <t/>
        </is>
      </c>
      <c r="AT211" s="24" t="s">
        <v>75</v>
      </c>
      <c r="AU211" s="24" t="n">
        <v>336</v>
      </c>
      <c r="AV211" s="23" t="s">
        <v>7177</v>
      </c>
      <c r="AW211" s="24" t="inlineStr">
        <f aca="false">FALSE()</f>
        <is>
          <t/>
        </is>
      </c>
      <c r="AX211" s="24" t="s">
        <v>5329</v>
      </c>
      <c r="AY211" s="23" t="s">
        <v>7178</v>
      </c>
      <c r="AZ211" s="24" t="s">
        <v>174</v>
      </c>
      <c r="BA211" s="24" t="e">
        <f aca="false">REPLACE(INDEX(GroupVertices[group], MATCH(Vertices[[#this row],[vertex]],GroupVertices[vertex],0)),1,1,"")</f>
        <v>#VALUE!</v>
      </c>
      <c r="BB211" s="25" t="s">
        <v>2305</v>
      </c>
      <c r="BC211" s="25" t="s">
        <v>2305</v>
      </c>
      <c r="BD211" s="25" t="s">
        <v>130</v>
      </c>
      <c r="BE211" s="25" t="s">
        <v>130</v>
      </c>
      <c r="BF211" s="25"/>
      <c r="BG211" s="25"/>
      <c r="BH211" s="25" t="s">
        <v>7179</v>
      </c>
      <c r="BI211" s="25" t="s">
        <v>7179</v>
      </c>
      <c r="BJ211" s="25" t="s">
        <v>7180</v>
      </c>
      <c r="BK211" s="25" t="s">
        <v>7180</v>
      </c>
      <c r="BL211" s="25" t="n">
        <v>2</v>
      </c>
      <c r="BM211" s="26" t="n">
        <v>13.3333333333333</v>
      </c>
      <c r="BN211" s="25" t="n">
        <v>0</v>
      </c>
      <c r="BO211" s="26" t="n">
        <v>0</v>
      </c>
      <c r="BP211" s="25" t="n">
        <v>0</v>
      </c>
      <c r="BQ211" s="26" t="n">
        <v>0</v>
      </c>
      <c r="BR211" s="25" t="n">
        <v>13</v>
      </c>
      <c r="BS211" s="26" t="n">
        <v>86.6666666666667</v>
      </c>
      <c r="BT211" s="25" t="n">
        <v>15</v>
      </c>
      <c r="BU211" s="3"/>
      <c r="BV211" s="2"/>
      <c r="BW211" s="2"/>
      <c r="BX211" s="2"/>
      <c r="BY211" s="2"/>
    </row>
    <row r="212" customFormat="false" ht="41.45" hidden="false" customHeight="true" outlineLevel="0" collapsed="false">
      <c r="A212" s="15" t="s">
        <v>994</v>
      </c>
      <c r="C212" s="16"/>
      <c r="D212" s="16" t="s">
        <v>5324</v>
      </c>
      <c r="E212" s="17" t="n">
        <v>162.15412867785</v>
      </c>
      <c r="F212" s="18" t="n">
        <v>99.9998500672152</v>
      </c>
      <c r="G212" s="50" t="s">
        <v>7181</v>
      </c>
      <c r="H212" s="16"/>
      <c r="I212" s="6" t="s">
        <v>994</v>
      </c>
      <c r="J212" s="7"/>
      <c r="K212" s="7"/>
      <c r="L212" s="51" t="s">
        <v>7182</v>
      </c>
      <c r="M212" s="52" t="n">
        <v>1.04996759940181</v>
      </c>
      <c r="N212" s="53" t="n">
        <v>1929.90222167969</v>
      </c>
      <c r="O212" s="53" t="n">
        <v>5807.603515625</v>
      </c>
      <c r="P212" s="54"/>
      <c r="Q212" s="55"/>
      <c r="R212" s="55"/>
      <c r="S212" s="56"/>
      <c r="T212" s="25" t="n">
        <v>1</v>
      </c>
      <c r="U212" s="25" t="n">
        <v>1</v>
      </c>
      <c r="V212" s="26" t="n">
        <v>0</v>
      </c>
      <c r="W212" s="26" t="n">
        <v>0</v>
      </c>
      <c r="X212" s="26" t="n">
        <v>0</v>
      </c>
      <c r="Y212" s="26" t="n">
        <v>0.999999</v>
      </c>
      <c r="Z212" s="26" t="n">
        <v>0</v>
      </c>
      <c r="AA212" s="26" t="s">
        <v>5365</v>
      </c>
      <c r="AB212" s="20" t="n">
        <v>212</v>
      </c>
      <c r="AC212" s="20"/>
      <c r="AD212" s="10"/>
      <c r="AE212" s="24" t="s">
        <v>7183</v>
      </c>
      <c r="AF212" s="24" t="n">
        <v>275</v>
      </c>
      <c r="AG212" s="24" t="n">
        <v>324</v>
      </c>
      <c r="AH212" s="24" t="n">
        <v>1019</v>
      </c>
      <c r="AI212" s="24" t="n">
        <v>35</v>
      </c>
      <c r="AJ212" s="24" t="n">
        <v>-14400</v>
      </c>
      <c r="AK212" s="24" t="s">
        <v>7184</v>
      </c>
      <c r="AL212" s="24" t="s">
        <v>7185</v>
      </c>
      <c r="AM212" s="23" t="s">
        <v>7186</v>
      </c>
      <c r="AN212" s="24" t="s">
        <v>5557</v>
      </c>
      <c r="AO212" s="22" t="n">
        <v>41303.7871180556</v>
      </c>
      <c r="AP212" s="23" t="s">
        <v>7187</v>
      </c>
      <c r="AQ212" s="24" t="inlineStr">
        <f aca="false">FALSE()</f>
        <is>
          <t/>
        </is>
      </c>
      <c r="AR212" s="24" t="inlineStr">
        <f aca="false">FALSE()</f>
        <is>
          <t/>
        </is>
      </c>
      <c r="AS212" s="24" t="inlineStr">
        <f aca="false">FALSE()</f>
        <is>
          <t/>
        </is>
      </c>
      <c r="AT212" s="24" t="s">
        <v>75</v>
      </c>
      <c r="AU212" s="24" t="n">
        <v>16</v>
      </c>
      <c r="AV212" s="23" t="s">
        <v>7188</v>
      </c>
      <c r="AW212" s="24" t="inlineStr">
        <f aca="false">FALSE()</f>
        <is>
          <t/>
        </is>
      </c>
      <c r="AX212" s="24" t="s">
        <v>5329</v>
      </c>
      <c r="AY212" s="23" t="s">
        <v>7189</v>
      </c>
      <c r="AZ212" s="24" t="s">
        <v>174</v>
      </c>
      <c r="BA212" s="24" t="e">
        <f aca="false">REPLACE(INDEX(GroupVertices[group], MATCH(Vertices[[#this row],[vertex]],GroupVertices[vertex],0)),1,1,"")</f>
        <v>#VALUE!</v>
      </c>
      <c r="BB212" s="25" t="s">
        <v>996</v>
      </c>
      <c r="BC212" s="25" t="s">
        <v>996</v>
      </c>
      <c r="BD212" s="25" t="s">
        <v>997</v>
      </c>
      <c r="BE212" s="25" t="s">
        <v>997</v>
      </c>
      <c r="BF212" s="25" t="s">
        <v>998</v>
      </c>
      <c r="BG212" s="25" t="s">
        <v>998</v>
      </c>
      <c r="BH212" s="25" t="s">
        <v>7190</v>
      </c>
      <c r="BI212" s="25" t="s">
        <v>7190</v>
      </c>
      <c r="BJ212" s="25" t="s">
        <v>7191</v>
      </c>
      <c r="BK212" s="25" t="s">
        <v>7191</v>
      </c>
      <c r="BL212" s="25" t="n">
        <v>0</v>
      </c>
      <c r="BM212" s="26" t="n">
        <v>0</v>
      </c>
      <c r="BN212" s="25" t="n">
        <v>0</v>
      </c>
      <c r="BO212" s="26" t="n">
        <v>0</v>
      </c>
      <c r="BP212" s="25" t="n">
        <v>0</v>
      </c>
      <c r="BQ212" s="26" t="n">
        <v>0</v>
      </c>
      <c r="BR212" s="25" t="n">
        <v>10</v>
      </c>
      <c r="BS212" s="26" t="n">
        <v>100</v>
      </c>
      <c r="BT212" s="25" t="n">
        <v>10</v>
      </c>
      <c r="BU212" s="3"/>
      <c r="BV212" s="2"/>
      <c r="BW212" s="2"/>
      <c r="BX212" s="2"/>
      <c r="BY212" s="2"/>
    </row>
    <row r="213" customFormat="false" ht="41.45" hidden="false" customHeight="true" outlineLevel="0" collapsed="false">
      <c r="A213" s="15" t="s">
        <v>1001</v>
      </c>
      <c r="C213" s="16"/>
      <c r="D213" s="16" t="s">
        <v>5324</v>
      </c>
      <c r="E213" s="17" t="n">
        <v>162.326809881738</v>
      </c>
      <c r="F213" s="18" t="n">
        <v>99.9996820869657</v>
      </c>
      <c r="G213" s="50" t="s">
        <v>7192</v>
      </c>
      <c r="H213" s="16"/>
      <c r="I213" s="6" t="s">
        <v>1001</v>
      </c>
      <c r="J213" s="7"/>
      <c r="K213" s="7"/>
      <c r="L213" s="51" t="s">
        <v>7193</v>
      </c>
      <c r="M213" s="52" t="n">
        <v>1.10594981725014</v>
      </c>
      <c r="N213" s="53" t="n">
        <v>2134.01879882813</v>
      </c>
      <c r="O213" s="53" t="n">
        <v>4191.39697265625</v>
      </c>
      <c r="P213" s="54"/>
      <c r="Q213" s="55"/>
      <c r="R213" s="55"/>
      <c r="S213" s="56"/>
      <c r="T213" s="25" t="n">
        <v>1</v>
      </c>
      <c r="U213" s="25" t="n">
        <v>1</v>
      </c>
      <c r="V213" s="26" t="n">
        <v>0</v>
      </c>
      <c r="W213" s="26" t="n">
        <v>0</v>
      </c>
      <c r="X213" s="26" t="n">
        <v>0</v>
      </c>
      <c r="Y213" s="26" t="n">
        <v>0.999999</v>
      </c>
      <c r="Z213" s="26" t="n">
        <v>0</v>
      </c>
      <c r="AA213" s="26" t="s">
        <v>5365</v>
      </c>
      <c r="AB213" s="20" t="n">
        <v>213</v>
      </c>
      <c r="AC213" s="20"/>
      <c r="AD213" s="10"/>
      <c r="AE213" s="24" t="s">
        <v>7194</v>
      </c>
      <c r="AF213" s="24" t="n">
        <v>342</v>
      </c>
      <c r="AG213" s="24" t="n">
        <v>687</v>
      </c>
      <c r="AH213" s="24" t="n">
        <v>27861</v>
      </c>
      <c r="AI213" s="24" t="n">
        <v>5093</v>
      </c>
      <c r="AJ213" s="24" t="n">
        <v>28800</v>
      </c>
      <c r="AK213" s="24" t="s">
        <v>7195</v>
      </c>
      <c r="AL213" s="24"/>
      <c r="AM213" s="23" t="s">
        <v>7196</v>
      </c>
      <c r="AN213" s="24" t="s">
        <v>5369</v>
      </c>
      <c r="AO213" s="22" t="n">
        <v>41114.548587963</v>
      </c>
      <c r="AP213" s="23" t="s">
        <v>7197</v>
      </c>
      <c r="AQ213" s="24" t="inlineStr">
        <f aca="false">FALSE()</f>
        <is>
          <t/>
        </is>
      </c>
      <c r="AR213" s="24" t="inlineStr">
        <f aca="false">FALSE()</f>
        <is>
          <t/>
        </is>
      </c>
      <c r="AS213" s="24" t="inlineStr">
        <f aca="false">FALSE()</f>
        <is>
          <t/>
        </is>
      </c>
      <c r="AT213" s="24" t="s">
        <v>75</v>
      </c>
      <c r="AU213" s="24" t="n">
        <v>0</v>
      </c>
      <c r="AV213" s="23" t="s">
        <v>7198</v>
      </c>
      <c r="AW213" s="24" t="inlineStr">
        <f aca="false">FALSE()</f>
        <is>
          <t/>
        </is>
      </c>
      <c r="AX213" s="24" t="s">
        <v>5329</v>
      </c>
      <c r="AY213" s="23" t="s">
        <v>7199</v>
      </c>
      <c r="AZ213" s="24" t="s">
        <v>174</v>
      </c>
      <c r="BA213" s="24" t="e">
        <f aca="false">REPLACE(INDEX(GroupVertices[group], MATCH(Vertices[[#this row],[vertex]],GroupVertices[vertex],0)),1,1,"")</f>
        <v>#VALUE!</v>
      </c>
      <c r="BB213" s="25"/>
      <c r="BC213" s="25"/>
      <c r="BD213" s="25"/>
      <c r="BE213" s="25"/>
      <c r="BF213" s="25"/>
      <c r="BG213" s="25"/>
      <c r="BH213" s="25" t="s">
        <v>7200</v>
      </c>
      <c r="BI213" s="25" t="s">
        <v>7200</v>
      </c>
      <c r="BJ213" s="25" t="s">
        <v>7201</v>
      </c>
      <c r="BK213" s="25" t="s">
        <v>7201</v>
      </c>
      <c r="BL213" s="25" t="n">
        <v>0</v>
      </c>
      <c r="BM213" s="26" t="n">
        <v>0</v>
      </c>
      <c r="BN213" s="25" t="n">
        <v>1</v>
      </c>
      <c r="BO213" s="26" t="n">
        <v>10</v>
      </c>
      <c r="BP213" s="25" t="n">
        <v>0</v>
      </c>
      <c r="BQ213" s="26" t="n">
        <v>0</v>
      </c>
      <c r="BR213" s="25" t="n">
        <v>9</v>
      </c>
      <c r="BS213" s="26" t="n">
        <v>90</v>
      </c>
      <c r="BT213" s="25" t="n">
        <v>10</v>
      </c>
      <c r="BU213" s="3"/>
      <c r="BV213" s="2"/>
      <c r="BW213" s="2"/>
      <c r="BX213" s="2"/>
      <c r="BY213" s="2"/>
    </row>
    <row r="214" customFormat="false" ht="41.45" hidden="false" customHeight="true" outlineLevel="0" collapsed="false">
      <c r="A214" s="15" t="s">
        <v>1005</v>
      </c>
      <c r="C214" s="16"/>
      <c r="D214" s="16" t="s">
        <v>5324</v>
      </c>
      <c r="E214" s="17" t="n">
        <v>162.050900520154</v>
      </c>
      <c r="F214" s="18" t="n">
        <v>99.9999504851606</v>
      </c>
      <c r="G214" s="50" t="s">
        <v>7202</v>
      </c>
      <c r="H214" s="16"/>
      <c r="I214" s="6" t="s">
        <v>1005</v>
      </c>
      <c r="J214" s="7"/>
      <c r="K214" s="7"/>
      <c r="L214" s="51" t="s">
        <v>7203</v>
      </c>
      <c r="M214" s="52" t="n">
        <v>1.01650164548146</v>
      </c>
      <c r="N214" s="53" t="n">
        <v>6935.62841796875</v>
      </c>
      <c r="O214" s="53" t="n">
        <v>4987.736328125</v>
      </c>
      <c r="P214" s="54"/>
      <c r="Q214" s="55"/>
      <c r="R214" s="55"/>
      <c r="S214" s="56"/>
      <c r="T214" s="25" t="n">
        <v>0</v>
      </c>
      <c r="U214" s="25" t="n">
        <v>1</v>
      </c>
      <c r="V214" s="26" t="n">
        <v>0</v>
      </c>
      <c r="W214" s="26" t="n">
        <v>0.333333</v>
      </c>
      <c r="X214" s="26" t="n">
        <v>0</v>
      </c>
      <c r="Y214" s="26" t="n">
        <v>0.563035</v>
      </c>
      <c r="Z214" s="26" t="n">
        <v>0</v>
      </c>
      <c r="AA214" s="26" t="n">
        <v>0</v>
      </c>
      <c r="AB214" s="20" t="n">
        <v>214</v>
      </c>
      <c r="AC214" s="20"/>
      <c r="AD214" s="10"/>
      <c r="AE214" s="24" t="s">
        <v>7204</v>
      </c>
      <c r="AF214" s="24" t="n">
        <v>210</v>
      </c>
      <c r="AG214" s="24" t="n">
        <v>107</v>
      </c>
      <c r="AH214" s="24" t="n">
        <v>364</v>
      </c>
      <c r="AI214" s="24" t="n">
        <v>966</v>
      </c>
      <c r="AJ214" s="24"/>
      <c r="AK214" s="24" t="s">
        <v>7205</v>
      </c>
      <c r="AL214" s="24" t="s">
        <v>7206</v>
      </c>
      <c r="AM214" s="24"/>
      <c r="AN214" s="24"/>
      <c r="AO214" s="22" t="n">
        <v>41539.2463657407</v>
      </c>
      <c r="AP214" s="23" t="s">
        <v>7207</v>
      </c>
      <c r="AQ214" s="24" t="n">
        <f aca="false">TRUE()</f>
        <v>1</v>
      </c>
      <c r="AR214" s="24" t="inlineStr">
        <f aca="false">FALSE()</f>
        <is>
          <t/>
        </is>
      </c>
      <c r="AS214" s="24" t="inlineStr">
        <f aca="false">FALSE()</f>
        <is>
          <t/>
        </is>
      </c>
      <c r="AT214" s="24" t="s">
        <v>75</v>
      </c>
      <c r="AU214" s="24" t="n">
        <v>1</v>
      </c>
      <c r="AV214" s="23" t="s">
        <v>5390</v>
      </c>
      <c r="AW214" s="24" t="inlineStr">
        <f aca="false">FALSE()</f>
        <is>
          <t/>
        </is>
      </c>
      <c r="AX214" s="24" t="s">
        <v>5329</v>
      </c>
      <c r="AY214" s="23" t="s">
        <v>7208</v>
      </c>
      <c r="AZ214" s="24" t="s">
        <v>174</v>
      </c>
      <c r="BA214" s="24" t="e">
        <f aca="false">REPLACE(INDEX(GroupVertices[group], MATCH(Vertices[[#this row],[vertex]],GroupVertices[vertex],0)),1,1,"")</f>
        <v>#VALUE!</v>
      </c>
      <c r="BB214" s="25"/>
      <c r="BC214" s="25"/>
      <c r="BD214" s="25"/>
      <c r="BE214" s="25"/>
      <c r="BF214" s="25" t="s">
        <v>338</v>
      </c>
      <c r="BG214" s="25" t="s">
        <v>338</v>
      </c>
      <c r="BH214" s="25" t="s">
        <v>7209</v>
      </c>
      <c r="BI214" s="25" t="s">
        <v>7209</v>
      </c>
      <c r="BJ214" s="25" t="s">
        <v>7210</v>
      </c>
      <c r="BK214" s="25" t="s">
        <v>7210</v>
      </c>
      <c r="BL214" s="25" t="n">
        <v>0</v>
      </c>
      <c r="BM214" s="26" t="n">
        <v>0</v>
      </c>
      <c r="BN214" s="25" t="n">
        <v>0</v>
      </c>
      <c r="BO214" s="26" t="n">
        <v>0</v>
      </c>
      <c r="BP214" s="25" t="n">
        <v>0</v>
      </c>
      <c r="BQ214" s="26" t="n">
        <v>0</v>
      </c>
      <c r="BR214" s="25" t="n">
        <v>20</v>
      </c>
      <c r="BS214" s="26" t="n">
        <v>100</v>
      </c>
      <c r="BT214" s="25" t="n">
        <v>20</v>
      </c>
      <c r="BU214" s="3"/>
      <c r="BV214" s="2"/>
      <c r="BW214" s="2"/>
      <c r="BX214" s="2"/>
      <c r="BY214" s="2"/>
    </row>
    <row r="215" customFormat="false" ht="41.45" hidden="false" customHeight="true" outlineLevel="0" collapsed="false">
      <c r="A215" s="15" t="s">
        <v>1006</v>
      </c>
      <c r="C215" s="16"/>
      <c r="D215" s="16" t="s">
        <v>5324</v>
      </c>
      <c r="E215" s="17" t="n">
        <v>162.132721917038</v>
      </c>
      <c r="F215" s="18" t="n">
        <v>99.9998708912131</v>
      </c>
      <c r="G215" s="50" t="s">
        <v>7211</v>
      </c>
      <c r="H215" s="16"/>
      <c r="I215" s="6" t="s">
        <v>1006</v>
      </c>
      <c r="J215" s="7"/>
      <c r="K215" s="7"/>
      <c r="L215" s="51" t="s">
        <v>7212</v>
      </c>
      <c r="M215" s="52" t="n">
        <v>1.04302765504045</v>
      </c>
      <c r="N215" s="53" t="n">
        <v>6838.1728515625</v>
      </c>
      <c r="O215" s="53" t="n">
        <v>4799.52001953125</v>
      </c>
      <c r="P215" s="54"/>
      <c r="Q215" s="55"/>
      <c r="R215" s="55"/>
      <c r="S215" s="56"/>
      <c r="T215" s="25" t="n">
        <v>2</v>
      </c>
      <c r="U215" s="25" t="n">
        <v>2</v>
      </c>
      <c r="V215" s="26" t="n">
        <v>2</v>
      </c>
      <c r="W215" s="26" t="n">
        <v>0.5</v>
      </c>
      <c r="X215" s="26" t="n">
        <v>0</v>
      </c>
      <c r="Y215" s="26" t="n">
        <v>1.457772</v>
      </c>
      <c r="Z215" s="26" t="n">
        <v>0</v>
      </c>
      <c r="AA215" s="26" t="n">
        <v>0</v>
      </c>
      <c r="AB215" s="20" t="n">
        <v>215</v>
      </c>
      <c r="AC215" s="20"/>
      <c r="AD215" s="10"/>
      <c r="AE215" s="24" t="s">
        <v>7213</v>
      </c>
      <c r="AF215" s="24" t="n">
        <v>153</v>
      </c>
      <c r="AG215" s="24" t="n">
        <v>279</v>
      </c>
      <c r="AH215" s="24" t="n">
        <v>789</v>
      </c>
      <c r="AI215" s="24" t="n">
        <v>64</v>
      </c>
      <c r="AJ215" s="24" t="n">
        <v>-28800</v>
      </c>
      <c r="AK215" s="24" t="s">
        <v>7214</v>
      </c>
      <c r="AL215" s="24" t="s">
        <v>7206</v>
      </c>
      <c r="AM215" s="23" t="s">
        <v>7215</v>
      </c>
      <c r="AN215" s="24" t="s">
        <v>5339</v>
      </c>
      <c r="AO215" s="22" t="n">
        <v>41697.7027199074</v>
      </c>
      <c r="AP215" s="23" t="s">
        <v>7216</v>
      </c>
      <c r="AQ215" s="24" t="n">
        <f aca="false">FALSE()</f>
        <v>0</v>
      </c>
      <c r="AR215" s="24" t="inlineStr">
        <f aca="false">FALSE()</f>
        <is>
          <t/>
        </is>
      </c>
      <c r="AS215" s="24" t="n">
        <f aca="false">TRUE()</f>
        <v>1</v>
      </c>
      <c r="AT215" s="24" t="s">
        <v>75</v>
      </c>
      <c r="AU215" s="24" t="n">
        <v>35</v>
      </c>
      <c r="AV215" s="23" t="s">
        <v>5390</v>
      </c>
      <c r="AW215" s="24" t="inlineStr">
        <f aca="false">FALSE()</f>
        <is>
          <t/>
        </is>
      </c>
      <c r="AX215" s="24" t="s">
        <v>5329</v>
      </c>
      <c r="AY215" s="23" t="s">
        <v>7217</v>
      </c>
      <c r="AZ215" s="24" t="s">
        <v>174</v>
      </c>
      <c r="BA215" s="24" t="e">
        <f aca="false">REPLACE(INDEX(GroupVertices[group], MATCH(Vertices[[#this row],[vertex]],GroupVertices[vertex],0)),1,1,"")</f>
        <v>#VALUE!</v>
      </c>
      <c r="BB215" s="25" t="s">
        <v>7218</v>
      </c>
      <c r="BC215" s="25" t="s">
        <v>7218</v>
      </c>
      <c r="BD215" s="25" t="s">
        <v>7219</v>
      </c>
      <c r="BE215" s="25" t="s">
        <v>7220</v>
      </c>
      <c r="BF215" s="25" t="s">
        <v>7221</v>
      </c>
      <c r="BG215" s="25" t="s">
        <v>7222</v>
      </c>
      <c r="BH215" s="25" t="s">
        <v>7223</v>
      </c>
      <c r="BI215" s="25" t="s">
        <v>7224</v>
      </c>
      <c r="BJ215" s="25" t="s">
        <v>7225</v>
      </c>
      <c r="BK215" s="25" t="s">
        <v>7225</v>
      </c>
      <c r="BL215" s="25" t="n">
        <v>8</v>
      </c>
      <c r="BM215" s="26" t="n">
        <v>8.08080808080808</v>
      </c>
      <c r="BN215" s="25" t="n">
        <v>0</v>
      </c>
      <c r="BO215" s="26" t="n">
        <v>0</v>
      </c>
      <c r="BP215" s="25" t="n">
        <v>0</v>
      </c>
      <c r="BQ215" s="26" t="n">
        <v>0</v>
      </c>
      <c r="BR215" s="25" t="n">
        <v>91</v>
      </c>
      <c r="BS215" s="26" t="n">
        <v>91.9191919191919</v>
      </c>
      <c r="BT215" s="25" t="n">
        <v>99</v>
      </c>
      <c r="BU215" s="3"/>
      <c r="BV215" s="2"/>
      <c r="BW215" s="2"/>
      <c r="BX215" s="2"/>
      <c r="BY215" s="2"/>
    </row>
    <row r="216" customFormat="false" ht="41.45" hidden="false" customHeight="true" outlineLevel="0" collapsed="false">
      <c r="A216" s="15" t="s">
        <v>1011</v>
      </c>
      <c r="C216" s="16"/>
      <c r="D216" s="16" t="s">
        <v>5324</v>
      </c>
      <c r="E216" s="17" t="n">
        <v>162.356779346875</v>
      </c>
      <c r="F216" s="18" t="n">
        <v>99.9996529333686</v>
      </c>
      <c r="G216" s="50" t="s">
        <v>7226</v>
      </c>
      <c r="H216" s="16"/>
      <c r="I216" s="6" t="s">
        <v>1011</v>
      </c>
      <c r="J216" s="7"/>
      <c r="K216" s="7"/>
      <c r="L216" s="51" t="s">
        <v>7227</v>
      </c>
      <c r="M216" s="52" t="n">
        <v>1.11566573935605</v>
      </c>
      <c r="N216" s="53" t="n">
        <v>4416.48681640625</v>
      </c>
      <c r="O216" s="53" t="n">
        <v>7305.15185546875</v>
      </c>
      <c r="P216" s="54"/>
      <c r="Q216" s="55"/>
      <c r="R216" s="55"/>
      <c r="S216" s="56"/>
      <c r="T216" s="25" t="n">
        <v>0</v>
      </c>
      <c r="U216" s="25" t="n">
        <v>2</v>
      </c>
      <c r="V216" s="26" t="n">
        <v>0</v>
      </c>
      <c r="W216" s="26" t="n">
        <v>0.033333</v>
      </c>
      <c r="X216" s="26" t="n">
        <v>0</v>
      </c>
      <c r="Y216" s="26" t="n">
        <v>0.586087</v>
      </c>
      <c r="Z216" s="26" t="n">
        <v>0.5</v>
      </c>
      <c r="AA216" s="26" t="n">
        <v>0</v>
      </c>
      <c r="AB216" s="20" t="n">
        <v>216</v>
      </c>
      <c r="AC216" s="20"/>
      <c r="AD216" s="10"/>
      <c r="AE216" s="24" t="s">
        <v>7228</v>
      </c>
      <c r="AF216" s="24" t="n">
        <v>806</v>
      </c>
      <c r="AG216" s="24" t="n">
        <v>750</v>
      </c>
      <c r="AH216" s="24" t="n">
        <v>558</v>
      </c>
      <c r="AI216" s="24" t="n">
        <v>268</v>
      </c>
      <c r="AJ216" s="24" t="n">
        <v>3600</v>
      </c>
      <c r="AK216" s="24" t="s">
        <v>7229</v>
      </c>
      <c r="AL216" s="24" t="s">
        <v>7230</v>
      </c>
      <c r="AM216" s="23" t="s">
        <v>7231</v>
      </c>
      <c r="AN216" s="24" t="s">
        <v>6545</v>
      </c>
      <c r="AO216" s="22" t="n">
        <v>40748.8230555556</v>
      </c>
      <c r="AP216" s="23" t="s">
        <v>7232</v>
      </c>
      <c r="AQ216" s="24" t="inlineStr">
        <f aca="false">FALSE()</f>
        <is>
          <t/>
        </is>
      </c>
      <c r="AR216" s="24" t="inlineStr">
        <f aca="false">FALSE()</f>
        <is>
          <t/>
        </is>
      </c>
      <c r="AS216" s="24" t="n">
        <f aca="false">FALSE()</f>
        <v>0</v>
      </c>
      <c r="AT216" s="24" t="s">
        <v>75</v>
      </c>
      <c r="AU216" s="24" t="n">
        <v>27</v>
      </c>
      <c r="AV216" s="23" t="s">
        <v>5350</v>
      </c>
      <c r="AW216" s="24" t="inlineStr">
        <f aca="false">FALSE()</f>
        <is>
          <t/>
        </is>
      </c>
      <c r="AX216" s="24" t="s">
        <v>5329</v>
      </c>
      <c r="AY216" s="23" t="s">
        <v>7233</v>
      </c>
      <c r="AZ216" s="24" t="s">
        <v>174</v>
      </c>
      <c r="BA216" s="24" t="e">
        <f aca="false">REPLACE(INDEX(GroupVertices[group], MATCH(Vertices[[#this row],[vertex]],GroupVertices[vertex],0)),1,1,"")</f>
        <v>#VALUE!</v>
      </c>
      <c r="BB216" s="25"/>
      <c r="BC216" s="25"/>
      <c r="BD216" s="25"/>
      <c r="BE216" s="25"/>
      <c r="BF216" s="25"/>
      <c r="BG216" s="25"/>
      <c r="BH216" s="25" t="s">
        <v>7161</v>
      </c>
      <c r="BI216" s="25" t="s">
        <v>7161</v>
      </c>
      <c r="BJ216" s="25" t="s">
        <v>7162</v>
      </c>
      <c r="BK216" s="25" t="s">
        <v>7162</v>
      </c>
      <c r="BL216" s="25" t="n">
        <v>2</v>
      </c>
      <c r="BM216" s="26" t="n">
        <v>11.1111111111111</v>
      </c>
      <c r="BN216" s="25" t="n">
        <v>0</v>
      </c>
      <c r="BO216" s="26" t="n">
        <v>0</v>
      </c>
      <c r="BP216" s="25" t="n">
        <v>0</v>
      </c>
      <c r="BQ216" s="26" t="n">
        <v>0</v>
      </c>
      <c r="BR216" s="25" t="n">
        <v>16</v>
      </c>
      <c r="BS216" s="26" t="n">
        <v>88.8888888888889</v>
      </c>
      <c r="BT216" s="25" t="n">
        <v>18</v>
      </c>
      <c r="BU216" s="3"/>
      <c r="BV216" s="2"/>
      <c r="BW216" s="2"/>
      <c r="BX216" s="2"/>
      <c r="BY216" s="2"/>
    </row>
    <row r="217" customFormat="false" ht="41.45" hidden="false" customHeight="true" outlineLevel="0" collapsed="false">
      <c r="A217" s="15" t="s">
        <v>1014</v>
      </c>
      <c r="C217" s="16"/>
      <c r="D217" s="16" t="s">
        <v>5324</v>
      </c>
      <c r="E217" s="17" t="n">
        <v>162.0456677564</v>
      </c>
      <c r="F217" s="18" t="n">
        <v>99.9999555754712</v>
      </c>
      <c r="G217" s="50" t="s">
        <v>7234</v>
      </c>
      <c r="H217" s="16"/>
      <c r="I217" s="6" t="s">
        <v>1014</v>
      </c>
      <c r="J217" s="7"/>
      <c r="K217" s="7"/>
      <c r="L217" s="51" t="s">
        <v>7235</v>
      </c>
      <c r="M217" s="52" t="n">
        <v>1.01480521463757</v>
      </c>
      <c r="N217" s="53" t="n">
        <v>1521.66931152344</v>
      </c>
      <c r="O217" s="53" t="n">
        <v>8231.9130859375</v>
      </c>
      <c r="P217" s="54"/>
      <c r="Q217" s="55"/>
      <c r="R217" s="55"/>
      <c r="S217" s="56"/>
      <c r="T217" s="25" t="n">
        <v>1</v>
      </c>
      <c r="U217" s="25" t="n">
        <v>1</v>
      </c>
      <c r="V217" s="26" t="n">
        <v>0</v>
      </c>
      <c r="W217" s="26" t="n">
        <v>0</v>
      </c>
      <c r="X217" s="26" t="n">
        <v>0</v>
      </c>
      <c r="Y217" s="26" t="n">
        <v>0.999999</v>
      </c>
      <c r="Z217" s="26" t="n">
        <v>0</v>
      </c>
      <c r="AA217" s="26" t="s">
        <v>5365</v>
      </c>
      <c r="AB217" s="20" t="n">
        <v>217</v>
      </c>
      <c r="AC217" s="20"/>
      <c r="AD217" s="10"/>
      <c r="AE217" s="24" t="s">
        <v>7236</v>
      </c>
      <c r="AF217" s="24" t="n">
        <v>99</v>
      </c>
      <c r="AG217" s="24" t="n">
        <v>96</v>
      </c>
      <c r="AH217" s="24" t="n">
        <v>2584</v>
      </c>
      <c r="AI217" s="24" t="n">
        <v>167</v>
      </c>
      <c r="AJ217" s="24" t="n">
        <v>-28800</v>
      </c>
      <c r="AK217" s="46" t="s">
        <v>7237</v>
      </c>
      <c r="AL217" s="24" t="s">
        <v>7238</v>
      </c>
      <c r="AM217" s="23" t="s">
        <v>7239</v>
      </c>
      <c r="AN217" s="24" t="s">
        <v>5339</v>
      </c>
      <c r="AO217" s="22" t="n">
        <v>40277.1462384259</v>
      </c>
      <c r="AP217" s="23" t="s">
        <v>7240</v>
      </c>
      <c r="AQ217" s="24" t="inlineStr">
        <f aca="false">FALSE()</f>
        <is>
          <t/>
        </is>
      </c>
      <c r="AR217" s="24" t="inlineStr">
        <f aca="false">FALSE()</f>
        <is>
          <t/>
        </is>
      </c>
      <c r="AS217" s="24" t="inlineStr">
        <f aca="false">FALSE()</f>
        <is>
          <t/>
        </is>
      </c>
      <c r="AT217" s="24" t="s">
        <v>75</v>
      </c>
      <c r="AU217" s="24" t="n">
        <v>50</v>
      </c>
      <c r="AV217" s="23" t="s">
        <v>7241</v>
      </c>
      <c r="AW217" s="24" t="inlineStr">
        <f aca="false">FALSE()</f>
        <is>
          <t/>
        </is>
      </c>
      <c r="AX217" s="24" t="s">
        <v>5329</v>
      </c>
      <c r="AY217" s="23" t="s">
        <v>7242</v>
      </c>
      <c r="AZ217" s="24" t="s">
        <v>174</v>
      </c>
      <c r="BA217" s="24" t="e">
        <f aca="false">REPLACE(INDEX(GroupVertices[group], MATCH(Vertices[[#this row],[vertex]],GroupVertices[vertex],0)),1,1,"")</f>
        <v>#VALUE!</v>
      </c>
      <c r="BB217" s="25" t="s">
        <v>1016</v>
      </c>
      <c r="BC217" s="25" t="s">
        <v>1016</v>
      </c>
      <c r="BD217" s="25" t="s">
        <v>130</v>
      </c>
      <c r="BE217" s="25" t="s">
        <v>130</v>
      </c>
      <c r="BF217" s="25" t="s">
        <v>1017</v>
      </c>
      <c r="BG217" s="25" t="s">
        <v>1017</v>
      </c>
      <c r="BH217" s="25" t="s">
        <v>7243</v>
      </c>
      <c r="BI217" s="25" t="s">
        <v>7243</v>
      </c>
      <c r="BJ217" s="25" t="s">
        <v>7244</v>
      </c>
      <c r="BK217" s="25" t="s">
        <v>7244</v>
      </c>
      <c r="BL217" s="25" t="n">
        <v>0</v>
      </c>
      <c r="BM217" s="26" t="n">
        <v>0</v>
      </c>
      <c r="BN217" s="25" t="n">
        <v>2</v>
      </c>
      <c r="BO217" s="26" t="n">
        <v>22.2222222222222</v>
      </c>
      <c r="BP217" s="25" t="n">
        <v>0</v>
      </c>
      <c r="BQ217" s="26" t="n">
        <v>0</v>
      </c>
      <c r="BR217" s="25" t="n">
        <v>7</v>
      </c>
      <c r="BS217" s="26" t="n">
        <v>77.7777777777778</v>
      </c>
      <c r="BT217" s="25" t="n">
        <v>9</v>
      </c>
      <c r="BU217" s="3"/>
      <c r="BV217" s="2"/>
      <c r="BW217" s="2"/>
      <c r="BX217" s="2"/>
      <c r="BY217" s="2"/>
    </row>
    <row r="218" customFormat="false" ht="41.45" hidden="false" customHeight="true" outlineLevel="0" collapsed="false">
      <c r="A218" s="15" t="s">
        <v>1021</v>
      </c>
      <c r="C218" s="16"/>
      <c r="D218" s="16" t="s">
        <v>5324</v>
      </c>
      <c r="E218" s="17" t="n">
        <v>162.728305573421</v>
      </c>
      <c r="F218" s="18" t="n">
        <v>99.9992915213165</v>
      </c>
      <c r="G218" s="50" t="s">
        <v>7245</v>
      </c>
      <c r="H218" s="16"/>
      <c r="I218" s="6" t="s">
        <v>1021</v>
      </c>
      <c r="J218" s="7"/>
      <c r="K218" s="7"/>
      <c r="L218" s="51" t="s">
        <v>7246</v>
      </c>
      <c r="M218" s="52" t="n">
        <v>1.23611232927214</v>
      </c>
      <c r="N218" s="53" t="n">
        <v>4641.8154296875</v>
      </c>
      <c r="O218" s="53" t="n">
        <v>5979.43017578125</v>
      </c>
      <c r="P218" s="54"/>
      <c r="Q218" s="55"/>
      <c r="R218" s="55"/>
      <c r="S218" s="56"/>
      <c r="T218" s="25" t="n">
        <v>0</v>
      </c>
      <c r="U218" s="25" t="n">
        <v>2</v>
      </c>
      <c r="V218" s="26" t="n">
        <v>0</v>
      </c>
      <c r="W218" s="26" t="n">
        <v>0.033333</v>
      </c>
      <c r="X218" s="26" t="n">
        <v>0</v>
      </c>
      <c r="Y218" s="26" t="n">
        <v>0.586087</v>
      </c>
      <c r="Z218" s="26" t="n">
        <v>0.5</v>
      </c>
      <c r="AA218" s="26" t="n">
        <v>0</v>
      </c>
      <c r="AB218" s="20" t="n">
        <v>218</v>
      </c>
      <c r="AC218" s="20"/>
      <c r="AD218" s="10"/>
      <c r="AE218" s="24" t="s">
        <v>7247</v>
      </c>
      <c r="AF218" s="24" t="n">
        <v>1272</v>
      </c>
      <c r="AG218" s="24" t="n">
        <v>1531</v>
      </c>
      <c r="AH218" s="24" t="n">
        <v>10225</v>
      </c>
      <c r="AI218" s="24" t="n">
        <v>60</v>
      </c>
      <c r="AJ218" s="24" t="n">
        <v>0</v>
      </c>
      <c r="AK218" s="24" t="s">
        <v>7248</v>
      </c>
      <c r="AL218" s="24" t="s">
        <v>7249</v>
      </c>
      <c r="AM218" s="23" t="s">
        <v>7250</v>
      </c>
      <c r="AN218" s="24" t="s">
        <v>204</v>
      </c>
      <c r="AO218" s="22" t="n">
        <v>39850.5386689815</v>
      </c>
      <c r="AP218" s="24"/>
      <c r="AQ218" s="24" t="n">
        <f aca="false">TRUE()</f>
        <v>1</v>
      </c>
      <c r="AR218" s="24" t="inlineStr">
        <f aca="false">FALSE()</f>
        <is>
          <t/>
        </is>
      </c>
      <c r="AS218" s="24" t="n">
        <f aca="false">TRUE()</f>
        <v>1</v>
      </c>
      <c r="AT218" s="24" t="s">
        <v>75</v>
      </c>
      <c r="AU218" s="24" t="n">
        <v>63</v>
      </c>
      <c r="AV218" s="23" t="s">
        <v>5390</v>
      </c>
      <c r="AW218" s="24" t="inlineStr">
        <f aca="false">FALSE()</f>
        <is>
          <t/>
        </is>
      </c>
      <c r="AX218" s="24" t="s">
        <v>5329</v>
      </c>
      <c r="AY218" s="23" t="s">
        <v>7251</v>
      </c>
      <c r="AZ218" s="24" t="s">
        <v>174</v>
      </c>
      <c r="BA218" s="24" t="e">
        <f aca="false">REPLACE(INDEX(GroupVertices[group], MATCH(Vertices[[#this row],[vertex]],GroupVertices[vertex],0)),1,1,"")</f>
        <v>#VALUE!</v>
      </c>
      <c r="BB218" s="25"/>
      <c r="BC218" s="25"/>
      <c r="BD218" s="25"/>
      <c r="BE218" s="25"/>
      <c r="BF218" s="25"/>
      <c r="BG218" s="25"/>
      <c r="BH218" s="25" t="s">
        <v>7161</v>
      </c>
      <c r="BI218" s="25" t="s">
        <v>7161</v>
      </c>
      <c r="BJ218" s="25" t="s">
        <v>7162</v>
      </c>
      <c r="BK218" s="25" t="s">
        <v>7162</v>
      </c>
      <c r="BL218" s="25" t="n">
        <v>2</v>
      </c>
      <c r="BM218" s="26" t="n">
        <v>11.1111111111111</v>
      </c>
      <c r="BN218" s="25" t="n">
        <v>0</v>
      </c>
      <c r="BO218" s="26" t="n">
        <v>0</v>
      </c>
      <c r="BP218" s="25" t="n">
        <v>0</v>
      </c>
      <c r="BQ218" s="26" t="n">
        <v>0</v>
      </c>
      <c r="BR218" s="25" t="n">
        <v>16</v>
      </c>
      <c r="BS218" s="26" t="n">
        <v>88.8888888888889</v>
      </c>
      <c r="BT218" s="25" t="n">
        <v>18</v>
      </c>
      <c r="BU218" s="3"/>
      <c r="BV218" s="2"/>
      <c r="BW218" s="2"/>
      <c r="BX218" s="2"/>
      <c r="BY218" s="2"/>
    </row>
    <row r="219" customFormat="false" ht="41.45" hidden="false" customHeight="true" outlineLevel="0" collapsed="false">
      <c r="A219" s="15" t="s">
        <v>1024</v>
      </c>
      <c r="C219" s="16"/>
      <c r="D219" s="16" t="s">
        <v>5324</v>
      </c>
      <c r="E219" s="17" t="n">
        <v>162.465715974121</v>
      </c>
      <c r="F219" s="18" t="n">
        <v>99.9995469623572</v>
      </c>
      <c r="G219" s="50" t="s">
        <v>7252</v>
      </c>
      <c r="H219" s="16"/>
      <c r="I219" s="6" t="s">
        <v>1024</v>
      </c>
      <c r="J219" s="7"/>
      <c r="K219" s="7"/>
      <c r="L219" s="51" t="s">
        <v>7253</v>
      </c>
      <c r="M219" s="52" t="n">
        <v>1.15098234510609</v>
      </c>
      <c r="N219" s="53" t="n">
        <v>4477.04443359375</v>
      </c>
      <c r="O219" s="53" t="n">
        <v>5651.54248046875</v>
      </c>
      <c r="P219" s="54"/>
      <c r="Q219" s="55"/>
      <c r="R219" s="55"/>
      <c r="S219" s="56"/>
      <c r="T219" s="25" t="n">
        <v>0</v>
      </c>
      <c r="U219" s="25" t="n">
        <v>2</v>
      </c>
      <c r="V219" s="26" t="n">
        <v>0</v>
      </c>
      <c r="W219" s="26" t="n">
        <v>0.033333</v>
      </c>
      <c r="X219" s="26" t="n">
        <v>0</v>
      </c>
      <c r="Y219" s="26" t="n">
        <v>0.586087</v>
      </c>
      <c r="Z219" s="26" t="n">
        <v>0.5</v>
      </c>
      <c r="AA219" s="26" t="n">
        <v>0</v>
      </c>
      <c r="AB219" s="20" t="n">
        <v>219</v>
      </c>
      <c r="AC219" s="20"/>
      <c r="AD219" s="10"/>
      <c r="AE219" s="24" t="s">
        <v>7247</v>
      </c>
      <c r="AF219" s="24" t="n">
        <v>480</v>
      </c>
      <c r="AG219" s="24" t="n">
        <v>979</v>
      </c>
      <c r="AH219" s="24" t="n">
        <v>1717</v>
      </c>
      <c r="AI219" s="24" t="n">
        <v>6</v>
      </c>
      <c r="AJ219" s="24" t="n">
        <v>0</v>
      </c>
      <c r="AK219" s="24" t="s">
        <v>7254</v>
      </c>
      <c r="AL219" s="24" t="s">
        <v>6377</v>
      </c>
      <c r="AM219" s="23" t="s">
        <v>7255</v>
      </c>
      <c r="AN219" s="24" t="s">
        <v>204</v>
      </c>
      <c r="AO219" s="22" t="n">
        <v>39852.9486226852</v>
      </c>
      <c r="AP219" s="23" t="s">
        <v>7256</v>
      </c>
      <c r="AQ219" s="24" t="n">
        <f aca="false">FALSE()</f>
        <v>0</v>
      </c>
      <c r="AR219" s="24" t="inlineStr">
        <f aca="false">FALSE()</f>
        <is>
          <t/>
        </is>
      </c>
      <c r="AS219" s="24" t="n">
        <f aca="false">FALSE()</f>
        <v>0</v>
      </c>
      <c r="AT219" s="24" t="s">
        <v>75</v>
      </c>
      <c r="AU219" s="24" t="n">
        <v>31</v>
      </c>
      <c r="AV219" s="23" t="s">
        <v>6008</v>
      </c>
      <c r="AW219" s="24" t="inlineStr">
        <f aca="false">FALSE()</f>
        <is>
          <t/>
        </is>
      </c>
      <c r="AX219" s="24" t="s">
        <v>5329</v>
      </c>
      <c r="AY219" s="23" t="s">
        <v>7257</v>
      </c>
      <c r="AZ219" s="24" t="s">
        <v>174</v>
      </c>
      <c r="BA219" s="24" t="e">
        <f aca="false">REPLACE(INDEX(GroupVertices[group], MATCH(Vertices[[#this row],[vertex]],GroupVertices[vertex],0)),1,1,"")</f>
        <v>#VALUE!</v>
      </c>
      <c r="BB219" s="25"/>
      <c r="BC219" s="25"/>
      <c r="BD219" s="25"/>
      <c r="BE219" s="25"/>
      <c r="BF219" s="25"/>
      <c r="BG219" s="25"/>
      <c r="BH219" s="25" t="s">
        <v>7161</v>
      </c>
      <c r="BI219" s="25" t="s">
        <v>7161</v>
      </c>
      <c r="BJ219" s="25" t="s">
        <v>7162</v>
      </c>
      <c r="BK219" s="25" t="s">
        <v>7162</v>
      </c>
      <c r="BL219" s="25" t="n">
        <v>2</v>
      </c>
      <c r="BM219" s="26" t="n">
        <v>11.1111111111111</v>
      </c>
      <c r="BN219" s="25" t="n">
        <v>0</v>
      </c>
      <c r="BO219" s="26" t="n">
        <v>0</v>
      </c>
      <c r="BP219" s="25" t="n">
        <v>0</v>
      </c>
      <c r="BQ219" s="26" t="n">
        <v>0</v>
      </c>
      <c r="BR219" s="25" t="n">
        <v>16</v>
      </c>
      <c r="BS219" s="26" t="n">
        <v>88.8888888888889</v>
      </c>
      <c r="BT219" s="25" t="n">
        <v>18</v>
      </c>
      <c r="BU219" s="3"/>
      <c r="BV219" s="2"/>
      <c r="BW219" s="2"/>
      <c r="BX219" s="2"/>
      <c r="BY219" s="2"/>
    </row>
    <row r="220" customFormat="false" ht="41.45" hidden="false" customHeight="true" outlineLevel="0" collapsed="false">
      <c r="A220" s="15" t="s">
        <v>1027</v>
      </c>
      <c r="C220" s="16"/>
      <c r="D220" s="16" t="s">
        <v>5324</v>
      </c>
      <c r="E220" s="17" t="n">
        <v>162.501869614605</v>
      </c>
      <c r="F220" s="18" t="n">
        <v>99.9995117929385</v>
      </c>
      <c r="G220" s="50" t="s">
        <v>7258</v>
      </c>
      <c r="H220" s="16"/>
      <c r="I220" s="6" t="s">
        <v>1027</v>
      </c>
      <c r="J220" s="7"/>
      <c r="K220" s="7"/>
      <c r="L220" s="51" t="s">
        <v>7259</v>
      </c>
      <c r="M220" s="52" t="n">
        <v>1.1627031400275</v>
      </c>
      <c r="N220" s="53" t="n">
        <v>4482.60546875</v>
      </c>
      <c r="O220" s="53" t="n">
        <v>6982.30126953125</v>
      </c>
      <c r="P220" s="54"/>
      <c r="Q220" s="55"/>
      <c r="R220" s="55"/>
      <c r="S220" s="56"/>
      <c r="T220" s="25" t="n">
        <v>0</v>
      </c>
      <c r="U220" s="25" t="n">
        <v>2</v>
      </c>
      <c r="V220" s="26" t="n">
        <v>0</v>
      </c>
      <c r="W220" s="26" t="n">
        <v>0.033333</v>
      </c>
      <c r="X220" s="26" t="n">
        <v>0</v>
      </c>
      <c r="Y220" s="26" t="n">
        <v>0.586087</v>
      </c>
      <c r="Z220" s="26" t="n">
        <v>0.5</v>
      </c>
      <c r="AA220" s="26" t="n">
        <v>0</v>
      </c>
      <c r="AB220" s="20" t="n">
        <v>220</v>
      </c>
      <c r="AC220" s="20"/>
      <c r="AD220" s="10"/>
      <c r="AE220" s="24" t="s">
        <v>7260</v>
      </c>
      <c r="AF220" s="24" t="n">
        <v>495</v>
      </c>
      <c r="AG220" s="24" t="n">
        <v>1055</v>
      </c>
      <c r="AH220" s="24" t="n">
        <v>11205</v>
      </c>
      <c r="AI220" s="24" t="n">
        <v>4898</v>
      </c>
      <c r="AJ220" s="24" t="n">
        <v>-28800</v>
      </c>
      <c r="AK220" s="24" t="s">
        <v>7261</v>
      </c>
      <c r="AL220" s="24" t="s">
        <v>7262</v>
      </c>
      <c r="AM220" s="23" t="s">
        <v>7263</v>
      </c>
      <c r="AN220" s="24" t="s">
        <v>5339</v>
      </c>
      <c r="AO220" s="22" t="n">
        <v>41581.4137268519</v>
      </c>
      <c r="AP220" s="23" t="s">
        <v>7264</v>
      </c>
      <c r="AQ220" s="24" t="inlineStr">
        <f aca="false">FALSE()</f>
        <is>
          <t/>
        </is>
      </c>
      <c r="AR220" s="24" t="inlineStr">
        <f aca="false">FALSE()</f>
        <is>
          <t/>
        </is>
      </c>
      <c r="AS220" s="24" t="n">
        <f aca="false">TRUE()</f>
        <v>1</v>
      </c>
      <c r="AT220" s="24" t="s">
        <v>75</v>
      </c>
      <c r="AU220" s="24" t="n">
        <v>100</v>
      </c>
      <c r="AV220" s="23" t="s">
        <v>7265</v>
      </c>
      <c r="AW220" s="24" t="inlineStr">
        <f aca="false">FALSE()</f>
        <is>
          <t/>
        </is>
      </c>
      <c r="AX220" s="24" t="s">
        <v>5329</v>
      </c>
      <c r="AY220" s="23" t="s">
        <v>7266</v>
      </c>
      <c r="AZ220" s="24" t="s">
        <v>174</v>
      </c>
      <c r="BA220" s="24" t="e">
        <f aca="false">REPLACE(INDEX(GroupVertices[group], MATCH(Vertices[[#this row],[vertex]],GroupVertices[vertex],0)),1,1,"")</f>
        <v>#VALUE!</v>
      </c>
      <c r="BB220" s="25"/>
      <c r="BC220" s="25"/>
      <c r="BD220" s="25"/>
      <c r="BE220" s="25"/>
      <c r="BF220" s="25"/>
      <c r="BG220" s="25"/>
      <c r="BH220" s="25" t="s">
        <v>7161</v>
      </c>
      <c r="BI220" s="25" t="s">
        <v>7161</v>
      </c>
      <c r="BJ220" s="25" t="s">
        <v>7162</v>
      </c>
      <c r="BK220" s="25" t="s">
        <v>7162</v>
      </c>
      <c r="BL220" s="25" t="n">
        <v>2</v>
      </c>
      <c r="BM220" s="26" t="n">
        <v>11.1111111111111</v>
      </c>
      <c r="BN220" s="25" t="n">
        <v>0</v>
      </c>
      <c r="BO220" s="26" t="n">
        <v>0</v>
      </c>
      <c r="BP220" s="25" t="n">
        <v>0</v>
      </c>
      <c r="BQ220" s="26" t="n">
        <v>0</v>
      </c>
      <c r="BR220" s="25" t="n">
        <v>16</v>
      </c>
      <c r="BS220" s="26" t="n">
        <v>88.8888888888889</v>
      </c>
      <c r="BT220" s="25" t="n">
        <v>18</v>
      </c>
      <c r="BU220" s="3"/>
      <c r="BV220" s="2"/>
      <c r="BW220" s="2"/>
      <c r="BX220" s="2"/>
      <c r="BY220" s="2"/>
    </row>
    <row r="221" customFormat="false" ht="41.45" hidden="false" customHeight="true" outlineLevel="0" collapsed="false">
      <c r="A221" s="15" t="s">
        <v>1030</v>
      </c>
      <c r="C221" s="16"/>
      <c r="D221" s="16" t="s">
        <v>5324</v>
      </c>
      <c r="E221" s="17" t="n">
        <v>162.111315156225</v>
      </c>
      <c r="F221" s="18" t="n">
        <v>99.999891715211</v>
      </c>
      <c r="G221" s="50" t="s">
        <v>7267</v>
      </c>
      <c r="H221" s="16"/>
      <c r="I221" s="6" t="s">
        <v>1030</v>
      </c>
      <c r="J221" s="7"/>
      <c r="K221" s="7"/>
      <c r="L221" s="51" t="s">
        <v>7268</v>
      </c>
      <c r="M221" s="52" t="n">
        <v>1.03608771067909</v>
      </c>
      <c r="N221" s="53" t="n">
        <v>4527.20263671875</v>
      </c>
      <c r="O221" s="53" t="n">
        <v>8080.310546875</v>
      </c>
      <c r="P221" s="54"/>
      <c r="Q221" s="55"/>
      <c r="R221" s="55"/>
      <c r="S221" s="56"/>
      <c r="T221" s="25" t="n">
        <v>0</v>
      </c>
      <c r="U221" s="25" t="n">
        <v>2</v>
      </c>
      <c r="V221" s="26" t="n">
        <v>32</v>
      </c>
      <c r="W221" s="26" t="n">
        <v>0.022222</v>
      </c>
      <c r="X221" s="26" t="n">
        <v>0</v>
      </c>
      <c r="Y221" s="26" t="n">
        <v>0.977608</v>
      </c>
      <c r="Z221" s="26" t="n">
        <v>0</v>
      </c>
      <c r="AA221" s="26" t="n">
        <v>0</v>
      </c>
      <c r="AB221" s="20" t="n">
        <v>221</v>
      </c>
      <c r="AC221" s="20"/>
      <c r="AD221" s="10"/>
      <c r="AE221" s="24" t="s">
        <v>7269</v>
      </c>
      <c r="AF221" s="24" t="n">
        <v>315</v>
      </c>
      <c r="AG221" s="24" t="n">
        <v>234</v>
      </c>
      <c r="AH221" s="24" t="n">
        <v>346</v>
      </c>
      <c r="AI221" s="24" t="n">
        <v>108</v>
      </c>
      <c r="AJ221" s="24"/>
      <c r="AK221" s="24" t="s">
        <v>7270</v>
      </c>
      <c r="AL221" s="24" t="s">
        <v>5734</v>
      </c>
      <c r="AM221" s="23" t="s">
        <v>7271</v>
      </c>
      <c r="AN221" s="24"/>
      <c r="AO221" s="22" t="n">
        <v>42201.6111805556</v>
      </c>
      <c r="AP221" s="23" t="s">
        <v>7272</v>
      </c>
      <c r="AQ221" s="24" t="inlineStr">
        <f aca="false">FALSE()</f>
        <is>
          <t/>
        </is>
      </c>
      <c r="AR221" s="24" t="inlineStr">
        <f aca="false">FALSE()</f>
        <is>
          <t/>
        </is>
      </c>
      <c r="AS221" s="24" t="inlineStr">
        <f aca="false">TRUE()</f>
        <is>
          <t/>
        </is>
      </c>
      <c r="AT221" s="24" t="s">
        <v>75</v>
      </c>
      <c r="AU221" s="24" t="n">
        <v>6</v>
      </c>
      <c r="AV221" s="23" t="s">
        <v>5390</v>
      </c>
      <c r="AW221" s="24" t="inlineStr">
        <f aca="false">FALSE()</f>
        <is>
          <t/>
        </is>
      </c>
      <c r="AX221" s="24" t="s">
        <v>5329</v>
      </c>
      <c r="AY221" s="23" t="s">
        <v>7273</v>
      </c>
      <c r="AZ221" s="24" t="s">
        <v>174</v>
      </c>
      <c r="BA221" s="24" t="e">
        <f aca="false">REPLACE(INDEX(GroupVertices[group], MATCH(Vertices[[#this row],[vertex]],GroupVertices[vertex],0)),1,1,"")</f>
        <v>#VALUE!</v>
      </c>
      <c r="BB221" s="25" t="s">
        <v>996</v>
      </c>
      <c r="BC221" s="25" t="s">
        <v>996</v>
      </c>
      <c r="BD221" s="25" t="s">
        <v>997</v>
      </c>
      <c r="BE221" s="25" t="s">
        <v>997</v>
      </c>
      <c r="BF221" s="25"/>
      <c r="BG221" s="25"/>
      <c r="BH221" s="25" t="s">
        <v>7274</v>
      </c>
      <c r="BI221" s="25" t="s">
        <v>7274</v>
      </c>
      <c r="BJ221" s="25" t="s">
        <v>7275</v>
      </c>
      <c r="BK221" s="25" t="s">
        <v>7275</v>
      </c>
      <c r="BL221" s="25" t="n">
        <v>1</v>
      </c>
      <c r="BM221" s="26" t="n">
        <v>5.55555555555556</v>
      </c>
      <c r="BN221" s="25" t="n">
        <v>0</v>
      </c>
      <c r="BO221" s="26" t="n">
        <v>0</v>
      </c>
      <c r="BP221" s="25" t="n">
        <v>0</v>
      </c>
      <c r="BQ221" s="26" t="n">
        <v>0</v>
      </c>
      <c r="BR221" s="25" t="n">
        <v>17</v>
      </c>
      <c r="BS221" s="26" t="n">
        <v>94.4444444444444</v>
      </c>
      <c r="BT221" s="25" t="n">
        <v>18</v>
      </c>
      <c r="BU221" s="3"/>
      <c r="BV221" s="2"/>
      <c r="BW221" s="2"/>
      <c r="BX221" s="2"/>
      <c r="BY221" s="2"/>
    </row>
    <row r="222" customFormat="false" ht="41.45" hidden="false" customHeight="true" outlineLevel="0" collapsed="false">
      <c r="A222" s="15" t="s">
        <v>1031</v>
      </c>
      <c r="C222" s="16"/>
      <c r="D222" s="16" t="s">
        <v>5324</v>
      </c>
      <c r="E222" s="17" t="n">
        <v>162.019503937629</v>
      </c>
      <c r="F222" s="18" t="n">
        <v>99.9999810270242</v>
      </c>
      <c r="G222" s="50" t="s">
        <v>7276</v>
      </c>
      <c r="H222" s="16"/>
      <c r="I222" s="6" t="s">
        <v>1031</v>
      </c>
      <c r="J222" s="7"/>
      <c r="K222" s="7"/>
      <c r="L222" s="51" t="s">
        <v>7277</v>
      </c>
      <c r="M222" s="52" t="n">
        <v>1.00632306041813</v>
      </c>
      <c r="N222" s="53" t="n">
        <v>4589.82080078125</v>
      </c>
      <c r="O222" s="53" t="n">
        <v>7658.0576171875</v>
      </c>
      <c r="P222" s="54"/>
      <c r="Q222" s="55"/>
      <c r="R222" s="55"/>
      <c r="S222" s="56"/>
      <c r="T222" s="25" t="n">
        <v>1</v>
      </c>
      <c r="U222" s="25" t="n">
        <v>0</v>
      </c>
      <c r="V222" s="26" t="n">
        <v>0</v>
      </c>
      <c r="W222" s="26" t="n">
        <v>0.016393</v>
      </c>
      <c r="X222" s="26" t="n">
        <v>0</v>
      </c>
      <c r="Y222" s="26" t="n">
        <v>0.565483</v>
      </c>
      <c r="Z222" s="26" t="n">
        <v>0</v>
      </c>
      <c r="AA222" s="26" t="n">
        <v>0</v>
      </c>
      <c r="AB222" s="20" t="n">
        <v>222</v>
      </c>
      <c r="AC222" s="20"/>
      <c r="AD222" s="10"/>
      <c r="AE222" s="24" t="s">
        <v>7278</v>
      </c>
      <c r="AF222" s="24" t="n">
        <v>56</v>
      </c>
      <c r="AG222" s="24" t="n">
        <v>41</v>
      </c>
      <c r="AH222" s="24" t="n">
        <v>240</v>
      </c>
      <c r="AI222" s="24" t="n">
        <v>0</v>
      </c>
      <c r="AJ222" s="24" t="n">
        <v>-14400</v>
      </c>
      <c r="AK222" s="24" t="s">
        <v>7279</v>
      </c>
      <c r="AL222" s="24" t="s">
        <v>7280</v>
      </c>
      <c r="AM222" s="23" t="s">
        <v>7281</v>
      </c>
      <c r="AN222" s="24" t="s">
        <v>5388</v>
      </c>
      <c r="AO222" s="22" t="n">
        <v>41122.5446759259</v>
      </c>
      <c r="AP222" s="24"/>
      <c r="AQ222" s="24" t="inlineStr">
        <f aca="false">FALSE()</f>
        <is>
          <t/>
        </is>
      </c>
      <c r="AR222" s="24" t="inlineStr">
        <f aca="false">FALSE()</f>
        <is>
          <t/>
        </is>
      </c>
      <c r="AS222" s="24" t="n">
        <f aca="false">FALSE()</f>
        <v>0</v>
      </c>
      <c r="AT222" s="24" t="s">
        <v>75</v>
      </c>
      <c r="AU222" s="24" t="n">
        <v>0</v>
      </c>
      <c r="AV222" s="23" t="s">
        <v>6529</v>
      </c>
      <c r="AW222" s="24" t="inlineStr">
        <f aca="false">FALSE()</f>
        <is>
          <t/>
        </is>
      </c>
      <c r="AX222" s="24" t="s">
        <v>5329</v>
      </c>
      <c r="AY222" s="23" t="s">
        <v>7282</v>
      </c>
      <c r="AZ222" s="24" t="s">
        <v>68</v>
      </c>
      <c r="BA222" s="24" t="e">
        <f aca="false">REPLACE(INDEX(GroupVertices[group], MATCH(Vertices[[#this row],[vertex]],GroupVertices[vertex],0)),1,1,"")</f>
        <v>#VALUE!</v>
      </c>
      <c r="BB222" s="25"/>
      <c r="BC222" s="25"/>
      <c r="BD222" s="25"/>
      <c r="BE222" s="25"/>
      <c r="BF222" s="25"/>
      <c r="BG222" s="25"/>
      <c r="BH222" s="25"/>
      <c r="BI222" s="25"/>
      <c r="BJ222" s="25"/>
      <c r="BK222" s="25"/>
      <c r="BL222" s="25"/>
      <c r="BM222" s="26"/>
      <c r="BN222" s="25"/>
      <c r="BO222" s="26"/>
      <c r="BP222" s="25"/>
      <c r="BQ222" s="26"/>
      <c r="BR222" s="25"/>
      <c r="BS222" s="26"/>
      <c r="BT222" s="25"/>
      <c r="BU222" s="3"/>
      <c r="BV222" s="2"/>
      <c r="BW222" s="2"/>
      <c r="BX222" s="2"/>
      <c r="BY222" s="2"/>
    </row>
    <row r="223" customFormat="false" ht="41.45" hidden="false" customHeight="true" outlineLevel="0" collapsed="false">
      <c r="A223" s="15" t="s">
        <v>1036</v>
      </c>
      <c r="C223" s="16"/>
      <c r="D223" s="16" t="s">
        <v>5324</v>
      </c>
      <c r="E223" s="17" t="n">
        <v>164.708668801477</v>
      </c>
      <c r="F223" s="18" t="n">
        <v>99.9973650701345</v>
      </c>
      <c r="G223" s="50" t="s">
        <v>7283</v>
      </c>
      <c r="H223" s="16"/>
      <c r="I223" s="6" t="s">
        <v>1036</v>
      </c>
      <c r="J223" s="7"/>
      <c r="K223" s="7"/>
      <c r="L223" s="51" t="s">
        <v>7284</v>
      </c>
      <c r="M223" s="52" t="n">
        <v>1.87813429319109</v>
      </c>
      <c r="N223" s="53" t="n">
        <v>4461.6123046875</v>
      </c>
      <c r="O223" s="53" t="n">
        <v>8541.68359375</v>
      </c>
      <c r="P223" s="54"/>
      <c r="Q223" s="55"/>
      <c r="R223" s="55"/>
      <c r="S223" s="56"/>
      <c r="T223" s="25" t="n">
        <v>3</v>
      </c>
      <c r="U223" s="25" t="n">
        <v>0</v>
      </c>
      <c r="V223" s="26" t="n">
        <v>60</v>
      </c>
      <c r="W223" s="26" t="n">
        <v>0.032258</v>
      </c>
      <c r="X223" s="26" t="n">
        <v>0</v>
      </c>
      <c r="Y223" s="26" t="n">
        <v>1.224519</v>
      </c>
      <c r="Z223" s="26" t="n">
        <v>0.166666666666667</v>
      </c>
      <c r="AA223" s="26" t="n">
        <v>0</v>
      </c>
      <c r="AB223" s="20" t="n">
        <v>223</v>
      </c>
      <c r="AC223" s="20"/>
      <c r="AD223" s="10"/>
      <c r="AE223" s="24" t="s">
        <v>7285</v>
      </c>
      <c r="AF223" s="24" t="n">
        <v>800</v>
      </c>
      <c r="AG223" s="24" t="n">
        <v>5694</v>
      </c>
      <c r="AH223" s="24" t="n">
        <v>5442</v>
      </c>
      <c r="AI223" s="24" t="n">
        <v>303</v>
      </c>
      <c r="AJ223" s="24" t="n">
        <v>-14400</v>
      </c>
      <c r="AK223" s="24" t="s">
        <v>7286</v>
      </c>
      <c r="AL223" s="24" t="s">
        <v>5734</v>
      </c>
      <c r="AM223" s="23" t="s">
        <v>7287</v>
      </c>
      <c r="AN223" s="24" t="s">
        <v>5388</v>
      </c>
      <c r="AO223" s="22" t="n">
        <v>39919.5028935185</v>
      </c>
      <c r="AP223" s="23" t="s">
        <v>7288</v>
      </c>
      <c r="AQ223" s="24" t="inlineStr">
        <f aca="false">FALSE()</f>
        <is>
          <t/>
        </is>
      </c>
      <c r="AR223" s="24" t="inlineStr">
        <f aca="false">FALSE()</f>
        <is>
          <t/>
        </is>
      </c>
      <c r="AS223" s="24" t="n">
        <f aca="false">TRUE()</f>
        <v>1</v>
      </c>
      <c r="AT223" s="24" t="s">
        <v>75</v>
      </c>
      <c r="AU223" s="24" t="n">
        <v>185</v>
      </c>
      <c r="AV223" s="23" t="s">
        <v>7289</v>
      </c>
      <c r="AW223" s="24" t="inlineStr">
        <f aca="false">FALSE()</f>
        <is>
          <t/>
        </is>
      </c>
      <c r="AX223" s="24" t="s">
        <v>5329</v>
      </c>
      <c r="AY223" s="23" t="s">
        <v>7290</v>
      </c>
      <c r="AZ223" s="24" t="s">
        <v>68</v>
      </c>
      <c r="BA223" s="24" t="e">
        <f aca="false">REPLACE(INDEX(GroupVertices[group], MATCH(Vertices[[#this row],[vertex]],GroupVertices[vertex],0)),1,1,"")</f>
        <v>#VALUE!</v>
      </c>
      <c r="BB223" s="25"/>
      <c r="BC223" s="25"/>
      <c r="BD223" s="25"/>
      <c r="BE223" s="25"/>
      <c r="BF223" s="25"/>
      <c r="BG223" s="25"/>
      <c r="BH223" s="25"/>
      <c r="BI223" s="25"/>
      <c r="BJ223" s="25"/>
      <c r="BK223" s="25"/>
      <c r="BL223" s="25"/>
      <c r="BM223" s="26"/>
      <c r="BN223" s="25"/>
      <c r="BO223" s="26"/>
      <c r="BP223" s="25"/>
      <c r="BQ223" s="26"/>
      <c r="BR223" s="25"/>
      <c r="BS223" s="26"/>
      <c r="BT223" s="25"/>
      <c r="BU223" s="3"/>
      <c r="BV223" s="2"/>
      <c r="BW223" s="2"/>
      <c r="BX223" s="2"/>
      <c r="BY223" s="2"/>
    </row>
    <row r="224" customFormat="false" ht="41.45" hidden="false" customHeight="true" outlineLevel="0" collapsed="false">
      <c r="A224" s="15" t="s">
        <v>1037</v>
      </c>
      <c r="C224" s="16"/>
      <c r="D224" s="16" t="s">
        <v>5324</v>
      </c>
      <c r="E224" s="17" t="n">
        <v>162.335372586063</v>
      </c>
      <c r="F224" s="18" t="n">
        <v>99.9996737573665</v>
      </c>
      <c r="G224" s="50" t="s">
        <v>7291</v>
      </c>
      <c r="H224" s="16"/>
      <c r="I224" s="6" t="s">
        <v>1037</v>
      </c>
      <c r="J224" s="7"/>
      <c r="K224" s="7"/>
      <c r="L224" s="51" t="s">
        <v>7292</v>
      </c>
      <c r="M224" s="52" t="n">
        <v>1.10872579499468</v>
      </c>
      <c r="N224" s="53" t="n">
        <v>4151.63134765625</v>
      </c>
      <c r="O224" s="53" t="n">
        <v>6145.572265625</v>
      </c>
      <c r="P224" s="54"/>
      <c r="Q224" s="55"/>
      <c r="R224" s="55"/>
      <c r="S224" s="56"/>
      <c r="T224" s="25" t="n">
        <v>0</v>
      </c>
      <c r="U224" s="25" t="n">
        <v>2</v>
      </c>
      <c r="V224" s="26" t="n">
        <v>0</v>
      </c>
      <c r="W224" s="26" t="n">
        <v>0.033333</v>
      </c>
      <c r="X224" s="26" t="n">
        <v>0</v>
      </c>
      <c r="Y224" s="26" t="n">
        <v>0.586087</v>
      </c>
      <c r="Z224" s="26" t="n">
        <v>0.5</v>
      </c>
      <c r="AA224" s="26" t="n">
        <v>0</v>
      </c>
      <c r="AB224" s="20" t="n">
        <v>224</v>
      </c>
      <c r="AC224" s="20"/>
      <c r="AD224" s="10"/>
      <c r="AE224" s="24" t="s">
        <v>7293</v>
      </c>
      <c r="AF224" s="24" t="n">
        <v>347</v>
      </c>
      <c r="AG224" s="24" t="n">
        <v>705</v>
      </c>
      <c r="AH224" s="24" t="n">
        <v>10970</v>
      </c>
      <c r="AI224" s="24" t="n">
        <v>1313</v>
      </c>
      <c r="AJ224" s="24" t="n">
        <v>-21600</v>
      </c>
      <c r="AK224" s="24" t="s">
        <v>7294</v>
      </c>
      <c r="AL224" s="24" t="s">
        <v>7295</v>
      </c>
      <c r="AM224" s="23" t="s">
        <v>7296</v>
      </c>
      <c r="AN224" s="24" t="s">
        <v>7297</v>
      </c>
      <c r="AO224" s="22" t="n">
        <v>40523.087974537</v>
      </c>
      <c r="AP224" s="23" t="s">
        <v>7298</v>
      </c>
      <c r="AQ224" s="24" t="n">
        <f aca="false">TRUE()</f>
        <v>1</v>
      </c>
      <c r="AR224" s="24" t="inlineStr">
        <f aca="false">FALSE()</f>
        <is>
          <t/>
        </is>
      </c>
      <c r="AS224" s="24" t="inlineStr">
        <f aca="false">TRUE()</f>
        <is>
          <t/>
        </is>
      </c>
      <c r="AT224" s="24" t="s">
        <v>158</v>
      </c>
      <c r="AU224" s="24" t="n">
        <v>104</v>
      </c>
      <c r="AV224" s="23" t="s">
        <v>5390</v>
      </c>
      <c r="AW224" s="24" t="inlineStr">
        <f aca="false">FALSE()</f>
        <is>
          <t/>
        </is>
      </c>
      <c r="AX224" s="24" t="s">
        <v>5329</v>
      </c>
      <c r="AY224" s="23" t="s">
        <v>7299</v>
      </c>
      <c r="AZ224" s="24" t="s">
        <v>174</v>
      </c>
      <c r="BA224" s="24" t="e">
        <f aca="false">REPLACE(INDEX(GroupVertices[group], MATCH(Vertices[[#this row],[vertex]],GroupVertices[vertex],0)),1,1,"")</f>
        <v>#VALUE!</v>
      </c>
      <c r="BB224" s="25"/>
      <c r="BC224" s="25"/>
      <c r="BD224" s="25"/>
      <c r="BE224" s="25"/>
      <c r="BF224" s="25"/>
      <c r="BG224" s="25"/>
      <c r="BH224" s="25" t="s">
        <v>7161</v>
      </c>
      <c r="BI224" s="25" t="s">
        <v>7161</v>
      </c>
      <c r="BJ224" s="25" t="s">
        <v>7162</v>
      </c>
      <c r="BK224" s="25" t="s">
        <v>7162</v>
      </c>
      <c r="BL224" s="25" t="n">
        <v>2</v>
      </c>
      <c r="BM224" s="26" t="n">
        <v>11.1111111111111</v>
      </c>
      <c r="BN224" s="25" t="n">
        <v>0</v>
      </c>
      <c r="BO224" s="26" t="n">
        <v>0</v>
      </c>
      <c r="BP224" s="25" t="n">
        <v>0</v>
      </c>
      <c r="BQ224" s="26" t="n">
        <v>0</v>
      </c>
      <c r="BR224" s="25" t="n">
        <v>16</v>
      </c>
      <c r="BS224" s="26" t="n">
        <v>88.8888888888889</v>
      </c>
      <c r="BT224" s="25" t="n">
        <v>18</v>
      </c>
      <c r="BU224" s="3"/>
      <c r="BV224" s="2"/>
      <c r="BW224" s="2"/>
      <c r="BX224" s="2"/>
      <c r="BY224" s="2"/>
    </row>
    <row r="225" customFormat="false" ht="41.45" hidden="false" customHeight="true" outlineLevel="0" collapsed="false">
      <c r="A225" s="15" t="s">
        <v>1040</v>
      </c>
      <c r="C225" s="16"/>
      <c r="D225" s="16" t="s">
        <v>5324</v>
      </c>
      <c r="E225" s="17" t="n">
        <v>162.287326300684</v>
      </c>
      <c r="F225" s="18" t="n">
        <v>99.9997204956729</v>
      </c>
      <c r="G225" s="50" t="s">
        <v>7300</v>
      </c>
      <c r="H225" s="16"/>
      <c r="I225" s="6" t="s">
        <v>1040</v>
      </c>
      <c r="J225" s="7"/>
      <c r="K225" s="7"/>
      <c r="L225" s="51" t="s">
        <v>7301</v>
      </c>
      <c r="M225" s="52" t="n">
        <v>1.09314947542807</v>
      </c>
      <c r="N225" s="53" t="n">
        <v>4594.7919921875</v>
      </c>
      <c r="O225" s="53" t="n">
        <v>7081.84375</v>
      </c>
      <c r="P225" s="54"/>
      <c r="Q225" s="55"/>
      <c r="R225" s="55"/>
      <c r="S225" s="56"/>
      <c r="T225" s="25" t="n">
        <v>0</v>
      </c>
      <c r="U225" s="25" t="n">
        <v>2</v>
      </c>
      <c r="V225" s="26" t="n">
        <v>0</v>
      </c>
      <c r="W225" s="26" t="n">
        <v>0.033333</v>
      </c>
      <c r="X225" s="26" t="n">
        <v>0</v>
      </c>
      <c r="Y225" s="26" t="n">
        <v>0.586087</v>
      </c>
      <c r="Z225" s="26" t="n">
        <v>0.5</v>
      </c>
      <c r="AA225" s="26" t="n">
        <v>0</v>
      </c>
      <c r="AB225" s="20" t="n">
        <v>225</v>
      </c>
      <c r="AC225" s="20"/>
      <c r="AD225" s="10"/>
      <c r="AE225" s="24" t="s">
        <v>7302</v>
      </c>
      <c r="AF225" s="24" t="n">
        <v>964</v>
      </c>
      <c r="AG225" s="24" t="n">
        <v>604</v>
      </c>
      <c r="AH225" s="24" t="n">
        <v>1618</v>
      </c>
      <c r="AI225" s="24" t="n">
        <v>1373</v>
      </c>
      <c r="AJ225" s="24" t="n">
        <v>3600</v>
      </c>
      <c r="AK225" s="24" t="s">
        <v>7303</v>
      </c>
      <c r="AL225" s="24" t="s">
        <v>7304</v>
      </c>
      <c r="AM225" s="23" t="s">
        <v>7305</v>
      </c>
      <c r="AN225" s="24" t="s">
        <v>5578</v>
      </c>
      <c r="AO225" s="22" t="n">
        <v>40315.7525694444</v>
      </c>
      <c r="AP225" s="23" t="s">
        <v>7306</v>
      </c>
      <c r="AQ225" s="24" t="inlineStr">
        <f aca="false">TRUE()</f>
        <is>
          <t/>
        </is>
      </c>
      <c r="AR225" s="24" t="inlineStr">
        <f aca="false">FALSE()</f>
        <is>
          <t/>
        </is>
      </c>
      <c r="AS225" s="24" t="n">
        <f aca="false">FALSE()</f>
        <v>0</v>
      </c>
      <c r="AT225" s="24" t="s">
        <v>75</v>
      </c>
      <c r="AU225" s="24" t="n">
        <v>33</v>
      </c>
      <c r="AV225" s="23" t="s">
        <v>5390</v>
      </c>
      <c r="AW225" s="24" t="inlineStr">
        <f aca="false">FALSE()</f>
        <is>
          <t/>
        </is>
      </c>
      <c r="AX225" s="24" t="s">
        <v>5329</v>
      </c>
      <c r="AY225" s="23" t="s">
        <v>7307</v>
      </c>
      <c r="AZ225" s="24" t="s">
        <v>174</v>
      </c>
      <c r="BA225" s="24" t="e">
        <f aca="false">REPLACE(INDEX(GroupVertices[group], MATCH(Vertices[[#this row],[vertex]],GroupVertices[vertex],0)),1,1,"")</f>
        <v>#VALUE!</v>
      </c>
      <c r="BB225" s="25"/>
      <c r="BC225" s="25"/>
      <c r="BD225" s="25"/>
      <c r="BE225" s="25"/>
      <c r="BF225" s="25"/>
      <c r="BG225" s="25"/>
      <c r="BH225" s="25" t="s">
        <v>7161</v>
      </c>
      <c r="BI225" s="25" t="s">
        <v>7161</v>
      </c>
      <c r="BJ225" s="25" t="s">
        <v>7162</v>
      </c>
      <c r="BK225" s="25" t="s">
        <v>7162</v>
      </c>
      <c r="BL225" s="25" t="n">
        <v>2</v>
      </c>
      <c r="BM225" s="26" t="n">
        <v>11.1111111111111</v>
      </c>
      <c r="BN225" s="25" t="n">
        <v>0</v>
      </c>
      <c r="BO225" s="26" t="n">
        <v>0</v>
      </c>
      <c r="BP225" s="25" t="n">
        <v>0</v>
      </c>
      <c r="BQ225" s="26" t="n">
        <v>0</v>
      </c>
      <c r="BR225" s="25" t="n">
        <v>16</v>
      </c>
      <c r="BS225" s="26" t="n">
        <v>88.8888888888889</v>
      </c>
      <c r="BT225" s="25" t="n">
        <v>18</v>
      </c>
      <c r="BU225" s="3"/>
      <c r="BV225" s="2"/>
      <c r="BW225" s="2"/>
      <c r="BX225" s="2"/>
      <c r="BY225" s="2"/>
    </row>
    <row r="226" customFormat="false" ht="41.45" hidden="false" customHeight="true" outlineLevel="0" collapsed="false">
      <c r="A226" s="15" t="s">
        <v>1043</v>
      </c>
      <c r="C226" s="16"/>
      <c r="D226" s="16" t="s">
        <v>5324</v>
      </c>
      <c r="E226" s="17" t="n">
        <v>162.126062035896</v>
      </c>
      <c r="F226" s="18" t="n">
        <v>99.9998773697902</v>
      </c>
      <c r="G226" s="50" t="s">
        <v>7308</v>
      </c>
      <c r="H226" s="16"/>
      <c r="I226" s="6" t="s">
        <v>1043</v>
      </c>
      <c r="J226" s="7"/>
      <c r="K226" s="7"/>
      <c r="L226" s="51" t="s">
        <v>7309</v>
      </c>
      <c r="M226" s="52" t="n">
        <v>1.04086856123914</v>
      </c>
      <c r="N226" s="53" t="n">
        <v>4388.19189453125</v>
      </c>
      <c r="O226" s="53" t="n">
        <v>5434.75048828125</v>
      </c>
      <c r="P226" s="54"/>
      <c r="Q226" s="55"/>
      <c r="R226" s="55"/>
      <c r="S226" s="56"/>
      <c r="T226" s="25" t="n">
        <v>0</v>
      </c>
      <c r="U226" s="25" t="n">
        <v>2</v>
      </c>
      <c r="V226" s="26" t="n">
        <v>0</v>
      </c>
      <c r="W226" s="26" t="n">
        <v>0.033333</v>
      </c>
      <c r="X226" s="26" t="n">
        <v>0</v>
      </c>
      <c r="Y226" s="26" t="n">
        <v>0.586087</v>
      </c>
      <c r="Z226" s="26" t="n">
        <v>0.5</v>
      </c>
      <c r="AA226" s="26" t="n">
        <v>0</v>
      </c>
      <c r="AB226" s="20" t="n">
        <v>226</v>
      </c>
      <c r="AC226" s="20"/>
      <c r="AD226" s="10"/>
      <c r="AE226" s="24" t="s">
        <v>7310</v>
      </c>
      <c r="AF226" s="24" t="n">
        <v>389</v>
      </c>
      <c r="AG226" s="24" t="n">
        <v>265</v>
      </c>
      <c r="AH226" s="24" t="n">
        <v>3208</v>
      </c>
      <c r="AI226" s="24" t="n">
        <v>4426</v>
      </c>
      <c r="AJ226" s="24"/>
      <c r="AK226" s="24" t="s">
        <v>7311</v>
      </c>
      <c r="AL226" s="24" t="s">
        <v>7312</v>
      </c>
      <c r="AM226" s="24"/>
      <c r="AN226" s="24"/>
      <c r="AO226" s="22" t="n">
        <v>42386.8364236111</v>
      </c>
      <c r="AP226" s="23" t="s">
        <v>7313</v>
      </c>
      <c r="AQ226" s="24" t="inlineStr">
        <f aca="false">TRUE()</f>
        <is>
          <t/>
        </is>
      </c>
      <c r="AR226" s="24" t="inlineStr">
        <f aca="false">FALSE()</f>
        <is>
          <t/>
        </is>
      </c>
      <c r="AS226" s="24" t="inlineStr">
        <f aca="false">FALSE()</f>
        <is>
          <t/>
        </is>
      </c>
      <c r="AT226" s="24" t="s">
        <v>6931</v>
      </c>
      <c r="AU226" s="24" t="n">
        <v>39</v>
      </c>
      <c r="AV226" s="24"/>
      <c r="AW226" s="24" t="inlineStr">
        <f aca="false">FALSE()</f>
        <is>
          <t/>
        </is>
      </c>
      <c r="AX226" s="24" t="s">
        <v>5329</v>
      </c>
      <c r="AY226" s="23" t="s">
        <v>7314</v>
      </c>
      <c r="AZ226" s="24" t="s">
        <v>174</v>
      </c>
      <c r="BA226" s="24" t="e">
        <f aca="false">REPLACE(INDEX(GroupVertices[group], MATCH(Vertices[[#this row],[vertex]],GroupVertices[vertex],0)),1,1,"")</f>
        <v>#VALUE!</v>
      </c>
      <c r="BB226" s="25"/>
      <c r="BC226" s="25"/>
      <c r="BD226" s="25"/>
      <c r="BE226" s="25"/>
      <c r="BF226" s="25"/>
      <c r="BG226" s="25"/>
      <c r="BH226" s="25" t="s">
        <v>7161</v>
      </c>
      <c r="BI226" s="25" t="s">
        <v>7161</v>
      </c>
      <c r="BJ226" s="25" t="s">
        <v>7162</v>
      </c>
      <c r="BK226" s="25" t="s">
        <v>7162</v>
      </c>
      <c r="BL226" s="25" t="n">
        <v>2</v>
      </c>
      <c r="BM226" s="26" t="n">
        <v>11.1111111111111</v>
      </c>
      <c r="BN226" s="25" t="n">
        <v>0</v>
      </c>
      <c r="BO226" s="26" t="n">
        <v>0</v>
      </c>
      <c r="BP226" s="25" t="n">
        <v>0</v>
      </c>
      <c r="BQ226" s="26" t="n">
        <v>0</v>
      </c>
      <c r="BR226" s="25" t="n">
        <v>16</v>
      </c>
      <c r="BS226" s="26" t="n">
        <v>88.8888888888889</v>
      </c>
      <c r="BT226" s="25" t="n">
        <v>18</v>
      </c>
      <c r="BU226" s="3"/>
      <c r="BV226" s="2"/>
      <c r="BW226" s="2"/>
      <c r="BX226" s="2"/>
      <c r="BY226" s="2"/>
    </row>
    <row r="227" customFormat="false" ht="41.45" hidden="false" customHeight="true" outlineLevel="0" collapsed="false">
      <c r="A227" s="15" t="s">
        <v>1046</v>
      </c>
      <c r="C227" s="16"/>
      <c r="D227" s="16" t="s">
        <v>5324</v>
      </c>
      <c r="E227" s="17" t="n">
        <v>166.749446665603</v>
      </c>
      <c r="F227" s="18" t="n">
        <v>99.9953798490029</v>
      </c>
      <c r="G227" s="50" t="s">
        <v>7315</v>
      </c>
      <c r="H227" s="16"/>
      <c r="I227" s="6" t="s">
        <v>1046</v>
      </c>
      <c r="J227" s="7"/>
      <c r="K227" s="7"/>
      <c r="L227" s="51" t="s">
        <v>7316</v>
      </c>
      <c r="M227" s="52" t="n">
        <v>2.53974232230767</v>
      </c>
      <c r="N227" s="53" t="n">
        <v>501.086975097656</v>
      </c>
      <c r="O227" s="53" t="n">
        <v>958.983215332031</v>
      </c>
      <c r="P227" s="54"/>
      <c r="Q227" s="55"/>
      <c r="R227" s="55"/>
      <c r="S227" s="56"/>
      <c r="T227" s="25" t="n">
        <v>1</v>
      </c>
      <c r="U227" s="25" t="n">
        <v>1</v>
      </c>
      <c r="V227" s="26" t="n">
        <v>0</v>
      </c>
      <c r="W227" s="26" t="n">
        <v>0</v>
      </c>
      <c r="X227" s="26" t="n">
        <v>0</v>
      </c>
      <c r="Y227" s="26" t="n">
        <v>0.999999</v>
      </c>
      <c r="Z227" s="26" t="n">
        <v>0</v>
      </c>
      <c r="AA227" s="26" t="s">
        <v>5365</v>
      </c>
      <c r="AB227" s="20" t="n">
        <v>227</v>
      </c>
      <c r="AC227" s="20"/>
      <c r="AD227" s="10"/>
      <c r="AE227" s="24" t="s">
        <v>7317</v>
      </c>
      <c r="AF227" s="24" t="n">
        <v>1896</v>
      </c>
      <c r="AG227" s="24" t="n">
        <v>9984</v>
      </c>
      <c r="AH227" s="24" t="n">
        <v>356500</v>
      </c>
      <c r="AI227" s="24" t="n">
        <v>74</v>
      </c>
      <c r="AJ227" s="24" t="n">
        <v>-18000</v>
      </c>
      <c r="AK227" s="24" t="s">
        <v>7318</v>
      </c>
      <c r="AL227" s="24" t="s">
        <v>7319</v>
      </c>
      <c r="AM227" s="23" t="s">
        <v>7320</v>
      </c>
      <c r="AN227" s="24" t="s">
        <v>5388</v>
      </c>
      <c r="AO227" s="22" t="n">
        <v>39910.8926157407</v>
      </c>
      <c r="AP227" s="23" t="s">
        <v>7321</v>
      </c>
      <c r="AQ227" s="24" t="n">
        <f aca="false">FALSE()</f>
        <v>0</v>
      </c>
      <c r="AR227" s="24" t="inlineStr">
        <f aca="false">FALSE()</f>
        <is>
          <t/>
        </is>
      </c>
      <c r="AS227" s="24" t="inlineStr">
        <f aca="false">FALSE()</f>
        <is>
          <t/>
        </is>
      </c>
      <c r="AT227" s="24" t="s">
        <v>75</v>
      </c>
      <c r="AU227" s="24" t="n">
        <v>395</v>
      </c>
      <c r="AV227" s="23" t="s">
        <v>7322</v>
      </c>
      <c r="AW227" s="24" t="inlineStr">
        <f aca="false">FALSE()</f>
        <is>
          <t/>
        </is>
      </c>
      <c r="AX227" s="24" t="s">
        <v>5329</v>
      </c>
      <c r="AY227" s="23" t="s">
        <v>7323</v>
      </c>
      <c r="AZ227" s="24" t="s">
        <v>174</v>
      </c>
      <c r="BA227" s="24" t="e">
        <f aca="false">REPLACE(INDEX(GroupVertices[group], MATCH(Vertices[[#this row],[vertex]],GroupVertices[vertex],0)),1,1,"")</f>
        <v>#VALUE!</v>
      </c>
      <c r="BB227" s="25" t="s">
        <v>1048</v>
      </c>
      <c r="BC227" s="25" t="s">
        <v>1048</v>
      </c>
      <c r="BD227" s="25" t="s">
        <v>1049</v>
      </c>
      <c r="BE227" s="25" t="s">
        <v>1049</v>
      </c>
      <c r="BF227" s="25" t="s">
        <v>1050</v>
      </c>
      <c r="BG227" s="25" t="s">
        <v>1050</v>
      </c>
      <c r="BH227" s="25" t="s">
        <v>7324</v>
      </c>
      <c r="BI227" s="25" t="s">
        <v>7324</v>
      </c>
      <c r="BJ227" s="25" t="s">
        <v>7325</v>
      </c>
      <c r="BK227" s="25" t="s">
        <v>7325</v>
      </c>
      <c r="BL227" s="25" t="n">
        <v>0</v>
      </c>
      <c r="BM227" s="26" t="n">
        <v>0</v>
      </c>
      <c r="BN227" s="25" t="n">
        <v>0</v>
      </c>
      <c r="BO227" s="26" t="n">
        <v>0</v>
      </c>
      <c r="BP227" s="25" t="n">
        <v>0</v>
      </c>
      <c r="BQ227" s="26" t="n">
        <v>0</v>
      </c>
      <c r="BR227" s="25" t="n">
        <v>14</v>
      </c>
      <c r="BS227" s="26" t="n">
        <v>100</v>
      </c>
      <c r="BT227" s="25" t="n">
        <v>14</v>
      </c>
      <c r="BU227" s="3"/>
      <c r="BV227" s="2"/>
      <c r="BW227" s="2"/>
      <c r="BX227" s="2"/>
      <c r="BY227" s="2"/>
    </row>
    <row r="228" customFormat="false" ht="41.45" hidden="false" customHeight="true" outlineLevel="0" collapsed="false">
      <c r="A228" s="15" t="s">
        <v>1053</v>
      </c>
      <c r="C228" s="16"/>
      <c r="D228" s="16" t="s">
        <v>5324</v>
      </c>
      <c r="E228" s="17" t="n">
        <v>163.836700077714</v>
      </c>
      <c r="F228" s="18" t="n">
        <v>99.9982133009816</v>
      </c>
      <c r="G228" s="50" t="s">
        <v>7326</v>
      </c>
      <c r="H228" s="16"/>
      <c r="I228" s="6" t="s">
        <v>1053</v>
      </c>
      <c r="J228" s="7"/>
      <c r="K228" s="7"/>
      <c r="L228" s="51" t="s">
        <v>7327</v>
      </c>
      <c r="M228" s="52" t="n">
        <v>1.59544722620492</v>
      </c>
      <c r="N228" s="53" t="n">
        <v>4266.00439453125</v>
      </c>
      <c r="O228" s="53" t="n">
        <v>5586.0380859375</v>
      </c>
      <c r="P228" s="54"/>
      <c r="Q228" s="55"/>
      <c r="R228" s="55"/>
      <c r="S228" s="56"/>
      <c r="T228" s="25" t="n">
        <v>0</v>
      </c>
      <c r="U228" s="25" t="n">
        <v>2</v>
      </c>
      <c r="V228" s="26" t="n">
        <v>0</v>
      </c>
      <c r="W228" s="26" t="n">
        <v>0.033333</v>
      </c>
      <c r="X228" s="26" t="n">
        <v>0</v>
      </c>
      <c r="Y228" s="26" t="n">
        <v>0.586087</v>
      </c>
      <c r="Z228" s="26" t="n">
        <v>0.5</v>
      </c>
      <c r="AA228" s="26" t="n">
        <v>0</v>
      </c>
      <c r="AB228" s="20" t="n">
        <v>228</v>
      </c>
      <c r="AC228" s="20"/>
      <c r="AD228" s="10"/>
      <c r="AE228" s="24" t="s">
        <v>7328</v>
      </c>
      <c r="AF228" s="24" t="n">
        <v>292</v>
      </c>
      <c r="AG228" s="24" t="n">
        <v>3861</v>
      </c>
      <c r="AH228" s="24" t="n">
        <v>47381</v>
      </c>
      <c r="AI228" s="24" t="n">
        <v>7824</v>
      </c>
      <c r="AJ228" s="24" t="n">
        <v>-18000</v>
      </c>
      <c r="AK228" s="24" t="s">
        <v>7329</v>
      </c>
      <c r="AL228" s="24" t="s">
        <v>7330</v>
      </c>
      <c r="AM228" s="23" t="s">
        <v>7331</v>
      </c>
      <c r="AN228" s="24" t="s">
        <v>5388</v>
      </c>
      <c r="AO228" s="22" t="n">
        <v>40232.8618055556</v>
      </c>
      <c r="AP228" s="23" t="s">
        <v>7332</v>
      </c>
      <c r="AQ228" s="24" t="n">
        <f aca="false">TRUE()</f>
        <v>1</v>
      </c>
      <c r="AR228" s="24" t="inlineStr">
        <f aca="false">FALSE()</f>
        <is>
          <t/>
        </is>
      </c>
      <c r="AS228" s="24" t="n">
        <f aca="false">TRUE()</f>
        <v>1</v>
      </c>
      <c r="AT228" s="24" t="s">
        <v>75</v>
      </c>
      <c r="AU228" s="24" t="n">
        <v>403</v>
      </c>
      <c r="AV228" s="23" t="s">
        <v>5390</v>
      </c>
      <c r="AW228" s="24" t="inlineStr">
        <f aca="false">FALSE()</f>
        <is>
          <t/>
        </is>
      </c>
      <c r="AX228" s="24" t="s">
        <v>5329</v>
      </c>
      <c r="AY228" s="23" t="s">
        <v>7333</v>
      </c>
      <c r="AZ228" s="24" t="s">
        <v>174</v>
      </c>
      <c r="BA228" s="24" t="e">
        <f aca="false">REPLACE(INDEX(GroupVertices[group], MATCH(Vertices[[#this row],[vertex]],GroupVertices[vertex],0)),1,1,"")</f>
        <v>#VALUE!</v>
      </c>
      <c r="BB228" s="25"/>
      <c r="BC228" s="25"/>
      <c r="BD228" s="25"/>
      <c r="BE228" s="25"/>
      <c r="BF228" s="25"/>
      <c r="BG228" s="25"/>
      <c r="BH228" s="25" t="s">
        <v>7161</v>
      </c>
      <c r="BI228" s="25" t="s">
        <v>7161</v>
      </c>
      <c r="BJ228" s="25" t="s">
        <v>7162</v>
      </c>
      <c r="BK228" s="25" t="s">
        <v>7162</v>
      </c>
      <c r="BL228" s="25" t="n">
        <v>2</v>
      </c>
      <c r="BM228" s="26" t="n">
        <v>11.1111111111111</v>
      </c>
      <c r="BN228" s="25" t="n">
        <v>0</v>
      </c>
      <c r="BO228" s="26" t="n">
        <v>0</v>
      </c>
      <c r="BP228" s="25" t="n">
        <v>0</v>
      </c>
      <c r="BQ228" s="26" t="n">
        <v>0</v>
      </c>
      <c r="BR228" s="25" t="n">
        <v>16</v>
      </c>
      <c r="BS228" s="26" t="n">
        <v>88.8888888888889</v>
      </c>
      <c r="BT228" s="25" t="n">
        <v>18</v>
      </c>
      <c r="BU228" s="3"/>
      <c r="BV228" s="2"/>
      <c r="BW228" s="2"/>
      <c r="BX228" s="2"/>
      <c r="BY228" s="2"/>
    </row>
    <row r="229" customFormat="false" ht="41.45" hidden="false" customHeight="true" outlineLevel="0" collapsed="false">
      <c r="A229" s="15" t="s">
        <v>1056</v>
      </c>
      <c r="C229" s="16"/>
      <c r="D229" s="16" t="s">
        <v>5324</v>
      </c>
      <c r="E229" s="17" t="n">
        <v>162.232620134163</v>
      </c>
      <c r="F229" s="18" t="n">
        <v>99.9997737125563</v>
      </c>
      <c r="G229" s="50" t="s">
        <v>7334</v>
      </c>
      <c r="H229" s="16"/>
      <c r="I229" s="6" t="s">
        <v>1056</v>
      </c>
      <c r="J229" s="7"/>
      <c r="K229" s="7"/>
      <c r="L229" s="51" t="s">
        <v>7335</v>
      </c>
      <c r="M229" s="52" t="n">
        <v>1.07541406206014</v>
      </c>
      <c r="N229" s="53" t="n">
        <v>4585.85009765625</v>
      </c>
      <c r="O229" s="53" t="n">
        <v>5616.29931640625</v>
      </c>
      <c r="P229" s="54"/>
      <c r="Q229" s="55"/>
      <c r="R229" s="55"/>
      <c r="S229" s="56"/>
      <c r="T229" s="25" t="n">
        <v>0</v>
      </c>
      <c r="U229" s="25" t="n">
        <v>2</v>
      </c>
      <c r="V229" s="26" t="n">
        <v>0</v>
      </c>
      <c r="W229" s="26" t="n">
        <v>0.033333</v>
      </c>
      <c r="X229" s="26" t="n">
        <v>0</v>
      </c>
      <c r="Y229" s="26" t="n">
        <v>0.586087</v>
      </c>
      <c r="Z229" s="26" t="n">
        <v>0.5</v>
      </c>
      <c r="AA229" s="26" t="n">
        <v>0</v>
      </c>
      <c r="AB229" s="20" t="n">
        <v>229</v>
      </c>
      <c r="AC229" s="20"/>
      <c r="AD229" s="10"/>
      <c r="AE229" s="24" t="s">
        <v>7336</v>
      </c>
      <c r="AF229" s="24" t="n">
        <v>569</v>
      </c>
      <c r="AG229" s="24" t="n">
        <v>489</v>
      </c>
      <c r="AH229" s="24" t="n">
        <v>955</v>
      </c>
      <c r="AI229" s="24" t="n">
        <v>593</v>
      </c>
      <c r="AJ229" s="24" t="n">
        <v>3600</v>
      </c>
      <c r="AK229" s="24"/>
      <c r="AL229" s="24" t="s">
        <v>7337</v>
      </c>
      <c r="AM229" s="23" t="s">
        <v>7338</v>
      </c>
      <c r="AN229" s="24" t="s">
        <v>6545</v>
      </c>
      <c r="AO229" s="22" t="n">
        <v>40795.8788657407</v>
      </c>
      <c r="AP229" s="24"/>
      <c r="AQ229" s="24" t="inlineStr">
        <f aca="false">TRUE()</f>
        <is>
          <t/>
        </is>
      </c>
      <c r="AR229" s="24" t="inlineStr">
        <f aca="false">FALSE()</f>
        <is>
          <t/>
        </is>
      </c>
      <c r="AS229" s="24" t="n">
        <f aca="false">FALSE()</f>
        <v>0</v>
      </c>
      <c r="AT229" s="24" t="s">
        <v>7339</v>
      </c>
      <c r="AU229" s="24" t="n">
        <v>37</v>
      </c>
      <c r="AV229" s="23" t="s">
        <v>5390</v>
      </c>
      <c r="AW229" s="24" t="inlineStr">
        <f aca="false">FALSE()</f>
        <is>
          <t/>
        </is>
      </c>
      <c r="AX229" s="24" t="s">
        <v>5329</v>
      </c>
      <c r="AY229" s="23" t="s">
        <v>7340</v>
      </c>
      <c r="AZ229" s="24" t="s">
        <v>174</v>
      </c>
      <c r="BA229" s="24" t="e">
        <f aca="false">REPLACE(INDEX(GroupVertices[group], MATCH(Vertices[[#this row],[vertex]],GroupVertices[vertex],0)),1,1,"")</f>
        <v>#VALUE!</v>
      </c>
      <c r="BB229" s="25"/>
      <c r="BC229" s="25"/>
      <c r="BD229" s="25"/>
      <c r="BE229" s="25"/>
      <c r="BF229" s="25"/>
      <c r="BG229" s="25"/>
      <c r="BH229" s="25" t="s">
        <v>7161</v>
      </c>
      <c r="BI229" s="25" t="s">
        <v>7161</v>
      </c>
      <c r="BJ229" s="25" t="s">
        <v>7162</v>
      </c>
      <c r="BK229" s="25" t="s">
        <v>7162</v>
      </c>
      <c r="BL229" s="25" t="n">
        <v>2</v>
      </c>
      <c r="BM229" s="26" t="n">
        <v>11.1111111111111</v>
      </c>
      <c r="BN229" s="25" t="n">
        <v>0</v>
      </c>
      <c r="BO229" s="26" t="n">
        <v>0</v>
      </c>
      <c r="BP229" s="25" t="n">
        <v>0</v>
      </c>
      <c r="BQ229" s="26" t="n">
        <v>0</v>
      </c>
      <c r="BR229" s="25" t="n">
        <v>16</v>
      </c>
      <c r="BS229" s="26" t="n">
        <v>88.8888888888889</v>
      </c>
      <c r="BT229" s="25" t="n">
        <v>18</v>
      </c>
      <c r="BU229" s="3"/>
      <c r="BV229" s="2"/>
      <c r="BW229" s="2"/>
      <c r="BX229" s="2"/>
      <c r="BY229" s="2"/>
    </row>
    <row r="230" customFormat="false" ht="41.45" hidden="false" customHeight="true" outlineLevel="0" collapsed="false">
      <c r="A230" s="15" t="s">
        <v>1059</v>
      </c>
      <c r="C230" s="16"/>
      <c r="D230" s="16" t="s">
        <v>5324</v>
      </c>
      <c r="E230" s="17" t="n">
        <v>162.193612258904</v>
      </c>
      <c r="F230" s="18" t="n">
        <v>99.999811658508</v>
      </c>
      <c r="G230" s="50" t="s">
        <v>7341</v>
      </c>
      <c r="H230" s="16"/>
      <c r="I230" s="6" t="s">
        <v>1059</v>
      </c>
      <c r="J230" s="7"/>
      <c r="K230" s="7"/>
      <c r="L230" s="51" t="s">
        <v>7342</v>
      </c>
      <c r="M230" s="52" t="n">
        <v>1.06276794122388</v>
      </c>
      <c r="N230" s="53" t="n">
        <v>5723.923828125</v>
      </c>
      <c r="O230" s="53" t="n">
        <v>3379.357421875</v>
      </c>
      <c r="P230" s="54"/>
      <c r="Q230" s="55"/>
      <c r="R230" s="55"/>
      <c r="S230" s="56"/>
      <c r="T230" s="25" t="n">
        <v>0</v>
      </c>
      <c r="U230" s="25" t="n">
        <v>1</v>
      </c>
      <c r="V230" s="26" t="n">
        <v>0</v>
      </c>
      <c r="W230" s="26" t="n">
        <v>0.142857</v>
      </c>
      <c r="X230" s="26" t="n">
        <v>0</v>
      </c>
      <c r="Y230" s="26" t="n">
        <v>0.595238</v>
      </c>
      <c r="Z230" s="26" t="n">
        <v>0</v>
      </c>
      <c r="AA230" s="26" t="n">
        <v>0</v>
      </c>
      <c r="AB230" s="20" t="n">
        <v>230</v>
      </c>
      <c r="AC230" s="20"/>
      <c r="AD230" s="10"/>
      <c r="AE230" s="24" t="s">
        <v>7343</v>
      </c>
      <c r="AF230" s="24" t="n">
        <v>109</v>
      </c>
      <c r="AG230" s="24" t="n">
        <v>407</v>
      </c>
      <c r="AH230" s="24" t="n">
        <v>520</v>
      </c>
      <c r="AI230" s="24" t="n">
        <v>152</v>
      </c>
      <c r="AJ230" s="24"/>
      <c r="AK230" s="24" t="s">
        <v>7344</v>
      </c>
      <c r="AL230" s="24" t="s">
        <v>7345</v>
      </c>
      <c r="AM230" s="23" t="s">
        <v>7346</v>
      </c>
      <c r="AN230" s="24"/>
      <c r="AO230" s="22" t="n">
        <v>41007.5405902778</v>
      </c>
      <c r="AP230" s="24"/>
      <c r="AQ230" s="24" t="n">
        <f aca="false">FALSE()</f>
        <v>0</v>
      </c>
      <c r="AR230" s="24" t="inlineStr">
        <f aca="false">FALSE()</f>
        <is>
          <t/>
        </is>
      </c>
      <c r="AS230" s="24" t="inlineStr">
        <f aca="false">FALSE()</f>
        <is>
          <t/>
        </is>
      </c>
      <c r="AT230" s="24" t="s">
        <v>75</v>
      </c>
      <c r="AU230" s="24" t="n">
        <v>13</v>
      </c>
      <c r="AV230" s="23" t="s">
        <v>7016</v>
      </c>
      <c r="AW230" s="24" t="inlineStr">
        <f aca="false">FALSE()</f>
        <is>
          <t/>
        </is>
      </c>
      <c r="AX230" s="24" t="s">
        <v>5329</v>
      </c>
      <c r="AY230" s="23" t="s">
        <v>7347</v>
      </c>
      <c r="AZ230" s="24" t="s">
        <v>174</v>
      </c>
      <c r="BA230" s="24" t="e">
        <f aca="false">REPLACE(INDEX(GroupVertices[group], MATCH(Vertices[[#this row],[vertex]],GroupVertices[vertex],0)),1,1,"")</f>
        <v>#VALUE!</v>
      </c>
      <c r="BB230" s="25" t="s">
        <v>1062</v>
      </c>
      <c r="BC230" s="25" t="s">
        <v>1062</v>
      </c>
      <c r="BD230" s="25" t="s">
        <v>1063</v>
      </c>
      <c r="BE230" s="25" t="s">
        <v>1063</v>
      </c>
      <c r="BF230" s="25" t="s">
        <v>1064</v>
      </c>
      <c r="BG230" s="25" t="s">
        <v>1064</v>
      </c>
      <c r="BH230" s="25" t="s">
        <v>7348</v>
      </c>
      <c r="BI230" s="25" t="s">
        <v>7348</v>
      </c>
      <c r="BJ230" s="25" t="s">
        <v>7349</v>
      </c>
      <c r="BK230" s="25" t="s">
        <v>7349</v>
      </c>
      <c r="BL230" s="25" t="n">
        <v>0</v>
      </c>
      <c r="BM230" s="26" t="n">
        <v>0</v>
      </c>
      <c r="BN230" s="25" t="n">
        <v>0</v>
      </c>
      <c r="BO230" s="26" t="n">
        <v>0</v>
      </c>
      <c r="BP230" s="25" t="n">
        <v>0</v>
      </c>
      <c r="BQ230" s="26" t="n">
        <v>0</v>
      </c>
      <c r="BR230" s="25" t="n">
        <v>15</v>
      </c>
      <c r="BS230" s="26" t="n">
        <v>100</v>
      </c>
      <c r="BT230" s="25" t="n">
        <v>15</v>
      </c>
      <c r="BU230" s="3"/>
      <c r="BV230" s="2"/>
      <c r="BW230" s="2"/>
      <c r="BX230" s="2"/>
      <c r="BY230" s="2"/>
    </row>
    <row r="231" customFormat="false" ht="41.45" hidden="false" customHeight="true" outlineLevel="0" collapsed="false">
      <c r="A231" s="15" t="s">
        <v>1060</v>
      </c>
      <c r="C231" s="16"/>
      <c r="D231" s="16" t="s">
        <v>5324</v>
      </c>
      <c r="E231" s="17" t="n">
        <v>162.117023625775</v>
      </c>
      <c r="F231" s="18" t="n">
        <v>99.9998861621449</v>
      </c>
      <c r="G231" s="50" t="s">
        <v>7350</v>
      </c>
      <c r="H231" s="16"/>
      <c r="I231" s="6" t="s">
        <v>1060</v>
      </c>
      <c r="J231" s="7"/>
      <c r="K231" s="7"/>
      <c r="L231" s="51" t="s">
        <v>7351</v>
      </c>
      <c r="M231" s="52" t="n">
        <v>1.03793836250878</v>
      </c>
      <c r="N231" s="53" t="n">
        <v>5585.33935546875</v>
      </c>
      <c r="O231" s="53" t="n">
        <v>3629.28930664062</v>
      </c>
      <c r="P231" s="54"/>
      <c r="Q231" s="55"/>
      <c r="R231" s="55"/>
      <c r="S231" s="56"/>
      <c r="T231" s="25" t="n">
        <v>5</v>
      </c>
      <c r="U231" s="25" t="n">
        <v>1</v>
      </c>
      <c r="V231" s="26" t="n">
        <v>12</v>
      </c>
      <c r="W231" s="26" t="n">
        <v>0.25</v>
      </c>
      <c r="X231" s="26" t="n">
        <v>0</v>
      </c>
      <c r="Y231" s="26" t="n">
        <v>2.619046</v>
      </c>
      <c r="Z231" s="26" t="n">
        <v>0</v>
      </c>
      <c r="AA231" s="26" t="n">
        <v>0</v>
      </c>
      <c r="AB231" s="20" t="n">
        <v>231</v>
      </c>
      <c r="AC231" s="20"/>
      <c r="AD231" s="10"/>
      <c r="AE231" s="24" t="s">
        <v>7352</v>
      </c>
      <c r="AF231" s="24" t="n">
        <v>272</v>
      </c>
      <c r="AG231" s="24" t="n">
        <v>246</v>
      </c>
      <c r="AH231" s="24" t="n">
        <v>855</v>
      </c>
      <c r="AI231" s="24" t="n">
        <v>1808</v>
      </c>
      <c r="AJ231" s="24" t="n">
        <v>-14400</v>
      </c>
      <c r="AK231" s="24" t="s">
        <v>7353</v>
      </c>
      <c r="AL231" s="24" t="s">
        <v>6527</v>
      </c>
      <c r="AM231" s="23" t="s">
        <v>7354</v>
      </c>
      <c r="AN231" s="24" t="s">
        <v>5557</v>
      </c>
      <c r="AO231" s="22" t="n">
        <v>40948.7044212963</v>
      </c>
      <c r="AP231" s="24"/>
      <c r="AQ231" s="24" t="inlineStr">
        <f aca="false">FALSE()</f>
        <is>
          <t/>
        </is>
      </c>
      <c r="AR231" s="24" t="inlineStr">
        <f aca="false">FALSE()</f>
        <is>
          <t/>
        </is>
      </c>
      <c r="AS231" s="24" t="n">
        <f aca="false">TRUE()</f>
        <v>1</v>
      </c>
      <c r="AT231" s="24" t="s">
        <v>75</v>
      </c>
      <c r="AU231" s="24" t="n">
        <v>27</v>
      </c>
      <c r="AV231" s="23" t="s">
        <v>7355</v>
      </c>
      <c r="AW231" s="24" t="inlineStr">
        <f aca="false">FALSE()</f>
        <is>
          <t/>
        </is>
      </c>
      <c r="AX231" s="24" t="s">
        <v>5329</v>
      </c>
      <c r="AY231" s="23" t="s">
        <v>7356</v>
      </c>
      <c r="AZ231" s="24" t="s">
        <v>174</v>
      </c>
      <c r="BA231" s="24" t="e">
        <f aca="false">REPLACE(INDEX(GroupVertices[group], MATCH(Vertices[[#this row],[vertex]],GroupVertices[vertex],0)),1,1,"")</f>
        <v>#VALUE!</v>
      </c>
      <c r="BB231" s="25" t="s">
        <v>1108</v>
      </c>
      <c r="BC231" s="25" t="s">
        <v>1108</v>
      </c>
      <c r="BD231" s="25" t="s">
        <v>130</v>
      </c>
      <c r="BE231" s="25" t="s">
        <v>130</v>
      </c>
      <c r="BF231" s="25" t="s">
        <v>1064</v>
      </c>
      <c r="BG231" s="25" t="s">
        <v>1064</v>
      </c>
      <c r="BH231" s="25" t="s">
        <v>7357</v>
      </c>
      <c r="BI231" s="25" t="s">
        <v>7357</v>
      </c>
      <c r="BJ231" s="25" t="s">
        <v>7358</v>
      </c>
      <c r="BK231" s="25" t="s">
        <v>7358</v>
      </c>
      <c r="BL231" s="25" t="n">
        <v>0</v>
      </c>
      <c r="BM231" s="26" t="n">
        <v>0</v>
      </c>
      <c r="BN231" s="25" t="n">
        <v>0</v>
      </c>
      <c r="BO231" s="26" t="n">
        <v>0</v>
      </c>
      <c r="BP231" s="25" t="n">
        <v>0</v>
      </c>
      <c r="BQ231" s="26" t="n">
        <v>0</v>
      </c>
      <c r="BR231" s="25" t="n">
        <v>12</v>
      </c>
      <c r="BS231" s="26" t="n">
        <v>100</v>
      </c>
      <c r="BT231" s="25" t="n">
        <v>12</v>
      </c>
      <c r="BU231" s="3"/>
      <c r="BV231" s="2"/>
      <c r="BW231" s="2"/>
      <c r="BX231" s="2"/>
      <c r="BY231" s="2"/>
    </row>
    <row r="232" customFormat="false" ht="41.45" hidden="false" customHeight="true" outlineLevel="0" collapsed="false">
      <c r="A232" s="15" t="s">
        <v>1068</v>
      </c>
      <c r="C232" s="16"/>
      <c r="D232" s="16" t="s">
        <v>5324</v>
      </c>
      <c r="E232" s="17" t="n">
        <v>162.069928751988</v>
      </c>
      <c r="F232" s="18" t="n">
        <v>99.9999319749402</v>
      </c>
      <c r="G232" s="50" t="s">
        <v>7359</v>
      </c>
      <c r="H232" s="16"/>
      <c r="I232" s="6" t="s">
        <v>1068</v>
      </c>
      <c r="J232" s="7"/>
      <c r="K232" s="7"/>
      <c r="L232" s="51" t="s">
        <v>7360</v>
      </c>
      <c r="M232" s="52" t="n">
        <v>1.02267048491378</v>
      </c>
      <c r="N232" s="53" t="n">
        <v>6838.1728515625</v>
      </c>
      <c r="O232" s="53" t="n">
        <v>4261.33837890625</v>
      </c>
      <c r="P232" s="54"/>
      <c r="Q232" s="55"/>
      <c r="R232" s="55"/>
      <c r="S232" s="56"/>
      <c r="T232" s="25" t="n">
        <v>0</v>
      </c>
      <c r="U232" s="25" t="n">
        <v>1</v>
      </c>
      <c r="V232" s="26" t="n">
        <v>0</v>
      </c>
      <c r="W232" s="26" t="n">
        <v>0.333333</v>
      </c>
      <c r="X232" s="26" t="n">
        <v>0</v>
      </c>
      <c r="Y232" s="26" t="n">
        <v>0.638298</v>
      </c>
      <c r="Z232" s="26" t="n">
        <v>0</v>
      </c>
      <c r="AA232" s="26" t="n">
        <v>0</v>
      </c>
      <c r="AB232" s="20" t="n">
        <v>232</v>
      </c>
      <c r="AC232" s="20"/>
      <c r="AD232" s="10"/>
      <c r="AE232" s="24" t="s">
        <v>7361</v>
      </c>
      <c r="AF232" s="24" t="n">
        <v>170</v>
      </c>
      <c r="AG232" s="24" t="n">
        <v>147</v>
      </c>
      <c r="AH232" s="24" t="n">
        <v>413</v>
      </c>
      <c r="AI232" s="24" t="n">
        <v>576</v>
      </c>
      <c r="AJ232" s="24"/>
      <c r="AK232" s="24" t="s">
        <v>7362</v>
      </c>
      <c r="AL232" s="24" t="s">
        <v>7363</v>
      </c>
      <c r="AM232" s="24"/>
      <c r="AN232" s="24"/>
      <c r="AO232" s="22" t="n">
        <v>40102.1206481482</v>
      </c>
      <c r="AP232" s="23" t="s">
        <v>7364</v>
      </c>
      <c r="AQ232" s="24" t="n">
        <f aca="false">TRUE()</f>
        <v>1</v>
      </c>
      <c r="AR232" s="24" t="inlineStr">
        <f aca="false">FALSE()</f>
        <is>
          <t/>
        </is>
      </c>
      <c r="AS232" s="24" t="inlineStr">
        <f aca="false">TRUE()</f>
        <is>
          <t/>
        </is>
      </c>
      <c r="AT232" s="24" t="s">
        <v>75</v>
      </c>
      <c r="AU232" s="24" t="n">
        <v>10</v>
      </c>
      <c r="AV232" s="23" t="s">
        <v>5390</v>
      </c>
      <c r="AW232" s="24" t="inlineStr">
        <f aca="false">FALSE()</f>
        <is>
          <t/>
        </is>
      </c>
      <c r="AX232" s="24" t="s">
        <v>5329</v>
      </c>
      <c r="AY232" s="23" t="s">
        <v>7365</v>
      </c>
      <c r="AZ232" s="24" t="s">
        <v>174</v>
      </c>
      <c r="BA232" s="24" t="e">
        <f aca="false">REPLACE(INDEX(GroupVertices[group], MATCH(Vertices[[#this row],[vertex]],GroupVertices[vertex],0)),1,1,"")</f>
        <v>#VALUE!</v>
      </c>
      <c r="BB232" s="25"/>
      <c r="BC232" s="25"/>
      <c r="BD232" s="25"/>
      <c r="BE232" s="25"/>
      <c r="BF232" s="25" t="s">
        <v>338</v>
      </c>
      <c r="BG232" s="25" t="s">
        <v>338</v>
      </c>
      <c r="BH232" s="25" t="s">
        <v>7366</v>
      </c>
      <c r="BI232" s="25" t="s">
        <v>7366</v>
      </c>
      <c r="BJ232" s="25" t="s">
        <v>7367</v>
      </c>
      <c r="BK232" s="25" t="s">
        <v>7367</v>
      </c>
      <c r="BL232" s="25" t="n">
        <v>0</v>
      </c>
      <c r="BM232" s="26" t="n">
        <v>0</v>
      </c>
      <c r="BN232" s="25" t="n">
        <v>0</v>
      </c>
      <c r="BO232" s="26" t="n">
        <v>0</v>
      </c>
      <c r="BP232" s="25" t="n">
        <v>0</v>
      </c>
      <c r="BQ232" s="26" t="n">
        <v>0</v>
      </c>
      <c r="BR232" s="25" t="n">
        <v>16</v>
      </c>
      <c r="BS232" s="26" t="n">
        <v>100</v>
      </c>
      <c r="BT232" s="25" t="n">
        <v>16</v>
      </c>
      <c r="BU232" s="3"/>
      <c r="BV232" s="2"/>
      <c r="BW232" s="2"/>
      <c r="BX232" s="2"/>
      <c r="BY232" s="2"/>
    </row>
    <row r="233" customFormat="false" ht="41.45" hidden="false" customHeight="true" outlineLevel="0" collapsed="false">
      <c r="A233" s="15" t="s">
        <v>1069</v>
      </c>
      <c r="C233" s="16"/>
      <c r="D233" s="16" t="s">
        <v>5324</v>
      </c>
      <c r="E233" s="17" t="n">
        <v>162.1370032692</v>
      </c>
      <c r="F233" s="18" t="n">
        <v>99.9998667264135</v>
      </c>
      <c r="G233" s="50" t="s">
        <v>7368</v>
      </c>
      <c r="H233" s="16"/>
      <c r="I233" s="6" t="s">
        <v>1069</v>
      </c>
      <c r="J233" s="7"/>
      <c r="K233" s="7"/>
      <c r="L233" s="51" t="s">
        <v>7369</v>
      </c>
      <c r="M233" s="52" t="n">
        <v>1.04441564391272</v>
      </c>
      <c r="N233" s="53" t="n">
        <v>6935.62841796875</v>
      </c>
      <c r="O233" s="53" t="n">
        <v>4261.33837890625</v>
      </c>
      <c r="P233" s="54"/>
      <c r="Q233" s="55"/>
      <c r="R233" s="55"/>
      <c r="S233" s="56"/>
      <c r="T233" s="25" t="n">
        <v>3</v>
      </c>
      <c r="U233" s="25" t="n">
        <v>1</v>
      </c>
      <c r="V233" s="26" t="n">
        <v>2</v>
      </c>
      <c r="W233" s="26" t="n">
        <v>0.5</v>
      </c>
      <c r="X233" s="26" t="n">
        <v>0</v>
      </c>
      <c r="Y233" s="26" t="n">
        <v>1.723403</v>
      </c>
      <c r="Z233" s="26" t="n">
        <v>0</v>
      </c>
      <c r="AA233" s="26" t="n">
        <v>0</v>
      </c>
      <c r="AB233" s="20" t="n">
        <v>233</v>
      </c>
      <c r="AC233" s="20"/>
      <c r="AD233" s="10"/>
      <c r="AE233" s="24" t="s">
        <v>7370</v>
      </c>
      <c r="AF233" s="24" t="n">
        <v>274</v>
      </c>
      <c r="AG233" s="24" t="n">
        <v>288</v>
      </c>
      <c r="AH233" s="24" t="n">
        <v>657</v>
      </c>
      <c r="AI233" s="24" t="n">
        <v>827</v>
      </c>
      <c r="AJ233" s="24"/>
      <c r="AK233" s="46" t="s">
        <v>7371</v>
      </c>
      <c r="AL233" s="24"/>
      <c r="AM233" s="24"/>
      <c r="AN233" s="24"/>
      <c r="AO233" s="22" t="n">
        <v>41964.9519907407</v>
      </c>
      <c r="AP233" s="24"/>
      <c r="AQ233" s="24" t="inlineStr">
        <f aca="false">TRUE()</f>
        <is>
          <t/>
        </is>
      </c>
      <c r="AR233" s="24" t="inlineStr">
        <f aca="false">FALSE()</f>
        <is>
          <t/>
        </is>
      </c>
      <c r="AS233" s="24" t="inlineStr">
        <f aca="false">TRUE()</f>
        <is>
          <t/>
        </is>
      </c>
      <c r="AT233" s="24" t="s">
        <v>75</v>
      </c>
      <c r="AU233" s="24" t="n">
        <v>28</v>
      </c>
      <c r="AV233" s="23" t="s">
        <v>5390</v>
      </c>
      <c r="AW233" s="24" t="inlineStr">
        <f aca="false">FALSE()</f>
        <is>
          <t/>
        </is>
      </c>
      <c r="AX233" s="24" t="s">
        <v>5329</v>
      </c>
      <c r="AY233" s="23" t="s">
        <v>7372</v>
      </c>
      <c r="AZ233" s="24" t="s">
        <v>174</v>
      </c>
      <c r="BA233" s="24" t="e">
        <f aca="false">REPLACE(INDEX(GroupVertices[group], MATCH(Vertices[[#this row],[vertex]],GroupVertices[vertex],0)),1,1,"")</f>
        <v>#VALUE!</v>
      </c>
      <c r="BB233" s="25" t="s">
        <v>1352</v>
      </c>
      <c r="BC233" s="25" t="s">
        <v>1352</v>
      </c>
      <c r="BD233" s="25" t="s">
        <v>130</v>
      </c>
      <c r="BE233" s="25" t="s">
        <v>130</v>
      </c>
      <c r="BF233" s="25" t="s">
        <v>338</v>
      </c>
      <c r="BG233" s="25" t="s">
        <v>338</v>
      </c>
      <c r="BH233" s="25" t="s">
        <v>7373</v>
      </c>
      <c r="BI233" s="25" t="s">
        <v>7373</v>
      </c>
      <c r="BJ233" s="25" t="s">
        <v>7374</v>
      </c>
      <c r="BK233" s="25" t="s">
        <v>7374</v>
      </c>
      <c r="BL233" s="25" t="n">
        <v>0</v>
      </c>
      <c r="BM233" s="26" t="n">
        <v>0</v>
      </c>
      <c r="BN233" s="25" t="n">
        <v>0</v>
      </c>
      <c r="BO233" s="26" t="n">
        <v>0</v>
      </c>
      <c r="BP233" s="25" t="n">
        <v>0</v>
      </c>
      <c r="BQ233" s="26" t="n">
        <v>0</v>
      </c>
      <c r="BR233" s="25" t="n">
        <v>13</v>
      </c>
      <c r="BS233" s="26" t="n">
        <v>100</v>
      </c>
      <c r="BT233" s="25" t="n">
        <v>13</v>
      </c>
      <c r="BU233" s="3"/>
      <c r="BV233" s="2"/>
      <c r="BW233" s="2"/>
      <c r="BX233" s="2"/>
      <c r="BY233" s="2"/>
    </row>
    <row r="234" customFormat="false" ht="41.45" hidden="false" customHeight="true" outlineLevel="0" collapsed="false">
      <c r="A234" s="15" t="s">
        <v>1074</v>
      </c>
      <c r="C234" s="16"/>
      <c r="D234" s="16" t="s">
        <v>5324</v>
      </c>
      <c r="E234" s="17" t="n">
        <v>162.259735364525</v>
      </c>
      <c r="F234" s="18" t="n">
        <v>99.9997473354923</v>
      </c>
      <c r="G234" s="50" t="s">
        <v>7375</v>
      </c>
      <c r="H234" s="16"/>
      <c r="I234" s="6" t="s">
        <v>1074</v>
      </c>
      <c r="J234" s="7"/>
      <c r="K234" s="7"/>
      <c r="L234" s="51" t="s">
        <v>7376</v>
      </c>
      <c r="M234" s="52" t="n">
        <v>1.0842046582512</v>
      </c>
      <c r="N234" s="53" t="n">
        <v>4650.423828125</v>
      </c>
      <c r="O234" s="53" t="n">
        <v>6701.49072265625</v>
      </c>
      <c r="P234" s="54"/>
      <c r="Q234" s="55"/>
      <c r="R234" s="55"/>
      <c r="S234" s="56"/>
      <c r="T234" s="25" t="n">
        <v>0</v>
      </c>
      <c r="U234" s="25" t="n">
        <v>2</v>
      </c>
      <c r="V234" s="26" t="n">
        <v>0</v>
      </c>
      <c r="W234" s="26" t="n">
        <v>0.033333</v>
      </c>
      <c r="X234" s="26" t="n">
        <v>0</v>
      </c>
      <c r="Y234" s="26" t="n">
        <v>0.586087</v>
      </c>
      <c r="Z234" s="26" t="n">
        <v>0.5</v>
      </c>
      <c r="AA234" s="26" t="n">
        <v>0</v>
      </c>
      <c r="AB234" s="20" t="n">
        <v>234</v>
      </c>
      <c r="AC234" s="20"/>
      <c r="AD234" s="10"/>
      <c r="AE234" s="24" t="s">
        <v>7377</v>
      </c>
      <c r="AF234" s="24" t="n">
        <v>826</v>
      </c>
      <c r="AG234" s="24" t="n">
        <v>546</v>
      </c>
      <c r="AH234" s="24" t="n">
        <v>9223</v>
      </c>
      <c r="AI234" s="24" t="n">
        <v>73</v>
      </c>
      <c r="AJ234" s="24" t="n">
        <v>3600</v>
      </c>
      <c r="AK234" s="46" t="s">
        <v>7378</v>
      </c>
      <c r="AL234" s="24" t="s">
        <v>7379</v>
      </c>
      <c r="AM234" s="23" t="s">
        <v>7380</v>
      </c>
      <c r="AN234" s="24" t="s">
        <v>5578</v>
      </c>
      <c r="AO234" s="22" t="n">
        <v>40132.8709953704</v>
      </c>
      <c r="AP234" s="24"/>
      <c r="AQ234" s="24" t="inlineStr">
        <f aca="false">TRUE()</f>
        <is>
          <t/>
        </is>
      </c>
      <c r="AR234" s="24" t="inlineStr">
        <f aca="false">FALSE()</f>
        <is>
          <t/>
        </is>
      </c>
      <c r="AS234" s="24" t="inlineStr">
        <f aca="false">TRUE()</f>
        <is>
          <t/>
        </is>
      </c>
      <c r="AT234" s="24" t="s">
        <v>75</v>
      </c>
      <c r="AU234" s="24" t="n">
        <v>74</v>
      </c>
      <c r="AV234" s="23" t="s">
        <v>5390</v>
      </c>
      <c r="AW234" s="24" t="inlineStr">
        <f aca="false">FALSE()</f>
        <is>
          <t/>
        </is>
      </c>
      <c r="AX234" s="24" t="s">
        <v>5329</v>
      </c>
      <c r="AY234" s="23" t="s">
        <v>7381</v>
      </c>
      <c r="AZ234" s="24" t="s">
        <v>174</v>
      </c>
      <c r="BA234" s="24" t="e">
        <f aca="false">REPLACE(INDEX(GroupVertices[group], MATCH(Vertices[[#this row],[vertex]],GroupVertices[vertex],0)),1,1,"")</f>
        <v>#VALUE!</v>
      </c>
      <c r="BB234" s="25"/>
      <c r="BC234" s="25"/>
      <c r="BD234" s="25"/>
      <c r="BE234" s="25"/>
      <c r="BF234" s="25"/>
      <c r="BG234" s="25"/>
      <c r="BH234" s="25" t="s">
        <v>7161</v>
      </c>
      <c r="BI234" s="25" t="s">
        <v>7161</v>
      </c>
      <c r="BJ234" s="25" t="s">
        <v>7162</v>
      </c>
      <c r="BK234" s="25" t="s">
        <v>7162</v>
      </c>
      <c r="BL234" s="25" t="n">
        <v>2</v>
      </c>
      <c r="BM234" s="26" t="n">
        <v>11.1111111111111</v>
      </c>
      <c r="BN234" s="25" t="n">
        <v>0</v>
      </c>
      <c r="BO234" s="26" t="n">
        <v>0</v>
      </c>
      <c r="BP234" s="25" t="n">
        <v>0</v>
      </c>
      <c r="BQ234" s="26" t="n">
        <v>0</v>
      </c>
      <c r="BR234" s="25" t="n">
        <v>16</v>
      </c>
      <c r="BS234" s="26" t="n">
        <v>88.8888888888889</v>
      </c>
      <c r="BT234" s="25" t="n">
        <v>18</v>
      </c>
      <c r="BU234" s="3"/>
      <c r="BV234" s="2"/>
      <c r="BW234" s="2"/>
      <c r="BX234" s="2"/>
      <c r="BY234" s="2"/>
    </row>
    <row r="235" customFormat="false" ht="41.45" hidden="false" customHeight="true" outlineLevel="0" collapsed="false">
      <c r="A235" s="15" t="s">
        <v>1077</v>
      </c>
      <c r="C235" s="16"/>
      <c r="D235" s="16" t="s">
        <v>5324</v>
      </c>
      <c r="E235" s="17" t="n">
        <v>162.314441531046</v>
      </c>
      <c r="F235" s="18" t="n">
        <v>99.9996941186089</v>
      </c>
      <c r="G235" s="50" t="s">
        <v>7382</v>
      </c>
      <c r="H235" s="16"/>
      <c r="I235" s="6" t="s">
        <v>1077</v>
      </c>
      <c r="J235" s="7"/>
      <c r="K235" s="7"/>
      <c r="L235" s="51" t="s">
        <v>7383</v>
      </c>
      <c r="M235" s="52" t="n">
        <v>1.10194007161913</v>
      </c>
      <c r="N235" s="53" t="n">
        <v>1317.55285644531</v>
      </c>
      <c r="O235" s="53" t="n">
        <v>4191.39697265625</v>
      </c>
      <c r="P235" s="54"/>
      <c r="Q235" s="55"/>
      <c r="R235" s="55"/>
      <c r="S235" s="56"/>
      <c r="T235" s="25" t="n">
        <v>1</v>
      </c>
      <c r="U235" s="25" t="n">
        <v>1</v>
      </c>
      <c r="V235" s="26" t="n">
        <v>0</v>
      </c>
      <c r="W235" s="26" t="n">
        <v>0</v>
      </c>
      <c r="X235" s="26" t="n">
        <v>0</v>
      </c>
      <c r="Y235" s="26" t="n">
        <v>0.999999</v>
      </c>
      <c r="Z235" s="26" t="n">
        <v>0</v>
      </c>
      <c r="AA235" s="26" t="s">
        <v>5365</v>
      </c>
      <c r="AB235" s="20" t="n">
        <v>235</v>
      </c>
      <c r="AC235" s="20"/>
      <c r="AD235" s="10"/>
      <c r="AE235" s="24" t="s">
        <v>7384</v>
      </c>
      <c r="AF235" s="24" t="n">
        <v>238</v>
      </c>
      <c r="AG235" s="24" t="n">
        <v>661</v>
      </c>
      <c r="AH235" s="24" t="n">
        <v>126514</v>
      </c>
      <c r="AI235" s="24" t="n">
        <v>29524</v>
      </c>
      <c r="AJ235" s="24" t="n">
        <v>-21600</v>
      </c>
      <c r="AK235" s="24" t="s">
        <v>7385</v>
      </c>
      <c r="AL235" s="24" t="s">
        <v>7386</v>
      </c>
      <c r="AM235" s="23" t="s">
        <v>7387</v>
      </c>
      <c r="AN235" s="24" t="s">
        <v>5776</v>
      </c>
      <c r="AO235" s="22" t="n">
        <v>39909.7889930556</v>
      </c>
      <c r="AP235" s="23" t="s">
        <v>7388</v>
      </c>
      <c r="AQ235" s="24" t="n">
        <f aca="false">FALSE()</f>
        <v>0</v>
      </c>
      <c r="AR235" s="24" t="inlineStr">
        <f aca="false">FALSE()</f>
        <is>
          <t/>
        </is>
      </c>
      <c r="AS235" s="24" t="inlineStr">
        <f aca="false">TRUE()</f>
        <is>
          <t/>
        </is>
      </c>
      <c r="AT235" s="24" t="s">
        <v>75</v>
      </c>
      <c r="AU235" s="24" t="n">
        <v>26</v>
      </c>
      <c r="AV235" s="23" t="s">
        <v>7389</v>
      </c>
      <c r="AW235" s="24" t="inlineStr">
        <f aca="false">FALSE()</f>
        <is>
          <t/>
        </is>
      </c>
      <c r="AX235" s="24" t="s">
        <v>5329</v>
      </c>
      <c r="AY235" s="23" t="s">
        <v>7390</v>
      </c>
      <c r="AZ235" s="24" t="s">
        <v>174</v>
      </c>
      <c r="BA235" s="24" t="e">
        <f aca="false">REPLACE(INDEX(GroupVertices[group], MATCH(Vertices[[#this row],[vertex]],GroupVertices[vertex],0)),1,1,"")</f>
        <v>#VALUE!</v>
      </c>
      <c r="BB235" s="25"/>
      <c r="BC235" s="25"/>
      <c r="BD235" s="25"/>
      <c r="BE235" s="25"/>
      <c r="BF235" s="25"/>
      <c r="BG235" s="25"/>
      <c r="BH235" s="25" t="s">
        <v>7391</v>
      </c>
      <c r="BI235" s="25" t="s">
        <v>7391</v>
      </c>
      <c r="BJ235" s="25" t="s">
        <v>7392</v>
      </c>
      <c r="BK235" s="25" t="s">
        <v>7392</v>
      </c>
      <c r="BL235" s="25" t="n">
        <v>2</v>
      </c>
      <c r="BM235" s="26" t="n">
        <v>8.33333333333333</v>
      </c>
      <c r="BN235" s="25" t="n">
        <v>0</v>
      </c>
      <c r="BO235" s="26" t="n">
        <v>0</v>
      </c>
      <c r="BP235" s="25" t="n">
        <v>0</v>
      </c>
      <c r="BQ235" s="26" t="n">
        <v>0</v>
      </c>
      <c r="BR235" s="25" t="n">
        <v>22</v>
      </c>
      <c r="BS235" s="26" t="n">
        <v>91.6666666666667</v>
      </c>
      <c r="BT235" s="25" t="n">
        <v>24</v>
      </c>
      <c r="BU235" s="3"/>
      <c r="BV235" s="2"/>
      <c r="BW235" s="2"/>
      <c r="BX235" s="2"/>
      <c r="BY235" s="2"/>
    </row>
    <row r="236" customFormat="false" ht="41.45" hidden="false" customHeight="true" outlineLevel="0" collapsed="false">
      <c r="A236" s="15" t="s">
        <v>1081</v>
      </c>
      <c r="C236" s="16"/>
      <c r="D236" s="16" t="s">
        <v>5324</v>
      </c>
      <c r="E236" s="17" t="n">
        <v>162.839145023851</v>
      </c>
      <c r="F236" s="18" t="n">
        <v>99.999183699283</v>
      </c>
      <c r="G236" s="50" t="s">
        <v>7393</v>
      </c>
      <c r="H236" s="16"/>
      <c r="I236" s="6" t="s">
        <v>1081</v>
      </c>
      <c r="J236" s="7"/>
      <c r="K236" s="7"/>
      <c r="L236" s="51" t="s">
        <v>7394</v>
      </c>
      <c r="M236" s="52" t="n">
        <v>1.27204581896542</v>
      </c>
      <c r="N236" s="53" t="n">
        <v>5438.052734375</v>
      </c>
      <c r="O236" s="53" t="n">
        <v>3867.94018554688</v>
      </c>
      <c r="P236" s="54"/>
      <c r="Q236" s="55"/>
      <c r="R236" s="55"/>
      <c r="S236" s="56"/>
      <c r="T236" s="25" t="n">
        <v>0</v>
      </c>
      <c r="U236" s="25" t="n">
        <v>1</v>
      </c>
      <c r="V236" s="26" t="n">
        <v>0</v>
      </c>
      <c r="W236" s="26" t="n">
        <v>0.142857</v>
      </c>
      <c r="X236" s="26" t="n">
        <v>0</v>
      </c>
      <c r="Y236" s="26" t="n">
        <v>0.595238</v>
      </c>
      <c r="Z236" s="26" t="n">
        <v>0</v>
      </c>
      <c r="AA236" s="26" t="n">
        <v>0</v>
      </c>
      <c r="AB236" s="20" t="n">
        <v>236</v>
      </c>
      <c r="AC236" s="20"/>
      <c r="AD236" s="10"/>
      <c r="AE236" s="24" t="s">
        <v>7395</v>
      </c>
      <c r="AF236" s="24" t="n">
        <v>382</v>
      </c>
      <c r="AG236" s="24" t="n">
        <v>1764</v>
      </c>
      <c r="AH236" s="24" t="n">
        <v>1665</v>
      </c>
      <c r="AI236" s="24" t="n">
        <v>172</v>
      </c>
      <c r="AJ236" s="24" t="n">
        <v>-18000</v>
      </c>
      <c r="AK236" s="24" t="s">
        <v>7396</v>
      </c>
      <c r="AL236" s="24" t="s">
        <v>7397</v>
      </c>
      <c r="AM236" s="23" t="s">
        <v>7398</v>
      </c>
      <c r="AN236" s="24" t="s">
        <v>5388</v>
      </c>
      <c r="AO236" s="22" t="n">
        <v>41206.7974189815</v>
      </c>
      <c r="AP236" s="23" t="s">
        <v>7399</v>
      </c>
      <c r="AQ236" s="24" t="inlineStr">
        <f aca="false">FALSE()</f>
        <is>
          <t/>
        </is>
      </c>
      <c r="AR236" s="24" t="inlineStr">
        <f aca="false">FALSE()</f>
        <is>
          <t/>
        </is>
      </c>
      <c r="AS236" s="24" t="inlineStr">
        <f aca="false">TRUE()</f>
        <is>
          <t/>
        </is>
      </c>
      <c r="AT236" s="24" t="s">
        <v>75</v>
      </c>
      <c r="AU236" s="24" t="n">
        <v>78</v>
      </c>
      <c r="AV236" s="23" t="s">
        <v>7400</v>
      </c>
      <c r="AW236" s="24" t="inlineStr">
        <f aca="false">FALSE()</f>
        <is>
          <t/>
        </is>
      </c>
      <c r="AX236" s="24" t="s">
        <v>5329</v>
      </c>
      <c r="AY236" s="23" t="s">
        <v>7401</v>
      </c>
      <c r="AZ236" s="24" t="s">
        <v>174</v>
      </c>
      <c r="BA236" s="24" t="e">
        <f aca="false">REPLACE(INDEX(GroupVertices[group], MATCH(Vertices[[#this row],[vertex]],GroupVertices[vertex],0)),1,1,"")</f>
        <v>#VALUE!</v>
      </c>
      <c r="BB236" s="25" t="s">
        <v>1062</v>
      </c>
      <c r="BC236" s="25" t="s">
        <v>1062</v>
      </c>
      <c r="BD236" s="25" t="s">
        <v>1063</v>
      </c>
      <c r="BE236" s="25" t="s">
        <v>1063</v>
      </c>
      <c r="BF236" s="25" t="s">
        <v>1064</v>
      </c>
      <c r="BG236" s="25" t="s">
        <v>1064</v>
      </c>
      <c r="BH236" s="25" t="s">
        <v>7348</v>
      </c>
      <c r="BI236" s="25" t="s">
        <v>7348</v>
      </c>
      <c r="BJ236" s="25" t="s">
        <v>7349</v>
      </c>
      <c r="BK236" s="25" t="s">
        <v>7349</v>
      </c>
      <c r="BL236" s="25" t="n">
        <v>0</v>
      </c>
      <c r="BM236" s="26" t="n">
        <v>0</v>
      </c>
      <c r="BN236" s="25" t="n">
        <v>0</v>
      </c>
      <c r="BO236" s="26" t="n">
        <v>0</v>
      </c>
      <c r="BP236" s="25" t="n">
        <v>0</v>
      </c>
      <c r="BQ236" s="26" t="n">
        <v>0</v>
      </c>
      <c r="BR236" s="25" t="n">
        <v>15</v>
      </c>
      <c r="BS236" s="26" t="n">
        <v>100</v>
      </c>
      <c r="BT236" s="25" t="n">
        <v>15</v>
      </c>
      <c r="BU236" s="3"/>
      <c r="BV236" s="2"/>
      <c r="BW236" s="2"/>
      <c r="BX236" s="2"/>
      <c r="BY236" s="2"/>
    </row>
    <row r="237" customFormat="false" ht="41.45" hidden="false" customHeight="true" outlineLevel="0" collapsed="false">
      <c r="A237" s="15" t="s">
        <v>1084</v>
      </c>
      <c r="C237" s="16"/>
      <c r="D237" s="16" t="s">
        <v>5324</v>
      </c>
      <c r="E237" s="17" t="n">
        <v>162.035677934688</v>
      </c>
      <c r="F237" s="18" t="n">
        <v>99.9999652933369</v>
      </c>
      <c r="G237" s="50" t="s">
        <v>7402</v>
      </c>
      <c r="H237" s="16"/>
      <c r="I237" s="6" t="s">
        <v>1084</v>
      </c>
      <c r="J237" s="7"/>
      <c r="K237" s="7"/>
      <c r="L237" s="51" t="s">
        <v>7403</v>
      </c>
      <c r="M237" s="52" t="n">
        <v>1.0115665739356</v>
      </c>
      <c r="N237" s="53" t="n">
        <v>3893.98364257812</v>
      </c>
      <c r="O237" s="53" t="n">
        <v>6801.96044921875</v>
      </c>
      <c r="P237" s="54"/>
      <c r="Q237" s="55"/>
      <c r="R237" s="55"/>
      <c r="S237" s="56"/>
      <c r="T237" s="25" t="n">
        <v>0</v>
      </c>
      <c r="U237" s="25" t="n">
        <v>1</v>
      </c>
      <c r="V237" s="26" t="n">
        <v>0</v>
      </c>
      <c r="W237" s="26" t="n">
        <v>0.009434</v>
      </c>
      <c r="X237" s="26" t="n">
        <v>0</v>
      </c>
      <c r="Y237" s="26" t="n">
        <v>0.532345</v>
      </c>
      <c r="Z237" s="26" t="n">
        <v>0</v>
      </c>
      <c r="AA237" s="26" t="n">
        <v>0</v>
      </c>
      <c r="AB237" s="20" t="n">
        <v>237</v>
      </c>
      <c r="AC237" s="20"/>
      <c r="AD237" s="10"/>
      <c r="AE237" s="24" t="s">
        <v>7404</v>
      </c>
      <c r="AF237" s="24" t="n">
        <v>515</v>
      </c>
      <c r="AG237" s="24" t="n">
        <v>75</v>
      </c>
      <c r="AH237" s="24" t="n">
        <v>3342</v>
      </c>
      <c r="AI237" s="24" t="n">
        <v>37</v>
      </c>
      <c r="AJ237" s="24"/>
      <c r="AK237" s="24"/>
      <c r="AL237" s="24" t="s">
        <v>7405</v>
      </c>
      <c r="AM237" s="23" t="s">
        <v>7406</v>
      </c>
      <c r="AN237" s="24"/>
      <c r="AO237" s="22" t="n">
        <v>39915.5749537037</v>
      </c>
      <c r="AP237" s="23" t="s">
        <v>7407</v>
      </c>
      <c r="AQ237" s="24" t="inlineStr">
        <f aca="false">FALSE()</f>
        <is>
          <t/>
        </is>
      </c>
      <c r="AR237" s="24" t="inlineStr">
        <f aca="false">FALSE()</f>
        <is>
          <t/>
        </is>
      </c>
      <c r="AS237" s="24" t="n">
        <f aca="false">FALSE()</f>
        <v>0</v>
      </c>
      <c r="AT237" s="24" t="s">
        <v>75</v>
      </c>
      <c r="AU237" s="24" t="n">
        <v>1</v>
      </c>
      <c r="AV237" s="23" t="s">
        <v>7408</v>
      </c>
      <c r="AW237" s="24" t="inlineStr">
        <f aca="false">FALSE()</f>
        <is>
          <t/>
        </is>
      </c>
      <c r="AX237" s="24" t="s">
        <v>5329</v>
      </c>
      <c r="AY237" s="23" t="s">
        <v>7409</v>
      </c>
      <c r="AZ237" s="24" t="s">
        <v>174</v>
      </c>
      <c r="BA237" s="24" t="e">
        <f aca="false">REPLACE(INDEX(GroupVertices[group], MATCH(Vertices[[#this row],[vertex]],GroupVertices[vertex],0)),1,1,"")</f>
        <v>#VALUE!</v>
      </c>
      <c r="BB237" s="25" t="s">
        <v>1087</v>
      </c>
      <c r="BC237" s="25" t="s">
        <v>1087</v>
      </c>
      <c r="BD237" s="25" t="s">
        <v>1088</v>
      </c>
      <c r="BE237" s="25" t="s">
        <v>1088</v>
      </c>
      <c r="BF237" s="25"/>
      <c r="BG237" s="25"/>
      <c r="BH237" s="25" t="s">
        <v>7410</v>
      </c>
      <c r="BI237" s="25" t="s">
        <v>7410</v>
      </c>
      <c r="BJ237" s="25" t="s">
        <v>7411</v>
      </c>
      <c r="BK237" s="25" t="s">
        <v>7411</v>
      </c>
      <c r="BL237" s="25" t="n">
        <v>0</v>
      </c>
      <c r="BM237" s="26" t="n">
        <v>0</v>
      </c>
      <c r="BN237" s="25" t="n">
        <v>0</v>
      </c>
      <c r="BO237" s="26" t="n">
        <v>0</v>
      </c>
      <c r="BP237" s="25" t="n">
        <v>0</v>
      </c>
      <c r="BQ237" s="26" t="n">
        <v>0</v>
      </c>
      <c r="BR237" s="25" t="n">
        <v>11</v>
      </c>
      <c r="BS237" s="26" t="n">
        <v>100</v>
      </c>
      <c r="BT237" s="25" t="n">
        <v>11</v>
      </c>
      <c r="BU237" s="3"/>
      <c r="BV237" s="2"/>
      <c r="BW237" s="2"/>
      <c r="BX237" s="2"/>
      <c r="BY237" s="2"/>
    </row>
    <row r="238" customFormat="false" ht="41.45" hidden="false" customHeight="true" outlineLevel="0" collapsed="false">
      <c r="A238" s="15" t="s">
        <v>1085</v>
      </c>
      <c r="C238" s="16"/>
      <c r="D238" s="16" t="s">
        <v>5324</v>
      </c>
      <c r="E238" s="17" t="n">
        <v>166.083934257232</v>
      </c>
      <c r="F238" s="18" t="n">
        <v>99.9960272439593</v>
      </c>
      <c r="G238" s="50" t="s">
        <v>7412</v>
      </c>
      <c r="H238" s="16"/>
      <c r="I238" s="6" t="s">
        <v>1085</v>
      </c>
      <c r="J238" s="7"/>
      <c r="K238" s="7"/>
      <c r="L238" s="51" t="s">
        <v>7413</v>
      </c>
      <c r="M238" s="52" t="n">
        <v>2.32398716316219</v>
      </c>
      <c r="N238" s="53" t="n">
        <v>3499.67553710937</v>
      </c>
      <c r="O238" s="53" t="n">
        <v>7427.2568359375</v>
      </c>
      <c r="P238" s="54"/>
      <c r="Q238" s="55"/>
      <c r="R238" s="55"/>
      <c r="S238" s="56"/>
      <c r="T238" s="25" t="n">
        <v>50</v>
      </c>
      <c r="U238" s="25" t="n">
        <v>2</v>
      </c>
      <c r="V238" s="26" t="n">
        <v>2623</v>
      </c>
      <c r="W238" s="26" t="n">
        <v>0.018182</v>
      </c>
      <c r="X238" s="26" t="n">
        <v>0</v>
      </c>
      <c r="Y238" s="26" t="n">
        <v>22.490899</v>
      </c>
      <c r="Z238" s="26" t="n">
        <v>0.000850340136054422</v>
      </c>
      <c r="AA238" s="26" t="n">
        <v>0.0204081632653061</v>
      </c>
      <c r="AB238" s="20" t="n">
        <v>238</v>
      </c>
      <c r="AC238" s="20"/>
      <c r="AD238" s="10"/>
      <c r="AE238" s="24" t="s">
        <v>7414</v>
      </c>
      <c r="AF238" s="24" t="n">
        <v>1431</v>
      </c>
      <c r="AG238" s="24" t="n">
        <v>8585</v>
      </c>
      <c r="AH238" s="24" t="n">
        <v>10809</v>
      </c>
      <c r="AI238" s="24" t="n">
        <v>1444</v>
      </c>
      <c r="AJ238" s="24" t="n">
        <v>-18000</v>
      </c>
      <c r="AK238" s="24" t="s">
        <v>7415</v>
      </c>
      <c r="AL238" s="24" t="s">
        <v>7416</v>
      </c>
      <c r="AM238" s="23" t="s">
        <v>7417</v>
      </c>
      <c r="AN238" s="24" t="s">
        <v>5388</v>
      </c>
      <c r="AO238" s="22" t="n">
        <v>40766.9168518519</v>
      </c>
      <c r="AP238" s="23" t="s">
        <v>7418</v>
      </c>
      <c r="AQ238" s="24" t="inlineStr">
        <f aca="false">FALSE()</f>
        <is>
          <t/>
        </is>
      </c>
      <c r="AR238" s="24" t="inlineStr">
        <f aca="false">FALSE()</f>
        <is>
          <t/>
        </is>
      </c>
      <c r="AS238" s="24" t="n">
        <f aca="false">TRUE()</f>
        <v>1</v>
      </c>
      <c r="AT238" s="24" t="s">
        <v>75</v>
      </c>
      <c r="AU238" s="24" t="n">
        <v>387</v>
      </c>
      <c r="AV238" s="23" t="s">
        <v>7170</v>
      </c>
      <c r="AW238" s="24" t="n">
        <f aca="false">TRUE()</f>
        <v>1</v>
      </c>
      <c r="AX238" s="24" t="s">
        <v>5329</v>
      </c>
      <c r="AY238" s="23" t="s">
        <v>7419</v>
      </c>
      <c r="AZ238" s="24" t="s">
        <v>174</v>
      </c>
      <c r="BA238" s="24" t="e">
        <f aca="false">REPLACE(INDEX(GroupVertices[group], MATCH(Vertices[[#this row],[vertex]],GroupVertices[vertex],0)),1,1,"")</f>
        <v>#VALUE!</v>
      </c>
      <c r="BB238" s="25" t="s">
        <v>7420</v>
      </c>
      <c r="BC238" s="25" t="s">
        <v>7420</v>
      </c>
      <c r="BD238" s="25" t="s">
        <v>1088</v>
      </c>
      <c r="BE238" s="25" t="s">
        <v>1088</v>
      </c>
      <c r="BF238" s="25"/>
      <c r="BG238" s="25"/>
      <c r="BH238" s="25" t="s">
        <v>7421</v>
      </c>
      <c r="BI238" s="25" t="s">
        <v>7422</v>
      </c>
      <c r="BJ238" s="25" t="s">
        <v>7423</v>
      </c>
      <c r="BK238" s="25" t="s">
        <v>7423</v>
      </c>
      <c r="BL238" s="25" t="n">
        <v>13</v>
      </c>
      <c r="BM238" s="26" t="n">
        <v>5.77777777777778</v>
      </c>
      <c r="BN238" s="25" t="n">
        <v>1</v>
      </c>
      <c r="BO238" s="26" t="n">
        <v>0.444444444444444</v>
      </c>
      <c r="BP238" s="25" t="n">
        <v>0</v>
      </c>
      <c r="BQ238" s="26" t="n">
        <v>0</v>
      </c>
      <c r="BR238" s="25" t="n">
        <v>211</v>
      </c>
      <c r="BS238" s="26" t="n">
        <v>93.7777777777778</v>
      </c>
      <c r="BT238" s="25" t="n">
        <v>225</v>
      </c>
      <c r="BU238" s="3"/>
      <c r="BV238" s="2"/>
      <c r="BW238" s="2"/>
      <c r="BX238" s="2"/>
      <c r="BY238" s="2"/>
    </row>
    <row r="239" customFormat="false" ht="41.45" hidden="false" customHeight="true" outlineLevel="0" collapsed="false">
      <c r="A239" s="15" t="s">
        <v>1092</v>
      </c>
      <c r="C239" s="16"/>
      <c r="D239" s="16" t="s">
        <v>5324</v>
      </c>
      <c r="E239" s="17" t="n">
        <v>162.019979643425</v>
      </c>
      <c r="F239" s="18" t="n">
        <v>99.9999805642687</v>
      </c>
      <c r="G239" s="50" t="s">
        <v>7424</v>
      </c>
      <c r="H239" s="16"/>
      <c r="I239" s="6" t="s">
        <v>1092</v>
      </c>
      <c r="J239" s="7"/>
      <c r="K239" s="7"/>
      <c r="L239" s="51" t="s">
        <v>7425</v>
      </c>
      <c r="M239" s="52" t="n">
        <v>1.00647728140394</v>
      </c>
      <c r="N239" s="53" t="n">
        <v>3427.56494140625</v>
      </c>
      <c r="O239" s="53" t="n">
        <v>8385.94921875</v>
      </c>
      <c r="P239" s="54"/>
      <c r="Q239" s="55"/>
      <c r="R239" s="55"/>
      <c r="S239" s="56"/>
      <c r="T239" s="25" t="n">
        <v>0</v>
      </c>
      <c r="U239" s="25" t="n">
        <v>1</v>
      </c>
      <c r="V239" s="26" t="n">
        <v>0</v>
      </c>
      <c r="W239" s="26" t="n">
        <v>0.009434</v>
      </c>
      <c r="X239" s="26" t="n">
        <v>0</v>
      </c>
      <c r="Y239" s="26" t="n">
        <v>0.532345</v>
      </c>
      <c r="Z239" s="26" t="n">
        <v>0</v>
      </c>
      <c r="AA239" s="26" t="n">
        <v>0</v>
      </c>
      <c r="AB239" s="20" t="n">
        <v>239</v>
      </c>
      <c r="AC239" s="20"/>
      <c r="AD239" s="10"/>
      <c r="AE239" s="24" t="s">
        <v>7426</v>
      </c>
      <c r="AF239" s="24" t="n">
        <v>265</v>
      </c>
      <c r="AG239" s="24" t="n">
        <v>42</v>
      </c>
      <c r="AH239" s="24" t="n">
        <v>193</v>
      </c>
      <c r="AI239" s="24" t="n">
        <v>106</v>
      </c>
      <c r="AJ239" s="24"/>
      <c r="AK239" s="24" t="s">
        <v>7427</v>
      </c>
      <c r="AL239" s="24" t="s">
        <v>7428</v>
      </c>
      <c r="AM239" s="23" t="s">
        <v>7429</v>
      </c>
      <c r="AN239" s="24"/>
      <c r="AO239" s="22" t="n">
        <v>42680.9977662037</v>
      </c>
      <c r="AP239" s="23" t="s">
        <v>7430</v>
      </c>
      <c r="AQ239" s="24" t="n">
        <f aca="false">TRUE()</f>
        <v>1</v>
      </c>
      <c r="AR239" s="24" t="inlineStr">
        <f aca="false">FALSE()</f>
        <is>
          <t/>
        </is>
      </c>
      <c r="AS239" s="24" t="n">
        <f aca="false">FALSE()</f>
        <v>0</v>
      </c>
      <c r="AT239" s="24" t="s">
        <v>75</v>
      </c>
      <c r="AU239" s="24" t="n">
        <v>5</v>
      </c>
      <c r="AV239" s="24"/>
      <c r="AW239" s="24" t="n">
        <f aca="false">FALSE()</f>
        <v>0</v>
      </c>
      <c r="AX239" s="24" t="s">
        <v>5329</v>
      </c>
      <c r="AY239" s="23" t="s">
        <v>7431</v>
      </c>
      <c r="AZ239" s="24" t="s">
        <v>174</v>
      </c>
      <c r="BA239" s="24" t="e">
        <f aca="false">REPLACE(INDEX(GroupVertices[group], MATCH(Vertices[[#this row],[vertex]],GroupVertices[vertex],0)),1,1,"")</f>
        <v>#VALUE!</v>
      </c>
      <c r="BB239" s="25" t="s">
        <v>1087</v>
      </c>
      <c r="BC239" s="25" t="s">
        <v>1087</v>
      </c>
      <c r="BD239" s="25" t="s">
        <v>1088</v>
      </c>
      <c r="BE239" s="25" t="s">
        <v>1088</v>
      </c>
      <c r="BF239" s="25"/>
      <c r="BG239" s="25"/>
      <c r="BH239" s="25" t="s">
        <v>7410</v>
      </c>
      <c r="BI239" s="25" t="s">
        <v>7410</v>
      </c>
      <c r="BJ239" s="25" t="s">
        <v>7411</v>
      </c>
      <c r="BK239" s="25" t="s">
        <v>7411</v>
      </c>
      <c r="BL239" s="25" t="n">
        <v>0</v>
      </c>
      <c r="BM239" s="26" t="n">
        <v>0</v>
      </c>
      <c r="BN239" s="25" t="n">
        <v>0</v>
      </c>
      <c r="BO239" s="26" t="n">
        <v>0</v>
      </c>
      <c r="BP239" s="25" t="n">
        <v>0</v>
      </c>
      <c r="BQ239" s="26" t="n">
        <v>0</v>
      </c>
      <c r="BR239" s="25" t="n">
        <v>11</v>
      </c>
      <c r="BS239" s="26" t="n">
        <v>100</v>
      </c>
      <c r="BT239" s="25" t="n">
        <v>11</v>
      </c>
      <c r="BU239" s="3"/>
      <c r="BV239" s="2"/>
      <c r="BW239" s="2"/>
      <c r="BX239" s="2"/>
      <c r="BY239" s="2"/>
    </row>
    <row r="240" customFormat="false" ht="41.45" hidden="false" customHeight="true" outlineLevel="0" collapsed="false">
      <c r="A240" s="15" t="s">
        <v>1095</v>
      </c>
      <c r="C240" s="16"/>
      <c r="D240" s="16" t="s">
        <v>5324</v>
      </c>
      <c r="E240" s="17" t="n">
        <v>162.133197622833</v>
      </c>
      <c r="F240" s="18" t="n">
        <v>99.9998704284576</v>
      </c>
      <c r="G240" s="50" t="s">
        <v>7432</v>
      </c>
      <c r="H240" s="16"/>
      <c r="I240" s="6" t="s">
        <v>1095</v>
      </c>
      <c r="J240" s="7"/>
      <c r="K240" s="7"/>
      <c r="L240" s="51" t="s">
        <v>7433</v>
      </c>
      <c r="M240" s="52" t="n">
        <v>1.04318187602626</v>
      </c>
      <c r="N240" s="53" t="n">
        <v>501.086975097656</v>
      </c>
      <c r="O240" s="53" t="n">
        <v>5807.603515625</v>
      </c>
      <c r="P240" s="54"/>
      <c r="Q240" s="55"/>
      <c r="R240" s="55"/>
      <c r="S240" s="56"/>
      <c r="T240" s="25" t="n">
        <v>1</v>
      </c>
      <c r="U240" s="25" t="n">
        <v>1</v>
      </c>
      <c r="V240" s="26" t="n">
        <v>0</v>
      </c>
      <c r="W240" s="26" t="n">
        <v>0</v>
      </c>
      <c r="X240" s="26" t="n">
        <v>0</v>
      </c>
      <c r="Y240" s="26" t="n">
        <v>0.999999</v>
      </c>
      <c r="Z240" s="26" t="n">
        <v>0</v>
      </c>
      <c r="AA240" s="26" t="s">
        <v>5365</v>
      </c>
      <c r="AB240" s="20" t="n">
        <v>240</v>
      </c>
      <c r="AC240" s="20"/>
      <c r="AD240" s="10"/>
      <c r="AE240" s="24" t="s">
        <v>7434</v>
      </c>
      <c r="AF240" s="24" t="n">
        <v>192</v>
      </c>
      <c r="AG240" s="24" t="n">
        <v>280</v>
      </c>
      <c r="AH240" s="24" t="n">
        <v>2847</v>
      </c>
      <c r="AI240" s="24" t="n">
        <v>819</v>
      </c>
      <c r="AJ240" s="24" t="n">
        <v>28800</v>
      </c>
      <c r="AK240" s="46" t="s">
        <v>7435</v>
      </c>
      <c r="AL240" s="24" t="s">
        <v>7436</v>
      </c>
      <c r="AM240" s="23" t="s">
        <v>7437</v>
      </c>
      <c r="AN240" s="24" t="s">
        <v>5369</v>
      </c>
      <c r="AO240" s="22" t="n">
        <v>42064.6537731482</v>
      </c>
      <c r="AP240" s="23" t="s">
        <v>7438</v>
      </c>
      <c r="AQ240" s="24" t="inlineStr">
        <f aca="false">TRUE()</f>
        <is>
          <t/>
        </is>
      </c>
      <c r="AR240" s="24" t="inlineStr">
        <f aca="false">FALSE()</f>
        <is>
          <t/>
        </is>
      </c>
      <c r="AS240" s="24" t="n">
        <f aca="false">TRUE()</f>
        <v>1</v>
      </c>
      <c r="AT240" s="24" t="s">
        <v>75</v>
      </c>
      <c r="AU240" s="24" t="n">
        <v>4</v>
      </c>
      <c r="AV240" s="23" t="s">
        <v>5390</v>
      </c>
      <c r="AW240" s="24" t="inlineStr">
        <f aca="false">FALSE()</f>
        <is>
          <t/>
        </is>
      </c>
      <c r="AX240" s="24" t="s">
        <v>5329</v>
      </c>
      <c r="AY240" s="23" t="s">
        <v>7439</v>
      </c>
      <c r="AZ240" s="24" t="s">
        <v>174</v>
      </c>
      <c r="BA240" s="24" t="e">
        <f aca="false">REPLACE(INDEX(GroupVertices[group], MATCH(Vertices[[#this row],[vertex]],GroupVertices[vertex],0)),1,1,"")</f>
        <v>#VALUE!</v>
      </c>
      <c r="BB240" s="25" t="s">
        <v>7440</v>
      </c>
      <c r="BC240" s="25" t="s">
        <v>7440</v>
      </c>
      <c r="BD240" s="25" t="s">
        <v>88</v>
      </c>
      <c r="BE240" s="25" t="s">
        <v>88</v>
      </c>
      <c r="BF240" s="25"/>
      <c r="BG240" s="25"/>
      <c r="BH240" s="25" t="s">
        <v>5373</v>
      </c>
      <c r="BI240" s="25" t="s">
        <v>5373</v>
      </c>
      <c r="BJ240" s="25" t="s">
        <v>5374</v>
      </c>
      <c r="BK240" s="25" t="s">
        <v>5374</v>
      </c>
      <c r="BL240" s="25" t="n">
        <v>0</v>
      </c>
      <c r="BM240" s="26" t="n">
        <v>0</v>
      </c>
      <c r="BN240" s="25" t="n">
        <v>0</v>
      </c>
      <c r="BO240" s="26" t="n">
        <v>0</v>
      </c>
      <c r="BP240" s="25" t="n">
        <v>0</v>
      </c>
      <c r="BQ240" s="26" t="n">
        <v>0</v>
      </c>
      <c r="BR240" s="25" t="n">
        <v>26</v>
      </c>
      <c r="BS240" s="26" t="n">
        <v>100</v>
      </c>
      <c r="BT240" s="25" t="n">
        <v>26</v>
      </c>
      <c r="BU240" s="3"/>
      <c r="BV240" s="2"/>
      <c r="BW240" s="2"/>
      <c r="BX240" s="2"/>
      <c r="BY240" s="2"/>
    </row>
    <row r="241" customFormat="false" ht="41.45" hidden="false" customHeight="true" outlineLevel="0" collapsed="false">
      <c r="A241" s="15" t="s">
        <v>1104</v>
      </c>
      <c r="C241" s="16"/>
      <c r="D241" s="16" t="s">
        <v>5324</v>
      </c>
      <c r="E241" s="17" t="n">
        <v>162.278763596359</v>
      </c>
      <c r="F241" s="18" t="n">
        <v>99.999728825272</v>
      </c>
      <c r="G241" s="50" t="s">
        <v>7441</v>
      </c>
      <c r="H241" s="16"/>
      <c r="I241" s="6" t="s">
        <v>1104</v>
      </c>
      <c r="J241" s="7"/>
      <c r="K241" s="7"/>
      <c r="L241" s="51" t="s">
        <v>7442</v>
      </c>
      <c r="M241" s="52" t="n">
        <v>1.09037349768352</v>
      </c>
      <c r="N241" s="53" t="n">
        <v>5486.60302734375</v>
      </c>
      <c r="O241" s="53" t="n">
        <v>3293.78833007812</v>
      </c>
      <c r="P241" s="54"/>
      <c r="Q241" s="55"/>
      <c r="R241" s="55"/>
      <c r="S241" s="56"/>
      <c r="T241" s="25" t="n">
        <v>0</v>
      </c>
      <c r="U241" s="25" t="n">
        <v>1</v>
      </c>
      <c r="V241" s="26" t="n">
        <v>0</v>
      </c>
      <c r="W241" s="26" t="n">
        <v>0.142857</v>
      </c>
      <c r="X241" s="26" t="n">
        <v>0</v>
      </c>
      <c r="Y241" s="26" t="n">
        <v>0.595238</v>
      </c>
      <c r="Z241" s="26" t="n">
        <v>0</v>
      </c>
      <c r="AA241" s="26" t="n">
        <v>0</v>
      </c>
      <c r="AB241" s="20" t="n">
        <v>241</v>
      </c>
      <c r="AC241" s="20"/>
      <c r="AD241" s="10"/>
      <c r="AE241" s="24" t="s">
        <v>7443</v>
      </c>
      <c r="AF241" s="24" t="n">
        <v>632</v>
      </c>
      <c r="AG241" s="24" t="n">
        <v>586</v>
      </c>
      <c r="AH241" s="24" t="n">
        <v>4518</v>
      </c>
      <c r="AI241" s="24" t="n">
        <v>2933</v>
      </c>
      <c r="AJ241" s="24" t="n">
        <v>-18000</v>
      </c>
      <c r="AK241" s="24" t="s">
        <v>7444</v>
      </c>
      <c r="AL241" s="24" t="s">
        <v>7445</v>
      </c>
      <c r="AM241" s="23" t="s">
        <v>7446</v>
      </c>
      <c r="AN241" s="24" t="s">
        <v>6528</v>
      </c>
      <c r="AO241" s="22" t="n">
        <v>40674.1794444444</v>
      </c>
      <c r="AP241" s="23" t="s">
        <v>7447</v>
      </c>
      <c r="AQ241" s="24" t="n">
        <f aca="false">FALSE()</f>
        <v>0</v>
      </c>
      <c r="AR241" s="24" t="inlineStr">
        <f aca="false">FALSE()</f>
        <is>
          <t/>
        </is>
      </c>
      <c r="AS241" s="24" t="inlineStr">
        <f aca="false">TRUE()</f>
        <is>
          <t/>
        </is>
      </c>
      <c r="AT241" s="24" t="s">
        <v>75</v>
      </c>
      <c r="AU241" s="24" t="n">
        <v>89</v>
      </c>
      <c r="AV241" s="23" t="s">
        <v>5390</v>
      </c>
      <c r="AW241" s="24" t="inlineStr">
        <f aca="false">FALSE()</f>
        <is>
          <t/>
        </is>
      </c>
      <c r="AX241" s="24" t="s">
        <v>5329</v>
      </c>
      <c r="AY241" s="23" t="s">
        <v>7448</v>
      </c>
      <c r="AZ241" s="24" t="s">
        <v>174</v>
      </c>
      <c r="BA241" s="24" t="e">
        <f aca="false">REPLACE(INDEX(GroupVertices[group], MATCH(Vertices[[#this row],[vertex]],GroupVertices[vertex],0)),1,1,"")</f>
        <v>#VALUE!</v>
      </c>
      <c r="BB241" s="25" t="s">
        <v>1062</v>
      </c>
      <c r="BC241" s="25" t="s">
        <v>1062</v>
      </c>
      <c r="BD241" s="25" t="s">
        <v>1063</v>
      </c>
      <c r="BE241" s="25" t="s">
        <v>1063</v>
      </c>
      <c r="BF241" s="25" t="s">
        <v>1064</v>
      </c>
      <c r="BG241" s="25" t="s">
        <v>1064</v>
      </c>
      <c r="BH241" s="25" t="s">
        <v>7348</v>
      </c>
      <c r="BI241" s="25" t="s">
        <v>7348</v>
      </c>
      <c r="BJ241" s="25" t="s">
        <v>7349</v>
      </c>
      <c r="BK241" s="25" t="s">
        <v>7349</v>
      </c>
      <c r="BL241" s="25" t="n">
        <v>0</v>
      </c>
      <c r="BM241" s="26" t="n">
        <v>0</v>
      </c>
      <c r="BN241" s="25" t="n">
        <v>0</v>
      </c>
      <c r="BO241" s="26" t="n">
        <v>0</v>
      </c>
      <c r="BP241" s="25" t="n">
        <v>0</v>
      </c>
      <c r="BQ241" s="26" t="n">
        <v>0</v>
      </c>
      <c r="BR241" s="25" t="n">
        <v>15</v>
      </c>
      <c r="BS241" s="26" t="n">
        <v>100</v>
      </c>
      <c r="BT241" s="25" t="n">
        <v>15</v>
      </c>
      <c r="BU241" s="3"/>
      <c r="BV241" s="2"/>
      <c r="BW241" s="2"/>
      <c r="BX241" s="2"/>
      <c r="BY241" s="2"/>
    </row>
    <row r="242" customFormat="false" ht="41.45" hidden="false" customHeight="true" outlineLevel="0" collapsed="false">
      <c r="A242" s="15" t="s">
        <v>1110</v>
      </c>
      <c r="C242" s="16"/>
      <c r="D242" s="16" t="s">
        <v>5324</v>
      </c>
      <c r="E242" s="17" t="n">
        <v>162.091811218596</v>
      </c>
      <c r="F242" s="18" t="n">
        <v>99.9999106881869</v>
      </c>
      <c r="G242" s="50" t="s">
        <v>7449</v>
      </c>
      <c r="H242" s="16"/>
      <c r="I242" s="6" t="s">
        <v>1110</v>
      </c>
      <c r="J242" s="7"/>
      <c r="K242" s="7"/>
      <c r="L242" s="51" t="s">
        <v>7450</v>
      </c>
      <c r="M242" s="52" t="n">
        <v>1.02976465026096</v>
      </c>
      <c r="N242" s="53" t="n">
        <v>5709.10205078125</v>
      </c>
      <c r="O242" s="53" t="n">
        <v>3917.25537109375</v>
      </c>
      <c r="P242" s="54"/>
      <c r="Q242" s="55"/>
      <c r="R242" s="55"/>
      <c r="S242" s="56"/>
      <c r="T242" s="25" t="n">
        <v>0</v>
      </c>
      <c r="U242" s="25" t="n">
        <v>1</v>
      </c>
      <c r="V242" s="26" t="n">
        <v>0</v>
      </c>
      <c r="W242" s="26" t="n">
        <v>0.142857</v>
      </c>
      <c r="X242" s="26" t="n">
        <v>0</v>
      </c>
      <c r="Y242" s="26" t="n">
        <v>0.595238</v>
      </c>
      <c r="Z242" s="26" t="n">
        <v>0</v>
      </c>
      <c r="AA242" s="26" t="n">
        <v>0</v>
      </c>
      <c r="AB242" s="20" t="n">
        <v>242</v>
      </c>
      <c r="AC242" s="20"/>
      <c r="AD242" s="10"/>
      <c r="AE242" s="24" t="s">
        <v>7451</v>
      </c>
      <c r="AF242" s="24" t="n">
        <v>108</v>
      </c>
      <c r="AG242" s="24" t="n">
        <v>193</v>
      </c>
      <c r="AH242" s="24" t="n">
        <v>1390</v>
      </c>
      <c r="AI242" s="24" t="n">
        <v>413</v>
      </c>
      <c r="AJ242" s="24" t="n">
        <v>-18000</v>
      </c>
      <c r="AK242" s="24"/>
      <c r="AL242" s="24"/>
      <c r="AM242" s="23" t="s">
        <v>7452</v>
      </c>
      <c r="AN242" s="24" t="s">
        <v>5388</v>
      </c>
      <c r="AO242" s="22" t="n">
        <v>40437.6825115741</v>
      </c>
      <c r="AP242" s="24"/>
      <c r="AQ242" s="24" t="n">
        <f aca="false">TRUE()</f>
        <v>1</v>
      </c>
      <c r="AR242" s="24" t="inlineStr">
        <f aca="false">FALSE()</f>
        <is>
          <t/>
        </is>
      </c>
      <c r="AS242" s="24" t="inlineStr">
        <f aca="false">TRUE()</f>
        <is>
          <t/>
        </is>
      </c>
      <c r="AT242" s="24" t="s">
        <v>75</v>
      </c>
      <c r="AU242" s="24" t="n">
        <v>27</v>
      </c>
      <c r="AV242" s="23" t="s">
        <v>5390</v>
      </c>
      <c r="AW242" s="24" t="inlineStr">
        <f aca="false">FALSE()</f>
        <is>
          <t/>
        </is>
      </c>
      <c r="AX242" s="24" t="s">
        <v>5329</v>
      </c>
      <c r="AY242" s="23" t="s">
        <v>7453</v>
      </c>
      <c r="AZ242" s="24" t="s">
        <v>174</v>
      </c>
      <c r="BA242" s="24" t="e">
        <f aca="false">REPLACE(INDEX(GroupVertices[group], MATCH(Vertices[[#this row],[vertex]],GroupVertices[vertex],0)),1,1,"")</f>
        <v>#VALUE!</v>
      </c>
      <c r="BB242" s="25" t="s">
        <v>1062</v>
      </c>
      <c r="BC242" s="25" t="s">
        <v>1062</v>
      </c>
      <c r="BD242" s="25" t="s">
        <v>1063</v>
      </c>
      <c r="BE242" s="25" t="s">
        <v>1063</v>
      </c>
      <c r="BF242" s="25" t="s">
        <v>1064</v>
      </c>
      <c r="BG242" s="25" t="s">
        <v>1064</v>
      </c>
      <c r="BH242" s="25" t="s">
        <v>7348</v>
      </c>
      <c r="BI242" s="25" t="s">
        <v>7348</v>
      </c>
      <c r="BJ242" s="25" t="s">
        <v>7349</v>
      </c>
      <c r="BK242" s="25" t="s">
        <v>7349</v>
      </c>
      <c r="BL242" s="25" t="n">
        <v>0</v>
      </c>
      <c r="BM242" s="26" t="n">
        <v>0</v>
      </c>
      <c r="BN242" s="25" t="n">
        <v>0</v>
      </c>
      <c r="BO242" s="26" t="n">
        <v>0</v>
      </c>
      <c r="BP242" s="25" t="n">
        <v>0</v>
      </c>
      <c r="BQ242" s="26" t="n">
        <v>0</v>
      </c>
      <c r="BR242" s="25" t="n">
        <v>15</v>
      </c>
      <c r="BS242" s="26" t="n">
        <v>100</v>
      </c>
      <c r="BT242" s="25" t="n">
        <v>15</v>
      </c>
      <c r="BU242" s="3"/>
      <c r="BV242" s="2"/>
      <c r="BW242" s="2"/>
      <c r="BX242" s="2"/>
      <c r="BY242" s="2"/>
    </row>
    <row r="243" customFormat="false" ht="41.45" hidden="false" customHeight="true" outlineLevel="0" collapsed="false">
      <c r="A243" s="15" t="s">
        <v>1113</v>
      </c>
      <c r="C243" s="16"/>
      <c r="D243" s="16" t="s">
        <v>5324</v>
      </c>
      <c r="E243" s="17" t="n">
        <v>162.007611292733</v>
      </c>
      <c r="F243" s="18" t="n">
        <v>99.9999925959119</v>
      </c>
      <c r="G243" s="50" t="s">
        <v>7454</v>
      </c>
      <c r="H243" s="16"/>
      <c r="I243" s="6" t="s">
        <v>1113</v>
      </c>
      <c r="J243" s="7"/>
      <c r="K243" s="7"/>
      <c r="L243" s="51" t="s">
        <v>7455</v>
      </c>
      <c r="M243" s="52" t="n">
        <v>1.00246753577293</v>
      </c>
      <c r="N243" s="53" t="n">
        <v>1929.90222167969</v>
      </c>
      <c r="O243" s="53" t="n">
        <v>9444.068359375</v>
      </c>
      <c r="P243" s="54"/>
      <c r="Q243" s="55"/>
      <c r="R243" s="55"/>
      <c r="S243" s="56"/>
      <c r="T243" s="25" t="n">
        <v>1</v>
      </c>
      <c r="U243" s="25" t="n">
        <v>1</v>
      </c>
      <c r="V243" s="26" t="n">
        <v>0</v>
      </c>
      <c r="W243" s="26" t="n">
        <v>0</v>
      </c>
      <c r="X243" s="26" t="n">
        <v>0</v>
      </c>
      <c r="Y243" s="26" t="n">
        <v>0.999999</v>
      </c>
      <c r="Z243" s="26" t="n">
        <v>0</v>
      </c>
      <c r="AA243" s="26" t="s">
        <v>5365</v>
      </c>
      <c r="AB243" s="20" t="n">
        <v>243</v>
      </c>
      <c r="AC243" s="20"/>
      <c r="AD243" s="10"/>
      <c r="AE243" s="24" t="s">
        <v>7456</v>
      </c>
      <c r="AF243" s="24" t="n">
        <v>1</v>
      </c>
      <c r="AG243" s="24" t="n">
        <v>16</v>
      </c>
      <c r="AH243" s="24" t="n">
        <v>32610</v>
      </c>
      <c r="AI243" s="24" t="n">
        <v>0</v>
      </c>
      <c r="AJ243" s="24"/>
      <c r="AK243" s="24" t="s">
        <v>7457</v>
      </c>
      <c r="AL243" s="24"/>
      <c r="AM243" s="24"/>
      <c r="AN243" s="24"/>
      <c r="AO243" s="22" t="n">
        <v>42479.9014583333</v>
      </c>
      <c r="AP243" s="24"/>
      <c r="AQ243" s="24" t="n">
        <f aca="false">FALSE()</f>
        <v>0</v>
      </c>
      <c r="AR243" s="24" t="inlineStr">
        <f aca="false">FALSE()</f>
        <is>
          <t/>
        </is>
      </c>
      <c r="AS243" s="24" t="n">
        <f aca="false">FALSE()</f>
        <v>0</v>
      </c>
      <c r="AT243" s="24" t="s">
        <v>75</v>
      </c>
      <c r="AU243" s="24" t="n">
        <v>4</v>
      </c>
      <c r="AV243" s="23" t="s">
        <v>5390</v>
      </c>
      <c r="AW243" s="24" t="inlineStr">
        <f aca="false">FALSE()</f>
        <is>
          <t/>
        </is>
      </c>
      <c r="AX243" s="24" t="s">
        <v>5329</v>
      </c>
      <c r="AY243" s="23" t="s">
        <v>7458</v>
      </c>
      <c r="AZ243" s="24" t="s">
        <v>174</v>
      </c>
      <c r="BA243" s="24" t="e">
        <f aca="false">REPLACE(INDEX(GroupVertices[group], MATCH(Vertices[[#this row],[vertex]],GroupVertices[vertex],0)),1,1,"")</f>
        <v>#VALUE!</v>
      </c>
      <c r="BB243" s="25"/>
      <c r="BC243" s="25"/>
      <c r="BD243" s="25"/>
      <c r="BE243" s="25"/>
      <c r="BF243" s="25"/>
      <c r="BG243" s="25"/>
      <c r="BH243" s="25" t="s">
        <v>7459</v>
      </c>
      <c r="BI243" s="25" t="s">
        <v>7459</v>
      </c>
      <c r="BJ243" s="25" t="s">
        <v>7460</v>
      </c>
      <c r="BK243" s="25" t="s">
        <v>7460</v>
      </c>
      <c r="BL243" s="25" t="n">
        <v>0</v>
      </c>
      <c r="BM243" s="26" t="n">
        <v>0</v>
      </c>
      <c r="BN243" s="25" t="n">
        <v>0</v>
      </c>
      <c r="BO243" s="26" t="n">
        <v>0</v>
      </c>
      <c r="BP243" s="25" t="n">
        <v>0</v>
      </c>
      <c r="BQ243" s="26" t="n">
        <v>0</v>
      </c>
      <c r="BR243" s="25" t="n">
        <v>2</v>
      </c>
      <c r="BS243" s="26" t="n">
        <v>100</v>
      </c>
      <c r="BT243" s="25" t="n">
        <v>2</v>
      </c>
      <c r="BU243" s="3"/>
      <c r="BV243" s="2"/>
      <c r="BW243" s="2"/>
      <c r="BX243" s="2"/>
      <c r="BY243" s="2"/>
    </row>
    <row r="244" customFormat="false" ht="41.45" hidden="false" customHeight="true" outlineLevel="0" collapsed="false">
      <c r="A244" s="15" t="s">
        <v>1118</v>
      </c>
      <c r="C244" s="16"/>
      <c r="D244" s="16" t="s">
        <v>5324</v>
      </c>
      <c r="E244" s="17" t="n">
        <v>162.09704398235</v>
      </c>
      <c r="F244" s="18" t="n">
        <v>99.9999055978763</v>
      </c>
      <c r="G244" s="50" t="s">
        <v>7461</v>
      </c>
      <c r="H244" s="16"/>
      <c r="I244" s="6" t="s">
        <v>1118</v>
      </c>
      <c r="J244" s="7"/>
      <c r="K244" s="7"/>
      <c r="L244" s="51" t="s">
        <v>7462</v>
      </c>
      <c r="M244" s="52" t="n">
        <v>1.03146108110484</v>
      </c>
      <c r="N244" s="53" t="n">
        <v>4249.6220703125</v>
      </c>
      <c r="O244" s="53" t="n">
        <v>5964.26806640625</v>
      </c>
      <c r="P244" s="54"/>
      <c r="Q244" s="55"/>
      <c r="R244" s="55"/>
      <c r="S244" s="56"/>
      <c r="T244" s="25" t="n">
        <v>0</v>
      </c>
      <c r="U244" s="25" t="n">
        <v>2</v>
      </c>
      <c r="V244" s="26" t="n">
        <v>0</v>
      </c>
      <c r="W244" s="26" t="n">
        <v>0.033333</v>
      </c>
      <c r="X244" s="26" t="n">
        <v>0</v>
      </c>
      <c r="Y244" s="26" t="n">
        <v>0.586087</v>
      </c>
      <c r="Z244" s="26" t="n">
        <v>0.5</v>
      </c>
      <c r="AA244" s="26" t="n">
        <v>0</v>
      </c>
      <c r="AB244" s="20" t="n">
        <v>244</v>
      </c>
      <c r="AC244" s="20"/>
      <c r="AD244" s="10"/>
      <c r="AE244" s="24" t="s">
        <v>7463</v>
      </c>
      <c r="AF244" s="24" t="n">
        <v>86</v>
      </c>
      <c r="AG244" s="24" t="n">
        <v>204</v>
      </c>
      <c r="AH244" s="24" t="n">
        <v>2120</v>
      </c>
      <c r="AI244" s="24" t="n">
        <v>633</v>
      </c>
      <c r="AJ244" s="24" t="n">
        <v>-21600</v>
      </c>
      <c r="AK244" s="24" t="s">
        <v>7464</v>
      </c>
      <c r="AL244" s="24" t="s">
        <v>7465</v>
      </c>
      <c r="AM244" s="23" t="s">
        <v>7466</v>
      </c>
      <c r="AN244" s="24" t="s">
        <v>5776</v>
      </c>
      <c r="AO244" s="22" t="n">
        <v>40148.9218518519</v>
      </c>
      <c r="AP244" s="23" t="s">
        <v>7467</v>
      </c>
      <c r="AQ244" s="24" t="inlineStr">
        <f aca="false">FALSE()</f>
        <is>
          <t/>
        </is>
      </c>
      <c r="AR244" s="24" t="inlineStr">
        <f aca="false">FALSE()</f>
        <is>
          <t/>
        </is>
      </c>
      <c r="AS244" s="24" t="inlineStr">
        <f aca="false">FALSE()</f>
        <is>
          <t/>
        </is>
      </c>
      <c r="AT244" s="24" t="s">
        <v>75</v>
      </c>
      <c r="AU244" s="24" t="n">
        <v>41</v>
      </c>
      <c r="AV244" s="23" t="s">
        <v>5390</v>
      </c>
      <c r="AW244" s="24" t="inlineStr">
        <f aca="false">FALSE()</f>
        <is>
          <t/>
        </is>
      </c>
      <c r="AX244" s="24" t="s">
        <v>5329</v>
      </c>
      <c r="AY244" s="23" t="s">
        <v>7468</v>
      </c>
      <c r="AZ244" s="24" t="s">
        <v>174</v>
      </c>
      <c r="BA244" s="24" t="e">
        <f aca="false">REPLACE(INDEX(GroupVertices[group], MATCH(Vertices[[#this row],[vertex]],GroupVertices[vertex],0)),1,1,"")</f>
        <v>#VALUE!</v>
      </c>
      <c r="BB244" s="25"/>
      <c r="BC244" s="25"/>
      <c r="BD244" s="25"/>
      <c r="BE244" s="25"/>
      <c r="BF244" s="25"/>
      <c r="BG244" s="25"/>
      <c r="BH244" s="25" t="s">
        <v>7161</v>
      </c>
      <c r="BI244" s="25" t="s">
        <v>7161</v>
      </c>
      <c r="BJ244" s="25" t="s">
        <v>7162</v>
      </c>
      <c r="BK244" s="25" t="s">
        <v>7162</v>
      </c>
      <c r="BL244" s="25" t="n">
        <v>2</v>
      </c>
      <c r="BM244" s="26" t="n">
        <v>11.1111111111111</v>
      </c>
      <c r="BN244" s="25" t="n">
        <v>0</v>
      </c>
      <c r="BO244" s="26" t="n">
        <v>0</v>
      </c>
      <c r="BP244" s="25" t="n">
        <v>0</v>
      </c>
      <c r="BQ244" s="26" t="n">
        <v>0</v>
      </c>
      <c r="BR244" s="25" t="n">
        <v>16</v>
      </c>
      <c r="BS244" s="26" t="n">
        <v>88.8888888888889</v>
      </c>
      <c r="BT244" s="25" t="n">
        <v>18</v>
      </c>
      <c r="BU244" s="3"/>
      <c r="BV244" s="2"/>
      <c r="BW244" s="2"/>
      <c r="BX244" s="2"/>
      <c r="BY244" s="2"/>
    </row>
    <row r="245" customFormat="false" ht="41.45" hidden="false" customHeight="true" outlineLevel="0" collapsed="false">
      <c r="A245" s="15" t="s">
        <v>1121</v>
      </c>
      <c r="C245" s="16"/>
      <c r="D245" s="16" t="s">
        <v>5324</v>
      </c>
      <c r="E245" s="17" t="n">
        <v>162.069928751988</v>
      </c>
      <c r="F245" s="18" t="n">
        <v>99.9999319749402</v>
      </c>
      <c r="G245" s="50" t="s">
        <v>7469</v>
      </c>
      <c r="H245" s="16"/>
      <c r="I245" s="6" t="s">
        <v>1121</v>
      </c>
      <c r="J245" s="7"/>
      <c r="K245" s="7"/>
      <c r="L245" s="51" t="s">
        <v>7470</v>
      </c>
      <c r="M245" s="52" t="n">
        <v>1.02267048491378</v>
      </c>
      <c r="N245" s="53" t="n">
        <v>2134.01879882813</v>
      </c>
      <c r="O245" s="53" t="n">
        <v>7827.86181640625</v>
      </c>
      <c r="P245" s="54"/>
      <c r="Q245" s="55"/>
      <c r="R245" s="55"/>
      <c r="S245" s="56"/>
      <c r="T245" s="25" t="n">
        <v>1</v>
      </c>
      <c r="U245" s="25" t="n">
        <v>1</v>
      </c>
      <c r="V245" s="26" t="n">
        <v>0</v>
      </c>
      <c r="W245" s="26" t="n">
        <v>0</v>
      </c>
      <c r="X245" s="26" t="n">
        <v>0</v>
      </c>
      <c r="Y245" s="26" t="n">
        <v>0.999999</v>
      </c>
      <c r="Z245" s="26" t="n">
        <v>0</v>
      </c>
      <c r="AA245" s="26" t="s">
        <v>5365</v>
      </c>
      <c r="AB245" s="20" t="n">
        <v>245</v>
      </c>
      <c r="AC245" s="20"/>
      <c r="AD245" s="10"/>
      <c r="AE245" s="24" t="s">
        <v>7471</v>
      </c>
      <c r="AF245" s="24" t="n">
        <v>220</v>
      </c>
      <c r="AG245" s="24" t="n">
        <v>147</v>
      </c>
      <c r="AH245" s="24" t="n">
        <v>8743</v>
      </c>
      <c r="AI245" s="24" t="n">
        <v>28809</v>
      </c>
      <c r="AJ245" s="24" t="n">
        <v>-18000</v>
      </c>
      <c r="AK245" s="24" t="s">
        <v>7472</v>
      </c>
      <c r="AL245" s="24" t="s">
        <v>7473</v>
      </c>
      <c r="AM245" s="23" t="s">
        <v>7474</v>
      </c>
      <c r="AN245" s="24" t="s">
        <v>5388</v>
      </c>
      <c r="AO245" s="22" t="n">
        <v>41456.8524652778</v>
      </c>
      <c r="AP245" s="23" t="s">
        <v>7475</v>
      </c>
      <c r="AQ245" s="24" t="inlineStr">
        <f aca="false">FALSE()</f>
        <is>
          <t/>
        </is>
      </c>
      <c r="AR245" s="24" t="inlineStr">
        <f aca="false">FALSE()</f>
        <is>
          <t/>
        </is>
      </c>
      <c r="AS245" s="24" t="inlineStr">
        <f aca="false">FALSE()</f>
        <is>
          <t/>
        </is>
      </c>
      <c r="AT245" s="24" t="s">
        <v>75</v>
      </c>
      <c r="AU245" s="24" t="n">
        <v>4</v>
      </c>
      <c r="AV245" s="23" t="s">
        <v>5390</v>
      </c>
      <c r="AW245" s="24" t="inlineStr">
        <f aca="false">FALSE()</f>
        <is>
          <t/>
        </is>
      </c>
      <c r="AX245" s="24" t="s">
        <v>5329</v>
      </c>
      <c r="AY245" s="23" t="s">
        <v>7476</v>
      </c>
      <c r="AZ245" s="24" t="s">
        <v>174</v>
      </c>
      <c r="BA245" s="24" t="e">
        <f aca="false">REPLACE(INDEX(GroupVertices[group], MATCH(Vertices[[#this row],[vertex]],GroupVertices[vertex],0)),1,1,"")</f>
        <v>#VALUE!</v>
      </c>
      <c r="BB245" s="25"/>
      <c r="BC245" s="25"/>
      <c r="BD245" s="25"/>
      <c r="BE245" s="25"/>
      <c r="BF245" s="25"/>
      <c r="BG245" s="25"/>
      <c r="BH245" s="25" t="s">
        <v>7477</v>
      </c>
      <c r="BI245" s="25" t="s">
        <v>7477</v>
      </c>
      <c r="BJ245" s="25" t="s">
        <v>7478</v>
      </c>
      <c r="BK245" s="25" t="s">
        <v>7478</v>
      </c>
      <c r="BL245" s="25" t="n">
        <v>0</v>
      </c>
      <c r="BM245" s="26" t="n">
        <v>0</v>
      </c>
      <c r="BN245" s="25" t="n">
        <v>3</v>
      </c>
      <c r="BO245" s="26" t="n">
        <v>15.7894736842105</v>
      </c>
      <c r="BP245" s="25" t="n">
        <v>0</v>
      </c>
      <c r="BQ245" s="26" t="n">
        <v>0</v>
      </c>
      <c r="BR245" s="25" t="n">
        <v>16</v>
      </c>
      <c r="BS245" s="26" t="n">
        <v>84.2105263157895</v>
      </c>
      <c r="BT245" s="25" t="n">
        <v>19</v>
      </c>
      <c r="BU245" s="3"/>
      <c r="BV245" s="2"/>
      <c r="BW245" s="2"/>
      <c r="BX245" s="2"/>
      <c r="BY245" s="2"/>
    </row>
    <row r="246" customFormat="false" ht="41.45" hidden="false" customHeight="true" outlineLevel="0" collapsed="false">
      <c r="A246" s="15" t="s">
        <v>1125</v>
      </c>
      <c r="C246" s="16"/>
      <c r="D246" s="16" t="s">
        <v>5324</v>
      </c>
      <c r="E246" s="17" t="n">
        <v>162.225960253021</v>
      </c>
      <c r="F246" s="18" t="n">
        <v>99.9997801911335</v>
      </c>
      <c r="G246" s="50" t="s">
        <v>7479</v>
      </c>
      <c r="H246" s="16"/>
      <c r="I246" s="6" t="s">
        <v>1125</v>
      </c>
      <c r="J246" s="7"/>
      <c r="K246" s="7"/>
      <c r="L246" s="51" t="s">
        <v>7480</v>
      </c>
      <c r="M246" s="52" t="n">
        <v>1.07325496825883</v>
      </c>
      <c r="N246" s="53" t="n">
        <v>1521.66931152344</v>
      </c>
      <c r="O246" s="53" t="n">
        <v>4999.5</v>
      </c>
      <c r="P246" s="54"/>
      <c r="Q246" s="55"/>
      <c r="R246" s="55"/>
      <c r="S246" s="56"/>
      <c r="T246" s="25" t="n">
        <v>1</v>
      </c>
      <c r="U246" s="25" t="n">
        <v>1</v>
      </c>
      <c r="V246" s="26" t="n">
        <v>0</v>
      </c>
      <c r="W246" s="26" t="n">
        <v>0</v>
      </c>
      <c r="X246" s="26" t="n">
        <v>0</v>
      </c>
      <c r="Y246" s="26" t="n">
        <v>0.999999</v>
      </c>
      <c r="Z246" s="26" t="n">
        <v>0</v>
      </c>
      <c r="AA246" s="26" t="s">
        <v>5365</v>
      </c>
      <c r="AB246" s="20" t="n">
        <v>246</v>
      </c>
      <c r="AC246" s="20"/>
      <c r="AD246" s="10"/>
      <c r="AE246" s="24" t="s">
        <v>7481</v>
      </c>
      <c r="AF246" s="24" t="n">
        <v>349</v>
      </c>
      <c r="AG246" s="24" t="n">
        <v>475</v>
      </c>
      <c r="AH246" s="24" t="n">
        <v>8562</v>
      </c>
      <c r="AI246" s="24" t="n">
        <v>10828</v>
      </c>
      <c r="AJ246" s="24" t="n">
        <v>-25200</v>
      </c>
      <c r="AK246" s="24" t="s">
        <v>7482</v>
      </c>
      <c r="AL246" s="24" t="s">
        <v>4816</v>
      </c>
      <c r="AM246" s="24"/>
      <c r="AN246" s="24" t="s">
        <v>6123</v>
      </c>
      <c r="AO246" s="22" t="n">
        <v>41831.7000694444</v>
      </c>
      <c r="AP246" s="23" t="s">
        <v>7483</v>
      </c>
      <c r="AQ246" s="24" t="inlineStr">
        <f aca="false">FALSE()</f>
        <is>
          <t/>
        </is>
      </c>
      <c r="AR246" s="24" t="inlineStr">
        <f aca="false">FALSE()</f>
        <is>
          <t/>
        </is>
      </c>
      <c r="AS246" s="24" t="n">
        <f aca="false">TRUE()</f>
        <v>1</v>
      </c>
      <c r="AT246" s="24" t="s">
        <v>75</v>
      </c>
      <c r="AU246" s="24" t="n">
        <v>4</v>
      </c>
      <c r="AV246" s="23" t="s">
        <v>7484</v>
      </c>
      <c r="AW246" s="24" t="inlineStr">
        <f aca="false">FALSE()</f>
        <is>
          <t/>
        </is>
      </c>
      <c r="AX246" s="24" t="s">
        <v>5329</v>
      </c>
      <c r="AY246" s="23" t="s">
        <v>7485</v>
      </c>
      <c r="AZ246" s="24" t="s">
        <v>174</v>
      </c>
      <c r="BA246" s="24" t="e">
        <f aca="false">REPLACE(INDEX(GroupVertices[group], MATCH(Vertices[[#this row],[vertex]],GroupVertices[vertex],0)),1,1,"")</f>
        <v>#VALUE!</v>
      </c>
      <c r="BB246" s="25"/>
      <c r="BC246" s="25"/>
      <c r="BD246" s="25"/>
      <c r="BE246" s="25"/>
      <c r="BF246" s="25"/>
      <c r="BG246" s="25"/>
      <c r="BH246" s="25" t="s">
        <v>7486</v>
      </c>
      <c r="BI246" s="25" t="s">
        <v>7486</v>
      </c>
      <c r="BJ246" s="25" t="s">
        <v>7487</v>
      </c>
      <c r="BK246" s="25" t="s">
        <v>7487</v>
      </c>
      <c r="BL246" s="25" t="n">
        <v>1</v>
      </c>
      <c r="BM246" s="26" t="n">
        <v>7.14285714285714</v>
      </c>
      <c r="BN246" s="25" t="n">
        <v>0</v>
      </c>
      <c r="BO246" s="26" t="n">
        <v>0</v>
      </c>
      <c r="BP246" s="25" t="n">
        <v>0</v>
      </c>
      <c r="BQ246" s="26" t="n">
        <v>0</v>
      </c>
      <c r="BR246" s="25" t="n">
        <v>13</v>
      </c>
      <c r="BS246" s="26" t="n">
        <v>92.8571428571429</v>
      </c>
      <c r="BT246" s="25" t="n">
        <v>14</v>
      </c>
      <c r="BU246" s="3"/>
      <c r="BV246" s="2"/>
      <c r="BW246" s="2"/>
      <c r="BX246" s="2"/>
      <c r="BY246" s="2"/>
    </row>
    <row r="247" customFormat="false" ht="41.45" hidden="false" customHeight="true" outlineLevel="0" collapsed="false">
      <c r="A247" s="15" t="s">
        <v>1129</v>
      </c>
      <c r="C247" s="16"/>
      <c r="D247" s="16" t="s">
        <v>5324</v>
      </c>
      <c r="E247" s="17" t="n">
        <v>162.118926448958</v>
      </c>
      <c r="F247" s="18" t="n">
        <v>99.9998843111229</v>
      </c>
      <c r="G247" s="50" t="s">
        <v>7488</v>
      </c>
      <c r="H247" s="16"/>
      <c r="I247" s="6" t="s">
        <v>1129</v>
      </c>
      <c r="J247" s="7"/>
      <c r="K247" s="7"/>
      <c r="L247" s="51" t="s">
        <v>7489</v>
      </c>
      <c r="M247" s="52" t="n">
        <v>1.03855524645202</v>
      </c>
      <c r="N247" s="53" t="n">
        <v>4215.34765625</v>
      </c>
      <c r="O247" s="53" t="n">
        <v>6904.34228515625</v>
      </c>
      <c r="P247" s="54"/>
      <c r="Q247" s="55"/>
      <c r="R247" s="55"/>
      <c r="S247" s="56"/>
      <c r="T247" s="25" t="n">
        <v>0</v>
      </c>
      <c r="U247" s="25" t="n">
        <v>2</v>
      </c>
      <c r="V247" s="26" t="n">
        <v>0</v>
      </c>
      <c r="W247" s="26" t="n">
        <v>0.033333</v>
      </c>
      <c r="X247" s="26" t="n">
        <v>0</v>
      </c>
      <c r="Y247" s="26" t="n">
        <v>0.586087</v>
      </c>
      <c r="Z247" s="26" t="n">
        <v>0.5</v>
      </c>
      <c r="AA247" s="26" t="n">
        <v>0</v>
      </c>
      <c r="AB247" s="20" t="n">
        <v>247</v>
      </c>
      <c r="AC247" s="20"/>
      <c r="AD247" s="10"/>
      <c r="AE247" s="24" t="s">
        <v>7490</v>
      </c>
      <c r="AF247" s="24" t="n">
        <v>681</v>
      </c>
      <c r="AG247" s="24" t="n">
        <v>250</v>
      </c>
      <c r="AH247" s="24" t="n">
        <v>1169</v>
      </c>
      <c r="AI247" s="24" t="n">
        <v>228</v>
      </c>
      <c r="AJ247" s="24" t="n">
        <v>-18000</v>
      </c>
      <c r="AK247" s="24" t="s">
        <v>7491</v>
      </c>
      <c r="AL247" s="24" t="s">
        <v>7492</v>
      </c>
      <c r="AM247" s="23" t="s">
        <v>7493</v>
      </c>
      <c r="AN247" s="24" t="s">
        <v>5388</v>
      </c>
      <c r="AO247" s="22" t="n">
        <v>40363.1063425926</v>
      </c>
      <c r="AP247" s="23" t="s">
        <v>7494</v>
      </c>
      <c r="AQ247" s="24" t="inlineStr">
        <f aca="false">FALSE()</f>
        <is>
          <t/>
        </is>
      </c>
      <c r="AR247" s="24" t="inlineStr">
        <f aca="false">FALSE()</f>
        <is>
          <t/>
        </is>
      </c>
      <c r="AS247" s="24" t="inlineStr">
        <f aca="false">TRUE()</f>
        <is>
          <t/>
        </is>
      </c>
      <c r="AT247" s="24" t="s">
        <v>75</v>
      </c>
      <c r="AU247" s="24" t="n">
        <v>23</v>
      </c>
      <c r="AV247" s="23" t="s">
        <v>5390</v>
      </c>
      <c r="AW247" s="24" t="inlineStr">
        <f aca="false">FALSE()</f>
        <is>
          <t/>
        </is>
      </c>
      <c r="AX247" s="24" t="s">
        <v>5329</v>
      </c>
      <c r="AY247" s="23" t="s">
        <v>7495</v>
      </c>
      <c r="AZ247" s="24" t="s">
        <v>174</v>
      </c>
      <c r="BA247" s="24" t="e">
        <f aca="false">REPLACE(INDEX(GroupVertices[group], MATCH(Vertices[[#this row],[vertex]],GroupVertices[vertex],0)),1,1,"")</f>
        <v>#VALUE!</v>
      </c>
      <c r="BB247" s="25"/>
      <c r="BC247" s="25"/>
      <c r="BD247" s="25"/>
      <c r="BE247" s="25"/>
      <c r="BF247" s="25"/>
      <c r="BG247" s="25"/>
      <c r="BH247" s="25" t="s">
        <v>7161</v>
      </c>
      <c r="BI247" s="25" t="s">
        <v>7161</v>
      </c>
      <c r="BJ247" s="25" t="s">
        <v>7162</v>
      </c>
      <c r="BK247" s="25" t="s">
        <v>7162</v>
      </c>
      <c r="BL247" s="25" t="n">
        <v>2</v>
      </c>
      <c r="BM247" s="26" t="n">
        <v>11.1111111111111</v>
      </c>
      <c r="BN247" s="25" t="n">
        <v>0</v>
      </c>
      <c r="BO247" s="26" t="n">
        <v>0</v>
      </c>
      <c r="BP247" s="25" t="n">
        <v>0</v>
      </c>
      <c r="BQ247" s="26" t="n">
        <v>0</v>
      </c>
      <c r="BR247" s="25" t="n">
        <v>16</v>
      </c>
      <c r="BS247" s="26" t="n">
        <v>88.8888888888889</v>
      </c>
      <c r="BT247" s="25" t="n">
        <v>18</v>
      </c>
      <c r="BU247" s="3"/>
      <c r="BV247" s="2"/>
      <c r="BW247" s="2"/>
      <c r="BX247" s="2"/>
      <c r="BY247" s="2"/>
    </row>
    <row r="248" customFormat="false" ht="41.45" hidden="false" customHeight="true" outlineLevel="0" collapsed="false">
      <c r="A248" s="15" t="s">
        <v>1132</v>
      </c>
      <c r="C248" s="16"/>
      <c r="D248" s="16" t="s">
        <v>5324</v>
      </c>
      <c r="E248" s="17" t="n">
        <v>162.420999629313</v>
      </c>
      <c r="F248" s="18" t="n">
        <v>99.9995904613749</v>
      </c>
      <c r="G248" s="50" t="s">
        <v>7496</v>
      </c>
      <c r="H248" s="16"/>
      <c r="I248" s="6" t="s">
        <v>1132</v>
      </c>
      <c r="J248" s="7"/>
      <c r="K248" s="7"/>
      <c r="L248" s="51" t="s">
        <v>7497</v>
      </c>
      <c r="M248" s="52" t="n">
        <v>1.13648557244013</v>
      </c>
      <c r="N248" s="53" t="n">
        <v>1521.66931152344</v>
      </c>
      <c r="O248" s="53" t="n">
        <v>3383.29345703125</v>
      </c>
      <c r="P248" s="54"/>
      <c r="Q248" s="55"/>
      <c r="R248" s="55"/>
      <c r="S248" s="56"/>
      <c r="T248" s="25" t="n">
        <v>1</v>
      </c>
      <c r="U248" s="25" t="n">
        <v>1</v>
      </c>
      <c r="V248" s="26" t="n">
        <v>0</v>
      </c>
      <c r="W248" s="26" t="n">
        <v>0</v>
      </c>
      <c r="X248" s="26" t="n">
        <v>0</v>
      </c>
      <c r="Y248" s="26" t="n">
        <v>0.999999</v>
      </c>
      <c r="Z248" s="26" t="n">
        <v>0</v>
      </c>
      <c r="AA248" s="26" t="s">
        <v>5365</v>
      </c>
      <c r="AB248" s="20" t="n">
        <v>248</v>
      </c>
      <c r="AC248" s="20"/>
      <c r="AD248" s="10"/>
      <c r="AE248" s="24" t="s">
        <v>7498</v>
      </c>
      <c r="AF248" s="24" t="n">
        <v>798</v>
      </c>
      <c r="AG248" s="24" t="n">
        <v>885</v>
      </c>
      <c r="AH248" s="24" t="n">
        <v>10295</v>
      </c>
      <c r="AI248" s="24" t="n">
        <v>17243</v>
      </c>
      <c r="AJ248" s="24" t="n">
        <v>-14400</v>
      </c>
      <c r="AK248" s="24" t="s">
        <v>7499</v>
      </c>
      <c r="AL248" s="24" t="s">
        <v>7500</v>
      </c>
      <c r="AM248" s="23" t="s">
        <v>7501</v>
      </c>
      <c r="AN248" s="24" t="s">
        <v>5557</v>
      </c>
      <c r="AO248" s="22" t="n">
        <v>41477.1798726852</v>
      </c>
      <c r="AP248" s="23" t="s">
        <v>7502</v>
      </c>
      <c r="AQ248" s="24" t="inlineStr">
        <f aca="false">FALSE()</f>
        <is>
          <t/>
        </is>
      </c>
      <c r="AR248" s="24" t="inlineStr">
        <f aca="false">FALSE()</f>
        <is>
          <t/>
        </is>
      </c>
      <c r="AS248" s="24" t="inlineStr">
        <f aca="false">TRUE()</f>
        <is>
          <t/>
        </is>
      </c>
      <c r="AT248" s="24" t="s">
        <v>75</v>
      </c>
      <c r="AU248" s="24" t="n">
        <v>3</v>
      </c>
      <c r="AV248" s="23" t="s">
        <v>7503</v>
      </c>
      <c r="AW248" s="24" t="inlineStr">
        <f aca="false">FALSE()</f>
        <is>
          <t/>
        </is>
      </c>
      <c r="AX248" s="24" t="s">
        <v>5329</v>
      </c>
      <c r="AY248" s="23" t="s">
        <v>7504</v>
      </c>
      <c r="AZ248" s="24" t="s">
        <v>174</v>
      </c>
      <c r="BA248" s="24" t="e">
        <f aca="false">REPLACE(INDEX(GroupVertices[group], MATCH(Vertices[[#this row],[vertex]],GroupVertices[vertex],0)),1,1,"")</f>
        <v>#VALUE!</v>
      </c>
      <c r="BB248" s="25"/>
      <c r="BC248" s="25"/>
      <c r="BD248" s="25"/>
      <c r="BE248" s="25"/>
      <c r="BF248" s="25"/>
      <c r="BG248" s="25"/>
      <c r="BH248" s="25" t="s">
        <v>7505</v>
      </c>
      <c r="BI248" s="25" t="s">
        <v>7505</v>
      </c>
      <c r="BJ248" s="25" t="s">
        <v>7506</v>
      </c>
      <c r="BK248" s="25" t="s">
        <v>7506</v>
      </c>
      <c r="BL248" s="25" t="n">
        <v>1</v>
      </c>
      <c r="BM248" s="26" t="n">
        <v>7.14285714285714</v>
      </c>
      <c r="BN248" s="25" t="n">
        <v>0</v>
      </c>
      <c r="BO248" s="26" t="n">
        <v>0</v>
      </c>
      <c r="BP248" s="25" t="n">
        <v>0</v>
      </c>
      <c r="BQ248" s="26" t="n">
        <v>0</v>
      </c>
      <c r="BR248" s="25" t="n">
        <v>13</v>
      </c>
      <c r="BS248" s="26" t="n">
        <v>92.8571428571429</v>
      </c>
      <c r="BT248" s="25" t="n">
        <v>14</v>
      </c>
      <c r="BU248" s="3"/>
      <c r="BV248" s="2"/>
      <c r="BW248" s="2"/>
      <c r="BX248" s="2"/>
      <c r="BY248" s="2"/>
    </row>
    <row r="249" customFormat="false" ht="41.45" hidden="false" customHeight="true" outlineLevel="0" collapsed="false">
      <c r="A249" s="15" t="s">
        <v>1141</v>
      </c>
      <c r="C249" s="16"/>
      <c r="D249" s="16" t="s">
        <v>5324</v>
      </c>
      <c r="E249" s="17" t="n">
        <v>162.278287890563</v>
      </c>
      <c r="F249" s="18" t="n">
        <v>99.9997292880275</v>
      </c>
      <c r="G249" s="50" t="s">
        <v>7507</v>
      </c>
      <c r="H249" s="16"/>
      <c r="I249" s="6" t="s">
        <v>1141</v>
      </c>
      <c r="J249" s="7"/>
      <c r="K249" s="7"/>
      <c r="L249" s="51" t="s">
        <v>7508</v>
      </c>
      <c r="M249" s="52" t="n">
        <v>1.09021927669772</v>
      </c>
      <c r="N249" s="53" t="n">
        <v>7582.087890625</v>
      </c>
      <c r="O249" s="53" t="n">
        <v>511.713531494141</v>
      </c>
      <c r="P249" s="54"/>
      <c r="Q249" s="55"/>
      <c r="R249" s="55"/>
      <c r="S249" s="56"/>
      <c r="T249" s="25" t="n">
        <v>0</v>
      </c>
      <c r="U249" s="25" t="n">
        <v>1</v>
      </c>
      <c r="V249" s="26" t="n">
        <v>0</v>
      </c>
      <c r="W249" s="26" t="n">
        <v>1</v>
      </c>
      <c r="X249" s="26" t="n">
        <v>0</v>
      </c>
      <c r="Y249" s="26" t="n">
        <v>0.999999</v>
      </c>
      <c r="Z249" s="26" t="n">
        <v>0</v>
      </c>
      <c r="AA249" s="26" t="n">
        <v>0</v>
      </c>
      <c r="AB249" s="20" t="n">
        <v>249</v>
      </c>
      <c r="AC249" s="20"/>
      <c r="AD249" s="10"/>
      <c r="AE249" s="24" t="s">
        <v>7509</v>
      </c>
      <c r="AF249" s="24" t="n">
        <v>696</v>
      </c>
      <c r="AG249" s="24" t="n">
        <v>585</v>
      </c>
      <c r="AH249" s="24" t="n">
        <v>17246</v>
      </c>
      <c r="AI249" s="24" t="n">
        <v>3304</v>
      </c>
      <c r="AJ249" s="24" t="n">
        <v>-28800</v>
      </c>
      <c r="AK249" s="24" t="s">
        <v>7510</v>
      </c>
      <c r="AL249" s="24" t="s">
        <v>7511</v>
      </c>
      <c r="AM249" s="24"/>
      <c r="AN249" s="24" t="s">
        <v>5339</v>
      </c>
      <c r="AO249" s="22" t="n">
        <v>42360.238599537</v>
      </c>
      <c r="AP249" s="23" t="s">
        <v>7512</v>
      </c>
      <c r="AQ249" s="24" t="n">
        <f aca="false">TRUE()</f>
        <v>1</v>
      </c>
      <c r="AR249" s="24" t="inlineStr">
        <f aca="false">FALSE()</f>
        <is>
          <t/>
        </is>
      </c>
      <c r="AS249" s="24" t="n">
        <f aca="false">FALSE()</f>
        <v>0</v>
      </c>
      <c r="AT249" s="24" t="s">
        <v>75</v>
      </c>
      <c r="AU249" s="24" t="n">
        <v>6</v>
      </c>
      <c r="AV249" s="24"/>
      <c r="AW249" s="24" t="inlineStr">
        <f aca="false">FALSE()</f>
        <is>
          <t/>
        </is>
      </c>
      <c r="AX249" s="24" t="s">
        <v>5329</v>
      </c>
      <c r="AY249" s="23" t="s">
        <v>7513</v>
      </c>
      <c r="AZ249" s="24" t="s">
        <v>174</v>
      </c>
      <c r="BA249" s="24" t="e">
        <f aca="false">REPLACE(INDEX(GroupVertices[group], MATCH(Vertices[[#this row],[vertex]],GroupVertices[vertex],0)),1,1,"")</f>
        <v>#VALUE!</v>
      </c>
      <c r="BB249" s="25"/>
      <c r="BC249" s="25"/>
      <c r="BD249" s="25"/>
      <c r="BE249" s="25"/>
      <c r="BF249" s="25" t="s">
        <v>1144</v>
      </c>
      <c r="BG249" s="25" t="s">
        <v>1144</v>
      </c>
      <c r="BH249" s="25" t="s">
        <v>7514</v>
      </c>
      <c r="BI249" s="25" t="s">
        <v>7514</v>
      </c>
      <c r="BJ249" s="25" t="s">
        <v>7515</v>
      </c>
      <c r="BK249" s="25" t="s">
        <v>7515</v>
      </c>
      <c r="BL249" s="25" t="n">
        <v>1</v>
      </c>
      <c r="BM249" s="26" t="n">
        <v>6.66666666666667</v>
      </c>
      <c r="BN249" s="25" t="n">
        <v>1</v>
      </c>
      <c r="BO249" s="26" t="n">
        <v>6.66666666666667</v>
      </c>
      <c r="BP249" s="25" t="n">
        <v>0</v>
      </c>
      <c r="BQ249" s="26" t="n">
        <v>0</v>
      </c>
      <c r="BR249" s="25" t="n">
        <v>13</v>
      </c>
      <c r="BS249" s="26" t="n">
        <v>86.6666666666667</v>
      </c>
      <c r="BT249" s="25" t="n">
        <v>15</v>
      </c>
      <c r="BU249" s="3"/>
      <c r="BV249" s="2"/>
      <c r="BW249" s="2"/>
      <c r="BX249" s="2"/>
      <c r="BY249" s="2"/>
    </row>
    <row r="250" customFormat="false" ht="41.45" hidden="false" customHeight="true" outlineLevel="0" collapsed="false">
      <c r="A250" s="15" t="s">
        <v>1142</v>
      </c>
      <c r="C250" s="16"/>
      <c r="D250" s="16" t="s">
        <v>5324</v>
      </c>
      <c r="E250" s="17" t="n">
        <v>184.348658288265</v>
      </c>
      <c r="F250" s="18" t="n">
        <v>99.9782597462095</v>
      </c>
      <c r="G250" s="50" t="s">
        <v>7516</v>
      </c>
      <c r="H250" s="16"/>
      <c r="I250" s="6" t="s">
        <v>1142</v>
      </c>
      <c r="J250" s="7"/>
      <c r="K250" s="7"/>
      <c r="L250" s="51" t="s">
        <v>7517</v>
      </c>
      <c r="M250" s="52" t="n">
        <v>8.24530191326265</v>
      </c>
      <c r="N250" s="53" t="n">
        <v>7582.087890625</v>
      </c>
      <c r="O250" s="53" t="n">
        <v>405.841766357422</v>
      </c>
      <c r="P250" s="54"/>
      <c r="Q250" s="55"/>
      <c r="R250" s="55"/>
      <c r="S250" s="56"/>
      <c r="T250" s="25" t="n">
        <v>1</v>
      </c>
      <c r="U250" s="25" t="n">
        <v>0</v>
      </c>
      <c r="V250" s="26" t="n">
        <v>0</v>
      </c>
      <c r="W250" s="26" t="n">
        <v>1</v>
      </c>
      <c r="X250" s="26" t="n">
        <v>0</v>
      </c>
      <c r="Y250" s="26" t="n">
        <v>0.999999</v>
      </c>
      <c r="Z250" s="26" t="n">
        <v>0</v>
      </c>
      <c r="AA250" s="26" t="n">
        <v>0</v>
      </c>
      <c r="AB250" s="20" t="n">
        <v>250</v>
      </c>
      <c r="AC250" s="20"/>
      <c r="AD250" s="10"/>
      <c r="AE250" s="24" t="s">
        <v>7518</v>
      </c>
      <c r="AF250" s="24" t="n">
        <v>3694</v>
      </c>
      <c r="AG250" s="24" t="n">
        <v>46980</v>
      </c>
      <c r="AH250" s="24" t="n">
        <v>7693</v>
      </c>
      <c r="AI250" s="24" t="n">
        <v>532</v>
      </c>
      <c r="AJ250" s="24" t="n">
        <v>-18000</v>
      </c>
      <c r="AK250" s="24" t="s">
        <v>7519</v>
      </c>
      <c r="AL250" s="24" t="s">
        <v>5846</v>
      </c>
      <c r="AM250" s="23" t="s">
        <v>7520</v>
      </c>
      <c r="AN250" s="24" t="s">
        <v>5388</v>
      </c>
      <c r="AO250" s="22" t="n">
        <v>40148.9077893519</v>
      </c>
      <c r="AP250" s="23" t="s">
        <v>7521</v>
      </c>
      <c r="AQ250" s="24" t="n">
        <f aca="false">FALSE()</f>
        <v>0</v>
      </c>
      <c r="AR250" s="24" t="inlineStr">
        <f aca="false">FALSE()</f>
        <is>
          <t/>
        </is>
      </c>
      <c r="AS250" s="24" t="inlineStr">
        <f aca="false">FALSE()</f>
        <is>
          <t/>
        </is>
      </c>
      <c r="AT250" s="24" t="s">
        <v>75</v>
      </c>
      <c r="AU250" s="24" t="n">
        <v>759</v>
      </c>
      <c r="AV250" s="23" t="s">
        <v>7522</v>
      </c>
      <c r="AW250" s="24" t="n">
        <f aca="false">TRUE()</f>
        <v>1</v>
      </c>
      <c r="AX250" s="24" t="s">
        <v>5329</v>
      </c>
      <c r="AY250" s="23" t="s">
        <v>7523</v>
      </c>
      <c r="AZ250" s="24" t="s">
        <v>68</v>
      </c>
      <c r="BA250" s="24" t="e">
        <f aca="false">REPLACE(INDEX(GroupVertices[group], MATCH(Vertices[[#this row],[vertex]],GroupVertices[vertex],0)),1,1,"")</f>
        <v>#VALUE!</v>
      </c>
      <c r="BB250" s="25"/>
      <c r="BC250" s="25"/>
      <c r="BD250" s="25"/>
      <c r="BE250" s="25"/>
      <c r="BF250" s="25"/>
      <c r="BG250" s="25"/>
      <c r="BH250" s="25"/>
      <c r="BI250" s="25"/>
      <c r="BJ250" s="25"/>
      <c r="BK250" s="25"/>
      <c r="BL250" s="25"/>
      <c r="BM250" s="26"/>
      <c r="BN250" s="25"/>
      <c r="BO250" s="26"/>
      <c r="BP250" s="25"/>
      <c r="BQ250" s="26"/>
      <c r="BR250" s="25"/>
      <c r="BS250" s="26"/>
      <c r="BT250" s="25"/>
      <c r="BU250" s="3"/>
      <c r="BV250" s="2"/>
      <c r="BW250" s="2"/>
      <c r="BX250" s="2"/>
      <c r="BY250" s="2"/>
    </row>
    <row r="251" customFormat="false" ht="41.45" hidden="false" customHeight="true" outlineLevel="0" collapsed="false">
      <c r="A251" s="15" t="s">
        <v>1149</v>
      </c>
      <c r="C251" s="16"/>
      <c r="D251" s="16" t="s">
        <v>5324</v>
      </c>
      <c r="E251" s="17" t="n">
        <v>162.079442867904</v>
      </c>
      <c r="F251" s="18" t="n">
        <v>99.9999227198301</v>
      </c>
      <c r="G251" s="50" t="s">
        <v>7524</v>
      </c>
      <c r="H251" s="16"/>
      <c r="I251" s="6" t="s">
        <v>1149</v>
      </c>
      <c r="J251" s="7"/>
      <c r="K251" s="7"/>
      <c r="L251" s="51" t="s">
        <v>7525</v>
      </c>
      <c r="M251" s="52" t="n">
        <v>1.02575490462995</v>
      </c>
      <c r="N251" s="53" t="n">
        <v>296.970520019531</v>
      </c>
      <c r="O251" s="53" t="n">
        <v>7019.75830078125</v>
      </c>
      <c r="P251" s="54"/>
      <c r="Q251" s="55"/>
      <c r="R251" s="55"/>
      <c r="S251" s="56"/>
      <c r="T251" s="25" t="n">
        <v>1</v>
      </c>
      <c r="U251" s="25" t="n">
        <v>1</v>
      </c>
      <c r="V251" s="26" t="n">
        <v>0</v>
      </c>
      <c r="W251" s="26" t="n">
        <v>0</v>
      </c>
      <c r="X251" s="26" t="n">
        <v>0</v>
      </c>
      <c r="Y251" s="26" t="n">
        <v>0.999999</v>
      </c>
      <c r="Z251" s="26" t="n">
        <v>0</v>
      </c>
      <c r="AA251" s="26" t="s">
        <v>5365</v>
      </c>
      <c r="AB251" s="20" t="n">
        <v>251</v>
      </c>
      <c r="AC251" s="20"/>
      <c r="AD251" s="10"/>
      <c r="AE251" s="24" t="s">
        <v>7526</v>
      </c>
      <c r="AF251" s="24" t="n">
        <v>517</v>
      </c>
      <c r="AG251" s="24" t="n">
        <v>167</v>
      </c>
      <c r="AH251" s="24" t="n">
        <v>5680</v>
      </c>
      <c r="AI251" s="24" t="n">
        <v>188</v>
      </c>
      <c r="AJ251" s="24"/>
      <c r="AK251" s="24"/>
      <c r="AL251" s="24" t="s">
        <v>7527</v>
      </c>
      <c r="AM251" s="24"/>
      <c r="AN251" s="24"/>
      <c r="AO251" s="22" t="n">
        <v>41574.2226273148</v>
      </c>
      <c r="AP251" s="24"/>
      <c r="AQ251" s="24" t="n">
        <f aca="false">TRUE()</f>
        <v>1</v>
      </c>
      <c r="AR251" s="24" t="inlineStr">
        <f aca="false">FALSE()</f>
        <is>
          <t/>
        </is>
      </c>
      <c r="AS251" s="24" t="n">
        <f aca="false">TRUE()</f>
        <v>1</v>
      </c>
      <c r="AT251" s="24" t="s">
        <v>75</v>
      </c>
      <c r="AU251" s="24" t="n">
        <v>2</v>
      </c>
      <c r="AV251" s="23" t="s">
        <v>5390</v>
      </c>
      <c r="AW251" s="24" t="n">
        <f aca="false">FALSE()</f>
        <v>0</v>
      </c>
      <c r="AX251" s="24" t="s">
        <v>5329</v>
      </c>
      <c r="AY251" s="23" t="s">
        <v>7528</v>
      </c>
      <c r="AZ251" s="24" t="s">
        <v>174</v>
      </c>
      <c r="BA251" s="24" t="e">
        <f aca="false">REPLACE(INDEX(GroupVertices[group], MATCH(Vertices[[#this row],[vertex]],GroupVertices[vertex],0)),1,1,"")</f>
        <v>#VALUE!</v>
      </c>
      <c r="BB251" s="25" t="s">
        <v>1151</v>
      </c>
      <c r="BC251" s="25" t="s">
        <v>1151</v>
      </c>
      <c r="BD251" s="25" t="s">
        <v>130</v>
      </c>
      <c r="BE251" s="25" t="s">
        <v>130</v>
      </c>
      <c r="BF251" s="25" t="s">
        <v>338</v>
      </c>
      <c r="BG251" s="25" t="s">
        <v>338</v>
      </c>
      <c r="BH251" s="25" t="s">
        <v>7529</v>
      </c>
      <c r="BI251" s="25" t="s">
        <v>7529</v>
      </c>
      <c r="BJ251" s="25" t="s">
        <v>7530</v>
      </c>
      <c r="BK251" s="25" t="s">
        <v>7530</v>
      </c>
      <c r="BL251" s="25" t="n">
        <v>0</v>
      </c>
      <c r="BM251" s="26" t="n">
        <v>0</v>
      </c>
      <c r="BN251" s="25" t="n">
        <v>2</v>
      </c>
      <c r="BO251" s="26" t="n">
        <v>18.1818181818182</v>
      </c>
      <c r="BP251" s="25" t="n">
        <v>0</v>
      </c>
      <c r="BQ251" s="26" t="n">
        <v>0</v>
      </c>
      <c r="BR251" s="25" t="n">
        <v>9</v>
      </c>
      <c r="BS251" s="26" t="n">
        <v>81.8181818181818</v>
      </c>
      <c r="BT251" s="25" t="n">
        <v>11</v>
      </c>
      <c r="BU251" s="3"/>
      <c r="BV251" s="2"/>
      <c r="BW251" s="2"/>
      <c r="BX251" s="2"/>
      <c r="BY251" s="2"/>
    </row>
    <row r="252" customFormat="false" ht="41.45" hidden="false" customHeight="true" outlineLevel="0" collapsed="false">
      <c r="A252" s="15" t="s">
        <v>1155</v>
      </c>
      <c r="C252" s="16"/>
      <c r="D252" s="16" t="s">
        <v>5324</v>
      </c>
      <c r="E252" s="17" t="n">
        <v>162.206456315392</v>
      </c>
      <c r="F252" s="18" t="n">
        <v>99.9997991641093</v>
      </c>
      <c r="G252" s="50" t="s">
        <v>7531</v>
      </c>
      <c r="H252" s="16"/>
      <c r="I252" s="6" t="s">
        <v>1155</v>
      </c>
      <c r="J252" s="7"/>
      <c r="K252" s="7"/>
      <c r="L252" s="51" t="s">
        <v>7532</v>
      </c>
      <c r="M252" s="52" t="n">
        <v>1.0669319078407</v>
      </c>
      <c r="N252" s="53" t="n">
        <v>705.203430175781</v>
      </c>
      <c r="O252" s="53" t="n">
        <v>4999.5</v>
      </c>
      <c r="P252" s="54"/>
      <c r="Q252" s="55"/>
      <c r="R252" s="55"/>
      <c r="S252" s="56"/>
      <c r="T252" s="25" t="n">
        <v>1</v>
      </c>
      <c r="U252" s="25" t="n">
        <v>1</v>
      </c>
      <c r="V252" s="26" t="n">
        <v>0</v>
      </c>
      <c r="W252" s="26" t="n">
        <v>0</v>
      </c>
      <c r="X252" s="26" t="n">
        <v>0</v>
      </c>
      <c r="Y252" s="26" t="n">
        <v>0.999999</v>
      </c>
      <c r="Z252" s="26" t="n">
        <v>0</v>
      </c>
      <c r="AA252" s="26" t="s">
        <v>5365</v>
      </c>
      <c r="AB252" s="20" t="n">
        <v>252</v>
      </c>
      <c r="AC252" s="20"/>
      <c r="AD252" s="10"/>
      <c r="AE252" s="24" t="s">
        <v>7533</v>
      </c>
      <c r="AF252" s="24" t="n">
        <v>269</v>
      </c>
      <c r="AG252" s="24" t="n">
        <v>434</v>
      </c>
      <c r="AH252" s="24" t="n">
        <v>72893</v>
      </c>
      <c r="AI252" s="24" t="n">
        <v>2844</v>
      </c>
      <c r="AJ252" s="24" t="n">
        <v>28800</v>
      </c>
      <c r="AK252" s="24" t="s">
        <v>7534</v>
      </c>
      <c r="AL252" s="24" t="s">
        <v>7535</v>
      </c>
      <c r="AM252" s="24"/>
      <c r="AN252" s="24" t="s">
        <v>5369</v>
      </c>
      <c r="AO252" s="22" t="n">
        <v>40860.4744560185</v>
      </c>
      <c r="AP252" s="23" t="s">
        <v>7536</v>
      </c>
      <c r="AQ252" s="24" t="n">
        <f aca="false">FALSE()</f>
        <v>0</v>
      </c>
      <c r="AR252" s="24" t="inlineStr">
        <f aca="false">FALSE()</f>
        <is>
          <t/>
        </is>
      </c>
      <c r="AS252" s="24" t="inlineStr">
        <f aca="false">TRUE()</f>
        <is>
          <t/>
        </is>
      </c>
      <c r="AT252" s="24" t="s">
        <v>75</v>
      </c>
      <c r="AU252" s="24" t="n">
        <v>11</v>
      </c>
      <c r="AV252" s="23" t="s">
        <v>7537</v>
      </c>
      <c r="AW252" s="24" t="inlineStr">
        <f aca="false">FALSE()</f>
        <is>
          <t/>
        </is>
      </c>
      <c r="AX252" s="24" t="s">
        <v>5329</v>
      </c>
      <c r="AY252" s="23" t="s">
        <v>7538</v>
      </c>
      <c r="AZ252" s="24" t="s">
        <v>174</v>
      </c>
      <c r="BA252" s="24" t="e">
        <f aca="false">REPLACE(INDEX(GroupVertices[group], MATCH(Vertices[[#this row],[vertex]],GroupVertices[vertex],0)),1,1,"")</f>
        <v>#VALUE!</v>
      </c>
      <c r="BB252" s="25" t="s">
        <v>1157</v>
      </c>
      <c r="BC252" s="25" t="s">
        <v>1157</v>
      </c>
      <c r="BD252" s="25" t="s">
        <v>88</v>
      </c>
      <c r="BE252" s="25" t="s">
        <v>88</v>
      </c>
      <c r="BF252" s="25"/>
      <c r="BG252" s="25"/>
      <c r="BH252" s="25" t="s">
        <v>5373</v>
      </c>
      <c r="BI252" s="25" t="s">
        <v>5373</v>
      </c>
      <c r="BJ252" s="25" t="s">
        <v>5374</v>
      </c>
      <c r="BK252" s="25" t="s">
        <v>5374</v>
      </c>
      <c r="BL252" s="25" t="n">
        <v>0</v>
      </c>
      <c r="BM252" s="26" t="n">
        <v>0</v>
      </c>
      <c r="BN252" s="25" t="n">
        <v>0</v>
      </c>
      <c r="BO252" s="26" t="n">
        <v>0</v>
      </c>
      <c r="BP252" s="25" t="n">
        <v>0</v>
      </c>
      <c r="BQ252" s="26" t="n">
        <v>0</v>
      </c>
      <c r="BR252" s="25" t="n">
        <v>13</v>
      </c>
      <c r="BS252" s="26" t="n">
        <v>100</v>
      </c>
      <c r="BT252" s="25" t="n">
        <v>13</v>
      </c>
      <c r="BU252" s="3"/>
      <c r="BV252" s="2"/>
      <c r="BW252" s="2"/>
      <c r="BX252" s="2"/>
      <c r="BY252" s="2"/>
    </row>
    <row r="253" customFormat="false" ht="41.45" hidden="false" customHeight="true" outlineLevel="0" collapsed="false">
      <c r="A253" s="15" t="s">
        <v>1160</v>
      </c>
      <c r="C253" s="16"/>
      <c r="D253" s="16" t="s">
        <v>5324</v>
      </c>
      <c r="E253" s="17" t="n">
        <v>162.395787222134</v>
      </c>
      <c r="F253" s="18" t="n">
        <v>99.9996149874169</v>
      </c>
      <c r="G253" s="50" t="s">
        <v>7539</v>
      </c>
      <c r="H253" s="16"/>
      <c r="I253" s="6" t="s">
        <v>1160</v>
      </c>
      <c r="J253" s="7"/>
      <c r="K253" s="7"/>
      <c r="L253" s="51" t="s">
        <v>7540</v>
      </c>
      <c r="M253" s="52" t="n">
        <v>1.12831186019231</v>
      </c>
      <c r="N253" s="53" t="n">
        <v>4872.80712890625</v>
      </c>
      <c r="O253" s="53" t="n">
        <v>6670.5009765625</v>
      </c>
      <c r="P253" s="54"/>
      <c r="Q253" s="55"/>
      <c r="R253" s="55"/>
      <c r="S253" s="56"/>
      <c r="T253" s="25" t="n">
        <v>0</v>
      </c>
      <c r="U253" s="25" t="n">
        <v>4</v>
      </c>
      <c r="V253" s="26" t="n">
        <v>0</v>
      </c>
      <c r="W253" s="26" t="n">
        <v>0.1</v>
      </c>
      <c r="X253" s="26" t="n">
        <v>0</v>
      </c>
      <c r="Y253" s="26" t="n">
        <v>1.144002</v>
      </c>
      <c r="Z253" s="26" t="n">
        <v>0.75</v>
      </c>
      <c r="AA253" s="26" t="n">
        <v>0</v>
      </c>
      <c r="AB253" s="20" t="n">
        <v>253</v>
      </c>
      <c r="AC253" s="20"/>
      <c r="AD253" s="10"/>
      <c r="AE253" s="24" t="s">
        <v>7541</v>
      </c>
      <c r="AF253" s="24" t="n">
        <v>779</v>
      </c>
      <c r="AG253" s="24" t="n">
        <v>832</v>
      </c>
      <c r="AH253" s="24" t="n">
        <v>7045</v>
      </c>
      <c r="AI253" s="24" t="n">
        <v>9381</v>
      </c>
      <c r="AJ253" s="24"/>
      <c r="AK253" s="24" t="s">
        <v>7542</v>
      </c>
      <c r="AL253" s="24" t="s">
        <v>7543</v>
      </c>
      <c r="AM253" s="24"/>
      <c r="AN253" s="24"/>
      <c r="AO253" s="22" t="n">
        <v>41123.8483449074</v>
      </c>
      <c r="AP253" s="23" t="s">
        <v>7544</v>
      </c>
      <c r="AQ253" s="24" t="inlineStr">
        <f aca="false">FALSE()</f>
        <is>
          <t/>
        </is>
      </c>
      <c r="AR253" s="24" t="inlineStr">
        <f aca="false">FALSE()</f>
        <is>
          <t/>
        </is>
      </c>
      <c r="AS253" s="24" t="n">
        <f aca="false">FALSE()</f>
        <v>0</v>
      </c>
      <c r="AT253" s="24" t="s">
        <v>75</v>
      </c>
      <c r="AU253" s="24" t="n">
        <v>40</v>
      </c>
      <c r="AV253" s="23" t="s">
        <v>5390</v>
      </c>
      <c r="AW253" s="24" t="inlineStr">
        <f aca="false">FALSE()</f>
        <is>
          <t/>
        </is>
      </c>
      <c r="AX253" s="24" t="s">
        <v>5329</v>
      </c>
      <c r="AY253" s="23" t="s">
        <v>7545</v>
      </c>
      <c r="AZ253" s="24" t="s">
        <v>174</v>
      </c>
      <c r="BA253" s="24" t="e">
        <f aca="false">REPLACE(INDEX(GroupVertices[group], MATCH(Vertices[[#this row],[vertex]],GroupVertices[vertex],0)),1,1,"")</f>
        <v>#VALUE!</v>
      </c>
      <c r="BB253" s="25"/>
      <c r="BC253" s="25"/>
      <c r="BD253" s="25"/>
      <c r="BE253" s="25"/>
      <c r="BF253" s="25"/>
      <c r="BG253" s="25"/>
      <c r="BH253" s="25" t="s">
        <v>7546</v>
      </c>
      <c r="BI253" s="25" t="s">
        <v>7546</v>
      </c>
      <c r="BJ253" s="25" t="s">
        <v>7547</v>
      </c>
      <c r="BK253" s="25" t="s">
        <v>7547</v>
      </c>
      <c r="BL253" s="25" t="n">
        <v>0</v>
      </c>
      <c r="BM253" s="26" t="n">
        <v>0</v>
      </c>
      <c r="BN253" s="25" t="n">
        <v>0</v>
      </c>
      <c r="BO253" s="26" t="n">
        <v>0</v>
      </c>
      <c r="BP253" s="25" t="n">
        <v>0</v>
      </c>
      <c r="BQ253" s="26" t="n">
        <v>0</v>
      </c>
      <c r="BR253" s="25" t="n">
        <v>17</v>
      </c>
      <c r="BS253" s="26" t="n">
        <v>100</v>
      </c>
      <c r="BT253" s="25" t="n">
        <v>17</v>
      </c>
      <c r="BU253" s="3"/>
      <c r="BV253" s="2"/>
      <c r="BW253" s="2"/>
      <c r="BX253" s="2"/>
      <c r="BY253" s="2"/>
    </row>
    <row r="254" customFormat="false" ht="41.45" hidden="false" customHeight="true" outlineLevel="0" collapsed="false">
      <c r="A254" s="15" t="s">
        <v>1161</v>
      </c>
      <c r="C254" s="16"/>
      <c r="D254" s="16" t="s">
        <v>5324</v>
      </c>
      <c r="E254" s="17" t="n">
        <v>162.299694651375</v>
      </c>
      <c r="F254" s="18" t="n">
        <v>99.9997084640296</v>
      </c>
      <c r="G254" s="50" t="s">
        <v>7548</v>
      </c>
      <c r="H254" s="16"/>
      <c r="I254" s="6" t="s">
        <v>1161</v>
      </c>
      <c r="J254" s="7"/>
      <c r="K254" s="7"/>
      <c r="L254" s="51" t="s">
        <v>7549</v>
      </c>
      <c r="M254" s="52" t="n">
        <v>1.09715922105908</v>
      </c>
      <c r="N254" s="53" t="n">
        <v>5052.16552734375</v>
      </c>
      <c r="O254" s="53" t="n">
        <v>6670.95947265625</v>
      </c>
      <c r="P254" s="54"/>
      <c r="Q254" s="55"/>
      <c r="R254" s="55"/>
      <c r="S254" s="56"/>
      <c r="T254" s="25" t="n">
        <v>3</v>
      </c>
      <c r="U254" s="25" t="n">
        <v>6</v>
      </c>
      <c r="V254" s="26" t="n">
        <v>30</v>
      </c>
      <c r="W254" s="26" t="n">
        <v>0.142857</v>
      </c>
      <c r="X254" s="26" t="n">
        <v>0</v>
      </c>
      <c r="Y254" s="26" t="n">
        <v>2.179888</v>
      </c>
      <c r="Z254" s="26" t="n">
        <v>0.166666666666667</v>
      </c>
      <c r="AA254" s="26" t="n">
        <v>0.285714285714286</v>
      </c>
      <c r="AB254" s="20" t="n">
        <v>254</v>
      </c>
      <c r="AC254" s="20"/>
      <c r="AD254" s="10"/>
      <c r="AE254" s="24" t="s">
        <v>7550</v>
      </c>
      <c r="AF254" s="24" t="n">
        <v>1381</v>
      </c>
      <c r="AG254" s="24" t="n">
        <v>630</v>
      </c>
      <c r="AH254" s="24" t="n">
        <v>943</v>
      </c>
      <c r="AI254" s="24" t="n">
        <v>494</v>
      </c>
      <c r="AJ254" s="24"/>
      <c r="AK254" s="24" t="s">
        <v>7551</v>
      </c>
      <c r="AL254" s="24" t="s">
        <v>7552</v>
      </c>
      <c r="AM254" s="23" t="s">
        <v>7553</v>
      </c>
      <c r="AN254" s="24"/>
      <c r="AO254" s="22" t="n">
        <v>41862.3897916667</v>
      </c>
      <c r="AP254" s="23" t="s">
        <v>7554</v>
      </c>
      <c r="AQ254" s="24" t="inlineStr">
        <f aca="false">FALSE()</f>
        <is>
          <t/>
        </is>
      </c>
      <c r="AR254" s="24" t="inlineStr">
        <f aca="false">FALSE()</f>
        <is>
          <t/>
        </is>
      </c>
      <c r="AS254" s="24" t="n">
        <f aca="false">TRUE()</f>
        <v>1</v>
      </c>
      <c r="AT254" s="24" t="s">
        <v>75</v>
      </c>
      <c r="AU254" s="24" t="n">
        <v>31</v>
      </c>
      <c r="AV254" s="23" t="s">
        <v>6529</v>
      </c>
      <c r="AW254" s="24" t="inlineStr">
        <f aca="false">FALSE()</f>
        <is>
          <t/>
        </is>
      </c>
      <c r="AX254" s="24" t="s">
        <v>5329</v>
      </c>
      <c r="AY254" s="23" t="s">
        <v>7555</v>
      </c>
      <c r="AZ254" s="24" t="s">
        <v>174</v>
      </c>
      <c r="BA254" s="24" t="e">
        <f aca="false">REPLACE(INDEX(GroupVertices[group], MATCH(Vertices[[#this row],[vertex]],GroupVertices[vertex],0)),1,1,"")</f>
        <v>#VALUE!</v>
      </c>
      <c r="BB254" s="25" t="s">
        <v>3277</v>
      </c>
      <c r="BC254" s="25" t="s">
        <v>3277</v>
      </c>
      <c r="BD254" s="25" t="s">
        <v>130</v>
      </c>
      <c r="BE254" s="25" t="s">
        <v>130</v>
      </c>
      <c r="BF254" s="25" t="s">
        <v>3278</v>
      </c>
      <c r="BG254" s="25" t="s">
        <v>3278</v>
      </c>
      <c r="BH254" s="25" t="s">
        <v>7556</v>
      </c>
      <c r="BI254" s="25" t="s">
        <v>7556</v>
      </c>
      <c r="BJ254" s="25" t="s">
        <v>7557</v>
      </c>
      <c r="BK254" s="25" t="s">
        <v>7557</v>
      </c>
      <c r="BL254" s="25" t="n">
        <v>1</v>
      </c>
      <c r="BM254" s="26" t="n">
        <v>3.44827586206897</v>
      </c>
      <c r="BN254" s="25" t="n">
        <v>0</v>
      </c>
      <c r="BO254" s="26" t="n">
        <v>0</v>
      </c>
      <c r="BP254" s="25" t="n">
        <v>0</v>
      </c>
      <c r="BQ254" s="26" t="n">
        <v>0</v>
      </c>
      <c r="BR254" s="25" t="n">
        <v>28</v>
      </c>
      <c r="BS254" s="26" t="n">
        <v>96.551724137931</v>
      </c>
      <c r="BT254" s="25" t="n">
        <v>29</v>
      </c>
      <c r="BU254" s="3"/>
      <c r="BV254" s="2"/>
      <c r="BW254" s="2"/>
      <c r="BX254" s="2"/>
      <c r="BY254" s="2"/>
    </row>
    <row r="255" customFormat="false" ht="41.45" hidden="false" customHeight="true" outlineLevel="0" collapsed="false">
      <c r="A255" s="15" t="s">
        <v>1166</v>
      </c>
      <c r="C255" s="16"/>
      <c r="D255" s="16" t="s">
        <v>5324</v>
      </c>
      <c r="E255" s="17" t="n">
        <v>162.115596508388</v>
      </c>
      <c r="F255" s="18" t="n">
        <v>99.9998875504114</v>
      </c>
      <c r="G255" s="50" t="s">
        <v>7558</v>
      </c>
      <c r="H255" s="16"/>
      <c r="I255" s="6" t="s">
        <v>1166</v>
      </c>
      <c r="J255" s="7"/>
      <c r="K255" s="7"/>
      <c r="L255" s="51" t="s">
        <v>7559</v>
      </c>
      <c r="M255" s="52" t="n">
        <v>1.03747569955136</v>
      </c>
      <c r="N255" s="53" t="n">
        <v>4959.43212890625</v>
      </c>
      <c r="O255" s="53" t="n">
        <v>7128.69873046875</v>
      </c>
      <c r="P255" s="54"/>
      <c r="Q255" s="55"/>
      <c r="R255" s="55"/>
      <c r="S255" s="56"/>
      <c r="T255" s="25" t="n">
        <v>4</v>
      </c>
      <c r="U255" s="25" t="n">
        <v>0</v>
      </c>
      <c r="V255" s="26" t="n">
        <v>0</v>
      </c>
      <c r="W255" s="26" t="n">
        <v>0.1</v>
      </c>
      <c r="X255" s="26" t="n">
        <v>0</v>
      </c>
      <c r="Y255" s="26" t="n">
        <v>1.144002</v>
      </c>
      <c r="Z255" s="26" t="n">
        <v>0.75</v>
      </c>
      <c r="AA255" s="26" t="n">
        <v>0</v>
      </c>
      <c r="AB255" s="20" t="n">
        <v>255</v>
      </c>
      <c r="AC255" s="20"/>
      <c r="AD255" s="10"/>
      <c r="AE255" s="24" t="s">
        <v>7560</v>
      </c>
      <c r="AF255" s="24" t="n">
        <v>149</v>
      </c>
      <c r="AG255" s="24" t="n">
        <v>243</v>
      </c>
      <c r="AH255" s="24" t="n">
        <v>556</v>
      </c>
      <c r="AI255" s="24" t="n">
        <v>75</v>
      </c>
      <c r="AJ255" s="24" t="n">
        <v>3600</v>
      </c>
      <c r="AK255" s="24" t="s">
        <v>7561</v>
      </c>
      <c r="AL255" s="24" t="s">
        <v>7562</v>
      </c>
      <c r="AM255" s="23" t="s">
        <v>7563</v>
      </c>
      <c r="AN255" s="24" t="s">
        <v>5578</v>
      </c>
      <c r="AO255" s="22" t="n">
        <v>40933.8764583333</v>
      </c>
      <c r="AP255" s="24"/>
      <c r="AQ255" s="24" t="inlineStr">
        <f aca="false">FALSE()</f>
        <is>
          <t/>
        </is>
      </c>
      <c r="AR255" s="24" t="inlineStr">
        <f aca="false">FALSE()</f>
        <is>
          <t/>
        </is>
      </c>
      <c r="AS255" s="24" t="n">
        <f aca="false">FALSE()</f>
        <v>0</v>
      </c>
      <c r="AT255" s="24" t="s">
        <v>75</v>
      </c>
      <c r="AU255" s="24" t="n">
        <v>12</v>
      </c>
      <c r="AV255" s="23" t="s">
        <v>5390</v>
      </c>
      <c r="AW255" s="24" t="inlineStr">
        <f aca="false">FALSE()</f>
        <is>
          <t/>
        </is>
      </c>
      <c r="AX255" s="24" t="s">
        <v>5329</v>
      </c>
      <c r="AY255" s="23" t="s">
        <v>7564</v>
      </c>
      <c r="AZ255" s="24" t="s">
        <v>68</v>
      </c>
      <c r="BA255" s="24" t="e">
        <f aca="false">REPLACE(INDEX(GroupVertices[group], MATCH(Vertices[[#this row],[vertex]],GroupVertices[vertex],0)),1,1,"")</f>
        <v>#VALUE!</v>
      </c>
      <c r="BB255" s="25"/>
      <c r="BC255" s="25"/>
      <c r="BD255" s="25"/>
      <c r="BE255" s="25"/>
      <c r="BF255" s="25"/>
      <c r="BG255" s="25"/>
      <c r="BH255" s="25"/>
      <c r="BI255" s="25"/>
      <c r="BJ255" s="25"/>
      <c r="BK255" s="25"/>
      <c r="BL255" s="25"/>
      <c r="BM255" s="26"/>
      <c r="BN255" s="25"/>
      <c r="BO255" s="26"/>
      <c r="BP255" s="25"/>
      <c r="BQ255" s="26"/>
      <c r="BR255" s="25"/>
      <c r="BS255" s="26"/>
      <c r="BT255" s="25"/>
      <c r="BU255" s="3"/>
      <c r="BV255" s="2"/>
      <c r="BW255" s="2"/>
      <c r="BX255" s="2"/>
      <c r="BY255" s="2"/>
    </row>
    <row r="256" customFormat="false" ht="41.45" hidden="false" customHeight="true" outlineLevel="0" collapsed="false">
      <c r="A256" s="15" t="s">
        <v>1167</v>
      </c>
      <c r="C256" s="16"/>
      <c r="D256" s="16" t="s">
        <v>5324</v>
      </c>
      <c r="E256" s="17" t="n">
        <v>162.403874220663</v>
      </c>
      <c r="F256" s="18" t="n">
        <v>99.9996071205733</v>
      </c>
      <c r="G256" s="50" t="s">
        <v>7565</v>
      </c>
      <c r="H256" s="16"/>
      <c r="I256" s="6" t="s">
        <v>1167</v>
      </c>
      <c r="J256" s="7"/>
      <c r="K256" s="7"/>
      <c r="L256" s="51" t="s">
        <v>7566</v>
      </c>
      <c r="M256" s="52" t="n">
        <v>1.13093361695104</v>
      </c>
      <c r="N256" s="53" t="n">
        <v>5070.0478515625</v>
      </c>
      <c r="O256" s="53" t="n">
        <v>7107.53759765625</v>
      </c>
      <c r="P256" s="54"/>
      <c r="Q256" s="55"/>
      <c r="R256" s="55"/>
      <c r="S256" s="56"/>
      <c r="T256" s="25" t="n">
        <v>3</v>
      </c>
      <c r="U256" s="25" t="n">
        <v>3</v>
      </c>
      <c r="V256" s="26" t="n">
        <v>0</v>
      </c>
      <c r="W256" s="26" t="n">
        <v>0.1</v>
      </c>
      <c r="X256" s="26" t="n">
        <v>0</v>
      </c>
      <c r="Y256" s="26" t="n">
        <v>1.144002</v>
      </c>
      <c r="Z256" s="26" t="n">
        <v>0.583333333333333</v>
      </c>
      <c r="AA256" s="26" t="n">
        <v>0.5</v>
      </c>
      <c r="AB256" s="20" t="n">
        <v>256</v>
      </c>
      <c r="AC256" s="20"/>
      <c r="AD256" s="10"/>
      <c r="AE256" s="24" t="s">
        <v>7567</v>
      </c>
      <c r="AF256" s="24" t="n">
        <v>688</v>
      </c>
      <c r="AG256" s="24" t="n">
        <v>849</v>
      </c>
      <c r="AH256" s="24" t="n">
        <v>6277</v>
      </c>
      <c r="AI256" s="24" t="n">
        <v>5396</v>
      </c>
      <c r="AJ256" s="24" t="n">
        <v>0</v>
      </c>
      <c r="AK256" s="24" t="s">
        <v>7568</v>
      </c>
      <c r="AL256" s="24" t="s">
        <v>7543</v>
      </c>
      <c r="AM256" s="23" t="s">
        <v>7569</v>
      </c>
      <c r="AN256" s="24" t="s">
        <v>204</v>
      </c>
      <c r="AO256" s="22" t="n">
        <v>40521.8764467593</v>
      </c>
      <c r="AP256" s="23" t="s">
        <v>7570</v>
      </c>
      <c r="AQ256" s="24" t="inlineStr">
        <f aca="false">FALSE()</f>
        <is>
          <t/>
        </is>
      </c>
      <c r="AR256" s="24" t="inlineStr">
        <f aca="false">FALSE()</f>
        <is>
          <t/>
        </is>
      </c>
      <c r="AS256" s="24" t="n">
        <f aca="false">TRUE()</f>
        <v>1</v>
      </c>
      <c r="AT256" s="24" t="s">
        <v>75</v>
      </c>
      <c r="AU256" s="24" t="n">
        <v>62</v>
      </c>
      <c r="AV256" s="23" t="s">
        <v>7571</v>
      </c>
      <c r="AW256" s="24" t="inlineStr">
        <f aca="false">FALSE()</f>
        <is>
          <t/>
        </is>
      </c>
      <c r="AX256" s="24" t="s">
        <v>5329</v>
      </c>
      <c r="AY256" s="23" t="s">
        <v>7572</v>
      </c>
      <c r="AZ256" s="24" t="s">
        <v>174</v>
      </c>
      <c r="BA256" s="24" t="e">
        <f aca="false">REPLACE(INDEX(GroupVertices[group], MATCH(Vertices[[#this row],[vertex]],GroupVertices[vertex],0)),1,1,"")</f>
        <v>#VALUE!</v>
      </c>
      <c r="BB256" s="25"/>
      <c r="BC256" s="25"/>
      <c r="BD256" s="25"/>
      <c r="BE256" s="25"/>
      <c r="BF256" s="25"/>
      <c r="BG256" s="25"/>
      <c r="BH256" s="25" t="s">
        <v>7546</v>
      </c>
      <c r="BI256" s="25" t="s">
        <v>7546</v>
      </c>
      <c r="BJ256" s="25" t="s">
        <v>7547</v>
      </c>
      <c r="BK256" s="25" t="s">
        <v>7547</v>
      </c>
      <c r="BL256" s="25" t="n">
        <v>0</v>
      </c>
      <c r="BM256" s="26" t="n">
        <v>0</v>
      </c>
      <c r="BN256" s="25" t="n">
        <v>0</v>
      </c>
      <c r="BO256" s="26" t="n">
        <v>0</v>
      </c>
      <c r="BP256" s="25" t="n">
        <v>0</v>
      </c>
      <c r="BQ256" s="26" t="n">
        <v>0</v>
      </c>
      <c r="BR256" s="25" t="n">
        <v>17</v>
      </c>
      <c r="BS256" s="26" t="n">
        <v>100</v>
      </c>
      <c r="BT256" s="25" t="n">
        <v>17</v>
      </c>
      <c r="BU256" s="3"/>
      <c r="BV256" s="2"/>
      <c r="BW256" s="2"/>
      <c r="BX256" s="2"/>
      <c r="BY256" s="2"/>
    </row>
    <row r="257" customFormat="false" ht="41.45" hidden="false" customHeight="true" outlineLevel="0" collapsed="false">
      <c r="A257" s="15" t="s">
        <v>1168</v>
      </c>
      <c r="C257" s="16"/>
      <c r="D257" s="16" t="s">
        <v>5324</v>
      </c>
      <c r="E257" s="17" t="n">
        <v>162.300170357171</v>
      </c>
      <c r="F257" s="18" t="n">
        <v>99.9997080012741</v>
      </c>
      <c r="G257" s="50" t="s">
        <v>7573</v>
      </c>
      <c r="H257" s="16"/>
      <c r="I257" s="6" t="s">
        <v>1168</v>
      </c>
      <c r="J257" s="7"/>
      <c r="K257" s="7"/>
      <c r="L257" s="51" t="s">
        <v>7574</v>
      </c>
      <c r="M257" s="52" t="n">
        <v>1.09731344204489</v>
      </c>
      <c r="N257" s="53" t="n">
        <v>4875.27783203125</v>
      </c>
      <c r="O257" s="53" t="n">
        <v>6941.83251953125</v>
      </c>
      <c r="P257" s="54"/>
      <c r="Q257" s="55"/>
      <c r="R257" s="55"/>
      <c r="S257" s="56"/>
      <c r="T257" s="25" t="n">
        <v>3</v>
      </c>
      <c r="U257" s="25" t="n">
        <v>3</v>
      </c>
      <c r="V257" s="26" t="n">
        <v>0</v>
      </c>
      <c r="W257" s="26" t="n">
        <v>0.1</v>
      </c>
      <c r="X257" s="26" t="n">
        <v>0</v>
      </c>
      <c r="Y257" s="26" t="n">
        <v>1.144002</v>
      </c>
      <c r="Z257" s="26" t="n">
        <v>0.583333333333333</v>
      </c>
      <c r="AA257" s="26" t="n">
        <v>0.5</v>
      </c>
      <c r="AB257" s="20" t="n">
        <v>257</v>
      </c>
      <c r="AC257" s="20"/>
      <c r="AD257" s="10"/>
      <c r="AE257" s="24" t="s">
        <v>7575</v>
      </c>
      <c r="AF257" s="24" t="n">
        <v>210</v>
      </c>
      <c r="AG257" s="24" t="n">
        <v>631</v>
      </c>
      <c r="AH257" s="24" t="n">
        <v>3016</v>
      </c>
      <c r="AI257" s="24" t="n">
        <v>1280</v>
      </c>
      <c r="AJ257" s="24" t="n">
        <v>0</v>
      </c>
      <c r="AK257" s="24" t="s">
        <v>7576</v>
      </c>
      <c r="AL257" s="24" t="s">
        <v>5625</v>
      </c>
      <c r="AM257" s="23" t="s">
        <v>7577</v>
      </c>
      <c r="AN257" s="24" t="s">
        <v>7578</v>
      </c>
      <c r="AO257" s="22" t="n">
        <v>40530.8246180556</v>
      </c>
      <c r="AP257" s="23" t="s">
        <v>7579</v>
      </c>
      <c r="AQ257" s="24" t="n">
        <f aca="false">TRUE()</f>
        <v>1</v>
      </c>
      <c r="AR257" s="24" t="inlineStr">
        <f aca="false">FALSE()</f>
        <is>
          <t/>
        </is>
      </c>
      <c r="AS257" s="24" t="n">
        <f aca="false">FALSE()</f>
        <v>0</v>
      </c>
      <c r="AT257" s="24" t="s">
        <v>75</v>
      </c>
      <c r="AU257" s="24" t="n">
        <v>61</v>
      </c>
      <c r="AV257" s="23" t="s">
        <v>5390</v>
      </c>
      <c r="AW257" s="24" t="inlineStr">
        <f aca="false">FALSE()</f>
        <is>
          <t/>
        </is>
      </c>
      <c r="AX257" s="24" t="s">
        <v>5329</v>
      </c>
      <c r="AY257" s="23" t="s">
        <v>7580</v>
      </c>
      <c r="AZ257" s="24" t="s">
        <v>174</v>
      </c>
      <c r="BA257" s="24" t="e">
        <f aca="false">REPLACE(INDEX(GroupVertices[group], MATCH(Vertices[[#this row],[vertex]],GroupVertices[vertex],0)),1,1,"")</f>
        <v>#VALUE!</v>
      </c>
      <c r="BB257" s="25"/>
      <c r="BC257" s="25"/>
      <c r="BD257" s="25"/>
      <c r="BE257" s="25"/>
      <c r="BF257" s="25"/>
      <c r="BG257" s="25"/>
      <c r="BH257" s="25" t="s">
        <v>7581</v>
      </c>
      <c r="BI257" s="25" t="s">
        <v>7581</v>
      </c>
      <c r="BJ257" s="25" t="s">
        <v>7582</v>
      </c>
      <c r="BK257" s="25" t="s">
        <v>7582</v>
      </c>
      <c r="BL257" s="25" t="n">
        <v>0</v>
      </c>
      <c r="BM257" s="26" t="n">
        <v>0</v>
      </c>
      <c r="BN257" s="25" t="n">
        <v>0</v>
      </c>
      <c r="BO257" s="26" t="n">
        <v>0</v>
      </c>
      <c r="BP257" s="25" t="n">
        <v>0</v>
      </c>
      <c r="BQ257" s="26" t="n">
        <v>0</v>
      </c>
      <c r="BR257" s="25" t="n">
        <v>15</v>
      </c>
      <c r="BS257" s="26" t="n">
        <v>100</v>
      </c>
      <c r="BT257" s="25" t="n">
        <v>15</v>
      </c>
      <c r="BU257" s="3"/>
      <c r="BV257" s="2"/>
      <c r="BW257" s="2"/>
      <c r="BX257" s="2"/>
      <c r="BY257" s="2"/>
    </row>
    <row r="258" customFormat="false" ht="41.45" hidden="false" customHeight="true" outlineLevel="0" collapsed="false">
      <c r="A258" s="15" t="s">
        <v>1169</v>
      </c>
      <c r="C258" s="16"/>
      <c r="D258" s="16" t="s">
        <v>5324</v>
      </c>
      <c r="E258" s="17" t="n">
        <v>162.044240639013</v>
      </c>
      <c r="F258" s="18" t="n">
        <v>99.9999569637377</v>
      </c>
      <c r="G258" s="50" t="s">
        <v>7583</v>
      </c>
      <c r="H258" s="16"/>
      <c r="I258" s="6" t="s">
        <v>1169</v>
      </c>
      <c r="J258" s="7"/>
      <c r="K258" s="7"/>
      <c r="L258" s="51" t="s">
        <v>7584</v>
      </c>
      <c r="M258" s="52" t="n">
        <v>1.01434255168015</v>
      </c>
      <c r="N258" s="53" t="n">
        <v>1317.55285644531</v>
      </c>
      <c r="O258" s="53" t="n">
        <v>8231.9130859375</v>
      </c>
      <c r="P258" s="54"/>
      <c r="Q258" s="55"/>
      <c r="R258" s="55"/>
      <c r="S258" s="56"/>
      <c r="T258" s="25" t="n">
        <v>1</v>
      </c>
      <c r="U258" s="25" t="n">
        <v>1</v>
      </c>
      <c r="V258" s="26" t="n">
        <v>0</v>
      </c>
      <c r="W258" s="26" t="n">
        <v>0</v>
      </c>
      <c r="X258" s="26" t="n">
        <v>0</v>
      </c>
      <c r="Y258" s="26" t="n">
        <v>0.999999</v>
      </c>
      <c r="Z258" s="26" t="n">
        <v>0</v>
      </c>
      <c r="AA258" s="26" t="s">
        <v>5365</v>
      </c>
      <c r="AB258" s="20" t="n">
        <v>258</v>
      </c>
      <c r="AC258" s="20"/>
      <c r="AD258" s="10"/>
      <c r="AE258" s="24" t="s">
        <v>7585</v>
      </c>
      <c r="AF258" s="24" t="n">
        <v>2</v>
      </c>
      <c r="AG258" s="24" t="n">
        <v>93</v>
      </c>
      <c r="AH258" s="24" t="n">
        <v>12747</v>
      </c>
      <c r="AI258" s="24" t="n">
        <v>0</v>
      </c>
      <c r="AJ258" s="24"/>
      <c r="AK258" s="24"/>
      <c r="AL258" s="24"/>
      <c r="AM258" s="24"/>
      <c r="AN258" s="24"/>
      <c r="AO258" s="22" t="n">
        <v>42542.2920833333</v>
      </c>
      <c r="AP258" s="24"/>
      <c r="AQ258" s="24" t="inlineStr">
        <f aca="false">TRUE()</f>
        <is>
          <t/>
        </is>
      </c>
      <c r="AR258" s="24" t="inlineStr">
        <f aca="false">FALSE()</f>
        <is>
          <t/>
        </is>
      </c>
      <c r="AS258" s="24" t="inlineStr">
        <f aca="false">FALSE()</f>
        <is>
          <t/>
        </is>
      </c>
      <c r="AT258" s="24" t="s">
        <v>75</v>
      </c>
      <c r="AU258" s="24" t="n">
        <v>163</v>
      </c>
      <c r="AV258" s="24"/>
      <c r="AW258" s="24" t="inlineStr">
        <f aca="false">FALSE()</f>
        <is>
          <t/>
        </is>
      </c>
      <c r="AX258" s="24" t="s">
        <v>5329</v>
      </c>
      <c r="AY258" s="23" t="s">
        <v>7586</v>
      </c>
      <c r="AZ258" s="24" t="s">
        <v>174</v>
      </c>
      <c r="BA258" s="24" t="e">
        <f aca="false">REPLACE(INDEX(GroupVertices[group], MATCH(Vertices[[#this row],[vertex]],GroupVertices[vertex],0)),1,1,"")</f>
        <v>#VALUE!</v>
      </c>
      <c r="BB258" s="25" t="s">
        <v>1171</v>
      </c>
      <c r="BC258" s="25" t="s">
        <v>1171</v>
      </c>
      <c r="BD258" s="25" t="s">
        <v>1172</v>
      </c>
      <c r="BE258" s="25" t="s">
        <v>1172</v>
      </c>
      <c r="BF258" s="25" t="s">
        <v>1173</v>
      </c>
      <c r="BG258" s="25" t="s">
        <v>1173</v>
      </c>
      <c r="BH258" s="25" t="s">
        <v>7587</v>
      </c>
      <c r="BI258" s="25" t="s">
        <v>7587</v>
      </c>
      <c r="BJ258" s="25" t="s">
        <v>7588</v>
      </c>
      <c r="BK258" s="25" t="s">
        <v>7588</v>
      </c>
      <c r="BL258" s="25" t="n">
        <v>0</v>
      </c>
      <c r="BM258" s="26" t="n">
        <v>0</v>
      </c>
      <c r="BN258" s="25" t="n">
        <v>0</v>
      </c>
      <c r="BO258" s="26" t="n">
        <v>0</v>
      </c>
      <c r="BP258" s="25" t="n">
        <v>0</v>
      </c>
      <c r="BQ258" s="26" t="n">
        <v>0</v>
      </c>
      <c r="BR258" s="25" t="n">
        <v>6</v>
      </c>
      <c r="BS258" s="26" t="n">
        <v>100</v>
      </c>
      <c r="BT258" s="25" t="n">
        <v>6</v>
      </c>
      <c r="BU258" s="3"/>
      <c r="BV258" s="2"/>
      <c r="BW258" s="2"/>
      <c r="BX258" s="2"/>
      <c r="BY258" s="2"/>
    </row>
    <row r="259" customFormat="false" ht="41.45" hidden="false" customHeight="true" outlineLevel="0" collapsed="false">
      <c r="A259" s="15" t="s">
        <v>1176</v>
      </c>
      <c r="C259" s="16"/>
      <c r="D259" s="16" t="s">
        <v>5324</v>
      </c>
      <c r="E259" s="17" t="n">
        <v>162.037580757871</v>
      </c>
      <c r="F259" s="18" t="n">
        <v>99.9999634423148</v>
      </c>
      <c r="G259" s="50" t="s">
        <v>7589</v>
      </c>
      <c r="H259" s="16"/>
      <c r="I259" s="6" t="s">
        <v>1176</v>
      </c>
      <c r="J259" s="7"/>
      <c r="K259" s="7"/>
      <c r="L259" s="51" t="s">
        <v>7590</v>
      </c>
      <c r="M259" s="52" t="n">
        <v>1.01218345787884</v>
      </c>
      <c r="N259" s="53" t="n">
        <v>8164.97900390625</v>
      </c>
      <c r="O259" s="53" t="n">
        <v>9505.5341796875</v>
      </c>
      <c r="P259" s="54"/>
      <c r="Q259" s="55"/>
      <c r="R259" s="55"/>
      <c r="S259" s="56"/>
      <c r="T259" s="25" t="n">
        <v>0</v>
      </c>
      <c r="U259" s="25" t="n">
        <v>1</v>
      </c>
      <c r="V259" s="26" t="n">
        <v>0</v>
      </c>
      <c r="W259" s="26" t="n">
        <v>0.076923</v>
      </c>
      <c r="X259" s="26" t="n">
        <v>0</v>
      </c>
      <c r="Y259" s="26" t="n">
        <v>0.573476</v>
      </c>
      <c r="Z259" s="26" t="n">
        <v>0</v>
      </c>
      <c r="AA259" s="26" t="n">
        <v>0</v>
      </c>
      <c r="AB259" s="20" t="n">
        <v>259</v>
      </c>
      <c r="AC259" s="20"/>
      <c r="AD259" s="10"/>
      <c r="AE259" s="24" t="s">
        <v>7591</v>
      </c>
      <c r="AF259" s="24" t="n">
        <v>147</v>
      </c>
      <c r="AG259" s="24" t="n">
        <v>79</v>
      </c>
      <c r="AH259" s="24" t="n">
        <v>32</v>
      </c>
      <c r="AI259" s="24" t="n">
        <v>8</v>
      </c>
      <c r="AJ259" s="24" t="n">
        <v>-28800</v>
      </c>
      <c r="AK259" s="24" t="s">
        <v>7592</v>
      </c>
      <c r="AL259" s="24" t="s">
        <v>7593</v>
      </c>
      <c r="AM259" s="24"/>
      <c r="AN259" s="24" t="s">
        <v>5339</v>
      </c>
      <c r="AO259" s="22" t="n">
        <v>42564.3889467593</v>
      </c>
      <c r="AP259" s="23" t="s">
        <v>7594</v>
      </c>
      <c r="AQ259" s="24" t="inlineStr">
        <f aca="false">TRUE()</f>
        <is>
          <t/>
        </is>
      </c>
      <c r="AR259" s="24" t="inlineStr">
        <f aca="false">FALSE()</f>
        <is>
          <t/>
        </is>
      </c>
      <c r="AS259" s="24" t="inlineStr">
        <f aca="false">FALSE()</f>
        <is>
          <t/>
        </is>
      </c>
      <c r="AT259" s="24" t="s">
        <v>6260</v>
      </c>
      <c r="AU259" s="24" t="n">
        <v>4</v>
      </c>
      <c r="AV259" s="24"/>
      <c r="AW259" s="24" t="inlineStr">
        <f aca="false">FALSE()</f>
        <is>
          <t/>
        </is>
      </c>
      <c r="AX259" s="24" t="s">
        <v>5329</v>
      </c>
      <c r="AY259" s="23" t="s">
        <v>7595</v>
      </c>
      <c r="AZ259" s="24" t="s">
        <v>174</v>
      </c>
      <c r="BA259" s="24" t="e">
        <f aca="false">REPLACE(INDEX(GroupVertices[group], MATCH(Vertices[[#this row],[vertex]],GroupVertices[vertex],0)),1,1,"")</f>
        <v>#VALUE!</v>
      </c>
      <c r="BB259" s="25"/>
      <c r="BC259" s="25"/>
      <c r="BD259" s="25"/>
      <c r="BE259" s="25"/>
      <c r="BF259" s="25" t="s">
        <v>1179</v>
      </c>
      <c r="BG259" s="25" t="s">
        <v>1179</v>
      </c>
      <c r="BH259" s="25" t="s">
        <v>7596</v>
      </c>
      <c r="BI259" s="25" t="s">
        <v>7596</v>
      </c>
      <c r="BJ259" s="25" t="s">
        <v>7597</v>
      </c>
      <c r="BK259" s="25" t="s">
        <v>7597</v>
      </c>
      <c r="BL259" s="25" t="n">
        <v>0</v>
      </c>
      <c r="BM259" s="26" t="n">
        <v>0</v>
      </c>
      <c r="BN259" s="25" t="n">
        <v>0</v>
      </c>
      <c r="BO259" s="26" t="n">
        <v>0</v>
      </c>
      <c r="BP259" s="25" t="n">
        <v>0</v>
      </c>
      <c r="BQ259" s="26" t="n">
        <v>0</v>
      </c>
      <c r="BR259" s="25" t="n">
        <v>19</v>
      </c>
      <c r="BS259" s="26" t="n">
        <v>100</v>
      </c>
      <c r="BT259" s="25" t="n">
        <v>19</v>
      </c>
      <c r="BU259" s="3"/>
      <c r="BV259" s="2"/>
      <c r="BW259" s="2"/>
      <c r="BX259" s="2"/>
      <c r="BY259" s="2"/>
    </row>
    <row r="260" customFormat="false" ht="41.45" hidden="false" customHeight="true" outlineLevel="0" collapsed="false">
      <c r="A260" s="15" t="s">
        <v>1177</v>
      </c>
      <c r="C260" s="16"/>
      <c r="D260" s="16" t="s">
        <v>5324</v>
      </c>
      <c r="E260" s="17" t="n">
        <v>162.495209733463</v>
      </c>
      <c r="F260" s="18" t="n">
        <v>99.9995182715156</v>
      </c>
      <c r="G260" s="50" t="s">
        <v>7598</v>
      </c>
      <c r="H260" s="16"/>
      <c r="I260" s="6" t="s">
        <v>1177</v>
      </c>
      <c r="J260" s="7"/>
      <c r="K260" s="7"/>
      <c r="L260" s="51" t="s">
        <v>7599</v>
      </c>
      <c r="M260" s="52" t="n">
        <v>1.16054404622619</v>
      </c>
      <c r="N260" s="53" t="n">
        <v>8329.5634765625</v>
      </c>
      <c r="O260" s="53" t="n">
        <v>9207.69921875</v>
      </c>
      <c r="P260" s="54"/>
      <c r="Q260" s="55"/>
      <c r="R260" s="55"/>
      <c r="S260" s="56"/>
      <c r="T260" s="25" t="n">
        <v>6</v>
      </c>
      <c r="U260" s="25" t="n">
        <v>4</v>
      </c>
      <c r="V260" s="26" t="n">
        <v>42</v>
      </c>
      <c r="W260" s="26" t="n">
        <v>0.142857</v>
      </c>
      <c r="X260" s="26" t="n">
        <v>0</v>
      </c>
      <c r="Y260" s="26" t="n">
        <v>3.985661</v>
      </c>
      <c r="Z260" s="26" t="n">
        <v>0</v>
      </c>
      <c r="AA260" s="26" t="n">
        <v>0.142857142857143</v>
      </c>
      <c r="AB260" s="20" t="n">
        <v>260</v>
      </c>
      <c r="AC260" s="20"/>
      <c r="AD260" s="10"/>
      <c r="AE260" s="24" t="s">
        <v>7600</v>
      </c>
      <c r="AF260" s="24" t="n">
        <v>483</v>
      </c>
      <c r="AG260" s="24" t="n">
        <v>1041</v>
      </c>
      <c r="AH260" s="24" t="n">
        <v>1655</v>
      </c>
      <c r="AI260" s="24" t="n">
        <v>1182</v>
      </c>
      <c r="AJ260" s="24" t="n">
        <v>3600</v>
      </c>
      <c r="AK260" s="24" t="s">
        <v>7601</v>
      </c>
      <c r="AL260" s="24" t="s">
        <v>7602</v>
      </c>
      <c r="AM260" s="23" t="s">
        <v>7603</v>
      </c>
      <c r="AN260" s="24" t="s">
        <v>5439</v>
      </c>
      <c r="AO260" s="22" t="n">
        <v>41372.5394791667</v>
      </c>
      <c r="AP260" s="23" t="s">
        <v>7604</v>
      </c>
      <c r="AQ260" s="24" t="n">
        <f aca="false">FALSE()</f>
        <v>0</v>
      </c>
      <c r="AR260" s="24" t="inlineStr">
        <f aca="false">FALSE()</f>
        <is>
          <t/>
        </is>
      </c>
      <c r="AS260" s="24" t="inlineStr">
        <f aca="false">FALSE()</f>
        <is>
          <t/>
        </is>
      </c>
      <c r="AT260" s="24" t="s">
        <v>158</v>
      </c>
      <c r="AU260" s="24" t="n">
        <v>49</v>
      </c>
      <c r="AV260" s="23" t="s">
        <v>7605</v>
      </c>
      <c r="AW260" s="24" t="inlineStr">
        <f aca="false">FALSE()</f>
        <is>
          <t/>
        </is>
      </c>
      <c r="AX260" s="24" t="s">
        <v>5329</v>
      </c>
      <c r="AY260" s="23" t="s">
        <v>7606</v>
      </c>
      <c r="AZ260" s="24" t="s">
        <v>174</v>
      </c>
      <c r="BA260" s="24" t="e">
        <f aca="false">REPLACE(INDEX(GroupVertices[group], MATCH(Vertices[[#this row],[vertex]],GroupVertices[vertex],0)),1,1,"")</f>
        <v>#VALUE!</v>
      </c>
      <c r="BB260" s="25" t="s">
        <v>7607</v>
      </c>
      <c r="BC260" s="25" t="s">
        <v>7607</v>
      </c>
      <c r="BD260" s="25" t="s">
        <v>130</v>
      </c>
      <c r="BE260" s="25" t="s">
        <v>130</v>
      </c>
      <c r="BF260" s="25" t="s">
        <v>7608</v>
      </c>
      <c r="BG260" s="25" t="s">
        <v>7609</v>
      </c>
      <c r="BH260" s="25" t="s">
        <v>7610</v>
      </c>
      <c r="BI260" s="25" t="s">
        <v>7611</v>
      </c>
      <c r="BJ260" s="25" t="s">
        <v>7612</v>
      </c>
      <c r="BK260" s="25" t="s">
        <v>7613</v>
      </c>
      <c r="BL260" s="25" t="n">
        <v>0</v>
      </c>
      <c r="BM260" s="26" t="n">
        <v>0</v>
      </c>
      <c r="BN260" s="25" t="n">
        <v>0</v>
      </c>
      <c r="BO260" s="26" t="n">
        <v>0</v>
      </c>
      <c r="BP260" s="25" t="n">
        <v>0</v>
      </c>
      <c r="BQ260" s="26" t="n">
        <v>0</v>
      </c>
      <c r="BR260" s="25" t="n">
        <v>40</v>
      </c>
      <c r="BS260" s="26" t="n">
        <v>100</v>
      </c>
      <c r="BT260" s="25" t="n">
        <v>40</v>
      </c>
      <c r="BU260" s="3"/>
      <c r="BV260" s="2"/>
      <c r="BW260" s="2"/>
      <c r="BX260" s="2"/>
      <c r="BY260" s="2"/>
    </row>
    <row r="261" customFormat="false" ht="41.45" hidden="false" customHeight="true" outlineLevel="0" collapsed="false">
      <c r="A261" s="15" t="s">
        <v>1183</v>
      </c>
      <c r="C261" s="16"/>
      <c r="D261" s="16" t="s">
        <v>5324</v>
      </c>
      <c r="E261" s="17" t="n">
        <v>165.745707436394</v>
      </c>
      <c r="F261" s="18" t="n">
        <v>99.9963562631259</v>
      </c>
      <c r="G261" s="50" t="s">
        <v>7614</v>
      </c>
      <c r="H261" s="16"/>
      <c r="I261" s="6" t="s">
        <v>1183</v>
      </c>
      <c r="J261" s="7"/>
      <c r="K261" s="7"/>
      <c r="L261" s="51" t="s">
        <v>7615</v>
      </c>
      <c r="M261" s="52" t="n">
        <v>2.21433604225266</v>
      </c>
      <c r="N261" s="53" t="n">
        <v>2338.13525390625</v>
      </c>
      <c r="O261" s="53" t="n">
        <v>1363.03503417969</v>
      </c>
      <c r="P261" s="54"/>
      <c r="Q261" s="55"/>
      <c r="R261" s="55"/>
      <c r="S261" s="56"/>
      <c r="T261" s="25" t="n">
        <v>1</v>
      </c>
      <c r="U261" s="25" t="n">
        <v>1</v>
      </c>
      <c r="V261" s="26" t="n">
        <v>0</v>
      </c>
      <c r="W261" s="26" t="n">
        <v>0</v>
      </c>
      <c r="X261" s="26" t="n">
        <v>0</v>
      </c>
      <c r="Y261" s="26" t="n">
        <v>0.999999</v>
      </c>
      <c r="Z261" s="26" t="n">
        <v>0</v>
      </c>
      <c r="AA261" s="26" t="s">
        <v>5365</v>
      </c>
      <c r="AB261" s="20" t="n">
        <v>261</v>
      </c>
      <c r="AC261" s="20"/>
      <c r="AD261" s="10"/>
      <c r="AE261" s="24" t="s">
        <v>7616</v>
      </c>
      <c r="AF261" s="24" t="n">
        <v>2964</v>
      </c>
      <c r="AG261" s="24" t="n">
        <v>7874</v>
      </c>
      <c r="AH261" s="24" t="n">
        <v>39284</v>
      </c>
      <c r="AI261" s="24" t="n">
        <v>8</v>
      </c>
      <c r="AJ261" s="24" t="n">
        <v>-28800</v>
      </c>
      <c r="AK261" s="24" t="s">
        <v>7617</v>
      </c>
      <c r="AL261" s="24" t="s">
        <v>7618</v>
      </c>
      <c r="AM261" s="23" t="s">
        <v>7619</v>
      </c>
      <c r="AN261" s="24" t="s">
        <v>5339</v>
      </c>
      <c r="AO261" s="22" t="n">
        <v>39706.7241782407</v>
      </c>
      <c r="AP261" s="24"/>
      <c r="AQ261" s="24" t="inlineStr">
        <f aca="false">FALSE()</f>
        <is>
          <t/>
        </is>
      </c>
      <c r="AR261" s="24" t="inlineStr">
        <f aca="false">FALSE()</f>
        <is>
          <t/>
        </is>
      </c>
      <c r="AS261" s="24" t="inlineStr">
        <f aca="false">FALSE()</f>
        <is>
          <t/>
        </is>
      </c>
      <c r="AT261" s="24" t="s">
        <v>75</v>
      </c>
      <c r="AU261" s="24" t="n">
        <v>370</v>
      </c>
      <c r="AV261" s="23" t="s">
        <v>7620</v>
      </c>
      <c r="AW261" s="24" t="inlineStr">
        <f aca="false">FALSE()</f>
        <is>
          <t/>
        </is>
      </c>
      <c r="AX261" s="24" t="s">
        <v>5329</v>
      </c>
      <c r="AY261" s="23" t="s">
        <v>7621</v>
      </c>
      <c r="AZ261" s="24" t="s">
        <v>174</v>
      </c>
      <c r="BA261" s="24" t="e">
        <f aca="false">REPLACE(INDEX(GroupVertices[group], MATCH(Vertices[[#this row],[vertex]],GroupVertices[vertex],0)),1,1,"")</f>
        <v>#VALUE!</v>
      </c>
      <c r="BB261" s="25" t="s">
        <v>1185</v>
      </c>
      <c r="BC261" s="25" t="s">
        <v>1185</v>
      </c>
      <c r="BD261" s="25" t="s">
        <v>492</v>
      </c>
      <c r="BE261" s="25" t="s">
        <v>492</v>
      </c>
      <c r="BF261" s="25"/>
      <c r="BG261" s="25"/>
      <c r="BH261" s="25" t="s">
        <v>7622</v>
      </c>
      <c r="BI261" s="25" t="s">
        <v>7622</v>
      </c>
      <c r="BJ261" s="25" t="s">
        <v>7623</v>
      </c>
      <c r="BK261" s="25" t="s">
        <v>7623</v>
      </c>
      <c r="BL261" s="25" t="n">
        <v>0</v>
      </c>
      <c r="BM261" s="26" t="n">
        <v>0</v>
      </c>
      <c r="BN261" s="25" t="n">
        <v>0</v>
      </c>
      <c r="BO261" s="26" t="n">
        <v>0</v>
      </c>
      <c r="BP261" s="25" t="n">
        <v>0</v>
      </c>
      <c r="BQ261" s="26" t="n">
        <v>0</v>
      </c>
      <c r="BR261" s="25" t="n">
        <v>13</v>
      </c>
      <c r="BS261" s="26" t="n">
        <v>100</v>
      </c>
      <c r="BT261" s="25" t="n">
        <v>13</v>
      </c>
      <c r="BU261" s="3"/>
      <c r="BV261" s="2"/>
      <c r="BW261" s="2"/>
      <c r="BX261" s="2"/>
      <c r="BY261" s="2"/>
    </row>
    <row r="262" customFormat="false" ht="41.45" hidden="false" customHeight="true" outlineLevel="0" collapsed="false">
      <c r="A262" s="15" t="s">
        <v>1188</v>
      </c>
      <c r="C262" s="16"/>
      <c r="D262" s="16" t="s">
        <v>5324</v>
      </c>
      <c r="E262" s="17" t="n">
        <v>162.429086627842</v>
      </c>
      <c r="F262" s="18" t="n">
        <v>99.9995825945313</v>
      </c>
      <c r="G262" s="50" t="s">
        <v>7624</v>
      </c>
      <c r="H262" s="16"/>
      <c r="I262" s="6" t="s">
        <v>1188</v>
      </c>
      <c r="J262" s="7"/>
      <c r="K262" s="7"/>
      <c r="L262" s="51" t="s">
        <v>7625</v>
      </c>
      <c r="M262" s="52" t="n">
        <v>1.13910732919887</v>
      </c>
      <c r="N262" s="53" t="n">
        <v>1929.90222167969</v>
      </c>
      <c r="O262" s="53" t="n">
        <v>3383.29345703125</v>
      </c>
      <c r="P262" s="54"/>
      <c r="Q262" s="55"/>
      <c r="R262" s="55"/>
      <c r="S262" s="56"/>
      <c r="T262" s="25" t="n">
        <v>1</v>
      </c>
      <c r="U262" s="25" t="n">
        <v>1</v>
      </c>
      <c r="V262" s="26" t="n">
        <v>0</v>
      </c>
      <c r="W262" s="26" t="n">
        <v>0</v>
      </c>
      <c r="X262" s="26" t="n">
        <v>0</v>
      </c>
      <c r="Y262" s="26" t="n">
        <v>0.999999</v>
      </c>
      <c r="Z262" s="26" t="n">
        <v>0</v>
      </c>
      <c r="AA262" s="26" t="s">
        <v>5365</v>
      </c>
      <c r="AB262" s="20" t="n">
        <v>262</v>
      </c>
      <c r="AC262" s="20"/>
      <c r="AD262" s="10"/>
      <c r="AE262" s="24" t="s">
        <v>7626</v>
      </c>
      <c r="AF262" s="24" t="n">
        <v>1688</v>
      </c>
      <c r="AG262" s="24" t="n">
        <v>902</v>
      </c>
      <c r="AH262" s="24" t="n">
        <v>124794</v>
      </c>
      <c r="AI262" s="24" t="n">
        <v>15297</v>
      </c>
      <c r="AJ262" s="24"/>
      <c r="AK262" s="24" t="s">
        <v>7627</v>
      </c>
      <c r="AL262" s="24"/>
      <c r="AM262" s="24"/>
      <c r="AN262" s="24"/>
      <c r="AO262" s="22" t="n">
        <v>42069.351400463</v>
      </c>
      <c r="AP262" s="23" t="s">
        <v>7628</v>
      </c>
      <c r="AQ262" s="24" t="n">
        <f aca="false">TRUE()</f>
        <v>1</v>
      </c>
      <c r="AR262" s="24" t="inlineStr">
        <f aca="false">FALSE()</f>
        <is>
          <t/>
        </is>
      </c>
      <c r="AS262" s="24" t="inlineStr">
        <f aca="false">FALSE()</f>
        <is>
          <t/>
        </is>
      </c>
      <c r="AT262" s="24" t="s">
        <v>75</v>
      </c>
      <c r="AU262" s="24" t="n">
        <v>138</v>
      </c>
      <c r="AV262" s="23" t="s">
        <v>5390</v>
      </c>
      <c r="AW262" s="24" t="inlineStr">
        <f aca="false">FALSE()</f>
        <is>
          <t/>
        </is>
      </c>
      <c r="AX262" s="24" t="s">
        <v>5329</v>
      </c>
      <c r="AY262" s="23" t="s">
        <v>7629</v>
      </c>
      <c r="AZ262" s="24" t="s">
        <v>174</v>
      </c>
      <c r="BA262" s="24" t="e">
        <f aca="false">REPLACE(INDEX(GroupVertices[group], MATCH(Vertices[[#this row],[vertex]],GroupVertices[vertex],0)),1,1,"")</f>
        <v>#VALUE!</v>
      </c>
      <c r="BB262" s="25" t="s">
        <v>1190</v>
      </c>
      <c r="BC262" s="25" t="s">
        <v>1190</v>
      </c>
      <c r="BD262" s="25" t="s">
        <v>1191</v>
      </c>
      <c r="BE262" s="25" t="s">
        <v>1191</v>
      </c>
      <c r="BF262" s="25"/>
      <c r="BG262" s="25"/>
      <c r="BH262" s="25" t="s">
        <v>7630</v>
      </c>
      <c r="BI262" s="25" t="s">
        <v>7630</v>
      </c>
      <c r="BJ262" s="25" t="s">
        <v>7631</v>
      </c>
      <c r="BK262" s="25" t="s">
        <v>7631</v>
      </c>
      <c r="BL262" s="25" t="n">
        <v>0</v>
      </c>
      <c r="BM262" s="26" t="n">
        <v>0</v>
      </c>
      <c r="BN262" s="25" t="n">
        <v>0</v>
      </c>
      <c r="BO262" s="26" t="n">
        <v>0</v>
      </c>
      <c r="BP262" s="25" t="n">
        <v>0</v>
      </c>
      <c r="BQ262" s="26" t="n">
        <v>0</v>
      </c>
      <c r="BR262" s="25" t="n">
        <v>11</v>
      </c>
      <c r="BS262" s="26" t="n">
        <v>100</v>
      </c>
      <c r="BT262" s="25" t="n">
        <v>11</v>
      </c>
      <c r="BU262" s="3"/>
      <c r="BV262" s="2"/>
      <c r="BW262" s="2"/>
      <c r="BX262" s="2"/>
      <c r="BY262" s="2"/>
    </row>
    <row r="263" customFormat="false" ht="41.45" hidden="false" customHeight="true" outlineLevel="0" collapsed="false">
      <c r="A263" s="15" t="s">
        <v>1195</v>
      </c>
      <c r="C263" s="16"/>
      <c r="D263" s="16" t="s">
        <v>5324</v>
      </c>
      <c r="E263" s="17" t="n">
        <v>162.007611292733</v>
      </c>
      <c r="F263" s="18" t="n">
        <v>99.9999925959119</v>
      </c>
      <c r="G263" s="50" t="s">
        <v>7632</v>
      </c>
      <c r="H263" s="16"/>
      <c r="I263" s="6" t="s">
        <v>1195</v>
      </c>
      <c r="J263" s="7"/>
      <c r="K263" s="7"/>
      <c r="L263" s="51" t="s">
        <v>7633</v>
      </c>
      <c r="M263" s="52" t="n">
        <v>1.00246753577293</v>
      </c>
      <c r="N263" s="53" t="n">
        <v>2134.01879882813</v>
      </c>
      <c r="O263" s="53" t="n">
        <v>9444.068359375</v>
      </c>
      <c r="P263" s="54"/>
      <c r="Q263" s="55"/>
      <c r="R263" s="55"/>
      <c r="S263" s="56"/>
      <c r="T263" s="25" t="n">
        <v>1</v>
      </c>
      <c r="U263" s="25" t="n">
        <v>1</v>
      </c>
      <c r="V263" s="26" t="n">
        <v>0</v>
      </c>
      <c r="W263" s="26" t="n">
        <v>0</v>
      </c>
      <c r="X263" s="26" t="n">
        <v>0</v>
      </c>
      <c r="Y263" s="26" t="n">
        <v>0.999999</v>
      </c>
      <c r="Z263" s="26" t="n">
        <v>0</v>
      </c>
      <c r="AA263" s="26" t="s">
        <v>5365</v>
      </c>
      <c r="AB263" s="20" t="n">
        <v>263</v>
      </c>
      <c r="AC263" s="20"/>
      <c r="AD263" s="10"/>
      <c r="AE263" s="24" t="s">
        <v>7634</v>
      </c>
      <c r="AF263" s="24" t="n">
        <v>93</v>
      </c>
      <c r="AG263" s="24" t="n">
        <v>16</v>
      </c>
      <c r="AH263" s="24" t="n">
        <v>1362</v>
      </c>
      <c r="AI263" s="24" t="n">
        <v>1</v>
      </c>
      <c r="AJ263" s="24"/>
      <c r="AK263" s="24"/>
      <c r="AL263" s="24" t="s">
        <v>7635</v>
      </c>
      <c r="AM263" s="24"/>
      <c r="AN263" s="24"/>
      <c r="AO263" s="22" t="n">
        <v>42620.4050925926</v>
      </c>
      <c r="AP263" s="24"/>
      <c r="AQ263" s="24" t="inlineStr">
        <f aca="false">TRUE()</f>
        <is>
          <t/>
        </is>
      </c>
      <c r="AR263" s="24" t="inlineStr">
        <f aca="false">FALSE()</f>
        <is>
          <t/>
        </is>
      </c>
      <c r="AS263" s="24" t="inlineStr">
        <f aca="false">FALSE()</f>
        <is>
          <t/>
        </is>
      </c>
      <c r="AT263" s="24" t="s">
        <v>75</v>
      </c>
      <c r="AU263" s="24" t="n">
        <v>6</v>
      </c>
      <c r="AV263" s="24"/>
      <c r="AW263" s="24" t="inlineStr">
        <f aca="false">FALSE()</f>
        <is>
          <t/>
        </is>
      </c>
      <c r="AX263" s="24" t="s">
        <v>5329</v>
      </c>
      <c r="AY263" s="23" t="s">
        <v>7636</v>
      </c>
      <c r="AZ263" s="24" t="s">
        <v>174</v>
      </c>
      <c r="BA263" s="24" t="e">
        <f aca="false">REPLACE(INDEX(GroupVertices[group], MATCH(Vertices[[#this row],[vertex]],GroupVertices[vertex],0)),1,1,"")</f>
        <v>#VALUE!</v>
      </c>
      <c r="BB263" s="25" t="s">
        <v>1197</v>
      </c>
      <c r="BC263" s="25" t="s">
        <v>1197</v>
      </c>
      <c r="BD263" s="25" t="s">
        <v>130</v>
      </c>
      <c r="BE263" s="25" t="s">
        <v>130</v>
      </c>
      <c r="BF263" s="25"/>
      <c r="BG263" s="25"/>
      <c r="BH263" s="25" t="s">
        <v>7622</v>
      </c>
      <c r="BI263" s="25" t="s">
        <v>7622</v>
      </c>
      <c r="BJ263" s="25" t="s">
        <v>7623</v>
      </c>
      <c r="BK263" s="25" t="s">
        <v>7623</v>
      </c>
      <c r="BL263" s="25" t="n">
        <v>0</v>
      </c>
      <c r="BM263" s="26" t="n">
        <v>0</v>
      </c>
      <c r="BN263" s="25" t="n">
        <v>0</v>
      </c>
      <c r="BO263" s="26" t="n">
        <v>0</v>
      </c>
      <c r="BP263" s="25" t="n">
        <v>0</v>
      </c>
      <c r="BQ263" s="26" t="n">
        <v>0</v>
      </c>
      <c r="BR263" s="25" t="n">
        <v>13</v>
      </c>
      <c r="BS263" s="26" t="n">
        <v>100</v>
      </c>
      <c r="BT263" s="25" t="n">
        <v>13</v>
      </c>
      <c r="BU263" s="3"/>
      <c r="BV263" s="2"/>
      <c r="BW263" s="2"/>
      <c r="BX263" s="2"/>
      <c r="BY263" s="2"/>
    </row>
    <row r="264" customFormat="false" ht="41.45" hidden="false" customHeight="true" outlineLevel="0" collapsed="false">
      <c r="A264" s="15" t="s">
        <v>1200</v>
      </c>
      <c r="C264" s="16"/>
      <c r="D264" s="16" t="s">
        <v>5324</v>
      </c>
      <c r="E264" s="17" t="n">
        <v>162.53326619713</v>
      </c>
      <c r="F264" s="18" t="n">
        <v>99.9994812510749</v>
      </c>
      <c r="G264" s="50" t="s">
        <v>7637</v>
      </c>
      <c r="H264" s="16"/>
      <c r="I264" s="6" t="s">
        <v>1200</v>
      </c>
      <c r="J264" s="7"/>
      <c r="K264" s="7"/>
      <c r="L264" s="51" t="s">
        <v>7638</v>
      </c>
      <c r="M264" s="52" t="n">
        <v>1.17288172509084</v>
      </c>
      <c r="N264" s="53" t="n">
        <v>5610.11767578125</v>
      </c>
      <c r="O264" s="53" t="n">
        <v>2305.65185546875</v>
      </c>
      <c r="P264" s="54"/>
      <c r="Q264" s="55"/>
      <c r="R264" s="55"/>
      <c r="S264" s="56"/>
      <c r="T264" s="25" t="n">
        <v>0</v>
      </c>
      <c r="U264" s="25" t="n">
        <v>2</v>
      </c>
      <c r="V264" s="26" t="n">
        <v>0</v>
      </c>
      <c r="W264" s="26" t="n">
        <v>0.142857</v>
      </c>
      <c r="X264" s="26" t="n">
        <v>0</v>
      </c>
      <c r="Y264" s="26" t="n">
        <v>0.830224</v>
      </c>
      <c r="Z264" s="26" t="n">
        <v>0.5</v>
      </c>
      <c r="AA264" s="26" t="n">
        <v>0</v>
      </c>
      <c r="AB264" s="20" t="n">
        <v>264</v>
      </c>
      <c r="AC264" s="20"/>
      <c r="AD264" s="10"/>
      <c r="AE264" s="24" t="s">
        <v>7639</v>
      </c>
      <c r="AF264" s="24" t="n">
        <v>361</v>
      </c>
      <c r="AG264" s="24" t="n">
        <v>1121</v>
      </c>
      <c r="AH264" s="24" t="n">
        <v>1363</v>
      </c>
      <c r="AI264" s="24" t="n">
        <v>283</v>
      </c>
      <c r="AJ264" s="24" t="n">
        <v>3600</v>
      </c>
      <c r="AK264" s="24" t="s">
        <v>7640</v>
      </c>
      <c r="AL264" s="24" t="s">
        <v>7641</v>
      </c>
      <c r="AM264" s="23" t="s">
        <v>7642</v>
      </c>
      <c r="AN264" s="24" t="s">
        <v>5546</v>
      </c>
      <c r="AO264" s="22" t="n">
        <v>41550.4180902778</v>
      </c>
      <c r="AP264" s="23" t="s">
        <v>7643</v>
      </c>
      <c r="AQ264" s="24" t="n">
        <f aca="false">FALSE()</f>
        <v>0</v>
      </c>
      <c r="AR264" s="24" t="inlineStr">
        <f aca="false">FALSE()</f>
        <is>
          <t/>
        </is>
      </c>
      <c r="AS264" s="24" t="inlineStr">
        <f aca="false">FALSE()</f>
        <is>
          <t/>
        </is>
      </c>
      <c r="AT264" s="24" t="s">
        <v>75</v>
      </c>
      <c r="AU264" s="24" t="n">
        <v>72</v>
      </c>
      <c r="AV264" s="23" t="s">
        <v>7644</v>
      </c>
      <c r="AW264" s="24" t="inlineStr">
        <f aca="false">FALSE()</f>
        <is>
          <t/>
        </is>
      </c>
      <c r="AX264" s="24" t="s">
        <v>5329</v>
      </c>
      <c r="AY264" s="23" t="s">
        <v>7645</v>
      </c>
      <c r="AZ264" s="24" t="s">
        <v>174</v>
      </c>
      <c r="BA264" s="24" t="e">
        <f aca="false">REPLACE(INDEX(GroupVertices[group], MATCH(Vertices[[#this row],[vertex]],GroupVertices[vertex],0)),1,1,"")</f>
        <v>#VALUE!</v>
      </c>
      <c r="BB264" s="25"/>
      <c r="BC264" s="25"/>
      <c r="BD264" s="25"/>
      <c r="BE264" s="25"/>
      <c r="BF264" s="25"/>
      <c r="BG264" s="25"/>
      <c r="BH264" s="25" t="s">
        <v>7646</v>
      </c>
      <c r="BI264" s="25" t="s">
        <v>7646</v>
      </c>
      <c r="BJ264" s="25" t="s">
        <v>7647</v>
      </c>
      <c r="BK264" s="25" t="s">
        <v>7647</v>
      </c>
      <c r="BL264" s="25" t="n">
        <v>1</v>
      </c>
      <c r="BM264" s="26" t="n">
        <v>6.25</v>
      </c>
      <c r="BN264" s="25" t="n">
        <v>0</v>
      </c>
      <c r="BO264" s="26" t="n">
        <v>0</v>
      </c>
      <c r="BP264" s="25" t="n">
        <v>0</v>
      </c>
      <c r="BQ264" s="26" t="n">
        <v>0</v>
      </c>
      <c r="BR264" s="25" t="n">
        <v>15</v>
      </c>
      <c r="BS264" s="26" t="n">
        <v>93.75</v>
      </c>
      <c r="BT264" s="25" t="n">
        <v>16</v>
      </c>
      <c r="BU264" s="3"/>
      <c r="BV264" s="2"/>
      <c r="BW264" s="2"/>
      <c r="BX264" s="2"/>
      <c r="BY264" s="2"/>
    </row>
    <row r="265" customFormat="false" ht="41.45" hidden="false" customHeight="true" outlineLevel="0" collapsed="false">
      <c r="A265" s="15" t="s">
        <v>1201</v>
      </c>
      <c r="C265" s="16"/>
      <c r="D265" s="16" t="s">
        <v>5324</v>
      </c>
      <c r="E265" s="17" t="n">
        <v>162.607000595484</v>
      </c>
      <c r="F265" s="18" t="n">
        <v>99.9994095239711</v>
      </c>
      <c r="G265" s="50" t="s">
        <v>7648</v>
      </c>
      <c r="H265" s="16"/>
      <c r="I265" s="6" t="s">
        <v>1201</v>
      </c>
      <c r="J265" s="7"/>
      <c r="K265" s="7"/>
      <c r="L265" s="51" t="s">
        <v>7649</v>
      </c>
      <c r="M265" s="52" t="n">
        <v>1.19678597789108</v>
      </c>
      <c r="N265" s="53" t="n">
        <v>5438.052734375</v>
      </c>
      <c r="O265" s="53" t="n">
        <v>2501.30078125</v>
      </c>
      <c r="P265" s="54"/>
      <c r="Q265" s="55"/>
      <c r="R265" s="55"/>
      <c r="S265" s="56"/>
      <c r="T265" s="25" t="n">
        <v>3</v>
      </c>
      <c r="U265" s="25" t="n">
        <v>0</v>
      </c>
      <c r="V265" s="26" t="n">
        <v>2</v>
      </c>
      <c r="W265" s="26" t="n">
        <v>0.2</v>
      </c>
      <c r="X265" s="26" t="n">
        <v>0</v>
      </c>
      <c r="Y265" s="26" t="n">
        <v>1.200395</v>
      </c>
      <c r="Z265" s="26" t="n">
        <v>0.333333333333333</v>
      </c>
      <c r="AA265" s="26" t="n">
        <v>0</v>
      </c>
      <c r="AB265" s="20" t="n">
        <v>265</v>
      </c>
      <c r="AC265" s="20"/>
      <c r="AD265" s="10"/>
      <c r="AE265" s="24" t="s">
        <v>7650</v>
      </c>
      <c r="AF265" s="24" t="n">
        <v>619</v>
      </c>
      <c r="AG265" s="24" t="n">
        <v>1276</v>
      </c>
      <c r="AH265" s="24" t="n">
        <v>1163</v>
      </c>
      <c r="AI265" s="24" t="n">
        <v>713</v>
      </c>
      <c r="AJ265" s="24" t="n">
        <v>3600</v>
      </c>
      <c r="AK265" s="24" t="s">
        <v>7651</v>
      </c>
      <c r="AL265" s="24"/>
      <c r="AM265" s="23" t="s">
        <v>7652</v>
      </c>
      <c r="AN265" s="24" t="s">
        <v>7653</v>
      </c>
      <c r="AO265" s="22" t="n">
        <v>41900.3699537037</v>
      </c>
      <c r="AP265" s="23" t="s">
        <v>7654</v>
      </c>
      <c r="AQ265" s="24" t="inlineStr">
        <f aca="false">FALSE()</f>
        <is>
          <t/>
        </is>
      </c>
      <c r="AR265" s="24" t="inlineStr">
        <f aca="false">FALSE()</f>
        <is>
          <t/>
        </is>
      </c>
      <c r="AS265" s="24" t="n">
        <f aca="false">TRUE()</f>
        <v>1</v>
      </c>
      <c r="AT265" s="24" t="s">
        <v>5619</v>
      </c>
      <c r="AU265" s="24" t="n">
        <v>74</v>
      </c>
      <c r="AV265" s="23" t="s">
        <v>7655</v>
      </c>
      <c r="AW265" s="24" t="inlineStr">
        <f aca="false">FALSE()</f>
        <is>
          <t/>
        </is>
      </c>
      <c r="AX265" s="24" t="s">
        <v>5329</v>
      </c>
      <c r="AY265" s="23" t="s">
        <v>7656</v>
      </c>
      <c r="AZ265" s="24" t="s">
        <v>68</v>
      </c>
      <c r="BA265" s="24" t="e">
        <f aca="false">REPLACE(INDEX(GroupVertices[group], MATCH(Vertices[[#this row],[vertex]],GroupVertices[vertex],0)),1,1,"")</f>
        <v>#VALUE!</v>
      </c>
      <c r="BB265" s="25"/>
      <c r="BC265" s="25"/>
      <c r="BD265" s="25"/>
      <c r="BE265" s="25"/>
      <c r="BF265" s="25"/>
      <c r="BG265" s="25"/>
      <c r="BH265" s="25"/>
      <c r="BI265" s="25"/>
      <c r="BJ265" s="25"/>
      <c r="BK265" s="25"/>
      <c r="BL265" s="25"/>
      <c r="BM265" s="26"/>
      <c r="BN265" s="25"/>
      <c r="BO265" s="26"/>
      <c r="BP265" s="25"/>
      <c r="BQ265" s="26"/>
      <c r="BR265" s="25"/>
      <c r="BS265" s="26"/>
      <c r="BT265" s="25"/>
      <c r="BU265" s="3"/>
      <c r="BV265" s="2"/>
      <c r="BW265" s="2"/>
      <c r="BX265" s="2"/>
      <c r="BY265" s="2"/>
    </row>
    <row r="266" customFormat="false" ht="41.45" hidden="false" customHeight="true" outlineLevel="0" collapsed="false">
      <c r="A266" s="15" t="s">
        <v>1206</v>
      </c>
      <c r="C266" s="16"/>
      <c r="D266" s="16" t="s">
        <v>5324</v>
      </c>
      <c r="E266" s="17" t="n">
        <v>162.436222214779</v>
      </c>
      <c r="F266" s="18" t="n">
        <v>99.9995756531987</v>
      </c>
      <c r="G266" s="50" t="s">
        <v>7657</v>
      </c>
      <c r="H266" s="16"/>
      <c r="I266" s="6" t="s">
        <v>1206</v>
      </c>
      <c r="J266" s="7"/>
      <c r="K266" s="7"/>
      <c r="L266" s="51" t="s">
        <v>7658</v>
      </c>
      <c r="M266" s="52" t="n">
        <v>1.14142064398599</v>
      </c>
      <c r="N266" s="53" t="n">
        <v>5723.923828125</v>
      </c>
      <c r="O266" s="53" t="n">
        <v>2522.8505859375</v>
      </c>
      <c r="P266" s="54"/>
      <c r="Q266" s="55"/>
      <c r="R266" s="55"/>
      <c r="S266" s="56"/>
      <c r="T266" s="25" t="n">
        <v>2</v>
      </c>
      <c r="U266" s="25" t="n">
        <v>1</v>
      </c>
      <c r="V266" s="26" t="n">
        <v>2</v>
      </c>
      <c r="W266" s="26" t="n">
        <v>0.2</v>
      </c>
      <c r="X266" s="26" t="n">
        <v>0</v>
      </c>
      <c r="Y266" s="26" t="n">
        <v>1.200395</v>
      </c>
      <c r="Z266" s="26" t="n">
        <v>0.333333333333333</v>
      </c>
      <c r="AA266" s="26" t="n">
        <v>0</v>
      </c>
      <c r="AB266" s="20" t="n">
        <v>266</v>
      </c>
      <c r="AC266" s="20"/>
      <c r="AD266" s="10"/>
      <c r="AE266" s="24" t="s">
        <v>7659</v>
      </c>
      <c r="AF266" s="24" t="n">
        <v>207</v>
      </c>
      <c r="AG266" s="24" t="n">
        <v>917</v>
      </c>
      <c r="AH266" s="24" t="n">
        <v>5622</v>
      </c>
      <c r="AI266" s="24" t="n">
        <v>13</v>
      </c>
      <c r="AJ266" s="24" t="n">
        <v>0</v>
      </c>
      <c r="AK266" s="24" t="s">
        <v>7660</v>
      </c>
      <c r="AL266" s="24" t="s">
        <v>5493</v>
      </c>
      <c r="AM266" s="24"/>
      <c r="AN266" s="24" t="s">
        <v>5706</v>
      </c>
      <c r="AO266" s="22" t="n">
        <v>40416.4214467593</v>
      </c>
      <c r="AP266" s="24"/>
      <c r="AQ266" s="24" t="n">
        <f aca="false">TRUE()</f>
        <v>1</v>
      </c>
      <c r="AR266" s="24" t="inlineStr">
        <f aca="false">FALSE()</f>
        <is>
          <t/>
        </is>
      </c>
      <c r="AS266" s="24" t="inlineStr">
        <f aca="false">TRUE()</f>
        <is>
          <t/>
        </is>
      </c>
      <c r="AT266" s="24" t="s">
        <v>75</v>
      </c>
      <c r="AU266" s="24" t="n">
        <v>142</v>
      </c>
      <c r="AV266" s="23" t="s">
        <v>5390</v>
      </c>
      <c r="AW266" s="24" t="inlineStr">
        <f aca="false">FALSE()</f>
        <is>
          <t/>
        </is>
      </c>
      <c r="AX266" s="24" t="s">
        <v>5329</v>
      </c>
      <c r="AY266" s="23" t="s">
        <v>7661</v>
      </c>
      <c r="AZ266" s="24" t="s">
        <v>174</v>
      </c>
      <c r="BA266" s="24" t="e">
        <f aca="false">REPLACE(INDEX(GroupVertices[group], MATCH(Vertices[[#this row],[vertex]],GroupVertices[vertex],0)),1,1,"")</f>
        <v>#VALUE!</v>
      </c>
      <c r="BB266" s="25"/>
      <c r="BC266" s="25"/>
      <c r="BD266" s="25"/>
      <c r="BE266" s="25"/>
      <c r="BF266" s="25" t="s">
        <v>1208</v>
      </c>
      <c r="BG266" s="25" t="s">
        <v>1208</v>
      </c>
      <c r="BH266" s="25" t="s">
        <v>7662</v>
      </c>
      <c r="BI266" s="25" t="s">
        <v>7662</v>
      </c>
      <c r="BJ266" s="25" t="s">
        <v>7663</v>
      </c>
      <c r="BK266" s="25" t="s">
        <v>7663</v>
      </c>
      <c r="BL266" s="25" t="n">
        <v>1</v>
      </c>
      <c r="BM266" s="26" t="n">
        <v>6.25</v>
      </c>
      <c r="BN266" s="25" t="n">
        <v>0</v>
      </c>
      <c r="BO266" s="26" t="n">
        <v>0</v>
      </c>
      <c r="BP266" s="25" t="n">
        <v>0</v>
      </c>
      <c r="BQ266" s="26" t="n">
        <v>0</v>
      </c>
      <c r="BR266" s="25" t="n">
        <v>15</v>
      </c>
      <c r="BS266" s="26" t="n">
        <v>93.75</v>
      </c>
      <c r="BT266" s="25" t="n">
        <v>16</v>
      </c>
      <c r="BU266" s="3"/>
      <c r="BV266" s="2"/>
      <c r="BW266" s="2"/>
      <c r="BX266" s="2"/>
      <c r="BY266" s="2"/>
    </row>
    <row r="267" customFormat="false" ht="41.45" hidden="false" customHeight="true" outlineLevel="0" collapsed="false">
      <c r="A267" s="15" t="s">
        <v>1210</v>
      </c>
      <c r="C267" s="16"/>
      <c r="D267" s="16" t="s">
        <v>5324</v>
      </c>
      <c r="E267" s="17" t="n">
        <v>165.309960927411</v>
      </c>
      <c r="F267" s="18" t="n">
        <v>99.9967801471717</v>
      </c>
      <c r="G267" s="50" t="s">
        <v>7664</v>
      </c>
      <c r="H267" s="16"/>
      <c r="I267" s="6" t="s">
        <v>1210</v>
      </c>
      <c r="J267" s="7"/>
      <c r="K267" s="7"/>
      <c r="L267" s="51" t="s">
        <v>7665</v>
      </c>
      <c r="M267" s="52" t="n">
        <v>2.07306961925248</v>
      </c>
      <c r="N267" s="53" t="n">
        <v>5552.14892578125</v>
      </c>
      <c r="O267" s="53" t="n">
        <v>2716.78076171875</v>
      </c>
      <c r="P267" s="54"/>
      <c r="Q267" s="55"/>
      <c r="R267" s="55"/>
      <c r="S267" s="56"/>
      <c r="T267" s="25" t="n">
        <v>1</v>
      </c>
      <c r="U267" s="25" t="n">
        <v>2</v>
      </c>
      <c r="V267" s="26" t="n">
        <v>6</v>
      </c>
      <c r="W267" s="26" t="n">
        <v>0.2</v>
      </c>
      <c r="X267" s="26" t="n">
        <v>0</v>
      </c>
      <c r="Y267" s="26" t="n">
        <v>1.261546</v>
      </c>
      <c r="Z267" s="26" t="n">
        <v>0.166666666666667</v>
      </c>
      <c r="AA267" s="26" t="n">
        <v>0</v>
      </c>
      <c r="AB267" s="20" t="n">
        <v>267</v>
      </c>
      <c r="AC267" s="20"/>
      <c r="AD267" s="10"/>
      <c r="AE267" s="24" t="s">
        <v>7666</v>
      </c>
      <c r="AF267" s="24" t="n">
        <v>1180</v>
      </c>
      <c r="AG267" s="24" t="n">
        <v>6958</v>
      </c>
      <c r="AH267" s="24" t="n">
        <v>5419</v>
      </c>
      <c r="AI267" s="24" t="n">
        <v>2027</v>
      </c>
      <c r="AJ267" s="24" t="n">
        <v>3600</v>
      </c>
      <c r="AK267" s="24" t="s">
        <v>7667</v>
      </c>
      <c r="AL267" s="24" t="s">
        <v>5546</v>
      </c>
      <c r="AM267" s="23" t="s">
        <v>7668</v>
      </c>
      <c r="AN267" s="24" t="s">
        <v>5546</v>
      </c>
      <c r="AO267" s="22" t="n">
        <v>40416.6312731481</v>
      </c>
      <c r="AP267" s="23" t="s">
        <v>7669</v>
      </c>
      <c r="AQ267" s="24" t="n">
        <f aca="false">FALSE()</f>
        <v>0</v>
      </c>
      <c r="AR267" s="24" t="inlineStr">
        <f aca="false">FALSE()</f>
        <is>
          <t/>
        </is>
      </c>
      <c r="AS267" s="24" t="n">
        <f aca="false">FALSE()</f>
        <v>0</v>
      </c>
      <c r="AT267" s="24" t="s">
        <v>75</v>
      </c>
      <c r="AU267" s="24" t="n">
        <v>383</v>
      </c>
      <c r="AV267" s="23" t="s">
        <v>5717</v>
      </c>
      <c r="AW267" s="24" t="inlineStr">
        <f aca="false">FALSE()</f>
        <is>
          <t/>
        </is>
      </c>
      <c r="AX267" s="24" t="s">
        <v>5329</v>
      </c>
      <c r="AY267" s="23" t="s">
        <v>7670</v>
      </c>
      <c r="AZ267" s="24" t="s">
        <v>174</v>
      </c>
      <c r="BA267" s="24" t="e">
        <f aca="false">REPLACE(INDEX(GroupVertices[group], MATCH(Vertices[[#this row],[vertex]],GroupVertices[vertex],0)),1,1,"")</f>
        <v>#VALUE!</v>
      </c>
      <c r="BB267" s="25"/>
      <c r="BC267" s="25"/>
      <c r="BD267" s="25"/>
      <c r="BE267" s="25"/>
      <c r="BF267" s="25"/>
      <c r="BG267" s="25"/>
      <c r="BH267" s="25" t="s">
        <v>7646</v>
      </c>
      <c r="BI267" s="25" t="s">
        <v>7646</v>
      </c>
      <c r="BJ267" s="25" t="s">
        <v>7647</v>
      </c>
      <c r="BK267" s="25" t="s">
        <v>7647</v>
      </c>
      <c r="BL267" s="25" t="n">
        <v>1</v>
      </c>
      <c r="BM267" s="26" t="n">
        <v>6.25</v>
      </c>
      <c r="BN267" s="25" t="n">
        <v>0</v>
      </c>
      <c r="BO267" s="26" t="n">
        <v>0</v>
      </c>
      <c r="BP267" s="25" t="n">
        <v>0</v>
      </c>
      <c r="BQ267" s="26" t="n">
        <v>0</v>
      </c>
      <c r="BR267" s="25" t="n">
        <v>15</v>
      </c>
      <c r="BS267" s="26" t="n">
        <v>93.75</v>
      </c>
      <c r="BT267" s="25" t="n">
        <v>16</v>
      </c>
      <c r="BU267" s="3"/>
      <c r="BV267" s="2"/>
      <c r="BW267" s="2"/>
      <c r="BX267" s="2"/>
      <c r="BY267" s="2"/>
    </row>
    <row r="268" customFormat="false" ht="41.45" hidden="false" customHeight="true" outlineLevel="0" collapsed="false">
      <c r="A268" s="15" t="s">
        <v>1213</v>
      </c>
      <c r="C268" s="16"/>
      <c r="D268" s="16" t="s">
        <v>5324</v>
      </c>
      <c r="E268" s="17" t="n">
        <v>162.068025928804</v>
      </c>
      <c r="F268" s="18" t="n">
        <v>99.9999338259623</v>
      </c>
      <c r="G268" s="50" t="s">
        <v>7671</v>
      </c>
      <c r="H268" s="16"/>
      <c r="I268" s="6" t="s">
        <v>1213</v>
      </c>
      <c r="J268" s="7"/>
      <c r="K268" s="7"/>
      <c r="L268" s="51" t="s">
        <v>7672</v>
      </c>
      <c r="M268" s="52" t="n">
        <v>1.02205360097055</v>
      </c>
      <c r="N268" s="53" t="n">
        <v>5519.35498046875</v>
      </c>
      <c r="O268" s="53" t="n">
        <v>2940.88232421875</v>
      </c>
      <c r="P268" s="54"/>
      <c r="Q268" s="55"/>
      <c r="R268" s="55"/>
      <c r="S268" s="56"/>
      <c r="T268" s="25" t="n">
        <v>0</v>
      </c>
      <c r="U268" s="25" t="n">
        <v>1</v>
      </c>
      <c r="V268" s="26" t="n">
        <v>0</v>
      </c>
      <c r="W268" s="26" t="n">
        <v>0.125</v>
      </c>
      <c r="X268" s="26" t="n">
        <v>0</v>
      </c>
      <c r="Y268" s="26" t="n">
        <v>0.507438</v>
      </c>
      <c r="Z268" s="26" t="n">
        <v>0</v>
      </c>
      <c r="AA268" s="26" t="n">
        <v>0</v>
      </c>
      <c r="AB268" s="20" t="n">
        <v>268</v>
      </c>
      <c r="AC268" s="20"/>
      <c r="AD268" s="10"/>
      <c r="AE268" s="24" t="s">
        <v>7673</v>
      </c>
      <c r="AF268" s="24" t="n">
        <v>309</v>
      </c>
      <c r="AG268" s="24" t="n">
        <v>143</v>
      </c>
      <c r="AH268" s="24" t="n">
        <v>679</v>
      </c>
      <c r="AI268" s="24" t="n">
        <v>119</v>
      </c>
      <c r="AJ268" s="24" t="n">
        <v>7200</v>
      </c>
      <c r="AK268" s="24" t="s">
        <v>7674</v>
      </c>
      <c r="AL268" s="24"/>
      <c r="AM268" s="24"/>
      <c r="AN268" s="24" t="s">
        <v>5588</v>
      </c>
      <c r="AO268" s="22" t="n">
        <v>41383.3302314815</v>
      </c>
      <c r="AP268" s="23" t="s">
        <v>7675</v>
      </c>
      <c r="AQ268" s="24" t="n">
        <f aca="false">TRUE()</f>
        <v>1</v>
      </c>
      <c r="AR268" s="24" t="inlineStr">
        <f aca="false">FALSE()</f>
        <is>
          <t/>
        </is>
      </c>
      <c r="AS268" s="24" t="inlineStr">
        <f aca="false">FALSE()</f>
        <is>
          <t/>
        </is>
      </c>
      <c r="AT268" s="24" t="s">
        <v>75</v>
      </c>
      <c r="AU268" s="24" t="n">
        <v>25</v>
      </c>
      <c r="AV268" s="23" t="s">
        <v>5390</v>
      </c>
      <c r="AW268" s="24" t="inlineStr">
        <f aca="false">FALSE()</f>
        <is>
          <t/>
        </is>
      </c>
      <c r="AX268" s="24" t="s">
        <v>5329</v>
      </c>
      <c r="AY268" s="23" t="s">
        <v>7676</v>
      </c>
      <c r="AZ268" s="24" t="s">
        <v>174</v>
      </c>
      <c r="BA268" s="24" t="e">
        <f aca="false">REPLACE(INDEX(GroupVertices[group], MATCH(Vertices[[#this row],[vertex]],GroupVertices[vertex],0)),1,1,"")</f>
        <v>#VALUE!</v>
      </c>
      <c r="BB268" s="25"/>
      <c r="BC268" s="25"/>
      <c r="BD268" s="25"/>
      <c r="BE268" s="25"/>
      <c r="BF268" s="25" t="s">
        <v>1215</v>
      </c>
      <c r="BG268" s="25" t="s">
        <v>1215</v>
      </c>
      <c r="BH268" s="25" t="s">
        <v>7677</v>
      </c>
      <c r="BI268" s="25" t="s">
        <v>7677</v>
      </c>
      <c r="BJ268" s="25" t="s">
        <v>7678</v>
      </c>
      <c r="BK268" s="25" t="s">
        <v>7678</v>
      </c>
      <c r="BL268" s="25" t="n">
        <v>0</v>
      </c>
      <c r="BM268" s="26" t="n">
        <v>0</v>
      </c>
      <c r="BN268" s="25" t="n">
        <v>1</v>
      </c>
      <c r="BO268" s="26" t="n">
        <v>7.14285714285714</v>
      </c>
      <c r="BP268" s="25" t="n">
        <v>0</v>
      </c>
      <c r="BQ268" s="26" t="n">
        <v>0</v>
      </c>
      <c r="BR268" s="25" t="n">
        <v>13</v>
      </c>
      <c r="BS268" s="26" t="n">
        <v>92.8571428571429</v>
      </c>
      <c r="BT268" s="25" t="n">
        <v>14</v>
      </c>
      <c r="BU268" s="3"/>
      <c r="BV268" s="2"/>
      <c r="BW268" s="2"/>
      <c r="BX268" s="2"/>
      <c r="BY268" s="2"/>
    </row>
    <row r="269" customFormat="false" ht="41.45" hidden="false" customHeight="true" outlineLevel="0" collapsed="false">
      <c r="A269" s="15" t="s">
        <v>1218</v>
      </c>
      <c r="C269" s="16"/>
      <c r="D269" s="16" t="s">
        <v>5324</v>
      </c>
      <c r="E269" s="17" t="n">
        <v>162.912403716409</v>
      </c>
      <c r="F269" s="18" t="n">
        <v>99.9991124349346</v>
      </c>
      <c r="G269" s="50" t="s">
        <v>7679</v>
      </c>
      <c r="H269" s="16"/>
      <c r="I269" s="6" t="s">
        <v>1218</v>
      </c>
      <c r="J269" s="7"/>
      <c r="K269" s="7"/>
      <c r="L269" s="51" t="s">
        <v>7680</v>
      </c>
      <c r="M269" s="52" t="n">
        <v>1.29579585077986</v>
      </c>
      <c r="N269" s="53" t="n">
        <v>6386.62548828125</v>
      </c>
      <c r="O269" s="53" t="n">
        <v>2787.95654296875</v>
      </c>
      <c r="P269" s="54"/>
      <c r="Q269" s="55"/>
      <c r="R269" s="55"/>
      <c r="S269" s="56"/>
      <c r="T269" s="25" t="n">
        <v>0</v>
      </c>
      <c r="U269" s="25" t="n">
        <v>2</v>
      </c>
      <c r="V269" s="26" t="n">
        <v>0</v>
      </c>
      <c r="W269" s="26" t="n">
        <v>0.25</v>
      </c>
      <c r="X269" s="26" t="n">
        <v>0</v>
      </c>
      <c r="Y269" s="26" t="n">
        <v>0.819149</v>
      </c>
      <c r="Z269" s="26" t="n">
        <v>0.5</v>
      </c>
      <c r="AA269" s="26" t="n">
        <v>0</v>
      </c>
      <c r="AB269" s="20" t="n">
        <v>269</v>
      </c>
      <c r="AC269" s="20"/>
      <c r="AD269" s="10"/>
      <c r="AE269" s="24" t="s">
        <v>7681</v>
      </c>
      <c r="AF269" s="24" t="n">
        <v>292</v>
      </c>
      <c r="AG269" s="24" t="n">
        <v>1918</v>
      </c>
      <c r="AH269" s="24" t="n">
        <v>9140</v>
      </c>
      <c r="AI269" s="24" t="n">
        <v>440</v>
      </c>
      <c r="AJ269" s="24" t="n">
        <v>-28800</v>
      </c>
      <c r="AK269" s="24" t="s">
        <v>7682</v>
      </c>
      <c r="AL269" s="24" t="s">
        <v>7683</v>
      </c>
      <c r="AM269" s="23" t="s">
        <v>7684</v>
      </c>
      <c r="AN269" s="24" t="s">
        <v>5339</v>
      </c>
      <c r="AO269" s="22" t="n">
        <v>40299.9071180556</v>
      </c>
      <c r="AP269" s="23" t="s">
        <v>7685</v>
      </c>
      <c r="AQ269" s="24" t="n">
        <f aca="false">FALSE()</f>
        <v>0</v>
      </c>
      <c r="AR269" s="24" t="inlineStr">
        <f aca="false">FALSE()</f>
        <is>
          <t/>
        </is>
      </c>
      <c r="AS269" s="24" t="n">
        <f aca="false">TRUE()</f>
        <v>1</v>
      </c>
      <c r="AT269" s="24" t="s">
        <v>75</v>
      </c>
      <c r="AU269" s="24" t="n">
        <v>151</v>
      </c>
      <c r="AV269" s="23" t="s">
        <v>6008</v>
      </c>
      <c r="AW269" s="24" t="inlineStr">
        <f aca="false">FALSE()</f>
        <is>
          <t/>
        </is>
      </c>
      <c r="AX269" s="24" t="s">
        <v>5329</v>
      </c>
      <c r="AY269" s="23" t="s">
        <v>7686</v>
      </c>
      <c r="AZ269" s="24" t="s">
        <v>174</v>
      </c>
      <c r="BA269" s="24" t="e">
        <f aca="false">REPLACE(INDEX(GroupVertices[group], MATCH(Vertices[[#this row],[vertex]],GroupVertices[vertex],0)),1,1,"")</f>
        <v>#VALUE!</v>
      </c>
      <c r="BB269" s="25" t="s">
        <v>1221</v>
      </c>
      <c r="BC269" s="25" t="s">
        <v>1221</v>
      </c>
      <c r="BD269" s="25" t="s">
        <v>1222</v>
      </c>
      <c r="BE269" s="25" t="s">
        <v>1222</v>
      </c>
      <c r="BF269" s="25" t="s">
        <v>338</v>
      </c>
      <c r="BG269" s="25" t="s">
        <v>338</v>
      </c>
      <c r="BH269" s="25" t="s">
        <v>7687</v>
      </c>
      <c r="BI269" s="25" t="s">
        <v>7687</v>
      </c>
      <c r="BJ269" s="25" t="s">
        <v>7688</v>
      </c>
      <c r="BK269" s="25" t="s">
        <v>7688</v>
      </c>
      <c r="BL269" s="25" t="n">
        <v>0</v>
      </c>
      <c r="BM269" s="26" t="n">
        <v>0</v>
      </c>
      <c r="BN269" s="25" t="n">
        <v>0</v>
      </c>
      <c r="BO269" s="26" t="n">
        <v>0</v>
      </c>
      <c r="BP269" s="25" t="n">
        <v>0</v>
      </c>
      <c r="BQ269" s="26" t="n">
        <v>0</v>
      </c>
      <c r="BR269" s="25" t="n">
        <v>14</v>
      </c>
      <c r="BS269" s="26" t="n">
        <v>100</v>
      </c>
      <c r="BT269" s="25" t="n">
        <v>14</v>
      </c>
      <c r="BU269" s="3"/>
      <c r="BV269" s="2"/>
      <c r="BW269" s="2"/>
      <c r="BX269" s="2"/>
      <c r="BY269" s="2"/>
    </row>
    <row r="270" customFormat="false" ht="41.45" hidden="false" customHeight="true" outlineLevel="0" collapsed="false">
      <c r="A270" s="15" t="s">
        <v>1219</v>
      </c>
      <c r="C270" s="16"/>
      <c r="D270" s="16" t="s">
        <v>5324</v>
      </c>
      <c r="E270" s="17" t="n">
        <v>168.79022452973</v>
      </c>
      <c r="F270" s="18" t="n">
        <v>99.9933946278713</v>
      </c>
      <c r="G270" s="50" t="s">
        <v>7689</v>
      </c>
      <c r="H270" s="16"/>
      <c r="I270" s="6" t="s">
        <v>1219</v>
      </c>
      <c r="J270" s="7"/>
      <c r="K270" s="7"/>
      <c r="L270" s="51" t="s">
        <v>7690</v>
      </c>
      <c r="M270" s="52" t="n">
        <v>3.20135035142425</v>
      </c>
      <c r="N270" s="53" t="n">
        <v>6594.5322265625</v>
      </c>
      <c r="O270" s="53" t="n">
        <v>2211.54345703125</v>
      </c>
      <c r="P270" s="54"/>
      <c r="Q270" s="55"/>
      <c r="R270" s="55"/>
      <c r="S270" s="56"/>
      <c r="T270" s="25" t="n">
        <v>3</v>
      </c>
      <c r="U270" s="25" t="n">
        <v>0</v>
      </c>
      <c r="V270" s="26" t="n">
        <v>1</v>
      </c>
      <c r="W270" s="26" t="n">
        <v>0.333333</v>
      </c>
      <c r="X270" s="26" t="n">
        <v>0</v>
      </c>
      <c r="Y270" s="26" t="n">
        <v>1.18085</v>
      </c>
      <c r="Z270" s="26" t="n">
        <v>0.333333333333333</v>
      </c>
      <c r="AA270" s="26" t="n">
        <v>0</v>
      </c>
      <c r="AB270" s="20" t="n">
        <v>270</v>
      </c>
      <c r="AC270" s="20"/>
      <c r="AD270" s="10"/>
      <c r="AE270" s="24" t="s">
        <v>7691</v>
      </c>
      <c r="AF270" s="24" t="n">
        <v>3294</v>
      </c>
      <c r="AG270" s="24" t="n">
        <v>14274</v>
      </c>
      <c r="AH270" s="24" t="n">
        <v>8223</v>
      </c>
      <c r="AI270" s="24" t="n">
        <v>1390</v>
      </c>
      <c r="AJ270" s="24" t="n">
        <v>-28800</v>
      </c>
      <c r="AK270" s="24" t="s">
        <v>7692</v>
      </c>
      <c r="AL270" s="24" t="s">
        <v>7693</v>
      </c>
      <c r="AM270" s="23" t="s">
        <v>7694</v>
      </c>
      <c r="AN270" s="24" t="s">
        <v>5339</v>
      </c>
      <c r="AO270" s="22" t="n">
        <v>40848.7546875</v>
      </c>
      <c r="AP270" s="23" t="s">
        <v>7695</v>
      </c>
      <c r="AQ270" s="24" t="inlineStr">
        <f aca="false">FALSE()</f>
        <is>
          <t/>
        </is>
      </c>
      <c r="AR270" s="24" t="inlineStr">
        <f aca="false">FALSE()</f>
        <is>
          <t/>
        </is>
      </c>
      <c r="AS270" s="24" t="n">
        <f aca="false">FALSE()</f>
        <v>0</v>
      </c>
      <c r="AT270" s="24" t="s">
        <v>75</v>
      </c>
      <c r="AU270" s="24" t="n">
        <v>661</v>
      </c>
      <c r="AV270" s="23" t="s">
        <v>7696</v>
      </c>
      <c r="AW270" s="24" t="inlineStr">
        <f aca="false">FALSE()</f>
        <is>
          <t/>
        </is>
      </c>
      <c r="AX270" s="24" t="s">
        <v>5329</v>
      </c>
      <c r="AY270" s="23" t="s">
        <v>7697</v>
      </c>
      <c r="AZ270" s="24" t="s">
        <v>68</v>
      </c>
      <c r="BA270" s="24" t="e">
        <f aca="false">REPLACE(INDEX(GroupVertices[group], MATCH(Vertices[[#this row],[vertex]],GroupVertices[vertex],0)),1,1,"")</f>
        <v>#VALUE!</v>
      </c>
      <c r="BB270" s="25"/>
      <c r="BC270" s="25"/>
      <c r="BD270" s="25"/>
      <c r="BE270" s="25"/>
      <c r="BF270" s="25"/>
      <c r="BG270" s="25"/>
      <c r="BH270" s="25"/>
      <c r="BI270" s="25"/>
      <c r="BJ270" s="25"/>
      <c r="BK270" s="25"/>
      <c r="BL270" s="25"/>
      <c r="BM270" s="26"/>
      <c r="BN270" s="25"/>
      <c r="BO270" s="26"/>
      <c r="BP270" s="25"/>
      <c r="BQ270" s="26"/>
      <c r="BR270" s="25"/>
      <c r="BS270" s="26"/>
      <c r="BT270" s="25"/>
      <c r="BU270" s="3"/>
      <c r="BV270" s="2"/>
      <c r="BW270" s="2"/>
      <c r="BX270" s="2"/>
      <c r="BY270" s="2"/>
    </row>
    <row r="271" customFormat="false" ht="41.45" hidden="false" customHeight="true" outlineLevel="0" collapsed="false">
      <c r="A271" s="15" t="s">
        <v>1226</v>
      </c>
      <c r="C271" s="16"/>
      <c r="D271" s="16" t="s">
        <v>5324</v>
      </c>
      <c r="E271" s="17" t="n">
        <v>162.273530832604</v>
      </c>
      <c r="F271" s="18" t="n">
        <v>99.9997339155826</v>
      </c>
      <c r="G271" s="50" t="s">
        <v>7698</v>
      </c>
      <c r="H271" s="16"/>
      <c r="I271" s="6" t="s">
        <v>1226</v>
      </c>
      <c r="J271" s="7"/>
      <c r="K271" s="7"/>
      <c r="L271" s="51" t="s">
        <v>7699</v>
      </c>
      <c r="M271" s="52" t="n">
        <v>1.08867706683963</v>
      </c>
      <c r="N271" s="53" t="n">
        <v>6469.7880859375</v>
      </c>
      <c r="O271" s="53" t="n">
        <v>2557.39135742188</v>
      </c>
      <c r="P271" s="54"/>
      <c r="Q271" s="55"/>
      <c r="R271" s="55"/>
      <c r="S271" s="56"/>
      <c r="T271" s="25" t="n">
        <v>2</v>
      </c>
      <c r="U271" s="25" t="n">
        <v>1</v>
      </c>
      <c r="V271" s="26" t="n">
        <v>1</v>
      </c>
      <c r="W271" s="26" t="n">
        <v>0.333333</v>
      </c>
      <c r="X271" s="26" t="n">
        <v>0</v>
      </c>
      <c r="Y271" s="26" t="n">
        <v>1.18085</v>
      </c>
      <c r="Z271" s="26" t="n">
        <v>0.333333333333333</v>
      </c>
      <c r="AA271" s="26" t="n">
        <v>0</v>
      </c>
      <c r="AB271" s="20" t="n">
        <v>271</v>
      </c>
      <c r="AC271" s="20"/>
      <c r="AD271" s="10"/>
      <c r="AE271" s="24" t="s">
        <v>7700</v>
      </c>
      <c r="AF271" s="24" t="n">
        <v>402</v>
      </c>
      <c r="AG271" s="24" t="n">
        <v>575</v>
      </c>
      <c r="AH271" s="24" t="n">
        <v>1939</v>
      </c>
      <c r="AI271" s="24" t="n">
        <v>1078</v>
      </c>
      <c r="AJ271" s="24" t="n">
        <v>-18000</v>
      </c>
      <c r="AK271" s="24" t="s">
        <v>7701</v>
      </c>
      <c r="AL271" s="24" t="s">
        <v>6517</v>
      </c>
      <c r="AM271" s="23" t="s">
        <v>7702</v>
      </c>
      <c r="AN271" s="24" t="s">
        <v>6528</v>
      </c>
      <c r="AO271" s="22" t="n">
        <v>39993.159849537</v>
      </c>
      <c r="AP271" s="23" t="s">
        <v>7703</v>
      </c>
      <c r="AQ271" s="24" t="inlineStr">
        <f aca="false">FALSE()</f>
        <is>
          <t/>
        </is>
      </c>
      <c r="AR271" s="24" t="inlineStr">
        <f aca="false">FALSE()</f>
        <is>
          <t/>
        </is>
      </c>
      <c r="AS271" s="24" t="n">
        <f aca="false">TRUE()</f>
        <v>1</v>
      </c>
      <c r="AT271" s="24" t="s">
        <v>75</v>
      </c>
      <c r="AU271" s="24" t="n">
        <v>33</v>
      </c>
      <c r="AV271" s="23" t="s">
        <v>7704</v>
      </c>
      <c r="AW271" s="24" t="inlineStr">
        <f aca="false">FALSE()</f>
        <is>
          <t/>
        </is>
      </c>
      <c r="AX271" s="24" t="s">
        <v>5329</v>
      </c>
      <c r="AY271" s="23" t="s">
        <v>7705</v>
      </c>
      <c r="AZ271" s="24" t="s">
        <v>174</v>
      </c>
      <c r="BA271" s="24" t="e">
        <f aca="false">REPLACE(INDEX(GroupVertices[group], MATCH(Vertices[[#this row],[vertex]],GroupVertices[vertex],0)),1,1,"")</f>
        <v>#VALUE!</v>
      </c>
      <c r="BB271" s="25" t="s">
        <v>1221</v>
      </c>
      <c r="BC271" s="25" t="s">
        <v>1221</v>
      </c>
      <c r="BD271" s="25" t="s">
        <v>1222</v>
      </c>
      <c r="BE271" s="25" t="s">
        <v>1222</v>
      </c>
      <c r="BF271" s="25" t="s">
        <v>2068</v>
      </c>
      <c r="BG271" s="25" t="s">
        <v>2068</v>
      </c>
      <c r="BH271" s="25" t="s">
        <v>7706</v>
      </c>
      <c r="BI271" s="25" t="s">
        <v>7706</v>
      </c>
      <c r="BJ271" s="25" t="s">
        <v>7707</v>
      </c>
      <c r="BK271" s="25" t="s">
        <v>7707</v>
      </c>
      <c r="BL271" s="25" t="n">
        <v>0</v>
      </c>
      <c r="BM271" s="26" t="n">
        <v>0</v>
      </c>
      <c r="BN271" s="25" t="n">
        <v>0</v>
      </c>
      <c r="BO271" s="26" t="n">
        <v>0</v>
      </c>
      <c r="BP271" s="25" t="n">
        <v>0</v>
      </c>
      <c r="BQ271" s="26" t="n">
        <v>0</v>
      </c>
      <c r="BR271" s="25" t="n">
        <v>13</v>
      </c>
      <c r="BS271" s="26" t="n">
        <v>100</v>
      </c>
      <c r="BT271" s="25" t="n">
        <v>13</v>
      </c>
      <c r="BU271" s="3"/>
      <c r="BV271" s="2"/>
      <c r="BW271" s="2"/>
      <c r="BX271" s="2"/>
      <c r="BY271" s="2"/>
    </row>
    <row r="272" customFormat="false" ht="41.45" hidden="false" customHeight="true" outlineLevel="0" collapsed="false">
      <c r="A272" s="15" t="s">
        <v>1227</v>
      </c>
      <c r="C272" s="16"/>
      <c r="D272" s="16" t="s">
        <v>5324</v>
      </c>
      <c r="E272" s="17" t="n">
        <v>162.290656241254</v>
      </c>
      <c r="F272" s="18" t="n">
        <v>99.9997172563843</v>
      </c>
      <c r="G272" s="50" t="s">
        <v>7708</v>
      </c>
      <c r="H272" s="16"/>
      <c r="I272" s="6" t="s">
        <v>1227</v>
      </c>
      <c r="J272" s="7"/>
      <c r="K272" s="7"/>
      <c r="L272" s="51" t="s">
        <v>7709</v>
      </c>
      <c r="M272" s="52" t="n">
        <v>1.09422902232872</v>
      </c>
      <c r="N272" s="53" t="n">
        <v>296.970520019531</v>
      </c>
      <c r="O272" s="53" t="n">
        <v>4191.39697265625</v>
      </c>
      <c r="P272" s="54"/>
      <c r="Q272" s="55"/>
      <c r="R272" s="55"/>
      <c r="S272" s="56"/>
      <c r="T272" s="25" t="n">
        <v>1</v>
      </c>
      <c r="U272" s="25" t="n">
        <v>1</v>
      </c>
      <c r="V272" s="26" t="n">
        <v>0</v>
      </c>
      <c r="W272" s="26" t="n">
        <v>0</v>
      </c>
      <c r="X272" s="26" t="n">
        <v>0</v>
      </c>
      <c r="Y272" s="26" t="n">
        <v>0.999999</v>
      </c>
      <c r="Z272" s="26" t="n">
        <v>0</v>
      </c>
      <c r="AA272" s="26" t="s">
        <v>5365</v>
      </c>
      <c r="AB272" s="20" t="n">
        <v>272</v>
      </c>
      <c r="AC272" s="20"/>
      <c r="AD272" s="10"/>
      <c r="AE272" s="24" t="s">
        <v>7710</v>
      </c>
      <c r="AF272" s="24" t="n">
        <v>26</v>
      </c>
      <c r="AG272" s="24" t="n">
        <v>611</v>
      </c>
      <c r="AH272" s="24" t="n">
        <v>22590</v>
      </c>
      <c r="AI272" s="24" t="n">
        <v>11158</v>
      </c>
      <c r="AJ272" s="24" t="n">
        <v>-28800</v>
      </c>
      <c r="AK272" s="24" t="s">
        <v>7711</v>
      </c>
      <c r="AL272" s="24" t="s">
        <v>7712</v>
      </c>
      <c r="AM272" s="24"/>
      <c r="AN272" s="24" t="s">
        <v>5339</v>
      </c>
      <c r="AO272" s="22" t="n">
        <v>41036.144849537</v>
      </c>
      <c r="AP272" s="23" t="s">
        <v>7713</v>
      </c>
      <c r="AQ272" s="24" t="inlineStr">
        <f aca="false">FALSE()</f>
        <is>
          <t/>
        </is>
      </c>
      <c r="AR272" s="24" t="inlineStr">
        <f aca="false">FALSE()</f>
        <is>
          <t/>
        </is>
      </c>
      <c r="AS272" s="24" t="inlineStr">
        <f aca="false">TRUE()</f>
        <is>
          <t/>
        </is>
      </c>
      <c r="AT272" s="24" t="s">
        <v>75</v>
      </c>
      <c r="AU272" s="24" t="n">
        <v>1420</v>
      </c>
      <c r="AV272" s="23" t="s">
        <v>7714</v>
      </c>
      <c r="AW272" s="24" t="inlineStr">
        <f aca="false">FALSE()</f>
        <is>
          <t/>
        </is>
      </c>
      <c r="AX272" s="24" t="s">
        <v>5329</v>
      </c>
      <c r="AY272" s="23" t="s">
        <v>7715</v>
      </c>
      <c r="AZ272" s="24" t="s">
        <v>174</v>
      </c>
      <c r="BA272" s="24" t="e">
        <f aca="false">REPLACE(INDEX(GroupVertices[group], MATCH(Vertices[[#this row],[vertex]],GroupVertices[vertex],0)),1,1,"")</f>
        <v>#VALUE!</v>
      </c>
      <c r="BB272" s="25" t="s">
        <v>1229</v>
      </c>
      <c r="BC272" s="25" t="s">
        <v>1229</v>
      </c>
      <c r="BD272" s="25" t="s">
        <v>130</v>
      </c>
      <c r="BE272" s="25" t="s">
        <v>130</v>
      </c>
      <c r="BF272" s="25" t="s">
        <v>1230</v>
      </c>
      <c r="BG272" s="25" t="s">
        <v>1230</v>
      </c>
      <c r="BH272" s="25" t="s">
        <v>7716</v>
      </c>
      <c r="BI272" s="25" t="s">
        <v>7716</v>
      </c>
      <c r="BJ272" s="25" t="s">
        <v>7717</v>
      </c>
      <c r="BK272" s="25" t="s">
        <v>7717</v>
      </c>
      <c r="BL272" s="25" t="n">
        <v>0</v>
      </c>
      <c r="BM272" s="26" t="n">
        <v>0</v>
      </c>
      <c r="BN272" s="25" t="n">
        <v>0</v>
      </c>
      <c r="BO272" s="26" t="n">
        <v>0</v>
      </c>
      <c r="BP272" s="25" t="n">
        <v>0</v>
      </c>
      <c r="BQ272" s="26" t="n">
        <v>0</v>
      </c>
      <c r="BR272" s="25" t="n">
        <v>13</v>
      </c>
      <c r="BS272" s="26" t="n">
        <v>100</v>
      </c>
      <c r="BT272" s="25" t="n">
        <v>13</v>
      </c>
      <c r="BU272" s="3"/>
      <c r="BV272" s="2"/>
      <c r="BW272" s="2"/>
      <c r="BX272" s="2"/>
      <c r="BY272" s="2"/>
    </row>
    <row r="273" customFormat="false" ht="41.45" hidden="false" customHeight="true" outlineLevel="0" collapsed="false">
      <c r="A273" s="15" t="s">
        <v>1234</v>
      </c>
      <c r="C273" s="16"/>
      <c r="D273" s="16" t="s">
        <v>5324</v>
      </c>
      <c r="E273" s="17" t="n">
        <v>162.232620134163</v>
      </c>
      <c r="F273" s="18" t="n">
        <v>99.9997737125563</v>
      </c>
      <c r="G273" s="50" t="s">
        <v>7718</v>
      </c>
      <c r="H273" s="16"/>
      <c r="I273" s="6" t="s">
        <v>1234</v>
      </c>
      <c r="J273" s="7"/>
      <c r="K273" s="7"/>
      <c r="L273" s="51" t="s">
        <v>7719</v>
      </c>
      <c r="M273" s="52" t="n">
        <v>1.07541406206014</v>
      </c>
      <c r="N273" s="53" t="n">
        <v>8345.53125</v>
      </c>
      <c r="O273" s="53" t="n">
        <v>9646.09375</v>
      </c>
      <c r="P273" s="54"/>
      <c r="Q273" s="55"/>
      <c r="R273" s="55"/>
      <c r="S273" s="56"/>
      <c r="T273" s="25" t="n">
        <v>1</v>
      </c>
      <c r="U273" s="25" t="n">
        <v>0</v>
      </c>
      <c r="V273" s="26" t="n">
        <v>0</v>
      </c>
      <c r="W273" s="26" t="n">
        <v>0.076923</v>
      </c>
      <c r="X273" s="26" t="n">
        <v>0</v>
      </c>
      <c r="Y273" s="26" t="n">
        <v>0.573476</v>
      </c>
      <c r="Z273" s="26" t="n">
        <v>0</v>
      </c>
      <c r="AA273" s="26" t="n">
        <v>0</v>
      </c>
      <c r="AB273" s="20" t="n">
        <v>273</v>
      </c>
      <c r="AC273" s="20"/>
      <c r="AD273" s="10"/>
      <c r="AE273" s="24" t="s">
        <v>7720</v>
      </c>
      <c r="AF273" s="24" t="n">
        <v>464</v>
      </c>
      <c r="AG273" s="24" t="n">
        <v>489</v>
      </c>
      <c r="AH273" s="24" t="n">
        <v>2799</v>
      </c>
      <c r="AI273" s="24" t="n">
        <v>129</v>
      </c>
      <c r="AJ273" s="24" t="n">
        <v>3600</v>
      </c>
      <c r="AK273" s="46" t="s">
        <v>7721</v>
      </c>
      <c r="AL273" s="24" t="s">
        <v>7722</v>
      </c>
      <c r="AM273" s="23" t="s">
        <v>7723</v>
      </c>
      <c r="AN273" s="24" t="s">
        <v>5578</v>
      </c>
      <c r="AO273" s="22" t="n">
        <v>41106.4669675926</v>
      </c>
      <c r="AP273" s="23" t="s">
        <v>7724</v>
      </c>
      <c r="AQ273" s="24" t="inlineStr">
        <f aca="false">FALSE()</f>
        <is>
          <t/>
        </is>
      </c>
      <c r="AR273" s="24" t="inlineStr">
        <f aca="false">FALSE()</f>
        <is>
          <t/>
        </is>
      </c>
      <c r="AS273" s="24" t="n">
        <f aca="false">FALSE()</f>
        <v>0</v>
      </c>
      <c r="AT273" s="24" t="s">
        <v>6260</v>
      </c>
      <c r="AU273" s="24" t="n">
        <v>19</v>
      </c>
      <c r="AV273" s="23" t="s">
        <v>7725</v>
      </c>
      <c r="AW273" s="24" t="inlineStr">
        <f aca="false">FALSE()</f>
        <is>
          <t/>
        </is>
      </c>
      <c r="AX273" s="24" t="s">
        <v>5329</v>
      </c>
      <c r="AY273" s="23" t="s">
        <v>7726</v>
      </c>
      <c r="AZ273" s="24" t="s">
        <v>68</v>
      </c>
      <c r="BA273" s="24" t="e">
        <f aca="false">REPLACE(INDEX(GroupVertices[group], MATCH(Vertices[[#this row],[vertex]],GroupVertices[vertex],0)),1,1,"")</f>
        <v>#VALUE!</v>
      </c>
      <c r="BB273" s="25"/>
      <c r="BC273" s="25"/>
      <c r="BD273" s="25"/>
      <c r="BE273" s="25"/>
      <c r="BF273" s="25"/>
      <c r="BG273" s="25"/>
      <c r="BH273" s="25"/>
      <c r="BI273" s="25"/>
      <c r="BJ273" s="25"/>
      <c r="BK273" s="25"/>
      <c r="BL273" s="25"/>
      <c r="BM273" s="26"/>
      <c r="BN273" s="25"/>
      <c r="BO273" s="26"/>
      <c r="BP273" s="25"/>
      <c r="BQ273" s="26"/>
      <c r="BR273" s="25"/>
      <c r="BS273" s="26"/>
      <c r="BT273" s="25"/>
      <c r="BU273" s="3"/>
      <c r="BV273" s="2"/>
      <c r="BW273" s="2"/>
      <c r="BX273" s="2"/>
      <c r="BY273" s="2"/>
    </row>
    <row r="274" customFormat="false" ht="41.45" hidden="false" customHeight="true" outlineLevel="0" collapsed="false">
      <c r="A274" s="15" t="s">
        <v>1244</v>
      </c>
      <c r="C274" s="16"/>
      <c r="D274" s="16" t="s">
        <v>5324</v>
      </c>
      <c r="E274" s="17" t="n">
        <v>183.491912149969</v>
      </c>
      <c r="F274" s="18" t="n">
        <v>99.9790931688803</v>
      </c>
      <c r="G274" s="50" t="s">
        <v>7727</v>
      </c>
      <c r="H274" s="16"/>
      <c r="I274" s="6" t="s">
        <v>1244</v>
      </c>
      <c r="J274" s="7"/>
      <c r="K274" s="7"/>
      <c r="L274" s="51" t="s">
        <v>7728</v>
      </c>
      <c r="M274" s="52" t="n">
        <v>7.96754991782233</v>
      </c>
      <c r="N274" s="53" t="n">
        <v>8543.6552734375</v>
      </c>
      <c r="O274" s="53" t="n">
        <v>9079.5888671875</v>
      </c>
      <c r="P274" s="54"/>
      <c r="Q274" s="55"/>
      <c r="R274" s="55"/>
      <c r="S274" s="56"/>
      <c r="T274" s="25" t="n">
        <v>1</v>
      </c>
      <c r="U274" s="25" t="n">
        <v>0</v>
      </c>
      <c r="V274" s="26" t="n">
        <v>0</v>
      </c>
      <c r="W274" s="26" t="n">
        <v>0.076923</v>
      </c>
      <c r="X274" s="26" t="n">
        <v>0</v>
      </c>
      <c r="Y274" s="26" t="n">
        <v>0.573476</v>
      </c>
      <c r="Z274" s="26" t="n">
        <v>0</v>
      </c>
      <c r="AA274" s="26" t="n">
        <v>0</v>
      </c>
      <c r="AB274" s="20" t="n">
        <v>274</v>
      </c>
      <c r="AC274" s="20"/>
      <c r="AD274" s="10"/>
      <c r="AE274" s="24" t="s">
        <v>7729</v>
      </c>
      <c r="AF274" s="24" t="n">
        <v>869</v>
      </c>
      <c r="AG274" s="24" t="n">
        <v>45179</v>
      </c>
      <c r="AH274" s="24" t="n">
        <v>4847</v>
      </c>
      <c r="AI274" s="24" t="n">
        <v>1778</v>
      </c>
      <c r="AJ274" s="24" t="n">
        <v>7200</v>
      </c>
      <c r="AK274" s="24" t="s">
        <v>7730</v>
      </c>
      <c r="AL274" s="24"/>
      <c r="AM274" s="23" t="s">
        <v>7731</v>
      </c>
      <c r="AN274" s="24" t="s">
        <v>5439</v>
      </c>
      <c r="AO274" s="22" t="n">
        <v>40687.3956597222</v>
      </c>
      <c r="AP274" s="23" t="s">
        <v>7732</v>
      </c>
      <c r="AQ274" s="24" t="inlineStr">
        <f aca="false">FALSE()</f>
        <is>
          <t/>
        </is>
      </c>
      <c r="AR274" s="24" t="inlineStr">
        <f aca="false">FALSE()</f>
        <is>
          <t/>
        </is>
      </c>
      <c r="AS274" s="24" t="inlineStr">
        <f aca="false">FALSE()</f>
        <is>
          <t/>
        </is>
      </c>
      <c r="AT274" s="24" t="s">
        <v>158</v>
      </c>
      <c r="AU274" s="24" t="n">
        <v>1430</v>
      </c>
      <c r="AV274" s="23" t="s">
        <v>7733</v>
      </c>
      <c r="AW274" s="24" t="n">
        <f aca="false">TRUE()</f>
        <v>1</v>
      </c>
      <c r="AX274" s="24" t="s">
        <v>5329</v>
      </c>
      <c r="AY274" s="23" t="s">
        <v>7734</v>
      </c>
      <c r="AZ274" s="24" t="s">
        <v>68</v>
      </c>
      <c r="BA274" s="24" t="e">
        <f aca="false">REPLACE(INDEX(GroupVertices[group], MATCH(Vertices[[#this row],[vertex]],GroupVertices[vertex],0)),1,1,"")</f>
        <v>#VALUE!</v>
      </c>
      <c r="BB274" s="25"/>
      <c r="BC274" s="25"/>
      <c r="BD274" s="25"/>
      <c r="BE274" s="25"/>
      <c r="BF274" s="25"/>
      <c r="BG274" s="25"/>
      <c r="BH274" s="25"/>
      <c r="BI274" s="25"/>
      <c r="BJ274" s="25"/>
      <c r="BK274" s="25"/>
      <c r="BL274" s="25"/>
      <c r="BM274" s="26"/>
      <c r="BN274" s="25"/>
      <c r="BO274" s="26"/>
      <c r="BP274" s="25"/>
      <c r="BQ274" s="26"/>
      <c r="BR274" s="25"/>
      <c r="BS274" s="26"/>
      <c r="BT274" s="25"/>
      <c r="BU274" s="3"/>
      <c r="BV274" s="2"/>
      <c r="BW274" s="2"/>
      <c r="BX274" s="2"/>
      <c r="BY274" s="2"/>
    </row>
    <row r="275" customFormat="false" ht="41.45" hidden="false" customHeight="true" outlineLevel="0" collapsed="false">
      <c r="A275" s="15" t="s">
        <v>1245</v>
      </c>
      <c r="C275" s="16"/>
      <c r="D275" s="16" t="s">
        <v>5324</v>
      </c>
      <c r="E275" s="17" t="n">
        <v>162.645532764946</v>
      </c>
      <c r="F275" s="18" t="n">
        <v>99.9993720407749</v>
      </c>
      <c r="G275" s="50" t="s">
        <v>7735</v>
      </c>
      <c r="H275" s="16"/>
      <c r="I275" s="6" t="s">
        <v>1245</v>
      </c>
      <c r="J275" s="7"/>
      <c r="K275" s="7"/>
      <c r="L275" s="51" t="s">
        <v>7736</v>
      </c>
      <c r="M275" s="52" t="n">
        <v>1.20927787774154</v>
      </c>
      <c r="N275" s="53" t="n">
        <v>8218.3193359375</v>
      </c>
      <c r="O275" s="53" t="n">
        <v>8826.3173828125</v>
      </c>
      <c r="P275" s="54"/>
      <c r="Q275" s="55"/>
      <c r="R275" s="55"/>
      <c r="S275" s="56"/>
      <c r="T275" s="25" t="n">
        <v>1</v>
      </c>
      <c r="U275" s="25" t="n">
        <v>1</v>
      </c>
      <c r="V275" s="26" t="n">
        <v>0</v>
      </c>
      <c r="W275" s="26" t="n">
        <v>0.076923</v>
      </c>
      <c r="X275" s="26" t="n">
        <v>0</v>
      </c>
      <c r="Y275" s="26" t="n">
        <v>0.573476</v>
      </c>
      <c r="Z275" s="26" t="n">
        <v>0</v>
      </c>
      <c r="AA275" s="26" t="n">
        <v>1</v>
      </c>
      <c r="AB275" s="20" t="n">
        <v>275</v>
      </c>
      <c r="AC275" s="20"/>
      <c r="AD275" s="10"/>
      <c r="AE275" s="24" t="s">
        <v>7737</v>
      </c>
      <c r="AF275" s="24" t="n">
        <v>416</v>
      </c>
      <c r="AG275" s="24" t="n">
        <v>1357</v>
      </c>
      <c r="AH275" s="24" t="n">
        <v>2753</v>
      </c>
      <c r="AI275" s="24" t="n">
        <v>1682</v>
      </c>
      <c r="AJ275" s="24"/>
      <c r="AK275" s="24" t="s">
        <v>7738</v>
      </c>
      <c r="AL275" s="24" t="s">
        <v>6258</v>
      </c>
      <c r="AM275" s="23" t="s">
        <v>7739</v>
      </c>
      <c r="AN275" s="24"/>
      <c r="AO275" s="22" t="n">
        <v>40934.5481597222</v>
      </c>
      <c r="AP275" s="23" t="s">
        <v>7740</v>
      </c>
      <c r="AQ275" s="24" t="n">
        <f aca="false">TRUE()</f>
        <v>1</v>
      </c>
      <c r="AR275" s="24" t="inlineStr">
        <f aca="false">FALSE()</f>
        <is>
          <t/>
        </is>
      </c>
      <c r="AS275" s="24" t="n">
        <f aca="false">TRUE()</f>
        <v>1</v>
      </c>
      <c r="AT275" s="24" t="s">
        <v>158</v>
      </c>
      <c r="AU275" s="24" t="n">
        <v>74</v>
      </c>
      <c r="AV275" s="23" t="s">
        <v>5390</v>
      </c>
      <c r="AW275" s="24" t="n">
        <f aca="false">FALSE()</f>
        <v>0</v>
      </c>
      <c r="AX275" s="24" t="s">
        <v>5329</v>
      </c>
      <c r="AY275" s="23" t="s">
        <v>7741</v>
      </c>
      <c r="AZ275" s="24" t="s">
        <v>174</v>
      </c>
      <c r="BA275" s="24" t="e">
        <f aca="false">REPLACE(INDEX(GroupVertices[group], MATCH(Vertices[[#this row],[vertex]],GroupVertices[vertex],0)),1,1,"")</f>
        <v>#VALUE!</v>
      </c>
      <c r="BB275" s="25"/>
      <c r="BC275" s="25"/>
      <c r="BD275" s="25"/>
      <c r="BE275" s="25"/>
      <c r="BF275" s="25" t="s">
        <v>1179</v>
      </c>
      <c r="BG275" s="25" t="s">
        <v>1179</v>
      </c>
      <c r="BH275" s="25" t="s">
        <v>7596</v>
      </c>
      <c r="BI275" s="25" t="s">
        <v>7596</v>
      </c>
      <c r="BJ275" s="25" t="s">
        <v>7597</v>
      </c>
      <c r="BK275" s="25" t="s">
        <v>7597</v>
      </c>
      <c r="BL275" s="25" t="n">
        <v>0</v>
      </c>
      <c r="BM275" s="26" t="n">
        <v>0</v>
      </c>
      <c r="BN275" s="25" t="n">
        <v>0</v>
      </c>
      <c r="BO275" s="26" t="n">
        <v>0</v>
      </c>
      <c r="BP275" s="25" t="n">
        <v>0</v>
      </c>
      <c r="BQ275" s="26" t="n">
        <v>0</v>
      </c>
      <c r="BR275" s="25" t="n">
        <v>19</v>
      </c>
      <c r="BS275" s="26" t="n">
        <v>100</v>
      </c>
      <c r="BT275" s="25" t="n">
        <v>19</v>
      </c>
      <c r="BU275" s="3"/>
      <c r="BV275" s="2"/>
      <c r="BW275" s="2"/>
      <c r="BX275" s="2"/>
      <c r="BY275" s="2"/>
    </row>
    <row r="276" customFormat="false" ht="41.45" hidden="false" customHeight="true" outlineLevel="0" collapsed="false">
      <c r="A276" s="15" t="s">
        <v>1248</v>
      </c>
      <c r="C276" s="16"/>
      <c r="D276" s="16" t="s">
        <v>5324</v>
      </c>
      <c r="E276" s="17" t="n">
        <v>162.003805646367</v>
      </c>
      <c r="F276" s="18" t="n">
        <v>99.9999962979559</v>
      </c>
      <c r="G276" s="50" t="s">
        <v>7742</v>
      </c>
      <c r="H276" s="16"/>
      <c r="I276" s="6" t="s">
        <v>1248</v>
      </c>
      <c r="J276" s="7"/>
      <c r="K276" s="7"/>
      <c r="L276" s="51" t="s">
        <v>7743</v>
      </c>
      <c r="M276" s="52" t="n">
        <v>1.00123376788646</v>
      </c>
      <c r="N276" s="53" t="n">
        <v>8514.056640625</v>
      </c>
      <c r="O276" s="53" t="n">
        <v>9456.517578125</v>
      </c>
      <c r="P276" s="54"/>
      <c r="Q276" s="55"/>
      <c r="R276" s="55"/>
      <c r="S276" s="56"/>
      <c r="T276" s="25" t="n">
        <v>0</v>
      </c>
      <c r="U276" s="25" t="n">
        <v>1</v>
      </c>
      <c r="V276" s="26" t="n">
        <v>0</v>
      </c>
      <c r="W276" s="26" t="n">
        <v>0.076923</v>
      </c>
      <c r="X276" s="26" t="n">
        <v>0</v>
      </c>
      <c r="Y276" s="26" t="n">
        <v>0.573476</v>
      </c>
      <c r="Z276" s="26" t="n">
        <v>0</v>
      </c>
      <c r="AA276" s="26" t="n">
        <v>0</v>
      </c>
      <c r="AB276" s="20" t="n">
        <v>276</v>
      </c>
      <c r="AC276" s="20"/>
      <c r="AD276" s="10"/>
      <c r="AE276" s="24" t="s">
        <v>7744</v>
      </c>
      <c r="AF276" s="24" t="n">
        <v>38</v>
      </c>
      <c r="AG276" s="24" t="n">
        <v>8</v>
      </c>
      <c r="AH276" s="24" t="n">
        <v>8</v>
      </c>
      <c r="AI276" s="24" t="n">
        <v>13</v>
      </c>
      <c r="AJ276" s="24"/>
      <c r="AK276" s="24" t="s">
        <v>7745</v>
      </c>
      <c r="AL276" s="24" t="s">
        <v>7746</v>
      </c>
      <c r="AM276" s="24"/>
      <c r="AN276" s="24"/>
      <c r="AO276" s="22" t="n">
        <v>42693.7464583333</v>
      </c>
      <c r="AP276" s="24"/>
      <c r="AQ276" s="24" t="inlineStr">
        <f aca="false">TRUE()</f>
        <is>
          <t/>
        </is>
      </c>
      <c r="AR276" s="24" t="inlineStr">
        <f aca="false">FALSE()</f>
        <is>
          <t/>
        </is>
      </c>
      <c r="AS276" s="24" t="n">
        <f aca="false">FALSE()</f>
        <v>0</v>
      </c>
      <c r="AT276" s="24" t="s">
        <v>158</v>
      </c>
      <c r="AU276" s="24" t="n">
        <v>0</v>
      </c>
      <c r="AV276" s="24"/>
      <c r="AW276" s="24" t="inlineStr">
        <f aca="false">FALSE()</f>
        <is>
          <t/>
        </is>
      </c>
      <c r="AX276" s="24" t="s">
        <v>5329</v>
      </c>
      <c r="AY276" s="23" t="s">
        <v>7747</v>
      </c>
      <c r="AZ276" s="24" t="s">
        <v>174</v>
      </c>
      <c r="BA276" s="24" t="e">
        <f aca="false">REPLACE(INDEX(GroupVertices[group], MATCH(Vertices[[#this row],[vertex]],GroupVertices[vertex],0)),1,1,"")</f>
        <v>#VALUE!</v>
      </c>
      <c r="BB276" s="25"/>
      <c r="BC276" s="25"/>
      <c r="BD276" s="25"/>
      <c r="BE276" s="25"/>
      <c r="BF276" s="25" t="s">
        <v>1179</v>
      </c>
      <c r="BG276" s="25" t="s">
        <v>1179</v>
      </c>
      <c r="BH276" s="25" t="s">
        <v>7596</v>
      </c>
      <c r="BI276" s="25" t="s">
        <v>7596</v>
      </c>
      <c r="BJ276" s="25" t="s">
        <v>7597</v>
      </c>
      <c r="BK276" s="25" t="s">
        <v>7597</v>
      </c>
      <c r="BL276" s="25" t="n">
        <v>0</v>
      </c>
      <c r="BM276" s="26" t="n">
        <v>0</v>
      </c>
      <c r="BN276" s="25" t="n">
        <v>0</v>
      </c>
      <c r="BO276" s="26" t="n">
        <v>0</v>
      </c>
      <c r="BP276" s="25" t="n">
        <v>0</v>
      </c>
      <c r="BQ276" s="26" t="n">
        <v>0</v>
      </c>
      <c r="BR276" s="25" t="n">
        <v>19</v>
      </c>
      <c r="BS276" s="26" t="n">
        <v>100</v>
      </c>
      <c r="BT276" s="25" t="n">
        <v>19</v>
      </c>
      <c r="BU276" s="3"/>
      <c r="BV276" s="2"/>
      <c r="BW276" s="2"/>
      <c r="BX276" s="2"/>
      <c r="BY276" s="2"/>
    </row>
    <row r="277" customFormat="false" ht="41.45" hidden="false" customHeight="true" outlineLevel="0" collapsed="false">
      <c r="A277" s="15" t="s">
        <v>1251</v>
      </c>
      <c r="C277" s="16"/>
      <c r="D277" s="16" t="s">
        <v>5324</v>
      </c>
      <c r="E277" s="17" t="n">
        <v>162.69881181408</v>
      </c>
      <c r="F277" s="18" t="n">
        <v>99.999320212158</v>
      </c>
      <c r="G277" s="50" t="s">
        <v>7748</v>
      </c>
      <c r="H277" s="16"/>
      <c r="I277" s="6" t="s">
        <v>1251</v>
      </c>
      <c r="J277" s="7"/>
      <c r="K277" s="7"/>
      <c r="L277" s="51" t="s">
        <v>7749</v>
      </c>
      <c r="M277" s="52" t="n">
        <v>1.22655062815204</v>
      </c>
      <c r="N277" s="53" t="n">
        <v>7582.087890625</v>
      </c>
      <c r="O277" s="53" t="n">
        <v>970.491149902344</v>
      </c>
      <c r="P277" s="54"/>
      <c r="Q277" s="55"/>
      <c r="R277" s="55"/>
      <c r="S277" s="56"/>
      <c r="T277" s="25" t="n">
        <v>0</v>
      </c>
      <c r="U277" s="25" t="n">
        <v>1</v>
      </c>
      <c r="V277" s="26" t="n">
        <v>0</v>
      </c>
      <c r="W277" s="26" t="n">
        <v>1</v>
      </c>
      <c r="X277" s="26" t="n">
        <v>0</v>
      </c>
      <c r="Y277" s="26" t="n">
        <v>0.999999</v>
      </c>
      <c r="Z277" s="26" t="n">
        <v>0</v>
      </c>
      <c r="AA277" s="26" t="n">
        <v>0</v>
      </c>
      <c r="AB277" s="20" t="n">
        <v>277</v>
      </c>
      <c r="AC277" s="20"/>
      <c r="AD277" s="10"/>
      <c r="AE277" s="24" t="s">
        <v>7750</v>
      </c>
      <c r="AF277" s="24" t="n">
        <v>1689</v>
      </c>
      <c r="AG277" s="24" t="n">
        <v>1469</v>
      </c>
      <c r="AH277" s="24" t="n">
        <v>87386</v>
      </c>
      <c r="AI277" s="24" t="n">
        <v>38835</v>
      </c>
      <c r="AJ277" s="24" t="n">
        <v>-25200</v>
      </c>
      <c r="AK277" s="24" t="s">
        <v>7751</v>
      </c>
      <c r="AL277" s="24" t="s">
        <v>7752</v>
      </c>
      <c r="AM277" s="24"/>
      <c r="AN277" s="24" t="s">
        <v>6204</v>
      </c>
      <c r="AO277" s="22" t="n">
        <v>40606.1849421296</v>
      </c>
      <c r="AP277" s="23" t="s">
        <v>7753</v>
      </c>
      <c r="AQ277" s="24" t="n">
        <f aca="false">FALSE()</f>
        <v>0</v>
      </c>
      <c r="AR277" s="24" t="inlineStr">
        <f aca="false">FALSE()</f>
        <is>
          <t/>
        </is>
      </c>
      <c r="AS277" s="24" t="inlineStr">
        <f aca="false">FALSE()</f>
        <is>
          <t/>
        </is>
      </c>
      <c r="AT277" s="24" t="s">
        <v>75</v>
      </c>
      <c r="AU277" s="24" t="n">
        <v>44</v>
      </c>
      <c r="AV277" s="23" t="s">
        <v>7754</v>
      </c>
      <c r="AW277" s="24" t="inlineStr">
        <f aca="false">FALSE()</f>
        <is>
          <t/>
        </is>
      </c>
      <c r="AX277" s="24" t="s">
        <v>5329</v>
      </c>
      <c r="AY277" s="23" t="s">
        <v>7755</v>
      </c>
      <c r="AZ277" s="24" t="s">
        <v>174</v>
      </c>
      <c r="BA277" s="24" t="e">
        <f aca="false">REPLACE(INDEX(GroupVertices[group], MATCH(Vertices[[#this row],[vertex]],GroupVertices[vertex],0)),1,1,"")</f>
        <v>#VALUE!</v>
      </c>
      <c r="BB277" s="25"/>
      <c r="BC277" s="25"/>
      <c r="BD277" s="25"/>
      <c r="BE277" s="25"/>
      <c r="BF277" s="25"/>
      <c r="BG277" s="25"/>
      <c r="BH277" s="25" t="s">
        <v>7756</v>
      </c>
      <c r="BI277" s="25" t="s">
        <v>7756</v>
      </c>
      <c r="BJ277" s="25" t="s">
        <v>7757</v>
      </c>
      <c r="BK277" s="25" t="s">
        <v>7757</v>
      </c>
      <c r="BL277" s="25" t="n">
        <v>0</v>
      </c>
      <c r="BM277" s="26" t="n">
        <v>0</v>
      </c>
      <c r="BN277" s="25" t="n">
        <v>0</v>
      </c>
      <c r="BO277" s="26" t="n">
        <v>0</v>
      </c>
      <c r="BP277" s="25" t="n">
        <v>0</v>
      </c>
      <c r="BQ277" s="26" t="n">
        <v>0</v>
      </c>
      <c r="BR277" s="25" t="n">
        <v>17</v>
      </c>
      <c r="BS277" s="26" t="n">
        <v>100</v>
      </c>
      <c r="BT277" s="25" t="n">
        <v>17</v>
      </c>
      <c r="BU277" s="3"/>
      <c r="BV277" s="2"/>
      <c r="BW277" s="2"/>
      <c r="BX277" s="2"/>
      <c r="BY277" s="2"/>
    </row>
    <row r="278" customFormat="false" ht="41.45" hidden="false" customHeight="true" outlineLevel="0" collapsed="false">
      <c r="A278" s="15" t="s">
        <v>1252</v>
      </c>
      <c r="C278" s="16"/>
      <c r="D278" s="16" t="s">
        <v>5324</v>
      </c>
      <c r="E278" s="17" t="n">
        <v>162.569419837613</v>
      </c>
      <c r="F278" s="18" t="n">
        <v>99.9994460816563</v>
      </c>
      <c r="G278" s="50" t="s">
        <v>7758</v>
      </c>
      <c r="H278" s="16"/>
      <c r="I278" s="6" t="s">
        <v>1252</v>
      </c>
      <c r="J278" s="7"/>
      <c r="K278" s="7"/>
      <c r="L278" s="51" t="s">
        <v>7759</v>
      </c>
      <c r="M278" s="52" t="n">
        <v>1.18460252001225</v>
      </c>
      <c r="N278" s="53" t="n">
        <v>7582.087890625</v>
      </c>
      <c r="O278" s="53" t="n">
        <v>1076.36291503906</v>
      </c>
      <c r="P278" s="54"/>
      <c r="Q278" s="55"/>
      <c r="R278" s="55"/>
      <c r="S278" s="56"/>
      <c r="T278" s="25" t="n">
        <v>1</v>
      </c>
      <c r="U278" s="25" t="n">
        <v>0</v>
      </c>
      <c r="V278" s="26" t="n">
        <v>0</v>
      </c>
      <c r="W278" s="26" t="n">
        <v>1</v>
      </c>
      <c r="X278" s="26" t="n">
        <v>0</v>
      </c>
      <c r="Y278" s="26" t="n">
        <v>0.999999</v>
      </c>
      <c r="Z278" s="26" t="n">
        <v>0</v>
      </c>
      <c r="AA278" s="26" t="n">
        <v>0</v>
      </c>
      <c r="AB278" s="20" t="n">
        <v>278</v>
      </c>
      <c r="AC278" s="20"/>
      <c r="AD278" s="10"/>
      <c r="AE278" s="24" t="s">
        <v>7760</v>
      </c>
      <c r="AF278" s="24" t="n">
        <v>1038</v>
      </c>
      <c r="AG278" s="24" t="n">
        <v>1197</v>
      </c>
      <c r="AH278" s="24" t="n">
        <v>1239</v>
      </c>
      <c r="AI278" s="24" t="n">
        <v>174</v>
      </c>
      <c r="AJ278" s="24"/>
      <c r="AK278" s="24"/>
      <c r="AL278" s="24"/>
      <c r="AM278" s="24"/>
      <c r="AN278" s="24"/>
      <c r="AO278" s="22" t="n">
        <v>42286.7759143518</v>
      </c>
      <c r="AP278" s="23" t="s">
        <v>7761</v>
      </c>
      <c r="AQ278" s="24" t="n">
        <f aca="false">TRUE()</f>
        <v>1</v>
      </c>
      <c r="AR278" s="24" t="inlineStr">
        <f aca="false">FALSE()</f>
        <is>
          <t/>
        </is>
      </c>
      <c r="AS278" s="24" t="inlineStr">
        <f aca="false">FALSE()</f>
        <is>
          <t/>
        </is>
      </c>
      <c r="AT278" s="24" t="s">
        <v>75</v>
      </c>
      <c r="AU278" s="24" t="n">
        <v>18</v>
      </c>
      <c r="AV278" s="23" t="s">
        <v>5390</v>
      </c>
      <c r="AW278" s="24" t="inlineStr">
        <f aca="false">FALSE()</f>
        <is>
          <t/>
        </is>
      </c>
      <c r="AX278" s="24" t="s">
        <v>5329</v>
      </c>
      <c r="AY278" s="23" t="s">
        <v>7762</v>
      </c>
      <c r="AZ278" s="24" t="s">
        <v>68</v>
      </c>
      <c r="BA278" s="24" t="e">
        <f aca="false">REPLACE(INDEX(GroupVertices[group], MATCH(Vertices[[#this row],[vertex]],GroupVertices[vertex],0)),1,1,"")</f>
        <v>#VALUE!</v>
      </c>
      <c r="BB278" s="25"/>
      <c r="BC278" s="25"/>
      <c r="BD278" s="25"/>
      <c r="BE278" s="25"/>
      <c r="BF278" s="25"/>
      <c r="BG278" s="25"/>
      <c r="BH278" s="25"/>
      <c r="BI278" s="25"/>
      <c r="BJ278" s="25"/>
      <c r="BK278" s="25"/>
      <c r="BL278" s="25"/>
      <c r="BM278" s="26"/>
      <c r="BN278" s="25"/>
      <c r="BO278" s="26"/>
      <c r="BP278" s="25"/>
      <c r="BQ278" s="26"/>
      <c r="BR278" s="25"/>
      <c r="BS278" s="26"/>
      <c r="BT278" s="25"/>
      <c r="BU278" s="3"/>
      <c r="BV278" s="2"/>
      <c r="BW278" s="2"/>
      <c r="BX278" s="2"/>
      <c r="BY278" s="2"/>
    </row>
    <row r="279" customFormat="false" ht="41.45" hidden="false" customHeight="true" outlineLevel="0" collapsed="false">
      <c r="A279" s="15" t="s">
        <v>1257</v>
      </c>
      <c r="C279" s="16"/>
      <c r="D279" s="16" t="s">
        <v>5324</v>
      </c>
      <c r="E279" s="17" t="n">
        <v>163.432825857051</v>
      </c>
      <c r="F279" s="18" t="n">
        <v>99.9986061804083</v>
      </c>
      <c r="G279" s="50" t="s">
        <v>7763</v>
      </c>
      <c r="H279" s="16"/>
      <c r="I279" s="6" t="s">
        <v>1257</v>
      </c>
      <c r="J279" s="7"/>
      <c r="K279" s="7"/>
      <c r="L279" s="51" t="s">
        <v>7764</v>
      </c>
      <c r="M279" s="52" t="n">
        <v>1.46451360925388</v>
      </c>
      <c r="N279" s="53" t="n">
        <v>1317.55285644531</v>
      </c>
      <c r="O279" s="53" t="n">
        <v>1767.0869140625</v>
      </c>
      <c r="P279" s="54"/>
      <c r="Q279" s="55"/>
      <c r="R279" s="55"/>
      <c r="S279" s="56"/>
      <c r="T279" s="25" t="n">
        <v>1</v>
      </c>
      <c r="U279" s="25" t="n">
        <v>1</v>
      </c>
      <c r="V279" s="26" t="n">
        <v>0</v>
      </c>
      <c r="W279" s="26" t="n">
        <v>0</v>
      </c>
      <c r="X279" s="26" t="n">
        <v>0</v>
      </c>
      <c r="Y279" s="26" t="n">
        <v>0.999999</v>
      </c>
      <c r="Z279" s="26" t="n">
        <v>0</v>
      </c>
      <c r="AA279" s="26" t="s">
        <v>5365</v>
      </c>
      <c r="AB279" s="20" t="n">
        <v>279</v>
      </c>
      <c r="AC279" s="20"/>
      <c r="AD279" s="10"/>
      <c r="AE279" s="24" t="s">
        <v>7765</v>
      </c>
      <c r="AF279" s="24" t="n">
        <v>3037</v>
      </c>
      <c r="AG279" s="24" t="n">
        <v>3012</v>
      </c>
      <c r="AH279" s="24" t="n">
        <v>38036</v>
      </c>
      <c r="AI279" s="24" t="n">
        <v>2630</v>
      </c>
      <c r="AJ279" s="24" t="n">
        <v>25200</v>
      </c>
      <c r="AK279" s="24" t="s">
        <v>7766</v>
      </c>
      <c r="AL279" s="24" t="s">
        <v>7767</v>
      </c>
      <c r="AM279" s="23" t="s">
        <v>7768</v>
      </c>
      <c r="AN279" s="24" t="s">
        <v>7769</v>
      </c>
      <c r="AO279" s="22" t="n">
        <v>42061.1624074074</v>
      </c>
      <c r="AP279" s="23" t="s">
        <v>7770</v>
      </c>
      <c r="AQ279" s="24" t="inlineStr">
        <f aca="false">TRUE()</f>
        <is>
          <t/>
        </is>
      </c>
      <c r="AR279" s="24" t="inlineStr">
        <f aca="false">FALSE()</f>
        <is>
          <t/>
        </is>
      </c>
      <c r="AS279" s="24" t="n">
        <f aca="false">TRUE()</f>
        <v>1</v>
      </c>
      <c r="AT279" s="24" t="s">
        <v>75</v>
      </c>
      <c r="AU279" s="24" t="n">
        <v>846</v>
      </c>
      <c r="AV279" s="23" t="s">
        <v>5390</v>
      </c>
      <c r="AW279" s="24" t="inlineStr">
        <f aca="false">FALSE()</f>
        <is>
          <t/>
        </is>
      </c>
      <c r="AX279" s="24" t="s">
        <v>5329</v>
      </c>
      <c r="AY279" s="23" t="s">
        <v>7771</v>
      </c>
      <c r="AZ279" s="24" t="s">
        <v>174</v>
      </c>
      <c r="BA279" s="24" t="e">
        <f aca="false">REPLACE(INDEX(GroupVertices[group], MATCH(Vertices[[#this row],[vertex]],GroupVertices[vertex],0)),1,1,"")</f>
        <v>#VALUE!</v>
      </c>
      <c r="BB279" s="25" t="s">
        <v>1259</v>
      </c>
      <c r="BC279" s="25" t="s">
        <v>1259</v>
      </c>
      <c r="BD279" s="25" t="s">
        <v>1260</v>
      </c>
      <c r="BE279" s="25" t="s">
        <v>1260</v>
      </c>
      <c r="BF279" s="25"/>
      <c r="BG279" s="25"/>
      <c r="BH279" s="25" t="s">
        <v>7772</v>
      </c>
      <c r="BI279" s="25" t="s">
        <v>7772</v>
      </c>
      <c r="BJ279" s="25" t="s">
        <v>7773</v>
      </c>
      <c r="BK279" s="25" t="s">
        <v>7773</v>
      </c>
      <c r="BL279" s="25" t="n">
        <v>1</v>
      </c>
      <c r="BM279" s="26" t="n">
        <v>7.69230769230769</v>
      </c>
      <c r="BN279" s="25" t="n">
        <v>0</v>
      </c>
      <c r="BO279" s="26" t="n">
        <v>0</v>
      </c>
      <c r="BP279" s="25" t="n">
        <v>0</v>
      </c>
      <c r="BQ279" s="26" t="n">
        <v>0</v>
      </c>
      <c r="BR279" s="25" t="n">
        <v>12</v>
      </c>
      <c r="BS279" s="26" t="n">
        <v>92.3076923076923</v>
      </c>
      <c r="BT279" s="25" t="n">
        <v>13</v>
      </c>
      <c r="BU279" s="3"/>
      <c r="BV279" s="2"/>
      <c r="BW279" s="2"/>
      <c r="BX279" s="2"/>
      <c r="BY279" s="2"/>
    </row>
    <row r="280" customFormat="false" ht="41.45" hidden="false" customHeight="true" outlineLevel="0" collapsed="false">
      <c r="A280" s="15" t="s">
        <v>1264</v>
      </c>
      <c r="C280" s="16"/>
      <c r="D280" s="16" t="s">
        <v>5324</v>
      </c>
      <c r="E280" s="17" t="n">
        <v>162.030445170933</v>
      </c>
      <c r="F280" s="18" t="n">
        <v>99.9999703836475</v>
      </c>
      <c r="G280" s="50" t="s">
        <v>7774</v>
      </c>
      <c r="H280" s="16"/>
      <c r="I280" s="6" t="s">
        <v>1264</v>
      </c>
      <c r="J280" s="7"/>
      <c r="K280" s="7"/>
      <c r="L280" s="51" t="s">
        <v>7775</v>
      </c>
      <c r="M280" s="52" t="n">
        <v>1.00987014309172</v>
      </c>
      <c r="N280" s="53" t="n">
        <v>8209.0556640625</v>
      </c>
      <c r="O280" s="53" t="n">
        <v>3876.0830078125</v>
      </c>
      <c r="P280" s="54"/>
      <c r="Q280" s="55"/>
      <c r="R280" s="55"/>
      <c r="S280" s="56"/>
      <c r="T280" s="25" t="n">
        <v>2</v>
      </c>
      <c r="U280" s="25" t="n">
        <v>1</v>
      </c>
      <c r="V280" s="26" t="n">
        <v>0</v>
      </c>
      <c r="W280" s="26" t="n">
        <v>1</v>
      </c>
      <c r="X280" s="26" t="n">
        <v>0</v>
      </c>
      <c r="Y280" s="26" t="n">
        <v>1.298245</v>
      </c>
      <c r="Z280" s="26" t="n">
        <v>0</v>
      </c>
      <c r="AA280" s="26" t="n">
        <v>0</v>
      </c>
      <c r="AB280" s="20" t="n">
        <v>280</v>
      </c>
      <c r="AC280" s="20"/>
      <c r="AD280" s="10"/>
      <c r="AE280" s="24" t="s">
        <v>7776</v>
      </c>
      <c r="AF280" s="24" t="n">
        <v>96</v>
      </c>
      <c r="AG280" s="24" t="n">
        <v>64</v>
      </c>
      <c r="AH280" s="24" t="n">
        <v>273</v>
      </c>
      <c r="AI280" s="24" t="n">
        <v>291</v>
      </c>
      <c r="AJ280" s="24"/>
      <c r="AK280" s="24" t="s">
        <v>7777</v>
      </c>
      <c r="AL280" s="24" t="s">
        <v>7778</v>
      </c>
      <c r="AM280" s="24"/>
      <c r="AN280" s="24"/>
      <c r="AO280" s="22" t="n">
        <v>42289.3976967593</v>
      </c>
      <c r="AP280" s="23" t="s">
        <v>7779</v>
      </c>
      <c r="AQ280" s="24" t="n">
        <f aca="false">FALSE()</f>
        <v>0</v>
      </c>
      <c r="AR280" s="24" t="inlineStr">
        <f aca="false">FALSE()</f>
        <is>
          <t/>
        </is>
      </c>
      <c r="AS280" s="24" t="n">
        <f aca="false">FALSE()</f>
        <v>0</v>
      </c>
      <c r="AT280" s="24" t="s">
        <v>75</v>
      </c>
      <c r="AU280" s="24" t="n">
        <v>5</v>
      </c>
      <c r="AV280" s="23" t="s">
        <v>5390</v>
      </c>
      <c r="AW280" s="24" t="inlineStr">
        <f aca="false">FALSE()</f>
        <is>
          <t/>
        </is>
      </c>
      <c r="AX280" s="24" t="s">
        <v>5329</v>
      </c>
      <c r="AY280" s="23" t="s">
        <v>7780</v>
      </c>
      <c r="AZ280" s="24" t="s">
        <v>174</v>
      </c>
      <c r="BA280" s="24" t="e">
        <f aca="false">REPLACE(INDEX(GroupVertices[group], MATCH(Vertices[[#this row],[vertex]],GroupVertices[vertex],0)),1,1,"")</f>
        <v>#VALUE!</v>
      </c>
      <c r="BB280" s="25" t="s">
        <v>1266</v>
      </c>
      <c r="BC280" s="25" t="s">
        <v>1266</v>
      </c>
      <c r="BD280" s="25" t="s">
        <v>130</v>
      </c>
      <c r="BE280" s="25" t="s">
        <v>130</v>
      </c>
      <c r="BF280" s="25" t="s">
        <v>1267</v>
      </c>
      <c r="BG280" s="25" t="s">
        <v>1267</v>
      </c>
      <c r="BH280" s="25" t="s">
        <v>7781</v>
      </c>
      <c r="BI280" s="25" t="s">
        <v>7781</v>
      </c>
      <c r="BJ280" s="25" t="s">
        <v>7782</v>
      </c>
      <c r="BK280" s="25" t="s">
        <v>7782</v>
      </c>
      <c r="BL280" s="25" t="n">
        <v>0</v>
      </c>
      <c r="BM280" s="26" t="n">
        <v>0</v>
      </c>
      <c r="BN280" s="25" t="n">
        <v>0</v>
      </c>
      <c r="BO280" s="26" t="n">
        <v>0</v>
      </c>
      <c r="BP280" s="25" t="n">
        <v>0</v>
      </c>
      <c r="BQ280" s="26" t="n">
        <v>0</v>
      </c>
      <c r="BR280" s="25" t="n">
        <v>14</v>
      </c>
      <c r="BS280" s="26" t="n">
        <v>100</v>
      </c>
      <c r="BT280" s="25" t="n">
        <v>14</v>
      </c>
      <c r="BU280" s="3"/>
      <c r="BV280" s="2"/>
      <c r="BW280" s="2"/>
      <c r="BX280" s="2"/>
      <c r="BY280" s="2"/>
    </row>
    <row r="281" customFormat="false" ht="41.45" hidden="false" customHeight="true" outlineLevel="0" collapsed="false">
      <c r="A281" s="15" t="s">
        <v>1270</v>
      </c>
      <c r="C281" s="16"/>
      <c r="D281" s="16" t="s">
        <v>5324</v>
      </c>
      <c r="E281" s="17" t="n">
        <v>162.105130980879</v>
      </c>
      <c r="F281" s="18" t="n">
        <v>99.9998977310326</v>
      </c>
      <c r="G281" s="50" t="s">
        <v>7783</v>
      </c>
      <c r="H281" s="16"/>
      <c r="I281" s="6" t="s">
        <v>1270</v>
      </c>
      <c r="J281" s="7"/>
      <c r="K281" s="7"/>
      <c r="L281" s="51" t="s">
        <v>7784</v>
      </c>
      <c r="M281" s="52" t="n">
        <v>1.03408283786358</v>
      </c>
      <c r="N281" s="53" t="n">
        <v>8209.0556640625</v>
      </c>
      <c r="O281" s="53" t="n">
        <v>3746.68408203125</v>
      </c>
      <c r="P281" s="54"/>
      <c r="Q281" s="55"/>
      <c r="R281" s="55"/>
      <c r="S281" s="56"/>
      <c r="T281" s="25" t="n">
        <v>0</v>
      </c>
      <c r="U281" s="25" t="n">
        <v>1</v>
      </c>
      <c r="V281" s="26" t="n">
        <v>0</v>
      </c>
      <c r="W281" s="26" t="n">
        <v>1</v>
      </c>
      <c r="X281" s="26" t="n">
        <v>0</v>
      </c>
      <c r="Y281" s="26" t="n">
        <v>0.701754</v>
      </c>
      <c r="Z281" s="26" t="n">
        <v>0</v>
      </c>
      <c r="AA281" s="26" t="n">
        <v>0</v>
      </c>
      <c r="AB281" s="20" t="n">
        <v>281</v>
      </c>
      <c r="AC281" s="20"/>
      <c r="AD281" s="10"/>
      <c r="AE281" s="24" t="s">
        <v>7785</v>
      </c>
      <c r="AF281" s="24" t="n">
        <v>403</v>
      </c>
      <c r="AG281" s="24" t="n">
        <v>221</v>
      </c>
      <c r="AH281" s="24" t="n">
        <v>4200</v>
      </c>
      <c r="AI281" s="24" t="n">
        <v>1472</v>
      </c>
      <c r="AJ281" s="24" t="n">
        <v>-28800</v>
      </c>
      <c r="AK281" s="24" t="s">
        <v>7786</v>
      </c>
      <c r="AL281" s="24" t="s">
        <v>7787</v>
      </c>
      <c r="AM281" s="23" t="s">
        <v>7788</v>
      </c>
      <c r="AN281" s="24" t="s">
        <v>5339</v>
      </c>
      <c r="AO281" s="22" t="n">
        <v>41078.2878240741</v>
      </c>
      <c r="AP281" s="23" t="s">
        <v>7789</v>
      </c>
      <c r="AQ281" s="24" t="inlineStr">
        <f aca="false">FALSE()</f>
        <is>
          <t/>
        </is>
      </c>
      <c r="AR281" s="24" t="inlineStr">
        <f aca="false">FALSE()</f>
        <is>
          <t/>
        </is>
      </c>
      <c r="AS281" s="24" t="n">
        <f aca="false">TRUE()</f>
        <v>1</v>
      </c>
      <c r="AT281" s="24" t="s">
        <v>75</v>
      </c>
      <c r="AU281" s="24" t="n">
        <v>27</v>
      </c>
      <c r="AV281" s="23" t="s">
        <v>7790</v>
      </c>
      <c r="AW281" s="24" t="inlineStr">
        <f aca="false">FALSE()</f>
        <is>
          <t/>
        </is>
      </c>
      <c r="AX281" s="24" t="s">
        <v>5329</v>
      </c>
      <c r="AY281" s="23" t="s">
        <v>7791</v>
      </c>
      <c r="AZ281" s="24" t="s">
        <v>174</v>
      </c>
      <c r="BA281" s="24" t="e">
        <f aca="false">REPLACE(INDEX(GroupVertices[group], MATCH(Vertices[[#this row],[vertex]],GroupVertices[vertex],0)),1,1,"")</f>
        <v>#VALUE!</v>
      </c>
      <c r="BB281" s="25"/>
      <c r="BC281" s="25"/>
      <c r="BD281" s="25"/>
      <c r="BE281" s="25"/>
      <c r="BF281" s="25" t="s">
        <v>1272</v>
      </c>
      <c r="BG281" s="25" t="s">
        <v>1272</v>
      </c>
      <c r="BH281" s="25" t="s">
        <v>7792</v>
      </c>
      <c r="BI281" s="25" t="s">
        <v>7792</v>
      </c>
      <c r="BJ281" s="25" t="s">
        <v>7793</v>
      </c>
      <c r="BK281" s="25" t="s">
        <v>7793</v>
      </c>
      <c r="BL281" s="25" t="n">
        <v>0</v>
      </c>
      <c r="BM281" s="26" t="n">
        <v>0</v>
      </c>
      <c r="BN281" s="25" t="n">
        <v>0</v>
      </c>
      <c r="BO281" s="26" t="n">
        <v>0</v>
      </c>
      <c r="BP281" s="25" t="n">
        <v>0</v>
      </c>
      <c r="BQ281" s="26" t="n">
        <v>0</v>
      </c>
      <c r="BR281" s="25" t="n">
        <v>18</v>
      </c>
      <c r="BS281" s="26" t="n">
        <v>100</v>
      </c>
      <c r="BT281" s="25" t="n">
        <v>18</v>
      </c>
      <c r="BU281" s="3"/>
      <c r="BV281" s="2"/>
      <c r="BW281" s="2"/>
      <c r="BX281" s="2"/>
      <c r="BY281" s="2"/>
    </row>
    <row r="282" customFormat="false" ht="41.45" hidden="false" customHeight="true" outlineLevel="0" collapsed="false">
      <c r="A282" s="15" t="s">
        <v>1275</v>
      </c>
      <c r="C282" s="16"/>
      <c r="D282" s="16" t="s">
        <v>5324</v>
      </c>
      <c r="E282" s="17" t="n">
        <v>162.103703863492</v>
      </c>
      <c r="F282" s="18" t="n">
        <v>99.9998991192991</v>
      </c>
      <c r="G282" s="50" t="s">
        <v>7794</v>
      </c>
      <c r="H282" s="16"/>
      <c r="I282" s="6" t="s">
        <v>1275</v>
      </c>
      <c r="J282" s="7"/>
      <c r="K282" s="7"/>
      <c r="L282" s="51" t="s">
        <v>7795</v>
      </c>
      <c r="M282" s="52" t="n">
        <v>1.03362017490616</v>
      </c>
      <c r="N282" s="53" t="n">
        <v>1929.90222167969</v>
      </c>
      <c r="O282" s="53" t="n">
        <v>6615.70654296875</v>
      </c>
      <c r="P282" s="54"/>
      <c r="Q282" s="55"/>
      <c r="R282" s="55"/>
      <c r="S282" s="56"/>
      <c r="T282" s="25" t="n">
        <v>1</v>
      </c>
      <c r="U282" s="25" t="n">
        <v>1</v>
      </c>
      <c r="V282" s="26" t="n">
        <v>0</v>
      </c>
      <c r="W282" s="26" t="n">
        <v>0</v>
      </c>
      <c r="X282" s="26" t="n">
        <v>0</v>
      </c>
      <c r="Y282" s="26" t="n">
        <v>0.999999</v>
      </c>
      <c r="Z282" s="26" t="n">
        <v>0</v>
      </c>
      <c r="AA282" s="26" t="s">
        <v>5365</v>
      </c>
      <c r="AB282" s="20" t="n">
        <v>282</v>
      </c>
      <c r="AC282" s="20"/>
      <c r="AD282" s="10"/>
      <c r="AE282" s="24" t="s">
        <v>7796</v>
      </c>
      <c r="AF282" s="24" t="n">
        <v>217</v>
      </c>
      <c r="AG282" s="24" t="n">
        <v>218</v>
      </c>
      <c r="AH282" s="24" t="n">
        <v>19039</v>
      </c>
      <c r="AI282" s="24" t="n">
        <v>156</v>
      </c>
      <c r="AJ282" s="24" t="n">
        <v>-28800</v>
      </c>
      <c r="AK282" s="24" t="s">
        <v>7797</v>
      </c>
      <c r="AL282" s="24"/>
      <c r="AM282" s="24"/>
      <c r="AN282" s="24" t="s">
        <v>5339</v>
      </c>
      <c r="AO282" s="22" t="n">
        <v>40340.0973842593</v>
      </c>
      <c r="AP282" s="23" t="s">
        <v>7798</v>
      </c>
      <c r="AQ282" s="24" t="inlineStr">
        <f aca="false">FALSE()</f>
        <is>
          <t/>
        </is>
      </c>
      <c r="AR282" s="24" t="inlineStr">
        <f aca="false">FALSE()</f>
        <is>
          <t/>
        </is>
      </c>
      <c r="AS282" s="24" t="n">
        <f aca="false">FALSE()</f>
        <v>0</v>
      </c>
      <c r="AT282" s="24" t="s">
        <v>75</v>
      </c>
      <c r="AU282" s="24" t="n">
        <v>2</v>
      </c>
      <c r="AV282" s="23" t="s">
        <v>7799</v>
      </c>
      <c r="AW282" s="24" t="inlineStr">
        <f aca="false">FALSE()</f>
        <is>
          <t/>
        </is>
      </c>
      <c r="AX282" s="24" t="s">
        <v>5329</v>
      </c>
      <c r="AY282" s="23" t="s">
        <v>7800</v>
      </c>
      <c r="AZ282" s="24" t="s">
        <v>174</v>
      </c>
      <c r="BA282" s="24" t="e">
        <f aca="false">REPLACE(INDEX(GroupVertices[group], MATCH(Vertices[[#this row],[vertex]],GroupVertices[vertex],0)),1,1,"")</f>
        <v>#VALUE!</v>
      </c>
      <c r="BB282" s="25" t="s">
        <v>1277</v>
      </c>
      <c r="BC282" s="25" t="s">
        <v>1277</v>
      </c>
      <c r="BD282" s="25" t="s">
        <v>88</v>
      </c>
      <c r="BE282" s="25" t="s">
        <v>88</v>
      </c>
      <c r="BF282" s="25"/>
      <c r="BG282" s="25"/>
      <c r="BH282" s="25" t="s">
        <v>5373</v>
      </c>
      <c r="BI282" s="25" t="s">
        <v>5373</v>
      </c>
      <c r="BJ282" s="25" t="s">
        <v>5374</v>
      </c>
      <c r="BK282" s="25" t="s">
        <v>5374</v>
      </c>
      <c r="BL282" s="25" t="n">
        <v>0</v>
      </c>
      <c r="BM282" s="26" t="n">
        <v>0</v>
      </c>
      <c r="BN282" s="25" t="n">
        <v>0</v>
      </c>
      <c r="BO282" s="26" t="n">
        <v>0</v>
      </c>
      <c r="BP282" s="25" t="n">
        <v>0</v>
      </c>
      <c r="BQ282" s="26" t="n">
        <v>0</v>
      </c>
      <c r="BR282" s="25" t="n">
        <v>13</v>
      </c>
      <c r="BS282" s="26" t="n">
        <v>100</v>
      </c>
      <c r="BT282" s="25" t="n">
        <v>13</v>
      </c>
      <c r="BU282" s="3"/>
      <c r="BV282" s="2"/>
      <c r="BW282" s="2"/>
      <c r="BX282" s="2"/>
      <c r="BY282" s="2"/>
    </row>
    <row r="283" customFormat="false" ht="41.45" hidden="false" customHeight="true" outlineLevel="0" collapsed="false">
      <c r="A283" s="15" t="s">
        <v>1280</v>
      </c>
      <c r="C283" s="16"/>
      <c r="D283" s="16" t="s">
        <v>5324</v>
      </c>
      <c r="E283" s="17" t="n">
        <v>162.096092570758</v>
      </c>
      <c r="F283" s="18" t="n">
        <v>99.9999065233873</v>
      </c>
      <c r="G283" s="50" t="s">
        <v>7801</v>
      </c>
      <c r="H283" s="16"/>
      <c r="I283" s="6" t="s">
        <v>1280</v>
      </c>
      <c r="J283" s="7"/>
      <c r="K283" s="7"/>
      <c r="L283" s="51" t="s">
        <v>7802</v>
      </c>
      <c r="M283" s="52" t="n">
        <v>1.03115263913323</v>
      </c>
      <c r="N283" s="53" t="n">
        <v>8108.35107421875</v>
      </c>
      <c r="O283" s="53" t="n">
        <v>9140.7041015625</v>
      </c>
      <c r="P283" s="54"/>
      <c r="Q283" s="55"/>
      <c r="R283" s="55"/>
      <c r="S283" s="56"/>
      <c r="T283" s="25" t="n">
        <v>0</v>
      </c>
      <c r="U283" s="25" t="n">
        <v>1</v>
      </c>
      <c r="V283" s="26" t="n">
        <v>0</v>
      </c>
      <c r="W283" s="26" t="n">
        <v>0.076923</v>
      </c>
      <c r="X283" s="26" t="n">
        <v>0</v>
      </c>
      <c r="Y283" s="26" t="n">
        <v>0.573476</v>
      </c>
      <c r="Z283" s="26" t="n">
        <v>0</v>
      </c>
      <c r="AA283" s="26" t="n">
        <v>0</v>
      </c>
      <c r="AB283" s="20" t="n">
        <v>283</v>
      </c>
      <c r="AC283" s="20"/>
      <c r="AD283" s="10"/>
      <c r="AE283" s="24" t="s">
        <v>7803</v>
      </c>
      <c r="AF283" s="24" t="n">
        <v>333</v>
      </c>
      <c r="AG283" s="24" t="n">
        <v>202</v>
      </c>
      <c r="AH283" s="24" t="n">
        <v>466</v>
      </c>
      <c r="AI283" s="24" t="n">
        <v>819</v>
      </c>
      <c r="AJ283" s="24"/>
      <c r="AK283" s="24" t="s">
        <v>7804</v>
      </c>
      <c r="AL283" s="24" t="s">
        <v>7805</v>
      </c>
      <c r="AM283" s="23" t="s">
        <v>7806</v>
      </c>
      <c r="AN283" s="24"/>
      <c r="AO283" s="22" t="n">
        <v>41907.8675925926</v>
      </c>
      <c r="AP283" s="24"/>
      <c r="AQ283" s="24" t="n">
        <f aca="false">TRUE()</f>
        <v>1</v>
      </c>
      <c r="AR283" s="24" t="inlineStr">
        <f aca="false">FALSE()</f>
        <is>
          <t/>
        </is>
      </c>
      <c r="AS283" s="24" t="inlineStr">
        <f aca="false">FALSE()</f>
        <is>
          <t/>
        </is>
      </c>
      <c r="AT283" s="24" t="s">
        <v>6260</v>
      </c>
      <c r="AU283" s="24" t="n">
        <v>7</v>
      </c>
      <c r="AV283" s="23" t="s">
        <v>5390</v>
      </c>
      <c r="AW283" s="24" t="inlineStr">
        <f aca="false">FALSE()</f>
        <is>
          <t/>
        </is>
      </c>
      <c r="AX283" s="24" t="s">
        <v>5329</v>
      </c>
      <c r="AY283" s="23" t="s">
        <v>7807</v>
      </c>
      <c r="AZ283" s="24" t="s">
        <v>174</v>
      </c>
      <c r="BA283" s="24" t="e">
        <f aca="false">REPLACE(INDEX(GroupVertices[group], MATCH(Vertices[[#this row],[vertex]],GroupVertices[vertex],0)),1,1,"")</f>
        <v>#VALUE!</v>
      </c>
      <c r="BB283" s="25"/>
      <c r="BC283" s="25"/>
      <c r="BD283" s="25"/>
      <c r="BE283" s="25"/>
      <c r="BF283" s="25" t="s">
        <v>1179</v>
      </c>
      <c r="BG283" s="25" t="s">
        <v>1179</v>
      </c>
      <c r="BH283" s="25" t="s">
        <v>7596</v>
      </c>
      <c r="BI283" s="25" t="s">
        <v>7596</v>
      </c>
      <c r="BJ283" s="25" t="s">
        <v>7597</v>
      </c>
      <c r="BK283" s="25" t="s">
        <v>7597</v>
      </c>
      <c r="BL283" s="25" t="n">
        <v>0</v>
      </c>
      <c r="BM283" s="26" t="n">
        <v>0</v>
      </c>
      <c r="BN283" s="25" t="n">
        <v>0</v>
      </c>
      <c r="BO283" s="26" t="n">
        <v>0</v>
      </c>
      <c r="BP283" s="25" t="n">
        <v>0</v>
      </c>
      <c r="BQ283" s="26" t="n">
        <v>0</v>
      </c>
      <c r="BR283" s="25" t="n">
        <v>19</v>
      </c>
      <c r="BS283" s="26" t="n">
        <v>100</v>
      </c>
      <c r="BT283" s="25" t="n">
        <v>19</v>
      </c>
      <c r="BU283" s="3"/>
      <c r="BV283" s="2"/>
      <c r="BW283" s="2"/>
      <c r="BX283" s="2"/>
      <c r="BY283" s="2"/>
    </row>
    <row r="284" customFormat="false" ht="41.45" hidden="false" customHeight="true" outlineLevel="0" collapsed="false">
      <c r="A284" s="15" t="s">
        <v>1283</v>
      </c>
      <c r="C284" s="16"/>
      <c r="D284" s="16" t="s">
        <v>5324</v>
      </c>
      <c r="E284" s="17" t="n">
        <v>163.75154874026</v>
      </c>
      <c r="F284" s="18" t="n">
        <v>99.9982961342176</v>
      </c>
      <c r="G284" s="50" t="s">
        <v>7808</v>
      </c>
      <c r="H284" s="16"/>
      <c r="I284" s="6" t="s">
        <v>1283</v>
      </c>
      <c r="J284" s="7"/>
      <c r="K284" s="7"/>
      <c r="L284" s="51" t="s">
        <v>7809</v>
      </c>
      <c r="M284" s="52" t="n">
        <v>1.56784166974528</v>
      </c>
      <c r="N284" s="53" t="n">
        <v>2338.13525390625</v>
      </c>
      <c r="O284" s="53" t="n">
        <v>1767.0869140625</v>
      </c>
      <c r="P284" s="54"/>
      <c r="Q284" s="55"/>
      <c r="R284" s="55"/>
      <c r="S284" s="56"/>
      <c r="T284" s="25" t="n">
        <v>1</v>
      </c>
      <c r="U284" s="25" t="n">
        <v>1</v>
      </c>
      <c r="V284" s="26" t="n">
        <v>0</v>
      </c>
      <c r="W284" s="26" t="n">
        <v>0</v>
      </c>
      <c r="X284" s="26" t="n">
        <v>0</v>
      </c>
      <c r="Y284" s="26" t="n">
        <v>0.999999</v>
      </c>
      <c r="Z284" s="26" t="n">
        <v>0</v>
      </c>
      <c r="AA284" s="26" t="s">
        <v>5365</v>
      </c>
      <c r="AB284" s="20" t="n">
        <v>284</v>
      </c>
      <c r="AC284" s="20"/>
      <c r="AD284" s="10"/>
      <c r="AE284" s="24" t="s">
        <v>7810</v>
      </c>
      <c r="AF284" s="24" t="n">
        <v>828</v>
      </c>
      <c r="AG284" s="24" t="n">
        <v>3682</v>
      </c>
      <c r="AH284" s="24" t="n">
        <v>9043</v>
      </c>
      <c r="AI284" s="24" t="n">
        <v>2893</v>
      </c>
      <c r="AJ284" s="24" t="n">
        <v>-18000</v>
      </c>
      <c r="AK284" s="24" t="s">
        <v>7811</v>
      </c>
      <c r="AL284" s="24" t="s">
        <v>7812</v>
      </c>
      <c r="AM284" s="23" t="s">
        <v>7813</v>
      </c>
      <c r="AN284" s="24" t="s">
        <v>5388</v>
      </c>
      <c r="AO284" s="22" t="n">
        <v>39896.549849537</v>
      </c>
      <c r="AP284" s="23" t="s">
        <v>7814</v>
      </c>
      <c r="AQ284" s="24" t="n">
        <f aca="false">FALSE()</f>
        <v>0</v>
      </c>
      <c r="AR284" s="24" t="inlineStr">
        <f aca="false">FALSE()</f>
        <is>
          <t/>
        </is>
      </c>
      <c r="AS284" s="24" t="inlineStr">
        <f aca="false">FALSE()</f>
        <is>
          <t/>
        </is>
      </c>
      <c r="AT284" s="24" t="s">
        <v>75</v>
      </c>
      <c r="AU284" s="24" t="n">
        <v>276</v>
      </c>
      <c r="AV284" s="23" t="s">
        <v>7815</v>
      </c>
      <c r="AW284" s="24" t="inlineStr">
        <f aca="false">FALSE()</f>
        <is>
          <t/>
        </is>
      </c>
      <c r="AX284" s="24" t="s">
        <v>5329</v>
      </c>
      <c r="AY284" s="23" t="s">
        <v>7816</v>
      </c>
      <c r="AZ284" s="24" t="s">
        <v>174</v>
      </c>
      <c r="BA284" s="24" t="e">
        <f aca="false">REPLACE(INDEX(GroupVertices[group], MATCH(Vertices[[#this row],[vertex]],GroupVertices[vertex],0)),1,1,"")</f>
        <v>#VALUE!</v>
      </c>
      <c r="BB284" s="25" t="s">
        <v>1285</v>
      </c>
      <c r="BC284" s="25" t="s">
        <v>1285</v>
      </c>
      <c r="BD284" s="25" t="s">
        <v>130</v>
      </c>
      <c r="BE284" s="25" t="s">
        <v>130</v>
      </c>
      <c r="BF284" s="25" t="s">
        <v>1286</v>
      </c>
      <c r="BG284" s="25" t="s">
        <v>1286</v>
      </c>
      <c r="BH284" s="25" t="s">
        <v>7817</v>
      </c>
      <c r="BI284" s="25" t="s">
        <v>7817</v>
      </c>
      <c r="BJ284" s="25" t="s">
        <v>7818</v>
      </c>
      <c r="BK284" s="25" t="s">
        <v>7818</v>
      </c>
      <c r="BL284" s="25" t="n">
        <v>0</v>
      </c>
      <c r="BM284" s="26" t="n">
        <v>0</v>
      </c>
      <c r="BN284" s="25" t="n">
        <v>0</v>
      </c>
      <c r="BO284" s="26" t="n">
        <v>0</v>
      </c>
      <c r="BP284" s="25" t="n">
        <v>0</v>
      </c>
      <c r="BQ284" s="26" t="n">
        <v>0</v>
      </c>
      <c r="BR284" s="25" t="n">
        <v>16</v>
      </c>
      <c r="BS284" s="26" t="n">
        <v>100</v>
      </c>
      <c r="BT284" s="25" t="n">
        <v>16</v>
      </c>
      <c r="BU284" s="3"/>
      <c r="BV284" s="2"/>
      <c r="BW284" s="2"/>
      <c r="BX284" s="2"/>
      <c r="BY284" s="2"/>
    </row>
    <row r="285" customFormat="false" ht="41.45" hidden="false" customHeight="true" outlineLevel="0" collapsed="false">
      <c r="A285" s="15" t="s">
        <v>1289</v>
      </c>
      <c r="C285" s="16"/>
      <c r="D285" s="16" t="s">
        <v>5324</v>
      </c>
      <c r="E285" s="17" t="n">
        <v>162</v>
      </c>
      <c r="F285" s="18" t="n">
        <v>100</v>
      </c>
      <c r="G285" s="50" t="s">
        <v>7819</v>
      </c>
      <c r="H285" s="16"/>
      <c r="I285" s="6" t="s">
        <v>1289</v>
      </c>
      <c r="J285" s="7"/>
      <c r="K285" s="7"/>
      <c r="L285" s="51" t="s">
        <v>7820</v>
      </c>
      <c r="M285" s="52" t="n">
        <v>1</v>
      </c>
      <c r="N285" s="53" t="n">
        <v>7903.693359375</v>
      </c>
      <c r="O285" s="53" t="n">
        <v>3876.0830078125</v>
      </c>
      <c r="P285" s="54"/>
      <c r="Q285" s="55"/>
      <c r="R285" s="55"/>
      <c r="S285" s="56"/>
      <c r="T285" s="25" t="n">
        <v>0</v>
      </c>
      <c r="U285" s="25" t="n">
        <v>1</v>
      </c>
      <c r="V285" s="26" t="n">
        <v>0</v>
      </c>
      <c r="W285" s="26" t="n">
        <v>1</v>
      </c>
      <c r="X285" s="26" t="n">
        <v>0</v>
      </c>
      <c r="Y285" s="26" t="n">
        <v>0.999999</v>
      </c>
      <c r="Z285" s="26" t="n">
        <v>0</v>
      </c>
      <c r="AA285" s="26" t="n">
        <v>0</v>
      </c>
      <c r="AB285" s="20" t="n">
        <v>285</v>
      </c>
      <c r="AC285" s="20"/>
      <c r="AD285" s="10"/>
      <c r="AE285" s="24" t="s">
        <v>7821</v>
      </c>
      <c r="AF285" s="24" t="n">
        <v>6</v>
      </c>
      <c r="AG285" s="24" t="n">
        <v>0</v>
      </c>
      <c r="AH285" s="24" t="n">
        <v>2</v>
      </c>
      <c r="AI285" s="24" t="n">
        <v>0</v>
      </c>
      <c r="AJ285" s="24"/>
      <c r="AK285" s="24"/>
      <c r="AL285" s="24"/>
      <c r="AM285" s="24"/>
      <c r="AN285" s="24"/>
      <c r="AO285" s="22" t="n">
        <v>42676.4070717593</v>
      </c>
      <c r="AP285" s="24"/>
      <c r="AQ285" s="24" t="n">
        <f aca="false">TRUE()</f>
        <v>1</v>
      </c>
      <c r="AR285" s="24" t="n">
        <f aca="false">TRUE()</f>
        <v>1</v>
      </c>
      <c r="AS285" s="24" t="inlineStr">
        <f aca="false">FALSE()</f>
        <is>
          <t/>
        </is>
      </c>
      <c r="AT285" s="24" t="s">
        <v>75</v>
      </c>
      <c r="AU285" s="24" t="n">
        <v>0</v>
      </c>
      <c r="AV285" s="24"/>
      <c r="AW285" s="24" t="inlineStr">
        <f aca="false">FALSE()</f>
        <is>
          <t/>
        </is>
      </c>
      <c r="AX285" s="24" t="s">
        <v>5329</v>
      </c>
      <c r="AY285" s="23" t="s">
        <v>7822</v>
      </c>
      <c r="AZ285" s="24" t="s">
        <v>174</v>
      </c>
      <c r="BA285" s="24" t="e">
        <f aca="false">REPLACE(INDEX(GroupVertices[group], MATCH(Vertices[[#this row],[vertex]],GroupVertices[vertex],0)),1,1,"")</f>
        <v>#VALUE!</v>
      </c>
      <c r="BB285" s="25" t="s">
        <v>1292</v>
      </c>
      <c r="BC285" s="25" t="s">
        <v>1292</v>
      </c>
      <c r="BD285" s="25" t="s">
        <v>1293</v>
      </c>
      <c r="BE285" s="25" t="s">
        <v>1293</v>
      </c>
      <c r="BF285" s="25" t="s">
        <v>1294</v>
      </c>
      <c r="BG285" s="25" t="s">
        <v>1294</v>
      </c>
      <c r="BH285" s="25" t="s">
        <v>7823</v>
      </c>
      <c r="BI285" s="25" t="s">
        <v>7823</v>
      </c>
      <c r="BJ285" s="25" t="s">
        <v>7824</v>
      </c>
      <c r="BK285" s="25" t="s">
        <v>7824</v>
      </c>
      <c r="BL285" s="25" t="n">
        <v>0</v>
      </c>
      <c r="BM285" s="26" t="n">
        <v>0</v>
      </c>
      <c r="BN285" s="25" t="n">
        <v>0</v>
      </c>
      <c r="BO285" s="26" t="n">
        <v>0</v>
      </c>
      <c r="BP285" s="25" t="n">
        <v>0</v>
      </c>
      <c r="BQ285" s="26" t="n">
        <v>0</v>
      </c>
      <c r="BR285" s="25" t="n">
        <v>15</v>
      </c>
      <c r="BS285" s="26" t="n">
        <v>100</v>
      </c>
      <c r="BT285" s="25" t="n">
        <v>15</v>
      </c>
      <c r="BU285" s="3"/>
      <c r="BV285" s="2"/>
      <c r="BW285" s="2"/>
      <c r="BX285" s="2"/>
      <c r="BY285" s="2"/>
    </row>
    <row r="286" customFormat="false" ht="41.45" hidden="false" customHeight="true" outlineLevel="0" collapsed="false">
      <c r="A286" s="15" t="s">
        <v>1290</v>
      </c>
      <c r="C286" s="16"/>
      <c r="D286" s="16" t="s">
        <v>5324</v>
      </c>
      <c r="E286" s="17" t="n">
        <v>162.023309583996</v>
      </c>
      <c r="F286" s="18" t="n">
        <v>99.9999773249801</v>
      </c>
      <c r="G286" s="50" t="s">
        <v>7825</v>
      </c>
      <c r="H286" s="16"/>
      <c r="I286" s="6" t="s">
        <v>1290</v>
      </c>
      <c r="J286" s="7"/>
      <c r="K286" s="7"/>
      <c r="L286" s="51" t="s">
        <v>7826</v>
      </c>
      <c r="M286" s="52" t="n">
        <v>1.0075568283046</v>
      </c>
      <c r="N286" s="53" t="n">
        <v>7903.693359375</v>
      </c>
      <c r="O286" s="53" t="n">
        <v>3746.68408203125</v>
      </c>
      <c r="P286" s="54"/>
      <c r="Q286" s="55"/>
      <c r="R286" s="55"/>
      <c r="S286" s="56"/>
      <c r="T286" s="25" t="n">
        <v>1</v>
      </c>
      <c r="U286" s="25" t="n">
        <v>0</v>
      </c>
      <c r="V286" s="26" t="n">
        <v>0</v>
      </c>
      <c r="W286" s="26" t="n">
        <v>1</v>
      </c>
      <c r="X286" s="26" t="n">
        <v>0</v>
      </c>
      <c r="Y286" s="26" t="n">
        <v>0.999999</v>
      </c>
      <c r="Z286" s="26" t="n">
        <v>0</v>
      </c>
      <c r="AA286" s="26" t="n">
        <v>0</v>
      </c>
      <c r="AB286" s="20" t="n">
        <v>286</v>
      </c>
      <c r="AC286" s="20"/>
      <c r="AD286" s="10"/>
      <c r="AE286" s="24" t="s">
        <v>7827</v>
      </c>
      <c r="AF286" s="24" t="n">
        <v>65</v>
      </c>
      <c r="AG286" s="24" t="n">
        <v>49</v>
      </c>
      <c r="AH286" s="24" t="n">
        <v>25</v>
      </c>
      <c r="AI286" s="24" t="n">
        <v>25</v>
      </c>
      <c r="AJ286" s="24"/>
      <c r="AK286" s="24" t="s">
        <v>7828</v>
      </c>
      <c r="AL286" s="24" t="s">
        <v>7829</v>
      </c>
      <c r="AM286" s="23" t="s">
        <v>7830</v>
      </c>
      <c r="AN286" s="24"/>
      <c r="AO286" s="22" t="n">
        <v>42619.687662037</v>
      </c>
      <c r="AP286" s="23" t="s">
        <v>7831</v>
      </c>
      <c r="AQ286" s="24" t="inlineStr">
        <f aca="false">TRUE()</f>
        <is>
          <t/>
        </is>
      </c>
      <c r="AR286" s="24" t="n">
        <f aca="false">FALSE()</f>
        <v>0</v>
      </c>
      <c r="AS286" s="24" t="inlineStr">
        <f aca="false">FALSE()</f>
        <is>
          <t/>
        </is>
      </c>
      <c r="AT286" s="24" t="s">
        <v>5619</v>
      </c>
      <c r="AU286" s="24" t="n">
        <v>1</v>
      </c>
      <c r="AV286" s="24"/>
      <c r="AW286" s="24" t="inlineStr">
        <f aca="false">FALSE()</f>
        <is>
          <t/>
        </is>
      </c>
      <c r="AX286" s="24" t="s">
        <v>5329</v>
      </c>
      <c r="AY286" s="23" t="s">
        <v>7832</v>
      </c>
      <c r="AZ286" s="24" t="s">
        <v>68</v>
      </c>
      <c r="BA286" s="24" t="e">
        <f aca="false">REPLACE(INDEX(GroupVertices[group], MATCH(Vertices[[#this row],[vertex]],GroupVertices[vertex],0)),1,1,"")</f>
        <v>#VALUE!</v>
      </c>
      <c r="BB286" s="25"/>
      <c r="BC286" s="25"/>
      <c r="BD286" s="25"/>
      <c r="BE286" s="25"/>
      <c r="BF286" s="25"/>
      <c r="BG286" s="25"/>
      <c r="BH286" s="25"/>
      <c r="BI286" s="25"/>
      <c r="BJ286" s="25"/>
      <c r="BK286" s="25"/>
      <c r="BL286" s="25"/>
      <c r="BM286" s="26"/>
      <c r="BN286" s="25"/>
      <c r="BO286" s="26"/>
      <c r="BP286" s="25"/>
      <c r="BQ286" s="26"/>
      <c r="BR286" s="25"/>
      <c r="BS286" s="26"/>
      <c r="BT286" s="25"/>
      <c r="BU286" s="3"/>
      <c r="BV286" s="2"/>
      <c r="BW286" s="2"/>
      <c r="BX286" s="2"/>
      <c r="BY286" s="2"/>
    </row>
    <row r="287" customFormat="false" ht="41.45" hidden="false" customHeight="true" outlineLevel="0" collapsed="false">
      <c r="A287" s="15" t="s">
        <v>1298</v>
      </c>
      <c r="C287" s="16"/>
      <c r="D287" s="16" t="s">
        <v>5324</v>
      </c>
      <c r="E287" s="17" t="n">
        <v>162.737343983542</v>
      </c>
      <c r="F287" s="18" t="n">
        <v>99.9992827289618</v>
      </c>
      <c r="G287" s="50" t="s">
        <v>7833</v>
      </c>
      <c r="H287" s="16"/>
      <c r="I287" s="6" t="s">
        <v>1298</v>
      </c>
      <c r="J287" s="7"/>
      <c r="K287" s="7"/>
      <c r="L287" s="51" t="s">
        <v>7834</v>
      </c>
      <c r="M287" s="52" t="n">
        <v>1.23904252800249</v>
      </c>
      <c r="N287" s="53" t="n">
        <v>3374.53515625</v>
      </c>
      <c r="O287" s="53" t="n">
        <v>6582.1611328125</v>
      </c>
      <c r="P287" s="54"/>
      <c r="Q287" s="55"/>
      <c r="R287" s="55"/>
      <c r="S287" s="56"/>
      <c r="T287" s="25" t="n">
        <v>0</v>
      </c>
      <c r="U287" s="25" t="n">
        <v>1</v>
      </c>
      <c r="V287" s="26" t="n">
        <v>0</v>
      </c>
      <c r="W287" s="26" t="n">
        <v>0.009434</v>
      </c>
      <c r="X287" s="26" t="n">
        <v>0</v>
      </c>
      <c r="Y287" s="26" t="n">
        <v>0.532345</v>
      </c>
      <c r="Z287" s="26" t="n">
        <v>0</v>
      </c>
      <c r="AA287" s="26" t="n">
        <v>0</v>
      </c>
      <c r="AB287" s="20" t="n">
        <v>287</v>
      </c>
      <c r="AC287" s="20"/>
      <c r="AD287" s="10"/>
      <c r="AE287" s="24" t="s">
        <v>7835</v>
      </c>
      <c r="AF287" s="24" t="n">
        <v>858</v>
      </c>
      <c r="AG287" s="24" t="n">
        <v>1550</v>
      </c>
      <c r="AH287" s="24" t="n">
        <v>97259</v>
      </c>
      <c r="AI287" s="24" t="n">
        <v>42601</v>
      </c>
      <c r="AJ287" s="24" t="n">
        <v>-18000</v>
      </c>
      <c r="AK287" s="24" t="s">
        <v>7836</v>
      </c>
      <c r="AL287" s="24" t="s">
        <v>7837</v>
      </c>
      <c r="AM287" s="24"/>
      <c r="AN287" s="24" t="s">
        <v>5388</v>
      </c>
      <c r="AO287" s="22" t="n">
        <v>39886.972650463</v>
      </c>
      <c r="AP287" s="23" t="s">
        <v>7838</v>
      </c>
      <c r="AQ287" s="24" t="n">
        <f aca="false">FALSE()</f>
        <v>0</v>
      </c>
      <c r="AR287" s="24" t="inlineStr">
        <f aca="false">FALSE()</f>
        <is>
          <t/>
        </is>
      </c>
      <c r="AS287" s="24" t="inlineStr">
        <f aca="false">FALSE()</f>
        <is>
          <t/>
        </is>
      </c>
      <c r="AT287" s="24" t="s">
        <v>75</v>
      </c>
      <c r="AU287" s="24" t="n">
        <v>97</v>
      </c>
      <c r="AV287" s="23" t="s">
        <v>5717</v>
      </c>
      <c r="AW287" s="24" t="inlineStr">
        <f aca="false">FALSE()</f>
        <is>
          <t/>
        </is>
      </c>
      <c r="AX287" s="24" t="s">
        <v>5329</v>
      </c>
      <c r="AY287" s="23" t="s">
        <v>7839</v>
      </c>
      <c r="AZ287" s="24" t="s">
        <v>174</v>
      </c>
      <c r="BA287" s="24" t="e">
        <f aca="false">REPLACE(INDEX(GroupVertices[group], MATCH(Vertices[[#this row],[vertex]],GroupVertices[vertex],0)),1,1,"")</f>
        <v>#VALUE!</v>
      </c>
      <c r="BB287" s="25" t="s">
        <v>7840</v>
      </c>
      <c r="BC287" s="25" t="s">
        <v>7840</v>
      </c>
      <c r="BD287" s="25" t="s">
        <v>1088</v>
      </c>
      <c r="BE287" s="25" t="s">
        <v>1088</v>
      </c>
      <c r="BF287" s="25"/>
      <c r="BG287" s="25"/>
      <c r="BH287" s="25" t="s">
        <v>7841</v>
      </c>
      <c r="BI287" s="25" t="s">
        <v>7842</v>
      </c>
      <c r="BJ287" s="25" t="s">
        <v>7843</v>
      </c>
      <c r="BK287" s="25" t="s">
        <v>7843</v>
      </c>
      <c r="BL287" s="25" t="n">
        <v>2</v>
      </c>
      <c r="BM287" s="26" t="n">
        <v>4.44444444444444</v>
      </c>
      <c r="BN287" s="25" t="n">
        <v>0</v>
      </c>
      <c r="BO287" s="26" t="n">
        <v>0</v>
      </c>
      <c r="BP287" s="25" t="n">
        <v>0</v>
      </c>
      <c r="BQ287" s="26" t="n">
        <v>0</v>
      </c>
      <c r="BR287" s="25" t="n">
        <v>43</v>
      </c>
      <c r="BS287" s="26" t="n">
        <v>95.5555555555556</v>
      </c>
      <c r="BT287" s="25" t="n">
        <v>45</v>
      </c>
      <c r="BU287" s="3"/>
      <c r="BV287" s="2"/>
      <c r="BW287" s="2"/>
      <c r="BX287" s="2"/>
      <c r="BY287" s="2"/>
    </row>
    <row r="288" customFormat="false" ht="41.45" hidden="false" customHeight="true" outlineLevel="0" collapsed="false">
      <c r="A288" s="15" t="s">
        <v>1312</v>
      </c>
      <c r="C288" s="16"/>
      <c r="D288" s="16" t="s">
        <v>5324</v>
      </c>
      <c r="E288" s="17" t="n">
        <v>163.731093391039</v>
      </c>
      <c r="F288" s="18" t="n">
        <v>99.9983160327045</v>
      </c>
      <c r="G288" s="50" t="s">
        <v>7844</v>
      </c>
      <c r="H288" s="16"/>
      <c r="I288" s="6" t="s">
        <v>1312</v>
      </c>
      <c r="J288" s="7"/>
      <c r="K288" s="7"/>
      <c r="L288" s="51" t="s">
        <v>7845</v>
      </c>
      <c r="M288" s="52" t="n">
        <v>1.56121016735553</v>
      </c>
      <c r="N288" s="53" t="n">
        <v>4535.9423828125</v>
      </c>
      <c r="O288" s="53" t="n">
        <v>8756.087890625</v>
      </c>
      <c r="P288" s="54"/>
      <c r="Q288" s="55"/>
      <c r="R288" s="55"/>
      <c r="S288" s="56"/>
      <c r="T288" s="25" t="n">
        <v>0</v>
      </c>
      <c r="U288" s="25" t="n">
        <v>4</v>
      </c>
      <c r="V288" s="26" t="n">
        <v>7</v>
      </c>
      <c r="W288" s="26" t="n">
        <v>0.032258</v>
      </c>
      <c r="X288" s="26" t="n">
        <v>0</v>
      </c>
      <c r="Y288" s="26" t="n">
        <v>1.500762</v>
      </c>
      <c r="Z288" s="26" t="n">
        <v>0.25</v>
      </c>
      <c r="AA288" s="26" t="n">
        <v>0</v>
      </c>
      <c r="AB288" s="20" t="n">
        <v>288</v>
      </c>
      <c r="AC288" s="20"/>
      <c r="AD288" s="10"/>
      <c r="AE288" s="24" t="s">
        <v>7846</v>
      </c>
      <c r="AF288" s="24" t="n">
        <v>1327</v>
      </c>
      <c r="AG288" s="24" t="n">
        <v>3639</v>
      </c>
      <c r="AH288" s="24" t="n">
        <v>3809</v>
      </c>
      <c r="AI288" s="24" t="n">
        <v>79</v>
      </c>
      <c r="AJ288" s="24" t="n">
        <v>-18000</v>
      </c>
      <c r="AK288" s="24" t="s">
        <v>7847</v>
      </c>
      <c r="AL288" s="24" t="s">
        <v>5427</v>
      </c>
      <c r="AM288" s="23" t="s">
        <v>7848</v>
      </c>
      <c r="AN288" s="24" t="s">
        <v>5388</v>
      </c>
      <c r="AO288" s="22" t="n">
        <v>39919.6704398148</v>
      </c>
      <c r="AP288" s="23" t="s">
        <v>7849</v>
      </c>
      <c r="AQ288" s="24" t="inlineStr">
        <f aca="false">FALSE()</f>
        <is>
          <t/>
        </is>
      </c>
      <c r="AR288" s="24" t="inlineStr">
        <f aca="false">FALSE()</f>
        <is>
          <t/>
        </is>
      </c>
      <c r="AS288" s="24" t="n">
        <f aca="false">TRUE()</f>
        <v>1</v>
      </c>
      <c r="AT288" s="24" t="s">
        <v>75</v>
      </c>
      <c r="AU288" s="24" t="n">
        <v>215</v>
      </c>
      <c r="AV288" s="23" t="s">
        <v>7850</v>
      </c>
      <c r="AW288" s="24" t="inlineStr">
        <f aca="false">FALSE()</f>
        <is>
          <t/>
        </is>
      </c>
      <c r="AX288" s="24" t="s">
        <v>5329</v>
      </c>
      <c r="AY288" s="23" t="s">
        <v>7851</v>
      </c>
      <c r="AZ288" s="24" t="s">
        <v>174</v>
      </c>
      <c r="BA288" s="24" t="e">
        <f aca="false">REPLACE(INDEX(GroupVertices[group], MATCH(Vertices[[#this row],[vertex]],GroupVertices[vertex],0)),1,1,"")</f>
        <v>#VALUE!</v>
      </c>
      <c r="BB288" s="25" t="s">
        <v>1315</v>
      </c>
      <c r="BC288" s="25" t="s">
        <v>1315</v>
      </c>
      <c r="BD288" s="25" t="s">
        <v>997</v>
      </c>
      <c r="BE288" s="25" t="s">
        <v>997</v>
      </c>
      <c r="BF288" s="25" t="s">
        <v>1316</v>
      </c>
      <c r="BG288" s="25" t="s">
        <v>1316</v>
      </c>
      <c r="BH288" s="25" t="s">
        <v>7852</v>
      </c>
      <c r="BI288" s="25" t="s">
        <v>7852</v>
      </c>
      <c r="BJ288" s="25" t="s">
        <v>7853</v>
      </c>
      <c r="BK288" s="25" t="s">
        <v>7853</v>
      </c>
      <c r="BL288" s="25" t="n">
        <v>0</v>
      </c>
      <c r="BM288" s="26" t="n">
        <v>0</v>
      </c>
      <c r="BN288" s="25" t="n">
        <v>0</v>
      </c>
      <c r="BO288" s="26" t="n">
        <v>0</v>
      </c>
      <c r="BP288" s="25" t="n">
        <v>0</v>
      </c>
      <c r="BQ288" s="26" t="n">
        <v>0</v>
      </c>
      <c r="BR288" s="25" t="n">
        <v>16</v>
      </c>
      <c r="BS288" s="26" t="n">
        <v>100</v>
      </c>
      <c r="BT288" s="25" t="n">
        <v>16</v>
      </c>
      <c r="BU288" s="3"/>
      <c r="BV288" s="2"/>
      <c r="BW288" s="2"/>
      <c r="BX288" s="2"/>
      <c r="BY288" s="2"/>
    </row>
    <row r="289" customFormat="false" ht="41.45" hidden="false" customHeight="true" outlineLevel="0" collapsed="false">
      <c r="A289" s="15" t="s">
        <v>1313</v>
      </c>
      <c r="C289" s="16"/>
      <c r="D289" s="16" t="s">
        <v>5324</v>
      </c>
      <c r="E289" s="17" t="n">
        <v>162.052803343338</v>
      </c>
      <c r="F289" s="18" t="n">
        <v>99.9999486341386</v>
      </c>
      <c r="G289" s="50" t="s">
        <v>7854</v>
      </c>
      <c r="H289" s="16"/>
      <c r="I289" s="6" t="s">
        <v>1313</v>
      </c>
      <c r="J289" s="7"/>
      <c r="K289" s="7"/>
      <c r="L289" s="51" t="s">
        <v>7855</v>
      </c>
      <c r="M289" s="52" t="n">
        <v>1.01711852942469</v>
      </c>
      <c r="N289" s="53" t="n">
        <v>4533.46923828125</v>
      </c>
      <c r="O289" s="53" t="n">
        <v>9043.9384765625</v>
      </c>
      <c r="P289" s="54"/>
      <c r="Q289" s="55"/>
      <c r="R289" s="55"/>
      <c r="S289" s="56"/>
      <c r="T289" s="25" t="n">
        <v>2</v>
      </c>
      <c r="U289" s="25" t="n">
        <v>0</v>
      </c>
      <c r="V289" s="26" t="n">
        <v>0</v>
      </c>
      <c r="W289" s="26" t="n">
        <v>0.028571</v>
      </c>
      <c r="X289" s="26" t="n">
        <v>0</v>
      </c>
      <c r="Y289" s="26" t="n">
        <v>0.809036</v>
      </c>
      <c r="Z289" s="26" t="n">
        <v>0.5</v>
      </c>
      <c r="AA289" s="26" t="n">
        <v>0</v>
      </c>
      <c r="AB289" s="20" t="n">
        <v>289</v>
      </c>
      <c r="AC289" s="20"/>
      <c r="AD289" s="10"/>
      <c r="AE289" s="24" t="s">
        <v>7856</v>
      </c>
      <c r="AF289" s="24" t="n">
        <v>250</v>
      </c>
      <c r="AG289" s="24" t="n">
        <v>111</v>
      </c>
      <c r="AH289" s="24" t="n">
        <v>2721</v>
      </c>
      <c r="AI289" s="24" t="n">
        <v>476</v>
      </c>
      <c r="AJ289" s="24" t="n">
        <v>-18000</v>
      </c>
      <c r="AK289" s="24" t="s">
        <v>7857</v>
      </c>
      <c r="AL289" s="24" t="s">
        <v>5734</v>
      </c>
      <c r="AM289" s="24"/>
      <c r="AN289" s="24" t="s">
        <v>5388</v>
      </c>
      <c r="AO289" s="22" t="n">
        <v>40728.6710648148</v>
      </c>
      <c r="AP289" s="24"/>
      <c r="AQ289" s="24" t="inlineStr">
        <f aca="false">FALSE()</f>
        <is>
          <t/>
        </is>
      </c>
      <c r="AR289" s="24" t="inlineStr">
        <f aca="false">FALSE()</f>
        <is>
          <t/>
        </is>
      </c>
      <c r="AS289" s="24" t="inlineStr">
        <f aca="false">TRUE()</f>
        <is>
          <t/>
        </is>
      </c>
      <c r="AT289" s="24" t="s">
        <v>75</v>
      </c>
      <c r="AU289" s="24" t="n">
        <v>0</v>
      </c>
      <c r="AV289" s="23" t="s">
        <v>7858</v>
      </c>
      <c r="AW289" s="24" t="inlineStr">
        <f aca="false">FALSE()</f>
        <is>
          <t/>
        </is>
      </c>
      <c r="AX289" s="24" t="s">
        <v>5329</v>
      </c>
      <c r="AY289" s="23" t="s">
        <v>7859</v>
      </c>
      <c r="AZ289" s="24" t="s">
        <v>68</v>
      </c>
      <c r="BA289" s="24" t="e">
        <f aca="false">REPLACE(INDEX(GroupVertices[group], MATCH(Vertices[[#this row],[vertex]],GroupVertices[vertex],0)),1,1,"")</f>
        <v>#VALUE!</v>
      </c>
      <c r="BB289" s="25"/>
      <c r="BC289" s="25"/>
      <c r="BD289" s="25"/>
      <c r="BE289" s="25"/>
      <c r="BF289" s="25"/>
      <c r="BG289" s="25"/>
      <c r="BH289" s="25"/>
      <c r="BI289" s="25"/>
      <c r="BJ289" s="25"/>
      <c r="BK289" s="25"/>
      <c r="BL289" s="25"/>
      <c r="BM289" s="26"/>
      <c r="BN289" s="25"/>
      <c r="BO289" s="26"/>
      <c r="BP289" s="25"/>
      <c r="BQ289" s="26"/>
      <c r="BR289" s="25"/>
      <c r="BS289" s="26"/>
      <c r="BT289" s="25"/>
      <c r="BU289" s="3"/>
      <c r="BV289" s="2"/>
      <c r="BW289" s="2"/>
      <c r="BX289" s="2"/>
      <c r="BY289" s="2"/>
    </row>
    <row r="290" customFormat="false" ht="41.45" hidden="false" customHeight="true" outlineLevel="0" collapsed="false">
      <c r="A290" s="15" t="s">
        <v>1320</v>
      </c>
      <c r="C290" s="16"/>
      <c r="D290" s="16" t="s">
        <v>5324</v>
      </c>
      <c r="E290" s="17" t="n">
        <v>162.200747845842</v>
      </c>
      <c r="F290" s="18" t="n">
        <v>99.9998047171754</v>
      </c>
      <c r="G290" s="50" t="s">
        <v>7860</v>
      </c>
      <c r="H290" s="16"/>
      <c r="I290" s="6" t="s">
        <v>1320</v>
      </c>
      <c r="J290" s="7"/>
      <c r="K290" s="7"/>
      <c r="L290" s="51" t="s">
        <v>7861</v>
      </c>
      <c r="M290" s="52" t="n">
        <v>1.065081256011</v>
      </c>
      <c r="N290" s="53" t="n">
        <v>4643.3984375</v>
      </c>
      <c r="O290" s="53" t="n">
        <v>8906.892578125</v>
      </c>
      <c r="P290" s="54"/>
      <c r="Q290" s="55"/>
      <c r="R290" s="55"/>
      <c r="S290" s="56"/>
      <c r="T290" s="25" t="n">
        <v>3</v>
      </c>
      <c r="U290" s="25" t="n">
        <v>1</v>
      </c>
      <c r="V290" s="26" t="n">
        <v>0</v>
      </c>
      <c r="W290" s="26" t="n">
        <v>0.028571</v>
      </c>
      <c r="X290" s="26" t="n">
        <v>0</v>
      </c>
      <c r="Y290" s="26" t="n">
        <v>1.128887</v>
      </c>
      <c r="Z290" s="26" t="n">
        <v>0.5</v>
      </c>
      <c r="AA290" s="26" t="n">
        <v>0</v>
      </c>
      <c r="AB290" s="20" t="n">
        <v>290</v>
      </c>
      <c r="AC290" s="20"/>
      <c r="AD290" s="10"/>
      <c r="AE290" s="24" t="s">
        <v>7862</v>
      </c>
      <c r="AF290" s="24" t="n">
        <v>183</v>
      </c>
      <c r="AG290" s="24" t="n">
        <v>422</v>
      </c>
      <c r="AH290" s="24" t="n">
        <v>486</v>
      </c>
      <c r="AI290" s="24" t="n">
        <v>82</v>
      </c>
      <c r="AJ290" s="24" t="n">
        <v>-18000</v>
      </c>
      <c r="AK290" s="24" t="s">
        <v>7863</v>
      </c>
      <c r="AL290" s="24" t="s">
        <v>7864</v>
      </c>
      <c r="AM290" s="23" t="s">
        <v>7865</v>
      </c>
      <c r="AN290" s="24" t="s">
        <v>7866</v>
      </c>
      <c r="AO290" s="22" t="n">
        <v>41192.6272685185</v>
      </c>
      <c r="AP290" s="23" t="s">
        <v>7867</v>
      </c>
      <c r="AQ290" s="24" t="inlineStr">
        <f aca="false">FALSE()</f>
        <is>
          <t/>
        </is>
      </c>
      <c r="AR290" s="24" t="inlineStr">
        <f aca="false">FALSE()</f>
        <is>
          <t/>
        </is>
      </c>
      <c r="AS290" s="24" t="n">
        <f aca="false">FALSE()</f>
        <v>0</v>
      </c>
      <c r="AT290" s="24" t="s">
        <v>75</v>
      </c>
      <c r="AU290" s="24" t="n">
        <v>21</v>
      </c>
      <c r="AV290" s="23" t="s">
        <v>7868</v>
      </c>
      <c r="AW290" s="24" t="inlineStr">
        <f aca="false">FALSE()</f>
        <is>
          <t/>
        </is>
      </c>
      <c r="AX290" s="24" t="s">
        <v>5329</v>
      </c>
      <c r="AY290" s="23" t="s">
        <v>7869</v>
      </c>
      <c r="AZ290" s="24" t="s">
        <v>174</v>
      </c>
      <c r="BA290" s="24" t="e">
        <f aca="false">REPLACE(INDEX(GroupVertices[group], MATCH(Vertices[[#this row],[vertex]],GroupVertices[vertex],0)),1,1,"")</f>
        <v>#VALUE!</v>
      </c>
      <c r="BB290" s="25" t="s">
        <v>996</v>
      </c>
      <c r="BC290" s="25" t="s">
        <v>996</v>
      </c>
      <c r="BD290" s="25" t="s">
        <v>997</v>
      </c>
      <c r="BE290" s="25" t="s">
        <v>997</v>
      </c>
      <c r="BF290" s="25"/>
      <c r="BG290" s="25"/>
      <c r="BH290" s="25" t="s">
        <v>7870</v>
      </c>
      <c r="BI290" s="25" t="s">
        <v>7870</v>
      </c>
      <c r="BJ290" s="25" t="s">
        <v>7871</v>
      </c>
      <c r="BK290" s="25" t="s">
        <v>7871</v>
      </c>
      <c r="BL290" s="25" t="n">
        <v>0</v>
      </c>
      <c r="BM290" s="26" t="n">
        <v>0</v>
      </c>
      <c r="BN290" s="25" t="n">
        <v>0</v>
      </c>
      <c r="BO290" s="26" t="n">
        <v>0</v>
      </c>
      <c r="BP290" s="25" t="n">
        <v>0</v>
      </c>
      <c r="BQ290" s="26" t="n">
        <v>0</v>
      </c>
      <c r="BR290" s="25" t="n">
        <v>6</v>
      </c>
      <c r="BS290" s="26" t="n">
        <v>100</v>
      </c>
      <c r="BT290" s="25" t="n">
        <v>6</v>
      </c>
      <c r="BU290" s="3"/>
      <c r="BV290" s="2"/>
      <c r="BW290" s="2"/>
      <c r="BX290" s="2"/>
      <c r="BY290" s="2"/>
    </row>
    <row r="291" customFormat="false" ht="41.45" hidden="false" customHeight="true" outlineLevel="0" collapsed="false">
      <c r="A291" s="15" t="s">
        <v>1324</v>
      </c>
      <c r="C291" s="16"/>
      <c r="D291" s="16" t="s">
        <v>5324</v>
      </c>
      <c r="E291" s="17" t="n">
        <v>162.100373922921</v>
      </c>
      <c r="F291" s="18" t="n">
        <v>99.9999023585877</v>
      </c>
      <c r="G291" s="50" t="s">
        <v>7872</v>
      </c>
      <c r="H291" s="16"/>
      <c r="I291" s="6" t="s">
        <v>1324</v>
      </c>
      <c r="J291" s="7"/>
      <c r="K291" s="7"/>
      <c r="L291" s="51" t="s">
        <v>7873</v>
      </c>
      <c r="M291" s="52" t="n">
        <v>1.0325406280055</v>
      </c>
      <c r="N291" s="53" t="n">
        <v>8412.048828125</v>
      </c>
      <c r="O291" s="53" t="n">
        <v>8799.1201171875</v>
      </c>
      <c r="P291" s="54"/>
      <c r="Q291" s="55"/>
      <c r="R291" s="55"/>
      <c r="S291" s="56"/>
      <c r="T291" s="25" t="n">
        <v>0</v>
      </c>
      <c r="U291" s="25" t="n">
        <v>1</v>
      </c>
      <c r="V291" s="26" t="n">
        <v>0</v>
      </c>
      <c r="W291" s="26" t="n">
        <v>0.076923</v>
      </c>
      <c r="X291" s="26" t="n">
        <v>0</v>
      </c>
      <c r="Y291" s="26" t="n">
        <v>0.573476</v>
      </c>
      <c r="Z291" s="26" t="n">
        <v>0</v>
      </c>
      <c r="AA291" s="26" t="n">
        <v>0</v>
      </c>
      <c r="AB291" s="20" t="n">
        <v>291</v>
      </c>
      <c r="AC291" s="20"/>
      <c r="AD291" s="10"/>
      <c r="AE291" s="24" t="s">
        <v>7874</v>
      </c>
      <c r="AF291" s="24" t="n">
        <v>324</v>
      </c>
      <c r="AG291" s="24" t="n">
        <v>211</v>
      </c>
      <c r="AH291" s="24" t="n">
        <v>488</v>
      </c>
      <c r="AI291" s="24" t="n">
        <v>207</v>
      </c>
      <c r="AJ291" s="24" t="n">
        <v>-21600</v>
      </c>
      <c r="AK291" s="24" t="s">
        <v>7875</v>
      </c>
      <c r="AL291" s="24" t="s">
        <v>7876</v>
      </c>
      <c r="AM291" s="23" t="s">
        <v>7877</v>
      </c>
      <c r="AN291" s="24" t="s">
        <v>5776</v>
      </c>
      <c r="AO291" s="22" t="n">
        <v>41567.6773148148</v>
      </c>
      <c r="AP291" s="23" t="s">
        <v>7878</v>
      </c>
      <c r="AQ291" s="24" t="inlineStr">
        <f aca="false">FALSE()</f>
        <is>
          <t/>
        </is>
      </c>
      <c r="AR291" s="24" t="inlineStr">
        <f aca="false">FALSE()</f>
        <is>
          <t/>
        </is>
      </c>
      <c r="AS291" s="24" t="n">
        <f aca="false">TRUE()</f>
        <v>1</v>
      </c>
      <c r="AT291" s="24" t="s">
        <v>75</v>
      </c>
      <c r="AU291" s="24" t="n">
        <v>11</v>
      </c>
      <c r="AV291" s="23" t="s">
        <v>7879</v>
      </c>
      <c r="AW291" s="24" t="inlineStr">
        <f aca="false">FALSE()</f>
        <is>
          <t/>
        </is>
      </c>
      <c r="AX291" s="24" t="s">
        <v>5329</v>
      </c>
      <c r="AY291" s="23" t="s">
        <v>7880</v>
      </c>
      <c r="AZ291" s="24" t="s">
        <v>174</v>
      </c>
      <c r="BA291" s="24" t="e">
        <f aca="false">REPLACE(INDEX(GroupVertices[group], MATCH(Vertices[[#this row],[vertex]],GroupVertices[vertex],0)),1,1,"")</f>
        <v>#VALUE!</v>
      </c>
      <c r="BB291" s="25"/>
      <c r="BC291" s="25"/>
      <c r="BD291" s="25"/>
      <c r="BE291" s="25"/>
      <c r="BF291" s="25" t="s">
        <v>1179</v>
      </c>
      <c r="BG291" s="25" t="s">
        <v>1179</v>
      </c>
      <c r="BH291" s="25" t="s">
        <v>7596</v>
      </c>
      <c r="BI291" s="25" t="s">
        <v>7596</v>
      </c>
      <c r="BJ291" s="25" t="s">
        <v>7597</v>
      </c>
      <c r="BK291" s="25" t="s">
        <v>7597</v>
      </c>
      <c r="BL291" s="25" t="n">
        <v>0</v>
      </c>
      <c r="BM291" s="26" t="n">
        <v>0</v>
      </c>
      <c r="BN291" s="25" t="n">
        <v>0</v>
      </c>
      <c r="BO291" s="26" t="n">
        <v>0</v>
      </c>
      <c r="BP291" s="25" t="n">
        <v>0</v>
      </c>
      <c r="BQ291" s="26" t="n">
        <v>0</v>
      </c>
      <c r="BR291" s="25" t="n">
        <v>19</v>
      </c>
      <c r="BS291" s="26" t="n">
        <v>100</v>
      </c>
      <c r="BT291" s="25" t="n">
        <v>19</v>
      </c>
      <c r="BU291" s="3"/>
      <c r="BV291" s="2"/>
      <c r="BW291" s="2"/>
      <c r="BX291" s="2"/>
      <c r="BY291" s="2"/>
    </row>
    <row r="292" customFormat="false" ht="41.45" hidden="false" customHeight="true" outlineLevel="0" collapsed="false">
      <c r="A292" s="15" t="s">
        <v>1327</v>
      </c>
      <c r="C292" s="16"/>
      <c r="D292" s="16" t="s">
        <v>5324</v>
      </c>
      <c r="E292" s="17" t="n">
        <v>162.573701189775</v>
      </c>
      <c r="F292" s="18" t="n">
        <v>99.9994419168567</v>
      </c>
      <c r="G292" s="50" t="s">
        <v>7881</v>
      </c>
      <c r="H292" s="16"/>
      <c r="I292" s="6" t="s">
        <v>1327</v>
      </c>
      <c r="J292" s="7"/>
      <c r="K292" s="7"/>
      <c r="L292" s="51" t="s">
        <v>7882</v>
      </c>
      <c r="M292" s="52" t="n">
        <v>1.18599050888452</v>
      </c>
      <c r="N292" s="53" t="n">
        <v>6935.62841796875</v>
      </c>
      <c r="O292" s="53" t="n">
        <v>3540.822265625</v>
      </c>
      <c r="P292" s="54"/>
      <c r="Q292" s="55"/>
      <c r="R292" s="55"/>
      <c r="S292" s="56"/>
      <c r="T292" s="25" t="n">
        <v>0</v>
      </c>
      <c r="U292" s="25" t="n">
        <v>2</v>
      </c>
      <c r="V292" s="26" t="n">
        <v>2</v>
      </c>
      <c r="W292" s="26" t="n">
        <v>0.5</v>
      </c>
      <c r="X292" s="26" t="n">
        <v>0</v>
      </c>
      <c r="Y292" s="26" t="n">
        <v>1.459459</v>
      </c>
      <c r="Z292" s="26" t="n">
        <v>0</v>
      </c>
      <c r="AA292" s="26" t="n">
        <v>0</v>
      </c>
      <c r="AB292" s="20" t="n">
        <v>292</v>
      </c>
      <c r="AC292" s="20"/>
      <c r="AD292" s="10"/>
      <c r="AE292" s="24" t="s">
        <v>7883</v>
      </c>
      <c r="AF292" s="24" t="n">
        <v>1035</v>
      </c>
      <c r="AG292" s="24" t="n">
        <v>1206</v>
      </c>
      <c r="AH292" s="24" t="n">
        <v>4206</v>
      </c>
      <c r="AI292" s="24" t="n">
        <v>8047</v>
      </c>
      <c r="AJ292" s="24" t="n">
        <v>-25200</v>
      </c>
      <c r="AK292" s="24" t="s">
        <v>7884</v>
      </c>
      <c r="AL292" s="24" t="s">
        <v>7885</v>
      </c>
      <c r="AM292" s="23" t="s">
        <v>7886</v>
      </c>
      <c r="AN292" s="24" t="s">
        <v>6204</v>
      </c>
      <c r="AO292" s="22" t="n">
        <v>39986.8829398148</v>
      </c>
      <c r="AP292" s="23" t="s">
        <v>7887</v>
      </c>
      <c r="AQ292" s="24" t="n">
        <f aca="false">TRUE()</f>
        <v>1</v>
      </c>
      <c r="AR292" s="24" t="inlineStr">
        <f aca="false">FALSE()</f>
        <is>
          <t/>
        </is>
      </c>
      <c r="AS292" s="24" t="inlineStr">
        <f aca="false">TRUE()</f>
        <is>
          <t/>
        </is>
      </c>
      <c r="AT292" s="24" t="s">
        <v>75</v>
      </c>
      <c r="AU292" s="24" t="n">
        <v>112</v>
      </c>
      <c r="AV292" s="23" t="s">
        <v>5390</v>
      </c>
      <c r="AW292" s="24" t="inlineStr">
        <f aca="false">FALSE()</f>
        <is>
          <t/>
        </is>
      </c>
      <c r="AX292" s="24" t="s">
        <v>5329</v>
      </c>
      <c r="AY292" s="23" t="s">
        <v>7888</v>
      </c>
      <c r="AZ292" s="24" t="s">
        <v>174</v>
      </c>
      <c r="BA292" s="24" t="e">
        <f aca="false">REPLACE(INDEX(GroupVertices[group], MATCH(Vertices[[#this row],[vertex]],GroupVertices[vertex],0)),1,1,"")</f>
        <v>#VALUE!</v>
      </c>
      <c r="BB292" s="25" t="s">
        <v>1330</v>
      </c>
      <c r="BC292" s="25" t="s">
        <v>1330</v>
      </c>
      <c r="BD292" s="25" t="s">
        <v>1331</v>
      </c>
      <c r="BE292" s="25" t="s">
        <v>1331</v>
      </c>
      <c r="BF292" s="25" t="s">
        <v>338</v>
      </c>
      <c r="BG292" s="25" t="s">
        <v>338</v>
      </c>
      <c r="BH292" s="25" t="s">
        <v>7889</v>
      </c>
      <c r="BI292" s="25" t="s">
        <v>7889</v>
      </c>
      <c r="BJ292" s="25" t="s">
        <v>7890</v>
      </c>
      <c r="BK292" s="25" t="s">
        <v>7890</v>
      </c>
      <c r="BL292" s="25" t="n">
        <v>1</v>
      </c>
      <c r="BM292" s="26" t="n">
        <v>12.5</v>
      </c>
      <c r="BN292" s="25" t="n">
        <v>0</v>
      </c>
      <c r="BO292" s="26" t="n">
        <v>0</v>
      </c>
      <c r="BP292" s="25" t="n">
        <v>0</v>
      </c>
      <c r="BQ292" s="26" t="n">
        <v>0</v>
      </c>
      <c r="BR292" s="25" t="n">
        <v>7</v>
      </c>
      <c r="BS292" s="26" t="n">
        <v>87.5</v>
      </c>
      <c r="BT292" s="25" t="n">
        <v>8</v>
      </c>
      <c r="BU292" s="3"/>
      <c r="BV292" s="2"/>
      <c r="BW292" s="2"/>
      <c r="BX292" s="2"/>
      <c r="BY292" s="2"/>
    </row>
    <row r="293" customFormat="false" ht="41.45" hidden="false" customHeight="true" outlineLevel="0" collapsed="false">
      <c r="A293" s="15" t="s">
        <v>1328</v>
      </c>
      <c r="C293" s="16"/>
      <c r="D293" s="16" t="s">
        <v>5324</v>
      </c>
      <c r="E293" s="17" t="n">
        <v>1000</v>
      </c>
      <c r="F293" s="18" t="n">
        <v>99.1848131354694</v>
      </c>
      <c r="G293" s="50" t="s">
        <v>7891</v>
      </c>
      <c r="H293" s="16"/>
      <c r="I293" s="6" t="s">
        <v>1328</v>
      </c>
      <c r="J293" s="7"/>
      <c r="K293" s="7"/>
      <c r="L293" s="51" t="s">
        <v>7892</v>
      </c>
      <c r="M293" s="52" t="n">
        <v>272.674609052578</v>
      </c>
      <c r="N293" s="53" t="n">
        <v>6838.1728515625</v>
      </c>
      <c r="O293" s="53" t="n">
        <v>3352.60595703125</v>
      </c>
      <c r="P293" s="54"/>
      <c r="Q293" s="55"/>
      <c r="R293" s="55"/>
      <c r="S293" s="56"/>
      <c r="T293" s="25" t="n">
        <v>1</v>
      </c>
      <c r="U293" s="25" t="n">
        <v>0</v>
      </c>
      <c r="V293" s="26" t="n">
        <v>0</v>
      </c>
      <c r="W293" s="26" t="n">
        <v>0.333333</v>
      </c>
      <c r="X293" s="26" t="n">
        <v>0</v>
      </c>
      <c r="Y293" s="26" t="n">
        <v>0.77027</v>
      </c>
      <c r="Z293" s="26" t="n">
        <v>0</v>
      </c>
      <c r="AA293" s="26" t="n">
        <v>0</v>
      </c>
      <c r="AB293" s="20" t="n">
        <v>293</v>
      </c>
      <c r="AC293" s="20"/>
      <c r="AD293" s="10"/>
      <c r="AE293" s="24" t="s">
        <v>7893</v>
      </c>
      <c r="AF293" s="24" t="n">
        <v>929</v>
      </c>
      <c r="AG293" s="24" t="n">
        <v>1761593</v>
      </c>
      <c r="AH293" s="24" t="n">
        <v>12049</v>
      </c>
      <c r="AI293" s="24" t="n">
        <v>1899</v>
      </c>
      <c r="AJ293" s="24" t="n">
        <v>-28800</v>
      </c>
      <c r="AK293" s="24" t="s">
        <v>7894</v>
      </c>
      <c r="AL293" s="24" t="s">
        <v>7895</v>
      </c>
      <c r="AM293" s="23" t="s">
        <v>7896</v>
      </c>
      <c r="AN293" s="24" t="s">
        <v>5339</v>
      </c>
      <c r="AO293" s="22" t="n">
        <v>39787.6383680556</v>
      </c>
      <c r="AP293" s="23" t="s">
        <v>7897</v>
      </c>
      <c r="AQ293" s="24" t="n">
        <f aca="false">FALSE()</f>
        <v>0</v>
      </c>
      <c r="AR293" s="24" t="inlineStr">
        <f aca="false">FALSE()</f>
        <is>
          <t/>
        </is>
      </c>
      <c r="AS293" s="24" t="inlineStr">
        <f aca="false">TRUE()</f>
        <is>
          <t/>
        </is>
      </c>
      <c r="AT293" s="24" t="s">
        <v>75</v>
      </c>
      <c r="AU293" s="24" t="n">
        <v>20479</v>
      </c>
      <c r="AV293" s="23" t="s">
        <v>7898</v>
      </c>
      <c r="AW293" s="24" t="n">
        <f aca="false">TRUE()</f>
        <v>1</v>
      </c>
      <c r="AX293" s="24" t="s">
        <v>5329</v>
      </c>
      <c r="AY293" s="23" t="s">
        <v>7899</v>
      </c>
      <c r="AZ293" s="24" t="s">
        <v>68</v>
      </c>
      <c r="BA293" s="24" t="e">
        <f aca="false">REPLACE(INDEX(GroupVertices[group], MATCH(Vertices[[#this row],[vertex]],GroupVertices[vertex],0)),1,1,"")</f>
        <v>#VALUE!</v>
      </c>
      <c r="BB293" s="25"/>
      <c r="BC293" s="25"/>
      <c r="BD293" s="25"/>
      <c r="BE293" s="25"/>
      <c r="BF293" s="25"/>
      <c r="BG293" s="25"/>
      <c r="BH293" s="25"/>
      <c r="BI293" s="25"/>
      <c r="BJ293" s="25"/>
      <c r="BK293" s="25"/>
      <c r="BL293" s="25"/>
      <c r="BM293" s="26"/>
      <c r="BN293" s="25"/>
      <c r="BO293" s="26"/>
      <c r="BP293" s="25"/>
      <c r="BQ293" s="26"/>
      <c r="BR293" s="25"/>
      <c r="BS293" s="26"/>
      <c r="BT293" s="25"/>
      <c r="BU293" s="3"/>
      <c r="BV293" s="2"/>
      <c r="BW293" s="2"/>
      <c r="BX293" s="2"/>
      <c r="BY293" s="2"/>
    </row>
    <row r="294" customFormat="false" ht="41.45" hidden="false" customHeight="true" outlineLevel="0" collapsed="false">
      <c r="A294" s="15" t="s">
        <v>1335</v>
      </c>
      <c r="C294" s="16"/>
      <c r="D294" s="16" t="s">
        <v>5324</v>
      </c>
      <c r="E294" s="17" t="n">
        <v>162.314917236842</v>
      </c>
      <c r="F294" s="18" t="n">
        <v>99.9996936558533</v>
      </c>
      <c r="G294" s="50" t="s">
        <v>7900</v>
      </c>
      <c r="H294" s="16"/>
      <c r="I294" s="6" t="s">
        <v>1335</v>
      </c>
      <c r="J294" s="7"/>
      <c r="K294" s="7"/>
      <c r="L294" s="51" t="s">
        <v>7901</v>
      </c>
      <c r="M294" s="52" t="n">
        <v>1.10209429260494</v>
      </c>
      <c r="N294" s="53" t="n">
        <v>6838.1728515625</v>
      </c>
      <c r="O294" s="53" t="n">
        <v>3540.822265625</v>
      </c>
      <c r="P294" s="54"/>
      <c r="Q294" s="55"/>
      <c r="R294" s="55"/>
      <c r="S294" s="56"/>
      <c r="T294" s="25" t="n">
        <v>1</v>
      </c>
      <c r="U294" s="25" t="n">
        <v>0</v>
      </c>
      <c r="V294" s="26" t="n">
        <v>0</v>
      </c>
      <c r="W294" s="26" t="n">
        <v>0.333333</v>
      </c>
      <c r="X294" s="26" t="n">
        <v>0</v>
      </c>
      <c r="Y294" s="26" t="n">
        <v>0.77027</v>
      </c>
      <c r="Z294" s="26" t="n">
        <v>0</v>
      </c>
      <c r="AA294" s="26" t="n">
        <v>0</v>
      </c>
      <c r="AB294" s="20" t="n">
        <v>294</v>
      </c>
      <c r="AC294" s="20"/>
      <c r="AD294" s="10"/>
      <c r="AE294" s="24" t="s">
        <v>7902</v>
      </c>
      <c r="AF294" s="24" t="n">
        <v>200</v>
      </c>
      <c r="AG294" s="24" t="n">
        <v>662</v>
      </c>
      <c r="AH294" s="24" t="n">
        <v>2144</v>
      </c>
      <c r="AI294" s="24" t="n">
        <v>4</v>
      </c>
      <c r="AJ294" s="24"/>
      <c r="AK294" s="24" t="s">
        <v>7903</v>
      </c>
      <c r="AL294" s="24" t="s">
        <v>7904</v>
      </c>
      <c r="AM294" s="23" t="s">
        <v>7905</v>
      </c>
      <c r="AN294" s="24"/>
      <c r="AO294" s="22" t="n">
        <v>41788.0737037037</v>
      </c>
      <c r="AP294" s="23" t="s">
        <v>7906</v>
      </c>
      <c r="AQ294" s="24" t="inlineStr">
        <f aca="false">FALSE()</f>
        <is>
          <t/>
        </is>
      </c>
      <c r="AR294" s="24" t="inlineStr">
        <f aca="false">FALSE()</f>
        <is>
          <t/>
        </is>
      </c>
      <c r="AS294" s="24" t="inlineStr">
        <f aca="false">TRUE()</f>
        <is>
          <t/>
        </is>
      </c>
      <c r="AT294" s="24" t="s">
        <v>75</v>
      </c>
      <c r="AU294" s="24" t="n">
        <v>70</v>
      </c>
      <c r="AV294" s="23" t="s">
        <v>7170</v>
      </c>
      <c r="AW294" s="24" t="n">
        <f aca="false">FALSE()</f>
        <v>0</v>
      </c>
      <c r="AX294" s="24" t="s">
        <v>5329</v>
      </c>
      <c r="AY294" s="23" t="s">
        <v>7907</v>
      </c>
      <c r="AZ294" s="24" t="s">
        <v>68</v>
      </c>
      <c r="BA294" s="24" t="e">
        <f aca="false">REPLACE(INDEX(GroupVertices[group], MATCH(Vertices[[#this row],[vertex]],GroupVertices[vertex],0)),1,1,"")</f>
        <v>#VALUE!</v>
      </c>
      <c r="BB294" s="25"/>
      <c r="BC294" s="25"/>
      <c r="BD294" s="25"/>
      <c r="BE294" s="25"/>
      <c r="BF294" s="25"/>
      <c r="BG294" s="25"/>
      <c r="BH294" s="25"/>
      <c r="BI294" s="25"/>
      <c r="BJ294" s="25"/>
      <c r="BK294" s="25"/>
      <c r="BL294" s="25"/>
      <c r="BM294" s="26"/>
      <c r="BN294" s="25"/>
      <c r="BO294" s="26"/>
      <c r="BP294" s="25"/>
      <c r="BQ294" s="26"/>
      <c r="BR294" s="25"/>
      <c r="BS294" s="26"/>
      <c r="BT294" s="25"/>
      <c r="BU294" s="3"/>
      <c r="BV294" s="2"/>
      <c r="BW294" s="2"/>
      <c r="BX294" s="2"/>
      <c r="BY294" s="2"/>
    </row>
    <row r="295" customFormat="false" ht="41.45" hidden="false" customHeight="true" outlineLevel="0" collapsed="false">
      <c r="A295" s="15" t="s">
        <v>1336</v>
      </c>
      <c r="C295" s="16"/>
      <c r="D295" s="16" t="s">
        <v>5324</v>
      </c>
      <c r="E295" s="17" t="n">
        <v>162.489501263913</v>
      </c>
      <c r="F295" s="18" t="n">
        <v>99.9995238245817</v>
      </c>
      <c r="G295" s="50" t="s">
        <v>7908</v>
      </c>
      <c r="H295" s="16"/>
      <c r="I295" s="6" t="s">
        <v>1336</v>
      </c>
      <c r="J295" s="7"/>
      <c r="K295" s="7"/>
      <c r="L295" s="51" t="s">
        <v>7909</v>
      </c>
      <c r="M295" s="52" t="n">
        <v>1.15869339439649</v>
      </c>
      <c r="N295" s="53" t="n">
        <v>4151.63134765625</v>
      </c>
      <c r="O295" s="53" t="n">
        <v>9259.4404296875</v>
      </c>
      <c r="P295" s="54"/>
      <c r="Q295" s="55"/>
      <c r="R295" s="55"/>
      <c r="S295" s="56"/>
      <c r="T295" s="25" t="n">
        <v>0</v>
      </c>
      <c r="U295" s="25" t="n">
        <v>1</v>
      </c>
      <c r="V295" s="26" t="n">
        <v>0</v>
      </c>
      <c r="W295" s="26" t="n">
        <v>0.027778</v>
      </c>
      <c r="X295" s="26" t="n">
        <v>0</v>
      </c>
      <c r="Y295" s="26" t="n">
        <v>0.490124</v>
      </c>
      <c r="Z295" s="26" t="n">
        <v>0</v>
      </c>
      <c r="AA295" s="26" t="n">
        <v>0</v>
      </c>
      <c r="AB295" s="20" t="n">
        <v>295</v>
      </c>
      <c r="AC295" s="20"/>
      <c r="AD295" s="10"/>
      <c r="AE295" s="24" t="s">
        <v>7910</v>
      </c>
      <c r="AF295" s="24" t="n">
        <v>2429</v>
      </c>
      <c r="AG295" s="24" t="n">
        <v>1029</v>
      </c>
      <c r="AH295" s="24" t="n">
        <v>27199</v>
      </c>
      <c r="AI295" s="24" t="n">
        <v>821</v>
      </c>
      <c r="AJ295" s="24" t="n">
        <v>-28800</v>
      </c>
      <c r="AK295" s="46" t="s">
        <v>7911</v>
      </c>
      <c r="AL295" s="24" t="s">
        <v>7912</v>
      </c>
      <c r="AM295" s="24"/>
      <c r="AN295" s="24" t="s">
        <v>5339</v>
      </c>
      <c r="AO295" s="22" t="n">
        <v>41539.7321527778</v>
      </c>
      <c r="AP295" s="23" t="s">
        <v>7913</v>
      </c>
      <c r="AQ295" s="24" t="n">
        <f aca="false">TRUE()</f>
        <v>1</v>
      </c>
      <c r="AR295" s="24" t="inlineStr">
        <f aca="false">FALSE()</f>
        <is>
          <t/>
        </is>
      </c>
      <c r="AS295" s="24" t="n">
        <f aca="false">FALSE()</f>
        <v>0</v>
      </c>
      <c r="AT295" s="24" t="s">
        <v>7339</v>
      </c>
      <c r="AU295" s="24" t="n">
        <v>1293</v>
      </c>
      <c r="AV295" s="23" t="s">
        <v>5390</v>
      </c>
      <c r="AW295" s="24" t="inlineStr">
        <f aca="false">FALSE()</f>
        <is>
          <t/>
        </is>
      </c>
      <c r="AX295" s="24" t="s">
        <v>5329</v>
      </c>
      <c r="AY295" s="23" t="s">
        <v>7914</v>
      </c>
      <c r="AZ295" s="24" t="s">
        <v>174</v>
      </c>
      <c r="BA295" s="24" t="e">
        <f aca="false">REPLACE(INDEX(GroupVertices[group], MATCH(Vertices[[#this row],[vertex]],GroupVertices[vertex],0)),1,1,"")</f>
        <v>#VALUE!</v>
      </c>
      <c r="BB295" s="25"/>
      <c r="BC295" s="25"/>
      <c r="BD295" s="25"/>
      <c r="BE295" s="25"/>
      <c r="BF295" s="25" t="s">
        <v>338</v>
      </c>
      <c r="BG295" s="25" t="s">
        <v>338</v>
      </c>
      <c r="BH295" s="25" t="s">
        <v>7915</v>
      </c>
      <c r="BI295" s="25" t="s">
        <v>7915</v>
      </c>
      <c r="BJ295" s="25" t="s">
        <v>7916</v>
      </c>
      <c r="BK295" s="25" t="s">
        <v>7916</v>
      </c>
      <c r="BL295" s="25" t="n">
        <v>0</v>
      </c>
      <c r="BM295" s="26" t="n">
        <v>0</v>
      </c>
      <c r="BN295" s="25" t="n">
        <v>0</v>
      </c>
      <c r="BO295" s="26" t="n">
        <v>0</v>
      </c>
      <c r="BP295" s="25" t="n">
        <v>0</v>
      </c>
      <c r="BQ295" s="26" t="n">
        <v>0</v>
      </c>
      <c r="BR295" s="25" t="n">
        <v>21</v>
      </c>
      <c r="BS295" s="26" t="n">
        <v>100</v>
      </c>
      <c r="BT295" s="25" t="n">
        <v>21</v>
      </c>
      <c r="BU295" s="3"/>
      <c r="BV295" s="2"/>
      <c r="BW295" s="2"/>
      <c r="BX295" s="2"/>
      <c r="BY295" s="2"/>
    </row>
    <row r="296" customFormat="false" ht="41.45" hidden="false" customHeight="true" outlineLevel="0" collapsed="false">
      <c r="A296" s="15" t="s">
        <v>1340</v>
      </c>
      <c r="C296" s="16"/>
      <c r="D296" s="16" t="s">
        <v>5324</v>
      </c>
      <c r="E296" s="17" t="n">
        <v>162.088956983821</v>
      </c>
      <c r="F296" s="18" t="n">
        <v>99.9999134647199</v>
      </c>
      <c r="G296" s="50" t="s">
        <v>7917</v>
      </c>
      <c r="H296" s="16"/>
      <c r="I296" s="6" t="s">
        <v>1340</v>
      </c>
      <c r="J296" s="7"/>
      <c r="K296" s="7"/>
      <c r="L296" s="51" t="s">
        <v>7918</v>
      </c>
      <c r="M296" s="52" t="n">
        <v>1.02883932434611</v>
      </c>
      <c r="N296" s="53" t="n">
        <v>1113.43640136719</v>
      </c>
      <c r="O296" s="53" t="n">
        <v>7019.75830078125</v>
      </c>
      <c r="P296" s="54"/>
      <c r="Q296" s="55"/>
      <c r="R296" s="55"/>
      <c r="S296" s="56"/>
      <c r="T296" s="25" t="n">
        <v>1</v>
      </c>
      <c r="U296" s="25" t="n">
        <v>1</v>
      </c>
      <c r="V296" s="26" t="n">
        <v>0</v>
      </c>
      <c r="W296" s="26" t="n">
        <v>0</v>
      </c>
      <c r="X296" s="26" t="n">
        <v>0</v>
      </c>
      <c r="Y296" s="26" t="n">
        <v>0.999999</v>
      </c>
      <c r="Z296" s="26" t="n">
        <v>0</v>
      </c>
      <c r="AA296" s="26" t="s">
        <v>5365</v>
      </c>
      <c r="AB296" s="20" t="n">
        <v>296</v>
      </c>
      <c r="AC296" s="20"/>
      <c r="AD296" s="10"/>
      <c r="AE296" s="24" t="s">
        <v>7919</v>
      </c>
      <c r="AF296" s="24" t="n">
        <v>328</v>
      </c>
      <c r="AG296" s="24" t="n">
        <v>187</v>
      </c>
      <c r="AH296" s="24" t="n">
        <v>707</v>
      </c>
      <c r="AI296" s="24" t="n">
        <v>5</v>
      </c>
      <c r="AJ296" s="24" t="n">
        <v>-18000</v>
      </c>
      <c r="AK296" s="24" t="s">
        <v>7920</v>
      </c>
      <c r="AL296" s="24" t="s">
        <v>7921</v>
      </c>
      <c r="AM296" s="23" t="s">
        <v>7922</v>
      </c>
      <c r="AN296" s="24" t="s">
        <v>5388</v>
      </c>
      <c r="AO296" s="22" t="n">
        <v>41186.0411226852</v>
      </c>
      <c r="AP296" s="23" t="s">
        <v>7923</v>
      </c>
      <c r="AQ296" s="24" t="n">
        <f aca="false">FALSE()</f>
        <v>0</v>
      </c>
      <c r="AR296" s="24" t="inlineStr">
        <f aca="false">FALSE()</f>
        <is>
          <t/>
        </is>
      </c>
      <c r="AS296" s="24" t="inlineStr">
        <f aca="false">FALSE()</f>
        <is>
          <t/>
        </is>
      </c>
      <c r="AT296" s="24" t="s">
        <v>75</v>
      </c>
      <c r="AU296" s="24" t="n">
        <v>21</v>
      </c>
      <c r="AV296" s="23" t="s">
        <v>5371</v>
      </c>
      <c r="AW296" s="24" t="inlineStr">
        <f aca="false">FALSE()</f>
        <is>
          <t/>
        </is>
      </c>
      <c r="AX296" s="24" t="s">
        <v>5329</v>
      </c>
      <c r="AY296" s="23" t="s">
        <v>7924</v>
      </c>
      <c r="AZ296" s="24" t="s">
        <v>174</v>
      </c>
      <c r="BA296" s="24" t="e">
        <f aca="false">REPLACE(INDEX(GroupVertices[group], MATCH(Vertices[[#this row],[vertex]],GroupVertices[vertex],0)),1,1,"")</f>
        <v>#VALUE!</v>
      </c>
      <c r="BB296" s="25" t="s">
        <v>1342</v>
      </c>
      <c r="BC296" s="25" t="s">
        <v>1342</v>
      </c>
      <c r="BD296" s="25" t="s">
        <v>1088</v>
      </c>
      <c r="BE296" s="25" t="s">
        <v>1088</v>
      </c>
      <c r="BF296" s="25"/>
      <c r="BG296" s="25"/>
      <c r="BH296" s="25" t="s">
        <v>7925</v>
      </c>
      <c r="BI296" s="25" t="s">
        <v>7925</v>
      </c>
      <c r="BJ296" s="25" t="s">
        <v>7926</v>
      </c>
      <c r="BK296" s="25" t="s">
        <v>7926</v>
      </c>
      <c r="BL296" s="25" t="n">
        <v>0</v>
      </c>
      <c r="BM296" s="26" t="n">
        <v>0</v>
      </c>
      <c r="BN296" s="25" t="n">
        <v>0</v>
      </c>
      <c r="BO296" s="26" t="n">
        <v>0</v>
      </c>
      <c r="BP296" s="25" t="n">
        <v>0</v>
      </c>
      <c r="BQ296" s="26" t="n">
        <v>0</v>
      </c>
      <c r="BR296" s="25" t="n">
        <v>4</v>
      </c>
      <c r="BS296" s="26" t="n">
        <v>100</v>
      </c>
      <c r="BT296" s="25" t="n">
        <v>4</v>
      </c>
      <c r="BU296" s="3"/>
      <c r="BV296" s="2"/>
      <c r="BW296" s="2"/>
      <c r="BX296" s="2"/>
      <c r="BY296" s="2"/>
    </row>
    <row r="297" customFormat="false" ht="41.45" hidden="false" customHeight="true" outlineLevel="0" collapsed="false">
      <c r="A297" s="15" t="s">
        <v>1345</v>
      </c>
      <c r="C297" s="16"/>
      <c r="D297" s="16" t="s">
        <v>5324</v>
      </c>
      <c r="E297" s="17" t="n">
        <v>162.983759585784</v>
      </c>
      <c r="F297" s="18" t="n">
        <v>99.9990430216084</v>
      </c>
      <c r="G297" s="50" t="s">
        <v>7927</v>
      </c>
      <c r="H297" s="16"/>
      <c r="I297" s="6" t="s">
        <v>1345</v>
      </c>
      <c r="J297" s="7"/>
      <c r="K297" s="7"/>
      <c r="L297" s="51" t="s">
        <v>7928</v>
      </c>
      <c r="M297" s="52" t="n">
        <v>1.31892899865107</v>
      </c>
      <c r="N297" s="53" t="n">
        <v>3051.16040039062</v>
      </c>
      <c r="O297" s="53" t="n">
        <v>7098.3388671875</v>
      </c>
      <c r="P297" s="54"/>
      <c r="Q297" s="55"/>
      <c r="R297" s="55"/>
      <c r="S297" s="56"/>
      <c r="T297" s="25" t="n">
        <v>0</v>
      </c>
      <c r="U297" s="25" t="n">
        <v>1</v>
      </c>
      <c r="V297" s="26" t="n">
        <v>0</v>
      </c>
      <c r="W297" s="26" t="n">
        <v>0.009434</v>
      </c>
      <c r="X297" s="26" t="n">
        <v>0</v>
      </c>
      <c r="Y297" s="26" t="n">
        <v>0.532345</v>
      </c>
      <c r="Z297" s="26" t="n">
        <v>0</v>
      </c>
      <c r="AA297" s="26" t="n">
        <v>0</v>
      </c>
      <c r="AB297" s="20" t="n">
        <v>297</v>
      </c>
      <c r="AC297" s="20"/>
      <c r="AD297" s="10"/>
      <c r="AE297" s="24" t="s">
        <v>7929</v>
      </c>
      <c r="AF297" s="24" t="n">
        <v>1400</v>
      </c>
      <c r="AG297" s="24" t="n">
        <v>2068</v>
      </c>
      <c r="AH297" s="24" t="n">
        <v>8113</v>
      </c>
      <c r="AI297" s="24" t="n">
        <v>2897</v>
      </c>
      <c r="AJ297" s="24" t="n">
        <v>-18000</v>
      </c>
      <c r="AK297" s="24" t="s">
        <v>7930</v>
      </c>
      <c r="AL297" s="24" t="s">
        <v>5995</v>
      </c>
      <c r="AM297" s="23" t="s">
        <v>7931</v>
      </c>
      <c r="AN297" s="24" t="s">
        <v>5388</v>
      </c>
      <c r="AO297" s="22" t="n">
        <v>41447.8924189815</v>
      </c>
      <c r="AP297" s="23" t="s">
        <v>7932</v>
      </c>
      <c r="AQ297" s="24" t="inlineStr">
        <f aca="false">FALSE()</f>
        <is>
          <t/>
        </is>
      </c>
      <c r="AR297" s="24" t="inlineStr">
        <f aca="false">FALSE()</f>
        <is>
          <t/>
        </is>
      </c>
      <c r="AS297" s="24" t="inlineStr">
        <f aca="false">FALSE()</f>
        <is>
          <t/>
        </is>
      </c>
      <c r="AT297" s="24" t="s">
        <v>75</v>
      </c>
      <c r="AU297" s="24" t="n">
        <v>487</v>
      </c>
      <c r="AV297" s="23" t="s">
        <v>7933</v>
      </c>
      <c r="AW297" s="24" t="inlineStr">
        <f aca="false">FALSE()</f>
        <is>
          <t/>
        </is>
      </c>
      <c r="AX297" s="24" t="s">
        <v>5329</v>
      </c>
      <c r="AY297" s="23" t="s">
        <v>7934</v>
      </c>
      <c r="AZ297" s="24" t="s">
        <v>174</v>
      </c>
      <c r="BA297" s="24" t="e">
        <f aca="false">REPLACE(INDEX(GroupVertices[group], MATCH(Vertices[[#this row],[vertex]],GroupVertices[vertex],0)),1,1,"")</f>
        <v>#VALUE!</v>
      </c>
      <c r="BB297" s="25" t="s">
        <v>1347</v>
      </c>
      <c r="BC297" s="25" t="s">
        <v>1347</v>
      </c>
      <c r="BD297" s="25" t="s">
        <v>1088</v>
      </c>
      <c r="BE297" s="25" t="s">
        <v>1088</v>
      </c>
      <c r="BF297" s="25"/>
      <c r="BG297" s="25"/>
      <c r="BH297" s="25" t="s">
        <v>7935</v>
      </c>
      <c r="BI297" s="25" t="s">
        <v>7935</v>
      </c>
      <c r="BJ297" s="25" t="s">
        <v>7936</v>
      </c>
      <c r="BK297" s="25" t="s">
        <v>7936</v>
      </c>
      <c r="BL297" s="25" t="n">
        <v>2</v>
      </c>
      <c r="BM297" s="26" t="n">
        <v>11.7647058823529</v>
      </c>
      <c r="BN297" s="25" t="n">
        <v>0</v>
      </c>
      <c r="BO297" s="26" t="n">
        <v>0</v>
      </c>
      <c r="BP297" s="25" t="n">
        <v>0</v>
      </c>
      <c r="BQ297" s="26" t="n">
        <v>0</v>
      </c>
      <c r="BR297" s="25" t="n">
        <v>15</v>
      </c>
      <c r="BS297" s="26" t="n">
        <v>88.2352941176471</v>
      </c>
      <c r="BT297" s="25" t="n">
        <v>17</v>
      </c>
      <c r="BU297" s="3"/>
      <c r="BV297" s="2"/>
      <c r="BW297" s="2"/>
      <c r="BX297" s="2"/>
      <c r="BY297" s="2"/>
    </row>
    <row r="298" customFormat="false" ht="41.45" hidden="false" customHeight="true" outlineLevel="0" collapsed="false">
      <c r="A298" s="15" t="s">
        <v>1359</v>
      </c>
      <c r="C298" s="16"/>
      <c r="D298" s="16" t="s">
        <v>5324</v>
      </c>
      <c r="E298" s="17" t="n">
        <v>162.405777043846</v>
      </c>
      <c r="F298" s="18" t="n">
        <v>99.9996052695512</v>
      </c>
      <c r="G298" s="50" t="s">
        <v>7937</v>
      </c>
      <c r="H298" s="16"/>
      <c r="I298" s="6" t="s">
        <v>1359</v>
      </c>
      <c r="J298" s="7"/>
      <c r="K298" s="7"/>
      <c r="L298" s="51" t="s">
        <v>7938</v>
      </c>
      <c r="M298" s="52" t="n">
        <v>1.13155050089428</v>
      </c>
      <c r="N298" s="53" t="n">
        <v>6838.1728515625</v>
      </c>
      <c r="O298" s="53" t="n">
        <v>4079.00390625</v>
      </c>
      <c r="P298" s="54"/>
      <c r="Q298" s="55"/>
      <c r="R298" s="55"/>
      <c r="S298" s="56"/>
      <c r="T298" s="25" t="n">
        <v>0</v>
      </c>
      <c r="U298" s="25" t="n">
        <v>1</v>
      </c>
      <c r="V298" s="26" t="n">
        <v>0</v>
      </c>
      <c r="W298" s="26" t="n">
        <v>0.333333</v>
      </c>
      <c r="X298" s="26" t="n">
        <v>0</v>
      </c>
      <c r="Y298" s="26" t="n">
        <v>0.638298</v>
      </c>
      <c r="Z298" s="26" t="n">
        <v>0</v>
      </c>
      <c r="AA298" s="26" t="n">
        <v>0</v>
      </c>
      <c r="AB298" s="20" t="n">
        <v>298</v>
      </c>
      <c r="AC298" s="20"/>
      <c r="AD298" s="10"/>
      <c r="AE298" s="24" t="s">
        <v>7939</v>
      </c>
      <c r="AF298" s="24" t="n">
        <v>996</v>
      </c>
      <c r="AG298" s="24" t="n">
        <v>853</v>
      </c>
      <c r="AH298" s="24" t="n">
        <v>1235</v>
      </c>
      <c r="AI298" s="24" t="n">
        <v>201</v>
      </c>
      <c r="AJ298" s="24"/>
      <c r="AK298" s="24" t="s">
        <v>7940</v>
      </c>
      <c r="AL298" s="24" t="s">
        <v>7941</v>
      </c>
      <c r="AM298" s="23" t="s">
        <v>7942</v>
      </c>
      <c r="AN298" s="24"/>
      <c r="AO298" s="22" t="n">
        <v>40877.9676851852</v>
      </c>
      <c r="AP298" s="23" t="s">
        <v>7943</v>
      </c>
      <c r="AQ298" s="24" t="inlineStr">
        <f aca="false">FALSE()</f>
        <is>
          <t/>
        </is>
      </c>
      <c r="AR298" s="24" t="inlineStr">
        <f aca="false">FALSE()</f>
        <is>
          <t/>
        </is>
      </c>
      <c r="AS298" s="24" t="n">
        <f aca="false">TRUE()</f>
        <v>1</v>
      </c>
      <c r="AT298" s="24" t="s">
        <v>75</v>
      </c>
      <c r="AU298" s="24" t="n">
        <v>32</v>
      </c>
      <c r="AV298" s="23" t="s">
        <v>6008</v>
      </c>
      <c r="AW298" s="24" t="inlineStr">
        <f aca="false">FALSE()</f>
        <is>
          <t/>
        </is>
      </c>
      <c r="AX298" s="24" t="s">
        <v>5329</v>
      </c>
      <c r="AY298" s="23" t="s">
        <v>7944</v>
      </c>
      <c r="AZ298" s="24" t="s">
        <v>174</v>
      </c>
      <c r="BA298" s="24" t="e">
        <f aca="false">REPLACE(INDEX(GroupVertices[group], MATCH(Vertices[[#this row],[vertex]],GroupVertices[vertex],0)),1,1,"")</f>
        <v>#VALUE!</v>
      </c>
      <c r="BB298" s="25"/>
      <c r="BC298" s="25"/>
      <c r="BD298" s="25"/>
      <c r="BE298" s="25"/>
      <c r="BF298" s="25" t="s">
        <v>338</v>
      </c>
      <c r="BG298" s="25" t="s">
        <v>338</v>
      </c>
      <c r="BH298" s="25" t="s">
        <v>7366</v>
      </c>
      <c r="BI298" s="25" t="s">
        <v>7366</v>
      </c>
      <c r="BJ298" s="25" t="s">
        <v>7367</v>
      </c>
      <c r="BK298" s="25" t="s">
        <v>7367</v>
      </c>
      <c r="BL298" s="25" t="n">
        <v>0</v>
      </c>
      <c r="BM298" s="26" t="n">
        <v>0</v>
      </c>
      <c r="BN298" s="25" t="n">
        <v>0</v>
      </c>
      <c r="BO298" s="26" t="n">
        <v>0</v>
      </c>
      <c r="BP298" s="25" t="n">
        <v>0</v>
      </c>
      <c r="BQ298" s="26" t="n">
        <v>0</v>
      </c>
      <c r="BR298" s="25" t="n">
        <v>16</v>
      </c>
      <c r="BS298" s="26" t="n">
        <v>100</v>
      </c>
      <c r="BT298" s="25" t="n">
        <v>16</v>
      </c>
      <c r="BU298" s="3"/>
      <c r="BV298" s="2"/>
      <c r="BW298" s="2"/>
      <c r="BX298" s="2"/>
      <c r="BY298" s="2"/>
    </row>
    <row r="299" customFormat="false" ht="41.45" hidden="false" customHeight="true" outlineLevel="0" collapsed="false">
      <c r="A299" s="15" t="s">
        <v>1362</v>
      </c>
      <c r="C299" s="16"/>
      <c r="D299" s="16" t="s">
        <v>5324</v>
      </c>
      <c r="E299" s="17" t="n">
        <v>162.073734398354</v>
      </c>
      <c r="F299" s="18" t="n">
        <v>99.9999282728962</v>
      </c>
      <c r="G299" s="50" t="s">
        <v>7945</v>
      </c>
      <c r="H299" s="16"/>
      <c r="I299" s="6" t="s">
        <v>1362</v>
      </c>
      <c r="J299" s="7"/>
      <c r="K299" s="7"/>
      <c r="L299" s="51" t="s">
        <v>7946</v>
      </c>
      <c r="M299" s="52" t="n">
        <v>1.02390425280025</v>
      </c>
      <c r="N299" s="53" t="n">
        <v>1113.43640136719</v>
      </c>
      <c r="O299" s="53" t="n">
        <v>7423.81005859375</v>
      </c>
      <c r="P299" s="54"/>
      <c r="Q299" s="55"/>
      <c r="R299" s="55"/>
      <c r="S299" s="56"/>
      <c r="T299" s="25" t="n">
        <v>1</v>
      </c>
      <c r="U299" s="25" t="n">
        <v>1</v>
      </c>
      <c r="V299" s="26" t="n">
        <v>0</v>
      </c>
      <c r="W299" s="26" t="n">
        <v>0</v>
      </c>
      <c r="X299" s="26" t="n">
        <v>0</v>
      </c>
      <c r="Y299" s="26" t="n">
        <v>0.999999</v>
      </c>
      <c r="Z299" s="26" t="n">
        <v>0</v>
      </c>
      <c r="AA299" s="26" t="s">
        <v>5365</v>
      </c>
      <c r="AB299" s="20" t="n">
        <v>299</v>
      </c>
      <c r="AC299" s="20"/>
      <c r="AD299" s="10"/>
      <c r="AE299" s="24" t="s">
        <v>7947</v>
      </c>
      <c r="AF299" s="24" t="n">
        <v>654</v>
      </c>
      <c r="AG299" s="24" t="n">
        <v>155</v>
      </c>
      <c r="AH299" s="24" t="n">
        <v>37</v>
      </c>
      <c r="AI299" s="24" t="n">
        <v>0</v>
      </c>
      <c r="AJ299" s="24" t="n">
        <v>7200</v>
      </c>
      <c r="AK299" s="23" t="s">
        <v>7948</v>
      </c>
      <c r="AL299" s="24" t="s">
        <v>7949</v>
      </c>
      <c r="AM299" s="23" t="s">
        <v>7950</v>
      </c>
      <c r="AN299" s="24" t="s">
        <v>5588</v>
      </c>
      <c r="AO299" s="22" t="n">
        <v>41838.6337037037</v>
      </c>
      <c r="AP299" s="23" t="s">
        <v>7951</v>
      </c>
      <c r="AQ299" s="24" t="n">
        <f aca="false">TRUE()</f>
        <v>1</v>
      </c>
      <c r="AR299" s="24" t="inlineStr">
        <f aca="false">FALSE()</f>
        <is>
          <t/>
        </is>
      </c>
      <c r="AS299" s="24" t="n">
        <f aca="false">FALSE()</f>
        <v>0</v>
      </c>
      <c r="AT299" s="24" t="s">
        <v>75</v>
      </c>
      <c r="AU299" s="24" t="n">
        <v>0</v>
      </c>
      <c r="AV299" s="23" t="s">
        <v>5390</v>
      </c>
      <c r="AW299" s="24" t="inlineStr">
        <f aca="false">FALSE()</f>
        <is>
          <t/>
        </is>
      </c>
      <c r="AX299" s="24" t="s">
        <v>5329</v>
      </c>
      <c r="AY299" s="23" t="s">
        <v>7952</v>
      </c>
      <c r="AZ299" s="24" t="s">
        <v>174</v>
      </c>
      <c r="BA299" s="24" t="e">
        <f aca="false">REPLACE(INDEX(GroupVertices[group], MATCH(Vertices[[#this row],[vertex]],GroupVertices[vertex],0)),1,1,"")</f>
        <v>#VALUE!</v>
      </c>
      <c r="BB299" s="25" t="s">
        <v>1364</v>
      </c>
      <c r="BC299" s="25" t="s">
        <v>1364</v>
      </c>
      <c r="BD299" s="25" t="s">
        <v>1365</v>
      </c>
      <c r="BE299" s="25" t="s">
        <v>1365</v>
      </c>
      <c r="BF299" s="25"/>
      <c r="BG299" s="25"/>
      <c r="BH299" s="25"/>
      <c r="BI299" s="25"/>
      <c r="BJ299" s="25"/>
      <c r="BK299" s="25"/>
      <c r="BL299" s="25" t="n">
        <v>0</v>
      </c>
      <c r="BM299" s="26" t="n">
        <v>0</v>
      </c>
      <c r="BN299" s="25" t="n">
        <v>0</v>
      </c>
      <c r="BO299" s="26" t="n">
        <v>0</v>
      </c>
      <c r="BP299" s="25" t="n">
        <v>0</v>
      </c>
      <c r="BQ299" s="26" t="n">
        <v>0</v>
      </c>
      <c r="BR299" s="25" t="n">
        <v>0</v>
      </c>
      <c r="BS299" s="26" t="n">
        <v>0</v>
      </c>
      <c r="BT299" s="25" t="n">
        <v>0</v>
      </c>
      <c r="BU299" s="3"/>
      <c r="BV299" s="2"/>
      <c r="BW299" s="2"/>
      <c r="BX299" s="2"/>
      <c r="BY299" s="2"/>
    </row>
    <row r="300" customFormat="false" ht="41.45" hidden="false" customHeight="true" outlineLevel="0" collapsed="false">
      <c r="A300" s="15" t="s">
        <v>1368</v>
      </c>
      <c r="C300" s="16"/>
      <c r="D300" s="16" t="s">
        <v>5324</v>
      </c>
      <c r="E300" s="17" t="n">
        <v>162.646959882334</v>
      </c>
      <c r="F300" s="18" t="n">
        <v>99.9993706525084</v>
      </c>
      <c r="G300" s="50" t="s">
        <v>7953</v>
      </c>
      <c r="H300" s="16"/>
      <c r="I300" s="6" t="s">
        <v>1368</v>
      </c>
      <c r="J300" s="7"/>
      <c r="K300" s="7"/>
      <c r="L300" s="51" t="s">
        <v>7954</v>
      </c>
      <c r="M300" s="52" t="n">
        <v>1.20974054069896</v>
      </c>
      <c r="N300" s="53" t="n">
        <v>6841.4208984375</v>
      </c>
      <c r="O300" s="53" t="n">
        <v>6252.31591796875</v>
      </c>
      <c r="P300" s="54"/>
      <c r="Q300" s="55"/>
      <c r="R300" s="55"/>
      <c r="S300" s="56"/>
      <c r="T300" s="25" t="n">
        <v>0</v>
      </c>
      <c r="U300" s="25" t="n">
        <v>1</v>
      </c>
      <c r="V300" s="26" t="n">
        <v>0</v>
      </c>
      <c r="W300" s="26" t="n">
        <v>0.333333</v>
      </c>
      <c r="X300" s="26" t="n">
        <v>0</v>
      </c>
      <c r="Y300" s="26" t="n">
        <v>0.563035</v>
      </c>
      <c r="Z300" s="26" t="n">
        <v>0</v>
      </c>
      <c r="AA300" s="26" t="n">
        <v>0</v>
      </c>
      <c r="AB300" s="20" t="n">
        <v>300</v>
      </c>
      <c r="AC300" s="20"/>
      <c r="AD300" s="10"/>
      <c r="AE300" s="24" t="s">
        <v>7955</v>
      </c>
      <c r="AF300" s="24" t="n">
        <v>2927</v>
      </c>
      <c r="AG300" s="24" t="n">
        <v>1360</v>
      </c>
      <c r="AH300" s="24" t="n">
        <v>3258</v>
      </c>
      <c r="AI300" s="24" t="n">
        <v>3945</v>
      </c>
      <c r="AJ300" s="24"/>
      <c r="AK300" s="24" t="s">
        <v>7956</v>
      </c>
      <c r="AL300" s="24" t="s">
        <v>7957</v>
      </c>
      <c r="AM300" s="23" t="s">
        <v>7958</v>
      </c>
      <c r="AN300" s="24"/>
      <c r="AO300" s="22" t="n">
        <v>41520.7249305556</v>
      </c>
      <c r="AP300" s="23" t="s">
        <v>7959</v>
      </c>
      <c r="AQ300" s="24" t="inlineStr">
        <f aca="false">TRUE()</f>
        <is>
          <t/>
        </is>
      </c>
      <c r="AR300" s="24" t="inlineStr">
        <f aca="false">FALSE()</f>
        <is>
          <t/>
        </is>
      </c>
      <c r="AS300" s="24" t="n">
        <f aca="false">TRUE()</f>
        <v>1</v>
      </c>
      <c r="AT300" s="24" t="s">
        <v>75</v>
      </c>
      <c r="AU300" s="24" t="n">
        <v>65</v>
      </c>
      <c r="AV300" s="23" t="s">
        <v>5390</v>
      </c>
      <c r="AW300" s="24" t="inlineStr">
        <f aca="false">FALSE()</f>
        <is>
          <t/>
        </is>
      </c>
      <c r="AX300" s="24" t="s">
        <v>5329</v>
      </c>
      <c r="AY300" s="23" t="s">
        <v>7960</v>
      </c>
      <c r="AZ300" s="24" t="s">
        <v>174</v>
      </c>
      <c r="BA300" s="24" t="e">
        <f aca="false">REPLACE(INDEX(GroupVertices[group], MATCH(Vertices[[#this row],[vertex]],GroupVertices[vertex],0)),1,1,"")</f>
        <v>#VALUE!</v>
      </c>
      <c r="BB300" s="25" t="s">
        <v>996</v>
      </c>
      <c r="BC300" s="25" t="s">
        <v>996</v>
      </c>
      <c r="BD300" s="25" t="s">
        <v>997</v>
      </c>
      <c r="BE300" s="25" t="s">
        <v>997</v>
      </c>
      <c r="BF300" s="25"/>
      <c r="BG300" s="25"/>
      <c r="BH300" s="25" t="s">
        <v>7961</v>
      </c>
      <c r="BI300" s="25" t="s">
        <v>7961</v>
      </c>
      <c r="BJ300" s="25" t="s">
        <v>7962</v>
      </c>
      <c r="BK300" s="25" t="s">
        <v>7962</v>
      </c>
      <c r="BL300" s="25" t="n">
        <v>0</v>
      </c>
      <c r="BM300" s="26" t="n">
        <v>0</v>
      </c>
      <c r="BN300" s="25" t="n">
        <v>0</v>
      </c>
      <c r="BO300" s="26" t="n">
        <v>0</v>
      </c>
      <c r="BP300" s="25" t="n">
        <v>0</v>
      </c>
      <c r="BQ300" s="26" t="n">
        <v>0</v>
      </c>
      <c r="BR300" s="25" t="n">
        <v>12</v>
      </c>
      <c r="BS300" s="26" t="n">
        <v>100</v>
      </c>
      <c r="BT300" s="25" t="n">
        <v>12</v>
      </c>
      <c r="BU300" s="3"/>
      <c r="BV300" s="2"/>
      <c r="BW300" s="2"/>
      <c r="BX300" s="2"/>
      <c r="BY300" s="2"/>
    </row>
    <row r="301" customFormat="false" ht="41.45" hidden="false" customHeight="true" outlineLevel="0" collapsed="false">
      <c r="A301" s="15" t="s">
        <v>1369</v>
      </c>
      <c r="C301" s="16"/>
      <c r="D301" s="16" t="s">
        <v>5324</v>
      </c>
      <c r="E301" s="17" t="n">
        <v>162.274482244196</v>
      </c>
      <c r="F301" s="18" t="n">
        <v>99.9997329900716</v>
      </c>
      <c r="G301" s="50" t="s">
        <v>7963</v>
      </c>
      <c r="H301" s="16"/>
      <c r="I301" s="6" t="s">
        <v>1369</v>
      </c>
      <c r="J301" s="7"/>
      <c r="K301" s="7"/>
      <c r="L301" s="51" t="s">
        <v>7964</v>
      </c>
      <c r="M301" s="52" t="n">
        <v>1.08898550881125</v>
      </c>
      <c r="N301" s="53" t="n">
        <v>6945.37451171875</v>
      </c>
      <c r="O301" s="53" t="n">
        <v>6428.76904296875</v>
      </c>
      <c r="P301" s="54"/>
      <c r="Q301" s="55"/>
      <c r="R301" s="55"/>
      <c r="S301" s="56"/>
      <c r="T301" s="25" t="n">
        <v>3</v>
      </c>
      <c r="U301" s="25" t="n">
        <v>1</v>
      </c>
      <c r="V301" s="26" t="n">
        <v>2</v>
      </c>
      <c r="W301" s="26" t="n">
        <v>0.5</v>
      </c>
      <c r="X301" s="26" t="n">
        <v>0</v>
      </c>
      <c r="Y301" s="26" t="n">
        <v>1.457772</v>
      </c>
      <c r="Z301" s="26" t="n">
        <v>0</v>
      </c>
      <c r="AA301" s="26" t="n">
        <v>0</v>
      </c>
      <c r="AB301" s="20" t="n">
        <v>301</v>
      </c>
      <c r="AC301" s="20"/>
      <c r="AD301" s="10"/>
      <c r="AE301" s="24" t="s">
        <v>7965</v>
      </c>
      <c r="AF301" s="24" t="n">
        <v>301</v>
      </c>
      <c r="AG301" s="24" t="n">
        <v>577</v>
      </c>
      <c r="AH301" s="24" t="n">
        <v>372</v>
      </c>
      <c r="AI301" s="24" t="n">
        <v>53</v>
      </c>
      <c r="AJ301" s="24" t="n">
        <v>-21600</v>
      </c>
      <c r="AK301" s="24" t="s">
        <v>7966</v>
      </c>
      <c r="AL301" s="24" t="s">
        <v>7967</v>
      </c>
      <c r="AM301" s="23" t="s">
        <v>7968</v>
      </c>
      <c r="AN301" s="24" t="s">
        <v>5776</v>
      </c>
      <c r="AO301" s="22" t="n">
        <v>39696.6211458333</v>
      </c>
      <c r="AP301" s="23" t="s">
        <v>7969</v>
      </c>
      <c r="AQ301" s="24" t="n">
        <f aca="false">FALSE()</f>
        <v>0</v>
      </c>
      <c r="AR301" s="24" t="inlineStr">
        <f aca="false">FALSE()</f>
        <is>
          <t/>
        </is>
      </c>
      <c r="AS301" s="24" t="inlineStr">
        <f aca="false">TRUE()</f>
        <is>
          <t/>
        </is>
      </c>
      <c r="AT301" s="24" t="s">
        <v>75</v>
      </c>
      <c r="AU301" s="24" t="n">
        <v>21</v>
      </c>
      <c r="AV301" s="23" t="s">
        <v>7970</v>
      </c>
      <c r="AW301" s="24" t="inlineStr">
        <f aca="false">FALSE()</f>
        <is>
          <t/>
        </is>
      </c>
      <c r="AX301" s="24" t="s">
        <v>5329</v>
      </c>
      <c r="AY301" s="23" t="s">
        <v>7971</v>
      </c>
      <c r="AZ301" s="24" t="s">
        <v>174</v>
      </c>
      <c r="BA301" s="24" t="e">
        <f aca="false">REPLACE(INDEX(GroupVertices[group], MATCH(Vertices[[#this row],[vertex]],GroupVertices[vertex],0)),1,1,"")</f>
        <v>#VALUE!</v>
      </c>
      <c r="BB301" s="25" t="s">
        <v>996</v>
      </c>
      <c r="BC301" s="25" t="s">
        <v>996</v>
      </c>
      <c r="BD301" s="25" t="s">
        <v>997</v>
      </c>
      <c r="BE301" s="25" t="s">
        <v>997</v>
      </c>
      <c r="BF301" s="25"/>
      <c r="BG301" s="25"/>
      <c r="BH301" s="25" t="s">
        <v>7972</v>
      </c>
      <c r="BI301" s="25" t="s">
        <v>7972</v>
      </c>
      <c r="BJ301" s="25" t="s">
        <v>7973</v>
      </c>
      <c r="BK301" s="25" t="s">
        <v>7973</v>
      </c>
      <c r="BL301" s="25" t="n">
        <v>0</v>
      </c>
      <c r="BM301" s="26" t="n">
        <v>0</v>
      </c>
      <c r="BN301" s="25" t="n">
        <v>0</v>
      </c>
      <c r="BO301" s="26" t="n">
        <v>0</v>
      </c>
      <c r="BP301" s="25" t="n">
        <v>0</v>
      </c>
      <c r="BQ301" s="26" t="n">
        <v>0</v>
      </c>
      <c r="BR301" s="25" t="n">
        <v>10</v>
      </c>
      <c r="BS301" s="26" t="n">
        <v>100</v>
      </c>
      <c r="BT301" s="25" t="n">
        <v>10</v>
      </c>
      <c r="BU301" s="3"/>
      <c r="BV301" s="2"/>
      <c r="BW301" s="2"/>
      <c r="BX301" s="2"/>
      <c r="BY301" s="2"/>
    </row>
    <row r="302" customFormat="false" ht="41.45" hidden="false" customHeight="true" outlineLevel="0" collapsed="false">
      <c r="A302" s="15" t="s">
        <v>1374</v>
      </c>
      <c r="C302" s="16"/>
      <c r="D302" s="16" t="s">
        <v>5324</v>
      </c>
      <c r="E302" s="17" t="n">
        <v>162.113693685204</v>
      </c>
      <c r="F302" s="18" t="n">
        <v>99.9998894014335</v>
      </c>
      <c r="G302" s="50" t="s">
        <v>7974</v>
      </c>
      <c r="H302" s="16"/>
      <c r="I302" s="6" t="s">
        <v>1374</v>
      </c>
      <c r="J302" s="7"/>
      <c r="K302" s="7"/>
      <c r="L302" s="51" t="s">
        <v>7975</v>
      </c>
      <c r="M302" s="52" t="n">
        <v>1.03685881560813</v>
      </c>
      <c r="N302" s="53" t="n">
        <v>6077.6142578125</v>
      </c>
      <c r="O302" s="53" t="n">
        <v>4881.86474609375</v>
      </c>
      <c r="P302" s="54"/>
      <c r="Q302" s="55"/>
      <c r="R302" s="55"/>
      <c r="S302" s="56"/>
      <c r="T302" s="25" t="n">
        <v>2</v>
      </c>
      <c r="U302" s="25" t="n">
        <v>2</v>
      </c>
      <c r="V302" s="26" t="n">
        <v>0</v>
      </c>
      <c r="W302" s="26" t="n">
        <v>0.333333</v>
      </c>
      <c r="X302" s="26" t="n">
        <v>0</v>
      </c>
      <c r="Y302" s="26" t="n">
        <v>0.999999</v>
      </c>
      <c r="Z302" s="26" t="n">
        <v>0.5</v>
      </c>
      <c r="AA302" s="26" t="n">
        <v>0.333333333333333</v>
      </c>
      <c r="AB302" s="20" t="n">
        <v>302</v>
      </c>
      <c r="AC302" s="20"/>
      <c r="AD302" s="10"/>
      <c r="AE302" s="24" t="s">
        <v>7976</v>
      </c>
      <c r="AF302" s="24" t="n">
        <v>371</v>
      </c>
      <c r="AG302" s="24" t="n">
        <v>239</v>
      </c>
      <c r="AH302" s="24" t="n">
        <v>114</v>
      </c>
      <c r="AI302" s="24" t="n">
        <v>5</v>
      </c>
      <c r="AJ302" s="24" t="n">
        <v>3600</v>
      </c>
      <c r="AK302" s="24" t="s">
        <v>7977</v>
      </c>
      <c r="AL302" s="24" t="s">
        <v>7978</v>
      </c>
      <c r="AM302" s="23" t="s">
        <v>7979</v>
      </c>
      <c r="AN302" s="24" t="s">
        <v>5578</v>
      </c>
      <c r="AO302" s="22" t="n">
        <v>40045.5608217593</v>
      </c>
      <c r="AP302" s="23" t="s">
        <v>7980</v>
      </c>
      <c r="AQ302" s="24" t="inlineStr">
        <f aca="false">FALSE()</f>
        <is>
          <t/>
        </is>
      </c>
      <c r="AR302" s="24" t="inlineStr">
        <f aca="false">FALSE()</f>
        <is>
          <t/>
        </is>
      </c>
      <c r="AS302" s="24" t="inlineStr">
        <f aca="false">TRUE()</f>
        <is>
          <t/>
        </is>
      </c>
      <c r="AT302" s="24" t="s">
        <v>75</v>
      </c>
      <c r="AU302" s="24" t="n">
        <v>33</v>
      </c>
      <c r="AV302" s="23" t="s">
        <v>7981</v>
      </c>
      <c r="AW302" s="24" t="inlineStr">
        <f aca="false">FALSE()</f>
        <is>
          <t/>
        </is>
      </c>
      <c r="AX302" s="24" t="s">
        <v>5329</v>
      </c>
      <c r="AY302" s="23" t="s">
        <v>7982</v>
      </c>
      <c r="AZ302" s="24" t="s">
        <v>174</v>
      </c>
      <c r="BA302" s="24" t="e">
        <f aca="false">REPLACE(INDEX(GroupVertices[group], MATCH(Vertices[[#this row],[vertex]],GroupVertices[vertex],0)),1,1,"")</f>
        <v>#VALUE!</v>
      </c>
      <c r="BB302" s="25"/>
      <c r="BC302" s="25"/>
      <c r="BD302" s="25"/>
      <c r="BE302" s="25"/>
      <c r="BF302" s="25" t="s">
        <v>1377</v>
      </c>
      <c r="BG302" s="25" t="s">
        <v>1377</v>
      </c>
      <c r="BH302" s="25" t="s">
        <v>7983</v>
      </c>
      <c r="BI302" s="25" t="s">
        <v>7983</v>
      </c>
      <c r="BJ302" s="25" t="s">
        <v>7984</v>
      </c>
      <c r="BK302" s="25" t="s">
        <v>7984</v>
      </c>
      <c r="BL302" s="25" t="n">
        <v>1</v>
      </c>
      <c r="BM302" s="26" t="n">
        <v>7.14285714285714</v>
      </c>
      <c r="BN302" s="25" t="n">
        <v>0</v>
      </c>
      <c r="BO302" s="26" t="n">
        <v>0</v>
      </c>
      <c r="BP302" s="25" t="n">
        <v>0</v>
      </c>
      <c r="BQ302" s="26" t="n">
        <v>0</v>
      </c>
      <c r="BR302" s="25" t="n">
        <v>13</v>
      </c>
      <c r="BS302" s="26" t="n">
        <v>92.8571428571429</v>
      </c>
      <c r="BT302" s="25" t="n">
        <v>14</v>
      </c>
      <c r="BU302" s="3"/>
      <c r="BV302" s="2"/>
      <c r="BW302" s="2"/>
      <c r="BX302" s="2"/>
      <c r="BY302" s="2"/>
    </row>
    <row r="303" customFormat="false" ht="41.45" hidden="false" customHeight="true" outlineLevel="0" collapsed="false">
      <c r="A303" s="15" t="s">
        <v>1375</v>
      </c>
      <c r="C303" s="16"/>
      <c r="D303" s="16" t="s">
        <v>5324</v>
      </c>
      <c r="E303" s="17" t="n">
        <v>163.153586554897</v>
      </c>
      <c r="F303" s="18" t="n">
        <v>99.9988778178918</v>
      </c>
      <c r="G303" s="50" t="s">
        <v>7985</v>
      </c>
      <c r="H303" s="16"/>
      <c r="I303" s="6" t="s">
        <v>1375</v>
      </c>
      <c r="J303" s="7"/>
      <c r="K303" s="7"/>
      <c r="L303" s="51" t="s">
        <v>7986</v>
      </c>
      <c r="M303" s="52" t="n">
        <v>1.37398589058455</v>
      </c>
      <c r="N303" s="53" t="n">
        <v>6032.935546875</v>
      </c>
      <c r="O303" s="53" t="n">
        <v>4423.0869140625</v>
      </c>
      <c r="P303" s="54"/>
      <c r="Q303" s="55"/>
      <c r="R303" s="55"/>
      <c r="S303" s="56"/>
      <c r="T303" s="25" t="n">
        <v>3</v>
      </c>
      <c r="U303" s="25" t="n">
        <v>0</v>
      </c>
      <c r="V303" s="26" t="n">
        <v>0</v>
      </c>
      <c r="W303" s="26" t="n">
        <v>0.333333</v>
      </c>
      <c r="X303" s="26" t="n">
        <v>0</v>
      </c>
      <c r="Y303" s="26" t="n">
        <v>0.999999</v>
      </c>
      <c r="Z303" s="26" t="n">
        <v>0.666666666666667</v>
      </c>
      <c r="AA303" s="26" t="n">
        <v>0</v>
      </c>
      <c r="AB303" s="20" t="n">
        <v>303</v>
      </c>
      <c r="AC303" s="20"/>
      <c r="AD303" s="10"/>
      <c r="AE303" s="24" t="s">
        <v>7987</v>
      </c>
      <c r="AF303" s="24" t="n">
        <v>1122</v>
      </c>
      <c r="AG303" s="24" t="n">
        <v>2425</v>
      </c>
      <c r="AH303" s="24" t="n">
        <v>1365</v>
      </c>
      <c r="AI303" s="24" t="n">
        <v>328</v>
      </c>
      <c r="AJ303" s="24" t="n">
        <v>-28800</v>
      </c>
      <c r="AK303" s="24" t="s">
        <v>7988</v>
      </c>
      <c r="AL303" s="24" t="s">
        <v>204</v>
      </c>
      <c r="AM303" s="23" t="s">
        <v>7989</v>
      </c>
      <c r="AN303" s="24" t="s">
        <v>5339</v>
      </c>
      <c r="AO303" s="22" t="n">
        <v>41465.7077662037</v>
      </c>
      <c r="AP303" s="23" t="s">
        <v>7990</v>
      </c>
      <c r="AQ303" s="24" t="inlineStr">
        <f aca="false">FALSE()</f>
        <is>
          <t/>
        </is>
      </c>
      <c r="AR303" s="24" t="inlineStr">
        <f aca="false">FALSE()</f>
        <is>
          <t/>
        </is>
      </c>
      <c r="AS303" s="24" t="inlineStr">
        <f aca="false">TRUE()</f>
        <is>
          <t/>
        </is>
      </c>
      <c r="AT303" s="24" t="s">
        <v>75</v>
      </c>
      <c r="AU303" s="24" t="n">
        <v>53</v>
      </c>
      <c r="AV303" s="23" t="s">
        <v>5390</v>
      </c>
      <c r="AW303" s="24" t="inlineStr">
        <f aca="false">FALSE()</f>
        <is>
          <t/>
        </is>
      </c>
      <c r="AX303" s="24" t="s">
        <v>5329</v>
      </c>
      <c r="AY303" s="23" t="s">
        <v>7991</v>
      </c>
      <c r="AZ303" s="24" t="s">
        <v>68</v>
      </c>
      <c r="BA303" s="24" t="e">
        <f aca="false">REPLACE(INDEX(GroupVertices[group], MATCH(Vertices[[#this row],[vertex]],GroupVertices[vertex],0)),1,1,"")</f>
        <v>#VALUE!</v>
      </c>
      <c r="BB303" s="25"/>
      <c r="BC303" s="25"/>
      <c r="BD303" s="25"/>
      <c r="BE303" s="25"/>
      <c r="BF303" s="25"/>
      <c r="BG303" s="25"/>
      <c r="BH303" s="25"/>
      <c r="BI303" s="25"/>
      <c r="BJ303" s="25"/>
      <c r="BK303" s="25"/>
      <c r="BL303" s="25"/>
      <c r="BM303" s="26"/>
      <c r="BN303" s="25"/>
      <c r="BO303" s="26"/>
      <c r="BP303" s="25"/>
      <c r="BQ303" s="26"/>
      <c r="BR303" s="25"/>
      <c r="BS303" s="26"/>
      <c r="BT303" s="25"/>
      <c r="BU303" s="3"/>
      <c r="BV303" s="2"/>
      <c r="BW303" s="2"/>
      <c r="BX303" s="2"/>
      <c r="BY303" s="2"/>
    </row>
    <row r="304" customFormat="false" ht="41.45" hidden="false" customHeight="true" outlineLevel="0" collapsed="false">
      <c r="A304" s="15" t="s">
        <v>1380</v>
      </c>
      <c r="C304" s="16"/>
      <c r="D304" s="16" t="s">
        <v>5324</v>
      </c>
      <c r="E304" s="17" t="n">
        <v>163.177847550484</v>
      </c>
      <c r="F304" s="18" t="n">
        <v>99.9988542173609</v>
      </c>
      <c r="G304" s="50" t="s">
        <v>7992</v>
      </c>
      <c r="H304" s="16"/>
      <c r="I304" s="6" t="s">
        <v>1380</v>
      </c>
      <c r="J304" s="7"/>
      <c r="K304" s="7"/>
      <c r="L304" s="51" t="s">
        <v>7993</v>
      </c>
      <c r="M304" s="52" t="n">
        <v>1.38185116086076</v>
      </c>
      <c r="N304" s="53" t="n">
        <v>5918.83642578125</v>
      </c>
      <c r="O304" s="53" t="n">
        <v>4690.03369140625</v>
      </c>
      <c r="P304" s="54"/>
      <c r="Q304" s="55"/>
      <c r="R304" s="55"/>
      <c r="S304" s="56"/>
      <c r="T304" s="25" t="n">
        <v>2</v>
      </c>
      <c r="U304" s="25" t="n">
        <v>2</v>
      </c>
      <c r="V304" s="26" t="n">
        <v>0</v>
      </c>
      <c r="W304" s="26" t="n">
        <v>0.333333</v>
      </c>
      <c r="X304" s="26" t="n">
        <v>0</v>
      </c>
      <c r="Y304" s="26" t="n">
        <v>0.999999</v>
      </c>
      <c r="Z304" s="26" t="n">
        <v>0.5</v>
      </c>
      <c r="AA304" s="26" t="n">
        <v>0.333333333333333</v>
      </c>
      <c r="AB304" s="20" t="n">
        <v>304</v>
      </c>
      <c r="AC304" s="20"/>
      <c r="AD304" s="10"/>
      <c r="AE304" s="24" t="s">
        <v>7994</v>
      </c>
      <c r="AF304" s="24" t="n">
        <v>4046</v>
      </c>
      <c r="AG304" s="24" t="n">
        <v>2476</v>
      </c>
      <c r="AH304" s="24" t="n">
        <v>550</v>
      </c>
      <c r="AI304" s="24" t="n">
        <v>215</v>
      </c>
      <c r="AJ304" s="24" t="n">
        <v>0</v>
      </c>
      <c r="AK304" s="24" t="s">
        <v>7995</v>
      </c>
      <c r="AL304" s="24" t="s">
        <v>204</v>
      </c>
      <c r="AM304" s="24"/>
      <c r="AN304" s="24" t="s">
        <v>204</v>
      </c>
      <c r="AO304" s="22" t="n">
        <v>39980.8523032407</v>
      </c>
      <c r="AP304" s="24"/>
      <c r="AQ304" s="24" t="n">
        <f aca="false">TRUE()</f>
        <v>1</v>
      </c>
      <c r="AR304" s="24" t="inlineStr">
        <f aca="false">FALSE()</f>
        <is>
          <t/>
        </is>
      </c>
      <c r="AS304" s="24" t="inlineStr">
        <f aca="false">TRUE()</f>
        <is>
          <t/>
        </is>
      </c>
      <c r="AT304" s="24" t="s">
        <v>75</v>
      </c>
      <c r="AU304" s="24" t="n">
        <v>23</v>
      </c>
      <c r="AV304" s="23" t="s">
        <v>5390</v>
      </c>
      <c r="AW304" s="24" t="inlineStr">
        <f aca="false">FALSE()</f>
        <is>
          <t/>
        </is>
      </c>
      <c r="AX304" s="24" t="s">
        <v>5329</v>
      </c>
      <c r="AY304" s="23" t="s">
        <v>7996</v>
      </c>
      <c r="AZ304" s="24" t="s">
        <v>174</v>
      </c>
      <c r="BA304" s="24" t="e">
        <f aca="false">REPLACE(INDEX(GroupVertices[group], MATCH(Vertices[[#this row],[vertex]],GroupVertices[vertex],0)),1,1,"")</f>
        <v>#VALUE!</v>
      </c>
      <c r="BB304" s="25"/>
      <c r="BC304" s="25"/>
      <c r="BD304" s="25"/>
      <c r="BE304" s="25"/>
      <c r="BF304" s="25" t="s">
        <v>1377</v>
      </c>
      <c r="BG304" s="25" t="s">
        <v>1377</v>
      </c>
      <c r="BH304" s="25" t="s">
        <v>7997</v>
      </c>
      <c r="BI304" s="25" t="s">
        <v>7997</v>
      </c>
      <c r="BJ304" s="25" t="s">
        <v>7998</v>
      </c>
      <c r="BK304" s="25" t="s">
        <v>7998</v>
      </c>
      <c r="BL304" s="25" t="n">
        <v>1</v>
      </c>
      <c r="BM304" s="26" t="n">
        <v>6.25</v>
      </c>
      <c r="BN304" s="25" t="n">
        <v>0</v>
      </c>
      <c r="BO304" s="26" t="n">
        <v>0</v>
      </c>
      <c r="BP304" s="25" t="n">
        <v>0</v>
      </c>
      <c r="BQ304" s="26" t="n">
        <v>0</v>
      </c>
      <c r="BR304" s="25" t="n">
        <v>15</v>
      </c>
      <c r="BS304" s="26" t="n">
        <v>93.75</v>
      </c>
      <c r="BT304" s="25" t="n">
        <v>16</v>
      </c>
      <c r="BU304" s="3"/>
      <c r="BV304" s="2"/>
      <c r="BW304" s="2"/>
      <c r="BX304" s="2"/>
      <c r="BY304" s="2"/>
    </row>
    <row r="305" customFormat="false" ht="41.45" hidden="false" customHeight="true" outlineLevel="0" collapsed="false">
      <c r="A305" s="15" t="s">
        <v>1384</v>
      </c>
      <c r="C305" s="16"/>
      <c r="D305" s="16" t="s">
        <v>5324</v>
      </c>
      <c r="E305" s="17" t="n">
        <v>162.071831575171</v>
      </c>
      <c r="F305" s="18" t="n">
        <v>99.9999301239182</v>
      </c>
      <c r="G305" s="50" t="s">
        <v>7999</v>
      </c>
      <c r="H305" s="16"/>
      <c r="I305" s="6" t="s">
        <v>1384</v>
      </c>
      <c r="J305" s="7"/>
      <c r="K305" s="7"/>
      <c r="L305" s="51" t="s">
        <v>8000</v>
      </c>
      <c r="M305" s="52" t="n">
        <v>1.02328736885702</v>
      </c>
      <c r="N305" s="53" t="n">
        <v>6191.71337890625</v>
      </c>
      <c r="O305" s="53" t="n">
        <v>4614.91796875</v>
      </c>
      <c r="P305" s="54"/>
      <c r="Q305" s="55"/>
      <c r="R305" s="55"/>
      <c r="S305" s="56"/>
      <c r="T305" s="25" t="n">
        <v>0</v>
      </c>
      <c r="U305" s="25" t="n">
        <v>3</v>
      </c>
      <c r="V305" s="26" t="n">
        <v>0</v>
      </c>
      <c r="W305" s="26" t="n">
        <v>0.333333</v>
      </c>
      <c r="X305" s="26" t="n">
        <v>0</v>
      </c>
      <c r="Y305" s="26" t="n">
        <v>0.999999</v>
      </c>
      <c r="Z305" s="26" t="n">
        <v>0.666666666666667</v>
      </c>
      <c r="AA305" s="26" t="n">
        <v>0</v>
      </c>
      <c r="AB305" s="20" t="n">
        <v>305</v>
      </c>
      <c r="AC305" s="20"/>
      <c r="AD305" s="10"/>
      <c r="AE305" s="24" t="s">
        <v>8001</v>
      </c>
      <c r="AF305" s="24" t="n">
        <v>90</v>
      </c>
      <c r="AG305" s="24" t="n">
        <v>151</v>
      </c>
      <c r="AH305" s="24" t="n">
        <v>8166</v>
      </c>
      <c r="AI305" s="24" t="n">
        <v>30</v>
      </c>
      <c r="AJ305" s="24" t="n">
        <v>0</v>
      </c>
      <c r="AK305" s="24"/>
      <c r="AL305" s="24" t="s">
        <v>8002</v>
      </c>
      <c r="AM305" s="24"/>
      <c r="AN305" s="24" t="s">
        <v>204</v>
      </c>
      <c r="AO305" s="22" t="n">
        <v>39913.0324884259</v>
      </c>
      <c r="AP305" s="23" t="s">
        <v>8003</v>
      </c>
      <c r="AQ305" s="24" t="n">
        <f aca="false">FALSE()</f>
        <v>0</v>
      </c>
      <c r="AR305" s="24" t="inlineStr">
        <f aca="false">FALSE()</f>
        <is>
          <t/>
        </is>
      </c>
      <c r="AS305" s="24" t="inlineStr">
        <f aca="false">TRUE()</f>
        <is>
          <t/>
        </is>
      </c>
      <c r="AT305" s="24" t="s">
        <v>75</v>
      </c>
      <c r="AU305" s="24" t="n">
        <v>8</v>
      </c>
      <c r="AV305" s="23" t="s">
        <v>8004</v>
      </c>
      <c r="AW305" s="24" t="inlineStr">
        <f aca="false">FALSE()</f>
        <is>
          <t/>
        </is>
      </c>
      <c r="AX305" s="24" t="s">
        <v>5329</v>
      </c>
      <c r="AY305" s="23" t="s">
        <v>8005</v>
      </c>
      <c r="AZ305" s="24" t="s">
        <v>174</v>
      </c>
      <c r="BA305" s="24" t="e">
        <f aca="false">REPLACE(INDEX(GroupVertices[group], MATCH(Vertices[[#this row],[vertex]],GroupVertices[vertex],0)),1,1,"")</f>
        <v>#VALUE!</v>
      </c>
      <c r="BB305" s="25"/>
      <c r="BC305" s="25"/>
      <c r="BD305" s="25"/>
      <c r="BE305" s="25"/>
      <c r="BF305" s="25" t="s">
        <v>1377</v>
      </c>
      <c r="BG305" s="25" t="s">
        <v>1377</v>
      </c>
      <c r="BH305" s="25" t="s">
        <v>7997</v>
      </c>
      <c r="BI305" s="25" t="s">
        <v>7997</v>
      </c>
      <c r="BJ305" s="25" t="s">
        <v>7998</v>
      </c>
      <c r="BK305" s="25" t="s">
        <v>7998</v>
      </c>
      <c r="BL305" s="25" t="n">
        <v>1</v>
      </c>
      <c r="BM305" s="26" t="n">
        <v>6.25</v>
      </c>
      <c r="BN305" s="25" t="n">
        <v>0</v>
      </c>
      <c r="BO305" s="26" t="n">
        <v>0</v>
      </c>
      <c r="BP305" s="25" t="n">
        <v>0</v>
      </c>
      <c r="BQ305" s="26" t="n">
        <v>0</v>
      </c>
      <c r="BR305" s="25" t="n">
        <v>15</v>
      </c>
      <c r="BS305" s="26" t="n">
        <v>93.75</v>
      </c>
      <c r="BT305" s="25" t="n">
        <v>16</v>
      </c>
      <c r="BU305" s="3"/>
      <c r="BV305" s="2"/>
      <c r="BW305" s="2"/>
      <c r="BX305" s="2"/>
      <c r="BY305" s="2"/>
    </row>
    <row r="306" customFormat="false" ht="41.45" hidden="false" customHeight="true" outlineLevel="0" collapsed="false">
      <c r="A306" s="15" t="s">
        <v>1387</v>
      </c>
      <c r="C306" s="16"/>
      <c r="D306" s="16" t="s">
        <v>5324</v>
      </c>
      <c r="E306" s="17" t="n">
        <v>162.582739599896</v>
      </c>
      <c r="F306" s="18" t="n">
        <v>99.9994331245021</v>
      </c>
      <c r="G306" s="50" t="s">
        <v>8006</v>
      </c>
      <c r="H306" s="16"/>
      <c r="I306" s="6" t="s">
        <v>1387</v>
      </c>
      <c r="J306" s="7"/>
      <c r="K306" s="7"/>
      <c r="L306" s="51" t="s">
        <v>8007</v>
      </c>
      <c r="M306" s="52" t="n">
        <v>1.18892070761487</v>
      </c>
      <c r="N306" s="53" t="n">
        <v>4945.85009765625</v>
      </c>
      <c r="O306" s="53" t="n">
        <v>7481.6044921875</v>
      </c>
      <c r="P306" s="54"/>
      <c r="Q306" s="55"/>
      <c r="R306" s="55"/>
      <c r="S306" s="56"/>
      <c r="T306" s="25" t="n">
        <v>1</v>
      </c>
      <c r="U306" s="25" t="n">
        <v>1</v>
      </c>
      <c r="V306" s="26" t="n">
        <v>0</v>
      </c>
      <c r="W306" s="26" t="n">
        <v>0.047619</v>
      </c>
      <c r="X306" s="26" t="n">
        <v>0</v>
      </c>
      <c r="Y306" s="26" t="n">
        <v>0.923044</v>
      </c>
      <c r="Z306" s="26" t="n">
        <v>0.5</v>
      </c>
      <c r="AA306" s="26" t="n">
        <v>0</v>
      </c>
      <c r="AB306" s="20" t="n">
        <v>306</v>
      </c>
      <c r="AC306" s="20"/>
      <c r="AD306" s="10"/>
      <c r="AE306" s="24" t="s">
        <v>8008</v>
      </c>
      <c r="AF306" s="24" t="n">
        <v>622</v>
      </c>
      <c r="AG306" s="24" t="n">
        <v>1225</v>
      </c>
      <c r="AH306" s="24" t="n">
        <v>2352</v>
      </c>
      <c r="AI306" s="24" t="n">
        <v>3186</v>
      </c>
      <c r="AJ306" s="24" t="n">
        <v>-28800</v>
      </c>
      <c r="AK306" s="24" t="s">
        <v>8009</v>
      </c>
      <c r="AL306" s="24" t="s">
        <v>8010</v>
      </c>
      <c r="AM306" s="23" t="s">
        <v>8011</v>
      </c>
      <c r="AN306" s="24" t="s">
        <v>5339</v>
      </c>
      <c r="AO306" s="22" t="n">
        <v>40280.5903472222</v>
      </c>
      <c r="AP306" s="23" t="s">
        <v>8012</v>
      </c>
      <c r="AQ306" s="24" t="inlineStr">
        <f aca="false">FALSE()</f>
        <is>
          <t/>
        </is>
      </c>
      <c r="AR306" s="24" t="inlineStr">
        <f aca="false">FALSE()</f>
        <is>
          <t/>
        </is>
      </c>
      <c r="AS306" s="24" t="inlineStr">
        <f aca="false">TRUE()</f>
        <is>
          <t/>
        </is>
      </c>
      <c r="AT306" s="24" t="s">
        <v>75</v>
      </c>
      <c r="AU306" s="24" t="n">
        <v>92</v>
      </c>
      <c r="AV306" s="23" t="s">
        <v>5390</v>
      </c>
      <c r="AW306" s="24" t="inlineStr">
        <f aca="false">FALSE()</f>
        <is>
          <t/>
        </is>
      </c>
      <c r="AX306" s="24" t="s">
        <v>5329</v>
      </c>
      <c r="AY306" s="23" t="s">
        <v>8013</v>
      </c>
      <c r="AZ306" s="24" t="s">
        <v>174</v>
      </c>
      <c r="BA306" s="24" t="e">
        <f aca="false">REPLACE(INDEX(GroupVertices[group], MATCH(Vertices[[#this row],[vertex]],GroupVertices[vertex],0)),1,1,"")</f>
        <v>#VALUE!</v>
      </c>
      <c r="BB306" s="25"/>
      <c r="BC306" s="25"/>
      <c r="BD306" s="25"/>
      <c r="BE306" s="25"/>
      <c r="BF306" s="25"/>
      <c r="BG306" s="25"/>
      <c r="BH306" s="25" t="s">
        <v>8014</v>
      </c>
      <c r="BI306" s="25" t="s">
        <v>8014</v>
      </c>
      <c r="BJ306" s="25" t="s">
        <v>8015</v>
      </c>
      <c r="BK306" s="25" t="s">
        <v>8015</v>
      </c>
      <c r="BL306" s="25" t="n">
        <v>1</v>
      </c>
      <c r="BM306" s="26" t="n">
        <v>5</v>
      </c>
      <c r="BN306" s="25" t="n">
        <v>0</v>
      </c>
      <c r="BO306" s="26" t="n">
        <v>0</v>
      </c>
      <c r="BP306" s="25" t="n">
        <v>0</v>
      </c>
      <c r="BQ306" s="26" t="n">
        <v>0</v>
      </c>
      <c r="BR306" s="25" t="n">
        <v>19</v>
      </c>
      <c r="BS306" s="26" t="n">
        <v>95</v>
      </c>
      <c r="BT306" s="25" t="n">
        <v>20</v>
      </c>
      <c r="BU306" s="3"/>
      <c r="BV306" s="2"/>
      <c r="BW306" s="2"/>
      <c r="BX306" s="2"/>
      <c r="BY306" s="2"/>
    </row>
    <row r="307" customFormat="false" ht="41.45" hidden="false" customHeight="true" outlineLevel="0" collapsed="false">
      <c r="A307" s="15" t="s">
        <v>1388</v>
      </c>
      <c r="C307" s="16"/>
      <c r="D307" s="16" t="s">
        <v>5324</v>
      </c>
      <c r="E307" s="17" t="n">
        <v>383.220796177097</v>
      </c>
      <c r="F307" s="18" t="n">
        <v>99.7848015665817</v>
      </c>
      <c r="G307" s="50" t="s">
        <v>8016</v>
      </c>
      <c r="H307" s="16"/>
      <c r="I307" s="6" t="s">
        <v>1388</v>
      </c>
      <c r="J307" s="7"/>
      <c r="K307" s="7"/>
      <c r="L307" s="51" t="s">
        <v>8017</v>
      </c>
      <c r="M307" s="52" t="n">
        <v>72.7184645772227</v>
      </c>
      <c r="N307" s="53" t="n">
        <v>4960.98095703125</v>
      </c>
      <c r="O307" s="53" t="n">
        <v>7695.01611328125</v>
      </c>
      <c r="P307" s="54"/>
      <c r="Q307" s="55"/>
      <c r="R307" s="55"/>
      <c r="S307" s="56"/>
      <c r="T307" s="25" t="n">
        <v>3</v>
      </c>
      <c r="U307" s="25" t="n">
        <v>0</v>
      </c>
      <c r="V307" s="26" t="n">
        <v>20</v>
      </c>
      <c r="W307" s="26" t="n">
        <v>0.0625</v>
      </c>
      <c r="X307" s="26" t="n">
        <v>0</v>
      </c>
      <c r="Y307" s="26" t="n">
        <v>1.343824</v>
      </c>
      <c r="Z307" s="26" t="n">
        <v>0.166666666666667</v>
      </c>
      <c r="AA307" s="26" t="n">
        <v>0</v>
      </c>
      <c r="AB307" s="20" t="n">
        <v>307</v>
      </c>
      <c r="AC307" s="20"/>
      <c r="AD307" s="10"/>
      <c r="AE307" s="24" t="s">
        <v>8018</v>
      </c>
      <c r="AF307" s="24" t="n">
        <v>511</v>
      </c>
      <c r="AG307" s="24" t="n">
        <v>465037</v>
      </c>
      <c r="AH307" s="24" t="n">
        <v>14655</v>
      </c>
      <c r="AI307" s="24" t="n">
        <v>51</v>
      </c>
      <c r="AJ307" s="24" t="n">
        <v>-28800</v>
      </c>
      <c r="AK307" s="24" t="s">
        <v>8019</v>
      </c>
      <c r="AL307" s="24" t="s">
        <v>8020</v>
      </c>
      <c r="AM307" s="23" t="s">
        <v>8021</v>
      </c>
      <c r="AN307" s="24" t="s">
        <v>5339</v>
      </c>
      <c r="AO307" s="22" t="n">
        <v>39793.0464814815</v>
      </c>
      <c r="AP307" s="23" t="s">
        <v>8022</v>
      </c>
      <c r="AQ307" s="24" t="inlineStr">
        <f aca="false">FALSE()</f>
        <is>
          <t/>
        </is>
      </c>
      <c r="AR307" s="24" t="inlineStr">
        <f aca="false">FALSE()</f>
        <is>
          <t/>
        </is>
      </c>
      <c r="AS307" s="24" t="n">
        <f aca="false">FALSE()</f>
        <v>0</v>
      </c>
      <c r="AT307" s="24" t="s">
        <v>75</v>
      </c>
      <c r="AU307" s="24" t="n">
        <v>6374</v>
      </c>
      <c r="AV307" s="23" t="s">
        <v>8023</v>
      </c>
      <c r="AW307" s="24" t="n">
        <f aca="false">TRUE()</f>
        <v>1</v>
      </c>
      <c r="AX307" s="24" t="s">
        <v>5329</v>
      </c>
      <c r="AY307" s="23" t="s">
        <v>8024</v>
      </c>
      <c r="AZ307" s="24" t="s">
        <v>68</v>
      </c>
      <c r="BA307" s="24" t="e">
        <f aca="false">REPLACE(INDEX(GroupVertices[group], MATCH(Vertices[[#this row],[vertex]],GroupVertices[vertex],0)),1,1,"")</f>
        <v>#VALUE!</v>
      </c>
      <c r="BB307" s="25"/>
      <c r="BC307" s="25"/>
      <c r="BD307" s="25"/>
      <c r="BE307" s="25"/>
      <c r="BF307" s="25"/>
      <c r="BG307" s="25"/>
      <c r="BH307" s="25"/>
      <c r="BI307" s="25"/>
      <c r="BJ307" s="25"/>
      <c r="BK307" s="25"/>
      <c r="BL307" s="25"/>
      <c r="BM307" s="26"/>
      <c r="BN307" s="25"/>
      <c r="BO307" s="26"/>
      <c r="BP307" s="25"/>
      <c r="BQ307" s="26"/>
      <c r="BR307" s="25"/>
      <c r="BS307" s="26"/>
      <c r="BT307" s="25"/>
      <c r="BU307" s="3"/>
      <c r="BV307" s="2"/>
      <c r="BW307" s="2"/>
      <c r="BX307" s="2"/>
      <c r="BY307" s="2"/>
    </row>
    <row r="308" customFormat="false" ht="41.45" hidden="false" customHeight="true" outlineLevel="0" collapsed="false">
      <c r="A308" s="15" t="s">
        <v>1392</v>
      </c>
      <c r="C308" s="16"/>
      <c r="D308" s="16" t="s">
        <v>5324</v>
      </c>
      <c r="E308" s="17" t="n">
        <v>162.291607652846</v>
      </c>
      <c r="F308" s="18" t="n">
        <v>99.9997163308733</v>
      </c>
      <c r="G308" s="50" t="s">
        <v>8025</v>
      </c>
      <c r="H308" s="16"/>
      <c r="I308" s="6" t="s">
        <v>1392</v>
      </c>
      <c r="J308" s="7"/>
      <c r="K308" s="7"/>
      <c r="L308" s="51" t="s">
        <v>8026</v>
      </c>
      <c r="M308" s="52" t="n">
        <v>1.09453746430034</v>
      </c>
      <c r="N308" s="53" t="n">
        <v>4872.80712890625</v>
      </c>
      <c r="O308" s="53" t="n">
        <v>7604.37548828125</v>
      </c>
      <c r="P308" s="54"/>
      <c r="Q308" s="55"/>
      <c r="R308" s="55"/>
      <c r="S308" s="56"/>
      <c r="T308" s="25" t="n">
        <v>0</v>
      </c>
      <c r="U308" s="25" t="n">
        <v>2</v>
      </c>
      <c r="V308" s="26" t="n">
        <v>0</v>
      </c>
      <c r="W308" s="26" t="n">
        <v>0.047619</v>
      </c>
      <c r="X308" s="26" t="n">
        <v>0</v>
      </c>
      <c r="Y308" s="26" t="n">
        <v>0.923044</v>
      </c>
      <c r="Z308" s="26" t="n">
        <v>0.5</v>
      </c>
      <c r="AA308" s="26" t="n">
        <v>0</v>
      </c>
      <c r="AB308" s="20" t="n">
        <v>308</v>
      </c>
      <c r="AC308" s="20"/>
      <c r="AD308" s="10"/>
      <c r="AE308" s="24" t="s">
        <v>8027</v>
      </c>
      <c r="AF308" s="24" t="n">
        <v>392</v>
      </c>
      <c r="AG308" s="24" t="n">
        <v>613</v>
      </c>
      <c r="AH308" s="24" t="n">
        <v>3331</v>
      </c>
      <c r="AI308" s="24" t="n">
        <v>35</v>
      </c>
      <c r="AJ308" s="24" t="n">
        <v>-28800</v>
      </c>
      <c r="AK308" s="24" t="s">
        <v>8028</v>
      </c>
      <c r="AL308" s="24" t="s">
        <v>8029</v>
      </c>
      <c r="AM308" s="23" t="s">
        <v>8030</v>
      </c>
      <c r="AN308" s="24" t="s">
        <v>5339</v>
      </c>
      <c r="AO308" s="22" t="n">
        <v>41960.5041666667</v>
      </c>
      <c r="AP308" s="23" t="s">
        <v>8031</v>
      </c>
      <c r="AQ308" s="24" t="n">
        <f aca="false">TRUE()</f>
        <v>1</v>
      </c>
      <c r="AR308" s="24" t="inlineStr">
        <f aca="false">FALSE()</f>
        <is>
          <t/>
        </is>
      </c>
      <c r="AS308" s="24" t="inlineStr">
        <f aca="false">FALSE()</f>
        <is>
          <t/>
        </is>
      </c>
      <c r="AT308" s="24" t="s">
        <v>75</v>
      </c>
      <c r="AU308" s="24" t="n">
        <v>68</v>
      </c>
      <c r="AV308" s="23" t="s">
        <v>5390</v>
      </c>
      <c r="AW308" s="24" t="n">
        <f aca="false">FALSE()</f>
        <v>0</v>
      </c>
      <c r="AX308" s="24" t="s">
        <v>5329</v>
      </c>
      <c r="AY308" s="23" t="s">
        <v>8032</v>
      </c>
      <c r="AZ308" s="24" t="s">
        <v>174</v>
      </c>
      <c r="BA308" s="24" t="e">
        <f aca="false">REPLACE(INDEX(GroupVertices[group], MATCH(Vertices[[#this row],[vertex]],GroupVertices[vertex],0)),1,1,"")</f>
        <v>#VALUE!</v>
      </c>
      <c r="BB308" s="25"/>
      <c r="BC308" s="25"/>
      <c r="BD308" s="25"/>
      <c r="BE308" s="25"/>
      <c r="BF308" s="25"/>
      <c r="BG308" s="25"/>
      <c r="BH308" s="25" t="s">
        <v>8033</v>
      </c>
      <c r="BI308" s="25" t="s">
        <v>8033</v>
      </c>
      <c r="BJ308" s="25" t="s">
        <v>8034</v>
      </c>
      <c r="BK308" s="25" t="s">
        <v>8034</v>
      </c>
      <c r="BL308" s="25" t="n">
        <v>1</v>
      </c>
      <c r="BM308" s="26" t="n">
        <v>5</v>
      </c>
      <c r="BN308" s="25" t="n">
        <v>0</v>
      </c>
      <c r="BO308" s="26" t="n">
        <v>0</v>
      </c>
      <c r="BP308" s="25" t="n">
        <v>0</v>
      </c>
      <c r="BQ308" s="26" t="n">
        <v>0</v>
      </c>
      <c r="BR308" s="25" t="n">
        <v>19</v>
      </c>
      <c r="BS308" s="26" t="n">
        <v>95</v>
      </c>
      <c r="BT308" s="25" t="n">
        <v>20</v>
      </c>
      <c r="BU308" s="3"/>
      <c r="BV308" s="2"/>
      <c r="BW308" s="2"/>
      <c r="BX308" s="2"/>
      <c r="BY308" s="2"/>
    </row>
    <row r="309" customFormat="false" ht="41.45" hidden="false" customHeight="true" outlineLevel="0" collapsed="false">
      <c r="A309" s="15" t="s">
        <v>1396</v>
      </c>
      <c r="C309" s="16"/>
      <c r="D309" s="16" t="s">
        <v>5324</v>
      </c>
      <c r="E309" s="17" t="n">
        <v>163.039417163897</v>
      </c>
      <c r="F309" s="18" t="n">
        <v>99.9989888792139</v>
      </c>
      <c r="G309" s="50" t="s">
        <v>8035</v>
      </c>
      <c r="H309" s="16"/>
      <c r="I309" s="6" t="s">
        <v>1396</v>
      </c>
      <c r="J309" s="7"/>
      <c r="K309" s="7"/>
      <c r="L309" s="51" t="s">
        <v>8036</v>
      </c>
      <c r="M309" s="52" t="n">
        <v>1.33697285399061</v>
      </c>
      <c r="N309" s="53" t="n">
        <v>1521.66931152344</v>
      </c>
      <c r="O309" s="53" t="n">
        <v>2171.138671875</v>
      </c>
      <c r="P309" s="54"/>
      <c r="Q309" s="55"/>
      <c r="R309" s="55"/>
      <c r="S309" s="56"/>
      <c r="T309" s="25" t="n">
        <v>1</v>
      </c>
      <c r="U309" s="25" t="n">
        <v>1</v>
      </c>
      <c r="V309" s="26" t="n">
        <v>0</v>
      </c>
      <c r="W309" s="26" t="n">
        <v>0</v>
      </c>
      <c r="X309" s="26" t="n">
        <v>0</v>
      </c>
      <c r="Y309" s="26" t="n">
        <v>0.999999</v>
      </c>
      <c r="Z309" s="26" t="n">
        <v>0</v>
      </c>
      <c r="AA309" s="26" t="s">
        <v>5365</v>
      </c>
      <c r="AB309" s="20" t="n">
        <v>309</v>
      </c>
      <c r="AC309" s="20"/>
      <c r="AD309" s="10"/>
      <c r="AE309" s="24" t="s">
        <v>8037</v>
      </c>
      <c r="AF309" s="24" t="n">
        <v>2272</v>
      </c>
      <c r="AG309" s="24" t="n">
        <v>2185</v>
      </c>
      <c r="AH309" s="24" t="n">
        <v>47880</v>
      </c>
      <c r="AI309" s="24" t="n">
        <v>2012</v>
      </c>
      <c r="AJ309" s="24" t="n">
        <v>-18000</v>
      </c>
      <c r="AK309" s="24" t="s">
        <v>8038</v>
      </c>
      <c r="AL309" s="24" t="s">
        <v>8039</v>
      </c>
      <c r="AM309" s="23" t="s">
        <v>8040</v>
      </c>
      <c r="AN309" s="24" t="s">
        <v>5388</v>
      </c>
      <c r="AO309" s="22" t="n">
        <v>40029.884525463</v>
      </c>
      <c r="AP309" s="23" t="s">
        <v>8041</v>
      </c>
      <c r="AQ309" s="24" t="n">
        <f aca="false">FALSE()</f>
        <v>0</v>
      </c>
      <c r="AR309" s="24" t="inlineStr">
        <f aca="false">FALSE()</f>
        <is>
          <t/>
        </is>
      </c>
      <c r="AS309" s="24" t="n">
        <f aca="false">TRUE()</f>
        <v>1</v>
      </c>
      <c r="AT309" s="24" t="s">
        <v>75</v>
      </c>
      <c r="AU309" s="24" t="n">
        <v>1743</v>
      </c>
      <c r="AV309" s="23" t="s">
        <v>8042</v>
      </c>
      <c r="AW309" s="24" t="inlineStr">
        <f aca="false">FALSE()</f>
        <is>
          <t/>
        </is>
      </c>
      <c r="AX309" s="24" t="s">
        <v>5329</v>
      </c>
      <c r="AY309" s="23" t="s">
        <v>8043</v>
      </c>
      <c r="AZ309" s="24" t="s">
        <v>174</v>
      </c>
      <c r="BA309" s="24" t="e">
        <f aca="false">REPLACE(INDEX(GroupVertices[group], MATCH(Vertices[[#this row],[vertex]],GroupVertices[vertex],0)),1,1,"")</f>
        <v>#VALUE!</v>
      </c>
      <c r="BB309" s="25" t="s">
        <v>1398</v>
      </c>
      <c r="BC309" s="25" t="s">
        <v>1398</v>
      </c>
      <c r="BD309" s="25" t="s">
        <v>1399</v>
      </c>
      <c r="BE309" s="25" t="s">
        <v>1399</v>
      </c>
      <c r="BF309" s="25" t="s">
        <v>338</v>
      </c>
      <c r="BG309" s="25" t="s">
        <v>338</v>
      </c>
      <c r="BH309" s="25" t="s">
        <v>8044</v>
      </c>
      <c r="BI309" s="25" t="s">
        <v>8044</v>
      </c>
      <c r="BJ309" s="25" t="s">
        <v>8045</v>
      </c>
      <c r="BK309" s="25" t="s">
        <v>8045</v>
      </c>
      <c r="BL309" s="25" t="n">
        <v>1</v>
      </c>
      <c r="BM309" s="26" t="n">
        <v>6.25</v>
      </c>
      <c r="BN309" s="25" t="n">
        <v>0</v>
      </c>
      <c r="BO309" s="26" t="n">
        <v>0</v>
      </c>
      <c r="BP309" s="25" t="n">
        <v>0</v>
      </c>
      <c r="BQ309" s="26" t="n">
        <v>0</v>
      </c>
      <c r="BR309" s="25" t="n">
        <v>15</v>
      </c>
      <c r="BS309" s="26" t="n">
        <v>93.75</v>
      </c>
      <c r="BT309" s="25" t="n">
        <v>16</v>
      </c>
      <c r="BU309" s="3"/>
      <c r="BV309" s="2"/>
      <c r="BW309" s="2"/>
      <c r="BX309" s="2"/>
      <c r="BY309" s="2"/>
    </row>
    <row r="310" customFormat="false" ht="41.45" hidden="false" customHeight="true" outlineLevel="0" collapsed="false">
      <c r="A310" s="15" t="s">
        <v>1402</v>
      </c>
      <c r="C310" s="16"/>
      <c r="D310" s="16" t="s">
        <v>5324</v>
      </c>
      <c r="E310" s="17" t="n">
        <v>162.031396582525</v>
      </c>
      <c r="F310" s="18" t="n">
        <v>99.9999694581364</v>
      </c>
      <c r="G310" s="50" t="s">
        <v>8046</v>
      </c>
      <c r="H310" s="16"/>
      <c r="I310" s="6" t="s">
        <v>1402</v>
      </c>
      <c r="J310" s="7"/>
      <c r="K310" s="7"/>
      <c r="L310" s="51" t="s">
        <v>8047</v>
      </c>
      <c r="M310" s="52" t="n">
        <v>1.01017858506333</v>
      </c>
      <c r="N310" s="53" t="n">
        <v>6838.1728515625</v>
      </c>
      <c r="O310" s="53" t="n">
        <v>4987.736328125</v>
      </c>
      <c r="P310" s="54"/>
      <c r="Q310" s="55"/>
      <c r="R310" s="55"/>
      <c r="S310" s="56"/>
      <c r="T310" s="25" t="n">
        <v>2</v>
      </c>
      <c r="U310" s="25" t="n">
        <v>1</v>
      </c>
      <c r="V310" s="26" t="n">
        <v>0</v>
      </c>
      <c r="W310" s="26" t="n">
        <v>0.333333</v>
      </c>
      <c r="X310" s="26" t="n">
        <v>0</v>
      </c>
      <c r="Y310" s="26" t="n">
        <v>0.979192</v>
      </c>
      <c r="Z310" s="26" t="n">
        <v>0</v>
      </c>
      <c r="AA310" s="26" t="n">
        <v>0</v>
      </c>
      <c r="AB310" s="20" t="n">
        <v>310</v>
      </c>
      <c r="AC310" s="20"/>
      <c r="AD310" s="10"/>
      <c r="AE310" s="24" t="s">
        <v>8048</v>
      </c>
      <c r="AF310" s="24" t="n">
        <v>106</v>
      </c>
      <c r="AG310" s="24" t="n">
        <v>66</v>
      </c>
      <c r="AH310" s="24" t="n">
        <v>58</v>
      </c>
      <c r="AI310" s="24" t="n">
        <v>0</v>
      </c>
      <c r="AJ310" s="24" t="n">
        <v>-28800</v>
      </c>
      <c r="AK310" s="24" t="s">
        <v>8049</v>
      </c>
      <c r="AL310" s="24" t="s">
        <v>8050</v>
      </c>
      <c r="AM310" s="23" t="s">
        <v>8051</v>
      </c>
      <c r="AN310" s="24" t="s">
        <v>5339</v>
      </c>
      <c r="AO310" s="22" t="n">
        <v>41051.7015740741</v>
      </c>
      <c r="AP310" s="24"/>
      <c r="AQ310" s="24" t="n">
        <f aca="false">TRUE()</f>
        <v>1</v>
      </c>
      <c r="AR310" s="24" t="inlineStr">
        <f aca="false">FALSE()</f>
        <is>
          <t/>
        </is>
      </c>
      <c r="AS310" s="24" t="n">
        <f aca="false">FALSE()</f>
        <v>0</v>
      </c>
      <c r="AT310" s="24" t="s">
        <v>75</v>
      </c>
      <c r="AU310" s="24" t="n">
        <v>4</v>
      </c>
      <c r="AV310" s="23" t="s">
        <v>5390</v>
      </c>
      <c r="AW310" s="24" t="inlineStr">
        <f aca="false">FALSE()</f>
        <is>
          <t/>
        </is>
      </c>
      <c r="AX310" s="24" t="s">
        <v>5329</v>
      </c>
      <c r="AY310" s="23" t="s">
        <v>8052</v>
      </c>
      <c r="AZ310" s="24" t="s">
        <v>174</v>
      </c>
      <c r="BA310" s="24" t="e">
        <f aca="false">REPLACE(INDEX(GroupVertices[group], MATCH(Vertices[[#this row],[vertex]],GroupVertices[vertex],0)),1,1,"")</f>
        <v>#VALUE!</v>
      </c>
      <c r="BB310" s="25" t="s">
        <v>1404</v>
      </c>
      <c r="BC310" s="25" t="s">
        <v>1404</v>
      </c>
      <c r="BD310" s="25" t="s">
        <v>1405</v>
      </c>
      <c r="BE310" s="25" t="s">
        <v>1405</v>
      </c>
      <c r="BF310" s="25" t="s">
        <v>1406</v>
      </c>
      <c r="BG310" s="25" t="s">
        <v>1406</v>
      </c>
      <c r="BH310" s="25" t="s">
        <v>8053</v>
      </c>
      <c r="BI310" s="25" t="s">
        <v>8053</v>
      </c>
      <c r="BJ310" s="25" t="s">
        <v>8054</v>
      </c>
      <c r="BK310" s="25" t="s">
        <v>8054</v>
      </c>
      <c r="BL310" s="25" t="n">
        <v>0</v>
      </c>
      <c r="BM310" s="26" t="n">
        <v>0</v>
      </c>
      <c r="BN310" s="25" t="n">
        <v>0</v>
      </c>
      <c r="BO310" s="26" t="n">
        <v>0</v>
      </c>
      <c r="BP310" s="25" t="n">
        <v>0</v>
      </c>
      <c r="BQ310" s="26" t="n">
        <v>0</v>
      </c>
      <c r="BR310" s="25" t="n">
        <v>8</v>
      </c>
      <c r="BS310" s="26" t="n">
        <v>100</v>
      </c>
      <c r="BT310" s="25" t="n">
        <v>8</v>
      </c>
      <c r="BU310" s="3"/>
      <c r="BV310" s="2"/>
      <c r="BW310" s="2"/>
      <c r="BX310" s="2"/>
      <c r="BY310" s="2"/>
    </row>
    <row r="311" customFormat="false" ht="41.45" hidden="false" customHeight="true" outlineLevel="0" collapsed="false">
      <c r="A311" s="15" t="s">
        <v>1437</v>
      </c>
      <c r="C311" s="16"/>
      <c r="D311" s="16" t="s">
        <v>5324</v>
      </c>
      <c r="E311" s="17" t="n">
        <v>162.421475335109</v>
      </c>
      <c r="F311" s="18" t="n">
        <v>99.9995899986194</v>
      </c>
      <c r="G311" s="50" t="s">
        <v>8055</v>
      </c>
      <c r="H311" s="16"/>
      <c r="I311" s="6" t="s">
        <v>1437</v>
      </c>
      <c r="J311" s="7"/>
      <c r="K311" s="7"/>
      <c r="L311" s="51" t="s">
        <v>8056</v>
      </c>
      <c r="M311" s="52" t="n">
        <v>1.13663979342594</v>
      </c>
      <c r="N311" s="53" t="n">
        <v>1725.78588867188</v>
      </c>
      <c r="O311" s="53" t="n">
        <v>3383.29345703125</v>
      </c>
      <c r="P311" s="54"/>
      <c r="Q311" s="55"/>
      <c r="R311" s="55"/>
      <c r="S311" s="56"/>
      <c r="T311" s="25" t="n">
        <v>1</v>
      </c>
      <c r="U311" s="25" t="n">
        <v>1</v>
      </c>
      <c r="V311" s="26" t="n">
        <v>0</v>
      </c>
      <c r="W311" s="26" t="n">
        <v>0</v>
      </c>
      <c r="X311" s="26" t="n">
        <v>0</v>
      </c>
      <c r="Y311" s="26" t="n">
        <v>0.999999</v>
      </c>
      <c r="Z311" s="26" t="n">
        <v>0</v>
      </c>
      <c r="AA311" s="26" t="s">
        <v>5365</v>
      </c>
      <c r="AB311" s="20" t="n">
        <v>311</v>
      </c>
      <c r="AC311" s="20"/>
      <c r="AD311" s="10"/>
      <c r="AE311" s="24" t="s">
        <v>8057</v>
      </c>
      <c r="AF311" s="24" t="n">
        <v>1166</v>
      </c>
      <c r="AG311" s="24" t="n">
        <v>886</v>
      </c>
      <c r="AH311" s="24" t="n">
        <v>30315</v>
      </c>
      <c r="AI311" s="24" t="n">
        <v>1783</v>
      </c>
      <c r="AJ311" s="24" t="n">
        <v>-14400</v>
      </c>
      <c r="AK311" s="24" t="s">
        <v>8058</v>
      </c>
      <c r="AL311" s="24" t="s">
        <v>8059</v>
      </c>
      <c r="AM311" s="23" t="s">
        <v>8060</v>
      </c>
      <c r="AN311" s="24" t="s">
        <v>5557</v>
      </c>
      <c r="AO311" s="22" t="n">
        <v>39906.0618981481</v>
      </c>
      <c r="AP311" s="24"/>
      <c r="AQ311" s="24" t="inlineStr">
        <f aca="false">TRUE()</f>
        <is>
          <t/>
        </is>
      </c>
      <c r="AR311" s="24" t="inlineStr">
        <f aca="false">FALSE()</f>
        <is>
          <t/>
        </is>
      </c>
      <c r="AS311" s="24" t="n">
        <f aca="false">TRUE()</f>
        <v>1</v>
      </c>
      <c r="AT311" s="24" t="s">
        <v>75</v>
      </c>
      <c r="AU311" s="24" t="n">
        <v>202</v>
      </c>
      <c r="AV311" s="23" t="s">
        <v>5390</v>
      </c>
      <c r="AW311" s="24" t="inlineStr">
        <f aca="false">FALSE()</f>
        <is>
          <t/>
        </is>
      </c>
      <c r="AX311" s="24" t="s">
        <v>5329</v>
      </c>
      <c r="AY311" s="23" t="s">
        <v>8061</v>
      </c>
      <c r="AZ311" s="24" t="s">
        <v>174</v>
      </c>
      <c r="BA311" s="24" t="e">
        <f aca="false">REPLACE(INDEX(GroupVertices[group], MATCH(Vertices[[#this row],[vertex]],GroupVertices[vertex],0)),1,1,"")</f>
        <v>#VALUE!</v>
      </c>
      <c r="BB311" s="25" t="s">
        <v>1439</v>
      </c>
      <c r="BC311" s="25" t="s">
        <v>1439</v>
      </c>
      <c r="BD311" s="25" t="s">
        <v>1088</v>
      </c>
      <c r="BE311" s="25" t="s">
        <v>1088</v>
      </c>
      <c r="BF311" s="25"/>
      <c r="BG311" s="25"/>
      <c r="BH311" s="25" t="s">
        <v>8062</v>
      </c>
      <c r="BI311" s="25" t="s">
        <v>8062</v>
      </c>
      <c r="BJ311" s="25" t="s">
        <v>8063</v>
      </c>
      <c r="BK311" s="25" t="s">
        <v>8063</v>
      </c>
      <c r="BL311" s="25" t="n">
        <v>0</v>
      </c>
      <c r="BM311" s="26" t="n">
        <v>0</v>
      </c>
      <c r="BN311" s="25" t="n">
        <v>2</v>
      </c>
      <c r="BO311" s="26" t="n">
        <v>40</v>
      </c>
      <c r="BP311" s="25" t="n">
        <v>1</v>
      </c>
      <c r="BQ311" s="26" t="n">
        <v>20</v>
      </c>
      <c r="BR311" s="25" t="n">
        <v>3</v>
      </c>
      <c r="BS311" s="26" t="n">
        <v>60</v>
      </c>
      <c r="BT311" s="25" t="n">
        <v>5</v>
      </c>
      <c r="BU311" s="3"/>
      <c r="BV311" s="2"/>
      <c r="BW311" s="2"/>
      <c r="BX311" s="2"/>
      <c r="BY311" s="2"/>
    </row>
    <row r="312" customFormat="false" ht="41.45" hidden="false" customHeight="true" outlineLevel="0" collapsed="false">
      <c r="A312" s="15" t="s">
        <v>1442</v>
      </c>
      <c r="C312" s="16"/>
      <c r="D312" s="16" t="s">
        <v>5324</v>
      </c>
      <c r="E312" s="17" t="n">
        <v>163.204962780847</v>
      </c>
      <c r="F312" s="18" t="n">
        <v>99.9988278402969</v>
      </c>
      <c r="G312" s="50" t="s">
        <v>8064</v>
      </c>
      <c r="H312" s="16"/>
      <c r="I312" s="6" t="s">
        <v>1442</v>
      </c>
      <c r="J312" s="7"/>
      <c r="K312" s="7"/>
      <c r="L312" s="51" t="s">
        <v>8065</v>
      </c>
      <c r="M312" s="52" t="n">
        <v>1.39064175705182</v>
      </c>
      <c r="N312" s="53" t="n">
        <v>4256.77685546875</v>
      </c>
      <c r="O312" s="53" t="n">
        <v>2285.62915039062</v>
      </c>
      <c r="P312" s="54"/>
      <c r="Q312" s="55"/>
      <c r="R312" s="55"/>
      <c r="S312" s="56"/>
      <c r="T312" s="25" t="n">
        <v>0</v>
      </c>
      <c r="U312" s="25" t="n">
        <v>3</v>
      </c>
      <c r="V312" s="26" t="n">
        <v>10</v>
      </c>
      <c r="W312" s="26" t="n">
        <v>0.037037</v>
      </c>
      <c r="X312" s="26" t="n">
        <v>0</v>
      </c>
      <c r="Y312" s="26" t="n">
        <v>0.938549</v>
      </c>
      <c r="Z312" s="26" t="n">
        <v>0.166666666666667</v>
      </c>
      <c r="AA312" s="26" t="n">
        <v>0</v>
      </c>
      <c r="AB312" s="20" t="n">
        <v>312</v>
      </c>
      <c r="AC312" s="20"/>
      <c r="AD312" s="10"/>
      <c r="AE312" s="24" t="s">
        <v>8066</v>
      </c>
      <c r="AF312" s="24" t="n">
        <v>602</v>
      </c>
      <c r="AG312" s="24" t="n">
        <v>2533</v>
      </c>
      <c r="AH312" s="24" t="n">
        <v>8050</v>
      </c>
      <c r="AI312" s="24" t="n">
        <v>980</v>
      </c>
      <c r="AJ312" s="24" t="n">
        <v>-18000</v>
      </c>
      <c r="AK312" s="24" t="s">
        <v>8067</v>
      </c>
      <c r="AL312" s="24" t="s">
        <v>5976</v>
      </c>
      <c r="AM312" s="23" t="s">
        <v>8068</v>
      </c>
      <c r="AN312" s="24" t="s">
        <v>5388</v>
      </c>
      <c r="AO312" s="22" t="n">
        <v>40550.6851851852</v>
      </c>
      <c r="AP312" s="23" t="s">
        <v>8069</v>
      </c>
      <c r="AQ312" s="24" t="n">
        <f aca="false">FALSE()</f>
        <v>0</v>
      </c>
      <c r="AR312" s="24" t="inlineStr">
        <f aca="false">FALSE()</f>
        <is>
          <t/>
        </is>
      </c>
      <c r="AS312" s="24" t="inlineStr">
        <f aca="false">TRUE()</f>
        <is>
          <t/>
        </is>
      </c>
      <c r="AT312" s="24" t="s">
        <v>75</v>
      </c>
      <c r="AU312" s="24" t="n">
        <v>179</v>
      </c>
      <c r="AV312" s="23" t="s">
        <v>8070</v>
      </c>
      <c r="AW312" s="24" t="inlineStr">
        <f aca="false">FALSE()</f>
        <is>
          <t/>
        </is>
      </c>
      <c r="AX312" s="24" t="s">
        <v>5329</v>
      </c>
      <c r="AY312" s="23" t="s">
        <v>8071</v>
      </c>
      <c r="AZ312" s="24" t="s">
        <v>174</v>
      </c>
      <c r="BA312" s="24" t="e">
        <f aca="false">REPLACE(INDEX(GroupVertices[group], MATCH(Vertices[[#this row],[vertex]],GroupVertices[vertex],0)),1,1,"")</f>
        <v>#VALUE!</v>
      </c>
      <c r="BB312" s="25" t="s">
        <v>1445</v>
      </c>
      <c r="BC312" s="25" t="s">
        <v>1445</v>
      </c>
      <c r="BD312" s="25" t="s">
        <v>1446</v>
      </c>
      <c r="BE312" s="25" t="s">
        <v>1446</v>
      </c>
      <c r="BF312" s="25" t="s">
        <v>1447</v>
      </c>
      <c r="BG312" s="25" t="s">
        <v>1447</v>
      </c>
      <c r="BH312" s="25" t="s">
        <v>8072</v>
      </c>
      <c r="BI312" s="25" t="s">
        <v>8072</v>
      </c>
      <c r="BJ312" s="25" t="s">
        <v>8073</v>
      </c>
      <c r="BK312" s="25" t="s">
        <v>8073</v>
      </c>
      <c r="BL312" s="25" t="n">
        <v>0</v>
      </c>
      <c r="BM312" s="26" t="n">
        <v>0</v>
      </c>
      <c r="BN312" s="25" t="n">
        <v>0</v>
      </c>
      <c r="BO312" s="26" t="n">
        <v>0</v>
      </c>
      <c r="BP312" s="25" t="n">
        <v>0</v>
      </c>
      <c r="BQ312" s="26" t="n">
        <v>0</v>
      </c>
      <c r="BR312" s="25" t="n">
        <v>13</v>
      </c>
      <c r="BS312" s="26" t="n">
        <v>100</v>
      </c>
      <c r="BT312" s="25" t="n">
        <v>13</v>
      </c>
      <c r="BU312" s="3"/>
      <c r="BV312" s="2"/>
      <c r="BW312" s="2"/>
      <c r="BX312" s="2"/>
      <c r="BY312" s="2"/>
    </row>
    <row r="313" customFormat="false" ht="41.45" hidden="false" customHeight="true" outlineLevel="0" collapsed="false">
      <c r="A313" s="15" t="s">
        <v>1443</v>
      </c>
      <c r="C313" s="16"/>
      <c r="D313" s="16" t="s">
        <v>5324</v>
      </c>
      <c r="E313" s="17" t="n">
        <v>162.000475705796</v>
      </c>
      <c r="F313" s="18" t="n">
        <v>99.9999995372445</v>
      </c>
      <c r="G313" s="50" t="s">
        <v>8074</v>
      </c>
      <c r="H313" s="16"/>
      <c r="I313" s="6" t="s">
        <v>1443</v>
      </c>
      <c r="J313" s="7"/>
      <c r="K313" s="7"/>
      <c r="L313" s="51" t="s">
        <v>8075</v>
      </c>
      <c r="M313" s="52" t="n">
        <v>1.00015422098581</v>
      </c>
      <c r="N313" s="53" t="n">
        <v>4151.63134765625</v>
      </c>
      <c r="O313" s="53" t="n">
        <v>2547.02734375</v>
      </c>
      <c r="P313" s="54"/>
      <c r="Q313" s="55"/>
      <c r="R313" s="55"/>
      <c r="S313" s="56"/>
      <c r="T313" s="25" t="n">
        <v>2</v>
      </c>
      <c r="U313" s="25" t="n">
        <v>0</v>
      </c>
      <c r="V313" s="26" t="n">
        <v>0.666667</v>
      </c>
      <c r="W313" s="26" t="n">
        <v>0.027778</v>
      </c>
      <c r="X313" s="26" t="n">
        <v>0</v>
      </c>
      <c r="Y313" s="26" t="n">
        <v>0.681844</v>
      </c>
      <c r="Z313" s="26" t="n">
        <v>0</v>
      </c>
      <c r="AA313" s="26" t="n">
        <v>0</v>
      </c>
      <c r="AB313" s="20" t="n">
        <v>313</v>
      </c>
      <c r="AC313" s="20"/>
      <c r="AD313" s="10"/>
      <c r="AE313" s="24" t="s">
        <v>8076</v>
      </c>
      <c r="AF313" s="24" t="n">
        <v>1</v>
      </c>
      <c r="AG313" s="24" t="n">
        <v>1</v>
      </c>
      <c r="AH313" s="24" t="n">
        <v>19</v>
      </c>
      <c r="AI313" s="24" t="n">
        <v>3</v>
      </c>
      <c r="AJ313" s="24"/>
      <c r="AK313" s="24" t="s">
        <v>8077</v>
      </c>
      <c r="AL313" s="24" t="s">
        <v>8078</v>
      </c>
      <c r="AM313" s="24"/>
      <c r="AN313" s="24"/>
      <c r="AO313" s="22" t="n">
        <v>40606.4180324074</v>
      </c>
      <c r="AP313" s="24"/>
      <c r="AQ313" s="24" t="n">
        <f aca="false">TRUE()</f>
        <v>1</v>
      </c>
      <c r="AR313" s="24" t="inlineStr">
        <f aca="false">FALSE()</f>
        <is>
          <t/>
        </is>
      </c>
      <c r="AS313" s="24" t="n">
        <f aca="false">FALSE()</f>
        <v>0</v>
      </c>
      <c r="AT313" s="24" t="s">
        <v>75</v>
      </c>
      <c r="AU313" s="24" t="n">
        <v>0</v>
      </c>
      <c r="AV313" s="23" t="s">
        <v>5390</v>
      </c>
      <c r="AW313" s="24" t="inlineStr">
        <f aca="false">FALSE()</f>
        <is>
          <t/>
        </is>
      </c>
      <c r="AX313" s="24" t="s">
        <v>5329</v>
      </c>
      <c r="AY313" s="23" t="s">
        <v>8079</v>
      </c>
      <c r="AZ313" s="24" t="s">
        <v>68</v>
      </c>
      <c r="BA313" s="24" t="e">
        <f aca="false">REPLACE(INDEX(GroupVertices[group], MATCH(Vertices[[#this row],[vertex]],GroupVertices[vertex],0)),1,1,"")</f>
        <v>#VALUE!</v>
      </c>
      <c r="BB313" s="25"/>
      <c r="BC313" s="25"/>
      <c r="BD313" s="25"/>
      <c r="BE313" s="25"/>
      <c r="BF313" s="25"/>
      <c r="BG313" s="25"/>
      <c r="BH313" s="25"/>
      <c r="BI313" s="25"/>
      <c r="BJ313" s="25"/>
      <c r="BK313" s="25"/>
      <c r="BL313" s="25"/>
      <c r="BM313" s="26"/>
      <c r="BN313" s="25"/>
      <c r="BO313" s="26"/>
      <c r="BP313" s="25"/>
      <c r="BQ313" s="26"/>
      <c r="BR313" s="25"/>
      <c r="BS313" s="26"/>
      <c r="BT313" s="25"/>
      <c r="BU313" s="3"/>
      <c r="BV313" s="2"/>
      <c r="BW313" s="2"/>
      <c r="BX313" s="2"/>
      <c r="BY313" s="2"/>
    </row>
    <row r="314" customFormat="false" ht="41.45" hidden="false" customHeight="true" outlineLevel="0" collapsed="false">
      <c r="A314" s="15" t="s">
        <v>1451</v>
      </c>
      <c r="C314" s="16"/>
      <c r="D314" s="16" t="s">
        <v>5324</v>
      </c>
      <c r="E314" s="17" t="n">
        <v>176.061387619047</v>
      </c>
      <c r="F314" s="18" t="n">
        <v>99.9863214099235</v>
      </c>
      <c r="G314" s="50" t="s">
        <v>8080</v>
      </c>
      <c r="H314" s="16"/>
      <c r="I314" s="6" t="s">
        <v>1451</v>
      </c>
      <c r="J314" s="7"/>
      <c r="K314" s="7"/>
      <c r="L314" s="51" t="s">
        <v>8081</v>
      </c>
      <c r="M314" s="52" t="n">
        <v>5.55861811950044</v>
      </c>
      <c r="N314" s="53" t="n">
        <v>4391.75</v>
      </c>
      <c r="O314" s="53" t="n">
        <v>2350.60083007812</v>
      </c>
      <c r="P314" s="54"/>
      <c r="Q314" s="55"/>
      <c r="R314" s="55"/>
      <c r="S314" s="56"/>
      <c r="T314" s="25" t="n">
        <v>6</v>
      </c>
      <c r="U314" s="25" t="n">
        <v>0</v>
      </c>
      <c r="V314" s="26" t="n">
        <v>70.666667</v>
      </c>
      <c r="W314" s="26" t="n">
        <v>0.052632</v>
      </c>
      <c r="X314" s="26" t="n">
        <v>0</v>
      </c>
      <c r="Y314" s="26" t="n">
        <v>1.680783</v>
      </c>
      <c r="Z314" s="26" t="n">
        <v>0.133333333333333</v>
      </c>
      <c r="AA314" s="26" t="n">
        <v>0</v>
      </c>
      <c r="AB314" s="20" t="n">
        <v>314</v>
      </c>
      <c r="AC314" s="20"/>
      <c r="AD314" s="10"/>
      <c r="AE314" s="24" t="s">
        <v>8082</v>
      </c>
      <c r="AF314" s="24" t="n">
        <v>645</v>
      </c>
      <c r="AG314" s="24" t="n">
        <v>29559</v>
      </c>
      <c r="AH314" s="24" t="n">
        <v>18445</v>
      </c>
      <c r="AI314" s="24" t="n">
        <v>7436</v>
      </c>
      <c r="AJ314" s="24" t="n">
        <v>-18000</v>
      </c>
      <c r="AK314" s="24" t="s">
        <v>8083</v>
      </c>
      <c r="AL314" s="24" t="s">
        <v>5976</v>
      </c>
      <c r="AM314" s="23" t="s">
        <v>8084</v>
      </c>
      <c r="AN314" s="24" t="s">
        <v>6528</v>
      </c>
      <c r="AO314" s="22" t="n">
        <v>39975.839537037</v>
      </c>
      <c r="AP314" s="23" t="s">
        <v>8085</v>
      </c>
      <c r="AQ314" s="24" t="n">
        <f aca="false">FALSE()</f>
        <v>0</v>
      </c>
      <c r="AR314" s="24" t="inlineStr">
        <f aca="false">FALSE()</f>
        <is>
          <t/>
        </is>
      </c>
      <c r="AS314" s="24" t="n">
        <f aca="false">TRUE()</f>
        <v>1</v>
      </c>
      <c r="AT314" s="24" t="s">
        <v>75</v>
      </c>
      <c r="AU314" s="24" t="n">
        <v>599</v>
      </c>
      <c r="AV314" s="23" t="s">
        <v>8086</v>
      </c>
      <c r="AW314" s="24" t="n">
        <f aca="false">TRUE()</f>
        <v>1</v>
      </c>
      <c r="AX314" s="24" t="s">
        <v>5329</v>
      </c>
      <c r="AY314" s="23" t="s">
        <v>8087</v>
      </c>
      <c r="AZ314" s="24" t="s">
        <v>68</v>
      </c>
      <c r="BA314" s="24" t="e">
        <f aca="false">REPLACE(INDEX(GroupVertices[group], MATCH(Vertices[[#this row],[vertex]],GroupVertices[vertex],0)),1,1,"")</f>
        <v>#VALUE!</v>
      </c>
      <c r="BB314" s="25"/>
      <c r="BC314" s="25"/>
      <c r="BD314" s="25"/>
      <c r="BE314" s="25"/>
      <c r="BF314" s="25"/>
      <c r="BG314" s="25"/>
      <c r="BH314" s="25"/>
      <c r="BI314" s="25"/>
      <c r="BJ314" s="25"/>
      <c r="BK314" s="25"/>
      <c r="BL314" s="25"/>
      <c r="BM314" s="26"/>
      <c r="BN314" s="25"/>
      <c r="BO314" s="26"/>
      <c r="BP314" s="25"/>
      <c r="BQ314" s="26"/>
      <c r="BR314" s="25"/>
      <c r="BS314" s="26"/>
      <c r="BT314" s="25"/>
      <c r="BU314" s="3"/>
      <c r="BV314" s="2"/>
      <c r="BW314" s="2"/>
      <c r="BX314" s="2"/>
      <c r="BY314" s="2"/>
    </row>
    <row r="315" customFormat="false" ht="41.45" hidden="false" customHeight="true" outlineLevel="0" collapsed="false">
      <c r="A315" s="15" t="s">
        <v>1452</v>
      </c>
      <c r="C315" s="16"/>
      <c r="D315" s="16" t="s">
        <v>5324</v>
      </c>
      <c r="E315" s="17" t="n">
        <v>162.264492422484</v>
      </c>
      <c r="F315" s="18" t="n">
        <v>99.9997427079373</v>
      </c>
      <c r="G315" s="50" t="s">
        <v>8088</v>
      </c>
      <c r="H315" s="16"/>
      <c r="I315" s="6" t="s">
        <v>1452</v>
      </c>
      <c r="J315" s="7"/>
      <c r="K315" s="7"/>
      <c r="L315" s="51" t="s">
        <v>8089</v>
      </c>
      <c r="M315" s="52" t="n">
        <v>1.08574686810928</v>
      </c>
      <c r="N315" s="53" t="n">
        <v>4300.63330078125</v>
      </c>
      <c r="O315" s="53" t="n">
        <v>2113.255859375</v>
      </c>
      <c r="P315" s="54"/>
      <c r="Q315" s="55"/>
      <c r="R315" s="55"/>
      <c r="S315" s="56"/>
      <c r="T315" s="25" t="n">
        <v>2</v>
      </c>
      <c r="U315" s="25" t="n">
        <v>1</v>
      </c>
      <c r="V315" s="26" t="n">
        <v>0.666667</v>
      </c>
      <c r="W315" s="26" t="n">
        <v>0.037037</v>
      </c>
      <c r="X315" s="26" t="n">
        <v>0</v>
      </c>
      <c r="Y315" s="26" t="n">
        <v>0.919955</v>
      </c>
      <c r="Z315" s="26" t="n">
        <v>0.333333333333333</v>
      </c>
      <c r="AA315" s="26" t="n">
        <v>0</v>
      </c>
      <c r="AB315" s="20" t="n">
        <v>315</v>
      </c>
      <c r="AC315" s="20"/>
      <c r="AD315" s="10"/>
      <c r="AE315" s="24" t="s">
        <v>8090</v>
      </c>
      <c r="AF315" s="24" t="n">
        <v>284</v>
      </c>
      <c r="AG315" s="24" t="n">
        <v>556</v>
      </c>
      <c r="AH315" s="24" t="n">
        <v>1040</v>
      </c>
      <c r="AI315" s="24" t="n">
        <v>9</v>
      </c>
      <c r="AJ315" s="24" t="n">
        <v>-28800</v>
      </c>
      <c r="AK315" s="24" t="s">
        <v>8091</v>
      </c>
      <c r="AL315" s="24" t="s">
        <v>8092</v>
      </c>
      <c r="AM315" s="23" t="s">
        <v>8093</v>
      </c>
      <c r="AN315" s="24" t="s">
        <v>5339</v>
      </c>
      <c r="AO315" s="22" t="n">
        <v>39994.8937037037</v>
      </c>
      <c r="AP315" s="23" t="s">
        <v>8094</v>
      </c>
      <c r="AQ315" s="24" t="inlineStr">
        <f aca="false">FALSE()</f>
        <is>
          <t/>
        </is>
      </c>
      <c r="AR315" s="24" t="inlineStr">
        <f aca="false">FALSE()</f>
        <is>
          <t/>
        </is>
      </c>
      <c r="AS315" s="24" t="n">
        <f aca="false">FALSE()</f>
        <v>0</v>
      </c>
      <c r="AT315" s="24" t="s">
        <v>75</v>
      </c>
      <c r="AU315" s="24" t="n">
        <v>25</v>
      </c>
      <c r="AV315" s="23" t="s">
        <v>8095</v>
      </c>
      <c r="AW315" s="24" t="n">
        <f aca="false">FALSE()</f>
        <v>0</v>
      </c>
      <c r="AX315" s="24" t="s">
        <v>5329</v>
      </c>
      <c r="AY315" s="23" t="s">
        <v>8096</v>
      </c>
      <c r="AZ315" s="24" t="s">
        <v>174</v>
      </c>
      <c r="BA315" s="24" t="e">
        <f aca="false">REPLACE(INDEX(GroupVertices[group], MATCH(Vertices[[#this row],[vertex]],GroupVertices[vertex],0)),1,1,"")</f>
        <v>#VALUE!</v>
      </c>
      <c r="BB315" s="25" t="s">
        <v>1463</v>
      </c>
      <c r="BC315" s="25" t="s">
        <v>1463</v>
      </c>
      <c r="BD315" s="25" t="s">
        <v>1464</v>
      </c>
      <c r="BE315" s="25" t="s">
        <v>1464</v>
      </c>
      <c r="BF315" s="25" t="s">
        <v>1447</v>
      </c>
      <c r="BG315" s="25" t="s">
        <v>1447</v>
      </c>
      <c r="BH315" s="25" t="s">
        <v>8097</v>
      </c>
      <c r="BI315" s="25" t="s">
        <v>8097</v>
      </c>
      <c r="BJ315" s="25" t="s">
        <v>8098</v>
      </c>
      <c r="BK315" s="25" t="s">
        <v>8098</v>
      </c>
      <c r="BL315" s="25" t="n">
        <v>0</v>
      </c>
      <c r="BM315" s="26" t="n">
        <v>0</v>
      </c>
      <c r="BN315" s="25" t="n">
        <v>0</v>
      </c>
      <c r="BO315" s="26" t="n">
        <v>0</v>
      </c>
      <c r="BP315" s="25" t="n">
        <v>0</v>
      </c>
      <c r="BQ315" s="26" t="n">
        <v>0</v>
      </c>
      <c r="BR315" s="25" t="n">
        <v>10</v>
      </c>
      <c r="BS315" s="26" t="n">
        <v>100</v>
      </c>
      <c r="BT315" s="25" t="n">
        <v>10</v>
      </c>
      <c r="BU315" s="3"/>
      <c r="BV315" s="2"/>
      <c r="BW315" s="2"/>
      <c r="BX315" s="2"/>
      <c r="BY315" s="2"/>
    </row>
    <row r="316" customFormat="false" ht="41.45" hidden="false" customHeight="true" outlineLevel="0" collapsed="false">
      <c r="A316" s="15" t="s">
        <v>1453</v>
      </c>
      <c r="C316" s="16"/>
      <c r="D316" s="16" t="s">
        <v>5324</v>
      </c>
      <c r="E316" s="17" t="n">
        <v>163.584576005922</v>
      </c>
      <c r="F316" s="18" t="n">
        <v>99.9984585614011</v>
      </c>
      <c r="G316" s="50" t="s">
        <v>8099</v>
      </c>
      <c r="H316" s="16"/>
      <c r="I316" s="6" t="s">
        <v>1453</v>
      </c>
      <c r="J316" s="7"/>
      <c r="K316" s="7"/>
      <c r="L316" s="51" t="s">
        <v>8100</v>
      </c>
      <c r="M316" s="52" t="n">
        <v>1.51371010372665</v>
      </c>
      <c r="N316" s="53" t="n">
        <v>1725.78588867188</v>
      </c>
      <c r="O316" s="53" t="n">
        <v>1767.0869140625</v>
      </c>
      <c r="P316" s="54"/>
      <c r="Q316" s="55"/>
      <c r="R316" s="55"/>
      <c r="S316" s="56"/>
      <c r="T316" s="25" t="n">
        <v>1</v>
      </c>
      <c r="U316" s="25" t="n">
        <v>1</v>
      </c>
      <c r="V316" s="26" t="n">
        <v>0</v>
      </c>
      <c r="W316" s="26" t="n">
        <v>0</v>
      </c>
      <c r="X316" s="26" t="n">
        <v>0</v>
      </c>
      <c r="Y316" s="26" t="n">
        <v>0.999999</v>
      </c>
      <c r="Z316" s="26" t="n">
        <v>0</v>
      </c>
      <c r="AA316" s="26" t="s">
        <v>5365</v>
      </c>
      <c r="AB316" s="20" t="n">
        <v>316</v>
      </c>
      <c r="AC316" s="20"/>
      <c r="AD316" s="10"/>
      <c r="AE316" s="24" t="s">
        <v>8101</v>
      </c>
      <c r="AF316" s="24" t="n">
        <v>700</v>
      </c>
      <c r="AG316" s="24" t="n">
        <v>3331</v>
      </c>
      <c r="AH316" s="24" t="n">
        <v>1339</v>
      </c>
      <c r="AI316" s="24" t="n">
        <v>356</v>
      </c>
      <c r="AJ316" s="24" t="n">
        <v>-18000</v>
      </c>
      <c r="AK316" s="24" t="s">
        <v>8102</v>
      </c>
      <c r="AL316" s="24" t="s">
        <v>5846</v>
      </c>
      <c r="AM316" s="23" t="s">
        <v>8103</v>
      </c>
      <c r="AN316" s="24" t="s">
        <v>5388</v>
      </c>
      <c r="AO316" s="22" t="n">
        <v>39911.7166898148</v>
      </c>
      <c r="AP316" s="23" t="s">
        <v>8104</v>
      </c>
      <c r="AQ316" s="24" t="inlineStr">
        <f aca="false">FALSE()</f>
        <is>
          <t/>
        </is>
      </c>
      <c r="AR316" s="24" t="inlineStr">
        <f aca="false">FALSE()</f>
        <is>
          <t/>
        </is>
      </c>
      <c r="AS316" s="24" t="inlineStr">
        <f aca="false">FALSE()</f>
        <is>
          <t/>
        </is>
      </c>
      <c r="AT316" s="24" t="s">
        <v>75</v>
      </c>
      <c r="AU316" s="24" t="n">
        <v>88</v>
      </c>
      <c r="AV316" s="23" t="s">
        <v>8105</v>
      </c>
      <c r="AW316" s="24" t="inlineStr">
        <f aca="false">FALSE()</f>
        <is>
          <t/>
        </is>
      </c>
      <c r="AX316" s="24" t="s">
        <v>5329</v>
      </c>
      <c r="AY316" s="23" t="s">
        <v>8106</v>
      </c>
      <c r="AZ316" s="24" t="s">
        <v>174</v>
      </c>
      <c r="BA316" s="24" t="e">
        <f aca="false">REPLACE(INDEX(GroupVertices[group], MATCH(Vertices[[#this row],[vertex]],GroupVertices[vertex],0)),1,1,"")</f>
        <v>#VALUE!</v>
      </c>
      <c r="BB316" s="25" t="s">
        <v>1455</v>
      </c>
      <c r="BC316" s="25" t="s">
        <v>1455</v>
      </c>
      <c r="BD316" s="25" t="s">
        <v>997</v>
      </c>
      <c r="BE316" s="25" t="s">
        <v>997</v>
      </c>
      <c r="BF316" s="25" t="s">
        <v>1456</v>
      </c>
      <c r="BG316" s="25" t="s">
        <v>1456</v>
      </c>
      <c r="BH316" s="25" t="s">
        <v>8107</v>
      </c>
      <c r="BI316" s="25" t="s">
        <v>8107</v>
      </c>
      <c r="BJ316" s="25" t="s">
        <v>8108</v>
      </c>
      <c r="BK316" s="25" t="s">
        <v>8108</v>
      </c>
      <c r="BL316" s="25" t="n">
        <v>1</v>
      </c>
      <c r="BM316" s="26" t="n">
        <v>5.26315789473684</v>
      </c>
      <c r="BN316" s="25" t="n">
        <v>0</v>
      </c>
      <c r="BO316" s="26" t="n">
        <v>0</v>
      </c>
      <c r="BP316" s="25" t="n">
        <v>0</v>
      </c>
      <c r="BQ316" s="26" t="n">
        <v>0</v>
      </c>
      <c r="BR316" s="25" t="n">
        <v>18</v>
      </c>
      <c r="BS316" s="26" t="n">
        <v>94.7368421052632</v>
      </c>
      <c r="BT316" s="25" t="n">
        <v>19</v>
      </c>
      <c r="BU316" s="3"/>
      <c r="BV316" s="2"/>
      <c r="BW316" s="2"/>
      <c r="BX316" s="2"/>
      <c r="BY316" s="2"/>
    </row>
    <row r="317" customFormat="false" ht="41.45" hidden="false" customHeight="true" outlineLevel="0" collapsed="false">
      <c r="A317" s="15" t="s">
        <v>1459</v>
      </c>
      <c r="C317" s="16"/>
      <c r="D317" s="16" t="s">
        <v>5324</v>
      </c>
      <c r="E317" s="17" t="n">
        <v>162.018552526038</v>
      </c>
      <c r="F317" s="18" t="n">
        <v>99.9999819525352</v>
      </c>
      <c r="G317" s="50" t="s">
        <v>8109</v>
      </c>
      <c r="H317" s="16"/>
      <c r="I317" s="6" t="s">
        <v>1459</v>
      </c>
      <c r="J317" s="7"/>
      <c r="K317" s="7"/>
      <c r="L317" s="51" t="s">
        <v>8110</v>
      </c>
      <c r="M317" s="52" t="n">
        <v>1.00601461844651</v>
      </c>
      <c r="N317" s="53" t="n">
        <v>4278.603515625</v>
      </c>
      <c r="O317" s="53" t="n">
        <v>2616.78784179687</v>
      </c>
      <c r="P317" s="54"/>
      <c r="Q317" s="55"/>
      <c r="R317" s="55"/>
      <c r="S317" s="56"/>
      <c r="T317" s="25" t="n">
        <v>0</v>
      </c>
      <c r="U317" s="25" t="n">
        <v>3</v>
      </c>
      <c r="V317" s="26" t="n">
        <v>10</v>
      </c>
      <c r="W317" s="26" t="n">
        <v>0.037037</v>
      </c>
      <c r="X317" s="26" t="n">
        <v>0</v>
      </c>
      <c r="Y317" s="26" t="n">
        <v>0.938549</v>
      </c>
      <c r="Z317" s="26" t="n">
        <v>0.166666666666667</v>
      </c>
      <c r="AA317" s="26" t="n">
        <v>0</v>
      </c>
      <c r="AB317" s="20" t="n">
        <v>317</v>
      </c>
      <c r="AC317" s="20"/>
      <c r="AD317" s="10"/>
      <c r="AE317" s="24" t="s">
        <v>8111</v>
      </c>
      <c r="AF317" s="24" t="n">
        <v>84</v>
      </c>
      <c r="AG317" s="24" t="n">
        <v>39</v>
      </c>
      <c r="AH317" s="24" t="n">
        <v>45</v>
      </c>
      <c r="AI317" s="24" t="n">
        <v>47</v>
      </c>
      <c r="AJ317" s="24"/>
      <c r="AK317" s="24"/>
      <c r="AL317" s="24"/>
      <c r="AM317" s="24"/>
      <c r="AN317" s="24"/>
      <c r="AO317" s="22" t="n">
        <v>40376.5768402778</v>
      </c>
      <c r="AP317" s="24"/>
      <c r="AQ317" s="24" t="n">
        <f aca="false">TRUE()</f>
        <v>1</v>
      </c>
      <c r="AR317" s="24" t="inlineStr">
        <f aca="false">FALSE()</f>
        <is>
          <t/>
        </is>
      </c>
      <c r="AS317" s="24" t="inlineStr">
        <f aca="false">FALSE()</f>
        <is>
          <t/>
        </is>
      </c>
      <c r="AT317" s="24" t="s">
        <v>75</v>
      </c>
      <c r="AU317" s="24" t="n">
        <v>7</v>
      </c>
      <c r="AV317" s="23" t="s">
        <v>5390</v>
      </c>
      <c r="AW317" s="24" t="inlineStr">
        <f aca="false">FALSE()</f>
        <is>
          <t/>
        </is>
      </c>
      <c r="AX317" s="24" t="s">
        <v>5329</v>
      </c>
      <c r="AY317" s="23" t="s">
        <v>8112</v>
      </c>
      <c r="AZ317" s="24" t="s">
        <v>174</v>
      </c>
      <c r="BA317" s="24" t="e">
        <f aca="false">REPLACE(INDEX(GroupVertices[group], MATCH(Vertices[[#this row],[vertex]],GroupVertices[vertex],0)),1,1,"")</f>
        <v>#VALUE!</v>
      </c>
      <c r="BB317" s="25" t="s">
        <v>1445</v>
      </c>
      <c r="BC317" s="25" t="s">
        <v>1445</v>
      </c>
      <c r="BD317" s="25" t="s">
        <v>1446</v>
      </c>
      <c r="BE317" s="25" t="s">
        <v>1446</v>
      </c>
      <c r="BF317" s="25" t="s">
        <v>1447</v>
      </c>
      <c r="BG317" s="25" t="s">
        <v>1447</v>
      </c>
      <c r="BH317" s="25" t="s">
        <v>8072</v>
      </c>
      <c r="BI317" s="25" t="s">
        <v>8072</v>
      </c>
      <c r="BJ317" s="25" t="s">
        <v>8073</v>
      </c>
      <c r="BK317" s="25" t="s">
        <v>8073</v>
      </c>
      <c r="BL317" s="25" t="n">
        <v>0</v>
      </c>
      <c r="BM317" s="26" t="n">
        <v>0</v>
      </c>
      <c r="BN317" s="25" t="n">
        <v>0</v>
      </c>
      <c r="BO317" s="26" t="n">
        <v>0</v>
      </c>
      <c r="BP317" s="25" t="n">
        <v>0</v>
      </c>
      <c r="BQ317" s="26" t="n">
        <v>0</v>
      </c>
      <c r="BR317" s="25" t="n">
        <v>13</v>
      </c>
      <c r="BS317" s="26" t="n">
        <v>100</v>
      </c>
      <c r="BT317" s="25" t="n">
        <v>13</v>
      </c>
      <c r="BU317" s="3"/>
      <c r="BV317" s="2"/>
      <c r="BW317" s="2"/>
      <c r="BX317" s="2"/>
      <c r="BY317" s="2"/>
    </row>
    <row r="318" customFormat="false" ht="41.45" hidden="false" customHeight="true" outlineLevel="0" collapsed="false">
      <c r="A318" s="15" t="s">
        <v>1466</v>
      </c>
      <c r="C318" s="16"/>
      <c r="D318" s="16" t="s">
        <v>5324</v>
      </c>
      <c r="E318" s="17" t="n">
        <v>162.153177266258</v>
      </c>
      <c r="F318" s="18" t="n">
        <v>99.9998509927262</v>
      </c>
      <c r="G318" s="50" t="s">
        <v>8113</v>
      </c>
      <c r="H318" s="16"/>
      <c r="I318" s="6" t="s">
        <v>1466</v>
      </c>
      <c r="J318" s="7"/>
      <c r="K318" s="7"/>
      <c r="L318" s="51" t="s">
        <v>8114</v>
      </c>
      <c r="M318" s="52" t="n">
        <v>1.0496591574302</v>
      </c>
      <c r="N318" s="53" t="n">
        <v>8501.423828125</v>
      </c>
      <c r="O318" s="53" t="n">
        <v>4478.9638671875</v>
      </c>
      <c r="P318" s="54"/>
      <c r="Q318" s="55"/>
      <c r="R318" s="55"/>
      <c r="S318" s="56"/>
      <c r="T318" s="25" t="n">
        <v>0</v>
      </c>
      <c r="U318" s="25" t="n">
        <v>1</v>
      </c>
      <c r="V318" s="26" t="n">
        <v>0</v>
      </c>
      <c r="W318" s="26" t="n">
        <v>1</v>
      </c>
      <c r="X318" s="26" t="n">
        <v>0</v>
      </c>
      <c r="Y318" s="26" t="n">
        <v>0.999999</v>
      </c>
      <c r="Z318" s="26" t="n">
        <v>0</v>
      </c>
      <c r="AA318" s="26" t="n">
        <v>0</v>
      </c>
      <c r="AB318" s="20" t="n">
        <v>318</v>
      </c>
      <c r="AC318" s="20"/>
      <c r="AD318" s="10"/>
      <c r="AE318" s="24" t="s">
        <v>8115</v>
      </c>
      <c r="AF318" s="24" t="n">
        <v>309</v>
      </c>
      <c r="AG318" s="24" t="n">
        <v>322</v>
      </c>
      <c r="AH318" s="24" t="n">
        <v>12579</v>
      </c>
      <c r="AI318" s="24" t="n">
        <v>4961</v>
      </c>
      <c r="AJ318" s="24" t="n">
        <v>-14400</v>
      </c>
      <c r="AK318" s="46" t="s">
        <v>8116</v>
      </c>
      <c r="AL318" s="24"/>
      <c r="AM318" s="24"/>
      <c r="AN318" s="24" t="s">
        <v>5557</v>
      </c>
      <c r="AO318" s="22" t="n">
        <v>41022.9644097222</v>
      </c>
      <c r="AP318" s="23" t="s">
        <v>8117</v>
      </c>
      <c r="AQ318" s="24" t="n">
        <f aca="false">FALSE()</f>
        <v>0</v>
      </c>
      <c r="AR318" s="24" t="inlineStr">
        <f aca="false">FALSE()</f>
        <is>
          <t/>
        </is>
      </c>
      <c r="AS318" s="24" t="n">
        <f aca="false">TRUE()</f>
        <v>1</v>
      </c>
      <c r="AT318" s="24" t="s">
        <v>75</v>
      </c>
      <c r="AU318" s="24" t="n">
        <v>0</v>
      </c>
      <c r="AV318" s="23" t="s">
        <v>8118</v>
      </c>
      <c r="AW318" s="24" t="inlineStr">
        <f aca="false">FALSE()</f>
        <is>
          <t/>
        </is>
      </c>
      <c r="AX318" s="24" t="s">
        <v>5329</v>
      </c>
      <c r="AY318" s="23" t="s">
        <v>8119</v>
      </c>
      <c r="AZ318" s="24" t="s">
        <v>174</v>
      </c>
      <c r="BA318" s="24" t="e">
        <f aca="false">REPLACE(INDEX(GroupVertices[group], MATCH(Vertices[[#this row],[vertex]],GroupVertices[vertex],0)),1,1,"")</f>
        <v>#VALUE!</v>
      </c>
      <c r="BB318" s="25"/>
      <c r="BC318" s="25"/>
      <c r="BD318" s="25"/>
      <c r="BE318" s="25"/>
      <c r="BF318" s="25"/>
      <c r="BG318" s="25"/>
      <c r="BH318" s="25" t="s">
        <v>8120</v>
      </c>
      <c r="BI318" s="25" t="s">
        <v>8120</v>
      </c>
      <c r="BJ318" s="25" t="s">
        <v>8121</v>
      </c>
      <c r="BK318" s="25" t="s">
        <v>8121</v>
      </c>
      <c r="BL318" s="25" t="n">
        <v>0</v>
      </c>
      <c r="BM318" s="26" t="n">
        <v>0</v>
      </c>
      <c r="BN318" s="25" t="n">
        <v>1</v>
      </c>
      <c r="BO318" s="26" t="n">
        <v>12.5</v>
      </c>
      <c r="BP318" s="25" t="n">
        <v>0</v>
      </c>
      <c r="BQ318" s="26" t="n">
        <v>0</v>
      </c>
      <c r="BR318" s="25" t="n">
        <v>7</v>
      </c>
      <c r="BS318" s="26" t="n">
        <v>87.5</v>
      </c>
      <c r="BT318" s="25" t="n">
        <v>8</v>
      </c>
      <c r="BU318" s="3"/>
      <c r="BV318" s="2"/>
      <c r="BW318" s="2"/>
      <c r="BX318" s="2"/>
      <c r="BY318" s="2"/>
    </row>
    <row r="319" customFormat="false" ht="41.45" hidden="false" customHeight="true" outlineLevel="0" collapsed="false">
      <c r="A319" s="15" t="s">
        <v>1467</v>
      </c>
      <c r="C319" s="16"/>
      <c r="D319" s="16" t="s">
        <v>5324</v>
      </c>
      <c r="E319" s="17" t="n">
        <v>162.495209733463</v>
      </c>
      <c r="F319" s="18" t="n">
        <v>99.9995182715156</v>
      </c>
      <c r="G319" s="50" t="s">
        <v>8122</v>
      </c>
      <c r="H319" s="16"/>
      <c r="I319" s="6" t="s">
        <v>1467</v>
      </c>
      <c r="J319" s="7"/>
      <c r="K319" s="7"/>
      <c r="L319" s="51" t="s">
        <v>8123</v>
      </c>
      <c r="M319" s="52" t="n">
        <v>1.16054404622619</v>
      </c>
      <c r="N319" s="53" t="n">
        <v>8501.423828125</v>
      </c>
      <c r="O319" s="53" t="n">
        <v>4355.44677734375</v>
      </c>
      <c r="P319" s="54"/>
      <c r="Q319" s="55"/>
      <c r="R319" s="55"/>
      <c r="S319" s="56"/>
      <c r="T319" s="25" t="n">
        <v>1</v>
      </c>
      <c r="U319" s="25" t="n">
        <v>0</v>
      </c>
      <c r="V319" s="26" t="n">
        <v>0</v>
      </c>
      <c r="W319" s="26" t="n">
        <v>1</v>
      </c>
      <c r="X319" s="26" t="n">
        <v>0</v>
      </c>
      <c r="Y319" s="26" t="n">
        <v>0.999999</v>
      </c>
      <c r="Z319" s="26" t="n">
        <v>0</v>
      </c>
      <c r="AA319" s="26" t="n">
        <v>0</v>
      </c>
      <c r="AB319" s="20" t="n">
        <v>319</v>
      </c>
      <c r="AC319" s="20"/>
      <c r="AD319" s="10"/>
      <c r="AE319" s="24" t="s">
        <v>8124</v>
      </c>
      <c r="AF319" s="24" t="n">
        <v>902</v>
      </c>
      <c r="AG319" s="24" t="n">
        <v>1041</v>
      </c>
      <c r="AH319" s="24" t="n">
        <v>4355</v>
      </c>
      <c r="AI319" s="24" t="n">
        <v>7937</v>
      </c>
      <c r="AJ319" s="24" t="n">
        <v>-25200</v>
      </c>
      <c r="AK319" s="24" t="s">
        <v>8125</v>
      </c>
      <c r="AL319" s="24" t="s">
        <v>8126</v>
      </c>
      <c r="AM319" s="23" t="s">
        <v>8127</v>
      </c>
      <c r="AN319" s="24" t="s">
        <v>6123</v>
      </c>
      <c r="AO319" s="22" t="n">
        <v>41174.004849537</v>
      </c>
      <c r="AP319" s="23" t="s">
        <v>8128</v>
      </c>
      <c r="AQ319" s="24" t="n">
        <f aca="false">TRUE()</f>
        <v>1</v>
      </c>
      <c r="AR319" s="24" t="inlineStr">
        <f aca="false">FALSE()</f>
        <is>
          <t/>
        </is>
      </c>
      <c r="AS319" s="24" t="inlineStr">
        <f aca="false">TRUE()</f>
        <is>
          <t/>
        </is>
      </c>
      <c r="AT319" s="24" t="s">
        <v>75</v>
      </c>
      <c r="AU319" s="24" t="n">
        <v>7</v>
      </c>
      <c r="AV319" s="23" t="s">
        <v>5390</v>
      </c>
      <c r="AW319" s="24" t="inlineStr">
        <f aca="false">FALSE()</f>
        <is>
          <t/>
        </is>
      </c>
      <c r="AX319" s="24" t="s">
        <v>5329</v>
      </c>
      <c r="AY319" s="23" t="s">
        <v>8129</v>
      </c>
      <c r="AZ319" s="24" t="s">
        <v>68</v>
      </c>
      <c r="BA319" s="24" t="e">
        <f aca="false">REPLACE(INDEX(GroupVertices[group], MATCH(Vertices[[#this row],[vertex]],GroupVertices[vertex],0)),1,1,"")</f>
        <v>#VALUE!</v>
      </c>
      <c r="BB319" s="25"/>
      <c r="BC319" s="25"/>
      <c r="BD319" s="25"/>
      <c r="BE319" s="25"/>
      <c r="BF319" s="25"/>
      <c r="BG319" s="25"/>
      <c r="BH319" s="25"/>
      <c r="BI319" s="25"/>
      <c r="BJ319" s="25"/>
      <c r="BK319" s="25"/>
      <c r="BL319" s="25"/>
      <c r="BM319" s="26"/>
      <c r="BN319" s="25"/>
      <c r="BO319" s="26"/>
      <c r="BP319" s="25"/>
      <c r="BQ319" s="26"/>
      <c r="BR319" s="25"/>
      <c r="BS319" s="26"/>
      <c r="BT319" s="25"/>
      <c r="BU319" s="3"/>
      <c r="BV319" s="2"/>
      <c r="BW319" s="2"/>
      <c r="BX319" s="2"/>
      <c r="BY319" s="2"/>
    </row>
    <row r="320" customFormat="false" ht="41.45" hidden="false" customHeight="true" outlineLevel="0" collapsed="false">
      <c r="A320" s="15" t="s">
        <v>1473</v>
      </c>
      <c r="C320" s="16"/>
      <c r="D320" s="16" t="s">
        <v>5324</v>
      </c>
      <c r="E320" s="17" t="n">
        <v>163.127422736126</v>
      </c>
      <c r="F320" s="18" t="n">
        <v>99.9989032694448</v>
      </c>
      <c r="G320" s="50" t="s">
        <v>8130</v>
      </c>
      <c r="H320" s="16"/>
      <c r="I320" s="6" t="s">
        <v>1473</v>
      </c>
      <c r="J320" s="7"/>
      <c r="K320" s="7"/>
      <c r="L320" s="51" t="s">
        <v>8131</v>
      </c>
      <c r="M320" s="52" t="n">
        <v>1.3655037363651</v>
      </c>
      <c r="N320" s="53" t="n">
        <v>2134.01879882813</v>
      </c>
      <c r="O320" s="53" t="n">
        <v>2171.138671875</v>
      </c>
      <c r="P320" s="54"/>
      <c r="Q320" s="55"/>
      <c r="R320" s="55"/>
      <c r="S320" s="56"/>
      <c r="T320" s="25" t="n">
        <v>1</v>
      </c>
      <c r="U320" s="25" t="n">
        <v>1</v>
      </c>
      <c r="V320" s="26" t="n">
        <v>0</v>
      </c>
      <c r="W320" s="26" t="n">
        <v>0</v>
      </c>
      <c r="X320" s="26" t="n">
        <v>0</v>
      </c>
      <c r="Y320" s="26" t="n">
        <v>0.999999</v>
      </c>
      <c r="Z320" s="26" t="n">
        <v>0</v>
      </c>
      <c r="AA320" s="26" t="s">
        <v>5365</v>
      </c>
      <c r="AB320" s="20" t="n">
        <v>320</v>
      </c>
      <c r="AC320" s="20"/>
      <c r="AD320" s="10"/>
      <c r="AE320" s="24" t="s">
        <v>8132</v>
      </c>
      <c r="AF320" s="24" t="n">
        <v>1326</v>
      </c>
      <c r="AG320" s="24" t="n">
        <v>2370</v>
      </c>
      <c r="AH320" s="24" t="n">
        <v>27100</v>
      </c>
      <c r="AI320" s="24" t="n">
        <v>3</v>
      </c>
      <c r="AJ320" s="24"/>
      <c r="AK320" s="24" t="s">
        <v>8133</v>
      </c>
      <c r="AL320" s="24" t="s">
        <v>8134</v>
      </c>
      <c r="AM320" s="23" t="s">
        <v>8135</v>
      </c>
      <c r="AN320" s="24"/>
      <c r="AO320" s="22" t="n">
        <v>40981.2666782407</v>
      </c>
      <c r="AP320" s="23" t="s">
        <v>8136</v>
      </c>
      <c r="AQ320" s="24" t="inlineStr">
        <f aca="false">TRUE()</f>
        <is>
          <t/>
        </is>
      </c>
      <c r="AR320" s="24" t="inlineStr">
        <f aca="false">FALSE()</f>
        <is>
          <t/>
        </is>
      </c>
      <c r="AS320" s="24" t="n">
        <f aca="false">FALSE()</f>
        <v>0</v>
      </c>
      <c r="AT320" s="24" t="s">
        <v>75</v>
      </c>
      <c r="AU320" s="24" t="n">
        <v>3</v>
      </c>
      <c r="AV320" s="23" t="s">
        <v>5390</v>
      </c>
      <c r="AW320" s="24" t="inlineStr">
        <f aca="false">FALSE()</f>
        <is>
          <t/>
        </is>
      </c>
      <c r="AX320" s="24" t="s">
        <v>5329</v>
      </c>
      <c r="AY320" s="23" t="s">
        <v>8137</v>
      </c>
      <c r="AZ320" s="24" t="s">
        <v>174</v>
      </c>
      <c r="BA320" s="24" t="e">
        <f aca="false">REPLACE(INDEX(GroupVertices[group], MATCH(Vertices[[#this row],[vertex]],GroupVertices[vertex],0)),1,1,"")</f>
        <v>#VALUE!</v>
      </c>
      <c r="BB320" s="25"/>
      <c r="BC320" s="25"/>
      <c r="BD320" s="25"/>
      <c r="BE320" s="25"/>
      <c r="BF320" s="25" t="s">
        <v>1473</v>
      </c>
      <c r="BG320" s="25" t="s">
        <v>1473</v>
      </c>
      <c r="BH320" s="25" t="s">
        <v>6033</v>
      </c>
      <c r="BI320" s="25" t="s">
        <v>6033</v>
      </c>
      <c r="BJ320" s="25" t="s">
        <v>6034</v>
      </c>
      <c r="BK320" s="25" t="s">
        <v>6034</v>
      </c>
      <c r="BL320" s="25" t="n">
        <v>0</v>
      </c>
      <c r="BM320" s="26" t="n">
        <v>0</v>
      </c>
      <c r="BN320" s="25" t="n">
        <v>0</v>
      </c>
      <c r="BO320" s="26" t="n">
        <v>0</v>
      </c>
      <c r="BP320" s="25" t="n">
        <v>0</v>
      </c>
      <c r="BQ320" s="26" t="n">
        <v>0</v>
      </c>
      <c r="BR320" s="25" t="n">
        <v>20</v>
      </c>
      <c r="BS320" s="26" t="n">
        <v>100</v>
      </c>
      <c r="BT320" s="25" t="n">
        <v>20</v>
      </c>
      <c r="BU320" s="3"/>
      <c r="BV320" s="2"/>
      <c r="BW320" s="2"/>
      <c r="BX320" s="2"/>
      <c r="BY320" s="2"/>
    </row>
    <row r="321" customFormat="false" ht="41.45" hidden="false" customHeight="true" outlineLevel="0" collapsed="false">
      <c r="A321" s="15" t="s">
        <v>1478</v>
      </c>
      <c r="C321" s="16"/>
      <c r="D321" s="16" t="s">
        <v>5324</v>
      </c>
      <c r="E321" s="17" t="n">
        <v>162.744955276276</v>
      </c>
      <c r="F321" s="18" t="n">
        <v>99.9992753248737</v>
      </c>
      <c r="G321" s="50" t="s">
        <v>8138</v>
      </c>
      <c r="H321" s="16"/>
      <c r="I321" s="6" t="s">
        <v>1478</v>
      </c>
      <c r="J321" s="7"/>
      <c r="K321" s="7"/>
      <c r="L321" s="51" t="s">
        <v>8139</v>
      </c>
      <c r="M321" s="52" t="n">
        <v>1.24151006377542</v>
      </c>
      <c r="N321" s="53" t="n">
        <v>9735.869140625</v>
      </c>
      <c r="O321" s="53" t="n">
        <v>5052.43603515625</v>
      </c>
      <c r="P321" s="54"/>
      <c r="Q321" s="55"/>
      <c r="R321" s="55"/>
      <c r="S321" s="56"/>
      <c r="T321" s="25" t="n">
        <v>0</v>
      </c>
      <c r="U321" s="25" t="n">
        <v>1</v>
      </c>
      <c r="V321" s="26" t="n">
        <v>0</v>
      </c>
      <c r="W321" s="26" t="n">
        <v>1</v>
      </c>
      <c r="X321" s="26" t="n">
        <v>0</v>
      </c>
      <c r="Y321" s="26" t="n">
        <v>0.701754</v>
      </c>
      <c r="Z321" s="26" t="n">
        <v>0</v>
      </c>
      <c r="AA321" s="26" t="n">
        <v>0</v>
      </c>
      <c r="AB321" s="20" t="n">
        <v>321</v>
      </c>
      <c r="AC321" s="20"/>
      <c r="AD321" s="10"/>
      <c r="AE321" s="24" t="s">
        <v>8140</v>
      </c>
      <c r="AF321" s="24" t="n">
        <v>749</v>
      </c>
      <c r="AG321" s="24" t="n">
        <v>1566</v>
      </c>
      <c r="AH321" s="24" t="n">
        <v>10101</v>
      </c>
      <c r="AI321" s="24" t="n">
        <v>11772</v>
      </c>
      <c r="AJ321" s="24"/>
      <c r="AK321" s="24" t="s">
        <v>8141</v>
      </c>
      <c r="AL321" s="24" t="s">
        <v>8142</v>
      </c>
      <c r="AM321" s="24"/>
      <c r="AN321" s="24"/>
      <c r="AO321" s="22" t="n">
        <v>40722.7090509259</v>
      </c>
      <c r="AP321" s="24"/>
      <c r="AQ321" s="24" t="n">
        <f aca="false">FALSE()</f>
        <v>0</v>
      </c>
      <c r="AR321" s="24" t="inlineStr">
        <f aca="false">FALSE()</f>
        <is>
          <t/>
        </is>
      </c>
      <c r="AS321" s="24" t="inlineStr">
        <f aca="false">FALSE()</f>
        <is>
          <t/>
        </is>
      </c>
      <c r="AT321" s="24" t="s">
        <v>75</v>
      </c>
      <c r="AU321" s="24" t="n">
        <v>125</v>
      </c>
      <c r="AV321" s="23" t="s">
        <v>8143</v>
      </c>
      <c r="AW321" s="24" t="inlineStr">
        <f aca="false">FALSE()</f>
        <is>
          <t/>
        </is>
      </c>
      <c r="AX321" s="24" t="s">
        <v>5329</v>
      </c>
      <c r="AY321" s="23" t="s">
        <v>8144</v>
      </c>
      <c r="AZ321" s="24" t="s">
        <v>174</v>
      </c>
      <c r="BA321" s="24" t="e">
        <f aca="false">REPLACE(INDEX(GroupVertices[group], MATCH(Vertices[[#this row],[vertex]],GroupVertices[vertex],0)),1,1,"")</f>
        <v>#VALUE!</v>
      </c>
      <c r="BB321" s="25"/>
      <c r="BC321" s="25"/>
      <c r="BD321" s="25"/>
      <c r="BE321" s="25"/>
      <c r="BF321" s="25"/>
      <c r="BG321" s="25"/>
      <c r="BH321" s="25" t="s">
        <v>8145</v>
      </c>
      <c r="BI321" s="25" t="s">
        <v>8145</v>
      </c>
      <c r="BJ321" s="25" t="s">
        <v>8146</v>
      </c>
      <c r="BK321" s="25" t="s">
        <v>8146</v>
      </c>
      <c r="BL321" s="25" t="n">
        <v>0</v>
      </c>
      <c r="BM321" s="26" t="n">
        <v>0</v>
      </c>
      <c r="BN321" s="25" t="n">
        <v>1</v>
      </c>
      <c r="BO321" s="26" t="n">
        <v>6.25</v>
      </c>
      <c r="BP321" s="25" t="n">
        <v>0</v>
      </c>
      <c r="BQ321" s="26" t="n">
        <v>0</v>
      </c>
      <c r="BR321" s="25" t="n">
        <v>15</v>
      </c>
      <c r="BS321" s="26" t="n">
        <v>93.75</v>
      </c>
      <c r="BT321" s="25" t="n">
        <v>16</v>
      </c>
      <c r="BU321" s="3"/>
      <c r="BV321" s="2"/>
      <c r="BW321" s="2"/>
      <c r="BX321" s="2"/>
      <c r="BY321" s="2"/>
    </row>
    <row r="322" customFormat="false" ht="41.45" hidden="false" customHeight="true" outlineLevel="0" collapsed="false">
      <c r="A322" s="15" t="s">
        <v>1479</v>
      </c>
      <c r="C322" s="16"/>
      <c r="D322" s="16" t="s">
        <v>5324</v>
      </c>
      <c r="E322" s="17" t="n">
        <v>163.600274297184</v>
      </c>
      <c r="F322" s="18" t="n">
        <v>99.9984432904693</v>
      </c>
      <c r="G322" s="50" t="s">
        <v>8147</v>
      </c>
      <c r="H322" s="16"/>
      <c r="I322" s="6" t="s">
        <v>1479</v>
      </c>
      <c r="J322" s="7"/>
      <c r="K322" s="7"/>
      <c r="L322" s="51" t="s">
        <v>8148</v>
      </c>
      <c r="M322" s="52" t="n">
        <v>1.51879939625831</v>
      </c>
      <c r="N322" s="53" t="n">
        <v>9735.869140625</v>
      </c>
      <c r="O322" s="53" t="n">
        <v>4946.56396484375</v>
      </c>
      <c r="P322" s="54"/>
      <c r="Q322" s="55"/>
      <c r="R322" s="55"/>
      <c r="S322" s="56"/>
      <c r="T322" s="25" t="n">
        <v>2</v>
      </c>
      <c r="U322" s="25" t="n">
        <v>1</v>
      </c>
      <c r="V322" s="26" t="n">
        <v>0</v>
      </c>
      <c r="W322" s="26" t="n">
        <v>1</v>
      </c>
      <c r="X322" s="26" t="n">
        <v>0</v>
      </c>
      <c r="Y322" s="26" t="n">
        <v>1.298245</v>
      </c>
      <c r="Z322" s="26" t="n">
        <v>0</v>
      </c>
      <c r="AA322" s="26" t="n">
        <v>0</v>
      </c>
      <c r="AB322" s="20" t="n">
        <v>322</v>
      </c>
      <c r="AC322" s="20"/>
      <c r="AD322" s="10"/>
      <c r="AE322" s="24" t="s">
        <v>8149</v>
      </c>
      <c r="AF322" s="24" t="n">
        <v>397</v>
      </c>
      <c r="AG322" s="24" t="n">
        <v>3364</v>
      </c>
      <c r="AH322" s="24" t="n">
        <v>2167</v>
      </c>
      <c r="AI322" s="24" t="n">
        <v>679</v>
      </c>
      <c r="AJ322" s="24" t="n">
        <v>-21600</v>
      </c>
      <c r="AK322" s="24" t="s">
        <v>8150</v>
      </c>
      <c r="AL322" s="24" t="s">
        <v>6758</v>
      </c>
      <c r="AM322" s="23" t="s">
        <v>8151</v>
      </c>
      <c r="AN322" s="24" t="s">
        <v>5776</v>
      </c>
      <c r="AO322" s="22" t="n">
        <v>39622.8585763889</v>
      </c>
      <c r="AP322" s="23" t="s">
        <v>8152</v>
      </c>
      <c r="AQ322" s="24" t="inlineStr">
        <f aca="false">FALSE()</f>
        <is>
          <t/>
        </is>
      </c>
      <c r="AR322" s="24" t="inlineStr">
        <f aca="false">FALSE()</f>
        <is>
          <t/>
        </is>
      </c>
      <c r="AS322" s="24" t="n">
        <f aca="false">TRUE()</f>
        <v>1</v>
      </c>
      <c r="AT322" s="24" t="s">
        <v>75</v>
      </c>
      <c r="AU322" s="24" t="n">
        <v>129</v>
      </c>
      <c r="AV322" s="23" t="s">
        <v>8153</v>
      </c>
      <c r="AW322" s="24" t="inlineStr">
        <f aca="false">FALSE()</f>
        <is>
          <t/>
        </is>
      </c>
      <c r="AX322" s="24" t="s">
        <v>5329</v>
      </c>
      <c r="AY322" s="23" t="s">
        <v>8154</v>
      </c>
      <c r="AZ322" s="24" t="s">
        <v>174</v>
      </c>
      <c r="BA322" s="24" t="e">
        <f aca="false">REPLACE(INDEX(GroupVertices[group], MATCH(Vertices[[#this row],[vertex]],GroupVertices[vertex],0)),1,1,"")</f>
        <v>#VALUE!</v>
      </c>
      <c r="BB322" s="25"/>
      <c r="BC322" s="25"/>
      <c r="BD322" s="25"/>
      <c r="BE322" s="25"/>
      <c r="BF322" s="25" t="s">
        <v>2915</v>
      </c>
      <c r="BG322" s="25" t="s">
        <v>2915</v>
      </c>
      <c r="BH322" s="25" t="s">
        <v>8155</v>
      </c>
      <c r="BI322" s="25" t="s">
        <v>8156</v>
      </c>
      <c r="BJ322" s="25" t="s">
        <v>8157</v>
      </c>
      <c r="BK322" s="25" t="s">
        <v>8157</v>
      </c>
      <c r="BL322" s="25" t="n">
        <v>3</v>
      </c>
      <c r="BM322" s="26" t="n">
        <v>10</v>
      </c>
      <c r="BN322" s="25" t="n">
        <v>1</v>
      </c>
      <c r="BO322" s="26" t="n">
        <v>3.33333333333333</v>
      </c>
      <c r="BP322" s="25" t="n">
        <v>0</v>
      </c>
      <c r="BQ322" s="26" t="n">
        <v>0</v>
      </c>
      <c r="BR322" s="25" t="n">
        <v>26</v>
      </c>
      <c r="BS322" s="26" t="n">
        <v>86.6666666666667</v>
      </c>
      <c r="BT322" s="25" t="n">
        <v>30</v>
      </c>
      <c r="BU322" s="3"/>
      <c r="BV322" s="2"/>
      <c r="BW322" s="2"/>
      <c r="BX322" s="2"/>
      <c r="BY322" s="2"/>
    </row>
    <row r="323" customFormat="false" ht="41.45" hidden="false" customHeight="true" outlineLevel="0" collapsed="false">
      <c r="A323" s="15" t="s">
        <v>1484</v>
      </c>
      <c r="C323" s="16"/>
      <c r="D323" s="16" t="s">
        <v>5324</v>
      </c>
      <c r="E323" s="17" t="n">
        <v>162.060414636071</v>
      </c>
      <c r="F323" s="18" t="n">
        <v>99.9999412300504</v>
      </c>
      <c r="G323" s="50" t="s">
        <v>8158</v>
      </c>
      <c r="H323" s="16"/>
      <c r="I323" s="6" t="s">
        <v>1484</v>
      </c>
      <c r="J323" s="7"/>
      <c r="K323" s="7"/>
      <c r="L323" s="51" t="s">
        <v>8159</v>
      </c>
      <c r="M323" s="52" t="n">
        <v>1.01958606519762</v>
      </c>
      <c r="N323" s="53" t="n">
        <v>3613.22509765625</v>
      </c>
      <c r="O323" s="53" t="n">
        <v>5699.94189453125</v>
      </c>
      <c r="P323" s="54"/>
      <c r="Q323" s="55"/>
      <c r="R323" s="55"/>
      <c r="S323" s="56"/>
      <c r="T323" s="25" t="n">
        <v>0</v>
      </c>
      <c r="U323" s="25" t="n">
        <v>1</v>
      </c>
      <c r="V323" s="26" t="n">
        <v>0</v>
      </c>
      <c r="W323" s="26" t="n">
        <v>0.011494</v>
      </c>
      <c r="X323" s="26" t="n">
        <v>0</v>
      </c>
      <c r="Y323" s="26" t="n">
        <v>0.546116</v>
      </c>
      <c r="Z323" s="26" t="n">
        <v>0</v>
      </c>
      <c r="AA323" s="26" t="n">
        <v>0</v>
      </c>
      <c r="AB323" s="20" t="n">
        <v>323</v>
      </c>
      <c r="AC323" s="20"/>
      <c r="AD323" s="10"/>
      <c r="AE323" s="24" t="s">
        <v>8160</v>
      </c>
      <c r="AF323" s="24" t="n">
        <v>548</v>
      </c>
      <c r="AG323" s="24" t="n">
        <v>127</v>
      </c>
      <c r="AH323" s="24" t="n">
        <v>247</v>
      </c>
      <c r="AI323" s="24" t="n">
        <v>60</v>
      </c>
      <c r="AJ323" s="24" t="n">
        <v>0</v>
      </c>
      <c r="AK323" s="24" t="s">
        <v>8161</v>
      </c>
      <c r="AL323" s="24" t="s">
        <v>8162</v>
      </c>
      <c r="AM323" s="23" t="s">
        <v>8163</v>
      </c>
      <c r="AN323" s="24" t="s">
        <v>204</v>
      </c>
      <c r="AO323" s="22" t="n">
        <v>41158.8167592593</v>
      </c>
      <c r="AP323" s="23" t="s">
        <v>8164</v>
      </c>
      <c r="AQ323" s="24" t="inlineStr">
        <f aca="false">FALSE()</f>
        <is>
          <t/>
        </is>
      </c>
      <c r="AR323" s="24" t="inlineStr">
        <f aca="false">FALSE()</f>
        <is>
          <t/>
        </is>
      </c>
      <c r="AS323" s="24" t="n">
        <f aca="false">FALSE()</f>
        <v>0</v>
      </c>
      <c r="AT323" s="24" t="s">
        <v>75</v>
      </c>
      <c r="AU323" s="24" t="n">
        <v>10</v>
      </c>
      <c r="AV323" s="23" t="s">
        <v>8165</v>
      </c>
      <c r="AW323" s="24" t="inlineStr">
        <f aca="false">FALSE()</f>
        <is>
          <t/>
        </is>
      </c>
      <c r="AX323" s="24" t="s">
        <v>5329</v>
      </c>
      <c r="AY323" s="23" t="s">
        <v>8166</v>
      </c>
      <c r="AZ323" s="24" t="s">
        <v>174</v>
      </c>
      <c r="BA323" s="24" t="e">
        <f aca="false">REPLACE(INDEX(GroupVertices[group], MATCH(Vertices[[#this row],[vertex]],GroupVertices[vertex],0)),1,1,"")</f>
        <v>#VALUE!</v>
      </c>
      <c r="BB323" s="25"/>
      <c r="BC323" s="25"/>
      <c r="BD323" s="25"/>
      <c r="BE323" s="25"/>
      <c r="BF323" s="25"/>
      <c r="BG323" s="25"/>
      <c r="BH323" s="25" t="s">
        <v>8167</v>
      </c>
      <c r="BI323" s="25" t="s">
        <v>8167</v>
      </c>
      <c r="BJ323" s="25" t="s">
        <v>8168</v>
      </c>
      <c r="BK323" s="25" t="s">
        <v>8168</v>
      </c>
      <c r="BL323" s="25" t="n">
        <v>1</v>
      </c>
      <c r="BM323" s="26" t="n">
        <v>4.16666666666667</v>
      </c>
      <c r="BN323" s="25" t="n">
        <v>1</v>
      </c>
      <c r="BO323" s="26" t="n">
        <v>4.16666666666667</v>
      </c>
      <c r="BP323" s="25" t="n">
        <v>0</v>
      </c>
      <c r="BQ323" s="26" t="n">
        <v>0</v>
      </c>
      <c r="BR323" s="25" t="n">
        <v>22</v>
      </c>
      <c r="BS323" s="26" t="n">
        <v>91.6666666666667</v>
      </c>
      <c r="BT323" s="25" t="n">
        <v>24</v>
      </c>
      <c r="BU323" s="3"/>
      <c r="BV323" s="2"/>
      <c r="BW323" s="2"/>
      <c r="BX323" s="2"/>
      <c r="BY323" s="2"/>
    </row>
    <row r="324" customFormat="false" ht="41.45" hidden="false" customHeight="true" outlineLevel="0" collapsed="false">
      <c r="A324" s="15" t="s">
        <v>1485</v>
      </c>
      <c r="C324" s="16"/>
      <c r="D324" s="16" t="s">
        <v>5324</v>
      </c>
      <c r="E324" s="17" t="n">
        <v>167.260830396124</v>
      </c>
      <c r="F324" s="18" t="n">
        <v>99.9948823868312</v>
      </c>
      <c r="G324" s="50" t="s">
        <v>8169</v>
      </c>
      <c r="H324" s="16"/>
      <c r="I324" s="6" t="s">
        <v>1485</v>
      </c>
      <c r="J324" s="7"/>
      <c r="K324" s="7"/>
      <c r="L324" s="51" t="s">
        <v>8170</v>
      </c>
      <c r="M324" s="52" t="n">
        <v>2.70552988205133</v>
      </c>
      <c r="N324" s="53" t="n">
        <v>3397.23071289063</v>
      </c>
      <c r="O324" s="53" t="n">
        <v>4383.99755859375</v>
      </c>
      <c r="P324" s="54"/>
      <c r="Q324" s="55"/>
      <c r="R324" s="55"/>
      <c r="S324" s="56"/>
      <c r="T324" s="25" t="n">
        <v>45</v>
      </c>
      <c r="U324" s="25" t="n">
        <v>1</v>
      </c>
      <c r="V324" s="26" t="n">
        <v>1892</v>
      </c>
      <c r="W324" s="26" t="n">
        <v>0.022727</v>
      </c>
      <c r="X324" s="26" t="n">
        <v>0</v>
      </c>
      <c r="Y324" s="26" t="n">
        <v>20.970862</v>
      </c>
      <c r="Z324" s="26" t="n">
        <v>0</v>
      </c>
      <c r="AA324" s="26" t="n">
        <v>0</v>
      </c>
      <c r="AB324" s="20" t="n">
        <v>324</v>
      </c>
      <c r="AC324" s="20"/>
      <c r="AD324" s="10"/>
      <c r="AE324" s="24" t="s">
        <v>8171</v>
      </c>
      <c r="AF324" s="24" t="n">
        <v>3633</v>
      </c>
      <c r="AG324" s="24" t="n">
        <v>11059</v>
      </c>
      <c r="AH324" s="24" t="n">
        <v>1909</v>
      </c>
      <c r="AI324" s="24" t="n">
        <v>36139</v>
      </c>
      <c r="AJ324" s="24" t="n">
        <v>-18000</v>
      </c>
      <c r="AK324" s="24" t="s">
        <v>8172</v>
      </c>
      <c r="AL324" s="24" t="s">
        <v>8173</v>
      </c>
      <c r="AM324" s="23" t="s">
        <v>8174</v>
      </c>
      <c r="AN324" s="24" t="s">
        <v>5388</v>
      </c>
      <c r="AO324" s="22" t="n">
        <v>41116.1689930556</v>
      </c>
      <c r="AP324" s="23" t="s">
        <v>8175</v>
      </c>
      <c r="AQ324" s="24" t="n">
        <f aca="false">TRUE()</f>
        <v>1</v>
      </c>
      <c r="AR324" s="24" t="inlineStr">
        <f aca="false">FALSE()</f>
        <is>
          <t/>
        </is>
      </c>
      <c r="AS324" s="24" t="inlineStr">
        <f aca="false">FALSE()</f>
        <is>
          <t/>
        </is>
      </c>
      <c r="AT324" s="24" t="s">
        <v>75</v>
      </c>
      <c r="AU324" s="24" t="n">
        <v>451</v>
      </c>
      <c r="AV324" s="23" t="s">
        <v>5390</v>
      </c>
      <c r="AW324" s="24" t="inlineStr">
        <f aca="false">FALSE()</f>
        <is>
          <t/>
        </is>
      </c>
      <c r="AX324" s="24" t="s">
        <v>5329</v>
      </c>
      <c r="AY324" s="23" t="s">
        <v>8176</v>
      </c>
      <c r="AZ324" s="24" t="s">
        <v>174</v>
      </c>
      <c r="BA324" s="24" t="e">
        <f aca="false">REPLACE(INDEX(GroupVertices[group], MATCH(Vertices[[#this row],[vertex]],GroupVertices[vertex],0)),1,1,"")</f>
        <v>#VALUE!</v>
      </c>
      <c r="BB324" s="25" t="s">
        <v>1811</v>
      </c>
      <c r="BC324" s="25" t="s">
        <v>1811</v>
      </c>
      <c r="BD324" s="25" t="s">
        <v>130</v>
      </c>
      <c r="BE324" s="25" t="s">
        <v>130</v>
      </c>
      <c r="BF324" s="25"/>
      <c r="BG324" s="25"/>
      <c r="BH324" s="25" t="s">
        <v>8177</v>
      </c>
      <c r="BI324" s="25" t="s">
        <v>8177</v>
      </c>
      <c r="BJ324" s="25" t="s">
        <v>8178</v>
      </c>
      <c r="BK324" s="25" t="s">
        <v>8178</v>
      </c>
      <c r="BL324" s="25" t="n">
        <v>1</v>
      </c>
      <c r="BM324" s="26" t="n">
        <v>5</v>
      </c>
      <c r="BN324" s="25" t="n">
        <v>1</v>
      </c>
      <c r="BO324" s="26" t="n">
        <v>5</v>
      </c>
      <c r="BP324" s="25" t="n">
        <v>0</v>
      </c>
      <c r="BQ324" s="26" t="n">
        <v>0</v>
      </c>
      <c r="BR324" s="25" t="n">
        <v>18</v>
      </c>
      <c r="BS324" s="26" t="n">
        <v>90</v>
      </c>
      <c r="BT324" s="25" t="n">
        <v>20</v>
      </c>
      <c r="BU324" s="3"/>
      <c r="BV324" s="2"/>
      <c r="BW324" s="2"/>
      <c r="BX324" s="2"/>
      <c r="BY324" s="2"/>
    </row>
    <row r="325" customFormat="false" ht="41.45" hidden="false" customHeight="true" outlineLevel="0" collapsed="false">
      <c r="A325" s="15" t="s">
        <v>1490</v>
      </c>
      <c r="C325" s="16"/>
      <c r="D325" s="16" t="s">
        <v>5324</v>
      </c>
      <c r="E325" s="17" t="n">
        <v>162.394360104746</v>
      </c>
      <c r="F325" s="18" t="n">
        <v>99.9996163756834</v>
      </c>
      <c r="G325" s="50" t="s">
        <v>8179</v>
      </c>
      <c r="H325" s="16"/>
      <c r="I325" s="6" t="s">
        <v>1490</v>
      </c>
      <c r="J325" s="7"/>
      <c r="K325" s="7"/>
      <c r="L325" s="51" t="s">
        <v>8180</v>
      </c>
      <c r="M325" s="52" t="n">
        <v>1.12784919723488</v>
      </c>
      <c r="N325" s="53" t="n">
        <v>3571.42651367187</v>
      </c>
      <c r="O325" s="53" t="n">
        <v>3247.52612304687</v>
      </c>
      <c r="P325" s="54"/>
      <c r="Q325" s="55"/>
      <c r="R325" s="55"/>
      <c r="S325" s="56"/>
      <c r="T325" s="25" t="n">
        <v>0</v>
      </c>
      <c r="U325" s="25" t="n">
        <v>1</v>
      </c>
      <c r="V325" s="26" t="n">
        <v>0</v>
      </c>
      <c r="W325" s="26" t="n">
        <v>0.011494</v>
      </c>
      <c r="X325" s="26" t="n">
        <v>0</v>
      </c>
      <c r="Y325" s="26" t="n">
        <v>0.546116</v>
      </c>
      <c r="Z325" s="26" t="n">
        <v>0</v>
      </c>
      <c r="AA325" s="26" t="n">
        <v>0</v>
      </c>
      <c r="AB325" s="20" t="n">
        <v>325</v>
      </c>
      <c r="AC325" s="20"/>
      <c r="AD325" s="10"/>
      <c r="AE325" s="24" t="s">
        <v>8181</v>
      </c>
      <c r="AF325" s="24" t="n">
        <v>1319</v>
      </c>
      <c r="AG325" s="24" t="n">
        <v>829</v>
      </c>
      <c r="AH325" s="24" t="n">
        <v>17953</v>
      </c>
      <c r="AI325" s="24" t="n">
        <v>26683</v>
      </c>
      <c r="AJ325" s="24" t="n">
        <v>-18000</v>
      </c>
      <c r="AK325" s="46" t="s">
        <v>8182</v>
      </c>
      <c r="AL325" s="24" t="n">
        <v>1.00011101100001E+022</v>
      </c>
      <c r="AM325" s="24"/>
      <c r="AN325" s="24" t="s">
        <v>5388</v>
      </c>
      <c r="AO325" s="22" t="n">
        <v>42355.7924189815</v>
      </c>
      <c r="AP325" s="23" t="s">
        <v>8183</v>
      </c>
      <c r="AQ325" s="24" t="n">
        <f aca="false">FALSE()</f>
        <v>0</v>
      </c>
      <c r="AR325" s="24" t="inlineStr">
        <f aca="false">FALSE()</f>
        <is>
          <t/>
        </is>
      </c>
      <c r="AS325" s="24" t="inlineStr">
        <f aca="false">FALSE()</f>
        <is>
          <t/>
        </is>
      </c>
      <c r="AT325" s="24" t="s">
        <v>75</v>
      </c>
      <c r="AU325" s="24" t="n">
        <v>108</v>
      </c>
      <c r="AV325" s="23" t="s">
        <v>8184</v>
      </c>
      <c r="AW325" s="24" t="inlineStr">
        <f aca="false">FALSE()</f>
        <is>
          <t/>
        </is>
      </c>
      <c r="AX325" s="24" t="s">
        <v>5329</v>
      </c>
      <c r="AY325" s="23" t="s">
        <v>8185</v>
      </c>
      <c r="AZ325" s="24" t="s">
        <v>174</v>
      </c>
      <c r="BA325" s="24" t="e">
        <f aca="false">REPLACE(INDEX(GroupVertices[group], MATCH(Vertices[[#this row],[vertex]],GroupVertices[vertex],0)),1,1,"")</f>
        <v>#VALUE!</v>
      </c>
      <c r="BB325" s="25"/>
      <c r="BC325" s="25"/>
      <c r="BD325" s="25"/>
      <c r="BE325" s="25"/>
      <c r="BF325" s="25"/>
      <c r="BG325" s="25"/>
      <c r="BH325" s="25" t="s">
        <v>8167</v>
      </c>
      <c r="BI325" s="25" t="s">
        <v>8167</v>
      </c>
      <c r="BJ325" s="25" t="s">
        <v>8168</v>
      </c>
      <c r="BK325" s="25" t="s">
        <v>8168</v>
      </c>
      <c r="BL325" s="25" t="n">
        <v>1</v>
      </c>
      <c r="BM325" s="26" t="n">
        <v>4.16666666666667</v>
      </c>
      <c r="BN325" s="25" t="n">
        <v>1</v>
      </c>
      <c r="BO325" s="26" t="n">
        <v>4.16666666666667</v>
      </c>
      <c r="BP325" s="25" t="n">
        <v>0</v>
      </c>
      <c r="BQ325" s="26" t="n">
        <v>0</v>
      </c>
      <c r="BR325" s="25" t="n">
        <v>22</v>
      </c>
      <c r="BS325" s="26" t="n">
        <v>91.6666666666667</v>
      </c>
      <c r="BT325" s="25" t="n">
        <v>24</v>
      </c>
      <c r="BU325" s="3"/>
      <c r="BV325" s="2"/>
      <c r="BW325" s="2"/>
      <c r="BX325" s="2"/>
      <c r="BY325" s="2"/>
    </row>
    <row r="326" customFormat="false" ht="41.45" hidden="false" customHeight="true" outlineLevel="0" collapsed="false">
      <c r="A326" s="15" t="s">
        <v>1493</v>
      </c>
      <c r="C326" s="16"/>
      <c r="D326" s="16" t="s">
        <v>5324</v>
      </c>
      <c r="E326" s="17" t="n">
        <v>162.293510476029</v>
      </c>
      <c r="F326" s="18" t="n">
        <v>99.9997144798512</v>
      </c>
      <c r="G326" s="50" t="s">
        <v>8186</v>
      </c>
      <c r="H326" s="16"/>
      <c r="I326" s="6" t="s">
        <v>1493</v>
      </c>
      <c r="J326" s="7"/>
      <c r="K326" s="7"/>
      <c r="L326" s="51" t="s">
        <v>8187</v>
      </c>
      <c r="M326" s="52" t="n">
        <v>1.09515434824357</v>
      </c>
      <c r="N326" s="53" t="n">
        <v>3698.07177734375</v>
      </c>
      <c r="O326" s="53" t="n">
        <v>3138.99560546875</v>
      </c>
      <c r="P326" s="54"/>
      <c r="Q326" s="55"/>
      <c r="R326" s="55"/>
      <c r="S326" s="56"/>
      <c r="T326" s="25" t="n">
        <v>0</v>
      </c>
      <c r="U326" s="25" t="n">
        <v>1</v>
      </c>
      <c r="V326" s="26" t="n">
        <v>0</v>
      </c>
      <c r="W326" s="26" t="n">
        <v>0.011494</v>
      </c>
      <c r="X326" s="26" t="n">
        <v>0</v>
      </c>
      <c r="Y326" s="26" t="n">
        <v>0.546116</v>
      </c>
      <c r="Z326" s="26" t="n">
        <v>0</v>
      </c>
      <c r="AA326" s="26" t="n">
        <v>0</v>
      </c>
      <c r="AB326" s="20" t="n">
        <v>326</v>
      </c>
      <c r="AC326" s="20"/>
      <c r="AD326" s="10"/>
      <c r="AE326" s="24" t="s">
        <v>8188</v>
      </c>
      <c r="AF326" s="24" t="n">
        <v>1104</v>
      </c>
      <c r="AG326" s="24" t="n">
        <v>617</v>
      </c>
      <c r="AH326" s="24" t="n">
        <v>19993</v>
      </c>
      <c r="AI326" s="24" t="n">
        <v>12498</v>
      </c>
      <c r="AJ326" s="24" t="n">
        <v>-28800</v>
      </c>
      <c r="AK326" s="24" t="s">
        <v>8189</v>
      </c>
      <c r="AL326" s="24" t="s">
        <v>8190</v>
      </c>
      <c r="AM326" s="24"/>
      <c r="AN326" s="24" t="s">
        <v>8191</v>
      </c>
      <c r="AO326" s="22" t="n">
        <v>39576.6931134259</v>
      </c>
      <c r="AP326" s="23" t="s">
        <v>8192</v>
      </c>
      <c r="AQ326" s="24" t="inlineStr">
        <f aca="false">FALSE()</f>
        <is>
          <t/>
        </is>
      </c>
      <c r="AR326" s="24" t="inlineStr">
        <f aca="false">FALSE()</f>
        <is>
          <t/>
        </is>
      </c>
      <c r="AS326" s="24" t="n">
        <f aca="false">TRUE()</f>
        <v>1</v>
      </c>
      <c r="AT326" s="24" t="s">
        <v>75</v>
      </c>
      <c r="AU326" s="24" t="n">
        <v>95</v>
      </c>
      <c r="AV326" s="23" t="s">
        <v>7170</v>
      </c>
      <c r="AW326" s="24" t="inlineStr">
        <f aca="false">FALSE()</f>
        <is>
          <t/>
        </is>
      </c>
      <c r="AX326" s="24" t="s">
        <v>5329</v>
      </c>
      <c r="AY326" s="23" t="s">
        <v>8193</v>
      </c>
      <c r="AZ326" s="24" t="s">
        <v>174</v>
      </c>
      <c r="BA326" s="24" t="e">
        <f aca="false">REPLACE(INDEX(GroupVertices[group], MATCH(Vertices[[#this row],[vertex]],GroupVertices[vertex],0)),1,1,"")</f>
        <v>#VALUE!</v>
      </c>
      <c r="BB326" s="25"/>
      <c r="BC326" s="25"/>
      <c r="BD326" s="25"/>
      <c r="BE326" s="25"/>
      <c r="BF326" s="25"/>
      <c r="BG326" s="25"/>
      <c r="BH326" s="25" t="s">
        <v>8167</v>
      </c>
      <c r="BI326" s="25" t="s">
        <v>8167</v>
      </c>
      <c r="BJ326" s="25" t="s">
        <v>8168</v>
      </c>
      <c r="BK326" s="25" t="s">
        <v>8168</v>
      </c>
      <c r="BL326" s="25" t="n">
        <v>1</v>
      </c>
      <c r="BM326" s="26" t="n">
        <v>4.16666666666667</v>
      </c>
      <c r="BN326" s="25" t="n">
        <v>1</v>
      </c>
      <c r="BO326" s="26" t="n">
        <v>4.16666666666667</v>
      </c>
      <c r="BP326" s="25" t="n">
        <v>0</v>
      </c>
      <c r="BQ326" s="26" t="n">
        <v>0</v>
      </c>
      <c r="BR326" s="25" t="n">
        <v>22</v>
      </c>
      <c r="BS326" s="26" t="n">
        <v>91.6666666666667</v>
      </c>
      <c r="BT326" s="25" t="n">
        <v>24</v>
      </c>
      <c r="BU326" s="3"/>
      <c r="BV326" s="2"/>
      <c r="BW326" s="2"/>
      <c r="BX326" s="2"/>
      <c r="BY326" s="2"/>
    </row>
    <row r="327" customFormat="false" ht="41.45" hidden="false" customHeight="true" outlineLevel="0" collapsed="false">
      <c r="A327" s="15" t="s">
        <v>1496</v>
      </c>
      <c r="C327" s="16"/>
      <c r="D327" s="16" t="s">
        <v>5324</v>
      </c>
      <c r="E327" s="17" t="n">
        <v>162.480462853792</v>
      </c>
      <c r="F327" s="18" t="n">
        <v>99.9995326169364</v>
      </c>
      <c r="G327" s="50" t="s">
        <v>8194</v>
      </c>
      <c r="H327" s="16"/>
      <c r="I327" s="6" t="s">
        <v>1496</v>
      </c>
      <c r="J327" s="7"/>
      <c r="K327" s="7"/>
      <c r="L327" s="51" t="s">
        <v>8195</v>
      </c>
      <c r="M327" s="52" t="n">
        <v>1.15576319566614</v>
      </c>
      <c r="N327" s="53" t="n">
        <v>3956.71923828125</v>
      </c>
      <c r="O327" s="53" t="n">
        <v>4362.26220703125</v>
      </c>
      <c r="P327" s="54"/>
      <c r="Q327" s="55"/>
      <c r="R327" s="55"/>
      <c r="S327" s="56"/>
      <c r="T327" s="25" t="n">
        <v>0</v>
      </c>
      <c r="U327" s="25" t="n">
        <v>1</v>
      </c>
      <c r="V327" s="26" t="n">
        <v>0</v>
      </c>
      <c r="W327" s="26" t="n">
        <v>0.011494</v>
      </c>
      <c r="X327" s="26" t="n">
        <v>0</v>
      </c>
      <c r="Y327" s="26" t="n">
        <v>0.546116</v>
      </c>
      <c r="Z327" s="26" t="n">
        <v>0</v>
      </c>
      <c r="AA327" s="26" t="n">
        <v>0</v>
      </c>
      <c r="AB327" s="20" t="n">
        <v>327</v>
      </c>
      <c r="AC327" s="20"/>
      <c r="AD327" s="10"/>
      <c r="AE327" s="24" t="s">
        <v>8196</v>
      </c>
      <c r="AF327" s="24" t="n">
        <v>559</v>
      </c>
      <c r="AG327" s="24" t="n">
        <v>1010</v>
      </c>
      <c r="AH327" s="24" t="n">
        <v>23202</v>
      </c>
      <c r="AI327" s="24" t="n">
        <v>13662</v>
      </c>
      <c r="AJ327" s="24" t="n">
        <v>-28800</v>
      </c>
      <c r="AK327" s="24" t="s">
        <v>8197</v>
      </c>
      <c r="AL327" s="24" t="s">
        <v>8198</v>
      </c>
      <c r="AM327" s="23" t="s">
        <v>8199</v>
      </c>
      <c r="AN327" s="24" t="s">
        <v>5339</v>
      </c>
      <c r="AO327" s="22" t="n">
        <v>42229.9792361111</v>
      </c>
      <c r="AP327" s="23" t="s">
        <v>8200</v>
      </c>
      <c r="AQ327" s="24" t="inlineStr">
        <f aca="false">FALSE()</f>
        <is>
          <t/>
        </is>
      </c>
      <c r="AR327" s="24" t="inlineStr">
        <f aca="false">FALSE()</f>
        <is>
          <t/>
        </is>
      </c>
      <c r="AS327" s="24" t="n">
        <f aca="false">FALSE()</f>
        <v>0</v>
      </c>
      <c r="AT327" s="24" t="s">
        <v>75</v>
      </c>
      <c r="AU327" s="24" t="n">
        <v>46</v>
      </c>
      <c r="AV327" s="23" t="s">
        <v>8201</v>
      </c>
      <c r="AW327" s="24" t="inlineStr">
        <f aca="false">FALSE()</f>
        <is>
          <t/>
        </is>
      </c>
      <c r="AX327" s="24" t="s">
        <v>5329</v>
      </c>
      <c r="AY327" s="23" t="s">
        <v>8202</v>
      </c>
      <c r="AZ327" s="24" t="s">
        <v>174</v>
      </c>
      <c r="BA327" s="24" t="e">
        <f aca="false">REPLACE(INDEX(GroupVertices[group], MATCH(Vertices[[#this row],[vertex]],GroupVertices[vertex],0)),1,1,"")</f>
        <v>#VALUE!</v>
      </c>
      <c r="BB327" s="25"/>
      <c r="BC327" s="25"/>
      <c r="BD327" s="25"/>
      <c r="BE327" s="25"/>
      <c r="BF327" s="25"/>
      <c r="BG327" s="25"/>
      <c r="BH327" s="25" t="s">
        <v>8167</v>
      </c>
      <c r="BI327" s="25" t="s">
        <v>8167</v>
      </c>
      <c r="BJ327" s="25" t="s">
        <v>8168</v>
      </c>
      <c r="BK327" s="25" t="s">
        <v>8168</v>
      </c>
      <c r="BL327" s="25" t="n">
        <v>1</v>
      </c>
      <c r="BM327" s="26" t="n">
        <v>4.16666666666667</v>
      </c>
      <c r="BN327" s="25" t="n">
        <v>1</v>
      </c>
      <c r="BO327" s="26" t="n">
        <v>4.16666666666667</v>
      </c>
      <c r="BP327" s="25" t="n">
        <v>0</v>
      </c>
      <c r="BQ327" s="26" t="n">
        <v>0</v>
      </c>
      <c r="BR327" s="25" t="n">
        <v>22</v>
      </c>
      <c r="BS327" s="26" t="n">
        <v>91.6666666666667</v>
      </c>
      <c r="BT327" s="25" t="n">
        <v>24</v>
      </c>
      <c r="BU327" s="3"/>
      <c r="BV327" s="2"/>
      <c r="BW327" s="2"/>
      <c r="BX327" s="2"/>
      <c r="BY327" s="2"/>
    </row>
    <row r="328" customFormat="false" ht="41.45" hidden="false" customHeight="true" outlineLevel="0" collapsed="false">
      <c r="A328" s="15" t="s">
        <v>1499</v>
      </c>
      <c r="C328" s="16"/>
      <c r="D328" s="16" t="s">
        <v>5324</v>
      </c>
      <c r="E328" s="17" t="n">
        <v>162.046143462196</v>
      </c>
      <c r="F328" s="18" t="n">
        <v>99.9999551127157</v>
      </c>
      <c r="G328" s="50" t="s">
        <v>8203</v>
      </c>
      <c r="H328" s="16"/>
      <c r="I328" s="6" t="s">
        <v>1499</v>
      </c>
      <c r="J328" s="7"/>
      <c r="K328" s="7"/>
      <c r="L328" s="51" t="s">
        <v>8204</v>
      </c>
      <c r="M328" s="52" t="n">
        <v>1.01495943562338</v>
      </c>
      <c r="N328" s="53" t="n">
        <v>3230.73364257812</v>
      </c>
      <c r="O328" s="53" t="n">
        <v>2978.9169921875</v>
      </c>
      <c r="P328" s="54"/>
      <c r="Q328" s="55"/>
      <c r="R328" s="55"/>
      <c r="S328" s="56"/>
      <c r="T328" s="25" t="n">
        <v>0</v>
      </c>
      <c r="U328" s="25" t="n">
        <v>1</v>
      </c>
      <c r="V328" s="26" t="n">
        <v>0</v>
      </c>
      <c r="W328" s="26" t="n">
        <v>0.011494</v>
      </c>
      <c r="X328" s="26" t="n">
        <v>0</v>
      </c>
      <c r="Y328" s="26" t="n">
        <v>0.546116</v>
      </c>
      <c r="Z328" s="26" t="n">
        <v>0</v>
      </c>
      <c r="AA328" s="26" t="n">
        <v>0</v>
      </c>
      <c r="AB328" s="20" t="n">
        <v>328</v>
      </c>
      <c r="AC328" s="20"/>
      <c r="AD328" s="10"/>
      <c r="AE328" s="24" t="s">
        <v>8205</v>
      </c>
      <c r="AF328" s="24" t="n">
        <v>133</v>
      </c>
      <c r="AG328" s="24" t="n">
        <v>97</v>
      </c>
      <c r="AH328" s="24" t="n">
        <v>869</v>
      </c>
      <c r="AI328" s="24" t="n">
        <v>552</v>
      </c>
      <c r="AJ328" s="24" t="n">
        <v>-25200</v>
      </c>
      <c r="AK328" s="24" t="s">
        <v>8206</v>
      </c>
      <c r="AL328" s="24"/>
      <c r="AM328" s="24"/>
      <c r="AN328" s="24" t="s">
        <v>6204</v>
      </c>
      <c r="AO328" s="22" t="n">
        <v>39841.6168171296</v>
      </c>
      <c r="AP328" s="24"/>
      <c r="AQ328" s="24" t="n">
        <f aca="false">TRUE()</f>
        <v>1</v>
      </c>
      <c r="AR328" s="24" t="inlineStr">
        <f aca="false">FALSE()</f>
        <is>
          <t/>
        </is>
      </c>
      <c r="AS328" s="24" t="n">
        <f aca="false">TRUE()</f>
        <v>1</v>
      </c>
      <c r="AT328" s="24" t="s">
        <v>75</v>
      </c>
      <c r="AU328" s="24" t="n">
        <v>19</v>
      </c>
      <c r="AV328" s="23" t="s">
        <v>5390</v>
      </c>
      <c r="AW328" s="24" t="inlineStr">
        <f aca="false">FALSE()</f>
        <is>
          <t/>
        </is>
      </c>
      <c r="AX328" s="24" t="s">
        <v>5329</v>
      </c>
      <c r="AY328" s="23" t="s">
        <v>8207</v>
      </c>
      <c r="AZ328" s="24" t="s">
        <v>174</v>
      </c>
      <c r="BA328" s="24" t="e">
        <f aca="false">REPLACE(INDEX(GroupVertices[group], MATCH(Vertices[[#this row],[vertex]],GroupVertices[vertex],0)),1,1,"")</f>
        <v>#VALUE!</v>
      </c>
      <c r="BB328" s="25"/>
      <c r="BC328" s="25"/>
      <c r="BD328" s="25"/>
      <c r="BE328" s="25"/>
      <c r="BF328" s="25"/>
      <c r="BG328" s="25"/>
      <c r="BH328" s="25" t="s">
        <v>8167</v>
      </c>
      <c r="BI328" s="25" t="s">
        <v>8167</v>
      </c>
      <c r="BJ328" s="25" t="s">
        <v>8168</v>
      </c>
      <c r="BK328" s="25" t="s">
        <v>8168</v>
      </c>
      <c r="BL328" s="25" t="n">
        <v>1</v>
      </c>
      <c r="BM328" s="26" t="n">
        <v>4.16666666666667</v>
      </c>
      <c r="BN328" s="25" t="n">
        <v>1</v>
      </c>
      <c r="BO328" s="26" t="n">
        <v>4.16666666666667</v>
      </c>
      <c r="BP328" s="25" t="n">
        <v>0</v>
      </c>
      <c r="BQ328" s="26" t="n">
        <v>0</v>
      </c>
      <c r="BR328" s="25" t="n">
        <v>22</v>
      </c>
      <c r="BS328" s="26" t="n">
        <v>91.6666666666667</v>
      </c>
      <c r="BT328" s="25" t="n">
        <v>24</v>
      </c>
      <c r="BU328" s="3"/>
      <c r="BV328" s="2"/>
      <c r="BW328" s="2"/>
      <c r="BX328" s="2"/>
      <c r="BY328" s="2"/>
    </row>
    <row r="329" customFormat="false" ht="41.45" hidden="false" customHeight="true" outlineLevel="0" collapsed="false">
      <c r="A329" s="15" t="s">
        <v>1502</v>
      </c>
      <c r="C329" s="16"/>
      <c r="D329" s="16" t="s">
        <v>5324</v>
      </c>
      <c r="E329" s="17" t="n">
        <v>162.25688112975</v>
      </c>
      <c r="F329" s="18" t="n">
        <v>99.9997501120254</v>
      </c>
      <c r="G329" s="50" t="s">
        <v>8208</v>
      </c>
      <c r="H329" s="16"/>
      <c r="I329" s="6" t="s">
        <v>1502</v>
      </c>
      <c r="J329" s="7"/>
      <c r="K329" s="7"/>
      <c r="L329" s="51" t="s">
        <v>8209</v>
      </c>
      <c r="M329" s="52" t="n">
        <v>1.08327933233635</v>
      </c>
      <c r="N329" s="53" t="n">
        <v>3346.22998046875</v>
      </c>
      <c r="O329" s="53" t="n">
        <v>5834.71044921875</v>
      </c>
      <c r="P329" s="54"/>
      <c r="Q329" s="55"/>
      <c r="R329" s="55"/>
      <c r="S329" s="56"/>
      <c r="T329" s="25" t="n">
        <v>0</v>
      </c>
      <c r="U329" s="25" t="n">
        <v>1</v>
      </c>
      <c r="V329" s="26" t="n">
        <v>0</v>
      </c>
      <c r="W329" s="26" t="n">
        <v>0.011494</v>
      </c>
      <c r="X329" s="26" t="n">
        <v>0</v>
      </c>
      <c r="Y329" s="26" t="n">
        <v>0.546116</v>
      </c>
      <c r="Z329" s="26" t="n">
        <v>0</v>
      </c>
      <c r="AA329" s="26" t="n">
        <v>0</v>
      </c>
      <c r="AB329" s="20" t="n">
        <v>329</v>
      </c>
      <c r="AC329" s="20"/>
      <c r="AD329" s="10"/>
      <c r="AE329" s="24" t="s">
        <v>8210</v>
      </c>
      <c r="AF329" s="24" t="n">
        <v>385</v>
      </c>
      <c r="AG329" s="24" t="n">
        <v>540</v>
      </c>
      <c r="AH329" s="24" t="n">
        <v>9038</v>
      </c>
      <c r="AI329" s="24" t="n">
        <v>5578</v>
      </c>
      <c r="AJ329" s="24" t="n">
        <v>-25200</v>
      </c>
      <c r="AK329" s="24" t="s">
        <v>8211</v>
      </c>
      <c r="AL329" s="24" t="s">
        <v>6815</v>
      </c>
      <c r="AM329" s="24"/>
      <c r="AN329" s="24" t="s">
        <v>6204</v>
      </c>
      <c r="AO329" s="22" t="n">
        <v>40103.9018402778</v>
      </c>
      <c r="AP329" s="23" t="s">
        <v>8212</v>
      </c>
      <c r="AQ329" s="24" t="n">
        <f aca="false">FALSE()</f>
        <v>0</v>
      </c>
      <c r="AR329" s="24" t="inlineStr">
        <f aca="false">FALSE()</f>
        <is>
          <t/>
        </is>
      </c>
      <c r="AS329" s="24" t="inlineStr">
        <f aca="false">TRUE()</f>
        <is>
          <t/>
        </is>
      </c>
      <c r="AT329" s="24" t="s">
        <v>75</v>
      </c>
      <c r="AU329" s="24" t="n">
        <v>59</v>
      </c>
      <c r="AV329" s="23" t="s">
        <v>8213</v>
      </c>
      <c r="AW329" s="24" t="inlineStr">
        <f aca="false">FALSE()</f>
        <is>
          <t/>
        </is>
      </c>
      <c r="AX329" s="24" t="s">
        <v>5329</v>
      </c>
      <c r="AY329" s="23" t="s">
        <v>8214</v>
      </c>
      <c r="AZ329" s="24" t="s">
        <v>174</v>
      </c>
      <c r="BA329" s="24" t="e">
        <f aca="false">REPLACE(INDEX(GroupVertices[group], MATCH(Vertices[[#this row],[vertex]],GroupVertices[vertex],0)),1,1,"")</f>
        <v>#VALUE!</v>
      </c>
      <c r="BB329" s="25"/>
      <c r="BC329" s="25"/>
      <c r="BD329" s="25"/>
      <c r="BE329" s="25"/>
      <c r="BF329" s="25"/>
      <c r="BG329" s="25"/>
      <c r="BH329" s="25" t="s">
        <v>8167</v>
      </c>
      <c r="BI329" s="25" t="s">
        <v>8167</v>
      </c>
      <c r="BJ329" s="25" t="s">
        <v>8168</v>
      </c>
      <c r="BK329" s="25" t="s">
        <v>8168</v>
      </c>
      <c r="BL329" s="25" t="n">
        <v>1</v>
      </c>
      <c r="BM329" s="26" t="n">
        <v>4.16666666666667</v>
      </c>
      <c r="BN329" s="25" t="n">
        <v>1</v>
      </c>
      <c r="BO329" s="26" t="n">
        <v>4.16666666666667</v>
      </c>
      <c r="BP329" s="25" t="n">
        <v>0</v>
      </c>
      <c r="BQ329" s="26" t="n">
        <v>0</v>
      </c>
      <c r="BR329" s="25" t="n">
        <v>22</v>
      </c>
      <c r="BS329" s="26" t="n">
        <v>91.6666666666667</v>
      </c>
      <c r="BT329" s="25" t="n">
        <v>24</v>
      </c>
      <c r="BU329" s="3"/>
      <c r="BV329" s="2"/>
      <c r="BW329" s="2"/>
      <c r="BX329" s="2"/>
      <c r="BY329" s="2"/>
    </row>
    <row r="330" customFormat="false" ht="41.45" hidden="false" customHeight="true" outlineLevel="0" collapsed="false">
      <c r="A330" s="15" t="s">
        <v>1505</v>
      </c>
      <c r="C330" s="16"/>
      <c r="D330" s="16" t="s">
        <v>5324</v>
      </c>
      <c r="E330" s="17" t="n">
        <v>162.260686776117</v>
      </c>
      <c r="F330" s="18" t="n">
        <v>99.9997464099813</v>
      </c>
      <c r="G330" s="50" t="s">
        <v>8215</v>
      </c>
      <c r="H330" s="16"/>
      <c r="I330" s="6" t="s">
        <v>1505</v>
      </c>
      <c r="J330" s="7"/>
      <c r="K330" s="7"/>
      <c r="L330" s="51" t="s">
        <v>8216</v>
      </c>
      <c r="M330" s="52" t="n">
        <v>1.08451310022282</v>
      </c>
      <c r="N330" s="53" t="n">
        <v>3694.14672851562</v>
      </c>
      <c r="O330" s="53" t="n">
        <v>3598.67944335938</v>
      </c>
      <c r="P330" s="54"/>
      <c r="Q330" s="55"/>
      <c r="R330" s="55"/>
      <c r="S330" s="56"/>
      <c r="T330" s="25" t="n">
        <v>0</v>
      </c>
      <c r="U330" s="25" t="n">
        <v>1</v>
      </c>
      <c r="V330" s="26" t="n">
        <v>0</v>
      </c>
      <c r="W330" s="26" t="n">
        <v>0.011494</v>
      </c>
      <c r="X330" s="26" t="n">
        <v>0</v>
      </c>
      <c r="Y330" s="26" t="n">
        <v>0.546116</v>
      </c>
      <c r="Z330" s="26" t="n">
        <v>0</v>
      </c>
      <c r="AA330" s="26" t="n">
        <v>0</v>
      </c>
      <c r="AB330" s="20" t="n">
        <v>330</v>
      </c>
      <c r="AC330" s="20"/>
      <c r="AD330" s="10"/>
      <c r="AE330" s="24" t="s">
        <v>8217</v>
      </c>
      <c r="AF330" s="24" t="n">
        <v>981</v>
      </c>
      <c r="AG330" s="24" t="n">
        <v>548</v>
      </c>
      <c r="AH330" s="24" t="n">
        <v>44552</v>
      </c>
      <c r="AI330" s="24" t="n">
        <v>30809</v>
      </c>
      <c r="AJ330" s="24" t="n">
        <v>14400</v>
      </c>
      <c r="AK330" s="24" t="s">
        <v>8218</v>
      </c>
      <c r="AL330" s="24" t="s">
        <v>8219</v>
      </c>
      <c r="AM330" s="24"/>
      <c r="AN330" s="24" t="s">
        <v>8220</v>
      </c>
      <c r="AO330" s="22" t="n">
        <v>40266.7051273148</v>
      </c>
      <c r="AP330" s="23" t="s">
        <v>8221</v>
      </c>
      <c r="AQ330" s="24" t="n">
        <f aca="false">TRUE()</f>
        <v>1</v>
      </c>
      <c r="AR330" s="24" t="inlineStr">
        <f aca="false">FALSE()</f>
        <is>
          <t/>
        </is>
      </c>
      <c r="AS330" s="24" t="inlineStr">
        <f aca="false">TRUE()</f>
        <is>
          <t/>
        </is>
      </c>
      <c r="AT330" s="24" t="s">
        <v>75</v>
      </c>
      <c r="AU330" s="24" t="n">
        <v>247</v>
      </c>
      <c r="AV330" s="23" t="s">
        <v>5390</v>
      </c>
      <c r="AW330" s="24" t="inlineStr">
        <f aca="false">FALSE()</f>
        <is>
          <t/>
        </is>
      </c>
      <c r="AX330" s="24" t="s">
        <v>5329</v>
      </c>
      <c r="AY330" s="23" t="s">
        <v>8222</v>
      </c>
      <c r="AZ330" s="24" t="s">
        <v>174</v>
      </c>
      <c r="BA330" s="24" t="e">
        <f aca="false">REPLACE(INDEX(GroupVertices[group], MATCH(Vertices[[#this row],[vertex]],GroupVertices[vertex],0)),1,1,"")</f>
        <v>#VALUE!</v>
      </c>
      <c r="BB330" s="25"/>
      <c r="BC330" s="25"/>
      <c r="BD330" s="25"/>
      <c r="BE330" s="25"/>
      <c r="BF330" s="25"/>
      <c r="BG330" s="25"/>
      <c r="BH330" s="25" t="s">
        <v>8167</v>
      </c>
      <c r="BI330" s="25" t="s">
        <v>8167</v>
      </c>
      <c r="BJ330" s="25" t="s">
        <v>8168</v>
      </c>
      <c r="BK330" s="25" t="s">
        <v>8168</v>
      </c>
      <c r="BL330" s="25" t="n">
        <v>1</v>
      </c>
      <c r="BM330" s="26" t="n">
        <v>4.16666666666667</v>
      </c>
      <c r="BN330" s="25" t="n">
        <v>1</v>
      </c>
      <c r="BO330" s="26" t="n">
        <v>4.16666666666667</v>
      </c>
      <c r="BP330" s="25" t="n">
        <v>0</v>
      </c>
      <c r="BQ330" s="26" t="n">
        <v>0</v>
      </c>
      <c r="BR330" s="25" t="n">
        <v>22</v>
      </c>
      <c r="BS330" s="26" t="n">
        <v>91.6666666666667</v>
      </c>
      <c r="BT330" s="25" t="n">
        <v>24</v>
      </c>
      <c r="BU330" s="3"/>
      <c r="BV330" s="2"/>
      <c r="BW330" s="2"/>
      <c r="BX330" s="2"/>
      <c r="BY330" s="2"/>
    </row>
    <row r="331" customFormat="false" ht="41.45" hidden="false" customHeight="true" outlineLevel="0" collapsed="false">
      <c r="A331" s="15" t="s">
        <v>1508</v>
      </c>
      <c r="C331" s="16"/>
      <c r="D331" s="16" t="s">
        <v>5324</v>
      </c>
      <c r="E331" s="17" t="n">
        <v>162.30254888615</v>
      </c>
      <c r="F331" s="18" t="n">
        <v>99.9997056874966</v>
      </c>
      <c r="G331" s="50" t="s">
        <v>8223</v>
      </c>
      <c r="H331" s="16"/>
      <c r="I331" s="6" t="s">
        <v>1508</v>
      </c>
      <c r="J331" s="7"/>
      <c r="K331" s="7"/>
      <c r="L331" s="51" t="s">
        <v>8224</v>
      </c>
      <c r="M331" s="52" t="n">
        <v>1.09808454697393</v>
      </c>
      <c r="N331" s="53" t="n">
        <v>3816.17114257812</v>
      </c>
      <c r="O331" s="53" t="n">
        <v>3408.31030273437</v>
      </c>
      <c r="P331" s="54"/>
      <c r="Q331" s="55"/>
      <c r="R331" s="55"/>
      <c r="S331" s="56"/>
      <c r="T331" s="25" t="n">
        <v>0</v>
      </c>
      <c r="U331" s="25" t="n">
        <v>1</v>
      </c>
      <c r="V331" s="26" t="n">
        <v>0</v>
      </c>
      <c r="W331" s="26" t="n">
        <v>0.011494</v>
      </c>
      <c r="X331" s="26" t="n">
        <v>0</v>
      </c>
      <c r="Y331" s="26" t="n">
        <v>0.546116</v>
      </c>
      <c r="Z331" s="26" t="n">
        <v>0</v>
      </c>
      <c r="AA331" s="26" t="n">
        <v>0</v>
      </c>
      <c r="AB331" s="20" t="n">
        <v>331</v>
      </c>
      <c r="AC331" s="20"/>
      <c r="AD331" s="10"/>
      <c r="AE331" s="24" t="s">
        <v>8225</v>
      </c>
      <c r="AF331" s="24" t="n">
        <v>719</v>
      </c>
      <c r="AG331" s="24" t="n">
        <v>636</v>
      </c>
      <c r="AH331" s="24" t="n">
        <v>11464</v>
      </c>
      <c r="AI331" s="24" t="n">
        <v>1896</v>
      </c>
      <c r="AJ331" s="24" t="n">
        <v>-18000</v>
      </c>
      <c r="AK331" s="24" t="s">
        <v>8226</v>
      </c>
      <c r="AL331" s="24" t="s">
        <v>8227</v>
      </c>
      <c r="AM331" s="23" t="s">
        <v>8228</v>
      </c>
      <c r="AN331" s="24" t="s">
        <v>5388</v>
      </c>
      <c r="AO331" s="22" t="n">
        <v>39870.0845138889</v>
      </c>
      <c r="AP331" s="23" t="s">
        <v>8229</v>
      </c>
      <c r="AQ331" s="24" t="n">
        <f aca="false">FALSE()</f>
        <v>0</v>
      </c>
      <c r="AR331" s="24" t="inlineStr">
        <f aca="false">FALSE()</f>
        <is>
          <t/>
        </is>
      </c>
      <c r="AS331" s="24" t="inlineStr">
        <f aca="false">TRUE()</f>
        <is>
          <t/>
        </is>
      </c>
      <c r="AT331" s="24" t="s">
        <v>75</v>
      </c>
      <c r="AU331" s="24" t="n">
        <v>46</v>
      </c>
      <c r="AV331" s="23" t="s">
        <v>5816</v>
      </c>
      <c r="AW331" s="24" t="inlineStr">
        <f aca="false">FALSE()</f>
        <is>
          <t/>
        </is>
      </c>
      <c r="AX331" s="24" t="s">
        <v>5329</v>
      </c>
      <c r="AY331" s="23" t="s">
        <v>8230</v>
      </c>
      <c r="AZ331" s="24" t="s">
        <v>174</v>
      </c>
      <c r="BA331" s="24" t="e">
        <f aca="false">REPLACE(INDEX(GroupVertices[group], MATCH(Vertices[[#this row],[vertex]],GroupVertices[vertex],0)),1,1,"")</f>
        <v>#VALUE!</v>
      </c>
      <c r="BB331" s="25"/>
      <c r="BC331" s="25"/>
      <c r="BD331" s="25"/>
      <c r="BE331" s="25"/>
      <c r="BF331" s="25"/>
      <c r="BG331" s="25"/>
      <c r="BH331" s="25" t="s">
        <v>8167</v>
      </c>
      <c r="BI331" s="25" t="s">
        <v>8167</v>
      </c>
      <c r="BJ331" s="25" t="s">
        <v>8168</v>
      </c>
      <c r="BK331" s="25" t="s">
        <v>8168</v>
      </c>
      <c r="BL331" s="25" t="n">
        <v>1</v>
      </c>
      <c r="BM331" s="26" t="n">
        <v>4.16666666666667</v>
      </c>
      <c r="BN331" s="25" t="n">
        <v>1</v>
      </c>
      <c r="BO331" s="26" t="n">
        <v>4.16666666666667</v>
      </c>
      <c r="BP331" s="25" t="n">
        <v>0</v>
      </c>
      <c r="BQ331" s="26" t="n">
        <v>0</v>
      </c>
      <c r="BR331" s="25" t="n">
        <v>22</v>
      </c>
      <c r="BS331" s="26" t="n">
        <v>91.6666666666667</v>
      </c>
      <c r="BT331" s="25" t="n">
        <v>24</v>
      </c>
      <c r="BU331" s="3"/>
      <c r="BV331" s="2"/>
      <c r="BW331" s="2"/>
      <c r="BX331" s="2"/>
      <c r="BY331" s="2"/>
    </row>
    <row r="332" customFormat="false" ht="41.45" hidden="false" customHeight="true" outlineLevel="0" collapsed="false">
      <c r="A332" s="15" t="s">
        <v>1511</v>
      </c>
      <c r="C332" s="16"/>
      <c r="D332" s="16" t="s">
        <v>5324</v>
      </c>
      <c r="E332" s="17" t="n">
        <v>162.063268870846</v>
      </c>
      <c r="F332" s="18" t="n">
        <v>99.9999384535174</v>
      </c>
      <c r="G332" s="50" t="s">
        <v>8231</v>
      </c>
      <c r="H332" s="16"/>
      <c r="I332" s="6" t="s">
        <v>1511</v>
      </c>
      <c r="J332" s="7"/>
      <c r="K332" s="7"/>
      <c r="L332" s="51" t="s">
        <v>8232</v>
      </c>
      <c r="M332" s="52" t="n">
        <v>1.02051139111247</v>
      </c>
      <c r="N332" s="53" t="n">
        <v>3022.14868164062</v>
      </c>
      <c r="O332" s="53" t="n">
        <v>4080.67529296875</v>
      </c>
      <c r="P332" s="54"/>
      <c r="Q332" s="55"/>
      <c r="R332" s="55"/>
      <c r="S332" s="56"/>
      <c r="T332" s="25" t="n">
        <v>0</v>
      </c>
      <c r="U332" s="25" t="n">
        <v>1</v>
      </c>
      <c r="V332" s="26" t="n">
        <v>0</v>
      </c>
      <c r="W332" s="26" t="n">
        <v>0.011494</v>
      </c>
      <c r="X332" s="26" t="n">
        <v>0</v>
      </c>
      <c r="Y332" s="26" t="n">
        <v>0.546116</v>
      </c>
      <c r="Z332" s="26" t="n">
        <v>0</v>
      </c>
      <c r="AA332" s="26" t="n">
        <v>0</v>
      </c>
      <c r="AB332" s="20" t="n">
        <v>332</v>
      </c>
      <c r="AC332" s="20"/>
      <c r="AD332" s="10"/>
      <c r="AE332" s="24" t="s">
        <v>8233</v>
      </c>
      <c r="AF332" s="24" t="n">
        <v>333</v>
      </c>
      <c r="AG332" s="24" t="n">
        <v>133</v>
      </c>
      <c r="AH332" s="24" t="n">
        <v>327</v>
      </c>
      <c r="AI332" s="24" t="n">
        <v>218</v>
      </c>
      <c r="AJ332" s="24" t="n">
        <v>-28800</v>
      </c>
      <c r="AK332" s="24" t="s">
        <v>8234</v>
      </c>
      <c r="AL332" s="24" t="s">
        <v>8235</v>
      </c>
      <c r="AM332" s="23" t="s">
        <v>8236</v>
      </c>
      <c r="AN332" s="24" t="s">
        <v>5339</v>
      </c>
      <c r="AO332" s="22" t="n">
        <v>42405.3323032407</v>
      </c>
      <c r="AP332" s="23" t="s">
        <v>8237</v>
      </c>
      <c r="AQ332" s="24" t="inlineStr">
        <f aca="false">FALSE()</f>
        <is>
          <t/>
        </is>
      </c>
      <c r="AR332" s="24" t="inlineStr">
        <f aca="false">FALSE()</f>
        <is>
          <t/>
        </is>
      </c>
      <c r="AS332" s="24" t="n">
        <f aca="false">FALSE()</f>
        <v>0</v>
      </c>
      <c r="AT332" s="24" t="s">
        <v>75</v>
      </c>
      <c r="AU332" s="24" t="n">
        <v>13</v>
      </c>
      <c r="AV332" s="23" t="s">
        <v>5390</v>
      </c>
      <c r="AW332" s="24" t="inlineStr">
        <f aca="false">FALSE()</f>
        <is>
          <t/>
        </is>
      </c>
      <c r="AX332" s="24" t="s">
        <v>5329</v>
      </c>
      <c r="AY332" s="23" t="s">
        <v>8238</v>
      </c>
      <c r="AZ332" s="24" t="s">
        <v>174</v>
      </c>
      <c r="BA332" s="24" t="e">
        <f aca="false">REPLACE(INDEX(GroupVertices[group], MATCH(Vertices[[#this row],[vertex]],GroupVertices[vertex],0)),1,1,"")</f>
        <v>#VALUE!</v>
      </c>
      <c r="BB332" s="25"/>
      <c r="BC332" s="25"/>
      <c r="BD332" s="25"/>
      <c r="BE332" s="25"/>
      <c r="BF332" s="25"/>
      <c r="BG332" s="25"/>
      <c r="BH332" s="25" t="s">
        <v>8167</v>
      </c>
      <c r="BI332" s="25" t="s">
        <v>8167</v>
      </c>
      <c r="BJ332" s="25" t="s">
        <v>8168</v>
      </c>
      <c r="BK332" s="25" t="s">
        <v>8168</v>
      </c>
      <c r="BL332" s="25" t="n">
        <v>1</v>
      </c>
      <c r="BM332" s="26" t="n">
        <v>4.16666666666667</v>
      </c>
      <c r="BN332" s="25" t="n">
        <v>1</v>
      </c>
      <c r="BO332" s="26" t="n">
        <v>4.16666666666667</v>
      </c>
      <c r="BP332" s="25" t="n">
        <v>0</v>
      </c>
      <c r="BQ332" s="26" t="n">
        <v>0</v>
      </c>
      <c r="BR332" s="25" t="n">
        <v>22</v>
      </c>
      <c r="BS332" s="26" t="n">
        <v>91.6666666666667</v>
      </c>
      <c r="BT332" s="25" t="n">
        <v>24</v>
      </c>
      <c r="BU332" s="3"/>
      <c r="BV332" s="2"/>
      <c r="BW332" s="2"/>
      <c r="BX332" s="2"/>
      <c r="BY332" s="2"/>
    </row>
    <row r="333" customFormat="false" ht="41.45" hidden="false" customHeight="true" outlineLevel="0" collapsed="false">
      <c r="A333" s="15" t="s">
        <v>1514</v>
      </c>
      <c r="C333" s="16"/>
      <c r="D333" s="16" t="s">
        <v>5324</v>
      </c>
      <c r="E333" s="17" t="n">
        <v>162.387700223604</v>
      </c>
      <c r="F333" s="18" t="n">
        <v>99.9996228542605</v>
      </c>
      <c r="G333" s="50" t="s">
        <v>8239</v>
      </c>
      <c r="H333" s="16"/>
      <c r="I333" s="6" t="s">
        <v>1514</v>
      </c>
      <c r="J333" s="7"/>
      <c r="K333" s="7"/>
      <c r="L333" s="51" t="s">
        <v>8240</v>
      </c>
      <c r="M333" s="52" t="n">
        <v>1.12569010343357</v>
      </c>
      <c r="N333" s="53" t="n">
        <v>2898.11328125</v>
      </c>
      <c r="O333" s="53" t="n">
        <v>3748.60107421875</v>
      </c>
      <c r="P333" s="54"/>
      <c r="Q333" s="55"/>
      <c r="R333" s="55"/>
      <c r="S333" s="56"/>
      <c r="T333" s="25" t="n">
        <v>0</v>
      </c>
      <c r="U333" s="25" t="n">
        <v>1</v>
      </c>
      <c r="V333" s="26" t="n">
        <v>0</v>
      </c>
      <c r="W333" s="26" t="n">
        <v>0.011494</v>
      </c>
      <c r="X333" s="26" t="n">
        <v>0</v>
      </c>
      <c r="Y333" s="26" t="n">
        <v>0.546116</v>
      </c>
      <c r="Z333" s="26" t="n">
        <v>0</v>
      </c>
      <c r="AA333" s="26" t="n">
        <v>0</v>
      </c>
      <c r="AB333" s="20" t="n">
        <v>333</v>
      </c>
      <c r="AC333" s="20"/>
      <c r="AD333" s="10"/>
      <c r="AE333" s="24" t="s">
        <v>8241</v>
      </c>
      <c r="AF333" s="24" t="n">
        <v>538</v>
      </c>
      <c r="AG333" s="24" t="n">
        <v>815</v>
      </c>
      <c r="AH333" s="24" t="n">
        <v>10234</v>
      </c>
      <c r="AI333" s="24" t="n">
        <v>13035</v>
      </c>
      <c r="AJ333" s="24" t="n">
        <v>-18000</v>
      </c>
      <c r="AK333" s="24" t="s">
        <v>8242</v>
      </c>
      <c r="AL333" s="24" t="s">
        <v>8243</v>
      </c>
      <c r="AM333" s="24"/>
      <c r="AN333" s="24" t="s">
        <v>5388</v>
      </c>
      <c r="AO333" s="22" t="n">
        <v>41413.9493287037</v>
      </c>
      <c r="AP333" s="23" t="s">
        <v>8244</v>
      </c>
      <c r="AQ333" s="24" t="inlineStr">
        <f aca="false">FALSE()</f>
        <is>
          <t/>
        </is>
      </c>
      <c r="AR333" s="24" t="inlineStr">
        <f aca="false">FALSE()</f>
        <is>
          <t/>
        </is>
      </c>
      <c r="AS333" s="24" t="inlineStr">
        <f aca="false">FALSE()</f>
        <is>
          <t/>
        </is>
      </c>
      <c r="AT333" s="24" t="s">
        <v>75</v>
      </c>
      <c r="AU333" s="24" t="n">
        <v>16</v>
      </c>
      <c r="AV333" s="23" t="s">
        <v>5371</v>
      </c>
      <c r="AW333" s="24" t="inlineStr">
        <f aca="false">FALSE()</f>
        <is>
          <t/>
        </is>
      </c>
      <c r="AX333" s="24" t="s">
        <v>5329</v>
      </c>
      <c r="AY333" s="23" t="s">
        <v>8245</v>
      </c>
      <c r="AZ333" s="24" t="s">
        <v>174</v>
      </c>
      <c r="BA333" s="24" t="e">
        <f aca="false">REPLACE(INDEX(GroupVertices[group], MATCH(Vertices[[#this row],[vertex]],GroupVertices[vertex],0)),1,1,"")</f>
        <v>#VALUE!</v>
      </c>
      <c r="BB333" s="25"/>
      <c r="BC333" s="25"/>
      <c r="BD333" s="25"/>
      <c r="BE333" s="25"/>
      <c r="BF333" s="25"/>
      <c r="BG333" s="25"/>
      <c r="BH333" s="25" t="s">
        <v>8167</v>
      </c>
      <c r="BI333" s="25" t="s">
        <v>8167</v>
      </c>
      <c r="BJ333" s="25" t="s">
        <v>8168</v>
      </c>
      <c r="BK333" s="25" t="s">
        <v>8168</v>
      </c>
      <c r="BL333" s="25" t="n">
        <v>1</v>
      </c>
      <c r="BM333" s="26" t="n">
        <v>4.16666666666667</v>
      </c>
      <c r="BN333" s="25" t="n">
        <v>1</v>
      </c>
      <c r="BO333" s="26" t="n">
        <v>4.16666666666667</v>
      </c>
      <c r="BP333" s="25" t="n">
        <v>0</v>
      </c>
      <c r="BQ333" s="26" t="n">
        <v>0</v>
      </c>
      <c r="BR333" s="25" t="n">
        <v>22</v>
      </c>
      <c r="BS333" s="26" t="n">
        <v>91.6666666666667</v>
      </c>
      <c r="BT333" s="25" t="n">
        <v>24</v>
      </c>
      <c r="BU333" s="3"/>
      <c r="BV333" s="2"/>
      <c r="BW333" s="2"/>
      <c r="BX333" s="2"/>
      <c r="BY333" s="2"/>
    </row>
    <row r="334" customFormat="false" ht="41.45" hidden="false" customHeight="true" outlineLevel="0" collapsed="false">
      <c r="A334" s="15" t="s">
        <v>1517</v>
      </c>
      <c r="C334" s="16"/>
      <c r="D334" s="16" t="s">
        <v>5324</v>
      </c>
      <c r="E334" s="17" t="n">
        <v>162.669793760534</v>
      </c>
      <c r="F334" s="18" t="n">
        <v>99.999348440244</v>
      </c>
      <c r="G334" s="50" t="s">
        <v>8246</v>
      </c>
      <c r="H334" s="16"/>
      <c r="I334" s="6" t="s">
        <v>1517</v>
      </c>
      <c r="J334" s="7"/>
      <c r="K334" s="7"/>
      <c r="L334" s="51" t="s">
        <v>8247</v>
      </c>
      <c r="M334" s="52" t="n">
        <v>1.21714314801775</v>
      </c>
      <c r="N334" s="53" t="n">
        <v>3001.67651367187</v>
      </c>
      <c r="O334" s="53" t="n">
        <v>5383.2265625</v>
      </c>
      <c r="P334" s="54"/>
      <c r="Q334" s="55"/>
      <c r="R334" s="55"/>
      <c r="S334" s="56"/>
      <c r="T334" s="25" t="n">
        <v>0</v>
      </c>
      <c r="U334" s="25" t="n">
        <v>1</v>
      </c>
      <c r="V334" s="26" t="n">
        <v>0</v>
      </c>
      <c r="W334" s="26" t="n">
        <v>0.011494</v>
      </c>
      <c r="X334" s="26" t="n">
        <v>0</v>
      </c>
      <c r="Y334" s="26" t="n">
        <v>0.546116</v>
      </c>
      <c r="Z334" s="26" t="n">
        <v>0</v>
      </c>
      <c r="AA334" s="26" t="n">
        <v>0</v>
      </c>
      <c r="AB334" s="20" t="n">
        <v>334</v>
      </c>
      <c r="AC334" s="20"/>
      <c r="AD334" s="10"/>
      <c r="AE334" s="24" t="s">
        <v>8248</v>
      </c>
      <c r="AF334" s="24" t="n">
        <v>2008</v>
      </c>
      <c r="AG334" s="24" t="n">
        <v>1408</v>
      </c>
      <c r="AH334" s="24" t="n">
        <v>104751</v>
      </c>
      <c r="AI334" s="24" t="n">
        <v>64028</v>
      </c>
      <c r="AJ334" s="24" t="n">
        <v>-25200</v>
      </c>
      <c r="AK334" s="46" t="s">
        <v>8249</v>
      </c>
      <c r="AL334" s="24"/>
      <c r="AM334" s="23" t="s">
        <v>8250</v>
      </c>
      <c r="AN334" s="24" t="s">
        <v>6204</v>
      </c>
      <c r="AO334" s="22" t="n">
        <v>40900.1078703704</v>
      </c>
      <c r="AP334" s="23" t="s">
        <v>8251</v>
      </c>
      <c r="AQ334" s="24" t="inlineStr">
        <f aca="false">FALSE()</f>
        <is>
          <t/>
        </is>
      </c>
      <c r="AR334" s="24" t="inlineStr">
        <f aca="false">FALSE()</f>
        <is>
          <t/>
        </is>
      </c>
      <c r="AS334" s="24" t="inlineStr">
        <f aca="false">FALSE()</f>
        <is>
          <t/>
        </is>
      </c>
      <c r="AT334" s="24" t="s">
        <v>75</v>
      </c>
      <c r="AU334" s="24" t="n">
        <v>400</v>
      </c>
      <c r="AV334" s="23" t="s">
        <v>6338</v>
      </c>
      <c r="AW334" s="24" t="inlineStr">
        <f aca="false">FALSE()</f>
        <is>
          <t/>
        </is>
      </c>
      <c r="AX334" s="24" t="s">
        <v>5329</v>
      </c>
      <c r="AY334" s="23" t="s">
        <v>8252</v>
      </c>
      <c r="AZ334" s="24" t="s">
        <v>174</v>
      </c>
      <c r="BA334" s="24" t="e">
        <f aca="false">REPLACE(INDEX(GroupVertices[group], MATCH(Vertices[[#this row],[vertex]],GroupVertices[vertex],0)),1,1,"")</f>
        <v>#VALUE!</v>
      </c>
      <c r="BB334" s="25"/>
      <c r="BC334" s="25"/>
      <c r="BD334" s="25"/>
      <c r="BE334" s="25"/>
      <c r="BF334" s="25"/>
      <c r="BG334" s="25"/>
      <c r="BH334" s="25" t="s">
        <v>8167</v>
      </c>
      <c r="BI334" s="25" t="s">
        <v>8167</v>
      </c>
      <c r="BJ334" s="25" t="s">
        <v>8168</v>
      </c>
      <c r="BK334" s="25" t="s">
        <v>8168</v>
      </c>
      <c r="BL334" s="25" t="n">
        <v>1</v>
      </c>
      <c r="BM334" s="26" t="n">
        <v>4.16666666666667</v>
      </c>
      <c r="BN334" s="25" t="n">
        <v>1</v>
      </c>
      <c r="BO334" s="26" t="n">
        <v>4.16666666666667</v>
      </c>
      <c r="BP334" s="25" t="n">
        <v>0</v>
      </c>
      <c r="BQ334" s="26" t="n">
        <v>0</v>
      </c>
      <c r="BR334" s="25" t="n">
        <v>22</v>
      </c>
      <c r="BS334" s="26" t="n">
        <v>91.6666666666667</v>
      </c>
      <c r="BT334" s="25" t="n">
        <v>24</v>
      </c>
      <c r="BU334" s="3"/>
      <c r="BV334" s="2"/>
      <c r="BW334" s="2"/>
      <c r="BX334" s="2"/>
      <c r="BY334" s="2"/>
    </row>
    <row r="335" customFormat="false" ht="41.45" hidden="false" customHeight="true" outlineLevel="0" collapsed="false">
      <c r="A335" s="15" t="s">
        <v>1520</v>
      </c>
      <c r="C335" s="16"/>
      <c r="D335" s="16" t="s">
        <v>5324</v>
      </c>
      <c r="E335" s="17" t="n">
        <v>162.155555795238</v>
      </c>
      <c r="F335" s="18" t="n">
        <v>99.9998486789487</v>
      </c>
      <c r="G335" s="50" t="s">
        <v>8253</v>
      </c>
      <c r="H335" s="16"/>
      <c r="I335" s="6" t="s">
        <v>1520</v>
      </c>
      <c r="J335" s="7"/>
      <c r="K335" s="7"/>
      <c r="L335" s="51" t="s">
        <v>8254</v>
      </c>
      <c r="M335" s="52" t="n">
        <v>1.05043026235924</v>
      </c>
      <c r="N335" s="53" t="n">
        <v>3218.74536132812</v>
      </c>
      <c r="O335" s="53" t="n">
        <v>3321.66552734375</v>
      </c>
      <c r="P335" s="54"/>
      <c r="Q335" s="55"/>
      <c r="R335" s="55"/>
      <c r="S335" s="56"/>
      <c r="T335" s="25" t="n">
        <v>0</v>
      </c>
      <c r="U335" s="25" t="n">
        <v>1</v>
      </c>
      <c r="V335" s="26" t="n">
        <v>0</v>
      </c>
      <c r="W335" s="26" t="n">
        <v>0.011494</v>
      </c>
      <c r="X335" s="26" t="n">
        <v>0</v>
      </c>
      <c r="Y335" s="26" t="n">
        <v>0.546116</v>
      </c>
      <c r="Z335" s="26" t="n">
        <v>0</v>
      </c>
      <c r="AA335" s="26" t="n">
        <v>0</v>
      </c>
      <c r="AB335" s="20" t="n">
        <v>335</v>
      </c>
      <c r="AC335" s="20"/>
      <c r="AD335" s="10"/>
      <c r="AE335" s="24" t="s">
        <v>8255</v>
      </c>
      <c r="AF335" s="24" t="n">
        <v>376</v>
      </c>
      <c r="AG335" s="24" t="n">
        <v>327</v>
      </c>
      <c r="AH335" s="24" t="n">
        <v>47873</v>
      </c>
      <c r="AI335" s="24" t="n">
        <v>110747</v>
      </c>
      <c r="AJ335" s="24" t="n">
        <v>-18000</v>
      </c>
      <c r="AK335" s="24"/>
      <c r="AL335" s="24"/>
      <c r="AM335" s="24"/>
      <c r="AN335" s="24" t="s">
        <v>5388</v>
      </c>
      <c r="AO335" s="22" t="n">
        <v>40425.8816898148</v>
      </c>
      <c r="AP335" s="24"/>
      <c r="AQ335" s="24" t="inlineStr">
        <f aca="false">FALSE()</f>
        <is>
          <t/>
        </is>
      </c>
      <c r="AR335" s="24" t="inlineStr">
        <f aca="false">FALSE()</f>
        <is>
          <t/>
        </is>
      </c>
      <c r="AS335" s="24" t="inlineStr">
        <f aca="false">FALSE()</f>
        <is>
          <t/>
        </is>
      </c>
      <c r="AT335" s="24" t="s">
        <v>75</v>
      </c>
      <c r="AU335" s="24" t="n">
        <v>95</v>
      </c>
      <c r="AV335" s="23" t="s">
        <v>5390</v>
      </c>
      <c r="AW335" s="24" t="inlineStr">
        <f aca="false">FALSE()</f>
        <is>
          <t/>
        </is>
      </c>
      <c r="AX335" s="24" t="s">
        <v>5329</v>
      </c>
      <c r="AY335" s="23" t="s">
        <v>8256</v>
      </c>
      <c r="AZ335" s="24" t="s">
        <v>174</v>
      </c>
      <c r="BA335" s="24" t="e">
        <f aca="false">REPLACE(INDEX(GroupVertices[group], MATCH(Vertices[[#this row],[vertex]],GroupVertices[vertex],0)),1,1,"")</f>
        <v>#VALUE!</v>
      </c>
      <c r="BB335" s="25"/>
      <c r="BC335" s="25"/>
      <c r="BD335" s="25"/>
      <c r="BE335" s="25"/>
      <c r="BF335" s="25"/>
      <c r="BG335" s="25"/>
      <c r="BH335" s="25" t="s">
        <v>8167</v>
      </c>
      <c r="BI335" s="25" t="s">
        <v>8167</v>
      </c>
      <c r="BJ335" s="25" t="s">
        <v>8168</v>
      </c>
      <c r="BK335" s="25" t="s">
        <v>8168</v>
      </c>
      <c r="BL335" s="25" t="n">
        <v>1</v>
      </c>
      <c r="BM335" s="26" t="n">
        <v>4.16666666666667</v>
      </c>
      <c r="BN335" s="25" t="n">
        <v>1</v>
      </c>
      <c r="BO335" s="26" t="n">
        <v>4.16666666666667</v>
      </c>
      <c r="BP335" s="25" t="n">
        <v>0</v>
      </c>
      <c r="BQ335" s="26" t="n">
        <v>0</v>
      </c>
      <c r="BR335" s="25" t="n">
        <v>22</v>
      </c>
      <c r="BS335" s="26" t="n">
        <v>91.6666666666667</v>
      </c>
      <c r="BT335" s="25" t="n">
        <v>24</v>
      </c>
      <c r="BU335" s="3"/>
      <c r="BV335" s="2"/>
      <c r="BW335" s="2"/>
      <c r="BX335" s="2"/>
      <c r="BY335" s="2"/>
    </row>
    <row r="336" customFormat="false" ht="41.45" hidden="false" customHeight="true" outlineLevel="0" collapsed="false">
      <c r="A336" s="15" t="s">
        <v>1523</v>
      </c>
      <c r="C336" s="16"/>
      <c r="D336" s="16" t="s">
        <v>5324</v>
      </c>
      <c r="E336" s="17" t="n">
        <v>162.566089897042</v>
      </c>
      <c r="F336" s="18" t="n">
        <v>99.9994493209448</v>
      </c>
      <c r="G336" s="50" t="s">
        <v>8257</v>
      </c>
      <c r="H336" s="16"/>
      <c r="I336" s="6" t="s">
        <v>1523</v>
      </c>
      <c r="J336" s="7"/>
      <c r="K336" s="7"/>
      <c r="L336" s="51" t="s">
        <v>8258</v>
      </c>
      <c r="M336" s="52" t="n">
        <v>1.18352297311159</v>
      </c>
      <c r="N336" s="53" t="n">
        <v>3885.08325195312</v>
      </c>
      <c r="O336" s="53" t="n">
        <v>5047.38134765625</v>
      </c>
      <c r="P336" s="54"/>
      <c r="Q336" s="55"/>
      <c r="R336" s="55"/>
      <c r="S336" s="56"/>
      <c r="T336" s="25" t="n">
        <v>0</v>
      </c>
      <c r="U336" s="25" t="n">
        <v>1</v>
      </c>
      <c r="V336" s="26" t="n">
        <v>0</v>
      </c>
      <c r="W336" s="26" t="n">
        <v>0.011494</v>
      </c>
      <c r="X336" s="26" t="n">
        <v>0</v>
      </c>
      <c r="Y336" s="26" t="n">
        <v>0.546116</v>
      </c>
      <c r="Z336" s="26" t="n">
        <v>0</v>
      </c>
      <c r="AA336" s="26" t="n">
        <v>0</v>
      </c>
      <c r="AB336" s="20" t="n">
        <v>336</v>
      </c>
      <c r="AC336" s="20"/>
      <c r="AD336" s="10"/>
      <c r="AE336" s="24" t="s">
        <v>8259</v>
      </c>
      <c r="AF336" s="24" t="n">
        <v>1469</v>
      </c>
      <c r="AG336" s="24" t="n">
        <v>1190</v>
      </c>
      <c r="AH336" s="24" t="n">
        <v>4579</v>
      </c>
      <c r="AI336" s="24" t="n">
        <v>3231</v>
      </c>
      <c r="AJ336" s="24" t="n">
        <v>0</v>
      </c>
      <c r="AK336" s="24" t="s">
        <v>8260</v>
      </c>
      <c r="AL336" s="24" t="s">
        <v>202</v>
      </c>
      <c r="AM336" s="23" t="s">
        <v>8261</v>
      </c>
      <c r="AN336" s="24" t="s">
        <v>204</v>
      </c>
      <c r="AO336" s="22" t="n">
        <v>39931.4510069444</v>
      </c>
      <c r="AP336" s="23" t="s">
        <v>8262</v>
      </c>
      <c r="AQ336" s="24" t="inlineStr">
        <f aca="false">FALSE()</f>
        <is>
          <t/>
        </is>
      </c>
      <c r="AR336" s="24" t="inlineStr">
        <f aca="false">FALSE()</f>
        <is>
          <t/>
        </is>
      </c>
      <c r="AS336" s="24" t="n">
        <f aca="false">TRUE()</f>
        <v>1</v>
      </c>
      <c r="AT336" s="24" t="s">
        <v>75</v>
      </c>
      <c r="AU336" s="24" t="n">
        <v>229</v>
      </c>
      <c r="AV336" s="23" t="s">
        <v>5717</v>
      </c>
      <c r="AW336" s="24" t="inlineStr">
        <f aca="false">FALSE()</f>
        <is>
          <t/>
        </is>
      </c>
      <c r="AX336" s="24" t="s">
        <v>5329</v>
      </c>
      <c r="AY336" s="23" t="s">
        <v>8263</v>
      </c>
      <c r="AZ336" s="24" t="s">
        <v>174</v>
      </c>
      <c r="BA336" s="24" t="e">
        <f aca="false">REPLACE(INDEX(GroupVertices[group], MATCH(Vertices[[#this row],[vertex]],GroupVertices[vertex],0)),1,1,"")</f>
        <v>#VALUE!</v>
      </c>
      <c r="BB336" s="25"/>
      <c r="BC336" s="25"/>
      <c r="BD336" s="25"/>
      <c r="BE336" s="25"/>
      <c r="BF336" s="25"/>
      <c r="BG336" s="25"/>
      <c r="BH336" s="25" t="s">
        <v>8167</v>
      </c>
      <c r="BI336" s="25" t="s">
        <v>8167</v>
      </c>
      <c r="BJ336" s="25" t="s">
        <v>8168</v>
      </c>
      <c r="BK336" s="25" t="s">
        <v>8168</v>
      </c>
      <c r="BL336" s="25" t="n">
        <v>1</v>
      </c>
      <c r="BM336" s="26" t="n">
        <v>4.16666666666667</v>
      </c>
      <c r="BN336" s="25" t="n">
        <v>1</v>
      </c>
      <c r="BO336" s="26" t="n">
        <v>4.16666666666667</v>
      </c>
      <c r="BP336" s="25" t="n">
        <v>0</v>
      </c>
      <c r="BQ336" s="26" t="n">
        <v>0</v>
      </c>
      <c r="BR336" s="25" t="n">
        <v>22</v>
      </c>
      <c r="BS336" s="26" t="n">
        <v>91.6666666666667</v>
      </c>
      <c r="BT336" s="25" t="n">
        <v>24</v>
      </c>
      <c r="BU336" s="3"/>
      <c r="BV336" s="2"/>
      <c r="BW336" s="2"/>
      <c r="BX336" s="2"/>
      <c r="BY336" s="2"/>
    </row>
    <row r="337" customFormat="false" ht="41.45" hidden="false" customHeight="true" outlineLevel="0" collapsed="false">
      <c r="A337" s="15" t="s">
        <v>1526</v>
      </c>
      <c r="C337" s="16"/>
      <c r="D337" s="16" t="s">
        <v>5324</v>
      </c>
      <c r="E337" s="17" t="n">
        <v>162.861503196255</v>
      </c>
      <c r="F337" s="18" t="n">
        <v>99.9991619497741</v>
      </c>
      <c r="G337" s="50" t="s">
        <v>8264</v>
      </c>
      <c r="H337" s="16"/>
      <c r="I337" s="6" t="s">
        <v>1526</v>
      </c>
      <c r="J337" s="7"/>
      <c r="K337" s="7"/>
      <c r="L337" s="51" t="s">
        <v>8265</v>
      </c>
      <c r="M337" s="52" t="n">
        <v>1.2792942052984</v>
      </c>
      <c r="N337" s="53" t="n">
        <v>3713.38427734375</v>
      </c>
      <c r="O337" s="53" t="n">
        <v>4942.13525390625</v>
      </c>
      <c r="P337" s="54"/>
      <c r="Q337" s="55"/>
      <c r="R337" s="55"/>
      <c r="S337" s="56"/>
      <c r="T337" s="25" t="n">
        <v>0</v>
      </c>
      <c r="U337" s="25" t="n">
        <v>1</v>
      </c>
      <c r="V337" s="26" t="n">
        <v>0</v>
      </c>
      <c r="W337" s="26" t="n">
        <v>0.011494</v>
      </c>
      <c r="X337" s="26" t="n">
        <v>0</v>
      </c>
      <c r="Y337" s="26" t="n">
        <v>0.546116</v>
      </c>
      <c r="Z337" s="26" t="n">
        <v>0</v>
      </c>
      <c r="AA337" s="26" t="n">
        <v>0</v>
      </c>
      <c r="AB337" s="20" t="n">
        <v>337</v>
      </c>
      <c r="AC337" s="20"/>
      <c r="AD337" s="10"/>
      <c r="AE337" s="24" t="s">
        <v>8266</v>
      </c>
      <c r="AF337" s="24" t="n">
        <v>1416</v>
      </c>
      <c r="AG337" s="24" t="n">
        <v>1811</v>
      </c>
      <c r="AH337" s="24" t="n">
        <v>119649</v>
      </c>
      <c r="AI337" s="24" t="n">
        <v>27235</v>
      </c>
      <c r="AJ337" s="24" t="n">
        <v>-18000</v>
      </c>
      <c r="AK337" s="24" t="s">
        <v>8267</v>
      </c>
      <c r="AL337" s="24" t="s">
        <v>8268</v>
      </c>
      <c r="AM337" s="23" t="s">
        <v>8269</v>
      </c>
      <c r="AN337" s="24" t="s">
        <v>6528</v>
      </c>
      <c r="AO337" s="22" t="n">
        <v>39896.9645023148</v>
      </c>
      <c r="AP337" s="23" t="s">
        <v>8270</v>
      </c>
      <c r="AQ337" s="24" t="inlineStr">
        <f aca="false">FALSE()</f>
        <is>
          <t/>
        </is>
      </c>
      <c r="AR337" s="24" t="inlineStr">
        <f aca="false">FALSE()</f>
        <is>
          <t/>
        </is>
      </c>
      <c r="AS337" s="24" t="inlineStr">
        <f aca="false">TRUE()</f>
        <is>
          <t/>
        </is>
      </c>
      <c r="AT337" s="24" t="s">
        <v>75</v>
      </c>
      <c r="AU337" s="24" t="n">
        <v>70</v>
      </c>
      <c r="AV337" s="23" t="s">
        <v>8271</v>
      </c>
      <c r="AW337" s="24" t="inlineStr">
        <f aca="false">FALSE()</f>
        <is>
          <t/>
        </is>
      </c>
      <c r="AX337" s="24" t="s">
        <v>5329</v>
      </c>
      <c r="AY337" s="23" t="s">
        <v>8272</v>
      </c>
      <c r="AZ337" s="24" t="s">
        <v>174</v>
      </c>
      <c r="BA337" s="24" t="e">
        <f aca="false">REPLACE(INDEX(GroupVertices[group], MATCH(Vertices[[#this row],[vertex]],GroupVertices[vertex],0)),1,1,"")</f>
        <v>#VALUE!</v>
      </c>
      <c r="BB337" s="25"/>
      <c r="BC337" s="25"/>
      <c r="BD337" s="25"/>
      <c r="BE337" s="25"/>
      <c r="BF337" s="25"/>
      <c r="BG337" s="25"/>
      <c r="BH337" s="25" t="s">
        <v>8167</v>
      </c>
      <c r="BI337" s="25" t="s">
        <v>8167</v>
      </c>
      <c r="BJ337" s="25" t="s">
        <v>8168</v>
      </c>
      <c r="BK337" s="25" t="s">
        <v>8168</v>
      </c>
      <c r="BL337" s="25" t="n">
        <v>1</v>
      </c>
      <c r="BM337" s="26" t="n">
        <v>4.16666666666667</v>
      </c>
      <c r="BN337" s="25" t="n">
        <v>1</v>
      </c>
      <c r="BO337" s="26" t="n">
        <v>4.16666666666667</v>
      </c>
      <c r="BP337" s="25" t="n">
        <v>0</v>
      </c>
      <c r="BQ337" s="26" t="n">
        <v>0</v>
      </c>
      <c r="BR337" s="25" t="n">
        <v>22</v>
      </c>
      <c r="BS337" s="26" t="n">
        <v>91.6666666666667</v>
      </c>
      <c r="BT337" s="25" t="n">
        <v>24</v>
      </c>
      <c r="BU337" s="3"/>
      <c r="BV337" s="2"/>
      <c r="BW337" s="2"/>
      <c r="BX337" s="2"/>
      <c r="BY337" s="2"/>
    </row>
    <row r="338" customFormat="false" ht="41.45" hidden="false" customHeight="true" outlineLevel="0" collapsed="false">
      <c r="A338" s="15" t="s">
        <v>1529</v>
      </c>
      <c r="C338" s="16"/>
      <c r="D338" s="16" t="s">
        <v>5324</v>
      </c>
      <c r="E338" s="17" t="n">
        <v>162.507578084155</v>
      </c>
      <c r="F338" s="18" t="n">
        <v>99.9995062398724</v>
      </c>
      <c r="G338" s="50" t="s">
        <v>8273</v>
      </c>
      <c r="H338" s="16"/>
      <c r="I338" s="6" t="s">
        <v>1529</v>
      </c>
      <c r="J338" s="7"/>
      <c r="K338" s="7"/>
      <c r="L338" s="51" t="s">
        <v>8274</v>
      </c>
      <c r="M338" s="52" t="n">
        <v>1.1645537918572</v>
      </c>
      <c r="N338" s="53" t="n">
        <v>3936.82543945312</v>
      </c>
      <c r="O338" s="53" t="n">
        <v>4735.025390625</v>
      </c>
      <c r="P338" s="54"/>
      <c r="Q338" s="55"/>
      <c r="R338" s="55"/>
      <c r="S338" s="56"/>
      <c r="T338" s="25" t="n">
        <v>0</v>
      </c>
      <c r="U338" s="25" t="n">
        <v>1</v>
      </c>
      <c r="V338" s="26" t="n">
        <v>0</v>
      </c>
      <c r="W338" s="26" t="n">
        <v>0.011494</v>
      </c>
      <c r="X338" s="26" t="n">
        <v>0</v>
      </c>
      <c r="Y338" s="26" t="n">
        <v>0.546116</v>
      </c>
      <c r="Z338" s="26" t="n">
        <v>0</v>
      </c>
      <c r="AA338" s="26" t="n">
        <v>0</v>
      </c>
      <c r="AB338" s="20" t="n">
        <v>338</v>
      </c>
      <c r="AC338" s="20"/>
      <c r="AD338" s="10"/>
      <c r="AE338" s="24" t="s">
        <v>8275</v>
      </c>
      <c r="AF338" s="24" t="n">
        <v>664</v>
      </c>
      <c r="AG338" s="24" t="n">
        <v>1067</v>
      </c>
      <c r="AH338" s="24" t="n">
        <v>7739</v>
      </c>
      <c r="AI338" s="24" t="n">
        <v>28845</v>
      </c>
      <c r="AJ338" s="24" t="n">
        <v>3600</v>
      </c>
      <c r="AK338" s="24" t="s">
        <v>8276</v>
      </c>
      <c r="AL338" s="24" t="s">
        <v>8277</v>
      </c>
      <c r="AM338" s="23" t="s">
        <v>8278</v>
      </c>
      <c r="AN338" s="24" t="s">
        <v>5578</v>
      </c>
      <c r="AO338" s="22" t="n">
        <v>41691.3265162037</v>
      </c>
      <c r="AP338" s="23" t="s">
        <v>8279</v>
      </c>
      <c r="AQ338" s="24" t="inlineStr">
        <f aca="false">FALSE()</f>
        <is>
          <t/>
        </is>
      </c>
      <c r="AR338" s="24" t="inlineStr">
        <f aca="false">FALSE()</f>
        <is>
          <t/>
        </is>
      </c>
      <c r="AS338" s="24" t="n">
        <f aca="false">FALSE()</f>
        <v>0</v>
      </c>
      <c r="AT338" s="24" t="s">
        <v>75</v>
      </c>
      <c r="AU338" s="24" t="n">
        <v>237</v>
      </c>
      <c r="AV338" s="23" t="s">
        <v>8280</v>
      </c>
      <c r="AW338" s="24" t="inlineStr">
        <f aca="false">FALSE()</f>
        <is>
          <t/>
        </is>
      </c>
      <c r="AX338" s="24" t="s">
        <v>5329</v>
      </c>
      <c r="AY338" s="23" t="s">
        <v>8281</v>
      </c>
      <c r="AZ338" s="24" t="s">
        <v>174</v>
      </c>
      <c r="BA338" s="24" t="e">
        <f aca="false">REPLACE(INDEX(GroupVertices[group], MATCH(Vertices[[#this row],[vertex]],GroupVertices[vertex],0)),1,1,"")</f>
        <v>#VALUE!</v>
      </c>
      <c r="BB338" s="25"/>
      <c r="BC338" s="25"/>
      <c r="BD338" s="25"/>
      <c r="BE338" s="25"/>
      <c r="BF338" s="25"/>
      <c r="BG338" s="25"/>
      <c r="BH338" s="25" t="s">
        <v>8167</v>
      </c>
      <c r="BI338" s="25" t="s">
        <v>8167</v>
      </c>
      <c r="BJ338" s="25" t="s">
        <v>8168</v>
      </c>
      <c r="BK338" s="25" t="s">
        <v>8168</v>
      </c>
      <c r="BL338" s="25" t="n">
        <v>1</v>
      </c>
      <c r="BM338" s="26" t="n">
        <v>4.16666666666667</v>
      </c>
      <c r="BN338" s="25" t="n">
        <v>1</v>
      </c>
      <c r="BO338" s="26" t="n">
        <v>4.16666666666667</v>
      </c>
      <c r="BP338" s="25" t="n">
        <v>0</v>
      </c>
      <c r="BQ338" s="26" t="n">
        <v>0</v>
      </c>
      <c r="BR338" s="25" t="n">
        <v>22</v>
      </c>
      <c r="BS338" s="26" t="n">
        <v>91.6666666666667</v>
      </c>
      <c r="BT338" s="25" t="n">
        <v>24</v>
      </c>
      <c r="BU338" s="3"/>
      <c r="BV338" s="2"/>
      <c r="BW338" s="2"/>
      <c r="BX338" s="2"/>
      <c r="BY338" s="2"/>
    </row>
    <row r="339" customFormat="false" ht="41.45" hidden="false" customHeight="true" outlineLevel="0" collapsed="false">
      <c r="A339" s="15" t="s">
        <v>1532</v>
      </c>
      <c r="C339" s="16"/>
      <c r="D339" s="16" t="s">
        <v>5324</v>
      </c>
      <c r="E339" s="17" t="n">
        <v>162.143663150342</v>
      </c>
      <c r="F339" s="18" t="n">
        <v>99.9998602478364</v>
      </c>
      <c r="G339" s="50" t="s">
        <v>8282</v>
      </c>
      <c r="H339" s="16"/>
      <c r="I339" s="6" t="s">
        <v>1532</v>
      </c>
      <c r="J339" s="7"/>
      <c r="K339" s="7"/>
      <c r="L339" s="51" t="s">
        <v>8283</v>
      </c>
      <c r="M339" s="52" t="n">
        <v>1.04657473771403</v>
      </c>
      <c r="N339" s="53" t="n">
        <v>3375.71044921875</v>
      </c>
      <c r="O339" s="53" t="n">
        <v>2940.88232421875</v>
      </c>
      <c r="P339" s="54"/>
      <c r="Q339" s="55"/>
      <c r="R339" s="55"/>
      <c r="S339" s="56"/>
      <c r="T339" s="25" t="n">
        <v>0</v>
      </c>
      <c r="U339" s="25" t="n">
        <v>1</v>
      </c>
      <c r="V339" s="26" t="n">
        <v>0</v>
      </c>
      <c r="W339" s="26" t="n">
        <v>0.011494</v>
      </c>
      <c r="X339" s="26" t="n">
        <v>0</v>
      </c>
      <c r="Y339" s="26" t="n">
        <v>0.546116</v>
      </c>
      <c r="Z339" s="26" t="n">
        <v>0</v>
      </c>
      <c r="AA339" s="26" t="n">
        <v>0</v>
      </c>
      <c r="AB339" s="20" t="n">
        <v>339</v>
      </c>
      <c r="AC339" s="20"/>
      <c r="AD339" s="10"/>
      <c r="AE339" s="24" t="s">
        <v>8284</v>
      </c>
      <c r="AF339" s="24" t="n">
        <v>17</v>
      </c>
      <c r="AG339" s="24" t="n">
        <v>302</v>
      </c>
      <c r="AH339" s="24" t="n">
        <v>41861</v>
      </c>
      <c r="AI339" s="24" t="n">
        <v>0</v>
      </c>
      <c r="AJ339" s="24" t="n">
        <v>-28800</v>
      </c>
      <c r="AK339" s="24" t="s">
        <v>8285</v>
      </c>
      <c r="AL339" s="24" t="s">
        <v>8286</v>
      </c>
      <c r="AM339" s="23" t="s">
        <v>8287</v>
      </c>
      <c r="AN339" s="24" t="s">
        <v>5339</v>
      </c>
      <c r="AO339" s="22" t="n">
        <v>42340.1348611111</v>
      </c>
      <c r="AP339" s="23" t="s">
        <v>8288</v>
      </c>
      <c r="AQ339" s="24" t="inlineStr">
        <f aca="false">FALSE()</f>
        <is>
          <t/>
        </is>
      </c>
      <c r="AR339" s="24" t="inlineStr">
        <f aca="false">FALSE()</f>
        <is>
          <t/>
        </is>
      </c>
      <c r="AS339" s="24" t="inlineStr">
        <f aca="false">FALSE()</f>
        <is>
          <t/>
        </is>
      </c>
      <c r="AT339" s="24" t="s">
        <v>75</v>
      </c>
      <c r="AU339" s="24" t="n">
        <v>13</v>
      </c>
      <c r="AV339" s="23" t="s">
        <v>5390</v>
      </c>
      <c r="AW339" s="24" t="inlineStr">
        <f aca="false">FALSE()</f>
        <is>
          <t/>
        </is>
      </c>
      <c r="AX339" s="24" t="s">
        <v>5329</v>
      </c>
      <c r="AY339" s="23" t="s">
        <v>8289</v>
      </c>
      <c r="AZ339" s="24" t="s">
        <v>174</v>
      </c>
      <c r="BA339" s="24" t="e">
        <f aca="false">REPLACE(INDEX(GroupVertices[group], MATCH(Vertices[[#this row],[vertex]],GroupVertices[vertex],0)),1,1,"")</f>
        <v>#VALUE!</v>
      </c>
      <c r="BB339" s="25"/>
      <c r="BC339" s="25"/>
      <c r="BD339" s="25"/>
      <c r="BE339" s="25"/>
      <c r="BF339" s="25"/>
      <c r="BG339" s="25"/>
      <c r="BH339" s="25" t="s">
        <v>8167</v>
      </c>
      <c r="BI339" s="25" t="s">
        <v>8167</v>
      </c>
      <c r="BJ339" s="25" t="s">
        <v>8168</v>
      </c>
      <c r="BK339" s="25" t="s">
        <v>8168</v>
      </c>
      <c r="BL339" s="25" t="n">
        <v>1</v>
      </c>
      <c r="BM339" s="26" t="n">
        <v>4.16666666666667</v>
      </c>
      <c r="BN339" s="25" t="n">
        <v>1</v>
      </c>
      <c r="BO339" s="26" t="n">
        <v>4.16666666666667</v>
      </c>
      <c r="BP339" s="25" t="n">
        <v>0</v>
      </c>
      <c r="BQ339" s="26" t="n">
        <v>0</v>
      </c>
      <c r="BR339" s="25" t="n">
        <v>22</v>
      </c>
      <c r="BS339" s="26" t="n">
        <v>91.6666666666667</v>
      </c>
      <c r="BT339" s="25" t="n">
        <v>24</v>
      </c>
      <c r="BU339" s="3"/>
      <c r="BV339" s="2"/>
      <c r="BW339" s="2"/>
      <c r="BX339" s="2"/>
      <c r="BY339" s="2"/>
    </row>
    <row r="340" customFormat="false" ht="41.45" hidden="false" customHeight="true" outlineLevel="0" collapsed="false">
      <c r="A340" s="15" t="s">
        <v>1536</v>
      </c>
      <c r="C340" s="16"/>
      <c r="D340" s="16" t="s">
        <v>5324</v>
      </c>
      <c r="E340" s="17" t="n">
        <v>162.611281947646</v>
      </c>
      <c r="F340" s="18" t="n">
        <v>99.9994053591716</v>
      </c>
      <c r="G340" s="50" t="s">
        <v>8290</v>
      </c>
      <c r="H340" s="16"/>
      <c r="I340" s="6" t="s">
        <v>1536</v>
      </c>
      <c r="J340" s="7"/>
      <c r="K340" s="7"/>
      <c r="L340" s="51" t="s">
        <v>8291</v>
      </c>
      <c r="M340" s="52" t="n">
        <v>1.19817396676336</v>
      </c>
      <c r="N340" s="53" t="n">
        <v>3096.84057617187</v>
      </c>
      <c r="O340" s="53" t="n">
        <v>3669.92236328125</v>
      </c>
      <c r="P340" s="54"/>
      <c r="Q340" s="55"/>
      <c r="R340" s="55"/>
      <c r="S340" s="56"/>
      <c r="T340" s="25" t="n">
        <v>0</v>
      </c>
      <c r="U340" s="25" t="n">
        <v>1</v>
      </c>
      <c r="V340" s="26" t="n">
        <v>0</v>
      </c>
      <c r="W340" s="26" t="n">
        <v>0.011494</v>
      </c>
      <c r="X340" s="26" t="n">
        <v>0</v>
      </c>
      <c r="Y340" s="26" t="n">
        <v>0.546116</v>
      </c>
      <c r="Z340" s="26" t="n">
        <v>0</v>
      </c>
      <c r="AA340" s="26" t="n">
        <v>0</v>
      </c>
      <c r="AB340" s="20" t="n">
        <v>340</v>
      </c>
      <c r="AC340" s="20"/>
      <c r="AD340" s="10"/>
      <c r="AE340" s="24" t="s">
        <v>8292</v>
      </c>
      <c r="AF340" s="24" t="n">
        <v>264</v>
      </c>
      <c r="AG340" s="24" t="n">
        <v>1285</v>
      </c>
      <c r="AH340" s="24" t="n">
        <v>119151</v>
      </c>
      <c r="AI340" s="24" t="n">
        <v>343</v>
      </c>
      <c r="AJ340" s="24" t="n">
        <v>-14400</v>
      </c>
      <c r="AK340" s="46" t="s">
        <v>8293</v>
      </c>
      <c r="AL340" s="24" t="s">
        <v>8294</v>
      </c>
      <c r="AM340" s="23" t="s">
        <v>8295</v>
      </c>
      <c r="AN340" s="24" t="s">
        <v>5557</v>
      </c>
      <c r="AO340" s="22" t="n">
        <v>39885.8506944444</v>
      </c>
      <c r="AP340" s="23" t="s">
        <v>8296</v>
      </c>
      <c r="AQ340" s="24" t="inlineStr">
        <f aca="false">FALSE()</f>
        <is>
          <t/>
        </is>
      </c>
      <c r="AR340" s="24" t="inlineStr">
        <f aca="false">FALSE()</f>
        <is>
          <t/>
        </is>
      </c>
      <c r="AS340" s="24" t="n">
        <f aca="false">TRUE()</f>
        <v>1</v>
      </c>
      <c r="AT340" s="24" t="s">
        <v>75</v>
      </c>
      <c r="AU340" s="24" t="n">
        <v>65</v>
      </c>
      <c r="AV340" s="23" t="s">
        <v>8297</v>
      </c>
      <c r="AW340" s="24" t="inlineStr">
        <f aca="false">FALSE()</f>
        <is>
          <t/>
        </is>
      </c>
      <c r="AX340" s="24" t="s">
        <v>5329</v>
      </c>
      <c r="AY340" s="23" t="s">
        <v>8298</v>
      </c>
      <c r="AZ340" s="24" t="s">
        <v>174</v>
      </c>
      <c r="BA340" s="24" t="e">
        <f aca="false">REPLACE(INDEX(GroupVertices[group], MATCH(Vertices[[#this row],[vertex]],GroupVertices[vertex],0)),1,1,"")</f>
        <v>#VALUE!</v>
      </c>
      <c r="BB340" s="25"/>
      <c r="BC340" s="25"/>
      <c r="BD340" s="25"/>
      <c r="BE340" s="25"/>
      <c r="BF340" s="25"/>
      <c r="BG340" s="25"/>
      <c r="BH340" s="25" t="s">
        <v>8167</v>
      </c>
      <c r="BI340" s="25" t="s">
        <v>8167</v>
      </c>
      <c r="BJ340" s="25" t="s">
        <v>8168</v>
      </c>
      <c r="BK340" s="25" t="s">
        <v>8168</v>
      </c>
      <c r="BL340" s="25" t="n">
        <v>1</v>
      </c>
      <c r="BM340" s="26" t="n">
        <v>4.16666666666667</v>
      </c>
      <c r="BN340" s="25" t="n">
        <v>1</v>
      </c>
      <c r="BO340" s="26" t="n">
        <v>4.16666666666667</v>
      </c>
      <c r="BP340" s="25" t="n">
        <v>0</v>
      </c>
      <c r="BQ340" s="26" t="n">
        <v>0</v>
      </c>
      <c r="BR340" s="25" t="n">
        <v>22</v>
      </c>
      <c r="BS340" s="26" t="n">
        <v>91.6666666666667</v>
      </c>
      <c r="BT340" s="25" t="n">
        <v>24</v>
      </c>
      <c r="BU340" s="3"/>
      <c r="BV340" s="2"/>
      <c r="BW340" s="2"/>
      <c r="BX340" s="2"/>
      <c r="BY340" s="2"/>
    </row>
    <row r="341" customFormat="false" ht="41.45" hidden="false" customHeight="true" outlineLevel="0" collapsed="false">
      <c r="A341" s="15" t="s">
        <v>1539</v>
      </c>
      <c r="C341" s="16"/>
      <c r="D341" s="16" t="s">
        <v>5324</v>
      </c>
      <c r="E341" s="17" t="n">
        <v>162.54468313623</v>
      </c>
      <c r="F341" s="18" t="n">
        <v>99.9994701449427</v>
      </c>
      <c r="G341" s="50" t="s">
        <v>8299</v>
      </c>
      <c r="H341" s="16"/>
      <c r="I341" s="6" t="s">
        <v>1539</v>
      </c>
      <c r="J341" s="7"/>
      <c r="K341" s="7"/>
      <c r="L341" s="51" t="s">
        <v>8300</v>
      </c>
      <c r="M341" s="52" t="n">
        <v>1.17658302875023</v>
      </c>
      <c r="N341" s="53" t="n">
        <v>3510.48657226562</v>
      </c>
      <c r="O341" s="53" t="n">
        <v>3852.33471679688</v>
      </c>
      <c r="P341" s="54"/>
      <c r="Q341" s="55"/>
      <c r="R341" s="55"/>
      <c r="S341" s="56"/>
      <c r="T341" s="25" t="n">
        <v>0</v>
      </c>
      <c r="U341" s="25" t="n">
        <v>1</v>
      </c>
      <c r="V341" s="26" t="n">
        <v>0</v>
      </c>
      <c r="W341" s="26" t="n">
        <v>0.011494</v>
      </c>
      <c r="X341" s="26" t="n">
        <v>0</v>
      </c>
      <c r="Y341" s="26" t="n">
        <v>0.546116</v>
      </c>
      <c r="Z341" s="26" t="n">
        <v>0</v>
      </c>
      <c r="AA341" s="26" t="n">
        <v>0</v>
      </c>
      <c r="AB341" s="20" t="n">
        <v>341</v>
      </c>
      <c r="AC341" s="20"/>
      <c r="AD341" s="10"/>
      <c r="AE341" s="24" t="s">
        <v>1539</v>
      </c>
      <c r="AF341" s="24" t="n">
        <v>2184</v>
      </c>
      <c r="AG341" s="24" t="n">
        <v>1145</v>
      </c>
      <c r="AH341" s="24" t="n">
        <v>56823</v>
      </c>
      <c r="AI341" s="24" t="n">
        <v>5353</v>
      </c>
      <c r="AJ341" s="24" t="n">
        <v>28800</v>
      </c>
      <c r="AK341" s="24" t="s">
        <v>8301</v>
      </c>
      <c r="AL341" s="24" t="s">
        <v>98</v>
      </c>
      <c r="AM341" s="23" t="s">
        <v>8302</v>
      </c>
      <c r="AN341" s="24" t="s">
        <v>5369</v>
      </c>
      <c r="AO341" s="22" t="n">
        <v>39544.6135300926</v>
      </c>
      <c r="AP341" s="23" t="s">
        <v>8303</v>
      </c>
      <c r="AQ341" s="24" t="inlineStr">
        <f aca="false">FALSE()</f>
        <is>
          <t/>
        </is>
      </c>
      <c r="AR341" s="24" t="inlineStr">
        <f aca="false">FALSE()</f>
        <is>
          <t/>
        </is>
      </c>
      <c r="AS341" s="24" t="n">
        <f aca="false">FALSE()</f>
        <v>0</v>
      </c>
      <c r="AT341" s="24" t="s">
        <v>75</v>
      </c>
      <c r="AU341" s="24" t="n">
        <v>235</v>
      </c>
      <c r="AV341" s="23" t="s">
        <v>8304</v>
      </c>
      <c r="AW341" s="24" t="inlineStr">
        <f aca="false">FALSE()</f>
        <is>
          <t/>
        </is>
      </c>
      <c r="AX341" s="24" t="s">
        <v>5329</v>
      </c>
      <c r="AY341" s="23" t="s">
        <v>8305</v>
      </c>
      <c r="AZ341" s="24" t="s">
        <v>174</v>
      </c>
      <c r="BA341" s="24" t="e">
        <f aca="false">REPLACE(INDEX(GroupVertices[group], MATCH(Vertices[[#this row],[vertex]],GroupVertices[vertex],0)),1,1,"")</f>
        <v>#VALUE!</v>
      </c>
      <c r="BB341" s="25"/>
      <c r="BC341" s="25"/>
      <c r="BD341" s="25"/>
      <c r="BE341" s="25"/>
      <c r="BF341" s="25"/>
      <c r="BG341" s="25"/>
      <c r="BH341" s="25" t="s">
        <v>8167</v>
      </c>
      <c r="BI341" s="25" t="s">
        <v>8167</v>
      </c>
      <c r="BJ341" s="25" t="s">
        <v>8168</v>
      </c>
      <c r="BK341" s="25" t="s">
        <v>8168</v>
      </c>
      <c r="BL341" s="25" t="n">
        <v>1</v>
      </c>
      <c r="BM341" s="26" t="n">
        <v>4.16666666666667</v>
      </c>
      <c r="BN341" s="25" t="n">
        <v>1</v>
      </c>
      <c r="BO341" s="26" t="n">
        <v>4.16666666666667</v>
      </c>
      <c r="BP341" s="25" t="n">
        <v>0</v>
      </c>
      <c r="BQ341" s="26" t="n">
        <v>0</v>
      </c>
      <c r="BR341" s="25" t="n">
        <v>22</v>
      </c>
      <c r="BS341" s="26" t="n">
        <v>91.6666666666667</v>
      </c>
      <c r="BT341" s="25" t="n">
        <v>24</v>
      </c>
      <c r="BU341" s="3"/>
      <c r="BV341" s="2"/>
      <c r="BW341" s="2"/>
      <c r="BX341" s="2"/>
      <c r="BY341" s="2"/>
    </row>
    <row r="342" customFormat="false" ht="41.45" hidden="false" customHeight="true" outlineLevel="0" collapsed="false">
      <c r="A342" s="15" t="s">
        <v>1542</v>
      </c>
      <c r="C342" s="16"/>
      <c r="D342" s="16" t="s">
        <v>5324</v>
      </c>
      <c r="E342" s="17" t="n">
        <v>162.023785289792</v>
      </c>
      <c r="F342" s="18" t="n">
        <v>99.9999768622246</v>
      </c>
      <c r="G342" s="50" t="s">
        <v>8306</v>
      </c>
      <c r="H342" s="16"/>
      <c r="I342" s="6" t="s">
        <v>1542</v>
      </c>
      <c r="J342" s="7"/>
      <c r="K342" s="7"/>
      <c r="L342" s="51" t="s">
        <v>8307</v>
      </c>
      <c r="M342" s="52" t="n">
        <v>1.0077110492904</v>
      </c>
      <c r="N342" s="53" t="n">
        <v>3519.69140625</v>
      </c>
      <c r="O342" s="53" t="n">
        <v>2948.10083007812</v>
      </c>
      <c r="P342" s="54"/>
      <c r="Q342" s="55"/>
      <c r="R342" s="55"/>
      <c r="S342" s="56"/>
      <c r="T342" s="25" t="n">
        <v>0</v>
      </c>
      <c r="U342" s="25" t="n">
        <v>1</v>
      </c>
      <c r="V342" s="26" t="n">
        <v>0</v>
      </c>
      <c r="W342" s="26" t="n">
        <v>0.011494</v>
      </c>
      <c r="X342" s="26" t="n">
        <v>0</v>
      </c>
      <c r="Y342" s="26" t="n">
        <v>0.546116</v>
      </c>
      <c r="Z342" s="26" t="n">
        <v>0</v>
      </c>
      <c r="AA342" s="26" t="n">
        <v>0</v>
      </c>
      <c r="AB342" s="20" t="n">
        <v>342</v>
      </c>
      <c r="AC342" s="20"/>
      <c r="AD342" s="10"/>
      <c r="AE342" s="24" t="s">
        <v>8308</v>
      </c>
      <c r="AF342" s="24" t="n">
        <v>223</v>
      </c>
      <c r="AG342" s="24" t="n">
        <v>50</v>
      </c>
      <c r="AH342" s="24" t="n">
        <v>517</v>
      </c>
      <c r="AI342" s="24" t="n">
        <v>116</v>
      </c>
      <c r="AJ342" s="24" t="n">
        <v>-18000</v>
      </c>
      <c r="AK342" s="24"/>
      <c r="AL342" s="24"/>
      <c r="AM342" s="24"/>
      <c r="AN342" s="24" t="s">
        <v>5388</v>
      </c>
      <c r="AO342" s="22" t="n">
        <v>41159.6304166667</v>
      </c>
      <c r="AP342" s="24"/>
      <c r="AQ342" s="24" t="n">
        <f aca="false">TRUE()</f>
        <v>1</v>
      </c>
      <c r="AR342" s="24" t="inlineStr">
        <f aca="false">FALSE()</f>
        <is>
          <t/>
        </is>
      </c>
      <c r="AS342" s="24" t="inlineStr">
        <f aca="false">FALSE()</f>
        <is>
          <t/>
        </is>
      </c>
      <c r="AT342" s="24" t="s">
        <v>75</v>
      </c>
      <c r="AU342" s="24" t="n">
        <v>23</v>
      </c>
      <c r="AV342" s="23" t="s">
        <v>5390</v>
      </c>
      <c r="AW342" s="24" t="inlineStr">
        <f aca="false">FALSE()</f>
        <is>
          <t/>
        </is>
      </c>
      <c r="AX342" s="24" t="s">
        <v>5329</v>
      </c>
      <c r="AY342" s="23" t="s">
        <v>8309</v>
      </c>
      <c r="AZ342" s="24" t="s">
        <v>174</v>
      </c>
      <c r="BA342" s="24" t="e">
        <f aca="false">REPLACE(INDEX(GroupVertices[group], MATCH(Vertices[[#this row],[vertex]],GroupVertices[vertex],0)),1,1,"")</f>
        <v>#VALUE!</v>
      </c>
      <c r="BB342" s="25"/>
      <c r="BC342" s="25"/>
      <c r="BD342" s="25"/>
      <c r="BE342" s="25"/>
      <c r="BF342" s="25"/>
      <c r="BG342" s="25"/>
      <c r="BH342" s="25" t="s">
        <v>8167</v>
      </c>
      <c r="BI342" s="25" t="s">
        <v>8167</v>
      </c>
      <c r="BJ342" s="25" t="s">
        <v>8168</v>
      </c>
      <c r="BK342" s="25" t="s">
        <v>8168</v>
      </c>
      <c r="BL342" s="25" t="n">
        <v>1</v>
      </c>
      <c r="BM342" s="26" t="n">
        <v>4.16666666666667</v>
      </c>
      <c r="BN342" s="25" t="n">
        <v>1</v>
      </c>
      <c r="BO342" s="26" t="n">
        <v>4.16666666666667</v>
      </c>
      <c r="BP342" s="25" t="n">
        <v>0</v>
      </c>
      <c r="BQ342" s="26" t="n">
        <v>0</v>
      </c>
      <c r="BR342" s="25" t="n">
        <v>22</v>
      </c>
      <c r="BS342" s="26" t="n">
        <v>91.6666666666667</v>
      </c>
      <c r="BT342" s="25" t="n">
        <v>24</v>
      </c>
      <c r="BU342" s="3"/>
      <c r="BV342" s="2"/>
      <c r="BW342" s="2"/>
      <c r="BX342" s="2"/>
      <c r="BY342" s="2"/>
    </row>
    <row r="343" customFormat="false" ht="41.45" hidden="false" customHeight="true" outlineLevel="0" collapsed="false">
      <c r="A343" s="15" t="s">
        <v>1545</v>
      </c>
      <c r="C343" s="16"/>
      <c r="D343" s="16" t="s">
        <v>5324</v>
      </c>
      <c r="E343" s="17" t="n">
        <v>162.438600743759</v>
      </c>
      <c r="F343" s="18" t="n">
        <v>99.9995733394211</v>
      </c>
      <c r="G343" s="50" t="s">
        <v>8310</v>
      </c>
      <c r="H343" s="16"/>
      <c r="I343" s="6" t="s">
        <v>1545</v>
      </c>
      <c r="J343" s="7"/>
      <c r="K343" s="7"/>
      <c r="L343" s="51" t="s">
        <v>8311</v>
      </c>
      <c r="M343" s="52" t="n">
        <v>1.14219174891503</v>
      </c>
      <c r="N343" s="53" t="n">
        <v>3885.93237304687</v>
      </c>
      <c r="O343" s="53" t="n">
        <v>3719.11694335938</v>
      </c>
      <c r="P343" s="54"/>
      <c r="Q343" s="55"/>
      <c r="R343" s="55"/>
      <c r="S343" s="56"/>
      <c r="T343" s="25" t="n">
        <v>0</v>
      </c>
      <c r="U343" s="25" t="n">
        <v>1</v>
      </c>
      <c r="V343" s="26" t="n">
        <v>0</v>
      </c>
      <c r="W343" s="26" t="n">
        <v>0.011494</v>
      </c>
      <c r="X343" s="26" t="n">
        <v>0</v>
      </c>
      <c r="Y343" s="26" t="n">
        <v>0.546116</v>
      </c>
      <c r="Z343" s="26" t="n">
        <v>0</v>
      </c>
      <c r="AA343" s="26" t="n">
        <v>0</v>
      </c>
      <c r="AB343" s="20" t="n">
        <v>343</v>
      </c>
      <c r="AC343" s="20"/>
      <c r="AD343" s="10"/>
      <c r="AE343" s="24" t="s">
        <v>8312</v>
      </c>
      <c r="AF343" s="24" t="n">
        <v>2219</v>
      </c>
      <c r="AG343" s="24" t="n">
        <v>922</v>
      </c>
      <c r="AH343" s="24" t="n">
        <v>14984</v>
      </c>
      <c r="AI343" s="24" t="n">
        <v>1271</v>
      </c>
      <c r="AJ343" s="24" t="n">
        <v>-18000</v>
      </c>
      <c r="AK343" s="24" t="s">
        <v>8313</v>
      </c>
      <c r="AL343" s="24" t="s">
        <v>8314</v>
      </c>
      <c r="AM343" s="23" t="s">
        <v>8315</v>
      </c>
      <c r="AN343" s="24" t="s">
        <v>6528</v>
      </c>
      <c r="AO343" s="22" t="n">
        <v>39665.1213888889</v>
      </c>
      <c r="AP343" s="23" t="s">
        <v>8316</v>
      </c>
      <c r="AQ343" s="24" t="n">
        <f aca="false">FALSE()</f>
        <v>0</v>
      </c>
      <c r="AR343" s="24" t="inlineStr">
        <f aca="false">FALSE()</f>
        <is>
          <t/>
        </is>
      </c>
      <c r="AS343" s="24" t="n">
        <f aca="false">TRUE()</f>
        <v>1</v>
      </c>
      <c r="AT343" s="24" t="s">
        <v>75</v>
      </c>
      <c r="AU343" s="24" t="n">
        <v>314</v>
      </c>
      <c r="AV343" s="23" t="s">
        <v>8317</v>
      </c>
      <c r="AW343" s="24" t="inlineStr">
        <f aca="false">FALSE()</f>
        <is>
          <t/>
        </is>
      </c>
      <c r="AX343" s="24" t="s">
        <v>5329</v>
      </c>
      <c r="AY343" s="23" t="s">
        <v>8318</v>
      </c>
      <c r="AZ343" s="24" t="s">
        <v>174</v>
      </c>
      <c r="BA343" s="24" t="e">
        <f aca="false">REPLACE(INDEX(GroupVertices[group], MATCH(Vertices[[#this row],[vertex]],GroupVertices[vertex],0)),1,1,"")</f>
        <v>#VALUE!</v>
      </c>
      <c r="BB343" s="25"/>
      <c r="BC343" s="25"/>
      <c r="BD343" s="25"/>
      <c r="BE343" s="25"/>
      <c r="BF343" s="25"/>
      <c r="BG343" s="25"/>
      <c r="BH343" s="25" t="s">
        <v>8167</v>
      </c>
      <c r="BI343" s="25" t="s">
        <v>8167</v>
      </c>
      <c r="BJ343" s="25" t="s">
        <v>8168</v>
      </c>
      <c r="BK343" s="25" t="s">
        <v>8168</v>
      </c>
      <c r="BL343" s="25" t="n">
        <v>1</v>
      </c>
      <c r="BM343" s="26" t="n">
        <v>4.16666666666667</v>
      </c>
      <c r="BN343" s="25" t="n">
        <v>1</v>
      </c>
      <c r="BO343" s="26" t="n">
        <v>4.16666666666667</v>
      </c>
      <c r="BP343" s="25" t="n">
        <v>0</v>
      </c>
      <c r="BQ343" s="26" t="n">
        <v>0</v>
      </c>
      <c r="BR343" s="25" t="n">
        <v>22</v>
      </c>
      <c r="BS343" s="26" t="n">
        <v>91.6666666666667</v>
      </c>
      <c r="BT343" s="25" t="n">
        <v>24</v>
      </c>
      <c r="BU343" s="3"/>
      <c r="BV343" s="2"/>
      <c r="BW343" s="2"/>
      <c r="BX343" s="2"/>
      <c r="BY343" s="2"/>
    </row>
    <row r="344" customFormat="false" ht="41.45" hidden="false" customHeight="true" outlineLevel="0" collapsed="false">
      <c r="A344" s="15" t="s">
        <v>1548</v>
      </c>
      <c r="C344" s="16"/>
      <c r="D344" s="16" t="s">
        <v>5324</v>
      </c>
      <c r="E344" s="17" t="n">
        <v>162.75589650958</v>
      </c>
      <c r="F344" s="18" t="n">
        <v>99.999264681497</v>
      </c>
      <c r="G344" s="50" t="s">
        <v>8319</v>
      </c>
      <c r="H344" s="16"/>
      <c r="I344" s="6" t="s">
        <v>1548</v>
      </c>
      <c r="J344" s="7"/>
      <c r="K344" s="7"/>
      <c r="L344" s="51" t="s">
        <v>8320</v>
      </c>
      <c r="M344" s="52" t="n">
        <v>1.24505714644901</v>
      </c>
      <c r="N344" s="53" t="n">
        <v>2853.68286132812</v>
      </c>
      <c r="O344" s="53" t="n">
        <v>4086.30639648437</v>
      </c>
      <c r="P344" s="54"/>
      <c r="Q344" s="55"/>
      <c r="R344" s="55"/>
      <c r="S344" s="56"/>
      <c r="T344" s="25" t="n">
        <v>0</v>
      </c>
      <c r="U344" s="25" t="n">
        <v>1</v>
      </c>
      <c r="V344" s="26" t="n">
        <v>0</v>
      </c>
      <c r="W344" s="26" t="n">
        <v>0.011494</v>
      </c>
      <c r="X344" s="26" t="n">
        <v>0</v>
      </c>
      <c r="Y344" s="26" t="n">
        <v>0.546116</v>
      </c>
      <c r="Z344" s="26" t="n">
        <v>0</v>
      </c>
      <c r="AA344" s="26" t="n">
        <v>0</v>
      </c>
      <c r="AB344" s="20" t="n">
        <v>344</v>
      </c>
      <c r="AC344" s="20"/>
      <c r="AD344" s="10"/>
      <c r="AE344" s="24" t="s">
        <v>8321</v>
      </c>
      <c r="AF344" s="24" t="n">
        <v>162</v>
      </c>
      <c r="AG344" s="24" t="n">
        <v>1589</v>
      </c>
      <c r="AH344" s="24" t="n">
        <v>82473</v>
      </c>
      <c r="AI344" s="24" t="n">
        <v>43</v>
      </c>
      <c r="AJ344" s="24" t="n">
        <v>-25200</v>
      </c>
      <c r="AK344" s="24" t="s">
        <v>8322</v>
      </c>
      <c r="AL344" s="24" t="s">
        <v>8323</v>
      </c>
      <c r="AM344" s="23" t="s">
        <v>8324</v>
      </c>
      <c r="AN344" s="24" t="s">
        <v>6123</v>
      </c>
      <c r="AO344" s="22" t="n">
        <v>39850.2127546296</v>
      </c>
      <c r="AP344" s="23" t="s">
        <v>8325</v>
      </c>
      <c r="AQ344" s="24" t="inlineStr">
        <f aca="false">FALSE()</f>
        <is>
          <t/>
        </is>
      </c>
      <c r="AR344" s="24" t="inlineStr">
        <f aca="false">FALSE()</f>
        <is>
          <t/>
        </is>
      </c>
      <c r="AS344" s="24" t="inlineStr">
        <f aca="false">TRUE()</f>
        <is>
          <t/>
        </is>
      </c>
      <c r="AT344" s="24" t="s">
        <v>75</v>
      </c>
      <c r="AU344" s="24" t="n">
        <v>239</v>
      </c>
      <c r="AV344" s="23" t="s">
        <v>8326</v>
      </c>
      <c r="AW344" s="24" t="inlineStr">
        <f aca="false">FALSE()</f>
        <is>
          <t/>
        </is>
      </c>
      <c r="AX344" s="24" t="s">
        <v>5329</v>
      </c>
      <c r="AY344" s="23" t="s">
        <v>8327</v>
      </c>
      <c r="AZ344" s="24" t="s">
        <v>174</v>
      </c>
      <c r="BA344" s="24" t="e">
        <f aca="false">REPLACE(INDEX(GroupVertices[group], MATCH(Vertices[[#this row],[vertex]],GroupVertices[vertex],0)),1,1,"")</f>
        <v>#VALUE!</v>
      </c>
      <c r="BB344" s="25"/>
      <c r="BC344" s="25"/>
      <c r="BD344" s="25"/>
      <c r="BE344" s="25"/>
      <c r="BF344" s="25"/>
      <c r="BG344" s="25"/>
      <c r="BH344" s="25" t="s">
        <v>8167</v>
      </c>
      <c r="BI344" s="25" t="s">
        <v>8167</v>
      </c>
      <c r="BJ344" s="25" t="s">
        <v>8168</v>
      </c>
      <c r="BK344" s="25" t="s">
        <v>8168</v>
      </c>
      <c r="BL344" s="25" t="n">
        <v>1</v>
      </c>
      <c r="BM344" s="26" t="n">
        <v>4.16666666666667</v>
      </c>
      <c r="BN344" s="25" t="n">
        <v>1</v>
      </c>
      <c r="BO344" s="26" t="n">
        <v>4.16666666666667</v>
      </c>
      <c r="BP344" s="25" t="n">
        <v>0</v>
      </c>
      <c r="BQ344" s="26" t="n">
        <v>0</v>
      </c>
      <c r="BR344" s="25" t="n">
        <v>22</v>
      </c>
      <c r="BS344" s="26" t="n">
        <v>91.6666666666667</v>
      </c>
      <c r="BT344" s="25" t="n">
        <v>24</v>
      </c>
      <c r="BU344" s="3"/>
      <c r="BV344" s="2"/>
      <c r="BW344" s="2"/>
      <c r="BX344" s="2"/>
      <c r="BY344" s="2"/>
    </row>
    <row r="345" customFormat="false" ht="41.45" hidden="false" customHeight="true" outlineLevel="0" collapsed="false">
      <c r="A345" s="15" t="s">
        <v>1551</v>
      </c>
      <c r="C345" s="16"/>
      <c r="D345" s="16" t="s">
        <v>5324</v>
      </c>
      <c r="E345" s="17" t="n">
        <v>162.063744576642</v>
      </c>
      <c r="F345" s="18" t="n">
        <v>99.9999379907619</v>
      </c>
      <c r="G345" s="50" t="s">
        <v>8328</v>
      </c>
      <c r="H345" s="16"/>
      <c r="I345" s="6" t="s">
        <v>1551</v>
      </c>
      <c r="J345" s="7"/>
      <c r="K345" s="7"/>
      <c r="L345" s="51" t="s">
        <v>8329</v>
      </c>
      <c r="M345" s="52" t="n">
        <v>1.02066561209828</v>
      </c>
      <c r="N345" s="53" t="n">
        <v>3719.03735351562</v>
      </c>
      <c r="O345" s="53" t="n">
        <v>5537.36572265625</v>
      </c>
      <c r="P345" s="54"/>
      <c r="Q345" s="55"/>
      <c r="R345" s="55"/>
      <c r="S345" s="56"/>
      <c r="T345" s="25" t="n">
        <v>0</v>
      </c>
      <c r="U345" s="25" t="n">
        <v>1</v>
      </c>
      <c r="V345" s="26" t="n">
        <v>0</v>
      </c>
      <c r="W345" s="26" t="n">
        <v>0.011494</v>
      </c>
      <c r="X345" s="26" t="n">
        <v>0</v>
      </c>
      <c r="Y345" s="26" t="n">
        <v>0.546116</v>
      </c>
      <c r="Z345" s="26" t="n">
        <v>0</v>
      </c>
      <c r="AA345" s="26" t="n">
        <v>0</v>
      </c>
      <c r="AB345" s="20" t="n">
        <v>345</v>
      </c>
      <c r="AC345" s="20"/>
      <c r="AD345" s="10"/>
      <c r="AE345" s="24" t="s">
        <v>8330</v>
      </c>
      <c r="AF345" s="24" t="n">
        <v>319</v>
      </c>
      <c r="AG345" s="24" t="n">
        <v>134</v>
      </c>
      <c r="AH345" s="24" t="n">
        <v>4682</v>
      </c>
      <c r="AI345" s="24" t="n">
        <v>3690</v>
      </c>
      <c r="AJ345" s="24" t="n">
        <v>-21600</v>
      </c>
      <c r="AK345" s="24" t="s">
        <v>8331</v>
      </c>
      <c r="AL345" s="24" t="s">
        <v>8332</v>
      </c>
      <c r="AM345" s="24"/>
      <c r="AN345" s="24" t="s">
        <v>5776</v>
      </c>
      <c r="AO345" s="22" t="n">
        <v>39891.1228587963</v>
      </c>
      <c r="AP345" s="23" t="s">
        <v>8333</v>
      </c>
      <c r="AQ345" s="24" t="inlineStr">
        <f aca="false">FALSE()</f>
        <is>
          <t/>
        </is>
      </c>
      <c r="AR345" s="24" t="inlineStr">
        <f aca="false">FALSE()</f>
        <is>
          <t/>
        </is>
      </c>
      <c r="AS345" s="24" t="n">
        <f aca="false">FALSE()</f>
        <v>0</v>
      </c>
      <c r="AT345" s="24" t="s">
        <v>75</v>
      </c>
      <c r="AU345" s="24" t="n">
        <v>104</v>
      </c>
      <c r="AV345" s="23" t="s">
        <v>8334</v>
      </c>
      <c r="AW345" s="24" t="inlineStr">
        <f aca="false">FALSE()</f>
        <is>
          <t/>
        </is>
      </c>
      <c r="AX345" s="24" t="s">
        <v>5329</v>
      </c>
      <c r="AY345" s="23" t="s">
        <v>8335</v>
      </c>
      <c r="AZ345" s="24" t="s">
        <v>174</v>
      </c>
      <c r="BA345" s="24" t="e">
        <f aca="false">REPLACE(INDEX(GroupVertices[group], MATCH(Vertices[[#this row],[vertex]],GroupVertices[vertex],0)),1,1,"")</f>
        <v>#VALUE!</v>
      </c>
      <c r="BB345" s="25"/>
      <c r="BC345" s="25"/>
      <c r="BD345" s="25"/>
      <c r="BE345" s="25"/>
      <c r="BF345" s="25"/>
      <c r="BG345" s="25"/>
      <c r="BH345" s="25" t="s">
        <v>8167</v>
      </c>
      <c r="BI345" s="25" t="s">
        <v>8167</v>
      </c>
      <c r="BJ345" s="25" t="s">
        <v>8168</v>
      </c>
      <c r="BK345" s="25" t="s">
        <v>8168</v>
      </c>
      <c r="BL345" s="25" t="n">
        <v>1</v>
      </c>
      <c r="BM345" s="26" t="n">
        <v>4.16666666666667</v>
      </c>
      <c r="BN345" s="25" t="n">
        <v>1</v>
      </c>
      <c r="BO345" s="26" t="n">
        <v>4.16666666666667</v>
      </c>
      <c r="BP345" s="25" t="n">
        <v>0</v>
      </c>
      <c r="BQ345" s="26" t="n">
        <v>0</v>
      </c>
      <c r="BR345" s="25" t="n">
        <v>22</v>
      </c>
      <c r="BS345" s="26" t="n">
        <v>91.6666666666667</v>
      </c>
      <c r="BT345" s="25" t="n">
        <v>24</v>
      </c>
      <c r="BU345" s="3"/>
      <c r="BV345" s="2"/>
      <c r="BW345" s="2"/>
      <c r="BX345" s="2"/>
      <c r="BY345" s="2"/>
    </row>
    <row r="346" customFormat="false" ht="41.45" hidden="false" customHeight="true" outlineLevel="0" collapsed="false">
      <c r="A346" s="15" t="s">
        <v>1554</v>
      </c>
      <c r="C346" s="16"/>
      <c r="D346" s="16" t="s">
        <v>5324</v>
      </c>
      <c r="E346" s="17" t="n">
        <v>162.100849628717</v>
      </c>
      <c r="F346" s="18" t="n">
        <v>99.9999018958322</v>
      </c>
      <c r="G346" s="50" t="s">
        <v>8336</v>
      </c>
      <c r="H346" s="16"/>
      <c r="I346" s="6" t="s">
        <v>1554</v>
      </c>
      <c r="J346" s="7"/>
      <c r="K346" s="7"/>
      <c r="L346" s="51" t="s">
        <v>8337</v>
      </c>
      <c r="M346" s="52" t="n">
        <v>1.03269484899131</v>
      </c>
      <c r="N346" s="53" t="n">
        <v>3283.03564453125</v>
      </c>
      <c r="O346" s="53" t="n">
        <v>3891.89282226562</v>
      </c>
      <c r="P346" s="54"/>
      <c r="Q346" s="55"/>
      <c r="R346" s="55"/>
      <c r="S346" s="56"/>
      <c r="T346" s="25" t="n">
        <v>0</v>
      </c>
      <c r="U346" s="25" t="n">
        <v>1</v>
      </c>
      <c r="V346" s="26" t="n">
        <v>0</v>
      </c>
      <c r="W346" s="26" t="n">
        <v>0.011494</v>
      </c>
      <c r="X346" s="26" t="n">
        <v>0</v>
      </c>
      <c r="Y346" s="26" t="n">
        <v>0.546116</v>
      </c>
      <c r="Z346" s="26" t="n">
        <v>0</v>
      </c>
      <c r="AA346" s="26" t="n">
        <v>0</v>
      </c>
      <c r="AB346" s="20" t="n">
        <v>346</v>
      </c>
      <c r="AC346" s="20"/>
      <c r="AD346" s="10"/>
      <c r="AE346" s="24" t="s">
        <v>8338</v>
      </c>
      <c r="AF346" s="24" t="n">
        <v>832</v>
      </c>
      <c r="AG346" s="24" t="n">
        <v>212</v>
      </c>
      <c r="AH346" s="24" t="n">
        <v>5468</v>
      </c>
      <c r="AI346" s="24" t="n">
        <v>2533</v>
      </c>
      <c r="AJ346" s="24" t="n">
        <v>-28800</v>
      </c>
      <c r="AK346" s="24" t="s">
        <v>8339</v>
      </c>
      <c r="AL346" s="24" t="s">
        <v>8340</v>
      </c>
      <c r="AM346" s="23" t="s">
        <v>8341</v>
      </c>
      <c r="AN346" s="24" t="s">
        <v>5339</v>
      </c>
      <c r="AO346" s="22" t="n">
        <v>42280.0733912037</v>
      </c>
      <c r="AP346" s="23" t="s">
        <v>8342</v>
      </c>
      <c r="AQ346" s="24" t="n">
        <f aca="false">TRUE()</f>
        <v>1</v>
      </c>
      <c r="AR346" s="24" t="inlineStr">
        <f aca="false">FALSE()</f>
        <is>
          <t/>
        </is>
      </c>
      <c r="AS346" s="24" t="inlineStr">
        <f aca="false">FALSE()</f>
        <is>
          <t/>
        </is>
      </c>
      <c r="AT346" s="24" t="s">
        <v>75</v>
      </c>
      <c r="AU346" s="24" t="n">
        <v>54</v>
      </c>
      <c r="AV346" s="23" t="s">
        <v>5390</v>
      </c>
      <c r="AW346" s="24" t="inlineStr">
        <f aca="false">FALSE()</f>
        <is>
          <t/>
        </is>
      </c>
      <c r="AX346" s="24" t="s">
        <v>5329</v>
      </c>
      <c r="AY346" s="23" t="s">
        <v>8343</v>
      </c>
      <c r="AZ346" s="24" t="s">
        <v>174</v>
      </c>
      <c r="BA346" s="24" t="e">
        <f aca="false">REPLACE(INDEX(GroupVertices[group], MATCH(Vertices[[#this row],[vertex]],GroupVertices[vertex],0)),1,1,"")</f>
        <v>#VALUE!</v>
      </c>
      <c r="BB346" s="25"/>
      <c r="BC346" s="25"/>
      <c r="BD346" s="25"/>
      <c r="BE346" s="25"/>
      <c r="BF346" s="25"/>
      <c r="BG346" s="25"/>
      <c r="BH346" s="25" t="s">
        <v>8167</v>
      </c>
      <c r="BI346" s="25" t="s">
        <v>8167</v>
      </c>
      <c r="BJ346" s="25" t="s">
        <v>8168</v>
      </c>
      <c r="BK346" s="25" t="s">
        <v>8168</v>
      </c>
      <c r="BL346" s="25" t="n">
        <v>1</v>
      </c>
      <c r="BM346" s="26" t="n">
        <v>4.16666666666667</v>
      </c>
      <c r="BN346" s="25" t="n">
        <v>1</v>
      </c>
      <c r="BO346" s="26" t="n">
        <v>4.16666666666667</v>
      </c>
      <c r="BP346" s="25" t="n">
        <v>0</v>
      </c>
      <c r="BQ346" s="26" t="n">
        <v>0</v>
      </c>
      <c r="BR346" s="25" t="n">
        <v>22</v>
      </c>
      <c r="BS346" s="26" t="n">
        <v>91.6666666666667</v>
      </c>
      <c r="BT346" s="25" t="n">
        <v>24</v>
      </c>
      <c r="BU346" s="3"/>
      <c r="BV346" s="2"/>
      <c r="BW346" s="2"/>
      <c r="BX346" s="2"/>
      <c r="BY346" s="2"/>
    </row>
    <row r="347" customFormat="false" ht="41.45" hidden="false" customHeight="true" outlineLevel="0" collapsed="false">
      <c r="A347" s="15" t="s">
        <v>1557</v>
      </c>
      <c r="C347" s="16"/>
      <c r="D347" s="16" t="s">
        <v>5324</v>
      </c>
      <c r="E347" s="17" t="n">
        <v>162.189330906742</v>
      </c>
      <c r="F347" s="18" t="n">
        <v>99.9998158233076</v>
      </c>
      <c r="G347" s="50" t="s">
        <v>8344</v>
      </c>
      <c r="H347" s="16"/>
      <c r="I347" s="6" t="s">
        <v>1557</v>
      </c>
      <c r="J347" s="7"/>
      <c r="K347" s="7"/>
      <c r="L347" s="51" t="s">
        <v>8345</v>
      </c>
      <c r="M347" s="52" t="n">
        <v>1.06137995235161</v>
      </c>
      <c r="N347" s="53" t="n">
        <v>3594.30810546875</v>
      </c>
      <c r="O347" s="53" t="n">
        <v>4490.24267578125</v>
      </c>
      <c r="P347" s="54"/>
      <c r="Q347" s="55"/>
      <c r="R347" s="55"/>
      <c r="S347" s="56"/>
      <c r="T347" s="25" t="n">
        <v>0</v>
      </c>
      <c r="U347" s="25" t="n">
        <v>1</v>
      </c>
      <c r="V347" s="26" t="n">
        <v>0</v>
      </c>
      <c r="W347" s="26" t="n">
        <v>0.011494</v>
      </c>
      <c r="X347" s="26" t="n">
        <v>0</v>
      </c>
      <c r="Y347" s="26" t="n">
        <v>0.546116</v>
      </c>
      <c r="Z347" s="26" t="n">
        <v>0</v>
      </c>
      <c r="AA347" s="26" t="n">
        <v>0</v>
      </c>
      <c r="AB347" s="20" t="n">
        <v>347</v>
      </c>
      <c r="AC347" s="20"/>
      <c r="AD347" s="10"/>
      <c r="AE347" s="24" t="s">
        <v>8346</v>
      </c>
      <c r="AF347" s="24" t="n">
        <v>1963</v>
      </c>
      <c r="AG347" s="24" t="n">
        <v>398</v>
      </c>
      <c r="AH347" s="24" t="n">
        <v>3534</v>
      </c>
      <c r="AI347" s="24" t="n">
        <v>281</v>
      </c>
      <c r="AJ347" s="24" t="n">
        <v>-18000</v>
      </c>
      <c r="AK347" s="24"/>
      <c r="AL347" s="24" t="s">
        <v>8347</v>
      </c>
      <c r="AM347" s="24"/>
      <c r="AN347" s="24" t="s">
        <v>5388</v>
      </c>
      <c r="AO347" s="22" t="n">
        <v>40120.6333912037</v>
      </c>
      <c r="AP347" s="23" t="s">
        <v>8348</v>
      </c>
      <c r="AQ347" s="24" t="n">
        <f aca="false">FALSE()</f>
        <v>0</v>
      </c>
      <c r="AR347" s="24" t="inlineStr">
        <f aca="false">FALSE()</f>
        <is>
          <t/>
        </is>
      </c>
      <c r="AS347" s="24" t="n">
        <f aca="false">TRUE()</f>
        <v>1</v>
      </c>
      <c r="AT347" s="24" t="s">
        <v>75</v>
      </c>
      <c r="AU347" s="24" t="n">
        <v>22</v>
      </c>
      <c r="AV347" s="23" t="s">
        <v>5717</v>
      </c>
      <c r="AW347" s="24" t="inlineStr">
        <f aca="false">FALSE()</f>
        <is>
          <t/>
        </is>
      </c>
      <c r="AX347" s="24" t="s">
        <v>5329</v>
      </c>
      <c r="AY347" s="23" t="s">
        <v>8349</v>
      </c>
      <c r="AZ347" s="24" t="s">
        <v>174</v>
      </c>
      <c r="BA347" s="24" t="e">
        <f aca="false">REPLACE(INDEX(GroupVertices[group], MATCH(Vertices[[#this row],[vertex]],GroupVertices[vertex],0)),1,1,"")</f>
        <v>#VALUE!</v>
      </c>
      <c r="BB347" s="25"/>
      <c r="BC347" s="25"/>
      <c r="BD347" s="25"/>
      <c r="BE347" s="25"/>
      <c r="BF347" s="25"/>
      <c r="BG347" s="25"/>
      <c r="BH347" s="25" t="s">
        <v>8167</v>
      </c>
      <c r="BI347" s="25" t="s">
        <v>8167</v>
      </c>
      <c r="BJ347" s="25" t="s">
        <v>8168</v>
      </c>
      <c r="BK347" s="25" t="s">
        <v>8168</v>
      </c>
      <c r="BL347" s="25" t="n">
        <v>1</v>
      </c>
      <c r="BM347" s="26" t="n">
        <v>4.16666666666667</v>
      </c>
      <c r="BN347" s="25" t="n">
        <v>1</v>
      </c>
      <c r="BO347" s="26" t="n">
        <v>4.16666666666667</v>
      </c>
      <c r="BP347" s="25" t="n">
        <v>0</v>
      </c>
      <c r="BQ347" s="26" t="n">
        <v>0</v>
      </c>
      <c r="BR347" s="25" t="n">
        <v>22</v>
      </c>
      <c r="BS347" s="26" t="n">
        <v>91.6666666666667</v>
      </c>
      <c r="BT347" s="25" t="n">
        <v>24</v>
      </c>
      <c r="BU347" s="3"/>
      <c r="BV347" s="2"/>
      <c r="BW347" s="2"/>
      <c r="BX347" s="2"/>
      <c r="BY347" s="2"/>
    </row>
    <row r="348" customFormat="false" ht="41.45" hidden="false" customHeight="true" outlineLevel="0" collapsed="false">
      <c r="A348" s="15" t="s">
        <v>1560</v>
      </c>
      <c r="C348" s="16"/>
      <c r="D348" s="16" t="s">
        <v>5324</v>
      </c>
      <c r="E348" s="17" t="n">
        <v>162.331566939696</v>
      </c>
      <c r="F348" s="18" t="n">
        <v>99.9996774594106</v>
      </c>
      <c r="G348" s="50" t="s">
        <v>8350</v>
      </c>
      <c r="H348" s="16"/>
      <c r="I348" s="6" t="s">
        <v>1560</v>
      </c>
      <c r="J348" s="7"/>
      <c r="K348" s="7"/>
      <c r="L348" s="51" t="s">
        <v>8351</v>
      </c>
      <c r="M348" s="52" t="n">
        <v>1.10749202710822</v>
      </c>
      <c r="N348" s="53" t="n">
        <v>2542.25170898437</v>
      </c>
      <c r="O348" s="53" t="n">
        <v>4191.39697265625</v>
      </c>
      <c r="P348" s="54"/>
      <c r="Q348" s="55"/>
      <c r="R348" s="55"/>
      <c r="S348" s="56"/>
      <c r="T348" s="25" t="n">
        <v>1</v>
      </c>
      <c r="U348" s="25" t="n">
        <v>1</v>
      </c>
      <c r="V348" s="26" t="n">
        <v>0</v>
      </c>
      <c r="W348" s="26" t="n">
        <v>0</v>
      </c>
      <c r="X348" s="26" t="n">
        <v>0</v>
      </c>
      <c r="Y348" s="26" t="n">
        <v>0.999999</v>
      </c>
      <c r="Z348" s="26" t="n">
        <v>0</v>
      </c>
      <c r="AA348" s="26" t="s">
        <v>5365</v>
      </c>
      <c r="AB348" s="20" t="n">
        <v>348</v>
      </c>
      <c r="AC348" s="20"/>
      <c r="AD348" s="10"/>
      <c r="AE348" s="24" t="s">
        <v>8352</v>
      </c>
      <c r="AF348" s="24" t="n">
        <v>514</v>
      </c>
      <c r="AG348" s="24" t="n">
        <v>697</v>
      </c>
      <c r="AH348" s="24" t="n">
        <v>22575</v>
      </c>
      <c r="AI348" s="24" t="n">
        <v>6200</v>
      </c>
      <c r="AJ348" s="24" t="n">
        <v>28800</v>
      </c>
      <c r="AK348" s="24" t="s">
        <v>8353</v>
      </c>
      <c r="AL348" s="24" t="s">
        <v>98</v>
      </c>
      <c r="AM348" s="24"/>
      <c r="AN348" s="24" t="s">
        <v>5369</v>
      </c>
      <c r="AO348" s="22" t="n">
        <v>41120.2533101852</v>
      </c>
      <c r="AP348" s="23" t="s">
        <v>8354</v>
      </c>
      <c r="AQ348" s="24" t="inlineStr">
        <f aca="false">FALSE()</f>
        <is>
          <t/>
        </is>
      </c>
      <c r="AR348" s="24" t="inlineStr">
        <f aca="false">FALSE()</f>
        <is>
          <t/>
        </is>
      </c>
      <c r="AS348" s="24" t="inlineStr">
        <f aca="false">TRUE()</f>
        <is>
          <t/>
        </is>
      </c>
      <c r="AT348" s="24" t="s">
        <v>75</v>
      </c>
      <c r="AU348" s="24" t="n">
        <v>3</v>
      </c>
      <c r="AV348" s="23" t="s">
        <v>8355</v>
      </c>
      <c r="AW348" s="24" t="inlineStr">
        <f aca="false">FALSE()</f>
        <is>
          <t/>
        </is>
      </c>
      <c r="AX348" s="24" t="s">
        <v>5329</v>
      </c>
      <c r="AY348" s="23" t="s">
        <v>8356</v>
      </c>
      <c r="AZ348" s="24" t="s">
        <v>174</v>
      </c>
      <c r="BA348" s="24" t="e">
        <f aca="false">REPLACE(INDEX(GroupVertices[group], MATCH(Vertices[[#this row],[vertex]],GroupVertices[vertex],0)),1,1,"")</f>
        <v>#VALUE!</v>
      </c>
      <c r="BB348" s="25" t="s">
        <v>1562</v>
      </c>
      <c r="BC348" s="25" t="s">
        <v>1562</v>
      </c>
      <c r="BD348" s="25" t="s">
        <v>88</v>
      </c>
      <c r="BE348" s="25" t="s">
        <v>88</v>
      </c>
      <c r="BF348" s="25"/>
      <c r="BG348" s="25"/>
      <c r="BH348" s="25" t="s">
        <v>5373</v>
      </c>
      <c r="BI348" s="25" t="s">
        <v>5373</v>
      </c>
      <c r="BJ348" s="25" t="s">
        <v>5374</v>
      </c>
      <c r="BK348" s="25" t="s">
        <v>5374</v>
      </c>
      <c r="BL348" s="25" t="n">
        <v>0</v>
      </c>
      <c r="BM348" s="26" t="n">
        <v>0</v>
      </c>
      <c r="BN348" s="25" t="n">
        <v>0</v>
      </c>
      <c r="BO348" s="26" t="n">
        <v>0</v>
      </c>
      <c r="BP348" s="25" t="n">
        <v>0</v>
      </c>
      <c r="BQ348" s="26" t="n">
        <v>0</v>
      </c>
      <c r="BR348" s="25" t="n">
        <v>13</v>
      </c>
      <c r="BS348" s="26" t="n">
        <v>100</v>
      </c>
      <c r="BT348" s="25" t="n">
        <v>13</v>
      </c>
      <c r="BU348" s="3"/>
      <c r="BV348" s="2"/>
      <c r="BW348" s="2"/>
      <c r="BX348" s="2"/>
      <c r="BY348" s="2"/>
    </row>
    <row r="349" customFormat="false" ht="41.45" hidden="false" customHeight="true" outlineLevel="0" collapsed="false">
      <c r="A349" s="15" t="s">
        <v>1565</v>
      </c>
      <c r="C349" s="16"/>
      <c r="D349" s="16" t="s">
        <v>5324</v>
      </c>
      <c r="E349" s="17" t="n">
        <v>162.229765899388</v>
      </c>
      <c r="F349" s="18" t="n">
        <v>99.9997764890894</v>
      </c>
      <c r="G349" s="50" t="s">
        <v>8357</v>
      </c>
      <c r="H349" s="16"/>
      <c r="I349" s="6" t="s">
        <v>1565</v>
      </c>
      <c r="J349" s="7"/>
      <c r="K349" s="7"/>
      <c r="L349" s="51" t="s">
        <v>8358</v>
      </c>
      <c r="M349" s="52" t="n">
        <v>1.07448873614529</v>
      </c>
      <c r="N349" s="53" t="n">
        <v>3814.16284179687</v>
      </c>
      <c r="O349" s="53" t="n">
        <v>5332.66455078125</v>
      </c>
      <c r="P349" s="54"/>
      <c r="Q349" s="55"/>
      <c r="R349" s="55"/>
      <c r="S349" s="56"/>
      <c r="T349" s="25" t="n">
        <v>0</v>
      </c>
      <c r="U349" s="25" t="n">
        <v>1</v>
      </c>
      <c r="V349" s="26" t="n">
        <v>0</v>
      </c>
      <c r="W349" s="26" t="n">
        <v>0.011494</v>
      </c>
      <c r="X349" s="26" t="n">
        <v>0</v>
      </c>
      <c r="Y349" s="26" t="n">
        <v>0.546116</v>
      </c>
      <c r="Z349" s="26" t="n">
        <v>0</v>
      </c>
      <c r="AA349" s="26" t="n">
        <v>0</v>
      </c>
      <c r="AB349" s="20" t="n">
        <v>349</v>
      </c>
      <c r="AC349" s="20"/>
      <c r="AD349" s="10"/>
      <c r="AE349" s="24" t="s">
        <v>8359</v>
      </c>
      <c r="AF349" s="24" t="n">
        <v>674</v>
      </c>
      <c r="AG349" s="24" t="n">
        <v>483</v>
      </c>
      <c r="AH349" s="24" t="n">
        <v>9220</v>
      </c>
      <c r="AI349" s="24" t="n">
        <v>7</v>
      </c>
      <c r="AJ349" s="24" t="n">
        <v>-18000</v>
      </c>
      <c r="AK349" s="24" t="s">
        <v>8360</v>
      </c>
      <c r="AL349" s="24"/>
      <c r="AM349" s="23" t="s">
        <v>8361</v>
      </c>
      <c r="AN349" s="24" t="s">
        <v>5388</v>
      </c>
      <c r="AO349" s="22" t="n">
        <v>39831.5759953704</v>
      </c>
      <c r="AP349" s="23" t="s">
        <v>8362</v>
      </c>
      <c r="AQ349" s="24" t="inlineStr">
        <f aca="false">FALSE()</f>
        <is>
          <t/>
        </is>
      </c>
      <c r="AR349" s="24" t="inlineStr">
        <f aca="false">FALSE()</f>
        <is>
          <t/>
        </is>
      </c>
      <c r="AS349" s="24" t="n">
        <f aca="false">FALSE()</f>
        <v>0</v>
      </c>
      <c r="AT349" s="24" t="s">
        <v>75</v>
      </c>
      <c r="AU349" s="24" t="n">
        <v>37</v>
      </c>
      <c r="AV349" s="23" t="s">
        <v>5371</v>
      </c>
      <c r="AW349" s="24" t="inlineStr">
        <f aca="false">FALSE()</f>
        <is>
          <t/>
        </is>
      </c>
      <c r="AX349" s="24" t="s">
        <v>5329</v>
      </c>
      <c r="AY349" s="23" t="s">
        <v>8363</v>
      </c>
      <c r="AZ349" s="24" t="s">
        <v>174</v>
      </c>
      <c r="BA349" s="24" t="e">
        <f aca="false">REPLACE(INDEX(GroupVertices[group], MATCH(Vertices[[#this row],[vertex]],GroupVertices[vertex],0)),1,1,"")</f>
        <v>#VALUE!</v>
      </c>
      <c r="BB349" s="25"/>
      <c r="BC349" s="25"/>
      <c r="BD349" s="25"/>
      <c r="BE349" s="25"/>
      <c r="BF349" s="25"/>
      <c r="BG349" s="25"/>
      <c r="BH349" s="25" t="s">
        <v>8167</v>
      </c>
      <c r="BI349" s="25" t="s">
        <v>8167</v>
      </c>
      <c r="BJ349" s="25" t="s">
        <v>8168</v>
      </c>
      <c r="BK349" s="25" t="s">
        <v>8168</v>
      </c>
      <c r="BL349" s="25" t="n">
        <v>1</v>
      </c>
      <c r="BM349" s="26" t="n">
        <v>4.16666666666667</v>
      </c>
      <c r="BN349" s="25" t="n">
        <v>1</v>
      </c>
      <c r="BO349" s="26" t="n">
        <v>4.16666666666667</v>
      </c>
      <c r="BP349" s="25" t="n">
        <v>0</v>
      </c>
      <c r="BQ349" s="26" t="n">
        <v>0</v>
      </c>
      <c r="BR349" s="25" t="n">
        <v>22</v>
      </c>
      <c r="BS349" s="26" t="n">
        <v>91.6666666666667</v>
      </c>
      <c r="BT349" s="25" t="n">
        <v>24</v>
      </c>
      <c r="BU349" s="3"/>
      <c r="BV349" s="2"/>
      <c r="BW349" s="2"/>
      <c r="BX349" s="2"/>
      <c r="BY349" s="2"/>
    </row>
    <row r="350" customFormat="false" ht="41.45" hidden="false" customHeight="true" outlineLevel="0" collapsed="false">
      <c r="A350" s="15" t="s">
        <v>1568</v>
      </c>
      <c r="C350" s="16"/>
      <c r="D350" s="16" t="s">
        <v>5324</v>
      </c>
      <c r="E350" s="17" t="n">
        <v>162.181243908213</v>
      </c>
      <c r="F350" s="18" t="n">
        <v>99.9998236901513</v>
      </c>
      <c r="G350" s="50" t="s">
        <v>8364</v>
      </c>
      <c r="H350" s="16"/>
      <c r="I350" s="6" t="s">
        <v>1568</v>
      </c>
      <c r="J350" s="7"/>
      <c r="K350" s="7"/>
      <c r="L350" s="51" t="s">
        <v>8365</v>
      </c>
      <c r="M350" s="52" t="n">
        <v>1.05875819559287</v>
      </c>
      <c r="N350" s="53" t="n">
        <v>1521.66931152344</v>
      </c>
      <c r="O350" s="53" t="n">
        <v>5403.5517578125</v>
      </c>
      <c r="P350" s="54"/>
      <c r="Q350" s="55"/>
      <c r="R350" s="55"/>
      <c r="S350" s="56"/>
      <c r="T350" s="25" t="n">
        <v>1</v>
      </c>
      <c r="U350" s="25" t="n">
        <v>1</v>
      </c>
      <c r="V350" s="26" t="n">
        <v>0</v>
      </c>
      <c r="W350" s="26" t="n">
        <v>0</v>
      </c>
      <c r="X350" s="26" t="n">
        <v>0</v>
      </c>
      <c r="Y350" s="26" t="n">
        <v>0.999999</v>
      </c>
      <c r="Z350" s="26" t="n">
        <v>0</v>
      </c>
      <c r="AA350" s="26" t="s">
        <v>5365</v>
      </c>
      <c r="AB350" s="20" t="n">
        <v>350</v>
      </c>
      <c r="AC350" s="20"/>
      <c r="AD350" s="10"/>
      <c r="AE350" s="24" t="s">
        <v>8366</v>
      </c>
      <c r="AF350" s="24" t="n">
        <v>126</v>
      </c>
      <c r="AG350" s="24" t="n">
        <v>381</v>
      </c>
      <c r="AH350" s="24" t="n">
        <v>43792</v>
      </c>
      <c r="AI350" s="24" t="n">
        <v>10</v>
      </c>
      <c r="AJ350" s="24"/>
      <c r="AK350" s="24"/>
      <c r="AL350" s="24"/>
      <c r="AM350" s="23" t="s">
        <v>8367</v>
      </c>
      <c r="AN350" s="24"/>
      <c r="AO350" s="22" t="n">
        <v>42319.1200115741</v>
      </c>
      <c r="AP350" s="23" t="s">
        <v>8368</v>
      </c>
      <c r="AQ350" s="24" t="inlineStr">
        <f aca="false">FALSE()</f>
        <is>
          <t/>
        </is>
      </c>
      <c r="AR350" s="24" t="inlineStr">
        <f aca="false">FALSE()</f>
        <is>
          <t/>
        </is>
      </c>
      <c r="AS350" s="24" t="inlineStr">
        <f aca="false">FALSE()</f>
        <is>
          <t/>
        </is>
      </c>
      <c r="AT350" s="24" t="s">
        <v>75</v>
      </c>
      <c r="AU350" s="24" t="n">
        <v>206</v>
      </c>
      <c r="AV350" s="23" t="s">
        <v>5390</v>
      </c>
      <c r="AW350" s="24" t="inlineStr">
        <f aca="false">FALSE()</f>
        <is>
          <t/>
        </is>
      </c>
      <c r="AX350" s="24" t="s">
        <v>5329</v>
      </c>
      <c r="AY350" s="23" t="s">
        <v>8369</v>
      </c>
      <c r="AZ350" s="24" t="s">
        <v>174</v>
      </c>
      <c r="BA350" s="24" t="e">
        <f aca="false">REPLACE(INDEX(GroupVertices[group], MATCH(Vertices[[#this row],[vertex]],GroupVertices[vertex],0)),1,1,"")</f>
        <v>#VALUE!</v>
      </c>
      <c r="BB350" s="25" t="s">
        <v>1570</v>
      </c>
      <c r="BC350" s="25" t="s">
        <v>1570</v>
      </c>
      <c r="BD350" s="25" t="s">
        <v>1088</v>
      </c>
      <c r="BE350" s="25" t="s">
        <v>1088</v>
      </c>
      <c r="BF350" s="25"/>
      <c r="BG350" s="25"/>
      <c r="BH350" s="25" t="s">
        <v>8370</v>
      </c>
      <c r="BI350" s="25" t="s">
        <v>8370</v>
      </c>
      <c r="BJ350" s="25" t="s">
        <v>8371</v>
      </c>
      <c r="BK350" s="25" t="s">
        <v>8371</v>
      </c>
      <c r="BL350" s="25" t="n">
        <v>0</v>
      </c>
      <c r="BM350" s="26" t="n">
        <v>0</v>
      </c>
      <c r="BN350" s="25" t="n">
        <v>0</v>
      </c>
      <c r="BO350" s="26" t="n">
        <v>0</v>
      </c>
      <c r="BP350" s="25" t="n">
        <v>0</v>
      </c>
      <c r="BQ350" s="26" t="n">
        <v>0</v>
      </c>
      <c r="BR350" s="25" t="n">
        <v>3</v>
      </c>
      <c r="BS350" s="26" t="n">
        <v>100</v>
      </c>
      <c r="BT350" s="25" t="n">
        <v>3</v>
      </c>
      <c r="BU350" s="3"/>
      <c r="BV350" s="2"/>
      <c r="BW350" s="2"/>
      <c r="BX350" s="2"/>
      <c r="BY350" s="2"/>
    </row>
    <row r="351" customFormat="false" ht="41.45" hidden="false" customHeight="true" outlineLevel="0" collapsed="false">
      <c r="A351" s="15" t="s">
        <v>1574</v>
      </c>
      <c r="C351" s="16"/>
      <c r="D351" s="16" t="s">
        <v>5324</v>
      </c>
      <c r="E351" s="17" t="n">
        <v>162.097995393942</v>
      </c>
      <c r="F351" s="18" t="n">
        <v>99.9999046723653</v>
      </c>
      <c r="G351" s="50" t="s">
        <v>8372</v>
      </c>
      <c r="H351" s="16"/>
      <c r="I351" s="6" t="s">
        <v>1574</v>
      </c>
      <c r="J351" s="7"/>
      <c r="K351" s="7"/>
      <c r="L351" s="51" t="s">
        <v>8373</v>
      </c>
      <c r="M351" s="52" t="n">
        <v>1.03176952307646</v>
      </c>
      <c r="N351" s="53" t="n">
        <v>3808.30810546875</v>
      </c>
      <c r="O351" s="53" t="n">
        <v>4492.1630859375</v>
      </c>
      <c r="P351" s="54"/>
      <c r="Q351" s="55"/>
      <c r="R351" s="55"/>
      <c r="S351" s="56"/>
      <c r="T351" s="25" t="n">
        <v>0</v>
      </c>
      <c r="U351" s="25" t="n">
        <v>1</v>
      </c>
      <c r="V351" s="26" t="n">
        <v>0</v>
      </c>
      <c r="W351" s="26" t="n">
        <v>0.011494</v>
      </c>
      <c r="X351" s="26" t="n">
        <v>0</v>
      </c>
      <c r="Y351" s="26" t="n">
        <v>0.546116</v>
      </c>
      <c r="Z351" s="26" t="n">
        <v>0</v>
      </c>
      <c r="AA351" s="26" t="n">
        <v>0</v>
      </c>
      <c r="AB351" s="20" t="n">
        <v>351</v>
      </c>
      <c r="AC351" s="20"/>
      <c r="AD351" s="10"/>
      <c r="AE351" s="24" t="s">
        <v>8374</v>
      </c>
      <c r="AF351" s="24" t="n">
        <v>209</v>
      </c>
      <c r="AG351" s="24" t="n">
        <v>206</v>
      </c>
      <c r="AH351" s="24" t="n">
        <v>7653</v>
      </c>
      <c r="AI351" s="24" t="n">
        <v>4360</v>
      </c>
      <c r="AJ351" s="24" t="n">
        <v>-28800</v>
      </c>
      <c r="AK351" s="24" t="s">
        <v>8375</v>
      </c>
      <c r="AL351" s="24" t="s">
        <v>8376</v>
      </c>
      <c r="AM351" s="23" t="s">
        <v>8377</v>
      </c>
      <c r="AN351" s="24" t="s">
        <v>5339</v>
      </c>
      <c r="AO351" s="22" t="n">
        <v>39165.0007638889</v>
      </c>
      <c r="AP351" s="23" t="s">
        <v>8378</v>
      </c>
      <c r="AQ351" s="24" t="inlineStr">
        <f aca="false">FALSE()</f>
        <is>
          <t/>
        </is>
      </c>
      <c r="AR351" s="24" t="inlineStr">
        <f aca="false">FALSE()</f>
        <is>
          <t/>
        </is>
      </c>
      <c r="AS351" s="24" t="n">
        <f aca="false">TRUE()</f>
        <v>1</v>
      </c>
      <c r="AT351" s="24" t="s">
        <v>75</v>
      </c>
      <c r="AU351" s="24" t="n">
        <v>40</v>
      </c>
      <c r="AV351" s="23" t="s">
        <v>5717</v>
      </c>
      <c r="AW351" s="24" t="inlineStr">
        <f aca="false">FALSE()</f>
        <is>
          <t/>
        </is>
      </c>
      <c r="AX351" s="24" t="s">
        <v>5329</v>
      </c>
      <c r="AY351" s="23" t="s">
        <v>8379</v>
      </c>
      <c r="AZ351" s="24" t="s">
        <v>174</v>
      </c>
      <c r="BA351" s="24" t="e">
        <f aca="false">REPLACE(INDEX(GroupVertices[group], MATCH(Vertices[[#this row],[vertex]],GroupVertices[vertex],0)),1,1,"")</f>
        <v>#VALUE!</v>
      </c>
      <c r="BB351" s="25"/>
      <c r="BC351" s="25"/>
      <c r="BD351" s="25"/>
      <c r="BE351" s="25"/>
      <c r="BF351" s="25"/>
      <c r="BG351" s="25"/>
      <c r="BH351" s="25" t="s">
        <v>8167</v>
      </c>
      <c r="BI351" s="25" t="s">
        <v>8167</v>
      </c>
      <c r="BJ351" s="25" t="s">
        <v>8168</v>
      </c>
      <c r="BK351" s="25" t="s">
        <v>8168</v>
      </c>
      <c r="BL351" s="25" t="n">
        <v>1</v>
      </c>
      <c r="BM351" s="26" t="n">
        <v>4.16666666666667</v>
      </c>
      <c r="BN351" s="25" t="n">
        <v>1</v>
      </c>
      <c r="BO351" s="26" t="n">
        <v>4.16666666666667</v>
      </c>
      <c r="BP351" s="25" t="n">
        <v>0</v>
      </c>
      <c r="BQ351" s="26" t="n">
        <v>0</v>
      </c>
      <c r="BR351" s="25" t="n">
        <v>22</v>
      </c>
      <c r="BS351" s="26" t="n">
        <v>91.6666666666667</v>
      </c>
      <c r="BT351" s="25" t="n">
        <v>24</v>
      </c>
      <c r="BU351" s="3"/>
      <c r="BV351" s="2"/>
      <c r="BW351" s="2"/>
      <c r="BX351" s="2"/>
      <c r="BY351" s="2"/>
    </row>
    <row r="352" customFormat="false" ht="41.45" hidden="false" customHeight="true" outlineLevel="0" collapsed="false">
      <c r="A352" s="15" t="s">
        <v>1577</v>
      </c>
      <c r="C352" s="16"/>
      <c r="D352" s="16" t="s">
        <v>5324</v>
      </c>
      <c r="E352" s="17" t="n">
        <v>163.738704683772</v>
      </c>
      <c r="F352" s="18" t="n">
        <v>99.9983086286163</v>
      </c>
      <c r="G352" s="50" t="s">
        <v>8380</v>
      </c>
      <c r="H352" s="16"/>
      <c r="I352" s="6" t="s">
        <v>1577</v>
      </c>
      <c r="J352" s="7"/>
      <c r="K352" s="7"/>
      <c r="L352" s="51" t="s">
        <v>8381</v>
      </c>
      <c r="M352" s="52" t="n">
        <v>1.56367770312846</v>
      </c>
      <c r="N352" s="53" t="n">
        <v>5438.052734375</v>
      </c>
      <c r="O352" s="53" t="n">
        <v>1607.28259277344</v>
      </c>
      <c r="P352" s="54"/>
      <c r="Q352" s="55"/>
      <c r="R352" s="55"/>
      <c r="S352" s="56"/>
      <c r="T352" s="25" t="n">
        <v>0</v>
      </c>
      <c r="U352" s="25" t="n">
        <v>1</v>
      </c>
      <c r="V352" s="26" t="n">
        <v>0</v>
      </c>
      <c r="W352" s="26" t="n">
        <v>0.142857</v>
      </c>
      <c r="X352" s="26" t="n">
        <v>0</v>
      </c>
      <c r="Y352" s="26" t="n">
        <v>0.595238</v>
      </c>
      <c r="Z352" s="26" t="n">
        <v>0</v>
      </c>
      <c r="AA352" s="26" t="n">
        <v>0</v>
      </c>
      <c r="AB352" s="20" t="n">
        <v>352</v>
      </c>
      <c r="AC352" s="20"/>
      <c r="AD352" s="10"/>
      <c r="AE352" s="24" t="s">
        <v>8382</v>
      </c>
      <c r="AF352" s="24" t="n">
        <v>3764</v>
      </c>
      <c r="AG352" s="24" t="n">
        <v>3655</v>
      </c>
      <c r="AH352" s="24" t="n">
        <v>80407</v>
      </c>
      <c r="AI352" s="24" t="n">
        <v>138736</v>
      </c>
      <c r="AJ352" s="24" t="n">
        <v>-21600</v>
      </c>
      <c r="AK352" s="24"/>
      <c r="AL352" s="24" t="s">
        <v>8383</v>
      </c>
      <c r="AM352" s="24"/>
      <c r="AN352" s="24" t="s">
        <v>5776</v>
      </c>
      <c r="AO352" s="22" t="n">
        <v>40623.6719560185</v>
      </c>
      <c r="AP352" s="23" t="s">
        <v>8384</v>
      </c>
      <c r="AQ352" s="24" t="inlineStr">
        <f aca="false">FALSE()</f>
        <is>
          <t/>
        </is>
      </c>
      <c r="AR352" s="24" t="inlineStr">
        <f aca="false">FALSE()</f>
        <is>
          <t/>
        </is>
      </c>
      <c r="AS352" s="24" t="inlineStr">
        <f aca="false">TRUE()</f>
        <is>
          <t/>
        </is>
      </c>
      <c r="AT352" s="24" t="s">
        <v>75</v>
      </c>
      <c r="AU352" s="24" t="n">
        <v>303</v>
      </c>
      <c r="AV352" s="23" t="s">
        <v>8385</v>
      </c>
      <c r="AW352" s="24" t="inlineStr">
        <f aca="false">FALSE()</f>
        <is>
          <t/>
        </is>
      </c>
      <c r="AX352" s="24" t="s">
        <v>5329</v>
      </c>
      <c r="AY352" s="23" t="s">
        <v>8386</v>
      </c>
      <c r="AZ352" s="24" t="s">
        <v>174</v>
      </c>
      <c r="BA352" s="24" t="e">
        <f aca="false">REPLACE(INDEX(GroupVertices[group], MATCH(Vertices[[#this row],[vertex]],GroupVertices[vertex],0)),1,1,"")</f>
        <v>#VALUE!</v>
      </c>
      <c r="BB352" s="25"/>
      <c r="BC352" s="25"/>
      <c r="BD352" s="25"/>
      <c r="BE352" s="25"/>
      <c r="BF352" s="25"/>
      <c r="BG352" s="25"/>
      <c r="BH352" s="25" t="s">
        <v>8387</v>
      </c>
      <c r="BI352" s="25" t="s">
        <v>8387</v>
      </c>
      <c r="BJ352" s="25" t="s">
        <v>8388</v>
      </c>
      <c r="BK352" s="25" t="s">
        <v>8388</v>
      </c>
      <c r="BL352" s="25" t="n">
        <v>0</v>
      </c>
      <c r="BM352" s="26" t="n">
        <v>0</v>
      </c>
      <c r="BN352" s="25" t="n">
        <v>0</v>
      </c>
      <c r="BO352" s="26" t="n">
        <v>0</v>
      </c>
      <c r="BP352" s="25" t="n">
        <v>0</v>
      </c>
      <c r="BQ352" s="26" t="n">
        <v>0</v>
      </c>
      <c r="BR352" s="25" t="n">
        <v>23</v>
      </c>
      <c r="BS352" s="26" t="n">
        <v>100</v>
      </c>
      <c r="BT352" s="25" t="n">
        <v>23</v>
      </c>
      <c r="BU352" s="3"/>
      <c r="BV352" s="2"/>
      <c r="BW352" s="2"/>
      <c r="BX352" s="2"/>
      <c r="BY352" s="2"/>
    </row>
    <row r="353" customFormat="false" ht="41.45" hidden="false" customHeight="true" outlineLevel="0" collapsed="false">
      <c r="A353" s="15" t="s">
        <v>1578</v>
      </c>
      <c r="C353" s="16"/>
      <c r="D353" s="16" t="s">
        <v>5324</v>
      </c>
      <c r="E353" s="17" t="n">
        <v>162.17696255605</v>
      </c>
      <c r="F353" s="18" t="n">
        <v>99.9998278549508</v>
      </c>
      <c r="G353" s="50" t="s">
        <v>8389</v>
      </c>
      <c r="H353" s="16"/>
      <c r="I353" s="6" t="s">
        <v>1578</v>
      </c>
      <c r="J353" s="7"/>
      <c r="K353" s="7"/>
      <c r="L353" s="51" t="s">
        <v>8390</v>
      </c>
      <c r="M353" s="52" t="n">
        <v>1.0573702067206</v>
      </c>
      <c r="N353" s="53" t="n">
        <v>5580.98828125</v>
      </c>
      <c r="O353" s="53" t="n">
        <v>1641.01232910156</v>
      </c>
      <c r="P353" s="54"/>
      <c r="Q353" s="55"/>
      <c r="R353" s="55"/>
      <c r="S353" s="56"/>
      <c r="T353" s="25" t="n">
        <v>5</v>
      </c>
      <c r="U353" s="25" t="n">
        <v>1</v>
      </c>
      <c r="V353" s="26" t="n">
        <v>12</v>
      </c>
      <c r="W353" s="26" t="n">
        <v>0.25</v>
      </c>
      <c r="X353" s="26" t="n">
        <v>0</v>
      </c>
      <c r="Y353" s="26" t="n">
        <v>2.619046</v>
      </c>
      <c r="Z353" s="26" t="n">
        <v>0</v>
      </c>
      <c r="AA353" s="26" t="n">
        <v>0</v>
      </c>
      <c r="AB353" s="20" t="n">
        <v>353</v>
      </c>
      <c r="AC353" s="20"/>
      <c r="AD353" s="10"/>
      <c r="AE353" s="24" t="s">
        <v>8391</v>
      </c>
      <c r="AF353" s="24" t="n">
        <v>677</v>
      </c>
      <c r="AG353" s="24" t="n">
        <v>372</v>
      </c>
      <c r="AH353" s="24" t="n">
        <v>1383</v>
      </c>
      <c r="AI353" s="24" t="n">
        <v>712</v>
      </c>
      <c r="AJ353" s="24"/>
      <c r="AK353" s="24" t="s">
        <v>8392</v>
      </c>
      <c r="AL353" s="24" t="s">
        <v>8393</v>
      </c>
      <c r="AM353" s="23" t="s">
        <v>8394</v>
      </c>
      <c r="AN353" s="24"/>
      <c r="AO353" s="22" t="n">
        <v>41915.1334606481</v>
      </c>
      <c r="AP353" s="23" t="s">
        <v>8395</v>
      </c>
      <c r="AQ353" s="24" t="inlineStr">
        <f aca="false">FALSE()</f>
        <is>
          <t/>
        </is>
      </c>
      <c r="AR353" s="24" t="inlineStr">
        <f aca="false">FALSE()</f>
        <is>
          <t/>
        </is>
      </c>
      <c r="AS353" s="24" t="inlineStr">
        <f aca="false">TRUE()</f>
        <is>
          <t/>
        </is>
      </c>
      <c r="AT353" s="24" t="s">
        <v>75</v>
      </c>
      <c r="AU353" s="24" t="n">
        <v>17</v>
      </c>
      <c r="AV353" s="23" t="s">
        <v>5390</v>
      </c>
      <c r="AW353" s="24" t="inlineStr">
        <f aca="false">FALSE()</f>
        <is>
          <t/>
        </is>
      </c>
      <c r="AX353" s="24" t="s">
        <v>5329</v>
      </c>
      <c r="AY353" s="23" t="s">
        <v>8396</v>
      </c>
      <c r="AZ353" s="24" t="s">
        <v>174</v>
      </c>
      <c r="BA353" s="24" t="e">
        <f aca="false">REPLACE(INDEX(GroupVertices[group], MATCH(Vertices[[#this row],[vertex]],GroupVertices[vertex],0)),1,1,"")</f>
        <v>#VALUE!</v>
      </c>
      <c r="BB353" s="25" t="s">
        <v>1663</v>
      </c>
      <c r="BC353" s="25" t="s">
        <v>1663</v>
      </c>
      <c r="BD353" s="25" t="s">
        <v>130</v>
      </c>
      <c r="BE353" s="25" t="s">
        <v>130</v>
      </c>
      <c r="BF353" s="25"/>
      <c r="BG353" s="25"/>
      <c r="BH353" s="25" t="s">
        <v>8397</v>
      </c>
      <c r="BI353" s="25" t="s">
        <v>8397</v>
      </c>
      <c r="BJ353" s="25" t="s">
        <v>8398</v>
      </c>
      <c r="BK353" s="25" t="s">
        <v>8398</v>
      </c>
      <c r="BL353" s="25" t="n">
        <v>0</v>
      </c>
      <c r="BM353" s="26" t="n">
        <v>0</v>
      </c>
      <c r="BN353" s="25" t="n">
        <v>0</v>
      </c>
      <c r="BO353" s="26" t="n">
        <v>0</v>
      </c>
      <c r="BP353" s="25" t="n">
        <v>0</v>
      </c>
      <c r="BQ353" s="26" t="n">
        <v>0</v>
      </c>
      <c r="BR353" s="25" t="n">
        <v>19</v>
      </c>
      <c r="BS353" s="26" t="n">
        <v>100</v>
      </c>
      <c r="BT353" s="25" t="n">
        <v>19</v>
      </c>
      <c r="BU353" s="3"/>
      <c r="BV353" s="2"/>
      <c r="BW353" s="2"/>
      <c r="BX353" s="2"/>
      <c r="BY353" s="2"/>
    </row>
    <row r="354" customFormat="false" ht="41.45" hidden="false" customHeight="true" outlineLevel="0" collapsed="false">
      <c r="A354" s="15" t="s">
        <v>1584</v>
      </c>
      <c r="C354" s="16"/>
      <c r="D354" s="16" t="s">
        <v>5324</v>
      </c>
      <c r="E354" s="17" t="n">
        <v>162.427183804659</v>
      </c>
      <c r="F354" s="18" t="n">
        <v>99.9995844455533</v>
      </c>
      <c r="G354" s="50" t="s">
        <v>8399</v>
      </c>
      <c r="H354" s="16"/>
      <c r="I354" s="6" t="s">
        <v>1584</v>
      </c>
      <c r="J354" s="7"/>
      <c r="K354" s="7"/>
      <c r="L354" s="51" t="s">
        <v>8400</v>
      </c>
      <c r="M354" s="52" t="n">
        <v>1.13849044525564</v>
      </c>
      <c r="N354" s="53" t="n">
        <v>5596.4541015625</v>
      </c>
      <c r="O354" s="53" t="n">
        <v>1329.27880859375</v>
      </c>
      <c r="P354" s="54"/>
      <c r="Q354" s="55"/>
      <c r="R354" s="55"/>
      <c r="S354" s="56"/>
      <c r="T354" s="25" t="n">
        <v>0</v>
      </c>
      <c r="U354" s="25" t="n">
        <v>1</v>
      </c>
      <c r="V354" s="26" t="n">
        <v>0</v>
      </c>
      <c r="W354" s="26" t="n">
        <v>0.142857</v>
      </c>
      <c r="X354" s="26" t="n">
        <v>0</v>
      </c>
      <c r="Y354" s="26" t="n">
        <v>0.595238</v>
      </c>
      <c r="Z354" s="26" t="n">
        <v>0</v>
      </c>
      <c r="AA354" s="26" t="n">
        <v>0</v>
      </c>
      <c r="AB354" s="20" t="n">
        <v>354</v>
      </c>
      <c r="AC354" s="20"/>
      <c r="AD354" s="10"/>
      <c r="AE354" s="24" t="s">
        <v>8401</v>
      </c>
      <c r="AF354" s="24" t="n">
        <v>545</v>
      </c>
      <c r="AG354" s="24" t="n">
        <v>898</v>
      </c>
      <c r="AH354" s="24" t="n">
        <v>48476</v>
      </c>
      <c r="AI354" s="24" t="n">
        <v>26036</v>
      </c>
      <c r="AJ354" s="24" t="n">
        <v>-21600</v>
      </c>
      <c r="AK354" s="24" t="s">
        <v>8402</v>
      </c>
      <c r="AL354" s="24" t="s">
        <v>8403</v>
      </c>
      <c r="AM354" s="23" t="s">
        <v>8404</v>
      </c>
      <c r="AN354" s="24" t="s">
        <v>5776</v>
      </c>
      <c r="AO354" s="22" t="n">
        <v>39903.9413194444</v>
      </c>
      <c r="AP354" s="23" t="s">
        <v>8405</v>
      </c>
      <c r="AQ354" s="24" t="inlineStr">
        <f aca="false">FALSE()</f>
        <is>
          <t/>
        </is>
      </c>
      <c r="AR354" s="24" t="inlineStr">
        <f aca="false">FALSE()</f>
        <is>
          <t/>
        </is>
      </c>
      <c r="AS354" s="24" t="n">
        <f aca="false">FALSE()</f>
        <v>0</v>
      </c>
      <c r="AT354" s="24" t="s">
        <v>75</v>
      </c>
      <c r="AU354" s="24" t="n">
        <v>70</v>
      </c>
      <c r="AV354" s="23" t="s">
        <v>8406</v>
      </c>
      <c r="AW354" s="24" t="inlineStr">
        <f aca="false">FALSE()</f>
        <is>
          <t/>
        </is>
      </c>
      <c r="AX354" s="24" t="s">
        <v>5329</v>
      </c>
      <c r="AY354" s="23" t="s">
        <v>8407</v>
      </c>
      <c r="AZ354" s="24" t="s">
        <v>174</v>
      </c>
      <c r="BA354" s="24" t="e">
        <f aca="false">REPLACE(INDEX(GroupVertices[group], MATCH(Vertices[[#this row],[vertex]],GroupVertices[vertex],0)),1,1,"")</f>
        <v>#VALUE!</v>
      </c>
      <c r="BB354" s="25"/>
      <c r="BC354" s="25"/>
      <c r="BD354" s="25"/>
      <c r="BE354" s="25"/>
      <c r="BF354" s="25"/>
      <c r="BG354" s="25"/>
      <c r="BH354" s="25" t="s">
        <v>8387</v>
      </c>
      <c r="BI354" s="25" t="s">
        <v>8387</v>
      </c>
      <c r="BJ354" s="25" t="s">
        <v>8388</v>
      </c>
      <c r="BK354" s="25" t="s">
        <v>8388</v>
      </c>
      <c r="BL354" s="25" t="n">
        <v>0</v>
      </c>
      <c r="BM354" s="26" t="n">
        <v>0</v>
      </c>
      <c r="BN354" s="25" t="n">
        <v>0</v>
      </c>
      <c r="BO354" s="26" t="n">
        <v>0</v>
      </c>
      <c r="BP354" s="25" t="n">
        <v>0</v>
      </c>
      <c r="BQ354" s="26" t="n">
        <v>0</v>
      </c>
      <c r="BR354" s="25" t="n">
        <v>23</v>
      </c>
      <c r="BS354" s="26" t="n">
        <v>100</v>
      </c>
      <c r="BT354" s="25" t="n">
        <v>23</v>
      </c>
      <c r="BU354" s="3"/>
      <c r="BV354" s="2"/>
      <c r="BW354" s="2"/>
      <c r="BX354" s="2"/>
      <c r="BY354" s="2"/>
    </row>
    <row r="355" customFormat="false" ht="41.45" hidden="false" customHeight="true" outlineLevel="0" collapsed="false">
      <c r="A355" s="15" t="s">
        <v>1587</v>
      </c>
      <c r="C355" s="16"/>
      <c r="D355" s="16" t="s">
        <v>5324</v>
      </c>
      <c r="E355" s="17" t="n">
        <v>162.749712334234</v>
      </c>
      <c r="F355" s="18" t="n">
        <v>99.9992706973186</v>
      </c>
      <c r="G355" s="50" t="s">
        <v>8408</v>
      </c>
      <c r="H355" s="16"/>
      <c r="I355" s="6" t="s">
        <v>1587</v>
      </c>
      <c r="J355" s="7"/>
      <c r="K355" s="7"/>
      <c r="L355" s="51" t="s">
        <v>8409</v>
      </c>
      <c r="M355" s="52" t="n">
        <v>1.2430522736335</v>
      </c>
      <c r="N355" s="53" t="n">
        <v>501.086975097656</v>
      </c>
      <c r="O355" s="53" t="n">
        <v>2171.138671875</v>
      </c>
      <c r="P355" s="54"/>
      <c r="Q355" s="55"/>
      <c r="R355" s="55"/>
      <c r="S355" s="56"/>
      <c r="T355" s="25" t="n">
        <v>1</v>
      </c>
      <c r="U355" s="25" t="n">
        <v>1</v>
      </c>
      <c r="V355" s="26" t="n">
        <v>0</v>
      </c>
      <c r="W355" s="26" t="n">
        <v>0</v>
      </c>
      <c r="X355" s="26" t="n">
        <v>0</v>
      </c>
      <c r="Y355" s="26" t="n">
        <v>0.999999</v>
      </c>
      <c r="Z355" s="26" t="n">
        <v>0</v>
      </c>
      <c r="AA355" s="26" t="s">
        <v>5365</v>
      </c>
      <c r="AB355" s="20" t="n">
        <v>355</v>
      </c>
      <c r="AC355" s="20"/>
      <c r="AD355" s="10"/>
      <c r="AE355" s="24" t="s">
        <v>8410</v>
      </c>
      <c r="AF355" s="24" t="n">
        <v>1186</v>
      </c>
      <c r="AG355" s="24" t="n">
        <v>1576</v>
      </c>
      <c r="AH355" s="24" t="n">
        <v>507132</v>
      </c>
      <c r="AI355" s="24" t="n">
        <v>118</v>
      </c>
      <c r="AJ355" s="24" t="n">
        <v>28800</v>
      </c>
      <c r="AK355" s="46" t="s">
        <v>8411</v>
      </c>
      <c r="AL355" s="24" t="s">
        <v>6491</v>
      </c>
      <c r="AM355" s="23" t="s">
        <v>8412</v>
      </c>
      <c r="AN355" s="24" t="s">
        <v>6175</v>
      </c>
      <c r="AO355" s="22" t="n">
        <v>41267.0190625</v>
      </c>
      <c r="AP355" s="23" t="s">
        <v>8413</v>
      </c>
      <c r="AQ355" s="24" t="n">
        <f aca="false">TRUE()</f>
        <v>1</v>
      </c>
      <c r="AR355" s="24" t="inlineStr">
        <f aca="false">FALSE()</f>
        <is>
          <t/>
        </is>
      </c>
      <c r="AS355" s="24" t="inlineStr">
        <f aca="false">FALSE()</f>
        <is>
          <t/>
        </is>
      </c>
      <c r="AT355" s="24" t="s">
        <v>75</v>
      </c>
      <c r="AU355" s="24" t="n">
        <v>320</v>
      </c>
      <c r="AV355" s="23" t="s">
        <v>5390</v>
      </c>
      <c r="AW355" s="24" t="inlineStr">
        <f aca="false">FALSE()</f>
        <is>
          <t/>
        </is>
      </c>
      <c r="AX355" s="24" t="s">
        <v>5329</v>
      </c>
      <c r="AY355" s="23" t="s">
        <v>8414</v>
      </c>
      <c r="AZ355" s="24" t="s">
        <v>174</v>
      </c>
      <c r="BA355" s="24" t="e">
        <f aca="false">REPLACE(INDEX(GroupVertices[group], MATCH(Vertices[[#this row],[vertex]],GroupVertices[vertex],0)),1,1,"")</f>
        <v>#VALUE!</v>
      </c>
      <c r="BB355" s="25" t="s">
        <v>1589</v>
      </c>
      <c r="BC355" s="25" t="s">
        <v>1589</v>
      </c>
      <c r="BD355" s="25" t="s">
        <v>1590</v>
      </c>
      <c r="BE355" s="25" t="s">
        <v>1590</v>
      </c>
      <c r="BF355" s="25"/>
      <c r="BG355" s="25"/>
      <c r="BH355" s="25" t="s">
        <v>8415</v>
      </c>
      <c r="BI355" s="25" t="s">
        <v>8415</v>
      </c>
      <c r="BJ355" s="25" t="s">
        <v>8416</v>
      </c>
      <c r="BK355" s="25" t="s">
        <v>8416</v>
      </c>
      <c r="BL355" s="25" t="n">
        <v>1</v>
      </c>
      <c r="BM355" s="26" t="n">
        <v>9.09090909090909</v>
      </c>
      <c r="BN355" s="25" t="n">
        <v>0</v>
      </c>
      <c r="BO355" s="26" t="n">
        <v>0</v>
      </c>
      <c r="BP355" s="25" t="n">
        <v>0</v>
      </c>
      <c r="BQ355" s="26" t="n">
        <v>0</v>
      </c>
      <c r="BR355" s="25" t="n">
        <v>10</v>
      </c>
      <c r="BS355" s="26" t="n">
        <v>90.9090909090909</v>
      </c>
      <c r="BT355" s="25" t="n">
        <v>11</v>
      </c>
      <c r="BU355" s="3"/>
      <c r="BV355" s="2"/>
      <c r="BW355" s="2"/>
      <c r="BX355" s="2"/>
      <c r="BY355" s="2"/>
    </row>
    <row r="356" customFormat="false" ht="41.45" hidden="false" customHeight="true" outlineLevel="0" collapsed="false">
      <c r="A356" s="15" t="s">
        <v>1594</v>
      </c>
      <c r="C356" s="16"/>
      <c r="D356" s="16" t="s">
        <v>5324</v>
      </c>
      <c r="E356" s="17" t="n">
        <v>162.120829272142</v>
      </c>
      <c r="F356" s="18" t="n">
        <v>99.9998824601008</v>
      </c>
      <c r="G356" s="50" t="s">
        <v>8417</v>
      </c>
      <c r="H356" s="16"/>
      <c r="I356" s="6" t="s">
        <v>1594</v>
      </c>
      <c r="J356" s="7"/>
      <c r="K356" s="7"/>
      <c r="L356" s="51" t="s">
        <v>8418</v>
      </c>
      <c r="M356" s="52" t="n">
        <v>1.03917213039525</v>
      </c>
      <c r="N356" s="53" t="n">
        <v>5565.5224609375</v>
      </c>
      <c r="O356" s="53" t="n">
        <v>1952.74584960938</v>
      </c>
      <c r="P356" s="54"/>
      <c r="Q356" s="55"/>
      <c r="R356" s="55"/>
      <c r="S356" s="56"/>
      <c r="T356" s="25" t="n">
        <v>0</v>
      </c>
      <c r="U356" s="25" t="n">
        <v>1</v>
      </c>
      <c r="V356" s="26" t="n">
        <v>0</v>
      </c>
      <c r="W356" s="26" t="n">
        <v>0.142857</v>
      </c>
      <c r="X356" s="26" t="n">
        <v>0</v>
      </c>
      <c r="Y356" s="26" t="n">
        <v>0.595238</v>
      </c>
      <c r="Z356" s="26" t="n">
        <v>0</v>
      </c>
      <c r="AA356" s="26" t="n">
        <v>0</v>
      </c>
      <c r="AB356" s="20" t="n">
        <v>356</v>
      </c>
      <c r="AC356" s="20"/>
      <c r="AD356" s="10"/>
      <c r="AE356" s="24" t="s">
        <v>8419</v>
      </c>
      <c r="AF356" s="24" t="n">
        <v>529</v>
      </c>
      <c r="AG356" s="24" t="n">
        <v>254</v>
      </c>
      <c r="AH356" s="24" t="n">
        <v>11812</v>
      </c>
      <c r="AI356" s="24" t="n">
        <v>4932</v>
      </c>
      <c r="AJ356" s="24" t="n">
        <v>-28800</v>
      </c>
      <c r="AK356" s="24" t="s">
        <v>8420</v>
      </c>
      <c r="AL356" s="24" t="s">
        <v>8421</v>
      </c>
      <c r="AM356" s="24"/>
      <c r="AN356" s="24" t="s">
        <v>5339</v>
      </c>
      <c r="AO356" s="22" t="n">
        <v>41585.269212963</v>
      </c>
      <c r="AP356" s="23" t="s">
        <v>8422</v>
      </c>
      <c r="AQ356" s="24" t="n">
        <f aca="false">FALSE()</f>
        <v>0</v>
      </c>
      <c r="AR356" s="24" t="inlineStr">
        <f aca="false">FALSE()</f>
        <is>
          <t/>
        </is>
      </c>
      <c r="AS356" s="24" t="n">
        <f aca="false">TRUE()</f>
        <v>1</v>
      </c>
      <c r="AT356" s="24" t="s">
        <v>75</v>
      </c>
      <c r="AU356" s="24" t="n">
        <v>78</v>
      </c>
      <c r="AV356" s="23" t="s">
        <v>5766</v>
      </c>
      <c r="AW356" s="24" t="inlineStr">
        <f aca="false">FALSE()</f>
        <is>
          <t/>
        </is>
      </c>
      <c r="AX356" s="24" t="s">
        <v>5329</v>
      </c>
      <c r="AY356" s="23" t="s">
        <v>8423</v>
      </c>
      <c r="AZ356" s="24" t="s">
        <v>174</v>
      </c>
      <c r="BA356" s="24" t="e">
        <f aca="false">REPLACE(INDEX(GroupVertices[group], MATCH(Vertices[[#this row],[vertex]],GroupVertices[vertex],0)),1,1,"")</f>
        <v>#VALUE!</v>
      </c>
      <c r="BB356" s="25"/>
      <c r="BC356" s="25"/>
      <c r="BD356" s="25"/>
      <c r="BE356" s="25"/>
      <c r="BF356" s="25"/>
      <c r="BG356" s="25"/>
      <c r="BH356" s="25" t="s">
        <v>8387</v>
      </c>
      <c r="BI356" s="25" t="s">
        <v>8387</v>
      </c>
      <c r="BJ356" s="25" t="s">
        <v>8388</v>
      </c>
      <c r="BK356" s="25" t="s">
        <v>8388</v>
      </c>
      <c r="BL356" s="25" t="n">
        <v>0</v>
      </c>
      <c r="BM356" s="26" t="n">
        <v>0</v>
      </c>
      <c r="BN356" s="25" t="n">
        <v>0</v>
      </c>
      <c r="BO356" s="26" t="n">
        <v>0</v>
      </c>
      <c r="BP356" s="25" t="n">
        <v>0</v>
      </c>
      <c r="BQ356" s="26" t="n">
        <v>0</v>
      </c>
      <c r="BR356" s="25" t="n">
        <v>23</v>
      </c>
      <c r="BS356" s="26" t="n">
        <v>100</v>
      </c>
      <c r="BT356" s="25" t="n">
        <v>23</v>
      </c>
      <c r="BU356" s="3"/>
      <c r="BV356" s="2"/>
      <c r="BW356" s="2"/>
      <c r="BX356" s="2"/>
      <c r="BY356" s="2"/>
    </row>
    <row r="357" customFormat="false" ht="41.45" hidden="false" customHeight="true" outlineLevel="0" collapsed="false">
      <c r="A357" s="15" t="s">
        <v>1597</v>
      </c>
      <c r="C357" s="16"/>
      <c r="D357" s="16" t="s">
        <v>5324</v>
      </c>
      <c r="E357" s="17" t="n">
        <v>162.002854234775</v>
      </c>
      <c r="F357" s="18" t="n">
        <v>99.999997223467</v>
      </c>
      <c r="G357" s="50" t="s">
        <v>5836</v>
      </c>
      <c r="H357" s="16"/>
      <c r="I357" s="6" t="s">
        <v>1597</v>
      </c>
      <c r="J357" s="7"/>
      <c r="K357" s="7"/>
      <c r="L357" s="51" t="s">
        <v>8424</v>
      </c>
      <c r="M357" s="52" t="n">
        <v>1.00092532591485</v>
      </c>
      <c r="N357" s="53" t="n">
        <v>2971.74536132813</v>
      </c>
      <c r="O357" s="53" t="n">
        <v>3440.16381835937</v>
      </c>
      <c r="P357" s="54"/>
      <c r="Q357" s="55"/>
      <c r="R357" s="55"/>
      <c r="S357" s="56"/>
      <c r="T357" s="25" t="n">
        <v>0</v>
      </c>
      <c r="U357" s="25" t="n">
        <v>1</v>
      </c>
      <c r="V357" s="26" t="n">
        <v>0</v>
      </c>
      <c r="W357" s="26" t="n">
        <v>0.011494</v>
      </c>
      <c r="X357" s="26" t="n">
        <v>0</v>
      </c>
      <c r="Y357" s="26" t="n">
        <v>0.546116</v>
      </c>
      <c r="Z357" s="26" t="n">
        <v>0</v>
      </c>
      <c r="AA357" s="26" t="n">
        <v>0</v>
      </c>
      <c r="AB357" s="20" t="n">
        <v>357</v>
      </c>
      <c r="AC357" s="20"/>
      <c r="AD357" s="10"/>
      <c r="AE357" s="24" t="s">
        <v>8425</v>
      </c>
      <c r="AF357" s="24" t="n">
        <v>115</v>
      </c>
      <c r="AG357" s="24" t="n">
        <v>6</v>
      </c>
      <c r="AH357" s="24" t="n">
        <v>21</v>
      </c>
      <c r="AI357" s="24" t="n">
        <v>5</v>
      </c>
      <c r="AJ357" s="24"/>
      <c r="AK357" s="24"/>
      <c r="AL357" s="24"/>
      <c r="AM357" s="24"/>
      <c r="AN357" s="24"/>
      <c r="AO357" s="22" t="n">
        <v>42694.9237384259</v>
      </c>
      <c r="AP357" s="24"/>
      <c r="AQ357" s="24" t="n">
        <f aca="false">TRUE()</f>
        <v>1</v>
      </c>
      <c r="AR357" s="24" t="n">
        <f aca="false">TRUE()</f>
        <v>1</v>
      </c>
      <c r="AS357" s="24" t="n">
        <f aca="false">FALSE()</f>
        <v>0</v>
      </c>
      <c r="AT357" s="24" t="s">
        <v>75</v>
      </c>
      <c r="AU357" s="24" t="n">
        <v>0</v>
      </c>
      <c r="AV357" s="24"/>
      <c r="AW357" s="24" t="inlineStr">
        <f aca="false">FALSE()</f>
        <is>
          <t/>
        </is>
      </c>
      <c r="AX357" s="24" t="s">
        <v>5329</v>
      </c>
      <c r="AY357" s="23" t="s">
        <v>8426</v>
      </c>
      <c r="AZ357" s="24" t="s">
        <v>174</v>
      </c>
      <c r="BA357" s="24" t="e">
        <f aca="false">REPLACE(INDEX(GroupVertices[group], MATCH(Vertices[[#this row],[vertex]],GroupVertices[vertex],0)),1,1,"")</f>
        <v>#VALUE!</v>
      </c>
      <c r="BB357" s="25"/>
      <c r="BC357" s="25"/>
      <c r="BD357" s="25"/>
      <c r="BE357" s="25"/>
      <c r="BF357" s="25"/>
      <c r="BG357" s="25"/>
      <c r="BH357" s="25" t="s">
        <v>8167</v>
      </c>
      <c r="BI357" s="25" t="s">
        <v>8167</v>
      </c>
      <c r="BJ357" s="25" t="s">
        <v>8168</v>
      </c>
      <c r="BK357" s="25" t="s">
        <v>8168</v>
      </c>
      <c r="BL357" s="25" t="n">
        <v>1</v>
      </c>
      <c r="BM357" s="26" t="n">
        <v>4.16666666666667</v>
      </c>
      <c r="BN357" s="25" t="n">
        <v>1</v>
      </c>
      <c r="BO357" s="26" t="n">
        <v>4.16666666666667</v>
      </c>
      <c r="BP357" s="25" t="n">
        <v>0</v>
      </c>
      <c r="BQ357" s="26" t="n">
        <v>0</v>
      </c>
      <c r="BR357" s="25" t="n">
        <v>22</v>
      </c>
      <c r="BS357" s="26" t="n">
        <v>91.6666666666667</v>
      </c>
      <c r="BT357" s="25" t="n">
        <v>24</v>
      </c>
      <c r="BU357" s="3"/>
      <c r="BV357" s="2"/>
      <c r="BW357" s="2"/>
      <c r="BX357" s="2"/>
      <c r="BY357" s="2"/>
    </row>
    <row r="358" customFormat="false" ht="41.45" hidden="false" customHeight="true" outlineLevel="0" collapsed="false">
      <c r="A358" s="15" t="s">
        <v>1600</v>
      </c>
      <c r="C358" s="16"/>
      <c r="D358" s="16" t="s">
        <v>5324</v>
      </c>
      <c r="E358" s="17" t="n">
        <v>162.046619167992</v>
      </c>
      <c r="F358" s="18" t="n">
        <v>99.9999546499602</v>
      </c>
      <c r="G358" s="50" t="s">
        <v>8427</v>
      </c>
      <c r="H358" s="16"/>
      <c r="I358" s="6" t="s">
        <v>1600</v>
      </c>
      <c r="J358" s="7"/>
      <c r="K358" s="7"/>
      <c r="L358" s="51" t="s">
        <v>8428</v>
      </c>
      <c r="M358" s="52" t="n">
        <v>1.01511365660919</v>
      </c>
      <c r="N358" s="53" t="n">
        <v>1725.78588867188</v>
      </c>
      <c r="O358" s="53" t="n">
        <v>8231.9130859375</v>
      </c>
      <c r="P358" s="54"/>
      <c r="Q358" s="55"/>
      <c r="R358" s="55"/>
      <c r="S358" s="56"/>
      <c r="T358" s="25" t="n">
        <v>1</v>
      </c>
      <c r="U358" s="25" t="n">
        <v>1</v>
      </c>
      <c r="V358" s="26" t="n">
        <v>0</v>
      </c>
      <c r="W358" s="26" t="n">
        <v>0</v>
      </c>
      <c r="X358" s="26" t="n">
        <v>0</v>
      </c>
      <c r="Y358" s="26" t="n">
        <v>0.999999</v>
      </c>
      <c r="Z358" s="26" t="n">
        <v>0</v>
      </c>
      <c r="AA358" s="26" t="s">
        <v>5365</v>
      </c>
      <c r="AB358" s="20" t="n">
        <v>358</v>
      </c>
      <c r="AC358" s="20"/>
      <c r="AD358" s="10"/>
      <c r="AE358" s="24" t="s">
        <v>8429</v>
      </c>
      <c r="AF358" s="24" t="n">
        <v>255</v>
      </c>
      <c r="AG358" s="24" t="n">
        <v>98</v>
      </c>
      <c r="AH358" s="24" t="n">
        <v>633</v>
      </c>
      <c r="AI358" s="24" t="n">
        <v>619</v>
      </c>
      <c r="AJ358" s="24" t="n">
        <v>3600</v>
      </c>
      <c r="AK358" s="24" t="s">
        <v>8430</v>
      </c>
      <c r="AL358" s="24" t="s">
        <v>8431</v>
      </c>
      <c r="AM358" s="23" t="s">
        <v>8432</v>
      </c>
      <c r="AN358" s="24" t="s">
        <v>6545</v>
      </c>
      <c r="AO358" s="22" t="n">
        <v>39885.8665740741</v>
      </c>
      <c r="AP358" s="23" t="s">
        <v>8433</v>
      </c>
      <c r="AQ358" s="24" t="inlineStr">
        <f aca="false">TRUE()</f>
        <is>
          <t/>
        </is>
      </c>
      <c r="AR358" s="24" t="n">
        <f aca="false">FALSE()</f>
        <v>0</v>
      </c>
      <c r="AS358" s="24" t="inlineStr">
        <f aca="false">FALSE()</f>
        <is>
          <t/>
        </is>
      </c>
      <c r="AT358" s="24" t="s">
        <v>75</v>
      </c>
      <c r="AU358" s="24" t="n">
        <v>46</v>
      </c>
      <c r="AV358" s="23" t="s">
        <v>5390</v>
      </c>
      <c r="AW358" s="24" t="inlineStr">
        <f aca="false">FALSE()</f>
        <is>
          <t/>
        </is>
      </c>
      <c r="AX358" s="24" t="s">
        <v>5329</v>
      </c>
      <c r="AY358" s="23" t="s">
        <v>8434</v>
      </c>
      <c r="AZ358" s="24" t="s">
        <v>174</v>
      </c>
      <c r="BA358" s="24" t="e">
        <f aca="false">REPLACE(INDEX(GroupVertices[group], MATCH(Vertices[[#this row],[vertex]],GroupVertices[vertex],0)),1,1,"")</f>
        <v>#VALUE!</v>
      </c>
      <c r="BB358" s="25" t="s">
        <v>1602</v>
      </c>
      <c r="BC358" s="25" t="s">
        <v>1602</v>
      </c>
      <c r="BD358" s="25" t="s">
        <v>236</v>
      </c>
      <c r="BE358" s="25" t="s">
        <v>236</v>
      </c>
      <c r="BF358" s="25" t="s">
        <v>1603</v>
      </c>
      <c r="BG358" s="25" t="s">
        <v>1603</v>
      </c>
      <c r="BH358" s="25" t="s">
        <v>8435</v>
      </c>
      <c r="BI358" s="25" t="s">
        <v>8435</v>
      </c>
      <c r="BJ358" s="25" t="s">
        <v>8436</v>
      </c>
      <c r="BK358" s="25" t="s">
        <v>8436</v>
      </c>
      <c r="BL358" s="25" t="n">
        <v>0</v>
      </c>
      <c r="BM358" s="26" t="n">
        <v>0</v>
      </c>
      <c r="BN358" s="25" t="n">
        <v>0</v>
      </c>
      <c r="BO358" s="26" t="n">
        <v>0</v>
      </c>
      <c r="BP358" s="25" t="n">
        <v>0</v>
      </c>
      <c r="BQ358" s="26" t="n">
        <v>0</v>
      </c>
      <c r="BR358" s="25" t="n">
        <v>8</v>
      </c>
      <c r="BS358" s="26" t="n">
        <v>100</v>
      </c>
      <c r="BT358" s="25" t="n">
        <v>8</v>
      </c>
      <c r="BU358" s="3"/>
      <c r="BV358" s="2"/>
      <c r="BW358" s="2"/>
      <c r="BX358" s="2"/>
      <c r="BY358" s="2"/>
    </row>
    <row r="359" customFormat="false" ht="41.45" hidden="false" customHeight="true" outlineLevel="0" collapsed="false">
      <c r="A359" s="15" t="s">
        <v>1606</v>
      </c>
      <c r="C359" s="16"/>
      <c r="D359" s="16" t="s">
        <v>5324</v>
      </c>
      <c r="E359" s="17" t="n">
        <v>162.107509509858</v>
      </c>
      <c r="F359" s="18" t="n">
        <v>99.9998954172551</v>
      </c>
      <c r="G359" s="50" t="s">
        <v>8437</v>
      </c>
      <c r="H359" s="16"/>
      <c r="I359" s="6" t="s">
        <v>1606</v>
      </c>
      <c r="J359" s="7"/>
      <c r="K359" s="7"/>
      <c r="L359" s="51" t="s">
        <v>8438</v>
      </c>
      <c r="M359" s="52" t="n">
        <v>1.03485394279262</v>
      </c>
      <c r="N359" s="53" t="n">
        <v>3227.8154296875</v>
      </c>
      <c r="O359" s="53" t="n">
        <v>5270.3125</v>
      </c>
      <c r="P359" s="54"/>
      <c r="Q359" s="55"/>
      <c r="R359" s="55"/>
      <c r="S359" s="56"/>
      <c r="T359" s="25" t="n">
        <v>0</v>
      </c>
      <c r="U359" s="25" t="n">
        <v>1</v>
      </c>
      <c r="V359" s="26" t="n">
        <v>0</v>
      </c>
      <c r="W359" s="26" t="n">
        <v>0.011494</v>
      </c>
      <c r="X359" s="26" t="n">
        <v>0</v>
      </c>
      <c r="Y359" s="26" t="n">
        <v>0.546116</v>
      </c>
      <c r="Z359" s="26" t="n">
        <v>0</v>
      </c>
      <c r="AA359" s="26" t="n">
        <v>0</v>
      </c>
      <c r="AB359" s="20" t="n">
        <v>359</v>
      </c>
      <c r="AC359" s="20"/>
      <c r="AD359" s="10"/>
      <c r="AE359" s="24" t="s">
        <v>8439</v>
      </c>
      <c r="AF359" s="24" t="n">
        <v>596</v>
      </c>
      <c r="AG359" s="24" t="n">
        <v>226</v>
      </c>
      <c r="AH359" s="24" t="n">
        <v>27176</v>
      </c>
      <c r="AI359" s="24" t="n">
        <v>1752</v>
      </c>
      <c r="AJ359" s="24" t="n">
        <v>7200</v>
      </c>
      <c r="AK359" s="24" t="s">
        <v>8440</v>
      </c>
      <c r="AL359" s="24" t="s">
        <v>8441</v>
      </c>
      <c r="AM359" s="23" t="s">
        <v>8442</v>
      </c>
      <c r="AN359" s="24" t="s">
        <v>8443</v>
      </c>
      <c r="AO359" s="22" t="n">
        <v>40264.6684027778</v>
      </c>
      <c r="AP359" s="24"/>
      <c r="AQ359" s="24" t="inlineStr">
        <f aca="false">TRUE()</f>
        <is>
          <t/>
        </is>
      </c>
      <c r="AR359" s="24" t="inlineStr">
        <f aca="false">FALSE()</f>
        <is>
          <t/>
        </is>
      </c>
      <c r="AS359" s="24" t="inlineStr">
        <f aca="false">FALSE()</f>
        <is>
          <t/>
        </is>
      </c>
      <c r="AT359" s="24" t="s">
        <v>75</v>
      </c>
      <c r="AU359" s="24" t="n">
        <v>12</v>
      </c>
      <c r="AV359" s="23" t="s">
        <v>5390</v>
      </c>
      <c r="AW359" s="24" t="inlineStr">
        <f aca="false">FALSE()</f>
        <is>
          <t/>
        </is>
      </c>
      <c r="AX359" s="24" t="s">
        <v>5329</v>
      </c>
      <c r="AY359" s="23" t="s">
        <v>8444</v>
      </c>
      <c r="AZ359" s="24" t="s">
        <v>174</v>
      </c>
      <c r="BA359" s="24" t="e">
        <f aca="false">REPLACE(INDEX(GroupVertices[group], MATCH(Vertices[[#this row],[vertex]],GroupVertices[vertex],0)),1,1,"")</f>
        <v>#VALUE!</v>
      </c>
      <c r="BB359" s="25"/>
      <c r="BC359" s="25"/>
      <c r="BD359" s="25"/>
      <c r="BE359" s="25"/>
      <c r="BF359" s="25"/>
      <c r="BG359" s="25"/>
      <c r="BH359" s="25" t="s">
        <v>8167</v>
      </c>
      <c r="BI359" s="25" t="s">
        <v>8167</v>
      </c>
      <c r="BJ359" s="25" t="s">
        <v>8168</v>
      </c>
      <c r="BK359" s="25" t="s">
        <v>8168</v>
      </c>
      <c r="BL359" s="25" t="n">
        <v>1</v>
      </c>
      <c r="BM359" s="26" t="n">
        <v>4.16666666666667</v>
      </c>
      <c r="BN359" s="25" t="n">
        <v>1</v>
      </c>
      <c r="BO359" s="26" t="n">
        <v>4.16666666666667</v>
      </c>
      <c r="BP359" s="25" t="n">
        <v>0</v>
      </c>
      <c r="BQ359" s="26" t="n">
        <v>0</v>
      </c>
      <c r="BR359" s="25" t="n">
        <v>22</v>
      </c>
      <c r="BS359" s="26" t="n">
        <v>91.6666666666667</v>
      </c>
      <c r="BT359" s="25" t="n">
        <v>24</v>
      </c>
      <c r="BU359" s="3"/>
      <c r="BV359" s="2"/>
      <c r="BW359" s="2"/>
      <c r="BX359" s="2"/>
      <c r="BY359" s="2"/>
    </row>
    <row r="360" customFormat="false" ht="41.45" hidden="false" customHeight="true" outlineLevel="0" collapsed="false">
      <c r="A360" s="15" t="s">
        <v>1609</v>
      </c>
      <c r="C360" s="16"/>
      <c r="D360" s="16" t="s">
        <v>5324</v>
      </c>
      <c r="E360" s="17" t="n">
        <v>162.353449406304</v>
      </c>
      <c r="F360" s="18" t="n">
        <v>99.9996561726572</v>
      </c>
      <c r="G360" s="50" t="s">
        <v>8445</v>
      </c>
      <c r="H360" s="16"/>
      <c r="I360" s="6" t="s">
        <v>1609</v>
      </c>
      <c r="J360" s="7"/>
      <c r="K360" s="7"/>
      <c r="L360" s="51" t="s">
        <v>8446</v>
      </c>
      <c r="M360" s="52" t="n">
        <v>1.11458619245539</v>
      </c>
      <c r="N360" s="53" t="n">
        <v>1317.55285644531</v>
      </c>
      <c r="O360" s="53" t="n">
        <v>3787.34521484375</v>
      </c>
      <c r="P360" s="54"/>
      <c r="Q360" s="55"/>
      <c r="R360" s="55"/>
      <c r="S360" s="56"/>
      <c r="T360" s="25" t="n">
        <v>1</v>
      </c>
      <c r="U360" s="25" t="n">
        <v>1</v>
      </c>
      <c r="V360" s="26" t="n">
        <v>0</v>
      </c>
      <c r="W360" s="26" t="n">
        <v>0</v>
      </c>
      <c r="X360" s="26" t="n">
        <v>0</v>
      </c>
      <c r="Y360" s="26" t="n">
        <v>0.999999</v>
      </c>
      <c r="Z360" s="26" t="n">
        <v>0</v>
      </c>
      <c r="AA360" s="26" t="s">
        <v>5365</v>
      </c>
      <c r="AB360" s="20" t="n">
        <v>360</v>
      </c>
      <c r="AC360" s="20"/>
      <c r="AD360" s="10"/>
      <c r="AE360" s="24" t="s">
        <v>8447</v>
      </c>
      <c r="AF360" s="24" t="n">
        <v>1835</v>
      </c>
      <c r="AG360" s="24" t="n">
        <v>743</v>
      </c>
      <c r="AH360" s="24" t="n">
        <v>5593</v>
      </c>
      <c r="AI360" s="24" t="n">
        <v>529</v>
      </c>
      <c r="AJ360" s="24" t="n">
        <v>-21600</v>
      </c>
      <c r="AK360" s="24" t="s">
        <v>8448</v>
      </c>
      <c r="AL360" s="24" t="s">
        <v>137</v>
      </c>
      <c r="AM360" s="23" t="s">
        <v>8449</v>
      </c>
      <c r="AN360" s="24" t="s">
        <v>5776</v>
      </c>
      <c r="AO360" s="22" t="n">
        <v>42209.3966435185</v>
      </c>
      <c r="AP360" s="23" t="s">
        <v>8450</v>
      </c>
      <c r="AQ360" s="24" t="n">
        <f aca="false">FALSE()</f>
        <v>0</v>
      </c>
      <c r="AR360" s="24" t="inlineStr">
        <f aca="false">FALSE()</f>
        <is>
          <t/>
        </is>
      </c>
      <c r="AS360" s="24" t="n">
        <f aca="false">TRUE()</f>
        <v>1</v>
      </c>
      <c r="AT360" s="24" t="s">
        <v>75</v>
      </c>
      <c r="AU360" s="24" t="n">
        <v>246</v>
      </c>
      <c r="AV360" s="23" t="s">
        <v>8451</v>
      </c>
      <c r="AW360" s="24" t="inlineStr">
        <f aca="false">FALSE()</f>
        <is>
          <t/>
        </is>
      </c>
      <c r="AX360" s="24" t="s">
        <v>5329</v>
      </c>
      <c r="AY360" s="23" t="s">
        <v>8452</v>
      </c>
      <c r="AZ360" s="24" t="s">
        <v>174</v>
      </c>
      <c r="BA360" s="24" t="e">
        <f aca="false">REPLACE(INDEX(GroupVertices[group], MATCH(Vertices[[#this row],[vertex]],GroupVertices[vertex],0)),1,1,"")</f>
        <v>#VALUE!</v>
      </c>
      <c r="BB360" s="25" t="s">
        <v>1455</v>
      </c>
      <c r="BC360" s="25" t="s">
        <v>1455</v>
      </c>
      <c r="BD360" s="25" t="s">
        <v>997</v>
      </c>
      <c r="BE360" s="25" t="s">
        <v>997</v>
      </c>
      <c r="BF360" s="25"/>
      <c r="BG360" s="25"/>
      <c r="BH360" s="25" t="s">
        <v>7870</v>
      </c>
      <c r="BI360" s="25" t="s">
        <v>7870</v>
      </c>
      <c r="BJ360" s="25" t="s">
        <v>7871</v>
      </c>
      <c r="BK360" s="25" t="s">
        <v>7871</v>
      </c>
      <c r="BL360" s="25" t="n">
        <v>0</v>
      </c>
      <c r="BM360" s="26" t="n">
        <v>0</v>
      </c>
      <c r="BN360" s="25" t="n">
        <v>0</v>
      </c>
      <c r="BO360" s="26" t="n">
        <v>0</v>
      </c>
      <c r="BP360" s="25" t="n">
        <v>0</v>
      </c>
      <c r="BQ360" s="26" t="n">
        <v>0</v>
      </c>
      <c r="BR360" s="25" t="n">
        <v>6</v>
      </c>
      <c r="BS360" s="26" t="n">
        <v>100</v>
      </c>
      <c r="BT360" s="25" t="n">
        <v>6</v>
      </c>
      <c r="BU360" s="3"/>
      <c r="BV360" s="2"/>
      <c r="BW360" s="2"/>
      <c r="BX360" s="2"/>
      <c r="BY360" s="2"/>
    </row>
    <row r="361" customFormat="false" ht="41.45" hidden="false" customHeight="true" outlineLevel="0" collapsed="false">
      <c r="A361" s="15" t="s">
        <v>1614</v>
      </c>
      <c r="C361" s="16"/>
      <c r="D361" s="16" t="s">
        <v>5324</v>
      </c>
      <c r="E361" s="17" t="n">
        <v>162.025688112975</v>
      </c>
      <c r="F361" s="18" t="n">
        <v>99.9999750112025</v>
      </c>
      <c r="G361" s="50" t="s">
        <v>8453</v>
      </c>
      <c r="H361" s="16"/>
      <c r="I361" s="6" t="s">
        <v>1614</v>
      </c>
      <c r="J361" s="7"/>
      <c r="K361" s="7"/>
      <c r="L361" s="51" t="s">
        <v>8454</v>
      </c>
      <c r="M361" s="52" t="n">
        <v>1.00832793323364</v>
      </c>
      <c r="N361" s="53" t="n">
        <v>296.970520019531</v>
      </c>
      <c r="O361" s="53" t="n">
        <v>8635.96484375</v>
      </c>
      <c r="P361" s="54"/>
      <c r="Q361" s="55"/>
      <c r="R361" s="55"/>
      <c r="S361" s="56"/>
      <c r="T361" s="25" t="n">
        <v>1</v>
      </c>
      <c r="U361" s="25" t="n">
        <v>1</v>
      </c>
      <c r="V361" s="26" t="n">
        <v>0</v>
      </c>
      <c r="W361" s="26" t="n">
        <v>0</v>
      </c>
      <c r="X361" s="26" t="n">
        <v>0</v>
      </c>
      <c r="Y361" s="26" t="n">
        <v>0.999999</v>
      </c>
      <c r="Z361" s="26" t="n">
        <v>0</v>
      </c>
      <c r="AA361" s="26" t="s">
        <v>5365</v>
      </c>
      <c r="AB361" s="20" t="n">
        <v>361</v>
      </c>
      <c r="AC361" s="20"/>
      <c r="AD361" s="10"/>
      <c r="AE361" s="24" t="s">
        <v>8455</v>
      </c>
      <c r="AF361" s="24" t="n">
        <v>41</v>
      </c>
      <c r="AG361" s="24" t="n">
        <v>54</v>
      </c>
      <c r="AH361" s="24" t="n">
        <v>3642</v>
      </c>
      <c r="AI361" s="24" t="n">
        <v>2167</v>
      </c>
      <c r="AJ361" s="24" t="n">
        <v>-36000</v>
      </c>
      <c r="AK361" s="24" t="s">
        <v>8456</v>
      </c>
      <c r="AL361" s="24" t="s">
        <v>8457</v>
      </c>
      <c r="AM361" s="24"/>
      <c r="AN361" s="24" t="s">
        <v>5359</v>
      </c>
      <c r="AO361" s="22" t="n">
        <v>41514.2765972222</v>
      </c>
      <c r="AP361" s="23" t="s">
        <v>8458</v>
      </c>
      <c r="AQ361" s="24" t="inlineStr">
        <f aca="false">FALSE()</f>
        <is>
          <t/>
        </is>
      </c>
      <c r="AR361" s="24" t="inlineStr">
        <f aca="false">FALSE()</f>
        <is>
          <t/>
        </is>
      </c>
      <c r="AS361" s="24" t="inlineStr">
        <f aca="false">TRUE()</f>
        <is>
          <t/>
        </is>
      </c>
      <c r="AT361" s="24" t="s">
        <v>75</v>
      </c>
      <c r="AU361" s="24" t="n">
        <v>0</v>
      </c>
      <c r="AV361" s="23" t="s">
        <v>5390</v>
      </c>
      <c r="AW361" s="24" t="inlineStr">
        <f aca="false">FALSE()</f>
        <is>
          <t/>
        </is>
      </c>
      <c r="AX361" s="24" t="s">
        <v>5329</v>
      </c>
      <c r="AY361" s="23" t="s">
        <v>8459</v>
      </c>
      <c r="AZ361" s="24" t="s">
        <v>174</v>
      </c>
      <c r="BA361" s="24" t="e">
        <f aca="false">REPLACE(INDEX(GroupVertices[group], MATCH(Vertices[[#this row],[vertex]],GroupVertices[vertex],0)),1,1,"")</f>
        <v>#VALUE!</v>
      </c>
      <c r="BB361" s="25"/>
      <c r="BC361" s="25"/>
      <c r="BD361" s="25"/>
      <c r="BE361" s="25"/>
      <c r="BF361" s="25"/>
      <c r="BG361" s="25"/>
      <c r="BH361" s="25" t="s">
        <v>8460</v>
      </c>
      <c r="BI361" s="25" t="s">
        <v>8460</v>
      </c>
      <c r="BJ361" s="25" t="s">
        <v>8461</v>
      </c>
      <c r="BK361" s="25" t="s">
        <v>8461</v>
      </c>
      <c r="BL361" s="25" t="n">
        <v>0</v>
      </c>
      <c r="BM361" s="26" t="n">
        <v>0</v>
      </c>
      <c r="BN361" s="25" t="n">
        <v>0</v>
      </c>
      <c r="BO361" s="26" t="n">
        <v>0</v>
      </c>
      <c r="BP361" s="25" t="n">
        <v>0</v>
      </c>
      <c r="BQ361" s="26" t="n">
        <v>0</v>
      </c>
      <c r="BR361" s="25" t="n">
        <v>11</v>
      </c>
      <c r="BS361" s="26" t="n">
        <v>100</v>
      </c>
      <c r="BT361" s="25" t="n">
        <v>11</v>
      </c>
      <c r="BU361" s="3"/>
      <c r="BV361" s="2"/>
      <c r="BW361" s="2"/>
      <c r="BX361" s="2"/>
      <c r="BY361" s="2"/>
    </row>
    <row r="362" customFormat="false" ht="41.45" hidden="false" customHeight="true" outlineLevel="0" collapsed="false">
      <c r="A362" s="15" t="s">
        <v>1618</v>
      </c>
      <c r="C362" s="16"/>
      <c r="D362" s="16" t="s">
        <v>5324</v>
      </c>
      <c r="E362" s="17" t="n">
        <v>162.010465527508</v>
      </c>
      <c r="F362" s="18" t="n">
        <v>99.9999898193788</v>
      </c>
      <c r="G362" s="50" t="s">
        <v>8462</v>
      </c>
      <c r="H362" s="16"/>
      <c r="I362" s="6" t="s">
        <v>1618</v>
      </c>
      <c r="J362" s="7"/>
      <c r="K362" s="7"/>
      <c r="L362" s="51" t="s">
        <v>8463</v>
      </c>
      <c r="M362" s="52" t="n">
        <v>1.00339286168778</v>
      </c>
      <c r="N362" s="53" t="n">
        <v>3735.1396484375</v>
      </c>
      <c r="O362" s="53" t="n">
        <v>4047.41625976563</v>
      </c>
      <c r="P362" s="54"/>
      <c r="Q362" s="55"/>
      <c r="R362" s="55"/>
      <c r="S362" s="56"/>
      <c r="T362" s="25" t="n">
        <v>0</v>
      </c>
      <c r="U362" s="25" t="n">
        <v>1</v>
      </c>
      <c r="V362" s="26" t="n">
        <v>0</v>
      </c>
      <c r="W362" s="26" t="n">
        <v>0.011494</v>
      </c>
      <c r="X362" s="26" t="n">
        <v>0</v>
      </c>
      <c r="Y362" s="26" t="n">
        <v>0.546116</v>
      </c>
      <c r="Z362" s="26" t="n">
        <v>0</v>
      </c>
      <c r="AA362" s="26" t="n">
        <v>0</v>
      </c>
      <c r="AB362" s="20" t="n">
        <v>362</v>
      </c>
      <c r="AC362" s="20"/>
      <c r="AD362" s="10"/>
      <c r="AE362" s="57" t="s">
        <v>8464</v>
      </c>
      <c r="AF362" s="24" t="n">
        <v>118</v>
      </c>
      <c r="AG362" s="24" t="n">
        <v>22</v>
      </c>
      <c r="AH362" s="24" t="n">
        <v>278</v>
      </c>
      <c r="AI362" s="24" t="n">
        <v>317</v>
      </c>
      <c r="AJ362" s="24" t="n">
        <v>-28800</v>
      </c>
      <c r="AK362" s="46" t="s">
        <v>8465</v>
      </c>
      <c r="AL362" s="24" t="s">
        <v>8466</v>
      </c>
      <c r="AM362" s="23" t="s">
        <v>8467</v>
      </c>
      <c r="AN362" s="24" t="s">
        <v>5339</v>
      </c>
      <c r="AO362" s="22" t="n">
        <v>42585.0866435185</v>
      </c>
      <c r="AP362" s="24"/>
      <c r="AQ362" s="24" t="inlineStr">
        <f aca="false">FALSE()</f>
        <is>
          <t/>
        </is>
      </c>
      <c r="AR362" s="24" t="inlineStr">
        <f aca="false">FALSE()</f>
        <is>
          <t/>
        </is>
      </c>
      <c r="AS362" s="24" t="n">
        <f aca="false">FALSE()</f>
        <v>0</v>
      </c>
      <c r="AT362" s="24" t="s">
        <v>75</v>
      </c>
      <c r="AU362" s="24" t="n">
        <v>7</v>
      </c>
      <c r="AV362" s="23" t="s">
        <v>5390</v>
      </c>
      <c r="AW362" s="24" t="inlineStr">
        <f aca="false">FALSE()</f>
        <is>
          <t/>
        </is>
      </c>
      <c r="AX362" s="24" t="s">
        <v>5329</v>
      </c>
      <c r="AY362" s="23" t="s">
        <v>8468</v>
      </c>
      <c r="AZ362" s="24" t="s">
        <v>174</v>
      </c>
      <c r="BA362" s="24" t="e">
        <f aca="false">REPLACE(INDEX(GroupVertices[group], MATCH(Vertices[[#this row],[vertex]],GroupVertices[vertex],0)),1,1,"")</f>
        <v>#VALUE!</v>
      </c>
      <c r="BB362" s="25"/>
      <c r="BC362" s="25"/>
      <c r="BD362" s="25"/>
      <c r="BE362" s="25"/>
      <c r="BF362" s="25"/>
      <c r="BG362" s="25"/>
      <c r="BH362" s="25" t="s">
        <v>8167</v>
      </c>
      <c r="BI362" s="25" t="s">
        <v>8167</v>
      </c>
      <c r="BJ362" s="25" t="s">
        <v>8168</v>
      </c>
      <c r="BK362" s="25" t="s">
        <v>8168</v>
      </c>
      <c r="BL362" s="25" t="n">
        <v>1</v>
      </c>
      <c r="BM362" s="26" t="n">
        <v>4.16666666666667</v>
      </c>
      <c r="BN362" s="25" t="n">
        <v>1</v>
      </c>
      <c r="BO362" s="26" t="n">
        <v>4.16666666666667</v>
      </c>
      <c r="BP362" s="25" t="n">
        <v>0</v>
      </c>
      <c r="BQ362" s="26" t="n">
        <v>0</v>
      </c>
      <c r="BR362" s="25" t="n">
        <v>22</v>
      </c>
      <c r="BS362" s="26" t="n">
        <v>91.6666666666667</v>
      </c>
      <c r="BT362" s="25" t="n">
        <v>24</v>
      </c>
      <c r="BU362" s="3"/>
      <c r="BV362" s="2"/>
      <c r="BW362" s="2"/>
      <c r="BX362" s="2"/>
      <c r="BY362" s="2"/>
    </row>
    <row r="363" customFormat="false" ht="41.45" hidden="false" customHeight="true" outlineLevel="0" collapsed="false">
      <c r="A363" s="15" t="s">
        <v>1624</v>
      </c>
      <c r="C363" s="16"/>
      <c r="D363" s="16" t="s">
        <v>5324</v>
      </c>
      <c r="E363" s="17" t="n">
        <v>162.070404457783</v>
      </c>
      <c r="F363" s="18" t="n">
        <v>99.9999315121847</v>
      </c>
      <c r="G363" s="50" t="s">
        <v>8469</v>
      </c>
      <c r="H363" s="16"/>
      <c r="I363" s="6" t="s">
        <v>1624</v>
      </c>
      <c r="J363" s="7"/>
      <c r="K363" s="7"/>
      <c r="L363" s="51" t="s">
        <v>8470</v>
      </c>
      <c r="M363" s="52" t="n">
        <v>1.02282470589959</v>
      </c>
      <c r="N363" s="53" t="n">
        <v>8014.47802734375</v>
      </c>
      <c r="O363" s="53" t="n">
        <v>8264.2392578125</v>
      </c>
      <c r="P363" s="54"/>
      <c r="Q363" s="55"/>
      <c r="R363" s="55"/>
      <c r="S363" s="56"/>
      <c r="T363" s="25" t="n">
        <v>3</v>
      </c>
      <c r="U363" s="25" t="n">
        <v>2</v>
      </c>
      <c r="V363" s="26" t="n">
        <v>8</v>
      </c>
      <c r="W363" s="26" t="n">
        <v>0.142857</v>
      </c>
      <c r="X363" s="26" t="n">
        <v>0</v>
      </c>
      <c r="Y363" s="26" t="n">
        <v>1.620522</v>
      </c>
      <c r="Z363" s="26" t="n">
        <v>0.166666666666667</v>
      </c>
      <c r="AA363" s="26" t="n">
        <v>0</v>
      </c>
      <c r="AB363" s="20" t="n">
        <v>363</v>
      </c>
      <c r="AC363" s="20"/>
      <c r="AD363" s="10"/>
      <c r="AE363" s="24" t="s">
        <v>8471</v>
      </c>
      <c r="AF363" s="24" t="n">
        <v>110</v>
      </c>
      <c r="AG363" s="24" t="n">
        <v>148</v>
      </c>
      <c r="AH363" s="24" t="n">
        <v>123</v>
      </c>
      <c r="AI363" s="24" t="n">
        <v>87</v>
      </c>
      <c r="AJ363" s="24"/>
      <c r="AK363" s="24" t="s">
        <v>8472</v>
      </c>
      <c r="AL363" s="24" t="s">
        <v>8473</v>
      </c>
      <c r="AM363" s="23" t="s">
        <v>8474</v>
      </c>
      <c r="AN363" s="24"/>
      <c r="AO363" s="22" t="n">
        <v>42409.4829166667</v>
      </c>
      <c r="AP363" s="23" t="s">
        <v>8475</v>
      </c>
      <c r="AQ363" s="24" t="inlineStr">
        <f aca="false">FALSE()</f>
        <is>
          <t/>
        </is>
      </c>
      <c r="AR363" s="24" t="inlineStr">
        <f aca="false">FALSE()</f>
        <is>
          <t/>
        </is>
      </c>
      <c r="AS363" s="24" t="inlineStr">
        <f aca="false">FALSE()</f>
        <is>
          <t/>
        </is>
      </c>
      <c r="AT363" s="24" t="s">
        <v>75</v>
      </c>
      <c r="AU363" s="24" t="n">
        <v>11</v>
      </c>
      <c r="AV363" s="23" t="s">
        <v>5390</v>
      </c>
      <c r="AW363" s="24" t="inlineStr">
        <f aca="false">FALSE()</f>
        <is>
          <t/>
        </is>
      </c>
      <c r="AX363" s="24" t="s">
        <v>5329</v>
      </c>
      <c r="AY363" s="23" t="s">
        <v>8476</v>
      </c>
      <c r="AZ363" s="24" t="s">
        <v>174</v>
      </c>
      <c r="BA363" s="24" t="e">
        <f aca="false">REPLACE(INDEX(GroupVertices[group], MATCH(Vertices[[#this row],[vertex]],GroupVertices[vertex],0)),1,1,"")</f>
        <v>#VALUE!</v>
      </c>
      <c r="BB363" s="25" t="s">
        <v>823</v>
      </c>
      <c r="BC363" s="25" t="s">
        <v>823</v>
      </c>
      <c r="BD363" s="25" t="s">
        <v>824</v>
      </c>
      <c r="BE363" s="25" t="s">
        <v>824</v>
      </c>
      <c r="BF363" s="25" t="s">
        <v>1631</v>
      </c>
      <c r="BG363" s="25" t="s">
        <v>1631</v>
      </c>
      <c r="BH363" s="25" t="s">
        <v>8477</v>
      </c>
      <c r="BI363" s="25" t="s">
        <v>8477</v>
      </c>
      <c r="BJ363" s="25" t="s">
        <v>8478</v>
      </c>
      <c r="BK363" s="25" t="s">
        <v>8478</v>
      </c>
      <c r="BL363" s="25" t="n">
        <v>1</v>
      </c>
      <c r="BM363" s="26" t="n">
        <v>3.33333333333333</v>
      </c>
      <c r="BN363" s="25" t="n">
        <v>0</v>
      </c>
      <c r="BO363" s="26" t="n">
        <v>0</v>
      </c>
      <c r="BP363" s="25" t="n">
        <v>0</v>
      </c>
      <c r="BQ363" s="26" t="n">
        <v>0</v>
      </c>
      <c r="BR363" s="25" t="n">
        <v>29</v>
      </c>
      <c r="BS363" s="26" t="n">
        <v>96.6666666666667</v>
      </c>
      <c r="BT363" s="25" t="n">
        <v>30</v>
      </c>
      <c r="BU363" s="3"/>
      <c r="BV363" s="2"/>
      <c r="BW363" s="2"/>
      <c r="BX363" s="2"/>
      <c r="BY363" s="2"/>
    </row>
    <row r="364" customFormat="false" ht="41.45" hidden="false" customHeight="true" outlineLevel="0" collapsed="false">
      <c r="A364" s="15" t="s">
        <v>1627</v>
      </c>
      <c r="C364" s="16"/>
      <c r="D364" s="16" t="s">
        <v>5324</v>
      </c>
      <c r="E364" s="17" t="n">
        <v>163.240640715534</v>
      </c>
      <c r="F364" s="18" t="n">
        <v>99.9987931336338</v>
      </c>
      <c r="G364" s="50" t="s">
        <v>8479</v>
      </c>
      <c r="H364" s="16"/>
      <c r="I364" s="6" t="s">
        <v>1627</v>
      </c>
      <c r="J364" s="7"/>
      <c r="K364" s="7"/>
      <c r="L364" s="51" t="s">
        <v>8480</v>
      </c>
      <c r="M364" s="52" t="n">
        <v>1.40220833098742</v>
      </c>
      <c r="N364" s="53" t="n">
        <v>7878.68359375</v>
      </c>
      <c r="O364" s="53" t="n">
        <v>8307.359375</v>
      </c>
      <c r="P364" s="54"/>
      <c r="Q364" s="55"/>
      <c r="R364" s="55"/>
      <c r="S364" s="56"/>
      <c r="T364" s="25" t="n">
        <v>0</v>
      </c>
      <c r="U364" s="25" t="n">
        <v>2</v>
      </c>
      <c r="V364" s="26" t="n">
        <v>0</v>
      </c>
      <c r="W364" s="26" t="n">
        <v>0.125</v>
      </c>
      <c r="X364" s="26" t="n">
        <v>0</v>
      </c>
      <c r="Y364" s="26" t="n">
        <v>0.842326</v>
      </c>
      <c r="Z364" s="26" t="n">
        <v>0.5</v>
      </c>
      <c r="AA364" s="26" t="n">
        <v>0</v>
      </c>
      <c r="AB364" s="20" t="n">
        <v>364</v>
      </c>
      <c r="AC364" s="20"/>
      <c r="AD364" s="10"/>
      <c r="AE364" s="24" t="s">
        <v>8481</v>
      </c>
      <c r="AF364" s="24" t="n">
        <v>586</v>
      </c>
      <c r="AG364" s="24" t="n">
        <v>2608</v>
      </c>
      <c r="AH364" s="24" t="n">
        <v>2630</v>
      </c>
      <c r="AI364" s="24" t="n">
        <v>109</v>
      </c>
      <c r="AJ364" s="24" t="n">
        <v>0</v>
      </c>
      <c r="AK364" s="24" t="s">
        <v>8482</v>
      </c>
      <c r="AL364" s="24" t="s">
        <v>5493</v>
      </c>
      <c r="AM364" s="23" t="s">
        <v>8483</v>
      </c>
      <c r="AN364" s="24" t="s">
        <v>204</v>
      </c>
      <c r="AO364" s="22" t="n">
        <v>40827.4581828704</v>
      </c>
      <c r="AP364" s="23" t="s">
        <v>8484</v>
      </c>
      <c r="AQ364" s="24" t="inlineStr">
        <f aca="false">FALSE()</f>
        <is>
          <t/>
        </is>
      </c>
      <c r="AR364" s="24" t="inlineStr">
        <f aca="false">FALSE()</f>
        <is>
          <t/>
        </is>
      </c>
      <c r="AS364" s="24" t="n">
        <f aca="false">TRUE()</f>
        <v>1</v>
      </c>
      <c r="AT364" s="24" t="s">
        <v>75</v>
      </c>
      <c r="AU364" s="24" t="n">
        <v>73</v>
      </c>
      <c r="AV364" s="23" t="s">
        <v>6573</v>
      </c>
      <c r="AW364" s="24" t="inlineStr">
        <f aca="false">FALSE()</f>
        <is>
          <t/>
        </is>
      </c>
      <c r="AX364" s="24" t="s">
        <v>5329</v>
      </c>
      <c r="AY364" s="23" t="s">
        <v>8485</v>
      </c>
      <c r="AZ364" s="24" t="s">
        <v>174</v>
      </c>
      <c r="BA364" s="24" t="e">
        <f aca="false">REPLACE(INDEX(GroupVertices[group], MATCH(Vertices[[#this row],[vertex]],GroupVertices[vertex],0)),1,1,"")</f>
        <v>#VALUE!</v>
      </c>
      <c r="BB364" s="25" t="s">
        <v>823</v>
      </c>
      <c r="BC364" s="25" t="s">
        <v>823</v>
      </c>
      <c r="BD364" s="25" t="s">
        <v>824</v>
      </c>
      <c r="BE364" s="25" t="s">
        <v>824</v>
      </c>
      <c r="BF364" s="25" t="s">
        <v>1631</v>
      </c>
      <c r="BG364" s="25" t="s">
        <v>1631</v>
      </c>
      <c r="BH364" s="25" t="s">
        <v>8486</v>
      </c>
      <c r="BI364" s="25" t="s">
        <v>8486</v>
      </c>
      <c r="BJ364" s="25" t="s">
        <v>8487</v>
      </c>
      <c r="BK364" s="25" t="s">
        <v>8487</v>
      </c>
      <c r="BL364" s="25" t="n">
        <v>1</v>
      </c>
      <c r="BM364" s="26" t="n">
        <v>3.125</v>
      </c>
      <c r="BN364" s="25" t="n">
        <v>0</v>
      </c>
      <c r="BO364" s="26" t="n">
        <v>0</v>
      </c>
      <c r="BP364" s="25" t="n">
        <v>0</v>
      </c>
      <c r="BQ364" s="26" t="n">
        <v>0</v>
      </c>
      <c r="BR364" s="25" t="n">
        <v>31</v>
      </c>
      <c r="BS364" s="26" t="n">
        <v>96.875</v>
      </c>
      <c r="BT364" s="25" t="n">
        <v>32</v>
      </c>
      <c r="BU364" s="3"/>
      <c r="BV364" s="2"/>
      <c r="BW364" s="2"/>
      <c r="BX364" s="2"/>
      <c r="BY364" s="2"/>
    </row>
    <row r="365" customFormat="false" ht="41.45" hidden="false" customHeight="true" outlineLevel="0" collapsed="false">
      <c r="A365" s="15" t="s">
        <v>1635</v>
      </c>
      <c r="C365" s="16"/>
      <c r="D365" s="16" t="s">
        <v>5324</v>
      </c>
      <c r="E365" s="17" t="n">
        <v>162.434319391596</v>
      </c>
      <c r="F365" s="18" t="n">
        <v>99.9995775042207</v>
      </c>
      <c r="G365" s="50" t="s">
        <v>8488</v>
      </c>
      <c r="H365" s="16"/>
      <c r="I365" s="6" t="s">
        <v>1635</v>
      </c>
      <c r="J365" s="7"/>
      <c r="K365" s="7"/>
      <c r="L365" s="51" t="s">
        <v>8489</v>
      </c>
      <c r="M365" s="52" t="n">
        <v>1.14080376004276</v>
      </c>
      <c r="N365" s="53" t="n">
        <v>5987.05517578125</v>
      </c>
      <c r="O365" s="53" t="n">
        <v>467.600280761719</v>
      </c>
      <c r="P365" s="54"/>
      <c r="Q365" s="55"/>
      <c r="R365" s="55"/>
      <c r="S365" s="56"/>
      <c r="T365" s="25" t="n">
        <v>0</v>
      </c>
      <c r="U365" s="25" t="n">
        <v>3</v>
      </c>
      <c r="V365" s="26" t="n">
        <v>6</v>
      </c>
      <c r="W365" s="26" t="n">
        <v>0.333333</v>
      </c>
      <c r="X365" s="26" t="n">
        <v>0</v>
      </c>
      <c r="Y365" s="26" t="n">
        <v>1.918918</v>
      </c>
      <c r="Z365" s="26" t="n">
        <v>0</v>
      </c>
      <c r="AA365" s="26" t="n">
        <v>0</v>
      </c>
      <c r="AB365" s="20" t="n">
        <v>365</v>
      </c>
      <c r="AC365" s="20"/>
      <c r="AD365" s="10"/>
      <c r="AE365" s="24" t="s">
        <v>8490</v>
      </c>
      <c r="AF365" s="24" t="n">
        <v>589</v>
      </c>
      <c r="AG365" s="24" t="n">
        <v>913</v>
      </c>
      <c r="AH365" s="24" t="n">
        <v>29040</v>
      </c>
      <c r="AI365" s="24" t="n">
        <v>19248</v>
      </c>
      <c r="AJ365" s="24" t="n">
        <v>0</v>
      </c>
      <c r="AK365" s="24" t="s">
        <v>8491</v>
      </c>
      <c r="AL365" s="24" t="s">
        <v>8492</v>
      </c>
      <c r="AM365" s="23" t="s">
        <v>8493</v>
      </c>
      <c r="AN365" s="24" t="s">
        <v>204</v>
      </c>
      <c r="AO365" s="22" t="n">
        <v>42081.9255208333</v>
      </c>
      <c r="AP365" s="23" t="s">
        <v>8494</v>
      </c>
      <c r="AQ365" s="24" t="n">
        <f aca="false">TRUE()</f>
        <v>1</v>
      </c>
      <c r="AR365" s="24" t="inlineStr">
        <f aca="false">FALSE()</f>
        <is>
          <t/>
        </is>
      </c>
      <c r="AS365" s="24" t="n">
        <f aca="false">FALSE()</f>
        <v>0</v>
      </c>
      <c r="AT365" s="24" t="s">
        <v>5619</v>
      </c>
      <c r="AU365" s="24" t="n">
        <v>58</v>
      </c>
      <c r="AV365" s="23" t="s">
        <v>5390</v>
      </c>
      <c r="AW365" s="24" t="inlineStr">
        <f aca="false">FALSE()</f>
        <is>
          <t/>
        </is>
      </c>
      <c r="AX365" s="24" t="s">
        <v>5329</v>
      </c>
      <c r="AY365" s="23" t="s">
        <v>8495</v>
      </c>
      <c r="AZ365" s="24" t="s">
        <v>174</v>
      </c>
      <c r="BA365" s="24" t="e">
        <f aca="false">REPLACE(INDEX(GroupVertices[group], MATCH(Vertices[[#this row],[vertex]],GroupVertices[vertex],0)),1,1,"")</f>
        <v>#VALUE!</v>
      </c>
      <c r="BB365" s="25"/>
      <c r="BC365" s="25"/>
      <c r="BD365" s="25"/>
      <c r="BE365" s="25"/>
      <c r="BF365" s="25"/>
      <c r="BG365" s="25"/>
      <c r="BH365" s="25" t="s">
        <v>8496</v>
      </c>
      <c r="BI365" s="25" t="s">
        <v>8496</v>
      </c>
      <c r="BJ365" s="25" t="s">
        <v>8497</v>
      </c>
      <c r="BK365" s="25" t="s">
        <v>8497</v>
      </c>
      <c r="BL365" s="25" t="n">
        <v>0</v>
      </c>
      <c r="BM365" s="26" t="n">
        <v>0</v>
      </c>
      <c r="BN365" s="25" t="n">
        <v>0</v>
      </c>
      <c r="BO365" s="26" t="n">
        <v>0</v>
      </c>
      <c r="BP365" s="25" t="n">
        <v>0</v>
      </c>
      <c r="BQ365" s="26" t="n">
        <v>0</v>
      </c>
      <c r="BR365" s="25" t="n">
        <v>20</v>
      </c>
      <c r="BS365" s="26" t="n">
        <v>100</v>
      </c>
      <c r="BT365" s="25" t="n">
        <v>20</v>
      </c>
      <c r="BU365" s="3"/>
      <c r="BV365" s="2"/>
      <c r="BW365" s="2"/>
      <c r="BX365" s="2"/>
      <c r="BY365" s="2"/>
    </row>
    <row r="366" customFormat="false" ht="41.45" hidden="false" customHeight="true" outlineLevel="0" collapsed="false">
      <c r="A366" s="15" t="s">
        <v>1636</v>
      </c>
      <c r="C366" s="16"/>
      <c r="D366" s="16" t="s">
        <v>5324</v>
      </c>
      <c r="E366" s="17" t="n">
        <v>162.131770505446</v>
      </c>
      <c r="F366" s="18" t="n">
        <v>99.9998718167241</v>
      </c>
      <c r="G366" s="50" t="s">
        <v>8498</v>
      </c>
      <c r="H366" s="16"/>
      <c r="I366" s="6" t="s">
        <v>1636</v>
      </c>
      <c r="J366" s="7"/>
      <c r="K366" s="7"/>
      <c r="L366" s="51" t="s">
        <v>8499</v>
      </c>
      <c r="M366" s="52" t="n">
        <v>1.04271921306883</v>
      </c>
      <c r="N366" s="53" t="n">
        <v>5987.05517578125</v>
      </c>
      <c r="O366" s="53" t="n">
        <v>696.989135742188</v>
      </c>
      <c r="P366" s="54"/>
      <c r="Q366" s="55"/>
      <c r="R366" s="55"/>
      <c r="S366" s="56"/>
      <c r="T366" s="25" t="n">
        <v>1</v>
      </c>
      <c r="U366" s="25" t="n">
        <v>0</v>
      </c>
      <c r="V366" s="26" t="n">
        <v>0</v>
      </c>
      <c r="W366" s="26" t="n">
        <v>0.2</v>
      </c>
      <c r="X366" s="26" t="n">
        <v>0</v>
      </c>
      <c r="Y366" s="26" t="n">
        <v>0.693693</v>
      </c>
      <c r="Z366" s="26" t="n">
        <v>0</v>
      </c>
      <c r="AA366" s="26" t="n">
        <v>0</v>
      </c>
      <c r="AB366" s="20" t="n">
        <v>366</v>
      </c>
      <c r="AC366" s="20"/>
      <c r="AD366" s="10"/>
      <c r="AE366" s="24" t="s">
        <v>8500</v>
      </c>
      <c r="AF366" s="24" t="n">
        <v>559</v>
      </c>
      <c r="AG366" s="24" t="n">
        <v>277</v>
      </c>
      <c r="AH366" s="24" t="n">
        <v>12197</v>
      </c>
      <c r="AI366" s="24" t="n">
        <v>3839</v>
      </c>
      <c r="AJ366" s="24" t="n">
        <v>-28800</v>
      </c>
      <c r="AK366" s="24" t="s">
        <v>8501</v>
      </c>
      <c r="AL366" s="24" t="s">
        <v>8502</v>
      </c>
      <c r="AM366" s="24"/>
      <c r="AN366" s="24" t="s">
        <v>5339</v>
      </c>
      <c r="AO366" s="22" t="n">
        <v>40816.6242708333</v>
      </c>
      <c r="AP366" s="24"/>
      <c r="AQ366" s="24" t="n">
        <f aca="false">FALSE()</f>
        <v>0</v>
      </c>
      <c r="AR366" s="24" t="inlineStr">
        <f aca="false">FALSE()</f>
        <is>
          <t/>
        </is>
      </c>
      <c r="AS366" s="24" t="inlineStr">
        <f aca="false">FALSE()</f>
        <is>
          <t/>
        </is>
      </c>
      <c r="AT366" s="24" t="s">
        <v>75</v>
      </c>
      <c r="AU366" s="24" t="n">
        <v>25</v>
      </c>
      <c r="AV366" s="23" t="s">
        <v>5390</v>
      </c>
      <c r="AW366" s="24" t="inlineStr">
        <f aca="false">FALSE()</f>
        <is>
          <t/>
        </is>
      </c>
      <c r="AX366" s="24" t="s">
        <v>5329</v>
      </c>
      <c r="AY366" s="23" t="s">
        <v>8503</v>
      </c>
      <c r="AZ366" s="24" t="s">
        <v>68</v>
      </c>
      <c r="BA366" s="24" t="e">
        <f aca="false">REPLACE(INDEX(GroupVertices[group], MATCH(Vertices[[#this row],[vertex]],GroupVertices[vertex],0)),1,1,"")</f>
        <v>#VALUE!</v>
      </c>
      <c r="BB366" s="25"/>
      <c r="BC366" s="25"/>
      <c r="BD366" s="25"/>
      <c r="BE366" s="25"/>
      <c r="BF366" s="25"/>
      <c r="BG366" s="25"/>
      <c r="BH366" s="25"/>
      <c r="BI366" s="25"/>
      <c r="BJ366" s="25"/>
      <c r="BK366" s="25"/>
      <c r="BL366" s="25"/>
      <c r="BM366" s="26"/>
      <c r="BN366" s="25"/>
      <c r="BO366" s="26"/>
      <c r="BP366" s="25"/>
      <c r="BQ366" s="26"/>
      <c r="BR366" s="25"/>
      <c r="BS366" s="26"/>
      <c r="BT366" s="25"/>
      <c r="BU366" s="3"/>
      <c r="BV366" s="2"/>
      <c r="BW366" s="2"/>
      <c r="BX366" s="2"/>
      <c r="BY366" s="2"/>
    </row>
    <row r="367" customFormat="false" ht="41.45" hidden="false" customHeight="true" outlineLevel="0" collapsed="false">
      <c r="A367" s="15" t="s">
        <v>1642</v>
      </c>
      <c r="C367" s="16"/>
      <c r="D367" s="16" t="s">
        <v>5324</v>
      </c>
      <c r="E367" s="17" t="n">
        <v>162.236425780529</v>
      </c>
      <c r="F367" s="18" t="n">
        <v>99.9997700105123</v>
      </c>
      <c r="G367" s="50" t="s">
        <v>8504</v>
      </c>
      <c r="H367" s="16"/>
      <c r="I367" s="6" t="s">
        <v>1642</v>
      </c>
      <c r="J367" s="7"/>
      <c r="K367" s="7"/>
      <c r="L367" s="51" t="s">
        <v>8505</v>
      </c>
      <c r="M367" s="52" t="n">
        <v>1.07664782994661</v>
      </c>
      <c r="N367" s="53" t="n">
        <v>6123.49462890625</v>
      </c>
      <c r="O367" s="53" t="n">
        <v>696.989135742188</v>
      </c>
      <c r="P367" s="54"/>
      <c r="Q367" s="55"/>
      <c r="R367" s="55"/>
      <c r="S367" s="56"/>
      <c r="T367" s="25" t="n">
        <v>1</v>
      </c>
      <c r="U367" s="25" t="n">
        <v>0</v>
      </c>
      <c r="V367" s="26" t="n">
        <v>0</v>
      </c>
      <c r="W367" s="26" t="n">
        <v>0.2</v>
      </c>
      <c r="X367" s="26" t="n">
        <v>0</v>
      </c>
      <c r="Y367" s="26" t="n">
        <v>0.693693</v>
      </c>
      <c r="Z367" s="26" t="n">
        <v>0</v>
      </c>
      <c r="AA367" s="26" t="n">
        <v>0</v>
      </c>
      <c r="AB367" s="20" t="n">
        <v>367</v>
      </c>
      <c r="AC367" s="20"/>
      <c r="AD367" s="10"/>
      <c r="AE367" s="24" t="s">
        <v>8506</v>
      </c>
      <c r="AF367" s="24" t="n">
        <v>652</v>
      </c>
      <c r="AG367" s="24" t="n">
        <v>497</v>
      </c>
      <c r="AH367" s="24" t="n">
        <v>10246</v>
      </c>
      <c r="AI367" s="24" t="n">
        <v>10541</v>
      </c>
      <c r="AJ367" s="24"/>
      <c r="AK367" s="24" t="s">
        <v>8507</v>
      </c>
      <c r="AL367" s="24" t="s">
        <v>8508</v>
      </c>
      <c r="AM367" s="24"/>
      <c r="AN367" s="24"/>
      <c r="AO367" s="22" t="n">
        <v>39992.8007407407</v>
      </c>
      <c r="AP367" s="23" t="s">
        <v>8509</v>
      </c>
      <c r="AQ367" s="24" t="n">
        <f aca="false">TRUE()</f>
        <v>1</v>
      </c>
      <c r="AR367" s="24" t="inlineStr">
        <f aca="false">FALSE()</f>
        <is>
          <t/>
        </is>
      </c>
      <c r="AS367" s="24" t="n">
        <f aca="false">TRUE()</f>
        <v>1</v>
      </c>
      <c r="AT367" s="24" t="s">
        <v>75</v>
      </c>
      <c r="AU367" s="24" t="n">
        <v>22</v>
      </c>
      <c r="AV367" s="23" t="s">
        <v>5390</v>
      </c>
      <c r="AW367" s="24" t="inlineStr">
        <f aca="false">FALSE()</f>
        <is>
          <t/>
        </is>
      </c>
      <c r="AX367" s="24" t="s">
        <v>5329</v>
      </c>
      <c r="AY367" s="23" t="s">
        <v>8510</v>
      </c>
      <c r="AZ367" s="24" t="s">
        <v>68</v>
      </c>
      <c r="BA367" s="24" t="e">
        <f aca="false">REPLACE(INDEX(GroupVertices[group], MATCH(Vertices[[#this row],[vertex]],GroupVertices[vertex],0)),1,1,"")</f>
        <v>#VALUE!</v>
      </c>
      <c r="BB367" s="25"/>
      <c r="BC367" s="25"/>
      <c r="BD367" s="25"/>
      <c r="BE367" s="25"/>
      <c r="BF367" s="25"/>
      <c r="BG367" s="25"/>
      <c r="BH367" s="25"/>
      <c r="BI367" s="25"/>
      <c r="BJ367" s="25"/>
      <c r="BK367" s="25"/>
      <c r="BL367" s="25"/>
      <c r="BM367" s="26"/>
      <c r="BN367" s="25"/>
      <c r="BO367" s="26"/>
      <c r="BP367" s="25"/>
      <c r="BQ367" s="26"/>
      <c r="BR367" s="25"/>
      <c r="BS367" s="26"/>
      <c r="BT367" s="25"/>
      <c r="BU367" s="3"/>
      <c r="BV367" s="2"/>
      <c r="BW367" s="2"/>
      <c r="BX367" s="2"/>
      <c r="BY367" s="2"/>
    </row>
    <row r="368" customFormat="false" ht="41.45" hidden="false" customHeight="true" outlineLevel="0" collapsed="false">
      <c r="A368" s="15" t="s">
        <v>1643</v>
      </c>
      <c r="C368" s="16"/>
      <c r="D368" s="16" t="s">
        <v>5324</v>
      </c>
      <c r="E368" s="17" t="n">
        <v>163.169760551955</v>
      </c>
      <c r="F368" s="18" t="n">
        <v>99.9988620842045</v>
      </c>
      <c r="G368" s="50" t="s">
        <v>8511</v>
      </c>
      <c r="H368" s="16"/>
      <c r="I368" s="6" t="s">
        <v>1643</v>
      </c>
      <c r="J368" s="7"/>
      <c r="K368" s="7"/>
      <c r="L368" s="51" t="s">
        <v>8512</v>
      </c>
      <c r="M368" s="52" t="n">
        <v>1.37922940410202</v>
      </c>
      <c r="N368" s="53" t="n">
        <v>6123.49462890625</v>
      </c>
      <c r="O368" s="53" t="n">
        <v>467.600280761719</v>
      </c>
      <c r="P368" s="54"/>
      <c r="Q368" s="55"/>
      <c r="R368" s="55"/>
      <c r="S368" s="56"/>
      <c r="T368" s="25" t="n">
        <v>1</v>
      </c>
      <c r="U368" s="25" t="n">
        <v>0</v>
      </c>
      <c r="V368" s="26" t="n">
        <v>0</v>
      </c>
      <c r="W368" s="26" t="n">
        <v>0.2</v>
      </c>
      <c r="X368" s="26" t="n">
        <v>0</v>
      </c>
      <c r="Y368" s="26" t="n">
        <v>0.693693</v>
      </c>
      <c r="Z368" s="26" t="n">
        <v>0</v>
      </c>
      <c r="AA368" s="26" t="n">
        <v>0</v>
      </c>
      <c r="AB368" s="20" t="n">
        <v>368</v>
      </c>
      <c r="AC368" s="20"/>
      <c r="AD368" s="10"/>
      <c r="AE368" s="24" t="s">
        <v>8513</v>
      </c>
      <c r="AF368" s="24" t="n">
        <v>2316</v>
      </c>
      <c r="AG368" s="24" t="n">
        <v>2459</v>
      </c>
      <c r="AH368" s="24" t="n">
        <v>28052</v>
      </c>
      <c r="AI368" s="24" t="n">
        <v>21017</v>
      </c>
      <c r="AJ368" s="24"/>
      <c r="AK368" s="24" t="s">
        <v>8514</v>
      </c>
      <c r="AL368" s="24" t="s">
        <v>8515</v>
      </c>
      <c r="AM368" s="24"/>
      <c r="AN368" s="24"/>
      <c r="AO368" s="22" t="n">
        <v>41757.0094791667</v>
      </c>
      <c r="AP368" s="24"/>
      <c r="AQ368" s="24" t="inlineStr">
        <f aca="false">TRUE()</f>
        <is>
          <t/>
        </is>
      </c>
      <c r="AR368" s="24" t="inlineStr">
        <f aca="false">FALSE()</f>
        <is>
          <t/>
        </is>
      </c>
      <c r="AS368" s="24" t="inlineStr">
        <f aca="false">TRUE()</f>
        <is>
          <t/>
        </is>
      </c>
      <c r="AT368" s="24" t="s">
        <v>75</v>
      </c>
      <c r="AU368" s="24" t="n">
        <v>65</v>
      </c>
      <c r="AV368" s="23" t="s">
        <v>5390</v>
      </c>
      <c r="AW368" s="24" t="inlineStr">
        <f aca="false">FALSE()</f>
        <is>
          <t/>
        </is>
      </c>
      <c r="AX368" s="24" t="s">
        <v>5329</v>
      </c>
      <c r="AY368" s="23" t="s">
        <v>8516</v>
      </c>
      <c r="AZ368" s="24" t="s">
        <v>68</v>
      </c>
      <c r="BA368" s="24" t="e">
        <f aca="false">REPLACE(INDEX(GroupVertices[group], MATCH(Vertices[[#this row],[vertex]],GroupVertices[vertex],0)),1,1,"")</f>
        <v>#VALUE!</v>
      </c>
      <c r="BB368" s="25"/>
      <c r="BC368" s="25"/>
      <c r="BD368" s="25"/>
      <c r="BE368" s="25"/>
      <c r="BF368" s="25"/>
      <c r="BG368" s="25"/>
      <c r="BH368" s="25"/>
      <c r="BI368" s="25"/>
      <c r="BJ368" s="25"/>
      <c r="BK368" s="25"/>
      <c r="BL368" s="25"/>
      <c r="BM368" s="26"/>
      <c r="BN368" s="25"/>
      <c r="BO368" s="26"/>
      <c r="BP368" s="25"/>
      <c r="BQ368" s="26"/>
      <c r="BR368" s="25"/>
      <c r="BS368" s="26"/>
      <c r="BT368" s="25"/>
      <c r="BU368" s="3"/>
      <c r="BV368" s="2"/>
      <c r="BW368" s="2"/>
      <c r="BX368" s="2"/>
      <c r="BY368" s="2"/>
    </row>
    <row r="369" customFormat="false" ht="41.45" hidden="false" customHeight="true" outlineLevel="0" collapsed="false">
      <c r="A369" s="15" t="s">
        <v>1644</v>
      </c>
      <c r="C369" s="16"/>
      <c r="D369" s="16" t="s">
        <v>5324</v>
      </c>
      <c r="E369" s="17" t="n">
        <v>162.158885735808</v>
      </c>
      <c r="F369" s="18" t="n">
        <v>99.9998454396602</v>
      </c>
      <c r="G369" s="50" t="s">
        <v>8517</v>
      </c>
      <c r="H369" s="16"/>
      <c r="I369" s="6" t="s">
        <v>1644</v>
      </c>
      <c r="J369" s="7"/>
      <c r="K369" s="7"/>
      <c r="L369" s="51" t="s">
        <v>8518</v>
      </c>
      <c r="M369" s="52" t="n">
        <v>1.05150980925989</v>
      </c>
      <c r="N369" s="53" t="n">
        <v>296.970520019531</v>
      </c>
      <c r="O369" s="53" t="n">
        <v>5403.5517578125</v>
      </c>
      <c r="P369" s="54"/>
      <c r="Q369" s="55"/>
      <c r="R369" s="55"/>
      <c r="S369" s="56"/>
      <c r="T369" s="25" t="n">
        <v>1</v>
      </c>
      <c r="U369" s="25" t="n">
        <v>1</v>
      </c>
      <c r="V369" s="26" t="n">
        <v>0</v>
      </c>
      <c r="W369" s="26" t="n">
        <v>0</v>
      </c>
      <c r="X369" s="26" t="n">
        <v>0</v>
      </c>
      <c r="Y369" s="26" t="n">
        <v>0.999999</v>
      </c>
      <c r="Z369" s="26" t="n">
        <v>0</v>
      </c>
      <c r="AA369" s="26" t="s">
        <v>5365</v>
      </c>
      <c r="AB369" s="20" t="n">
        <v>369</v>
      </c>
      <c r="AC369" s="20"/>
      <c r="AD369" s="10"/>
      <c r="AE369" s="24" t="s">
        <v>8519</v>
      </c>
      <c r="AF369" s="24" t="n">
        <v>267</v>
      </c>
      <c r="AG369" s="24" t="n">
        <v>334</v>
      </c>
      <c r="AH369" s="24" t="n">
        <v>34470</v>
      </c>
      <c r="AI369" s="24" t="n">
        <v>2869</v>
      </c>
      <c r="AJ369" s="24"/>
      <c r="AK369" s="24" t="s">
        <v>8520</v>
      </c>
      <c r="AL369" s="24"/>
      <c r="AM369" s="23" t="s">
        <v>8521</v>
      </c>
      <c r="AN369" s="24"/>
      <c r="AO369" s="22" t="n">
        <v>42007.2669675926</v>
      </c>
      <c r="AP369" s="23" t="s">
        <v>8522</v>
      </c>
      <c r="AQ369" s="24" t="inlineStr">
        <f aca="false">TRUE()</f>
        <is>
          <t/>
        </is>
      </c>
      <c r="AR369" s="24" t="inlineStr">
        <f aca="false">FALSE()</f>
        <is>
          <t/>
        </is>
      </c>
      <c r="AS369" s="24" t="inlineStr">
        <f aca="false">TRUE()</f>
        <is>
          <t/>
        </is>
      </c>
      <c r="AT369" s="24" t="s">
        <v>75</v>
      </c>
      <c r="AU369" s="24" t="n">
        <v>15</v>
      </c>
      <c r="AV369" s="23" t="s">
        <v>5390</v>
      </c>
      <c r="AW369" s="24" t="inlineStr">
        <f aca="false">FALSE()</f>
        <is>
          <t/>
        </is>
      </c>
      <c r="AX369" s="24" t="s">
        <v>5329</v>
      </c>
      <c r="AY369" s="23" t="s">
        <v>8523</v>
      </c>
      <c r="AZ369" s="24" t="s">
        <v>174</v>
      </c>
      <c r="BA369" s="24" t="e">
        <f aca="false">REPLACE(INDEX(GroupVertices[group], MATCH(Vertices[[#this row],[vertex]],GroupVertices[vertex],0)),1,1,"")</f>
        <v>#VALUE!</v>
      </c>
      <c r="BB369" s="25" t="s">
        <v>1646</v>
      </c>
      <c r="BC369" s="25" t="s">
        <v>1646</v>
      </c>
      <c r="BD369" s="25" t="s">
        <v>88</v>
      </c>
      <c r="BE369" s="25" t="s">
        <v>88</v>
      </c>
      <c r="BF369" s="25"/>
      <c r="BG369" s="25"/>
      <c r="BH369" s="25" t="s">
        <v>8524</v>
      </c>
      <c r="BI369" s="25" t="s">
        <v>8524</v>
      </c>
      <c r="BJ369" s="25" t="s">
        <v>8525</v>
      </c>
      <c r="BK369" s="25" t="s">
        <v>8525</v>
      </c>
      <c r="BL369" s="25" t="n">
        <v>0</v>
      </c>
      <c r="BM369" s="26" t="n">
        <v>0</v>
      </c>
      <c r="BN369" s="25" t="n">
        <v>0</v>
      </c>
      <c r="BO369" s="26" t="n">
        <v>0</v>
      </c>
      <c r="BP369" s="25" t="n">
        <v>0</v>
      </c>
      <c r="BQ369" s="26" t="n">
        <v>0</v>
      </c>
      <c r="BR369" s="25" t="n">
        <v>13</v>
      </c>
      <c r="BS369" s="26" t="n">
        <v>100</v>
      </c>
      <c r="BT369" s="25" t="n">
        <v>13</v>
      </c>
      <c r="BU369" s="3"/>
      <c r="BV369" s="2"/>
      <c r="BW369" s="2"/>
      <c r="BX369" s="2"/>
      <c r="BY369" s="2"/>
    </row>
    <row r="370" customFormat="false" ht="41.45" hidden="false" customHeight="true" outlineLevel="0" collapsed="false">
      <c r="A370" s="15" t="s">
        <v>1649</v>
      </c>
      <c r="C370" s="16"/>
      <c r="D370" s="16" t="s">
        <v>5324</v>
      </c>
      <c r="E370" s="17" t="n">
        <v>162.178389673438</v>
      </c>
      <c r="F370" s="18" t="n">
        <v>99.9998264666843</v>
      </c>
      <c r="G370" s="50" t="s">
        <v>8526</v>
      </c>
      <c r="H370" s="16"/>
      <c r="I370" s="6" t="s">
        <v>1649</v>
      </c>
      <c r="J370" s="7"/>
      <c r="K370" s="7"/>
      <c r="L370" s="51" t="s">
        <v>8527</v>
      </c>
      <c r="M370" s="52" t="n">
        <v>1.05783286967802</v>
      </c>
      <c r="N370" s="53" t="n">
        <v>1317.55285644531</v>
      </c>
      <c r="O370" s="53" t="n">
        <v>5403.5517578125</v>
      </c>
      <c r="P370" s="54"/>
      <c r="Q370" s="55"/>
      <c r="R370" s="55"/>
      <c r="S370" s="56"/>
      <c r="T370" s="25" t="n">
        <v>1</v>
      </c>
      <c r="U370" s="25" t="n">
        <v>1</v>
      </c>
      <c r="V370" s="26" t="n">
        <v>0</v>
      </c>
      <c r="W370" s="26" t="n">
        <v>0</v>
      </c>
      <c r="X370" s="26" t="n">
        <v>0</v>
      </c>
      <c r="Y370" s="26" t="n">
        <v>0.999999</v>
      </c>
      <c r="Z370" s="26" t="n">
        <v>0</v>
      </c>
      <c r="AA370" s="26" t="s">
        <v>5365</v>
      </c>
      <c r="AB370" s="20" t="n">
        <v>370</v>
      </c>
      <c r="AC370" s="20"/>
      <c r="AD370" s="10"/>
      <c r="AE370" s="24" t="s">
        <v>8528</v>
      </c>
      <c r="AF370" s="24" t="n">
        <v>346</v>
      </c>
      <c r="AG370" s="24" t="n">
        <v>375</v>
      </c>
      <c r="AH370" s="24" t="n">
        <v>39318</v>
      </c>
      <c r="AI370" s="24" t="n">
        <v>1845</v>
      </c>
      <c r="AJ370" s="24" t="n">
        <v>28800</v>
      </c>
      <c r="AK370" s="24" t="s">
        <v>8529</v>
      </c>
      <c r="AL370" s="24" t="s">
        <v>8530</v>
      </c>
      <c r="AM370" s="24"/>
      <c r="AN370" s="24" t="s">
        <v>5369</v>
      </c>
      <c r="AO370" s="22" t="n">
        <v>40904.5340625</v>
      </c>
      <c r="AP370" s="23" t="s">
        <v>8531</v>
      </c>
      <c r="AQ370" s="24" t="n">
        <f aca="false">FALSE()</f>
        <v>0</v>
      </c>
      <c r="AR370" s="24" t="inlineStr">
        <f aca="false">FALSE()</f>
        <is>
          <t/>
        </is>
      </c>
      <c r="AS370" s="24" t="n">
        <f aca="false">FALSE()</f>
        <v>0</v>
      </c>
      <c r="AT370" s="24" t="s">
        <v>75</v>
      </c>
      <c r="AU370" s="24" t="n">
        <v>6</v>
      </c>
      <c r="AV370" s="23" t="s">
        <v>8532</v>
      </c>
      <c r="AW370" s="24" t="inlineStr">
        <f aca="false">FALSE()</f>
        <is>
          <t/>
        </is>
      </c>
      <c r="AX370" s="24" t="s">
        <v>5329</v>
      </c>
      <c r="AY370" s="23" t="s">
        <v>8533</v>
      </c>
      <c r="AZ370" s="24" t="s">
        <v>174</v>
      </c>
      <c r="BA370" s="24" t="e">
        <f aca="false">REPLACE(INDEX(GroupVertices[group], MATCH(Vertices[[#this row],[vertex]],GroupVertices[vertex],0)),1,1,"")</f>
        <v>#VALUE!</v>
      </c>
      <c r="BB370" s="25" t="s">
        <v>1651</v>
      </c>
      <c r="BC370" s="25" t="s">
        <v>1651</v>
      </c>
      <c r="BD370" s="25" t="s">
        <v>88</v>
      </c>
      <c r="BE370" s="25" t="s">
        <v>88</v>
      </c>
      <c r="BF370" s="25"/>
      <c r="BG370" s="25"/>
      <c r="BH370" s="25" t="s">
        <v>8534</v>
      </c>
      <c r="BI370" s="25" t="s">
        <v>8534</v>
      </c>
      <c r="BJ370" s="25" t="s">
        <v>8535</v>
      </c>
      <c r="BK370" s="25" t="s">
        <v>8535</v>
      </c>
      <c r="BL370" s="25" t="n">
        <v>0</v>
      </c>
      <c r="BM370" s="26" t="n">
        <v>0</v>
      </c>
      <c r="BN370" s="25" t="n">
        <v>0</v>
      </c>
      <c r="BO370" s="26" t="n">
        <v>0</v>
      </c>
      <c r="BP370" s="25" t="n">
        <v>0</v>
      </c>
      <c r="BQ370" s="26" t="n">
        <v>0</v>
      </c>
      <c r="BR370" s="25" t="n">
        <v>12</v>
      </c>
      <c r="BS370" s="26" t="n">
        <v>100</v>
      </c>
      <c r="BT370" s="25" t="n">
        <v>12</v>
      </c>
      <c r="BU370" s="3"/>
      <c r="BV370" s="2"/>
      <c r="BW370" s="2"/>
      <c r="BX370" s="2"/>
      <c r="BY370" s="2"/>
    </row>
    <row r="371" customFormat="false" ht="41.45" hidden="false" customHeight="true" outlineLevel="0" collapsed="false">
      <c r="A371" s="15" t="s">
        <v>1654</v>
      </c>
      <c r="C371" s="16"/>
      <c r="D371" s="16" t="s">
        <v>5324</v>
      </c>
      <c r="E371" s="17" t="n">
        <v>162.499491085625</v>
      </c>
      <c r="F371" s="18" t="n">
        <v>99.999514106716</v>
      </c>
      <c r="G371" s="50" t="s">
        <v>8536</v>
      </c>
      <c r="H371" s="16"/>
      <c r="I371" s="6" t="s">
        <v>1654</v>
      </c>
      <c r="J371" s="7"/>
      <c r="K371" s="7"/>
      <c r="L371" s="51" t="s">
        <v>8537</v>
      </c>
      <c r="M371" s="52" t="n">
        <v>1.16193203509846</v>
      </c>
      <c r="N371" s="53" t="n">
        <v>1521.66931152344</v>
      </c>
      <c r="O371" s="53" t="n">
        <v>2979.24169921875</v>
      </c>
      <c r="P371" s="54"/>
      <c r="Q371" s="55"/>
      <c r="R371" s="55"/>
      <c r="S371" s="56"/>
      <c r="T371" s="25" t="n">
        <v>1</v>
      </c>
      <c r="U371" s="25" t="n">
        <v>1</v>
      </c>
      <c r="V371" s="26" t="n">
        <v>0</v>
      </c>
      <c r="W371" s="26" t="n">
        <v>0</v>
      </c>
      <c r="X371" s="26" t="n">
        <v>0</v>
      </c>
      <c r="Y371" s="26" t="n">
        <v>0.999999</v>
      </c>
      <c r="Z371" s="26" t="n">
        <v>0</v>
      </c>
      <c r="AA371" s="26" t="s">
        <v>5365</v>
      </c>
      <c r="AB371" s="20" t="n">
        <v>371</v>
      </c>
      <c r="AC371" s="20"/>
      <c r="AD371" s="10"/>
      <c r="AE371" s="24" t="s">
        <v>8538</v>
      </c>
      <c r="AF371" s="24" t="n">
        <v>369</v>
      </c>
      <c r="AG371" s="24" t="n">
        <v>1050</v>
      </c>
      <c r="AH371" s="24" t="n">
        <v>8597</v>
      </c>
      <c r="AI371" s="24" t="n">
        <v>264</v>
      </c>
      <c r="AJ371" s="24" t="n">
        <v>-14400</v>
      </c>
      <c r="AK371" s="24" t="s">
        <v>8539</v>
      </c>
      <c r="AL371" s="24" t="s">
        <v>5995</v>
      </c>
      <c r="AM371" s="23" t="s">
        <v>8540</v>
      </c>
      <c r="AN371" s="24" t="s">
        <v>5557</v>
      </c>
      <c r="AO371" s="22" t="n">
        <v>40861.8174652778</v>
      </c>
      <c r="AP371" s="23" t="s">
        <v>8541</v>
      </c>
      <c r="AQ371" s="24" t="inlineStr">
        <f aca="false">FALSE()</f>
        <is>
          <t/>
        </is>
      </c>
      <c r="AR371" s="24" t="inlineStr">
        <f aca="false">FALSE()</f>
        <is>
          <t/>
        </is>
      </c>
      <c r="AS371" s="24" t="inlineStr">
        <f aca="false">FALSE()</f>
        <is>
          <t/>
        </is>
      </c>
      <c r="AT371" s="24" t="s">
        <v>75</v>
      </c>
      <c r="AU371" s="24" t="n">
        <v>132</v>
      </c>
      <c r="AV371" s="23" t="s">
        <v>5766</v>
      </c>
      <c r="AW371" s="24" t="inlineStr">
        <f aca="false">FALSE()</f>
        <is>
          <t/>
        </is>
      </c>
      <c r="AX371" s="24" t="s">
        <v>5329</v>
      </c>
      <c r="AY371" s="23" t="s">
        <v>8542</v>
      </c>
      <c r="AZ371" s="24" t="s">
        <v>174</v>
      </c>
      <c r="BA371" s="24" t="e">
        <f aca="false">REPLACE(INDEX(GroupVertices[group], MATCH(Vertices[[#this row],[vertex]],GroupVertices[vertex],0)),1,1,"")</f>
        <v>#VALUE!</v>
      </c>
      <c r="BB371" s="25" t="s">
        <v>1656</v>
      </c>
      <c r="BC371" s="25" t="s">
        <v>1656</v>
      </c>
      <c r="BD371" s="25" t="s">
        <v>1088</v>
      </c>
      <c r="BE371" s="25" t="s">
        <v>1088</v>
      </c>
      <c r="BF371" s="25"/>
      <c r="BG371" s="25"/>
      <c r="BH371" s="25" t="s">
        <v>8543</v>
      </c>
      <c r="BI371" s="25" t="s">
        <v>8543</v>
      </c>
      <c r="BJ371" s="25" t="s">
        <v>8544</v>
      </c>
      <c r="BK371" s="25" t="s">
        <v>8544</v>
      </c>
      <c r="BL371" s="25" t="n">
        <v>0</v>
      </c>
      <c r="BM371" s="26" t="n">
        <v>0</v>
      </c>
      <c r="BN371" s="25" t="n">
        <v>0</v>
      </c>
      <c r="BO371" s="26" t="n">
        <v>0</v>
      </c>
      <c r="BP371" s="25" t="n">
        <v>0</v>
      </c>
      <c r="BQ371" s="26" t="n">
        <v>0</v>
      </c>
      <c r="BR371" s="25" t="n">
        <v>5</v>
      </c>
      <c r="BS371" s="26" t="n">
        <v>100</v>
      </c>
      <c r="BT371" s="25" t="n">
        <v>5</v>
      </c>
      <c r="BU371" s="3"/>
      <c r="BV371" s="2"/>
      <c r="BW371" s="2"/>
      <c r="BX371" s="2"/>
      <c r="BY371" s="2"/>
    </row>
    <row r="372" customFormat="false" ht="41.45" hidden="false" customHeight="true" outlineLevel="0" collapsed="false">
      <c r="A372" s="15" t="s">
        <v>1659</v>
      </c>
      <c r="C372" s="16"/>
      <c r="D372" s="16" t="s">
        <v>5324</v>
      </c>
      <c r="E372" s="17" t="n">
        <v>162.008086998529</v>
      </c>
      <c r="F372" s="18" t="n">
        <v>99.9999921331564</v>
      </c>
      <c r="G372" s="50" t="s">
        <v>8545</v>
      </c>
      <c r="H372" s="16"/>
      <c r="I372" s="6" t="s">
        <v>1659</v>
      </c>
      <c r="J372" s="7"/>
      <c r="K372" s="7"/>
      <c r="L372" s="51" t="s">
        <v>8546</v>
      </c>
      <c r="M372" s="52" t="n">
        <v>1.00262175675874</v>
      </c>
      <c r="N372" s="53" t="n">
        <v>4677.89453125</v>
      </c>
      <c r="O372" s="53" t="n">
        <v>6333.32958984375</v>
      </c>
      <c r="P372" s="54"/>
      <c r="Q372" s="55"/>
      <c r="R372" s="55"/>
      <c r="S372" s="56"/>
      <c r="T372" s="25" t="n">
        <v>0</v>
      </c>
      <c r="U372" s="25" t="n">
        <v>2</v>
      </c>
      <c r="V372" s="26" t="n">
        <v>0</v>
      </c>
      <c r="W372" s="26" t="n">
        <v>0.033333</v>
      </c>
      <c r="X372" s="26" t="n">
        <v>0</v>
      </c>
      <c r="Y372" s="26" t="n">
        <v>0.586087</v>
      </c>
      <c r="Z372" s="26" t="n">
        <v>0.5</v>
      </c>
      <c r="AA372" s="26" t="n">
        <v>0</v>
      </c>
      <c r="AB372" s="20" t="n">
        <v>372</v>
      </c>
      <c r="AC372" s="20"/>
      <c r="AD372" s="10"/>
      <c r="AE372" s="24" t="s">
        <v>8547</v>
      </c>
      <c r="AF372" s="24" t="n">
        <v>63</v>
      </c>
      <c r="AG372" s="24" t="n">
        <v>17</v>
      </c>
      <c r="AH372" s="24" t="n">
        <v>270</v>
      </c>
      <c r="AI372" s="24" t="n">
        <v>10</v>
      </c>
      <c r="AJ372" s="24"/>
      <c r="AK372" s="24" t="s">
        <v>8548</v>
      </c>
      <c r="AL372" s="24" t="s">
        <v>8549</v>
      </c>
      <c r="AM372" s="24"/>
      <c r="AN372" s="24"/>
      <c r="AO372" s="22" t="n">
        <v>42229.4075578704</v>
      </c>
      <c r="AP372" s="23" t="s">
        <v>8550</v>
      </c>
      <c r="AQ372" s="24" t="n">
        <f aca="false">TRUE()</f>
        <v>1</v>
      </c>
      <c r="AR372" s="24" t="inlineStr">
        <f aca="false">FALSE()</f>
        <is>
          <t/>
        </is>
      </c>
      <c r="AS372" s="24" t="inlineStr">
        <f aca="false">FALSE()</f>
        <is>
          <t/>
        </is>
      </c>
      <c r="AT372" s="24" t="s">
        <v>75</v>
      </c>
      <c r="AU372" s="24" t="n">
        <v>6</v>
      </c>
      <c r="AV372" s="23" t="s">
        <v>5390</v>
      </c>
      <c r="AW372" s="24" t="inlineStr">
        <f aca="false">FALSE()</f>
        <is>
          <t/>
        </is>
      </c>
      <c r="AX372" s="24" t="s">
        <v>5329</v>
      </c>
      <c r="AY372" s="23" t="s">
        <v>8551</v>
      </c>
      <c r="AZ372" s="24" t="s">
        <v>174</v>
      </c>
      <c r="BA372" s="24" t="e">
        <f aca="false">REPLACE(INDEX(GroupVertices[group], MATCH(Vertices[[#this row],[vertex]],GroupVertices[vertex],0)),1,1,"")</f>
        <v>#VALUE!</v>
      </c>
      <c r="BB372" s="25"/>
      <c r="BC372" s="25"/>
      <c r="BD372" s="25"/>
      <c r="BE372" s="25"/>
      <c r="BF372" s="25"/>
      <c r="BG372" s="25"/>
      <c r="BH372" s="25" t="s">
        <v>7161</v>
      </c>
      <c r="BI372" s="25" t="s">
        <v>7161</v>
      </c>
      <c r="BJ372" s="25" t="s">
        <v>7162</v>
      </c>
      <c r="BK372" s="25" t="s">
        <v>7162</v>
      </c>
      <c r="BL372" s="25" t="n">
        <v>2</v>
      </c>
      <c r="BM372" s="26" t="n">
        <v>11.1111111111111</v>
      </c>
      <c r="BN372" s="25" t="n">
        <v>0</v>
      </c>
      <c r="BO372" s="26" t="n">
        <v>0</v>
      </c>
      <c r="BP372" s="25" t="n">
        <v>0</v>
      </c>
      <c r="BQ372" s="26" t="n">
        <v>0</v>
      </c>
      <c r="BR372" s="25" t="n">
        <v>16</v>
      </c>
      <c r="BS372" s="26" t="n">
        <v>88.8888888888889</v>
      </c>
      <c r="BT372" s="25" t="n">
        <v>18</v>
      </c>
      <c r="BU372" s="3"/>
      <c r="BV372" s="2"/>
      <c r="BW372" s="2"/>
      <c r="BX372" s="2"/>
      <c r="BY372" s="2"/>
    </row>
    <row r="373" customFormat="false" ht="41.45" hidden="false" customHeight="true" outlineLevel="0" collapsed="false">
      <c r="A373" s="15" t="s">
        <v>1665</v>
      </c>
      <c r="C373" s="16"/>
      <c r="D373" s="16" t="s">
        <v>5324</v>
      </c>
      <c r="E373" s="17" t="n">
        <v>162.025688112975</v>
      </c>
      <c r="F373" s="18" t="n">
        <v>99.9999750112025</v>
      </c>
      <c r="G373" s="50" t="s">
        <v>8552</v>
      </c>
      <c r="H373" s="16"/>
      <c r="I373" s="6" t="s">
        <v>1665</v>
      </c>
      <c r="J373" s="7"/>
      <c r="K373" s="7"/>
      <c r="L373" s="51" t="s">
        <v>8553</v>
      </c>
      <c r="M373" s="52" t="n">
        <v>1.00832793323364</v>
      </c>
      <c r="N373" s="53" t="n">
        <v>5723.923828125</v>
      </c>
      <c r="O373" s="53" t="n">
        <v>1674.74206542969</v>
      </c>
      <c r="P373" s="54"/>
      <c r="Q373" s="55"/>
      <c r="R373" s="55"/>
      <c r="S373" s="56"/>
      <c r="T373" s="25" t="n">
        <v>0</v>
      </c>
      <c r="U373" s="25" t="n">
        <v>1</v>
      </c>
      <c r="V373" s="26" t="n">
        <v>0</v>
      </c>
      <c r="W373" s="26" t="n">
        <v>0.142857</v>
      </c>
      <c r="X373" s="26" t="n">
        <v>0</v>
      </c>
      <c r="Y373" s="26" t="n">
        <v>0.595238</v>
      </c>
      <c r="Z373" s="26" t="n">
        <v>0</v>
      </c>
      <c r="AA373" s="26" t="n">
        <v>0</v>
      </c>
      <c r="AB373" s="20" t="n">
        <v>373</v>
      </c>
      <c r="AC373" s="20"/>
      <c r="AD373" s="10"/>
      <c r="AE373" s="24" t="s">
        <v>8554</v>
      </c>
      <c r="AF373" s="24" t="n">
        <v>84</v>
      </c>
      <c r="AG373" s="24" t="n">
        <v>54</v>
      </c>
      <c r="AH373" s="24" t="n">
        <v>364</v>
      </c>
      <c r="AI373" s="24" t="n">
        <v>16</v>
      </c>
      <c r="AJ373" s="24" t="n">
        <v>-21600</v>
      </c>
      <c r="AK373" s="24" t="s">
        <v>8555</v>
      </c>
      <c r="AL373" s="24"/>
      <c r="AM373" s="24"/>
      <c r="AN373" s="24" t="s">
        <v>5776</v>
      </c>
      <c r="AO373" s="22" t="n">
        <v>39943.0741666667</v>
      </c>
      <c r="AP373" s="24"/>
      <c r="AQ373" s="24" t="inlineStr">
        <f aca="false">TRUE()</f>
        <is>
          <t/>
        </is>
      </c>
      <c r="AR373" s="24" t="inlineStr">
        <f aca="false">FALSE()</f>
        <is>
          <t/>
        </is>
      </c>
      <c r="AS373" s="24" t="inlineStr">
        <f aca="false">FALSE()</f>
        <is>
          <t/>
        </is>
      </c>
      <c r="AT373" s="24" t="s">
        <v>75</v>
      </c>
      <c r="AU373" s="24" t="n">
        <v>7</v>
      </c>
      <c r="AV373" s="23" t="s">
        <v>5390</v>
      </c>
      <c r="AW373" s="24" t="inlineStr">
        <f aca="false">FALSE()</f>
        <is>
          <t/>
        </is>
      </c>
      <c r="AX373" s="24" t="s">
        <v>5329</v>
      </c>
      <c r="AY373" s="23" t="s">
        <v>8556</v>
      </c>
      <c r="AZ373" s="24" t="s">
        <v>174</v>
      </c>
      <c r="BA373" s="24" t="e">
        <f aca="false">REPLACE(INDEX(GroupVertices[group], MATCH(Vertices[[#this row],[vertex]],GroupVertices[vertex],0)),1,1,"")</f>
        <v>#VALUE!</v>
      </c>
      <c r="BB373" s="25"/>
      <c r="BC373" s="25"/>
      <c r="BD373" s="25"/>
      <c r="BE373" s="25"/>
      <c r="BF373" s="25"/>
      <c r="BG373" s="25"/>
      <c r="BH373" s="25" t="s">
        <v>8387</v>
      </c>
      <c r="BI373" s="25" t="s">
        <v>8387</v>
      </c>
      <c r="BJ373" s="25" t="s">
        <v>8388</v>
      </c>
      <c r="BK373" s="25" t="s">
        <v>8388</v>
      </c>
      <c r="BL373" s="25" t="n">
        <v>0</v>
      </c>
      <c r="BM373" s="26" t="n">
        <v>0</v>
      </c>
      <c r="BN373" s="25" t="n">
        <v>0</v>
      </c>
      <c r="BO373" s="26" t="n">
        <v>0</v>
      </c>
      <c r="BP373" s="25" t="n">
        <v>0</v>
      </c>
      <c r="BQ373" s="26" t="n">
        <v>0</v>
      </c>
      <c r="BR373" s="25" t="n">
        <v>23</v>
      </c>
      <c r="BS373" s="26" t="n">
        <v>100</v>
      </c>
      <c r="BT373" s="25" t="n">
        <v>23</v>
      </c>
      <c r="BU373" s="3"/>
      <c r="BV373" s="2"/>
      <c r="BW373" s="2"/>
      <c r="BX373" s="2"/>
      <c r="BY373" s="2"/>
    </row>
    <row r="374" customFormat="false" ht="41.45" hidden="false" customHeight="true" outlineLevel="0" collapsed="false">
      <c r="A374" s="15" t="s">
        <v>1668</v>
      </c>
      <c r="C374" s="16"/>
      <c r="D374" s="16" t="s">
        <v>5324</v>
      </c>
      <c r="E374" s="17" t="n">
        <v>162.017601114446</v>
      </c>
      <c r="F374" s="18" t="n">
        <v>99.9999828780462</v>
      </c>
      <c r="G374" s="50" t="s">
        <v>8557</v>
      </c>
      <c r="H374" s="16"/>
      <c r="I374" s="6" t="s">
        <v>1668</v>
      </c>
      <c r="J374" s="7"/>
      <c r="K374" s="7"/>
      <c r="L374" s="51" t="s">
        <v>8558</v>
      </c>
      <c r="M374" s="52" t="n">
        <v>1.0057061764749</v>
      </c>
      <c r="N374" s="53" t="n">
        <v>3568.27075195313</v>
      </c>
      <c r="O374" s="53" t="n">
        <v>5215.91845703125</v>
      </c>
      <c r="P374" s="54"/>
      <c r="Q374" s="55"/>
      <c r="R374" s="55"/>
      <c r="S374" s="56"/>
      <c r="T374" s="25" t="n">
        <v>0</v>
      </c>
      <c r="U374" s="25" t="n">
        <v>1</v>
      </c>
      <c r="V374" s="26" t="n">
        <v>0</v>
      </c>
      <c r="W374" s="26" t="n">
        <v>0.011494</v>
      </c>
      <c r="X374" s="26" t="n">
        <v>0</v>
      </c>
      <c r="Y374" s="26" t="n">
        <v>0.546116</v>
      </c>
      <c r="Z374" s="26" t="n">
        <v>0</v>
      </c>
      <c r="AA374" s="26" t="n">
        <v>0</v>
      </c>
      <c r="AB374" s="20" t="n">
        <v>374</v>
      </c>
      <c r="AC374" s="20"/>
      <c r="AD374" s="10"/>
      <c r="AE374" s="24" t="s">
        <v>1668</v>
      </c>
      <c r="AF374" s="24" t="n">
        <v>240</v>
      </c>
      <c r="AG374" s="24" t="n">
        <v>37</v>
      </c>
      <c r="AH374" s="24" t="n">
        <v>10642</v>
      </c>
      <c r="AI374" s="24" t="n">
        <v>92</v>
      </c>
      <c r="AJ374" s="24" t="n">
        <v>0</v>
      </c>
      <c r="AK374" s="24" t="s">
        <v>8559</v>
      </c>
      <c r="AL374" s="24" t="s">
        <v>8560</v>
      </c>
      <c r="AM374" s="24"/>
      <c r="AN374" s="24" t="s">
        <v>5502</v>
      </c>
      <c r="AO374" s="22" t="n">
        <v>39603.7354976852</v>
      </c>
      <c r="AP374" s="24"/>
      <c r="AQ374" s="24" t="n">
        <f aca="false">FALSE()</f>
        <v>0</v>
      </c>
      <c r="AR374" s="24" t="inlineStr">
        <f aca="false">FALSE()</f>
        <is>
          <t/>
        </is>
      </c>
      <c r="AS374" s="24" t="inlineStr">
        <f aca="false">FALSE()</f>
        <is>
          <t/>
        </is>
      </c>
      <c r="AT374" s="24" t="s">
        <v>75</v>
      </c>
      <c r="AU374" s="24" t="n">
        <v>11</v>
      </c>
      <c r="AV374" s="23" t="s">
        <v>8561</v>
      </c>
      <c r="AW374" s="24" t="inlineStr">
        <f aca="false">FALSE()</f>
        <is>
          <t/>
        </is>
      </c>
      <c r="AX374" s="24" t="s">
        <v>5329</v>
      </c>
      <c r="AY374" s="23" t="s">
        <v>8562</v>
      </c>
      <c r="AZ374" s="24" t="s">
        <v>174</v>
      </c>
      <c r="BA374" s="24" t="e">
        <f aca="false">REPLACE(INDEX(GroupVertices[group], MATCH(Vertices[[#this row],[vertex]],GroupVertices[vertex],0)),1,1,"")</f>
        <v>#VALUE!</v>
      </c>
      <c r="BB374" s="25"/>
      <c r="BC374" s="25"/>
      <c r="BD374" s="25"/>
      <c r="BE374" s="25"/>
      <c r="BF374" s="25"/>
      <c r="BG374" s="25"/>
      <c r="BH374" s="25" t="s">
        <v>8167</v>
      </c>
      <c r="BI374" s="25" t="s">
        <v>8167</v>
      </c>
      <c r="BJ374" s="25" t="s">
        <v>8168</v>
      </c>
      <c r="BK374" s="25" t="s">
        <v>8168</v>
      </c>
      <c r="BL374" s="25" t="n">
        <v>1</v>
      </c>
      <c r="BM374" s="26" t="n">
        <v>4.16666666666667</v>
      </c>
      <c r="BN374" s="25" t="n">
        <v>1</v>
      </c>
      <c r="BO374" s="26" t="n">
        <v>4.16666666666667</v>
      </c>
      <c r="BP374" s="25" t="n">
        <v>0</v>
      </c>
      <c r="BQ374" s="26" t="n">
        <v>0</v>
      </c>
      <c r="BR374" s="25" t="n">
        <v>22</v>
      </c>
      <c r="BS374" s="26" t="n">
        <v>91.6666666666667</v>
      </c>
      <c r="BT374" s="25" t="n">
        <v>24</v>
      </c>
      <c r="BU374" s="3"/>
      <c r="BV374" s="2"/>
      <c r="BW374" s="2"/>
      <c r="BX374" s="2"/>
      <c r="BY374" s="2"/>
    </row>
    <row r="375" customFormat="false" ht="41.45" hidden="false" customHeight="true" outlineLevel="0" collapsed="false">
      <c r="A375" s="15" t="s">
        <v>1671</v>
      </c>
      <c r="C375" s="16"/>
      <c r="D375" s="16" t="s">
        <v>5324</v>
      </c>
      <c r="E375" s="17" t="n">
        <v>162.969012706113</v>
      </c>
      <c r="F375" s="18" t="n">
        <v>99.9990573670291</v>
      </c>
      <c r="G375" s="50" t="s">
        <v>8563</v>
      </c>
      <c r="H375" s="16"/>
      <c r="I375" s="6" t="s">
        <v>1671</v>
      </c>
      <c r="J375" s="7"/>
      <c r="K375" s="7"/>
      <c r="L375" s="51" t="s">
        <v>8564</v>
      </c>
      <c r="M375" s="52" t="n">
        <v>1.31414814809102</v>
      </c>
      <c r="N375" s="53" t="n">
        <v>9404.517578125</v>
      </c>
      <c r="O375" s="53" t="n">
        <v>4946.56396484375</v>
      </c>
      <c r="P375" s="54"/>
      <c r="Q375" s="55"/>
      <c r="R375" s="55"/>
      <c r="S375" s="56"/>
      <c r="T375" s="25" t="n">
        <v>0</v>
      </c>
      <c r="U375" s="25" t="n">
        <v>1</v>
      </c>
      <c r="V375" s="26" t="n">
        <v>0</v>
      </c>
      <c r="W375" s="26" t="n">
        <v>1</v>
      </c>
      <c r="X375" s="26" t="n">
        <v>0</v>
      </c>
      <c r="Y375" s="26" t="n">
        <v>0.999999</v>
      </c>
      <c r="Z375" s="26" t="n">
        <v>0</v>
      </c>
      <c r="AA375" s="26" t="n">
        <v>0</v>
      </c>
      <c r="AB375" s="20" t="n">
        <v>375</v>
      </c>
      <c r="AC375" s="20"/>
      <c r="AD375" s="10"/>
      <c r="AE375" s="24" t="s">
        <v>8565</v>
      </c>
      <c r="AF375" s="24" t="n">
        <v>417</v>
      </c>
      <c r="AG375" s="24" t="n">
        <v>2037</v>
      </c>
      <c r="AH375" s="24" t="n">
        <v>16681</v>
      </c>
      <c r="AI375" s="24" t="n">
        <v>2009</v>
      </c>
      <c r="AJ375" s="24" t="n">
        <v>3600</v>
      </c>
      <c r="AK375" s="24" t="s">
        <v>8566</v>
      </c>
      <c r="AL375" s="24" t="s">
        <v>8567</v>
      </c>
      <c r="AM375" s="23" t="s">
        <v>8568</v>
      </c>
      <c r="AN375" s="24" t="s">
        <v>6390</v>
      </c>
      <c r="AO375" s="22" t="n">
        <v>41774.4282986111</v>
      </c>
      <c r="AP375" s="23" t="s">
        <v>8569</v>
      </c>
      <c r="AQ375" s="24" t="inlineStr">
        <f aca="false">FALSE()</f>
        <is>
          <t/>
        </is>
      </c>
      <c r="AR375" s="24" t="inlineStr">
        <f aca="false">FALSE()</f>
        <is>
          <t/>
        </is>
      </c>
      <c r="AS375" s="24" t="inlineStr">
        <f aca="false">FALSE()</f>
        <is>
          <t/>
        </is>
      </c>
      <c r="AT375" s="24" t="s">
        <v>5619</v>
      </c>
      <c r="AU375" s="24" t="n">
        <v>115</v>
      </c>
      <c r="AV375" s="23" t="s">
        <v>6827</v>
      </c>
      <c r="AW375" s="24" t="inlineStr">
        <f aca="false">FALSE()</f>
        <is>
          <t/>
        </is>
      </c>
      <c r="AX375" s="24" t="s">
        <v>5329</v>
      </c>
      <c r="AY375" s="23" t="s">
        <v>8570</v>
      </c>
      <c r="AZ375" s="24" t="s">
        <v>174</v>
      </c>
      <c r="BA375" s="24" t="e">
        <f aca="false">REPLACE(INDEX(GroupVertices[group], MATCH(Vertices[[#this row],[vertex]],GroupVertices[vertex],0)),1,1,"")</f>
        <v>#VALUE!</v>
      </c>
      <c r="BB375" s="25" t="s">
        <v>1674</v>
      </c>
      <c r="BC375" s="25" t="s">
        <v>1674</v>
      </c>
      <c r="BD375" s="25" t="s">
        <v>1675</v>
      </c>
      <c r="BE375" s="25" t="s">
        <v>1675</v>
      </c>
      <c r="BF375" s="25"/>
      <c r="BG375" s="25"/>
      <c r="BH375" s="25" t="s">
        <v>8571</v>
      </c>
      <c r="BI375" s="25" t="s">
        <v>8571</v>
      </c>
      <c r="BJ375" s="25" t="s">
        <v>8572</v>
      </c>
      <c r="BK375" s="25" t="s">
        <v>8572</v>
      </c>
      <c r="BL375" s="25" t="n">
        <v>1</v>
      </c>
      <c r="BM375" s="26" t="n">
        <v>7.69230769230769</v>
      </c>
      <c r="BN375" s="25" t="n">
        <v>1</v>
      </c>
      <c r="BO375" s="26" t="n">
        <v>7.69230769230769</v>
      </c>
      <c r="BP375" s="25" t="n">
        <v>0</v>
      </c>
      <c r="BQ375" s="26" t="n">
        <v>0</v>
      </c>
      <c r="BR375" s="25" t="n">
        <v>11</v>
      </c>
      <c r="BS375" s="26" t="n">
        <v>84.6153846153846</v>
      </c>
      <c r="BT375" s="25" t="n">
        <v>13</v>
      </c>
      <c r="BU375" s="3"/>
      <c r="BV375" s="2"/>
      <c r="BW375" s="2"/>
      <c r="BX375" s="2"/>
      <c r="BY375" s="2"/>
    </row>
    <row r="376" customFormat="false" ht="41.45" hidden="false" customHeight="true" outlineLevel="0" collapsed="false">
      <c r="A376" s="15" t="s">
        <v>1672</v>
      </c>
      <c r="C376" s="16"/>
      <c r="D376" s="16" t="s">
        <v>5324</v>
      </c>
      <c r="E376" s="17" t="n">
        <v>162.186476671967</v>
      </c>
      <c r="F376" s="18" t="n">
        <v>99.9998185998406</v>
      </c>
      <c r="G376" s="50" t="s">
        <v>8573</v>
      </c>
      <c r="H376" s="16"/>
      <c r="I376" s="6" t="s">
        <v>1672</v>
      </c>
      <c r="J376" s="7"/>
      <c r="K376" s="7"/>
      <c r="L376" s="51" t="s">
        <v>8574</v>
      </c>
      <c r="M376" s="52" t="n">
        <v>1.06045462643676</v>
      </c>
      <c r="N376" s="53" t="n">
        <v>9404.517578125</v>
      </c>
      <c r="O376" s="53" t="n">
        <v>5052.43603515625</v>
      </c>
      <c r="P376" s="54"/>
      <c r="Q376" s="55"/>
      <c r="R376" s="55"/>
      <c r="S376" s="56"/>
      <c r="T376" s="25" t="n">
        <v>1</v>
      </c>
      <c r="U376" s="25" t="n">
        <v>0</v>
      </c>
      <c r="V376" s="26" t="n">
        <v>0</v>
      </c>
      <c r="W376" s="26" t="n">
        <v>1</v>
      </c>
      <c r="X376" s="26" t="n">
        <v>0</v>
      </c>
      <c r="Y376" s="26" t="n">
        <v>0.999999</v>
      </c>
      <c r="Z376" s="26" t="n">
        <v>0</v>
      </c>
      <c r="AA376" s="26" t="n">
        <v>0</v>
      </c>
      <c r="AB376" s="20" t="n">
        <v>376</v>
      </c>
      <c r="AC376" s="20"/>
      <c r="AD376" s="10"/>
      <c r="AE376" s="24" t="s">
        <v>8575</v>
      </c>
      <c r="AF376" s="24" t="n">
        <v>382</v>
      </c>
      <c r="AG376" s="24" t="n">
        <v>392</v>
      </c>
      <c r="AH376" s="24" t="n">
        <v>472</v>
      </c>
      <c r="AI376" s="24" t="n">
        <v>16</v>
      </c>
      <c r="AJ376" s="24" t="n">
        <v>-25200</v>
      </c>
      <c r="AK376" s="24" t="s">
        <v>8576</v>
      </c>
      <c r="AL376" s="24" t="s">
        <v>8577</v>
      </c>
      <c r="AM376" s="23" t="s">
        <v>8578</v>
      </c>
      <c r="AN376" s="24" t="s">
        <v>5339</v>
      </c>
      <c r="AO376" s="22" t="n">
        <v>41740.2585069445</v>
      </c>
      <c r="AP376" s="23" t="s">
        <v>8579</v>
      </c>
      <c r="AQ376" s="24" t="inlineStr">
        <f aca="false">FALSE()</f>
        <is>
          <t/>
        </is>
      </c>
      <c r="AR376" s="24" t="inlineStr">
        <f aca="false">FALSE()</f>
        <is>
          <t/>
        </is>
      </c>
      <c r="AS376" s="24" t="inlineStr">
        <f aca="false">FALSE()</f>
        <is>
          <t/>
        </is>
      </c>
      <c r="AT376" s="24" t="s">
        <v>6090</v>
      </c>
      <c r="AU376" s="24" t="n">
        <v>4</v>
      </c>
      <c r="AV376" s="23" t="s">
        <v>5390</v>
      </c>
      <c r="AW376" s="24" t="inlineStr">
        <f aca="false">FALSE()</f>
        <is>
          <t/>
        </is>
      </c>
      <c r="AX376" s="24" t="s">
        <v>5329</v>
      </c>
      <c r="AY376" s="23" t="s">
        <v>8580</v>
      </c>
      <c r="AZ376" s="24" t="s">
        <v>68</v>
      </c>
      <c r="BA376" s="24" t="e">
        <f aca="false">REPLACE(INDEX(GroupVertices[group], MATCH(Vertices[[#this row],[vertex]],GroupVertices[vertex],0)),1,1,"")</f>
        <v>#VALUE!</v>
      </c>
      <c r="BB376" s="25"/>
      <c r="BC376" s="25"/>
      <c r="BD376" s="25"/>
      <c r="BE376" s="25"/>
      <c r="BF376" s="25"/>
      <c r="BG376" s="25"/>
      <c r="BH376" s="25"/>
      <c r="BI376" s="25"/>
      <c r="BJ376" s="25"/>
      <c r="BK376" s="25"/>
      <c r="BL376" s="25"/>
      <c r="BM376" s="26"/>
      <c r="BN376" s="25"/>
      <c r="BO376" s="26"/>
      <c r="BP376" s="25"/>
      <c r="BQ376" s="26"/>
      <c r="BR376" s="25"/>
      <c r="BS376" s="26"/>
      <c r="BT376" s="25"/>
      <c r="BU376" s="3"/>
      <c r="BV376" s="2"/>
      <c r="BW376" s="2"/>
      <c r="BX376" s="2"/>
      <c r="BY376" s="2"/>
    </row>
    <row r="377" customFormat="false" ht="41.45" hidden="false" customHeight="true" outlineLevel="0" collapsed="false">
      <c r="A377" s="15" t="s">
        <v>1678</v>
      </c>
      <c r="C377" s="16"/>
      <c r="D377" s="16" t="s">
        <v>5324</v>
      </c>
      <c r="E377" s="17" t="n">
        <v>162.155555795238</v>
      </c>
      <c r="F377" s="18" t="n">
        <v>99.9998486789487</v>
      </c>
      <c r="G377" s="50" t="s">
        <v>8581</v>
      </c>
      <c r="H377" s="16"/>
      <c r="I377" s="6" t="s">
        <v>1678</v>
      </c>
      <c r="J377" s="7"/>
      <c r="K377" s="7"/>
      <c r="L377" s="51" t="s">
        <v>8582</v>
      </c>
      <c r="M377" s="52" t="n">
        <v>1.05043026235924</v>
      </c>
      <c r="N377" s="53" t="n">
        <v>2134.01879882813</v>
      </c>
      <c r="O377" s="53" t="n">
        <v>5807.603515625</v>
      </c>
      <c r="P377" s="54"/>
      <c r="Q377" s="55"/>
      <c r="R377" s="55"/>
      <c r="S377" s="56"/>
      <c r="T377" s="25" t="n">
        <v>1</v>
      </c>
      <c r="U377" s="25" t="n">
        <v>1</v>
      </c>
      <c r="V377" s="26" t="n">
        <v>0</v>
      </c>
      <c r="W377" s="26" t="n">
        <v>0</v>
      </c>
      <c r="X377" s="26" t="n">
        <v>0</v>
      </c>
      <c r="Y377" s="26" t="n">
        <v>0.999999</v>
      </c>
      <c r="Z377" s="26" t="n">
        <v>0</v>
      </c>
      <c r="AA377" s="26" t="s">
        <v>5365</v>
      </c>
      <c r="AB377" s="20" t="n">
        <v>377</v>
      </c>
      <c r="AC377" s="20"/>
      <c r="AD377" s="10"/>
      <c r="AE377" s="24" t="s">
        <v>8583</v>
      </c>
      <c r="AF377" s="24" t="n">
        <v>310</v>
      </c>
      <c r="AG377" s="24" t="n">
        <v>327</v>
      </c>
      <c r="AH377" s="24" t="n">
        <v>811</v>
      </c>
      <c r="AI377" s="24" t="n">
        <v>2260</v>
      </c>
      <c r="AJ377" s="24"/>
      <c r="AK377" s="24" t="s">
        <v>8584</v>
      </c>
      <c r="AL377" s="24" t="s">
        <v>6175</v>
      </c>
      <c r="AM377" s="23" t="s">
        <v>8585</v>
      </c>
      <c r="AN377" s="24"/>
      <c r="AO377" s="22" t="n">
        <v>40942.4443171296</v>
      </c>
      <c r="AP377" s="23" t="s">
        <v>8586</v>
      </c>
      <c r="AQ377" s="24" t="inlineStr">
        <f aca="false">FALSE()</f>
        <is>
          <t/>
        </is>
      </c>
      <c r="AR377" s="24" t="inlineStr">
        <f aca="false">FALSE()</f>
        <is>
          <t/>
        </is>
      </c>
      <c r="AS377" s="24" t="inlineStr">
        <f aca="false">FALSE()</f>
        <is>
          <t/>
        </is>
      </c>
      <c r="AT377" s="24" t="s">
        <v>75</v>
      </c>
      <c r="AU377" s="24" t="n">
        <v>30</v>
      </c>
      <c r="AV377" s="23" t="s">
        <v>5390</v>
      </c>
      <c r="AW377" s="24" t="inlineStr">
        <f aca="false">FALSE()</f>
        <is>
          <t/>
        </is>
      </c>
      <c r="AX377" s="24" t="s">
        <v>5329</v>
      </c>
      <c r="AY377" s="23" t="s">
        <v>8587</v>
      </c>
      <c r="AZ377" s="24" t="s">
        <v>174</v>
      </c>
      <c r="BA377" s="24" t="e">
        <f aca="false">REPLACE(INDEX(GroupVertices[group], MATCH(Vertices[[#this row],[vertex]],GroupVertices[vertex],0)),1,1,"")</f>
        <v>#VALUE!</v>
      </c>
      <c r="BB377" s="25"/>
      <c r="BC377" s="25"/>
      <c r="BD377" s="25"/>
      <c r="BE377" s="25"/>
      <c r="BF377" s="25"/>
      <c r="BG377" s="25"/>
      <c r="BH377" s="25" t="s">
        <v>8588</v>
      </c>
      <c r="BI377" s="25" t="s">
        <v>8588</v>
      </c>
      <c r="BJ377" s="25" t="s">
        <v>8589</v>
      </c>
      <c r="BK377" s="25" t="s">
        <v>8589</v>
      </c>
      <c r="BL377" s="25" t="n">
        <v>0</v>
      </c>
      <c r="BM377" s="26" t="n">
        <v>0</v>
      </c>
      <c r="BN377" s="25" t="n">
        <v>0</v>
      </c>
      <c r="BO377" s="26" t="n">
        <v>0</v>
      </c>
      <c r="BP377" s="25" t="n">
        <v>0</v>
      </c>
      <c r="BQ377" s="26" t="n">
        <v>0</v>
      </c>
      <c r="BR377" s="25" t="n">
        <v>5</v>
      </c>
      <c r="BS377" s="26" t="n">
        <v>100</v>
      </c>
      <c r="BT377" s="25" t="n">
        <v>5</v>
      </c>
      <c r="BU377" s="3"/>
      <c r="BV377" s="2"/>
      <c r="BW377" s="2"/>
      <c r="BX377" s="2"/>
      <c r="BY377" s="2"/>
    </row>
    <row r="378" customFormat="false" ht="41.45" hidden="false" customHeight="true" outlineLevel="0" collapsed="false">
      <c r="A378" s="15" t="s">
        <v>1682</v>
      </c>
      <c r="C378" s="16"/>
      <c r="D378" s="16" t="s">
        <v>5324</v>
      </c>
      <c r="E378" s="17" t="n">
        <v>162.349643759938</v>
      </c>
      <c r="F378" s="18" t="n">
        <v>99.9996598747012</v>
      </c>
      <c r="G378" s="50" t="s">
        <v>8590</v>
      </c>
      <c r="H378" s="16"/>
      <c r="I378" s="6" t="s">
        <v>1682</v>
      </c>
      <c r="J378" s="7"/>
      <c r="K378" s="7"/>
      <c r="L378" s="51" t="s">
        <v>8591</v>
      </c>
      <c r="M378" s="52" t="n">
        <v>1.11335242456892</v>
      </c>
      <c r="N378" s="53" t="n">
        <v>3095.53369140625</v>
      </c>
      <c r="O378" s="53" t="n">
        <v>4978.154296875</v>
      </c>
      <c r="P378" s="54"/>
      <c r="Q378" s="55"/>
      <c r="R378" s="55"/>
      <c r="S378" s="56"/>
      <c r="T378" s="25" t="n">
        <v>0</v>
      </c>
      <c r="U378" s="25" t="n">
        <v>1</v>
      </c>
      <c r="V378" s="26" t="n">
        <v>0</v>
      </c>
      <c r="W378" s="26" t="n">
        <v>0.011494</v>
      </c>
      <c r="X378" s="26" t="n">
        <v>0</v>
      </c>
      <c r="Y378" s="26" t="n">
        <v>0.546116</v>
      </c>
      <c r="Z378" s="26" t="n">
        <v>0</v>
      </c>
      <c r="AA378" s="26" t="n">
        <v>0</v>
      </c>
      <c r="AB378" s="20" t="n">
        <v>378</v>
      </c>
      <c r="AC378" s="20"/>
      <c r="AD378" s="10"/>
      <c r="AE378" s="24" t="s">
        <v>8592</v>
      </c>
      <c r="AF378" s="24" t="n">
        <v>1430</v>
      </c>
      <c r="AG378" s="24" t="n">
        <v>735</v>
      </c>
      <c r="AH378" s="24" t="n">
        <v>4614</v>
      </c>
      <c r="AI378" s="24" t="n">
        <v>99</v>
      </c>
      <c r="AJ378" s="24" t="n">
        <v>-18000</v>
      </c>
      <c r="AK378" s="24" t="s">
        <v>8593</v>
      </c>
      <c r="AL378" s="24" t="s">
        <v>8594</v>
      </c>
      <c r="AM378" s="23" t="s">
        <v>8595</v>
      </c>
      <c r="AN378" s="24" t="s">
        <v>5388</v>
      </c>
      <c r="AO378" s="22" t="n">
        <v>39650.0126967593</v>
      </c>
      <c r="AP378" s="23" t="s">
        <v>8596</v>
      </c>
      <c r="AQ378" s="24" t="inlineStr">
        <f aca="false">FALSE()</f>
        <is>
          <t/>
        </is>
      </c>
      <c r="AR378" s="24" t="inlineStr">
        <f aca="false">FALSE()</f>
        <is>
          <t/>
        </is>
      </c>
      <c r="AS378" s="24" t="n">
        <f aca="false">TRUE()</f>
        <v>1</v>
      </c>
      <c r="AT378" s="24" t="s">
        <v>75</v>
      </c>
      <c r="AU378" s="24" t="n">
        <v>58</v>
      </c>
      <c r="AV378" s="23" t="s">
        <v>8597</v>
      </c>
      <c r="AW378" s="24" t="inlineStr">
        <f aca="false">FALSE()</f>
        <is>
          <t/>
        </is>
      </c>
      <c r="AX378" s="24" t="s">
        <v>5329</v>
      </c>
      <c r="AY378" s="23" t="s">
        <v>8598</v>
      </c>
      <c r="AZ378" s="24" t="s">
        <v>174</v>
      </c>
      <c r="BA378" s="24" t="e">
        <f aca="false">REPLACE(INDEX(GroupVertices[group], MATCH(Vertices[[#this row],[vertex]],GroupVertices[vertex],0)),1,1,"")</f>
        <v>#VALUE!</v>
      </c>
      <c r="BB378" s="25"/>
      <c r="BC378" s="25"/>
      <c r="BD378" s="25"/>
      <c r="BE378" s="25"/>
      <c r="BF378" s="25"/>
      <c r="BG378" s="25"/>
      <c r="BH378" s="25" t="s">
        <v>8167</v>
      </c>
      <c r="BI378" s="25" t="s">
        <v>8167</v>
      </c>
      <c r="BJ378" s="25" t="s">
        <v>8168</v>
      </c>
      <c r="BK378" s="25" t="s">
        <v>8168</v>
      </c>
      <c r="BL378" s="25" t="n">
        <v>1</v>
      </c>
      <c r="BM378" s="26" t="n">
        <v>4.16666666666667</v>
      </c>
      <c r="BN378" s="25" t="n">
        <v>1</v>
      </c>
      <c r="BO378" s="26" t="n">
        <v>4.16666666666667</v>
      </c>
      <c r="BP378" s="25" t="n">
        <v>0</v>
      </c>
      <c r="BQ378" s="26" t="n">
        <v>0</v>
      </c>
      <c r="BR378" s="25" t="n">
        <v>22</v>
      </c>
      <c r="BS378" s="26" t="n">
        <v>91.6666666666667</v>
      </c>
      <c r="BT378" s="25" t="n">
        <v>24</v>
      </c>
      <c r="BU378" s="3"/>
      <c r="BV378" s="2"/>
      <c r="BW378" s="2"/>
      <c r="BX378" s="2"/>
      <c r="BY378" s="2"/>
    </row>
    <row r="379" customFormat="false" ht="41.45" hidden="false" customHeight="true" outlineLevel="0" collapsed="false">
      <c r="A379" s="15" t="s">
        <v>1685</v>
      </c>
      <c r="C379" s="16"/>
      <c r="D379" s="16" t="s">
        <v>5324</v>
      </c>
      <c r="E379" s="17" t="n">
        <v>162.074685809946</v>
      </c>
      <c r="F379" s="18" t="n">
        <v>99.9999273473852</v>
      </c>
      <c r="G379" s="50" t="s">
        <v>8599</v>
      </c>
      <c r="H379" s="16"/>
      <c r="I379" s="6" t="s">
        <v>1685</v>
      </c>
      <c r="J379" s="7"/>
      <c r="K379" s="7"/>
      <c r="L379" s="51" t="s">
        <v>8600</v>
      </c>
      <c r="M379" s="52" t="n">
        <v>1.02421269477187</v>
      </c>
      <c r="N379" s="53" t="n">
        <v>3217.18676757812</v>
      </c>
      <c r="O379" s="53" t="n">
        <v>5741.36181640625</v>
      </c>
      <c r="P379" s="54"/>
      <c r="Q379" s="55"/>
      <c r="R379" s="55"/>
      <c r="S379" s="56"/>
      <c r="T379" s="25" t="n">
        <v>0</v>
      </c>
      <c r="U379" s="25" t="n">
        <v>1</v>
      </c>
      <c r="V379" s="26" t="n">
        <v>0</v>
      </c>
      <c r="W379" s="26" t="n">
        <v>0.011494</v>
      </c>
      <c r="X379" s="26" t="n">
        <v>0</v>
      </c>
      <c r="Y379" s="26" t="n">
        <v>0.546116</v>
      </c>
      <c r="Z379" s="26" t="n">
        <v>0</v>
      </c>
      <c r="AA379" s="26" t="n">
        <v>0</v>
      </c>
      <c r="AB379" s="20" t="n">
        <v>379</v>
      </c>
      <c r="AC379" s="20"/>
      <c r="AD379" s="10"/>
      <c r="AE379" s="57" t="s">
        <v>8601</v>
      </c>
      <c r="AF379" s="24" t="n">
        <v>258</v>
      </c>
      <c r="AG379" s="24" t="n">
        <v>157</v>
      </c>
      <c r="AH379" s="24" t="n">
        <v>1219</v>
      </c>
      <c r="AI379" s="24" t="n">
        <v>1125</v>
      </c>
      <c r="AJ379" s="24" t="n">
        <v>-18000</v>
      </c>
      <c r="AK379" s="24" t="s">
        <v>8602</v>
      </c>
      <c r="AL379" s="24" t="s">
        <v>8603</v>
      </c>
      <c r="AM379" s="24"/>
      <c r="AN379" s="24" t="s">
        <v>5388</v>
      </c>
      <c r="AO379" s="22" t="n">
        <v>40338.7530787037</v>
      </c>
      <c r="AP379" s="24"/>
      <c r="AQ379" s="24" t="inlineStr">
        <f aca="false">FALSE()</f>
        <is>
          <t/>
        </is>
      </c>
      <c r="AR379" s="24" t="inlineStr">
        <f aca="false">FALSE()</f>
        <is>
          <t/>
        </is>
      </c>
      <c r="AS379" s="24" t="n">
        <f aca="false">FALSE()</f>
        <v>0</v>
      </c>
      <c r="AT379" s="24" t="s">
        <v>75</v>
      </c>
      <c r="AU379" s="24" t="n">
        <v>9</v>
      </c>
      <c r="AV379" s="23" t="s">
        <v>5390</v>
      </c>
      <c r="AW379" s="24" t="inlineStr">
        <f aca="false">FALSE()</f>
        <is>
          <t/>
        </is>
      </c>
      <c r="AX379" s="24" t="s">
        <v>5329</v>
      </c>
      <c r="AY379" s="23" t="s">
        <v>8604</v>
      </c>
      <c r="AZ379" s="24" t="s">
        <v>174</v>
      </c>
      <c r="BA379" s="24" t="e">
        <f aca="false">REPLACE(INDEX(GroupVertices[group], MATCH(Vertices[[#this row],[vertex]],GroupVertices[vertex],0)),1,1,"")</f>
        <v>#VALUE!</v>
      </c>
      <c r="BB379" s="25"/>
      <c r="BC379" s="25"/>
      <c r="BD379" s="25"/>
      <c r="BE379" s="25"/>
      <c r="BF379" s="25"/>
      <c r="BG379" s="25"/>
      <c r="BH379" s="25" t="s">
        <v>8167</v>
      </c>
      <c r="BI379" s="25" t="s">
        <v>8167</v>
      </c>
      <c r="BJ379" s="25" t="s">
        <v>8168</v>
      </c>
      <c r="BK379" s="25" t="s">
        <v>8168</v>
      </c>
      <c r="BL379" s="25" t="n">
        <v>1</v>
      </c>
      <c r="BM379" s="26" t="n">
        <v>4.16666666666667</v>
      </c>
      <c r="BN379" s="25" t="n">
        <v>1</v>
      </c>
      <c r="BO379" s="26" t="n">
        <v>4.16666666666667</v>
      </c>
      <c r="BP379" s="25" t="n">
        <v>0</v>
      </c>
      <c r="BQ379" s="26" t="n">
        <v>0</v>
      </c>
      <c r="BR379" s="25" t="n">
        <v>22</v>
      </c>
      <c r="BS379" s="26" t="n">
        <v>91.6666666666667</v>
      </c>
      <c r="BT379" s="25" t="n">
        <v>24</v>
      </c>
      <c r="BU379" s="3"/>
      <c r="BV379" s="2"/>
      <c r="BW379" s="2"/>
      <c r="BX379" s="2"/>
      <c r="BY379" s="2"/>
    </row>
    <row r="380" customFormat="false" ht="41.45" hidden="false" customHeight="true" outlineLevel="0" collapsed="false">
      <c r="A380" s="15" t="s">
        <v>1688</v>
      </c>
      <c r="C380" s="16"/>
      <c r="D380" s="16" t="s">
        <v>5324</v>
      </c>
      <c r="E380" s="17" t="n">
        <v>162.001902823183</v>
      </c>
      <c r="F380" s="18" t="n">
        <v>99.999998148978</v>
      </c>
      <c r="G380" s="50" t="s">
        <v>8605</v>
      </c>
      <c r="H380" s="16"/>
      <c r="I380" s="6" t="s">
        <v>1688</v>
      </c>
      <c r="J380" s="7"/>
      <c r="K380" s="7"/>
      <c r="L380" s="51" t="s">
        <v>8606</v>
      </c>
      <c r="M380" s="52" t="n">
        <v>1.00061688394323</v>
      </c>
      <c r="N380" s="53" t="n">
        <v>3908.9814453125</v>
      </c>
      <c r="O380" s="53" t="n">
        <v>8051.7900390625</v>
      </c>
      <c r="P380" s="54"/>
      <c r="Q380" s="55"/>
      <c r="R380" s="55"/>
      <c r="S380" s="56"/>
      <c r="T380" s="25" t="n">
        <v>0</v>
      </c>
      <c r="U380" s="25" t="n">
        <v>1</v>
      </c>
      <c r="V380" s="26" t="n">
        <v>0</v>
      </c>
      <c r="W380" s="26" t="n">
        <v>0.009434</v>
      </c>
      <c r="X380" s="26" t="n">
        <v>0</v>
      </c>
      <c r="Y380" s="26" t="n">
        <v>0.532345</v>
      </c>
      <c r="Z380" s="26" t="n">
        <v>0</v>
      </c>
      <c r="AA380" s="26" t="n">
        <v>0</v>
      </c>
      <c r="AB380" s="20" t="n">
        <v>380</v>
      </c>
      <c r="AC380" s="20"/>
      <c r="AD380" s="10"/>
      <c r="AE380" s="24" t="s">
        <v>8607</v>
      </c>
      <c r="AF380" s="24" t="n">
        <v>33</v>
      </c>
      <c r="AG380" s="24" t="n">
        <v>4</v>
      </c>
      <c r="AH380" s="24" t="n">
        <v>11</v>
      </c>
      <c r="AI380" s="24" t="n">
        <v>13</v>
      </c>
      <c r="AJ380" s="24"/>
      <c r="AK380" s="24" t="s">
        <v>8608</v>
      </c>
      <c r="AL380" s="24"/>
      <c r="AM380" s="24"/>
      <c r="AN380" s="24"/>
      <c r="AO380" s="22" t="n">
        <v>40976.6888310185</v>
      </c>
      <c r="AP380" s="24"/>
      <c r="AQ380" s="24" t="n">
        <f aca="false">TRUE()</f>
        <v>1</v>
      </c>
      <c r="AR380" s="24" t="inlineStr">
        <f aca="false">FALSE()</f>
        <is>
          <t/>
        </is>
      </c>
      <c r="AS380" s="24" t="inlineStr">
        <f aca="false">FALSE()</f>
        <is>
          <t/>
        </is>
      </c>
      <c r="AT380" s="24" t="s">
        <v>75</v>
      </c>
      <c r="AU380" s="24" t="n">
        <v>0</v>
      </c>
      <c r="AV380" s="23" t="s">
        <v>5390</v>
      </c>
      <c r="AW380" s="24" t="inlineStr">
        <f aca="false">FALSE()</f>
        <is>
          <t/>
        </is>
      </c>
      <c r="AX380" s="24" t="s">
        <v>5329</v>
      </c>
      <c r="AY380" s="23" t="s">
        <v>8609</v>
      </c>
      <c r="AZ380" s="24" t="s">
        <v>174</v>
      </c>
      <c r="BA380" s="24" t="e">
        <f aca="false">REPLACE(INDEX(GroupVertices[group], MATCH(Vertices[[#this row],[vertex]],GroupVertices[vertex],0)),1,1,"")</f>
        <v>#VALUE!</v>
      </c>
      <c r="BB380" s="25" t="s">
        <v>1690</v>
      </c>
      <c r="BC380" s="25" t="s">
        <v>1690</v>
      </c>
      <c r="BD380" s="25" t="s">
        <v>1088</v>
      </c>
      <c r="BE380" s="25" t="s">
        <v>1088</v>
      </c>
      <c r="BF380" s="25"/>
      <c r="BG380" s="25"/>
      <c r="BH380" s="25" t="s">
        <v>8610</v>
      </c>
      <c r="BI380" s="25" t="s">
        <v>8610</v>
      </c>
      <c r="BJ380" s="25" t="s">
        <v>8611</v>
      </c>
      <c r="BK380" s="25" t="s">
        <v>8611</v>
      </c>
      <c r="BL380" s="25" t="n">
        <v>0</v>
      </c>
      <c r="BM380" s="26" t="n">
        <v>0</v>
      </c>
      <c r="BN380" s="25" t="n">
        <v>0</v>
      </c>
      <c r="BO380" s="26" t="n">
        <v>0</v>
      </c>
      <c r="BP380" s="25" t="n">
        <v>0</v>
      </c>
      <c r="BQ380" s="26" t="n">
        <v>0</v>
      </c>
      <c r="BR380" s="25" t="n">
        <v>14</v>
      </c>
      <c r="BS380" s="26" t="n">
        <v>100</v>
      </c>
      <c r="BT380" s="25" t="n">
        <v>14</v>
      </c>
      <c r="BU380" s="3"/>
      <c r="BV380" s="2"/>
      <c r="BW380" s="2"/>
      <c r="BX380" s="2"/>
      <c r="BY380" s="2"/>
    </row>
    <row r="381" customFormat="false" ht="41.45" hidden="false" customHeight="true" outlineLevel="0" collapsed="false">
      <c r="A381" s="15" t="s">
        <v>1694</v>
      </c>
      <c r="C381" s="16"/>
      <c r="D381" s="16" t="s">
        <v>5324</v>
      </c>
      <c r="E381" s="17" t="n">
        <v>162.073258692558</v>
      </c>
      <c r="F381" s="18" t="n">
        <v>99.9999287356517</v>
      </c>
      <c r="G381" s="50" t="s">
        <v>8612</v>
      </c>
      <c r="H381" s="16"/>
      <c r="I381" s="6" t="s">
        <v>1694</v>
      </c>
      <c r="J381" s="7"/>
      <c r="K381" s="7"/>
      <c r="L381" s="51" t="s">
        <v>8613</v>
      </c>
      <c r="M381" s="52" t="n">
        <v>1.02375003181444</v>
      </c>
      <c r="N381" s="53" t="n">
        <v>7247.48779296875</v>
      </c>
      <c r="O381" s="53" t="n">
        <v>3923.13696289062</v>
      </c>
      <c r="P381" s="54"/>
      <c r="Q381" s="55"/>
      <c r="R381" s="55"/>
      <c r="S381" s="56"/>
      <c r="T381" s="25" t="n">
        <v>0</v>
      </c>
      <c r="U381" s="25" t="n">
        <v>1</v>
      </c>
      <c r="V381" s="26" t="n">
        <v>0</v>
      </c>
      <c r="W381" s="26" t="n">
        <v>1</v>
      </c>
      <c r="X381" s="26" t="n">
        <v>0</v>
      </c>
      <c r="Y381" s="26" t="n">
        <v>0.999999</v>
      </c>
      <c r="Z381" s="26" t="n">
        <v>0</v>
      </c>
      <c r="AA381" s="26" t="n">
        <v>0</v>
      </c>
      <c r="AB381" s="20" t="n">
        <v>381</v>
      </c>
      <c r="AC381" s="20"/>
      <c r="AD381" s="10"/>
      <c r="AE381" s="24" t="s">
        <v>8614</v>
      </c>
      <c r="AF381" s="24" t="n">
        <v>153</v>
      </c>
      <c r="AG381" s="24" t="n">
        <v>154</v>
      </c>
      <c r="AH381" s="24" t="n">
        <v>320</v>
      </c>
      <c r="AI381" s="24" t="n">
        <v>41</v>
      </c>
      <c r="AJ381" s="24" t="n">
        <v>-28800</v>
      </c>
      <c r="AK381" s="24" t="s">
        <v>8615</v>
      </c>
      <c r="AL381" s="24" t="s">
        <v>8616</v>
      </c>
      <c r="AM381" s="23" t="s">
        <v>8617</v>
      </c>
      <c r="AN381" s="24" t="s">
        <v>5339</v>
      </c>
      <c r="AO381" s="22" t="n">
        <v>40956.8492939815</v>
      </c>
      <c r="AP381" s="23" t="s">
        <v>8618</v>
      </c>
      <c r="AQ381" s="24" t="n">
        <f aca="false">FALSE()</f>
        <v>0</v>
      </c>
      <c r="AR381" s="24" t="inlineStr">
        <f aca="false">FALSE()</f>
        <is>
          <t/>
        </is>
      </c>
      <c r="AS381" s="24" t="n">
        <f aca="false">TRUE()</f>
        <v>1</v>
      </c>
      <c r="AT381" s="24" t="s">
        <v>75</v>
      </c>
      <c r="AU381" s="24" t="n">
        <v>25</v>
      </c>
      <c r="AV381" s="23" t="s">
        <v>8619</v>
      </c>
      <c r="AW381" s="24" t="inlineStr">
        <f aca="false">FALSE()</f>
        <is>
          <t/>
        </is>
      </c>
      <c r="AX381" s="24" t="s">
        <v>5329</v>
      </c>
      <c r="AY381" s="23" t="s">
        <v>8620</v>
      </c>
      <c r="AZ381" s="24" t="s">
        <v>174</v>
      </c>
      <c r="BA381" s="24" t="e">
        <f aca="false">REPLACE(INDEX(GroupVertices[group], MATCH(Vertices[[#this row],[vertex]],GroupVertices[vertex],0)),1,1,"")</f>
        <v>#VALUE!</v>
      </c>
      <c r="BB381" s="25" t="s">
        <v>1697</v>
      </c>
      <c r="BC381" s="25" t="s">
        <v>1697</v>
      </c>
      <c r="BD381" s="25" t="s">
        <v>1698</v>
      </c>
      <c r="BE381" s="25" t="s">
        <v>1698</v>
      </c>
      <c r="BF381" s="25" t="s">
        <v>1699</v>
      </c>
      <c r="BG381" s="25" t="s">
        <v>1699</v>
      </c>
      <c r="BH381" s="25" t="s">
        <v>8621</v>
      </c>
      <c r="BI381" s="25" t="s">
        <v>8621</v>
      </c>
      <c r="BJ381" s="25" t="s">
        <v>8622</v>
      </c>
      <c r="BK381" s="25" t="s">
        <v>8622</v>
      </c>
      <c r="BL381" s="25" t="n">
        <v>0</v>
      </c>
      <c r="BM381" s="26" t="n">
        <v>0</v>
      </c>
      <c r="BN381" s="25" t="n">
        <v>0</v>
      </c>
      <c r="BO381" s="26" t="n">
        <v>0</v>
      </c>
      <c r="BP381" s="25" t="n">
        <v>0</v>
      </c>
      <c r="BQ381" s="26" t="n">
        <v>0</v>
      </c>
      <c r="BR381" s="25" t="n">
        <v>18</v>
      </c>
      <c r="BS381" s="26" t="n">
        <v>100</v>
      </c>
      <c r="BT381" s="25" t="n">
        <v>18</v>
      </c>
      <c r="BU381" s="3"/>
      <c r="BV381" s="2"/>
      <c r="BW381" s="2"/>
      <c r="BX381" s="2"/>
      <c r="BY381" s="2"/>
    </row>
    <row r="382" customFormat="false" ht="41.45" hidden="false" customHeight="true" outlineLevel="0" collapsed="false">
      <c r="A382" s="15" t="s">
        <v>1695</v>
      </c>
      <c r="C382" s="16"/>
      <c r="D382" s="16" t="s">
        <v>5324</v>
      </c>
      <c r="E382" s="17" t="n">
        <v>164.197760776752</v>
      </c>
      <c r="F382" s="18" t="n">
        <v>99.9978620695506</v>
      </c>
      <c r="G382" s="50" t="s">
        <v>8623</v>
      </c>
      <c r="H382" s="16"/>
      <c r="I382" s="6" t="s">
        <v>1695</v>
      </c>
      <c r="J382" s="7"/>
      <c r="K382" s="7"/>
      <c r="L382" s="51" t="s">
        <v>8624</v>
      </c>
      <c r="M382" s="52" t="n">
        <v>1.71250095443324</v>
      </c>
      <c r="N382" s="53" t="n">
        <v>7247.48779296875</v>
      </c>
      <c r="O382" s="53" t="n">
        <v>3817.26538085938</v>
      </c>
      <c r="P382" s="54"/>
      <c r="Q382" s="55"/>
      <c r="R382" s="55"/>
      <c r="S382" s="56"/>
      <c r="T382" s="25" t="n">
        <v>1</v>
      </c>
      <c r="U382" s="25" t="n">
        <v>0</v>
      </c>
      <c r="V382" s="26" t="n">
        <v>0</v>
      </c>
      <c r="W382" s="26" t="n">
        <v>1</v>
      </c>
      <c r="X382" s="26" t="n">
        <v>0</v>
      </c>
      <c r="Y382" s="26" t="n">
        <v>0.999999</v>
      </c>
      <c r="Z382" s="26" t="n">
        <v>0</v>
      </c>
      <c r="AA382" s="26" t="n">
        <v>0</v>
      </c>
      <c r="AB382" s="20" t="n">
        <v>382</v>
      </c>
      <c r="AC382" s="20"/>
      <c r="AD382" s="10"/>
      <c r="AE382" s="24" t="s">
        <v>8625</v>
      </c>
      <c r="AF382" s="24" t="n">
        <v>348</v>
      </c>
      <c r="AG382" s="24" t="n">
        <v>4620</v>
      </c>
      <c r="AH382" s="24" t="n">
        <v>865</v>
      </c>
      <c r="AI382" s="24" t="n">
        <v>135</v>
      </c>
      <c r="AJ382" s="24" t="n">
        <v>-14400</v>
      </c>
      <c r="AK382" s="24" t="s">
        <v>8626</v>
      </c>
      <c r="AL382" s="24" t="s">
        <v>8627</v>
      </c>
      <c r="AM382" s="23" t="s">
        <v>8628</v>
      </c>
      <c r="AN382" s="24" t="s">
        <v>5388</v>
      </c>
      <c r="AO382" s="22" t="n">
        <v>39932.8186226852</v>
      </c>
      <c r="AP382" s="23" t="s">
        <v>8629</v>
      </c>
      <c r="AQ382" s="24" t="inlineStr">
        <f aca="false">FALSE()</f>
        <is>
          <t/>
        </is>
      </c>
      <c r="AR382" s="24" t="inlineStr">
        <f aca="false">FALSE()</f>
        <is>
          <t/>
        </is>
      </c>
      <c r="AS382" s="24" t="inlineStr">
        <f aca="false">TRUE()</f>
        <is>
          <t/>
        </is>
      </c>
      <c r="AT382" s="24" t="s">
        <v>75</v>
      </c>
      <c r="AU382" s="24" t="n">
        <v>55</v>
      </c>
      <c r="AV382" s="23" t="s">
        <v>8630</v>
      </c>
      <c r="AW382" s="24" t="inlineStr">
        <f aca="false">FALSE()</f>
        <is>
          <t/>
        </is>
      </c>
      <c r="AX382" s="24" t="s">
        <v>5329</v>
      </c>
      <c r="AY382" s="23" t="s">
        <v>8631</v>
      </c>
      <c r="AZ382" s="24" t="s">
        <v>68</v>
      </c>
      <c r="BA382" s="24" t="e">
        <f aca="false">REPLACE(INDEX(GroupVertices[group], MATCH(Vertices[[#this row],[vertex]],GroupVertices[vertex],0)),1,1,"")</f>
        <v>#VALUE!</v>
      </c>
      <c r="BB382" s="25"/>
      <c r="BC382" s="25"/>
      <c r="BD382" s="25"/>
      <c r="BE382" s="25"/>
      <c r="BF382" s="25"/>
      <c r="BG382" s="25"/>
      <c r="BH382" s="25"/>
      <c r="BI382" s="25"/>
      <c r="BJ382" s="25"/>
      <c r="BK382" s="25"/>
      <c r="BL382" s="25"/>
      <c r="BM382" s="26"/>
      <c r="BN382" s="25"/>
      <c r="BO382" s="26"/>
      <c r="BP382" s="25"/>
      <c r="BQ382" s="26"/>
      <c r="BR382" s="25"/>
      <c r="BS382" s="26"/>
      <c r="BT382" s="25"/>
      <c r="BU382" s="3"/>
      <c r="BV382" s="2"/>
      <c r="BW382" s="2"/>
      <c r="BX382" s="2"/>
      <c r="BY382" s="2"/>
    </row>
    <row r="383" customFormat="false" ht="41.45" hidden="false" customHeight="true" outlineLevel="0" collapsed="false">
      <c r="A383" s="15" t="s">
        <v>1703</v>
      </c>
      <c r="C383" s="16"/>
      <c r="D383" s="16" t="s">
        <v>5324</v>
      </c>
      <c r="E383" s="17" t="n">
        <v>162.749712334234</v>
      </c>
      <c r="F383" s="18" t="n">
        <v>99.9992706973186</v>
      </c>
      <c r="G383" s="50" t="s">
        <v>8632</v>
      </c>
      <c r="H383" s="16"/>
      <c r="I383" s="6" t="s">
        <v>1703</v>
      </c>
      <c r="J383" s="7"/>
      <c r="K383" s="7"/>
      <c r="L383" s="51" t="s">
        <v>8633</v>
      </c>
      <c r="M383" s="52" t="n">
        <v>1.2430522736335</v>
      </c>
      <c r="N383" s="53" t="n">
        <v>3078.79272460938</v>
      </c>
      <c r="O383" s="53" t="n">
        <v>3179.22534179687</v>
      </c>
      <c r="P383" s="54"/>
      <c r="Q383" s="55"/>
      <c r="R383" s="55"/>
      <c r="S383" s="56"/>
      <c r="T383" s="25" t="n">
        <v>0</v>
      </c>
      <c r="U383" s="25" t="n">
        <v>1</v>
      </c>
      <c r="V383" s="26" t="n">
        <v>0</v>
      </c>
      <c r="W383" s="26" t="n">
        <v>0.011494</v>
      </c>
      <c r="X383" s="26" t="n">
        <v>0</v>
      </c>
      <c r="Y383" s="26" t="n">
        <v>0.546116</v>
      </c>
      <c r="Z383" s="26" t="n">
        <v>0</v>
      </c>
      <c r="AA383" s="26" t="n">
        <v>0</v>
      </c>
      <c r="AB383" s="20" t="n">
        <v>383</v>
      </c>
      <c r="AC383" s="20"/>
      <c r="AD383" s="10"/>
      <c r="AE383" s="24" t="s">
        <v>8634</v>
      </c>
      <c r="AF383" s="24" t="n">
        <v>4421</v>
      </c>
      <c r="AG383" s="24" t="n">
        <v>1576</v>
      </c>
      <c r="AH383" s="24" t="n">
        <v>514</v>
      </c>
      <c r="AI383" s="24" t="n">
        <v>431</v>
      </c>
      <c r="AJ383" s="24" t="n">
        <v>-28800</v>
      </c>
      <c r="AK383" s="46" t="s">
        <v>8635</v>
      </c>
      <c r="AL383" s="24" t="s">
        <v>7941</v>
      </c>
      <c r="AM383" s="24"/>
      <c r="AN383" s="24" t="s">
        <v>5339</v>
      </c>
      <c r="AO383" s="22" t="n">
        <v>41804.0341087963</v>
      </c>
      <c r="AP383" s="23" t="s">
        <v>8636</v>
      </c>
      <c r="AQ383" s="24" t="n">
        <f aca="false">TRUE()</f>
        <v>1</v>
      </c>
      <c r="AR383" s="24" t="inlineStr">
        <f aca="false">FALSE()</f>
        <is>
          <t/>
        </is>
      </c>
      <c r="AS383" s="24" t="inlineStr">
        <f aca="false">TRUE()</f>
        <is>
          <t/>
        </is>
      </c>
      <c r="AT383" s="24" t="s">
        <v>75</v>
      </c>
      <c r="AU383" s="24" t="n">
        <v>88</v>
      </c>
      <c r="AV383" s="23" t="s">
        <v>5390</v>
      </c>
      <c r="AW383" s="24" t="inlineStr">
        <f aca="false">FALSE()</f>
        <is>
          <t/>
        </is>
      </c>
      <c r="AX383" s="24" t="s">
        <v>5329</v>
      </c>
      <c r="AY383" s="23" t="s">
        <v>8637</v>
      </c>
      <c r="AZ383" s="24" t="s">
        <v>174</v>
      </c>
      <c r="BA383" s="24" t="e">
        <f aca="false">REPLACE(INDEX(GroupVertices[group], MATCH(Vertices[[#this row],[vertex]],GroupVertices[vertex],0)),1,1,"")</f>
        <v>#VALUE!</v>
      </c>
      <c r="BB383" s="25"/>
      <c r="BC383" s="25"/>
      <c r="BD383" s="25"/>
      <c r="BE383" s="25"/>
      <c r="BF383" s="25"/>
      <c r="BG383" s="25"/>
      <c r="BH383" s="25" t="s">
        <v>8167</v>
      </c>
      <c r="BI383" s="25" t="s">
        <v>8167</v>
      </c>
      <c r="BJ383" s="25" t="s">
        <v>8168</v>
      </c>
      <c r="BK383" s="25" t="s">
        <v>8168</v>
      </c>
      <c r="BL383" s="25" t="n">
        <v>1</v>
      </c>
      <c r="BM383" s="26" t="n">
        <v>4.16666666666667</v>
      </c>
      <c r="BN383" s="25" t="n">
        <v>1</v>
      </c>
      <c r="BO383" s="26" t="n">
        <v>4.16666666666667</v>
      </c>
      <c r="BP383" s="25" t="n">
        <v>0</v>
      </c>
      <c r="BQ383" s="26" t="n">
        <v>0</v>
      </c>
      <c r="BR383" s="25" t="n">
        <v>22</v>
      </c>
      <c r="BS383" s="26" t="n">
        <v>91.6666666666667</v>
      </c>
      <c r="BT383" s="25" t="n">
        <v>24</v>
      </c>
      <c r="BU383" s="3"/>
      <c r="BV383" s="2"/>
      <c r="BW383" s="2"/>
      <c r="BX383" s="2"/>
      <c r="BY383" s="2"/>
    </row>
    <row r="384" customFormat="false" ht="41.45" hidden="false" customHeight="true" outlineLevel="0" collapsed="false">
      <c r="A384" s="15" t="s">
        <v>1706</v>
      </c>
      <c r="C384" s="16"/>
      <c r="D384" s="16" t="s">
        <v>5324</v>
      </c>
      <c r="E384" s="17" t="n">
        <v>163.101258917355</v>
      </c>
      <c r="F384" s="18" t="n">
        <v>99.9989287209978</v>
      </c>
      <c r="G384" s="50" t="s">
        <v>8638</v>
      </c>
      <c r="H384" s="16"/>
      <c r="I384" s="6" t="s">
        <v>1706</v>
      </c>
      <c r="J384" s="7"/>
      <c r="K384" s="7"/>
      <c r="L384" s="51" t="s">
        <v>8639</v>
      </c>
      <c r="M384" s="52" t="n">
        <v>1.35702158214566</v>
      </c>
      <c r="N384" s="53" t="n">
        <v>3492.24145507812</v>
      </c>
      <c r="O384" s="53" t="n">
        <v>5812.09423828125</v>
      </c>
      <c r="P384" s="54"/>
      <c r="Q384" s="55"/>
      <c r="R384" s="55"/>
      <c r="S384" s="56"/>
      <c r="T384" s="25" t="n">
        <v>0</v>
      </c>
      <c r="U384" s="25" t="n">
        <v>1</v>
      </c>
      <c r="V384" s="26" t="n">
        <v>0</v>
      </c>
      <c r="W384" s="26" t="n">
        <v>0.011494</v>
      </c>
      <c r="X384" s="26" t="n">
        <v>0</v>
      </c>
      <c r="Y384" s="26" t="n">
        <v>0.546116</v>
      </c>
      <c r="Z384" s="26" t="n">
        <v>0</v>
      </c>
      <c r="AA384" s="26" t="n">
        <v>0</v>
      </c>
      <c r="AB384" s="20" t="n">
        <v>384</v>
      </c>
      <c r="AC384" s="20"/>
      <c r="AD384" s="10"/>
      <c r="AE384" s="24" t="s">
        <v>8640</v>
      </c>
      <c r="AF384" s="24" t="n">
        <v>2032</v>
      </c>
      <c r="AG384" s="24" t="n">
        <v>2315</v>
      </c>
      <c r="AH384" s="24" t="n">
        <v>24687</v>
      </c>
      <c r="AI384" s="24" t="n">
        <v>4006</v>
      </c>
      <c r="AJ384" s="24" t="n">
        <v>0</v>
      </c>
      <c r="AK384" s="24" t="s">
        <v>8641</v>
      </c>
      <c r="AL384" s="24" t="s">
        <v>8642</v>
      </c>
      <c r="AM384" s="23" t="s">
        <v>8643</v>
      </c>
      <c r="AN384" s="24" t="s">
        <v>204</v>
      </c>
      <c r="AO384" s="22" t="n">
        <v>40951.6577083333</v>
      </c>
      <c r="AP384" s="23" t="s">
        <v>8644</v>
      </c>
      <c r="AQ384" s="24" t="n">
        <f aca="false">FALSE()</f>
        <v>0</v>
      </c>
      <c r="AR384" s="24" t="inlineStr">
        <f aca="false">FALSE()</f>
        <is>
          <t/>
        </is>
      </c>
      <c r="AS384" s="24" t="n">
        <f aca="false">FALSE()</f>
        <v>0</v>
      </c>
      <c r="AT384" s="24" t="s">
        <v>75</v>
      </c>
      <c r="AU384" s="24" t="n">
        <v>274</v>
      </c>
      <c r="AV384" s="23" t="s">
        <v>5717</v>
      </c>
      <c r="AW384" s="24" t="inlineStr">
        <f aca="false">FALSE()</f>
        <is>
          <t/>
        </is>
      </c>
      <c r="AX384" s="24" t="s">
        <v>5329</v>
      </c>
      <c r="AY384" s="23" t="s">
        <v>8645</v>
      </c>
      <c r="AZ384" s="24" t="s">
        <v>174</v>
      </c>
      <c r="BA384" s="24" t="e">
        <f aca="false">REPLACE(INDEX(GroupVertices[group], MATCH(Vertices[[#this row],[vertex]],GroupVertices[vertex],0)),1,1,"")</f>
        <v>#VALUE!</v>
      </c>
      <c r="BB384" s="25"/>
      <c r="BC384" s="25"/>
      <c r="BD384" s="25"/>
      <c r="BE384" s="25"/>
      <c r="BF384" s="25"/>
      <c r="BG384" s="25"/>
      <c r="BH384" s="25" t="s">
        <v>8167</v>
      </c>
      <c r="BI384" s="25" t="s">
        <v>8167</v>
      </c>
      <c r="BJ384" s="25" t="s">
        <v>8168</v>
      </c>
      <c r="BK384" s="25" t="s">
        <v>8168</v>
      </c>
      <c r="BL384" s="25" t="n">
        <v>1</v>
      </c>
      <c r="BM384" s="26" t="n">
        <v>4.16666666666667</v>
      </c>
      <c r="BN384" s="25" t="n">
        <v>1</v>
      </c>
      <c r="BO384" s="26" t="n">
        <v>4.16666666666667</v>
      </c>
      <c r="BP384" s="25" t="n">
        <v>0</v>
      </c>
      <c r="BQ384" s="26" t="n">
        <v>0</v>
      </c>
      <c r="BR384" s="25" t="n">
        <v>22</v>
      </c>
      <c r="BS384" s="26" t="n">
        <v>91.6666666666667</v>
      </c>
      <c r="BT384" s="25" t="n">
        <v>24</v>
      </c>
      <c r="BU384" s="3"/>
      <c r="BV384" s="2"/>
      <c r="BW384" s="2"/>
      <c r="BX384" s="2"/>
      <c r="BY384" s="2"/>
    </row>
    <row r="385" customFormat="false" ht="41.45" hidden="false" customHeight="true" outlineLevel="0" collapsed="false">
      <c r="A385" s="15" t="s">
        <v>1709</v>
      </c>
      <c r="C385" s="16"/>
      <c r="D385" s="16" t="s">
        <v>5324</v>
      </c>
      <c r="E385" s="17" t="n">
        <v>162.161739970583</v>
      </c>
      <c r="F385" s="18" t="n">
        <v>99.9998426631271</v>
      </c>
      <c r="G385" s="50" t="s">
        <v>8646</v>
      </c>
      <c r="H385" s="16"/>
      <c r="I385" s="6" t="s">
        <v>1709</v>
      </c>
      <c r="J385" s="7"/>
      <c r="K385" s="7"/>
      <c r="L385" s="51" t="s">
        <v>8647</v>
      </c>
      <c r="M385" s="52" t="n">
        <v>1.05243513517474</v>
      </c>
      <c r="N385" s="53" t="n">
        <v>3404.193359375</v>
      </c>
      <c r="O385" s="53" t="n">
        <v>5466.1533203125</v>
      </c>
      <c r="P385" s="54"/>
      <c r="Q385" s="55"/>
      <c r="R385" s="55"/>
      <c r="S385" s="56"/>
      <c r="T385" s="25" t="n">
        <v>0</v>
      </c>
      <c r="U385" s="25" t="n">
        <v>1</v>
      </c>
      <c r="V385" s="26" t="n">
        <v>0</v>
      </c>
      <c r="W385" s="26" t="n">
        <v>0.011494</v>
      </c>
      <c r="X385" s="26" t="n">
        <v>0</v>
      </c>
      <c r="Y385" s="26" t="n">
        <v>0.546116</v>
      </c>
      <c r="Z385" s="26" t="n">
        <v>0</v>
      </c>
      <c r="AA385" s="26" t="n">
        <v>0</v>
      </c>
      <c r="AB385" s="20" t="n">
        <v>385</v>
      </c>
      <c r="AC385" s="20"/>
      <c r="AD385" s="10"/>
      <c r="AE385" s="24" t="s">
        <v>1709</v>
      </c>
      <c r="AF385" s="24" t="n">
        <v>1442</v>
      </c>
      <c r="AG385" s="24" t="n">
        <v>340</v>
      </c>
      <c r="AH385" s="24" t="n">
        <v>3086</v>
      </c>
      <c r="AI385" s="24" t="n">
        <v>1274</v>
      </c>
      <c r="AJ385" s="24" t="n">
        <v>-18000</v>
      </c>
      <c r="AK385" s="24" t="s">
        <v>8648</v>
      </c>
      <c r="AL385" s="24" t="s">
        <v>8649</v>
      </c>
      <c r="AM385" s="23" t="s">
        <v>8650</v>
      </c>
      <c r="AN385" s="24" t="s">
        <v>8651</v>
      </c>
      <c r="AO385" s="22" t="n">
        <v>41239.7939467593</v>
      </c>
      <c r="AP385" s="23" t="s">
        <v>8652</v>
      </c>
      <c r="AQ385" s="24" t="inlineStr">
        <f aca="false">FALSE()</f>
        <is>
          <t/>
        </is>
      </c>
      <c r="AR385" s="24" t="inlineStr">
        <f aca="false">FALSE()</f>
        <is>
          <t/>
        </is>
      </c>
      <c r="AS385" s="24" t="n">
        <f aca="false">TRUE()</f>
        <v>1</v>
      </c>
      <c r="AT385" s="24" t="s">
        <v>75</v>
      </c>
      <c r="AU385" s="24" t="n">
        <v>68</v>
      </c>
      <c r="AV385" s="23" t="s">
        <v>5390</v>
      </c>
      <c r="AW385" s="24" t="inlineStr">
        <f aca="false">FALSE()</f>
        <is>
          <t/>
        </is>
      </c>
      <c r="AX385" s="24" t="s">
        <v>5329</v>
      </c>
      <c r="AY385" s="23" t="s">
        <v>8653</v>
      </c>
      <c r="AZ385" s="24" t="s">
        <v>174</v>
      </c>
      <c r="BA385" s="24" t="e">
        <f aca="false">REPLACE(INDEX(GroupVertices[group], MATCH(Vertices[[#this row],[vertex]],GroupVertices[vertex],0)),1,1,"")</f>
        <v>#VALUE!</v>
      </c>
      <c r="BB385" s="25"/>
      <c r="BC385" s="25"/>
      <c r="BD385" s="25"/>
      <c r="BE385" s="25"/>
      <c r="BF385" s="25"/>
      <c r="BG385" s="25"/>
      <c r="BH385" s="25" t="s">
        <v>8167</v>
      </c>
      <c r="BI385" s="25" t="s">
        <v>8167</v>
      </c>
      <c r="BJ385" s="25" t="s">
        <v>8168</v>
      </c>
      <c r="BK385" s="25" t="s">
        <v>8168</v>
      </c>
      <c r="BL385" s="25" t="n">
        <v>1</v>
      </c>
      <c r="BM385" s="26" t="n">
        <v>4.16666666666667</v>
      </c>
      <c r="BN385" s="25" t="n">
        <v>1</v>
      </c>
      <c r="BO385" s="26" t="n">
        <v>4.16666666666667</v>
      </c>
      <c r="BP385" s="25" t="n">
        <v>0</v>
      </c>
      <c r="BQ385" s="26" t="n">
        <v>0</v>
      </c>
      <c r="BR385" s="25" t="n">
        <v>22</v>
      </c>
      <c r="BS385" s="26" t="n">
        <v>91.6666666666667</v>
      </c>
      <c r="BT385" s="25" t="n">
        <v>24</v>
      </c>
      <c r="BU385" s="3"/>
      <c r="BV385" s="2"/>
      <c r="BW385" s="2"/>
      <c r="BX385" s="2"/>
      <c r="BY385" s="2"/>
    </row>
    <row r="386" customFormat="false" ht="41.45" hidden="false" customHeight="true" outlineLevel="0" collapsed="false">
      <c r="A386" s="15" t="s">
        <v>1712</v>
      </c>
      <c r="C386" s="16"/>
      <c r="D386" s="16" t="s">
        <v>5324</v>
      </c>
      <c r="E386" s="17" t="n">
        <v>162.058036107092</v>
      </c>
      <c r="F386" s="18" t="n">
        <v>99.999943543828</v>
      </c>
      <c r="G386" s="50" t="s">
        <v>8654</v>
      </c>
      <c r="H386" s="16"/>
      <c r="I386" s="6" t="s">
        <v>1712</v>
      </c>
      <c r="J386" s="7"/>
      <c r="K386" s="7"/>
      <c r="L386" s="51" t="s">
        <v>8655</v>
      </c>
      <c r="M386" s="52" t="n">
        <v>1.01881496026858</v>
      </c>
      <c r="N386" s="53" t="n">
        <v>3388.1376953125</v>
      </c>
      <c r="O386" s="53" t="n">
        <v>4910.74169921875</v>
      </c>
      <c r="P386" s="54"/>
      <c r="Q386" s="55"/>
      <c r="R386" s="55"/>
      <c r="S386" s="56"/>
      <c r="T386" s="25" t="n">
        <v>0</v>
      </c>
      <c r="U386" s="25" t="n">
        <v>1</v>
      </c>
      <c r="V386" s="26" t="n">
        <v>0</v>
      </c>
      <c r="W386" s="26" t="n">
        <v>0.011494</v>
      </c>
      <c r="X386" s="26" t="n">
        <v>0</v>
      </c>
      <c r="Y386" s="26" t="n">
        <v>0.546116</v>
      </c>
      <c r="Z386" s="26" t="n">
        <v>0</v>
      </c>
      <c r="AA386" s="26" t="n">
        <v>0</v>
      </c>
      <c r="AB386" s="20" t="n">
        <v>386</v>
      </c>
      <c r="AC386" s="20"/>
      <c r="AD386" s="10"/>
      <c r="AE386" s="24" t="s">
        <v>1712</v>
      </c>
      <c r="AF386" s="24" t="n">
        <v>735</v>
      </c>
      <c r="AG386" s="24" t="n">
        <v>122</v>
      </c>
      <c r="AH386" s="24" t="n">
        <v>1530</v>
      </c>
      <c r="AI386" s="24" t="n">
        <v>1084</v>
      </c>
      <c r="AJ386" s="24" t="n">
        <v>-28800</v>
      </c>
      <c r="AK386" s="24" t="s">
        <v>8656</v>
      </c>
      <c r="AL386" s="24"/>
      <c r="AM386" s="24"/>
      <c r="AN386" s="24" t="s">
        <v>5339</v>
      </c>
      <c r="AO386" s="22" t="n">
        <v>41498.8372569445</v>
      </c>
      <c r="AP386" s="23" t="s">
        <v>8657</v>
      </c>
      <c r="AQ386" s="24" t="inlineStr">
        <f aca="false">FALSE()</f>
        <is>
          <t/>
        </is>
      </c>
      <c r="AR386" s="24" t="inlineStr">
        <f aca="false">FALSE()</f>
        <is>
          <t/>
        </is>
      </c>
      <c r="AS386" s="24" t="n">
        <f aca="false">FALSE()</f>
        <v>0</v>
      </c>
      <c r="AT386" s="24" t="s">
        <v>75</v>
      </c>
      <c r="AU386" s="24" t="n">
        <v>13</v>
      </c>
      <c r="AV386" s="23" t="s">
        <v>5350</v>
      </c>
      <c r="AW386" s="24" t="inlineStr">
        <f aca="false">FALSE()</f>
        <is>
          <t/>
        </is>
      </c>
      <c r="AX386" s="24" t="s">
        <v>5329</v>
      </c>
      <c r="AY386" s="23" t="s">
        <v>8658</v>
      </c>
      <c r="AZ386" s="24" t="s">
        <v>174</v>
      </c>
      <c r="BA386" s="24" t="e">
        <f aca="false">REPLACE(INDEX(GroupVertices[group], MATCH(Vertices[[#this row],[vertex]],GroupVertices[vertex],0)),1,1,"")</f>
        <v>#VALUE!</v>
      </c>
      <c r="BB386" s="25"/>
      <c r="BC386" s="25"/>
      <c r="BD386" s="25"/>
      <c r="BE386" s="25"/>
      <c r="BF386" s="25"/>
      <c r="BG386" s="25"/>
      <c r="BH386" s="25" t="s">
        <v>8167</v>
      </c>
      <c r="BI386" s="25" t="s">
        <v>8167</v>
      </c>
      <c r="BJ386" s="25" t="s">
        <v>8168</v>
      </c>
      <c r="BK386" s="25" t="s">
        <v>8168</v>
      </c>
      <c r="BL386" s="25" t="n">
        <v>1</v>
      </c>
      <c r="BM386" s="26" t="n">
        <v>4.16666666666667</v>
      </c>
      <c r="BN386" s="25" t="n">
        <v>1</v>
      </c>
      <c r="BO386" s="26" t="n">
        <v>4.16666666666667</v>
      </c>
      <c r="BP386" s="25" t="n">
        <v>0</v>
      </c>
      <c r="BQ386" s="26" t="n">
        <v>0</v>
      </c>
      <c r="BR386" s="25" t="n">
        <v>22</v>
      </c>
      <c r="BS386" s="26" t="n">
        <v>91.6666666666667</v>
      </c>
      <c r="BT386" s="25" t="n">
        <v>24</v>
      </c>
      <c r="BU386" s="3"/>
      <c r="BV386" s="2"/>
      <c r="BW386" s="2"/>
      <c r="BX386" s="2"/>
      <c r="BY386" s="2"/>
    </row>
    <row r="387" customFormat="false" ht="41.45" hidden="false" customHeight="true" outlineLevel="0" collapsed="false">
      <c r="A387" s="15" t="s">
        <v>1715</v>
      </c>
      <c r="C387" s="16"/>
      <c r="D387" s="16" t="s">
        <v>5324</v>
      </c>
      <c r="E387" s="17" t="n">
        <v>162.017601114446</v>
      </c>
      <c r="F387" s="18" t="n">
        <v>99.9999828780462</v>
      </c>
      <c r="G387" s="50" t="s">
        <v>8659</v>
      </c>
      <c r="H387" s="16"/>
      <c r="I387" s="6" t="s">
        <v>1715</v>
      </c>
      <c r="J387" s="7"/>
      <c r="K387" s="7"/>
      <c r="L387" s="51" t="s">
        <v>8660</v>
      </c>
      <c r="M387" s="52" t="n">
        <v>1.0057061764749</v>
      </c>
      <c r="N387" s="53" t="n">
        <v>3099.00952148437</v>
      </c>
      <c r="O387" s="53" t="n">
        <v>5599.41845703125</v>
      </c>
      <c r="P387" s="54"/>
      <c r="Q387" s="55"/>
      <c r="R387" s="55"/>
      <c r="S387" s="56"/>
      <c r="T387" s="25" t="n">
        <v>0</v>
      </c>
      <c r="U387" s="25" t="n">
        <v>1</v>
      </c>
      <c r="V387" s="26" t="n">
        <v>0</v>
      </c>
      <c r="W387" s="26" t="n">
        <v>0.011494</v>
      </c>
      <c r="X387" s="26" t="n">
        <v>0</v>
      </c>
      <c r="Y387" s="26" t="n">
        <v>0.546116</v>
      </c>
      <c r="Z387" s="26" t="n">
        <v>0</v>
      </c>
      <c r="AA387" s="26" t="n">
        <v>0</v>
      </c>
      <c r="AB387" s="20" t="n">
        <v>387</v>
      </c>
      <c r="AC387" s="20"/>
      <c r="AD387" s="10"/>
      <c r="AE387" s="24" t="s">
        <v>8661</v>
      </c>
      <c r="AF387" s="24" t="n">
        <v>79</v>
      </c>
      <c r="AG387" s="24" t="n">
        <v>37</v>
      </c>
      <c r="AH387" s="24" t="n">
        <v>880</v>
      </c>
      <c r="AI387" s="24" t="n">
        <v>768</v>
      </c>
      <c r="AJ387" s="24" t="n">
        <v>-25200</v>
      </c>
      <c r="AK387" s="24" t="s">
        <v>8662</v>
      </c>
      <c r="AL387" s="24"/>
      <c r="AM387" s="24"/>
      <c r="AN387" s="24" t="s">
        <v>6204</v>
      </c>
      <c r="AO387" s="22" t="n">
        <v>41490.6766550926</v>
      </c>
      <c r="AP387" s="23" t="s">
        <v>8663</v>
      </c>
      <c r="AQ387" s="24" t="n">
        <f aca="false">TRUE()</f>
        <v>1</v>
      </c>
      <c r="AR387" s="24" t="inlineStr">
        <f aca="false">FALSE()</f>
        <is>
          <t/>
        </is>
      </c>
      <c r="AS387" s="24" t="inlineStr">
        <f aca="false">FALSE()</f>
        <is>
          <t/>
        </is>
      </c>
      <c r="AT387" s="24" t="s">
        <v>75</v>
      </c>
      <c r="AU387" s="24" t="n">
        <v>0</v>
      </c>
      <c r="AV387" s="23" t="s">
        <v>5390</v>
      </c>
      <c r="AW387" s="24" t="inlineStr">
        <f aca="false">FALSE()</f>
        <is>
          <t/>
        </is>
      </c>
      <c r="AX387" s="24" t="s">
        <v>5329</v>
      </c>
      <c r="AY387" s="23" t="s">
        <v>8664</v>
      </c>
      <c r="AZ387" s="24" t="s">
        <v>174</v>
      </c>
      <c r="BA387" s="24" t="e">
        <f aca="false">REPLACE(INDEX(GroupVertices[group], MATCH(Vertices[[#this row],[vertex]],GroupVertices[vertex],0)),1,1,"")</f>
        <v>#VALUE!</v>
      </c>
      <c r="BB387" s="25"/>
      <c r="BC387" s="25"/>
      <c r="BD387" s="25"/>
      <c r="BE387" s="25"/>
      <c r="BF387" s="25"/>
      <c r="BG387" s="25"/>
      <c r="BH387" s="25" t="s">
        <v>8167</v>
      </c>
      <c r="BI387" s="25" t="s">
        <v>8167</v>
      </c>
      <c r="BJ387" s="25" t="s">
        <v>8168</v>
      </c>
      <c r="BK387" s="25" t="s">
        <v>8168</v>
      </c>
      <c r="BL387" s="25" t="n">
        <v>1</v>
      </c>
      <c r="BM387" s="26" t="n">
        <v>4.16666666666667</v>
      </c>
      <c r="BN387" s="25" t="n">
        <v>1</v>
      </c>
      <c r="BO387" s="26" t="n">
        <v>4.16666666666667</v>
      </c>
      <c r="BP387" s="25" t="n">
        <v>0</v>
      </c>
      <c r="BQ387" s="26" t="n">
        <v>0</v>
      </c>
      <c r="BR387" s="25" t="n">
        <v>22</v>
      </c>
      <c r="BS387" s="26" t="n">
        <v>91.6666666666667</v>
      </c>
      <c r="BT387" s="25" t="n">
        <v>24</v>
      </c>
      <c r="BU387" s="3"/>
      <c r="BV387" s="2"/>
      <c r="BW387" s="2"/>
      <c r="BX387" s="2"/>
      <c r="BY387" s="2"/>
    </row>
    <row r="388" customFormat="false" ht="41.45" hidden="false" customHeight="true" outlineLevel="0" collapsed="false">
      <c r="A388" s="15" t="s">
        <v>1718</v>
      </c>
      <c r="C388" s="16"/>
      <c r="D388" s="16" t="s">
        <v>5324</v>
      </c>
      <c r="E388" s="17" t="n">
        <v>163.567450597272</v>
      </c>
      <c r="F388" s="18" t="n">
        <v>99.9984752205994</v>
      </c>
      <c r="G388" s="50" t="s">
        <v>8665</v>
      </c>
      <c r="H388" s="16"/>
      <c r="I388" s="6" t="s">
        <v>1718</v>
      </c>
      <c r="J388" s="7"/>
      <c r="K388" s="7"/>
      <c r="L388" s="51" t="s">
        <v>8666</v>
      </c>
      <c r="M388" s="52" t="n">
        <v>1.50815814823756</v>
      </c>
      <c r="N388" s="53" t="n">
        <v>7247.48779296875</v>
      </c>
      <c r="O388" s="53" t="n">
        <v>4487.78662109375</v>
      </c>
      <c r="P388" s="54"/>
      <c r="Q388" s="55"/>
      <c r="R388" s="55"/>
      <c r="S388" s="56"/>
      <c r="T388" s="25" t="n">
        <v>1</v>
      </c>
      <c r="U388" s="25" t="n">
        <v>2</v>
      </c>
      <c r="V388" s="26" t="n">
        <v>0</v>
      </c>
      <c r="W388" s="26" t="n">
        <v>1</v>
      </c>
      <c r="X388" s="26" t="n">
        <v>0</v>
      </c>
      <c r="Y388" s="26" t="n">
        <v>1.298245</v>
      </c>
      <c r="Z388" s="26" t="n">
        <v>0</v>
      </c>
      <c r="AA388" s="26" t="n">
        <v>0</v>
      </c>
      <c r="AB388" s="20" t="n">
        <v>388</v>
      </c>
      <c r="AC388" s="20"/>
      <c r="AD388" s="10"/>
      <c r="AE388" s="24" t="s">
        <v>7012</v>
      </c>
      <c r="AF388" s="24" t="n">
        <v>864</v>
      </c>
      <c r="AG388" s="24" t="n">
        <v>3295</v>
      </c>
      <c r="AH388" s="24" t="n">
        <v>3776</v>
      </c>
      <c r="AI388" s="24" t="n">
        <v>780</v>
      </c>
      <c r="AJ388" s="24" t="n">
        <v>0</v>
      </c>
      <c r="AK388" s="46" t="s">
        <v>8667</v>
      </c>
      <c r="AL388" s="24" t="s">
        <v>204</v>
      </c>
      <c r="AM388" s="23" t="s">
        <v>8668</v>
      </c>
      <c r="AN388" s="24" t="s">
        <v>204</v>
      </c>
      <c r="AO388" s="22" t="n">
        <v>40099.4579398148</v>
      </c>
      <c r="AP388" s="23" t="s">
        <v>8669</v>
      </c>
      <c r="AQ388" s="24" t="n">
        <f aca="false">FALSE()</f>
        <v>0</v>
      </c>
      <c r="AR388" s="24" t="inlineStr">
        <f aca="false">FALSE()</f>
        <is>
          <t/>
        </is>
      </c>
      <c r="AS388" s="24" t="inlineStr">
        <f aca="false">FALSE()</f>
        <is>
          <t/>
        </is>
      </c>
      <c r="AT388" s="24" t="s">
        <v>75</v>
      </c>
      <c r="AU388" s="24" t="n">
        <v>170</v>
      </c>
      <c r="AV388" s="23" t="s">
        <v>8670</v>
      </c>
      <c r="AW388" s="24" t="inlineStr">
        <f aca="false">FALSE()</f>
        <is>
          <t/>
        </is>
      </c>
      <c r="AX388" s="24" t="s">
        <v>5329</v>
      </c>
      <c r="AY388" s="23" t="s">
        <v>8671</v>
      </c>
      <c r="AZ388" s="24" t="s">
        <v>174</v>
      </c>
      <c r="BA388" s="24" t="e">
        <f aca="false">REPLACE(INDEX(GroupVertices[group], MATCH(Vertices[[#this row],[vertex]],GroupVertices[vertex],0)),1,1,"")</f>
        <v>#VALUE!</v>
      </c>
      <c r="BB388" s="25" t="s">
        <v>1721</v>
      </c>
      <c r="BC388" s="25" t="s">
        <v>1721</v>
      </c>
      <c r="BD388" s="25" t="s">
        <v>546</v>
      </c>
      <c r="BE388" s="25" t="s">
        <v>546</v>
      </c>
      <c r="BF388" s="25" t="s">
        <v>8672</v>
      </c>
      <c r="BG388" s="25" t="s">
        <v>1725</v>
      </c>
      <c r="BH388" s="25" t="s">
        <v>8673</v>
      </c>
      <c r="BI388" s="25" t="s">
        <v>8673</v>
      </c>
      <c r="BJ388" s="25" t="s">
        <v>8674</v>
      </c>
      <c r="BK388" s="25" t="s">
        <v>8674</v>
      </c>
      <c r="BL388" s="25" t="n">
        <v>0</v>
      </c>
      <c r="BM388" s="26" t="n">
        <v>0</v>
      </c>
      <c r="BN388" s="25" t="n">
        <v>0</v>
      </c>
      <c r="BO388" s="26" t="n">
        <v>0</v>
      </c>
      <c r="BP388" s="25" t="n">
        <v>0</v>
      </c>
      <c r="BQ388" s="26" t="n">
        <v>0</v>
      </c>
      <c r="BR388" s="25" t="n">
        <v>34</v>
      </c>
      <c r="BS388" s="26" t="n">
        <v>100</v>
      </c>
      <c r="BT388" s="25" t="n">
        <v>34</v>
      </c>
      <c r="BU388" s="3"/>
      <c r="BV388" s="2"/>
      <c r="BW388" s="2"/>
      <c r="BX388" s="2"/>
      <c r="BY388" s="2"/>
    </row>
    <row r="389" customFormat="false" ht="41.45" hidden="false" customHeight="true" outlineLevel="0" collapsed="false">
      <c r="A389" s="15" t="s">
        <v>1719</v>
      </c>
      <c r="C389" s="16"/>
      <c r="D389" s="16" t="s">
        <v>5324</v>
      </c>
      <c r="E389" s="17" t="n">
        <v>187.748051905293</v>
      </c>
      <c r="F389" s="18" t="n">
        <v>99.9749528953455</v>
      </c>
      <c r="G389" s="50" t="s">
        <v>8675</v>
      </c>
      <c r="H389" s="16"/>
      <c r="I389" s="6" t="s">
        <v>1719</v>
      </c>
      <c r="J389" s="7"/>
      <c r="K389" s="7"/>
      <c r="L389" s="51" t="s">
        <v>8676</v>
      </c>
      <c r="M389" s="52" t="n">
        <v>9.34736507784705</v>
      </c>
      <c r="N389" s="53" t="n">
        <v>7247.48779296875</v>
      </c>
      <c r="O389" s="53" t="n">
        <v>4381.91455078125</v>
      </c>
      <c r="P389" s="54"/>
      <c r="Q389" s="55"/>
      <c r="R389" s="55"/>
      <c r="S389" s="56"/>
      <c r="T389" s="25" t="n">
        <v>1</v>
      </c>
      <c r="U389" s="25" t="n">
        <v>0</v>
      </c>
      <c r="V389" s="26" t="n">
        <v>0</v>
      </c>
      <c r="W389" s="26" t="n">
        <v>1</v>
      </c>
      <c r="X389" s="26" t="n">
        <v>0</v>
      </c>
      <c r="Y389" s="26" t="n">
        <v>0.701754</v>
      </c>
      <c r="Z389" s="26" t="n">
        <v>0</v>
      </c>
      <c r="AA389" s="26" t="n">
        <v>0</v>
      </c>
      <c r="AB389" s="20" t="n">
        <v>389</v>
      </c>
      <c r="AC389" s="20"/>
      <c r="AD389" s="10"/>
      <c r="AE389" s="24" t="s">
        <v>8677</v>
      </c>
      <c r="AF389" s="24" t="n">
        <v>2967</v>
      </c>
      <c r="AG389" s="24" t="n">
        <v>54126</v>
      </c>
      <c r="AH389" s="24" t="n">
        <v>6642</v>
      </c>
      <c r="AI389" s="24" t="n">
        <v>1702</v>
      </c>
      <c r="AJ389" s="24" t="n">
        <v>0</v>
      </c>
      <c r="AK389" s="24" t="s">
        <v>8678</v>
      </c>
      <c r="AL389" s="24" t="s">
        <v>204</v>
      </c>
      <c r="AM389" s="23" t="s">
        <v>8679</v>
      </c>
      <c r="AN389" s="24" t="s">
        <v>204</v>
      </c>
      <c r="AO389" s="22" t="n">
        <v>39637.6226041667</v>
      </c>
      <c r="AP389" s="23" t="s">
        <v>8680</v>
      </c>
      <c r="AQ389" s="24" t="inlineStr">
        <f aca="false">FALSE()</f>
        <is>
          <t/>
        </is>
      </c>
      <c r="AR389" s="24" t="inlineStr">
        <f aca="false">FALSE()</f>
        <is>
          <t/>
        </is>
      </c>
      <c r="AS389" s="24" t="n">
        <f aca="false">TRUE()</f>
        <v>1</v>
      </c>
      <c r="AT389" s="24" t="s">
        <v>75</v>
      </c>
      <c r="AU389" s="24" t="n">
        <v>1175</v>
      </c>
      <c r="AV389" s="23" t="s">
        <v>8681</v>
      </c>
      <c r="AW389" s="24" t="n">
        <f aca="false">TRUE()</f>
        <v>1</v>
      </c>
      <c r="AX389" s="24" t="s">
        <v>5329</v>
      </c>
      <c r="AY389" s="23" t="s">
        <v>8682</v>
      </c>
      <c r="AZ389" s="24" t="s">
        <v>68</v>
      </c>
      <c r="BA389" s="24" t="e">
        <f aca="false">REPLACE(INDEX(GroupVertices[group], MATCH(Vertices[[#this row],[vertex]],GroupVertices[vertex],0)),1,1,"")</f>
        <v>#VALUE!</v>
      </c>
      <c r="BB389" s="25"/>
      <c r="BC389" s="25"/>
      <c r="BD389" s="25"/>
      <c r="BE389" s="25"/>
      <c r="BF389" s="25"/>
      <c r="BG389" s="25"/>
      <c r="BH389" s="25"/>
      <c r="BI389" s="25"/>
      <c r="BJ389" s="25"/>
      <c r="BK389" s="25"/>
      <c r="BL389" s="25"/>
      <c r="BM389" s="26"/>
      <c r="BN389" s="25"/>
      <c r="BO389" s="26"/>
      <c r="BP389" s="25"/>
      <c r="BQ389" s="26"/>
      <c r="BR389" s="25"/>
      <c r="BS389" s="26"/>
      <c r="BT389" s="25"/>
      <c r="BU389" s="3"/>
      <c r="BV389" s="2"/>
      <c r="BW389" s="2"/>
      <c r="BX389" s="2"/>
      <c r="BY389" s="2"/>
    </row>
    <row r="390" customFormat="false" ht="41.45" hidden="false" customHeight="true" outlineLevel="0" collapsed="false">
      <c r="A390" s="15" t="s">
        <v>1728</v>
      </c>
      <c r="C390" s="16"/>
      <c r="D390" s="16" t="s">
        <v>5324</v>
      </c>
      <c r="E390" s="17" t="n">
        <v>162.074685809946</v>
      </c>
      <c r="F390" s="18" t="n">
        <v>99.9999273473852</v>
      </c>
      <c r="G390" s="50" t="s">
        <v>8683</v>
      </c>
      <c r="H390" s="16"/>
      <c r="I390" s="6" t="s">
        <v>1728</v>
      </c>
      <c r="J390" s="7"/>
      <c r="K390" s="7"/>
      <c r="L390" s="51" t="s">
        <v>8684</v>
      </c>
      <c r="M390" s="52" t="n">
        <v>1.02421269477187</v>
      </c>
      <c r="N390" s="53" t="n">
        <v>3189.7255859375</v>
      </c>
      <c r="O390" s="53" t="n">
        <v>4469.31640625</v>
      </c>
      <c r="P390" s="54"/>
      <c r="Q390" s="55"/>
      <c r="R390" s="55"/>
      <c r="S390" s="56"/>
      <c r="T390" s="25" t="n">
        <v>0</v>
      </c>
      <c r="U390" s="25" t="n">
        <v>1</v>
      </c>
      <c r="V390" s="26" t="n">
        <v>0</v>
      </c>
      <c r="W390" s="26" t="n">
        <v>0.011494</v>
      </c>
      <c r="X390" s="26" t="n">
        <v>0</v>
      </c>
      <c r="Y390" s="26" t="n">
        <v>0.546116</v>
      </c>
      <c r="Z390" s="26" t="n">
        <v>0</v>
      </c>
      <c r="AA390" s="26" t="n">
        <v>0</v>
      </c>
      <c r="AB390" s="20" t="n">
        <v>390</v>
      </c>
      <c r="AC390" s="20"/>
      <c r="AD390" s="10"/>
      <c r="AE390" s="24" t="s">
        <v>8685</v>
      </c>
      <c r="AF390" s="24" t="n">
        <v>108</v>
      </c>
      <c r="AG390" s="24" t="n">
        <v>157</v>
      </c>
      <c r="AH390" s="24" t="n">
        <v>1472</v>
      </c>
      <c r="AI390" s="24" t="n">
        <v>759</v>
      </c>
      <c r="AJ390" s="24" t="n">
        <v>7200</v>
      </c>
      <c r="AK390" s="24"/>
      <c r="AL390" s="24" t="s">
        <v>5588</v>
      </c>
      <c r="AM390" s="23" t="s">
        <v>8686</v>
      </c>
      <c r="AN390" s="24" t="s">
        <v>5588</v>
      </c>
      <c r="AO390" s="22" t="n">
        <v>40472.4907060185</v>
      </c>
      <c r="AP390" s="23" t="s">
        <v>8687</v>
      </c>
      <c r="AQ390" s="24" t="inlineStr">
        <f aca="false">FALSE()</f>
        <is>
          <t/>
        </is>
      </c>
      <c r="AR390" s="24" t="inlineStr">
        <f aca="false">FALSE()</f>
        <is>
          <t/>
        </is>
      </c>
      <c r="AS390" s="24" t="inlineStr">
        <f aca="false">TRUE()</f>
        <is>
          <t/>
        </is>
      </c>
      <c r="AT390" s="24" t="s">
        <v>75</v>
      </c>
      <c r="AU390" s="24" t="n">
        <v>21</v>
      </c>
      <c r="AV390" s="23" t="s">
        <v>5371</v>
      </c>
      <c r="AW390" s="24" t="n">
        <f aca="false">FALSE()</f>
        <v>0</v>
      </c>
      <c r="AX390" s="24" t="s">
        <v>5329</v>
      </c>
      <c r="AY390" s="23" t="s">
        <v>8688</v>
      </c>
      <c r="AZ390" s="24" t="s">
        <v>174</v>
      </c>
      <c r="BA390" s="24" t="e">
        <f aca="false">REPLACE(INDEX(GroupVertices[group], MATCH(Vertices[[#this row],[vertex]],GroupVertices[vertex],0)),1,1,"")</f>
        <v>#VALUE!</v>
      </c>
      <c r="BB390" s="25"/>
      <c r="BC390" s="25"/>
      <c r="BD390" s="25"/>
      <c r="BE390" s="25"/>
      <c r="BF390" s="25"/>
      <c r="BG390" s="25"/>
      <c r="BH390" s="25" t="s">
        <v>8167</v>
      </c>
      <c r="BI390" s="25" t="s">
        <v>8167</v>
      </c>
      <c r="BJ390" s="25" t="s">
        <v>8168</v>
      </c>
      <c r="BK390" s="25" t="s">
        <v>8168</v>
      </c>
      <c r="BL390" s="25" t="n">
        <v>1</v>
      </c>
      <c r="BM390" s="26" t="n">
        <v>4.16666666666667</v>
      </c>
      <c r="BN390" s="25" t="n">
        <v>1</v>
      </c>
      <c r="BO390" s="26" t="n">
        <v>4.16666666666667</v>
      </c>
      <c r="BP390" s="25" t="n">
        <v>0</v>
      </c>
      <c r="BQ390" s="26" t="n">
        <v>0</v>
      </c>
      <c r="BR390" s="25" t="n">
        <v>22</v>
      </c>
      <c r="BS390" s="26" t="n">
        <v>91.6666666666667</v>
      </c>
      <c r="BT390" s="25" t="n">
        <v>24</v>
      </c>
      <c r="BU390" s="3"/>
      <c r="BV390" s="2"/>
      <c r="BW390" s="2"/>
      <c r="BX390" s="2"/>
      <c r="BY390" s="2"/>
    </row>
    <row r="391" customFormat="false" ht="41.45" hidden="false" customHeight="true" outlineLevel="0" collapsed="false">
      <c r="A391" s="15" t="s">
        <v>1733</v>
      </c>
      <c r="C391" s="16"/>
      <c r="D391" s="16" t="s">
        <v>5324</v>
      </c>
      <c r="E391" s="17" t="n">
        <v>162.009514115917</v>
      </c>
      <c r="F391" s="18" t="n">
        <v>99.9999907448898</v>
      </c>
      <c r="G391" s="50" t="s">
        <v>8689</v>
      </c>
      <c r="H391" s="16"/>
      <c r="I391" s="6" t="s">
        <v>1733</v>
      </c>
      <c r="J391" s="7"/>
      <c r="K391" s="7"/>
      <c r="L391" s="51" t="s">
        <v>8690</v>
      </c>
      <c r="M391" s="52" t="n">
        <v>1.00308441971616</v>
      </c>
      <c r="N391" s="53" t="n">
        <v>8127.84228515625</v>
      </c>
      <c r="O391" s="53" t="n">
        <v>8446.2138671875</v>
      </c>
      <c r="P391" s="54"/>
      <c r="Q391" s="55"/>
      <c r="R391" s="55"/>
      <c r="S391" s="56"/>
      <c r="T391" s="25" t="n">
        <v>0</v>
      </c>
      <c r="U391" s="25" t="n">
        <v>1</v>
      </c>
      <c r="V391" s="26" t="n">
        <v>0</v>
      </c>
      <c r="W391" s="26" t="n">
        <v>0.090909</v>
      </c>
      <c r="X391" s="26" t="n">
        <v>0</v>
      </c>
      <c r="Y391" s="26" t="n">
        <v>0.494361</v>
      </c>
      <c r="Z391" s="26" t="n">
        <v>0</v>
      </c>
      <c r="AA391" s="26" t="n">
        <v>0</v>
      </c>
      <c r="AB391" s="20" t="n">
        <v>391</v>
      </c>
      <c r="AC391" s="20"/>
      <c r="AD391" s="10"/>
      <c r="AE391" s="24" t="s">
        <v>8691</v>
      </c>
      <c r="AF391" s="24" t="n">
        <v>21</v>
      </c>
      <c r="AG391" s="24" t="n">
        <v>20</v>
      </c>
      <c r="AH391" s="24" t="n">
        <v>78</v>
      </c>
      <c r="AI391" s="24" t="n">
        <v>2</v>
      </c>
      <c r="AJ391" s="24"/>
      <c r="AK391" s="24" t="s">
        <v>8692</v>
      </c>
      <c r="AL391" s="24"/>
      <c r="AM391" s="24"/>
      <c r="AN391" s="24"/>
      <c r="AO391" s="22" t="n">
        <v>42430.9152199074</v>
      </c>
      <c r="AP391" s="24"/>
      <c r="AQ391" s="24" t="inlineStr">
        <f aca="false">FALSE()</f>
        <is>
          <t/>
        </is>
      </c>
      <c r="AR391" s="24" t="inlineStr">
        <f aca="false">FALSE()</f>
        <is>
          <t/>
        </is>
      </c>
      <c r="AS391" s="24" t="n">
        <f aca="false">FALSE()</f>
        <v>0</v>
      </c>
      <c r="AT391" s="24" t="s">
        <v>5619</v>
      </c>
      <c r="AU391" s="24" t="n">
        <v>4</v>
      </c>
      <c r="AV391" s="23" t="s">
        <v>5390</v>
      </c>
      <c r="AW391" s="24" t="inlineStr">
        <f aca="false">FALSE()</f>
        <is>
          <t/>
        </is>
      </c>
      <c r="AX391" s="24" t="s">
        <v>5329</v>
      </c>
      <c r="AY391" s="23" t="s">
        <v>8693</v>
      </c>
      <c r="AZ391" s="24" t="s">
        <v>174</v>
      </c>
      <c r="BA391" s="24" t="e">
        <f aca="false">REPLACE(INDEX(GroupVertices[group], MATCH(Vertices[[#this row],[vertex]],GroupVertices[vertex],0)),1,1,"")</f>
        <v>#VALUE!</v>
      </c>
      <c r="BB391" s="25"/>
      <c r="BC391" s="25"/>
      <c r="BD391" s="25"/>
      <c r="BE391" s="25"/>
      <c r="BF391" s="25" t="s">
        <v>1631</v>
      </c>
      <c r="BG391" s="25" t="s">
        <v>1631</v>
      </c>
      <c r="BH391" s="25" t="s">
        <v>8694</v>
      </c>
      <c r="BI391" s="25" t="s">
        <v>8694</v>
      </c>
      <c r="BJ391" s="25" t="s">
        <v>8695</v>
      </c>
      <c r="BK391" s="25" t="s">
        <v>8695</v>
      </c>
      <c r="BL391" s="25" t="n">
        <v>0</v>
      </c>
      <c r="BM391" s="26" t="n">
        <v>0</v>
      </c>
      <c r="BN391" s="25" t="n">
        <v>0</v>
      </c>
      <c r="BO391" s="26" t="n">
        <v>0</v>
      </c>
      <c r="BP391" s="25" t="n">
        <v>0</v>
      </c>
      <c r="BQ391" s="26" t="n">
        <v>0</v>
      </c>
      <c r="BR391" s="25" t="n">
        <v>14</v>
      </c>
      <c r="BS391" s="26" t="n">
        <v>100</v>
      </c>
      <c r="BT391" s="25" t="n">
        <v>14</v>
      </c>
      <c r="BU391" s="3"/>
      <c r="BV391" s="2"/>
      <c r="BW391" s="2"/>
      <c r="BX391" s="2"/>
      <c r="BY391" s="2"/>
    </row>
    <row r="392" customFormat="false" ht="41.45" hidden="false" customHeight="true" outlineLevel="0" collapsed="false">
      <c r="A392" s="15" t="s">
        <v>1736</v>
      </c>
      <c r="C392" s="16"/>
      <c r="D392" s="16" t="s">
        <v>5324</v>
      </c>
      <c r="E392" s="17" t="n">
        <v>162.117023625775</v>
      </c>
      <c r="F392" s="18" t="n">
        <v>99.9998861621449</v>
      </c>
      <c r="G392" s="50" t="s">
        <v>8696</v>
      </c>
      <c r="H392" s="16"/>
      <c r="I392" s="6" t="s">
        <v>1736</v>
      </c>
      <c r="J392" s="7"/>
      <c r="K392" s="7"/>
      <c r="L392" s="51" t="s">
        <v>8697</v>
      </c>
      <c r="M392" s="52" t="n">
        <v>1.03793836250878</v>
      </c>
      <c r="N392" s="53" t="n">
        <v>2989.37158203125</v>
      </c>
      <c r="O392" s="53" t="n">
        <v>4556.66748046875</v>
      </c>
      <c r="P392" s="54"/>
      <c r="Q392" s="55"/>
      <c r="R392" s="55"/>
      <c r="S392" s="56"/>
      <c r="T392" s="25" t="n">
        <v>0</v>
      </c>
      <c r="U392" s="25" t="n">
        <v>1</v>
      </c>
      <c r="V392" s="26" t="n">
        <v>0</v>
      </c>
      <c r="W392" s="26" t="n">
        <v>0.011494</v>
      </c>
      <c r="X392" s="26" t="n">
        <v>0</v>
      </c>
      <c r="Y392" s="26" t="n">
        <v>0.546116</v>
      </c>
      <c r="Z392" s="26" t="n">
        <v>0</v>
      </c>
      <c r="AA392" s="26" t="n">
        <v>0</v>
      </c>
      <c r="AB392" s="20" t="n">
        <v>392</v>
      </c>
      <c r="AC392" s="20"/>
      <c r="AD392" s="10"/>
      <c r="AE392" s="24" t="s">
        <v>8698</v>
      </c>
      <c r="AF392" s="24" t="n">
        <v>495</v>
      </c>
      <c r="AG392" s="24" t="n">
        <v>246</v>
      </c>
      <c r="AH392" s="24" t="n">
        <v>731</v>
      </c>
      <c r="AI392" s="24" t="n">
        <v>386</v>
      </c>
      <c r="AJ392" s="24" t="n">
        <v>0</v>
      </c>
      <c r="AK392" s="24" t="s">
        <v>8699</v>
      </c>
      <c r="AL392" s="24" t="s">
        <v>8700</v>
      </c>
      <c r="AM392" s="24"/>
      <c r="AN392" s="24" t="s">
        <v>204</v>
      </c>
      <c r="AO392" s="22" t="n">
        <v>40328.8912731481</v>
      </c>
      <c r="AP392" s="23" t="s">
        <v>8701</v>
      </c>
      <c r="AQ392" s="24" t="n">
        <f aca="false">TRUE()</f>
        <v>1</v>
      </c>
      <c r="AR392" s="24" t="inlineStr">
        <f aca="false">FALSE()</f>
        <is>
          <t/>
        </is>
      </c>
      <c r="AS392" s="24" t="inlineStr">
        <f aca="false">FALSE()</f>
        <is>
          <t/>
        </is>
      </c>
      <c r="AT392" s="24" t="s">
        <v>75</v>
      </c>
      <c r="AU392" s="24" t="n">
        <v>14</v>
      </c>
      <c r="AV392" s="23" t="s">
        <v>5390</v>
      </c>
      <c r="AW392" s="24" t="inlineStr">
        <f aca="false">FALSE()</f>
        <is>
          <t/>
        </is>
      </c>
      <c r="AX392" s="24" t="s">
        <v>5329</v>
      </c>
      <c r="AY392" s="23" t="s">
        <v>8702</v>
      </c>
      <c r="AZ392" s="24" t="s">
        <v>174</v>
      </c>
      <c r="BA392" s="24" t="e">
        <f aca="false">REPLACE(INDEX(GroupVertices[group], MATCH(Vertices[[#this row],[vertex]],GroupVertices[vertex],0)),1,1,"")</f>
        <v>#VALUE!</v>
      </c>
      <c r="BB392" s="25"/>
      <c r="BC392" s="25"/>
      <c r="BD392" s="25"/>
      <c r="BE392" s="25"/>
      <c r="BF392" s="25"/>
      <c r="BG392" s="25"/>
      <c r="BH392" s="25" t="s">
        <v>8167</v>
      </c>
      <c r="BI392" s="25" t="s">
        <v>8167</v>
      </c>
      <c r="BJ392" s="25" t="s">
        <v>8168</v>
      </c>
      <c r="BK392" s="25" t="s">
        <v>8168</v>
      </c>
      <c r="BL392" s="25" t="n">
        <v>1</v>
      </c>
      <c r="BM392" s="26" t="n">
        <v>4.16666666666667</v>
      </c>
      <c r="BN392" s="25" t="n">
        <v>1</v>
      </c>
      <c r="BO392" s="26" t="n">
        <v>4.16666666666667</v>
      </c>
      <c r="BP392" s="25" t="n">
        <v>0</v>
      </c>
      <c r="BQ392" s="26" t="n">
        <v>0</v>
      </c>
      <c r="BR392" s="25" t="n">
        <v>22</v>
      </c>
      <c r="BS392" s="26" t="n">
        <v>91.6666666666667</v>
      </c>
      <c r="BT392" s="25" t="n">
        <v>24</v>
      </c>
      <c r="BU392" s="3"/>
      <c r="BV392" s="2"/>
      <c r="BW392" s="2"/>
      <c r="BX392" s="2"/>
      <c r="BY392" s="2"/>
    </row>
    <row r="393" customFormat="false" ht="41.45" hidden="false" customHeight="true" outlineLevel="0" collapsed="false">
      <c r="A393" s="15" t="s">
        <v>1739</v>
      </c>
      <c r="C393" s="16"/>
      <c r="D393" s="16" t="s">
        <v>5324</v>
      </c>
      <c r="E393" s="17" t="n">
        <v>162.104179569288</v>
      </c>
      <c r="F393" s="18" t="n">
        <v>99.9998986565436</v>
      </c>
      <c r="G393" s="50" t="s">
        <v>8703</v>
      </c>
      <c r="H393" s="16"/>
      <c r="I393" s="6" t="s">
        <v>1739</v>
      </c>
      <c r="J393" s="7"/>
      <c r="K393" s="7"/>
      <c r="L393" s="51" t="s">
        <v>8704</v>
      </c>
      <c r="M393" s="52" t="n">
        <v>1.03377439589197</v>
      </c>
      <c r="N393" s="53" t="n">
        <v>2134.01879882813</v>
      </c>
      <c r="O393" s="53" t="n">
        <v>6615.70654296875</v>
      </c>
      <c r="P393" s="54"/>
      <c r="Q393" s="55"/>
      <c r="R393" s="55"/>
      <c r="S393" s="56"/>
      <c r="T393" s="25" t="n">
        <v>1</v>
      </c>
      <c r="U393" s="25" t="n">
        <v>1</v>
      </c>
      <c r="V393" s="26" t="n">
        <v>0</v>
      </c>
      <c r="W393" s="26" t="n">
        <v>0</v>
      </c>
      <c r="X393" s="26" t="n">
        <v>0</v>
      </c>
      <c r="Y393" s="26" t="n">
        <v>0.999999</v>
      </c>
      <c r="Z393" s="26" t="n">
        <v>0</v>
      </c>
      <c r="AA393" s="26" t="s">
        <v>5365</v>
      </c>
      <c r="AB393" s="20" t="n">
        <v>393</v>
      </c>
      <c r="AC393" s="20"/>
      <c r="AD393" s="10"/>
      <c r="AE393" s="24" t="s">
        <v>8705</v>
      </c>
      <c r="AF393" s="24" t="n">
        <v>365</v>
      </c>
      <c r="AG393" s="24" t="n">
        <v>219</v>
      </c>
      <c r="AH393" s="24" t="n">
        <v>23666</v>
      </c>
      <c r="AI393" s="24" t="n">
        <v>4902</v>
      </c>
      <c r="AJ393" s="24" t="n">
        <v>-25200</v>
      </c>
      <c r="AK393" s="24" t="s">
        <v>8706</v>
      </c>
      <c r="AL393" s="24" t="s">
        <v>8707</v>
      </c>
      <c r="AM393" s="24"/>
      <c r="AN393" s="24" t="s">
        <v>6123</v>
      </c>
      <c r="AO393" s="22" t="n">
        <v>40938.9788310185</v>
      </c>
      <c r="AP393" s="23" t="s">
        <v>8708</v>
      </c>
      <c r="AQ393" s="24" t="n">
        <f aca="false">FALSE()</f>
        <v>0</v>
      </c>
      <c r="AR393" s="24" t="inlineStr">
        <f aca="false">FALSE()</f>
        <is>
          <t/>
        </is>
      </c>
      <c r="AS393" s="24" t="n">
        <f aca="false">TRUE()</f>
        <v>1</v>
      </c>
      <c r="AT393" s="24" t="s">
        <v>75</v>
      </c>
      <c r="AU393" s="24" t="n">
        <v>5</v>
      </c>
      <c r="AV393" s="23" t="s">
        <v>8709</v>
      </c>
      <c r="AW393" s="24" t="inlineStr">
        <f aca="false">FALSE()</f>
        <is>
          <t/>
        </is>
      </c>
      <c r="AX393" s="24" t="s">
        <v>5329</v>
      </c>
      <c r="AY393" s="23" t="s">
        <v>8710</v>
      </c>
      <c r="AZ393" s="24" t="s">
        <v>174</v>
      </c>
      <c r="BA393" s="24" t="e">
        <f aca="false">REPLACE(INDEX(GroupVertices[group], MATCH(Vertices[[#this row],[vertex]],GroupVertices[vertex],0)),1,1,"")</f>
        <v>#VALUE!</v>
      </c>
      <c r="BB393" s="25"/>
      <c r="BC393" s="25"/>
      <c r="BD393" s="25"/>
      <c r="BE393" s="25"/>
      <c r="BF393" s="25"/>
      <c r="BG393" s="25"/>
      <c r="BH393" s="25" t="s">
        <v>8711</v>
      </c>
      <c r="BI393" s="25" t="s">
        <v>8711</v>
      </c>
      <c r="BJ393" s="25" t="s">
        <v>8712</v>
      </c>
      <c r="BK393" s="25" t="s">
        <v>8712</v>
      </c>
      <c r="BL393" s="25" t="n">
        <v>0</v>
      </c>
      <c r="BM393" s="26" t="n">
        <v>0</v>
      </c>
      <c r="BN393" s="25" t="n">
        <v>0</v>
      </c>
      <c r="BO393" s="26" t="n">
        <v>0</v>
      </c>
      <c r="BP393" s="25" t="n">
        <v>0</v>
      </c>
      <c r="BQ393" s="26" t="n">
        <v>0</v>
      </c>
      <c r="BR393" s="25" t="n">
        <v>13</v>
      </c>
      <c r="BS393" s="26" t="n">
        <v>100</v>
      </c>
      <c r="BT393" s="25" t="n">
        <v>13</v>
      </c>
      <c r="BU393" s="3"/>
      <c r="BV393" s="2"/>
      <c r="BW393" s="2"/>
      <c r="BX393" s="2"/>
      <c r="BY393" s="2"/>
    </row>
    <row r="394" customFormat="false" ht="41.45" hidden="false" customHeight="true" outlineLevel="0" collapsed="false">
      <c r="A394" s="15" t="s">
        <v>1743</v>
      </c>
      <c r="C394" s="16"/>
      <c r="D394" s="16" t="s">
        <v>5324</v>
      </c>
      <c r="E394" s="17" t="n">
        <v>162.168399851725</v>
      </c>
      <c r="F394" s="18" t="n">
        <v>99.99983618455</v>
      </c>
      <c r="G394" s="50" t="s">
        <v>8713</v>
      </c>
      <c r="H394" s="16"/>
      <c r="I394" s="6" t="s">
        <v>1743</v>
      </c>
      <c r="J394" s="7"/>
      <c r="K394" s="7"/>
      <c r="L394" s="51" t="s">
        <v>8714</v>
      </c>
      <c r="M394" s="52" t="n">
        <v>1.05459422897605</v>
      </c>
      <c r="N394" s="53" t="n">
        <v>8537.603515625</v>
      </c>
      <c r="O394" s="53" t="n">
        <v>7787.45654296875</v>
      </c>
      <c r="P394" s="54"/>
      <c r="Q394" s="55"/>
      <c r="R394" s="55"/>
      <c r="S394" s="56"/>
      <c r="T394" s="25" t="n">
        <v>0</v>
      </c>
      <c r="U394" s="25" t="n">
        <v>1</v>
      </c>
      <c r="V394" s="26" t="n">
        <v>0</v>
      </c>
      <c r="W394" s="26" t="n">
        <v>0.111111</v>
      </c>
      <c r="X394" s="26" t="n">
        <v>0</v>
      </c>
      <c r="Y394" s="26" t="n">
        <v>0.585366</v>
      </c>
      <c r="Z394" s="26" t="n">
        <v>0</v>
      </c>
      <c r="AA394" s="26" t="n">
        <v>0</v>
      </c>
      <c r="AB394" s="20" t="n">
        <v>394</v>
      </c>
      <c r="AC394" s="20"/>
      <c r="AD394" s="10"/>
      <c r="AE394" s="24" t="s">
        <v>8715</v>
      </c>
      <c r="AF394" s="24" t="n">
        <v>501</v>
      </c>
      <c r="AG394" s="24" t="n">
        <v>354</v>
      </c>
      <c r="AH394" s="24" t="n">
        <v>2443</v>
      </c>
      <c r="AI394" s="24" t="n">
        <v>894</v>
      </c>
      <c r="AJ394" s="24" t="n">
        <v>0</v>
      </c>
      <c r="AK394" s="24" t="s">
        <v>8716</v>
      </c>
      <c r="AL394" s="24" t="s">
        <v>8717</v>
      </c>
      <c r="AM394" s="23" t="s">
        <v>8718</v>
      </c>
      <c r="AN394" s="24" t="s">
        <v>204</v>
      </c>
      <c r="AO394" s="22" t="n">
        <v>40391.761412037</v>
      </c>
      <c r="AP394" s="24"/>
      <c r="AQ394" s="24" t="inlineStr">
        <f aca="false">FALSE()</f>
        <is>
          <t/>
        </is>
      </c>
      <c r="AR394" s="24" t="inlineStr">
        <f aca="false">FALSE()</f>
        <is>
          <t/>
        </is>
      </c>
      <c r="AS394" s="24" t="inlineStr">
        <f aca="false">TRUE()</f>
        <is>
          <t/>
        </is>
      </c>
      <c r="AT394" s="24" t="s">
        <v>75</v>
      </c>
      <c r="AU394" s="24" t="n">
        <v>22</v>
      </c>
      <c r="AV394" s="23" t="s">
        <v>5390</v>
      </c>
      <c r="AW394" s="24" t="inlineStr">
        <f aca="false">FALSE()</f>
        <is>
          <t/>
        </is>
      </c>
      <c r="AX394" s="24" t="s">
        <v>5329</v>
      </c>
      <c r="AY394" s="23" t="s">
        <v>8719</v>
      </c>
      <c r="AZ394" s="24" t="s">
        <v>174</v>
      </c>
      <c r="BA394" s="24" t="e">
        <f aca="false">REPLACE(INDEX(GroupVertices[group], MATCH(Vertices[[#this row],[vertex]],GroupVertices[vertex],0)),1,1,"")</f>
        <v>#VALUE!</v>
      </c>
      <c r="BB394" s="25"/>
      <c r="BC394" s="25"/>
      <c r="BD394" s="25"/>
      <c r="BE394" s="25"/>
      <c r="BF394" s="25"/>
      <c r="BG394" s="25"/>
      <c r="BH394" s="25" t="s">
        <v>8720</v>
      </c>
      <c r="BI394" s="25" t="s">
        <v>8720</v>
      </c>
      <c r="BJ394" s="25" t="s">
        <v>8721</v>
      </c>
      <c r="BK394" s="25" t="s">
        <v>8721</v>
      </c>
      <c r="BL394" s="25" t="n">
        <v>0</v>
      </c>
      <c r="BM394" s="26" t="n">
        <v>0</v>
      </c>
      <c r="BN394" s="25" t="n">
        <v>0</v>
      </c>
      <c r="BO394" s="26" t="n">
        <v>0</v>
      </c>
      <c r="BP394" s="25" t="n">
        <v>0</v>
      </c>
      <c r="BQ394" s="26" t="n">
        <v>0</v>
      </c>
      <c r="BR394" s="25" t="n">
        <v>20</v>
      </c>
      <c r="BS394" s="26" t="n">
        <v>100</v>
      </c>
      <c r="BT394" s="25" t="n">
        <v>20</v>
      </c>
      <c r="BU394" s="3"/>
      <c r="BV394" s="2"/>
      <c r="BW394" s="2"/>
      <c r="BX394" s="2"/>
      <c r="BY394" s="2"/>
    </row>
    <row r="395" customFormat="false" ht="41.45" hidden="false" customHeight="true" outlineLevel="0" collapsed="false">
      <c r="A395" s="15" t="s">
        <v>1744</v>
      </c>
      <c r="C395" s="16"/>
      <c r="D395" s="16" t="s">
        <v>5324</v>
      </c>
      <c r="E395" s="17" t="n">
        <v>162.08562704325</v>
      </c>
      <c r="F395" s="18" t="n">
        <v>99.9999167040085</v>
      </c>
      <c r="G395" s="50" t="s">
        <v>8722</v>
      </c>
      <c r="H395" s="16"/>
      <c r="I395" s="6" t="s">
        <v>1744</v>
      </c>
      <c r="J395" s="7"/>
      <c r="K395" s="7"/>
      <c r="L395" s="51" t="s">
        <v>8723</v>
      </c>
      <c r="M395" s="52" t="n">
        <v>1.02775977744545</v>
      </c>
      <c r="N395" s="53" t="n">
        <v>8489.9453125</v>
      </c>
      <c r="O395" s="53" t="n">
        <v>8124.3369140625</v>
      </c>
      <c r="P395" s="54"/>
      <c r="Q395" s="55"/>
      <c r="R395" s="55"/>
      <c r="S395" s="56"/>
      <c r="T395" s="25" t="n">
        <v>6</v>
      </c>
      <c r="U395" s="25" t="n">
        <v>1</v>
      </c>
      <c r="V395" s="26" t="n">
        <v>20</v>
      </c>
      <c r="W395" s="26" t="n">
        <v>0.2</v>
      </c>
      <c r="X395" s="26" t="n">
        <v>0</v>
      </c>
      <c r="Y395" s="26" t="n">
        <v>3.073169</v>
      </c>
      <c r="Z395" s="26" t="n">
        <v>0</v>
      </c>
      <c r="AA395" s="26" t="n">
        <v>0</v>
      </c>
      <c r="AB395" s="20" t="n">
        <v>395</v>
      </c>
      <c r="AC395" s="20"/>
      <c r="AD395" s="10"/>
      <c r="AE395" s="24" t="s">
        <v>8724</v>
      </c>
      <c r="AF395" s="24" t="n">
        <v>159</v>
      </c>
      <c r="AG395" s="24" t="n">
        <v>180</v>
      </c>
      <c r="AH395" s="24" t="n">
        <v>367</v>
      </c>
      <c r="AI395" s="24" t="n">
        <v>93</v>
      </c>
      <c r="AJ395" s="24" t="n">
        <v>0</v>
      </c>
      <c r="AK395" s="24" t="s">
        <v>8725</v>
      </c>
      <c r="AL395" s="24" t="s">
        <v>8726</v>
      </c>
      <c r="AM395" s="23" t="s">
        <v>8727</v>
      </c>
      <c r="AN395" s="24" t="s">
        <v>5807</v>
      </c>
      <c r="AO395" s="22" t="n">
        <v>41745.9408912037</v>
      </c>
      <c r="AP395" s="24"/>
      <c r="AQ395" s="24" t="n">
        <f aca="false">TRUE()</f>
        <v>1</v>
      </c>
      <c r="AR395" s="24" t="inlineStr">
        <f aca="false">FALSE()</f>
        <is>
          <t/>
        </is>
      </c>
      <c r="AS395" s="24" t="n">
        <f aca="false">FALSE()</f>
        <v>0</v>
      </c>
      <c r="AT395" s="24" t="s">
        <v>75</v>
      </c>
      <c r="AU395" s="24" t="n">
        <v>7</v>
      </c>
      <c r="AV395" s="23" t="s">
        <v>5390</v>
      </c>
      <c r="AW395" s="24" t="inlineStr">
        <f aca="false">FALSE()</f>
        <is>
          <t/>
        </is>
      </c>
      <c r="AX395" s="24" t="s">
        <v>5329</v>
      </c>
      <c r="AY395" s="23" t="s">
        <v>8728</v>
      </c>
      <c r="AZ395" s="24" t="s">
        <v>174</v>
      </c>
      <c r="BA395" s="24" t="e">
        <f aca="false">REPLACE(INDEX(GroupVertices[group], MATCH(Vertices[[#this row],[vertex]],GroupVertices[vertex],0)),1,1,"")</f>
        <v>#VALUE!</v>
      </c>
      <c r="BB395" s="25"/>
      <c r="BC395" s="25"/>
      <c r="BD395" s="25"/>
      <c r="BE395" s="25"/>
      <c r="BF395" s="25"/>
      <c r="BG395" s="25"/>
      <c r="BH395" s="25" t="s">
        <v>8729</v>
      </c>
      <c r="BI395" s="25" t="s">
        <v>8729</v>
      </c>
      <c r="BJ395" s="25" t="s">
        <v>8730</v>
      </c>
      <c r="BK395" s="25" t="s">
        <v>8730</v>
      </c>
      <c r="BL395" s="25" t="n">
        <v>0</v>
      </c>
      <c r="BM395" s="26" t="n">
        <v>0</v>
      </c>
      <c r="BN395" s="25" t="n">
        <v>0</v>
      </c>
      <c r="BO395" s="26" t="n">
        <v>0</v>
      </c>
      <c r="BP395" s="25" t="n">
        <v>0</v>
      </c>
      <c r="BQ395" s="26" t="n">
        <v>0</v>
      </c>
      <c r="BR395" s="25" t="n">
        <v>22</v>
      </c>
      <c r="BS395" s="26" t="n">
        <v>100</v>
      </c>
      <c r="BT395" s="25" t="n">
        <v>22</v>
      </c>
      <c r="BU395" s="3"/>
      <c r="BV395" s="2"/>
      <c r="BW395" s="2"/>
      <c r="BX395" s="2"/>
      <c r="BY395" s="2"/>
    </row>
    <row r="396" customFormat="false" ht="41.45" hidden="false" customHeight="true" outlineLevel="0" collapsed="false">
      <c r="A396" s="15" t="s">
        <v>1749</v>
      </c>
      <c r="C396" s="16"/>
      <c r="D396" s="16" t="s">
        <v>5324</v>
      </c>
      <c r="E396" s="17" t="n">
        <v>162.005232763754</v>
      </c>
      <c r="F396" s="18" t="n">
        <v>99.9999949096894</v>
      </c>
      <c r="G396" s="50" t="s">
        <v>8731</v>
      </c>
      <c r="H396" s="16"/>
      <c r="I396" s="6" t="s">
        <v>1749</v>
      </c>
      <c r="J396" s="7"/>
      <c r="K396" s="7"/>
      <c r="L396" s="51" t="s">
        <v>8732</v>
      </c>
      <c r="M396" s="52" t="n">
        <v>1.00169643084389</v>
      </c>
      <c r="N396" s="53" t="n">
        <v>3397.92456054687</v>
      </c>
      <c r="O396" s="53" t="n">
        <v>3373.71459960938</v>
      </c>
      <c r="P396" s="54"/>
      <c r="Q396" s="55"/>
      <c r="R396" s="55"/>
      <c r="S396" s="56"/>
      <c r="T396" s="25" t="n">
        <v>0</v>
      </c>
      <c r="U396" s="25" t="n">
        <v>1</v>
      </c>
      <c r="V396" s="26" t="n">
        <v>0</v>
      </c>
      <c r="W396" s="26" t="n">
        <v>0.011494</v>
      </c>
      <c r="X396" s="26" t="n">
        <v>0</v>
      </c>
      <c r="Y396" s="26" t="n">
        <v>0.546116</v>
      </c>
      <c r="Z396" s="26" t="n">
        <v>0</v>
      </c>
      <c r="AA396" s="26" t="n">
        <v>0</v>
      </c>
      <c r="AB396" s="20" t="n">
        <v>396</v>
      </c>
      <c r="AC396" s="20"/>
      <c r="AD396" s="10"/>
      <c r="AE396" s="24" t="s">
        <v>8733</v>
      </c>
      <c r="AF396" s="24" t="n">
        <v>57</v>
      </c>
      <c r="AG396" s="24" t="n">
        <v>11</v>
      </c>
      <c r="AH396" s="24" t="n">
        <v>56</v>
      </c>
      <c r="AI396" s="24" t="n">
        <v>204</v>
      </c>
      <c r="AJ396" s="24" t="n">
        <v>0</v>
      </c>
      <c r="AK396" s="24"/>
      <c r="AL396" s="24"/>
      <c r="AM396" s="24"/>
      <c r="AN396" s="24" t="s">
        <v>5796</v>
      </c>
      <c r="AO396" s="22" t="n">
        <v>42185.4454166667</v>
      </c>
      <c r="AP396" s="23" t="s">
        <v>8734</v>
      </c>
      <c r="AQ396" s="24" t="inlineStr">
        <f aca="false">TRUE()</f>
        <is>
          <t/>
        </is>
      </c>
      <c r="AR396" s="24" t="inlineStr">
        <f aca="false">FALSE()</f>
        <is>
          <t/>
        </is>
      </c>
      <c r="AS396" s="24" t="inlineStr">
        <f aca="false">FALSE()</f>
        <is>
          <t/>
        </is>
      </c>
      <c r="AT396" s="24" t="s">
        <v>75</v>
      </c>
      <c r="AU396" s="24" t="n">
        <v>2</v>
      </c>
      <c r="AV396" s="23" t="s">
        <v>5390</v>
      </c>
      <c r="AW396" s="24" t="inlineStr">
        <f aca="false">FALSE()</f>
        <is>
          <t/>
        </is>
      </c>
      <c r="AX396" s="24" t="s">
        <v>5329</v>
      </c>
      <c r="AY396" s="23" t="s">
        <v>8735</v>
      </c>
      <c r="AZ396" s="24" t="s">
        <v>174</v>
      </c>
      <c r="BA396" s="24" t="e">
        <f aca="false">REPLACE(INDEX(GroupVertices[group], MATCH(Vertices[[#this row],[vertex]],GroupVertices[vertex],0)),1,1,"")</f>
        <v>#VALUE!</v>
      </c>
      <c r="BB396" s="25"/>
      <c r="BC396" s="25"/>
      <c r="BD396" s="25"/>
      <c r="BE396" s="25"/>
      <c r="BF396" s="25"/>
      <c r="BG396" s="25"/>
      <c r="BH396" s="25" t="s">
        <v>8167</v>
      </c>
      <c r="BI396" s="25" t="s">
        <v>8167</v>
      </c>
      <c r="BJ396" s="25" t="s">
        <v>8168</v>
      </c>
      <c r="BK396" s="25" t="s">
        <v>8168</v>
      </c>
      <c r="BL396" s="25" t="n">
        <v>1</v>
      </c>
      <c r="BM396" s="26" t="n">
        <v>4.16666666666667</v>
      </c>
      <c r="BN396" s="25" t="n">
        <v>1</v>
      </c>
      <c r="BO396" s="26" t="n">
        <v>4.16666666666667</v>
      </c>
      <c r="BP396" s="25" t="n">
        <v>0</v>
      </c>
      <c r="BQ396" s="26" t="n">
        <v>0</v>
      </c>
      <c r="BR396" s="25" t="n">
        <v>22</v>
      </c>
      <c r="BS396" s="26" t="n">
        <v>91.6666666666667</v>
      </c>
      <c r="BT396" s="25" t="n">
        <v>24</v>
      </c>
      <c r="BU396" s="3"/>
      <c r="BV396" s="2"/>
      <c r="BW396" s="2"/>
      <c r="BX396" s="2"/>
      <c r="BY396" s="2"/>
    </row>
    <row r="397" customFormat="false" ht="41.45" hidden="false" customHeight="true" outlineLevel="0" collapsed="false">
      <c r="A397" s="15" t="s">
        <v>1752</v>
      </c>
      <c r="C397" s="16"/>
      <c r="D397" s="16" t="s">
        <v>5324</v>
      </c>
      <c r="E397" s="17" t="n">
        <v>162.163167087971</v>
      </c>
      <c r="F397" s="18" t="n">
        <v>99.9998412748606</v>
      </c>
      <c r="G397" s="50" t="s">
        <v>8736</v>
      </c>
      <c r="H397" s="16"/>
      <c r="I397" s="6" t="s">
        <v>1752</v>
      </c>
      <c r="J397" s="7"/>
      <c r="K397" s="7"/>
      <c r="L397" s="51" t="s">
        <v>8737</v>
      </c>
      <c r="M397" s="52" t="n">
        <v>1.05289779813216</v>
      </c>
      <c r="N397" s="53" t="n">
        <v>8563.8212890625</v>
      </c>
      <c r="O397" s="53" t="n">
        <v>8446.2138671875</v>
      </c>
      <c r="P397" s="54"/>
      <c r="Q397" s="55"/>
      <c r="R397" s="55"/>
      <c r="S397" s="56"/>
      <c r="T397" s="25" t="n">
        <v>0</v>
      </c>
      <c r="U397" s="25" t="n">
        <v>1</v>
      </c>
      <c r="V397" s="26" t="n">
        <v>0</v>
      </c>
      <c r="W397" s="26" t="n">
        <v>0.111111</v>
      </c>
      <c r="X397" s="26" t="n">
        <v>0</v>
      </c>
      <c r="Y397" s="26" t="n">
        <v>0.585366</v>
      </c>
      <c r="Z397" s="26" t="n">
        <v>0</v>
      </c>
      <c r="AA397" s="26" t="n">
        <v>0</v>
      </c>
      <c r="AB397" s="20" t="n">
        <v>397</v>
      </c>
      <c r="AC397" s="20"/>
      <c r="AD397" s="10"/>
      <c r="AE397" s="24" t="s">
        <v>8738</v>
      </c>
      <c r="AF397" s="24" t="n">
        <v>126</v>
      </c>
      <c r="AG397" s="24" t="n">
        <v>343</v>
      </c>
      <c r="AH397" s="24" t="n">
        <v>406</v>
      </c>
      <c r="AI397" s="24" t="n">
        <v>98</v>
      </c>
      <c r="AJ397" s="24" t="n">
        <v>0</v>
      </c>
      <c r="AK397" s="24" t="s">
        <v>8739</v>
      </c>
      <c r="AL397" s="24" t="s">
        <v>8717</v>
      </c>
      <c r="AM397" s="23" t="s">
        <v>8740</v>
      </c>
      <c r="AN397" s="24" t="s">
        <v>204</v>
      </c>
      <c r="AO397" s="22" t="n">
        <v>41402.9781134259</v>
      </c>
      <c r="AP397" s="24"/>
      <c r="AQ397" s="24" t="inlineStr">
        <f aca="false">TRUE()</f>
        <is>
          <t/>
        </is>
      </c>
      <c r="AR397" s="24" t="inlineStr">
        <f aca="false">FALSE()</f>
        <is>
          <t/>
        </is>
      </c>
      <c r="AS397" s="24" t="n">
        <f aca="false">TRUE()</f>
        <v>1</v>
      </c>
      <c r="AT397" s="24" t="s">
        <v>75</v>
      </c>
      <c r="AU397" s="24" t="n">
        <v>0</v>
      </c>
      <c r="AV397" s="23" t="s">
        <v>5390</v>
      </c>
      <c r="AW397" s="24" t="inlineStr">
        <f aca="false">FALSE()</f>
        <is>
          <t/>
        </is>
      </c>
      <c r="AX397" s="24" t="s">
        <v>5329</v>
      </c>
      <c r="AY397" s="23" t="s">
        <v>8741</v>
      </c>
      <c r="AZ397" s="24" t="s">
        <v>174</v>
      </c>
      <c r="BA397" s="24" t="e">
        <f aca="false">REPLACE(INDEX(GroupVertices[group], MATCH(Vertices[[#this row],[vertex]],GroupVertices[vertex],0)),1,1,"")</f>
        <v>#VALUE!</v>
      </c>
      <c r="BB397" s="25"/>
      <c r="BC397" s="25"/>
      <c r="BD397" s="25"/>
      <c r="BE397" s="25"/>
      <c r="BF397" s="25"/>
      <c r="BG397" s="25"/>
      <c r="BH397" s="25" t="s">
        <v>8720</v>
      </c>
      <c r="BI397" s="25" t="s">
        <v>8720</v>
      </c>
      <c r="BJ397" s="25" t="s">
        <v>8721</v>
      </c>
      <c r="BK397" s="25" t="s">
        <v>8721</v>
      </c>
      <c r="BL397" s="25" t="n">
        <v>0</v>
      </c>
      <c r="BM397" s="26" t="n">
        <v>0</v>
      </c>
      <c r="BN397" s="25" t="n">
        <v>0</v>
      </c>
      <c r="BO397" s="26" t="n">
        <v>0</v>
      </c>
      <c r="BP397" s="25" t="n">
        <v>0</v>
      </c>
      <c r="BQ397" s="26" t="n">
        <v>0</v>
      </c>
      <c r="BR397" s="25" t="n">
        <v>20</v>
      </c>
      <c r="BS397" s="26" t="n">
        <v>100</v>
      </c>
      <c r="BT397" s="25" t="n">
        <v>20</v>
      </c>
      <c r="BU397" s="3"/>
      <c r="BV397" s="2"/>
      <c r="BW397" s="2"/>
      <c r="BX397" s="2"/>
      <c r="BY397" s="2"/>
    </row>
    <row r="398" customFormat="false" ht="41.45" hidden="false" customHeight="true" outlineLevel="0" collapsed="false">
      <c r="A398" s="15" t="s">
        <v>1755</v>
      </c>
      <c r="C398" s="16"/>
      <c r="D398" s="16" t="s">
        <v>5324</v>
      </c>
      <c r="E398" s="17" t="n">
        <v>162.021882466608</v>
      </c>
      <c r="F398" s="18" t="n">
        <v>99.9999787132466</v>
      </c>
      <c r="G398" s="50" t="s">
        <v>8742</v>
      </c>
      <c r="H398" s="16"/>
      <c r="I398" s="6" t="s">
        <v>1755</v>
      </c>
      <c r="J398" s="7"/>
      <c r="K398" s="7"/>
      <c r="L398" s="51" t="s">
        <v>8743</v>
      </c>
      <c r="M398" s="52" t="n">
        <v>1.00709416534717</v>
      </c>
      <c r="N398" s="53" t="n">
        <v>8338.9580078125</v>
      </c>
      <c r="O398" s="53" t="n">
        <v>8347.5419921875</v>
      </c>
      <c r="P398" s="54"/>
      <c r="Q398" s="55"/>
      <c r="R398" s="55"/>
      <c r="S398" s="56"/>
      <c r="T398" s="25" t="n">
        <v>0</v>
      </c>
      <c r="U398" s="25" t="n">
        <v>1</v>
      </c>
      <c r="V398" s="26" t="n">
        <v>0</v>
      </c>
      <c r="W398" s="26" t="n">
        <v>0.111111</v>
      </c>
      <c r="X398" s="26" t="n">
        <v>0</v>
      </c>
      <c r="Y398" s="26" t="n">
        <v>0.585366</v>
      </c>
      <c r="Z398" s="26" t="n">
        <v>0</v>
      </c>
      <c r="AA398" s="26" t="n">
        <v>0</v>
      </c>
      <c r="AB398" s="20" t="n">
        <v>398</v>
      </c>
      <c r="AC398" s="20"/>
      <c r="AD398" s="10"/>
      <c r="AE398" s="24" t="s">
        <v>8744</v>
      </c>
      <c r="AF398" s="24" t="n">
        <v>117</v>
      </c>
      <c r="AG398" s="24" t="n">
        <v>46</v>
      </c>
      <c r="AH398" s="24" t="n">
        <v>154</v>
      </c>
      <c r="AI398" s="24" t="n">
        <v>41</v>
      </c>
      <c r="AJ398" s="24"/>
      <c r="AK398" s="24"/>
      <c r="AL398" s="24"/>
      <c r="AM398" s="24"/>
      <c r="AN398" s="24"/>
      <c r="AO398" s="22" t="n">
        <v>40550.8865509259</v>
      </c>
      <c r="AP398" s="24"/>
      <c r="AQ398" s="24" t="inlineStr">
        <f aca="false">TRUE()</f>
        <is>
          <t/>
        </is>
      </c>
      <c r="AR398" s="24" t="inlineStr">
        <f aca="false">FALSE()</f>
        <is>
          <t/>
        </is>
      </c>
      <c r="AS398" s="24" t="n">
        <f aca="false">FALSE()</f>
        <v>0</v>
      </c>
      <c r="AT398" s="24" t="s">
        <v>75</v>
      </c>
      <c r="AU398" s="24" t="n">
        <v>2</v>
      </c>
      <c r="AV398" s="23" t="s">
        <v>5390</v>
      </c>
      <c r="AW398" s="24" t="inlineStr">
        <f aca="false">FALSE()</f>
        <is>
          <t/>
        </is>
      </c>
      <c r="AX398" s="24" t="s">
        <v>5329</v>
      </c>
      <c r="AY398" s="23" t="s">
        <v>8745</v>
      </c>
      <c r="AZ398" s="24" t="s">
        <v>174</v>
      </c>
      <c r="BA398" s="24" t="e">
        <f aca="false">REPLACE(INDEX(GroupVertices[group], MATCH(Vertices[[#this row],[vertex]],GroupVertices[vertex],0)),1,1,"")</f>
        <v>#VALUE!</v>
      </c>
      <c r="BB398" s="25"/>
      <c r="BC398" s="25"/>
      <c r="BD398" s="25"/>
      <c r="BE398" s="25"/>
      <c r="BF398" s="25"/>
      <c r="BG398" s="25"/>
      <c r="BH398" s="25" t="s">
        <v>8720</v>
      </c>
      <c r="BI398" s="25" t="s">
        <v>8720</v>
      </c>
      <c r="BJ398" s="25" t="s">
        <v>8721</v>
      </c>
      <c r="BK398" s="25" t="s">
        <v>8721</v>
      </c>
      <c r="BL398" s="25" t="n">
        <v>0</v>
      </c>
      <c r="BM398" s="26" t="n">
        <v>0</v>
      </c>
      <c r="BN398" s="25" t="n">
        <v>0</v>
      </c>
      <c r="BO398" s="26" t="n">
        <v>0</v>
      </c>
      <c r="BP398" s="25" t="n">
        <v>0</v>
      </c>
      <c r="BQ398" s="26" t="n">
        <v>0</v>
      </c>
      <c r="BR398" s="25" t="n">
        <v>20</v>
      </c>
      <c r="BS398" s="26" t="n">
        <v>100</v>
      </c>
      <c r="BT398" s="25" t="n">
        <v>20</v>
      </c>
      <c r="BU398" s="3"/>
      <c r="BV398" s="2"/>
      <c r="BW398" s="2"/>
      <c r="BX398" s="2"/>
      <c r="BY398" s="2"/>
    </row>
    <row r="399" customFormat="false" ht="41.45" hidden="false" customHeight="true" outlineLevel="0" collapsed="false">
      <c r="A399" s="15" t="s">
        <v>1758</v>
      </c>
      <c r="C399" s="16"/>
      <c r="D399" s="16" t="s">
        <v>5324</v>
      </c>
      <c r="E399" s="17" t="n">
        <v>166.191919472886</v>
      </c>
      <c r="F399" s="18" t="n">
        <v>99.9959221984589</v>
      </c>
      <c r="G399" s="50" t="s">
        <v>8746</v>
      </c>
      <c r="H399" s="16"/>
      <c r="I399" s="6" t="s">
        <v>1758</v>
      </c>
      <c r="J399" s="7"/>
      <c r="K399" s="7"/>
      <c r="L399" s="51" t="s">
        <v>8747</v>
      </c>
      <c r="M399" s="52" t="n">
        <v>2.35899532694062</v>
      </c>
      <c r="N399" s="53" t="n">
        <v>9073.1669921875</v>
      </c>
      <c r="O399" s="53" t="n">
        <v>4946.56396484375</v>
      </c>
      <c r="P399" s="54"/>
      <c r="Q399" s="55"/>
      <c r="R399" s="55"/>
      <c r="S399" s="56"/>
      <c r="T399" s="25" t="n">
        <v>0</v>
      </c>
      <c r="U399" s="25" t="n">
        <v>1</v>
      </c>
      <c r="V399" s="26" t="n">
        <v>0</v>
      </c>
      <c r="W399" s="26" t="n">
        <v>1</v>
      </c>
      <c r="X399" s="26" t="n">
        <v>0</v>
      </c>
      <c r="Y399" s="26" t="n">
        <v>0.999999</v>
      </c>
      <c r="Z399" s="26" t="n">
        <v>0</v>
      </c>
      <c r="AA399" s="26" t="n">
        <v>0</v>
      </c>
      <c r="AB399" s="20" t="n">
        <v>399</v>
      </c>
      <c r="AC399" s="20"/>
      <c r="AD399" s="10"/>
      <c r="AE399" s="24" t="s">
        <v>8748</v>
      </c>
      <c r="AF399" s="24" t="n">
        <v>597</v>
      </c>
      <c r="AG399" s="24" t="n">
        <v>8812</v>
      </c>
      <c r="AH399" s="24" t="n">
        <v>31594</v>
      </c>
      <c r="AI399" s="24" t="n">
        <v>497</v>
      </c>
      <c r="AJ399" s="24" t="n">
        <v>-21600</v>
      </c>
      <c r="AK399" s="24" t="s">
        <v>8749</v>
      </c>
      <c r="AL399" s="24" t="s">
        <v>6581</v>
      </c>
      <c r="AM399" s="23" t="s">
        <v>8750</v>
      </c>
      <c r="AN399" s="24" t="s">
        <v>5776</v>
      </c>
      <c r="AO399" s="22" t="n">
        <v>40155.6387268519</v>
      </c>
      <c r="AP399" s="24"/>
      <c r="AQ399" s="24" t="n">
        <f aca="false">FALSE()</f>
        <v>0</v>
      </c>
      <c r="AR399" s="24" t="inlineStr">
        <f aca="false">FALSE()</f>
        <is>
          <t/>
        </is>
      </c>
      <c r="AS399" s="24" t="n">
        <f aca="false">TRUE()</f>
        <v>1</v>
      </c>
      <c r="AT399" s="24" t="s">
        <v>75</v>
      </c>
      <c r="AU399" s="24" t="n">
        <v>281</v>
      </c>
      <c r="AV399" s="23" t="s">
        <v>8751</v>
      </c>
      <c r="AW399" s="24" t="inlineStr">
        <f aca="false">FALSE()</f>
        <is>
          <t/>
        </is>
      </c>
      <c r="AX399" s="24" t="s">
        <v>5329</v>
      </c>
      <c r="AY399" s="23" t="s">
        <v>8752</v>
      </c>
      <c r="AZ399" s="24" t="s">
        <v>174</v>
      </c>
      <c r="BA399" s="24" t="e">
        <f aca="false">REPLACE(INDEX(GroupVertices[group], MATCH(Vertices[[#this row],[vertex]],GroupVertices[vertex],0)),1,1,"")</f>
        <v>#VALUE!</v>
      </c>
      <c r="BB399" s="25" t="s">
        <v>1761</v>
      </c>
      <c r="BC399" s="25" t="s">
        <v>1761</v>
      </c>
      <c r="BD399" s="25" t="s">
        <v>1762</v>
      </c>
      <c r="BE399" s="25" t="s">
        <v>1762</v>
      </c>
      <c r="BF399" s="25"/>
      <c r="BG399" s="25"/>
      <c r="BH399" s="25" t="s">
        <v>8753</v>
      </c>
      <c r="BI399" s="25" t="s">
        <v>8753</v>
      </c>
      <c r="BJ399" s="25" t="s">
        <v>8754</v>
      </c>
      <c r="BK399" s="25" t="s">
        <v>8754</v>
      </c>
      <c r="BL399" s="25" t="n">
        <v>0</v>
      </c>
      <c r="BM399" s="26" t="n">
        <v>0</v>
      </c>
      <c r="BN399" s="25" t="n">
        <v>2</v>
      </c>
      <c r="BO399" s="26" t="n">
        <v>9.09090909090909</v>
      </c>
      <c r="BP399" s="25" t="n">
        <v>0</v>
      </c>
      <c r="BQ399" s="26" t="n">
        <v>0</v>
      </c>
      <c r="BR399" s="25" t="n">
        <v>20</v>
      </c>
      <c r="BS399" s="26" t="n">
        <v>90.9090909090909</v>
      </c>
      <c r="BT399" s="25" t="n">
        <v>22</v>
      </c>
      <c r="BU399" s="3"/>
      <c r="BV399" s="2"/>
      <c r="BW399" s="2"/>
      <c r="BX399" s="2"/>
      <c r="BY399" s="2"/>
    </row>
    <row r="400" customFormat="false" ht="41.45" hidden="false" customHeight="true" outlineLevel="0" collapsed="false">
      <c r="A400" s="15" t="s">
        <v>1759</v>
      </c>
      <c r="C400" s="16"/>
      <c r="D400" s="16" t="s">
        <v>5324</v>
      </c>
      <c r="E400" s="17" t="n">
        <v>162.003805646367</v>
      </c>
      <c r="F400" s="18" t="n">
        <v>99.9999962979559</v>
      </c>
      <c r="G400" s="50" t="s">
        <v>8755</v>
      </c>
      <c r="H400" s="16"/>
      <c r="I400" s="6" t="s">
        <v>1759</v>
      </c>
      <c r="J400" s="7"/>
      <c r="K400" s="7"/>
      <c r="L400" s="51" t="s">
        <v>8756</v>
      </c>
      <c r="M400" s="52" t="n">
        <v>1.00123376788646</v>
      </c>
      <c r="N400" s="53" t="n">
        <v>9073.1669921875</v>
      </c>
      <c r="O400" s="53" t="n">
        <v>5052.43603515625</v>
      </c>
      <c r="P400" s="54"/>
      <c r="Q400" s="55"/>
      <c r="R400" s="55"/>
      <c r="S400" s="56"/>
      <c r="T400" s="25" t="n">
        <v>1</v>
      </c>
      <c r="U400" s="25" t="n">
        <v>0</v>
      </c>
      <c r="V400" s="26" t="n">
        <v>0</v>
      </c>
      <c r="W400" s="26" t="n">
        <v>1</v>
      </c>
      <c r="X400" s="26" t="n">
        <v>0</v>
      </c>
      <c r="Y400" s="26" t="n">
        <v>0.999999</v>
      </c>
      <c r="Z400" s="26" t="n">
        <v>0</v>
      </c>
      <c r="AA400" s="26" t="n">
        <v>0</v>
      </c>
      <c r="AB400" s="20" t="n">
        <v>400</v>
      </c>
      <c r="AC400" s="20"/>
      <c r="AD400" s="10"/>
      <c r="AE400" s="24" t="s">
        <v>8757</v>
      </c>
      <c r="AF400" s="24" t="n">
        <v>54</v>
      </c>
      <c r="AG400" s="24" t="n">
        <v>8</v>
      </c>
      <c r="AH400" s="24" t="n">
        <v>2</v>
      </c>
      <c r="AI400" s="24" t="n">
        <v>0</v>
      </c>
      <c r="AJ400" s="24" t="n">
        <v>-28800</v>
      </c>
      <c r="AK400" s="46" t="s">
        <v>8758</v>
      </c>
      <c r="AL400" s="24"/>
      <c r="AM400" s="24"/>
      <c r="AN400" s="24" t="s">
        <v>5339</v>
      </c>
      <c r="AO400" s="22" t="n">
        <v>42697.5679513889</v>
      </c>
      <c r="AP400" s="24"/>
      <c r="AQ400" s="24" t="n">
        <f aca="false">TRUE()</f>
        <v>1</v>
      </c>
      <c r="AR400" s="24" t="inlineStr">
        <f aca="false">FALSE()</f>
        <is>
          <t/>
        </is>
      </c>
      <c r="AS400" s="24" t="n">
        <f aca="false">FALSE()</f>
        <v>0</v>
      </c>
      <c r="AT400" s="24" t="s">
        <v>5619</v>
      </c>
      <c r="AU400" s="24" t="n">
        <v>0</v>
      </c>
      <c r="AV400" s="24"/>
      <c r="AW400" s="24" t="inlineStr">
        <f aca="false">FALSE()</f>
        <is>
          <t/>
        </is>
      </c>
      <c r="AX400" s="24" t="s">
        <v>5329</v>
      </c>
      <c r="AY400" s="23" t="s">
        <v>8759</v>
      </c>
      <c r="AZ400" s="24" t="s">
        <v>68</v>
      </c>
      <c r="BA400" s="24" t="e">
        <f aca="false">REPLACE(INDEX(GroupVertices[group], MATCH(Vertices[[#this row],[vertex]],GroupVertices[vertex],0)),1,1,"")</f>
        <v>#VALUE!</v>
      </c>
      <c r="BB400" s="25"/>
      <c r="BC400" s="25"/>
      <c r="BD400" s="25"/>
      <c r="BE400" s="25"/>
      <c r="BF400" s="25"/>
      <c r="BG400" s="25"/>
      <c r="BH400" s="25"/>
      <c r="BI400" s="25"/>
      <c r="BJ400" s="25"/>
      <c r="BK400" s="25"/>
      <c r="BL400" s="25"/>
      <c r="BM400" s="26"/>
      <c r="BN400" s="25"/>
      <c r="BO400" s="26"/>
      <c r="BP400" s="25"/>
      <c r="BQ400" s="26"/>
      <c r="BR400" s="25"/>
      <c r="BS400" s="26"/>
      <c r="BT400" s="25"/>
      <c r="BU400" s="3"/>
      <c r="BV400" s="2"/>
      <c r="BW400" s="2"/>
      <c r="BX400" s="2"/>
      <c r="BY400" s="2"/>
    </row>
    <row r="401" customFormat="false" ht="41.45" hidden="false" customHeight="true" outlineLevel="0" collapsed="false">
      <c r="A401" s="15" t="s">
        <v>1768</v>
      </c>
      <c r="C401" s="16"/>
      <c r="D401" s="16" t="s">
        <v>5324</v>
      </c>
      <c r="E401" s="17" t="n">
        <v>162.334896880267</v>
      </c>
      <c r="F401" s="18" t="n">
        <v>99.999674220122</v>
      </c>
      <c r="G401" s="50" t="s">
        <v>8760</v>
      </c>
      <c r="H401" s="16"/>
      <c r="I401" s="6" t="s">
        <v>1768</v>
      </c>
      <c r="J401" s="7"/>
      <c r="K401" s="7"/>
      <c r="L401" s="51" t="s">
        <v>8761</v>
      </c>
      <c r="M401" s="52" t="n">
        <v>1.10857157400887</v>
      </c>
      <c r="N401" s="53" t="n">
        <v>909.319946289063</v>
      </c>
      <c r="O401" s="53" t="n">
        <v>3787.34521484375</v>
      </c>
      <c r="P401" s="54"/>
      <c r="Q401" s="55"/>
      <c r="R401" s="55"/>
      <c r="S401" s="56"/>
      <c r="T401" s="25" t="n">
        <v>1</v>
      </c>
      <c r="U401" s="25" t="n">
        <v>1</v>
      </c>
      <c r="V401" s="26" t="n">
        <v>0</v>
      </c>
      <c r="W401" s="26" t="n">
        <v>0</v>
      </c>
      <c r="X401" s="26" t="n">
        <v>0</v>
      </c>
      <c r="Y401" s="26" t="n">
        <v>0.999999</v>
      </c>
      <c r="Z401" s="26" t="n">
        <v>0</v>
      </c>
      <c r="AA401" s="26" t="s">
        <v>5365</v>
      </c>
      <c r="AB401" s="20" t="n">
        <v>401</v>
      </c>
      <c r="AC401" s="20"/>
      <c r="AD401" s="10"/>
      <c r="AE401" s="24" t="s">
        <v>8762</v>
      </c>
      <c r="AF401" s="24" t="n">
        <v>1393</v>
      </c>
      <c r="AG401" s="24" t="n">
        <v>704</v>
      </c>
      <c r="AH401" s="24" t="n">
        <v>15203</v>
      </c>
      <c r="AI401" s="24" t="n">
        <v>43393</v>
      </c>
      <c r="AJ401" s="24"/>
      <c r="AK401" s="24" t="s">
        <v>8763</v>
      </c>
      <c r="AL401" s="24" t="s">
        <v>8764</v>
      </c>
      <c r="AM401" s="24"/>
      <c r="AN401" s="24"/>
      <c r="AO401" s="22" t="n">
        <v>42209.0740625</v>
      </c>
      <c r="AP401" s="23" t="s">
        <v>8765</v>
      </c>
      <c r="AQ401" s="24" t="inlineStr">
        <f aca="false">TRUE()</f>
        <is>
          <t/>
        </is>
      </c>
      <c r="AR401" s="24" t="inlineStr">
        <f aca="false">FALSE()</f>
        <is>
          <t/>
        </is>
      </c>
      <c r="AS401" s="24" t="n">
        <f aca="false">TRUE()</f>
        <v>1</v>
      </c>
      <c r="AT401" s="24" t="s">
        <v>75</v>
      </c>
      <c r="AU401" s="24" t="n">
        <v>2</v>
      </c>
      <c r="AV401" s="23" t="s">
        <v>5390</v>
      </c>
      <c r="AW401" s="24" t="inlineStr">
        <f aca="false">FALSE()</f>
        <is>
          <t/>
        </is>
      </c>
      <c r="AX401" s="24" t="s">
        <v>5329</v>
      </c>
      <c r="AY401" s="23" t="s">
        <v>8766</v>
      </c>
      <c r="AZ401" s="24" t="s">
        <v>174</v>
      </c>
      <c r="BA401" s="24" t="e">
        <f aca="false">REPLACE(INDEX(GroupVertices[group], MATCH(Vertices[[#this row],[vertex]],GroupVertices[vertex],0)),1,1,"")</f>
        <v>#VALUE!</v>
      </c>
      <c r="BB401" s="25"/>
      <c r="BC401" s="25"/>
      <c r="BD401" s="25"/>
      <c r="BE401" s="25"/>
      <c r="BF401" s="25"/>
      <c r="BG401" s="25"/>
      <c r="BH401" s="25" t="s">
        <v>8767</v>
      </c>
      <c r="BI401" s="25" t="s">
        <v>8767</v>
      </c>
      <c r="BJ401" s="25" t="s">
        <v>8768</v>
      </c>
      <c r="BK401" s="25" t="s">
        <v>8768</v>
      </c>
      <c r="BL401" s="25" t="n">
        <v>0</v>
      </c>
      <c r="BM401" s="26" t="n">
        <v>0</v>
      </c>
      <c r="BN401" s="25" t="n">
        <v>1</v>
      </c>
      <c r="BO401" s="26" t="n">
        <v>5.55555555555556</v>
      </c>
      <c r="BP401" s="25" t="n">
        <v>0</v>
      </c>
      <c r="BQ401" s="26" t="n">
        <v>0</v>
      </c>
      <c r="BR401" s="25" t="n">
        <v>17</v>
      </c>
      <c r="BS401" s="26" t="n">
        <v>94.4444444444444</v>
      </c>
      <c r="BT401" s="25" t="n">
        <v>18</v>
      </c>
      <c r="BU401" s="3"/>
      <c r="BV401" s="2"/>
      <c r="BW401" s="2"/>
      <c r="BX401" s="2"/>
      <c r="BY401" s="2"/>
    </row>
    <row r="402" customFormat="false" ht="41.45" hidden="false" customHeight="true" outlineLevel="0" collapsed="false">
      <c r="A402" s="15" t="s">
        <v>1772</v>
      </c>
      <c r="C402" s="16"/>
      <c r="D402" s="16" t="s">
        <v>5324</v>
      </c>
      <c r="E402" s="17" t="n">
        <v>163.106015975313</v>
      </c>
      <c r="F402" s="18" t="n">
        <v>99.9989240934427</v>
      </c>
      <c r="G402" s="50" t="s">
        <v>8769</v>
      </c>
      <c r="H402" s="16"/>
      <c r="I402" s="6" t="s">
        <v>1772</v>
      </c>
      <c r="J402" s="7"/>
      <c r="K402" s="7"/>
      <c r="L402" s="51" t="s">
        <v>8770</v>
      </c>
      <c r="M402" s="52" t="n">
        <v>1.35856379200374</v>
      </c>
      <c r="N402" s="53" t="n">
        <v>2923.32055664062</v>
      </c>
      <c r="O402" s="53" t="n">
        <v>5117.94287109375</v>
      </c>
      <c r="P402" s="54"/>
      <c r="Q402" s="55"/>
      <c r="R402" s="55"/>
      <c r="S402" s="56"/>
      <c r="T402" s="25" t="n">
        <v>0</v>
      </c>
      <c r="U402" s="25" t="n">
        <v>1</v>
      </c>
      <c r="V402" s="26" t="n">
        <v>0</v>
      </c>
      <c r="W402" s="26" t="n">
        <v>0.011494</v>
      </c>
      <c r="X402" s="26" t="n">
        <v>0</v>
      </c>
      <c r="Y402" s="26" t="n">
        <v>0.546116</v>
      </c>
      <c r="Z402" s="26" t="n">
        <v>0</v>
      </c>
      <c r="AA402" s="26" t="n">
        <v>0</v>
      </c>
      <c r="AB402" s="20" t="n">
        <v>402</v>
      </c>
      <c r="AC402" s="20"/>
      <c r="AD402" s="10"/>
      <c r="AE402" s="24" t="s">
        <v>8771</v>
      </c>
      <c r="AF402" s="24" t="n">
        <v>2431</v>
      </c>
      <c r="AG402" s="24" t="n">
        <v>2325</v>
      </c>
      <c r="AH402" s="24" t="n">
        <v>15395</v>
      </c>
      <c r="AI402" s="24" t="n">
        <v>3488</v>
      </c>
      <c r="AJ402" s="24" t="n">
        <v>-21600</v>
      </c>
      <c r="AK402" s="24" t="s">
        <v>8772</v>
      </c>
      <c r="AL402" s="24" t="s">
        <v>8773</v>
      </c>
      <c r="AM402" s="23" t="s">
        <v>8774</v>
      </c>
      <c r="AN402" s="24" t="s">
        <v>5776</v>
      </c>
      <c r="AO402" s="22" t="n">
        <v>40922.9281365741</v>
      </c>
      <c r="AP402" s="23" t="s">
        <v>8775</v>
      </c>
      <c r="AQ402" s="24" t="n">
        <f aca="false">FALSE()</f>
        <v>0</v>
      </c>
      <c r="AR402" s="24" t="inlineStr">
        <f aca="false">FALSE()</f>
        <is>
          <t/>
        </is>
      </c>
      <c r="AS402" s="24" t="inlineStr">
        <f aca="false">TRUE()</f>
        <is>
          <t/>
        </is>
      </c>
      <c r="AT402" s="24" t="s">
        <v>75</v>
      </c>
      <c r="AU402" s="24" t="n">
        <v>288</v>
      </c>
      <c r="AV402" s="23" t="s">
        <v>5717</v>
      </c>
      <c r="AW402" s="24" t="inlineStr">
        <f aca="false">FALSE()</f>
        <is>
          <t/>
        </is>
      </c>
      <c r="AX402" s="24" t="s">
        <v>5329</v>
      </c>
      <c r="AY402" s="23" t="s">
        <v>8776</v>
      </c>
      <c r="AZ402" s="24" t="s">
        <v>174</v>
      </c>
      <c r="BA402" s="24" t="e">
        <f aca="false">REPLACE(INDEX(GroupVertices[group], MATCH(Vertices[[#this row],[vertex]],GroupVertices[vertex],0)),1,1,"")</f>
        <v>#VALUE!</v>
      </c>
      <c r="BB402" s="25"/>
      <c r="BC402" s="25"/>
      <c r="BD402" s="25"/>
      <c r="BE402" s="25"/>
      <c r="BF402" s="25"/>
      <c r="BG402" s="25"/>
      <c r="BH402" s="25" t="s">
        <v>8167</v>
      </c>
      <c r="BI402" s="25" t="s">
        <v>8167</v>
      </c>
      <c r="BJ402" s="25" t="s">
        <v>8168</v>
      </c>
      <c r="BK402" s="25" t="s">
        <v>8168</v>
      </c>
      <c r="BL402" s="25" t="n">
        <v>1</v>
      </c>
      <c r="BM402" s="26" t="n">
        <v>4.16666666666667</v>
      </c>
      <c r="BN402" s="25" t="n">
        <v>1</v>
      </c>
      <c r="BO402" s="26" t="n">
        <v>4.16666666666667</v>
      </c>
      <c r="BP402" s="25" t="n">
        <v>0</v>
      </c>
      <c r="BQ402" s="26" t="n">
        <v>0</v>
      </c>
      <c r="BR402" s="25" t="n">
        <v>22</v>
      </c>
      <c r="BS402" s="26" t="n">
        <v>91.6666666666667</v>
      </c>
      <c r="BT402" s="25" t="n">
        <v>24</v>
      </c>
      <c r="BU402" s="3"/>
      <c r="BV402" s="2"/>
      <c r="BW402" s="2"/>
      <c r="BX402" s="2"/>
      <c r="BY402" s="2"/>
    </row>
    <row r="403" customFormat="false" ht="41.45" hidden="false" customHeight="true" outlineLevel="0" collapsed="false">
      <c r="A403" s="15" t="s">
        <v>1775</v>
      </c>
      <c r="C403" s="16"/>
      <c r="D403" s="16" t="s">
        <v>5324</v>
      </c>
      <c r="E403" s="17" t="n">
        <v>162.003805646367</v>
      </c>
      <c r="F403" s="18" t="n">
        <v>99.9999962979559</v>
      </c>
      <c r="G403" s="50" t="s">
        <v>8777</v>
      </c>
      <c r="H403" s="16"/>
      <c r="I403" s="6" t="s">
        <v>1775</v>
      </c>
      <c r="J403" s="7"/>
      <c r="K403" s="7"/>
      <c r="L403" s="51" t="s">
        <v>8778</v>
      </c>
      <c r="M403" s="52" t="n">
        <v>1.00123376788646</v>
      </c>
      <c r="N403" s="53" t="n">
        <v>1317.55285644531</v>
      </c>
      <c r="O403" s="53" t="n">
        <v>9444.068359375</v>
      </c>
      <c r="P403" s="54"/>
      <c r="Q403" s="55"/>
      <c r="R403" s="55"/>
      <c r="S403" s="56"/>
      <c r="T403" s="25" t="n">
        <v>1</v>
      </c>
      <c r="U403" s="25" t="n">
        <v>1</v>
      </c>
      <c r="V403" s="26" t="n">
        <v>0</v>
      </c>
      <c r="W403" s="26" t="n">
        <v>0</v>
      </c>
      <c r="X403" s="26" t="n">
        <v>0</v>
      </c>
      <c r="Y403" s="26" t="n">
        <v>0.999999</v>
      </c>
      <c r="Z403" s="26" t="n">
        <v>0</v>
      </c>
      <c r="AA403" s="26" t="s">
        <v>5365</v>
      </c>
      <c r="AB403" s="20" t="n">
        <v>403</v>
      </c>
      <c r="AC403" s="20"/>
      <c r="AD403" s="10"/>
      <c r="AE403" s="24" t="s">
        <v>8779</v>
      </c>
      <c r="AF403" s="24" t="n">
        <v>26</v>
      </c>
      <c r="AG403" s="24" t="n">
        <v>8</v>
      </c>
      <c r="AH403" s="24" t="n">
        <v>9</v>
      </c>
      <c r="AI403" s="24" t="n">
        <v>1</v>
      </c>
      <c r="AJ403" s="24" t="n">
        <v>-28800</v>
      </c>
      <c r="AK403" s="24" t="s">
        <v>8780</v>
      </c>
      <c r="AL403" s="24" t="s">
        <v>204</v>
      </c>
      <c r="AM403" s="23" t="s">
        <v>8781</v>
      </c>
      <c r="AN403" s="24" t="s">
        <v>5339</v>
      </c>
      <c r="AO403" s="22" t="n">
        <v>42706.7482060185</v>
      </c>
      <c r="AP403" s="23" t="s">
        <v>8782</v>
      </c>
      <c r="AQ403" s="24" t="inlineStr">
        <f aca="false">FALSE()</f>
        <is>
          <t/>
        </is>
      </c>
      <c r="AR403" s="24" t="inlineStr">
        <f aca="false">FALSE()</f>
        <is>
          <t/>
        </is>
      </c>
      <c r="AS403" s="24" t="n">
        <f aca="false">FALSE()</f>
        <v>0</v>
      </c>
      <c r="AT403" s="24" t="s">
        <v>75</v>
      </c>
      <c r="AU403" s="24" t="n">
        <v>0</v>
      </c>
      <c r="AV403" s="23" t="s">
        <v>5390</v>
      </c>
      <c r="AW403" s="24" t="inlineStr">
        <f aca="false">FALSE()</f>
        <is>
          <t/>
        </is>
      </c>
      <c r="AX403" s="24" t="s">
        <v>5329</v>
      </c>
      <c r="AY403" s="23" t="s">
        <v>8783</v>
      </c>
      <c r="AZ403" s="24" t="s">
        <v>174</v>
      </c>
      <c r="BA403" s="24" t="e">
        <f aca="false">REPLACE(INDEX(GroupVertices[group], MATCH(Vertices[[#this row],[vertex]],GroupVertices[vertex],0)),1,1,"")</f>
        <v>#VALUE!</v>
      </c>
      <c r="BB403" s="25" t="s">
        <v>1777</v>
      </c>
      <c r="BC403" s="25" t="s">
        <v>1777</v>
      </c>
      <c r="BD403" s="25" t="s">
        <v>546</v>
      </c>
      <c r="BE403" s="25" t="s">
        <v>546</v>
      </c>
      <c r="BF403" s="25"/>
      <c r="BG403" s="25"/>
      <c r="BH403" s="25" t="s">
        <v>8784</v>
      </c>
      <c r="BI403" s="25" t="s">
        <v>8784</v>
      </c>
      <c r="BJ403" s="25" t="s">
        <v>8785</v>
      </c>
      <c r="BK403" s="25" t="s">
        <v>8785</v>
      </c>
      <c r="BL403" s="25" t="n">
        <v>0</v>
      </c>
      <c r="BM403" s="26" t="n">
        <v>0</v>
      </c>
      <c r="BN403" s="25" t="n">
        <v>0</v>
      </c>
      <c r="BO403" s="26" t="n">
        <v>0</v>
      </c>
      <c r="BP403" s="25" t="n">
        <v>0</v>
      </c>
      <c r="BQ403" s="26" t="n">
        <v>0</v>
      </c>
      <c r="BR403" s="25" t="n">
        <v>18</v>
      </c>
      <c r="BS403" s="26" t="n">
        <v>100</v>
      </c>
      <c r="BT403" s="25" t="n">
        <v>18</v>
      </c>
      <c r="BU403" s="3"/>
      <c r="BV403" s="2"/>
      <c r="BW403" s="2"/>
      <c r="BX403" s="2"/>
      <c r="BY403" s="2"/>
    </row>
    <row r="404" customFormat="false" ht="41.45" hidden="false" customHeight="true" outlineLevel="0" collapsed="false">
      <c r="A404" s="15" t="s">
        <v>1780</v>
      </c>
      <c r="C404" s="16"/>
      <c r="D404" s="16" t="s">
        <v>5324</v>
      </c>
      <c r="E404" s="17" t="n">
        <v>162.012368350692</v>
      </c>
      <c r="F404" s="18" t="n">
        <v>99.9999879683568</v>
      </c>
      <c r="G404" s="50" t="s">
        <v>8786</v>
      </c>
      <c r="H404" s="16"/>
      <c r="I404" s="6" t="s">
        <v>1780</v>
      </c>
      <c r="J404" s="7"/>
      <c r="K404" s="7"/>
      <c r="L404" s="51" t="s">
        <v>8787</v>
      </c>
      <c r="M404" s="52" t="n">
        <v>1.00400974563101</v>
      </c>
      <c r="N404" s="53" t="n">
        <v>3927.58862304687</v>
      </c>
      <c r="O404" s="53" t="n">
        <v>4031.35375976563</v>
      </c>
      <c r="P404" s="54"/>
      <c r="Q404" s="55"/>
      <c r="R404" s="55"/>
      <c r="S404" s="56"/>
      <c r="T404" s="25" t="n">
        <v>0</v>
      </c>
      <c r="U404" s="25" t="n">
        <v>1</v>
      </c>
      <c r="V404" s="26" t="n">
        <v>0</v>
      </c>
      <c r="W404" s="26" t="n">
        <v>0.011494</v>
      </c>
      <c r="X404" s="26" t="n">
        <v>0</v>
      </c>
      <c r="Y404" s="26" t="n">
        <v>0.546116</v>
      </c>
      <c r="Z404" s="26" t="n">
        <v>0</v>
      </c>
      <c r="AA404" s="26" t="n">
        <v>0</v>
      </c>
      <c r="AB404" s="20" t="n">
        <v>404</v>
      </c>
      <c r="AC404" s="20"/>
      <c r="AD404" s="10"/>
      <c r="AE404" s="24" t="s">
        <v>8788</v>
      </c>
      <c r="AF404" s="24" t="n">
        <v>381</v>
      </c>
      <c r="AG404" s="24" t="n">
        <v>26</v>
      </c>
      <c r="AH404" s="24" t="n">
        <v>31</v>
      </c>
      <c r="AI404" s="24" t="n">
        <v>123</v>
      </c>
      <c r="AJ404" s="24"/>
      <c r="AK404" s="24" t="s">
        <v>8789</v>
      </c>
      <c r="AL404" s="24" t="s">
        <v>8790</v>
      </c>
      <c r="AM404" s="24"/>
      <c r="AN404" s="24"/>
      <c r="AO404" s="22" t="n">
        <v>42426.9206134259</v>
      </c>
      <c r="AP404" s="24"/>
      <c r="AQ404" s="24" t="n">
        <f aca="false">TRUE()</f>
        <v>1</v>
      </c>
      <c r="AR404" s="24" t="inlineStr">
        <f aca="false">FALSE()</f>
        <is>
          <t/>
        </is>
      </c>
      <c r="AS404" s="24" t="n">
        <f aca="false">TRUE()</f>
        <v>1</v>
      </c>
      <c r="AT404" s="24" t="s">
        <v>75</v>
      </c>
      <c r="AU404" s="24" t="n">
        <v>0</v>
      </c>
      <c r="AV404" s="24"/>
      <c r="AW404" s="24" t="inlineStr">
        <f aca="false">FALSE()</f>
        <is>
          <t/>
        </is>
      </c>
      <c r="AX404" s="24" t="s">
        <v>5329</v>
      </c>
      <c r="AY404" s="23" t="s">
        <v>8791</v>
      </c>
      <c r="AZ404" s="24" t="s">
        <v>174</v>
      </c>
      <c r="BA404" s="24" t="e">
        <f aca="false">REPLACE(INDEX(GroupVertices[group], MATCH(Vertices[[#this row],[vertex]],GroupVertices[vertex],0)),1,1,"")</f>
        <v>#VALUE!</v>
      </c>
      <c r="BB404" s="25"/>
      <c r="BC404" s="25"/>
      <c r="BD404" s="25"/>
      <c r="BE404" s="25"/>
      <c r="BF404" s="25"/>
      <c r="BG404" s="25"/>
      <c r="BH404" s="25" t="s">
        <v>8167</v>
      </c>
      <c r="BI404" s="25" t="s">
        <v>8167</v>
      </c>
      <c r="BJ404" s="25" t="s">
        <v>8168</v>
      </c>
      <c r="BK404" s="25" t="s">
        <v>8168</v>
      </c>
      <c r="BL404" s="25" t="n">
        <v>1</v>
      </c>
      <c r="BM404" s="26" t="n">
        <v>4.16666666666667</v>
      </c>
      <c r="BN404" s="25" t="n">
        <v>1</v>
      </c>
      <c r="BO404" s="26" t="n">
        <v>4.16666666666667</v>
      </c>
      <c r="BP404" s="25" t="n">
        <v>0</v>
      </c>
      <c r="BQ404" s="26" t="n">
        <v>0</v>
      </c>
      <c r="BR404" s="25" t="n">
        <v>22</v>
      </c>
      <c r="BS404" s="26" t="n">
        <v>91.6666666666667</v>
      </c>
      <c r="BT404" s="25" t="n">
        <v>24</v>
      </c>
      <c r="BU404" s="3"/>
      <c r="BV404" s="2"/>
      <c r="BW404" s="2"/>
      <c r="BX404" s="2"/>
      <c r="BY404" s="2"/>
    </row>
    <row r="405" customFormat="false" ht="41.45" hidden="false" customHeight="true" outlineLevel="0" collapsed="false">
      <c r="A405" s="15" t="s">
        <v>1783</v>
      </c>
      <c r="C405" s="16"/>
      <c r="D405" s="16" t="s">
        <v>5324</v>
      </c>
      <c r="E405" s="17" t="n">
        <v>162.165069911154</v>
      </c>
      <c r="F405" s="18" t="n">
        <v>99.9998394238385</v>
      </c>
      <c r="G405" s="50" t="s">
        <v>8792</v>
      </c>
      <c r="H405" s="16"/>
      <c r="I405" s="6" t="s">
        <v>1783</v>
      </c>
      <c r="J405" s="7"/>
      <c r="K405" s="7"/>
      <c r="L405" s="51" t="s">
        <v>8793</v>
      </c>
      <c r="M405" s="52" t="n">
        <v>1.0535146820754</v>
      </c>
      <c r="N405" s="53" t="n">
        <v>8079.11376953125</v>
      </c>
      <c r="O405" s="53" t="n">
        <v>4946.56396484375</v>
      </c>
      <c r="P405" s="54"/>
      <c r="Q405" s="55"/>
      <c r="R405" s="55"/>
      <c r="S405" s="56"/>
      <c r="T405" s="25" t="n">
        <v>2</v>
      </c>
      <c r="U405" s="25" t="n">
        <v>1</v>
      </c>
      <c r="V405" s="26" t="n">
        <v>0</v>
      </c>
      <c r="W405" s="26" t="n">
        <v>1</v>
      </c>
      <c r="X405" s="26" t="n">
        <v>0</v>
      </c>
      <c r="Y405" s="26" t="n">
        <v>1.298245</v>
      </c>
      <c r="Z405" s="26" t="n">
        <v>0</v>
      </c>
      <c r="AA405" s="26" t="n">
        <v>0</v>
      </c>
      <c r="AB405" s="20" t="n">
        <v>405</v>
      </c>
      <c r="AC405" s="20"/>
      <c r="AD405" s="10"/>
      <c r="AE405" s="24" t="s">
        <v>8794</v>
      </c>
      <c r="AF405" s="24" t="n">
        <v>251</v>
      </c>
      <c r="AG405" s="24" t="n">
        <v>347</v>
      </c>
      <c r="AH405" s="24" t="n">
        <v>617</v>
      </c>
      <c r="AI405" s="24" t="n">
        <v>155</v>
      </c>
      <c r="AJ405" s="24" t="n">
        <v>3600</v>
      </c>
      <c r="AK405" s="24" t="s">
        <v>8795</v>
      </c>
      <c r="AL405" s="24"/>
      <c r="AM405" s="24"/>
      <c r="AN405" s="24" t="s">
        <v>5578</v>
      </c>
      <c r="AO405" s="22" t="n">
        <v>41584.7174305556</v>
      </c>
      <c r="AP405" s="23" t="s">
        <v>8796</v>
      </c>
      <c r="AQ405" s="24" t="inlineStr">
        <f aca="false">TRUE()</f>
        <is>
          <t/>
        </is>
      </c>
      <c r="AR405" s="24" t="inlineStr">
        <f aca="false">FALSE()</f>
        <is>
          <t/>
        </is>
      </c>
      <c r="AS405" s="24" t="n">
        <f aca="false">FALSE()</f>
        <v>0</v>
      </c>
      <c r="AT405" s="24" t="s">
        <v>7339</v>
      </c>
      <c r="AU405" s="24" t="n">
        <v>8</v>
      </c>
      <c r="AV405" s="23" t="s">
        <v>5390</v>
      </c>
      <c r="AW405" s="24" t="inlineStr">
        <f aca="false">FALSE()</f>
        <is>
          <t/>
        </is>
      </c>
      <c r="AX405" s="24" t="s">
        <v>5329</v>
      </c>
      <c r="AY405" s="23" t="s">
        <v>8797</v>
      </c>
      <c r="AZ405" s="24" t="s">
        <v>174</v>
      </c>
      <c r="BA405" s="24" t="e">
        <f aca="false">REPLACE(INDEX(GroupVertices[group], MATCH(Vertices[[#this row],[vertex]],GroupVertices[vertex],0)),1,1,"")</f>
        <v>#VALUE!</v>
      </c>
      <c r="BB405" s="25" t="s">
        <v>1785</v>
      </c>
      <c r="BC405" s="25" t="s">
        <v>1785</v>
      </c>
      <c r="BD405" s="25" t="s">
        <v>130</v>
      </c>
      <c r="BE405" s="25" t="s">
        <v>130</v>
      </c>
      <c r="BF405" s="25"/>
      <c r="BG405" s="25"/>
      <c r="BH405" s="25" t="s">
        <v>8798</v>
      </c>
      <c r="BI405" s="25" t="s">
        <v>8798</v>
      </c>
      <c r="BJ405" s="25" t="s">
        <v>8799</v>
      </c>
      <c r="BK405" s="25" t="s">
        <v>8799</v>
      </c>
      <c r="BL405" s="25" t="n">
        <v>1</v>
      </c>
      <c r="BM405" s="26" t="n">
        <v>6.25</v>
      </c>
      <c r="BN405" s="25" t="n">
        <v>0</v>
      </c>
      <c r="BO405" s="26" t="n">
        <v>0</v>
      </c>
      <c r="BP405" s="25" t="n">
        <v>0</v>
      </c>
      <c r="BQ405" s="26" t="n">
        <v>0</v>
      </c>
      <c r="BR405" s="25" t="n">
        <v>15</v>
      </c>
      <c r="BS405" s="26" t="n">
        <v>93.75</v>
      </c>
      <c r="BT405" s="25" t="n">
        <v>16</v>
      </c>
      <c r="BU405" s="3"/>
      <c r="BV405" s="2"/>
      <c r="BW405" s="2"/>
      <c r="BX405" s="2"/>
      <c r="BY405" s="2"/>
    </row>
    <row r="406" customFormat="false" ht="41.45" hidden="false" customHeight="true" outlineLevel="0" collapsed="false">
      <c r="A406" s="15" t="s">
        <v>1788</v>
      </c>
      <c r="C406" s="16"/>
      <c r="D406" s="16" t="s">
        <v>5324</v>
      </c>
      <c r="E406" s="17" t="n">
        <v>162.120353566346</v>
      </c>
      <c r="F406" s="18" t="n">
        <v>99.9998829228563</v>
      </c>
      <c r="G406" s="50" t="s">
        <v>8800</v>
      </c>
      <c r="H406" s="16"/>
      <c r="I406" s="6" t="s">
        <v>1788</v>
      </c>
      <c r="J406" s="7"/>
      <c r="K406" s="7"/>
      <c r="L406" s="51" t="s">
        <v>8801</v>
      </c>
      <c r="M406" s="52" t="n">
        <v>1.03901790940944</v>
      </c>
      <c r="N406" s="53" t="n">
        <v>8079.11376953125</v>
      </c>
      <c r="O406" s="53" t="n">
        <v>5052.43603515625</v>
      </c>
      <c r="P406" s="54"/>
      <c r="Q406" s="55"/>
      <c r="R406" s="55"/>
      <c r="S406" s="56"/>
      <c r="T406" s="25" t="n">
        <v>0</v>
      </c>
      <c r="U406" s="25" t="n">
        <v>1</v>
      </c>
      <c r="V406" s="26" t="n">
        <v>0</v>
      </c>
      <c r="W406" s="26" t="n">
        <v>1</v>
      </c>
      <c r="X406" s="26" t="n">
        <v>0</v>
      </c>
      <c r="Y406" s="26" t="n">
        <v>0.701754</v>
      </c>
      <c r="Z406" s="26" t="n">
        <v>0</v>
      </c>
      <c r="AA406" s="26" t="n">
        <v>0</v>
      </c>
      <c r="AB406" s="20" t="n">
        <v>406</v>
      </c>
      <c r="AC406" s="20"/>
      <c r="AD406" s="10"/>
      <c r="AE406" s="24" t="s">
        <v>8802</v>
      </c>
      <c r="AF406" s="24" t="n">
        <v>182</v>
      </c>
      <c r="AG406" s="24" t="n">
        <v>253</v>
      </c>
      <c r="AH406" s="24" t="n">
        <v>1441</v>
      </c>
      <c r="AI406" s="24" t="n">
        <v>347</v>
      </c>
      <c r="AJ406" s="24" t="n">
        <v>-28800</v>
      </c>
      <c r="AK406" s="24"/>
      <c r="AL406" s="24" t="s">
        <v>8803</v>
      </c>
      <c r="AM406" s="24"/>
      <c r="AN406" s="24" t="s">
        <v>5339</v>
      </c>
      <c r="AO406" s="22" t="n">
        <v>40992.5348611111</v>
      </c>
      <c r="AP406" s="24"/>
      <c r="AQ406" s="24" t="n">
        <f aca="false">FALSE()</f>
        <v>0</v>
      </c>
      <c r="AR406" s="24" t="inlineStr">
        <f aca="false">FALSE()</f>
        <is>
          <t/>
        </is>
      </c>
      <c r="AS406" s="24" t="inlineStr">
        <f aca="false">FALSE()</f>
        <is>
          <t/>
        </is>
      </c>
      <c r="AT406" s="24" t="s">
        <v>7339</v>
      </c>
      <c r="AU406" s="24" t="n">
        <v>29</v>
      </c>
      <c r="AV406" s="23" t="s">
        <v>8804</v>
      </c>
      <c r="AW406" s="24" t="inlineStr">
        <f aca="false">FALSE()</f>
        <is>
          <t/>
        </is>
      </c>
      <c r="AX406" s="24" t="s">
        <v>5329</v>
      </c>
      <c r="AY406" s="23" t="s">
        <v>8805</v>
      </c>
      <c r="AZ406" s="24" t="s">
        <v>174</v>
      </c>
      <c r="BA406" s="24" t="e">
        <f aca="false">REPLACE(INDEX(GroupVertices[group], MATCH(Vertices[[#this row],[vertex]],GroupVertices[vertex],0)),1,1,"")</f>
        <v>#VALUE!</v>
      </c>
      <c r="BB406" s="25"/>
      <c r="BC406" s="25"/>
      <c r="BD406" s="25"/>
      <c r="BE406" s="25"/>
      <c r="BF406" s="25"/>
      <c r="BG406" s="25"/>
      <c r="BH406" s="25" t="s">
        <v>8806</v>
      </c>
      <c r="BI406" s="25" t="s">
        <v>8806</v>
      </c>
      <c r="BJ406" s="25" t="s">
        <v>8807</v>
      </c>
      <c r="BK406" s="25" t="s">
        <v>8807</v>
      </c>
      <c r="BL406" s="25" t="n">
        <v>1</v>
      </c>
      <c r="BM406" s="26" t="n">
        <v>5.55555555555556</v>
      </c>
      <c r="BN406" s="25" t="n">
        <v>0</v>
      </c>
      <c r="BO406" s="26" t="n">
        <v>0</v>
      </c>
      <c r="BP406" s="25" t="n">
        <v>0</v>
      </c>
      <c r="BQ406" s="26" t="n">
        <v>0</v>
      </c>
      <c r="BR406" s="25" t="n">
        <v>17</v>
      </c>
      <c r="BS406" s="26" t="n">
        <v>94.4444444444444</v>
      </c>
      <c r="BT406" s="25" t="n">
        <v>18</v>
      </c>
      <c r="BU406" s="3"/>
      <c r="BV406" s="2"/>
      <c r="BW406" s="2"/>
      <c r="BX406" s="2"/>
      <c r="BY406" s="2"/>
    </row>
    <row r="407" customFormat="false" ht="41.45" hidden="false" customHeight="true" outlineLevel="0" collapsed="false">
      <c r="A407" s="15" t="s">
        <v>1792</v>
      </c>
      <c r="C407" s="16"/>
      <c r="D407" s="16" t="s">
        <v>5324</v>
      </c>
      <c r="E407" s="17" t="n">
        <v>162.024736701383</v>
      </c>
      <c r="F407" s="18" t="n">
        <v>99.9999759367136</v>
      </c>
      <c r="G407" s="50" t="s">
        <v>8808</v>
      </c>
      <c r="H407" s="16"/>
      <c r="I407" s="6" t="s">
        <v>1792</v>
      </c>
      <c r="J407" s="7"/>
      <c r="K407" s="7"/>
      <c r="L407" s="51" t="s">
        <v>8809</v>
      </c>
      <c r="M407" s="52" t="n">
        <v>1.00801949126202</v>
      </c>
      <c r="N407" s="53" t="n">
        <v>2864.81103515625</v>
      </c>
      <c r="O407" s="53" t="n">
        <v>4812.294921875</v>
      </c>
      <c r="P407" s="54"/>
      <c r="Q407" s="55"/>
      <c r="R407" s="55"/>
      <c r="S407" s="56"/>
      <c r="T407" s="25" t="n">
        <v>0</v>
      </c>
      <c r="U407" s="25" t="n">
        <v>1</v>
      </c>
      <c r="V407" s="26" t="n">
        <v>0</v>
      </c>
      <c r="W407" s="26" t="n">
        <v>0.011494</v>
      </c>
      <c r="X407" s="26" t="n">
        <v>0</v>
      </c>
      <c r="Y407" s="26" t="n">
        <v>0.546116</v>
      </c>
      <c r="Z407" s="26" t="n">
        <v>0</v>
      </c>
      <c r="AA407" s="26" t="n">
        <v>0</v>
      </c>
      <c r="AB407" s="20" t="n">
        <v>407</v>
      </c>
      <c r="AC407" s="20"/>
      <c r="AD407" s="10"/>
      <c r="AE407" s="24" t="s">
        <v>8810</v>
      </c>
      <c r="AF407" s="24" t="n">
        <v>252</v>
      </c>
      <c r="AG407" s="24" t="n">
        <v>52</v>
      </c>
      <c r="AH407" s="24" t="n">
        <v>266</v>
      </c>
      <c r="AI407" s="24" t="n">
        <v>119</v>
      </c>
      <c r="AJ407" s="24" t="n">
        <v>39600</v>
      </c>
      <c r="AK407" s="24" t="s">
        <v>8811</v>
      </c>
      <c r="AL407" s="24" t="s">
        <v>8812</v>
      </c>
      <c r="AM407" s="23" t="s">
        <v>8813</v>
      </c>
      <c r="AN407" s="24" t="s">
        <v>8814</v>
      </c>
      <c r="AO407" s="22" t="n">
        <v>40931.5398842593</v>
      </c>
      <c r="AP407" s="24"/>
      <c r="AQ407" s="24" t="n">
        <f aca="false">TRUE()</f>
        <v>1</v>
      </c>
      <c r="AR407" s="24" t="inlineStr">
        <f aca="false">FALSE()</f>
        <is>
          <t/>
        </is>
      </c>
      <c r="AS407" s="24" t="n">
        <f aca="false">TRUE()</f>
        <v>1</v>
      </c>
      <c r="AT407" s="24" t="s">
        <v>75</v>
      </c>
      <c r="AU407" s="24" t="n">
        <v>7</v>
      </c>
      <c r="AV407" s="23" t="s">
        <v>5390</v>
      </c>
      <c r="AW407" s="24" t="inlineStr">
        <f aca="false">FALSE()</f>
        <is>
          <t/>
        </is>
      </c>
      <c r="AX407" s="24" t="s">
        <v>5329</v>
      </c>
      <c r="AY407" s="23" t="s">
        <v>8815</v>
      </c>
      <c r="AZ407" s="24" t="s">
        <v>174</v>
      </c>
      <c r="BA407" s="24" t="e">
        <f aca="false">REPLACE(INDEX(GroupVertices[group], MATCH(Vertices[[#this row],[vertex]],GroupVertices[vertex],0)),1,1,"")</f>
        <v>#VALUE!</v>
      </c>
      <c r="BB407" s="25"/>
      <c r="BC407" s="25"/>
      <c r="BD407" s="25"/>
      <c r="BE407" s="25"/>
      <c r="BF407" s="25"/>
      <c r="BG407" s="25"/>
      <c r="BH407" s="25" t="s">
        <v>8167</v>
      </c>
      <c r="BI407" s="25" t="s">
        <v>8167</v>
      </c>
      <c r="BJ407" s="25" t="s">
        <v>8168</v>
      </c>
      <c r="BK407" s="25" t="s">
        <v>8168</v>
      </c>
      <c r="BL407" s="25" t="n">
        <v>1</v>
      </c>
      <c r="BM407" s="26" t="n">
        <v>4.16666666666667</v>
      </c>
      <c r="BN407" s="25" t="n">
        <v>1</v>
      </c>
      <c r="BO407" s="26" t="n">
        <v>4.16666666666667</v>
      </c>
      <c r="BP407" s="25" t="n">
        <v>0</v>
      </c>
      <c r="BQ407" s="26" t="n">
        <v>0</v>
      </c>
      <c r="BR407" s="25" t="n">
        <v>22</v>
      </c>
      <c r="BS407" s="26" t="n">
        <v>91.6666666666667</v>
      </c>
      <c r="BT407" s="25" t="n">
        <v>24</v>
      </c>
      <c r="BU407" s="3"/>
      <c r="BV407" s="2"/>
      <c r="BW407" s="2"/>
      <c r="BX407" s="2"/>
      <c r="BY407" s="2"/>
    </row>
    <row r="408" customFormat="false" ht="41.45" hidden="false" customHeight="true" outlineLevel="0" collapsed="false">
      <c r="A408" s="15" t="s">
        <v>1795</v>
      </c>
      <c r="C408" s="16"/>
      <c r="D408" s="16" t="s">
        <v>5324</v>
      </c>
      <c r="E408" s="17" t="n">
        <v>162.638872883805</v>
      </c>
      <c r="F408" s="18" t="n">
        <v>99.999378519352</v>
      </c>
      <c r="G408" s="50" t="s">
        <v>8816</v>
      </c>
      <c r="H408" s="16"/>
      <c r="I408" s="6" t="s">
        <v>1795</v>
      </c>
      <c r="J408" s="7"/>
      <c r="K408" s="7"/>
      <c r="L408" s="51" t="s">
        <v>8817</v>
      </c>
      <c r="M408" s="52" t="n">
        <v>1.20711878394022</v>
      </c>
      <c r="N408" s="53" t="n">
        <v>1521.66931152344</v>
      </c>
      <c r="O408" s="53" t="n">
        <v>2575.18969726563</v>
      </c>
      <c r="P408" s="54"/>
      <c r="Q408" s="55"/>
      <c r="R408" s="55"/>
      <c r="S408" s="56"/>
      <c r="T408" s="25" t="n">
        <v>1</v>
      </c>
      <c r="U408" s="25" t="n">
        <v>1</v>
      </c>
      <c r="V408" s="26" t="n">
        <v>0</v>
      </c>
      <c r="W408" s="26" t="n">
        <v>0</v>
      </c>
      <c r="X408" s="26" t="n">
        <v>0</v>
      </c>
      <c r="Y408" s="26" t="n">
        <v>0.999999</v>
      </c>
      <c r="Z408" s="26" t="n">
        <v>0</v>
      </c>
      <c r="AA408" s="26" t="s">
        <v>5365</v>
      </c>
      <c r="AB408" s="20" t="n">
        <v>408</v>
      </c>
      <c r="AC408" s="20"/>
      <c r="AD408" s="10"/>
      <c r="AE408" s="24" t="s">
        <v>8818</v>
      </c>
      <c r="AF408" s="24" t="n">
        <v>975</v>
      </c>
      <c r="AG408" s="24" t="n">
        <v>1343</v>
      </c>
      <c r="AH408" s="24" t="n">
        <v>3110</v>
      </c>
      <c r="AI408" s="24" t="n">
        <v>272</v>
      </c>
      <c r="AJ408" s="24" t="n">
        <v>-28800</v>
      </c>
      <c r="AK408" s="24" t="s">
        <v>8819</v>
      </c>
      <c r="AL408" s="24" t="s">
        <v>6517</v>
      </c>
      <c r="AM408" s="23" t="s">
        <v>8820</v>
      </c>
      <c r="AN408" s="24" t="s">
        <v>5339</v>
      </c>
      <c r="AO408" s="22" t="n">
        <v>42012.8220023148</v>
      </c>
      <c r="AP408" s="23" t="s">
        <v>8821</v>
      </c>
      <c r="AQ408" s="24" t="n">
        <f aca="false">FALSE()</f>
        <v>0</v>
      </c>
      <c r="AR408" s="24" t="inlineStr">
        <f aca="false">FALSE()</f>
        <is>
          <t/>
        </is>
      </c>
      <c r="AS408" s="24" t="n">
        <f aca="false">FALSE()</f>
        <v>0</v>
      </c>
      <c r="AT408" s="24" t="s">
        <v>75</v>
      </c>
      <c r="AU408" s="24" t="n">
        <v>183</v>
      </c>
      <c r="AV408" s="23" t="s">
        <v>5717</v>
      </c>
      <c r="AW408" s="24" t="inlineStr">
        <f aca="false">FALSE()</f>
        <is>
          <t/>
        </is>
      </c>
      <c r="AX408" s="24" t="s">
        <v>5329</v>
      </c>
      <c r="AY408" s="23" t="s">
        <v>8822</v>
      </c>
      <c r="AZ408" s="24" t="s">
        <v>174</v>
      </c>
      <c r="BA408" s="24" t="e">
        <f aca="false">REPLACE(INDEX(GroupVertices[group], MATCH(Vertices[[#this row],[vertex]],GroupVertices[vertex],0)),1,1,"")</f>
        <v>#VALUE!</v>
      </c>
      <c r="BB408" s="25"/>
      <c r="BC408" s="25"/>
      <c r="BD408" s="25"/>
      <c r="BE408" s="25"/>
      <c r="BF408" s="25" t="s">
        <v>1797</v>
      </c>
      <c r="BG408" s="25" t="s">
        <v>1797</v>
      </c>
      <c r="BH408" s="25" t="s">
        <v>8823</v>
      </c>
      <c r="BI408" s="25" t="s">
        <v>8823</v>
      </c>
      <c r="BJ408" s="25" t="s">
        <v>8824</v>
      </c>
      <c r="BK408" s="25" t="s">
        <v>8824</v>
      </c>
      <c r="BL408" s="25" t="n">
        <v>0</v>
      </c>
      <c r="BM408" s="26" t="n">
        <v>0</v>
      </c>
      <c r="BN408" s="25" t="n">
        <v>0</v>
      </c>
      <c r="BO408" s="26" t="n">
        <v>0</v>
      </c>
      <c r="BP408" s="25" t="n">
        <v>0</v>
      </c>
      <c r="BQ408" s="26" t="n">
        <v>0</v>
      </c>
      <c r="BR408" s="25" t="n">
        <v>17</v>
      </c>
      <c r="BS408" s="26" t="n">
        <v>100</v>
      </c>
      <c r="BT408" s="25" t="n">
        <v>17</v>
      </c>
      <c r="BU408" s="3"/>
      <c r="BV408" s="2"/>
      <c r="BW408" s="2"/>
      <c r="BX408" s="2"/>
      <c r="BY408" s="2"/>
    </row>
    <row r="409" customFormat="false" ht="41.45" hidden="false" customHeight="true" outlineLevel="0" collapsed="false">
      <c r="A409" s="15" t="s">
        <v>1800</v>
      </c>
      <c r="C409" s="16"/>
      <c r="D409" s="16" t="s">
        <v>5324</v>
      </c>
      <c r="E409" s="17" t="n">
        <v>164.546928830893</v>
      </c>
      <c r="F409" s="18" t="n">
        <v>99.9975224070074</v>
      </c>
      <c r="G409" s="50" t="s">
        <v>8825</v>
      </c>
      <c r="H409" s="16"/>
      <c r="I409" s="6" t="s">
        <v>1800</v>
      </c>
      <c r="J409" s="7"/>
      <c r="K409" s="7"/>
      <c r="L409" s="51" t="s">
        <v>8826</v>
      </c>
      <c r="M409" s="52" t="n">
        <v>1.82569915801635</v>
      </c>
      <c r="N409" s="53" t="n">
        <v>7744.5146484375</v>
      </c>
      <c r="O409" s="53" t="n">
        <v>4946.56396484375</v>
      </c>
      <c r="P409" s="54"/>
      <c r="Q409" s="55"/>
      <c r="R409" s="55"/>
      <c r="S409" s="56"/>
      <c r="T409" s="25" t="n">
        <v>2</v>
      </c>
      <c r="U409" s="25" t="n">
        <v>1</v>
      </c>
      <c r="V409" s="26" t="n">
        <v>0</v>
      </c>
      <c r="W409" s="26" t="n">
        <v>1</v>
      </c>
      <c r="X409" s="26" t="n">
        <v>0</v>
      </c>
      <c r="Y409" s="26" t="n">
        <v>1.298245</v>
      </c>
      <c r="Z409" s="26" t="n">
        <v>0</v>
      </c>
      <c r="AA409" s="26" t="n">
        <v>0</v>
      </c>
      <c r="AB409" s="20" t="n">
        <v>409</v>
      </c>
      <c r="AC409" s="20"/>
      <c r="AD409" s="10"/>
      <c r="AE409" s="24" t="s">
        <v>8827</v>
      </c>
      <c r="AF409" s="24" t="n">
        <v>1003</v>
      </c>
      <c r="AG409" s="24" t="n">
        <v>5354</v>
      </c>
      <c r="AH409" s="24" t="n">
        <v>5448</v>
      </c>
      <c r="AI409" s="24" t="n">
        <v>236</v>
      </c>
      <c r="AJ409" s="24" t="n">
        <v>-18000</v>
      </c>
      <c r="AK409" s="24" t="s">
        <v>8828</v>
      </c>
      <c r="AL409" s="24" t="s">
        <v>6527</v>
      </c>
      <c r="AM409" s="23" t="s">
        <v>8829</v>
      </c>
      <c r="AN409" s="24" t="s">
        <v>6528</v>
      </c>
      <c r="AO409" s="22" t="n">
        <v>39963.1018055556</v>
      </c>
      <c r="AP409" s="23" t="s">
        <v>8830</v>
      </c>
      <c r="AQ409" s="24" t="inlineStr">
        <f aca="false">FALSE()</f>
        <is>
          <t/>
        </is>
      </c>
      <c r="AR409" s="24" t="inlineStr">
        <f aca="false">FALSE()</f>
        <is>
          <t/>
        </is>
      </c>
      <c r="AS409" s="24" t="inlineStr">
        <f aca="false">FALSE()</f>
        <is>
          <t/>
        </is>
      </c>
      <c r="AT409" s="24" t="s">
        <v>75</v>
      </c>
      <c r="AU409" s="24" t="n">
        <v>308</v>
      </c>
      <c r="AV409" s="23" t="s">
        <v>8831</v>
      </c>
      <c r="AW409" s="24" t="inlineStr">
        <f aca="false">FALSE()</f>
        <is>
          <t/>
        </is>
      </c>
      <c r="AX409" s="24" t="s">
        <v>5329</v>
      </c>
      <c r="AY409" s="23" t="s">
        <v>8832</v>
      </c>
      <c r="AZ409" s="24" t="s">
        <v>174</v>
      </c>
      <c r="BA409" s="24" t="e">
        <f aca="false">REPLACE(INDEX(GroupVertices[group], MATCH(Vertices[[#this row],[vertex]],GroupVertices[vertex],0)),1,1,"")</f>
        <v>#VALUE!</v>
      </c>
      <c r="BB409" s="25" t="s">
        <v>1802</v>
      </c>
      <c r="BC409" s="25" t="s">
        <v>1802</v>
      </c>
      <c r="BD409" s="25" t="s">
        <v>130</v>
      </c>
      <c r="BE409" s="25" t="s">
        <v>130</v>
      </c>
      <c r="BF409" s="25" t="s">
        <v>1803</v>
      </c>
      <c r="BG409" s="25" t="s">
        <v>1803</v>
      </c>
      <c r="BH409" s="25" t="s">
        <v>8833</v>
      </c>
      <c r="BI409" s="25" t="s">
        <v>8833</v>
      </c>
      <c r="BJ409" s="25" t="s">
        <v>8834</v>
      </c>
      <c r="BK409" s="25" t="s">
        <v>8834</v>
      </c>
      <c r="BL409" s="25" t="n">
        <v>0</v>
      </c>
      <c r="BM409" s="26" t="n">
        <v>0</v>
      </c>
      <c r="BN409" s="25" t="n">
        <v>0</v>
      </c>
      <c r="BO409" s="26" t="n">
        <v>0</v>
      </c>
      <c r="BP409" s="25" t="n">
        <v>0</v>
      </c>
      <c r="BQ409" s="26" t="n">
        <v>0</v>
      </c>
      <c r="BR409" s="25" t="n">
        <v>18</v>
      </c>
      <c r="BS409" s="26" t="n">
        <v>100</v>
      </c>
      <c r="BT409" s="25" t="n">
        <v>18</v>
      </c>
      <c r="BU409" s="3"/>
      <c r="BV409" s="2"/>
      <c r="BW409" s="2"/>
      <c r="BX409" s="2"/>
      <c r="BY409" s="2"/>
    </row>
    <row r="410" customFormat="false" ht="41.45" hidden="false" customHeight="true" outlineLevel="0" collapsed="false">
      <c r="A410" s="15" t="s">
        <v>1806</v>
      </c>
      <c r="C410" s="16"/>
      <c r="D410" s="16" t="s">
        <v>5324</v>
      </c>
      <c r="E410" s="17" t="n">
        <v>162.129391976467</v>
      </c>
      <c r="F410" s="18" t="n">
        <v>99.9998741305017</v>
      </c>
      <c r="G410" s="50" t="s">
        <v>8835</v>
      </c>
      <c r="H410" s="16"/>
      <c r="I410" s="6" t="s">
        <v>1806</v>
      </c>
      <c r="J410" s="7"/>
      <c r="K410" s="7"/>
      <c r="L410" s="51" t="s">
        <v>8836</v>
      </c>
      <c r="M410" s="52" t="n">
        <v>1.04194810813979</v>
      </c>
      <c r="N410" s="53" t="n">
        <v>7744.5146484375</v>
      </c>
      <c r="O410" s="53" t="n">
        <v>5052.43603515625</v>
      </c>
      <c r="P410" s="54"/>
      <c r="Q410" s="55"/>
      <c r="R410" s="55"/>
      <c r="S410" s="56"/>
      <c r="T410" s="25" t="n">
        <v>0</v>
      </c>
      <c r="U410" s="25" t="n">
        <v>1</v>
      </c>
      <c r="V410" s="26" t="n">
        <v>0</v>
      </c>
      <c r="W410" s="26" t="n">
        <v>1</v>
      </c>
      <c r="X410" s="26" t="n">
        <v>0</v>
      </c>
      <c r="Y410" s="26" t="n">
        <v>0.701754</v>
      </c>
      <c r="Z410" s="26" t="n">
        <v>0</v>
      </c>
      <c r="AA410" s="26" t="n">
        <v>0</v>
      </c>
      <c r="AB410" s="20" t="n">
        <v>410</v>
      </c>
      <c r="AC410" s="20"/>
      <c r="AD410" s="10"/>
      <c r="AE410" s="24" t="s">
        <v>8837</v>
      </c>
      <c r="AF410" s="24" t="n">
        <v>356</v>
      </c>
      <c r="AG410" s="24" t="n">
        <v>272</v>
      </c>
      <c r="AH410" s="24" t="n">
        <v>1127</v>
      </c>
      <c r="AI410" s="24" t="n">
        <v>593</v>
      </c>
      <c r="AJ410" s="24" t="n">
        <v>19800</v>
      </c>
      <c r="AK410" s="24" t="s">
        <v>8838</v>
      </c>
      <c r="AL410" s="24" t="s">
        <v>8839</v>
      </c>
      <c r="AM410" s="23" t="s">
        <v>8840</v>
      </c>
      <c r="AN410" s="24" t="s">
        <v>8841</v>
      </c>
      <c r="AO410" s="22" t="n">
        <v>40292.2884490741</v>
      </c>
      <c r="AP410" s="23" t="s">
        <v>8842</v>
      </c>
      <c r="AQ410" s="24" t="inlineStr">
        <f aca="false">FALSE()</f>
        <is>
          <t/>
        </is>
      </c>
      <c r="AR410" s="24" t="inlineStr">
        <f aca="false">FALSE()</f>
        <is>
          <t/>
        </is>
      </c>
      <c r="AS410" s="24" t="n">
        <f aca="false">TRUE()</f>
        <v>1</v>
      </c>
      <c r="AT410" s="24" t="s">
        <v>75</v>
      </c>
      <c r="AU410" s="24" t="n">
        <v>31</v>
      </c>
      <c r="AV410" s="23" t="s">
        <v>6082</v>
      </c>
      <c r="AW410" s="24" t="inlineStr">
        <f aca="false">FALSE()</f>
        <is>
          <t/>
        </is>
      </c>
      <c r="AX410" s="24" t="s">
        <v>5329</v>
      </c>
      <c r="AY410" s="23" t="s">
        <v>8843</v>
      </c>
      <c r="AZ410" s="24" t="s">
        <v>174</v>
      </c>
      <c r="BA410" s="24" t="e">
        <f aca="false">REPLACE(INDEX(GroupVertices[group], MATCH(Vertices[[#this row],[vertex]],GroupVertices[vertex],0)),1,1,"")</f>
        <v>#VALUE!</v>
      </c>
      <c r="BB410" s="25"/>
      <c r="BC410" s="25"/>
      <c r="BD410" s="25"/>
      <c r="BE410" s="25"/>
      <c r="BF410" s="25" t="s">
        <v>1803</v>
      </c>
      <c r="BG410" s="25" t="s">
        <v>1803</v>
      </c>
      <c r="BH410" s="25" t="s">
        <v>8844</v>
      </c>
      <c r="BI410" s="25" t="s">
        <v>8844</v>
      </c>
      <c r="BJ410" s="25" t="s">
        <v>8845</v>
      </c>
      <c r="BK410" s="25" t="s">
        <v>8845</v>
      </c>
      <c r="BL410" s="25" t="n">
        <v>0</v>
      </c>
      <c r="BM410" s="26" t="n">
        <v>0</v>
      </c>
      <c r="BN410" s="25" t="n">
        <v>0</v>
      </c>
      <c r="BO410" s="26" t="n">
        <v>0</v>
      </c>
      <c r="BP410" s="25" t="n">
        <v>0</v>
      </c>
      <c r="BQ410" s="26" t="n">
        <v>0</v>
      </c>
      <c r="BR410" s="25" t="n">
        <v>20</v>
      </c>
      <c r="BS410" s="26" t="n">
        <v>100</v>
      </c>
      <c r="BT410" s="25" t="n">
        <v>20</v>
      </c>
      <c r="BU410" s="3"/>
      <c r="BV410" s="2"/>
      <c r="BW410" s="2"/>
      <c r="BX410" s="2"/>
      <c r="BY410" s="2"/>
    </row>
    <row r="411" customFormat="false" ht="41.45" hidden="false" customHeight="true" outlineLevel="0" collapsed="false">
      <c r="A411" s="15" t="s">
        <v>1813</v>
      </c>
      <c r="C411" s="16"/>
      <c r="D411" s="16" t="s">
        <v>5324</v>
      </c>
      <c r="E411" s="17" t="n">
        <v>162.440503566942</v>
      </c>
      <c r="F411" s="18" t="n">
        <v>99.9995714883991</v>
      </c>
      <c r="G411" s="50" t="s">
        <v>8846</v>
      </c>
      <c r="H411" s="16"/>
      <c r="I411" s="6" t="s">
        <v>1813</v>
      </c>
      <c r="J411" s="7"/>
      <c r="K411" s="7"/>
      <c r="L411" s="51" t="s">
        <v>8847</v>
      </c>
      <c r="M411" s="52" t="n">
        <v>1.14280863285826</v>
      </c>
      <c r="N411" s="53" t="n">
        <v>2839.22216796875</v>
      </c>
      <c r="O411" s="53" t="n">
        <v>4440.69873046875</v>
      </c>
      <c r="P411" s="54"/>
      <c r="Q411" s="55"/>
      <c r="R411" s="55"/>
      <c r="S411" s="56"/>
      <c r="T411" s="25" t="n">
        <v>0</v>
      </c>
      <c r="U411" s="25" t="n">
        <v>1</v>
      </c>
      <c r="V411" s="26" t="n">
        <v>0</v>
      </c>
      <c r="W411" s="26" t="n">
        <v>0.011494</v>
      </c>
      <c r="X411" s="26" t="n">
        <v>0</v>
      </c>
      <c r="Y411" s="26" t="n">
        <v>0.546116</v>
      </c>
      <c r="Z411" s="26" t="n">
        <v>0</v>
      </c>
      <c r="AA411" s="26" t="n">
        <v>0</v>
      </c>
      <c r="AB411" s="20" t="n">
        <v>411</v>
      </c>
      <c r="AC411" s="20"/>
      <c r="AD411" s="10"/>
      <c r="AE411" s="24" t="s">
        <v>8848</v>
      </c>
      <c r="AF411" s="24" t="n">
        <v>2006</v>
      </c>
      <c r="AG411" s="24" t="n">
        <v>926</v>
      </c>
      <c r="AH411" s="24" t="n">
        <v>8992</v>
      </c>
      <c r="AI411" s="24" t="n">
        <v>10032</v>
      </c>
      <c r="AJ411" s="24"/>
      <c r="AK411" s="24" t="s">
        <v>8849</v>
      </c>
      <c r="AL411" s="24" t="s">
        <v>8850</v>
      </c>
      <c r="AM411" s="24"/>
      <c r="AN411" s="24"/>
      <c r="AO411" s="22" t="n">
        <v>41637.9285416667</v>
      </c>
      <c r="AP411" s="23" t="s">
        <v>8851</v>
      </c>
      <c r="AQ411" s="24" t="inlineStr">
        <f aca="false">FALSE()</f>
        <is>
          <t/>
        </is>
      </c>
      <c r="AR411" s="24" t="inlineStr">
        <f aca="false">FALSE()</f>
        <is>
          <t/>
        </is>
      </c>
      <c r="AS411" s="24" t="inlineStr">
        <f aca="false">TRUE()</f>
        <is>
          <t/>
        </is>
      </c>
      <c r="AT411" s="24" t="s">
        <v>75</v>
      </c>
      <c r="AU411" s="24" t="n">
        <v>32</v>
      </c>
      <c r="AV411" s="23" t="s">
        <v>7170</v>
      </c>
      <c r="AW411" s="24" t="inlineStr">
        <f aca="false">FALSE()</f>
        <is>
          <t/>
        </is>
      </c>
      <c r="AX411" s="24" t="s">
        <v>5329</v>
      </c>
      <c r="AY411" s="23" t="s">
        <v>8852</v>
      </c>
      <c r="AZ411" s="24" t="s">
        <v>174</v>
      </c>
      <c r="BA411" s="24" t="e">
        <f aca="false">REPLACE(INDEX(GroupVertices[group], MATCH(Vertices[[#this row],[vertex]],GroupVertices[vertex],0)),1,1,"")</f>
        <v>#VALUE!</v>
      </c>
      <c r="BB411" s="25"/>
      <c r="BC411" s="25"/>
      <c r="BD411" s="25"/>
      <c r="BE411" s="25"/>
      <c r="BF411" s="25"/>
      <c r="BG411" s="25"/>
      <c r="BH411" s="25" t="s">
        <v>8167</v>
      </c>
      <c r="BI411" s="25" t="s">
        <v>8167</v>
      </c>
      <c r="BJ411" s="25" t="s">
        <v>8168</v>
      </c>
      <c r="BK411" s="25" t="s">
        <v>8168</v>
      </c>
      <c r="BL411" s="25" t="n">
        <v>1</v>
      </c>
      <c r="BM411" s="26" t="n">
        <v>4.16666666666667</v>
      </c>
      <c r="BN411" s="25" t="n">
        <v>1</v>
      </c>
      <c r="BO411" s="26" t="n">
        <v>4.16666666666667</v>
      </c>
      <c r="BP411" s="25" t="n">
        <v>0</v>
      </c>
      <c r="BQ411" s="26" t="n">
        <v>0</v>
      </c>
      <c r="BR411" s="25" t="n">
        <v>22</v>
      </c>
      <c r="BS411" s="26" t="n">
        <v>91.6666666666667</v>
      </c>
      <c r="BT411" s="25" t="n">
        <v>24</v>
      </c>
      <c r="BU411" s="3"/>
      <c r="BV411" s="2"/>
      <c r="BW411" s="2"/>
      <c r="BX411" s="2"/>
      <c r="BY411" s="2"/>
    </row>
    <row r="412" customFormat="false" ht="41.45" hidden="false" customHeight="true" outlineLevel="0" collapsed="false">
      <c r="A412" s="15" t="s">
        <v>1816</v>
      </c>
      <c r="C412" s="16"/>
      <c r="D412" s="16" t="s">
        <v>5324</v>
      </c>
      <c r="E412" s="17" t="n">
        <v>163.112675856455</v>
      </c>
      <c r="F412" s="18" t="n">
        <v>99.9989176148656</v>
      </c>
      <c r="G412" s="50" t="s">
        <v>8853</v>
      </c>
      <c r="H412" s="16"/>
      <c r="I412" s="6" t="s">
        <v>1816</v>
      </c>
      <c r="J412" s="7"/>
      <c r="K412" s="7"/>
      <c r="L412" s="51" t="s">
        <v>8854</v>
      </c>
      <c r="M412" s="52" t="n">
        <v>1.36072288580505</v>
      </c>
      <c r="N412" s="53" t="n">
        <v>8686.5908203125</v>
      </c>
      <c r="O412" s="53" t="n">
        <v>8100.06103515625</v>
      </c>
      <c r="P412" s="54"/>
      <c r="Q412" s="55"/>
      <c r="R412" s="55"/>
      <c r="S412" s="56"/>
      <c r="T412" s="25" t="n">
        <v>0</v>
      </c>
      <c r="U412" s="25" t="n">
        <v>1</v>
      </c>
      <c r="V412" s="26" t="n">
        <v>0</v>
      </c>
      <c r="W412" s="26" t="n">
        <v>0.111111</v>
      </c>
      <c r="X412" s="26" t="n">
        <v>0</v>
      </c>
      <c r="Y412" s="26" t="n">
        <v>0.585366</v>
      </c>
      <c r="Z412" s="26" t="n">
        <v>0</v>
      </c>
      <c r="AA412" s="26" t="n">
        <v>0</v>
      </c>
      <c r="AB412" s="20" t="n">
        <v>412</v>
      </c>
      <c r="AC412" s="20"/>
      <c r="AD412" s="10"/>
      <c r="AE412" s="24" t="s">
        <v>8855</v>
      </c>
      <c r="AF412" s="24" t="n">
        <v>3358</v>
      </c>
      <c r="AG412" s="24" t="n">
        <v>2339</v>
      </c>
      <c r="AH412" s="24" t="n">
        <v>20135</v>
      </c>
      <c r="AI412" s="24" t="n">
        <v>4277</v>
      </c>
      <c r="AJ412" s="24"/>
      <c r="AK412" s="24" t="s">
        <v>8856</v>
      </c>
      <c r="AL412" s="24" t="s">
        <v>8857</v>
      </c>
      <c r="AM412" s="23" t="s">
        <v>8858</v>
      </c>
      <c r="AN412" s="24"/>
      <c r="AO412" s="22" t="n">
        <v>39936.5917824074</v>
      </c>
      <c r="AP412" s="23" t="s">
        <v>8859</v>
      </c>
      <c r="AQ412" s="24" t="inlineStr">
        <f aca="false">FALSE()</f>
        <is>
          <t/>
        </is>
      </c>
      <c r="AR412" s="24" t="inlineStr">
        <f aca="false">FALSE()</f>
        <is>
          <t/>
        </is>
      </c>
      <c r="AS412" s="24" t="inlineStr">
        <f aca="false">TRUE()</f>
        <is>
          <t/>
        </is>
      </c>
      <c r="AT412" s="24" t="s">
        <v>75</v>
      </c>
      <c r="AU412" s="24" t="n">
        <v>188</v>
      </c>
      <c r="AV412" s="23" t="s">
        <v>5390</v>
      </c>
      <c r="AW412" s="24" t="inlineStr">
        <f aca="false">FALSE()</f>
        <is>
          <t/>
        </is>
      </c>
      <c r="AX412" s="24" t="s">
        <v>5329</v>
      </c>
      <c r="AY412" s="23" t="s">
        <v>8860</v>
      </c>
      <c r="AZ412" s="24" t="s">
        <v>174</v>
      </c>
      <c r="BA412" s="24" t="e">
        <f aca="false">REPLACE(INDEX(GroupVertices[group], MATCH(Vertices[[#this row],[vertex]],GroupVertices[vertex],0)),1,1,"")</f>
        <v>#VALUE!</v>
      </c>
      <c r="BB412" s="25"/>
      <c r="BC412" s="25"/>
      <c r="BD412" s="25"/>
      <c r="BE412" s="25"/>
      <c r="BF412" s="25"/>
      <c r="BG412" s="25"/>
      <c r="BH412" s="25" t="s">
        <v>8720</v>
      </c>
      <c r="BI412" s="25" t="s">
        <v>8720</v>
      </c>
      <c r="BJ412" s="25" t="s">
        <v>8721</v>
      </c>
      <c r="BK412" s="25" t="s">
        <v>8721</v>
      </c>
      <c r="BL412" s="25" t="n">
        <v>0</v>
      </c>
      <c r="BM412" s="26" t="n">
        <v>0</v>
      </c>
      <c r="BN412" s="25" t="n">
        <v>0</v>
      </c>
      <c r="BO412" s="26" t="n">
        <v>0</v>
      </c>
      <c r="BP412" s="25" t="n">
        <v>0</v>
      </c>
      <c r="BQ412" s="26" t="n">
        <v>0</v>
      </c>
      <c r="BR412" s="25" t="n">
        <v>20</v>
      </c>
      <c r="BS412" s="26" t="n">
        <v>100</v>
      </c>
      <c r="BT412" s="25" t="n">
        <v>20</v>
      </c>
      <c r="BU412" s="3"/>
      <c r="BV412" s="2"/>
      <c r="BW412" s="2"/>
      <c r="BX412" s="2"/>
      <c r="BY412" s="2"/>
    </row>
    <row r="413" customFormat="false" ht="41.45" hidden="false" customHeight="true" outlineLevel="0" collapsed="false">
      <c r="A413" s="15" t="s">
        <v>1819</v>
      </c>
      <c r="C413" s="16"/>
      <c r="D413" s="16" t="s">
        <v>5324</v>
      </c>
      <c r="E413" s="17" t="n">
        <v>162.128916270671</v>
      </c>
      <c r="F413" s="18" t="n">
        <v>99.9998745932572</v>
      </c>
      <c r="G413" s="50" t="s">
        <v>8861</v>
      </c>
      <c r="H413" s="16"/>
      <c r="I413" s="6" t="s">
        <v>1819</v>
      </c>
      <c r="J413" s="7"/>
      <c r="K413" s="7"/>
      <c r="L413" s="51" t="s">
        <v>8862</v>
      </c>
      <c r="M413" s="52" t="n">
        <v>1.04179388715398</v>
      </c>
      <c r="N413" s="53" t="n">
        <v>2338.13525390625</v>
      </c>
      <c r="O413" s="53" t="n">
        <v>6211.65478515625</v>
      </c>
      <c r="P413" s="54"/>
      <c r="Q413" s="55"/>
      <c r="R413" s="55"/>
      <c r="S413" s="56"/>
      <c r="T413" s="25" t="n">
        <v>1</v>
      </c>
      <c r="U413" s="25" t="n">
        <v>1</v>
      </c>
      <c r="V413" s="26" t="n">
        <v>0</v>
      </c>
      <c r="W413" s="26" t="n">
        <v>0</v>
      </c>
      <c r="X413" s="26" t="n">
        <v>0</v>
      </c>
      <c r="Y413" s="26" t="n">
        <v>0.999999</v>
      </c>
      <c r="Z413" s="26" t="n">
        <v>0</v>
      </c>
      <c r="AA413" s="26" t="s">
        <v>5365</v>
      </c>
      <c r="AB413" s="20" t="n">
        <v>413</v>
      </c>
      <c r="AC413" s="20"/>
      <c r="AD413" s="10"/>
      <c r="AE413" s="24" t="s">
        <v>8863</v>
      </c>
      <c r="AF413" s="24" t="n">
        <v>425</v>
      </c>
      <c r="AG413" s="24" t="n">
        <v>271</v>
      </c>
      <c r="AH413" s="24" t="n">
        <v>162381</v>
      </c>
      <c r="AI413" s="24" t="n">
        <v>1993</v>
      </c>
      <c r="AJ413" s="24" t="n">
        <v>-28800</v>
      </c>
      <c r="AK413" s="24" t="s">
        <v>8864</v>
      </c>
      <c r="AL413" s="24" t="s">
        <v>663</v>
      </c>
      <c r="AM413" s="24"/>
      <c r="AN413" s="24" t="s">
        <v>5339</v>
      </c>
      <c r="AO413" s="22" t="n">
        <v>42415.974212963</v>
      </c>
      <c r="AP413" s="24"/>
      <c r="AQ413" s="24" t="n">
        <f aca="false">TRUE()</f>
        <v>1</v>
      </c>
      <c r="AR413" s="24" t="inlineStr">
        <f aca="false">FALSE()</f>
        <is>
          <t/>
        </is>
      </c>
      <c r="AS413" s="24" t="n">
        <f aca="false">FALSE()</f>
        <v>0</v>
      </c>
      <c r="AT413" s="24" t="s">
        <v>75</v>
      </c>
      <c r="AU413" s="24" t="n">
        <v>29</v>
      </c>
      <c r="AV413" s="24"/>
      <c r="AW413" s="24" t="inlineStr">
        <f aca="false">FALSE()</f>
        <is>
          <t/>
        </is>
      </c>
      <c r="AX413" s="24" t="s">
        <v>5329</v>
      </c>
      <c r="AY413" s="23" t="s">
        <v>8865</v>
      </c>
      <c r="AZ413" s="24" t="s">
        <v>174</v>
      </c>
      <c r="BA413" s="24" t="e">
        <f aca="false">REPLACE(INDEX(GroupVertices[group], MATCH(Vertices[[#this row],[vertex]],GroupVertices[vertex],0)),1,1,"")</f>
        <v>#VALUE!</v>
      </c>
      <c r="BB413" s="25" t="s">
        <v>1821</v>
      </c>
      <c r="BC413" s="25" t="s">
        <v>1821</v>
      </c>
      <c r="BD413" s="25" t="s">
        <v>130</v>
      </c>
      <c r="BE413" s="25" t="s">
        <v>130</v>
      </c>
      <c r="BF413" s="25" t="s">
        <v>1822</v>
      </c>
      <c r="BG413" s="25" t="s">
        <v>1822</v>
      </c>
      <c r="BH413" s="25" t="s">
        <v>1822</v>
      </c>
      <c r="BI413" s="25" t="s">
        <v>1822</v>
      </c>
      <c r="BJ413" s="25" t="s">
        <v>8866</v>
      </c>
      <c r="BK413" s="25" t="s">
        <v>8866</v>
      </c>
      <c r="BL413" s="25" t="n">
        <v>0</v>
      </c>
      <c r="BM413" s="26" t="n">
        <v>0</v>
      </c>
      <c r="BN413" s="25" t="n">
        <v>0</v>
      </c>
      <c r="BO413" s="26" t="n">
        <v>0</v>
      </c>
      <c r="BP413" s="25" t="n">
        <v>0</v>
      </c>
      <c r="BQ413" s="26" t="n">
        <v>0</v>
      </c>
      <c r="BR413" s="25" t="n">
        <v>2</v>
      </c>
      <c r="BS413" s="26" t="n">
        <v>100</v>
      </c>
      <c r="BT413" s="25" t="n">
        <v>2</v>
      </c>
      <c r="BU413" s="3"/>
      <c r="BV413" s="2"/>
      <c r="BW413" s="2"/>
      <c r="BX413" s="2"/>
      <c r="BY413" s="2"/>
    </row>
    <row r="414" customFormat="false" ht="41.45" hidden="false" customHeight="true" outlineLevel="0" collapsed="false">
      <c r="A414" s="15" t="s">
        <v>1826</v>
      </c>
      <c r="C414" s="16"/>
      <c r="D414" s="16" t="s">
        <v>5324</v>
      </c>
      <c r="E414" s="17" t="n">
        <v>162.126062035896</v>
      </c>
      <c r="F414" s="18" t="n">
        <v>99.9998773697902</v>
      </c>
      <c r="G414" s="50" t="s">
        <v>8867</v>
      </c>
      <c r="H414" s="16"/>
      <c r="I414" s="6" t="s">
        <v>1826</v>
      </c>
      <c r="J414" s="7"/>
      <c r="K414" s="7"/>
      <c r="L414" s="51" t="s">
        <v>8868</v>
      </c>
      <c r="M414" s="52" t="n">
        <v>1.04086856123914</v>
      </c>
      <c r="N414" s="53" t="n">
        <v>8628.1171875</v>
      </c>
      <c r="O414" s="53" t="n">
        <v>7152.22607421875</v>
      </c>
      <c r="P414" s="54"/>
      <c r="Q414" s="55"/>
      <c r="R414" s="55"/>
      <c r="S414" s="56"/>
      <c r="T414" s="25" t="n">
        <v>0</v>
      </c>
      <c r="U414" s="25" t="n">
        <v>4</v>
      </c>
      <c r="V414" s="26" t="n">
        <v>12</v>
      </c>
      <c r="W414" s="26" t="n">
        <v>0.25</v>
      </c>
      <c r="X414" s="26" t="n">
        <v>0</v>
      </c>
      <c r="Y414" s="26" t="n">
        <v>2.378377</v>
      </c>
      <c r="Z414" s="26" t="n">
        <v>0</v>
      </c>
      <c r="AA414" s="26" t="n">
        <v>0</v>
      </c>
      <c r="AB414" s="20" t="n">
        <v>414</v>
      </c>
      <c r="AC414" s="20"/>
      <c r="AD414" s="10"/>
      <c r="AE414" s="24" t="s">
        <v>8869</v>
      </c>
      <c r="AF414" s="24" t="n">
        <v>243</v>
      </c>
      <c r="AG414" s="24" t="n">
        <v>265</v>
      </c>
      <c r="AH414" s="24" t="n">
        <v>2390</v>
      </c>
      <c r="AI414" s="24" t="n">
        <v>3834</v>
      </c>
      <c r="AJ414" s="24"/>
      <c r="AK414" s="24" t="s">
        <v>8870</v>
      </c>
      <c r="AL414" s="24" t="s">
        <v>8871</v>
      </c>
      <c r="AM414" s="24"/>
      <c r="AN414" s="24"/>
      <c r="AO414" s="22" t="n">
        <v>40574.8592824074</v>
      </c>
      <c r="AP414" s="23" t="s">
        <v>8872</v>
      </c>
      <c r="AQ414" s="24" t="n">
        <f aca="false">FALSE()</f>
        <v>0</v>
      </c>
      <c r="AR414" s="24" t="inlineStr">
        <f aca="false">FALSE()</f>
        <is>
          <t/>
        </is>
      </c>
      <c r="AS414" s="24" t="inlineStr">
        <f aca="false">FALSE()</f>
        <is>
          <t/>
        </is>
      </c>
      <c r="AT414" s="24" t="s">
        <v>75</v>
      </c>
      <c r="AU414" s="24" t="n">
        <v>1</v>
      </c>
      <c r="AV414" s="23" t="s">
        <v>5390</v>
      </c>
      <c r="AW414" s="24" t="inlineStr">
        <f aca="false">FALSE()</f>
        <is>
          <t/>
        </is>
      </c>
      <c r="AX414" s="24" t="s">
        <v>5329</v>
      </c>
      <c r="AY414" s="23" t="s">
        <v>8873</v>
      </c>
      <c r="AZ414" s="24" t="s">
        <v>174</v>
      </c>
      <c r="BA414" s="24" t="e">
        <f aca="false">REPLACE(INDEX(GroupVertices[group], MATCH(Vertices[[#this row],[vertex]],GroupVertices[vertex],0)),1,1,"")</f>
        <v>#VALUE!</v>
      </c>
      <c r="BB414" s="25"/>
      <c r="BC414" s="25"/>
      <c r="BD414" s="25"/>
      <c r="BE414" s="25"/>
      <c r="BF414" s="25"/>
      <c r="BG414" s="25"/>
      <c r="BH414" s="25" t="s">
        <v>8874</v>
      </c>
      <c r="BI414" s="25" t="s">
        <v>8874</v>
      </c>
      <c r="BJ414" s="25" t="s">
        <v>8875</v>
      </c>
      <c r="BK414" s="25" t="s">
        <v>8875</v>
      </c>
      <c r="BL414" s="25" t="n">
        <v>0</v>
      </c>
      <c r="BM414" s="26" t="n">
        <v>0</v>
      </c>
      <c r="BN414" s="25" t="n">
        <v>0</v>
      </c>
      <c r="BO414" s="26" t="n">
        <v>0</v>
      </c>
      <c r="BP414" s="25" t="n">
        <v>0</v>
      </c>
      <c r="BQ414" s="26" t="n">
        <v>0</v>
      </c>
      <c r="BR414" s="25" t="n">
        <v>15</v>
      </c>
      <c r="BS414" s="26" t="n">
        <v>100</v>
      </c>
      <c r="BT414" s="25" t="n">
        <v>15</v>
      </c>
      <c r="BU414" s="3"/>
      <c r="BV414" s="2"/>
      <c r="BW414" s="2"/>
      <c r="BX414" s="2"/>
      <c r="BY414" s="2"/>
    </row>
    <row r="415" customFormat="false" ht="41.45" hidden="false" customHeight="true" outlineLevel="0" collapsed="false">
      <c r="A415" s="15" t="s">
        <v>1827</v>
      </c>
      <c r="C415" s="16"/>
      <c r="D415" s="16" t="s">
        <v>5324</v>
      </c>
      <c r="E415" s="17" t="n">
        <v>1000</v>
      </c>
      <c r="F415" s="18" t="n">
        <v>94.6441746408439</v>
      </c>
      <c r="G415" s="50" t="s">
        <v>8876</v>
      </c>
      <c r="H415" s="16"/>
      <c r="I415" s="6" t="s">
        <v>1827</v>
      </c>
      <c r="J415" s="7"/>
      <c r="K415" s="7"/>
      <c r="L415" s="51" t="s">
        <v>8877</v>
      </c>
      <c r="M415" s="52" t="n">
        <v>1785.91806469476</v>
      </c>
      <c r="N415" s="53" t="n">
        <v>8621.447265625</v>
      </c>
      <c r="O415" s="53" t="n">
        <v>6869.9013671875</v>
      </c>
      <c r="P415" s="54"/>
      <c r="Q415" s="55"/>
      <c r="R415" s="55"/>
      <c r="S415" s="56"/>
      <c r="T415" s="25" t="n">
        <v>1</v>
      </c>
      <c r="U415" s="25" t="n">
        <v>0</v>
      </c>
      <c r="V415" s="26" t="n">
        <v>0</v>
      </c>
      <c r="W415" s="26" t="n">
        <v>0.142857</v>
      </c>
      <c r="X415" s="26" t="n">
        <v>0</v>
      </c>
      <c r="Y415" s="26" t="n">
        <v>0.655405</v>
      </c>
      <c r="Z415" s="26" t="n">
        <v>0</v>
      </c>
      <c r="AA415" s="26" t="n">
        <v>0</v>
      </c>
      <c r="AB415" s="20" t="n">
        <v>415</v>
      </c>
      <c r="AC415" s="20"/>
      <c r="AD415" s="10"/>
      <c r="AE415" s="24" t="s">
        <v>8878</v>
      </c>
      <c r="AF415" s="24" t="n">
        <v>396</v>
      </c>
      <c r="AG415" s="24" t="n">
        <v>11573769</v>
      </c>
      <c r="AH415" s="24" t="n">
        <v>6600</v>
      </c>
      <c r="AI415" s="24" t="n">
        <v>0</v>
      </c>
      <c r="AJ415" s="24" t="n">
        <v>-28800</v>
      </c>
      <c r="AK415" s="24" t="s">
        <v>8879</v>
      </c>
      <c r="AL415" s="24" t="s">
        <v>7140</v>
      </c>
      <c r="AM415" s="23" t="s">
        <v>8880</v>
      </c>
      <c r="AN415" s="24" t="s">
        <v>5339</v>
      </c>
      <c r="AO415" s="22" t="n">
        <v>39826.7948726852</v>
      </c>
      <c r="AP415" s="24"/>
      <c r="AQ415" s="24" t="n">
        <f aca="false">TRUE()</f>
        <v>1</v>
      </c>
      <c r="AR415" s="24" t="inlineStr">
        <f aca="false">FALSE()</f>
        <is>
          <t/>
        </is>
      </c>
      <c r="AS415" s="24" t="inlineStr">
        <f aca="false">FALSE()</f>
        <is>
          <t/>
        </is>
      </c>
      <c r="AT415" s="24" t="s">
        <v>75</v>
      </c>
      <c r="AU415" s="24" t="n">
        <v>33022</v>
      </c>
      <c r="AV415" s="23" t="s">
        <v>5390</v>
      </c>
      <c r="AW415" s="24" t="n">
        <f aca="false">TRUE()</f>
        <v>1</v>
      </c>
      <c r="AX415" s="24" t="s">
        <v>5329</v>
      </c>
      <c r="AY415" s="23" t="s">
        <v>8881</v>
      </c>
      <c r="AZ415" s="24" t="s">
        <v>68</v>
      </c>
      <c r="BA415" s="24" t="e">
        <f aca="false">REPLACE(INDEX(GroupVertices[group], MATCH(Vertices[[#this row],[vertex]],GroupVertices[vertex],0)),1,1,"")</f>
        <v>#VALUE!</v>
      </c>
      <c r="BB415" s="25"/>
      <c r="BC415" s="25"/>
      <c r="BD415" s="25"/>
      <c r="BE415" s="25"/>
      <c r="BF415" s="25"/>
      <c r="BG415" s="25"/>
      <c r="BH415" s="25"/>
      <c r="BI415" s="25"/>
      <c r="BJ415" s="25"/>
      <c r="BK415" s="25"/>
      <c r="BL415" s="25"/>
      <c r="BM415" s="26"/>
      <c r="BN415" s="25"/>
      <c r="BO415" s="26"/>
      <c r="BP415" s="25"/>
      <c r="BQ415" s="26"/>
      <c r="BR415" s="25"/>
      <c r="BS415" s="26"/>
      <c r="BT415" s="25"/>
      <c r="BU415" s="3"/>
      <c r="BV415" s="2"/>
      <c r="BW415" s="2"/>
      <c r="BX415" s="2"/>
      <c r="BY415" s="2"/>
    </row>
    <row r="416" customFormat="false" ht="41.45" hidden="false" customHeight="true" outlineLevel="0" collapsed="false">
      <c r="A416" s="15" t="s">
        <v>1833</v>
      </c>
      <c r="C416" s="16"/>
      <c r="D416" s="16" t="s">
        <v>5324</v>
      </c>
      <c r="E416" s="17" t="n">
        <v>162.126537741692</v>
      </c>
      <c r="F416" s="18" t="n">
        <v>99.9998769070347</v>
      </c>
      <c r="G416" s="50" t="s">
        <v>8882</v>
      </c>
      <c r="H416" s="16"/>
      <c r="I416" s="6" t="s">
        <v>1833</v>
      </c>
      <c r="J416" s="7"/>
      <c r="K416" s="7"/>
      <c r="L416" s="51" t="s">
        <v>8883</v>
      </c>
      <c r="M416" s="52" t="n">
        <v>1.04102278222494</v>
      </c>
      <c r="N416" s="53" t="n">
        <v>8472.1875</v>
      </c>
      <c r="O416" s="53" t="n">
        <v>7164.3017578125</v>
      </c>
      <c r="P416" s="54"/>
      <c r="Q416" s="55"/>
      <c r="R416" s="55"/>
      <c r="S416" s="56"/>
      <c r="T416" s="25" t="n">
        <v>1</v>
      </c>
      <c r="U416" s="25" t="n">
        <v>0</v>
      </c>
      <c r="V416" s="26" t="n">
        <v>0</v>
      </c>
      <c r="W416" s="26" t="n">
        <v>0.142857</v>
      </c>
      <c r="X416" s="26" t="n">
        <v>0</v>
      </c>
      <c r="Y416" s="26" t="n">
        <v>0.655405</v>
      </c>
      <c r="Z416" s="26" t="n">
        <v>0</v>
      </c>
      <c r="AA416" s="26" t="n">
        <v>0</v>
      </c>
      <c r="AB416" s="20" t="n">
        <v>416</v>
      </c>
      <c r="AC416" s="20"/>
      <c r="AD416" s="10"/>
      <c r="AE416" s="24" t="s">
        <v>8884</v>
      </c>
      <c r="AF416" s="24" t="n">
        <v>461</v>
      </c>
      <c r="AG416" s="24" t="n">
        <v>266</v>
      </c>
      <c r="AH416" s="24" t="n">
        <v>13068</v>
      </c>
      <c r="AI416" s="24" t="n">
        <v>4438</v>
      </c>
      <c r="AJ416" s="24"/>
      <c r="AK416" s="24" t="s">
        <v>8885</v>
      </c>
      <c r="AL416" s="24" t="s">
        <v>8886</v>
      </c>
      <c r="AM416" s="24"/>
      <c r="AN416" s="24"/>
      <c r="AO416" s="22" t="n">
        <v>40805.8786921296</v>
      </c>
      <c r="AP416" s="23" t="s">
        <v>8887</v>
      </c>
      <c r="AQ416" s="24" t="n">
        <f aca="false">FALSE()</f>
        <v>0</v>
      </c>
      <c r="AR416" s="24" t="inlineStr">
        <f aca="false">FALSE()</f>
        <is>
          <t/>
        </is>
      </c>
      <c r="AS416" s="24" t="n">
        <f aca="false">TRUE()</f>
        <v>1</v>
      </c>
      <c r="AT416" s="24" t="s">
        <v>75</v>
      </c>
      <c r="AU416" s="24" t="n">
        <v>6</v>
      </c>
      <c r="AV416" s="23" t="s">
        <v>8888</v>
      </c>
      <c r="AW416" s="24" t="n">
        <f aca="false">FALSE()</f>
        <v>0</v>
      </c>
      <c r="AX416" s="24" t="s">
        <v>5329</v>
      </c>
      <c r="AY416" s="23" t="s">
        <v>8889</v>
      </c>
      <c r="AZ416" s="24" t="s">
        <v>68</v>
      </c>
      <c r="BA416" s="24" t="e">
        <f aca="false">REPLACE(INDEX(GroupVertices[group], MATCH(Vertices[[#this row],[vertex]],GroupVertices[vertex],0)),1,1,"")</f>
        <v>#VALUE!</v>
      </c>
      <c r="BB416" s="25"/>
      <c r="BC416" s="25"/>
      <c r="BD416" s="25"/>
      <c r="BE416" s="25"/>
      <c r="BF416" s="25"/>
      <c r="BG416" s="25"/>
      <c r="BH416" s="25"/>
      <c r="BI416" s="25"/>
      <c r="BJ416" s="25"/>
      <c r="BK416" s="25"/>
      <c r="BL416" s="25"/>
      <c r="BM416" s="26"/>
      <c r="BN416" s="25"/>
      <c r="BO416" s="26"/>
      <c r="BP416" s="25"/>
      <c r="BQ416" s="26"/>
      <c r="BR416" s="25"/>
      <c r="BS416" s="26"/>
      <c r="BT416" s="25"/>
      <c r="BU416" s="3"/>
      <c r="BV416" s="2"/>
      <c r="BW416" s="2"/>
      <c r="BX416" s="2"/>
      <c r="BY416" s="2"/>
    </row>
    <row r="417" customFormat="false" ht="41.45" hidden="false" customHeight="true" outlineLevel="0" collapsed="false">
      <c r="A417" s="15" t="s">
        <v>1834</v>
      </c>
      <c r="C417" s="16"/>
      <c r="D417" s="16" t="s">
        <v>5324</v>
      </c>
      <c r="E417" s="17" t="n">
        <v>162.099422511329</v>
      </c>
      <c r="F417" s="18" t="n">
        <v>99.9999032840987</v>
      </c>
      <c r="G417" s="50" t="s">
        <v>8890</v>
      </c>
      <c r="H417" s="16"/>
      <c r="I417" s="6" t="s">
        <v>1834</v>
      </c>
      <c r="J417" s="7"/>
      <c r="K417" s="7"/>
      <c r="L417" s="51" t="s">
        <v>8891</v>
      </c>
      <c r="M417" s="52" t="n">
        <v>1.03223218603388</v>
      </c>
      <c r="N417" s="53" t="n">
        <v>8784.046875</v>
      </c>
      <c r="O417" s="53" t="n">
        <v>7140.14990234375</v>
      </c>
      <c r="P417" s="54"/>
      <c r="Q417" s="55"/>
      <c r="R417" s="55"/>
      <c r="S417" s="56"/>
      <c r="T417" s="25" t="n">
        <v>1</v>
      </c>
      <c r="U417" s="25" t="n">
        <v>0</v>
      </c>
      <c r="V417" s="26" t="n">
        <v>0</v>
      </c>
      <c r="W417" s="26" t="n">
        <v>0.142857</v>
      </c>
      <c r="X417" s="26" t="n">
        <v>0</v>
      </c>
      <c r="Y417" s="26" t="n">
        <v>0.655405</v>
      </c>
      <c r="Z417" s="26" t="n">
        <v>0</v>
      </c>
      <c r="AA417" s="26" t="n">
        <v>0</v>
      </c>
      <c r="AB417" s="20" t="n">
        <v>417</v>
      </c>
      <c r="AC417" s="20"/>
      <c r="AD417" s="10"/>
      <c r="AE417" s="24" t="s">
        <v>8892</v>
      </c>
      <c r="AF417" s="24" t="n">
        <v>516</v>
      </c>
      <c r="AG417" s="24" t="n">
        <v>209</v>
      </c>
      <c r="AH417" s="24" t="n">
        <v>8412</v>
      </c>
      <c r="AI417" s="24" t="n">
        <v>2234</v>
      </c>
      <c r="AJ417" s="24" t="n">
        <v>-18000</v>
      </c>
      <c r="AK417" s="24" t="s">
        <v>8893</v>
      </c>
      <c r="AL417" s="24" t="s">
        <v>8894</v>
      </c>
      <c r="AM417" s="24"/>
      <c r="AN417" s="24" t="s">
        <v>5388</v>
      </c>
      <c r="AO417" s="22" t="n">
        <v>41091.9574421296</v>
      </c>
      <c r="AP417" s="23" t="s">
        <v>8895</v>
      </c>
      <c r="AQ417" s="24" t="n">
        <f aca="false">TRUE()</f>
        <v>1</v>
      </c>
      <c r="AR417" s="24" t="inlineStr">
        <f aca="false">FALSE()</f>
        <is>
          <t/>
        </is>
      </c>
      <c r="AS417" s="24" t="n">
        <f aca="false">FALSE()</f>
        <v>0</v>
      </c>
      <c r="AT417" s="24" t="s">
        <v>75</v>
      </c>
      <c r="AU417" s="24" t="n">
        <v>14</v>
      </c>
      <c r="AV417" s="23" t="s">
        <v>5390</v>
      </c>
      <c r="AW417" s="24" t="inlineStr">
        <f aca="false">FALSE()</f>
        <is>
          <t/>
        </is>
      </c>
      <c r="AX417" s="24" t="s">
        <v>5329</v>
      </c>
      <c r="AY417" s="23" t="s">
        <v>8896</v>
      </c>
      <c r="AZ417" s="24" t="s">
        <v>68</v>
      </c>
      <c r="BA417" s="24" t="e">
        <f aca="false">REPLACE(INDEX(GroupVertices[group], MATCH(Vertices[[#this row],[vertex]],GroupVertices[vertex],0)),1,1,"")</f>
        <v>#VALUE!</v>
      </c>
      <c r="BB417" s="25"/>
      <c r="BC417" s="25"/>
      <c r="BD417" s="25"/>
      <c r="BE417" s="25"/>
      <c r="BF417" s="25"/>
      <c r="BG417" s="25"/>
      <c r="BH417" s="25"/>
      <c r="BI417" s="25"/>
      <c r="BJ417" s="25"/>
      <c r="BK417" s="25"/>
      <c r="BL417" s="25"/>
      <c r="BM417" s="26"/>
      <c r="BN417" s="25"/>
      <c r="BO417" s="26"/>
      <c r="BP417" s="25"/>
      <c r="BQ417" s="26"/>
      <c r="BR417" s="25"/>
      <c r="BS417" s="26"/>
      <c r="BT417" s="25"/>
      <c r="BU417" s="3"/>
      <c r="BV417" s="2"/>
      <c r="BW417" s="2"/>
      <c r="BX417" s="2"/>
      <c r="BY417" s="2"/>
    </row>
    <row r="418" customFormat="false" ht="41.45" hidden="false" customHeight="true" outlineLevel="0" collapsed="false">
      <c r="A418" s="15" t="s">
        <v>1835</v>
      </c>
      <c r="C418" s="16"/>
      <c r="D418" s="16" t="s">
        <v>5324</v>
      </c>
      <c r="E418" s="17" t="n">
        <v>162.284947771704</v>
      </c>
      <c r="F418" s="18" t="n">
        <v>99.9997228094504</v>
      </c>
      <c r="G418" s="50" t="s">
        <v>5325</v>
      </c>
      <c r="H418" s="16"/>
      <c r="I418" s="6" t="s">
        <v>1835</v>
      </c>
      <c r="J418" s="7"/>
      <c r="K418" s="7"/>
      <c r="L418" s="51" t="s">
        <v>8897</v>
      </c>
      <c r="M418" s="52" t="n">
        <v>1.09237837049903</v>
      </c>
      <c r="N418" s="53" t="n">
        <v>8634.787109375</v>
      </c>
      <c r="O418" s="53" t="n">
        <v>7434.55078125</v>
      </c>
      <c r="P418" s="54"/>
      <c r="Q418" s="55"/>
      <c r="R418" s="55"/>
      <c r="S418" s="56"/>
      <c r="T418" s="25" t="n">
        <v>1</v>
      </c>
      <c r="U418" s="25" t="n">
        <v>0</v>
      </c>
      <c r="V418" s="26" t="n">
        <v>0</v>
      </c>
      <c r="W418" s="26" t="n">
        <v>0.142857</v>
      </c>
      <c r="X418" s="26" t="n">
        <v>0</v>
      </c>
      <c r="Y418" s="26" t="n">
        <v>0.655405</v>
      </c>
      <c r="Z418" s="26" t="n">
        <v>0</v>
      </c>
      <c r="AA418" s="26" t="n">
        <v>0</v>
      </c>
      <c r="AB418" s="20" t="n">
        <v>418</v>
      </c>
      <c r="AC418" s="20"/>
      <c r="AD418" s="10"/>
      <c r="AE418" s="24" t="s">
        <v>8898</v>
      </c>
      <c r="AF418" s="24" t="n">
        <v>326</v>
      </c>
      <c r="AG418" s="24" t="n">
        <v>599</v>
      </c>
      <c r="AH418" s="24" t="n">
        <v>50725</v>
      </c>
      <c r="AI418" s="24" t="n">
        <v>30592</v>
      </c>
      <c r="AJ418" s="24"/>
      <c r="AK418" s="24" t="s">
        <v>8899</v>
      </c>
      <c r="AL418" s="24" t="s">
        <v>8900</v>
      </c>
      <c r="AM418" s="23" t="s">
        <v>8901</v>
      </c>
      <c r="AN418" s="24"/>
      <c r="AO418" s="22" t="n">
        <v>40878.897349537</v>
      </c>
      <c r="AP418" s="24"/>
      <c r="AQ418" s="24" t="inlineStr">
        <f aca="false">TRUE()</f>
        <is>
          <t/>
        </is>
      </c>
      <c r="AR418" s="24" t="n">
        <f aca="false">TRUE()</f>
        <v>1</v>
      </c>
      <c r="AS418" s="24" t="inlineStr">
        <f aca="false">FALSE()</f>
        <is>
          <t/>
        </is>
      </c>
      <c r="AT418" s="24" t="s">
        <v>75</v>
      </c>
      <c r="AU418" s="24" t="n">
        <v>128</v>
      </c>
      <c r="AV418" s="23" t="s">
        <v>5390</v>
      </c>
      <c r="AW418" s="24" t="inlineStr">
        <f aca="false">FALSE()</f>
        <is>
          <t/>
        </is>
      </c>
      <c r="AX418" s="24" t="s">
        <v>5329</v>
      </c>
      <c r="AY418" s="23" t="s">
        <v>8902</v>
      </c>
      <c r="AZ418" s="24" t="s">
        <v>68</v>
      </c>
      <c r="BA418" s="24" t="e">
        <f aca="false">REPLACE(INDEX(GroupVertices[group], MATCH(Vertices[[#this row],[vertex]],GroupVertices[vertex],0)),1,1,"")</f>
        <v>#VALUE!</v>
      </c>
      <c r="BB418" s="25"/>
      <c r="BC418" s="25"/>
      <c r="BD418" s="25"/>
      <c r="BE418" s="25"/>
      <c r="BF418" s="25"/>
      <c r="BG418" s="25"/>
      <c r="BH418" s="25"/>
      <c r="BI418" s="25"/>
      <c r="BJ418" s="25"/>
      <c r="BK418" s="25"/>
      <c r="BL418" s="25"/>
      <c r="BM418" s="26"/>
      <c r="BN418" s="25"/>
      <c r="BO418" s="26"/>
      <c r="BP418" s="25"/>
      <c r="BQ418" s="26"/>
      <c r="BR418" s="25"/>
      <c r="BS418" s="26"/>
      <c r="BT418" s="25"/>
      <c r="BU418" s="3"/>
      <c r="BV418" s="2"/>
      <c r="BW418" s="2"/>
      <c r="BX418" s="2"/>
      <c r="BY418" s="2"/>
    </row>
    <row r="419" customFormat="false" ht="41.45" hidden="false" customHeight="true" outlineLevel="0" collapsed="false">
      <c r="A419" s="15" t="s">
        <v>1836</v>
      </c>
      <c r="C419" s="16"/>
      <c r="D419" s="16" t="s">
        <v>5324</v>
      </c>
      <c r="E419" s="17" t="n">
        <v>162.01712540865</v>
      </c>
      <c r="F419" s="18" t="n">
        <v>99.9999833408017</v>
      </c>
      <c r="G419" s="50" t="s">
        <v>8903</v>
      </c>
      <c r="H419" s="16"/>
      <c r="I419" s="6" t="s">
        <v>1836</v>
      </c>
      <c r="J419" s="7"/>
      <c r="K419" s="7"/>
      <c r="L419" s="51" t="s">
        <v>8904</v>
      </c>
      <c r="M419" s="52" t="n">
        <v>1.00555195548909</v>
      </c>
      <c r="N419" s="53" t="n">
        <v>8741.8154296875</v>
      </c>
      <c r="O419" s="53" t="n">
        <v>5052.43603515625</v>
      </c>
      <c r="P419" s="54"/>
      <c r="Q419" s="55"/>
      <c r="R419" s="55"/>
      <c r="S419" s="56"/>
      <c r="T419" s="25" t="n">
        <v>1</v>
      </c>
      <c r="U419" s="25" t="n">
        <v>1</v>
      </c>
      <c r="V419" s="26" t="n">
        <v>0</v>
      </c>
      <c r="W419" s="26" t="n">
        <v>1</v>
      </c>
      <c r="X419" s="26" t="n">
        <v>0</v>
      </c>
      <c r="Y419" s="26" t="n">
        <v>0.999999</v>
      </c>
      <c r="Z419" s="26" t="n">
        <v>0</v>
      </c>
      <c r="AA419" s="26" t="n">
        <v>1</v>
      </c>
      <c r="AB419" s="20" t="n">
        <v>419</v>
      </c>
      <c r="AC419" s="20"/>
      <c r="AD419" s="10"/>
      <c r="AE419" s="24" t="s">
        <v>8905</v>
      </c>
      <c r="AF419" s="24" t="n">
        <v>33</v>
      </c>
      <c r="AG419" s="24" t="n">
        <v>36</v>
      </c>
      <c r="AH419" s="24" t="n">
        <v>789</v>
      </c>
      <c r="AI419" s="24" t="n">
        <v>189</v>
      </c>
      <c r="AJ419" s="24"/>
      <c r="AK419" s="24" t="s">
        <v>8906</v>
      </c>
      <c r="AL419" s="24"/>
      <c r="AM419" s="24"/>
      <c r="AN419" s="24"/>
      <c r="AO419" s="22" t="n">
        <v>42686.9365393519</v>
      </c>
      <c r="AP419" s="23" t="s">
        <v>8907</v>
      </c>
      <c r="AQ419" s="24" t="inlineStr">
        <f aca="false">TRUE()</f>
        <is>
          <t/>
        </is>
      </c>
      <c r="AR419" s="24" t="n">
        <f aca="false">FALSE()</f>
        <v>0</v>
      </c>
      <c r="AS419" s="24" t="inlineStr">
        <f aca="false">FALSE()</f>
        <is>
          <t/>
        </is>
      </c>
      <c r="AT419" s="24" t="s">
        <v>75</v>
      </c>
      <c r="AU419" s="24" t="n">
        <v>0</v>
      </c>
      <c r="AV419" s="24"/>
      <c r="AW419" s="24" t="inlineStr">
        <f aca="false">FALSE()</f>
        <is>
          <t/>
        </is>
      </c>
      <c r="AX419" s="24" t="s">
        <v>5329</v>
      </c>
      <c r="AY419" s="23" t="s">
        <v>8908</v>
      </c>
      <c r="AZ419" s="24" t="s">
        <v>174</v>
      </c>
      <c r="BA419" s="24" t="e">
        <f aca="false">REPLACE(INDEX(GroupVertices[group], MATCH(Vertices[[#this row],[vertex]],GroupVertices[vertex],0)),1,1,"")</f>
        <v>#VALUE!</v>
      </c>
      <c r="BB419" s="25"/>
      <c r="BC419" s="25"/>
      <c r="BD419" s="25"/>
      <c r="BE419" s="25"/>
      <c r="BF419" s="25"/>
      <c r="BG419" s="25"/>
      <c r="BH419" s="25" t="s">
        <v>8909</v>
      </c>
      <c r="BI419" s="25" t="s">
        <v>8909</v>
      </c>
      <c r="BJ419" s="25" t="s">
        <v>8910</v>
      </c>
      <c r="BK419" s="25" t="s">
        <v>8910</v>
      </c>
      <c r="BL419" s="25" t="n">
        <v>1</v>
      </c>
      <c r="BM419" s="26" t="n">
        <v>5</v>
      </c>
      <c r="BN419" s="25" t="n">
        <v>0</v>
      </c>
      <c r="BO419" s="26" t="n">
        <v>0</v>
      </c>
      <c r="BP419" s="25" t="n">
        <v>0</v>
      </c>
      <c r="BQ419" s="26" t="n">
        <v>0</v>
      </c>
      <c r="BR419" s="25" t="n">
        <v>19</v>
      </c>
      <c r="BS419" s="26" t="n">
        <v>95</v>
      </c>
      <c r="BT419" s="25" t="n">
        <v>20</v>
      </c>
      <c r="BU419" s="3"/>
      <c r="BV419" s="2"/>
      <c r="BW419" s="2"/>
      <c r="BX419" s="2"/>
      <c r="BY419" s="2"/>
    </row>
    <row r="420" customFormat="false" ht="41.45" hidden="false" customHeight="true" outlineLevel="0" collapsed="false">
      <c r="A420" s="15" t="s">
        <v>1837</v>
      </c>
      <c r="C420" s="16"/>
      <c r="D420" s="16" t="s">
        <v>5324</v>
      </c>
      <c r="E420" s="17" t="n">
        <v>162.174108321275</v>
      </c>
      <c r="F420" s="18" t="n">
        <v>99.9998306314839</v>
      </c>
      <c r="G420" s="50" t="s">
        <v>8911</v>
      </c>
      <c r="H420" s="16"/>
      <c r="I420" s="6" t="s">
        <v>1837</v>
      </c>
      <c r="J420" s="7"/>
      <c r="K420" s="7"/>
      <c r="L420" s="51" t="s">
        <v>8912</v>
      </c>
      <c r="M420" s="52" t="n">
        <v>1.05644488080575</v>
      </c>
      <c r="N420" s="53" t="n">
        <v>8741.8154296875</v>
      </c>
      <c r="O420" s="53" t="n">
        <v>4946.56396484375</v>
      </c>
      <c r="P420" s="54"/>
      <c r="Q420" s="55"/>
      <c r="R420" s="55"/>
      <c r="S420" s="56"/>
      <c r="T420" s="25" t="n">
        <v>1</v>
      </c>
      <c r="U420" s="25" t="n">
        <v>1</v>
      </c>
      <c r="V420" s="26" t="n">
        <v>0</v>
      </c>
      <c r="W420" s="26" t="n">
        <v>1</v>
      </c>
      <c r="X420" s="26" t="n">
        <v>0</v>
      </c>
      <c r="Y420" s="26" t="n">
        <v>0.999999</v>
      </c>
      <c r="Z420" s="26" t="n">
        <v>0</v>
      </c>
      <c r="AA420" s="26" t="n">
        <v>1</v>
      </c>
      <c r="AB420" s="20" t="n">
        <v>420</v>
      </c>
      <c r="AC420" s="20"/>
      <c r="AD420" s="10"/>
      <c r="AE420" s="57" t="s">
        <v>8913</v>
      </c>
      <c r="AF420" s="24" t="n">
        <v>195</v>
      </c>
      <c r="AG420" s="24" t="n">
        <v>366</v>
      </c>
      <c r="AH420" s="24" t="n">
        <v>51302</v>
      </c>
      <c r="AI420" s="24" t="n">
        <v>3440</v>
      </c>
      <c r="AJ420" s="24" t="n">
        <v>-28800</v>
      </c>
      <c r="AK420" s="24" t="s">
        <v>8914</v>
      </c>
      <c r="AL420" s="24" t="s">
        <v>8915</v>
      </c>
      <c r="AM420" s="23" t="s">
        <v>8916</v>
      </c>
      <c r="AN420" s="24" t="s">
        <v>5339</v>
      </c>
      <c r="AO420" s="22" t="n">
        <v>42242.0641782407</v>
      </c>
      <c r="AP420" s="23" t="s">
        <v>8917</v>
      </c>
      <c r="AQ420" s="24" t="n">
        <f aca="false">FALSE()</f>
        <v>0</v>
      </c>
      <c r="AR420" s="24" t="inlineStr">
        <f aca="false">FALSE()</f>
        <is>
          <t/>
        </is>
      </c>
      <c r="AS420" s="24" t="n">
        <f aca="false">TRUE()</f>
        <v>1</v>
      </c>
      <c r="AT420" s="24" t="s">
        <v>8918</v>
      </c>
      <c r="AU420" s="24" t="n">
        <v>7</v>
      </c>
      <c r="AV420" s="23" t="s">
        <v>5390</v>
      </c>
      <c r="AW420" s="24" t="inlineStr">
        <f aca="false">FALSE()</f>
        <is>
          <t/>
        </is>
      </c>
      <c r="AX420" s="24" t="s">
        <v>5329</v>
      </c>
      <c r="AY420" s="23" t="s">
        <v>8919</v>
      </c>
      <c r="AZ420" s="24" t="s">
        <v>174</v>
      </c>
      <c r="BA420" s="24" t="e">
        <f aca="false">REPLACE(INDEX(GroupVertices[group], MATCH(Vertices[[#this row],[vertex]],GroupVertices[vertex],0)),1,1,"")</f>
        <v>#VALUE!</v>
      </c>
      <c r="BB420" s="25"/>
      <c r="BC420" s="25"/>
      <c r="BD420" s="25"/>
      <c r="BE420" s="25"/>
      <c r="BF420" s="25"/>
      <c r="BG420" s="25"/>
      <c r="BH420" s="25" t="s">
        <v>8920</v>
      </c>
      <c r="BI420" s="25" t="s">
        <v>8920</v>
      </c>
      <c r="BJ420" s="25" t="s">
        <v>8921</v>
      </c>
      <c r="BK420" s="25" t="s">
        <v>8921</v>
      </c>
      <c r="BL420" s="25" t="n">
        <v>1</v>
      </c>
      <c r="BM420" s="26" t="n">
        <v>4.76190476190476</v>
      </c>
      <c r="BN420" s="25" t="n">
        <v>0</v>
      </c>
      <c r="BO420" s="26" t="n">
        <v>0</v>
      </c>
      <c r="BP420" s="25" t="n">
        <v>0</v>
      </c>
      <c r="BQ420" s="26" t="n">
        <v>0</v>
      </c>
      <c r="BR420" s="25" t="n">
        <v>20</v>
      </c>
      <c r="BS420" s="26" t="n">
        <v>95.2380952380952</v>
      </c>
      <c r="BT420" s="25" t="n">
        <v>21</v>
      </c>
      <c r="BU420" s="3"/>
      <c r="BV420" s="2"/>
      <c r="BW420" s="2"/>
      <c r="BX420" s="2"/>
      <c r="BY420" s="2"/>
    </row>
    <row r="421" customFormat="false" ht="41.45" hidden="false" customHeight="true" outlineLevel="0" collapsed="false">
      <c r="A421" s="15" t="s">
        <v>1846</v>
      </c>
      <c r="C421" s="16"/>
      <c r="D421" s="16" t="s">
        <v>5324</v>
      </c>
      <c r="E421" s="17" t="n">
        <v>162.097995393942</v>
      </c>
      <c r="F421" s="18" t="n">
        <v>99.9999046723653</v>
      </c>
      <c r="G421" s="50" t="s">
        <v>8922</v>
      </c>
      <c r="H421" s="16"/>
      <c r="I421" s="6" t="s">
        <v>1846</v>
      </c>
      <c r="J421" s="7"/>
      <c r="K421" s="7"/>
      <c r="L421" s="51" t="s">
        <v>8923</v>
      </c>
      <c r="M421" s="52" t="n">
        <v>1.03176952307646</v>
      </c>
      <c r="N421" s="53" t="n">
        <v>1521.66931152344</v>
      </c>
      <c r="O421" s="53" t="n">
        <v>6615.70654296875</v>
      </c>
      <c r="P421" s="54"/>
      <c r="Q421" s="55"/>
      <c r="R421" s="55"/>
      <c r="S421" s="56"/>
      <c r="T421" s="25" t="n">
        <v>1</v>
      </c>
      <c r="U421" s="25" t="n">
        <v>1</v>
      </c>
      <c r="V421" s="26" t="n">
        <v>0</v>
      </c>
      <c r="W421" s="26" t="n">
        <v>0</v>
      </c>
      <c r="X421" s="26" t="n">
        <v>0</v>
      </c>
      <c r="Y421" s="26" t="n">
        <v>0.999999</v>
      </c>
      <c r="Z421" s="26" t="n">
        <v>0</v>
      </c>
      <c r="AA421" s="26" t="s">
        <v>5365</v>
      </c>
      <c r="AB421" s="20" t="n">
        <v>421</v>
      </c>
      <c r="AC421" s="20"/>
      <c r="AD421" s="10"/>
      <c r="AE421" s="24" t="s">
        <v>8924</v>
      </c>
      <c r="AF421" s="24" t="n">
        <v>263</v>
      </c>
      <c r="AG421" s="24" t="n">
        <v>206</v>
      </c>
      <c r="AH421" s="24" t="n">
        <v>8220</v>
      </c>
      <c r="AI421" s="24" t="n">
        <v>348</v>
      </c>
      <c r="AJ421" s="24" t="n">
        <v>28800</v>
      </c>
      <c r="AK421" s="57" t="s">
        <v>8925</v>
      </c>
      <c r="AL421" s="24" t="s">
        <v>8926</v>
      </c>
      <c r="AM421" s="24"/>
      <c r="AN421" s="24" t="s">
        <v>8927</v>
      </c>
      <c r="AO421" s="22" t="n">
        <v>41258.8927314815</v>
      </c>
      <c r="AP421" s="24"/>
      <c r="AQ421" s="24" t="inlineStr">
        <f aca="false">FALSE()</f>
        <is>
          <t/>
        </is>
      </c>
      <c r="AR421" s="24" t="inlineStr">
        <f aca="false">FALSE()</f>
        <is>
          <t/>
        </is>
      </c>
      <c r="AS421" s="24" t="n">
        <f aca="false">FALSE()</f>
        <v>0</v>
      </c>
      <c r="AT421" s="24" t="s">
        <v>1850</v>
      </c>
      <c r="AU421" s="24" t="n">
        <v>6</v>
      </c>
      <c r="AV421" s="23" t="s">
        <v>5390</v>
      </c>
      <c r="AW421" s="24" t="inlineStr">
        <f aca="false">FALSE()</f>
        <is>
          <t/>
        </is>
      </c>
      <c r="AX421" s="24" t="s">
        <v>5329</v>
      </c>
      <c r="AY421" s="23" t="s">
        <v>8928</v>
      </c>
      <c r="AZ421" s="24" t="s">
        <v>174</v>
      </c>
      <c r="BA421" s="24" t="e">
        <f aca="false">REPLACE(INDEX(GroupVertices[group], MATCH(Vertices[[#this row],[vertex]],GroupVertices[vertex],0)),1,1,"")</f>
        <v>#VALUE!</v>
      </c>
      <c r="BB421" s="25"/>
      <c r="BC421" s="25"/>
      <c r="BD421" s="25"/>
      <c r="BE421" s="25"/>
      <c r="BF421" s="25"/>
      <c r="BG421" s="25"/>
      <c r="BH421" s="58" t="s">
        <v>8929</v>
      </c>
      <c r="BI421" s="58" t="s">
        <v>8929</v>
      </c>
      <c r="BJ421" s="58" t="s">
        <v>8930</v>
      </c>
      <c r="BK421" s="58" t="s">
        <v>8930</v>
      </c>
      <c r="BL421" s="25" t="n">
        <v>0</v>
      </c>
      <c r="BM421" s="26" t="n">
        <v>0</v>
      </c>
      <c r="BN421" s="25" t="n">
        <v>0</v>
      </c>
      <c r="BO421" s="26" t="n">
        <v>0</v>
      </c>
      <c r="BP421" s="25" t="n">
        <v>0</v>
      </c>
      <c r="BQ421" s="26" t="n">
        <v>0</v>
      </c>
      <c r="BR421" s="25" t="n">
        <v>2</v>
      </c>
      <c r="BS421" s="26" t="n">
        <v>100</v>
      </c>
      <c r="BT421" s="25" t="n">
        <v>2</v>
      </c>
      <c r="BU421" s="3"/>
      <c r="BV421" s="2"/>
      <c r="BW421" s="2"/>
      <c r="BX421" s="2"/>
      <c r="BY421" s="2"/>
    </row>
    <row r="422" customFormat="false" ht="41.45" hidden="false" customHeight="true" outlineLevel="0" collapsed="false">
      <c r="A422" s="15" t="s">
        <v>1852</v>
      </c>
      <c r="C422" s="16"/>
      <c r="D422" s="16" t="s">
        <v>5324</v>
      </c>
      <c r="E422" s="17" t="n">
        <v>162.090384101208</v>
      </c>
      <c r="F422" s="18" t="n">
        <v>99.9999120764534</v>
      </c>
      <c r="G422" s="50" t="s">
        <v>8931</v>
      </c>
      <c r="H422" s="16"/>
      <c r="I422" s="6" t="s">
        <v>1852</v>
      </c>
      <c r="J422" s="7"/>
      <c r="K422" s="7"/>
      <c r="L422" s="51" t="s">
        <v>8932</v>
      </c>
      <c r="M422" s="52" t="n">
        <v>1.02930198730353</v>
      </c>
      <c r="N422" s="53" t="n">
        <v>7653.55615234375</v>
      </c>
      <c r="O422" s="53" t="n">
        <v>9222.6064453125</v>
      </c>
      <c r="P422" s="54"/>
      <c r="Q422" s="55"/>
      <c r="R422" s="55"/>
      <c r="S422" s="56"/>
      <c r="T422" s="25" t="n">
        <v>0</v>
      </c>
      <c r="U422" s="25" t="n">
        <v>8</v>
      </c>
      <c r="V422" s="26" t="n">
        <v>56</v>
      </c>
      <c r="W422" s="26" t="n">
        <v>0.125</v>
      </c>
      <c r="X422" s="26" t="n">
        <v>0</v>
      </c>
      <c r="Y422" s="26" t="n">
        <v>4.216214</v>
      </c>
      <c r="Z422" s="26" t="n">
        <v>0</v>
      </c>
      <c r="AA422" s="26" t="n">
        <v>0</v>
      </c>
      <c r="AB422" s="20" t="n">
        <v>422</v>
      </c>
      <c r="AC422" s="20"/>
      <c r="AD422" s="10"/>
      <c r="AE422" s="24" t="s">
        <v>8933</v>
      </c>
      <c r="AF422" s="24" t="n">
        <v>158</v>
      </c>
      <c r="AG422" s="24" t="n">
        <v>190</v>
      </c>
      <c r="AH422" s="24" t="n">
        <v>142920</v>
      </c>
      <c r="AI422" s="24" t="n">
        <v>43525</v>
      </c>
      <c r="AJ422" s="24"/>
      <c r="AK422" s="24"/>
      <c r="AL422" s="24" t="s">
        <v>8934</v>
      </c>
      <c r="AM422" s="24"/>
      <c r="AN422" s="24"/>
      <c r="AO422" s="22" t="n">
        <v>40886.8047800926</v>
      </c>
      <c r="AP422" s="24"/>
      <c r="AQ422" s="24" t="n">
        <f aca="false">TRUE()</f>
        <v>1</v>
      </c>
      <c r="AR422" s="24" t="inlineStr">
        <f aca="false">FALSE()</f>
        <is>
          <t/>
        </is>
      </c>
      <c r="AS422" s="24" t="inlineStr">
        <f aca="false">FALSE()</f>
        <is>
          <t/>
        </is>
      </c>
      <c r="AT422" s="24" t="s">
        <v>75</v>
      </c>
      <c r="AU422" s="24" t="n">
        <v>10</v>
      </c>
      <c r="AV422" s="23" t="s">
        <v>5390</v>
      </c>
      <c r="AW422" s="24" t="inlineStr">
        <f aca="false">FALSE()</f>
        <is>
          <t/>
        </is>
      </c>
      <c r="AX422" s="24" t="s">
        <v>5329</v>
      </c>
      <c r="AY422" s="23" t="s">
        <v>8935</v>
      </c>
      <c r="AZ422" s="24" t="s">
        <v>174</v>
      </c>
      <c r="BA422" s="24" t="e">
        <f aca="false">REPLACE(INDEX(GroupVertices[group], MATCH(Vertices[[#this row],[vertex]],GroupVertices[vertex],0)),1,1,"")</f>
        <v>#VALUE!</v>
      </c>
      <c r="BB422" s="25"/>
      <c r="BC422" s="25"/>
      <c r="BD422" s="25"/>
      <c r="BE422" s="25"/>
      <c r="BF422" s="25" t="s">
        <v>1822</v>
      </c>
      <c r="BG422" s="25" t="s">
        <v>1822</v>
      </c>
      <c r="BH422" s="25" t="s">
        <v>8936</v>
      </c>
      <c r="BI422" s="25" t="s">
        <v>8936</v>
      </c>
      <c r="BJ422" s="25" t="s">
        <v>8937</v>
      </c>
      <c r="BK422" s="25" t="s">
        <v>8937</v>
      </c>
      <c r="BL422" s="25" t="n">
        <v>0</v>
      </c>
      <c r="BM422" s="26" t="n">
        <v>0</v>
      </c>
      <c r="BN422" s="25" t="n">
        <v>0</v>
      </c>
      <c r="BO422" s="26" t="n">
        <v>0</v>
      </c>
      <c r="BP422" s="25" t="n">
        <v>0</v>
      </c>
      <c r="BQ422" s="26" t="n">
        <v>0</v>
      </c>
      <c r="BR422" s="25" t="n">
        <v>10</v>
      </c>
      <c r="BS422" s="26" t="n">
        <v>100</v>
      </c>
      <c r="BT422" s="25" t="n">
        <v>10</v>
      </c>
      <c r="BU422" s="3"/>
      <c r="BV422" s="2"/>
      <c r="BW422" s="2"/>
      <c r="BX422" s="2"/>
      <c r="BY422" s="2"/>
    </row>
    <row r="423" customFormat="false" ht="41.45" hidden="false" customHeight="true" outlineLevel="0" collapsed="false">
      <c r="A423" s="15" t="s">
        <v>1853</v>
      </c>
      <c r="C423" s="16"/>
      <c r="D423" s="16" t="s">
        <v>5324</v>
      </c>
      <c r="E423" s="17" t="n">
        <v>164.039826452535</v>
      </c>
      <c r="F423" s="18" t="n">
        <v>99.9980157043794</v>
      </c>
      <c r="G423" s="50" t="s">
        <v>8938</v>
      </c>
      <c r="H423" s="16"/>
      <c r="I423" s="6" t="s">
        <v>1853</v>
      </c>
      <c r="J423" s="7"/>
      <c r="K423" s="7"/>
      <c r="L423" s="51" t="s">
        <v>8939</v>
      </c>
      <c r="M423" s="52" t="n">
        <v>1.66129958714496</v>
      </c>
      <c r="N423" s="53" t="n">
        <v>7664.55810546875</v>
      </c>
      <c r="O423" s="53" t="n">
        <v>8799.1201171875</v>
      </c>
      <c r="P423" s="54"/>
      <c r="Q423" s="55"/>
      <c r="R423" s="55"/>
      <c r="S423" s="56"/>
      <c r="T423" s="25" t="n">
        <v>1</v>
      </c>
      <c r="U423" s="25" t="n">
        <v>0</v>
      </c>
      <c r="V423" s="26" t="n">
        <v>0</v>
      </c>
      <c r="W423" s="26" t="n">
        <v>0.066667</v>
      </c>
      <c r="X423" s="26" t="n">
        <v>0</v>
      </c>
      <c r="Y423" s="26" t="n">
        <v>0.597973</v>
      </c>
      <c r="Z423" s="26" t="n">
        <v>0</v>
      </c>
      <c r="AA423" s="26" t="n">
        <v>0</v>
      </c>
      <c r="AB423" s="20" t="n">
        <v>423</v>
      </c>
      <c r="AC423" s="20"/>
      <c r="AD423" s="10"/>
      <c r="AE423" s="24" t="s">
        <v>8940</v>
      </c>
      <c r="AF423" s="24" t="n">
        <v>318</v>
      </c>
      <c r="AG423" s="24" t="n">
        <v>4288</v>
      </c>
      <c r="AH423" s="24" t="n">
        <v>123724</v>
      </c>
      <c r="AI423" s="24" t="n">
        <v>7534</v>
      </c>
      <c r="AJ423" s="24" t="n">
        <v>28800</v>
      </c>
      <c r="AK423" s="46" t="s">
        <v>8941</v>
      </c>
      <c r="AL423" s="24" t="s">
        <v>8942</v>
      </c>
      <c r="AM423" s="24"/>
      <c r="AN423" s="24" t="s">
        <v>8943</v>
      </c>
      <c r="AO423" s="22" t="n">
        <v>40923.3387268518</v>
      </c>
      <c r="AP423" s="23" t="s">
        <v>8944</v>
      </c>
      <c r="AQ423" s="24" t="n">
        <f aca="false">FALSE()</f>
        <v>0</v>
      </c>
      <c r="AR423" s="24" t="inlineStr">
        <f aca="false">FALSE()</f>
        <is>
          <t/>
        </is>
      </c>
      <c r="AS423" s="24" t="inlineStr">
        <f aca="false">FALSE()</f>
        <is>
          <t/>
        </is>
      </c>
      <c r="AT423" s="24" t="s">
        <v>75</v>
      </c>
      <c r="AU423" s="24" t="n">
        <v>8</v>
      </c>
      <c r="AV423" s="23" t="s">
        <v>8945</v>
      </c>
      <c r="AW423" s="24" t="inlineStr">
        <f aca="false">FALSE()</f>
        <is>
          <t/>
        </is>
      </c>
      <c r="AX423" s="24" t="s">
        <v>5329</v>
      </c>
      <c r="AY423" s="23" t="s">
        <v>8946</v>
      </c>
      <c r="AZ423" s="24" t="s">
        <v>68</v>
      </c>
      <c r="BA423" s="24" t="e">
        <f aca="false">REPLACE(INDEX(GroupVertices[group], MATCH(Vertices[[#this row],[vertex]],GroupVertices[vertex],0)),1,1,"")</f>
        <v>#VALUE!</v>
      </c>
      <c r="BB423" s="25"/>
      <c r="BC423" s="25"/>
      <c r="BD423" s="25"/>
      <c r="BE423" s="25"/>
      <c r="BF423" s="25"/>
      <c r="BG423" s="25"/>
      <c r="BH423" s="25"/>
      <c r="BI423" s="25"/>
      <c r="BJ423" s="25"/>
      <c r="BK423" s="25"/>
      <c r="BL423" s="25"/>
      <c r="BM423" s="26"/>
      <c r="BN423" s="25"/>
      <c r="BO423" s="26"/>
      <c r="BP423" s="25"/>
      <c r="BQ423" s="26"/>
      <c r="BR423" s="25"/>
      <c r="BS423" s="26"/>
      <c r="BT423" s="25"/>
      <c r="BU423" s="3"/>
      <c r="BV423" s="2"/>
      <c r="BW423" s="2"/>
      <c r="BX423" s="2"/>
      <c r="BY423" s="2"/>
    </row>
    <row r="424" customFormat="false" ht="41.45" hidden="false" customHeight="true" outlineLevel="0" collapsed="false">
      <c r="A424" s="15" t="s">
        <v>1858</v>
      </c>
      <c r="C424" s="16"/>
      <c r="D424" s="16" t="s">
        <v>5324</v>
      </c>
      <c r="E424" s="17" t="n">
        <v>163.095550447805</v>
      </c>
      <c r="F424" s="18" t="n">
        <v>99.9989342740639</v>
      </c>
      <c r="G424" s="50" t="s">
        <v>8947</v>
      </c>
      <c r="H424" s="16"/>
      <c r="I424" s="6" t="s">
        <v>1858</v>
      </c>
      <c r="J424" s="7"/>
      <c r="K424" s="7"/>
      <c r="L424" s="51" t="s">
        <v>8948</v>
      </c>
      <c r="M424" s="52" t="n">
        <v>1.35517093031596</v>
      </c>
      <c r="N424" s="53" t="n">
        <v>7393.67236328125</v>
      </c>
      <c r="O424" s="53" t="n">
        <v>9204.6767578125</v>
      </c>
      <c r="P424" s="54"/>
      <c r="Q424" s="55"/>
      <c r="R424" s="55"/>
      <c r="S424" s="56"/>
      <c r="T424" s="25" t="n">
        <v>1</v>
      </c>
      <c r="U424" s="25" t="n">
        <v>0</v>
      </c>
      <c r="V424" s="26" t="n">
        <v>0</v>
      </c>
      <c r="W424" s="26" t="n">
        <v>0.066667</v>
      </c>
      <c r="X424" s="26" t="n">
        <v>0</v>
      </c>
      <c r="Y424" s="26" t="n">
        <v>0.597973</v>
      </c>
      <c r="Z424" s="26" t="n">
        <v>0</v>
      </c>
      <c r="AA424" s="26" t="n">
        <v>0</v>
      </c>
      <c r="AB424" s="20" t="n">
        <v>424</v>
      </c>
      <c r="AC424" s="20"/>
      <c r="AD424" s="10"/>
      <c r="AE424" s="24" t="s">
        <v>8949</v>
      </c>
      <c r="AF424" s="24" t="n">
        <v>571</v>
      </c>
      <c r="AG424" s="24" t="n">
        <v>2303</v>
      </c>
      <c r="AH424" s="24" t="n">
        <v>205256</v>
      </c>
      <c r="AI424" s="24" t="n">
        <v>24577</v>
      </c>
      <c r="AJ424" s="24" t="n">
        <v>39600</v>
      </c>
      <c r="AK424" s="24" t="s">
        <v>8950</v>
      </c>
      <c r="AL424" s="24"/>
      <c r="AM424" s="24"/>
      <c r="AN424" s="24" t="s">
        <v>5348</v>
      </c>
      <c r="AO424" s="22" t="n">
        <v>42238.9574537037</v>
      </c>
      <c r="AP424" s="23" t="s">
        <v>8951</v>
      </c>
      <c r="AQ424" s="24" t="inlineStr">
        <f aca="false">FALSE()</f>
        <is>
          <t/>
        </is>
      </c>
      <c r="AR424" s="24" t="inlineStr">
        <f aca="false">FALSE()</f>
        <is>
          <t/>
        </is>
      </c>
      <c r="AS424" s="24" t="inlineStr">
        <f aca="false">FALSE()</f>
        <is>
          <t/>
        </is>
      </c>
      <c r="AT424" s="24" t="s">
        <v>75</v>
      </c>
      <c r="AU424" s="24" t="n">
        <v>13</v>
      </c>
      <c r="AV424" s="23" t="s">
        <v>8952</v>
      </c>
      <c r="AW424" s="24" t="inlineStr">
        <f aca="false">FALSE()</f>
        <is>
          <t/>
        </is>
      </c>
      <c r="AX424" s="24" t="s">
        <v>5329</v>
      </c>
      <c r="AY424" s="23" t="s">
        <v>8953</v>
      </c>
      <c r="AZ424" s="24" t="s">
        <v>68</v>
      </c>
      <c r="BA424" s="24" t="e">
        <f aca="false">REPLACE(INDEX(GroupVertices[group], MATCH(Vertices[[#this row],[vertex]],GroupVertices[vertex],0)),1,1,"")</f>
        <v>#VALUE!</v>
      </c>
      <c r="BB424" s="25"/>
      <c r="BC424" s="25"/>
      <c r="BD424" s="25"/>
      <c r="BE424" s="25"/>
      <c r="BF424" s="25"/>
      <c r="BG424" s="25"/>
      <c r="BH424" s="25"/>
      <c r="BI424" s="25"/>
      <c r="BJ424" s="25"/>
      <c r="BK424" s="25"/>
      <c r="BL424" s="25"/>
      <c r="BM424" s="26"/>
      <c r="BN424" s="25"/>
      <c r="BO424" s="26"/>
      <c r="BP424" s="25"/>
      <c r="BQ424" s="26"/>
      <c r="BR424" s="25"/>
      <c r="BS424" s="26"/>
      <c r="BT424" s="25"/>
      <c r="BU424" s="3"/>
      <c r="BV424" s="2"/>
      <c r="BW424" s="2"/>
      <c r="BX424" s="2"/>
      <c r="BY424" s="2"/>
    </row>
    <row r="425" customFormat="false" ht="41.45" hidden="false" customHeight="true" outlineLevel="0" collapsed="false">
      <c r="A425" s="15" t="s">
        <v>1859</v>
      </c>
      <c r="C425" s="16"/>
      <c r="D425" s="16" t="s">
        <v>5324</v>
      </c>
      <c r="E425" s="17" t="n">
        <v>163.337684697884</v>
      </c>
      <c r="F425" s="18" t="n">
        <v>99.99869873151</v>
      </c>
      <c r="G425" s="50" t="s">
        <v>8954</v>
      </c>
      <c r="H425" s="16"/>
      <c r="I425" s="6" t="s">
        <v>1859</v>
      </c>
      <c r="J425" s="7"/>
      <c r="K425" s="7"/>
      <c r="L425" s="51" t="s">
        <v>8955</v>
      </c>
      <c r="M425" s="52" t="n">
        <v>1.43366941209226</v>
      </c>
      <c r="N425" s="53" t="n">
        <v>7913.4384765625</v>
      </c>
      <c r="O425" s="53" t="n">
        <v>9240.53515625</v>
      </c>
      <c r="P425" s="54"/>
      <c r="Q425" s="55"/>
      <c r="R425" s="55"/>
      <c r="S425" s="56"/>
      <c r="T425" s="25" t="n">
        <v>1</v>
      </c>
      <c r="U425" s="25" t="n">
        <v>0</v>
      </c>
      <c r="V425" s="26" t="n">
        <v>0</v>
      </c>
      <c r="W425" s="26" t="n">
        <v>0.066667</v>
      </c>
      <c r="X425" s="26" t="n">
        <v>0</v>
      </c>
      <c r="Y425" s="26" t="n">
        <v>0.597973</v>
      </c>
      <c r="Z425" s="26" t="n">
        <v>0</v>
      </c>
      <c r="AA425" s="26" t="n">
        <v>0</v>
      </c>
      <c r="AB425" s="20" t="n">
        <v>425</v>
      </c>
      <c r="AC425" s="20"/>
      <c r="AD425" s="10"/>
      <c r="AE425" s="24" t="s">
        <v>8956</v>
      </c>
      <c r="AF425" s="24" t="n">
        <v>260</v>
      </c>
      <c r="AG425" s="24" t="n">
        <v>2812</v>
      </c>
      <c r="AH425" s="24" t="n">
        <v>87541</v>
      </c>
      <c r="AI425" s="24" t="n">
        <v>3803</v>
      </c>
      <c r="AJ425" s="24" t="n">
        <v>-28800</v>
      </c>
      <c r="AK425" s="24"/>
      <c r="AL425" s="24"/>
      <c r="AM425" s="24"/>
      <c r="AN425" s="24" t="s">
        <v>5339</v>
      </c>
      <c r="AO425" s="22" t="n">
        <v>42038.539849537</v>
      </c>
      <c r="AP425" s="23" t="s">
        <v>8957</v>
      </c>
      <c r="AQ425" s="24" t="inlineStr">
        <f aca="false">FALSE()</f>
        <is>
          <t/>
        </is>
      </c>
      <c r="AR425" s="24" t="inlineStr">
        <f aca="false">FALSE()</f>
        <is>
          <t/>
        </is>
      </c>
      <c r="AS425" s="24" t="inlineStr">
        <f aca="false">FALSE()</f>
        <is>
          <t/>
        </is>
      </c>
      <c r="AT425" s="24" t="s">
        <v>75</v>
      </c>
      <c r="AU425" s="24" t="n">
        <v>8</v>
      </c>
      <c r="AV425" s="23" t="s">
        <v>8958</v>
      </c>
      <c r="AW425" s="24" t="inlineStr">
        <f aca="false">FALSE()</f>
        <is>
          <t/>
        </is>
      </c>
      <c r="AX425" s="24" t="s">
        <v>5329</v>
      </c>
      <c r="AY425" s="23" t="s">
        <v>8959</v>
      </c>
      <c r="AZ425" s="24" t="s">
        <v>68</v>
      </c>
      <c r="BA425" s="24" t="e">
        <f aca="false">REPLACE(INDEX(GroupVertices[group], MATCH(Vertices[[#this row],[vertex]],GroupVertices[vertex],0)),1,1,"")</f>
        <v>#VALUE!</v>
      </c>
      <c r="BB425" s="25"/>
      <c r="BC425" s="25"/>
      <c r="BD425" s="25"/>
      <c r="BE425" s="25"/>
      <c r="BF425" s="25"/>
      <c r="BG425" s="25"/>
      <c r="BH425" s="25"/>
      <c r="BI425" s="25"/>
      <c r="BJ425" s="25"/>
      <c r="BK425" s="25"/>
      <c r="BL425" s="25"/>
      <c r="BM425" s="26"/>
      <c r="BN425" s="25"/>
      <c r="BO425" s="26"/>
      <c r="BP425" s="25"/>
      <c r="BQ425" s="26"/>
      <c r="BR425" s="25"/>
      <c r="BS425" s="26"/>
      <c r="BT425" s="25"/>
      <c r="BU425" s="3"/>
      <c r="BV425" s="2"/>
      <c r="BW425" s="2"/>
      <c r="BX425" s="2"/>
      <c r="BY425" s="2"/>
    </row>
    <row r="426" customFormat="false" ht="41.45" hidden="false" customHeight="true" outlineLevel="0" collapsed="false">
      <c r="A426" s="15" t="s">
        <v>1860</v>
      </c>
      <c r="C426" s="16"/>
      <c r="D426" s="16" t="s">
        <v>5324</v>
      </c>
      <c r="E426" s="17" t="n">
        <v>165.389403795315</v>
      </c>
      <c r="F426" s="18" t="n">
        <v>99.9967028670018</v>
      </c>
      <c r="G426" s="50" t="s">
        <v>8960</v>
      </c>
      <c r="H426" s="16"/>
      <c r="I426" s="6" t="s">
        <v>1860</v>
      </c>
      <c r="J426" s="7"/>
      <c r="K426" s="7"/>
      <c r="L426" s="51" t="s">
        <v>8961</v>
      </c>
      <c r="M426" s="52" t="n">
        <v>2.09882452388243</v>
      </c>
      <c r="N426" s="53" t="n">
        <v>7477.572265625</v>
      </c>
      <c r="O426" s="53" t="n">
        <v>8910.4775390625</v>
      </c>
      <c r="P426" s="54"/>
      <c r="Q426" s="55"/>
      <c r="R426" s="55"/>
      <c r="S426" s="56"/>
      <c r="T426" s="25" t="n">
        <v>1</v>
      </c>
      <c r="U426" s="25" t="n">
        <v>0</v>
      </c>
      <c r="V426" s="26" t="n">
        <v>0</v>
      </c>
      <c r="W426" s="26" t="n">
        <v>0.066667</v>
      </c>
      <c r="X426" s="26" t="n">
        <v>0</v>
      </c>
      <c r="Y426" s="26" t="n">
        <v>0.597973</v>
      </c>
      <c r="Z426" s="26" t="n">
        <v>0</v>
      </c>
      <c r="AA426" s="26" t="n">
        <v>0</v>
      </c>
      <c r="AB426" s="20" t="n">
        <v>426</v>
      </c>
      <c r="AC426" s="20"/>
      <c r="AD426" s="10"/>
      <c r="AE426" s="24" t="s">
        <v>8962</v>
      </c>
      <c r="AF426" s="24" t="n">
        <v>359</v>
      </c>
      <c r="AG426" s="24" t="n">
        <v>7125</v>
      </c>
      <c r="AH426" s="24" t="n">
        <v>118549</v>
      </c>
      <c r="AI426" s="24" t="n">
        <v>11982</v>
      </c>
      <c r="AJ426" s="24"/>
      <c r="AK426" s="24" t="s">
        <v>8963</v>
      </c>
      <c r="AL426" s="24" t="s">
        <v>137</v>
      </c>
      <c r="AM426" s="24"/>
      <c r="AN426" s="24"/>
      <c r="AO426" s="22" t="n">
        <v>40969.9285416667</v>
      </c>
      <c r="AP426" s="23" t="s">
        <v>8964</v>
      </c>
      <c r="AQ426" s="24" t="n">
        <f aca="false">TRUE()</f>
        <v>1</v>
      </c>
      <c r="AR426" s="24" t="inlineStr">
        <f aca="false">FALSE()</f>
        <is>
          <t/>
        </is>
      </c>
      <c r="AS426" s="24" t="n">
        <f aca="false">TRUE()</f>
        <v>1</v>
      </c>
      <c r="AT426" s="24" t="s">
        <v>75</v>
      </c>
      <c r="AU426" s="24" t="n">
        <v>25</v>
      </c>
      <c r="AV426" s="23" t="s">
        <v>5390</v>
      </c>
      <c r="AW426" s="24" t="inlineStr">
        <f aca="false">FALSE()</f>
        <is>
          <t/>
        </is>
      </c>
      <c r="AX426" s="24" t="s">
        <v>5329</v>
      </c>
      <c r="AY426" s="23" t="s">
        <v>8965</v>
      </c>
      <c r="AZ426" s="24" t="s">
        <v>68</v>
      </c>
      <c r="BA426" s="24" t="e">
        <f aca="false">REPLACE(INDEX(GroupVertices[group], MATCH(Vertices[[#this row],[vertex]],GroupVertices[vertex],0)),1,1,"")</f>
        <v>#VALUE!</v>
      </c>
      <c r="BB426" s="25"/>
      <c r="BC426" s="25"/>
      <c r="BD426" s="25"/>
      <c r="BE426" s="25"/>
      <c r="BF426" s="25"/>
      <c r="BG426" s="25"/>
      <c r="BH426" s="25"/>
      <c r="BI426" s="25"/>
      <c r="BJ426" s="25"/>
      <c r="BK426" s="25"/>
      <c r="BL426" s="25"/>
      <c r="BM426" s="26"/>
      <c r="BN426" s="25"/>
      <c r="BO426" s="26"/>
      <c r="BP426" s="25"/>
      <c r="BQ426" s="26"/>
      <c r="BR426" s="25"/>
      <c r="BS426" s="26"/>
      <c r="BT426" s="25"/>
      <c r="BU426" s="3"/>
      <c r="BV426" s="2"/>
      <c r="BW426" s="2"/>
      <c r="BX426" s="2"/>
      <c r="BY426" s="2"/>
    </row>
    <row r="427" customFormat="false" ht="41.45" hidden="false" customHeight="true" outlineLevel="0" collapsed="false">
      <c r="A427" s="15" t="s">
        <v>1861</v>
      </c>
      <c r="C427" s="16"/>
      <c r="D427" s="16" t="s">
        <v>5324</v>
      </c>
      <c r="E427" s="17" t="n">
        <v>168.417746891592</v>
      </c>
      <c r="F427" s="18" t="n">
        <v>99.9937569654345</v>
      </c>
      <c r="G427" s="50" t="s">
        <v>8966</v>
      </c>
      <c r="H427" s="16"/>
      <c r="I427" s="6" t="s">
        <v>1861</v>
      </c>
      <c r="J427" s="7"/>
      <c r="K427" s="7"/>
      <c r="L427" s="51" t="s">
        <v>8967</v>
      </c>
      <c r="M427" s="52" t="n">
        <v>3.08059531953653</v>
      </c>
      <c r="N427" s="53" t="n">
        <v>7845.1015625</v>
      </c>
      <c r="O427" s="53" t="n">
        <v>8935.8330078125</v>
      </c>
      <c r="P427" s="54"/>
      <c r="Q427" s="55"/>
      <c r="R427" s="55"/>
      <c r="S427" s="56"/>
      <c r="T427" s="25" t="n">
        <v>1</v>
      </c>
      <c r="U427" s="25" t="n">
        <v>0</v>
      </c>
      <c r="V427" s="26" t="n">
        <v>0</v>
      </c>
      <c r="W427" s="26" t="n">
        <v>0.066667</v>
      </c>
      <c r="X427" s="26" t="n">
        <v>0</v>
      </c>
      <c r="Y427" s="26" t="n">
        <v>0.597973</v>
      </c>
      <c r="Z427" s="26" t="n">
        <v>0</v>
      </c>
      <c r="AA427" s="26" t="n">
        <v>0</v>
      </c>
      <c r="AB427" s="20" t="n">
        <v>427</v>
      </c>
      <c r="AC427" s="20"/>
      <c r="AD427" s="10"/>
      <c r="AE427" s="24" t="s">
        <v>8968</v>
      </c>
      <c r="AF427" s="24" t="n">
        <v>384</v>
      </c>
      <c r="AG427" s="24" t="n">
        <v>13491</v>
      </c>
      <c r="AH427" s="24" t="n">
        <v>52488</v>
      </c>
      <c r="AI427" s="24" t="n">
        <v>20795</v>
      </c>
      <c r="AJ427" s="24"/>
      <c r="AK427" s="24" t="s">
        <v>8969</v>
      </c>
      <c r="AL427" s="24"/>
      <c r="AM427" s="24"/>
      <c r="AN427" s="24"/>
      <c r="AO427" s="22" t="n">
        <v>41669.0648032407</v>
      </c>
      <c r="AP427" s="23" t="s">
        <v>8970</v>
      </c>
      <c r="AQ427" s="24" t="inlineStr">
        <f aca="false">TRUE()</f>
        <is>
          <t/>
        </is>
      </c>
      <c r="AR427" s="24" t="inlineStr">
        <f aca="false">FALSE()</f>
        <is>
          <t/>
        </is>
      </c>
      <c r="AS427" s="24" t="inlineStr">
        <f aca="false">TRUE()</f>
        <is>
          <t/>
        </is>
      </c>
      <c r="AT427" s="24" t="s">
        <v>75</v>
      </c>
      <c r="AU427" s="24" t="n">
        <v>25</v>
      </c>
      <c r="AV427" s="23" t="s">
        <v>5390</v>
      </c>
      <c r="AW427" s="24" t="inlineStr">
        <f aca="false">FALSE()</f>
        <is>
          <t/>
        </is>
      </c>
      <c r="AX427" s="24" t="s">
        <v>5329</v>
      </c>
      <c r="AY427" s="23" t="s">
        <v>8971</v>
      </c>
      <c r="AZ427" s="24" t="s">
        <v>68</v>
      </c>
      <c r="BA427" s="24" t="e">
        <f aca="false">REPLACE(INDEX(GroupVertices[group], MATCH(Vertices[[#this row],[vertex]],GroupVertices[vertex],0)),1,1,"")</f>
        <v>#VALUE!</v>
      </c>
      <c r="BB427" s="25"/>
      <c r="BC427" s="25"/>
      <c r="BD427" s="25"/>
      <c r="BE427" s="25"/>
      <c r="BF427" s="25"/>
      <c r="BG427" s="25"/>
      <c r="BH427" s="25"/>
      <c r="BI427" s="25"/>
      <c r="BJ427" s="25"/>
      <c r="BK427" s="25"/>
      <c r="BL427" s="25"/>
      <c r="BM427" s="26"/>
      <c r="BN427" s="25"/>
      <c r="BO427" s="26"/>
      <c r="BP427" s="25"/>
      <c r="BQ427" s="26"/>
      <c r="BR427" s="25"/>
      <c r="BS427" s="26"/>
      <c r="BT427" s="25"/>
      <c r="BU427" s="3"/>
      <c r="BV427" s="2"/>
      <c r="BW427" s="2"/>
      <c r="BX427" s="2"/>
      <c r="BY427" s="2"/>
    </row>
    <row r="428" customFormat="false" ht="41.45" hidden="false" customHeight="true" outlineLevel="0" collapsed="false">
      <c r="A428" s="15" t="s">
        <v>1862</v>
      </c>
      <c r="C428" s="16"/>
      <c r="D428" s="16" t="s">
        <v>5324</v>
      </c>
      <c r="E428" s="17" t="n">
        <v>165.027391684685</v>
      </c>
      <c r="F428" s="18" t="n">
        <v>99.9970550239437</v>
      </c>
      <c r="G428" s="50" t="s">
        <v>8972</v>
      </c>
      <c r="H428" s="16"/>
      <c r="I428" s="6" t="s">
        <v>1862</v>
      </c>
      <c r="J428" s="7"/>
      <c r="K428" s="7"/>
      <c r="L428" s="51" t="s">
        <v>8973</v>
      </c>
      <c r="M428" s="52" t="n">
        <v>1.98146235368249</v>
      </c>
      <c r="N428" s="53" t="n">
        <v>7462.01171875</v>
      </c>
      <c r="O428" s="53" t="n">
        <v>9509.3779296875</v>
      </c>
      <c r="P428" s="54"/>
      <c r="Q428" s="55"/>
      <c r="R428" s="55"/>
      <c r="S428" s="56"/>
      <c r="T428" s="25" t="n">
        <v>1</v>
      </c>
      <c r="U428" s="25" t="n">
        <v>0</v>
      </c>
      <c r="V428" s="26" t="n">
        <v>0</v>
      </c>
      <c r="W428" s="26" t="n">
        <v>0.066667</v>
      </c>
      <c r="X428" s="26" t="n">
        <v>0</v>
      </c>
      <c r="Y428" s="26" t="n">
        <v>0.597973</v>
      </c>
      <c r="Z428" s="26" t="n">
        <v>0</v>
      </c>
      <c r="AA428" s="26" t="n">
        <v>0</v>
      </c>
      <c r="AB428" s="20" t="n">
        <v>428</v>
      </c>
      <c r="AC428" s="20"/>
      <c r="AD428" s="10"/>
      <c r="AE428" s="24" t="s">
        <v>8974</v>
      </c>
      <c r="AF428" s="24" t="n">
        <v>344</v>
      </c>
      <c r="AG428" s="24" t="n">
        <v>6364</v>
      </c>
      <c r="AH428" s="24" t="n">
        <v>240750</v>
      </c>
      <c r="AI428" s="24" t="n">
        <v>19620</v>
      </c>
      <c r="AJ428" s="24" t="n">
        <v>-28800</v>
      </c>
      <c r="AK428" s="46" t="s">
        <v>8975</v>
      </c>
      <c r="AL428" s="24" t="s">
        <v>8976</v>
      </c>
      <c r="AM428" s="24"/>
      <c r="AN428" s="24" t="s">
        <v>5339</v>
      </c>
      <c r="AO428" s="22" t="n">
        <v>42269.5638888889</v>
      </c>
      <c r="AP428" s="23" t="s">
        <v>8977</v>
      </c>
      <c r="AQ428" s="24" t="n">
        <f aca="false">FALSE()</f>
        <v>0</v>
      </c>
      <c r="AR428" s="24" t="inlineStr">
        <f aca="false">FALSE()</f>
        <is>
          <t/>
        </is>
      </c>
      <c r="AS428" s="24" t="inlineStr">
        <f aca="false">TRUE()</f>
        <is>
          <t/>
        </is>
      </c>
      <c r="AT428" s="24" t="s">
        <v>75</v>
      </c>
      <c r="AU428" s="24" t="n">
        <v>21</v>
      </c>
      <c r="AV428" s="23" t="s">
        <v>8978</v>
      </c>
      <c r="AW428" s="24" t="inlineStr">
        <f aca="false">FALSE()</f>
        <is>
          <t/>
        </is>
      </c>
      <c r="AX428" s="24" t="s">
        <v>5329</v>
      </c>
      <c r="AY428" s="23" t="s">
        <v>8979</v>
      </c>
      <c r="AZ428" s="24" t="s">
        <v>68</v>
      </c>
      <c r="BA428" s="24" t="e">
        <f aca="false">REPLACE(INDEX(GroupVertices[group], MATCH(Vertices[[#this row],[vertex]],GroupVertices[vertex],0)),1,1,"")</f>
        <v>#VALUE!</v>
      </c>
      <c r="BB428" s="25"/>
      <c r="BC428" s="25"/>
      <c r="BD428" s="25"/>
      <c r="BE428" s="25"/>
      <c r="BF428" s="25"/>
      <c r="BG428" s="25"/>
      <c r="BH428" s="25"/>
      <c r="BI428" s="25"/>
      <c r="BJ428" s="25"/>
      <c r="BK428" s="25"/>
      <c r="BL428" s="25"/>
      <c r="BM428" s="26"/>
      <c r="BN428" s="25"/>
      <c r="BO428" s="26"/>
      <c r="BP428" s="25"/>
      <c r="BQ428" s="26"/>
      <c r="BR428" s="25"/>
      <c r="BS428" s="26"/>
      <c r="BT428" s="25"/>
      <c r="BU428" s="3"/>
      <c r="BV428" s="2"/>
      <c r="BW428" s="2"/>
      <c r="BX428" s="2"/>
      <c r="BY428" s="2"/>
    </row>
    <row r="429" customFormat="false" ht="41.45" hidden="false" customHeight="true" outlineLevel="0" collapsed="false">
      <c r="A429" s="15" t="s">
        <v>1863</v>
      </c>
      <c r="C429" s="16"/>
      <c r="D429" s="16" t="s">
        <v>5324</v>
      </c>
      <c r="E429" s="17" t="n">
        <v>171.536949794873</v>
      </c>
      <c r="F429" s="18" t="n">
        <v>99.9907226775651</v>
      </c>
      <c r="G429" s="50" t="s">
        <v>8980</v>
      </c>
      <c r="H429" s="16"/>
      <c r="I429" s="6" t="s">
        <v>1863</v>
      </c>
      <c r="J429" s="7"/>
      <c r="K429" s="7"/>
      <c r="L429" s="51" t="s">
        <v>8981</v>
      </c>
      <c r="M429" s="52" t="n">
        <v>4.09182232347998</v>
      </c>
      <c r="N429" s="53" t="n">
        <v>7829.5400390625</v>
      </c>
      <c r="O429" s="53" t="n">
        <v>9534.7314453125</v>
      </c>
      <c r="P429" s="54"/>
      <c r="Q429" s="55"/>
      <c r="R429" s="55"/>
      <c r="S429" s="56"/>
      <c r="T429" s="25" t="n">
        <v>1</v>
      </c>
      <c r="U429" s="25" t="n">
        <v>0</v>
      </c>
      <c r="V429" s="26" t="n">
        <v>0</v>
      </c>
      <c r="W429" s="26" t="n">
        <v>0.066667</v>
      </c>
      <c r="X429" s="26" t="n">
        <v>0</v>
      </c>
      <c r="Y429" s="26" t="n">
        <v>0.597973</v>
      </c>
      <c r="Z429" s="26" t="n">
        <v>0</v>
      </c>
      <c r="AA429" s="26" t="n">
        <v>0</v>
      </c>
      <c r="AB429" s="20" t="n">
        <v>429</v>
      </c>
      <c r="AC429" s="20"/>
      <c r="AD429" s="10"/>
      <c r="AE429" s="24" t="s">
        <v>8982</v>
      </c>
      <c r="AF429" s="24" t="n">
        <v>1350</v>
      </c>
      <c r="AG429" s="24" t="n">
        <v>20048</v>
      </c>
      <c r="AH429" s="24" t="n">
        <v>214508</v>
      </c>
      <c r="AI429" s="24" t="n">
        <v>7446</v>
      </c>
      <c r="AJ429" s="24"/>
      <c r="AK429" s="46" t="s">
        <v>8983</v>
      </c>
      <c r="AL429" s="24"/>
      <c r="AM429" s="24"/>
      <c r="AN429" s="24"/>
      <c r="AO429" s="22" t="n">
        <v>42465.4158912037</v>
      </c>
      <c r="AP429" s="23" t="s">
        <v>8984</v>
      </c>
      <c r="AQ429" s="24" t="n">
        <f aca="false">TRUE()</f>
        <v>1</v>
      </c>
      <c r="AR429" s="24" t="inlineStr">
        <f aca="false">FALSE()</f>
        <is>
          <t/>
        </is>
      </c>
      <c r="AS429" s="24" t="n">
        <f aca="false">FALSE()</f>
        <v>0</v>
      </c>
      <c r="AT429" s="24" t="s">
        <v>75</v>
      </c>
      <c r="AU429" s="24" t="n">
        <v>24</v>
      </c>
      <c r="AV429" s="24"/>
      <c r="AW429" s="24" t="inlineStr">
        <f aca="false">FALSE()</f>
        <is>
          <t/>
        </is>
      </c>
      <c r="AX429" s="24" t="s">
        <v>5329</v>
      </c>
      <c r="AY429" s="23" t="s">
        <v>8985</v>
      </c>
      <c r="AZ429" s="24" t="s">
        <v>68</v>
      </c>
      <c r="BA429" s="24" t="e">
        <f aca="false">REPLACE(INDEX(GroupVertices[group], MATCH(Vertices[[#this row],[vertex]],GroupVertices[vertex],0)),1,1,"")</f>
        <v>#VALUE!</v>
      </c>
      <c r="BB429" s="25"/>
      <c r="BC429" s="25"/>
      <c r="BD429" s="25"/>
      <c r="BE429" s="25"/>
      <c r="BF429" s="25"/>
      <c r="BG429" s="25"/>
      <c r="BH429" s="25"/>
      <c r="BI429" s="25"/>
      <c r="BJ429" s="25"/>
      <c r="BK429" s="25"/>
      <c r="BL429" s="25"/>
      <c r="BM429" s="26"/>
      <c r="BN429" s="25"/>
      <c r="BO429" s="26"/>
      <c r="BP429" s="25"/>
      <c r="BQ429" s="26"/>
      <c r="BR429" s="25"/>
      <c r="BS429" s="26"/>
      <c r="BT429" s="25"/>
      <c r="BU429" s="3"/>
      <c r="BV429" s="2"/>
      <c r="BW429" s="2"/>
      <c r="BX429" s="2"/>
      <c r="BY429" s="2"/>
    </row>
    <row r="430" customFormat="false" ht="41.45" hidden="false" customHeight="true" outlineLevel="0" collapsed="false">
      <c r="A430" s="15" t="s">
        <v>1864</v>
      </c>
      <c r="C430" s="16"/>
      <c r="D430" s="16" t="s">
        <v>5324</v>
      </c>
      <c r="E430" s="17" t="n">
        <v>171.247720671006</v>
      </c>
      <c r="F430" s="18" t="n">
        <v>99.9910040329143</v>
      </c>
      <c r="G430" s="50" t="s">
        <v>8986</v>
      </c>
      <c r="H430" s="16"/>
      <c r="I430" s="6" t="s">
        <v>1864</v>
      </c>
      <c r="J430" s="7"/>
      <c r="K430" s="7"/>
      <c r="L430" s="51" t="s">
        <v>8987</v>
      </c>
      <c r="M430" s="52" t="n">
        <v>3.99805596410868</v>
      </c>
      <c r="N430" s="53" t="n">
        <v>7642.5537109375</v>
      </c>
      <c r="O430" s="53" t="n">
        <v>9646.09375</v>
      </c>
      <c r="P430" s="54"/>
      <c r="Q430" s="55"/>
      <c r="R430" s="55"/>
      <c r="S430" s="56"/>
      <c r="T430" s="25" t="n">
        <v>1</v>
      </c>
      <c r="U430" s="25" t="n">
        <v>0</v>
      </c>
      <c r="V430" s="26" t="n">
        <v>0</v>
      </c>
      <c r="W430" s="26" t="n">
        <v>0.066667</v>
      </c>
      <c r="X430" s="26" t="n">
        <v>0</v>
      </c>
      <c r="Y430" s="26" t="n">
        <v>0.597973</v>
      </c>
      <c r="Z430" s="26" t="n">
        <v>0</v>
      </c>
      <c r="AA430" s="26" t="n">
        <v>0</v>
      </c>
      <c r="AB430" s="20" t="n">
        <v>430</v>
      </c>
      <c r="AC430" s="20"/>
      <c r="AD430" s="10"/>
      <c r="AE430" s="24" t="s">
        <v>8988</v>
      </c>
      <c r="AF430" s="24" t="n">
        <v>901</v>
      </c>
      <c r="AG430" s="24" t="n">
        <v>19440</v>
      </c>
      <c r="AH430" s="24" t="n">
        <v>410180</v>
      </c>
      <c r="AI430" s="24" t="n">
        <v>59947</v>
      </c>
      <c r="AJ430" s="24" t="n">
        <v>-28800</v>
      </c>
      <c r="AK430" s="24" t="s">
        <v>8989</v>
      </c>
      <c r="AL430" s="24" t="s">
        <v>8990</v>
      </c>
      <c r="AM430" s="24"/>
      <c r="AN430" s="24" t="s">
        <v>5339</v>
      </c>
      <c r="AO430" s="22" t="n">
        <v>40311.6506712963</v>
      </c>
      <c r="AP430" s="23" t="s">
        <v>8991</v>
      </c>
      <c r="AQ430" s="24" t="inlineStr">
        <f aca="false">TRUE()</f>
        <is>
          <t/>
        </is>
      </c>
      <c r="AR430" s="24" t="inlineStr">
        <f aca="false">FALSE()</f>
        <is>
          <t/>
        </is>
      </c>
      <c r="AS430" s="24" t="n">
        <f aca="false">TRUE()</f>
        <v>1</v>
      </c>
      <c r="AT430" s="24" t="s">
        <v>75</v>
      </c>
      <c r="AU430" s="24" t="n">
        <v>30</v>
      </c>
      <c r="AV430" s="23" t="s">
        <v>5390</v>
      </c>
      <c r="AW430" s="24" t="inlineStr">
        <f aca="false">FALSE()</f>
        <is>
          <t/>
        </is>
      </c>
      <c r="AX430" s="24" t="s">
        <v>5329</v>
      </c>
      <c r="AY430" s="23" t="s">
        <v>8992</v>
      </c>
      <c r="AZ430" s="24" t="s">
        <v>68</v>
      </c>
      <c r="BA430" s="24" t="e">
        <f aca="false">REPLACE(INDEX(GroupVertices[group], MATCH(Vertices[[#this row],[vertex]],GroupVertices[vertex],0)),1,1,"")</f>
        <v>#VALUE!</v>
      </c>
      <c r="BB430" s="25"/>
      <c r="BC430" s="25"/>
      <c r="BD430" s="25"/>
      <c r="BE430" s="25"/>
      <c r="BF430" s="25"/>
      <c r="BG430" s="25"/>
      <c r="BH430" s="25"/>
      <c r="BI430" s="25"/>
      <c r="BJ430" s="25"/>
      <c r="BK430" s="25"/>
      <c r="BL430" s="25"/>
      <c r="BM430" s="26"/>
      <c r="BN430" s="25"/>
      <c r="BO430" s="26"/>
      <c r="BP430" s="25"/>
      <c r="BQ430" s="26"/>
      <c r="BR430" s="25"/>
      <c r="BS430" s="26"/>
      <c r="BT430" s="25"/>
      <c r="BU430" s="3"/>
      <c r="BV430" s="2"/>
      <c r="BW430" s="2"/>
      <c r="BX430" s="2"/>
      <c r="BY430" s="2"/>
    </row>
    <row r="431" customFormat="false" ht="41.45" hidden="false" customHeight="true" outlineLevel="0" collapsed="false">
      <c r="A431" s="15" t="s">
        <v>1865</v>
      </c>
      <c r="C431" s="16"/>
      <c r="D431" s="16" t="s">
        <v>5324</v>
      </c>
      <c r="E431" s="17" t="n">
        <v>162.571798366592</v>
      </c>
      <c r="F431" s="18" t="n">
        <v>99.9994437678788</v>
      </c>
      <c r="G431" s="50" t="s">
        <v>8993</v>
      </c>
      <c r="H431" s="16"/>
      <c r="I431" s="6" t="s">
        <v>1865</v>
      </c>
      <c r="J431" s="7"/>
      <c r="K431" s="7"/>
      <c r="L431" s="51" t="s">
        <v>8994</v>
      </c>
      <c r="M431" s="52" t="n">
        <v>1.18537362494129</v>
      </c>
      <c r="N431" s="53" t="n">
        <v>705.203430175781</v>
      </c>
      <c r="O431" s="53" t="n">
        <v>2575.18969726563</v>
      </c>
      <c r="P431" s="54"/>
      <c r="Q431" s="55"/>
      <c r="R431" s="55"/>
      <c r="S431" s="56"/>
      <c r="T431" s="25" t="n">
        <v>1</v>
      </c>
      <c r="U431" s="25" t="n">
        <v>1</v>
      </c>
      <c r="V431" s="26" t="n">
        <v>0</v>
      </c>
      <c r="W431" s="26" t="n">
        <v>0</v>
      </c>
      <c r="X431" s="26" t="n">
        <v>0</v>
      </c>
      <c r="Y431" s="26" t="n">
        <v>0.999999</v>
      </c>
      <c r="Z431" s="26" t="n">
        <v>0</v>
      </c>
      <c r="AA431" s="26" t="s">
        <v>5365</v>
      </c>
      <c r="AB431" s="20" t="n">
        <v>431</v>
      </c>
      <c r="AC431" s="20"/>
      <c r="AD431" s="10"/>
      <c r="AE431" s="24" t="s">
        <v>8995</v>
      </c>
      <c r="AF431" s="24" t="n">
        <v>2728</v>
      </c>
      <c r="AG431" s="24" t="n">
        <v>1202</v>
      </c>
      <c r="AH431" s="24" t="n">
        <v>13272</v>
      </c>
      <c r="AI431" s="24" t="n">
        <v>235</v>
      </c>
      <c r="AJ431" s="24" t="n">
        <v>-18000</v>
      </c>
      <c r="AK431" s="24"/>
      <c r="AL431" s="24" t="s">
        <v>8996</v>
      </c>
      <c r="AM431" s="23" t="s">
        <v>8997</v>
      </c>
      <c r="AN431" s="24" t="s">
        <v>5388</v>
      </c>
      <c r="AO431" s="22" t="n">
        <v>42022.3580787037</v>
      </c>
      <c r="AP431" s="23" t="s">
        <v>8998</v>
      </c>
      <c r="AQ431" s="24" t="n">
        <f aca="false">FALSE()</f>
        <v>0</v>
      </c>
      <c r="AR431" s="24" t="inlineStr">
        <f aca="false">FALSE()</f>
        <is>
          <t/>
        </is>
      </c>
      <c r="AS431" s="24" t="n">
        <f aca="false">FALSE()</f>
        <v>0</v>
      </c>
      <c r="AT431" s="24" t="s">
        <v>158</v>
      </c>
      <c r="AU431" s="24" t="n">
        <v>12</v>
      </c>
      <c r="AV431" s="23" t="s">
        <v>5390</v>
      </c>
      <c r="AW431" s="24" t="inlineStr">
        <f aca="false">FALSE()</f>
        <is>
          <t/>
        </is>
      </c>
      <c r="AX431" s="24" t="s">
        <v>5329</v>
      </c>
      <c r="AY431" s="23" t="s">
        <v>8999</v>
      </c>
      <c r="AZ431" s="24" t="s">
        <v>174</v>
      </c>
      <c r="BA431" s="24" t="e">
        <f aca="false">REPLACE(INDEX(GroupVertices[group], MATCH(Vertices[[#this row],[vertex]],GroupVertices[vertex],0)),1,1,"")</f>
        <v>#VALUE!</v>
      </c>
      <c r="BB431" s="25" t="s">
        <v>1867</v>
      </c>
      <c r="BC431" s="25" t="s">
        <v>1867</v>
      </c>
      <c r="BD431" s="25" t="s">
        <v>1868</v>
      </c>
      <c r="BE431" s="25" t="s">
        <v>1868</v>
      </c>
      <c r="BF431" s="25"/>
      <c r="BG431" s="25"/>
      <c r="BH431" s="25" t="s">
        <v>9000</v>
      </c>
      <c r="BI431" s="25" t="s">
        <v>9000</v>
      </c>
      <c r="BJ431" s="25" t="s">
        <v>9001</v>
      </c>
      <c r="BK431" s="25" t="s">
        <v>9001</v>
      </c>
      <c r="BL431" s="25" t="n">
        <v>0</v>
      </c>
      <c r="BM431" s="26" t="n">
        <v>0</v>
      </c>
      <c r="BN431" s="25" t="n">
        <v>0</v>
      </c>
      <c r="BO431" s="26" t="n">
        <v>0</v>
      </c>
      <c r="BP431" s="25" t="n">
        <v>0</v>
      </c>
      <c r="BQ431" s="26" t="n">
        <v>0</v>
      </c>
      <c r="BR431" s="25" t="n">
        <v>11</v>
      </c>
      <c r="BS431" s="26" t="n">
        <v>100</v>
      </c>
      <c r="BT431" s="25" t="n">
        <v>11</v>
      </c>
      <c r="BU431" s="3"/>
      <c r="BV431" s="2"/>
      <c r="BW431" s="2"/>
      <c r="BX431" s="2"/>
      <c r="BY431" s="2"/>
    </row>
    <row r="432" customFormat="false" ht="41.45" hidden="false" customHeight="true" outlineLevel="0" collapsed="false">
      <c r="A432" s="15" t="s">
        <v>1871</v>
      </c>
      <c r="C432" s="16"/>
      <c r="D432" s="16" t="s">
        <v>5324</v>
      </c>
      <c r="E432" s="17" t="n">
        <v>162.257832541342</v>
      </c>
      <c r="F432" s="18" t="n">
        <v>99.9997491865144</v>
      </c>
      <c r="G432" s="50" t="s">
        <v>9002</v>
      </c>
      <c r="H432" s="16"/>
      <c r="I432" s="6" t="s">
        <v>1871</v>
      </c>
      <c r="J432" s="7"/>
      <c r="K432" s="7"/>
      <c r="L432" s="51" t="s">
        <v>9003</v>
      </c>
      <c r="M432" s="52" t="n">
        <v>1.08358777430797</v>
      </c>
      <c r="N432" s="53" t="n">
        <v>1317.55285644531</v>
      </c>
      <c r="O432" s="53" t="n">
        <v>4595.4482421875</v>
      </c>
      <c r="P432" s="54"/>
      <c r="Q432" s="55"/>
      <c r="R432" s="55"/>
      <c r="S432" s="56"/>
      <c r="T432" s="25" t="n">
        <v>1</v>
      </c>
      <c r="U432" s="25" t="n">
        <v>1</v>
      </c>
      <c r="V432" s="26" t="n">
        <v>0</v>
      </c>
      <c r="W432" s="26" t="n">
        <v>0</v>
      </c>
      <c r="X432" s="26" t="n">
        <v>0</v>
      </c>
      <c r="Y432" s="26" t="n">
        <v>0.999999</v>
      </c>
      <c r="Z432" s="26" t="n">
        <v>0</v>
      </c>
      <c r="AA432" s="26" t="s">
        <v>5365</v>
      </c>
      <c r="AB432" s="20" t="n">
        <v>432</v>
      </c>
      <c r="AC432" s="20"/>
      <c r="AD432" s="10"/>
      <c r="AE432" s="24" t="s">
        <v>9004</v>
      </c>
      <c r="AF432" s="24" t="n">
        <v>186</v>
      </c>
      <c r="AG432" s="24" t="n">
        <v>542</v>
      </c>
      <c r="AH432" s="24" t="n">
        <v>14963</v>
      </c>
      <c r="AI432" s="24" t="n">
        <v>14713</v>
      </c>
      <c r="AJ432" s="24" t="n">
        <v>-28800</v>
      </c>
      <c r="AK432" s="24" t="s">
        <v>9005</v>
      </c>
      <c r="AL432" s="24" t="s">
        <v>9006</v>
      </c>
      <c r="AM432" s="23" t="s">
        <v>9007</v>
      </c>
      <c r="AN432" s="24" t="s">
        <v>5339</v>
      </c>
      <c r="AO432" s="22" t="n">
        <v>40445.3590625</v>
      </c>
      <c r="AP432" s="23" t="s">
        <v>9008</v>
      </c>
      <c r="AQ432" s="24" t="inlineStr">
        <f aca="false">FALSE()</f>
        <is>
          <t/>
        </is>
      </c>
      <c r="AR432" s="24" t="inlineStr">
        <f aca="false">FALSE()</f>
        <is>
          <t/>
        </is>
      </c>
      <c r="AS432" s="24" t="inlineStr">
        <f aca="false">FALSE()</f>
        <is>
          <t/>
        </is>
      </c>
      <c r="AT432" s="24" t="s">
        <v>75</v>
      </c>
      <c r="AU432" s="24" t="n">
        <v>27</v>
      </c>
      <c r="AV432" s="23" t="s">
        <v>5390</v>
      </c>
      <c r="AW432" s="24" t="inlineStr">
        <f aca="false">FALSE()</f>
        <is>
          <t/>
        </is>
      </c>
      <c r="AX432" s="24" t="s">
        <v>5329</v>
      </c>
      <c r="AY432" s="23" t="s">
        <v>9009</v>
      </c>
      <c r="AZ432" s="24" t="s">
        <v>174</v>
      </c>
      <c r="BA432" s="24" t="e">
        <f aca="false">REPLACE(INDEX(GroupVertices[group], MATCH(Vertices[[#this row],[vertex]],GroupVertices[vertex],0)),1,1,"")</f>
        <v>#VALUE!</v>
      </c>
      <c r="BB432" s="25"/>
      <c r="BC432" s="25"/>
      <c r="BD432" s="25"/>
      <c r="BE432" s="25"/>
      <c r="BF432" s="25"/>
      <c r="BG432" s="25"/>
      <c r="BH432" s="25" t="s">
        <v>9010</v>
      </c>
      <c r="BI432" s="25" t="s">
        <v>9010</v>
      </c>
      <c r="BJ432" s="25" t="s">
        <v>9011</v>
      </c>
      <c r="BK432" s="25" t="s">
        <v>9011</v>
      </c>
      <c r="BL432" s="25" t="n">
        <v>2</v>
      </c>
      <c r="BM432" s="26" t="n">
        <v>11.1111111111111</v>
      </c>
      <c r="BN432" s="25" t="n">
        <v>0</v>
      </c>
      <c r="BO432" s="26" t="n">
        <v>0</v>
      </c>
      <c r="BP432" s="25" t="n">
        <v>0</v>
      </c>
      <c r="BQ432" s="26" t="n">
        <v>0</v>
      </c>
      <c r="BR432" s="25" t="n">
        <v>16</v>
      </c>
      <c r="BS432" s="26" t="n">
        <v>88.8888888888889</v>
      </c>
      <c r="BT432" s="25" t="n">
        <v>18</v>
      </c>
      <c r="BU432" s="3"/>
      <c r="BV432" s="2"/>
      <c r="BW432" s="2"/>
      <c r="BX432" s="2"/>
      <c r="BY432" s="2"/>
    </row>
    <row r="433" customFormat="false" ht="41.45" hidden="false" customHeight="true" outlineLevel="0" collapsed="false">
      <c r="A433" s="15" t="s">
        <v>1879</v>
      </c>
      <c r="C433" s="16"/>
      <c r="D433" s="16" t="s">
        <v>5324</v>
      </c>
      <c r="E433" s="17" t="n">
        <v>162.002854234775</v>
      </c>
      <c r="F433" s="18" t="n">
        <v>99.999997223467</v>
      </c>
      <c r="G433" s="50" t="s">
        <v>9012</v>
      </c>
      <c r="H433" s="16"/>
      <c r="I433" s="6" t="s">
        <v>1879</v>
      </c>
      <c r="J433" s="7"/>
      <c r="K433" s="7"/>
      <c r="L433" s="51" t="s">
        <v>9013</v>
      </c>
      <c r="M433" s="52" t="n">
        <v>1.00092532591485</v>
      </c>
      <c r="N433" s="53" t="n">
        <v>8322.75390625</v>
      </c>
      <c r="O433" s="53" t="n">
        <v>7940.40869140625</v>
      </c>
      <c r="P433" s="54"/>
      <c r="Q433" s="55"/>
      <c r="R433" s="55"/>
      <c r="S433" s="56"/>
      <c r="T433" s="25" t="n">
        <v>0</v>
      </c>
      <c r="U433" s="25" t="n">
        <v>1</v>
      </c>
      <c r="V433" s="26" t="n">
        <v>0</v>
      </c>
      <c r="W433" s="26" t="n">
        <v>0.111111</v>
      </c>
      <c r="X433" s="26" t="n">
        <v>0</v>
      </c>
      <c r="Y433" s="26" t="n">
        <v>0.585366</v>
      </c>
      <c r="Z433" s="26" t="n">
        <v>0</v>
      </c>
      <c r="AA433" s="26" t="n">
        <v>0</v>
      </c>
      <c r="AB433" s="20" t="n">
        <v>433</v>
      </c>
      <c r="AC433" s="20"/>
      <c r="AD433" s="10"/>
      <c r="AE433" s="24" t="s">
        <v>9014</v>
      </c>
      <c r="AF433" s="24" t="n">
        <v>108</v>
      </c>
      <c r="AG433" s="24" t="n">
        <v>6</v>
      </c>
      <c r="AH433" s="24" t="n">
        <v>2</v>
      </c>
      <c r="AI433" s="24" t="n">
        <v>5</v>
      </c>
      <c r="AJ433" s="24"/>
      <c r="AK433" s="24"/>
      <c r="AL433" s="24"/>
      <c r="AM433" s="24"/>
      <c r="AN433" s="24"/>
      <c r="AO433" s="22" t="n">
        <v>41308.7044791667</v>
      </c>
      <c r="AP433" s="24"/>
      <c r="AQ433" s="24" t="n">
        <f aca="false">TRUE()</f>
        <v>1</v>
      </c>
      <c r="AR433" s="24" t="n">
        <f aca="false">TRUE()</f>
        <v>1</v>
      </c>
      <c r="AS433" s="24" t="inlineStr">
        <f aca="false">FALSE()</f>
        <is>
          <t/>
        </is>
      </c>
      <c r="AT433" s="24" t="s">
        <v>75</v>
      </c>
      <c r="AU433" s="24" t="n">
        <v>0</v>
      </c>
      <c r="AV433" s="23" t="s">
        <v>5390</v>
      </c>
      <c r="AW433" s="24" t="inlineStr">
        <f aca="false">FALSE()</f>
        <is>
          <t/>
        </is>
      </c>
      <c r="AX433" s="24" t="s">
        <v>5329</v>
      </c>
      <c r="AY433" s="23" t="s">
        <v>9015</v>
      </c>
      <c r="AZ433" s="24" t="s">
        <v>174</v>
      </c>
      <c r="BA433" s="24" t="e">
        <f aca="false">REPLACE(INDEX(GroupVertices[group], MATCH(Vertices[[#this row],[vertex]],GroupVertices[vertex],0)),1,1,"")</f>
        <v>#VALUE!</v>
      </c>
      <c r="BB433" s="25"/>
      <c r="BC433" s="25"/>
      <c r="BD433" s="25"/>
      <c r="BE433" s="25"/>
      <c r="BF433" s="25"/>
      <c r="BG433" s="25"/>
      <c r="BH433" s="25" t="s">
        <v>8720</v>
      </c>
      <c r="BI433" s="25" t="s">
        <v>8720</v>
      </c>
      <c r="BJ433" s="25" t="s">
        <v>8721</v>
      </c>
      <c r="BK433" s="25" t="s">
        <v>8721</v>
      </c>
      <c r="BL433" s="25" t="n">
        <v>0</v>
      </c>
      <c r="BM433" s="26" t="n">
        <v>0</v>
      </c>
      <c r="BN433" s="25" t="n">
        <v>0</v>
      </c>
      <c r="BO433" s="26" t="n">
        <v>0</v>
      </c>
      <c r="BP433" s="25" t="n">
        <v>0</v>
      </c>
      <c r="BQ433" s="26" t="n">
        <v>0</v>
      </c>
      <c r="BR433" s="25" t="n">
        <v>20</v>
      </c>
      <c r="BS433" s="26" t="n">
        <v>100</v>
      </c>
      <c r="BT433" s="25" t="n">
        <v>20</v>
      </c>
      <c r="BU433" s="3"/>
      <c r="BV433" s="2"/>
      <c r="BW433" s="2"/>
      <c r="BX433" s="2"/>
      <c r="BY433" s="2"/>
    </row>
    <row r="434" customFormat="false" ht="41.45" hidden="false" customHeight="true" outlineLevel="0" collapsed="false">
      <c r="A434" s="15" t="s">
        <v>1882</v>
      </c>
      <c r="C434" s="16"/>
      <c r="D434" s="16" t="s">
        <v>5324</v>
      </c>
      <c r="E434" s="17" t="n">
        <v>164.733881208656</v>
      </c>
      <c r="F434" s="18" t="n">
        <v>99.9973405440925</v>
      </c>
      <c r="G434" s="50" t="s">
        <v>9016</v>
      </c>
      <c r="H434" s="16"/>
      <c r="I434" s="6" t="s">
        <v>1882</v>
      </c>
      <c r="J434" s="7"/>
      <c r="K434" s="7"/>
      <c r="L434" s="51" t="s">
        <v>9017</v>
      </c>
      <c r="M434" s="52" t="n">
        <v>1.88630800543892</v>
      </c>
      <c r="N434" s="53" t="n">
        <v>4504.2666015625</v>
      </c>
      <c r="O434" s="53" t="n">
        <v>2587.9462890625</v>
      </c>
      <c r="P434" s="54"/>
      <c r="Q434" s="55"/>
      <c r="R434" s="55"/>
      <c r="S434" s="56"/>
      <c r="T434" s="25" t="n">
        <v>0</v>
      </c>
      <c r="U434" s="25" t="n">
        <v>6</v>
      </c>
      <c r="V434" s="26" t="n">
        <v>72</v>
      </c>
      <c r="W434" s="26" t="n">
        <v>0.052632</v>
      </c>
      <c r="X434" s="26" t="n">
        <v>0</v>
      </c>
      <c r="Y434" s="26" t="n">
        <v>1.545616</v>
      </c>
      <c r="Z434" s="26" t="n">
        <v>0.133333333333333</v>
      </c>
      <c r="AA434" s="26" t="n">
        <v>0</v>
      </c>
      <c r="AB434" s="20" t="n">
        <v>434</v>
      </c>
      <c r="AC434" s="20"/>
      <c r="AD434" s="10"/>
      <c r="AE434" s="24" t="s">
        <v>9018</v>
      </c>
      <c r="AF434" s="24" t="n">
        <v>3046</v>
      </c>
      <c r="AG434" s="24" t="n">
        <v>5747</v>
      </c>
      <c r="AH434" s="24" t="n">
        <v>141986</v>
      </c>
      <c r="AI434" s="24" t="n">
        <v>26649</v>
      </c>
      <c r="AJ434" s="24" t="n">
        <v>-28800</v>
      </c>
      <c r="AK434" s="24" t="s">
        <v>9019</v>
      </c>
      <c r="AL434" s="24"/>
      <c r="AM434" s="24"/>
      <c r="AN434" s="24" t="s">
        <v>5339</v>
      </c>
      <c r="AO434" s="22" t="n">
        <v>41935.6857523148</v>
      </c>
      <c r="AP434" s="23" t="s">
        <v>9020</v>
      </c>
      <c r="AQ434" s="24" t="inlineStr">
        <f aca="false">TRUE()</f>
        <is>
          <t/>
        </is>
      </c>
      <c r="AR434" s="24" t="n">
        <f aca="false">FALSE()</f>
        <v>0</v>
      </c>
      <c r="AS434" s="24" t="inlineStr">
        <f aca="false">FALSE()</f>
        <is>
          <t/>
        </is>
      </c>
      <c r="AT434" s="24" t="s">
        <v>441</v>
      </c>
      <c r="AU434" s="24" t="n">
        <v>4520</v>
      </c>
      <c r="AV434" s="23" t="s">
        <v>5390</v>
      </c>
      <c r="AW434" s="24" t="inlineStr">
        <f aca="false">FALSE()</f>
        <is>
          <t/>
        </is>
      </c>
      <c r="AX434" s="24" t="s">
        <v>5329</v>
      </c>
      <c r="AY434" s="23" t="s">
        <v>9021</v>
      </c>
      <c r="AZ434" s="24" t="s">
        <v>174</v>
      </c>
      <c r="BA434" s="24" t="e">
        <f aca="false">REPLACE(INDEX(GroupVertices[group], MATCH(Vertices[[#this row],[vertex]],GroupVertices[vertex],0)),1,1,"")</f>
        <v>#VALUE!</v>
      </c>
      <c r="BB434" s="25" t="s">
        <v>1894</v>
      </c>
      <c r="BC434" s="25" t="s">
        <v>1894</v>
      </c>
      <c r="BD434" s="25" t="s">
        <v>1895</v>
      </c>
      <c r="BE434" s="25" t="s">
        <v>1895</v>
      </c>
      <c r="BF434" s="25" t="s">
        <v>9022</v>
      </c>
      <c r="BG434" s="25" t="s">
        <v>9023</v>
      </c>
      <c r="BH434" s="25" t="s">
        <v>9024</v>
      </c>
      <c r="BI434" s="25" t="s">
        <v>9025</v>
      </c>
      <c r="BJ434" s="25" t="s">
        <v>9026</v>
      </c>
      <c r="BK434" s="25" t="s">
        <v>9026</v>
      </c>
      <c r="BL434" s="25" t="n">
        <v>2</v>
      </c>
      <c r="BM434" s="26" t="n">
        <v>6.25</v>
      </c>
      <c r="BN434" s="25" t="n">
        <v>0</v>
      </c>
      <c r="BO434" s="26" t="n">
        <v>0</v>
      </c>
      <c r="BP434" s="25" t="n">
        <v>0</v>
      </c>
      <c r="BQ434" s="26" t="n">
        <v>0</v>
      </c>
      <c r="BR434" s="25" t="n">
        <v>30</v>
      </c>
      <c r="BS434" s="26" t="n">
        <v>93.75</v>
      </c>
      <c r="BT434" s="25" t="n">
        <v>32</v>
      </c>
      <c r="BU434" s="3"/>
      <c r="BV434" s="2"/>
      <c r="BW434" s="2"/>
      <c r="BX434" s="2"/>
      <c r="BY434" s="2"/>
    </row>
    <row r="435" customFormat="false" ht="41.45" hidden="false" customHeight="true" outlineLevel="0" collapsed="false">
      <c r="A435" s="15" t="s">
        <v>1883</v>
      </c>
      <c r="C435" s="16"/>
      <c r="D435" s="16" t="s">
        <v>5324</v>
      </c>
      <c r="E435" s="17" t="n">
        <v>162.407204161234</v>
      </c>
      <c r="F435" s="18" t="n">
        <v>99.9996038812847</v>
      </c>
      <c r="G435" s="50" t="s">
        <v>9027</v>
      </c>
      <c r="H435" s="16"/>
      <c r="I435" s="6" t="s">
        <v>1883</v>
      </c>
      <c r="J435" s="7"/>
      <c r="K435" s="7"/>
      <c r="L435" s="51" t="s">
        <v>9028</v>
      </c>
      <c r="M435" s="52" t="n">
        <v>1.1320131638517</v>
      </c>
      <c r="N435" s="53" t="n">
        <v>4639.05712890625</v>
      </c>
      <c r="O435" s="53" t="n">
        <v>2465.21264648437</v>
      </c>
      <c r="P435" s="54"/>
      <c r="Q435" s="55"/>
      <c r="R435" s="55"/>
      <c r="S435" s="56"/>
      <c r="T435" s="25" t="n">
        <v>3</v>
      </c>
      <c r="U435" s="25" t="n">
        <v>0</v>
      </c>
      <c r="V435" s="26" t="n">
        <v>4</v>
      </c>
      <c r="W435" s="26" t="n">
        <v>0.037037</v>
      </c>
      <c r="X435" s="26" t="n">
        <v>0</v>
      </c>
      <c r="Y435" s="26" t="n">
        <v>0.812314</v>
      </c>
      <c r="Z435" s="26" t="n">
        <v>0.333333333333333</v>
      </c>
      <c r="AA435" s="26" t="n">
        <v>0</v>
      </c>
      <c r="AB435" s="20" t="n">
        <v>435</v>
      </c>
      <c r="AC435" s="20"/>
      <c r="AD435" s="10"/>
      <c r="AE435" s="24" t="s">
        <v>9029</v>
      </c>
      <c r="AF435" s="24" t="n">
        <v>492</v>
      </c>
      <c r="AG435" s="24" t="n">
        <v>856</v>
      </c>
      <c r="AH435" s="24" t="n">
        <v>984</v>
      </c>
      <c r="AI435" s="24" t="n">
        <v>45</v>
      </c>
      <c r="AJ435" s="24" t="n">
        <v>-25200</v>
      </c>
      <c r="AK435" s="24" t="s">
        <v>9030</v>
      </c>
      <c r="AL435" s="24" t="s">
        <v>9031</v>
      </c>
      <c r="AM435" s="23" t="s">
        <v>9032</v>
      </c>
      <c r="AN435" s="24" t="s">
        <v>6123</v>
      </c>
      <c r="AO435" s="22" t="n">
        <v>41556.78875</v>
      </c>
      <c r="AP435" s="23" t="s">
        <v>9033</v>
      </c>
      <c r="AQ435" s="24" t="inlineStr">
        <f aca="false">TRUE()</f>
        <is>
          <t/>
        </is>
      </c>
      <c r="AR435" s="24" t="inlineStr">
        <f aca="false">FALSE()</f>
        <is>
          <t/>
        </is>
      </c>
      <c r="AS435" s="24" t="n">
        <f aca="false">TRUE()</f>
        <v>1</v>
      </c>
      <c r="AT435" s="24" t="s">
        <v>75</v>
      </c>
      <c r="AU435" s="24" t="n">
        <v>45</v>
      </c>
      <c r="AV435" s="23" t="s">
        <v>5390</v>
      </c>
      <c r="AW435" s="24" t="inlineStr">
        <f aca="false">FALSE()</f>
        <is>
          <t/>
        </is>
      </c>
      <c r="AX435" s="24" t="s">
        <v>5329</v>
      </c>
      <c r="AY435" s="23" t="s">
        <v>9034</v>
      </c>
      <c r="AZ435" s="24" t="s">
        <v>68</v>
      </c>
      <c r="BA435" s="24" t="e">
        <f aca="false">REPLACE(INDEX(GroupVertices[group], MATCH(Vertices[[#this row],[vertex]],GroupVertices[vertex],0)),1,1,"")</f>
        <v>#VALUE!</v>
      </c>
      <c r="BB435" s="25"/>
      <c r="BC435" s="25"/>
      <c r="BD435" s="25"/>
      <c r="BE435" s="25"/>
      <c r="BF435" s="25"/>
      <c r="BG435" s="25"/>
      <c r="BH435" s="25"/>
      <c r="BI435" s="25"/>
      <c r="BJ435" s="25"/>
      <c r="BK435" s="25"/>
      <c r="BL435" s="25"/>
      <c r="BM435" s="26"/>
      <c r="BN435" s="25"/>
      <c r="BO435" s="26"/>
      <c r="BP435" s="25"/>
      <c r="BQ435" s="26"/>
      <c r="BR435" s="25"/>
      <c r="BS435" s="26"/>
      <c r="BT435" s="25"/>
      <c r="BU435" s="3"/>
      <c r="BV435" s="2"/>
      <c r="BW435" s="2"/>
      <c r="BX435" s="2"/>
      <c r="BY435" s="2"/>
    </row>
    <row r="436" customFormat="false" ht="41.45" hidden="false" customHeight="true" outlineLevel="0" collapsed="false">
      <c r="A436" s="15" t="s">
        <v>1890</v>
      </c>
      <c r="C436" s="16"/>
      <c r="D436" s="16" t="s">
        <v>5324</v>
      </c>
      <c r="E436" s="17" t="n">
        <v>165.158686484335</v>
      </c>
      <c r="F436" s="18" t="n">
        <v>99.9969273034234</v>
      </c>
      <c r="G436" s="50" t="s">
        <v>9035</v>
      </c>
      <c r="H436" s="16"/>
      <c r="I436" s="6" t="s">
        <v>1890</v>
      </c>
      <c r="J436" s="7"/>
      <c r="K436" s="7"/>
      <c r="L436" s="51" t="s">
        <v>9036</v>
      </c>
      <c r="M436" s="52" t="n">
        <v>2.02402734576552</v>
      </c>
      <c r="N436" s="53" t="n">
        <v>4524.703125</v>
      </c>
      <c r="O436" s="53" t="n">
        <v>3129.09887695313</v>
      </c>
      <c r="P436" s="54"/>
      <c r="Q436" s="55"/>
      <c r="R436" s="55"/>
      <c r="S436" s="56"/>
      <c r="T436" s="25" t="n">
        <v>3</v>
      </c>
      <c r="U436" s="25" t="n">
        <v>0</v>
      </c>
      <c r="V436" s="26" t="n">
        <v>4</v>
      </c>
      <c r="W436" s="26" t="n">
        <v>0.037037</v>
      </c>
      <c r="X436" s="26" t="n">
        <v>0</v>
      </c>
      <c r="Y436" s="26" t="n">
        <v>0.812314</v>
      </c>
      <c r="Z436" s="26" t="n">
        <v>0.333333333333333</v>
      </c>
      <c r="AA436" s="26" t="n">
        <v>0</v>
      </c>
      <c r="AB436" s="20" t="n">
        <v>436</v>
      </c>
      <c r="AC436" s="20"/>
      <c r="AD436" s="10"/>
      <c r="AE436" s="24" t="s">
        <v>9037</v>
      </c>
      <c r="AF436" s="24" t="n">
        <v>372</v>
      </c>
      <c r="AG436" s="24" t="n">
        <v>6640</v>
      </c>
      <c r="AH436" s="24" t="n">
        <v>3533</v>
      </c>
      <c r="AI436" s="24" t="n">
        <v>247</v>
      </c>
      <c r="AJ436" s="24" t="n">
        <v>-21600</v>
      </c>
      <c r="AK436" s="24" t="s">
        <v>9038</v>
      </c>
      <c r="AL436" s="24" t="s">
        <v>9039</v>
      </c>
      <c r="AM436" s="23" t="s">
        <v>9040</v>
      </c>
      <c r="AN436" s="24" t="s">
        <v>5776</v>
      </c>
      <c r="AO436" s="22" t="n">
        <v>39895.852962963</v>
      </c>
      <c r="AP436" s="23" t="s">
        <v>9041</v>
      </c>
      <c r="AQ436" s="24" t="n">
        <f aca="false">FALSE()</f>
        <v>0</v>
      </c>
      <c r="AR436" s="24" t="inlineStr">
        <f aca="false">FALSE()</f>
        <is>
          <t/>
        </is>
      </c>
      <c r="AS436" s="24" t="n">
        <f aca="false">FALSE()</f>
        <v>0</v>
      </c>
      <c r="AT436" s="24" t="s">
        <v>75</v>
      </c>
      <c r="AU436" s="24" t="n">
        <v>215</v>
      </c>
      <c r="AV436" s="23" t="s">
        <v>9042</v>
      </c>
      <c r="AW436" s="24" t="inlineStr">
        <f aca="false">FALSE()</f>
        <is>
          <t/>
        </is>
      </c>
      <c r="AX436" s="24" t="s">
        <v>5329</v>
      </c>
      <c r="AY436" s="23" t="s">
        <v>9043</v>
      </c>
      <c r="AZ436" s="24" t="s">
        <v>68</v>
      </c>
      <c r="BA436" s="24" t="e">
        <f aca="false">REPLACE(INDEX(GroupVertices[group], MATCH(Vertices[[#this row],[vertex]],GroupVertices[vertex],0)),1,1,"")</f>
        <v>#VALUE!</v>
      </c>
      <c r="BB436" s="25"/>
      <c r="BC436" s="25"/>
      <c r="BD436" s="25"/>
      <c r="BE436" s="25"/>
      <c r="BF436" s="25"/>
      <c r="BG436" s="25"/>
      <c r="BH436" s="25"/>
      <c r="BI436" s="25"/>
      <c r="BJ436" s="25"/>
      <c r="BK436" s="25"/>
      <c r="BL436" s="25"/>
      <c r="BM436" s="26"/>
      <c r="BN436" s="25"/>
      <c r="BO436" s="26"/>
      <c r="BP436" s="25"/>
      <c r="BQ436" s="26"/>
      <c r="BR436" s="25"/>
      <c r="BS436" s="26"/>
      <c r="BT436" s="25"/>
      <c r="BU436" s="3"/>
      <c r="BV436" s="2"/>
      <c r="BW436" s="2"/>
      <c r="BX436" s="2"/>
      <c r="BY436" s="2"/>
    </row>
    <row r="437" customFormat="false" ht="41.45" hidden="false" customHeight="true" outlineLevel="0" collapsed="false">
      <c r="A437" s="15" t="s">
        <v>1891</v>
      </c>
      <c r="C437" s="16"/>
      <c r="D437" s="16" t="s">
        <v>5324</v>
      </c>
      <c r="E437" s="17" t="n">
        <v>810.039734490317</v>
      </c>
      <c r="F437" s="18" t="n">
        <v>99.3696020534004</v>
      </c>
      <c r="G437" s="50" t="s">
        <v>9044</v>
      </c>
      <c r="H437" s="16"/>
      <c r="I437" s="6" t="s">
        <v>1891</v>
      </c>
      <c r="J437" s="7"/>
      <c r="K437" s="7"/>
      <c r="L437" s="51" t="s">
        <v>9045</v>
      </c>
      <c r="M437" s="52" t="n">
        <v>211.090622336746</v>
      </c>
      <c r="N437" s="53" t="n">
        <v>4629.34326171875</v>
      </c>
      <c r="O437" s="53" t="n">
        <v>2721.34936523438</v>
      </c>
      <c r="P437" s="54"/>
      <c r="Q437" s="55"/>
      <c r="R437" s="55"/>
      <c r="S437" s="56"/>
      <c r="T437" s="25" t="n">
        <v>3</v>
      </c>
      <c r="U437" s="25" t="n">
        <v>0</v>
      </c>
      <c r="V437" s="26" t="n">
        <v>4</v>
      </c>
      <c r="W437" s="26" t="n">
        <v>0.037037</v>
      </c>
      <c r="X437" s="26" t="n">
        <v>0</v>
      </c>
      <c r="Y437" s="26" t="n">
        <v>0.812314</v>
      </c>
      <c r="Z437" s="26" t="n">
        <v>0.333333333333333</v>
      </c>
      <c r="AA437" s="26" t="n">
        <v>0</v>
      </c>
      <c r="AB437" s="20" t="n">
        <v>437</v>
      </c>
      <c r="AC437" s="20"/>
      <c r="AD437" s="10"/>
      <c r="AE437" s="24" t="s">
        <v>9046</v>
      </c>
      <c r="AF437" s="24" t="n">
        <v>1810</v>
      </c>
      <c r="AG437" s="24" t="n">
        <v>1362270</v>
      </c>
      <c r="AH437" s="24" t="n">
        <v>33226</v>
      </c>
      <c r="AI437" s="24" t="n">
        <v>1750</v>
      </c>
      <c r="AJ437" s="24" t="n">
        <v>-28800</v>
      </c>
      <c r="AK437" s="24" t="s">
        <v>9047</v>
      </c>
      <c r="AL437" s="24" t="s">
        <v>9048</v>
      </c>
      <c r="AM437" s="23" t="s">
        <v>9049</v>
      </c>
      <c r="AN437" s="24" t="s">
        <v>5339</v>
      </c>
      <c r="AO437" s="22" t="n">
        <v>39567.9763425926</v>
      </c>
      <c r="AP437" s="23" t="s">
        <v>9050</v>
      </c>
      <c r="AQ437" s="24" t="inlineStr">
        <f aca="false">FALSE()</f>
        <is>
          <t/>
        </is>
      </c>
      <c r="AR437" s="24" t="inlineStr">
        <f aca="false">FALSE()</f>
        <is>
          <t/>
        </is>
      </c>
      <c r="AS437" s="24" t="inlineStr">
        <f aca="false">FALSE()</f>
        <is>
          <t/>
        </is>
      </c>
      <c r="AT437" s="24" t="s">
        <v>75</v>
      </c>
      <c r="AU437" s="24" t="n">
        <v>11527</v>
      </c>
      <c r="AV437" s="23" t="s">
        <v>9051</v>
      </c>
      <c r="AW437" s="24" t="n">
        <f aca="false">TRUE()</f>
        <v>1</v>
      </c>
      <c r="AX437" s="24" t="s">
        <v>5329</v>
      </c>
      <c r="AY437" s="23" t="s">
        <v>9052</v>
      </c>
      <c r="AZ437" s="24" t="s">
        <v>68</v>
      </c>
      <c r="BA437" s="24" t="e">
        <f aca="false">REPLACE(INDEX(GroupVertices[group], MATCH(Vertices[[#this row],[vertex]],GroupVertices[vertex],0)),1,1,"")</f>
        <v>#VALUE!</v>
      </c>
      <c r="BB437" s="25"/>
      <c r="BC437" s="25"/>
      <c r="BD437" s="25"/>
      <c r="BE437" s="25"/>
      <c r="BF437" s="25"/>
      <c r="BG437" s="25"/>
      <c r="BH437" s="25"/>
      <c r="BI437" s="25"/>
      <c r="BJ437" s="25"/>
      <c r="BK437" s="25"/>
      <c r="BL437" s="25"/>
      <c r="BM437" s="26"/>
      <c r="BN437" s="25"/>
      <c r="BO437" s="26"/>
      <c r="BP437" s="25"/>
      <c r="BQ437" s="26"/>
      <c r="BR437" s="25"/>
      <c r="BS437" s="26"/>
      <c r="BT437" s="25"/>
      <c r="BU437" s="3"/>
      <c r="BV437" s="2"/>
      <c r="BW437" s="2"/>
      <c r="BX437" s="2"/>
      <c r="BY437" s="2"/>
    </row>
    <row r="438" customFormat="false" ht="41.45" hidden="false" customHeight="true" outlineLevel="0" collapsed="false">
      <c r="A438" s="15" t="s">
        <v>1892</v>
      </c>
      <c r="C438" s="16"/>
      <c r="D438" s="16" t="s">
        <v>5324</v>
      </c>
      <c r="E438" s="17" t="n">
        <v>162.190282318333</v>
      </c>
      <c r="F438" s="18" t="n">
        <v>99.9998148977966</v>
      </c>
      <c r="G438" s="50" t="s">
        <v>9053</v>
      </c>
      <c r="H438" s="16"/>
      <c r="I438" s="6" t="s">
        <v>1892</v>
      </c>
      <c r="J438" s="7"/>
      <c r="K438" s="7"/>
      <c r="L438" s="51" t="s">
        <v>9054</v>
      </c>
      <c r="M438" s="52" t="n">
        <v>1.06168839432322</v>
      </c>
      <c r="N438" s="53" t="n">
        <v>4579.31982421875</v>
      </c>
      <c r="O438" s="53" t="n">
        <v>2892.25244140625</v>
      </c>
      <c r="P438" s="54"/>
      <c r="Q438" s="55"/>
      <c r="R438" s="55"/>
      <c r="S438" s="56"/>
      <c r="T438" s="25" t="n">
        <v>2</v>
      </c>
      <c r="U438" s="25" t="n">
        <v>3</v>
      </c>
      <c r="V438" s="26" t="n">
        <v>6</v>
      </c>
      <c r="W438" s="26" t="n">
        <v>0.04</v>
      </c>
      <c r="X438" s="26" t="n">
        <v>0</v>
      </c>
      <c r="Y438" s="26" t="n">
        <v>1.284428</v>
      </c>
      <c r="Z438" s="26" t="n">
        <v>0.3</v>
      </c>
      <c r="AA438" s="26" t="n">
        <v>0</v>
      </c>
      <c r="AB438" s="20" t="n">
        <v>438</v>
      </c>
      <c r="AC438" s="20"/>
      <c r="AD438" s="10"/>
      <c r="AE438" s="24" t="s">
        <v>9055</v>
      </c>
      <c r="AF438" s="24" t="n">
        <v>471</v>
      </c>
      <c r="AG438" s="24" t="n">
        <v>400</v>
      </c>
      <c r="AH438" s="24" t="n">
        <v>804</v>
      </c>
      <c r="AI438" s="24" t="n">
        <v>1145</v>
      </c>
      <c r="AJ438" s="24"/>
      <c r="AK438" s="24" t="s">
        <v>9056</v>
      </c>
      <c r="AL438" s="24" t="s">
        <v>9057</v>
      </c>
      <c r="AM438" s="24"/>
      <c r="AN438" s="24"/>
      <c r="AO438" s="22" t="n">
        <v>42121.7493865741</v>
      </c>
      <c r="AP438" s="23" t="s">
        <v>9058</v>
      </c>
      <c r="AQ438" s="24" t="n">
        <f aca="false">TRUE()</f>
        <v>1</v>
      </c>
      <c r="AR438" s="24" t="inlineStr">
        <f aca="false">FALSE()</f>
        <is>
          <t/>
        </is>
      </c>
      <c r="AS438" s="24" t="n">
        <f aca="false">TRUE()</f>
        <v>1</v>
      </c>
      <c r="AT438" s="24" t="s">
        <v>75</v>
      </c>
      <c r="AU438" s="24" t="n">
        <v>36</v>
      </c>
      <c r="AV438" s="23" t="s">
        <v>5390</v>
      </c>
      <c r="AW438" s="24" t="n">
        <f aca="false">FALSE()</f>
        <v>0</v>
      </c>
      <c r="AX438" s="24" t="s">
        <v>5329</v>
      </c>
      <c r="AY438" s="23" t="s">
        <v>9059</v>
      </c>
      <c r="AZ438" s="24" t="s">
        <v>174</v>
      </c>
      <c r="BA438" s="24" t="e">
        <f aca="false">REPLACE(INDEX(GroupVertices[group], MATCH(Vertices[[#this row],[vertex]],GroupVertices[vertex],0)),1,1,"")</f>
        <v>#VALUE!</v>
      </c>
      <c r="BB438" s="25" t="s">
        <v>2074</v>
      </c>
      <c r="BC438" s="25" t="s">
        <v>2074</v>
      </c>
      <c r="BD438" s="25" t="s">
        <v>2075</v>
      </c>
      <c r="BE438" s="25" t="s">
        <v>2075</v>
      </c>
      <c r="BF438" s="25" t="s">
        <v>1885</v>
      </c>
      <c r="BG438" s="25" t="s">
        <v>1885</v>
      </c>
      <c r="BH438" s="25" t="s">
        <v>9060</v>
      </c>
      <c r="BI438" s="25" t="s">
        <v>9060</v>
      </c>
      <c r="BJ438" s="25" t="s">
        <v>9061</v>
      </c>
      <c r="BK438" s="25" t="s">
        <v>9061</v>
      </c>
      <c r="BL438" s="25" t="n">
        <v>2</v>
      </c>
      <c r="BM438" s="26" t="n">
        <v>13.3333333333333</v>
      </c>
      <c r="BN438" s="25" t="n">
        <v>0</v>
      </c>
      <c r="BO438" s="26" t="n">
        <v>0</v>
      </c>
      <c r="BP438" s="25" t="n">
        <v>0</v>
      </c>
      <c r="BQ438" s="26" t="n">
        <v>0</v>
      </c>
      <c r="BR438" s="25" t="n">
        <v>13</v>
      </c>
      <c r="BS438" s="26" t="n">
        <v>86.6666666666667</v>
      </c>
      <c r="BT438" s="25" t="n">
        <v>15</v>
      </c>
      <c r="BU438" s="3"/>
      <c r="BV438" s="2"/>
      <c r="BW438" s="2"/>
      <c r="BX438" s="2"/>
      <c r="BY438" s="2"/>
    </row>
    <row r="439" customFormat="false" ht="41.45" hidden="false" customHeight="true" outlineLevel="0" collapsed="false">
      <c r="A439" s="15" t="s">
        <v>1900</v>
      </c>
      <c r="C439" s="16"/>
      <c r="D439" s="16" t="s">
        <v>5324</v>
      </c>
      <c r="E439" s="17" t="n">
        <v>162.023309583996</v>
      </c>
      <c r="F439" s="18" t="n">
        <v>99.9999773249801</v>
      </c>
      <c r="G439" s="50" t="s">
        <v>9062</v>
      </c>
      <c r="H439" s="16"/>
      <c r="I439" s="6" t="s">
        <v>1900</v>
      </c>
      <c r="J439" s="7"/>
      <c r="K439" s="7"/>
      <c r="L439" s="51" t="s">
        <v>9063</v>
      </c>
      <c r="M439" s="52" t="n">
        <v>1.0075568283046</v>
      </c>
      <c r="N439" s="53" t="n">
        <v>4481.68212890625</v>
      </c>
      <c r="O439" s="53" t="n">
        <v>2138.74389648437</v>
      </c>
      <c r="P439" s="54"/>
      <c r="Q439" s="55"/>
      <c r="R439" s="55"/>
      <c r="S439" s="56"/>
      <c r="T439" s="25" t="n">
        <v>2</v>
      </c>
      <c r="U439" s="25" t="n">
        <v>1</v>
      </c>
      <c r="V439" s="26" t="n">
        <v>6</v>
      </c>
      <c r="W439" s="26" t="n">
        <v>0.043478</v>
      </c>
      <c r="X439" s="26" t="n">
        <v>0</v>
      </c>
      <c r="Y439" s="26" t="n">
        <v>0.877711</v>
      </c>
      <c r="Z439" s="26" t="n">
        <v>0.333333333333333</v>
      </c>
      <c r="AA439" s="26" t="n">
        <v>0</v>
      </c>
      <c r="AB439" s="20" t="n">
        <v>439</v>
      </c>
      <c r="AC439" s="20"/>
      <c r="AD439" s="10"/>
      <c r="AE439" s="24" t="s">
        <v>9064</v>
      </c>
      <c r="AF439" s="24" t="n">
        <v>65</v>
      </c>
      <c r="AG439" s="24" t="n">
        <v>49</v>
      </c>
      <c r="AH439" s="24" t="n">
        <v>195</v>
      </c>
      <c r="AI439" s="24" t="n">
        <v>78</v>
      </c>
      <c r="AJ439" s="24"/>
      <c r="AK439" s="24"/>
      <c r="AL439" s="24"/>
      <c r="AM439" s="24"/>
      <c r="AN439" s="24"/>
      <c r="AO439" s="22" t="n">
        <v>42626.7186805556</v>
      </c>
      <c r="AP439" s="23" t="s">
        <v>9065</v>
      </c>
      <c r="AQ439" s="24" t="inlineStr">
        <f aca="false">TRUE()</f>
        <is>
          <t/>
        </is>
      </c>
      <c r="AR439" s="24" t="inlineStr">
        <f aca="false">FALSE()</f>
        <is>
          <t/>
        </is>
      </c>
      <c r="AS439" s="24" t="n">
        <f aca="false">FALSE()</f>
        <v>0</v>
      </c>
      <c r="AT439" s="24" t="s">
        <v>75</v>
      </c>
      <c r="AU439" s="24" t="n">
        <v>18</v>
      </c>
      <c r="AV439" s="24"/>
      <c r="AW439" s="24" t="inlineStr">
        <f aca="false">FALSE()</f>
        <is>
          <t/>
        </is>
      </c>
      <c r="AX439" s="24" t="s">
        <v>5329</v>
      </c>
      <c r="AY439" s="23" t="s">
        <v>9066</v>
      </c>
      <c r="AZ439" s="24" t="s">
        <v>174</v>
      </c>
      <c r="BA439" s="24" t="e">
        <f aca="false">REPLACE(INDEX(GroupVertices[group], MATCH(Vertices[[#this row],[vertex]],GroupVertices[vertex],0)),1,1,"")</f>
        <v>#VALUE!</v>
      </c>
      <c r="BB439" s="25" t="s">
        <v>1902</v>
      </c>
      <c r="BC439" s="25" t="s">
        <v>1902</v>
      </c>
      <c r="BD439" s="25" t="s">
        <v>130</v>
      </c>
      <c r="BE439" s="25" t="s">
        <v>130</v>
      </c>
      <c r="BF439" s="25" t="s">
        <v>1896</v>
      </c>
      <c r="BG439" s="25" t="s">
        <v>1896</v>
      </c>
      <c r="BH439" s="25" t="s">
        <v>9067</v>
      </c>
      <c r="BI439" s="25" t="s">
        <v>9067</v>
      </c>
      <c r="BJ439" s="25" t="s">
        <v>9068</v>
      </c>
      <c r="BK439" s="25" t="s">
        <v>9068</v>
      </c>
      <c r="BL439" s="25" t="n">
        <v>0</v>
      </c>
      <c r="BM439" s="26" t="n">
        <v>0</v>
      </c>
      <c r="BN439" s="25" t="n">
        <v>0</v>
      </c>
      <c r="BO439" s="26" t="n">
        <v>0</v>
      </c>
      <c r="BP439" s="25" t="n">
        <v>0</v>
      </c>
      <c r="BQ439" s="26" t="n">
        <v>0</v>
      </c>
      <c r="BR439" s="25" t="n">
        <v>11</v>
      </c>
      <c r="BS439" s="26" t="n">
        <v>100</v>
      </c>
      <c r="BT439" s="25" t="n">
        <v>11</v>
      </c>
      <c r="BU439" s="3"/>
      <c r="BV439" s="2"/>
      <c r="BW439" s="2"/>
      <c r="BX439" s="2"/>
      <c r="BY439" s="2"/>
    </row>
    <row r="440" customFormat="false" ht="41.45" hidden="false" customHeight="true" outlineLevel="0" collapsed="false">
      <c r="A440" s="15" t="s">
        <v>1905</v>
      </c>
      <c r="C440" s="16"/>
      <c r="D440" s="16" t="s">
        <v>5324</v>
      </c>
      <c r="E440" s="17" t="n">
        <v>162.176486850254</v>
      </c>
      <c r="F440" s="18" t="n">
        <v>99.9998283177063</v>
      </c>
      <c r="G440" s="50" t="s">
        <v>9012</v>
      </c>
      <c r="H440" s="16"/>
      <c r="I440" s="6" t="s">
        <v>1905</v>
      </c>
      <c r="J440" s="7"/>
      <c r="K440" s="7"/>
      <c r="L440" s="51" t="s">
        <v>9069</v>
      </c>
      <c r="M440" s="52" t="n">
        <v>1.05721598573479</v>
      </c>
      <c r="N440" s="53" t="n">
        <v>4421.17822265625</v>
      </c>
      <c r="O440" s="53" t="n">
        <v>1788.05651855469</v>
      </c>
      <c r="P440" s="54"/>
      <c r="Q440" s="55"/>
      <c r="R440" s="55"/>
      <c r="S440" s="56"/>
      <c r="T440" s="25" t="n">
        <v>0</v>
      </c>
      <c r="U440" s="25" t="n">
        <v>2</v>
      </c>
      <c r="V440" s="26" t="n">
        <v>0</v>
      </c>
      <c r="W440" s="26" t="n">
        <v>0.034483</v>
      </c>
      <c r="X440" s="26" t="n">
        <v>0</v>
      </c>
      <c r="Y440" s="26" t="n">
        <v>0.636796</v>
      </c>
      <c r="Z440" s="26" t="n">
        <v>0.5</v>
      </c>
      <c r="AA440" s="26" t="n">
        <v>0</v>
      </c>
      <c r="AB440" s="20" t="n">
        <v>440</v>
      </c>
      <c r="AC440" s="20"/>
      <c r="AD440" s="10"/>
      <c r="AE440" s="24" t="s">
        <v>9070</v>
      </c>
      <c r="AF440" s="24" t="n">
        <v>1083</v>
      </c>
      <c r="AG440" s="24" t="n">
        <v>371</v>
      </c>
      <c r="AH440" s="24" t="n">
        <v>20808</v>
      </c>
      <c r="AI440" s="24" t="n">
        <v>41</v>
      </c>
      <c r="AJ440" s="24"/>
      <c r="AK440" s="24"/>
      <c r="AL440" s="24"/>
      <c r="AM440" s="24"/>
      <c r="AN440" s="24"/>
      <c r="AO440" s="22" t="n">
        <v>41030.3933449074</v>
      </c>
      <c r="AP440" s="24"/>
      <c r="AQ440" s="24" t="inlineStr">
        <f aca="false">TRUE()</f>
        <is>
          <t/>
        </is>
      </c>
      <c r="AR440" s="24" t="n">
        <f aca="false">TRUE()</f>
        <v>1</v>
      </c>
      <c r="AS440" s="24" t="n">
        <f aca="false">TRUE()</f>
        <v>1</v>
      </c>
      <c r="AT440" s="24" t="s">
        <v>75</v>
      </c>
      <c r="AU440" s="24" t="n">
        <v>650</v>
      </c>
      <c r="AV440" s="23" t="s">
        <v>5390</v>
      </c>
      <c r="AW440" s="24" t="inlineStr">
        <f aca="false">FALSE()</f>
        <is>
          <t/>
        </is>
      </c>
      <c r="AX440" s="24" t="s">
        <v>5329</v>
      </c>
      <c r="AY440" s="23" t="s">
        <v>9071</v>
      </c>
      <c r="AZ440" s="24" t="s">
        <v>174</v>
      </c>
      <c r="BA440" s="24" t="e">
        <f aca="false">REPLACE(INDEX(GroupVertices[group], MATCH(Vertices[[#this row],[vertex]],GroupVertices[vertex],0)),1,1,"")</f>
        <v>#VALUE!</v>
      </c>
      <c r="BB440" s="25" t="s">
        <v>1894</v>
      </c>
      <c r="BC440" s="25" t="s">
        <v>1894</v>
      </c>
      <c r="BD440" s="25" t="s">
        <v>1895</v>
      </c>
      <c r="BE440" s="25" t="s">
        <v>1895</v>
      </c>
      <c r="BF440" s="25" t="s">
        <v>1896</v>
      </c>
      <c r="BG440" s="25" t="s">
        <v>1896</v>
      </c>
      <c r="BH440" s="25" t="s">
        <v>9072</v>
      </c>
      <c r="BI440" s="25" t="s">
        <v>9072</v>
      </c>
      <c r="BJ440" s="25" t="s">
        <v>9026</v>
      </c>
      <c r="BK440" s="25" t="s">
        <v>9026</v>
      </c>
      <c r="BL440" s="25" t="n">
        <v>0</v>
      </c>
      <c r="BM440" s="26" t="n">
        <v>0</v>
      </c>
      <c r="BN440" s="25" t="n">
        <v>0</v>
      </c>
      <c r="BO440" s="26" t="n">
        <v>0</v>
      </c>
      <c r="BP440" s="25" t="n">
        <v>0</v>
      </c>
      <c r="BQ440" s="26" t="n">
        <v>0</v>
      </c>
      <c r="BR440" s="25" t="n">
        <v>14</v>
      </c>
      <c r="BS440" s="26" t="n">
        <v>100</v>
      </c>
      <c r="BT440" s="25" t="n">
        <v>14</v>
      </c>
      <c r="BU440" s="3"/>
      <c r="BV440" s="2"/>
      <c r="BW440" s="2"/>
      <c r="BX440" s="2"/>
      <c r="BY440" s="2"/>
    </row>
    <row r="441" customFormat="false" ht="41.45" hidden="false" customHeight="true" outlineLevel="0" collapsed="false">
      <c r="A441" s="15" t="s">
        <v>1908</v>
      </c>
      <c r="C441" s="16"/>
      <c r="D441" s="16" t="s">
        <v>5324</v>
      </c>
      <c r="E441" s="17" t="n">
        <v>162.022358172404</v>
      </c>
      <c r="F441" s="18" t="n">
        <v>99.9999782504911</v>
      </c>
      <c r="G441" s="50" t="s">
        <v>9073</v>
      </c>
      <c r="H441" s="16"/>
      <c r="I441" s="6" t="s">
        <v>1908</v>
      </c>
      <c r="J441" s="7"/>
      <c r="K441" s="7"/>
      <c r="L441" s="51" t="s">
        <v>9074</v>
      </c>
      <c r="M441" s="52" t="n">
        <v>1.00724838633298</v>
      </c>
      <c r="N441" s="53" t="n">
        <v>2134.01879882813</v>
      </c>
      <c r="O441" s="53" t="n">
        <v>9040.0166015625</v>
      </c>
      <c r="P441" s="54"/>
      <c r="Q441" s="55"/>
      <c r="R441" s="55"/>
      <c r="S441" s="56"/>
      <c r="T441" s="25" t="n">
        <v>1</v>
      </c>
      <c r="U441" s="25" t="n">
        <v>1</v>
      </c>
      <c r="V441" s="26" t="n">
        <v>0</v>
      </c>
      <c r="W441" s="26" t="n">
        <v>0</v>
      </c>
      <c r="X441" s="26" t="n">
        <v>0</v>
      </c>
      <c r="Y441" s="26" t="n">
        <v>0.999999</v>
      </c>
      <c r="Z441" s="26" t="n">
        <v>0</v>
      </c>
      <c r="AA441" s="26" t="s">
        <v>5365</v>
      </c>
      <c r="AB441" s="20" t="n">
        <v>441</v>
      </c>
      <c r="AC441" s="20"/>
      <c r="AD441" s="10"/>
      <c r="AE441" s="24" t="s">
        <v>9075</v>
      </c>
      <c r="AF441" s="24" t="n">
        <v>437</v>
      </c>
      <c r="AG441" s="24" t="n">
        <v>47</v>
      </c>
      <c r="AH441" s="24" t="n">
        <v>7251</v>
      </c>
      <c r="AI441" s="24" t="n">
        <v>35</v>
      </c>
      <c r="AJ441" s="24"/>
      <c r="AK441" s="24"/>
      <c r="AL441" s="24"/>
      <c r="AM441" s="23" t="s">
        <v>9076</v>
      </c>
      <c r="AN441" s="24"/>
      <c r="AO441" s="22" t="n">
        <v>40408.8571064815</v>
      </c>
      <c r="AP441" s="24"/>
      <c r="AQ441" s="24" t="inlineStr">
        <f aca="false">TRUE()</f>
        <is>
          <t/>
        </is>
      </c>
      <c r="AR441" s="24" t="n">
        <f aca="false">FALSE()</f>
        <v>0</v>
      </c>
      <c r="AS441" s="24" t="n">
        <f aca="false">FALSE()</f>
        <v>0</v>
      </c>
      <c r="AT441" s="24" t="s">
        <v>75</v>
      </c>
      <c r="AU441" s="24" t="n">
        <v>20</v>
      </c>
      <c r="AV441" s="23" t="s">
        <v>5390</v>
      </c>
      <c r="AW441" s="24" t="inlineStr">
        <f aca="false">FALSE()</f>
        <is>
          <t/>
        </is>
      </c>
      <c r="AX441" s="24" t="s">
        <v>5329</v>
      </c>
      <c r="AY441" s="23" t="s">
        <v>9077</v>
      </c>
      <c r="AZ441" s="24" t="s">
        <v>174</v>
      </c>
      <c r="BA441" s="24" t="e">
        <f aca="false">REPLACE(INDEX(GroupVertices[group], MATCH(Vertices[[#this row],[vertex]],GroupVertices[vertex],0)),1,1,"")</f>
        <v>#VALUE!</v>
      </c>
      <c r="BB441" s="25" t="s">
        <v>1690</v>
      </c>
      <c r="BC441" s="25" t="s">
        <v>1690</v>
      </c>
      <c r="BD441" s="25" t="s">
        <v>1088</v>
      </c>
      <c r="BE441" s="25" t="s">
        <v>1088</v>
      </c>
      <c r="BF441" s="25"/>
      <c r="BG441" s="25"/>
      <c r="BH441" s="25" t="s">
        <v>9078</v>
      </c>
      <c r="BI441" s="25" t="s">
        <v>9078</v>
      </c>
      <c r="BJ441" s="25" t="s">
        <v>9079</v>
      </c>
      <c r="BK441" s="25" t="s">
        <v>9079</v>
      </c>
      <c r="BL441" s="25" t="n">
        <v>0</v>
      </c>
      <c r="BM441" s="26" t="n">
        <v>0</v>
      </c>
      <c r="BN441" s="25" t="n">
        <v>0</v>
      </c>
      <c r="BO441" s="26" t="n">
        <v>0</v>
      </c>
      <c r="BP441" s="25" t="n">
        <v>0</v>
      </c>
      <c r="BQ441" s="26" t="n">
        <v>0</v>
      </c>
      <c r="BR441" s="25" t="n">
        <v>5</v>
      </c>
      <c r="BS441" s="26" t="n">
        <v>100</v>
      </c>
      <c r="BT441" s="25" t="n">
        <v>5</v>
      </c>
      <c r="BU441" s="3"/>
      <c r="BV441" s="2"/>
      <c r="BW441" s="2"/>
      <c r="BX441" s="2"/>
      <c r="BY441" s="2"/>
    </row>
    <row r="442" customFormat="false" ht="41.45" hidden="false" customHeight="true" outlineLevel="0" collapsed="false">
      <c r="A442" s="15" t="s">
        <v>1912</v>
      </c>
      <c r="C442" s="16"/>
      <c r="D442" s="16" t="s">
        <v>5324</v>
      </c>
      <c r="E442" s="17" t="n">
        <v>162.020931055017</v>
      </c>
      <c r="F442" s="18" t="n">
        <v>99.9999796387576</v>
      </c>
      <c r="G442" s="50" t="s">
        <v>9080</v>
      </c>
      <c r="H442" s="16"/>
      <c r="I442" s="6" t="s">
        <v>1912</v>
      </c>
      <c r="J442" s="7"/>
      <c r="K442" s="7"/>
      <c r="L442" s="51" t="s">
        <v>9081</v>
      </c>
      <c r="M442" s="52" t="n">
        <v>1.00678572337555</v>
      </c>
      <c r="N442" s="53" t="n">
        <v>1929.90222167969</v>
      </c>
      <c r="O442" s="53" t="n">
        <v>9040.0166015625</v>
      </c>
      <c r="P442" s="54"/>
      <c r="Q442" s="55"/>
      <c r="R442" s="55"/>
      <c r="S442" s="56"/>
      <c r="T442" s="25" t="n">
        <v>1</v>
      </c>
      <c r="U442" s="25" t="n">
        <v>1</v>
      </c>
      <c r="V442" s="26" t="n">
        <v>0</v>
      </c>
      <c r="W442" s="26" t="n">
        <v>0</v>
      </c>
      <c r="X442" s="26" t="n">
        <v>0</v>
      </c>
      <c r="Y442" s="26" t="n">
        <v>0.999999</v>
      </c>
      <c r="Z442" s="26" t="n">
        <v>0</v>
      </c>
      <c r="AA442" s="26" t="s">
        <v>5365</v>
      </c>
      <c r="AB442" s="20" t="n">
        <v>442</v>
      </c>
      <c r="AC442" s="20"/>
      <c r="AD442" s="10"/>
      <c r="AE442" s="24" t="s">
        <v>9082</v>
      </c>
      <c r="AF442" s="24" t="n">
        <v>171</v>
      </c>
      <c r="AG442" s="24" t="n">
        <v>44</v>
      </c>
      <c r="AH442" s="24" t="n">
        <v>6342</v>
      </c>
      <c r="AI442" s="24" t="n">
        <v>33</v>
      </c>
      <c r="AJ442" s="24"/>
      <c r="AK442" s="24" t="s">
        <v>9083</v>
      </c>
      <c r="AL442" s="24" t="s">
        <v>9084</v>
      </c>
      <c r="AM442" s="23" t="s">
        <v>9085</v>
      </c>
      <c r="AN442" s="24"/>
      <c r="AO442" s="22" t="n">
        <v>40547.0167361111</v>
      </c>
      <c r="AP442" s="24"/>
      <c r="AQ442" s="24" t="inlineStr">
        <f aca="false">TRUE()</f>
        <is>
          <t/>
        </is>
      </c>
      <c r="AR442" s="24" t="inlineStr">
        <f aca="false">FALSE()</f>
        <is>
          <t/>
        </is>
      </c>
      <c r="AS442" s="24" t="inlineStr">
        <f aca="false">FALSE()</f>
        <is>
          <t/>
        </is>
      </c>
      <c r="AT442" s="24" t="s">
        <v>75</v>
      </c>
      <c r="AU442" s="24" t="n">
        <v>17</v>
      </c>
      <c r="AV442" s="23" t="s">
        <v>5390</v>
      </c>
      <c r="AW442" s="24" t="inlineStr">
        <f aca="false">FALSE()</f>
        <is>
          <t/>
        </is>
      </c>
      <c r="AX442" s="24" t="s">
        <v>5329</v>
      </c>
      <c r="AY442" s="23" t="s">
        <v>9086</v>
      </c>
      <c r="AZ442" s="24" t="s">
        <v>174</v>
      </c>
      <c r="BA442" s="24" t="e">
        <f aca="false">REPLACE(INDEX(GroupVertices[group], MATCH(Vertices[[#this row],[vertex]],GroupVertices[vertex],0)),1,1,"")</f>
        <v>#VALUE!</v>
      </c>
      <c r="BB442" s="25" t="s">
        <v>1690</v>
      </c>
      <c r="BC442" s="25" t="s">
        <v>1690</v>
      </c>
      <c r="BD442" s="25" t="s">
        <v>1088</v>
      </c>
      <c r="BE442" s="25" t="s">
        <v>1088</v>
      </c>
      <c r="BF442" s="25"/>
      <c r="BG442" s="25"/>
      <c r="BH442" s="25" t="s">
        <v>9078</v>
      </c>
      <c r="BI442" s="25" t="s">
        <v>9078</v>
      </c>
      <c r="BJ442" s="25" t="s">
        <v>9079</v>
      </c>
      <c r="BK442" s="25" t="s">
        <v>9079</v>
      </c>
      <c r="BL442" s="25" t="n">
        <v>0</v>
      </c>
      <c r="BM442" s="26" t="n">
        <v>0</v>
      </c>
      <c r="BN442" s="25" t="n">
        <v>0</v>
      </c>
      <c r="BO442" s="26" t="n">
        <v>0</v>
      </c>
      <c r="BP442" s="25" t="n">
        <v>0</v>
      </c>
      <c r="BQ442" s="26" t="n">
        <v>0</v>
      </c>
      <c r="BR442" s="25" t="n">
        <v>5</v>
      </c>
      <c r="BS442" s="26" t="n">
        <v>100</v>
      </c>
      <c r="BT442" s="25" t="n">
        <v>5</v>
      </c>
      <c r="BU442" s="3"/>
      <c r="BV442" s="2"/>
      <c r="BW442" s="2"/>
      <c r="BX442" s="2"/>
      <c r="BY442" s="2"/>
    </row>
    <row r="443" customFormat="false" ht="41.45" hidden="false" customHeight="true" outlineLevel="0" collapsed="false">
      <c r="A443" s="15" t="s">
        <v>1916</v>
      </c>
      <c r="C443" s="16"/>
      <c r="D443" s="16" t="s">
        <v>5324</v>
      </c>
      <c r="E443" s="17" t="n">
        <v>162.076112927333</v>
      </c>
      <c r="F443" s="18" t="n">
        <v>99.9999259591186</v>
      </c>
      <c r="G443" s="50" t="s">
        <v>9087</v>
      </c>
      <c r="H443" s="16"/>
      <c r="I443" s="6" t="s">
        <v>1916</v>
      </c>
      <c r="J443" s="7"/>
      <c r="K443" s="7"/>
      <c r="L443" s="51" t="s">
        <v>9088</v>
      </c>
      <c r="M443" s="52" t="n">
        <v>1.02467535772929</v>
      </c>
      <c r="N443" s="53" t="n">
        <v>3824.74951171875</v>
      </c>
      <c r="O443" s="53" t="n">
        <v>8348.681640625</v>
      </c>
      <c r="P443" s="54"/>
      <c r="Q443" s="55"/>
      <c r="R443" s="55"/>
      <c r="S443" s="56"/>
      <c r="T443" s="25" t="n">
        <v>0</v>
      </c>
      <c r="U443" s="25" t="n">
        <v>1</v>
      </c>
      <c r="V443" s="26" t="n">
        <v>0</v>
      </c>
      <c r="W443" s="26" t="n">
        <v>0.009434</v>
      </c>
      <c r="X443" s="26" t="n">
        <v>0</v>
      </c>
      <c r="Y443" s="26" t="n">
        <v>0.532345</v>
      </c>
      <c r="Z443" s="26" t="n">
        <v>0</v>
      </c>
      <c r="AA443" s="26" t="n">
        <v>0</v>
      </c>
      <c r="AB443" s="20" t="n">
        <v>443</v>
      </c>
      <c r="AC443" s="20"/>
      <c r="AD443" s="10"/>
      <c r="AE443" s="24" t="s">
        <v>9089</v>
      </c>
      <c r="AF443" s="24" t="n">
        <v>147</v>
      </c>
      <c r="AG443" s="24" t="n">
        <v>160</v>
      </c>
      <c r="AH443" s="24" t="n">
        <v>609</v>
      </c>
      <c r="AI443" s="24" t="n">
        <v>697</v>
      </c>
      <c r="AJ443" s="24" t="n">
        <v>-21600</v>
      </c>
      <c r="AK443" s="24" t="s">
        <v>9090</v>
      </c>
      <c r="AL443" s="24"/>
      <c r="AM443" s="23" t="s">
        <v>9091</v>
      </c>
      <c r="AN443" s="24" t="s">
        <v>5776</v>
      </c>
      <c r="AO443" s="22" t="n">
        <v>41365.9699305556</v>
      </c>
      <c r="AP443" s="23" t="s">
        <v>9092</v>
      </c>
      <c r="AQ443" s="24" t="n">
        <f aca="false">FALSE()</f>
        <v>0</v>
      </c>
      <c r="AR443" s="24" t="inlineStr">
        <f aca="false">FALSE()</f>
        <is>
          <t/>
        </is>
      </c>
      <c r="AS443" s="24" t="inlineStr">
        <f aca="false">FALSE()</f>
        <is>
          <t/>
        </is>
      </c>
      <c r="AT443" s="24" t="s">
        <v>75</v>
      </c>
      <c r="AU443" s="24" t="n">
        <v>0</v>
      </c>
      <c r="AV443" s="23" t="s">
        <v>6529</v>
      </c>
      <c r="AW443" s="24" t="inlineStr">
        <f aca="false">FALSE()</f>
        <is>
          <t/>
        </is>
      </c>
      <c r="AX443" s="24" t="s">
        <v>5329</v>
      </c>
      <c r="AY443" s="23" t="s">
        <v>9093</v>
      </c>
      <c r="AZ443" s="24" t="s">
        <v>174</v>
      </c>
      <c r="BA443" s="24" t="e">
        <f aca="false">REPLACE(INDEX(GroupVertices[group], MATCH(Vertices[[#this row],[vertex]],GroupVertices[vertex],0)),1,1,"")</f>
        <v>#VALUE!</v>
      </c>
      <c r="BB443" s="25" t="s">
        <v>1690</v>
      </c>
      <c r="BC443" s="25" t="s">
        <v>1690</v>
      </c>
      <c r="BD443" s="25" t="s">
        <v>1088</v>
      </c>
      <c r="BE443" s="25" t="s">
        <v>1088</v>
      </c>
      <c r="BF443" s="25"/>
      <c r="BG443" s="25"/>
      <c r="BH443" s="25" t="s">
        <v>8610</v>
      </c>
      <c r="BI443" s="25" t="s">
        <v>8610</v>
      </c>
      <c r="BJ443" s="25" t="s">
        <v>8611</v>
      </c>
      <c r="BK443" s="25" t="s">
        <v>8611</v>
      </c>
      <c r="BL443" s="25" t="n">
        <v>0</v>
      </c>
      <c r="BM443" s="26" t="n">
        <v>0</v>
      </c>
      <c r="BN443" s="25" t="n">
        <v>0</v>
      </c>
      <c r="BO443" s="26" t="n">
        <v>0</v>
      </c>
      <c r="BP443" s="25" t="n">
        <v>0</v>
      </c>
      <c r="BQ443" s="26" t="n">
        <v>0</v>
      </c>
      <c r="BR443" s="25" t="n">
        <v>14</v>
      </c>
      <c r="BS443" s="26" t="n">
        <v>100</v>
      </c>
      <c r="BT443" s="25" t="n">
        <v>14</v>
      </c>
      <c r="BU443" s="3"/>
      <c r="BV443" s="2"/>
      <c r="BW443" s="2"/>
      <c r="BX443" s="2"/>
      <c r="BY443" s="2"/>
    </row>
    <row r="444" customFormat="false" ht="41.45" hidden="false" customHeight="true" outlineLevel="0" collapsed="false">
      <c r="A444" s="15" t="s">
        <v>1921</v>
      </c>
      <c r="C444" s="16"/>
      <c r="D444" s="16" t="s">
        <v>5324</v>
      </c>
      <c r="E444" s="17" t="n">
        <v>162.073734398354</v>
      </c>
      <c r="F444" s="18" t="n">
        <v>99.9999282728962</v>
      </c>
      <c r="G444" s="50" t="s">
        <v>9094</v>
      </c>
      <c r="H444" s="16"/>
      <c r="I444" s="6" t="s">
        <v>1921</v>
      </c>
      <c r="J444" s="7"/>
      <c r="K444" s="7"/>
      <c r="L444" s="51" t="s">
        <v>9095</v>
      </c>
      <c r="M444" s="52" t="n">
        <v>1.02390425280025</v>
      </c>
      <c r="N444" s="53" t="n">
        <v>1317.55285644531</v>
      </c>
      <c r="O444" s="53" t="n">
        <v>7423.81005859375</v>
      </c>
      <c r="P444" s="54"/>
      <c r="Q444" s="55"/>
      <c r="R444" s="55"/>
      <c r="S444" s="56"/>
      <c r="T444" s="25" t="n">
        <v>1</v>
      </c>
      <c r="U444" s="25" t="n">
        <v>1</v>
      </c>
      <c r="V444" s="26" t="n">
        <v>0</v>
      </c>
      <c r="W444" s="26" t="n">
        <v>0</v>
      </c>
      <c r="X444" s="26" t="n">
        <v>0</v>
      </c>
      <c r="Y444" s="26" t="n">
        <v>0.999999</v>
      </c>
      <c r="Z444" s="26" t="n">
        <v>0</v>
      </c>
      <c r="AA444" s="26" t="s">
        <v>5365</v>
      </c>
      <c r="AB444" s="20" t="n">
        <v>444</v>
      </c>
      <c r="AC444" s="20"/>
      <c r="AD444" s="10"/>
      <c r="AE444" s="24" t="s">
        <v>9096</v>
      </c>
      <c r="AF444" s="24" t="n">
        <v>33</v>
      </c>
      <c r="AG444" s="24" t="n">
        <v>155</v>
      </c>
      <c r="AH444" s="24" t="n">
        <v>82925</v>
      </c>
      <c r="AI444" s="24" t="n">
        <v>32</v>
      </c>
      <c r="AJ444" s="24"/>
      <c r="AK444" s="24"/>
      <c r="AL444" s="24"/>
      <c r="AM444" s="24"/>
      <c r="AN444" s="24"/>
      <c r="AO444" s="22" t="n">
        <v>40150.5154861111</v>
      </c>
      <c r="AP444" s="24"/>
      <c r="AQ444" s="24" t="n">
        <f aca="false">TRUE()</f>
        <v>1</v>
      </c>
      <c r="AR444" s="24" t="inlineStr">
        <f aca="false">FALSE()</f>
        <is>
          <t/>
        </is>
      </c>
      <c r="AS444" s="24" t="inlineStr">
        <f aca="false">FALSE()</f>
        <is>
          <t/>
        </is>
      </c>
      <c r="AT444" s="24" t="s">
        <v>75</v>
      </c>
      <c r="AU444" s="24" t="n">
        <v>68</v>
      </c>
      <c r="AV444" s="23" t="s">
        <v>5390</v>
      </c>
      <c r="AW444" s="24" t="inlineStr">
        <f aca="false">FALSE()</f>
        <is>
          <t/>
        </is>
      </c>
      <c r="AX444" s="24" t="s">
        <v>5329</v>
      </c>
      <c r="AY444" s="23" t="s">
        <v>9097</v>
      </c>
      <c r="AZ444" s="24" t="s">
        <v>174</v>
      </c>
      <c r="BA444" s="24" t="e">
        <f aca="false">REPLACE(INDEX(GroupVertices[group], MATCH(Vertices[[#this row],[vertex]],GroupVertices[vertex],0)),1,1,"")</f>
        <v>#VALUE!</v>
      </c>
      <c r="BB444" s="25" t="s">
        <v>1923</v>
      </c>
      <c r="BC444" s="25" t="s">
        <v>1923</v>
      </c>
      <c r="BD444" s="25" t="s">
        <v>370</v>
      </c>
      <c r="BE444" s="25" t="s">
        <v>370</v>
      </c>
      <c r="BF444" s="25"/>
      <c r="BG444" s="25"/>
      <c r="BH444" s="25" t="s">
        <v>9098</v>
      </c>
      <c r="BI444" s="25" t="s">
        <v>9098</v>
      </c>
      <c r="BJ444" s="25" t="s">
        <v>9099</v>
      </c>
      <c r="BK444" s="25" t="s">
        <v>9099</v>
      </c>
      <c r="BL444" s="25" t="n">
        <v>2</v>
      </c>
      <c r="BM444" s="26" t="n">
        <v>20</v>
      </c>
      <c r="BN444" s="25" t="n">
        <v>0</v>
      </c>
      <c r="BO444" s="26" t="n">
        <v>0</v>
      </c>
      <c r="BP444" s="25" t="n">
        <v>0</v>
      </c>
      <c r="BQ444" s="26" t="n">
        <v>0</v>
      </c>
      <c r="BR444" s="25" t="n">
        <v>8</v>
      </c>
      <c r="BS444" s="26" t="n">
        <v>80</v>
      </c>
      <c r="BT444" s="25" t="n">
        <v>10</v>
      </c>
      <c r="BU444" s="3"/>
      <c r="BV444" s="2"/>
      <c r="BW444" s="2"/>
      <c r="BX444" s="2"/>
      <c r="BY444" s="2"/>
    </row>
    <row r="445" customFormat="false" ht="41.45" hidden="false" customHeight="true" outlineLevel="0" collapsed="false">
      <c r="A445" s="15" t="s">
        <v>1926</v>
      </c>
      <c r="C445" s="16"/>
      <c r="D445" s="16" t="s">
        <v>5324</v>
      </c>
      <c r="E445" s="17" t="n">
        <v>162.365817756996</v>
      </c>
      <c r="F445" s="18" t="n">
        <v>99.999644141014</v>
      </c>
      <c r="G445" s="50" t="s">
        <v>9100</v>
      </c>
      <c r="H445" s="16"/>
      <c r="I445" s="6" t="s">
        <v>1926</v>
      </c>
      <c r="J445" s="7"/>
      <c r="K445" s="7"/>
      <c r="L445" s="51" t="s">
        <v>9101</v>
      </c>
      <c r="M445" s="52" t="n">
        <v>1.1185959380864</v>
      </c>
      <c r="N445" s="53" t="n">
        <v>2134.01879882813</v>
      </c>
      <c r="O445" s="53" t="n">
        <v>3787.34521484375</v>
      </c>
      <c r="P445" s="54"/>
      <c r="Q445" s="55"/>
      <c r="R445" s="55"/>
      <c r="S445" s="56"/>
      <c r="T445" s="25" t="n">
        <v>1</v>
      </c>
      <c r="U445" s="25" t="n">
        <v>1</v>
      </c>
      <c r="V445" s="26" t="n">
        <v>0</v>
      </c>
      <c r="W445" s="26" t="n">
        <v>0</v>
      </c>
      <c r="X445" s="26" t="n">
        <v>0</v>
      </c>
      <c r="Y445" s="26" t="n">
        <v>0.999999</v>
      </c>
      <c r="Z445" s="26" t="n">
        <v>0</v>
      </c>
      <c r="AA445" s="26" t="s">
        <v>5365</v>
      </c>
      <c r="AB445" s="20" t="n">
        <v>445</v>
      </c>
      <c r="AC445" s="20"/>
      <c r="AD445" s="10"/>
      <c r="AE445" s="24" t="s">
        <v>9102</v>
      </c>
      <c r="AF445" s="24" t="n">
        <v>108</v>
      </c>
      <c r="AG445" s="24" t="n">
        <v>769</v>
      </c>
      <c r="AH445" s="24" t="n">
        <v>45179</v>
      </c>
      <c r="AI445" s="24" t="n">
        <v>0</v>
      </c>
      <c r="AJ445" s="24" t="n">
        <v>0</v>
      </c>
      <c r="AK445" s="24" t="s">
        <v>9103</v>
      </c>
      <c r="AL445" s="24" t="s">
        <v>204</v>
      </c>
      <c r="AM445" s="23" t="s">
        <v>9104</v>
      </c>
      <c r="AN445" s="24" t="s">
        <v>204</v>
      </c>
      <c r="AO445" s="22" t="n">
        <v>40578.7625578704</v>
      </c>
      <c r="AP445" s="23" t="s">
        <v>9105</v>
      </c>
      <c r="AQ445" s="24" t="n">
        <f aca="false">FALSE()</f>
        <v>0</v>
      </c>
      <c r="AR445" s="24" t="inlineStr">
        <f aca="false">FALSE()</f>
        <is>
          <t/>
        </is>
      </c>
      <c r="AS445" s="24" t="inlineStr">
        <f aca="false">FALSE()</f>
        <is>
          <t/>
        </is>
      </c>
      <c r="AT445" s="24" t="s">
        <v>75</v>
      </c>
      <c r="AU445" s="24" t="n">
        <v>80</v>
      </c>
      <c r="AV445" s="23" t="s">
        <v>9106</v>
      </c>
      <c r="AW445" s="24" t="inlineStr">
        <f aca="false">FALSE()</f>
        <is>
          <t/>
        </is>
      </c>
      <c r="AX445" s="24" t="s">
        <v>5329</v>
      </c>
      <c r="AY445" s="23" t="s">
        <v>9107</v>
      </c>
      <c r="AZ445" s="24" t="s">
        <v>174</v>
      </c>
      <c r="BA445" s="24" t="e">
        <f aca="false">REPLACE(INDEX(GroupVertices[group], MATCH(Vertices[[#this row],[vertex]],GroupVertices[vertex],0)),1,1,"")</f>
        <v>#VALUE!</v>
      </c>
      <c r="BB445" s="25" t="s">
        <v>1928</v>
      </c>
      <c r="BC445" s="25" t="s">
        <v>1928</v>
      </c>
      <c r="BD445" s="25" t="s">
        <v>126</v>
      </c>
      <c r="BE445" s="25" t="s">
        <v>126</v>
      </c>
      <c r="BF445" s="25" t="s">
        <v>1929</v>
      </c>
      <c r="BG445" s="25" t="s">
        <v>1929</v>
      </c>
      <c r="BH445" s="25" t="s">
        <v>9108</v>
      </c>
      <c r="BI445" s="25" t="s">
        <v>9108</v>
      </c>
      <c r="BJ445" s="25" t="s">
        <v>9109</v>
      </c>
      <c r="BK445" s="25" t="s">
        <v>9109</v>
      </c>
      <c r="BL445" s="25" t="n">
        <v>2</v>
      </c>
      <c r="BM445" s="26" t="n">
        <v>18.1818181818182</v>
      </c>
      <c r="BN445" s="25" t="n">
        <v>1</v>
      </c>
      <c r="BO445" s="26" t="n">
        <v>9.09090909090909</v>
      </c>
      <c r="BP445" s="25" t="n">
        <v>0</v>
      </c>
      <c r="BQ445" s="26" t="n">
        <v>0</v>
      </c>
      <c r="BR445" s="25" t="n">
        <v>8</v>
      </c>
      <c r="BS445" s="26" t="n">
        <v>72.7272727272727</v>
      </c>
      <c r="BT445" s="25" t="n">
        <v>11</v>
      </c>
      <c r="BU445" s="3"/>
      <c r="BV445" s="2"/>
      <c r="BW445" s="2"/>
      <c r="BX445" s="2"/>
      <c r="BY445" s="2"/>
    </row>
    <row r="446" customFormat="false" ht="41.45" hidden="false" customHeight="true" outlineLevel="0" collapsed="false">
      <c r="A446" s="15" t="s">
        <v>1932</v>
      </c>
      <c r="C446" s="16"/>
      <c r="D446" s="16" t="s">
        <v>5324</v>
      </c>
      <c r="E446" s="17" t="n">
        <v>162.355827935284</v>
      </c>
      <c r="F446" s="18" t="n">
        <v>99.9996538588796</v>
      </c>
      <c r="G446" s="50" t="s">
        <v>9110</v>
      </c>
      <c r="H446" s="16"/>
      <c r="I446" s="6" t="s">
        <v>1932</v>
      </c>
      <c r="J446" s="7"/>
      <c r="K446" s="7"/>
      <c r="L446" s="51" t="s">
        <v>9111</v>
      </c>
      <c r="M446" s="52" t="n">
        <v>1.11535729738443</v>
      </c>
      <c r="N446" s="53" t="n">
        <v>8410.46484375</v>
      </c>
      <c r="O446" s="53" t="n">
        <v>5052.43603515625</v>
      </c>
      <c r="P446" s="54"/>
      <c r="Q446" s="55"/>
      <c r="R446" s="55"/>
      <c r="S446" s="56"/>
      <c r="T446" s="25" t="n">
        <v>2</v>
      </c>
      <c r="U446" s="25" t="n">
        <v>1</v>
      </c>
      <c r="V446" s="26" t="n">
        <v>0</v>
      </c>
      <c r="W446" s="26" t="n">
        <v>1</v>
      </c>
      <c r="X446" s="26" t="n">
        <v>0</v>
      </c>
      <c r="Y446" s="26" t="n">
        <v>1.298245</v>
      </c>
      <c r="Z446" s="26" t="n">
        <v>0</v>
      </c>
      <c r="AA446" s="26" t="n">
        <v>0</v>
      </c>
      <c r="AB446" s="20" t="n">
        <v>446</v>
      </c>
      <c r="AC446" s="20"/>
      <c r="AD446" s="10"/>
      <c r="AE446" s="24" t="s">
        <v>1932</v>
      </c>
      <c r="AF446" s="24" t="n">
        <v>1010</v>
      </c>
      <c r="AG446" s="24" t="n">
        <v>748</v>
      </c>
      <c r="AH446" s="24" t="n">
        <v>5988</v>
      </c>
      <c r="AI446" s="24" t="n">
        <v>1004</v>
      </c>
      <c r="AJ446" s="24" t="n">
        <v>-21600</v>
      </c>
      <c r="AK446" s="24" t="s">
        <v>9112</v>
      </c>
      <c r="AL446" s="24" t="s">
        <v>6581</v>
      </c>
      <c r="AM446" s="24"/>
      <c r="AN446" s="24" t="s">
        <v>5776</v>
      </c>
      <c r="AO446" s="22" t="n">
        <v>39787.5993865741</v>
      </c>
      <c r="AP446" s="23" t="s">
        <v>9113</v>
      </c>
      <c r="AQ446" s="24" t="n">
        <f aca="false">TRUE()</f>
        <v>1</v>
      </c>
      <c r="AR446" s="24" t="inlineStr">
        <f aca="false">FALSE()</f>
        <is>
          <t/>
        </is>
      </c>
      <c r="AS446" s="24" t="n">
        <f aca="false">TRUE()</f>
        <v>1</v>
      </c>
      <c r="AT446" s="24" t="s">
        <v>75</v>
      </c>
      <c r="AU446" s="24" t="n">
        <v>81</v>
      </c>
      <c r="AV446" s="23" t="s">
        <v>5390</v>
      </c>
      <c r="AW446" s="24" t="inlineStr">
        <f aca="false">FALSE()</f>
        <is>
          <t/>
        </is>
      </c>
      <c r="AX446" s="24" t="s">
        <v>5329</v>
      </c>
      <c r="AY446" s="23" t="s">
        <v>9114</v>
      </c>
      <c r="AZ446" s="24" t="s">
        <v>174</v>
      </c>
      <c r="BA446" s="24" t="e">
        <f aca="false">REPLACE(INDEX(GroupVertices[group], MATCH(Vertices[[#this row],[vertex]],GroupVertices[vertex],0)),1,1,"")</f>
        <v>#VALUE!</v>
      </c>
      <c r="BB446" s="25" t="s">
        <v>1934</v>
      </c>
      <c r="BC446" s="25" t="s">
        <v>1934</v>
      </c>
      <c r="BD446" s="25" t="s">
        <v>1935</v>
      </c>
      <c r="BE446" s="25" t="s">
        <v>1935</v>
      </c>
      <c r="BF446" s="25" t="s">
        <v>1936</v>
      </c>
      <c r="BG446" s="25" t="s">
        <v>1936</v>
      </c>
      <c r="BH446" s="25" t="s">
        <v>9115</v>
      </c>
      <c r="BI446" s="25" t="s">
        <v>9115</v>
      </c>
      <c r="BJ446" s="25" t="s">
        <v>9116</v>
      </c>
      <c r="BK446" s="25" t="s">
        <v>9116</v>
      </c>
      <c r="BL446" s="25" t="n">
        <v>2</v>
      </c>
      <c r="BM446" s="26" t="n">
        <v>18.1818181818182</v>
      </c>
      <c r="BN446" s="25" t="n">
        <v>0</v>
      </c>
      <c r="BO446" s="26" t="n">
        <v>0</v>
      </c>
      <c r="BP446" s="25" t="n">
        <v>0</v>
      </c>
      <c r="BQ446" s="26" t="n">
        <v>0</v>
      </c>
      <c r="BR446" s="25" t="n">
        <v>9</v>
      </c>
      <c r="BS446" s="26" t="n">
        <v>81.8181818181818</v>
      </c>
      <c r="BT446" s="25" t="n">
        <v>11</v>
      </c>
      <c r="BU446" s="3"/>
      <c r="BV446" s="2"/>
      <c r="BW446" s="2"/>
      <c r="BX446" s="2"/>
      <c r="BY446" s="2"/>
    </row>
    <row r="447" customFormat="false" ht="41.45" hidden="false" customHeight="true" outlineLevel="0" collapsed="false">
      <c r="A447" s="15" t="s">
        <v>1939</v>
      </c>
      <c r="C447" s="16"/>
      <c r="D447" s="16" t="s">
        <v>5324</v>
      </c>
      <c r="E447" s="17" t="n">
        <v>162.409106984417</v>
      </c>
      <c r="F447" s="18" t="n">
        <v>99.9996020302627</v>
      </c>
      <c r="G447" s="50" t="s">
        <v>9117</v>
      </c>
      <c r="H447" s="16"/>
      <c r="I447" s="6" t="s">
        <v>1939</v>
      </c>
      <c r="J447" s="7"/>
      <c r="K447" s="7"/>
      <c r="L447" s="51" t="s">
        <v>9118</v>
      </c>
      <c r="M447" s="52" t="n">
        <v>1.13263004779493</v>
      </c>
      <c r="N447" s="53" t="n">
        <v>8410.46484375</v>
      </c>
      <c r="O447" s="53" t="n">
        <v>4946.56396484375</v>
      </c>
      <c r="P447" s="54"/>
      <c r="Q447" s="55"/>
      <c r="R447" s="55"/>
      <c r="S447" s="56"/>
      <c r="T447" s="25" t="n">
        <v>0</v>
      </c>
      <c r="U447" s="25" t="n">
        <v>1</v>
      </c>
      <c r="V447" s="26" t="n">
        <v>0</v>
      </c>
      <c r="W447" s="26" t="n">
        <v>1</v>
      </c>
      <c r="X447" s="26" t="n">
        <v>0</v>
      </c>
      <c r="Y447" s="26" t="n">
        <v>0.701754</v>
      </c>
      <c r="Z447" s="26" t="n">
        <v>0</v>
      </c>
      <c r="AA447" s="26" t="n">
        <v>0</v>
      </c>
      <c r="AB447" s="20" t="n">
        <v>447</v>
      </c>
      <c r="AC447" s="20"/>
      <c r="AD447" s="10"/>
      <c r="AE447" s="24" t="s">
        <v>9119</v>
      </c>
      <c r="AF447" s="24" t="n">
        <v>1177</v>
      </c>
      <c r="AG447" s="24" t="n">
        <v>860</v>
      </c>
      <c r="AH447" s="24" t="n">
        <v>8774</v>
      </c>
      <c r="AI447" s="24" t="n">
        <v>3635</v>
      </c>
      <c r="AJ447" s="24" t="n">
        <v>-28800</v>
      </c>
      <c r="AK447" s="24" t="s">
        <v>9120</v>
      </c>
      <c r="AL447" s="24" t="s">
        <v>9121</v>
      </c>
      <c r="AM447" s="23" t="s">
        <v>9122</v>
      </c>
      <c r="AN447" s="24" t="s">
        <v>5339</v>
      </c>
      <c r="AO447" s="22" t="n">
        <v>39700.0772106481</v>
      </c>
      <c r="AP447" s="23" t="s">
        <v>9123</v>
      </c>
      <c r="AQ447" s="24" t="n">
        <f aca="false">FALSE()</f>
        <v>0</v>
      </c>
      <c r="AR447" s="24" t="inlineStr">
        <f aca="false">FALSE()</f>
        <is>
          <t/>
        </is>
      </c>
      <c r="AS447" s="24" t="inlineStr">
        <f aca="false">TRUE()</f>
        <is>
          <t/>
        </is>
      </c>
      <c r="AT447" s="24" t="s">
        <v>75</v>
      </c>
      <c r="AU447" s="24" t="n">
        <v>198</v>
      </c>
      <c r="AV447" s="23" t="s">
        <v>9124</v>
      </c>
      <c r="AW447" s="24" t="inlineStr">
        <f aca="false">FALSE()</f>
        <is>
          <t/>
        </is>
      </c>
      <c r="AX447" s="24" t="s">
        <v>5329</v>
      </c>
      <c r="AY447" s="23" t="s">
        <v>9125</v>
      </c>
      <c r="AZ447" s="24" t="s">
        <v>174</v>
      </c>
      <c r="BA447" s="24" t="e">
        <f aca="false">REPLACE(INDEX(GroupVertices[group], MATCH(Vertices[[#this row],[vertex]],GroupVertices[vertex],0)),1,1,"")</f>
        <v>#VALUE!</v>
      </c>
      <c r="BB447" s="25" t="s">
        <v>1934</v>
      </c>
      <c r="BC447" s="25" t="s">
        <v>1934</v>
      </c>
      <c r="BD447" s="25" t="s">
        <v>1935</v>
      </c>
      <c r="BE447" s="25" t="s">
        <v>1935</v>
      </c>
      <c r="BF447" s="25" t="s">
        <v>1936</v>
      </c>
      <c r="BG447" s="25" t="s">
        <v>1936</v>
      </c>
      <c r="BH447" s="25" t="s">
        <v>9126</v>
      </c>
      <c r="BI447" s="25" t="s">
        <v>9126</v>
      </c>
      <c r="BJ447" s="25" t="s">
        <v>9127</v>
      </c>
      <c r="BK447" s="25" t="s">
        <v>9127</v>
      </c>
      <c r="BL447" s="25" t="n">
        <v>2</v>
      </c>
      <c r="BM447" s="26" t="n">
        <v>15.3846153846154</v>
      </c>
      <c r="BN447" s="25" t="n">
        <v>0</v>
      </c>
      <c r="BO447" s="26" t="n">
        <v>0</v>
      </c>
      <c r="BP447" s="25" t="n">
        <v>0</v>
      </c>
      <c r="BQ447" s="26" t="n">
        <v>0</v>
      </c>
      <c r="BR447" s="25" t="n">
        <v>11</v>
      </c>
      <c r="BS447" s="26" t="n">
        <v>84.6153846153846</v>
      </c>
      <c r="BT447" s="25" t="n">
        <v>13</v>
      </c>
      <c r="BU447" s="3"/>
      <c r="BV447" s="2"/>
      <c r="BW447" s="2"/>
      <c r="BX447" s="2"/>
      <c r="BY447" s="2"/>
    </row>
    <row r="448" customFormat="false" ht="41.45" hidden="false" customHeight="true" outlineLevel="0" collapsed="false">
      <c r="A448" s="15" t="s">
        <v>1943</v>
      </c>
      <c r="C448" s="16"/>
      <c r="D448" s="16" t="s">
        <v>5324</v>
      </c>
      <c r="E448" s="17" t="n">
        <v>162.137954680792</v>
      </c>
      <c r="F448" s="18" t="n">
        <v>99.9998658009025</v>
      </c>
      <c r="G448" s="50" t="s">
        <v>9128</v>
      </c>
      <c r="H448" s="16"/>
      <c r="I448" s="6" t="s">
        <v>1943</v>
      </c>
      <c r="J448" s="7"/>
      <c r="K448" s="7"/>
      <c r="L448" s="51" t="s">
        <v>9129</v>
      </c>
      <c r="M448" s="52" t="n">
        <v>1.04472408588434</v>
      </c>
      <c r="N448" s="53" t="n">
        <v>3274.74169921875</v>
      </c>
      <c r="O448" s="53" t="n">
        <v>6869.0166015625</v>
      </c>
      <c r="P448" s="54"/>
      <c r="Q448" s="55"/>
      <c r="R448" s="55"/>
      <c r="S448" s="56"/>
      <c r="T448" s="25" t="n">
        <v>0</v>
      </c>
      <c r="U448" s="25" t="n">
        <v>1</v>
      </c>
      <c r="V448" s="26" t="n">
        <v>0</v>
      </c>
      <c r="W448" s="26" t="n">
        <v>0.009434</v>
      </c>
      <c r="X448" s="26" t="n">
        <v>0</v>
      </c>
      <c r="Y448" s="26" t="n">
        <v>0.532345</v>
      </c>
      <c r="Z448" s="26" t="n">
        <v>0</v>
      </c>
      <c r="AA448" s="26" t="n">
        <v>0</v>
      </c>
      <c r="AB448" s="20" t="n">
        <v>448</v>
      </c>
      <c r="AC448" s="20"/>
      <c r="AD448" s="10"/>
      <c r="AE448" s="57" t="s">
        <v>9130</v>
      </c>
      <c r="AF448" s="24" t="n">
        <v>396</v>
      </c>
      <c r="AG448" s="24" t="n">
        <v>290</v>
      </c>
      <c r="AH448" s="24" t="n">
        <v>12004</v>
      </c>
      <c r="AI448" s="24" t="n">
        <v>234</v>
      </c>
      <c r="AJ448" s="24" t="n">
        <v>-28800</v>
      </c>
      <c r="AK448" s="24" t="s">
        <v>9131</v>
      </c>
      <c r="AL448" s="24" t="s">
        <v>7140</v>
      </c>
      <c r="AM448" s="23" t="s">
        <v>9132</v>
      </c>
      <c r="AN448" s="24" t="s">
        <v>5339</v>
      </c>
      <c r="AO448" s="22" t="n">
        <v>39886.9383680556</v>
      </c>
      <c r="AP448" s="23" t="s">
        <v>9133</v>
      </c>
      <c r="AQ448" s="24" t="inlineStr">
        <f aca="false">FALSE()</f>
        <is>
          <t/>
        </is>
      </c>
      <c r="AR448" s="24" t="inlineStr">
        <f aca="false">FALSE()</f>
        <is>
          <t/>
        </is>
      </c>
      <c r="AS448" s="24" t="inlineStr">
        <f aca="false">TRUE()</f>
        <is>
          <t/>
        </is>
      </c>
      <c r="AT448" s="24" t="s">
        <v>75</v>
      </c>
      <c r="AU448" s="24" t="n">
        <v>22</v>
      </c>
      <c r="AV448" s="23" t="s">
        <v>9134</v>
      </c>
      <c r="AW448" s="24" t="inlineStr">
        <f aca="false">FALSE()</f>
        <is>
          <t/>
        </is>
      </c>
      <c r="AX448" s="24" t="s">
        <v>5329</v>
      </c>
      <c r="AY448" s="23" t="s">
        <v>9135</v>
      </c>
      <c r="AZ448" s="24" t="s">
        <v>174</v>
      </c>
      <c r="BA448" s="24" t="e">
        <f aca="false">REPLACE(INDEX(GroupVertices[group], MATCH(Vertices[[#this row],[vertex]],GroupVertices[vertex],0)),1,1,"")</f>
        <v>#VALUE!</v>
      </c>
      <c r="BB448" s="25" t="s">
        <v>1690</v>
      </c>
      <c r="BC448" s="25" t="s">
        <v>1690</v>
      </c>
      <c r="BD448" s="25" t="s">
        <v>1088</v>
      </c>
      <c r="BE448" s="25" t="s">
        <v>1088</v>
      </c>
      <c r="BF448" s="25"/>
      <c r="BG448" s="25"/>
      <c r="BH448" s="25" t="s">
        <v>8610</v>
      </c>
      <c r="BI448" s="25" t="s">
        <v>8610</v>
      </c>
      <c r="BJ448" s="25" t="s">
        <v>8611</v>
      </c>
      <c r="BK448" s="25" t="s">
        <v>8611</v>
      </c>
      <c r="BL448" s="25" t="n">
        <v>0</v>
      </c>
      <c r="BM448" s="26" t="n">
        <v>0</v>
      </c>
      <c r="BN448" s="25" t="n">
        <v>0</v>
      </c>
      <c r="BO448" s="26" t="n">
        <v>0</v>
      </c>
      <c r="BP448" s="25" t="n">
        <v>0</v>
      </c>
      <c r="BQ448" s="26" t="n">
        <v>0</v>
      </c>
      <c r="BR448" s="25" t="n">
        <v>14</v>
      </c>
      <c r="BS448" s="26" t="n">
        <v>100</v>
      </c>
      <c r="BT448" s="25" t="n">
        <v>14</v>
      </c>
      <c r="BU448" s="3"/>
      <c r="BV448" s="2"/>
      <c r="BW448" s="2"/>
      <c r="BX448" s="2"/>
      <c r="BY448" s="2"/>
    </row>
    <row r="449" customFormat="false" ht="41.45" hidden="false" customHeight="true" outlineLevel="0" collapsed="false">
      <c r="A449" s="15" t="s">
        <v>1946</v>
      </c>
      <c r="C449" s="16"/>
      <c r="D449" s="16" t="s">
        <v>5324</v>
      </c>
      <c r="E449" s="17" t="n">
        <v>162.963779942359</v>
      </c>
      <c r="F449" s="18" t="n">
        <v>99.9990624573397</v>
      </c>
      <c r="G449" s="50" t="s">
        <v>9136</v>
      </c>
      <c r="H449" s="16"/>
      <c r="I449" s="6" t="s">
        <v>1946</v>
      </c>
      <c r="J449" s="7"/>
      <c r="K449" s="7"/>
      <c r="L449" s="51" t="s">
        <v>9137</v>
      </c>
      <c r="M449" s="52" t="n">
        <v>1.31245171724713</v>
      </c>
      <c r="N449" s="53" t="n">
        <v>1317.55285644531</v>
      </c>
      <c r="O449" s="53" t="n">
        <v>2171.138671875</v>
      </c>
      <c r="P449" s="54"/>
      <c r="Q449" s="55"/>
      <c r="R449" s="55"/>
      <c r="S449" s="56"/>
      <c r="T449" s="25" t="n">
        <v>1</v>
      </c>
      <c r="U449" s="25" t="n">
        <v>1</v>
      </c>
      <c r="V449" s="26" t="n">
        <v>0</v>
      </c>
      <c r="W449" s="26" t="n">
        <v>0</v>
      </c>
      <c r="X449" s="26" t="n">
        <v>0</v>
      </c>
      <c r="Y449" s="26" t="n">
        <v>0.999999</v>
      </c>
      <c r="Z449" s="26" t="n">
        <v>0</v>
      </c>
      <c r="AA449" s="26" t="s">
        <v>5365</v>
      </c>
      <c r="AB449" s="20" t="n">
        <v>449</v>
      </c>
      <c r="AC449" s="20"/>
      <c r="AD449" s="10"/>
      <c r="AE449" s="24" t="s">
        <v>9138</v>
      </c>
      <c r="AF449" s="24" t="n">
        <v>839</v>
      </c>
      <c r="AG449" s="24" t="n">
        <v>2026</v>
      </c>
      <c r="AH449" s="24" t="n">
        <v>14392</v>
      </c>
      <c r="AI449" s="24" t="n">
        <v>0</v>
      </c>
      <c r="AJ449" s="24" t="n">
        <v>-18000</v>
      </c>
      <c r="AK449" s="24" t="s">
        <v>9139</v>
      </c>
      <c r="AL449" s="24" t="s">
        <v>5427</v>
      </c>
      <c r="AM449" s="23" t="s">
        <v>9140</v>
      </c>
      <c r="AN449" s="24" t="s">
        <v>5388</v>
      </c>
      <c r="AO449" s="22" t="n">
        <v>40737.6371064815</v>
      </c>
      <c r="AP449" s="24"/>
      <c r="AQ449" s="24" t="inlineStr">
        <f aca="false">FALSE()</f>
        <is>
          <t/>
        </is>
      </c>
      <c r="AR449" s="24" t="inlineStr">
        <f aca="false">FALSE()</f>
        <is>
          <t/>
        </is>
      </c>
      <c r="AS449" s="24" t="n">
        <f aca="false">FALSE()</f>
        <v>0</v>
      </c>
      <c r="AT449" s="24" t="s">
        <v>75</v>
      </c>
      <c r="AU449" s="24" t="n">
        <v>90</v>
      </c>
      <c r="AV449" s="23" t="s">
        <v>9141</v>
      </c>
      <c r="AW449" s="24" t="inlineStr">
        <f aca="false">FALSE()</f>
        <is>
          <t/>
        </is>
      </c>
      <c r="AX449" s="24" t="s">
        <v>5329</v>
      </c>
      <c r="AY449" s="23" t="s">
        <v>9142</v>
      </c>
      <c r="AZ449" s="24" t="s">
        <v>174</v>
      </c>
      <c r="BA449" s="24" t="e">
        <f aca="false">REPLACE(INDEX(GroupVertices[group], MATCH(Vertices[[#this row],[vertex]],GroupVertices[vertex],0)),1,1,"")</f>
        <v>#VALUE!</v>
      </c>
      <c r="BB449" s="25" t="s">
        <v>1948</v>
      </c>
      <c r="BC449" s="25" t="s">
        <v>1948</v>
      </c>
      <c r="BD449" s="25" t="s">
        <v>146</v>
      </c>
      <c r="BE449" s="25" t="s">
        <v>146</v>
      </c>
      <c r="BF449" s="25"/>
      <c r="BG449" s="25"/>
      <c r="BH449" s="25" t="s">
        <v>9098</v>
      </c>
      <c r="BI449" s="25" t="s">
        <v>9098</v>
      </c>
      <c r="BJ449" s="25" t="s">
        <v>9099</v>
      </c>
      <c r="BK449" s="25" t="s">
        <v>9099</v>
      </c>
      <c r="BL449" s="25" t="n">
        <v>2</v>
      </c>
      <c r="BM449" s="26" t="n">
        <v>20</v>
      </c>
      <c r="BN449" s="25" t="n">
        <v>0</v>
      </c>
      <c r="BO449" s="26" t="n">
        <v>0</v>
      </c>
      <c r="BP449" s="25" t="n">
        <v>0</v>
      </c>
      <c r="BQ449" s="26" t="n">
        <v>0</v>
      </c>
      <c r="BR449" s="25" t="n">
        <v>8</v>
      </c>
      <c r="BS449" s="26" t="n">
        <v>80</v>
      </c>
      <c r="BT449" s="25" t="n">
        <v>10</v>
      </c>
      <c r="BU449" s="3"/>
      <c r="BV449" s="2"/>
      <c r="BW449" s="2"/>
      <c r="BX449" s="2"/>
      <c r="BY449" s="2"/>
    </row>
    <row r="450" customFormat="false" ht="41.45" hidden="false" customHeight="true" outlineLevel="0" collapsed="false">
      <c r="A450" s="15" t="s">
        <v>1951</v>
      </c>
      <c r="C450" s="16"/>
      <c r="D450" s="16" t="s">
        <v>5324</v>
      </c>
      <c r="E450" s="17" t="n">
        <v>162.444784919104</v>
      </c>
      <c r="F450" s="18" t="n">
        <v>99.9995673235995</v>
      </c>
      <c r="G450" s="50" t="s">
        <v>9143</v>
      </c>
      <c r="H450" s="16"/>
      <c r="I450" s="6" t="s">
        <v>1951</v>
      </c>
      <c r="J450" s="7"/>
      <c r="K450" s="7"/>
      <c r="L450" s="51" t="s">
        <v>9144</v>
      </c>
      <c r="M450" s="52" t="n">
        <v>1.14419662173054</v>
      </c>
      <c r="N450" s="53" t="n">
        <v>2338.13525390625</v>
      </c>
      <c r="O450" s="53" t="n">
        <v>3383.29345703125</v>
      </c>
      <c r="P450" s="54"/>
      <c r="Q450" s="55"/>
      <c r="R450" s="55"/>
      <c r="S450" s="56"/>
      <c r="T450" s="25" t="n">
        <v>1</v>
      </c>
      <c r="U450" s="25" t="n">
        <v>1</v>
      </c>
      <c r="V450" s="26" t="n">
        <v>0</v>
      </c>
      <c r="W450" s="26" t="n">
        <v>0</v>
      </c>
      <c r="X450" s="26" t="n">
        <v>0</v>
      </c>
      <c r="Y450" s="26" t="n">
        <v>0.999999</v>
      </c>
      <c r="Z450" s="26" t="n">
        <v>0</v>
      </c>
      <c r="AA450" s="26" t="s">
        <v>5365</v>
      </c>
      <c r="AB450" s="20" t="n">
        <v>450</v>
      </c>
      <c r="AC450" s="20"/>
      <c r="AD450" s="10"/>
      <c r="AE450" s="24" t="s">
        <v>9145</v>
      </c>
      <c r="AF450" s="24" t="n">
        <v>848</v>
      </c>
      <c r="AG450" s="24" t="n">
        <v>935</v>
      </c>
      <c r="AH450" s="24" t="n">
        <v>17727</v>
      </c>
      <c r="AI450" s="24" t="n">
        <v>0</v>
      </c>
      <c r="AJ450" s="24" t="n">
        <v>-18000</v>
      </c>
      <c r="AK450" s="24" t="s">
        <v>9146</v>
      </c>
      <c r="AL450" s="24" t="s">
        <v>5427</v>
      </c>
      <c r="AM450" s="23" t="s">
        <v>9147</v>
      </c>
      <c r="AN450" s="24" t="s">
        <v>5388</v>
      </c>
      <c r="AO450" s="22" t="n">
        <v>40721.5261342593</v>
      </c>
      <c r="AP450" s="24"/>
      <c r="AQ450" s="24" t="inlineStr">
        <f aca="false">FALSE()</f>
        <is>
          <t/>
        </is>
      </c>
      <c r="AR450" s="24" t="inlineStr">
        <f aca="false">FALSE()</f>
        <is>
          <t/>
        </is>
      </c>
      <c r="AS450" s="24" t="inlineStr">
        <f aca="false">FALSE()</f>
        <is>
          <t/>
        </is>
      </c>
      <c r="AT450" s="24" t="s">
        <v>75</v>
      </c>
      <c r="AU450" s="24" t="n">
        <v>45</v>
      </c>
      <c r="AV450" s="23" t="s">
        <v>9148</v>
      </c>
      <c r="AW450" s="24" t="inlineStr">
        <f aca="false">FALSE()</f>
        <is>
          <t/>
        </is>
      </c>
      <c r="AX450" s="24" t="s">
        <v>5329</v>
      </c>
      <c r="AY450" s="23" t="s">
        <v>9149</v>
      </c>
      <c r="AZ450" s="24" t="s">
        <v>174</v>
      </c>
      <c r="BA450" s="24" t="e">
        <f aca="false">REPLACE(INDEX(GroupVertices[group], MATCH(Vertices[[#this row],[vertex]],GroupVertices[vertex],0)),1,1,"")</f>
        <v>#VALUE!</v>
      </c>
      <c r="BB450" s="25" t="s">
        <v>1948</v>
      </c>
      <c r="BC450" s="25" t="s">
        <v>1948</v>
      </c>
      <c r="BD450" s="25" t="s">
        <v>146</v>
      </c>
      <c r="BE450" s="25" t="s">
        <v>146</v>
      </c>
      <c r="BF450" s="25"/>
      <c r="BG450" s="25"/>
      <c r="BH450" s="25" t="s">
        <v>9098</v>
      </c>
      <c r="BI450" s="25" t="s">
        <v>9098</v>
      </c>
      <c r="BJ450" s="25" t="s">
        <v>9099</v>
      </c>
      <c r="BK450" s="25" t="s">
        <v>9099</v>
      </c>
      <c r="BL450" s="25" t="n">
        <v>2</v>
      </c>
      <c r="BM450" s="26" t="n">
        <v>20</v>
      </c>
      <c r="BN450" s="25" t="n">
        <v>0</v>
      </c>
      <c r="BO450" s="26" t="n">
        <v>0</v>
      </c>
      <c r="BP450" s="25" t="n">
        <v>0</v>
      </c>
      <c r="BQ450" s="26" t="n">
        <v>0</v>
      </c>
      <c r="BR450" s="25" t="n">
        <v>8</v>
      </c>
      <c r="BS450" s="26" t="n">
        <v>80</v>
      </c>
      <c r="BT450" s="25" t="n">
        <v>10</v>
      </c>
      <c r="BU450" s="3"/>
      <c r="BV450" s="2"/>
      <c r="BW450" s="2"/>
      <c r="BX450" s="2"/>
      <c r="BY450" s="2"/>
    </row>
    <row r="451" customFormat="false" ht="41.45" hidden="false" customHeight="true" outlineLevel="0" collapsed="false">
      <c r="A451" s="15" t="s">
        <v>1955</v>
      </c>
      <c r="C451" s="16"/>
      <c r="D451" s="16" t="s">
        <v>5324</v>
      </c>
      <c r="E451" s="17" t="n">
        <v>162.959974295992</v>
      </c>
      <c r="F451" s="18" t="n">
        <v>99.9990661593838</v>
      </c>
      <c r="G451" s="50" t="s">
        <v>9150</v>
      </c>
      <c r="H451" s="16"/>
      <c r="I451" s="6" t="s">
        <v>1955</v>
      </c>
      <c r="J451" s="7"/>
      <c r="K451" s="7"/>
      <c r="L451" s="51" t="s">
        <v>9151</v>
      </c>
      <c r="M451" s="52" t="n">
        <v>1.31121794936066</v>
      </c>
      <c r="N451" s="53" t="n">
        <v>5053.982421875</v>
      </c>
      <c r="O451" s="53" t="n">
        <v>954.905090332031</v>
      </c>
      <c r="P451" s="54"/>
      <c r="Q451" s="55"/>
      <c r="R451" s="55"/>
      <c r="S451" s="56"/>
      <c r="T451" s="25" t="n">
        <v>0</v>
      </c>
      <c r="U451" s="25" t="n">
        <v>4</v>
      </c>
      <c r="V451" s="26" t="n">
        <v>24</v>
      </c>
      <c r="W451" s="26" t="n">
        <v>0.111111</v>
      </c>
      <c r="X451" s="26" t="n">
        <v>0</v>
      </c>
      <c r="Y451" s="26" t="n">
        <v>2.199829</v>
      </c>
      <c r="Z451" s="26" t="n">
        <v>0</v>
      </c>
      <c r="AA451" s="26" t="n">
        <v>0</v>
      </c>
      <c r="AB451" s="20" t="n">
        <v>451</v>
      </c>
      <c r="AC451" s="20"/>
      <c r="AD451" s="10"/>
      <c r="AE451" s="24" t="s">
        <v>9152</v>
      </c>
      <c r="AF451" s="24" t="n">
        <v>3528</v>
      </c>
      <c r="AG451" s="24" t="n">
        <v>2018</v>
      </c>
      <c r="AH451" s="24" t="n">
        <v>17603</v>
      </c>
      <c r="AI451" s="24" t="n">
        <v>7603</v>
      </c>
      <c r="AJ451" s="24" t="n">
        <v>-18000</v>
      </c>
      <c r="AK451" s="24" t="s">
        <v>9153</v>
      </c>
      <c r="AL451" s="24" t="s">
        <v>7511</v>
      </c>
      <c r="AM451" s="23" t="s">
        <v>9154</v>
      </c>
      <c r="AN451" s="24" t="s">
        <v>5388</v>
      </c>
      <c r="AO451" s="22" t="n">
        <v>40537.9952777778</v>
      </c>
      <c r="AP451" s="23" t="s">
        <v>9155</v>
      </c>
      <c r="AQ451" s="24" t="inlineStr">
        <f aca="false">FALSE()</f>
        <is>
          <t/>
        </is>
      </c>
      <c r="AR451" s="24" t="inlineStr">
        <f aca="false">FALSE()</f>
        <is>
          <t/>
        </is>
      </c>
      <c r="AS451" s="24" t="inlineStr">
        <f aca="false">FALSE()</f>
        <is>
          <t/>
        </is>
      </c>
      <c r="AT451" s="24" t="s">
        <v>75</v>
      </c>
      <c r="AU451" s="24" t="n">
        <v>232</v>
      </c>
      <c r="AV451" s="23" t="s">
        <v>9156</v>
      </c>
      <c r="AW451" s="24" t="inlineStr">
        <f aca="false">FALSE()</f>
        <is>
          <t/>
        </is>
      </c>
      <c r="AX451" s="24" t="s">
        <v>5329</v>
      </c>
      <c r="AY451" s="23" t="s">
        <v>9157</v>
      </c>
      <c r="AZ451" s="24" t="s">
        <v>174</v>
      </c>
      <c r="BA451" s="24" t="e">
        <f aca="false">REPLACE(INDEX(GroupVertices[group], MATCH(Vertices[[#this row],[vertex]],GroupVertices[vertex],0)),1,1,"")</f>
        <v>#VALUE!</v>
      </c>
      <c r="BB451" s="25" t="s">
        <v>1958</v>
      </c>
      <c r="BC451" s="25" t="s">
        <v>1958</v>
      </c>
      <c r="BD451" s="25" t="s">
        <v>591</v>
      </c>
      <c r="BE451" s="25" t="s">
        <v>591</v>
      </c>
      <c r="BF451" s="25" t="s">
        <v>1959</v>
      </c>
      <c r="BG451" s="25" t="s">
        <v>1959</v>
      </c>
      <c r="BH451" s="25" t="s">
        <v>9158</v>
      </c>
      <c r="BI451" s="25" t="s">
        <v>9158</v>
      </c>
      <c r="BJ451" s="25" t="s">
        <v>9159</v>
      </c>
      <c r="BK451" s="25" t="s">
        <v>9159</v>
      </c>
      <c r="BL451" s="25" t="n">
        <v>1</v>
      </c>
      <c r="BM451" s="26" t="n">
        <v>9.09090909090909</v>
      </c>
      <c r="BN451" s="25" t="n">
        <v>0</v>
      </c>
      <c r="BO451" s="26" t="n">
        <v>0</v>
      </c>
      <c r="BP451" s="25" t="n">
        <v>0</v>
      </c>
      <c r="BQ451" s="26" t="n">
        <v>0</v>
      </c>
      <c r="BR451" s="25" t="n">
        <v>10</v>
      </c>
      <c r="BS451" s="26" t="n">
        <v>90.9090909090909</v>
      </c>
      <c r="BT451" s="25" t="n">
        <v>11</v>
      </c>
      <c r="BU451" s="3"/>
      <c r="BV451" s="2"/>
      <c r="BW451" s="2"/>
      <c r="BX451" s="2"/>
      <c r="BY451" s="2"/>
    </row>
    <row r="452" customFormat="false" ht="41.45" hidden="false" customHeight="true" outlineLevel="0" collapsed="false">
      <c r="A452" s="15" t="s">
        <v>1956</v>
      </c>
      <c r="C452" s="16"/>
      <c r="D452" s="16" t="s">
        <v>5324</v>
      </c>
      <c r="E452" s="17" t="n">
        <v>1000</v>
      </c>
      <c r="F452" s="18" t="n">
        <v>94.809560683058</v>
      </c>
      <c r="G452" s="50" t="s">
        <v>9160</v>
      </c>
      <c r="H452" s="16"/>
      <c r="I452" s="6" t="s">
        <v>1956</v>
      </c>
      <c r="J452" s="7"/>
      <c r="K452" s="7"/>
      <c r="L452" s="51" t="s">
        <v>9161</v>
      </c>
      <c r="M452" s="52" t="n">
        <v>1730.80040969288</v>
      </c>
      <c r="N452" s="53" t="n">
        <v>4872.80712890625</v>
      </c>
      <c r="O452" s="53" t="n">
        <v>1034.72680664063</v>
      </c>
      <c r="P452" s="54"/>
      <c r="Q452" s="55"/>
      <c r="R452" s="55"/>
      <c r="S452" s="56"/>
      <c r="T452" s="25" t="n">
        <v>1</v>
      </c>
      <c r="U452" s="25" t="n">
        <v>0</v>
      </c>
      <c r="V452" s="26" t="n">
        <v>0</v>
      </c>
      <c r="W452" s="26" t="n">
        <v>0.071429</v>
      </c>
      <c r="X452" s="26" t="n">
        <v>0</v>
      </c>
      <c r="Y452" s="26" t="n">
        <v>0.617464</v>
      </c>
      <c r="Z452" s="26" t="n">
        <v>0</v>
      </c>
      <c r="AA452" s="26" t="n">
        <v>0</v>
      </c>
      <c r="AB452" s="20" t="n">
        <v>452</v>
      </c>
      <c r="AC452" s="20"/>
      <c r="AD452" s="10"/>
      <c r="AE452" s="24" t="s">
        <v>9162</v>
      </c>
      <c r="AF452" s="24" t="n">
        <v>5269</v>
      </c>
      <c r="AG452" s="24" t="n">
        <v>11216375</v>
      </c>
      <c r="AH452" s="24" t="n">
        <v>148378</v>
      </c>
      <c r="AI452" s="24" t="n">
        <v>4998</v>
      </c>
      <c r="AJ452" s="24" t="n">
        <v>-18000</v>
      </c>
      <c r="AK452" s="24" t="s">
        <v>9163</v>
      </c>
      <c r="AL452" s="24" t="s">
        <v>5995</v>
      </c>
      <c r="AM452" s="23" t="s">
        <v>9164</v>
      </c>
      <c r="AN452" s="24" t="s">
        <v>5388</v>
      </c>
      <c r="AO452" s="22" t="n">
        <v>40138.0902430556</v>
      </c>
      <c r="AP452" s="23" t="s">
        <v>9165</v>
      </c>
      <c r="AQ452" s="24" t="inlineStr">
        <f aca="false">FALSE()</f>
        <is>
          <t/>
        </is>
      </c>
      <c r="AR452" s="24" t="inlineStr">
        <f aca="false">FALSE()</f>
        <is>
          <t/>
        </is>
      </c>
      <c r="AS452" s="24" t="inlineStr">
        <f aca="false">FALSE()</f>
        <is>
          <t/>
        </is>
      </c>
      <c r="AT452" s="24" t="s">
        <v>75</v>
      </c>
      <c r="AU452" s="24" t="n">
        <v>50997</v>
      </c>
      <c r="AV452" s="23" t="s">
        <v>9166</v>
      </c>
      <c r="AW452" s="24" t="n">
        <f aca="false">TRUE()</f>
        <v>1</v>
      </c>
      <c r="AX452" s="24" t="s">
        <v>5329</v>
      </c>
      <c r="AY452" s="23" t="s">
        <v>9167</v>
      </c>
      <c r="AZ452" s="24" t="s">
        <v>68</v>
      </c>
      <c r="BA452" s="24" t="e">
        <f aca="false">REPLACE(INDEX(GroupVertices[group], MATCH(Vertices[[#this row],[vertex]],GroupVertices[vertex],0)),1,1,"")</f>
        <v>#VALUE!</v>
      </c>
      <c r="BB452" s="25"/>
      <c r="BC452" s="25"/>
      <c r="BD452" s="25"/>
      <c r="BE452" s="25"/>
      <c r="BF452" s="25"/>
      <c r="BG452" s="25"/>
      <c r="BH452" s="25"/>
      <c r="BI452" s="25"/>
      <c r="BJ452" s="25"/>
      <c r="BK452" s="25"/>
      <c r="BL452" s="25"/>
      <c r="BM452" s="26"/>
      <c r="BN452" s="25"/>
      <c r="BO452" s="26"/>
      <c r="BP452" s="25"/>
      <c r="BQ452" s="26"/>
      <c r="BR452" s="25"/>
      <c r="BS452" s="26"/>
      <c r="BT452" s="25"/>
      <c r="BU452" s="3"/>
      <c r="BV452" s="2"/>
      <c r="BW452" s="2"/>
      <c r="BX452" s="2"/>
      <c r="BY452" s="2"/>
    </row>
    <row r="453" customFormat="false" ht="41.45" hidden="false" customHeight="true" outlineLevel="0" collapsed="false">
      <c r="A453" s="15" t="s">
        <v>1963</v>
      </c>
      <c r="C453" s="16"/>
      <c r="D453" s="16" t="s">
        <v>5324</v>
      </c>
      <c r="E453" s="17" t="n">
        <v>163.287735589322</v>
      </c>
      <c r="F453" s="18" t="n">
        <v>99.9987473208384</v>
      </c>
      <c r="G453" s="50" t="s">
        <v>9168</v>
      </c>
      <c r="H453" s="16"/>
      <c r="I453" s="6" t="s">
        <v>1963</v>
      </c>
      <c r="J453" s="7"/>
      <c r="K453" s="7"/>
      <c r="L453" s="51" t="s">
        <v>9169</v>
      </c>
      <c r="M453" s="52" t="n">
        <v>1.41747620858242</v>
      </c>
      <c r="N453" s="53" t="n">
        <v>5067.30810546875</v>
      </c>
      <c r="O453" s="53" t="n">
        <v>1164.58935546875</v>
      </c>
      <c r="P453" s="54"/>
      <c r="Q453" s="55"/>
      <c r="R453" s="55"/>
      <c r="S453" s="56"/>
      <c r="T453" s="25" t="n">
        <v>1</v>
      </c>
      <c r="U453" s="25" t="n">
        <v>0</v>
      </c>
      <c r="V453" s="26" t="n">
        <v>0</v>
      </c>
      <c r="W453" s="26" t="n">
        <v>0.071429</v>
      </c>
      <c r="X453" s="26" t="n">
        <v>0</v>
      </c>
      <c r="Y453" s="26" t="n">
        <v>0.617464</v>
      </c>
      <c r="Z453" s="26" t="n">
        <v>0</v>
      </c>
      <c r="AA453" s="26" t="n">
        <v>0</v>
      </c>
      <c r="AB453" s="20" t="n">
        <v>453</v>
      </c>
      <c r="AC453" s="20"/>
      <c r="AD453" s="10"/>
      <c r="AE453" s="24" t="s">
        <v>9170</v>
      </c>
      <c r="AF453" s="24" t="n">
        <v>255</v>
      </c>
      <c r="AG453" s="24" t="n">
        <v>2707</v>
      </c>
      <c r="AH453" s="24" t="n">
        <v>174</v>
      </c>
      <c r="AI453" s="24" t="n">
        <v>360</v>
      </c>
      <c r="AJ453" s="24"/>
      <c r="AK453" s="24" t="s">
        <v>9171</v>
      </c>
      <c r="AL453" s="24" t="s">
        <v>6621</v>
      </c>
      <c r="AM453" s="23" t="s">
        <v>9172</v>
      </c>
      <c r="AN453" s="24"/>
      <c r="AO453" s="22" t="n">
        <v>40986.7794444445</v>
      </c>
      <c r="AP453" s="23" t="s">
        <v>9173</v>
      </c>
      <c r="AQ453" s="24" t="inlineStr">
        <f aca="false">FALSE()</f>
        <is>
          <t/>
        </is>
      </c>
      <c r="AR453" s="24" t="inlineStr">
        <f aca="false">FALSE()</f>
        <is>
          <t/>
        </is>
      </c>
      <c r="AS453" s="24" t="inlineStr">
        <f aca="false">FALSE()</f>
        <is>
          <t/>
        </is>
      </c>
      <c r="AT453" s="24" t="s">
        <v>75</v>
      </c>
      <c r="AU453" s="24" t="n">
        <v>145</v>
      </c>
      <c r="AV453" s="23" t="s">
        <v>9174</v>
      </c>
      <c r="AW453" s="24" t="n">
        <f aca="false">FALSE()</f>
        <v>0</v>
      </c>
      <c r="AX453" s="24" t="s">
        <v>5329</v>
      </c>
      <c r="AY453" s="23" t="s">
        <v>9175</v>
      </c>
      <c r="AZ453" s="24" t="s">
        <v>68</v>
      </c>
      <c r="BA453" s="24" t="e">
        <f aca="false">REPLACE(INDEX(GroupVertices[group], MATCH(Vertices[[#this row],[vertex]],GroupVertices[vertex],0)),1,1,"")</f>
        <v>#VALUE!</v>
      </c>
      <c r="BB453" s="25"/>
      <c r="BC453" s="25"/>
      <c r="BD453" s="25"/>
      <c r="BE453" s="25"/>
      <c r="BF453" s="25"/>
      <c r="BG453" s="25"/>
      <c r="BH453" s="25"/>
      <c r="BI453" s="25"/>
      <c r="BJ453" s="25"/>
      <c r="BK453" s="25"/>
      <c r="BL453" s="25"/>
      <c r="BM453" s="26"/>
      <c r="BN453" s="25"/>
      <c r="BO453" s="26"/>
      <c r="BP453" s="25"/>
      <c r="BQ453" s="26"/>
      <c r="BR453" s="25"/>
      <c r="BS453" s="26"/>
      <c r="BT453" s="25"/>
      <c r="BU453" s="3"/>
      <c r="BV453" s="2"/>
      <c r="BW453" s="2"/>
      <c r="BX453" s="2"/>
      <c r="BY453" s="2"/>
    </row>
    <row r="454" customFormat="false" ht="41.45" hidden="false" customHeight="true" outlineLevel="0" collapsed="false">
      <c r="A454" s="15" t="s">
        <v>1964</v>
      </c>
      <c r="C454" s="16"/>
      <c r="D454" s="16" t="s">
        <v>5324</v>
      </c>
      <c r="E454" s="17" t="n">
        <v>163.975606170097</v>
      </c>
      <c r="F454" s="18" t="n">
        <v>99.9980781763731</v>
      </c>
      <c r="G454" s="50" t="s">
        <v>9176</v>
      </c>
      <c r="H454" s="16"/>
      <c r="I454" s="6" t="s">
        <v>1964</v>
      </c>
      <c r="J454" s="7"/>
      <c r="K454" s="7"/>
      <c r="L454" s="51" t="s">
        <v>9177</v>
      </c>
      <c r="M454" s="52" t="n">
        <v>1.64047975406087</v>
      </c>
      <c r="N454" s="53" t="n">
        <v>5243.14013671875</v>
      </c>
      <c r="O454" s="53" t="n">
        <v>1000.68615722656</v>
      </c>
      <c r="P454" s="54"/>
      <c r="Q454" s="55"/>
      <c r="R454" s="55"/>
      <c r="S454" s="56"/>
      <c r="T454" s="25" t="n">
        <v>1</v>
      </c>
      <c r="U454" s="25" t="n">
        <v>0</v>
      </c>
      <c r="V454" s="26" t="n">
        <v>0</v>
      </c>
      <c r="W454" s="26" t="n">
        <v>0.071429</v>
      </c>
      <c r="X454" s="26" t="n">
        <v>0</v>
      </c>
      <c r="Y454" s="26" t="n">
        <v>0.617464</v>
      </c>
      <c r="Z454" s="26" t="n">
        <v>0</v>
      </c>
      <c r="AA454" s="26" t="n">
        <v>0</v>
      </c>
      <c r="AB454" s="20" t="n">
        <v>454</v>
      </c>
      <c r="AC454" s="20"/>
      <c r="AD454" s="10"/>
      <c r="AE454" s="24" t="s">
        <v>9178</v>
      </c>
      <c r="AF454" s="24" t="n">
        <v>543</v>
      </c>
      <c r="AG454" s="24" t="n">
        <v>4153</v>
      </c>
      <c r="AH454" s="24" t="n">
        <v>556</v>
      </c>
      <c r="AI454" s="24" t="n">
        <v>790</v>
      </c>
      <c r="AJ454" s="24" t="n">
        <v>-28800</v>
      </c>
      <c r="AK454" s="24" t="s">
        <v>9179</v>
      </c>
      <c r="AL454" s="24" t="s">
        <v>8431</v>
      </c>
      <c r="AM454" s="23" t="s">
        <v>9180</v>
      </c>
      <c r="AN454" s="24" t="s">
        <v>5339</v>
      </c>
      <c r="AO454" s="22" t="n">
        <v>41457.6604976852</v>
      </c>
      <c r="AP454" s="23" t="s">
        <v>9181</v>
      </c>
      <c r="AQ454" s="24" t="inlineStr">
        <f aca="false">FALSE()</f>
        <is>
          <t/>
        </is>
      </c>
      <c r="AR454" s="24" t="inlineStr">
        <f aca="false">FALSE()</f>
        <is>
          <t/>
        </is>
      </c>
      <c r="AS454" s="24" t="inlineStr">
        <f aca="false">FALSE()</f>
        <is>
          <t/>
        </is>
      </c>
      <c r="AT454" s="24" t="s">
        <v>75</v>
      </c>
      <c r="AU454" s="24" t="n">
        <v>78</v>
      </c>
      <c r="AV454" s="23" t="s">
        <v>9182</v>
      </c>
      <c r="AW454" s="24" t="inlineStr">
        <f aca="false">FALSE()</f>
        <is>
          <t/>
        </is>
      </c>
      <c r="AX454" s="24" t="s">
        <v>5329</v>
      </c>
      <c r="AY454" s="23" t="s">
        <v>9183</v>
      </c>
      <c r="AZ454" s="24" t="s">
        <v>68</v>
      </c>
      <c r="BA454" s="24" t="e">
        <f aca="false">REPLACE(INDEX(GroupVertices[group], MATCH(Vertices[[#this row],[vertex]],GroupVertices[vertex],0)),1,1,"")</f>
        <v>#VALUE!</v>
      </c>
      <c r="BB454" s="25"/>
      <c r="BC454" s="25"/>
      <c r="BD454" s="25"/>
      <c r="BE454" s="25"/>
      <c r="BF454" s="25"/>
      <c r="BG454" s="25"/>
      <c r="BH454" s="25"/>
      <c r="BI454" s="25"/>
      <c r="BJ454" s="25"/>
      <c r="BK454" s="25"/>
      <c r="BL454" s="25"/>
      <c r="BM454" s="26"/>
      <c r="BN454" s="25"/>
      <c r="BO454" s="26"/>
      <c r="BP454" s="25"/>
      <c r="BQ454" s="26"/>
      <c r="BR454" s="25"/>
      <c r="BS454" s="26"/>
      <c r="BT454" s="25"/>
      <c r="BU454" s="3"/>
      <c r="BV454" s="2"/>
      <c r="BW454" s="2"/>
      <c r="BX454" s="2"/>
      <c r="BY454" s="2"/>
    </row>
    <row r="455" customFormat="false" ht="41.45" hidden="false" customHeight="true" outlineLevel="0" collapsed="false">
      <c r="A455" s="15" t="s">
        <v>1965</v>
      </c>
      <c r="C455" s="16"/>
      <c r="D455" s="16" t="s">
        <v>5324</v>
      </c>
      <c r="E455" s="17" t="n">
        <v>165.750940200148</v>
      </c>
      <c r="F455" s="18" t="n">
        <v>99.9963511728153</v>
      </c>
      <c r="G455" s="50" t="s">
        <v>9184</v>
      </c>
      <c r="H455" s="16"/>
      <c r="I455" s="6" t="s">
        <v>1965</v>
      </c>
      <c r="J455" s="7"/>
      <c r="K455" s="7"/>
      <c r="L455" s="51" t="s">
        <v>9185</v>
      </c>
      <c r="M455" s="52" t="n">
        <v>2.21603247309655</v>
      </c>
      <c r="N455" s="53" t="n">
        <v>5040.68798828125</v>
      </c>
      <c r="O455" s="53" t="n">
        <v>745.713989257813</v>
      </c>
      <c r="P455" s="54"/>
      <c r="Q455" s="55"/>
      <c r="R455" s="55"/>
      <c r="S455" s="56"/>
      <c r="T455" s="25" t="n">
        <v>2</v>
      </c>
      <c r="U455" s="25" t="n">
        <v>0</v>
      </c>
      <c r="V455" s="26" t="n">
        <v>16</v>
      </c>
      <c r="W455" s="26" t="n">
        <v>0.1</v>
      </c>
      <c r="X455" s="26" t="n">
        <v>0</v>
      </c>
      <c r="Y455" s="26" t="n">
        <v>1.118346</v>
      </c>
      <c r="Z455" s="26" t="n">
        <v>0</v>
      </c>
      <c r="AA455" s="26" t="n">
        <v>0</v>
      </c>
      <c r="AB455" s="20" t="n">
        <v>455</v>
      </c>
      <c r="AC455" s="20"/>
      <c r="AD455" s="10"/>
      <c r="AE455" s="24" t="s">
        <v>9186</v>
      </c>
      <c r="AF455" s="24" t="n">
        <v>2437</v>
      </c>
      <c r="AG455" s="24" t="n">
        <v>7885</v>
      </c>
      <c r="AH455" s="24" t="n">
        <v>13004</v>
      </c>
      <c r="AI455" s="24" t="n">
        <v>3371</v>
      </c>
      <c r="AJ455" s="24" t="n">
        <v>0</v>
      </c>
      <c r="AK455" s="24" t="s">
        <v>9187</v>
      </c>
      <c r="AL455" s="24" t="s">
        <v>204</v>
      </c>
      <c r="AM455" s="23" t="s">
        <v>9188</v>
      </c>
      <c r="AN455" s="24" t="s">
        <v>204</v>
      </c>
      <c r="AO455" s="22" t="n">
        <v>39855.5821064815</v>
      </c>
      <c r="AP455" s="23" t="s">
        <v>9189</v>
      </c>
      <c r="AQ455" s="24" t="inlineStr">
        <f aca="false">FALSE()</f>
        <is>
          <t/>
        </is>
      </c>
      <c r="AR455" s="24" t="inlineStr">
        <f aca="false">FALSE()</f>
        <is>
          <t/>
        </is>
      </c>
      <c r="AS455" s="24" t="n">
        <f aca="false">TRUE()</f>
        <v>1</v>
      </c>
      <c r="AT455" s="24" t="s">
        <v>75</v>
      </c>
      <c r="AU455" s="24" t="n">
        <v>534</v>
      </c>
      <c r="AV455" s="23" t="s">
        <v>6827</v>
      </c>
      <c r="AW455" s="24" t="inlineStr">
        <f aca="false">FALSE()</f>
        <is>
          <t/>
        </is>
      </c>
      <c r="AX455" s="24" t="s">
        <v>5329</v>
      </c>
      <c r="AY455" s="23" t="s">
        <v>9190</v>
      </c>
      <c r="AZ455" s="24" t="s">
        <v>68</v>
      </c>
      <c r="BA455" s="24" t="e">
        <f aca="false">REPLACE(INDEX(GroupVertices[group], MATCH(Vertices[[#this row],[vertex]],GroupVertices[vertex],0)),1,1,"")</f>
        <v>#VALUE!</v>
      </c>
      <c r="BB455" s="25"/>
      <c r="BC455" s="25"/>
      <c r="BD455" s="25"/>
      <c r="BE455" s="25"/>
      <c r="BF455" s="25"/>
      <c r="BG455" s="25"/>
      <c r="BH455" s="25"/>
      <c r="BI455" s="25"/>
      <c r="BJ455" s="25"/>
      <c r="BK455" s="25"/>
      <c r="BL455" s="25"/>
      <c r="BM455" s="26"/>
      <c r="BN455" s="25"/>
      <c r="BO455" s="26"/>
      <c r="BP455" s="25"/>
      <c r="BQ455" s="26"/>
      <c r="BR455" s="25"/>
      <c r="BS455" s="26"/>
      <c r="BT455" s="25"/>
      <c r="BU455" s="3"/>
      <c r="BV455" s="2"/>
      <c r="BW455" s="2"/>
      <c r="BX455" s="2"/>
      <c r="BY455" s="2"/>
    </row>
    <row r="456" customFormat="false" ht="41.45" hidden="false" customHeight="true" outlineLevel="0" collapsed="false">
      <c r="A456" s="15" t="s">
        <v>1966</v>
      </c>
      <c r="C456" s="16"/>
      <c r="D456" s="16" t="s">
        <v>5324</v>
      </c>
      <c r="E456" s="17" t="n">
        <v>163.753927269239</v>
      </c>
      <c r="F456" s="18" t="n">
        <v>99.9982938204401</v>
      </c>
      <c r="G456" s="50" t="s">
        <v>9191</v>
      </c>
      <c r="H456" s="16"/>
      <c r="I456" s="6" t="s">
        <v>1966</v>
      </c>
      <c r="J456" s="7"/>
      <c r="K456" s="7"/>
      <c r="L456" s="51" t="s">
        <v>9192</v>
      </c>
      <c r="M456" s="52" t="n">
        <v>1.56861277467432</v>
      </c>
      <c r="N456" s="53" t="n">
        <v>2542.25170898437</v>
      </c>
      <c r="O456" s="53" t="n">
        <v>1767.0869140625</v>
      </c>
      <c r="P456" s="54"/>
      <c r="Q456" s="55"/>
      <c r="R456" s="55"/>
      <c r="S456" s="56"/>
      <c r="T456" s="25" t="n">
        <v>1</v>
      </c>
      <c r="U456" s="25" t="n">
        <v>1</v>
      </c>
      <c r="V456" s="26" t="n">
        <v>0</v>
      </c>
      <c r="W456" s="26" t="n">
        <v>0</v>
      </c>
      <c r="X456" s="26" t="n">
        <v>0</v>
      </c>
      <c r="Y456" s="26" t="n">
        <v>0.999999</v>
      </c>
      <c r="Z456" s="26" t="n">
        <v>0</v>
      </c>
      <c r="AA456" s="26" t="s">
        <v>5365</v>
      </c>
      <c r="AB456" s="20" t="n">
        <v>456</v>
      </c>
      <c r="AC456" s="20"/>
      <c r="AD456" s="10"/>
      <c r="AE456" s="24" t="s">
        <v>9193</v>
      </c>
      <c r="AF456" s="24" t="n">
        <v>1379</v>
      </c>
      <c r="AG456" s="24" t="n">
        <v>3687</v>
      </c>
      <c r="AH456" s="24" t="n">
        <v>10571</v>
      </c>
      <c r="AI456" s="24" t="n">
        <v>88</v>
      </c>
      <c r="AJ456" s="24" t="n">
        <v>-18000</v>
      </c>
      <c r="AK456" s="24" t="s">
        <v>9194</v>
      </c>
      <c r="AL456" s="24" t="s">
        <v>6491</v>
      </c>
      <c r="AM456" s="23" t="s">
        <v>9195</v>
      </c>
      <c r="AN456" s="24" t="s">
        <v>5388</v>
      </c>
      <c r="AO456" s="22" t="n">
        <v>39878.5988888889</v>
      </c>
      <c r="AP456" s="23" t="s">
        <v>9196</v>
      </c>
      <c r="AQ456" s="24" t="inlineStr">
        <f aca="false">FALSE()</f>
        <is>
          <t/>
        </is>
      </c>
      <c r="AR456" s="24" t="inlineStr">
        <f aca="false">FALSE()</f>
        <is>
          <t/>
        </is>
      </c>
      <c r="AS456" s="24" t="n">
        <f aca="false">FALSE()</f>
        <v>0</v>
      </c>
      <c r="AT456" s="24" t="s">
        <v>75</v>
      </c>
      <c r="AU456" s="24" t="n">
        <v>331</v>
      </c>
      <c r="AV456" s="23" t="s">
        <v>9197</v>
      </c>
      <c r="AW456" s="24" t="inlineStr">
        <f aca="false">FALSE()</f>
        <is>
          <t/>
        </is>
      </c>
      <c r="AX456" s="24" t="s">
        <v>5329</v>
      </c>
      <c r="AY456" s="23" t="s">
        <v>9198</v>
      </c>
      <c r="AZ456" s="24" t="s">
        <v>174</v>
      </c>
      <c r="BA456" s="24" t="e">
        <f aca="false">REPLACE(INDEX(GroupVertices[group], MATCH(Vertices[[#this row],[vertex]],GroupVertices[vertex],0)),1,1,"")</f>
        <v>#VALUE!</v>
      </c>
      <c r="BB456" s="25" t="s">
        <v>1968</v>
      </c>
      <c r="BC456" s="25" t="s">
        <v>1968</v>
      </c>
      <c r="BD456" s="25" t="s">
        <v>1969</v>
      </c>
      <c r="BE456" s="25" t="s">
        <v>1969</v>
      </c>
      <c r="BF456" s="25"/>
      <c r="BG456" s="25"/>
      <c r="BH456" s="25" t="s">
        <v>9098</v>
      </c>
      <c r="BI456" s="25" t="s">
        <v>9098</v>
      </c>
      <c r="BJ456" s="25" t="s">
        <v>9099</v>
      </c>
      <c r="BK456" s="25" t="s">
        <v>9099</v>
      </c>
      <c r="BL456" s="25" t="n">
        <v>2</v>
      </c>
      <c r="BM456" s="26" t="n">
        <v>20</v>
      </c>
      <c r="BN456" s="25" t="n">
        <v>0</v>
      </c>
      <c r="BO456" s="26" t="n">
        <v>0</v>
      </c>
      <c r="BP456" s="25" t="n">
        <v>0</v>
      </c>
      <c r="BQ456" s="26" t="n">
        <v>0</v>
      </c>
      <c r="BR456" s="25" t="n">
        <v>8</v>
      </c>
      <c r="BS456" s="26" t="n">
        <v>80</v>
      </c>
      <c r="BT456" s="25" t="n">
        <v>10</v>
      </c>
      <c r="BU456" s="3"/>
      <c r="BV456" s="2"/>
      <c r="BW456" s="2"/>
      <c r="BX456" s="2"/>
      <c r="BY456" s="2"/>
    </row>
    <row r="457" customFormat="false" ht="41.45" hidden="false" customHeight="true" outlineLevel="0" collapsed="false">
      <c r="A457" s="15" t="s">
        <v>1972</v>
      </c>
      <c r="C457" s="16"/>
      <c r="D457" s="16" t="s">
        <v>5324</v>
      </c>
      <c r="E457" s="17" t="n">
        <v>162.064695988233</v>
      </c>
      <c r="F457" s="18" t="n">
        <v>99.9999370652509</v>
      </c>
      <c r="G457" s="50" t="s">
        <v>9199</v>
      </c>
      <c r="H457" s="16"/>
      <c r="I457" s="6" t="s">
        <v>1972</v>
      </c>
      <c r="J457" s="7"/>
      <c r="K457" s="7"/>
      <c r="L457" s="51" t="s">
        <v>9200</v>
      </c>
      <c r="M457" s="52" t="n">
        <v>1.0209740540699</v>
      </c>
      <c r="N457" s="53" t="n">
        <v>705.203430175781</v>
      </c>
      <c r="O457" s="53" t="n">
        <v>7827.86181640625</v>
      </c>
      <c r="P457" s="54"/>
      <c r="Q457" s="55"/>
      <c r="R457" s="55"/>
      <c r="S457" s="56"/>
      <c r="T457" s="25" t="n">
        <v>1</v>
      </c>
      <c r="U457" s="25" t="n">
        <v>1</v>
      </c>
      <c r="V457" s="26" t="n">
        <v>0</v>
      </c>
      <c r="W457" s="26" t="n">
        <v>0</v>
      </c>
      <c r="X457" s="26" t="n">
        <v>0</v>
      </c>
      <c r="Y457" s="26" t="n">
        <v>0.999999</v>
      </c>
      <c r="Z457" s="26" t="n">
        <v>0</v>
      </c>
      <c r="AA457" s="26" t="s">
        <v>5365</v>
      </c>
      <c r="AB457" s="20" t="n">
        <v>457</v>
      </c>
      <c r="AC457" s="20"/>
      <c r="AD457" s="10"/>
      <c r="AE457" s="24" t="s">
        <v>9201</v>
      </c>
      <c r="AF457" s="24" t="n">
        <v>21</v>
      </c>
      <c r="AG457" s="24" t="n">
        <v>136</v>
      </c>
      <c r="AH457" s="24" t="n">
        <v>2159</v>
      </c>
      <c r="AI457" s="24" t="n">
        <v>0</v>
      </c>
      <c r="AJ457" s="24"/>
      <c r="AK457" s="24" t="s">
        <v>9202</v>
      </c>
      <c r="AL457" s="24"/>
      <c r="AM457" s="23" t="s">
        <v>9203</v>
      </c>
      <c r="AN457" s="24"/>
      <c r="AO457" s="22" t="n">
        <v>41388.5863425926</v>
      </c>
      <c r="AP457" s="23" t="s">
        <v>9204</v>
      </c>
      <c r="AQ457" s="24" t="n">
        <f aca="false">TRUE()</f>
        <v>1</v>
      </c>
      <c r="AR457" s="24" t="inlineStr">
        <f aca="false">FALSE()</f>
        <is>
          <t/>
        </is>
      </c>
      <c r="AS457" s="24" t="inlineStr">
        <f aca="false">FALSE()</f>
        <is>
          <t/>
        </is>
      </c>
      <c r="AT457" s="24" t="s">
        <v>75</v>
      </c>
      <c r="AU457" s="24" t="n">
        <v>12</v>
      </c>
      <c r="AV457" s="23" t="s">
        <v>5390</v>
      </c>
      <c r="AW457" s="24" t="inlineStr">
        <f aca="false">FALSE()</f>
        <is>
          <t/>
        </is>
      </c>
      <c r="AX457" s="24" t="s">
        <v>5329</v>
      </c>
      <c r="AY457" s="23" t="s">
        <v>9205</v>
      </c>
      <c r="AZ457" s="24" t="s">
        <v>174</v>
      </c>
      <c r="BA457" s="24" t="e">
        <f aca="false">REPLACE(INDEX(GroupVertices[group], MATCH(Vertices[[#this row],[vertex]],GroupVertices[vertex],0)),1,1,"")</f>
        <v>#VALUE!</v>
      </c>
      <c r="BB457" s="25" t="s">
        <v>1974</v>
      </c>
      <c r="BC457" s="25" t="s">
        <v>1974</v>
      </c>
      <c r="BD457" s="25" t="s">
        <v>1975</v>
      </c>
      <c r="BE457" s="25" t="s">
        <v>1975</v>
      </c>
      <c r="BF457" s="25"/>
      <c r="BG457" s="25"/>
      <c r="BH457" s="25" t="s">
        <v>9098</v>
      </c>
      <c r="BI457" s="25" t="s">
        <v>9098</v>
      </c>
      <c r="BJ457" s="25" t="s">
        <v>9099</v>
      </c>
      <c r="BK457" s="25" t="s">
        <v>9099</v>
      </c>
      <c r="BL457" s="25" t="n">
        <v>2</v>
      </c>
      <c r="BM457" s="26" t="n">
        <v>20</v>
      </c>
      <c r="BN457" s="25" t="n">
        <v>0</v>
      </c>
      <c r="BO457" s="26" t="n">
        <v>0</v>
      </c>
      <c r="BP457" s="25" t="n">
        <v>0</v>
      </c>
      <c r="BQ457" s="26" t="n">
        <v>0</v>
      </c>
      <c r="BR457" s="25" t="n">
        <v>8</v>
      </c>
      <c r="BS457" s="26" t="n">
        <v>80</v>
      </c>
      <c r="BT457" s="25" t="n">
        <v>10</v>
      </c>
      <c r="BU457" s="3"/>
      <c r="BV457" s="2"/>
      <c r="BW457" s="2"/>
      <c r="BX457" s="2"/>
      <c r="BY457" s="2"/>
    </row>
    <row r="458" customFormat="false" ht="41.45" hidden="false" customHeight="true" outlineLevel="0" collapsed="false">
      <c r="A458" s="15" t="s">
        <v>1978</v>
      </c>
      <c r="C458" s="16"/>
      <c r="D458" s="16" t="s">
        <v>5324</v>
      </c>
      <c r="E458" s="17" t="n">
        <v>162.003329940571</v>
      </c>
      <c r="F458" s="18" t="n">
        <v>99.9999967607115</v>
      </c>
      <c r="G458" s="50" t="s">
        <v>9012</v>
      </c>
      <c r="H458" s="16"/>
      <c r="I458" s="6" t="s">
        <v>1978</v>
      </c>
      <c r="J458" s="7"/>
      <c r="K458" s="7"/>
      <c r="L458" s="51" t="s">
        <v>9206</v>
      </c>
      <c r="M458" s="52" t="n">
        <v>1.00107954690066</v>
      </c>
      <c r="N458" s="53" t="n">
        <v>1113.43640136719</v>
      </c>
      <c r="O458" s="53" t="n">
        <v>9444.068359375</v>
      </c>
      <c r="P458" s="54"/>
      <c r="Q458" s="55"/>
      <c r="R458" s="55"/>
      <c r="S458" s="56"/>
      <c r="T458" s="25" t="n">
        <v>1</v>
      </c>
      <c r="U458" s="25" t="n">
        <v>1</v>
      </c>
      <c r="V458" s="26" t="n">
        <v>0</v>
      </c>
      <c r="W458" s="26" t="n">
        <v>0</v>
      </c>
      <c r="X458" s="26" t="n">
        <v>0</v>
      </c>
      <c r="Y458" s="26" t="n">
        <v>0.999999</v>
      </c>
      <c r="Z458" s="26" t="n">
        <v>0</v>
      </c>
      <c r="AA458" s="26" t="s">
        <v>5365</v>
      </c>
      <c r="AB458" s="20" t="n">
        <v>458</v>
      </c>
      <c r="AC458" s="20"/>
      <c r="AD458" s="10"/>
      <c r="AE458" s="24" t="s">
        <v>9207</v>
      </c>
      <c r="AF458" s="24" t="n">
        <v>20</v>
      </c>
      <c r="AG458" s="24" t="n">
        <v>7</v>
      </c>
      <c r="AH458" s="24" t="n">
        <v>16865</v>
      </c>
      <c r="AI458" s="24" t="n">
        <v>0</v>
      </c>
      <c r="AJ458" s="24"/>
      <c r="AK458" s="24" t="s">
        <v>9208</v>
      </c>
      <c r="AL458" s="24"/>
      <c r="AM458" s="23" t="s">
        <v>9209</v>
      </c>
      <c r="AN458" s="24"/>
      <c r="AO458" s="22" t="n">
        <v>42698.9888310185</v>
      </c>
      <c r="AP458" s="24"/>
      <c r="AQ458" s="24" t="inlineStr">
        <f aca="false">TRUE()</f>
        <is>
          <t/>
        </is>
      </c>
      <c r="AR458" s="24" t="n">
        <f aca="false">TRUE()</f>
        <v>1</v>
      </c>
      <c r="AS458" s="24" t="inlineStr">
        <f aca="false">FALSE()</f>
        <is>
          <t/>
        </is>
      </c>
      <c r="AT458" s="24" t="s">
        <v>4831</v>
      </c>
      <c r="AU458" s="24" t="n">
        <v>1</v>
      </c>
      <c r="AV458" s="24"/>
      <c r="AW458" s="24" t="inlineStr">
        <f aca="false">FALSE()</f>
        <is>
          <t/>
        </is>
      </c>
      <c r="AX458" s="24" t="s">
        <v>5329</v>
      </c>
      <c r="AY458" s="23" t="s">
        <v>9210</v>
      </c>
      <c r="AZ458" s="24" t="s">
        <v>174</v>
      </c>
      <c r="BA458" s="24" t="e">
        <f aca="false">REPLACE(INDEX(GroupVertices[group], MATCH(Vertices[[#this row],[vertex]],GroupVertices[vertex],0)),1,1,"")</f>
        <v>#VALUE!</v>
      </c>
      <c r="BB458" s="25" t="s">
        <v>1980</v>
      </c>
      <c r="BC458" s="25" t="s">
        <v>1980</v>
      </c>
      <c r="BD458" s="25" t="s">
        <v>1981</v>
      </c>
      <c r="BE458" s="25" t="s">
        <v>1981</v>
      </c>
      <c r="BF458" s="25"/>
      <c r="BG458" s="25"/>
      <c r="BH458" s="25" t="s">
        <v>9211</v>
      </c>
      <c r="BI458" s="25" t="s">
        <v>9211</v>
      </c>
      <c r="BJ458" s="25" t="s">
        <v>9212</v>
      </c>
      <c r="BK458" s="25" t="s">
        <v>9212</v>
      </c>
      <c r="BL458" s="25" t="n">
        <v>2</v>
      </c>
      <c r="BM458" s="26" t="n">
        <v>12.5</v>
      </c>
      <c r="BN458" s="25" t="n">
        <v>0</v>
      </c>
      <c r="BO458" s="26" t="n">
        <v>0</v>
      </c>
      <c r="BP458" s="25" t="n">
        <v>0</v>
      </c>
      <c r="BQ458" s="26" t="n">
        <v>0</v>
      </c>
      <c r="BR458" s="25" t="n">
        <v>14</v>
      </c>
      <c r="BS458" s="26" t="n">
        <v>87.5</v>
      </c>
      <c r="BT458" s="25" t="n">
        <v>16</v>
      </c>
      <c r="BU458" s="3"/>
      <c r="BV458" s="2"/>
      <c r="BW458" s="2"/>
      <c r="BX458" s="2"/>
      <c r="BY458" s="2"/>
    </row>
    <row r="459" customFormat="false" ht="41.45" hidden="false" customHeight="true" outlineLevel="0" collapsed="false">
      <c r="A459" s="15" t="s">
        <v>1985</v>
      </c>
      <c r="C459" s="16"/>
      <c r="D459" s="16" t="s">
        <v>5324</v>
      </c>
      <c r="E459" s="17" t="n">
        <v>162.036629346279</v>
      </c>
      <c r="F459" s="18" t="n">
        <v>99.9999643678258</v>
      </c>
      <c r="G459" s="50" t="s">
        <v>5890</v>
      </c>
      <c r="H459" s="16"/>
      <c r="I459" s="6" t="s">
        <v>1985</v>
      </c>
      <c r="J459" s="7"/>
      <c r="K459" s="7"/>
      <c r="L459" s="51" t="s">
        <v>9213</v>
      </c>
      <c r="M459" s="52" t="n">
        <v>1.01187501590722</v>
      </c>
      <c r="N459" s="53" t="n">
        <v>1929.90222167969</v>
      </c>
      <c r="O459" s="53" t="n">
        <v>8635.96484375</v>
      </c>
      <c r="P459" s="54"/>
      <c r="Q459" s="55"/>
      <c r="R459" s="55"/>
      <c r="S459" s="56"/>
      <c r="T459" s="25" t="n">
        <v>1</v>
      </c>
      <c r="U459" s="25" t="n">
        <v>1</v>
      </c>
      <c r="V459" s="26" t="n">
        <v>0</v>
      </c>
      <c r="W459" s="26" t="n">
        <v>0</v>
      </c>
      <c r="X459" s="26" t="n">
        <v>0</v>
      </c>
      <c r="Y459" s="26" t="n">
        <v>0.999999</v>
      </c>
      <c r="Z459" s="26" t="n">
        <v>0</v>
      </c>
      <c r="AA459" s="26" t="s">
        <v>5365</v>
      </c>
      <c r="AB459" s="20" t="n">
        <v>459</v>
      </c>
      <c r="AC459" s="20"/>
      <c r="AD459" s="10"/>
      <c r="AE459" s="24" t="s">
        <v>9214</v>
      </c>
      <c r="AF459" s="24" t="n">
        <v>62</v>
      </c>
      <c r="AG459" s="24" t="n">
        <v>77</v>
      </c>
      <c r="AH459" s="24" t="n">
        <v>30408</v>
      </c>
      <c r="AI459" s="24" t="n">
        <v>44</v>
      </c>
      <c r="AJ459" s="24"/>
      <c r="AK459" s="24"/>
      <c r="AL459" s="24"/>
      <c r="AM459" s="24"/>
      <c r="AN459" s="24"/>
      <c r="AO459" s="22" t="n">
        <v>40701.6754282407</v>
      </c>
      <c r="AP459" s="24"/>
      <c r="AQ459" s="24" t="inlineStr">
        <f aca="false">TRUE()</f>
        <is>
          <t/>
        </is>
      </c>
      <c r="AR459" s="24" t="inlineStr">
        <f aca="false">TRUE()</f>
        <is>
          <t/>
        </is>
      </c>
      <c r="AS459" s="24" t="inlineStr">
        <f aca="false">FALSE()</f>
        <is>
          <t/>
        </is>
      </c>
      <c r="AT459" s="24" t="s">
        <v>75</v>
      </c>
      <c r="AU459" s="24" t="n">
        <v>20</v>
      </c>
      <c r="AV459" s="23" t="s">
        <v>5390</v>
      </c>
      <c r="AW459" s="24" t="inlineStr">
        <f aca="false">FALSE()</f>
        <is>
          <t/>
        </is>
      </c>
      <c r="AX459" s="24" t="s">
        <v>5329</v>
      </c>
      <c r="AY459" s="23" t="s">
        <v>9215</v>
      </c>
      <c r="AZ459" s="24" t="s">
        <v>174</v>
      </c>
      <c r="BA459" s="24" t="e">
        <f aca="false">REPLACE(INDEX(GroupVertices[group], MATCH(Vertices[[#this row],[vertex]],GroupVertices[vertex],0)),1,1,"")</f>
        <v>#VALUE!</v>
      </c>
      <c r="BB459" s="25" t="s">
        <v>1987</v>
      </c>
      <c r="BC459" s="25" t="s">
        <v>1987</v>
      </c>
      <c r="BD459" s="25" t="s">
        <v>370</v>
      </c>
      <c r="BE459" s="25" t="s">
        <v>370</v>
      </c>
      <c r="BF459" s="25"/>
      <c r="BG459" s="25"/>
      <c r="BH459" s="25" t="s">
        <v>9098</v>
      </c>
      <c r="BI459" s="25" t="s">
        <v>9098</v>
      </c>
      <c r="BJ459" s="25" t="s">
        <v>9099</v>
      </c>
      <c r="BK459" s="25" t="s">
        <v>9099</v>
      </c>
      <c r="BL459" s="25" t="n">
        <v>2</v>
      </c>
      <c r="BM459" s="26" t="n">
        <v>20</v>
      </c>
      <c r="BN459" s="25" t="n">
        <v>0</v>
      </c>
      <c r="BO459" s="26" t="n">
        <v>0</v>
      </c>
      <c r="BP459" s="25" t="n">
        <v>0</v>
      </c>
      <c r="BQ459" s="26" t="n">
        <v>0</v>
      </c>
      <c r="BR459" s="25" t="n">
        <v>8</v>
      </c>
      <c r="BS459" s="26" t="n">
        <v>80</v>
      </c>
      <c r="BT459" s="25" t="n">
        <v>10</v>
      </c>
      <c r="BU459" s="3"/>
      <c r="BV459" s="2"/>
      <c r="BW459" s="2"/>
      <c r="BX459" s="2"/>
      <c r="BY459" s="2"/>
    </row>
    <row r="460" customFormat="false" ht="41.45" hidden="false" customHeight="true" outlineLevel="0" collapsed="false">
      <c r="A460" s="15" t="s">
        <v>1990</v>
      </c>
      <c r="C460" s="16"/>
      <c r="D460" s="16" t="s">
        <v>5324</v>
      </c>
      <c r="E460" s="17" t="n">
        <v>162.037105052075</v>
      </c>
      <c r="F460" s="18" t="n">
        <v>99.9999639050703</v>
      </c>
      <c r="G460" s="50" t="s">
        <v>9216</v>
      </c>
      <c r="H460" s="16"/>
      <c r="I460" s="6" t="s">
        <v>1990</v>
      </c>
      <c r="J460" s="7"/>
      <c r="K460" s="7"/>
      <c r="L460" s="51" t="s">
        <v>9217</v>
      </c>
      <c r="M460" s="52" t="n">
        <v>1.01202923689303</v>
      </c>
      <c r="N460" s="53" t="n">
        <v>2338.13525390625</v>
      </c>
      <c r="O460" s="53" t="n">
        <v>8635.96484375</v>
      </c>
      <c r="P460" s="54"/>
      <c r="Q460" s="55"/>
      <c r="R460" s="55"/>
      <c r="S460" s="56"/>
      <c r="T460" s="25" t="n">
        <v>1</v>
      </c>
      <c r="U460" s="25" t="n">
        <v>1</v>
      </c>
      <c r="V460" s="26" t="n">
        <v>0</v>
      </c>
      <c r="W460" s="26" t="n">
        <v>0</v>
      </c>
      <c r="X460" s="26" t="n">
        <v>0</v>
      </c>
      <c r="Y460" s="26" t="n">
        <v>0.999999</v>
      </c>
      <c r="Z460" s="26" t="n">
        <v>0</v>
      </c>
      <c r="AA460" s="26" t="s">
        <v>5365</v>
      </c>
      <c r="AB460" s="20" t="n">
        <v>460</v>
      </c>
      <c r="AC460" s="20"/>
      <c r="AD460" s="10"/>
      <c r="AE460" s="24" t="s">
        <v>9218</v>
      </c>
      <c r="AF460" s="24" t="n">
        <v>206</v>
      </c>
      <c r="AG460" s="24" t="n">
        <v>78</v>
      </c>
      <c r="AH460" s="24" t="n">
        <v>7092</v>
      </c>
      <c r="AI460" s="24" t="n">
        <v>11</v>
      </c>
      <c r="AJ460" s="24" t="n">
        <v>-28800</v>
      </c>
      <c r="AK460" s="24" t="s">
        <v>9219</v>
      </c>
      <c r="AL460" s="24" t="s">
        <v>9220</v>
      </c>
      <c r="AM460" s="23" t="s">
        <v>9221</v>
      </c>
      <c r="AN460" s="24" t="s">
        <v>5339</v>
      </c>
      <c r="AO460" s="22" t="n">
        <v>42637.6591898148</v>
      </c>
      <c r="AP460" s="23" t="s">
        <v>9222</v>
      </c>
      <c r="AQ460" s="24" t="inlineStr">
        <f aca="false">TRUE()</f>
        <is>
          <t/>
        </is>
      </c>
      <c r="AR460" s="24" t="n">
        <f aca="false">FALSE()</f>
        <v>0</v>
      </c>
      <c r="AS460" s="24" t="inlineStr">
        <f aca="false">FALSE()</f>
        <is>
          <t/>
        </is>
      </c>
      <c r="AT460" s="24" t="s">
        <v>75</v>
      </c>
      <c r="AU460" s="24" t="n">
        <v>22</v>
      </c>
      <c r="AV460" s="24"/>
      <c r="AW460" s="24" t="inlineStr">
        <f aca="false">FALSE()</f>
        <is>
          <t/>
        </is>
      </c>
      <c r="AX460" s="24" t="s">
        <v>5329</v>
      </c>
      <c r="AY460" s="23" t="s">
        <v>9223</v>
      </c>
      <c r="AZ460" s="24" t="s">
        <v>174</v>
      </c>
      <c r="BA460" s="24" t="e">
        <f aca="false">REPLACE(INDEX(GroupVertices[group], MATCH(Vertices[[#this row],[vertex]],GroupVertices[vertex],0)),1,1,"")</f>
        <v>#VALUE!</v>
      </c>
      <c r="BB460" s="25" t="s">
        <v>1992</v>
      </c>
      <c r="BC460" s="25" t="s">
        <v>1992</v>
      </c>
      <c r="BD460" s="25" t="s">
        <v>1993</v>
      </c>
      <c r="BE460" s="25" t="s">
        <v>1993</v>
      </c>
      <c r="BF460" s="25"/>
      <c r="BG460" s="25"/>
      <c r="BH460" s="25" t="s">
        <v>9098</v>
      </c>
      <c r="BI460" s="25" t="s">
        <v>9098</v>
      </c>
      <c r="BJ460" s="25" t="s">
        <v>9099</v>
      </c>
      <c r="BK460" s="25" t="s">
        <v>9099</v>
      </c>
      <c r="BL460" s="25" t="n">
        <v>2</v>
      </c>
      <c r="BM460" s="26" t="n">
        <v>20</v>
      </c>
      <c r="BN460" s="25" t="n">
        <v>0</v>
      </c>
      <c r="BO460" s="26" t="n">
        <v>0</v>
      </c>
      <c r="BP460" s="25" t="n">
        <v>0</v>
      </c>
      <c r="BQ460" s="26" t="n">
        <v>0</v>
      </c>
      <c r="BR460" s="25" t="n">
        <v>8</v>
      </c>
      <c r="BS460" s="26" t="n">
        <v>80</v>
      </c>
      <c r="BT460" s="25" t="n">
        <v>10</v>
      </c>
      <c r="BU460" s="3"/>
      <c r="BV460" s="2"/>
      <c r="BW460" s="2"/>
      <c r="BX460" s="2"/>
      <c r="BY460" s="2"/>
    </row>
    <row r="461" customFormat="false" ht="41.45" hidden="false" customHeight="true" outlineLevel="0" collapsed="false">
      <c r="A461" s="15" t="s">
        <v>1996</v>
      </c>
      <c r="C461" s="16"/>
      <c r="D461" s="16" t="s">
        <v>5324</v>
      </c>
      <c r="E461" s="17" t="n">
        <v>162.2968404166</v>
      </c>
      <c r="F461" s="18" t="n">
        <v>99.9997112405627</v>
      </c>
      <c r="G461" s="50" t="s">
        <v>9224</v>
      </c>
      <c r="H461" s="16"/>
      <c r="I461" s="6" t="s">
        <v>1996</v>
      </c>
      <c r="J461" s="7"/>
      <c r="K461" s="7"/>
      <c r="L461" s="51" t="s">
        <v>9225</v>
      </c>
      <c r="M461" s="52" t="n">
        <v>1.09623389514423</v>
      </c>
      <c r="N461" s="53" t="n">
        <v>501.086975097656</v>
      </c>
      <c r="O461" s="53" t="n">
        <v>4191.39697265625</v>
      </c>
      <c r="P461" s="54"/>
      <c r="Q461" s="55"/>
      <c r="R461" s="55"/>
      <c r="S461" s="56"/>
      <c r="T461" s="25" t="n">
        <v>1</v>
      </c>
      <c r="U461" s="25" t="n">
        <v>1</v>
      </c>
      <c r="V461" s="26" t="n">
        <v>0</v>
      </c>
      <c r="W461" s="26" t="n">
        <v>0</v>
      </c>
      <c r="X461" s="26" t="n">
        <v>0</v>
      </c>
      <c r="Y461" s="26" t="n">
        <v>0.999999</v>
      </c>
      <c r="Z461" s="26" t="n">
        <v>0</v>
      </c>
      <c r="AA461" s="26" t="s">
        <v>5365</v>
      </c>
      <c r="AB461" s="20" t="n">
        <v>461</v>
      </c>
      <c r="AC461" s="20"/>
      <c r="AD461" s="10"/>
      <c r="AE461" s="24" t="s">
        <v>9226</v>
      </c>
      <c r="AF461" s="24" t="n">
        <v>1174</v>
      </c>
      <c r="AG461" s="24" t="n">
        <v>624</v>
      </c>
      <c r="AH461" s="24" t="n">
        <v>7703</v>
      </c>
      <c r="AI461" s="24" t="n">
        <v>3</v>
      </c>
      <c r="AJ461" s="24" t="n">
        <v>-14400</v>
      </c>
      <c r="AK461" s="24" t="s">
        <v>9227</v>
      </c>
      <c r="AL461" s="24" t="s">
        <v>9228</v>
      </c>
      <c r="AM461" s="23" t="s">
        <v>9229</v>
      </c>
      <c r="AN461" s="24" t="s">
        <v>5557</v>
      </c>
      <c r="AO461" s="22" t="n">
        <v>41709.5051157407</v>
      </c>
      <c r="AP461" s="23" t="s">
        <v>9230</v>
      </c>
      <c r="AQ461" s="24" t="n">
        <f aca="false">FALSE()</f>
        <v>0</v>
      </c>
      <c r="AR461" s="24" t="inlineStr">
        <f aca="false">FALSE()</f>
        <is>
          <t/>
        </is>
      </c>
      <c r="AS461" s="24" t="inlineStr">
        <f aca="false">FALSE()</f>
        <is>
          <t/>
        </is>
      </c>
      <c r="AT461" s="24" t="s">
        <v>75</v>
      </c>
      <c r="AU461" s="24" t="n">
        <v>5</v>
      </c>
      <c r="AV461" s="23" t="s">
        <v>9231</v>
      </c>
      <c r="AW461" s="24" t="inlineStr">
        <f aca="false">FALSE()</f>
        <is>
          <t/>
        </is>
      </c>
      <c r="AX461" s="24" t="s">
        <v>5329</v>
      </c>
      <c r="AY461" s="23" t="s">
        <v>9232</v>
      </c>
      <c r="AZ461" s="24" t="s">
        <v>174</v>
      </c>
      <c r="BA461" s="24" t="e">
        <f aca="false">REPLACE(INDEX(GroupVertices[group], MATCH(Vertices[[#this row],[vertex]],GroupVertices[vertex],0)),1,1,"")</f>
        <v>#VALUE!</v>
      </c>
      <c r="BB461" s="25"/>
      <c r="BC461" s="25"/>
      <c r="BD461" s="25"/>
      <c r="BE461" s="25"/>
      <c r="BF461" s="25"/>
      <c r="BG461" s="25"/>
      <c r="BH461" s="25" t="s">
        <v>9098</v>
      </c>
      <c r="BI461" s="25" t="s">
        <v>9098</v>
      </c>
      <c r="BJ461" s="25" t="s">
        <v>9099</v>
      </c>
      <c r="BK461" s="25" t="s">
        <v>9099</v>
      </c>
      <c r="BL461" s="25" t="n">
        <v>2</v>
      </c>
      <c r="BM461" s="26" t="n">
        <v>20</v>
      </c>
      <c r="BN461" s="25" t="n">
        <v>0</v>
      </c>
      <c r="BO461" s="26" t="n">
        <v>0</v>
      </c>
      <c r="BP461" s="25" t="n">
        <v>0</v>
      </c>
      <c r="BQ461" s="26" t="n">
        <v>0</v>
      </c>
      <c r="BR461" s="25" t="n">
        <v>8</v>
      </c>
      <c r="BS461" s="26" t="n">
        <v>80</v>
      </c>
      <c r="BT461" s="25" t="n">
        <v>10</v>
      </c>
      <c r="BU461" s="3"/>
      <c r="BV461" s="2"/>
      <c r="BW461" s="2"/>
      <c r="BX461" s="2"/>
      <c r="BY461" s="2"/>
    </row>
    <row r="462" customFormat="false" ht="41.45" hidden="false" customHeight="true" outlineLevel="0" collapsed="false">
      <c r="A462" s="15" t="s">
        <v>2000</v>
      </c>
      <c r="C462" s="16"/>
      <c r="D462" s="16" t="s">
        <v>5324</v>
      </c>
      <c r="E462" s="17" t="n">
        <v>162.201699257433</v>
      </c>
      <c r="F462" s="18" t="n">
        <v>99.9998037916644</v>
      </c>
      <c r="G462" s="50" t="s">
        <v>9233</v>
      </c>
      <c r="H462" s="16"/>
      <c r="I462" s="6" t="s">
        <v>2000</v>
      </c>
      <c r="J462" s="7"/>
      <c r="K462" s="7"/>
      <c r="L462" s="51" t="s">
        <v>9234</v>
      </c>
      <c r="M462" s="52" t="n">
        <v>1.06538969798262</v>
      </c>
      <c r="N462" s="53" t="n">
        <v>296.970520019531</v>
      </c>
      <c r="O462" s="53" t="n">
        <v>4999.5</v>
      </c>
      <c r="P462" s="54"/>
      <c r="Q462" s="55"/>
      <c r="R462" s="55"/>
      <c r="S462" s="56"/>
      <c r="T462" s="25" t="n">
        <v>1</v>
      </c>
      <c r="U462" s="25" t="n">
        <v>1</v>
      </c>
      <c r="V462" s="26" t="n">
        <v>0</v>
      </c>
      <c r="W462" s="26" t="n">
        <v>0</v>
      </c>
      <c r="X462" s="26" t="n">
        <v>0</v>
      </c>
      <c r="Y462" s="26" t="n">
        <v>0.999999</v>
      </c>
      <c r="Z462" s="26" t="n">
        <v>0</v>
      </c>
      <c r="AA462" s="26" t="s">
        <v>5365</v>
      </c>
      <c r="AB462" s="20" t="n">
        <v>462</v>
      </c>
      <c r="AC462" s="20"/>
      <c r="AD462" s="10"/>
      <c r="AE462" s="24" t="s">
        <v>9235</v>
      </c>
      <c r="AF462" s="24" t="n">
        <v>283</v>
      </c>
      <c r="AG462" s="24" t="n">
        <v>424</v>
      </c>
      <c r="AH462" s="24" t="n">
        <v>47025</v>
      </c>
      <c r="AI462" s="24" t="n">
        <v>98</v>
      </c>
      <c r="AJ462" s="24"/>
      <c r="AK462" s="24" t="s">
        <v>9236</v>
      </c>
      <c r="AL462" s="24" t="s">
        <v>5987</v>
      </c>
      <c r="AM462" s="23" t="s">
        <v>9237</v>
      </c>
      <c r="AN462" s="24"/>
      <c r="AO462" s="22" t="n">
        <v>41856.8866087963</v>
      </c>
      <c r="AP462" s="23" t="s">
        <v>9238</v>
      </c>
      <c r="AQ462" s="24" t="n">
        <f aca="false">TRUE()</f>
        <v>1</v>
      </c>
      <c r="AR462" s="24" t="inlineStr">
        <f aca="false">FALSE()</f>
        <is>
          <t/>
        </is>
      </c>
      <c r="AS462" s="24" t="inlineStr">
        <f aca="false">FALSE()</f>
        <is>
          <t/>
        </is>
      </c>
      <c r="AT462" s="24" t="s">
        <v>75</v>
      </c>
      <c r="AU462" s="24" t="n">
        <v>27</v>
      </c>
      <c r="AV462" s="23" t="s">
        <v>5390</v>
      </c>
      <c r="AW462" s="24" t="inlineStr">
        <f aca="false">FALSE()</f>
        <is>
          <t/>
        </is>
      </c>
      <c r="AX462" s="24" t="s">
        <v>5329</v>
      </c>
      <c r="AY462" s="23" t="s">
        <v>9239</v>
      </c>
      <c r="AZ462" s="24" t="s">
        <v>174</v>
      </c>
      <c r="BA462" s="24" t="e">
        <f aca="false">REPLACE(INDEX(GroupVertices[group], MATCH(Vertices[[#this row],[vertex]],GroupVertices[vertex],0)),1,1,"")</f>
        <v>#VALUE!</v>
      </c>
      <c r="BB462" s="25" t="s">
        <v>9240</v>
      </c>
      <c r="BC462" s="25" t="s">
        <v>9240</v>
      </c>
      <c r="BD462" s="25" t="s">
        <v>2003</v>
      </c>
      <c r="BE462" s="25" t="s">
        <v>2003</v>
      </c>
      <c r="BF462" s="25"/>
      <c r="BG462" s="25"/>
      <c r="BH462" s="25" t="s">
        <v>9098</v>
      </c>
      <c r="BI462" s="25" t="s">
        <v>9098</v>
      </c>
      <c r="BJ462" s="25" t="s">
        <v>9099</v>
      </c>
      <c r="BK462" s="25" t="s">
        <v>9099</v>
      </c>
      <c r="BL462" s="25" t="n">
        <v>4</v>
      </c>
      <c r="BM462" s="26" t="n">
        <v>20</v>
      </c>
      <c r="BN462" s="25" t="n">
        <v>0</v>
      </c>
      <c r="BO462" s="26" t="n">
        <v>0</v>
      </c>
      <c r="BP462" s="25" t="n">
        <v>0</v>
      </c>
      <c r="BQ462" s="26" t="n">
        <v>0</v>
      </c>
      <c r="BR462" s="25" t="n">
        <v>16</v>
      </c>
      <c r="BS462" s="26" t="n">
        <v>80</v>
      </c>
      <c r="BT462" s="25" t="n">
        <v>20</v>
      </c>
      <c r="BU462" s="3"/>
      <c r="BV462" s="2"/>
      <c r="BW462" s="2"/>
      <c r="BX462" s="2"/>
      <c r="BY462" s="2"/>
    </row>
    <row r="463" customFormat="false" ht="41.45" hidden="false" customHeight="true" outlineLevel="0" collapsed="false">
      <c r="A463" s="15" t="s">
        <v>2011</v>
      </c>
      <c r="C463" s="16"/>
      <c r="D463" s="16" t="s">
        <v>5324</v>
      </c>
      <c r="E463" s="17" t="n">
        <v>162.147944502504</v>
      </c>
      <c r="F463" s="18" t="n">
        <v>99.9998560830369</v>
      </c>
      <c r="G463" s="50" t="s">
        <v>5836</v>
      </c>
      <c r="H463" s="16"/>
      <c r="I463" s="6" t="s">
        <v>2011</v>
      </c>
      <c r="J463" s="7"/>
      <c r="K463" s="7"/>
      <c r="L463" s="51" t="s">
        <v>9241</v>
      </c>
      <c r="M463" s="52" t="n">
        <v>1.04796272658631</v>
      </c>
      <c r="N463" s="53" t="n">
        <v>1725.78588867188</v>
      </c>
      <c r="O463" s="53" t="n">
        <v>5807.603515625</v>
      </c>
      <c r="P463" s="54"/>
      <c r="Q463" s="55"/>
      <c r="R463" s="55"/>
      <c r="S463" s="56"/>
      <c r="T463" s="25" t="n">
        <v>1</v>
      </c>
      <c r="U463" s="25" t="n">
        <v>1</v>
      </c>
      <c r="V463" s="26" t="n">
        <v>0</v>
      </c>
      <c r="W463" s="26" t="n">
        <v>0</v>
      </c>
      <c r="X463" s="26" t="n">
        <v>0</v>
      </c>
      <c r="Y463" s="26" t="n">
        <v>0.999999</v>
      </c>
      <c r="Z463" s="26" t="n">
        <v>0</v>
      </c>
      <c r="AA463" s="26" t="s">
        <v>5365</v>
      </c>
      <c r="AB463" s="20" t="n">
        <v>463</v>
      </c>
      <c r="AC463" s="20"/>
      <c r="AD463" s="10"/>
      <c r="AE463" s="24" t="s">
        <v>9242</v>
      </c>
      <c r="AF463" s="24" t="n">
        <v>1</v>
      </c>
      <c r="AG463" s="24" t="n">
        <v>311</v>
      </c>
      <c r="AH463" s="24" t="n">
        <v>149691</v>
      </c>
      <c r="AI463" s="24" t="n">
        <v>5</v>
      </c>
      <c r="AJ463" s="24" t="n">
        <v>0</v>
      </c>
      <c r="AK463" s="24" t="s">
        <v>9243</v>
      </c>
      <c r="AL463" s="24"/>
      <c r="AM463" s="23" t="s">
        <v>9244</v>
      </c>
      <c r="AN463" s="24" t="s">
        <v>5502</v>
      </c>
      <c r="AO463" s="22" t="n">
        <v>41882.4973148148</v>
      </c>
      <c r="AP463" s="23" t="s">
        <v>9245</v>
      </c>
      <c r="AQ463" s="24" t="inlineStr">
        <f aca="false">TRUE()</f>
        <is>
          <t/>
        </is>
      </c>
      <c r="AR463" s="24" t="n">
        <f aca="false">TRUE()</f>
        <v>1</v>
      </c>
      <c r="AS463" s="24" t="inlineStr">
        <f aca="false">FALSE()</f>
        <is>
          <t/>
        </is>
      </c>
      <c r="AT463" s="24" t="s">
        <v>4831</v>
      </c>
      <c r="AU463" s="24" t="n">
        <v>229</v>
      </c>
      <c r="AV463" s="23" t="s">
        <v>5390</v>
      </c>
      <c r="AW463" s="24" t="inlineStr">
        <f aca="false">FALSE()</f>
        <is>
          <t/>
        </is>
      </c>
      <c r="AX463" s="24" t="s">
        <v>5329</v>
      </c>
      <c r="AY463" s="23" t="s">
        <v>9246</v>
      </c>
      <c r="AZ463" s="24" t="s">
        <v>174</v>
      </c>
      <c r="BA463" s="24" t="e">
        <f aca="false">REPLACE(INDEX(GroupVertices[group], MATCH(Vertices[[#this row],[vertex]],GroupVertices[vertex],0)),1,1,"")</f>
        <v>#VALUE!</v>
      </c>
      <c r="BB463" s="25" t="s">
        <v>2013</v>
      </c>
      <c r="BC463" s="25" t="s">
        <v>2013</v>
      </c>
      <c r="BD463" s="25" t="s">
        <v>2014</v>
      </c>
      <c r="BE463" s="25" t="s">
        <v>2014</v>
      </c>
      <c r="BF463" s="25"/>
      <c r="BG463" s="25"/>
      <c r="BH463" s="25" t="s">
        <v>9211</v>
      </c>
      <c r="BI463" s="25" t="s">
        <v>9211</v>
      </c>
      <c r="BJ463" s="25" t="s">
        <v>9212</v>
      </c>
      <c r="BK463" s="25" t="s">
        <v>9212</v>
      </c>
      <c r="BL463" s="25" t="n">
        <v>2</v>
      </c>
      <c r="BM463" s="26" t="n">
        <v>12.5</v>
      </c>
      <c r="BN463" s="25" t="n">
        <v>0</v>
      </c>
      <c r="BO463" s="26" t="n">
        <v>0</v>
      </c>
      <c r="BP463" s="25" t="n">
        <v>0</v>
      </c>
      <c r="BQ463" s="26" t="n">
        <v>0</v>
      </c>
      <c r="BR463" s="25" t="n">
        <v>14</v>
      </c>
      <c r="BS463" s="26" t="n">
        <v>87.5</v>
      </c>
      <c r="BT463" s="25" t="n">
        <v>16</v>
      </c>
      <c r="BU463" s="3"/>
      <c r="BV463" s="2"/>
      <c r="BW463" s="2"/>
      <c r="BX463" s="2"/>
      <c r="BY463" s="2"/>
    </row>
    <row r="464" customFormat="false" ht="41.45" hidden="false" customHeight="true" outlineLevel="0" collapsed="false">
      <c r="A464" s="15" t="s">
        <v>2018</v>
      </c>
      <c r="C464" s="16"/>
      <c r="D464" s="16" t="s">
        <v>5324</v>
      </c>
      <c r="E464" s="17" t="n">
        <v>162.073258692558</v>
      </c>
      <c r="F464" s="18" t="n">
        <v>99.9999287356517</v>
      </c>
      <c r="G464" s="50" t="s">
        <v>9247</v>
      </c>
      <c r="H464" s="16"/>
      <c r="I464" s="6" t="s">
        <v>2018</v>
      </c>
      <c r="J464" s="7"/>
      <c r="K464" s="7"/>
      <c r="L464" s="51" t="s">
        <v>9248</v>
      </c>
      <c r="M464" s="52" t="n">
        <v>1.02375003181444</v>
      </c>
      <c r="N464" s="53" t="n">
        <v>909.319946289063</v>
      </c>
      <c r="O464" s="53" t="n">
        <v>7423.81005859375</v>
      </c>
      <c r="P464" s="54"/>
      <c r="Q464" s="55"/>
      <c r="R464" s="55"/>
      <c r="S464" s="56"/>
      <c r="T464" s="25" t="n">
        <v>1</v>
      </c>
      <c r="U464" s="25" t="n">
        <v>1</v>
      </c>
      <c r="V464" s="26" t="n">
        <v>0</v>
      </c>
      <c r="W464" s="26" t="n">
        <v>0</v>
      </c>
      <c r="X464" s="26" t="n">
        <v>0</v>
      </c>
      <c r="Y464" s="26" t="n">
        <v>0.999999</v>
      </c>
      <c r="Z464" s="26" t="n">
        <v>0</v>
      </c>
      <c r="AA464" s="26" t="s">
        <v>5365</v>
      </c>
      <c r="AB464" s="20" t="n">
        <v>464</v>
      </c>
      <c r="AC464" s="20"/>
      <c r="AD464" s="10"/>
      <c r="AE464" s="24" t="s">
        <v>9249</v>
      </c>
      <c r="AF464" s="24" t="n">
        <v>444</v>
      </c>
      <c r="AG464" s="24" t="n">
        <v>154</v>
      </c>
      <c r="AH464" s="24" t="n">
        <v>10969</v>
      </c>
      <c r="AI464" s="24" t="n">
        <v>2102</v>
      </c>
      <c r="AJ464" s="24"/>
      <c r="AK464" s="24" t="s">
        <v>9250</v>
      </c>
      <c r="AL464" s="24" t="s">
        <v>9251</v>
      </c>
      <c r="AM464" s="23" t="s">
        <v>9252</v>
      </c>
      <c r="AN464" s="24"/>
      <c r="AO464" s="22" t="n">
        <v>42663.6318287037</v>
      </c>
      <c r="AP464" s="23" t="s">
        <v>9253</v>
      </c>
      <c r="AQ464" s="24" t="inlineStr">
        <f aca="false">TRUE()</f>
        <is>
          <t/>
        </is>
      </c>
      <c r="AR464" s="24" t="n">
        <f aca="false">FALSE()</f>
        <v>0</v>
      </c>
      <c r="AS464" s="24" t="inlineStr">
        <f aca="false">FALSE()</f>
        <is>
          <t/>
        </is>
      </c>
      <c r="AT464" s="24" t="s">
        <v>75</v>
      </c>
      <c r="AU464" s="24" t="n">
        <v>4</v>
      </c>
      <c r="AV464" s="24"/>
      <c r="AW464" s="24" t="inlineStr">
        <f aca="false">FALSE()</f>
        <is>
          <t/>
        </is>
      </c>
      <c r="AX464" s="24" t="s">
        <v>5329</v>
      </c>
      <c r="AY464" s="23" t="s">
        <v>9254</v>
      </c>
      <c r="AZ464" s="24" t="s">
        <v>174</v>
      </c>
      <c r="BA464" s="24" t="e">
        <f aca="false">REPLACE(INDEX(GroupVertices[group], MATCH(Vertices[[#this row],[vertex]],GroupVertices[vertex],0)),1,1,"")</f>
        <v>#VALUE!</v>
      </c>
      <c r="BB464" s="25"/>
      <c r="BC464" s="25"/>
      <c r="BD464" s="25"/>
      <c r="BE464" s="25"/>
      <c r="BF464" s="25"/>
      <c r="BG464" s="25"/>
      <c r="BH464" s="25" t="s">
        <v>9255</v>
      </c>
      <c r="BI464" s="25" t="s">
        <v>9255</v>
      </c>
      <c r="BJ464" s="25" t="s">
        <v>9256</v>
      </c>
      <c r="BK464" s="25" t="s">
        <v>9256</v>
      </c>
      <c r="BL464" s="25" t="n">
        <v>0</v>
      </c>
      <c r="BM464" s="26" t="n">
        <v>0</v>
      </c>
      <c r="BN464" s="25" t="n">
        <v>1</v>
      </c>
      <c r="BO464" s="26" t="n">
        <v>4.54545454545455</v>
      </c>
      <c r="BP464" s="25" t="n">
        <v>0</v>
      </c>
      <c r="BQ464" s="26" t="n">
        <v>0</v>
      </c>
      <c r="BR464" s="25" t="n">
        <v>21</v>
      </c>
      <c r="BS464" s="26" t="n">
        <v>95.4545454545455</v>
      </c>
      <c r="BT464" s="25" t="n">
        <v>22</v>
      </c>
      <c r="BU464" s="3"/>
      <c r="BV464" s="2"/>
      <c r="BW464" s="2"/>
      <c r="BX464" s="2"/>
      <c r="BY464" s="2"/>
    </row>
    <row r="465" customFormat="false" ht="41.45" hidden="false" customHeight="true" outlineLevel="0" collapsed="false">
      <c r="A465" s="15" t="s">
        <v>2024</v>
      </c>
      <c r="C465" s="16"/>
      <c r="D465" s="16" t="s">
        <v>5324</v>
      </c>
      <c r="E465" s="17" t="n">
        <v>170.778199050518</v>
      </c>
      <c r="F465" s="18" t="n">
        <v>99.9914607726012</v>
      </c>
      <c r="G465" s="50" t="s">
        <v>9257</v>
      </c>
      <c r="H465" s="16"/>
      <c r="I465" s="6" t="s">
        <v>2024</v>
      </c>
      <c r="J465" s="7"/>
      <c r="K465" s="7"/>
      <c r="L465" s="51" t="s">
        <v>9258</v>
      </c>
      <c r="M465" s="52" t="n">
        <v>3.84583985111613</v>
      </c>
      <c r="N465" s="53" t="n">
        <v>7569.09375</v>
      </c>
      <c r="O465" s="53" t="n">
        <v>4355.44677734375</v>
      </c>
      <c r="P465" s="54"/>
      <c r="Q465" s="55"/>
      <c r="R465" s="55"/>
      <c r="S465" s="56"/>
      <c r="T465" s="25" t="n">
        <v>2</v>
      </c>
      <c r="U465" s="25" t="n">
        <v>1</v>
      </c>
      <c r="V465" s="26" t="n">
        <v>0</v>
      </c>
      <c r="W465" s="26" t="n">
        <v>1</v>
      </c>
      <c r="X465" s="26" t="n">
        <v>0</v>
      </c>
      <c r="Y465" s="26" t="n">
        <v>1.298245</v>
      </c>
      <c r="Z465" s="26" t="n">
        <v>0</v>
      </c>
      <c r="AA465" s="26" t="n">
        <v>0</v>
      </c>
      <c r="AB465" s="20" t="n">
        <v>465</v>
      </c>
      <c r="AC465" s="20"/>
      <c r="AD465" s="10"/>
      <c r="AE465" s="24" t="s">
        <v>9259</v>
      </c>
      <c r="AF465" s="24" t="n">
        <v>1881</v>
      </c>
      <c r="AG465" s="24" t="n">
        <v>18453</v>
      </c>
      <c r="AH465" s="24" t="n">
        <v>9899</v>
      </c>
      <c r="AI465" s="24" t="n">
        <v>464</v>
      </c>
      <c r="AJ465" s="24" t="n">
        <v>-18000</v>
      </c>
      <c r="AK465" s="24" t="s">
        <v>9260</v>
      </c>
      <c r="AL465" s="24" t="s">
        <v>5846</v>
      </c>
      <c r="AM465" s="23" t="s">
        <v>9261</v>
      </c>
      <c r="AN465" s="24" t="s">
        <v>5388</v>
      </c>
      <c r="AO465" s="22" t="n">
        <v>40107.5322106482</v>
      </c>
      <c r="AP465" s="23" t="s">
        <v>9262</v>
      </c>
      <c r="AQ465" s="24" t="n">
        <f aca="false">FALSE()</f>
        <v>0</v>
      </c>
      <c r="AR465" s="24" t="inlineStr">
        <f aca="false">FALSE()</f>
        <is>
          <t/>
        </is>
      </c>
      <c r="AS465" s="24" t="inlineStr">
        <f aca="false">FALSE()</f>
        <is>
          <t/>
        </is>
      </c>
      <c r="AT465" s="24" t="s">
        <v>75</v>
      </c>
      <c r="AU465" s="24" t="n">
        <v>465</v>
      </c>
      <c r="AV465" s="23" t="s">
        <v>5390</v>
      </c>
      <c r="AW465" s="24" t="n">
        <f aca="false">TRUE()</f>
        <v>1</v>
      </c>
      <c r="AX465" s="24" t="s">
        <v>5329</v>
      </c>
      <c r="AY465" s="23" t="s">
        <v>9263</v>
      </c>
      <c r="AZ465" s="24" t="s">
        <v>174</v>
      </c>
      <c r="BA465" s="24" t="e">
        <f aca="false">REPLACE(INDEX(GroupVertices[group], MATCH(Vertices[[#this row],[vertex]],GroupVertices[vertex],0)),1,1,"")</f>
        <v>#VALUE!</v>
      </c>
      <c r="BB465" s="25" t="s">
        <v>1934</v>
      </c>
      <c r="BC465" s="25" t="s">
        <v>1934</v>
      </c>
      <c r="BD465" s="25" t="s">
        <v>1935</v>
      </c>
      <c r="BE465" s="25" t="s">
        <v>1935</v>
      </c>
      <c r="BF465" s="25"/>
      <c r="BG465" s="25"/>
      <c r="BH465" s="25" t="s">
        <v>9098</v>
      </c>
      <c r="BI465" s="25" t="s">
        <v>9098</v>
      </c>
      <c r="BJ465" s="25" t="s">
        <v>9099</v>
      </c>
      <c r="BK465" s="25" t="s">
        <v>9099</v>
      </c>
      <c r="BL465" s="25" t="n">
        <v>2</v>
      </c>
      <c r="BM465" s="26" t="n">
        <v>20</v>
      </c>
      <c r="BN465" s="25" t="n">
        <v>0</v>
      </c>
      <c r="BO465" s="26" t="n">
        <v>0</v>
      </c>
      <c r="BP465" s="25" t="n">
        <v>0</v>
      </c>
      <c r="BQ465" s="26" t="n">
        <v>0</v>
      </c>
      <c r="BR465" s="25" t="n">
        <v>8</v>
      </c>
      <c r="BS465" s="26" t="n">
        <v>80</v>
      </c>
      <c r="BT465" s="25" t="n">
        <v>10</v>
      </c>
      <c r="BU465" s="3"/>
      <c r="BV465" s="2"/>
      <c r="BW465" s="2"/>
      <c r="BX465" s="2"/>
      <c r="BY465" s="2"/>
    </row>
    <row r="466" customFormat="false" ht="41.45" hidden="false" customHeight="true" outlineLevel="0" collapsed="false">
      <c r="A466" s="15" t="s">
        <v>2028</v>
      </c>
      <c r="C466" s="16"/>
      <c r="D466" s="16" t="s">
        <v>5324</v>
      </c>
      <c r="E466" s="17" t="n">
        <v>162.142236032954</v>
      </c>
      <c r="F466" s="18" t="n">
        <v>99.999861636103</v>
      </c>
      <c r="G466" s="50" t="s">
        <v>9264</v>
      </c>
      <c r="H466" s="16"/>
      <c r="I466" s="6" t="s">
        <v>2028</v>
      </c>
      <c r="J466" s="7"/>
      <c r="K466" s="7"/>
      <c r="L466" s="51" t="s">
        <v>9265</v>
      </c>
      <c r="M466" s="52" t="n">
        <v>1.04611207475661</v>
      </c>
      <c r="N466" s="53" t="n">
        <v>7569.09375</v>
      </c>
      <c r="O466" s="53" t="n">
        <v>4478.9638671875</v>
      </c>
      <c r="P466" s="54"/>
      <c r="Q466" s="55"/>
      <c r="R466" s="55"/>
      <c r="S466" s="56"/>
      <c r="T466" s="25" t="n">
        <v>0</v>
      </c>
      <c r="U466" s="25" t="n">
        <v>1</v>
      </c>
      <c r="V466" s="26" t="n">
        <v>0</v>
      </c>
      <c r="W466" s="26" t="n">
        <v>1</v>
      </c>
      <c r="X466" s="26" t="n">
        <v>0</v>
      </c>
      <c r="Y466" s="26" t="n">
        <v>0.701754</v>
      </c>
      <c r="Z466" s="26" t="n">
        <v>0</v>
      </c>
      <c r="AA466" s="26" t="n">
        <v>0</v>
      </c>
      <c r="AB466" s="20" t="n">
        <v>466</v>
      </c>
      <c r="AC466" s="20"/>
      <c r="AD466" s="10"/>
      <c r="AE466" s="24" t="s">
        <v>9266</v>
      </c>
      <c r="AF466" s="24" t="n">
        <v>137</v>
      </c>
      <c r="AG466" s="24" t="n">
        <v>299</v>
      </c>
      <c r="AH466" s="24" t="n">
        <v>14509</v>
      </c>
      <c r="AI466" s="24" t="n">
        <v>643</v>
      </c>
      <c r="AJ466" s="24"/>
      <c r="AK466" s="24" t="s">
        <v>9267</v>
      </c>
      <c r="AL466" s="24" t="s">
        <v>5398</v>
      </c>
      <c r="AM466" s="23" t="s">
        <v>9268</v>
      </c>
      <c r="AN466" s="24"/>
      <c r="AO466" s="22" t="n">
        <v>42576.7697916667</v>
      </c>
      <c r="AP466" s="23" t="s">
        <v>9269</v>
      </c>
      <c r="AQ466" s="24" t="inlineStr">
        <f aca="false">FALSE()</f>
        <is>
          <t/>
        </is>
      </c>
      <c r="AR466" s="24" t="inlineStr">
        <f aca="false">FALSE()</f>
        <is>
          <t/>
        </is>
      </c>
      <c r="AS466" s="24" t="n">
        <f aca="false">TRUE()</f>
        <v>1</v>
      </c>
      <c r="AT466" s="24" t="s">
        <v>75</v>
      </c>
      <c r="AU466" s="24" t="n">
        <v>257</v>
      </c>
      <c r="AV466" s="23" t="s">
        <v>5390</v>
      </c>
      <c r="AW466" s="24" t="n">
        <f aca="false">FALSE()</f>
        <v>0</v>
      </c>
      <c r="AX466" s="24" t="s">
        <v>5329</v>
      </c>
      <c r="AY466" s="23" t="s">
        <v>9270</v>
      </c>
      <c r="AZ466" s="24" t="s">
        <v>174</v>
      </c>
      <c r="BA466" s="24" t="e">
        <f aca="false">REPLACE(INDEX(GroupVertices[group], MATCH(Vertices[[#this row],[vertex]],GroupVertices[vertex],0)),1,1,"")</f>
        <v>#VALUE!</v>
      </c>
      <c r="BB466" s="25" t="s">
        <v>1934</v>
      </c>
      <c r="BC466" s="25" t="s">
        <v>1934</v>
      </c>
      <c r="BD466" s="25" t="s">
        <v>1935</v>
      </c>
      <c r="BE466" s="25" t="s">
        <v>1935</v>
      </c>
      <c r="BF466" s="25"/>
      <c r="BG466" s="25"/>
      <c r="BH466" s="25" t="s">
        <v>9271</v>
      </c>
      <c r="BI466" s="25" t="s">
        <v>9271</v>
      </c>
      <c r="BJ466" s="25" t="s">
        <v>9272</v>
      </c>
      <c r="BK466" s="25" t="s">
        <v>9272</v>
      </c>
      <c r="BL466" s="25" t="n">
        <v>2</v>
      </c>
      <c r="BM466" s="26" t="n">
        <v>16.6666666666667</v>
      </c>
      <c r="BN466" s="25" t="n">
        <v>0</v>
      </c>
      <c r="BO466" s="26" t="n">
        <v>0</v>
      </c>
      <c r="BP466" s="25" t="n">
        <v>0</v>
      </c>
      <c r="BQ466" s="26" t="n">
        <v>0</v>
      </c>
      <c r="BR466" s="25" t="n">
        <v>10</v>
      </c>
      <c r="BS466" s="26" t="n">
        <v>83.3333333333333</v>
      </c>
      <c r="BT466" s="25" t="n">
        <v>12</v>
      </c>
      <c r="BU466" s="3"/>
      <c r="BV466" s="2"/>
      <c r="BW466" s="2"/>
      <c r="BX466" s="2"/>
      <c r="BY466" s="2"/>
    </row>
    <row r="467" customFormat="false" ht="41.45" hidden="false" customHeight="true" outlineLevel="0" collapsed="false">
      <c r="A467" s="15" t="s">
        <v>2032</v>
      </c>
      <c r="C467" s="16"/>
      <c r="D467" s="16" t="s">
        <v>5324</v>
      </c>
      <c r="E467" s="17" t="n">
        <v>163.196400076522</v>
      </c>
      <c r="F467" s="18" t="n">
        <v>99.9988361698961</v>
      </c>
      <c r="G467" s="50" t="s">
        <v>9273</v>
      </c>
      <c r="H467" s="16"/>
      <c r="I467" s="6" t="s">
        <v>2032</v>
      </c>
      <c r="J467" s="7"/>
      <c r="K467" s="7"/>
      <c r="L467" s="51" t="s">
        <v>9274</v>
      </c>
      <c r="M467" s="52" t="n">
        <v>1.38786577930727</v>
      </c>
      <c r="N467" s="53" t="n">
        <v>501.086975097656</v>
      </c>
      <c r="O467" s="53" t="n">
        <v>1767.0869140625</v>
      </c>
      <c r="P467" s="54"/>
      <c r="Q467" s="55"/>
      <c r="R467" s="55"/>
      <c r="S467" s="56"/>
      <c r="T467" s="25" t="n">
        <v>1</v>
      </c>
      <c r="U467" s="25" t="n">
        <v>1</v>
      </c>
      <c r="V467" s="26" t="n">
        <v>0</v>
      </c>
      <c r="W467" s="26" t="n">
        <v>0</v>
      </c>
      <c r="X467" s="26" t="n">
        <v>0</v>
      </c>
      <c r="Y467" s="26" t="n">
        <v>0.999999</v>
      </c>
      <c r="Z467" s="26" t="n">
        <v>0</v>
      </c>
      <c r="AA467" s="26" t="s">
        <v>5365</v>
      </c>
      <c r="AB467" s="20" t="n">
        <v>467</v>
      </c>
      <c r="AC467" s="20"/>
      <c r="AD467" s="10"/>
      <c r="AE467" s="24" t="s">
        <v>9275</v>
      </c>
      <c r="AF467" s="24" t="n">
        <v>240</v>
      </c>
      <c r="AG467" s="24" t="n">
        <v>2515</v>
      </c>
      <c r="AH467" s="24" t="n">
        <v>535823</v>
      </c>
      <c r="AI467" s="24" t="n">
        <v>33</v>
      </c>
      <c r="AJ467" s="24" t="n">
        <v>7200</v>
      </c>
      <c r="AK467" s="24" t="s">
        <v>9276</v>
      </c>
      <c r="AL467" s="24" t="s">
        <v>9277</v>
      </c>
      <c r="AM467" s="23" t="s">
        <v>9278</v>
      </c>
      <c r="AN467" s="24" t="s">
        <v>8443</v>
      </c>
      <c r="AO467" s="22" t="n">
        <v>41861.396087963</v>
      </c>
      <c r="AP467" s="23" t="s">
        <v>9279</v>
      </c>
      <c r="AQ467" s="24" t="inlineStr">
        <f aca="false">FALSE()</f>
        <is>
          <t/>
        </is>
      </c>
      <c r="AR467" s="24" t="inlineStr">
        <f aca="false">FALSE()</f>
        <is>
          <t/>
        </is>
      </c>
      <c r="AS467" s="24" t="n">
        <f aca="false">FALSE()</f>
        <v>0</v>
      </c>
      <c r="AT467" s="24" t="s">
        <v>6090</v>
      </c>
      <c r="AU467" s="24" t="n">
        <v>1601</v>
      </c>
      <c r="AV467" s="23" t="s">
        <v>5390</v>
      </c>
      <c r="AW467" s="24" t="inlineStr">
        <f aca="false">FALSE()</f>
        <is>
          <t/>
        </is>
      </c>
      <c r="AX467" s="24" t="s">
        <v>5329</v>
      </c>
      <c r="AY467" s="23" t="s">
        <v>9280</v>
      </c>
      <c r="AZ467" s="24" t="s">
        <v>174</v>
      </c>
      <c r="BA467" s="24" t="e">
        <f aca="false">REPLACE(INDEX(GroupVertices[group], MATCH(Vertices[[#this row],[vertex]],GroupVertices[vertex],0)),1,1,"")</f>
        <v>#VALUE!</v>
      </c>
      <c r="BB467" s="25"/>
      <c r="BC467" s="25"/>
      <c r="BD467" s="25"/>
      <c r="BE467" s="25"/>
      <c r="BF467" s="25" t="s">
        <v>2034</v>
      </c>
      <c r="BG467" s="25" t="s">
        <v>2034</v>
      </c>
      <c r="BH467" s="25" t="s">
        <v>9281</v>
      </c>
      <c r="BI467" s="25" t="s">
        <v>9281</v>
      </c>
      <c r="BJ467" s="25" t="s">
        <v>9282</v>
      </c>
      <c r="BK467" s="25" t="s">
        <v>9282</v>
      </c>
      <c r="BL467" s="25" t="n">
        <v>2</v>
      </c>
      <c r="BM467" s="26" t="n">
        <v>11.7647058823529</v>
      </c>
      <c r="BN467" s="25" t="n">
        <v>0</v>
      </c>
      <c r="BO467" s="26" t="n">
        <v>0</v>
      </c>
      <c r="BP467" s="25" t="n">
        <v>0</v>
      </c>
      <c r="BQ467" s="26" t="n">
        <v>0</v>
      </c>
      <c r="BR467" s="25" t="n">
        <v>15</v>
      </c>
      <c r="BS467" s="26" t="n">
        <v>88.2352941176471</v>
      </c>
      <c r="BT467" s="25" t="n">
        <v>17</v>
      </c>
      <c r="BU467" s="3"/>
      <c r="BV467" s="2"/>
      <c r="BW467" s="2"/>
      <c r="BX467" s="2"/>
      <c r="BY467" s="2"/>
    </row>
    <row r="468" customFormat="false" ht="41.45" hidden="false" customHeight="true" outlineLevel="0" collapsed="false">
      <c r="A468" s="15" t="s">
        <v>2037</v>
      </c>
      <c r="C468" s="16"/>
      <c r="D468" s="16" t="s">
        <v>5324</v>
      </c>
      <c r="E468" s="17" t="n">
        <v>162.036153640483</v>
      </c>
      <c r="F468" s="18" t="n">
        <v>99.9999648305814</v>
      </c>
      <c r="G468" s="50" t="s">
        <v>9283</v>
      </c>
      <c r="H468" s="16"/>
      <c r="I468" s="6" t="s">
        <v>2037</v>
      </c>
      <c r="J468" s="7"/>
      <c r="K468" s="7"/>
      <c r="L468" s="51" t="s">
        <v>9284</v>
      </c>
      <c r="M468" s="52" t="n">
        <v>1.01172079492141</v>
      </c>
      <c r="N468" s="53" t="n">
        <v>3049.38427734375</v>
      </c>
      <c r="O468" s="53" t="n">
        <v>7620.70458984375</v>
      </c>
      <c r="P468" s="54"/>
      <c r="Q468" s="55"/>
      <c r="R468" s="55"/>
      <c r="S468" s="56"/>
      <c r="T468" s="25" t="n">
        <v>0</v>
      </c>
      <c r="U468" s="25" t="n">
        <v>1</v>
      </c>
      <c r="V468" s="26" t="n">
        <v>0</v>
      </c>
      <c r="W468" s="26" t="n">
        <v>0.009434</v>
      </c>
      <c r="X468" s="26" t="n">
        <v>0</v>
      </c>
      <c r="Y468" s="26" t="n">
        <v>0.532345</v>
      </c>
      <c r="Z468" s="26" t="n">
        <v>0</v>
      </c>
      <c r="AA468" s="26" t="n">
        <v>0</v>
      </c>
      <c r="AB468" s="20" t="n">
        <v>468</v>
      </c>
      <c r="AC468" s="20"/>
      <c r="AD468" s="10"/>
      <c r="AE468" s="24" t="s">
        <v>9285</v>
      </c>
      <c r="AF468" s="24" t="n">
        <v>386</v>
      </c>
      <c r="AG468" s="24" t="n">
        <v>76</v>
      </c>
      <c r="AH468" s="24" t="n">
        <v>271</v>
      </c>
      <c r="AI468" s="24" t="n">
        <v>253</v>
      </c>
      <c r="AJ468" s="24"/>
      <c r="AK468" s="24" t="s">
        <v>9286</v>
      </c>
      <c r="AL468" s="24" t="s">
        <v>7416</v>
      </c>
      <c r="AM468" s="24"/>
      <c r="AN468" s="24"/>
      <c r="AO468" s="22" t="n">
        <v>41412.5962847222</v>
      </c>
      <c r="AP468" s="23" t="s">
        <v>9287</v>
      </c>
      <c r="AQ468" s="24" t="n">
        <f aca="false">TRUE()</f>
        <v>1</v>
      </c>
      <c r="AR468" s="24" t="inlineStr">
        <f aca="false">FALSE()</f>
        <is>
          <t/>
        </is>
      </c>
      <c r="AS468" s="24" t="inlineStr">
        <f aca="false">FALSE()</f>
        <is>
          <t/>
        </is>
      </c>
      <c r="AT468" s="24" t="s">
        <v>75</v>
      </c>
      <c r="AU468" s="24" t="n">
        <v>8</v>
      </c>
      <c r="AV468" s="23" t="s">
        <v>5390</v>
      </c>
      <c r="AW468" s="24" t="inlineStr">
        <f aca="false">FALSE()</f>
        <is>
          <t/>
        </is>
      </c>
      <c r="AX468" s="24" t="s">
        <v>5329</v>
      </c>
      <c r="AY468" s="23" t="s">
        <v>9288</v>
      </c>
      <c r="AZ468" s="24" t="s">
        <v>174</v>
      </c>
      <c r="BA468" s="24" t="e">
        <f aca="false">REPLACE(INDEX(GroupVertices[group], MATCH(Vertices[[#this row],[vertex]],GroupVertices[vertex],0)),1,1,"")</f>
        <v>#VALUE!</v>
      </c>
      <c r="BB468" s="25" t="s">
        <v>1690</v>
      </c>
      <c r="BC468" s="25" t="s">
        <v>1690</v>
      </c>
      <c r="BD468" s="25" t="s">
        <v>1088</v>
      </c>
      <c r="BE468" s="25" t="s">
        <v>1088</v>
      </c>
      <c r="BF468" s="25"/>
      <c r="BG468" s="25"/>
      <c r="BH468" s="25" t="s">
        <v>8610</v>
      </c>
      <c r="BI468" s="25" t="s">
        <v>8610</v>
      </c>
      <c r="BJ468" s="25" t="s">
        <v>8611</v>
      </c>
      <c r="BK468" s="25" t="s">
        <v>8611</v>
      </c>
      <c r="BL468" s="25" t="n">
        <v>0</v>
      </c>
      <c r="BM468" s="26" t="n">
        <v>0</v>
      </c>
      <c r="BN468" s="25" t="n">
        <v>0</v>
      </c>
      <c r="BO468" s="26" t="n">
        <v>0</v>
      </c>
      <c r="BP468" s="25" t="n">
        <v>0</v>
      </c>
      <c r="BQ468" s="26" t="n">
        <v>0</v>
      </c>
      <c r="BR468" s="25" t="n">
        <v>14</v>
      </c>
      <c r="BS468" s="26" t="n">
        <v>100</v>
      </c>
      <c r="BT468" s="25" t="n">
        <v>14</v>
      </c>
      <c r="BU468" s="3"/>
      <c r="BV468" s="2"/>
      <c r="BW468" s="2"/>
      <c r="BX468" s="2"/>
      <c r="BY468" s="2"/>
    </row>
    <row r="469" customFormat="false" ht="41.45" hidden="false" customHeight="true" outlineLevel="0" collapsed="false">
      <c r="A469" s="15" t="s">
        <v>2040</v>
      </c>
      <c r="C469" s="16"/>
      <c r="D469" s="16" t="s">
        <v>5324</v>
      </c>
      <c r="E469" s="17" t="n">
        <v>162.522324963825</v>
      </c>
      <c r="F469" s="18" t="n">
        <v>99.9994918944516</v>
      </c>
      <c r="G469" s="50" t="s">
        <v>9289</v>
      </c>
      <c r="H469" s="16"/>
      <c r="I469" s="6" t="s">
        <v>2040</v>
      </c>
      <c r="J469" s="7"/>
      <c r="K469" s="7"/>
      <c r="L469" s="51" t="s">
        <v>9290</v>
      </c>
      <c r="M469" s="52" t="n">
        <v>1.16933464241725</v>
      </c>
      <c r="N469" s="53" t="n">
        <v>9804.087890625</v>
      </c>
      <c r="O469" s="53" t="n">
        <v>9075.0546875</v>
      </c>
      <c r="P469" s="54"/>
      <c r="Q469" s="55"/>
      <c r="R469" s="55"/>
      <c r="S469" s="56"/>
      <c r="T469" s="25" t="n">
        <v>0</v>
      </c>
      <c r="U469" s="25" t="n">
        <v>2</v>
      </c>
      <c r="V469" s="26" t="n">
        <v>0</v>
      </c>
      <c r="W469" s="26" t="n">
        <v>0.083333</v>
      </c>
      <c r="X469" s="26" t="n">
        <v>0</v>
      </c>
      <c r="Y469" s="26" t="n">
        <v>0.689648</v>
      </c>
      <c r="Z469" s="26" t="n">
        <v>1</v>
      </c>
      <c r="AA469" s="26" t="n">
        <v>0</v>
      </c>
      <c r="AB469" s="20" t="n">
        <v>469</v>
      </c>
      <c r="AC469" s="20"/>
      <c r="AD469" s="10"/>
      <c r="AE469" s="24" t="s">
        <v>9291</v>
      </c>
      <c r="AF469" s="24" t="n">
        <v>771</v>
      </c>
      <c r="AG469" s="24" t="n">
        <v>1098</v>
      </c>
      <c r="AH469" s="24" t="n">
        <v>15890</v>
      </c>
      <c r="AI469" s="24" t="n">
        <v>2877</v>
      </c>
      <c r="AJ469" s="24" t="n">
        <v>0</v>
      </c>
      <c r="AK469" s="24" t="s">
        <v>9292</v>
      </c>
      <c r="AL469" s="24" t="s">
        <v>9293</v>
      </c>
      <c r="AM469" s="23" t="s">
        <v>9294</v>
      </c>
      <c r="AN469" s="24" t="s">
        <v>5502</v>
      </c>
      <c r="AO469" s="22" t="n">
        <v>40584.6584027778</v>
      </c>
      <c r="AP469" s="23" t="s">
        <v>9295</v>
      </c>
      <c r="AQ469" s="24" t="n">
        <f aca="false">FALSE()</f>
        <v>0</v>
      </c>
      <c r="AR469" s="24" t="inlineStr">
        <f aca="false">FALSE()</f>
        <is>
          <t/>
        </is>
      </c>
      <c r="AS469" s="24" t="n">
        <f aca="false">TRUE()</f>
        <v>1</v>
      </c>
      <c r="AT469" s="24" t="s">
        <v>75</v>
      </c>
      <c r="AU469" s="24" t="n">
        <v>45</v>
      </c>
      <c r="AV469" s="23" t="s">
        <v>5350</v>
      </c>
      <c r="AW469" s="24" t="inlineStr">
        <f aca="false">FALSE()</f>
        <is>
          <t/>
        </is>
      </c>
      <c r="AX469" s="24" t="s">
        <v>5329</v>
      </c>
      <c r="AY469" s="23" t="s">
        <v>9296</v>
      </c>
      <c r="AZ469" s="24" t="s">
        <v>174</v>
      </c>
      <c r="BA469" s="24" t="e">
        <f aca="false">REPLACE(INDEX(GroupVertices[group], MATCH(Vertices[[#this row],[vertex]],GroupVertices[vertex],0)),1,1,"")</f>
        <v>#VALUE!</v>
      </c>
      <c r="BB469" s="25"/>
      <c r="BC469" s="25"/>
      <c r="BD469" s="25"/>
      <c r="BE469" s="25"/>
      <c r="BF469" s="25"/>
      <c r="BG469" s="25"/>
      <c r="BH469" s="25" t="s">
        <v>9297</v>
      </c>
      <c r="BI469" s="25" t="s">
        <v>9297</v>
      </c>
      <c r="BJ469" s="25" t="s">
        <v>9298</v>
      </c>
      <c r="BK469" s="25" t="s">
        <v>9298</v>
      </c>
      <c r="BL469" s="25" t="n">
        <v>2</v>
      </c>
      <c r="BM469" s="26" t="n">
        <v>10</v>
      </c>
      <c r="BN469" s="25" t="n">
        <v>0</v>
      </c>
      <c r="BO469" s="26" t="n">
        <v>0</v>
      </c>
      <c r="BP469" s="25" t="n">
        <v>0</v>
      </c>
      <c r="BQ469" s="26" t="n">
        <v>0</v>
      </c>
      <c r="BR469" s="25" t="n">
        <v>18</v>
      </c>
      <c r="BS469" s="26" t="n">
        <v>90</v>
      </c>
      <c r="BT469" s="25" t="n">
        <v>20</v>
      </c>
      <c r="BU469" s="3"/>
      <c r="BV469" s="2"/>
      <c r="BW469" s="2"/>
      <c r="BX469" s="2"/>
      <c r="BY469" s="2"/>
    </row>
    <row r="470" customFormat="false" ht="41.45" hidden="false" customHeight="true" outlineLevel="0" collapsed="false">
      <c r="A470" s="15" t="s">
        <v>2041</v>
      </c>
      <c r="C470" s="16"/>
      <c r="D470" s="16" t="s">
        <v>5324</v>
      </c>
      <c r="E470" s="17" t="n">
        <v>162.652668351884</v>
      </c>
      <c r="F470" s="18" t="n">
        <v>99.9993650994423</v>
      </c>
      <c r="G470" s="50" t="s">
        <v>9299</v>
      </c>
      <c r="H470" s="16"/>
      <c r="I470" s="6" t="s">
        <v>2041</v>
      </c>
      <c r="J470" s="7"/>
      <c r="K470" s="7"/>
      <c r="L470" s="51" t="s">
        <v>9300</v>
      </c>
      <c r="M470" s="52" t="n">
        <v>1.21159119252866</v>
      </c>
      <c r="N470" s="53" t="n">
        <v>9572.52734375</v>
      </c>
      <c r="O470" s="53" t="n">
        <v>9251.7783203125</v>
      </c>
      <c r="P470" s="54"/>
      <c r="Q470" s="55"/>
      <c r="R470" s="55"/>
      <c r="S470" s="56"/>
      <c r="T470" s="25" t="n">
        <v>7</v>
      </c>
      <c r="U470" s="25" t="n">
        <v>1</v>
      </c>
      <c r="V470" s="26" t="n">
        <v>22</v>
      </c>
      <c r="W470" s="26" t="n">
        <v>0.142857</v>
      </c>
      <c r="X470" s="26" t="n">
        <v>0</v>
      </c>
      <c r="Y470" s="26" t="n">
        <v>2.241816</v>
      </c>
      <c r="Z470" s="26" t="n">
        <v>0.119047619047619</v>
      </c>
      <c r="AA470" s="26" t="n">
        <v>0.142857142857143</v>
      </c>
      <c r="AB470" s="20" t="n">
        <v>470</v>
      </c>
      <c r="AC470" s="20"/>
      <c r="AD470" s="10"/>
      <c r="AE470" s="24" t="s">
        <v>9301</v>
      </c>
      <c r="AF470" s="24" t="n">
        <v>664</v>
      </c>
      <c r="AG470" s="24" t="n">
        <v>1372</v>
      </c>
      <c r="AH470" s="24" t="n">
        <v>1476</v>
      </c>
      <c r="AI470" s="24" t="n">
        <v>405</v>
      </c>
      <c r="AJ470" s="24"/>
      <c r="AK470" s="24" t="s">
        <v>9302</v>
      </c>
      <c r="AL470" s="24" t="s">
        <v>9303</v>
      </c>
      <c r="AM470" s="23" t="s">
        <v>9304</v>
      </c>
      <c r="AN470" s="24"/>
      <c r="AO470" s="22" t="n">
        <v>41557.4019675926</v>
      </c>
      <c r="AP470" s="24"/>
      <c r="AQ470" s="24" t="inlineStr">
        <f aca="false">FALSE()</f>
        <is>
          <t/>
        </is>
      </c>
      <c r="AR470" s="24" t="inlineStr">
        <f aca="false">FALSE()</f>
        <is>
          <t/>
        </is>
      </c>
      <c r="AS470" s="24" t="n">
        <f aca="false">FALSE()</f>
        <v>0</v>
      </c>
      <c r="AT470" s="24" t="s">
        <v>75</v>
      </c>
      <c r="AU470" s="24" t="n">
        <v>46</v>
      </c>
      <c r="AV470" s="23" t="s">
        <v>9305</v>
      </c>
      <c r="AW470" s="24" t="inlineStr">
        <f aca="false">FALSE()</f>
        <is>
          <t/>
        </is>
      </c>
      <c r="AX470" s="24" t="s">
        <v>5329</v>
      </c>
      <c r="AY470" s="23" t="s">
        <v>9306</v>
      </c>
      <c r="AZ470" s="24" t="s">
        <v>174</v>
      </c>
      <c r="BA470" s="24" t="e">
        <f aca="false">REPLACE(INDEX(GroupVertices[group], MATCH(Vertices[[#this row],[vertex]],GroupVertices[vertex],0)),1,1,"")</f>
        <v>#VALUE!</v>
      </c>
      <c r="BB470" s="25"/>
      <c r="BC470" s="25"/>
      <c r="BD470" s="25"/>
      <c r="BE470" s="25"/>
      <c r="BF470" s="25"/>
      <c r="BG470" s="25"/>
      <c r="BH470" s="25" t="s">
        <v>9297</v>
      </c>
      <c r="BI470" s="25" t="s">
        <v>9297</v>
      </c>
      <c r="BJ470" s="25" t="s">
        <v>9298</v>
      </c>
      <c r="BK470" s="25" t="s">
        <v>9298</v>
      </c>
      <c r="BL470" s="25" t="n">
        <v>2</v>
      </c>
      <c r="BM470" s="26" t="n">
        <v>10</v>
      </c>
      <c r="BN470" s="25" t="n">
        <v>0</v>
      </c>
      <c r="BO470" s="26" t="n">
        <v>0</v>
      </c>
      <c r="BP470" s="25" t="n">
        <v>0</v>
      </c>
      <c r="BQ470" s="26" t="n">
        <v>0</v>
      </c>
      <c r="BR470" s="25" t="n">
        <v>18</v>
      </c>
      <c r="BS470" s="26" t="n">
        <v>90</v>
      </c>
      <c r="BT470" s="25" t="n">
        <v>20</v>
      </c>
      <c r="BU470" s="3"/>
      <c r="BV470" s="2"/>
      <c r="BW470" s="2"/>
      <c r="BX470" s="2"/>
      <c r="BY470" s="2"/>
    </row>
    <row r="471" customFormat="false" ht="41.45" hidden="false" customHeight="true" outlineLevel="0" collapsed="false">
      <c r="A471" s="15" t="s">
        <v>2046</v>
      </c>
      <c r="C471" s="16"/>
      <c r="D471" s="16" t="s">
        <v>5324</v>
      </c>
      <c r="E471" s="17" t="n">
        <v>166.097729725311</v>
      </c>
      <c r="F471" s="18" t="n">
        <v>99.9960138240496</v>
      </c>
      <c r="G471" s="50" t="s">
        <v>9307</v>
      </c>
      <c r="H471" s="16"/>
      <c r="I471" s="6" t="s">
        <v>2046</v>
      </c>
      <c r="J471" s="7"/>
      <c r="K471" s="7"/>
      <c r="L471" s="51" t="s">
        <v>9308</v>
      </c>
      <c r="M471" s="52" t="n">
        <v>2.32845957175063</v>
      </c>
      <c r="N471" s="53" t="n">
        <v>9591.732421875</v>
      </c>
      <c r="O471" s="53" t="n">
        <v>9069.78125</v>
      </c>
      <c r="P471" s="54"/>
      <c r="Q471" s="55"/>
      <c r="R471" s="55"/>
      <c r="S471" s="56"/>
      <c r="T471" s="25" t="n">
        <v>6</v>
      </c>
      <c r="U471" s="25" t="n">
        <v>1</v>
      </c>
      <c r="V471" s="26" t="n">
        <v>10</v>
      </c>
      <c r="W471" s="26" t="n">
        <v>0.125</v>
      </c>
      <c r="X471" s="26" t="n">
        <v>0</v>
      </c>
      <c r="Y471" s="26" t="n">
        <v>1.887722</v>
      </c>
      <c r="Z471" s="26" t="n">
        <v>0.166666666666667</v>
      </c>
      <c r="AA471" s="26" t="n">
        <v>0.166666666666667</v>
      </c>
      <c r="AB471" s="20" t="n">
        <v>471</v>
      </c>
      <c r="AC471" s="20"/>
      <c r="AD471" s="10"/>
      <c r="AE471" s="24" t="s">
        <v>9309</v>
      </c>
      <c r="AF471" s="24" t="n">
        <v>3019</v>
      </c>
      <c r="AG471" s="24" t="n">
        <v>8614</v>
      </c>
      <c r="AH471" s="24" t="n">
        <v>7359</v>
      </c>
      <c r="AI471" s="24" t="n">
        <v>437</v>
      </c>
      <c r="AJ471" s="24" t="n">
        <v>0</v>
      </c>
      <c r="AK471" s="24" t="s">
        <v>9310</v>
      </c>
      <c r="AL471" s="24" t="s">
        <v>9311</v>
      </c>
      <c r="AM471" s="23" t="s">
        <v>9312</v>
      </c>
      <c r="AN471" s="24" t="s">
        <v>5502</v>
      </c>
      <c r="AO471" s="22" t="n">
        <v>40404.7169791667</v>
      </c>
      <c r="AP471" s="23" t="s">
        <v>9313</v>
      </c>
      <c r="AQ471" s="24" t="inlineStr">
        <f aca="false">FALSE()</f>
        <is>
          <t/>
        </is>
      </c>
      <c r="AR471" s="24" t="inlineStr">
        <f aca="false">FALSE()</f>
        <is>
          <t/>
        </is>
      </c>
      <c r="AS471" s="24" t="n">
        <f aca="false">TRUE()</f>
        <v>1</v>
      </c>
      <c r="AT471" s="24" t="s">
        <v>75</v>
      </c>
      <c r="AU471" s="24" t="n">
        <v>94</v>
      </c>
      <c r="AV471" s="23" t="s">
        <v>9314</v>
      </c>
      <c r="AW471" s="24" t="inlineStr">
        <f aca="false">FALSE()</f>
        <is>
          <t/>
        </is>
      </c>
      <c r="AX471" s="24" t="s">
        <v>5329</v>
      </c>
      <c r="AY471" s="23" t="s">
        <v>9315</v>
      </c>
      <c r="AZ471" s="24" t="s">
        <v>174</v>
      </c>
      <c r="BA471" s="24" t="e">
        <f aca="false">REPLACE(INDEX(GroupVertices[group], MATCH(Vertices[[#this row],[vertex]],GroupVertices[vertex],0)),1,1,"")</f>
        <v>#VALUE!</v>
      </c>
      <c r="BB471" s="25" t="s">
        <v>3191</v>
      </c>
      <c r="BC471" s="25" t="s">
        <v>3191</v>
      </c>
      <c r="BD471" s="25" t="s">
        <v>130</v>
      </c>
      <c r="BE471" s="25" t="s">
        <v>130</v>
      </c>
      <c r="BF471" s="25"/>
      <c r="BG471" s="25"/>
      <c r="BH471" s="25" t="s">
        <v>9316</v>
      </c>
      <c r="BI471" s="25" t="s">
        <v>9316</v>
      </c>
      <c r="BJ471" s="25" t="s">
        <v>9317</v>
      </c>
      <c r="BK471" s="25" t="s">
        <v>9317</v>
      </c>
      <c r="BL471" s="25" t="n">
        <v>2</v>
      </c>
      <c r="BM471" s="26" t="n">
        <v>11.7647058823529</v>
      </c>
      <c r="BN471" s="25" t="n">
        <v>0</v>
      </c>
      <c r="BO471" s="26" t="n">
        <v>0</v>
      </c>
      <c r="BP471" s="25" t="n">
        <v>0</v>
      </c>
      <c r="BQ471" s="26" t="n">
        <v>0</v>
      </c>
      <c r="BR471" s="25" t="n">
        <v>15</v>
      </c>
      <c r="BS471" s="26" t="n">
        <v>88.2352941176471</v>
      </c>
      <c r="BT471" s="25" t="n">
        <v>17</v>
      </c>
      <c r="BU471" s="3"/>
      <c r="BV471" s="2"/>
      <c r="BW471" s="2"/>
      <c r="BX471" s="2"/>
      <c r="BY471" s="2"/>
    </row>
    <row r="472" customFormat="false" ht="41.45" hidden="false" customHeight="true" outlineLevel="0" collapsed="false">
      <c r="A472" s="15" t="s">
        <v>2047</v>
      </c>
      <c r="C472" s="16"/>
      <c r="D472" s="16" t="s">
        <v>5324</v>
      </c>
      <c r="E472" s="17" t="n">
        <v>164.186343837652</v>
      </c>
      <c r="F472" s="18" t="n">
        <v>99.9978731756828</v>
      </c>
      <c r="G472" s="50" t="s">
        <v>9318</v>
      </c>
      <c r="H472" s="16"/>
      <c r="I472" s="6" t="s">
        <v>2047</v>
      </c>
      <c r="J472" s="7"/>
      <c r="K472" s="7"/>
      <c r="L472" s="51" t="s">
        <v>9319</v>
      </c>
      <c r="M472" s="52" t="n">
        <v>1.70879965077384</v>
      </c>
      <c r="N472" s="53" t="n">
        <v>7247.48779296875</v>
      </c>
      <c r="O472" s="53" t="n">
        <v>405.841766357422</v>
      </c>
      <c r="P472" s="54"/>
      <c r="Q472" s="55"/>
      <c r="R472" s="55"/>
      <c r="S472" s="56"/>
      <c r="T472" s="25" t="n">
        <v>2</v>
      </c>
      <c r="U472" s="25" t="n">
        <v>1</v>
      </c>
      <c r="V472" s="26" t="n">
        <v>0</v>
      </c>
      <c r="W472" s="26" t="n">
        <v>1</v>
      </c>
      <c r="X472" s="26" t="n">
        <v>0</v>
      </c>
      <c r="Y472" s="26" t="n">
        <v>1.298245</v>
      </c>
      <c r="Z472" s="26" t="n">
        <v>0</v>
      </c>
      <c r="AA472" s="26" t="n">
        <v>0</v>
      </c>
      <c r="AB472" s="20" t="n">
        <v>472</v>
      </c>
      <c r="AC472" s="20"/>
      <c r="AD472" s="10"/>
      <c r="AE472" s="24" t="s">
        <v>9320</v>
      </c>
      <c r="AF472" s="24" t="n">
        <v>51</v>
      </c>
      <c r="AG472" s="24" t="n">
        <v>4596</v>
      </c>
      <c r="AH472" s="24" t="n">
        <v>301</v>
      </c>
      <c r="AI472" s="24" t="n">
        <v>45</v>
      </c>
      <c r="AJ472" s="24"/>
      <c r="AK472" s="24" t="s">
        <v>9321</v>
      </c>
      <c r="AL472" s="24" t="s">
        <v>9322</v>
      </c>
      <c r="AM472" s="23" t="s">
        <v>9323</v>
      </c>
      <c r="AN472" s="24"/>
      <c r="AO472" s="22" t="n">
        <v>42611.9953009259</v>
      </c>
      <c r="AP472" s="23" t="s">
        <v>9324</v>
      </c>
      <c r="AQ472" s="24" t="n">
        <f aca="false">TRUE()</f>
        <v>1</v>
      </c>
      <c r="AR472" s="24" t="inlineStr">
        <f aca="false">FALSE()</f>
        <is>
          <t/>
        </is>
      </c>
      <c r="AS472" s="24" t="n">
        <f aca="false">FALSE()</f>
        <v>0</v>
      </c>
      <c r="AT472" s="24" t="s">
        <v>75</v>
      </c>
      <c r="AU472" s="24" t="n">
        <v>26</v>
      </c>
      <c r="AV472" s="24"/>
      <c r="AW472" s="24" t="inlineStr">
        <f aca="false">FALSE()</f>
        <is>
          <t/>
        </is>
      </c>
      <c r="AX472" s="24" t="s">
        <v>5329</v>
      </c>
      <c r="AY472" s="23" t="s">
        <v>9325</v>
      </c>
      <c r="AZ472" s="24" t="s">
        <v>174</v>
      </c>
      <c r="BA472" s="24" t="e">
        <f aca="false">REPLACE(INDEX(GroupVertices[group], MATCH(Vertices[[#this row],[vertex]],GroupVertices[vertex],0)),1,1,"")</f>
        <v>#VALUE!</v>
      </c>
      <c r="BB472" s="25" t="s">
        <v>2049</v>
      </c>
      <c r="BC472" s="25" t="s">
        <v>2049</v>
      </c>
      <c r="BD472" s="25" t="s">
        <v>130</v>
      </c>
      <c r="BE472" s="25" t="s">
        <v>130</v>
      </c>
      <c r="BF472" s="25"/>
      <c r="BG472" s="25"/>
      <c r="BH472" s="25" t="s">
        <v>9326</v>
      </c>
      <c r="BI472" s="25" t="s">
        <v>9326</v>
      </c>
      <c r="BJ472" s="25" t="s">
        <v>9327</v>
      </c>
      <c r="BK472" s="25" t="s">
        <v>9327</v>
      </c>
      <c r="BL472" s="25" t="n">
        <v>0</v>
      </c>
      <c r="BM472" s="26" t="n">
        <v>0</v>
      </c>
      <c r="BN472" s="25" t="n">
        <v>0</v>
      </c>
      <c r="BO472" s="26" t="n">
        <v>0</v>
      </c>
      <c r="BP472" s="25" t="n">
        <v>0</v>
      </c>
      <c r="BQ472" s="26" t="n">
        <v>0</v>
      </c>
      <c r="BR472" s="25" t="n">
        <v>10</v>
      </c>
      <c r="BS472" s="26" t="n">
        <v>100</v>
      </c>
      <c r="BT472" s="25" t="n">
        <v>10</v>
      </c>
      <c r="BU472" s="3"/>
      <c r="BV472" s="2"/>
      <c r="BW472" s="2"/>
      <c r="BX472" s="2"/>
      <c r="BY472" s="2"/>
    </row>
    <row r="473" customFormat="false" ht="41.45" hidden="false" customHeight="true" outlineLevel="0" collapsed="false">
      <c r="A473" s="15" t="s">
        <v>2053</v>
      </c>
      <c r="C473" s="16"/>
      <c r="D473" s="16" t="s">
        <v>5324</v>
      </c>
      <c r="E473" s="17" t="n">
        <v>162.3767589903</v>
      </c>
      <c r="F473" s="18" t="n">
        <v>99.9996334976373</v>
      </c>
      <c r="G473" s="50" t="s">
        <v>9328</v>
      </c>
      <c r="H473" s="16"/>
      <c r="I473" s="6" t="s">
        <v>2053</v>
      </c>
      <c r="J473" s="7"/>
      <c r="K473" s="7"/>
      <c r="L473" s="51" t="s">
        <v>9329</v>
      </c>
      <c r="M473" s="52" t="n">
        <v>1.12214302075998</v>
      </c>
      <c r="N473" s="53" t="n">
        <v>7247.48779296875</v>
      </c>
      <c r="O473" s="53" t="n">
        <v>511.713531494141</v>
      </c>
      <c r="P473" s="54"/>
      <c r="Q473" s="55"/>
      <c r="R473" s="55"/>
      <c r="S473" s="56"/>
      <c r="T473" s="25" t="n">
        <v>0</v>
      </c>
      <c r="U473" s="25" t="n">
        <v>1</v>
      </c>
      <c r="V473" s="26" t="n">
        <v>0</v>
      </c>
      <c r="W473" s="26" t="n">
        <v>1</v>
      </c>
      <c r="X473" s="26" t="n">
        <v>0</v>
      </c>
      <c r="Y473" s="26" t="n">
        <v>0.701754</v>
      </c>
      <c r="Z473" s="26" t="n">
        <v>0</v>
      </c>
      <c r="AA473" s="26" t="n">
        <v>0</v>
      </c>
      <c r="AB473" s="20" t="n">
        <v>473</v>
      </c>
      <c r="AC473" s="20"/>
      <c r="AD473" s="10"/>
      <c r="AE473" s="24" t="s">
        <v>9330</v>
      </c>
      <c r="AF473" s="24" t="n">
        <v>995</v>
      </c>
      <c r="AG473" s="24" t="n">
        <v>792</v>
      </c>
      <c r="AH473" s="24" t="n">
        <v>36169</v>
      </c>
      <c r="AI473" s="24" t="n">
        <v>28352</v>
      </c>
      <c r="AJ473" s="24" t="n">
        <v>-28800</v>
      </c>
      <c r="AK473" s="24" t="s">
        <v>9331</v>
      </c>
      <c r="AL473" s="24" t="s">
        <v>9332</v>
      </c>
      <c r="AM473" s="24"/>
      <c r="AN473" s="24" t="s">
        <v>5339</v>
      </c>
      <c r="AO473" s="22" t="n">
        <v>41885.109212963</v>
      </c>
      <c r="AP473" s="23" t="s">
        <v>9333</v>
      </c>
      <c r="AQ473" s="24" t="inlineStr">
        <f aca="false">TRUE()</f>
        <is>
          <t/>
        </is>
      </c>
      <c r="AR473" s="24" t="inlineStr">
        <f aca="false">FALSE()</f>
        <is>
          <t/>
        </is>
      </c>
      <c r="AS473" s="24" t="n">
        <f aca="false">TRUE()</f>
        <v>1</v>
      </c>
      <c r="AT473" s="24" t="s">
        <v>75</v>
      </c>
      <c r="AU473" s="24" t="n">
        <v>13</v>
      </c>
      <c r="AV473" s="23" t="s">
        <v>5390</v>
      </c>
      <c r="AW473" s="24" t="inlineStr">
        <f aca="false">FALSE()</f>
        <is>
          <t/>
        </is>
      </c>
      <c r="AX473" s="24" t="s">
        <v>5329</v>
      </c>
      <c r="AY473" s="23" t="s">
        <v>9334</v>
      </c>
      <c r="AZ473" s="24" t="s">
        <v>174</v>
      </c>
      <c r="BA473" s="24" t="e">
        <f aca="false">REPLACE(INDEX(GroupVertices[group], MATCH(Vertices[[#this row],[vertex]],GroupVertices[vertex],0)),1,1,"")</f>
        <v>#VALUE!</v>
      </c>
      <c r="BB473" s="25" t="s">
        <v>2049</v>
      </c>
      <c r="BC473" s="25" t="s">
        <v>2049</v>
      </c>
      <c r="BD473" s="25" t="s">
        <v>130</v>
      </c>
      <c r="BE473" s="25" t="s">
        <v>130</v>
      </c>
      <c r="BF473" s="25"/>
      <c r="BG473" s="25"/>
      <c r="BH473" s="25" t="s">
        <v>9335</v>
      </c>
      <c r="BI473" s="25" t="s">
        <v>9335</v>
      </c>
      <c r="BJ473" s="25" t="s">
        <v>9336</v>
      </c>
      <c r="BK473" s="25" t="s">
        <v>9336</v>
      </c>
      <c r="BL473" s="25" t="n">
        <v>0</v>
      </c>
      <c r="BM473" s="26" t="n">
        <v>0</v>
      </c>
      <c r="BN473" s="25" t="n">
        <v>0</v>
      </c>
      <c r="BO473" s="26" t="n">
        <v>0</v>
      </c>
      <c r="BP473" s="25" t="n">
        <v>0</v>
      </c>
      <c r="BQ473" s="26" t="n">
        <v>0</v>
      </c>
      <c r="BR473" s="25" t="n">
        <v>12</v>
      </c>
      <c r="BS473" s="26" t="n">
        <v>100</v>
      </c>
      <c r="BT473" s="25" t="n">
        <v>12</v>
      </c>
      <c r="BU473" s="3"/>
      <c r="BV473" s="2"/>
      <c r="BW473" s="2"/>
      <c r="BX473" s="2"/>
      <c r="BY473" s="2"/>
    </row>
    <row r="474" customFormat="false" ht="41.45" hidden="false" customHeight="true" outlineLevel="0" collapsed="false">
      <c r="A474" s="15" t="s">
        <v>2057</v>
      </c>
      <c r="C474" s="16"/>
      <c r="D474" s="16" t="s">
        <v>5324</v>
      </c>
      <c r="E474" s="17" t="n">
        <v>166.731845551157</v>
      </c>
      <c r="F474" s="18" t="n">
        <v>99.9953969709567</v>
      </c>
      <c r="G474" s="50" t="s">
        <v>9337</v>
      </c>
      <c r="H474" s="16"/>
      <c r="I474" s="6" t="s">
        <v>2057</v>
      </c>
      <c r="J474" s="7"/>
      <c r="K474" s="7"/>
      <c r="L474" s="51" t="s">
        <v>9338</v>
      </c>
      <c r="M474" s="52" t="n">
        <v>2.53403614583277</v>
      </c>
      <c r="N474" s="53" t="n">
        <v>8192.8125</v>
      </c>
      <c r="O474" s="53" t="n">
        <v>4355.44677734375</v>
      </c>
      <c r="P474" s="54"/>
      <c r="Q474" s="55"/>
      <c r="R474" s="55"/>
      <c r="S474" s="56"/>
      <c r="T474" s="25" t="n">
        <v>2</v>
      </c>
      <c r="U474" s="25" t="n">
        <v>1</v>
      </c>
      <c r="V474" s="26" t="n">
        <v>0</v>
      </c>
      <c r="W474" s="26" t="n">
        <v>1</v>
      </c>
      <c r="X474" s="26" t="n">
        <v>0</v>
      </c>
      <c r="Y474" s="26" t="n">
        <v>1.298245</v>
      </c>
      <c r="Z474" s="26" t="n">
        <v>0</v>
      </c>
      <c r="AA474" s="26" t="n">
        <v>0</v>
      </c>
      <c r="AB474" s="20" t="n">
        <v>474</v>
      </c>
      <c r="AC474" s="20"/>
      <c r="AD474" s="10"/>
      <c r="AE474" s="24" t="s">
        <v>9339</v>
      </c>
      <c r="AF474" s="24" t="n">
        <v>774</v>
      </c>
      <c r="AG474" s="24" t="n">
        <v>9947</v>
      </c>
      <c r="AH474" s="24" t="n">
        <v>67825</v>
      </c>
      <c r="AI474" s="24" t="n">
        <v>9001</v>
      </c>
      <c r="AJ474" s="24" t="n">
        <v>-21600</v>
      </c>
      <c r="AK474" s="24" t="s">
        <v>9340</v>
      </c>
      <c r="AL474" s="24" t="s">
        <v>9341</v>
      </c>
      <c r="AM474" s="23" t="s">
        <v>9342</v>
      </c>
      <c r="AN474" s="24" t="s">
        <v>5776</v>
      </c>
      <c r="AO474" s="22" t="n">
        <v>39928.8612847222</v>
      </c>
      <c r="AP474" s="23" t="s">
        <v>9343</v>
      </c>
      <c r="AQ474" s="24" t="n">
        <f aca="false">FALSE()</f>
        <v>0</v>
      </c>
      <c r="AR474" s="24" t="inlineStr">
        <f aca="false">FALSE()</f>
        <is>
          <t/>
        </is>
      </c>
      <c r="AS474" s="24" t="n">
        <f aca="false">FALSE()</f>
        <v>0</v>
      </c>
      <c r="AT474" s="24" t="s">
        <v>75</v>
      </c>
      <c r="AU474" s="24" t="n">
        <v>721</v>
      </c>
      <c r="AV474" s="23" t="s">
        <v>9344</v>
      </c>
      <c r="AW474" s="24" t="n">
        <f aca="false">TRUE()</f>
        <v>1</v>
      </c>
      <c r="AX474" s="24" t="s">
        <v>5329</v>
      </c>
      <c r="AY474" s="23" t="s">
        <v>9345</v>
      </c>
      <c r="AZ474" s="24" t="s">
        <v>174</v>
      </c>
      <c r="BA474" s="24" t="e">
        <f aca="false">REPLACE(INDEX(GroupVertices[group], MATCH(Vertices[[#this row],[vertex]],GroupVertices[vertex],0)),1,1,"")</f>
        <v>#VALUE!</v>
      </c>
      <c r="BB474" s="25" t="s">
        <v>2059</v>
      </c>
      <c r="BC474" s="25" t="s">
        <v>2059</v>
      </c>
      <c r="BD474" s="25" t="s">
        <v>130</v>
      </c>
      <c r="BE474" s="25" t="s">
        <v>130</v>
      </c>
      <c r="BF474" s="25"/>
      <c r="BG474" s="25"/>
      <c r="BH474" s="25" t="s">
        <v>9346</v>
      </c>
      <c r="BI474" s="25" t="s">
        <v>9346</v>
      </c>
      <c r="BJ474" s="25" t="s">
        <v>9347</v>
      </c>
      <c r="BK474" s="25" t="s">
        <v>9347</v>
      </c>
      <c r="BL474" s="25" t="n">
        <v>0</v>
      </c>
      <c r="BM474" s="26" t="n">
        <v>0</v>
      </c>
      <c r="BN474" s="25" t="n">
        <v>2</v>
      </c>
      <c r="BO474" s="26" t="n">
        <v>11.7647058823529</v>
      </c>
      <c r="BP474" s="25" t="n">
        <v>0</v>
      </c>
      <c r="BQ474" s="26" t="n">
        <v>0</v>
      </c>
      <c r="BR474" s="25" t="n">
        <v>15</v>
      </c>
      <c r="BS474" s="26" t="n">
        <v>88.2352941176471</v>
      </c>
      <c r="BT474" s="25" t="n">
        <v>17</v>
      </c>
      <c r="BU474" s="3"/>
      <c r="BV474" s="2"/>
      <c r="BW474" s="2"/>
      <c r="BX474" s="2"/>
      <c r="BY474" s="2"/>
    </row>
    <row r="475" customFormat="false" ht="41.45" hidden="false" customHeight="true" outlineLevel="0" collapsed="false">
      <c r="A475" s="15" t="s">
        <v>2063</v>
      </c>
      <c r="C475" s="16"/>
      <c r="D475" s="16" t="s">
        <v>5324</v>
      </c>
      <c r="E475" s="17" t="n">
        <v>162.719267163301</v>
      </c>
      <c r="F475" s="18" t="n">
        <v>99.9993003136711</v>
      </c>
      <c r="G475" s="50" t="s">
        <v>9348</v>
      </c>
      <c r="H475" s="16"/>
      <c r="I475" s="6" t="s">
        <v>2063</v>
      </c>
      <c r="J475" s="7"/>
      <c r="K475" s="7"/>
      <c r="L475" s="51" t="s">
        <v>9349</v>
      </c>
      <c r="M475" s="52" t="n">
        <v>1.23318213054179</v>
      </c>
      <c r="N475" s="53" t="n">
        <v>8192.8125</v>
      </c>
      <c r="O475" s="53" t="n">
        <v>4478.9638671875</v>
      </c>
      <c r="P475" s="54"/>
      <c r="Q475" s="55"/>
      <c r="R475" s="55"/>
      <c r="S475" s="56"/>
      <c r="T475" s="25" t="n">
        <v>0</v>
      </c>
      <c r="U475" s="25" t="n">
        <v>1</v>
      </c>
      <c r="V475" s="26" t="n">
        <v>0</v>
      </c>
      <c r="W475" s="26" t="n">
        <v>1</v>
      </c>
      <c r="X475" s="26" t="n">
        <v>0</v>
      </c>
      <c r="Y475" s="26" t="n">
        <v>0.701754</v>
      </c>
      <c r="Z475" s="26" t="n">
        <v>0</v>
      </c>
      <c r="AA475" s="26" t="n">
        <v>0</v>
      </c>
      <c r="AB475" s="20" t="n">
        <v>475</v>
      </c>
      <c r="AC475" s="20"/>
      <c r="AD475" s="10"/>
      <c r="AE475" s="24" t="s">
        <v>9350</v>
      </c>
      <c r="AF475" s="24" t="n">
        <v>100</v>
      </c>
      <c r="AG475" s="24" t="n">
        <v>1512</v>
      </c>
      <c r="AH475" s="24" t="n">
        <v>9034</v>
      </c>
      <c r="AI475" s="24" t="n">
        <v>17998</v>
      </c>
      <c r="AJ475" s="24"/>
      <c r="AK475" s="24" t="s">
        <v>9351</v>
      </c>
      <c r="AL475" s="24"/>
      <c r="AM475" s="24"/>
      <c r="AN475" s="24"/>
      <c r="AO475" s="22" t="n">
        <v>41912.7294328704</v>
      </c>
      <c r="AP475" s="23" t="s">
        <v>9352</v>
      </c>
      <c r="AQ475" s="24" t="n">
        <f aca="false">TRUE()</f>
        <v>1</v>
      </c>
      <c r="AR475" s="24" t="inlineStr">
        <f aca="false">FALSE()</f>
        <is>
          <t/>
        </is>
      </c>
      <c r="AS475" s="24" t="n">
        <f aca="false">TRUE()</f>
        <v>1</v>
      </c>
      <c r="AT475" s="24" t="s">
        <v>75</v>
      </c>
      <c r="AU475" s="24" t="n">
        <v>63</v>
      </c>
      <c r="AV475" s="23" t="s">
        <v>5390</v>
      </c>
      <c r="AW475" s="24" t="n">
        <f aca="false">FALSE()</f>
        <v>0</v>
      </c>
      <c r="AX475" s="24" t="s">
        <v>5329</v>
      </c>
      <c r="AY475" s="23" t="s">
        <v>9353</v>
      </c>
      <c r="AZ475" s="24" t="s">
        <v>174</v>
      </c>
      <c r="BA475" s="24" t="e">
        <f aca="false">REPLACE(INDEX(GroupVertices[group], MATCH(Vertices[[#this row],[vertex]],GroupVertices[vertex],0)),1,1,"")</f>
        <v>#VALUE!</v>
      </c>
      <c r="BB475" s="25"/>
      <c r="BC475" s="25"/>
      <c r="BD475" s="25"/>
      <c r="BE475" s="25"/>
      <c r="BF475" s="25"/>
      <c r="BG475" s="25"/>
      <c r="BH475" s="25" t="s">
        <v>9354</v>
      </c>
      <c r="BI475" s="25" t="s">
        <v>9354</v>
      </c>
      <c r="BJ475" s="25" t="s">
        <v>9355</v>
      </c>
      <c r="BK475" s="25" t="s">
        <v>9355</v>
      </c>
      <c r="BL475" s="25" t="n">
        <v>0</v>
      </c>
      <c r="BM475" s="26" t="n">
        <v>0</v>
      </c>
      <c r="BN475" s="25" t="n">
        <v>2</v>
      </c>
      <c r="BO475" s="26" t="n">
        <v>10</v>
      </c>
      <c r="BP475" s="25" t="n">
        <v>0</v>
      </c>
      <c r="BQ475" s="26" t="n">
        <v>0</v>
      </c>
      <c r="BR475" s="25" t="n">
        <v>18</v>
      </c>
      <c r="BS475" s="26" t="n">
        <v>90</v>
      </c>
      <c r="BT475" s="25" t="n">
        <v>20</v>
      </c>
      <c r="BU475" s="3"/>
      <c r="BV475" s="2"/>
      <c r="BW475" s="2"/>
      <c r="BX475" s="2"/>
      <c r="BY475" s="2"/>
    </row>
    <row r="476" customFormat="false" ht="41.45" hidden="false" customHeight="true" outlineLevel="0" collapsed="false">
      <c r="A476" s="15" t="s">
        <v>2070</v>
      </c>
      <c r="C476" s="16"/>
      <c r="D476" s="16" t="s">
        <v>5324</v>
      </c>
      <c r="E476" s="17" t="n">
        <v>162.155080089442</v>
      </c>
      <c r="F476" s="18" t="n">
        <v>99.9998491417042</v>
      </c>
      <c r="G476" s="50" t="s">
        <v>9356</v>
      </c>
      <c r="H476" s="16"/>
      <c r="I476" s="6" t="s">
        <v>2070</v>
      </c>
      <c r="J476" s="7"/>
      <c r="K476" s="7"/>
      <c r="L476" s="51" t="s">
        <v>9357</v>
      </c>
      <c r="M476" s="52" t="n">
        <v>1.05027604137343</v>
      </c>
      <c r="N476" s="53" t="n">
        <v>6552.95068359375</v>
      </c>
      <c r="O476" s="53" t="n">
        <v>2326.82592773437</v>
      </c>
      <c r="P476" s="54"/>
      <c r="Q476" s="55"/>
      <c r="R476" s="55"/>
      <c r="S476" s="56"/>
      <c r="T476" s="25" t="n">
        <v>0</v>
      </c>
      <c r="U476" s="25" t="n">
        <v>2</v>
      </c>
      <c r="V476" s="26" t="n">
        <v>0</v>
      </c>
      <c r="W476" s="26" t="n">
        <v>0.25</v>
      </c>
      <c r="X476" s="26" t="n">
        <v>0</v>
      </c>
      <c r="Y476" s="26" t="n">
        <v>0.819149</v>
      </c>
      <c r="Z476" s="26" t="n">
        <v>0.5</v>
      </c>
      <c r="AA476" s="26" t="n">
        <v>0</v>
      </c>
      <c r="AB476" s="20" t="n">
        <v>476</v>
      </c>
      <c r="AC476" s="20"/>
      <c r="AD476" s="10"/>
      <c r="AE476" s="24" t="s">
        <v>9358</v>
      </c>
      <c r="AF476" s="24" t="n">
        <v>665</v>
      </c>
      <c r="AG476" s="24" t="n">
        <v>326</v>
      </c>
      <c r="AH476" s="24" t="n">
        <v>1879</v>
      </c>
      <c r="AI476" s="24" t="n">
        <v>294</v>
      </c>
      <c r="AJ476" s="24" t="n">
        <v>-18000</v>
      </c>
      <c r="AK476" s="24" t="s">
        <v>9359</v>
      </c>
      <c r="AL476" s="24" t="s">
        <v>9360</v>
      </c>
      <c r="AM476" s="24"/>
      <c r="AN476" s="24" t="s">
        <v>5388</v>
      </c>
      <c r="AO476" s="22" t="n">
        <v>40002.5422453704</v>
      </c>
      <c r="AP476" s="23" t="s">
        <v>9361</v>
      </c>
      <c r="AQ476" s="24" t="n">
        <f aca="false">FALSE()</f>
        <v>0</v>
      </c>
      <c r="AR476" s="24" t="inlineStr">
        <f aca="false">FALSE()</f>
        <is>
          <t/>
        </is>
      </c>
      <c r="AS476" s="24" t="n">
        <f aca="false">FALSE()</f>
        <v>0</v>
      </c>
      <c r="AT476" s="24" t="s">
        <v>75</v>
      </c>
      <c r="AU476" s="24" t="n">
        <v>36</v>
      </c>
      <c r="AV476" s="23" t="s">
        <v>9362</v>
      </c>
      <c r="AW476" s="24" t="inlineStr">
        <f aca="false">FALSE()</f>
        <is>
          <t/>
        </is>
      </c>
      <c r="AX476" s="24" t="s">
        <v>5329</v>
      </c>
      <c r="AY476" s="23" t="s">
        <v>9363</v>
      </c>
      <c r="AZ476" s="24" t="s">
        <v>174</v>
      </c>
      <c r="BA476" s="24" t="e">
        <f aca="false">REPLACE(INDEX(GroupVertices[group], MATCH(Vertices[[#this row],[vertex]],GroupVertices[vertex],0)),1,1,"")</f>
        <v>#VALUE!</v>
      </c>
      <c r="BB476" s="25" t="s">
        <v>1221</v>
      </c>
      <c r="BC476" s="25" t="s">
        <v>1221</v>
      </c>
      <c r="BD476" s="25" t="s">
        <v>1222</v>
      </c>
      <c r="BE476" s="25" t="s">
        <v>1222</v>
      </c>
      <c r="BF476" s="25" t="s">
        <v>338</v>
      </c>
      <c r="BG476" s="25" t="s">
        <v>338</v>
      </c>
      <c r="BH476" s="25" t="s">
        <v>7687</v>
      </c>
      <c r="BI476" s="25" t="s">
        <v>7687</v>
      </c>
      <c r="BJ476" s="25" t="s">
        <v>7688</v>
      </c>
      <c r="BK476" s="25" t="s">
        <v>7688</v>
      </c>
      <c r="BL476" s="25" t="n">
        <v>0</v>
      </c>
      <c r="BM476" s="26" t="n">
        <v>0</v>
      </c>
      <c r="BN476" s="25" t="n">
        <v>0</v>
      </c>
      <c r="BO476" s="26" t="n">
        <v>0</v>
      </c>
      <c r="BP476" s="25" t="n">
        <v>0</v>
      </c>
      <c r="BQ476" s="26" t="n">
        <v>0</v>
      </c>
      <c r="BR476" s="25" t="n">
        <v>14</v>
      </c>
      <c r="BS476" s="26" t="n">
        <v>100</v>
      </c>
      <c r="BT476" s="25" t="n">
        <v>14</v>
      </c>
      <c r="BU476" s="3"/>
      <c r="BV476" s="2"/>
      <c r="BW476" s="2"/>
      <c r="BX476" s="2"/>
      <c r="BY476" s="2"/>
    </row>
    <row r="477" customFormat="false" ht="41.45" hidden="false" customHeight="true" outlineLevel="0" collapsed="false">
      <c r="A477" s="15" t="s">
        <v>2077</v>
      </c>
      <c r="C477" s="16"/>
      <c r="D477" s="16" t="s">
        <v>5324</v>
      </c>
      <c r="E477" s="17" t="n">
        <v>166.214753351086</v>
      </c>
      <c r="F477" s="18" t="n">
        <v>99.9958999861945</v>
      </c>
      <c r="G477" s="50" t="s">
        <v>9364</v>
      </c>
      <c r="H477" s="16"/>
      <c r="I477" s="6" t="s">
        <v>2077</v>
      </c>
      <c r="J477" s="7"/>
      <c r="K477" s="7"/>
      <c r="L477" s="51" t="s">
        <v>9365</v>
      </c>
      <c r="M477" s="52" t="n">
        <v>2.36639793425941</v>
      </c>
      <c r="N477" s="53" t="n">
        <v>4677.89453125</v>
      </c>
      <c r="O477" s="53" t="n">
        <v>3052.47290039062</v>
      </c>
      <c r="P477" s="54"/>
      <c r="Q477" s="55"/>
      <c r="R477" s="55"/>
      <c r="S477" s="56"/>
      <c r="T477" s="25" t="n">
        <v>0</v>
      </c>
      <c r="U477" s="25" t="n">
        <v>4</v>
      </c>
      <c r="V477" s="26" t="n">
        <v>2</v>
      </c>
      <c r="W477" s="26" t="n">
        <v>0.030303</v>
      </c>
      <c r="X477" s="26" t="n">
        <v>0</v>
      </c>
      <c r="Y477" s="26" t="n">
        <v>1.05882</v>
      </c>
      <c r="Z477" s="26" t="n">
        <v>0.25</v>
      </c>
      <c r="AA477" s="26" t="n">
        <v>0</v>
      </c>
      <c r="AB477" s="20" t="n">
        <v>477</v>
      </c>
      <c r="AC477" s="20"/>
      <c r="AD477" s="10"/>
      <c r="AE477" s="24" t="s">
        <v>9366</v>
      </c>
      <c r="AF477" s="24" t="n">
        <v>8747</v>
      </c>
      <c r="AG477" s="24" t="n">
        <v>8860</v>
      </c>
      <c r="AH477" s="24" t="n">
        <v>8491</v>
      </c>
      <c r="AI477" s="24" t="n">
        <v>9906</v>
      </c>
      <c r="AJ477" s="24" t="n">
        <v>28800</v>
      </c>
      <c r="AK477" s="24" t="s">
        <v>9367</v>
      </c>
      <c r="AL477" s="24" t="s">
        <v>7416</v>
      </c>
      <c r="AM477" s="23" t="s">
        <v>9368</v>
      </c>
      <c r="AN477" s="24" t="s">
        <v>5381</v>
      </c>
      <c r="AO477" s="22" t="n">
        <v>40855.6305208333</v>
      </c>
      <c r="AP477" s="23" t="s">
        <v>9369</v>
      </c>
      <c r="AQ477" s="24" t="n">
        <f aca="false">TRUE()</f>
        <v>1</v>
      </c>
      <c r="AR477" s="24" t="inlineStr">
        <f aca="false">FALSE()</f>
        <is>
          <t/>
        </is>
      </c>
      <c r="AS477" s="24" t="inlineStr">
        <f aca="false">FALSE()</f>
        <is>
          <t/>
        </is>
      </c>
      <c r="AT477" s="24" t="s">
        <v>75</v>
      </c>
      <c r="AU477" s="24" t="n">
        <v>661</v>
      </c>
      <c r="AV477" s="23" t="s">
        <v>5390</v>
      </c>
      <c r="AW477" s="24" t="inlineStr">
        <f aca="false">FALSE()</f>
        <is>
          <t/>
        </is>
      </c>
      <c r="AX477" s="24" t="s">
        <v>5329</v>
      </c>
      <c r="AY477" s="23" t="s">
        <v>9370</v>
      </c>
      <c r="AZ477" s="24" t="s">
        <v>174</v>
      </c>
      <c r="BA477" s="24" t="e">
        <f aca="false">REPLACE(INDEX(GroupVertices[group], MATCH(Vertices[[#this row],[vertex]],GroupVertices[vertex],0)),1,1,"")</f>
        <v>#VALUE!</v>
      </c>
      <c r="BB477" s="25"/>
      <c r="BC477" s="25"/>
      <c r="BD477" s="25"/>
      <c r="BE477" s="25"/>
      <c r="BF477" s="25" t="s">
        <v>1885</v>
      </c>
      <c r="BG477" s="25" t="s">
        <v>1885</v>
      </c>
      <c r="BH477" s="25" t="s">
        <v>9371</v>
      </c>
      <c r="BI477" s="25" t="s">
        <v>9371</v>
      </c>
      <c r="BJ477" s="25" t="s">
        <v>9372</v>
      </c>
      <c r="BK477" s="25" t="s">
        <v>9372</v>
      </c>
      <c r="BL477" s="25" t="n">
        <v>2</v>
      </c>
      <c r="BM477" s="26" t="n">
        <v>11.1111111111111</v>
      </c>
      <c r="BN477" s="25" t="n">
        <v>0</v>
      </c>
      <c r="BO477" s="26" t="n">
        <v>0</v>
      </c>
      <c r="BP477" s="25" t="n">
        <v>0</v>
      </c>
      <c r="BQ477" s="26" t="n">
        <v>0</v>
      </c>
      <c r="BR477" s="25" t="n">
        <v>16</v>
      </c>
      <c r="BS477" s="26" t="n">
        <v>88.8888888888889</v>
      </c>
      <c r="BT477" s="25" t="n">
        <v>18</v>
      </c>
      <c r="BU477" s="3"/>
      <c r="BV477" s="2"/>
      <c r="BW477" s="2"/>
      <c r="BX477" s="2"/>
      <c r="BY477" s="2"/>
    </row>
    <row r="478" customFormat="false" ht="41.45" hidden="false" customHeight="true" outlineLevel="0" collapsed="false">
      <c r="A478" s="15" t="s">
        <v>2081</v>
      </c>
      <c r="C478" s="16"/>
      <c r="D478" s="16" t="s">
        <v>5324</v>
      </c>
      <c r="E478" s="17" t="n">
        <v>162.494258321871</v>
      </c>
      <c r="F478" s="18" t="n">
        <v>99.9995191970266</v>
      </c>
      <c r="G478" s="50" t="s">
        <v>9373</v>
      </c>
      <c r="H478" s="16"/>
      <c r="I478" s="6" t="s">
        <v>2081</v>
      </c>
      <c r="J478" s="7"/>
      <c r="K478" s="7"/>
      <c r="L478" s="51" t="s">
        <v>9374</v>
      </c>
      <c r="M478" s="52" t="n">
        <v>1.16023560425457</v>
      </c>
      <c r="N478" s="53" t="n">
        <v>1113.43640136719</v>
      </c>
      <c r="O478" s="53" t="n">
        <v>2979.24169921875</v>
      </c>
      <c r="P478" s="54"/>
      <c r="Q478" s="55"/>
      <c r="R478" s="55"/>
      <c r="S478" s="56"/>
      <c r="T478" s="25" t="n">
        <v>1</v>
      </c>
      <c r="U478" s="25" t="n">
        <v>1</v>
      </c>
      <c r="V478" s="26" t="n">
        <v>0</v>
      </c>
      <c r="W478" s="26" t="n">
        <v>0</v>
      </c>
      <c r="X478" s="26" t="n">
        <v>0</v>
      </c>
      <c r="Y478" s="26" t="n">
        <v>0.999999</v>
      </c>
      <c r="Z478" s="26" t="n">
        <v>0</v>
      </c>
      <c r="AA478" s="26" t="s">
        <v>5365</v>
      </c>
      <c r="AB478" s="20" t="n">
        <v>478</v>
      </c>
      <c r="AC478" s="20"/>
      <c r="AD478" s="10"/>
      <c r="AE478" s="24" t="s">
        <v>9375</v>
      </c>
      <c r="AF478" s="24" t="n">
        <v>290</v>
      </c>
      <c r="AG478" s="24" t="n">
        <v>1039</v>
      </c>
      <c r="AH478" s="24" t="n">
        <v>71427</v>
      </c>
      <c r="AI478" s="24" t="n">
        <v>24504</v>
      </c>
      <c r="AJ478" s="24" t="n">
        <v>28800</v>
      </c>
      <c r="AK478" s="24" t="s">
        <v>9376</v>
      </c>
      <c r="AL478" s="24" t="s">
        <v>9377</v>
      </c>
      <c r="AM478" s="23" t="s">
        <v>9378</v>
      </c>
      <c r="AN478" s="24" t="s">
        <v>5369</v>
      </c>
      <c r="AO478" s="22" t="n">
        <v>40887.6581712963</v>
      </c>
      <c r="AP478" s="23" t="s">
        <v>9379</v>
      </c>
      <c r="AQ478" s="24" t="n">
        <f aca="false">FALSE()</f>
        <v>0</v>
      </c>
      <c r="AR478" s="24" t="inlineStr">
        <f aca="false">FALSE()</f>
        <is>
          <t/>
        </is>
      </c>
      <c r="AS478" s="24" t="n">
        <f aca="false">TRUE()</f>
        <v>1</v>
      </c>
      <c r="AT478" s="24" t="s">
        <v>75</v>
      </c>
      <c r="AU478" s="24" t="n">
        <v>13</v>
      </c>
      <c r="AV478" s="23" t="s">
        <v>9380</v>
      </c>
      <c r="AW478" s="24" t="inlineStr">
        <f aca="false">FALSE()</f>
        <is>
          <t/>
        </is>
      </c>
      <c r="AX478" s="24" t="s">
        <v>5329</v>
      </c>
      <c r="AY478" s="23" t="s">
        <v>9381</v>
      </c>
      <c r="AZ478" s="24" t="s">
        <v>174</v>
      </c>
      <c r="BA478" s="24" t="e">
        <f aca="false">REPLACE(INDEX(GroupVertices[group], MATCH(Vertices[[#this row],[vertex]],GroupVertices[vertex],0)),1,1,"")</f>
        <v>#VALUE!</v>
      </c>
      <c r="BB478" s="25" t="s">
        <v>2083</v>
      </c>
      <c r="BC478" s="25" t="s">
        <v>2083</v>
      </c>
      <c r="BD478" s="25" t="s">
        <v>88</v>
      </c>
      <c r="BE478" s="25" t="s">
        <v>88</v>
      </c>
      <c r="BF478" s="25"/>
      <c r="BG478" s="25"/>
      <c r="BH478" s="25" t="s">
        <v>5373</v>
      </c>
      <c r="BI478" s="25" t="s">
        <v>5373</v>
      </c>
      <c r="BJ478" s="25" t="s">
        <v>5374</v>
      </c>
      <c r="BK478" s="25" t="s">
        <v>5374</v>
      </c>
      <c r="BL478" s="25" t="n">
        <v>0</v>
      </c>
      <c r="BM478" s="26" t="n">
        <v>0</v>
      </c>
      <c r="BN478" s="25" t="n">
        <v>0</v>
      </c>
      <c r="BO478" s="26" t="n">
        <v>0</v>
      </c>
      <c r="BP478" s="25" t="n">
        <v>0</v>
      </c>
      <c r="BQ478" s="26" t="n">
        <v>0</v>
      </c>
      <c r="BR478" s="25" t="n">
        <v>13</v>
      </c>
      <c r="BS478" s="26" t="n">
        <v>100</v>
      </c>
      <c r="BT478" s="25" t="n">
        <v>13</v>
      </c>
      <c r="BU478" s="3"/>
      <c r="BV478" s="2"/>
      <c r="BW478" s="2"/>
      <c r="BX478" s="2"/>
      <c r="BY478" s="2"/>
    </row>
    <row r="479" customFormat="false" ht="41.45" hidden="false" customHeight="true" outlineLevel="0" collapsed="false">
      <c r="A479" s="15" t="s">
        <v>2086</v>
      </c>
      <c r="C479" s="16"/>
      <c r="D479" s="16" t="s">
        <v>5324</v>
      </c>
      <c r="E479" s="17" t="n">
        <v>162.370574814954</v>
      </c>
      <c r="F479" s="18" t="n">
        <v>99.9996395134589</v>
      </c>
      <c r="G479" s="50" t="s">
        <v>9382</v>
      </c>
      <c r="H479" s="16"/>
      <c r="I479" s="6" t="s">
        <v>2086</v>
      </c>
      <c r="J479" s="7"/>
      <c r="K479" s="7"/>
      <c r="L479" s="51" t="s">
        <v>9383</v>
      </c>
      <c r="M479" s="52" t="n">
        <v>1.12013814794448</v>
      </c>
      <c r="N479" s="53" t="n">
        <v>2542.25170898437</v>
      </c>
      <c r="O479" s="53" t="n">
        <v>3787.34521484375</v>
      </c>
      <c r="P479" s="54"/>
      <c r="Q479" s="55"/>
      <c r="R479" s="55"/>
      <c r="S479" s="56"/>
      <c r="T479" s="25" t="n">
        <v>1</v>
      </c>
      <c r="U479" s="25" t="n">
        <v>1</v>
      </c>
      <c r="V479" s="26" t="n">
        <v>0</v>
      </c>
      <c r="W479" s="26" t="n">
        <v>0</v>
      </c>
      <c r="X479" s="26" t="n">
        <v>0</v>
      </c>
      <c r="Y479" s="26" t="n">
        <v>0.999999</v>
      </c>
      <c r="Z479" s="26" t="n">
        <v>0</v>
      </c>
      <c r="AA479" s="26" t="s">
        <v>5365</v>
      </c>
      <c r="AB479" s="20" t="n">
        <v>479</v>
      </c>
      <c r="AC479" s="20"/>
      <c r="AD479" s="10"/>
      <c r="AE479" s="24" t="s">
        <v>9384</v>
      </c>
      <c r="AF479" s="24" t="n">
        <v>98</v>
      </c>
      <c r="AG479" s="24" t="n">
        <v>779</v>
      </c>
      <c r="AH479" s="24" t="n">
        <v>4223</v>
      </c>
      <c r="AI479" s="24" t="n">
        <v>1</v>
      </c>
      <c r="AJ479" s="24" t="n">
        <v>0</v>
      </c>
      <c r="AK479" s="24" t="s">
        <v>9385</v>
      </c>
      <c r="AL479" s="24" t="s">
        <v>9386</v>
      </c>
      <c r="AM479" s="23" t="s">
        <v>9387</v>
      </c>
      <c r="AN479" s="24" t="s">
        <v>5807</v>
      </c>
      <c r="AO479" s="22" t="n">
        <v>40903.4628240741</v>
      </c>
      <c r="AP479" s="23" t="s">
        <v>9388</v>
      </c>
      <c r="AQ479" s="24" t="inlineStr">
        <f aca="false">FALSE()</f>
        <is>
          <t/>
        </is>
      </c>
      <c r="AR479" s="24" t="inlineStr">
        <f aca="false">FALSE()</f>
        <is>
          <t/>
        </is>
      </c>
      <c r="AS479" s="24" t="n">
        <f aca="false">FALSE()</f>
        <v>0</v>
      </c>
      <c r="AT479" s="24" t="s">
        <v>3410</v>
      </c>
      <c r="AU479" s="24" t="n">
        <v>8</v>
      </c>
      <c r="AV479" s="23" t="s">
        <v>5717</v>
      </c>
      <c r="AW479" s="24" t="inlineStr">
        <f aca="false">FALSE()</f>
        <is>
          <t/>
        </is>
      </c>
      <c r="AX479" s="24" t="s">
        <v>5329</v>
      </c>
      <c r="AY479" s="23" t="s">
        <v>9389</v>
      </c>
      <c r="AZ479" s="24" t="s">
        <v>174</v>
      </c>
      <c r="BA479" s="24" t="e">
        <f aca="false">REPLACE(INDEX(GroupVertices[group], MATCH(Vertices[[#this row],[vertex]],GroupVertices[vertex],0)),1,1,"")</f>
        <v>#VALUE!</v>
      </c>
      <c r="BB479" s="25" t="s">
        <v>9390</v>
      </c>
      <c r="BC479" s="25" t="s">
        <v>9390</v>
      </c>
      <c r="BD479" s="25" t="s">
        <v>9391</v>
      </c>
      <c r="BE479" s="25" t="s">
        <v>9391</v>
      </c>
      <c r="BF479" s="25"/>
      <c r="BG479" s="25"/>
      <c r="BH479" s="25" t="s">
        <v>9392</v>
      </c>
      <c r="BI479" s="25" t="s">
        <v>9392</v>
      </c>
      <c r="BJ479" s="25" t="s">
        <v>9393</v>
      </c>
      <c r="BK479" s="25" t="s">
        <v>9393</v>
      </c>
      <c r="BL479" s="25" t="n">
        <v>0</v>
      </c>
      <c r="BM479" s="26" t="n">
        <v>0</v>
      </c>
      <c r="BN479" s="25" t="n">
        <v>0</v>
      </c>
      <c r="BO479" s="26" t="n">
        <v>0</v>
      </c>
      <c r="BP479" s="25" t="n">
        <v>0</v>
      </c>
      <c r="BQ479" s="26" t="n">
        <v>0</v>
      </c>
      <c r="BR479" s="25" t="n">
        <v>6</v>
      </c>
      <c r="BS479" s="26" t="n">
        <v>100</v>
      </c>
      <c r="BT479" s="25" t="n">
        <v>6</v>
      </c>
      <c r="BU479" s="3"/>
      <c r="BV479" s="2"/>
      <c r="BW479" s="2"/>
      <c r="BX479" s="2"/>
      <c r="BY479" s="2"/>
    </row>
    <row r="480" customFormat="false" ht="41.45" hidden="false" customHeight="true" outlineLevel="0" collapsed="false">
      <c r="A480" s="15" t="s">
        <v>2092</v>
      </c>
      <c r="C480" s="16"/>
      <c r="D480" s="16" t="s">
        <v>5324</v>
      </c>
      <c r="E480" s="17" t="n">
        <v>162.466191679917</v>
      </c>
      <c r="F480" s="18" t="n">
        <v>99.9995464996016</v>
      </c>
      <c r="G480" s="50" t="s">
        <v>9394</v>
      </c>
      <c r="H480" s="16"/>
      <c r="I480" s="6" t="s">
        <v>2092</v>
      </c>
      <c r="J480" s="7"/>
      <c r="K480" s="7"/>
      <c r="L480" s="51" t="s">
        <v>9395</v>
      </c>
      <c r="M480" s="52" t="n">
        <v>1.1511365660919</v>
      </c>
      <c r="N480" s="53" t="n">
        <v>7880.953125</v>
      </c>
      <c r="O480" s="53" t="n">
        <v>4478.9638671875</v>
      </c>
      <c r="P480" s="54"/>
      <c r="Q480" s="55"/>
      <c r="R480" s="55"/>
      <c r="S480" s="56"/>
      <c r="T480" s="25" t="n">
        <v>2</v>
      </c>
      <c r="U480" s="25" t="n">
        <v>1</v>
      </c>
      <c r="V480" s="26" t="n">
        <v>0</v>
      </c>
      <c r="W480" s="26" t="n">
        <v>1</v>
      </c>
      <c r="X480" s="26" t="n">
        <v>0</v>
      </c>
      <c r="Y480" s="26" t="n">
        <v>1.298245</v>
      </c>
      <c r="Z480" s="26" t="n">
        <v>0</v>
      </c>
      <c r="AA480" s="26" t="n">
        <v>0</v>
      </c>
      <c r="AB480" s="20" t="n">
        <v>480</v>
      </c>
      <c r="AC480" s="20"/>
      <c r="AD480" s="10"/>
      <c r="AE480" s="24" t="s">
        <v>9396</v>
      </c>
      <c r="AF480" s="24" t="n">
        <v>377</v>
      </c>
      <c r="AG480" s="24" t="n">
        <v>980</v>
      </c>
      <c r="AH480" s="24" t="n">
        <v>18646</v>
      </c>
      <c r="AI480" s="24" t="n">
        <v>43</v>
      </c>
      <c r="AJ480" s="24"/>
      <c r="AK480" s="46" t="s">
        <v>9397</v>
      </c>
      <c r="AL480" s="24" t="s">
        <v>9398</v>
      </c>
      <c r="AM480" s="24"/>
      <c r="AN480" s="24"/>
      <c r="AO480" s="22" t="n">
        <v>42002.1834606481</v>
      </c>
      <c r="AP480" s="23" t="s">
        <v>9399</v>
      </c>
      <c r="AQ480" s="24" t="n">
        <f aca="false">TRUE()</f>
        <v>1</v>
      </c>
      <c r="AR480" s="24" t="inlineStr">
        <f aca="false">FALSE()</f>
        <is>
          <t/>
        </is>
      </c>
      <c r="AS480" s="24" t="inlineStr">
        <f aca="false">FALSE()</f>
        <is>
          <t/>
        </is>
      </c>
      <c r="AT480" s="24" t="s">
        <v>75</v>
      </c>
      <c r="AU480" s="24" t="n">
        <v>2</v>
      </c>
      <c r="AV480" s="23" t="s">
        <v>5390</v>
      </c>
      <c r="AW480" s="24" t="inlineStr">
        <f aca="false">FALSE()</f>
        <is>
          <t/>
        </is>
      </c>
      <c r="AX480" s="24" t="s">
        <v>5329</v>
      </c>
      <c r="AY480" s="23" t="s">
        <v>9400</v>
      </c>
      <c r="AZ480" s="24" t="s">
        <v>174</v>
      </c>
      <c r="BA480" s="24" t="e">
        <f aca="false">REPLACE(INDEX(GroupVertices[group], MATCH(Vertices[[#this row],[vertex]],GroupVertices[vertex],0)),1,1,"")</f>
        <v>#VALUE!</v>
      </c>
      <c r="BB480" s="25" t="s">
        <v>2094</v>
      </c>
      <c r="BC480" s="25" t="s">
        <v>2094</v>
      </c>
      <c r="BD480" s="25" t="s">
        <v>130</v>
      </c>
      <c r="BE480" s="25" t="s">
        <v>130</v>
      </c>
      <c r="BF480" s="25"/>
      <c r="BG480" s="25"/>
      <c r="BH480" s="25"/>
      <c r="BI480" s="25"/>
      <c r="BJ480" s="25"/>
      <c r="BK480" s="25"/>
      <c r="BL480" s="25" t="n">
        <v>0</v>
      </c>
      <c r="BM480" s="26" t="n">
        <v>0</v>
      </c>
      <c r="BN480" s="25" t="n">
        <v>0</v>
      </c>
      <c r="BO480" s="26" t="n">
        <v>0</v>
      </c>
      <c r="BP480" s="25" t="n">
        <v>0</v>
      </c>
      <c r="BQ480" s="26" t="n">
        <v>0</v>
      </c>
      <c r="BR480" s="25" t="n">
        <v>1</v>
      </c>
      <c r="BS480" s="26" t="n">
        <v>100</v>
      </c>
      <c r="BT480" s="25" t="n">
        <v>1</v>
      </c>
      <c r="BU480" s="3"/>
      <c r="BV480" s="2"/>
      <c r="BW480" s="2"/>
      <c r="BX480" s="2"/>
      <c r="BY480" s="2"/>
    </row>
    <row r="481" customFormat="false" ht="41.45" hidden="false" customHeight="true" outlineLevel="0" collapsed="false">
      <c r="A481" s="15" t="s">
        <v>2098</v>
      </c>
      <c r="C481" s="16"/>
      <c r="D481" s="16" t="s">
        <v>5324</v>
      </c>
      <c r="E481" s="17" t="n">
        <v>168.111392359075</v>
      </c>
      <c r="F481" s="18" t="n">
        <v>99.994054979982</v>
      </c>
      <c r="G481" s="50" t="s">
        <v>9401</v>
      </c>
      <c r="H481" s="16"/>
      <c r="I481" s="6" t="s">
        <v>2098</v>
      </c>
      <c r="J481" s="7"/>
      <c r="K481" s="7"/>
      <c r="L481" s="51" t="s">
        <v>9402</v>
      </c>
      <c r="M481" s="52" t="n">
        <v>2.98127700467614</v>
      </c>
      <c r="N481" s="53" t="n">
        <v>7880.953125</v>
      </c>
      <c r="O481" s="53" t="n">
        <v>4355.44677734375</v>
      </c>
      <c r="P481" s="54"/>
      <c r="Q481" s="55"/>
      <c r="R481" s="55"/>
      <c r="S481" s="56"/>
      <c r="T481" s="25" t="n">
        <v>0</v>
      </c>
      <c r="U481" s="25" t="n">
        <v>1</v>
      </c>
      <c r="V481" s="26" t="n">
        <v>0</v>
      </c>
      <c r="W481" s="26" t="n">
        <v>1</v>
      </c>
      <c r="X481" s="26" t="n">
        <v>0</v>
      </c>
      <c r="Y481" s="26" t="n">
        <v>0.701754</v>
      </c>
      <c r="Z481" s="26" t="n">
        <v>0</v>
      </c>
      <c r="AA481" s="26" t="n">
        <v>0</v>
      </c>
      <c r="AB481" s="20" t="n">
        <v>481</v>
      </c>
      <c r="AC481" s="20"/>
      <c r="AD481" s="10"/>
      <c r="AE481" s="24" t="s">
        <v>9403</v>
      </c>
      <c r="AF481" s="24" t="n">
        <v>12105</v>
      </c>
      <c r="AG481" s="24" t="n">
        <v>12847</v>
      </c>
      <c r="AH481" s="24" t="n">
        <v>38093</v>
      </c>
      <c r="AI481" s="24" t="n">
        <v>7200</v>
      </c>
      <c r="AJ481" s="24" t="n">
        <v>-21600</v>
      </c>
      <c r="AK481" s="24" t="s">
        <v>9404</v>
      </c>
      <c r="AL481" s="24" t="s">
        <v>9405</v>
      </c>
      <c r="AM481" s="24"/>
      <c r="AN481" s="24" t="s">
        <v>5776</v>
      </c>
      <c r="AO481" s="22" t="n">
        <v>41588.0518518519</v>
      </c>
      <c r="AP481" s="23" t="s">
        <v>9406</v>
      </c>
      <c r="AQ481" s="24" t="n">
        <f aca="false">FALSE()</f>
        <v>0</v>
      </c>
      <c r="AR481" s="24" t="inlineStr">
        <f aca="false">FALSE()</f>
        <is>
          <t/>
        </is>
      </c>
      <c r="AS481" s="24" t="n">
        <f aca="false">TRUE()</f>
        <v>1</v>
      </c>
      <c r="AT481" s="24" t="s">
        <v>75</v>
      </c>
      <c r="AU481" s="24" t="n">
        <v>12</v>
      </c>
      <c r="AV481" s="23" t="s">
        <v>5390</v>
      </c>
      <c r="AW481" s="24" t="inlineStr">
        <f aca="false">FALSE()</f>
        <is>
          <t/>
        </is>
      </c>
      <c r="AX481" s="24" t="s">
        <v>5329</v>
      </c>
      <c r="AY481" s="23" t="s">
        <v>9407</v>
      </c>
      <c r="AZ481" s="24" t="s">
        <v>174</v>
      </c>
      <c r="BA481" s="24" t="e">
        <f aca="false">REPLACE(INDEX(GroupVertices[group], MATCH(Vertices[[#this row],[vertex]],GroupVertices[vertex],0)),1,1,"")</f>
        <v>#VALUE!</v>
      </c>
      <c r="BB481" s="25" t="s">
        <v>2094</v>
      </c>
      <c r="BC481" s="25" t="s">
        <v>2094</v>
      </c>
      <c r="BD481" s="25" t="s">
        <v>130</v>
      </c>
      <c r="BE481" s="25" t="s">
        <v>130</v>
      </c>
      <c r="BF481" s="25"/>
      <c r="BG481" s="25"/>
      <c r="BH481" s="25" t="s">
        <v>2092</v>
      </c>
      <c r="BI481" s="25" t="s">
        <v>2092</v>
      </c>
      <c r="BJ481" s="25" t="s">
        <v>9408</v>
      </c>
      <c r="BK481" s="25" t="s">
        <v>9408</v>
      </c>
      <c r="BL481" s="25" t="n">
        <v>0</v>
      </c>
      <c r="BM481" s="26" t="n">
        <v>0</v>
      </c>
      <c r="BN481" s="25" t="n">
        <v>0</v>
      </c>
      <c r="BO481" s="26" t="n">
        <v>0</v>
      </c>
      <c r="BP481" s="25" t="n">
        <v>0</v>
      </c>
      <c r="BQ481" s="26" t="n">
        <v>0</v>
      </c>
      <c r="BR481" s="25" t="n">
        <v>3</v>
      </c>
      <c r="BS481" s="26" t="n">
        <v>100</v>
      </c>
      <c r="BT481" s="25" t="n">
        <v>3</v>
      </c>
      <c r="BU481" s="3"/>
      <c r="BV481" s="2"/>
      <c r="BW481" s="2"/>
      <c r="BX481" s="2"/>
      <c r="BY481" s="2"/>
    </row>
    <row r="482" customFormat="false" ht="41.45" hidden="false" customHeight="true" outlineLevel="0" collapsed="false">
      <c r="A482" s="15" t="s">
        <v>2104</v>
      </c>
      <c r="C482" s="16"/>
      <c r="D482" s="16" t="s">
        <v>5324</v>
      </c>
      <c r="E482" s="17" t="n">
        <v>162.332518351288</v>
      </c>
      <c r="F482" s="18" t="n">
        <v>99.9996765338996</v>
      </c>
      <c r="G482" s="50" t="s">
        <v>9409</v>
      </c>
      <c r="H482" s="16"/>
      <c r="I482" s="6" t="s">
        <v>2104</v>
      </c>
      <c r="J482" s="7"/>
      <c r="K482" s="7"/>
      <c r="L482" s="51" t="s">
        <v>9410</v>
      </c>
      <c r="M482" s="52" t="n">
        <v>1.10780046907983</v>
      </c>
      <c r="N482" s="53" t="n">
        <v>4220.9326171875</v>
      </c>
      <c r="O482" s="53" t="n">
        <v>1270.12939453125</v>
      </c>
      <c r="P482" s="54"/>
      <c r="Q482" s="55"/>
      <c r="R482" s="55"/>
      <c r="S482" s="56"/>
      <c r="T482" s="25" t="n">
        <v>0</v>
      </c>
      <c r="U482" s="25" t="n">
        <v>1</v>
      </c>
      <c r="V482" s="26" t="n">
        <v>0</v>
      </c>
      <c r="W482" s="26" t="n">
        <v>0.052632</v>
      </c>
      <c r="X482" s="26" t="n">
        <v>0</v>
      </c>
      <c r="Y482" s="26" t="n">
        <v>0.564102</v>
      </c>
      <c r="Z482" s="26" t="n">
        <v>0</v>
      </c>
      <c r="AA482" s="26" t="n">
        <v>0</v>
      </c>
      <c r="AB482" s="20" t="n">
        <v>482</v>
      </c>
      <c r="AC482" s="20"/>
      <c r="AD482" s="10"/>
      <c r="AE482" s="24" t="s">
        <v>9411</v>
      </c>
      <c r="AF482" s="24" t="n">
        <v>600</v>
      </c>
      <c r="AG482" s="24" t="n">
        <v>699</v>
      </c>
      <c r="AH482" s="24" t="n">
        <v>2073</v>
      </c>
      <c r="AI482" s="24" t="n">
        <v>564</v>
      </c>
      <c r="AJ482" s="24" t="n">
        <v>-28800</v>
      </c>
      <c r="AK482" s="24" t="s">
        <v>9412</v>
      </c>
      <c r="AL482" s="24" t="s">
        <v>9413</v>
      </c>
      <c r="AM482" s="23" t="s">
        <v>9414</v>
      </c>
      <c r="AN482" s="24" t="s">
        <v>5339</v>
      </c>
      <c r="AO482" s="22" t="n">
        <v>40050.0643287037</v>
      </c>
      <c r="AP482" s="23" t="s">
        <v>9415</v>
      </c>
      <c r="AQ482" s="24" t="inlineStr">
        <f aca="false">FALSE()</f>
        <is>
          <t/>
        </is>
      </c>
      <c r="AR482" s="24" t="inlineStr">
        <f aca="false">FALSE()</f>
        <is>
          <t/>
        </is>
      </c>
      <c r="AS482" s="24" t="inlineStr">
        <f aca="false">TRUE()</f>
        <is>
          <t/>
        </is>
      </c>
      <c r="AT482" s="24" t="s">
        <v>75</v>
      </c>
      <c r="AU482" s="24" t="n">
        <v>32</v>
      </c>
      <c r="AV482" s="23" t="s">
        <v>9416</v>
      </c>
      <c r="AW482" s="24" t="inlineStr">
        <f aca="false">FALSE()</f>
        <is>
          <t/>
        </is>
      </c>
      <c r="AX482" s="24" t="s">
        <v>5329</v>
      </c>
      <c r="AY482" s="23" t="s">
        <v>9417</v>
      </c>
      <c r="AZ482" s="24" t="s">
        <v>174</v>
      </c>
      <c r="BA482" s="24" t="e">
        <f aca="false">REPLACE(INDEX(GroupVertices[group], MATCH(Vertices[[#this row],[vertex]],GroupVertices[vertex],0)),1,1,"")</f>
        <v>#VALUE!</v>
      </c>
      <c r="BB482" s="25" t="s">
        <v>699</v>
      </c>
      <c r="BC482" s="25" t="s">
        <v>699</v>
      </c>
      <c r="BD482" s="25" t="s">
        <v>700</v>
      </c>
      <c r="BE482" s="25" t="s">
        <v>700</v>
      </c>
      <c r="BF482" s="25"/>
      <c r="BG482" s="25"/>
      <c r="BH482" s="25" t="s">
        <v>6531</v>
      </c>
      <c r="BI482" s="25" t="s">
        <v>6531</v>
      </c>
      <c r="BJ482" s="25" t="s">
        <v>6532</v>
      </c>
      <c r="BK482" s="25" t="s">
        <v>6532</v>
      </c>
      <c r="BL482" s="25" t="n">
        <v>0</v>
      </c>
      <c r="BM482" s="26" t="n">
        <v>0</v>
      </c>
      <c r="BN482" s="25" t="n">
        <v>0</v>
      </c>
      <c r="BO482" s="26" t="n">
        <v>0</v>
      </c>
      <c r="BP482" s="25" t="n">
        <v>0</v>
      </c>
      <c r="BQ482" s="26" t="n">
        <v>0</v>
      </c>
      <c r="BR482" s="25" t="n">
        <v>7</v>
      </c>
      <c r="BS482" s="26" t="n">
        <v>100</v>
      </c>
      <c r="BT482" s="25" t="n">
        <v>7</v>
      </c>
      <c r="BU482" s="3"/>
      <c r="BV482" s="2"/>
      <c r="BW482" s="2"/>
      <c r="BX482" s="2"/>
      <c r="BY482" s="2"/>
    </row>
    <row r="483" customFormat="false" ht="41.45" hidden="false" customHeight="true" outlineLevel="0" collapsed="false">
      <c r="A483" s="15" t="s">
        <v>2107</v>
      </c>
      <c r="C483" s="16"/>
      <c r="D483" s="16" t="s">
        <v>5324</v>
      </c>
      <c r="E483" s="17" t="n">
        <v>162.046619167992</v>
      </c>
      <c r="F483" s="18" t="n">
        <v>99.9999546499602</v>
      </c>
      <c r="G483" s="50" t="s">
        <v>9418</v>
      </c>
      <c r="H483" s="16"/>
      <c r="I483" s="6" t="s">
        <v>2107</v>
      </c>
      <c r="J483" s="7"/>
      <c r="K483" s="7"/>
      <c r="L483" s="51" t="s">
        <v>9419</v>
      </c>
      <c r="M483" s="52" t="n">
        <v>1.01511365660919</v>
      </c>
      <c r="N483" s="53" t="n">
        <v>7640.5615234375</v>
      </c>
      <c r="O483" s="53" t="n">
        <v>6428.76904296875</v>
      </c>
      <c r="P483" s="54"/>
      <c r="Q483" s="55"/>
      <c r="R483" s="55"/>
      <c r="S483" s="56"/>
      <c r="T483" s="25" t="n">
        <v>0</v>
      </c>
      <c r="U483" s="25" t="n">
        <v>2</v>
      </c>
      <c r="V483" s="26" t="n">
        <v>2</v>
      </c>
      <c r="W483" s="26" t="n">
        <v>0.5</v>
      </c>
      <c r="X483" s="26" t="n">
        <v>0</v>
      </c>
      <c r="Y483" s="26" t="n">
        <v>1.459459</v>
      </c>
      <c r="Z483" s="26" t="n">
        <v>0</v>
      </c>
      <c r="AA483" s="26" t="n">
        <v>0</v>
      </c>
      <c r="AB483" s="20" t="n">
        <v>483</v>
      </c>
      <c r="AC483" s="20"/>
      <c r="AD483" s="10"/>
      <c r="AE483" s="24" t="s">
        <v>9420</v>
      </c>
      <c r="AF483" s="24" t="n">
        <v>180</v>
      </c>
      <c r="AG483" s="24" t="n">
        <v>98</v>
      </c>
      <c r="AH483" s="24" t="n">
        <v>286</v>
      </c>
      <c r="AI483" s="24" t="n">
        <v>416</v>
      </c>
      <c r="AJ483" s="24"/>
      <c r="AK483" s="24"/>
      <c r="AL483" s="24" t="s">
        <v>5830</v>
      </c>
      <c r="AM483" s="24"/>
      <c r="AN483" s="24"/>
      <c r="AO483" s="22" t="n">
        <v>41360.0068055556</v>
      </c>
      <c r="AP483" s="24"/>
      <c r="AQ483" s="24" t="n">
        <f aca="false">TRUE()</f>
        <v>1</v>
      </c>
      <c r="AR483" s="24" t="inlineStr">
        <f aca="false">FALSE()</f>
        <is>
          <t/>
        </is>
      </c>
      <c r="AS483" s="24" t="n">
        <f aca="false">FALSE()</f>
        <v>0</v>
      </c>
      <c r="AT483" s="24" t="s">
        <v>75</v>
      </c>
      <c r="AU483" s="24" t="n">
        <v>3</v>
      </c>
      <c r="AV483" s="23" t="s">
        <v>5390</v>
      </c>
      <c r="AW483" s="24" t="inlineStr">
        <f aca="false">FALSE()</f>
        <is>
          <t/>
        </is>
      </c>
      <c r="AX483" s="24" t="s">
        <v>5329</v>
      </c>
      <c r="AY483" s="23" t="s">
        <v>9421</v>
      </c>
      <c r="AZ483" s="24" t="s">
        <v>174</v>
      </c>
      <c r="BA483" s="24" t="e">
        <f aca="false">REPLACE(INDEX(GroupVertices[group], MATCH(Vertices[[#this row],[vertex]],GroupVertices[vertex],0)),1,1,"")</f>
        <v>#VALUE!</v>
      </c>
      <c r="BB483" s="25" t="s">
        <v>2110</v>
      </c>
      <c r="BC483" s="25" t="s">
        <v>2110</v>
      </c>
      <c r="BD483" s="25" t="s">
        <v>130</v>
      </c>
      <c r="BE483" s="25" t="s">
        <v>130</v>
      </c>
      <c r="BF483" s="25"/>
      <c r="BG483" s="25"/>
      <c r="BH483" s="25" t="s">
        <v>9422</v>
      </c>
      <c r="BI483" s="25" t="s">
        <v>9422</v>
      </c>
      <c r="BJ483" s="25" t="s">
        <v>9423</v>
      </c>
      <c r="BK483" s="25" t="s">
        <v>9423</v>
      </c>
      <c r="BL483" s="25" t="n">
        <v>1</v>
      </c>
      <c r="BM483" s="26" t="n">
        <v>7.14285714285714</v>
      </c>
      <c r="BN483" s="25" t="n">
        <v>1</v>
      </c>
      <c r="BO483" s="26" t="n">
        <v>7.14285714285714</v>
      </c>
      <c r="BP483" s="25" t="n">
        <v>0</v>
      </c>
      <c r="BQ483" s="26" t="n">
        <v>0</v>
      </c>
      <c r="BR483" s="25" t="n">
        <v>12</v>
      </c>
      <c r="BS483" s="26" t="n">
        <v>85.7142857142857</v>
      </c>
      <c r="BT483" s="25" t="n">
        <v>14</v>
      </c>
      <c r="BU483" s="3"/>
      <c r="BV483" s="2"/>
      <c r="BW483" s="2"/>
      <c r="BX483" s="2"/>
      <c r="BY483" s="2"/>
    </row>
    <row r="484" customFormat="false" ht="41.45" hidden="false" customHeight="true" outlineLevel="0" collapsed="false">
      <c r="A484" s="15" t="s">
        <v>2108</v>
      </c>
      <c r="C484" s="16"/>
      <c r="D484" s="16" t="s">
        <v>5324</v>
      </c>
      <c r="E484" s="17" t="n">
        <v>163.507035961201</v>
      </c>
      <c r="F484" s="18" t="n">
        <v>99.998533990549</v>
      </c>
      <c r="G484" s="50" t="s">
        <v>9424</v>
      </c>
      <c r="H484" s="16"/>
      <c r="I484" s="6" t="s">
        <v>2108</v>
      </c>
      <c r="J484" s="7"/>
      <c r="K484" s="7"/>
      <c r="L484" s="51" t="s">
        <v>9425</v>
      </c>
      <c r="M484" s="52" t="n">
        <v>1.48857208303993</v>
      </c>
      <c r="N484" s="53" t="n">
        <v>7640.5615234375</v>
      </c>
      <c r="O484" s="53" t="n">
        <v>6252.31591796875</v>
      </c>
      <c r="P484" s="54"/>
      <c r="Q484" s="55"/>
      <c r="R484" s="55"/>
      <c r="S484" s="56"/>
      <c r="T484" s="25" t="n">
        <v>1</v>
      </c>
      <c r="U484" s="25" t="n">
        <v>0</v>
      </c>
      <c r="V484" s="26" t="n">
        <v>0</v>
      </c>
      <c r="W484" s="26" t="n">
        <v>0.333333</v>
      </c>
      <c r="X484" s="26" t="n">
        <v>0</v>
      </c>
      <c r="Y484" s="26" t="n">
        <v>0.77027</v>
      </c>
      <c r="Z484" s="26" t="n">
        <v>0</v>
      </c>
      <c r="AA484" s="26" t="n">
        <v>0</v>
      </c>
      <c r="AB484" s="20" t="n">
        <v>484</v>
      </c>
      <c r="AC484" s="20"/>
      <c r="AD484" s="10"/>
      <c r="AE484" s="24" t="s">
        <v>9426</v>
      </c>
      <c r="AF484" s="24" t="n">
        <v>430</v>
      </c>
      <c r="AG484" s="24" t="n">
        <v>3168</v>
      </c>
      <c r="AH484" s="24" t="n">
        <v>736</v>
      </c>
      <c r="AI484" s="24" t="n">
        <v>185</v>
      </c>
      <c r="AJ484" s="24" t="n">
        <v>7200</v>
      </c>
      <c r="AK484" s="24" t="s">
        <v>9427</v>
      </c>
      <c r="AL484" s="24"/>
      <c r="AM484" s="23" t="s">
        <v>9428</v>
      </c>
      <c r="AN484" s="24" t="s">
        <v>6390</v>
      </c>
      <c r="AO484" s="22" t="n">
        <v>41612.6339351852</v>
      </c>
      <c r="AP484" s="23" t="s">
        <v>9429</v>
      </c>
      <c r="AQ484" s="24" t="n">
        <f aca="false">FALSE()</f>
        <v>0</v>
      </c>
      <c r="AR484" s="24" t="inlineStr">
        <f aca="false">FALSE()</f>
        <is>
          <t/>
        </is>
      </c>
      <c r="AS484" s="24" t="inlineStr">
        <f aca="false">FALSE()</f>
        <is>
          <t/>
        </is>
      </c>
      <c r="AT484" s="24" t="s">
        <v>75</v>
      </c>
      <c r="AU484" s="24" t="n">
        <v>70</v>
      </c>
      <c r="AV484" s="23" t="s">
        <v>9430</v>
      </c>
      <c r="AW484" s="24" t="inlineStr">
        <f aca="false">FALSE()</f>
        <is>
          <t/>
        </is>
      </c>
      <c r="AX484" s="24" t="s">
        <v>5329</v>
      </c>
      <c r="AY484" s="23" t="s">
        <v>9431</v>
      </c>
      <c r="AZ484" s="24" t="s">
        <v>68</v>
      </c>
      <c r="BA484" s="24" t="e">
        <f aca="false">REPLACE(INDEX(GroupVertices[group], MATCH(Vertices[[#this row],[vertex]],GroupVertices[vertex],0)),1,1,"")</f>
        <v>#VALUE!</v>
      </c>
      <c r="BB484" s="25"/>
      <c r="BC484" s="25"/>
      <c r="BD484" s="25"/>
      <c r="BE484" s="25"/>
      <c r="BF484" s="25"/>
      <c r="BG484" s="25"/>
      <c r="BH484" s="25"/>
      <c r="BI484" s="25"/>
      <c r="BJ484" s="25"/>
      <c r="BK484" s="25"/>
      <c r="BL484" s="25"/>
      <c r="BM484" s="26"/>
      <c r="BN484" s="25"/>
      <c r="BO484" s="26"/>
      <c r="BP484" s="25"/>
      <c r="BQ484" s="26"/>
      <c r="BR484" s="25"/>
      <c r="BS484" s="26"/>
      <c r="BT484" s="25"/>
      <c r="BU484" s="3"/>
      <c r="BV484" s="2"/>
      <c r="BW484" s="2"/>
      <c r="BX484" s="2"/>
      <c r="BY484" s="2"/>
    </row>
    <row r="485" customFormat="false" ht="41.45" hidden="false" customHeight="true" outlineLevel="0" collapsed="false">
      <c r="A485" s="15" t="s">
        <v>2114</v>
      </c>
      <c r="C485" s="16"/>
      <c r="D485" s="16" t="s">
        <v>5324</v>
      </c>
      <c r="E485" s="17" t="n">
        <v>162.727829867626</v>
      </c>
      <c r="F485" s="18" t="n">
        <v>99.999291984072</v>
      </c>
      <c r="G485" s="50" t="s">
        <v>9432</v>
      </c>
      <c r="H485" s="16"/>
      <c r="I485" s="6" t="s">
        <v>2114</v>
      </c>
      <c r="J485" s="7"/>
      <c r="K485" s="7"/>
      <c r="L485" s="51" t="s">
        <v>9433</v>
      </c>
      <c r="M485" s="52" t="n">
        <v>1.23595810828633</v>
      </c>
      <c r="N485" s="53" t="n">
        <v>7744.5146484375</v>
      </c>
      <c r="O485" s="53" t="n">
        <v>6428.76904296875</v>
      </c>
      <c r="P485" s="54"/>
      <c r="Q485" s="55"/>
      <c r="R485" s="55"/>
      <c r="S485" s="56"/>
      <c r="T485" s="25" t="n">
        <v>1</v>
      </c>
      <c r="U485" s="25" t="n">
        <v>0</v>
      </c>
      <c r="V485" s="26" t="n">
        <v>0</v>
      </c>
      <c r="W485" s="26" t="n">
        <v>0.333333</v>
      </c>
      <c r="X485" s="26" t="n">
        <v>0</v>
      </c>
      <c r="Y485" s="26" t="n">
        <v>0.77027</v>
      </c>
      <c r="Z485" s="26" t="n">
        <v>0</v>
      </c>
      <c r="AA485" s="26" t="n">
        <v>0</v>
      </c>
      <c r="AB485" s="20" t="n">
        <v>485</v>
      </c>
      <c r="AC485" s="20"/>
      <c r="AD485" s="10"/>
      <c r="AE485" s="24" t="s">
        <v>9434</v>
      </c>
      <c r="AF485" s="24" t="n">
        <v>524</v>
      </c>
      <c r="AG485" s="24" t="n">
        <v>1530</v>
      </c>
      <c r="AH485" s="24" t="n">
        <v>277</v>
      </c>
      <c r="AI485" s="24" t="n">
        <v>27</v>
      </c>
      <c r="AJ485" s="24" t="n">
        <v>3600</v>
      </c>
      <c r="AK485" s="24" t="s">
        <v>9435</v>
      </c>
      <c r="AL485" s="24" t="s">
        <v>9436</v>
      </c>
      <c r="AM485" s="23" t="s">
        <v>9437</v>
      </c>
      <c r="AN485" s="24" t="s">
        <v>204</v>
      </c>
      <c r="AO485" s="22" t="n">
        <v>41565.551875</v>
      </c>
      <c r="AP485" s="23" t="s">
        <v>9438</v>
      </c>
      <c r="AQ485" s="24" t="inlineStr">
        <f aca="false">FALSE()</f>
        <is>
          <t/>
        </is>
      </c>
      <c r="AR485" s="24" t="inlineStr">
        <f aca="false">FALSE()</f>
        <is>
          <t/>
        </is>
      </c>
      <c r="AS485" s="24" t="inlineStr">
        <f aca="false">FALSE()</f>
        <is>
          <t/>
        </is>
      </c>
      <c r="AT485" s="24" t="s">
        <v>75</v>
      </c>
      <c r="AU485" s="24" t="n">
        <v>31</v>
      </c>
      <c r="AV485" s="23" t="s">
        <v>9439</v>
      </c>
      <c r="AW485" s="24" t="inlineStr">
        <f aca="false">FALSE()</f>
        <is>
          <t/>
        </is>
      </c>
      <c r="AX485" s="24" t="s">
        <v>5329</v>
      </c>
      <c r="AY485" s="23" t="s">
        <v>9440</v>
      </c>
      <c r="AZ485" s="24" t="s">
        <v>68</v>
      </c>
      <c r="BA485" s="24" t="e">
        <f aca="false">REPLACE(INDEX(GroupVertices[group], MATCH(Vertices[[#this row],[vertex]],GroupVertices[vertex],0)),1,1,"")</f>
        <v>#VALUE!</v>
      </c>
      <c r="BB485" s="25"/>
      <c r="BC485" s="25"/>
      <c r="BD485" s="25"/>
      <c r="BE485" s="25"/>
      <c r="BF485" s="25"/>
      <c r="BG485" s="25"/>
      <c r="BH485" s="25"/>
      <c r="BI485" s="25"/>
      <c r="BJ485" s="25"/>
      <c r="BK485" s="25"/>
      <c r="BL485" s="25"/>
      <c r="BM485" s="26"/>
      <c r="BN485" s="25"/>
      <c r="BO485" s="26"/>
      <c r="BP485" s="25"/>
      <c r="BQ485" s="26"/>
      <c r="BR485" s="25"/>
      <c r="BS485" s="26"/>
      <c r="BT485" s="25"/>
      <c r="BU485" s="3"/>
      <c r="BV485" s="2"/>
      <c r="BW485" s="2"/>
      <c r="BX485" s="2"/>
      <c r="BY485" s="2"/>
    </row>
    <row r="486" customFormat="false" ht="41.45" hidden="false" customHeight="true" outlineLevel="0" collapsed="false">
      <c r="A486" s="15" t="s">
        <v>2115</v>
      </c>
      <c r="C486" s="16"/>
      <c r="D486" s="16" t="s">
        <v>5324</v>
      </c>
      <c r="E486" s="17" t="n">
        <v>162.089908395413</v>
      </c>
      <c r="F486" s="18" t="n">
        <v>99.9999125392089</v>
      </c>
      <c r="G486" s="50" t="s">
        <v>9441</v>
      </c>
      <c r="H486" s="16"/>
      <c r="I486" s="6" t="s">
        <v>2115</v>
      </c>
      <c r="J486" s="7"/>
      <c r="K486" s="7"/>
      <c r="L486" s="51" t="s">
        <v>9442</v>
      </c>
      <c r="M486" s="52" t="n">
        <v>1.02914776631772</v>
      </c>
      <c r="N486" s="53" t="n">
        <v>1521.66931152344</v>
      </c>
      <c r="O486" s="53" t="n">
        <v>7019.75830078125</v>
      </c>
      <c r="P486" s="54"/>
      <c r="Q486" s="55"/>
      <c r="R486" s="55"/>
      <c r="S486" s="56"/>
      <c r="T486" s="25" t="n">
        <v>1</v>
      </c>
      <c r="U486" s="25" t="n">
        <v>1</v>
      </c>
      <c r="V486" s="26" t="n">
        <v>0</v>
      </c>
      <c r="W486" s="26" t="n">
        <v>0</v>
      </c>
      <c r="X486" s="26" t="n">
        <v>0</v>
      </c>
      <c r="Y486" s="26" t="n">
        <v>0.999999</v>
      </c>
      <c r="Z486" s="26" t="n">
        <v>0</v>
      </c>
      <c r="AA486" s="26" t="s">
        <v>5365</v>
      </c>
      <c r="AB486" s="20" t="n">
        <v>486</v>
      </c>
      <c r="AC486" s="20"/>
      <c r="AD486" s="10"/>
      <c r="AE486" s="24" t="s">
        <v>9443</v>
      </c>
      <c r="AF486" s="24" t="n">
        <v>163</v>
      </c>
      <c r="AG486" s="24" t="n">
        <v>189</v>
      </c>
      <c r="AH486" s="24" t="n">
        <v>5750</v>
      </c>
      <c r="AI486" s="24" t="n">
        <v>836</v>
      </c>
      <c r="AJ486" s="24" t="n">
        <v>28800</v>
      </c>
      <c r="AK486" s="24" t="s">
        <v>9444</v>
      </c>
      <c r="AL486" s="24" t="s">
        <v>9445</v>
      </c>
      <c r="AM486" s="24"/>
      <c r="AN486" s="24" t="s">
        <v>5369</v>
      </c>
      <c r="AO486" s="22" t="n">
        <v>40871.6212615741</v>
      </c>
      <c r="AP486" s="23" t="s">
        <v>9446</v>
      </c>
      <c r="AQ486" s="24" t="inlineStr">
        <f aca="false">FALSE()</f>
        <is>
          <t/>
        </is>
      </c>
      <c r="AR486" s="24" t="inlineStr">
        <f aca="false">FALSE()</f>
        <is>
          <t/>
        </is>
      </c>
      <c r="AS486" s="24" t="n">
        <f aca="false">TRUE()</f>
        <v>1</v>
      </c>
      <c r="AT486" s="24" t="s">
        <v>75</v>
      </c>
      <c r="AU486" s="24" t="n">
        <v>2</v>
      </c>
      <c r="AV486" s="23" t="s">
        <v>9447</v>
      </c>
      <c r="AW486" s="24" t="inlineStr">
        <f aca="false">FALSE()</f>
        <is>
          <t/>
        </is>
      </c>
      <c r="AX486" s="24" t="s">
        <v>5329</v>
      </c>
      <c r="AY486" s="23" t="s">
        <v>9448</v>
      </c>
      <c r="AZ486" s="24" t="s">
        <v>174</v>
      </c>
      <c r="BA486" s="24" t="e">
        <f aca="false">REPLACE(INDEX(GroupVertices[group], MATCH(Vertices[[#this row],[vertex]],GroupVertices[vertex],0)),1,1,"")</f>
        <v>#VALUE!</v>
      </c>
      <c r="BB486" s="25" t="s">
        <v>2117</v>
      </c>
      <c r="BC486" s="25" t="s">
        <v>2117</v>
      </c>
      <c r="BD486" s="25" t="s">
        <v>88</v>
      </c>
      <c r="BE486" s="25" t="s">
        <v>88</v>
      </c>
      <c r="BF486" s="25"/>
      <c r="BG486" s="25"/>
      <c r="BH486" s="25" t="s">
        <v>5373</v>
      </c>
      <c r="BI486" s="25" t="s">
        <v>5373</v>
      </c>
      <c r="BJ486" s="25" t="s">
        <v>5374</v>
      </c>
      <c r="BK486" s="25" t="s">
        <v>5374</v>
      </c>
      <c r="BL486" s="25" t="n">
        <v>0</v>
      </c>
      <c r="BM486" s="26" t="n">
        <v>0</v>
      </c>
      <c r="BN486" s="25" t="n">
        <v>0</v>
      </c>
      <c r="BO486" s="26" t="n">
        <v>0</v>
      </c>
      <c r="BP486" s="25" t="n">
        <v>0</v>
      </c>
      <c r="BQ486" s="26" t="n">
        <v>0</v>
      </c>
      <c r="BR486" s="25" t="n">
        <v>13</v>
      </c>
      <c r="BS486" s="26" t="n">
        <v>100</v>
      </c>
      <c r="BT486" s="25" t="n">
        <v>13</v>
      </c>
      <c r="BU486" s="3"/>
      <c r="BV486" s="2"/>
      <c r="BW486" s="2"/>
      <c r="BX486" s="2"/>
      <c r="BY486" s="2"/>
    </row>
    <row r="487" customFormat="false" ht="41.45" hidden="false" customHeight="true" outlineLevel="0" collapsed="false">
      <c r="A487" s="15" t="s">
        <v>2120</v>
      </c>
      <c r="C487" s="16"/>
      <c r="D487" s="16" t="s">
        <v>5324</v>
      </c>
      <c r="E487" s="17" t="n">
        <v>162.110363744633</v>
      </c>
      <c r="F487" s="18" t="n">
        <v>99.999892640722</v>
      </c>
      <c r="G487" s="50" t="s">
        <v>9449</v>
      </c>
      <c r="H487" s="16"/>
      <c r="I487" s="6" t="s">
        <v>2120</v>
      </c>
      <c r="J487" s="7"/>
      <c r="K487" s="7"/>
      <c r="L487" s="51" t="s">
        <v>9450</v>
      </c>
      <c r="M487" s="52" t="n">
        <v>1.03577926870747</v>
      </c>
      <c r="N487" s="53" t="n">
        <v>7247.48779296875</v>
      </c>
      <c r="O487" s="53" t="n">
        <v>1085.185546875</v>
      </c>
      <c r="P487" s="54"/>
      <c r="Q487" s="55"/>
      <c r="R487" s="55"/>
      <c r="S487" s="56"/>
      <c r="T487" s="25" t="n">
        <v>0</v>
      </c>
      <c r="U487" s="25" t="n">
        <v>1</v>
      </c>
      <c r="V487" s="26" t="n">
        <v>0</v>
      </c>
      <c r="W487" s="26" t="n">
        <v>1</v>
      </c>
      <c r="X487" s="26" t="n">
        <v>0</v>
      </c>
      <c r="Y487" s="26" t="n">
        <v>0.999999</v>
      </c>
      <c r="Z487" s="26" t="n">
        <v>0</v>
      </c>
      <c r="AA487" s="26" t="n">
        <v>0</v>
      </c>
      <c r="AB487" s="20" t="n">
        <v>487</v>
      </c>
      <c r="AC487" s="20"/>
      <c r="AD487" s="10"/>
      <c r="AE487" s="24" t="s">
        <v>9451</v>
      </c>
      <c r="AF487" s="24" t="n">
        <v>239</v>
      </c>
      <c r="AG487" s="24" t="n">
        <v>232</v>
      </c>
      <c r="AH487" s="24" t="n">
        <v>1178</v>
      </c>
      <c r="AI487" s="24" t="n">
        <v>633</v>
      </c>
      <c r="AJ487" s="24"/>
      <c r="AK487" s="24" t="s">
        <v>9452</v>
      </c>
      <c r="AL487" s="24"/>
      <c r="AM487" s="24"/>
      <c r="AN487" s="24"/>
      <c r="AO487" s="22" t="n">
        <v>42246.3389236111</v>
      </c>
      <c r="AP487" s="23" t="s">
        <v>9453</v>
      </c>
      <c r="AQ487" s="24" t="n">
        <f aca="false">TRUE()</f>
        <v>1</v>
      </c>
      <c r="AR487" s="24" t="inlineStr">
        <f aca="false">FALSE()</f>
        <is>
          <t/>
        </is>
      </c>
      <c r="AS487" s="24" t="inlineStr">
        <f aca="false">TRUE()</f>
        <is>
          <t/>
        </is>
      </c>
      <c r="AT487" s="24" t="s">
        <v>75</v>
      </c>
      <c r="AU487" s="24" t="n">
        <v>0</v>
      </c>
      <c r="AV487" s="23" t="s">
        <v>5390</v>
      </c>
      <c r="AW487" s="24" t="inlineStr">
        <f aca="false">FALSE()</f>
        <is>
          <t/>
        </is>
      </c>
      <c r="AX487" s="24" t="s">
        <v>5329</v>
      </c>
      <c r="AY487" s="23" t="s">
        <v>9454</v>
      </c>
      <c r="AZ487" s="24" t="s">
        <v>174</v>
      </c>
      <c r="BA487" s="24" t="e">
        <f aca="false">REPLACE(INDEX(GroupVertices[group], MATCH(Vertices[[#this row],[vertex]],GroupVertices[vertex],0)),1,1,"")</f>
        <v>#VALUE!</v>
      </c>
      <c r="BB487" s="25"/>
      <c r="BC487" s="25"/>
      <c r="BD487" s="25"/>
      <c r="BE487" s="25"/>
      <c r="BF487" s="25" t="s">
        <v>2123</v>
      </c>
      <c r="BG487" s="25" t="s">
        <v>2123</v>
      </c>
      <c r="BH487" s="25" t="s">
        <v>9455</v>
      </c>
      <c r="BI487" s="25" t="s">
        <v>9455</v>
      </c>
      <c r="BJ487" s="25" t="s">
        <v>9456</v>
      </c>
      <c r="BK487" s="25" t="s">
        <v>9456</v>
      </c>
      <c r="BL487" s="25" t="n">
        <v>1</v>
      </c>
      <c r="BM487" s="26" t="n">
        <v>16.6666666666667</v>
      </c>
      <c r="BN487" s="25" t="n">
        <v>1</v>
      </c>
      <c r="BO487" s="26" t="n">
        <v>16.6666666666667</v>
      </c>
      <c r="BP487" s="25" t="n">
        <v>0</v>
      </c>
      <c r="BQ487" s="26" t="n">
        <v>0</v>
      </c>
      <c r="BR487" s="25" t="n">
        <v>4</v>
      </c>
      <c r="BS487" s="26" t="n">
        <v>66.6666666666667</v>
      </c>
      <c r="BT487" s="25" t="n">
        <v>6</v>
      </c>
      <c r="BU487" s="3"/>
      <c r="BV487" s="2"/>
      <c r="BW487" s="2"/>
      <c r="BX487" s="2"/>
      <c r="BY487" s="2"/>
    </row>
    <row r="488" customFormat="false" ht="41.45" hidden="false" customHeight="true" outlineLevel="0" collapsed="false">
      <c r="A488" s="15" t="s">
        <v>2121</v>
      </c>
      <c r="C488" s="16"/>
      <c r="D488" s="16" t="s">
        <v>5324</v>
      </c>
      <c r="E488" s="17" t="n">
        <v>162.152701560463</v>
      </c>
      <c r="F488" s="18" t="n">
        <v>99.9998514554818</v>
      </c>
      <c r="G488" s="50" t="s">
        <v>9457</v>
      </c>
      <c r="H488" s="16"/>
      <c r="I488" s="6" t="s">
        <v>2121</v>
      </c>
      <c r="J488" s="7"/>
      <c r="K488" s="7"/>
      <c r="L488" s="51" t="s">
        <v>9458</v>
      </c>
      <c r="M488" s="52" t="n">
        <v>1.04950493644439</v>
      </c>
      <c r="N488" s="53" t="n">
        <v>7247.48779296875</v>
      </c>
      <c r="O488" s="53" t="n">
        <v>973.432067871094</v>
      </c>
      <c r="P488" s="54"/>
      <c r="Q488" s="55"/>
      <c r="R488" s="55"/>
      <c r="S488" s="56"/>
      <c r="T488" s="25" t="n">
        <v>1</v>
      </c>
      <c r="U488" s="25" t="n">
        <v>0</v>
      </c>
      <c r="V488" s="26" t="n">
        <v>0</v>
      </c>
      <c r="W488" s="26" t="n">
        <v>1</v>
      </c>
      <c r="X488" s="26" t="n">
        <v>0</v>
      </c>
      <c r="Y488" s="26" t="n">
        <v>0.999999</v>
      </c>
      <c r="Z488" s="26" t="n">
        <v>0</v>
      </c>
      <c r="AA488" s="26" t="n">
        <v>0</v>
      </c>
      <c r="AB488" s="20" t="n">
        <v>488</v>
      </c>
      <c r="AC488" s="20"/>
      <c r="AD488" s="10"/>
      <c r="AE488" s="24" t="s">
        <v>9459</v>
      </c>
      <c r="AF488" s="24" t="n">
        <v>318</v>
      </c>
      <c r="AG488" s="24" t="n">
        <v>321</v>
      </c>
      <c r="AH488" s="24" t="n">
        <v>6346</v>
      </c>
      <c r="AI488" s="24" t="n">
        <v>3692</v>
      </c>
      <c r="AJ488" s="24"/>
      <c r="AK488" s="24" t="s">
        <v>9460</v>
      </c>
      <c r="AL488" s="24"/>
      <c r="AM488" s="24"/>
      <c r="AN488" s="24"/>
      <c r="AO488" s="22" t="n">
        <v>40979.1759953704</v>
      </c>
      <c r="AP488" s="23" t="s">
        <v>9461</v>
      </c>
      <c r="AQ488" s="24" t="inlineStr">
        <f aca="false">TRUE()</f>
        <is>
          <t/>
        </is>
      </c>
      <c r="AR488" s="24" t="inlineStr">
        <f aca="false">FALSE()</f>
        <is>
          <t/>
        </is>
      </c>
      <c r="AS488" s="24" t="inlineStr">
        <f aca="false">TRUE()</f>
        <is>
          <t/>
        </is>
      </c>
      <c r="AT488" s="24" t="s">
        <v>75</v>
      </c>
      <c r="AU488" s="24" t="n">
        <v>3</v>
      </c>
      <c r="AV488" s="23" t="s">
        <v>5390</v>
      </c>
      <c r="AW488" s="24" t="inlineStr">
        <f aca="false">FALSE()</f>
        <is>
          <t/>
        </is>
      </c>
      <c r="AX488" s="24" t="s">
        <v>5329</v>
      </c>
      <c r="AY488" s="23" t="s">
        <v>9462</v>
      </c>
      <c r="AZ488" s="24" t="s">
        <v>68</v>
      </c>
      <c r="BA488" s="24" t="e">
        <f aca="false">REPLACE(INDEX(GroupVertices[group], MATCH(Vertices[[#this row],[vertex]],GroupVertices[vertex],0)),1,1,"")</f>
        <v>#VALUE!</v>
      </c>
      <c r="BB488" s="25"/>
      <c r="BC488" s="25"/>
      <c r="BD488" s="25"/>
      <c r="BE488" s="25"/>
      <c r="BF488" s="25"/>
      <c r="BG488" s="25"/>
      <c r="BH488" s="25"/>
      <c r="BI488" s="25"/>
      <c r="BJ488" s="25"/>
      <c r="BK488" s="25"/>
      <c r="BL488" s="25"/>
      <c r="BM488" s="26"/>
      <c r="BN488" s="25"/>
      <c r="BO488" s="26"/>
      <c r="BP488" s="25"/>
      <c r="BQ488" s="26"/>
      <c r="BR488" s="25"/>
      <c r="BS488" s="26"/>
      <c r="BT488" s="25"/>
      <c r="BU488" s="3"/>
      <c r="BV488" s="2"/>
      <c r="BW488" s="2"/>
      <c r="BX488" s="2"/>
      <c r="BY488" s="2"/>
    </row>
    <row r="489" customFormat="false" ht="41.45" hidden="false" customHeight="true" outlineLevel="0" collapsed="false">
      <c r="A489" s="15" t="s">
        <v>2127</v>
      </c>
      <c r="C489" s="16"/>
      <c r="D489" s="16" t="s">
        <v>5324</v>
      </c>
      <c r="E489" s="17" t="n">
        <v>162.004281352163</v>
      </c>
      <c r="F489" s="18" t="n">
        <v>99.9999958352004</v>
      </c>
      <c r="G489" s="50" t="s">
        <v>9463</v>
      </c>
      <c r="H489" s="16"/>
      <c r="I489" s="6" t="s">
        <v>2127</v>
      </c>
      <c r="J489" s="7"/>
      <c r="K489" s="7"/>
      <c r="L489" s="51" t="s">
        <v>9464</v>
      </c>
      <c r="M489" s="52" t="n">
        <v>1.00138798887227</v>
      </c>
      <c r="N489" s="53" t="n">
        <v>6438.6025390625</v>
      </c>
      <c r="O489" s="53" t="n">
        <v>1714.53442382813</v>
      </c>
      <c r="P489" s="54"/>
      <c r="Q489" s="55"/>
      <c r="R489" s="55"/>
      <c r="S489" s="56"/>
      <c r="T489" s="25" t="n">
        <v>2</v>
      </c>
      <c r="U489" s="25" t="n">
        <v>1</v>
      </c>
      <c r="V489" s="26" t="n">
        <v>0</v>
      </c>
      <c r="W489" s="26" t="n">
        <v>0.166667</v>
      </c>
      <c r="X489" s="26" t="n">
        <v>0</v>
      </c>
      <c r="Y489" s="26" t="n">
        <v>0.98856</v>
      </c>
      <c r="Z489" s="26" t="n">
        <v>0</v>
      </c>
      <c r="AA489" s="26" t="n">
        <v>0</v>
      </c>
      <c r="AB489" s="20" t="n">
        <v>489</v>
      </c>
      <c r="AC489" s="20"/>
      <c r="AD489" s="10"/>
      <c r="AE489" s="24" t="s">
        <v>9465</v>
      </c>
      <c r="AF489" s="24" t="n">
        <v>66</v>
      </c>
      <c r="AG489" s="24" t="n">
        <v>9</v>
      </c>
      <c r="AH489" s="24" t="n">
        <v>83</v>
      </c>
      <c r="AI489" s="24" t="n">
        <v>136</v>
      </c>
      <c r="AJ489" s="24" t="n">
        <v>28800</v>
      </c>
      <c r="AK489" s="24" t="s">
        <v>9466</v>
      </c>
      <c r="AL489" s="24" t="s">
        <v>9467</v>
      </c>
      <c r="AM489" s="24"/>
      <c r="AN489" s="24" t="s">
        <v>6175</v>
      </c>
      <c r="AO489" s="22" t="n">
        <v>41476.2897453704</v>
      </c>
      <c r="AP489" s="23" t="s">
        <v>9468</v>
      </c>
      <c r="AQ489" s="24" t="n">
        <f aca="false">FALSE()</f>
        <v>0</v>
      </c>
      <c r="AR489" s="24" t="inlineStr">
        <f aca="false">FALSE()</f>
        <is>
          <t/>
        </is>
      </c>
      <c r="AS489" s="24" t="n">
        <f aca="false">FALSE()</f>
        <v>0</v>
      </c>
      <c r="AT489" s="24" t="s">
        <v>75</v>
      </c>
      <c r="AU489" s="24" t="n">
        <v>8</v>
      </c>
      <c r="AV489" s="23" t="s">
        <v>5390</v>
      </c>
      <c r="AW489" s="24" t="inlineStr">
        <f aca="false">FALSE()</f>
        <is>
          <t/>
        </is>
      </c>
      <c r="AX489" s="24" t="s">
        <v>5329</v>
      </c>
      <c r="AY489" s="23" t="s">
        <v>9469</v>
      </c>
      <c r="AZ489" s="24" t="s">
        <v>174</v>
      </c>
      <c r="BA489" s="24" t="e">
        <f aca="false">REPLACE(INDEX(GroupVertices[group], MATCH(Vertices[[#this row],[vertex]],GroupVertices[vertex],0)),1,1,"")</f>
        <v>#VALUE!</v>
      </c>
      <c r="BB489" s="25" t="s">
        <v>9470</v>
      </c>
      <c r="BC489" s="25" t="s">
        <v>9470</v>
      </c>
      <c r="BD489" s="25" t="s">
        <v>2130</v>
      </c>
      <c r="BE489" s="25" t="s">
        <v>2130</v>
      </c>
      <c r="BF489" s="25" t="s">
        <v>2135</v>
      </c>
      <c r="BG489" s="25" t="s">
        <v>9471</v>
      </c>
      <c r="BH489" s="25" t="s">
        <v>9472</v>
      </c>
      <c r="BI489" s="25" t="s">
        <v>9472</v>
      </c>
      <c r="BJ489" s="25" t="s">
        <v>9473</v>
      </c>
      <c r="BK489" s="25" t="s">
        <v>9473</v>
      </c>
      <c r="BL489" s="25" t="n">
        <v>0</v>
      </c>
      <c r="BM489" s="26" t="n">
        <v>0</v>
      </c>
      <c r="BN489" s="25" t="n">
        <v>0</v>
      </c>
      <c r="BO489" s="26" t="n">
        <v>0</v>
      </c>
      <c r="BP489" s="25" t="n">
        <v>0</v>
      </c>
      <c r="BQ489" s="26" t="n">
        <v>0</v>
      </c>
      <c r="BR489" s="25" t="n">
        <v>3</v>
      </c>
      <c r="BS489" s="26" t="n">
        <v>100</v>
      </c>
      <c r="BT489" s="25" t="n">
        <v>3</v>
      </c>
      <c r="BU489" s="3"/>
      <c r="BV489" s="2"/>
      <c r="BW489" s="2"/>
      <c r="BX489" s="2"/>
      <c r="BY489" s="2"/>
    </row>
    <row r="490" customFormat="false" ht="41.45" hidden="false" customHeight="true" outlineLevel="0" collapsed="false">
      <c r="A490" s="15" t="s">
        <v>2138</v>
      </c>
      <c r="C490" s="16"/>
      <c r="D490" s="16" t="s">
        <v>5324</v>
      </c>
      <c r="E490" s="17" t="n">
        <v>165.564939233977</v>
      </c>
      <c r="F490" s="18" t="n">
        <v>99.9965321102191</v>
      </c>
      <c r="G490" s="50" t="s">
        <v>9474</v>
      </c>
      <c r="H490" s="16"/>
      <c r="I490" s="6" t="s">
        <v>2138</v>
      </c>
      <c r="J490" s="7"/>
      <c r="K490" s="7"/>
      <c r="L490" s="51" t="s">
        <v>9475</v>
      </c>
      <c r="M490" s="52" t="n">
        <v>2.1557320676456</v>
      </c>
      <c r="N490" s="53" t="n">
        <v>6542.5556640625</v>
      </c>
      <c r="O490" s="53" t="n">
        <v>1426.32788085937</v>
      </c>
      <c r="P490" s="54"/>
      <c r="Q490" s="55"/>
      <c r="R490" s="55"/>
      <c r="S490" s="56"/>
      <c r="T490" s="25" t="n">
        <v>0</v>
      </c>
      <c r="U490" s="25" t="n">
        <v>2</v>
      </c>
      <c r="V490" s="26" t="n">
        <v>4</v>
      </c>
      <c r="W490" s="26" t="n">
        <v>0.25</v>
      </c>
      <c r="X490" s="26" t="n">
        <v>0</v>
      </c>
      <c r="Y490" s="26" t="n">
        <v>0.984522</v>
      </c>
      <c r="Z490" s="26" t="n">
        <v>0</v>
      </c>
      <c r="AA490" s="26" t="n">
        <v>0</v>
      </c>
      <c r="AB490" s="20" t="n">
        <v>490</v>
      </c>
      <c r="AC490" s="20"/>
      <c r="AD490" s="10"/>
      <c r="AE490" s="24" t="s">
        <v>9476</v>
      </c>
      <c r="AF490" s="24" t="n">
        <v>6384</v>
      </c>
      <c r="AG490" s="24" t="n">
        <v>7494</v>
      </c>
      <c r="AH490" s="24" t="n">
        <v>68179</v>
      </c>
      <c r="AI490" s="24" t="n">
        <v>75168</v>
      </c>
      <c r="AJ490" s="24" t="n">
        <v>39600</v>
      </c>
      <c r="AK490" s="24" t="s">
        <v>9477</v>
      </c>
      <c r="AL490" s="24" t="s">
        <v>661</v>
      </c>
      <c r="AM490" s="23" t="s">
        <v>9478</v>
      </c>
      <c r="AN490" s="24" t="s">
        <v>665</v>
      </c>
      <c r="AO490" s="22" t="n">
        <v>41477.3846875</v>
      </c>
      <c r="AP490" s="23" t="s">
        <v>9479</v>
      </c>
      <c r="AQ490" s="24" t="inlineStr">
        <f aca="false">FALSE()</f>
        <is>
          <t/>
        </is>
      </c>
      <c r="AR490" s="24" t="inlineStr">
        <f aca="false">FALSE()</f>
        <is>
          <t/>
        </is>
      </c>
      <c r="AS490" s="24" t="n">
        <f aca="false">TRUE()</f>
        <v>1</v>
      </c>
      <c r="AT490" s="24" t="s">
        <v>75</v>
      </c>
      <c r="AU490" s="24" t="n">
        <v>844</v>
      </c>
      <c r="AV490" s="23" t="s">
        <v>9480</v>
      </c>
      <c r="AW490" s="24" t="inlineStr">
        <f aca="false">FALSE()</f>
        <is>
          <t/>
        </is>
      </c>
      <c r="AX490" s="24" t="s">
        <v>5329</v>
      </c>
      <c r="AY490" s="23" t="s">
        <v>9481</v>
      </c>
      <c r="AZ490" s="24" t="s">
        <v>174</v>
      </c>
      <c r="BA490" s="24" t="e">
        <f aca="false">REPLACE(INDEX(GroupVertices[group], MATCH(Vertices[[#this row],[vertex]],GroupVertices[vertex],0)),1,1,"")</f>
        <v>#VALUE!</v>
      </c>
      <c r="BB490" s="25" t="s">
        <v>9482</v>
      </c>
      <c r="BC490" s="25" t="s">
        <v>9482</v>
      </c>
      <c r="BD490" s="25" t="s">
        <v>9483</v>
      </c>
      <c r="BE490" s="25" t="s">
        <v>9483</v>
      </c>
      <c r="BF490" s="25" t="s">
        <v>9484</v>
      </c>
      <c r="BG490" s="25" t="s">
        <v>9485</v>
      </c>
      <c r="BH490" s="25" t="s">
        <v>9486</v>
      </c>
      <c r="BI490" s="25" t="s">
        <v>9486</v>
      </c>
      <c r="BJ490" s="25" t="s">
        <v>9487</v>
      </c>
      <c r="BK490" s="25" t="s">
        <v>9487</v>
      </c>
      <c r="BL490" s="25" t="n">
        <v>0</v>
      </c>
      <c r="BM490" s="26" t="n">
        <v>0</v>
      </c>
      <c r="BN490" s="25" t="n">
        <v>0</v>
      </c>
      <c r="BO490" s="26" t="n">
        <v>0</v>
      </c>
      <c r="BP490" s="25" t="n">
        <v>0</v>
      </c>
      <c r="BQ490" s="26" t="n">
        <v>0</v>
      </c>
      <c r="BR490" s="25" t="n">
        <v>11</v>
      </c>
      <c r="BS490" s="26" t="n">
        <v>100</v>
      </c>
      <c r="BT490" s="25" t="n">
        <v>11</v>
      </c>
      <c r="BU490" s="3"/>
      <c r="BV490" s="2"/>
      <c r="BW490" s="2"/>
      <c r="BX490" s="2"/>
      <c r="BY490" s="2"/>
    </row>
    <row r="491" customFormat="false" ht="41.45" hidden="false" customHeight="true" outlineLevel="0" collapsed="false">
      <c r="A491" s="15" t="s">
        <v>2142</v>
      </c>
      <c r="C491" s="16"/>
      <c r="D491" s="16" t="s">
        <v>5324</v>
      </c>
      <c r="E491" s="17" t="n">
        <v>162.157458618421</v>
      </c>
      <c r="F491" s="18" t="n">
        <v>99.9998468279267</v>
      </c>
      <c r="G491" s="50" t="s">
        <v>9488</v>
      </c>
      <c r="H491" s="16"/>
      <c r="I491" s="6" t="s">
        <v>2142</v>
      </c>
      <c r="J491" s="7"/>
      <c r="K491" s="7"/>
      <c r="L491" s="51" t="s">
        <v>9489</v>
      </c>
      <c r="M491" s="52" t="n">
        <v>1.05104714630247</v>
      </c>
      <c r="N491" s="53" t="n">
        <v>6542.5556640625</v>
      </c>
      <c r="O491" s="53" t="n">
        <v>1714.53442382813</v>
      </c>
      <c r="P491" s="54"/>
      <c r="Q491" s="55"/>
      <c r="R491" s="55"/>
      <c r="S491" s="56"/>
      <c r="T491" s="25" t="n">
        <v>3</v>
      </c>
      <c r="U491" s="25" t="n">
        <v>1</v>
      </c>
      <c r="V491" s="26" t="n">
        <v>4</v>
      </c>
      <c r="W491" s="26" t="n">
        <v>0.25</v>
      </c>
      <c r="X491" s="26" t="n">
        <v>0</v>
      </c>
      <c r="Y491" s="26" t="n">
        <v>1.462532</v>
      </c>
      <c r="Z491" s="26" t="n">
        <v>0</v>
      </c>
      <c r="AA491" s="26" t="n">
        <v>0</v>
      </c>
      <c r="AB491" s="20" t="n">
        <v>491</v>
      </c>
      <c r="AC491" s="20"/>
      <c r="AD491" s="10"/>
      <c r="AE491" s="24" t="s">
        <v>9490</v>
      </c>
      <c r="AF491" s="24" t="n">
        <v>647</v>
      </c>
      <c r="AG491" s="24" t="n">
        <v>331</v>
      </c>
      <c r="AH491" s="24" t="n">
        <v>1257</v>
      </c>
      <c r="AI491" s="24" t="n">
        <v>737</v>
      </c>
      <c r="AJ491" s="24" t="n">
        <v>7200</v>
      </c>
      <c r="AK491" s="24" t="s">
        <v>9491</v>
      </c>
      <c r="AL491" s="24" t="s">
        <v>9492</v>
      </c>
      <c r="AM491" s="23" t="s">
        <v>9493</v>
      </c>
      <c r="AN491" s="24" t="s">
        <v>5588</v>
      </c>
      <c r="AO491" s="22" t="n">
        <v>40654.8674537037</v>
      </c>
      <c r="AP491" s="23" t="s">
        <v>9494</v>
      </c>
      <c r="AQ491" s="24" t="inlineStr">
        <f aca="false">FALSE()</f>
        <is>
          <t/>
        </is>
      </c>
      <c r="AR491" s="24" t="inlineStr">
        <f aca="false">FALSE()</f>
        <is>
          <t/>
        </is>
      </c>
      <c r="AS491" s="24" t="n">
        <f aca="false">FALSE()</f>
        <v>0</v>
      </c>
      <c r="AT491" s="24" t="s">
        <v>158</v>
      </c>
      <c r="AU491" s="24" t="n">
        <v>111</v>
      </c>
      <c r="AV491" s="23" t="s">
        <v>5717</v>
      </c>
      <c r="AW491" s="24" t="inlineStr">
        <f aca="false">FALSE()</f>
        <is>
          <t/>
        </is>
      </c>
      <c r="AX491" s="24" t="s">
        <v>5329</v>
      </c>
      <c r="AY491" s="23" t="s">
        <v>9495</v>
      </c>
      <c r="AZ491" s="24" t="s">
        <v>174</v>
      </c>
      <c r="BA491" s="24" t="e">
        <f aca="false">REPLACE(INDEX(GroupVertices[group], MATCH(Vertices[[#this row],[vertex]],GroupVertices[vertex],0)),1,1,"")</f>
        <v>#VALUE!</v>
      </c>
      <c r="BB491" s="25" t="s">
        <v>2144</v>
      </c>
      <c r="BC491" s="25" t="s">
        <v>2144</v>
      </c>
      <c r="BD491" s="25" t="s">
        <v>737</v>
      </c>
      <c r="BE491" s="25" t="s">
        <v>737</v>
      </c>
      <c r="BF491" s="25" t="s">
        <v>2145</v>
      </c>
      <c r="BG491" s="25" t="s">
        <v>2145</v>
      </c>
      <c r="BH491" s="25" t="s">
        <v>9496</v>
      </c>
      <c r="BI491" s="25" t="s">
        <v>9496</v>
      </c>
      <c r="BJ491" s="25" t="s">
        <v>9497</v>
      </c>
      <c r="BK491" s="25" t="s">
        <v>9497</v>
      </c>
      <c r="BL491" s="25" t="n">
        <v>0</v>
      </c>
      <c r="BM491" s="26" t="n">
        <v>0</v>
      </c>
      <c r="BN491" s="25" t="n">
        <v>0</v>
      </c>
      <c r="BO491" s="26" t="n">
        <v>0</v>
      </c>
      <c r="BP491" s="25" t="n">
        <v>0</v>
      </c>
      <c r="BQ491" s="26" t="n">
        <v>0</v>
      </c>
      <c r="BR491" s="25" t="n">
        <v>5</v>
      </c>
      <c r="BS491" s="26" t="n">
        <v>100</v>
      </c>
      <c r="BT491" s="25" t="n">
        <v>5</v>
      </c>
      <c r="BU491" s="3"/>
      <c r="BV491" s="2"/>
      <c r="BW491" s="2"/>
      <c r="BX491" s="2"/>
      <c r="BY491" s="2"/>
    </row>
    <row r="492" customFormat="false" ht="41.45" hidden="false" customHeight="true" outlineLevel="0" collapsed="false">
      <c r="A492" s="15" t="s">
        <v>2151</v>
      </c>
      <c r="C492" s="16"/>
      <c r="D492" s="16" t="s">
        <v>5324</v>
      </c>
      <c r="E492" s="17" t="n">
        <v>163.420933212155</v>
      </c>
      <c r="F492" s="18" t="n">
        <v>99.998617749296</v>
      </c>
      <c r="G492" s="50" t="s">
        <v>9498</v>
      </c>
      <c r="H492" s="16"/>
      <c r="I492" s="6" t="s">
        <v>2151</v>
      </c>
      <c r="J492" s="7"/>
      <c r="K492" s="7"/>
      <c r="L492" s="51" t="s">
        <v>9499</v>
      </c>
      <c r="M492" s="52" t="n">
        <v>1.46065808460867</v>
      </c>
      <c r="N492" s="53" t="n">
        <v>6438.6025390625</v>
      </c>
      <c r="O492" s="53" t="n">
        <v>1426.32788085937</v>
      </c>
      <c r="P492" s="54"/>
      <c r="Q492" s="55"/>
      <c r="R492" s="55"/>
      <c r="S492" s="56"/>
      <c r="T492" s="25" t="n">
        <v>0</v>
      </c>
      <c r="U492" s="25" t="n">
        <v>1</v>
      </c>
      <c r="V492" s="26" t="n">
        <v>0</v>
      </c>
      <c r="W492" s="26" t="n">
        <v>0.166667</v>
      </c>
      <c r="X492" s="26" t="n">
        <v>0</v>
      </c>
      <c r="Y492" s="26" t="n">
        <v>0.564384</v>
      </c>
      <c r="Z492" s="26" t="n">
        <v>0</v>
      </c>
      <c r="AA492" s="26" t="n">
        <v>0</v>
      </c>
      <c r="AB492" s="20" t="n">
        <v>492</v>
      </c>
      <c r="AC492" s="20"/>
      <c r="AD492" s="10"/>
      <c r="AE492" s="24" t="s">
        <v>9500</v>
      </c>
      <c r="AF492" s="24" t="n">
        <v>2747</v>
      </c>
      <c r="AG492" s="24" t="n">
        <v>2987</v>
      </c>
      <c r="AH492" s="24" t="n">
        <v>291544</v>
      </c>
      <c r="AI492" s="24" t="n">
        <v>2083</v>
      </c>
      <c r="AJ492" s="24" t="n">
        <v>39600</v>
      </c>
      <c r="AK492" s="24" t="s">
        <v>9501</v>
      </c>
      <c r="AL492" s="24"/>
      <c r="AM492" s="24"/>
      <c r="AN492" s="24" t="s">
        <v>665</v>
      </c>
      <c r="AO492" s="22" t="n">
        <v>41464.2654513889</v>
      </c>
      <c r="AP492" s="23" t="s">
        <v>9502</v>
      </c>
      <c r="AQ492" s="24" t="inlineStr">
        <f aca="false">FALSE()</f>
        <is>
          <t/>
        </is>
      </c>
      <c r="AR492" s="24" t="inlineStr">
        <f aca="false">FALSE()</f>
        <is>
          <t/>
        </is>
      </c>
      <c r="AS492" s="24" t="inlineStr">
        <f aca="false">FALSE()</f>
        <is>
          <t/>
        </is>
      </c>
      <c r="AT492" s="24" t="s">
        <v>75</v>
      </c>
      <c r="AU492" s="24" t="n">
        <v>1584</v>
      </c>
      <c r="AV492" s="23" t="s">
        <v>9503</v>
      </c>
      <c r="AW492" s="24" t="inlineStr">
        <f aca="false">FALSE()</f>
        <is>
          <t/>
        </is>
      </c>
      <c r="AX492" s="24" t="s">
        <v>5329</v>
      </c>
      <c r="AY492" s="23" t="s">
        <v>9504</v>
      </c>
      <c r="AZ492" s="24" t="s">
        <v>174</v>
      </c>
      <c r="BA492" s="24" t="e">
        <f aca="false">REPLACE(INDEX(GroupVertices[group], MATCH(Vertices[[#this row],[vertex]],GroupVertices[vertex],0)),1,1,"")</f>
        <v>#VALUE!</v>
      </c>
      <c r="BB492" s="25" t="s">
        <v>2144</v>
      </c>
      <c r="BC492" s="25" t="s">
        <v>2144</v>
      </c>
      <c r="BD492" s="25" t="s">
        <v>737</v>
      </c>
      <c r="BE492" s="25" t="s">
        <v>737</v>
      </c>
      <c r="BF492" s="25" t="s">
        <v>2145</v>
      </c>
      <c r="BG492" s="25" t="s">
        <v>2145</v>
      </c>
      <c r="BH492" s="25" t="s">
        <v>9505</v>
      </c>
      <c r="BI492" s="25" t="s">
        <v>9505</v>
      </c>
      <c r="BJ492" s="25" t="s">
        <v>9506</v>
      </c>
      <c r="BK492" s="25" t="s">
        <v>9506</v>
      </c>
      <c r="BL492" s="25" t="n">
        <v>0</v>
      </c>
      <c r="BM492" s="26" t="n">
        <v>0</v>
      </c>
      <c r="BN492" s="25" t="n">
        <v>0</v>
      </c>
      <c r="BO492" s="26" t="n">
        <v>0</v>
      </c>
      <c r="BP492" s="25" t="n">
        <v>0</v>
      </c>
      <c r="BQ492" s="26" t="n">
        <v>0</v>
      </c>
      <c r="BR492" s="25" t="n">
        <v>7</v>
      </c>
      <c r="BS492" s="26" t="n">
        <v>100</v>
      </c>
      <c r="BT492" s="25" t="n">
        <v>7</v>
      </c>
      <c r="BU492" s="3"/>
      <c r="BV492" s="2"/>
      <c r="BW492" s="2"/>
      <c r="BX492" s="2"/>
      <c r="BY492" s="2"/>
    </row>
    <row r="493" customFormat="false" ht="41.45" hidden="false" customHeight="true" outlineLevel="0" collapsed="false">
      <c r="A493" s="15" t="s">
        <v>2154</v>
      </c>
      <c r="C493" s="16"/>
      <c r="D493" s="16" t="s">
        <v>5324</v>
      </c>
      <c r="E493" s="17" t="n">
        <v>162.040434992646</v>
      </c>
      <c r="F493" s="18" t="n">
        <v>99.9999606657818</v>
      </c>
      <c r="G493" s="50" t="s">
        <v>9507</v>
      </c>
      <c r="H493" s="16"/>
      <c r="I493" s="6" t="s">
        <v>2154</v>
      </c>
      <c r="J493" s="7"/>
      <c r="K493" s="7"/>
      <c r="L493" s="51" t="s">
        <v>9508</v>
      </c>
      <c r="M493" s="52" t="n">
        <v>1.01310878379369</v>
      </c>
      <c r="N493" s="53" t="n">
        <v>909.319946289063</v>
      </c>
      <c r="O493" s="53" t="n">
        <v>8231.9130859375</v>
      </c>
      <c r="P493" s="54"/>
      <c r="Q493" s="55"/>
      <c r="R493" s="55"/>
      <c r="S493" s="56"/>
      <c r="T493" s="25" t="n">
        <v>1</v>
      </c>
      <c r="U493" s="25" t="n">
        <v>1</v>
      </c>
      <c r="V493" s="26" t="n">
        <v>0</v>
      </c>
      <c r="W493" s="26" t="n">
        <v>0</v>
      </c>
      <c r="X493" s="26" t="n">
        <v>0</v>
      </c>
      <c r="Y493" s="26" t="n">
        <v>0.999999</v>
      </c>
      <c r="Z493" s="26" t="n">
        <v>0</v>
      </c>
      <c r="AA493" s="26" t="s">
        <v>5365</v>
      </c>
      <c r="AB493" s="20" t="n">
        <v>493</v>
      </c>
      <c r="AC493" s="20"/>
      <c r="AD493" s="10"/>
      <c r="AE493" s="24" t="s">
        <v>9509</v>
      </c>
      <c r="AF493" s="24" t="n">
        <v>673</v>
      </c>
      <c r="AG493" s="24" t="n">
        <v>85</v>
      </c>
      <c r="AH493" s="24" t="n">
        <v>1676</v>
      </c>
      <c r="AI493" s="24" t="n">
        <v>7527</v>
      </c>
      <c r="AJ493" s="24" t="n">
        <v>-18000</v>
      </c>
      <c r="AK493" s="24" t="s">
        <v>9510</v>
      </c>
      <c r="AL493" s="24"/>
      <c r="AM493" s="24"/>
      <c r="AN493" s="24" t="s">
        <v>5388</v>
      </c>
      <c r="AO493" s="22" t="n">
        <v>41954.4600231481</v>
      </c>
      <c r="AP493" s="23" t="s">
        <v>9511</v>
      </c>
      <c r="AQ493" s="24" t="inlineStr">
        <f aca="false">FALSE()</f>
        <is>
          <t/>
        </is>
      </c>
      <c r="AR493" s="24" t="inlineStr">
        <f aca="false">FALSE()</f>
        <is>
          <t/>
        </is>
      </c>
      <c r="AS493" s="24" t="n">
        <f aca="false">TRUE()</f>
        <v>1</v>
      </c>
      <c r="AT493" s="24" t="s">
        <v>75</v>
      </c>
      <c r="AU493" s="24" t="n">
        <v>3</v>
      </c>
      <c r="AV493" s="23" t="s">
        <v>5390</v>
      </c>
      <c r="AW493" s="24" t="inlineStr">
        <f aca="false">FALSE()</f>
        <is>
          <t/>
        </is>
      </c>
      <c r="AX493" s="24" t="s">
        <v>5329</v>
      </c>
      <c r="AY493" s="23" t="s">
        <v>9512</v>
      </c>
      <c r="AZ493" s="24" t="s">
        <v>174</v>
      </c>
      <c r="BA493" s="24" t="e">
        <f aca="false">REPLACE(INDEX(GroupVertices[group], MATCH(Vertices[[#this row],[vertex]],GroupVertices[vertex],0)),1,1,"")</f>
        <v>#VALUE!</v>
      </c>
      <c r="BB493" s="25"/>
      <c r="BC493" s="25"/>
      <c r="BD493" s="25"/>
      <c r="BE493" s="25"/>
      <c r="BF493" s="25"/>
      <c r="BG493" s="25"/>
      <c r="BH493" s="25" t="s">
        <v>9513</v>
      </c>
      <c r="BI493" s="25" t="s">
        <v>9513</v>
      </c>
      <c r="BJ493" s="25" t="s">
        <v>9514</v>
      </c>
      <c r="BK493" s="25" t="s">
        <v>9514</v>
      </c>
      <c r="BL493" s="25" t="n">
        <v>0</v>
      </c>
      <c r="BM493" s="26" t="n">
        <v>0</v>
      </c>
      <c r="BN493" s="25" t="n">
        <v>0</v>
      </c>
      <c r="BO493" s="26" t="n">
        <v>0</v>
      </c>
      <c r="BP493" s="25" t="n">
        <v>0</v>
      </c>
      <c r="BQ493" s="26" t="n">
        <v>0</v>
      </c>
      <c r="BR493" s="25" t="n">
        <v>20</v>
      </c>
      <c r="BS493" s="26" t="n">
        <v>100</v>
      </c>
      <c r="BT493" s="25" t="n">
        <v>20</v>
      </c>
      <c r="BU493" s="3"/>
      <c r="BV493" s="2"/>
      <c r="BW493" s="2"/>
      <c r="BX493" s="2"/>
      <c r="BY493" s="2"/>
    </row>
    <row r="494" customFormat="false" ht="41.45" hidden="false" customHeight="true" outlineLevel="0" collapsed="false">
      <c r="A494" s="15" t="s">
        <v>2158</v>
      </c>
      <c r="C494" s="16"/>
      <c r="D494" s="16" t="s">
        <v>5324</v>
      </c>
      <c r="E494" s="17" t="n">
        <v>162.460007504571</v>
      </c>
      <c r="F494" s="18" t="n">
        <v>99.9995525154233</v>
      </c>
      <c r="G494" s="50" t="s">
        <v>9515</v>
      </c>
      <c r="H494" s="16"/>
      <c r="I494" s="6" t="s">
        <v>2158</v>
      </c>
      <c r="J494" s="7"/>
      <c r="K494" s="7"/>
      <c r="L494" s="51" t="s">
        <v>9516</v>
      </c>
      <c r="M494" s="52" t="n">
        <v>1.14913169327639</v>
      </c>
      <c r="N494" s="53" t="n">
        <v>9218.017578125</v>
      </c>
      <c r="O494" s="53" t="n">
        <v>6869.9013671875</v>
      </c>
      <c r="P494" s="54"/>
      <c r="Q494" s="55"/>
      <c r="R494" s="55"/>
      <c r="S494" s="56"/>
      <c r="T494" s="25" t="n">
        <v>0</v>
      </c>
      <c r="U494" s="25" t="n">
        <v>1</v>
      </c>
      <c r="V494" s="26" t="n">
        <v>0</v>
      </c>
      <c r="W494" s="26" t="n">
        <v>0.142857</v>
      </c>
      <c r="X494" s="26" t="n">
        <v>0</v>
      </c>
      <c r="Y494" s="26" t="n">
        <v>0.595238</v>
      </c>
      <c r="Z494" s="26" t="n">
        <v>0</v>
      </c>
      <c r="AA494" s="26" t="n">
        <v>0</v>
      </c>
      <c r="AB494" s="20" t="n">
        <v>494</v>
      </c>
      <c r="AC494" s="20"/>
      <c r="AD494" s="10"/>
      <c r="AE494" s="24" t="s">
        <v>9517</v>
      </c>
      <c r="AF494" s="24" t="n">
        <v>824</v>
      </c>
      <c r="AG494" s="24" t="n">
        <v>967</v>
      </c>
      <c r="AH494" s="24" t="n">
        <v>11724</v>
      </c>
      <c r="AI494" s="24" t="n">
        <v>14714</v>
      </c>
      <c r="AJ494" s="24" t="n">
        <v>28800</v>
      </c>
      <c r="AK494" s="24" t="s">
        <v>9518</v>
      </c>
      <c r="AL494" s="24" t="s">
        <v>9519</v>
      </c>
      <c r="AM494" s="24"/>
      <c r="AN494" s="24" t="s">
        <v>5381</v>
      </c>
      <c r="AO494" s="22" t="n">
        <v>40161.2538657407</v>
      </c>
      <c r="AP494" s="23" t="s">
        <v>9520</v>
      </c>
      <c r="AQ494" s="24" t="inlineStr">
        <f aca="false">FALSE()</f>
        <is>
          <t/>
        </is>
      </c>
      <c r="AR494" s="24" t="inlineStr">
        <f aca="false">FALSE()</f>
        <is>
          <t/>
        </is>
      </c>
      <c r="AS494" s="24" t="inlineStr">
        <f aca="false">TRUE()</f>
        <is>
          <t/>
        </is>
      </c>
      <c r="AT494" s="24" t="s">
        <v>75</v>
      </c>
      <c r="AU494" s="24" t="n">
        <v>0</v>
      </c>
      <c r="AV494" s="23" t="s">
        <v>9521</v>
      </c>
      <c r="AW494" s="24" t="inlineStr">
        <f aca="false">FALSE()</f>
        <is>
          <t/>
        </is>
      </c>
      <c r="AX494" s="24" t="s">
        <v>5329</v>
      </c>
      <c r="AY494" s="23" t="s">
        <v>9522</v>
      </c>
      <c r="AZ494" s="24" t="s">
        <v>174</v>
      </c>
      <c r="BA494" s="24" t="e">
        <f aca="false">REPLACE(INDEX(GroupVertices[group], MATCH(Vertices[[#this row],[vertex]],GroupVertices[vertex],0)),1,1,"")</f>
        <v>#VALUE!</v>
      </c>
      <c r="BB494" s="25"/>
      <c r="BC494" s="25"/>
      <c r="BD494" s="25"/>
      <c r="BE494" s="25"/>
      <c r="BF494" s="25"/>
      <c r="BG494" s="25"/>
      <c r="BH494" s="25" t="s">
        <v>9523</v>
      </c>
      <c r="BI494" s="25" t="s">
        <v>9523</v>
      </c>
      <c r="BJ494" s="25" t="s">
        <v>9524</v>
      </c>
      <c r="BK494" s="25" t="s">
        <v>9524</v>
      </c>
      <c r="BL494" s="25" t="n">
        <v>0</v>
      </c>
      <c r="BM494" s="26" t="n">
        <v>0</v>
      </c>
      <c r="BN494" s="25" t="n">
        <v>0</v>
      </c>
      <c r="BO494" s="26" t="n">
        <v>0</v>
      </c>
      <c r="BP494" s="25" t="n">
        <v>0</v>
      </c>
      <c r="BQ494" s="26" t="n">
        <v>0</v>
      </c>
      <c r="BR494" s="25" t="n">
        <v>10</v>
      </c>
      <c r="BS494" s="26" t="n">
        <v>100</v>
      </c>
      <c r="BT494" s="25" t="n">
        <v>10</v>
      </c>
      <c r="BU494" s="3"/>
      <c r="BV494" s="2"/>
      <c r="BW494" s="2"/>
      <c r="BX494" s="2"/>
      <c r="BY494" s="2"/>
    </row>
    <row r="495" customFormat="false" ht="41.45" hidden="false" customHeight="true" outlineLevel="0" collapsed="false">
      <c r="A495" s="15" t="s">
        <v>2159</v>
      </c>
      <c r="C495" s="16"/>
      <c r="D495" s="16" t="s">
        <v>5324</v>
      </c>
      <c r="E495" s="17" t="n">
        <v>162.266395245667</v>
      </c>
      <c r="F495" s="18" t="n">
        <v>99.9997408569152</v>
      </c>
      <c r="G495" s="50" t="s">
        <v>9525</v>
      </c>
      <c r="H495" s="16"/>
      <c r="I495" s="6" t="s">
        <v>2159</v>
      </c>
      <c r="J495" s="7"/>
      <c r="K495" s="7"/>
      <c r="L495" s="51" t="s">
        <v>9526</v>
      </c>
      <c r="M495" s="52" t="n">
        <v>1.08636375205251</v>
      </c>
      <c r="N495" s="53" t="n">
        <v>9154.943359375</v>
      </c>
      <c r="O495" s="53" t="n">
        <v>7143.9619140625</v>
      </c>
      <c r="P495" s="54"/>
      <c r="Q495" s="55"/>
      <c r="R495" s="55"/>
      <c r="S495" s="56"/>
      <c r="T495" s="25" t="n">
        <v>5</v>
      </c>
      <c r="U495" s="25" t="n">
        <v>1</v>
      </c>
      <c r="V495" s="26" t="n">
        <v>12</v>
      </c>
      <c r="W495" s="26" t="n">
        <v>0.25</v>
      </c>
      <c r="X495" s="26" t="n">
        <v>0</v>
      </c>
      <c r="Y495" s="26" t="n">
        <v>2.619046</v>
      </c>
      <c r="Z495" s="26" t="n">
        <v>0</v>
      </c>
      <c r="AA495" s="26" t="n">
        <v>0</v>
      </c>
      <c r="AB495" s="20" t="n">
        <v>495</v>
      </c>
      <c r="AC495" s="20"/>
      <c r="AD495" s="10"/>
      <c r="AE495" s="24" t="s">
        <v>9527</v>
      </c>
      <c r="AF495" s="24" t="n">
        <v>343</v>
      </c>
      <c r="AG495" s="24" t="n">
        <v>560</v>
      </c>
      <c r="AH495" s="24" t="n">
        <v>21254</v>
      </c>
      <c r="AI495" s="24" t="n">
        <v>7454</v>
      </c>
      <c r="AJ495" s="24" t="n">
        <v>21600</v>
      </c>
      <c r="AK495" s="24" t="s">
        <v>9528</v>
      </c>
      <c r="AL495" s="24" t="s">
        <v>9529</v>
      </c>
      <c r="AM495" s="23" t="s">
        <v>9530</v>
      </c>
      <c r="AN495" s="24" t="s">
        <v>9531</v>
      </c>
      <c r="AO495" s="22" t="n">
        <v>41808.4328356481</v>
      </c>
      <c r="AP495" s="23" t="s">
        <v>9532</v>
      </c>
      <c r="AQ495" s="24" t="inlineStr">
        <f aca="false">FALSE()</f>
        <is>
          <t/>
        </is>
      </c>
      <c r="AR495" s="24" t="inlineStr">
        <f aca="false">FALSE()</f>
        <is>
          <t/>
        </is>
      </c>
      <c r="AS495" s="24" t="inlineStr">
        <f aca="false">TRUE()</f>
        <is>
          <t/>
        </is>
      </c>
      <c r="AT495" s="24" t="s">
        <v>75</v>
      </c>
      <c r="AU495" s="24" t="n">
        <v>3</v>
      </c>
      <c r="AV495" s="23" t="s">
        <v>9533</v>
      </c>
      <c r="AW495" s="24" t="inlineStr">
        <f aca="false">FALSE()</f>
        <is>
          <t/>
        </is>
      </c>
      <c r="AX495" s="24" t="s">
        <v>5329</v>
      </c>
      <c r="AY495" s="23" t="s">
        <v>9534</v>
      </c>
      <c r="AZ495" s="24" t="s">
        <v>174</v>
      </c>
      <c r="BA495" s="24" t="e">
        <f aca="false">REPLACE(INDEX(GroupVertices[group], MATCH(Vertices[[#this row],[vertex]],GroupVertices[vertex],0)),1,1,"")</f>
        <v>#VALUE!</v>
      </c>
      <c r="BB495" s="25"/>
      <c r="BC495" s="25"/>
      <c r="BD495" s="25"/>
      <c r="BE495" s="25"/>
      <c r="BF495" s="25"/>
      <c r="BG495" s="25"/>
      <c r="BH495" s="25" t="s">
        <v>9535</v>
      </c>
      <c r="BI495" s="25" t="s">
        <v>9535</v>
      </c>
      <c r="BJ495" s="25" t="s">
        <v>9536</v>
      </c>
      <c r="BK495" s="25" t="s">
        <v>9536</v>
      </c>
      <c r="BL495" s="25" t="n">
        <v>0</v>
      </c>
      <c r="BM495" s="26" t="n">
        <v>0</v>
      </c>
      <c r="BN495" s="25" t="n">
        <v>0</v>
      </c>
      <c r="BO495" s="26" t="n">
        <v>0</v>
      </c>
      <c r="BP495" s="25" t="n">
        <v>0</v>
      </c>
      <c r="BQ495" s="26" t="n">
        <v>0</v>
      </c>
      <c r="BR495" s="25" t="n">
        <v>8</v>
      </c>
      <c r="BS495" s="26" t="n">
        <v>100</v>
      </c>
      <c r="BT495" s="25" t="n">
        <v>8</v>
      </c>
      <c r="BU495" s="3"/>
      <c r="BV495" s="2"/>
      <c r="BW495" s="2"/>
      <c r="BX495" s="2"/>
      <c r="BY495" s="2"/>
    </row>
    <row r="496" customFormat="false" ht="41.45" hidden="false" customHeight="true" outlineLevel="0" collapsed="false">
      <c r="A496" s="15" t="s">
        <v>2165</v>
      </c>
      <c r="C496" s="16"/>
      <c r="D496" s="16" t="s">
        <v>5324</v>
      </c>
      <c r="E496" s="17" t="n">
        <v>162.095141159167</v>
      </c>
      <c r="F496" s="18" t="n">
        <v>99.9999074488983</v>
      </c>
      <c r="G496" s="50" t="s">
        <v>9537</v>
      </c>
      <c r="H496" s="16"/>
      <c r="I496" s="6" t="s">
        <v>2165</v>
      </c>
      <c r="J496" s="7"/>
      <c r="K496" s="7"/>
      <c r="L496" s="51" t="s">
        <v>9538</v>
      </c>
      <c r="M496" s="52" t="n">
        <v>1.03084419716161</v>
      </c>
      <c r="N496" s="53" t="n">
        <v>8978.958984375</v>
      </c>
      <c r="O496" s="53" t="n">
        <v>7187.5693359375</v>
      </c>
      <c r="P496" s="54"/>
      <c r="Q496" s="55"/>
      <c r="R496" s="55"/>
      <c r="S496" s="56"/>
      <c r="T496" s="25" t="n">
        <v>0</v>
      </c>
      <c r="U496" s="25" t="n">
        <v>1</v>
      </c>
      <c r="V496" s="26" t="n">
        <v>0</v>
      </c>
      <c r="W496" s="26" t="n">
        <v>0.142857</v>
      </c>
      <c r="X496" s="26" t="n">
        <v>0</v>
      </c>
      <c r="Y496" s="26" t="n">
        <v>0.595238</v>
      </c>
      <c r="Z496" s="26" t="n">
        <v>0</v>
      </c>
      <c r="AA496" s="26" t="n">
        <v>0</v>
      </c>
      <c r="AB496" s="20" t="n">
        <v>496</v>
      </c>
      <c r="AC496" s="20"/>
      <c r="AD496" s="10"/>
      <c r="AE496" s="24" t="s">
        <v>9539</v>
      </c>
      <c r="AF496" s="24" t="n">
        <v>351</v>
      </c>
      <c r="AG496" s="24" t="n">
        <v>200</v>
      </c>
      <c r="AH496" s="24" t="n">
        <v>6046</v>
      </c>
      <c r="AI496" s="24" t="n">
        <v>1898</v>
      </c>
      <c r="AJ496" s="24"/>
      <c r="AK496" s="24" t="s">
        <v>9540</v>
      </c>
      <c r="AL496" s="24" t="s">
        <v>9541</v>
      </c>
      <c r="AM496" s="24"/>
      <c r="AN496" s="24"/>
      <c r="AO496" s="22" t="n">
        <v>42332.5140509259</v>
      </c>
      <c r="AP496" s="23" t="s">
        <v>9542</v>
      </c>
      <c r="AQ496" s="24" t="n">
        <f aca="false">TRUE()</f>
        <v>1</v>
      </c>
      <c r="AR496" s="24" t="inlineStr">
        <f aca="false">FALSE()</f>
        <is>
          <t/>
        </is>
      </c>
      <c r="AS496" s="24" t="inlineStr">
        <f aca="false">TRUE()</f>
        <is>
          <t/>
        </is>
      </c>
      <c r="AT496" s="24" t="s">
        <v>75</v>
      </c>
      <c r="AU496" s="24" t="n">
        <v>0</v>
      </c>
      <c r="AV496" s="23" t="s">
        <v>5390</v>
      </c>
      <c r="AW496" s="24" t="inlineStr">
        <f aca="false">FALSE()</f>
        <is>
          <t/>
        </is>
      </c>
      <c r="AX496" s="24" t="s">
        <v>5329</v>
      </c>
      <c r="AY496" s="23" t="s">
        <v>9543</v>
      </c>
      <c r="AZ496" s="24" t="s">
        <v>174</v>
      </c>
      <c r="BA496" s="24" t="e">
        <f aca="false">REPLACE(INDEX(GroupVertices[group], MATCH(Vertices[[#this row],[vertex]],GroupVertices[vertex],0)),1,1,"")</f>
        <v>#VALUE!</v>
      </c>
      <c r="BB496" s="25"/>
      <c r="BC496" s="25"/>
      <c r="BD496" s="25"/>
      <c r="BE496" s="25"/>
      <c r="BF496" s="25"/>
      <c r="BG496" s="25"/>
      <c r="BH496" s="25" t="s">
        <v>9523</v>
      </c>
      <c r="BI496" s="25" t="s">
        <v>9523</v>
      </c>
      <c r="BJ496" s="25" t="s">
        <v>9524</v>
      </c>
      <c r="BK496" s="25" t="s">
        <v>9524</v>
      </c>
      <c r="BL496" s="25" t="n">
        <v>0</v>
      </c>
      <c r="BM496" s="26" t="n">
        <v>0</v>
      </c>
      <c r="BN496" s="25" t="n">
        <v>0</v>
      </c>
      <c r="BO496" s="26" t="n">
        <v>0</v>
      </c>
      <c r="BP496" s="25" t="n">
        <v>0</v>
      </c>
      <c r="BQ496" s="26" t="n">
        <v>0</v>
      </c>
      <c r="BR496" s="25" t="n">
        <v>10</v>
      </c>
      <c r="BS496" s="26" t="n">
        <v>100</v>
      </c>
      <c r="BT496" s="25" t="n">
        <v>10</v>
      </c>
      <c r="BU496" s="3"/>
      <c r="BV496" s="2"/>
      <c r="BW496" s="2"/>
      <c r="BX496" s="2"/>
      <c r="BY496" s="2"/>
    </row>
    <row r="497" customFormat="false" ht="41.45" hidden="false" customHeight="true" outlineLevel="0" collapsed="false">
      <c r="A497" s="15" t="s">
        <v>2168</v>
      </c>
      <c r="C497" s="16"/>
      <c r="D497" s="16" t="s">
        <v>5324</v>
      </c>
      <c r="E497" s="17" t="n">
        <v>162.107985215654</v>
      </c>
      <c r="F497" s="18" t="n">
        <v>99.9998949544996</v>
      </c>
      <c r="G497" s="50" t="s">
        <v>9544</v>
      </c>
      <c r="H497" s="16"/>
      <c r="I497" s="6" t="s">
        <v>2168</v>
      </c>
      <c r="J497" s="7"/>
      <c r="K497" s="7"/>
      <c r="L497" s="51" t="s">
        <v>9545</v>
      </c>
      <c r="M497" s="52" t="n">
        <v>1.03500816377843</v>
      </c>
      <c r="N497" s="53" t="n">
        <v>9297.3154296875</v>
      </c>
      <c r="O497" s="53" t="n">
        <v>7434.55078125</v>
      </c>
      <c r="P497" s="54"/>
      <c r="Q497" s="55"/>
      <c r="R497" s="55"/>
      <c r="S497" s="56"/>
      <c r="T497" s="25" t="n">
        <v>0</v>
      </c>
      <c r="U497" s="25" t="n">
        <v>1</v>
      </c>
      <c r="V497" s="26" t="n">
        <v>0</v>
      </c>
      <c r="W497" s="26" t="n">
        <v>0.142857</v>
      </c>
      <c r="X497" s="26" t="n">
        <v>0</v>
      </c>
      <c r="Y497" s="26" t="n">
        <v>0.595238</v>
      </c>
      <c r="Z497" s="26" t="n">
        <v>0</v>
      </c>
      <c r="AA497" s="26" t="n">
        <v>0</v>
      </c>
      <c r="AB497" s="20" t="n">
        <v>497</v>
      </c>
      <c r="AC497" s="20"/>
      <c r="AD497" s="10"/>
      <c r="AE497" s="24" t="s">
        <v>9546</v>
      </c>
      <c r="AF497" s="24" t="n">
        <v>351</v>
      </c>
      <c r="AG497" s="24" t="n">
        <v>227</v>
      </c>
      <c r="AH497" s="24" t="n">
        <v>5190</v>
      </c>
      <c r="AI497" s="24" t="n">
        <v>410</v>
      </c>
      <c r="AJ497" s="24" t="n">
        <v>-28800</v>
      </c>
      <c r="AK497" s="24"/>
      <c r="AL497" s="24" t="s">
        <v>9547</v>
      </c>
      <c r="AM497" s="23" t="s">
        <v>9548</v>
      </c>
      <c r="AN497" s="24" t="s">
        <v>5339</v>
      </c>
      <c r="AO497" s="22" t="n">
        <v>42283.4423842593</v>
      </c>
      <c r="AP497" s="23" t="s">
        <v>9549</v>
      </c>
      <c r="AQ497" s="24" t="n">
        <f aca="false">FALSE()</f>
        <v>0</v>
      </c>
      <c r="AR497" s="24" t="inlineStr">
        <f aca="false">FALSE()</f>
        <is>
          <t/>
        </is>
      </c>
      <c r="AS497" s="24" t="inlineStr">
        <f aca="false">TRUE()</f>
        <is>
          <t/>
        </is>
      </c>
      <c r="AT497" s="24" t="s">
        <v>75</v>
      </c>
      <c r="AU497" s="24" t="n">
        <v>0</v>
      </c>
      <c r="AV497" s="23" t="s">
        <v>5390</v>
      </c>
      <c r="AW497" s="24" t="inlineStr">
        <f aca="false">FALSE()</f>
        <is>
          <t/>
        </is>
      </c>
      <c r="AX497" s="24" t="s">
        <v>5329</v>
      </c>
      <c r="AY497" s="23" t="s">
        <v>9550</v>
      </c>
      <c r="AZ497" s="24" t="s">
        <v>174</v>
      </c>
      <c r="BA497" s="24" t="e">
        <f aca="false">REPLACE(INDEX(GroupVertices[group], MATCH(Vertices[[#this row],[vertex]],GroupVertices[vertex],0)),1,1,"")</f>
        <v>#VALUE!</v>
      </c>
      <c r="BB497" s="25"/>
      <c r="BC497" s="25"/>
      <c r="BD497" s="25"/>
      <c r="BE497" s="25"/>
      <c r="BF497" s="25"/>
      <c r="BG497" s="25"/>
      <c r="BH497" s="25" t="s">
        <v>9523</v>
      </c>
      <c r="BI497" s="25" t="s">
        <v>9523</v>
      </c>
      <c r="BJ497" s="25" t="s">
        <v>9524</v>
      </c>
      <c r="BK497" s="25" t="s">
        <v>9524</v>
      </c>
      <c r="BL497" s="25" t="n">
        <v>0</v>
      </c>
      <c r="BM497" s="26" t="n">
        <v>0</v>
      </c>
      <c r="BN497" s="25" t="n">
        <v>0</v>
      </c>
      <c r="BO497" s="26" t="n">
        <v>0</v>
      </c>
      <c r="BP497" s="25" t="n">
        <v>0</v>
      </c>
      <c r="BQ497" s="26" t="n">
        <v>0</v>
      </c>
      <c r="BR497" s="25" t="n">
        <v>10</v>
      </c>
      <c r="BS497" s="26" t="n">
        <v>100</v>
      </c>
      <c r="BT497" s="25" t="n">
        <v>10</v>
      </c>
      <c r="BU497" s="3"/>
      <c r="BV497" s="2"/>
      <c r="BW497" s="2"/>
      <c r="BX497" s="2"/>
      <c r="BY497" s="2"/>
    </row>
    <row r="498" customFormat="false" ht="41.45" hidden="false" customHeight="true" outlineLevel="0" collapsed="false">
      <c r="A498" s="15" t="s">
        <v>2173</v>
      </c>
      <c r="C498" s="16"/>
      <c r="D498" s="16" t="s">
        <v>5324</v>
      </c>
      <c r="E498" s="17" t="n">
        <v>162.031396582525</v>
      </c>
      <c r="F498" s="18" t="n">
        <v>99.9999694581364</v>
      </c>
      <c r="G498" s="50" t="s">
        <v>9551</v>
      </c>
      <c r="H498" s="16"/>
      <c r="I498" s="6" t="s">
        <v>2173</v>
      </c>
      <c r="J498" s="7"/>
      <c r="K498" s="7"/>
      <c r="L498" s="51" t="s">
        <v>9552</v>
      </c>
      <c r="M498" s="52" t="n">
        <v>1.01017858506333</v>
      </c>
      <c r="N498" s="53" t="n">
        <v>9223.9130859375</v>
      </c>
      <c r="O498" s="53" t="n">
        <v>7284.732421875</v>
      </c>
      <c r="P498" s="54"/>
      <c r="Q498" s="55"/>
      <c r="R498" s="55"/>
      <c r="S498" s="56"/>
      <c r="T498" s="25" t="n">
        <v>0</v>
      </c>
      <c r="U498" s="25" t="n">
        <v>1</v>
      </c>
      <c r="V498" s="26" t="n">
        <v>0</v>
      </c>
      <c r="W498" s="26" t="n">
        <v>0.142857</v>
      </c>
      <c r="X498" s="26" t="n">
        <v>0</v>
      </c>
      <c r="Y498" s="26" t="n">
        <v>0.595238</v>
      </c>
      <c r="Z498" s="26" t="n">
        <v>0</v>
      </c>
      <c r="AA498" s="26" t="n">
        <v>0</v>
      </c>
      <c r="AB498" s="20" t="n">
        <v>498</v>
      </c>
      <c r="AC498" s="20"/>
      <c r="AD498" s="10"/>
      <c r="AE498" s="24" t="s">
        <v>9553</v>
      </c>
      <c r="AF498" s="24" t="n">
        <v>86</v>
      </c>
      <c r="AG498" s="24" t="n">
        <v>66</v>
      </c>
      <c r="AH498" s="24" t="n">
        <v>2254</v>
      </c>
      <c r="AI498" s="24" t="n">
        <v>1556</v>
      </c>
      <c r="AJ498" s="24"/>
      <c r="AK498" s="24" t="s">
        <v>9554</v>
      </c>
      <c r="AL498" s="24"/>
      <c r="AM498" s="24"/>
      <c r="AN498" s="24"/>
      <c r="AO498" s="22" t="n">
        <v>42280.3691550926</v>
      </c>
      <c r="AP498" s="23" t="s">
        <v>9555</v>
      </c>
      <c r="AQ498" s="24" t="n">
        <f aca="false">TRUE()</f>
        <v>1</v>
      </c>
      <c r="AR498" s="24" t="inlineStr">
        <f aca="false">FALSE()</f>
        <is>
          <t/>
        </is>
      </c>
      <c r="AS498" s="24" t="inlineStr">
        <f aca="false">TRUE()</f>
        <is>
          <t/>
        </is>
      </c>
      <c r="AT498" s="24" t="s">
        <v>75</v>
      </c>
      <c r="AU498" s="24" t="n">
        <v>0</v>
      </c>
      <c r="AV498" s="23" t="s">
        <v>5390</v>
      </c>
      <c r="AW498" s="24" t="inlineStr">
        <f aca="false">FALSE()</f>
        <is>
          <t/>
        </is>
      </c>
      <c r="AX498" s="24" t="s">
        <v>5329</v>
      </c>
      <c r="AY498" s="23" t="s">
        <v>9556</v>
      </c>
      <c r="AZ498" s="24" t="s">
        <v>174</v>
      </c>
      <c r="BA498" s="24" t="e">
        <f aca="false">REPLACE(INDEX(GroupVertices[group], MATCH(Vertices[[#this row],[vertex]],GroupVertices[vertex],0)),1,1,"")</f>
        <v>#VALUE!</v>
      </c>
      <c r="BB498" s="25"/>
      <c r="BC498" s="25"/>
      <c r="BD498" s="25"/>
      <c r="BE498" s="25"/>
      <c r="BF498" s="25"/>
      <c r="BG498" s="25"/>
      <c r="BH498" s="25" t="s">
        <v>9523</v>
      </c>
      <c r="BI498" s="25" t="s">
        <v>9523</v>
      </c>
      <c r="BJ498" s="25" t="s">
        <v>9524</v>
      </c>
      <c r="BK498" s="25" t="s">
        <v>9524</v>
      </c>
      <c r="BL498" s="25" t="n">
        <v>0</v>
      </c>
      <c r="BM498" s="26" t="n">
        <v>0</v>
      </c>
      <c r="BN498" s="25" t="n">
        <v>0</v>
      </c>
      <c r="BO498" s="26" t="n">
        <v>0</v>
      </c>
      <c r="BP498" s="25" t="n">
        <v>0</v>
      </c>
      <c r="BQ498" s="26" t="n">
        <v>0</v>
      </c>
      <c r="BR498" s="25" t="n">
        <v>10</v>
      </c>
      <c r="BS498" s="26" t="n">
        <v>100</v>
      </c>
      <c r="BT498" s="25" t="n">
        <v>10</v>
      </c>
      <c r="BU498" s="3"/>
      <c r="BV498" s="2"/>
      <c r="BW498" s="2"/>
      <c r="BX498" s="2"/>
      <c r="BY498" s="2"/>
    </row>
    <row r="499" customFormat="false" ht="41.45" hidden="false" customHeight="true" outlineLevel="0" collapsed="false">
      <c r="A499" s="15" t="s">
        <v>2176</v>
      </c>
      <c r="C499" s="16"/>
      <c r="D499" s="16" t="s">
        <v>5324</v>
      </c>
      <c r="E499" s="17" t="n">
        <v>162.355352229488</v>
      </c>
      <c r="F499" s="18" t="n">
        <v>99.9996543216351</v>
      </c>
      <c r="G499" s="50" t="s">
        <v>9557</v>
      </c>
      <c r="H499" s="16"/>
      <c r="I499" s="6" t="s">
        <v>2176</v>
      </c>
      <c r="J499" s="7"/>
      <c r="K499" s="7"/>
      <c r="L499" s="51" t="s">
        <v>9558</v>
      </c>
      <c r="M499" s="52" t="n">
        <v>1.11520307639862</v>
      </c>
      <c r="N499" s="53" t="n">
        <v>1521.66931152344</v>
      </c>
      <c r="O499" s="53" t="n">
        <v>3787.34521484375</v>
      </c>
      <c r="P499" s="54"/>
      <c r="Q499" s="55"/>
      <c r="R499" s="55"/>
      <c r="S499" s="56"/>
      <c r="T499" s="25" t="n">
        <v>1</v>
      </c>
      <c r="U499" s="25" t="n">
        <v>1</v>
      </c>
      <c r="V499" s="26" t="n">
        <v>0</v>
      </c>
      <c r="W499" s="26" t="n">
        <v>0</v>
      </c>
      <c r="X499" s="26" t="n">
        <v>0</v>
      </c>
      <c r="Y499" s="26" t="n">
        <v>0.999999</v>
      </c>
      <c r="Z499" s="26" t="n">
        <v>0</v>
      </c>
      <c r="AA499" s="26" t="s">
        <v>5365</v>
      </c>
      <c r="AB499" s="20" t="n">
        <v>499</v>
      </c>
      <c r="AC499" s="20"/>
      <c r="AD499" s="10"/>
      <c r="AE499" s="24" t="s">
        <v>9559</v>
      </c>
      <c r="AF499" s="24" t="n">
        <v>684</v>
      </c>
      <c r="AG499" s="24" t="n">
        <v>747</v>
      </c>
      <c r="AH499" s="24" t="n">
        <v>42215</v>
      </c>
      <c r="AI499" s="24" t="n">
        <v>7212</v>
      </c>
      <c r="AJ499" s="24" t="n">
        <v>28800</v>
      </c>
      <c r="AK499" s="24" t="s">
        <v>9560</v>
      </c>
      <c r="AL499" s="24" t="s">
        <v>9561</v>
      </c>
      <c r="AM499" s="23" t="s">
        <v>9562</v>
      </c>
      <c r="AN499" s="24" t="s">
        <v>5381</v>
      </c>
      <c r="AO499" s="22" t="n">
        <v>41103.2472685185</v>
      </c>
      <c r="AP499" s="23" t="s">
        <v>9563</v>
      </c>
      <c r="AQ499" s="24" t="n">
        <f aca="false">FALSE()</f>
        <v>0</v>
      </c>
      <c r="AR499" s="24" t="inlineStr">
        <f aca="false">FALSE()</f>
        <is>
          <t/>
        </is>
      </c>
      <c r="AS499" s="24" t="n">
        <f aca="false">FALSE()</f>
        <v>0</v>
      </c>
      <c r="AT499" s="24" t="s">
        <v>75</v>
      </c>
      <c r="AU499" s="24" t="n">
        <v>5</v>
      </c>
      <c r="AV499" s="23" t="s">
        <v>7170</v>
      </c>
      <c r="AW499" s="24" t="inlineStr">
        <f aca="false">FALSE()</f>
        <is>
          <t/>
        </is>
      </c>
      <c r="AX499" s="24" t="s">
        <v>5329</v>
      </c>
      <c r="AY499" s="23" t="s">
        <v>9564</v>
      </c>
      <c r="AZ499" s="24" t="s">
        <v>174</v>
      </c>
      <c r="BA499" s="24" t="e">
        <f aca="false">REPLACE(INDEX(GroupVertices[group], MATCH(Vertices[[#this row],[vertex]],GroupVertices[vertex],0)),1,1,"")</f>
        <v>#VALUE!</v>
      </c>
      <c r="BB499" s="25" t="s">
        <v>9565</v>
      </c>
      <c r="BC499" s="25" t="s">
        <v>9565</v>
      </c>
      <c r="BD499" s="25" t="s">
        <v>88</v>
      </c>
      <c r="BE499" s="25" t="s">
        <v>88</v>
      </c>
      <c r="BF499" s="25"/>
      <c r="BG499" s="25"/>
      <c r="BH499" s="25" t="s">
        <v>9566</v>
      </c>
      <c r="BI499" s="25" t="s">
        <v>9567</v>
      </c>
      <c r="BJ499" s="25" t="s">
        <v>9568</v>
      </c>
      <c r="BK499" s="25" t="s">
        <v>9569</v>
      </c>
      <c r="BL499" s="25" t="n">
        <v>0</v>
      </c>
      <c r="BM499" s="26" t="n">
        <v>0</v>
      </c>
      <c r="BN499" s="25" t="n">
        <v>0</v>
      </c>
      <c r="BO499" s="26" t="n">
        <v>0</v>
      </c>
      <c r="BP499" s="25" t="n">
        <v>0</v>
      </c>
      <c r="BQ499" s="26" t="n">
        <v>0</v>
      </c>
      <c r="BR499" s="25" t="n">
        <v>25</v>
      </c>
      <c r="BS499" s="26" t="n">
        <v>100</v>
      </c>
      <c r="BT499" s="25" t="n">
        <v>25</v>
      </c>
      <c r="BU499" s="3"/>
      <c r="BV499" s="2"/>
      <c r="BW499" s="2"/>
      <c r="BX499" s="2"/>
      <c r="BY499" s="2"/>
    </row>
    <row r="500" customFormat="false" ht="41.45" hidden="false" customHeight="true" outlineLevel="0" collapsed="false">
      <c r="A500" s="15" t="s">
        <v>2185</v>
      </c>
      <c r="C500" s="16"/>
      <c r="D500" s="16" t="s">
        <v>5324</v>
      </c>
      <c r="E500" s="17" t="n">
        <v>162.693579050325</v>
      </c>
      <c r="F500" s="18" t="n">
        <v>99.9993253024686</v>
      </c>
      <c r="G500" s="50" t="s">
        <v>9570</v>
      </c>
      <c r="H500" s="16"/>
      <c r="I500" s="6" t="s">
        <v>2185</v>
      </c>
      <c r="J500" s="7"/>
      <c r="K500" s="7"/>
      <c r="L500" s="51" t="s">
        <v>9571</v>
      </c>
      <c r="M500" s="52" t="n">
        <v>1.22485419730815</v>
      </c>
      <c r="N500" s="53" t="n">
        <v>2542.25170898437</v>
      </c>
      <c r="O500" s="53" t="n">
        <v>2575.18969726563</v>
      </c>
      <c r="P500" s="54"/>
      <c r="Q500" s="55"/>
      <c r="R500" s="55"/>
      <c r="S500" s="56"/>
      <c r="T500" s="25" t="n">
        <v>1</v>
      </c>
      <c r="U500" s="25" t="n">
        <v>1</v>
      </c>
      <c r="V500" s="26" t="n">
        <v>0</v>
      </c>
      <c r="W500" s="26" t="n">
        <v>0</v>
      </c>
      <c r="X500" s="26" t="n">
        <v>0</v>
      </c>
      <c r="Y500" s="26" t="n">
        <v>0.999999</v>
      </c>
      <c r="Z500" s="26" t="n">
        <v>0</v>
      </c>
      <c r="AA500" s="26" t="s">
        <v>5365</v>
      </c>
      <c r="AB500" s="20" t="n">
        <v>500</v>
      </c>
      <c r="AC500" s="20"/>
      <c r="AD500" s="10"/>
      <c r="AE500" s="24" t="s">
        <v>9572</v>
      </c>
      <c r="AF500" s="24" t="n">
        <v>1949</v>
      </c>
      <c r="AG500" s="24" t="n">
        <v>1458</v>
      </c>
      <c r="AH500" s="24" t="n">
        <v>90504</v>
      </c>
      <c r="AI500" s="24" t="n">
        <v>0</v>
      </c>
      <c r="AJ500" s="24" t="n">
        <v>-18000</v>
      </c>
      <c r="AK500" s="46" t="s">
        <v>9573</v>
      </c>
      <c r="AL500" s="24" t="s">
        <v>137</v>
      </c>
      <c r="AM500" s="23" t="s">
        <v>9574</v>
      </c>
      <c r="AN500" s="24" t="s">
        <v>5388</v>
      </c>
      <c r="AO500" s="22" t="n">
        <v>40172.114849537</v>
      </c>
      <c r="AP500" s="23" t="s">
        <v>9575</v>
      </c>
      <c r="AQ500" s="24" t="inlineStr">
        <f aca="false">FALSE()</f>
        <is>
          <t/>
        </is>
      </c>
      <c r="AR500" s="24" t="inlineStr">
        <f aca="false">FALSE()</f>
        <is>
          <t/>
        </is>
      </c>
      <c r="AS500" s="24" t="n">
        <f aca="false">TRUE()</f>
        <v>1</v>
      </c>
      <c r="AT500" s="24" t="s">
        <v>75</v>
      </c>
      <c r="AU500" s="24" t="n">
        <v>735</v>
      </c>
      <c r="AV500" s="23" t="s">
        <v>5350</v>
      </c>
      <c r="AW500" s="24" t="inlineStr">
        <f aca="false">FALSE()</f>
        <is>
          <t/>
        </is>
      </c>
      <c r="AX500" s="24" t="s">
        <v>5329</v>
      </c>
      <c r="AY500" s="23" t="s">
        <v>9576</v>
      </c>
      <c r="AZ500" s="24" t="s">
        <v>174</v>
      </c>
      <c r="BA500" s="24" t="e">
        <f aca="false">REPLACE(INDEX(GroupVertices[group], MATCH(Vertices[[#this row],[vertex]],GroupVertices[vertex],0)),1,1,"")</f>
        <v>#VALUE!</v>
      </c>
      <c r="BB500" s="25" t="s">
        <v>9577</v>
      </c>
      <c r="BC500" s="25" t="s">
        <v>9577</v>
      </c>
      <c r="BD500" s="25" t="s">
        <v>2188</v>
      </c>
      <c r="BE500" s="25" t="s">
        <v>2188</v>
      </c>
      <c r="BF500" s="25" t="s">
        <v>9578</v>
      </c>
      <c r="BG500" s="25" t="s">
        <v>9578</v>
      </c>
      <c r="BH500" s="25" t="s">
        <v>9579</v>
      </c>
      <c r="BI500" s="25" t="s">
        <v>9579</v>
      </c>
      <c r="BJ500" s="25" t="s">
        <v>9580</v>
      </c>
      <c r="BK500" s="25" t="s">
        <v>9580</v>
      </c>
      <c r="BL500" s="25" t="n">
        <v>2</v>
      </c>
      <c r="BM500" s="26" t="n">
        <v>10</v>
      </c>
      <c r="BN500" s="25" t="n">
        <v>0</v>
      </c>
      <c r="BO500" s="26" t="n">
        <v>0</v>
      </c>
      <c r="BP500" s="25" t="n">
        <v>0</v>
      </c>
      <c r="BQ500" s="26" t="n">
        <v>0</v>
      </c>
      <c r="BR500" s="25" t="n">
        <v>18</v>
      </c>
      <c r="BS500" s="26" t="n">
        <v>90</v>
      </c>
      <c r="BT500" s="25" t="n">
        <v>20</v>
      </c>
      <c r="BU500" s="3"/>
      <c r="BV500" s="2"/>
      <c r="BW500" s="2"/>
      <c r="BX500" s="2"/>
      <c r="BY500" s="2"/>
    </row>
    <row r="501" customFormat="false" ht="41.45" hidden="false" customHeight="true" outlineLevel="0" collapsed="false">
      <c r="A501" s="15" t="s">
        <v>2198</v>
      </c>
      <c r="C501" s="16"/>
      <c r="D501" s="16" t="s">
        <v>5324</v>
      </c>
      <c r="E501" s="17" t="n">
        <v>162.090384101208</v>
      </c>
      <c r="F501" s="18" t="n">
        <v>99.9999120764534</v>
      </c>
      <c r="G501" s="50" t="s">
        <v>9581</v>
      </c>
      <c r="H501" s="16"/>
      <c r="I501" s="6" t="s">
        <v>2198</v>
      </c>
      <c r="J501" s="7"/>
      <c r="K501" s="7"/>
      <c r="L501" s="51" t="s">
        <v>9582</v>
      </c>
      <c r="M501" s="52" t="n">
        <v>1.02930198730353</v>
      </c>
      <c r="N501" s="53" t="n">
        <v>4943.57861328125</v>
      </c>
      <c r="O501" s="53" t="n">
        <v>3942.86083984375</v>
      </c>
      <c r="P501" s="54"/>
      <c r="Q501" s="55"/>
      <c r="R501" s="55"/>
      <c r="S501" s="56"/>
      <c r="T501" s="25" t="n">
        <v>0</v>
      </c>
      <c r="U501" s="25" t="n">
        <v>2</v>
      </c>
      <c r="V501" s="26" t="n">
        <v>0</v>
      </c>
      <c r="W501" s="26" t="n">
        <v>0.1</v>
      </c>
      <c r="X501" s="26" t="n">
        <v>0</v>
      </c>
      <c r="Y501" s="26" t="n">
        <v>0.719449</v>
      </c>
      <c r="Z501" s="26" t="n">
        <v>0.5</v>
      </c>
      <c r="AA501" s="26" t="n">
        <v>0</v>
      </c>
      <c r="AB501" s="20" t="n">
        <v>501</v>
      </c>
      <c r="AC501" s="20"/>
      <c r="AD501" s="10"/>
      <c r="AE501" s="24" t="s">
        <v>9583</v>
      </c>
      <c r="AF501" s="24" t="n">
        <v>310</v>
      </c>
      <c r="AG501" s="24" t="n">
        <v>190</v>
      </c>
      <c r="AH501" s="24" t="n">
        <v>287</v>
      </c>
      <c r="AI501" s="24" t="n">
        <v>327</v>
      </c>
      <c r="AJ501" s="24" t="n">
        <v>-18000</v>
      </c>
      <c r="AK501" s="24" t="s">
        <v>9584</v>
      </c>
      <c r="AL501" s="24" t="s">
        <v>9585</v>
      </c>
      <c r="AM501" s="24"/>
      <c r="AN501" s="24" t="s">
        <v>5388</v>
      </c>
      <c r="AO501" s="22" t="n">
        <v>41677.8997800926</v>
      </c>
      <c r="AP501" s="24"/>
      <c r="AQ501" s="24" t="n">
        <f aca="false">TRUE()</f>
        <v>1</v>
      </c>
      <c r="AR501" s="24" t="inlineStr">
        <f aca="false">FALSE()</f>
        <is>
          <t/>
        </is>
      </c>
      <c r="AS501" s="24" t="n">
        <f aca="false">FALSE()</f>
        <v>0</v>
      </c>
      <c r="AT501" s="24" t="s">
        <v>75</v>
      </c>
      <c r="AU501" s="24" t="n">
        <v>8</v>
      </c>
      <c r="AV501" s="23" t="s">
        <v>5390</v>
      </c>
      <c r="AW501" s="24" t="inlineStr">
        <f aca="false">FALSE()</f>
        <is>
          <t/>
        </is>
      </c>
      <c r="AX501" s="24" t="s">
        <v>5329</v>
      </c>
      <c r="AY501" s="23" t="s">
        <v>9586</v>
      </c>
      <c r="AZ501" s="24" t="s">
        <v>174</v>
      </c>
      <c r="BA501" s="24" t="e">
        <f aca="false">REPLACE(INDEX(GroupVertices[group], MATCH(Vertices[[#this row],[vertex]],GroupVertices[vertex],0)),1,1,"")</f>
        <v>#VALUE!</v>
      </c>
      <c r="BB501" s="25"/>
      <c r="BC501" s="25"/>
      <c r="BD501" s="25"/>
      <c r="BE501" s="25"/>
      <c r="BF501" s="25"/>
      <c r="BG501" s="25"/>
      <c r="BH501" s="25" t="s">
        <v>9587</v>
      </c>
      <c r="BI501" s="25" t="s">
        <v>9587</v>
      </c>
      <c r="BJ501" s="25" t="s">
        <v>9588</v>
      </c>
      <c r="BK501" s="25" t="s">
        <v>9588</v>
      </c>
      <c r="BL501" s="25" t="n">
        <v>1</v>
      </c>
      <c r="BM501" s="26" t="n">
        <v>5</v>
      </c>
      <c r="BN501" s="25" t="n">
        <v>0</v>
      </c>
      <c r="BO501" s="26" t="n">
        <v>0</v>
      </c>
      <c r="BP501" s="25" t="n">
        <v>0</v>
      </c>
      <c r="BQ501" s="26" t="n">
        <v>0</v>
      </c>
      <c r="BR501" s="25" t="n">
        <v>19</v>
      </c>
      <c r="BS501" s="26" t="n">
        <v>95</v>
      </c>
      <c r="BT501" s="25" t="n">
        <v>20</v>
      </c>
      <c r="BU501" s="3"/>
      <c r="BV501" s="2"/>
      <c r="BW501" s="2"/>
      <c r="BX501" s="2"/>
      <c r="BY501" s="2"/>
    </row>
    <row r="502" customFormat="false" ht="41.45" hidden="false" customHeight="true" outlineLevel="0" collapsed="false">
      <c r="A502" s="15" t="s">
        <v>2203</v>
      </c>
      <c r="C502" s="16"/>
      <c r="D502" s="16" t="s">
        <v>5324</v>
      </c>
      <c r="E502" s="17" t="n">
        <v>162.462861739346</v>
      </c>
      <c r="F502" s="18" t="n">
        <v>99.9995497388902</v>
      </c>
      <c r="G502" s="50" t="s">
        <v>9589</v>
      </c>
      <c r="H502" s="16"/>
      <c r="I502" s="6" t="s">
        <v>2203</v>
      </c>
      <c r="J502" s="7"/>
      <c r="K502" s="7"/>
      <c r="L502" s="51" t="s">
        <v>9590</v>
      </c>
      <c r="M502" s="52" t="n">
        <v>1.15005701919124</v>
      </c>
      <c r="N502" s="53" t="n">
        <v>501.086975097656</v>
      </c>
      <c r="O502" s="53" t="n">
        <v>2979.24169921875</v>
      </c>
      <c r="P502" s="54"/>
      <c r="Q502" s="55"/>
      <c r="R502" s="55"/>
      <c r="S502" s="56"/>
      <c r="T502" s="25" t="n">
        <v>1</v>
      </c>
      <c r="U502" s="25" t="n">
        <v>1</v>
      </c>
      <c r="V502" s="26" t="n">
        <v>0</v>
      </c>
      <c r="W502" s="26" t="n">
        <v>0</v>
      </c>
      <c r="X502" s="26" t="n">
        <v>0</v>
      </c>
      <c r="Y502" s="26" t="n">
        <v>0.999999</v>
      </c>
      <c r="Z502" s="26" t="n">
        <v>0</v>
      </c>
      <c r="AA502" s="26" t="s">
        <v>5365</v>
      </c>
      <c r="AB502" s="20" t="n">
        <v>502</v>
      </c>
      <c r="AC502" s="20"/>
      <c r="AD502" s="10"/>
      <c r="AE502" s="24" t="s">
        <v>9591</v>
      </c>
      <c r="AF502" s="24" t="n">
        <v>455</v>
      </c>
      <c r="AG502" s="24" t="n">
        <v>973</v>
      </c>
      <c r="AH502" s="24" t="n">
        <v>11683</v>
      </c>
      <c r="AI502" s="24" t="n">
        <v>7921</v>
      </c>
      <c r="AJ502" s="24" t="n">
        <v>-18000</v>
      </c>
      <c r="AK502" s="24" t="s">
        <v>9592</v>
      </c>
      <c r="AL502" s="24"/>
      <c r="AM502" s="23" t="s">
        <v>9593</v>
      </c>
      <c r="AN502" s="24" t="s">
        <v>5388</v>
      </c>
      <c r="AO502" s="22" t="n">
        <v>40507.193912037</v>
      </c>
      <c r="AP502" s="23" t="s">
        <v>9594</v>
      </c>
      <c r="AQ502" s="24" t="n">
        <f aca="false">FALSE()</f>
        <v>0</v>
      </c>
      <c r="AR502" s="24" t="inlineStr">
        <f aca="false">FALSE()</f>
        <is>
          <t/>
        </is>
      </c>
      <c r="AS502" s="24" t="n">
        <f aca="false">TRUE()</f>
        <v>1</v>
      </c>
      <c r="AT502" s="24" t="s">
        <v>75</v>
      </c>
      <c r="AU502" s="24" t="n">
        <v>23</v>
      </c>
      <c r="AV502" s="23" t="s">
        <v>9595</v>
      </c>
      <c r="AW502" s="24" t="inlineStr">
        <f aca="false">FALSE()</f>
        <is>
          <t/>
        </is>
      </c>
      <c r="AX502" s="24" t="s">
        <v>5329</v>
      </c>
      <c r="AY502" s="23" t="s">
        <v>9596</v>
      </c>
      <c r="AZ502" s="24" t="s">
        <v>174</v>
      </c>
      <c r="BA502" s="24" t="e">
        <f aca="false">REPLACE(INDEX(GroupVertices[group], MATCH(Vertices[[#this row],[vertex]],GroupVertices[vertex],0)),1,1,"")</f>
        <v>#VALUE!</v>
      </c>
      <c r="BB502" s="25"/>
      <c r="BC502" s="25"/>
      <c r="BD502" s="25"/>
      <c r="BE502" s="25"/>
      <c r="BF502" s="25"/>
      <c r="BG502" s="25"/>
      <c r="BH502" s="25" t="s">
        <v>9597</v>
      </c>
      <c r="BI502" s="25" t="s">
        <v>9597</v>
      </c>
      <c r="BJ502" s="25" t="s">
        <v>9598</v>
      </c>
      <c r="BK502" s="25" t="s">
        <v>9598</v>
      </c>
      <c r="BL502" s="25" t="n">
        <v>1</v>
      </c>
      <c r="BM502" s="26" t="n">
        <v>4</v>
      </c>
      <c r="BN502" s="25" t="n">
        <v>0</v>
      </c>
      <c r="BO502" s="26" t="n">
        <v>0</v>
      </c>
      <c r="BP502" s="25" t="n">
        <v>0</v>
      </c>
      <c r="BQ502" s="26" t="n">
        <v>0</v>
      </c>
      <c r="BR502" s="25" t="n">
        <v>24</v>
      </c>
      <c r="BS502" s="26" t="n">
        <v>96</v>
      </c>
      <c r="BT502" s="25" t="n">
        <v>25</v>
      </c>
      <c r="BU502" s="3"/>
      <c r="BV502" s="2"/>
      <c r="BW502" s="2"/>
      <c r="BX502" s="2"/>
      <c r="BY502" s="2"/>
    </row>
    <row r="503" customFormat="false" ht="41.45" hidden="false" customHeight="true" outlineLevel="0" collapsed="false">
      <c r="A503" s="15" t="s">
        <v>2207</v>
      </c>
      <c r="C503" s="16"/>
      <c r="D503" s="16" t="s">
        <v>5324</v>
      </c>
      <c r="E503" s="17" t="n">
        <v>170.115540876922</v>
      </c>
      <c r="F503" s="18" t="n">
        <v>99.9921053910246</v>
      </c>
      <c r="G503" s="50" t="s">
        <v>9599</v>
      </c>
      <c r="H503" s="16"/>
      <c r="I503" s="6" t="s">
        <v>2207</v>
      </c>
      <c r="J503" s="7"/>
      <c r="K503" s="7"/>
      <c r="L503" s="51" t="s">
        <v>9600</v>
      </c>
      <c r="M503" s="52" t="n">
        <v>3.6310100178855</v>
      </c>
      <c r="N503" s="53" t="n">
        <v>7247.48779296875</v>
      </c>
      <c r="O503" s="53" t="n">
        <v>2782.07470703125</v>
      </c>
      <c r="P503" s="54"/>
      <c r="Q503" s="55"/>
      <c r="R503" s="55"/>
      <c r="S503" s="56"/>
      <c r="T503" s="25" t="n">
        <v>0</v>
      </c>
      <c r="U503" s="25" t="n">
        <v>1</v>
      </c>
      <c r="V503" s="26" t="n">
        <v>0</v>
      </c>
      <c r="W503" s="26" t="n">
        <v>1</v>
      </c>
      <c r="X503" s="26" t="n">
        <v>0</v>
      </c>
      <c r="Y503" s="26" t="n">
        <v>0.701754</v>
      </c>
      <c r="Z503" s="26" t="n">
        <v>0</v>
      </c>
      <c r="AA503" s="26" t="n">
        <v>0</v>
      </c>
      <c r="AB503" s="20" t="n">
        <v>503</v>
      </c>
      <c r="AC503" s="20"/>
      <c r="AD503" s="10"/>
      <c r="AE503" s="24" t="s">
        <v>9601</v>
      </c>
      <c r="AF503" s="24" t="n">
        <v>17195</v>
      </c>
      <c r="AG503" s="24" t="n">
        <v>17060</v>
      </c>
      <c r="AH503" s="24" t="n">
        <v>165050</v>
      </c>
      <c r="AI503" s="24" t="n">
        <v>54</v>
      </c>
      <c r="AJ503" s="24" t="n">
        <v>-18000</v>
      </c>
      <c r="AK503" s="24" t="s">
        <v>9602</v>
      </c>
      <c r="AL503" s="24"/>
      <c r="AM503" s="23" t="s">
        <v>9603</v>
      </c>
      <c r="AN503" s="24" t="s">
        <v>5388</v>
      </c>
      <c r="AO503" s="22" t="n">
        <v>41262.7711574074</v>
      </c>
      <c r="AP503" s="23" t="s">
        <v>9604</v>
      </c>
      <c r="AQ503" s="24" t="inlineStr">
        <f aca="false">FALSE()</f>
        <is>
          <t/>
        </is>
      </c>
      <c r="AR503" s="24" t="inlineStr">
        <f aca="false">FALSE()</f>
        <is>
          <t/>
        </is>
      </c>
      <c r="AS503" s="24" t="n">
        <f aca="false">FALSE()</f>
        <v>0</v>
      </c>
      <c r="AT503" s="24" t="s">
        <v>75</v>
      </c>
      <c r="AU503" s="24" t="n">
        <v>1757</v>
      </c>
      <c r="AV503" s="23" t="s">
        <v>9605</v>
      </c>
      <c r="AW503" s="24" t="inlineStr">
        <f aca="false">FALSE()</f>
        <is>
          <t/>
        </is>
      </c>
      <c r="AX503" s="24" t="s">
        <v>5329</v>
      </c>
      <c r="AY503" s="23" t="s">
        <v>9606</v>
      </c>
      <c r="AZ503" s="24" t="s">
        <v>174</v>
      </c>
      <c r="BA503" s="24" t="e">
        <f aca="false">REPLACE(INDEX(GroupVertices[group], MATCH(Vertices[[#this row],[vertex]],GroupVertices[vertex],0)),1,1,"")</f>
        <v>#VALUE!</v>
      </c>
      <c r="BB503" s="25" t="s">
        <v>2210</v>
      </c>
      <c r="BC503" s="25" t="s">
        <v>2210</v>
      </c>
      <c r="BD503" s="25" t="s">
        <v>1993</v>
      </c>
      <c r="BE503" s="25" t="s">
        <v>1993</v>
      </c>
      <c r="BF503" s="25" t="s">
        <v>2211</v>
      </c>
      <c r="BG503" s="25" t="s">
        <v>2211</v>
      </c>
      <c r="BH503" s="25" t="s">
        <v>9607</v>
      </c>
      <c r="BI503" s="25" t="s">
        <v>9607</v>
      </c>
      <c r="BJ503" s="25" t="s">
        <v>9608</v>
      </c>
      <c r="BK503" s="25" t="s">
        <v>9608</v>
      </c>
      <c r="BL503" s="25" t="n">
        <v>2</v>
      </c>
      <c r="BM503" s="26" t="n">
        <v>16.6666666666667</v>
      </c>
      <c r="BN503" s="25" t="n">
        <v>0</v>
      </c>
      <c r="BO503" s="26" t="n">
        <v>0</v>
      </c>
      <c r="BP503" s="25" t="n">
        <v>0</v>
      </c>
      <c r="BQ503" s="26" t="n">
        <v>0</v>
      </c>
      <c r="BR503" s="25" t="n">
        <v>10</v>
      </c>
      <c r="BS503" s="26" t="n">
        <v>83.3333333333333</v>
      </c>
      <c r="BT503" s="25" t="n">
        <v>12</v>
      </c>
      <c r="BU503" s="3"/>
      <c r="BV503" s="2"/>
      <c r="BW503" s="2"/>
      <c r="BX503" s="2"/>
      <c r="BY503" s="2"/>
    </row>
    <row r="504" customFormat="false" ht="41.45" hidden="false" customHeight="true" outlineLevel="0" collapsed="false">
      <c r="A504" s="15" t="s">
        <v>2208</v>
      </c>
      <c r="C504" s="16"/>
      <c r="D504" s="16" t="s">
        <v>5324</v>
      </c>
      <c r="E504" s="17" t="n">
        <v>180.77658346735</v>
      </c>
      <c r="F504" s="18" t="n">
        <v>99.981734577323</v>
      </c>
      <c r="G504" s="50" t="s">
        <v>9609</v>
      </c>
      <c r="H504" s="16"/>
      <c r="I504" s="6" t="s">
        <v>2208</v>
      </c>
      <c r="J504" s="7"/>
      <c r="K504" s="7"/>
      <c r="L504" s="51" t="s">
        <v>9610</v>
      </c>
      <c r="M504" s="52" t="n">
        <v>7.08725653082993</v>
      </c>
      <c r="N504" s="53" t="n">
        <v>7247.48779296875</v>
      </c>
      <c r="O504" s="53" t="n">
        <v>2676.20288085938</v>
      </c>
      <c r="P504" s="54"/>
      <c r="Q504" s="55"/>
      <c r="R504" s="55"/>
      <c r="S504" s="56"/>
      <c r="T504" s="25" t="n">
        <v>2</v>
      </c>
      <c r="U504" s="25" t="n">
        <v>1</v>
      </c>
      <c r="V504" s="26" t="n">
        <v>0</v>
      </c>
      <c r="W504" s="26" t="n">
        <v>1</v>
      </c>
      <c r="X504" s="26" t="n">
        <v>0</v>
      </c>
      <c r="Y504" s="26" t="n">
        <v>1.298245</v>
      </c>
      <c r="Z504" s="26" t="n">
        <v>0</v>
      </c>
      <c r="AA504" s="26" t="n">
        <v>0</v>
      </c>
      <c r="AB504" s="20" t="n">
        <v>504</v>
      </c>
      <c r="AC504" s="20"/>
      <c r="AD504" s="10"/>
      <c r="AE504" s="24" t="s">
        <v>9611</v>
      </c>
      <c r="AF504" s="24" t="n">
        <v>28369</v>
      </c>
      <c r="AG504" s="24" t="n">
        <v>39471</v>
      </c>
      <c r="AH504" s="24" t="n">
        <v>69520</v>
      </c>
      <c r="AI504" s="24" t="n">
        <v>740</v>
      </c>
      <c r="AJ504" s="24" t="n">
        <v>-18000</v>
      </c>
      <c r="AK504" s="24" t="s">
        <v>9612</v>
      </c>
      <c r="AL504" s="24"/>
      <c r="AM504" s="23" t="s">
        <v>9613</v>
      </c>
      <c r="AN504" s="24" t="s">
        <v>5388</v>
      </c>
      <c r="AO504" s="22" t="n">
        <v>40866.68125</v>
      </c>
      <c r="AP504" s="23" t="s">
        <v>9614</v>
      </c>
      <c r="AQ504" s="24" t="inlineStr">
        <f aca="false">FALSE()</f>
        <is>
          <t/>
        </is>
      </c>
      <c r="AR504" s="24" t="inlineStr">
        <f aca="false">FALSE()</f>
        <is>
          <t/>
        </is>
      </c>
      <c r="AS504" s="24" t="inlineStr">
        <f aca="false">FALSE()</f>
        <is>
          <t/>
        </is>
      </c>
      <c r="AT504" s="24" t="s">
        <v>75</v>
      </c>
      <c r="AU504" s="24" t="n">
        <v>1100</v>
      </c>
      <c r="AV504" s="23" t="s">
        <v>6827</v>
      </c>
      <c r="AW504" s="24" t="inlineStr">
        <f aca="false">FALSE()</f>
        <is>
          <t/>
        </is>
      </c>
      <c r="AX504" s="24" t="s">
        <v>5329</v>
      </c>
      <c r="AY504" s="23" t="s">
        <v>9615</v>
      </c>
      <c r="AZ504" s="24" t="s">
        <v>174</v>
      </c>
      <c r="BA504" s="24" t="e">
        <f aca="false">REPLACE(INDEX(GroupVertices[group], MATCH(Vertices[[#this row],[vertex]],GroupVertices[vertex],0)),1,1,"")</f>
        <v>#VALUE!</v>
      </c>
      <c r="BB504" s="25" t="s">
        <v>9616</v>
      </c>
      <c r="BC504" s="25" t="s">
        <v>9617</v>
      </c>
      <c r="BD504" s="25" t="s">
        <v>9618</v>
      </c>
      <c r="BE504" s="25" t="s">
        <v>9619</v>
      </c>
      <c r="BF504" s="25" t="s">
        <v>9620</v>
      </c>
      <c r="BG504" s="25" t="s">
        <v>9621</v>
      </c>
      <c r="BH504" s="25" t="s">
        <v>9622</v>
      </c>
      <c r="BI504" s="25" t="s">
        <v>9623</v>
      </c>
      <c r="BJ504" s="25" t="s">
        <v>9624</v>
      </c>
      <c r="BK504" s="25" t="s">
        <v>9625</v>
      </c>
      <c r="BL504" s="25" t="n">
        <v>4</v>
      </c>
      <c r="BM504" s="26" t="n">
        <v>13.3333333333333</v>
      </c>
      <c r="BN504" s="25" t="n">
        <v>0</v>
      </c>
      <c r="BO504" s="26" t="n">
        <v>0</v>
      </c>
      <c r="BP504" s="25" t="n">
        <v>0</v>
      </c>
      <c r="BQ504" s="26" t="n">
        <v>0</v>
      </c>
      <c r="BR504" s="25" t="n">
        <v>26</v>
      </c>
      <c r="BS504" s="26" t="n">
        <v>86.6666666666667</v>
      </c>
      <c r="BT504" s="25" t="n">
        <v>30</v>
      </c>
      <c r="BU504" s="3"/>
      <c r="BV504" s="2"/>
      <c r="BW504" s="2"/>
      <c r="BX504" s="2"/>
      <c r="BY504" s="2"/>
    </row>
    <row r="505" customFormat="false" ht="41.45" hidden="false" customHeight="true" outlineLevel="0" collapsed="false">
      <c r="A505" s="15" t="s">
        <v>2215</v>
      </c>
      <c r="C505" s="16"/>
      <c r="D505" s="16" t="s">
        <v>5324</v>
      </c>
      <c r="E505" s="17" t="n">
        <v>162.068977340396</v>
      </c>
      <c r="F505" s="18" t="n">
        <v>99.9999329004513</v>
      </c>
      <c r="G505" s="50" t="s">
        <v>9626</v>
      </c>
      <c r="H505" s="16"/>
      <c r="I505" s="6" t="s">
        <v>2215</v>
      </c>
      <c r="J505" s="7"/>
      <c r="K505" s="7"/>
      <c r="L505" s="51" t="s">
        <v>9627</v>
      </c>
      <c r="M505" s="52" t="n">
        <v>1.02236204294217</v>
      </c>
      <c r="N505" s="53" t="n">
        <v>1725.78588867188</v>
      </c>
      <c r="O505" s="53" t="n">
        <v>7827.86181640625</v>
      </c>
      <c r="P505" s="54"/>
      <c r="Q505" s="55"/>
      <c r="R505" s="55"/>
      <c r="S505" s="56"/>
      <c r="T505" s="25" t="n">
        <v>1</v>
      </c>
      <c r="U505" s="25" t="n">
        <v>1</v>
      </c>
      <c r="V505" s="26" t="n">
        <v>0</v>
      </c>
      <c r="W505" s="26" t="n">
        <v>0</v>
      </c>
      <c r="X505" s="26" t="n">
        <v>0</v>
      </c>
      <c r="Y505" s="26" t="n">
        <v>0.999999</v>
      </c>
      <c r="Z505" s="26" t="n">
        <v>0</v>
      </c>
      <c r="AA505" s="26" t="s">
        <v>5365</v>
      </c>
      <c r="AB505" s="20" t="n">
        <v>505</v>
      </c>
      <c r="AC505" s="20"/>
      <c r="AD505" s="10"/>
      <c r="AE505" s="24" t="s">
        <v>9628</v>
      </c>
      <c r="AF505" s="24" t="n">
        <v>244</v>
      </c>
      <c r="AG505" s="24" t="n">
        <v>145</v>
      </c>
      <c r="AH505" s="24" t="n">
        <v>194</v>
      </c>
      <c r="AI505" s="24" t="n">
        <v>37</v>
      </c>
      <c r="AJ505" s="24" t="n">
        <v>0</v>
      </c>
      <c r="AK505" s="24" t="s">
        <v>9629</v>
      </c>
      <c r="AL505" s="24" t="s">
        <v>9630</v>
      </c>
      <c r="AM505" s="23" t="s">
        <v>9631</v>
      </c>
      <c r="AN505" s="24" t="s">
        <v>204</v>
      </c>
      <c r="AO505" s="22" t="n">
        <v>41095.7409027778</v>
      </c>
      <c r="AP505" s="24"/>
      <c r="AQ505" s="24" t="inlineStr">
        <f aca="false">FALSE()</f>
        <is>
          <t/>
        </is>
      </c>
      <c r="AR505" s="24" t="inlineStr">
        <f aca="false">FALSE()</f>
        <is>
          <t/>
        </is>
      </c>
      <c r="AS505" s="24" t="n">
        <f aca="false">TRUE()</f>
        <v>1</v>
      </c>
      <c r="AT505" s="24" t="s">
        <v>75</v>
      </c>
      <c r="AU505" s="24" t="n">
        <v>14</v>
      </c>
      <c r="AV505" s="23" t="s">
        <v>9632</v>
      </c>
      <c r="AW505" s="24" t="inlineStr">
        <f aca="false">FALSE()</f>
        <is>
          <t/>
        </is>
      </c>
      <c r="AX505" s="24" t="s">
        <v>5329</v>
      </c>
      <c r="AY505" s="23" t="s">
        <v>9633</v>
      </c>
      <c r="AZ505" s="24" t="s">
        <v>174</v>
      </c>
      <c r="BA505" s="24" t="e">
        <f aca="false">REPLACE(INDEX(GroupVertices[group], MATCH(Vertices[[#this row],[vertex]],GroupVertices[vertex],0)),1,1,"")</f>
        <v>#VALUE!</v>
      </c>
      <c r="BB505" s="25" t="s">
        <v>2217</v>
      </c>
      <c r="BC505" s="25" t="s">
        <v>2217</v>
      </c>
      <c r="BD505" s="25" t="s">
        <v>130</v>
      </c>
      <c r="BE505" s="25" t="s">
        <v>130</v>
      </c>
      <c r="BF505" s="25"/>
      <c r="BG505" s="25"/>
      <c r="BH505" s="25" t="s">
        <v>9634</v>
      </c>
      <c r="BI505" s="25" t="s">
        <v>9634</v>
      </c>
      <c r="BJ505" s="25" t="s">
        <v>9635</v>
      </c>
      <c r="BK505" s="25" t="s">
        <v>9635</v>
      </c>
      <c r="BL505" s="25" t="n">
        <v>1</v>
      </c>
      <c r="BM505" s="26" t="n">
        <v>5</v>
      </c>
      <c r="BN505" s="25" t="n">
        <v>1</v>
      </c>
      <c r="BO505" s="26" t="n">
        <v>5</v>
      </c>
      <c r="BP505" s="25" t="n">
        <v>0</v>
      </c>
      <c r="BQ505" s="26" t="n">
        <v>0</v>
      </c>
      <c r="BR505" s="25" t="n">
        <v>18</v>
      </c>
      <c r="BS505" s="26" t="n">
        <v>90</v>
      </c>
      <c r="BT505" s="25" t="n">
        <v>20</v>
      </c>
      <c r="BU505" s="3"/>
      <c r="BV505" s="2"/>
      <c r="BW505" s="2"/>
      <c r="BX505" s="2"/>
      <c r="BY505" s="2"/>
    </row>
    <row r="506" customFormat="false" ht="41.45" hidden="false" customHeight="true" outlineLevel="0" collapsed="false">
      <c r="A506" s="15" t="s">
        <v>2221</v>
      </c>
      <c r="C506" s="16"/>
      <c r="D506" s="16" t="s">
        <v>5324</v>
      </c>
      <c r="E506" s="17" t="n">
        <v>162.211689079146</v>
      </c>
      <c r="F506" s="18" t="n">
        <v>99.9997940737987</v>
      </c>
      <c r="G506" s="50" t="s">
        <v>9636</v>
      </c>
      <c r="H506" s="16"/>
      <c r="I506" s="6" t="s">
        <v>2221</v>
      </c>
      <c r="J506" s="7"/>
      <c r="K506" s="7"/>
      <c r="L506" s="51" t="s">
        <v>9637</v>
      </c>
      <c r="M506" s="52" t="n">
        <v>1.06862833868459</v>
      </c>
      <c r="N506" s="53" t="n">
        <v>1113.43640136719</v>
      </c>
      <c r="O506" s="53" t="n">
        <v>4999.5</v>
      </c>
      <c r="P506" s="54"/>
      <c r="Q506" s="55"/>
      <c r="R506" s="55"/>
      <c r="S506" s="56"/>
      <c r="T506" s="25" t="n">
        <v>1</v>
      </c>
      <c r="U506" s="25" t="n">
        <v>1</v>
      </c>
      <c r="V506" s="26" t="n">
        <v>0</v>
      </c>
      <c r="W506" s="26" t="n">
        <v>0</v>
      </c>
      <c r="X506" s="26" t="n">
        <v>0</v>
      </c>
      <c r="Y506" s="26" t="n">
        <v>0.999999</v>
      </c>
      <c r="Z506" s="26" t="n">
        <v>0</v>
      </c>
      <c r="AA506" s="26" t="s">
        <v>5365</v>
      </c>
      <c r="AB506" s="20" t="n">
        <v>506</v>
      </c>
      <c r="AC506" s="20"/>
      <c r="AD506" s="10"/>
      <c r="AE506" s="24" t="s">
        <v>9638</v>
      </c>
      <c r="AF506" s="24" t="n">
        <v>19</v>
      </c>
      <c r="AG506" s="24" t="n">
        <v>445</v>
      </c>
      <c r="AH506" s="24" t="n">
        <v>6594</v>
      </c>
      <c r="AI506" s="24" t="n">
        <v>9</v>
      </c>
      <c r="AJ506" s="24"/>
      <c r="AK506" s="24" t="s">
        <v>9639</v>
      </c>
      <c r="AL506" s="24" t="s">
        <v>9640</v>
      </c>
      <c r="AM506" s="24"/>
      <c r="AN506" s="24"/>
      <c r="AO506" s="22" t="n">
        <v>41849.4667939815</v>
      </c>
      <c r="AP506" s="24"/>
      <c r="AQ506" s="24" t="n">
        <f aca="false">TRUE()</f>
        <v>1</v>
      </c>
      <c r="AR506" s="24" t="inlineStr">
        <f aca="false">FALSE()</f>
        <is>
          <t/>
        </is>
      </c>
      <c r="AS506" s="24" t="n">
        <f aca="false">FALSE()</f>
        <v>0</v>
      </c>
      <c r="AT506" s="24" t="s">
        <v>5934</v>
      </c>
      <c r="AU506" s="24" t="n">
        <v>9</v>
      </c>
      <c r="AV506" s="23" t="s">
        <v>5390</v>
      </c>
      <c r="AW506" s="24" t="inlineStr">
        <f aca="false">FALSE()</f>
        <is>
          <t/>
        </is>
      </c>
      <c r="AX506" s="24" t="s">
        <v>5329</v>
      </c>
      <c r="AY506" s="23" t="s">
        <v>9641</v>
      </c>
      <c r="AZ506" s="24" t="s">
        <v>174</v>
      </c>
      <c r="BA506" s="24" t="e">
        <f aca="false">REPLACE(INDEX(GroupVertices[group], MATCH(Vertices[[#this row],[vertex]],GroupVertices[vertex],0)),1,1,"")</f>
        <v>#VALUE!</v>
      </c>
      <c r="BB506" s="25" t="s">
        <v>2223</v>
      </c>
      <c r="BC506" s="25" t="s">
        <v>2223</v>
      </c>
      <c r="BD506" s="25" t="s">
        <v>2224</v>
      </c>
      <c r="BE506" s="25" t="s">
        <v>2224</v>
      </c>
      <c r="BF506" s="25"/>
      <c r="BG506" s="25"/>
      <c r="BH506" s="25" t="s">
        <v>9098</v>
      </c>
      <c r="BI506" s="25" t="s">
        <v>9098</v>
      </c>
      <c r="BJ506" s="25" t="s">
        <v>9099</v>
      </c>
      <c r="BK506" s="25" t="s">
        <v>9099</v>
      </c>
      <c r="BL506" s="25" t="n">
        <v>2</v>
      </c>
      <c r="BM506" s="26" t="n">
        <v>20</v>
      </c>
      <c r="BN506" s="25" t="n">
        <v>0</v>
      </c>
      <c r="BO506" s="26" t="n">
        <v>0</v>
      </c>
      <c r="BP506" s="25" t="n">
        <v>0</v>
      </c>
      <c r="BQ506" s="26" t="n">
        <v>0</v>
      </c>
      <c r="BR506" s="25" t="n">
        <v>8</v>
      </c>
      <c r="BS506" s="26" t="n">
        <v>80</v>
      </c>
      <c r="BT506" s="25" t="n">
        <v>10</v>
      </c>
      <c r="BU506" s="3"/>
      <c r="BV506" s="2"/>
      <c r="BW506" s="2"/>
      <c r="BX506" s="2"/>
      <c r="BY506" s="2"/>
    </row>
    <row r="507" customFormat="false" ht="41.45" hidden="false" customHeight="true" outlineLevel="0" collapsed="false">
      <c r="A507" s="15" t="s">
        <v>2228</v>
      </c>
      <c r="C507" s="16"/>
      <c r="D507" s="16" t="s">
        <v>5324</v>
      </c>
      <c r="E507" s="17" t="n">
        <v>162.413388336579</v>
      </c>
      <c r="F507" s="18" t="n">
        <v>99.9995978654631</v>
      </c>
      <c r="G507" s="50" t="s">
        <v>9642</v>
      </c>
      <c r="H507" s="16"/>
      <c r="I507" s="6" t="s">
        <v>2228</v>
      </c>
      <c r="J507" s="7"/>
      <c r="K507" s="7"/>
      <c r="L507" s="51" t="s">
        <v>9643</v>
      </c>
      <c r="M507" s="52" t="n">
        <v>1.1340180366672</v>
      </c>
      <c r="N507" s="53" t="n">
        <v>1317.55285644531</v>
      </c>
      <c r="O507" s="53" t="n">
        <v>3383.29345703125</v>
      </c>
      <c r="P507" s="54"/>
      <c r="Q507" s="55"/>
      <c r="R507" s="55"/>
      <c r="S507" s="56"/>
      <c r="T507" s="25" t="n">
        <v>1</v>
      </c>
      <c r="U507" s="25" t="n">
        <v>1</v>
      </c>
      <c r="V507" s="26" t="n">
        <v>0</v>
      </c>
      <c r="W507" s="26" t="n">
        <v>0</v>
      </c>
      <c r="X507" s="26" t="n">
        <v>0</v>
      </c>
      <c r="Y507" s="26" t="n">
        <v>0.999999</v>
      </c>
      <c r="Z507" s="26" t="n">
        <v>0</v>
      </c>
      <c r="AA507" s="26" t="s">
        <v>5365</v>
      </c>
      <c r="AB507" s="20" t="n">
        <v>507</v>
      </c>
      <c r="AC507" s="20"/>
      <c r="AD507" s="10"/>
      <c r="AE507" s="24" t="s">
        <v>9644</v>
      </c>
      <c r="AF507" s="24" t="n">
        <v>100</v>
      </c>
      <c r="AG507" s="24" t="n">
        <v>869</v>
      </c>
      <c r="AH507" s="24" t="n">
        <v>26343</v>
      </c>
      <c r="AI507" s="24" t="n">
        <v>9</v>
      </c>
      <c r="AJ507" s="24" t="n">
        <v>3600</v>
      </c>
      <c r="AK507" s="24" t="s">
        <v>9645</v>
      </c>
      <c r="AL507" s="24"/>
      <c r="AM507" s="23" t="s">
        <v>9646</v>
      </c>
      <c r="AN507" s="24" t="s">
        <v>6919</v>
      </c>
      <c r="AO507" s="22" t="n">
        <v>39766.3633333333</v>
      </c>
      <c r="AP507" s="24"/>
      <c r="AQ507" s="24" t="n">
        <f aca="false">FALSE()</f>
        <v>0</v>
      </c>
      <c r="AR507" s="24" t="inlineStr">
        <f aca="false">FALSE()</f>
        <is>
          <t/>
        </is>
      </c>
      <c r="AS507" s="24" t="n">
        <f aca="false">TRUE()</f>
        <v>1</v>
      </c>
      <c r="AT507" s="24" t="s">
        <v>75</v>
      </c>
      <c r="AU507" s="24" t="n">
        <v>43</v>
      </c>
      <c r="AV507" s="23" t="s">
        <v>9647</v>
      </c>
      <c r="AW507" s="24" t="inlineStr">
        <f aca="false">FALSE()</f>
        <is>
          <t/>
        </is>
      </c>
      <c r="AX507" s="24" t="s">
        <v>5329</v>
      </c>
      <c r="AY507" s="23" t="s">
        <v>9648</v>
      </c>
      <c r="AZ507" s="24" t="s">
        <v>174</v>
      </c>
      <c r="BA507" s="24" t="e">
        <f aca="false">REPLACE(INDEX(GroupVertices[group], MATCH(Vertices[[#this row],[vertex]],GroupVertices[vertex],0)),1,1,"")</f>
        <v>#VALUE!</v>
      </c>
      <c r="BB507" s="25" t="s">
        <v>2223</v>
      </c>
      <c r="BC507" s="25" t="s">
        <v>2223</v>
      </c>
      <c r="BD507" s="25" t="s">
        <v>2224</v>
      </c>
      <c r="BE507" s="25" t="s">
        <v>2224</v>
      </c>
      <c r="BF507" s="25"/>
      <c r="BG507" s="25"/>
      <c r="BH507" s="25" t="s">
        <v>9098</v>
      </c>
      <c r="BI507" s="25" t="s">
        <v>9098</v>
      </c>
      <c r="BJ507" s="25" t="s">
        <v>9099</v>
      </c>
      <c r="BK507" s="25" t="s">
        <v>9099</v>
      </c>
      <c r="BL507" s="25" t="n">
        <v>2</v>
      </c>
      <c r="BM507" s="26" t="n">
        <v>20</v>
      </c>
      <c r="BN507" s="25" t="n">
        <v>0</v>
      </c>
      <c r="BO507" s="26" t="n">
        <v>0</v>
      </c>
      <c r="BP507" s="25" t="n">
        <v>0</v>
      </c>
      <c r="BQ507" s="26" t="n">
        <v>0</v>
      </c>
      <c r="BR507" s="25" t="n">
        <v>8</v>
      </c>
      <c r="BS507" s="26" t="n">
        <v>80</v>
      </c>
      <c r="BT507" s="25" t="n">
        <v>10</v>
      </c>
      <c r="BU507" s="3"/>
      <c r="BV507" s="2"/>
      <c r="BW507" s="2"/>
      <c r="BX507" s="2"/>
      <c r="BY507" s="2"/>
    </row>
    <row r="508" customFormat="false" ht="41.45" hidden="false" customHeight="true" outlineLevel="0" collapsed="false">
      <c r="A508" s="15" t="s">
        <v>2232</v>
      </c>
      <c r="C508" s="16"/>
      <c r="D508" s="16" t="s">
        <v>5324</v>
      </c>
      <c r="E508" s="17" t="n">
        <v>162.252124071792</v>
      </c>
      <c r="F508" s="18" t="n">
        <v>99.9997547395805</v>
      </c>
      <c r="G508" s="50" t="s">
        <v>9649</v>
      </c>
      <c r="H508" s="16"/>
      <c r="I508" s="6" t="s">
        <v>2232</v>
      </c>
      <c r="J508" s="7"/>
      <c r="K508" s="7"/>
      <c r="L508" s="51" t="s">
        <v>9650</v>
      </c>
      <c r="M508" s="52" t="n">
        <v>1.08173712247827</v>
      </c>
      <c r="N508" s="53" t="n">
        <v>705.203430175781</v>
      </c>
      <c r="O508" s="53" t="n">
        <v>4595.4482421875</v>
      </c>
      <c r="P508" s="54"/>
      <c r="Q508" s="55"/>
      <c r="R508" s="55"/>
      <c r="S508" s="56"/>
      <c r="T508" s="25" t="n">
        <v>1</v>
      </c>
      <c r="U508" s="25" t="n">
        <v>1</v>
      </c>
      <c r="V508" s="26" t="n">
        <v>0</v>
      </c>
      <c r="W508" s="26" t="n">
        <v>0</v>
      </c>
      <c r="X508" s="26" t="n">
        <v>0</v>
      </c>
      <c r="Y508" s="26" t="n">
        <v>0.999999</v>
      </c>
      <c r="Z508" s="26" t="n">
        <v>0</v>
      </c>
      <c r="AA508" s="26" t="s">
        <v>5365</v>
      </c>
      <c r="AB508" s="20" t="n">
        <v>508</v>
      </c>
      <c r="AC508" s="20"/>
      <c r="AD508" s="10"/>
      <c r="AE508" s="24" t="s">
        <v>9651</v>
      </c>
      <c r="AF508" s="24" t="n">
        <v>76</v>
      </c>
      <c r="AG508" s="24" t="n">
        <v>530</v>
      </c>
      <c r="AH508" s="24" t="n">
        <v>12169</v>
      </c>
      <c r="AI508" s="24" t="n">
        <v>0</v>
      </c>
      <c r="AJ508" s="24" t="n">
        <v>3600</v>
      </c>
      <c r="AK508" s="24"/>
      <c r="AL508" s="24" t="s">
        <v>9652</v>
      </c>
      <c r="AM508" s="24"/>
      <c r="AN508" s="24" t="s">
        <v>6919</v>
      </c>
      <c r="AO508" s="22" t="n">
        <v>39991.8070601852</v>
      </c>
      <c r="AP508" s="24"/>
      <c r="AQ508" s="24" t="inlineStr">
        <f aca="false">FALSE()</f>
        <is>
          <t/>
        </is>
      </c>
      <c r="AR508" s="24" t="inlineStr">
        <f aca="false">FALSE()</f>
        <is>
          <t/>
        </is>
      </c>
      <c r="AS508" s="24" t="n">
        <f aca="false">FALSE()</f>
        <v>0</v>
      </c>
      <c r="AT508" s="24" t="s">
        <v>5934</v>
      </c>
      <c r="AU508" s="24" t="n">
        <v>16</v>
      </c>
      <c r="AV508" s="23" t="s">
        <v>9653</v>
      </c>
      <c r="AW508" s="24" t="inlineStr">
        <f aca="false">FALSE()</f>
        <is>
          <t/>
        </is>
      </c>
      <c r="AX508" s="24" t="s">
        <v>5329</v>
      </c>
      <c r="AY508" s="23" t="s">
        <v>9654</v>
      </c>
      <c r="AZ508" s="24" t="s">
        <v>174</v>
      </c>
      <c r="BA508" s="24" t="e">
        <f aca="false">REPLACE(INDEX(GroupVertices[group], MATCH(Vertices[[#this row],[vertex]],GroupVertices[vertex],0)),1,1,"")</f>
        <v>#VALUE!</v>
      </c>
      <c r="BB508" s="25" t="s">
        <v>2223</v>
      </c>
      <c r="BC508" s="25" t="s">
        <v>2223</v>
      </c>
      <c r="BD508" s="25" t="s">
        <v>2224</v>
      </c>
      <c r="BE508" s="25" t="s">
        <v>2224</v>
      </c>
      <c r="BF508" s="25"/>
      <c r="BG508" s="25"/>
      <c r="BH508" s="25" t="s">
        <v>9098</v>
      </c>
      <c r="BI508" s="25" t="s">
        <v>9098</v>
      </c>
      <c r="BJ508" s="25" t="s">
        <v>9099</v>
      </c>
      <c r="BK508" s="25" t="s">
        <v>9099</v>
      </c>
      <c r="BL508" s="25" t="n">
        <v>2</v>
      </c>
      <c r="BM508" s="26" t="n">
        <v>20</v>
      </c>
      <c r="BN508" s="25" t="n">
        <v>0</v>
      </c>
      <c r="BO508" s="26" t="n">
        <v>0</v>
      </c>
      <c r="BP508" s="25" t="n">
        <v>0</v>
      </c>
      <c r="BQ508" s="26" t="n">
        <v>0</v>
      </c>
      <c r="BR508" s="25" t="n">
        <v>8</v>
      </c>
      <c r="BS508" s="26" t="n">
        <v>80</v>
      </c>
      <c r="BT508" s="25" t="n">
        <v>10</v>
      </c>
      <c r="BU508" s="3"/>
      <c r="BV508" s="2"/>
      <c r="BW508" s="2"/>
      <c r="BX508" s="2"/>
      <c r="BY508" s="2"/>
    </row>
    <row r="509" customFormat="false" ht="41.45" hidden="false" customHeight="true" outlineLevel="0" collapsed="false">
      <c r="A509" s="15" t="s">
        <v>2236</v>
      </c>
      <c r="C509" s="16"/>
      <c r="D509" s="16" t="s">
        <v>5324</v>
      </c>
      <c r="E509" s="17" t="n">
        <v>162.009038410121</v>
      </c>
      <c r="F509" s="18" t="n">
        <v>99.9999912076453</v>
      </c>
      <c r="G509" s="50" t="s">
        <v>9655</v>
      </c>
      <c r="H509" s="16"/>
      <c r="I509" s="6" t="s">
        <v>2236</v>
      </c>
      <c r="J509" s="7"/>
      <c r="K509" s="7"/>
      <c r="L509" s="51" t="s">
        <v>9656</v>
      </c>
      <c r="M509" s="52" t="n">
        <v>1.00293019873035</v>
      </c>
      <c r="N509" s="53" t="n">
        <v>3555.6123046875</v>
      </c>
      <c r="O509" s="53" t="n">
        <v>6187.61669921875</v>
      </c>
      <c r="P509" s="54"/>
      <c r="Q509" s="55"/>
      <c r="R509" s="55"/>
      <c r="S509" s="56"/>
      <c r="T509" s="25" t="n">
        <v>0</v>
      </c>
      <c r="U509" s="25" t="n">
        <v>1</v>
      </c>
      <c r="V509" s="26" t="n">
        <v>0</v>
      </c>
      <c r="W509" s="26" t="n">
        <v>0.009434</v>
      </c>
      <c r="X509" s="26" t="n">
        <v>0</v>
      </c>
      <c r="Y509" s="26" t="n">
        <v>0.532345</v>
      </c>
      <c r="Z509" s="26" t="n">
        <v>0</v>
      </c>
      <c r="AA509" s="26" t="n">
        <v>0</v>
      </c>
      <c r="AB509" s="20" t="n">
        <v>509</v>
      </c>
      <c r="AC509" s="20"/>
      <c r="AD509" s="10"/>
      <c r="AE509" s="24" t="s">
        <v>9657</v>
      </c>
      <c r="AF509" s="24" t="n">
        <v>299</v>
      </c>
      <c r="AG509" s="24" t="n">
        <v>19</v>
      </c>
      <c r="AH509" s="24" t="n">
        <v>263</v>
      </c>
      <c r="AI509" s="24" t="n">
        <v>881</v>
      </c>
      <c r="AJ509" s="24"/>
      <c r="AK509" s="24" t="s">
        <v>9658</v>
      </c>
      <c r="AL509" s="24"/>
      <c r="AM509" s="24"/>
      <c r="AN509" s="24"/>
      <c r="AO509" s="22" t="n">
        <v>41255.8507175926</v>
      </c>
      <c r="AP509" s="24"/>
      <c r="AQ509" s="24" t="n">
        <f aca="false">TRUE()</f>
        <v>1</v>
      </c>
      <c r="AR509" s="24" t="inlineStr">
        <f aca="false">FALSE()</f>
        <is>
          <t/>
        </is>
      </c>
      <c r="AS509" s="24" t="inlineStr">
        <f aca="false">FALSE()</f>
        <is>
          <t/>
        </is>
      </c>
      <c r="AT509" s="24" t="s">
        <v>75</v>
      </c>
      <c r="AU509" s="24" t="n">
        <v>7</v>
      </c>
      <c r="AV509" s="23" t="s">
        <v>5390</v>
      </c>
      <c r="AW509" s="24" t="inlineStr">
        <f aca="false">FALSE()</f>
        <is>
          <t/>
        </is>
      </c>
      <c r="AX509" s="24" t="s">
        <v>5329</v>
      </c>
      <c r="AY509" s="23" t="s">
        <v>9659</v>
      </c>
      <c r="AZ509" s="24" t="s">
        <v>174</v>
      </c>
      <c r="BA509" s="24" t="e">
        <f aca="false">REPLACE(INDEX(GroupVertices[group], MATCH(Vertices[[#this row],[vertex]],GroupVertices[vertex],0)),1,1,"")</f>
        <v>#VALUE!</v>
      </c>
      <c r="BB509" s="25" t="s">
        <v>1690</v>
      </c>
      <c r="BC509" s="25" t="s">
        <v>1690</v>
      </c>
      <c r="BD509" s="25" t="s">
        <v>1088</v>
      </c>
      <c r="BE509" s="25" t="s">
        <v>1088</v>
      </c>
      <c r="BF509" s="25"/>
      <c r="BG509" s="25"/>
      <c r="BH509" s="25" t="s">
        <v>8610</v>
      </c>
      <c r="BI509" s="25" t="s">
        <v>8610</v>
      </c>
      <c r="BJ509" s="25" t="s">
        <v>8611</v>
      </c>
      <c r="BK509" s="25" t="s">
        <v>8611</v>
      </c>
      <c r="BL509" s="25" t="n">
        <v>0</v>
      </c>
      <c r="BM509" s="26" t="n">
        <v>0</v>
      </c>
      <c r="BN509" s="25" t="n">
        <v>0</v>
      </c>
      <c r="BO509" s="26" t="n">
        <v>0</v>
      </c>
      <c r="BP509" s="25" t="n">
        <v>0</v>
      </c>
      <c r="BQ509" s="26" t="n">
        <v>0</v>
      </c>
      <c r="BR509" s="25" t="n">
        <v>14</v>
      </c>
      <c r="BS509" s="26" t="n">
        <v>100</v>
      </c>
      <c r="BT509" s="25" t="n">
        <v>14</v>
      </c>
      <c r="BU509" s="3"/>
      <c r="BV509" s="2"/>
      <c r="BW509" s="2"/>
      <c r="BX509" s="2"/>
      <c r="BY509" s="2"/>
    </row>
    <row r="510" customFormat="false" ht="41.45" hidden="false" customHeight="true" outlineLevel="0" collapsed="false">
      <c r="A510" s="15" t="s">
        <v>2239</v>
      </c>
      <c r="C510" s="16"/>
      <c r="D510" s="16" t="s">
        <v>5324</v>
      </c>
      <c r="E510" s="17" t="n">
        <v>162.650289822905</v>
      </c>
      <c r="F510" s="18" t="n">
        <v>99.9993674132199</v>
      </c>
      <c r="G510" s="50" t="s">
        <v>9660</v>
      </c>
      <c r="H510" s="16"/>
      <c r="I510" s="6" t="s">
        <v>2239</v>
      </c>
      <c r="J510" s="7"/>
      <c r="K510" s="7"/>
      <c r="L510" s="51" t="s">
        <v>9661</v>
      </c>
      <c r="M510" s="52" t="n">
        <v>1.21082008759962</v>
      </c>
      <c r="N510" s="53" t="n">
        <v>1725.78588867188</v>
      </c>
      <c r="O510" s="53" t="n">
        <v>2575.18969726563</v>
      </c>
      <c r="P510" s="54"/>
      <c r="Q510" s="55"/>
      <c r="R510" s="55"/>
      <c r="S510" s="56"/>
      <c r="T510" s="25" t="n">
        <v>1</v>
      </c>
      <c r="U510" s="25" t="n">
        <v>1</v>
      </c>
      <c r="V510" s="26" t="n">
        <v>0</v>
      </c>
      <c r="W510" s="26" t="n">
        <v>0</v>
      </c>
      <c r="X510" s="26" t="n">
        <v>0</v>
      </c>
      <c r="Y510" s="26" t="n">
        <v>0.999999</v>
      </c>
      <c r="Z510" s="26" t="n">
        <v>0</v>
      </c>
      <c r="AA510" s="26" t="s">
        <v>5365</v>
      </c>
      <c r="AB510" s="20" t="n">
        <v>510</v>
      </c>
      <c r="AC510" s="20"/>
      <c r="AD510" s="10"/>
      <c r="AE510" s="24" t="s">
        <v>9662</v>
      </c>
      <c r="AF510" s="24" t="n">
        <v>284</v>
      </c>
      <c r="AG510" s="24" t="n">
        <v>1367</v>
      </c>
      <c r="AH510" s="24" t="n">
        <v>155072</v>
      </c>
      <c r="AI510" s="24" t="n">
        <v>55764</v>
      </c>
      <c r="AJ510" s="24" t="n">
        <v>0</v>
      </c>
      <c r="AK510" s="24" t="s">
        <v>9663</v>
      </c>
      <c r="AL510" s="24" t="s">
        <v>5616</v>
      </c>
      <c r="AM510" s="24"/>
      <c r="AN510" s="24" t="s">
        <v>204</v>
      </c>
      <c r="AO510" s="22" t="n">
        <v>39976.8447106481</v>
      </c>
      <c r="AP510" s="23" t="s">
        <v>9664</v>
      </c>
      <c r="AQ510" s="24" t="n">
        <f aca="false">FALSE()</f>
        <v>0</v>
      </c>
      <c r="AR510" s="24" t="inlineStr">
        <f aca="false">FALSE()</f>
        <is>
          <t/>
        </is>
      </c>
      <c r="AS510" s="24" t="inlineStr">
        <f aca="false">FALSE()</f>
        <is>
          <t/>
        </is>
      </c>
      <c r="AT510" s="24" t="s">
        <v>75</v>
      </c>
      <c r="AU510" s="24" t="n">
        <v>32</v>
      </c>
      <c r="AV510" s="23" t="s">
        <v>5717</v>
      </c>
      <c r="AW510" s="24" t="inlineStr">
        <f aca="false">FALSE()</f>
        <is>
          <t/>
        </is>
      </c>
      <c r="AX510" s="24" t="s">
        <v>5329</v>
      </c>
      <c r="AY510" s="23" t="s">
        <v>9665</v>
      </c>
      <c r="AZ510" s="24" t="s">
        <v>174</v>
      </c>
      <c r="BA510" s="24" t="e">
        <f aca="false">REPLACE(INDEX(GroupVertices[group], MATCH(Vertices[[#this row],[vertex]],GroupVertices[vertex],0)),1,1,"")</f>
        <v>#VALUE!</v>
      </c>
      <c r="BB510" s="25"/>
      <c r="BC510" s="25"/>
      <c r="BD510" s="25"/>
      <c r="BE510" s="25"/>
      <c r="BF510" s="25"/>
      <c r="BG510" s="25"/>
      <c r="BH510" s="25" t="s">
        <v>9666</v>
      </c>
      <c r="BI510" s="25" t="s">
        <v>9666</v>
      </c>
      <c r="BJ510" s="25" t="s">
        <v>9667</v>
      </c>
      <c r="BK510" s="25" t="s">
        <v>9667</v>
      </c>
      <c r="BL510" s="25" t="n">
        <v>1</v>
      </c>
      <c r="BM510" s="26" t="n">
        <v>3.84615384615385</v>
      </c>
      <c r="BN510" s="25" t="n">
        <v>2</v>
      </c>
      <c r="BO510" s="26" t="n">
        <v>7.69230769230769</v>
      </c>
      <c r="BP510" s="25" t="n">
        <v>0</v>
      </c>
      <c r="BQ510" s="26" t="n">
        <v>0</v>
      </c>
      <c r="BR510" s="25" t="n">
        <v>23</v>
      </c>
      <c r="BS510" s="26" t="n">
        <v>88.4615384615385</v>
      </c>
      <c r="BT510" s="25" t="n">
        <v>26</v>
      </c>
      <c r="BU510" s="3"/>
      <c r="BV510" s="2"/>
      <c r="BW510" s="2"/>
      <c r="BX510" s="2"/>
      <c r="BY510" s="2"/>
    </row>
    <row r="511" customFormat="false" ht="41.45" hidden="false" customHeight="true" outlineLevel="0" collapsed="false">
      <c r="A511" s="15" t="s">
        <v>2246</v>
      </c>
      <c r="C511" s="16"/>
      <c r="D511" s="16" t="s">
        <v>5324</v>
      </c>
      <c r="E511" s="17" t="n">
        <v>170.318191545947</v>
      </c>
      <c r="F511" s="18" t="n">
        <v>99.9919082571779</v>
      </c>
      <c r="G511" s="50" t="s">
        <v>9668</v>
      </c>
      <c r="H511" s="16"/>
      <c r="I511" s="6" t="s">
        <v>2246</v>
      </c>
      <c r="J511" s="7"/>
      <c r="K511" s="7"/>
      <c r="L511" s="51" t="s">
        <v>9669</v>
      </c>
      <c r="M511" s="52" t="n">
        <v>3.69670815783973</v>
      </c>
      <c r="N511" s="53" t="n">
        <v>1725.78588867188</v>
      </c>
      <c r="O511" s="53" t="n">
        <v>958.983215332031</v>
      </c>
      <c r="P511" s="54"/>
      <c r="Q511" s="55"/>
      <c r="R511" s="55"/>
      <c r="S511" s="56"/>
      <c r="T511" s="25" t="n">
        <v>1</v>
      </c>
      <c r="U511" s="25" t="n">
        <v>1</v>
      </c>
      <c r="V511" s="26" t="n">
        <v>0</v>
      </c>
      <c r="W511" s="26" t="n">
        <v>0</v>
      </c>
      <c r="X511" s="26" t="n">
        <v>0</v>
      </c>
      <c r="Y511" s="26" t="n">
        <v>0.999999</v>
      </c>
      <c r="Z511" s="26" t="n">
        <v>0</v>
      </c>
      <c r="AA511" s="26" t="s">
        <v>5365</v>
      </c>
      <c r="AB511" s="20" t="n">
        <v>511</v>
      </c>
      <c r="AC511" s="20"/>
      <c r="AD511" s="10"/>
      <c r="AE511" s="24" t="s">
        <v>9670</v>
      </c>
      <c r="AF511" s="24" t="n">
        <v>28</v>
      </c>
      <c r="AG511" s="24" t="n">
        <v>17486</v>
      </c>
      <c r="AH511" s="24" t="n">
        <v>48629</v>
      </c>
      <c r="AI511" s="24" t="n">
        <v>3</v>
      </c>
      <c r="AJ511" s="24" t="n">
        <v>3600</v>
      </c>
      <c r="AK511" s="24" t="s">
        <v>9671</v>
      </c>
      <c r="AL511" s="24" t="s">
        <v>9640</v>
      </c>
      <c r="AM511" s="23" t="s">
        <v>9672</v>
      </c>
      <c r="AN511" s="24" t="s">
        <v>6919</v>
      </c>
      <c r="AO511" s="22" t="n">
        <v>40062.4721412037</v>
      </c>
      <c r="AP511" s="23" t="s">
        <v>9673</v>
      </c>
      <c r="AQ511" s="24" t="inlineStr">
        <f aca="false">FALSE()</f>
        <is>
          <t/>
        </is>
      </c>
      <c r="AR511" s="24" t="inlineStr">
        <f aca="false">FALSE()</f>
        <is>
          <t/>
        </is>
      </c>
      <c r="AS511" s="24" t="n">
        <f aca="false">TRUE()</f>
        <v>1</v>
      </c>
      <c r="AT511" s="24" t="s">
        <v>5934</v>
      </c>
      <c r="AU511" s="24" t="n">
        <v>161</v>
      </c>
      <c r="AV511" s="23" t="s">
        <v>9674</v>
      </c>
      <c r="AW511" s="24" t="inlineStr">
        <f aca="false">FALSE()</f>
        <is>
          <t/>
        </is>
      </c>
      <c r="AX511" s="24" t="s">
        <v>5329</v>
      </c>
      <c r="AY511" s="23" t="s">
        <v>9675</v>
      </c>
      <c r="AZ511" s="24" t="s">
        <v>174</v>
      </c>
      <c r="BA511" s="24" t="e">
        <f aca="false">REPLACE(INDEX(GroupVertices[group], MATCH(Vertices[[#this row],[vertex]],GroupVertices[vertex],0)),1,1,"")</f>
        <v>#VALUE!</v>
      </c>
      <c r="BB511" s="25" t="s">
        <v>9676</v>
      </c>
      <c r="BC511" s="25" t="s">
        <v>9676</v>
      </c>
      <c r="BD511" s="25" t="s">
        <v>9677</v>
      </c>
      <c r="BE511" s="25" t="s">
        <v>9677</v>
      </c>
      <c r="BF511" s="25" t="s">
        <v>1936</v>
      </c>
      <c r="BG511" s="25" t="s">
        <v>1936</v>
      </c>
      <c r="BH511" s="25" t="s">
        <v>9678</v>
      </c>
      <c r="BI511" s="25" t="s">
        <v>9679</v>
      </c>
      <c r="BJ511" s="25" t="s">
        <v>9680</v>
      </c>
      <c r="BK511" s="25" t="s">
        <v>9681</v>
      </c>
      <c r="BL511" s="25" t="n">
        <v>8</v>
      </c>
      <c r="BM511" s="26" t="n">
        <v>18.6046511627907</v>
      </c>
      <c r="BN511" s="25" t="n">
        <v>0</v>
      </c>
      <c r="BO511" s="26" t="n">
        <v>0</v>
      </c>
      <c r="BP511" s="25" t="n">
        <v>0</v>
      </c>
      <c r="BQ511" s="26" t="n">
        <v>0</v>
      </c>
      <c r="BR511" s="25" t="n">
        <v>35</v>
      </c>
      <c r="BS511" s="26" t="n">
        <v>81.3953488372093</v>
      </c>
      <c r="BT511" s="25" t="n">
        <v>43</v>
      </c>
      <c r="BU511" s="3"/>
      <c r="BV511" s="2"/>
      <c r="BW511" s="2"/>
      <c r="BX511" s="2"/>
      <c r="BY511" s="2"/>
    </row>
    <row r="512" customFormat="false" ht="41.45" hidden="false" customHeight="true" outlineLevel="0" collapsed="false">
      <c r="A512" s="15" t="s">
        <v>2264</v>
      </c>
      <c r="C512" s="16"/>
      <c r="D512" s="16" t="s">
        <v>5324</v>
      </c>
      <c r="E512" s="17" t="n">
        <v>162.230241605184</v>
      </c>
      <c r="F512" s="18" t="n">
        <v>99.9997760263339</v>
      </c>
      <c r="G512" s="50" t="s">
        <v>9682</v>
      </c>
      <c r="H512" s="16"/>
      <c r="I512" s="6" t="s">
        <v>2264</v>
      </c>
      <c r="J512" s="7"/>
      <c r="K512" s="7"/>
      <c r="L512" s="51" t="s">
        <v>9683</v>
      </c>
      <c r="M512" s="52" t="n">
        <v>1.0746429571311</v>
      </c>
      <c r="N512" s="53" t="n">
        <v>2134.01879882813</v>
      </c>
      <c r="O512" s="53" t="n">
        <v>4999.5</v>
      </c>
      <c r="P512" s="54"/>
      <c r="Q512" s="55"/>
      <c r="R512" s="55"/>
      <c r="S512" s="56"/>
      <c r="T512" s="25" t="n">
        <v>1</v>
      </c>
      <c r="U512" s="25" t="n">
        <v>1</v>
      </c>
      <c r="V512" s="26" t="n">
        <v>0</v>
      </c>
      <c r="W512" s="26" t="n">
        <v>0</v>
      </c>
      <c r="X512" s="26" t="n">
        <v>0</v>
      </c>
      <c r="Y512" s="26" t="n">
        <v>0.999999</v>
      </c>
      <c r="Z512" s="26" t="n">
        <v>0</v>
      </c>
      <c r="AA512" s="26" t="s">
        <v>5365</v>
      </c>
      <c r="AB512" s="20" t="n">
        <v>512</v>
      </c>
      <c r="AC512" s="20"/>
      <c r="AD512" s="10"/>
      <c r="AE512" s="24" t="s">
        <v>9684</v>
      </c>
      <c r="AF512" s="24" t="n">
        <v>0</v>
      </c>
      <c r="AG512" s="24" t="n">
        <v>484</v>
      </c>
      <c r="AH512" s="24" t="n">
        <v>115452</v>
      </c>
      <c r="AI512" s="24" t="n">
        <v>0</v>
      </c>
      <c r="AJ512" s="24" t="n">
        <v>3600</v>
      </c>
      <c r="AK512" s="24" t="s">
        <v>9685</v>
      </c>
      <c r="AL512" s="24" t="s">
        <v>9686</v>
      </c>
      <c r="AM512" s="23" t="s">
        <v>9687</v>
      </c>
      <c r="AN512" s="24" t="s">
        <v>6919</v>
      </c>
      <c r="AO512" s="22" t="n">
        <v>40756.7129976852</v>
      </c>
      <c r="AP512" s="23" t="s">
        <v>9688</v>
      </c>
      <c r="AQ512" s="24" t="n">
        <f aca="false">TRUE()</f>
        <v>1</v>
      </c>
      <c r="AR512" s="24" t="inlineStr">
        <f aca="false">FALSE()</f>
        <is>
          <t/>
        </is>
      </c>
      <c r="AS512" s="24" t="inlineStr">
        <f aca="false">TRUE()</f>
        <is>
          <t/>
        </is>
      </c>
      <c r="AT512" s="24" t="s">
        <v>5934</v>
      </c>
      <c r="AU512" s="24" t="n">
        <v>23</v>
      </c>
      <c r="AV512" s="23" t="s">
        <v>5390</v>
      </c>
      <c r="AW512" s="24" t="inlineStr">
        <f aca="false">FALSE()</f>
        <is>
          <t/>
        </is>
      </c>
      <c r="AX512" s="24" t="s">
        <v>5329</v>
      </c>
      <c r="AY512" s="23" t="s">
        <v>9689</v>
      </c>
      <c r="AZ512" s="24" t="s">
        <v>174</v>
      </c>
      <c r="BA512" s="24" t="e">
        <f aca="false">REPLACE(INDEX(GroupVertices[group], MATCH(Vertices[[#this row],[vertex]],GroupVertices[vertex],0)),1,1,"")</f>
        <v>#VALUE!</v>
      </c>
      <c r="BB512" s="25" t="s">
        <v>2266</v>
      </c>
      <c r="BC512" s="25" t="s">
        <v>2266</v>
      </c>
      <c r="BD512" s="25" t="s">
        <v>2267</v>
      </c>
      <c r="BE512" s="25" t="s">
        <v>2267</v>
      </c>
      <c r="BF512" s="25" t="s">
        <v>1936</v>
      </c>
      <c r="BG512" s="25" t="s">
        <v>1936</v>
      </c>
      <c r="BH512" s="25" t="s">
        <v>9115</v>
      </c>
      <c r="BI512" s="25" t="s">
        <v>9115</v>
      </c>
      <c r="BJ512" s="25" t="s">
        <v>9116</v>
      </c>
      <c r="BK512" s="25" t="s">
        <v>9116</v>
      </c>
      <c r="BL512" s="25" t="n">
        <v>2</v>
      </c>
      <c r="BM512" s="26" t="n">
        <v>18.1818181818182</v>
      </c>
      <c r="BN512" s="25" t="n">
        <v>0</v>
      </c>
      <c r="BO512" s="26" t="n">
        <v>0</v>
      </c>
      <c r="BP512" s="25" t="n">
        <v>0</v>
      </c>
      <c r="BQ512" s="26" t="n">
        <v>0</v>
      </c>
      <c r="BR512" s="25" t="n">
        <v>9</v>
      </c>
      <c r="BS512" s="26" t="n">
        <v>81.8181818181818</v>
      </c>
      <c r="BT512" s="25" t="n">
        <v>11</v>
      </c>
      <c r="BU512" s="3"/>
      <c r="BV512" s="2"/>
      <c r="BW512" s="2"/>
      <c r="BX512" s="2"/>
      <c r="BY512" s="2"/>
    </row>
    <row r="513" customFormat="false" ht="41.45" hidden="false" customHeight="true" outlineLevel="0" collapsed="false">
      <c r="A513" s="15" t="s">
        <v>2271</v>
      </c>
      <c r="C513" s="16"/>
      <c r="D513" s="16" t="s">
        <v>5324</v>
      </c>
      <c r="E513" s="17" t="n">
        <v>162.593205127405</v>
      </c>
      <c r="F513" s="18" t="n">
        <v>99.9994229438809</v>
      </c>
      <c r="G513" s="50" t="s">
        <v>9690</v>
      </c>
      <c r="H513" s="16"/>
      <c r="I513" s="6" t="s">
        <v>2271</v>
      </c>
      <c r="J513" s="7"/>
      <c r="K513" s="7"/>
      <c r="L513" s="51" t="s">
        <v>9691</v>
      </c>
      <c r="M513" s="52" t="n">
        <v>1.19231356930265</v>
      </c>
      <c r="N513" s="53" t="n">
        <v>7242.615234375</v>
      </c>
      <c r="O513" s="53" t="n">
        <v>6252.31591796875</v>
      </c>
      <c r="P513" s="54"/>
      <c r="Q513" s="55"/>
      <c r="R513" s="55"/>
      <c r="S513" s="56"/>
      <c r="T513" s="25" t="n">
        <v>0</v>
      </c>
      <c r="U513" s="25" t="n">
        <v>2</v>
      </c>
      <c r="V513" s="26" t="n">
        <v>2</v>
      </c>
      <c r="W513" s="26" t="n">
        <v>0.5</v>
      </c>
      <c r="X513" s="26" t="n">
        <v>0</v>
      </c>
      <c r="Y513" s="26" t="n">
        <v>1.459459</v>
      </c>
      <c r="Z513" s="26" t="n">
        <v>0</v>
      </c>
      <c r="AA513" s="26" t="n">
        <v>0</v>
      </c>
      <c r="AB513" s="20" t="n">
        <v>513</v>
      </c>
      <c r="AC513" s="20"/>
      <c r="AD513" s="10"/>
      <c r="AE513" s="24" t="s">
        <v>9692</v>
      </c>
      <c r="AF513" s="24" t="n">
        <v>146</v>
      </c>
      <c r="AG513" s="24" t="n">
        <v>1247</v>
      </c>
      <c r="AH513" s="24" t="n">
        <v>5329</v>
      </c>
      <c r="AI513" s="24" t="n">
        <v>23583</v>
      </c>
      <c r="AJ513" s="24" t="n">
        <v>-28800</v>
      </c>
      <c r="AK513" s="24" t="s">
        <v>9693</v>
      </c>
      <c r="AL513" s="24" t="s">
        <v>9694</v>
      </c>
      <c r="AM513" s="23" t="s">
        <v>9695</v>
      </c>
      <c r="AN513" s="24" t="s">
        <v>5339</v>
      </c>
      <c r="AO513" s="22" t="n">
        <v>42515.3257291667</v>
      </c>
      <c r="AP513" s="23" t="s">
        <v>9696</v>
      </c>
      <c r="AQ513" s="24" t="inlineStr">
        <f aca="false">TRUE()</f>
        <is>
          <t/>
        </is>
      </c>
      <c r="AR513" s="24" t="inlineStr">
        <f aca="false">FALSE()</f>
        <is>
          <t/>
        </is>
      </c>
      <c r="AS513" s="24" t="n">
        <f aca="false">FALSE()</f>
        <v>0</v>
      </c>
      <c r="AT513" s="24" t="s">
        <v>75</v>
      </c>
      <c r="AU513" s="24" t="n">
        <v>39</v>
      </c>
      <c r="AV513" s="24"/>
      <c r="AW513" s="24" t="inlineStr">
        <f aca="false">FALSE()</f>
        <is>
          <t/>
        </is>
      </c>
      <c r="AX513" s="24" t="s">
        <v>5329</v>
      </c>
      <c r="AY513" s="23" t="s">
        <v>9697</v>
      </c>
      <c r="AZ513" s="24" t="s">
        <v>174</v>
      </c>
      <c r="BA513" s="24" t="e">
        <f aca="false">REPLACE(INDEX(GroupVertices[group], MATCH(Vertices[[#this row],[vertex]],GroupVertices[vertex],0)),1,1,"")</f>
        <v>#VALUE!</v>
      </c>
      <c r="BB513" s="25"/>
      <c r="BC513" s="25"/>
      <c r="BD513" s="25"/>
      <c r="BE513" s="25"/>
      <c r="BF513" s="25"/>
      <c r="BG513" s="25"/>
      <c r="BH513" s="25" t="s">
        <v>9698</v>
      </c>
      <c r="BI513" s="25" t="s">
        <v>9698</v>
      </c>
      <c r="BJ513" s="25" t="s">
        <v>9699</v>
      </c>
      <c r="BK513" s="25" t="s">
        <v>9699</v>
      </c>
      <c r="BL513" s="25" t="n">
        <v>0</v>
      </c>
      <c r="BM513" s="26" t="n">
        <v>0</v>
      </c>
      <c r="BN513" s="25" t="n">
        <v>0</v>
      </c>
      <c r="BO513" s="26" t="n">
        <v>0</v>
      </c>
      <c r="BP513" s="25" t="n">
        <v>0</v>
      </c>
      <c r="BQ513" s="26" t="n">
        <v>0</v>
      </c>
      <c r="BR513" s="25" t="n">
        <v>7</v>
      </c>
      <c r="BS513" s="26" t="n">
        <v>100</v>
      </c>
      <c r="BT513" s="25" t="n">
        <v>7</v>
      </c>
      <c r="BU513" s="3"/>
      <c r="BV513" s="2"/>
      <c r="BW513" s="2"/>
      <c r="BX513" s="2"/>
      <c r="BY513" s="2"/>
    </row>
    <row r="514" customFormat="false" ht="41.45" hidden="false" customHeight="true" outlineLevel="0" collapsed="false">
      <c r="A514" s="15" t="s">
        <v>2272</v>
      </c>
      <c r="C514" s="16"/>
      <c r="D514" s="16" t="s">
        <v>5324</v>
      </c>
      <c r="E514" s="17" t="n">
        <v>162.294937593417</v>
      </c>
      <c r="F514" s="18" t="n">
        <v>99.9997130915847</v>
      </c>
      <c r="G514" s="50" t="s">
        <v>9700</v>
      </c>
      <c r="H514" s="16"/>
      <c r="I514" s="6" t="s">
        <v>2272</v>
      </c>
      <c r="J514" s="7"/>
      <c r="K514" s="7"/>
      <c r="L514" s="51" t="s">
        <v>9701</v>
      </c>
      <c r="M514" s="52" t="n">
        <v>1.095617011201</v>
      </c>
      <c r="N514" s="53" t="n">
        <v>7343.3203125</v>
      </c>
      <c r="O514" s="53" t="n">
        <v>6428.76904296875</v>
      </c>
      <c r="P514" s="54"/>
      <c r="Q514" s="55"/>
      <c r="R514" s="55"/>
      <c r="S514" s="56"/>
      <c r="T514" s="25" t="n">
        <v>1</v>
      </c>
      <c r="U514" s="25" t="n">
        <v>0</v>
      </c>
      <c r="V514" s="26" t="n">
        <v>0</v>
      </c>
      <c r="W514" s="26" t="n">
        <v>0.333333</v>
      </c>
      <c r="X514" s="26" t="n">
        <v>0</v>
      </c>
      <c r="Y514" s="26" t="n">
        <v>0.77027</v>
      </c>
      <c r="Z514" s="26" t="n">
        <v>0</v>
      </c>
      <c r="AA514" s="26" t="n">
        <v>0</v>
      </c>
      <c r="AB514" s="20" t="n">
        <v>514</v>
      </c>
      <c r="AC514" s="20"/>
      <c r="AD514" s="10"/>
      <c r="AE514" s="24" t="s">
        <v>9702</v>
      </c>
      <c r="AF514" s="24" t="n">
        <v>279</v>
      </c>
      <c r="AG514" s="24" t="n">
        <v>620</v>
      </c>
      <c r="AH514" s="24" t="n">
        <v>4706</v>
      </c>
      <c r="AI514" s="24" t="n">
        <v>3361</v>
      </c>
      <c r="AJ514" s="24" t="n">
        <v>7200</v>
      </c>
      <c r="AK514" s="24" t="s">
        <v>9703</v>
      </c>
      <c r="AL514" s="24" t="s">
        <v>9704</v>
      </c>
      <c r="AM514" s="23" t="s">
        <v>9705</v>
      </c>
      <c r="AN514" s="24" t="s">
        <v>9706</v>
      </c>
      <c r="AO514" s="22" t="n">
        <v>41985.4228125</v>
      </c>
      <c r="AP514" s="23" t="s">
        <v>9707</v>
      </c>
      <c r="AQ514" s="24" t="n">
        <f aca="false">FALSE()</f>
        <v>0</v>
      </c>
      <c r="AR514" s="24" t="inlineStr">
        <f aca="false">FALSE()</f>
        <is>
          <t/>
        </is>
      </c>
      <c r="AS514" s="24" t="n">
        <f aca="false">TRUE()</f>
        <v>1</v>
      </c>
      <c r="AT514" s="24" t="s">
        <v>75</v>
      </c>
      <c r="AU514" s="24" t="n">
        <v>20</v>
      </c>
      <c r="AV514" s="23" t="s">
        <v>5390</v>
      </c>
      <c r="AW514" s="24" t="inlineStr">
        <f aca="false">FALSE()</f>
        <is>
          <t/>
        </is>
      </c>
      <c r="AX514" s="24" t="s">
        <v>5329</v>
      </c>
      <c r="AY514" s="23" t="s">
        <v>9708</v>
      </c>
      <c r="AZ514" s="24" t="s">
        <v>68</v>
      </c>
      <c r="BA514" s="24" t="e">
        <f aca="false">REPLACE(INDEX(GroupVertices[group], MATCH(Vertices[[#this row],[vertex]],GroupVertices[vertex],0)),1,1,"")</f>
        <v>#VALUE!</v>
      </c>
      <c r="BB514" s="25"/>
      <c r="BC514" s="25"/>
      <c r="BD514" s="25"/>
      <c r="BE514" s="25"/>
      <c r="BF514" s="25"/>
      <c r="BG514" s="25"/>
      <c r="BH514" s="25"/>
      <c r="BI514" s="25"/>
      <c r="BJ514" s="25"/>
      <c r="BK514" s="25"/>
      <c r="BL514" s="25"/>
      <c r="BM514" s="26"/>
      <c r="BN514" s="25"/>
      <c r="BO514" s="26"/>
      <c r="BP514" s="25"/>
      <c r="BQ514" s="26"/>
      <c r="BR514" s="25"/>
      <c r="BS514" s="26"/>
      <c r="BT514" s="25"/>
      <c r="BU514" s="3"/>
      <c r="BV514" s="2"/>
      <c r="BW514" s="2"/>
      <c r="BX514" s="2"/>
      <c r="BY514" s="2"/>
    </row>
    <row r="515" customFormat="false" ht="41.45" hidden="false" customHeight="true" outlineLevel="0" collapsed="false">
      <c r="A515" s="15" t="s">
        <v>2278</v>
      </c>
      <c r="C515" s="16"/>
      <c r="D515" s="16" t="s">
        <v>5324</v>
      </c>
      <c r="E515" s="17" t="n">
        <v>162.011892644896</v>
      </c>
      <c r="F515" s="18" t="n">
        <v>99.9999884311123</v>
      </c>
      <c r="G515" s="50" t="s">
        <v>9709</v>
      </c>
      <c r="H515" s="16"/>
      <c r="I515" s="6" t="s">
        <v>2278</v>
      </c>
      <c r="J515" s="7"/>
      <c r="K515" s="7"/>
      <c r="L515" s="51" t="s">
        <v>9710</v>
      </c>
      <c r="M515" s="52" t="n">
        <v>1.0038555246452</v>
      </c>
      <c r="N515" s="53" t="n">
        <v>7242.615234375</v>
      </c>
      <c r="O515" s="53" t="n">
        <v>6428.76904296875</v>
      </c>
      <c r="P515" s="54"/>
      <c r="Q515" s="55"/>
      <c r="R515" s="55"/>
      <c r="S515" s="56"/>
      <c r="T515" s="25" t="n">
        <v>1</v>
      </c>
      <c r="U515" s="25" t="n">
        <v>0</v>
      </c>
      <c r="V515" s="26" t="n">
        <v>0</v>
      </c>
      <c r="W515" s="26" t="n">
        <v>0.333333</v>
      </c>
      <c r="X515" s="26" t="n">
        <v>0</v>
      </c>
      <c r="Y515" s="26" t="n">
        <v>0.77027</v>
      </c>
      <c r="Z515" s="26" t="n">
        <v>0</v>
      </c>
      <c r="AA515" s="26" t="n">
        <v>0</v>
      </c>
      <c r="AB515" s="20" t="n">
        <v>515</v>
      </c>
      <c r="AC515" s="20"/>
      <c r="AD515" s="10"/>
      <c r="AE515" s="24" t="s">
        <v>9711</v>
      </c>
      <c r="AF515" s="24" t="n">
        <v>89</v>
      </c>
      <c r="AG515" s="24" t="n">
        <v>25</v>
      </c>
      <c r="AH515" s="24" t="n">
        <v>81</v>
      </c>
      <c r="AI515" s="24" t="n">
        <v>19</v>
      </c>
      <c r="AJ515" s="24" t="n">
        <v>28800</v>
      </c>
      <c r="AK515" s="24" t="s">
        <v>9712</v>
      </c>
      <c r="AL515" s="24"/>
      <c r="AM515" s="24"/>
      <c r="AN515" s="24" t="s">
        <v>9713</v>
      </c>
      <c r="AO515" s="22" t="n">
        <v>40819.5985763889</v>
      </c>
      <c r="AP515" s="23" t="s">
        <v>9714</v>
      </c>
      <c r="AQ515" s="24" t="inlineStr">
        <f aca="false">FALSE()</f>
        <is>
          <t/>
        </is>
      </c>
      <c r="AR515" s="24" t="inlineStr">
        <f aca="false">FALSE()</f>
        <is>
          <t/>
        </is>
      </c>
      <c r="AS515" s="24" t="n">
        <f aca="false">FALSE()</f>
        <v>0</v>
      </c>
      <c r="AT515" s="24" t="s">
        <v>75</v>
      </c>
      <c r="AU515" s="24" t="n">
        <v>2</v>
      </c>
      <c r="AV515" s="23" t="s">
        <v>5390</v>
      </c>
      <c r="AW515" s="24" t="inlineStr">
        <f aca="false">FALSE()</f>
        <is>
          <t/>
        </is>
      </c>
      <c r="AX515" s="24" t="s">
        <v>5329</v>
      </c>
      <c r="AY515" s="23" t="s">
        <v>9715</v>
      </c>
      <c r="AZ515" s="24" t="s">
        <v>68</v>
      </c>
      <c r="BA515" s="24" t="e">
        <f aca="false">REPLACE(INDEX(GroupVertices[group], MATCH(Vertices[[#this row],[vertex]],GroupVertices[vertex],0)),1,1,"")</f>
        <v>#VALUE!</v>
      </c>
      <c r="BB515" s="25"/>
      <c r="BC515" s="25"/>
      <c r="BD515" s="25"/>
      <c r="BE515" s="25"/>
      <c r="BF515" s="25"/>
      <c r="BG515" s="25"/>
      <c r="BH515" s="25"/>
      <c r="BI515" s="25"/>
      <c r="BJ515" s="25"/>
      <c r="BK515" s="25"/>
      <c r="BL515" s="25"/>
      <c r="BM515" s="26"/>
      <c r="BN515" s="25"/>
      <c r="BO515" s="26"/>
      <c r="BP515" s="25"/>
      <c r="BQ515" s="26"/>
      <c r="BR515" s="25"/>
      <c r="BS515" s="26"/>
      <c r="BT515" s="25"/>
      <c r="BU515" s="3"/>
      <c r="BV515" s="2"/>
      <c r="BW515" s="2"/>
      <c r="BX515" s="2"/>
      <c r="BY515" s="2"/>
    </row>
    <row r="516" customFormat="false" ht="41.45" hidden="false" customHeight="true" outlineLevel="0" collapsed="false">
      <c r="A516" s="15" t="s">
        <v>2279</v>
      </c>
      <c r="C516" s="16"/>
      <c r="D516" s="16" t="s">
        <v>5324</v>
      </c>
      <c r="E516" s="17" t="n">
        <v>162.074685809946</v>
      </c>
      <c r="F516" s="18" t="n">
        <v>99.9999273473852</v>
      </c>
      <c r="G516" s="50" t="s">
        <v>9716</v>
      </c>
      <c r="H516" s="16"/>
      <c r="I516" s="6" t="s">
        <v>2279</v>
      </c>
      <c r="J516" s="7"/>
      <c r="K516" s="7"/>
      <c r="L516" s="51" t="s">
        <v>9717</v>
      </c>
      <c r="M516" s="52" t="n">
        <v>1.02421269477187</v>
      </c>
      <c r="N516" s="53" t="n">
        <v>1521.66931152344</v>
      </c>
      <c r="O516" s="53" t="n">
        <v>7423.81005859375</v>
      </c>
      <c r="P516" s="54"/>
      <c r="Q516" s="55"/>
      <c r="R516" s="55"/>
      <c r="S516" s="56"/>
      <c r="T516" s="25" t="n">
        <v>1</v>
      </c>
      <c r="U516" s="25" t="n">
        <v>1</v>
      </c>
      <c r="V516" s="26" t="n">
        <v>0</v>
      </c>
      <c r="W516" s="26" t="n">
        <v>0</v>
      </c>
      <c r="X516" s="26" t="n">
        <v>0</v>
      </c>
      <c r="Y516" s="26" t="n">
        <v>0.999999</v>
      </c>
      <c r="Z516" s="26" t="n">
        <v>0</v>
      </c>
      <c r="AA516" s="26" t="s">
        <v>5365</v>
      </c>
      <c r="AB516" s="20" t="n">
        <v>516</v>
      </c>
      <c r="AC516" s="20"/>
      <c r="AD516" s="10"/>
      <c r="AE516" s="24" t="s">
        <v>9718</v>
      </c>
      <c r="AF516" s="24" t="n">
        <v>70</v>
      </c>
      <c r="AG516" s="24" t="n">
        <v>157</v>
      </c>
      <c r="AH516" s="24" t="n">
        <v>138</v>
      </c>
      <c r="AI516" s="24" t="n">
        <v>12</v>
      </c>
      <c r="AJ516" s="24"/>
      <c r="AK516" s="24" t="s">
        <v>9719</v>
      </c>
      <c r="AL516" s="24" t="s">
        <v>9720</v>
      </c>
      <c r="AM516" s="23" t="s">
        <v>9721</v>
      </c>
      <c r="AN516" s="24"/>
      <c r="AO516" s="22" t="n">
        <v>41016.136712963</v>
      </c>
      <c r="AP516" s="23" t="s">
        <v>9722</v>
      </c>
      <c r="AQ516" s="24" t="inlineStr">
        <f aca="false">FALSE()</f>
        <is>
          <t/>
        </is>
      </c>
      <c r="AR516" s="24" t="inlineStr">
        <f aca="false">FALSE()</f>
        <is>
          <t/>
        </is>
      </c>
      <c r="AS516" s="24" t="n">
        <f aca="false">TRUE()</f>
        <v>1</v>
      </c>
      <c r="AT516" s="24" t="s">
        <v>158</v>
      </c>
      <c r="AU516" s="24" t="n">
        <v>1</v>
      </c>
      <c r="AV516" s="23" t="s">
        <v>5390</v>
      </c>
      <c r="AW516" s="24" t="inlineStr">
        <f aca="false">FALSE()</f>
        <is>
          <t/>
        </is>
      </c>
      <c r="AX516" s="24" t="s">
        <v>5329</v>
      </c>
      <c r="AY516" s="23" t="s">
        <v>9723</v>
      </c>
      <c r="AZ516" s="24" t="s">
        <v>174</v>
      </c>
      <c r="BA516" s="24" t="e">
        <f aca="false">REPLACE(INDEX(GroupVertices[group], MATCH(Vertices[[#this row],[vertex]],GroupVertices[vertex],0)),1,1,"")</f>
        <v>#VALUE!</v>
      </c>
      <c r="BB516" s="25" t="s">
        <v>2281</v>
      </c>
      <c r="BC516" s="25" t="s">
        <v>2281</v>
      </c>
      <c r="BD516" s="25" t="s">
        <v>2282</v>
      </c>
      <c r="BE516" s="25" t="s">
        <v>2282</v>
      </c>
      <c r="BF516" s="25"/>
      <c r="BG516" s="25"/>
      <c r="BH516" s="25" t="s">
        <v>9724</v>
      </c>
      <c r="BI516" s="25" t="s">
        <v>9724</v>
      </c>
      <c r="BJ516" s="25" t="s">
        <v>9725</v>
      </c>
      <c r="BK516" s="25" t="s">
        <v>9725</v>
      </c>
      <c r="BL516" s="25" t="n">
        <v>0</v>
      </c>
      <c r="BM516" s="26" t="n">
        <v>0</v>
      </c>
      <c r="BN516" s="25" t="n">
        <v>0</v>
      </c>
      <c r="BO516" s="26" t="n">
        <v>0</v>
      </c>
      <c r="BP516" s="25" t="n">
        <v>0</v>
      </c>
      <c r="BQ516" s="26" t="n">
        <v>0</v>
      </c>
      <c r="BR516" s="25" t="n">
        <v>8</v>
      </c>
      <c r="BS516" s="26" t="n">
        <v>100</v>
      </c>
      <c r="BT516" s="25" t="n">
        <v>8</v>
      </c>
      <c r="BU516" s="3"/>
      <c r="BV516" s="2"/>
      <c r="BW516" s="2"/>
      <c r="BX516" s="2"/>
      <c r="BY516" s="2"/>
    </row>
    <row r="517" customFormat="false" ht="41.45" hidden="false" customHeight="true" outlineLevel="0" collapsed="false">
      <c r="A517" s="15" t="s">
        <v>2285</v>
      </c>
      <c r="C517" s="16"/>
      <c r="D517" s="16" t="s">
        <v>5324</v>
      </c>
      <c r="E517" s="17" t="n">
        <v>162.149847325688</v>
      </c>
      <c r="F517" s="18" t="n">
        <v>99.9998542320148</v>
      </c>
      <c r="G517" s="50" t="s">
        <v>9726</v>
      </c>
      <c r="H517" s="16"/>
      <c r="I517" s="6" t="s">
        <v>2285</v>
      </c>
      <c r="J517" s="7"/>
      <c r="K517" s="7"/>
      <c r="L517" s="51" t="s">
        <v>9727</v>
      </c>
      <c r="M517" s="52" t="n">
        <v>1.04857961052954</v>
      </c>
      <c r="N517" s="53" t="n">
        <v>7247.48779296875</v>
      </c>
      <c r="O517" s="53" t="n">
        <v>3355.546875</v>
      </c>
      <c r="P517" s="54"/>
      <c r="Q517" s="55"/>
      <c r="R517" s="55"/>
      <c r="S517" s="56"/>
      <c r="T517" s="25" t="n">
        <v>2</v>
      </c>
      <c r="U517" s="25" t="n">
        <v>1</v>
      </c>
      <c r="V517" s="26" t="n">
        <v>0</v>
      </c>
      <c r="W517" s="26" t="n">
        <v>1</v>
      </c>
      <c r="X517" s="26" t="n">
        <v>0</v>
      </c>
      <c r="Y517" s="26" t="n">
        <v>1.298245</v>
      </c>
      <c r="Z517" s="26" t="n">
        <v>0</v>
      </c>
      <c r="AA517" s="26" t="n">
        <v>0</v>
      </c>
      <c r="AB517" s="20" t="n">
        <v>517</v>
      </c>
      <c r="AC517" s="20"/>
      <c r="AD517" s="10"/>
      <c r="AE517" s="24" t="s">
        <v>9728</v>
      </c>
      <c r="AF517" s="24" t="n">
        <v>180</v>
      </c>
      <c r="AG517" s="24" t="n">
        <v>315</v>
      </c>
      <c r="AH517" s="24" t="n">
        <v>801</v>
      </c>
      <c r="AI517" s="24" t="n">
        <v>1934</v>
      </c>
      <c r="AJ517" s="24" t="n">
        <v>-28800</v>
      </c>
      <c r="AK517" s="24" t="s">
        <v>9729</v>
      </c>
      <c r="AL517" s="24" t="s">
        <v>9730</v>
      </c>
      <c r="AM517" s="23" t="s">
        <v>9731</v>
      </c>
      <c r="AN517" s="24" t="s">
        <v>5339</v>
      </c>
      <c r="AO517" s="22" t="n">
        <v>42176.8867708333</v>
      </c>
      <c r="AP517" s="23" t="s">
        <v>9732</v>
      </c>
      <c r="AQ517" s="24" t="inlineStr">
        <f aca="false">FALSE()</f>
        <is>
          <t/>
        </is>
      </c>
      <c r="AR517" s="24" t="inlineStr">
        <f aca="false">FALSE()</f>
        <is>
          <t/>
        </is>
      </c>
      <c r="AS517" s="24" t="n">
        <f aca="false">FALSE()</f>
        <v>0</v>
      </c>
      <c r="AT517" s="24" t="s">
        <v>75</v>
      </c>
      <c r="AU517" s="24" t="n">
        <v>8</v>
      </c>
      <c r="AV517" s="23" t="s">
        <v>5390</v>
      </c>
      <c r="AW517" s="24" t="inlineStr">
        <f aca="false">FALSE()</f>
        <is>
          <t/>
        </is>
      </c>
      <c r="AX517" s="24" t="s">
        <v>5329</v>
      </c>
      <c r="AY517" s="23" t="s">
        <v>9733</v>
      </c>
      <c r="AZ517" s="24" t="s">
        <v>174</v>
      </c>
      <c r="BA517" s="24" t="e">
        <f aca="false">REPLACE(INDEX(GroupVertices[group], MATCH(Vertices[[#this row],[vertex]],GroupVertices[vertex],0)),1,1,"")</f>
        <v>#VALUE!</v>
      </c>
      <c r="BB517" s="25" t="s">
        <v>2287</v>
      </c>
      <c r="BC517" s="25" t="s">
        <v>2287</v>
      </c>
      <c r="BD517" s="25" t="s">
        <v>130</v>
      </c>
      <c r="BE517" s="25" t="s">
        <v>130</v>
      </c>
      <c r="BF517" s="25"/>
      <c r="BG517" s="25"/>
      <c r="BH517" s="25" t="s">
        <v>9734</v>
      </c>
      <c r="BI517" s="25" t="s">
        <v>9734</v>
      </c>
      <c r="BJ517" s="25" t="s">
        <v>9735</v>
      </c>
      <c r="BK517" s="25" t="s">
        <v>9735</v>
      </c>
      <c r="BL517" s="25" t="n">
        <v>0</v>
      </c>
      <c r="BM517" s="26" t="n">
        <v>0</v>
      </c>
      <c r="BN517" s="25" t="n">
        <v>0</v>
      </c>
      <c r="BO517" s="26" t="n">
        <v>0</v>
      </c>
      <c r="BP517" s="25" t="n">
        <v>0</v>
      </c>
      <c r="BQ517" s="26" t="n">
        <v>0</v>
      </c>
      <c r="BR517" s="25" t="n">
        <v>9</v>
      </c>
      <c r="BS517" s="26" t="n">
        <v>100</v>
      </c>
      <c r="BT517" s="25" t="n">
        <v>9</v>
      </c>
      <c r="BU517" s="3"/>
      <c r="BV517" s="2"/>
      <c r="BW517" s="2"/>
      <c r="BX517" s="2"/>
      <c r="BY517" s="2"/>
    </row>
    <row r="518" customFormat="false" ht="41.45" hidden="false" customHeight="true" outlineLevel="0" collapsed="false">
      <c r="A518" s="15" t="s">
        <v>2291</v>
      </c>
      <c r="C518" s="16"/>
      <c r="D518" s="16" t="s">
        <v>5324</v>
      </c>
      <c r="E518" s="17" t="n">
        <v>163.690658398393</v>
      </c>
      <c r="F518" s="18" t="n">
        <v>99.9983553669227</v>
      </c>
      <c r="G518" s="50" t="s">
        <v>9736</v>
      </c>
      <c r="H518" s="16"/>
      <c r="I518" s="6" t="s">
        <v>2291</v>
      </c>
      <c r="J518" s="7"/>
      <c r="K518" s="7"/>
      <c r="L518" s="51" t="s">
        <v>9737</v>
      </c>
      <c r="M518" s="52" t="n">
        <v>1.54810138356184</v>
      </c>
      <c r="N518" s="53" t="n">
        <v>7247.48779296875</v>
      </c>
      <c r="O518" s="53" t="n">
        <v>3243.79321289062</v>
      </c>
      <c r="P518" s="54"/>
      <c r="Q518" s="55"/>
      <c r="R518" s="55"/>
      <c r="S518" s="56"/>
      <c r="T518" s="25" t="n">
        <v>0</v>
      </c>
      <c r="U518" s="25" t="n">
        <v>1</v>
      </c>
      <c r="V518" s="26" t="n">
        <v>0</v>
      </c>
      <c r="W518" s="26" t="n">
        <v>1</v>
      </c>
      <c r="X518" s="26" t="n">
        <v>0</v>
      </c>
      <c r="Y518" s="26" t="n">
        <v>0.701754</v>
      </c>
      <c r="Z518" s="26" t="n">
        <v>0</v>
      </c>
      <c r="AA518" s="26" t="n">
        <v>0</v>
      </c>
      <c r="AB518" s="20" t="n">
        <v>518</v>
      </c>
      <c r="AC518" s="20"/>
      <c r="AD518" s="10"/>
      <c r="AE518" s="24" t="s">
        <v>9738</v>
      </c>
      <c r="AF518" s="24" t="n">
        <v>676</v>
      </c>
      <c r="AG518" s="24" t="n">
        <v>3554</v>
      </c>
      <c r="AH518" s="24" t="n">
        <v>64949</v>
      </c>
      <c r="AI518" s="24" t="n">
        <v>44677</v>
      </c>
      <c r="AJ518" s="24"/>
      <c r="AK518" s="24" t="s">
        <v>9739</v>
      </c>
      <c r="AL518" s="24" t="s">
        <v>9740</v>
      </c>
      <c r="AM518" s="23" t="s">
        <v>9741</v>
      </c>
      <c r="AN518" s="24"/>
      <c r="AO518" s="22" t="n">
        <v>41780.2018518519</v>
      </c>
      <c r="AP518" s="23" t="s">
        <v>9742</v>
      </c>
      <c r="AQ518" s="24" t="n">
        <f aca="false">TRUE()</f>
        <v>1</v>
      </c>
      <c r="AR518" s="24" t="inlineStr">
        <f aca="false">FALSE()</f>
        <is>
          <t/>
        </is>
      </c>
      <c r="AS518" s="24" t="n">
        <f aca="false">TRUE()</f>
        <v>1</v>
      </c>
      <c r="AT518" s="24" t="s">
        <v>75</v>
      </c>
      <c r="AU518" s="24" t="n">
        <v>37</v>
      </c>
      <c r="AV518" s="23" t="s">
        <v>5390</v>
      </c>
      <c r="AW518" s="24" t="inlineStr">
        <f aca="false">FALSE()</f>
        <is>
          <t/>
        </is>
      </c>
      <c r="AX518" s="24" t="s">
        <v>5329</v>
      </c>
      <c r="AY518" s="23" t="s">
        <v>9743</v>
      </c>
      <c r="AZ518" s="24" t="s">
        <v>174</v>
      </c>
      <c r="BA518" s="24" t="e">
        <f aca="false">REPLACE(INDEX(GroupVertices[group], MATCH(Vertices[[#this row],[vertex]],GroupVertices[vertex],0)),1,1,"")</f>
        <v>#VALUE!</v>
      </c>
      <c r="BB518" s="25" t="s">
        <v>2287</v>
      </c>
      <c r="BC518" s="25" t="s">
        <v>2287</v>
      </c>
      <c r="BD518" s="25" t="s">
        <v>130</v>
      </c>
      <c r="BE518" s="25" t="s">
        <v>130</v>
      </c>
      <c r="BF518" s="25"/>
      <c r="BG518" s="25"/>
      <c r="BH518" s="25" t="s">
        <v>9744</v>
      </c>
      <c r="BI518" s="25" t="s">
        <v>9744</v>
      </c>
      <c r="BJ518" s="25" t="s">
        <v>9745</v>
      </c>
      <c r="BK518" s="25" t="s">
        <v>9745</v>
      </c>
      <c r="BL518" s="25" t="n">
        <v>0</v>
      </c>
      <c r="BM518" s="26" t="n">
        <v>0</v>
      </c>
      <c r="BN518" s="25" t="n">
        <v>0</v>
      </c>
      <c r="BO518" s="26" t="n">
        <v>0</v>
      </c>
      <c r="BP518" s="25" t="n">
        <v>0</v>
      </c>
      <c r="BQ518" s="26" t="n">
        <v>0</v>
      </c>
      <c r="BR518" s="25" t="n">
        <v>11</v>
      </c>
      <c r="BS518" s="26" t="n">
        <v>100</v>
      </c>
      <c r="BT518" s="25" t="n">
        <v>11</v>
      </c>
      <c r="BU518" s="3"/>
      <c r="BV518" s="2"/>
      <c r="BW518" s="2"/>
      <c r="BX518" s="2"/>
      <c r="BY518" s="2"/>
    </row>
    <row r="519" customFormat="false" ht="41.45" hidden="false" customHeight="true" outlineLevel="0" collapsed="false">
      <c r="A519" s="15" t="s">
        <v>2295</v>
      </c>
      <c r="C519" s="16"/>
      <c r="D519" s="16" t="s">
        <v>5324</v>
      </c>
      <c r="E519" s="17" t="n">
        <v>162.035677934688</v>
      </c>
      <c r="F519" s="18" t="n">
        <v>99.9999652933369</v>
      </c>
      <c r="G519" s="50" t="s">
        <v>9746</v>
      </c>
      <c r="H519" s="16"/>
      <c r="I519" s="6" t="s">
        <v>2295</v>
      </c>
      <c r="J519" s="7"/>
      <c r="K519" s="7"/>
      <c r="L519" s="51" t="s">
        <v>9747</v>
      </c>
      <c r="M519" s="52" t="n">
        <v>1.0115665739356</v>
      </c>
      <c r="N519" s="53" t="n">
        <v>1725.78588867188</v>
      </c>
      <c r="O519" s="53" t="n">
        <v>8635.96484375</v>
      </c>
      <c r="P519" s="54"/>
      <c r="Q519" s="55"/>
      <c r="R519" s="55"/>
      <c r="S519" s="56"/>
      <c r="T519" s="25" t="n">
        <v>1</v>
      </c>
      <c r="U519" s="25" t="n">
        <v>1</v>
      </c>
      <c r="V519" s="26" t="n">
        <v>0</v>
      </c>
      <c r="W519" s="26" t="n">
        <v>0</v>
      </c>
      <c r="X519" s="26" t="n">
        <v>0</v>
      </c>
      <c r="Y519" s="26" t="n">
        <v>0.999999</v>
      </c>
      <c r="Z519" s="26" t="n">
        <v>0</v>
      </c>
      <c r="AA519" s="26" t="s">
        <v>5365</v>
      </c>
      <c r="AB519" s="20" t="n">
        <v>519</v>
      </c>
      <c r="AC519" s="20"/>
      <c r="AD519" s="10"/>
      <c r="AE519" s="24" t="s">
        <v>9748</v>
      </c>
      <c r="AF519" s="24" t="n">
        <v>131</v>
      </c>
      <c r="AG519" s="24" t="n">
        <v>75</v>
      </c>
      <c r="AH519" s="24" t="n">
        <v>5354</v>
      </c>
      <c r="AI519" s="24" t="n">
        <v>1</v>
      </c>
      <c r="AJ519" s="24"/>
      <c r="AK519" s="24"/>
      <c r="AL519" s="24"/>
      <c r="AM519" s="24"/>
      <c r="AN519" s="24"/>
      <c r="AO519" s="22" t="n">
        <v>42625.6954398148</v>
      </c>
      <c r="AP519" s="23" t="s">
        <v>9749</v>
      </c>
      <c r="AQ519" s="24" t="inlineStr">
        <f aca="false">TRUE()</f>
        <is>
          <t/>
        </is>
      </c>
      <c r="AR519" s="24" t="inlineStr">
        <f aca="false">FALSE()</f>
        <is>
          <t/>
        </is>
      </c>
      <c r="AS519" s="24" t="n">
        <f aca="false">FALSE()</f>
        <v>0</v>
      </c>
      <c r="AT519" s="24" t="s">
        <v>6031</v>
      </c>
      <c r="AU519" s="24" t="n">
        <v>3</v>
      </c>
      <c r="AV519" s="24"/>
      <c r="AW519" s="24" t="inlineStr">
        <f aca="false">FALSE()</f>
        <is>
          <t/>
        </is>
      </c>
      <c r="AX519" s="24" t="s">
        <v>5329</v>
      </c>
      <c r="AY519" s="23" t="s">
        <v>9750</v>
      </c>
      <c r="AZ519" s="24" t="s">
        <v>174</v>
      </c>
      <c r="BA519" s="24" t="e">
        <f aca="false">REPLACE(INDEX(GroupVertices[group], MATCH(Vertices[[#this row],[vertex]],GroupVertices[vertex],0)),1,1,"")</f>
        <v>#VALUE!</v>
      </c>
      <c r="BB519" s="25"/>
      <c r="BC519" s="25"/>
      <c r="BD519" s="25"/>
      <c r="BE519" s="25"/>
      <c r="BF519" s="25"/>
      <c r="BG519" s="25"/>
      <c r="BH519" s="25" t="s">
        <v>6033</v>
      </c>
      <c r="BI519" s="25" t="s">
        <v>6033</v>
      </c>
      <c r="BJ519" s="25" t="s">
        <v>6034</v>
      </c>
      <c r="BK519" s="25" t="s">
        <v>6034</v>
      </c>
      <c r="BL519" s="25" t="n">
        <v>0</v>
      </c>
      <c r="BM519" s="26" t="n">
        <v>0</v>
      </c>
      <c r="BN519" s="25" t="n">
        <v>0</v>
      </c>
      <c r="BO519" s="26" t="n">
        <v>0</v>
      </c>
      <c r="BP519" s="25" t="n">
        <v>0</v>
      </c>
      <c r="BQ519" s="26" t="n">
        <v>0</v>
      </c>
      <c r="BR519" s="25" t="n">
        <v>20</v>
      </c>
      <c r="BS519" s="26" t="n">
        <v>100</v>
      </c>
      <c r="BT519" s="25" t="n">
        <v>20</v>
      </c>
      <c r="BU519" s="3"/>
      <c r="BV519" s="2"/>
      <c r="BW519" s="2"/>
      <c r="BX519" s="2"/>
      <c r="BY519" s="2"/>
    </row>
    <row r="520" customFormat="false" ht="41.45" hidden="false" customHeight="true" outlineLevel="0" collapsed="false">
      <c r="A520" s="15" t="s">
        <v>2298</v>
      </c>
      <c r="C520" s="16"/>
      <c r="D520" s="16" t="s">
        <v>5324</v>
      </c>
      <c r="E520" s="17" t="n">
        <v>162.136051857608</v>
      </c>
      <c r="F520" s="18" t="n">
        <v>99.9998676519246</v>
      </c>
      <c r="G520" s="50" t="s">
        <v>9751</v>
      </c>
      <c r="H520" s="16"/>
      <c r="I520" s="6" t="s">
        <v>2298</v>
      </c>
      <c r="J520" s="7"/>
      <c r="K520" s="7"/>
      <c r="L520" s="51" t="s">
        <v>9752</v>
      </c>
      <c r="M520" s="52" t="n">
        <v>1.04410720194111</v>
      </c>
      <c r="N520" s="53" t="n">
        <v>705.203430175781</v>
      </c>
      <c r="O520" s="53" t="n">
        <v>5807.603515625</v>
      </c>
      <c r="P520" s="54"/>
      <c r="Q520" s="55"/>
      <c r="R520" s="55"/>
      <c r="S520" s="56"/>
      <c r="T520" s="25" t="n">
        <v>1</v>
      </c>
      <c r="U520" s="25" t="n">
        <v>1</v>
      </c>
      <c r="V520" s="26" t="n">
        <v>0</v>
      </c>
      <c r="W520" s="26" t="n">
        <v>0</v>
      </c>
      <c r="X520" s="26" t="n">
        <v>0</v>
      </c>
      <c r="Y520" s="26" t="n">
        <v>0.999999</v>
      </c>
      <c r="Z520" s="26" t="n">
        <v>0</v>
      </c>
      <c r="AA520" s="26" t="s">
        <v>5365</v>
      </c>
      <c r="AB520" s="20" t="n">
        <v>520</v>
      </c>
      <c r="AC520" s="20"/>
      <c r="AD520" s="10"/>
      <c r="AE520" s="24" t="s">
        <v>9753</v>
      </c>
      <c r="AF520" s="24" t="n">
        <v>1248</v>
      </c>
      <c r="AG520" s="24" t="n">
        <v>286</v>
      </c>
      <c r="AH520" s="24" t="n">
        <v>12745</v>
      </c>
      <c r="AI520" s="24" t="n">
        <v>3067</v>
      </c>
      <c r="AJ520" s="24" t="n">
        <v>-28800</v>
      </c>
      <c r="AK520" s="24" t="s">
        <v>9754</v>
      </c>
      <c r="AL520" s="24" t="s">
        <v>9755</v>
      </c>
      <c r="AM520" s="24"/>
      <c r="AN520" s="24" t="s">
        <v>5339</v>
      </c>
      <c r="AO520" s="22" t="n">
        <v>40080.6165972222</v>
      </c>
      <c r="AP520" s="23" t="s">
        <v>9756</v>
      </c>
      <c r="AQ520" s="24" t="n">
        <f aca="false">FALSE()</f>
        <v>0</v>
      </c>
      <c r="AR520" s="24" t="inlineStr">
        <f aca="false">FALSE()</f>
        <is>
          <t/>
        </is>
      </c>
      <c r="AS520" s="24" t="n">
        <f aca="false">TRUE()</f>
        <v>1</v>
      </c>
      <c r="AT520" s="24" t="s">
        <v>75</v>
      </c>
      <c r="AU520" s="24" t="n">
        <v>3</v>
      </c>
      <c r="AV520" s="23" t="s">
        <v>6338</v>
      </c>
      <c r="AW520" s="24" t="inlineStr">
        <f aca="false">FALSE()</f>
        <is>
          <t/>
        </is>
      </c>
      <c r="AX520" s="24" t="s">
        <v>5329</v>
      </c>
      <c r="AY520" s="23" t="s">
        <v>9757</v>
      </c>
      <c r="AZ520" s="24" t="s">
        <v>174</v>
      </c>
      <c r="BA520" s="24" t="e">
        <f aca="false">REPLACE(INDEX(GroupVertices[group], MATCH(Vertices[[#this row],[vertex]],GroupVertices[vertex],0)),1,1,"")</f>
        <v>#VALUE!</v>
      </c>
      <c r="BB520" s="25" t="s">
        <v>2300</v>
      </c>
      <c r="BC520" s="25" t="s">
        <v>2300</v>
      </c>
      <c r="BD520" s="25" t="s">
        <v>2301</v>
      </c>
      <c r="BE520" s="25" t="s">
        <v>2301</v>
      </c>
      <c r="BF520" s="25"/>
      <c r="BG520" s="25"/>
      <c r="BH520" s="25" t="s">
        <v>9758</v>
      </c>
      <c r="BI520" s="25" t="s">
        <v>9758</v>
      </c>
      <c r="BJ520" s="25" t="s">
        <v>9759</v>
      </c>
      <c r="BK520" s="25" t="s">
        <v>9759</v>
      </c>
      <c r="BL520" s="25" t="n">
        <v>0</v>
      </c>
      <c r="BM520" s="26" t="n">
        <v>0</v>
      </c>
      <c r="BN520" s="25" t="n">
        <v>1</v>
      </c>
      <c r="BO520" s="26" t="n">
        <v>8.33333333333333</v>
      </c>
      <c r="BP520" s="25" t="n">
        <v>0</v>
      </c>
      <c r="BQ520" s="26" t="n">
        <v>0</v>
      </c>
      <c r="BR520" s="25" t="n">
        <v>11</v>
      </c>
      <c r="BS520" s="26" t="n">
        <v>91.6666666666667</v>
      </c>
      <c r="BT520" s="25" t="n">
        <v>12</v>
      </c>
      <c r="BU520" s="3"/>
      <c r="BV520" s="2"/>
      <c r="BW520" s="2"/>
      <c r="BX520" s="2"/>
      <c r="BY520" s="2"/>
    </row>
    <row r="521" customFormat="false" ht="41.45" hidden="false" customHeight="true" outlineLevel="0" collapsed="false">
      <c r="A521" s="15" t="s">
        <v>2307</v>
      </c>
      <c r="C521" s="16"/>
      <c r="D521" s="16" t="s">
        <v>5324</v>
      </c>
      <c r="E521" s="17" t="n">
        <v>162.046143462196</v>
      </c>
      <c r="F521" s="18" t="n">
        <v>99.9999551127157</v>
      </c>
      <c r="G521" s="50" t="s">
        <v>9760</v>
      </c>
      <c r="H521" s="16"/>
      <c r="I521" s="6" t="s">
        <v>2307</v>
      </c>
      <c r="J521" s="7"/>
      <c r="K521" s="7"/>
      <c r="L521" s="51" t="s">
        <v>9761</v>
      </c>
      <c r="M521" s="52" t="n">
        <v>1.01495943562338</v>
      </c>
      <c r="N521" s="53" t="n">
        <v>4172.0830078125</v>
      </c>
      <c r="O521" s="53" t="n">
        <v>6558.8017578125</v>
      </c>
      <c r="P521" s="54"/>
      <c r="Q521" s="55"/>
      <c r="R521" s="55"/>
      <c r="S521" s="56"/>
      <c r="T521" s="25" t="n">
        <v>0</v>
      </c>
      <c r="U521" s="25" t="n">
        <v>2</v>
      </c>
      <c r="V521" s="26" t="n">
        <v>0</v>
      </c>
      <c r="W521" s="26" t="n">
        <v>0.033333</v>
      </c>
      <c r="X521" s="26" t="n">
        <v>0</v>
      </c>
      <c r="Y521" s="26" t="n">
        <v>0.586087</v>
      </c>
      <c r="Z521" s="26" t="n">
        <v>0.5</v>
      </c>
      <c r="AA521" s="26" t="n">
        <v>0</v>
      </c>
      <c r="AB521" s="20" t="n">
        <v>521</v>
      </c>
      <c r="AC521" s="20"/>
      <c r="AD521" s="10"/>
      <c r="AE521" s="24" t="s">
        <v>9762</v>
      </c>
      <c r="AF521" s="24" t="n">
        <v>158</v>
      </c>
      <c r="AG521" s="24" t="n">
        <v>97</v>
      </c>
      <c r="AH521" s="24" t="n">
        <v>1977</v>
      </c>
      <c r="AI521" s="24" t="n">
        <v>639</v>
      </c>
      <c r="AJ521" s="24"/>
      <c r="AK521" s="24"/>
      <c r="AL521" s="24"/>
      <c r="AM521" s="24"/>
      <c r="AN521" s="24"/>
      <c r="AO521" s="22" t="n">
        <v>40585.4587268519</v>
      </c>
      <c r="AP521" s="23" t="s">
        <v>9763</v>
      </c>
      <c r="AQ521" s="24" t="n">
        <f aca="false">TRUE()</f>
        <v>1</v>
      </c>
      <c r="AR521" s="24" t="inlineStr">
        <f aca="false">FALSE()</f>
        <is>
          <t/>
        </is>
      </c>
      <c r="AS521" s="24" t="n">
        <f aca="false">FALSE()</f>
        <v>0</v>
      </c>
      <c r="AT521" s="24" t="s">
        <v>158</v>
      </c>
      <c r="AU521" s="24" t="n">
        <v>3</v>
      </c>
      <c r="AV521" s="23" t="s">
        <v>5390</v>
      </c>
      <c r="AW521" s="24" t="inlineStr">
        <f aca="false">FALSE()</f>
        <is>
          <t/>
        </is>
      </c>
      <c r="AX521" s="24" t="s">
        <v>5329</v>
      </c>
      <c r="AY521" s="23" t="s">
        <v>9764</v>
      </c>
      <c r="AZ521" s="24" t="s">
        <v>174</v>
      </c>
      <c r="BA521" s="24" t="e">
        <f aca="false">REPLACE(INDEX(GroupVertices[group], MATCH(Vertices[[#this row],[vertex]],GroupVertices[vertex],0)),1,1,"")</f>
        <v>#VALUE!</v>
      </c>
      <c r="BB521" s="25"/>
      <c r="BC521" s="25"/>
      <c r="BD521" s="25"/>
      <c r="BE521" s="25"/>
      <c r="BF521" s="25"/>
      <c r="BG521" s="25"/>
      <c r="BH521" s="25" t="s">
        <v>7161</v>
      </c>
      <c r="BI521" s="25" t="s">
        <v>7161</v>
      </c>
      <c r="BJ521" s="25" t="s">
        <v>7162</v>
      </c>
      <c r="BK521" s="25" t="s">
        <v>7162</v>
      </c>
      <c r="BL521" s="25" t="n">
        <v>2</v>
      </c>
      <c r="BM521" s="26" t="n">
        <v>11.1111111111111</v>
      </c>
      <c r="BN521" s="25" t="n">
        <v>0</v>
      </c>
      <c r="BO521" s="26" t="n">
        <v>0</v>
      </c>
      <c r="BP521" s="25" t="n">
        <v>0</v>
      </c>
      <c r="BQ521" s="26" t="n">
        <v>0</v>
      </c>
      <c r="BR521" s="25" t="n">
        <v>16</v>
      </c>
      <c r="BS521" s="26" t="n">
        <v>88.8888888888889</v>
      </c>
      <c r="BT521" s="25" t="n">
        <v>18</v>
      </c>
      <c r="BU521" s="3"/>
      <c r="BV521" s="2"/>
      <c r="BW521" s="2"/>
      <c r="BX521" s="2"/>
      <c r="BY521" s="2"/>
    </row>
    <row r="522" customFormat="false" ht="41.45" hidden="false" customHeight="true" outlineLevel="0" collapsed="false">
      <c r="A522" s="15" t="s">
        <v>2310</v>
      </c>
      <c r="C522" s="16"/>
      <c r="D522" s="16" t="s">
        <v>5324</v>
      </c>
      <c r="E522" s="17" t="n">
        <v>162.185525260375</v>
      </c>
      <c r="F522" s="18" t="n">
        <v>99.9998195253517</v>
      </c>
      <c r="G522" s="50" t="s">
        <v>9765</v>
      </c>
      <c r="H522" s="16"/>
      <c r="I522" s="6" t="s">
        <v>2310</v>
      </c>
      <c r="J522" s="7"/>
      <c r="K522" s="7"/>
      <c r="L522" s="51" t="s">
        <v>9766</v>
      </c>
      <c r="M522" s="52" t="n">
        <v>1.06014618446514</v>
      </c>
      <c r="N522" s="53" t="n">
        <v>1929.90222167969</v>
      </c>
      <c r="O522" s="53" t="n">
        <v>5403.5517578125</v>
      </c>
      <c r="P522" s="54"/>
      <c r="Q522" s="55"/>
      <c r="R522" s="55"/>
      <c r="S522" s="56"/>
      <c r="T522" s="25" t="n">
        <v>1</v>
      </c>
      <c r="U522" s="25" t="n">
        <v>1</v>
      </c>
      <c r="V522" s="26" t="n">
        <v>0</v>
      </c>
      <c r="W522" s="26" t="n">
        <v>0</v>
      </c>
      <c r="X522" s="26" t="n">
        <v>0</v>
      </c>
      <c r="Y522" s="26" t="n">
        <v>0.999999</v>
      </c>
      <c r="Z522" s="26" t="n">
        <v>0</v>
      </c>
      <c r="AA522" s="26" t="s">
        <v>5365</v>
      </c>
      <c r="AB522" s="20" t="n">
        <v>522</v>
      </c>
      <c r="AC522" s="20"/>
      <c r="AD522" s="10"/>
      <c r="AE522" s="24" t="s">
        <v>9767</v>
      </c>
      <c r="AF522" s="24" t="n">
        <v>1104</v>
      </c>
      <c r="AG522" s="24" t="n">
        <v>390</v>
      </c>
      <c r="AH522" s="24" t="n">
        <v>5021</v>
      </c>
      <c r="AI522" s="24" t="n">
        <v>39</v>
      </c>
      <c r="AJ522" s="24"/>
      <c r="AK522" s="24" t="s">
        <v>9768</v>
      </c>
      <c r="AL522" s="24" t="s">
        <v>9769</v>
      </c>
      <c r="AM522" s="24"/>
      <c r="AN522" s="24"/>
      <c r="AO522" s="22" t="n">
        <v>41191.7032175926</v>
      </c>
      <c r="AP522" s="23" t="s">
        <v>9770</v>
      </c>
      <c r="AQ522" s="24" t="inlineStr">
        <f aca="false">TRUE()</f>
        <is>
          <t/>
        </is>
      </c>
      <c r="AR522" s="24" t="inlineStr">
        <f aca="false">FALSE()</f>
        <is>
          <t/>
        </is>
      </c>
      <c r="AS522" s="24" t="inlineStr">
        <f aca="false">FALSE()</f>
        <is>
          <t/>
        </is>
      </c>
      <c r="AT522" s="24" t="s">
        <v>75</v>
      </c>
      <c r="AU522" s="24" t="n">
        <v>15</v>
      </c>
      <c r="AV522" s="23" t="s">
        <v>5390</v>
      </c>
      <c r="AW522" s="24" t="inlineStr">
        <f aca="false">FALSE()</f>
        <is>
          <t/>
        </is>
      </c>
      <c r="AX522" s="24" t="s">
        <v>5329</v>
      </c>
      <c r="AY522" s="23" t="s">
        <v>9771</v>
      </c>
      <c r="AZ522" s="24" t="s">
        <v>174</v>
      </c>
      <c r="BA522" s="24" t="e">
        <f aca="false">REPLACE(INDEX(GroupVertices[group], MATCH(Vertices[[#this row],[vertex]],GroupVertices[vertex],0)),1,1,"")</f>
        <v>#VALUE!</v>
      </c>
      <c r="BB522" s="25" t="s">
        <v>2312</v>
      </c>
      <c r="BC522" s="25" t="s">
        <v>2312</v>
      </c>
      <c r="BD522" s="25" t="s">
        <v>1088</v>
      </c>
      <c r="BE522" s="25" t="s">
        <v>1088</v>
      </c>
      <c r="BF522" s="25"/>
      <c r="BG522" s="25"/>
      <c r="BH522" s="25" t="s">
        <v>8062</v>
      </c>
      <c r="BI522" s="25" t="s">
        <v>8062</v>
      </c>
      <c r="BJ522" s="25" t="s">
        <v>8063</v>
      </c>
      <c r="BK522" s="25" t="s">
        <v>8063</v>
      </c>
      <c r="BL522" s="25" t="n">
        <v>0</v>
      </c>
      <c r="BM522" s="26" t="n">
        <v>0</v>
      </c>
      <c r="BN522" s="25" t="n">
        <v>2</v>
      </c>
      <c r="BO522" s="26" t="n">
        <v>40</v>
      </c>
      <c r="BP522" s="25" t="n">
        <v>1</v>
      </c>
      <c r="BQ522" s="26" t="n">
        <v>20</v>
      </c>
      <c r="BR522" s="25" t="n">
        <v>3</v>
      </c>
      <c r="BS522" s="26" t="n">
        <v>60</v>
      </c>
      <c r="BT522" s="25" t="n">
        <v>5</v>
      </c>
      <c r="BU522" s="3"/>
      <c r="BV522" s="2"/>
      <c r="BW522" s="2"/>
      <c r="BX522" s="2"/>
      <c r="BY522" s="2"/>
    </row>
    <row r="523" customFormat="false" ht="41.45" hidden="false" customHeight="true" outlineLevel="0" collapsed="false">
      <c r="A523" s="15" t="s">
        <v>2315</v>
      </c>
      <c r="C523" s="16"/>
      <c r="D523" s="16" t="s">
        <v>5324</v>
      </c>
      <c r="E523" s="17" t="n">
        <v>162.060890341867</v>
      </c>
      <c r="F523" s="18" t="n">
        <v>99.9999407672949</v>
      </c>
      <c r="G523" s="50" t="s">
        <v>9772</v>
      </c>
      <c r="H523" s="16"/>
      <c r="I523" s="6" t="s">
        <v>2315</v>
      </c>
      <c r="J523" s="7"/>
      <c r="K523" s="7"/>
      <c r="L523" s="51" t="s">
        <v>9773</v>
      </c>
      <c r="M523" s="52" t="n">
        <v>1.01974028618343</v>
      </c>
      <c r="N523" s="53" t="n">
        <v>2542.25170898437</v>
      </c>
      <c r="O523" s="53" t="n">
        <v>8231.9130859375</v>
      </c>
      <c r="P523" s="54"/>
      <c r="Q523" s="55"/>
      <c r="R523" s="55"/>
      <c r="S523" s="56"/>
      <c r="T523" s="25" t="n">
        <v>1</v>
      </c>
      <c r="U523" s="25" t="n">
        <v>1</v>
      </c>
      <c r="V523" s="26" t="n">
        <v>0</v>
      </c>
      <c r="W523" s="26" t="n">
        <v>0</v>
      </c>
      <c r="X523" s="26" t="n">
        <v>0</v>
      </c>
      <c r="Y523" s="26" t="n">
        <v>0.999999</v>
      </c>
      <c r="Z523" s="26" t="n">
        <v>0</v>
      </c>
      <c r="AA523" s="26" t="s">
        <v>5365</v>
      </c>
      <c r="AB523" s="20" t="n">
        <v>523</v>
      </c>
      <c r="AC523" s="20"/>
      <c r="AD523" s="10"/>
      <c r="AE523" s="24" t="s">
        <v>9774</v>
      </c>
      <c r="AF523" s="24" t="n">
        <v>144</v>
      </c>
      <c r="AG523" s="24" t="n">
        <v>128</v>
      </c>
      <c r="AH523" s="24" t="n">
        <v>3915</v>
      </c>
      <c r="AI523" s="24" t="n">
        <v>1</v>
      </c>
      <c r="AJ523" s="24"/>
      <c r="AK523" s="24" t="s">
        <v>9775</v>
      </c>
      <c r="AL523" s="24"/>
      <c r="AM523" s="23" t="s">
        <v>9776</v>
      </c>
      <c r="AN523" s="24"/>
      <c r="AO523" s="22" t="n">
        <v>41545.1145601852</v>
      </c>
      <c r="AP523" s="23" t="s">
        <v>9777</v>
      </c>
      <c r="AQ523" s="24" t="inlineStr">
        <f aca="false">TRUE()</f>
        <is>
          <t/>
        </is>
      </c>
      <c r="AR523" s="24" t="inlineStr">
        <f aca="false">FALSE()</f>
        <is>
          <t/>
        </is>
      </c>
      <c r="AS523" s="24" t="inlineStr">
        <f aca="false">FALSE()</f>
        <is>
          <t/>
        </is>
      </c>
      <c r="AT523" s="24" t="s">
        <v>75</v>
      </c>
      <c r="AU523" s="24" t="n">
        <v>57</v>
      </c>
      <c r="AV523" s="23" t="s">
        <v>5390</v>
      </c>
      <c r="AW523" s="24" t="inlineStr">
        <f aca="false">FALSE()</f>
        <is>
          <t/>
        </is>
      </c>
      <c r="AX523" s="24" t="s">
        <v>5329</v>
      </c>
      <c r="AY523" s="23" t="s">
        <v>9778</v>
      </c>
      <c r="AZ523" s="24" t="s">
        <v>174</v>
      </c>
      <c r="BA523" s="24" t="e">
        <f aca="false">REPLACE(INDEX(GroupVertices[group], MATCH(Vertices[[#this row],[vertex]],GroupVertices[vertex],0)),1,1,"")</f>
        <v>#VALUE!</v>
      </c>
      <c r="BB523" s="25" t="s">
        <v>2317</v>
      </c>
      <c r="BC523" s="25" t="s">
        <v>2317</v>
      </c>
      <c r="BD523" s="25" t="s">
        <v>2318</v>
      </c>
      <c r="BE523" s="25" t="s">
        <v>2318</v>
      </c>
      <c r="BF523" s="25" t="s">
        <v>2319</v>
      </c>
      <c r="BG523" s="25" t="s">
        <v>2319</v>
      </c>
      <c r="BH523" s="25" t="s">
        <v>9779</v>
      </c>
      <c r="BI523" s="25" t="s">
        <v>9779</v>
      </c>
      <c r="BJ523" s="25" t="s">
        <v>9780</v>
      </c>
      <c r="BK523" s="25" t="s">
        <v>9780</v>
      </c>
      <c r="BL523" s="25" t="n">
        <v>1</v>
      </c>
      <c r="BM523" s="26" t="n">
        <v>10</v>
      </c>
      <c r="BN523" s="25" t="n">
        <v>0</v>
      </c>
      <c r="BO523" s="26" t="n">
        <v>0</v>
      </c>
      <c r="BP523" s="25" t="n">
        <v>0</v>
      </c>
      <c r="BQ523" s="26" t="n">
        <v>0</v>
      </c>
      <c r="BR523" s="25" t="n">
        <v>9</v>
      </c>
      <c r="BS523" s="26" t="n">
        <v>90</v>
      </c>
      <c r="BT523" s="25" t="n">
        <v>10</v>
      </c>
      <c r="BU523" s="3"/>
      <c r="BV523" s="2"/>
      <c r="BW523" s="2"/>
      <c r="BX523" s="2"/>
      <c r="BY523" s="2"/>
    </row>
    <row r="524" customFormat="false" ht="41.45" hidden="false" customHeight="true" outlineLevel="0" collapsed="false">
      <c r="A524" s="15" t="s">
        <v>2323</v>
      </c>
      <c r="C524" s="16"/>
      <c r="D524" s="16" t="s">
        <v>5324</v>
      </c>
      <c r="E524" s="17" t="n">
        <v>162.713082987955</v>
      </c>
      <c r="F524" s="18" t="n">
        <v>99.9993063294927</v>
      </c>
      <c r="G524" s="50" t="s">
        <v>9781</v>
      </c>
      <c r="H524" s="16"/>
      <c r="I524" s="6" t="s">
        <v>2323</v>
      </c>
      <c r="J524" s="7"/>
      <c r="K524" s="7"/>
      <c r="L524" s="51" t="s">
        <v>9782</v>
      </c>
      <c r="M524" s="52" t="n">
        <v>1.23117725772628</v>
      </c>
      <c r="N524" s="53" t="n">
        <v>296.970520019531</v>
      </c>
      <c r="O524" s="53" t="n">
        <v>2171.138671875</v>
      </c>
      <c r="P524" s="54"/>
      <c r="Q524" s="55"/>
      <c r="R524" s="55"/>
      <c r="S524" s="56"/>
      <c r="T524" s="25" t="n">
        <v>1</v>
      </c>
      <c r="U524" s="25" t="n">
        <v>1</v>
      </c>
      <c r="V524" s="26" t="n">
        <v>0</v>
      </c>
      <c r="W524" s="26" t="n">
        <v>0</v>
      </c>
      <c r="X524" s="26" t="n">
        <v>0</v>
      </c>
      <c r="Y524" s="26" t="n">
        <v>0.999999</v>
      </c>
      <c r="Z524" s="26" t="n">
        <v>0</v>
      </c>
      <c r="AA524" s="26" t="s">
        <v>5365</v>
      </c>
      <c r="AB524" s="20" t="n">
        <v>524</v>
      </c>
      <c r="AC524" s="20"/>
      <c r="AD524" s="10"/>
      <c r="AE524" s="24" t="s">
        <v>9783</v>
      </c>
      <c r="AF524" s="24" t="n">
        <v>1629</v>
      </c>
      <c r="AG524" s="24" t="n">
        <v>1499</v>
      </c>
      <c r="AH524" s="24" t="n">
        <v>1893</v>
      </c>
      <c r="AI524" s="24" t="n">
        <v>2442</v>
      </c>
      <c r="AJ524" s="24" t="n">
        <v>-36000</v>
      </c>
      <c r="AK524" s="24" t="s">
        <v>9784</v>
      </c>
      <c r="AL524" s="24" t="s">
        <v>9785</v>
      </c>
      <c r="AM524" s="23" t="s">
        <v>9786</v>
      </c>
      <c r="AN524" s="24" t="s">
        <v>5359</v>
      </c>
      <c r="AO524" s="22" t="n">
        <v>40164.585150463</v>
      </c>
      <c r="AP524" s="23" t="s">
        <v>9787</v>
      </c>
      <c r="AQ524" s="24" t="n">
        <f aca="false">FALSE()</f>
        <v>0</v>
      </c>
      <c r="AR524" s="24" t="inlineStr">
        <f aca="false">FALSE()</f>
        <is>
          <t/>
        </is>
      </c>
      <c r="AS524" s="24" t="n">
        <f aca="false">TRUE()</f>
        <v>1</v>
      </c>
      <c r="AT524" s="24" t="s">
        <v>75</v>
      </c>
      <c r="AU524" s="24" t="n">
        <v>69</v>
      </c>
      <c r="AV524" s="23" t="s">
        <v>5390</v>
      </c>
      <c r="AW524" s="24" t="inlineStr">
        <f aca="false">FALSE()</f>
        <is>
          <t/>
        </is>
      </c>
      <c r="AX524" s="24" t="s">
        <v>5329</v>
      </c>
      <c r="AY524" s="23" t="s">
        <v>9788</v>
      </c>
      <c r="AZ524" s="24" t="s">
        <v>174</v>
      </c>
      <c r="BA524" s="24" t="e">
        <f aca="false">REPLACE(INDEX(GroupVertices[group], MATCH(Vertices[[#this row],[vertex]],GroupVertices[vertex],0)),1,1,"")</f>
        <v>#VALUE!</v>
      </c>
      <c r="BB524" s="25" t="s">
        <v>1259</v>
      </c>
      <c r="BC524" s="25" t="s">
        <v>1259</v>
      </c>
      <c r="BD524" s="25" t="s">
        <v>1260</v>
      </c>
      <c r="BE524" s="25" t="s">
        <v>1260</v>
      </c>
      <c r="BF524" s="25"/>
      <c r="BG524" s="25"/>
      <c r="BH524" s="25" t="s">
        <v>7772</v>
      </c>
      <c r="BI524" s="25" t="s">
        <v>7772</v>
      </c>
      <c r="BJ524" s="25" t="s">
        <v>7773</v>
      </c>
      <c r="BK524" s="25" t="s">
        <v>7773</v>
      </c>
      <c r="BL524" s="25" t="n">
        <v>1</v>
      </c>
      <c r="BM524" s="26" t="n">
        <v>7.69230769230769</v>
      </c>
      <c r="BN524" s="25" t="n">
        <v>0</v>
      </c>
      <c r="BO524" s="26" t="n">
        <v>0</v>
      </c>
      <c r="BP524" s="25" t="n">
        <v>0</v>
      </c>
      <c r="BQ524" s="26" t="n">
        <v>0</v>
      </c>
      <c r="BR524" s="25" t="n">
        <v>12</v>
      </c>
      <c r="BS524" s="26" t="n">
        <v>92.3076923076923</v>
      </c>
      <c r="BT524" s="25" t="n">
        <v>13</v>
      </c>
      <c r="BU524" s="3"/>
      <c r="BV524" s="2"/>
      <c r="BW524" s="2"/>
      <c r="BX524" s="2"/>
      <c r="BY524" s="2"/>
    </row>
    <row r="525" customFormat="false" ht="41.45" hidden="false" customHeight="true" outlineLevel="0" collapsed="false">
      <c r="A525" s="15" t="s">
        <v>2327</v>
      </c>
      <c r="C525" s="16"/>
      <c r="D525" s="16" t="s">
        <v>5324</v>
      </c>
      <c r="E525" s="17" t="n">
        <v>162.070404457783</v>
      </c>
      <c r="F525" s="18" t="n">
        <v>99.9999315121847</v>
      </c>
      <c r="G525" s="50" t="s">
        <v>9789</v>
      </c>
      <c r="H525" s="16"/>
      <c r="I525" s="6" t="s">
        <v>2327</v>
      </c>
      <c r="J525" s="7"/>
      <c r="K525" s="7"/>
      <c r="L525" s="51" t="s">
        <v>9790</v>
      </c>
      <c r="M525" s="52" t="n">
        <v>1.02282470589959</v>
      </c>
      <c r="N525" s="53" t="n">
        <v>296.970520019531</v>
      </c>
      <c r="O525" s="53" t="n">
        <v>7423.81005859375</v>
      </c>
      <c r="P525" s="54"/>
      <c r="Q525" s="55"/>
      <c r="R525" s="55"/>
      <c r="S525" s="56"/>
      <c r="T525" s="25" t="n">
        <v>1</v>
      </c>
      <c r="U525" s="25" t="n">
        <v>1</v>
      </c>
      <c r="V525" s="26" t="n">
        <v>0</v>
      </c>
      <c r="W525" s="26" t="n">
        <v>0</v>
      </c>
      <c r="X525" s="26" t="n">
        <v>0</v>
      </c>
      <c r="Y525" s="26" t="n">
        <v>0.999999</v>
      </c>
      <c r="Z525" s="26" t="n">
        <v>0</v>
      </c>
      <c r="AA525" s="26" t="s">
        <v>5365</v>
      </c>
      <c r="AB525" s="20" t="n">
        <v>525</v>
      </c>
      <c r="AC525" s="20"/>
      <c r="AD525" s="10"/>
      <c r="AE525" s="24" t="s">
        <v>9791</v>
      </c>
      <c r="AF525" s="24" t="n">
        <v>194</v>
      </c>
      <c r="AG525" s="24" t="n">
        <v>148</v>
      </c>
      <c r="AH525" s="24" t="n">
        <v>10864</v>
      </c>
      <c r="AI525" s="24" t="n">
        <v>2207</v>
      </c>
      <c r="AJ525" s="24" t="n">
        <v>28800</v>
      </c>
      <c r="AK525" s="24" t="s">
        <v>9792</v>
      </c>
      <c r="AL525" s="24"/>
      <c r="AM525" s="24"/>
      <c r="AN525" s="24" t="s">
        <v>5369</v>
      </c>
      <c r="AO525" s="22" t="n">
        <v>41007.1850578704</v>
      </c>
      <c r="AP525" s="23" t="s">
        <v>9793</v>
      </c>
      <c r="AQ525" s="24" t="n">
        <f aca="false">TRUE()</f>
        <v>1</v>
      </c>
      <c r="AR525" s="24" t="inlineStr">
        <f aca="false">FALSE()</f>
        <is>
          <t/>
        </is>
      </c>
      <c r="AS525" s="24" t="inlineStr">
        <f aca="false">TRUE()</f>
        <is>
          <t/>
        </is>
      </c>
      <c r="AT525" s="24" t="s">
        <v>75</v>
      </c>
      <c r="AU525" s="24" t="n">
        <v>4</v>
      </c>
      <c r="AV525" s="23" t="s">
        <v>5390</v>
      </c>
      <c r="AW525" s="24" t="inlineStr">
        <f aca="false">FALSE()</f>
        <is>
          <t/>
        </is>
      </c>
      <c r="AX525" s="24" t="s">
        <v>5329</v>
      </c>
      <c r="AY525" s="23" t="s">
        <v>9794</v>
      </c>
      <c r="AZ525" s="24" t="s">
        <v>174</v>
      </c>
      <c r="BA525" s="24" t="e">
        <f aca="false">REPLACE(INDEX(GroupVertices[group], MATCH(Vertices[[#this row],[vertex]],GroupVertices[vertex],0)),1,1,"")</f>
        <v>#VALUE!</v>
      </c>
      <c r="BB525" s="25" t="s">
        <v>9795</v>
      </c>
      <c r="BC525" s="25" t="s">
        <v>9795</v>
      </c>
      <c r="BD525" s="25" t="s">
        <v>88</v>
      </c>
      <c r="BE525" s="25" t="s">
        <v>88</v>
      </c>
      <c r="BF525" s="25"/>
      <c r="BG525" s="25"/>
      <c r="BH525" s="25" t="s">
        <v>5373</v>
      </c>
      <c r="BI525" s="25" t="s">
        <v>5373</v>
      </c>
      <c r="BJ525" s="25" t="s">
        <v>5374</v>
      </c>
      <c r="BK525" s="25" t="s">
        <v>5374</v>
      </c>
      <c r="BL525" s="25" t="n">
        <v>0</v>
      </c>
      <c r="BM525" s="26" t="n">
        <v>0</v>
      </c>
      <c r="BN525" s="25" t="n">
        <v>0</v>
      </c>
      <c r="BO525" s="26" t="n">
        <v>0</v>
      </c>
      <c r="BP525" s="25" t="n">
        <v>0</v>
      </c>
      <c r="BQ525" s="26" t="n">
        <v>0</v>
      </c>
      <c r="BR525" s="25" t="n">
        <v>26</v>
      </c>
      <c r="BS525" s="26" t="n">
        <v>100</v>
      </c>
      <c r="BT525" s="25" t="n">
        <v>26</v>
      </c>
      <c r="BU525" s="3"/>
      <c r="BV525" s="2"/>
      <c r="BW525" s="2"/>
      <c r="BX525" s="2"/>
      <c r="BY525" s="2"/>
    </row>
    <row r="526" customFormat="false" ht="41.45" hidden="false" customHeight="true" outlineLevel="0" collapsed="false">
      <c r="A526" s="15" t="s">
        <v>2343</v>
      </c>
      <c r="C526" s="16"/>
      <c r="D526" s="16" t="s">
        <v>5324</v>
      </c>
      <c r="E526" s="17" t="n">
        <v>163.442815678763</v>
      </c>
      <c r="F526" s="18" t="n">
        <v>99.9985964625426</v>
      </c>
      <c r="G526" s="50" t="s">
        <v>9796</v>
      </c>
      <c r="H526" s="16"/>
      <c r="I526" s="6" t="s">
        <v>2343</v>
      </c>
      <c r="J526" s="7"/>
      <c r="K526" s="7"/>
      <c r="L526" s="51" t="s">
        <v>9797</v>
      </c>
      <c r="M526" s="52" t="n">
        <v>1.46775224995585</v>
      </c>
      <c r="N526" s="53" t="n">
        <v>4535.9560546875</v>
      </c>
      <c r="O526" s="53" t="n">
        <v>9563.7431640625</v>
      </c>
      <c r="P526" s="54"/>
      <c r="Q526" s="55"/>
      <c r="R526" s="55"/>
      <c r="S526" s="56"/>
      <c r="T526" s="25" t="n">
        <v>1</v>
      </c>
      <c r="U526" s="25" t="n">
        <v>0</v>
      </c>
      <c r="V526" s="26" t="n">
        <v>0</v>
      </c>
      <c r="W526" s="26" t="n">
        <v>0.027778</v>
      </c>
      <c r="X526" s="26" t="n">
        <v>0</v>
      </c>
      <c r="Y526" s="26" t="n">
        <v>0.490124</v>
      </c>
      <c r="Z526" s="26" t="n">
        <v>0</v>
      </c>
      <c r="AA526" s="26" t="n">
        <v>0</v>
      </c>
      <c r="AB526" s="20" t="n">
        <v>526</v>
      </c>
      <c r="AC526" s="20"/>
      <c r="AD526" s="10"/>
      <c r="AE526" s="24" t="s">
        <v>9798</v>
      </c>
      <c r="AF526" s="24" t="n">
        <v>2276</v>
      </c>
      <c r="AG526" s="24" t="n">
        <v>3033</v>
      </c>
      <c r="AH526" s="24" t="n">
        <v>5984</v>
      </c>
      <c r="AI526" s="24" t="n">
        <v>980</v>
      </c>
      <c r="AJ526" s="24" t="n">
        <v>-18000</v>
      </c>
      <c r="AK526" s="24" t="s">
        <v>9799</v>
      </c>
      <c r="AL526" s="24" t="s">
        <v>9800</v>
      </c>
      <c r="AM526" s="23" t="s">
        <v>9801</v>
      </c>
      <c r="AN526" s="24" t="s">
        <v>5388</v>
      </c>
      <c r="AO526" s="22" t="n">
        <v>39944.6761805556</v>
      </c>
      <c r="AP526" s="23" t="s">
        <v>9802</v>
      </c>
      <c r="AQ526" s="24" t="n">
        <f aca="false">FALSE()</f>
        <v>0</v>
      </c>
      <c r="AR526" s="24" t="inlineStr">
        <f aca="false">FALSE()</f>
        <is>
          <t/>
        </is>
      </c>
      <c r="AS526" s="24" t="inlineStr">
        <f aca="false">TRUE()</f>
        <is>
          <t/>
        </is>
      </c>
      <c r="AT526" s="24" t="s">
        <v>75</v>
      </c>
      <c r="AU526" s="24" t="n">
        <v>117</v>
      </c>
      <c r="AV526" s="23" t="s">
        <v>6008</v>
      </c>
      <c r="AW526" s="24" t="inlineStr">
        <f aca="false">FALSE()</f>
        <is>
          <t/>
        </is>
      </c>
      <c r="AX526" s="24" t="s">
        <v>5329</v>
      </c>
      <c r="AY526" s="23" t="s">
        <v>9803</v>
      </c>
      <c r="AZ526" s="24" t="s">
        <v>68</v>
      </c>
      <c r="BA526" s="24" t="e">
        <f aca="false">REPLACE(INDEX(GroupVertices[group], MATCH(Vertices[[#this row],[vertex]],GroupVertices[vertex],0)),1,1,"")</f>
        <v>#VALUE!</v>
      </c>
      <c r="BB526" s="25"/>
      <c r="BC526" s="25"/>
      <c r="BD526" s="25"/>
      <c r="BE526" s="25"/>
      <c r="BF526" s="25"/>
      <c r="BG526" s="25"/>
      <c r="BH526" s="25"/>
      <c r="BI526" s="25"/>
      <c r="BJ526" s="25"/>
      <c r="BK526" s="25"/>
      <c r="BL526" s="25"/>
      <c r="BM526" s="26"/>
      <c r="BN526" s="25"/>
      <c r="BO526" s="26"/>
      <c r="BP526" s="25"/>
      <c r="BQ526" s="26"/>
      <c r="BR526" s="25"/>
      <c r="BS526" s="26"/>
      <c r="BT526" s="25"/>
      <c r="BU526" s="3"/>
      <c r="BV526" s="2"/>
      <c r="BW526" s="2"/>
      <c r="BX526" s="2"/>
      <c r="BY526" s="2"/>
    </row>
    <row r="527" customFormat="false" ht="41.45" hidden="false" customHeight="true" outlineLevel="0" collapsed="false">
      <c r="A527" s="15" t="s">
        <v>2348</v>
      </c>
      <c r="C527" s="16"/>
      <c r="D527" s="16" t="s">
        <v>5324</v>
      </c>
      <c r="E527" s="17" t="n">
        <v>162.034726523096</v>
      </c>
      <c r="F527" s="18" t="n">
        <v>99.9999662188479</v>
      </c>
      <c r="G527" s="50" t="s">
        <v>9804</v>
      </c>
      <c r="H527" s="16"/>
      <c r="I527" s="6" t="s">
        <v>2348</v>
      </c>
      <c r="J527" s="7"/>
      <c r="K527" s="7"/>
      <c r="L527" s="51" t="s">
        <v>9805</v>
      </c>
      <c r="M527" s="52" t="n">
        <v>1.01125813196399</v>
      </c>
      <c r="N527" s="53" t="n">
        <v>4677.89453125</v>
      </c>
      <c r="O527" s="53" t="n">
        <v>9209.9326171875</v>
      </c>
      <c r="P527" s="54"/>
      <c r="Q527" s="55"/>
      <c r="R527" s="55"/>
      <c r="S527" s="56"/>
      <c r="T527" s="25" t="n">
        <v>0</v>
      </c>
      <c r="U527" s="25" t="n">
        <v>1</v>
      </c>
      <c r="V527" s="26" t="n">
        <v>0</v>
      </c>
      <c r="W527" s="26" t="n">
        <v>0.027778</v>
      </c>
      <c r="X527" s="26" t="n">
        <v>0</v>
      </c>
      <c r="Y527" s="26" t="n">
        <v>0.490124</v>
      </c>
      <c r="Z527" s="26" t="n">
        <v>0</v>
      </c>
      <c r="AA527" s="26" t="n">
        <v>0</v>
      </c>
      <c r="AB527" s="20" t="n">
        <v>527</v>
      </c>
      <c r="AC527" s="20"/>
      <c r="AD527" s="10"/>
      <c r="AE527" s="24" t="s">
        <v>9806</v>
      </c>
      <c r="AF527" s="24" t="n">
        <v>32</v>
      </c>
      <c r="AG527" s="24" t="n">
        <v>73</v>
      </c>
      <c r="AH527" s="24" t="n">
        <v>8814</v>
      </c>
      <c r="AI527" s="24" t="n">
        <v>0</v>
      </c>
      <c r="AJ527" s="24"/>
      <c r="AK527" s="24"/>
      <c r="AL527" s="24" t="s">
        <v>9807</v>
      </c>
      <c r="AM527" s="23" t="s">
        <v>9808</v>
      </c>
      <c r="AN527" s="24"/>
      <c r="AO527" s="22" t="n">
        <v>42462.6787268519</v>
      </c>
      <c r="AP527" s="23" t="s">
        <v>9809</v>
      </c>
      <c r="AQ527" s="24" t="n">
        <f aca="false">TRUE()</f>
        <v>1</v>
      </c>
      <c r="AR527" s="24" t="inlineStr">
        <f aca="false">FALSE()</f>
        <is>
          <t/>
        </is>
      </c>
      <c r="AS527" s="24" t="n">
        <f aca="false">FALSE()</f>
        <v>0</v>
      </c>
      <c r="AT527" s="24" t="s">
        <v>75</v>
      </c>
      <c r="AU527" s="24" t="n">
        <v>151</v>
      </c>
      <c r="AV527" s="24"/>
      <c r="AW527" s="24" t="inlineStr">
        <f aca="false">FALSE()</f>
        <is>
          <t/>
        </is>
      </c>
      <c r="AX527" s="24" t="s">
        <v>5329</v>
      </c>
      <c r="AY527" s="23" t="s">
        <v>9810</v>
      </c>
      <c r="AZ527" s="24" t="s">
        <v>174</v>
      </c>
      <c r="BA527" s="24" t="e">
        <f aca="false">REPLACE(INDEX(GroupVertices[group], MATCH(Vertices[[#this row],[vertex]],GroupVertices[vertex],0)),1,1,"")</f>
        <v>#VALUE!</v>
      </c>
      <c r="BB527" s="25" t="s">
        <v>2352</v>
      </c>
      <c r="BC527" s="25" t="s">
        <v>2352</v>
      </c>
      <c r="BD527" s="25" t="s">
        <v>965</v>
      </c>
      <c r="BE527" s="25" t="s">
        <v>965</v>
      </c>
      <c r="BF527" s="25" t="s">
        <v>338</v>
      </c>
      <c r="BG527" s="25" t="s">
        <v>338</v>
      </c>
      <c r="BH527" s="25" t="s">
        <v>9811</v>
      </c>
      <c r="BI527" s="25" t="s">
        <v>9812</v>
      </c>
      <c r="BJ527" s="25" t="s">
        <v>9813</v>
      </c>
      <c r="BK527" s="25" t="s">
        <v>9813</v>
      </c>
      <c r="BL527" s="25" t="n">
        <v>0</v>
      </c>
      <c r="BM527" s="26" t="n">
        <v>0</v>
      </c>
      <c r="BN527" s="25" t="n">
        <v>0</v>
      </c>
      <c r="BO527" s="26" t="n">
        <v>0</v>
      </c>
      <c r="BP527" s="25" t="n">
        <v>0</v>
      </c>
      <c r="BQ527" s="26" t="n">
        <v>0</v>
      </c>
      <c r="BR527" s="25" t="n">
        <v>29</v>
      </c>
      <c r="BS527" s="26" t="n">
        <v>100</v>
      </c>
      <c r="BT527" s="25" t="n">
        <v>29</v>
      </c>
      <c r="BU527" s="3"/>
      <c r="BV527" s="2"/>
      <c r="BW527" s="2"/>
      <c r="BX527" s="2"/>
      <c r="BY527" s="2"/>
    </row>
    <row r="528" customFormat="false" ht="41.45" hidden="false" customHeight="true" outlineLevel="0" collapsed="false">
      <c r="A528" s="15" t="s">
        <v>2358</v>
      </c>
      <c r="C528" s="16"/>
      <c r="D528" s="16" t="s">
        <v>5324</v>
      </c>
      <c r="E528" s="17" t="n">
        <v>162.163642793767</v>
      </c>
      <c r="F528" s="18" t="n">
        <v>99.9998408121051</v>
      </c>
      <c r="G528" s="50" t="s">
        <v>9814</v>
      </c>
      <c r="H528" s="16"/>
      <c r="I528" s="6" t="s">
        <v>2358</v>
      </c>
      <c r="J528" s="7"/>
      <c r="K528" s="7"/>
      <c r="L528" s="51" t="s">
        <v>9815</v>
      </c>
      <c r="M528" s="52" t="n">
        <v>1.05305201911797</v>
      </c>
      <c r="N528" s="53" t="n">
        <v>6841.4208984375</v>
      </c>
      <c r="O528" s="53" t="n">
        <v>6428.76904296875</v>
      </c>
      <c r="P528" s="54"/>
      <c r="Q528" s="55"/>
      <c r="R528" s="55"/>
      <c r="S528" s="56"/>
      <c r="T528" s="25" t="n">
        <v>1</v>
      </c>
      <c r="U528" s="25" t="n">
        <v>2</v>
      </c>
      <c r="V528" s="26" t="n">
        <v>0</v>
      </c>
      <c r="W528" s="26" t="n">
        <v>0.333333</v>
      </c>
      <c r="X528" s="26" t="n">
        <v>0</v>
      </c>
      <c r="Y528" s="26" t="n">
        <v>0.979192</v>
      </c>
      <c r="Z528" s="26" t="n">
        <v>0</v>
      </c>
      <c r="AA528" s="26" t="n">
        <v>0</v>
      </c>
      <c r="AB528" s="20" t="n">
        <v>528</v>
      </c>
      <c r="AC528" s="20"/>
      <c r="AD528" s="10"/>
      <c r="AE528" s="24" t="s">
        <v>9816</v>
      </c>
      <c r="AF528" s="24" t="n">
        <v>571</v>
      </c>
      <c r="AG528" s="24" t="n">
        <v>344</v>
      </c>
      <c r="AH528" s="24" t="n">
        <v>555</v>
      </c>
      <c r="AI528" s="24" t="n">
        <v>187</v>
      </c>
      <c r="AJ528" s="24" t="n">
        <v>-21600</v>
      </c>
      <c r="AK528" s="24" t="s">
        <v>9817</v>
      </c>
      <c r="AL528" s="24" t="s">
        <v>9818</v>
      </c>
      <c r="AM528" s="23" t="s">
        <v>9819</v>
      </c>
      <c r="AN528" s="24" t="s">
        <v>5776</v>
      </c>
      <c r="AO528" s="22" t="n">
        <v>41900.6224537037</v>
      </c>
      <c r="AP528" s="23" t="s">
        <v>9820</v>
      </c>
      <c r="AQ528" s="24" t="n">
        <f aca="false">FALSE()</f>
        <v>0</v>
      </c>
      <c r="AR528" s="24" t="inlineStr">
        <f aca="false">FALSE()</f>
        <is>
          <t/>
        </is>
      </c>
      <c r="AS528" s="24" t="inlineStr">
        <f aca="false">FALSE()</f>
        <is>
          <t/>
        </is>
      </c>
      <c r="AT528" s="24" t="s">
        <v>75</v>
      </c>
      <c r="AU528" s="24" t="n">
        <v>43</v>
      </c>
      <c r="AV528" s="23" t="s">
        <v>5390</v>
      </c>
      <c r="AW528" s="24" t="inlineStr">
        <f aca="false">FALSE()</f>
        <is>
          <t/>
        </is>
      </c>
      <c r="AX528" s="24" t="s">
        <v>5329</v>
      </c>
      <c r="AY528" s="23" t="s">
        <v>9821</v>
      </c>
      <c r="AZ528" s="24" t="s">
        <v>174</v>
      </c>
      <c r="BA528" s="24" t="e">
        <f aca="false">REPLACE(INDEX(GroupVertices[group], MATCH(Vertices[[#this row],[vertex]],GroupVertices[vertex],0)),1,1,"")</f>
        <v>#VALUE!</v>
      </c>
      <c r="BB528" s="25" t="s">
        <v>9822</v>
      </c>
      <c r="BC528" s="25" t="s">
        <v>9822</v>
      </c>
      <c r="BD528" s="25" t="s">
        <v>997</v>
      </c>
      <c r="BE528" s="25" t="s">
        <v>997</v>
      </c>
      <c r="BF528" s="25"/>
      <c r="BG528" s="25"/>
      <c r="BH528" s="25" t="s">
        <v>9823</v>
      </c>
      <c r="BI528" s="25" t="s">
        <v>9824</v>
      </c>
      <c r="BJ528" s="25" t="s">
        <v>9825</v>
      </c>
      <c r="BK528" s="25" t="s">
        <v>9826</v>
      </c>
      <c r="BL528" s="25" t="n">
        <v>0</v>
      </c>
      <c r="BM528" s="26" t="n">
        <v>0</v>
      </c>
      <c r="BN528" s="25" t="n">
        <v>0</v>
      </c>
      <c r="BO528" s="26" t="n">
        <v>0</v>
      </c>
      <c r="BP528" s="25" t="n">
        <v>0</v>
      </c>
      <c r="BQ528" s="26" t="n">
        <v>0</v>
      </c>
      <c r="BR528" s="25" t="n">
        <v>24</v>
      </c>
      <c r="BS528" s="26" t="n">
        <v>100</v>
      </c>
      <c r="BT528" s="25" t="n">
        <v>24</v>
      </c>
      <c r="BU528" s="3"/>
      <c r="BV528" s="2"/>
      <c r="BW528" s="2"/>
      <c r="BX528" s="2"/>
      <c r="BY528" s="2"/>
    </row>
    <row r="529" customFormat="false" ht="41.45" hidden="false" customHeight="true" outlineLevel="0" collapsed="false">
      <c r="A529" s="15" t="s">
        <v>2365</v>
      </c>
      <c r="C529" s="16"/>
      <c r="D529" s="16" t="s">
        <v>5324</v>
      </c>
      <c r="E529" s="17" t="n">
        <v>162.018552526038</v>
      </c>
      <c r="F529" s="18" t="n">
        <v>99.9999819525352</v>
      </c>
      <c r="G529" s="50" t="s">
        <v>9827</v>
      </c>
      <c r="H529" s="16"/>
      <c r="I529" s="6" t="s">
        <v>2365</v>
      </c>
      <c r="J529" s="7"/>
      <c r="K529" s="7"/>
      <c r="L529" s="51" t="s">
        <v>9828</v>
      </c>
      <c r="M529" s="52" t="n">
        <v>1.00601461844651</v>
      </c>
      <c r="N529" s="53" t="n">
        <v>4230.51513671875</v>
      </c>
      <c r="O529" s="53" t="n">
        <v>9514.0849609375</v>
      </c>
      <c r="P529" s="54"/>
      <c r="Q529" s="55"/>
      <c r="R529" s="55"/>
      <c r="S529" s="56"/>
      <c r="T529" s="25" t="n">
        <v>0</v>
      </c>
      <c r="U529" s="25" t="n">
        <v>1</v>
      </c>
      <c r="V529" s="26" t="n">
        <v>0</v>
      </c>
      <c r="W529" s="26" t="n">
        <v>0.027778</v>
      </c>
      <c r="X529" s="26" t="n">
        <v>0</v>
      </c>
      <c r="Y529" s="26" t="n">
        <v>0.490124</v>
      </c>
      <c r="Z529" s="26" t="n">
        <v>0</v>
      </c>
      <c r="AA529" s="26" t="n">
        <v>0</v>
      </c>
      <c r="AB529" s="20" t="n">
        <v>529</v>
      </c>
      <c r="AC529" s="20"/>
      <c r="AD529" s="10"/>
      <c r="AE529" s="24" t="s">
        <v>9829</v>
      </c>
      <c r="AF529" s="24" t="n">
        <v>94</v>
      </c>
      <c r="AG529" s="24" t="n">
        <v>39</v>
      </c>
      <c r="AH529" s="24" t="n">
        <v>123</v>
      </c>
      <c r="AI529" s="24" t="n">
        <v>187</v>
      </c>
      <c r="AJ529" s="24"/>
      <c r="AK529" s="24"/>
      <c r="AL529" s="24"/>
      <c r="AM529" s="24"/>
      <c r="AN529" s="24"/>
      <c r="AO529" s="22" t="n">
        <v>40572.1901967593</v>
      </c>
      <c r="AP529" s="24"/>
      <c r="AQ529" s="24" t="n">
        <f aca="false">TRUE()</f>
        <v>1</v>
      </c>
      <c r="AR529" s="24" t="inlineStr">
        <f aca="false">FALSE()</f>
        <is>
          <t/>
        </is>
      </c>
      <c r="AS529" s="24" t="n">
        <f aca="false">TRUE()</f>
        <v>1</v>
      </c>
      <c r="AT529" s="24" t="s">
        <v>75</v>
      </c>
      <c r="AU529" s="24" t="n">
        <v>3</v>
      </c>
      <c r="AV529" s="23" t="s">
        <v>5390</v>
      </c>
      <c r="AW529" s="24" t="inlineStr">
        <f aca="false">FALSE()</f>
        <is>
          <t/>
        </is>
      </c>
      <c r="AX529" s="24" t="s">
        <v>5329</v>
      </c>
      <c r="AY529" s="23" t="s">
        <v>9830</v>
      </c>
      <c r="AZ529" s="24" t="s">
        <v>174</v>
      </c>
      <c r="BA529" s="24" t="e">
        <f aca="false">REPLACE(INDEX(GroupVertices[group], MATCH(Vertices[[#this row],[vertex]],GroupVertices[vertex],0)),1,1,"")</f>
        <v>#VALUE!</v>
      </c>
      <c r="BB529" s="25" t="s">
        <v>2352</v>
      </c>
      <c r="BC529" s="25" t="s">
        <v>2352</v>
      </c>
      <c r="BD529" s="25" t="s">
        <v>965</v>
      </c>
      <c r="BE529" s="25" t="s">
        <v>965</v>
      </c>
      <c r="BF529" s="25"/>
      <c r="BG529" s="25"/>
      <c r="BH529" s="25" t="s">
        <v>9831</v>
      </c>
      <c r="BI529" s="25" t="s">
        <v>9831</v>
      </c>
      <c r="BJ529" s="25" t="s">
        <v>9832</v>
      </c>
      <c r="BK529" s="25" t="s">
        <v>9832</v>
      </c>
      <c r="BL529" s="25" t="n">
        <v>0</v>
      </c>
      <c r="BM529" s="26" t="n">
        <v>0</v>
      </c>
      <c r="BN529" s="25" t="n">
        <v>0</v>
      </c>
      <c r="BO529" s="26" t="n">
        <v>0</v>
      </c>
      <c r="BP529" s="25" t="n">
        <v>0</v>
      </c>
      <c r="BQ529" s="26" t="n">
        <v>0</v>
      </c>
      <c r="BR529" s="25" t="n">
        <v>8</v>
      </c>
      <c r="BS529" s="26" t="n">
        <v>100</v>
      </c>
      <c r="BT529" s="25" t="n">
        <v>8</v>
      </c>
      <c r="BU529" s="3"/>
      <c r="BV529" s="2"/>
      <c r="BW529" s="2"/>
      <c r="BX529" s="2"/>
      <c r="BY529" s="2"/>
    </row>
    <row r="530" customFormat="false" ht="41.45" hidden="false" customHeight="true" outlineLevel="0" collapsed="false">
      <c r="A530" s="15" t="s">
        <v>2368</v>
      </c>
      <c r="C530" s="16"/>
      <c r="D530" s="16" t="s">
        <v>5324</v>
      </c>
      <c r="E530" s="17" t="n">
        <v>162.114645096796</v>
      </c>
      <c r="F530" s="18" t="n">
        <v>99.9998884759225</v>
      </c>
      <c r="G530" s="50" t="s">
        <v>9833</v>
      </c>
      <c r="H530" s="16"/>
      <c r="I530" s="6" t="s">
        <v>2368</v>
      </c>
      <c r="J530" s="7"/>
      <c r="K530" s="7"/>
      <c r="L530" s="51" t="s">
        <v>9834</v>
      </c>
      <c r="M530" s="52" t="n">
        <v>1.03716725757974</v>
      </c>
      <c r="N530" s="53" t="n">
        <v>5844.8115234375</v>
      </c>
      <c r="O530" s="53" t="n">
        <v>7787.45654296875</v>
      </c>
      <c r="P530" s="54"/>
      <c r="Q530" s="55"/>
      <c r="R530" s="55"/>
      <c r="S530" s="56"/>
      <c r="T530" s="25" t="n">
        <v>0</v>
      </c>
      <c r="U530" s="25" t="n">
        <v>4</v>
      </c>
      <c r="V530" s="26" t="n">
        <v>0.4</v>
      </c>
      <c r="W530" s="26" t="n">
        <v>0.125</v>
      </c>
      <c r="X530" s="26" t="n">
        <v>0</v>
      </c>
      <c r="Y530" s="26" t="n">
        <v>0.84209</v>
      </c>
      <c r="Z530" s="26" t="n">
        <v>0.5</v>
      </c>
      <c r="AA530" s="26" t="n">
        <v>0</v>
      </c>
      <c r="AB530" s="20" t="n">
        <v>530</v>
      </c>
      <c r="AC530" s="20"/>
      <c r="AD530" s="10"/>
      <c r="AE530" s="24" t="s">
        <v>9835</v>
      </c>
      <c r="AF530" s="24" t="n">
        <v>344</v>
      </c>
      <c r="AG530" s="24" t="n">
        <v>241</v>
      </c>
      <c r="AH530" s="24" t="n">
        <v>9715</v>
      </c>
      <c r="AI530" s="24" t="n">
        <v>2166</v>
      </c>
      <c r="AJ530" s="24"/>
      <c r="AK530" s="24"/>
      <c r="AL530" s="24" t="s">
        <v>9836</v>
      </c>
      <c r="AM530" s="24"/>
      <c r="AN530" s="24"/>
      <c r="AO530" s="22" t="n">
        <v>41660.1709837963</v>
      </c>
      <c r="AP530" s="23" t="s">
        <v>9837</v>
      </c>
      <c r="AQ530" s="24" t="inlineStr">
        <f aca="false">TRUE()</f>
        <is>
          <t/>
        </is>
      </c>
      <c r="AR530" s="24" t="inlineStr">
        <f aca="false">FALSE()</f>
        <is>
          <t/>
        </is>
      </c>
      <c r="AS530" s="24" t="inlineStr">
        <f aca="false">TRUE()</f>
        <is>
          <t/>
        </is>
      </c>
      <c r="AT530" s="24" t="s">
        <v>75</v>
      </c>
      <c r="AU530" s="24" t="n">
        <v>2</v>
      </c>
      <c r="AV530" s="23" t="s">
        <v>5390</v>
      </c>
      <c r="AW530" s="24" t="inlineStr">
        <f aca="false">FALSE()</f>
        <is>
          <t/>
        </is>
      </c>
      <c r="AX530" s="24" t="s">
        <v>5329</v>
      </c>
      <c r="AY530" s="23" t="s">
        <v>9838</v>
      </c>
      <c r="AZ530" s="24" t="s">
        <v>174</v>
      </c>
      <c r="BA530" s="24" t="e">
        <f aca="false">REPLACE(INDEX(GroupVertices[group], MATCH(Vertices[[#this row],[vertex]],GroupVertices[vertex],0)),1,1,"")</f>
        <v>#VALUE!</v>
      </c>
      <c r="BB530" s="25"/>
      <c r="BC530" s="25"/>
      <c r="BD530" s="25"/>
      <c r="BE530" s="25"/>
      <c r="BF530" s="25"/>
      <c r="BG530" s="25"/>
      <c r="BH530" s="25" t="s">
        <v>9839</v>
      </c>
      <c r="BI530" s="25" t="s">
        <v>9839</v>
      </c>
      <c r="BJ530" s="25" t="s">
        <v>9840</v>
      </c>
      <c r="BK530" s="25" t="s">
        <v>9840</v>
      </c>
      <c r="BL530" s="25" t="n">
        <v>0</v>
      </c>
      <c r="BM530" s="26" t="n">
        <v>0</v>
      </c>
      <c r="BN530" s="25" t="n">
        <v>0</v>
      </c>
      <c r="BO530" s="26" t="n">
        <v>0</v>
      </c>
      <c r="BP530" s="25" t="n">
        <v>0</v>
      </c>
      <c r="BQ530" s="26" t="n">
        <v>0</v>
      </c>
      <c r="BR530" s="25" t="n">
        <v>15</v>
      </c>
      <c r="BS530" s="26" t="n">
        <v>100</v>
      </c>
      <c r="BT530" s="25" t="n">
        <v>15</v>
      </c>
      <c r="BU530" s="3"/>
      <c r="BV530" s="2"/>
      <c r="BW530" s="2"/>
      <c r="BX530" s="2"/>
      <c r="BY530" s="2"/>
    </row>
    <row r="531" customFormat="false" ht="41.45" hidden="false" customHeight="true" outlineLevel="0" collapsed="false">
      <c r="A531" s="15" t="s">
        <v>2369</v>
      </c>
      <c r="C531" s="16"/>
      <c r="D531" s="16" t="s">
        <v>5324</v>
      </c>
      <c r="E531" s="17" t="n">
        <v>162.100849628717</v>
      </c>
      <c r="F531" s="18" t="n">
        <v>99.9999018958322</v>
      </c>
      <c r="G531" s="50" t="s">
        <v>9841</v>
      </c>
      <c r="H531" s="16"/>
      <c r="I531" s="6" t="s">
        <v>2369</v>
      </c>
      <c r="J531" s="7"/>
      <c r="K531" s="7"/>
      <c r="L531" s="51" t="s">
        <v>9842</v>
      </c>
      <c r="M531" s="52" t="n">
        <v>1.03269484899131</v>
      </c>
      <c r="N531" s="53" t="n">
        <v>5691.31396484375</v>
      </c>
      <c r="O531" s="53" t="n">
        <v>8446.2138671875</v>
      </c>
      <c r="P531" s="54"/>
      <c r="Q531" s="55"/>
      <c r="R531" s="55"/>
      <c r="S531" s="56"/>
      <c r="T531" s="25" t="n">
        <v>5</v>
      </c>
      <c r="U531" s="25" t="n">
        <v>0</v>
      </c>
      <c r="V531" s="26" t="n">
        <v>1.5</v>
      </c>
      <c r="W531" s="26" t="n">
        <v>0.142857</v>
      </c>
      <c r="X531" s="26" t="n">
        <v>0</v>
      </c>
      <c r="Y531" s="26" t="n">
        <v>1.029047</v>
      </c>
      <c r="Z531" s="26" t="n">
        <v>0.4</v>
      </c>
      <c r="AA531" s="26" t="n">
        <v>0</v>
      </c>
      <c r="AB531" s="20" t="n">
        <v>531</v>
      </c>
      <c r="AC531" s="20"/>
      <c r="AD531" s="10"/>
      <c r="AE531" s="24" t="s">
        <v>9843</v>
      </c>
      <c r="AF531" s="24" t="n">
        <v>20</v>
      </c>
      <c r="AG531" s="24" t="n">
        <v>212</v>
      </c>
      <c r="AH531" s="24" t="n">
        <v>1202</v>
      </c>
      <c r="AI531" s="24" t="n">
        <v>919</v>
      </c>
      <c r="AJ531" s="24"/>
      <c r="AK531" s="24"/>
      <c r="AL531" s="24"/>
      <c r="AM531" s="24"/>
      <c r="AN531" s="24"/>
      <c r="AO531" s="22" t="n">
        <v>41637.2631481482</v>
      </c>
      <c r="AP531" s="23" t="s">
        <v>9844</v>
      </c>
      <c r="AQ531" s="24" t="inlineStr">
        <f aca="false">TRUE()</f>
        <is>
          <t/>
        </is>
      </c>
      <c r="AR531" s="24" t="inlineStr">
        <f aca="false">FALSE()</f>
        <is>
          <t/>
        </is>
      </c>
      <c r="AS531" s="24" t="n">
        <f aca="false">FALSE()</f>
        <v>0</v>
      </c>
      <c r="AT531" s="24" t="s">
        <v>75</v>
      </c>
      <c r="AU531" s="24" t="n">
        <v>1</v>
      </c>
      <c r="AV531" s="23" t="s">
        <v>5390</v>
      </c>
      <c r="AW531" s="24" t="inlineStr">
        <f aca="false">FALSE()</f>
        <is>
          <t/>
        </is>
      </c>
      <c r="AX531" s="24" t="s">
        <v>5329</v>
      </c>
      <c r="AY531" s="23" t="s">
        <v>9845</v>
      </c>
      <c r="AZ531" s="24" t="s">
        <v>68</v>
      </c>
      <c r="BA531" s="24" t="e">
        <f aca="false">REPLACE(INDEX(GroupVertices[group], MATCH(Vertices[[#this row],[vertex]],GroupVertices[vertex],0)),1,1,"")</f>
        <v>#VALUE!</v>
      </c>
      <c r="BB531" s="25"/>
      <c r="BC531" s="25"/>
      <c r="BD531" s="25"/>
      <c r="BE531" s="25"/>
      <c r="BF531" s="25"/>
      <c r="BG531" s="25"/>
      <c r="BH531" s="25"/>
      <c r="BI531" s="25"/>
      <c r="BJ531" s="25"/>
      <c r="BK531" s="25"/>
      <c r="BL531" s="25"/>
      <c r="BM531" s="26"/>
      <c r="BN531" s="25"/>
      <c r="BO531" s="26"/>
      <c r="BP531" s="25"/>
      <c r="BQ531" s="26"/>
      <c r="BR531" s="25"/>
      <c r="BS531" s="26"/>
      <c r="BT531" s="25"/>
      <c r="BU531" s="3"/>
      <c r="BV531" s="2"/>
      <c r="BW531" s="2"/>
      <c r="BX531" s="2"/>
      <c r="BY531" s="2"/>
    </row>
    <row r="532" customFormat="false" ht="41.45" hidden="false" customHeight="true" outlineLevel="0" collapsed="false">
      <c r="A532" s="15" t="s">
        <v>2374</v>
      </c>
      <c r="C532" s="16"/>
      <c r="D532" s="16" t="s">
        <v>5324</v>
      </c>
      <c r="E532" s="17" t="n">
        <v>162.407204161234</v>
      </c>
      <c r="F532" s="18" t="n">
        <v>99.9996038812847</v>
      </c>
      <c r="G532" s="50" t="s">
        <v>9846</v>
      </c>
      <c r="H532" s="16"/>
      <c r="I532" s="6" t="s">
        <v>2374</v>
      </c>
      <c r="J532" s="7"/>
      <c r="K532" s="7"/>
      <c r="L532" s="51" t="s">
        <v>9847</v>
      </c>
      <c r="M532" s="52" t="n">
        <v>1.1320131638517</v>
      </c>
      <c r="N532" s="53" t="n">
        <v>5628.46142578125</v>
      </c>
      <c r="O532" s="53" t="n">
        <v>7801.306640625</v>
      </c>
      <c r="P532" s="54"/>
      <c r="Q532" s="55"/>
      <c r="R532" s="55"/>
      <c r="S532" s="56"/>
      <c r="T532" s="25" t="n">
        <v>5</v>
      </c>
      <c r="U532" s="25" t="n">
        <v>0</v>
      </c>
      <c r="V532" s="26" t="n">
        <v>1.5</v>
      </c>
      <c r="W532" s="26" t="n">
        <v>0.142857</v>
      </c>
      <c r="X532" s="26" t="n">
        <v>0</v>
      </c>
      <c r="Y532" s="26" t="n">
        <v>1.029047</v>
      </c>
      <c r="Z532" s="26" t="n">
        <v>0.4</v>
      </c>
      <c r="AA532" s="26" t="n">
        <v>0</v>
      </c>
      <c r="AB532" s="20" t="n">
        <v>532</v>
      </c>
      <c r="AC532" s="20"/>
      <c r="AD532" s="10"/>
      <c r="AE532" s="24" t="s">
        <v>9848</v>
      </c>
      <c r="AF532" s="24" t="n">
        <v>78</v>
      </c>
      <c r="AG532" s="24" t="n">
        <v>856</v>
      </c>
      <c r="AH532" s="24" t="n">
        <v>1214</v>
      </c>
      <c r="AI532" s="24" t="n">
        <v>153</v>
      </c>
      <c r="AJ532" s="24"/>
      <c r="AK532" s="24" t="s">
        <v>9849</v>
      </c>
      <c r="AL532" s="24" t="s">
        <v>9850</v>
      </c>
      <c r="AM532" s="23" t="s">
        <v>9851</v>
      </c>
      <c r="AN532" s="24"/>
      <c r="AO532" s="22" t="n">
        <v>41540.7354976852</v>
      </c>
      <c r="AP532" s="23" t="s">
        <v>9852</v>
      </c>
      <c r="AQ532" s="24" t="inlineStr">
        <f aca="false">TRUE()</f>
        <is>
          <t/>
        </is>
      </c>
      <c r="AR532" s="24" t="inlineStr">
        <f aca="false">FALSE()</f>
        <is>
          <t/>
        </is>
      </c>
      <c r="AS532" s="24" t="n">
        <f aca="false">TRUE()</f>
        <v>1</v>
      </c>
      <c r="AT532" s="24" t="s">
        <v>75</v>
      </c>
      <c r="AU532" s="24" t="n">
        <v>1</v>
      </c>
      <c r="AV532" s="23" t="s">
        <v>5390</v>
      </c>
      <c r="AW532" s="24" t="inlineStr">
        <f aca="false">FALSE()</f>
        <is>
          <t/>
        </is>
      </c>
      <c r="AX532" s="24" t="s">
        <v>5329</v>
      </c>
      <c r="AY532" s="23" t="s">
        <v>9853</v>
      </c>
      <c r="AZ532" s="24" t="s">
        <v>68</v>
      </c>
      <c r="BA532" s="24" t="e">
        <f aca="false">REPLACE(INDEX(GroupVertices[group], MATCH(Vertices[[#this row],[vertex]],GroupVertices[vertex],0)),1,1,"")</f>
        <v>#VALUE!</v>
      </c>
      <c r="BB532" s="25"/>
      <c r="BC532" s="25"/>
      <c r="BD532" s="25"/>
      <c r="BE532" s="25"/>
      <c r="BF532" s="25"/>
      <c r="BG532" s="25"/>
      <c r="BH532" s="25"/>
      <c r="BI532" s="25"/>
      <c r="BJ532" s="25"/>
      <c r="BK532" s="25"/>
      <c r="BL532" s="25"/>
      <c r="BM532" s="26"/>
      <c r="BN532" s="25"/>
      <c r="BO532" s="26"/>
      <c r="BP532" s="25"/>
      <c r="BQ532" s="26"/>
      <c r="BR532" s="25"/>
      <c r="BS532" s="26"/>
      <c r="BT532" s="25"/>
      <c r="BU532" s="3"/>
      <c r="BV532" s="2"/>
      <c r="BW532" s="2"/>
      <c r="BX532" s="2"/>
      <c r="BY532" s="2"/>
    </row>
    <row r="533" customFormat="false" ht="41.45" hidden="false" customHeight="true" outlineLevel="0" collapsed="false">
      <c r="A533" s="15" t="s">
        <v>2375</v>
      </c>
      <c r="C533" s="16"/>
      <c r="D533" s="16" t="s">
        <v>5324</v>
      </c>
      <c r="E533" s="17" t="n">
        <v>162.786341680513</v>
      </c>
      <c r="F533" s="18" t="n">
        <v>99.9992350651444</v>
      </c>
      <c r="G533" s="50" t="s">
        <v>9854</v>
      </c>
      <c r="H533" s="16"/>
      <c r="I533" s="6" t="s">
        <v>2375</v>
      </c>
      <c r="J533" s="7"/>
      <c r="K533" s="7"/>
      <c r="L533" s="51" t="s">
        <v>9855</v>
      </c>
      <c r="M533" s="52" t="n">
        <v>1.25492728954072</v>
      </c>
      <c r="N533" s="53" t="n">
        <v>5628.8017578125</v>
      </c>
      <c r="O533" s="53" t="n">
        <v>8133.6201171875</v>
      </c>
      <c r="P533" s="54"/>
      <c r="Q533" s="55"/>
      <c r="R533" s="55"/>
      <c r="S533" s="56"/>
      <c r="T533" s="25" t="n">
        <v>4</v>
      </c>
      <c r="U533" s="25" t="n">
        <v>3</v>
      </c>
      <c r="V533" s="26" t="n">
        <v>1.9</v>
      </c>
      <c r="W533" s="26" t="n">
        <v>0.166667</v>
      </c>
      <c r="X533" s="26" t="n">
        <v>0</v>
      </c>
      <c r="Y533" s="26" t="n">
        <v>1.207816</v>
      </c>
      <c r="Z533" s="26" t="n">
        <v>0.366666666666667</v>
      </c>
      <c r="AA533" s="26" t="n">
        <v>0.166666666666667</v>
      </c>
      <c r="AB533" s="20" t="n">
        <v>533</v>
      </c>
      <c r="AC533" s="20"/>
      <c r="AD533" s="10"/>
      <c r="AE533" s="24" t="s">
        <v>9856</v>
      </c>
      <c r="AF533" s="24" t="n">
        <v>97</v>
      </c>
      <c r="AG533" s="24" t="n">
        <v>1653</v>
      </c>
      <c r="AH533" s="24" t="n">
        <v>9727</v>
      </c>
      <c r="AI533" s="24" t="n">
        <v>2035</v>
      </c>
      <c r="AJ533" s="24" t="n">
        <v>28800</v>
      </c>
      <c r="AK533" s="24" t="s">
        <v>9857</v>
      </c>
      <c r="AL533" s="24" t="s">
        <v>5379</v>
      </c>
      <c r="AM533" s="23" t="s">
        <v>9858</v>
      </c>
      <c r="AN533" s="24" t="s">
        <v>5381</v>
      </c>
      <c r="AO533" s="22" t="n">
        <v>41395.2013657408</v>
      </c>
      <c r="AP533" s="23" t="s">
        <v>9859</v>
      </c>
      <c r="AQ533" s="24" t="inlineStr">
        <f aca="false">TRUE()</f>
        <is>
          <t/>
        </is>
      </c>
      <c r="AR533" s="24" t="inlineStr">
        <f aca="false">FALSE()</f>
        <is>
          <t/>
        </is>
      </c>
      <c r="AS533" s="24" t="inlineStr">
        <f aca="false">TRUE()</f>
        <is>
          <t/>
        </is>
      </c>
      <c r="AT533" s="24" t="s">
        <v>75</v>
      </c>
      <c r="AU533" s="24" t="n">
        <v>7</v>
      </c>
      <c r="AV533" s="23" t="s">
        <v>5390</v>
      </c>
      <c r="AW533" s="24" t="inlineStr">
        <f aca="false">FALSE()</f>
        <is>
          <t/>
        </is>
      </c>
      <c r="AX533" s="24" t="s">
        <v>5329</v>
      </c>
      <c r="AY533" s="23" t="s">
        <v>9860</v>
      </c>
      <c r="AZ533" s="24" t="s">
        <v>174</v>
      </c>
      <c r="BA533" s="24" t="e">
        <f aca="false">REPLACE(INDEX(GroupVertices[group], MATCH(Vertices[[#this row],[vertex]],GroupVertices[vertex],0)),1,1,"")</f>
        <v>#VALUE!</v>
      </c>
      <c r="BB533" s="25"/>
      <c r="BC533" s="25"/>
      <c r="BD533" s="25"/>
      <c r="BE533" s="25"/>
      <c r="BF533" s="25"/>
      <c r="BG533" s="25"/>
      <c r="BH533" s="25" t="s">
        <v>9839</v>
      </c>
      <c r="BI533" s="25" t="s">
        <v>9839</v>
      </c>
      <c r="BJ533" s="25" t="s">
        <v>9840</v>
      </c>
      <c r="BK533" s="25" t="s">
        <v>9840</v>
      </c>
      <c r="BL533" s="25" t="n">
        <v>0</v>
      </c>
      <c r="BM533" s="26" t="n">
        <v>0</v>
      </c>
      <c r="BN533" s="25" t="n">
        <v>0</v>
      </c>
      <c r="BO533" s="26" t="n">
        <v>0</v>
      </c>
      <c r="BP533" s="25" t="n">
        <v>0</v>
      </c>
      <c r="BQ533" s="26" t="n">
        <v>0</v>
      </c>
      <c r="BR533" s="25" t="n">
        <v>15</v>
      </c>
      <c r="BS533" s="26" t="n">
        <v>100</v>
      </c>
      <c r="BT533" s="25" t="n">
        <v>15</v>
      </c>
      <c r="BU533" s="3"/>
      <c r="BV533" s="2"/>
      <c r="BW533" s="2"/>
      <c r="BX533" s="2"/>
      <c r="BY533" s="2"/>
    </row>
    <row r="534" customFormat="false" ht="41.45" hidden="false" customHeight="true" outlineLevel="0" collapsed="false">
      <c r="A534" s="15" t="s">
        <v>2376</v>
      </c>
      <c r="C534" s="16"/>
      <c r="D534" s="16" t="s">
        <v>5324</v>
      </c>
      <c r="E534" s="17" t="n">
        <v>162.199320728454</v>
      </c>
      <c r="F534" s="18" t="n">
        <v>99.9998061054419</v>
      </c>
      <c r="G534" s="50" t="s">
        <v>9861</v>
      </c>
      <c r="H534" s="16"/>
      <c r="I534" s="6" t="s">
        <v>2376</v>
      </c>
      <c r="J534" s="7"/>
      <c r="K534" s="7"/>
      <c r="L534" s="51" t="s">
        <v>9862</v>
      </c>
      <c r="M534" s="52" t="n">
        <v>1.06461859305358</v>
      </c>
      <c r="N534" s="53" t="n">
        <v>5781.5283203125</v>
      </c>
      <c r="O534" s="53" t="n">
        <v>8091.10107421875</v>
      </c>
      <c r="P534" s="54"/>
      <c r="Q534" s="55"/>
      <c r="R534" s="55"/>
      <c r="S534" s="56"/>
      <c r="T534" s="25" t="n">
        <v>4</v>
      </c>
      <c r="U534" s="25" t="n">
        <v>3</v>
      </c>
      <c r="V534" s="26" t="n">
        <v>1.9</v>
      </c>
      <c r="W534" s="26" t="n">
        <v>0.166667</v>
      </c>
      <c r="X534" s="26" t="n">
        <v>0</v>
      </c>
      <c r="Y534" s="26" t="n">
        <v>1.207816</v>
      </c>
      <c r="Z534" s="26" t="n">
        <v>0.366666666666667</v>
      </c>
      <c r="AA534" s="26" t="n">
        <v>0.166666666666667</v>
      </c>
      <c r="AB534" s="20" t="n">
        <v>534</v>
      </c>
      <c r="AC534" s="20"/>
      <c r="AD534" s="10"/>
      <c r="AE534" s="24" t="s">
        <v>9863</v>
      </c>
      <c r="AF534" s="24" t="n">
        <v>274</v>
      </c>
      <c r="AG534" s="24" t="n">
        <v>419</v>
      </c>
      <c r="AH534" s="24" t="n">
        <v>12482</v>
      </c>
      <c r="AI534" s="24" t="n">
        <v>13324</v>
      </c>
      <c r="AJ534" s="24" t="n">
        <v>28800</v>
      </c>
      <c r="AK534" s="24" t="s">
        <v>9864</v>
      </c>
      <c r="AL534" s="24" t="s">
        <v>9865</v>
      </c>
      <c r="AM534" s="23" t="s">
        <v>9866</v>
      </c>
      <c r="AN534" s="24" t="s">
        <v>5369</v>
      </c>
      <c r="AO534" s="22" t="n">
        <v>42155.4203356481</v>
      </c>
      <c r="AP534" s="23" t="s">
        <v>9867</v>
      </c>
      <c r="AQ534" s="24" t="n">
        <f aca="false">FALSE()</f>
        <v>0</v>
      </c>
      <c r="AR534" s="24" t="inlineStr">
        <f aca="false">FALSE()</f>
        <is>
          <t/>
        </is>
      </c>
      <c r="AS534" s="24" t="inlineStr">
        <f aca="false">TRUE()</f>
        <is>
          <t/>
        </is>
      </c>
      <c r="AT534" s="24" t="s">
        <v>75</v>
      </c>
      <c r="AU534" s="24" t="n">
        <v>5</v>
      </c>
      <c r="AV534" s="23" t="s">
        <v>5390</v>
      </c>
      <c r="AW534" s="24" t="inlineStr">
        <f aca="false">FALSE()</f>
        <is>
          <t/>
        </is>
      </c>
      <c r="AX534" s="24" t="s">
        <v>5329</v>
      </c>
      <c r="AY534" s="23" t="s">
        <v>9868</v>
      </c>
      <c r="AZ534" s="24" t="s">
        <v>174</v>
      </c>
      <c r="BA534" s="24" t="e">
        <f aca="false">REPLACE(INDEX(GroupVertices[group], MATCH(Vertices[[#this row],[vertex]],GroupVertices[vertex],0)),1,1,"")</f>
        <v>#VALUE!</v>
      </c>
      <c r="BB534" s="25"/>
      <c r="BC534" s="25"/>
      <c r="BD534" s="25"/>
      <c r="BE534" s="25"/>
      <c r="BF534" s="25"/>
      <c r="BG534" s="25"/>
      <c r="BH534" s="25" t="s">
        <v>9869</v>
      </c>
      <c r="BI534" s="25" t="s">
        <v>9869</v>
      </c>
      <c r="BJ534" s="25" t="s">
        <v>9870</v>
      </c>
      <c r="BK534" s="25" t="s">
        <v>9870</v>
      </c>
      <c r="BL534" s="25" t="n">
        <v>0</v>
      </c>
      <c r="BM534" s="26" t="n">
        <v>0</v>
      </c>
      <c r="BN534" s="25" t="n">
        <v>0</v>
      </c>
      <c r="BO534" s="26" t="n">
        <v>0</v>
      </c>
      <c r="BP534" s="25" t="n">
        <v>0</v>
      </c>
      <c r="BQ534" s="26" t="n">
        <v>0</v>
      </c>
      <c r="BR534" s="25" t="n">
        <v>13</v>
      </c>
      <c r="BS534" s="26" t="n">
        <v>100</v>
      </c>
      <c r="BT534" s="25" t="n">
        <v>13</v>
      </c>
      <c r="BU534" s="3"/>
      <c r="BV534" s="2"/>
      <c r="BW534" s="2"/>
      <c r="BX534" s="2"/>
      <c r="BY534" s="2"/>
    </row>
    <row r="535" customFormat="false" ht="41.45" hidden="false" customHeight="true" outlineLevel="0" collapsed="false">
      <c r="A535" s="15" t="s">
        <v>2377</v>
      </c>
      <c r="C535" s="16"/>
      <c r="D535" s="16" t="s">
        <v>5324</v>
      </c>
      <c r="E535" s="17" t="n">
        <v>162.009038410121</v>
      </c>
      <c r="F535" s="18" t="n">
        <v>99.9999912076453</v>
      </c>
      <c r="G535" s="50" t="s">
        <v>9871</v>
      </c>
      <c r="H535" s="16"/>
      <c r="I535" s="6" t="s">
        <v>2377</v>
      </c>
      <c r="J535" s="7"/>
      <c r="K535" s="7"/>
      <c r="L535" s="51" t="s">
        <v>9872</v>
      </c>
      <c r="M535" s="52" t="n">
        <v>1.00293019873035</v>
      </c>
      <c r="N535" s="53" t="n">
        <v>296.970520019531</v>
      </c>
      <c r="O535" s="53" t="n">
        <v>9040.0166015625</v>
      </c>
      <c r="P535" s="54"/>
      <c r="Q535" s="55"/>
      <c r="R535" s="55"/>
      <c r="S535" s="56"/>
      <c r="T535" s="25" t="n">
        <v>1</v>
      </c>
      <c r="U535" s="25" t="n">
        <v>1</v>
      </c>
      <c r="V535" s="26" t="n">
        <v>0</v>
      </c>
      <c r="W535" s="26" t="n">
        <v>0</v>
      </c>
      <c r="X535" s="26" t="n">
        <v>0</v>
      </c>
      <c r="Y535" s="26" t="n">
        <v>0.999999</v>
      </c>
      <c r="Z535" s="26" t="n">
        <v>0</v>
      </c>
      <c r="AA535" s="26" t="s">
        <v>5365</v>
      </c>
      <c r="AB535" s="20" t="n">
        <v>535</v>
      </c>
      <c r="AC535" s="20"/>
      <c r="AD535" s="10"/>
      <c r="AE535" s="24" t="s">
        <v>9873</v>
      </c>
      <c r="AF535" s="24" t="n">
        <v>24</v>
      </c>
      <c r="AG535" s="24" t="n">
        <v>19</v>
      </c>
      <c r="AH535" s="24" t="n">
        <v>86</v>
      </c>
      <c r="AI535" s="24" t="n">
        <v>17</v>
      </c>
      <c r="AJ535" s="24"/>
      <c r="AK535" s="24"/>
      <c r="AL535" s="24"/>
      <c r="AM535" s="24"/>
      <c r="AN535" s="24"/>
      <c r="AO535" s="22" t="n">
        <v>42669.9974768519</v>
      </c>
      <c r="AP535" s="23" t="s">
        <v>9874</v>
      </c>
      <c r="AQ535" s="24" t="n">
        <f aca="false">TRUE()</f>
        <v>1</v>
      </c>
      <c r="AR535" s="24" t="inlineStr">
        <f aca="false">FALSE()</f>
        <is>
          <t/>
        </is>
      </c>
      <c r="AS535" s="24" t="inlineStr">
        <f aca="false">TRUE()</f>
        <is>
          <t/>
        </is>
      </c>
      <c r="AT535" s="24" t="s">
        <v>75</v>
      </c>
      <c r="AU535" s="24" t="n">
        <v>0</v>
      </c>
      <c r="AV535" s="24"/>
      <c r="AW535" s="24" t="inlineStr">
        <f aca="false">FALSE()</f>
        <is>
          <t/>
        </is>
      </c>
      <c r="AX535" s="24" t="s">
        <v>5329</v>
      </c>
      <c r="AY535" s="23" t="s">
        <v>9875</v>
      </c>
      <c r="AZ535" s="24" t="s">
        <v>174</v>
      </c>
      <c r="BA535" s="24" t="e">
        <f aca="false">REPLACE(INDEX(GroupVertices[group], MATCH(Vertices[[#this row],[vertex]],GroupVertices[vertex],0)),1,1,"")</f>
        <v>#VALUE!</v>
      </c>
      <c r="BB535" s="25"/>
      <c r="BC535" s="25"/>
      <c r="BD535" s="25"/>
      <c r="BE535" s="25"/>
      <c r="BF535" s="25"/>
      <c r="BG535" s="25"/>
      <c r="BH535" s="25" t="s">
        <v>9876</v>
      </c>
      <c r="BI535" s="25" t="s">
        <v>9876</v>
      </c>
      <c r="BJ535" s="25" t="s">
        <v>9877</v>
      </c>
      <c r="BK535" s="25" t="s">
        <v>9877</v>
      </c>
      <c r="BL535" s="25" t="n">
        <v>0</v>
      </c>
      <c r="BM535" s="26" t="n">
        <v>0</v>
      </c>
      <c r="BN535" s="25" t="n">
        <v>0</v>
      </c>
      <c r="BO535" s="26" t="n">
        <v>0</v>
      </c>
      <c r="BP535" s="25" t="n">
        <v>0</v>
      </c>
      <c r="BQ535" s="26" t="n">
        <v>0</v>
      </c>
      <c r="BR535" s="25" t="n">
        <v>5</v>
      </c>
      <c r="BS535" s="26" t="n">
        <v>100</v>
      </c>
      <c r="BT535" s="25" t="n">
        <v>5</v>
      </c>
      <c r="BU535" s="3"/>
      <c r="BV535" s="2"/>
      <c r="BW535" s="2"/>
      <c r="BX535" s="2"/>
      <c r="BY535" s="2"/>
    </row>
    <row r="536" customFormat="false" ht="41.45" hidden="false" customHeight="true" outlineLevel="0" collapsed="false">
      <c r="A536" s="15" t="s">
        <v>2381</v>
      </c>
      <c r="C536" s="16"/>
      <c r="D536" s="16" t="s">
        <v>5324</v>
      </c>
      <c r="E536" s="17" t="n">
        <v>162.114169391</v>
      </c>
      <c r="F536" s="18" t="n">
        <v>99.999888938678</v>
      </c>
      <c r="G536" s="50" t="s">
        <v>9878</v>
      </c>
      <c r="H536" s="16"/>
      <c r="I536" s="6" t="s">
        <v>2381</v>
      </c>
      <c r="J536" s="7"/>
      <c r="K536" s="7"/>
      <c r="L536" s="51" t="s">
        <v>9879</v>
      </c>
      <c r="M536" s="52" t="n">
        <v>1.03701303659393</v>
      </c>
      <c r="N536" s="53" t="n">
        <v>4312.9970703125</v>
      </c>
      <c r="O536" s="53" t="n">
        <v>8727.1982421875</v>
      </c>
      <c r="P536" s="54"/>
      <c r="Q536" s="55"/>
      <c r="R536" s="55"/>
      <c r="S536" s="56"/>
      <c r="T536" s="25" t="n">
        <v>0</v>
      </c>
      <c r="U536" s="25" t="n">
        <v>1</v>
      </c>
      <c r="V536" s="26" t="n">
        <v>0</v>
      </c>
      <c r="W536" s="26" t="n">
        <v>0.027778</v>
      </c>
      <c r="X536" s="26" t="n">
        <v>0</v>
      </c>
      <c r="Y536" s="26" t="n">
        <v>0.490124</v>
      </c>
      <c r="Z536" s="26" t="n">
        <v>0</v>
      </c>
      <c r="AA536" s="26" t="n">
        <v>0</v>
      </c>
      <c r="AB536" s="20" t="n">
        <v>536</v>
      </c>
      <c r="AC536" s="20"/>
      <c r="AD536" s="10"/>
      <c r="AE536" s="24" t="s">
        <v>9880</v>
      </c>
      <c r="AF536" s="24" t="n">
        <v>86</v>
      </c>
      <c r="AG536" s="24" t="n">
        <v>240</v>
      </c>
      <c r="AH536" s="24" t="n">
        <v>5609</v>
      </c>
      <c r="AI536" s="24" t="n">
        <v>2848</v>
      </c>
      <c r="AJ536" s="24"/>
      <c r="AK536" s="24" t="s">
        <v>9881</v>
      </c>
      <c r="AL536" s="24"/>
      <c r="AM536" s="24"/>
      <c r="AN536" s="24"/>
      <c r="AO536" s="22" t="n">
        <v>41358.6001967593</v>
      </c>
      <c r="AP536" s="23" t="s">
        <v>9882</v>
      </c>
      <c r="AQ536" s="24" t="inlineStr">
        <f aca="false">TRUE()</f>
        <is>
          <t/>
        </is>
      </c>
      <c r="AR536" s="24" t="inlineStr">
        <f aca="false">FALSE()</f>
        <is>
          <t/>
        </is>
      </c>
      <c r="AS536" s="24" t="n">
        <f aca="false">FALSE()</f>
        <v>0</v>
      </c>
      <c r="AT536" s="24" t="s">
        <v>75</v>
      </c>
      <c r="AU536" s="24" t="n">
        <v>528</v>
      </c>
      <c r="AV536" s="23" t="s">
        <v>5390</v>
      </c>
      <c r="AW536" s="24" t="inlineStr">
        <f aca="false">FALSE()</f>
        <is>
          <t/>
        </is>
      </c>
      <c r="AX536" s="24" t="s">
        <v>5329</v>
      </c>
      <c r="AY536" s="23" t="s">
        <v>9883</v>
      </c>
      <c r="AZ536" s="24" t="s">
        <v>174</v>
      </c>
      <c r="BA536" s="24" t="e">
        <f aca="false">REPLACE(INDEX(GroupVertices[group], MATCH(Vertices[[#this row],[vertex]],GroupVertices[vertex],0)),1,1,"")</f>
        <v>#VALUE!</v>
      </c>
      <c r="BB536" s="25" t="s">
        <v>2352</v>
      </c>
      <c r="BC536" s="25" t="s">
        <v>2352</v>
      </c>
      <c r="BD536" s="25" t="s">
        <v>965</v>
      </c>
      <c r="BE536" s="25" t="s">
        <v>965</v>
      </c>
      <c r="BF536" s="25"/>
      <c r="BG536" s="25"/>
      <c r="BH536" s="25" t="s">
        <v>9831</v>
      </c>
      <c r="BI536" s="25" t="s">
        <v>9831</v>
      </c>
      <c r="BJ536" s="25" t="s">
        <v>9832</v>
      </c>
      <c r="BK536" s="25" t="s">
        <v>9832</v>
      </c>
      <c r="BL536" s="25" t="n">
        <v>0</v>
      </c>
      <c r="BM536" s="26" t="n">
        <v>0</v>
      </c>
      <c r="BN536" s="25" t="n">
        <v>0</v>
      </c>
      <c r="BO536" s="26" t="n">
        <v>0</v>
      </c>
      <c r="BP536" s="25" t="n">
        <v>0</v>
      </c>
      <c r="BQ536" s="26" t="n">
        <v>0</v>
      </c>
      <c r="BR536" s="25" t="n">
        <v>8</v>
      </c>
      <c r="BS536" s="26" t="n">
        <v>100</v>
      </c>
      <c r="BT536" s="25" t="n">
        <v>8</v>
      </c>
      <c r="BU536" s="3"/>
      <c r="BV536" s="2"/>
      <c r="BW536" s="2"/>
      <c r="BX536" s="2"/>
      <c r="BY536" s="2"/>
    </row>
    <row r="537" customFormat="false" ht="41.45" hidden="false" customHeight="true" outlineLevel="0" collapsed="false">
      <c r="A537" s="15" t="s">
        <v>2384</v>
      </c>
      <c r="C537" s="16"/>
      <c r="D537" s="16" t="s">
        <v>5324</v>
      </c>
      <c r="E537" s="17" t="n">
        <v>162.137954680792</v>
      </c>
      <c r="F537" s="18" t="n">
        <v>99.9998658009025</v>
      </c>
      <c r="G537" s="50" t="s">
        <v>9884</v>
      </c>
      <c r="H537" s="16"/>
      <c r="I537" s="6" t="s">
        <v>2384</v>
      </c>
      <c r="J537" s="7"/>
      <c r="K537" s="7"/>
      <c r="L537" s="51" t="s">
        <v>9885</v>
      </c>
      <c r="M537" s="52" t="n">
        <v>1.04472408588434</v>
      </c>
      <c r="N537" s="53" t="n">
        <v>1113.43640136719</v>
      </c>
      <c r="O537" s="53" t="n">
        <v>5807.603515625</v>
      </c>
      <c r="P537" s="54"/>
      <c r="Q537" s="55"/>
      <c r="R537" s="55"/>
      <c r="S537" s="56"/>
      <c r="T537" s="25" t="n">
        <v>1</v>
      </c>
      <c r="U537" s="25" t="n">
        <v>1</v>
      </c>
      <c r="V537" s="26" t="n">
        <v>0</v>
      </c>
      <c r="W537" s="26" t="n">
        <v>0</v>
      </c>
      <c r="X537" s="26" t="n">
        <v>0</v>
      </c>
      <c r="Y537" s="26" t="n">
        <v>0.999999</v>
      </c>
      <c r="Z537" s="26" t="n">
        <v>0</v>
      </c>
      <c r="AA537" s="26" t="s">
        <v>5365</v>
      </c>
      <c r="AB537" s="20" t="n">
        <v>537</v>
      </c>
      <c r="AC537" s="20"/>
      <c r="AD537" s="10"/>
      <c r="AE537" s="24" t="s">
        <v>9886</v>
      </c>
      <c r="AF537" s="24" t="n">
        <v>172</v>
      </c>
      <c r="AG537" s="24" t="n">
        <v>290</v>
      </c>
      <c r="AH537" s="24" t="n">
        <v>6840</v>
      </c>
      <c r="AI537" s="24" t="n">
        <v>2766</v>
      </c>
      <c r="AJ537" s="24" t="n">
        <v>-21600</v>
      </c>
      <c r="AK537" s="24" t="s">
        <v>9887</v>
      </c>
      <c r="AL537" s="24" t="s">
        <v>9888</v>
      </c>
      <c r="AM537" s="23" t="s">
        <v>9889</v>
      </c>
      <c r="AN537" s="24" t="s">
        <v>5776</v>
      </c>
      <c r="AO537" s="22" t="n">
        <v>40277.8193634259</v>
      </c>
      <c r="AP537" s="23" t="s">
        <v>9890</v>
      </c>
      <c r="AQ537" s="24" t="n">
        <f aca="false">FALSE()</f>
        <v>0</v>
      </c>
      <c r="AR537" s="24" t="inlineStr">
        <f aca="false">FALSE()</f>
        <is>
          <t/>
        </is>
      </c>
      <c r="AS537" s="24" t="inlineStr">
        <f aca="false">FALSE()</f>
        <is>
          <t/>
        </is>
      </c>
      <c r="AT537" s="24" t="s">
        <v>75</v>
      </c>
      <c r="AU537" s="24" t="n">
        <v>26</v>
      </c>
      <c r="AV537" s="23" t="s">
        <v>9891</v>
      </c>
      <c r="AW537" s="24" t="inlineStr">
        <f aca="false">FALSE()</f>
        <is>
          <t/>
        </is>
      </c>
      <c r="AX537" s="24" t="s">
        <v>5329</v>
      </c>
      <c r="AY537" s="23" t="s">
        <v>9892</v>
      </c>
      <c r="AZ537" s="24" t="s">
        <v>174</v>
      </c>
      <c r="BA537" s="24" t="e">
        <f aca="false">REPLACE(INDEX(GroupVertices[group], MATCH(Vertices[[#this row],[vertex]],GroupVertices[vertex],0)),1,1,"")</f>
        <v>#VALUE!</v>
      </c>
      <c r="BB537" s="25"/>
      <c r="BC537" s="25"/>
      <c r="BD537" s="25"/>
      <c r="BE537" s="25"/>
      <c r="BF537" s="25"/>
      <c r="BG537" s="25"/>
      <c r="BH537" s="25" t="s">
        <v>9893</v>
      </c>
      <c r="BI537" s="25" t="s">
        <v>9893</v>
      </c>
      <c r="BJ537" s="25" t="s">
        <v>9894</v>
      </c>
      <c r="BK537" s="25" t="s">
        <v>9894</v>
      </c>
      <c r="BL537" s="25" t="n">
        <v>0</v>
      </c>
      <c r="BM537" s="26" t="n">
        <v>0</v>
      </c>
      <c r="BN537" s="25" t="n">
        <v>0</v>
      </c>
      <c r="BO537" s="26" t="n">
        <v>0</v>
      </c>
      <c r="BP537" s="25" t="n">
        <v>0</v>
      </c>
      <c r="BQ537" s="26" t="n">
        <v>0</v>
      </c>
      <c r="BR537" s="25" t="n">
        <v>25</v>
      </c>
      <c r="BS537" s="26" t="n">
        <v>100</v>
      </c>
      <c r="BT537" s="25" t="n">
        <v>25</v>
      </c>
      <c r="BU537" s="3"/>
      <c r="BV537" s="2"/>
      <c r="BW537" s="2"/>
      <c r="BX537" s="2"/>
      <c r="BY537" s="2"/>
    </row>
    <row r="538" customFormat="false" ht="41.45" hidden="false" customHeight="true" outlineLevel="0" collapsed="false">
      <c r="A538" s="15" t="s">
        <v>2388</v>
      </c>
      <c r="C538" s="16"/>
      <c r="D538" s="16" t="s">
        <v>5324</v>
      </c>
      <c r="E538" s="17" t="n">
        <v>162.873395841151</v>
      </c>
      <c r="F538" s="18" t="n">
        <v>99.9991503808863</v>
      </c>
      <c r="G538" s="50" t="s">
        <v>9895</v>
      </c>
      <c r="H538" s="16"/>
      <c r="I538" s="6" t="s">
        <v>2388</v>
      </c>
      <c r="J538" s="7"/>
      <c r="K538" s="7"/>
      <c r="L538" s="51" t="s">
        <v>9896</v>
      </c>
      <c r="M538" s="52" t="n">
        <v>1.2831497299436</v>
      </c>
      <c r="N538" s="53" t="n">
        <v>3706.09423828125</v>
      </c>
      <c r="O538" s="53" t="n">
        <v>6650.2275390625</v>
      </c>
      <c r="P538" s="54"/>
      <c r="Q538" s="55"/>
      <c r="R538" s="55"/>
      <c r="S538" s="56"/>
      <c r="T538" s="25" t="n">
        <v>0</v>
      </c>
      <c r="U538" s="25" t="n">
        <v>1</v>
      </c>
      <c r="V538" s="26" t="n">
        <v>0</v>
      </c>
      <c r="W538" s="26" t="n">
        <v>0.009434</v>
      </c>
      <c r="X538" s="26" t="n">
        <v>0</v>
      </c>
      <c r="Y538" s="26" t="n">
        <v>0.532345</v>
      </c>
      <c r="Z538" s="26" t="n">
        <v>0</v>
      </c>
      <c r="AA538" s="26" t="n">
        <v>0</v>
      </c>
      <c r="AB538" s="20" t="n">
        <v>538</v>
      </c>
      <c r="AC538" s="20"/>
      <c r="AD538" s="10"/>
      <c r="AE538" s="24" t="s">
        <v>9897</v>
      </c>
      <c r="AF538" s="24" t="n">
        <v>4975</v>
      </c>
      <c r="AG538" s="24" t="n">
        <v>1836</v>
      </c>
      <c r="AH538" s="24" t="n">
        <v>92363</v>
      </c>
      <c r="AI538" s="24" t="n">
        <v>77257</v>
      </c>
      <c r="AJ538" s="24" t="n">
        <v>-21600</v>
      </c>
      <c r="AK538" s="24" t="s">
        <v>9898</v>
      </c>
      <c r="AL538" s="24" t="s">
        <v>9899</v>
      </c>
      <c r="AM538" s="23" t="s">
        <v>9900</v>
      </c>
      <c r="AN538" s="24" t="s">
        <v>5776</v>
      </c>
      <c r="AO538" s="22" t="n">
        <v>40069.067650463</v>
      </c>
      <c r="AP538" s="23" t="s">
        <v>9901</v>
      </c>
      <c r="AQ538" s="24" t="inlineStr">
        <f aca="false">FALSE()</f>
        <is>
          <t/>
        </is>
      </c>
      <c r="AR538" s="24" t="inlineStr">
        <f aca="false">FALSE()</f>
        <is>
          <t/>
        </is>
      </c>
      <c r="AS538" s="24" t="inlineStr">
        <f aca="false">FALSE()</f>
        <is>
          <t/>
        </is>
      </c>
      <c r="AT538" s="24" t="s">
        <v>75</v>
      </c>
      <c r="AU538" s="24" t="n">
        <v>1153</v>
      </c>
      <c r="AV538" s="23" t="s">
        <v>5717</v>
      </c>
      <c r="AW538" s="24" t="inlineStr">
        <f aca="false">FALSE()</f>
        <is>
          <t/>
        </is>
      </c>
      <c r="AX538" s="24" t="s">
        <v>5329</v>
      </c>
      <c r="AY538" s="23" t="s">
        <v>9900</v>
      </c>
      <c r="AZ538" s="24" t="s">
        <v>174</v>
      </c>
      <c r="BA538" s="24" t="e">
        <f aca="false">REPLACE(INDEX(GroupVertices[group], MATCH(Vertices[[#this row],[vertex]],GroupVertices[vertex],0)),1,1,"")</f>
        <v>#VALUE!</v>
      </c>
      <c r="BB538" s="25" t="s">
        <v>1087</v>
      </c>
      <c r="BC538" s="25" t="s">
        <v>1087</v>
      </c>
      <c r="BD538" s="25" t="s">
        <v>1088</v>
      </c>
      <c r="BE538" s="25" t="s">
        <v>1088</v>
      </c>
      <c r="BF538" s="25"/>
      <c r="BG538" s="25"/>
      <c r="BH538" s="25" t="s">
        <v>7410</v>
      </c>
      <c r="BI538" s="25" t="s">
        <v>7410</v>
      </c>
      <c r="BJ538" s="25" t="s">
        <v>7411</v>
      </c>
      <c r="BK538" s="25" t="s">
        <v>7411</v>
      </c>
      <c r="BL538" s="25" t="n">
        <v>0</v>
      </c>
      <c r="BM538" s="26" t="n">
        <v>0</v>
      </c>
      <c r="BN538" s="25" t="n">
        <v>0</v>
      </c>
      <c r="BO538" s="26" t="n">
        <v>0</v>
      </c>
      <c r="BP538" s="25" t="n">
        <v>0</v>
      </c>
      <c r="BQ538" s="26" t="n">
        <v>0</v>
      </c>
      <c r="BR538" s="25" t="n">
        <v>11</v>
      </c>
      <c r="BS538" s="26" t="n">
        <v>100</v>
      </c>
      <c r="BT538" s="25" t="n">
        <v>11</v>
      </c>
      <c r="BU538" s="3"/>
      <c r="BV538" s="2"/>
      <c r="BW538" s="2"/>
      <c r="BX538" s="2"/>
      <c r="BY538" s="2"/>
    </row>
    <row r="539" customFormat="false" ht="41.45" hidden="false" customHeight="true" outlineLevel="0" collapsed="false">
      <c r="A539" s="15" t="s">
        <v>2393</v>
      </c>
      <c r="C539" s="16"/>
      <c r="D539" s="16" t="s">
        <v>5324</v>
      </c>
      <c r="E539" s="17" t="n">
        <v>162.049949108563</v>
      </c>
      <c r="F539" s="18" t="n">
        <v>99.9999514106716</v>
      </c>
      <c r="G539" s="50" t="s">
        <v>9902</v>
      </c>
      <c r="H539" s="16"/>
      <c r="I539" s="6" t="s">
        <v>2393</v>
      </c>
      <c r="J539" s="7"/>
      <c r="K539" s="7"/>
      <c r="L539" s="51" t="s">
        <v>9903</v>
      </c>
      <c r="M539" s="52" t="n">
        <v>1.01619320350985</v>
      </c>
      <c r="N539" s="53" t="n">
        <v>3689.82690429688</v>
      </c>
      <c r="O539" s="53" t="n">
        <v>7357.873046875</v>
      </c>
      <c r="P539" s="54"/>
      <c r="Q539" s="55"/>
      <c r="R539" s="55"/>
      <c r="S539" s="56"/>
      <c r="T539" s="25" t="n">
        <v>0</v>
      </c>
      <c r="U539" s="25" t="n">
        <v>1</v>
      </c>
      <c r="V539" s="26" t="n">
        <v>0</v>
      </c>
      <c r="W539" s="26" t="n">
        <v>0.009434</v>
      </c>
      <c r="X539" s="26" t="n">
        <v>0</v>
      </c>
      <c r="Y539" s="26" t="n">
        <v>0.532345</v>
      </c>
      <c r="Z539" s="26" t="n">
        <v>0</v>
      </c>
      <c r="AA539" s="26" t="n">
        <v>0</v>
      </c>
      <c r="AB539" s="20" t="n">
        <v>539</v>
      </c>
      <c r="AC539" s="20"/>
      <c r="AD539" s="10"/>
      <c r="AE539" s="24" t="s">
        <v>9904</v>
      </c>
      <c r="AF539" s="24" t="n">
        <v>34</v>
      </c>
      <c r="AG539" s="24" t="n">
        <v>105</v>
      </c>
      <c r="AH539" s="24" t="n">
        <v>232</v>
      </c>
      <c r="AI539" s="24" t="n">
        <v>23</v>
      </c>
      <c r="AJ539" s="24"/>
      <c r="AK539" s="24" t="s">
        <v>9905</v>
      </c>
      <c r="AL539" s="24"/>
      <c r="AM539" s="23" t="s">
        <v>9906</v>
      </c>
      <c r="AN539" s="24"/>
      <c r="AO539" s="22" t="n">
        <v>41868.6987731482</v>
      </c>
      <c r="AP539" s="23" t="s">
        <v>9907</v>
      </c>
      <c r="AQ539" s="24" t="n">
        <f aca="false">TRUE()</f>
        <v>1</v>
      </c>
      <c r="AR539" s="24" t="inlineStr">
        <f aca="false">FALSE()</f>
        <is>
          <t/>
        </is>
      </c>
      <c r="AS539" s="24" t="inlineStr">
        <f aca="false">FALSE()</f>
        <is>
          <t/>
        </is>
      </c>
      <c r="AT539" s="24" t="s">
        <v>75</v>
      </c>
      <c r="AU539" s="24" t="n">
        <v>4</v>
      </c>
      <c r="AV539" s="23" t="s">
        <v>5390</v>
      </c>
      <c r="AW539" s="24" t="inlineStr">
        <f aca="false">FALSE()</f>
        <is>
          <t/>
        </is>
      </c>
      <c r="AX539" s="24" t="s">
        <v>5329</v>
      </c>
      <c r="AY539" s="23" t="s">
        <v>9908</v>
      </c>
      <c r="AZ539" s="24" t="s">
        <v>174</v>
      </c>
      <c r="BA539" s="24" t="e">
        <f aca="false">REPLACE(INDEX(GroupVertices[group], MATCH(Vertices[[#this row],[vertex]],GroupVertices[vertex],0)),1,1,"")</f>
        <v>#VALUE!</v>
      </c>
      <c r="BB539" s="25" t="s">
        <v>1308</v>
      </c>
      <c r="BC539" s="25" t="s">
        <v>1308</v>
      </c>
      <c r="BD539" s="25" t="s">
        <v>1088</v>
      </c>
      <c r="BE539" s="25" t="s">
        <v>1088</v>
      </c>
      <c r="BF539" s="25"/>
      <c r="BG539" s="25"/>
      <c r="BH539" s="25" t="s">
        <v>7935</v>
      </c>
      <c r="BI539" s="25" t="s">
        <v>7935</v>
      </c>
      <c r="BJ539" s="25" t="s">
        <v>7936</v>
      </c>
      <c r="BK539" s="25" t="s">
        <v>7936</v>
      </c>
      <c r="BL539" s="25" t="n">
        <v>2</v>
      </c>
      <c r="BM539" s="26" t="n">
        <v>11.7647058823529</v>
      </c>
      <c r="BN539" s="25" t="n">
        <v>0</v>
      </c>
      <c r="BO539" s="26" t="n">
        <v>0</v>
      </c>
      <c r="BP539" s="25" t="n">
        <v>0</v>
      </c>
      <c r="BQ539" s="26" t="n">
        <v>0</v>
      </c>
      <c r="BR539" s="25" t="n">
        <v>15</v>
      </c>
      <c r="BS539" s="26" t="n">
        <v>88.2352941176471</v>
      </c>
      <c r="BT539" s="25" t="n">
        <v>17</v>
      </c>
      <c r="BU539" s="3"/>
      <c r="BV539" s="2"/>
      <c r="BW539" s="2"/>
      <c r="BX539" s="2"/>
      <c r="BY539" s="2"/>
    </row>
    <row r="540" customFormat="false" ht="41.45" hidden="false" customHeight="true" outlineLevel="0" collapsed="false">
      <c r="A540" s="15" t="s">
        <v>2398</v>
      </c>
      <c r="C540" s="16"/>
      <c r="D540" s="16" t="s">
        <v>5324</v>
      </c>
      <c r="E540" s="17" t="n">
        <v>162.113217979408</v>
      </c>
      <c r="F540" s="18" t="n">
        <v>99.999889864189</v>
      </c>
      <c r="G540" s="50" t="s">
        <v>9909</v>
      </c>
      <c r="H540" s="16"/>
      <c r="I540" s="6" t="s">
        <v>2398</v>
      </c>
      <c r="J540" s="7"/>
      <c r="K540" s="7"/>
      <c r="L540" s="51" t="s">
        <v>9910</v>
      </c>
      <c r="M540" s="52" t="n">
        <v>1.03670459462232</v>
      </c>
      <c r="N540" s="53" t="n">
        <v>3494.8134765625</v>
      </c>
      <c r="O540" s="53" t="n">
        <v>8609.1494140625</v>
      </c>
      <c r="P540" s="54"/>
      <c r="Q540" s="55"/>
      <c r="R540" s="55"/>
      <c r="S540" s="56"/>
      <c r="T540" s="25" t="n">
        <v>0</v>
      </c>
      <c r="U540" s="25" t="n">
        <v>1</v>
      </c>
      <c r="V540" s="26" t="n">
        <v>0</v>
      </c>
      <c r="W540" s="26" t="n">
        <v>0.009434</v>
      </c>
      <c r="X540" s="26" t="n">
        <v>0</v>
      </c>
      <c r="Y540" s="26" t="n">
        <v>0.532345</v>
      </c>
      <c r="Z540" s="26" t="n">
        <v>0</v>
      </c>
      <c r="AA540" s="26" t="n">
        <v>0</v>
      </c>
      <c r="AB540" s="20" t="n">
        <v>540</v>
      </c>
      <c r="AC540" s="20"/>
      <c r="AD540" s="10"/>
      <c r="AE540" s="24" t="s">
        <v>9911</v>
      </c>
      <c r="AF540" s="24" t="n">
        <v>1210</v>
      </c>
      <c r="AG540" s="24" t="n">
        <v>238</v>
      </c>
      <c r="AH540" s="24" t="n">
        <v>7932</v>
      </c>
      <c r="AI540" s="24" t="n">
        <v>2863</v>
      </c>
      <c r="AJ540" s="24"/>
      <c r="AK540" s="24" t="s">
        <v>9912</v>
      </c>
      <c r="AL540" s="24"/>
      <c r="AM540" s="24"/>
      <c r="AN540" s="24"/>
      <c r="AO540" s="22" t="n">
        <v>42476.6596875</v>
      </c>
      <c r="AP540" s="24"/>
      <c r="AQ540" s="24" t="inlineStr">
        <f aca="false">TRUE()</f>
        <is>
          <t/>
        </is>
      </c>
      <c r="AR540" s="24" t="inlineStr">
        <f aca="false">FALSE()</f>
        <is>
          <t/>
        </is>
      </c>
      <c r="AS540" s="24" t="inlineStr">
        <f aca="false">FALSE()</f>
        <is>
          <t/>
        </is>
      </c>
      <c r="AT540" s="24" t="s">
        <v>75</v>
      </c>
      <c r="AU540" s="24" t="n">
        <v>141</v>
      </c>
      <c r="AV540" s="24"/>
      <c r="AW540" s="24" t="inlineStr">
        <f aca="false">FALSE()</f>
        <is>
          <t/>
        </is>
      </c>
      <c r="AX540" s="24" t="s">
        <v>5329</v>
      </c>
      <c r="AY540" s="23" t="s">
        <v>9913</v>
      </c>
      <c r="AZ540" s="24" t="s">
        <v>174</v>
      </c>
      <c r="BA540" s="24" t="e">
        <f aca="false">REPLACE(INDEX(GroupVertices[group], MATCH(Vertices[[#this row],[vertex]],GroupVertices[vertex],0)),1,1,"")</f>
        <v>#VALUE!</v>
      </c>
      <c r="BB540" s="25" t="s">
        <v>1087</v>
      </c>
      <c r="BC540" s="25" t="s">
        <v>1087</v>
      </c>
      <c r="BD540" s="25" t="s">
        <v>1088</v>
      </c>
      <c r="BE540" s="25" t="s">
        <v>1088</v>
      </c>
      <c r="BF540" s="25"/>
      <c r="BG540" s="25"/>
      <c r="BH540" s="25" t="s">
        <v>7410</v>
      </c>
      <c r="BI540" s="25" t="s">
        <v>7410</v>
      </c>
      <c r="BJ540" s="25" t="s">
        <v>7411</v>
      </c>
      <c r="BK540" s="25" t="s">
        <v>7411</v>
      </c>
      <c r="BL540" s="25" t="n">
        <v>0</v>
      </c>
      <c r="BM540" s="26" t="n">
        <v>0</v>
      </c>
      <c r="BN540" s="25" t="n">
        <v>0</v>
      </c>
      <c r="BO540" s="26" t="n">
        <v>0</v>
      </c>
      <c r="BP540" s="25" t="n">
        <v>0</v>
      </c>
      <c r="BQ540" s="26" t="n">
        <v>0</v>
      </c>
      <c r="BR540" s="25" t="n">
        <v>11</v>
      </c>
      <c r="BS540" s="26" t="n">
        <v>100</v>
      </c>
      <c r="BT540" s="25" t="n">
        <v>11</v>
      </c>
      <c r="BU540" s="3"/>
      <c r="BV540" s="2"/>
      <c r="BW540" s="2"/>
      <c r="BX540" s="2"/>
      <c r="BY540" s="2"/>
    </row>
    <row r="541" customFormat="false" ht="41.45" hidden="false" customHeight="true" outlineLevel="0" collapsed="false">
      <c r="A541" s="15" t="s">
        <v>2401</v>
      </c>
      <c r="C541" s="16"/>
      <c r="D541" s="16" t="s">
        <v>5324</v>
      </c>
      <c r="E541" s="17" t="n">
        <v>162.007135586938</v>
      </c>
      <c r="F541" s="18" t="n">
        <v>99.9999930586674</v>
      </c>
      <c r="G541" s="50" t="s">
        <v>9914</v>
      </c>
      <c r="H541" s="16"/>
      <c r="I541" s="6" t="s">
        <v>2401</v>
      </c>
      <c r="J541" s="7"/>
      <c r="K541" s="7"/>
      <c r="L541" s="51" t="s">
        <v>9915</v>
      </c>
      <c r="M541" s="52" t="n">
        <v>1.00231331478712</v>
      </c>
      <c r="N541" s="53" t="n">
        <v>7247.48779296875</v>
      </c>
      <c r="O541" s="53" t="n">
        <v>1652.77587890625</v>
      </c>
      <c r="P541" s="54"/>
      <c r="Q541" s="55"/>
      <c r="R541" s="55"/>
      <c r="S541" s="56"/>
      <c r="T541" s="25" t="n">
        <v>0</v>
      </c>
      <c r="U541" s="25" t="n">
        <v>1</v>
      </c>
      <c r="V541" s="26" t="n">
        <v>0</v>
      </c>
      <c r="W541" s="26" t="n">
        <v>1</v>
      </c>
      <c r="X541" s="26" t="n">
        <v>0</v>
      </c>
      <c r="Y541" s="26" t="n">
        <v>0.999999</v>
      </c>
      <c r="Z541" s="26" t="n">
        <v>0</v>
      </c>
      <c r="AA541" s="26" t="n">
        <v>0</v>
      </c>
      <c r="AB541" s="20" t="n">
        <v>541</v>
      </c>
      <c r="AC541" s="20"/>
      <c r="AD541" s="10"/>
      <c r="AE541" s="24" t="s">
        <v>9916</v>
      </c>
      <c r="AF541" s="24" t="n">
        <v>40</v>
      </c>
      <c r="AG541" s="24" t="n">
        <v>15</v>
      </c>
      <c r="AH541" s="24" t="n">
        <v>41</v>
      </c>
      <c r="AI541" s="24" t="n">
        <v>418</v>
      </c>
      <c r="AJ541" s="24"/>
      <c r="AK541" s="24"/>
      <c r="AL541" s="24"/>
      <c r="AM541" s="24"/>
      <c r="AN541" s="24"/>
      <c r="AO541" s="22" t="n">
        <v>42695.2651157407</v>
      </c>
      <c r="AP541" s="23" t="s">
        <v>9917</v>
      </c>
      <c r="AQ541" s="24" t="inlineStr">
        <f aca="false">TRUE()</f>
        <is>
          <t/>
        </is>
      </c>
      <c r="AR541" s="24" t="inlineStr">
        <f aca="false">FALSE()</f>
        <is>
          <t/>
        </is>
      </c>
      <c r="AS541" s="24" t="inlineStr">
        <f aca="false">FALSE()</f>
        <is>
          <t/>
        </is>
      </c>
      <c r="AT541" s="24" t="s">
        <v>75</v>
      </c>
      <c r="AU541" s="24" t="n">
        <v>0</v>
      </c>
      <c r="AV541" s="24"/>
      <c r="AW541" s="24" t="inlineStr">
        <f aca="false">FALSE()</f>
        <is>
          <t/>
        </is>
      </c>
      <c r="AX541" s="24" t="s">
        <v>5329</v>
      </c>
      <c r="AY541" s="23" t="s">
        <v>9918</v>
      </c>
      <c r="AZ541" s="24" t="s">
        <v>174</v>
      </c>
      <c r="BA541" s="24" t="e">
        <f aca="false">REPLACE(INDEX(GroupVertices[group], MATCH(Vertices[[#this row],[vertex]],GroupVertices[vertex],0)),1,1,"")</f>
        <v>#VALUE!</v>
      </c>
      <c r="BB541" s="25"/>
      <c r="BC541" s="25"/>
      <c r="BD541" s="25"/>
      <c r="BE541" s="25"/>
      <c r="BF541" s="25"/>
      <c r="BG541" s="25"/>
      <c r="BH541" s="25" t="s">
        <v>9919</v>
      </c>
      <c r="BI541" s="25" t="s">
        <v>9919</v>
      </c>
      <c r="BJ541" s="25" t="s">
        <v>9920</v>
      </c>
      <c r="BK541" s="25" t="s">
        <v>9920</v>
      </c>
      <c r="BL541" s="25" t="n">
        <v>0</v>
      </c>
      <c r="BM541" s="26" t="n">
        <v>0</v>
      </c>
      <c r="BN541" s="25" t="n">
        <v>0</v>
      </c>
      <c r="BO541" s="26" t="n">
        <v>0</v>
      </c>
      <c r="BP541" s="25" t="n">
        <v>0</v>
      </c>
      <c r="BQ541" s="26" t="n">
        <v>0</v>
      </c>
      <c r="BR541" s="25" t="n">
        <v>11</v>
      </c>
      <c r="BS541" s="26" t="n">
        <v>100</v>
      </c>
      <c r="BT541" s="25" t="n">
        <v>11</v>
      </c>
      <c r="BU541" s="3"/>
      <c r="BV541" s="2"/>
      <c r="BW541" s="2"/>
      <c r="BX541" s="2"/>
      <c r="BY541" s="2"/>
    </row>
    <row r="542" customFormat="false" ht="41.45" hidden="false" customHeight="true" outlineLevel="0" collapsed="false">
      <c r="A542" s="15" t="s">
        <v>2402</v>
      </c>
      <c r="C542" s="16"/>
      <c r="D542" s="16" t="s">
        <v>5324</v>
      </c>
      <c r="E542" s="17" t="n">
        <v>162.090859807004</v>
      </c>
      <c r="F542" s="18" t="n">
        <v>99.9999116136979</v>
      </c>
      <c r="G542" s="50" t="s">
        <v>9921</v>
      </c>
      <c r="H542" s="16"/>
      <c r="I542" s="6" t="s">
        <v>2402</v>
      </c>
      <c r="J542" s="7"/>
      <c r="K542" s="7"/>
      <c r="L542" s="51" t="s">
        <v>9922</v>
      </c>
      <c r="M542" s="52" t="n">
        <v>1.02945620828934</v>
      </c>
      <c r="N542" s="53" t="n">
        <v>7247.48779296875</v>
      </c>
      <c r="O542" s="53" t="n">
        <v>1546.90417480469</v>
      </c>
      <c r="P542" s="54"/>
      <c r="Q542" s="55"/>
      <c r="R542" s="55"/>
      <c r="S542" s="56"/>
      <c r="T542" s="25" t="n">
        <v>1</v>
      </c>
      <c r="U542" s="25" t="n">
        <v>0</v>
      </c>
      <c r="V542" s="26" t="n">
        <v>0</v>
      </c>
      <c r="W542" s="26" t="n">
        <v>1</v>
      </c>
      <c r="X542" s="26" t="n">
        <v>0</v>
      </c>
      <c r="Y542" s="26" t="n">
        <v>0.999999</v>
      </c>
      <c r="Z542" s="26" t="n">
        <v>0</v>
      </c>
      <c r="AA542" s="26" t="n">
        <v>0</v>
      </c>
      <c r="AB542" s="20" t="n">
        <v>542</v>
      </c>
      <c r="AC542" s="20"/>
      <c r="AD542" s="10"/>
      <c r="AE542" s="24" t="s">
        <v>9923</v>
      </c>
      <c r="AF542" s="24" t="n">
        <v>58</v>
      </c>
      <c r="AG542" s="24" t="n">
        <v>191</v>
      </c>
      <c r="AH542" s="24" t="n">
        <v>2734</v>
      </c>
      <c r="AI542" s="24" t="n">
        <v>2283</v>
      </c>
      <c r="AJ542" s="24" t="n">
        <v>-25200</v>
      </c>
      <c r="AK542" s="46" t="s">
        <v>9924</v>
      </c>
      <c r="AL542" s="24" t="s">
        <v>3354</v>
      </c>
      <c r="AM542" s="23" t="s">
        <v>9925</v>
      </c>
      <c r="AN542" s="24" t="s">
        <v>6123</v>
      </c>
      <c r="AO542" s="22" t="n">
        <v>40674.7708333333</v>
      </c>
      <c r="AP542" s="23" t="s">
        <v>9926</v>
      </c>
      <c r="AQ542" s="24" t="n">
        <f aca="false">FALSE()</f>
        <v>0</v>
      </c>
      <c r="AR542" s="24" t="inlineStr">
        <f aca="false">FALSE()</f>
        <is>
          <t/>
        </is>
      </c>
      <c r="AS542" s="24" t="inlineStr">
        <f aca="false">FALSE()</f>
        <is>
          <t/>
        </is>
      </c>
      <c r="AT542" s="24" t="s">
        <v>75</v>
      </c>
      <c r="AU542" s="24" t="n">
        <v>0</v>
      </c>
      <c r="AV542" s="23" t="s">
        <v>9927</v>
      </c>
      <c r="AW542" s="24" t="inlineStr">
        <f aca="false">FALSE()</f>
        <is>
          <t/>
        </is>
      </c>
      <c r="AX542" s="24" t="s">
        <v>5329</v>
      </c>
      <c r="AY542" s="23" t="s">
        <v>9928</v>
      </c>
      <c r="AZ542" s="24" t="s">
        <v>68</v>
      </c>
      <c r="BA542" s="24" t="e">
        <f aca="false">REPLACE(INDEX(GroupVertices[group], MATCH(Vertices[[#this row],[vertex]],GroupVertices[vertex],0)),1,1,"")</f>
        <v>#VALUE!</v>
      </c>
      <c r="BB542" s="25"/>
      <c r="BC542" s="25"/>
      <c r="BD542" s="25"/>
      <c r="BE542" s="25"/>
      <c r="BF542" s="25"/>
      <c r="BG542" s="25"/>
      <c r="BH542" s="25"/>
      <c r="BI542" s="25"/>
      <c r="BJ542" s="25"/>
      <c r="BK542" s="25"/>
      <c r="BL542" s="25"/>
      <c r="BM542" s="26"/>
      <c r="BN542" s="25"/>
      <c r="BO542" s="26"/>
      <c r="BP542" s="25"/>
      <c r="BQ542" s="26"/>
      <c r="BR542" s="25"/>
      <c r="BS542" s="26"/>
      <c r="BT542" s="25"/>
      <c r="BU542" s="3"/>
      <c r="BV542" s="2"/>
      <c r="BW542" s="2"/>
      <c r="BX542" s="2"/>
      <c r="BY542" s="2"/>
    </row>
    <row r="543" customFormat="false" ht="41.45" hidden="false" customHeight="true" outlineLevel="0" collapsed="false">
      <c r="A543" s="15" t="s">
        <v>2408</v>
      </c>
      <c r="C543" s="16"/>
      <c r="D543" s="16" t="s">
        <v>5324</v>
      </c>
      <c r="E543" s="17" t="n">
        <v>162.022358172404</v>
      </c>
      <c r="F543" s="18" t="n">
        <v>99.9999782504911</v>
      </c>
      <c r="G543" s="50" t="s">
        <v>9929</v>
      </c>
      <c r="H543" s="16"/>
      <c r="I543" s="6" t="s">
        <v>2408</v>
      </c>
      <c r="J543" s="7"/>
      <c r="K543" s="7"/>
      <c r="L543" s="51" t="s">
        <v>9930</v>
      </c>
      <c r="M543" s="52" t="n">
        <v>1.00724838633298</v>
      </c>
      <c r="N543" s="53" t="n">
        <v>4622.171875</v>
      </c>
      <c r="O543" s="53" t="n">
        <v>9433.73046875</v>
      </c>
      <c r="P543" s="54"/>
      <c r="Q543" s="55"/>
      <c r="R543" s="55"/>
      <c r="S543" s="56"/>
      <c r="T543" s="25" t="n">
        <v>0</v>
      </c>
      <c r="U543" s="25" t="n">
        <v>1</v>
      </c>
      <c r="V543" s="26" t="n">
        <v>0</v>
      </c>
      <c r="W543" s="26" t="n">
        <v>0.027778</v>
      </c>
      <c r="X543" s="26" t="n">
        <v>0</v>
      </c>
      <c r="Y543" s="26" t="n">
        <v>0.490124</v>
      </c>
      <c r="Z543" s="26" t="n">
        <v>0</v>
      </c>
      <c r="AA543" s="26" t="n">
        <v>0</v>
      </c>
      <c r="AB543" s="20" t="n">
        <v>543</v>
      </c>
      <c r="AC543" s="20"/>
      <c r="AD543" s="10"/>
      <c r="AE543" s="24" t="s">
        <v>9931</v>
      </c>
      <c r="AF543" s="24" t="n">
        <v>224</v>
      </c>
      <c r="AG543" s="24" t="n">
        <v>47</v>
      </c>
      <c r="AH543" s="24" t="n">
        <v>116</v>
      </c>
      <c r="AI543" s="24" t="n">
        <v>209</v>
      </c>
      <c r="AJ543" s="24"/>
      <c r="AK543" s="24" t="s">
        <v>9932</v>
      </c>
      <c r="AL543" s="24" t="s">
        <v>9933</v>
      </c>
      <c r="AM543" s="24"/>
      <c r="AN543" s="24"/>
      <c r="AO543" s="22" t="n">
        <v>42621.7864583333</v>
      </c>
      <c r="AP543" s="24"/>
      <c r="AQ543" s="24" t="n">
        <f aca="false">TRUE()</f>
        <v>1</v>
      </c>
      <c r="AR543" s="24" t="inlineStr">
        <f aca="false">FALSE()</f>
        <is>
          <t/>
        </is>
      </c>
      <c r="AS543" s="24" t="inlineStr">
        <f aca="false">FALSE()</f>
        <is>
          <t/>
        </is>
      </c>
      <c r="AT543" s="24" t="s">
        <v>75</v>
      </c>
      <c r="AU543" s="24" t="n">
        <v>7</v>
      </c>
      <c r="AV543" s="24"/>
      <c r="AW543" s="24" t="inlineStr">
        <f aca="false">FALSE()</f>
        <is>
          <t/>
        </is>
      </c>
      <c r="AX543" s="24" t="s">
        <v>5329</v>
      </c>
      <c r="AY543" s="23" t="s">
        <v>9934</v>
      </c>
      <c r="AZ543" s="24" t="s">
        <v>174</v>
      </c>
      <c r="BA543" s="24" t="e">
        <f aca="false">REPLACE(INDEX(GroupVertices[group], MATCH(Vertices[[#this row],[vertex]],GroupVertices[vertex],0)),1,1,"")</f>
        <v>#VALUE!</v>
      </c>
      <c r="BB543" s="25" t="s">
        <v>2352</v>
      </c>
      <c r="BC543" s="25" t="s">
        <v>2352</v>
      </c>
      <c r="BD543" s="25" t="s">
        <v>965</v>
      </c>
      <c r="BE543" s="25" t="s">
        <v>965</v>
      </c>
      <c r="BF543" s="25"/>
      <c r="BG543" s="25"/>
      <c r="BH543" s="25" t="s">
        <v>9831</v>
      </c>
      <c r="BI543" s="25" t="s">
        <v>9831</v>
      </c>
      <c r="BJ543" s="25" t="s">
        <v>9832</v>
      </c>
      <c r="BK543" s="25" t="s">
        <v>9832</v>
      </c>
      <c r="BL543" s="25" t="n">
        <v>0</v>
      </c>
      <c r="BM543" s="26" t="n">
        <v>0</v>
      </c>
      <c r="BN543" s="25" t="n">
        <v>0</v>
      </c>
      <c r="BO543" s="26" t="n">
        <v>0</v>
      </c>
      <c r="BP543" s="25" t="n">
        <v>0</v>
      </c>
      <c r="BQ543" s="26" t="n">
        <v>0</v>
      </c>
      <c r="BR543" s="25" t="n">
        <v>8</v>
      </c>
      <c r="BS543" s="26" t="n">
        <v>100</v>
      </c>
      <c r="BT543" s="25" t="n">
        <v>8</v>
      </c>
      <c r="BU543" s="3"/>
      <c r="BV543" s="2"/>
      <c r="BW543" s="2"/>
      <c r="BX543" s="2"/>
      <c r="BY543" s="2"/>
    </row>
    <row r="544" customFormat="false" ht="41.45" hidden="false" customHeight="true" outlineLevel="0" collapsed="false">
      <c r="A544" s="15" t="s">
        <v>2411</v>
      </c>
      <c r="C544" s="16"/>
      <c r="D544" s="16" t="s">
        <v>5324</v>
      </c>
      <c r="E544" s="17" t="n">
        <v>164.497931133923</v>
      </c>
      <c r="F544" s="18" t="n">
        <v>99.9975700708247</v>
      </c>
      <c r="G544" s="50" t="s">
        <v>9935</v>
      </c>
      <c r="H544" s="16"/>
      <c r="I544" s="6" t="s">
        <v>2411</v>
      </c>
      <c r="J544" s="7"/>
      <c r="K544" s="7"/>
      <c r="L544" s="51" t="s">
        <v>9936</v>
      </c>
      <c r="M544" s="52" t="n">
        <v>1.80981439647812</v>
      </c>
      <c r="N544" s="53" t="n">
        <v>1317.55285644531</v>
      </c>
      <c r="O544" s="53" t="n">
        <v>1363.03503417969</v>
      </c>
      <c r="P544" s="54"/>
      <c r="Q544" s="55"/>
      <c r="R544" s="55"/>
      <c r="S544" s="56"/>
      <c r="T544" s="25" t="n">
        <v>1</v>
      </c>
      <c r="U544" s="25" t="n">
        <v>1</v>
      </c>
      <c r="V544" s="26" t="n">
        <v>0</v>
      </c>
      <c r="W544" s="26" t="n">
        <v>0</v>
      </c>
      <c r="X544" s="26" t="n">
        <v>0</v>
      </c>
      <c r="Y544" s="26" t="n">
        <v>0.999999</v>
      </c>
      <c r="Z544" s="26" t="n">
        <v>0</v>
      </c>
      <c r="AA544" s="26" t="s">
        <v>5365</v>
      </c>
      <c r="AB544" s="20" t="n">
        <v>544</v>
      </c>
      <c r="AC544" s="20"/>
      <c r="AD544" s="10"/>
      <c r="AE544" s="24" t="s">
        <v>9937</v>
      </c>
      <c r="AF544" s="24" t="n">
        <v>389</v>
      </c>
      <c r="AG544" s="24" t="n">
        <v>5251</v>
      </c>
      <c r="AH544" s="24" t="n">
        <v>5602</v>
      </c>
      <c r="AI544" s="24" t="n">
        <v>1948</v>
      </c>
      <c r="AJ544" s="24" t="n">
        <v>14400</v>
      </c>
      <c r="AK544" s="24" t="s">
        <v>9938</v>
      </c>
      <c r="AL544" s="24" t="s">
        <v>9939</v>
      </c>
      <c r="AM544" s="23" t="s">
        <v>9940</v>
      </c>
      <c r="AN544" s="24" t="s">
        <v>9941</v>
      </c>
      <c r="AO544" s="22" t="n">
        <v>40983.2890509259</v>
      </c>
      <c r="AP544" s="23" t="s">
        <v>9942</v>
      </c>
      <c r="AQ544" s="24" t="n">
        <f aca="false">FALSE()</f>
        <v>0</v>
      </c>
      <c r="AR544" s="24" t="inlineStr">
        <f aca="false">FALSE()</f>
        <is>
          <t/>
        </is>
      </c>
      <c r="AS544" s="24" t="inlineStr">
        <f aca="false">FALSE()</f>
        <is>
          <t/>
        </is>
      </c>
      <c r="AT544" s="24" t="s">
        <v>75</v>
      </c>
      <c r="AU544" s="24" t="n">
        <v>86</v>
      </c>
      <c r="AV544" s="23" t="s">
        <v>9943</v>
      </c>
      <c r="AW544" s="24" t="n">
        <f aca="false">TRUE()</f>
        <v>1</v>
      </c>
      <c r="AX544" s="24" t="s">
        <v>5329</v>
      </c>
      <c r="AY544" s="23" t="s">
        <v>9944</v>
      </c>
      <c r="AZ544" s="24" t="s">
        <v>174</v>
      </c>
      <c r="BA544" s="24" t="e">
        <f aca="false">REPLACE(INDEX(GroupVertices[group], MATCH(Vertices[[#this row],[vertex]],GroupVertices[vertex],0)),1,1,"")</f>
        <v>#VALUE!</v>
      </c>
      <c r="BB544" s="25" t="s">
        <v>2413</v>
      </c>
      <c r="BC544" s="25" t="s">
        <v>2413</v>
      </c>
      <c r="BD544" s="25" t="s">
        <v>236</v>
      </c>
      <c r="BE544" s="25" t="s">
        <v>236</v>
      </c>
      <c r="BF544" s="25" t="s">
        <v>2414</v>
      </c>
      <c r="BG544" s="25" t="s">
        <v>2414</v>
      </c>
      <c r="BH544" s="25" t="s">
        <v>9945</v>
      </c>
      <c r="BI544" s="25" t="s">
        <v>9945</v>
      </c>
      <c r="BJ544" s="25" t="s">
        <v>9946</v>
      </c>
      <c r="BK544" s="25" t="s">
        <v>9946</v>
      </c>
      <c r="BL544" s="25" t="n">
        <v>1</v>
      </c>
      <c r="BM544" s="26" t="n">
        <v>9.09090909090909</v>
      </c>
      <c r="BN544" s="25" t="n">
        <v>0</v>
      </c>
      <c r="BO544" s="26" t="n">
        <v>0</v>
      </c>
      <c r="BP544" s="25" t="n">
        <v>0</v>
      </c>
      <c r="BQ544" s="26" t="n">
        <v>0</v>
      </c>
      <c r="BR544" s="25" t="n">
        <v>10</v>
      </c>
      <c r="BS544" s="26" t="n">
        <v>90.9090909090909</v>
      </c>
      <c r="BT544" s="25" t="n">
        <v>11</v>
      </c>
      <c r="BU544" s="3"/>
      <c r="BV544" s="2"/>
      <c r="BW544" s="2"/>
      <c r="BX544" s="2"/>
      <c r="BY544" s="2"/>
    </row>
    <row r="545" customFormat="false" ht="41.45" hidden="false" customHeight="true" outlineLevel="0" collapsed="false">
      <c r="A545" s="15" t="s">
        <v>2417</v>
      </c>
      <c r="C545" s="16"/>
      <c r="D545" s="16" t="s">
        <v>5324</v>
      </c>
      <c r="E545" s="17" t="n">
        <v>162.0913355128</v>
      </c>
      <c r="F545" s="18" t="n">
        <v>99.9999111509424</v>
      </c>
      <c r="G545" s="50" t="s">
        <v>9947</v>
      </c>
      <c r="H545" s="16"/>
      <c r="I545" s="6" t="s">
        <v>2417</v>
      </c>
      <c r="J545" s="7"/>
      <c r="K545" s="7"/>
      <c r="L545" s="51" t="s">
        <v>9948</v>
      </c>
      <c r="M545" s="52" t="n">
        <v>1.02961042927515</v>
      </c>
      <c r="N545" s="53" t="n">
        <v>2134.01879882813</v>
      </c>
      <c r="O545" s="53" t="n">
        <v>7019.75830078125</v>
      </c>
      <c r="P545" s="54"/>
      <c r="Q545" s="55"/>
      <c r="R545" s="55"/>
      <c r="S545" s="56"/>
      <c r="T545" s="25" t="n">
        <v>1</v>
      </c>
      <c r="U545" s="25" t="n">
        <v>1</v>
      </c>
      <c r="V545" s="26" t="n">
        <v>0</v>
      </c>
      <c r="W545" s="26" t="n">
        <v>0</v>
      </c>
      <c r="X545" s="26" t="n">
        <v>0</v>
      </c>
      <c r="Y545" s="26" t="n">
        <v>0.999999</v>
      </c>
      <c r="Z545" s="26" t="n">
        <v>0</v>
      </c>
      <c r="AA545" s="26" t="s">
        <v>5365</v>
      </c>
      <c r="AB545" s="20" t="n">
        <v>545</v>
      </c>
      <c r="AC545" s="20"/>
      <c r="AD545" s="10"/>
      <c r="AE545" s="24" t="s">
        <v>9949</v>
      </c>
      <c r="AF545" s="24" t="n">
        <v>443</v>
      </c>
      <c r="AG545" s="24" t="n">
        <v>192</v>
      </c>
      <c r="AH545" s="24" t="n">
        <v>1171</v>
      </c>
      <c r="AI545" s="24" t="n">
        <v>4</v>
      </c>
      <c r="AJ545" s="24" t="n">
        <v>3600</v>
      </c>
      <c r="AK545" s="24" t="s">
        <v>9950</v>
      </c>
      <c r="AL545" s="24" t="s">
        <v>9951</v>
      </c>
      <c r="AM545" s="23" t="s">
        <v>9952</v>
      </c>
      <c r="AN545" s="24" t="s">
        <v>9953</v>
      </c>
      <c r="AO545" s="22" t="n">
        <v>40924.7614236111</v>
      </c>
      <c r="AP545" s="24"/>
      <c r="AQ545" s="24" t="inlineStr">
        <f aca="false">FALSE()</f>
        <is>
          <t/>
        </is>
      </c>
      <c r="AR545" s="24" t="inlineStr">
        <f aca="false">FALSE()</f>
        <is>
          <t/>
        </is>
      </c>
      <c r="AS545" s="24" t="inlineStr">
        <f aca="false">FALSE()</f>
        <is>
          <t/>
        </is>
      </c>
      <c r="AT545" s="24" t="s">
        <v>7339</v>
      </c>
      <c r="AU545" s="24" t="n">
        <v>7</v>
      </c>
      <c r="AV545" s="23" t="s">
        <v>5371</v>
      </c>
      <c r="AW545" s="24" t="n">
        <f aca="false">FALSE()</f>
        <v>0</v>
      </c>
      <c r="AX545" s="24" t="s">
        <v>5329</v>
      </c>
      <c r="AY545" s="23" t="s">
        <v>9954</v>
      </c>
      <c r="AZ545" s="24" t="s">
        <v>174</v>
      </c>
      <c r="BA545" s="24" t="e">
        <f aca="false">REPLACE(INDEX(GroupVertices[group], MATCH(Vertices[[#this row],[vertex]],GroupVertices[vertex],0)),1,1,"")</f>
        <v>#VALUE!</v>
      </c>
      <c r="BB545" s="25" t="s">
        <v>2419</v>
      </c>
      <c r="BC545" s="25" t="s">
        <v>2419</v>
      </c>
      <c r="BD545" s="25" t="s">
        <v>2420</v>
      </c>
      <c r="BE545" s="25" t="s">
        <v>2420</v>
      </c>
      <c r="BF545" s="25"/>
      <c r="BG545" s="25"/>
      <c r="BH545" s="25" t="s">
        <v>9955</v>
      </c>
      <c r="BI545" s="25" t="s">
        <v>9955</v>
      </c>
      <c r="BJ545" s="25" t="s">
        <v>9956</v>
      </c>
      <c r="BK545" s="25" t="s">
        <v>9956</v>
      </c>
      <c r="BL545" s="25" t="n">
        <v>2</v>
      </c>
      <c r="BM545" s="26" t="n">
        <v>16.6666666666667</v>
      </c>
      <c r="BN545" s="25" t="n">
        <v>0</v>
      </c>
      <c r="BO545" s="26" t="n">
        <v>0</v>
      </c>
      <c r="BP545" s="25" t="n">
        <v>0</v>
      </c>
      <c r="BQ545" s="26" t="n">
        <v>0</v>
      </c>
      <c r="BR545" s="25" t="n">
        <v>10</v>
      </c>
      <c r="BS545" s="26" t="n">
        <v>83.3333333333333</v>
      </c>
      <c r="BT545" s="25" t="n">
        <v>12</v>
      </c>
      <c r="BU545" s="3"/>
      <c r="BV545" s="2"/>
      <c r="BW545" s="2"/>
      <c r="BX545" s="2"/>
      <c r="BY545" s="2"/>
    </row>
    <row r="546" customFormat="false" ht="41.45" hidden="false" customHeight="true" outlineLevel="0" collapsed="false">
      <c r="A546" s="15" t="s">
        <v>2423</v>
      </c>
      <c r="C546" s="16"/>
      <c r="D546" s="16" t="s">
        <v>5324</v>
      </c>
      <c r="E546" s="17" t="n">
        <v>162.133197622833</v>
      </c>
      <c r="F546" s="18" t="n">
        <v>99.9998704284576</v>
      </c>
      <c r="G546" s="50" t="s">
        <v>9957</v>
      </c>
      <c r="H546" s="16"/>
      <c r="I546" s="6" t="s">
        <v>2423</v>
      </c>
      <c r="J546" s="7"/>
      <c r="K546" s="7"/>
      <c r="L546" s="51" t="s">
        <v>9958</v>
      </c>
      <c r="M546" s="52" t="n">
        <v>1.04318187602626</v>
      </c>
      <c r="N546" s="53" t="n">
        <v>4153.908203125</v>
      </c>
      <c r="O546" s="53" t="n">
        <v>8973.3427734375</v>
      </c>
      <c r="P546" s="54"/>
      <c r="Q546" s="55"/>
      <c r="R546" s="55"/>
      <c r="S546" s="56"/>
      <c r="T546" s="25" t="n">
        <v>0</v>
      </c>
      <c r="U546" s="25" t="n">
        <v>1</v>
      </c>
      <c r="V546" s="26" t="n">
        <v>0</v>
      </c>
      <c r="W546" s="26" t="n">
        <v>0.027778</v>
      </c>
      <c r="X546" s="26" t="n">
        <v>0</v>
      </c>
      <c r="Y546" s="26" t="n">
        <v>0.490124</v>
      </c>
      <c r="Z546" s="26" t="n">
        <v>0</v>
      </c>
      <c r="AA546" s="26" t="n">
        <v>0</v>
      </c>
      <c r="AB546" s="20" t="n">
        <v>546</v>
      </c>
      <c r="AC546" s="20"/>
      <c r="AD546" s="10"/>
      <c r="AE546" s="24" t="s">
        <v>9959</v>
      </c>
      <c r="AF546" s="24" t="n">
        <v>226</v>
      </c>
      <c r="AG546" s="24" t="n">
        <v>280</v>
      </c>
      <c r="AH546" s="24" t="n">
        <v>2328</v>
      </c>
      <c r="AI546" s="24" t="n">
        <v>1108</v>
      </c>
      <c r="AJ546" s="24"/>
      <c r="AK546" s="24" t="s">
        <v>9960</v>
      </c>
      <c r="AL546" s="24" t="s">
        <v>9961</v>
      </c>
      <c r="AM546" s="24"/>
      <c r="AN546" s="24"/>
      <c r="AO546" s="22" t="n">
        <v>41587.8809490741</v>
      </c>
      <c r="AP546" s="23" t="s">
        <v>9962</v>
      </c>
      <c r="AQ546" s="24" t="inlineStr">
        <f aca="false">FALSE()</f>
        <is>
          <t/>
        </is>
      </c>
      <c r="AR546" s="24" t="inlineStr">
        <f aca="false">FALSE()</f>
        <is>
          <t/>
        </is>
      </c>
      <c r="AS546" s="24" t="n">
        <f aca="false">TRUE()</f>
        <v>1</v>
      </c>
      <c r="AT546" s="24" t="s">
        <v>75</v>
      </c>
      <c r="AU546" s="24" t="n">
        <v>32</v>
      </c>
      <c r="AV546" s="23" t="s">
        <v>9963</v>
      </c>
      <c r="AW546" s="24" t="inlineStr">
        <f aca="false">FALSE()</f>
        <is>
          <t/>
        </is>
      </c>
      <c r="AX546" s="24" t="s">
        <v>5329</v>
      </c>
      <c r="AY546" s="23" t="s">
        <v>9964</v>
      </c>
      <c r="AZ546" s="24" t="s">
        <v>174</v>
      </c>
      <c r="BA546" s="24" t="e">
        <f aca="false">REPLACE(INDEX(GroupVertices[group], MATCH(Vertices[[#this row],[vertex]],GroupVertices[vertex],0)),1,1,"")</f>
        <v>#VALUE!</v>
      </c>
      <c r="BB546" s="25" t="s">
        <v>2352</v>
      </c>
      <c r="BC546" s="25" t="s">
        <v>2352</v>
      </c>
      <c r="BD546" s="25" t="s">
        <v>965</v>
      </c>
      <c r="BE546" s="25" t="s">
        <v>965</v>
      </c>
      <c r="BF546" s="25"/>
      <c r="BG546" s="25"/>
      <c r="BH546" s="25" t="s">
        <v>9831</v>
      </c>
      <c r="BI546" s="25" t="s">
        <v>9831</v>
      </c>
      <c r="BJ546" s="25" t="s">
        <v>9832</v>
      </c>
      <c r="BK546" s="25" t="s">
        <v>9832</v>
      </c>
      <c r="BL546" s="25" t="n">
        <v>0</v>
      </c>
      <c r="BM546" s="26" t="n">
        <v>0</v>
      </c>
      <c r="BN546" s="25" t="n">
        <v>0</v>
      </c>
      <c r="BO546" s="26" t="n">
        <v>0</v>
      </c>
      <c r="BP546" s="25" t="n">
        <v>0</v>
      </c>
      <c r="BQ546" s="26" t="n">
        <v>0</v>
      </c>
      <c r="BR546" s="25" t="n">
        <v>8</v>
      </c>
      <c r="BS546" s="26" t="n">
        <v>100</v>
      </c>
      <c r="BT546" s="25" t="n">
        <v>8</v>
      </c>
      <c r="BU546" s="3"/>
      <c r="BV546" s="2"/>
      <c r="BW546" s="2"/>
      <c r="BX546" s="2"/>
      <c r="BY546" s="2"/>
    </row>
    <row r="547" customFormat="false" ht="41.45" hidden="false" customHeight="true" outlineLevel="0" collapsed="false">
      <c r="A547" s="15" t="s">
        <v>2426</v>
      </c>
      <c r="C547" s="16"/>
      <c r="D547" s="16" t="s">
        <v>5324</v>
      </c>
      <c r="E547" s="17" t="n">
        <v>162.187903789354</v>
      </c>
      <c r="F547" s="18" t="n">
        <v>99.9998172115741</v>
      </c>
      <c r="G547" s="50" t="s">
        <v>9965</v>
      </c>
      <c r="H547" s="16"/>
      <c r="I547" s="6" t="s">
        <v>2426</v>
      </c>
      <c r="J547" s="7"/>
      <c r="K547" s="7"/>
      <c r="L547" s="51" t="s">
        <v>9966</v>
      </c>
      <c r="M547" s="52" t="n">
        <v>1.06091728939418</v>
      </c>
      <c r="N547" s="53" t="n">
        <v>2134.01879882813</v>
      </c>
      <c r="O547" s="53" t="n">
        <v>5403.5517578125</v>
      </c>
      <c r="P547" s="54"/>
      <c r="Q547" s="55"/>
      <c r="R547" s="55"/>
      <c r="S547" s="56"/>
      <c r="T547" s="25" t="n">
        <v>1</v>
      </c>
      <c r="U547" s="25" t="n">
        <v>1</v>
      </c>
      <c r="V547" s="26" t="n">
        <v>0</v>
      </c>
      <c r="W547" s="26" t="n">
        <v>0</v>
      </c>
      <c r="X547" s="26" t="n">
        <v>0</v>
      </c>
      <c r="Y547" s="26" t="n">
        <v>0.999999</v>
      </c>
      <c r="Z547" s="26" t="n">
        <v>0</v>
      </c>
      <c r="AA547" s="26" t="s">
        <v>5365</v>
      </c>
      <c r="AB547" s="20" t="n">
        <v>547</v>
      </c>
      <c r="AC547" s="20"/>
      <c r="AD547" s="10"/>
      <c r="AE547" s="24" t="s">
        <v>9967</v>
      </c>
      <c r="AF547" s="24" t="n">
        <v>0</v>
      </c>
      <c r="AG547" s="24" t="n">
        <v>395</v>
      </c>
      <c r="AH547" s="24" t="n">
        <v>6624</v>
      </c>
      <c r="AI547" s="24" t="n">
        <v>0</v>
      </c>
      <c r="AJ547" s="24" t="n">
        <v>-18000</v>
      </c>
      <c r="AK547" s="24" t="s">
        <v>9968</v>
      </c>
      <c r="AL547" s="24"/>
      <c r="AM547" s="23" t="s">
        <v>9969</v>
      </c>
      <c r="AN547" s="24" t="s">
        <v>5388</v>
      </c>
      <c r="AO547" s="22" t="n">
        <v>41082.3538541667</v>
      </c>
      <c r="AP547" s="24"/>
      <c r="AQ547" s="24" t="n">
        <f aca="false">TRUE()</f>
        <v>1</v>
      </c>
      <c r="AR547" s="24" t="inlineStr">
        <f aca="false">FALSE()</f>
        <is>
          <t/>
        </is>
      </c>
      <c r="AS547" s="24" t="n">
        <f aca="false">FALSE()</f>
        <v>0</v>
      </c>
      <c r="AT547" s="24" t="s">
        <v>75</v>
      </c>
      <c r="AU547" s="24" t="n">
        <v>14</v>
      </c>
      <c r="AV547" s="23" t="s">
        <v>5390</v>
      </c>
      <c r="AW547" s="24" t="inlineStr">
        <f aca="false">FALSE()</f>
        <is>
          <t/>
        </is>
      </c>
      <c r="AX547" s="24" t="s">
        <v>5329</v>
      </c>
      <c r="AY547" s="23" t="s">
        <v>9970</v>
      </c>
      <c r="AZ547" s="24" t="s">
        <v>174</v>
      </c>
      <c r="BA547" s="24" t="e">
        <f aca="false">REPLACE(INDEX(GroupVertices[group], MATCH(Vertices[[#this row],[vertex]],GroupVertices[vertex],0)),1,1,"")</f>
        <v>#VALUE!</v>
      </c>
      <c r="BB547" s="25" t="s">
        <v>2428</v>
      </c>
      <c r="BC547" s="25" t="s">
        <v>2428</v>
      </c>
      <c r="BD547" s="25" t="s">
        <v>2429</v>
      </c>
      <c r="BE547" s="25" t="s">
        <v>2429</v>
      </c>
      <c r="BF547" s="25"/>
      <c r="BG547" s="25"/>
      <c r="BH547" s="25" t="s">
        <v>9971</v>
      </c>
      <c r="BI547" s="25" t="s">
        <v>9971</v>
      </c>
      <c r="BJ547" s="25" t="s">
        <v>9972</v>
      </c>
      <c r="BK547" s="25" t="s">
        <v>9972</v>
      </c>
      <c r="BL547" s="25" t="n">
        <v>0</v>
      </c>
      <c r="BM547" s="26" t="n">
        <v>0</v>
      </c>
      <c r="BN547" s="25" t="n">
        <v>0</v>
      </c>
      <c r="BO547" s="26" t="n">
        <v>0</v>
      </c>
      <c r="BP547" s="25" t="n">
        <v>0</v>
      </c>
      <c r="BQ547" s="26" t="n">
        <v>0</v>
      </c>
      <c r="BR547" s="25" t="n">
        <v>11</v>
      </c>
      <c r="BS547" s="26" t="n">
        <v>100</v>
      </c>
      <c r="BT547" s="25" t="n">
        <v>11</v>
      </c>
      <c r="BU547" s="3"/>
      <c r="BV547" s="2"/>
      <c r="BW547" s="2"/>
      <c r="BX547" s="2"/>
      <c r="BY547" s="2"/>
    </row>
    <row r="548" customFormat="false" ht="41.45" hidden="false" customHeight="true" outlineLevel="0" collapsed="false">
      <c r="A548" s="15" t="s">
        <v>2433</v>
      </c>
      <c r="C548" s="16"/>
      <c r="D548" s="16" t="s">
        <v>5324</v>
      </c>
      <c r="E548" s="17" t="n">
        <v>162.062317459254</v>
      </c>
      <c r="F548" s="18" t="n">
        <v>99.9999393790284</v>
      </c>
      <c r="G548" s="50" t="s">
        <v>9973</v>
      </c>
      <c r="H548" s="16"/>
      <c r="I548" s="6" t="s">
        <v>2433</v>
      </c>
      <c r="J548" s="7"/>
      <c r="K548" s="7"/>
      <c r="L548" s="51" t="s">
        <v>9974</v>
      </c>
      <c r="M548" s="52" t="n">
        <v>1.02020294914086</v>
      </c>
      <c r="N548" s="53" t="n">
        <v>5438.052734375</v>
      </c>
      <c r="O548" s="53" t="n">
        <v>8177.69482421875</v>
      </c>
      <c r="P548" s="54"/>
      <c r="Q548" s="55"/>
      <c r="R548" s="55"/>
      <c r="S548" s="56"/>
      <c r="T548" s="25" t="n">
        <v>0</v>
      </c>
      <c r="U548" s="25" t="n">
        <v>4</v>
      </c>
      <c r="V548" s="26" t="n">
        <v>0.4</v>
      </c>
      <c r="W548" s="26" t="n">
        <v>0.125</v>
      </c>
      <c r="X548" s="26" t="n">
        <v>0</v>
      </c>
      <c r="Y548" s="26" t="n">
        <v>0.84209</v>
      </c>
      <c r="Z548" s="26" t="n">
        <v>0.5</v>
      </c>
      <c r="AA548" s="26" t="n">
        <v>0</v>
      </c>
      <c r="AB548" s="20" t="n">
        <v>548</v>
      </c>
      <c r="AC548" s="20"/>
      <c r="AD548" s="10"/>
      <c r="AE548" s="24" t="s">
        <v>9975</v>
      </c>
      <c r="AF548" s="24" t="n">
        <v>128</v>
      </c>
      <c r="AG548" s="24" t="n">
        <v>131</v>
      </c>
      <c r="AH548" s="24" t="n">
        <v>480</v>
      </c>
      <c r="AI548" s="24" t="n">
        <v>143</v>
      </c>
      <c r="AJ548" s="24" t="n">
        <v>28800</v>
      </c>
      <c r="AK548" s="46" t="s">
        <v>9976</v>
      </c>
      <c r="AL548" s="24" t="s">
        <v>9977</v>
      </c>
      <c r="AM548" s="24"/>
      <c r="AN548" s="24" t="s">
        <v>5369</v>
      </c>
      <c r="AO548" s="22" t="n">
        <v>40573.5779050926</v>
      </c>
      <c r="AP548" s="23" t="s">
        <v>9978</v>
      </c>
      <c r="AQ548" s="24" t="n">
        <f aca="false">FALSE()</f>
        <v>0</v>
      </c>
      <c r="AR548" s="24" t="inlineStr">
        <f aca="false">FALSE()</f>
        <is>
          <t/>
        </is>
      </c>
      <c r="AS548" s="24" t="inlineStr">
        <f aca="false">FALSE()</f>
        <is>
          <t/>
        </is>
      </c>
      <c r="AT548" s="24" t="s">
        <v>75</v>
      </c>
      <c r="AU548" s="24" t="n">
        <v>0</v>
      </c>
      <c r="AV548" s="23" t="s">
        <v>5390</v>
      </c>
      <c r="AW548" s="24" t="inlineStr">
        <f aca="false">FALSE()</f>
        <is>
          <t/>
        </is>
      </c>
      <c r="AX548" s="24" t="s">
        <v>5329</v>
      </c>
      <c r="AY548" s="23" t="s">
        <v>9979</v>
      </c>
      <c r="AZ548" s="24" t="s">
        <v>174</v>
      </c>
      <c r="BA548" s="24" t="e">
        <f aca="false">REPLACE(INDEX(GroupVertices[group], MATCH(Vertices[[#this row],[vertex]],GroupVertices[vertex],0)),1,1,"")</f>
        <v>#VALUE!</v>
      </c>
      <c r="BB548" s="25"/>
      <c r="BC548" s="25"/>
      <c r="BD548" s="25"/>
      <c r="BE548" s="25"/>
      <c r="BF548" s="25"/>
      <c r="BG548" s="25"/>
      <c r="BH548" s="25" t="s">
        <v>9839</v>
      </c>
      <c r="BI548" s="25" t="s">
        <v>9839</v>
      </c>
      <c r="BJ548" s="25" t="s">
        <v>9840</v>
      </c>
      <c r="BK548" s="25" t="s">
        <v>9840</v>
      </c>
      <c r="BL548" s="25" t="n">
        <v>0</v>
      </c>
      <c r="BM548" s="26" t="n">
        <v>0</v>
      </c>
      <c r="BN548" s="25" t="n">
        <v>0</v>
      </c>
      <c r="BO548" s="26" t="n">
        <v>0</v>
      </c>
      <c r="BP548" s="25" t="n">
        <v>0</v>
      </c>
      <c r="BQ548" s="26" t="n">
        <v>0</v>
      </c>
      <c r="BR548" s="25" t="n">
        <v>15</v>
      </c>
      <c r="BS548" s="26" t="n">
        <v>100</v>
      </c>
      <c r="BT548" s="25" t="n">
        <v>15</v>
      </c>
      <c r="BU548" s="3"/>
      <c r="BV548" s="2"/>
      <c r="BW548" s="2"/>
      <c r="BX548" s="2"/>
      <c r="BY548" s="2"/>
    </row>
    <row r="549" customFormat="false" ht="41.45" hidden="false" customHeight="true" outlineLevel="0" collapsed="false">
      <c r="A549" s="15" t="s">
        <v>2436</v>
      </c>
      <c r="C549" s="16"/>
      <c r="D549" s="16" t="s">
        <v>5324</v>
      </c>
      <c r="E549" s="17" t="n">
        <v>162.057560401296</v>
      </c>
      <c r="F549" s="18" t="n">
        <v>99.9999440065835</v>
      </c>
      <c r="G549" s="50" t="s">
        <v>9980</v>
      </c>
      <c r="H549" s="16"/>
      <c r="I549" s="6" t="s">
        <v>2436</v>
      </c>
      <c r="J549" s="7"/>
      <c r="K549" s="7"/>
      <c r="L549" s="51" t="s">
        <v>9981</v>
      </c>
      <c r="M549" s="52" t="n">
        <v>1.01866073928278</v>
      </c>
      <c r="N549" s="53" t="n">
        <v>2338.13525390625</v>
      </c>
      <c r="O549" s="53" t="n">
        <v>8231.9130859375</v>
      </c>
      <c r="P549" s="54"/>
      <c r="Q549" s="55"/>
      <c r="R549" s="55"/>
      <c r="S549" s="56"/>
      <c r="T549" s="25" t="n">
        <v>1</v>
      </c>
      <c r="U549" s="25" t="n">
        <v>1</v>
      </c>
      <c r="V549" s="26" t="n">
        <v>0</v>
      </c>
      <c r="W549" s="26" t="n">
        <v>0</v>
      </c>
      <c r="X549" s="26" t="n">
        <v>0</v>
      </c>
      <c r="Y549" s="26" t="n">
        <v>0.999999</v>
      </c>
      <c r="Z549" s="26" t="n">
        <v>0</v>
      </c>
      <c r="AA549" s="26" t="s">
        <v>5365</v>
      </c>
      <c r="AB549" s="20" t="n">
        <v>549</v>
      </c>
      <c r="AC549" s="20"/>
      <c r="AD549" s="10"/>
      <c r="AE549" s="24" t="s">
        <v>9982</v>
      </c>
      <c r="AF549" s="24" t="n">
        <v>314</v>
      </c>
      <c r="AG549" s="24" t="n">
        <v>121</v>
      </c>
      <c r="AH549" s="24" t="n">
        <v>2733</v>
      </c>
      <c r="AI549" s="24" t="n">
        <v>219</v>
      </c>
      <c r="AJ549" s="24" t="n">
        <v>-28800</v>
      </c>
      <c r="AK549" s="46" t="s">
        <v>9983</v>
      </c>
      <c r="AL549" s="24" t="s">
        <v>9984</v>
      </c>
      <c r="AM549" s="24"/>
      <c r="AN549" s="24" t="s">
        <v>5339</v>
      </c>
      <c r="AO549" s="22" t="n">
        <v>42116.3717939815</v>
      </c>
      <c r="AP549" s="23" t="s">
        <v>9985</v>
      </c>
      <c r="AQ549" s="24" t="n">
        <f aca="false">TRUE()</f>
        <v>1</v>
      </c>
      <c r="AR549" s="24" t="inlineStr">
        <f aca="false">FALSE()</f>
        <is>
          <t/>
        </is>
      </c>
      <c r="AS549" s="24" t="inlineStr">
        <f aca="false">FALSE()</f>
        <is>
          <t/>
        </is>
      </c>
      <c r="AT549" s="24" t="s">
        <v>75</v>
      </c>
      <c r="AU549" s="24" t="n">
        <v>31</v>
      </c>
      <c r="AV549" s="23" t="s">
        <v>5390</v>
      </c>
      <c r="AW549" s="24" t="inlineStr">
        <f aca="false">FALSE()</f>
        <is>
          <t/>
        </is>
      </c>
      <c r="AX549" s="24" t="s">
        <v>5329</v>
      </c>
      <c r="AY549" s="23" t="s">
        <v>9986</v>
      </c>
      <c r="AZ549" s="24" t="s">
        <v>174</v>
      </c>
      <c r="BA549" s="24" t="e">
        <f aca="false">REPLACE(INDEX(GroupVertices[group], MATCH(Vertices[[#this row],[vertex]],GroupVertices[vertex],0)),1,1,"")</f>
        <v>#VALUE!</v>
      </c>
      <c r="BB549" s="25" t="s">
        <v>2438</v>
      </c>
      <c r="BC549" s="25" t="s">
        <v>2438</v>
      </c>
      <c r="BD549" s="25" t="s">
        <v>2439</v>
      </c>
      <c r="BE549" s="25" t="s">
        <v>2439</v>
      </c>
      <c r="BF549" s="25"/>
      <c r="BG549" s="25"/>
      <c r="BH549" s="25" t="s">
        <v>9987</v>
      </c>
      <c r="BI549" s="25" t="s">
        <v>9987</v>
      </c>
      <c r="BJ549" s="25" t="s">
        <v>9988</v>
      </c>
      <c r="BK549" s="25" t="s">
        <v>9988</v>
      </c>
      <c r="BL549" s="25" t="n">
        <v>0</v>
      </c>
      <c r="BM549" s="26" t="n">
        <v>0</v>
      </c>
      <c r="BN549" s="25" t="n">
        <v>0</v>
      </c>
      <c r="BO549" s="26" t="n">
        <v>0</v>
      </c>
      <c r="BP549" s="25" t="n">
        <v>0</v>
      </c>
      <c r="BQ549" s="26" t="n">
        <v>0</v>
      </c>
      <c r="BR549" s="25" t="n">
        <v>13</v>
      </c>
      <c r="BS549" s="26" t="n">
        <v>100</v>
      </c>
      <c r="BT549" s="25" t="n">
        <v>13</v>
      </c>
      <c r="BU549" s="3"/>
      <c r="BV549" s="2"/>
      <c r="BW549" s="2"/>
      <c r="BX549" s="2"/>
      <c r="BY549" s="2"/>
    </row>
    <row r="550" customFormat="false" ht="41.45" hidden="false" customHeight="true" outlineLevel="0" collapsed="false">
      <c r="A550" s="15" t="s">
        <v>2442</v>
      </c>
      <c r="C550" s="16"/>
      <c r="D550" s="16" t="s">
        <v>5324</v>
      </c>
      <c r="E550" s="17" t="n">
        <v>164.181586779693</v>
      </c>
      <c r="F550" s="18" t="n">
        <v>99.9978778032379</v>
      </c>
      <c r="G550" s="50" t="s">
        <v>9989</v>
      </c>
      <c r="H550" s="16"/>
      <c r="I550" s="6" t="s">
        <v>2442</v>
      </c>
      <c r="J550" s="7"/>
      <c r="K550" s="7"/>
      <c r="L550" s="51" t="s">
        <v>9990</v>
      </c>
      <c r="M550" s="52" t="n">
        <v>1.70725744091576</v>
      </c>
      <c r="N550" s="53" t="n">
        <v>909.319946289063</v>
      </c>
      <c r="O550" s="53" t="n">
        <v>1363.03503417969</v>
      </c>
      <c r="P550" s="54"/>
      <c r="Q550" s="55"/>
      <c r="R550" s="55"/>
      <c r="S550" s="56"/>
      <c r="T550" s="25" t="n">
        <v>1</v>
      </c>
      <c r="U550" s="25" t="n">
        <v>1</v>
      </c>
      <c r="V550" s="26" t="n">
        <v>0</v>
      </c>
      <c r="W550" s="26" t="n">
        <v>0</v>
      </c>
      <c r="X550" s="26" t="n">
        <v>0</v>
      </c>
      <c r="Y550" s="26" t="n">
        <v>0.999999</v>
      </c>
      <c r="Z550" s="26" t="n">
        <v>0</v>
      </c>
      <c r="AA550" s="26" t="s">
        <v>5365</v>
      </c>
      <c r="AB550" s="20" t="n">
        <v>550</v>
      </c>
      <c r="AC550" s="20"/>
      <c r="AD550" s="10"/>
      <c r="AE550" s="24" t="s">
        <v>9991</v>
      </c>
      <c r="AF550" s="24" t="n">
        <v>4910</v>
      </c>
      <c r="AG550" s="24" t="n">
        <v>4586</v>
      </c>
      <c r="AH550" s="24" t="n">
        <v>23147</v>
      </c>
      <c r="AI550" s="24" t="n">
        <v>1358</v>
      </c>
      <c r="AJ550" s="24" t="n">
        <v>-18000</v>
      </c>
      <c r="AK550" s="24" t="s">
        <v>9992</v>
      </c>
      <c r="AL550" s="24" t="s">
        <v>9993</v>
      </c>
      <c r="AM550" s="23" t="s">
        <v>9994</v>
      </c>
      <c r="AN550" s="24" t="s">
        <v>5388</v>
      </c>
      <c r="AO550" s="22" t="n">
        <v>40519.3279976852</v>
      </c>
      <c r="AP550" s="23" t="s">
        <v>9995</v>
      </c>
      <c r="AQ550" s="24" t="n">
        <f aca="false">FALSE()</f>
        <v>0</v>
      </c>
      <c r="AR550" s="24" t="inlineStr">
        <f aca="false">FALSE()</f>
        <is>
          <t/>
        </is>
      </c>
      <c r="AS550" s="24" t="inlineStr">
        <f aca="false">FALSE()</f>
        <is>
          <t/>
        </is>
      </c>
      <c r="AT550" s="24" t="s">
        <v>75</v>
      </c>
      <c r="AU550" s="24" t="n">
        <v>56</v>
      </c>
      <c r="AV550" s="23" t="s">
        <v>9996</v>
      </c>
      <c r="AW550" s="24" t="inlineStr">
        <f aca="false">FALSE()</f>
        <is>
          <t/>
        </is>
      </c>
      <c r="AX550" s="24" t="s">
        <v>5329</v>
      </c>
      <c r="AY550" s="23" t="s">
        <v>9997</v>
      </c>
      <c r="AZ550" s="24" t="s">
        <v>174</v>
      </c>
      <c r="BA550" s="24" t="e">
        <f aca="false">REPLACE(INDEX(GroupVertices[group], MATCH(Vertices[[#this row],[vertex]],GroupVertices[vertex],0)),1,1,"")</f>
        <v>#VALUE!</v>
      </c>
      <c r="BB550" s="25" t="s">
        <v>2444</v>
      </c>
      <c r="BC550" s="25" t="s">
        <v>2444</v>
      </c>
      <c r="BD550" s="25" t="s">
        <v>2439</v>
      </c>
      <c r="BE550" s="25" t="s">
        <v>2439</v>
      </c>
      <c r="BF550" s="25"/>
      <c r="BG550" s="25"/>
      <c r="BH550" s="25" t="s">
        <v>9987</v>
      </c>
      <c r="BI550" s="25" t="s">
        <v>9987</v>
      </c>
      <c r="BJ550" s="25" t="s">
        <v>9988</v>
      </c>
      <c r="BK550" s="25" t="s">
        <v>9988</v>
      </c>
      <c r="BL550" s="25" t="n">
        <v>0</v>
      </c>
      <c r="BM550" s="26" t="n">
        <v>0</v>
      </c>
      <c r="BN550" s="25" t="n">
        <v>0</v>
      </c>
      <c r="BO550" s="26" t="n">
        <v>0</v>
      </c>
      <c r="BP550" s="25" t="n">
        <v>0</v>
      </c>
      <c r="BQ550" s="26" t="n">
        <v>0</v>
      </c>
      <c r="BR550" s="25" t="n">
        <v>13</v>
      </c>
      <c r="BS550" s="26" t="n">
        <v>100</v>
      </c>
      <c r="BT550" s="25" t="n">
        <v>13</v>
      </c>
      <c r="BU550" s="3"/>
      <c r="BV550" s="2"/>
      <c r="BW550" s="2"/>
      <c r="BX550" s="2"/>
      <c r="BY550" s="2"/>
    </row>
    <row r="551" customFormat="false" ht="41.45" hidden="false" customHeight="true" outlineLevel="0" collapsed="false">
      <c r="A551" s="15" t="s">
        <v>2447</v>
      </c>
      <c r="C551" s="16"/>
      <c r="D551" s="16" t="s">
        <v>5324</v>
      </c>
      <c r="E551" s="17" t="n">
        <v>162.678356464859</v>
      </c>
      <c r="F551" s="18" t="n">
        <v>99.9993401106448</v>
      </c>
      <c r="G551" s="50" t="s">
        <v>9998</v>
      </c>
      <c r="H551" s="16"/>
      <c r="I551" s="6" t="s">
        <v>2447</v>
      </c>
      <c r="J551" s="7"/>
      <c r="K551" s="7"/>
      <c r="L551" s="51" t="s">
        <v>9999</v>
      </c>
      <c r="M551" s="52" t="n">
        <v>1.21991912576229</v>
      </c>
      <c r="N551" s="53" t="n">
        <v>2338.13525390625</v>
      </c>
      <c r="O551" s="53" t="n">
        <v>2575.18969726563</v>
      </c>
      <c r="P551" s="54"/>
      <c r="Q551" s="55"/>
      <c r="R551" s="55"/>
      <c r="S551" s="56"/>
      <c r="T551" s="25" t="n">
        <v>1</v>
      </c>
      <c r="U551" s="25" t="n">
        <v>1</v>
      </c>
      <c r="V551" s="26" t="n">
        <v>0</v>
      </c>
      <c r="W551" s="26" t="n">
        <v>0</v>
      </c>
      <c r="X551" s="26" t="n">
        <v>0</v>
      </c>
      <c r="Y551" s="26" t="n">
        <v>0.999999</v>
      </c>
      <c r="Z551" s="26" t="n">
        <v>0</v>
      </c>
      <c r="AA551" s="26" t="s">
        <v>5365</v>
      </c>
      <c r="AB551" s="20" t="n">
        <v>551</v>
      </c>
      <c r="AC551" s="20"/>
      <c r="AD551" s="10"/>
      <c r="AE551" s="24" t="s">
        <v>10000</v>
      </c>
      <c r="AF551" s="24" t="n">
        <v>3566</v>
      </c>
      <c r="AG551" s="24" t="n">
        <v>1426</v>
      </c>
      <c r="AH551" s="24" t="n">
        <v>5448</v>
      </c>
      <c r="AI551" s="24" t="n">
        <v>761</v>
      </c>
      <c r="AJ551" s="24"/>
      <c r="AK551" s="24"/>
      <c r="AL551" s="24" t="s">
        <v>10001</v>
      </c>
      <c r="AM551" s="24"/>
      <c r="AN551" s="24"/>
      <c r="AO551" s="22" t="n">
        <v>42633.8972800926</v>
      </c>
      <c r="AP551" s="23" t="s">
        <v>10002</v>
      </c>
      <c r="AQ551" s="24" t="n">
        <f aca="false">TRUE()</f>
        <v>1</v>
      </c>
      <c r="AR551" s="24" t="inlineStr">
        <f aca="false">FALSE()</f>
        <is>
          <t/>
        </is>
      </c>
      <c r="AS551" s="24" t="inlineStr">
        <f aca="false">FALSE()</f>
        <is>
          <t/>
        </is>
      </c>
      <c r="AT551" s="24" t="s">
        <v>7339</v>
      </c>
      <c r="AU551" s="24" t="n">
        <v>9</v>
      </c>
      <c r="AV551" s="24"/>
      <c r="AW551" s="24" t="inlineStr">
        <f aca="false">FALSE()</f>
        <is>
          <t/>
        </is>
      </c>
      <c r="AX551" s="24" t="s">
        <v>5329</v>
      </c>
      <c r="AY551" s="23" t="s">
        <v>10003</v>
      </c>
      <c r="AZ551" s="24" t="s">
        <v>174</v>
      </c>
      <c r="BA551" s="24" t="e">
        <f aca="false">REPLACE(INDEX(GroupVertices[group], MATCH(Vertices[[#this row],[vertex]],GroupVertices[vertex],0)),1,1,"")</f>
        <v>#VALUE!</v>
      </c>
      <c r="BB551" s="25" t="s">
        <v>2444</v>
      </c>
      <c r="BC551" s="25" t="s">
        <v>2444</v>
      </c>
      <c r="BD551" s="25" t="s">
        <v>2439</v>
      </c>
      <c r="BE551" s="25" t="s">
        <v>2439</v>
      </c>
      <c r="BF551" s="25"/>
      <c r="BG551" s="25"/>
      <c r="BH551" s="25" t="s">
        <v>9987</v>
      </c>
      <c r="BI551" s="25" t="s">
        <v>9987</v>
      </c>
      <c r="BJ551" s="25" t="s">
        <v>9988</v>
      </c>
      <c r="BK551" s="25" t="s">
        <v>9988</v>
      </c>
      <c r="BL551" s="25" t="n">
        <v>0</v>
      </c>
      <c r="BM551" s="26" t="n">
        <v>0</v>
      </c>
      <c r="BN551" s="25" t="n">
        <v>0</v>
      </c>
      <c r="BO551" s="26" t="n">
        <v>0</v>
      </c>
      <c r="BP551" s="25" t="n">
        <v>0</v>
      </c>
      <c r="BQ551" s="26" t="n">
        <v>0</v>
      </c>
      <c r="BR551" s="25" t="n">
        <v>13</v>
      </c>
      <c r="BS551" s="26" t="n">
        <v>100</v>
      </c>
      <c r="BT551" s="25" t="n">
        <v>13</v>
      </c>
      <c r="BU551" s="3"/>
      <c r="BV551" s="2"/>
      <c r="BW551" s="2"/>
      <c r="BX551" s="2"/>
      <c r="BY551" s="2"/>
    </row>
    <row r="552" customFormat="false" ht="41.45" hidden="false" customHeight="true" outlineLevel="0" collapsed="false">
      <c r="A552" s="15" t="s">
        <v>2460</v>
      </c>
      <c r="C552" s="16"/>
      <c r="D552" s="16" t="s">
        <v>5324</v>
      </c>
      <c r="E552" s="17" t="n">
        <v>162.065647399825</v>
      </c>
      <c r="F552" s="18" t="n">
        <v>99.9999361397398</v>
      </c>
      <c r="G552" s="50" t="s">
        <v>10004</v>
      </c>
      <c r="H552" s="16"/>
      <c r="I552" s="6" t="s">
        <v>2460</v>
      </c>
      <c r="J552" s="7"/>
      <c r="K552" s="7"/>
      <c r="L552" s="51" t="s">
        <v>10005</v>
      </c>
      <c r="M552" s="52" t="n">
        <v>1.02128249604151</v>
      </c>
      <c r="N552" s="53" t="n">
        <v>4872.80712890625</v>
      </c>
      <c r="O552" s="53" t="n">
        <v>5207.0908203125</v>
      </c>
      <c r="P552" s="54"/>
      <c r="Q552" s="55"/>
      <c r="R552" s="55"/>
      <c r="S552" s="56"/>
      <c r="T552" s="25" t="n">
        <v>0</v>
      </c>
      <c r="U552" s="25" t="n">
        <v>1</v>
      </c>
      <c r="V552" s="26" t="n">
        <v>0</v>
      </c>
      <c r="W552" s="26" t="n">
        <v>0.090909</v>
      </c>
      <c r="X552" s="26" t="n">
        <v>0</v>
      </c>
      <c r="Y552" s="26" t="n">
        <v>0.479024</v>
      </c>
      <c r="Z552" s="26" t="n">
        <v>0</v>
      </c>
      <c r="AA552" s="26" t="n">
        <v>0</v>
      </c>
      <c r="AB552" s="20" t="n">
        <v>552</v>
      </c>
      <c r="AC552" s="20"/>
      <c r="AD552" s="10"/>
      <c r="AE552" s="24" t="s">
        <v>10006</v>
      </c>
      <c r="AF552" s="24" t="n">
        <v>482</v>
      </c>
      <c r="AG552" s="24" t="n">
        <v>138</v>
      </c>
      <c r="AH552" s="24" t="n">
        <v>8084</v>
      </c>
      <c r="AI552" s="24" t="n">
        <v>2569</v>
      </c>
      <c r="AJ552" s="24" t="n">
        <v>0</v>
      </c>
      <c r="AK552" s="24" t="s">
        <v>10007</v>
      </c>
      <c r="AL552" s="24" t="s">
        <v>10008</v>
      </c>
      <c r="AM552" s="24"/>
      <c r="AN552" s="24" t="s">
        <v>5807</v>
      </c>
      <c r="AO552" s="22" t="n">
        <v>39953.6697916667</v>
      </c>
      <c r="AP552" s="24"/>
      <c r="AQ552" s="24" t="inlineStr">
        <f aca="false">TRUE()</f>
        <is>
          <t/>
        </is>
      </c>
      <c r="AR552" s="24" t="inlineStr">
        <f aca="false">FALSE()</f>
        <is>
          <t/>
        </is>
      </c>
      <c r="AS552" s="24" t="n">
        <f aca="false">TRUE()</f>
        <v>1</v>
      </c>
      <c r="AT552" s="24" t="s">
        <v>75</v>
      </c>
      <c r="AU552" s="24" t="n">
        <v>12</v>
      </c>
      <c r="AV552" s="23" t="s">
        <v>5390</v>
      </c>
      <c r="AW552" s="24" t="inlineStr">
        <f aca="false">FALSE()</f>
        <is>
          <t/>
        </is>
      </c>
      <c r="AX552" s="24" t="s">
        <v>5329</v>
      </c>
      <c r="AY552" s="23" t="s">
        <v>10009</v>
      </c>
      <c r="AZ552" s="24" t="s">
        <v>174</v>
      </c>
      <c r="BA552" s="24" t="e">
        <f aca="false">REPLACE(INDEX(GroupVertices[group], MATCH(Vertices[[#this row],[vertex]],GroupVertices[vertex],0)),1,1,"")</f>
        <v>#VALUE!</v>
      </c>
      <c r="BB552" s="25"/>
      <c r="BC552" s="25"/>
      <c r="BD552" s="25"/>
      <c r="BE552" s="25"/>
      <c r="BF552" s="25" t="s">
        <v>2462</v>
      </c>
      <c r="BG552" s="25" t="s">
        <v>2462</v>
      </c>
      <c r="BH552" s="25" t="s">
        <v>10010</v>
      </c>
      <c r="BI552" s="25" t="s">
        <v>10010</v>
      </c>
      <c r="BJ552" s="25" t="s">
        <v>10011</v>
      </c>
      <c r="BK552" s="25" t="s">
        <v>10011</v>
      </c>
      <c r="BL552" s="25" t="n">
        <v>0</v>
      </c>
      <c r="BM552" s="26" t="n">
        <v>0</v>
      </c>
      <c r="BN552" s="25" t="n">
        <v>0</v>
      </c>
      <c r="BO552" s="26" t="n">
        <v>0</v>
      </c>
      <c r="BP552" s="25" t="n">
        <v>0</v>
      </c>
      <c r="BQ552" s="26" t="n">
        <v>0</v>
      </c>
      <c r="BR552" s="25" t="n">
        <v>16</v>
      </c>
      <c r="BS552" s="26" t="n">
        <v>100</v>
      </c>
      <c r="BT552" s="25" t="n">
        <v>16</v>
      </c>
      <c r="BU552" s="3"/>
      <c r="BV552" s="2"/>
      <c r="BW552" s="2"/>
      <c r="BX552" s="2"/>
      <c r="BY552" s="2"/>
    </row>
    <row r="553" customFormat="false" ht="41.45" hidden="false" customHeight="true" outlineLevel="0" collapsed="false">
      <c r="A553" s="15" t="s">
        <v>2469</v>
      </c>
      <c r="C553" s="16"/>
      <c r="D553" s="16" t="s">
        <v>5324</v>
      </c>
      <c r="E553" s="17" t="n">
        <v>162.1255863301</v>
      </c>
      <c r="F553" s="18" t="n">
        <v>99.9998778325458</v>
      </c>
      <c r="G553" s="50" t="s">
        <v>10012</v>
      </c>
      <c r="H553" s="16"/>
      <c r="I553" s="6" t="s">
        <v>2469</v>
      </c>
      <c r="J553" s="7"/>
      <c r="K553" s="7"/>
      <c r="L553" s="51" t="s">
        <v>10013</v>
      </c>
      <c r="M553" s="52" t="n">
        <v>1.04071434025333</v>
      </c>
      <c r="N553" s="53" t="n">
        <v>5242.42919921875</v>
      </c>
      <c r="O553" s="53" t="n">
        <v>4987.736328125</v>
      </c>
      <c r="P553" s="54"/>
      <c r="Q553" s="55"/>
      <c r="R553" s="55"/>
      <c r="S553" s="56"/>
      <c r="T553" s="25" t="n">
        <v>0</v>
      </c>
      <c r="U553" s="25" t="n">
        <v>1</v>
      </c>
      <c r="V553" s="26" t="n">
        <v>0</v>
      </c>
      <c r="W553" s="26" t="n">
        <v>0.090909</v>
      </c>
      <c r="X553" s="26" t="n">
        <v>0</v>
      </c>
      <c r="Y553" s="26" t="n">
        <v>0.479024</v>
      </c>
      <c r="Z553" s="26" t="n">
        <v>0</v>
      </c>
      <c r="AA553" s="26" t="n">
        <v>0</v>
      </c>
      <c r="AB553" s="20" t="n">
        <v>553</v>
      </c>
      <c r="AC553" s="20"/>
      <c r="AD553" s="10"/>
      <c r="AE553" s="24" t="s">
        <v>10014</v>
      </c>
      <c r="AF553" s="24" t="n">
        <v>120</v>
      </c>
      <c r="AG553" s="24" t="n">
        <v>264</v>
      </c>
      <c r="AH553" s="24" t="n">
        <v>12367</v>
      </c>
      <c r="AI553" s="24" t="n">
        <v>0</v>
      </c>
      <c r="AJ553" s="24"/>
      <c r="AK553" s="24" t="s">
        <v>10015</v>
      </c>
      <c r="AL553" s="24" t="s">
        <v>10016</v>
      </c>
      <c r="AM553" s="23" t="s">
        <v>10017</v>
      </c>
      <c r="AN553" s="24"/>
      <c r="AO553" s="22" t="n">
        <v>42529.4170949074</v>
      </c>
      <c r="AP553" s="23" t="s">
        <v>10018</v>
      </c>
      <c r="AQ553" s="24" t="inlineStr">
        <f aca="false">TRUE()</f>
        <is>
          <t/>
        </is>
      </c>
      <c r="AR553" s="24" t="inlineStr">
        <f aca="false">FALSE()</f>
        <is>
          <t/>
        </is>
      </c>
      <c r="AS553" s="24" t="n">
        <f aca="false">FALSE()</f>
        <v>0</v>
      </c>
      <c r="AT553" s="24" t="s">
        <v>7339</v>
      </c>
      <c r="AU553" s="24" t="n">
        <v>211</v>
      </c>
      <c r="AV553" s="24"/>
      <c r="AW553" s="24" t="inlineStr">
        <f aca="false">FALSE()</f>
        <is>
          <t/>
        </is>
      </c>
      <c r="AX553" s="24" t="s">
        <v>5329</v>
      </c>
      <c r="AY553" s="23" t="s">
        <v>10019</v>
      </c>
      <c r="AZ553" s="24" t="s">
        <v>174</v>
      </c>
      <c r="BA553" s="24" t="e">
        <f aca="false">REPLACE(INDEX(GroupVertices[group], MATCH(Vertices[[#this row],[vertex]],GroupVertices[vertex],0)),1,1,"")</f>
        <v>#VALUE!</v>
      </c>
      <c r="BB553" s="25"/>
      <c r="BC553" s="25"/>
      <c r="BD553" s="25"/>
      <c r="BE553" s="25"/>
      <c r="BF553" s="25" t="s">
        <v>2462</v>
      </c>
      <c r="BG553" s="25" t="s">
        <v>2462</v>
      </c>
      <c r="BH553" s="25" t="s">
        <v>10010</v>
      </c>
      <c r="BI553" s="25" t="s">
        <v>10010</v>
      </c>
      <c r="BJ553" s="25" t="s">
        <v>10011</v>
      </c>
      <c r="BK553" s="25" t="s">
        <v>10011</v>
      </c>
      <c r="BL553" s="25" t="n">
        <v>0</v>
      </c>
      <c r="BM553" s="26" t="n">
        <v>0</v>
      </c>
      <c r="BN553" s="25" t="n">
        <v>0</v>
      </c>
      <c r="BO553" s="26" t="n">
        <v>0</v>
      </c>
      <c r="BP553" s="25" t="n">
        <v>0</v>
      </c>
      <c r="BQ553" s="26" t="n">
        <v>0</v>
      </c>
      <c r="BR553" s="25" t="n">
        <v>16</v>
      </c>
      <c r="BS553" s="26" t="n">
        <v>100</v>
      </c>
      <c r="BT553" s="25" t="n">
        <v>16</v>
      </c>
      <c r="BU553" s="3"/>
      <c r="BV553" s="2"/>
      <c r="BW553" s="2"/>
      <c r="BX553" s="2"/>
      <c r="BY553" s="2"/>
    </row>
    <row r="554" customFormat="false" ht="41.45" hidden="false" customHeight="true" outlineLevel="0" collapsed="false">
      <c r="A554" s="15" t="s">
        <v>2472</v>
      </c>
      <c r="C554" s="16"/>
      <c r="D554" s="16" t="s">
        <v>5324</v>
      </c>
      <c r="E554" s="17" t="n">
        <v>173.561077956145</v>
      </c>
      <c r="F554" s="18" t="n">
        <v>99.9887536528763</v>
      </c>
      <c r="G554" s="50" t="s">
        <v>10020</v>
      </c>
      <c r="H554" s="16"/>
      <c r="I554" s="6" t="s">
        <v>2472</v>
      </c>
      <c r="J554" s="7"/>
      <c r="K554" s="7"/>
      <c r="L554" s="51" t="s">
        <v>10021</v>
      </c>
      <c r="M554" s="52" t="n">
        <v>4.74803261809328</v>
      </c>
      <c r="N554" s="53" t="n">
        <v>7247.48779296875</v>
      </c>
      <c r="O554" s="53" t="n">
        <v>2217.42529296875</v>
      </c>
      <c r="P554" s="54"/>
      <c r="Q554" s="55"/>
      <c r="R554" s="55"/>
      <c r="S554" s="56"/>
      <c r="T554" s="25" t="n">
        <v>0</v>
      </c>
      <c r="U554" s="25" t="n">
        <v>1</v>
      </c>
      <c r="V554" s="26" t="n">
        <v>0</v>
      </c>
      <c r="W554" s="26" t="n">
        <v>1</v>
      </c>
      <c r="X554" s="26" t="n">
        <v>0</v>
      </c>
      <c r="Y554" s="26" t="n">
        <v>0.999999</v>
      </c>
      <c r="Z554" s="26" t="n">
        <v>0</v>
      </c>
      <c r="AA554" s="26" t="n">
        <v>0</v>
      </c>
      <c r="AB554" s="20" t="n">
        <v>554</v>
      </c>
      <c r="AC554" s="20"/>
      <c r="AD554" s="10"/>
      <c r="AE554" s="24" t="s">
        <v>10022</v>
      </c>
      <c r="AF554" s="24" t="n">
        <v>655</v>
      </c>
      <c r="AG554" s="24" t="n">
        <v>24303</v>
      </c>
      <c r="AH554" s="24" t="n">
        <v>3021</v>
      </c>
      <c r="AI554" s="24" t="n">
        <v>184</v>
      </c>
      <c r="AJ554" s="24" t="n">
        <v>10800</v>
      </c>
      <c r="AK554" s="24" t="s">
        <v>10023</v>
      </c>
      <c r="AL554" s="24" t="s">
        <v>10024</v>
      </c>
      <c r="AM554" s="23" t="s">
        <v>10025</v>
      </c>
      <c r="AN554" s="24" t="s">
        <v>10026</v>
      </c>
      <c r="AO554" s="22" t="n">
        <v>39874.6934722222</v>
      </c>
      <c r="AP554" s="23" t="s">
        <v>10027</v>
      </c>
      <c r="AQ554" s="24" t="n">
        <f aca="false">FALSE()</f>
        <v>0</v>
      </c>
      <c r="AR554" s="24" t="inlineStr">
        <f aca="false">FALSE()</f>
        <is>
          <t/>
        </is>
      </c>
      <c r="AS554" s="24" t="n">
        <f aca="false">TRUE()</f>
        <v>1</v>
      </c>
      <c r="AT554" s="24" t="s">
        <v>75</v>
      </c>
      <c r="AU554" s="24" t="n">
        <v>433</v>
      </c>
      <c r="AV554" s="23" t="s">
        <v>10028</v>
      </c>
      <c r="AW554" s="24" t="inlineStr">
        <f aca="false">FALSE()</f>
        <is>
          <t/>
        </is>
      </c>
      <c r="AX554" s="24" t="s">
        <v>5329</v>
      </c>
      <c r="AY554" s="23" t="s">
        <v>10029</v>
      </c>
      <c r="AZ554" s="24" t="s">
        <v>174</v>
      </c>
      <c r="BA554" s="24" t="e">
        <f aca="false">REPLACE(INDEX(GroupVertices[group], MATCH(Vertices[[#this row],[vertex]],GroupVertices[vertex],0)),1,1,"")</f>
        <v>#VALUE!</v>
      </c>
      <c r="BB554" s="25"/>
      <c r="BC554" s="25"/>
      <c r="BD554" s="25"/>
      <c r="BE554" s="25"/>
      <c r="BF554" s="25" t="s">
        <v>2475</v>
      </c>
      <c r="BG554" s="25" t="s">
        <v>2475</v>
      </c>
      <c r="BH554" s="25" t="s">
        <v>10030</v>
      </c>
      <c r="BI554" s="25" t="s">
        <v>10030</v>
      </c>
      <c r="BJ554" s="25" t="s">
        <v>10031</v>
      </c>
      <c r="BK554" s="25" t="s">
        <v>10031</v>
      </c>
      <c r="BL554" s="25" t="n">
        <v>0</v>
      </c>
      <c r="BM554" s="26" t="n">
        <v>0</v>
      </c>
      <c r="BN554" s="25" t="n">
        <v>0</v>
      </c>
      <c r="BO554" s="26" t="n">
        <v>0</v>
      </c>
      <c r="BP554" s="25" t="n">
        <v>0</v>
      </c>
      <c r="BQ554" s="26" t="n">
        <v>0</v>
      </c>
      <c r="BR554" s="25" t="n">
        <v>18</v>
      </c>
      <c r="BS554" s="26" t="n">
        <v>100</v>
      </c>
      <c r="BT554" s="25" t="n">
        <v>18</v>
      </c>
      <c r="BU554" s="3"/>
      <c r="BV554" s="2"/>
      <c r="BW554" s="2"/>
      <c r="BX554" s="2"/>
      <c r="BY554" s="2"/>
    </row>
    <row r="555" customFormat="false" ht="41.45" hidden="false" customHeight="true" outlineLevel="0" collapsed="false">
      <c r="A555" s="15" t="s">
        <v>2473</v>
      </c>
      <c r="C555" s="16"/>
      <c r="D555" s="16" t="s">
        <v>5324</v>
      </c>
      <c r="E555" s="17" t="n">
        <v>176.199818005635</v>
      </c>
      <c r="F555" s="18" t="n">
        <v>99.9861867480705</v>
      </c>
      <c r="G555" s="50" t="s">
        <v>10032</v>
      </c>
      <c r="H555" s="16"/>
      <c r="I555" s="6" t="s">
        <v>2473</v>
      </c>
      <c r="J555" s="7"/>
      <c r="K555" s="7"/>
      <c r="L555" s="51" t="s">
        <v>10033</v>
      </c>
      <c r="M555" s="52" t="n">
        <v>5.60349642637059</v>
      </c>
      <c r="N555" s="53" t="n">
        <v>7247.48779296875</v>
      </c>
      <c r="O555" s="53" t="n">
        <v>2111.55346679688</v>
      </c>
      <c r="P555" s="54"/>
      <c r="Q555" s="55"/>
      <c r="R555" s="55"/>
      <c r="S555" s="56"/>
      <c r="T555" s="25" t="n">
        <v>1</v>
      </c>
      <c r="U555" s="25" t="n">
        <v>0</v>
      </c>
      <c r="V555" s="26" t="n">
        <v>0</v>
      </c>
      <c r="W555" s="26" t="n">
        <v>1</v>
      </c>
      <c r="X555" s="26" t="n">
        <v>0</v>
      </c>
      <c r="Y555" s="26" t="n">
        <v>0.999999</v>
      </c>
      <c r="Z555" s="26" t="n">
        <v>0</v>
      </c>
      <c r="AA555" s="26" t="n">
        <v>0</v>
      </c>
      <c r="AB555" s="20" t="n">
        <v>555</v>
      </c>
      <c r="AC555" s="20"/>
      <c r="AD555" s="10"/>
      <c r="AE555" s="24" t="s">
        <v>10034</v>
      </c>
      <c r="AF555" s="24" t="n">
        <v>5520</v>
      </c>
      <c r="AG555" s="24" t="n">
        <v>29850</v>
      </c>
      <c r="AH555" s="24" t="n">
        <v>5233</v>
      </c>
      <c r="AI555" s="24" t="n">
        <v>549</v>
      </c>
      <c r="AJ555" s="24" t="n">
        <v>46800</v>
      </c>
      <c r="AK555" s="24" t="s">
        <v>10035</v>
      </c>
      <c r="AL555" s="24" t="s">
        <v>10036</v>
      </c>
      <c r="AM555" s="23" t="s">
        <v>10037</v>
      </c>
      <c r="AN555" s="24" t="s">
        <v>10038</v>
      </c>
      <c r="AO555" s="22" t="n">
        <v>39861.9813078704</v>
      </c>
      <c r="AP555" s="23" t="s">
        <v>10039</v>
      </c>
      <c r="AQ555" s="24" t="inlineStr">
        <f aca="false">FALSE()</f>
        <is>
          <t/>
        </is>
      </c>
      <c r="AR555" s="24" t="inlineStr">
        <f aca="false">FALSE()</f>
        <is>
          <t/>
        </is>
      </c>
      <c r="AS555" s="24" t="n">
        <f aca="false">FALSE()</f>
        <v>0</v>
      </c>
      <c r="AT555" s="24" t="s">
        <v>75</v>
      </c>
      <c r="AU555" s="24" t="n">
        <v>268</v>
      </c>
      <c r="AV555" s="23" t="s">
        <v>10040</v>
      </c>
      <c r="AW555" s="24" t="inlineStr">
        <f aca="false">FALSE()</f>
        <is>
          <t/>
        </is>
      </c>
      <c r="AX555" s="24" t="s">
        <v>5329</v>
      </c>
      <c r="AY555" s="23" t="s">
        <v>10041</v>
      </c>
      <c r="AZ555" s="24" t="s">
        <v>68</v>
      </c>
      <c r="BA555" s="24" t="e">
        <f aca="false">REPLACE(INDEX(GroupVertices[group], MATCH(Vertices[[#this row],[vertex]],GroupVertices[vertex],0)),1,1,"")</f>
        <v>#VALUE!</v>
      </c>
      <c r="BB555" s="25"/>
      <c r="BC555" s="25"/>
      <c r="BD555" s="25"/>
      <c r="BE555" s="25"/>
      <c r="BF555" s="25"/>
      <c r="BG555" s="25"/>
      <c r="BH555" s="25"/>
      <c r="BI555" s="25"/>
      <c r="BJ555" s="25"/>
      <c r="BK555" s="25"/>
      <c r="BL555" s="25"/>
      <c r="BM555" s="26"/>
      <c r="BN555" s="25"/>
      <c r="BO555" s="26"/>
      <c r="BP555" s="25"/>
      <c r="BQ555" s="26"/>
      <c r="BR555" s="25"/>
      <c r="BS555" s="26"/>
      <c r="BT555" s="25"/>
      <c r="BU555" s="3"/>
      <c r="BV555" s="2"/>
      <c r="BW555" s="2"/>
      <c r="BX555" s="2"/>
      <c r="BY555" s="2"/>
    </row>
    <row r="556" customFormat="false" ht="41.45" hidden="false" customHeight="true" outlineLevel="0" collapsed="false">
      <c r="A556" s="15" t="s">
        <v>2478</v>
      </c>
      <c r="C556" s="16"/>
      <c r="D556" s="16" t="s">
        <v>5324</v>
      </c>
      <c r="E556" s="17" t="n">
        <v>162.480938559588</v>
      </c>
      <c r="F556" s="18" t="n">
        <v>99.9995321541809</v>
      </c>
      <c r="G556" s="50" t="s">
        <v>10042</v>
      </c>
      <c r="H556" s="16"/>
      <c r="I556" s="6" t="s">
        <v>2478</v>
      </c>
      <c r="J556" s="7"/>
      <c r="K556" s="7"/>
      <c r="L556" s="51" t="s">
        <v>10043</v>
      </c>
      <c r="M556" s="52" t="n">
        <v>1.15591741665195</v>
      </c>
      <c r="N556" s="53" t="n">
        <v>909.319946289063</v>
      </c>
      <c r="O556" s="53" t="n">
        <v>2979.24169921875</v>
      </c>
      <c r="P556" s="54"/>
      <c r="Q556" s="55"/>
      <c r="R556" s="55"/>
      <c r="S556" s="56"/>
      <c r="T556" s="25" t="n">
        <v>1</v>
      </c>
      <c r="U556" s="25" t="n">
        <v>1</v>
      </c>
      <c r="V556" s="26" t="n">
        <v>0</v>
      </c>
      <c r="W556" s="26" t="n">
        <v>0</v>
      </c>
      <c r="X556" s="26" t="n">
        <v>0</v>
      </c>
      <c r="Y556" s="26" t="n">
        <v>0.999999</v>
      </c>
      <c r="Z556" s="26" t="n">
        <v>0</v>
      </c>
      <c r="AA556" s="26" t="s">
        <v>5365</v>
      </c>
      <c r="AB556" s="20" t="n">
        <v>556</v>
      </c>
      <c r="AC556" s="20"/>
      <c r="AD556" s="10"/>
      <c r="AE556" s="24" t="s">
        <v>10044</v>
      </c>
      <c r="AF556" s="24" t="n">
        <v>1789</v>
      </c>
      <c r="AG556" s="24" t="n">
        <v>1011</v>
      </c>
      <c r="AH556" s="24" t="n">
        <v>926</v>
      </c>
      <c r="AI556" s="24" t="n">
        <v>184</v>
      </c>
      <c r="AJ556" s="24" t="n">
        <v>0</v>
      </c>
      <c r="AK556" s="24" t="s">
        <v>10045</v>
      </c>
      <c r="AL556" s="24"/>
      <c r="AM556" s="23" t="s">
        <v>10046</v>
      </c>
      <c r="AN556" s="24" t="s">
        <v>204</v>
      </c>
      <c r="AO556" s="22" t="n">
        <v>41849.4092939815</v>
      </c>
      <c r="AP556" s="23" t="s">
        <v>10047</v>
      </c>
      <c r="AQ556" s="24" t="n">
        <f aca="false">TRUE()</f>
        <v>1</v>
      </c>
      <c r="AR556" s="24" t="inlineStr">
        <f aca="false">FALSE()</f>
        <is>
          <t/>
        </is>
      </c>
      <c r="AS556" s="24" t="inlineStr">
        <f aca="false">FALSE()</f>
        <is>
          <t/>
        </is>
      </c>
      <c r="AT556" s="24" t="s">
        <v>5619</v>
      </c>
      <c r="AU556" s="24" t="n">
        <v>42</v>
      </c>
      <c r="AV556" s="23" t="s">
        <v>5390</v>
      </c>
      <c r="AW556" s="24" t="inlineStr">
        <f aca="false">FALSE()</f>
        <is>
          <t/>
        </is>
      </c>
      <c r="AX556" s="24" t="s">
        <v>5329</v>
      </c>
      <c r="AY556" s="23" t="s">
        <v>10048</v>
      </c>
      <c r="AZ556" s="24" t="s">
        <v>174</v>
      </c>
      <c r="BA556" s="24" t="e">
        <f aca="false">REPLACE(INDEX(GroupVertices[group], MATCH(Vertices[[#this row],[vertex]],GroupVertices[vertex],0)),1,1,"")</f>
        <v>#VALUE!</v>
      </c>
      <c r="BB556" s="25" t="s">
        <v>2480</v>
      </c>
      <c r="BC556" s="25" t="s">
        <v>2480</v>
      </c>
      <c r="BD556" s="25" t="s">
        <v>1935</v>
      </c>
      <c r="BE556" s="25" t="s">
        <v>1935</v>
      </c>
      <c r="BF556" s="25"/>
      <c r="BG556" s="25"/>
      <c r="BH556" s="25" t="s">
        <v>9098</v>
      </c>
      <c r="BI556" s="25" t="s">
        <v>9098</v>
      </c>
      <c r="BJ556" s="25" t="s">
        <v>9099</v>
      </c>
      <c r="BK556" s="25" t="s">
        <v>9099</v>
      </c>
      <c r="BL556" s="25" t="n">
        <v>2</v>
      </c>
      <c r="BM556" s="26" t="n">
        <v>20</v>
      </c>
      <c r="BN556" s="25" t="n">
        <v>0</v>
      </c>
      <c r="BO556" s="26" t="n">
        <v>0</v>
      </c>
      <c r="BP556" s="25" t="n">
        <v>0</v>
      </c>
      <c r="BQ556" s="26" t="n">
        <v>0</v>
      </c>
      <c r="BR556" s="25" t="n">
        <v>8</v>
      </c>
      <c r="BS556" s="26" t="n">
        <v>80</v>
      </c>
      <c r="BT556" s="25" t="n">
        <v>10</v>
      </c>
      <c r="BU556" s="3"/>
      <c r="BV556" s="2"/>
      <c r="BW556" s="2"/>
      <c r="BX556" s="2"/>
      <c r="BY556" s="2"/>
    </row>
    <row r="557" customFormat="false" ht="41.45" hidden="false" customHeight="true" outlineLevel="0" collapsed="false">
      <c r="A557" s="15" t="s">
        <v>2483</v>
      </c>
      <c r="C557" s="16"/>
      <c r="D557" s="16" t="s">
        <v>5324</v>
      </c>
      <c r="E557" s="17" t="n">
        <v>162.001427117388</v>
      </c>
      <c r="F557" s="18" t="n">
        <v>99.9999986117335</v>
      </c>
      <c r="G557" s="50" t="s">
        <v>10049</v>
      </c>
      <c r="H557" s="16"/>
      <c r="I557" s="6" t="s">
        <v>2483</v>
      </c>
      <c r="J557" s="7"/>
      <c r="K557" s="7"/>
      <c r="L557" s="51" t="s">
        <v>10050</v>
      </c>
      <c r="M557" s="52" t="n">
        <v>1.00046266295742</v>
      </c>
      <c r="N557" s="53" t="n">
        <v>705.203430175781</v>
      </c>
      <c r="O557" s="53" t="n">
        <v>9444.068359375</v>
      </c>
      <c r="P557" s="54"/>
      <c r="Q557" s="55"/>
      <c r="R557" s="55"/>
      <c r="S557" s="56"/>
      <c r="T557" s="25" t="n">
        <v>1</v>
      </c>
      <c r="U557" s="25" t="n">
        <v>1</v>
      </c>
      <c r="V557" s="26" t="n">
        <v>0</v>
      </c>
      <c r="W557" s="26" t="n">
        <v>0</v>
      </c>
      <c r="X557" s="26" t="n">
        <v>0</v>
      </c>
      <c r="Y557" s="26" t="n">
        <v>0.999999</v>
      </c>
      <c r="Z557" s="26" t="n">
        <v>0</v>
      </c>
      <c r="AA557" s="26" t="s">
        <v>5365</v>
      </c>
      <c r="AB557" s="20" t="n">
        <v>557</v>
      </c>
      <c r="AC557" s="20"/>
      <c r="AD557" s="10"/>
      <c r="AE557" s="24" t="s">
        <v>10051</v>
      </c>
      <c r="AF557" s="24" t="n">
        <v>0</v>
      </c>
      <c r="AG557" s="24" t="n">
        <v>3</v>
      </c>
      <c r="AH557" s="24" t="n">
        <v>21922</v>
      </c>
      <c r="AI557" s="24" t="n">
        <v>0</v>
      </c>
      <c r="AJ557" s="24"/>
      <c r="AK557" s="24" t="s">
        <v>10052</v>
      </c>
      <c r="AL557" s="24"/>
      <c r="AM557" s="24"/>
      <c r="AN557" s="24"/>
      <c r="AO557" s="22" t="n">
        <v>42560.9724074074</v>
      </c>
      <c r="AP557" s="24"/>
      <c r="AQ557" s="24" t="inlineStr">
        <f aca="false">TRUE()</f>
        <is>
          <t/>
        </is>
      </c>
      <c r="AR557" s="24" t="inlineStr">
        <f aca="false">FALSE()</f>
        <is>
          <t/>
        </is>
      </c>
      <c r="AS557" s="24" t="inlineStr">
        <f aca="false">FALSE()</f>
        <is>
          <t/>
        </is>
      </c>
      <c r="AT557" s="24" t="s">
        <v>75</v>
      </c>
      <c r="AU557" s="24" t="n">
        <v>1</v>
      </c>
      <c r="AV557" s="24"/>
      <c r="AW557" s="24" t="inlineStr">
        <f aca="false">FALSE()</f>
        <is>
          <t/>
        </is>
      </c>
      <c r="AX557" s="24" t="s">
        <v>5329</v>
      </c>
      <c r="AY557" s="23" t="s">
        <v>10053</v>
      </c>
      <c r="AZ557" s="24" t="s">
        <v>174</v>
      </c>
      <c r="BA557" s="24" t="e">
        <f aca="false">REPLACE(INDEX(GroupVertices[group], MATCH(Vertices[[#this row],[vertex]],GroupVertices[vertex],0)),1,1,"")</f>
        <v>#VALUE!</v>
      </c>
      <c r="BB557" s="25"/>
      <c r="BC557" s="25"/>
      <c r="BD557" s="25"/>
      <c r="BE557" s="25"/>
      <c r="BF557" s="25"/>
      <c r="BG557" s="25"/>
      <c r="BH557" s="25" t="s">
        <v>10054</v>
      </c>
      <c r="BI557" s="25" t="s">
        <v>10054</v>
      </c>
      <c r="BJ557" s="25" t="s">
        <v>10055</v>
      </c>
      <c r="BK557" s="25" t="s">
        <v>10055</v>
      </c>
      <c r="BL557" s="25" t="n">
        <v>0</v>
      </c>
      <c r="BM557" s="26" t="n">
        <v>0</v>
      </c>
      <c r="BN557" s="25" t="n">
        <v>2</v>
      </c>
      <c r="BO557" s="26" t="n">
        <v>16.6666666666667</v>
      </c>
      <c r="BP557" s="25" t="n">
        <v>0</v>
      </c>
      <c r="BQ557" s="26" t="n">
        <v>0</v>
      </c>
      <c r="BR557" s="25" t="n">
        <v>10</v>
      </c>
      <c r="BS557" s="26" t="n">
        <v>83.3333333333333</v>
      </c>
      <c r="BT557" s="25" t="n">
        <v>12</v>
      </c>
      <c r="BU557" s="3"/>
      <c r="BV557" s="2"/>
      <c r="BW557" s="2"/>
      <c r="BX557" s="2"/>
      <c r="BY557" s="2"/>
    </row>
    <row r="558" customFormat="false" ht="41.45" hidden="false" customHeight="true" outlineLevel="0" collapsed="false">
      <c r="A558" s="15" t="s">
        <v>2488</v>
      </c>
      <c r="C558" s="16"/>
      <c r="D558" s="16" t="s">
        <v>5324</v>
      </c>
      <c r="E558" s="17" t="n">
        <v>162.001902823183</v>
      </c>
      <c r="F558" s="18" t="n">
        <v>99.999998148978</v>
      </c>
      <c r="G558" s="50" t="s">
        <v>10056</v>
      </c>
      <c r="H558" s="16"/>
      <c r="I558" s="6" t="s">
        <v>2488</v>
      </c>
      <c r="J558" s="7"/>
      <c r="K558" s="7"/>
      <c r="L558" s="51" t="s">
        <v>10057</v>
      </c>
      <c r="M558" s="52" t="n">
        <v>1.00061688394323</v>
      </c>
      <c r="N558" s="53" t="n">
        <v>909.319946289063</v>
      </c>
      <c r="O558" s="53" t="n">
        <v>9444.068359375</v>
      </c>
      <c r="P558" s="54"/>
      <c r="Q558" s="55"/>
      <c r="R558" s="55"/>
      <c r="S558" s="56"/>
      <c r="T558" s="25" t="n">
        <v>1</v>
      </c>
      <c r="U558" s="25" t="n">
        <v>1</v>
      </c>
      <c r="V558" s="26" t="n">
        <v>0</v>
      </c>
      <c r="W558" s="26" t="n">
        <v>0</v>
      </c>
      <c r="X558" s="26" t="n">
        <v>0</v>
      </c>
      <c r="Y558" s="26" t="n">
        <v>0.999999</v>
      </c>
      <c r="Z558" s="26" t="n">
        <v>0</v>
      </c>
      <c r="AA558" s="26" t="s">
        <v>5365</v>
      </c>
      <c r="AB558" s="20" t="n">
        <v>558</v>
      </c>
      <c r="AC558" s="20"/>
      <c r="AD558" s="10"/>
      <c r="AE558" s="24" t="s">
        <v>10058</v>
      </c>
      <c r="AF558" s="24" t="n">
        <v>40</v>
      </c>
      <c r="AG558" s="24" t="n">
        <v>4</v>
      </c>
      <c r="AH558" s="24" t="n">
        <v>20</v>
      </c>
      <c r="AI558" s="24" t="n">
        <v>0</v>
      </c>
      <c r="AJ558" s="24"/>
      <c r="AK558" s="24" t="s">
        <v>10059</v>
      </c>
      <c r="AL558" s="24" t="s">
        <v>10060</v>
      </c>
      <c r="AM558" s="24"/>
      <c r="AN558" s="24"/>
      <c r="AO558" s="22" t="n">
        <v>42581.2602199074</v>
      </c>
      <c r="AP558" s="23" t="s">
        <v>10061</v>
      </c>
      <c r="AQ558" s="24" t="inlineStr">
        <f aca="false">TRUE()</f>
        <is>
          <t/>
        </is>
      </c>
      <c r="AR558" s="24" t="inlineStr">
        <f aca="false">FALSE()</f>
        <is>
          <t/>
        </is>
      </c>
      <c r="AS558" s="24" t="inlineStr">
        <f aca="false">FALSE()</f>
        <is>
          <t/>
        </is>
      </c>
      <c r="AT558" s="24" t="s">
        <v>75</v>
      </c>
      <c r="AU558" s="24" t="n">
        <v>0</v>
      </c>
      <c r="AV558" s="24"/>
      <c r="AW558" s="24" t="inlineStr">
        <f aca="false">FALSE()</f>
        <is>
          <t/>
        </is>
      </c>
      <c r="AX558" s="24" t="s">
        <v>5329</v>
      </c>
      <c r="AY558" s="23" t="s">
        <v>10062</v>
      </c>
      <c r="AZ558" s="24" t="s">
        <v>174</v>
      </c>
      <c r="BA558" s="24" t="e">
        <f aca="false">REPLACE(INDEX(GroupVertices[group], MATCH(Vertices[[#this row],[vertex]],GroupVertices[vertex],0)),1,1,"")</f>
        <v>#VALUE!</v>
      </c>
      <c r="BB558" s="25" t="s">
        <v>2490</v>
      </c>
      <c r="BC558" s="25" t="s">
        <v>2490</v>
      </c>
      <c r="BD558" s="25" t="s">
        <v>72</v>
      </c>
      <c r="BE558" s="25" t="s">
        <v>72</v>
      </c>
      <c r="BF558" s="25"/>
      <c r="BG558" s="25"/>
      <c r="BH558" s="25" t="s">
        <v>10063</v>
      </c>
      <c r="BI558" s="25" t="s">
        <v>10063</v>
      </c>
      <c r="BJ558" s="25" t="s">
        <v>10064</v>
      </c>
      <c r="BK558" s="25" t="s">
        <v>10064</v>
      </c>
      <c r="BL558" s="25" t="n">
        <v>0</v>
      </c>
      <c r="BM558" s="26" t="n">
        <v>0</v>
      </c>
      <c r="BN558" s="25" t="n">
        <v>0</v>
      </c>
      <c r="BO558" s="26" t="n">
        <v>0</v>
      </c>
      <c r="BP558" s="25" t="n">
        <v>0</v>
      </c>
      <c r="BQ558" s="26" t="n">
        <v>0</v>
      </c>
      <c r="BR558" s="25" t="n">
        <v>10</v>
      </c>
      <c r="BS558" s="26" t="n">
        <v>100</v>
      </c>
      <c r="BT558" s="25" t="n">
        <v>10</v>
      </c>
      <c r="BU558" s="3"/>
      <c r="BV558" s="2"/>
      <c r="BW558" s="2"/>
      <c r="BX558" s="2"/>
      <c r="BY558" s="2"/>
    </row>
    <row r="559" customFormat="false" ht="41.45" hidden="false" customHeight="true" outlineLevel="0" collapsed="false">
      <c r="A559" s="15" t="s">
        <v>2493</v>
      </c>
      <c r="C559" s="16"/>
      <c r="D559" s="16" t="s">
        <v>5324</v>
      </c>
      <c r="E559" s="17" t="n">
        <v>162.078491456313</v>
      </c>
      <c r="F559" s="18" t="n">
        <v>99.9999236453411</v>
      </c>
      <c r="G559" s="50" t="s">
        <v>10065</v>
      </c>
      <c r="H559" s="16"/>
      <c r="I559" s="6" t="s">
        <v>2493</v>
      </c>
      <c r="J559" s="7"/>
      <c r="K559" s="7"/>
      <c r="L559" s="51" t="s">
        <v>10066</v>
      </c>
      <c r="M559" s="52" t="n">
        <v>1.02544646265833</v>
      </c>
      <c r="N559" s="53" t="n">
        <v>2338.13525390625</v>
      </c>
      <c r="O559" s="53" t="n">
        <v>7423.81005859375</v>
      </c>
      <c r="P559" s="54"/>
      <c r="Q559" s="55"/>
      <c r="R559" s="55"/>
      <c r="S559" s="56"/>
      <c r="T559" s="25" t="n">
        <v>1</v>
      </c>
      <c r="U559" s="25" t="n">
        <v>1</v>
      </c>
      <c r="V559" s="26" t="n">
        <v>0</v>
      </c>
      <c r="W559" s="26" t="n">
        <v>0</v>
      </c>
      <c r="X559" s="26" t="n">
        <v>0</v>
      </c>
      <c r="Y559" s="26" t="n">
        <v>0.999999</v>
      </c>
      <c r="Z559" s="26" t="n">
        <v>0</v>
      </c>
      <c r="AA559" s="26" t="s">
        <v>5365</v>
      </c>
      <c r="AB559" s="20" t="n">
        <v>559</v>
      </c>
      <c r="AC559" s="20"/>
      <c r="AD559" s="10"/>
      <c r="AE559" s="24" t="s">
        <v>10067</v>
      </c>
      <c r="AF559" s="24" t="n">
        <v>102</v>
      </c>
      <c r="AG559" s="24" t="n">
        <v>165</v>
      </c>
      <c r="AH559" s="24" t="n">
        <v>15920</v>
      </c>
      <c r="AI559" s="24" t="n">
        <v>9532</v>
      </c>
      <c r="AJ559" s="24" t="n">
        <v>-28800</v>
      </c>
      <c r="AK559" s="24" t="s">
        <v>10068</v>
      </c>
      <c r="AL559" s="24" t="s">
        <v>98</v>
      </c>
      <c r="AM559" s="24"/>
      <c r="AN559" s="24" t="s">
        <v>5339</v>
      </c>
      <c r="AO559" s="22" t="n">
        <v>42306.0022222222</v>
      </c>
      <c r="AP559" s="23" t="s">
        <v>10069</v>
      </c>
      <c r="AQ559" s="24" t="inlineStr">
        <f aca="false">TRUE()</f>
        <is>
          <t/>
        </is>
      </c>
      <c r="AR559" s="24" t="inlineStr">
        <f aca="false">FALSE()</f>
        <is>
          <t/>
        </is>
      </c>
      <c r="AS559" s="24" t="inlineStr">
        <f aca="false">FALSE()</f>
        <is>
          <t/>
        </is>
      </c>
      <c r="AT559" s="24" t="s">
        <v>75</v>
      </c>
      <c r="AU559" s="24" t="n">
        <v>4</v>
      </c>
      <c r="AV559" s="23" t="s">
        <v>5390</v>
      </c>
      <c r="AW559" s="24" t="inlineStr">
        <f aca="false">FALSE()</f>
        <is>
          <t/>
        </is>
      </c>
      <c r="AX559" s="24" t="s">
        <v>5329</v>
      </c>
      <c r="AY559" s="23" t="s">
        <v>10070</v>
      </c>
      <c r="AZ559" s="24" t="s">
        <v>174</v>
      </c>
      <c r="BA559" s="24" t="e">
        <f aca="false">REPLACE(INDEX(GroupVertices[group], MATCH(Vertices[[#this row],[vertex]],GroupVertices[vertex],0)),1,1,"")</f>
        <v>#VALUE!</v>
      </c>
      <c r="BB559" s="25" t="s">
        <v>2495</v>
      </c>
      <c r="BC559" s="25" t="s">
        <v>2495</v>
      </c>
      <c r="BD559" s="25" t="s">
        <v>88</v>
      </c>
      <c r="BE559" s="25" t="s">
        <v>88</v>
      </c>
      <c r="BF559" s="25"/>
      <c r="BG559" s="25"/>
      <c r="BH559" s="25" t="s">
        <v>5373</v>
      </c>
      <c r="BI559" s="25" t="s">
        <v>5373</v>
      </c>
      <c r="BJ559" s="25" t="s">
        <v>5374</v>
      </c>
      <c r="BK559" s="25" t="s">
        <v>5374</v>
      </c>
      <c r="BL559" s="25" t="n">
        <v>0</v>
      </c>
      <c r="BM559" s="26" t="n">
        <v>0</v>
      </c>
      <c r="BN559" s="25" t="n">
        <v>0</v>
      </c>
      <c r="BO559" s="26" t="n">
        <v>0</v>
      </c>
      <c r="BP559" s="25" t="n">
        <v>0</v>
      </c>
      <c r="BQ559" s="26" t="n">
        <v>0</v>
      </c>
      <c r="BR559" s="25" t="n">
        <v>13</v>
      </c>
      <c r="BS559" s="26" t="n">
        <v>100</v>
      </c>
      <c r="BT559" s="25" t="n">
        <v>13</v>
      </c>
      <c r="BU559" s="3"/>
      <c r="BV559" s="2"/>
      <c r="BW559" s="2"/>
      <c r="BX559" s="2"/>
      <c r="BY559" s="2"/>
    </row>
    <row r="560" customFormat="false" ht="41.45" hidden="false" customHeight="true" outlineLevel="0" collapsed="false">
      <c r="A560" s="15" t="s">
        <v>2498</v>
      </c>
      <c r="C560" s="16"/>
      <c r="D560" s="16" t="s">
        <v>5324</v>
      </c>
      <c r="E560" s="17" t="n">
        <v>177.679263030677</v>
      </c>
      <c r="F560" s="18" t="n">
        <v>99.984747578439</v>
      </c>
      <c r="G560" s="50" t="s">
        <v>10071</v>
      </c>
      <c r="H560" s="16"/>
      <c r="I560" s="6" t="s">
        <v>2498</v>
      </c>
      <c r="J560" s="7"/>
      <c r="K560" s="7"/>
      <c r="L560" s="51" t="s">
        <v>10072</v>
      </c>
      <c r="M560" s="52" t="n">
        <v>6.08312369223365</v>
      </c>
      <c r="N560" s="53" t="n">
        <v>5019.166015625</v>
      </c>
      <c r="O560" s="53" t="n">
        <v>7865.88232421875</v>
      </c>
      <c r="P560" s="54"/>
      <c r="Q560" s="55"/>
      <c r="R560" s="55"/>
      <c r="S560" s="56"/>
      <c r="T560" s="25" t="n">
        <v>0</v>
      </c>
      <c r="U560" s="25" t="n">
        <v>2</v>
      </c>
      <c r="V560" s="26" t="n">
        <v>24</v>
      </c>
      <c r="W560" s="26" t="n">
        <v>0.071429</v>
      </c>
      <c r="X560" s="26" t="n">
        <v>0</v>
      </c>
      <c r="Y560" s="26" t="n">
        <v>0.962911</v>
      </c>
      <c r="Z560" s="26" t="n">
        <v>0</v>
      </c>
      <c r="AA560" s="26" t="n">
        <v>0</v>
      </c>
      <c r="AB560" s="20" t="n">
        <v>560</v>
      </c>
      <c r="AC560" s="20"/>
      <c r="AD560" s="10"/>
      <c r="AE560" s="24" t="s">
        <v>10073</v>
      </c>
      <c r="AF560" s="24" t="n">
        <v>697</v>
      </c>
      <c r="AG560" s="24" t="n">
        <v>32960</v>
      </c>
      <c r="AH560" s="24" t="n">
        <v>11003</v>
      </c>
      <c r="AI560" s="24" t="n">
        <v>774</v>
      </c>
      <c r="AJ560" s="24" t="n">
        <v>-18000</v>
      </c>
      <c r="AK560" s="24" t="s">
        <v>10074</v>
      </c>
      <c r="AL560" s="24" t="s">
        <v>5987</v>
      </c>
      <c r="AM560" s="23" t="s">
        <v>10075</v>
      </c>
      <c r="AN560" s="24" t="s">
        <v>5388</v>
      </c>
      <c r="AO560" s="22" t="n">
        <v>40045.5916203704</v>
      </c>
      <c r="AP560" s="23" t="s">
        <v>10076</v>
      </c>
      <c r="AQ560" s="24" t="n">
        <f aca="false">FALSE()</f>
        <v>0</v>
      </c>
      <c r="AR560" s="24" t="inlineStr">
        <f aca="false">FALSE()</f>
        <is>
          <t/>
        </is>
      </c>
      <c r="AS560" s="24" t="n">
        <f aca="false">TRUE()</f>
        <v>1</v>
      </c>
      <c r="AT560" s="24" t="s">
        <v>75</v>
      </c>
      <c r="AU560" s="24" t="n">
        <v>984</v>
      </c>
      <c r="AV560" s="23" t="s">
        <v>10077</v>
      </c>
      <c r="AW560" s="24" t="n">
        <f aca="false">TRUE()</f>
        <v>1</v>
      </c>
      <c r="AX560" s="24" t="s">
        <v>5329</v>
      </c>
      <c r="AY560" s="23" t="s">
        <v>10078</v>
      </c>
      <c r="AZ560" s="24" t="s">
        <v>174</v>
      </c>
      <c r="BA560" s="24" t="e">
        <f aca="false">REPLACE(INDEX(GroupVertices[group], MATCH(Vertices[[#this row],[vertex]],GroupVertices[vertex],0)),1,1,"")</f>
        <v>#VALUE!</v>
      </c>
      <c r="BB560" s="25" t="s">
        <v>2500</v>
      </c>
      <c r="BC560" s="25" t="s">
        <v>2500</v>
      </c>
      <c r="BD560" s="25" t="s">
        <v>2501</v>
      </c>
      <c r="BE560" s="25" t="s">
        <v>2501</v>
      </c>
      <c r="BF560" s="25"/>
      <c r="BG560" s="25"/>
      <c r="BH560" s="25" t="s">
        <v>10079</v>
      </c>
      <c r="BI560" s="25" t="s">
        <v>10079</v>
      </c>
      <c r="BJ560" s="25" t="s">
        <v>10080</v>
      </c>
      <c r="BK560" s="25" t="s">
        <v>10080</v>
      </c>
      <c r="BL560" s="25" t="n">
        <v>1</v>
      </c>
      <c r="BM560" s="26" t="n">
        <v>5.55555555555556</v>
      </c>
      <c r="BN560" s="25" t="n">
        <v>0</v>
      </c>
      <c r="BO560" s="26" t="n">
        <v>0</v>
      </c>
      <c r="BP560" s="25" t="n">
        <v>0</v>
      </c>
      <c r="BQ560" s="26" t="n">
        <v>0</v>
      </c>
      <c r="BR560" s="25" t="n">
        <v>17</v>
      </c>
      <c r="BS560" s="26" t="n">
        <v>94.4444444444444</v>
      </c>
      <c r="BT560" s="25" t="n">
        <v>18</v>
      </c>
      <c r="BU560" s="3"/>
      <c r="BV560" s="2"/>
      <c r="BW560" s="2"/>
      <c r="BX560" s="2"/>
      <c r="BY560" s="2"/>
    </row>
    <row r="561" customFormat="false" ht="41.45" hidden="false" customHeight="true" outlineLevel="0" collapsed="false">
      <c r="A561" s="15" t="s">
        <v>2504</v>
      </c>
      <c r="C561" s="16"/>
      <c r="D561" s="16" t="s">
        <v>5324</v>
      </c>
      <c r="E561" s="17" t="n">
        <v>488.003560413785</v>
      </c>
      <c r="F561" s="18" t="n">
        <v>99.6828713362297</v>
      </c>
      <c r="G561" s="50" t="s">
        <v>10081</v>
      </c>
      <c r="H561" s="16"/>
      <c r="I561" s="6" t="s">
        <v>2504</v>
      </c>
      <c r="J561" s="7"/>
      <c r="K561" s="7"/>
      <c r="L561" s="51" t="s">
        <v>10082</v>
      </c>
      <c r="M561" s="52" t="n">
        <v>106.688412679192</v>
      </c>
      <c r="N561" s="53" t="n">
        <v>5076.7490234375</v>
      </c>
      <c r="O561" s="53" t="n">
        <v>8036.560546875</v>
      </c>
      <c r="P561" s="54"/>
      <c r="Q561" s="55"/>
      <c r="R561" s="55"/>
      <c r="S561" s="56"/>
      <c r="T561" s="25" t="n">
        <v>2</v>
      </c>
      <c r="U561" s="25" t="n">
        <v>0</v>
      </c>
      <c r="V561" s="26" t="n">
        <v>24</v>
      </c>
      <c r="W561" s="26" t="n">
        <v>0.071429</v>
      </c>
      <c r="X561" s="26" t="n">
        <v>0</v>
      </c>
      <c r="Y561" s="26" t="n">
        <v>1.016849</v>
      </c>
      <c r="Z561" s="26" t="n">
        <v>0</v>
      </c>
      <c r="AA561" s="26" t="n">
        <v>0</v>
      </c>
      <c r="AB561" s="20" t="n">
        <v>561</v>
      </c>
      <c r="AC561" s="20"/>
      <c r="AD561" s="10"/>
      <c r="AE561" s="24" t="s">
        <v>10083</v>
      </c>
      <c r="AF561" s="24" t="n">
        <v>263</v>
      </c>
      <c r="AG561" s="24" t="n">
        <v>685305</v>
      </c>
      <c r="AH561" s="24" t="n">
        <v>6828</v>
      </c>
      <c r="AI561" s="24" t="n">
        <v>517</v>
      </c>
      <c r="AJ561" s="24" t="n">
        <v>-18000</v>
      </c>
      <c r="AK561" s="24" t="s">
        <v>10084</v>
      </c>
      <c r="AL561" s="24" t="s">
        <v>10085</v>
      </c>
      <c r="AM561" s="23" t="s">
        <v>10086</v>
      </c>
      <c r="AN561" s="24" t="s">
        <v>5388</v>
      </c>
      <c r="AO561" s="22" t="n">
        <v>39615.5817708333</v>
      </c>
      <c r="AP561" s="23" t="s">
        <v>10087</v>
      </c>
      <c r="AQ561" s="24" t="inlineStr">
        <f aca="false">FALSE()</f>
        <is>
          <t/>
        </is>
      </c>
      <c r="AR561" s="24" t="inlineStr">
        <f aca="false">FALSE()</f>
        <is>
          <t/>
        </is>
      </c>
      <c r="AS561" s="24" t="n">
        <f aca="false">FALSE()</f>
        <v>0</v>
      </c>
      <c r="AT561" s="24" t="s">
        <v>75</v>
      </c>
      <c r="AU561" s="24" t="n">
        <v>9408</v>
      </c>
      <c r="AV561" s="23" t="s">
        <v>5350</v>
      </c>
      <c r="AW561" s="24" t="inlineStr">
        <f aca="false">TRUE()</f>
        <is>
          <t/>
        </is>
      </c>
      <c r="AX561" s="24" t="s">
        <v>5329</v>
      </c>
      <c r="AY561" s="23" t="s">
        <v>10088</v>
      </c>
      <c r="AZ561" s="24" t="s">
        <v>68</v>
      </c>
      <c r="BA561" s="24" t="e">
        <f aca="false">REPLACE(INDEX(GroupVertices[group], MATCH(Vertices[[#this row],[vertex]],GroupVertices[vertex],0)),1,1,"")</f>
        <v>#VALUE!</v>
      </c>
      <c r="BB561" s="25"/>
      <c r="BC561" s="25"/>
      <c r="BD561" s="25"/>
      <c r="BE561" s="25"/>
      <c r="BF561" s="25"/>
      <c r="BG561" s="25"/>
      <c r="BH561" s="25"/>
      <c r="BI561" s="25"/>
      <c r="BJ561" s="25"/>
      <c r="BK561" s="25"/>
      <c r="BL561" s="25"/>
      <c r="BM561" s="26"/>
      <c r="BN561" s="25"/>
      <c r="BO561" s="26"/>
      <c r="BP561" s="25"/>
      <c r="BQ561" s="26"/>
      <c r="BR561" s="25"/>
      <c r="BS561" s="26"/>
      <c r="BT561" s="25"/>
      <c r="BU561" s="3"/>
      <c r="BV561" s="2"/>
      <c r="BW561" s="2"/>
      <c r="BX561" s="2"/>
      <c r="BY561" s="2"/>
    </row>
    <row r="562" customFormat="false" ht="41.45" hidden="false" customHeight="true" outlineLevel="0" collapsed="false">
      <c r="A562" s="15" t="s">
        <v>2505</v>
      </c>
      <c r="C562" s="16"/>
      <c r="D562" s="16" t="s">
        <v>5324</v>
      </c>
      <c r="E562" s="17" t="n">
        <v>162.333945468675</v>
      </c>
      <c r="F562" s="18" t="n">
        <v>99.999675145633</v>
      </c>
      <c r="G562" s="50" t="s">
        <v>10089</v>
      </c>
      <c r="H562" s="16"/>
      <c r="I562" s="6" t="s">
        <v>2505</v>
      </c>
      <c r="J562" s="7"/>
      <c r="K562" s="7"/>
      <c r="L562" s="51" t="s">
        <v>10090</v>
      </c>
      <c r="M562" s="52" t="n">
        <v>1.10826313203726</v>
      </c>
      <c r="N562" s="53" t="n">
        <v>705.203430175781</v>
      </c>
      <c r="O562" s="53" t="n">
        <v>3787.34521484375</v>
      </c>
      <c r="P562" s="54"/>
      <c r="Q562" s="55"/>
      <c r="R562" s="55"/>
      <c r="S562" s="56"/>
      <c r="T562" s="25" t="n">
        <v>1</v>
      </c>
      <c r="U562" s="25" t="n">
        <v>1</v>
      </c>
      <c r="V562" s="26" t="n">
        <v>0</v>
      </c>
      <c r="W562" s="26" t="n">
        <v>0</v>
      </c>
      <c r="X562" s="26" t="n">
        <v>0</v>
      </c>
      <c r="Y562" s="26" t="n">
        <v>0.999999</v>
      </c>
      <c r="Z562" s="26" t="n">
        <v>0</v>
      </c>
      <c r="AA562" s="26" t="s">
        <v>5365</v>
      </c>
      <c r="AB562" s="20" t="n">
        <v>562</v>
      </c>
      <c r="AC562" s="20"/>
      <c r="AD562" s="10"/>
      <c r="AE562" s="24" t="s">
        <v>10091</v>
      </c>
      <c r="AF562" s="24" t="n">
        <v>12</v>
      </c>
      <c r="AG562" s="24" t="n">
        <v>702</v>
      </c>
      <c r="AH562" s="24" t="n">
        <v>87280</v>
      </c>
      <c r="AI562" s="24" t="n">
        <v>0</v>
      </c>
      <c r="AJ562" s="24"/>
      <c r="AK562" s="24" t="s">
        <v>10092</v>
      </c>
      <c r="AL562" s="24" t="s">
        <v>5846</v>
      </c>
      <c r="AM562" s="24"/>
      <c r="AN562" s="24"/>
      <c r="AO562" s="22" t="n">
        <v>41750.8304166667</v>
      </c>
      <c r="AP562" s="23" t="s">
        <v>10093</v>
      </c>
      <c r="AQ562" s="24" t="inlineStr">
        <f aca="false">FALSE()</f>
        <is>
          <t/>
        </is>
      </c>
      <c r="AR562" s="24" t="inlineStr">
        <f aca="false">FALSE()</f>
        <is>
          <t/>
        </is>
      </c>
      <c r="AS562" s="24" t="inlineStr">
        <f aca="false">FALSE()</f>
        <is>
          <t/>
        </is>
      </c>
      <c r="AT562" s="24" t="s">
        <v>75</v>
      </c>
      <c r="AU562" s="24" t="n">
        <v>79</v>
      </c>
      <c r="AV562" s="23" t="s">
        <v>5390</v>
      </c>
      <c r="AW562" s="24" t="n">
        <f aca="false">FALSE()</f>
        <v>0</v>
      </c>
      <c r="AX562" s="24" t="s">
        <v>5329</v>
      </c>
      <c r="AY562" s="23" t="s">
        <v>10094</v>
      </c>
      <c r="AZ562" s="24" t="s">
        <v>174</v>
      </c>
      <c r="BA562" s="24" t="e">
        <f aca="false">REPLACE(INDEX(GroupVertices[group], MATCH(Vertices[[#this row],[vertex]],GroupVertices[vertex],0)),1,1,"")</f>
        <v>#VALUE!</v>
      </c>
      <c r="BB562" s="25" t="s">
        <v>2507</v>
      </c>
      <c r="BC562" s="25" t="s">
        <v>2507</v>
      </c>
      <c r="BD562" s="25" t="s">
        <v>2501</v>
      </c>
      <c r="BE562" s="25" t="s">
        <v>2501</v>
      </c>
      <c r="BF562" s="25" t="s">
        <v>2504</v>
      </c>
      <c r="BG562" s="25" t="s">
        <v>2504</v>
      </c>
      <c r="BH562" s="25" t="s">
        <v>10095</v>
      </c>
      <c r="BI562" s="25" t="s">
        <v>10095</v>
      </c>
      <c r="BJ562" s="25" t="s">
        <v>10096</v>
      </c>
      <c r="BK562" s="25" t="s">
        <v>10096</v>
      </c>
      <c r="BL562" s="25" t="n">
        <v>0</v>
      </c>
      <c r="BM562" s="26" t="n">
        <v>0</v>
      </c>
      <c r="BN562" s="25" t="n">
        <v>0</v>
      </c>
      <c r="BO562" s="26" t="n">
        <v>0</v>
      </c>
      <c r="BP562" s="25" t="n">
        <v>0</v>
      </c>
      <c r="BQ562" s="26" t="n">
        <v>0</v>
      </c>
      <c r="BR562" s="25" t="n">
        <v>13</v>
      </c>
      <c r="BS562" s="26" t="n">
        <v>100</v>
      </c>
      <c r="BT562" s="25" t="n">
        <v>13</v>
      </c>
      <c r="BU562" s="3"/>
      <c r="BV562" s="2"/>
      <c r="BW562" s="2"/>
      <c r="BX562" s="2"/>
      <c r="BY562" s="2"/>
    </row>
    <row r="563" customFormat="false" ht="41.45" hidden="false" customHeight="true" outlineLevel="0" collapsed="false">
      <c r="A563" s="15" t="s">
        <v>2510</v>
      </c>
      <c r="C563" s="16"/>
      <c r="D563" s="16" t="s">
        <v>5324</v>
      </c>
      <c r="E563" s="17" t="n">
        <v>162.0685016346</v>
      </c>
      <c r="F563" s="18" t="n">
        <v>99.9999333632068</v>
      </c>
      <c r="G563" s="50" t="s">
        <v>10097</v>
      </c>
      <c r="H563" s="16"/>
      <c r="I563" s="6" t="s">
        <v>2510</v>
      </c>
      <c r="J563" s="7"/>
      <c r="K563" s="7"/>
      <c r="L563" s="51" t="s">
        <v>10098</v>
      </c>
      <c r="M563" s="52" t="n">
        <v>1.02220782195636</v>
      </c>
      <c r="N563" s="53" t="n">
        <v>9390.2939453125</v>
      </c>
      <c r="O563" s="53" t="n">
        <v>8961.078125</v>
      </c>
      <c r="P563" s="54"/>
      <c r="Q563" s="55"/>
      <c r="R563" s="55"/>
      <c r="S563" s="56"/>
      <c r="T563" s="25" t="n">
        <v>0</v>
      </c>
      <c r="U563" s="25" t="n">
        <v>2</v>
      </c>
      <c r="V563" s="26" t="n">
        <v>0</v>
      </c>
      <c r="W563" s="26" t="n">
        <v>0.083333</v>
      </c>
      <c r="X563" s="26" t="n">
        <v>0</v>
      </c>
      <c r="Y563" s="26" t="n">
        <v>0.689648</v>
      </c>
      <c r="Z563" s="26" t="n">
        <v>1</v>
      </c>
      <c r="AA563" s="26" t="n">
        <v>0</v>
      </c>
      <c r="AB563" s="20" t="n">
        <v>563</v>
      </c>
      <c r="AC563" s="20"/>
      <c r="AD563" s="10"/>
      <c r="AE563" s="24" t="s">
        <v>10099</v>
      </c>
      <c r="AF563" s="24" t="n">
        <v>282</v>
      </c>
      <c r="AG563" s="24" t="n">
        <v>144</v>
      </c>
      <c r="AH563" s="24" t="n">
        <v>211</v>
      </c>
      <c r="AI563" s="24" t="n">
        <v>57</v>
      </c>
      <c r="AJ563" s="24"/>
      <c r="AK563" s="46" t="s">
        <v>10100</v>
      </c>
      <c r="AL563" s="24" t="s">
        <v>183</v>
      </c>
      <c r="AM563" s="23" t="s">
        <v>10101</v>
      </c>
      <c r="AN563" s="24"/>
      <c r="AO563" s="22" t="n">
        <v>42559.6037847222</v>
      </c>
      <c r="AP563" s="23" t="s">
        <v>10102</v>
      </c>
      <c r="AQ563" s="24" t="n">
        <f aca="false">TRUE()</f>
        <v>1</v>
      </c>
      <c r="AR563" s="24" t="inlineStr">
        <f aca="false">FALSE()</f>
        <is>
          <t/>
        </is>
      </c>
      <c r="AS563" s="24" t="inlineStr">
        <f aca="false">FALSE()</f>
        <is>
          <t/>
        </is>
      </c>
      <c r="AT563" s="24" t="s">
        <v>75</v>
      </c>
      <c r="AU563" s="24" t="n">
        <v>16</v>
      </c>
      <c r="AV563" s="24"/>
      <c r="AW563" s="24" t="inlineStr">
        <f aca="false">FALSE()</f>
        <is>
          <t/>
        </is>
      </c>
      <c r="AX563" s="24" t="s">
        <v>5329</v>
      </c>
      <c r="AY563" s="23" t="s">
        <v>10103</v>
      </c>
      <c r="AZ563" s="24" t="s">
        <v>174</v>
      </c>
      <c r="BA563" s="24" t="e">
        <f aca="false">REPLACE(INDEX(GroupVertices[group], MATCH(Vertices[[#this row],[vertex]],GroupVertices[vertex],0)),1,1,"")</f>
        <v>#VALUE!</v>
      </c>
      <c r="BB563" s="25"/>
      <c r="BC563" s="25"/>
      <c r="BD563" s="25"/>
      <c r="BE563" s="25"/>
      <c r="BF563" s="25"/>
      <c r="BG563" s="25"/>
      <c r="BH563" s="25" t="s">
        <v>9297</v>
      </c>
      <c r="BI563" s="25" t="s">
        <v>9297</v>
      </c>
      <c r="BJ563" s="25" t="s">
        <v>9298</v>
      </c>
      <c r="BK563" s="25" t="s">
        <v>9298</v>
      </c>
      <c r="BL563" s="25" t="n">
        <v>2</v>
      </c>
      <c r="BM563" s="26" t="n">
        <v>10</v>
      </c>
      <c r="BN563" s="25" t="n">
        <v>0</v>
      </c>
      <c r="BO563" s="26" t="n">
        <v>0</v>
      </c>
      <c r="BP563" s="25" t="n">
        <v>0</v>
      </c>
      <c r="BQ563" s="26" t="n">
        <v>0</v>
      </c>
      <c r="BR563" s="25" t="n">
        <v>18</v>
      </c>
      <c r="BS563" s="26" t="n">
        <v>90</v>
      </c>
      <c r="BT563" s="25" t="n">
        <v>20</v>
      </c>
      <c r="BU563" s="3"/>
      <c r="BV563" s="2"/>
      <c r="BW563" s="2"/>
      <c r="BX563" s="2"/>
      <c r="BY563" s="2"/>
    </row>
    <row r="564" customFormat="false" ht="41.45" hidden="false" customHeight="true" outlineLevel="0" collapsed="false">
      <c r="A564" s="15" t="s">
        <v>2513</v>
      </c>
      <c r="C564" s="16"/>
      <c r="D564" s="16" t="s">
        <v>5324</v>
      </c>
      <c r="E564" s="17" t="n">
        <v>162.494734027667</v>
      </c>
      <c r="F564" s="18" t="n">
        <v>99.9995187342711</v>
      </c>
      <c r="G564" s="50" t="s">
        <v>10104</v>
      </c>
      <c r="H564" s="16"/>
      <c r="I564" s="6" t="s">
        <v>2513</v>
      </c>
      <c r="J564" s="7"/>
      <c r="K564" s="7"/>
      <c r="L564" s="51" t="s">
        <v>10105</v>
      </c>
      <c r="M564" s="52" t="n">
        <v>1.16038982524038</v>
      </c>
      <c r="N564" s="53" t="n">
        <v>9752.826171875</v>
      </c>
      <c r="O564" s="53" t="n">
        <v>9415.7314453125</v>
      </c>
      <c r="P564" s="54"/>
      <c r="Q564" s="55"/>
      <c r="R564" s="55"/>
      <c r="S564" s="56"/>
      <c r="T564" s="25" t="n">
        <v>0</v>
      </c>
      <c r="U564" s="25" t="n">
        <v>2</v>
      </c>
      <c r="V564" s="26" t="n">
        <v>0</v>
      </c>
      <c r="W564" s="26" t="n">
        <v>0.083333</v>
      </c>
      <c r="X564" s="26" t="n">
        <v>0</v>
      </c>
      <c r="Y564" s="26" t="n">
        <v>0.689648</v>
      </c>
      <c r="Z564" s="26" t="n">
        <v>1</v>
      </c>
      <c r="AA564" s="26" t="n">
        <v>0</v>
      </c>
      <c r="AB564" s="20" t="n">
        <v>564</v>
      </c>
      <c r="AC564" s="20"/>
      <c r="AD564" s="10"/>
      <c r="AE564" s="24" t="s">
        <v>10106</v>
      </c>
      <c r="AF564" s="24" t="n">
        <v>1051</v>
      </c>
      <c r="AG564" s="24" t="n">
        <v>1040</v>
      </c>
      <c r="AH564" s="24" t="n">
        <v>1012</v>
      </c>
      <c r="AI564" s="24" t="n">
        <v>359</v>
      </c>
      <c r="AJ564" s="24"/>
      <c r="AK564" s="24" t="s">
        <v>10107</v>
      </c>
      <c r="AL564" s="24" t="s">
        <v>10108</v>
      </c>
      <c r="AM564" s="23" t="s">
        <v>10109</v>
      </c>
      <c r="AN564" s="24"/>
      <c r="AO564" s="22" t="n">
        <v>41331.5786805556</v>
      </c>
      <c r="AP564" s="24"/>
      <c r="AQ564" s="24" t="n">
        <f aca="false">FALSE()</f>
        <v>0</v>
      </c>
      <c r="AR564" s="24" t="inlineStr">
        <f aca="false">FALSE()</f>
        <is>
          <t/>
        </is>
      </c>
      <c r="AS564" s="24" t="n">
        <f aca="false">TRUE()</f>
        <v>1</v>
      </c>
      <c r="AT564" s="24" t="s">
        <v>75</v>
      </c>
      <c r="AU564" s="24" t="n">
        <v>26</v>
      </c>
      <c r="AV564" s="23" t="s">
        <v>5390</v>
      </c>
      <c r="AW564" s="24" t="inlineStr">
        <f aca="false">FALSE()</f>
        <is>
          <t/>
        </is>
      </c>
      <c r="AX564" s="24" t="s">
        <v>5329</v>
      </c>
      <c r="AY564" s="23" t="s">
        <v>10110</v>
      </c>
      <c r="AZ564" s="24" t="s">
        <v>174</v>
      </c>
      <c r="BA564" s="24" t="e">
        <f aca="false">REPLACE(INDEX(GroupVertices[group], MATCH(Vertices[[#this row],[vertex]],GroupVertices[vertex],0)),1,1,"")</f>
        <v>#VALUE!</v>
      </c>
      <c r="BB564" s="25"/>
      <c r="BC564" s="25"/>
      <c r="BD564" s="25"/>
      <c r="BE564" s="25"/>
      <c r="BF564" s="25"/>
      <c r="BG564" s="25"/>
      <c r="BH564" s="25" t="s">
        <v>9297</v>
      </c>
      <c r="BI564" s="25" t="s">
        <v>9297</v>
      </c>
      <c r="BJ564" s="25" t="s">
        <v>9298</v>
      </c>
      <c r="BK564" s="25" t="s">
        <v>9298</v>
      </c>
      <c r="BL564" s="25" t="n">
        <v>2</v>
      </c>
      <c r="BM564" s="26" t="n">
        <v>10</v>
      </c>
      <c r="BN564" s="25" t="n">
        <v>0</v>
      </c>
      <c r="BO564" s="26" t="n">
        <v>0</v>
      </c>
      <c r="BP564" s="25" t="n">
        <v>0</v>
      </c>
      <c r="BQ564" s="26" t="n">
        <v>0</v>
      </c>
      <c r="BR564" s="25" t="n">
        <v>18</v>
      </c>
      <c r="BS564" s="26" t="n">
        <v>90</v>
      </c>
      <c r="BT564" s="25" t="n">
        <v>20</v>
      </c>
      <c r="BU564" s="3"/>
      <c r="BV564" s="2"/>
      <c r="BW564" s="2"/>
      <c r="BX564" s="2"/>
      <c r="BY564" s="2"/>
    </row>
    <row r="565" customFormat="false" ht="41.45" hidden="false" customHeight="true" outlineLevel="0" collapsed="false">
      <c r="A565" s="15" t="s">
        <v>2516</v>
      </c>
      <c r="C565" s="16"/>
      <c r="D565" s="16" t="s">
        <v>5324</v>
      </c>
      <c r="E565" s="17" t="n">
        <v>162.009989821713</v>
      </c>
      <c r="F565" s="18" t="n">
        <v>99.9999902821343</v>
      </c>
      <c r="G565" s="50" t="s">
        <v>10111</v>
      </c>
      <c r="H565" s="16"/>
      <c r="I565" s="6" t="s">
        <v>2516</v>
      </c>
      <c r="J565" s="7"/>
      <c r="K565" s="7"/>
      <c r="L565" s="51" t="s">
        <v>10112</v>
      </c>
      <c r="M565" s="52" t="n">
        <v>1.00323864070197</v>
      </c>
      <c r="N565" s="53" t="n">
        <v>705.203430175781</v>
      </c>
      <c r="O565" s="53" t="n">
        <v>9040.0166015625</v>
      </c>
      <c r="P565" s="54"/>
      <c r="Q565" s="55"/>
      <c r="R565" s="55"/>
      <c r="S565" s="56"/>
      <c r="T565" s="25" t="n">
        <v>1</v>
      </c>
      <c r="U565" s="25" t="n">
        <v>1</v>
      </c>
      <c r="V565" s="26" t="n">
        <v>0</v>
      </c>
      <c r="W565" s="26" t="n">
        <v>0</v>
      </c>
      <c r="X565" s="26" t="n">
        <v>0</v>
      </c>
      <c r="Y565" s="26" t="n">
        <v>0.999999</v>
      </c>
      <c r="Z565" s="26" t="n">
        <v>0</v>
      </c>
      <c r="AA565" s="26" t="s">
        <v>5365</v>
      </c>
      <c r="AB565" s="20" t="n">
        <v>565</v>
      </c>
      <c r="AC565" s="20"/>
      <c r="AD565" s="10"/>
      <c r="AE565" s="24" t="s">
        <v>10113</v>
      </c>
      <c r="AF565" s="24" t="n">
        <v>4</v>
      </c>
      <c r="AG565" s="24" t="n">
        <v>21</v>
      </c>
      <c r="AH565" s="24" t="n">
        <v>46</v>
      </c>
      <c r="AI565" s="24" t="n">
        <v>0</v>
      </c>
      <c r="AJ565" s="24" t="n">
        <v>-28800</v>
      </c>
      <c r="AK565" s="24" t="s">
        <v>10114</v>
      </c>
      <c r="AL565" s="24" t="s">
        <v>10115</v>
      </c>
      <c r="AM565" s="23" t="s">
        <v>10116</v>
      </c>
      <c r="AN565" s="24" t="s">
        <v>5339</v>
      </c>
      <c r="AO565" s="22" t="n">
        <v>40534.8271180556</v>
      </c>
      <c r="AP565" s="24"/>
      <c r="AQ565" s="24" t="n">
        <f aca="false">TRUE()</f>
        <v>1</v>
      </c>
      <c r="AR565" s="24" t="inlineStr">
        <f aca="false">FALSE()</f>
        <is>
          <t/>
        </is>
      </c>
      <c r="AS565" s="24" t="n">
        <f aca="false">FALSE()</f>
        <v>0</v>
      </c>
      <c r="AT565" s="24" t="s">
        <v>7339</v>
      </c>
      <c r="AU565" s="24" t="n">
        <v>1</v>
      </c>
      <c r="AV565" s="23" t="s">
        <v>5390</v>
      </c>
      <c r="AW565" s="24" t="inlineStr">
        <f aca="false">FALSE()</f>
        <is>
          <t/>
        </is>
      </c>
      <c r="AX565" s="24" t="s">
        <v>5329</v>
      </c>
      <c r="AY565" s="23" t="s">
        <v>10117</v>
      </c>
      <c r="AZ565" s="24" t="s">
        <v>174</v>
      </c>
      <c r="BA565" s="24" t="e">
        <f aca="false">REPLACE(INDEX(GroupVertices[group], MATCH(Vertices[[#this row],[vertex]],GroupVertices[vertex],0)),1,1,"")</f>
        <v>#VALUE!</v>
      </c>
      <c r="BB565" s="25" t="s">
        <v>2518</v>
      </c>
      <c r="BC565" s="25" t="s">
        <v>2518</v>
      </c>
      <c r="BD565" s="25" t="s">
        <v>2519</v>
      </c>
      <c r="BE565" s="25" t="s">
        <v>2519</v>
      </c>
      <c r="BF565" s="25"/>
      <c r="BG565" s="25"/>
      <c r="BH565" s="25" t="s">
        <v>10118</v>
      </c>
      <c r="BI565" s="25" t="s">
        <v>10118</v>
      </c>
      <c r="BJ565" s="25" t="s">
        <v>10119</v>
      </c>
      <c r="BK565" s="25" t="s">
        <v>10119</v>
      </c>
      <c r="BL565" s="25" t="n">
        <v>0</v>
      </c>
      <c r="BM565" s="26" t="n">
        <v>0</v>
      </c>
      <c r="BN565" s="25" t="n">
        <v>0</v>
      </c>
      <c r="BO565" s="26" t="n">
        <v>0</v>
      </c>
      <c r="BP565" s="25" t="n">
        <v>0</v>
      </c>
      <c r="BQ565" s="26" t="n">
        <v>0</v>
      </c>
      <c r="BR565" s="25" t="n">
        <v>9</v>
      </c>
      <c r="BS565" s="26" t="n">
        <v>100</v>
      </c>
      <c r="BT565" s="25" t="n">
        <v>9</v>
      </c>
      <c r="BU565" s="3"/>
      <c r="BV565" s="2"/>
      <c r="BW565" s="2"/>
      <c r="BX565" s="2"/>
      <c r="BY565" s="2"/>
    </row>
    <row r="566" customFormat="false" ht="41.45" hidden="false" customHeight="true" outlineLevel="0" collapsed="false">
      <c r="A566" s="15" t="s">
        <v>2522</v>
      </c>
      <c r="C566" s="16"/>
      <c r="D566" s="16" t="s">
        <v>5324</v>
      </c>
      <c r="E566" s="17" t="n">
        <v>162.111315156225</v>
      </c>
      <c r="F566" s="18" t="n">
        <v>99.999891715211</v>
      </c>
      <c r="G566" s="50" t="s">
        <v>10120</v>
      </c>
      <c r="H566" s="16"/>
      <c r="I566" s="6" t="s">
        <v>2522</v>
      </c>
      <c r="J566" s="7"/>
      <c r="K566" s="7"/>
      <c r="L566" s="51" t="s">
        <v>10121</v>
      </c>
      <c r="M566" s="52" t="n">
        <v>1.03608771067909</v>
      </c>
      <c r="N566" s="53" t="n">
        <v>501.086975097656</v>
      </c>
      <c r="O566" s="53" t="n">
        <v>6211.65478515625</v>
      </c>
      <c r="P566" s="54"/>
      <c r="Q566" s="55"/>
      <c r="R566" s="55"/>
      <c r="S566" s="56"/>
      <c r="T566" s="25" t="n">
        <v>1</v>
      </c>
      <c r="U566" s="25" t="n">
        <v>1</v>
      </c>
      <c r="V566" s="26" t="n">
        <v>0</v>
      </c>
      <c r="W566" s="26" t="n">
        <v>0</v>
      </c>
      <c r="X566" s="26" t="n">
        <v>0</v>
      </c>
      <c r="Y566" s="26" t="n">
        <v>0.999999</v>
      </c>
      <c r="Z566" s="26" t="n">
        <v>0</v>
      </c>
      <c r="AA566" s="26" t="s">
        <v>5365</v>
      </c>
      <c r="AB566" s="20" t="n">
        <v>566</v>
      </c>
      <c r="AC566" s="20"/>
      <c r="AD566" s="10"/>
      <c r="AE566" s="24" t="s">
        <v>10122</v>
      </c>
      <c r="AF566" s="24" t="n">
        <v>58</v>
      </c>
      <c r="AG566" s="24" t="n">
        <v>234</v>
      </c>
      <c r="AH566" s="24" t="n">
        <v>1627</v>
      </c>
      <c r="AI566" s="24" t="n">
        <v>697</v>
      </c>
      <c r="AJ566" s="24" t="n">
        <v>-18000</v>
      </c>
      <c r="AK566" s="24"/>
      <c r="AL566" s="24"/>
      <c r="AM566" s="23" t="s">
        <v>10123</v>
      </c>
      <c r="AN566" s="24" t="s">
        <v>5388</v>
      </c>
      <c r="AO566" s="22" t="n">
        <v>40420.5985648148</v>
      </c>
      <c r="AP566" s="24"/>
      <c r="AQ566" s="24" t="n">
        <f aca="false">FALSE()</f>
        <v>0</v>
      </c>
      <c r="AR566" s="24" t="inlineStr">
        <f aca="false">FALSE()</f>
        <is>
          <t/>
        </is>
      </c>
      <c r="AS566" s="24" t="n">
        <f aca="false">TRUE()</f>
        <v>1</v>
      </c>
      <c r="AT566" s="24" t="s">
        <v>75</v>
      </c>
      <c r="AU566" s="24" t="n">
        <v>20</v>
      </c>
      <c r="AV566" s="23" t="s">
        <v>5350</v>
      </c>
      <c r="AW566" s="24" t="inlineStr">
        <f aca="false">FALSE()</f>
        <is>
          <t/>
        </is>
      </c>
      <c r="AX566" s="24" t="s">
        <v>5329</v>
      </c>
      <c r="AY566" s="23" t="s">
        <v>10124</v>
      </c>
      <c r="AZ566" s="24" t="s">
        <v>174</v>
      </c>
      <c r="BA566" s="24" t="e">
        <f aca="false">REPLACE(INDEX(GroupVertices[group], MATCH(Vertices[[#this row],[vertex]],GroupVertices[vertex],0)),1,1,"")</f>
        <v>#VALUE!</v>
      </c>
      <c r="BB566" s="25" t="s">
        <v>2524</v>
      </c>
      <c r="BC566" s="25" t="s">
        <v>2524</v>
      </c>
      <c r="BD566" s="25" t="s">
        <v>997</v>
      </c>
      <c r="BE566" s="25" t="s">
        <v>997</v>
      </c>
      <c r="BF566" s="25"/>
      <c r="BG566" s="25"/>
      <c r="BH566" s="25" t="s">
        <v>10125</v>
      </c>
      <c r="BI566" s="25" t="s">
        <v>10125</v>
      </c>
      <c r="BJ566" s="25" t="s">
        <v>10126</v>
      </c>
      <c r="BK566" s="25" t="s">
        <v>10126</v>
      </c>
      <c r="BL566" s="25" t="n">
        <v>0</v>
      </c>
      <c r="BM566" s="26" t="n">
        <v>0</v>
      </c>
      <c r="BN566" s="25" t="n">
        <v>0</v>
      </c>
      <c r="BO566" s="26" t="n">
        <v>0</v>
      </c>
      <c r="BP566" s="25" t="n">
        <v>0</v>
      </c>
      <c r="BQ566" s="26" t="n">
        <v>0</v>
      </c>
      <c r="BR566" s="25" t="n">
        <v>6</v>
      </c>
      <c r="BS566" s="26" t="n">
        <v>100</v>
      </c>
      <c r="BT566" s="25" t="n">
        <v>6</v>
      </c>
      <c r="BU566" s="3"/>
      <c r="BV566" s="2"/>
      <c r="BW566" s="2"/>
      <c r="BX566" s="2"/>
      <c r="BY566" s="2"/>
    </row>
    <row r="567" customFormat="false" ht="41.45" hidden="false" customHeight="true" outlineLevel="0" collapsed="false">
      <c r="A567" s="15" t="s">
        <v>2527</v>
      </c>
      <c r="C567" s="16"/>
      <c r="D567" s="16" t="s">
        <v>5324</v>
      </c>
      <c r="E567" s="17" t="n">
        <v>163.232553717005</v>
      </c>
      <c r="F567" s="18" t="n">
        <v>99.9988010004774</v>
      </c>
      <c r="G567" s="50" t="s">
        <v>10127</v>
      </c>
      <c r="H567" s="16"/>
      <c r="I567" s="6" t="s">
        <v>2527</v>
      </c>
      <c r="J567" s="7"/>
      <c r="K567" s="7"/>
      <c r="L567" s="51" t="s">
        <v>10128</v>
      </c>
      <c r="M567" s="52" t="n">
        <v>1.39958657422868</v>
      </c>
      <c r="N567" s="53" t="n">
        <v>4438.67138671875</v>
      </c>
      <c r="O567" s="53" t="n">
        <v>9646.09375</v>
      </c>
      <c r="P567" s="54"/>
      <c r="Q567" s="55"/>
      <c r="R567" s="55"/>
      <c r="S567" s="56"/>
      <c r="T567" s="25" t="n">
        <v>0</v>
      </c>
      <c r="U567" s="25" t="n">
        <v>1</v>
      </c>
      <c r="V567" s="26" t="n">
        <v>0</v>
      </c>
      <c r="W567" s="26" t="n">
        <v>0.027778</v>
      </c>
      <c r="X567" s="26" t="n">
        <v>0</v>
      </c>
      <c r="Y567" s="26" t="n">
        <v>0.490124</v>
      </c>
      <c r="Z567" s="26" t="n">
        <v>0</v>
      </c>
      <c r="AA567" s="26" t="n">
        <v>0</v>
      </c>
      <c r="AB567" s="20" t="n">
        <v>567</v>
      </c>
      <c r="AC567" s="20"/>
      <c r="AD567" s="10"/>
      <c r="AE567" s="24" t="s">
        <v>6019</v>
      </c>
      <c r="AF567" s="24" t="n">
        <v>2178</v>
      </c>
      <c r="AG567" s="24" t="n">
        <v>2591</v>
      </c>
      <c r="AH567" s="24" t="n">
        <v>71497</v>
      </c>
      <c r="AI567" s="24" t="n">
        <v>725</v>
      </c>
      <c r="AJ567" s="24" t="n">
        <v>-18000</v>
      </c>
      <c r="AK567" s="24" t="s">
        <v>10129</v>
      </c>
      <c r="AL567" s="24" t="s">
        <v>10130</v>
      </c>
      <c r="AM567" s="23" t="s">
        <v>10131</v>
      </c>
      <c r="AN567" s="24" t="s">
        <v>6855</v>
      </c>
      <c r="AO567" s="22" t="n">
        <v>40053.2829398148</v>
      </c>
      <c r="AP567" s="23" t="s">
        <v>10132</v>
      </c>
      <c r="AQ567" s="24" t="inlineStr">
        <f aca="false">FALSE()</f>
        <is>
          <t/>
        </is>
      </c>
      <c r="AR567" s="24" t="inlineStr">
        <f aca="false">FALSE()</f>
        <is>
          <t/>
        </is>
      </c>
      <c r="AS567" s="24" t="inlineStr">
        <f aca="false">TRUE()</f>
        <is>
          <t/>
        </is>
      </c>
      <c r="AT567" s="24" t="s">
        <v>75</v>
      </c>
      <c r="AU567" s="24" t="n">
        <v>1338</v>
      </c>
      <c r="AV567" s="23" t="s">
        <v>10133</v>
      </c>
      <c r="AW567" s="24" t="inlineStr">
        <f aca="false">FALSE()</f>
        <is>
          <t/>
        </is>
      </c>
      <c r="AX567" s="24" t="s">
        <v>5329</v>
      </c>
      <c r="AY567" s="23" t="s">
        <v>10134</v>
      </c>
      <c r="AZ567" s="24" t="s">
        <v>174</v>
      </c>
      <c r="BA567" s="24" t="e">
        <f aca="false">REPLACE(INDEX(GroupVertices[group], MATCH(Vertices[[#this row],[vertex]],GroupVertices[vertex],0)),1,1,"")</f>
        <v>#VALUE!</v>
      </c>
      <c r="BB567" s="25" t="s">
        <v>2352</v>
      </c>
      <c r="BC567" s="25" t="s">
        <v>2352</v>
      </c>
      <c r="BD567" s="25" t="s">
        <v>965</v>
      </c>
      <c r="BE567" s="25" t="s">
        <v>965</v>
      </c>
      <c r="BF567" s="25"/>
      <c r="BG567" s="25"/>
      <c r="BH567" s="25" t="s">
        <v>9831</v>
      </c>
      <c r="BI567" s="25" t="s">
        <v>9831</v>
      </c>
      <c r="BJ567" s="25" t="s">
        <v>9832</v>
      </c>
      <c r="BK567" s="25" t="s">
        <v>9832</v>
      </c>
      <c r="BL567" s="25" t="n">
        <v>0</v>
      </c>
      <c r="BM567" s="26" t="n">
        <v>0</v>
      </c>
      <c r="BN567" s="25" t="n">
        <v>0</v>
      </c>
      <c r="BO567" s="26" t="n">
        <v>0</v>
      </c>
      <c r="BP567" s="25" t="n">
        <v>0</v>
      </c>
      <c r="BQ567" s="26" t="n">
        <v>0</v>
      </c>
      <c r="BR567" s="25" t="n">
        <v>8</v>
      </c>
      <c r="BS567" s="26" t="n">
        <v>100</v>
      </c>
      <c r="BT567" s="25" t="n">
        <v>8</v>
      </c>
      <c r="BU567" s="3"/>
      <c r="BV567" s="2"/>
      <c r="BW567" s="2"/>
      <c r="BX567" s="2"/>
      <c r="BY567" s="2"/>
    </row>
    <row r="568" customFormat="false" ht="41.45" hidden="false" customHeight="true" outlineLevel="0" collapsed="false">
      <c r="A568" s="15" t="s">
        <v>2530</v>
      </c>
      <c r="C568" s="16"/>
      <c r="D568" s="16" t="s">
        <v>5324</v>
      </c>
      <c r="E568" s="17" t="n">
        <v>162.2854234775</v>
      </c>
      <c r="F568" s="18" t="n">
        <v>99.9997223466949</v>
      </c>
      <c r="G568" s="50" t="s">
        <v>10135</v>
      </c>
      <c r="H568" s="16"/>
      <c r="I568" s="6" t="s">
        <v>2530</v>
      </c>
      <c r="J568" s="7"/>
      <c r="K568" s="7"/>
      <c r="L568" s="51" t="s">
        <v>10136</v>
      </c>
      <c r="M568" s="52" t="n">
        <v>1.09253259148484</v>
      </c>
      <c r="N568" s="53" t="n">
        <v>2338.13525390625</v>
      </c>
      <c r="O568" s="53" t="n">
        <v>4595.4482421875</v>
      </c>
      <c r="P568" s="54"/>
      <c r="Q568" s="55"/>
      <c r="R568" s="55"/>
      <c r="S568" s="56"/>
      <c r="T568" s="25" t="n">
        <v>1</v>
      </c>
      <c r="U568" s="25" t="n">
        <v>1</v>
      </c>
      <c r="V568" s="26" t="n">
        <v>0</v>
      </c>
      <c r="W568" s="26" t="n">
        <v>0</v>
      </c>
      <c r="X568" s="26" t="n">
        <v>0</v>
      </c>
      <c r="Y568" s="26" t="n">
        <v>0.999999</v>
      </c>
      <c r="Z568" s="26" t="n">
        <v>0</v>
      </c>
      <c r="AA568" s="26" t="s">
        <v>5365</v>
      </c>
      <c r="AB568" s="20" t="n">
        <v>568</v>
      </c>
      <c r="AC568" s="20"/>
      <c r="AD568" s="10"/>
      <c r="AE568" s="24" t="s">
        <v>10137</v>
      </c>
      <c r="AF568" s="24" t="n">
        <v>1351</v>
      </c>
      <c r="AG568" s="24" t="n">
        <v>600</v>
      </c>
      <c r="AH568" s="24" t="n">
        <v>20357</v>
      </c>
      <c r="AI568" s="24" t="n">
        <v>0</v>
      </c>
      <c r="AJ568" s="24"/>
      <c r="AK568" s="24" t="s">
        <v>10138</v>
      </c>
      <c r="AL568" s="24" t="s">
        <v>10139</v>
      </c>
      <c r="AM568" s="23" t="s">
        <v>10140</v>
      </c>
      <c r="AN568" s="24"/>
      <c r="AO568" s="22" t="n">
        <v>40923.8834953704</v>
      </c>
      <c r="AP568" s="23" t="s">
        <v>10141</v>
      </c>
      <c r="AQ568" s="24" t="inlineStr">
        <f aca="false">FALSE()</f>
        <is>
          <t/>
        </is>
      </c>
      <c r="AR568" s="24" t="inlineStr">
        <f aca="false">FALSE()</f>
        <is>
          <t/>
        </is>
      </c>
      <c r="AS568" s="24" t="n">
        <f aca="false">FALSE()</f>
        <v>0</v>
      </c>
      <c r="AT568" s="24" t="s">
        <v>75</v>
      </c>
      <c r="AU568" s="24" t="n">
        <v>146</v>
      </c>
      <c r="AV568" s="23" t="s">
        <v>10142</v>
      </c>
      <c r="AW568" s="24" t="inlineStr">
        <f aca="false">FALSE()</f>
        <is>
          <t/>
        </is>
      </c>
      <c r="AX568" s="24" t="s">
        <v>5329</v>
      </c>
      <c r="AY568" s="23" t="s">
        <v>10143</v>
      </c>
      <c r="AZ568" s="24" t="s">
        <v>174</v>
      </c>
      <c r="BA568" s="24" t="e">
        <f aca="false">REPLACE(INDEX(GroupVertices[group], MATCH(Vertices[[#this row],[vertex]],GroupVertices[vertex],0)),1,1,"")</f>
        <v>#VALUE!</v>
      </c>
      <c r="BB568" s="25" t="s">
        <v>2532</v>
      </c>
      <c r="BC568" s="25" t="s">
        <v>2532</v>
      </c>
      <c r="BD568" s="25" t="s">
        <v>2533</v>
      </c>
      <c r="BE568" s="25" t="s">
        <v>2533</v>
      </c>
      <c r="BF568" s="25" t="s">
        <v>2534</v>
      </c>
      <c r="BG568" s="25" t="s">
        <v>2534</v>
      </c>
      <c r="BH568" s="25" t="s">
        <v>10144</v>
      </c>
      <c r="BI568" s="25" t="s">
        <v>10144</v>
      </c>
      <c r="BJ568" s="25" t="s">
        <v>10145</v>
      </c>
      <c r="BK568" s="25" t="s">
        <v>10145</v>
      </c>
      <c r="BL568" s="25" t="n">
        <v>4</v>
      </c>
      <c r="BM568" s="26" t="n">
        <v>14.2857142857143</v>
      </c>
      <c r="BN568" s="25" t="n">
        <v>0</v>
      </c>
      <c r="BO568" s="26" t="n">
        <v>0</v>
      </c>
      <c r="BP568" s="25" t="n">
        <v>0</v>
      </c>
      <c r="BQ568" s="26" t="n">
        <v>0</v>
      </c>
      <c r="BR568" s="25" t="n">
        <v>24</v>
      </c>
      <c r="BS568" s="26" t="n">
        <v>85.7142857142857</v>
      </c>
      <c r="BT568" s="25" t="n">
        <v>28</v>
      </c>
      <c r="BU568" s="3"/>
      <c r="BV568" s="2"/>
      <c r="BW568" s="2"/>
      <c r="BX568" s="2"/>
      <c r="BY568" s="2"/>
    </row>
    <row r="569" customFormat="false" ht="41.45" hidden="false" customHeight="true" outlineLevel="0" collapsed="false">
      <c r="A569" s="15" t="s">
        <v>2539</v>
      </c>
      <c r="C569" s="16"/>
      <c r="D569" s="16" t="s">
        <v>5324</v>
      </c>
      <c r="E569" s="17" t="n">
        <v>162.368671991771</v>
      </c>
      <c r="F569" s="18" t="n">
        <v>99.9996413644809</v>
      </c>
      <c r="G569" s="50" t="s">
        <v>10146</v>
      </c>
      <c r="H569" s="16"/>
      <c r="I569" s="6" t="s">
        <v>2539</v>
      </c>
      <c r="J569" s="7"/>
      <c r="K569" s="7"/>
      <c r="L569" s="51" t="s">
        <v>10147</v>
      </c>
      <c r="M569" s="52" t="n">
        <v>1.11952126400125</v>
      </c>
      <c r="N569" s="53" t="n">
        <v>2338.13525390625</v>
      </c>
      <c r="O569" s="53" t="n">
        <v>3787.34521484375</v>
      </c>
      <c r="P569" s="54"/>
      <c r="Q569" s="55"/>
      <c r="R569" s="55"/>
      <c r="S569" s="56"/>
      <c r="T569" s="25" t="n">
        <v>1</v>
      </c>
      <c r="U569" s="25" t="n">
        <v>1</v>
      </c>
      <c r="V569" s="26" t="n">
        <v>0</v>
      </c>
      <c r="W569" s="26" t="n">
        <v>0</v>
      </c>
      <c r="X569" s="26" t="n">
        <v>0</v>
      </c>
      <c r="Y569" s="26" t="n">
        <v>0.999999</v>
      </c>
      <c r="Z569" s="26" t="n">
        <v>0</v>
      </c>
      <c r="AA569" s="26" t="s">
        <v>5365</v>
      </c>
      <c r="AB569" s="20" t="n">
        <v>569</v>
      </c>
      <c r="AC569" s="20"/>
      <c r="AD569" s="10"/>
      <c r="AE569" s="24" t="s">
        <v>10148</v>
      </c>
      <c r="AF569" s="24" t="n">
        <v>2</v>
      </c>
      <c r="AG569" s="24" t="n">
        <v>775</v>
      </c>
      <c r="AH569" s="24" t="n">
        <v>276562</v>
      </c>
      <c r="AI569" s="24" t="n">
        <v>0</v>
      </c>
      <c r="AJ569" s="24"/>
      <c r="AK569" s="24" t="s">
        <v>10149</v>
      </c>
      <c r="AL569" s="24" t="s">
        <v>10150</v>
      </c>
      <c r="AM569" s="23" t="s">
        <v>10151</v>
      </c>
      <c r="AN569" s="24"/>
      <c r="AO569" s="22" t="n">
        <v>42398.6607523148</v>
      </c>
      <c r="AP569" s="23" t="s">
        <v>10152</v>
      </c>
      <c r="AQ569" s="24" t="n">
        <f aca="false">TRUE()</f>
        <v>1</v>
      </c>
      <c r="AR569" s="24" t="inlineStr">
        <f aca="false">FALSE()</f>
        <is>
          <t/>
        </is>
      </c>
      <c r="AS569" s="24" t="inlineStr">
        <f aca="false">FALSE()</f>
        <is>
          <t/>
        </is>
      </c>
      <c r="AT569" s="24" t="s">
        <v>75</v>
      </c>
      <c r="AU569" s="24" t="n">
        <v>506</v>
      </c>
      <c r="AV569" s="24"/>
      <c r="AW569" s="24" t="inlineStr">
        <f aca="false">FALSE()</f>
        <is>
          <t/>
        </is>
      </c>
      <c r="AX569" s="24" t="s">
        <v>5329</v>
      </c>
      <c r="AY569" s="23" t="s">
        <v>10153</v>
      </c>
      <c r="AZ569" s="24" t="s">
        <v>174</v>
      </c>
      <c r="BA569" s="24" t="e">
        <f aca="false">REPLACE(INDEX(GroupVertices[group], MATCH(Vertices[[#this row],[vertex]],GroupVertices[vertex],0)),1,1,"")</f>
        <v>#VALUE!</v>
      </c>
      <c r="BB569" s="25" t="s">
        <v>2541</v>
      </c>
      <c r="BC569" s="25" t="s">
        <v>2541</v>
      </c>
      <c r="BD569" s="25" t="s">
        <v>2542</v>
      </c>
      <c r="BE569" s="25" t="s">
        <v>2542</v>
      </c>
      <c r="BF569" s="25" t="s">
        <v>2543</v>
      </c>
      <c r="BG569" s="25" t="s">
        <v>2543</v>
      </c>
      <c r="BH569" s="25" t="s">
        <v>10154</v>
      </c>
      <c r="BI569" s="25" t="s">
        <v>10154</v>
      </c>
      <c r="BJ569" s="25" t="s">
        <v>10155</v>
      </c>
      <c r="BK569" s="25" t="s">
        <v>10155</v>
      </c>
      <c r="BL569" s="25" t="n">
        <v>1</v>
      </c>
      <c r="BM569" s="26" t="n">
        <v>7.14285714285714</v>
      </c>
      <c r="BN569" s="25" t="n">
        <v>0</v>
      </c>
      <c r="BO569" s="26" t="n">
        <v>0</v>
      </c>
      <c r="BP569" s="25" t="n">
        <v>0</v>
      </c>
      <c r="BQ569" s="26" t="n">
        <v>0</v>
      </c>
      <c r="BR569" s="25" t="n">
        <v>13</v>
      </c>
      <c r="BS569" s="26" t="n">
        <v>92.8571428571429</v>
      </c>
      <c r="BT569" s="25" t="n">
        <v>14</v>
      </c>
      <c r="BU569" s="3"/>
      <c r="BV569" s="2"/>
      <c r="BW569" s="2"/>
      <c r="BX569" s="2"/>
      <c r="BY569" s="2"/>
    </row>
    <row r="570" customFormat="false" ht="41.45" hidden="false" customHeight="true" outlineLevel="0" collapsed="false">
      <c r="A570" s="15" t="s">
        <v>2556</v>
      </c>
      <c r="C570" s="16"/>
      <c r="D570" s="16" t="s">
        <v>5324</v>
      </c>
      <c r="E570" s="17" t="n">
        <v>162.509005201542</v>
      </c>
      <c r="F570" s="18" t="n">
        <v>99.9995048516059</v>
      </c>
      <c r="G570" s="50" t="s">
        <v>10156</v>
      </c>
      <c r="H570" s="16"/>
      <c r="I570" s="6" t="s">
        <v>2556</v>
      </c>
      <c r="J570" s="7"/>
      <c r="K570" s="7"/>
      <c r="L570" s="51" t="s">
        <v>10157</v>
      </c>
      <c r="M570" s="52" t="n">
        <v>1.16501645481462</v>
      </c>
      <c r="N570" s="53" t="n">
        <v>7919.935546875</v>
      </c>
      <c r="O570" s="53" t="n">
        <v>3170.27124023438</v>
      </c>
      <c r="P570" s="54"/>
      <c r="Q570" s="55"/>
      <c r="R570" s="55"/>
      <c r="S570" s="56"/>
      <c r="T570" s="25" t="n">
        <v>0</v>
      </c>
      <c r="U570" s="25" t="n">
        <v>1</v>
      </c>
      <c r="V570" s="26" t="n">
        <v>0</v>
      </c>
      <c r="W570" s="26" t="n">
        <v>1</v>
      </c>
      <c r="X570" s="26" t="n">
        <v>0</v>
      </c>
      <c r="Y570" s="26" t="n">
        <v>0.999999</v>
      </c>
      <c r="Z570" s="26" t="n">
        <v>0</v>
      </c>
      <c r="AA570" s="26" t="n">
        <v>0</v>
      </c>
      <c r="AB570" s="20" t="n">
        <v>570</v>
      </c>
      <c r="AC570" s="20"/>
      <c r="AD570" s="10"/>
      <c r="AE570" s="24" t="s">
        <v>10158</v>
      </c>
      <c r="AF570" s="24" t="n">
        <v>368</v>
      </c>
      <c r="AG570" s="24" t="n">
        <v>1070</v>
      </c>
      <c r="AH570" s="24" t="n">
        <v>5026</v>
      </c>
      <c r="AI570" s="24" t="n">
        <v>31253</v>
      </c>
      <c r="AJ570" s="24" t="n">
        <v>-7200</v>
      </c>
      <c r="AK570" s="46" t="s">
        <v>10159</v>
      </c>
      <c r="AL570" s="24" t="s">
        <v>10160</v>
      </c>
      <c r="AM570" s="23" t="s">
        <v>10161</v>
      </c>
      <c r="AN570" s="24" t="s">
        <v>10162</v>
      </c>
      <c r="AO570" s="22" t="n">
        <v>42476.2309259259</v>
      </c>
      <c r="AP570" s="23" t="s">
        <v>10163</v>
      </c>
      <c r="AQ570" s="24" t="n">
        <f aca="false">FALSE()</f>
        <v>0</v>
      </c>
      <c r="AR570" s="24" t="inlineStr">
        <f aca="false">FALSE()</f>
        <is>
          <t/>
        </is>
      </c>
      <c r="AS570" s="24" t="inlineStr">
        <f aca="false">FALSE()</f>
        <is>
          <t/>
        </is>
      </c>
      <c r="AT570" s="24" t="s">
        <v>75</v>
      </c>
      <c r="AU570" s="24" t="n">
        <v>12</v>
      </c>
      <c r="AV570" s="23" t="s">
        <v>5390</v>
      </c>
      <c r="AW570" s="24" t="inlineStr">
        <f aca="false">FALSE()</f>
        <is>
          <t/>
        </is>
      </c>
      <c r="AX570" s="24" t="s">
        <v>5329</v>
      </c>
      <c r="AY570" s="23" t="s">
        <v>10164</v>
      </c>
      <c r="AZ570" s="24" t="s">
        <v>174</v>
      </c>
      <c r="BA570" s="24" t="e">
        <f aca="false">REPLACE(INDEX(GroupVertices[group], MATCH(Vertices[[#this row],[vertex]],GroupVertices[vertex],0)),1,1,"")</f>
        <v>#VALUE!</v>
      </c>
      <c r="BB570" s="25"/>
      <c r="BC570" s="25"/>
      <c r="BD570" s="25"/>
      <c r="BE570" s="25"/>
      <c r="BF570" s="25"/>
      <c r="BG570" s="25"/>
      <c r="BH570" s="25" t="s">
        <v>10165</v>
      </c>
      <c r="BI570" s="25" t="s">
        <v>10165</v>
      </c>
      <c r="BJ570" s="25" t="s">
        <v>10166</v>
      </c>
      <c r="BK570" s="25" t="s">
        <v>10166</v>
      </c>
      <c r="BL570" s="25" t="n">
        <v>0</v>
      </c>
      <c r="BM570" s="26" t="n">
        <v>0</v>
      </c>
      <c r="BN570" s="25" t="n">
        <v>1</v>
      </c>
      <c r="BO570" s="26" t="n">
        <v>9.09090909090909</v>
      </c>
      <c r="BP570" s="25" t="n">
        <v>0</v>
      </c>
      <c r="BQ570" s="26" t="n">
        <v>0</v>
      </c>
      <c r="BR570" s="25" t="n">
        <v>10</v>
      </c>
      <c r="BS570" s="26" t="n">
        <v>90.9090909090909</v>
      </c>
      <c r="BT570" s="25" t="n">
        <v>11</v>
      </c>
      <c r="BU570" s="3"/>
      <c r="BV570" s="2"/>
      <c r="BW570" s="2"/>
      <c r="BX570" s="2"/>
      <c r="BY570" s="2"/>
    </row>
    <row r="571" customFormat="false" ht="41.45" hidden="false" customHeight="true" outlineLevel="0" collapsed="false">
      <c r="A571" s="15" t="s">
        <v>2557</v>
      </c>
      <c r="C571" s="16"/>
      <c r="D571" s="16" t="s">
        <v>5324</v>
      </c>
      <c r="E571" s="17" t="n">
        <v>162.183146731396</v>
      </c>
      <c r="F571" s="18" t="n">
        <v>99.9998218391292</v>
      </c>
      <c r="G571" s="50" t="s">
        <v>10167</v>
      </c>
      <c r="H571" s="16"/>
      <c r="I571" s="6" t="s">
        <v>2557</v>
      </c>
      <c r="J571" s="7"/>
      <c r="K571" s="7"/>
      <c r="L571" s="51" t="s">
        <v>10168</v>
      </c>
      <c r="M571" s="52" t="n">
        <v>1.0593750795361</v>
      </c>
      <c r="N571" s="53" t="n">
        <v>7919.935546875</v>
      </c>
      <c r="O571" s="53" t="n">
        <v>3276.14282226562</v>
      </c>
      <c r="P571" s="54"/>
      <c r="Q571" s="55"/>
      <c r="R571" s="55"/>
      <c r="S571" s="56"/>
      <c r="T571" s="25" t="n">
        <v>1</v>
      </c>
      <c r="U571" s="25" t="n">
        <v>0</v>
      </c>
      <c r="V571" s="26" t="n">
        <v>0</v>
      </c>
      <c r="W571" s="26" t="n">
        <v>1</v>
      </c>
      <c r="X571" s="26" t="n">
        <v>0</v>
      </c>
      <c r="Y571" s="26" t="n">
        <v>0.999999</v>
      </c>
      <c r="Z571" s="26" t="n">
        <v>0</v>
      </c>
      <c r="AA571" s="26" t="n">
        <v>0</v>
      </c>
      <c r="AB571" s="20" t="n">
        <v>571</v>
      </c>
      <c r="AC571" s="20"/>
      <c r="AD571" s="10"/>
      <c r="AE571" s="24" t="s">
        <v>10169</v>
      </c>
      <c r="AF571" s="24" t="n">
        <v>97</v>
      </c>
      <c r="AG571" s="24" t="n">
        <v>385</v>
      </c>
      <c r="AH571" s="24" t="n">
        <v>3061</v>
      </c>
      <c r="AI571" s="24" t="n">
        <v>11557</v>
      </c>
      <c r="AJ571" s="24" t="n">
        <v>-28800</v>
      </c>
      <c r="AK571" s="24" t="s">
        <v>10170</v>
      </c>
      <c r="AL571" s="24"/>
      <c r="AM571" s="24"/>
      <c r="AN571" s="24" t="s">
        <v>5339</v>
      </c>
      <c r="AO571" s="22" t="n">
        <v>42398.5103009259</v>
      </c>
      <c r="AP571" s="23" t="s">
        <v>10171</v>
      </c>
      <c r="AQ571" s="24" t="n">
        <f aca="false">TRUE()</f>
        <v>1</v>
      </c>
      <c r="AR571" s="24" t="inlineStr">
        <f aca="false">FALSE()</f>
        <is>
          <t/>
        </is>
      </c>
      <c r="AS571" s="24" t="inlineStr">
        <f aca="false">FALSE()</f>
        <is>
          <t/>
        </is>
      </c>
      <c r="AT571" s="24" t="s">
        <v>75</v>
      </c>
      <c r="AU571" s="24" t="n">
        <v>9</v>
      </c>
      <c r="AV571" s="24"/>
      <c r="AW571" s="24" t="inlineStr">
        <f aca="false">FALSE()</f>
        <is>
          <t/>
        </is>
      </c>
      <c r="AX571" s="24" t="s">
        <v>5329</v>
      </c>
      <c r="AY571" s="23" t="s">
        <v>10172</v>
      </c>
      <c r="AZ571" s="24" t="s">
        <v>68</v>
      </c>
      <c r="BA571" s="24" t="e">
        <f aca="false">REPLACE(INDEX(GroupVertices[group], MATCH(Vertices[[#this row],[vertex]],GroupVertices[vertex],0)),1,1,"")</f>
        <v>#VALUE!</v>
      </c>
      <c r="BB571" s="25"/>
      <c r="BC571" s="25"/>
      <c r="BD571" s="25"/>
      <c r="BE571" s="25"/>
      <c r="BF571" s="25"/>
      <c r="BG571" s="25"/>
      <c r="BH571" s="25"/>
      <c r="BI571" s="25"/>
      <c r="BJ571" s="25"/>
      <c r="BK571" s="25"/>
      <c r="BL571" s="25"/>
      <c r="BM571" s="26"/>
      <c r="BN571" s="25"/>
      <c r="BO571" s="26"/>
      <c r="BP571" s="25"/>
      <c r="BQ571" s="26"/>
      <c r="BR571" s="25"/>
      <c r="BS571" s="26"/>
      <c r="BT571" s="25"/>
      <c r="BU571" s="3"/>
      <c r="BV571" s="2"/>
      <c r="BW571" s="2"/>
      <c r="BX571" s="2"/>
      <c r="BY571" s="2"/>
    </row>
    <row r="572" customFormat="false" ht="41.45" hidden="false" customHeight="true" outlineLevel="0" collapsed="false">
      <c r="A572" s="15" t="s">
        <v>2563</v>
      </c>
      <c r="C572" s="16"/>
      <c r="D572" s="16" t="s">
        <v>5324</v>
      </c>
      <c r="E572" s="17" t="n">
        <v>162.105606686675</v>
      </c>
      <c r="F572" s="18" t="n">
        <v>99.9998972682771</v>
      </c>
      <c r="G572" s="50" t="s">
        <v>10173</v>
      </c>
      <c r="H572" s="16"/>
      <c r="I572" s="6" t="s">
        <v>2563</v>
      </c>
      <c r="J572" s="7"/>
      <c r="K572" s="7"/>
      <c r="L572" s="51" t="s">
        <v>10174</v>
      </c>
      <c r="M572" s="52" t="n">
        <v>1.03423705884939</v>
      </c>
      <c r="N572" s="53" t="n">
        <v>8985.4560546875</v>
      </c>
      <c r="O572" s="53" t="n">
        <v>2017.4453125</v>
      </c>
      <c r="P572" s="54"/>
      <c r="Q572" s="55"/>
      <c r="R572" s="55"/>
      <c r="S572" s="56"/>
      <c r="T572" s="25" t="n">
        <v>0</v>
      </c>
      <c r="U572" s="25" t="n">
        <v>1</v>
      </c>
      <c r="V572" s="26" t="n">
        <v>0</v>
      </c>
      <c r="W572" s="26" t="n">
        <v>1</v>
      </c>
      <c r="X572" s="26" t="n">
        <v>0</v>
      </c>
      <c r="Y572" s="26" t="n">
        <v>0.999999</v>
      </c>
      <c r="Z572" s="26" t="n">
        <v>0</v>
      </c>
      <c r="AA572" s="26" t="n">
        <v>0</v>
      </c>
      <c r="AB572" s="20" t="n">
        <v>572</v>
      </c>
      <c r="AC572" s="20"/>
      <c r="AD572" s="10"/>
      <c r="AE572" s="24" t="s">
        <v>10175</v>
      </c>
      <c r="AF572" s="24" t="n">
        <v>298</v>
      </c>
      <c r="AG572" s="24" t="n">
        <v>222</v>
      </c>
      <c r="AH572" s="24" t="n">
        <v>3663</v>
      </c>
      <c r="AI572" s="24" t="n">
        <v>1380</v>
      </c>
      <c r="AJ572" s="24" t="n">
        <v>-18000</v>
      </c>
      <c r="AK572" s="24"/>
      <c r="AL572" s="24"/>
      <c r="AM572" s="24"/>
      <c r="AN572" s="24" t="s">
        <v>5388</v>
      </c>
      <c r="AO572" s="22" t="n">
        <v>40912.083900463</v>
      </c>
      <c r="AP572" s="23" t="s">
        <v>10176</v>
      </c>
      <c r="AQ572" s="24" t="inlineStr">
        <f aca="false">TRUE()</f>
        <is>
          <t/>
        </is>
      </c>
      <c r="AR572" s="24" t="inlineStr">
        <f aca="false">FALSE()</f>
        <is>
          <t/>
        </is>
      </c>
      <c r="AS572" s="24" t="n">
        <f aca="false">TRUE()</f>
        <v>1</v>
      </c>
      <c r="AT572" s="24" t="s">
        <v>75</v>
      </c>
      <c r="AU572" s="24" t="n">
        <v>1</v>
      </c>
      <c r="AV572" s="23" t="s">
        <v>5390</v>
      </c>
      <c r="AW572" s="24" t="inlineStr">
        <f aca="false">FALSE()</f>
        <is>
          <t/>
        </is>
      </c>
      <c r="AX572" s="24" t="s">
        <v>5329</v>
      </c>
      <c r="AY572" s="23" t="s">
        <v>10177</v>
      </c>
      <c r="AZ572" s="24" t="s">
        <v>174</v>
      </c>
      <c r="BA572" s="24" t="e">
        <f aca="false">REPLACE(INDEX(GroupVertices[group], MATCH(Vertices[[#this row],[vertex]],GroupVertices[vertex],0)),1,1,"")</f>
        <v>#VALUE!</v>
      </c>
      <c r="BB572" s="25"/>
      <c r="BC572" s="25"/>
      <c r="BD572" s="25"/>
      <c r="BE572" s="25"/>
      <c r="BF572" s="25"/>
      <c r="BG572" s="25"/>
      <c r="BH572" s="25" t="s">
        <v>10178</v>
      </c>
      <c r="BI572" s="25" t="s">
        <v>10178</v>
      </c>
      <c r="BJ572" s="25" t="s">
        <v>10179</v>
      </c>
      <c r="BK572" s="25" t="s">
        <v>10179</v>
      </c>
      <c r="BL572" s="25" t="n">
        <v>0</v>
      </c>
      <c r="BM572" s="26" t="n">
        <v>0</v>
      </c>
      <c r="BN572" s="25" t="n">
        <v>0</v>
      </c>
      <c r="BO572" s="26" t="n">
        <v>0</v>
      </c>
      <c r="BP572" s="25" t="n">
        <v>0</v>
      </c>
      <c r="BQ572" s="26" t="n">
        <v>0</v>
      </c>
      <c r="BR572" s="25" t="n">
        <v>21</v>
      </c>
      <c r="BS572" s="26" t="n">
        <v>100</v>
      </c>
      <c r="BT572" s="25" t="n">
        <v>21</v>
      </c>
      <c r="BU572" s="3"/>
      <c r="BV572" s="2"/>
      <c r="BW572" s="2"/>
      <c r="BX572" s="2"/>
      <c r="BY572" s="2"/>
    </row>
    <row r="573" customFormat="false" ht="41.45" hidden="false" customHeight="true" outlineLevel="0" collapsed="false">
      <c r="A573" s="15" t="s">
        <v>2564</v>
      </c>
      <c r="C573" s="16"/>
      <c r="D573" s="16" t="s">
        <v>5324</v>
      </c>
      <c r="E573" s="17" t="n">
        <v>162.118450743163</v>
      </c>
      <c r="F573" s="18" t="n">
        <v>99.9998847738784</v>
      </c>
      <c r="G573" s="50" t="s">
        <v>10180</v>
      </c>
      <c r="H573" s="16"/>
      <c r="I573" s="6" t="s">
        <v>2564</v>
      </c>
      <c r="J573" s="7"/>
      <c r="K573" s="7"/>
      <c r="L573" s="51" t="s">
        <v>10181</v>
      </c>
      <c r="M573" s="52" t="n">
        <v>1.03840102546621</v>
      </c>
      <c r="N573" s="53" t="n">
        <v>8985.4560546875</v>
      </c>
      <c r="O573" s="53" t="n">
        <v>1935.1005859375</v>
      </c>
      <c r="P573" s="54"/>
      <c r="Q573" s="55"/>
      <c r="R573" s="55"/>
      <c r="S573" s="56"/>
      <c r="T573" s="25" t="n">
        <v>1</v>
      </c>
      <c r="U573" s="25" t="n">
        <v>0</v>
      </c>
      <c r="V573" s="26" t="n">
        <v>0</v>
      </c>
      <c r="W573" s="26" t="n">
        <v>1</v>
      </c>
      <c r="X573" s="26" t="n">
        <v>0</v>
      </c>
      <c r="Y573" s="26" t="n">
        <v>0.999999</v>
      </c>
      <c r="Z573" s="26" t="n">
        <v>0</v>
      </c>
      <c r="AA573" s="26" t="n">
        <v>0</v>
      </c>
      <c r="AB573" s="20" t="n">
        <v>573</v>
      </c>
      <c r="AC573" s="20"/>
      <c r="AD573" s="10"/>
      <c r="AE573" s="24" t="s">
        <v>10182</v>
      </c>
      <c r="AF573" s="24" t="n">
        <v>433</v>
      </c>
      <c r="AG573" s="24" t="n">
        <v>249</v>
      </c>
      <c r="AH573" s="24" t="n">
        <v>285</v>
      </c>
      <c r="AI573" s="24" t="n">
        <v>262</v>
      </c>
      <c r="AJ573" s="24"/>
      <c r="AK573" s="24"/>
      <c r="AL573" s="24"/>
      <c r="AM573" s="24"/>
      <c r="AN573" s="24"/>
      <c r="AO573" s="22" t="n">
        <v>41384.9862962963</v>
      </c>
      <c r="AP573" s="23" t="s">
        <v>10183</v>
      </c>
      <c r="AQ573" s="24" t="inlineStr">
        <f aca="false">TRUE()</f>
        <is>
          <t/>
        </is>
      </c>
      <c r="AR573" s="24" t="inlineStr">
        <f aca="false">FALSE()</f>
        <is>
          <t/>
        </is>
      </c>
      <c r="AS573" s="24" t="n">
        <f aca="false">FALSE()</f>
        <v>0</v>
      </c>
      <c r="AT573" s="24" t="s">
        <v>75</v>
      </c>
      <c r="AU573" s="24" t="n">
        <v>1</v>
      </c>
      <c r="AV573" s="23" t="s">
        <v>5390</v>
      </c>
      <c r="AW573" s="24" t="inlineStr">
        <f aca="false">FALSE()</f>
        <is>
          <t/>
        </is>
      </c>
      <c r="AX573" s="24" t="s">
        <v>5329</v>
      </c>
      <c r="AY573" s="23" t="s">
        <v>10184</v>
      </c>
      <c r="AZ573" s="24" t="s">
        <v>68</v>
      </c>
      <c r="BA573" s="24" t="e">
        <f aca="false">REPLACE(INDEX(GroupVertices[group], MATCH(Vertices[[#this row],[vertex]],GroupVertices[vertex],0)),1,1,"")</f>
        <v>#VALUE!</v>
      </c>
      <c r="BB573" s="25"/>
      <c r="BC573" s="25"/>
      <c r="BD573" s="25"/>
      <c r="BE573" s="25"/>
      <c r="BF573" s="25"/>
      <c r="BG573" s="25"/>
      <c r="BH573" s="25"/>
      <c r="BI573" s="25"/>
      <c r="BJ573" s="25"/>
      <c r="BK573" s="25"/>
      <c r="BL573" s="25"/>
      <c r="BM573" s="26"/>
      <c r="BN573" s="25"/>
      <c r="BO573" s="26"/>
      <c r="BP573" s="25"/>
      <c r="BQ573" s="26"/>
      <c r="BR573" s="25"/>
      <c r="BS573" s="26"/>
      <c r="BT573" s="25"/>
      <c r="BU573" s="3"/>
      <c r="BV573" s="2"/>
      <c r="BW573" s="2"/>
      <c r="BX573" s="2"/>
      <c r="BY573" s="2"/>
    </row>
    <row r="574" customFormat="false" ht="41.45" hidden="false" customHeight="true" outlineLevel="0" collapsed="false">
      <c r="A574" s="15" t="s">
        <v>2569</v>
      </c>
      <c r="C574" s="16"/>
      <c r="D574" s="16" t="s">
        <v>5324</v>
      </c>
      <c r="E574" s="17" t="n">
        <v>163.771528383685</v>
      </c>
      <c r="F574" s="18" t="n">
        <v>99.9982766984862</v>
      </c>
      <c r="G574" s="50" t="s">
        <v>10185</v>
      </c>
      <c r="H574" s="16"/>
      <c r="I574" s="6" t="s">
        <v>2569</v>
      </c>
      <c r="J574" s="7"/>
      <c r="K574" s="7"/>
      <c r="L574" s="51" t="s">
        <v>10186</v>
      </c>
      <c r="M574" s="52" t="n">
        <v>1.57431895114921</v>
      </c>
      <c r="N574" s="53" t="n">
        <v>296.970520019531</v>
      </c>
      <c r="O574" s="53" t="n">
        <v>1363.03503417969</v>
      </c>
      <c r="P574" s="54"/>
      <c r="Q574" s="55"/>
      <c r="R574" s="55"/>
      <c r="S574" s="56"/>
      <c r="T574" s="25" t="n">
        <v>1</v>
      </c>
      <c r="U574" s="25" t="n">
        <v>1</v>
      </c>
      <c r="V574" s="26" t="n">
        <v>0</v>
      </c>
      <c r="W574" s="26" t="n">
        <v>0</v>
      </c>
      <c r="X574" s="26" t="n">
        <v>0</v>
      </c>
      <c r="Y574" s="26" t="n">
        <v>0.999999</v>
      </c>
      <c r="Z574" s="26" t="n">
        <v>0</v>
      </c>
      <c r="AA574" s="26" t="s">
        <v>5365</v>
      </c>
      <c r="AB574" s="20" t="n">
        <v>574</v>
      </c>
      <c r="AC574" s="20"/>
      <c r="AD574" s="10"/>
      <c r="AE574" s="24" t="s">
        <v>10187</v>
      </c>
      <c r="AF574" s="24" t="n">
        <v>235</v>
      </c>
      <c r="AG574" s="24" t="n">
        <v>3724</v>
      </c>
      <c r="AH574" s="24" t="n">
        <v>2432</v>
      </c>
      <c r="AI574" s="24" t="n">
        <v>18</v>
      </c>
      <c r="AJ574" s="24" t="n">
        <v>-18000</v>
      </c>
      <c r="AK574" s="24" t="s">
        <v>10188</v>
      </c>
      <c r="AL574" s="24" t="s">
        <v>5995</v>
      </c>
      <c r="AM574" s="23" t="s">
        <v>10189</v>
      </c>
      <c r="AN574" s="24" t="s">
        <v>5388</v>
      </c>
      <c r="AO574" s="22" t="n">
        <v>40402.5968055556</v>
      </c>
      <c r="AP574" s="23" t="s">
        <v>10190</v>
      </c>
      <c r="AQ574" s="24" t="n">
        <f aca="false">FALSE()</f>
        <v>0</v>
      </c>
      <c r="AR574" s="24" t="inlineStr">
        <f aca="false">FALSE()</f>
        <is>
          <t/>
        </is>
      </c>
      <c r="AS574" s="24" t="inlineStr">
        <f aca="false">FALSE()</f>
        <is>
          <t/>
        </is>
      </c>
      <c r="AT574" s="24" t="s">
        <v>75</v>
      </c>
      <c r="AU574" s="24" t="n">
        <v>105</v>
      </c>
      <c r="AV574" s="23" t="s">
        <v>10191</v>
      </c>
      <c r="AW574" s="24" t="inlineStr">
        <f aca="false">FALSE()</f>
        <is>
          <t/>
        </is>
      </c>
      <c r="AX574" s="24" t="s">
        <v>5329</v>
      </c>
      <c r="AY574" s="23" t="s">
        <v>10192</v>
      </c>
      <c r="AZ574" s="24" t="s">
        <v>174</v>
      </c>
      <c r="BA574" s="24" t="e">
        <f aca="false">REPLACE(INDEX(GroupVertices[group], MATCH(Vertices[[#this row],[vertex]],GroupVertices[vertex],0)),1,1,"")</f>
        <v>#VALUE!</v>
      </c>
      <c r="BB574" s="25" t="s">
        <v>2571</v>
      </c>
      <c r="BC574" s="25" t="s">
        <v>2571</v>
      </c>
      <c r="BD574" s="25" t="s">
        <v>1088</v>
      </c>
      <c r="BE574" s="25" t="s">
        <v>1088</v>
      </c>
      <c r="BF574" s="25"/>
      <c r="BG574" s="25"/>
      <c r="BH574" s="25" t="s">
        <v>10193</v>
      </c>
      <c r="BI574" s="25" t="s">
        <v>10193</v>
      </c>
      <c r="BJ574" s="25" t="s">
        <v>10194</v>
      </c>
      <c r="BK574" s="25" t="s">
        <v>10194</v>
      </c>
      <c r="BL574" s="25" t="n">
        <v>0</v>
      </c>
      <c r="BM574" s="26" t="n">
        <v>0</v>
      </c>
      <c r="BN574" s="25" t="n">
        <v>0</v>
      </c>
      <c r="BO574" s="26" t="n">
        <v>0</v>
      </c>
      <c r="BP574" s="25" t="n">
        <v>0</v>
      </c>
      <c r="BQ574" s="26" t="n">
        <v>0</v>
      </c>
      <c r="BR574" s="25" t="n">
        <v>16</v>
      </c>
      <c r="BS574" s="26" t="n">
        <v>100</v>
      </c>
      <c r="BT574" s="25" t="n">
        <v>16</v>
      </c>
      <c r="BU574" s="3"/>
      <c r="BV574" s="2"/>
      <c r="BW574" s="2"/>
      <c r="BX574" s="2"/>
      <c r="BY574" s="2"/>
    </row>
    <row r="575" customFormat="false" ht="41.45" hidden="false" customHeight="true" outlineLevel="0" collapsed="false">
      <c r="A575" s="15" t="s">
        <v>2574</v>
      </c>
      <c r="C575" s="16"/>
      <c r="D575" s="16" t="s">
        <v>5324</v>
      </c>
      <c r="E575" s="17" t="n">
        <v>162.5365961377</v>
      </c>
      <c r="F575" s="18" t="n">
        <v>99.9994780117864</v>
      </c>
      <c r="G575" s="50" t="s">
        <v>10195</v>
      </c>
      <c r="H575" s="16"/>
      <c r="I575" s="6" t="s">
        <v>2574</v>
      </c>
      <c r="J575" s="7"/>
      <c r="K575" s="7"/>
      <c r="L575" s="51" t="s">
        <v>10196</v>
      </c>
      <c r="M575" s="52" t="n">
        <v>1.17396127199149</v>
      </c>
      <c r="N575" s="53" t="n">
        <v>8621.6201171875</v>
      </c>
      <c r="O575" s="53" t="n">
        <v>476.422943115234</v>
      </c>
      <c r="P575" s="54"/>
      <c r="Q575" s="55"/>
      <c r="R575" s="55"/>
      <c r="S575" s="56"/>
      <c r="T575" s="25" t="n">
        <v>0</v>
      </c>
      <c r="U575" s="25" t="n">
        <v>1</v>
      </c>
      <c r="V575" s="26" t="n">
        <v>0</v>
      </c>
      <c r="W575" s="26" t="n">
        <v>1</v>
      </c>
      <c r="X575" s="26" t="n">
        <v>0</v>
      </c>
      <c r="Y575" s="26" t="n">
        <v>0.999999</v>
      </c>
      <c r="Z575" s="26" t="n">
        <v>0</v>
      </c>
      <c r="AA575" s="26" t="n">
        <v>0</v>
      </c>
      <c r="AB575" s="20" t="n">
        <v>575</v>
      </c>
      <c r="AC575" s="20"/>
      <c r="AD575" s="10"/>
      <c r="AE575" s="24" t="s">
        <v>10197</v>
      </c>
      <c r="AF575" s="24" t="n">
        <v>197</v>
      </c>
      <c r="AG575" s="24" t="n">
        <v>1128</v>
      </c>
      <c r="AH575" s="24" t="n">
        <v>18170</v>
      </c>
      <c r="AI575" s="24" t="n">
        <v>16749</v>
      </c>
      <c r="AJ575" s="24" t="n">
        <v>-28800</v>
      </c>
      <c r="AK575" s="24" t="s">
        <v>10198</v>
      </c>
      <c r="AL575" s="24" t="s">
        <v>10199</v>
      </c>
      <c r="AM575" s="23" t="s">
        <v>10200</v>
      </c>
      <c r="AN575" s="24" t="s">
        <v>5339</v>
      </c>
      <c r="AO575" s="22" t="n">
        <v>41573.9470138889</v>
      </c>
      <c r="AP575" s="23" t="s">
        <v>10201</v>
      </c>
      <c r="AQ575" s="24" t="inlineStr">
        <f aca="false">FALSE()</f>
        <is>
          <t/>
        </is>
      </c>
      <c r="AR575" s="24" t="inlineStr">
        <f aca="false">FALSE()</f>
        <is>
          <t/>
        </is>
      </c>
      <c r="AS575" s="24" t="inlineStr">
        <f aca="false">FALSE()</f>
        <is>
          <t/>
        </is>
      </c>
      <c r="AT575" s="24" t="s">
        <v>75</v>
      </c>
      <c r="AU575" s="24" t="n">
        <v>16</v>
      </c>
      <c r="AV575" s="23" t="s">
        <v>5390</v>
      </c>
      <c r="AW575" s="24" t="inlineStr">
        <f aca="false">FALSE()</f>
        <is>
          <t/>
        </is>
      </c>
      <c r="AX575" s="24" t="s">
        <v>5329</v>
      </c>
      <c r="AY575" s="23" t="s">
        <v>10202</v>
      </c>
      <c r="AZ575" s="24" t="s">
        <v>174</v>
      </c>
      <c r="BA575" s="24" t="e">
        <f aca="false">REPLACE(INDEX(GroupVertices[group], MATCH(Vertices[[#this row],[vertex]],GroupVertices[vertex],0)),1,1,"")</f>
        <v>#VALUE!</v>
      </c>
      <c r="BB575" s="25"/>
      <c r="BC575" s="25"/>
      <c r="BD575" s="25"/>
      <c r="BE575" s="25"/>
      <c r="BF575" s="25"/>
      <c r="BG575" s="25"/>
      <c r="BH575" s="25" t="s">
        <v>10203</v>
      </c>
      <c r="BI575" s="25" t="s">
        <v>10203</v>
      </c>
      <c r="BJ575" s="25" t="s">
        <v>10204</v>
      </c>
      <c r="BK575" s="25" t="s">
        <v>10204</v>
      </c>
      <c r="BL575" s="25" t="n">
        <v>0</v>
      </c>
      <c r="BM575" s="26" t="n">
        <v>0</v>
      </c>
      <c r="BN575" s="25" t="n">
        <v>0</v>
      </c>
      <c r="BO575" s="26" t="n">
        <v>0</v>
      </c>
      <c r="BP575" s="25" t="n">
        <v>0</v>
      </c>
      <c r="BQ575" s="26" t="n">
        <v>0</v>
      </c>
      <c r="BR575" s="25" t="n">
        <v>22</v>
      </c>
      <c r="BS575" s="26" t="n">
        <v>100</v>
      </c>
      <c r="BT575" s="25" t="n">
        <v>22</v>
      </c>
      <c r="BU575" s="3"/>
      <c r="BV575" s="2"/>
      <c r="BW575" s="2"/>
      <c r="BX575" s="2"/>
      <c r="BY575" s="2"/>
    </row>
    <row r="576" customFormat="false" ht="41.45" hidden="false" customHeight="true" outlineLevel="0" collapsed="false">
      <c r="A576" s="15" t="s">
        <v>2575</v>
      </c>
      <c r="C576" s="16"/>
      <c r="D576" s="16" t="s">
        <v>5324</v>
      </c>
      <c r="E576" s="17" t="n">
        <v>162.853416197726</v>
      </c>
      <c r="F576" s="18" t="n">
        <v>99.9991698166177</v>
      </c>
      <c r="G576" s="50" t="s">
        <v>10205</v>
      </c>
      <c r="H576" s="16"/>
      <c r="I576" s="6" t="s">
        <v>2575</v>
      </c>
      <c r="J576" s="7"/>
      <c r="K576" s="7"/>
      <c r="L576" s="51" t="s">
        <v>10206</v>
      </c>
      <c r="M576" s="52" t="n">
        <v>1.27667244853966</v>
      </c>
      <c r="N576" s="53" t="n">
        <v>8621.6201171875</v>
      </c>
      <c r="O576" s="53" t="n">
        <v>394.078247070312</v>
      </c>
      <c r="P576" s="54"/>
      <c r="Q576" s="55"/>
      <c r="R576" s="55"/>
      <c r="S576" s="56"/>
      <c r="T576" s="25" t="n">
        <v>1</v>
      </c>
      <c r="U576" s="25" t="n">
        <v>0</v>
      </c>
      <c r="V576" s="26" t="n">
        <v>0</v>
      </c>
      <c r="W576" s="26" t="n">
        <v>1</v>
      </c>
      <c r="X576" s="26" t="n">
        <v>0</v>
      </c>
      <c r="Y576" s="26" t="n">
        <v>0.999999</v>
      </c>
      <c r="Z576" s="26" t="n">
        <v>0</v>
      </c>
      <c r="AA576" s="26" t="n">
        <v>0</v>
      </c>
      <c r="AB576" s="20" t="n">
        <v>576</v>
      </c>
      <c r="AC576" s="20"/>
      <c r="AD576" s="10"/>
      <c r="AE576" s="24" t="s">
        <v>10207</v>
      </c>
      <c r="AF576" s="24" t="n">
        <v>306</v>
      </c>
      <c r="AG576" s="24" t="n">
        <v>1794</v>
      </c>
      <c r="AH576" s="24" t="n">
        <v>8433</v>
      </c>
      <c r="AI576" s="24" t="n">
        <v>26191</v>
      </c>
      <c r="AJ576" s="24" t="n">
        <v>-18000</v>
      </c>
      <c r="AK576" s="24" t="s">
        <v>10208</v>
      </c>
      <c r="AL576" s="24" t="s">
        <v>10209</v>
      </c>
      <c r="AM576" s="24"/>
      <c r="AN576" s="24" t="s">
        <v>5388</v>
      </c>
      <c r="AO576" s="22" t="n">
        <v>41876.3570023148</v>
      </c>
      <c r="AP576" s="23" t="s">
        <v>10210</v>
      </c>
      <c r="AQ576" s="24" t="inlineStr">
        <f aca="false">FALSE()</f>
        <is>
          <t/>
        </is>
      </c>
      <c r="AR576" s="24" t="inlineStr">
        <f aca="false">FALSE()</f>
        <is>
          <t/>
        </is>
      </c>
      <c r="AS576" s="24" t="n">
        <f aca="false">TRUE()</f>
        <v>1</v>
      </c>
      <c r="AT576" s="24" t="s">
        <v>75</v>
      </c>
      <c r="AU576" s="24" t="n">
        <v>51</v>
      </c>
      <c r="AV576" s="23" t="s">
        <v>5390</v>
      </c>
      <c r="AW576" s="24" t="inlineStr">
        <f aca="false">FALSE()</f>
        <is>
          <t/>
        </is>
      </c>
      <c r="AX576" s="24" t="s">
        <v>5329</v>
      </c>
      <c r="AY576" s="23" t="s">
        <v>10211</v>
      </c>
      <c r="AZ576" s="24" t="s">
        <v>68</v>
      </c>
      <c r="BA576" s="24" t="e">
        <f aca="false">REPLACE(INDEX(GroupVertices[group], MATCH(Vertices[[#this row],[vertex]],GroupVertices[vertex],0)),1,1,"")</f>
        <v>#VALUE!</v>
      </c>
      <c r="BB576" s="25"/>
      <c r="BC576" s="25"/>
      <c r="BD576" s="25"/>
      <c r="BE576" s="25"/>
      <c r="BF576" s="25"/>
      <c r="BG576" s="25"/>
      <c r="BH576" s="25"/>
      <c r="BI576" s="25"/>
      <c r="BJ576" s="25"/>
      <c r="BK576" s="25"/>
      <c r="BL576" s="25"/>
      <c r="BM576" s="26"/>
      <c r="BN576" s="25"/>
      <c r="BO576" s="26"/>
      <c r="BP576" s="25"/>
      <c r="BQ576" s="26"/>
      <c r="BR576" s="25"/>
      <c r="BS576" s="26"/>
      <c r="BT576" s="25"/>
      <c r="BU576" s="3"/>
      <c r="BV576" s="2"/>
      <c r="BW576" s="2"/>
      <c r="BX576" s="2"/>
      <c r="BY576" s="2"/>
    </row>
    <row r="577" customFormat="false" ht="41.45" hidden="false" customHeight="true" outlineLevel="0" collapsed="false">
      <c r="A577" s="15" t="s">
        <v>2581</v>
      </c>
      <c r="C577" s="16"/>
      <c r="D577" s="16" t="s">
        <v>5324</v>
      </c>
      <c r="E577" s="17" t="n">
        <v>162.007611292733</v>
      </c>
      <c r="F577" s="18" t="n">
        <v>99.9999925959119</v>
      </c>
      <c r="G577" s="50" t="s">
        <v>10212</v>
      </c>
      <c r="H577" s="16"/>
      <c r="I577" s="6" t="s">
        <v>2581</v>
      </c>
      <c r="J577" s="7"/>
      <c r="K577" s="7"/>
      <c r="L577" s="51" t="s">
        <v>10213</v>
      </c>
      <c r="M577" s="52" t="n">
        <v>1.00246753577293</v>
      </c>
      <c r="N577" s="53" t="n">
        <v>1725.78588867188</v>
      </c>
      <c r="O577" s="53" t="n">
        <v>9444.068359375</v>
      </c>
      <c r="P577" s="54"/>
      <c r="Q577" s="55"/>
      <c r="R577" s="55"/>
      <c r="S577" s="56"/>
      <c r="T577" s="25" t="n">
        <v>1</v>
      </c>
      <c r="U577" s="25" t="n">
        <v>1</v>
      </c>
      <c r="V577" s="26" t="n">
        <v>0</v>
      </c>
      <c r="W577" s="26" t="n">
        <v>0</v>
      </c>
      <c r="X577" s="26" t="n">
        <v>0</v>
      </c>
      <c r="Y577" s="26" t="n">
        <v>0.999999</v>
      </c>
      <c r="Z577" s="26" t="n">
        <v>0</v>
      </c>
      <c r="AA577" s="26" t="s">
        <v>5365</v>
      </c>
      <c r="AB577" s="20" t="n">
        <v>577</v>
      </c>
      <c r="AC577" s="20"/>
      <c r="AD577" s="10"/>
      <c r="AE577" s="24" t="s">
        <v>10214</v>
      </c>
      <c r="AF577" s="24" t="n">
        <v>14</v>
      </c>
      <c r="AG577" s="24" t="n">
        <v>16</v>
      </c>
      <c r="AH577" s="24" t="n">
        <v>33133</v>
      </c>
      <c r="AI577" s="24" t="n">
        <v>0</v>
      </c>
      <c r="AJ577" s="24" t="n">
        <v>-28800</v>
      </c>
      <c r="AK577" s="24" t="s">
        <v>10215</v>
      </c>
      <c r="AL577" s="24"/>
      <c r="AM577" s="24"/>
      <c r="AN577" s="24" t="s">
        <v>5339</v>
      </c>
      <c r="AO577" s="22" t="n">
        <v>42483.000775463</v>
      </c>
      <c r="AP577" s="23" t="s">
        <v>10216</v>
      </c>
      <c r="AQ577" s="24" t="n">
        <f aca="false">TRUE()</f>
        <v>1</v>
      </c>
      <c r="AR577" s="24" t="inlineStr">
        <f aca="false">FALSE()</f>
        <is>
          <t/>
        </is>
      </c>
      <c r="AS577" s="24" t="n">
        <f aca="false">FALSE()</f>
        <v>0</v>
      </c>
      <c r="AT577" s="24" t="s">
        <v>75</v>
      </c>
      <c r="AU577" s="24" t="n">
        <v>4</v>
      </c>
      <c r="AV577" s="24"/>
      <c r="AW577" s="24" t="inlineStr">
        <f aca="false">FALSE()</f>
        <is>
          <t/>
        </is>
      </c>
      <c r="AX577" s="24" t="s">
        <v>5329</v>
      </c>
      <c r="AY577" s="23" t="s">
        <v>10217</v>
      </c>
      <c r="AZ577" s="24" t="s">
        <v>174</v>
      </c>
      <c r="BA577" s="24" t="e">
        <f aca="false">REPLACE(INDEX(GroupVertices[group], MATCH(Vertices[[#this row],[vertex]],GroupVertices[vertex],0)),1,1,"")</f>
        <v>#VALUE!</v>
      </c>
      <c r="BB577" s="25"/>
      <c r="BC577" s="25"/>
      <c r="BD577" s="25"/>
      <c r="BE577" s="25"/>
      <c r="BF577" s="25"/>
      <c r="BG577" s="25"/>
      <c r="BH577" s="25"/>
      <c r="BI577" s="25"/>
      <c r="BJ577" s="25"/>
      <c r="BK577" s="25"/>
      <c r="BL577" s="25" t="n">
        <v>0</v>
      </c>
      <c r="BM577" s="26" t="n">
        <v>0</v>
      </c>
      <c r="BN577" s="25" t="n">
        <v>0</v>
      </c>
      <c r="BO577" s="26" t="n">
        <v>0</v>
      </c>
      <c r="BP577" s="25" t="n">
        <v>0</v>
      </c>
      <c r="BQ577" s="26" t="n">
        <v>0</v>
      </c>
      <c r="BR577" s="25" t="n">
        <v>1</v>
      </c>
      <c r="BS577" s="26" t="n">
        <v>100</v>
      </c>
      <c r="BT577" s="25" t="n">
        <v>1</v>
      </c>
      <c r="BU577" s="3"/>
      <c r="BV577" s="2"/>
      <c r="BW577" s="2"/>
      <c r="BX577" s="2"/>
      <c r="BY577" s="2"/>
    </row>
    <row r="578" customFormat="false" ht="41.45" hidden="false" customHeight="true" outlineLevel="0" collapsed="false">
      <c r="A578" s="15" t="s">
        <v>2585</v>
      </c>
      <c r="C578" s="16"/>
      <c r="D578" s="16" t="s">
        <v>5324</v>
      </c>
      <c r="E578" s="17" t="n">
        <v>162.220727489267</v>
      </c>
      <c r="F578" s="18" t="n">
        <v>99.9997852814441</v>
      </c>
      <c r="G578" s="50" t="s">
        <v>10218</v>
      </c>
      <c r="H578" s="16"/>
      <c r="I578" s="6" t="s">
        <v>2585</v>
      </c>
      <c r="J578" s="7"/>
      <c r="K578" s="7"/>
      <c r="L578" s="51" t="s">
        <v>10219</v>
      </c>
      <c r="M578" s="52" t="n">
        <v>1.07155853741494</v>
      </c>
      <c r="N578" s="53" t="n">
        <v>1317.55285644531</v>
      </c>
      <c r="O578" s="53" t="n">
        <v>4999.5</v>
      </c>
      <c r="P578" s="54"/>
      <c r="Q578" s="55"/>
      <c r="R578" s="55"/>
      <c r="S578" s="56"/>
      <c r="T578" s="25" t="n">
        <v>1</v>
      </c>
      <c r="U578" s="25" t="n">
        <v>1</v>
      </c>
      <c r="V578" s="26" t="n">
        <v>0</v>
      </c>
      <c r="W578" s="26" t="n">
        <v>0</v>
      </c>
      <c r="X578" s="26" t="n">
        <v>0</v>
      </c>
      <c r="Y578" s="26" t="n">
        <v>0.999999</v>
      </c>
      <c r="Z578" s="26" t="n">
        <v>0</v>
      </c>
      <c r="AA578" s="26" t="s">
        <v>5365</v>
      </c>
      <c r="AB578" s="20" t="n">
        <v>578</v>
      </c>
      <c r="AC578" s="20"/>
      <c r="AD578" s="10"/>
      <c r="AE578" s="24" t="s">
        <v>10220</v>
      </c>
      <c r="AF578" s="24" t="n">
        <v>375</v>
      </c>
      <c r="AG578" s="24" t="n">
        <v>464</v>
      </c>
      <c r="AH578" s="24" t="n">
        <v>9468</v>
      </c>
      <c r="AI578" s="24" t="n">
        <v>3640</v>
      </c>
      <c r="AJ578" s="24" t="n">
        <v>-28800</v>
      </c>
      <c r="AK578" s="24" t="s">
        <v>10221</v>
      </c>
      <c r="AL578" s="24"/>
      <c r="AM578" s="23" t="s">
        <v>10222</v>
      </c>
      <c r="AN578" s="24" t="s">
        <v>5339</v>
      </c>
      <c r="AO578" s="22" t="n">
        <v>41452.9872222222</v>
      </c>
      <c r="AP578" s="23" t="s">
        <v>10223</v>
      </c>
      <c r="AQ578" s="24" t="n">
        <f aca="false">FALSE()</f>
        <v>0</v>
      </c>
      <c r="AR578" s="24" t="inlineStr">
        <f aca="false">FALSE()</f>
        <is>
          <t/>
        </is>
      </c>
      <c r="AS578" s="24" t="n">
        <f aca="false">TRUE()</f>
        <v>1</v>
      </c>
      <c r="AT578" s="24" t="s">
        <v>75</v>
      </c>
      <c r="AU578" s="24" t="n">
        <v>15</v>
      </c>
      <c r="AV578" s="23" t="s">
        <v>5350</v>
      </c>
      <c r="AW578" s="24" t="inlineStr">
        <f aca="false">FALSE()</f>
        <is>
          <t/>
        </is>
      </c>
      <c r="AX578" s="24" t="s">
        <v>5329</v>
      </c>
      <c r="AY578" s="23" t="s">
        <v>10224</v>
      </c>
      <c r="AZ578" s="24" t="s">
        <v>174</v>
      </c>
      <c r="BA578" s="24" t="e">
        <f aca="false">REPLACE(INDEX(GroupVertices[group], MATCH(Vertices[[#this row],[vertex]],GroupVertices[vertex],0)),1,1,"")</f>
        <v>#VALUE!</v>
      </c>
      <c r="BB578" s="25"/>
      <c r="BC578" s="25"/>
      <c r="BD578" s="25"/>
      <c r="BE578" s="25"/>
      <c r="BF578" s="25"/>
      <c r="BG578" s="25"/>
      <c r="BH578" s="25" t="s">
        <v>10225</v>
      </c>
      <c r="BI578" s="25" t="s">
        <v>10225</v>
      </c>
      <c r="BJ578" s="25" t="s">
        <v>10226</v>
      </c>
      <c r="BK578" s="25" t="s">
        <v>10226</v>
      </c>
      <c r="BL578" s="25" t="n">
        <v>1</v>
      </c>
      <c r="BM578" s="26" t="n">
        <v>6.25</v>
      </c>
      <c r="BN578" s="25" t="n">
        <v>1</v>
      </c>
      <c r="BO578" s="26" t="n">
        <v>6.25</v>
      </c>
      <c r="BP578" s="25" t="n">
        <v>0</v>
      </c>
      <c r="BQ578" s="26" t="n">
        <v>0</v>
      </c>
      <c r="BR578" s="25" t="n">
        <v>14</v>
      </c>
      <c r="BS578" s="26" t="n">
        <v>87.5</v>
      </c>
      <c r="BT578" s="25" t="n">
        <v>16</v>
      </c>
      <c r="BU578" s="3"/>
      <c r="BV578" s="2"/>
      <c r="BW578" s="2"/>
      <c r="BX578" s="2"/>
      <c r="BY578" s="2"/>
    </row>
    <row r="579" customFormat="false" ht="41.45" hidden="false" customHeight="true" outlineLevel="0" collapsed="false">
      <c r="A579" s="15" t="s">
        <v>2589</v>
      </c>
      <c r="C579" s="16"/>
      <c r="D579" s="16" t="s">
        <v>5324</v>
      </c>
      <c r="E579" s="17" t="n">
        <v>162.070404457783</v>
      </c>
      <c r="F579" s="18" t="n">
        <v>99.9999315121847</v>
      </c>
      <c r="G579" s="50" t="s">
        <v>10227</v>
      </c>
      <c r="H579" s="16"/>
      <c r="I579" s="6" t="s">
        <v>2589</v>
      </c>
      <c r="J579" s="7"/>
      <c r="K579" s="7"/>
      <c r="L579" s="51" t="s">
        <v>10228</v>
      </c>
      <c r="M579" s="52" t="n">
        <v>1.02282470589959</v>
      </c>
      <c r="N579" s="53" t="n">
        <v>2338.13525390625</v>
      </c>
      <c r="O579" s="53" t="n">
        <v>7827.86181640625</v>
      </c>
      <c r="P579" s="54"/>
      <c r="Q579" s="55"/>
      <c r="R579" s="55"/>
      <c r="S579" s="56"/>
      <c r="T579" s="25" t="n">
        <v>1</v>
      </c>
      <c r="U579" s="25" t="n">
        <v>1</v>
      </c>
      <c r="V579" s="26" t="n">
        <v>0</v>
      </c>
      <c r="W579" s="26" t="n">
        <v>0</v>
      </c>
      <c r="X579" s="26" t="n">
        <v>0</v>
      </c>
      <c r="Y579" s="26" t="n">
        <v>0.999999</v>
      </c>
      <c r="Z579" s="26" t="n">
        <v>0</v>
      </c>
      <c r="AA579" s="26" t="s">
        <v>5365</v>
      </c>
      <c r="AB579" s="20" t="n">
        <v>579</v>
      </c>
      <c r="AC579" s="20"/>
      <c r="AD579" s="10"/>
      <c r="AE579" s="24" t="s">
        <v>10229</v>
      </c>
      <c r="AF579" s="24" t="n">
        <v>8</v>
      </c>
      <c r="AG579" s="24" t="n">
        <v>148</v>
      </c>
      <c r="AH579" s="24" t="n">
        <v>217</v>
      </c>
      <c r="AI579" s="24" t="n">
        <v>29</v>
      </c>
      <c r="AJ579" s="24" t="n">
        <v>-14400</v>
      </c>
      <c r="AK579" s="46" t="s">
        <v>10230</v>
      </c>
      <c r="AL579" s="24" t="s">
        <v>10231</v>
      </c>
      <c r="AM579" s="23" t="s">
        <v>10232</v>
      </c>
      <c r="AN579" s="24" t="s">
        <v>5557</v>
      </c>
      <c r="AO579" s="22" t="n">
        <v>41178.7744097222</v>
      </c>
      <c r="AP579" s="24"/>
      <c r="AQ579" s="24" t="inlineStr">
        <f aca="false">FALSE()</f>
        <is>
          <t/>
        </is>
      </c>
      <c r="AR579" s="24" t="inlineStr">
        <f aca="false">FALSE()</f>
        <is>
          <t/>
        </is>
      </c>
      <c r="AS579" s="24" t="inlineStr">
        <f aca="false">TRUE()</f>
        <is>
          <t/>
        </is>
      </c>
      <c r="AT579" s="24" t="s">
        <v>75</v>
      </c>
      <c r="AU579" s="24" t="n">
        <v>2</v>
      </c>
      <c r="AV579" s="23" t="s">
        <v>10233</v>
      </c>
      <c r="AW579" s="24" t="inlineStr">
        <f aca="false">FALSE()</f>
        <is>
          <t/>
        </is>
      </c>
      <c r="AX579" s="24" t="s">
        <v>5329</v>
      </c>
      <c r="AY579" s="23" t="s">
        <v>10234</v>
      </c>
      <c r="AZ579" s="24" t="s">
        <v>174</v>
      </c>
      <c r="BA579" s="24" t="e">
        <f aca="false">REPLACE(INDEX(GroupVertices[group], MATCH(Vertices[[#this row],[vertex]],GroupVertices[vertex],0)),1,1,"")</f>
        <v>#VALUE!</v>
      </c>
      <c r="BB579" s="25" t="s">
        <v>2591</v>
      </c>
      <c r="BC579" s="25" t="s">
        <v>2591</v>
      </c>
      <c r="BD579" s="25" t="s">
        <v>130</v>
      </c>
      <c r="BE579" s="25" t="s">
        <v>130</v>
      </c>
      <c r="BF579" s="25"/>
      <c r="BG579" s="25"/>
      <c r="BH579" s="25" t="s">
        <v>10235</v>
      </c>
      <c r="BI579" s="25" t="s">
        <v>10235</v>
      </c>
      <c r="BJ579" s="25" t="s">
        <v>10236</v>
      </c>
      <c r="BK579" s="25" t="s">
        <v>10236</v>
      </c>
      <c r="BL579" s="25" t="n">
        <v>0</v>
      </c>
      <c r="BM579" s="26" t="n">
        <v>0</v>
      </c>
      <c r="BN579" s="25" t="n">
        <v>0</v>
      </c>
      <c r="BO579" s="26" t="n">
        <v>0</v>
      </c>
      <c r="BP579" s="25" t="n">
        <v>0</v>
      </c>
      <c r="BQ579" s="26" t="n">
        <v>0</v>
      </c>
      <c r="BR579" s="25" t="n">
        <v>19</v>
      </c>
      <c r="BS579" s="26" t="n">
        <v>100</v>
      </c>
      <c r="BT579" s="25" t="n">
        <v>19</v>
      </c>
      <c r="BU579" s="3"/>
      <c r="BV579" s="2"/>
      <c r="BW579" s="2"/>
      <c r="BX579" s="2"/>
      <c r="BY579" s="2"/>
    </row>
    <row r="580" customFormat="false" ht="41.45" hidden="false" customHeight="true" outlineLevel="0" collapsed="false">
      <c r="A580" s="15" t="s">
        <v>2594</v>
      </c>
      <c r="C580" s="16"/>
      <c r="D580" s="16" t="s">
        <v>5324</v>
      </c>
      <c r="E580" s="17" t="n">
        <v>162.081821396883</v>
      </c>
      <c r="F580" s="18" t="n">
        <v>99.9999204060525</v>
      </c>
      <c r="G580" s="50" t="s">
        <v>10237</v>
      </c>
      <c r="H580" s="16"/>
      <c r="I580" s="6" t="s">
        <v>2594</v>
      </c>
      <c r="J580" s="7"/>
      <c r="K580" s="7"/>
      <c r="L580" s="51" t="s">
        <v>10238</v>
      </c>
      <c r="M580" s="52" t="n">
        <v>1.02652600955899</v>
      </c>
      <c r="N580" s="53" t="n">
        <v>9719.6259765625</v>
      </c>
      <c r="O580" s="53" t="n">
        <v>1935.1005859375</v>
      </c>
      <c r="P580" s="54"/>
      <c r="Q580" s="55"/>
      <c r="R580" s="55"/>
      <c r="S580" s="56"/>
      <c r="T580" s="25" t="n">
        <v>0</v>
      </c>
      <c r="U580" s="25" t="n">
        <v>1</v>
      </c>
      <c r="V580" s="26" t="n">
        <v>0</v>
      </c>
      <c r="W580" s="26" t="n">
        <v>1</v>
      </c>
      <c r="X580" s="26" t="n">
        <v>0</v>
      </c>
      <c r="Y580" s="26" t="n">
        <v>0.999999</v>
      </c>
      <c r="Z580" s="26" t="n">
        <v>0</v>
      </c>
      <c r="AA580" s="26" t="n">
        <v>0</v>
      </c>
      <c r="AB580" s="20" t="n">
        <v>580</v>
      </c>
      <c r="AC580" s="20"/>
      <c r="AD580" s="10"/>
      <c r="AE580" s="24" t="s">
        <v>10239</v>
      </c>
      <c r="AF580" s="24" t="n">
        <v>73</v>
      </c>
      <c r="AG580" s="24" t="n">
        <v>172</v>
      </c>
      <c r="AH580" s="24" t="n">
        <v>13349</v>
      </c>
      <c r="AI580" s="24" t="n">
        <v>19224</v>
      </c>
      <c r="AJ580" s="24" t="n">
        <v>-14400</v>
      </c>
      <c r="AK580" s="24" t="s">
        <v>10240</v>
      </c>
      <c r="AL580" s="24" t="s">
        <v>10241</v>
      </c>
      <c r="AM580" s="23" t="s">
        <v>10242</v>
      </c>
      <c r="AN580" s="24" t="s">
        <v>5557</v>
      </c>
      <c r="AO580" s="22" t="n">
        <v>41455.2191782407</v>
      </c>
      <c r="AP580" s="23" t="s">
        <v>10243</v>
      </c>
      <c r="AQ580" s="24" t="inlineStr">
        <f aca="false">FALSE()</f>
        <is>
          <t/>
        </is>
      </c>
      <c r="AR580" s="24" t="inlineStr">
        <f aca="false">FALSE()</f>
        <is>
          <t/>
        </is>
      </c>
      <c r="AS580" s="24" t="inlineStr">
        <f aca="false">TRUE()</f>
        <is>
          <t/>
        </is>
      </c>
      <c r="AT580" s="24" t="s">
        <v>75</v>
      </c>
      <c r="AU580" s="24" t="n">
        <v>12</v>
      </c>
      <c r="AV580" s="23" t="s">
        <v>5390</v>
      </c>
      <c r="AW580" s="24" t="inlineStr">
        <f aca="false">FALSE()</f>
        <is>
          <t/>
        </is>
      </c>
      <c r="AX580" s="24" t="s">
        <v>5329</v>
      </c>
      <c r="AY580" s="23" t="s">
        <v>10244</v>
      </c>
      <c r="AZ580" s="24" t="s">
        <v>174</v>
      </c>
      <c r="BA580" s="24" t="e">
        <f aca="false">REPLACE(INDEX(GroupVertices[group], MATCH(Vertices[[#this row],[vertex]],GroupVertices[vertex],0)),1,1,"")</f>
        <v>#VALUE!</v>
      </c>
      <c r="BB580" s="25"/>
      <c r="BC580" s="25"/>
      <c r="BD580" s="25"/>
      <c r="BE580" s="25"/>
      <c r="BF580" s="25"/>
      <c r="BG580" s="25"/>
      <c r="BH580" s="25" t="s">
        <v>10245</v>
      </c>
      <c r="BI580" s="25" t="s">
        <v>10245</v>
      </c>
      <c r="BJ580" s="25" t="s">
        <v>10246</v>
      </c>
      <c r="BK580" s="25" t="s">
        <v>10246</v>
      </c>
      <c r="BL580" s="25" t="n">
        <v>0</v>
      </c>
      <c r="BM580" s="26" t="n">
        <v>0</v>
      </c>
      <c r="BN580" s="25" t="n">
        <v>0</v>
      </c>
      <c r="BO580" s="26" t="n">
        <v>0</v>
      </c>
      <c r="BP580" s="25" t="n">
        <v>0</v>
      </c>
      <c r="BQ580" s="26" t="n">
        <v>0</v>
      </c>
      <c r="BR580" s="25" t="n">
        <v>21</v>
      </c>
      <c r="BS580" s="26" t="n">
        <v>100</v>
      </c>
      <c r="BT580" s="25" t="n">
        <v>21</v>
      </c>
      <c r="BU580" s="3"/>
      <c r="BV580" s="2"/>
      <c r="BW580" s="2"/>
      <c r="BX580" s="2"/>
      <c r="BY580" s="2"/>
    </row>
    <row r="581" customFormat="false" ht="41.45" hidden="false" customHeight="true" outlineLevel="0" collapsed="false">
      <c r="A581" s="15" t="s">
        <v>2595</v>
      </c>
      <c r="C581" s="16"/>
      <c r="D581" s="16" t="s">
        <v>5324</v>
      </c>
      <c r="E581" s="17" t="n">
        <v>162.052803343338</v>
      </c>
      <c r="F581" s="18" t="n">
        <v>99.9999486341386</v>
      </c>
      <c r="G581" s="50" t="s">
        <v>10247</v>
      </c>
      <c r="H581" s="16"/>
      <c r="I581" s="6" t="s">
        <v>2595</v>
      </c>
      <c r="J581" s="7"/>
      <c r="K581" s="7"/>
      <c r="L581" s="51" t="s">
        <v>10248</v>
      </c>
      <c r="M581" s="52" t="n">
        <v>1.01711852942469</v>
      </c>
      <c r="N581" s="53" t="n">
        <v>9719.6259765625</v>
      </c>
      <c r="O581" s="53" t="n">
        <v>2017.4453125</v>
      </c>
      <c r="P581" s="54"/>
      <c r="Q581" s="55"/>
      <c r="R581" s="55"/>
      <c r="S581" s="56"/>
      <c r="T581" s="25" t="n">
        <v>1</v>
      </c>
      <c r="U581" s="25" t="n">
        <v>0</v>
      </c>
      <c r="V581" s="26" t="n">
        <v>0</v>
      </c>
      <c r="W581" s="26" t="n">
        <v>1</v>
      </c>
      <c r="X581" s="26" t="n">
        <v>0</v>
      </c>
      <c r="Y581" s="26" t="n">
        <v>0.999999</v>
      </c>
      <c r="Z581" s="26" t="n">
        <v>0</v>
      </c>
      <c r="AA581" s="26" t="n">
        <v>0</v>
      </c>
      <c r="AB581" s="20" t="n">
        <v>581</v>
      </c>
      <c r="AC581" s="20"/>
      <c r="AD581" s="10"/>
      <c r="AE581" s="24" t="s">
        <v>10249</v>
      </c>
      <c r="AF581" s="24" t="n">
        <v>293</v>
      </c>
      <c r="AG581" s="24" t="n">
        <v>111</v>
      </c>
      <c r="AH581" s="24" t="n">
        <v>2208</v>
      </c>
      <c r="AI581" s="24" t="n">
        <v>57</v>
      </c>
      <c r="AJ581" s="24" t="n">
        <v>-18000</v>
      </c>
      <c r="AK581" s="24" t="s">
        <v>10250</v>
      </c>
      <c r="AL581" s="24" t="s">
        <v>10251</v>
      </c>
      <c r="AM581" s="24"/>
      <c r="AN581" s="24" t="s">
        <v>6528</v>
      </c>
      <c r="AO581" s="22" t="n">
        <v>40044.6461226852</v>
      </c>
      <c r="AP581" s="24"/>
      <c r="AQ581" s="24" t="inlineStr">
        <f aca="false">FALSE()</f>
        <is>
          <t/>
        </is>
      </c>
      <c r="AR581" s="24" t="inlineStr">
        <f aca="false">FALSE()</f>
        <is>
          <t/>
        </is>
      </c>
      <c r="AS581" s="24" t="n">
        <f aca="false">FALSE()</f>
        <v>0</v>
      </c>
      <c r="AT581" s="24" t="s">
        <v>75</v>
      </c>
      <c r="AU581" s="24" t="n">
        <v>4</v>
      </c>
      <c r="AV581" s="23" t="s">
        <v>10252</v>
      </c>
      <c r="AW581" s="24" t="inlineStr">
        <f aca="false">FALSE()</f>
        <is>
          <t/>
        </is>
      </c>
      <c r="AX581" s="24" t="s">
        <v>5329</v>
      </c>
      <c r="AY581" s="23" t="s">
        <v>10253</v>
      </c>
      <c r="AZ581" s="24" t="s">
        <v>68</v>
      </c>
      <c r="BA581" s="24" t="e">
        <f aca="false">REPLACE(INDEX(GroupVertices[group], MATCH(Vertices[[#this row],[vertex]],GroupVertices[vertex],0)),1,1,"")</f>
        <v>#VALUE!</v>
      </c>
      <c r="BB581" s="25"/>
      <c r="BC581" s="25"/>
      <c r="BD581" s="25"/>
      <c r="BE581" s="25"/>
      <c r="BF581" s="25"/>
      <c r="BG581" s="25"/>
      <c r="BH581" s="25"/>
      <c r="BI581" s="25"/>
      <c r="BJ581" s="25"/>
      <c r="BK581" s="25"/>
      <c r="BL581" s="25"/>
      <c r="BM581" s="26"/>
      <c r="BN581" s="25"/>
      <c r="BO581" s="26"/>
      <c r="BP581" s="25"/>
      <c r="BQ581" s="26"/>
      <c r="BR581" s="25"/>
      <c r="BS581" s="26"/>
      <c r="BT581" s="25"/>
      <c r="BU581" s="3"/>
      <c r="BV581" s="2"/>
      <c r="BW581" s="2"/>
      <c r="BX581" s="2"/>
      <c r="BY581" s="2"/>
    </row>
    <row r="582" customFormat="false" ht="41.45" hidden="false" customHeight="true" outlineLevel="0" collapsed="false">
      <c r="A582" s="15" t="s">
        <v>2606</v>
      </c>
      <c r="C582" s="16"/>
      <c r="D582" s="16" t="s">
        <v>5324</v>
      </c>
      <c r="E582" s="17" t="n">
        <v>163.138839675226</v>
      </c>
      <c r="F582" s="18" t="n">
        <v>99.9988921633126</v>
      </c>
      <c r="G582" s="50" t="s">
        <v>10254</v>
      </c>
      <c r="H582" s="16"/>
      <c r="I582" s="6" t="s">
        <v>2606</v>
      </c>
      <c r="J582" s="7"/>
      <c r="K582" s="7"/>
      <c r="L582" s="51" t="s">
        <v>10255</v>
      </c>
      <c r="M582" s="52" t="n">
        <v>1.3692050400245</v>
      </c>
      <c r="N582" s="53" t="n">
        <v>2542.25170898437</v>
      </c>
      <c r="O582" s="53" t="n">
        <v>2171.138671875</v>
      </c>
      <c r="P582" s="54"/>
      <c r="Q582" s="55"/>
      <c r="R582" s="55"/>
      <c r="S582" s="56"/>
      <c r="T582" s="25" t="n">
        <v>1</v>
      </c>
      <c r="U582" s="25" t="n">
        <v>1</v>
      </c>
      <c r="V582" s="26" t="n">
        <v>0</v>
      </c>
      <c r="W582" s="26" t="n">
        <v>0</v>
      </c>
      <c r="X582" s="26" t="n">
        <v>0</v>
      </c>
      <c r="Y582" s="26" t="n">
        <v>0.999999</v>
      </c>
      <c r="Z582" s="26" t="n">
        <v>0</v>
      </c>
      <c r="AA582" s="26" t="s">
        <v>5365</v>
      </c>
      <c r="AB582" s="20" t="n">
        <v>582</v>
      </c>
      <c r="AC582" s="20"/>
      <c r="AD582" s="10"/>
      <c r="AE582" s="24" t="s">
        <v>10256</v>
      </c>
      <c r="AF582" s="24" t="n">
        <v>187</v>
      </c>
      <c r="AG582" s="24" t="n">
        <v>2394</v>
      </c>
      <c r="AH582" s="24" t="n">
        <v>5832</v>
      </c>
      <c r="AI582" s="24" t="n">
        <v>29</v>
      </c>
      <c r="AJ582" s="24" t="n">
        <v>0</v>
      </c>
      <c r="AK582" s="24" t="s">
        <v>10257</v>
      </c>
      <c r="AL582" s="24" t="s">
        <v>10258</v>
      </c>
      <c r="AM582" s="23" t="s">
        <v>10259</v>
      </c>
      <c r="AN582" s="24" t="s">
        <v>204</v>
      </c>
      <c r="AO582" s="22" t="n">
        <v>40831.0259606481</v>
      </c>
      <c r="AP582" s="23" t="s">
        <v>10260</v>
      </c>
      <c r="AQ582" s="24" t="inlineStr">
        <f aca="false">FALSE()</f>
        <is>
          <t/>
        </is>
      </c>
      <c r="AR582" s="24" t="inlineStr">
        <f aca="false">FALSE()</f>
        <is>
          <t/>
        </is>
      </c>
      <c r="AS582" s="24" t="inlineStr">
        <f aca="false">FALSE()</f>
        <is>
          <t/>
        </is>
      </c>
      <c r="AT582" s="24" t="s">
        <v>75</v>
      </c>
      <c r="AU582" s="24" t="n">
        <v>116</v>
      </c>
      <c r="AV582" s="23" t="s">
        <v>10261</v>
      </c>
      <c r="AW582" s="24" t="inlineStr">
        <f aca="false">FALSE()</f>
        <is>
          <t/>
        </is>
      </c>
      <c r="AX582" s="24" t="s">
        <v>5329</v>
      </c>
      <c r="AY582" s="23" t="s">
        <v>10262</v>
      </c>
      <c r="AZ582" s="24" t="s">
        <v>174</v>
      </c>
      <c r="BA582" s="24" t="e">
        <f aca="false">REPLACE(INDEX(GroupVertices[group], MATCH(Vertices[[#this row],[vertex]],GroupVertices[vertex],0)),1,1,"")</f>
        <v>#VALUE!</v>
      </c>
      <c r="BB582" s="25" t="s">
        <v>2608</v>
      </c>
      <c r="BC582" s="25" t="s">
        <v>2608</v>
      </c>
      <c r="BD582" s="25" t="s">
        <v>2282</v>
      </c>
      <c r="BE582" s="25" t="s">
        <v>2282</v>
      </c>
      <c r="BF582" s="25"/>
      <c r="BG582" s="25"/>
      <c r="BH582" s="25" t="s">
        <v>10263</v>
      </c>
      <c r="BI582" s="25" t="s">
        <v>10263</v>
      </c>
      <c r="BJ582" s="25" t="s">
        <v>10264</v>
      </c>
      <c r="BK582" s="25" t="s">
        <v>10264</v>
      </c>
      <c r="BL582" s="25" t="n">
        <v>0</v>
      </c>
      <c r="BM582" s="26" t="n">
        <v>0</v>
      </c>
      <c r="BN582" s="25" t="n">
        <v>0</v>
      </c>
      <c r="BO582" s="26" t="n">
        <v>0</v>
      </c>
      <c r="BP582" s="25" t="n">
        <v>0</v>
      </c>
      <c r="BQ582" s="26" t="n">
        <v>0</v>
      </c>
      <c r="BR582" s="25" t="n">
        <v>6</v>
      </c>
      <c r="BS582" s="26" t="n">
        <v>100</v>
      </c>
      <c r="BT582" s="25" t="n">
        <v>6</v>
      </c>
      <c r="BU582" s="3"/>
      <c r="BV582" s="2"/>
      <c r="BW582" s="2"/>
      <c r="BX582" s="2"/>
      <c r="BY582" s="2"/>
    </row>
    <row r="583" customFormat="false" ht="41.45" hidden="false" customHeight="true" outlineLevel="0" collapsed="false">
      <c r="A583" s="15" t="s">
        <v>2613</v>
      </c>
      <c r="C583" s="16"/>
      <c r="D583" s="16" t="s">
        <v>5324</v>
      </c>
      <c r="E583" s="17" t="n">
        <v>162.449541977063</v>
      </c>
      <c r="F583" s="18" t="n">
        <v>99.9995626960444</v>
      </c>
      <c r="G583" s="50" t="s">
        <v>10265</v>
      </c>
      <c r="H583" s="16"/>
      <c r="I583" s="6" t="s">
        <v>2613</v>
      </c>
      <c r="J583" s="7"/>
      <c r="K583" s="7"/>
      <c r="L583" s="51" t="s">
        <v>10266</v>
      </c>
      <c r="M583" s="52" t="n">
        <v>1.14573883158862</v>
      </c>
      <c r="N583" s="53" t="n">
        <v>2542.25170898437</v>
      </c>
      <c r="O583" s="53" t="n">
        <v>3383.29345703125</v>
      </c>
      <c r="P583" s="54"/>
      <c r="Q583" s="55"/>
      <c r="R583" s="55"/>
      <c r="S583" s="56"/>
      <c r="T583" s="25" t="n">
        <v>1</v>
      </c>
      <c r="U583" s="25" t="n">
        <v>1</v>
      </c>
      <c r="V583" s="26" t="n">
        <v>0</v>
      </c>
      <c r="W583" s="26" t="n">
        <v>0</v>
      </c>
      <c r="X583" s="26" t="n">
        <v>0</v>
      </c>
      <c r="Y583" s="26" t="n">
        <v>0.999999</v>
      </c>
      <c r="Z583" s="26" t="n">
        <v>0</v>
      </c>
      <c r="AA583" s="26" t="s">
        <v>5365</v>
      </c>
      <c r="AB583" s="20" t="n">
        <v>583</v>
      </c>
      <c r="AC583" s="20"/>
      <c r="AD583" s="10"/>
      <c r="AE583" s="24" t="s">
        <v>10267</v>
      </c>
      <c r="AF583" s="24" t="n">
        <v>206</v>
      </c>
      <c r="AG583" s="24" t="n">
        <v>945</v>
      </c>
      <c r="AH583" s="24" t="n">
        <v>3185</v>
      </c>
      <c r="AI583" s="24" t="n">
        <v>18</v>
      </c>
      <c r="AJ583" s="24"/>
      <c r="AK583" s="24" t="s">
        <v>10268</v>
      </c>
      <c r="AL583" s="24" t="s">
        <v>10269</v>
      </c>
      <c r="AM583" s="23" t="s">
        <v>10270</v>
      </c>
      <c r="AN583" s="24"/>
      <c r="AO583" s="22" t="n">
        <v>41136.6386458333</v>
      </c>
      <c r="AP583" s="23" t="s">
        <v>10271</v>
      </c>
      <c r="AQ583" s="24" t="inlineStr">
        <f aca="false">FALSE()</f>
        <is>
          <t/>
        </is>
      </c>
      <c r="AR583" s="24" t="inlineStr">
        <f aca="false">FALSE()</f>
        <is>
          <t/>
        </is>
      </c>
      <c r="AS583" s="24" t="inlineStr">
        <f aca="false">FALSE()</f>
        <is>
          <t/>
        </is>
      </c>
      <c r="AT583" s="24" t="s">
        <v>75</v>
      </c>
      <c r="AU583" s="24" t="n">
        <v>33</v>
      </c>
      <c r="AV583" s="23" t="s">
        <v>10272</v>
      </c>
      <c r="AW583" s="24" t="inlineStr">
        <f aca="false">FALSE()</f>
        <is>
          <t/>
        </is>
      </c>
      <c r="AX583" s="24" t="s">
        <v>5329</v>
      </c>
      <c r="AY583" s="23" t="s">
        <v>10273</v>
      </c>
      <c r="AZ583" s="24" t="s">
        <v>174</v>
      </c>
      <c r="BA583" s="24" t="e">
        <f aca="false">REPLACE(INDEX(GroupVertices[group], MATCH(Vertices[[#this row],[vertex]],GroupVertices[vertex],0)),1,1,"")</f>
        <v>#VALUE!</v>
      </c>
      <c r="BB583" s="25" t="s">
        <v>2615</v>
      </c>
      <c r="BC583" s="25" t="s">
        <v>2615</v>
      </c>
      <c r="BD583" s="25" t="s">
        <v>2282</v>
      </c>
      <c r="BE583" s="25" t="s">
        <v>2282</v>
      </c>
      <c r="BF583" s="25"/>
      <c r="BG583" s="25"/>
      <c r="BH583" s="25" t="s">
        <v>10263</v>
      </c>
      <c r="BI583" s="25" t="s">
        <v>10263</v>
      </c>
      <c r="BJ583" s="25" t="s">
        <v>10264</v>
      </c>
      <c r="BK583" s="25" t="s">
        <v>10264</v>
      </c>
      <c r="BL583" s="25" t="n">
        <v>0</v>
      </c>
      <c r="BM583" s="26" t="n">
        <v>0</v>
      </c>
      <c r="BN583" s="25" t="n">
        <v>0</v>
      </c>
      <c r="BO583" s="26" t="n">
        <v>0</v>
      </c>
      <c r="BP583" s="25" t="n">
        <v>0</v>
      </c>
      <c r="BQ583" s="26" t="n">
        <v>0</v>
      </c>
      <c r="BR583" s="25" t="n">
        <v>6</v>
      </c>
      <c r="BS583" s="26" t="n">
        <v>100</v>
      </c>
      <c r="BT583" s="25" t="n">
        <v>6</v>
      </c>
      <c r="BU583" s="3"/>
      <c r="BV583" s="2"/>
      <c r="BW583" s="2"/>
      <c r="BX583" s="2"/>
      <c r="BY583" s="2"/>
    </row>
    <row r="584" customFormat="false" ht="41.45" hidden="false" customHeight="true" outlineLevel="0" collapsed="false">
      <c r="A584" s="15" t="s">
        <v>2618</v>
      </c>
      <c r="C584" s="16"/>
      <c r="D584" s="16" t="s">
        <v>5324</v>
      </c>
      <c r="E584" s="17" t="n">
        <v>164.589266646723</v>
      </c>
      <c r="F584" s="18" t="n">
        <v>99.9974812217671</v>
      </c>
      <c r="G584" s="50" t="s">
        <v>10274</v>
      </c>
      <c r="H584" s="16"/>
      <c r="I584" s="6" t="s">
        <v>2618</v>
      </c>
      <c r="J584" s="7"/>
      <c r="K584" s="7"/>
      <c r="L584" s="51" t="s">
        <v>10275</v>
      </c>
      <c r="M584" s="52" t="n">
        <v>1.83942482575327</v>
      </c>
      <c r="N584" s="53" t="n">
        <v>1725.78588867188</v>
      </c>
      <c r="O584" s="53" t="n">
        <v>1363.03503417969</v>
      </c>
      <c r="P584" s="54"/>
      <c r="Q584" s="55"/>
      <c r="R584" s="55"/>
      <c r="S584" s="56"/>
      <c r="T584" s="25" t="n">
        <v>1</v>
      </c>
      <c r="U584" s="25" t="n">
        <v>1</v>
      </c>
      <c r="V584" s="26" t="n">
        <v>0</v>
      </c>
      <c r="W584" s="26" t="n">
        <v>0</v>
      </c>
      <c r="X584" s="26" t="n">
        <v>0</v>
      </c>
      <c r="Y584" s="26" t="n">
        <v>0.999999</v>
      </c>
      <c r="Z584" s="26" t="n">
        <v>0</v>
      </c>
      <c r="AA584" s="26" t="s">
        <v>5365</v>
      </c>
      <c r="AB584" s="20" t="n">
        <v>584</v>
      </c>
      <c r="AC584" s="20"/>
      <c r="AD584" s="10"/>
      <c r="AE584" s="24" t="s">
        <v>10276</v>
      </c>
      <c r="AF584" s="24" t="n">
        <v>1163</v>
      </c>
      <c r="AG584" s="24" t="n">
        <v>5443</v>
      </c>
      <c r="AH584" s="24" t="n">
        <v>4291</v>
      </c>
      <c r="AI584" s="24" t="n">
        <v>168</v>
      </c>
      <c r="AJ584" s="24" t="n">
        <v>0</v>
      </c>
      <c r="AK584" s="24" t="s">
        <v>10277</v>
      </c>
      <c r="AL584" s="24" t="s">
        <v>10278</v>
      </c>
      <c r="AM584" s="23" t="s">
        <v>10279</v>
      </c>
      <c r="AN584" s="24" t="s">
        <v>204</v>
      </c>
      <c r="AO584" s="22" t="n">
        <v>40092.4358912037</v>
      </c>
      <c r="AP584" s="23" t="s">
        <v>10280</v>
      </c>
      <c r="AQ584" s="24" t="inlineStr">
        <f aca="false">FALSE()</f>
        <is>
          <t/>
        </is>
      </c>
      <c r="AR584" s="24" t="inlineStr">
        <f aca="false">FALSE()</f>
        <is>
          <t/>
        </is>
      </c>
      <c r="AS584" s="24" t="n">
        <f aca="false">TRUE()</f>
        <v>1</v>
      </c>
      <c r="AT584" s="24" t="s">
        <v>75</v>
      </c>
      <c r="AU584" s="24" t="n">
        <v>108</v>
      </c>
      <c r="AV584" s="23" t="s">
        <v>10281</v>
      </c>
      <c r="AW584" s="24" t="inlineStr">
        <f aca="false">FALSE()</f>
        <is>
          <t/>
        </is>
      </c>
      <c r="AX584" s="24" t="s">
        <v>5329</v>
      </c>
      <c r="AY584" s="23" t="s">
        <v>10282</v>
      </c>
      <c r="AZ584" s="24" t="s">
        <v>174</v>
      </c>
      <c r="BA584" s="24" t="e">
        <f aca="false">REPLACE(INDEX(GroupVertices[group], MATCH(Vertices[[#this row],[vertex]],GroupVertices[vertex],0)),1,1,"")</f>
        <v>#VALUE!</v>
      </c>
      <c r="BB584" s="25" t="s">
        <v>2620</v>
      </c>
      <c r="BC584" s="25" t="s">
        <v>2620</v>
      </c>
      <c r="BD584" s="25" t="s">
        <v>2282</v>
      </c>
      <c r="BE584" s="25" t="s">
        <v>2282</v>
      </c>
      <c r="BF584" s="25"/>
      <c r="BG584" s="25"/>
      <c r="BH584" s="25" t="s">
        <v>10263</v>
      </c>
      <c r="BI584" s="25" t="s">
        <v>10263</v>
      </c>
      <c r="BJ584" s="25" t="s">
        <v>10264</v>
      </c>
      <c r="BK584" s="25" t="s">
        <v>10264</v>
      </c>
      <c r="BL584" s="25" t="n">
        <v>0</v>
      </c>
      <c r="BM584" s="26" t="n">
        <v>0</v>
      </c>
      <c r="BN584" s="25" t="n">
        <v>0</v>
      </c>
      <c r="BO584" s="26" t="n">
        <v>0</v>
      </c>
      <c r="BP584" s="25" t="n">
        <v>0</v>
      </c>
      <c r="BQ584" s="26" t="n">
        <v>0</v>
      </c>
      <c r="BR584" s="25" t="n">
        <v>6</v>
      </c>
      <c r="BS584" s="26" t="n">
        <v>100</v>
      </c>
      <c r="BT584" s="25" t="n">
        <v>6</v>
      </c>
      <c r="BU584" s="3"/>
      <c r="BV584" s="2"/>
      <c r="BW584" s="2"/>
      <c r="BX584" s="2"/>
      <c r="BY584" s="2"/>
    </row>
    <row r="585" customFormat="false" ht="41.45" hidden="false" customHeight="true" outlineLevel="0" collapsed="false">
      <c r="A585" s="15" t="s">
        <v>2623</v>
      </c>
      <c r="C585" s="16"/>
      <c r="D585" s="16" t="s">
        <v>5324</v>
      </c>
      <c r="E585" s="17" t="n">
        <v>162.202174963229</v>
      </c>
      <c r="F585" s="18" t="n">
        <v>99.9998033289089</v>
      </c>
      <c r="G585" s="50" t="s">
        <v>10283</v>
      </c>
      <c r="H585" s="16"/>
      <c r="I585" s="6" t="s">
        <v>2623</v>
      </c>
      <c r="J585" s="7"/>
      <c r="K585" s="7"/>
      <c r="L585" s="51" t="s">
        <v>10284</v>
      </c>
      <c r="M585" s="52" t="n">
        <v>1.06554391896843</v>
      </c>
      <c r="N585" s="53" t="n">
        <v>9352.541015625</v>
      </c>
      <c r="O585" s="53" t="n">
        <v>2017.4453125</v>
      </c>
      <c r="P585" s="54"/>
      <c r="Q585" s="55"/>
      <c r="R585" s="55"/>
      <c r="S585" s="56"/>
      <c r="T585" s="25" t="n">
        <v>0</v>
      </c>
      <c r="U585" s="25" t="n">
        <v>1</v>
      </c>
      <c r="V585" s="26" t="n">
        <v>0</v>
      </c>
      <c r="W585" s="26" t="n">
        <v>1</v>
      </c>
      <c r="X585" s="26" t="n">
        <v>0</v>
      </c>
      <c r="Y585" s="26" t="n">
        <v>0.999999</v>
      </c>
      <c r="Z585" s="26" t="n">
        <v>0</v>
      </c>
      <c r="AA585" s="26" t="n">
        <v>0</v>
      </c>
      <c r="AB585" s="20" t="n">
        <v>585</v>
      </c>
      <c r="AC585" s="20"/>
      <c r="AD585" s="10"/>
      <c r="AE585" s="24" t="s">
        <v>10285</v>
      </c>
      <c r="AF585" s="24" t="n">
        <v>761</v>
      </c>
      <c r="AG585" s="24" t="n">
        <v>425</v>
      </c>
      <c r="AH585" s="24" t="n">
        <v>19450</v>
      </c>
      <c r="AI585" s="24" t="n">
        <v>8654</v>
      </c>
      <c r="AJ585" s="24"/>
      <c r="AK585" s="46" t="s">
        <v>10286</v>
      </c>
      <c r="AL585" s="24" t="s">
        <v>10287</v>
      </c>
      <c r="AM585" s="24"/>
      <c r="AN585" s="24"/>
      <c r="AO585" s="22" t="n">
        <v>41985.1000578704</v>
      </c>
      <c r="AP585" s="23" t="s">
        <v>10288</v>
      </c>
      <c r="AQ585" s="24" t="n">
        <f aca="false">TRUE()</f>
        <v>1</v>
      </c>
      <c r="AR585" s="24" t="inlineStr">
        <f aca="false">FALSE()</f>
        <is>
          <t/>
        </is>
      </c>
      <c r="AS585" s="24" t="n">
        <f aca="false">FALSE()</f>
        <v>0</v>
      </c>
      <c r="AT585" s="24" t="s">
        <v>75</v>
      </c>
      <c r="AU585" s="24" t="n">
        <v>18</v>
      </c>
      <c r="AV585" s="23" t="s">
        <v>5390</v>
      </c>
      <c r="AW585" s="24" t="inlineStr">
        <f aca="false">FALSE()</f>
        <is>
          <t/>
        </is>
      </c>
      <c r="AX585" s="24" t="s">
        <v>5329</v>
      </c>
      <c r="AY585" s="23" t="s">
        <v>10289</v>
      </c>
      <c r="AZ585" s="24" t="s">
        <v>174</v>
      </c>
      <c r="BA585" s="24" t="e">
        <f aca="false">REPLACE(INDEX(GroupVertices[group], MATCH(Vertices[[#this row],[vertex]],GroupVertices[vertex],0)),1,1,"")</f>
        <v>#VALUE!</v>
      </c>
      <c r="BB585" s="25"/>
      <c r="BC585" s="25"/>
      <c r="BD585" s="25"/>
      <c r="BE585" s="25"/>
      <c r="BF585" s="25"/>
      <c r="BG585" s="25"/>
      <c r="BH585" s="25" t="s">
        <v>10290</v>
      </c>
      <c r="BI585" s="25" t="s">
        <v>10291</v>
      </c>
      <c r="BJ585" s="25" t="s">
        <v>10292</v>
      </c>
      <c r="BK585" s="25" t="s">
        <v>10293</v>
      </c>
      <c r="BL585" s="25" t="n">
        <v>2</v>
      </c>
      <c r="BM585" s="26" t="n">
        <v>5.88235294117647</v>
      </c>
      <c r="BN585" s="25" t="n">
        <v>0</v>
      </c>
      <c r="BO585" s="26" t="n">
        <v>0</v>
      </c>
      <c r="BP585" s="25" t="n">
        <v>0</v>
      </c>
      <c r="BQ585" s="26" t="n">
        <v>0</v>
      </c>
      <c r="BR585" s="25" t="n">
        <v>32</v>
      </c>
      <c r="BS585" s="26" t="n">
        <v>94.1176470588235</v>
      </c>
      <c r="BT585" s="25" t="n">
        <v>34</v>
      </c>
      <c r="BU585" s="3"/>
      <c r="BV585" s="2"/>
      <c r="BW585" s="2"/>
      <c r="BX585" s="2"/>
      <c r="BY585" s="2"/>
    </row>
    <row r="586" customFormat="false" ht="41.45" hidden="false" customHeight="true" outlineLevel="0" collapsed="false">
      <c r="A586" s="15" t="s">
        <v>2624</v>
      </c>
      <c r="C586" s="16"/>
      <c r="D586" s="16" t="s">
        <v>5324</v>
      </c>
      <c r="E586" s="17" t="n">
        <v>162.288277712275</v>
      </c>
      <c r="F586" s="18" t="n">
        <v>99.9997195701618</v>
      </c>
      <c r="G586" s="50" t="s">
        <v>10294</v>
      </c>
      <c r="H586" s="16"/>
      <c r="I586" s="6" t="s">
        <v>2624</v>
      </c>
      <c r="J586" s="7"/>
      <c r="K586" s="7"/>
      <c r="L586" s="51" t="s">
        <v>10295</v>
      </c>
      <c r="M586" s="52" t="n">
        <v>1.09345791739968</v>
      </c>
      <c r="N586" s="53" t="n">
        <v>9352.541015625</v>
      </c>
      <c r="O586" s="53" t="n">
        <v>1935.1005859375</v>
      </c>
      <c r="P586" s="54"/>
      <c r="Q586" s="55"/>
      <c r="R586" s="55"/>
      <c r="S586" s="56"/>
      <c r="T586" s="25" t="n">
        <v>1</v>
      </c>
      <c r="U586" s="25" t="n">
        <v>0</v>
      </c>
      <c r="V586" s="26" t="n">
        <v>0</v>
      </c>
      <c r="W586" s="26" t="n">
        <v>1</v>
      </c>
      <c r="X586" s="26" t="n">
        <v>0</v>
      </c>
      <c r="Y586" s="26" t="n">
        <v>0.999999</v>
      </c>
      <c r="Z586" s="26" t="n">
        <v>0</v>
      </c>
      <c r="AA586" s="26" t="n">
        <v>0</v>
      </c>
      <c r="AB586" s="20" t="n">
        <v>586</v>
      </c>
      <c r="AC586" s="20"/>
      <c r="AD586" s="10"/>
      <c r="AE586" s="24" t="s">
        <v>10296</v>
      </c>
      <c r="AF586" s="24" t="n">
        <v>608</v>
      </c>
      <c r="AG586" s="24" t="n">
        <v>606</v>
      </c>
      <c r="AH586" s="24" t="n">
        <v>29209</v>
      </c>
      <c r="AI586" s="24" t="n">
        <v>5813</v>
      </c>
      <c r="AJ586" s="24" t="n">
        <v>-18000</v>
      </c>
      <c r="AK586" s="24" t="s">
        <v>10297</v>
      </c>
      <c r="AL586" s="24" t="s">
        <v>10298</v>
      </c>
      <c r="AM586" s="24"/>
      <c r="AN586" s="24" t="s">
        <v>5388</v>
      </c>
      <c r="AO586" s="22" t="n">
        <v>40037.933900463</v>
      </c>
      <c r="AP586" s="23" t="s">
        <v>10299</v>
      </c>
      <c r="AQ586" s="24" t="n">
        <f aca="false">FALSE()</f>
        <v>0</v>
      </c>
      <c r="AR586" s="24" t="inlineStr">
        <f aca="false">FALSE()</f>
        <is>
          <t/>
        </is>
      </c>
      <c r="AS586" s="24" t="inlineStr">
        <f aca="false">FALSE()</f>
        <is>
          <t/>
        </is>
      </c>
      <c r="AT586" s="24" t="s">
        <v>75</v>
      </c>
      <c r="AU586" s="24" t="n">
        <v>1</v>
      </c>
      <c r="AV586" s="23" t="s">
        <v>5350</v>
      </c>
      <c r="AW586" s="24" t="inlineStr">
        <f aca="false">FALSE()</f>
        <is>
          <t/>
        </is>
      </c>
      <c r="AX586" s="24" t="s">
        <v>5329</v>
      </c>
      <c r="AY586" s="23" t="s">
        <v>10300</v>
      </c>
      <c r="AZ586" s="24" t="s">
        <v>68</v>
      </c>
      <c r="BA586" s="24" t="e">
        <f aca="false">REPLACE(INDEX(GroupVertices[group], MATCH(Vertices[[#this row],[vertex]],GroupVertices[vertex],0)),1,1,"")</f>
        <v>#VALUE!</v>
      </c>
      <c r="BB586" s="25"/>
      <c r="BC586" s="25"/>
      <c r="BD586" s="25"/>
      <c r="BE586" s="25"/>
      <c r="BF586" s="25"/>
      <c r="BG586" s="25"/>
      <c r="BH586" s="25"/>
      <c r="BI586" s="25"/>
      <c r="BJ586" s="25"/>
      <c r="BK586" s="25"/>
      <c r="BL586" s="25"/>
      <c r="BM586" s="26"/>
      <c r="BN586" s="25"/>
      <c r="BO586" s="26"/>
      <c r="BP586" s="25"/>
      <c r="BQ586" s="26"/>
      <c r="BR586" s="25"/>
      <c r="BS586" s="26"/>
      <c r="BT586" s="25"/>
      <c r="BU586" s="3"/>
      <c r="BV586" s="2"/>
      <c r="BW586" s="2"/>
      <c r="BX586" s="2"/>
      <c r="BY586" s="2"/>
    </row>
    <row r="587" customFormat="false" ht="41.45" hidden="false" customHeight="true" outlineLevel="0" collapsed="false">
      <c r="A587" s="15" t="s">
        <v>2634</v>
      </c>
      <c r="C587" s="16"/>
      <c r="D587" s="16" t="s">
        <v>5324</v>
      </c>
      <c r="E587" s="17" t="n">
        <v>162.013319762283</v>
      </c>
      <c r="F587" s="18" t="n">
        <v>99.9999870428458</v>
      </c>
      <c r="G587" s="50" t="s">
        <v>10301</v>
      </c>
      <c r="H587" s="16"/>
      <c r="I587" s="6" t="s">
        <v>2634</v>
      </c>
      <c r="J587" s="7"/>
      <c r="K587" s="7"/>
      <c r="L587" s="51" t="s">
        <v>10302</v>
      </c>
      <c r="M587" s="52" t="n">
        <v>1.00431818760263</v>
      </c>
      <c r="N587" s="53" t="n">
        <v>9530.9150390625</v>
      </c>
      <c r="O587" s="53" t="n">
        <v>9646.09375</v>
      </c>
      <c r="P587" s="54"/>
      <c r="Q587" s="55"/>
      <c r="R587" s="55"/>
      <c r="S587" s="56"/>
      <c r="T587" s="25" t="n">
        <v>0</v>
      </c>
      <c r="U587" s="25" t="n">
        <v>1</v>
      </c>
      <c r="V587" s="26" t="n">
        <v>0</v>
      </c>
      <c r="W587" s="26" t="n">
        <v>0.076923</v>
      </c>
      <c r="X587" s="26" t="n">
        <v>0</v>
      </c>
      <c r="Y587" s="26" t="n">
        <v>0.42222</v>
      </c>
      <c r="Z587" s="26" t="n">
        <v>0</v>
      </c>
      <c r="AA587" s="26" t="n">
        <v>0</v>
      </c>
      <c r="AB587" s="20" t="n">
        <v>587</v>
      </c>
      <c r="AC587" s="20"/>
      <c r="AD587" s="10"/>
      <c r="AE587" s="24" t="s">
        <v>10303</v>
      </c>
      <c r="AF587" s="24" t="n">
        <v>109</v>
      </c>
      <c r="AG587" s="24" t="n">
        <v>28</v>
      </c>
      <c r="AH587" s="24" t="n">
        <v>56</v>
      </c>
      <c r="AI587" s="24" t="n">
        <v>103</v>
      </c>
      <c r="AJ587" s="24"/>
      <c r="AK587" s="24" t="s">
        <v>10304</v>
      </c>
      <c r="AL587" s="24" t="s">
        <v>10305</v>
      </c>
      <c r="AM587" s="24"/>
      <c r="AN587" s="24"/>
      <c r="AO587" s="22" t="n">
        <v>40908.3926157407</v>
      </c>
      <c r="AP587" s="24"/>
      <c r="AQ587" s="24" t="n">
        <f aca="false">TRUE()</f>
        <v>1</v>
      </c>
      <c r="AR587" s="24" t="inlineStr">
        <f aca="false">FALSE()</f>
        <is>
          <t/>
        </is>
      </c>
      <c r="AS587" s="24" t="n">
        <f aca="false">TRUE()</f>
        <v>1</v>
      </c>
      <c r="AT587" s="24" t="s">
        <v>75</v>
      </c>
      <c r="AU587" s="24" t="n">
        <v>2</v>
      </c>
      <c r="AV587" s="23" t="s">
        <v>5390</v>
      </c>
      <c r="AW587" s="24" t="inlineStr">
        <f aca="false">FALSE()</f>
        <is>
          <t/>
        </is>
      </c>
      <c r="AX587" s="24" t="s">
        <v>5329</v>
      </c>
      <c r="AY587" s="23" t="s">
        <v>10306</v>
      </c>
      <c r="AZ587" s="24" t="s">
        <v>174</v>
      </c>
      <c r="BA587" s="24" t="e">
        <f aca="false">REPLACE(INDEX(GroupVertices[group], MATCH(Vertices[[#this row],[vertex]],GroupVertices[vertex],0)),1,1,"")</f>
        <v>#VALUE!</v>
      </c>
      <c r="BB587" s="25" t="s">
        <v>2636</v>
      </c>
      <c r="BC587" s="25" t="s">
        <v>2636</v>
      </c>
      <c r="BD587" s="25" t="s">
        <v>2637</v>
      </c>
      <c r="BE587" s="25" t="s">
        <v>2637</v>
      </c>
      <c r="BF587" s="25"/>
      <c r="BG587" s="25"/>
      <c r="BH587" s="25" t="s">
        <v>10307</v>
      </c>
      <c r="BI587" s="25" t="s">
        <v>10307</v>
      </c>
      <c r="BJ587" s="25" t="s">
        <v>10308</v>
      </c>
      <c r="BK587" s="25" t="s">
        <v>10308</v>
      </c>
      <c r="BL587" s="25" t="n">
        <v>1</v>
      </c>
      <c r="BM587" s="26" t="n">
        <v>14.2857142857143</v>
      </c>
      <c r="BN587" s="25" t="n">
        <v>0</v>
      </c>
      <c r="BO587" s="26" t="n">
        <v>0</v>
      </c>
      <c r="BP587" s="25" t="n">
        <v>0</v>
      </c>
      <c r="BQ587" s="26" t="n">
        <v>0</v>
      </c>
      <c r="BR587" s="25" t="n">
        <v>6</v>
      </c>
      <c r="BS587" s="26" t="n">
        <v>85.7142857142857</v>
      </c>
      <c r="BT587" s="25" t="n">
        <v>7</v>
      </c>
      <c r="BU587" s="3"/>
      <c r="BV587" s="2"/>
      <c r="BW587" s="2"/>
      <c r="BX587" s="2"/>
      <c r="BY587" s="2"/>
    </row>
    <row r="588" customFormat="false" ht="41.45" hidden="false" customHeight="true" outlineLevel="0" collapsed="false">
      <c r="A588" s="15" t="s">
        <v>2640</v>
      </c>
      <c r="C588" s="16"/>
      <c r="D588" s="16" t="s">
        <v>5324</v>
      </c>
      <c r="E588" s="17" t="n">
        <v>162.156031501033</v>
      </c>
      <c r="F588" s="18" t="n">
        <v>99.9998482161932</v>
      </c>
      <c r="G588" s="50" t="s">
        <v>10309</v>
      </c>
      <c r="H588" s="16"/>
      <c r="I588" s="6" t="s">
        <v>2640</v>
      </c>
      <c r="J588" s="7"/>
      <c r="K588" s="7"/>
      <c r="L588" s="51" t="s">
        <v>10310</v>
      </c>
      <c r="M588" s="52" t="n">
        <v>1.05058448334504</v>
      </c>
      <c r="N588" s="53" t="n">
        <v>2338.13525390625</v>
      </c>
      <c r="O588" s="53" t="n">
        <v>5807.603515625</v>
      </c>
      <c r="P588" s="54"/>
      <c r="Q588" s="55"/>
      <c r="R588" s="55"/>
      <c r="S588" s="56"/>
      <c r="T588" s="25" t="n">
        <v>1</v>
      </c>
      <c r="U588" s="25" t="n">
        <v>1</v>
      </c>
      <c r="V588" s="26" t="n">
        <v>0</v>
      </c>
      <c r="W588" s="26" t="n">
        <v>0</v>
      </c>
      <c r="X588" s="26" t="n">
        <v>0</v>
      </c>
      <c r="Y588" s="26" t="n">
        <v>0.999999</v>
      </c>
      <c r="Z588" s="26" t="n">
        <v>0</v>
      </c>
      <c r="AA588" s="26" t="s">
        <v>5365</v>
      </c>
      <c r="AB588" s="20" t="n">
        <v>588</v>
      </c>
      <c r="AC588" s="20"/>
      <c r="AD588" s="10"/>
      <c r="AE588" s="24" t="s">
        <v>10311</v>
      </c>
      <c r="AF588" s="24" t="n">
        <v>527</v>
      </c>
      <c r="AG588" s="24" t="n">
        <v>328</v>
      </c>
      <c r="AH588" s="24" t="n">
        <v>905</v>
      </c>
      <c r="AI588" s="24" t="n">
        <v>2840</v>
      </c>
      <c r="AJ588" s="24"/>
      <c r="AK588" s="24" t="s">
        <v>10312</v>
      </c>
      <c r="AL588" s="24" t="s">
        <v>10313</v>
      </c>
      <c r="AM588" s="23" t="s">
        <v>10314</v>
      </c>
      <c r="AN588" s="24"/>
      <c r="AO588" s="22" t="n">
        <v>41398.0828472222</v>
      </c>
      <c r="AP588" s="23" t="s">
        <v>10315</v>
      </c>
      <c r="AQ588" s="24" t="inlineStr">
        <f aca="false">TRUE()</f>
        <is>
          <t/>
        </is>
      </c>
      <c r="AR588" s="24" t="inlineStr">
        <f aca="false">FALSE()</f>
        <is>
          <t/>
        </is>
      </c>
      <c r="AS588" s="24" t="n">
        <f aca="false">FALSE()</f>
        <v>0</v>
      </c>
      <c r="AT588" s="24" t="s">
        <v>75</v>
      </c>
      <c r="AU588" s="24" t="n">
        <v>0</v>
      </c>
      <c r="AV588" s="23" t="s">
        <v>5390</v>
      </c>
      <c r="AW588" s="24" t="inlineStr">
        <f aca="false">FALSE()</f>
        <is>
          <t/>
        </is>
      </c>
      <c r="AX588" s="24" t="s">
        <v>5329</v>
      </c>
      <c r="AY588" s="23" t="s">
        <v>10316</v>
      </c>
      <c r="AZ588" s="24" t="s">
        <v>174</v>
      </c>
      <c r="BA588" s="24" t="e">
        <f aca="false">REPLACE(INDEX(GroupVertices[group], MATCH(Vertices[[#this row],[vertex]],GroupVertices[vertex],0)),1,1,"")</f>
        <v>#VALUE!</v>
      </c>
      <c r="BB588" s="25"/>
      <c r="BC588" s="25"/>
      <c r="BD588" s="25"/>
      <c r="BE588" s="25"/>
      <c r="BF588" s="25"/>
      <c r="BG588" s="25"/>
      <c r="BH588" s="25" t="s">
        <v>10317</v>
      </c>
      <c r="BI588" s="25" t="s">
        <v>10317</v>
      </c>
      <c r="BJ588" s="25" t="s">
        <v>10318</v>
      </c>
      <c r="BK588" s="25" t="s">
        <v>10318</v>
      </c>
      <c r="BL588" s="25" t="n">
        <v>0</v>
      </c>
      <c r="BM588" s="26" t="n">
        <v>0</v>
      </c>
      <c r="BN588" s="25" t="n">
        <v>0</v>
      </c>
      <c r="BO588" s="26" t="n">
        <v>0</v>
      </c>
      <c r="BP588" s="25" t="n">
        <v>0</v>
      </c>
      <c r="BQ588" s="26" t="n">
        <v>0</v>
      </c>
      <c r="BR588" s="25" t="n">
        <v>7</v>
      </c>
      <c r="BS588" s="26" t="n">
        <v>100</v>
      </c>
      <c r="BT588" s="25" t="n">
        <v>7</v>
      </c>
      <c r="BU588" s="3"/>
      <c r="BV588" s="2"/>
      <c r="BW588" s="2"/>
      <c r="BX588" s="2"/>
      <c r="BY588" s="2"/>
    </row>
    <row r="589" customFormat="false" ht="41.45" hidden="false" customHeight="true" outlineLevel="0" collapsed="false">
      <c r="A589" s="15" t="s">
        <v>2644</v>
      </c>
      <c r="C589" s="16"/>
      <c r="D589" s="16" t="s">
        <v>5324</v>
      </c>
      <c r="E589" s="17" t="n">
        <v>162.272579421013</v>
      </c>
      <c r="F589" s="18" t="n">
        <v>99.9997348410936</v>
      </c>
      <c r="G589" s="50" t="s">
        <v>10319</v>
      </c>
      <c r="H589" s="16"/>
      <c r="I589" s="6" t="s">
        <v>2644</v>
      </c>
      <c r="J589" s="7"/>
      <c r="K589" s="7"/>
      <c r="L589" s="51" t="s">
        <v>10320</v>
      </c>
      <c r="M589" s="52" t="n">
        <v>1.08836862486802</v>
      </c>
      <c r="N589" s="53" t="n">
        <v>3322.9609375</v>
      </c>
      <c r="O589" s="53" t="n">
        <v>8438.654296875</v>
      </c>
      <c r="P589" s="54"/>
      <c r="Q589" s="55"/>
      <c r="R589" s="55"/>
      <c r="S589" s="56"/>
      <c r="T589" s="25" t="n">
        <v>0</v>
      </c>
      <c r="U589" s="25" t="n">
        <v>2</v>
      </c>
      <c r="V589" s="26" t="n">
        <v>0</v>
      </c>
      <c r="W589" s="26" t="n">
        <v>0.009804</v>
      </c>
      <c r="X589" s="26" t="n">
        <v>0</v>
      </c>
      <c r="Y589" s="26" t="n">
        <v>0.906055</v>
      </c>
      <c r="Z589" s="26" t="n">
        <v>1</v>
      </c>
      <c r="AA589" s="26" t="n">
        <v>0</v>
      </c>
      <c r="AB589" s="20" t="n">
        <v>589</v>
      </c>
      <c r="AC589" s="20"/>
      <c r="AD589" s="10"/>
      <c r="AE589" s="24" t="s">
        <v>10321</v>
      </c>
      <c r="AF589" s="24" t="n">
        <v>117</v>
      </c>
      <c r="AG589" s="24" t="n">
        <v>573</v>
      </c>
      <c r="AH589" s="24" t="n">
        <v>4605</v>
      </c>
      <c r="AI589" s="24" t="n">
        <v>1611</v>
      </c>
      <c r="AJ589" s="24" t="n">
        <v>32400</v>
      </c>
      <c r="AK589" s="57" t="s">
        <v>10322</v>
      </c>
      <c r="AL589" s="24" t="s">
        <v>10323</v>
      </c>
      <c r="AM589" s="23" t="s">
        <v>10324</v>
      </c>
      <c r="AN589" s="24" t="s">
        <v>10325</v>
      </c>
      <c r="AO589" s="22" t="n">
        <v>40213.6919212963</v>
      </c>
      <c r="AP589" s="23" t="s">
        <v>10326</v>
      </c>
      <c r="AQ589" s="24" t="n">
        <f aca="false">FALSE()</f>
        <v>0</v>
      </c>
      <c r="AR589" s="24" t="inlineStr">
        <f aca="false">FALSE()</f>
        <is>
          <t/>
        </is>
      </c>
      <c r="AS589" s="24" t="inlineStr">
        <f aca="false">FALSE()</f>
        <is>
          <t/>
        </is>
      </c>
      <c r="AT589" s="24" t="s">
        <v>75</v>
      </c>
      <c r="AU589" s="24" t="n">
        <v>32</v>
      </c>
      <c r="AV589" s="23" t="s">
        <v>10327</v>
      </c>
      <c r="AW589" s="24" t="inlineStr">
        <f aca="false">FALSE()</f>
        <is>
          <t/>
        </is>
      </c>
      <c r="AX589" s="24" t="s">
        <v>5329</v>
      </c>
      <c r="AY589" s="23" t="s">
        <v>10328</v>
      </c>
      <c r="AZ589" s="24" t="s">
        <v>174</v>
      </c>
      <c r="BA589" s="24" t="e">
        <f aca="false">REPLACE(INDEX(GroupVertices[group], MATCH(Vertices[[#this row],[vertex]],GroupVertices[vertex],0)),1,1,"")</f>
        <v>#VALUE!</v>
      </c>
      <c r="BB589" s="25"/>
      <c r="BC589" s="25"/>
      <c r="BD589" s="25"/>
      <c r="BE589" s="25"/>
      <c r="BF589" s="25"/>
      <c r="BG589" s="25"/>
      <c r="BH589" s="25" t="s">
        <v>10329</v>
      </c>
      <c r="BI589" s="25" t="s">
        <v>10329</v>
      </c>
      <c r="BJ589" s="25" t="s">
        <v>10330</v>
      </c>
      <c r="BK589" s="25" t="s">
        <v>10330</v>
      </c>
      <c r="BL589" s="25" t="n">
        <v>1</v>
      </c>
      <c r="BM589" s="26" t="n">
        <v>4.34782608695652</v>
      </c>
      <c r="BN589" s="25" t="n">
        <v>1</v>
      </c>
      <c r="BO589" s="26" t="n">
        <v>4.34782608695652</v>
      </c>
      <c r="BP589" s="25" t="n">
        <v>0</v>
      </c>
      <c r="BQ589" s="26" t="n">
        <v>0</v>
      </c>
      <c r="BR589" s="25" t="n">
        <v>21</v>
      </c>
      <c r="BS589" s="26" t="n">
        <v>91.304347826087</v>
      </c>
      <c r="BT589" s="25" t="n">
        <v>23</v>
      </c>
      <c r="BU589" s="3"/>
      <c r="BV589" s="2"/>
      <c r="BW589" s="2"/>
      <c r="BX589" s="2"/>
      <c r="BY589" s="2"/>
    </row>
    <row r="590" customFormat="false" ht="41.45" hidden="false" customHeight="true" outlineLevel="0" collapsed="false">
      <c r="A590" s="15" t="s">
        <v>2649</v>
      </c>
      <c r="C590" s="16"/>
      <c r="D590" s="16" t="s">
        <v>5324</v>
      </c>
      <c r="E590" s="17" t="n">
        <v>162.027590936158</v>
      </c>
      <c r="F590" s="18" t="n">
        <v>99.9999731601805</v>
      </c>
      <c r="G590" s="50" t="s">
        <v>10331</v>
      </c>
      <c r="H590" s="16"/>
      <c r="I590" s="6" t="s">
        <v>2649</v>
      </c>
      <c r="J590" s="7"/>
      <c r="K590" s="7"/>
      <c r="L590" s="51" t="s">
        <v>10332</v>
      </c>
      <c r="M590" s="52" t="n">
        <v>1.00894481717687</v>
      </c>
      <c r="N590" s="53" t="n">
        <v>3202.09326171875</v>
      </c>
      <c r="O590" s="53" t="n">
        <v>8236.2177734375</v>
      </c>
      <c r="P590" s="54"/>
      <c r="Q590" s="55"/>
      <c r="R590" s="55"/>
      <c r="S590" s="56"/>
      <c r="T590" s="25" t="n">
        <v>0</v>
      </c>
      <c r="U590" s="25" t="n">
        <v>2</v>
      </c>
      <c r="V590" s="26" t="n">
        <v>0</v>
      </c>
      <c r="W590" s="26" t="n">
        <v>0.009804</v>
      </c>
      <c r="X590" s="26" t="n">
        <v>0</v>
      </c>
      <c r="Y590" s="26" t="n">
        <v>0.906055</v>
      </c>
      <c r="Z590" s="26" t="n">
        <v>1</v>
      </c>
      <c r="AA590" s="26" t="n">
        <v>0</v>
      </c>
      <c r="AB590" s="20" t="n">
        <v>590</v>
      </c>
      <c r="AC590" s="20"/>
      <c r="AD590" s="10"/>
      <c r="AE590" s="24" t="s">
        <v>10333</v>
      </c>
      <c r="AF590" s="24" t="n">
        <v>192</v>
      </c>
      <c r="AG590" s="24" t="n">
        <v>58</v>
      </c>
      <c r="AH590" s="24" t="n">
        <v>3488</v>
      </c>
      <c r="AI590" s="24" t="n">
        <v>9875</v>
      </c>
      <c r="AJ590" s="24"/>
      <c r="AK590" s="24"/>
      <c r="AL590" s="24" t="s">
        <v>10334</v>
      </c>
      <c r="AM590" s="24"/>
      <c r="AN590" s="24"/>
      <c r="AO590" s="22" t="n">
        <v>41967.9664236111</v>
      </c>
      <c r="AP590" s="23" t="s">
        <v>10335</v>
      </c>
      <c r="AQ590" s="24" t="n">
        <f aca="false">TRUE()</f>
        <v>1</v>
      </c>
      <c r="AR590" s="24" t="inlineStr">
        <f aca="false">FALSE()</f>
        <is>
          <t/>
        </is>
      </c>
      <c r="AS590" s="24" t="inlineStr">
        <f aca="false">FALSE()</f>
        <is>
          <t/>
        </is>
      </c>
      <c r="AT590" s="24" t="s">
        <v>75</v>
      </c>
      <c r="AU590" s="24" t="n">
        <v>15</v>
      </c>
      <c r="AV590" s="23" t="s">
        <v>5390</v>
      </c>
      <c r="AW590" s="24" t="inlineStr">
        <f aca="false">FALSE()</f>
        <is>
          <t/>
        </is>
      </c>
      <c r="AX590" s="24" t="s">
        <v>5329</v>
      </c>
      <c r="AY590" s="23" t="s">
        <v>10336</v>
      </c>
      <c r="AZ590" s="24" t="s">
        <v>174</v>
      </c>
      <c r="BA590" s="24" t="e">
        <f aca="false">REPLACE(INDEX(GroupVertices[group], MATCH(Vertices[[#this row],[vertex]],GroupVertices[vertex],0)),1,1,"")</f>
        <v>#VALUE!</v>
      </c>
      <c r="BB590" s="25"/>
      <c r="BC590" s="25"/>
      <c r="BD590" s="25"/>
      <c r="BE590" s="25"/>
      <c r="BF590" s="25"/>
      <c r="BG590" s="25"/>
      <c r="BH590" s="25" t="s">
        <v>10329</v>
      </c>
      <c r="BI590" s="25" t="s">
        <v>10329</v>
      </c>
      <c r="BJ590" s="25" t="s">
        <v>10330</v>
      </c>
      <c r="BK590" s="25" t="s">
        <v>10330</v>
      </c>
      <c r="BL590" s="25" t="n">
        <v>1</v>
      </c>
      <c r="BM590" s="26" t="n">
        <v>4.34782608695652</v>
      </c>
      <c r="BN590" s="25" t="n">
        <v>1</v>
      </c>
      <c r="BO590" s="26" t="n">
        <v>4.34782608695652</v>
      </c>
      <c r="BP590" s="25" t="n">
        <v>0</v>
      </c>
      <c r="BQ590" s="26" t="n">
        <v>0</v>
      </c>
      <c r="BR590" s="25" t="n">
        <v>21</v>
      </c>
      <c r="BS590" s="26" t="n">
        <v>91.304347826087</v>
      </c>
      <c r="BT590" s="25" t="n">
        <v>23</v>
      </c>
      <c r="BU590" s="3"/>
      <c r="BV590" s="2"/>
      <c r="BW590" s="2"/>
      <c r="BX590" s="2"/>
      <c r="BY590" s="2"/>
    </row>
    <row r="591" customFormat="false" ht="41.45" hidden="false" customHeight="true" outlineLevel="0" collapsed="false">
      <c r="A591" s="15" t="s">
        <v>2652</v>
      </c>
      <c r="C591" s="16"/>
      <c r="D591" s="16" t="s">
        <v>5324</v>
      </c>
      <c r="E591" s="17" t="n">
        <v>162.947605945301</v>
      </c>
      <c r="F591" s="18" t="n">
        <v>99.999078191027</v>
      </c>
      <c r="G591" s="50" t="s">
        <v>10337</v>
      </c>
      <c r="H591" s="16"/>
      <c r="I591" s="6" t="s">
        <v>2652</v>
      </c>
      <c r="J591" s="7"/>
      <c r="K591" s="7"/>
      <c r="L591" s="51" t="s">
        <v>10338</v>
      </c>
      <c r="M591" s="52" t="n">
        <v>1.30720820372966</v>
      </c>
      <c r="N591" s="53" t="n">
        <v>6280.2080078125</v>
      </c>
      <c r="O591" s="53" t="n">
        <v>8989.24609375</v>
      </c>
      <c r="P591" s="54"/>
      <c r="Q591" s="55"/>
      <c r="R591" s="55"/>
      <c r="S591" s="56"/>
      <c r="T591" s="25" t="n">
        <v>1</v>
      </c>
      <c r="U591" s="25" t="n">
        <v>1</v>
      </c>
      <c r="V591" s="26" t="n">
        <v>18</v>
      </c>
      <c r="W591" s="26" t="n">
        <v>0.041667</v>
      </c>
      <c r="X591" s="26" t="n">
        <v>0</v>
      </c>
      <c r="Y591" s="26" t="n">
        <v>0.888992</v>
      </c>
      <c r="Z591" s="26" t="n">
        <v>0</v>
      </c>
      <c r="AA591" s="26" t="n">
        <v>0</v>
      </c>
      <c r="AB591" s="20" t="n">
        <v>591</v>
      </c>
      <c r="AC591" s="20"/>
      <c r="AD591" s="10"/>
      <c r="AE591" s="24" t="s">
        <v>10339</v>
      </c>
      <c r="AF591" s="24" t="n">
        <v>1517</v>
      </c>
      <c r="AG591" s="24" t="n">
        <v>1992</v>
      </c>
      <c r="AH591" s="24" t="n">
        <v>1516</v>
      </c>
      <c r="AI591" s="24" t="n">
        <v>455</v>
      </c>
      <c r="AJ591" s="24"/>
      <c r="AK591" s="24" t="s">
        <v>10340</v>
      </c>
      <c r="AL591" s="24" t="s">
        <v>10341</v>
      </c>
      <c r="AM591" s="23" t="s">
        <v>10342</v>
      </c>
      <c r="AN591" s="24"/>
      <c r="AO591" s="22" t="n">
        <v>39975.7472106482</v>
      </c>
      <c r="AP591" s="23" t="s">
        <v>10343</v>
      </c>
      <c r="AQ591" s="24" t="n">
        <f aca="false">FALSE()</f>
        <v>0</v>
      </c>
      <c r="AR591" s="24" t="inlineStr">
        <f aca="false">FALSE()</f>
        <is>
          <t/>
        </is>
      </c>
      <c r="AS591" s="24" t="n">
        <f aca="false">TRUE()</f>
        <v>1</v>
      </c>
      <c r="AT591" s="24" t="s">
        <v>75</v>
      </c>
      <c r="AU591" s="24" t="n">
        <v>179</v>
      </c>
      <c r="AV591" s="23" t="s">
        <v>5390</v>
      </c>
      <c r="AW591" s="24" t="inlineStr">
        <f aca="false">FALSE()</f>
        <is>
          <t/>
        </is>
      </c>
      <c r="AX591" s="24" t="s">
        <v>5329</v>
      </c>
      <c r="AY591" s="23" t="s">
        <v>10344</v>
      </c>
      <c r="AZ591" s="24" t="s">
        <v>174</v>
      </c>
      <c r="BA591" s="24" t="e">
        <f aca="false">REPLACE(INDEX(GroupVertices[group], MATCH(Vertices[[#this row],[vertex]],GroupVertices[vertex],0)),1,1,"")</f>
        <v>#VALUE!</v>
      </c>
      <c r="BB591" s="25" t="s">
        <v>2655</v>
      </c>
      <c r="BC591" s="25" t="s">
        <v>2655</v>
      </c>
      <c r="BD591" s="25" t="s">
        <v>2656</v>
      </c>
      <c r="BE591" s="25" t="s">
        <v>2656</v>
      </c>
      <c r="BF591" s="25"/>
      <c r="BG591" s="25"/>
      <c r="BH591" s="25" t="s">
        <v>10345</v>
      </c>
      <c r="BI591" s="25" t="s">
        <v>10345</v>
      </c>
      <c r="BJ591" s="25" t="s">
        <v>10346</v>
      </c>
      <c r="BK591" s="25" t="s">
        <v>10346</v>
      </c>
      <c r="BL591" s="25" t="n">
        <v>2</v>
      </c>
      <c r="BM591" s="26" t="n">
        <v>13.3333333333333</v>
      </c>
      <c r="BN591" s="25" t="n">
        <v>2</v>
      </c>
      <c r="BO591" s="26" t="n">
        <v>13.3333333333333</v>
      </c>
      <c r="BP591" s="25" t="n">
        <v>0</v>
      </c>
      <c r="BQ591" s="26" t="n">
        <v>0</v>
      </c>
      <c r="BR591" s="25" t="n">
        <v>11</v>
      </c>
      <c r="BS591" s="26" t="n">
        <v>73.3333333333333</v>
      </c>
      <c r="BT591" s="25" t="n">
        <v>15</v>
      </c>
      <c r="BU591" s="3"/>
      <c r="BV591" s="2"/>
      <c r="BW591" s="2"/>
      <c r="BX591" s="2"/>
      <c r="BY591" s="2"/>
    </row>
    <row r="592" customFormat="false" ht="41.45" hidden="false" customHeight="true" outlineLevel="0" collapsed="false">
      <c r="A592" s="15" t="s">
        <v>2653</v>
      </c>
      <c r="C592" s="16"/>
      <c r="D592" s="16" t="s">
        <v>5324</v>
      </c>
      <c r="E592" s="17" t="n">
        <v>162.158885735808</v>
      </c>
      <c r="F592" s="18" t="n">
        <v>99.9998454396602</v>
      </c>
      <c r="G592" s="50" t="s">
        <v>10347</v>
      </c>
      <c r="H592" s="16"/>
      <c r="I592" s="6" t="s">
        <v>2653</v>
      </c>
      <c r="J592" s="7"/>
      <c r="K592" s="7"/>
      <c r="L592" s="51" t="s">
        <v>10348</v>
      </c>
      <c r="M592" s="52" t="n">
        <v>1.05150980925989</v>
      </c>
      <c r="N592" s="53" t="n">
        <v>6412.6142578125</v>
      </c>
      <c r="O592" s="53" t="n">
        <v>8799.1201171875</v>
      </c>
      <c r="P592" s="54"/>
      <c r="Q592" s="55"/>
      <c r="R592" s="55"/>
      <c r="S592" s="56"/>
      <c r="T592" s="25" t="n">
        <v>1</v>
      </c>
      <c r="U592" s="25" t="n">
        <v>0</v>
      </c>
      <c r="V592" s="26" t="n">
        <v>0</v>
      </c>
      <c r="W592" s="26" t="n">
        <v>0.030303</v>
      </c>
      <c r="X592" s="26" t="n">
        <v>0</v>
      </c>
      <c r="Y592" s="26" t="n">
        <v>0.527822</v>
      </c>
      <c r="Z592" s="26" t="n">
        <v>0</v>
      </c>
      <c r="AA592" s="26" t="n">
        <v>0</v>
      </c>
      <c r="AB592" s="20" t="n">
        <v>592</v>
      </c>
      <c r="AC592" s="20"/>
      <c r="AD592" s="10"/>
      <c r="AE592" s="24" t="s">
        <v>10349</v>
      </c>
      <c r="AF592" s="24" t="n">
        <v>171</v>
      </c>
      <c r="AG592" s="24" t="n">
        <v>334</v>
      </c>
      <c r="AH592" s="24" t="n">
        <v>55</v>
      </c>
      <c r="AI592" s="24" t="n">
        <v>0</v>
      </c>
      <c r="AJ592" s="24" t="n">
        <v>-18000</v>
      </c>
      <c r="AK592" s="24" t="s">
        <v>10350</v>
      </c>
      <c r="AL592" s="24" t="s">
        <v>7185</v>
      </c>
      <c r="AM592" s="23" t="s">
        <v>10351</v>
      </c>
      <c r="AN592" s="24" t="s">
        <v>5388</v>
      </c>
      <c r="AO592" s="22" t="n">
        <v>40819.5699421296</v>
      </c>
      <c r="AP592" s="24"/>
      <c r="AQ592" s="24" t="inlineStr">
        <f aca="false">FALSE()</f>
        <is>
          <t/>
        </is>
      </c>
      <c r="AR592" s="24" t="inlineStr">
        <f aca="false">FALSE()</f>
        <is>
          <t/>
        </is>
      </c>
      <c r="AS592" s="24" t="n">
        <f aca="false">FALSE()</f>
        <v>0</v>
      </c>
      <c r="AT592" s="24" t="s">
        <v>75</v>
      </c>
      <c r="AU592" s="24" t="n">
        <v>23</v>
      </c>
      <c r="AV592" s="23" t="s">
        <v>10352</v>
      </c>
      <c r="AW592" s="24" t="inlineStr">
        <f aca="false">FALSE()</f>
        <is>
          <t/>
        </is>
      </c>
      <c r="AX592" s="24" t="s">
        <v>5329</v>
      </c>
      <c r="AY592" s="23" t="s">
        <v>10353</v>
      </c>
      <c r="AZ592" s="24" t="s">
        <v>68</v>
      </c>
      <c r="BA592" s="24" t="e">
        <f aca="false">REPLACE(INDEX(GroupVertices[group], MATCH(Vertices[[#this row],[vertex]],GroupVertices[vertex],0)),1,1,"")</f>
        <v>#VALUE!</v>
      </c>
      <c r="BB592" s="25"/>
      <c r="BC592" s="25"/>
      <c r="BD592" s="25"/>
      <c r="BE592" s="25"/>
      <c r="BF592" s="25"/>
      <c r="BG592" s="25"/>
      <c r="BH592" s="25"/>
      <c r="BI592" s="25"/>
      <c r="BJ592" s="25"/>
      <c r="BK592" s="25"/>
      <c r="BL592" s="25"/>
      <c r="BM592" s="26"/>
      <c r="BN592" s="25"/>
      <c r="BO592" s="26"/>
      <c r="BP592" s="25"/>
      <c r="BQ592" s="26"/>
      <c r="BR592" s="25"/>
      <c r="BS592" s="26"/>
      <c r="BT592" s="25"/>
      <c r="BU592" s="3"/>
      <c r="BV592" s="2"/>
      <c r="BW592" s="2"/>
      <c r="BX592" s="2"/>
      <c r="BY592" s="2"/>
    </row>
    <row r="593" customFormat="false" ht="41.45" hidden="false" customHeight="true" outlineLevel="0" collapsed="false">
      <c r="A593" s="15" t="s">
        <v>2659</v>
      </c>
      <c r="C593" s="16"/>
      <c r="D593" s="16" t="s">
        <v>5324</v>
      </c>
      <c r="E593" s="17" t="n">
        <v>184.68498228592</v>
      </c>
      <c r="F593" s="18" t="n">
        <v>99.9779325780649</v>
      </c>
      <c r="G593" s="50" t="s">
        <v>10354</v>
      </c>
      <c r="H593" s="16"/>
      <c r="I593" s="6" t="s">
        <v>2659</v>
      </c>
      <c r="J593" s="7"/>
      <c r="K593" s="7"/>
      <c r="L593" s="51" t="s">
        <v>10355</v>
      </c>
      <c r="M593" s="52" t="n">
        <v>8.35433615022895</v>
      </c>
      <c r="N593" s="53" t="n">
        <v>1113.43640136719</v>
      </c>
      <c r="O593" s="53" t="n">
        <v>554.931457519531</v>
      </c>
      <c r="P593" s="54"/>
      <c r="Q593" s="55"/>
      <c r="R593" s="55"/>
      <c r="S593" s="56"/>
      <c r="T593" s="25" t="n">
        <v>1</v>
      </c>
      <c r="U593" s="25" t="n">
        <v>1</v>
      </c>
      <c r="V593" s="26" t="n">
        <v>0</v>
      </c>
      <c r="W593" s="26" t="n">
        <v>0</v>
      </c>
      <c r="X593" s="26" t="n">
        <v>0</v>
      </c>
      <c r="Y593" s="26" t="n">
        <v>0.999999</v>
      </c>
      <c r="Z593" s="26" t="n">
        <v>0</v>
      </c>
      <c r="AA593" s="26" t="s">
        <v>5365</v>
      </c>
      <c r="AB593" s="20" t="n">
        <v>593</v>
      </c>
      <c r="AC593" s="20"/>
      <c r="AD593" s="10"/>
      <c r="AE593" s="24" t="s">
        <v>10356</v>
      </c>
      <c r="AF593" s="24" t="n">
        <v>37386</v>
      </c>
      <c r="AG593" s="24" t="n">
        <v>47687</v>
      </c>
      <c r="AH593" s="24" t="n">
        <v>73855</v>
      </c>
      <c r="AI593" s="24" t="n">
        <v>884</v>
      </c>
      <c r="AJ593" s="24" t="n">
        <v>-18000</v>
      </c>
      <c r="AK593" s="24" t="s">
        <v>10357</v>
      </c>
      <c r="AL593" s="24"/>
      <c r="AM593" s="23" t="s">
        <v>10358</v>
      </c>
      <c r="AN593" s="24" t="s">
        <v>5388</v>
      </c>
      <c r="AO593" s="22" t="n">
        <v>41701.7193287037</v>
      </c>
      <c r="AP593" s="23" t="s">
        <v>10359</v>
      </c>
      <c r="AQ593" s="24" t="inlineStr">
        <f aca="false">FALSE()</f>
        <is>
          <t/>
        </is>
      </c>
      <c r="AR593" s="24" t="inlineStr">
        <f aca="false">FALSE()</f>
        <is>
          <t/>
        </is>
      </c>
      <c r="AS593" s="24" t="inlineStr">
        <f aca="false">FALSE()</f>
        <is>
          <t/>
        </is>
      </c>
      <c r="AT593" s="24" t="s">
        <v>75</v>
      </c>
      <c r="AU593" s="24" t="n">
        <v>1104</v>
      </c>
      <c r="AV593" s="23" t="s">
        <v>10360</v>
      </c>
      <c r="AW593" s="24" t="inlineStr">
        <f aca="false">FALSE()</f>
        <is>
          <t/>
        </is>
      </c>
      <c r="AX593" s="24" t="s">
        <v>5329</v>
      </c>
      <c r="AY593" s="23" t="s">
        <v>10361</v>
      </c>
      <c r="AZ593" s="24" t="s">
        <v>174</v>
      </c>
      <c r="BA593" s="24" t="e">
        <f aca="false">REPLACE(INDEX(GroupVertices[group], MATCH(Vertices[[#this row],[vertex]],GroupVertices[vertex],0)),1,1,"")</f>
        <v>#VALUE!</v>
      </c>
      <c r="BB593" s="25" t="s">
        <v>2507</v>
      </c>
      <c r="BC593" s="25" t="s">
        <v>2507</v>
      </c>
      <c r="BD593" s="25" t="s">
        <v>2501</v>
      </c>
      <c r="BE593" s="25" t="s">
        <v>2501</v>
      </c>
      <c r="BF593" s="25" t="s">
        <v>2553</v>
      </c>
      <c r="BG593" s="25" t="s">
        <v>2553</v>
      </c>
      <c r="BH593" s="25" t="s">
        <v>10362</v>
      </c>
      <c r="BI593" s="25" t="s">
        <v>10362</v>
      </c>
      <c r="BJ593" s="25" t="s">
        <v>10363</v>
      </c>
      <c r="BK593" s="25" t="s">
        <v>10363</v>
      </c>
      <c r="BL593" s="25" t="n">
        <v>0</v>
      </c>
      <c r="BM593" s="26" t="n">
        <v>0</v>
      </c>
      <c r="BN593" s="25" t="n">
        <v>0</v>
      </c>
      <c r="BO593" s="26" t="n">
        <v>0</v>
      </c>
      <c r="BP593" s="25" t="n">
        <v>0</v>
      </c>
      <c r="BQ593" s="26" t="n">
        <v>0</v>
      </c>
      <c r="BR593" s="25" t="n">
        <v>10</v>
      </c>
      <c r="BS593" s="26" t="n">
        <v>100</v>
      </c>
      <c r="BT593" s="25" t="n">
        <v>10</v>
      </c>
      <c r="BU593" s="3"/>
      <c r="BV593" s="2"/>
      <c r="BW593" s="2"/>
      <c r="BX593" s="2"/>
      <c r="BY593" s="2"/>
    </row>
    <row r="594" customFormat="false" ht="41.45" hidden="false" customHeight="true" outlineLevel="0" collapsed="false">
      <c r="A594" s="15" t="s">
        <v>2664</v>
      </c>
      <c r="C594" s="16"/>
      <c r="D594" s="16" t="s">
        <v>5324</v>
      </c>
      <c r="E594" s="17" t="n">
        <v>165.680060036569</v>
      </c>
      <c r="F594" s="18" t="n">
        <v>99.996420123386</v>
      </c>
      <c r="G594" s="50" t="s">
        <v>10364</v>
      </c>
      <c r="H594" s="16"/>
      <c r="I594" s="6" t="s">
        <v>2664</v>
      </c>
      <c r="J594" s="7"/>
      <c r="K594" s="7"/>
      <c r="L594" s="51" t="s">
        <v>10365</v>
      </c>
      <c r="M594" s="52" t="n">
        <v>2.19305354621115</v>
      </c>
      <c r="N594" s="53" t="n">
        <v>8663.8505859375</v>
      </c>
      <c r="O594" s="53" t="n">
        <v>946.964111328125</v>
      </c>
      <c r="P594" s="54"/>
      <c r="Q594" s="55"/>
      <c r="R594" s="55"/>
      <c r="S594" s="56"/>
      <c r="T594" s="25" t="n">
        <v>2</v>
      </c>
      <c r="U594" s="25" t="n">
        <v>1</v>
      </c>
      <c r="V594" s="26" t="n">
        <v>0</v>
      </c>
      <c r="W594" s="26" t="n">
        <v>1</v>
      </c>
      <c r="X594" s="26" t="n">
        <v>0</v>
      </c>
      <c r="Y594" s="26" t="n">
        <v>1.298245</v>
      </c>
      <c r="Z594" s="26" t="n">
        <v>0</v>
      </c>
      <c r="AA594" s="26" t="n">
        <v>0</v>
      </c>
      <c r="AB594" s="20" t="n">
        <v>594</v>
      </c>
      <c r="AC594" s="20"/>
      <c r="AD594" s="10"/>
      <c r="AE594" s="24" t="s">
        <v>10366</v>
      </c>
      <c r="AF594" s="24" t="n">
        <v>6418</v>
      </c>
      <c r="AG594" s="24" t="n">
        <v>7736</v>
      </c>
      <c r="AH594" s="24" t="n">
        <v>360546</v>
      </c>
      <c r="AI594" s="24" t="n">
        <v>23</v>
      </c>
      <c r="AJ594" s="24" t="n">
        <v>-28800</v>
      </c>
      <c r="AK594" s="24" t="s">
        <v>10367</v>
      </c>
      <c r="AL594" s="24" t="s">
        <v>5987</v>
      </c>
      <c r="AM594" s="23" t="s">
        <v>10368</v>
      </c>
      <c r="AN594" s="24" t="s">
        <v>5339</v>
      </c>
      <c r="AO594" s="22" t="n">
        <v>40326.9631944444</v>
      </c>
      <c r="AP594" s="23" t="s">
        <v>10369</v>
      </c>
      <c r="AQ594" s="24" t="inlineStr">
        <f aca="false">FALSE()</f>
        <is>
          <t/>
        </is>
      </c>
      <c r="AR594" s="24" t="inlineStr">
        <f aca="false">FALSE()</f>
        <is>
          <t/>
        </is>
      </c>
      <c r="AS594" s="24" t="inlineStr">
        <f aca="false">FALSE()</f>
        <is>
          <t/>
        </is>
      </c>
      <c r="AT594" s="24" t="s">
        <v>75</v>
      </c>
      <c r="AU594" s="24" t="n">
        <v>2366</v>
      </c>
      <c r="AV594" s="23" t="s">
        <v>8952</v>
      </c>
      <c r="AW594" s="24" t="inlineStr">
        <f aca="false">FALSE()</f>
        <is>
          <t/>
        </is>
      </c>
      <c r="AX594" s="24" t="s">
        <v>5329</v>
      </c>
      <c r="AY594" s="23" t="s">
        <v>10370</v>
      </c>
      <c r="AZ594" s="24" t="s">
        <v>174</v>
      </c>
      <c r="BA594" s="24" t="e">
        <f aca="false">REPLACE(INDEX(GroupVertices[group], MATCH(Vertices[[#this row],[vertex]],GroupVertices[vertex],0)),1,1,"")</f>
        <v>#VALUE!</v>
      </c>
      <c r="BB594" s="25" t="s">
        <v>2666</v>
      </c>
      <c r="BC594" s="25" t="s">
        <v>2666</v>
      </c>
      <c r="BD594" s="25" t="s">
        <v>2667</v>
      </c>
      <c r="BE594" s="25" t="s">
        <v>2667</v>
      </c>
      <c r="BF594" s="25" t="s">
        <v>2668</v>
      </c>
      <c r="BG594" s="25" t="s">
        <v>2668</v>
      </c>
      <c r="BH594" s="25" t="s">
        <v>10371</v>
      </c>
      <c r="BI594" s="25" t="s">
        <v>10371</v>
      </c>
      <c r="BJ594" s="25" t="s">
        <v>10372</v>
      </c>
      <c r="BK594" s="25" t="s">
        <v>10372</v>
      </c>
      <c r="BL594" s="25" t="n">
        <v>0</v>
      </c>
      <c r="BM594" s="26" t="n">
        <v>0</v>
      </c>
      <c r="BN594" s="25" t="n">
        <v>0</v>
      </c>
      <c r="BO594" s="26" t="n">
        <v>0</v>
      </c>
      <c r="BP594" s="25" t="n">
        <v>0</v>
      </c>
      <c r="BQ594" s="26" t="n">
        <v>0</v>
      </c>
      <c r="BR594" s="25" t="n">
        <v>12</v>
      </c>
      <c r="BS594" s="26" t="n">
        <v>100</v>
      </c>
      <c r="BT594" s="25" t="n">
        <v>12</v>
      </c>
      <c r="BU594" s="3"/>
      <c r="BV594" s="2"/>
      <c r="BW594" s="2"/>
      <c r="BX594" s="2"/>
      <c r="BY594" s="2"/>
    </row>
    <row r="595" customFormat="false" ht="41.45" hidden="false" customHeight="true" outlineLevel="0" collapsed="false">
      <c r="A595" s="15" t="s">
        <v>2671</v>
      </c>
      <c r="C595" s="16"/>
      <c r="D595" s="16" t="s">
        <v>5324</v>
      </c>
      <c r="E595" s="17" t="n">
        <v>162.589875186834</v>
      </c>
      <c r="F595" s="18" t="n">
        <v>99.9994261831694</v>
      </c>
      <c r="G595" s="50" t="s">
        <v>10373</v>
      </c>
      <c r="H595" s="16"/>
      <c r="I595" s="6" t="s">
        <v>2671</v>
      </c>
      <c r="J595" s="7"/>
      <c r="K595" s="7"/>
      <c r="L595" s="51" t="s">
        <v>10374</v>
      </c>
      <c r="M595" s="52" t="n">
        <v>1.19123402240199</v>
      </c>
      <c r="N595" s="53" t="n">
        <v>8579.3896484375</v>
      </c>
      <c r="O595" s="53" t="n">
        <v>946.964111328125</v>
      </c>
      <c r="P595" s="54"/>
      <c r="Q595" s="55"/>
      <c r="R595" s="55"/>
      <c r="S595" s="56"/>
      <c r="T595" s="25" t="n">
        <v>0</v>
      </c>
      <c r="U595" s="25" t="n">
        <v>1</v>
      </c>
      <c r="V595" s="26" t="n">
        <v>0</v>
      </c>
      <c r="W595" s="26" t="n">
        <v>1</v>
      </c>
      <c r="X595" s="26" t="n">
        <v>0</v>
      </c>
      <c r="Y595" s="26" t="n">
        <v>0.701754</v>
      </c>
      <c r="Z595" s="26" t="n">
        <v>0</v>
      </c>
      <c r="AA595" s="26" t="n">
        <v>0</v>
      </c>
      <c r="AB595" s="20" t="n">
        <v>595</v>
      </c>
      <c r="AC595" s="20"/>
      <c r="AD595" s="10"/>
      <c r="AE595" s="24" t="s">
        <v>10375</v>
      </c>
      <c r="AF595" s="24" t="n">
        <v>20</v>
      </c>
      <c r="AG595" s="24" t="n">
        <v>1240</v>
      </c>
      <c r="AH595" s="24" t="n">
        <v>73685</v>
      </c>
      <c r="AI595" s="24" t="n">
        <v>0</v>
      </c>
      <c r="AJ595" s="24"/>
      <c r="AK595" s="24" t="s">
        <v>10376</v>
      </c>
      <c r="AL595" s="24" t="s">
        <v>10377</v>
      </c>
      <c r="AM595" s="24"/>
      <c r="AN595" s="24"/>
      <c r="AO595" s="22" t="n">
        <v>42520.1964236111</v>
      </c>
      <c r="AP595" s="23" t="s">
        <v>10378</v>
      </c>
      <c r="AQ595" s="24" t="n">
        <f aca="false">TRUE()</f>
        <v>1</v>
      </c>
      <c r="AR595" s="24" t="inlineStr">
        <f aca="false">FALSE()</f>
        <is>
          <t/>
        </is>
      </c>
      <c r="AS595" s="24" t="inlineStr">
        <f aca="false">FALSE()</f>
        <is>
          <t/>
        </is>
      </c>
      <c r="AT595" s="24" t="s">
        <v>75</v>
      </c>
      <c r="AU595" s="24" t="n">
        <v>3876</v>
      </c>
      <c r="AV595" s="24"/>
      <c r="AW595" s="24" t="inlineStr">
        <f aca="false">FALSE()</f>
        <is>
          <t/>
        </is>
      </c>
      <c r="AX595" s="24" t="s">
        <v>5329</v>
      </c>
      <c r="AY595" s="23" t="s">
        <v>10379</v>
      </c>
      <c r="AZ595" s="24" t="s">
        <v>174</v>
      </c>
      <c r="BA595" s="24" t="e">
        <f aca="false">REPLACE(INDEX(GroupVertices[group], MATCH(Vertices[[#this row],[vertex]],GroupVertices[vertex],0)),1,1,"")</f>
        <v>#VALUE!</v>
      </c>
      <c r="BB595" s="25" t="s">
        <v>2673</v>
      </c>
      <c r="BC595" s="25" t="s">
        <v>2673</v>
      </c>
      <c r="BD595" s="25" t="s">
        <v>2674</v>
      </c>
      <c r="BE595" s="25" t="s">
        <v>2674</v>
      </c>
      <c r="BF595" s="25" t="s">
        <v>2675</v>
      </c>
      <c r="BG595" s="25" t="s">
        <v>2675</v>
      </c>
      <c r="BH595" s="25" t="s">
        <v>10380</v>
      </c>
      <c r="BI595" s="25" t="s">
        <v>10380</v>
      </c>
      <c r="BJ595" s="25" t="s">
        <v>10381</v>
      </c>
      <c r="BK595" s="25" t="s">
        <v>10381</v>
      </c>
      <c r="BL595" s="25" t="n">
        <v>0</v>
      </c>
      <c r="BM595" s="26" t="n">
        <v>0</v>
      </c>
      <c r="BN595" s="25" t="n">
        <v>0</v>
      </c>
      <c r="BO595" s="26" t="n">
        <v>0</v>
      </c>
      <c r="BP595" s="25" t="n">
        <v>0</v>
      </c>
      <c r="BQ595" s="26" t="n">
        <v>0</v>
      </c>
      <c r="BR595" s="25" t="n">
        <v>16</v>
      </c>
      <c r="BS595" s="26" t="n">
        <v>100</v>
      </c>
      <c r="BT595" s="25" t="n">
        <v>16</v>
      </c>
      <c r="BU595" s="3"/>
      <c r="BV595" s="2"/>
      <c r="BW595" s="2"/>
      <c r="BX595" s="2"/>
      <c r="BY595" s="2"/>
    </row>
    <row r="596" customFormat="false" ht="41.45" hidden="false" customHeight="true" outlineLevel="0" collapsed="false">
      <c r="A596" s="15" t="s">
        <v>2678</v>
      </c>
      <c r="C596" s="16"/>
      <c r="D596" s="16" t="s">
        <v>5324</v>
      </c>
      <c r="E596" s="17" t="n">
        <v>184.649304351232</v>
      </c>
      <c r="F596" s="18" t="n">
        <v>99.9779672847281</v>
      </c>
      <c r="G596" s="50" t="s">
        <v>10382</v>
      </c>
      <c r="H596" s="16"/>
      <c r="I596" s="6" t="s">
        <v>2678</v>
      </c>
      <c r="J596" s="7"/>
      <c r="K596" s="7"/>
      <c r="L596" s="51" t="s">
        <v>10383</v>
      </c>
      <c r="M596" s="52" t="n">
        <v>8.34276957629334</v>
      </c>
      <c r="N596" s="53" t="n">
        <v>909.319946289063</v>
      </c>
      <c r="O596" s="53" t="n">
        <v>554.931457519531</v>
      </c>
      <c r="P596" s="54"/>
      <c r="Q596" s="55"/>
      <c r="R596" s="55"/>
      <c r="S596" s="56"/>
      <c r="T596" s="25" t="n">
        <v>1</v>
      </c>
      <c r="U596" s="25" t="n">
        <v>1</v>
      </c>
      <c r="V596" s="26" t="n">
        <v>0</v>
      </c>
      <c r="W596" s="26" t="n">
        <v>0</v>
      </c>
      <c r="X596" s="26" t="n">
        <v>0</v>
      </c>
      <c r="Y596" s="26" t="n">
        <v>0.999999</v>
      </c>
      <c r="Z596" s="26" t="n">
        <v>0</v>
      </c>
      <c r="AA596" s="26" t="s">
        <v>5365</v>
      </c>
      <c r="AB596" s="20" t="n">
        <v>596</v>
      </c>
      <c r="AC596" s="20"/>
      <c r="AD596" s="10"/>
      <c r="AE596" s="24" t="s">
        <v>10384</v>
      </c>
      <c r="AF596" s="24" t="n">
        <v>36853</v>
      </c>
      <c r="AG596" s="24" t="n">
        <v>47612</v>
      </c>
      <c r="AH596" s="24" t="n">
        <v>68046</v>
      </c>
      <c r="AI596" s="24" t="n">
        <v>764</v>
      </c>
      <c r="AJ596" s="24" t="n">
        <v>-18000</v>
      </c>
      <c r="AK596" s="24" t="s">
        <v>10385</v>
      </c>
      <c r="AL596" s="24"/>
      <c r="AM596" s="23" t="s">
        <v>10386</v>
      </c>
      <c r="AN596" s="24" t="s">
        <v>5388</v>
      </c>
      <c r="AO596" s="22" t="n">
        <v>40865.9630671296</v>
      </c>
      <c r="AP596" s="23" t="s">
        <v>10387</v>
      </c>
      <c r="AQ596" s="24" t="n">
        <f aca="false">FALSE()</f>
        <v>0</v>
      </c>
      <c r="AR596" s="24" t="inlineStr">
        <f aca="false">FALSE()</f>
        <is>
          <t/>
        </is>
      </c>
      <c r="AS596" s="24" t="inlineStr">
        <f aca="false">FALSE()</f>
        <is>
          <t/>
        </is>
      </c>
      <c r="AT596" s="24" t="s">
        <v>75</v>
      </c>
      <c r="AU596" s="24" t="n">
        <v>1095</v>
      </c>
      <c r="AV596" s="23" t="s">
        <v>10388</v>
      </c>
      <c r="AW596" s="24" t="inlineStr">
        <f aca="false">FALSE()</f>
        <is>
          <t/>
        </is>
      </c>
      <c r="AX596" s="24" t="s">
        <v>5329</v>
      </c>
      <c r="AY596" s="23" t="s">
        <v>10389</v>
      </c>
      <c r="AZ596" s="24" t="s">
        <v>174</v>
      </c>
      <c r="BA596" s="24" t="e">
        <f aca="false">REPLACE(INDEX(GroupVertices[group], MATCH(Vertices[[#this row],[vertex]],GroupVertices[vertex],0)),1,1,"")</f>
        <v>#VALUE!</v>
      </c>
      <c r="BB596" s="25" t="s">
        <v>2438</v>
      </c>
      <c r="BC596" s="25" t="s">
        <v>2438</v>
      </c>
      <c r="BD596" s="25" t="s">
        <v>2439</v>
      </c>
      <c r="BE596" s="25" t="s">
        <v>2439</v>
      </c>
      <c r="BF596" s="25" t="s">
        <v>2680</v>
      </c>
      <c r="BG596" s="25" t="s">
        <v>2680</v>
      </c>
      <c r="BH596" s="25" t="s">
        <v>10390</v>
      </c>
      <c r="BI596" s="25" t="s">
        <v>10390</v>
      </c>
      <c r="BJ596" s="25" t="s">
        <v>10391</v>
      </c>
      <c r="BK596" s="25" t="s">
        <v>10391</v>
      </c>
      <c r="BL596" s="25" t="n">
        <v>0</v>
      </c>
      <c r="BM596" s="26" t="n">
        <v>0</v>
      </c>
      <c r="BN596" s="25" t="n">
        <v>0</v>
      </c>
      <c r="BO596" s="26" t="n">
        <v>0</v>
      </c>
      <c r="BP596" s="25" t="n">
        <v>0</v>
      </c>
      <c r="BQ596" s="26" t="n">
        <v>0</v>
      </c>
      <c r="BR596" s="25" t="n">
        <v>14</v>
      </c>
      <c r="BS596" s="26" t="n">
        <v>100</v>
      </c>
      <c r="BT596" s="25" t="n">
        <v>14</v>
      </c>
      <c r="BU596" s="3"/>
      <c r="BV596" s="2"/>
      <c r="BW596" s="2"/>
      <c r="BX596" s="2"/>
      <c r="BY596" s="2"/>
    </row>
    <row r="597" customFormat="false" ht="41.45" hidden="false" customHeight="true" outlineLevel="0" collapsed="false">
      <c r="A597" s="15" t="s">
        <v>2684</v>
      </c>
      <c r="C597" s="16"/>
      <c r="D597" s="16" t="s">
        <v>5324</v>
      </c>
      <c r="E597" s="17" t="n">
        <v>162.082297102679</v>
      </c>
      <c r="F597" s="18" t="n">
        <v>99.999919943297</v>
      </c>
      <c r="G597" s="50" t="s">
        <v>10392</v>
      </c>
      <c r="H597" s="16"/>
      <c r="I597" s="6" t="s">
        <v>2684</v>
      </c>
      <c r="J597" s="7"/>
      <c r="K597" s="7"/>
      <c r="L597" s="51" t="s">
        <v>10393</v>
      </c>
      <c r="M597" s="52" t="n">
        <v>1.02668023054479</v>
      </c>
      <c r="N597" s="53" t="n">
        <v>9755.359375</v>
      </c>
      <c r="O597" s="53" t="n">
        <v>2632.08959960938</v>
      </c>
      <c r="P597" s="54"/>
      <c r="Q597" s="55"/>
      <c r="R597" s="55"/>
      <c r="S597" s="56"/>
      <c r="T597" s="25" t="n">
        <v>0</v>
      </c>
      <c r="U597" s="25" t="n">
        <v>1</v>
      </c>
      <c r="V597" s="26" t="n">
        <v>0</v>
      </c>
      <c r="W597" s="26" t="n">
        <v>1</v>
      </c>
      <c r="X597" s="26" t="n">
        <v>0</v>
      </c>
      <c r="Y597" s="26" t="n">
        <v>0.999999</v>
      </c>
      <c r="Z597" s="26" t="n">
        <v>0</v>
      </c>
      <c r="AA597" s="26" t="n">
        <v>0</v>
      </c>
      <c r="AB597" s="20" t="n">
        <v>597</v>
      </c>
      <c r="AC597" s="20"/>
      <c r="AD597" s="10"/>
      <c r="AE597" s="24" t="s">
        <v>10394</v>
      </c>
      <c r="AF597" s="24" t="n">
        <v>196</v>
      </c>
      <c r="AG597" s="24" t="n">
        <v>173</v>
      </c>
      <c r="AH597" s="24" t="n">
        <v>3793</v>
      </c>
      <c r="AI597" s="24" t="n">
        <v>2998</v>
      </c>
      <c r="AJ597" s="24"/>
      <c r="AK597" s="24" t="s">
        <v>10395</v>
      </c>
      <c r="AL597" s="24"/>
      <c r="AM597" s="23" t="s">
        <v>10396</v>
      </c>
      <c r="AN597" s="24"/>
      <c r="AO597" s="22" t="n">
        <v>41776.0974884259</v>
      </c>
      <c r="AP597" s="23" t="s">
        <v>10397</v>
      </c>
      <c r="AQ597" s="24" t="n">
        <f aca="false">TRUE()</f>
        <v>1</v>
      </c>
      <c r="AR597" s="24" t="inlineStr">
        <f aca="false">FALSE()</f>
        <is>
          <t/>
        </is>
      </c>
      <c r="AS597" s="24" t="n">
        <f aca="false">TRUE()</f>
        <v>1</v>
      </c>
      <c r="AT597" s="24" t="s">
        <v>75</v>
      </c>
      <c r="AU597" s="24" t="n">
        <v>0</v>
      </c>
      <c r="AV597" s="23" t="s">
        <v>5390</v>
      </c>
      <c r="AW597" s="24" t="inlineStr">
        <f aca="false">FALSE()</f>
        <is>
          <t/>
        </is>
      </c>
      <c r="AX597" s="24" t="s">
        <v>5329</v>
      </c>
      <c r="AY597" s="23" t="s">
        <v>10398</v>
      </c>
      <c r="AZ597" s="24" t="s">
        <v>174</v>
      </c>
      <c r="BA597" s="24" t="e">
        <f aca="false">REPLACE(INDEX(GroupVertices[group], MATCH(Vertices[[#this row],[vertex]],GroupVertices[vertex],0)),1,1,"")</f>
        <v>#VALUE!</v>
      </c>
      <c r="BB597" s="25"/>
      <c r="BC597" s="25"/>
      <c r="BD597" s="25"/>
      <c r="BE597" s="25"/>
      <c r="BF597" s="25"/>
      <c r="BG597" s="25"/>
      <c r="BH597" s="25" t="s">
        <v>10399</v>
      </c>
      <c r="BI597" s="25" t="s">
        <v>10399</v>
      </c>
      <c r="BJ597" s="25" t="s">
        <v>10400</v>
      </c>
      <c r="BK597" s="25" t="s">
        <v>10400</v>
      </c>
      <c r="BL597" s="25" t="n">
        <v>2</v>
      </c>
      <c r="BM597" s="26" t="n">
        <v>13.3333333333333</v>
      </c>
      <c r="BN597" s="25" t="n">
        <v>0</v>
      </c>
      <c r="BO597" s="26" t="n">
        <v>0</v>
      </c>
      <c r="BP597" s="25" t="n">
        <v>0</v>
      </c>
      <c r="BQ597" s="26" t="n">
        <v>0</v>
      </c>
      <c r="BR597" s="25" t="n">
        <v>13</v>
      </c>
      <c r="BS597" s="26" t="n">
        <v>86.6666666666667</v>
      </c>
      <c r="BT597" s="25" t="n">
        <v>15</v>
      </c>
      <c r="BU597" s="3"/>
      <c r="BV597" s="2"/>
      <c r="BW597" s="2"/>
      <c r="BX597" s="2"/>
      <c r="BY597" s="2"/>
    </row>
    <row r="598" customFormat="false" ht="41.45" hidden="false" customHeight="true" outlineLevel="0" collapsed="false">
      <c r="A598" s="15" t="s">
        <v>2685</v>
      </c>
      <c r="C598" s="16"/>
      <c r="D598" s="16" t="s">
        <v>5324</v>
      </c>
      <c r="E598" s="17" t="n">
        <v>162.202174963229</v>
      </c>
      <c r="F598" s="18" t="n">
        <v>99.9998033289089</v>
      </c>
      <c r="G598" s="50" t="s">
        <v>10401</v>
      </c>
      <c r="H598" s="16"/>
      <c r="I598" s="6" t="s">
        <v>2685</v>
      </c>
      <c r="J598" s="7"/>
      <c r="K598" s="7"/>
      <c r="L598" s="51" t="s">
        <v>10402</v>
      </c>
      <c r="M598" s="52" t="n">
        <v>1.06554391896843</v>
      </c>
      <c r="N598" s="53" t="n">
        <v>9755.359375</v>
      </c>
      <c r="O598" s="53" t="n">
        <v>2485.04565429687</v>
      </c>
      <c r="P598" s="54"/>
      <c r="Q598" s="55"/>
      <c r="R598" s="55"/>
      <c r="S598" s="56"/>
      <c r="T598" s="25" t="n">
        <v>1</v>
      </c>
      <c r="U598" s="25" t="n">
        <v>0</v>
      </c>
      <c r="V598" s="26" t="n">
        <v>0</v>
      </c>
      <c r="W598" s="26" t="n">
        <v>1</v>
      </c>
      <c r="X598" s="26" t="n">
        <v>0</v>
      </c>
      <c r="Y598" s="26" t="n">
        <v>0.999999</v>
      </c>
      <c r="Z598" s="26" t="n">
        <v>0</v>
      </c>
      <c r="AA598" s="26" t="n">
        <v>0</v>
      </c>
      <c r="AB598" s="20" t="n">
        <v>598</v>
      </c>
      <c r="AC598" s="20"/>
      <c r="AD598" s="10"/>
      <c r="AE598" s="24" t="s">
        <v>10403</v>
      </c>
      <c r="AF598" s="24" t="n">
        <v>384</v>
      </c>
      <c r="AG598" s="24" t="n">
        <v>425</v>
      </c>
      <c r="AH598" s="24" t="n">
        <v>14017</v>
      </c>
      <c r="AI598" s="24" t="n">
        <v>4600</v>
      </c>
      <c r="AJ598" s="24"/>
      <c r="AK598" s="24" t="s">
        <v>10404</v>
      </c>
      <c r="AL598" s="24" t="s">
        <v>10405</v>
      </c>
      <c r="AM598" s="24"/>
      <c r="AN598" s="24"/>
      <c r="AO598" s="22" t="n">
        <v>41225.9083449074</v>
      </c>
      <c r="AP598" s="23" t="s">
        <v>10406</v>
      </c>
      <c r="AQ598" s="24" t="inlineStr">
        <f aca="false">TRUE()</f>
        <is>
          <t/>
        </is>
      </c>
      <c r="AR598" s="24" t="inlineStr">
        <f aca="false">FALSE()</f>
        <is>
          <t/>
        </is>
      </c>
      <c r="AS598" s="24" t="inlineStr">
        <f aca="false">TRUE()</f>
        <is>
          <t/>
        </is>
      </c>
      <c r="AT598" s="24" t="s">
        <v>75</v>
      </c>
      <c r="AU598" s="24" t="n">
        <v>4</v>
      </c>
      <c r="AV598" s="23" t="s">
        <v>5390</v>
      </c>
      <c r="AW598" s="24" t="inlineStr">
        <f aca="false">FALSE()</f>
        <is>
          <t/>
        </is>
      </c>
      <c r="AX598" s="24" t="s">
        <v>5329</v>
      </c>
      <c r="AY598" s="23" t="s">
        <v>10407</v>
      </c>
      <c r="AZ598" s="24" t="s">
        <v>68</v>
      </c>
      <c r="BA598" s="24" t="e">
        <f aca="false">REPLACE(INDEX(GroupVertices[group], MATCH(Vertices[[#this row],[vertex]],GroupVertices[vertex],0)),1,1,"")</f>
        <v>#VALUE!</v>
      </c>
      <c r="BB598" s="25"/>
      <c r="BC598" s="25"/>
      <c r="BD598" s="25"/>
      <c r="BE598" s="25"/>
      <c r="BF598" s="25"/>
      <c r="BG598" s="25"/>
      <c r="BH598" s="25"/>
      <c r="BI598" s="25"/>
      <c r="BJ598" s="25"/>
      <c r="BK598" s="25"/>
      <c r="BL598" s="25"/>
      <c r="BM598" s="26"/>
      <c r="BN598" s="25"/>
      <c r="BO598" s="26"/>
      <c r="BP598" s="25"/>
      <c r="BQ598" s="26"/>
      <c r="BR598" s="25"/>
      <c r="BS598" s="26"/>
      <c r="BT598" s="25"/>
      <c r="BU598" s="3"/>
      <c r="BV598" s="2"/>
      <c r="BW598" s="2"/>
      <c r="BX598" s="2"/>
      <c r="BY598" s="2"/>
    </row>
    <row r="599" customFormat="false" ht="41.45" hidden="false" customHeight="true" outlineLevel="0" collapsed="false">
      <c r="A599" s="15" t="s">
        <v>2691</v>
      </c>
      <c r="C599" s="16"/>
      <c r="D599" s="16" t="s">
        <v>5324</v>
      </c>
      <c r="E599" s="17" t="n">
        <v>162.009989821713</v>
      </c>
      <c r="F599" s="18" t="n">
        <v>99.9999902821343</v>
      </c>
      <c r="G599" s="50" t="s">
        <v>10408</v>
      </c>
      <c r="H599" s="16"/>
      <c r="I599" s="6" t="s">
        <v>2691</v>
      </c>
      <c r="J599" s="7"/>
      <c r="K599" s="7"/>
      <c r="L599" s="51" t="s">
        <v>10409</v>
      </c>
      <c r="M599" s="52" t="n">
        <v>1.00323864070197</v>
      </c>
      <c r="N599" s="53" t="n">
        <v>909.319946289063</v>
      </c>
      <c r="O599" s="53" t="n">
        <v>9040.0166015625</v>
      </c>
      <c r="P599" s="54"/>
      <c r="Q599" s="55"/>
      <c r="R599" s="55"/>
      <c r="S599" s="56"/>
      <c r="T599" s="25" t="n">
        <v>1</v>
      </c>
      <c r="U599" s="25" t="n">
        <v>1</v>
      </c>
      <c r="V599" s="26" t="n">
        <v>0</v>
      </c>
      <c r="W599" s="26" t="n">
        <v>0</v>
      </c>
      <c r="X599" s="26" t="n">
        <v>0</v>
      </c>
      <c r="Y599" s="26" t="n">
        <v>0.999999</v>
      </c>
      <c r="Z599" s="26" t="n">
        <v>0</v>
      </c>
      <c r="AA599" s="26" t="s">
        <v>5365</v>
      </c>
      <c r="AB599" s="20" t="n">
        <v>599</v>
      </c>
      <c r="AC599" s="20"/>
      <c r="AD599" s="10"/>
      <c r="AE599" s="24" t="s">
        <v>10410</v>
      </c>
      <c r="AF599" s="24" t="n">
        <v>67</v>
      </c>
      <c r="AG599" s="24" t="n">
        <v>21</v>
      </c>
      <c r="AH599" s="24" t="n">
        <v>126</v>
      </c>
      <c r="AI599" s="24" t="n">
        <v>6</v>
      </c>
      <c r="AJ599" s="24"/>
      <c r="AK599" s="24" t="s">
        <v>10411</v>
      </c>
      <c r="AL599" s="24" t="s">
        <v>10412</v>
      </c>
      <c r="AM599" s="23" t="s">
        <v>10413</v>
      </c>
      <c r="AN599" s="24"/>
      <c r="AO599" s="22" t="n">
        <v>42082.612974537</v>
      </c>
      <c r="AP599" s="23" t="s">
        <v>10414</v>
      </c>
      <c r="AQ599" s="24" t="n">
        <f aca="false">FALSE()</f>
        <v>0</v>
      </c>
      <c r="AR599" s="24" t="inlineStr">
        <f aca="false">FALSE()</f>
        <is>
          <t/>
        </is>
      </c>
      <c r="AS599" s="24" t="inlineStr">
        <f aca="false">TRUE()</f>
        <is>
          <t/>
        </is>
      </c>
      <c r="AT599" s="24" t="s">
        <v>75</v>
      </c>
      <c r="AU599" s="24" t="n">
        <v>2</v>
      </c>
      <c r="AV599" s="23" t="s">
        <v>10415</v>
      </c>
      <c r="AW599" s="24" t="inlineStr">
        <f aca="false">FALSE()</f>
        <is>
          <t/>
        </is>
      </c>
      <c r="AX599" s="24" t="s">
        <v>5329</v>
      </c>
      <c r="AY599" s="23" t="s">
        <v>10416</v>
      </c>
      <c r="AZ599" s="24" t="s">
        <v>174</v>
      </c>
      <c r="BA599" s="24" t="e">
        <f aca="false">REPLACE(INDEX(GroupVertices[group], MATCH(Vertices[[#this row],[vertex]],GroupVertices[vertex],0)),1,1,"")</f>
        <v>#VALUE!</v>
      </c>
      <c r="BB599" s="25" t="s">
        <v>2507</v>
      </c>
      <c r="BC599" s="25" t="s">
        <v>2507</v>
      </c>
      <c r="BD599" s="25" t="s">
        <v>2501</v>
      </c>
      <c r="BE599" s="25" t="s">
        <v>2501</v>
      </c>
      <c r="BF599" s="25"/>
      <c r="BG599" s="25"/>
      <c r="BH599" s="25" t="s">
        <v>10417</v>
      </c>
      <c r="BI599" s="25" t="s">
        <v>10417</v>
      </c>
      <c r="BJ599" s="25" t="s">
        <v>10418</v>
      </c>
      <c r="BK599" s="25" t="s">
        <v>10418</v>
      </c>
      <c r="BL599" s="25" t="n">
        <v>0</v>
      </c>
      <c r="BM599" s="26" t="n">
        <v>0</v>
      </c>
      <c r="BN599" s="25" t="n">
        <v>0</v>
      </c>
      <c r="BO599" s="26" t="n">
        <v>0</v>
      </c>
      <c r="BP599" s="25" t="n">
        <v>0</v>
      </c>
      <c r="BQ599" s="26" t="n">
        <v>0</v>
      </c>
      <c r="BR599" s="25" t="n">
        <v>12</v>
      </c>
      <c r="BS599" s="26" t="n">
        <v>100</v>
      </c>
      <c r="BT599" s="25" t="n">
        <v>12</v>
      </c>
      <c r="BU599" s="3"/>
      <c r="BV599" s="2"/>
      <c r="BW599" s="2"/>
      <c r="BX599" s="2"/>
      <c r="BY599" s="2"/>
    </row>
    <row r="600" customFormat="false" ht="41.45" hidden="false" customHeight="true" outlineLevel="0" collapsed="false">
      <c r="A600" s="15" t="s">
        <v>2695</v>
      </c>
      <c r="C600" s="16"/>
      <c r="D600" s="16" t="s">
        <v>5324</v>
      </c>
      <c r="E600" s="17" t="n">
        <v>162.357255052671</v>
      </c>
      <c r="F600" s="18" t="n">
        <v>99.9996524706131</v>
      </c>
      <c r="G600" s="50" t="s">
        <v>10419</v>
      </c>
      <c r="H600" s="16"/>
      <c r="I600" s="6" t="s">
        <v>2695</v>
      </c>
      <c r="J600" s="7"/>
      <c r="K600" s="7"/>
      <c r="L600" s="51" t="s">
        <v>10420</v>
      </c>
      <c r="M600" s="52" t="n">
        <v>1.11581996034185</v>
      </c>
      <c r="N600" s="53" t="n">
        <v>9462.9912109375</v>
      </c>
      <c r="O600" s="53" t="n">
        <v>2632.08959960938</v>
      </c>
      <c r="P600" s="54"/>
      <c r="Q600" s="55"/>
      <c r="R600" s="55"/>
      <c r="S600" s="56"/>
      <c r="T600" s="25" t="n">
        <v>0</v>
      </c>
      <c r="U600" s="25" t="n">
        <v>1</v>
      </c>
      <c r="V600" s="26" t="n">
        <v>0</v>
      </c>
      <c r="W600" s="26" t="n">
        <v>1</v>
      </c>
      <c r="X600" s="26" t="n">
        <v>0</v>
      </c>
      <c r="Y600" s="26" t="n">
        <v>0.999999</v>
      </c>
      <c r="Z600" s="26" t="n">
        <v>0</v>
      </c>
      <c r="AA600" s="26" t="n">
        <v>0</v>
      </c>
      <c r="AB600" s="20" t="n">
        <v>600</v>
      </c>
      <c r="AC600" s="20"/>
      <c r="AD600" s="10"/>
      <c r="AE600" s="24" t="s">
        <v>10421</v>
      </c>
      <c r="AF600" s="24" t="n">
        <v>669</v>
      </c>
      <c r="AG600" s="24" t="n">
        <v>751</v>
      </c>
      <c r="AH600" s="24" t="n">
        <v>4445</v>
      </c>
      <c r="AI600" s="24" t="n">
        <v>54</v>
      </c>
      <c r="AJ600" s="24"/>
      <c r="AK600" s="24" t="s">
        <v>10422</v>
      </c>
      <c r="AL600" s="24"/>
      <c r="AM600" s="23" t="s">
        <v>10423</v>
      </c>
      <c r="AN600" s="24"/>
      <c r="AO600" s="22" t="n">
        <v>41143.914849537</v>
      </c>
      <c r="AP600" s="23" t="s">
        <v>10424</v>
      </c>
      <c r="AQ600" s="24" t="inlineStr">
        <f aca="false">FALSE()</f>
        <is>
          <t/>
        </is>
      </c>
      <c r="AR600" s="24" t="inlineStr">
        <f aca="false">FALSE()</f>
        <is>
          <t/>
        </is>
      </c>
      <c r="AS600" s="24" t="n">
        <f aca="false">FALSE()</f>
        <v>0</v>
      </c>
      <c r="AT600" s="24" t="s">
        <v>75</v>
      </c>
      <c r="AU600" s="24" t="n">
        <v>42</v>
      </c>
      <c r="AV600" s="23" t="s">
        <v>5390</v>
      </c>
      <c r="AW600" s="24" t="inlineStr">
        <f aca="false">FALSE()</f>
        <is>
          <t/>
        </is>
      </c>
      <c r="AX600" s="24" t="s">
        <v>5329</v>
      </c>
      <c r="AY600" s="23" t="s">
        <v>10425</v>
      </c>
      <c r="AZ600" s="24" t="s">
        <v>174</v>
      </c>
      <c r="BA600" s="24" t="e">
        <f aca="false">REPLACE(INDEX(GroupVertices[group], MATCH(Vertices[[#this row],[vertex]],GroupVertices[vertex],0)),1,1,"")</f>
        <v>#VALUE!</v>
      </c>
      <c r="BB600" s="25" t="s">
        <v>2698</v>
      </c>
      <c r="BC600" s="25" t="s">
        <v>2698</v>
      </c>
      <c r="BD600" s="25" t="s">
        <v>2699</v>
      </c>
      <c r="BE600" s="25" t="s">
        <v>2699</v>
      </c>
      <c r="BF600" s="25"/>
      <c r="BG600" s="25"/>
      <c r="BH600" s="25" t="s">
        <v>10426</v>
      </c>
      <c r="BI600" s="25" t="s">
        <v>10426</v>
      </c>
      <c r="BJ600" s="25" t="s">
        <v>10427</v>
      </c>
      <c r="BK600" s="25" t="s">
        <v>10427</v>
      </c>
      <c r="BL600" s="25" t="n">
        <v>0</v>
      </c>
      <c r="BM600" s="26" t="n">
        <v>0</v>
      </c>
      <c r="BN600" s="25" t="n">
        <v>0</v>
      </c>
      <c r="BO600" s="26" t="n">
        <v>0</v>
      </c>
      <c r="BP600" s="25" t="n">
        <v>0</v>
      </c>
      <c r="BQ600" s="26" t="n">
        <v>0</v>
      </c>
      <c r="BR600" s="25" t="n">
        <v>13</v>
      </c>
      <c r="BS600" s="26" t="n">
        <v>100</v>
      </c>
      <c r="BT600" s="25" t="n">
        <v>13</v>
      </c>
      <c r="BU600" s="3"/>
      <c r="BV600" s="2"/>
      <c r="BW600" s="2"/>
      <c r="BX600" s="2"/>
      <c r="BY600" s="2"/>
    </row>
    <row r="601" customFormat="false" ht="41.45" hidden="false" customHeight="true" outlineLevel="0" collapsed="false">
      <c r="A601" s="15" t="s">
        <v>2696</v>
      </c>
      <c r="C601" s="16"/>
      <c r="D601" s="16" t="s">
        <v>5324</v>
      </c>
      <c r="E601" s="17" t="n">
        <v>174.448269265375</v>
      </c>
      <c r="F601" s="18" t="n">
        <v>99.9878906138529</v>
      </c>
      <c r="G601" s="50" t="s">
        <v>10428</v>
      </c>
      <c r="H601" s="16"/>
      <c r="I601" s="6" t="s">
        <v>2696</v>
      </c>
      <c r="J601" s="7"/>
      <c r="K601" s="7"/>
      <c r="L601" s="51" t="s">
        <v>10429</v>
      </c>
      <c r="M601" s="52" t="n">
        <v>5.03565475662531</v>
      </c>
      <c r="N601" s="53" t="n">
        <v>9462.9912109375</v>
      </c>
      <c r="O601" s="53" t="n">
        <v>2485.04565429687</v>
      </c>
      <c r="P601" s="54"/>
      <c r="Q601" s="55"/>
      <c r="R601" s="55"/>
      <c r="S601" s="56"/>
      <c r="T601" s="25" t="n">
        <v>1</v>
      </c>
      <c r="U601" s="25" t="n">
        <v>0</v>
      </c>
      <c r="V601" s="26" t="n">
        <v>0</v>
      </c>
      <c r="W601" s="26" t="n">
        <v>1</v>
      </c>
      <c r="X601" s="26" t="n">
        <v>0</v>
      </c>
      <c r="Y601" s="26" t="n">
        <v>0.999999</v>
      </c>
      <c r="Z601" s="26" t="n">
        <v>0</v>
      </c>
      <c r="AA601" s="26" t="n">
        <v>0</v>
      </c>
      <c r="AB601" s="20" t="n">
        <v>601</v>
      </c>
      <c r="AC601" s="20"/>
      <c r="AD601" s="10"/>
      <c r="AE601" s="24" t="s">
        <v>10430</v>
      </c>
      <c r="AF601" s="24" t="n">
        <v>896</v>
      </c>
      <c r="AG601" s="24" t="n">
        <v>26168</v>
      </c>
      <c r="AH601" s="24" t="n">
        <v>10921</v>
      </c>
      <c r="AI601" s="24" t="n">
        <v>5839</v>
      </c>
      <c r="AJ601" s="24" t="n">
        <v>7200</v>
      </c>
      <c r="AK601" s="24" t="s">
        <v>10431</v>
      </c>
      <c r="AL601" s="24" t="s">
        <v>6258</v>
      </c>
      <c r="AM601" s="23" t="s">
        <v>10432</v>
      </c>
      <c r="AN601" s="24" t="s">
        <v>5439</v>
      </c>
      <c r="AO601" s="22" t="n">
        <v>40430.5422337963</v>
      </c>
      <c r="AP601" s="23" t="s">
        <v>10433</v>
      </c>
      <c r="AQ601" s="24" t="inlineStr">
        <f aca="false">FALSE()</f>
        <is>
          <t/>
        </is>
      </c>
      <c r="AR601" s="24" t="inlineStr">
        <f aca="false">FALSE()</f>
        <is>
          <t/>
        </is>
      </c>
      <c r="AS601" s="24" t="n">
        <f aca="false">TRUE()</f>
        <v>1</v>
      </c>
      <c r="AT601" s="24" t="s">
        <v>158</v>
      </c>
      <c r="AU601" s="24" t="n">
        <v>667</v>
      </c>
      <c r="AV601" s="23" t="s">
        <v>10434</v>
      </c>
      <c r="AW601" s="24" t="inlineStr">
        <f aca="false">FALSE()</f>
        <is>
          <t/>
        </is>
      </c>
      <c r="AX601" s="24" t="s">
        <v>5329</v>
      </c>
      <c r="AY601" s="23" t="s">
        <v>10435</v>
      </c>
      <c r="AZ601" s="24" t="s">
        <v>68</v>
      </c>
      <c r="BA601" s="24" t="e">
        <f aca="false">REPLACE(INDEX(GroupVertices[group], MATCH(Vertices[[#this row],[vertex]],GroupVertices[vertex],0)),1,1,"")</f>
        <v>#VALUE!</v>
      </c>
      <c r="BB601" s="25"/>
      <c r="BC601" s="25"/>
      <c r="BD601" s="25"/>
      <c r="BE601" s="25"/>
      <c r="BF601" s="25"/>
      <c r="BG601" s="25"/>
      <c r="BH601" s="25"/>
      <c r="BI601" s="25"/>
      <c r="BJ601" s="25"/>
      <c r="BK601" s="25"/>
      <c r="BL601" s="25"/>
      <c r="BM601" s="26"/>
      <c r="BN601" s="25"/>
      <c r="BO601" s="26"/>
      <c r="BP601" s="25"/>
      <c r="BQ601" s="26"/>
      <c r="BR601" s="25"/>
      <c r="BS601" s="26"/>
      <c r="BT601" s="25"/>
      <c r="BU601" s="3"/>
      <c r="BV601" s="2"/>
      <c r="BW601" s="2"/>
      <c r="BX601" s="2"/>
      <c r="BY601" s="2"/>
    </row>
    <row r="602" customFormat="false" ht="41.45" hidden="false" customHeight="true" outlineLevel="0" collapsed="false">
      <c r="A602" s="15" t="s">
        <v>2709</v>
      </c>
      <c r="C602" s="16"/>
      <c r="D602" s="16" t="s">
        <v>5324</v>
      </c>
      <c r="E602" s="17" t="n">
        <v>162.214543313921</v>
      </c>
      <c r="F602" s="18" t="n">
        <v>99.9997912972657</v>
      </c>
      <c r="G602" s="50" t="s">
        <v>10436</v>
      </c>
      <c r="H602" s="16"/>
      <c r="I602" s="6" t="s">
        <v>2709</v>
      </c>
      <c r="J602" s="7"/>
      <c r="K602" s="7"/>
      <c r="L602" s="51" t="s">
        <v>10437</v>
      </c>
      <c r="M602" s="52" t="n">
        <v>1.06955366459944</v>
      </c>
      <c r="N602" s="53" t="n">
        <v>4206.326171875</v>
      </c>
      <c r="O602" s="53" t="n">
        <v>8742.2177734375</v>
      </c>
      <c r="P602" s="54"/>
      <c r="Q602" s="55"/>
      <c r="R602" s="55"/>
      <c r="S602" s="56"/>
      <c r="T602" s="25" t="n">
        <v>0</v>
      </c>
      <c r="U602" s="25" t="n">
        <v>1</v>
      </c>
      <c r="V602" s="26" t="n">
        <v>0</v>
      </c>
      <c r="W602" s="26" t="n">
        <v>0.027778</v>
      </c>
      <c r="X602" s="26" t="n">
        <v>0</v>
      </c>
      <c r="Y602" s="26" t="n">
        <v>0.490124</v>
      </c>
      <c r="Z602" s="26" t="n">
        <v>0</v>
      </c>
      <c r="AA602" s="26" t="n">
        <v>0</v>
      </c>
      <c r="AB602" s="20" t="n">
        <v>602</v>
      </c>
      <c r="AC602" s="20"/>
      <c r="AD602" s="10"/>
      <c r="AE602" s="24" t="s">
        <v>10438</v>
      </c>
      <c r="AF602" s="24" t="n">
        <v>106</v>
      </c>
      <c r="AG602" s="24" t="n">
        <v>451</v>
      </c>
      <c r="AH602" s="24" t="n">
        <v>1223</v>
      </c>
      <c r="AI602" s="24" t="n">
        <v>17</v>
      </c>
      <c r="AJ602" s="24" t="n">
        <v>-28800</v>
      </c>
      <c r="AK602" s="24" t="s">
        <v>10439</v>
      </c>
      <c r="AL602" s="24"/>
      <c r="AM602" s="23" t="s">
        <v>10440</v>
      </c>
      <c r="AN602" s="24" t="s">
        <v>5339</v>
      </c>
      <c r="AO602" s="22" t="n">
        <v>40638.0697569445</v>
      </c>
      <c r="AP602" s="23" t="s">
        <v>10441</v>
      </c>
      <c r="AQ602" s="24" t="inlineStr">
        <f aca="false">FALSE()</f>
        <is>
          <t/>
        </is>
      </c>
      <c r="AR602" s="24" t="inlineStr">
        <f aca="false">FALSE()</f>
        <is>
          <t/>
        </is>
      </c>
      <c r="AS602" s="24" t="n">
        <f aca="false">FALSE()</f>
        <v>0</v>
      </c>
      <c r="AT602" s="24" t="s">
        <v>75</v>
      </c>
      <c r="AU602" s="24" t="n">
        <v>19</v>
      </c>
      <c r="AV602" s="23" t="s">
        <v>10442</v>
      </c>
      <c r="AW602" s="24" t="inlineStr">
        <f aca="false">FALSE()</f>
        <is>
          <t/>
        </is>
      </c>
      <c r="AX602" s="24" t="s">
        <v>5329</v>
      </c>
      <c r="AY602" s="23" t="s">
        <v>10443</v>
      </c>
      <c r="AZ602" s="24" t="s">
        <v>174</v>
      </c>
      <c r="BA602" s="24" t="e">
        <f aca="false">REPLACE(INDEX(GroupVertices[group], MATCH(Vertices[[#this row],[vertex]],GroupVertices[vertex],0)),1,1,"")</f>
        <v>#VALUE!</v>
      </c>
      <c r="BB602" s="25" t="s">
        <v>1455</v>
      </c>
      <c r="BC602" s="25" t="s">
        <v>1455</v>
      </c>
      <c r="BD602" s="25" t="s">
        <v>997</v>
      </c>
      <c r="BE602" s="25" t="s">
        <v>997</v>
      </c>
      <c r="BF602" s="25"/>
      <c r="BG602" s="25"/>
      <c r="BH602" s="25" t="s">
        <v>10444</v>
      </c>
      <c r="BI602" s="25" t="s">
        <v>10444</v>
      </c>
      <c r="BJ602" s="25" t="s">
        <v>10445</v>
      </c>
      <c r="BK602" s="25" t="s">
        <v>10445</v>
      </c>
      <c r="BL602" s="25" t="n">
        <v>0</v>
      </c>
      <c r="BM602" s="26" t="n">
        <v>0</v>
      </c>
      <c r="BN602" s="25" t="n">
        <v>0</v>
      </c>
      <c r="BO602" s="26" t="n">
        <v>0</v>
      </c>
      <c r="BP602" s="25" t="n">
        <v>0</v>
      </c>
      <c r="BQ602" s="26" t="n">
        <v>0</v>
      </c>
      <c r="BR602" s="25" t="n">
        <v>16</v>
      </c>
      <c r="BS602" s="26" t="n">
        <v>100</v>
      </c>
      <c r="BT602" s="25" t="n">
        <v>16</v>
      </c>
      <c r="BU602" s="3"/>
      <c r="BV602" s="2"/>
      <c r="BW602" s="2"/>
      <c r="BX602" s="2"/>
      <c r="BY602" s="2"/>
    </row>
    <row r="603" customFormat="false" ht="41.45" hidden="false" customHeight="true" outlineLevel="0" collapsed="false">
      <c r="A603" s="15" t="s">
        <v>2713</v>
      </c>
      <c r="C603" s="16"/>
      <c r="D603" s="16" t="s">
        <v>5324</v>
      </c>
      <c r="E603" s="17" t="n">
        <v>162.297791828192</v>
      </c>
      <c r="F603" s="18" t="n">
        <v>99.9997103150517</v>
      </c>
      <c r="G603" s="50" t="s">
        <v>10446</v>
      </c>
      <c r="H603" s="16"/>
      <c r="I603" s="6" t="s">
        <v>2713</v>
      </c>
      <c r="J603" s="7"/>
      <c r="K603" s="7"/>
      <c r="L603" s="51" t="s">
        <v>10447</v>
      </c>
      <c r="M603" s="52" t="n">
        <v>1.09654233711585</v>
      </c>
      <c r="N603" s="53" t="n">
        <v>705.203430175781</v>
      </c>
      <c r="O603" s="53" t="n">
        <v>4191.39697265625</v>
      </c>
      <c r="P603" s="54"/>
      <c r="Q603" s="55"/>
      <c r="R603" s="55"/>
      <c r="S603" s="56"/>
      <c r="T603" s="25" t="n">
        <v>1</v>
      </c>
      <c r="U603" s="25" t="n">
        <v>1</v>
      </c>
      <c r="V603" s="26" t="n">
        <v>0</v>
      </c>
      <c r="W603" s="26" t="n">
        <v>0</v>
      </c>
      <c r="X603" s="26" t="n">
        <v>0</v>
      </c>
      <c r="Y603" s="26" t="n">
        <v>0.999999</v>
      </c>
      <c r="Z603" s="26" t="n">
        <v>0</v>
      </c>
      <c r="AA603" s="26" t="s">
        <v>5365</v>
      </c>
      <c r="AB603" s="20" t="n">
        <v>603</v>
      </c>
      <c r="AC603" s="20"/>
      <c r="AD603" s="10"/>
      <c r="AE603" s="24" t="s">
        <v>10448</v>
      </c>
      <c r="AF603" s="24" t="n">
        <v>50</v>
      </c>
      <c r="AG603" s="24" t="n">
        <v>626</v>
      </c>
      <c r="AH603" s="24" t="n">
        <v>645</v>
      </c>
      <c r="AI603" s="24" t="n">
        <v>10</v>
      </c>
      <c r="AJ603" s="24"/>
      <c r="AK603" s="24" t="s">
        <v>10449</v>
      </c>
      <c r="AL603" s="24" t="s">
        <v>6288</v>
      </c>
      <c r="AM603" s="23" t="s">
        <v>10450</v>
      </c>
      <c r="AN603" s="24"/>
      <c r="AO603" s="22" t="n">
        <v>41121.9551157407</v>
      </c>
      <c r="AP603" s="24"/>
      <c r="AQ603" s="24" t="inlineStr">
        <f aca="false">FALSE()</f>
        <is>
          <t/>
        </is>
      </c>
      <c r="AR603" s="24" t="inlineStr">
        <f aca="false">FALSE()</f>
        <is>
          <t/>
        </is>
      </c>
      <c r="AS603" s="24" t="inlineStr">
        <f aca="false">FALSE()</f>
        <is>
          <t/>
        </is>
      </c>
      <c r="AT603" s="24" t="s">
        <v>75</v>
      </c>
      <c r="AU603" s="24" t="n">
        <v>7</v>
      </c>
      <c r="AV603" s="23" t="s">
        <v>10451</v>
      </c>
      <c r="AW603" s="24" t="inlineStr">
        <f aca="false">FALSE()</f>
        <is>
          <t/>
        </is>
      </c>
      <c r="AX603" s="24" t="s">
        <v>5329</v>
      </c>
      <c r="AY603" s="23" t="s">
        <v>10452</v>
      </c>
      <c r="AZ603" s="24" t="s">
        <v>174</v>
      </c>
      <c r="BA603" s="24" t="e">
        <f aca="false">REPLACE(INDEX(GroupVertices[group], MATCH(Vertices[[#this row],[vertex]],GroupVertices[vertex],0)),1,1,"")</f>
        <v>#VALUE!</v>
      </c>
      <c r="BB603" s="25" t="s">
        <v>2715</v>
      </c>
      <c r="BC603" s="25" t="s">
        <v>2715</v>
      </c>
      <c r="BD603" s="25" t="s">
        <v>290</v>
      </c>
      <c r="BE603" s="25" t="s">
        <v>290</v>
      </c>
      <c r="BF603" s="25" t="s">
        <v>2716</v>
      </c>
      <c r="BG603" s="25" t="s">
        <v>2716</v>
      </c>
      <c r="BH603" s="25" t="s">
        <v>10453</v>
      </c>
      <c r="BI603" s="25" t="s">
        <v>10453</v>
      </c>
      <c r="BJ603" s="25" t="s">
        <v>10454</v>
      </c>
      <c r="BK603" s="25" t="s">
        <v>10454</v>
      </c>
      <c r="BL603" s="25" t="n">
        <v>0</v>
      </c>
      <c r="BM603" s="26" t="n">
        <v>0</v>
      </c>
      <c r="BN603" s="25" t="n">
        <v>0</v>
      </c>
      <c r="BO603" s="26" t="n">
        <v>0</v>
      </c>
      <c r="BP603" s="25" t="n">
        <v>0</v>
      </c>
      <c r="BQ603" s="26" t="n">
        <v>0</v>
      </c>
      <c r="BR603" s="25" t="n">
        <v>15</v>
      </c>
      <c r="BS603" s="26" t="n">
        <v>100</v>
      </c>
      <c r="BT603" s="25" t="n">
        <v>15</v>
      </c>
      <c r="BU603" s="3"/>
      <c r="BV603" s="2"/>
      <c r="BW603" s="2"/>
      <c r="BX603" s="2"/>
      <c r="BY603" s="2"/>
    </row>
    <row r="604" customFormat="false" ht="41.45" hidden="false" customHeight="true" outlineLevel="0" collapsed="false">
      <c r="A604" s="15" t="s">
        <v>2719</v>
      </c>
      <c r="C604" s="16"/>
      <c r="D604" s="16" t="s">
        <v>5324</v>
      </c>
      <c r="E604" s="17" t="n">
        <v>162</v>
      </c>
      <c r="F604" s="18" t="n">
        <v>100</v>
      </c>
      <c r="G604" s="50" t="s">
        <v>5325</v>
      </c>
      <c r="H604" s="16"/>
      <c r="I604" s="6" t="s">
        <v>2719</v>
      </c>
      <c r="J604" s="7"/>
      <c r="K604" s="7"/>
      <c r="L604" s="51" t="s">
        <v>10455</v>
      </c>
      <c r="M604" s="52" t="n">
        <v>1</v>
      </c>
      <c r="N604" s="53" t="n">
        <v>8621.6201171875</v>
      </c>
      <c r="O604" s="53" t="n">
        <v>1499.84997558594</v>
      </c>
      <c r="P604" s="54"/>
      <c r="Q604" s="55"/>
      <c r="R604" s="55"/>
      <c r="S604" s="56"/>
      <c r="T604" s="25" t="n">
        <v>0</v>
      </c>
      <c r="U604" s="25" t="n">
        <v>1</v>
      </c>
      <c r="V604" s="26" t="n">
        <v>0</v>
      </c>
      <c r="W604" s="26" t="n">
        <v>1</v>
      </c>
      <c r="X604" s="26" t="n">
        <v>0</v>
      </c>
      <c r="Y604" s="26" t="n">
        <v>0.999999</v>
      </c>
      <c r="Z604" s="26" t="n">
        <v>0</v>
      </c>
      <c r="AA604" s="26" t="n">
        <v>0</v>
      </c>
      <c r="AB604" s="20" t="n">
        <v>604</v>
      </c>
      <c r="AC604" s="20"/>
      <c r="AD604" s="10"/>
      <c r="AE604" s="24" t="s">
        <v>10456</v>
      </c>
      <c r="AF604" s="24" t="n">
        <v>5</v>
      </c>
      <c r="AG604" s="24" t="n">
        <v>0</v>
      </c>
      <c r="AH604" s="24" t="n">
        <v>1</v>
      </c>
      <c r="AI604" s="24" t="n">
        <v>3</v>
      </c>
      <c r="AJ604" s="24"/>
      <c r="AK604" s="24" t="s">
        <v>7012</v>
      </c>
      <c r="AL604" s="24" t="s">
        <v>4816</v>
      </c>
      <c r="AM604" s="24"/>
      <c r="AN604" s="24"/>
      <c r="AO604" s="22" t="n">
        <v>42699.0725810185</v>
      </c>
      <c r="AP604" s="24"/>
      <c r="AQ604" s="24" t="n">
        <f aca="false">TRUE()</f>
        <v>1</v>
      </c>
      <c r="AR604" s="24" t="n">
        <f aca="false">TRUE()</f>
        <v>1</v>
      </c>
      <c r="AS604" s="24" t="inlineStr">
        <f aca="false">FALSE()</f>
        <is>
          <t/>
        </is>
      </c>
      <c r="AT604" s="24" t="s">
        <v>75</v>
      </c>
      <c r="AU604" s="24" t="n">
        <v>0</v>
      </c>
      <c r="AV604" s="24"/>
      <c r="AW604" s="24" t="inlineStr">
        <f aca="false">FALSE()</f>
        <is>
          <t/>
        </is>
      </c>
      <c r="AX604" s="24" t="s">
        <v>5329</v>
      </c>
      <c r="AY604" s="23" t="s">
        <v>10457</v>
      </c>
      <c r="AZ604" s="24" t="s">
        <v>174</v>
      </c>
      <c r="BA604" s="24" t="e">
        <f aca="false">REPLACE(INDEX(GroupVertices[group], MATCH(Vertices[[#this row],[vertex]],GroupVertices[vertex],0)),1,1,"")</f>
        <v>#VALUE!</v>
      </c>
      <c r="BB604" s="25"/>
      <c r="BC604" s="25"/>
      <c r="BD604" s="25"/>
      <c r="BE604" s="25"/>
      <c r="BF604" s="25"/>
      <c r="BG604" s="25"/>
      <c r="BH604" s="25" t="s">
        <v>10458</v>
      </c>
      <c r="BI604" s="25" t="s">
        <v>10458</v>
      </c>
      <c r="BJ604" s="25" t="s">
        <v>10459</v>
      </c>
      <c r="BK604" s="25" t="s">
        <v>10459</v>
      </c>
      <c r="BL604" s="25" t="n">
        <v>2</v>
      </c>
      <c r="BM604" s="26" t="n">
        <v>8.33333333333333</v>
      </c>
      <c r="BN604" s="25" t="n">
        <v>0</v>
      </c>
      <c r="BO604" s="26" t="n">
        <v>0</v>
      </c>
      <c r="BP604" s="25" t="n">
        <v>0</v>
      </c>
      <c r="BQ604" s="26" t="n">
        <v>0</v>
      </c>
      <c r="BR604" s="25" t="n">
        <v>22</v>
      </c>
      <c r="BS604" s="26" t="n">
        <v>91.6666666666667</v>
      </c>
      <c r="BT604" s="25" t="n">
        <v>24</v>
      </c>
      <c r="BU604" s="3"/>
      <c r="BV604" s="2"/>
      <c r="BW604" s="2"/>
      <c r="BX604" s="2"/>
      <c r="BY604" s="2"/>
    </row>
    <row r="605" customFormat="false" ht="41.45" hidden="false" customHeight="true" outlineLevel="0" collapsed="false">
      <c r="A605" s="15" t="s">
        <v>2720</v>
      </c>
      <c r="C605" s="16"/>
      <c r="D605" s="16" t="s">
        <v>5324</v>
      </c>
      <c r="E605" s="17" t="n">
        <v>215.901748020116</v>
      </c>
      <c r="F605" s="18" t="n">
        <v>99.9475656360844</v>
      </c>
      <c r="G605" s="50" t="s">
        <v>10460</v>
      </c>
      <c r="H605" s="16"/>
      <c r="I605" s="6" t="s">
        <v>2720</v>
      </c>
      <c r="J605" s="7"/>
      <c r="K605" s="7"/>
      <c r="L605" s="51" t="s">
        <v>10461</v>
      </c>
      <c r="M605" s="52" t="n">
        <v>18.4746256809255</v>
      </c>
      <c r="N605" s="53" t="n">
        <v>8621.6201171875</v>
      </c>
      <c r="O605" s="53" t="n">
        <v>1417.50524902344</v>
      </c>
      <c r="P605" s="54"/>
      <c r="Q605" s="55"/>
      <c r="R605" s="55"/>
      <c r="S605" s="56"/>
      <c r="T605" s="25" t="n">
        <v>1</v>
      </c>
      <c r="U605" s="25" t="n">
        <v>0</v>
      </c>
      <c r="V605" s="26" t="n">
        <v>0</v>
      </c>
      <c r="W605" s="26" t="n">
        <v>1</v>
      </c>
      <c r="X605" s="26" t="n">
        <v>0</v>
      </c>
      <c r="Y605" s="26" t="n">
        <v>0.999999</v>
      </c>
      <c r="Z605" s="26" t="n">
        <v>0</v>
      </c>
      <c r="AA605" s="26" t="n">
        <v>0</v>
      </c>
      <c r="AB605" s="20" t="n">
        <v>605</v>
      </c>
      <c r="AC605" s="20"/>
      <c r="AD605" s="10"/>
      <c r="AE605" s="24" t="s">
        <v>10462</v>
      </c>
      <c r="AF605" s="24" t="n">
        <v>239</v>
      </c>
      <c r="AG605" s="24" t="n">
        <v>113309</v>
      </c>
      <c r="AH605" s="24" t="n">
        <v>2994</v>
      </c>
      <c r="AI605" s="24" t="n">
        <v>172</v>
      </c>
      <c r="AJ605" s="24" t="n">
        <v>-28800</v>
      </c>
      <c r="AK605" s="24" t="s">
        <v>10463</v>
      </c>
      <c r="AL605" s="24" t="s">
        <v>10464</v>
      </c>
      <c r="AM605" s="23" t="s">
        <v>10465</v>
      </c>
      <c r="AN605" s="24" t="s">
        <v>5339</v>
      </c>
      <c r="AO605" s="22" t="n">
        <v>40198.7870949074</v>
      </c>
      <c r="AP605" s="24"/>
      <c r="AQ605" s="24" t="n">
        <f aca="false">FALSE()</f>
        <v>0</v>
      </c>
      <c r="AR605" s="24" t="n">
        <f aca="false">FALSE()</f>
        <v>0</v>
      </c>
      <c r="AS605" s="24" t="n">
        <f aca="false">TRUE()</f>
        <v>1</v>
      </c>
      <c r="AT605" s="24" t="s">
        <v>75</v>
      </c>
      <c r="AU605" s="24" t="n">
        <v>1021</v>
      </c>
      <c r="AV605" s="23" t="s">
        <v>10466</v>
      </c>
      <c r="AW605" s="24" t="n">
        <f aca="false">TRUE()</f>
        <v>1</v>
      </c>
      <c r="AX605" s="24" t="s">
        <v>5329</v>
      </c>
      <c r="AY605" s="23" t="s">
        <v>10467</v>
      </c>
      <c r="AZ605" s="24" t="s">
        <v>68</v>
      </c>
      <c r="BA605" s="24" t="e">
        <f aca="false">REPLACE(INDEX(GroupVertices[group], MATCH(Vertices[[#this row],[vertex]],GroupVertices[vertex],0)),1,1,"")</f>
        <v>#VALUE!</v>
      </c>
      <c r="BB605" s="25"/>
      <c r="BC605" s="25"/>
      <c r="BD605" s="25"/>
      <c r="BE605" s="25"/>
      <c r="BF605" s="25"/>
      <c r="BG605" s="25"/>
      <c r="BH605" s="25"/>
      <c r="BI605" s="25"/>
      <c r="BJ605" s="25"/>
      <c r="BK605" s="25"/>
      <c r="BL605" s="25"/>
      <c r="BM605" s="26"/>
      <c r="BN605" s="25"/>
      <c r="BO605" s="26"/>
      <c r="BP605" s="25"/>
      <c r="BQ605" s="26"/>
      <c r="BR605" s="25"/>
      <c r="BS605" s="26"/>
      <c r="BT605" s="25"/>
      <c r="BU605" s="3"/>
      <c r="BV605" s="2"/>
      <c r="BW605" s="2"/>
      <c r="BX605" s="2"/>
      <c r="BY605" s="2"/>
    </row>
    <row r="606" customFormat="false" ht="41.45" hidden="false" customHeight="true" outlineLevel="0" collapsed="false">
      <c r="A606" s="15" t="s">
        <v>2729</v>
      </c>
      <c r="C606" s="16"/>
      <c r="D606" s="16" t="s">
        <v>5324</v>
      </c>
      <c r="E606" s="17" t="n">
        <v>162.195039376292</v>
      </c>
      <c r="F606" s="18" t="n">
        <v>99.9998102702415</v>
      </c>
      <c r="G606" s="50" t="s">
        <v>10468</v>
      </c>
      <c r="H606" s="16"/>
      <c r="I606" s="6" t="s">
        <v>2729</v>
      </c>
      <c r="J606" s="7"/>
      <c r="K606" s="7"/>
      <c r="L606" s="51" t="s">
        <v>10469</v>
      </c>
      <c r="M606" s="52" t="n">
        <v>1.0632306041813</v>
      </c>
      <c r="N606" s="53" t="n">
        <v>5899.34521484375</v>
      </c>
      <c r="O606" s="53" t="n">
        <v>8349.8134765625</v>
      </c>
      <c r="P606" s="54"/>
      <c r="Q606" s="55"/>
      <c r="R606" s="55"/>
      <c r="S606" s="56"/>
      <c r="T606" s="25" t="n">
        <v>0</v>
      </c>
      <c r="U606" s="25" t="n">
        <v>4</v>
      </c>
      <c r="V606" s="26" t="n">
        <v>0.4</v>
      </c>
      <c r="W606" s="26" t="n">
        <v>0.125</v>
      </c>
      <c r="X606" s="26" t="n">
        <v>0</v>
      </c>
      <c r="Y606" s="26" t="n">
        <v>0.84209</v>
      </c>
      <c r="Z606" s="26" t="n">
        <v>0.5</v>
      </c>
      <c r="AA606" s="26" t="n">
        <v>0</v>
      </c>
      <c r="AB606" s="20" t="n">
        <v>606</v>
      </c>
      <c r="AC606" s="20"/>
      <c r="AD606" s="10"/>
      <c r="AE606" s="24" t="s">
        <v>10470</v>
      </c>
      <c r="AF606" s="24" t="n">
        <v>187</v>
      </c>
      <c r="AG606" s="24" t="n">
        <v>410</v>
      </c>
      <c r="AH606" s="24" t="n">
        <v>13709</v>
      </c>
      <c r="AI606" s="24" t="n">
        <v>852</v>
      </c>
      <c r="AJ606" s="24" t="n">
        <v>28800</v>
      </c>
      <c r="AK606" s="24" t="s">
        <v>10471</v>
      </c>
      <c r="AL606" s="24" t="s">
        <v>10472</v>
      </c>
      <c r="AM606" s="23" t="s">
        <v>10473</v>
      </c>
      <c r="AN606" s="24" t="s">
        <v>5369</v>
      </c>
      <c r="AO606" s="22" t="n">
        <v>41025.5052083333</v>
      </c>
      <c r="AP606" s="23" t="s">
        <v>10474</v>
      </c>
      <c r="AQ606" s="24" t="inlineStr">
        <f aca="false">FALSE()</f>
        <is>
          <t/>
        </is>
      </c>
      <c r="AR606" s="24" t="inlineStr">
        <f aca="false">FALSE()</f>
        <is>
          <t/>
        </is>
      </c>
      <c r="AS606" s="24" t="inlineStr">
        <f aca="false">TRUE()</f>
        <is>
          <t/>
        </is>
      </c>
      <c r="AT606" s="24" t="s">
        <v>75</v>
      </c>
      <c r="AU606" s="24" t="n">
        <v>2</v>
      </c>
      <c r="AV606" s="23" t="s">
        <v>10475</v>
      </c>
      <c r="AW606" s="24" t="n">
        <f aca="false">FALSE()</f>
        <v>0</v>
      </c>
      <c r="AX606" s="24" t="s">
        <v>5329</v>
      </c>
      <c r="AY606" s="23" t="s">
        <v>10476</v>
      </c>
      <c r="AZ606" s="24" t="s">
        <v>174</v>
      </c>
      <c r="BA606" s="24" t="e">
        <f aca="false">REPLACE(INDEX(GroupVertices[group], MATCH(Vertices[[#this row],[vertex]],GroupVertices[vertex],0)),1,1,"")</f>
        <v>#VALUE!</v>
      </c>
      <c r="BB606" s="25"/>
      <c r="BC606" s="25"/>
      <c r="BD606" s="25"/>
      <c r="BE606" s="25"/>
      <c r="BF606" s="25"/>
      <c r="BG606" s="25"/>
      <c r="BH606" s="25" t="s">
        <v>9839</v>
      </c>
      <c r="BI606" s="25" t="s">
        <v>9839</v>
      </c>
      <c r="BJ606" s="25" t="s">
        <v>9840</v>
      </c>
      <c r="BK606" s="25" t="s">
        <v>9840</v>
      </c>
      <c r="BL606" s="25" t="n">
        <v>0</v>
      </c>
      <c r="BM606" s="26" t="n">
        <v>0</v>
      </c>
      <c r="BN606" s="25" t="n">
        <v>0</v>
      </c>
      <c r="BO606" s="26" t="n">
        <v>0</v>
      </c>
      <c r="BP606" s="25" t="n">
        <v>0</v>
      </c>
      <c r="BQ606" s="26" t="n">
        <v>0</v>
      </c>
      <c r="BR606" s="25" t="n">
        <v>15</v>
      </c>
      <c r="BS606" s="26" t="n">
        <v>100</v>
      </c>
      <c r="BT606" s="25" t="n">
        <v>15</v>
      </c>
      <c r="BU606" s="3"/>
      <c r="BV606" s="2"/>
      <c r="BW606" s="2"/>
      <c r="BX606" s="2"/>
      <c r="BY606" s="2"/>
    </row>
    <row r="607" customFormat="false" ht="41.45" hidden="false" customHeight="true" outlineLevel="0" collapsed="false">
      <c r="A607" s="15" t="s">
        <v>2732</v>
      </c>
      <c r="C607" s="16"/>
      <c r="D607" s="16" t="s">
        <v>5324</v>
      </c>
      <c r="E607" s="17" t="n">
        <v>162.028066641954</v>
      </c>
      <c r="F607" s="18" t="n">
        <v>99.999972697425</v>
      </c>
      <c r="G607" s="50" t="s">
        <v>10477</v>
      </c>
      <c r="H607" s="16"/>
      <c r="I607" s="6" t="s">
        <v>2732</v>
      </c>
      <c r="J607" s="7"/>
      <c r="K607" s="7"/>
      <c r="L607" s="51" t="s">
        <v>10478</v>
      </c>
      <c r="M607" s="52" t="n">
        <v>1.00909903816268</v>
      </c>
      <c r="N607" s="53" t="n">
        <v>909.319946289063</v>
      </c>
      <c r="O607" s="53" t="n">
        <v>8635.96484375</v>
      </c>
      <c r="P607" s="54"/>
      <c r="Q607" s="55"/>
      <c r="R607" s="55"/>
      <c r="S607" s="56"/>
      <c r="T607" s="25" t="n">
        <v>1</v>
      </c>
      <c r="U607" s="25" t="n">
        <v>1</v>
      </c>
      <c r="V607" s="26" t="n">
        <v>0</v>
      </c>
      <c r="W607" s="26" t="n">
        <v>0</v>
      </c>
      <c r="X607" s="26" t="n">
        <v>0</v>
      </c>
      <c r="Y607" s="26" t="n">
        <v>0.999999</v>
      </c>
      <c r="Z607" s="26" t="n">
        <v>0</v>
      </c>
      <c r="AA607" s="26" t="s">
        <v>5365</v>
      </c>
      <c r="AB607" s="20" t="n">
        <v>607</v>
      </c>
      <c r="AC607" s="20"/>
      <c r="AD607" s="10"/>
      <c r="AE607" s="24" t="s">
        <v>10479</v>
      </c>
      <c r="AF607" s="24" t="n">
        <v>279</v>
      </c>
      <c r="AG607" s="24" t="n">
        <v>59</v>
      </c>
      <c r="AH607" s="24" t="n">
        <v>2535</v>
      </c>
      <c r="AI607" s="24" t="n">
        <v>0</v>
      </c>
      <c r="AJ607" s="24"/>
      <c r="AK607" s="24"/>
      <c r="AL607" s="24"/>
      <c r="AM607" s="24"/>
      <c r="AN607" s="24"/>
      <c r="AO607" s="22" t="n">
        <v>42115.4799537037</v>
      </c>
      <c r="AP607" s="24"/>
      <c r="AQ607" s="24" t="n">
        <f aca="false">TRUE()</f>
        <v>1</v>
      </c>
      <c r="AR607" s="24" t="inlineStr">
        <f aca="false">FALSE()</f>
        <is>
          <t/>
        </is>
      </c>
      <c r="AS607" s="24" t="n">
        <f aca="false">FALSE()</f>
        <v>0</v>
      </c>
      <c r="AT607" s="24" t="s">
        <v>75</v>
      </c>
      <c r="AU607" s="24" t="n">
        <v>6</v>
      </c>
      <c r="AV607" s="23" t="s">
        <v>5390</v>
      </c>
      <c r="AW607" s="24" t="inlineStr">
        <f aca="false">FALSE()</f>
        <is>
          <t/>
        </is>
      </c>
      <c r="AX607" s="24" t="s">
        <v>5329</v>
      </c>
      <c r="AY607" s="23" t="s">
        <v>10480</v>
      </c>
      <c r="AZ607" s="24" t="s">
        <v>174</v>
      </c>
      <c r="BA607" s="24" t="e">
        <f aca="false">REPLACE(INDEX(GroupVertices[group], MATCH(Vertices[[#this row],[vertex]],GroupVertices[vertex],0)),1,1,"")</f>
        <v>#VALUE!</v>
      </c>
      <c r="BB607" s="25" t="s">
        <v>10481</v>
      </c>
      <c r="BC607" s="25" t="s">
        <v>10481</v>
      </c>
      <c r="BD607" s="25" t="s">
        <v>10482</v>
      </c>
      <c r="BE607" s="25" t="s">
        <v>10482</v>
      </c>
      <c r="BF607" s="25"/>
      <c r="BG607" s="25"/>
      <c r="BH607" s="25" t="s">
        <v>10483</v>
      </c>
      <c r="BI607" s="25" t="s">
        <v>10483</v>
      </c>
      <c r="BJ607" s="25" t="s">
        <v>10484</v>
      </c>
      <c r="BK607" s="25" t="s">
        <v>10484</v>
      </c>
      <c r="BL607" s="25" t="n">
        <v>0</v>
      </c>
      <c r="BM607" s="26" t="n">
        <v>0</v>
      </c>
      <c r="BN607" s="25" t="n">
        <v>0</v>
      </c>
      <c r="BO607" s="26" t="n">
        <v>0</v>
      </c>
      <c r="BP607" s="25" t="n">
        <v>0</v>
      </c>
      <c r="BQ607" s="26" t="n">
        <v>0</v>
      </c>
      <c r="BR607" s="25" t="n">
        <v>24</v>
      </c>
      <c r="BS607" s="26" t="n">
        <v>100</v>
      </c>
      <c r="BT607" s="25" t="n">
        <v>24</v>
      </c>
      <c r="BU607" s="3"/>
      <c r="BV607" s="2"/>
      <c r="BW607" s="2"/>
      <c r="BX607" s="2"/>
      <c r="BY607" s="2"/>
    </row>
    <row r="608" customFormat="false" ht="41.45" hidden="false" customHeight="true" outlineLevel="0" collapsed="false">
      <c r="A608" s="15" t="s">
        <v>2742</v>
      </c>
      <c r="C608" s="16"/>
      <c r="D608" s="16" t="s">
        <v>5324</v>
      </c>
      <c r="E608" s="17" t="n">
        <v>162.03995928685</v>
      </c>
      <c r="F608" s="18" t="n">
        <v>99.9999611285373</v>
      </c>
      <c r="G608" s="50" t="s">
        <v>10485</v>
      </c>
      <c r="H608" s="16"/>
      <c r="I608" s="6" t="s">
        <v>2742</v>
      </c>
      <c r="J608" s="7"/>
      <c r="K608" s="7"/>
      <c r="L608" s="51" t="s">
        <v>10486</v>
      </c>
      <c r="M608" s="52" t="n">
        <v>1.01295456280788</v>
      </c>
      <c r="N608" s="53" t="n">
        <v>705.203430175781</v>
      </c>
      <c r="O608" s="53" t="n">
        <v>8231.9130859375</v>
      </c>
      <c r="P608" s="54"/>
      <c r="Q608" s="55"/>
      <c r="R608" s="55"/>
      <c r="S608" s="56"/>
      <c r="T608" s="25" t="n">
        <v>1</v>
      </c>
      <c r="U608" s="25" t="n">
        <v>1</v>
      </c>
      <c r="V608" s="26" t="n">
        <v>0</v>
      </c>
      <c r="W608" s="26" t="n">
        <v>0</v>
      </c>
      <c r="X608" s="26" t="n">
        <v>0</v>
      </c>
      <c r="Y608" s="26" t="n">
        <v>0.999999</v>
      </c>
      <c r="Z608" s="26" t="n">
        <v>0</v>
      </c>
      <c r="AA608" s="26" t="s">
        <v>5365</v>
      </c>
      <c r="AB608" s="20" t="n">
        <v>608</v>
      </c>
      <c r="AC608" s="20"/>
      <c r="AD608" s="10"/>
      <c r="AE608" s="24" t="s">
        <v>10487</v>
      </c>
      <c r="AF608" s="24" t="n">
        <v>3</v>
      </c>
      <c r="AG608" s="24" t="n">
        <v>84</v>
      </c>
      <c r="AH608" s="24" t="n">
        <v>3905</v>
      </c>
      <c r="AI608" s="24" t="n">
        <v>0</v>
      </c>
      <c r="AJ608" s="24"/>
      <c r="AK608" s="24" t="s">
        <v>10488</v>
      </c>
      <c r="AL608" s="24" t="s">
        <v>10489</v>
      </c>
      <c r="AM608" s="23" t="s">
        <v>10490</v>
      </c>
      <c r="AN608" s="24"/>
      <c r="AO608" s="22" t="n">
        <v>39956.5944907407</v>
      </c>
      <c r="AP608" s="24"/>
      <c r="AQ608" s="24" t="n">
        <f aca="false">FALSE()</f>
        <v>0</v>
      </c>
      <c r="AR608" s="24" t="inlineStr">
        <f aca="false">FALSE()</f>
        <is>
          <t/>
        </is>
      </c>
      <c r="AS608" s="24" t="inlineStr">
        <f aca="false">FALSE()</f>
        <is>
          <t/>
        </is>
      </c>
      <c r="AT608" s="24" t="s">
        <v>75</v>
      </c>
      <c r="AU608" s="24" t="n">
        <v>7</v>
      </c>
      <c r="AV608" s="23" t="s">
        <v>6082</v>
      </c>
      <c r="AW608" s="24" t="inlineStr">
        <f aca="false">FALSE()</f>
        <is>
          <t/>
        </is>
      </c>
      <c r="AX608" s="24" t="s">
        <v>5329</v>
      </c>
      <c r="AY608" s="23" t="s">
        <v>10491</v>
      </c>
      <c r="AZ608" s="24" t="s">
        <v>174</v>
      </c>
      <c r="BA608" s="24" t="e">
        <f aca="false">REPLACE(INDEX(GroupVertices[group], MATCH(Vertices[[#this row],[vertex]],GroupVertices[vertex],0)),1,1,"")</f>
        <v>#VALUE!</v>
      </c>
      <c r="BB608" s="25" t="s">
        <v>2744</v>
      </c>
      <c r="BC608" s="25" t="s">
        <v>2744</v>
      </c>
      <c r="BD608" s="25" t="s">
        <v>370</v>
      </c>
      <c r="BE608" s="25" t="s">
        <v>370</v>
      </c>
      <c r="BF608" s="25"/>
      <c r="BG608" s="25"/>
      <c r="BH608" s="25" t="s">
        <v>10492</v>
      </c>
      <c r="BI608" s="25" t="s">
        <v>10492</v>
      </c>
      <c r="BJ608" s="25" t="s">
        <v>10493</v>
      </c>
      <c r="BK608" s="25" t="s">
        <v>10493</v>
      </c>
      <c r="BL608" s="25" t="n">
        <v>0</v>
      </c>
      <c r="BM608" s="26" t="n">
        <v>0</v>
      </c>
      <c r="BN608" s="25" t="n">
        <v>0</v>
      </c>
      <c r="BO608" s="26" t="n">
        <v>0</v>
      </c>
      <c r="BP608" s="25" t="n">
        <v>0</v>
      </c>
      <c r="BQ608" s="26" t="n">
        <v>0</v>
      </c>
      <c r="BR608" s="25" t="n">
        <v>5</v>
      </c>
      <c r="BS608" s="26" t="n">
        <v>100</v>
      </c>
      <c r="BT608" s="25" t="n">
        <v>5</v>
      </c>
      <c r="BU608" s="3"/>
      <c r="BV608" s="2"/>
      <c r="BW608" s="2"/>
      <c r="BX608" s="2"/>
      <c r="BY608" s="2"/>
    </row>
    <row r="609" customFormat="false" ht="41.45" hidden="false" customHeight="true" outlineLevel="0" collapsed="false">
      <c r="A609" s="15" t="s">
        <v>2747</v>
      </c>
      <c r="C609" s="16"/>
      <c r="D609" s="16" t="s">
        <v>5324</v>
      </c>
      <c r="E609" s="17" t="n">
        <v>162.792525855859</v>
      </c>
      <c r="F609" s="18" t="n">
        <v>99.9992290493228</v>
      </c>
      <c r="G609" s="50" t="s">
        <v>10494</v>
      </c>
      <c r="H609" s="16"/>
      <c r="I609" s="6" t="s">
        <v>2747</v>
      </c>
      <c r="J609" s="7"/>
      <c r="K609" s="7"/>
      <c r="L609" s="51" t="s">
        <v>10495</v>
      </c>
      <c r="M609" s="52" t="n">
        <v>1.25693216235623</v>
      </c>
      <c r="N609" s="53" t="n">
        <v>705.203430175781</v>
      </c>
      <c r="O609" s="53" t="n">
        <v>2171.138671875</v>
      </c>
      <c r="P609" s="54"/>
      <c r="Q609" s="55"/>
      <c r="R609" s="55"/>
      <c r="S609" s="56"/>
      <c r="T609" s="25" t="n">
        <v>1</v>
      </c>
      <c r="U609" s="25" t="n">
        <v>1</v>
      </c>
      <c r="V609" s="26" t="n">
        <v>0</v>
      </c>
      <c r="W609" s="26" t="n">
        <v>0</v>
      </c>
      <c r="X609" s="26" t="n">
        <v>0</v>
      </c>
      <c r="Y609" s="26" t="n">
        <v>0.999999</v>
      </c>
      <c r="Z609" s="26" t="n">
        <v>0</v>
      </c>
      <c r="AA609" s="26" t="s">
        <v>5365</v>
      </c>
      <c r="AB609" s="20" t="n">
        <v>609</v>
      </c>
      <c r="AC609" s="20"/>
      <c r="AD609" s="10"/>
      <c r="AE609" s="24" t="s">
        <v>10496</v>
      </c>
      <c r="AF609" s="24" t="n">
        <v>1166</v>
      </c>
      <c r="AG609" s="24" t="n">
        <v>1666</v>
      </c>
      <c r="AH609" s="24" t="n">
        <v>85000</v>
      </c>
      <c r="AI609" s="24" t="n">
        <v>15635</v>
      </c>
      <c r="AJ609" s="24" t="n">
        <v>-28800</v>
      </c>
      <c r="AK609" s="24" t="s">
        <v>10497</v>
      </c>
      <c r="AL609" s="24"/>
      <c r="AM609" s="24"/>
      <c r="AN609" s="24" t="s">
        <v>5339</v>
      </c>
      <c r="AO609" s="22" t="n">
        <v>40743.0961689815</v>
      </c>
      <c r="AP609" s="23" t="s">
        <v>10498</v>
      </c>
      <c r="AQ609" s="24" t="inlineStr">
        <f aca="false">FALSE()</f>
        <is>
          <t/>
        </is>
      </c>
      <c r="AR609" s="24" t="inlineStr">
        <f aca="false">FALSE()</f>
        <is>
          <t/>
        </is>
      </c>
      <c r="AS609" s="24" t="n">
        <f aca="false">TRUE()</f>
        <v>1</v>
      </c>
      <c r="AT609" s="24" t="s">
        <v>75</v>
      </c>
      <c r="AU609" s="24" t="n">
        <v>5</v>
      </c>
      <c r="AV609" s="23" t="s">
        <v>10499</v>
      </c>
      <c r="AW609" s="24" t="inlineStr">
        <f aca="false">FALSE()</f>
        <is>
          <t/>
        </is>
      </c>
      <c r="AX609" s="24" t="s">
        <v>5329</v>
      </c>
      <c r="AY609" s="23" t="s">
        <v>10500</v>
      </c>
      <c r="AZ609" s="24" t="s">
        <v>174</v>
      </c>
      <c r="BA609" s="24" t="e">
        <f aca="false">REPLACE(INDEX(GroupVertices[group], MATCH(Vertices[[#this row],[vertex]],GroupVertices[vertex],0)),1,1,"")</f>
        <v>#VALUE!</v>
      </c>
      <c r="BB609" s="25"/>
      <c r="BC609" s="25"/>
      <c r="BD609" s="25"/>
      <c r="BE609" s="25"/>
      <c r="BF609" s="25"/>
      <c r="BG609" s="25"/>
      <c r="BH609" s="25" t="s">
        <v>10501</v>
      </c>
      <c r="BI609" s="25" t="s">
        <v>10501</v>
      </c>
      <c r="BJ609" s="25" t="s">
        <v>10502</v>
      </c>
      <c r="BK609" s="25" t="s">
        <v>10502</v>
      </c>
      <c r="BL609" s="25" t="n">
        <v>0</v>
      </c>
      <c r="BM609" s="26" t="n">
        <v>0</v>
      </c>
      <c r="BN609" s="25" t="n">
        <v>0</v>
      </c>
      <c r="BO609" s="26" t="n">
        <v>0</v>
      </c>
      <c r="BP609" s="25" t="n">
        <v>0</v>
      </c>
      <c r="BQ609" s="26" t="n">
        <v>0</v>
      </c>
      <c r="BR609" s="25" t="n">
        <v>7</v>
      </c>
      <c r="BS609" s="26" t="n">
        <v>100</v>
      </c>
      <c r="BT609" s="25" t="n">
        <v>7</v>
      </c>
      <c r="BU609" s="3"/>
      <c r="BV609" s="2"/>
      <c r="BW609" s="2"/>
      <c r="BX609" s="2"/>
      <c r="BY609" s="2"/>
    </row>
    <row r="610" customFormat="false" ht="41.45" hidden="false" customHeight="true" outlineLevel="0" collapsed="false">
      <c r="A610" s="15" t="s">
        <v>2751</v>
      </c>
      <c r="C610" s="16"/>
      <c r="D610" s="16" t="s">
        <v>5324</v>
      </c>
      <c r="E610" s="17" t="n">
        <v>162.105606686675</v>
      </c>
      <c r="F610" s="18" t="n">
        <v>99.9998972682771</v>
      </c>
      <c r="G610" s="50" t="s">
        <v>10503</v>
      </c>
      <c r="H610" s="16"/>
      <c r="I610" s="6" t="s">
        <v>2751</v>
      </c>
      <c r="J610" s="7"/>
      <c r="K610" s="7"/>
      <c r="L610" s="51" t="s">
        <v>10504</v>
      </c>
      <c r="M610" s="52" t="n">
        <v>1.03423705884939</v>
      </c>
      <c r="N610" s="53" t="n">
        <v>2338.13525390625</v>
      </c>
      <c r="O610" s="53" t="n">
        <v>6615.70654296875</v>
      </c>
      <c r="P610" s="54"/>
      <c r="Q610" s="55"/>
      <c r="R610" s="55"/>
      <c r="S610" s="56"/>
      <c r="T610" s="25" t="n">
        <v>1</v>
      </c>
      <c r="U610" s="25" t="n">
        <v>1</v>
      </c>
      <c r="V610" s="26" t="n">
        <v>0</v>
      </c>
      <c r="W610" s="26" t="n">
        <v>0</v>
      </c>
      <c r="X610" s="26" t="n">
        <v>0</v>
      </c>
      <c r="Y610" s="26" t="n">
        <v>0.999999</v>
      </c>
      <c r="Z610" s="26" t="n">
        <v>0</v>
      </c>
      <c r="AA610" s="26" t="s">
        <v>5365</v>
      </c>
      <c r="AB610" s="20" t="n">
        <v>610</v>
      </c>
      <c r="AC610" s="20"/>
      <c r="AD610" s="10"/>
      <c r="AE610" s="24" t="s">
        <v>10505</v>
      </c>
      <c r="AF610" s="24" t="n">
        <v>1219</v>
      </c>
      <c r="AG610" s="24" t="n">
        <v>222</v>
      </c>
      <c r="AH610" s="24" t="n">
        <v>1033</v>
      </c>
      <c r="AI610" s="24" t="n">
        <v>37</v>
      </c>
      <c r="AJ610" s="24" t="n">
        <v>18000</v>
      </c>
      <c r="AK610" s="24" t="s">
        <v>10506</v>
      </c>
      <c r="AL610" s="24" t="s">
        <v>10507</v>
      </c>
      <c r="AM610" s="23" t="s">
        <v>10508</v>
      </c>
      <c r="AN610" s="24" t="s">
        <v>10509</v>
      </c>
      <c r="AO610" s="22" t="n">
        <v>41537.3172800926</v>
      </c>
      <c r="AP610" s="23" t="s">
        <v>10510</v>
      </c>
      <c r="AQ610" s="24" t="inlineStr">
        <f aca="false">FALSE()</f>
        <is>
          <t/>
        </is>
      </c>
      <c r="AR610" s="24" t="inlineStr">
        <f aca="false">FALSE()</f>
        <is>
          <t/>
        </is>
      </c>
      <c r="AS610" s="24" t="n">
        <f aca="false">FALSE()</f>
        <v>0</v>
      </c>
      <c r="AT610" s="24" t="s">
        <v>5619</v>
      </c>
      <c r="AU610" s="24" t="n">
        <v>26</v>
      </c>
      <c r="AV610" s="23" t="s">
        <v>10511</v>
      </c>
      <c r="AW610" s="24" t="inlineStr">
        <f aca="false">FALSE()</f>
        <is>
          <t/>
        </is>
      </c>
      <c r="AX610" s="24" t="s">
        <v>5329</v>
      </c>
      <c r="AY610" s="23" t="s">
        <v>10512</v>
      </c>
      <c r="AZ610" s="24" t="s">
        <v>174</v>
      </c>
      <c r="BA610" s="24" t="e">
        <f aca="false">REPLACE(INDEX(GroupVertices[group], MATCH(Vertices[[#this row],[vertex]],GroupVertices[vertex],0)),1,1,"")</f>
        <v>#VALUE!</v>
      </c>
      <c r="BB610" s="25" t="s">
        <v>2753</v>
      </c>
      <c r="BC610" s="25" t="s">
        <v>2753</v>
      </c>
      <c r="BD610" s="25" t="s">
        <v>2754</v>
      </c>
      <c r="BE610" s="25" t="s">
        <v>2754</v>
      </c>
      <c r="BF610" s="25" t="s">
        <v>2755</v>
      </c>
      <c r="BG610" s="25" t="s">
        <v>2755</v>
      </c>
      <c r="BH610" s="25" t="s">
        <v>10513</v>
      </c>
      <c r="BI610" s="25" t="s">
        <v>10513</v>
      </c>
      <c r="BJ610" s="25" t="s">
        <v>10514</v>
      </c>
      <c r="BK610" s="25" t="s">
        <v>10514</v>
      </c>
      <c r="BL610" s="25" t="n">
        <v>0</v>
      </c>
      <c r="BM610" s="26" t="n">
        <v>0</v>
      </c>
      <c r="BN610" s="25" t="n">
        <v>0</v>
      </c>
      <c r="BO610" s="26" t="n">
        <v>0</v>
      </c>
      <c r="BP610" s="25" t="n">
        <v>0</v>
      </c>
      <c r="BQ610" s="26" t="n">
        <v>0</v>
      </c>
      <c r="BR610" s="25" t="n">
        <v>9</v>
      </c>
      <c r="BS610" s="26" t="n">
        <v>100</v>
      </c>
      <c r="BT610" s="25" t="n">
        <v>9</v>
      </c>
      <c r="BU610" s="3"/>
      <c r="BV610" s="2"/>
      <c r="BW610" s="2"/>
      <c r="BX610" s="2"/>
      <c r="BY610" s="2"/>
    </row>
    <row r="611" customFormat="false" ht="41.45" hidden="false" customHeight="true" outlineLevel="0" collapsed="false">
      <c r="A611" s="15" t="s">
        <v>2758</v>
      </c>
      <c r="C611" s="16"/>
      <c r="D611" s="16" t="s">
        <v>5324</v>
      </c>
      <c r="E611" s="17" t="n">
        <v>162.028066641954</v>
      </c>
      <c r="F611" s="18" t="n">
        <v>99.999972697425</v>
      </c>
      <c r="G611" s="50" t="s">
        <v>10515</v>
      </c>
      <c r="H611" s="16"/>
      <c r="I611" s="6" t="s">
        <v>2758</v>
      </c>
      <c r="J611" s="7"/>
      <c r="K611" s="7"/>
      <c r="L611" s="51" t="s">
        <v>10516</v>
      </c>
      <c r="M611" s="52" t="n">
        <v>1.00909903816268</v>
      </c>
      <c r="N611" s="53" t="n">
        <v>9620.302734375</v>
      </c>
      <c r="O611" s="53" t="n">
        <v>8799.1201171875</v>
      </c>
      <c r="P611" s="54"/>
      <c r="Q611" s="55"/>
      <c r="R611" s="55"/>
      <c r="S611" s="56"/>
      <c r="T611" s="25" t="n">
        <v>0</v>
      </c>
      <c r="U611" s="25" t="n">
        <v>2</v>
      </c>
      <c r="V611" s="26" t="n">
        <v>0</v>
      </c>
      <c r="W611" s="26" t="n">
        <v>0.083333</v>
      </c>
      <c r="X611" s="26" t="n">
        <v>0</v>
      </c>
      <c r="Y611" s="26" t="n">
        <v>0.689648</v>
      </c>
      <c r="Z611" s="26" t="n">
        <v>1</v>
      </c>
      <c r="AA611" s="26" t="n">
        <v>0</v>
      </c>
      <c r="AB611" s="20" t="n">
        <v>611</v>
      </c>
      <c r="AC611" s="20"/>
      <c r="AD611" s="10"/>
      <c r="AE611" s="24" t="s">
        <v>10517</v>
      </c>
      <c r="AF611" s="24" t="n">
        <v>172</v>
      </c>
      <c r="AG611" s="24" t="n">
        <v>59</v>
      </c>
      <c r="AH611" s="24" t="n">
        <v>386</v>
      </c>
      <c r="AI611" s="24" t="n">
        <v>68</v>
      </c>
      <c r="AJ611" s="24"/>
      <c r="AK611" s="24"/>
      <c r="AL611" s="24"/>
      <c r="AM611" s="24"/>
      <c r="AN611" s="24"/>
      <c r="AO611" s="22" t="n">
        <v>40646.4317824074</v>
      </c>
      <c r="AP611" s="24"/>
      <c r="AQ611" s="24" t="n">
        <f aca="false">TRUE()</f>
        <v>1</v>
      </c>
      <c r="AR611" s="24" t="inlineStr">
        <f aca="false">FALSE()</f>
        <is>
          <t/>
        </is>
      </c>
      <c r="AS611" s="24" t="n">
        <f aca="false">TRUE()</f>
        <v>1</v>
      </c>
      <c r="AT611" s="24" t="s">
        <v>75</v>
      </c>
      <c r="AU611" s="24" t="n">
        <v>6</v>
      </c>
      <c r="AV611" s="23" t="s">
        <v>5390</v>
      </c>
      <c r="AW611" s="24" t="inlineStr">
        <f aca="false">FALSE()</f>
        <is>
          <t/>
        </is>
      </c>
      <c r="AX611" s="24" t="s">
        <v>5329</v>
      </c>
      <c r="AY611" s="23" t="s">
        <v>10518</v>
      </c>
      <c r="AZ611" s="24" t="s">
        <v>174</v>
      </c>
      <c r="BA611" s="24" t="e">
        <f aca="false">REPLACE(INDEX(GroupVertices[group], MATCH(Vertices[[#this row],[vertex]],GroupVertices[vertex],0)),1,1,"")</f>
        <v>#VALUE!</v>
      </c>
      <c r="BB611" s="25"/>
      <c r="BC611" s="25"/>
      <c r="BD611" s="25"/>
      <c r="BE611" s="25"/>
      <c r="BF611" s="25"/>
      <c r="BG611" s="25"/>
      <c r="BH611" s="25" t="s">
        <v>9297</v>
      </c>
      <c r="BI611" s="25" t="s">
        <v>9297</v>
      </c>
      <c r="BJ611" s="25" t="s">
        <v>9298</v>
      </c>
      <c r="BK611" s="25" t="s">
        <v>9298</v>
      </c>
      <c r="BL611" s="25" t="n">
        <v>2</v>
      </c>
      <c r="BM611" s="26" t="n">
        <v>10</v>
      </c>
      <c r="BN611" s="25" t="n">
        <v>0</v>
      </c>
      <c r="BO611" s="26" t="n">
        <v>0</v>
      </c>
      <c r="BP611" s="25" t="n">
        <v>0</v>
      </c>
      <c r="BQ611" s="26" t="n">
        <v>0</v>
      </c>
      <c r="BR611" s="25" t="n">
        <v>18</v>
      </c>
      <c r="BS611" s="26" t="n">
        <v>90</v>
      </c>
      <c r="BT611" s="25" t="n">
        <v>20</v>
      </c>
      <c r="BU611" s="3"/>
      <c r="BV611" s="2"/>
      <c r="BW611" s="2"/>
      <c r="BX611" s="2"/>
      <c r="BY611" s="2"/>
    </row>
    <row r="612" customFormat="false" ht="41.45" hidden="false" customHeight="true" outlineLevel="0" collapsed="false">
      <c r="A612" s="15" t="s">
        <v>2761</v>
      </c>
      <c r="C612" s="16"/>
      <c r="D612" s="16" t="s">
        <v>5324</v>
      </c>
      <c r="E612" s="17" t="n">
        <v>162.09704398235</v>
      </c>
      <c r="F612" s="18" t="n">
        <v>99.9999055978763</v>
      </c>
      <c r="G612" s="50" t="s">
        <v>10519</v>
      </c>
      <c r="H612" s="16"/>
      <c r="I612" s="6" t="s">
        <v>2761</v>
      </c>
      <c r="J612" s="7"/>
      <c r="K612" s="7"/>
      <c r="L612" s="51" t="s">
        <v>10520</v>
      </c>
      <c r="M612" s="52" t="n">
        <v>1.03146108110484</v>
      </c>
      <c r="N612" s="53" t="n">
        <v>1317.55285644531</v>
      </c>
      <c r="O612" s="53" t="n">
        <v>6615.70654296875</v>
      </c>
      <c r="P612" s="54"/>
      <c r="Q612" s="55"/>
      <c r="R612" s="55"/>
      <c r="S612" s="56"/>
      <c r="T612" s="25" t="n">
        <v>1</v>
      </c>
      <c r="U612" s="25" t="n">
        <v>1</v>
      </c>
      <c r="V612" s="26" t="n">
        <v>0</v>
      </c>
      <c r="W612" s="26" t="n">
        <v>0</v>
      </c>
      <c r="X612" s="26" t="n">
        <v>0</v>
      </c>
      <c r="Y612" s="26" t="n">
        <v>0.999999</v>
      </c>
      <c r="Z612" s="26" t="n">
        <v>0</v>
      </c>
      <c r="AA612" s="26" t="s">
        <v>5365</v>
      </c>
      <c r="AB612" s="20" t="n">
        <v>612</v>
      </c>
      <c r="AC612" s="20"/>
      <c r="AD612" s="10"/>
      <c r="AE612" s="24" t="s">
        <v>10521</v>
      </c>
      <c r="AF612" s="24" t="n">
        <v>439</v>
      </c>
      <c r="AG612" s="24" t="n">
        <v>204</v>
      </c>
      <c r="AH612" s="24" t="n">
        <v>27434</v>
      </c>
      <c r="AI612" s="24" t="n">
        <v>22795</v>
      </c>
      <c r="AJ612" s="24" t="n">
        <v>-28800</v>
      </c>
      <c r="AK612" s="24" t="s">
        <v>10522</v>
      </c>
      <c r="AL612" s="24" t="s">
        <v>10523</v>
      </c>
      <c r="AM612" s="23" t="s">
        <v>10524</v>
      </c>
      <c r="AN612" s="24" t="s">
        <v>5339</v>
      </c>
      <c r="AO612" s="22" t="n">
        <v>42322.0480324074</v>
      </c>
      <c r="AP612" s="23" t="s">
        <v>10525</v>
      </c>
      <c r="AQ612" s="24" t="n">
        <f aca="false">FALSE()</f>
        <v>0</v>
      </c>
      <c r="AR612" s="24" t="inlineStr">
        <f aca="false">FALSE()</f>
        <is>
          <t/>
        </is>
      </c>
      <c r="AS612" s="24" t="n">
        <f aca="false">FALSE()</f>
        <v>0</v>
      </c>
      <c r="AT612" s="24" t="s">
        <v>75</v>
      </c>
      <c r="AU612" s="24" t="n">
        <v>11</v>
      </c>
      <c r="AV612" s="23" t="s">
        <v>5390</v>
      </c>
      <c r="AW612" s="24" t="inlineStr">
        <f aca="false">FALSE()</f>
        <is>
          <t/>
        </is>
      </c>
      <c r="AX612" s="24" t="s">
        <v>5329</v>
      </c>
      <c r="AY612" s="23" t="s">
        <v>10526</v>
      </c>
      <c r="AZ612" s="24" t="s">
        <v>174</v>
      </c>
      <c r="BA612" s="24" t="e">
        <f aca="false">REPLACE(INDEX(GroupVertices[group], MATCH(Vertices[[#this row],[vertex]],GroupVertices[vertex],0)),1,1,"")</f>
        <v>#VALUE!</v>
      </c>
      <c r="BB612" s="25"/>
      <c r="BC612" s="25"/>
      <c r="BD612" s="25"/>
      <c r="BE612" s="25"/>
      <c r="BF612" s="25"/>
      <c r="BG612" s="25"/>
      <c r="BH612" s="25" t="s">
        <v>10527</v>
      </c>
      <c r="BI612" s="25" t="s">
        <v>10527</v>
      </c>
      <c r="BJ612" s="25" t="s">
        <v>10528</v>
      </c>
      <c r="BK612" s="25" t="s">
        <v>10528</v>
      </c>
      <c r="BL612" s="25" t="n">
        <v>2</v>
      </c>
      <c r="BM612" s="26" t="n">
        <v>5.55555555555556</v>
      </c>
      <c r="BN612" s="25" t="n">
        <v>0</v>
      </c>
      <c r="BO612" s="26" t="n">
        <v>0</v>
      </c>
      <c r="BP612" s="25" t="n">
        <v>0</v>
      </c>
      <c r="BQ612" s="26" t="n">
        <v>0</v>
      </c>
      <c r="BR612" s="25" t="n">
        <v>34</v>
      </c>
      <c r="BS612" s="26" t="n">
        <v>94.4444444444444</v>
      </c>
      <c r="BT612" s="25" t="n">
        <v>36</v>
      </c>
      <c r="BU612" s="3"/>
      <c r="BV612" s="2"/>
      <c r="BW612" s="2"/>
      <c r="BX612" s="2"/>
      <c r="BY612" s="2"/>
    </row>
    <row r="613" customFormat="false" ht="41.45" hidden="false" customHeight="true" outlineLevel="0" collapsed="false">
      <c r="A613" s="15" t="s">
        <v>2771</v>
      </c>
      <c r="C613" s="16"/>
      <c r="D613" s="16" t="s">
        <v>5324</v>
      </c>
      <c r="E613" s="17" t="n">
        <v>162.534217608721</v>
      </c>
      <c r="F613" s="18" t="n">
        <v>99.9994803255639</v>
      </c>
      <c r="G613" s="50" t="s">
        <v>10529</v>
      </c>
      <c r="H613" s="16"/>
      <c r="I613" s="6" t="s">
        <v>2771</v>
      </c>
      <c r="J613" s="7"/>
      <c r="K613" s="7"/>
      <c r="L613" s="51" t="s">
        <v>10530</v>
      </c>
      <c r="M613" s="52" t="n">
        <v>1.17319016706245</v>
      </c>
      <c r="N613" s="53" t="n">
        <v>8842.5205078125</v>
      </c>
      <c r="O613" s="53" t="n">
        <v>5546.50390625</v>
      </c>
      <c r="P613" s="54"/>
      <c r="Q613" s="55"/>
      <c r="R613" s="55"/>
      <c r="S613" s="56"/>
      <c r="T613" s="25" t="n">
        <v>0</v>
      </c>
      <c r="U613" s="25" t="n">
        <v>1</v>
      </c>
      <c r="V613" s="26" t="n">
        <v>0</v>
      </c>
      <c r="W613" s="26" t="n">
        <v>0.333333</v>
      </c>
      <c r="X613" s="26" t="n">
        <v>0</v>
      </c>
      <c r="Y613" s="26" t="n">
        <v>0.638298</v>
      </c>
      <c r="Z613" s="26" t="n">
        <v>0</v>
      </c>
      <c r="AA613" s="26" t="n">
        <v>0</v>
      </c>
      <c r="AB613" s="20" t="n">
        <v>613</v>
      </c>
      <c r="AC613" s="20"/>
      <c r="AD613" s="10"/>
      <c r="AE613" s="24" t="s">
        <v>10531</v>
      </c>
      <c r="AF613" s="24" t="n">
        <v>139</v>
      </c>
      <c r="AG613" s="24" t="n">
        <v>1123</v>
      </c>
      <c r="AH613" s="24" t="n">
        <v>5283</v>
      </c>
      <c r="AI613" s="24" t="n">
        <v>790</v>
      </c>
      <c r="AJ613" s="24" t="n">
        <v>0</v>
      </c>
      <c r="AK613" s="24" t="s">
        <v>10532</v>
      </c>
      <c r="AL613" s="24" t="s">
        <v>10533</v>
      </c>
      <c r="AM613" s="23" t="s">
        <v>10534</v>
      </c>
      <c r="AN613" s="24" t="s">
        <v>204</v>
      </c>
      <c r="AO613" s="22" t="n">
        <v>40789.7036574074</v>
      </c>
      <c r="AP613" s="23" t="s">
        <v>10535</v>
      </c>
      <c r="AQ613" s="24" t="n">
        <f aca="false">TRUE()</f>
        <v>1</v>
      </c>
      <c r="AR613" s="24" t="inlineStr">
        <f aca="false">FALSE()</f>
        <is>
          <t/>
        </is>
      </c>
      <c r="AS613" s="24" t="n">
        <f aca="false">TRUE()</f>
        <v>1</v>
      </c>
      <c r="AT613" s="24" t="s">
        <v>75</v>
      </c>
      <c r="AU613" s="24" t="n">
        <v>36</v>
      </c>
      <c r="AV613" s="23" t="s">
        <v>5390</v>
      </c>
      <c r="AW613" s="24" t="inlineStr">
        <f aca="false">FALSE()</f>
        <is>
          <t/>
        </is>
      </c>
      <c r="AX613" s="24" t="s">
        <v>5329</v>
      </c>
      <c r="AY613" s="23" t="s">
        <v>10536</v>
      </c>
      <c r="AZ613" s="24" t="s">
        <v>174</v>
      </c>
      <c r="BA613" s="24" t="e">
        <f aca="false">REPLACE(INDEX(GroupVertices[group], MATCH(Vertices[[#this row],[vertex]],GroupVertices[vertex],0)),1,1,"")</f>
        <v>#VALUE!</v>
      </c>
      <c r="BB613" s="25"/>
      <c r="BC613" s="25"/>
      <c r="BD613" s="25"/>
      <c r="BE613" s="25"/>
      <c r="BF613" s="25"/>
      <c r="BG613" s="25"/>
      <c r="BH613" s="25" t="s">
        <v>10537</v>
      </c>
      <c r="BI613" s="25" t="s">
        <v>10537</v>
      </c>
      <c r="BJ613" s="25" t="s">
        <v>10538</v>
      </c>
      <c r="BK613" s="25" t="s">
        <v>10538</v>
      </c>
      <c r="BL613" s="25" t="n">
        <v>0</v>
      </c>
      <c r="BM613" s="26" t="n">
        <v>0</v>
      </c>
      <c r="BN613" s="25" t="n">
        <v>0</v>
      </c>
      <c r="BO613" s="26" t="n">
        <v>0</v>
      </c>
      <c r="BP613" s="25" t="n">
        <v>0</v>
      </c>
      <c r="BQ613" s="26" t="n">
        <v>0</v>
      </c>
      <c r="BR613" s="25" t="n">
        <v>23</v>
      </c>
      <c r="BS613" s="26" t="n">
        <v>100</v>
      </c>
      <c r="BT613" s="25" t="n">
        <v>23</v>
      </c>
      <c r="BU613" s="3"/>
      <c r="BV613" s="2"/>
      <c r="BW613" s="2"/>
      <c r="BX613" s="2"/>
      <c r="BY613" s="2"/>
    </row>
    <row r="614" customFormat="false" ht="41.45" hidden="false" customHeight="true" outlineLevel="0" collapsed="false">
      <c r="A614" s="15" t="s">
        <v>2772</v>
      </c>
      <c r="C614" s="16"/>
      <c r="D614" s="16" t="s">
        <v>5324</v>
      </c>
      <c r="E614" s="17" t="n">
        <v>162.028066641954</v>
      </c>
      <c r="F614" s="18" t="n">
        <v>99.999972697425</v>
      </c>
      <c r="G614" s="50" t="s">
        <v>10539</v>
      </c>
      <c r="H614" s="16"/>
      <c r="I614" s="6" t="s">
        <v>2772</v>
      </c>
      <c r="J614" s="7"/>
      <c r="K614" s="7"/>
      <c r="L614" s="51" t="s">
        <v>10540</v>
      </c>
      <c r="M614" s="52" t="n">
        <v>1.00909903816268</v>
      </c>
      <c r="N614" s="53" t="n">
        <v>8842.5205078125</v>
      </c>
      <c r="O614" s="53" t="n">
        <v>5722.95703125</v>
      </c>
      <c r="P614" s="54"/>
      <c r="Q614" s="55"/>
      <c r="R614" s="55"/>
      <c r="S614" s="56"/>
      <c r="T614" s="25" t="n">
        <v>3</v>
      </c>
      <c r="U614" s="25" t="n">
        <v>1</v>
      </c>
      <c r="V614" s="26" t="n">
        <v>2</v>
      </c>
      <c r="W614" s="26" t="n">
        <v>0.5</v>
      </c>
      <c r="X614" s="26" t="n">
        <v>0</v>
      </c>
      <c r="Y614" s="26" t="n">
        <v>1.723403</v>
      </c>
      <c r="Z614" s="26" t="n">
        <v>0</v>
      </c>
      <c r="AA614" s="26" t="n">
        <v>0</v>
      </c>
      <c r="AB614" s="20" t="n">
        <v>614</v>
      </c>
      <c r="AC614" s="20"/>
      <c r="AD614" s="10"/>
      <c r="AE614" s="24" t="s">
        <v>10541</v>
      </c>
      <c r="AF614" s="24" t="n">
        <v>1</v>
      </c>
      <c r="AG614" s="24" t="n">
        <v>59</v>
      </c>
      <c r="AH614" s="24" t="n">
        <v>323</v>
      </c>
      <c r="AI614" s="24" t="n">
        <v>0</v>
      </c>
      <c r="AJ614" s="24" t="n">
        <v>-28800</v>
      </c>
      <c r="AK614" s="24" t="s">
        <v>10542</v>
      </c>
      <c r="AL614" s="24" t="s">
        <v>10543</v>
      </c>
      <c r="AM614" s="23" t="s">
        <v>10544</v>
      </c>
      <c r="AN614" s="24" t="s">
        <v>5339</v>
      </c>
      <c r="AO614" s="22" t="n">
        <v>42408.6296527778</v>
      </c>
      <c r="AP614" s="24"/>
      <c r="AQ614" s="24" t="n">
        <f aca="false">FALSE()</f>
        <v>0</v>
      </c>
      <c r="AR614" s="24" t="inlineStr">
        <f aca="false">FALSE()</f>
        <is>
          <t/>
        </is>
      </c>
      <c r="AS614" s="24" t="n">
        <f aca="false">FALSE()</f>
        <v>0</v>
      </c>
      <c r="AT614" s="24" t="s">
        <v>75</v>
      </c>
      <c r="AU614" s="24" t="n">
        <v>0</v>
      </c>
      <c r="AV614" s="23" t="s">
        <v>5390</v>
      </c>
      <c r="AW614" s="24" t="inlineStr">
        <f aca="false">FALSE()</f>
        <is>
          <t/>
        </is>
      </c>
      <c r="AX614" s="24" t="s">
        <v>5329</v>
      </c>
      <c r="AY614" s="23" t="s">
        <v>10545</v>
      </c>
      <c r="AZ614" s="24" t="s">
        <v>174</v>
      </c>
      <c r="BA614" s="24" t="e">
        <f aca="false">REPLACE(INDEX(GroupVertices[group], MATCH(Vertices[[#this row],[vertex]],GroupVertices[vertex],0)),1,1,"")</f>
        <v>#VALUE!</v>
      </c>
      <c r="BB614" s="25"/>
      <c r="BC614" s="25"/>
      <c r="BD614" s="25"/>
      <c r="BE614" s="25"/>
      <c r="BF614" s="25"/>
      <c r="BG614" s="25"/>
      <c r="BH614" s="25" t="s">
        <v>10546</v>
      </c>
      <c r="BI614" s="25" t="s">
        <v>10546</v>
      </c>
      <c r="BJ614" s="25" t="s">
        <v>10547</v>
      </c>
      <c r="BK614" s="25" t="s">
        <v>10547</v>
      </c>
      <c r="BL614" s="25" t="n">
        <v>1</v>
      </c>
      <c r="BM614" s="26" t="n">
        <v>4.76190476190476</v>
      </c>
      <c r="BN614" s="25" t="n">
        <v>0</v>
      </c>
      <c r="BO614" s="26" t="n">
        <v>0</v>
      </c>
      <c r="BP614" s="25" t="n">
        <v>0</v>
      </c>
      <c r="BQ614" s="26" t="n">
        <v>0</v>
      </c>
      <c r="BR614" s="25" t="n">
        <v>20</v>
      </c>
      <c r="BS614" s="26" t="n">
        <v>95.2380952380952</v>
      </c>
      <c r="BT614" s="25" t="n">
        <v>21</v>
      </c>
      <c r="BU614" s="3"/>
      <c r="BV614" s="2"/>
      <c r="BW614" s="2"/>
      <c r="BX614" s="2"/>
      <c r="BY614" s="2"/>
    </row>
    <row r="615" customFormat="false" ht="41.45" hidden="false" customHeight="true" outlineLevel="0" collapsed="false">
      <c r="A615" s="15" t="s">
        <v>2777</v>
      </c>
      <c r="C615" s="16"/>
      <c r="D615" s="16" t="s">
        <v>5324</v>
      </c>
      <c r="E615" s="17" t="n">
        <v>162.000951411592</v>
      </c>
      <c r="F615" s="18" t="n">
        <v>99.999999074489</v>
      </c>
      <c r="G615" s="50" t="s">
        <v>10548</v>
      </c>
      <c r="H615" s="16"/>
      <c r="I615" s="6" t="s">
        <v>2777</v>
      </c>
      <c r="J615" s="7"/>
      <c r="K615" s="7"/>
      <c r="L615" s="51" t="s">
        <v>10549</v>
      </c>
      <c r="M615" s="52" t="n">
        <v>1.00030844197162</v>
      </c>
      <c r="N615" s="53" t="n">
        <v>8847.3935546875</v>
      </c>
      <c r="O615" s="53" t="n">
        <v>6428.76904296875</v>
      </c>
      <c r="P615" s="54"/>
      <c r="Q615" s="55"/>
      <c r="R615" s="55"/>
      <c r="S615" s="56"/>
      <c r="T615" s="25" t="n">
        <v>1</v>
      </c>
      <c r="U615" s="25" t="n">
        <v>1</v>
      </c>
      <c r="V615" s="26" t="n">
        <v>0</v>
      </c>
      <c r="W615" s="26" t="n">
        <v>0.5</v>
      </c>
      <c r="X615" s="26" t="n">
        <v>0</v>
      </c>
      <c r="Y615" s="26" t="n">
        <v>0.999999</v>
      </c>
      <c r="Z615" s="26" t="n">
        <v>0.5</v>
      </c>
      <c r="AA615" s="26" t="n">
        <v>0</v>
      </c>
      <c r="AB615" s="20" t="n">
        <v>615</v>
      </c>
      <c r="AC615" s="20"/>
      <c r="AD615" s="10"/>
      <c r="AE615" s="24" t="s">
        <v>10550</v>
      </c>
      <c r="AF615" s="24" t="n">
        <v>2</v>
      </c>
      <c r="AG615" s="24" t="n">
        <v>2</v>
      </c>
      <c r="AH615" s="24" t="n">
        <v>13</v>
      </c>
      <c r="AI615" s="24" t="n">
        <v>0</v>
      </c>
      <c r="AJ615" s="24"/>
      <c r="AK615" s="24" t="s">
        <v>10551</v>
      </c>
      <c r="AL615" s="24" t="s">
        <v>10305</v>
      </c>
      <c r="AM615" s="23" t="s">
        <v>10552</v>
      </c>
      <c r="AN615" s="24"/>
      <c r="AO615" s="22" t="n">
        <v>42710.4490972222</v>
      </c>
      <c r="AP615" s="23" t="s">
        <v>10553</v>
      </c>
      <c r="AQ615" s="24" t="inlineStr">
        <f aca="false">FALSE()</f>
        <is>
          <t/>
        </is>
      </c>
      <c r="AR615" s="24" t="inlineStr">
        <f aca="false">FALSE()</f>
        <is>
          <t/>
        </is>
      </c>
      <c r="AS615" s="24" t="inlineStr">
        <f aca="false">FALSE()</f>
        <is>
          <t/>
        </is>
      </c>
      <c r="AT615" s="24" t="s">
        <v>75</v>
      </c>
      <c r="AU615" s="24" t="n">
        <v>1</v>
      </c>
      <c r="AV615" s="23" t="s">
        <v>5390</v>
      </c>
      <c r="AW615" s="24" t="inlineStr">
        <f aca="false">FALSE()</f>
        <is>
          <t/>
        </is>
      </c>
      <c r="AX615" s="24" t="s">
        <v>5329</v>
      </c>
      <c r="AY615" s="23" t="s">
        <v>10554</v>
      </c>
      <c r="AZ615" s="24" t="s">
        <v>174</v>
      </c>
      <c r="BA615" s="24" t="e">
        <f aca="false">REPLACE(INDEX(GroupVertices[group], MATCH(Vertices[[#this row],[vertex]],GroupVertices[vertex],0)),1,1,"")</f>
        <v>#VALUE!</v>
      </c>
      <c r="BB615" s="25" t="s">
        <v>2780</v>
      </c>
      <c r="BC615" s="25" t="s">
        <v>2780</v>
      </c>
      <c r="BD615" s="25" t="s">
        <v>2781</v>
      </c>
      <c r="BE615" s="25" t="s">
        <v>2781</v>
      </c>
      <c r="BF615" s="25" t="s">
        <v>2782</v>
      </c>
      <c r="BG615" s="25" t="s">
        <v>2782</v>
      </c>
      <c r="BH615" s="25" t="s">
        <v>10555</v>
      </c>
      <c r="BI615" s="25" t="s">
        <v>10555</v>
      </c>
      <c r="BJ615" s="25" t="s">
        <v>10556</v>
      </c>
      <c r="BK615" s="25" t="s">
        <v>10556</v>
      </c>
      <c r="BL615" s="25" t="n">
        <v>1</v>
      </c>
      <c r="BM615" s="26" t="n">
        <v>7.14285714285714</v>
      </c>
      <c r="BN615" s="25" t="n">
        <v>0</v>
      </c>
      <c r="BO615" s="26" t="n">
        <v>0</v>
      </c>
      <c r="BP615" s="25" t="n">
        <v>0</v>
      </c>
      <c r="BQ615" s="26" t="n">
        <v>0</v>
      </c>
      <c r="BR615" s="25" t="n">
        <v>13</v>
      </c>
      <c r="BS615" s="26" t="n">
        <v>92.8571428571429</v>
      </c>
      <c r="BT615" s="25" t="n">
        <v>14</v>
      </c>
      <c r="BU615" s="3"/>
      <c r="BV615" s="2"/>
      <c r="BW615" s="2"/>
      <c r="BX615" s="2"/>
      <c r="BY615" s="2"/>
    </row>
    <row r="616" customFormat="false" ht="41.45" hidden="false" customHeight="true" outlineLevel="0" collapsed="false">
      <c r="A616" s="15" t="s">
        <v>2778</v>
      </c>
      <c r="C616" s="16"/>
      <c r="D616" s="16" t="s">
        <v>5324</v>
      </c>
      <c r="E616" s="17" t="n">
        <v>1000</v>
      </c>
      <c r="F616" s="18" t="n">
        <v>98.6553190275039</v>
      </c>
      <c r="G616" s="50" t="s">
        <v>10557</v>
      </c>
      <c r="H616" s="16"/>
      <c r="I616" s="6" t="s">
        <v>2778</v>
      </c>
      <c r="J616" s="7"/>
      <c r="K616" s="7"/>
      <c r="L616" s="51" t="s">
        <v>10558</v>
      </c>
      <c r="M616" s="52" t="n">
        <v>449.137345433876</v>
      </c>
      <c r="N616" s="53" t="n">
        <v>8847.3935546875</v>
      </c>
      <c r="O616" s="53" t="n">
        <v>6252.31591796875</v>
      </c>
      <c r="P616" s="54"/>
      <c r="Q616" s="55"/>
      <c r="R616" s="55"/>
      <c r="S616" s="56"/>
      <c r="T616" s="25" t="n">
        <v>2</v>
      </c>
      <c r="U616" s="25" t="n">
        <v>0</v>
      </c>
      <c r="V616" s="26" t="n">
        <v>0</v>
      </c>
      <c r="W616" s="26" t="n">
        <v>0.5</v>
      </c>
      <c r="X616" s="26" t="n">
        <v>0</v>
      </c>
      <c r="Y616" s="26" t="n">
        <v>0.999999</v>
      </c>
      <c r="Z616" s="26" t="n">
        <v>0.5</v>
      </c>
      <c r="AA616" s="26" t="n">
        <v>0</v>
      </c>
      <c r="AB616" s="20" t="n">
        <v>616</v>
      </c>
      <c r="AC616" s="20"/>
      <c r="AD616" s="10"/>
      <c r="AE616" s="24" t="s">
        <v>2778</v>
      </c>
      <c r="AF616" s="24" t="n">
        <v>140</v>
      </c>
      <c r="AG616" s="24" t="n">
        <v>2905813</v>
      </c>
      <c r="AH616" s="24" t="n">
        <v>4739</v>
      </c>
      <c r="AI616" s="24" t="n">
        <v>4627</v>
      </c>
      <c r="AJ616" s="24" t="n">
        <v>3600</v>
      </c>
      <c r="AK616" s="24"/>
      <c r="AL616" s="24"/>
      <c r="AM616" s="23" t="s">
        <v>10559</v>
      </c>
      <c r="AN616" s="24" t="s">
        <v>5578</v>
      </c>
      <c r="AO616" s="22" t="n">
        <v>40680.2896759259</v>
      </c>
      <c r="AP616" s="23" t="s">
        <v>10560</v>
      </c>
      <c r="AQ616" s="24" t="inlineStr">
        <f aca="false">FALSE()</f>
        <is>
          <t/>
        </is>
      </c>
      <c r="AR616" s="24" t="inlineStr">
        <f aca="false">FALSE()</f>
        <is>
          <t/>
        </is>
      </c>
      <c r="AS616" s="24" t="n">
        <f aca="false">TRUE()</f>
        <v>1</v>
      </c>
      <c r="AT616" s="24" t="s">
        <v>75</v>
      </c>
      <c r="AU616" s="24" t="n">
        <v>3238</v>
      </c>
      <c r="AV616" s="23" t="s">
        <v>10561</v>
      </c>
      <c r="AW616" s="24" t="n">
        <f aca="false">TRUE()</f>
        <v>1</v>
      </c>
      <c r="AX616" s="24" t="s">
        <v>5329</v>
      </c>
      <c r="AY616" s="23" t="s">
        <v>10562</v>
      </c>
      <c r="AZ616" s="24" t="s">
        <v>68</v>
      </c>
      <c r="BA616" s="24" t="e">
        <f aca="false">REPLACE(INDEX(GroupVertices[group], MATCH(Vertices[[#this row],[vertex]],GroupVertices[vertex],0)),1,1,"")</f>
        <v>#VALUE!</v>
      </c>
      <c r="BB616" s="25"/>
      <c r="BC616" s="25"/>
      <c r="BD616" s="25"/>
      <c r="BE616" s="25"/>
      <c r="BF616" s="25"/>
      <c r="BG616" s="25"/>
      <c r="BH616" s="25"/>
      <c r="BI616" s="25"/>
      <c r="BJ616" s="25"/>
      <c r="BK616" s="25"/>
      <c r="BL616" s="25"/>
      <c r="BM616" s="26"/>
      <c r="BN616" s="25"/>
      <c r="BO616" s="26"/>
      <c r="BP616" s="25"/>
      <c r="BQ616" s="26"/>
      <c r="BR616" s="25"/>
      <c r="BS616" s="26"/>
      <c r="BT616" s="25"/>
      <c r="BU616" s="3"/>
      <c r="BV616" s="2"/>
      <c r="BW616" s="2"/>
      <c r="BX616" s="2"/>
      <c r="BY616" s="2"/>
    </row>
    <row r="617" customFormat="false" ht="41.45" hidden="false" customHeight="true" outlineLevel="0" collapsed="false">
      <c r="A617" s="15" t="s">
        <v>2785</v>
      </c>
      <c r="C617" s="16"/>
      <c r="D617" s="16" t="s">
        <v>5324</v>
      </c>
      <c r="E617" s="17" t="n">
        <v>162.00570846955</v>
      </c>
      <c r="F617" s="18" t="n">
        <v>99.9999944469339</v>
      </c>
      <c r="G617" s="50" t="s">
        <v>10563</v>
      </c>
      <c r="H617" s="16"/>
      <c r="I617" s="6" t="s">
        <v>2785</v>
      </c>
      <c r="J617" s="7"/>
      <c r="K617" s="7"/>
      <c r="L617" s="51" t="s">
        <v>10564</v>
      </c>
      <c r="M617" s="52" t="n">
        <v>1.0018506518297</v>
      </c>
      <c r="N617" s="53" t="n">
        <v>8948.09765625</v>
      </c>
      <c r="O617" s="53" t="n">
        <v>6428.76904296875</v>
      </c>
      <c r="P617" s="54"/>
      <c r="Q617" s="55"/>
      <c r="R617" s="55"/>
      <c r="S617" s="56"/>
      <c r="T617" s="25" t="n">
        <v>0</v>
      </c>
      <c r="U617" s="25" t="n">
        <v>2</v>
      </c>
      <c r="V617" s="26" t="n">
        <v>0</v>
      </c>
      <c r="W617" s="26" t="n">
        <v>0.5</v>
      </c>
      <c r="X617" s="26" t="n">
        <v>0</v>
      </c>
      <c r="Y617" s="26" t="n">
        <v>0.999999</v>
      </c>
      <c r="Z617" s="26" t="n">
        <v>0.5</v>
      </c>
      <c r="AA617" s="26" t="n">
        <v>0</v>
      </c>
      <c r="AB617" s="20" t="n">
        <v>617</v>
      </c>
      <c r="AC617" s="20"/>
      <c r="AD617" s="10"/>
      <c r="AE617" s="24" t="s">
        <v>10565</v>
      </c>
      <c r="AF617" s="24" t="n">
        <v>215</v>
      </c>
      <c r="AG617" s="24" t="n">
        <v>12</v>
      </c>
      <c r="AH617" s="24" t="n">
        <v>35</v>
      </c>
      <c r="AI617" s="24" t="n">
        <v>0</v>
      </c>
      <c r="AJ617" s="24"/>
      <c r="AK617" s="24" t="s">
        <v>10566</v>
      </c>
      <c r="AL617" s="24" t="s">
        <v>10305</v>
      </c>
      <c r="AM617" s="24"/>
      <c r="AN617" s="24"/>
      <c r="AO617" s="22" t="n">
        <v>42591.3456944445</v>
      </c>
      <c r="AP617" s="23" t="s">
        <v>10567</v>
      </c>
      <c r="AQ617" s="24" t="n">
        <f aca="false">TRUE()</f>
        <v>1</v>
      </c>
      <c r="AR617" s="24" t="inlineStr">
        <f aca="false">FALSE()</f>
        <is>
          <t/>
        </is>
      </c>
      <c r="AS617" s="24" t="n">
        <f aca="false">FALSE()</f>
        <v>0</v>
      </c>
      <c r="AT617" s="24" t="s">
        <v>75</v>
      </c>
      <c r="AU617" s="24" t="n">
        <v>0</v>
      </c>
      <c r="AV617" s="24"/>
      <c r="AW617" s="24" t="n">
        <f aca="false">FALSE()</f>
        <v>0</v>
      </c>
      <c r="AX617" s="24" t="s">
        <v>5329</v>
      </c>
      <c r="AY617" s="23" t="s">
        <v>10568</v>
      </c>
      <c r="AZ617" s="24" t="s">
        <v>174</v>
      </c>
      <c r="BA617" s="24" t="e">
        <f aca="false">REPLACE(INDEX(GroupVertices[group], MATCH(Vertices[[#this row],[vertex]],GroupVertices[vertex],0)),1,1,"")</f>
        <v>#VALUE!</v>
      </c>
      <c r="BB617" s="25" t="s">
        <v>2780</v>
      </c>
      <c r="BC617" s="25" t="s">
        <v>2780</v>
      </c>
      <c r="BD617" s="25" t="s">
        <v>2781</v>
      </c>
      <c r="BE617" s="25" t="s">
        <v>2781</v>
      </c>
      <c r="BF617" s="25" t="s">
        <v>2782</v>
      </c>
      <c r="BG617" s="25" t="s">
        <v>2782</v>
      </c>
      <c r="BH617" s="25" t="s">
        <v>10569</v>
      </c>
      <c r="BI617" s="25" t="s">
        <v>10569</v>
      </c>
      <c r="BJ617" s="25" t="s">
        <v>10570</v>
      </c>
      <c r="BK617" s="25" t="s">
        <v>10570</v>
      </c>
      <c r="BL617" s="25" t="n">
        <v>1</v>
      </c>
      <c r="BM617" s="26" t="n">
        <v>6.25</v>
      </c>
      <c r="BN617" s="25" t="n">
        <v>0</v>
      </c>
      <c r="BO617" s="26" t="n">
        <v>0</v>
      </c>
      <c r="BP617" s="25" t="n">
        <v>0</v>
      </c>
      <c r="BQ617" s="26" t="n">
        <v>0</v>
      </c>
      <c r="BR617" s="25" t="n">
        <v>15</v>
      </c>
      <c r="BS617" s="26" t="n">
        <v>93.75</v>
      </c>
      <c r="BT617" s="25" t="n">
        <v>16</v>
      </c>
      <c r="BU617" s="3"/>
      <c r="BV617" s="2"/>
      <c r="BW617" s="2"/>
      <c r="BX617" s="2"/>
      <c r="BY617" s="2"/>
    </row>
    <row r="618" customFormat="false" ht="41.45" hidden="false" customHeight="true" outlineLevel="0" collapsed="false">
      <c r="A618" s="15" t="s">
        <v>2789</v>
      </c>
      <c r="C618" s="16"/>
      <c r="D618" s="16" t="s">
        <v>5324</v>
      </c>
      <c r="E618" s="17" t="n">
        <v>162.093238335983</v>
      </c>
      <c r="F618" s="18" t="n">
        <v>99.9999092999203</v>
      </c>
      <c r="G618" s="50" t="s">
        <v>10571</v>
      </c>
      <c r="H618" s="16"/>
      <c r="I618" s="6" t="s">
        <v>2789</v>
      </c>
      <c r="J618" s="7"/>
      <c r="K618" s="7"/>
      <c r="L618" s="51" t="s">
        <v>10572</v>
      </c>
      <c r="M618" s="52" t="n">
        <v>1.03022731321838</v>
      </c>
      <c r="N618" s="53" t="n">
        <v>2542.25170898437</v>
      </c>
      <c r="O618" s="53" t="n">
        <v>7019.75830078125</v>
      </c>
      <c r="P618" s="54"/>
      <c r="Q618" s="55"/>
      <c r="R618" s="55"/>
      <c r="S618" s="56"/>
      <c r="T618" s="25" t="n">
        <v>1</v>
      </c>
      <c r="U618" s="25" t="n">
        <v>1</v>
      </c>
      <c r="V618" s="26" t="n">
        <v>0</v>
      </c>
      <c r="W618" s="26" t="n">
        <v>0</v>
      </c>
      <c r="X618" s="26" t="n">
        <v>0</v>
      </c>
      <c r="Y618" s="26" t="n">
        <v>0.999999</v>
      </c>
      <c r="Z618" s="26" t="n">
        <v>0</v>
      </c>
      <c r="AA618" s="26" t="s">
        <v>5365</v>
      </c>
      <c r="AB618" s="20" t="n">
        <v>618</v>
      </c>
      <c r="AC618" s="20"/>
      <c r="AD618" s="10"/>
      <c r="AE618" s="24" t="s">
        <v>10573</v>
      </c>
      <c r="AF618" s="24" t="n">
        <v>223</v>
      </c>
      <c r="AG618" s="24" t="n">
        <v>196</v>
      </c>
      <c r="AH618" s="24" t="n">
        <v>2645</v>
      </c>
      <c r="AI618" s="24" t="n">
        <v>0</v>
      </c>
      <c r="AJ618" s="24" t="n">
        <v>-18000</v>
      </c>
      <c r="AK618" s="24" t="s">
        <v>10574</v>
      </c>
      <c r="AL618" s="24" t="s">
        <v>7148</v>
      </c>
      <c r="AM618" s="23" t="s">
        <v>10575</v>
      </c>
      <c r="AN618" s="24" t="s">
        <v>5388</v>
      </c>
      <c r="AO618" s="22" t="n">
        <v>40997.7075925926</v>
      </c>
      <c r="AP618" s="23" t="s">
        <v>10576</v>
      </c>
      <c r="AQ618" s="24" t="n">
        <f aca="false">FALSE()</f>
        <v>0</v>
      </c>
      <c r="AR618" s="24" t="inlineStr">
        <f aca="false">FALSE()</f>
        <is>
          <t/>
        </is>
      </c>
      <c r="AS618" s="24" t="inlineStr">
        <f aca="false">FALSE()</f>
        <is>
          <t/>
        </is>
      </c>
      <c r="AT618" s="24" t="s">
        <v>75</v>
      </c>
      <c r="AU618" s="24" t="n">
        <v>13</v>
      </c>
      <c r="AV618" s="23" t="s">
        <v>10577</v>
      </c>
      <c r="AW618" s="24" t="inlineStr">
        <f aca="false">FALSE()</f>
        <is>
          <t/>
        </is>
      </c>
      <c r="AX618" s="24" t="s">
        <v>5329</v>
      </c>
      <c r="AY618" s="23" t="s">
        <v>10578</v>
      </c>
      <c r="AZ618" s="24" t="s">
        <v>174</v>
      </c>
      <c r="BA618" s="24" t="e">
        <f aca="false">REPLACE(INDEX(GroupVertices[group], MATCH(Vertices[[#this row],[vertex]],GroupVertices[vertex],0)),1,1,"")</f>
        <v>#VALUE!</v>
      </c>
      <c r="BB618" s="25" t="s">
        <v>2791</v>
      </c>
      <c r="BC618" s="25" t="s">
        <v>2791</v>
      </c>
      <c r="BD618" s="25" t="s">
        <v>2792</v>
      </c>
      <c r="BE618" s="25" t="s">
        <v>2792</v>
      </c>
      <c r="BF618" s="25" t="s">
        <v>2793</v>
      </c>
      <c r="BG618" s="25" t="s">
        <v>2793</v>
      </c>
      <c r="BH618" s="25" t="s">
        <v>10579</v>
      </c>
      <c r="BI618" s="25" t="s">
        <v>10579</v>
      </c>
      <c r="BJ618" s="25" t="s">
        <v>10580</v>
      </c>
      <c r="BK618" s="25" t="s">
        <v>10580</v>
      </c>
      <c r="BL618" s="25" t="n">
        <v>0</v>
      </c>
      <c r="BM618" s="26" t="n">
        <v>0</v>
      </c>
      <c r="BN618" s="25" t="n">
        <v>0</v>
      </c>
      <c r="BO618" s="26" t="n">
        <v>0</v>
      </c>
      <c r="BP618" s="25" t="n">
        <v>0</v>
      </c>
      <c r="BQ618" s="26" t="n">
        <v>0</v>
      </c>
      <c r="BR618" s="25" t="n">
        <v>15</v>
      </c>
      <c r="BS618" s="26" t="n">
        <v>100</v>
      </c>
      <c r="BT618" s="25" t="n">
        <v>15</v>
      </c>
      <c r="BU618" s="3"/>
      <c r="BV618" s="2"/>
      <c r="BW618" s="2"/>
      <c r="BX618" s="2"/>
      <c r="BY618" s="2"/>
    </row>
    <row r="619" customFormat="false" ht="41.45" hidden="false" customHeight="true" outlineLevel="0" collapsed="false">
      <c r="A619" s="15" t="s">
        <v>2797</v>
      </c>
      <c r="C619" s="16"/>
      <c r="D619" s="16" t="s">
        <v>5324</v>
      </c>
      <c r="E619" s="17" t="n">
        <v>162.030445170933</v>
      </c>
      <c r="F619" s="18" t="n">
        <v>99.9999703836475</v>
      </c>
      <c r="G619" s="50" t="s">
        <v>10581</v>
      </c>
      <c r="H619" s="16"/>
      <c r="I619" s="6" t="s">
        <v>2797</v>
      </c>
      <c r="J619" s="7"/>
      <c r="K619" s="7"/>
      <c r="L619" s="51" t="s">
        <v>10582</v>
      </c>
      <c r="M619" s="52" t="n">
        <v>1.00987014309172</v>
      </c>
      <c r="N619" s="53" t="n">
        <v>9639.4248046875</v>
      </c>
      <c r="O619" s="53" t="n">
        <v>8446.2138671875</v>
      </c>
      <c r="P619" s="54"/>
      <c r="Q619" s="55"/>
      <c r="R619" s="55"/>
      <c r="S619" s="56"/>
      <c r="T619" s="25" t="n">
        <v>0</v>
      </c>
      <c r="U619" s="25" t="n">
        <v>1</v>
      </c>
      <c r="V619" s="26" t="n">
        <v>0</v>
      </c>
      <c r="W619" s="26" t="n">
        <v>0.111111</v>
      </c>
      <c r="X619" s="26" t="n">
        <v>0</v>
      </c>
      <c r="Y619" s="26" t="n">
        <v>0.585366</v>
      </c>
      <c r="Z619" s="26" t="n">
        <v>0</v>
      </c>
      <c r="AA619" s="26" t="n">
        <v>0</v>
      </c>
      <c r="AB619" s="20" t="n">
        <v>619</v>
      </c>
      <c r="AC619" s="20"/>
      <c r="AD619" s="10"/>
      <c r="AE619" s="24" t="s">
        <v>10583</v>
      </c>
      <c r="AF619" s="24" t="n">
        <v>67</v>
      </c>
      <c r="AG619" s="24" t="n">
        <v>64</v>
      </c>
      <c r="AH619" s="24" t="n">
        <v>158</v>
      </c>
      <c r="AI619" s="24" t="n">
        <v>236</v>
      </c>
      <c r="AJ619" s="24" t="n">
        <v>-21600</v>
      </c>
      <c r="AK619" s="24" t="s">
        <v>10584</v>
      </c>
      <c r="AL619" s="24" t="s">
        <v>10585</v>
      </c>
      <c r="AM619" s="23" t="s">
        <v>10586</v>
      </c>
      <c r="AN619" s="24" t="s">
        <v>5776</v>
      </c>
      <c r="AO619" s="22" t="n">
        <v>40863.0322222222</v>
      </c>
      <c r="AP619" s="24"/>
      <c r="AQ619" s="24" t="inlineStr">
        <f aca="false">FALSE()</f>
        <is>
          <t/>
        </is>
      </c>
      <c r="AR619" s="24" t="inlineStr">
        <f aca="false">FALSE()</f>
        <is>
          <t/>
        </is>
      </c>
      <c r="AS619" s="24" t="inlineStr">
        <f aca="false">FALSE()</f>
        <is>
          <t/>
        </is>
      </c>
      <c r="AT619" s="24" t="s">
        <v>75</v>
      </c>
      <c r="AU619" s="24" t="n">
        <v>11</v>
      </c>
      <c r="AV619" s="23" t="s">
        <v>10587</v>
      </c>
      <c r="AW619" s="24" t="inlineStr">
        <f aca="false">FALSE()</f>
        <is>
          <t/>
        </is>
      </c>
      <c r="AX619" s="24" t="s">
        <v>5329</v>
      </c>
      <c r="AY619" s="23" t="s">
        <v>10588</v>
      </c>
      <c r="AZ619" s="24" t="s">
        <v>174</v>
      </c>
      <c r="BA619" s="24" t="e">
        <f aca="false">REPLACE(INDEX(GroupVertices[group], MATCH(Vertices[[#this row],[vertex]],GroupVertices[vertex],0)),1,1,"")</f>
        <v>#VALUE!</v>
      </c>
      <c r="BB619" s="25" t="s">
        <v>2800</v>
      </c>
      <c r="BC619" s="25" t="s">
        <v>2800</v>
      </c>
      <c r="BD619" s="25" t="s">
        <v>2801</v>
      </c>
      <c r="BE619" s="25" t="s">
        <v>2801</v>
      </c>
      <c r="BF619" s="25" t="s">
        <v>2802</v>
      </c>
      <c r="BG619" s="25" t="s">
        <v>2802</v>
      </c>
      <c r="BH619" s="25" t="s">
        <v>10589</v>
      </c>
      <c r="BI619" s="25" t="s">
        <v>10589</v>
      </c>
      <c r="BJ619" s="25" t="s">
        <v>10590</v>
      </c>
      <c r="BK619" s="25" t="s">
        <v>10590</v>
      </c>
      <c r="BL619" s="25" t="n">
        <v>2</v>
      </c>
      <c r="BM619" s="26" t="n">
        <v>15.3846153846154</v>
      </c>
      <c r="BN619" s="25" t="n">
        <v>0</v>
      </c>
      <c r="BO619" s="26" t="n">
        <v>0</v>
      </c>
      <c r="BP619" s="25" t="n">
        <v>0</v>
      </c>
      <c r="BQ619" s="26" t="n">
        <v>0</v>
      </c>
      <c r="BR619" s="25" t="n">
        <v>11</v>
      </c>
      <c r="BS619" s="26" t="n">
        <v>84.6153846153846</v>
      </c>
      <c r="BT619" s="25" t="n">
        <v>13</v>
      </c>
      <c r="BU619" s="3"/>
      <c r="BV619" s="2"/>
      <c r="BW619" s="2"/>
      <c r="BX619" s="2"/>
      <c r="BY619" s="2"/>
    </row>
    <row r="620" customFormat="false" ht="41.45" hidden="false" customHeight="true" outlineLevel="0" collapsed="false">
      <c r="A620" s="15" t="s">
        <v>2798</v>
      </c>
      <c r="C620" s="16"/>
      <c r="D620" s="16" t="s">
        <v>5324</v>
      </c>
      <c r="E620" s="17" t="n">
        <v>162.495685439259</v>
      </c>
      <c r="F620" s="18" t="n">
        <v>99.9995178087601</v>
      </c>
      <c r="G620" s="50" t="s">
        <v>10591</v>
      </c>
      <c r="H620" s="16"/>
      <c r="I620" s="6" t="s">
        <v>2798</v>
      </c>
      <c r="J620" s="7"/>
      <c r="K620" s="7"/>
      <c r="L620" s="51" t="s">
        <v>10592</v>
      </c>
      <c r="M620" s="52" t="n">
        <v>1.160698267212</v>
      </c>
      <c r="N620" s="53" t="n">
        <v>9614.453125</v>
      </c>
      <c r="O620" s="53" t="n">
        <v>8096.88134765625</v>
      </c>
      <c r="P620" s="54"/>
      <c r="Q620" s="55"/>
      <c r="R620" s="55"/>
      <c r="S620" s="56"/>
      <c r="T620" s="25" t="n">
        <v>6</v>
      </c>
      <c r="U620" s="25" t="n">
        <v>1</v>
      </c>
      <c r="V620" s="26" t="n">
        <v>20</v>
      </c>
      <c r="W620" s="26" t="n">
        <v>0.2</v>
      </c>
      <c r="X620" s="26" t="n">
        <v>0</v>
      </c>
      <c r="Y620" s="26" t="n">
        <v>3.073169</v>
      </c>
      <c r="Z620" s="26" t="n">
        <v>0</v>
      </c>
      <c r="AA620" s="26" t="n">
        <v>0</v>
      </c>
      <c r="AB620" s="20" t="n">
        <v>620</v>
      </c>
      <c r="AC620" s="20"/>
      <c r="AD620" s="10"/>
      <c r="AE620" s="24" t="s">
        <v>10593</v>
      </c>
      <c r="AF620" s="24" t="n">
        <v>591</v>
      </c>
      <c r="AG620" s="24" t="n">
        <v>1042</v>
      </c>
      <c r="AH620" s="24" t="n">
        <v>1459</v>
      </c>
      <c r="AI620" s="24" t="n">
        <v>373</v>
      </c>
      <c r="AJ620" s="24" t="n">
        <v>-28800</v>
      </c>
      <c r="AK620" s="24" t="s">
        <v>10594</v>
      </c>
      <c r="AL620" s="24" t="s">
        <v>10595</v>
      </c>
      <c r="AM620" s="23" t="s">
        <v>10596</v>
      </c>
      <c r="AN620" s="24" t="s">
        <v>5339</v>
      </c>
      <c r="AO620" s="22" t="n">
        <v>42171.7420601852</v>
      </c>
      <c r="AP620" s="23" t="s">
        <v>10597</v>
      </c>
      <c r="AQ620" s="24" t="inlineStr">
        <f aca="false">FALSE()</f>
        <is>
          <t/>
        </is>
      </c>
      <c r="AR620" s="24" t="inlineStr">
        <f aca="false">FALSE()</f>
        <is>
          <t/>
        </is>
      </c>
      <c r="AS620" s="24" t="n">
        <f aca="false">TRUE()</f>
        <v>1</v>
      </c>
      <c r="AT620" s="24" t="s">
        <v>75</v>
      </c>
      <c r="AU620" s="24" t="n">
        <v>69</v>
      </c>
      <c r="AV620" s="23" t="s">
        <v>5390</v>
      </c>
      <c r="AW620" s="24" t="inlineStr">
        <f aca="false">FALSE()</f>
        <is>
          <t/>
        </is>
      </c>
      <c r="AX620" s="24" t="s">
        <v>5329</v>
      </c>
      <c r="AY620" s="23" t="s">
        <v>10598</v>
      </c>
      <c r="AZ620" s="24" t="s">
        <v>174</v>
      </c>
      <c r="BA620" s="24" t="e">
        <f aca="false">REPLACE(INDEX(GroupVertices[group], MATCH(Vertices[[#this row],[vertex]],GroupVertices[vertex],0)),1,1,"")</f>
        <v>#VALUE!</v>
      </c>
      <c r="BB620" s="25" t="s">
        <v>2800</v>
      </c>
      <c r="BC620" s="25" t="s">
        <v>2800</v>
      </c>
      <c r="BD620" s="25" t="s">
        <v>2801</v>
      </c>
      <c r="BE620" s="25" t="s">
        <v>2801</v>
      </c>
      <c r="BF620" s="25" t="s">
        <v>2802</v>
      </c>
      <c r="BG620" s="25" t="s">
        <v>2802</v>
      </c>
      <c r="BH620" s="25" t="s">
        <v>10599</v>
      </c>
      <c r="BI620" s="25" t="s">
        <v>10599</v>
      </c>
      <c r="BJ620" s="25" t="s">
        <v>10600</v>
      </c>
      <c r="BK620" s="25" t="s">
        <v>10600</v>
      </c>
      <c r="BL620" s="25" t="n">
        <v>2</v>
      </c>
      <c r="BM620" s="26" t="n">
        <v>18.1818181818182</v>
      </c>
      <c r="BN620" s="25" t="n">
        <v>0</v>
      </c>
      <c r="BO620" s="26" t="n">
        <v>0</v>
      </c>
      <c r="BP620" s="25" t="n">
        <v>0</v>
      </c>
      <c r="BQ620" s="26" t="n">
        <v>0</v>
      </c>
      <c r="BR620" s="25" t="n">
        <v>9</v>
      </c>
      <c r="BS620" s="26" t="n">
        <v>81.8181818181818</v>
      </c>
      <c r="BT620" s="25" t="n">
        <v>11</v>
      </c>
      <c r="BU620" s="3"/>
      <c r="BV620" s="2"/>
      <c r="BW620" s="2"/>
      <c r="BX620" s="2"/>
      <c r="BY620" s="2"/>
    </row>
    <row r="621" customFormat="false" ht="41.45" hidden="false" customHeight="true" outlineLevel="0" collapsed="false">
      <c r="A621" s="15" t="s">
        <v>2806</v>
      </c>
      <c r="C621" s="16"/>
      <c r="D621" s="16" t="s">
        <v>5324</v>
      </c>
      <c r="E621" s="17" t="n">
        <v>162.270676597829</v>
      </c>
      <c r="F621" s="18" t="n">
        <v>99.9997366921157</v>
      </c>
      <c r="G621" s="50" t="s">
        <v>10601</v>
      </c>
      <c r="H621" s="16"/>
      <c r="I621" s="6" t="s">
        <v>2806</v>
      </c>
      <c r="J621" s="7"/>
      <c r="K621" s="7"/>
      <c r="L621" s="51" t="s">
        <v>10602</v>
      </c>
      <c r="M621" s="52" t="n">
        <v>1.08775174092479</v>
      </c>
      <c r="N621" s="53" t="n">
        <v>9440.2509765625</v>
      </c>
      <c r="O621" s="53" t="n">
        <v>8248.2060546875</v>
      </c>
      <c r="P621" s="54"/>
      <c r="Q621" s="55"/>
      <c r="R621" s="55"/>
      <c r="S621" s="56"/>
      <c r="T621" s="25" t="n">
        <v>0</v>
      </c>
      <c r="U621" s="25" t="n">
        <v>1</v>
      </c>
      <c r="V621" s="26" t="n">
        <v>0</v>
      </c>
      <c r="W621" s="26" t="n">
        <v>0.111111</v>
      </c>
      <c r="X621" s="26" t="n">
        <v>0</v>
      </c>
      <c r="Y621" s="26" t="n">
        <v>0.585366</v>
      </c>
      <c r="Z621" s="26" t="n">
        <v>0</v>
      </c>
      <c r="AA621" s="26" t="n">
        <v>0</v>
      </c>
      <c r="AB621" s="20" t="n">
        <v>621</v>
      </c>
      <c r="AC621" s="20"/>
      <c r="AD621" s="10"/>
      <c r="AE621" s="24" t="s">
        <v>10603</v>
      </c>
      <c r="AF621" s="24" t="n">
        <v>348</v>
      </c>
      <c r="AG621" s="24" t="n">
        <v>569</v>
      </c>
      <c r="AH621" s="24" t="n">
        <v>22874</v>
      </c>
      <c r="AI621" s="24" t="n">
        <v>6</v>
      </c>
      <c r="AJ621" s="24" t="n">
        <v>-28800</v>
      </c>
      <c r="AK621" s="24" t="s">
        <v>10604</v>
      </c>
      <c r="AL621" s="24" t="s">
        <v>6491</v>
      </c>
      <c r="AM621" s="23" t="s">
        <v>10605</v>
      </c>
      <c r="AN621" s="24" t="s">
        <v>5339</v>
      </c>
      <c r="AO621" s="22" t="n">
        <v>42604.736724537</v>
      </c>
      <c r="AP621" s="24"/>
      <c r="AQ621" s="24" t="inlineStr">
        <f aca="false">FALSE()</f>
        <is>
          <t/>
        </is>
      </c>
      <c r="AR621" s="24" t="inlineStr">
        <f aca="false">FALSE()</f>
        <is>
          <t/>
        </is>
      </c>
      <c r="AS621" s="24" t="n">
        <f aca="false">FALSE()</f>
        <v>0</v>
      </c>
      <c r="AT621" s="24" t="s">
        <v>75</v>
      </c>
      <c r="AU621" s="24" t="n">
        <v>1075</v>
      </c>
      <c r="AV621" s="23" t="s">
        <v>5390</v>
      </c>
      <c r="AW621" s="24" t="inlineStr">
        <f aca="false">FALSE()</f>
        <is>
          <t/>
        </is>
      </c>
      <c r="AX621" s="24" t="s">
        <v>5329</v>
      </c>
      <c r="AY621" s="23" t="s">
        <v>10606</v>
      </c>
      <c r="AZ621" s="24" t="s">
        <v>174</v>
      </c>
      <c r="BA621" s="24" t="e">
        <f aca="false">REPLACE(INDEX(GroupVertices[group], MATCH(Vertices[[#this row],[vertex]],GroupVertices[vertex],0)),1,1,"")</f>
        <v>#VALUE!</v>
      </c>
      <c r="BB621" s="25" t="s">
        <v>2800</v>
      </c>
      <c r="BC621" s="25" t="s">
        <v>2800</v>
      </c>
      <c r="BD621" s="25" t="s">
        <v>2801</v>
      </c>
      <c r="BE621" s="25" t="s">
        <v>2801</v>
      </c>
      <c r="BF621" s="25" t="s">
        <v>2802</v>
      </c>
      <c r="BG621" s="25" t="s">
        <v>2802</v>
      </c>
      <c r="BH621" s="25" t="s">
        <v>10589</v>
      </c>
      <c r="BI621" s="25" t="s">
        <v>10589</v>
      </c>
      <c r="BJ621" s="25" t="s">
        <v>10590</v>
      </c>
      <c r="BK621" s="25" t="s">
        <v>10590</v>
      </c>
      <c r="BL621" s="25" t="n">
        <v>2</v>
      </c>
      <c r="BM621" s="26" t="n">
        <v>15.3846153846154</v>
      </c>
      <c r="BN621" s="25" t="n">
        <v>0</v>
      </c>
      <c r="BO621" s="26" t="n">
        <v>0</v>
      </c>
      <c r="BP621" s="25" t="n">
        <v>0</v>
      </c>
      <c r="BQ621" s="26" t="n">
        <v>0</v>
      </c>
      <c r="BR621" s="25" t="n">
        <v>11</v>
      </c>
      <c r="BS621" s="26" t="n">
        <v>84.6153846153846</v>
      </c>
      <c r="BT621" s="25" t="n">
        <v>13</v>
      </c>
      <c r="BU621" s="3"/>
      <c r="BV621" s="2"/>
      <c r="BW621" s="2"/>
      <c r="BX621" s="2"/>
      <c r="BY621" s="2"/>
    </row>
    <row r="622" customFormat="false" ht="41.45" hidden="false" customHeight="true" outlineLevel="0" collapsed="false">
      <c r="A622" s="15" t="s">
        <v>2810</v>
      </c>
      <c r="C622" s="16"/>
      <c r="D622" s="16" t="s">
        <v>5324</v>
      </c>
      <c r="E622" s="17" t="n">
        <v>162.140808915567</v>
      </c>
      <c r="F622" s="18" t="n">
        <v>99.9998630243695</v>
      </c>
      <c r="G622" s="50" t="s">
        <v>10607</v>
      </c>
      <c r="H622" s="16"/>
      <c r="I622" s="6" t="s">
        <v>2810</v>
      </c>
      <c r="J622" s="7"/>
      <c r="K622" s="7"/>
      <c r="L622" s="51" t="s">
        <v>10608</v>
      </c>
      <c r="M622" s="52" t="n">
        <v>1.04564941179919</v>
      </c>
      <c r="N622" s="53" t="n">
        <v>8621.6201171875</v>
      </c>
      <c r="O622" s="53" t="n">
        <v>1935.1005859375</v>
      </c>
      <c r="P622" s="54"/>
      <c r="Q622" s="55"/>
      <c r="R622" s="55"/>
      <c r="S622" s="56"/>
      <c r="T622" s="25" t="n">
        <v>0</v>
      </c>
      <c r="U622" s="25" t="n">
        <v>1</v>
      </c>
      <c r="V622" s="26" t="n">
        <v>0</v>
      </c>
      <c r="W622" s="26" t="n">
        <v>1</v>
      </c>
      <c r="X622" s="26" t="n">
        <v>0</v>
      </c>
      <c r="Y622" s="26" t="n">
        <v>0.999999</v>
      </c>
      <c r="Z622" s="26" t="n">
        <v>0</v>
      </c>
      <c r="AA622" s="26" t="n">
        <v>0</v>
      </c>
      <c r="AB622" s="20" t="n">
        <v>622</v>
      </c>
      <c r="AC622" s="20"/>
      <c r="AD622" s="10"/>
      <c r="AE622" s="24" t="s">
        <v>10609</v>
      </c>
      <c r="AF622" s="24" t="n">
        <v>632</v>
      </c>
      <c r="AG622" s="24" t="n">
        <v>296</v>
      </c>
      <c r="AH622" s="24" t="n">
        <v>22852</v>
      </c>
      <c r="AI622" s="24" t="n">
        <v>22646</v>
      </c>
      <c r="AJ622" s="24" t="n">
        <v>-14400</v>
      </c>
      <c r="AK622" s="24" t="s">
        <v>10610</v>
      </c>
      <c r="AL622" s="24" t="s">
        <v>10611</v>
      </c>
      <c r="AM622" s="23" t="s">
        <v>10612</v>
      </c>
      <c r="AN622" s="24" t="s">
        <v>5557</v>
      </c>
      <c r="AO622" s="22" t="n">
        <v>41411.1195138889</v>
      </c>
      <c r="AP622" s="23" t="s">
        <v>10613</v>
      </c>
      <c r="AQ622" s="24" t="inlineStr">
        <f aca="false">FALSE()</f>
        <is>
          <t/>
        </is>
      </c>
      <c r="AR622" s="24" t="inlineStr">
        <f aca="false">FALSE()</f>
        <is>
          <t/>
        </is>
      </c>
      <c r="AS622" s="24" t="inlineStr">
        <f aca="false">FALSE()</f>
        <is>
          <t/>
        </is>
      </c>
      <c r="AT622" s="24" t="s">
        <v>75</v>
      </c>
      <c r="AU622" s="24" t="n">
        <v>9</v>
      </c>
      <c r="AV622" s="23" t="s">
        <v>6573</v>
      </c>
      <c r="AW622" s="24" t="inlineStr">
        <f aca="false">FALSE()</f>
        <is>
          <t/>
        </is>
      </c>
      <c r="AX622" s="24" t="s">
        <v>5329</v>
      </c>
      <c r="AY622" s="23" t="s">
        <v>10614</v>
      </c>
      <c r="AZ622" s="24" t="s">
        <v>174</v>
      </c>
      <c r="BA622" s="24" t="e">
        <f aca="false">REPLACE(INDEX(GroupVertices[group], MATCH(Vertices[[#this row],[vertex]],GroupVertices[vertex],0)),1,1,"")</f>
        <v>#VALUE!</v>
      </c>
      <c r="BB622" s="25"/>
      <c r="BC622" s="25"/>
      <c r="BD622" s="25"/>
      <c r="BE622" s="25"/>
      <c r="BF622" s="25"/>
      <c r="BG622" s="25"/>
      <c r="BH622" s="25" t="s">
        <v>10615</v>
      </c>
      <c r="BI622" s="25" t="s">
        <v>10615</v>
      </c>
      <c r="BJ622" s="25" t="s">
        <v>10616</v>
      </c>
      <c r="BK622" s="25" t="s">
        <v>10616</v>
      </c>
      <c r="BL622" s="25" t="n">
        <v>1</v>
      </c>
      <c r="BM622" s="26" t="n">
        <v>5.26315789473684</v>
      </c>
      <c r="BN622" s="25" t="n">
        <v>0</v>
      </c>
      <c r="BO622" s="26" t="n">
        <v>0</v>
      </c>
      <c r="BP622" s="25" t="n">
        <v>0</v>
      </c>
      <c r="BQ622" s="26" t="n">
        <v>0</v>
      </c>
      <c r="BR622" s="25" t="n">
        <v>18</v>
      </c>
      <c r="BS622" s="26" t="n">
        <v>94.7368421052632</v>
      </c>
      <c r="BT622" s="25" t="n">
        <v>19</v>
      </c>
      <c r="BU622" s="3"/>
      <c r="BV622" s="2"/>
      <c r="BW622" s="2"/>
      <c r="BX622" s="2"/>
      <c r="BY622" s="2"/>
    </row>
    <row r="623" customFormat="false" ht="41.45" hidden="false" customHeight="true" outlineLevel="0" collapsed="false">
      <c r="A623" s="15" t="s">
        <v>2811</v>
      </c>
      <c r="C623" s="16"/>
      <c r="D623" s="16" t="s">
        <v>5324</v>
      </c>
      <c r="E623" s="17" t="n">
        <v>162.129867682263</v>
      </c>
      <c r="F623" s="18" t="n">
        <v>99.9998736677462</v>
      </c>
      <c r="G623" s="50" t="s">
        <v>10617</v>
      </c>
      <c r="H623" s="16"/>
      <c r="I623" s="6" t="s">
        <v>2811</v>
      </c>
      <c r="J623" s="7"/>
      <c r="K623" s="7"/>
      <c r="L623" s="51" t="s">
        <v>10618</v>
      </c>
      <c r="M623" s="52" t="n">
        <v>1.0421023291256</v>
      </c>
      <c r="N623" s="53" t="n">
        <v>8621.6201171875</v>
      </c>
      <c r="O623" s="53" t="n">
        <v>2017.4453125</v>
      </c>
      <c r="P623" s="54"/>
      <c r="Q623" s="55"/>
      <c r="R623" s="55"/>
      <c r="S623" s="56"/>
      <c r="T623" s="25" t="n">
        <v>1</v>
      </c>
      <c r="U623" s="25" t="n">
        <v>0</v>
      </c>
      <c r="V623" s="26" t="n">
        <v>0</v>
      </c>
      <c r="W623" s="26" t="n">
        <v>1</v>
      </c>
      <c r="X623" s="26" t="n">
        <v>0</v>
      </c>
      <c r="Y623" s="26" t="n">
        <v>0.999999</v>
      </c>
      <c r="Z623" s="26" t="n">
        <v>0</v>
      </c>
      <c r="AA623" s="26" t="n">
        <v>0</v>
      </c>
      <c r="AB623" s="20" t="n">
        <v>623</v>
      </c>
      <c r="AC623" s="20"/>
      <c r="AD623" s="10"/>
      <c r="AE623" s="24" t="s">
        <v>10619</v>
      </c>
      <c r="AF623" s="24" t="n">
        <v>58</v>
      </c>
      <c r="AG623" s="24" t="n">
        <v>273</v>
      </c>
      <c r="AH623" s="24" t="n">
        <v>31019</v>
      </c>
      <c r="AI623" s="24" t="n">
        <v>2862</v>
      </c>
      <c r="AJ623" s="24" t="n">
        <v>-18000</v>
      </c>
      <c r="AK623" s="24" t="s">
        <v>10620</v>
      </c>
      <c r="AL623" s="24" t="s">
        <v>10621</v>
      </c>
      <c r="AM623" s="23" t="s">
        <v>10622</v>
      </c>
      <c r="AN623" s="24" t="s">
        <v>5388</v>
      </c>
      <c r="AO623" s="22" t="n">
        <v>41806.1754861111</v>
      </c>
      <c r="AP623" s="23" t="s">
        <v>10623</v>
      </c>
      <c r="AQ623" s="24" t="inlineStr">
        <f aca="false">FALSE()</f>
        <is>
          <t/>
        </is>
      </c>
      <c r="AR623" s="24" t="inlineStr">
        <f aca="false">FALSE()</f>
        <is>
          <t/>
        </is>
      </c>
      <c r="AS623" s="24" t="n">
        <f aca="false">TRUE()</f>
        <v>1</v>
      </c>
      <c r="AT623" s="24" t="s">
        <v>75</v>
      </c>
      <c r="AU623" s="24" t="n">
        <v>0</v>
      </c>
      <c r="AV623" s="23" t="s">
        <v>5390</v>
      </c>
      <c r="AW623" s="24" t="inlineStr">
        <f aca="false">FALSE()</f>
        <is>
          <t/>
        </is>
      </c>
      <c r="AX623" s="24" t="s">
        <v>5329</v>
      </c>
      <c r="AY623" s="23" t="s">
        <v>10624</v>
      </c>
      <c r="AZ623" s="24" t="s">
        <v>68</v>
      </c>
      <c r="BA623" s="24" t="e">
        <f aca="false">REPLACE(INDEX(GroupVertices[group], MATCH(Vertices[[#this row],[vertex]],GroupVertices[vertex],0)),1,1,"")</f>
        <v>#VALUE!</v>
      </c>
      <c r="BB623" s="25"/>
      <c r="BC623" s="25"/>
      <c r="BD623" s="25"/>
      <c r="BE623" s="25"/>
      <c r="BF623" s="25"/>
      <c r="BG623" s="25"/>
      <c r="BH623" s="25"/>
      <c r="BI623" s="25"/>
      <c r="BJ623" s="25"/>
      <c r="BK623" s="25"/>
      <c r="BL623" s="25"/>
      <c r="BM623" s="26"/>
      <c r="BN623" s="25"/>
      <c r="BO623" s="26"/>
      <c r="BP623" s="25"/>
      <c r="BQ623" s="26"/>
      <c r="BR623" s="25"/>
      <c r="BS623" s="26"/>
      <c r="BT623" s="25"/>
      <c r="BU623" s="3"/>
      <c r="BV623" s="2"/>
      <c r="BW623" s="2"/>
      <c r="BX623" s="2"/>
      <c r="BY623" s="2"/>
    </row>
    <row r="624" customFormat="false" ht="41.45" hidden="false" customHeight="true" outlineLevel="0" collapsed="false">
      <c r="A624" s="15" t="s">
        <v>2817</v>
      </c>
      <c r="C624" s="16"/>
      <c r="D624" s="16" t="s">
        <v>5324</v>
      </c>
      <c r="E624" s="17" t="n">
        <v>162.30254888615</v>
      </c>
      <c r="F624" s="18" t="n">
        <v>99.9997056874966</v>
      </c>
      <c r="G624" s="50" t="s">
        <v>10625</v>
      </c>
      <c r="H624" s="16"/>
      <c r="I624" s="6" t="s">
        <v>2817</v>
      </c>
      <c r="J624" s="7"/>
      <c r="K624" s="7"/>
      <c r="L624" s="51" t="s">
        <v>10626</v>
      </c>
      <c r="M624" s="52" t="n">
        <v>1.09808454697393</v>
      </c>
      <c r="N624" s="53" t="n">
        <v>909.319946289063</v>
      </c>
      <c r="O624" s="53" t="n">
        <v>4191.39697265625</v>
      </c>
      <c r="P624" s="54"/>
      <c r="Q624" s="55"/>
      <c r="R624" s="55"/>
      <c r="S624" s="56"/>
      <c r="T624" s="25" t="n">
        <v>1</v>
      </c>
      <c r="U624" s="25" t="n">
        <v>1</v>
      </c>
      <c r="V624" s="26" t="n">
        <v>0</v>
      </c>
      <c r="W624" s="26" t="n">
        <v>0</v>
      </c>
      <c r="X624" s="26" t="n">
        <v>0</v>
      </c>
      <c r="Y624" s="26" t="n">
        <v>0.999999</v>
      </c>
      <c r="Z624" s="26" t="n">
        <v>0</v>
      </c>
      <c r="AA624" s="26" t="s">
        <v>5365</v>
      </c>
      <c r="AB624" s="20" t="n">
        <v>624</v>
      </c>
      <c r="AC624" s="20"/>
      <c r="AD624" s="10"/>
      <c r="AE624" s="24" t="s">
        <v>10627</v>
      </c>
      <c r="AF624" s="24" t="n">
        <v>625</v>
      </c>
      <c r="AG624" s="24" t="n">
        <v>636</v>
      </c>
      <c r="AH624" s="24" t="n">
        <v>26253</v>
      </c>
      <c r="AI624" s="24" t="n">
        <v>101395</v>
      </c>
      <c r="AJ624" s="24" t="n">
        <v>28800</v>
      </c>
      <c r="AK624" s="24" t="s">
        <v>10628</v>
      </c>
      <c r="AL624" s="24" t="s">
        <v>10629</v>
      </c>
      <c r="AM624" s="23" t="s">
        <v>10630</v>
      </c>
      <c r="AN624" s="24" t="s">
        <v>5369</v>
      </c>
      <c r="AO624" s="22" t="n">
        <v>40891.31125</v>
      </c>
      <c r="AP624" s="23" t="s">
        <v>10631</v>
      </c>
      <c r="AQ624" s="24" t="inlineStr">
        <f aca="false">FALSE()</f>
        <is>
          <t/>
        </is>
      </c>
      <c r="AR624" s="24" t="inlineStr">
        <f aca="false">FALSE()</f>
        <is>
          <t/>
        </is>
      </c>
      <c r="AS624" s="24" t="inlineStr">
        <f aca="false">TRUE()</f>
        <is>
          <t/>
        </is>
      </c>
      <c r="AT624" s="24" t="s">
        <v>75</v>
      </c>
      <c r="AU624" s="24" t="n">
        <v>3</v>
      </c>
      <c r="AV624" s="23" t="s">
        <v>10632</v>
      </c>
      <c r="AW624" s="24" t="inlineStr">
        <f aca="false">FALSE()</f>
        <is>
          <t/>
        </is>
      </c>
      <c r="AX624" s="24" t="s">
        <v>5329</v>
      </c>
      <c r="AY624" s="23" t="s">
        <v>10633</v>
      </c>
      <c r="AZ624" s="24" t="s">
        <v>174</v>
      </c>
      <c r="BA624" s="24" t="e">
        <f aca="false">REPLACE(INDEX(GroupVertices[group], MATCH(Vertices[[#this row],[vertex]],GroupVertices[vertex],0)),1,1,"")</f>
        <v>#VALUE!</v>
      </c>
      <c r="BB624" s="25" t="s">
        <v>10634</v>
      </c>
      <c r="BC624" s="25" t="s">
        <v>10634</v>
      </c>
      <c r="BD624" s="25" t="s">
        <v>88</v>
      </c>
      <c r="BE624" s="25" t="s">
        <v>88</v>
      </c>
      <c r="BF624" s="25"/>
      <c r="BG624" s="25"/>
      <c r="BH624" s="25" t="s">
        <v>10635</v>
      </c>
      <c r="BI624" s="25" t="s">
        <v>10636</v>
      </c>
      <c r="BJ624" s="25" t="s">
        <v>10637</v>
      </c>
      <c r="BK624" s="25" t="s">
        <v>10638</v>
      </c>
      <c r="BL624" s="25" t="n">
        <v>0</v>
      </c>
      <c r="BM624" s="26" t="n">
        <v>0</v>
      </c>
      <c r="BN624" s="25" t="n">
        <v>0</v>
      </c>
      <c r="BO624" s="26" t="n">
        <v>0</v>
      </c>
      <c r="BP624" s="25" t="n">
        <v>0</v>
      </c>
      <c r="BQ624" s="26" t="n">
        <v>0</v>
      </c>
      <c r="BR624" s="25" t="n">
        <v>26</v>
      </c>
      <c r="BS624" s="26" t="n">
        <v>100</v>
      </c>
      <c r="BT624" s="25" t="n">
        <v>26</v>
      </c>
      <c r="BU624" s="3"/>
      <c r="BV624" s="2"/>
      <c r="BW624" s="2"/>
      <c r="BX624" s="2"/>
      <c r="BY624" s="2"/>
    </row>
    <row r="625" customFormat="false" ht="41.45" hidden="false" customHeight="true" outlineLevel="0" collapsed="false">
      <c r="A625" s="15" t="s">
        <v>2826</v>
      </c>
      <c r="C625" s="16"/>
      <c r="D625" s="16" t="s">
        <v>5324</v>
      </c>
      <c r="E625" s="17" t="n">
        <v>162.003805646367</v>
      </c>
      <c r="F625" s="18" t="n">
        <v>99.9999962979559</v>
      </c>
      <c r="G625" s="50" t="s">
        <v>10639</v>
      </c>
      <c r="H625" s="16"/>
      <c r="I625" s="6" t="s">
        <v>2826</v>
      </c>
      <c r="J625" s="7"/>
      <c r="K625" s="7"/>
      <c r="L625" s="51" t="s">
        <v>10640</v>
      </c>
      <c r="M625" s="52" t="n">
        <v>1.00123376788646</v>
      </c>
      <c r="N625" s="53" t="n">
        <v>8446.19921875</v>
      </c>
      <c r="O625" s="53" t="n">
        <v>6428.76904296875</v>
      </c>
      <c r="P625" s="54"/>
      <c r="Q625" s="55"/>
      <c r="R625" s="55"/>
      <c r="S625" s="56"/>
      <c r="T625" s="25" t="n">
        <v>1</v>
      </c>
      <c r="U625" s="25" t="n">
        <v>1</v>
      </c>
      <c r="V625" s="26" t="n">
        <v>0</v>
      </c>
      <c r="W625" s="26" t="n">
        <v>0.5</v>
      </c>
      <c r="X625" s="26" t="n">
        <v>0</v>
      </c>
      <c r="Y625" s="26" t="n">
        <v>0.999999</v>
      </c>
      <c r="Z625" s="26" t="n">
        <v>0.5</v>
      </c>
      <c r="AA625" s="26" t="n">
        <v>0</v>
      </c>
      <c r="AB625" s="20" t="n">
        <v>625</v>
      </c>
      <c r="AC625" s="20"/>
      <c r="AD625" s="10"/>
      <c r="AE625" s="24" t="s">
        <v>10641</v>
      </c>
      <c r="AF625" s="24" t="n">
        <v>49</v>
      </c>
      <c r="AG625" s="24" t="n">
        <v>8</v>
      </c>
      <c r="AH625" s="24" t="n">
        <v>66</v>
      </c>
      <c r="AI625" s="24" t="n">
        <v>127</v>
      </c>
      <c r="AJ625" s="24"/>
      <c r="AK625" s="24" t="s">
        <v>10642</v>
      </c>
      <c r="AL625" s="24" t="s">
        <v>7465</v>
      </c>
      <c r="AM625" s="24"/>
      <c r="AN625" s="24"/>
      <c r="AO625" s="22" t="n">
        <v>42646.5317824074</v>
      </c>
      <c r="AP625" s="23" t="s">
        <v>10643</v>
      </c>
      <c r="AQ625" s="24" t="inlineStr">
        <f aca="false">FALSE()</f>
        <is>
          <t/>
        </is>
      </c>
      <c r="AR625" s="24" t="inlineStr">
        <f aca="false">FALSE()</f>
        <is>
          <t/>
        </is>
      </c>
      <c r="AS625" s="24" t="n">
        <f aca="false">FALSE()</f>
        <v>0</v>
      </c>
      <c r="AT625" s="24" t="s">
        <v>75</v>
      </c>
      <c r="AU625" s="24" t="n">
        <v>3</v>
      </c>
      <c r="AV625" s="23" t="s">
        <v>5390</v>
      </c>
      <c r="AW625" s="24" t="inlineStr">
        <f aca="false">FALSE()</f>
        <is>
          <t/>
        </is>
      </c>
      <c r="AX625" s="24" t="s">
        <v>5329</v>
      </c>
      <c r="AY625" s="23" t="s">
        <v>10644</v>
      </c>
      <c r="AZ625" s="24" t="s">
        <v>174</v>
      </c>
      <c r="BA625" s="24" t="e">
        <f aca="false">REPLACE(INDEX(GroupVertices[group], MATCH(Vertices[[#this row],[vertex]],GroupVertices[vertex],0)),1,1,"")</f>
        <v>#VALUE!</v>
      </c>
      <c r="BB625" s="25" t="s">
        <v>2829</v>
      </c>
      <c r="BC625" s="25" t="s">
        <v>2829</v>
      </c>
      <c r="BD625" s="25" t="s">
        <v>72</v>
      </c>
      <c r="BE625" s="25" t="s">
        <v>72</v>
      </c>
      <c r="BF625" s="25" t="s">
        <v>2830</v>
      </c>
      <c r="BG625" s="25" t="s">
        <v>2830</v>
      </c>
      <c r="BH625" s="25" t="s">
        <v>10645</v>
      </c>
      <c r="BI625" s="25" t="s">
        <v>10645</v>
      </c>
      <c r="BJ625" s="25" t="s">
        <v>10646</v>
      </c>
      <c r="BK625" s="25" t="s">
        <v>10646</v>
      </c>
      <c r="BL625" s="25" t="n">
        <v>1</v>
      </c>
      <c r="BM625" s="26" t="n">
        <v>10</v>
      </c>
      <c r="BN625" s="25" t="n">
        <v>0</v>
      </c>
      <c r="BO625" s="26" t="n">
        <v>0</v>
      </c>
      <c r="BP625" s="25" t="n">
        <v>0</v>
      </c>
      <c r="BQ625" s="26" t="n">
        <v>0</v>
      </c>
      <c r="BR625" s="25" t="n">
        <v>9</v>
      </c>
      <c r="BS625" s="26" t="n">
        <v>90</v>
      </c>
      <c r="BT625" s="25" t="n">
        <v>10</v>
      </c>
      <c r="BU625" s="3"/>
      <c r="BV625" s="2"/>
      <c r="BW625" s="2"/>
      <c r="BX625" s="2"/>
      <c r="BY625" s="2"/>
    </row>
    <row r="626" customFormat="false" ht="41.45" hidden="false" customHeight="true" outlineLevel="0" collapsed="false">
      <c r="A626" s="15" t="s">
        <v>2827</v>
      </c>
      <c r="C626" s="16"/>
      <c r="D626" s="16" t="s">
        <v>5324</v>
      </c>
      <c r="E626" s="17" t="n">
        <v>163.183080314238</v>
      </c>
      <c r="F626" s="18" t="n">
        <v>99.9988491270503</v>
      </c>
      <c r="G626" s="50" t="s">
        <v>10647</v>
      </c>
      <c r="H626" s="16"/>
      <c r="I626" s="6" t="s">
        <v>2827</v>
      </c>
      <c r="J626" s="7"/>
      <c r="K626" s="7"/>
      <c r="L626" s="51" t="s">
        <v>10648</v>
      </c>
      <c r="M626" s="52" t="n">
        <v>1.38354759170464</v>
      </c>
      <c r="N626" s="53" t="n">
        <v>8446.19921875</v>
      </c>
      <c r="O626" s="53" t="n">
        <v>6252.31591796875</v>
      </c>
      <c r="P626" s="54"/>
      <c r="Q626" s="55"/>
      <c r="R626" s="55"/>
      <c r="S626" s="56"/>
      <c r="T626" s="25" t="n">
        <v>2</v>
      </c>
      <c r="U626" s="25" t="n">
        <v>0</v>
      </c>
      <c r="V626" s="26" t="n">
        <v>0</v>
      </c>
      <c r="W626" s="26" t="n">
        <v>0.5</v>
      </c>
      <c r="X626" s="26" t="n">
        <v>0</v>
      </c>
      <c r="Y626" s="26" t="n">
        <v>0.999999</v>
      </c>
      <c r="Z626" s="26" t="n">
        <v>0.5</v>
      </c>
      <c r="AA626" s="26" t="n">
        <v>0</v>
      </c>
      <c r="AB626" s="20" t="n">
        <v>626</v>
      </c>
      <c r="AC626" s="20"/>
      <c r="AD626" s="10"/>
      <c r="AE626" s="24" t="s">
        <v>10649</v>
      </c>
      <c r="AF626" s="24" t="n">
        <v>742</v>
      </c>
      <c r="AG626" s="24" t="n">
        <v>2487</v>
      </c>
      <c r="AH626" s="24" t="n">
        <v>10123</v>
      </c>
      <c r="AI626" s="24" t="n">
        <v>1552</v>
      </c>
      <c r="AJ626" s="24"/>
      <c r="AK626" s="24" t="s">
        <v>10650</v>
      </c>
      <c r="AL626" s="24" t="s">
        <v>10651</v>
      </c>
      <c r="AM626" s="23" t="s">
        <v>10652</v>
      </c>
      <c r="AN626" s="24"/>
      <c r="AO626" s="22" t="n">
        <v>41462.2680439815</v>
      </c>
      <c r="AP626" s="23" t="s">
        <v>10653</v>
      </c>
      <c r="AQ626" s="24" t="inlineStr">
        <f aca="false">FALSE()</f>
        <is>
          <t/>
        </is>
      </c>
      <c r="AR626" s="24" t="inlineStr">
        <f aca="false">FALSE()</f>
        <is>
          <t/>
        </is>
      </c>
      <c r="AS626" s="24" t="n">
        <f aca="false">TRUE()</f>
        <v>1</v>
      </c>
      <c r="AT626" s="24" t="s">
        <v>75</v>
      </c>
      <c r="AU626" s="24" t="n">
        <v>145</v>
      </c>
      <c r="AV626" s="23" t="s">
        <v>10654</v>
      </c>
      <c r="AW626" s="24" t="inlineStr">
        <f aca="false">FALSE()</f>
        <is>
          <t/>
        </is>
      </c>
      <c r="AX626" s="24" t="s">
        <v>5329</v>
      </c>
      <c r="AY626" s="23" t="s">
        <v>10655</v>
      </c>
      <c r="AZ626" s="24" t="s">
        <v>68</v>
      </c>
      <c r="BA626" s="24" t="e">
        <f aca="false">REPLACE(INDEX(GroupVertices[group], MATCH(Vertices[[#this row],[vertex]],GroupVertices[vertex],0)),1,1,"")</f>
        <v>#VALUE!</v>
      </c>
      <c r="BB626" s="25"/>
      <c r="BC626" s="25"/>
      <c r="BD626" s="25"/>
      <c r="BE626" s="25"/>
      <c r="BF626" s="25"/>
      <c r="BG626" s="25"/>
      <c r="BH626" s="25"/>
      <c r="BI626" s="25"/>
      <c r="BJ626" s="25"/>
      <c r="BK626" s="25"/>
      <c r="BL626" s="25"/>
      <c r="BM626" s="26"/>
      <c r="BN626" s="25"/>
      <c r="BO626" s="26"/>
      <c r="BP626" s="25"/>
      <c r="BQ626" s="26"/>
      <c r="BR626" s="25"/>
      <c r="BS626" s="26"/>
      <c r="BT626" s="25"/>
      <c r="BU626" s="3"/>
      <c r="BV626" s="2"/>
      <c r="BW626" s="2"/>
      <c r="BX626" s="2"/>
      <c r="BY626" s="2"/>
    </row>
    <row r="627" customFormat="false" ht="41.45" hidden="false" customHeight="true" outlineLevel="0" collapsed="false">
      <c r="A627" s="15" t="s">
        <v>2833</v>
      </c>
      <c r="C627" s="16"/>
      <c r="D627" s="16" t="s">
        <v>5324</v>
      </c>
      <c r="E627" s="17" t="n">
        <v>162.883861368659</v>
      </c>
      <c r="F627" s="18" t="n">
        <v>99.9991402002652</v>
      </c>
      <c r="G627" s="50" t="s">
        <v>10656</v>
      </c>
      <c r="H627" s="16"/>
      <c r="I627" s="6" t="s">
        <v>2833</v>
      </c>
      <c r="J627" s="7"/>
      <c r="K627" s="7"/>
      <c r="L627" s="51" t="s">
        <v>10657</v>
      </c>
      <c r="M627" s="52" t="n">
        <v>1.28654259163138</v>
      </c>
      <c r="N627" s="53" t="n">
        <v>8550.15234375</v>
      </c>
      <c r="O627" s="53" t="n">
        <v>6428.76904296875</v>
      </c>
      <c r="P627" s="54"/>
      <c r="Q627" s="55"/>
      <c r="R627" s="55"/>
      <c r="S627" s="56"/>
      <c r="T627" s="25" t="n">
        <v>0</v>
      </c>
      <c r="U627" s="25" t="n">
        <v>2</v>
      </c>
      <c r="V627" s="26" t="n">
        <v>0</v>
      </c>
      <c r="W627" s="26" t="n">
        <v>0.5</v>
      </c>
      <c r="X627" s="26" t="n">
        <v>0</v>
      </c>
      <c r="Y627" s="26" t="n">
        <v>0.999999</v>
      </c>
      <c r="Z627" s="26" t="n">
        <v>0.5</v>
      </c>
      <c r="AA627" s="26" t="n">
        <v>0</v>
      </c>
      <c r="AB627" s="20" t="n">
        <v>627</v>
      </c>
      <c r="AC627" s="20"/>
      <c r="AD627" s="10"/>
      <c r="AE627" s="24" t="s">
        <v>10658</v>
      </c>
      <c r="AF627" s="24" t="n">
        <v>4260</v>
      </c>
      <c r="AG627" s="24" t="n">
        <v>1858</v>
      </c>
      <c r="AH627" s="24" t="n">
        <v>15740</v>
      </c>
      <c r="AI627" s="24" t="n">
        <v>28833</v>
      </c>
      <c r="AJ627" s="24"/>
      <c r="AK627" s="24" t="s">
        <v>10659</v>
      </c>
      <c r="AL627" s="24" t="s">
        <v>10660</v>
      </c>
      <c r="AM627" s="24"/>
      <c r="AN627" s="24"/>
      <c r="AO627" s="22" t="n">
        <v>40908.1327199074</v>
      </c>
      <c r="AP627" s="23" t="s">
        <v>10661</v>
      </c>
      <c r="AQ627" s="24" t="inlineStr">
        <f aca="false">FALSE()</f>
        <is>
          <t/>
        </is>
      </c>
      <c r="AR627" s="24" t="inlineStr">
        <f aca="false">FALSE()</f>
        <is>
          <t/>
        </is>
      </c>
      <c r="AS627" s="24" t="n">
        <f aca="false">FALSE()</f>
        <v>0</v>
      </c>
      <c r="AT627" s="24" t="s">
        <v>75</v>
      </c>
      <c r="AU627" s="24" t="n">
        <v>24</v>
      </c>
      <c r="AV627" s="23" t="s">
        <v>5390</v>
      </c>
      <c r="AW627" s="24" t="inlineStr">
        <f aca="false">FALSE()</f>
        <is>
          <t/>
        </is>
      </c>
      <c r="AX627" s="24" t="s">
        <v>5329</v>
      </c>
      <c r="AY627" s="23" t="s">
        <v>10662</v>
      </c>
      <c r="AZ627" s="24" t="s">
        <v>174</v>
      </c>
      <c r="BA627" s="24" t="e">
        <f aca="false">REPLACE(INDEX(GroupVertices[group], MATCH(Vertices[[#this row],[vertex]],GroupVertices[vertex],0)),1,1,"")</f>
        <v>#VALUE!</v>
      </c>
      <c r="BB627" s="25" t="s">
        <v>2829</v>
      </c>
      <c r="BC627" s="25" t="s">
        <v>2829</v>
      </c>
      <c r="BD627" s="25" t="s">
        <v>72</v>
      </c>
      <c r="BE627" s="25" t="s">
        <v>72</v>
      </c>
      <c r="BF627" s="25" t="s">
        <v>2830</v>
      </c>
      <c r="BG627" s="25" t="s">
        <v>2830</v>
      </c>
      <c r="BH627" s="25" t="s">
        <v>10663</v>
      </c>
      <c r="BI627" s="25" t="s">
        <v>10663</v>
      </c>
      <c r="BJ627" s="25" t="s">
        <v>10664</v>
      </c>
      <c r="BK627" s="25" t="s">
        <v>10664</v>
      </c>
      <c r="BL627" s="25" t="n">
        <v>1</v>
      </c>
      <c r="BM627" s="26" t="n">
        <v>8.33333333333333</v>
      </c>
      <c r="BN627" s="25" t="n">
        <v>0</v>
      </c>
      <c r="BO627" s="26" t="n">
        <v>0</v>
      </c>
      <c r="BP627" s="25" t="n">
        <v>0</v>
      </c>
      <c r="BQ627" s="26" t="n">
        <v>0</v>
      </c>
      <c r="BR627" s="25" t="n">
        <v>11</v>
      </c>
      <c r="BS627" s="26" t="n">
        <v>91.6666666666667</v>
      </c>
      <c r="BT627" s="25" t="n">
        <v>12</v>
      </c>
      <c r="BU627" s="3"/>
      <c r="BV627" s="2"/>
      <c r="BW627" s="2"/>
      <c r="BX627" s="2"/>
      <c r="BY627" s="2"/>
    </row>
    <row r="628" customFormat="false" ht="41.45" hidden="false" customHeight="true" outlineLevel="0" collapsed="false">
      <c r="A628" s="15" t="s">
        <v>2837</v>
      </c>
      <c r="C628" s="16"/>
      <c r="D628" s="16" t="s">
        <v>5324</v>
      </c>
      <c r="E628" s="17" t="n">
        <v>162.07421010415</v>
      </c>
      <c r="F628" s="18" t="n">
        <v>99.9999278101407</v>
      </c>
      <c r="G628" s="50" t="s">
        <v>10665</v>
      </c>
      <c r="H628" s="16"/>
      <c r="I628" s="6" t="s">
        <v>2837</v>
      </c>
      <c r="J628" s="7"/>
      <c r="K628" s="7"/>
      <c r="L628" s="51" t="s">
        <v>10666</v>
      </c>
      <c r="M628" s="52" t="n">
        <v>1.02405847378606</v>
      </c>
      <c r="N628" s="53" t="n">
        <v>9706.6806640625</v>
      </c>
      <c r="O628" s="53" t="n">
        <v>7787.45654296875</v>
      </c>
      <c r="P628" s="54"/>
      <c r="Q628" s="55"/>
      <c r="R628" s="55"/>
      <c r="S628" s="56"/>
      <c r="T628" s="25" t="n">
        <v>0</v>
      </c>
      <c r="U628" s="25" t="n">
        <v>1</v>
      </c>
      <c r="V628" s="26" t="n">
        <v>0</v>
      </c>
      <c r="W628" s="26" t="n">
        <v>0.111111</v>
      </c>
      <c r="X628" s="26" t="n">
        <v>0</v>
      </c>
      <c r="Y628" s="26" t="n">
        <v>0.585366</v>
      </c>
      <c r="Z628" s="26" t="n">
        <v>0</v>
      </c>
      <c r="AA628" s="26" t="n">
        <v>0</v>
      </c>
      <c r="AB628" s="20" t="n">
        <v>628</v>
      </c>
      <c r="AC628" s="20"/>
      <c r="AD628" s="10"/>
      <c r="AE628" s="24" t="s">
        <v>10667</v>
      </c>
      <c r="AF628" s="24" t="n">
        <v>427</v>
      </c>
      <c r="AG628" s="24" t="n">
        <v>156</v>
      </c>
      <c r="AH628" s="24" t="n">
        <v>314</v>
      </c>
      <c r="AI628" s="24" t="n">
        <v>454</v>
      </c>
      <c r="AJ628" s="24"/>
      <c r="AK628" s="24" t="s">
        <v>10668</v>
      </c>
      <c r="AL628" s="24" t="s">
        <v>10669</v>
      </c>
      <c r="AM628" s="23" t="s">
        <v>10670</v>
      </c>
      <c r="AN628" s="24"/>
      <c r="AO628" s="22" t="n">
        <v>42563.8305439815</v>
      </c>
      <c r="AP628" s="23" t="s">
        <v>10671</v>
      </c>
      <c r="AQ628" s="24" t="inlineStr">
        <f aca="false">FALSE()</f>
        <is>
          <t/>
        </is>
      </c>
      <c r="AR628" s="24" t="inlineStr">
        <f aca="false">FALSE()</f>
        <is>
          <t/>
        </is>
      </c>
      <c r="AS628" s="24" t="n">
        <f aca="false">TRUE()</f>
        <v>1</v>
      </c>
      <c r="AT628" s="24" t="s">
        <v>75</v>
      </c>
      <c r="AU628" s="24" t="n">
        <v>29</v>
      </c>
      <c r="AV628" s="23" t="s">
        <v>5390</v>
      </c>
      <c r="AW628" s="24" t="inlineStr">
        <f aca="false">FALSE()</f>
        <is>
          <t/>
        </is>
      </c>
      <c r="AX628" s="24" t="s">
        <v>5329</v>
      </c>
      <c r="AY628" s="23" t="s">
        <v>10672</v>
      </c>
      <c r="AZ628" s="24" t="s">
        <v>174</v>
      </c>
      <c r="BA628" s="24" t="e">
        <f aca="false">REPLACE(INDEX(GroupVertices[group], MATCH(Vertices[[#this row],[vertex]],GroupVertices[vertex],0)),1,1,"")</f>
        <v>#VALUE!</v>
      </c>
      <c r="BB628" s="25" t="s">
        <v>2800</v>
      </c>
      <c r="BC628" s="25" t="s">
        <v>2800</v>
      </c>
      <c r="BD628" s="25" t="s">
        <v>2801</v>
      </c>
      <c r="BE628" s="25" t="s">
        <v>2801</v>
      </c>
      <c r="BF628" s="25" t="s">
        <v>2802</v>
      </c>
      <c r="BG628" s="25" t="s">
        <v>2802</v>
      </c>
      <c r="BH628" s="25" t="s">
        <v>10589</v>
      </c>
      <c r="BI628" s="25" t="s">
        <v>10589</v>
      </c>
      <c r="BJ628" s="25" t="s">
        <v>10590</v>
      </c>
      <c r="BK628" s="25" t="s">
        <v>10590</v>
      </c>
      <c r="BL628" s="25" t="n">
        <v>2</v>
      </c>
      <c r="BM628" s="26" t="n">
        <v>15.3846153846154</v>
      </c>
      <c r="BN628" s="25" t="n">
        <v>0</v>
      </c>
      <c r="BO628" s="26" t="n">
        <v>0</v>
      </c>
      <c r="BP628" s="25" t="n">
        <v>0</v>
      </c>
      <c r="BQ628" s="26" t="n">
        <v>0</v>
      </c>
      <c r="BR628" s="25" t="n">
        <v>11</v>
      </c>
      <c r="BS628" s="26" t="n">
        <v>84.6153846153846</v>
      </c>
      <c r="BT628" s="25" t="n">
        <v>13</v>
      </c>
      <c r="BU628" s="3"/>
      <c r="BV628" s="2"/>
      <c r="BW628" s="2"/>
      <c r="BX628" s="2"/>
      <c r="BY628" s="2"/>
    </row>
    <row r="629" customFormat="false" ht="41.45" hidden="false" customHeight="true" outlineLevel="0" collapsed="false">
      <c r="A629" s="15" t="s">
        <v>2840</v>
      </c>
      <c r="C629" s="16"/>
      <c r="D629" s="16" t="s">
        <v>5324</v>
      </c>
      <c r="E629" s="17" t="n">
        <v>162.31396582525</v>
      </c>
      <c r="F629" s="18" t="n">
        <v>99.9996945813644</v>
      </c>
      <c r="G629" s="50" t="s">
        <v>10673</v>
      </c>
      <c r="H629" s="16"/>
      <c r="I629" s="6" t="s">
        <v>2840</v>
      </c>
      <c r="J629" s="7"/>
      <c r="K629" s="7"/>
      <c r="L629" s="51" t="s">
        <v>10674</v>
      </c>
      <c r="M629" s="52" t="n">
        <v>1.10178585063332</v>
      </c>
      <c r="N629" s="53" t="n">
        <v>1113.43640136719</v>
      </c>
      <c r="O629" s="53" t="n">
        <v>4191.39697265625</v>
      </c>
      <c r="P629" s="54"/>
      <c r="Q629" s="55"/>
      <c r="R629" s="55"/>
      <c r="S629" s="56"/>
      <c r="T629" s="25" t="n">
        <v>1</v>
      </c>
      <c r="U629" s="25" t="n">
        <v>1</v>
      </c>
      <c r="V629" s="26" t="n">
        <v>0</v>
      </c>
      <c r="W629" s="26" t="n">
        <v>0</v>
      </c>
      <c r="X629" s="26" t="n">
        <v>0</v>
      </c>
      <c r="Y629" s="26" t="n">
        <v>0.999999</v>
      </c>
      <c r="Z629" s="26" t="n">
        <v>0</v>
      </c>
      <c r="AA629" s="26" t="s">
        <v>5365</v>
      </c>
      <c r="AB629" s="20" t="n">
        <v>629</v>
      </c>
      <c r="AC629" s="20"/>
      <c r="AD629" s="10"/>
      <c r="AE629" s="24" t="s">
        <v>10675</v>
      </c>
      <c r="AF629" s="24" t="n">
        <v>356</v>
      </c>
      <c r="AG629" s="24" t="n">
        <v>660</v>
      </c>
      <c r="AH629" s="24" t="n">
        <v>10962</v>
      </c>
      <c r="AI629" s="24" t="n">
        <v>5361</v>
      </c>
      <c r="AJ629" s="24" t="n">
        <v>-18000</v>
      </c>
      <c r="AK629" s="24" t="s">
        <v>10676</v>
      </c>
      <c r="AL629" s="24"/>
      <c r="AM629" s="24"/>
      <c r="AN629" s="24" t="s">
        <v>6528</v>
      </c>
      <c r="AO629" s="22" t="n">
        <v>40601.1462731482</v>
      </c>
      <c r="AP629" s="23" t="s">
        <v>10677</v>
      </c>
      <c r="AQ629" s="24" t="inlineStr">
        <f aca="false">FALSE()</f>
        <is>
          <t/>
        </is>
      </c>
      <c r="AR629" s="24" t="inlineStr">
        <f aca="false">FALSE()</f>
        <is>
          <t/>
        </is>
      </c>
      <c r="AS629" s="24" t="inlineStr">
        <f aca="false">TRUE()</f>
        <is>
          <t/>
        </is>
      </c>
      <c r="AT629" s="24" t="s">
        <v>75</v>
      </c>
      <c r="AU629" s="24" t="n">
        <v>0</v>
      </c>
      <c r="AV629" s="23" t="s">
        <v>10678</v>
      </c>
      <c r="AW629" s="24" t="inlineStr">
        <f aca="false">FALSE()</f>
        <is>
          <t/>
        </is>
      </c>
      <c r="AX629" s="24" t="s">
        <v>5329</v>
      </c>
      <c r="AY629" s="23" t="s">
        <v>10679</v>
      </c>
      <c r="AZ629" s="24" t="s">
        <v>174</v>
      </c>
      <c r="BA629" s="24" t="e">
        <f aca="false">REPLACE(INDEX(GroupVertices[group], MATCH(Vertices[[#this row],[vertex]],GroupVertices[vertex],0)),1,1,"")</f>
        <v>#VALUE!</v>
      </c>
      <c r="BB629" s="25"/>
      <c r="BC629" s="25"/>
      <c r="BD629" s="25"/>
      <c r="BE629" s="25"/>
      <c r="BF629" s="25"/>
      <c r="BG629" s="25"/>
      <c r="BH629" s="25" t="s">
        <v>10680</v>
      </c>
      <c r="BI629" s="25" t="s">
        <v>10680</v>
      </c>
      <c r="BJ629" s="25" t="s">
        <v>10681</v>
      </c>
      <c r="BK629" s="25" t="s">
        <v>10681</v>
      </c>
      <c r="BL629" s="25" t="n">
        <v>1</v>
      </c>
      <c r="BM629" s="26" t="n">
        <v>5.26315789473684</v>
      </c>
      <c r="BN629" s="25" t="n">
        <v>0</v>
      </c>
      <c r="BO629" s="26" t="n">
        <v>0</v>
      </c>
      <c r="BP629" s="25" t="n">
        <v>0</v>
      </c>
      <c r="BQ629" s="26" t="n">
        <v>0</v>
      </c>
      <c r="BR629" s="25" t="n">
        <v>18</v>
      </c>
      <c r="BS629" s="26" t="n">
        <v>94.7368421052632</v>
      </c>
      <c r="BT629" s="25" t="n">
        <v>19</v>
      </c>
      <c r="BU629" s="3"/>
      <c r="BV629" s="2"/>
      <c r="BW629" s="2"/>
      <c r="BX629" s="2"/>
      <c r="BY629" s="2"/>
    </row>
    <row r="630" customFormat="false" ht="41.45" hidden="false" customHeight="true" outlineLevel="0" collapsed="false">
      <c r="A630" s="15" t="s">
        <v>2844</v>
      </c>
      <c r="C630" s="16"/>
      <c r="D630" s="16" t="s">
        <v>5324</v>
      </c>
      <c r="E630" s="17" t="n">
        <v>176.300191928556</v>
      </c>
      <c r="F630" s="18" t="n">
        <v>99.9860891066582</v>
      </c>
      <c r="G630" s="50" t="s">
        <v>10682</v>
      </c>
      <c r="H630" s="16"/>
      <c r="I630" s="6" t="s">
        <v>2844</v>
      </c>
      <c r="J630" s="7"/>
      <c r="K630" s="7"/>
      <c r="L630" s="51" t="s">
        <v>10683</v>
      </c>
      <c r="M630" s="52" t="n">
        <v>5.63603705437609</v>
      </c>
      <c r="N630" s="53" t="n">
        <v>705.203430175781</v>
      </c>
      <c r="O630" s="53" t="n">
        <v>554.931457519531</v>
      </c>
      <c r="P630" s="54"/>
      <c r="Q630" s="55"/>
      <c r="R630" s="55"/>
      <c r="S630" s="56"/>
      <c r="T630" s="25" t="n">
        <v>1</v>
      </c>
      <c r="U630" s="25" t="n">
        <v>1</v>
      </c>
      <c r="V630" s="26" t="n">
        <v>0</v>
      </c>
      <c r="W630" s="26" t="n">
        <v>0</v>
      </c>
      <c r="X630" s="26" t="n">
        <v>0</v>
      </c>
      <c r="Y630" s="26" t="n">
        <v>0.999999</v>
      </c>
      <c r="Z630" s="26" t="n">
        <v>0</v>
      </c>
      <c r="AA630" s="26" t="s">
        <v>5365</v>
      </c>
      <c r="AB630" s="20" t="n">
        <v>630</v>
      </c>
      <c r="AC630" s="20"/>
      <c r="AD630" s="10"/>
      <c r="AE630" s="24" t="s">
        <v>10684</v>
      </c>
      <c r="AF630" s="24" t="n">
        <v>23692</v>
      </c>
      <c r="AG630" s="24" t="n">
        <v>30061</v>
      </c>
      <c r="AH630" s="24" t="n">
        <v>87748</v>
      </c>
      <c r="AI630" s="24" t="n">
        <v>891</v>
      </c>
      <c r="AJ630" s="24" t="n">
        <v>-18000</v>
      </c>
      <c r="AK630" s="24" t="s">
        <v>10685</v>
      </c>
      <c r="AL630" s="24"/>
      <c r="AM630" s="23" t="s">
        <v>10686</v>
      </c>
      <c r="AN630" s="24" t="s">
        <v>5388</v>
      </c>
      <c r="AO630" s="22" t="n">
        <v>42141.1835648148</v>
      </c>
      <c r="AP630" s="23" t="s">
        <v>10687</v>
      </c>
      <c r="AQ630" s="24" t="inlineStr">
        <f aca="false">FALSE()</f>
        <is>
          <t/>
        </is>
      </c>
      <c r="AR630" s="24" t="inlineStr">
        <f aca="false">FALSE()</f>
        <is>
          <t/>
        </is>
      </c>
      <c r="AS630" s="24" t="n">
        <f aca="false">FALSE()</f>
        <v>0</v>
      </c>
      <c r="AT630" s="24" t="s">
        <v>75</v>
      </c>
      <c r="AU630" s="24" t="n">
        <v>807</v>
      </c>
      <c r="AV630" s="23" t="s">
        <v>5390</v>
      </c>
      <c r="AW630" s="24" t="inlineStr">
        <f aca="false">FALSE()</f>
        <is>
          <t/>
        </is>
      </c>
      <c r="AX630" s="24" t="s">
        <v>5329</v>
      </c>
      <c r="AY630" s="23" t="s">
        <v>10688</v>
      </c>
      <c r="AZ630" s="24" t="s">
        <v>174</v>
      </c>
      <c r="BA630" s="24" t="e">
        <f aca="false">REPLACE(INDEX(GroupVertices[group], MATCH(Vertices[[#this row],[vertex]],GroupVertices[vertex],0)),1,1,"")</f>
        <v>#VALUE!</v>
      </c>
      <c r="BB630" s="25" t="s">
        <v>2846</v>
      </c>
      <c r="BC630" s="25" t="s">
        <v>2846</v>
      </c>
      <c r="BD630" s="25" t="s">
        <v>2847</v>
      </c>
      <c r="BE630" s="25" t="s">
        <v>2847</v>
      </c>
      <c r="BF630" s="25" t="s">
        <v>2848</v>
      </c>
      <c r="BG630" s="25" t="s">
        <v>2848</v>
      </c>
      <c r="BH630" s="25" t="s">
        <v>10689</v>
      </c>
      <c r="BI630" s="25" t="s">
        <v>10689</v>
      </c>
      <c r="BJ630" s="25" t="s">
        <v>10690</v>
      </c>
      <c r="BK630" s="25" t="s">
        <v>10690</v>
      </c>
      <c r="BL630" s="25" t="n">
        <v>1</v>
      </c>
      <c r="BM630" s="26" t="n">
        <v>10</v>
      </c>
      <c r="BN630" s="25" t="n">
        <v>0</v>
      </c>
      <c r="BO630" s="26" t="n">
        <v>0</v>
      </c>
      <c r="BP630" s="25" t="n">
        <v>0</v>
      </c>
      <c r="BQ630" s="26" t="n">
        <v>0</v>
      </c>
      <c r="BR630" s="25" t="n">
        <v>9</v>
      </c>
      <c r="BS630" s="26" t="n">
        <v>90</v>
      </c>
      <c r="BT630" s="25" t="n">
        <v>10</v>
      </c>
      <c r="BU630" s="3"/>
      <c r="BV630" s="2"/>
      <c r="BW630" s="2"/>
      <c r="BX630" s="2"/>
      <c r="BY630" s="2"/>
    </row>
    <row r="631" customFormat="false" ht="41.45" hidden="false" customHeight="true" outlineLevel="0" collapsed="false">
      <c r="A631" s="15" t="s">
        <v>2852</v>
      </c>
      <c r="C631" s="16"/>
      <c r="D631" s="16" t="s">
        <v>5324</v>
      </c>
      <c r="E631" s="17" t="n">
        <v>162.449066271267</v>
      </c>
      <c r="F631" s="18" t="n">
        <v>99.9995631588</v>
      </c>
      <c r="G631" s="50" t="s">
        <v>10691</v>
      </c>
      <c r="H631" s="16"/>
      <c r="I631" s="6" t="s">
        <v>2852</v>
      </c>
      <c r="J631" s="7"/>
      <c r="K631" s="7"/>
      <c r="L631" s="51" t="s">
        <v>10692</v>
      </c>
      <c r="M631" s="52" t="n">
        <v>1.14558461060281</v>
      </c>
      <c r="N631" s="53" t="n">
        <v>8147.33349609375</v>
      </c>
      <c r="O631" s="53" t="n">
        <v>6428.76904296875</v>
      </c>
      <c r="P631" s="54"/>
      <c r="Q631" s="55"/>
      <c r="R631" s="55"/>
      <c r="S631" s="56"/>
      <c r="T631" s="25" t="n">
        <v>1</v>
      </c>
      <c r="U631" s="25" t="n">
        <v>1</v>
      </c>
      <c r="V631" s="26" t="n">
        <v>0</v>
      </c>
      <c r="W631" s="26" t="n">
        <v>0.5</v>
      </c>
      <c r="X631" s="26" t="n">
        <v>0</v>
      </c>
      <c r="Y631" s="26" t="n">
        <v>0.999999</v>
      </c>
      <c r="Z631" s="26" t="n">
        <v>0.5</v>
      </c>
      <c r="AA631" s="26" t="n">
        <v>0</v>
      </c>
      <c r="AB631" s="20" t="n">
        <v>631</v>
      </c>
      <c r="AC631" s="20"/>
      <c r="AD631" s="10"/>
      <c r="AE631" s="24" t="s">
        <v>10693</v>
      </c>
      <c r="AF631" s="24" t="n">
        <v>37</v>
      </c>
      <c r="AG631" s="24" t="n">
        <v>944</v>
      </c>
      <c r="AH631" s="24" t="n">
        <v>2544</v>
      </c>
      <c r="AI631" s="24" t="n">
        <v>119</v>
      </c>
      <c r="AJ631" s="24" t="n">
        <v>0</v>
      </c>
      <c r="AK631" s="24" t="s">
        <v>10694</v>
      </c>
      <c r="AL631" s="24" t="s">
        <v>10695</v>
      </c>
      <c r="AM631" s="23" t="s">
        <v>10696</v>
      </c>
      <c r="AN631" s="24" t="s">
        <v>204</v>
      </c>
      <c r="AO631" s="22" t="n">
        <v>39852.8679398148</v>
      </c>
      <c r="AP631" s="23" t="s">
        <v>10697</v>
      </c>
      <c r="AQ631" s="24" t="inlineStr">
        <f aca="false">FALSE()</f>
        <is>
          <t/>
        </is>
      </c>
      <c r="AR631" s="24" t="inlineStr">
        <f aca="false">FALSE()</f>
        <is>
          <t/>
        </is>
      </c>
      <c r="AS631" s="24" t="n">
        <f aca="false">TRUE()</f>
        <v>1</v>
      </c>
      <c r="AT631" s="24" t="s">
        <v>75</v>
      </c>
      <c r="AU631" s="24" t="n">
        <v>37</v>
      </c>
      <c r="AV631" s="23" t="s">
        <v>6082</v>
      </c>
      <c r="AW631" s="24" t="inlineStr">
        <f aca="false">FALSE()</f>
        <is>
          <t/>
        </is>
      </c>
      <c r="AX631" s="24" t="s">
        <v>5329</v>
      </c>
      <c r="AY631" s="23" t="s">
        <v>10698</v>
      </c>
      <c r="AZ631" s="24" t="s">
        <v>174</v>
      </c>
      <c r="BA631" s="24" t="e">
        <f aca="false">REPLACE(INDEX(GroupVertices[group], MATCH(Vertices[[#this row],[vertex]],GroupVertices[vertex],0)),1,1,"")</f>
        <v>#VALUE!</v>
      </c>
      <c r="BB631" s="25" t="s">
        <v>2855</v>
      </c>
      <c r="BC631" s="25" t="s">
        <v>2855</v>
      </c>
      <c r="BD631" s="25" t="s">
        <v>546</v>
      </c>
      <c r="BE631" s="25" t="s">
        <v>546</v>
      </c>
      <c r="BF631" s="25"/>
      <c r="BG631" s="25"/>
      <c r="BH631" s="25" t="s">
        <v>10699</v>
      </c>
      <c r="BI631" s="25" t="s">
        <v>10699</v>
      </c>
      <c r="BJ631" s="25" t="s">
        <v>10700</v>
      </c>
      <c r="BK631" s="25" t="s">
        <v>10700</v>
      </c>
      <c r="BL631" s="25" t="n">
        <v>0</v>
      </c>
      <c r="BM631" s="26" t="n">
        <v>0</v>
      </c>
      <c r="BN631" s="25" t="n">
        <v>0</v>
      </c>
      <c r="BO631" s="26" t="n">
        <v>0</v>
      </c>
      <c r="BP631" s="25" t="n">
        <v>0</v>
      </c>
      <c r="BQ631" s="26" t="n">
        <v>0</v>
      </c>
      <c r="BR631" s="25" t="n">
        <v>7</v>
      </c>
      <c r="BS631" s="26" t="n">
        <v>100</v>
      </c>
      <c r="BT631" s="25" t="n">
        <v>7</v>
      </c>
      <c r="BU631" s="3"/>
      <c r="BV631" s="2"/>
      <c r="BW631" s="2"/>
      <c r="BX631" s="2"/>
      <c r="BY631" s="2"/>
    </row>
    <row r="632" customFormat="false" ht="41.45" hidden="false" customHeight="true" outlineLevel="0" collapsed="false">
      <c r="A632" s="15" t="s">
        <v>2853</v>
      </c>
      <c r="C632" s="16"/>
      <c r="D632" s="16" t="s">
        <v>5324</v>
      </c>
      <c r="E632" s="17" t="n">
        <v>178.41993695479</v>
      </c>
      <c r="F632" s="18" t="n">
        <v>99.9840270681122</v>
      </c>
      <c r="G632" s="50" t="s">
        <v>10701</v>
      </c>
      <c r="H632" s="16"/>
      <c r="I632" s="6" t="s">
        <v>2853</v>
      </c>
      <c r="J632" s="7"/>
      <c r="K632" s="7"/>
      <c r="L632" s="51" t="s">
        <v>10702</v>
      </c>
      <c r="M632" s="52" t="n">
        <v>6.3232457671368</v>
      </c>
      <c r="N632" s="53" t="n">
        <v>8043.3798828125</v>
      </c>
      <c r="O632" s="53" t="n">
        <v>6252.31591796875</v>
      </c>
      <c r="P632" s="54"/>
      <c r="Q632" s="55"/>
      <c r="R632" s="55"/>
      <c r="S632" s="56"/>
      <c r="T632" s="25" t="n">
        <v>2</v>
      </c>
      <c r="U632" s="25" t="n">
        <v>0</v>
      </c>
      <c r="V632" s="26" t="n">
        <v>0</v>
      </c>
      <c r="W632" s="26" t="n">
        <v>0.5</v>
      </c>
      <c r="X632" s="26" t="n">
        <v>0</v>
      </c>
      <c r="Y632" s="26" t="n">
        <v>0.999999</v>
      </c>
      <c r="Z632" s="26" t="n">
        <v>0.5</v>
      </c>
      <c r="AA632" s="26" t="n">
        <v>0</v>
      </c>
      <c r="AB632" s="20" t="n">
        <v>632</v>
      </c>
      <c r="AC632" s="20"/>
      <c r="AD632" s="10"/>
      <c r="AE632" s="24" t="s">
        <v>10703</v>
      </c>
      <c r="AF632" s="24" t="n">
        <v>1187</v>
      </c>
      <c r="AG632" s="24" t="n">
        <v>34517</v>
      </c>
      <c r="AH632" s="24" t="n">
        <v>9057</v>
      </c>
      <c r="AI632" s="24" t="n">
        <v>2681</v>
      </c>
      <c r="AJ632" s="24" t="n">
        <v>0</v>
      </c>
      <c r="AK632" s="24" t="s">
        <v>10704</v>
      </c>
      <c r="AL632" s="24" t="s">
        <v>5526</v>
      </c>
      <c r="AM632" s="23" t="s">
        <v>10705</v>
      </c>
      <c r="AN632" s="24" t="s">
        <v>204</v>
      </c>
      <c r="AO632" s="22" t="n">
        <v>39836.6919328704</v>
      </c>
      <c r="AP632" s="23" t="s">
        <v>10706</v>
      </c>
      <c r="AQ632" s="24" t="inlineStr">
        <f aca="false">FALSE()</f>
        <is>
          <t/>
        </is>
      </c>
      <c r="AR632" s="24" t="inlineStr">
        <f aca="false">FALSE()</f>
        <is>
          <t/>
        </is>
      </c>
      <c r="AS632" s="24" t="inlineStr">
        <f aca="false">TRUE()</f>
        <is>
          <t/>
        </is>
      </c>
      <c r="AT632" s="24" t="s">
        <v>75</v>
      </c>
      <c r="AU632" s="24" t="n">
        <v>603</v>
      </c>
      <c r="AV632" s="23" t="s">
        <v>10707</v>
      </c>
      <c r="AW632" s="24" t="inlineStr">
        <f aca="false">FALSE()</f>
        <is>
          <t/>
        </is>
      </c>
      <c r="AX632" s="24" t="s">
        <v>5329</v>
      </c>
      <c r="AY632" s="23" t="s">
        <v>10708</v>
      </c>
      <c r="AZ632" s="24" t="s">
        <v>68</v>
      </c>
      <c r="BA632" s="24" t="e">
        <f aca="false">REPLACE(INDEX(GroupVertices[group], MATCH(Vertices[[#this row],[vertex]],GroupVertices[vertex],0)),1,1,"")</f>
        <v>#VALUE!</v>
      </c>
      <c r="BB632" s="25"/>
      <c r="BC632" s="25"/>
      <c r="BD632" s="25"/>
      <c r="BE632" s="25"/>
      <c r="BF632" s="25"/>
      <c r="BG632" s="25"/>
      <c r="BH632" s="25"/>
      <c r="BI632" s="25"/>
      <c r="BJ632" s="25"/>
      <c r="BK632" s="25"/>
      <c r="BL632" s="25"/>
      <c r="BM632" s="26"/>
      <c r="BN632" s="25"/>
      <c r="BO632" s="26"/>
      <c r="BP632" s="25"/>
      <c r="BQ632" s="26"/>
      <c r="BR632" s="25"/>
      <c r="BS632" s="26"/>
      <c r="BT632" s="25"/>
      <c r="BU632" s="3"/>
      <c r="BV632" s="2"/>
      <c r="BW632" s="2"/>
      <c r="BX632" s="2"/>
      <c r="BY632" s="2"/>
    </row>
    <row r="633" customFormat="false" ht="41.45" hidden="false" customHeight="true" outlineLevel="0" collapsed="false">
      <c r="A633" s="15" t="s">
        <v>2858</v>
      </c>
      <c r="C633" s="16"/>
      <c r="D633" s="16" t="s">
        <v>5324</v>
      </c>
      <c r="E633" s="17" t="n">
        <v>162.0114169391</v>
      </c>
      <c r="F633" s="18" t="n">
        <v>99.9999888938678</v>
      </c>
      <c r="G633" s="50" t="s">
        <v>10709</v>
      </c>
      <c r="H633" s="16"/>
      <c r="I633" s="6" t="s">
        <v>2858</v>
      </c>
      <c r="J633" s="7"/>
      <c r="K633" s="7"/>
      <c r="L633" s="51" t="s">
        <v>10710</v>
      </c>
      <c r="M633" s="52" t="n">
        <v>1.00370130365939</v>
      </c>
      <c r="N633" s="53" t="n">
        <v>8043.3798828125</v>
      </c>
      <c r="O633" s="53" t="n">
        <v>6428.76904296875</v>
      </c>
      <c r="P633" s="54"/>
      <c r="Q633" s="55"/>
      <c r="R633" s="55"/>
      <c r="S633" s="56"/>
      <c r="T633" s="25" t="n">
        <v>0</v>
      </c>
      <c r="U633" s="25" t="n">
        <v>2</v>
      </c>
      <c r="V633" s="26" t="n">
        <v>0</v>
      </c>
      <c r="W633" s="26" t="n">
        <v>0.5</v>
      </c>
      <c r="X633" s="26" t="n">
        <v>0</v>
      </c>
      <c r="Y633" s="26" t="n">
        <v>0.999999</v>
      </c>
      <c r="Z633" s="26" t="n">
        <v>0.5</v>
      </c>
      <c r="AA633" s="26" t="n">
        <v>0</v>
      </c>
      <c r="AB633" s="20" t="n">
        <v>633</v>
      </c>
      <c r="AC633" s="20"/>
      <c r="AD633" s="10"/>
      <c r="AE633" s="24" t="s">
        <v>10711</v>
      </c>
      <c r="AF633" s="24" t="n">
        <v>52</v>
      </c>
      <c r="AG633" s="24" t="n">
        <v>24</v>
      </c>
      <c r="AH633" s="24" t="n">
        <v>38</v>
      </c>
      <c r="AI633" s="24" t="n">
        <v>390</v>
      </c>
      <c r="AJ633" s="24" t="n">
        <v>-36000</v>
      </c>
      <c r="AK633" s="24"/>
      <c r="AL633" s="24"/>
      <c r="AM633" s="24"/>
      <c r="AN633" s="24" t="s">
        <v>5359</v>
      </c>
      <c r="AO633" s="22" t="n">
        <v>40081.9121990741</v>
      </c>
      <c r="AP633" s="24"/>
      <c r="AQ633" s="24" t="n">
        <f aca="false">TRUE()</f>
        <v>1</v>
      </c>
      <c r="AR633" s="24" t="inlineStr">
        <f aca="false">FALSE()</f>
        <is>
          <t/>
        </is>
      </c>
      <c r="AS633" s="24" t="n">
        <f aca="false">FALSE()</f>
        <v>0</v>
      </c>
      <c r="AT633" s="24" t="s">
        <v>75</v>
      </c>
      <c r="AU633" s="24" t="n">
        <v>0</v>
      </c>
      <c r="AV633" s="23" t="s">
        <v>5390</v>
      </c>
      <c r="AW633" s="24" t="inlineStr">
        <f aca="false">FALSE()</f>
        <is>
          <t/>
        </is>
      </c>
      <c r="AX633" s="24" t="s">
        <v>5329</v>
      </c>
      <c r="AY633" s="23" t="s">
        <v>10712</v>
      </c>
      <c r="AZ633" s="24" t="s">
        <v>174</v>
      </c>
      <c r="BA633" s="24" t="e">
        <f aca="false">REPLACE(INDEX(GroupVertices[group], MATCH(Vertices[[#this row],[vertex]],GroupVertices[vertex],0)),1,1,"")</f>
        <v>#VALUE!</v>
      </c>
      <c r="BB633" s="25" t="s">
        <v>2855</v>
      </c>
      <c r="BC633" s="25" t="s">
        <v>2855</v>
      </c>
      <c r="BD633" s="25" t="s">
        <v>546</v>
      </c>
      <c r="BE633" s="25" t="s">
        <v>546</v>
      </c>
      <c r="BF633" s="25"/>
      <c r="BG633" s="25"/>
      <c r="BH633" s="25" t="s">
        <v>10713</v>
      </c>
      <c r="BI633" s="25" t="s">
        <v>10713</v>
      </c>
      <c r="BJ633" s="25" t="s">
        <v>10714</v>
      </c>
      <c r="BK633" s="25" t="s">
        <v>10714</v>
      </c>
      <c r="BL633" s="25" t="n">
        <v>0</v>
      </c>
      <c r="BM633" s="26" t="n">
        <v>0</v>
      </c>
      <c r="BN633" s="25" t="n">
        <v>0</v>
      </c>
      <c r="BO633" s="26" t="n">
        <v>0</v>
      </c>
      <c r="BP633" s="25" t="n">
        <v>0</v>
      </c>
      <c r="BQ633" s="26" t="n">
        <v>0</v>
      </c>
      <c r="BR633" s="25" t="n">
        <v>9</v>
      </c>
      <c r="BS633" s="26" t="n">
        <v>100</v>
      </c>
      <c r="BT633" s="25" t="n">
        <v>9</v>
      </c>
      <c r="BU633" s="3"/>
      <c r="BV633" s="2"/>
      <c r="BW633" s="2"/>
      <c r="BX633" s="2"/>
      <c r="BY633" s="2"/>
    </row>
    <row r="634" customFormat="false" ht="41.45" hidden="false" customHeight="true" outlineLevel="0" collapsed="false">
      <c r="A634" s="15" t="s">
        <v>2862</v>
      </c>
      <c r="C634" s="16"/>
      <c r="D634" s="16" t="s">
        <v>5324</v>
      </c>
      <c r="E634" s="17" t="n">
        <v>162.019503937629</v>
      </c>
      <c r="F634" s="18" t="n">
        <v>99.9999810270242</v>
      </c>
      <c r="G634" s="50" t="s">
        <v>10715</v>
      </c>
      <c r="H634" s="16"/>
      <c r="I634" s="6" t="s">
        <v>2862</v>
      </c>
      <c r="J634" s="7"/>
      <c r="K634" s="7"/>
      <c r="L634" s="51" t="s">
        <v>10716</v>
      </c>
      <c r="M634" s="52" t="n">
        <v>1.00632306041813</v>
      </c>
      <c r="N634" s="53" t="n">
        <v>1725.78588867188</v>
      </c>
      <c r="O634" s="53" t="n">
        <v>9040.0166015625</v>
      </c>
      <c r="P634" s="54"/>
      <c r="Q634" s="55"/>
      <c r="R634" s="55"/>
      <c r="S634" s="56"/>
      <c r="T634" s="25" t="n">
        <v>1</v>
      </c>
      <c r="U634" s="25" t="n">
        <v>1</v>
      </c>
      <c r="V634" s="26" t="n">
        <v>0</v>
      </c>
      <c r="W634" s="26" t="n">
        <v>0</v>
      </c>
      <c r="X634" s="26" t="n">
        <v>0</v>
      </c>
      <c r="Y634" s="26" t="n">
        <v>0.999999</v>
      </c>
      <c r="Z634" s="26" t="n">
        <v>0</v>
      </c>
      <c r="AA634" s="26" t="s">
        <v>5365</v>
      </c>
      <c r="AB634" s="20" t="n">
        <v>634</v>
      </c>
      <c r="AC634" s="20"/>
      <c r="AD634" s="10"/>
      <c r="AE634" s="24" t="s">
        <v>10717</v>
      </c>
      <c r="AF634" s="24" t="n">
        <v>218</v>
      </c>
      <c r="AG634" s="24" t="n">
        <v>41</v>
      </c>
      <c r="AH634" s="24" t="n">
        <v>84</v>
      </c>
      <c r="AI634" s="24" t="n">
        <v>11</v>
      </c>
      <c r="AJ634" s="24"/>
      <c r="AK634" s="24" t="s">
        <v>10718</v>
      </c>
      <c r="AL634" s="24" t="s">
        <v>2879</v>
      </c>
      <c r="AM634" s="23" t="s">
        <v>10719</v>
      </c>
      <c r="AN634" s="24"/>
      <c r="AO634" s="22" t="n">
        <v>42601.5730439815</v>
      </c>
      <c r="AP634" s="23" t="s">
        <v>10720</v>
      </c>
      <c r="AQ634" s="24" t="inlineStr">
        <f aca="false">TRUE()</f>
        <is>
          <t/>
        </is>
      </c>
      <c r="AR634" s="24" t="inlineStr">
        <f aca="false">FALSE()</f>
        <is>
          <t/>
        </is>
      </c>
      <c r="AS634" s="24" t="n">
        <f aca="false">TRUE()</f>
        <v>1</v>
      </c>
      <c r="AT634" s="24" t="s">
        <v>75</v>
      </c>
      <c r="AU634" s="24" t="n">
        <v>5</v>
      </c>
      <c r="AV634" s="24"/>
      <c r="AW634" s="24" t="inlineStr">
        <f aca="false">FALSE()</f>
        <is>
          <t/>
        </is>
      </c>
      <c r="AX634" s="24" t="s">
        <v>5329</v>
      </c>
      <c r="AY634" s="23" t="s">
        <v>10721</v>
      </c>
      <c r="AZ634" s="24" t="s">
        <v>174</v>
      </c>
      <c r="BA634" s="24" t="e">
        <f aca="false">REPLACE(INDEX(GroupVertices[group], MATCH(Vertices[[#this row],[vertex]],GroupVertices[vertex],0)),1,1,"")</f>
        <v>#VALUE!</v>
      </c>
      <c r="BB634" s="25" t="s">
        <v>10722</v>
      </c>
      <c r="BC634" s="25" t="s">
        <v>10722</v>
      </c>
      <c r="BD634" s="25" t="s">
        <v>130</v>
      </c>
      <c r="BE634" s="25" t="s">
        <v>130</v>
      </c>
      <c r="BF634" s="25" t="s">
        <v>10723</v>
      </c>
      <c r="BG634" s="25" t="s">
        <v>10724</v>
      </c>
      <c r="BH634" s="25" t="s">
        <v>10725</v>
      </c>
      <c r="BI634" s="25" t="s">
        <v>10726</v>
      </c>
      <c r="BJ634" s="25" t="s">
        <v>10727</v>
      </c>
      <c r="BK634" s="25" t="s">
        <v>10728</v>
      </c>
      <c r="BL634" s="25" t="n">
        <v>0</v>
      </c>
      <c r="BM634" s="26" t="n">
        <v>0</v>
      </c>
      <c r="BN634" s="25" t="n">
        <v>1</v>
      </c>
      <c r="BO634" s="26" t="n">
        <v>2.94117647058824</v>
      </c>
      <c r="BP634" s="25" t="n">
        <v>0</v>
      </c>
      <c r="BQ634" s="26" t="n">
        <v>0</v>
      </c>
      <c r="BR634" s="25" t="n">
        <v>33</v>
      </c>
      <c r="BS634" s="26" t="n">
        <v>97.0588235294118</v>
      </c>
      <c r="BT634" s="25" t="n">
        <v>34</v>
      </c>
      <c r="BU634" s="3"/>
      <c r="BV634" s="2"/>
      <c r="BW634" s="2"/>
      <c r="BX634" s="2"/>
      <c r="BY634" s="2"/>
    </row>
    <row r="635" customFormat="false" ht="41.45" hidden="false" customHeight="true" outlineLevel="0" collapsed="false">
      <c r="A635" s="15" t="s">
        <v>2883</v>
      </c>
      <c r="C635" s="16"/>
      <c r="D635" s="16" t="s">
        <v>5324</v>
      </c>
      <c r="E635" s="17" t="n">
        <v>162.129391976467</v>
      </c>
      <c r="F635" s="18" t="n">
        <v>99.9998741305017</v>
      </c>
      <c r="G635" s="50" t="s">
        <v>10729</v>
      </c>
      <c r="H635" s="16"/>
      <c r="I635" s="6" t="s">
        <v>2883</v>
      </c>
      <c r="J635" s="7"/>
      <c r="K635" s="7"/>
      <c r="L635" s="51" t="s">
        <v>10730</v>
      </c>
      <c r="M635" s="52" t="n">
        <v>1.04194810813979</v>
      </c>
      <c r="N635" s="53" t="n">
        <v>2542.25170898437</v>
      </c>
      <c r="O635" s="53" t="n">
        <v>6211.65478515625</v>
      </c>
      <c r="P635" s="54"/>
      <c r="Q635" s="55"/>
      <c r="R635" s="55"/>
      <c r="S635" s="56"/>
      <c r="T635" s="25" t="n">
        <v>1</v>
      </c>
      <c r="U635" s="25" t="n">
        <v>1</v>
      </c>
      <c r="V635" s="26" t="n">
        <v>0</v>
      </c>
      <c r="W635" s="26" t="n">
        <v>0</v>
      </c>
      <c r="X635" s="26" t="n">
        <v>0</v>
      </c>
      <c r="Y635" s="26" t="n">
        <v>0.999999</v>
      </c>
      <c r="Z635" s="26" t="n">
        <v>0</v>
      </c>
      <c r="AA635" s="26" t="s">
        <v>5365</v>
      </c>
      <c r="AB635" s="20" t="n">
        <v>635</v>
      </c>
      <c r="AC635" s="20"/>
      <c r="AD635" s="10"/>
      <c r="AE635" s="24" t="s">
        <v>10731</v>
      </c>
      <c r="AF635" s="24" t="n">
        <v>239</v>
      </c>
      <c r="AG635" s="24" t="n">
        <v>272</v>
      </c>
      <c r="AH635" s="24" t="n">
        <v>7720</v>
      </c>
      <c r="AI635" s="24" t="n">
        <v>782</v>
      </c>
      <c r="AJ635" s="24"/>
      <c r="AK635" s="24" t="s">
        <v>10732</v>
      </c>
      <c r="AL635" s="24" t="s">
        <v>10733</v>
      </c>
      <c r="AM635" s="24"/>
      <c r="AN635" s="24"/>
      <c r="AO635" s="22" t="n">
        <v>41712.7112731481</v>
      </c>
      <c r="AP635" s="23" t="s">
        <v>10734</v>
      </c>
      <c r="AQ635" s="24" t="n">
        <f aca="false">FALSE()</f>
        <v>0</v>
      </c>
      <c r="AR635" s="24" t="inlineStr">
        <f aca="false">FALSE()</f>
        <is>
          <t/>
        </is>
      </c>
      <c r="AS635" s="24" t="inlineStr">
        <f aca="false">TRUE()</f>
        <is>
          <t/>
        </is>
      </c>
      <c r="AT635" s="24" t="s">
        <v>75</v>
      </c>
      <c r="AU635" s="24" t="n">
        <v>3</v>
      </c>
      <c r="AV635" s="23" t="s">
        <v>10735</v>
      </c>
      <c r="AW635" s="24" t="inlineStr">
        <f aca="false">FALSE()</f>
        <is>
          <t/>
        </is>
      </c>
      <c r="AX635" s="24" t="s">
        <v>5329</v>
      </c>
      <c r="AY635" s="23" t="s">
        <v>10736</v>
      </c>
      <c r="AZ635" s="24" t="s">
        <v>174</v>
      </c>
      <c r="BA635" s="24" t="e">
        <f aca="false">REPLACE(INDEX(GroupVertices[group], MATCH(Vertices[[#this row],[vertex]],GroupVertices[vertex],0)),1,1,"")</f>
        <v>#VALUE!</v>
      </c>
      <c r="BB635" s="25"/>
      <c r="BC635" s="25"/>
      <c r="BD635" s="25"/>
      <c r="BE635" s="25"/>
      <c r="BF635" s="25"/>
      <c r="BG635" s="25"/>
      <c r="BH635" s="25" t="s">
        <v>10737</v>
      </c>
      <c r="BI635" s="25" t="s">
        <v>10737</v>
      </c>
      <c r="BJ635" s="25" t="s">
        <v>10738</v>
      </c>
      <c r="BK635" s="25" t="s">
        <v>10738</v>
      </c>
      <c r="BL635" s="25" t="n">
        <v>0</v>
      </c>
      <c r="BM635" s="26" t="n">
        <v>0</v>
      </c>
      <c r="BN635" s="25" t="n">
        <v>0</v>
      </c>
      <c r="BO635" s="26" t="n">
        <v>0</v>
      </c>
      <c r="BP635" s="25" t="n">
        <v>0</v>
      </c>
      <c r="BQ635" s="26" t="n">
        <v>0</v>
      </c>
      <c r="BR635" s="25" t="n">
        <v>7</v>
      </c>
      <c r="BS635" s="26" t="n">
        <v>100</v>
      </c>
      <c r="BT635" s="25" t="n">
        <v>7</v>
      </c>
      <c r="BU635" s="3"/>
      <c r="BV635" s="2"/>
      <c r="BW635" s="2"/>
      <c r="BX635" s="2"/>
      <c r="BY635" s="2"/>
    </row>
    <row r="636" customFormat="false" ht="41.45" hidden="false" customHeight="true" outlineLevel="0" collapsed="false">
      <c r="A636" s="15" t="s">
        <v>2887</v>
      </c>
      <c r="C636" s="16"/>
      <c r="D636" s="16" t="s">
        <v>5324</v>
      </c>
      <c r="E636" s="17" t="n">
        <v>166.191919472886</v>
      </c>
      <c r="F636" s="18" t="n">
        <v>99.9959221984589</v>
      </c>
      <c r="G636" s="50" t="s">
        <v>10739</v>
      </c>
      <c r="H636" s="16"/>
      <c r="I636" s="6" t="s">
        <v>2887</v>
      </c>
      <c r="J636" s="7"/>
      <c r="K636" s="7"/>
      <c r="L636" s="51" t="s">
        <v>10740</v>
      </c>
      <c r="M636" s="52" t="n">
        <v>2.35899532694062</v>
      </c>
      <c r="N636" s="53" t="n">
        <v>296.970520019531</v>
      </c>
      <c r="O636" s="53" t="n">
        <v>958.983215332031</v>
      </c>
      <c r="P636" s="54"/>
      <c r="Q636" s="55"/>
      <c r="R636" s="55"/>
      <c r="S636" s="56"/>
      <c r="T636" s="25" t="n">
        <v>1</v>
      </c>
      <c r="U636" s="25" t="n">
        <v>1</v>
      </c>
      <c r="V636" s="26" t="n">
        <v>0</v>
      </c>
      <c r="W636" s="26" t="n">
        <v>0</v>
      </c>
      <c r="X636" s="26" t="n">
        <v>0</v>
      </c>
      <c r="Y636" s="26" t="n">
        <v>0.999999</v>
      </c>
      <c r="Z636" s="26" t="n">
        <v>0</v>
      </c>
      <c r="AA636" s="26" t="s">
        <v>5365</v>
      </c>
      <c r="AB636" s="20" t="n">
        <v>636</v>
      </c>
      <c r="AC636" s="20"/>
      <c r="AD636" s="10"/>
      <c r="AE636" s="24" t="s">
        <v>10741</v>
      </c>
      <c r="AF636" s="24" t="n">
        <v>8839</v>
      </c>
      <c r="AG636" s="24" t="n">
        <v>8812</v>
      </c>
      <c r="AH636" s="24" t="n">
        <v>30483</v>
      </c>
      <c r="AI636" s="24" t="n">
        <v>38664</v>
      </c>
      <c r="AJ636" s="24" t="n">
        <v>3600</v>
      </c>
      <c r="AK636" s="24" t="s">
        <v>10742</v>
      </c>
      <c r="AL636" s="24" t="s">
        <v>10743</v>
      </c>
      <c r="AM636" s="24"/>
      <c r="AN636" s="24" t="s">
        <v>5578</v>
      </c>
      <c r="AO636" s="22" t="n">
        <v>40244.2366550926</v>
      </c>
      <c r="AP636" s="23" t="s">
        <v>10744</v>
      </c>
      <c r="AQ636" s="24" t="inlineStr">
        <f aca="false">FALSE()</f>
        <is>
          <t/>
        </is>
      </c>
      <c r="AR636" s="24" t="inlineStr">
        <f aca="false">FALSE()</f>
        <is>
          <t/>
        </is>
      </c>
      <c r="AS636" s="24" t="inlineStr">
        <f aca="false">TRUE()</f>
        <is>
          <t/>
        </is>
      </c>
      <c r="AT636" s="24" t="s">
        <v>158</v>
      </c>
      <c r="AU636" s="24" t="n">
        <v>978</v>
      </c>
      <c r="AV636" s="23" t="s">
        <v>10745</v>
      </c>
      <c r="AW636" s="24" t="inlineStr">
        <f aca="false">FALSE()</f>
        <is>
          <t/>
        </is>
      </c>
      <c r="AX636" s="24" t="s">
        <v>5329</v>
      </c>
      <c r="AY636" s="23" t="s">
        <v>10746</v>
      </c>
      <c r="AZ636" s="24" t="s">
        <v>174</v>
      </c>
      <c r="BA636" s="24" t="e">
        <f aca="false">REPLACE(INDEX(GroupVertices[group], MATCH(Vertices[[#this row],[vertex]],GroupVertices[vertex],0)),1,1,"")</f>
        <v>#VALUE!</v>
      </c>
      <c r="BB636" s="25"/>
      <c r="BC636" s="25"/>
      <c r="BD636" s="25"/>
      <c r="BE636" s="25"/>
      <c r="BF636" s="25" t="s">
        <v>2889</v>
      </c>
      <c r="BG636" s="25" t="s">
        <v>2889</v>
      </c>
      <c r="BH636" s="25" t="s">
        <v>10747</v>
      </c>
      <c r="BI636" s="25" t="s">
        <v>10747</v>
      </c>
      <c r="BJ636" s="25" t="s">
        <v>10748</v>
      </c>
      <c r="BK636" s="25" t="s">
        <v>10748</v>
      </c>
      <c r="BL636" s="25" t="n">
        <v>0</v>
      </c>
      <c r="BM636" s="26" t="n">
        <v>0</v>
      </c>
      <c r="BN636" s="25" t="n">
        <v>0</v>
      </c>
      <c r="BO636" s="26" t="n">
        <v>0</v>
      </c>
      <c r="BP636" s="25" t="n">
        <v>0</v>
      </c>
      <c r="BQ636" s="26" t="n">
        <v>0</v>
      </c>
      <c r="BR636" s="25" t="n">
        <v>18</v>
      </c>
      <c r="BS636" s="26" t="n">
        <v>100</v>
      </c>
      <c r="BT636" s="25" t="n">
        <v>18</v>
      </c>
      <c r="BU636" s="3"/>
      <c r="BV636" s="2"/>
      <c r="BW636" s="2"/>
      <c r="BX636" s="2"/>
      <c r="BY636" s="2"/>
    </row>
    <row r="637" customFormat="false" ht="41.45" hidden="false" customHeight="true" outlineLevel="0" collapsed="false">
      <c r="A637" s="15" t="s">
        <v>2893</v>
      </c>
      <c r="C637" s="16"/>
      <c r="D637" s="16" t="s">
        <v>5324</v>
      </c>
      <c r="E637" s="17" t="n">
        <v>162.204077786413</v>
      </c>
      <c r="F637" s="18" t="n">
        <v>99.9998014778869</v>
      </c>
      <c r="G637" s="50" t="s">
        <v>10749</v>
      </c>
      <c r="H637" s="16"/>
      <c r="I637" s="6" t="s">
        <v>2893</v>
      </c>
      <c r="J637" s="7"/>
      <c r="K637" s="7"/>
      <c r="L637" s="51" t="s">
        <v>10750</v>
      </c>
      <c r="M637" s="52" t="n">
        <v>1.06616080291166</v>
      </c>
      <c r="N637" s="53" t="n">
        <v>501.086975097656</v>
      </c>
      <c r="O637" s="53" t="n">
        <v>4999.5</v>
      </c>
      <c r="P637" s="54"/>
      <c r="Q637" s="55"/>
      <c r="R637" s="55"/>
      <c r="S637" s="56"/>
      <c r="T637" s="25" t="n">
        <v>1</v>
      </c>
      <c r="U637" s="25" t="n">
        <v>1</v>
      </c>
      <c r="V637" s="26" t="n">
        <v>0</v>
      </c>
      <c r="W637" s="26" t="n">
        <v>0</v>
      </c>
      <c r="X637" s="26" t="n">
        <v>0</v>
      </c>
      <c r="Y637" s="26" t="n">
        <v>0.999999</v>
      </c>
      <c r="Z637" s="26" t="n">
        <v>0</v>
      </c>
      <c r="AA637" s="26" t="s">
        <v>5365</v>
      </c>
      <c r="AB637" s="20" t="n">
        <v>637</v>
      </c>
      <c r="AC637" s="20"/>
      <c r="AD637" s="10"/>
      <c r="AE637" s="24" t="s">
        <v>10751</v>
      </c>
      <c r="AF637" s="24" t="n">
        <v>240</v>
      </c>
      <c r="AG637" s="24" t="n">
        <v>429</v>
      </c>
      <c r="AH637" s="24" t="n">
        <v>723</v>
      </c>
      <c r="AI637" s="24" t="n">
        <v>0</v>
      </c>
      <c r="AJ637" s="24" t="n">
        <v>-18000</v>
      </c>
      <c r="AK637" s="24" t="s">
        <v>10752</v>
      </c>
      <c r="AL637" s="24" t="s">
        <v>607</v>
      </c>
      <c r="AM637" s="23" t="s">
        <v>10753</v>
      </c>
      <c r="AN637" s="24" t="s">
        <v>5388</v>
      </c>
      <c r="AO637" s="22" t="n">
        <v>39869.1572685185</v>
      </c>
      <c r="AP637" s="23" t="s">
        <v>10754</v>
      </c>
      <c r="AQ637" s="24" t="inlineStr">
        <f aca="false">FALSE()</f>
        <is>
          <t/>
        </is>
      </c>
      <c r="AR637" s="24" t="inlineStr">
        <f aca="false">FALSE()</f>
        <is>
          <t/>
        </is>
      </c>
      <c r="AS637" s="24" t="inlineStr">
        <f aca="false">TRUE()</f>
        <is>
          <t/>
        </is>
      </c>
      <c r="AT637" s="24" t="s">
        <v>75</v>
      </c>
      <c r="AU637" s="24" t="n">
        <v>118</v>
      </c>
      <c r="AV637" s="23" t="s">
        <v>10755</v>
      </c>
      <c r="AW637" s="24" t="inlineStr">
        <f aca="false">FALSE()</f>
        <is>
          <t/>
        </is>
      </c>
      <c r="AX637" s="24" t="s">
        <v>5329</v>
      </c>
      <c r="AY637" s="23" t="s">
        <v>10756</v>
      </c>
      <c r="AZ637" s="24" t="s">
        <v>174</v>
      </c>
      <c r="BA637" s="24" t="e">
        <f aca="false">REPLACE(INDEX(GroupVertices[group], MATCH(Vertices[[#this row],[vertex]],GroupVertices[vertex],0)),1,1,"")</f>
        <v>#VALUE!</v>
      </c>
      <c r="BB637" s="25" t="s">
        <v>2895</v>
      </c>
      <c r="BC637" s="25" t="s">
        <v>2895</v>
      </c>
      <c r="BD637" s="25" t="s">
        <v>2896</v>
      </c>
      <c r="BE637" s="25" t="s">
        <v>2896</v>
      </c>
      <c r="BF637" s="25" t="s">
        <v>2897</v>
      </c>
      <c r="BG637" s="25" t="s">
        <v>10757</v>
      </c>
      <c r="BH637" s="25" t="s">
        <v>10758</v>
      </c>
      <c r="BI637" s="25" t="s">
        <v>10759</v>
      </c>
      <c r="BJ637" s="25" t="s">
        <v>10760</v>
      </c>
      <c r="BK637" s="25" t="s">
        <v>10761</v>
      </c>
      <c r="BL637" s="25" t="n">
        <v>1</v>
      </c>
      <c r="BM637" s="26" t="n">
        <v>3.03030303030303</v>
      </c>
      <c r="BN637" s="25" t="n">
        <v>0</v>
      </c>
      <c r="BO637" s="26" t="n">
        <v>0</v>
      </c>
      <c r="BP637" s="25" t="n">
        <v>0</v>
      </c>
      <c r="BQ637" s="26" t="n">
        <v>0</v>
      </c>
      <c r="BR637" s="25" t="n">
        <v>32</v>
      </c>
      <c r="BS637" s="26" t="n">
        <v>96.969696969697</v>
      </c>
      <c r="BT637" s="25" t="n">
        <v>33</v>
      </c>
      <c r="BU637" s="3"/>
      <c r="BV637" s="2"/>
      <c r="BW637" s="2"/>
      <c r="BX637" s="2"/>
      <c r="BY637" s="2"/>
    </row>
    <row r="638" customFormat="false" ht="41.45" hidden="false" customHeight="true" outlineLevel="0" collapsed="false">
      <c r="A638" s="15" t="s">
        <v>2918</v>
      </c>
      <c r="C638" s="16"/>
      <c r="D638" s="16" t="s">
        <v>5324</v>
      </c>
      <c r="E638" s="17" t="n">
        <v>162.138430386588</v>
      </c>
      <c r="F638" s="18" t="n">
        <v>99.999865338147</v>
      </c>
      <c r="G638" s="50" t="s">
        <v>10762</v>
      </c>
      <c r="H638" s="16"/>
      <c r="I638" s="6" t="s">
        <v>2918</v>
      </c>
      <c r="J638" s="7"/>
      <c r="K638" s="7"/>
      <c r="L638" s="51" t="s">
        <v>10763</v>
      </c>
      <c r="M638" s="52" t="n">
        <v>1.04487830687015</v>
      </c>
      <c r="N638" s="53" t="n">
        <v>1317.55285644531</v>
      </c>
      <c r="O638" s="53" t="n">
        <v>5807.603515625</v>
      </c>
      <c r="P638" s="54"/>
      <c r="Q638" s="55"/>
      <c r="R638" s="55"/>
      <c r="S638" s="56"/>
      <c r="T638" s="25" t="n">
        <v>1</v>
      </c>
      <c r="U638" s="25" t="n">
        <v>1</v>
      </c>
      <c r="V638" s="26" t="n">
        <v>0</v>
      </c>
      <c r="W638" s="26" t="n">
        <v>0</v>
      </c>
      <c r="X638" s="26" t="n">
        <v>0</v>
      </c>
      <c r="Y638" s="26" t="n">
        <v>0.999999</v>
      </c>
      <c r="Z638" s="26" t="n">
        <v>0</v>
      </c>
      <c r="AA638" s="26" t="s">
        <v>5365</v>
      </c>
      <c r="AB638" s="20" t="n">
        <v>638</v>
      </c>
      <c r="AC638" s="20"/>
      <c r="AD638" s="10"/>
      <c r="AE638" s="24" t="s">
        <v>10764</v>
      </c>
      <c r="AF638" s="24" t="n">
        <v>615</v>
      </c>
      <c r="AG638" s="24" t="n">
        <v>291</v>
      </c>
      <c r="AH638" s="24" t="n">
        <v>451</v>
      </c>
      <c r="AI638" s="24" t="n">
        <v>31</v>
      </c>
      <c r="AJ638" s="24"/>
      <c r="AK638" s="24" t="s">
        <v>10765</v>
      </c>
      <c r="AL638" s="24"/>
      <c r="AM638" s="23" t="s">
        <v>10766</v>
      </c>
      <c r="AN638" s="24"/>
      <c r="AO638" s="22" t="n">
        <v>42180.9328356482</v>
      </c>
      <c r="AP638" s="23" t="s">
        <v>10767</v>
      </c>
      <c r="AQ638" s="24" t="inlineStr">
        <f aca="false">FALSE()</f>
        <is>
          <t/>
        </is>
      </c>
      <c r="AR638" s="24" t="inlineStr">
        <f aca="false">FALSE()</f>
        <is>
          <t/>
        </is>
      </c>
      <c r="AS638" s="24" t="n">
        <f aca="false">FALSE()</f>
        <v>0</v>
      </c>
      <c r="AT638" s="24" t="s">
        <v>75</v>
      </c>
      <c r="AU638" s="24" t="n">
        <v>16</v>
      </c>
      <c r="AV638" s="23" t="s">
        <v>5390</v>
      </c>
      <c r="AW638" s="24" t="inlineStr">
        <f aca="false">FALSE()</f>
        <is>
          <t/>
        </is>
      </c>
      <c r="AX638" s="24" t="s">
        <v>5329</v>
      </c>
      <c r="AY638" s="23" t="s">
        <v>10768</v>
      </c>
      <c r="AZ638" s="24" t="s">
        <v>174</v>
      </c>
      <c r="BA638" s="24" t="e">
        <f aca="false">REPLACE(INDEX(GroupVertices[group], MATCH(Vertices[[#this row],[vertex]],GroupVertices[vertex],0)),1,1,"")</f>
        <v>#VALUE!</v>
      </c>
      <c r="BB638" s="25" t="s">
        <v>2920</v>
      </c>
      <c r="BC638" s="25" t="s">
        <v>2920</v>
      </c>
      <c r="BD638" s="25" t="s">
        <v>2921</v>
      </c>
      <c r="BE638" s="25" t="s">
        <v>2921</v>
      </c>
      <c r="BF638" s="25" t="s">
        <v>2922</v>
      </c>
      <c r="BG638" s="25" t="s">
        <v>2922</v>
      </c>
      <c r="BH638" s="25" t="s">
        <v>10769</v>
      </c>
      <c r="BI638" s="25" t="s">
        <v>10769</v>
      </c>
      <c r="BJ638" s="25" t="s">
        <v>10770</v>
      </c>
      <c r="BK638" s="25" t="s">
        <v>10770</v>
      </c>
      <c r="BL638" s="25" t="n">
        <v>0</v>
      </c>
      <c r="BM638" s="26" t="n">
        <v>0</v>
      </c>
      <c r="BN638" s="25" t="n">
        <v>0</v>
      </c>
      <c r="BO638" s="26" t="n">
        <v>0</v>
      </c>
      <c r="BP638" s="25" t="n">
        <v>0</v>
      </c>
      <c r="BQ638" s="26" t="n">
        <v>0</v>
      </c>
      <c r="BR638" s="25" t="n">
        <v>12</v>
      </c>
      <c r="BS638" s="26" t="n">
        <v>100</v>
      </c>
      <c r="BT638" s="25" t="n">
        <v>12</v>
      </c>
      <c r="BU638" s="3"/>
      <c r="BV638" s="2"/>
      <c r="BW638" s="2"/>
      <c r="BX638" s="2"/>
      <c r="BY638" s="2"/>
    </row>
    <row r="639" customFormat="false" ht="41.45" hidden="false" customHeight="true" outlineLevel="0" collapsed="false">
      <c r="A639" s="15" t="s">
        <v>2925</v>
      </c>
      <c r="C639" s="16"/>
      <c r="D639" s="16" t="s">
        <v>5324</v>
      </c>
      <c r="E639" s="17" t="n">
        <v>162.110363744633</v>
      </c>
      <c r="F639" s="18" t="n">
        <v>99.999892640722</v>
      </c>
      <c r="G639" s="50" t="s">
        <v>10771</v>
      </c>
      <c r="H639" s="16"/>
      <c r="I639" s="6" t="s">
        <v>2925</v>
      </c>
      <c r="J639" s="7"/>
      <c r="K639" s="7"/>
      <c r="L639" s="51" t="s">
        <v>10772</v>
      </c>
      <c r="M639" s="52" t="n">
        <v>1.03577926870747</v>
      </c>
      <c r="N639" s="53" t="n">
        <v>296.970520019531</v>
      </c>
      <c r="O639" s="53" t="n">
        <v>6211.65478515625</v>
      </c>
      <c r="P639" s="54"/>
      <c r="Q639" s="55"/>
      <c r="R639" s="55"/>
      <c r="S639" s="56"/>
      <c r="T639" s="25" t="n">
        <v>1</v>
      </c>
      <c r="U639" s="25" t="n">
        <v>1</v>
      </c>
      <c r="V639" s="26" t="n">
        <v>0</v>
      </c>
      <c r="W639" s="26" t="n">
        <v>0</v>
      </c>
      <c r="X639" s="26" t="n">
        <v>0</v>
      </c>
      <c r="Y639" s="26" t="n">
        <v>0.999999</v>
      </c>
      <c r="Z639" s="26" t="n">
        <v>0</v>
      </c>
      <c r="AA639" s="26" t="s">
        <v>5365</v>
      </c>
      <c r="AB639" s="20" t="n">
        <v>639</v>
      </c>
      <c r="AC639" s="20"/>
      <c r="AD639" s="10"/>
      <c r="AE639" s="24" t="s">
        <v>10773</v>
      </c>
      <c r="AF639" s="24" t="n">
        <v>325</v>
      </c>
      <c r="AG639" s="24" t="n">
        <v>232</v>
      </c>
      <c r="AH639" s="24" t="n">
        <v>7746</v>
      </c>
      <c r="AI639" s="24" t="n">
        <v>29</v>
      </c>
      <c r="AJ639" s="24"/>
      <c r="AK639" s="46" t="s">
        <v>10774</v>
      </c>
      <c r="AL639" s="24"/>
      <c r="AM639" s="24"/>
      <c r="AN639" s="24"/>
      <c r="AO639" s="22" t="n">
        <v>41010.9133449074</v>
      </c>
      <c r="AP639" s="24"/>
      <c r="AQ639" s="24" t="n">
        <f aca="false">TRUE()</f>
        <v>1</v>
      </c>
      <c r="AR639" s="24" t="inlineStr">
        <f aca="false">FALSE()</f>
        <is>
          <t/>
        </is>
      </c>
      <c r="AS639" s="24" t="inlineStr">
        <f aca="false">FALSE()</f>
        <is>
          <t/>
        </is>
      </c>
      <c r="AT639" s="24" t="s">
        <v>75</v>
      </c>
      <c r="AU639" s="24" t="n">
        <v>46</v>
      </c>
      <c r="AV639" s="23" t="s">
        <v>5390</v>
      </c>
      <c r="AW639" s="24" t="inlineStr">
        <f aca="false">FALSE()</f>
        <is>
          <t/>
        </is>
      </c>
      <c r="AX639" s="24" t="s">
        <v>5329</v>
      </c>
      <c r="AY639" s="23" t="s">
        <v>10775</v>
      </c>
      <c r="AZ639" s="24" t="s">
        <v>174</v>
      </c>
      <c r="BA639" s="24" t="e">
        <f aca="false">REPLACE(INDEX(GroupVertices[group], MATCH(Vertices[[#this row],[vertex]],GroupVertices[vertex],0)),1,1,"")</f>
        <v>#VALUE!</v>
      </c>
      <c r="BB639" s="25" t="s">
        <v>10776</v>
      </c>
      <c r="BC639" s="25" t="s">
        <v>10776</v>
      </c>
      <c r="BD639" s="25" t="s">
        <v>2921</v>
      </c>
      <c r="BE639" s="25" t="s">
        <v>10777</v>
      </c>
      <c r="BF639" s="25" t="s">
        <v>2922</v>
      </c>
      <c r="BG639" s="25" t="s">
        <v>2922</v>
      </c>
      <c r="BH639" s="25" t="s">
        <v>10769</v>
      </c>
      <c r="BI639" s="25" t="s">
        <v>10769</v>
      </c>
      <c r="BJ639" s="25" t="s">
        <v>10770</v>
      </c>
      <c r="BK639" s="25" t="s">
        <v>10770</v>
      </c>
      <c r="BL639" s="25" t="n">
        <v>1</v>
      </c>
      <c r="BM639" s="26" t="n">
        <v>6.66666666666667</v>
      </c>
      <c r="BN639" s="25" t="n">
        <v>0</v>
      </c>
      <c r="BO639" s="26" t="n">
        <v>0</v>
      </c>
      <c r="BP639" s="25" t="n">
        <v>0</v>
      </c>
      <c r="BQ639" s="26" t="n">
        <v>0</v>
      </c>
      <c r="BR639" s="25" t="n">
        <v>14</v>
      </c>
      <c r="BS639" s="26" t="n">
        <v>93.3333333333333</v>
      </c>
      <c r="BT639" s="25" t="n">
        <v>15</v>
      </c>
      <c r="BU639" s="3"/>
      <c r="BV639" s="2"/>
      <c r="BW639" s="2"/>
      <c r="BX639" s="2"/>
      <c r="BY639" s="2"/>
    </row>
    <row r="640" customFormat="false" ht="41.45" hidden="false" customHeight="true" outlineLevel="0" collapsed="false">
      <c r="A640" s="15" t="s">
        <v>2935</v>
      </c>
      <c r="C640" s="16"/>
      <c r="D640" s="16" t="s">
        <v>5324</v>
      </c>
      <c r="E640" s="17" t="n">
        <v>162.012844056488</v>
      </c>
      <c r="F640" s="18" t="n">
        <v>99.9999875056013</v>
      </c>
      <c r="G640" s="50" t="s">
        <v>10778</v>
      </c>
      <c r="H640" s="16"/>
      <c r="I640" s="6" t="s">
        <v>2935</v>
      </c>
      <c r="J640" s="7"/>
      <c r="K640" s="7"/>
      <c r="L640" s="51" t="s">
        <v>10779</v>
      </c>
      <c r="M640" s="52" t="n">
        <v>1.00416396661682</v>
      </c>
      <c r="N640" s="53" t="n">
        <v>9352.541015625</v>
      </c>
      <c r="O640" s="53" t="n">
        <v>476.422943115234</v>
      </c>
      <c r="P640" s="54"/>
      <c r="Q640" s="55"/>
      <c r="R640" s="55"/>
      <c r="S640" s="56"/>
      <c r="T640" s="25" t="n">
        <v>0</v>
      </c>
      <c r="U640" s="25" t="n">
        <v>1</v>
      </c>
      <c r="V640" s="26" t="n">
        <v>0</v>
      </c>
      <c r="W640" s="26" t="n">
        <v>1</v>
      </c>
      <c r="X640" s="26" t="n">
        <v>0</v>
      </c>
      <c r="Y640" s="26" t="n">
        <v>0.999999</v>
      </c>
      <c r="Z640" s="26" t="n">
        <v>0</v>
      </c>
      <c r="AA640" s="26" t="n">
        <v>0</v>
      </c>
      <c r="AB640" s="20" t="n">
        <v>640</v>
      </c>
      <c r="AC640" s="20"/>
      <c r="AD640" s="10"/>
      <c r="AE640" s="24" t="s">
        <v>10780</v>
      </c>
      <c r="AF640" s="24" t="n">
        <v>92</v>
      </c>
      <c r="AG640" s="24" t="n">
        <v>27</v>
      </c>
      <c r="AH640" s="24" t="n">
        <v>364</v>
      </c>
      <c r="AI640" s="24" t="n">
        <v>3565</v>
      </c>
      <c r="AJ640" s="24"/>
      <c r="AK640" s="24" t="s">
        <v>10781</v>
      </c>
      <c r="AL640" s="24" t="s">
        <v>8649</v>
      </c>
      <c r="AM640" s="24"/>
      <c r="AN640" s="24"/>
      <c r="AO640" s="22" t="n">
        <v>42558.6930324074</v>
      </c>
      <c r="AP640" s="23" t="s">
        <v>10782</v>
      </c>
      <c r="AQ640" s="24" t="inlineStr">
        <f aca="false">TRUE()</f>
        <is>
          <t/>
        </is>
      </c>
      <c r="AR640" s="24" t="inlineStr">
        <f aca="false">FALSE()</f>
        <is>
          <t/>
        </is>
      </c>
      <c r="AS640" s="24" t="inlineStr">
        <f aca="false">FALSE()</f>
        <is>
          <t/>
        </is>
      </c>
      <c r="AT640" s="24" t="s">
        <v>75</v>
      </c>
      <c r="AU640" s="24" t="n">
        <v>0</v>
      </c>
      <c r="AV640" s="24"/>
      <c r="AW640" s="24" t="inlineStr">
        <f aca="false">FALSE()</f>
        <is>
          <t/>
        </is>
      </c>
      <c r="AX640" s="24" t="s">
        <v>5329</v>
      </c>
      <c r="AY640" s="23" t="s">
        <v>10783</v>
      </c>
      <c r="AZ640" s="24" t="s">
        <v>174</v>
      </c>
      <c r="BA640" s="24" t="e">
        <f aca="false">REPLACE(INDEX(GroupVertices[group], MATCH(Vertices[[#this row],[vertex]],GroupVertices[vertex],0)),1,1,"")</f>
        <v>#VALUE!</v>
      </c>
      <c r="BB640" s="25"/>
      <c r="BC640" s="25"/>
      <c r="BD640" s="25"/>
      <c r="BE640" s="25"/>
      <c r="BF640" s="25"/>
      <c r="BG640" s="25"/>
      <c r="BH640" s="25" t="s">
        <v>10784</v>
      </c>
      <c r="BI640" s="25" t="s">
        <v>10784</v>
      </c>
      <c r="BJ640" s="25" t="s">
        <v>10785</v>
      </c>
      <c r="BK640" s="25" t="s">
        <v>10785</v>
      </c>
      <c r="BL640" s="25" t="n">
        <v>0</v>
      </c>
      <c r="BM640" s="26" t="n">
        <v>0</v>
      </c>
      <c r="BN640" s="25" t="n">
        <v>0</v>
      </c>
      <c r="BO640" s="26" t="n">
        <v>0</v>
      </c>
      <c r="BP640" s="25" t="n">
        <v>0</v>
      </c>
      <c r="BQ640" s="26" t="n">
        <v>0</v>
      </c>
      <c r="BR640" s="25" t="n">
        <v>9</v>
      </c>
      <c r="BS640" s="26" t="n">
        <v>100</v>
      </c>
      <c r="BT640" s="25" t="n">
        <v>9</v>
      </c>
      <c r="BU640" s="3"/>
      <c r="BV640" s="2"/>
      <c r="BW640" s="2"/>
      <c r="BX640" s="2"/>
      <c r="BY640" s="2"/>
    </row>
    <row r="641" customFormat="false" ht="41.45" hidden="false" customHeight="true" outlineLevel="0" collapsed="false">
      <c r="A641" s="15" t="s">
        <v>2936</v>
      </c>
      <c r="C641" s="16"/>
      <c r="D641" s="16" t="s">
        <v>5324</v>
      </c>
      <c r="E641" s="17" t="n">
        <v>162.058036107092</v>
      </c>
      <c r="F641" s="18" t="n">
        <v>99.999943543828</v>
      </c>
      <c r="G641" s="50" t="s">
        <v>10786</v>
      </c>
      <c r="H641" s="16"/>
      <c r="I641" s="6" t="s">
        <v>2936</v>
      </c>
      <c r="J641" s="7"/>
      <c r="K641" s="7"/>
      <c r="L641" s="51" t="s">
        <v>10787</v>
      </c>
      <c r="M641" s="52" t="n">
        <v>1.01881496026858</v>
      </c>
      <c r="N641" s="53" t="n">
        <v>9352.541015625</v>
      </c>
      <c r="O641" s="53" t="n">
        <v>394.078247070312</v>
      </c>
      <c r="P641" s="54"/>
      <c r="Q641" s="55"/>
      <c r="R641" s="55"/>
      <c r="S641" s="56"/>
      <c r="T641" s="25" t="n">
        <v>1</v>
      </c>
      <c r="U641" s="25" t="n">
        <v>0</v>
      </c>
      <c r="V641" s="26" t="n">
        <v>0</v>
      </c>
      <c r="W641" s="26" t="n">
        <v>1</v>
      </c>
      <c r="X641" s="26" t="n">
        <v>0</v>
      </c>
      <c r="Y641" s="26" t="n">
        <v>0.999999</v>
      </c>
      <c r="Z641" s="26" t="n">
        <v>0</v>
      </c>
      <c r="AA641" s="26" t="n">
        <v>0</v>
      </c>
      <c r="AB641" s="20" t="n">
        <v>641</v>
      </c>
      <c r="AC641" s="20"/>
      <c r="AD641" s="10"/>
      <c r="AE641" s="24" t="s">
        <v>10788</v>
      </c>
      <c r="AF641" s="24" t="n">
        <v>93</v>
      </c>
      <c r="AG641" s="24" t="n">
        <v>122</v>
      </c>
      <c r="AH641" s="24" t="n">
        <v>46</v>
      </c>
      <c r="AI641" s="24" t="n">
        <v>6</v>
      </c>
      <c r="AJ641" s="24" t="n">
        <v>-28800</v>
      </c>
      <c r="AK641" s="24" t="s">
        <v>10789</v>
      </c>
      <c r="AL641" s="24" t="s">
        <v>10790</v>
      </c>
      <c r="AM641" s="23" t="s">
        <v>10791</v>
      </c>
      <c r="AN641" s="24" t="s">
        <v>5339</v>
      </c>
      <c r="AO641" s="22" t="n">
        <v>41932.7314467593</v>
      </c>
      <c r="AP641" s="23" t="s">
        <v>10792</v>
      </c>
      <c r="AQ641" s="24" t="n">
        <f aca="false">FALSE()</f>
        <v>0</v>
      </c>
      <c r="AR641" s="24" t="inlineStr">
        <f aca="false">FALSE()</f>
        <is>
          <t/>
        </is>
      </c>
      <c r="AS641" s="24" t="inlineStr">
        <f aca="false">FALSE()</f>
        <is>
          <t/>
        </is>
      </c>
      <c r="AT641" s="24" t="s">
        <v>75</v>
      </c>
      <c r="AU641" s="24" t="n">
        <v>9</v>
      </c>
      <c r="AV641" s="23" t="s">
        <v>5390</v>
      </c>
      <c r="AW641" s="24" t="inlineStr">
        <f aca="false">FALSE()</f>
        <is>
          <t/>
        </is>
      </c>
      <c r="AX641" s="24" t="s">
        <v>5329</v>
      </c>
      <c r="AY641" s="23" t="s">
        <v>10793</v>
      </c>
      <c r="AZ641" s="24" t="s">
        <v>68</v>
      </c>
      <c r="BA641" s="24" t="e">
        <f aca="false">REPLACE(INDEX(GroupVertices[group], MATCH(Vertices[[#this row],[vertex]],GroupVertices[vertex],0)),1,1,"")</f>
        <v>#VALUE!</v>
      </c>
      <c r="BB641" s="25"/>
      <c r="BC641" s="25"/>
      <c r="BD641" s="25"/>
      <c r="BE641" s="25"/>
      <c r="BF641" s="25"/>
      <c r="BG641" s="25"/>
      <c r="BH641" s="25"/>
      <c r="BI641" s="25"/>
      <c r="BJ641" s="25"/>
      <c r="BK641" s="25"/>
      <c r="BL641" s="25"/>
      <c r="BM641" s="26"/>
      <c r="BN641" s="25"/>
      <c r="BO641" s="26"/>
      <c r="BP641" s="25"/>
      <c r="BQ641" s="26"/>
      <c r="BR641" s="25"/>
      <c r="BS641" s="26"/>
      <c r="BT641" s="25"/>
      <c r="BU641" s="3"/>
      <c r="BV641" s="2"/>
      <c r="BW641" s="2"/>
      <c r="BX641" s="2"/>
      <c r="BY641" s="2"/>
    </row>
    <row r="642" customFormat="false" ht="41.45" hidden="false" customHeight="true" outlineLevel="0" collapsed="false">
      <c r="A642" s="15" t="s">
        <v>2941</v>
      </c>
      <c r="C642" s="16"/>
      <c r="D642" s="16" t="s">
        <v>5324</v>
      </c>
      <c r="E642" s="17" t="n">
        <v>164.072650152447</v>
      </c>
      <c r="F642" s="18" t="n">
        <v>99.9979837742493</v>
      </c>
      <c r="G642" s="50" t="s">
        <v>10794</v>
      </c>
      <c r="H642" s="16"/>
      <c r="I642" s="6" t="s">
        <v>2941</v>
      </c>
      <c r="J642" s="7"/>
      <c r="K642" s="7"/>
      <c r="L642" s="51" t="s">
        <v>10795</v>
      </c>
      <c r="M642" s="52" t="n">
        <v>1.67194083516572</v>
      </c>
      <c r="N642" s="53" t="n">
        <v>705.203430175781</v>
      </c>
      <c r="O642" s="53" t="n">
        <v>1363.03503417969</v>
      </c>
      <c r="P642" s="54"/>
      <c r="Q642" s="55"/>
      <c r="R642" s="55"/>
      <c r="S642" s="56"/>
      <c r="T642" s="25" t="n">
        <v>1</v>
      </c>
      <c r="U642" s="25" t="n">
        <v>1</v>
      </c>
      <c r="V642" s="26" t="n">
        <v>0</v>
      </c>
      <c r="W642" s="26" t="n">
        <v>0</v>
      </c>
      <c r="X642" s="26" t="n">
        <v>0</v>
      </c>
      <c r="Y642" s="26" t="n">
        <v>0.999999</v>
      </c>
      <c r="Z642" s="26" t="n">
        <v>0</v>
      </c>
      <c r="AA642" s="26" t="s">
        <v>5365</v>
      </c>
      <c r="AB642" s="20" t="n">
        <v>642</v>
      </c>
      <c r="AC642" s="20"/>
      <c r="AD642" s="10"/>
      <c r="AE642" s="24" t="s">
        <v>10796</v>
      </c>
      <c r="AF642" s="24" t="n">
        <v>109</v>
      </c>
      <c r="AG642" s="24" t="n">
        <v>4357</v>
      </c>
      <c r="AH642" s="24" t="n">
        <v>15341</v>
      </c>
      <c r="AI642" s="24" t="n">
        <v>39</v>
      </c>
      <c r="AJ642" s="24" t="n">
        <v>-18000</v>
      </c>
      <c r="AK642" s="24" t="s">
        <v>10797</v>
      </c>
      <c r="AL642" s="24" t="s">
        <v>10798</v>
      </c>
      <c r="AM642" s="23" t="s">
        <v>10799</v>
      </c>
      <c r="AN642" s="24" t="s">
        <v>5388</v>
      </c>
      <c r="AO642" s="22" t="n">
        <v>40016.9257986111</v>
      </c>
      <c r="AP642" s="23" t="s">
        <v>10800</v>
      </c>
      <c r="AQ642" s="24" t="n">
        <f aca="false">TRUE()</f>
        <v>1</v>
      </c>
      <c r="AR642" s="24" t="inlineStr">
        <f aca="false">FALSE()</f>
        <is>
          <t/>
        </is>
      </c>
      <c r="AS642" s="24" t="inlineStr">
        <f aca="false">FALSE()</f>
        <is>
          <t/>
        </is>
      </c>
      <c r="AT642" s="24" t="s">
        <v>75</v>
      </c>
      <c r="AU642" s="24" t="n">
        <v>350</v>
      </c>
      <c r="AV642" s="23" t="s">
        <v>5390</v>
      </c>
      <c r="AW642" s="24" t="inlineStr">
        <f aca="false">FALSE()</f>
        <is>
          <t/>
        </is>
      </c>
      <c r="AX642" s="24" t="s">
        <v>5329</v>
      </c>
      <c r="AY642" s="23" t="s">
        <v>10801</v>
      </c>
      <c r="AZ642" s="24" t="s">
        <v>174</v>
      </c>
      <c r="BA642" s="24" t="e">
        <f aca="false">REPLACE(INDEX(GroupVertices[group], MATCH(Vertices[[#this row],[vertex]],GroupVertices[vertex],0)),1,1,"")</f>
        <v>#VALUE!</v>
      </c>
      <c r="BB642" s="25" t="s">
        <v>2943</v>
      </c>
      <c r="BC642" s="25" t="s">
        <v>2943</v>
      </c>
      <c r="BD642" s="25" t="s">
        <v>2501</v>
      </c>
      <c r="BE642" s="25" t="s">
        <v>2501</v>
      </c>
      <c r="BF642" s="25"/>
      <c r="BG642" s="25"/>
      <c r="BH642" s="25" t="s">
        <v>10802</v>
      </c>
      <c r="BI642" s="25" t="s">
        <v>10802</v>
      </c>
      <c r="BJ642" s="25" t="s">
        <v>10803</v>
      </c>
      <c r="BK642" s="25" t="s">
        <v>10803</v>
      </c>
      <c r="BL642" s="25" t="n">
        <v>0</v>
      </c>
      <c r="BM642" s="26" t="n">
        <v>0</v>
      </c>
      <c r="BN642" s="25" t="n">
        <v>0</v>
      </c>
      <c r="BO642" s="26" t="n">
        <v>0</v>
      </c>
      <c r="BP642" s="25" t="n">
        <v>0</v>
      </c>
      <c r="BQ642" s="26" t="n">
        <v>0</v>
      </c>
      <c r="BR642" s="25" t="n">
        <v>12</v>
      </c>
      <c r="BS642" s="26" t="n">
        <v>100</v>
      </c>
      <c r="BT642" s="25" t="n">
        <v>12</v>
      </c>
      <c r="BU642" s="3"/>
      <c r="BV642" s="2"/>
      <c r="BW642" s="2"/>
      <c r="BX642" s="2"/>
      <c r="BY642" s="2"/>
    </row>
    <row r="643" customFormat="false" ht="41.45" hidden="false" customHeight="true" outlineLevel="0" collapsed="false">
      <c r="A643" s="15" t="s">
        <v>2946</v>
      </c>
      <c r="C643" s="16"/>
      <c r="D643" s="16" t="s">
        <v>5324</v>
      </c>
      <c r="E643" s="17" t="n">
        <v>162.078967162108</v>
      </c>
      <c r="F643" s="18" t="n">
        <v>99.9999231825856</v>
      </c>
      <c r="G643" s="50" t="s">
        <v>10804</v>
      </c>
      <c r="H643" s="16"/>
      <c r="I643" s="6" t="s">
        <v>2946</v>
      </c>
      <c r="J643" s="7"/>
      <c r="K643" s="7"/>
      <c r="L643" s="51" t="s">
        <v>10805</v>
      </c>
      <c r="M643" s="52" t="n">
        <v>1.02560068364414</v>
      </c>
      <c r="N643" s="53" t="n">
        <v>2542.25170898437</v>
      </c>
      <c r="O643" s="53" t="n">
        <v>7423.81005859375</v>
      </c>
      <c r="P643" s="54"/>
      <c r="Q643" s="55"/>
      <c r="R643" s="55"/>
      <c r="S643" s="56"/>
      <c r="T643" s="25" t="n">
        <v>1</v>
      </c>
      <c r="U643" s="25" t="n">
        <v>1</v>
      </c>
      <c r="V643" s="26" t="n">
        <v>0</v>
      </c>
      <c r="W643" s="26" t="n">
        <v>0</v>
      </c>
      <c r="X643" s="26" t="n">
        <v>0</v>
      </c>
      <c r="Y643" s="26" t="n">
        <v>0.999999</v>
      </c>
      <c r="Z643" s="26" t="n">
        <v>0</v>
      </c>
      <c r="AA643" s="26" t="s">
        <v>5365</v>
      </c>
      <c r="AB643" s="20" t="n">
        <v>643</v>
      </c>
      <c r="AC643" s="20"/>
      <c r="AD643" s="10"/>
      <c r="AE643" s="24" t="s">
        <v>10806</v>
      </c>
      <c r="AF643" s="24" t="n">
        <v>439</v>
      </c>
      <c r="AG643" s="24" t="n">
        <v>166</v>
      </c>
      <c r="AH643" s="24" t="n">
        <v>1047</v>
      </c>
      <c r="AI643" s="24" t="n">
        <v>51</v>
      </c>
      <c r="AJ643" s="24"/>
      <c r="AK643" s="24" t="s">
        <v>10807</v>
      </c>
      <c r="AL643" s="24"/>
      <c r="AM643" s="23" t="s">
        <v>10808</v>
      </c>
      <c r="AN643" s="24"/>
      <c r="AO643" s="22" t="n">
        <v>42514.7216898148</v>
      </c>
      <c r="AP643" s="23" t="s">
        <v>10809</v>
      </c>
      <c r="AQ643" s="24" t="n">
        <f aca="false">FALSE()</f>
        <v>0</v>
      </c>
      <c r="AR643" s="24" t="inlineStr">
        <f aca="false">FALSE()</f>
        <is>
          <t/>
        </is>
      </c>
      <c r="AS643" s="24" t="inlineStr">
        <f aca="false">FALSE()</f>
        <is>
          <t/>
        </is>
      </c>
      <c r="AT643" s="24" t="s">
        <v>75</v>
      </c>
      <c r="AU643" s="24" t="n">
        <v>34</v>
      </c>
      <c r="AV643" s="23" t="s">
        <v>5390</v>
      </c>
      <c r="AW643" s="24" t="inlineStr">
        <f aca="false">FALSE()</f>
        <is>
          <t/>
        </is>
      </c>
      <c r="AX643" s="24" t="s">
        <v>5329</v>
      </c>
      <c r="AY643" s="23" t="s">
        <v>10810</v>
      </c>
      <c r="AZ643" s="24" t="s">
        <v>174</v>
      </c>
      <c r="BA643" s="24" t="e">
        <f aca="false">REPLACE(INDEX(GroupVertices[group], MATCH(Vertices[[#this row],[vertex]],GroupVertices[vertex],0)),1,1,"")</f>
        <v>#VALUE!</v>
      </c>
      <c r="BB643" s="25" t="s">
        <v>10811</v>
      </c>
      <c r="BC643" s="25" t="s">
        <v>10811</v>
      </c>
      <c r="BD643" s="25" t="s">
        <v>2921</v>
      </c>
      <c r="BE643" s="25" t="s">
        <v>10777</v>
      </c>
      <c r="BF643" s="25" t="s">
        <v>2922</v>
      </c>
      <c r="BG643" s="25" t="s">
        <v>2922</v>
      </c>
      <c r="BH643" s="25" t="s">
        <v>10769</v>
      </c>
      <c r="BI643" s="25" t="s">
        <v>10812</v>
      </c>
      <c r="BJ643" s="25" t="s">
        <v>10770</v>
      </c>
      <c r="BK643" s="25" t="s">
        <v>10813</v>
      </c>
      <c r="BL643" s="25" t="n">
        <v>0</v>
      </c>
      <c r="BM643" s="26" t="n">
        <v>0</v>
      </c>
      <c r="BN643" s="25" t="n">
        <v>0</v>
      </c>
      <c r="BO643" s="26" t="n">
        <v>0</v>
      </c>
      <c r="BP643" s="25" t="n">
        <v>0</v>
      </c>
      <c r="BQ643" s="26" t="n">
        <v>0</v>
      </c>
      <c r="BR643" s="25" t="n">
        <v>21</v>
      </c>
      <c r="BS643" s="26" t="n">
        <v>100</v>
      </c>
      <c r="BT643" s="25" t="n">
        <v>21</v>
      </c>
      <c r="BU643" s="3"/>
      <c r="BV643" s="2"/>
      <c r="BW643" s="2"/>
      <c r="BX643" s="2"/>
      <c r="BY643" s="2"/>
    </row>
    <row r="644" customFormat="false" ht="41.45" hidden="false" customHeight="true" outlineLevel="0" collapsed="false">
      <c r="A644" s="15" t="s">
        <v>2955</v>
      </c>
      <c r="C644" s="16"/>
      <c r="D644" s="16" t="s">
        <v>5324</v>
      </c>
      <c r="E644" s="17" t="n">
        <v>162.090859807004</v>
      </c>
      <c r="F644" s="18" t="n">
        <v>99.9999116136979</v>
      </c>
      <c r="G644" s="50" t="s">
        <v>10814</v>
      </c>
      <c r="H644" s="16"/>
      <c r="I644" s="6" t="s">
        <v>2955</v>
      </c>
      <c r="J644" s="7"/>
      <c r="K644" s="7"/>
      <c r="L644" s="51" t="s">
        <v>10815</v>
      </c>
      <c r="M644" s="52" t="n">
        <v>1.02945620828934</v>
      </c>
      <c r="N644" s="53" t="n">
        <v>1929.90222167969</v>
      </c>
      <c r="O644" s="53" t="n">
        <v>7019.75830078125</v>
      </c>
      <c r="P644" s="54"/>
      <c r="Q644" s="55"/>
      <c r="R644" s="55"/>
      <c r="S644" s="56"/>
      <c r="T644" s="25" t="n">
        <v>1</v>
      </c>
      <c r="U644" s="25" t="n">
        <v>1</v>
      </c>
      <c r="V644" s="26" t="n">
        <v>0</v>
      </c>
      <c r="W644" s="26" t="n">
        <v>0</v>
      </c>
      <c r="X644" s="26" t="n">
        <v>0</v>
      </c>
      <c r="Y644" s="26" t="n">
        <v>0.999999</v>
      </c>
      <c r="Z644" s="26" t="n">
        <v>0</v>
      </c>
      <c r="AA644" s="26" t="s">
        <v>5365</v>
      </c>
      <c r="AB644" s="20" t="n">
        <v>644</v>
      </c>
      <c r="AC644" s="20"/>
      <c r="AD644" s="10"/>
      <c r="AE644" s="24" t="s">
        <v>10816</v>
      </c>
      <c r="AF644" s="24" t="n">
        <v>119</v>
      </c>
      <c r="AG644" s="24" t="n">
        <v>191</v>
      </c>
      <c r="AH644" s="24" t="n">
        <v>14748</v>
      </c>
      <c r="AI644" s="24" t="n">
        <v>0</v>
      </c>
      <c r="AJ644" s="24" t="n">
        <v>0</v>
      </c>
      <c r="AK644" s="24" t="s">
        <v>10817</v>
      </c>
      <c r="AL644" s="24" t="s">
        <v>204</v>
      </c>
      <c r="AM644" s="23" t="s">
        <v>10818</v>
      </c>
      <c r="AN644" s="24" t="s">
        <v>204</v>
      </c>
      <c r="AO644" s="22" t="n">
        <v>40743.6088425926</v>
      </c>
      <c r="AP644" s="23" t="s">
        <v>10819</v>
      </c>
      <c r="AQ644" s="24" t="inlineStr">
        <f aca="false">FALSE()</f>
        <is>
          <t/>
        </is>
      </c>
      <c r="AR644" s="24" t="inlineStr">
        <f aca="false">FALSE()</f>
        <is>
          <t/>
        </is>
      </c>
      <c r="AS644" s="24" t="inlineStr">
        <f aca="false">FALSE()</f>
        <is>
          <t/>
        </is>
      </c>
      <c r="AT644" s="24" t="s">
        <v>75</v>
      </c>
      <c r="AU644" s="24" t="n">
        <v>33</v>
      </c>
      <c r="AV644" s="23" t="s">
        <v>10820</v>
      </c>
      <c r="AW644" s="24" t="inlineStr">
        <f aca="false">FALSE()</f>
        <is>
          <t/>
        </is>
      </c>
      <c r="AX644" s="24" t="s">
        <v>5329</v>
      </c>
      <c r="AY644" s="23" t="s">
        <v>10821</v>
      </c>
      <c r="AZ644" s="24" t="s">
        <v>174</v>
      </c>
      <c r="BA644" s="24" t="e">
        <f aca="false">REPLACE(INDEX(GroupVertices[group], MATCH(Vertices[[#this row],[vertex]],GroupVertices[vertex],0)),1,1,"")</f>
        <v>#VALUE!</v>
      </c>
      <c r="BB644" s="25" t="s">
        <v>10822</v>
      </c>
      <c r="BC644" s="25" t="s">
        <v>10822</v>
      </c>
      <c r="BD644" s="25" t="s">
        <v>1975</v>
      </c>
      <c r="BE644" s="25" t="s">
        <v>1975</v>
      </c>
      <c r="BF644" s="25" t="s">
        <v>2958</v>
      </c>
      <c r="BG644" s="25" t="s">
        <v>2958</v>
      </c>
      <c r="BH644" s="25" t="s">
        <v>10823</v>
      </c>
      <c r="BI644" s="25" t="s">
        <v>10824</v>
      </c>
      <c r="BJ644" s="25" t="s">
        <v>10825</v>
      </c>
      <c r="BK644" s="25" t="s">
        <v>10826</v>
      </c>
      <c r="BL644" s="25" t="n">
        <v>0</v>
      </c>
      <c r="BM644" s="26" t="n">
        <v>0</v>
      </c>
      <c r="BN644" s="25" t="n">
        <v>0</v>
      </c>
      <c r="BO644" s="26" t="n">
        <v>0</v>
      </c>
      <c r="BP644" s="25" t="n">
        <v>0</v>
      </c>
      <c r="BQ644" s="26" t="n">
        <v>0</v>
      </c>
      <c r="BR644" s="25" t="n">
        <v>27</v>
      </c>
      <c r="BS644" s="26" t="n">
        <v>100</v>
      </c>
      <c r="BT644" s="25" t="n">
        <v>27</v>
      </c>
      <c r="BU644" s="3"/>
      <c r="BV644" s="2"/>
      <c r="BW644" s="2"/>
      <c r="BX644" s="2"/>
      <c r="BY644" s="2"/>
    </row>
    <row r="645" customFormat="false" ht="41.45" hidden="false" customHeight="true" outlineLevel="0" collapsed="false">
      <c r="A645" s="15" t="s">
        <v>2965</v>
      </c>
      <c r="C645" s="16"/>
      <c r="D645" s="16" t="s">
        <v>5324</v>
      </c>
      <c r="E645" s="17" t="n">
        <v>221.220614523332</v>
      </c>
      <c r="F645" s="18" t="n">
        <v>99.9423915667436</v>
      </c>
      <c r="G645" s="50" t="s">
        <v>10827</v>
      </c>
      <c r="H645" s="16"/>
      <c r="I645" s="6" t="s">
        <v>2965</v>
      </c>
      <c r="J645" s="7"/>
      <c r="K645" s="7"/>
      <c r="L645" s="51" t="s">
        <v>10828</v>
      </c>
      <c r="M645" s="52" t="n">
        <v>20.1989705232454</v>
      </c>
      <c r="N645" s="53" t="n">
        <v>1521.66931152344</v>
      </c>
      <c r="O645" s="53" t="n">
        <v>554.931457519531</v>
      </c>
      <c r="P645" s="54"/>
      <c r="Q645" s="55"/>
      <c r="R645" s="55"/>
      <c r="S645" s="56"/>
      <c r="T645" s="25" t="n">
        <v>1</v>
      </c>
      <c r="U645" s="25" t="n">
        <v>1</v>
      </c>
      <c r="V645" s="26" t="n">
        <v>0</v>
      </c>
      <c r="W645" s="26" t="n">
        <v>0</v>
      </c>
      <c r="X645" s="26" t="n">
        <v>0</v>
      </c>
      <c r="Y645" s="26" t="n">
        <v>0.999999</v>
      </c>
      <c r="Z645" s="26" t="n">
        <v>0</v>
      </c>
      <c r="AA645" s="26" t="s">
        <v>5365</v>
      </c>
      <c r="AB645" s="20" t="n">
        <v>645</v>
      </c>
      <c r="AC645" s="20"/>
      <c r="AD645" s="10"/>
      <c r="AE645" s="24" t="s">
        <v>10829</v>
      </c>
      <c r="AF645" s="24" t="n">
        <v>177</v>
      </c>
      <c r="AG645" s="24" t="n">
        <v>124490</v>
      </c>
      <c r="AH645" s="24" t="n">
        <v>128067</v>
      </c>
      <c r="AI645" s="24" t="n">
        <v>364</v>
      </c>
      <c r="AJ645" s="24" t="n">
        <v>-28800</v>
      </c>
      <c r="AK645" s="24" t="s">
        <v>10830</v>
      </c>
      <c r="AL645" s="24" t="s">
        <v>10831</v>
      </c>
      <c r="AM645" s="23" t="s">
        <v>10832</v>
      </c>
      <c r="AN645" s="24" t="s">
        <v>5339</v>
      </c>
      <c r="AO645" s="22" t="n">
        <v>40901.8968518519</v>
      </c>
      <c r="AP645" s="23" t="s">
        <v>10833</v>
      </c>
      <c r="AQ645" s="24" t="inlineStr">
        <f aca="false">FALSE()</f>
        <is>
          <t/>
        </is>
      </c>
      <c r="AR645" s="24" t="inlineStr">
        <f aca="false">FALSE()</f>
        <is>
          <t/>
        </is>
      </c>
      <c r="AS645" s="24" t="inlineStr">
        <f aca="false">FALSE()</f>
        <is>
          <t/>
        </is>
      </c>
      <c r="AT645" s="24" t="s">
        <v>6031</v>
      </c>
      <c r="AU645" s="24" t="n">
        <v>28</v>
      </c>
      <c r="AV645" s="23" t="s">
        <v>10834</v>
      </c>
      <c r="AW645" s="24" t="inlineStr">
        <f aca="false">FALSE()</f>
        <is>
          <t/>
        </is>
      </c>
      <c r="AX645" s="24" t="s">
        <v>5329</v>
      </c>
      <c r="AY645" s="23" t="s">
        <v>10835</v>
      </c>
      <c r="AZ645" s="24" t="s">
        <v>174</v>
      </c>
      <c r="BA645" s="24" t="e">
        <f aca="false">REPLACE(INDEX(GroupVertices[group], MATCH(Vertices[[#this row],[vertex]],GroupVertices[vertex],0)),1,1,"")</f>
        <v>#VALUE!</v>
      </c>
      <c r="BB645" s="25"/>
      <c r="BC645" s="25"/>
      <c r="BD645" s="25"/>
      <c r="BE645" s="25"/>
      <c r="BF645" s="25"/>
      <c r="BG645" s="25"/>
      <c r="BH645" s="25" t="s">
        <v>6033</v>
      </c>
      <c r="BI645" s="25" t="s">
        <v>6033</v>
      </c>
      <c r="BJ645" s="25" t="s">
        <v>6034</v>
      </c>
      <c r="BK645" s="25" t="s">
        <v>6034</v>
      </c>
      <c r="BL645" s="25" t="n">
        <v>0</v>
      </c>
      <c r="BM645" s="26" t="n">
        <v>0</v>
      </c>
      <c r="BN645" s="25" t="n">
        <v>0</v>
      </c>
      <c r="BO645" s="26" t="n">
        <v>0</v>
      </c>
      <c r="BP645" s="25" t="n">
        <v>0</v>
      </c>
      <c r="BQ645" s="26" t="n">
        <v>0</v>
      </c>
      <c r="BR645" s="25" t="n">
        <v>20</v>
      </c>
      <c r="BS645" s="26" t="n">
        <v>100</v>
      </c>
      <c r="BT645" s="25" t="n">
        <v>20</v>
      </c>
      <c r="BU645" s="3"/>
      <c r="BV645" s="2"/>
      <c r="BW645" s="2"/>
      <c r="BX645" s="2"/>
      <c r="BY645" s="2"/>
    </row>
    <row r="646" customFormat="false" ht="41.45" hidden="false" customHeight="true" outlineLevel="0" collapsed="false">
      <c r="A646" s="15" t="s">
        <v>2968</v>
      </c>
      <c r="C646" s="16"/>
      <c r="D646" s="16" t="s">
        <v>5324</v>
      </c>
      <c r="E646" s="17" t="n">
        <v>162.088956983821</v>
      </c>
      <c r="F646" s="18" t="n">
        <v>99.9999134647199</v>
      </c>
      <c r="G646" s="50" t="s">
        <v>10836</v>
      </c>
      <c r="H646" s="16"/>
      <c r="I646" s="6" t="s">
        <v>2968</v>
      </c>
      <c r="J646" s="7"/>
      <c r="K646" s="7"/>
      <c r="L646" s="51" t="s">
        <v>10837</v>
      </c>
      <c r="M646" s="52" t="n">
        <v>1.02883932434611</v>
      </c>
      <c r="N646" s="53" t="n">
        <v>1317.55285644531</v>
      </c>
      <c r="O646" s="53" t="n">
        <v>7019.75830078125</v>
      </c>
      <c r="P646" s="54"/>
      <c r="Q646" s="55"/>
      <c r="R646" s="55"/>
      <c r="S646" s="56"/>
      <c r="T646" s="25" t="n">
        <v>1</v>
      </c>
      <c r="U646" s="25" t="n">
        <v>1</v>
      </c>
      <c r="V646" s="26" t="n">
        <v>0</v>
      </c>
      <c r="W646" s="26" t="n">
        <v>0</v>
      </c>
      <c r="X646" s="26" t="n">
        <v>0</v>
      </c>
      <c r="Y646" s="26" t="n">
        <v>0.999999</v>
      </c>
      <c r="Z646" s="26" t="n">
        <v>0</v>
      </c>
      <c r="AA646" s="26" t="s">
        <v>5365</v>
      </c>
      <c r="AB646" s="20" t="n">
        <v>646</v>
      </c>
      <c r="AC646" s="20"/>
      <c r="AD646" s="10"/>
      <c r="AE646" s="24" t="s">
        <v>10838</v>
      </c>
      <c r="AF646" s="24" t="n">
        <v>45</v>
      </c>
      <c r="AG646" s="24" t="n">
        <v>187</v>
      </c>
      <c r="AH646" s="24" t="n">
        <v>33781</v>
      </c>
      <c r="AI646" s="24" t="n">
        <v>0</v>
      </c>
      <c r="AJ646" s="24"/>
      <c r="AK646" s="24" t="s">
        <v>10839</v>
      </c>
      <c r="AL646" s="24" t="s">
        <v>204</v>
      </c>
      <c r="AM646" s="23" t="s">
        <v>10840</v>
      </c>
      <c r="AN646" s="24"/>
      <c r="AO646" s="22" t="n">
        <v>40759.6695717593</v>
      </c>
      <c r="AP646" s="23" t="s">
        <v>10841</v>
      </c>
      <c r="AQ646" s="24" t="inlineStr">
        <f aca="false">FALSE()</f>
        <is>
          <t/>
        </is>
      </c>
      <c r="AR646" s="24" t="inlineStr">
        <f aca="false">FALSE()</f>
        <is>
          <t/>
        </is>
      </c>
      <c r="AS646" s="24" t="inlineStr">
        <f aca="false">FALSE()</f>
        <is>
          <t/>
        </is>
      </c>
      <c r="AT646" s="24" t="s">
        <v>75</v>
      </c>
      <c r="AU646" s="24" t="n">
        <v>48</v>
      </c>
      <c r="AV646" s="23" t="s">
        <v>10842</v>
      </c>
      <c r="AW646" s="24" t="inlineStr">
        <f aca="false">FALSE()</f>
        <is>
          <t/>
        </is>
      </c>
      <c r="AX646" s="24" t="s">
        <v>5329</v>
      </c>
      <c r="AY646" s="23" t="s">
        <v>10843</v>
      </c>
      <c r="AZ646" s="24" t="s">
        <v>174</v>
      </c>
      <c r="BA646" s="24" t="e">
        <f aca="false">REPLACE(INDEX(GroupVertices[group], MATCH(Vertices[[#this row],[vertex]],GroupVertices[vertex],0)),1,1,"")</f>
        <v>#VALUE!</v>
      </c>
      <c r="BB646" s="25" t="s">
        <v>10844</v>
      </c>
      <c r="BC646" s="25" t="s">
        <v>10844</v>
      </c>
      <c r="BD646" s="25" t="s">
        <v>10845</v>
      </c>
      <c r="BE646" s="25" t="s">
        <v>10845</v>
      </c>
      <c r="BF646" s="25" t="s">
        <v>2974</v>
      </c>
      <c r="BG646" s="25" t="s">
        <v>2974</v>
      </c>
      <c r="BH646" s="25" t="s">
        <v>10846</v>
      </c>
      <c r="BI646" s="25" t="s">
        <v>10847</v>
      </c>
      <c r="BJ646" s="25" t="s">
        <v>10848</v>
      </c>
      <c r="BK646" s="25" t="s">
        <v>10849</v>
      </c>
      <c r="BL646" s="25" t="n">
        <v>0</v>
      </c>
      <c r="BM646" s="26" t="n">
        <v>0</v>
      </c>
      <c r="BN646" s="25" t="n">
        <v>0</v>
      </c>
      <c r="BO646" s="26" t="n">
        <v>0</v>
      </c>
      <c r="BP646" s="25" t="n">
        <v>0</v>
      </c>
      <c r="BQ646" s="26" t="n">
        <v>0</v>
      </c>
      <c r="BR646" s="25" t="n">
        <v>54</v>
      </c>
      <c r="BS646" s="26" t="n">
        <v>100</v>
      </c>
      <c r="BT646" s="25" t="n">
        <v>54</v>
      </c>
      <c r="BU646" s="3"/>
      <c r="BV646" s="2"/>
      <c r="BW646" s="2"/>
      <c r="BX646" s="2"/>
      <c r="BY646" s="2"/>
    </row>
    <row r="647" customFormat="false" ht="41.45" hidden="false" customHeight="true" outlineLevel="0" collapsed="false">
      <c r="A647" s="15" t="s">
        <v>2985</v>
      </c>
      <c r="C647" s="16"/>
      <c r="D647" s="16" t="s">
        <v>5324</v>
      </c>
      <c r="E647" s="17" t="n">
        <v>162.026163818771</v>
      </c>
      <c r="F647" s="18" t="n">
        <v>99.999974548447</v>
      </c>
      <c r="G647" s="50" t="s">
        <v>10850</v>
      </c>
      <c r="H647" s="16"/>
      <c r="I647" s="6" t="s">
        <v>2985</v>
      </c>
      <c r="J647" s="7"/>
      <c r="K647" s="7"/>
      <c r="L647" s="51" t="s">
        <v>10851</v>
      </c>
      <c r="M647" s="52" t="n">
        <v>1.00848215421944</v>
      </c>
      <c r="N647" s="53" t="n">
        <v>501.086975097656</v>
      </c>
      <c r="O647" s="53" t="n">
        <v>8635.96484375</v>
      </c>
      <c r="P647" s="54"/>
      <c r="Q647" s="55"/>
      <c r="R647" s="55"/>
      <c r="S647" s="56"/>
      <c r="T647" s="25" t="n">
        <v>1</v>
      </c>
      <c r="U647" s="25" t="n">
        <v>1</v>
      </c>
      <c r="V647" s="26" t="n">
        <v>0</v>
      </c>
      <c r="W647" s="26" t="n">
        <v>0</v>
      </c>
      <c r="X647" s="26" t="n">
        <v>0</v>
      </c>
      <c r="Y647" s="26" t="n">
        <v>0.999999</v>
      </c>
      <c r="Z647" s="26" t="n">
        <v>0</v>
      </c>
      <c r="AA647" s="26" t="s">
        <v>5365</v>
      </c>
      <c r="AB647" s="20" t="n">
        <v>647</v>
      </c>
      <c r="AC647" s="20"/>
      <c r="AD647" s="10"/>
      <c r="AE647" s="24" t="s">
        <v>10852</v>
      </c>
      <c r="AF647" s="24" t="n">
        <v>27</v>
      </c>
      <c r="AG647" s="24" t="n">
        <v>55</v>
      </c>
      <c r="AH647" s="24" t="n">
        <v>8688</v>
      </c>
      <c r="AI647" s="24" t="n">
        <v>0</v>
      </c>
      <c r="AJ647" s="24"/>
      <c r="AK647" s="24" t="s">
        <v>10853</v>
      </c>
      <c r="AL647" s="24"/>
      <c r="AM647" s="23" t="s">
        <v>10854</v>
      </c>
      <c r="AN647" s="24"/>
      <c r="AO647" s="22" t="n">
        <v>41079.6396990741</v>
      </c>
      <c r="AP647" s="23" t="s">
        <v>10855</v>
      </c>
      <c r="AQ647" s="24" t="inlineStr">
        <f aca="false">FALSE()</f>
        <is>
          <t/>
        </is>
      </c>
      <c r="AR647" s="24" t="inlineStr">
        <f aca="false">FALSE()</f>
        <is>
          <t/>
        </is>
      </c>
      <c r="AS647" s="24" t="inlineStr">
        <f aca="false">FALSE()</f>
        <is>
          <t/>
        </is>
      </c>
      <c r="AT647" s="24" t="s">
        <v>75</v>
      </c>
      <c r="AU647" s="24" t="n">
        <v>15</v>
      </c>
      <c r="AV647" s="23" t="s">
        <v>10856</v>
      </c>
      <c r="AW647" s="24" t="inlineStr">
        <f aca="false">FALSE()</f>
        <is>
          <t/>
        </is>
      </c>
      <c r="AX647" s="24" t="s">
        <v>5329</v>
      </c>
      <c r="AY647" s="23" t="s">
        <v>10857</v>
      </c>
      <c r="AZ647" s="24" t="s">
        <v>174</v>
      </c>
      <c r="BA647" s="24" t="e">
        <f aca="false">REPLACE(INDEX(GroupVertices[group], MATCH(Vertices[[#this row],[vertex]],GroupVertices[vertex],0)),1,1,"")</f>
        <v>#VALUE!</v>
      </c>
      <c r="BB647" s="25" t="s">
        <v>10822</v>
      </c>
      <c r="BC647" s="25" t="s">
        <v>10822</v>
      </c>
      <c r="BD647" s="25" t="s">
        <v>1975</v>
      </c>
      <c r="BE647" s="25" t="s">
        <v>1975</v>
      </c>
      <c r="BF647" s="25"/>
      <c r="BG647" s="25"/>
      <c r="BH647" s="25" t="s">
        <v>10858</v>
      </c>
      <c r="BI647" s="25" t="s">
        <v>10859</v>
      </c>
      <c r="BJ647" s="25" t="s">
        <v>10860</v>
      </c>
      <c r="BK647" s="25" t="s">
        <v>10861</v>
      </c>
      <c r="BL647" s="25" t="n">
        <v>0</v>
      </c>
      <c r="BM647" s="26" t="n">
        <v>0</v>
      </c>
      <c r="BN647" s="25" t="n">
        <v>0</v>
      </c>
      <c r="BO647" s="26" t="n">
        <v>0</v>
      </c>
      <c r="BP647" s="25" t="n">
        <v>0</v>
      </c>
      <c r="BQ647" s="26" t="n">
        <v>0</v>
      </c>
      <c r="BR647" s="25" t="n">
        <v>27</v>
      </c>
      <c r="BS647" s="26" t="n">
        <v>100</v>
      </c>
      <c r="BT647" s="25" t="n">
        <v>27</v>
      </c>
      <c r="BU647" s="3"/>
      <c r="BV647" s="2"/>
      <c r="BW647" s="2"/>
      <c r="BX647" s="2"/>
      <c r="BY647" s="2"/>
    </row>
    <row r="648" customFormat="false" ht="41.45" hidden="false" customHeight="true" outlineLevel="0" collapsed="false">
      <c r="A648" s="15" t="s">
        <v>2992</v>
      </c>
      <c r="C648" s="16"/>
      <c r="D648" s="16" t="s">
        <v>5324</v>
      </c>
      <c r="E648" s="17" t="n">
        <v>162.326809881738</v>
      </c>
      <c r="F648" s="18" t="n">
        <v>99.9996820869657</v>
      </c>
      <c r="G648" s="50" t="s">
        <v>10862</v>
      </c>
      <c r="H648" s="16"/>
      <c r="I648" s="6" t="s">
        <v>2992</v>
      </c>
      <c r="J648" s="7"/>
      <c r="K648" s="7"/>
      <c r="L648" s="51" t="s">
        <v>10863</v>
      </c>
      <c r="M648" s="52" t="n">
        <v>1.10594981725014</v>
      </c>
      <c r="N648" s="53" t="n">
        <v>1929.90222167969</v>
      </c>
      <c r="O648" s="53" t="n">
        <v>4191.39697265625</v>
      </c>
      <c r="P648" s="54"/>
      <c r="Q648" s="55"/>
      <c r="R648" s="55"/>
      <c r="S648" s="56"/>
      <c r="T648" s="25" t="n">
        <v>1</v>
      </c>
      <c r="U648" s="25" t="n">
        <v>1</v>
      </c>
      <c r="V648" s="26" t="n">
        <v>0</v>
      </c>
      <c r="W648" s="26" t="n">
        <v>0</v>
      </c>
      <c r="X648" s="26" t="n">
        <v>0</v>
      </c>
      <c r="Y648" s="26" t="n">
        <v>0.999999</v>
      </c>
      <c r="Z648" s="26" t="n">
        <v>0</v>
      </c>
      <c r="AA648" s="26" t="s">
        <v>5365</v>
      </c>
      <c r="AB648" s="20" t="n">
        <v>648</v>
      </c>
      <c r="AC648" s="20"/>
      <c r="AD648" s="10"/>
      <c r="AE648" s="24" t="s">
        <v>10864</v>
      </c>
      <c r="AF648" s="24" t="n">
        <v>108</v>
      </c>
      <c r="AG648" s="24" t="n">
        <v>687</v>
      </c>
      <c r="AH648" s="24" t="n">
        <v>19007</v>
      </c>
      <c r="AI648" s="24" t="n">
        <v>0</v>
      </c>
      <c r="AJ648" s="24"/>
      <c r="AK648" s="24" t="s">
        <v>10865</v>
      </c>
      <c r="AL648" s="24" t="s">
        <v>204</v>
      </c>
      <c r="AM648" s="23" t="s">
        <v>10866</v>
      </c>
      <c r="AN648" s="24"/>
      <c r="AO648" s="22" t="n">
        <v>40579.3917824074</v>
      </c>
      <c r="AP648" s="23" t="s">
        <v>10867</v>
      </c>
      <c r="AQ648" s="24" t="inlineStr">
        <f aca="false">FALSE()</f>
        <is>
          <t/>
        </is>
      </c>
      <c r="AR648" s="24" t="inlineStr">
        <f aca="false">FALSE()</f>
        <is>
          <t/>
        </is>
      </c>
      <c r="AS648" s="24" t="inlineStr">
        <f aca="false">FALSE()</f>
        <is>
          <t/>
        </is>
      </c>
      <c r="AT648" s="24" t="s">
        <v>75</v>
      </c>
      <c r="AU648" s="24" t="n">
        <v>89</v>
      </c>
      <c r="AV648" s="23" t="s">
        <v>10868</v>
      </c>
      <c r="AW648" s="24" t="inlineStr">
        <f aca="false">FALSE()</f>
        <is>
          <t/>
        </is>
      </c>
      <c r="AX648" s="24" t="s">
        <v>5329</v>
      </c>
      <c r="AY648" s="23" t="s">
        <v>10869</v>
      </c>
      <c r="AZ648" s="24" t="s">
        <v>174</v>
      </c>
      <c r="BA648" s="24" t="e">
        <f aca="false">REPLACE(INDEX(GroupVertices[group], MATCH(Vertices[[#this row],[vertex]],GroupVertices[vertex],0)),1,1,"")</f>
        <v>#VALUE!</v>
      </c>
      <c r="BB648" s="25" t="s">
        <v>10870</v>
      </c>
      <c r="BC648" s="25" t="s">
        <v>10870</v>
      </c>
      <c r="BD648" s="25" t="s">
        <v>2995</v>
      </c>
      <c r="BE648" s="25" t="s">
        <v>2995</v>
      </c>
      <c r="BF648" s="25" t="s">
        <v>2996</v>
      </c>
      <c r="BG648" s="25" t="s">
        <v>2996</v>
      </c>
      <c r="BH648" s="25" t="s">
        <v>10871</v>
      </c>
      <c r="BI648" s="25" t="s">
        <v>10872</v>
      </c>
      <c r="BJ648" s="25" t="s">
        <v>10873</v>
      </c>
      <c r="BK648" s="25" t="s">
        <v>10874</v>
      </c>
      <c r="BL648" s="25" t="n">
        <v>0</v>
      </c>
      <c r="BM648" s="26" t="n">
        <v>0</v>
      </c>
      <c r="BN648" s="25" t="n">
        <v>0</v>
      </c>
      <c r="BO648" s="26" t="n">
        <v>0</v>
      </c>
      <c r="BP648" s="25" t="n">
        <v>0</v>
      </c>
      <c r="BQ648" s="26" t="n">
        <v>0</v>
      </c>
      <c r="BR648" s="25" t="n">
        <v>25</v>
      </c>
      <c r="BS648" s="26" t="n">
        <v>100</v>
      </c>
      <c r="BT648" s="25" t="n">
        <v>25</v>
      </c>
      <c r="BU648" s="3"/>
      <c r="BV648" s="2"/>
      <c r="BW648" s="2"/>
      <c r="BX648" s="2"/>
      <c r="BY648" s="2"/>
    </row>
    <row r="649" customFormat="false" ht="41.45" hidden="false" customHeight="true" outlineLevel="0" collapsed="false">
      <c r="A649" s="15" t="s">
        <v>3003</v>
      </c>
      <c r="C649" s="16"/>
      <c r="D649" s="16" t="s">
        <v>5324</v>
      </c>
      <c r="E649" s="17" t="n">
        <v>162.096568276554</v>
      </c>
      <c r="F649" s="18" t="n">
        <v>99.9999060606318</v>
      </c>
      <c r="G649" s="50" t="s">
        <v>10875</v>
      </c>
      <c r="H649" s="16"/>
      <c r="I649" s="6" t="s">
        <v>3003</v>
      </c>
      <c r="J649" s="7"/>
      <c r="K649" s="7"/>
      <c r="L649" s="51" t="s">
        <v>10876</v>
      </c>
      <c r="M649" s="52" t="n">
        <v>1.03130686011904</v>
      </c>
      <c r="N649" s="53" t="n">
        <v>1113.43640136719</v>
      </c>
      <c r="O649" s="53" t="n">
        <v>6615.70654296875</v>
      </c>
      <c r="P649" s="54"/>
      <c r="Q649" s="55"/>
      <c r="R649" s="55"/>
      <c r="S649" s="56"/>
      <c r="T649" s="25" t="n">
        <v>1</v>
      </c>
      <c r="U649" s="25" t="n">
        <v>1</v>
      </c>
      <c r="V649" s="26" t="n">
        <v>0</v>
      </c>
      <c r="W649" s="26" t="n">
        <v>0</v>
      </c>
      <c r="X649" s="26" t="n">
        <v>0</v>
      </c>
      <c r="Y649" s="26" t="n">
        <v>0.999999</v>
      </c>
      <c r="Z649" s="26" t="n">
        <v>0</v>
      </c>
      <c r="AA649" s="26" t="s">
        <v>5365</v>
      </c>
      <c r="AB649" s="20" t="n">
        <v>649</v>
      </c>
      <c r="AC649" s="20"/>
      <c r="AD649" s="10"/>
      <c r="AE649" s="24" t="s">
        <v>10877</v>
      </c>
      <c r="AF649" s="24" t="n">
        <v>561</v>
      </c>
      <c r="AG649" s="24" t="n">
        <v>203</v>
      </c>
      <c r="AH649" s="24" t="n">
        <v>2320</v>
      </c>
      <c r="AI649" s="24" t="n">
        <v>13</v>
      </c>
      <c r="AJ649" s="24"/>
      <c r="AK649" s="24" t="s">
        <v>10878</v>
      </c>
      <c r="AL649" s="24"/>
      <c r="AM649" s="23" t="s">
        <v>10879</v>
      </c>
      <c r="AN649" s="24"/>
      <c r="AO649" s="22" t="n">
        <v>41225.3150925926</v>
      </c>
      <c r="AP649" s="23" t="s">
        <v>10880</v>
      </c>
      <c r="AQ649" s="24" t="n">
        <f aca="false">TRUE()</f>
        <v>1</v>
      </c>
      <c r="AR649" s="24" t="inlineStr">
        <f aca="false">FALSE()</f>
        <is>
          <t/>
        </is>
      </c>
      <c r="AS649" s="24" t="inlineStr">
        <f aca="false">FALSE()</f>
        <is>
          <t/>
        </is>
      </c>
      <c r="AT649" s="24" t="s">
        <v>75</v>
      </c>
      <c r="AU649" s="24" t="n">
        <v>4</v>
      </c>
      <c r="AV649" s="23" t="s">
        <v>5390</v>
      </c>
      <c r="AW649" s="24" t="inlineStr">
        <f aca="false">FALSE()</f>
        <is>
          <t/>
        </is>
      </c>
      <c r="AX649" s="24" t="s">
        <v>5329</v>
      </c>
      <c r="AY649" s="23" t="s">
        <v>10881</v>
      </c>
      <c r="AZ649" s="24" t="s">
        <v>174</v>
      </c>
      <c r="BA649" s="24" t="e">
        <f aca="false">REPLACE(INDEX(GroupVertices[group], MATCH(Vertices[[#this row],[vertex]],GroupVertices[vertex],0)),1,1,"")</f>
        <v>#VALUE!</v>
      </c>
      <c r="BB649" s="25" t="s">
        <v>3005</v>
      </c>
      <c r="BC649" s="25" t="s">
        <v>3005</v>
      </c>
      <c r="BD649" s="25" t="s">
        <v>691</v>
      </c>
      <c r="BE649" s="25" t="s">
        <v>691</v>
      </c>
      <c r="BF649" s="25"/>
      <c r="BG649" s="25"/>
      <c r="BH649" s="25" t="s">
        <v>10882</v>
      </c>
      <c r="BI649" s="25" t="s">
        <v>10882</v>
      </c>
      <c r="BJ649" s="25" t="s">
        <v>10883</v>
      </c>
      <c r="BK649" s="25" t="s">
        <v>10883</v>
      </c>
      <c r="BL649" s="25" t="n">
        <v>2</v>
      </c>
      <c r="BM649" s="26" t="n">
        <v>11.1111111111111</v>
      </c>
      <c r="BN649" s="25" t="n">
        <v>1</v>
      </c>
      <c r="BO649" s="26" t="n">
        <v>5.55555555555556</v>
      </c>
      <c r="BP649" s="25" t="n">
        <v>0</v>
      </c>
      <c r="BQ649" s="26" t="n">
        <v>0</v>
      </c>
      <c r="BR649" s="25" t="n">
        <v>15</v>
      </c>
      <c r="BS649" s="26" t="n">
        <v>83.3333333333333</v>
      </c>
      <c r="BT649" s="25" t="n">
        <v>18</v>
      </c>
      <c r="BU649" s="3"/>
      <c r="BV649" s="2"/>
      <c r="BW649" s="2"/>
      <c r="BX649" s="2"/>
      <c r="BY649" s="2"/>
    </row>
    <row r="650" customFormat="false" ht="41.45" hidden="false" customHeight="true" outlineLevel="0" collapsed="false">
      <c r="A650" s="15" t="s">
        <v>3008</v>
      </c>
      <c r="C650" s="16"/>
      <c r="D650" s="16" t="s">
        <v>5324</v>
      </c>
      <c r="E650" s="17" t="n">
        <v>162.039007875258</v>
      </c>
      <c r="F650" s="18" t="n">
        <v>99.9999620540483</v>
      </c>
      <c r="G650" s="50" t="s">
        <v>10884</v>
      </c>
      <c r="H650" s="16"/>
      <c r="I650" s="6" t="s">
        <v>3008</v>
      </c>
      <c r="J650" s="7"/>
      <c r="K650" s="7"/>
      <c r="L650" s="51" t="s">
        <v>10885</v>
      </c>
      <c r="M650" s="52" t="n">
        <v>1.01264612083626</v>
      </c>
      <c r="N650" s="53" t="n">
        <v>9308.685546875</v>
      </c>
      <c r="O650" s="53" t="n">
        <v>946.964111328125</v>
      </c>
      <c r="P650" s="54"/>
      <c r="Q650" s="55"/>
      <c r="R650" s="55"/>
      <c r="S650" s="56"/>
      <c r="T650" s="25" t="n">
        <v>0</v>
      </c>
      <c r="U650" s="25" t="n">
        <v>1</v>
      </c>
      <c r="V650" s="26" t="n">
        <v>0</v>
      </c>
      <c r="W650" s="26" t="n">
        <v>1</v>
      </c>
      <c r="X650" s="26" t="n">
        <v>0</v>
      </c>
      <c r="Y650" s="26" t="n">
        <v>0.999999</v>
      </c>
      <c r="Z650" s="26" t="n">
        <v>0</v>
      </c>
      <c r="AA650" s="26" t="n">
        <v>0</v>
      </c>
      <c r="AB650" s="20" t="n">
        <v>650</v>
      </c>
      <c r="AC650" s="20"/>
      <c r="AD650" s="10"/>
      <c r="AE650" s="24" t="s">
        <v>10886</v>
      </c>
      <c r="AF650" s="24" t="n">
        <v>110</v>
      </c>
      <c r="AG650" s="24" t="n">
        <v>82</v>
      </c>
      <c r="AH650" s="24" t="n">
        <v>2647</v>
      </c>
      <c r="AI650" s="24" t="n">
        <v>2279</v>
      </c>
      <c r="AJ650" s="24" t="n">
        <v>-28800</v>
      </c>
      <c r="AK650" s="24" t="s">
        <v>10887</v>
      </c>
      <c r="AL650" s="24" t="s">
        <v>10888</v>
      </c>
      <c r="AM650" s="24"/>
      <c r="AN650" s="24" t="s">
        <v>5339</v>
      </c>
      <c r="AO650" s="22" t="n">
        <v>41703.837974537</v>
      </c>
      <c r="AP650" s="23" t="s">
        <v>10889</v>
      </c>
      <c r="AQ650" s="24" t="inlineStr">
        <f aca="false">TRUE()</f>
        <is>
          <t/>
        </is>
      </c>
      <c r="AR650" s="24" t="inlineStr">
        <f aca="false">FALSE()</f>
        <is>
          <t/>
        </is>
      </c>
      <c r="AS650" s="24" t="inlineStr">
        <f aca="false">FALSE()</f>
        <is>
          <t/>
        </is>
      </c>
      <c r="AT650" s="24" t="s">
        <v>75</v>
      </c>
      <c r="AU650" s="24" t="n">
        <v>4</v>
      </c>
      <c r="AV650" s="23" t="s">
        <v>5390</v>
      </c>
      <c r="AW650" s="24" t="inlineStr">
        <f aca="false">FALSE()</f>
        <is>
          <t/>
        </is>
      </c>
      <c r="AX650" s="24" t="s">
        <v>5329</v>
      </c>
      <c r="AY650" s="23" t="s">
        <v>10890</v>
      </c>
      <c r="AZ650" s="24" t="s">
        <v>174</v>
      </c>
      <c r="BA650" s="24" t="e">
        <f aca="false">REPLACE(INDEX(GroupVertices[group], MATCH(Vertices[[#this row],[vertex]],GroupVertices[vertex],0)),1,1,"")</f>
        <v>#VALUE!</v>
      </c>
      <c r="BB650" s="25" t="s">
        <v>3011</v>
      </c>
      <c r="BC650" s="25" t="s">
        <v>3011</v>
      </c>
      <c r="BD650" s="25" t="s">
        <v>3012</v>
      </c>
      <c r="BE650" s="25" t="s">
        <v>3012</v>
      </c>
      <c r="BF650" s="25"/>
      <c r="BG650" s="25"/>
      <c r="BH650" s="25" t="s">
        <v>10891</v>
      </c>
      <c r="BI650" s="25" t="s">
        <v>10891</v>
      </c>
      <c r="BJ650" s="25" t="s">
        <v>10892</v>
      </c>
      <c r="BK650" s="25" t="s">
        <v>10892</v>
      </c>
      <c r="BL650" s="25" t="n">
        <v>0</v>
      </c>
      <c r="BM650" s="26" t="n">
        <v>0</v>
      </c>
      <c r="BN650" s="25" t="n">
        <v>0</v>
      </c>
      <c r="BO650" s="26" t="n">
        <v>0</v>
      </c>
      <c r="BP650" s="25" t="n">
        <v>0</v>
      </c>
      <c r="BQ650" s="26" t="n">
        <v>0</v>
      </c>
      <c r="BR650" s="25" t="n">
        <v>13</v>
      </c>
      <c r="BS650" s="26" t="n">
        <v>100</v>
      </c>
      <c r="BT650" s="25" t="n">
        <v>13</v>
      </c>
      <c r="BU650" s="3"/>
      <c r="BV650" s="2"/>
      <c r="BW650" s="2"/>
      <c r="BX650" s="2"/>
      <c r="BY650" s="2"/>
    </row>
    <row r="651" customFormat="false" ht="41.45" hidden="false" customHeight="true" outlineLevel="0" collapsed="false">
      <c r="A651" s="15" t="s">
        <v>3009</v>
      </c>
      <c r="C651" s="16"/>
      <c r="D651" s="16" t="s">
        <v>5324</v>
      </c>
      <c r="E651" s="17" t="n">
        <v>1000</v>
      </c>
      <c r="F651" s="18" t="n">
        <v>92.1027769186808</v>
      </c>
      <c r="G651" s="50" t="s">
        <v>10893</v>
      </c>
      <c r="H651" s="16"/>
      <c r="I651" s="6" t="s">
        <v>3009</v>
      </c>
      <c r="J651" s="7"/>
      <c r="K651" s="7"/>
      <c r="L651" s="51" t="s">
        <v>10894</v>
      </c>
      <c r="M651" s="52" t="n">
        <v>2632.88121223433</v>
      </c>
      <c r="N651" s="53" t="n">
        <v>9396.396484375</v>
      </c>
      <c r="O651" s="53" t="n">
        <v>946.964111328125</v>
      </c>
      <c r="P651" s="54"/>
      <c r="Q651" s="55"/>
      <c r="R651" s="55"/>
      <c r="S651" s="56"/>
      <c r="T651" s="25" t="n">
        <v>1</v>
      </c>
      <c r="U651" s="25" t="n">
        <v>0</v>
      </c>
      <c r="V651" s="26" t="n">
        <v>0</v>
      </c>
      <c r="W651" s="26" t="n">
        <v>1</v>
      </c>
      <c r="X651" s="26" t="n">
        <v>0</v>
      </c>
      <c r="Y651" s="26" t="n">
        <v>0.999999</v>
      </c>
      <c r="Z651" s="26" t="n">
        <v>0</v>
      </c>
      <c r="AA651" s="26" t="n">
        <v>0</v>
      </c>
      <c r="AB651" s="20" t="n">
        <v>651</v>
      </c>
      <c r="AC651" s="20"/>
      <c r="AD651" s="10"/>
      <c r="AE651" s="24" t="s">
        <v>10895</v>
      </c>
      <c r="AF651" s="24" t="n">
        <v>41</v>
      </c>
      <c r="AG651" s="24" t="n">
        <v>17065649</v>
      </c>
      <c r="AH651" s="24" t="n">
        <v>34104</v>
      </c>
      <c r="AI651" s="24" t="n">
        <v>45</v>
      </c>
      <c r="AJ651" s="24" t="n">
        <v>-18000</v>
      </c>
      <c r="AK651" s="24" t="s">
        <v>10896</v>
      </c>
      <c r="AL651" s="24" t="s">
        <v>5995</v>
      </c>
      <c r="AM651" s="23" t="s">
        <v>10897</v>
      </c>
      <c r="AN651" s="24" t="s">
        <v>5388</v>
      </c>
      <c r="AO651" s="22" t="n">
        <v>39890.5740509259</v>
      </c>
      <c r="AP651" s="23" t="s">
        <v>10898</v>
      </c>
      <c r="AQ651" s="24" t="n">
        <f aca="false">FALSE()</f>
        <v>0</v>
      </c>
      <c r="AR651" s="24" t="inlineStr">
        <f aca="false">FALSE()</f>
        <is>
          <t/>
        </is>
      </c>
      <c r="AS651" s="24" t="n">
        <f aca="false">TRUE()</f>
        <v>1</v>
      </c>
      <c r="AT651" s="24" t="s">
        <v>75</v>
      </c>
      <c r="AU651" s="24" t="n">
        <v>47883</v>
      </c>
      <c r="AV651" s="23" t="s">
        <v>10899</v>
      </c>
      <c r="AW651" s="24" t="n">
        <f aca="false">TRUE()</f>
        <v>1</v>
      </c>
      <c r="AX651" s="24" t="s">
        <v>5329</v>
      </c>
      <c r="AY651" s="23" t="s">
        <v>10900</v>
      </c>
      <c r="AZ651" s="24" t="s">
        <v>68</v>
      </c>
      <c r="BA651" s="24" t="e">
        <f aca="false">REPLACE(INDEX(GroupVertices[group], MATCH(Vertices[[#this row],[vertex]],GroupVertices[vertex],0)),1,1,"")</f>
        <v>#VALUE!</v>
      </c>
      <c r="BB651" s="25"/>
      <c r="BC651" s="25"/>
      <c r="BD651" s="25"/>
      <c r="BE651" s="25"/>
      <c r="BF651" s="25"/>
      <c r="BG651" s="25"/>
      <c r="BH651" s="25"/>
      <c r="BI651" s="25"/>
      <c r="BJ651" s="25"/>
      <c r="BK651" s="25"/>
      <c r="BL651" s="25"/>
      <c r="BM651" s="26"/>
      <c r="BN651" s="25"/>
      <c r="BO651" s="26"/>
      <c r="BP651" s="25"/>
      <c r="BQ651" s="26"/>
      <c r="BR651" s="25"/>
      <c r="BS651" s="26"/>
      <c r="BT651" s="25"/>
      <c r="BU651" s="3"/>
      <c r="BV651" s="2"/>
      <c r="BW651" s="2"/>
      <c r="BX651" s="2"/>
      <c r="BY651" s="2"/>
    </row>
    <row r="652" customFormat="false" ht="41.45" hidden="false" customHeight="true" outlineLevel="0" collapsed="false">
      <c r="A652" s="15" t="s">
        <v>3019</v>
      </c>
      <c r="C652" s="16"/>
      <c r="D652" s="16" t="s">
        <v>5324</v>
      </c>
      <c r="E652" s="17" t="n">
        <v>162.138430386588</v>
      </c>
      <c r="F652" s="18" t="n">
        <v>99.999865338147</v>
      </c>
      <c r="G652" s="50" t="s">
        <v>10901</v>
      </c>
      <c r="H652" s="16"/>
      <c r="I652" s="6" t="s">
        <v>3019</v>
      </c>
      <c r="J652" s="7"/>
      <c r="K652" s="7"/>
      <c r="L652" s="51" t="s">
        <v>10902</v>
      </c>
      <c r="M652" s="52" t="n">
        <v>1.04487830687015</v>
      </c>
      <c r="N652" s="53" t="n">
        <v>8946.4736328125</v>
      </c>
      <c r="O652" s="53" t="n">
        <v>5722.95703125</v>
      </c>
      <c r="P652" s="54"/>
      <c r="Q652" s="55"/>
      <c r="R652" s="55"/>
      <c r="S652" s="56"/>
      <c r="T652" s="25" t="n">
        <v>0</v>
      </c>
      <c r="U652" s="25" t="n">
        <v>1</v>
      </c>
      <c r="V652" s="26" t="n">
        <v>0</v>
      </c>
      <c r="W652" s="26" t="n">
        <v>0.333333</v>
      </c>
      <c r="X652" s="26" t="n">
        <v>0</v>
      </c>
      <c r="Y652" s="26" t="n">
        <v>0.638298</v>
      </c>
      <c r="Z652" s="26" t="n">
        <v>0</v>
      </c>
      <c r="AA652" s="26" t="n">
        <v>0</v>
      </c>
      <c r="AB652" s="20" t="n">
        <v>652</v>
      </c>
      <c r="AC652" s="20"/>
      <c r="AD652" s="10"/>
      <c r="AE652" s="24" t="s">
        <v>10903</v>
      </c>
      <c r="AF652" s="24" t="n">
        <v>59</v>
      </c>
      <c r="AG652" s="24" t="n">
        <v>291</v>
      </c>
      <c r="AH652" s="24" t="n">
        <v>4253</v>
      </c>
      <c r="AI652" s="24" t="n">
        <v>1996</v>
      </c>
      <c r="AJ652" s="24"/>
      <c r="AK652" s="24" t="s">
        <v>10904</v>
      </c>
      <c r="AL652" s="24" t="s">
        <v>10905</v>
      </c>
      <c r="AM652" s="24"/>
      <c r="AN652" s="24"/>
      <c r="AO652" s="22" t="n">
        <v>41554.5955324074</v>
      </c>
      <c r="AP652" s="23" t="s">
        <v>10906</v>
      </c>
      <c r="AQ652" s="24" t="n">
        <f aca="false">TRUE()</f>
        <v>1</v>
      </c>
      <c r="AR652" s="24" t="inlineStr">
        <f aca="false">FALSE()</f>
        <is>
          <t/>
        </is>
      </c>
      <c r="AS652" s="24" t="inlineStr">
        <f aca="false">TRUE()</f>
        <is>
          <t/>
        </is>
      </c>
      <c r="AT652" s="24" t="s">
        <v>5619</v>
      </c>
      <c r="AU652" s="24" t="n">
        <v>21</v>
      </c>
      <c r="AV652" s="23" t="s">
        <v>5390</v>
      </c>
      <c r="AW652" s="24" t="n">
        <f aca="false">FALSE()</f>
        <v>0</v>
      </c>
      <c r="AX652" s="24" t="s">
        <v>5329</v>
      </c>
      <c r="AY652" s="23" t="s">
        <v>10907</v>
      </c>
      <c r="AZ652" s="24" t="s">
        <v>174</v>
      </c>
      <c r="BA652" s="24" t="e">
        <f aca="false">REPLACE(INDEX(GroupVertices[group], MATCH(Vertices[[#this row],[vertex]],GroupVertices[vertex],0)),1,1,"")</f>
        <v>#VALUE!</v>
      </c>
      <c r="BB652" s="25"/>
      <c r="BC652" s="25"/>
      <c r="BD652" s="25"/>
      <c r="BE652" s="25"/>
      <c r="BF652" s="25"/>
      <c r="BG652" s="25"/>
      <c r="BH652" s="25" t="s">
        <v>10537</v>
      </c>
      <c r="BI652" s="25" t="s">
        <v>10537</v>
      </c>
      <c r="BJ652" s="25" t="s">
        <v>10538</v>
      </c>
      <c r="BK652" s="25" t="s">
        <v>10538</v>
      </c>
      <c r="BL652" s="25" t="n">
        <v>0</v>
      </c>
      <c r="BM652" s="26" t="n">
        <v>0</v>
      </c>
      <c r="BN652" s="25" t="n">
        <v>0</v>
      </c>
      <c r="BO652" s="26" t="n">
        <v>0</v>
      </c>
      <c r="BP652" s="25" t="n">
        <v>0</v>
      </c>
      <c r="BQ652" s="26" t="n">
        <v>0</v>
      </c>
      <c r="BR652" s="25" t="n">
        <v>23</v>
      </c>
      <c r="BS652" s="26" t="n">
        <v>100</v>
      </c>
      <c r="BT652" s="25" t="n">
        <v>23</v>
      </c>
      <c r="BU652" s="3"/>
      <c r="BV652" s="2"/>
      <c r="BW652" s="2"/>
      <c r="BX652" s="2"/>
      <c r="BY652" s="2"/>
    </row>
    <row r="653" customFormat="false" ht="41.45" hidden="false" customHeight="true" outlineLevel="0" collapsed="false">
      <c r="A653" s="15" t="s">
        <v>3022</v>
      </c>
      <c r="C653" s="16"/>
      <c r="D653" s="16" t="s">
        <v>5324</v>
      </c>
      <c r="E653" s="17" t="n">
        <v>162.172205498092</v>
      </c>
      <c r="F653" s="18" t="n">
        <v>99.9998324825059</v>
      </c>
      <c r="G653" s="50" t="s">
        <v>10908</v>
      </c>
      <c r="H653" s="16"/>
      <c r="I653" s="6" t="s">
        <v>3022</v>
      </c>
      <c r="J653" s="7"/>
      <c r="K653" s="7"/>
      <c r="L653" s="51" t="s">
        <v>10909</v>
      </c>
      <c r="M653" s="52" t="n">
        <v>1.05582799686252</v>
      </c>
      <c r="N653" s="53" t="n">
        <v>9719.6259765625</v>
      </c>
      <c r="O653" s="53" t="n">
        <v>476.422943115234</v>
      </c>
      <c r="P653" s="54"/>
      <c r="Q653" s="55"/>
      <c r="R653" s="55"/>
      <c r="S653" s="56"/>
      <c r="T653" s="25" t="n">
        <v>0</v>
      </c>
      <c r="U653" s="25" t="n">
        <v>1</v>
      </c>
      <c r="V653" s="26" t="n">
        <v>0</v>
      </c>
      <c r="W653" s="26" t="n">
        <v>1</v>
      </c>
      <c r="X653" s="26" t="n">
        <v>0</v>
      </c>
      <c r="Y653" s="26" t="n">
        <v>0.999999</v>
      </c>
      <c r="Z653" s="26" t="n">
        <v>0</v>
      </c>
      <c r="AA653" s="26" t="n">
        <v>0</v>
      </c>
      <c r="AB653" s="20" t="n">
        <v>653</v>
      </c>
      <c r="AC653" s="20"/>
      <c r="AD653" s="10"/>
      <c r="AE653" s="24" t="s">
        <v>10910</v>
      </c>
      <c r="AF653" s="24" t="n">
        <v>220</v>
      </c>
      <c r="AG653" s="24" t="n">
        <v>362</v>
      </c>
      <c r="AH653" s="24" t="n">
        <v>3143</v>
      </c>
      <c r="AI653" s="24" t="n">
        <v>484</v>
      </c>
      <c r="AJ653" s="24" t="n">
        <v>-21600</v>
      </c>
      <c r="AK653" s="24" t="s">
        <v>10911</v>
      </c>
      <c r="AL653" s="24" t="s">
        <v>7157</v>
      </c>
      <c r="AM653" s="24"/>
      <c r="AN653" s="24" t="s">
        <v>5776</v>
      </c>
      <c r="AO653" s="22" t="n">
        <v>40156.09875</v>
      </c>
      <c r="AP653" s="24"/>
      <c r="AQ653" s="24" t="n">
        <f aca="false">FALSE()</f>
        <v>0</v>
      </c>
      <c r="AR653" s="24" t="inlineStr">
        <f aca="false">FALSE()</f>
        <is>
          <t/>
        </is>
      </c>
      <c r="AS653" s="24" t="n">
        <f aca="false">FALSE()</f>
        <v>0</v>
      </c>
      <c r="AT653" s="24" t="s">
        <v>75</v>
      </c>
      <c r="AU653" s="24" t="n">
        <v>18</v>
      </c>
      <c r="AV653" s="23" t="s">
        <v>6008</v>
      </c>
      <c r="AW653" s="24" t="inlineStr">
        <f aca="false">FALSE()</f>
        <is>
          <t/>
        </is>
      </c>
      <c r="AX653" s="24" t="s">
        <v>5329</v>
      </c>
      <c r="AY653" s="23" t="s">
        <v>10912</v>
      </c>
      <c r="AZ653" s="24" t="s">
        <v>174</v>
      </c>
      <c r="BA653" s="24" t="e">
        <f aca="false">REPLACE(INDEX(GroupVertices[group], MATCH(Vertices[[#this row],[vertex]],GroupVertices[vertex],0)),1,1,"")</f>
        <v>#VALUE!</v>
      </c>
      <c r="BB653" s="25" t="s">
        <v>3025</v>
      </c>
      <c r="BC653" s="25" t="s">
        <v>3025</v>
      </c>
      <c r="BD653" s="25" t="s">
        <v>130</v>
      </c>
      <c r="BE653" s="25" t="s">
        <v>130</v>
      </c>
      <c r="BF653" s="25"/>
      <c r="BG653" s="25"/>
      <c r="BH653" s="25" t="s">
        <v>10913</v>
      </c>
      <c r="BI653" s="25" t="s">
        <v>10913</v>
      </c>
      <c r="BJ653" s="25" t="s">
        <v>10914</v>
      </c>
      <c r="BK653" s="25" t="s">
        <v>10914</v>
      </c>
      <c r="BL653" s="25" t="n">
        <v>1</v>
      </c>
      <c r="BM653" s="26" t="n">
        <v>7.14285714285714</v>
      </c>
      <c r="BN653" s="25" t="n">
        <v>0</v>
      </c>
      <c r="BO653" s="26" t="n">
        <v>0</v>
      </c>
      <c r="BP653" s="25" t="n">
        <v>0</v>
      </c>
      <c r="BQ653" s="26" t="n">
        <v>0</v>
      </c>
      <c r="BR653" s="25" t="n">
        <v>13</v>
      </c>
      <c r="BS653" s="26" t="n">
        <v>92.8571428571429</v>
      </c>
      <c r="BT653" s="25" t="n">
        <v>14</v>
      </c>
      <c r="BU653" s="3"/>
      <c r="BV653" s="2"/>
      <c r="BW653" s="2"/>
      <c r="BX653" s="2"/>
      <c r="BY653" s="2"/>
    </row>
    <row r="654" customFormat="false" ht="41.45" hidden="false" customHeight="true" outlineLevel="0" collapsed="false">
      <c r="A654" s="15" t="s">
        <v>3023</v>
      </c>
      <c r="C654" s="16"/>
      <c r="D654" s="16" t="s">
        <v>5324</v>
      </c>
      <c r="E654" s="17" t="n">
        <v>163.53224836838</v>
      </c>
      <c r="F654" s="18" t="n">
        <v>99.998509464507</v>
      </c>
      <c r="G654" s="50" t="s">
        <v>10915</v>
      </c>
      <c r="H654" s="16"/>
      <c r="I654" s="6" t="s">
        <v>3023</v>
      </c>
      <c r="J654" s="7"/>
      <c r="K654" s="7"/>
      <c r="L654" s="51" t="s">
        <v>10916</v>
      </c>
      <c r="M654" s="52" t="n">
        <v>1.49674579528776</v>
      </c>
      <c r="N654" s="53" t="n">
        <v>9719.6259765625</v>
      </c>
      <c r="O654" s="53" t="n">
        <v>394.078247070312</v>
      </c>
      <c r="P654" s="54"/>
      <c r="Q654" s="55"/>
      <c r="R654" s="55"/>
      <c r="S654" s="56"/>
      <c r="T654" s="25" t="n">
        <v>1</v>
      </c>
      <c r="U654" s="25" t="n">
        <v>0</v>
      </c>
      <c r="V654" s="26" t="n">
        <v>0</v>
      </c>
      <c r="W654" s="26" t="n">
        <v>1</v>
      </c>
      <c r="X654" s="26" t="n">
        <v>0</v>
      </c>
      <c r="Y654" s="26" t="n">
        <v>0.999999</v>
      </c>
      <c r="Z654" s="26" t="n">
        <v>0</v>
      </c>
      <c r="AA654" s="26" t="n">
        <v>0</v>
      </c>
      <c r="AB654" s="20" t="n">
        <v>654</v>
      </c>
      <c r="AC654" s="20"/>
      <c r="AD654" s="10"/>
      <c r="AE654" s="24" t="s">
        <v>10917</v>
      </c>
      <c r="AF654" s="24" t="n">
        <v>1188</v>
      </c>
      <c r="AG654" s="24" t="n">
        <v>3221</v>
      </c>
      <c r="AH654" s="24" t="n">
        <v>2933</v>
      </c>
      <c r="AI654" s="24" t="n">
        <v>1085</v>
      </c>
      <c r="AJ654" s="24" t="n">
        <v>-21600</v>
      </c>
      <c r="AK654" s="24" t="s">
        <v>10918</v>
      </c>
      <c r="AL654" s="24" t="s">
        <v>10919</v>
      </c>
      <c r="AM654" s="23" t="s">
        <v>10920</v>
      </c>
      <c r="AN654" s="24" t="s">
        <v>5776</v>
      </c>
      <c r="AO654" s="22" t="n">
        <v>40128.8203240741</v>
      </c>
      <c r="AP654" s="23" t="s">
        <v>10921</v>
      </c>
      <c r="AQ654" s="24" t="inlineStr">
        <f aca="false">FALSE()</f>
        <is>
          <t/>
        </is>
      </c>
      <c r="AR654" s="24" t="inlineStr">
        <f aca="false">FALSE()</f>
        <is>
          <t/>
        </is>
      </c>
      <c r="AS654" s="24" t="inlineStr">
        <f aca="false">FALSE()</f>
        <is>
          <t/>
        </is>
      </c>
      <c r="AT654" s="24" t="s">
        <v>75</v>
      </c>
      <c r="AU654" s="24" t="n">
        <v>111</v>
      </c>
      <c r="AV654" s="23" t="s">
        <v>10922</v>
      </c>
      <c r="AW654" s="24" t="inlineStr">
        <f aca="false">FALSE()</f>
        <is>
          <t/>
        </is>
      </c>
      <c r="AX654" s="24" t="s">
        <v>5329</v>
      </c>
      <c r="AY654" s="23" t="s">
        <v>10923</v>
      </c>
      <c r="AZ654" s="24" t="s">
        <v>68</v>
      </c>
      <c r="BA654" s="24" t="e">
        <f aca="false">REPLACE(INDEX(GroupVertices[group], MATCH(Vertices[[#this row],[vertex]],GroupVertices[vertex],0)),1,1,"")</f>
        <v>#VALUE!</v>
      </c>
      <c r="BB654" s="25"/>
      <c r="BC654" s="25"/>
      <c r="BD654" s="25"/>
      <c r="BE654" s="25"/>
      <c r="BF654" s="25"/>
      <c r="BG654" s="25"/>
      <c r="BH654" s="25"/>
      <c r="BI654" s="25"/>
      <c r="BJ654" s="25"/>
      <c r="BK654" s="25"/>
      <c r="BL654" s="25"/>
      <c r="BM654" s="26"/>
      <c r="BN654" s="25"/>
      <c r="BO654" s="26"/>
      <c r="BP654" s="25"/>
      <c r="BQ654" s="26"/>
      <c r="BR654" s="25"/>
      <c r="BS654" s="26"/>
      <c r="BT654" s="25"/>
      <c r="BU654" s="3"/>
      <c r="BV654" s="2"/>
      <c r="BW654" s="2"/>
      <c r="BX654" s="2"/>
      <c r="BY654" s="2"/>
    </row>
    <row r="655" customFormat="false" ht="41.45" hidden="false" customHeight="true" outlineLevel="0" collapsed="false">
      <c r="A655" s="15" t="s">
        <v>3029</v>
      </c>
      <c r="C655" s="16"/>
      <c r="D655" s="16" t="s">
        <v>5324</v>
      </c>
      <c r="E655" s="17" t="n">
        <v>163.562693539314</v>
      </c>
      <c r="F655" s="18" t="n">
        <v>99.9984798481545</v>
      </c>
      <c r="G655" s="50" t="s">
        <v>10924</v>
      </c>
      <c r="H655" s="16"/>
      <c r="I655" s="6" t="s">
        <v>3029</v>
      </c>
      <c r="J655" s="7"/>
      <c r="K655" s="7"/>
      <c r="L655" s="51" t="s">
        <v>10925</v>
      </c>
      <c r="M655" s="52" t="n">
        <v>1.50661593837948</v>
      </c>
      <c r="N655" s="53" t="n">
        <v>1521.66931152344</v>
      </c>
      <c r="O655" s="53" t="n">
        <v>1767.0869140625</v>
      </c>
      <c r="P655" s="54"/>
      <c r="Q655" s="55"/>
      <c r="R655" s="55"/>
      <c r="S655" s="56"/>
      <c r="T655" s="25" t="n">
        <v>1</v>
      </c>
      <c r="U655" s="25" t="n">
        <v>1</v>
      </c>
      <c r="V655" s="26" t="n">
        <v>0</v>
      </c>
      <c r="W655" s="26" t="n">
        <v>0</v>
      </c>
      <c r="X655" s="26" t="n">
        <v>0</v>
      </c>
      <c r="Y655" s="26" t="n">
        <v>0.999999</v>
      </c>
      <c r="Z655" s="26" t="n">
        <v>0</v>
      </c>
      <c r="AA655" s="26" t="s">
        <v>5365</v>
      </c>
      <c r="AB655" s="20" t="n">
        <v>655</v>
      </c>
      <c r="AC655" s="20"/>
      <c r="AD655" s="10"/>
      <c r="AE655" s="24" t="s">
        <v>10926</v>
      </c>
      <c r="AF655" s="24" t="n">
        <v>4804</v>
      </c>
      <c r="AG655" s="24" t="n">
        <v>3285</v>
      </c>
      <c r="AH655" s="24" t="n">
        <v>38910</v>
      </c>
      <c r="AI655" s="24" t="n">
        <v>168</v>
      </c>
      <c r="AJ655" s="24" t="n">
        <v>-25200</v>
      </c>
      <c r="AK655" s="46" t="s">
        <v>10927</v>
      </c>
      <c r="AL655" s="24" t="s">
        <v>10928</v>
      </c>
      <c r="AM655" s="23" t="s">
        <v>10929</v>
      </c>
      <c r="AN655" s="24" t="s">
        <v>6123</v>
      </c>
      <c r="AO655" s="22" t="n">
        <v>41066.8499189815</v>
      </c>
      <c r="AP655" s="23" t="s">
        <v>10930</v>
      </c>
      <c r="AQ655" s="24" t="inlineStr">
        <f aca="false">FALSE()</f>
        <is>
          <t/>
        </is>
      </c>
      <c r="AR655" s="24" t="inlineStr">
        <f aca="false">FALSE()</f>
        <is>
          <t/>
        </is>
      </c>
      <c r="AS655" s="24" t="inlineStr">
        <f aca="false">FALSE()</f>
        <is>
          <t/>
        </is>
      </c>
      <c r="AT655" s="24" t="s">
        <v>75</v>
      </c>
      <c r="AU655" s="24" t="n">
        <v>43</v>
      </c>
      <c r="AV655" s="23" t="s">
        <v>5390</v>
      </c>
      <c r="AW655" s="24" t="inlineStr">
        <f aca="false">FALSE()</f>
        <is>
          <t/>
        </is>
      </c>
      <c r="AX655" s="24" t="s">
        <v>5329</v>
      </c>
      <c r="AY655" s="23" t="s">
        <v>10931</v>
      </c>
      <c r="AZ655" s="24" t="s">
        <v>174</v>
      </c>
      <c r="BA655" s="24" t="e">
        <f aca="false">REPLACE(INDEX(GroupVertices[group], MATCH(Vertices[[#this row],[vertex]],GroupVertices[vertex],0)),1,1,"")</f>
        <v>#VALUE!</v>
      </c>
      <c r="BB655" s="25" t="s">
        <v>3031</v>
      </c>
      <c r="BC655" s="25" t="s">
        <v>3031</v>
      </c>
      <c r="BD655" s="25" t="s">
        <v>3032</v>
      </c>
      <c r="BE655" s="25" t="s">
        <v>3032</v>
      </c>
      <c r="BF655" s="25" t="s">
        <v>3033</v>
      </c>
      <c r="BG655" s="25" t="s">
        <v>3033</v>
      </c>
      <c r="BH655" s="25" t="s">
        <v>10932</v>
      </c>
      <c r="BI655" s="25" t="s">
        <v>10932</v>
      </c>
      <c r="BJ655" s="25" t="s">
        <v>10933</v>
      </c>
      <c r="BK655" s="25" t="s">
        <v>10933</v>
      </c>
      <c r="BL655" s="25" t="n">
        <v>0</v>
      </c>
      <c r="BM655" s="26" t="n">
        <v>0</v>
      </c>
      <c r="BN655" s="25" t="n">
        <v>0</v>
      </c>
      <c r="BO655" s="26" t="n">
        <v>0</v>
      </c>
      <c r="BP655" s="25" t="n">
        <v>0</v>
      </c>
      <c r="BQ655" s="26" t="n">
        <v>0</v>
      </c>
      <c r="BR655" s="25" t="n">
        <v>8</v>
      </c>
      <c r="BS655" s="26" t="n">
        <v>100</v>
      </c>
      <c r="BT655" s="25" t="n">
        <v>8</v>
      </c>
      <c r="BU655" s="3"/>
      <c r="BV655" s="2"/>
      <c r="BW655" s="2"/>
      <c r="BX655" s="2"/>
      <c r="BY655" s="2"/>
    </row>
    <row r="656" customFormat="false" ht="41.45" hidden="false" customHeight="true" outlineLevel="0" collapsed="false">
      <c r="A656" s="15" t="s">
        <v>3036</v>
      </c>
      <c r="C656" s="16"/>
      <c r="D656" s="16" t="s">
        <v>5324</v>
      </c>
      <c r="E656" s="17" t="n">
        <v>162.157458618421</v>
      </c>
      <c r="F656" s="18" t="n">
        <v>99.9998468279267</v>
      </c>
      <c r="G656" s="50" t="s">
        <v>10934</v>
      </c>
      <c r="H656" s="16"/>
      <c r="I656" s="6" t="s">
        <v>3036</v>
      </c>
      <c r="J656" s="7"/>
      <c r="K656" s="7"/>
      <c r="L656" s="51" t="s">
        <v>10935</v>
      </c>
      <c r="M656" s="52" t="n">
        <v>1.05104714630247</v>
      </c>
      <c r="N656" s="53" t="n">
        <v>7523.81689453125</v>
      </c>
      <c r="O656" s="53" t="n">
        <v>8446.2138671875</v>
      </c>
      <c r="P656" s="54"/>
      <c r="Q656" s="55"/>
      <c r="R656" s="55"/>
      <c r="S656" s="56"/>
      <c r="T656" s="25" t="n">
        <v>0</v>
      </c>
      <c r="U656" s="25" t="n">
        <v>1</v>
      </c>
      <c r="V656" s="26" t="n">
        <v>0</v>
      </c>
      <c r="W656" s="26" t="n">
        <v>0.090909</v>
      </c>
      <c r="X656" s="26" t="n">
        <v>0</v>
      </c>
      <c r="Y656" s="26" t="n">
        <v>0.638298</v>
      </c>
      <c r="Z656" s="26" t="n">
        <v>0</v>
      </c>
      <c r="AA656" s="26" t="n">
        <v>0</v>
      </c>
      <c r="AB656" s="20" t="n">
        <v>656</v>
      </c>
      <c r="AC656" s="20"/>
      <c r="AD656" s="10"/>
      <c r="AE656" s="24" t="s">
        <v>10936</v>
      </c>
      <c r="AF656" s="24" t="n">
        <v>84</v>
      </c>
      <c r="AG656" s="24" t="n">
        <v>331</v>
      </c>
      <c r="AH656" s="24" t="n">
        <v>13058</v>
      </c>
      <c r="AI656" s="24" t="n">
        <v>15</v>
      </c>
      <c r="AJ656" s="24" t="n">
        <v>-18000</v>
      </c>
      <c r="AK656" s="46" t="s">
        <v>10937</v>
      </c>
      <c r="AL656" s="24" t="s">
        <v>10209</v>
      </c>
      <c r="AM656" s="23" t="s">
        <v>10938</v>
      </c>
      <c r="AN656" s="24" t="s">
        <v>5388</v>
      </c>
      <c r="AO656" s="22" t="n">
        <v>40421.7068981481</v>
      </c>
      <c r="AP656" s="23" t="s">
        <v>10939</v>
      </c>
      <c r="AQ656" s="24" t="inlineStr">
        <f aca="false">FALSE()</f>
        <is>
          <t/>
        </is>
      </c>
      <c r="AR656" s="24" t="inlineStr">
        <f aca="false">FALSE()</f>
        <is>
          <t/>
        </is>
      </c>
      <c r="AS656" s="24" t="inlineStr">
        <f aca="false">FALSE()</f>
        <is>
          <t/>
        </is>
      </c>
      <c r="AT656" s="24" t="s">
        <v>75</v>
      </c>
      <c r="AU656" s="24" t="n">
        <v>13</v>
      </c>
      <c r="AV656" s="23" t="s">
        <v>5371</v>
      </c>
      <c r="AW656" s="24" t="inlineStr">
        <f aca="false">FALSE()</f>
        <is>
          <t/>
        </is>
      </c>
      <c r="AX656" s="24" t="s">
        <v>5329</v>
      </c>
      <c r="AY656" s="23" t="s">
        <v>10940</v>
      </c>
      <c r="AZ656" s="24" t="s">
        <v>174</v>
      </c>
      <c r="BA656" s="24" t="e">
        <f aca="false">REPLACE(INDEX(GroupVertices[group], MATCH(Vertices[[#this row],[vertex]],GroupVertices[vertex],0)),1,1,"")</f>
        <v>#VALUE!</v>
      </c>
      <c r="BB656" s="25" t="s">
        <v>3038</v>
      </c>
      <c r="BC656" s="25" t="s">
        <v>3038</v>
      </c>
      <c r="BD656" s="25" t="s">
        <v>72</v>
      </c>
      <c r="BE656" s="25" t="s">
        <v>72</v>
      </c>
      <c r="BF656" s="25"/>
      <c r="BG656" s="25"/>
      <c r="BH656" s="25" t="s">
        <v>10941</v>
      </c>
      <c r="BI656" s="25" t="s">
        <v>10941</v>
      </c>
      <c r="BJ656" s="25" t="s">
        <v>10942</v>
      </c>
      <c r="BK656" s="25" t="s">
        <v>10942</v>
      </c>
      <c r="BL656" s="25" t="n">
        <v>0</v>
      </c>
      <c r="BM656" s="26" t="n">
        <v>0</v>
      </c>
      <c r="BN656" s="25" t="n">
        <v>0</v>
      </c>
      <c r="BO656" s="26" t="n">
        <v>0</v>
      </c>
      <c r="BP656" s="25" t="n">
        <v>0</v>
      </c>
      <c r="BQ656" s="26" t="n">
        <v>0</v>
      </c>
      <c r="BR656" s="25" t="n">
        <v>16</v>
      </c>
      <c r="BS656" s="26" t="n">
        <v>100</v>
      </c>
      <c r="BT656" s="25" t="n">
        <v>16</v>
      </c>
      <c r="BU656" s="3"/>
      <c r="BV656" s="2"/>
      <c r="BW656" s="2"/>
      <c r="BX656" s="2"/>
      <c r="BY656" s="2"/>
    </row>
    <row r="657" customFormat="false" ht="41.45" hidden="false" customHeight="true" outlineLevel="0" collapsed="false">
      <c r="A657" s="15" t="s">
        <v>3041</v>
      </c>
      <c r="C657" s="16"/>
      <c r="D657" s="16" t="s">
        <v>5324</v>
      </c>
      <c r="E657" s="17" t="n">
        <v>162.0570846955</v>
      </c>
      <c r="F657" s="18" t="n">
        <v>99.999944469339</v>
      </c>
      <c r="G657" s="50" t="s">
        <v>10943</v>
      </c>
      <c r="H657" s="16"/>
      <c r="I657" s="6" t="s">
        <v>3041</v>
      </c>
      <c r="J657" s="7"/>
      <c r="K657" s="7"/>
      <c r="L657" s="51" t="s">
        <v>10944</v>
      </c>
      <c r="M657" s="52" t="n">
        <v>1.01850651829697</v>
      </c>
      <c r="N657" s="53" t="n">
        <v>2134.01879882813</v>
      </c>
      <c r="O657" s="53" t="n">
        <v>8231.9130859375</v>
      </c>
      <c r="P657" s="54"/>
      <c r="Q657" s="55"/>
      <c r="R657" s="55"/>
      <c r="S657" s="56"/>
      <c r="T657" s="25" t="n">
        <v>1</v>
      </c>
      <c r="U657" s="25" t="n">
        <v>1</v>
      </c>
      <c r="V657" s="26" t="n">
        <v>0</v>
      </c>
      <c r="W657" s="26" t="n">
        <v>0</v>
      </c>
      <c r="X657" s="26" t="n">
        <v>0</v>
      </c>
      <c r="Y657" s="26" t="n">
        <v>0.999999</v>
      </c>
      <c r="Z657" s="26" t="n">
        <v>0</v>
      </c>
      <c r="AA657" s="26" t="s">
        <v>5365</v>
      </c>
      <c r="AB657" s="20" t="n">
        <v>657</v>
      </c>
      <c r="AC657" s="20"/>
      <c r="AD657" s="10"/>
      <c r="AE657" s="24" t="s">
        <v>10945</v>
      </c>
      <c r="AF657" s="24" t="n">
        <v>191</v>
      </c>
      <c r="AG657" s="24" t="n">
        <v>120</v>
      </c>
      <c r="AH657" s="24" t="n">
        <v>2515</v>
      </c>
      <c r="AI657" s="24" t="n">
        <v>686</v>
      </c>
      <c r="AJ657" s="24"/>
      <c r="AK657" s="24" t="s">
        <v>10946</v>
      </c>
      <c r="AL657" s="24" t="s">
        <v>10947</v>
      </c>
      <c r="AM657" s="24"/>
      <c r="AN657" s="24"/>
      <c r="AO657" s="22" t="n">
        <v>41856.3217592593</v>
      </c>
      <c r="AP657" s="23" t="s">
        <v>10948</v>
      </c>
      <c r="AQ657" s="24" t="inlineStr">
        <f aca="false">FALSE()</f>
        <is>
          <t/>
        </is>
      </c>
      <c r="AR657" s="24" t="inlineStr">
        <f aca="false">FALSE()</f>
        <is>
          <t/>
        </is>
      </c>
      <c r="AS657" s="24" t="n">
        <f aca="false">TRUE()</f>
        <v>1</v>
      </c>
      <c r="AT657" s="24" t="s">
        <v>75</v>
      </c>
      <c r="AU657" s="24" t="n">
        <v>1</v>
      </c>
      <c r="AV657" s="23" t="s">
        <v>5390</v>
      </c>
      <c r="AW657" s="24" t="inlineStr">
        <f aca="false">FALSE()</f>
        <is>
          <t/>
        </is>
      </c>
      <c r="AX657" s="24" t="s">
        <v>5329</v>
      </c>
      <c r="AY657" s="23" t="s">
        <v>10949</v>
      </c>
      <c r="AZ657" s="24" t="s">
        <v>174</v>
      </c>
      <c r="BA657" s="24" t="e">
        <f aca="false">REPLACE(INDEX(GroupVertices[group], MATCH(Vertices[[#this row],[vertex]],GroupVertices[vertex],0)),1,1,"")</f>
        <v>#VALUE!</v>
      </c>
      <c r="BB657" s="25" t="s">
        <v>10950</v>
      </c>
      <c r="BC657" s="25" t="s">
        <v>10950</v>
      </c>
      <c r="BD657" s="25" t="s">
        <v>88</v>
      </c>
      <c r="BE657" s="25" t="s">
        <v>88</v>
      </c>
      <c r="BF657" s="25"/>
      <c r="BG657" s="25"/>
      <c r="BH657" s="25" t="s">
        <v>10951</v>
      </c>
      <c r="BI657" s="25" t="s">
        <v>10952</v>
      </c>
      <c r="BJ657" s="25" t="s">
        <v>10953</v>
      </c>
      <c r="BK657" s="25" t="s">
        <v>10954</v>
      </c>
      <c r="BL657" s="25" t="n">
        <v>0</v>
      </c>
      <c r="BM657" s="26" t="n">
        <v>0</v>
      </c>
      <c r="BN657" s="25" t="n">
        <v>0</v>
      </c>
      <c r="BO657" s="26" t="n">
        <v>0</v>
      </c>
      <c r="BP657" s="25" t="n">
        <v>0</v>
      </c>
      <c r="BQ657" s="26" t="n">
        <v>0</v>
      </c>
      <c r="BR657" s="25" t="n">
        <v>26</v>
      </c>
      <c r="BS657" s="26" t="n">
        <v>100</v>
      </c>
      <c r="BT657" s="25" t="n">
        <v>26</v>
      </c>
      <c r="BU657" s="3"/>
      <c r="BV657" s="2"/>
      <c r="BW657" s="2"/>
      <c r="BX657" s="2"/>
      <c r="BY657" s="2"/>
    </row>
    <row r="658" customFormat="false" ht="41.45" hidden="false" customHeight="true" outlineLevel="0" collapsed="false">
      <c r="A658" s="15" t="s">
        <v>3050</v>
      </c>
      <c r="C658" s="16"/>
      <c r="D658" s="16" t="s">
        <v>5324</v>
      </c>
      <c r="E658" s="17" t="n">
        <v>162.133673328629</v>
      </c>
      <c r="F658" s="18" t="n">
        <v>99.9998699657021</v>
      </c>
      <c r="G658" s="50" t="s">
        <v>10955</v>
      </c>
      <c r="H658" s="16"/>
      <c r="I658" s="6" t="s">
        <v>3050</v>
      </c>
      <c r="J658" s="7"/>
      <c r="K658" s="7"/>
      <c r="L658" s="51" t="s">
        <v>10956</v>
      </c>
      <c r="M658" s="52" t="n">
        <v>1.04333609701206</v>
      </c>
      <c r="N658" s="53" t="n">
        <v>9677.39453125</v>
      </c>
      <c r="O658" s="53" t="n">
        <v>946.964111328125</v>
      </c>
      <c r="P658" s="54"/>
      <c r="Q658" s="55"/>
      <c r="R658" s="55"/>
      <c r="S658" s="56"/>
      <c r="T658" s="25" t="n">
        <v>0</v>
      </c>
      <c r="U658" s="25" t="n">
        <v>1</v>
      </c>
      <c r="V658" s="26" t="n">
        <v>0</v>
      </c>
      <c r="W658" s="26" t="n">
        <v>1</v>
      </c>
      <c r="X658" s="26" t="n">
        <v>0</v>
      </c>
      <c r="Y658" s="26" t="n">
        <v>0.999999</v>
      </c>
      <c r="Z658" s="26" t="n">
        <v>0</v>
      </c>
      <c r="AA658" s="26" t="n">
        <v>0</v>
      </c>
      <c r="AB658" s="20" t="n">
        <v>658</v>
      </c>
      <c r="AC658" s="20"/>
      <c r="AD658" s="10"/>
      <c r="AE658" s="24" t="s">
        <v>10957</v>
      </c>
      <c r="AF658" s="24" t="n">
        <v>543</v>
      </c>
      <c r="AG658" s="24" t="n">
        <v>281</v>
      </c>
      <c r="AH658" s="24" t="n">
        <v>687</v>
      </c>
      <c r="AI658" s="24" t="n">
        <v>1216</v>
      </c>
      <c r="AJ658" s="24"/>
      <c r="AK658" s="24" t="s">
        <v>10958</v>
      </c>
      <c r="AL658" s="24" t="s">
        <v>10959</v>
      </c>
      <c r="AM658" s="24"/>
      <c r="AN658" s="24"/>
      <c r="AO658" s="22" t="n">
        <v>41796.1747222222</v>
      </c>
      <c r="AP658" s="23" t="s">
        <v>10960</v>
      </c>
      <c r="AQ658" s="24" t="inlineStr">
        <f aca="false">FALSE()</f>
        <is>
          <t/>
        </is>
      </c>
      <c r="AR658" s="24" t="inlineStr">
        <f aca="false">FALSE()</f>
        <is>
          <t/>
        </is>
      </c>
      <c r="AS658" s="24" t="n">
        <f aca="false">FALSE()</f>
        <v>0</v>
      </c>
      <c r="AT658" s="24" t="s">
        <v>75</v>
      </c>
      <c r="AU658" s="24" t="n">
        <v>0</v>
      </c>
      <c r="AV658" s="23" t="s">
        <v>6573</v>
      </c>
      <c r="AW658" s="24" t="inlineStr">
        <f aca="false">FALSE()</f>
        <is>
          <t/>
        </is>
      </c>
      <c r="AX658" s="24" t="s">
        <v>5329</v>
      </c>
      <c r="AY658" s="23" t="s">
        <v>10961</v>
      </c>
      <c r="AZ658" s="24" t="s">
        <v>174</v>
      </c>
      <c r="BA658" s="24" t="e">
        <f aca="false">REPLACE(INDEX(GroupVertices[group], MATCH(Vertices[[#this row],[vertex]],GroupVertices[vertex],0)),1,1,"")</f>
        <v>#VALUE!</v>
      </c>
      <c r="BB658" s="25" t="s">
        <v>3053</v>
      </c>
      <c r="BC658" s="25" t="s">
        <v>3053</v>
      </c>
      <c r="BD658" s="25" t="s">
        <v>3054</v>
      </c>
      <c r="BE658" s="25" t="s">
        <v>3054</v>
      </c>
      <c r="BF658" s="25" t="s">
        <v>3055</v>
      </c>
      <c r="BG658" s="25" t="s">
        <v>3055</v>
      </c>
      <c r="BH658" s="25" t="s">
        <v>10962</v>
      </c>
      <c r="BI658" s="25" t="s">
        <v>10962</v>
      </c>
      <c r="BJ658" s="25" t="s">
        <v>10963</v>
      </c>
      <c r="BK658" s="25" t="s">
        <v>10963</v>
      </c>
      <c r="BL658" s="25" t="n">
        <v>1</v>
      </c>
      <c r="BM658" s="26" t="n">
        <v>7.14285714285714</v>
      </c>
      <c r="BN658" s="25" t="n">
        <v>1</v>
      </c>
      <c r="BO658" s="26" t="n">
        <v>7.14285714285714</v>
      </c>
      <c r="BP658" s="25" t="n">
        <v>0</v>
      </c>
      <c r="BQ658" s="26" t="n">
        <v>0</v>
      </c>
      <c r="BR658" s="25" t="n">
        <v>12</v>
      </c>
      <c r="BS658" s="26" t="n">
        <v>85.7142857142857</v>
      </c>
      <c r="BT658" s="25" t="n">
        <v>14</v>
      </c>
      <c r="BU658" s="3"/>
      <c r="BV658" s="2"/>
      <c r="BW658" s="2"/>
      <c r="BX658" s="2"/>
      <c r="BY658" s="2"/>
    </row>
    <row r="659" customFormat="false" ht="41.45" hidden="false" customHeight="true" outlineLevel="0" collapsed="false">
      <c r="A659" s="15" t="s">
        <v>3051</v>
      </c>
      <c r="C659" s="16"/>
      <c r="D659" s="16" t="s">
        <v>5324</v>
      </c>
      <c r="E659" s="17" t="n">
        <v>395.038755262992</v>
      </c>
      <c r="F659" s="18" t="n">
        <v>99.7733053314833</v>
      </c>
      <c r="G659" s="50" t="s">
        <v>10964</v>
      </c>
      <c r="H659" s="16"/>
      <c r="I659" s="6" t="s">
        <v>3051</v>
      </c>
      <c r="J659" s="7"/>
      <c r="K659" s="7"/>
      <c r="L659" s="51" t="s">
        <v>10965</v>
      </c>
      <c r="M659" s="52" t="n">
        <v>76.5497765276523</v>
      </c>
      <c r="N659" s="53" t="n">
        <v>9761.857421875</v>
      </c>
      <c r="O659" s="53" t="n">
        <v>946.964111328125</v>
      </c>
      <c r="P659" s="54"/>
      <c r="Q659" s="55"/>
      <c r="R659" s="55"/>
      <c r="S659" s="56"/>
      <c r="T659" s="25" t="n">
        <v>1</v>
      </c>
      <c r="U659" s="25" t="n">
        <v>0</v>
      </c>
      <c r="V659" s="26" t="n">
        <v>0</v>
      </c>
      <c r="W659" s="26" t="n">
        <v>1</v>
      </c>
      <c r="X659" s="26" t="n">
        <v>0</v>
      </c>
      <c r="Y659" s="26" t="n">
        <v>0.999999</v>
      </c>
      <c r="Z659" s="26" t="n">
        <v>0</v>
      </c>
      <c r="AA659" s="26" t="n">
        <v>0</v>
      </c>
      <c r="AB659" s="20" t="n">
        <v>659</v>
      </c>
      <c r="AC659" s="20"/>
      <c r="AD659" s="10"/>
      <c r="AE659" s="24" t="s">
        <v>10966</v>
      </c>
      <c r="AF659" s="24" t="n">
        <v>158</v>
      </c>
      <c r="AG659" s="24" t="n">
        <v>489880</v>
      </c>
      <c r="AH659" s="24" t="n">
        <v>78074</v>
      </c>
      <c r="AI659" s="24" t="n">
        <v>7014</v>
      </c>
      <c r="AJ659" s="24" t="n">
        <v>-28800</v>
      </c>
      <c r="AK659" s="24" t="s">
        <v>10967</v>
      </c>
      <c r="AL659" s="24"/>
      <c r="AM659" s="23" t="s">
        <v>10968</v>
      </c>
      <c r="AN659" s="24" t="s">
        <v>5339</v>
      </c>
      <c r="AO659" s="22" t="n">
        <v>39760.3714467593</v>
      </c>
      <c r="AP659" s="23" t="s">
        <v>10969</v>
      </c>
      <c r="AQ659" s="24" t="inlineStr">
        <f aca="false">FALSE()</f>
        <is>
          <t/>
        </is>
      </c>
      <c r="AR659" s="24" t="inlineStr">
        <f aca="false">FALSE()</f>
        <is>
          <t/>
        </is>
      </c>
      <c r="AS659" s="24" t="inlineStr">
        <f aca="false">FALSE()</f>
        <is>
          <t/>
        </is>
      </c>
      <c r="AT659" s="24" t="s">
        <v>75</v>
      </c>
      <c r="AU659" s="24" t="n">
        <v>10777</v>
      </c>
      <c r="AV659" s="23" t="s">
        <v>10970</v>
      </c>
      <c r="AW659" s="24" t="n">
        <f aca="false">TRUE()</f>
        <v>1</v>
      </c>
      <c r="AX659" s="24" t="s">
        <v>5329</v>
      </c>
      <c r="AY659" s="23" t="s">
        <v>10971</v>
      </c>
      <c r="AZ659" s="24" t="s">
        <v>68</v>
      </c>
      <c r="BA659" s="24" t="e">
        <f aca="false">REPLACE(INDEX(GroupVertices[group], MATCH(Vertices[[#this row],[vertex]],GroupVertices[vertex],0)),1,1,"")</f>
        <v>#VALUE!</v>
      </c>
      <c r="BB659" s="25"/>
      <c r="BC659" s="25"/>
      <c r="BD659" s="25"/>
      <c r="BE659" s="25"/>
      <c r="BF659" s="25"/>
      <c r="BG659" s="25"/>
      <c r="BH659" s="25"/>
      <c r="BI659" s="25"/>
      <c r="BJ659" s="25"/>
      <c r="BK659" s="25"/>
      <c r="BL659" s="25"/>
      <c r="BM659" s="26"/>
      <c r="BN659" s="25"/>
      <c r="BO659" s="26"/>
      <c r="BP659" s="25"/>
      <c r="BQ659" s="26"/>
      <c r="BR659" s="25"/>
      <c r="BS659" s="26"/>
      <c r="BT659" s="25"/>
      <c r="BU659" s="3"/>
      <c r="BV659" s="2"/>
      <c r="BW659" s="2"/>
      <c r="BX659" s="2"/>
      <c r="BY659" s="2"/>
    </row>
    <row r="660" customFormat="false" ht="41.45" hidden="false" customHeight="true" outlineLevel="0" collapsed="false">
      <c r="A660" s="15" t="s">
        <v>3058</v>
      </c>
      <c r="C660" s="16"/>
      <c r="D660" s="16" t="s">
        <v>5324</v>
      </c>
      <c r="E660" s="17" t="n">
        <v>162.216446137104</v>
      </c>
      <c r="F660" s="18" t="n">
        <v>99.9997894462436</v>
      </c>
      <c r="G660" s="50" t="s">
        <v>10972</v>
      </c>
      <c r="H660" s="16"/>
      <c r="I660" s="6" t="s">
        <v>3058</v>
      </c>
      <c r="J660" s="7"/>
      <c r="K660" s="7"/>
      <c r="L660" s="51" t="s">
        <v>10973</v>
      </c>
      <c r="M660" s="52" t="n">
        <v>1.07017054854267</v>
      </c>
      <c r="N660" s="53" t="n">
        <v>3707.0595703125</v>
      </c>
      <c r="O660" s="53" t="n">
        <v>2410.4794921875</v>
      </c>
      <c r="P660" s="54"/>
      <c r="Q660" s="55"/>
      <c r="R660" s="55"/>
      <c r="S660" s="56"/>
      <c r="T660" s="25" t="n">
        <v>0</v>
      </c>
      <c r="U660" s="25" t="n">
        <v>3</v>
      </c>
      <c r="V660" s="26" t="n">
        <v>0</v>
      </c>
      <c r="W660" s="26" t="n">
        <v>0.014925</v>
      </c>
      <c r="X660" s="26" t="n">
        <v>0.022727</v>
      </c>
      <c r="Y660" s="26" t="n">
        <v>0.568596</v>
      </c>
      <c r="Z660" s="26" t="n">
        <v>0.666666666666667</v>
      </c>
      <c r="AA660" s="26" t="n">
        <v>0</v>
      </c>
      <c r="AB660" s="20" t="n">
        <v>660</v>
      </c>
      <c r="AC660" s="20"/>
      <c r="AD660" s="10"/>
      <c r="AE660" s="24" t="s">
        <v>10974</v>
      </c>
      <c r="AF660" s="24" t="n">
        <v>320</v>
      </c>
      <c r="AG660" s="24" t="n">
        <v>455</v>
      </c>
      <c r="AH660" s="24" t="n">
        <v>470</v>
      </c>
      <c r="AI660" s="24" t="n">
        <v>295</v>
      </c>
      <c r="AJ660" s="24"/>
      <c r="AK660" s="24" t="s">
        <v>10975</v>
      </c>
      <c r="AL660" s="24" t="s">
        <v>10976</v>
      </c>
      <c r="AM660" s="24"/>
      <c r="AN660" s="24"/>
      <c r="AO660" s="22" t="n">
        <v>42110.762974537</v>
      </c>
      <c r="AP660" s="23" t="s">
        <v>10977</v>
      </c>
      <c r="AQ660" s="24" t="n">
        <f aca="false">TRUE()</f>
        <v>1</v>
      </c>
      <c r="AR660" s="24" t="inlineStr">
        <f aca="false">FALSE()</f>
        <is>
          <t/>
        </is>
      </c>
      <c r="AS660" s="24" t="n">
        <f aca="false">TRUE()</f>
        <v>1</v>
      </c>
      <c r="AT660" s="24" t="s">
        <v>75</v>
      </c>
      <c r="AU660" s="24" t="n">
        <v>31</v>
      </c>
      <c r="AV660" s="23" t="s">
        <v>5390</v>
      </c>
      <c r="AW660" s="24" t="n">
        <f aca="false">FALSE()</f>
        <v>0</v>
      </c>
      <c r="AX660" s="24" t="s">
        <v>5329</v>
      </c>
      <c r="AY660" s="23" t="s">
        <v>10978</v>
      </c>
      <c r="AZ660" s="24" t="s">
        <v>174</v>
      </c>
      <c r="BA660" s="24" t="e">
        <f aca="false">REPLACE(INDEX(GroupVertices[group], MATCH(Vertices[[#this row],[vertex]],GroupVertices[vertex],0)),1,1,"")</f>
        <v>#VALUE!</v>
      </c>
      <c r="BB660" s="25"/>
      <c r="BC660" s="25"/>
      <c r="BD660" s="25"/>
      <c r="BE660" s="25"/>
      <c r="BF660" s="25" t="s">
        <v>3061</v>
      </c>
      <c r="BG660" s="25" t="s">
        <v>3061</v>
      </c>
      <c r="BH660" s="25" t="s">
        <v>10979</v>
      </c>
      <c r="BI660" s="25" t="s">
        <v>10979</v>
      </c>
      <c r="BJ660" s="25" t="s">
        <v>10980</v>
      </c>
      <c r="BK660" s="25" t="s">
        <v>10980</v>
      </c>
      <c r="BL660" s="25" t="n">
        <v>1</v>
      </c>
      <c r="BM660" s="26" t="n">
        <v>6.25</v>
      </c>
      <c r="BN660" s="25" t="n">
        <v>0</v>
      </c>
      <c r="BO660" s="26" t="n">
        <v>0</v>
      </c>
      <c r="BP660" s="25" t="n">
        <v>0</v>
      </c>
      <c r="BQ660" s="26" t="n">
        <v>0</v>
      </c>
      <c r="BR660" s="25" t="n">
        <v>15</v>
      </c>
      <c r="BS660" s="26" t="n">
        <v>93.75</v>
      </c>
      <c r="BT660" s="25" t="n">
        <v>16</v>
      </c>
      <c r="BU660" s="3"/>
      <c r="BV660" s="2"/>
      <c r="BW660" s="2"/>
      <c r="BX660" s="2"/>
      <c r="BY660" s="2"/>
    </row>
    <row r="661" customFormat="false" ht="41.45" hidden="false" customHeight="true" outlineLevel="0" collapsed="false">
      <c r="A661" s="15" t="s">
        <v>3059</v>
      </c>
      <c r="C661" s="16"/>
      <c r="D661" s="16" t="s">
        <v>5324</v>
      </c>
      <c r="E661" s="17" t="n">
        <v>166.012102682061</v>
      </c>
      <c r="F661" s="18" t="n">
        <v>99.9960971200411</v>
      </c>
      <c r="G661" s="50" t="s">
        <v>10981</v>
      </c>
      <c r="H661" s="16"/>
      <c r="I661" s="6" t="s">
        <v>3059</v>
      </c>
      <c r="J661" s="7"/>
      <c r="K661" s="7"/>
      <c r="L661" s="51" t="s">
        <v>10982</v>
      </c>
      <c r="M661" s="52" t="n">
        <v>2.30069979430518</v>
      </c>
      <c r="N661" s="53" t="n">
        <v>3421.01928710938</v>
      </c>
      <c r="O661" s="53" t="n">
        <v>1423.55871582031</v>
      </c>
      <c r="P661" s="54"/>
      <c r="Q661" s="55"/>
      <c r="R661" s="55"/>
      <c r="S661" s="56"/>
      <c r="T661" s="25" t="n">
        <v>35</v>
      </c>
      <c r="U661" s="25" t="n">
        <v>0</v>
      </c>
      <c r="V661" s="26" t="n">
        <v>352</v>
      </c>
      <c r="W661" s="26" t="n">
        <v>0.028571</v>
      </c>
      <c r="X661" s="26" t="n">
        <v>0.083333</v>
      </c>
      <c r="Y661" s="26" t="n">
        <v>5.745437</v>
      </c>
      <c r="Z661" s="26" t="n">
        <v>0.0571428571428571</v>
      </c>
      <c r="AA661" s="26" t="n">
        <v>0</v>
      </c>
      <c r="AB661" s="20" t="n">
        <v>661</v>
      </c>
      <c r="AC661" s="20"/>
      <c r="AD661" s="10"/>
      <c r="AE661" s="24" t="s">
        <v>10983</v>
      </c>
      <c r="AF661" s="24" t="n">
        <v>947</v>
      </c>
      <c r="AG661" s="24" t="n">
        <v>8434</v>
      </c>
      <c r="AH661" s="24" t="n">
        <v>2840</v>
      </c>
      <c r="AI661" s="24" t="n">
        <v>1127</v>
      </c>
      <c r="AJ661" s="24" t="n">
        <v>-28800</v>
      </c>
      <c r="AK661" s="24" t="s">
        <v>10984</v>
      </c>
      <c r="AL661" s="24" t="s">
        <v>10985</v>
      </c>
      <c r="AM661" s="24"/>
      <c r="AN661" s="24" t="s">
        <v>5339</v>
      </c>
      <c r="AO661" s="22" t="n">
        <v>42534.0618171296</v>
      </c>
      <c r="AP661" s="23" t="s">
        <v>10986</v>
      </c>
      <c r="AQ661" s="24" t="inlineStr">
        <f aca="false">TRUE()</f>
        <is>
          <t/>
        </is>
      </c>
      <c r="AR661" s="24" t="inlineStr">
        <f aca="false">FALSE()</f>
        <is>
          <t/>
        </is>
      </c>
      <c r="AS661" s="24" t="n">
        <f aca="false">FALSE()</f>
        <v>0</v>
      </c>
      <c r="AT661" s="24" t="s">
        <v>75</v>
      </c>
      <c r="AU661" s="24" t="n">
        <v>100</v>
      </c>
      <c r="AV661" s="24"/>
      <c r="AW661" s="24" t="inlineStr">
        <f aca="false">FALSE()</f>
        <is>
          <t/>
        </is>
      </c>
      <c r="AX661" s="24" t="s">
        <v>5329</v>
      </c>
      <c r="AY661" s="23" t="s">
        <v>10987</v>
      </c>
      <c r="AZ661" s="24" t="s">
        <v>68</v>
      </c>
      <c r="BA661" s="24" t="e">
        <f aca="false">REPLACE(INDEX(GroupVertices[group], MATCH(Vertices[[#this row],[vertex]],GroupVertices[vertex],0)),1,1,"")</f>
        <v>#VALUE!</v>
      </c>
      <c r="BB661" s="25"/>
      <c r="BC661" s="25"/>
      <c r="BD661" s="25"/>
      <c r="BE661" s="25"/>
      <c r="BF661" s="25"/>
      <c r="BG661" s="25"/>
      <c r="BH661" s="25"/>
      <c r="BI661" s="25"/>
      <c r="BJ661" s="25"/>
      <c r="BK661" s="25"/>
      <c r="BL661" s="25"/>
      <c r="BM661" s="26"/>
      <c r="BN661" s="25"/>
      <c r="BO661" s="26"/>
      <c r="BP661" s="25"/>
      <c r="BQ661" s="26"/>
      <c r="BR661" s="25"/>
      <c r="BS661" s="26"/>
      <c r="BT661" s="25"/>
      <c r="BU661" s="3"/>
      <c r="BV661" s="2"/>
      <c r="BW661" s="2"/>
      <c r="BX661" s="2"/>
      <c r="BY661" s="2"/>
    </row>
    <row r="662" customFormat="false" ht="41.45" hidden="false" customHeight="true" outlineLevel="0" collapsed="false">
      <c r="A662" s="15" t="s">
        <v>3065</v>
      </c>
      <c r="C662" s="16"/>
      <c r="D662" s="16" t="s">
        <v>5324</v>
      </c>
      <c r="E662" s="17" t="n">
        <v>176.785411840306</v>
      </c>
      <c r="F662" s="18" t="n">
        <v>99.9856170960395</v>
      </c>
      <c r="G662" s="50" t="s">
        <v>10988</v>
      </c>
      <c r="H662" s="16"/>
      <c r="I662" s="6" t="s">
        <v>3065</v>
      </c>
      <c r="J662" s="7"/>
      <c r="K662" s="7"/>
      <c r="L662" s="51" t="s">
        <v>10989</v>
      </c>
      <c r="M662" s="52" t="n">
        <v>5.79334245990031</v>
      </c>
      <c r="N662" s="53" t="n">
        <v>3369.49682617188</v>
      </c>
      <c r="O662" s="53" t="n">
        <v>1471.02209472656</v>
      </c>
      <c r="P662" s="54"/>
      <c r="Q662" s="55"/>
      <c r="R662" s="55"/>
      <c r="S662" s="56"/>
      <c r="T662" s="25" t="n">
        <v>34</v>
      </c>
      <c r="U662" s="25" t="n">
        <v>2</v>
      </c>
      <c r="V662" s="26" t="n">
        <v>352</v>
      </c>
      <c r="W662" s="26" t="n">
        <v>0.028571</v>
      </c>
      <c r="X662" s="26" t="n">
        <v>0.083333</v>
      </c>
      <c r="Y662" s="26" t="n">
        <v>5.745437</v>
      </c>
      <c r="Z662" s="26" t="n">
        <v>0.0563025210084034</v>
      </c>
      <c r="AA662" s="26" t="n">
        <v>0.0285714285714286</v>
      </c>
      <c r="AB662" s="20" t="n">
        <v>662</v>
      </c>
      <c r="AC662" s="20"/>
      <c r="AD662" s="10"/>
      <c r="AE662" s="24" t="s">
        <v>10990</v>
      </c>
      <c r="AF662" s="24" t="n">
        <v>4192</v>
      </c>
      <c r="AG662" s="24" t="n">
        <v>31081</v>
      </c>
      <c r="AH662" s="24" t="n">
        <v>18318</v>
      </c>
      <c r="AI662" s="24" t="n">
        <v>946</v>
      </c>
      <c r="AJ662" s="24" t="n">
        <v>-28800</v>
      </c>
      <c r="AK662" s="24" t="s">
        <v>10991</v>
      </c>
      <c r="AL662" s="24" t="s">
        <v>10992</v>
      </c>
      <c r="AM662" s="23" t="s">
        <v>10993</v>
      </c>
      <c r="AN662" s="24" t="s">
        <v>5339</v>
      </c>
      <c r="AO662" s="22" t="n">
        <v>39906.0006828704</v>
      </c>
      <c r="AP662" s="23" t="s">
        <v>10994</v>
      </c>
      <c r="AQ662" s="24" t="n">
        <f aca="false">FALSE()</f>
        <v>0</v>
      </c>
      <c r="AR662" s="24" t="inlineStr">
        <f aca="false">FALSE()</f>
        <is>
          <t/>
        </is>
      </c>
      <c r="AS662" s="24" t="n">
        <f aca="false">TRUE()</f>
        <v>1</v>
      </c>
      <c r="AT662" s="24" t="s">
        <v>75</v>
      </c>
      <c r="AU662" s="24" t="n">
        <v>623</v>
      </c>
      <c r="AV662" s="23" t="s">
        <v>10995</v>
      </c>
      <c r="AW662" s="24" t="n">
        <f aca="false">TRUE()</f>
        <v>1</v>
      </c>
      <c r="AX662" s="24" t="s">
        <v>5329</v>
      </c>
      <c r="AY662" s="23" t="s">
        <v>10996</v>
      </c>
      <c r="AZ662" s="24" t="s">
        <v>174</v>
      </c>
      <c r="BA662" s="24" t="e">
        <f aca="false">REPLACE(INDEX(GroupVertices[group], MATCH(Vertices[[#this row],[vertex]],GroupVertices[vertex],0)),1,1,"")</f>
        <v>#VALUE!</v>
      </c>
      <c r="BB662" s="25"/>
      <c r="BC662" s="25"/>
      <c r="BD662" s="25"/>
      <c r="BE662" s="25"/>
      <c r="BF662" s="25" t="s">
        <v>3061</v>
      </c>
      <c r="BG662" s="25" t="s">
        <v>3061</v>
      </c>
      <c r="BH662" s="25" t="s">
        <v>10979</v>
      </c>
      <c r="BI662" s="25" t="s">
        <v>10979</v>
      </c>
      <c r="BJ662" s="25" t="s">
        <v>10980</v>
      </c>
      <c r="BK662" s="25" t="s">
        <v>10980</v>
      </c>
      <c r="BL662" s="25" t="n">
        <v>1</v>
      </c>
      <c r="BM662" s="26" t="n">
        <v>6.25</v>
      </c>
      <c r="BN662" s="25" t="n">
        <v>0</v>
      </c>
      <c r="BO662" s="26" t="n">
        <v>0</v>
      </c>
      <c r="BP662" s="25" t="n">
        <v>0</v>
      </c>
      <c r="BQ662" s="26" t="n">
        <v>0</v>
      </c>
      <c r="BR662" s="25" t="n">
        <v>15</v>
      </c>
      <c r="BS662" s="26" t="n">
        <v>93.75</v>
      </c>
      <c r="BT662" s="25" t="n">
        <v>16</v>
      </c>
      <c r="BU662" s="3"/>
      <c r="BV662" s="2"/>
      <c r="BW662" s="2"/>
      <c r="BX662" s="2"/>
      <c r="BY662" s="2"/>
    </row>
    <row r="663" customFormat="false" ht="41.45" hidden="false" customHeight="true" outlineLevel="0" collapsed="false">
      <c r="A663" s="15" t="s">
        <v>3066</v>
      </c>
      <c r="C663" s="16"/>
      <c r="D663" s="16" t="s">
        <v>5324</v>
      </c>
      <c r="E663" s="17" t="n">
        <v>162.362012110629</v>
      </c>
      <c r="F663" s="18" t="n">
        <v>99.999647843058</v>
      </c>
      <c r="G663" s="50" t="s">
        <v>10997</v>
      </c>
      <c r="H663" s="16"/>
      <c r="I663" s="6" t="s">
        <v>3066</v>
      </c>
      <c r="J663" s="7"/>
      <c r="K663" s="7"/>
      <c r="L663" s="51" t="s">
        <v>10998</v>
      </c>
      <c r="M663" s="52" t="n">
        <v>1.11736217019993</v>
      </c>
      <c r="N663" s="53" t="n">
        <v>3416.2890625</v>
      </c>
      <c r="O663" s="53" t="n">
        <v>1535.25341796875</v>
      </c>
      <c r="P663" s="54"/>
      <c r="Q663" s="55"/>
      <c r="R663" s="55"/>
      <c r="S663" s="56"/>
      <c r="T663" s="25" t="n">
        <v>34</v>
      </c>
      <c r="U663" s="25" t="n">
        <v>2</v>
      </c>
      <c r="V663" s="26" t="n">
        <v>352</v>
      </c>
      <c r="W663" s="26" t="n">
        <v>0.028571</v>
      </c>
      <c r="X663" s="26" t="n">
        <v>0.083333</v>
      </c>
      <c r="Y663" s="26" t="n">
        <v>5.745437</v>
      </c>
      <c r="Z663" s="26" t="n">
        <v>0.0563025210084034</v>
      </c>
      <c r="AA663" s="26" t="n">
        <v>0.0285714285714286</v>
      </c>
      <c r="AB663" s="20" t="n">
        <v>663</v>
      </c>
      <c r="AC663" s="20"/>
      <c r="AD663" s="10"/>
      <c r="AE663" s="24" t="s">
        <v>10999</v>
      </c>
      <c r="AF663" s="24" t="n">
        <v>727</v>
      </c>
      <c r="AG663" s="24" t="n">
        <v>761</v>
      </c>
      <c r="AH663" s="24" t="n">
        <v>424</v>
      </c>
      <c r="AI663" s="24" t="n">
        <v>316</v>
      </c>
      <c r="AJ663" s="24" t="n">
        <v>-28800</v>
      </c>
      <c r="AK663" s="24" t="s">
        <v>11000</v>
      </c>
      <c r="AL663" s="24" t="s">
        <v>11001</v>
      </c>
      <c r="AM663" s="24"/>
      <c r="AN663" s="24" t="s">
        <v>5339</v>
      </c>
      <c r="AO663" s="22" t="n">
        <v>39892.696087963</v>
      </c>
      <c r="AP663" s="23" t="s">
        <v>11002</v>
      </c>
      <c r="AQ663" s="24" t="inlineStr">
        <f aca="false">FALSE()</f>
        <is>
          <t/>
        </is>
      </c>
      <c r="AR663" s="24" t="inlineStr">
        <f aca="false">FALSE()</f>
        <is>
          <t/>
        </is>
      </c>
      <c r="AS663" s="24" t="inlineStr">
        <f aca="false">TRUE()</f>
        <is>
          <t/>
        </is>
      </c>
      <c r="AT663" s="24" t="s">
        <v>75</v>
      </c>
      <c r="AU663" s="24" t="n">
        <v>30</v>
      </c>
      <c r="AV663" s="23" t="s">
        <v>11003</v>
      </c>
      <c r="AW663" s="24" t="n">
        <f aca="false">FALSE()</f>
        <v>0</v>
      </c>
      <c r="AX663" s="24" t="s">
        <v>5329</v>
      </c>
      <c r="AY663" s="23" t="s">
        <v>11004</v>
      </c>
      <c r="AZ663" s="24" t="s">
        <v>174</v>
      </c>
      <c r="BA663" s="24" t="e">
        <f aca="false">REPLACE(INDEX(GroupVertices[group], MATCH(Vertices[[#this row],[vertex]],GroupVertices[vertex],0)),1,1,"")</f>
        <v>#VALUE!</v>
      </c>
      <c r="BB663" s="25"/>
      <c r="BC663" s="25"/>
      <c r="BD663" s="25"/>
      <c r="BE663" s="25"/>
      <c r="BF663" s="25" t="s">
        <v>3061</v>
      </c>
      <c r="BG663" s="25" t="s">
        <v>3061</v>
      </c>
      <c r="BH663" s="25" t="s">
        <v>11005</v>
      </c>
      <c r="BI663" s="25" t="s">
        <v>11005</v>
      </c>
      <c r="BJ663" s="25" t="s">
        <v>11006</v>
      </c>
      <c r="BK663" s="25" t="s">
        <v>11006</v>
      </c>
      <c r="BL663" s="25" t="n">
        <v>1</v>
      </c>
      <c r="BM663" s="26" t="n">
        <v>7.14285714285714</v>
      </c>
      <c r="BN663" s="25" t="n">
        <v>0</v>
      </c>
      <c r="BO663" s="26" t="n">
        <v>0</v>
      </c>
      <c r="BP663" s="25" t="n">
        <v>0</v>
      </c>
      <c r="BQ663" s="26" t="n">
        <v>0</v>
      </c>
      <c r="BR663" s="25" t="n">
        <v>13</v>
      </c>
      <c r="BS663" s="26" t="n">
        <v>92.8571428571429</v>
      </c>
      <c r="BT663" s="25" t="n">
        <v>14</v>
      </c>
      <c r="BU663" s="3"/>
      <c r="BV663" s="2"/>
      <c r="BW663" s="2"/>
      <c r="BX663" s="2"/>
      <c r="BY663" s="2"/>
    </row>
    <row r="664" customFormat="false" ht="41.45" hidden="false" customHeight="true" outlineLevel="0" collapsed="false">
      <c r="A664" s="15" t="s">
        <v>3067</v>
      </c>
      <c r="C664" s="16"/>
      <c r="D664" s="16" t="s">
        <v>5324</v>
      </c>
      <c r="E664" s="17" t="n">
        <v>162.001427117388</v>
      </c>
      <c r="F664" s="18" t="n">
        <v>99.9999986117335</v>
      </c>
      <c r="G664" s="50" t="s">
        <v>11007</v>
      </c>
      <c r="H664" s="16"/>
      <c r="I664" s="6" t="s">
        <v>3067</v>
      </c>
      <c r="J664" s="7"/>
      <c r="K664" s="7"/>
      <c r="L664" s="51" t="s">
        <v>11008</v>
      </c>
      <c r="M664" s="52" t="n">
        <v>1.00046266295742</v>
      </c>
      <c r="N664" s="53" t="n">
        <v>3214.20654296875</v>
      </c>
      <c r="O664" s="53" t="n">
        <v>575.071716308594</v>
      </c>
      <c r="P664" s="54"/>
      <c r="Q664" s="55"/>
      <c r="R664" s="55"/>
      <c r="S664" s="56"/>
      <c r="T664" s="25" t="n">
        <v>0</v>
      </c>
      <c r="U664" s="25" t="n">
        <v>3</v>
      </c>
      <c r="V664" s="26" t="n">
        <v>0</v>
      </c>
      <c r="W664" s="26" t="n">
        <v>0.014925</v>
      </c>
      <c r="X664" s="26" t="n">
        <v>0.022727</v>
      </c>
      <c r="Y664" s="26" t="n">
        <v>0.568596</v>
      </c>
      <c r="Z664" s="26" t="n">
        <v>0.666666666666667</v>
      </c>
      <c r="AA664" s="26" t="n">
        <v>0</v>
      </c>
      <c r="AB664" s="20" t="n">
        <v>664</v>
      </c>
      <c r="AC664" s="20"/>
      <c r="AD664" s="10"/>
      <c r="AE664" s="24" t="s">
        <v>11009</v>
      </c>
      <c r="AF664" s="24" t="n">
        <v>3</v>
      </c>
      <c r="AG664" s="24" t="n">
        <v>3</v>
      </c>
      <c r="AH664" s="24" t="n">
        <v>128</v>
      </c>
      <c r="AI664" s="24" t="n">
        <v>126</v>
      </c>
      <c r="AJ664" s="24"/>
      <c r="AK664" s="24"/>
      <c r="AL664" s="24"/>
      <c r="AM664" s="24"/>
      <c r="AN664" s="24"/>
      <c r="AO664" s="22" t="n">
        <v>42687.5209259259</v>
      </c>
      <c r="AP664" s="23" t="s">
        <v>11010</v>
      </c>
      <c r="AQ664" s="24" t="n">
        <f aca="false">TRUE()</f>
        <v>1</v>
      </c>
      <c r="AR664" s="24" t="inlineStr">
        <f aca="false">FALSE()</f>
        <is>
          <t/>
        </is>
      </c>
      <c r="AS664" s="24" t="n">
        <f aca="false">FALSE()</f>
        <v>0</v>
      </c>
      <c r="AT664" s="24" t="s">
        <v>75</v>
      </c>
      <c r="AU664" s="24" t="n">
        <v>0</v>
      </c>
      <c r="AV664" s="24"/>
      <c r="AW664" s="24" t="inlineStr">
        <f aca="false">FALSE()</f>
        <is>
          <t/>
        </is>
      </c>
      <c r="AX664" s="24" t="s">
        <v>5329</v>
      </c>
      <c r="AY664" s="23" t="s">
        <v>11011</v>
      </c>
      <c r="AZ664" s="24" t="s">
        <v>174</v>
      </c>
      <c r="BA664" s="24" t="e">
        <f aca="false">REPLACE(INDEX(GroupVertices[group], MATCH(Vertices[[#this row],[vertex]],GroupVertices[vertex],0)),1,1,"")</f>
        <v>#VALUE!</v>
      </c>
      <c r="BB664" s="25"/>
      <c r="BC664" s="25"/>
      <c r="BD664" s="25"/>
      <c r="BE664" s="25"/>
      <c r="BF664" s="25" t="s">
        <v>3061</v>
      </c>
      <c r="BG664" s="25" t="s">
        <v>3061</v>
      </c>
      <c r="BH664" s="25" t="s">
        <v>10979</v>
      </c>
      <c r="BI664" s="25" t="s">
        <v>10979</v>
      </c>
      <c r="BJ664" s="25" t="s">
        <v>10980</v>
      </c>
      <c r="BK664" s="25" t="s">
        <v>10980</v>
      </c>
      <c r="BL664" s="25" t="n">
        <v>1</v>
      </c>
      <c r="BM664" s="26" t="n">
        <v>6.25</v>
      </c>
      <c r="BN664" s="25" t="n">
        <v>0</v>
      </c>
      <c r="BO664" s="26" t="n">
        <v>0</v>
      </c>
      <c r="BP664" s="25" t="n">
        <v>0</v>
      </c>
      <c r="BQ664" s="26" t="n">
        <v>0</v>
      </c>
      <c r="BR664" s="25" t="n">
        <v>15</v>
      </c>
      <c r="BS664" s="26" t="n">
        <v>93.75</v>
      </c>
      <c r="BT664" s="25" t="n">
        <v>16</v>
      </c>
      <c r="BU664" s="3"/>
      <c r="BV664" s="2"/>
      <c r="BW664" s="2"/>
      <c r="BX664" s="2"/>
      <c r="BY664" s="2"/>
    </row>
    <row r="665" customFormat="false" ht="41.45" hidden="false" customHeight="true" outlineLevel="0" collapsed="false">
      <c r="A665" s="15" t="s">
        <v>3070</v>
      </c>
      <c r="C665" s="16"/>
      <c r="D665" s="16" t="s">
        <v>5324</v>
      </c>
      <c r="E665" s="17" t="n">
        <v>175.256017706701</v>
      </c>
      <c r="F665" s="18" t="n">
        <v>99.9871048549994</v>
      </c>
      <c r="G665" s="50" t="s">
        <v>11012</v>
      </c>
      <c r="H665" s="16"/>
      <c r="I665" s="6" t="s">
        <v>3070</v>
      </c>
      <c r="J665" s="7"/>
      <c r="K665" s="7"/>
      <c r="L665" s="51" t="s">
        <v>11013</v>
      </c>
      <c r="M665" s="52" t="n">
        <v>5.2975219905274</v>
      </c>
      <c r="N665" s="53" t="n">
        <v>501.086975097656</v>
      </c>
      <c r="O665" s="53" t="n">
        <v>554.931457519531</v>
      </c>
      <c r="P665" s="54"/>
      <c r="Q665" s="55"/>
      <c r="R665" s="55"/>
      <c r="S665" s="56"/>
      <c r="T665" s="25" t="n">
        <v>1</v>
      </c>
      <c r="U665" s="25" t="n">
        <v>1</v>
      </c>
      <c r="V665" s="26" t="n">
        <v>0</v>
      </c>
      <c r="W665" s="26" t="n">
        <v>0</v>
      </c>
      <c r="X665" s="26" t="n">
        <v>0</v>
      </c>
      <c r="Y665" s="26" t="n">
        <v>0.999999</v>
      </c>
      <c r="Z665" s="26" t="n">
        <v>0</v>
      </c>
      <c r="AA665" s="26" t="s">
        <v>5365</v>
      </c>
      <c r="AB665" s="20" t="n">
        <v>665</v>
      </c>
      <c r="AC665" s="20"/>
      <c r="AD665" s="10"/>
      <c r="AE665" s="24" t="s">
        <v>11014</v>
      </c>
      <c r="AF665" s="24" t="n">
        <v>29147</v>
      </c>
      <c r="AG665" s="24" t="n">
        <v>27866</v>
      </c>
      <c r="AH665" s="24" t="n">
        <v>56952</v>
      </c>
      <c r="AI665" s="24" t="n">
        <v>6676</v>
      </c>
      <c r="AJ665" s="24" t="n">
        <v>-28800</v>
      </c>
      <c r="AK665" s="24" t="s">
        <v>11015</v>
      </c>
      <c r="AL665" s="24" t="s">
        <v>11016</v>
      </c>
      <c r="AM665" s="23" t="s">
        <v>11017</v>
      </c>
      <c r="AN665" s="24" t="s">
        <v>5339</v>
      </c>
      <c r="AO665" s="22" t="n">
        <v>39904.8111342593</v>
      </c>
      <c r="AP665" s="23" t="s">
        <v>11018</v>
      </c>
      <c r="AQ665" s="24" t="n">
        <f aca="false">FALSE()</f>
        <v>0</v>
      </c>
      <c r="AR665" s="24" t="inlineStr">
        <f aca="false">FALSE()</f>
        <is>
          <t/>
        </is>
      </c>
      <c r="AS665" s="24" t="inlineStr">
        <f aca="false">FALSE()</f>
        <is>
          <t/>
        </is>
      </c>
      <c r="AT665" s="24" t="s">
        <v>75</v>
      </c>
      <c r="AU665" s="24" t="n">
        <v>1130</v>
      </c>
      <c r="AV665" s="23" t="s">
        <v>11019</v>
      </c>
      <c r="AW665" s="24" t="inlineStr">
        <f aca="false">FALSE()</f>
        <is>
          <t/>
        </is>
      </c>
      <c r="AX665" s="24" t="s">
        <v>5329</v>
      </c>
      <c r="AY665" s="23" t="s">
        <v>11020</v>
      </c>
      <c r="AZ665" s="24" t="s">
        <v>174</v>
      </c>
      <c r="BA665" s="24" t="e">
        <f aca="false">REPLACE(INDEX(GroupVertices[group], MATCH(Vertices[[#this row],[vertex]],GroupVertices[vertex],0)),1,1,"")</f>
        <v>#VALUE!</v>
      </c>
      <c r="BB665" s="25" t="s">
        <v>3072</v>
      </c>
      <c r="BC665" s="25" t="s">
        <v>3072</v>
      </c>
      <c r="BD665" s="25" t="s">
        <v>3073</v>
      </c>
      <c r="BE665" s="25" t="s">
        <v>3073</v>
      </c>
      <c r="BF665" s="25" t="s">
        <v>3074</v>
      </c>
      <c r="BG665" s="25" t="s">
        <v>3074</v>
      </c>
      <c r="BH665" s="25" t="s">
        <v>11021</v>
      </c>
      <c r="BI665" s="25" t="s">
        <v>11021</v>
      </c>
      <c r="BJ665" s="25" t="s">
        <v>11022</v>
      </c>
      <c r="BK665" s="25" t="s">
        <v>11022</v>
      </c>
      <c r="BL665" s="25" t="n">
        <v>0</v>
      </c>
      <c r="BM665" s="26" t="n">
        <v>0</v>
      </c>
      <c r="BN665" s="25" t="n">
        <v>0</v>
      </c>
      <c r="BO665" s="26" t="n">
        <v>0</v>
      </c>
      <c r="BP665" s="25" t="n">
        <v>0</v>
      </c>
      <c r="BQ665" s="26" t="n">
        <v>0</v>
      </c>
      <c r="BR665" s="25" t="n">
        <v>12</v>
      </c>
      <c r="BS665" s="26" t="n">
        <v>100</v>
      </c>
      <c r="BT665" s="25" t="n">
        <v>12</v>
      </c>
      <c r="BU665" s="3"/>
      <c r="BV665" s="2"/>
      <c r="BW665" s="2"/>
      <c r="BX665" s="2"/>
      <c r="BY665" s="2"/>
    </row>
    <row r="666" customFormat="false" ht="41.45" hidden="false" customHeight="true" outlineLevel="0" collapsed="false">
      <c r="A666" s="15" t="s">
        <v>3077</v>
      </c>
      <c r="C666" s="16"/>
      <c r="D666" s="16" t="s">
        <v>5324</v>
      </c>
      <c r="E666" s="17" t="n">
        <v>162.136051857608</v>
      </c>
      <c r="F666" s="18" t="n">
        <v>99.9998676519246</v>
      </c>
      <c r="G666" s="50" t="s">
        <v>11023</v>
      </c>
      <c r="H666" s="16"/>
      <c r="I666" s="6" t="s">
        <v>3077</v>
      </c>
      <c r="J666" s="7"/>
      <c r="K666" s="7"/>
      <c r="L666" s="51" t="s">
        <v>11024</v>
      </c>
      <c r="M666" s="52" t="n">
        <v>1.04410720194111</v>
      </c>
      <c r="N666" s="53" t="n">
        <v>909.319946289063</v>
      </c>
      <c r="O666" s="53" t="n">
        <v>5807.603515625</v>
      </c>
      <c r="P666" s="54"/>
      <c r="Q666" s="55"/>
      <c r="R666" s="55"/>
      <c r="S666" s="56"/>
      <c r="T666" s="25" t="n">
        <v>1</v>
      </c>
      <c r="U666" s="25" t="n">
        <v>1</v>
      </c>
      <c r="V666" s="26" t="n">
        <v>0</v>
      </c>
      <c r="W666" s="26" t="n">
        <v>0</v>
      </c>
      <c r="X666" s="26" t="n">
        <v>0</v>
      </c>
      <c r="Y666" s="26" t="n">
        <v>0.999999</v>
      </c>
      <c r="Z666" s="26" t="n">
        <v>0</v>
      </c>
      <c r="AA666" s="26" t="s">
        <v>5365</v>
      </c>
      <c r="AB666" s="20" t="n">
        <v>666</v>
      </c>
      <c r="AC666" s="20"/>
      <c r="AD666" s="10"/>
      <c r="AE666" s="24" t="s">
        <v>11025</v>
      </c>
      <c r="AF666" s="24" t="n">
        <v>2</v>
      </c>
      <c r="AG666" s="24" t="n">
        <v>286</v>
      </c>
      <c r="AH666" s="24" t="n">
        <v>34018</v>
      </c>
      <c r="AI666" s="24" t="n">
        <v>0</v>
      </c>
      <c r="AJ666" s="24"/>
      <c r="AK666" s="24" t="s">
        <v>11026</v>
      </c>
      <c r="AL666" s="24" t="s">
        <v>10150</v>
      </c>
      <c r="AM666" s="23" t="s">
        <v>10151</v>
      </c>
      <c r="AN666" s="24"/>
      <c r="AO666" s="22" t="n">
        <v>42395.6114814815</v>
      </c>
      <c r="AP666" s="23" t="s">
        <v>11027</v>
      </c>
      <c r="AQ666" s="24" t="n">
        <f aca="false">TRUE()</f>
        <v>1</v>
      </c>
      <c r="AR666" s="24" t="inlineStr">
        <f aca="false">FALSE()</f>
        <is>
          <t/>
        </is>
      </c>
      <c r="AS666" s="24" t="inlineStr">
        <f aca="false">FALSE()</f>
        <is>
          <t/>
        </is>
      </c>
      <c r="AT666" s="24" t="s">
        <v>5619</v>
      </c>
      <c r="AU666" s="24" t="n">
        <v>55</v>
      </c>
      <c r="AV666" s="24"/>
      <c r="AW666" s="24" t="inlineStr">
        <f aca="false">FALSE()</f>
        <is>
          <t/>
        </is>
      </c>
      <c r="AX666" s="24" t="s">
        <v>5329</v>
      </c>
      <c r="AY666" s="23" t="s">
        <v>11028</v>
      </c>
      <c r="AZ666" s="24" t="s">
        <v>174</v>
      </c>
      <c r="BA666" s="24" t="e">
        <f aca="false">REPLACE(INDEX(GroupVertices[group], MATCH(Vertices[[#this row],[vertex]],GroupVertices[vertex],0)),1,1,"")</f>
        <v>#VALUE!</v>
      </c>
      <c r="BB666" s="25" t="s">
        <v>3079</v>
      </c>
      <c r="BC666" s="25" t="s">
        <v>3079</v>
      </c>
      <c r="BD666" s="25" t="s">
        <v>2542</v>
      </c>
      <c r="BE666" s="25" t="s">
        <v>2542</v>
      </c>
      <c r="BF666" s="25" t="s">
        <v>3080</v>
      </c>
      <c r="BG666" s="25" t="s">
        <v>3080</v>
      </c>
      <c r="BH666" s="25" t="s">
        <v>11029</v>
      </c>
      <c r="BI666" s="25" t="s">
        <v>11029</v>
      </c>
      <c r="BJ666" s="25" t="s">
        <v>11030</v>
      </c>
      <c r="BK666" s="25" t="s">
        <v>11030</v>
      </c>
      <c r="BL666" s="25" t="n">
        <v>0</v>
      </c>
      <c r="BM666" s="26" t="n">
        <v>0</v>
      </c>
      <c r="BN666" s="25" t="n">
        <v>0</v>
      </c>
      <c r="BO666" s="26" t="n">
        <v>0</v>
      </c>
      <c r="BP666" s="25" t="n">
        <v>0</v>
      </c>
      <c r="BQ666" s="26" t="n">
        <v>0</v>
      </c>
      <c r="BR666" s="25" t="n">
        <v>12</v>
      </c>
      <c r="BS666" s="26" t="n">
        <v>100</v>
      </c>
      <c r="BT666" s="25" t="n">
        <v>12</v>
      </c>
      <c r="BU666" s="3"/>
      <c r="BV666" s="2"/>
      <c r="BW666" s="2"/>
      <c r="BX666" s="2"/>
      <c r="BY666" s="2"/>
    </row>
    <row r="667" customFormat="false" ht="41.45" hidden="false" customHeight="true" outlineLevel="0" collapsed="false">
      <c r="A667" s="15" t="s">
        <v>3084</v>
      </c>
      <c r="C667" s="16"/>
      <c r="D667" s="16" t="s">
        <v>5324</v>
      </c>
      <c r="E667" s="17" t="n">
        <v>162.379613225075</v>
      </c>
      <c r="F667" s="18" t="n">
        <v>99.9996307211042</v>
      </c>
      <c r="G667" s="50" t="s">
        <v>11031</v>
      </c>
      <c r="H667" s="16"/>
      <c r="I667" s="6" t="s">
        <v>3084</v>
      </c>
      <c r="J667" s="7"/>
      <c r="K667" s="7"/>
      <c r="L667" s="51" t="s">
        <v>11032</v>
      </c>
      <c r="M667" s="52" t="n">
        <v>1.12306834667483</v>
      </c>
      <c r="N667" s="53" t="n">
        <v>296.970520019531</v>
      </c>
      <c r="O667" s="53" t="n">
        <v>3383.29345703125</v>
      </c>
      <c r="P667" s="54"/>
      <c r="Q667" s="55"/>
      <c r="R667" s="55"/>
      <c r="S667" s="56"/>
      <c r="T667" s="25" t="n">
        <v>1</v>
      </c>
      <c r="U667" s="25" t="n">
        <v>1</v>
      </c>
      <c r="V667" s="26" t="n">
        <v>0</v>
      </c>
      <c r="W667" s="26" t="n">
        <v>0</v>
      </c>
      <c r="X667" s="26" t="n">
        <v>0</v>
      </c>
      <c r="Y667" s="26" t="n">
        <v>0.999999</v>
      </c>
      <c r="Z667" s="26" t="n">
        <v>0</v>
      </c>
      <c r="AA667" s="26" t="s">
        <v>5365</v>
      </c>
      <c r="AB667" s="20" t="n">
        <v>667</v>
      </c>
      <c r="AC667" s="20"/>
      <c r="AD667" s="10"/>
      <c r="AE667" s="24" t="s">
        <v>11025</v>
      </c>
      <c r="AF667" s="24" t="n">
        <v>2</v>
      </c>
      <c r="AG667" s="24" t="n">
        <v>798</v>
      </c>
      <c r="AH667" s="24" t="n">
        <v>153343</v>
      </c>
      <c r="AI667" s="24" t="n">
        <v>0</v>
      </c>
      <c r="AJ667" s="24"/>
      <c r="AK667" s="24" t="s">
        <v>11033</v>
      </c>
      <c r="AL667" s="24" t="s">
        <v>10150</v>
      </c>
      <c r="AM667" s="23" t="s">
        <v>10151</v>
      </c>
      <c r="AN667" s="24"/>
      <c r="AO667" s="22" t="n">
        <v>42395.6254861111</v>
      </c>
      <c r="AP667" s="23" t="s">
        <v>11034</v>
      </c>
      <c r="AQ667" s="24" t="inlineStr">
        <f aca="false">TRUE()</f>
        <is>
          <t/>
        </is>
      </c>
      <c r="AR667" s="24" t="inlineStr">
        <f aca="false">FALSE()</f>
        <is>
          <t/>
        </is>
      </c>
      <c r="AS667" s="24" t="inlineStr">
        <f aca="false">FALSE()</f>
        <is>
          <t/>
        </is>
      </c>
      <c r="AT667" s="24" t="s">
        <v>5619</v>
      </c>
      <c r="AU667" s="24" t="n">
        <v>188</v>
      </c>
      <c r="AV667" s="24"/>
      <c r="AW667" s="24" t="inlineStr">
        <f aca="false">FALSE()</f>
        <is>
          <t/>
        </is>
      </c>
      <c r="AX667" s="24" t="s">
        <v>5329</v>
      </c>
      <c r="AY667" s="23" t="s">
        <v>11035</v>
      </c>
      <c r="AZ667" s="24" t="s">
        <v>174</v>
      </c>
      <c r="BA667" s="24" t="e">
        <f aca="false">REPLACE(INDEX(GroupVertices[group], MATCH(Vertices[[#this row],[vertex]],GroupVertices[vertex],0)),1,1,"")</f>
        <v>#VALUE!</v>
      </c>
      <c r="BB667" s="25" t="s">
        <v>3086</v>
      </c>
      <c r="BC667" s="25" t="s">
        <v>3086</v>
      </c>
      <c r="BD667" s="25" t="s">
        <v>2542</v>
      </c>
      <c r="BE667" s="25" t="s">
        <v>2542</v>
      </c>
      <c r="BF667" s="25" t="s">
        <v>3080</v>
      </c>
      <c r="BG667" s="25" t="s">
        <v>3080</v>
      </c>
      <c r="BH667" s="25" t="s">
        <v>11029</v>
      </c>
      <c r="BI667" s="25" t="s">
        <v>11029</v>
      </c>
      <c r="BJ667" s="25" t="s">
        <v>11030</v>
      </c>
      <c r="BK667" s="25" t="s">
        <v>11030</v>
      </c>
      <c r="BL667" s="25" t="n">
        <v>0</v>
      </c>
      <c r="BM667" s="26" t="n">
        <v>0</v>
      </c>
      <c r="BN667" s="25" t="n">
        <v>0</v>
      </c>
      <c r="BO667" s="26" t="n">
        <v>0</v>
      </c>
      <c r="BP667" s="25" t="n">
        <v>0</v>
      </c>
      <c r="BQ667" s="26" t="n">
        <v>0</v>
      </c>
      <c r="BR667" s="25" t="n">
        <v>12</v>
      </c>
      <c r="BS667" s="26" t="n">
        <v>100</v>
      </c>
      <c r="BT667" s="25" t="n">
        <v>12</v>
      </c>
      <c r="BU667" s="3"/>
      <c r="BV667" s="2"/>
      <c r="BW667" s="2"/>
      <c r="BX667" s="2"/>
      <c r="BY667" s="2"/>
    </row>
    <row r="668" customFormat="false" ht="41.45" hidden="false" customHeight="true" outlineLevel="0" collapsed="false">
      <c r="A668" s="15" t="s">
        <v>3090</v>
      </c>
      <c r="C668" s="16"/>
      <c r="D668" s="16" t="s">
        <v>5324</v>
      </c>
      <c r="E668" s="17" t="n">
        <v>162.271152303625</v>
      </c>
      <c r="F668" s="18" t="n">
        <v>99.9997362293601</v>
      </c>
      <c r="G668" s="50" t="s">
        <v>11036</v>
      </c>
      <c r="H668" s="16"/>
      <c r="I668" s="6" t="s">
        <v>3090</v>
      </c>
      <c r="J668" s="7"/>
      <c r="K668" s="7"/>
      <c r="L668" s="51" t="s">
        <v>11037</v>
      </c>
      <c r="M668" s="52" t="n">
        <v>1.08790596191059</v>
      </c>
      <c r="N668" s="53" t="n">
        <v>8439.7021484375</v>
      </c>
      <c r="O668" s="53" t="n">
        <v>5722.95703125</v>
      </c>
      <c r="P668" s="54"/>
      <c r="Q668" s="55"/>
      <c r="R668" s="55"/>
      <c r="S668" s="56"/>
      <c r="T668" s="25" t="n">
        <v>0</v>
      </c>
      <c r="U668" s="25" t="n">
        <v>2</v>
      </c>
      <c r="V668" s="26" t="n">
        <v>2</v>
      </c>
      <c r="W668" s="26" t="n">
        <v>0.5</v>
      </c>
      <c r="X668" s="26" t="n">
        <v>0</v>
      </c>
      <c r="Y668" s="26" t="n">
        <v>1.459459</v>
      </c>
      <c r="Z668" s="26" t="n">
        <v>0</v>
      </c>
      <c r="AA668" s="26" t="n">
        <v>0</v>
      </c>
      <c r="AB668" s="20" t="n">
        <v>668</v>
      </c>
      <c r="AC668" s="20"/>
      <c r="AD668" s="10"/>
      <c r="AE668" s="24" t="s">
        <v>11038</v>
      </c>
      <c r="AF668" s="24" t="n">
        <v>544</v>
      </c>
      <c r="AG668" s="24" t="n">
        <v>570</v>
      </c>
      <c r="AH668" s="24" t="n">
        <v>1998</v>
      </c>
      <c r="AI668" s="24" t="n">
        <v>77</v>
      </c>
      <c r="AJ668" s="24" t="n">
        <v>19800</v>
      </c>
      <c r="AK668" s="24" t="s">
        <v>11039</v>
      </c>
      <c r="AL668" s="24" t="s">
        <v>11040</v>
      </c>
      <c r="AM668" s="23" t="s">
        <v>11041</v>
      </c>
      <c r="AN668" s="24" t="s">
        <v>11042</v>
      </c>
      <c r="AO668" s="22" t="n">
        <v>40447.775474537</v>
      </c>
      <c r="AP668" s="23" t="s">
        <v>11043</v>
      </c>
      <c r="AQ668" s="24" t="n">
        <f aca="false">FALSE()</f>
        <v>0</v>
      </c>
      <c r="AR668" s="24" t="inlineStr">
        <f aca="false">FALSE()</f>
        <is>
          <t/>
        </is>
      </c>
      <c r="AS668" s="24" t="inlineStr">
        <f aca="false">FALSE()</f>
        <is>
          <t/>
        </is>
      </c>
      <c r="AT668" s="24" t="s">
        <v>75</v>
      </c>
      <c r="AU668" s="24" t="n">
        <v>12</v>
      </c>
      <c r="AV668" s="23" t="s">
        <v>5371</v>
      </c>
      <c r="AW668" s="24" t="inlineStr">
        <f aca="false">FALSE()</f>
        <is>
          <t/>
        </is>
      </c>
      <c r="AX668" s="24" t="s">
        <v>5329</v>
      </c>
      <c r="AY668" s="23" t="s">
        <v>11044</v>
      </c>
      <c r="AZ668" s="24" t="s">
        <v>174</v>
      </c>
      <c r="BA668" s="24" t="e">
        <f aca="false">REPLACE(INDEX(GroupVertices[group], MATCH(Vertices[[#this row],[vertex]],GroupVertices[vertex],0)),1,1,"")</f>
        <v>#VALUE!</v>
      </c>
      <c r="BB668" s="25"/>
      <c r="BC668" s="25"/>
      <c r="BD668" s="25"/>
      <c r="BE668" s="25"/>
      <c r="BF668" s="25"/>
      <c r="BG668" s="25"/>
      <c r="BH668" s="25" t="s">
        <v>11045</v>
      </c>
      <c r="BI668" s="25" t="s">
        <v>11045</v>
      </c>
      <c r="BJ668" s="25" t="s">
        <v>11046</v>
      </c>
      <c r="BK668" s="25" t="s">
        <v>11046</v>
      </c>
      <c r="BL668" s="25" t="n">
        <v>1</v>
      </c>
      <c r="BM668" s="26" t="n">
        <v>7.69230769230769</v>
      </c>
      <c r="BN668" s="25" t="n">
        <v>0</v>
      </c>
      <c r="BO668" s="26" t="n">
        <v>0</v>
      </c>
      <c r="BP668" s="25" t="n">
        <v>0</v>
      </c>
      <c r="BQ668" s="26" t="n">
        <v>0</v>
      </c>
      <c r="BR668" s="25" t="n">
        <v>12</v>
      </c>
      <c r="BS668" s="26" t="n">
        <v>92.3076923076923</v>
      </c>
      <c r="BT668" s="25" t="n">
        <v>13</v>
      </c>
      <c r="BU668" s="3"/>
      <c r="BV668" s="2"/>
      <c r="BW668" s="2"/>
      <c r="BX668" s="2"/>
      <c r="BY668" s="2"/>
    </row>
    <row r="669" customFormat="false" ht="41.45" hidden="false" customHeight="true" outlineLevel="0" collapsed="false">
      <c r="A669" s="15" t="s">
        <v>3091</v>
      </c>
      <c r="C669" s="16"/>
      <c r="D669" s="16" t="s">
        <v>5324</v>
      </c>
      <c r="E669" s="17" t="n">
        <v>225.794525750273</v>
      </c>
      <c r="F669" s="18" t="n">
        <v>99.9379421725291</v>
      </c>
      <c r="G669" s="50" t="s">
        <v>11047</v>
      </c>
      <c r="H669" s="16"/>
      <c r="I669" s="6" t="s">
        <v>3091</v>
      </c>
      <c r="J669" s="7"/>
      <c r="K669" s="7"/>
      <c r="L669" s="51" t="s">
        <v>11048</v>
      </c>
      <c r="M669" s="52" t="n">
        <v>21.6818053017899</v>
      </c>
      <c r="N669" s="53" t="n">
        <v>8439.7021484375</v>
      </c>
      <c r="O669" s="53" t="n">
        <v>5546.50390625</v>
      </c>
      <c r="P669" s="54"/>
      <c r="Q669" s="55"/>
      <c r="R669" s="55"/>
      <c r="S669" s="56"/>
      <c r="T669" s="25" t="n">
        <v>1</v>
      </c>
      <c r="U669" s="25" t="n">
        <v>0</v>
      </c>
      <c r="V669" s="26" t="n">
        <v>0</v>
      </c>
      <c r="W669" s="26" t="n">
        <v>0.333333</v>
      </c>
      <c r="X669" s="26" t="n">
        <v>0</v>
      </c>
      <c r="Y669" s="26" t="n">
        <v>0.77027</v>
      </c>
      <c r="Z669" s="26" t="n">
        <v>0</v>
      </c>
      <c r="AA669" s="26" t="n">
        <v>0</v>
      </c>
      <c r="AB669" s="20" t="n">
        <v>669</v>
      </c>
      <c r="AC669" s="20"/>
      <c r="AD669" s="10"/>
      <c r="AE669" s="24" t="s">
        <v>11049</v>
      </c>
      <c r="AF669" s="24" t="n">
        <v>726</v>
      </c>
      <c r="AG669" s="24" t="n">
        <v>134105</v>
      </c>
      <c r="AH669" s="24" t="n">
        <v>53571</v>
      </c>
      <c r="AI669" s="24" t="n">
        <v>29112</v>
      </c>
      <c r="AJ669" s="24" t="n">
        <v>19800</v>
      </c>
      <c r="AK669" s="24" t="s">
        <v>11050</v>
      </c>
      <c r="AL669" s="24" t="s">
        <v>10489</v>
      </c>
      <c r="AM669" s="23" t="s">
        <v>11051</v>
      </c>
      <c r="AN669" s="24" t="s">
        <v>8841</v>
      </c>
      <c r="AO669" s="22" t="n">
        <v>39636.1321064815</v>
      </c>
      <c r="AP669" s="23" t="s">
        <v>11052</v>
      </c>
      <c r="AQ669" s="24" t="inlineStr">
        <f aca="false">FALSE()</f>
        <is>
          <t/>
        </is>
      </c>
      <c r="AR669" s="24" t="inlineStr">
        <f aca="false">FALSE()</f>
        <is>
          <t/>
        </is>
      </c>
      <c r="AS669" s="24" t="n">
        <f aca="false">TRUE()</f>
        <v>1</v>
      </c>
      <c r="AT669" s="24" t="s">
        <v>75</v>
      </c>
      <c r="AU669" s="24" t="n">
        <v>3167</v>
      </c>
      <c r="AV669" s="23" t="s">
        <v>11053</v>
      </c>
      <c r="AW669" s="24" t="n">
        <f aca="false">TRUE()</f>
        <v>1</v>
      </c>
      <c r="AX669" s="24" t="s">
        <v>5329</v>
      </c>
      <c r="AY669" s="23" t="s">
        <v>11054</v>
      </c>
      <c r="AZ669" s="24" t="s">
        <v>68</v>
      </c>
      <c r="BA669" s="24" t="e">
        <f aca="false">REPLACE(INDEX(GroupVertices[group], MATCH(Vertices[[#this row],[vertex]],GroupVertices[vertex],0)),1,1,"")</f>
        <v>#VALUE!</v>
      </c>
      <c r="BB669" s="25"/>
      <c r="BC669" s="25"/>
      <c r="BD669" s="25"/>
      <c r="BE669" s="25"/>
      <c r="BF669" s="25"/>
      <c r="BG669" s="25"/>
      <c r="BH669" s="25"/>
      <c r="BI669" s="25"/>
      <c r="BJ669" s="25"/>
      <c r="BK669" s="25"/>
      <c r="BL669" s="25"/>
      <c r="BM669" s="26"/>
      <c r="BN669" s="25"/>
      <c r="BO669" s="26"/>
      <c r="BP669" s="25"/>
      <c r="BQ669" s="26"/>
      <c r="BR669" s="25"/>
      <c r="BS669" s="26"/>
      <c r="BT669" s="25"/>
      <c r="BU669" s="3"/>
      <c r="BV669" s="2"/>
      <c r="BW669" s="2"/>
      <c r="BX669" s="2"/>
      <c r="BY669" s="2"/>
    </row>
    <row r="670" customFormat="false" ht="41.45" hidden="false" customHeight="true" outlineLevel="0" collapsed="false">
      <c r="A670" s="15" t="s">
        <v>3097</v>
      </c>
      <c r="C670" s="16"/>
      <c r="D670" s="16" t="s">
        <v>5324</v>
      </c>
      <c r="E670" s="17" t="n">
        <v>166.114379428165</v>
      </c>
      <c r="F670" s="18" t="n">
        <v>99.9959976276068</v>
      </c>
      <c r="G670" s="50" t="s">
        <v>11055</v>
      </c>
      <c r="H670" s="16"/>
      <c r="I670" s="6" t="s">
        <v>3097</v>
      </c>
      <c r="J670" s="7"/>
      <c r="K670" s="7"/>
      <c r="L670" s="51" t="s">
        <v>11056</v>
      </c>
      <c r="M670" s="52" t="n">
        <v>2.33385730625391</v>
      </c>
      <c r="N670" s="53" t="n">
        <v>8543.6552734375</v>
      </c>
      <c r="O670" s="53" t="n">
        <v>5722.95703125</v>
      </c>
      <c r="P670" s="54"/>
      <c r="Q670" s="55"/>
      <c r="R670" s="55"/>
      <c r="S670" s="56"/>
      <c r="T670" s="25" t="n">
        <v>1</v>
      </c>
      <c r="U670" s="25" t="n">
        <v>0</v>
      </c>
      <c r="V670" s="26" t="n">
        <v>0</v>
      </c>
      <c r="W670" s="26" t="n">
        <v>0.333333</v>
      </c>
      <c r="X670" s="26" t="n">
        <v>0</v>
      </c>
      <c r="Y670" s="26" t="n">
        <v>0.77027</v>
      </c>
      <c r="Z670" s="26" t="n">
        <v>0</v>
      </c>
      <c r="AA670" s="26" t="n">
        <v>0</v>
      </c>
      <c r="AB670" s="20" t="n">
        <v>670</v>
      </c>
      <c r="AC670" s="20"/>
      <c r="AD670" s="10"/>
      <c r="AE670" s="24" t="s">
        <v>11057</v>
      </c>
      <c r="AF670" s="24" t="n">
        <v>7207</v>
      </c>
      <c r="AG670" s="24" t="n">
        <v>8649</v>
      </c>
      <c r="AH670" s="24" t="n">
        <v>47656</v>
      </c>
      <c r="AI670" s="24" t="n">
        <v>42</v>
      </c>
      <c r="AJ670" s="24" t="n">
        <v>-28800</v>
      </c>
      <c r="AK670" s="24" t="s">
        <v>11058</v>
      </c>
      <c r="AL670" s="24" t="s">
        <v>11059</v>
      </c>
      <c r="AM670" s="23" t="s">
        <v>11060</v>
      </c>
      <c r="AN670" s="24" t="s">
        <v>5339</v>
      </c>
      <c r="AO670" s="22" t="n">
        <v>39984.5798726852</v>
      </c>
      <c r="AP670" s="24"/>
      <c r="AQ670" s="24" t="n">
        <f aca="false">TRUE()</f>
        <v>1</v>
      </c>
      <c r="AR670" s="24" t="inlineStr">
        <f aca="false">FALSE()</f>
        <is>
          <t/>
        </is>
      </c>
      <c r="AS670" s="24" t="n">
        <f aca="false">FALSE()</f>
        <v>0</v>
      </c>
      <c r="AT670" s="24" t="s">
        <v>75</v>
      </c>
      <c r="AU670" s="24" t="n">
        <v>2178</v>
      </c>
      <c r="AV670" s="23" t="s">
        <v>5390</v>
      </c>
      <c r="AW670" s="24" t="n">
        <f aca="false">FALSE()</f>
        <v>0</v>
      </c>
      <c r="AX670" s="24" t="s">
        <v>5329</v>
      </c>
      <c r="AY670" s="23" t="s">
        <v>11061</v>
      </c>
      <c r="AZ670" s="24" t="s">
        <v>68</v>
      </c>
      <c r="BA670" s="24" t="e">
        <f aca="false">REPLACE(INDEX(GroupVertices[group], MATCH(Vertices[[#this row],[vertex]],GroupVertices[vertex],0)),1,1,"")</f>
        <v>#VALUE!</v>
      </c>
      <c r="BB670" s="25"/>
      <c r="BC670" s="25"/>
      <c r="BD670" s="25"/>
      <c r="BE670" s="25"/>
      <c r="BF670" s="25"/>
      <c r="BG670" s="25"/>
      <c r="BH670" s="25"/>
      <c r="BI670" s="25"/>
      <c r="BJ670" s="25"/>
      <c r="BK670" s="25"/>
      <c r="BL670" s="25"/>
      <c r="BM670" s="26"/>
      <c r="BN670" s="25"/>
      <c r="BO670" s="26"/>
      <c r="BP670" s="25"/>
      <c r="BQ670" s="26"/>
      <c r="BR670" s="25"/>
      <c r="BS670" s="26"/>
      <c r="BT670" s="25"/>
      <c r="BU670" s="3"/>
      <c r="BV670" s="2"/>
      <c r="BW670" s="2"/>
      <c r="BX670" s="2"/>
      <c r="BY670" s="2"/>
    </row>
    <row r="671" customFormat="false" ht="41.45" hidden="false" customHeight="true" outlineLevel="0" collapsed="false">
      <c r="A671" s="15" t="s">
        <v>3098</v>
      </c>
      <c r="C671" s="16"/>
      <c r="D671" s="16" t="s">
        <v>5324</v>
      </c>
      <c r="E671" s="17" t="n">
        <v>247.568055731375</v>
      </c>
      <c r="F671" s="18" t="n">
        <v>99.9167613901484</v>
      </c>
      <c r="G671" s="50" t="s">
        <v>11062</v>
      </c>
      <c r="H671" s="16"/>
      <c r="I671" s="6" t="s">
        <v>3098</v>
      </c>
      <c r="J671" s="7"/>
      <c r="K671" s="7"/>
      <c r="L671" s="51" t="s">
        <v>11063</v>
      </c>
      <c r="M671" s="52" t="n">
        <v>28.7406540432106</v>
      </c>
      <c r="N671" s="53" t="n">
        <v>3756.56958007812</v>
      </c>
      <c r="O671" s="53" t="n">
        <v>1662.623046875</v>
      </c>
      <c r="P671" s="54"/>
      <c r="Q671" s="55"/>
      <c r="R671" s="55"/>
      <c r="S671" s="56"/>
      <c r="T671" s="25" t="n">
        <v>0</v>
      </c>
      <c r="U671" s="25" t="n">
        <v>3</v>
      </c>
      <c r="V671" s="26" t="n">
        <v>0</v>
      </c>
      <c r="W671" s="26" t="n">
        <v>0.014925</v>
      </c>
      <c r="X671" s="26" t="n">
        <v>0.022727</v>
      </c>
      <c r="Y671" s="26" t="n">
        <v>0.568596</v>
      </c>
      <c r="Z671" s="26" t="n">
        <v>0.666666666666667</v>
      </c>
      <c r="AA671" s="26" t="n">
        <v>0</v>
      </c>
      <c r="AB671" s="20" t="n">
        <v>671</v>
      </c>
      <c r="AC671" s="20"/>
      <c r="AD671" s="10"/>
      <c r="AE671" s="24" t="s">
        <v>11064</v>
      </c>
      <c r="AF671" s="24" t="n">
        <v>530</v>
      </c>
      <c r="AG671" s="24" t="n">
        <v>179876</v>
      </c>
      <c r="AH671" s="24" t="n">
        <v>2393</v>
      </c>
      <c r="AI671" s="24" t="n">
        <v>923</v>
      </c>
      <c r="AJ671" s="24" t="n">
        <v>-28800</v>
      </c>
      <c r="AK671" s="24" t="s">
        <v>11065</v>
      </c>
      <c r="AL671" s="24" t="s">
        <v>11066</v>
      </c>
      <c r="AM671" s="23" t="s">
        <v>11067</v>
      </c>
      <c r="AN671" s="24" t="s">
        <v>5339</v>
      </c>
      <c r="AO671" s="22" t="n">
        <v>42450.5800115741</v>
      </c>
      <c r="AP671" s="23" t="s">
        <v>11068</v>
      </c>
      <c r="AQ671" s="24" t="inlineStr">
        <f aca="false">TRUE()</f>
        <is>
          <t/>
        </is>
      </c>
      <c r="AR671" s="24" t="inlineStr">
        <f aca="false">FALSE()</f>
        <is>
          <t/>
        </is>
      </c>
      <c r="AS671" s="24" t="n">
        <f aca="false">TRUE()</f>
        <v>1</v>
      </c>
      <c r="AT671" s="24" t="s">
        <v>75</v>
      </c>
      <c r="AU671" s="24" t="n">
        <v>70</v>
      </c>
      <c r="AV671" s="24"/>
      <c r="AW671" s="24" t="inlineStr">
        <f aca="false">FALSE()</f>
        <is>
          <t/>
        </is>
      </c>
      <c r="AX671" s="24" t="s">
        <v>5329</v>
      </c>
      <c r="AY671" s="23" t="s">
        <v>11069</v>
      </c>
      <c r="AZ671" s="24" t="s">
        <v>174</v>
      </c>
      <c r="BA671" s="24" t="e">
        <f aca="false">REPLACE(INDEX(GroupVertices[group], MATCH(Vertices[[#this row],[vertex]],GroupVertices[vertex],0)),1,1,"")</f>
        <v>#VALUE!</v>
      </c>
      <c r="BB671" s="25"/>
      <c r="BC671" s="25"/>
      <c r="BD671" s="25"/>
      <c r="BE671" s="25"/>
      <c r="BF671" s="25" t="s">
        <v>3061</v>
      </c>
      <c r="BG671" s="25" t="s">
        <v>3061</v>
      </c>
      <c r="BH671" s="25" t="s">
        <v>10979</v>
      </c>
      <c r="BI671" s="25" t="s">
        <v>10979</v>
      </c>
      <c r="BJ671" s="25" t="s">
        <v>10980</v>
      </c>
      <c r="BK671" s="25" t="s">
        <v>10980</v>
      </c>
      <c r="BL671" s="25" t="n">
        <v>1</v>
      </c>
      <c r="BM671" s="26" t="n">
        <v>6.25</v>
      </c>
      <c r="BN671" s="25" t="n">
        <v>0</v>
      </c>
      <c r="BO671" s="26" t="n">
        <v>0</v>
      </c>
      <c r="BP671" s="25" t="n">
        <v>0</v>
      </c>
      <c r="BQ671" s="26" t="n">
        <v>0</v>
      </c>
      <c r="BR671" s="25" t="n">
        <v>15</v>
      </c>
      <c r="BS671" s="26" t="n">
        <v>93.75</v>
      </c>
      <c r="BT671" s="25" t="n">
        <v>16</v>
      </c>
      <c r="BU671" s="3"/>
      <c r="BV671" s="2"/>
      <c r="BW671" s="2"/>
      <c r="BX671" s="2"/>
      <c r="BY671" s="2"/>
    </row>
    <row r="672" customFormat="false" ht="41.45" hidden="false" customHeight="true" outlineLevel="0" collapsed="false">
      <c r="A672" s="15" t="s">
        <v>3101</v>
      </c>
      <c r="C672" s="16"/>
      <c r="D672" s="16" t="s">
        <v>5324</v>
      </c>
      <c r="E672" s="17" t="n">
        <v>162.009514115917</v>
      </c>
      <c r="F672" s="18" t="n">
        <v>99.9999907448898</v>
      </c>
      <c r="G672" s="50" t="s">
        <v>11070</v>
      </c>
      <c r="H672" s="16"/>
      <c r="I672" s="6" t="s">
        <v>3101</v>
      </c>
      <c r="J672" s="7"/>
      <c r="K672" s="7"/>
      <c r="L672" s="51" t="s">
        <v>11071</v>
      </c>
      <c r="M672" s="52" t="n">
        <v>1.00308441971616</v>
      </c>
      <c r="N672" s="53" t="n">
        <v>3956.71923828125</v>
      </c>
      <c r="O672" s="53" t="n">
        <v>1681.79187011719</v>
      </c>
      <c r="P672" s="54"/>
      <c r="Q672" s="55"/>
      <c r="R672" s="55"/>
      <c r="S672" s="56"/>
      <c r="T672" s="25" t="n">
        <v>0</v>
      </c>
      <c r="U672" s="25" t="n">
        <v>3</v>
      </c>
      <c r="V672" s="26" t="n">
        <v>0</v>
      </c>
      <c r="W672" s="26" t="n">
        <v>0.014925</v>
      </c>
      <c r="X672" s="26" t="n">
        <v>0.022727</v>
      </c>
      <c r="Y672" s="26" t="n">
        <v>0.568596</v>
      </c>
      <c r="Z672" s="26" t="n">
        <v>0.666666666666667</v>
      </c>
      <c r="AA672" s="26" t="n">
        <v>0</v>
      </c>
      <c r="AB672" s="20" t="n">
        <v>672</v>
      </c>
      <c r="AC672" s="20"/>
      <c r="AD672" s="10"/>
      <c r="AE672" s="24" t="s">
        <v>11072</v>
      </c>
      <c r="AF672" s="24" t="n">
        <v>1258</v>
      </c>
      <c r="AG672" s="24" t="n">
        <v>20</v>
      </c>
      <c r="AH672" s="24" t="n">
        <v>592</v>
      </c>
      <c r="AI672" s="24" t="n">
        <v>518</v>
      </c>
      <c r="AJ672" s="24" t="n">
        <v>-39600</v>
      </c>
      <c r="AK672" s="24" t="s">
        <v>11073</v>
      </c>
      <c r="AL672" s="24" t="s">
        <v>7511</v>
      </c>
      <c r="AM672" s="23" t="s">
        <v>11074</v>
      </c>
      <c r="AN672" s="24" t="s">
        <v>11075</v>
      </c>
      <c r="AO672" s="22" t="n">
        <v>42064.7927662037</v>
      </c>
      <c r="AP672" s="23" t="s">
        <v>11076</v>
      </c>
      <c r="AQ672" s="24" t="inlineStr">
        <f aca="false">TRUE()</f>
        <is>
          <t/>
        </is>
      </c>
      <c r="AR672" s="24" t="inlineStr">
        <f aca="false">FALSE()</f>
        <is>
          <t/>
        </is>
      </c>
      <c r="AS672" s="24" t="n">
        <f aca="false">FALSE()</f>
        <v>0</v>
      </c>
      <c r="AT672" s="24" t="s">
        <v>75</v>
      </c>
      <c r="AU672" s="24" t="n">
        <v>17</v>
      </c>
      <c r="AV672" s="23" t="s">
        <v>5390</v>
      </c>
      <c r="AW672" s="24" t="inlineStr">
        <f aca="false">FALSE()</f>
        <is>
          <t/>
        </is>
      </c>
      <c r="AX672" s="24" t="s">
        <v>5329</v>
      </c>
      <c r="AY672" s="23" t="s">
        <v>11077</v>
      </c>
      <c r="AZ672" s="24" t="s">
        <v>174</v>
      </c>
      <c r="BA672" s="24" t="e">
        <f aca="false">REPLACE(INDEX(GroupVertices[group], MATCH(Vertices[[#this row],[vertex]],GroupVertices[vertex],0)),1,1,"")</f>
        <v>#VALUE!</v>
      </c>
      <c r="BB672" s="25"/>
      <c r="BC672" s="25"/>
      <c r="BD672" s="25"/>
      <c r="BE672" s="25"/>
      <c r="BF672" s="25" t="s">
        <v>3061</v>
      </c>
      <c r="BG672" s="25" t="s">
        <v>3061</v>
      </c>
      <c r="BH672" s="25" t="s">
        <v>10979</v>
      </c>
      <c r="BI672" s="25" t="s">
        <v>10979</v>
      </c>
      <c r="BJ672" s="25" t="s">
        <v>10980</v>
      </c>
      <c r="BK672" s="25" t="s">
        <v>10980</v>
      </c>
      <c r="BL672" s="25" t="n">
        <v>1</v>
      </c>
      <c r="BM672" s="26" t="n">
        <v>6.25</v>
      </c>
      <c r="BN672" s="25" t="n">
        <v>0</v>
      </c>
      <c r="BO672" s="26" t="n">
        <v>0</v>
      </c>
      <c r="BP672" s="25" t="n">
        <v>0</v>
      </c>
      <c r="BQ672" s="26" t="n">
        <v>0</v>
      </c>
      <c r="BR672" s="25" t="n">
        <v>15</v>
      </c>
      <c r="BS672" s="26" t="n">
        <v>93.75</v>
      </c>
      <c r="BT672" s="25" t="n">
        <v>16</v>
      </c>
      <c r="BU672" s="3"/>
      <c r="BV672" s="2"/>
      <c r="BW672" s="2"/>
      <c r="BX672" s="2"/>
      <c r="BY672" s="2"/>
    </row>
    <row r="673" customFormat="false" ht="41.45" hidden="false" customHeight="true" outlineLevel="0" collapsed="false">
      <c r="A673" s="15" t="s">
        <v>3104</v>
      </c>
      <c r="C673" s="16"/>
      <c r="D673" s="16" t="s">
        <v>5324</v>
      </c>
      <c r="E673" s="17" t="n">
        <v>162.01712540865</v>
      </c>
      <c r="F673" s="18" t="n">
        <v>99.9999833408017</v>
      </c>
      <c r="G673" s="50" t="s">
        <v>11078</v>
      </c>
      <c r="H673" s="16"/>
      <c r="I673" s="6" t="s">
        <v>3104</v>
      </c>
      <c r="J673" s="7"/>
      <c r="K673" s="7"/>
      <c r="L673" s="51" t="s">
        <v>11079</v>
      </c>
      <c r="M673" s="52" t="n">
        <v>1.00555195548909</v>
      </c>
      <c r="N673" s="53" t="n">
        <v>3853.1865234375</v>
      </c>
      <c r="O673" s="53" t="n">
        <v>830.020935058594</v>
      </c>
      <c r="P673" s="54"/>
      <c r="Q673" s="55"/>
      <c r="R673" s="55"/>
      <c r="S673" s="56"/>
      <c r="T673" s="25" t="n">
        <v>0</v>
      </c>
      <c r="U673" s="25" t="n">
        <v>3</v>
      </c>
      <c r="V673" s="26" t="n">
        <v>0</v>
      </c>
      <c r="W673" s="26" t="n">
        <v>0.014925</v>
      </c>
      <c r="X673" s="26" t="n">
        <v>0.022727</v>
      </c>
      <c r="Y673" s="26" t="n">
        <v>0.568596</v>
      </c>
      <c r="Z673" s="26" t="n">
        <v>0.666666666666667</v>
      </c>
      <c r="AA673" s="26" t="n">
        <v>0</v>
      </c>
      <c r="AB673" s="20" t="n">
        <v>673</v>
      </c>
      <c r="AC673" s="20"/>
      <c r="AD673" s="10"/>
      <c r="AE673" s="24" t="s">
        <v>11080</v>
      </c>
      <c r="AF673" s="24" t="n">
        <v>1633</v>
      </c>
      <c r="AG673" s="24" t="n">
        <v>36</v>
      </c>
      <c r="AH673" s="24" t="n">
        <v>488</v>
      </c>
      <c r="AI673" s="24" t="n">
        <v>405</v>
      </c>
      <c r="AJ673" s="24"/>
      <c r="AK673" s="24" t="s">
        <v>11081</v>
      </c>
      <c r="AL673" s="24" t="s">
        <v>11082</v>
      </c>
      <c r="AM673" s="24"/>
      <c r="AN673" s="24"/>
      <c r="AO673" s="22" t="n">
        <v>41743.9133796296</v>
      </c>
      <c r="AP673" s="23" t="s">
        <v>11083</v>
      </c>
      <c r="AQ673" s="24" t="n">
        <f aca="false">FALSE()</f>
        <v>0</v>
      </c>
      <c r="AR673" s="24" t="inlineStr">
        <f aca="false">FALSE()</f>
        <is>
          <t/>
        </is>
      </c>
      <c r="AS673" s="24" t="inlineStr">
        <f aca="false">FALSE()</f>
        <is>
          <t/>
        </is>
      </c>
      <c r="AT673" s="24" t="s">
        <v>75</v>
      </c>
      <c r="AU673" s="24" t="n">
        <v>9</v>
      </c>
      <c r="AV673" s="23" t="s">
        <v>6529</v>
      </c>
      <c r="AW673" s="24" t="inlineStr">
        <f aca="false">FALSE()</f>
        <is>
          <t/>
        </is>
      </c>
      <c r="AX673" s="24" t="s">
        <v>5329</v>
      </c>
      <c r="AY673" s="23" t="s">
        <v>11084</v>
      </c>
      <c r="AZ673" s="24" t="s">
        <v>174</v>
      </c>
      <c r="BA673" s="24" t="e">
        <f aca="false">REPLACE(INDEX(GroupVertices[group], MATCH(Vertices[[#this row],[vertex]],GroupVertices[vertex],0)),1,1,"")</f>
        <v>#VALUE!</v>
      </c>
      <c r="BB673" s="25"/>
      <c r="BC673" s="25"/>
      <c r="BD673" s="25"/>
      <c r="BE673" s="25"/>
      <c r="BF673" s="25" t="s">
        <v>3061</v>
      </c>
      <c r="BG673" s="25" t="s">
        <v>3061</v>
      </c>
      <c r="BH673" s="25" t="s">
        <v>10979</v>
      </c>
      <c r="BI673" s="25" t="s">
        <v>10979</v>
      </c>
      <c r="BJ673" s="25" t="s">
        <v>10980</v>
      </c>
      <c r="BK673" s="25" t="s">
        <v>10980</v>
      </c>
      <c r="BL673" s="25" t="n">
        <v>1</v>
      </c>
      <c r="BM673" s="26" t="n">
        <v>6.25</v>
      </c>
      <c r="BN673" s="25" t="n">
        <v>0</v>
      </c>
      <c r="BO673" s="26" t="n">
        <v>0</v>
      </c>
      <c r="BP673" s="25" t="n">
        <v>0</v>
      </c>
      <c r="BQ673" s="26" t="n">
        <v>0</v>
      </c>
      <c r="BR673" s="25" t="n">
        <v>15</v>
      </c>
      <c r="BS673" s="26" t="n">
        <v>93.75</v>
      </c>
      <c r="BT673" s="25" t="n">
        <v>16</v>
      </c>
      <c r="BU673" s="3"/>
      <c r="BV673" s="2"/>
      <c r="BW673" s="2"/>
      <c r="BX673" s="2"/>
      <c r="BY673" s="2"/>
    </row>
    <row r="674" customFormat="false" ht="41.45" hidden="false" customHeight="true" outlineLevel="0" collapsed="false">
      <c r="A674" s="15" t="s">
        <v>3107</v>
      </c>
      <c r="C674" s="16"/>
      <c r="D674" s="16" t="s">
        <v>5324</v>
      </c>
      <c r="E674" s="17" t="n">
        <v>162.018552526038</v>
      </c>
      <c r="F674" s="18" t="n">
        <v>99.9999819525352</v>
      </c>
      <c r="G674" s="50" t="s">
        <v>11085</v>
      </c>
      <c r="H674" s="16"/>
      <c r="I674" s="6" t="s">
        <v>3107</v>
      </c>
      <c r="J674" s="7"/>
      <c r="K674" s="7"/>
      <c r="L674" s="51" t="s">
        <v>11086</v>
      </c>
      <c r="M674" s="52" t="n">
        <v>1.00601461844651</v>
      </c>
      <c r="N674" s="53" t="n">
        <v>3053.15209960937</v>
      </c>
      <c r="O674" s="53" t="n">
        <v>1571.98559570313</v>
      </c>
      <c r="P674" s="54"/>
      <c r="Q674" s="55"/>
      <c r="R674" s="55"/>
      <c r="S674" s="56"/>
      <c r="T674" s="25" t="n">
        <v>0</v>
      </c>
      <c r="U674" s="25" t="n">
        <v>3</v>
      </c>
      <c r="V674" s="26" t="n">
        <v>0</v>
      </c>
      <c r="W674" s="26" t="n">
        <v>0.014925</v>
      </c>
      <c r="X674" s="26" t="n">
        <v>0.022727</v>
      </c>
      <c r="Y674" s="26" t="n">
        <v>0.568596</v>
      </c>
      <c r="Z674" s="26" t="n">
        <v>0.666666666666667</v>
      </c>
      <c r="AA674" s="26" t="n">
        <v>0</v>
      </c>
      <c r="AB674" s="20" t="n">
        <v>674</v>
      </c>
      <c r="AC674" s="20"/>
      <c r="AD674" s="10"/>
      <c r="AE674" s="24" t="s">
        <v>11087</v>
      </c>
      <c r="AF674" s="24" t="n">
        <v>1305</v>
      </c>
      <c r="AG674" s="24" t="n">
        <v>39</v>
      </c>
      <c r="AH674" s="24" t="n">
        <v>339</v>
      </c>
      <c r="AI674" s="24" t="n">
        <v>288</v>
      </c>
      <c r="AJ674" s="24"/>
      <c r="AK674" s="24"/>
      <c r="AL674" s="24" t="s">
        <v>11088</v>
      </c>
      <c r="AM674" s="24"/>
      <c r="AN674" s="24"/>
      <c r="AO674" s="22" t="n">
        <v>40923.0970138889</v>
      </c>
      <c r="AP674" s="23" t="s">
        <v>11089</v>
      </c>
      <c r="AQ674" s="24" t="inlineStr">
        <f aca="false">FALSE()</f>
        <is>
          <t/>
        </is>
      </c>
      <c r="AR674" s="24" t="inlineStr">
        <f aca="false">FALSE()</f>
        <is>
          <t/>
        </is>
      </c>
      <c r="AS674" s="24" t="inlineStr">
        <f aca="false">FALSE()</f>
        <is>
          <t/>
        </is>
      </c>
      <c r="AT674" s="24" t="s">
        <v>75</v>
      </c>
      <c r="AU674" s="24" t="n">
        <v>12</v>
      </c>
      <c r="AV674" s="23" t="s">
        <v>11090</v>
      </c>
      <c r="AW674" s="24" t="inlineStr">
        <f aca="false">FALSE()</f>
        <is>
          <t/>
        </is>
      </c>
      <c r="AX674" s="24" t="s">
        <v>5329</v>
      </c>
      <c r="AY674" s="23" t="s">
        <v>11091</v>
      </c>
      <c r="AZ674" s="24" t="s">
        <v>174</v>
      </c>
      <c r="BA674" s="24" t="e">
        <f aca="false">REPLACE(INDEX(GroupVertices[group], MATCH(Vertices[[#this row],[vertex]],GroupVertices[vertex],0)),1,1,"")</f>
        <v>#VALUE!</v>
      </c>
      <c r="BB674" s="25"/>
      <c r="BC674" s="25"/>
      <c r="BD674" s="25"/>
      <c r="BE674" s="25"/>
      <c r="BF674" s="25" t="s">
        <v>3061</v>
      </c>
      <c r="BG674" s="25" t="s">
        <v>3061</v>
      </c>
      <c r="BH674" s="25" t="s">
        <v>10979</v>
      </c>
      <c r="BI674" s="25" t="s">
        <v>10979</v>
      </c>
      <c r="BJ674" s="25" t="s">
        <v>10980</v>
      </c>
      <c r="BK674" s="25" t="s">
        <v>10980</v>
      </c>
      <c r="BL674" s="25" t="n">
        <v>1</v>
      </c>
      <c r="BM674" s="26" t="n">
        <v>6.25</v>
      </c>
      <c r="BN674" s="25" t="n">
        <v>0</v>
      </c>
      <c r="BO674" s="26" t="n">
        <v>0</v>
      </c>
      <c r="BP674" s="25" t="n">
        <v>0</v>
      </c>
      <c r="BQ674" s="26" t="n">
        <v>0</v>
      </c>
      <c r="BR674" s="25" t="n">
        <v>15</v>
      </c>
      <c r="BS674" s="26" t="n">
        <v>93.75</v>
      </c>
      <c r="BT674" s="25" t="n">
        <v>16</v>
      </c>
      <c r="BU674" s="3"/>
      <c r="BV674" s="2"/>
      <c r="BW674" s="2"/>
      <c r="BX674" s="2"/>
      <c r="BY674" s="2"/>
    </row>
    <row r="675" customFormat="false" ht="41.45" hidden="false" customHeight="true" outlineLevel="0" collapsed="false">
      <c r="A675" s="15" t="s">
        <v>3110</v>
      </c>
      <c r="C675" s="16"/>
      <c r="D675" s="16" t="s">
        <v>5324</v>
      </c>
      <c r="E675" s="17" t="n">
        <v>162.015222585467</v>
      </c>
      <c r="F675" s="18" t="n">
        <v>99.9999851918237</v>
      </c>
      <c r="G675" s="50" t="s">
        <v>11092</v>
      </c>
      <c r="H675" s="16"/>
      <c r="I675" s="6" t="s">
        <v>3110</v>
      </c>
      <c r="J675" s="7"/>
      <c r="K675" s="7"/>
      <c r="L675" s="51" t="s">
        <v>11093</v>
      </c>
      <c r="M675" s="52" t="n">
        <v>1.00493507154586</v>
      </c>
      <c r="N675" s="53" t="n">
        <v>3316.646484375</v>
      </c>
      <c r="O675" s="53" t="n">
        <v>352.905883789062</v>
      </c>
      <c r="P675" s="54"/>
      <c r="Q675" s="55"/>
      <c r="R675" s="55"/>
      <c r="S675" s="56"/>
      <c r="T675" s="25" t="n">
        <v>0</v>
      </c>
      <c r="U675" s="25" t="n">
        <v>3</v>
      </c>
      <c r="V675" s="26" t="n">
        <v>0</v>
      </c>
      <c r="W675" s="26" t="n">
        <v>0.014925</v>
      </c>
      <c r="X675" s="26" t="n">
        <v>0.022727</v>
      </c>
      <c r="Y675" s="26" t="n">
        <v>0.568596</v>
      </c>
      <c r="Z675" s="26" t="n">
        <v>0.666666666666667</v>
      </c>
      <c r="AA675" s="26" t="n">
        <v>0</v>
      </c>
      <c r="AB675" s="20" t="n">
        <v>675</v>
      </c>
      <c r="AC675" s="20"/>
      <c r="AD675" s="10"/>
      <c r="AE675" s="24" t="s">
        <v>11094</v>
      </c>
      <c r="AF675" s="24" t="n">
        <v>1585</v>
      </c>
      <c r="AG675" s="24" t="n">
        <v>32</v>
      </c>
      <c r="AH675" s="24" t="n">
        <v>540</v>
      </c>
      <c r="AI675" s="24" t="n">
        <v>470</v>
      </c>
      <c r="AJ675" s="24" t="n">
        <v>-39600</v>
      </c>
      <c r="AK675" s="24" t="s">
        <v>11095</v>
      </c>
      <c r="AL675" s="24" t="s">
        <v>11096</v>
      </c>
      <c r="AM675" s="24"/>
      <c r="AN675" s="24" t="s">
        <v>11075</v>
      </c>
      <c r="AO675" s="22" t="n">
        <v>42063.9747916667</v>
      </c>
      <c r="AP675" s="23" t="s">
        <v>11097</v>
      </c>
      <c r="AQ675" s="24" t="n">
        <f aca="false">TRUE()</f>
        <v>1</v>
      </c>
      <c r="AR675" s="24" t="inlineStr">
        <f aca="false">FALSE()</f>
        <is>
          <t/>
        </is>
      </c>
      <c r="AS675" s="24" t="inlineStr">
        <f aca="false">FALSE()</f>
        <is>
          <t/>
        </is>
      </c>
      <c r="AT675" s="24" t="s">
        <v>75</v>
      </c>
      <c r="AU675" s="24" t="n">
        <v>18</v>
      </c>
      <c r="AV675" s="23" t="s">
        <v>5390</v>
      </c>
      <c r="AW675" s="24" t="inlineStr">
        <f aca="false">FALSE()</f>
        <is>
          <t/>
        </is>
      </c>
      <c r="AX675" s="24" t="s">
        <v>5329</v>
      </c>
      <c r="AY675" s="23" t="s">
        <v>11098</v>
      </c>
      <c r="AZ675" s="24" t="s">
        <v>174</v>
      </c>
      <c r="BA675" s="24" t="e">
        <f aca="false">REPLACE(INDEX(GroupVertices[group], MATCH(Vertices[[#this row],[vertex]],GroupVertices[vertex],0)),1,1,"")</f>
        <v>#VALUE!</v>
      </c>
      <c r="BB675" s="25"/>
      <c r="BC675" s="25"/>
      <c r="BD675" s="25"/>
      <c r="BE675" s="25"/>
      <c r="BF675" s="25" t="s">
        <v>3061</v>
      </c>
      <c r="BG675" s="25" t="s">
        <v>3061</v>
      </c>
      <c r="BH675" s="25" t="s">
        <v>10979</v>
      </c>
      <c r="BI675" s="25" t="s">
        <v>10979</v>
      </c>
      <c r="BJ675" s="25" t="s">
        <v>10980</v>
      </c>
      <c r="BK675" s="25" t="s">
        <v>10980</v>
      </c>
      <c r="BL675" s="25" t="n">
        <v>1</v>
      </c>
      <c r="BM675" s="26" t="n">
        <v>6.25</v>
      </c>
      <c r="BN675" s="25" t="n">
        <v>0</v>
      </c>
      <c r="BO675" s="26" t="n">
        <v>0</v>
      </c>
      <c r="BP675" s="25" t="n">
        <v>0</v>
      </c>
      <c r="BQ675" s="26" t="n">
        <v>0</v>
      </c>
      <c r="BR675" s="25" t="n">
        <v>15</v>
      </c>
      <c r="BS675" s="26" t="n">
        <v>93.75</v>
      </c>
      <c r="BT675" s="25" t="n">
        <v>16</v>
      </c>
      <c r="BU675" s="3"/>
      <c r="BV675" s="2"/>
      <c r="BW675" s="2"/>
      <c r="BX675" s="2"/>
      <c r="BY675" s="2"/>
    </row>
    <row r="676" customFormat="false" ht="41.45" hidden="false" customHeight="true" outlineLevel="0" collapsed="false">
      <c r="A676" s="15" t="s">
        <v>3113</v>
      </c>
      <c r="C676" s="16"/>
      <c r="D676" s="16" t="s">
        <v>5324</v>
      </c>
      <c r="E676" s="17" t="n">
        <v>162.012368350692</v>
      </c>
      <c r="F676" s="18" t="n">
        <v>99.9999879683568</v>
      </c>
      <c r="G676" s="50" t="s">
        <v>11099</v>
      </c>
      <c r="H676" s="16"/>
      <c r="I676" s="6" t="s">
        <v>3113</v>
      </c>
      <c r="J676" s="7"/>
      <c r="K676" s="7"/>
      <c r="L676" s="51" t="s">
        <v>11100</v>
      </c>
      <c r="M676" s="52" t="n">
        <v>1.00400974563101</v>
      </c>
      <c r="N676" s="53" t="n">
        <v>3147.94384765625</v>
      </c>
      <c r="O676" s="53" t="n">
        <v>2449.43041992187</v>
      </c>
      <c r="P676" s="54"/>
      <c r="Q676" s="55"/>
      <c r="R676" s="55"/>
      <c r="S676" s="56"/>
      <c r="T676" s="25" t="n">
        <v>0</v>
      </c>
      <c r="U676" s="25" t="n">
        <v>3</v>
      </c>
      <c r="V676" s="26" t="n">
        <v>0</v>
      </c>
      <c r="W676" s="26" t="n">
        <v>0.014925</v>
      </c>
      <c r="X676" s="26" t="n">
        <v>0.022727</v>
      </c>
      <c r="Y676" s="26" t="n">
        <v>0.568596</v>
      </c>
      <c r="Z676" s="26" t="n">
        <v>0.666666666666667</v>
      </c>
      <c r="AA676" s="26" t="n">
        <v>0</v>
      </c>
      <c r="AB676" s="20" t="n">
        <v>676</v>
      </c>
      <c r="AC676" s="20"/>
      <c r="AD676" s="10"/>
      <c r="AE676" s="24" t="s">
        <v>11101</v>
      </c>
      <c r="AF676" s="24" t="n">
        <v>1311</v>
      </c>
      <c r="AG676" s="24" t="n">
        <v>26</v>
      </c>
      <c r="AH676" s="24" t="n">
        <v>572</v>
      </c>
      <c r="AI676" s="24" t="n">
        <v>515</v>
      </c>
      <c r="AJ676" s="24" t="n">
        <v>-39600</v>
      </c>
      <c r="AK676" s="24" t="s">
        <v>11102</v>
      </c>
      <c r="AL676" s="24" t="s">
        <v>11103</v>
      </c>
      <c r="AM676" s="24"/>
      <c r="AN676" s="24" t="s">
        <v>11075</v>
      </c>
      <c r="AO676" s="22" t="n">
        <v>42064.5374421296</v>
      </c>
      <c r="AP676" s="23" t="s">
        <v>11104</v>
      </c>
      <c r="AQ676" s="24" t="inlineStr">
        <f aca="false">TRUE()</f>
        <is>
          <t/>
        </is>
      </c>
      <c r="AR676" s="24" t="inlineStr">
        <f aca="false">FALSE()</f>
        <is>
          <t/>
        </is>
      </c>
      <c r="AS676" s="24" t="inlineStr">
        <f aca="false">FALSE()</f>
        <is>
          <t/>
        </is>
      </c>
      <c r="AT676" s="24" t="s">
        <v>75</v>
      </c>
      <c r="AU676" s="24" t="n">
        <v>9</v>
      </c>
      <c r="AV676" s="23" t="s">
        <v>5390</v>
      </c>
      <c r="AW676" s="24" t="inlineStr">
        <f aca="false">FALSE()</f>
        <is>
          <t/>
        </is>
      </c>
      <c r="AX676" s="24" t="s">
        <v>5329</v>
      </c>
      <c r="AY676" s="23" t="s">
        <v>11105</v>
      </c>
      <c r="AZ676" s="24" t="s">
        <v>174</v>
      </c>
      <c r="BA676" s="24" t="e">
        <f aca="false">REPLACE(INDEX(GroupVertices[group], MATCH(Vertices[[#this row],[vertex]],GroupVertices[vertex],0)),1,1,"")</f>
        <v>#VALUE!</v>
      </c>
      <c r="BB676" s="25"/>
      <c r="BC676" s="25"/>
      <c r="BD676" s="25"/>
      <c r="BE676" s="25"/>
      <c r="BF676" s="25" t="s">
        <v>3061</v>
      </c>
      <c r="BG676" s="25" t="s">
        <v>3061</v>
      </c>
      <c r="BH676" s="25" t="s">
        <v>10979</v>
      </c>
      <c r="BI676" s="25" t="s">
        <v>10979</v>
      </c>
      <c r="BJ676" s="25" t="s">
        <v>10980</v>
      </c>
      <c r="BK676" s="25" t="s">
        <v>10980</v>
      </c>
      <c r="BL676" s="25" t="n">
        <v>1</v>
      </c>
      <c r="BM676" s="26" t="n">
        <v>6.25</v>
      </c>
      <c r="BN676" s="25" t="n">
        <v>0</v>
      </c>
      <c r="BO676" s="26" t="n">
        <v>0</v>
      </c>
      <c r="BP676" s="25" t="n">
        <v>0</v>
      </c>
      <c r="BQ676" s="26" t="n">
        <v>0</v>
      </c>
      <c r="BR676" s="25" t="n">
        <v>15</v>
      </c>
      <c r="BS676" s="26" t="n">
        <v>93.75</v>
      </c>
      <c r="BT676" s="25" t="n">
        <v>16</v>
      </c>
      <c r="BU676" s="3"/>
      <c r="BV676" s="2"/>
      <c r="BW676" s="2"/>
      <c r="BX676" s="2"/>
      <c r="BY676" s="2"/>
    </row>
    <row r="677" customFormat="false" ht="41.45" hidden="false" customHeight="true" outlineLevel="0" collapsed="false">
      <c r="A677" s="15" t="s">
        <v>3116</v>
      </c>
      <c r="C677" s="16"/>
      <c r="D677" s="16" t="s">
        <v>5324</v>
      </c>
      <c r="E677" s="17" t="n">
        <v>162.010941233304</v>
      </c>
      <c r="F677" s="18" t="n">
        <v>99.9999893566233</v>
      </c>
      <c r="G677" s="50" t="s">
        <v>11106</v>
      </c>
      <c r="H677" s="16"/>
      <c r="I677" s="6" t="s">
        <v>3116</v>
      </c>
      <c r="J677" s="7"/>
      <c r="K677" s="7"/>
      <c r="L677" s="51" t="s">
        <v>11107</v>
      </c>
      <c r="M677" s="52" t="n">
        <v>1.00354708267359</v>
      </c>
      <c r="N677" s="53" t="n">
        <v>2985.26611328125</v>
      </c>
      <c r="O677" s="53" t="n">
        <v>766.522033691406</v>
      </c>
      <c r="P677" s="54"/>
      <c r="Q677" s="55"/>
      <c r="R677" s="55"/>
      <c r="S677" s="56"/>
      <c r="T677" s="25" t="n">
        <v>0</v>
      </c>
      <c r="U677" s="25" t="n">
        <v>3</v>
      </c>
      <c r="V677" s="26" t="n">
        <v>0</v>
      </c>
      <c r="W677" s="26" t="n">
        <v>0.014925</v>
      </c>
      <c r="X677" s="26" t="n">
        <v>0.022727</v>
      </c>
      <c r="Y677" s="26" t="n">
        <v>0.568596</v>
      </c>
      <c r="Z677" s="26" t="n">
        <v>0.666666666666667</v>
      </c>
      <c r="AA677" s="26" t="n">
        <v>0</v>
      </c>
      <c r="AB677" s="20" t="n">
        <v>677</v>
      </c>
      <c r="AC677" s="20"/>
      <c r="AD677" s="10"/>
      <c r="AE677" s="24" t="s">
        <v>11108</v>
      </c>
      <c r="AF677" s="24" t="n">
        <v>1186</v>
      </c>
      <c r="AG677" s="24" t="n">
        <v>23</v>
      </c>
      <c r="AH677" s="24" t="n">
        <v>559</v>
      </c>
      <c r="AI677" s="24" t="n">
        <v>500</v>
      </c>
      <c r="AJ677" s="24" t="n">
        <v>-39600</v>
      </c>
      <c r="AK677" s="24" t="s">
        <v>11109</v>
      </c>
      <c r="AL677" s="24" t="s">
        <v>11110</v>
      </c>
      <c r="AM677" s="24"/>
      <c r="AN677" s="24" t="s">
        <v>11075</v>
      </c>
      <c r="AO677" s="22" t="n">
        <v>42064.4971643519</v>
      </c>
      <c r="AP677" s="23" t="s">
        <v>11111</v>
      </c>
      <c r="AQ677" s="24" t="inlineStr">
        <f aca="false">TRUE()</f>
        <is>
          <t/>
        </is>
      </c>
      <c r="AR677" s="24" t="inlineStr">
        <f aca="false">FALSE()</f>
        <is>
          <t/>
        </is>
      </c>
      <c r="AS677" s="24" t="inlineStr">
        <f aca="false">FALSE()</f>
        <is>
          <t/>
        </is>
      </c>
      <c r="AT677" s="24" t="s">
        <v>75</v>
      </c>
      <c r="AU677" s="24" t="n">
        <v>17</v>
      </c>
      <c r="AV677" s="23" t="s">
        <v>5390</v>
      </c>
      <c r="AW677" s="24" t="inlineStr">
        <f aca="false">FALSE()</f>
        <is>
          <t/>
        </is>
      </c>
      <c r="AX677" s="24" t="s">
        <v>5329</v>
      </c>
      <c r="AY677" s="23" t="s">
        <v>11112</v>
      </c>
      <c r="AZ677" s="24" t="s">
        <v>174</v>
      </c>
      <c r="BA677" s="24" t="e">
        <f aca="false">REPLACE(INDEX(GroupVertices[group], MATCH(Vertices[[#this row],[vertex]],GroupVertices[vertex],0)),1,1,"")</f>
        <v>#VALUE!</v>
      </c>
      <c r="BB677" s="25"/>
      <c r="BC677" s="25"/>
      <c r="BD677" s="25"/>
      <c r="BE677" s="25"/>
      <c r="BF677" s="25" t="s">
        <v>3061</v>
      </c>
      <c r="BG677" s="25" t="s">
        <v>3061</v>
      </c>
      <c r="BH677" s="25" t="s">
        <v>10979</v>
      </c>
      <c r="BI677" s="25" t="s">
        <v>10979</v>
      </c>
      <c r="BJ677" s="25" t="s">
        <v>10980</v>
      </c>
      <c r="BK677" s="25" t="s">
        <v>10980</v>
      </c>
      <c r="BL677" s="25" t="n">
        <v>1</v>
      </c>
      <c r="BM677" s="26" t="n">
        <v>6.25</v>
      </c>
      <c r="BN677" s="25" t="n">
        <v>0</v>
      </c>
      <c r="BO677" s="26" t="n">
        <v>0</v>
      </c>
      <c r="BP677" s="25" t="n">
        <v>0</v>
      </c>
      <c r="BQ677" s="26" t="n">
        <v>0</v>
      </c>
      <c r="BR677" s="25" t="n">
        <v>15</v>
      </c>
      <c r="BS677" s="26" t="n">
        <v>93.75</v>
      </c>
      <c r="BT677" s="25" t="n">
        <v>16</v>
      </c>
      <c r="BU677" s="3"/>
      <c r="BV677" s="2"/>
      <c r="BW677" s="2"/>
      <c r="BX677" s="2"/>
      <c r="BY677" s="2"/>
    </row>
    <row r="678" customFormat="false" ht="41.45" hidden="false" customHeight="true" outlineLevel="0" collapsed="false">
      <c r="A678" s="15" t="s">
        <v>3119</v>
      </c>
      <c r="C678" s="16"/>
      <c r="D678" s="16" t="s">
        <v>5324</v>
      </c>
      <c r="E678" s="17" t="n">
        <v>162.016649702854</v>
      </c>
      <c r="F678" s="18" t="n">
        <v>99.9999838035572</v>
      </c>
      <c r="G678" s="50" t="s">
        <v>11113</v>
      </c>
      <c r="H678" s="16"/>
      <c r="I678" s="6" t="s">
        <v>3119</v>
      </c>
      <c r="J678" s="7"/>
      <c r="K678" s="7"/>
      <c r="L678" s="51" t="s">
        <v>11114</v>
      </c>
      <c r="M678" s="52" t="n">
        <v>1.00539773450328</v>
      </c>
      <c r="N678" s="53" t="n">
        <v>3931.47900390625</v>
      </c>
      <c r="O678" s="53" t="n">
        <v>1090.73852539063</v>
      </c>
      <c r="P678" s="54"/>
      <c r="Q678" s="55"/>
      <c r="R678" s="55"/>
      <c r="S678" s="56"/>
      <c r="T678" s="25" t="n">
        <v>0</v>
      </c>
      <c r="U678" s="25" t="n">
        <v>3</v>
      </c>
      <c r="V678" s="26" t="n">
        <v>0</v>
      </c>
      <c r="W678" s="26" t="n">
        <v>0.014925</v>
      </c>
      <c r="X678" s="26" t="n">
        <v>0.022727</v>
      </c>
      <c r="Y678" s="26" t="n">
        <v>0.568596</v>
      </c>
      <c r="Z678" s="26" t="n">
        <v>0.666666666666667</v>
      </c>
      <c r="AA678" s="26" t="n">
        <v>0</v>
      </c>
      <c r="AB678" s="20" t="n">
        <v>678</v>
      </c>
      <c r="AC678" s="20"/>
      <c r="AD678" s="10"/>
      <c r="AE678" s="24" t="s">
        <v>11115</v>
      </c>
      <c r="AF678" s="24" t="n">
        <v>1976</v>
      </c>
      <c r="AG678" s="24" t="n">
        <v>35</v>
      </c>
      <c r="AH678" s="24" t="n">
        <v>583</v>
      </c>
      <c r="AI678" s="24" t="n">
        <v>521</v>
      </c>
      <c r="AJ678" s="24" t="n">
        <v>-39600</v>
      </c>
      <c r="AK678" s="24" t="s">
        <v>11116</v>
      </c>
      <c r="AL678" s="24" t="s">
        <v>11117</v>
      </c>
      <c r="AM678" s="24"/>
      <c r="AN678" s="24" t="s">
        <v>11075</v>
      </c>
      <c r="AO678" s="22" t="n">
        <v>42063.2430208333</v>
      </c>
      <c r="AP678" s="23" t="s">
        <v>11118</v>
      </c>
      <c r="AQ678" s="24" t="inlineStr">
        <f aca="false">TRUE()</f>
        <is>
          <t/>
        </is>
      </c>
      <c r="AR678" s="24" t="inlineStr">
        <f aca="false">FALSE()</f>
        <is>
          <t/>
        </is>
      </c>
      <c r="AS678" s="24" t="inlineStr">
        <f aca="false">FALSE()</f>
        <is>
          <t/>
        </is>
      </c>
      <c r="AT678" s="24" t="s">
        <v>75</v>
      </c>
      <c r="AU678" s="24" t="n">
        <v>14</v>
      </c>
      <c r="AV678" s="23" t="s">
        <v>5390</v>
      </c>
      <c r="AW678" s="24" t="inlineStr">
        <f aca="false">FALSE()</f>
        <is>
          <t/>
        </is>
      </c>
      <c r="AX678" s="24" t="s">
        <v>5329</v>
      </c>
      <c r="AY678" s="23" t="s">
        <v>11119</v>
      </c>
      <c r="AZ678" s="24" t="s">
        <v>174</v>
      </c>
      <c r="BA678" s="24" t="e">
        <f aca="false">REPLACE(INDEX(GroupVertices[group], MATCH(Vertices[[#this row],[vertex]],GroupVertices[vertex],0)),1,1,"")</f>
        <v>#VALUE!</v>
      </c>
      <c r="BB678" s="25"/>
      <c r="BC678" s="25"/>
      <c r="BD678" s="25"/>
      <c r="BE678" s="25"/>
      <c r="BF678" s="25" t="s">
        <v>3061</v>
      </c>
      <c r="BG678" s="25" t="s">
        <v>3061</v>
      </c>
      <c r="BH678" s="25" t="s">
        <v>10979</v>
      </c>
      <c r="BI678" s="25" t="s">
        <v>10979</v>
      </c>
      <c r="BJ678" s="25" t="s">
        <v>10980</v>
      </c>
      <c r="BK678" s="25" t="s">
        <v>10980</v>
      </c>
      <c r="BL678" s="25" t="n">
        <v>1</v>
      </c>
      <c r="BM678" s="26" t="n">
        <v>6.25</v>
      </c>
      <c r="BN678" s="25" t="n">
        <v>0</v>
      </c>
      <c r="BO678" s="26" t="n">
        <v>0</v>
      </c>
      <c r="BP678" s="25" t="n">
        <v>0</v>
      </c>
      <c r="BQ678" s="26" t="n">
        <v>0</v>
      </c>
      <c r="BR678" s="25" t="n">
        <v>15</v>
      </c>
      <c r="BS678" s="26" t="n">
        <v>93.75</v>
      </c>
      <c r="BT678" s="25" t="n">
        <v>16</v>
      </c>
      <c r="BU678" s="3"/>
      <c r="BV678" s="2"/>
      <c r="BW678" s="2"/>
      <c r="BX678" s="2"/>
      <c r="BY678" s="2"/>
    </row>
    <row r="679" customFormat="false" ht="41.45" hidden="false" customHeight="true" outlineLevel="0" collapsed="false">
      <c r="A679" s="15" t="s">
        <v>3122</v>
      </c>
      <c r="C679" s="16"/>
      <c r="D679" s="16" t="s">
        <v>5324</v>
      </c>
      <c r="E679" s="17" t="n">
        <v>162.014271173875</v>
      </c>
      <c r="F679" s="18" t="n">
        <v>99.9999861173347</v>
      </c>
      <c r="G679" s="50" t="s">
        <v>11120</v>
      </c>
      <c r="H679" s="16"/>
      <c r="I679" s="6" t="s">
        <v>3122</v>
      </c>
      <c r="J679" s="7"/>
      <c r="K679" s="7"/>
      <c r="L679" s="51" t="s">
        <v>11121</v>
      </c>
      <c r="M679" s="52" t="n">
        <v>1.00462662957424</v>
      </c>
      <c r="N679" s="53" t="n">
        <v>3617.02294921875</v>
      </c>
      <c r="O679" s="53" t="n">
        <v>447.374572753906</v>
      </c>
      <c r="P679" s="54"/>
      <c r="Q679" s="55"/>
      <c r="R679" s="55"/>
      <c r="S679" s="56"/>
      <c r="T679" s="25" t="n">
        <v>0</v>
      </c>
      <c r="U679" s="25" t="n">
        <v>3</v>
      </c>
      <c r="V679" s="26" t="n">
        <v>0</v>
      </c>
      <c r="W679" s="26" t="n">
        <v>0.014925</v>
      </c>
      <c r="X679" s="26" t="n">
        <v>0.022727</v>
      </c>
      <c r="Y679" s="26" t="n">
        <v>0.568596</v>
      </c>
      <c r="Z679" s="26" t="n">
        <v>0.666666666666667</v>
      </c>
      <c r="AA679" s="26" t="n">
        <v>0</v>
      </c>
      <c r="AB679" s="20" t="n">
        <v>679</v>
      </c>
      <c r="AC679" s="20"/>
      <c r="AD679" s="10"/>
      <c r="AE679" s="24" t="s">
        <v>11122</v>
      </c>
      <c r="AF679" s="24" t="n">
        <v>1189</v>
      </c>
      <c r="AG679" s="24" t="n">
        <v>30</v>
      </c>
      <c r="AH679" s="24" t="n">
        <v>541</v>
      </c>
      <c r="AI679" s="24" t="n">
        <v>473</v>
      </c>
      <c r="AJ679" s="24" t="n">
        <v>-39600</v>
      </c>
      <c r="AK679" s="46" t="s">
        <v>11123</v>
      </c>
      <c r="AL679" s="24" t="s">
        <v>6123</v>
      </c>
      <c r="AM679" s="24"/>
      <c r="AN679" s="24" t="s">
        <v>11075</v>
      </c>
      <c r="AO679" s="22" t="n">
        <v>42063.9817939815</v>
      </c>
      <c r="AP679" s="23" t="s">
        <v>11124</v>
      </c>
      <c r="AQ679" s="24" t="inlineStr">
        <f aca="false">TRUE()</f>
        <is>
          <t/>
        </is>
      </c>
      <c r="AR679" s="24" t="inlineStr">
        <f aca="false">FALSE()</f>
        <is>
          <t/>
        </is>
      </c>
      <c r="AS679" s="24" t="inlineStr">
        <f aca="false">FALSE()</f>
        <is>
          <t/>
        </is>
      </c>
      <c r="AT679" s="24" t="s">
        <v>75</v>
      </c>
      <c r="AU679" s="24" t="n">
        <v>12</v>
      </c>
      <c r="AV679" s="23" t="s">
        <v>5390</v>
      </c>
      <c r="AW679" s="24" t="inlineStr">
        <f aca="false">FALSE()</f>
        <is>
          <t/>
        </is>
      </c>
      <c r="AX679" s="24" t="s">
        <v>5329</v>
      </c>
      <c r="AY679" s="23" t="s">
        <v>11125</v>
      </c>
      <c r="AZ679" s="24" t="s">
        <v>174</v>
      </c>
      <c r="BA679" s="24" t="e">
        <f aca="false">REPLACE(INDEX(GroupVertices[group], MATCH(Vertices[[#this row],[vertex]],GroupVertices[vertex],0)),1,1,"")</f>
        <v>#VALUE!</v>
      </c>
      <c r="BB679" s="25"/>
      <c r="BC679" s="25"/>
      <c r="BD679" s="25"/>
      <c r="BE679" s="25"/>
      <c r="BF679" s="25" t="s">
        <v>3061</v>
      </c>
      <c r="BG679" s="25" t="s">
        <v>3061</v>
      </c>
      <c r="BH679" s="25" t="s">
        <v>10979</v>
      </c>
      <c r="BI679" s="25" t="s">
        <v>10979</v>
      </c>
      <c r="BJ679" s="25" t="s">
        <v>10980</v>
      </c>
      <c r="BK679" s="25" t="s">
        <v>10980</v>
      </c>
      <c r="BL679" s="25" t="n">
        <v>1</v>
      </c>
      <c r="BM679" s="26" t="n">
        <v>6.25</v>
      </c>
      <c r="BN679" s="25" t="n">
        <v>0</v>
      </c>
      <c r="BO679" s="26" t="n">
        <v>0</v>
      </c>
      <c r="BP679" s="25" t="n">
        <v>0</v>
      </c>
      <c r="BQ679" s="26" t="n">
        <v>0</v>
      </c>
      <c r="BR679" s="25" t="n">
        <v>15</v>
      </c>
      <c r="BS679" s="26" t="n">
        <v>93.75</v>
      </c>
      <c r="BT679" s="25" t="n">
        <v>16</v>
      </c>
      <c r="BU679" s="3"/>
      <c r="BV679" s="2"/>
      <c r="BW679" s="2"/>
      <c r="BX679" s="2"/>
      <c r="BY679" s="2"/>
    </row>
    <row r="680" customFormat="false" ht="41.45" hidden="false" customHeight="true" outlineLevel="0" collapsed="false">
      <c r="A680" s="15" t="s">
        <v>3125</v>
      </c>
      <c r="C680" s="16"/>
      <c r="D680" s="16" t="s">
        <v>5324</v>
      </c>
      <c r="E680" s="17" t="n">
        <v>162.018076820242</v>
      </c>
      <c r="F680" s="18" t="n">
        <v>99.9999824152907</v>
      </c>
      <c r="G680" s="50" t="s">
        <v>11126</v>
      </c>
      <c r="H680" s="16"/>
      <c r="I680" s="6" t="s">
        <v>3125</v>
      </c>
      <c r="J680" s="7"/>
      <c r="K680" s="7"/>
      <c r="L680" s="51" t="s">
        <v>11127</v>
      </c>
      <c r="M680" s="52" t="n">
        <v>1.00586039746071</v>
      </c>
      <c r="N680" s="53" t="n">
        <v>2940.54125976562</v>
      </c>
      <c r="O680" s="53" t="n">
        <v>2059.576171875</v>
      </c>
      <c r="P680" s="54"/>
      <c r="Q680" s="55"/>
      <c r="R680" s="55"/>
      <c r="S680" s="56"/>
      <c r="T680" s="25" t="n">
        <v>0</v>
      </c>
      <c r="U680" s="25" t="n">
        <v>3</v>
      </c>
      <c r="V680" s="26" t="n">
        <v>0</v>
      </c>
      <c r="W680" s="26" t="n">
        <v>0.014925</v>
      </c>
      <c r="X680" s="26" t="n">
        <v>0.022727</v>
      </c>
      <c r="Y680" s="26" t="n">
        <v>0.568596</v>
      </c>
      <c r="Z680" s="26" t="n">
        <v>0.666666666666667</v>
      </c>
      <c r="AA680" s="26" t="n">
        <v>0</v>
      </c>
      <c r="AB680" s="20" t="n">
        <v>680</v>
      </c>
      <c r="AC680" s="20"/>
      <c r="AD680" s="10"/>
      <c r="AE680" s="24" t="s">
        <v>11128</v>
      </c>
      <c r="AF680" s="24" t="n">
        <v>1443</v>
      </c>
      <c r="AG680" s="24" t="n">
        <v>38</v>
      </c>
      <c r="AH680" s="24" t="n">
        <v>493</v>
      </c>
      <c r="AI680" s="24" t="n">
        <v>434</v>
      </c>
      <c r="AJ680" s="24" t="n">
        <v>-28800</v>
      </c>
      <c r="AK680" s="24" t="s">
        <v>11129</v>
      </c>
      <c r="AL680" s="24" t="s">
        <v>11130</v>
      </c>
      <c r="AM680" s="23" t="s">
        <v>11131</v>
      </c>
      <c r="AN680" s="24" t="s">
        <v>5339</v>
      </c>
      <c r="AO680" s="22" t="n">
        <v>41742.2053703704</v>
      </c>
      <c r="AP680" s="23" t="s">
        <v>11132</v>
      </c>
      <c r="AQ680" s="24" t="n">
        <f aca="false">FALSE()</f>
        <v>0</v>
      </c>
      <c r="AR680" s="24" t="inlineStr">
        <f aca="false">FALSE()</f>
        <is>
          <t/>
        </is>
      </c>
      <c r="AS680" s="24" t="inlineStr">
        <f aca="false">FALSE()</f>
        <is>
          <t/>
        </is>
      </c>
      <c r="AT680" s="24" t="s">
        <v>75</v>
      </c>
      <c r="AU680" s="24" t="n">
        <v>21</v>
      </c>
      <c r="AV680" s="23" t="s">
        <v>7170</v>
      </c>
      <c r="AW680" s="24" t="inlineStr">
        <f aca="false">FALSE()</f>
        <is>
          <t/>
        </is>
      </c>
      <c r="AX680" s="24" t="s">
        <v>5329</v>
      </c>
      <c r="AY680" s="23" t="s">
        <v>11133</v>
      </c>
      <c r="AZ680" s="24" t="s">
        <v>174</v>
      </c>
      <c r="BA680" s="24" t="e">
        <f aca="false">REPLACE(INDEX(GroupVertices[group], MATCH(Vertices[[#this row],[vertex]],GroupVertices[vertex],0)),1,1,"")</f>
        <v>#VALUE!</v>
      </c>
      <c r="BB680" s="25"/>
      <c r="BC680" s="25"/>
      <c r="BD680" s="25"/>
      <c r="BE680" s="25"/>
      <c r="BF680" s="25" t="s">
        <v>3061</v>
      </c>
      <c r="BG680" s="25" t="s">
        <v>3061</v>
      </c>
      <c r="BH680" s="25" t="s">
        <v>10979</v>
      </c>
      <c r="BI680" s="25" t="s">
        <v>10979</v>
      </c>
      <c r="BJ680" s="25" t="s">
        <v>10980</v>
      </c>
      <c r="BK680" s="25" t="s">
        <v>10980</v>
      </c>
      <c r="BL680" s="25" t="n">
        <v>1</v>
      </c>
      <c r="BM680" s="26" t="n">
        <v>6.25</v>
      </c>
      <c r="BN680" s="25" t="n">
        <v>0</v>
      </c>
      <c r="BO680" s="26" t="n">
        <v>0</v>
      </c>
      <c r="BP680" s="25" t="n">
        <v>0</v>
      </c>
      <c r="BQ680" s="26" t="n">
        <v>0</v>
      </c>
      <c r="BR680" s="25" t="n">
        <v>15</v>
      </c>
      <c r="BS680" s="26" t="n">
        <v>93.75</v>
      </c>
      <c r="BT680" s="25" t="n">
        <v>16</v>
      </c>
      <c r="BU680" s="3"/>
      <c r="BV680" s="2"/>
      <c r="BW680" s="2"/>
      <c r="BX680" s="2"/>
      <c r="BY680" s="2"/>
    </row>
    <row r="681" customFormat="false" ht="41.45" hidden="false" customHeight="true" outlineLevel="0" collapsed="false">
      <c r="A681" s="15" t="s">
        <v>3128</v>
      </c>
      <c r="C681" s="16"/>
      <c r="D681" s="16" t="s">
        <v>5324</v>
      </c>
      <c r="E681" s="17" t="n">
        <v>162.008562704325</v>
      </c>
      <c r="F681" s="18" t="n">
        <v>99.9999916704008</v>
      </c>
      <c r="G681" s="50" t="s">
        <v>11134</v>
      </c>
      <c r="H681" s="16"/>
      <c r="I681" s="6" t="s">
        <v>3128</v>
      </c>
      <c r="J681" s="7"/>
      <c r="K681" s="7"/>
      <c r="L681" s="51" t="s">
        <v>11135</v>
      </c>
      <c r="M681" s="52" t="n">
        <v>1.00277597774455</v>
      </c>
      <c r="N681" s="53" t="n">
        <v>3080.34155273437</v>
      </c>
      <c r="O681" s="53" t="n">
        <v>536.542297363281</v>
      </c>
      <c r="P681" s="54"/>
      <c r="Q681" s="55"/>
      <c r="R681" s="55"/>
      <c r="S681" s="56"/>
      <c r="T681" s="25" t="n">
        <v>0</v>
      </c>
      <c r="U681" s="25" t="n">
        <v>3</v>
      </c>
      <c r="V681" s="26" t="n">
        <v>0</v>
      </c>
      <c r="W681" s="26" t="n">
        <v>0.014925</v>
      </c>
      <c r="X681" s="26" t="n">
        <v>0.022727</v>
      </c>
      <c r="Y681" s="26" t="n">
        <v>0.568596</v>
      </c>
      <c r="Z681" s="26" t="n">
        <v>0.666666666666667</v>
      </c>
      <c r="AA681" s="26" t="n">
        <v>0</v>
      </c>
      <c r="AB681" s="20" t="n">
        <v>681</v>
      </c>
      <c r="AC681" s="20"/>
      <c r="AD681" s="10"/>
      <c r="AE681" s="24" t="s">
        <v>11136</v>
      </c>
      <c r="AF681" s="24" t="n">
        <v>1047</v>
      </c>
      <c r="AG681" s="24" t="n">
        <v>18</v>
      </c>
      <c r="AH681" s="24" t="n">
        <v>540</v>
      </c>
      <c r="AI681" s="24" t="n">
        <v>484</v>
      </c>
      <c r="AJ681" s="24" t="n">
        <v>-39600</v>
      </c>
      <c r="AK681" s="24" t="s">
        <v>11137</v>
      </c>
      <c r="AL681" s="24" t="s">
        <v>11138</v>
      </c>
      <c r="AM681" s="24"/>
      <c r="AN681" s="24" t="s">
        <v>11075</v>
      </c>
      <c r="AO681" s="22" t="n">
        <v>42064.5614930556</v>
      </c>
      <c r="AP681" s="23" t="s">
        <v>11139</v>
      </c>
      <c r="AQ681" s="24" t="n">
        <f aca="false">TRUE()</f>
        <v>1</v>
      </c>
      <c r="AR681" s="24" t="inlineStr">
        <f aca="false">FALSE()</f>
        <is>
          <t/>
        </is>
      </c>
      <c r="AS681" s="24" t="inlineStr">
        <f aca="false">FALSE()</f>
        <is>
          <t/>
        </is>
      </c>
      <c r="AT681" s="24" t="s">
        <v>75</v>
      </c>
      <c r="AU681" s="24" t="n">
        <v>8</v>
      </c>
      <c r="AV681" s="23" t="s">
        <v>5390</v>
      </c>
      <c r="AW681" s="24" t="inlineStr">
        <f aca="false">FALSE()</f>
        <is>
          <t/>
        </is>
      </c>
      <c r="AX681" s="24" t="s">
        <v>5329</v>
      </c>
      <c r="AY681" s="23" t="s">
        <v>11140</v>
      </c>
      <c r="AZ681" s="24" t="s">
        <v>174</v>
      </c>
      <c r="BA681" s="24" t="e">
        <f aca="false">REPLACE(INDEX(GroupVertices[group], MATCH(Vertices[[#this row],[vertex]],GroupVertices[vertex],0)),1,1,"")</f>
        <v>#VALUE!</v>
      </c>
      <c r="BB681" s="25"/>
      <c r="BC681" s="25"/>
      <c r="BD681" s="25"/>
      <c r="BE681" s="25"/>
      <c r="BF681" s="25" t="s">
        <v>3061</v>
      </c>
      <c r="BG681" s="25" t="s">
        <v>3061</v>
      </c>
      <c r="BH681" s="25" t="s">
        <v>10979</v>
      </c>
      <c r="BI681" s="25" t="s">
        <v>10979</v>
      </c>
      <c r="BJ681" s="25" t="s">
        <v>10980</v>
      </c>
      <c r="BK681" s="25" t="s">
        <v>10980</v>
      </c>
      <c r="BL681" s="25" t="n">
        <v>1</v>
      </c>
      <c r="BM681" s="26" t="n">
        <v>6.25</v>
      </c>
      <c r="BN681" s="25" t="n">
        <v>0</v>
      </c>
      <c r="BO681" s="26" t="n">
        <v>0</v>
      </c>
      <c r="BP681" s="25" t="n">
        <v>0</v>
      </c>
      <c r="BQ681" s="26" t="n">
        <v>0</v>
      </c>
      <c r="BR681" s="25" t="n">
        <v>15</v>
      </c>
      <c r="BS681" s="26" t="n">
        <v>93.75</v>
      </c>
      <c r="BT681" s="25" t="n">
        <v>16</v>
      </c>
      <c r="BU681" s="3"/>
      <c r="BV681" s="2"/>
      <c r="BW681" s="2"/>
      <c r="BX681" s="2"/>
      <c r="BY681" s="2"/>
    </row>
    <row r="682" customFormat="false" ht="41.45" hidden="false" customHeight="true" outlineLevel="0" collapsed="false">
      <c r="A682" s="15" t="s">
        <v>3131</v>
      </c>
      <c r="C682" s="16"/>
      <c r="D682" s="16" t="s">
        <v>5324</v>
      </c>
      <c r="E682" s="17" t="n">
        <v>162.020931055017</v>
      </c>
      <c r="F682" s="18" t="n">
        <v>99.9999796387576</v>
      </c>
      <c r="G682" s="50" t="s">
        <v>11141</v>
      </c>
      <c r="H682" s="16"/>
      <c r="I682" s="6" t="s">
        <v>3131</v>
      </c>
      <c r="J682" s="7"/>
      <c r="K682" s="7"/>
      <c r="L682" s="51" t="s">
        <v>11142</v>
      </c>
      <c r="M682" s="52" t="n">
        <v>1.00678572337555</v>
      </c>
      <c r="N682" s="53" t="n">
        <v>3116.296875</v>
      </c>
      <c r="O682" s="53" t="n">
        <v>1077.986328125</v>
      </c>
      <c r="P682" s="54"/>
      <c r="Q682" s="55"/>
      <c r="R682" s="55"/>
      <c r="S682" s="56"/>
      <c r="T682" s="25" t="n">
        <v>0</v>
      </c>
      <c r="U682" s="25" t="n">
        <v>3</v>
      </c>
      <c r="V682" s="26" t="n">
        <v>0</v>
      </c>
      <c r="W682" s="26" t="n">
        <v>0.014925</v>
      </c>
      <c r="X682" s="26" t="n">
        <v>0.022727</v>
      </c>
      <c r="Y682" s="26" t="n">
        <v>0.568596</v>
      </c>
      <c r="Z682" s="26" t="n">
        <v>0.666666666666667</v>
      </c>
      <c r="AA682" s="26" t="n">
        <v>0</v>
      </c>
      <c r="AB682" s="20" t="n">
        <v>682</v>
      </c>
      <c r="AC682" s="20"/>
      <c r="AD682" s="10"/>
      <c r="AE682" s="24" t="s">
        <v>11143</v>
      </c>
      <c r="AF682" s="24" t="n">
        <v>1481</v>
      </c>
      <c r="AG682" s="24" t="n">
        <v>44</v>
      </c>
      <c r="AH682" s="24" t="n">
        <v>501</v>
      </c>
      <c r="AI682" s="24" t="n">
        <v>415</v>
      </c>
      <c r="AJ682" s="24" t="n">
        <v>-28800</v>
      </c>
      <c r="AK682" s="24" t="s">
        <v>11144</v>
      </c>
      <c r="AL682" s="24" t="s">
        <v>11145</v>
      </c>
      <c r="AM682" s="24"/>
      <c r="AN682" s="24" t="s">
        <v>5339</v>
      </c>
      <c r="AO682" s="22" t="n">
        <v>41744.4114930556</v>
      </c>
      <c r="AP682" s="23" t="s">
        <v>11146</v>
      </c>
      <c r="AQ682" s="24" t="n">
        <f aca="false">FALSE()</f>
        <v>0</v>
      </c>
      <c r="AR682" s="24" t="inlineStr">
        <f aca="false">FALSE()</f>
        <is>
          <t/>
        </is>
      </c>
      <c r="AS682" s="24" t="inlineStr">
        <f aca="false">FALSE()</f>
        <is>
          <t/>
        </is>
      </c>
      <c r="AT682" s="24" t="s">
        <v>75</v>
      </c>
      <c r="AU682" s="24" t="n">
        <v>20</v>
      </c>
      <c r="AV682" s="23" t="s">
        <v>7170</v>
      </c>
      <c r="AW682" s="24" t="inlineStr">
        <f aca="false">FALSE()</f>
        <is>
          <t/>
        </is>
      </c>
      <c r="AX682" s="24" t="s">
        <v>5329</v>
      </c>
      <c r="AY682" s="23" t="s">
        <v>11147</v>
      </c>
      <c r="AZ682" s="24" t="s">
        <v>174</v>
      </c>
      <c r="BA682" s="24" t="e">
        <f aca="false">REPLACE(INDEX(GroupVertices[group], MATCH(Vertices[[#this row],[vertex]],GroupVertices[vertex],0)),1,1,"")</f>
        <v>#VALUE!</v>
      </c>
      <c r="BB682" s="25"/>
      <c r="BC682" s="25"/>
      <c r="BD682" s="25"/>
      <c r="BE682" s="25"/>
      <c r="BF682" s="25" t="s">
        <v>3061</v>
      </c>
      <c r="BG682" s="25" t="s">
        <v>3061</v>
      </c>
      <c r="BH682" s="25" t="s">
        <v>10979</v>
      </c>
      <c r="BI682" s="25" t="s">
        <v>10979</v>
      </c>
      <c r="BJ682" s="25" t="s">
        <v>10980</v>
      </c>
      <c r="BK682" s="25" t="s">
        <v>10980</v>
      </c>
      <c r="BL682" s="25" t="n">
        <v>1</v>
      </c>
      <c r="BM682" s="26" t="n">
        <v>6.25</v>
      </c>
      <c r="BN682" s="25" t="n">
        <v>0</v>
      </c>
      <c r="BO682" s="26" t="n">
        <v>0</v>
      </c>
      <c r="BP682" s="25" t="n">
        <v>0</v>
      </c>
      <c r="BQ682" s="26" t="n">
        <v>0</v>
      </c>
      <c r="BR682" s="25" t="n">
        <v>15</v>
      </c>
      <c r="BS682" s="26" t="n">
        <v>93.75</v>
      </c>
      <c r="BT682" s="25" t="n">
        <v>16</v>
      </c>
      <c r="BU682" s="3"/>
      <c r="BV682" s="2"/>
      <c r="BW682" s="2"/>
      <c r="BX682" s="2"/>
      <c r="BY682" s="2"/>
    </row>
    <row r="683" customFormat="false" ht="41.45" hidden="false" customHeight="true" outlineLevel="0" collapsed="false">
      <c r="A683" s="15" t="s">
        <v>3134</v>
      </c>
      <c r="C683" s="16"/>
      <c r="D683" s="16" t="s">
        <v>5324</v>
      </c>
      <c r="E683" s="17" t="n">
        <v>162.018076820242</v>
      </c>
      <c r="F683" s="18" t="n">
        <v>99.9999824152907</v>
      </c>
      <c r="G683" s="50" t="s">
        <v>11148</v>
      </c>
      <c r="H683" s="16"/>
      <c r="I683" s="6" t="s">
        <v>3134</v>
      </c>
      <c r="J683" s="7"/>
      <c r="K683" s="7"/>
      <c r="L683" s="51" t="s">
        <v>11149</v>
      </c>
      <c r="M683" s="52" t="n">
        <v>1.00586039746071</v>
      </c>
      <c r="N683" s="53" t="n">
        <v>3395.93408203125</v>
      </c>
      <c r="O683" s="53" t="n">
        <v>2187.88647460938</v>
      </c>
      <c r="P683" s="54"/>
      <c r="Q683" s="55"/>
      <c r="R683" s="55"/>
      <c r="S683" s="56"/>
      <c r="T683" s="25" t="n">
        <v>0</v>
      </c>
      <c r="U683" s="25" t="n">
        <v>3</v>
      </c>
      <c r="V683" s="26" t="n">
        <v>0</v>
      </c>
      <c r="W683" s="26" t="n">
        <v>0.014925</v>
      </c>
      <c r="X683" s="26" t="n">
        <v>0.022727</v>
      </c>
      <c r="Y683" s="26" t="n">
        <v>0.568596</v>
      </c>
      <c r="Z683" s="26" t="n">
        <v>0.666666666666667</v>
      </c>
      <c r="AA683" s="26" t="n">
        <v>0</v>
      </c>
      <c r="AB683" s="20" t="n">
        <v>683</v>
      </c>
      <c r="AC683" s="20"/>
      <c r="AD683" s="10"/>
      <c r="AE683" s="24" t="s">
        <v>11150</v>
      </c>
      <c r="AF683" s="24" t="n">
        <v>1234</v>
      </c>
      <c r="AG683" s="24" t="n">
        <v>38</v>
      </c>
      <c r="AH683" s="24" t="n">
        <v>551</v>
      </c>
      <c r="AI683" s="24" t="n">
        <v>488</v>
      </c>
      <c r="AJ683" s="24" t="n">
        <v>-39600</v>
      </c>
      <c r="AK683" s="24" t="s">
        <v>11151</v>
      </c>
      <c r="AL683" s="24" t="s">
        <v>11152</v>
      </c>
      <c r="AM683" s="24"/>
      <c r="AN683" s="24" t="s">
        <v>11075</v>
      </c>
      <c r="AO683" s="22" t="n">
        <v>42064.8472800926</v>
      </c>
      <c r="AP683" s="23" t="s">
        <v>11153</v>
      </c>
      <c r="AQ683" s="24" t="n">
        <f aca="false">TRUE()</f>
        <v>1</v>
      </c>
      <c r="AR683" s="24" t="inlineStr">
        <f aca="false">FALSE()</f>
        <is>
          <t/>
        </is>
      </c>
      <c r="AS683" s="24" t="inlineStr">
        <f aca="false">FALSE()</f>
        <is>
          <t/>
        </is>
      </c>
      <c r="AT683" s="24" t="s">
        <v>75</v>
      </c>
      <c r="AU683" s="24" t="n">
        <v>14</v>
      </c>
      <c r="AV683" s="23" t="s">
        <v>5390</v>
      </c>
      <c r="AW683" s="24" t="inlineStr">
        <f aca="false">FALSE()</f>
        <is>
          <t/>
        </is>
      </c>
      <c r="AX683" s="24" t="s">
        <v>5329</v>
      </c>
      <c r="AY683" s="23" t="s">
        <v>11154</v>
      </c>
      <c r="AZ683" s="24" t="s">
        <v>174</v>
      </c>
      <c r="BA683" s="24" t="e">
        <f aca="false">REPLACE(INDEX(GroupVertices[group], MATCH(Vertices[[#this row],[vertex]],GroupVertices[vertex],0)),1,1,"")</f>
        <v>#VALUE!</v>
      </c>
      <c r="BB683" s="25"/>
      <c r="BC683" s="25"/>
      <c r="BD683" s="25"/>
      <c r="BE683" s="25"/>
      <c r="BF683" s="25" t="s">
        <v>3061</v>
      </c>
      <c r="BG683" s="25" t="s">
        <v>3061</v>
      </c>
      <c r="BH683" s="25" t="s">
        <v>10979</v>
      </c>
      <c r="BI683" s="25" t="s">
        <v>10979</v>
      </c>
      <c r="BJ683" s="25" t="s">
        <v>10980</v>
      </c>
      <c r="BK683" s="25" t="s">
        <v>10980</v>
      </c>
      <c r="BL683" s="25" t="n">
        <v>1</v>
      </c>
      <c r="BM683" s="26" t="n">
        <v>6.25</v>
      </c>
      <c r="BN683" s="25" t="n">
        <v>0</v>
      </c>
      <c r="BO683" s="26" t="n">
        <v>0</v>
      </c>
      <c r="BP683" s="25" t="n">
        <v>0</v>
      </c>
      <c r="BQ683" s="26" t="n">
        <v>0</v>
      </c>
      <c r="BR683" s="25" t="n">
        <v>15</v>
      </c>
      <c r="BS683" s="26" t="n">
        <v>93.75</v>
      </c>
      <c r="BT683" s="25" t="n">
        <v>16</v>
      </c>
      <c r="BU683" s="3"/>
      <c r="BV683" s="2"/>
      <c r="BW683" s="2"/>
      <c r="BX683" s="2"/>
      <c r="BY683" s="2"/>
    </row>
    <row r="684" customFormat="false" ht="41.45" hidden="false" customHeight="true" outlineLevel="0" collapsed="false">
      <c r="A684" s="15" t="s">
        <v>3137</v>
      </c>
      <c r="C684" s="16"/>
      <c r="D684" s="16" t="s">
        <v>5324</v>
      </c>
      <c r="E684" s="17" t="n">
        <v>162.008562704325</v>
      </c>
      <c r="F684" s="18" t="n">
        <v>99.9999916704008</v>
      </c>
      <c r="G684" s="50" t="s">
        <v>11155</v>
      </c>
      <c r="H684" s="16"/>
      <c r="I684" s="6" t="s">
        <v>3137</v>
      </c>
      <c r="J684" s="7"/>
      <c r="K684" s="7"/>
      <c r="L684" s="51" t="s">
        <v>11156</v>
      </c>
      <c r="M684" s="52" t="n">
        <v>1.00277597774455</v>
      </c>
      <c r="N684" s="53" t="n">
        <v>3599.40649414062</v>
      </c>
      <c r="O684" s="53" t="n">
        <v>847.054565429688</v>
      </c>
      <c r="P684" s="54"/>
      <c r="Q684" s="55"/>
      <c r="R684" s="55"/>
      <c r="S684" s="56"/>
      <c r="T684" s="25" t="n">
        <v>0</v>
      </c>
      <c r="U684" s="25" t="n">
        <v>3</v>
      </c>
      <c r="V684" s="26" t="n">
        <v>0</v>
      </c>
      <c r="W684" s="26" t="n">
        <v>0.014925</v>
      </c>
      <c r="X684" s="26" t="n">
        <v>0.022727</v>
      </c>
      <c r="Y684" s="26" t="n">
        <v>0.568596</v>
      </c>
      <c r="Z684" s="26" t="n">
        <v>0.666666666666667</v>
      </c>
      <c r="AA684" s="26" t="n">
        <v>0</v>
      </c>
      <c r="AB684" s="20" t="n">
        <v>684</v>
      </c>
      <c r="AC684" s="20"/>
      <c r="AD684" s="10"/>
      <c r="AE684" s="24" t="s">
        <v>11157</v>
      </c>
      <c r="AF684" s="24" t="n">
        <v>1188</v>
      </c>
      <c r="AG684" s="24" t="n">
        <v>18</v>
      </c>
      <c r="AH684" s="24" t="n">
        <v>555</v>
      </c>
      <c r="AI684" s="24" t="n">
        <v>509</v>
      </c>
      <c r="AJ684" s="24" t="n">
        <v>-39600</v>
      </c>
      <c r="AK684" s="24" t="s">
        <v>11158</v>
      </c>
      <c r="AL684" s="24" t="s">
        <v>11159</v>
      </c>
      <c r="AM684" s="23" t="s">
        <v>11160</v>
      </c>
      <c r="AN684" s="24" t="s">
        <v>11075</v>
      </c>
      <c r="AO684" s="22" t="n">
        <v>42064.3749884259</v>
      </c>
      <c r="AP684" s="23" t="s">
        <v>11161</v>
      </c>
      <c r="AQ684" s="24" t="inlineStr">
        <f aca="false">TRUE()</f>
        <is>
          <t/>
        </is>
      </c>
      <c r="AR684" s="24" t="inlineStr">
        <f aca="false">FALSE()</f>
        <is>
          <t/>
        </is>
      </c>
      <c r="AS684" s="24" t="inlineStr">
        <f aca="false">FALSE()</f>
        <is>
          <t/>
        </is>
      </c>
      <c r="AT684" s="24" t="s">
        <v>75</v>
      </c>
      <c r="AU684" s="24" t="n">
        <v>6</v>
      </c>
      <c r="AV684" s="23" t="s">
        <v>5390</v>
      </c>
      <c r="AW684" s="24" t="inlineStr">
        <f aca="false">FALSE()</f>
        <is>
          <t/>
        </is>
      </c>
      <c r="AX684" s="24" t="s">
        <v>5329</v>
      </c>
      <c r="AY684" s="23" t="s">
        <v>11162</v>
      </c>
      <c r="AZ684" s="24" t="s">
        <v>174</v>
      </c>
      <c r="BA684" s="24" t="e">
        <f aca="false">REPLACE(INDEX(GroupVertices[group], MATCH(Vertices[[#this row],[vertex]],GroupVertices[vertex],0)),1,1,"")</f>
        <v>#VALUE!</v>
      </c>
      <c r="BB684" s="25"/>
      <c r="BC684" s="25"/>
      <c r="BD684" s="25"/>
      <c r="BE684" s="25"/>
      <c r="BF684" s="25" t="s">
        <v>3061</v>
      </c>
      <c r="BG684" s="25" t="s">
        <v>3061</v>
      </c>
      <c r="BH684" s="25" t="s">
        <v>10979</v>
      </c>
      <c r="BI684" s="25" t="s">
        <v>10979</v>
      </c>
      <c r="BJ684" s="25" t="s">
        <v>10980</v>
      </c>
      <c r="BK684" s="25" t="s">
        <v>10980</v>
      </c>
      <c r="BL684" s="25" t="n">
        <v>1</v>
      </c>
      <c r="BM684" s="26" t="n">
        <v>6.25</v>
      </c>
      <c r="BN684" s="25" t="n">
        <v>0</v>
      </c>
      <c r="BO684" s="26" t="n">
        <v>0</v>
      </c>
      <c r="BP684" s="25" t="n">
        <v>0</v>
      </c>
      <c r="BQ684" s="26" t="n">
        <v>0</v>
      </c>
      <c r="BR684" s="25" t="n">
        <v>15</v>
      </c>
      <c r="BS684" s="26" t="n">
        <v>93.75</v>
      </c>
      <c r="BT684" s="25" t="n">
        <v>16</v>
      </c>
      <c r="BU684" s="3"/>
      <c r="BV684" s="2"/>
      <c r="BW684" s="2"/>
      <c r="BX684" s="2"/>
      <c r="BY684" s="2"/>
    </row>
    <row r="685" customFormat="false" ht="41.45" hidden="false" customHeight="true" outlineLevel="0" collapsed="false">
      <c r="A685" s="15" t="s">
        <v>3140</v>
      </c>
      <c r="C685" s="16"/>
      <c r="D685" s="16" t="s">
        <v>5324</v>
      </c>
      <c r="E685" s="17" t="n">
        <v>162.016649702854</v>
      </c>
      <c r="F685" s="18" t="n">
        <v>99.9999838035572</v>
      </c>
      <c r="G685" s="50" t="s">
        <v>11163</v>
      </c>
      <c r="H685" s="16"/>
      <c r="I685" s="6" t="s">
        <v>3140</v>
      </c>
      <c r="J685" s="7"/>
      <c r="K685" s="7"/>
      <c r="L685" s="51" t="s">
        <v>11164</v>
      </c>
      <c r="M685" s="52" t="n">
        <v>1.00539773450328</v>
      </c>
      <c r="N685" s="53" t="n">
        <v>2875.73413085937</v>
      </c>
      <c r="O685" s="53" t="n">
        <v>1265.11865234375</v>
      </c>
      <c r="P685" s="54"/>
      <c r="Q685" s="55"/>
      <c r="R685" s="55"/>
      <c r="S685" s="56"/>
      <c r="T685" s="25" t="n">
        <v>0</v>
      </c>
      <c r="U685" s="25" t="n">
        <v>3</v>
      </c>
      <c r="V685" s="26" t="n">
        <v>0</v>
      </c>
      <c r="W685" s="26" t="n">
        <v>0.014925</v>
      </c>
      <c r="X685" s="26" t="n">
        <v>0.022727</v>
      </c>
      <c r="Y685" s="26" t="n">
        <v>0.568596</v>
      </c>
      <c r="Z685" s="26" t="n">
        <v>0.666666666666667</v>
      </c>
      <c r="AA685" s="26" t="n">
        <v>0</v>
      </c>
      <c r="AB685" s="20" t="n">
        <v>685</v>
      </c>
      <c r="AC685" s="20"/>
      <c r="AD685" s="10"/>
      <c r="AE685" s="24" t="s">
        <v>11165</v>
      </c>
      <c r="AF685" s="24" t="n">
        <v>1185</v>
      </c>
      <c r="AG685" s="24" t="n">
        <v>35</v>
      </c>
      <c r="AH685" s="24" t="n">
        <v>534</v>
      </c>
      <c r="AI685" s="24" t="n">
        <v>474</v>
      </c>
      <c r="AJ685" s="24" t="n">
        <v>-39600</v>
      </c>
      <c r="AK685" s="24" t="s">
        <v>11166</v>
      </c>
      <c r="AL685" s="24" t="s">
        <v>11167</v>
      </c>
      <c r="AM685" s="23" t="s">
        <v>11168</v>
      </c>
      <c r="AN685" s="24" t="s">
        <v>11075</v>
      </c>
      <c r="AO685" s="22" t="n">
        <v>42063.8857291667</v>
      </c>
      <c r="AP685" s="23" t="s">
        <v>11169</v>
      </c>
      <c r="AQ685" s="24" t="inlineStr">
        <f aca="false">TRUE()</f>
        <is>
          <t/>
        </is>
      </c>
      <c r="AR685" s="24" t="inlineStr">
        <f aca="false">FALSE()</f>
        <is>
          <t/>
        </is>
      </c>
      <c r="AS685" s="24" t="inlineStr">
        <f aca="false">FALSE()</f>
        <is>
          <t/>
        </is>
      </c>
      <c r="AT685" s="24" t="s">
        <v>75</v>
      </c>
      <c r="AU685" s="24" t="n">
        <v>15</v>
      </c>
      <c r="AV685" s="23" t="s">
        <v>5390</v>
      </c>
      <c r="AW685" s="24" t="inlineStr">
        <f aca="false">FALSE()</f>
        <is>
          <t/>
        </is>
      </c>
      <c r="AX685" s="24" t="s">
        <v>5329</v>
      </c>
      <c r="AY685" s="23" t="s">
        <v>11170</v>
      </c>
      <c r="AZ685" s="24" t="s">
        <v>174</v>
      </c>
      <c r="BA685" s="24" t="e">
        <f aca="false">REPLACE(INDEX(GroupVertices[group], MATCH(Vertices[[#this row],[vertex]],GroupVertices[vertex],0)),1,1,"")</f>
        <v>#VALUE!</v>
      </c>
      <c r="BB685" s="25"/>
      <c r="BC685" s="25"/>
      <c r="BD685" s="25"/>
      <c r="BE685" s="25"/>
      <c r="BF685" s="25" t="s">
        <v>3061</v>
      </c>
      <c r="BG685" s="25" t="s">
        <v>3061</v>
      </c>
      <c r="BH685" s="25" t="s">
        <v>10979</v>
      </c>
      <c r="BI685" s="25" t="s">
        <v>10979</v>
      </c>
      <c r="BJ685" s="25" t="s">
        <v>10980</v>
      </c>
      <c r="BK685" s="25" t="s">
        <v>10980</v>
      </c>
      <c r="BL685" s="25" t="n">
        <v>1</v>
      </c>
      <c r="BM685" s="26" t="n">
        <v>6.25</v>
      </c>
      <c r="BN685" s="25" t="n">
        <v>0</v>
      </c>
      <c r="BO685" s="26" t="n">
        <v>0</v>
      </c>
      <c r="BP685" s="25" t="n">
        <v>0</v>
      </c>
      <c r="BQ685" s="26" t="n">
        <v>0</v>
      </c>
      <c r="BR685" s="25" t="n">
        <v>15</v>
      </c>
      <c r="BS685" s="26" t="n">
        <v>93.75</v>
      </c>
      <c r="BT685" s="25" t="n">
        <v>16</v>
      </c>
      <c r="BU685" s="3"/>
      <c r="BV685" s="2"/>
      <c r="BW685" s="2"/>
      <c r="BX685" s="2"/>
      <c r="BY685" s="2"/>
    </row>
    <row r="686" customFormat="false" ht="41.45" hidden="false" customHeight="true" outlineLevel="0" collapsed="false">
      <c r="A686" s="15" t="s">
        <v>3143</v>
      </c>
      <c r="C686" s="16"/>
      <c r="D686" s="16" t="s">
        <v>5324</v>
      </c>
      <c r="E686" s="17" t="n">
        <v>162.013319762283</v>
      </c>
      <c r="F686" s="18" t="n">
        <v>99.9999870428458</v>
      </c>
      <c r="G686" s="50" t="s">
        <v>11171</v>
      </c>
      <c r="H686" s="16"/>
      <c r="I686" s="6" t="s">
        <v>3143</v>
      </c>
      <c r="J686" s="7"/>
      <c r="K686" s="7"/>
      <c r="L686" s="51" t="s">
        <v>11172</v>
      </c>
      <c r="M686" s="52" t="n">
        <v>1.00431818760263</v>
      </c>
      <c r="N686" s="53" t="n">
        <v>3741.6201171875</v>
      </c>
      <c r="O686" s="53" t="n">
        <v>1206.05395507813</v>
      </c>
      <c r="P686" s="54"/>
      <c r="Q686" s="55"/>
      <c r="R686" s="55"/>
      <c r="S686" s="56"/>
      <c r="T686" s="25" t="n">
        <v>0</v>
      </c>
      <c r="U686" s="25" t="n">
        <v>3</v>
      </c>
      <c r="V686" s="26" t="n">
        <v>0</v>
      </c>
      <c r="W686" s="26" t="n">
        <v>0.014925</v>
      </c>
      <c r="X686" s="26" t="n">
        <v>0.022727</v>
      </c>
      <c r="Y686" s="26" t="n">
        <v>0.568596</v>
      </c>
      <c r="Z686" s="26" t="n">
        <v>0.666666666666667</v>
      </c>
      <c r="AA686" s="26" t="n">
        <v>0</v>
      </c>
      <c r="AB686" s="20" t="n">
        <v>686</v>
      </c>
      <c r="AC686" s="20"/>
      <c r="AD686" s="10"/>
      <c r="AE686" s="24" t="s">
        <v>11173</v>
      </c>
      <c r="AF686" s="24" t="n">
        <v>1250</v>
      </c>
      <c r="AG686" s="24" t="n">
        <v>28</v>
      </c>
      <c r="AH686" s="24" t="n">
        <v>518</v>
      </c>
      <c r="AI686" s="24" t="n">
        <v>467</v>
      </c>
      <c r="AJ686" s="24" t="n">
        <v>-39600</v>
      </c>
      <c r="AK686" s="24" t="s">
        <v>11174</v>
      </c>
      <c r="AL686" s="24"/>
      <c r="AM686" s="24"/>
      <c r="AN686" s="24" t="s">
        <v>11075</v>
      </c>
      <c r="AO686" s="22" t="n">
        <v>42062.6448032407</v>
      </c>
      <c r="AP686" s="23" t="s">
        <v>11175</v>
      </c>
      <c r="AQ686" s="24" t="inlineStr">
        <f aca="false">TRUE()</f>
        <is>
          <t/>
        </is>
      </c>
      <c r="AR686" s="24" t="inlineStr">
        <f aca="false">FALSE()</f>
        <is>
          <t/>
        </is>
      </c>
      <c r="AS686" s="24" t="inlineStr">
        <f aca="false">FALSE()</f>
        <is>
          <t/>
        </is>
      </c>
      <c r="AT686" s="24" t="s">
        <v>75</v>
      </c>
      <c r="AU686" s="24" t="n">
        <v>24</v>
      </c>
      <c r="AV686" s="23" t="s">
        <v>5390</v>
      </c>
      <c r="AW686" s="24" t="inlineStr">
        <f aca="false">FALSE()</f>
        <is>
          <t/>
        </is>
      </c>
      <c r="AX686" s="24" t="s">
        <v>5329</v>
      </c>
      <c r="AY686" s="23" t="s">
        <v>11176</v>
      </c>
      <c r="AZ686" s="24" t="s">
        <v>174</v>
      </c>
      <c r="BA686" s="24" t="e">
        <f aca="false">REPLACE(INDEX(GroupVertices[group], MATCH(Vertices[[#this row],[vertex]],GroupVertices[vertex],0)),1,1,"")</f>
        <v>#VALUE!</v>
      </c>
      <c r="BB686" s="25"/>
      <c r="BC686" s="25"/>
      <c r="BD686" s="25"/>
      <c r="BE686" s="25"/>
      <c r="BF686" s="25" t="s">
        <v>3061</v>
      </c>
      <c r="BG686" s="25" t="s">
        <v>3061</v>
      </c>
      <c r="BH686" s="25" t="s">
        <v>10979</v>
      </c>
      <c r="BI686" s="25" t="s">
        <v>10979</v>
      </c>
      <c r="BJ686" s="25" t="s">
        <v>10980</v>
      </c>
      <c r="BK686" s="25" t="s">
        <v>10980</v>
      </c>
      <c r="BL686" s="25" t="n">
        <v>1</v>
      </c>
      <c r="BM686" s="26" t="n">
        <v>6.25</v>
      </c>
      <c r="BN686" s="25" t="n">
        <v>0</v>
      </c>
      <c r="BO686" s="26" t="n">
        <v>0</v>
      </c>
      <c r="BP686" s="25" t="n">
        <v>0</v>
      </c>
      <c r="BQ686" s="26" t="n">
        <v>0</v>
      </c>
      <c r="BR686" s="25" t="n">
        <v>15</v>
      </c>
      <c r="BS686" s="26" t="n">
        <v>93.75</v>
      </c>
      <c r="BT686" s="25" t="n">
        <v>16</v>
      </c>
      <c r="BU686" s="3"/>
      <c r="BV686" s="2"/>
      <c r="BW686" s="2"/>
      <c r="BX686" s="2"/>
      <c r="BY686" s="2"/>
    </row>
    <row r="687" customFormat="false" ht="41.45" hidden="false" customHeight="true" outlineLevel="0" collapsed="false">
      <c r="A687" s="15" t="s">
        <v>3146</v>
      </c>
      <c r="C687" s="16"/>
      <c r="D687" s="16" t="s">
        <v>5324</v>
      </c>
      <c r="E687" s="17" t="n">
        <v>162.020931055017</v>
      </c>
      <c r="F687" s="18" t="n">
        <v>99.9999796387576</v>
      </c>
      <c r="G687" s="50" t="s">
        <v>11177</v>
      </c>
      <c r="H687" s="16"/>
      <c r="I687" s="6" t="s">
        <v>3146</v>
      </c>
      <c r="J687" s="7"/>
      <c r="K687" s="7"/>
      <c r="L687" s="51" t="s">
        <v>11178</v>
      </c>
      <c r="M687" s="52" t="n">
        <v>1.00678572337555</v>
      </c>
      <c r="N687" s="53" t="n">
        <v>2874.14135742188</v>
      </c>
      <c r="O687" s="53" t="n">
        <v>1818.08557128906</v>
      </c>
      <c r="P687" s="54"/>
      <c r="Q687" s="55"/>
      <c r="R687" s="55"/>
      <c r="S687" s="56"/>
      <c r="T687" s="25" t="n">
        <v>0</v>
      </c>
      <c r="U687" s="25" t="n">
        <v>3</v>
      </c>
      <c r="V687" s="26" t="n">
        <v>0</v>
      </c>
      <c r="W687" s="26" t="n">
        <v>0.014925</v>
      </c>
      <c r="X687" s="26" t="n">
        <v>0.022727</v>
      </c>
      <c r="Y687" s="26" t="n">
        <v>0.568596</v>
      </c>
      <c r="Z687" s="26" t="n">
        <v>0.666666666666667</v>
      </c>
      <c r="AA687" s="26" t="n">
        <v>0</v>
      </c>
      <c r="AB687" s="20" t="n">
        <v>687</v>
      </c>
      <c r="AC687" s="20"/>
      <c r="AD687" s="10"/>
      <c r="AE687" s="24" t="s">
        <v>11179</v>
      </c>
      <c r="AF687" s="24" t="n">
        <v>1717</v>
      </c>
      <c r="AG687" s="24" t="n">
        <v>44</v>
      </c>
      <c r="AH687" s="24" t="n">
        <v>618</v>
      </c>
      <c r="AI687" s="24" t="n">
        <v>532</v>
      </c>
      <c r="AJ687" s="24"/>
      <c r="AK687" s="24" t="s">
        <v>11180</v>
      </c>
      <c r="AL687" s="24" t="s">
        <v>11181</v>
      </c>
      <c r="AM687" s="24"/>
      <c r="AN687" s="24"/>
      <c r="AO687" s="22" t="n">
        <v>41746.3051273148</v>
      </c>
      <c r="AP687" s="23" t="s">
        <v>11182</v>
      </c>
      <c r="AQ687" s="24" t="n">
        <f aca="false">FALSE()</f>
        <v>0</v>
      </c>
      <c r="AR687" s="24" t="inlineStr">
        <f aca="false">FALSE()</f>
        <is>
          <t/>
        </is>
      </c>
      <c r="AS687" s="24" t="inlineStr">
        <f aca="false">FALSE()</f>
        <is>
          <t/>
        </is>
      </c>
      <c r="AT687" s="24" t="s">
        <v>75</v>
      </c>
      <c r="AU687" s="24" t="n">
        <v>20</v>
      </c>
      <c r="AV687" s="23" t="s">
        <v>7655</v>
      </c>
      <c r="AW687" s="24" t="inlineStr">
        <f aca="false">FALSE()</f>
        <is>
          <t/>
        </is>
      </c>
      <c r="AX687" s="24" t="s">
        <v>5329</v>
      </c>
      <c r="AY687" s="23" t="s">
        <v>11183</v>
      </c>
      <c r="AZ687" s="24" t="s">
        <v>174</v>
      </c>
      <c r="BA687" s="24" t="e">
        <f aca="false">REPLACE(INDEX(GroupVertices[group], MATCH(Vertices[[#this row],[vertex]],GroupVertices[vertex],0)),1,1,"")</f>
        <v>#VALUE!</v>
      </c>
      <c r="BB687" s="25"/>
      <c r="BC687" s="25"/>
      <c r="BD687" s="25"/>
      <c r="BE687" s="25"/>
      <c r="BF687" s="25" t="s">
        <v>3061</v>
      </c>
      <c r="BG687" s="25" t="s">
        <v>3061</v>
      </c>
      <c r="BH687" s="25" t="s">
        <v>10979</v>
      </c>
      <c r="BI687" s="25" t="s">
        <v>10979</v>
      </c>
      <c r="BJ687" s="25" t="s">
        <v>10980</v>
      </c>
      <c r="BK687" s="25" t="s">
        <v>10980</v>
      </c>
      <c r="BL687" s="25" t="n">
        <v>1</v>
      </c>
      <c r="BM687" s="26" t="n">
        <v>6.25</v>
      </c>
      <c r="BN687" s="25" t="n">
        <v>0</v>
      </c>
      <c r="BO687" s="26" t="n">
        <v>0</v>
      </c>
      <c r="BP687" s="25" t="n">
        <v>0</v>
      </c>
      <c r="BQ687" s="26" t="n">
        <v>0</v>
      </c>
      <c r="BR687" s="25" t="n">
        <v>15</v>
      </c>
      <c r="BS687" s="26" t="n">
        <v>93.75</v>
      </c>
      <c r="BT687" s="25" t="n">
        <v>16</v>
      </c>
      <c r="BU687" s="3"/>
      <c r="BV687" s="2"/>
      <c r="BW687" s="2"/>
      <c r="BX687" s="2"/>
      <c r="BY687" s="2"/>
    </row>
    <row r="688" customFormat="false" ht="41.45" hidden="false" customHeight="true" outlineLevel="0" collapsed="false">
      <c r="A688" s="15" t="s">
        <v>3149</v>
      </c>
      <c r="C688" s="16"/>
      <c r="D688" s="16" t="s">
        <v>5324</v>
      </c>
      <c r="E688" s="17" t="n">
        <v>171.257710492719</v>
      </c>
      <c r="F688" s="18" t="n">
        <v>99.9909943150486</v>
      </c>
      <c r="G688" s="50" t="s">
        <v>11184</v>
      </c>
      <c r="H688" s="16"/>
      <c r="I688" s="6" t="s">
        <v>3149</v>
      </c>
      <c r="J688" s="7"/>
      <c r="K688" s="7"/>
      <c r="L688" s="51" t="s">
        <v>11185</v>
      </c>
      <c r="M688" s="52" t="n">
        <v>4.00129460481065</v>
      </c>
      <c r="N688" s="53" t="n">
        <v>1929.90222167969</v>
      </c>
      <c r="O688" s="53" t="n">
        <v>958.983215332031</v>
      </c>
      <c r="P688" s="54"/>
      <c r="Q688" s="55"/>
      <c r="R688" s="55"/>
      <c r="S688" s="56"/>
      <c r="T688" s="25" t="n">
        <v>1</v>
      </c>
      <c r="U688" s="25" t="n">
        <v>1</v>
      </c>
      <c r="V688" s="26" t="n">
        <v>0</v>
      </c>
      <c r="W688" s="26" t="n">
        <v>0</v>
      </c>
      <c r="X688" s="26" t="n">
        <v>0</v>
      </c>
      <c r="Y688" s="26" t="n">
        <v>0.999999</v>
      </c>
      <c r="Z688" s="26" t="n">
        <v>0</v>
      </c>
      <c r="AA688" s="26" t="s">
        <v>5365</v>
      </c>
      <c r="AB688" s="20" t="n">
        <v>688</v>
      </c>
      <c r="AC688" s="20"/>
      <c r="AD688" s="10"/>
      <c r="AE688" s="24" t="s">
        <v>11186</v>
      </c>
      <c r="AF688" s="24" t="n">
        <v>22767</v>
      </c>
      <c r="AG688" s="24" t="n">
        <v>19461</v>
      </c>
      <c r="AH688" s="24" t="n">
        <v>859825</v>
      </c>
      <c r="AI688" s="24" t="n">
        <v>15255</v>
      </c>
      <c r="AJ688" s="24" t="n">
        <v>-28800</v>
      </c>
      <c r="AK688" s="24" t="s">
        <v>11187</v>
      </c>
      <c r="AL688" s="24" t="s">
        <v>11188</v>
      </c>
      <c r="AM688" s="24"/>
      <c r="AN688" s="24" t="s">
        <v>5339</v>
      </c>
      <c r="AO688" s="22" t="n">
        <v>41724.0066666667</v>
      </c>
      <c r="AP688" s="23" t="s">
        <v>11189</v>
      </c>
      <c r="AQ688" s="24" t="inlineStr">
        <f aca="false">FALSE()</f>
        <is>
          <t/>
        </is>
      </c>
      <c r="AR688" s="24" t="inlineStr">
        <f aca="false">FALSE()</f>
        <is>
          <t/>
        </is>
      </c>
      <c r="AS688" s="24" t="inlineStr">
        <f aca="false">FALSE()</f>
        <is>
          <t/>
        </is>
      </c>
      <c r="AT688" s="24" t="s">
        <v>75</v>
      </c>
      <c r="AU688" s="24" t="n">
        <v>855</v>
      </c>
      <c r="AV688" s="23" t="s">
        <v>11190</v>
      </c>
      <c r="AW688" s="24" t="inlineStr">
        <f aca="false">FALSE()</f>
        <is>
          <t/>
        </is>
      </c>
      <c r="AX688" s="24" t="s">
        <v>5329</v>
      </c>
      <c r="AY688" s="23" t="s">
        <v>11191</v>
      </c>
      <c r="AZ688" s="24" t="s">
        <v>174</v>
      </c>
      <c r="BA688" s="24" t="e">
        <f aca="false">REPLACE(INDEX(GroupVertices[group], MATCH(Vertices[[#this row],[vertex]],GroupVertices[vertex],0)),1,1,"")</f>
        <v>#VALUE!</v>
      </c>
      <c r="BB688" s="25" t="s">
        <v>3151</v>
      </c>
      <c r="BC688" s="25" t="s">
        <v>3151</v>
      </c>
      <c r="BD688" s="25" t="s">
        <v>370</v>
      </c>
      <c r="BE688" s="25" t="s">
        <v>370</v>
      </c>
      <c r="BF688" s="25" t="s">
        <v>1267</v>
      </c>
      <c r="BG688" s="25" t="s">
        <v>1267</v>
      </c>
      <c r="BH688" s="25" t="s">
        <v>11192</v>
      </c>
      <c r="BI688" s="25" t="s">
        <v>11192</v>
      </c>
      <c r="BJ688" s="25" t="s">
        <v>11193</v>
      </c>
      <c r="BK688" s="25" t="s">
        <v>11193</v>
      </c>
      <c r="BL688" s="25" t="n">
        <v>0</v>
      </c>
      <c r="BM688" s="26" t="n">
        <v>0</v>
      </c>
      <c r="BN688" s="25" t="n">
        <v>0</v>
      </c>
      <c r="BO688" s="26" t="n">
        <v>0</v>
      </c>
      <c r="BP688" s="25" t="n">
        <v>0</v>
      </c>
      <c r="BQ688" s="26" t="n">
        <v>0</v>
      </c>
      <c r="BR688" s="25" t="n">
        <v>6</v>
      </c>
      <c r="BS688" s="26" t="n">
        <v>100</v>
      </c>
      <c r="BT688" s="25" t="n">
        <v>6</v>
      </c>
      <c r="BU688" s="3"/>
      <c r="BV688" s="2"/>
      <c r="BW688" s="2"/>
      <c r="BX688" s="2"/>
      <c r="BY688" s="2"/>
    </row>
    <row r="689" customFormat="false" ht="41.45" hidden="false" customHeight="true" outlineLevel="0" collapsed="false">
      <c r="A689" s="15" t="s">
        <v>3154</v>
      </c>
      <c r="C689" s="16"/>
      <c r="D689" s="16" t="s">
        <v>5324</v>
      </c>
      <c r="E689" s="17" t="n">
        <v>162.015222585467</v>
      </c>
      <c r="F689" s="18" t="n">
        <v>99.9999851918237</v>
      </c>
      <c r="G689" s="50" t="s">
        <v>11194</v>
      </c>
      <c r="H689" s="16"/>
      <c r="I689" s="6" t="s">
        <v>3154</v>
      </c>
      <c r="J689" s="7"/>
      <c r="K689" s="7"/>
      <c r="L689" s="51" t="s">
        <v>11195</v>
      </c>
      <c r="M689" s="52" t="n">
        <v>1.00493507154586</v>
      </c>
      <c r="N689" s="53" t="n">
        <v>3624.25415039062</v>
      </c>
      <c r="O689" s="53" t="n">
        <v>2044.68298339844</v>
      </c>
      <c r="P689" s="54"/>
      <c r="Q689" s="55"/>
      <c r="R689" s="55"/>
      <c r="S689" s="56"/>
      <c r="T689" s="25" t="n">
        <v>0</v>
      </c>
      <c r="U689" s="25" t="n">
        <v>3</v>
      </c>
      <c r="V689" s="26" t="n">
        <v>0</v>
      </c>
      <c r="W689" s="26" t="n">
        <v>0.014925</v>
      </c>
      <c r="X689" s="26" t="n">
        <v>0.022727</v>
      </c>
      <c r="Y689" s="26" t="n">
        <v>0.568596</v>
      </c>
      <c r="Z689" s="26" t="n">
        <v>0.666666666666667</v>
      </c>
      <c r="AA689" s="26" t="n">
        <v>0</v>
      </c>
      <c r="AB689" s="20" t="n">
        <v>689</v>
      </c>
      <c r="AC689" s="20"/>
      <c r="AD689" s="10"/>
      <c r="AE689" s="24" t="s">
        <v>11196</v>
      </c>
      <c r="AF689" s="24" t="n">
        <v>1477</v>
      </c>
      <c r="AG689" s="24" t="n">
        <v>32</v>
      </c>
      <c r="AH689" s="24" t="n">
        <v>493</v>
      </c>
      <c r="AI689" s="24" t="n">
        <v>394</v>
      </c>
      <c r="AJ689" s="24" t="n">
        <v>-28800</v>
      </c>
      <c r="AK689" s="24" t="s">
        <v>11197</v>
      </c>
      <c r="AL689" s="24" t="s">
        <v>6517</v>
      </c>
      <c r="AM689" s="23" t="s">
        <v>11198</v>
      </c>
      <c r="AN689" s="24" t="s">
        <v>5339</v>
      </c>
      <c r="AO689" s="22" t="n">
        <v>41744.3710416667</v>
      </c>
      <c r="AP689" s="23" t="s">
        <v>11199</v>
      </c>
      <c r="AQ689" s="24" t="inlineStr">
        <f aca="false">FALSE()</f>
        <is>
          <t/>
        </is>
      </c>
      <c r="AR689" s="24" t="inlineStr">
        <f aca="false">FALSE()</f>
        <is>
          <t/>
        </is>
      </c>
      <c r="AS689" s="24" t="inlineStr">
        <f aca="false">FALSE()</f>
        <is>
          <t/>
        </is>
      </c>
      <c r="AT689" s="24" t="s">
        <v>75</v>
      </c>
      <c r="AU689" s="24" t="n">
        <v>15</v>
      </c>
      <c r="AV689" s="23" t="s">
        <v>11090</v>
      </c>
      <c r="AW689" s="24" t="inlineStr">
        <f aca="false">FALSE()</f>
        <is>
          <t/>
        </is>
      </c>
      <c r="AX689" s="24" t="s">
        <v>5329</v>
      </c>
      <c r="AY689" s="23" t="s">
        <v>11200</v>
      </c>
      <c r="AZ689" s="24" t="s">
        <v>174</v>
      </c>
      <c r="BA689" s="24" t="e">
        <f aca="false">REPLACE(INDEX(GroupVertices[group], MATCH(Vertices[[#this row],[vertex]],GroupVertices[vertex],0)),1,1,"")</f>
        <v>#VALUE!</v>
      </c>
      <c r="BB689" s="25"/>
      <c r="BC689" s="25"/>
      <c r="BD689" s="25"/>
      <c r="BE689" s="25"/>
      <c r="BF689" s="25" t="s">
        <v>3061</v>
      </c>
      <c r="BG689" s="25" t="s">
        <v>3061</v>
      </c>
      <c r="BH689" s="25" t="s">
        <v>10979</v>
      </c>
      <c r="BI689" s="25" t="s">
        <v>10979</v>
      </c>
      <c r="BJ689" s="25" t="s">
        <v>10980</v>
      </c>
      <c r="BK689" s="25" t="s">
        <v>10980</v>
      </c>
      <c r="BL689" s="25" t="n">
        <v>1</v>
      </c>
      <c r="BM689" s="26" t="n">
        <v>6.25</v>
      </c>
      <c r="BN689" s="25" t="n">
        <v>0</v>
      </c>
      <c r="BO689" s="26" t="n">
        <v>0</v>
      </c>
      <c r="BP689" s="25" t="n">
        <v>0</v>
      </c>
      <c r="BQ689" s="26" t="n">
        <v>0</v>
      </c>
      <c r="BR689" s="25" t="n">
        <v>15</v>
      </c>
      <c r="BS689" s="26" t="n">
        <v>93.75</v>
      </c>
      <c r="BT689" s="25" t="n">
        <v>16</v>
      </c>
      <c r="BU689" s="3"/>
      <c r="BV689" s="2"/>
      <c r="BW689" s="2"/>
      <c r="BX689" s="2"/>
      <c r="BY689" s="2"/>
    </row>
    <row r="690" customFormat="false" ht="41.45" hidden="false" customHeight="true" outlineLevel="0" collapsed="false">
      <c r="A690" s="15" t="s">
        <v>3157</v>
      </c>
      <c r="C690" s="16"/>
      <c r="D690" s="16" t="s">
        <v>5324</v>
      </c>
      <c r="E690" s="17" t="n">
        <v>162.014746879671</v>
      </c>
      <c r="F690" s="18" t="n">
        <v>99.9999856545792</v>
      </c>
      <c r="G690" s="50" t="s">
        <v>11201</v>
      </c>
      <c r="H690" s="16"/>
      <c r="I690" s="6" t="s">
        <v>3157</v>
      </c>
      <c r="J690" s="7"/>
      <c r="K690" s="7"/>
      <c r="L690" s="51" t="s">
        <v>11202</v>
      </c>
      <c r="M690" s="52" t="n">
        <v>1.00478085056005</v>
      </c>
      <c r="N690" s="53" t="n">
        <v>3571.15356445312</v>
      </c>
      <c r="O690" s="53" t="n">
        <v>2514.76171875</v>
      </c>
      <c r="P690" s="54"/>
      <c r="Q690" s="55"/>
      <c r="R690" s="55"/>
      <c r="S690" s="56"/>
      <c r="T690" s="25" t="n">
        <v>0</v>
      </c>
      <c r="U690" s="25" t="n">
        <v>3</v>
      </c>
      <c r="V690" s="26" t="n">
        <v>0</v>
      </c>
      <c r="W690" s="26" t="n">
        <v>0.014925</v>
      </c>
      <c r="X690" s="26" t="n">
        <v>0.022727</v>
      </c>
      <c r="Y690" s="26" t="n">
        <v>0.568596</v>
      </c>
      <c r="Z690" s="26" t="n">
        <v>0.666666666666667</v>
      </c>
      <c r="AA690" s="26" t="n">
        <v>0</v>
      </c>
      <c r="AB690" s="20" t="n">
        <v>690</v>
      </c>
      <c r="AC690" s="20"/>
      <c r="AD690" s="10"/>
      <c r="AE690" s="24" t="s">
        <v>11203</v>
      </c>
      <c r="AF690" s="24" t="n">
        <v>1243</v>
      </c>
      <c r="AG690" s="24" t="n">
        <v>31</v>
      </c>
      <c r="AH690" s="24" t="n">
        <v>603</v>
      </c>
      <c r="AI690" s="24" t="n">
        <v>507</v>
      </c>
      <c r="AJ690" s="24" t="n">
        <v>-39600</v>
      </c>
      <c r="AK690" s="46" t="s">
        <v>11204</v>
      </c>
      <c r="AL690" s="24"/>
      <c r="AM690" s="23" t="s">
        <v>11205</v>
      </c>
      <c r="AN690" s="24" t="s">
        <v>11075</v>
      </c>
      <c r="AO690" s="22" t="n">
        <v>42064.8597106482</v>
      </c>
      <c r="AP690" s="23" t="s">
        <v>11206</v>
      </c>
      <c r="AQ690" s="24" t="n">
        <f aca="false">TRUE()</f>
        <v>1</v>
      </c>
      <c r="AR690" s="24" t="inlineStr">
        <f aca="false">FALSE()</f>
        <is>
          <t/>
        </is>
      </c>
      <c r="AS690" s="24" t="inlineStr">
        <f aca="false">FALSE()</f>
        <is>
          <t/>
        </is>
      </c>
      <c r="AT690" s="24" t="s">
        <v>75</v>
      </c>
      <c r="AU690" s="24" t="n">
        <v>21</v>
      </c>
      <c r="AV690" s="23" t="s">
        <v>5390</v>
      </c>
      <c r="AW690" s="24" t="inlineStr">
        <f aca="false">FALSE()</f>
        <is>
          <t/>
        </is>
      </c>
      <c r="AX690" s="24" t="s">
        <v>5329</v>
      </c>
      <c r="AY690" s="23" t="s">
        <v>11207</v>
      </c>
      <c r="AZ690" s="24" t="s">
        <v>174</v>
      </c>
      <c r="BA690" s="24" t="e">
        <f aca="false">REPLACE(INDEX(GroupVertices[group], MATCH(Vertices[[#this row],[vertex]],GroupVertices[vertex],0)),1,1,"")</f>
        <v>#VALUE!</v>
      </c>
      <c r="BB690" s="25"/>
      <c r="BC690" s="25"/>
      <c r="BD690" s="25"/>
      <c r="BE690" s="25"/>
      <c r="BF690" s="25" t="s">
        <v>3061</v>
      </c>
      <c r="BG690" s="25" t="s">
        <v>3061</v>
      </c>
      <c r="BH690" s="25" t="s">
        <v>10979</v>
      </c>
      <c r="BI690" s="25" t="s">
        <v>10979</v>
      </c>
      <c r="BJ690" s="25" t="s">
        <v>10980</v>
      </c>
      <c r="BK690" s="25" t="s">
        <v>10980</v>
      </c>
      <c r="BL690" s="25" t="n">
        <v>1</v>
      </c>
      <c r="BM690" s="26" t="n">
        <v>6.25</v>
      </c>
      <c r="BN690" s="25" t="n">
        <v>0</v>
      </c>
      <c r="BO690" s="26" t="n">
        <v>0</v>
      </c>
      <c r="BP690" s="25" t="n">
        <v>0</v>
      </c>
      <c r="BQ690" s="26" t="n">
        <v>0</v>
      </c>
      <c r="BR690" s="25" t="n">
        <v>15</v>
      </c>
      <c r="BS690" s="26" t="n">
        <v>93.75</v>
      </c>
      <c r="BT690" s="25" t="n">
        <v>16</v>
      </c>
      <c r="BU690" s="3"/>
      <c r="BV690" s="2"/>
      <c r="BW690" s="2"/>
      <c r="BX690" s="2"/>
      <c r="BY690" s="2"/>
    </row>
    <row r="691" customFormat="false" ht="41.45" hidden="false" customHeight="true" outlineLevel="0" collapsed="false">
      <c r="A691" s="15" t="s">
        <v>3160</v>
      </c>
      <c r="C691" s="16"/>
      <c r="D691" s="16" t="s">
        <v>5324</v>
      </c>
      <c r="E691" s="17" t="n">
        <v>162.012368350692</v>
      </c>
      <c r="F691" s="18" t="n">
        <v>99.9999879683568</v>
      </c>
      <c r="G691" s="50" t="s">
        <v>11208</v>
      </c>
      <c r="H691" s="16"/>
      <c r="I691" s="6" t="s">
        <v>3160</v>
      </c>
      <c r="J691" s="7"/>
      <c r="K691" s="7"/>
      <c r="L691" s="51" t="s">
        <v>11209</v>
      </c>
      <c r="M691" s="52" t="n">
        <v>1.00400974563101</v>
      </c>
      <c r="N691" s="53" t="n">
        <v>3901.47973632812</v>
      </c>
      <c r="O691" s="53" t="n">
        <v>1966.53637695313</v>
      </c>
      <c r="P691" s="54"/>
      <c r="Q691" s="55"/>
      <c r="R691" s="55"/>
      <c r="S691" s="56"/>
      <c r="T691" s="25" t="n">
        <v>0</v>
      </c>
      <c r="U691" s="25" t="n">
        <v>3</v>
      </c>
      <c r="V691" s="26" t="n">
        <v>0</v>
      </c>
      <c r="W691" s="26" t="n">
        <v>0.014925</v>
      </c>
      <c r="X691" s="26" t="n">
        <v>0.022727</v>
      </c>
      <c r="Y691" s="26" t="n">
        <v>0.568596</v>
      </c>
      <c r="Z691" s="26" t="n">
        <v>0.666666666666667</v>
      </c>
      <c r="AA691" s="26" t="n">
        <v>0</v>
      </c>
      <c r="AB691" s="20" t="n">
        <v>691</v>
      </c>
      <c r="AC691" s="20"/>
      <c r="AD691" s="10"/>
      <c r="AE691" s="24" t="s">
        <v>11210</v>
      </c>
      <c r="AF691" s="24" t="n">
        <v>1207</v>
      </c>
      <c r="AG691" s="24" t="n">
        <v>26</v>
      </c>
      <c r="AH691" s="24" t="n">
        <v>520</v>
      </c>
      <c r="AI691" s="24" t="n">
        <v>458</v>
      </c>
      <c r="AJ691" s="24" t="n">
        <v>-39600</v>
      </c>
      <c r="AK691" s="24" t="s">
        <v>11211</v>
      </c>
      <c r="AL691" s="24"/>
      <c r="AM691" s="23" t="s">
        <v>11212</v>
      </c>
      <c r="AN691" s="24" t="s">
        <v>11075</v>
      </c>
      <c r="AO691" s="22" t="n">
        <v>42064.5324884259</v>
      </c>
      <c r="AP691" s="23" t="s">
        <v>11213</v>
      </c>
      <c r="AQ691" s="24" t="inlineStr">
        <f aca="false">TRUE()</f>
        <is>
          <t/>
        </is>
      </c>
      <c r="AR691" s="24" t="inlineStr">
        <f aca="false">FALSE()</f>
        <is>
          <t/>
        </is>
      </c>
      <c r="AS691" s="24" t="inlineStr">
        <f aca="false">FALSE()</f>
        <is>
          <t/>
        </is>
      </c>
      <c r="AT691" s="24" t="s">
        <v>75</v>
      </c>
      <c r="AU691" s="24" t="n">
        <v>20</v>
      </c>
      <c r="AV691" s="23" t="s">
        <v>5390</v>
      </c>
      <c r="AW691" s="24" t="inlineStr">
        <f aca="false">FALSE()</f>
        <is>
          <t/>
        </is>
      </c>
      <c r="AX691" s="24" t="s">
        <v>5329</v>
      </c>
      <c r="AY691" s="23" t="s">
        <v>11214</v>
      </c>
      <c r="AZ691" s="24" t="s">
        <v>174</v>
      </c>
      <c r="BA691" s="24" t="e">
        <f aca="false">REPLACE(INDEX(GroupVertices[group], MATCH(Vertices[[#this row],[vertex]],GroupVertices[vertex],0)),1,1,"")</f>
        <v>#VALUE!</v>
      </c>
      <c r="BB691" s="25"/>
      <c r="BC691" s="25"/>
      <c r="BD691" s="25"/>
      <c r="BE691" s="25"/>
      <c r="BF691" s="25" t="s">
        <v>3061</v>
      </c>
      <c r="BG691" s="25" t="s">
        <v>3061</v>
      </c>
      <c r="BH691" s="25" t="s">
        <v>10979</v>
      </c>
      <c r="BI691" s="25" t="s">
        <v>10979</v>
      </c>
      <c r="BJ691" s="25" t="s">
        <v>10980</v>
      </c>
      <c r="BK691" s="25" t="s">
        <v>10980</v>
      </c>
      <c r="BL691" s="25" t="n">
        <v>1</v>
      </c>
      <c r="BM691" s="26" t="n">
        <v>6.25</v>
      </c>
      <c r="BN691" s="25" t="n">
        <v>0</v>
      </c>
      <c r="BO691" s="26" t="n">
        <v>0</v>
      </c>
      <c r="BP691" s="25" t="n">
        <v>0</v>
      </c>
      <c r="BQ691" s="26" t="n">
        <v>0</v>
      </c>
      <c r="BR691" s="25" t="n">
        <v>15</v>
      </c>
      <c r="BS691" s="26" t="n">
        <v>93.75</v>
      </c>
      <c r="BT691" s="25" t="n">
        <v>16</v>
      </c>
      <c r="BU691" s="3"/>
      <c r="BV691" s="2"/>
      <c r="BW691" s="2"/>
      <c r="BX691" s="2"/>
      <c r="BY691" s="2"/>
    </row>
    <row r="692" customFormat="false" ht="41.45" hidden="false" customHeight="true" outlineLevel="0" collapsed="false">
      <c r="A692" s="15" t="s">
        <v>3163</v>
      </c>
      <c r="C692" s="16"/>
      <c r="D692" s="16" t="s">
        <v>5324</v>
      </c>
      <c r="E692" s="17" t="n">
        <v>162.012844056488</v>
      </c>
      <c r="F692" s="18" t="n">
        <v>99.9999875056013</v>
      </c>
      <c r="G692" s="50" t="s">
        <v>11215</v>
      </c>
      <c r="H692" s="16"/>
      <c r="I692" s="6" t="s">
        <v>3163</v>
      </c>
      <c r="J692" s="7"/>
      <c r="K692" s="7"/>
      <c r="L692" s="51" t="s">
        <v>11216</v>
      </c>
      <c r="M692" s="52" t="n">
        <v>1.00416396661682</v>
      </c>
      <c r="N692" s="53" t="n">
        <v>3428.86474609375</v>
      </c>
      <c r="O692" s="53" t="n">
        <v>2587.9765625</v>
      </c>
      <c r="P692" s="54"/>
      <c r="Q692" s="55"/>
      <c r="R692" s="55"/>
      <c r="S692" s="56"/>
      <c r="T692" s="25" t="n">
        <v>0</v>
      </c>
      <c r="U692" s="25" t="n">
        <v>3</v>
      </c>
      <c r="V692" s="26" t="n">
        <v>0</v>
      </c>
      <c r="W692" s="26" t="n">
        <v>0.014925</v>
      </c>
      <c r="X692" s="26" t="n">
        <v>0.022727</v>
      </c>
      <c r="Y692" s="26" t="n">
        <v>0.568596</v>
      </c>
      <c r="Z692" s="26" t="n">
        <v>0.666666666666667</v>
      </c>
      <c r="AA692" s="26" t="n">
        <v>0</v>
      </c>
      <c r="AB692" s="20" t="n">
        <v>692</v>
      </c>
      <c r="AC692" s="20"/>
      <c r="AD692" s="10"/>
      <c r="AE692" s="24" t="s">
        <v>11217</v>
      </c>
      <c r="AF692" s="24" t="n">
        <v>1265</v>
      </c>
      <c r="AG692" s="24" t="n">
        <v>27</v>
      </c>
      <c r="AH692" s="24" t="n">
        <v>540</v>
      </c>
      <c r="AI692" s="24" t="n">
        <v>445</v>
      </c>
      <c r="AJ692" s="24" t="n">
        <v>-39600</v>
      </c>
      <c r="AK692" s="24" t="s">
        <v>11218</v>
      </c>
      <c r="AL692" s="24" t="s">
        <v>11219</v>
      </c>
      <c r="AM692" s="24"/>
      <c r="AN692" s="24" t="s">
        <v>11075</v>
      </c>
      <c r="AO692" s="22" t="n">
        <v>42063.9830787037</v>
      </c>
      <c r="AP692" s="23" t="s">
        <v>11220</v>
      </c>
      <c r="AQ692" s="24" t="inlineStr">
        <f aca="false">TRUE()</f>
        <is>
          <t/>
        </is>
      </c>
      <c r="AR692" s="24" t="inlineStr">
        <f aca="false">FALSE()</f>
        <is>
          <t/>
        </is>
      </c>
      <c r="AS692" s="24" t="inlineStr">
        <f aca="false">FALSE()</f>
        <is>
          <t/>
        </is>
      </c>
      <c r="AT692" s="24" t="s">
        <v>75</v>
      </c>
      <c r="AU692" s="24" t="n">
        <v>9</v>
      </c>
      <c r="AV692" s="23" t="s">
        <v>5390</v>
      </c>
      <c r="AW692" s="24" t="inlineStr">
        <f aca="false">FALSE()</f>
        <is>
          <t/>
        </is>
      </c>
      <c r="AX692" s="24" t="s">
        <v>5329</v>
      </c>
      <c r="AY692" s="23" t="s">
        <v>11221</v>
      </c>
      <c r="AZ692" s="24" t="s">
        <v>174</v>
      </c>
      <c r="BA692" s="24" t="e">
        <f aca="false">REPLACE(INDEX(GroupVertices[group], MATCH(Vertices[[#this row],[vertex]],GroupVertices[vertex],0)),1,1,"")</f>
        <v>#VALUE!</v>
      </c>
      <c r="BB692" s="25"/>
      <c r="BC692" s="25"/>
      <c r="BD692" s="25"/>
      <c r="BE692" s="25"/>
      <c r="BF692" s="25" t="s">
        <v>3061</v>
      </c>
      <c r="BG692" s="25" t="s">
        <v>3061</v>
      </c>
      <c r="BH692" s="25" t="s">
        <v>10979</v>
      </c>
      <c r="BI692" s="25" t="s">
        <v>10979</v>
      </c>
      <c r="BJ692" s="25" t="s">
        <v>10980</v>
      </c>
      <c r="BK692" s="25" t="s">
        <v>10980</v>
      </c>
      <c r="BL692" s="25" t="n">
        <v>1</v>
      </c>
      <c r="BM692" s="26" t="n">
        <v>6.25</v>
      </c>
      <c r="BN692" s="25" t="n">
        <v>0</v>
      </c>
      <c r="BO692" s="26" t="n">
        <v>0</v>
      </c>
      <c r="BP692" s="25" t="n">
        <v>0</v>
      </c>
      <c r="BQ692" s="26" t="n">
        <v>0</v>
      </c>
      <c r="BR692" s="25" t="n">
        <v>15</v>
      </c>
      <c r="BS692" s="26" t="n">
        <v>93.75</v>
      </c>
      <c r="BT692" s="25" t="n">
        <v>16</v>
      </c>
      <c r="BU692" s="3"/>
      <c r="BV692" s="2"/>
      <c r="BW692" s="2"/>
      <c r="BX692" s="2"/>
      <c r="BY692" s="2"/>
    </row>
    <row r="693" customFormat="false" ht="41.45" hidden="false" customHeight="true" outlineLevel="0" collapsed="false">
      <c r="A693" s="15" t="s">
        <v>3166</v>
      </c>
      <c r="C693" s="16"/>
      <c r="D693" s="16" t="s">
        <v>5324</v>
      </c>
      <c r="E693" s="17" t="n">
        <v>162.018076820242</v>
      </c>
      <c r="F693" s="18" t="n">
        <v>99.9999824152907</v>
      </c>
      <c r="G693" s="50" t="s">
        <v>11222</v>
      </c>
      <c r="H693" s="16"/>
      <c r="I693" s="6" t="s">
        <v>3166</v>
      </c>
      <c r="J693" s="7"/>
      <c r="K693" s="7"/>
      <c r="L693" s="51" t="s">
        <v>11223</v>
      </c>
      <c r="M693" s="52" t="n">
        <v>1.00586039746071</v>
      </c>
      <c r="N693" s="53" t="n">
        <v>3280.32543945312</v>
      </c>
      <c r="O693" s="53" t="n">
        <v>2547.03173828125</v>
      </c>
      <c r="P693" s="54"/>
      <c r="Q693" s="55"/>
      <c r="R693" s="55"/>
      <c r="S693" s="56"/>
      <c r="T693" s="25" t="n">
        <v>0</v>
      </c>
      <c r="U693" s="25" t="n">
        <v>3</v>
      </c>
      <c r="V693" s="26" t="n">
        <v>0</v>
      </c>
      <c r="W693" s="26" t="n">
        <v>0.014925</v>
      </c>
      <c r="X693" s="26" t="n">
        <v>0.022727</v>
      </c>
      <c r="Y693" s="26" t="n">
        <v>0.568596</v>
      </c>
      <c r="Z693" s="26" t="n">
        <v>0.666666666666667</v>
      </c>
      <c r="AA693" s="26" t="n">
        <v>0</v>
      </c>
      <c r="AB693" s="20" t="n">
        <v>693</v>
      </c>
      <c r="AC693" s="20"/>
      <c r="AD693" s="10"/>
      <c r="AE693" s="24" t="s">
        <v>11224</v>
      </c>
      <c r="AF693" s="24" t="n">
        <v>1502</v>
      </c>
      <c r="AG693" s="24" t="n">
        <v>38</v>
      </c>
      <c r="AH693" s="24" t="n">
        <v>423</v>
      </c>
      <c r="AI693" s="24" t="n">
        <v>363</v>
      </c>
      <c r="AJ693" s="24"/>
      <c r="AK693" s="24" t="s">
        <v>11225</v>
      </c>
      <c r="AL693" s="24" t="s">
        <v>11226</v>
      </c>
      <c r="AM693" s="23" t="s">
        <v>11227</v>
      </c>
      <c r="AN693" s="24"/>
      <c r="AO693" s="22" t="n">
        <v>41746.6926967593</v>
      </c>
      <c r="AP693" s="23" t="s">
        <v>11228</v>
      </c>
      <c r="AQ693" s="24" t="n">
        <f aca="false">FALSE()</f>
        <v>0</v>
      </c>
      <c r="AR693" s="24" t="inlineStr">
        <f aca="false">FALSE()</f>
        <is>
          <t/>
        </is>
      </c>
      <c r="AS693" s="24" t="inlineStr">
        <f aca="false">FALSE()</f>
        <is>
          <t/>
        </is>
      </c>
      <c r="AT693" s="24" t="s">
        <v>75</v>
      </c>
      <c r="AU693" s="24" t="n">
        <v>7</v>
      </c>
      <c r="AV693" s="23" t="s">
        <v>11229</v>
      </c>
      <c r="AW693" s="24" t="inlineStr">
        <f aca="false">FALSE()</f>
        <is>
          <t/>
        </is>
      </c>
      <c r="AX693" s="24" t="s">
        <v>5329</v>
      </c>
      <c r="AY693" s="23" t="s">
        <v>11230</v>
      </c>
      <c r="AZ693" s="24" t="s">
        <v>174</v>
      </c>
      <c r="BA693" s="24" t="e">
        <f aca="false">REPLACE(INDEX(GroupVertices[group], MATCH(Vertices[[#this row],[vertex]],GroupVertices[vertex],0)),1,1,"")</f>
        <v>#VALUE!</v>
      </c>
      <c r="BB693" s="25"/>
      <c r="BC693" s="25"/>
      <c r="BD693" s="25"/>
      <c r="BE693" s="25"/>
      <c r="BF693" s="25" t="s">
        <v>3061</v>
      </c>
      <c r="BG693" s="25" t="s">
        <v>3061</v>
      </c>
      <c r="BH693" s="25" t="s">
        <v>10979</v>
      </c>
      <c r="BI693" s="25" t="s">
        <v>10979</v>
      </c>
      <c r="BJ693" s="25" t="s">
        <v>10980</v>
      </c>
      <c r="BK693" s="25" t="s">
        <v>10980</v>
      </c>
      <c r="BL693" s="25" t="n">
        <v>1</v>
      </c>
      <c r="BM693" s="26" t="n">
        <v>6.25</v>
      </c>
      <c r="BN693" s="25" t="n">
        <v>0</v>
      </c>
      <c r="BO693" s="26" t="n">
        <v>0</v>
      </c>
      <c r="BP693" s="25" t="n">
        <v>0</v>
      </c>
      <c r="BQ693" s="26" t="n">
        <v>0</v>
      </c>
      <c r="BR693" s="25" t="n">
        <v>15</v>
      </c>
      <c r="BS693" s="26" t="n">
        <v>93.75</v>
      </c>
      <c r="BT693" s="25" t="n">
        <v>16</v>
      </c>
      <c r="BU693" s="3"/>
      <c r="BV693" s="2"/>
      <c r="BW693" s="2"/>
      <c r="BX693" s="2"/>
      <c r="BY693" s="2"/>
    </row>
    <row r="694" customFormat="false" ht="41.45" hidden="false" customHeight="true" outlineLevel="0" collapsed="false">
      <c r="A694" s="15" t="s">
        <v>3169</v>
      </c>
      <c r="C694" s="16"/>
      <c r="D694" s="16" t="s">
        <v>5324</v>
      </c>
      <c r="E694" s="17" t="n">
        <v>162.014271173875</v>
      </c>
      <c r="F694" s="18" t="n">
        <v>99.9999861173347</v>
      </c>
      <c r="G694" s="50" t="s">
        <v>11231</v>
      </c>
      <c r="H694" s="16"/>
      <c r="I694" s="6" t="s">
        <v>3169</v>
      </c>
      <c r="J694" s="7"/>
      <c r="K694" s="7"/>
      <c r="L694" s="51" t="s">
        <v>11232</v>
      </c>
      <c r="M694" s="52" t="n">
        <v>1.00462662957424</v>
      </c>
      <c r="N694" s="53" t="n">
        <v>3955.88403320312</v>
      </c>
      <c r="O694" s="53" t="n">
        <v>1384.97253417969</v>
      </c>
      <c r="P694" s="54"/>
      <c r="Q694" s="55"/>
      <c r="R694" s="55"/>
      <c r="S694" s="56"/>
      <c r="T694" s="25" t="n">
        <v>0</v>
      </c>
      <c r="U694" s="25" t="n">
        <v>3</v>
      </c>
      <c r="V694" s="26" t="n">
        <v>0</v>
      </c>
      <c r="W694" s="26" t="n">
        <v>0.014925</v>
      </c>
      <c r="X694" s="26" t="n">
        <v>0.022727</v>
      </c>
      <c r="Y694" s="26" t="n">
        <v>0.568596</v>
      </c>
      <c r="Z694" s="26" t="n">
        <v>0.666666666666667</v>
      </c>
      <c r="AA694" s="26" t="n">
        <v>0</v>
      </c>
      <c r="AB694" s="20" t="n">
        <v>694</v>
      </c>
      <c r="AC694" s="20"/>
      <c r="AD694" s="10"/>
      <c r="AE694" s="24" t="s">
        <v>11233</v>
      </c>
      <c r="AF694" s="24" t="n">
        <v>1152</v>
      </c>
      <c r="AG694" s="24" t="n">
        <v>30</v>
      </c>
      <c r="AH694" s="24" t="n">
        <v>501</v>
      </c>
      <c r="AI694" s="24" t="n">
        <v>464</v>
      </c>
      <c r="AJ694" s="24" t="n">
        <v>-39600</v>
      </c>
      <c r="AK694" s="24" t="s">
        <v>11234</v>
      </c>
      <c r="AL694" s="24" t="s">
        <v>11235</v>
      </c>
      <c r="AM694" s="23" t="s">
        <v>11236</v>
      </c>
      <c r="AN694" s="24" t="s">
        <v>11075</v>
      </c>
      <c r="AO694" s="22" t="n">
        <v>42064.6580439815</v>
      </c>
      <c r="AP694" s="23" t="s">
        <v>11237</v>
      </c>
      <c r="AQ694" s="24" t="n">
        <f aca="false">TRUE()</f>
        <v>1</v>
      </c>
      <c r="AR694" s="24" t="inlineStr">
        <f aca="false">FALSE()</f>
        <is>
          <t/>
        </is>
      </c>
      <c r="AS694" s="24" t="inlineStr">
        <f aca="false">FALSE()</f>
        <is>
          <t/>
        </is>
      </c>
      <c r="AT694" s="24" t="s">
        <v>75</v>
      </c>
      <c r="AU694" s="24" t="n">
        <v>16</v>
      </c>
      <c r="AV694" s="23" t="s">
        <v>5390</v>
      </c>
      <c r="AW694" s="24" t="inlineStr">
        <f aca="false">FALSE()</f>
        <is>
          <t/>
        </is>
      </c>
      <c r="AX694" s="24" t="s">
        <v>5329</v>
      </c>
      <c r="AY694" s="23" t="s">
        <v>11238</v>
      </c>
      <c r="AZ694" s="24" t="s">
        <v>174</v>
      </c>
      <c r="BA694" s="24" t="e">
        <f aca="false">REPLACE(INDEX(GroupVertices[group], MATCH(Vertices[[#this row],[vertex]],GroupVertices[vertex],0)),1,1,"")</f>
        <v>#VALUE!</v>
      </c>
      <c r="BB694" s="25"/>
      <c r="BC694" s="25"/>
      <c r="BD694" s="25"/>
      <c r="BE694" s="25"/>
      <c r="BF694" s="25" t="s">
        <v>3061</v>
      </c>
      <c r="BG694" s="25" t="s">
        <v>3061</v>
      </c>
      <c r="BH694" s="25" t="s">
        <v>10979</v>
      </c>
      <c r="BI694" s="25" t="s">
        <v>10979</v>
      </c>
      <c r="BJ694" s="25" t="s">
        <v>10980</v>
      </c>
      <c r="BK694" s="25" t="s">
        <v>10980</v>
      </c>
      <c r="BL694" s="25" t="n">
        <v>1</v>
      </c>
      <c r="BM694" s="26" t="n">
        <v>6.25</v>
      </c>
      <c r="BN694" s="25" t="n">
        <v>0</v>
      </c>
      <c r="BO694" s="26" t="n">
        <v>0</v>
      </c>
      <c r="BP694" s="25" t="n">
        <v>0</v>
      </c>
      <c r="BQ694" s="26" t="n">
        <v>0</v>
      </c>
      <c r="BR694" s="25" t="n">
        <v>15</v>
      </c>
      <c r="BS694" s="26" t="n">
        <v>93.75</v>
      </c>
      <c r="BT694" s="25" t="n">
        <v>16</v>
      </c>
      <c r="BU694" s="3"/>
      <c r="BV694" s="2"/>
      <c r="BW694" s="2"/>
      <c r="BX694" s="2"/>
      <c r="BY694" s="2"/>
    </row>
    <row r="695" customFormat="false" ht="41.45" hidden="false" customHeight="true" outlineLevel="0" collapsed="false">
      <c r="A695" s="15" t="s">
        <v>3172</v>
      </c>
      <c r="C695" s="16"/>
      <c r="D695" s="16" t="s">
        <v>5324</v>
      </c>
      <c r="E695" s="17" t="n">
        <v>162.015222585467</v>
      </c>
      <c r="F695" s="18" t="n">
        <v>99.9999851918237</v>
      </c>
      <c r="G695" s="50" t="s">
        <v>11239</v>
      </c>
      <c r="H695" s="16"/>
      <c r="I695" s="6" t="s">
        <v>3172</v>
      </c>
      <c r="J695" s="7"/>
      <c r="K695" s="7"/>
      <c r="L695" s="51" t="s">
        <v>11240</v>
      </c>
      <c r="M695" s="52" t="n">
        <v>1.00493507154586</v>
      </c>
      <c r="N695" s="53" t="n">
        <v>3170.03662109375</v>
      </c>
      <c r="O695" s="53" t="n">
        <v>2011.02075195312</v>
      </c>
      <c r="P695" s="54"/>
      <c r="Q695" s="55"/>
      <c r="R695" s="55"/>
      <c r="S695" s="56"/>
      <c r="T695" s="25" t="n">
        <v>0</v>
      </c>
      <c r="U695" s="25" t="n">
        <v>3</v>
      </c>
      <c r="V695" s="26" t="n">
        <v>0</v>
      </c>
      <c r="W695" s="26" t="n">
        <v>0.014925</v>
      </c>
      <c r="X695" s="26" t="n">
        <v>0.022727</v>
      </c>
      <c r="Y695" s="26" t="n">
        <v>0.568596</v>
      </c>
      <c r="Z695" s="26" t="n">
        <v>0.666666666666667</v>
      </c>
      <c r="AA695" s="26" t="n">
        <v>0</v>
      </c>
      <c r="AB695" s="20" t="n">
        <v>695</v>
      </c>
      <c r="AC695" s="20"/>
      <c r="AD695" s="10"/>
      <c r="AE695" s="24" t="s">
        <v>11241</v>
      </c>
      <c r="AF695" s="24" t="n">
        <v>1185</v>
      </c>
      <c r="AG695" s="24" t="n">
        <v>32</v>
      </c>
      <c r="AH695" s="24" t="n">
        <v>566</v>
      </c>
      <c r="AI695" s="24" t="n">
        <v>508</v>
      </c>
      <c r="AJ695" s="24" t="n">
        <v>-39600</v>
      </c>
      <c r="AK695" s="24" t="s">
        <v>11242</v>
      </c>
      <c r="AL695" s="24" t="s">
        <v>11243</v>
      </c>
      <c r="AM695" s="24"/>
      <c r="AN695" s="24" t="s">
        <v>11075</v>
      </c>
      <c r="AO695" s="22" t="n">
        <v>42062.603287037</v>
      </c>
      <c r="AP695" s="23" t="s">
        <v>11244</v>
      </c>
      <c r="AQ695" s="24" t="inlineStr">
        <f aca="false">TRUE()</f>
        <is>
          <t/>
        </is>
      </c>
      <c r="AR695" s="24" t="inlineStr">
        <f aca="false">FALSE()</f>
        <is>
          <t/>
        </is>
      </c>
      <c r="AS695" s="24" t="inlineStr">
        <f aca="false">FALSE()</f>
        <is>
          <t/>
        </is>
      </c>
      <c r="AT695" s="24" t="s">
        <v>75</v>
      </c>
      <c r="AU695" s="24" t="n">
        <v>8</v>
      </c>
      <c r="AV695" s="23" t="s">
        <v>5390</v>
      </c>
      <c r="AW695" s="24" t="inlineStr">
        <f aca="false">FALSE()</f>
        <is>
          <t/>
        </is>
      </c>
      <c r="AX695" s="24" t="s">
        <v>5329</v>
      </c>
      <c r="AY695" s="23" t="s">
        <v>11245</v>
      </c>
      <c r="AZ695" s="24" t="s">
        <v>174</v>
      </c>
      <c r="BA695" s="24" t="e">
        <f aca="false">REPLACE(INDEX(GroupVertices[group], MATCH(Vertices[[#this row],[vertex]],GroupVertices[vertex],0)),1,1,"")</f>
        <v>#VALUE!</v>
      </c>
      <c r="BB695" s="25"/>
      <c r="BC695" s="25"/>
      <c r="BD695" s="25"/>
      <c r="BE695" s="25"/>
      <c r="BF695" s="25" t="s">
        <v>3061</v>
      </c>
      <c r="BG695" s="25" t="s">
        <v>3061</v>
      </c>
      <c r="BH695" s="25" t="s">
        <v>10979</v>
      </c>
      <c r="BI695" s="25" t="s">
        <v>10979</v>
      </c>
      <c r="BJ695" s="25" t="s">
        <v>10980</v>
      </c>
      <c r="BK695" s="25" t="s">
        <v>10980</v>
      </c>
      <c r="BL695" s="25" t="n">
        <v>1</v>
      </c>
      <c r="BM695" s="26" t="n">
        <v>6.25</v>
      </c>
      <c r="BN695" s="25" t="n">
        <v>0</v>
      </c>
      <c r="BO695" s="26" t="n">
        <v>0</v>
      </c>
      <c r="BP695" s="25" t="n">
        <v>0</v>
      </c>
      <c r="BQ695" s="26" t="n">
        <v>0</v>
      </c>
      <c r="BR695" s="25" t="n">
        <v>15</v>
      </c>
      <c r="BS695" s="26" t="n">
        <v>93.75</v>
      </c>
      <c r="BT695" s="25" t="n">
        <v>16</v>
      </c>
      <c r="BU695" s="3"/>
      <c r="BV695" s="2"/>
      <c r="BW695" s="2"/>
      <c r="BX695" s="2"/>
      <c r="BY695" s="2"/>
    </row>
    <row r="696" customFormat="false" ht="41.45" hidden="false" customHeight="true" outlineLevel="0" collapsed="false">
      <c r="A696" s="15" t="s">
        <v>3175</v>
      </c>
      <c r="C696" s="16"/>
      <c r="D696" s="16" t="s">
        <v>5324</v>
      </c>
      <c r="E696" s="17" t="n">
        <v>162.019979643425</v>
      </c>
      <c r="F696" s="18" t="n">
        <v>99.9999805642687</v>
      </c>
      <c r="G696" s="50" t="s">
        <v>11246</v>
      </c>
      <c r="H696" s="16"/>
      <c r="I696" s="6" t="s">
        <v>3175</v>
      </c>
      <c r="J696" s="7"/>
      <c r="K696" s="7"/>
      <c r="L696" s="51" t="s">
        <v>11247</v>
      </c>
      <c r="M696" s="52" t="n">
        <v>1.00647728140394</v>
      </c>
      <c r="N696" s="53" t="n">
        <v>3471.98754882812</v>
      </c>
      <c r="O696" s="53" t="n">
        <v>389.143493652344</v>
      </c>
      <c r="P696" s="54"/>
      <c r="Q696" s="55"/>
      <c r="R696" s="55"/>
      <c r="S696" s="56"/>
      <c r="T696" s="25" t="n">
        <v>0</v>
      </c>
      <c r="U696" s="25" t="n">
        <v>3</v>
      </c>
      <c r="V696" s="26" t="n">
        <v>0</v>
      </c>
      <c r="W696" s="26" t="n">
        <v>0.014925</v>
      </c>
      <c r="X696" s="26" t="n">
        <v>0.022727</v>
      </c>
      <c r="Y696" s="26" t="n">
        <v>0.568596</v>
      </c>
      <c r="Z696" s="26" t="n">
        <v>0.666666666666667</v>
      </c>
      <c r="AA696" s="26" t="n">
        <v>0</v>
      </c>
      <c r="AB696" s="20" t="n">
        <v>696</v>
      </c>
      <c r="AC696" s="20"/>
      <c r="AD696" s="10"/>
      <c r="AE696" s="24" t="s">
        <v>11248</v>
      </c>
      <c r="AF696" s="24" t="n">
        <v>1990</v>
      </c>
      <c r="AG696" s="24" t="n">
        <v>42</v>
      </c>
      <c r="AH696" s="24" t="n">
        <v>561</v>
      </c>
      <c r="AI696" s="24" t="n">
        <v>530</v>
      </c>
      <c r="AJ696" s="24" t="n">
        <v>-39600</v>
      </c>
      <c r="AK696" s="24" t="s">
        <v>11249</v>
      </c>
      <c r="AL696" s="24" t="s">
        <v>11250</v>
      </c>
      <c r="AM696" s="24"/>
      <c r="AN696" s="24" t="s">
        <v>11075</v>
      </c>
      <c r="AO696" s="22" t="n">
        <v>42064.475775463</v>
      </c>
      <c r="AP696" s="23" t="s">
        <v>11251</v>
      </c>
      <c r="AQ696" s="24" t="inlineStr">
        <f aca="false">TRUE()</f>
        <is>
          <t/>
        </is>
      </c>
      <c r="AR696" s="24" t="inlineStr">
        <f aca="false">FALSE()</f>
        <is>
          <t/>
        </is>
      </c>
      <c r="AS696" s="24" t="inlineStr">
        <f aca="false">FALSE()</f>
        <is>
          <t/>
        </is>
      </c>
      <c r="AT696" s="24" t="s">
        <v>75</v>
      </c>
      <c r="AU696" s="24" t="n">
        <v>24</v>
      </c>
      <c r="AV696" s="23" t="s">
        <v>5390</v>
      </c>
      <c r="AW696" s="24" t="inlineStr">
        <f aca="false">FALSE()</f>
        <is>
          <t/>
        </is>
      </c>
      <c r="AX696" s="24" t="s">
        <v>5329</v>
      </c>
      <c r="AY696" s="23" t="s">
        <v>11252</v>
      </c>
      <c r="AZ696" s="24" t="s">
        <v>174</v>
      </c>
      <c r="BA696" s="24" t="e">
        <f aca="false">REPLACE(INDEX(GroupVertices[group], MATCH(Vertices[[#this row],[vertex]],GroupVertices[vertex],0)),1,1,"")</f>
        <v>#VALUE!</v>
      </c>
      <c r="BB696" s="25"/>
      <c r="BC696" s="25"/>
      <c r="BD696" s="25"/>
      <c r="BE696" s="25"/>
      <c r="BF696" s="25" t="s">
        <v>3061</v>
      </c>
      <c r="BG696" s="25" t="s">
        <v>3061</v>
      </c>
      <c r="BH696" s="25" t="s">
        <v>10979</v>
      </c>
      <c r="BI696" s="25" t="s">
        <v>10979</v>
      </c>
      <c r="BJ696" s="25" t="s">
        <v>10980</v>
      </c>
      <c r="BK696" s="25" t="s">
        <v>10980</v>
      </c>
      <c r="BL696" s="25" t="n">
        <v>1</v>
      </c>
      <c r="BM696" s="26" t="n">
        <v>6.25</v>
      </c>
      <c r="BN696" s="25" t="n">
        <v>0</v>
      </c>
      <c r="BO696" s="26" t="n">
        <v>0</v>
      </c>
      <c r="BP696" s="25" t="n">
        <v>0</v>
      </c>
      <c r="BQ696" s="26" t="n">
        <v>0</v>
      </c>
      <c r="BR696" s="25" t="n">
        <v>15</v>
      </c>
      <c r="BS696" s="26" t="n">
        <v>93.75</v>
      </c>
      <c r="BT696" s="25" t="n">
        <v>16</v>
      </c>
      <c r="BU696" s="3"/>
      <c r="BV696" s="2"/>
      <c r="BW696" s="2"/>
      <c r="BX696" s="2"/>
      <c r="BY696" s="2"/>
    </row>
    <row r="697" customFormat="false" ht="41.45" hidden="false" customHeight="true" outlineLevel="0" collapsed="false">
      <c r="A697" s="15" t="s">
        <v>3178</v>
      </c>
      <c r="C697" s="16"/>
      <c r="D697" s="16" t="s">
        <v>5324</v>
      </c>
      <c r="E697" s="17" t="n">
        <v>162.01712540865</v>
      </c>
      <c r="F697" s="18" t="n">
        <v>99.9999833408017</v>
      </c>
      <c r="G697" s="50" t="s">
        <v>11253</v>
      </c>
      <c r="H697" s="16"/>
      <c r="I697" s="6" t="s">
        <v>3178</v>
      </c>
      <c r="J697" s="7"/>
      <c r="K697" s="7"/>
      <c r="L697" s="51" t="s">
        <v>11254</v>
      </c>
      <c r="M697" s="52" t="n">
        <v>1.00555195548909</v>
      </c>
      <c r="N697" s="53" t="n">
        <v>3754.22387695312</v>
      </c>
      <c r="O697" s="53" t="n">
        <v>605.810974121094</v>
      </c>
      <c r="P697" s="54"/>
      <c r="Q697" s="55"/>
      <c r="R697" s="55"/>
      <c r="S697" s="56"/>
      <c r="T697" s="25" t="n">
        <v>0</v>
      </c>
      <c r="U697" s="25" t="n">
        <v>3</v>
      </c>
      <c r="V697" s="26" t="n">
        <v>0</v>
      </c>
      <c r="W697" s="26" t="n">
        <v>0.014925</v>
      </c>
      <c r="X697" s="26" t="n">
        <v>0.022727</v>
      </c>
      <c r="Y697" s="26" t="n">
        <v>0.568596</v>
      </c>
      <c r="Z697" s="26" t="n">
        <v>0.666666666666667</v>
      </c>
      <c r="AA697" s="26" t="n">
        <v>0</v>
      </c>
      <c r="AB697" s="20" t="n">
        <v>697</v>
      </c>
      <c r="AC697" s="20"/>
      <c r="AD697" s="10"/>
      <c r="AE697" s="24" t="s">
        <v>11255</v>
      </c>
      <c r="AF697" s="24" t="n">
        <v>1434</v>
      </c>
      <c r="AG697" s="24" t="n">
        <v>36</v>
      </c>
      <c r="AH697" s="24" t="n">
        <v>486</v>
      </c>
      <c r="AI697" s="24" t="n">
        <v>411</v>
      </c>
      <c r="AJ697" s="24" t="n">
        <v>-28800</v>
      </c>
      <c r="AK697" s="24" t="s">
        <v>11256</v>
      </c>
      <c r="AL697" s="24"/>
      <c r="AM697" s="24"/>
      <c r="AN697" s="24" t="s">
        <v>5339</v>
      </c>
      <c r="AO697" s="22" t="n">
        <v>41744.9945833333</v>
      </c>
      <c r="AP697" s="23" t="s">
        <v>11257</v>
      </c>
      <c r="AQ697" s="24" t="n">
        <f aca="false">FALSE()</f>
        <v>0</v>
      </c>
      <c r="AR697" s="24" t="inlineStr">
        <f aca="false">FALSE()</f>
        <is>
          <t/>
        </is>
      </c>
      <c r="AS697" s="24" t="inlineStr">
        <f aca="false">FALSE()</f>
        <is>
          <t/>
        </is>
      </c>
      <c r="AT697" s="24" t="s">
        <v>75</v>
      </c>
      <c r="AU697" s="24" t="n">
        <v>11</v>
      </c>
      <c r="AV697" s="23" t="s">
        <v>6082</v>
      </c>
      <c r="AW697" s="24" t="inlineStr">
        <f aca="false">FALSE()</f>
        <is>
          <t/>
        </is>
      </c>
      <c r="AX697" s="24" t="s">
        <v>5329</v>
      </c>
      <c r="AY697" s="23" t="s">
        <v>11258</v>
      </c>
      <c r="AZ697" s="24" t="s">
        <v>174</v>
      </c>
      <c r="BA697" s="24" t="e">
        <f aca="false">REPLACE(INDEX(GroupVertices[group], MATCH(Vertices[[#this row],[vertex]],GroupVertices[vertex],0)),1,1,"")</f>
        <v>#VALUE!</v>
      </c>
      <c r="BB697" s="25"/>
      <c r="BC697" s="25"/>
      <c r="BD697" s="25"/>
      <c r="BE697" s="25"/>
      <c r="BF697" s="25" t="s">
        <v>3061</v>
      </c>
      <c r="BG697" s="25" t="s">
        <v>3061</v>
      </c>
      <c r="BH697" s="25" t="s">
        <v>10979</v>
      </c>
      <c r="BI697" s="25" t="s">
        <v>10979</v>
      </c>
      <c r="BJ697" s="25" t="s">
        <v>10980</v>
      </c>
      <c r="BK697" s="25" t="s">
        <v>10980</v>
      </c>
      <c r="BL697" s="25" t="n">
        <v>1</v>
      </c>
      <c r="BM697" s="26" t="n">
        <v>6.25</v>
      </c>
      <c r="BN697" s="25" t="n">
        <v>0</v>
      </c>
      <c r="BO697" s="26" t="n">
        <v>0</v>
      </c>
      <c r="BP697" s="25" t="n">
        <v>0</v>
      </c>
      <c r="BQ697" s="26" t="n">
        <v>0</v>
      </c>
      <c r="BR697" s="25" t="n">
        <v>15</v>
      </c>
      <c r="BS697" s="26" t="n">
        <v>93.75</v>
      </c>
      <c r="BT697" s="25" t="n">
        <v>16</v>
      </c>
      <c r="BU697" s="3"/>
      <c r="BV697" s="2"/>
      <c r="BW697" s="2"/>
      <c r="BX697" s="2"/>
      <c r="BY697" s="2"/>
    </row>
    <row r="698" customFormat="false" ht="41.45" hidden="false" customHeight="true" outlineLevel="0" collapsed="false">
      <c r="A698" s="15" t="s">
        <v>3181</v>
      </c>
      <c r="C698" s="16"/>
      <c r="D698" s="16" t="s">
        <v>5324</v>
      </c>
      <c r="E698" s="17" t="n">
        <v>162.015698291263</v>
      </c>
      <c r="F698" s="18" t="n">
        <v>99.9999847290682</v>
      </c>
      <c r="G698" s="50" t="s">
        <v>11259</v>
      </c>
      <c r="H698" s="16"/>
      <c r="I698" s="6" t="s">
        <v>3181</v>
      </c>
      <c r="J698" s="7"/>
      <c r="K698" s="7"/>
      <c r="L698" s="51" t="s">
        <v>11260</v>
      </c>
      <c r="M698" s="52" t="n">
        <v>1.00508929253167</v>
      </c>
      <c r="N698" s="53" t="n">
        <v>2893.9892578125</v>
      </c>
      <c r="O698" s="53" t="n">
        <v>995.508728027344</v>
      </c>
      <c r="P698" s="54"/>
      <c r="Q698" s="55"/>
      <c r="R698" s="55"/>
      <c r="S698" s="56"/>
      <c r="T698" s="25" t="n">
        <v>0</v>
      </c>
      <c r="U698" s="25" t="n">
        <v>3</v>
      </c>
      <c r="V698" s="26" t="n">
        <v>0</v>
      </c>
      <c r="W698" s="26" t="n">
        <v>0.014925</v>
      </c>
      <c r="X698" s="26" t="n">
        <v>0.022727</v>
      </c>
      <c r="Y698" s="26" t="n">
        <v>0.568596</v>
      </c>
      <c r="Z698" s="26" t="n">
        <v>0.666666666666667</v>
      </c>
      <c r="AA698" s="26" t="n">
        <v>0</v>
      </c>
      <c r="AB698" s="20" t="n">
        <v>698</v>
      </c>
      <c r="AC698" s="20"/>
      <c r="AD698" s="10"/>
      <c r="AE698" s="24" t="s">
        <v>11261</v>
      </c>
      <c r="AF698" s="24" t="n">
        <v>1215</v>
      </c>
      <c r="AG698" s="24" t="n">
        <v>33</v>
      </c>
      <c r="AH698" s="24" t="n">
        <v>571</v>
      </c>
      <c r="AI698" s="24" t="n">
        <v>505</v>
      </c>
      <c r="AJ698" s="24" t="n">
        <v>-39600</v>
      </c>
      <c r="AK698" s="24" t="s">
        <v>11262</v>
      </c>
      <c r="AL698" s="24" t="s">
        <v>11263</v>
      </c>
      <c r="AM698" s="23" t="s">
        <v>11264</v>
      </c>
      <c r="AN698" s="24" t="s">
        <v>11075</v>
      </c>
      <c r="AO698" s="22" t="n">
        <v>42064.8250694444</v>
      </c>
      <c r="AP698" s="23" t="s">
        <v>11265</v>
      </c>
      <c r="AQ698" s="24" t="n">
        <f aca="false">TRUE()</f>
        <v>1</v>
      </c>
      <c r="AR698" s="24" t="inlineStr">
        <f aca="false">FALSE()</f>
        <is>
          <t/>
        </is>
      </c>
      <c r="AS698" s="24" t="inlineStr">
        <f aca="false">FALSE()</f>
        <is>
          <t/>
        </is>
      </c>
      <c r="AT698" s="24" t="s">
        <v>75</v>
      </c>
      <c r="AU698" s="24" t="n">
        <v>11</v>
      </c>
      <c r="AV698" s="23" t="s">
        <v>5390</v>
      </c>
      <c r="AW698" s="24" t="inlineStr">
        <f aca="false">FALSE()</f>
        <is>
          <t/>
        </is>
      </c>
      <c r="AX698" s="24" t="s">
        <v>5329</v>
      </c>
      <c r="AY698" s="23" t="s">
        <v>11266</v>
      </c>
      <c r="AZ698" s="24" t="s">
        <v>174</v>
      </c>
      <c r="BA698" s="24" t="e">
        <f aca="false">REPLACE(INDEX(GroupVertices[group], MATCH(Vertices[[#this row],[vertex]],GroupVertices[vertex],0)),1,1,"")</f>
        <v>#VALUE!</v>
      </c>
      <c r="BB698" s="25"/>
      <c r="BC698" s="25"/>
      <c r="BD698" s="25"/>
      <c r="BE698" s="25"/>
      <c r="BF698" s="25" t="s">
        <v>3061</v>
      </c>
      <c r="BG698" s="25" t="s">
        <v>3061</v>
      </c>
      <c r="BH698" s="25" t="s">
        <v>10979</v>
      </c>
      <c r="BI698" s="25" t="s">
        <v>10979</v>
      </c>
      <c r="BJ698" s="25" t="s">
        <v>10980</v>
      </c>
      <c r="BK698" s="25" t="s">
        <v>10980</v>
      </c>
      <c r="BL698" s="25" t="n">
        <v>1</v>
      </c>
      <c r="BM698" s="26" t="n">
        <v>6.25</v>
      </c>
      <c r="BN698" s="25" t="n">
        <v>0</v>
      </c>
      <c r="BO698" s="26" t="n">
        <v>0</v>
      </c>
      <c r="BP698" s="25" t="n">
        <v>0</v>
      </c>
      <c r="BQ698" s="26" t="n">
        <v>0</v>
      </c>
      <c r="BR698" s="25" t="n">
        <v>15</v>
      </c>
      <c r="BS698" s="26" t="n">
        <v>93.75</v>
      </c>
      <c r="BT698" s="25" t="n">
        <v>16</v>
      </c>
      <c r="BU698" s="3"/>
      <c r="BV698" s="2"/>
      <c r="BW698" s="2"/>
      <c r="BX698" s="2"/>
      <c r="BY698" s="2"/>
    </row>
    <row r="699" customFormat="false" ht="41.45" hidden="false" customHeight="true" outlineLevel="0" collapsed="false">
      <c r="A699" s="15" t="s">
        <v>3184</v>
      </c>
      <c r="C699" s="16"/>
      <c r="D699" s="16" t="s">
        <v>5324</v>
      </c>
      <c r="E699" s="17" t="n">
        <v>162.01712540865</v>
      </c>
      <c r="F699" s="18" t="n">
        <v>99.9999833408017</v>
      </c>
      <c r="G699" s="50" t="s">
        <v>11267</v>
      </c>
      <c r="H699" s="16"/>
      <c r="I699" s="6" t="s">
        <v>3184</v>
      </c>
      <c r="J699" s="7"/>
      <c r="K699" s="7"/>
      <c r="L699" s="51" t="s">
        <v>11268</v>
      </c>
      <c r="M699" s="52" t="n">
        <v>1.00555195548909</v>
      </c>
      <c r="N699" s="53" t="n">
        <v>2839.22216796875</v>
      </c>
      <c r="O699" s="53" t="n">
        <v>1533.63000488281</v>
      </c>
      <c r="P699" s="54"/>
      <c r="Q699" s="55"/>
      <c r="R699" s="55"/>
      <c r="S699" s="56"/>
      <c r="T699" s="25" t="n">
        <v>0</v>
      </c>
      <c r="U699" s="25" t="n">
        <v>3</v>
      </c>
      <c r="V699" s="26" t="n">
        <v>0</v>
      </c>
      <c r="W699" s="26" t="n">
        <v>0.014925</v>
      </c>
      <c r="X699" s="26" t="n">
        <v>0.022727</v>
      </c>
      <c r="Y699" s="26" t="n">
        <v>0.568596</v>
      </c>
      <c r="Z699" s="26" t="n">
        <v>0.666666666666667</v>
      </c>
      <c r="AA699" s="26" t="n">
        <v>0</v>
      </c>
      <c r="AB699" s="20" t="n">
        <v>699</v>
      </c>
      <c r="AC699" s="20"/>
      <c r="AD699" s="10"/>
      <c r="AE699" s="24" t="s">
        <v>11269</v>
      </c>
      <c r="AF699" s="24" t="n">
        <v>1307</v>
      </c>
      <c r="AG699" s="24" t="n">
        <v>36</v>
      </c>
      <c r="AH699" s="24" t="n">
        <v>481</v>
      </c>
      <c r="AI699" s="24" t="n">
        <v>400</v>
      </c>
      <c r="AJ699" s="24" t="n">
        <v>-28800</v>
      </c>
      <c r="AK699" s="24" t="s">
        <v>11270</v>
      </c>
      <c r="AL699" s="24" t="s">
        <v>11271</v>
      </c>
      <c r="AM699" s="24"/>
      <c r="AN699" s="24" t="s">
        <v>5339</v>
      </c>
      <c r="AO699" s="22" t="n">
        <v>41723.9475694444</v>
      </c>
      <c r="AP699" s="23" t="s">
        <v>11272</v>
      </c>
      <c r="AQ699" s="24" t="n">
        <f aca="false">FALSE()</f>
        <v>0</v>
      </c>
      <c r="AR699" s="24" t="inlineStr">
        <f aca="false">FALSE()</f>
        <is>
          <t/>
        </is>
      </c>
      <c r="AS699" s="24" t="inlineStr">
        <f aca="false">FALSE()</f>
        <is>
          <t/>
        </is>
      </c>
      <c r="AT699" s="24" t="s">
        <v>75</v>
      </c>
      <c r="AU699" s="24" t="n">
        <v>11</v>
      </c>
      <c r="AV699" s="23" t="s">
        <v>5350</v>
      </c>
      <c r="AW699" s="24" t="inlineStr">
        <f aca="false">FALSE()</f>
        <is>
          <t/>
        </is>
      </c>
      <c r="AX699" s="24" t="s">
        <v>5329</v>
      </c>
      <c r="AY699" s="23" t="s">
        <v>11273</v>
      </c>
      <c r="AZ699" s="24" t="s">
        <v>174</v>
      </c>
      <c r="BA699" s="24" t="e">
        <f aca="false">REPLACE(INDEX(GroupVertices[group], MATCH(Vertices[[#this row],[vertex]],GroupVertices[vertex],0)),1,1,"")</f>
        <v>#VALUE!</v>
      </c>
      <c r="BB699" s="25"/>
      <c r="BC699" s="25"/>
      <c r="BD699" s="25"/>
      <c r="BE699" s="25"/>
      <c r="BF699" s="25" t="s">
        <v>3061</v>
      </c>
      <c r="BG699" s="25" t="s">
        <v>3061</v>
      </c>
      <c r="BH699" s="25" t="s">
        <v>10979</v>
      </c>
      <c r="BI699" s="25" t="s">
        <v>10979</v>
      </c>
      <c r="BJ699" s="25" t="s">
        <v>10980</v>
      </c>
      <c r="BK699" s="25" t="s">
        <v>10980</v>
      </c>
      <c r="BL699" s="25" t="n">
        <v>1</v>
      </c>
      <c r="BM699" s="26" t="n">
        <v>6.25</v>
      </c>
      <c r="BN699" s="25" t="n">
        <v>0</v>
      </c>
      <c r="BO699" s="26" t="n">
        <v>0</v>
      </c>
      <c r="BP699" s="25" t="n">
        <v>0</v>
      </c>
      <c r="BQ699" s="26" t="n">
        <v>0</v>
      </c>
      <c r="BR699" s="25" t="n">
        <v>15</v>
      </c>
      <c r="BS699" s="26" t="n">
        <v>93.75</v>
      </c>
      <c r="BT699" s="25" t="n">
        <v>16</v>
      </c>
      <c r="BU699" s="3"/>
      <c r="BV699" s="2"/>
      <c r="BW699" s="2"/>
      <c r="BX699" s="2"/>
      <c r="BY699" s="2"/>
    </row>
    <row r="700" customFormat="false" ht="41.45" hidden="false" customHeight="true" outlineLevel="0" collapsed="false">
      <c r="A700" s="15" t="s">
        <v>3187</v>
      </c>
      <c r="C700" s="16"/>
      <c r="D700" s="16" t="s">
        <v>5324</v>
      </c>
      <c r="E700" s="17" t="n">
        <v>162.013319762283</v>
      </c>
      <c r="F700" s="18" t="n">
        <v>99.9999870428458</v>
      </c>
      <c r="G700" s="50" t="s">
        <v>11274</v>
      </c>
      <c r="H700" s="16"/>
      <c r="I700" s="6" t="s">
        <v>3187</v>
      </c>
      <c r="J700" s="7"/>
      <c r="K700" s="7"/>
      <c r="L700" s="51" t="s">
        <v>11275</v>
      </c>
      <c r="M700" s="52" t="n">
        <v>1.00431818760263</v>
      </c>
      <c r="N700" s="53" t="n">
        <v>3820.77319335938</v>
      </c>
      <c r="O700" s="53" t="n">
        <v>2208.248046875</v>
      </c>
      <c r="P700" s="54"/>
      <c r="Q700" s="55"/>
      <c r="R700" s="55"/>
      <c r="S700" s="56"/>
      <c r="T700" s="25" t="n">
        <v>0</v>
      </c>
      <c r="U700" s="25" t="n">
        <v>3</v>
      </c>
      <c r="V700" s="26" t="n">
        <v>0</v>
      </c>
      <c r="W700" s="26" t="n">
        <v>0.014925</v>
      </c>
      <c r="X700" s="26" t="n">
        <v>0.022727</v>
      </c>
      <c r="Y700" s="26" t="n">
        <v>0.568596</v>
      </c>
      <c r="Z700" s="26" t="n">
        <v>0.666666666666667</v>
      </c>
      <c r="AA700" s="26" t="n">
        <v>0</v>
      </c>
      <c r="AB700" s="20" t="n">
        <v>700</v>
      </c>
      <c r="AC700" s="20"/>
      <c r="AD700" s="10"/>
      <c r="AE700" s="24" t="s">
        <v>11276</v>
      </c>
      <c r="AF700" s="24" t="n">
        <v>1273</v>
      </c>
      <c r="AG700" s="24" t="n">
        <v>28</v>
      </c>
      <c r="AH700" s="24" t="n">
        <v>550</v>
      </c>
      <c r="AI700" s="24" t="n">
        <v>452</v>
      </c>
      <c r="AJ700" s="24" t="n">
        <v>-28800</v>
      </c>
      <c r="AK700" s="24" t="s">
        <v>11277</v>
      </c>
      <c r="AL700" s="24" t="s">
        <v>11278</v>
      </c>
      <c r="AM700" s="24"/>
      <c r="AN700" s="24" t="s">
        <v>5339</v>
      </c>
      <c r="AO700" s="22" t="n">
        <v>41724.3448726852</v>
      </c>
      <c r="AP700" s="23" t="s">
        <v>11279</v>
      </c>
      <c r="AQ700" s="24" t="inlineStr">
        <f aca="false">FALSE()</f>
        <is>
          <t/>
        </is>
      </c>
      <c r="AR700" s="24" t="inlineStr">
        <f aca="false">FALSE()</f>
        <is>
          <t/>
        </is>
      </c>
      <c r="AS700" s="24" t="inlineStr">
        <f aca="false">FALSE()</f>
        <is>
          <t/>
        </is>
      </c>
      <c r="AT700" s="24" t="s">
        <v>75</v>
      </c>
      <c r="AU700" s="24" t="n">
        <v>12</v>
      </c>
      <c r="AV700" s="23" t="s">
        <v>5766</v>
      </c>
      <c r="AW700" s="24" t="inlineStr">
        <f aca="false">FALSE()</f>
        <is>
          <t/>
        </is>
      </c>
      <c r="AX700" s="24" t="s">
        <v>5329</v>
      </c>
      <c r="AY700" s="23" t="s">
        <v>11280</v>
      </c>
      <c r="AZ700" s="24" t="s">
        <v>174</v>
      </c>
      <c r="BA700" s="24" t="e">
        <f aca="false">REPLACE(INDEX(GroupVertices[group], MATCH(Vertices[[#this row],[vertex]],GroupVertices[vertex],0)),1,1,"")</f>
        <v>#VALUE!</v>
      </c>
      <c r="BB700" s="25"/>
      <c r="BC700" s="25"/>
      <c r="BD700" s="25"/>
      <c r="BE700" s="25"/>
      <c r="BF700" s="25" t="s">
        <v>3061</v>
      </c>
      <c r="BG700" s="25" t="s">
        <v>3061</v>
      </c>
      <c r="BH700" s="25" t="s">
        <v>10979</v>
      </c>
      <c r="BI700" s="25" t="s">
        <v>10979</v>
      </c>
      <c r="BJ700" s="25" t="s">
        <v>10980</v>
      </c>
      <c r="BK700" s="25" t="s">
        <v>10980</v>
      </c>
      <c r="BL700" s="25" t="n">
        <v>1</v>
      </c>
      <c r="BM700" s="26" t="n">
        <v>6.25</v>
      </c>
      <c r="BN700" s="25" t="n">
        <v>0</v>
      </c>
      <c r="BO700" s="26" t="n">
        <v>0</v>
      </c>
      <c r="BP700" s="25" t="n">
        <v>0</v>
      </c>
      <c r="BQ700" s="26" t="n">
        <v>0</v>
      </c>
      <c r="BR700" s="25" t="n">
        <v>15</v>
      </c>
      <c r="BS700" s="26" t="n">
        <v>93.75</v>
      </c>
      <c r="BT700" s="25" t="n">
        <v>16</v>
      </c>
      <c r="BU700" s="3"/>
      <c r="BV700" s="2"/>
      <c r="BW700" s="2"/>
      <c r="BX700" s="2"/>
      <c r="BY700" s="2"/>
    </row>
    <row r="701" customFormat="false" ht="41.45" hidden="false" customHeight="true" outlineLevel="0" collapsed="false">
      <c r="A701" s="15" t="s">
        <v>3195</v>
      </c>
      <c r="C701" s="16"/>
      <c r="D701" s="16" t="s">
        <v>5324</v>
      </c>
      <c r="E701" s="17" t="n">
        <v>162.180768202417</v>
      </c>
      <c r="F701" s="18" t="n">
        <v>99.9998241529068</v>
      </c>
      <c r="G701" s="50" t="s">
        <v>11281</v>
      </c>
      <c r="H701" s="16"/>
      <c r="I701" s="6" t="s">
        <v>3195</v>
      </c>
      <c r="J701" s="7"/>
      <c r="K701" s="7"/>
      <c r="L701" s="51" t="s">
        <v>11282</v>
      </c>
      <c r="M701" s="52" t="n">
        <v>1.05860397460706</v>
      </c>
      <c r="N701" s="53" t="n">
        <v>9368.783203125</v>
      </c>
      <c r="O701" s="53" t="n">
        <v>9309.953125</v>
      </c>
      <c r="P701" s="54"/>
      <c r="Q701" s="55"/>
      <c r="R701" s="55"/>
      <c r="S701" s="56"/>
      <c r="T701" s="25" t="n">
        <v>0</v>
      </c>
      <c r="U701" s="25" t="n">
        <v>2</v>
      </c>
      <c r="V701" s="26" t="n">
        <v>0</v>
      </c>
      <c r="W701" s="26" t="n">
        <v>0.083333</v>
      </c>
      <c r="X701" s="26" t="n">
        <v>0</v>
      </c>
      <c r="Y701" s="26" t="n">
        <v>0.689648</v>
      </c>
      <c r="Z701" s="26" t="n">
        <v>1</v>
      </c>
      <c r="AA701" s="26" t="n">
        <v>0</v>
      </c>
      <c r="AB701" s="20" t="n">
        <v>701</v>
      </c>
      <c r="AC701" s="20"/>
      <c r="AD701" s="10"/>
      <c r="AE701" s="24" t="s">
        <v>11283</v>
      </c>
      <c r="AF701" s="24" t="n">
        <v>532</v>
      </c>
      <c r="AG701" s="24" t="n">
        <v>380</v>
      </c>
      <c r="AH701" s="24" t="n">
        <v>2502</v>
      </c>
      <c r="AI701" s="24" t="n">
        <v>478</v>
      </c>
      <c r="AJ701" s="24"/>
      <c r="AK701" s="24" t="s">
        <v>11284</v>
      </c>
      <c r="AL701" s="24" t="s">
        <v>11285</v>
      </c>
      <c r="AM701" s="24"/>
      <c r="AN701" s="24"/>
      <c r="AO701" s="22" t="n">
        <v>40823.744837963</v>
      </c>
      <c r="AP701" s="23" t="s">
        <v>11286</v>
      </c>
      <c r="AQ701" s="24" t="inlineStr">
        <f aca="false">FALSE()</f>
        <is>
          <t/>
        </is>
      </c>
      <c r="AR701" s="24" t="inlineStr">
        <f aca="false">FALSE()</f>
        <is>
          <t/>
        </is>
      </c>
      <c r="AS701" s="24" t="inlineStr">
        <f aca="false">FALSE()</f>
        <is>
          <t/>
        </is>
      </c>
      <c r="AT701" s="24" t="s">
        <v>75</v>
      </c>
      <c r="AU701" s="24" t="n">
        <v>39</v>
      </c>
      <c r="AV701" s="23" t="s">
        <v>5390</v>
      </c>
      <c r="AW701" s="24" t="inlineStr">
        <f aca="false">FALSE()</f>
        <is>
          <t/>
        </is>
      </c>
      <c r="AX701" s="24" t="s">
        <v>5329</v>
      </c>
      <c r="AY701" s="23" t="s">
        <v>11287</v>
      </c>
      <c r="AZ701" s="24" t="s">
        <v>174</v>
      </c>
      <c r="BA701" s="24" t="e">
        <f aca="false">REPLACE(INDEX(GroupVertices[group], MATCH(Vertices[[#this row],[vertex]],GroupVertices[vertex],0)),1,1,"")</f>
        <v>#VALUE!</v>
      </c>
      <c r="BB701" s="25"/>
      <c r="BC701" s="25"/>
      <c r="BD701" s="25"/>
      <c r="BE701" s="25"/>
      <c r="BF701" s="25"/>
      <c r="BG701" s="25"/>
      <c r="BH701" s="25" t="s">
        <v>9297</v>
      </c>
      <c r="BI701" s="25" t="s">
        <v>9297</v>
      </c>
      <c r="BJ701" s="25" t="s">
        <v>9298</v>
      </c>
      <c r="BK701" s="25" t="s">
        <v>9298</v>
      </c>
      <c r="BL701" s="25" t="n">
        <v>2</v>
      </c>
      <c r="BM701" s="26" t="n">
        <v>10</v>
      </c>
      <c r="BN701" s="25" t="n">
        <v>0</v>
      </c>
      <c r="BO701" s="26" t="n">
        <v>0</v>
      </c>
      <c r="BP701" s="25" t="n">
        <v>0</v>
      </c>
      <c r="BQ701" s="26" t="n">
        <v>0</v>
      </c>
      <c r="BR701" s="25" t="n">
        <v>18</v>
      </c>
      <c r="BS701" s="26" t="n">
        <v>90</v>
      </c>
      <c r="BT701" s="25" t="n">
        <v>20</v>
      </c>
      <c r="BU701" s="3"/>
      <c r="BV701" s="2"/>
      <c r="BW701" s="2"/>
      <c r="BX701" s="2"/>
      <c r="BY701" s="2"/>
    </row>
    <row r="702" customFormat="false" ht="41.45" hidden="false" customHeight="true" outlineLevel="0" collapsed="false">
      <c r="A702" s="15" t="s">
        <v>3198</v>
      </c>
      <c r="C702" s="16"/>
      <c r="D702" s="16" t="s">
        <v>5324</v>
      </c>
      <c r="E702" s="17" t="n">
        <v>162.315868648434</v>
      </c>
      <c r="F702" s="18" t="n">
        <v>99.9996927303423</v>
      </c>
      <c r="G702" s="50" t="s">
        <v>11288</v>
      </c>
      <c r="H702" s="16"/>
      <c r="I702" s="6" t="s">
        <v>3198</v>
      </c>
      <c r="J702" s="7"/>
      <c r="K702" s="7"/>
      <c r="L702" s="51" t="s">
        <v>11289</v>
      </c>
      <c r="M702" s="52" t="n">
        <v>1.10240273457655</v>
      </c>
      <c r="N702" s="53" t="n">
        <v>1521.66931152344</v>
      </c>
      <c r="O702" s="53" t="n">
        <v>4191.39697265625</v>
      </c>
      <c r="P702" s="54"/>
      <c r="Q702" s="55"/>
      <c r="R702" s="55"/>
      <c r="S702" s="56"/>
      <c r="T702" s="25" t="n">
        <v>1</v>
      </c>
      <c r="U702" s="25" t="n">
        <v>1</v>
      </c>
      <c r="V702" s="26" t="n">
        <v>0</v>
      </c>
      <c r="W702" s="26" t="n">
        <v>0</v>
      </c>
      <c r="X702" s="26" t="n">
        <v>0</v>
      </c>
      <c r="Y702" s="26" t="n">
        <v>0.999999</v>
      </c>
      <c r="Z702" s="26" t="n">
        <v>0</v>
      </c>
      <c r="AA702" s="26" t="s">
        <v>5365</v>
      </c>
      <c r="AB702" s="20" t="n">
        <v>702</v>
      </c>
      <c r="AC702" s="20"/>
      <c r="AD702" s="10"/>
      <c r="AE702" s="24" t="s">
        <v>11290</v>
      </c>
      <c r="AF702" s="24" t="n">
        <v>612</v>
      </c>
      <c r="AG702" s="24" t="n">
        <v>664</v>
      </c>
      <c r="AH702" s="24" t="n">
        <v>56087</v>
      </c>
      <c r="AI702" s="24" t="n">
        <v>12430</v>
      </c>
      <c r="AJ702" s="24" t="n">
        <v>28800</v>
      </c>
      <c r="AK702" s="24" t="s">
        <v>11291</v>
      </c>
      <c r="AL702" s="24" t="s">
        <v>11292</v>
      </c>
      <c r="AM702" s="23" t="s">
        <v>11293</v>
      </c>
      <c r="AN702" s="24" t="s">
        <v>5369</v>
      </c>
      <c r="AO702" s="22" t="n">
        <v>40645.20125</v>
      </c>
      <c r="AP702" s="23" t="s">
        <v>11294</v>
      </c>
      <c r="AQ702" s="24" t="inlineStr">
        <f aca="false">FALSE()</f>
        <is>
          <t/>
        </is>
      </c>
      <c r="AR702" s="24" t="inlineStr">
        <f aca="false">FALSE()</f>
        <is>
          <t/>
        </is>
      </c>
      <c r="AS702" s="24" t="n">
        <f aca="false">TRUE()</f>
        <v>1</v>
      </c>
      <c r="AT702" s="24" t="s">
        <v>75</v>
      </c>
      <c r="AU702" s="24" t="n">
        <v>8</v>
      </c>
      <c r="AV702" s="23" t="s">
        <v>11295</v>
      </c>
      <c r="AW702" s="24" t="inlineStr">
        <f aca="false">FALSE()</f>
        <is>
          <t/>
        </is>
      </c>
      <c r="AX702" s="24" t="s">
        <v>5329</v>
      </c>
      <c r="AY702" s="23" t="s">
        <v>11296</v>
      </c>
      <c r="AZ702" s="24" t="s">
        <v>174</v>
      </c>
      <c r="BA702" s="24" t="e">
        <f aca="false">REPLACE(INDEX(GroupVertices[group], MATCH(Vertices[[#this row],[vertex]],GroupVertices[vertex],0)),1,1,"")</f>
        <v>#VALUE!</v>
      </c>
      <c r="BB702" s="25" t="s">
        <v>11297</v>
      </c>
      <c r="BC702" s="25" t="s">
        <v>11297</v>
      </c>
      <c r="BD702" s="25" t="s">
        <v>88</v>
      </c>
      <c r="BE702" s="25" t="s">
        <v>88</v>
      </c>
      <c r="BF702" s="25"/>
      <c r="BG702" s="25"/>
      <c r="BH702" s="25" t="s">
        <v>5373</v>
      </c>
      <c r="BI702" s="25" t="s">
        <v>5373</v>
      </c>
      <c r="BJ702" s="25" t="s">
        <v>5374</v>
      </c>
      <c r="BK702" s="25" t="s">
        <v>5374</v>
      </c>
      <c r="BL702" s="25" t="n">
        <v>0</v>
      </c>
      <c r="BM702" s="26" t="n">
        <v>0</v>
      </c>
      <c r="BN702" s="25" t="n">
        <v>0</v>
      </c>
      <c r="BO702" s="26" t="n">
        <v>0</v>
      </c>
      <c r="BP702" s="25" t="n">
        <v>0</v>
      </c>
      <c r="BQ702" s="26" t="n">
        <v>0</v>
      </c>
      <c r="BR702" s="25" t="n">
        <v>104</v>
      </c>
      <c r="BS702" s="26" t="n">
        <v>100</v>
      </c>
      <c r="BT702" s="25" t="n">
        <v>104</v>
      </c>
      <c r="BU702" s="3"/>
      <c r="BV702" s="2"/>
      <c r="BW702" s="2"/>
      <c r="BX702" s="2"/>
      <c r="BY702" s="2"/>
    </row>
    <row r="703" customFormat="false" ht="41.45" hidden="false" customHeight="true" outlineLevel="0" collapsed="false">
      <c r="A703" s="15" t="s">
        <v>3232</v>
      </c>
      <c r="C703" s="16"/>
      <c r="D703" s="16" t="s">
        <v>5324</v>
      </c>
      <c r="E703" s="17" t="n">
        <v>163.273464415447</v>
      </c>
      <c r="F703" s="18" t="n">
        <v>99.9987612035037</v>
      </c>
      <c r="G703" s="50" t="s">
        <v>11298</v>
      </c>
      <c r="H703" s="16"/>
      <c r="I703" s="6" t="s">
        <v>3232</v>
      </c>
      <c r="J703" s="7"/>
      <c r="K703" s="7"/>
      <c r="L703" s="51" t="s">
        <v>11299</v>
      </c>
      <c r="M703" s="52" t="n">
        <v>1.41284957900818</v>
      </c>
      <c r="N703" s="53" t="n">
        <v>705.203430175781</v>
      </c>
      <c r="O703" s="53" t="n">
        <v>1767.0869140625</v>
      </c>
      <c r="P703" s="54"/>
      <c r="Q703" s="55"/>
      <c r="R703" s="55"/>
      <c r="S703" s="56"/>
      <c r="T703" s="25" t="n">
        <v>1</v>
      </c>
      <c r="U703" s="25" t="n">
        <v>1</v>
      </c>
      <c r="V703" s="26" t="n">
        <v>0</v>
      </c>
      <c r="W703" s="26" t="n">
        <v>0</v>
      </c>
      <c r="X703" s="26" t="n">
        <v>0</v>
      </c>
      <c r="Y703" s="26" t="n">
        <v>0.999999</v>
      </c>
      <c r="Z703" s="26" t="n">
        <v>0</v>
      </c>
      <c r="AA703" s="26" t="s">
        <v>5365</v>
      </c>
      <c r="AB703" s="20" t="n">
        <v>703</v>
      </c>
      <c r="AC703" s="20"/>
      <c r="AD703" s="10"/>
      <c r="AE703" s="24" t="s">
        <v>11300</v>
      </c>
      <c r="AF703" s="24" t="n">
        <v>18</v>
      </c>
      <c r="AG703" s="24" t="n">
        <v>2677</v>
      </c>
      <c r="AH703" s="24" t="n">
        <v>45621</v>
      </c>
      <c r="AI703" s="24" t="n">
        <v>1</v>
      </c>
      <c r="AJ703" s="24" t="n">
        <v>-21600</v>
      </c>
      <c r="AK703" s="24" t="s">
        <v>11301</v>
      </c>
      <c r="AL703" s="24" t="s">
        <v>7511</v>
      </c>
      <c r="AM703" s="23" t="s">
        <v>11302</v>
      </c>
      <c r="AN703" s="24" t="s">
        <v>5776</v>
      </c>
      <c r="AO703" s="22" t="n">
        <v>39975.2193518519</v>
      </c>
      <c r="AP703" s="24"/>
      <c r="AQ703" s="24" t="inlineStr">
        <f aca="false">FALSE()</f>
        <is>
          <t/>
        </is>
      </c>
      <c r="AR703" s="24" t="inlineStr">
        <f aca="false">FALSE()</f>
        <is>
          <t/>
        </is>
      </c>
      <c r="AS703" s="24" t="n">
        <f aca="false">FALSE()</f>
        <v>0</v>
      </c>
      <c r="AT703" s="24" t="s">
        <v>75</v>
      </c>
      <c r="AU703" s="24" t="n">
        <v>137</v>
      </c>
      <c r="AV703" s="23" t="s">
        <v>5717</v>
      </c>
      <c r="AW703" s="24" t="inlineStr">
        <f aca="false">FALSE()</f>
        <is>
          <t/>
        </is>
      </c>
      <c r="AX703" s="24" t="s">
        <v>5329</v>
      </c>
      <c r="AY703" s="23" t="s">
        <v>11303</v>
      </c>
      <c r="AZ703" s="24" t="s">
        <v>174</v>
      </c>
      <c r="BA703" s="24" t="e">
        <f aca="false">REPLACE(INDEX(GroupVertices[group], MATCH(Vertices[[#this row],[vertex]],GroupVertices[vertex],0)),1,1,"")</f>
        <v>#VALUE!</v>
      </c>
      <c r="BB703" s="25" t="s">
        <v>3234</v>
      </c>
      <c r="BC703" s="25" t="s">
        <v>3234</v>
      </c>
      <c r="BD703" s="25" t="s">
        <v>3235</v>
      </c>
      <c r="BE703" s="25" t="s">
        <v>3235</v>
      </c>
      <c r="BF703" s="25" t="s">
        <v>3236</v>
      </c>
      <c r="BG703" s="25" t="s">
        <v>3236</v>
      </c>
      <c r="BH703" s="25" t="s">
        <v>11304</v>
      </c>
      <c r="BI703" s="25" t="s">
        <v>11304</v>
      </c>
      <c r="BJ703" s="25" t="s">
        <v>11305</v>
      </c>
      <c r="BK703" s="25" t="s">
        <v>11305</v>
      </c>
      <c r="BL703" s="25" t="n">
        <v>0</v>
      </c>
      <c r="BM703" s="26" t="n">
        <v>0</v>
      </c>
      <c r="BN703" s="25" t="n">
        <v>0</v>
      </c>
      <c r="BO703" s="26" t="n">
        <v>0</v>
      </c>
      <c r="BP703" s="25" t="n">
        <v>0</v>
      </c>
      <c r="BQ703" s="26" t="n">
        <v>0</v>
      </c>
      <c r="BR703" s="25" t="n">
        <v>9</v>
      </c>
      <c r="BS703" s="26" t="n">
        <v>100</v>
      </c>
      <c r="BT703" s="25" t="n">
        <v>9</v>
      </c>
      <c r="BU703" s="3"/>
      <c r="BV703" s="2"/>
      <c r="BW703" s="2"/>
      <c r="BX703" s="2"/>
      <c r="BY703" s="2"/>
    </row>
    <row r="704" customFormat="false" ht="41.45" hidden="false" customHeight="true" outlineLevel="0" collapsed="false">
      <c r="A704" s="15" t="s">
        <v>3240</v>
      </c>
      <c r="C704" s="16"/>
      <c r="D704" s="16" t="s">
        <v>5324</v>
      </c>
      <c r="E704" s="17" t="n">
        <v>162.056608989704</v>
      </c>
      <c r="F704" s="18" t="n">
        <v>99.9999449320945</v>
      </c>
      <c r="G704" s="50" t="s">
        <v>11306</v>
      </c>
      <c r="H704" s="16"/>
      <c r="I704" s="6" t="s">
        <v>3240</v>
      </c>
      <c r="J704" s="7"/>
      <c r="K704" s="7"/>
      <c r="L704" s="51" t="s">
        <v>11307</v>
      </c>
      <c r="M704" s="52" t="n">
        <v>1.01835229731116</v>
      </c>
      <c r="N704" s="53" t="n">
        <v>9652.787109375</v>
      </c>
      <c r="O704" s="53" t="n">
        <v>7114.8486328125</v>
      </c>
      <c r="P704" s="54"/>
      <c r="Q704" s="55"/>
      <c r="R704" s="55"/>
      <c r="S704" s="56"/>
      <c r="T704" s="25" t="n">
        <v>1</v>
      </c>
      <c r="U704" s="25" t="n">
        <v>3</v>
      </c>
      <c r="V704" s="26" t="n">
        <v>3</v>
      </c>
      <c r="W704" s="26" t="n">
        <v>0.25</v>
      </c>
      <c r="X704" s="26" t="n">
        <v>0</v>
      </c>
      <c r="Y704" s="26" t="n">
        <v>1.389312</v>
      </c>
      <c r="Z704" s="26" t="n">
        <v>0.25</v>
      </c>
      <c r="AA704" s="26" t="n">
        <v>0</v>
      </c>
      <c r="AB704" s="20" t="n">
        <v>704</v>
      </c>
      <c r="AC704" s="20"/>
      <c r="AD704" s="10"/>
      <c r="AE704" s="24" t="s">
        <v>11308</v>
      </c>
      <c r="AF704" s="24" t="n">
        <v>94</v>
      </c>
      <c r="AG704" s="24" t="n">
        <v>119</v>
      </c>
      <c r="AH704" s="24" t="n">
        <v>194</v>
      </c>
      <c r="AI704" s="24" t="n">
        <v>22</v>
      </c>
      <c r="AJ704" s="24"/>
      <c r="AK704" s="24" t="s">
        <v>11309</v>
      </c>
      <c r="AL704" s="24"/>
      <c r="AM704" s="23" t="s">
        <v>11310</v>
      </c>
      <c r="AN704" s="24"/>
      <c r="AO704" s="22" t="n">
        <v>42303.4184722222</v>
      </c>
      <c r="AP704" s="24"/>
      <c r="AQ704" s="24" t="n">
        <f aca="false">TRUE()</f>
        <v>1</v>
      </c>
      <c r="AR704" s="24" t="inlineStr">
        <f aca="false">FALSE()</f>
        <is>
          <t/>
        </is>
      </c>
      <c r="AS704" s="24" t="inlineStr">
        <f aca="false">FALSE()</f>
        <is>
          <t/>
        </is>
      </c>
      <c r="AT704" s="24" t="s">
        <v>75</v>
      </c>
      <c r="AU704" s="24" t="n">
        <v>3</v>
      </c>
      <c r="AV704" s="23" t="s">
        <v>5390</v>
      </c>
      <c r="AW704" s="24" t="inlineStr">
        <f aca="false">FALSE()</f>
        <is>
          <t/>
        </is>
      </c>
      <c r="AX704" s="24" t="s">
        <v>5329</v>
      </c>
      <c r="AY704" s="23" t="s">
        <v>11311</v>
      </c>
      <c r="AZ704" s="24" t="s">
        <v>174</v>
      </c>
      <c r="BA704" s="24" t="e">
        <f aca="false">REPLACE(INDEX(GroupVertices[group], MATCH(Vertices[[#this row],[vertex]],GroupVertices[vertex],0)),1,1,"")</f>
        <v>#VALUE!</v>
      </c>
      <c r="BB704" s="25"/>
      <c r="BC704" s="25"/>
      <c r="BD704" s="25"/>
      <c r="BE704" s="25"/>
      <c r="BF704" s="25" t="s">
        <v>3243</v>
      </c>
      <c r="BG704" s="25" t="s">
        <v>3243</v>
      </c>
      <c r="BH704" s="25" t="s">
        <v>11312</v>
      </c>
      <c r="BI704" s="25" t="s">
        <v>11312</v>
      </c>
      <c r="BJ704" s="25" t="s">
        <v>11313</v>
      </c>
      <c r="BK704" s="25" t="s">
        <v>11313</v>
      </c>
      <c r="BL704" s="25" t="n">
        <v>1</v>
      </c>
      <c r="BM704" s="26" t="n">
        <v>5.55555555555556</v>
      </c>
      <c r="BN704" s="25" t="n">
        <v>0</v>
      </c>
      <c r="BO704" s="26" t="n">
        <v>0</v>
      </c>
      <c r="BP704" s="25" t="n">
        <v>0</v>
      </c>
      <c r="BQ704" s="26" t="n">
        <v>0</v>
      </c>
      <c r="BR704" s="25" t="n">
        <v>17</v>
      </c>
      <c r="BS704" s="26" t="n">
        <v>94.4444444444444</v>
      </c>
      <c r="BT704" s="25" t="n">
        <v>18</v>
      </c>
      <c r="BU704" s="3"/>
      <c r="BV704" s="2"/>
      <c r="BW704" s="2"/>
      <c r="BX704" s="2"/>
      <c r="BY704" s="2"/>
    </row>
    <row r="705" customFormat="false" ht="41.45" hidden="false" customHeight="true" outlineLevel="0" collapsed="false">
      <c r="A705" s="15" t="s">
        <v>3241</v>
      </c>
      <c r="C705" s="16"/>
      <c r="D705" s="16" t="s">
        <v>5324</v>
      </c>
      <c r="E705" s="17" t="n">
        <v>163.053688337772</v>
      </c>
      <c r="F705" s="18" t="n">
        <v>99.9989749965486</v>
      </c>
      <c r="G705" s="50" t="s">
        <v>11314</v>
      </c>
      <c r="H705" s="16"/>
      <c r="I705" s="6" t="s">
        <v>3241</v>
      </c>
      <c r="J705" s="7"/>
      <c r="K705" s="7"/>
      <c r="L705" s="51" t="s">
        <v>11315</v>
      </c>
      <c r="M705" s="52" t="n">
        <v>1.34159948356485</v>
      </c>
      <c r="N705" s="53" t="n">
        <v>9516.42578125</v>
      </c>
      <c r="O705" s="53" t="n">
        <v>6869.9013671875</v>
      </c>
      <c r="P705" s="54"/>
      <c r="Q705" s="55"/>
      <c r="R705" s="55"/>
      <c r="S705" s="56"/>
      <c r="T705" s="25" t="n">
        <v>2</v>
      </c>
      <c r="U705" s="25" t="n">
        <v>0</v>
      </c>
      <c r="V705" s="26" t="n">
        <v>0</v>
      </c>
      <c r="W705" s="26" t="n">
        <v>0.166667</v>
      </c>
      <c r="X705" s="26" t="n">
        <v>0</v>
      </c>
      <c r="Y705" s="26" t="n">
        <v>0.740458</v>
      </c>
      <c r="Z705" s="26" t="n">
        <v>0.5</v>
      </c>
      <c r="AA705" s="26" t="n">
        <v>0</v>
      </c>
      <c r="AB705" s="20" t="n">
        <v>705</v>
      </c>
      <c r="AC705" s="20"/>
      <c r="AD705" s="10"/>
      <c r="AE705" s="24" t="s">
        <v>11316</v>
      </c>
      <c r="AF705" s="24" t="n">
        <v>631</v>
      </c>
      <c r="AG705" s="24" t="n">
        <v>2215</v>
      </c>
      <c r="AH705" s="24" t="n">
        <v>2378</v>
      </c>
      <c r="AI705" s="24" t="n">
        <v>1566</v>
      </c>
      <c r="AJ705" s="24" t="n">
        <v>0</v>
      </c>
      <c r="AK705" s="24" t="s">
        <v>11317</v>
      </c>
      <c r="AL705" s="24" t="s">
        <v>11318</v>
      </c>
      <c r="AM705" s="23" t="s">
        <v>11319</v>
      </c>
      <c r="AN705" s="24" t="s">
        <v>204</v>
      </c>
      <c r="AO705" s="22" t="n">
        <v>40753.1583912037</v>
      </c>
      <c r="AP705" s="23" t="s">
        <v>11320</v>
      </c>
      <c r="AQ705" s="24" t="n">
        <f aca="false">FALSE()</f>
        <v>0</v>
      </c>
      <c r="AR705" s="24" t="inlineStr">
        <f aca="false">FALSE()</f>
        <is>
          <t/>
        </is>
      </c>
      <c r="AS705" s="24" t="inlineStr">
        <f aca="false">FALSE()</f>
        <is>
          <t/>
        </is>
      </c>
      <c r="AT705" s="24" t="s">
        <v>75</v>
      </c>
      <c r="AU705" s="24" t="n">
        <v>47</v>
      </c>
      <c r="AV705" s="23" t="s">
        <v>11321</v>
      </c>
      <c r="AW705" s="24" t="inlineStr">
        <f aca="false">FALSE()</f>
        <is>
          <t/>
        </is>
      </c>
      <c r="AX705" s="24" t="s">
        <v>5329</v>
      </c>
      <c r="AY705" s="23" t="s">
        <v>11322</v>
      </c>
      <c r="AZ705" s="24" t="s">
        <v>68</v>
      </c>
      <c r="BA705" s="24" t="e">
        <f aca="false">REPLACE(INDEX(GroupVertices[group], MATCH(Vertices[[#this row],[vertex]],GroupVertices[vertex],0)),1,1,"")</f>
        <v>#VALUE!</v>
      </c>
      <c r="BB705" s="25"/>
      <c r="BC705" s="25"/>
      <c r="BD705" s="25"/>
      <c r="BE705" s="25"/>
      <c r="BF705" s="25"/>
      <c r="BG705" s="25"/>
      <c r="BH705" s="25"/>
      <c r="BI705" s="25"/>
      <c r="BJ705" s="25"/>
      <c r="BK705" s="25"/>
      <c r="BL705" s="25"/>
      <c r="BM705" s="26"/>
      <c r="BN705" s="25"/>
      <c r="BO705" s="26"/>
      <c r="BP705" s="25"/>
      <c r="BQ705" s="26"/>
      <c r="BR705" s="25"/>
      <c r="BS705" s="26"/>
      <c r="BT705" s="25"/>
      <c r="BU705" s="3"/>
      <c r="BV705" s="2"/>
      <c r="BW705" s="2"/>
      <c r="BX705" s="2"/>
      <c r="BY705" s="2"/>
    </row>
    <row r="706" customFormat="false" ht="41.45" hidden="false" customHeight="true" outlineLevel="0" collapsed="false">
      <c r="A706" s="15" t="s">
        <v>3248</v>
      </c>
      <c r="C706" s="16"/>
      <c r="D706" s="16" t="s">
        <v>5324</v>
      </c>
      <c r="E706" s="17" t="n">
        <v>162.387700223604</v>
      </c>
      <c r="F706" s="18" t="n">
        <v>99.9996228542605</v>
      </c>
      <c r="G706" s="50" t="s">
        <v>11323</v>
      </c>
      <c r="H706" s="16"/>
      <c r="I706" s="6" t="s">
        <v>3248</v>
      </c>
      <c r="J706" s="7"/>
      <c r="K706" s="7"/>
      <c r="L706" s="51" t="s">
        <v>11324</v>
      </c>
      <c r="M706" s="52" t="n">
        <v>1.12569010343357</v>
      </c>
      <c r="N706" s="53" t="n">
        <v>9804.087890625</v>
      </c>
      <c r="O706" s="53" t="n">
        <v>7241.197265625</v>
      </c>
      <c r="P706" s="54"/>
      <c r="Q706" s="55"/>
      <c r="R706" s="55"/>
      <c r="S706" s="56"/>
      <c r="T706" s="25" t="n">
        <v>2</v>
      </c>
      <c r="U706" s="25" t="n">
        <v>0</v>
      </c>
      <c r="V706" s="26" t="n">
        <v>0</v>
      </c>
      <c r="W706" s="26" t="n">
        <v>0.166667</v>
      </c>
      <c r="X706" s="26" t="n">
        <v>0</v>
      </c>
      <c r="Y706" s="26" t="n">
        <v>0.740458</v>
      </c>
      <c r="Z706" s="26" t="n">
        <v>0.5</v>
      </c>
      <c r="AA706" s="26" t="n">
        <v>0</v>
      </c>
      <c r="AB706" s="20" t="n">
        <v>706</v>
      </c>
      <c r="AC706" s="20"/>
      <c r="AD706" s="10"/>
      <c r="AE706" s="24" t="s">
        <v>11325</v>
      </c>
      <c r="AF706" s="24" t="n">
        <v>289</v>
      </c>
      <c r="AG706" s="24" t="n">
        <v>815</v>
      </c>
      <c r="AH706" s="24" t="n">
        <v>597</v>
      </c>
      <c r="AI706" s="24" t="n">
        <v>65</v>
      </c>
      <c r="AJ706" s="24" t="n">
        <v>0</v>
      </c>
      <c r="AK706" s="24" t="s">
        <v>11326</v>
      </c>
      <c r="AL706" s="24" t="s">
        <v>5526</v>
      </c>
      <c r="AM706" s="23" t="s">
        <v>11327</v>
      </c>
      <c r="AN706" s="24" t="s">
        <v>204</v>
      </c>
      <c r="AO706" s="22" t="n">
        <v>41612.4712962963</v>
      </c>
      <c r="AP706" s="23" t="s">
        <v>11328</v>
      </c>
      <c r="AQ706" s="24" t="inlineStr">
        <f aca="false">FALSE()</f>
        <is>
          <t/>
        </is>
      </c>
      <c r="AR706" s="24" t="inlineStr">
        <f aca="false">FALSE()</f>
        <is>
          <t/>
        </is>
      </c>
      <c r="AS706" s="24" t="n">
        <f aca="false">TRUE()</f>
        <v>1</v>
      </c>
      <c r="AT706" s="24" t="s">
        <v>75</v>
      </c>
      <c r="AU706" s="24" t="n">
        <v>17</v>
      </c>
      <c r="AV706" s="23" t="s">
        <v>5390</v>
      </c>
      <c r="AW706" s="24" t="inlineStr">
        <f aca="false">FALSE()</f>
        <is>
          <t/>
        </is>
      </c>
      <c r="AX706" s="24" t="s">
        <v>5329</v>
      </c>
      <c r="AY706" s="23" t="s">
        <v>11329</v>
      </c>
      <c r="AZ706" s="24" t="s">
        <v>68</v>
      </c>
      <c r="BA706" s="24" t="e">
        <f aca="false">REPLACE(INDEX(GroupVertices[group], MATCH(Vertices[[#this row],[vertex]],GroupVertices[vertex],0)),1,1,"")</f>
        <v>#VALUE!</v>
      </c>
      <c r="BB706" s="25"/>
      <c r="BC706" s="25"/>
      <c r="BD706" s="25"/>
      <c r="BE706" s="25"/>
      <c r="BF706" s="25"/>
      <c r="BG706" s="25"/>
      <c r="BH706" s="25"/>
      <c r="BI706" s="25"/>
      <c r="BJ706" s="25"/>
      <c r="BK706" s="25"/>
      <c r="BL706" s="25"/>
      <c r="BM706" s="26"/>
      <c r="BN706" s="25"/>
      <c r="BO706" s="26"/>
      <c r="BP706" s="25"/>
      <c r="BQ706" s="26"/>
      <c r="BR706" s="25"/>
      <c r="BS706" s="26"/>
      <c r="BT706" s="25"/>
      <c r="BU706" s="3"/>
      <c r="BV706" s="2"/>
      <c r="BW706" s="2"/>
      <c r="BX706" s="2"/>
      <c r="BY706" s="2"/>
    </row>
    <row r="707" customFormat="false" ht="41.45" hidden="false" customHeight="true" outlineLevel="0" collapsed="false">
      <c r="A707" s="15" t="s">
        <v>3249</v>
      </c>
      <c r="C707" s="16"/>
      <c r="D707" s="16" t="s">
        <v>5324</v>
      </c>
      <c r="E707" s="17" t="n">
        <v>162.387224517809</v>
      </c>
      <c r="F707" s="18" t="n">
        <v>99.9996233170161</v>
      </c>
      <c r="G707" s="50" t="s">
        <v>11330</v>
      </c>
      <c r="H707" s="16"/>
      <c r="I707" s="6" t="s">
        <v>3249</v>
      </c>
      <c r="J707" s="7"/>
      <c r="K707" s="7"/>
      <c r="L707" s="51" t="s">
        <v>11331</v>
      </c>
      <c r="M707" s="52" t="n">
        <v>1.12553588244776</v>
      </c>
      <c r="N707" s="53" t="n">
        <v>9492.228515625</v>
      </c>
      <c r="O707" s="53" t="n">
        <v>7434.55078125</v>
      </c>
      <c r="P707" s="54"/>
      <c r="Q707" s="55"/>
      <c r="R707" s="55"/>
      <c r="S707" s="56"/>
      <c r="T707" s="25" t="n">
        <v>2</v>
      </c>
      <c r="U707" s="25" t="n">
        <v>0</v>
      </c>
      <c r="V707" s="26" t="n">
        <v>0</v>
      </c>
      <c r="W707" s="26" t="n">
        <v>0.166667</v>
      </c>
      <c r="X707" s="26" t="n">
        <v>0</v>
      </c>
      <c r="Y707" s="26" t="n">
        <v>0.740458</v>
      </c>
      <c r="Z707" s="26" t="n">
        <v>0.5</v>
      </c>
      <c r="AA707" s="26" t="n">
        <v>0</v>
      </c>
      <c r="AB707" s="20" t="n">
        <v>707</v>
      </c>
      <c r="AC707" s="20"/>
      <c r="AD707" s="10"/>
      <c r="AE707" s="24" t="s">
        <v>11332</v>
      </c>
      <c r="AF707" s="24" t="n">
        <v>411</v>
      </c>
      <c r="AG707" s="24" t="n">
        <v>814</v>
      </c>
      <c r="AH707" s="24" t="n">
        <v>1841</v>
      </c>
      <c r="AI707" s="24" t="n">
        <v>5</v>
      </c>
      <c r="AJ707" s="24"/>
      <c r="AK707" s="24" t="s">
        <v>11333</v>
      </c>
      <c r="AL707" s="24" t="s">
        <v>5526</v>
      </c>
      <c r="AM707" s="23" t="s">
        <v>11334</v>
      </c>
      <c r="AN707" s="24"/>
      <c r="AO707" s="22" t="n">
        <v>42010.6183564815</v>
      </c>
      <c r="AP707" s="23" t="s">
        <v>11335</v>
      </c>
      <c r="AQ707" s="24" t="n">
        <f aca="false">TRUE()</f>
        <v>1</v>
      </c>
      <c r="AR707" s="24" t="inlineStr">
        <f aca="false">FALSE()</f>
        <is>
          <t/>
        </is>
      </c>
      <c r="AS707" s="24" t="inlineStr">
        <f aca="false">TRUE()</f>
        <is>
          <t/>
        </is>
      </c>
      <c r="AT707" s="24" t="s">
        <v>75</v>
      </c>
      <c r="AU707" s="24" t="n">
        <v>50</v>
      </c>
      <c r="AV707" s="23" t="s">
        <v>5390</v>
      </c>
      <c r="AW707" s="24" t="inlineStr">
        <f aca="false">FALSE()</f>
        <is>
          <t/>
        </is>
      </c>
      <c r="AX707" s="24" t="s">
        <v>5329</v>
      </c>
      <c r="AY707" s="23" t="s">
        <v>11336</v>
      </c>
      <c r="AZ707" s="24" t="s">
        <v>68</v>
      </c>
      <c r="BA707" s="24" t="e">
        <f aca="false">REPLACE(INDEX(GroupVertices[group], MATCH(Vertices[[#this row],[vertex]],GroupVertices[vertex],0)),1,1,"")</f>
        <v>#VALUE!</v>
      </c>
      <c r="BB707" s="25"/>
      <c r="BC707" s="25"/>
      <c r="BD707" s="25"/>
      <c r="BE707" s="25"/>
      <c r="BF707" s="25"/>
      <c r="BG707" s="25"/>
      <c r="BH707" s="25"/>
      <c r="BI707" s="25"/>
      <c r="BJ707" s="25"/>
      <c r="BK707" s="25"/>
      <c r="BL707" s="25"/>
      <c r="BM707" s="26"/>
      <c r="BN707" s="25"/>
      <c r="BO707" s="26"/>
      <c r="BP707" s="25"/>
      <c r="BQ707" s="26"/>
      <c r="BR707" s="25"/>
      <c r="BS707" s="26"/>
      <c r="BT707" s="25"/>
      <c r="BU707" s="3"/>
      <c r="BV707" s="2"/>
      <c r="BW707" s="2"/>
      <c r="BX707" s="2"/>
      <c r="BY707" s="2"/>
    </row>
    <row r="708" customFormat="false" ht="41.45" hidden="false" customHeight="true" outlineLevel="0" collapsed="false">
      <c r="A708" s="15" t="s">
        <v>3250</v>
      </c>
      <c r="C708" s="16"/>
      <c r="D708" s="16" t="s">
        <v>5324</v>
      </c>
      <c r="E708" s="17" t="n">
        <v>162.010941233304</v>
      </c>
      <c r="F708" s="18" t="n">
        <v>99.9999893566233</v>
      </c>
      <c r="G708" s="50" t="s">
        <v>11337</v>
      </c>
      <c r="H708" s="16"/>
      <c r="I708" s="6" t="s">
        <v>3250</v>
      </c>
      <c r="J708" s="7"/>
      <c r="K708" s="7"/>
      <c r="L708" s="51" t="s">
        <v>11338</v>
      </c>
      <c r="M708" s="52" t="n">
        <v>1.00354708267359</v>
      </c>
      <c r="N708" s="53" t="n">
        <v>9537.5986328125</v>
      </c>
      <c r="O708" s="53" t="n">
        <v>7185.72216796875</v>
      </c>
      <c r="P708" s="54"/>
      <c r="Q708" s="55"/>
      <c r="R708" s="55"/>
      <c r="S708" s="56"/>
      <c r="T708" s="25" t="n">
        <v>0</v>
      </c>
      <c r="U708" s="25" t="n">
        <v>4</v>
      </c>
      <c r="V708" s="26" t="n">
        <v>3</v>
      </c>
      <c r="W708" s="26" t="n">
        <v>0.25</v>
      </c>
      <c r="X708" s="26" t="n">
        <v>0</v>
      </c>
      <c r="Y708" s="26" t="n">
        <v>1.389312</v>
      </c>
      <c r="Z708" s="26" t="n">
        <v>0.25</v>
      </c>
      <c r="AA708" s="26" t="n">
        <v>0</v>
      </c>
      <c r="AB708" s="20" t="n">
        <v>708</v>
      </c>
      <c r="AC708" s="20"/>
      <c r="AD708" s="10"/>
      <c r="AE708" s="24" t="s">
        <v>11339</v>
      </c>
      <c r="AF708" s="24" t="n">
        <v>191</v>
      </c>
      <c r="AG708" s="24" t="n">
        <v>23</v>
      </c>
      <c r="AH708" s="24" t="n">
        <v>20</v>
      </c>
      <c r="AI708" s="24" t="n">
        <v>5</v>
      </c>
      <c r="AJ708" s="24"/>
      <c r="AK708" s="24" t="s">
        <v>11340</v>
      </c>
      <c r="AL708" s="24" t="s">
        <v>11341</v>
      </c>
      <c r="AM708" s="23" t="s">
        <v>11342</v>
      </c>
      <c r="AN708" s="24"/>
      <c r="AO708" s="22" t="n">
        <v>41932.4151041667</v>
      </c>
      <c r="AP708" s="24"/>
      <c r="AQ708" s="24" t="inlineStr">
        <f aca="false">TRUE()</f>
        <is>
          <t/>
        </is>
      </c>
      <c r="AR708" s="24" t="inlineStr">
        <f aca="false">FALSE()</f>
        <is>
          <t/>
        </is>
      </c>
      <c r="AS708" s="24" t="n">
        <f aca="false">FALSE()</f>
        <v>0</v>
      </c>
      <c r="AT708" s="24" t="s">
        <v>75</v>
      </c>
      <c r="AU708" s="24" t="n">
        <v>3</v>
      </c>
      <c r="AV708" s="23" t="s">
        <v>5390</v>
      </c>
      <c r="AW708" s="24" t="inlineStr">
        <f aca="false">FALSE()</f>
        <is>
          <t/>
        </is>
      </c>
      <c r="AX708" s="24" t="s">
        <v>5329</v>
      </c>
      <c r="AY708" s="23" t="s">
        <v>11343</v>
      </c>
      <c r="AZ708" s="24" t="s">
        <v>174</v>
      </c>
      <c r="BA708" s="24" t="e">
        <f aca="false">REPLACE(INDEX(GroupVertices[group], MATCH(Vertices[[#this row],[vertex]],GroupVertices[vertex],0)),1,1,"")</f>
        <v>#VALUE!</v>
      </c>
      <c r="BB708" s="25"/>
      <c r="BC708" s="25"/>
      <c r="BD708" s="25"/>
      <c r="BE708" s="25"/>
      <c r="BF708" s="25" t="s">
        <v>3243</v>
      </c>
      <c r="BG708" s="25" t="s">
        <v>3243</v>
      </c>
      <c r="BH708" s="25" t="s">
        <v>11312</v>
      </c>
      <c r="BI708" s="25" t="s">
        <v>11312</v>
      </c>
      <c r="BJ708" s="25" t="s">
        <v>11313</v>
      </c>
      <c r="BK708" s="25" t="s">
        <v>11313</v>
      </c>
      <c r="BL708" s="25" t="n">
        <v>1</v>
      </c>
      <c r="BM708" s="26" t="n">
        <v>5.55555555555556</v>
      </c>
      <c r="BN708" s="25" t="n">
        <v>0</v>
      </c>
      <c r="BO708" s="26" t="n">
        <v>0</v>
      </c>
      <c r="BP708" s="25" t="n">
        <v>0</v>
      </c>
      <c r="BQ708" s="26" t="n">
        <v>0</v>
      </c>
      <c r="BR708" s="25" t="n">
        <v>17</v>
      </c>
      <c r="BS708" s="26" t="n">
        <v>94.4444444444444</v>
      </c>
      <c r="BT708" s="25" t="n">
        <v>18</v>
      </c>
      <c r="BU708" s="3"/>
      <c r="BV708" s="2"/>
      <c r="BW708" s="2"/>
      <c r="BX708" s="2"/>
      <c r="BY708" s="2"/>
    </row>
    <row r="709" customFormat="false" ht="41.45" hidden="false" customHeight="true" outlineLevel="0" collapsed="false">
      <c r="A709" s="15" t="s">
        <v>3253</v>
      </c>
      <c r="C709" s="16"/>
      <c r="D709" s="16" t="s">
        <v>5324</v>
      </c>
      <c r="E709" s="17" t="n">
        <v>162.237852897917</v>
      </c>
      <c r="F709" s="18" t="n">
        <v>99.9997686222457</v>
      </c>
      <c r="G709" s="50" t="s">
        <v>11344</v>
      </c>
      <c r="H709" s="16"/>
      <c r="I709" s="6" t="s">
        <v>3253</v>
      </c>
      <c r="J709" s="7"/>
      <c r="K709" s="7"/>
      <c r="L709" s="51" t="s">
        <v>11345</v>
      </c>
      <c r="M709" s="52" t="n">
        <v>1.07711049290403</v>
      </c>
      <c r="N709" s="53" t="n">
        <v>8036.8828125</v>
      </c>
      <c r="O709" s="53" t="n">
        <v>5546.50390625</v>
      </c>
      <c r="P709" s="54"/>
      <c r="Q709" s="55"/>
      <c r="R709" s="55"/>
      <c r="S709" s="56"/>
      <c r="T709" s="25" t="n">
        <v>0</v>
      </c>
      <c r="U709" s="25" t="n">
        <v>1</v>
      </c>
      <c r="V709" s="26" t="n">
        <v>0</v>
      </c>
      <c r="W709" s="26" t="n">
        <v>0.333333</v>
      </c>
      <c r="X709" s="26" t="n">
        <v>0</v>
      </c>
      <c r="Y709" s="26" t="n">
        <v>0.638298</v>
      </c>
      <c r="Z709" s="26" t="n">
        <v>0</v>
      </c>
      <c r="AA709" s="26" t="n">
        <v>0</v>
      </c>
      <c r="AB709" s="20" t="n">
        <v>709</v>
      </c>
      <c r="AC709" s="20"/>
      <c r="AD709" s="10"/>
      <c r="AE709" s="24" t="s">
        <v>11346</v>
      </c>
      <c r="AF709" s="24" t="n">
        <v>1980</v>
      </c>
      <c r="AG709" s="24" t="n">
        <v>500</v>
      </c>
      <c r="AH709" s="24" t="n">
        <v>7177</v>
      </c>
      <c r="AI709" s="24" t="n">
        <v>497</v>
      </c>
      <c r="AJ709" s="24" t="n">
        <v>-10800</v>
      </c>
      <c r="AK709" s="46" t="s">
        <v>11347</v>
      </c>
      <c r="AL709" s="24" t="s">
        <v>11348</v>
      </c>
      <c r="AM709" s="23" t="s">
        <v>11349</v>
      </c>
      <c r="AN709" s="24" t="s">
        <v>6725</v>
      </c>
      <c r="AO709" s="22" t="n">
        <v>40400.6561111111</v>
      </c>
      <c r="AP709" s="23" t="s">
        <v>11350</v>
      </c>
      <c r="AQ709" s="24" t="n">
        <f aca="false">FALSE()</f>
        <v>0</v>
      </c>
      <c r="AR709" s="24" t="inlineStr">
        <f aca="false">FALSE()</f>
        <is>
          <t/>
        </is>
      </c>
      <c r="AS709" s="24" t="n">
        <f aca="false">TRUE()</f>
        <v>1</v>
      </c>
      <c r="AT709" s="24" t="s">
        <v>158</v>
      </c>
      <c r="AU709" s="24" t="n">
        <v>15</v>
      </c>
      <c r="AV709" s="23" t="s">
        <v>11351</v>
      </c>
      <c r="AW709" s="24" t="inlineStr">
        <f aca="false">FALSE()</f>
        <is>
          <t/>
        </is>
      </c>
      <c r="AX709" s="24" t="s">
        <v>5329</v>
      </c>
      <c r="AY709" s="23" t="s">
        <v>11352</v>
      </c>
      <c r="AZ709" s="24" t="s">
        <v>174</v>
      </c>
      <c r="BA709" s="24" t="e">
        <f aca="false">REPLACE(INDEX(GroupVertices[group], MATCH(Vertices[[#this row],[vertex]],GroupVertices[vertex],0)),1,1,"")</f>
        <v>#VALUE!</v>
      </c>
      <c r="BB709" s="25"/>
      <c r="BC709" s="25"/>
      <c r="BD709" s="25"/>
      <c r="BE709" s="25"/>
      <c r="BF709" s="25"/>
      <c r="BG709" s="25"/>
      <c r="BH709" s="25" t="s">
        <v>11353</v>
      </c>
      <c r="BI709" s="25" t="s">
        <v>11353</v>
      </c>
      <c r="BJ709" s="25" t="s">
        <v>11354</v>
      </c>
      <c r="BK709" s="25" t="s">
        <v>11354</v>
      </c>
      <c r="BL709" s="25" t="n">
        <v>0</v>
      </c>
      <c r="BM709" s="26" t="n">
        <v>0</v>
      </c>
      <c r="BN709" s="25" t="n">
        <v>0</v>
      </c>
      <c r="BO709" s="26" t="n">
        <v>0</v>
      </c>
      <c r="BP709" s="25" t="n">
        <v>0</v>
      </c>
      <c r="BQ709" s="26" t="n">
        <v>0</v>
      </c>
      <c r="BR709" s="25" t="n">
        <v>24</v>
      </c>
      <c r="BS709" s="26" t="n">
        <v>100</v>
      </c>
      <c r="BT709" s="25" t="n">
        <v>24</v>
      </c>
      <c r="BU709" s="3"/>
      <c r="BV709" s="2"/>
      <c r="BW709" s="2"/>
      <c r="BX709" s="2"/>
      <c r="BY709" s="2"/>
    </row>
    <row r="710" customFormat="false" ht="41.45" hidden="false" customHeight="true" outlineLevel="0" collapsed="false">
      <c r="A710" s="15" t="s">
        <v>3254</v>
      </c>
      <c r="C710" s="16"/>
      <c r="D710" s="16" t="s">
        <v>5324</v>
      </c>
      <c r="E710" s="17" t="n">
        <v>162.082297102679</v>
      </c>
      <c r="F710" s="18" t="n">
        <v>99.999919943297</v>
      </c>
      <c r="G710" s="50" t="s">
        <v>11355</v>
      </c>
      <c r="H710" s="16"/>
      <c r="I710" s="6" t="s">
        <v>3254</v>
      </c>
      <c r="J710" s="7"/>
      <c r="K710" s="7"/>
      <c r="L710" s="51" t="s">
        <v>11356</v>
      </c>
      <c r="M710" s="52" t="n">
        <v>1.02668023054479</v>
      </c>
      <c r="N710" s="53" t="n">
        <v>8140.83642578125</v>
      </c>
      <c r="O710" s="53" t="n">
        <v>5722.95703125</v>
      </c>
      <c r="P710" s="54"/>
      <c r="Q710" s="55"/>
      <c r="R710" s="55"/>
      <c r="S710" s="56"/>
      <c r="T710" s="25" t="n">
        <v>3</v>
      </c>
      <c r="U710" s="25" t="n">
        <v>1</v>
      </c>
      <c r="V710" s="26" t="n">
        <v>2</v>
      </c>
      <c r="W710" s="26" t="n">
        <v>0.5</v>
      </c>
      <c r="X710" s="26" t="n">
        <v>0</v>
      </c>
      <c r="Y710" s="26" t="n">
        <v>1.723403</v>
      </c>
      <c r="Z710" s="26" t="n">
        <v>0</v>
      </c>
      <c r="AA710" s="26" t="n">
        <v>0</v>
      </c>
      <c r="AB710" s="20" t="n">
        <v>710</v>
      </c>
      <c r="AC710" s="20"/>
      <c r="AD710" s="10"/>
      <c r="AE710" s="24" t="s">
        <v>11357</v>
      </c>
      <c r="AF710" s="24" t="n">
        <v>17</v>
      </c>
      <c r="AG710" s="24" t="n">
        <v>173</v>
      </c>
      <c r="AH710" s="24" t="n">
        <v>1463</v>
      </c>
      <c r="AI710" s="24" t="n">
        <v>396</v>
      </c>
      <c r="AJ710" s="24"/>
      <c r="AK710" s="24" t="s">
        <v>11358</v>
      </c>
      <c r="AL710" s="24" t="s">
        <v>137</v>
      </c>
      <c r="AM710" s="23" t="s">
        <v>11359</v>
      </c>
      <c r="AN710" s="24"/>
      <c r="AO710" s="22" t="n">
        <v>42418.8134837963</v>
      </c>
      <c r="AP710" s="23" t="s">
        <v>11360</v>
      </c>
      <c r="AQ710" s="24" t="inlineStr">
        <f aca="false">FALSE()</f>
        <is>
          <t/>
        </is>
      </c>
      <c r="AR710" s="24" t="inlineStr">
        <f aca="false">FALSE()</f>
        <is>
          <t/>
        </is>
      </c>
      <c r="AS710" s="24" t="n">
        <f aca="false">FALSE()</f>
        <v>0</v>
      </c>
      <c r="AT710" s="24" t="s">
        <v>75</v>
      </c>
      <c r="AU710" s="24" t="n">
        <v>7</v>
      </c>
      <c r="AV710" s="23" t="s">
        <v>5390</v>
      </c>
      <c r="AW710" s="24" t="inlineStr">
        <f aca="false">FALSE()</f>
        <is>
          <t/>
        </is>
      </c>
      <c r="AX710" s="24" t="s">
        <v>5329</v>
      </c>
      <c r="AY710" s="23" t="s">
        <v>11361</v>
      </c>
      <c r="AZ710" s="24" t="s">
        <v>174</v>
      </c>
      <c r="BA710" s="24" t="e">
        <f aca="false">REPLACE(INDEX(GroupVertices[group], MATCH(Vertices[[#this row],[vertex]],GroupVertices[vertex],0)),1,1,"")</f>
        <v>#VALUE!</v>
      </c>
      <c r="BB710" s="25" t="s">
        <v>3301</v>
      </c>
      <c r="BC710" s="25" t="s">
        <v>3301</v>
      </c>
      <c r="BD710" s="25" t="s">
        <v>3302</v>
      </c>
      <c r="BE710" s="25" t="s">
        <v>3302</v>
      </c>
      <c r="BF710" s="25"/>
      <c r="BG710" s="25"/>
      <c r="BH710" s="25" t="s">
        <v>11362</v>
      </c>
      <c r="BI710" s="25" t="s">
        <v>11362</v>
      </c>
      <c r="BJ710" s="25" t="s">
        <v>11363</v>
      </c>
      <c r="BK710" s="25" t="s">
        <v>11363</v>
      </c>
      <c r="BL710" s="25" t="n">
        <v>0</v>
      </c>
      <c r="BM710" s="26" t="n">
        <v>0</v>
      </c>
      <c r="BN710" s="25" t="n">
        <v>0</v>
      </c>
      <c r="BO710" s="26" t="n">
        <v>0</v>
      </c>
      <c r="BP710" s="25" t="n">
        <v>0</v>
      </c>
      <c r="BQ710" s="26" t="n">
        <v>0</v>
      </c>
      <c r="BR710" s="25" t="n">
        <v>21</v>
      </c>
      <c r="BS710" s="26" t="n">
        <v>100</v>
      </c>
      <c r="BT710" s="25" t="n">
        <v>21</v>
      </c>
      <c r="BU710" s="3"/>
      <c r="BV710" s="2"/>
      <c r="BW710" s="2"/>
      <c r="BX710" s="2"/>
      <c r="BY710" s="2"/>
    </row>
    <row r="711" customFormat="false" ht="41.45" hidden="false" customHeight="true" outlineLevel="0" collapsed="false">
      <c r="A711" s="15" t="s">
        <v>3259</v>
      </c>
      <c r="C711" s="16"/>
      <c r="D711" s="16" t="s">
        <v>5324</v>
      </c>
      <c r="E711" s="17" t="n">
        <v>166.223316055411</v>
      </c>
      <c r="F711" s="18" t="n">
        <v>99.9958916565953</v>
      </c>
      <c r="G711" s="50" t="s">
        <v>11364</v>
      </c>
      <c r="H711" s="16"/>
      <c r="I711" s="6" t="s">
        <v>3259</v>
      </c>
      <c r="J711" s="7"/>
      <c r="K711" s="7"/>
      <c r="L711" s="51" t="s">
        <v>11365</v>
      </c>
      <c r="M711" s="52" t="n">
        <v>2.36917391200395</v>
      </c>
      <c r="N711" s="53" t="n">
        <v>9719.6259765625</v>
      </c>
      <c r="O711" s="53" t="n">
        <v>1417.50524902344</v>
      </c>
      <c r="P711" s="54"/>
      <c r="Q711" s="55"/>
      <c r="R711" s="55"/>
      <c r="S711" s="56"/>
      <c r="T711" s="25" t="n">
        <v>2</v>
      </c>
      <c r="U711" s="25" t="n">
        <v>1</v>
      </c>
      <c r="V711" s="26" t="n">
        <v>0</v>
      </c>
      <c r="W711" s="26" t="n">
        <v>1</v>
      </c>
      <c r="X711" s="26" t="n">
        <v>0</v>
      </c>
      <c r="Y711" s="26" t="n">
        <v>1.298245</v>
      </c>
      <c r="Z711" s="26" t="n">
        <v>0</v>
      </c>
      <c r="AA711" s="26" t="n">
        <v>0</v>
      </c>
      <c r="AB711" s="20" t="n">
        <v>711</v>
      </c>
      <c r="AC711" s="20"/>
      <c r="AD711" s="10"/>
      <c r="AE711" s="24" t="s">
        <v>11366</v>
      </c>
      <c r="AF711" s="24" t="n">
        <v>1064</v>
      </c>
      <c r="AG711" s="24" t="n">
        <v>8878</v>
      </c>
      <c r="AH711" s="24" t="n">
        <v>4092</v>
      </c>
      <c r="AI711" s="24" t="n">
        <v>1342</v>
      </c>
      <c r="AJ711" s="24" t="n">
        <v>-18000</v>
      </c>
      <c r="AK711" s="24" t="s">
        <v>11367</v>
      </c>
      <c r="AL711" s="24" t="s">
        <v>5846</v>
      </c>
      <c r="AM711" s="23" t="s">
        <v>11368</v>
      </c>
      <c r="AN711" s="24" t="s">
        <v>5388</v>
      </c>
      <c r="AO711" s="22" t="n">
        <v>40081.8325231482</v>
      </c>
      <c r="AP711" s="23" t="s">
        <v>11369</v>
      </c>
      <c r="AQ711" s="24" t="inlineStr">
        <f aca="false">FALSE()</f>
        <is>
          <t/>
        </is>
      </c>
      <c r="AR711" s="24" t="inlineStr">
        <f aca="false">FALSE()</f>
        <is>
          <t/>
        </is>
      </c>
      <c r="AS711" s="24" t="inlineStr">
        <f aca="false">FALSE()</f>
        <is>
          <t/>
        </is>
      </c>
      <c r="AT711" s="24" t="s">
        <v>75</v>
      </c>
      <c r="AU711" s="24" t="n">
        <v>125</v>
      </c>
      <c r="AV711" s="23" t="s">
        <v>11370</v>
      </c>
      <c r="AW711" s="24" t="inlineStr">
        <f aca="false">FALSE()</f>
        <is>
          <t/>
        </is>
      </c>
      <c r="AX711" s="24" t="s">
        <v>5329</v>
      </c>
      <c r="AY711" s="23" t="s">
        <v>11371</v>
      </c>
      <c r="AZ711" s="24" t="s">
        <v>174</v>
      </c>
      <c r="BA711" s="24" t="e">
        <f aca="false">REPLACE(INDEX(GroupVertices[group], MATCH(Vertices[[#this row],[vertex]],GroupVertices[vertex],0)),1,1,"")</f>
        <v>#VALUE!</v>
      </c>
      <c r="BB711" s="25" t="s">
        <v>1455</v>
      </c>
      <c r="BC711" s="25" t="s">
        <v>1455</v>
      </c>
      <c r="BD711" s="25" t="s">
        <v>997</v>
      </c>
      <c r="BE711" s="25" t="s">
        <v>997</v>
      </c>
      <c r="BF711" s="25" t="s">
        <v>3261</v>
      </c>
      <c r="BG711" s="25" t="s">
        <v>3261</v>
      </c>
      <c r="BH711" s="25" t="s">
        <v>11372</v>
      </c>
      <c r="BI711" s="25" t="s">
        <v>11372</v>
      </c>
      <c r="BJ711" s="25" t="s">
        <v>11373</v>
      </c>
      <c r="BK711" s="25" t="s">
        <v>11373</v>
      </c>
      <c r="BL711" s="25" t="n">
        <v>0</v>
      </c>
      <c r="BM711" s="26" t="n">
        <v>0</v>
      </c>
      <c r="BN711" s="25" t="n">
        <v>0</v>
      </c>
      <c r="BO711" s="26" t="n">
        <v>0</v>
      </c>
      <c r="BP711" s="25" t="n">
        <v>0</v>
      </c>
      <c r="BQ711" s="26" t="n">
        <v>0</v>
      </c>
      <c r="BR711" s="25" t="n">
        <v>11</v>
      </c>
      <c r="BS711" s="26" t="n">
        <v>100</v>
      </c>
      <c r="BT711" s="25" t="n">
        <v>11</v>
      </c>
      <c r="BU711" s="3"/>
      <c r="BV711" s="2"/>
      <c r="BW711" s="2"/>
      <c r="BX711" s="2"/>
      <c r="BY711" s="2"/>
    </row>
    <row r="712" customFormat="false" ht="41.45" hidden="false" customHeight="true" outlineLevel="0" collapsed="false">
      <c r="A712" s="15" t="s">
        <v>3264</v>
      </c>
      <c r="C712" s="16"/>
      <c r="D712" s="16" t="s">
        <v>5324</v>
      </c>
      <c r="E712" s="17" t="n">
        <v>163.696366867943</v>
      </c>
      <c r="F712" s="18" t="n">
        <v>99.9983498138566</v>
      </c>
      <c r="G712" s="50" t="s">
        <v>11374</v>
      </c>
      <c r="H712" s="16"/>
      <c r="I712" s="6" t="s">
        <v>3264</v>
      </c>
      <c r="J712" s="7"/>
      <c r="K712" s="7"/>
      <c r="L712" s="51" t="s">
        <v>11375</v>
      </c>
      <c r="M712" s="52" t="n">
        <v>1.54995203539154</v>
      </c>
      <c r="N712" s="53" t="n">
        <v>9719.6259765625</v>
      </c>
      <c r="O712" s="53" t="n">
        <v>1499.84997558594</v>
      </c>
      <c r="P712" s="54"/>
      <c r="Q712" s="55"/>
      <c r="R712" s="55"/>
      <c r="S712" s="56"/>
      <c r="T712" s="25" t="n">
        <v>0</v>
      </c>
      <c r="U712" s="25" t="n">
        <v>1</v>
      </c>
      <c r="V712" s="26" t="n">
        <v>0</v>
      </c>
      <c r="W712" s="26" t="n">
        <v>1</v>
      </c>
      <c r="X712" s="26" t="n">
        <v>0</v>
      </c>
      <c r="Y712" s="26" t="n">
        <v>0.701754</v>
      </c>
      <c r="Z712" s="26" t="n">
        <v>0</v>
      </c>
      <c r="AA712" s="26" t="n">
        <v>0</v>
      </c>
      <c r="AB712" s="20" t="n">
        <v>712</v>
      </c>
      <c r="AC712" s="20"/>
      <c r="AD712" s="10"/>
      <c r="AE712" s="24" t="s">
        <v>11376</v>
      </c>
      <c r="AF712" s="24" t="n">
        <v>307</v>
      </c>
      <c r="AG712" s="24" t="n">
        <v>3566</v>
      </c>
      <c r="AH712" s="24" t="n">
        <v>10374</v>
      </c>
      <c r="AI712" s="24" t="n">
        <v>409</v>
      </c>
      <c r="AJ712" s="24" t="n">
        <v>-18000</v>
      </c>
      <c r="AK712" s="24" t="s">
        <v>11377</v>
      </c>
      <c r="AL712" s="24" t="s">
        <v>7185</v>
      </c>
      <c r="AM712" s="24"/>
      <c r="AN712" s="24" t="s">
        <v>5388</v>
      </c>
      <c r="AO712" s="22" t="n">
        <v>39924.5530671296</v>
      </c>
      <c r="AP712" s="23" t="s">
        <v>11378</v>
      </c>
      <c r="AQ712" s="24" t="inlineStr">
        <f aca="false">FALSE()</f>
        <is>
          <t/>
        </is>
      </c>
      <c r="AR712" s="24" t="inlineStr">
        <f aca="false">FALSE()</f>
        <is>
          <t/>
        </is>
      </c>
      <c r="AS712" s="24" t="n">
        <f aca="false">TRUE()</f>
        <v>1</v>
      </c>
      <c r="AT712" s="24" t="s">
        <v>75</v>
      </c>
      <c r="AU712" s="24" t="n">
        <v>177</v>
      </c>
      <c r="AV712" s="23" t="s">
        <v>11379</v>
      </c>
      <c r="AW712" s="24" t="inlineStr">
        <f aca="false">FALSE()</f>
        <is>
          <t/>
        </is>
      </c>
      <c r="AX712" s="24" t="s">
        <v>5329</v>
      </c>
      <c r="AY712" s="23" t="s">
        <v>11380</v>
      </c>
      <c r="AZ712" s="24" t="s">
        <v>174</v>
      </c>
      <c r="BA712" s="24" t="e">
        <f aca="false">REPLACE(INDEX(GroupVertices[group], MATCH(Vertices[[#this row],[vertex]],GroupVertices[vertex],0)),1,1,"")</f>
        <v>#VALUE!</v>
      </c>
      <c r="BB712" s="25" t="s">
        <v>1455</v>
      </c>
      <c r="BC712" s="25" t="s">
        <v>1455</v>
      </c>
      <c r="BD712" s="25" t="s">
        <v>997</v>
      </c>
      <c r="BE712" s="25" t="s">
        <v>997</v>
      </c>
      <c r="BF712" s="25" t="s">
        <v>3261</v>
      </c>
      <c r="BG712" s="25" t="s">
        <v>3261</v>
      </c>
      <c r="BH712" s="25" t="s">
        <v>11381</v>
      </c>
      <c r="BI712" s="25" t="s">
        <v>11381</v>
      </c>
      <c r="BJ712" s="25" t="s">
        <v>11382</v>
      </c>
      <c r="BK712" s="25" t="s">
        <v>11382</v>
      </c>
      <c r="BL712" s="25" t="n">
        <v>0</v>
      </c>
      <c r="BM712" s="26" t="n">
        <v>0</v>
      </c>
      <c r="BN712" s="25" t="n">
        <v>0</v>
      </c>
      <c r="BO712" s="26" t="n">
        <v>0</v>
      </c>
      <c r="BP712" s="25" t="n">
        <v>0</v>
      </c>
      <c r="BQ712" s="26" t="n">
        <v>0</v>
      </c>
      <c r="BR712" s="25" t="n">
        <v>13</v>
      </c>
      <c r="BS712" s="26" t="n">
        <v>100</v>
      </c>
      <c r="BT712" s="25" t="n">
        <v>13</v>
      </c>
      <c r="BU712" s="3"/>
      <c r="BV712" s="2"/>
      <c r="BW712" s="2"/>
      <c r="BX712" s="2"/>
      <c r="BY712" s="2"/>
    </row>
    <row r="713" customFormat="false" ht="41.45" hidden="false" customHeight="true" outlineLevel="0" collapsed="false">
      <c r="A713" s="15" t="s">
        <v>3268</v>
      </c>
      <c r="C713" s="16"/>
      <c r="D713" s="16" t="s">
        <v>5324</v>
      </c>
      <c r="E713" s="17" t="n">
        <v>162.084199925863</v>
      </c>
      <c r="F713" s="18" t="n">
        <v>99.999918092275</v>
      </c>
      <c r="G713" s="50" t="s">
        <v>11383</v>
      </c>
      <c r="H713" s="16"/>
      <c r="I713" s="6" t="s">
        <v>3268</v>
      </c>
      <c r="J713" s="7"/>
      <c r="K713" s="7"/>
      <c r="L713" s="51" t="s">
        <v>11384</v>
      </c>
      <c r="M713" s="52" t="n">
        <v>1.02729711448803</v>
      </c>
      <c r="N713" s="53" t="n">
        <v>705.203430175781</v>
      </c>
      <c r="O713" s="53" t="n">
        <v>7019.75830078125</v>
      </c>
      <c r="P713" s="54"/>
      <c r="Q713" s="55"/>
      <c r="R713" s="55"/>
      <c r="S713" s="56"/>
      <c r="T713" s="25" t="n">
        <v>1</v>
      </c>
      <c r="U713" s="25" t="n">
        <v>1</v>
      </c>
      <c r="V713" s="26" t="n">
        <v>0</v>
      </c>
      <c r="W713" s="26" t="n">
        <v>0</v>
      </c>
      <c r="X713" s="26" t="n">
        <v>0</v>
      </c>
      <c r="Y713" s="26" t="n">
        <v>0.999999</v>
      </c>
      <c r="Z713" s="26" t="n">
        <v>0</v>
      </c>
      <c r="AA713" s="26" t="s">
        <v>5365</v>
      </c>
      <c r="AB713" s="20" t="n">
        <v>713</v>
      </c>
      <c r="AC713" s="20"/>
      <c r="AD713" s="10"/>
      <c r="AE713" s="24" t="s">
        <v>3268</v>
      </c>
      <c r="AF713" s="24" t="n">
        <v>389</v>
      </c>
      <c r="AG713" s="24" t="n">
        <v>177</v>
      </c>
      <c r="AH713" s="24" t="n">
        <v>292</v>
      </c>
      <c r="AI713" s="24" t="n">
        <v>44</v>
      </c>
      <c r="AJ713" s="24"/>
      <c r="AK713" s="24" t="s">
        <v>11385</v>
      </c>
      <c r="AL713" s="24" t="s">
        <v>11386</v>
      </c>
      <c r="AM713" s="23" t="s">
        <v>11387</v>
      </c>
      <c r="AN713" s="24"/>
      <c r="AO713" s="22" t="n">
        <v>42383.5137731482</v>
      </c>
      <c r="AP713" s="23" t="s">
        <v>11388</v>
      </c>
      <c r="AQ713" s="24" t="inlineStr">
        <f aca="false">FALSE()</f>
        <is>
          <t/>
        </is>
      </c>
      <c r="AR713" s="24" t="inlineStr">
        <f aca="false">FALSE()</f>
        <is>
          <t/>
        </is>
      </c>
      <c r="AS713" s="24" t="n">
        <f aca="false">FALSE()</f>
        <v>0</v>
      </c>
      <c r="AT713" s="24" t="s">
        <v>158</v>
      </c>
      <c r="AU713" s="24" t="n">
        <v>21</v>
      </c>
      <c r="AV713" s="23" t="s">
        <v>5390</v>
      </c>
      <c r="AW713" s="24" t="inlineStr">
        <f aca="false">FALSE()</f>
        <is>
          <t/>
        </is>
      </c>
      <c r="AX713" s="24" t="s">
        <v>5329</v>
      </c>
      <c r="AY713" s="23" t="s">
        <v>11389</v>
      </c>
      <c r="AZ713" s="24" t="s">
        <v>174</v>
      </c>
      <c r="BA713" s="24" t="e">
        <f aca="false">REPLACE(INDEX(GroupVertices[group], MATCH(Vertices[[#this row],[vertex]],GroupVertices[vertex],0)),1,1,"")</f>
        <v>#VALUE!</v>
      </c>
      <c r="BB713" s="25" t="s">
        <v>3270</v>
      </c>
      <c r="BC713" s="25" t="s">
        <v>3270</v>
      </c>
      <c r="BD713" s="25" t="s">
        <v>3271</v>
      </c>
      <c r="BE713" s="25" t="s">
        <v>3271</v>
      </c>
      <c r="BF713" s="25" t="s">
        <v>3272</v>
      </c>
      <c r="BG713" s="25" t="s">
        <v>3272</v>
      </c>
      <c r="BH713" s="25" t="s">
        <v>11390</v>
      </c>
      <c r="BI713" s="25" t="s">
        <v>11390</v>
      </c>
      <c r="BJ713" s="25" t="s">
        <v>11391</v>
      </c>
      <c r="BK713" s="25" t="s">
        <v>11391</v>
      </c>
      <c r="BL713" s="25" t="n">
        <v>0</v>
      </c>
      <c r="BM713" s="26" t="n">
        <v>0</v>
      </c>
      <c r="BN713" s="25" t="n">
        <v>0</v>
      </c>
      <c r="BO713" s="26" t="n">
        <v>0</v>
      </c>
      <c r="BP713" s="25" t="n">
        <v>0</v>
      </c>
      <c r="BQ713" s="26" t="n">
        <v>0</v>
      </c>
      <c r="BR713" s="25" t="n">
        <v>13</v>
      </c>
      <c r="BS713" s="26" t="n">
        <v>100</v>
      </c>
      <c r="BT713" s="25" t="n">
        <v>13</v>
      </c>
      <c r="BU713" s="3"/>
      <c r="BV713" s="2"/>
      <c r="BW713" s="2"/>
      <c r="BX713" s="2"/>
      <c r="BY713" s="2"/>
    </row>
    <row r="714" customFormat="false" ht="41.45" hidden="false" customHeight="true" outlineLevel="0" collapsed="false">
      <c r="A714" s="15" t="s">
        <v>3275</v>
      </c>
      <c r="C714" s="16"/>
      <c r="D714" s="16" t="s">
        <v>5324</v>
      </c>
      <c r="E714" s="17" t="n">
        <v>164.38518886031</v>
      </c>
      <c r="F714" s="18" t="n">
        <v>99.9976797438803</v>
      </c>
      <c r="G714" s="50" t="s">
        <v>11392</v>
      </c>
      <c r="H714" s="16"/>
      <c r="I714" s="6" t="s">
        <v>3275</v>
      </c>
      <c r="J714" s="7"/>
      <c r="K714" s="7"/>
      <c r="L714" s="51" t="s">
        <v>11393</v>
      </c>
      <c r="M714" s="52" t="n">
        <v>1.77326402284161</v>
      </c>
      <c r="N714" s="53" t="n">
        <v>5243.14013671875</v>
      </c>
      <c r="O714" s="53" t="n">
        <v>6152.32568359375</v>
      </c>
      <c r="P714" s="54"/>
      <c r="Q714" s="55"/>
      <c r="R714" s="55"/>
      <c r="S714" s="56"/>
      <c r="T714" s="25" t="n">
        <v>1</v>
      </c>
      <c r="U714" s="25" t="n">
        <v>0</v>
      </c>
      <c r="V714" s="26" t="n">
        <v>0</v>
      </c>
      <c r="W714" s="26" t="n">
        <v>0.076923</v>
      </c>
      <c r="X714" s="26" t="n">
        <v>0</v>
      </c>
      <c r="Y714" s="26" t="n">
        <v>0.414701</v>
      </c>
      <c r="Z714" s="26" t="n">
        <v>0</v>
      </c>
      <c r="AA714" s="26" t="n">
        <v>0</v>
      </c>
      <c r="AB714" s="20" t="n">
        <v>714</v>
      </c>
      <c r="AC714" s="20"/>
      <c r="AD714" s="10"/>
      <c r="AE714" s="24" t="s">
        <v>11394</v>
      </c>
      <c r="AF714" s="24" t="n">
        <v>912</v>
      </c>
      <c r="AG714" s="24" t="n">
        <v>5014</v>
      </c>
      <c r="AH714" s="24" t="n">
        <v>3966</v>
      </c>
      <c r="AI714" s="24" t="n">
        <v>103</v>
      </c>
      <c r="AJ714" s="24" t="n">
        <v>0</v>
      </c>
      <c r="AK714" s="24" t="s">
        <v>11395</v>
      </c>
      <c r="AL714" s="24"/>
      <c r="AM714" s="23" t="s">
        <v>11396</v>
      </c>
      <c r="AN714" s="24" t="s">
        <v>204</v>
      </c>
      <c r="AO714" s="22" t="n">
        <v>40149.6497569444</v>
      </c>
      <c r="AP714" s="23" t="s">
        <v>11397</v>
      </c>
      <c r="AQ714" s="24" t="inlineStr">
        <f aca="false">FALSE()</f>
        <is>
          <t/>
        </is>
      </c>
      <c r="AR714" s="24" t="inlineStr">
        <f aca="false">FALSE()</f>
        <is>
          <t/>
        </is>
      </c>
      <c r="AS714" s="24" t="n">
        <f aca="false">TRUE()</f>
        <v>1</v>
      </c>
      <c r="AT714" s="24" t="s">
        <v>75</v>
      </c>
      <c r="AU714" s="24" t="n">
        <v>108</v>
      </c>
      <c r="AV714" s="23" t="s">
        <v>5816</v>
      </c>
      <c r="AW714" s="24" t="inlineStr">
        <f aca="false">FALSE()</f>
        <is>
          <t/>
        </is>
      </c>
      <c r="AX714" s="24" t="s">
        <v>5329</v>
      </c>
      <c r="AY714" s="23" t="s">
        <v>11398</v>
      </c>
      <c r="AZ714" s="24" t="s">
        <v>68</v>
      </c>
      <c r="BA714" s="24" t="e">
        <f aca="false">REPLACE(INDEX(GroupVertices[group], MATCH(Vertices[[#this row],[vertex]],GroupVertices[vertex],0)),1,1,"")</f>
        <v>#VALUE!</v>
      </c>
      <c r="BB714" s="25"/>
      <c r="BC714" s="25"/>
      <c r="BD714" s="25"/>
      <c r="BE714" s="25"/>
      <c r="BF714" s="25"/>
      <c r="BG714" s="25"/>
      <c r="BH714" s="25"/>
      <c r="BI714" s="25"/>
      <c r="BJ714" s="25"/>
      <c r="BK714" s="25"/>
      <c r="BL714" s="25"/>
      <c r="BM714" s="26"/>
      <c r="BN714" s="25"/>
      <c r="BO714" s="26"/>
      <c r="BP714" s="25"/>
      <c r="BQ714" s="26"/>
      <c r="BR714" s="25"/>
      <c r="BS714" s="26"/>
      <c r="BT714" s="25"/>
      <c r="BU714" s="3"/>
      <c r="BV714" s="2"/>
      <c r="BW714" s="2"/>
      <c r="BX714" s="2"/>
      <c r="BY714" s="2"/>
    </row>
    <row r="715" customFormat="false" ht="41.45" hidden="false" customHeight="true" outlineLevel="0" collapsed="false">
      <c r="A715" s="15" t="s">
        <v>3282</v>
      </c>
      <c r="C715" s="16"/>
      <c r="D715" s="16" t="s">
        <v>5324</v>
      </c>
      <c r="E715" s="17" t="n">
        <v>162.564662779655</v>
      </c>
      <c r="F715" s="18" t="n">
        <v>99.9994507092114</v>
      </c>
      <c r="G715" s="50" t="s">
        <v>11399</v>
      </c>
      <c r="H715" s="16"/>
      <c r="I715" s="6" t="s">
        <v>3282</v>
      </c>
      <c r="J715" s="7"/>
      <c r="K715" s="7"/>
      <c r="L715" s="51" t="s">
        <v>11400</v>
      </c>
      <c r="M715" s="52" t="n">
        <v>1.18306031015417</v>
      </c>
      <c r="N715" s="53" t="n">
        <v>5184.8115234375</v>
      </c>
      <c r="O715" s="53" t="n">
        <v>6310.56494140625</v>
      </c>
      <c r="P715" s="54"/>
      <c r="Q715" s="55"/>
      <c r="R715" s="55"/>
      <c r="S715" s="56"/>
      <c r="T715" s="25" t="n">
        <v>1</v>
      </c>
      <c r="U715" s="25" t="n">
        <v>0</v>
      </c>
      <c r="V715" s="26" t="n">
        <v>0</v>
      </c>
      <c r="W715" s="26" t="n">
        <v>0.076923</v>
      </c>
      <c r="X715" s="26" t="n">
        <v>0</v>
      </c>
      <c r="Y715" s="26" t="n">
        <v>0.414701</v>
      </c>
      <c r="Z715" s="26" t="n">
        <v>0</v>
      </c>
      <c r="AA715" s="26" t="n">
        <v>0</v>
      </c>
      <c r="AB715" s="20" t="n">
        <v>715</v>
      </c>
      <c r="AC715" s="20"/>
      <c r="AD715" s="10"/>
      <c r="AE715" s="24" t="s">
        <v>11401</v>
      </c>
      <c r="AF715" s="24" t="n">
        <v>38</v>
      </c>
      <c r="AG715" s="24" t="n">
        <v>1187</v>
      </c>
      <c r="AH715" s="24" t="n">
        <v>1642</v>
      </c>
      <c r="AI715" s="24" t="n">
        <v>544</v>
      </c>
      <c r="AJ715" s="24" t="n">
        <v>3600</v>
      </c>
      <c r="AK715" s="24" t="s">
        <v>11402</v>
      </c>
      <c r="AL715" s="24" t="s">
        <v>11403</v>
      </c>
      <c r="AM715" s="23" t="s">
        <v>11404</v>
      </c>
      <c r="AN715" s="24" t="s">
        <v>5807</v>
      </c>
      <c r="AO715" s="22" t="n">
        <v>40926.4978472222</v>
      </c>
      <c r="AP715" s="23" t="s">
        <v>11405</v>
      </c>
      <c r="AQ715" s="24" t="inlineStr">
        <f aca="false">FALSE()</f>
        <is>
          <t/>
        </is>
      </c>
      <c r="AR715" s="24" t="inlineStr">
        <f aca="false">FALSE()</f>
        <is>
          <t/>
        </is>
      </c>
      <c r="AS715" s="24" t="inlineStr">
        <f aca="false">TRUE()</f>
        <is>
          <t/>
        </is>
      </c>
      <c r="AT715" s="24" t="s">
        <v>3410</v>
      </c>
      <c r="AU715" s="24" t="n">
        <v>26</v>
      </c>
      <c r="AV715" s="23" t="s">
        <v>11406</v>
      </c>
      <c r="AW715" s="24" t="inlineStr">
        <f aca="false">FALSE()</f>
        <is>
          <t/>
        </is>
      </c>
      <c r="AX715" s="24" t="s">
        <v>5329</v>
      </c>
      <c r="AY715" s="23" t="s">
        <v>11407</v>
      </c>
      <c r="AZ715" s="24" t="s">
        <v>68</v>
      </c>
      <c r="BA715" s="24" t="e">
        <f aca="false">REPLACE(INDEX(GroupVertices[group], MATCH(Vertices[[#this row],[vertex]],GroupVertices[vertex],0)),1,1,"")</f>
        <v>#VALUE!</v>
      </c>
      <c r="BB715" s="25"/>
      <c r="BC715" s="25"/>
      <c r="BD715" s="25"/>
      <c r="BE715" s="25"/>
      <c r="BF715" s="25"/>
      <c r="BG715" s="25"/>
      <c r="BH715" s="25"/>
      <c r="BI715" s="25"/>
      <c r="BJ715" s="25"/>
      <c r="BK715" s="25"/>
      <c r="BL715" s="25"/>
      <c r="BM715" s="26"/>
      <c r="BN715" s="25"/>
      <c r="BO715" s="26"/>
      <c r="BP715" s="25"/>
      <c r="BQ715" s="26"/>
      <c r="BR715" s="25"/>
      <c r="BS715" s="26"/>
      <c r="BT715" s="25"/>
      <c r="BU715" s="3"/>
      <c r="BV715" s="2"/>
      <c r="BW715" s="2"/>
      <c r="BX715" s="2"/>
      <c r="BY715" s="2"/>
    </row>
    <row r="716" customFormat="false" ht="41.45" hidden="false" customHeight="true" outlineLevel="0" collapsed="false">
      <c r="A716" s="15" t="s">
        <v>3283</v>
      </c>
      <c r="C716" s="16"/>
      <c r="D716" s="16" t="s">
        <v>5324</v>
      </c>
      <c r="E716" s="17" t="n">
        <v>162.012368350692</v>
      </c>
      <c r="F716" s="18" t="n">
        <v>99.9999879683568</v>
      </c>
      <c r="G716" s="50" t="s">
        <v>11408</v>
      </c>
      <c r="H716" s="16"/>
      <c r="I716" s="6" t="s">
        <v>3283</v>
      </c>
      <c r="J716" s="7"/>
      <c r="K716" s="7"/>
      <c r="L716" s="51" t="s">
        <v>11409</v>
      </c>
      <c r="M716" s="52" t="n">
        <v>1.00400974563101</v>
      </c>
      <c r="N716" s="53" t="n">
        <v>5124.541015625</v>
      </c>
      <c r="O716" s="53" t="n">
        <v>6474.01220703125</v>
      </c>
      <c r="P716" s="54"/>
      <c r="Q716" s="55"/>
      <c r="R716" s="55"/>
      <c r="S716" s="56"/>
      <c r="T716" s="25" t="n">
        <v>1</v>
      </c>
      <c r="U716" s="25" t="n">
        <v>0</v>
      </c>
      <c r="V716" s="26" t="n">
        <v>0</v>
      </c>
      <c r="W716" s="26" t="n">
        <v>0.076923</v>
      </c>
      <c r="X716" s="26" t="n">
        <v>0</v>
      </c>
      <c r="Y716" s="26" t="n">
        <v>0.414701</v>
      </c>
      <c r="Z716" s="26" t="n">
        <v>0</v>
      </c>
      <c r="AA716" s="26" t="n">
        <v>0</v>
      </c>
      <c r="AB716" s="20" t="n">
        <v>716</v>
      </c>
      <c r="AC716" s="20"/>
      <c r="AD716" s="10"/>
      <c r="AE716" s="24" t="s">
        <v>11410</v>
      </c>
      <c r="AF716" s="24" t="n">
        <v>43</v>
      </c>
      <c r="AG716" s="24" t="n">
        <v>26</v>
      </c>
      <c r="AH716" s="24" t="n">
        <v>27</v>
      </c>
      <c r="AI716" s="24" t="n">
        <v>15</v>
      </c>
      <c r="AJ716" s="24"/>
      <c r="AK716" s="24" t="s">
        <v>11411</v>
      </c>
      <c r="AL716" s="24" t="s">
        <v>6949</v>
      </c>
      <c r="AM716" s="23" t="s">
        <v>11412</v>
      </c>
      <c r="AN716" s="24"/>
      <c r="AO716" s="22" t="n">
        <v>42249.4297569445</v>
      </c>
      <c r="AP716" s="23" t="s">
        <v>11413</v>
      </c>
      <c r="AQ716" s="24" t="inlineStr">
        <f aca="false">FALSE()</f>
        <is>
          <t/>
        </is>
      </c>
      <c r="AR716" s="24" t="inlineStr">
        <f aca="false">FALSE()</f>
        <is>
          <t/>
        </is>
      </c>
      <c r="AS716" s="24" t="n">
        <f aca="false">FALSE()</f>
        <v>0</v>
      </c>
      <c r="AT716" s="24" t="s">
        <v>75</v>
      </c>
      <c r="AU716" s="24" t="n">
        <v>6</v>
      </c>
      <c r="AV716" s="23" t="s">
        <v>5390</v>
      </c>
      <c r="AW716" s="24" t="inlineStr">
        <f aca="false">FALSE()</f>
        <is>
          <t/>
        </is>
      </c>
      <c r="AX716" s="24" t="s">
        <v>5329</v>
      </c>
      <c r="AY716" s="23" t="s">
        <v>11414</v>
      </c>
      <c r="AZ716" s="24" t="s">
        <v>68</v>
      </c>
      <c r="BA716" s="24" t="e">
        <f aca="false">REPLACE(INDEX(GroupVertices[group], MATCH(Vertices[[#this row],[vertex]],GroupVertices[vertex],0)),1,1,"")</f>
        <v>#VALUE!</v>
      </c>
      <c r="BB716" s="25"/>
      <c r="BC716" s="25"/>
      <c r="BD716" s="25"/>
      <c r="BE716" s="25"/>
      <c r="BF716" s="25"/>
      <c r="BG716" s="25"/>
      <c r="BH716" s="25"/>
      <c r="BI716" s="25"/>
      <c r="BJ716" s="25"/>
      <c r="BK716" s="25"/>
      <c r="BL716" s="25"/>
      <c r="BM716" s="26"/>
      <c r="BN716" s="25"/>
      <c r="BO716" s="26"/>
      <c r="BP716" s="25"/>
      <c r="BQ716" s="26"/>
      <c r="BR716" s="25"/>
      <c r="BS716" s="26"/>
      <c r="BT716" s="25"/>
      <c r="BU716" s="3"/>
      <c r="BV716" s="2"/>
      <c r="BW716" s="2"/>
      <c r="BX716" s="2"/>
      <c r="BY716" s="2"/>
    </row>
    <row r="717" customFormat="false" ht="41.45" hidden="false" customHeight="true" outlineLevel="0" collapsed="false">
      <c r="A717" s="15" t="s">
        <v>3292</v>
      </c>
      <c r="C717" s="16"/>
      <c r="D717" s="16" t="s">
        <v>5324</v>
      </c>
      <c r="E717" s="17" t="n">
        <v>162.007611292733</v>
      </c>
      <c r="F717" s="18" t="n">
        <v>99.9999925959119</v>
      </c>
      <c r="G717" s="50" t="s">
        <v>11415</v>
      </c>
      <c r="H717" s="16"/>
      <c r="I717" s="6" t="s">
        <v>3292</v>
      </c>
      <c r="J717" s="7"/>
      <c r="K717" s="7"/>
      <c r="L717" s="51" t="s">
        <v>11416</v>
      </c>
      <c r="M717" s="52" t="n">
        <v>1.00246753577293</v>
      </c>
      <c r="N717" s="53" t="n">
        <v>1521.66931152344</v>
      </c>
      <c r="O717" s="53" t="n">
        <v>9444.068359375</v>
      </c>
      <c r="P717" s="54"/>
      <c r="Q717" s="55"/>
      <c r="R717" s="55"/>
      <c r="S717" s="56"/>
      <c r="T717" s="25" t="n">
        <v>1</v>
      </c>
      <c r="U717" s="25" t="n">
        <v>1</v>
      </c>
      <c r="V717" s="26" t="n">
        <v>0</v>
      </c>
      <c r="W717" s="26" t="n">
        <v>0</v>
      </c>
      <c r="X717" s="26" t="n">
        <v>0</v>
      </c>
      <c r="Y717" s="26" t="n">
        <v>0.999999</v>
      </c>
      <c r="Z717" s="26" t="n">
        <v>0</v>
      </c>
      <c r="AA717" s="26" t="s">
        <v>5365</v>
      </c>
      <c r="AB717" s="20" t="n">
        <v>717</v>
      </c>
      <c r="AC717" s="20"/>
      <c r="AD717" s="10"/>
      <c r="AE717" s="24" t="s">
        <v>11417</v>
      </c>
      <c r="AF717" s="24" t="n">
        <v>0</v>
      </c>
      <c r="AG717" s="24" t="n">
        <v>16</v>
      </c>
      <c r="AH717" s="24" t="n">
        <v>1198</v>
      </c>
      <c r="AI717" s="24" t="n">
        <v>0</v>
      </c>
      <c r="AJ717" s="24" t="n">
        <v>0</v>
      </c>
      <c r="AK717" s="24" t="s">
        <v>11418</v>
      </c>
      <c r="AL717" s="24"/>
      <c r="AM717" s="23" t="s">
        <v>11419</v>
      </c>
      <c r="AN717" s="24" t="s">
        <v>5796</v>
      </c>
      <c r="AO717" s="22" t="n">
        <v>42562.248912037</v>
      </c>
      <c r="AP717" s="23" t="s">
        <v>11420</v>
      </c>
      <c r="AQ717" s="24" t="n">
        <f aca="false">TRUE()</f>
        <v>1</v>
      </c>
      <c r="AR717" s="24" t="inlineStr">
        <f aca="false">FALSE()</f>
        <is>
          <t/>
        </is>
      </c>
      <c r="AS717" s="24" t="inlineStr">
        <f aca="false">FALSE()</f>
        <is>
          <t/>
        </is>
      </c>
      <c r="AT717" s="24" t="s">
        <v>75</v>
      </c>
      <c r="AU717" s="24" t="n">
        <v>50</v>
      </c>
      <c r="AV717" s="24"/>
      <c r="AW717" s="24" t="inlineStr">
        <f aca="false">FALSE()</f>
        <is>
          <t/>
        </is>
      </c>
      <c r="AX717" s="24" t="s">
        <v>5329</v>
      </c>
      <c r="AY717" s="23" t="s">
        <v>11421</v>
      </c>
      <c r="AZ717" s="24" t="s">
        <v>174</v>
      </c>
      <c r="BA717" s="24" t="e">
        <f aca="false">REPLACE(INDEX(GroupVertices[group], MATCH(Vertices[[#this row],[vertex]],GroupVertices[vertex],0)),1,1,"")</f>
        <v>#VALUE!</v>
      </c>
      <c r="BB717" s="25" t="s">
        <v>3294</v>
      </c>
      <c r="BC717" s="25" t="s">
        <v>3294</v>
      </c>
      <c r="BD717" s="25" t="s">
        <v>130</v>
      </c>
      <c r="BE717" s="25" t="s">
        <v>130</v>
      </c>
      <c r="BF717" s="25"/>
      <c r="BG717" s="25"/>
      <c r="BH717" s="25" t="s">
        <v>11422</v>
      </c>
      <c r="BI717" s="25" t="s">
        <v>11422</v>
      </c>
      <c r="BJ717" s="25" t="s">
        <v>11423</v>
      </c>
      <c r="BK717" s="25" t="s">
        <v>11423</v>
      </c>
      <c r="BL717" s="25" t="n">
        <v>0</v>
      </c>
      <c r="BM717" s="26" t="n">
        <v>0</v>
      </c>
      <c r="BN717" s="25" t="n">
        <v>0</v>
      </c>
      <c r="BO717" s="26" t="n">
        <v>0</v>
      </c>
      <c r="BP717" s="25" t="n">
        <v>0</v>
      </c>
      <c r="BQ717" s="26" t="n">
        <v>0</v>
      </c>
      <c r="BR717" s="25" t="n">
        <v>12</v>
      </c>
      <c r="BS717" s="26" t="n">
        <v>100</v>
      </c>
      <c r="BT717" s="25" t="n">
        <v>12</v>
      </c>
      <c r="BU717" s="3"/>
      <c r="BV717" s="2"/>
      <c r="BW717" s="2"/>
      <c r="BX717" s="2"/>
      <c r="BY717" s="2"/>
    </row>
    <row r="718" customFormat="false" ht="41.45" hidden="false" customHeight="true" outlineLevel="0" collapsed="false">
      <c r="A718" s="15" t="s">
        <v>3297</v>
      </c>
      <c r="C718" s="16"/>
      <c r="D718" s="16" t="s">
        <v>5324</v>
      </c>
      <c r="E718" s="17" t="n">
        <v>162.19979643425</v>
      </c>
      <c r="F718" s="18" t="n">
        <v>99.9998056426864</v>
      </c>
      <c r="G718" s="50" t="s">
        <v>11424</v>
      </c>
      <c r="H718" s="16"/>
      <c r="I718" s="6" t="s">
        <v>3297</v>
      </c>
      <c r="J718" s="7"/>
      <c r="K718" s="7"/>
      <c r="L718" s="51" t="s">
        <v>11425</v>
      </c>
      <c r="M718" s="52" t="n">
        <v>1.06477281403939</v>
      </c>
      <c r="N718" s="53" t="n">
        <v>9481.818359375</v>
      </c>
      <c r="O718" s="53" t="n">
        <v>7841.07080078125</v>
      </c>
      <c r="P718" s="54"/>
      <c r="Q718" s="55"/>
      <c r="R718" s="55"/>
      <c r="S718" s="56"/>
      <c r="T718" s="25" t="n">
        <v>0</v>
      </c>
      <c r="U718" s="25" t="n">
        <v>1</v>
      </c>
      <c r="V718" s="26" t="n">
        <v>0</v>
      </c>
      <c r="W718" s="26" t="n">
        <v>0.111111</v>
      </c>
      <c r="X718" s="26" t="n">
        <v>0</v>
      </c>
      <c r="Y718" s="26" t="n">
        <v>0.585366</v>
      </c>
      <c r="Z718" s="26" t="n">
        <v>0</v>
      </c>
      <c r="AA718" s="26" t="n">
        <v>0</v>
      </c>
      <c r="AB718" s="20" t="n">
        <v>718</v>
      </c>
      <c r="AC718" s="20"/>
      <c r="AD718" s="10"/>
      <c r="AE718" s="24" t="s">
        <v>11426</v>
      </c>
      <c r="AF718" s="24" t="n">
        <v>222</v>
      </c>
      <c r="AG718" s="24" t="n">
        <v>420</v>
      </c>
      <c r="AH718" s="24" t="n">
        <v>873</v>
      </c>
      <c r="AI718" s="24" t="n">
        <v>306</v>
      </c>
      <c r="AJ718" s="24"/>
      <c r="AK718" s="24" t="s">
        <v>11427</v>
      </c>
      <c r="AL718" s="24" t="s">
        <v>3354</v>
      </c>
      <c r="AM718" s="23" t="s">
        <v>11428</v>
      </c>
      <c r="AN718" s="24"/>
      <c r="AO718" s="22" t="n">
        <v>40119.7650231481</v>
      </c>
      <c r="AP718" s="23" t="s">
        <v>11429</v>
      </c>
      <c r="AQ718" s="24" t="inlineStr">
        <f aca="false">TRUE()</f>
        <is>
          <t/>
        </is>
      </c>
      <c r="AR718" s="24" t="inlineStr">
        <f aca="false">FALSE()</f>
        <is>
          <t/>
        </is>
      </c>
      <c r="AS718" s="24" t="n">
        <f aca="false">TRUE()</f>
        <v>1</v>
      </c>
      <c r="AT718" s="24" t="s">
        <v>75</v>
      </c>
      <c r="AU718" s="24" t="n">
        <v>38</v>
      </c>
      <c r="AV718" s="23" t="s">
        <v>5390</v>
      </c>
      <c r="AW718" s="24" t="inlineStr">
        <f aca="false">FALSE()</f>
        <is>
          <t/>
        </is>
      </c>
      <c r="AX718" s="24" t="s">
        <v>5329</v>
      </c>
      <c r="AY718" s="23" t="s">
        <v>11430</v>
      </c>
      <c r="AZ718" s="24" t="s">
        <v>174</v>
      </c>
      <c r="BA718" s="24" t="e">
        <f aca="false">REPLACE(INDEX(GroupVertices[group], MATCH(Vertices[[#this row],[vertex]],GroupVertices[vertex],0)),1,1,"")</f>
        <v>#VALUE!</v>
      </c>
      <c r="BB718" s="25" t="s">
        <v>2800</v>
      </c>
      <c r="BC718" s="25" t="s">
        <v>2800</v>
      </c>
      <c r="BD718" s="25" t="s">
        <v>2801</v>
      </c>
      <c r="BE718" s="25" t="s">
        <v>2801</v>
      </c>
      <c r="BF718" s="25" t="s">
        <v>2802</v>
      </c>
      <c r="BG718" s="25" t="s">
        <v>2802</v>
      </c>
      <c r="BH718" s="25" t="s">
        <v>10589</v>
      </c>
      <c r="BI718" s="25" t="s">
        <v>10589</v>
      </c>
      <c r="BJ718" s="25" t="s">
        <v>10590</v>
      </c>
      <c r="BK718" s="25" t="s">
        <v>10590</v>
      </c>
      <c r="BL718" s="25" t="n">
        <v>2</v>
      </c>
      <c r="BM718" s="26" t="n">
        <v>15.3846153846154</v>
      </c>
      <c r="BN718" s="25" t="n">
        <v>0</v>
      </c>
      <c r="BO718" s="26" t="n">
        <v>0</v>
      </c>
      <c r="BP718" s="25" t="n">
        <v>0</v>
      </c>
      <c r="BQ718" s="26" t="n">
        <v>0</v>
      </c>
      <c r="BR718" s="25" t="n">
        <v>11</v>
      </c>
      <c r="BS718" s="26" t="n">
        <v>84.6153846153846</v>
      </c>
      <c r="BT718" s="25" t="n">
        <v>13</v>
      </c>
      <c r="BU718" s="3"/>
      <c r="BV718" s="2"/>
      <c r="BW718" s="2"/>
      <c r="BX718" s="2"/>
      <c r="BY718" s="2"/>
    </row>
    <row r="719" customFormat="false" ht="41.45" hidden="false" customHeight="true" outlineLevel="0" collapsed="false">
      <c r="A719" s="15" t="s">
        <v>3304</v>
      </c>
      <c r="C719" s="16"/>
      <c r="D719" s="16" t="s">
        <v>5324</v>
      </c>
      <c r="E719" s="17" t="n">
        <v>162.010465527508</v>
      </c>
      <c r="F719" s="18" t="n">
        <v>99.9999898193788</v>
      </c>
      <c r="G719" s="50" t="s">
        <v>11431</v>
      </c>
      <c r="H719" s="16"/>
      <c r="I719" s="6" t="s">
        <v>3304</v>
      </c>
      <c r="J719" s="7"/>
      <c r="K719" s="7"/>
      <c r="L719" s="51" t="s">
        <v>11432</v>
      </c>
      <c r="M719" s="52" t="n">
        <v>1.00339286168778</v>
      </c>
      <c r="N719" s="53" t="n">
        <v>8036.8828125</v>
      </c>
      <c r="O719" s="53" t="n">
        <v>5722.95703125</v>
      </c>
      <c r="P719" s="54"/>
      <c r="Q719" s="55"/>
      <c r="R719" s="55"/>
      <c r="S719" s="56"/>
      <c r="T719" s="25" t="n">
        <v>0</v>
      </c>
      <c r="U719" s="25" t="n">
        <v>1</v>
      </c>
      <c r="V719" s="26" t="n">
        <v>0</v>
      </c>
      <c r="W719" s="26" t="n">
        <v>0.333333</v>
      </c>
      <c r="X719" s="26" t="n">
        <v>0</v>
      </c>
      <c r="Y719" s="26" t="n">
        <v>0.638298</v>
      </c>
      <c r="Z719" s="26" t="n">
        <v>0</v>
      </c>
      <c r="AA719" s="26" t="n">
        <v>0</v>
      </c>
      <c r="AB719" s="20" t="n">
        <v>719</v>
      </c>
      <c r="AC719" s="20"/>
      <c r="AD719" s="10"/>
      <c r="AE719" s="24" t="s">
        <v>11433</v>
      </c>
      <c r="AF719" s="24" t="n">
        <v>95</v>
      </c>
      <c r="AG719" s="24" t="n">
        <v>22</v>
      </c>
      <c r="AH719" s="24" t="n">
        <v>138</v>
      </c>
      <c r="AI719" s="24" t="n">
        <v>131</v>
      </c>
      <c r="AJ719" s="24"/>
      <c r="AK719" s="24" t="s">
        <v>11434</v>
      </c>
      <c r="AL719" s="24"/>
      <c r="AM719" s="24"/>
      <c r="AN719" s="24"/>
      <c r="AO719" s="22" t="n">
        <v>42607.1150925926</v>
      </c>
      <c r="AP719" s="23" t="s">
        <v>11435</v>
      </c>
      <c r="AQ719" s="24" t="inlineStr">
        <f aca="false">TRUE()</f>
        <is>
          <t/>
        </is>
      </c>
      <c r="AR719" s="24" t="inlineStr">
        <f aca="false">FALSE()</f>
        <is>
          <t/>
        </is>
      </c>
      <c r="AS719" s="24" t="n">
        <f aca="false">FALSE()</f>
        <v>0</v>
      </c>
      <c r="AT719" s="24" t="s">
        <v>158</v>
      </c>
      <c r="AU719" s="24" t="n">
        <v>1</v>
      </c>
      <c r="AV719" s="24"/>
      <c r="AW719" s="24" t="inlineStr">
        <f aca="false">FALSE()</f>
        <is>
          <t/>
        </is>
      </c>
      <c r="AX719" s="24" t="s">
        <v>5329</v>
      </c>
      <c r="AY719" s="23" t="s">
        <v>11436</v>
      </c>
      <c r="AZ719" s="24" t="s">
        <v>174</v>
      </c>
      <c r="BA719" s="24" t="e">
        <f aca="false">REPLACE(INDEX(GroupVertices[group], MATCH(Vertices[[#this row],[vertex]],GroupVertices[vertex],0)),1,1,"")</f>
        <v>#VALUE!</v>
      </c>
      <c r="BB719" s="25"/>
      <c r="BC719" s="25"/>
      <c r="BD719" s="25"/>
      <c r="BE719" s="25"/>
      <c r="BF719" s="25"/>
      <c r="BG719" s="25"/>
      <c r="BH719" s="25" t="s">
        <v>11353</v>
      </c>
      <c r="BI719" s="25" t="s">
        <v>11353</v>
      </c>
      <c r="BJ719" s="25" t="s">
        <v>11354</v>
      </c>
      <c r="BK719" s="25" t="s">
        <v>11354</v>
      </c>
      <c r="BL719" s="25" t="n">
        <v>0</v>
      </c>
      <c r="BM719" s="26" t="n">
        <v>0</v>
      </c>
      <c r="BN719" s="25" t="n">
        <v>0</v>
      </c>
      <c r="BO719" s="26" t="n">
        <v>0</v>
      </c>
      <c r="BP719" s="25" t="n">
        <v>0</v>
      </c>
      <c r="BQ719" s="26" t="n">
        <v>0</v>
      </c>
      <c r="BR719" s="25" t="n">
        <v>24</v>
      </c>
      <c r="BS719" s="26" t="n">
        <v>100</v>
      </c>
      <c r="BT719" s="25" t="n">
        <v>24</v>
      </c>
      <c r="BU719" s="3"/>
      <c r="BV719" s="2"/>
      <c r="BW719" s="2"/>
      <c r="BX719" s="2"/>
      <c r="BY719" s="2"/>
    </row>
    <row r="720" customFormat="false" ht="41.45" hidden="false" customHeight="true" outlineLevel="0" collapsed="false">
      <c r="A720" s="15" t="s">
        <v>3311</v>
      </c>
      <c r="C720" s="16"/>
      <c r="D720" s="16" t="s">
        <v>5324</v>
      </c>
      <c r="E720" s="17" t="n">
        <v>162.337751115042</v>
      </c>
      <c r="F720" s="18" t="n">
        <v>99.9996714435889</v>
      </c>
      <c r="G720" s="50" t="s">
        <v>11437</v>
      </c>
      <c r="H720" s="16"/>
      <c r="I720" s="6" t="s">
        <v>3311</v>
      </c>
      <c r="J720" s="7"/>
      <c r="K720" s="7"/>
      <c r="L720" s="51" t="s">
        <v>11438</v>
      </c>
      <c r="M720" s="52" t="n">
        <v>1.10949689992372</v>
      </c>
      <c r="N720" s="53" t="n">
        <v>4936.28125</v>
      </c>
      <c r="O720" s="53" t="n">
        <v>9603.7861328125</v>
      </c>
      <c r="P720" s="54"/>
      <c r="Q720" s="55"/>
      <c r="R720" s="55"/>
      <c r="S720" s="56"/>
      <c r="T720" s="25" t="n">
        <v>1</v>
      </c>
      <c r="U720" s="25" t="n">
        <v>0</v>
      </c>
      <c r="V720" s="26" t="n">
        <v>0</v>
      </c>
      <c r="W720" s="26" t="n">
        <v>0.052632</v>
      </c>
      <c r="X720" s="26" t="n">
        <v>0</v>
      </c>
      <c r="Y720" s="26" t="n">
        <v>0.364444</v>
      </c>
      <c r="Z720" s="26" t="n">
        <v>0</v>
      </c>
      <c r="AA720" s="26" t="n">
        <v>0</v>
      </c>
      <c r="AB720" s="20" t="n">
        <v>720</v>
      </c>
      <c r="AC720" s="20"/>
      <c r="AD720" s="10"/>
      <c r="AE720" s="24" t="s">
        <v>11439</v>
      </c>
      <c r="AF720" s="24" t="n">
        <v>389</v>
      </c>
      <c r="AG720" s="24" t="n">
        <v>710</v>
      </c>
      <c r="AH720" s="24" t="n">
        <v>447</v>
      </c>
      <c r="AI720" s="24" t="n">
        <v>53</v>
      </c>
      <c r="AJ720" s="24" t="n">
        <v>-18000</v>
      </c>
      <c r="AK720" s="24" t="s">
        <v>11440</v>
      </c>
      <c r="AL720" s="24" t="s">
        <v>7109</v>
      </c>
      <c r="AM720" s="23" t="s">
        <v>11441</v>
      </c>
      <c r="AN720" s="24" t="s">
        <v>5388</v>
      </c>
      <c r="AO720" s="22" t="n">
        <v>40135.8487037037</v>
      </c>
      <c r="AP720" s="23" t="s">
        <v>11442</v>
      </c>
      <c r="AQ720" s="24" t="n">
        <f aca="false">FALSE()</f>
        <v>0</v>
      </c>
      <c r="AR720" s="24" t="inlineStr">
        <f aca="false">FALSE()</f>
        <is>
          <t/>
        </is>
      </c>
      <c r="AS720" s="24" t="inlineStr">
        <f aca="false">FALSE()</f>
        <is>
          <t/>
        </is>
      </c>
      <c r="AT720" s="24" t="s">
        <v>75</v>
      </c>
      <c r="AU720" s="24" t="n">
        <v>19</v>
      </c>
      <c r="AV720" s="23" t="s">
        <v>11443</v>
      </c>
      <c r="AW720" s="24" t="inlineStr">
        <f aca="false">FALSE()</f>
        <is>
          <t/>
        </is>
      </c>
      <c r="AX720" s="24" t="s">
        <v>5329</v>
      </c>
      <c r="AY720" s="23" t="s">
        <v>11444</v>
      </c>
      <c r="AZ720" s="24" t="s">
        <v>68</v>
      </c>
      <c r="BA720" s="24" t="e">
        <f aca="false">REPLACE(INDEX(GroupVertices[group], MATCH(Vertices[[#this row],[vertex]],GroupVertices[vertex],0)),1,1,"")</f>
        <v>#VALUE!</v>
      </c>
      <c r="BB720" s="25"/>
      <c r="BC720" s="25"/>
      <c r="BD720" s="25"/>
      <c r="BE720" s="25"/>
      <c r="BF720" s="25"/>
      <c r="BG720" s="25"/>
      <c r="BH720" s="25"/>
      <c r="BI720" s="25"/>
      <c r="BJ720" s="25"/>
      <c r="BK720" s="25"/>
      <c r="BL720" s="25"/>
      <c r="BM720" s="26"/>
      <c r="BN720" s="25"/>
      <c r="BO720" s="26"/>
      <c r="BP720" s="25"/>
      <c r="BQ720" s="26"/>
      <c r="BR720" s="25"/>
      <c r="BS720" s="26"/>
      <c r="BT720" s="25"/>
      <c r="BU720" s="3"/>
      <c r="BV720" s="2"/>
      <c r="BW720" s="2"/>
      <c r="BX720" s="2"/>
      <c r="BY720" s="2"/>
    </row>
    <row r="721" customFormat="false" ht="41.45" hidden="false" customHeight="true" outlineLevel="0" collapsed="false">
      <c r="A721" s="15" t="s">
        <v>3317</v>
      </c>
      <c r="C721" s="16"/>
      <c r="D721" s="16" t="s">
        <v>5324</v>
      </c>
      <c r="E721" s="17" t="n">
        <v>174.631891702567</v>
      </c>
      <c r="F721" s="18" t="n">
        <v>99.9877119902266</v>
      </c>
      <c r="G721" s="50" t="s">
        <v>11445</v>
      </c>
      <c r="H721" s="16"/>
      <c r="I721" s="6" t="s">
        <v>3317</v>
      </c>
      <c r="J721" s="7"/>
      <c r="K721" s="7"/>
      <c r="L721" s="51" t="s">
        <v>11446</v>
      </c>
      <c r="M721" s="52" t="n">
        <v>5.09518405714722</v>
      </c>
      <c r="N721" s="53" t="n">
        <v>5542.005859375</v>
      </c>
      <c r="O721" s="53" t="n">
        <v>9130.6328125</v>
      </c>
      <c r="P721" s="54"/>
      <c r="Q721" s="55"/>
      <c r="R721" s="55"/>
      <c r="S721" s="56"/>
      <c r="T721" s="25" t="n">
        <v>0</v>
      </c>
      <c r="U721" s="25" t="n">
        <v>3</v>
      </c>
      <c r="V721" s="26" t="n">
        <v>0</v>
      </c>
      <c r="W721" s="26" t="n">
        <v>0.058824</v>
      </c>
      <c r="X721" s="26" t="n">
        <v>0</v>
      </c>
      <c r="Y721" s="26" t="n">
        <v>0.774491</v>
      </c>
      <c r="Z721" s="26" t="n">
        <v>0.666666666666667</v>
      </c>
      <c r="AA721" s="26" t="n">
        <v>0</v>
      </c>
      <c r="AB721" s="20" t="n">
        <v>721</v>
      </c>
      <c r="AC721" s="20"/>
      <c r="AD721" s="10"/>
      <c r="AE721" s="24" t="s">
        <v>11447</v>
      </c>
      <c r="AF721" s="24" t="n">
        <v>1407</v>
      </c>
      <c r="AG721" s="24" t="n">
        <v>26554</v>
      </c>
      <c r="AH721" s="24" t="n">
        <v>4730</v>
      </c>
      <c r="AI721" s="24" t="n">
        <v>3569</v>
      </c>
      <c r="AJ721" s="24" t="n">
        <v>-18000</v>
      </c>
      <c r="AK721" s="24" t="s">
        <v>11448</v>
      </c>
      <c r="AL721" s="24" t="s">
        <v>11449</v>
      </c>
      <c r="AM721" s="23" t="s">
        <v>11450</v>
      </c>
      <c r="AN721" s="24" t="s">
        <v>5388</v>
      </c>
      <c r="AO721" s="22" t="n">
        <v>40049.8565856482</v>
      </c>
      <c r="AP721" s="23" t="s">
        <v>11451</v>
      </c>
      <c r="AQ721" s="24" t="inlineStr">
        <f aca="false">FALSE()</f>
        <is>
          <t/>
        </is>
      </c>
      <c r="AR721" s="24" t="inlineStr">
        <f aca="false">FALSE()</f>
        <is>
          <t/>
        </is>
      </c>
      <c r="AS721" s="24" t="inlineStr">
        <f aca="false">FALSE()</f>
        <is>
          <t/>
        </is>
      </c>
      <c r="AT721" s="24" t="s">
        <v>75</v>
      </c>
      <c r="AU721" s="24" t="n">
        <v>486</v>
      </c>
      <c r="AV721" s="23" t="s">
        <v>11452</v>
      </c>
      <c r="AW721" s="24" t="inlineStr">
        <f aca="false">FALSE()</f>
        <is>
          <t/>
        </is>
      </c>
      <c r="AX721" s="24" t="s">
        <v>5329</v>
      </c>
      <c r="AY721" s="23" t="s">
        <v>11453</v>
      </c>
      <c r="AZ721" s="24" t="s">
        <v>174</v>
      </c>
      <c r="BA721" s="24" t="e">
        <f aca="false">REPLACE(INDEX(GroupVertices[group], MATCH(Vertices[[#this row],[vertex]],GroupVertices[vertex],0)),1,1,"")</f>
        <v>#VALUE!</v>
      </c>
      <c r="BB721" s="25"/>
      <c r="BC721" s="25"/>
      <c r="BD721" s="25"/>
      <c r="BE721" s="25"/>
      <c r="BF721" s="25" t="s">
        <v>338</v>
      </c>
      <c r="BG721" s="25" t="s">
        <v>338</v>
      </c>
      <c r="BH721" s="25" t="s">
        <v>11454</v>
      </c>
      <c r="BI721" s="25" t="s">
        <v>11454</v>
      </c>
      <c r="BJ721" s="25" t="s">
        <v>11455</v>
      </c>
      <c r="BK721" s="25" t="s">
        <v>11455</v>
      </c>
      <c r="BL721" s="25" t="n">
        <v>1</v>
      </c>
      <c r="BM721" s="26" t="n">
        <v>6.25</v>
      </c>
      <c r="BN721" s="25" t="n">
        <v>0</v>
      </c>
      <c r="BO721" s="26" t="n">
        <v>0</v>
      </c>
      <c r="BP721" s="25" t="n">
        <v>0</v>
      </c>
      <c r="BQ721" s="26" t="n">
        <v>0</v>
      </c>
      <c r="BR721" s="25" t="n">
        <v>15</v>
      </c>
      <c r="BS721" s="26" t="n">
        <v>93.75</v>
      </c>
      <c r="BT721" s="25" t="n">
        <v>16</v>
      </c>
      <c r="BU721" s="3"/>
      <c r="BV721" s="2"/>
      <c r="BW721" s="2"/>
      <c r="BX721" s="2"/>
      <c r="BY721" s="2"/>
    </row>
    <row r="722" customFormat="false" ht="41.45" hidden="false" customHeight="true" outlineLevel="0" collapsed="false">
      <c r="A722" s="15" t="s">
        <v>3318</v>
      </c>
      <c r="C722" s="16"/>
      <c r="D722" s="16" t="s">
        <v>5324</v>
      </c>
      <c r="E722" s="17" t="n">
        <v>191.555601095145</v>
      </c>
      <c r="F722" s="18" t="n">
        <v>99.9712490002553</v>
      </c>
      <c r="G722" s="50" t="s">
        <v>11456</v>
      </c>
      <c r="H722" s="16"/>
      <c r="I722" s="6" t="s">
        <v>3318</v>
      </c>
      <c r="J722" s="7"/>
      <c r="K722" s="7"/>
      <c r="L722" s="51" t="s">
        <v>11457</v>
      </c>
      <c r="M722" s="52" t="n">
        <v>10.5817498482548</v>
      </c>
      <c r="N722" s="53" t="n">
        <v>5361.77197265625</v>
      </c>
      <c r="O722" s="53" t="n">
        <v>9327.046875</v>
      </c>
      <c r="P722" s="54"/>
      <c r="Q722" s="55"/>
      <c r="R722" s="55"/>
      <c r="S722" s="56"/>
      <c r="T722" s="25" t="n">
        <v>6</v>
      </c>
      <c r="U722" s="25" t="n">
        <v>0</v>
      </c>
      <c r="V722" s="26" t="n">
        <v>4</v>
      </c>
      <c r="W722" s="26" t="n">
        <v>0.071429</v>
      </c>
      <c r="X722" s="26" t="n">
        <v>0</v>
      </c>
      <c r="Y722" s="26" t="n">
        <v>1.447225</v>
      </c>
      <c r="Z722" s="26" t="n">
        <v>0.366666666666667</v>
      </c>
      <c r="AA722" s="26" t="n">
        <v>0</v>
      </c>
      <c r="AB722" s="20" t="n">
        <v>722</v>
      </c>
      <c r="AC722" s="20"/>
      <c r="AD722" s="10"/>
      <c r="AE722" s="24" t="s">
        <v>11458</v>
      </c>
      <c r="AF722" s="24" t="n">
        <v>1226</v>
      </c>
      <c r="AG722" s="24" t="n">
        <v>62130</v>
      </c>
      <c r="AH722" s="24" t="n">
        <v>11945</v>
      </c>
      <c r="AI722" s="24" t="n">
        <v>3866</v>
      </c>
      <c r="AJ722" s="24" t="n">
        <v>-14400</v>
      </c>
      <c r="AK722" s="46" t="s">
        <v>11459</v>
      </c>
      <c r="AL722" s="24" t="s">
        <v>11449</v>
      </c>
      <c r="AM722" s="23" t="s">
        <v>11460</v>
      </c>
      <c r="AN722" s="24" t="s">
        <v>5388</v>
      </c>
      <c r="AO722" s="22" t="n">
        <v>39773.8108680555</v>
      </c>
      <c r="AP722" s="23" t="s">
        <v>11461</v>
      </c>
      <c r="AQ722" s="24" t="inlineStr">
        <f aca="false">FALSE()</f>
        <is>
          <t/>
        </is>
      </c>
      <c r="AR722" s="24" t="inlineStr">
        <f aca="false">FALSE()</f>
        <is>
          <t/>
        </is>
      </c>
      <c r="AS722" s="24" t="inlineStr">
        <f aca="false">FALSE()</f>
        <is>
          <t/>
        </is>
      </c>
      <c r="AT722" s="24" t="s">
        <v>75</v>
      </c>
      <c r="AU722" s="24" t="n">
        <v>1038</v>
      </c>
      <c r="AV722" s="23" t="s">
        <v>5816</v>
      </c>
      <c r="AW722" s="24" t="inlineStr">
        <f aca="false">FALSE()</f>
        <is>
          <t/>
        </is>
      </c>
      <c r="AX722" s="24" t="s">
        <v>5329</v>
      </c>
      <c r="AY722" s="23" t="s">
        <v>11462</v>
      </c>
      <c r="AZ722" s="24" t="s">
        <v>68</v>
      </c>
      <c r="BA722" s="24" t="e">
        <f aca="false">REPLACE(INDEX(GroupVertices[group], MATCH(Vertices[[#this row],[vertex]],GroupVertices[vertex],0)),1,1,"")</f>
        <v>#VALUE!</v>
      </c>
      <c r="BB722" s="25"/>
      <c r="BC722" s="25"/>
      <c r="BD722" s="25"/>
      <c r="BE722" s="25"/>
      <c r="BF722" s="25"/>
      <c r="BG722" s="25"/>
      <c r="BH722" s="25"/>
      <c r="BI722" s="25"/>
      <c r="BJ722" s="25"/>
      <c r="BK722" s="25"/>
      <c r="BL722" s="25"/>
      <c r="BM722" s="26"/>
      <c r="BN722" s="25"/>
      <c r="BO722" s="26"/>
      <c r="BP722" s="25"/>
      <c r="BQ722" s="26"/>
      <c r="BR722" s="25"/>
      <c r="BS722" s="26"/>
      <c r="BT722" s="25"/>
      <c r="BU722" s="3"/>
      <c r="BV722" s="2"/>
      <c r="BW722" s="2"/>
      <c r="BX722" s="2"/>
      <c r="BY722" s="2"/>
    </row>
    <row r="723" customFormat="false" ht="41.45" hidden="false" customHeight="true" outlineLevel="0" collapsed="false">
      <c r="A723" s="15" t="s">
        <v>3322</v>
      </c>
      <c r="C723" s="16"/>
      <c r="D723" s="16" t="s">
        <v>5324</v>
      </c>
      <c r="E723" s="17" t="n">
        <v>162.123683506917</v>
      </c>
      <c r="F723" s="18" t="n">
        <v>99.9998796835678</v>
      </c>
      <c r="G723" s="50" t="s">
        <v>11463</v>
      </c>
      <c r="H723" s="16"/>
      <c r="I723" s="6" t="s">
        <v>3322</v>
      </c>
      <c r="J723" s="7"/>
      <c r="K723" s="7"/>
      <c r="L723" s="51" t="s">
        <v>11464</v>
      </c>
      <c r="M723" s="52" t="n">
        <v>1.0400974563101</v>
      </c>
      <c r="N723" s="53" t="n">
        <v>5467.6171875</v>
      </c>
      <c r="O723" s="53" t="n">
        <v>9385.4072265625</v>
      </c>
      <c r="P723" s="54"/>
      <c r="Q723" s="55"/>
      <c r="R723" s="55"/>
      <c r="S723" s="56"/>
      <c r="T723" s="25" t="n">
        <v>5</v>
      </c>
      <c r="U723" s="25" t="n">
        <v>2</v>
      </c>
      <c r="V723" s="26" t="n">
        <v>4</v>
      </c>
      <c r="W723" s="26" t="n">
        <v>0.071429</v>
      </c>
      <c r="X723" s="26" t="n">
        <v>0</v>
      </c>
      <c r="Y723" s="26" t="n">
        <v>1.447225</v>
      </c>
      <c r="Z723" s="26" t="n">
        <v>0.333333333333333</v>
      </c>
      <c r="AA723" s="26" t="n">
        <v>0.166666666666667</v>
      </c>
      <c r="AB723" s="20" t="n">
        <v>723</v>
      </c>
      <c r="AC723" s="20"/>
      <c r="AD723" s="10"/>
      <c r="AE723" s="24" t="s">
        <v>11465</v>
      </c>
      <c r="AF723" s="24" t="n">
        <v>32</v>
      </c>
      <c r="AG723" s="24" t="n">
        <v>260</v>
      </c>
      <c r="AH723" s="24" t="n">
        <v>169</v>
      </c>
      <c r="AI723" s="24" t="n">
        <v>16</v>
      </c>
      <c r="AJ723" s="24" t="n">
        <v>-18000</v>
      </c>
      <c r="AK723" s="24" t="s">
        <v>11466</v>
      </c>
      <c r="AL723" s="24" t="s">
        <v>11467</v>
      </c>
      <c r="AM723" s="23" t="s">
        <v>11468</v>
      </c>
      <c r="AN723" s="24" t="s">
        <v>5388</v>
      </c>
      <c r="AO723" s="22" t="n">
        <v>40961.6296990741</v>
      </c>
      <c r="AP723" s="24"/>
      <c r="AQ723" s="24" t="inlineStr">
        <f aca="false">FALSE()</f>
        <is>
          <t/>
        </is>
      </c>
      <c r="AR723" s="24" t="inlineStr">
        <f aca="false">FALSE()</f>
        <is>
          <t/>
        </is>
      </c>
      <c r="AS723" s="24" t="n">
        <f aca="false">TRUE()</f>
        <v>1</v>
      </c>
      <c r="AT723" s="24" t="s">
        <v>75</v>
      </c>
      <c r="AU723" s="24" t="n">
        <v>10</v>
      </c>
      <c r="AV723" s="23" t="s">
        <v>5390</v>
      </c>
      <c r="AW723" s="24" t="inlineStr">
        <f aca="false">FALSE()</f>
        <is>
          <t/>
        </is>
      </c>
      <c r="AX723" s="24" t="s">
        <v>5329</v>
      </c>
      <c r="AY723" s="23" t="s">
        <v>11469</v>
      </c>
      <c r="AZ723" s="24" t="s">
        <v>174</v>
      </c>
      <c r="BA723" s="24" t="e">
        <f aca="false">REPLACE(INDEX(GroupVertices[group], MATCH(Vertices[[#this row],[vertex]],GroupVertices[vertex],0)),1,1,"")</f>
        <v>#VALUE!</v>
      </c>
      <c r="BB723" s="25"/>
      <c r="BC723" s="25"/>
      <c r="BD723" s="25"/>
      <c r="BE723" s="25"/>
      <c r="BF723" s="25" t="s">
        <v>338</v>
      </c>
      <c r="BG723" s="25" t="s">
        <v>338</v>
      </c>
      <c r="BH723" s="25" t="s">
        <v>11454</v>
      </c>
      <c r="BI723" s="25" t="s">
        <v>11454</v>
      </c>
      <c r="BJ723" s="25" t="s">
        <v>11455</v>
      </c>
      <c r="BK723" s="25" t="s">
        <v>11455</v>
      </c>
      <c r="BL723" s="25" t="n">
        <v>1</v>
      </c>
      <c r="BM723" s="26" t="n">
        <v>6.25</v>
      </c>
      <c r="BN723" s="25" t="n">
        <v>0</v>
      </c>
      <c r="BO723" s="26" t="n">
        <v>0</v>
      </c>
      <c r="BP723" s="25" t="n">
        <v>0</v>
      </c>
      <c r="BQ723" s="26" t="n">
        <v>0</v>
      </c>
      <c r="BR723" s="25" t="n">
        <v>15</v>
      </c>
      <c r="BS723" s="26" t="n">
        <v>93.75</v>
      </c>
      <c r="BT723" s="25" t="n">
        <v>16</v>
      </c>
      <c r="BU723" s="3"/>
      <c r="BV723" s="2"/>
      <c r="BW723" s="2"/>
      <c r="BX723" s="2"/>
      <c r="BY723" s="2"/>
    </row>
    <row r="724" customFormat="false" ht="41.45" hidden="false" customHeight="true" outlineLevel="0" collapsed="false">
      <c r="A724" s="15" t="s">
        <v>3323</v>
      </c>
      <c r="C724" s="16"/>
      <c r="D724" s="16" t="s">
        <v>5324</v>
      </c>
      <c r="E724" s="17" t="n">
        <v>162.624126004134</v>
      </c>
      <c r="F724" s="18" t="n">
        <v>99.9993928647728</v>
      </c>
      <c r="G724" s="50" t="s">
        <v>11470</v>
      </c>
      <c r="H724" s="16"/>
      <c r="I724" s="6" t="s">
        <v>3323</v>
      </c>
      <c r="J724" s="7"/>
      <c r="K724" s="7"/>
      <c r="L724" s="51" t="s">
        <v>11471</v>
      </c>
      <c r="M724" s="52" t="n">
        <v>1.20233793338017</v>
      </c>
      <c r="N724" s="53" t="n">
        <v>5383.0166015625</v>
      </c>
      <c r="O724" s="53" t="n">
        <v>8964.0654296875</v>
      </c>
      <c r="P724" s="54"/>
      <c r="Q724" s="55"/>
      <c r="R724" s="55"/>
      <c r="S724" s="56"/>
      <c r="T724" s="25" t="n">
        <v>0</v>
      </c>
      <c r="U724" s="25" t="n">
        <v>3</v>
      </c>
      <c r="V724" s="26" t="n">
        <v>0</v>
      </c>
      <c r="W724" s="26" t="n">
        <v>0.058824</v>
      </c>
      <c r="X724" s="26" t="n">
        <v>0</v>
      </c>
      <c r="Y724" s="26" t="n">
        <v>0.774491</v>
      </c>
      <c r="Z724" s="26" t="n">
        <v>0.666666666666667</v>
      </c>
      <c r="AA724" s="26" t="n">
        <v>0</v>
      </c>
      <c r="AB724" s="20" t="n">
        <v>724</v>
      </c>
      <c r="AC724" s="20"/>
      <c r="AD724" s="10"/>
      <c r="AE724" s="24" t="s">
        <v>11472</v>
      </c>
      <c r="AF724" s="24" t="n">
        <v>695</v>
      </c>
      <c r="AG724" s="24" t="n">
        <v>1312</v>
      </c>
      <c r="AH724" s="24" t="n">
        <v>2140</v>
      </c>
      <c r="AI724" s="24" t="n">
        <v>850</v>
      </c>
      <c r="AJ724" s="24" t="n">
        <v>-18000</v>
      </c>
      <c r="AK724" s="24" t="s">
        <v>11473</v>
      </c>
      <c r="AL724" s="24" t="s">
        <v>11474</v>
      </c>
      <c r="AM724" s="23" t="s">
        <v>11475</v>
      </c>
      <c r="AN724" s="24" t="s">
        <v>6528</v>
      </c>
      <c r="AO724" s="22" t="n">
        <v>39798.8593518519</v>
      </c>
      <c r="AP724" s="23" t="s">
        <v>11476</v>
      </c>
      <c r="AQ724" s="24" t="inlineStr">
        <f aca="false">FALSE()</f>
        <is>
          <t/>
        </is>
      </c>
      <c r="AR724" s="24" t="inlineStr">
        <f aca="false">FALSE()</f>
        <is>
          <t/>
        </is>
      </c>
      <c r="AS724" s="24" t="inlineStr">
        <f aca="false">TRUE()</f>
        <is>
          <t/>
        </is>
      </c>
      <c r="AT724" s="24" t="s">
        <v>75</v>
      </c>
      <c r="AU724" s="24" t="n">
        <v>53</v>
      </c>
      <c r="AV724" s="23" t="s">
        <v>11477</v>
      </c>
      <c r="AW724" s="24" t="inlineStr">
        <f aca="false">FALSE()</f>
        <is>
          <t/>
        </is>
      </c>
      <c r="AX724" s="24" t="s">
        <v>5329</v>
      </c>
      <c r="AY724" s="23" t="s">
        <v>11478</v>
      </c>
      <c r="AZ724" s="24" t="s">
        <v>174</v>
      </c>
      <c r="BA724" s="24" t="e">
        <f aca="false">REPLACE(INDEX(GroupVertices[group], MATCH(Vertices[[#this row],[vertex]],GroupVertices[vertex],0)),1,1,"")</f>
        <v>#VALUE!</v>
      </c>
      <c r="BB724" s="25"/>
      <c r="BC724" s="25"/>
      <c r="BD724" s="25"/>
      <c r="BE724" s="25"/>
      <c r="BF724" s="25" t="s">
        <v>338</v>
      </c>
      <c r="BG724" s="25" t="s">
        <v>338</v>
      </c>
      <c r="BH724" s="25" t="s">
        <v>11454</v>
      </c>
      <c r="BI724" s="25" t="s">
        <v>11454</v>
      </c>
      <c r="BJ724" s="25" t="s">
        <v>11455</v>
      </c>
      <c r="BK724" s="25" t="s">
        <v>11455</v>
      </c>
      <c r="BL724" s="25" t="n">
        <v>1</v>
      </c>
      <c r="BM724" s="26" t="n">
        <v>6.25</v>
      </c>
      <c r="BN724" s="25" t="n">
        <v>0</v>
      </c>
      <c r="BO724" s="26" t="n">
        <v>0</v>
      </c>
      <c r="BP724" s="25" t="n">
        <v>0</v>
      </c>
      <c r="BQ724" s="26" t="n">
        <v>0</v>
      </c>
      <c r="BR724" s="25" t="n">
        <v>15</v>
      </c>
      <c r="BS724" s="26" t="n">
        <v>93.75</v>
      </c>
      <c r="BT724" s="25" t="n">
        <v>16</v>
      </c>
      <c r="BU724" s="3"/>
      <c r="BV724" s="2"/>
      <c r="BW724" s="2"/>
      <c r="BX724" s="2"/>
      <c r="BY724" s="2"/>
    </row>
    <row r="725" customFormat="false" ht="41.45" hidden="false" customHeight="true" outlineLevel="0" collapsed="false">
      <c r="A725" s="15" t="s">
        <v>3326</v>
      </c>
      <c r="C725" s="16"/>
      <c r="D725" s="16" t="s">
        <v>5324</v>
      </c>
      <c r="E725" s="17" t="n">
        <v>163.81434190531</v>
      </c>
      <c r="F725" s="18" t="n">
        <v>99.9982350504905</v>
      </c>
      <c r="G725" s="50" t="s">
        <v>11479</v>
      </c>
      <c r="H725" s="16"/>
      <c r="I725" s="6" t="s">
        <v>3326</v>
      </c>
      <c r="J725" s="7"/>
      <c r="K725" s="7"/>
      <c r="L725" s="51" t="s">
        <v>11480</v>
      </c>
      <c r="M725" s="52" t="n">
        <v>1.58819883987194</v>
      </c>
      <c r="N725" s="53" t="n">
        <v>501.086975097656</v>
      </c>
      <c r="O725" s="53" t="n">
        <v>1363.03503417969</v>
      </c>
      <c r="P725" s="54"/>
      <c r="Q725" s="55"/>
      <c r="R725" s="55"/>
      <c r="S725" s="56"/>
      <c r="T725" s="25" t="n">
        <v>1</v>
      </c>
      <c r="U725" s="25" t="n">
        <v>1</v>
      </c>
      <c r="V725" s="26" t="n">
        <v>0</v>
      </c>
      <c r="W725" s="26" t="n">
        <v>0</v>
      </c>
      <c r="X725" s="26" t="n">
        <v>0</v>
      </c>
      <c r="Y725" s="26" t="n">
        <v>0.999999</v>
      </c>
      <c r="Z725" s="26" t="n">
        <v>0</v>
      </c>
      <c r="AA725" s="26" t="s">
        <v>5365</v>
      </c>
      <c r="AB725" s="20" t="n">
        <v>725</v>
      </c>
      <c r="AC725" s="20"/>
      <c r="AD725" s="10"/>
      <c r="AE725" s="24" t="s">
        <v>11481</v>
      </c>
      <c r="AF725" s="24" t="n">
        <v>1</v>
      </c>
      <c r="AG725" s="24" t="n">
        <v>3814</v>
      </c>
      <c r="AH725" s="24" t="n">
        <v>294261</v>
      </c>
      <c r="AI725" s="24" t="n">
        <v>0</v>
      </c>
      <c r="AJ725" s="24" t="n">
        <v>-18000</v>
      </c>
      <c r="AK725" s="24" t="s">
        <v>11482</v>
      </c>
      <c r="AL725" s="24" t="s">
        <v>138</v>
      </c>
      <c r="AM725" s="23" t="s">
        <v>11483</v>
      </c>
      <c r="AN725" s="24" t="s">
        <v>5388</v>
      </c>
      <c r="AO725" s="22" t="n">
        <v>40448.7364814815</v>
      </c>
      <c r="AP725" s="24"/>
      <c r="AQ725" s="24" t="n">
        <f aca="false">TRUE()</f>
        <v>1</v>
      </c>
      <c r="AR725" s="24" t="inlineStr">
        <f aca="false">FALSE()</f>
        <is>
          <t/>
        </is>
      </c>
      <c r="AS725" s="24" t="n">
        <f aca="false">FALSE()</f>
        <v>0</v>
      </c>
      <c r="AT725" s="24" t="s">
        <v>75</v>
      </c>
      <c r="AU725" s="24" t="n">
        <v>209</v>
      </c>
      <c r="AV725" s="23" t="s">
        <v>5390</v>
      </c>
      <c r="AW725" s="24" t="inlineStr">
        <f aca="false">FALSE()</f>
        <is>
          <t/>
        </is>
      </c>
      <c r="AX725" s="24" t="s">
        <v>5329</v>
      </c>
      <c r="AY725" s="23" t="s">
        <v>11484</v>
      </c>
      <c r="AZ725" s="24" t="s">
        <v>174</v>
      </c>
      <c r="BA725" s="24" t="e">
        <f aca="false">REPLACE(INDEX(GroupVertices[group], MATCH(Vertices[[#this row],[vertex]],GroupVertices[vertex],0)),1,1,"")</f>
        <v>#VALUE!</v>
      </c>
      <c r="BB725" s="25" t="s">
        <v>3328</v>
      </c>
      <c r="BC725" s="25" t="s">
        <v>3328</v>
      </c>
      <c r="BD725" s="25" t="s">
        <v>3329</v>
      </c>
      <c r="BE725" s="25" t="s">
        <v>3329</v>
      </c>
      <c r="BF725" s="25"/>
      <c r="BG725" s="25"/>
      <c r="BH725" s="25" t="s">
        <v>11485</v>
      </c>
      <c r="BI725" s="25" t="s">
        <v>11485</v>
      </c>
      <c r="BJ725" s="25" t="s">
        <v>11486</v>
      </c>
      <c r="BK725" s="25" t="s">
        <v>11486</v>
      </c>
      <c r="BL725" s="25" t="n">
        <v>0</v>
      </c>
      <c r="BM725" s="26" t="n">
        <v>0</v>
      </c>
      <c r="BN725" s="25" t="n">
        <v>1</v>
      </c>
      <c r="BO725" s="26" t="n">
        <v>8.33333333333333</v>
      </c>
      <c r="BP725" s="25" t="n">
        <v>0</v>
      </c>
      <c r="BQ725" s="26" t="n">
        <v>0</v>
      </c>
      <c r="BR725" s="25" t="n">
        <v>11</v>
      </c>
      <c r="BS725" s="26" t="n">
        <v>91.6666666666667</v>
      </c>
      <c r="BT725" s="25" t="n">
        <v>12</v>
      </c>
      <c r="BU725" s="3"/>
      <c r="BV725" s="2"/>
      <c r="BW725" s="2"/>
      <c r="BX725" s="2"/>
      <c r="BY725" s="2"/>
    </row>
    <row r="726" customFormat="false" ht="41.45" hidden="false" customHeight="true" outlineLevel="0" collapsed="false">
      <c r="A726" s="15" t="s">
        <v>3333</v>
      </c>
      <c r="C726" s="16"/>
      <c r="D726" s="16" t="s">
        <v>5324</v>
      </c>
      <c r="E726" s="17" t="n">
        <v>162.592253715813</v>
      </c>
      <c r="F726" s="18" t="n">
        <v>99.9994238693919</v>
      </c>
      <c r="G726" s="50" t="s">
        <v>11487</v>
      </c>
      <c r="H726" s="16"/>
      <c r="I726" s="6" t="s">
        <v>3333</v>
      </c>
      <c r="J726" s="7"/>
      <c r="K726" s="7"/>
      <c r="L726" s="51" t="s">
        <v>11488</v>
      </c>
      <c r="M726" s="52" t="n">
        <v>1.19200512733103</v>
      </c>
      <c r="N726" s="53" t="n">
        <v>1113.43640136719</v>
      </c>
      <c r="O726" s="53" t="n">
        <v>2575.18969726563</v>
      </c>
      <c r="P726" s="54"/>
      <c r="Q726" s="55"/>
      <c r="R726" s="55"/>
      <c r="S726" s="56"/>
      <c r="T726" s="25" t="n">
        <v>1</v>
      </c>
      <c r="U726" s="25" t="n">
        <v>1</v>
      </c>
      <c r="V726" s="26" t="n">
        <v>0</v>
      </c>
      <c r="W726" s="26" t="n">
        <v>0</v>
      </c>
      <c r="X726" s="26" t="n">
        <v>0</v>
      </c>
      <c r="Y726" s="26" t="n">
        <v>0.999999</v>
      </c>
      <c r="Z726" s="26" t="n">
        <v>0</v>
      </c>
      <c r="AA726" s="26" t="s">
        <v>5365</v>
      </c>
      <c r="AB726" s="20" t="n">
        <v>726</v>
      </c>
      <c r="AC726" s="20"/>
      <c r="AD726" s="10"/>
      <c r="AE726" s="24" t="s">
        <v>11489</v>
      </c>
      <c r="AF726" s="24" t="n">
        <v>2027</v>
      </c>
      <c r="AG726" s="24" t="n">
        <v>1245</v>
      </c>
      <c r="AH726" s="24" t="n">
        <v>1529</v>
      </c>
      <c r="AI726" s="24" t="n">
        <v>409</v>
      </c>
      <c r="AJ726" s="24"/>
      <c r="AK726" s="24" t="s">
        <v>11490</v>
      </c>
      <c r="AL726" s="24"/>
      <c r="AM726" s="23" t="s">
        <v>11491</v>
      </c>
      <c r="AN726" s="24"/>
      <c r="AO726" s="22" t="n">
        <v>41708.6839583333</v>
      </c>
      <c r="AP726" s="23" t="s">
        <v>11492</v>
      </c>
      <c r="AQ726" s="24" t="n">
        <f aca="false">FALSE()</f>
        <v>0</v>
      </c>
      <c r="AR726" s="24" t="inlineStr">
        <f aca="false">FALSE()</f>
        <is>
          <t/>
        </is>
      </c>
      <c r="AS726" s="24" t="n">
        <f aca="false">TRUE()</f>
        <v>1</v>
      </c>
      <c r="AT726" s="24" t="s">
        <v>75</v>
      </c>
      <c r="AU726" s="24" t="n">
        <v>128</v>
      </c>
      <c r="AV726" s="23" t="s">
        <v>5390</v>
      </c>
      <c r="AW726" s="24" t="inlineStr">
        <f aca="false">FALSE()</f>
        <is>
          <t/>
        </is>
      </c>
      <c r="AX726" s="24" t="s">
        <v>5329</v>
      </c>
      <c r="AY726" s="23" t="s">
        <v>11493</v>
      </c>
      <c r="AZ726" s="24" t="s">
        <v>174</v>
      </c>
      <c r="BA726" s="24" t="e">
        <f aca="false">REPLACE(INDEX(GroupVertices[group], MATCH(Vertices[[#this row],[vertex]],GroupVertices[vertex],0)),1,1,"")</f>
        <v>#VALUE!</v>
      </c>
      <c r="BB726" s="25"/>
      <c r="BC726" s="25"/>
      <c r="BD726" s="25"/>
      <c r="BE726" s="25"/>
      <c r="BF726" s="25"/>
      <c r="BG726" s="25"/>
      <c r="BH726" s="25" t="s">
        <v>11494</v>
      </c>
      <c r="BI726" s="25" t="s">
        <v>11494</v>
      </c>
      <c r="BJ726" s="25" t="s">
        <v>11495</v>
      </c>
      <c r="BK726" s="25" t="s">
        <v>11495</v>
      </c>
      <c r="BL726" s="25" t="n">
        <v>0</v>
      </c>
      <c r="BM726" s="26" t="n">
        <v>0</v>
      </c>
      <c r="BN726" s="25" t="n">
        <v>0</v>
      </c>
      <c r="BO726" s="26" t="n">
        <v>0</v>
      </c>
      <c r="BP726" s="25" t="n">
        <v>0</v>
      </c>
      <c r="BQ726" s="26" t="n">
        <v>0</v>
      </c>
      <c r="BR726" s="25" t="n">
        <v>18</v>
      </c>
      <c r="BS726" s="26" t="n">
        <v>100</v>
      </c>
      <c r="BT726" s="25" t="n">
        <v>18</v>
      </c>
      <c r="BU726" s="3"/>
      <c r="BV726" s="2"/>
      <c r="BW726" s="2"/>
      <c r="BX726" s="2"/>
      <c r="BY726" s="2"/>
    </row>
    <row r="727" customFormat="false" ht="41.45" hidden="false" customHeight="true" outlineLevel="0" collapsed="false">
      <c r="A727" s="15" t="s">
        <v>3337</v>
      </c>
      <c r="C727" s="16"/>
      <c r="D727" s="16" t="s">
        <v>5324</v>
      </c>
      <c r="E727" s="17" t="n">
        <v>162.018552526038</v>
      </c>
      <c r="F727" s="18" t="n">
        <v>99.9999819525352</v>
      </c>
      <c r="G727" s="50" t="s">
        <v>11496</v>
      </c>
      <c r="H727" s="16"/>
      <c r="I727" s="6" t="s">
        <v>3337</v>
      </c>
      <c r="J727" s="7"/>
      <c r="K727" s="7"/>
      <c r="L727" s="51" t="s">
        <v>11497</v>
      </c>
      <c r="M727" s="52" t="n">
        <v>1.00601461844651</v>
      </c>
      <c r="N727" s="53" t="n">
        <v>7764.005859375</v>
      </c>
      <c r="O727" s="53" t="n">
        <v>7434.55078125</v>
      </c>
      <c r="P727" s="54"/>
      <c r="Q727" s="55"/>
      <c r="R727" s="55"/>
      <c r="S727" s="56"/>
      <c r="T727" s="25" t="n">
        <v>0</v>
      </c>
      <c r="U727" s="25" t="n">
        <v>2</v>
      </c>
      <c r="V727" s="26" t="n">
        <v>0</v>
      </c>
      <c r="W727" s="26" t="n">
        <v>0.166667</v>
      </c>
      <c r="X727" s="26" t="n">
        <v>0</v>
      </c>
      <c r="Y727" s="26" t="n">
        <v>0.740458</v>
      </c>
      <c r="Z727" s="26" t="n">
        <v>1</v>
      </c>
      <c r="AA727" s="26" t="n">
        <v>0</v>
      </c>
      <c r="AB727" s="20" t="n">
        <v>727</v>
      </c>
      <c r="AC727" s="20"/>
      <c r="AD727" s="10"/>
      <c r="AE727" s="24" t="s">
        <v>11498</v>
      </c>
      <c r="AF727" s="24" t="n">
        <v>51</v>
      </c>
      <c r="AG727" s="24" t="n">
        <v>39</v>
      </c>
      <c r="AH727" s="24" t="n">
        <v>75</v>
      </c>
      <c r="AI727" s="24" t="n">
        <v>62</v>
      </c>
      <c r="AJ727" s="24"/>
      <c r="AK727" s="24" t="s">
        <v>11499</v>
      </c>
      <c r="AL727" s="24" t="s">
        <v>202</v>
      </c>
      <c r="AM727" s="24"/>
      <c r="AN727" s="24"/>
      <c r="AO727" s="22" t="n">
        <v>42510.2119560185</v>
      </c>
      <c r="AP727" s="24"/>
      <c r="AQ727" s="24" t="n">
        <f aca="false">TRUE()</f>
        <v>1</v>
      </c>
      <c r="AR727" s="24" t="inlineStr">
        <f aca="false">FALSE()</f>
        <is>
          <t/>
        </is>
      </c>
      <c r="AS727" s="24" t="n">
        <f aca="false">FALSE()</f>
        <v>0</v>
      </c>
      <c r="AT727" s="24" t="s">
        <v>5619</v>
      </c>
      <c r="AU727" s="24" t="n">
        <v>3</v>
      </c>
      <c r="AV727" s="24"/>
      <c r="AW727" s="24" t="inlineStr">
        <f aca="false">FALSE()</f>
        <is>
          <t/>
        </is>
      </c>
      <c r="AX727" s="24" t="s">
        <v>5329</v>
      </c>
      <c r="AY727" s="23" t="s">
        <v>11500</v>
      </c>
      <c r="AZ727" s="24" t="s">
        <v>174</v>
      </c>
      <c r="BA727" s="24" t="e">
        <f aca="false">REPLACE(INDEX(GroupVertices[group], MATCH(Vertices[[#this row],[vertex]],GroupVertices[vertex],0)),1,1,"")</f>
        <v>#VALUE!</v>
      </c>
      <c r="BB727" s="25"/>
      <c r="BC727" s="25"/>
      <c r="BD727" s="25"/>
      <c r="BE727" s="25"/>
      <c r="BF727" s="25" t="s">
        <v>3340</v>
      </c>
      <c r="BG727" s="25" t="s">
        <v>3340</v>
      </c>
      <c r="BH727" s="25" t="s">
        <v>11501</v>
      </c>
      <c r="BI727" s="25" t="s">
        <v>11501</v>
      </c>
      <c r="BJ727" s="25" t="s">
        <v>11502</v>
      </c>
      <c r="BK727" s="25" t="s">
        <v>11502</v>
      </c>
      <c r="BL727" s="25" t="n">
        <v>1</v>
      </c>
      <c r="BM727" s="26" t="n">
        <v>6.25</v>
      </c>
      <c r="BN727" s="25" t="n">
        <v>1</v>
      </c>
      <c r="BO727" s="26" t="n">
        <v>6.25</v>
      </c>
      <c r="BP727" s="25" t="n">
        <v>0</v>
      </c>
      <c r="BQ727" s="26" t="n">
        <v>0</v>
      </c>
      <c r="BR727" s="25" t="n">
        <v>14</v>
      </c>
      <c r="BS727" s="26" t="n">
        <v>87.5</v>
      </c>
      <c r="BT727" s="25" t="n">
        <v>16</v>
      </c>
      <c r="BU727" s="3"/>
      <c r="BV727" s="2"/>
      <c r="BW727" s="2"/>
      <c r="BX727" s="2"/>
      <c r="BY727" s="2"/>
    </row>
    <row r="728" customFormat="false" ht="41.45" hidden="false" customHeight="true" outlineLevel="0" collapsed="false">
      <c r="A728" s="15" t="s">
        <v>3338</v>
      </c>
      <c r="C728" s="16"/>
      <c r="D728" s="16" t="s">
        <v>5324</v>
      </c>
      <c r="E728" s="17" t="n">
        <v>162.743052453092</v>
      </c>
      <c r="F728" s="18" t="n">
        <v>99.9992771758957</v>
      </c>
      <c r="G728" s="50" t="s">
        <v>11503</v>
      </c>
      <c r="H728" s="16"/>
      <c r="I728" s="6" t="s">
        <v>3338</v>
      </c>
      <c r="J728" s="7"/>
      <c r="K728" s="7"/>
      <c r="L728" s="51" t="s">
        <v>11504</v>
      </c>
      <c r="M728" s="52" t="n">
        <v>1.24089317983219</v>
      </c>
      <c r="N728" s="53" t="n">
        <v>7452.14599609375</v>
      </c>
      <c r="O728" s="53" t="n">
        <v>6869.9013671875</v>
      </c>
      <c r="P728" s="54"/>
      <c r="Q728" s="55"/>
      <c r="R728" s="55"/>
      <c r="S728" s="56"/>
      <c r="T728" s="25" t="n">
        <v>4</v>
      </c>
      <c r="U728" s="25" t="n">
        <v>1</v>
      </c>
      <c r="V728" s="26" t="n">
        <v>3</v>
      </c>
      <c r="W728" s="26" t="n">
        <v>0.25</v>
      </c>
      <c r="X728" s="26" t="n">
        <v>0</v>
      </c>
      <c r="Y728" s="26" t="n">
        <v>1.389312</v>
      </c>
      <c r="Z728" s="26" t="n">
        <v>0.25</v>
      </c>
      <c r="AA728" s="26" t="n">
        <v>0.25</v>
      </c>
      <c r="AB728" s="20" t="n">
        <v>728</v>
      </c>
      <c r="AC728" s="20"/>
      <c r="AD728" s="10"/>
      <c r="AE728" s="24" t="s">
        <v>11505</v>
      </c>
      <c r="AF728" s="24" t="n">
        <v>231</v>
      </c>
      <c r="AG728" s="24" t="n">
        <v>1562</v>
      </c>
      <c r="AH728" s="24" t="n">
        <v>1224</v>
      </c>
      <c r="AI728" s="24" t="n">
        <v>95</v>
      </c>
      <c r="AJ728" s="24" t="n">
        <v>3600</v>
      </c>
      <c r="AK728" s="24" t="s">
        <v>11506</v>
      </c>
      <c r="AL728" s="24" t="s">
        <v>11507</v>
      </c>
      <c r="AM728" s="23" t="s">
        <v>11508</v>
      </c>
      <c r="AN728" s="24" t="s">
        <v>5578</v>
      </c>
      <c r="AO728" s="22" t="n">
        <v>40917.4098842593</v>
      </c>
      <c r="AP728" s="23" t="s">
        <v>11509</v>
      </c>
      <c r="AQ728" s="24" t="n">
        <f aca="false">FALSE()</f>
        <v>0</v>
      </c>
      <c r="AR728" s="24" t="inlineStr">
        <f aca="false">FALSE()</f>
        <is>
          <t/>
        </is>
      </c>
      <c r="AS728" s="24" t="inlineStr">
        <f aca="false">FALSE()</f>
        <is>
          <t/>
        </is>
      </c>
      <c r="AT728" s="24" t="s">
        <v>75</v>
      </c>
      <c r="AU728" s="24" t="n">
        <v>0</v>
      </c>
      <c r="AV728" s="23" t="s">
        <v>5390</v>
      </c>
      <c r="AW728" s="24" t="inlineStr">
        <f aca="false">FALSE()</f>
        <is>
          <t/>
        </is>
      </c>
      <c r="AX728" s="24" t="s">
        <v>5329</v>
      </c>
      <c r="AY728" s="23" t="s">
        <v>11510</v>
      </c>
      <c r="AZ728" s="24" t="s">
        <v>174</v>
      </c>
      <c r="BA728" s="24" t="e">
        <f aca="false">REPLACE(INDEX(GroupVertices[group], MATCH(Vertices[[#this row],[vertex]],GroupVertices[vertex],0)),1,1,"")</f>
        <v>#VALUE!</v>
      </c>
      <c r="BB728" s="25"/>
      <c r="BC728" s="25"/>
      <c r="BD728" s="25"/>
      <c r="BE728" s="25"/>
      <c r="BF728" s="25" t="s">
        <v>3340</v>
      </c>
      <c r="BG728" s="25" t="s">
        <v>3340</v>
      </c>
      <c r="BH728" s="25" t="s">
        <v>11501</v>
      </c>
      <c r="BI728" s="25" t="s">
        <v>11501</v>
      </c>
      <c r="BJ728" s="25" t="s">
        <v>11502</v>
      </c>
      <c r="BK728" s="25" t="s">
        <v>11502</v>
      </c>
      <c r="BL728" s="25" t="n">
        <v>1</v>
      </c>
      <c r="BM728" s="26" t="n">
        <v>6.25</v>
      </c>
      <c r="BN728" s="25" t="n">
        <v>1</v>
      </c>
      <c r="BO728" s="26" t="n">
        <v>6.25</v>
      </c>
      <c r="BP728" s="25" t="n">
        <v>0</v>
      </c>
      <c r="BQ728" s="26" t="n">
        <v>0</v>
      </c>
      <c r="BR728" s="25" t="n">
        <v>14</v>
      </c>
      <c r="BS728" s="26" t="n">
        <v>87.5</v>
      </c>
      <c r="BT728" s="25" t="n">
        <v>16</v>
      </c>
      <c r="BU728" s="3"/>
      <c r="BV728" s="2"/>
      <c r="BW728" s="2"/>
      <c r="BX728" s="2"/>
      <c r="BY728" s="2"/>
    </row>
    <row r="729" customFormat="false" ht="41.45" hidden="false" customHeight="true" outlineLevel="0" collapsed="false">
      <c r="A729" s="15" t="s">
        <v>3344</v>
      </c>
      <c r="C729" s="16"/>
      <c r="D729" s="16" t="s">
        <v>5324</v>
      </c>
      <c r="E729" s="17" t="n">
        <v>164.334764045952</v>
      </c>
      <c r="F729" s="18" t="n">
        <v>99.9977287959642</v>
      </c>
      <c r="G729" s="50" t="s">
        <v>11511</v>
      </c>
      <c r="H729" s="16"/>
      <c r="I729" s="6" t="s">
        <v>3344</v>
      </c>
      <c r="J729" s="7"/>
      <c r="K729" s="7"/>
      <c r="L729" s="51" t="s">
        <v>11512</v>
      </c>
      <c r="M729" s="52" t="n">
        <v>1.75691659834596</v>
      </c>
      <c r="N729" s="53" t="n">
        <v>7650.6025390625</v>
      </c>
      <c r="O729" s="53" t="n">
        <v>7229.2236328125</v>
      </c>
      <c r="P729" s="54"/>
      <c r="Q729" s="55"/>
      <c r="R729" s="55"/>
      <c r="S729" s="56"/>
      <c r="T729" s="25" t="n">
        <v>4</v>
      </c>
      <c r="U729" s="25" t="n">
        <v>1</v>
      </c>
      <c r="V729" s="26" t="n">
        <v>3</v>
      </c>
      <c r="W729" s="26" t="n">
        <v>0.25</v>
      </c>
      <c r="X729" s="26" t="n">
        <v>0</v>
      </c>
      <c r="Y729" s="26" t="n">
        <v>1.389312</v>
      </c>
      <c r="Z729" s="26" t="n">
        <v>0.25</v>
      </c>
      <c r="AA729" s="26" t="n">
        <v>0.25</v>
      </c>
      <c r="AB729" s="20" t="n">
        <v>729</v>
      </c>
      <c r="AC729" s="20"/>
      <c r="AD729" s="10"/>
      <c r="AE729" s="24" t="s">
        <v>11513</v>
      </c>
      <c r="AF729" s="24" t="n">
        <v>554</v>
      </c>
      <c r="AG729" s="24" t="n">
        <v>4908</v>
      </c>
      <c r="AH729" s="24" t="n">
        <v>970</v>
      </c>
      <c r="AI729" s="24" t="n">
        <v>222</v>
      </c>
      <c r="AJ729" s="24" t="n">
        <v>0</v>
      </c>
      <c r="AK729" s="46" t="s">
        <v>11514</v>
      </c>
      <c r="AL729" s="24" t="s">
        <v>11507</v>
      </c>
      <c r="AM729" s="23" t="s">
        <v>11515</v>
      </c>
      <c r="AN729" s="24" t="s">
        <v>204</v>
      </c>
      <c r="AO729" s="22" t="n">
        <v>41165.9133101852</v>
      </c>
      <c r="AP729" s="23" t="s">
        <v>11516</v>
      </c>
      <c r="AQ729" s="24" t="n">
        <f aca="false">TRUE()</f>
        <v>1</v>
      </c>
      <c r="AR729" s="24" t="inlineStr">
        <f aca="false">FALSE()</f>
        <is>
          <t/>
        </is>
      </c>
      <c r="AS729" s="24" t="n">
        <f aca="false">TRUE()</f>
        <v>1</v>
      </c>
      <c r="AT729" s="24" t="s">
        <v>75</v>
      </c>
      <c r="AU729" s="24" t="n">
        <v>124</v>
      </c>
      <c r="AV729" s="23" t="s">
        <v>5390</v>
      </c>
      <c r="AW729" s="24" t="inlineStr">
        <f aca="false">FALSE()</f>
        <is>
          <t/>
        </is>
      </c>
      <c r="AX729" s="24" t="s">
        <v>5329</v>
      </c>
      <c r="AY729" s="23" t="s">
        <v>11517</v>
      </c>
      <c r="AZ729" s="24" t="s">
        <v>174</v>
      </c>
      <c r="BA729" s="24" t="e">
        <f aca="false">REPLACE(INDEX(GroupVertices[group], MATCH(Vertices[[#this row],[vertex]],GroupVertices[vertex],0)),1,1,"")</f>
        <v>#VALUE!</v>
      </c>
      <c r="BB729" s="25"/>
      <c r="BC729" s="25"/>
      <c r="BD729" s="25"/>
      <c r="BE729" s="25"/>
      <c r="BF729" s="25" t="s">
        <v>3340</v>
      </c>
      <c r="BG729" s="25" t="s">
        <v>3340</v>
      </c>
      <c r="BH729" s="25" t="s">
        <v>11518</v>
      </c>
      <c r="BI729" s="25" t="s">
        <v>11518</v>
      </c>
      <c r="BJ729" s="25" t="s">
        <v>11519</v>
      </c>
      <c r="BK729" s="25" t="s">
        <v>11519</v>
      </c>
      <c r="BL729" s="25" t="n">
        <v>1</v>
      </c>
      <c r="BM729" s="26" t="n">
        <v>7.14285714285714</v>
      </c>
      <c r="BN729" s="25" t="n">
        <v>1</v>
      </c>
      <c r="BO729" s="26" t="n">
        <v>7.14285714285714</v>
      </c>
      <c r="BP729" s="25" t="n">
        <v>0</v>
      </c>
      <c r="BQ729" s="26" t="n">
        <v>0</v>
      </c>
      <c r="BR729" s="25" t="n">
        <v>12</v>
      </c>
      <c r="BS729" s="26" t="n">
        <v>85.7142857142857</v>
      </c>
      <c r="BT729" s="25" t="n">
        <v>14</v>
      </c>
      <c r="BU729" s="3"/>
      <c r="BV729" s="2"/>
      <c r="BW729" s="2"/>
      <c r="BX729" s="2"/>
      <c r="BY729" s="2"/>
    </row>
    <row r="730" customFormat="false" ht="41.45" hidden="false" customHeight="true" outlineLevel="0" collapsed="false">
      <c r="A730" s="15" t="s">
        <v>3345</v>
      </c>
      <c r="C730" s="16"/>
      <c r="D730" s="16" t="s">
        <v>5324</v>
      </c>
      <c r="E730" s="17" t="n">
        <v>165.287602755006</v>
      </c>
      <c r="F730" s="18" t="n">
        <v>99.9968018966806</v>
      </c>
      <c r="G730" s="50" t="s">
        <v>11520</v>
      </c>
      <c r="H730" s="16"/>
      <c r="I730" s="6" t="s">
        <v>3345</v>
      </c>
      <c r="J730" s="7"/>
      <c r="K730" s="7"/>
      <c r="L730" s="51" t="s">
        <v>11521</v>
      </c>
      <c r="M730" s="52" t="n">
        <v>2.0658212329195</v>
      </c>
      <c r="N730" s="53" t="n">
        <v>3021.50024414063</v>
      </c>
      <c r="O730" s="53" t="n">
        <v>2297.9921875</v>
      </c>
      <c r="P730" s="54"/>
      <c r="Q730" s="55"/>
      <c r="R730" s="55"/>
      <c r="S730" s="56"/>
      <c r="T730" s="25" t="n">
        <v>0</v>
      </c>
      <c r="U730" s="25" t="n">
        <v>3</v>
      </c>
      <c r="V730" s="26" t="n">
        <v>0</v>
      </c>
      <c r="W730" s="26" t="n">
        <v>0.014925</v>
      </c>
      <c r="X730" s="26" t="n">
        <v>0.022727</v>
      </c>
      <c r="Y730" s="26" t="n">
        <v>0.568596</v>
      </c>
      <c r="Z730" s="26" t="n">
        <v>0.666666666666667</v>
      </c>
      <c r="AA730" s="26" t="n">
        <v>0</v>
      </c>
      <c r="AB730" s="20" t="n">
        <v>730</v>
      </c>
      <c r="AC730" s="20"/>
      <c r="AD730" s="10"/>
      <c r="AE730" s="24" t="s">
        <v>11522</v>
      </c>
      <c r="AF730" s="24" t="n">
        <v>244</v>
      </c>
      <c r="AG730" s="24" t="n">
        <v>6911</v>
      </c>
      <c r="AH730" s="24" t="n">
        <v>3314</v>
      </c>
      <c r="AI730" s="24" t="n">
        <v>822</v>
      </c>
      <c r="AJ730" s="24" t="n">
        <v>-28800</v>
      </c>
      <c r="AK730" s="24" t="s">
        <v>11523</v>
      </c>
      <c r="AL730" s="24" t="s">
        <v>11066</v>
      </c>
      <c r="AM730" s="23" t="s">
        <v>11524</v>
      </c>
      <c r="AN730" s="24" t="s">
        <v>5339</v>
      </c>
      <c r="AO730" s="22" t="n">
        <v>40073.9386226852</v>
      </c>
      <c r="AP730" s="23" t="s">
        <v>11525</v>
      </c>
      <c r="AQ730" s="24" t="n">
        <f aca="false">FALSE()</f>
        <v>0</v>
      </c>
      <c r="AR730" s="24" t="inlineStr">
        <f aca="false">FALSE()</f>
        <is>
          <t/>
        </is>
      </c>
      <c r="AS730" s="24" t="inlineStr">
        <f aca="false">TRUE()</f>
        <is>
          <t/>
        </is>
      </c>
      <c r="AT730" s="24" t="s">
        <v>75</v>
      </c>
      <c r="AU730" s="24" t="n">
        <v>276</v>
      </c>
      <c r="AV730" s="23" t="s">
        <v>11526</v>
      </c>
      <c r="AW730" s="24" t="inlineStr">
        <f aca="false">FALSE()</f>
        <is>
          <t/>
        </is>
      </c>
      <c r="AX730" s="24" t="s">
        <v>5329</v>
      </c>
      <c r="AY730" s="23" t="s">
        <v>11527</v>
      </c>
      <c r="AZ730" s="24" t="s">
        <v>174</v>
      </c>
      <c r="BA730" s="24" t="e">
        <f aca="false">REPLACE(INDEX(GroupVertices[group], MATCH(Vertices[[#this row],[vertex]],GroupVertices[vertex],0)),1,1,"")</f>
        <v>#VALUE!</v>
      </c>
      <c r="BB730" s="25"/>
      <c r="BC730" s="25"/>
      <c r="BD730" s="25"/>
      <c r="BE730" s="25"/>
      <c r="BF730" s="25" t="s">
        <v>3061</v>
      </c>
      <c r="BG730" s="25" t="s">
        <v>3061</v>
      </c>
      <c r="BH730" s="25" t="s">
        <v>10979</v>
      </c>
      <c r="BI730" s="25" t="s">
        <v>10979</v>
      </c>
      <c r="BJ730" s="25" t="s">
        <v>10980</v>
      </c>
      <c r="BK730" s="25" t="s">
        <v>10980</v>
      </c>
      <c r="BL730" s="25" t="n">
        <v>1</v>
      </c>
      <c r="BM730" s="26" t="n">
        <v>6.25</v>
      </c>
      <c r="BN730" s="25" t="n">
        <v>0</v>
      </c>
      <c r="BO730" s="26" t="n">
        <v>0</v>
      </c>
      <c r="BP730" s="25" t="n">
        <v>0</v>
      </c>
      <c r="BQ730" s="26" t="n">
        <v>0</v>
      </c>
      <c r="BR730" s="25" t="n">
        <v>15</v>
      </c>
      <c r="BS730" s="26" t="n">
        <v>93.75</v>
      </c>
      <c r="BT730" s="25" t="n">
        <v>16</v>
      </c>
      <c r="BU730" s="3"/>
      <c r="BV730" s="2"/>
      <c r="BW730" s="2"/>
      <c r="BX730" s="2"/>
      <c r="BY730" s="2"/>
    </row>
    <row r="731" customFormat="false" ht="41.45" hidden="false" customHeight="true" outlineLevel="0" collapsed="false">
      <c r="A731" s="15" t="s">
        <v>3348</v>
      </c>
      <c r="C731" s="16"/>
      <c r="D731" s="16" t="s">
        <v>5324</v>
      </c>
      <c r="E731" s="17" t="n">
        <v>162.181719614008</v>
      </c>
      <c r="F731" s="18" t="n">
        <v>99.9998232273957</v>
      </c>
      <c r="G731" s="50" t="s">
        <v>11528</v>
      </c>
      <c r="H731" s="16"/>
      <c r="I731" s="6" t="s">
        <v>3348</v>
      </c>
      <c r="J731" s="7"/>
      <c r="K731" s="7"/>
      <c r="L731" s="51" t="s">
        <v>11529</v>
      </c>
      <c r="M731" s="52" t="n">
        <v>1.05891241657868</v>
      </c>
      <c r="N731" s="53" t="n">
        <v>5410.068359375</v>
      </c>
      <c r="O731" s="53" t="n">
        <v>9646.09375</v>
      </c>
      <c r="P731" s="54"/>
      <c r="Q731" s="55"/>
      <c r="R731" s="55"/>
      <c r="S731" s="56"/>
      <c r="T731" s="25" t="n">
        <v>0</v>
      </c>
      <c r="U731" s="25" t="n">
        <v>3</v>
      </c>
      <c r="V731" s="26" t="n">
        <v>0</v>
      </c>
      <c r="W731" s="26" t="n">
        <v>0.058824</v>
      </c>
      <c r="X731" s="26" t="n">
        <v>0</v>
      </c>
      <c r="Y731" s="26" t="n">
        <v>0.774491</v>
      </c>
      <c r="Z731" s="26" t="n">
        <v>0.666666666666667</v>
      </c>
      <c r="AA731" s="26" t="n">
        <v>0</v>
      </c>
      <c r="AB731" s="20" t="n">
        <v>731</v>
      </c>
      <c r="AC731" s="20"/>
      <c r="AD731" s="10"/>
      <c r="AE731" s="24" t="s">
        <v>11530</v>
      </c>
      <c r="AF731" s="24" t="n">
        <v>370</v>
      </c>
      <c r="AG731" s="24" t="n">
        <v>382</v>
      </c>
      <c r="AH731" s="24" t="n">
        <v>1108</v>
      </c>
      <c r="AI731" s="24" t="n">
        <v>1293</v>
      </c>
      <c r="AJ731" s="24"/>
      <c r="AK731" s="24" t="s">
        <v>11531</v>
      </c>
      <c r="AL731" s="24"/>
      <c r="AM731" s="24"/>
      <c r="AN731" s="24"/>
      <c r="AO731" s="22" t="n">
        <v>41115.057037037</v>
      </c>
      <c r="AP731" s="23" t="s">
        <v>11532</v>
      </c>
      <c r="AQ731" s="24" t="n">
        <f aca="false">TRUE()</f>
        <v>1</v>
      </c>
      <c r="AR731" s="24" t="inlineStr">
        <f aca="false">FALSE()</f>
        <is>
          <t/>
        </is>
      </c>
      <c r="AS731" s="24" t="inlineStr">
        <f aca="false">TRUE()</f>
        <is>
          <t/>
        </is>
      </c>
      <c r="AT731" s="24" t="s">
        <v>75</v>
      </c>
      <c r="AU731" s="24" t="n">
        <v>12</v>
      </c>
      <c r="AV731" s="23" t="s">
        <v>5390</v>
      </c>
      <c r="AW731" s="24" t="inlineStr">
        <f aca="false">FALSE()</f>
        <is>
          <t/>
        </is>
      </c>
      <c r="AX731" s="24" t="s">
        <v>5329</v>
      </c>
      <c r="AY731" s="23" t="s">
        <v>11533</v>
      </c>
      <c r="AZ731" s="24" t="s">
        <v>174</v>
      </c>
      <c r="BA731" s="24" t="e">
        <f aca="false">REPLACE(INDEX(GroupVertices[group], MATCH(Vertices[[#this row],[vertex]],GroupVertices[vertex],0)),1,1,"")</f>
        <v>#VALUE!</v>
      </c>
      <c r="BB731" s="25"/>
      <c r="BC731" s="25"/>
      <c r="BD731" s="25"/>
      <c r="BE731" s="25"/>
      <c r="BF731" s="25" t="s">
        <v>338</v>
      </c>
      <c r="BG731" s="25" t="s">
        <v>338</v>
      </c>
      <c r="BH731" s="25" t="s">
        <v>11454</v>
      </c>
      <c r="BI731" s="25" t="s">
        <v>11454</v>
      </c>
      <c r="BJ731" s="25" t="s">
        <v>11455</v>
      </c>
      <c r="BK731" s="25" t="s">
        <v>11455</v>
      </c>
      <c r="BL731" s="25" t="n">
        <v>1</v>
      </c>
      <c r="BM731" s="26" t="n">
        <v>6.25</v>
      </c>
      <c r="BN731" s="25" t="n">
        <v>0</v>
      </c>
      <c r="BO731" s="26" t="n">
        <v>0</v>
      </c>
      <c r="BP731" s="25" t="n">
        <v>0</v>
      </c>
      <c r="BQ731" s="26" t="n">
        <v>0</v>
      </c>
      <c r="BR731" s="25" t="n">
        <v>15</v>
      </c>
      <c r="BS731" s="26" t="n">
        <v>93.75</v>
      </c>
      <c r="BT731" s="25" t="n">
        <v>16</v>
      </c>
      <c r="BU731" s="3"/>
      <c r="BV731" s="2"/>
      <c r="BW731" s="2"/>
      <c r="BX731" s="2"/>
      <c r="BY731" s="2"/>
    </row>
    <row r="732" customFormat="false" ht="41.45" hidden="false" customHeight="true" outlineLevel="0" collapsed="false">
      <c r="A732" s="15" t="s">
        <v>3361</v>
      </c>
      <c r="C732" s="16"/>
      <c r="D732" s="16" t="s">
        <v>5324</v>
      </c>
      <c r="E732" s="17" t="n">
        <v>163.143121027388</v>
      </c>
      <c r="F732" s="18" t="n">
        <v>99.998887998513</v>
      </c>
      <c r="G732" s="50" t="s">
        <v>11534</v>
      </c>
      <c r="H732" s="16"/>
      <c r="I732" s="6" t="s">
        <v>3361</v>
      </c>
      <c r="J732" s="7"/>
      <c r="K732" s="7"/>
      <c r="L732" s="51" t="s">
        <v>11535</v>
      </c>
      <c r="M732" s="52" t="n">
        <v>1.37059302889677</v>
      </c>
      <c r="N732" s="53" t="n">
        <v>3373.22802734375</v>
      </c>
      <c r="O732" s="53" t="n">
        <v>792.783142089844</v>
      </c>
      <c r="P732" s="54"/>
      <c r="Q732" s="55"/>
      <c r="R732" s="55"/>
      <c r="S732" s="56"/>
      <c r="T732" s="25" t="n">
        <v>0</v>
      </c>
      <c r="U732" s="25" t="n">
        <v>3</v>
      </c>
      <c r="V732" s="26" t="n">
        <v>0</v>
      </c>
      <c r="W732" s="26" t="n">
        <v>0.014925</v>
      </c>
      <c r="X732" s="26" t="n">
        <v>0.022727</v>
      </c>
      <c r="Y732" s="26" t="n">
        <v>0.568596</v>
      </c>
      <c r="Z732" s="26" t="n">
        <v>0.666666666666667</v>
      </c>
      <c r="AA732" s="26" t="n">
        <v>0</v>
      </c>
      <c r="AB732" s="20" t="n">
        <v>732</v>
      </c>
      <c r="AC732" s="20"/>
      <c r="AD732" s="10"/>
      <c r="AE732" s="24" t="s">
        <v>11536</v>
      </c>
      <c r="AF732" s="24" t="n">
        <v>298</v>
      </c>
      <c r="AG732" s="24" t="n">
        <v>2403</v>
      </c>
      <c r="AH732" s="24" t="n">
        <v>3290</v>
      </c>
      <c r="AI732" s="24" t="n">
        <v>218</v>
      </c>
      <c r="AJ732" s="24" t="n">
        <v>-32400</v>
      </c>
      <c r="AK732" s="24" t="s">
        <v>11537</v>
      </c>
      <c r="AL732" s="24" t="s">
        <v>11538</v>
      </c>
      <c r="AM732" s="23" t="s">
        <v>11539</v>
      </c>
      <c r="AN732" s="24" t="s">
        <v>6843</v>
      </c>
      <c r="AO732" s="22" t="n">
        <v>40086.9401273148</v>
      </c>
      <c r="AP732" s="23" t="s">
        <v>11540</v>
      </c>
      <c r="AQ732" s="24" t="n">
        <f aca="false">FALSE()</f>
        <v>0</v>
      </c>
      <c r="AR732" s="24" t="inlineStr">
        <f aca="false">FALSE()</f>
        <is>
          <t/>
        </is>
      </c>
      <c r="AS732" s="24" t="n">
        <f aca="false">FALSE()</f>
        <v>0</v>
      </c>
      <c r="AT732" s="24" t="s">
        <v>75</v>
      </c>
      <c r="AU732" s="24" t="n">
        <v>79</v>
      </c>
      <c r="AV732" s="23" t="s">
        <v>5350</v>
      </c>
      <c r="AW732" s="24" t="inlineStr">
        <f aca="false">FALSE()</f>
        <is>
          <t/>
        </is>
      </c>
      <c r="AX732" s="24" t="s">
        <v>5329</v>
      </c>
      <c r="AY732" s="23" t="s">
        <v>11541</v>
      </c>
      <c r="AZ732" s="24" t="s">
        <v>174</v>
      </c>
      <c r="BA732" s="24" t="e">
        <f aca="false">REPLACE(INDEX(GroupVertices[group], MATCH(Vertices[[#this row],[vertex]],GroupVertices[vertex],0)),1,1,"")</f>
        <v>#VALUE!</v>
      </c>
      <c r="BB732" s="25"/>
      <c r="BC732" s="25"/>
      <c r="BD732" s="25"/>
      <c r="BE732" s="25"/>
      <c r="BF732" s="25" t="s">
        <v>3061</v>
      </c>
      <c r="BG732" s="25" t="s">
        <v>3061</v>
      </c>
      <c r="BH732" s="25" t="s">
        <v>10979</v>
      </c>
      <c r="BI732" s="25" t="s">
        <v>10979</v>
      </c>
      <c r="BJ732" s="25" t="s">
        <v>10980</v>
      </c>
      <c r="BK732" s="25" t="s">
        <v>10980</v>
      </c>
      <c r="BL732" s="25" t="n">
        <v>1</v>
      </c>
      <c r="BM732" s="26" t="n">
        <v>6.25</v>
      </c>
      <c r="BN732" s="25" t="n">
        <v>0</v>
      </c>
      <c r="BO732" s="26" t="n">
        <v>0</v>
      </c>
      <c r="BP732" s="25" t="n">
        <v>0</v>
      </c>
      <c r="BQ732" s="26" t="n">
        <v>0</v>
      </c>
      <c r="BR732" s="25" t="n">
        <v>15</v>
      </c>
      <c r="BS732" s="26" t="n">
        <v>93.75</v>
      </c>
      <c r="BT732" s="25" t="n">
        <v>16</v>
      </c>
      <c r="BU732" s="3"/>
      <c r="BV732" s="2"/>
      <c r="BW732" s="2"/>
      <c r="BX732" s="2"/>
      <c r="BY732" s="2"/>
    </row>
    <row r="733" customFormat="false" ht="41.45" hidden="false" customHeight="true" outlineLevel="0" collapsed="false">
      <c r="A733" s="15" t="s">
        <v>3364</v>
      </c>
      <c r="C733" s="16"/>
      <c r="D733" s="16" t="s">
        <v>5324</v>
      </c>
      <c r="E733" s="17" t="n">
        <v>162.5822638941</v>
      </c>
      <c r="F733" s="18" t="n">
        <v>99.9994335872576</v>
      </c>
      <c r="G733" s="50" t="s">
        <v>11542</v>
      </c>
      <c r="H733" s="16"/>
      <c r="I733" s="6" t="s">
        <v>3364</v>
      </c>
      <c r="J733" s="7"/>
      <c r="K733" s="7"/>
      <c r="L733" s="51" t="s">
        <v>11543</v>
      </c>
      <c r="M733" s="52" t="n">
        <v>1.18876648662907</v>
      </c>
      <c r="N733" s="53" t="n">
        <v>9027.6865234375</v>
      </c>
      <c r="O733" s="53" t="n">
        <v>946.964111328125</v>
      </c>
      <c r="P733" s="54"/>
      <c r="Q733" s="55"/>
      <c r="R733" s="55"/>
      <c r="S733" s="56"/>
      <c r="T733" s="25" t="n">
        <v>0</v>
      </c>
      <c r="U733" s="25" t="n">
        <v>1</v>
      </c>
      <c r="V733" s="26" t="n">
        <v>0</v>
      </c>
      <c r="W733" s="26" t="n">
        <v>1</v>
      </c>
      <c r="X733" s="26" t="n">
        <v>0</v>
      </c>
      <c r="Y733" s="26" t="n">
        <v>0.999999</v>
      </c>
      <c r="Z733" s="26" t="n">
        <v>0</v>
      </c>
      <c r="AA733" s="26" t="n">
        <v>0</v>
      </c>
      <c r="AB733" s="20" t="n">
        <v>733</v>
      </c>
      <c r="AC733" s="20"/>
      <c r="AD733" s="10"/>
      <c r="AE733" s="24" t="s">
        <v>11544</v>
      </c>
      <c r="AF733" s="24" t="n">
        <v>581</v>
      </c>
      <c r="AG733" s="24" t="n">
        <v>1224</v>
      </c>
      <c r="AH733" s="24" t="n">
        <v>59467</v>
      </c>
      <c r="AI733" s="24" t="n">
        <v>342</v>
      </c>
      <c r="AJ733" s="24" t="n">
        <v>-28800</v>
      </c>
      <c r="AK733" s="24" t="s">
        <v>11545</v>
      </c>
      <c r="AL733" s="24" t="s">
        <v>11546</v>
      </c>
      <c r="AM733" s="24"/>
      <c r="AN733" s="24" t="s">
        <v>5339</v>
      </c>
      <c r="AO733" s="22" t="n">
        <v>40066.0085416667</v>
      </c>
      <c r="AP733" s="23" t="s">
        <v>11547</v>
      </c>
      <c r="AQ733" s="24" t="inlineStr">
        <f aca="false">FALSE()</f>
        <is>
          <t/>
        </is>
      </c>
      <c r="AR733" s="24" t="inlineStr">
        <f aca="false">FALSE()</f>
        <is>
          <t/>
        </is>
      </c>
      <c r="AS733" s="24" t="n">
        <f aca="false">TRUE()</f>
        <v>1</v>
      </c>
      <c r="AT733" s="24" t="s">
        <v>75</v>
      </c>
      <c r="AU733" s="24" t="n">
        <v>0</v>
      </c>
      <c r="AV733" s="23" t="s">
        <v>11548</v>
      </c>
      <c r="AW733" s="24" t="inlineStr">
        <f aca="false">FALSE()</f>
        <is>
          <t/>
        </is>
      </c>
      <c r="AX733" s="24" t="s">
        <v>5329</v>
      </c>
      <c r="AY733" s="23" t="s">
        <v>11549</v>
      </c>
      <c r="AZ733" s="24" t="s">
        <v>174</v>
      </c>
      <c r="BA733" s="24" t="e">
        <f aca="false">REPLACE(INDEX(GroupVertices[group], MATCH(Vertices[[#this row],[vertex]],GroupVertices[vertex],0)),1,1,"")</f>
        <v>#VALUE!</v>
      </c>
      <c r="BB733" s="25"/>
      <c r="BC733" s="25"/>
      <c r="BD733" s="25"/>
      <c r="BE733" s="25"/>
      <c r="BF733" s="25"/>
      <c r="BG733" s="25"/>
      <c r="BH733" s="25" t="s">
        <v>11550</v>
      </c>
      <c r="BI733" s="25" t="s">
        <v>11550</v>
      </c>
      <c r="BJ733" s="25" t="s">
        <v>11551</v>
      </c>
      <c r="BK733" s="25" t="s">
        <v>11551</v>
      </c>
      <c r="BL733" s="25" t="n">
        <v>0</v>
      </c>
      <c r="BM733" s="26" t="n">
        <v>0</v>
      </c>
      <c r="BN733" s="25" t="n">
        <v>0</v>
      </c>
      <c r="BO733" s="26" t="n">
        <v>0</v>
      </c>
      <c r="BP733" s="25" t="n">
        <v>0</v>
      </c>
      <c r="BQ733" s="26" t="n">
        <v>0</v>
      </c>
      <c r="BR733" s="25" t="n">
        <v>12</v>
      </c>
      <c r="BS733" s="26" t="n">
        <v>100</v>
      </c>
      <c r="BT733" s="25" t="n">
        <v>12</v>
      </c>
      <c r="BU733" s="3"/>
      <c r="BV733" s="2"/>
      <c r="BW733" s="2"/>
      <c r="BX733" s="2"/>
      <c r="BY733" s="2"/>
    </row>
    <row r="734" customFormat="false" ht="41.45" hidden="false" customHeight="true" outlineLevel="0" collapsed="false">
      <c r="A734" s="15" t="s">
        <v>3365</v>
      </c>
      <c r="C734" s="16"/>
      <c r="D734" s="16" t="s">
        <v>5324</v>
      </c>
      <c r="E734" s="17" t="n">
        <v>162.056133283908</v>
      </c>
      <c r="F734" s="18" t="n">
        <v>99.99994539485</v>
      </c>
      <c r="G734" s="50" t="s">
        <v>11552</v>
      </c>
      <c r="H734" s="16"/>
      <c r="I734" s="6" t="s">
        <v>3365</v>
      </c>
      <c r="J734" s="7"/>
      <c r="K734" s="7"/>
      <c r="L734" s="51" t="s">
        <v>11553</v>
      </c>
      <c r="M734" s="52" t="n">
        <v>1.01819807632535</v>
      </c>
      <c r="N734" s="53" t="n">
        <v>8943.2255859375</v>
      </c>
      <c r="O734" s="53" t="n">
        <v>946.964111328125</v>
      </c>
      <c r="P734" s="54"/>
      <c r="Q734" s="55"/>
      <c r="R734" s="55"/>
      <c r="S734" s="56"/>
      <c r="T734" s="25" t="n">
        <v>1</v>
      </c>
      <c r="U734" s="25" t="n">
        <v>0</v>
      </c>
      <c r="V734" s="26" t="n">
        <v>0</v>
      </c>
      <c r="W734" s="26" t="n">
        <v>1</v>
      </c>
      <c r="X734" s="26" t="n">
        <v>0</v>
      </c>
      <c r="Y734" s="26" t="n">
        <v>0.999999</v>
      </c>
      <c r="Z734" s="26" t="n">
        <v>0</v>
      </c>
      <c r="AA734" s="26" t="n">
        <v>0</v>
      </c>
      <c r="AB734" s="20" t="n">
        <v>734</v>
      </c>
      <c r="AC734" s="20"/>
      <c r="AD734" s="10"/>
      <c r="AE734" s="24" t="s">
        <v>11554</v>
      </c>
      <c r="AF734" s="24" t="n">
        <v>125</v>
      </c>
      <c r="AG734" s="24" t="n">
        <v>118</v>
      </c>
      <c r="AH734" s="24" t="n">
        <v>880</v>
      </c>
      <c r="AI734" s="24" t="n">
        <v>1594</v>
      </c>
      <c r="AJ734" s="24" t="n">
        <v>-28800</v>
      </c>
      <c r="AK734" s="24"/>
      <c r="AL734" s="24"/>
      <c r="AM734" s="24"/>
      <c r="AN734" s="24" t="s">
        <v>5339</v>
      </c>
      <c r="AO734" s="22" t="n">
        <v>41071.9081134259</v>
      </c>
      <c r="AP734" s="23" t="s">
        <v>11555</v>
      </c>
      <c r="AQ734" s="24" t="inlineStr">
        <f aca="false">FALSE()</f>
        <is>
          <t/>
        </is>
      </c>
      <c r="AR734" s="24" t="inlineStr">
        <f aca="false">FALSE()</f>
        <is>
          <t/>
        </is>
      </c>
      <c r="AS734" s="24" t="n">
        <f aca="false">FALSE()</f>
        <v>0</v>
      </c>
      <c r="AT734" s="24" t="s">
        <v>75</v>
      </c>
      <c r="AU734" s="24" t="n">
        <v>0</v>
      </c>
      <c r="AV734" s="23" t="s">
        <v>11556</v>
      </c>
      <c r="AW734" s="24" t="inlineStr">
        <f aca="false">FALSE()</f>
        <is>
          <t/>
        </is>
      </c>
      <c r="AX734" s="24" t="s">
        <v>5329</v>
      </c>
      <c r="AY734" s="23" t="s">
        <v>11557</v>
      </c>
      <c r="AZ734" s="24" t="s">
        <v>68</v>
      </c>
      <c r="BA734" s="24" t="e">
        <f aca="false">REPLACE(INDEX(GroupVertices[group], MATCH(Vertices[[#this row],[vertex]],GroupVertices[vertex],0)),1,1,"")</f>
        <v>#VALUE!</v>
      </c>
      <c r="BB734" s="25"/>
      <c r="BC734" s="25"/>
      <c r="BD734" s="25"/>
      <c r="BE734" s="25"/>
      <c r="BF734" s="25"/>
      <c r="BG734" s="25"/>
      <c r="BH734" s="25"/>
      <c r="BI734" s="25"/>
      <c r="BJ734" s="25"/>
      <c r="BK734" s="25"/>
      <c r="BL734" s="25"/>
      <c r="BM734" s="26"/>
      <c r="BN734" s="25"/>
      <c r="BO734" s="26"/>
      <c r="BP734" s="25"/>
      <c r="BQ734" s="26"/>
      <c r="BR734" s="25"/>
      <c r="BS734" s="26"/>
      <c r="BT734" s="25"/>
      <c r="BU734" s="3"/>
      <c r="BV734" s="2"/>
      <c r="BW734" s="2"/>
      <c r="BX734" s="2"/>
      <c r="BY734" s="2"/>
    </row>
    <row r="735" customFormat="false" ht="41.45" hidden="false" customHeight="true" outlineLevel="0" collapsed="false">
      <c r="A735" s="15" t="s">
        <v>3371</v>
      </c>
      <c r="C735" s="16"/>
      <c r="D735" s="16" t="s">
        <v>5324</v>
      </c>
      <c r="E735" s="17" t="n">
        <v>162.173156909683</v>
      </c>
      <c r="F735" s="18" t="n">
        <v>99.9998315569949</v>
      </c>
      <c r="G735" s="50" t="s">
        <v>11558</v>
      </c>
      <c r="H735" s="16"/>
      <c r="I735" s="6" t="s">
        <v>3371</v>
      </c>
      <c r="J735" s="7"/>
      <c r="K735" s="7"/>
      <c r="L735" s="51" t="s">
        <v>11559</v>
      </c>
      <c r="M735" s="52" t="n">
        <v>1.05613643883413</v>
      </c>
      <c r="N735" s="53" t="n">
        <v>1113.43640136719</v>
      </c>
      <c r="O735" s="53" t="n">
        <v>5403.5517578125</v>
      </c>
      <c r="P735" s="54"/>
      <c r="Q735" s="55"/>
      <c r="R735" s="55"/>
      <c r="S735" s="56"/>
      <c r="T735" s="25" t="n">
        <v>1</v>
      </c>
      <c r="U735" s="25" t="n">
        <v>1</v>
      </c>
      <c r="V735" s="26" t="n">
        <v>0</v>
      </c>
      <c r="W735" s="26" t="n">
        <v>0</v>
      </c>
      <c r="X735" s="26" t="n">
        <v>0</v>
      </c>
      <c r="Y735" s="26" t="n">
        <v>0.999999</v>
      </c>
      <c r="Z735" s="26" t="n">
        <v>0</v>
      </c>
      <c r="AA735" s="26" t="s">
        <v>5365</v>
      </c>
      <c r="AB735" s="20" t="n">
        <v>735</v>
      </c>
      <c r="AC735" s="20"/>
      <c r="AD735" s="10"/>
      <c r="AE735" s="24" t="s">
        <v>11560</v>
      </c>
      <c r="AF735" s="24" t="n">
        <v>429</v>
      </c>
      <c r="AG735" s="24" t="n">
        <v>364</v>
      </c>
      <c r="AH735" s="24" t="n">
        <v>2101</v>
      </c>
      <c r="AI735" s="24" t="n">
        <v>4064</v>
      </c>
      <c r="AJ735" s="24" t="n">
        <v>-14400</v>
      </c>
      <c r="AK735" s="24"/>
      <c r="AL735" s="24"/>
      <c r="AM735" s="23" t="s">
        <v>11561</v>
      </c>
      <c r="AN735" s="24" t="s">
        <v>5557</v>
      </c>
      <c r="AO735" s="22" t="n">
        <v>41132.3358680556</v>
      </c>
      <c r="AP735" s="24"/>
      <c r="AQ735" s="24" t="inlineStr">
        <f aca="false">FALSE()</f>
        <is>
          <t/>
        </is>
      </c>
      <c r="AR735" s="24" t="inlineStr">
        <f aca="false">FALSE()</f>
        <is>
          <t/>
        </is>
      </c>
      <c r="AS735" s="24" t="inlineStr">
        <f aca="false">FALSE()</f>
        <is>
          <t/>
        </is>
      </c>
      <c r="AT735" s="24" t="s">
        <v>75</v>
      </c>
      <c r="AU735" s="24" t="n">
        <v>2</v>
      </c>
      <c r="AV735" s="23" t="s">
        <v>5717</v>
      </c>
      <c r="AW735" s="24" t="inlineStr">
        <f aca="false">FALSE()</f>
        <is>
          <t/>
        </is>
      </c>
      <c r="AX735" s="24" t="s">
        <v>5329</v>
      </c>
      <c r="AY735" s="23" t="s">
        <v>11562</v>
      </c>
      <c r="AZ735" s="24" t="s">
        <v>174</v>
      </c>
      <c r="BA735" s="24" t="e">
        <f aca="false">REPLACE(INDEX(GroupVertices[group], MATCH(Vertices[[#this row],[vertex]],GroupVertices[vertex],0)),1,1,"")</f>
        <v>#VALUE!</v>
      </c>
      <c r="BB735" s="25" t="s">
        <v>3373</v>
      </c>
      <c r="BC735" s="25" t="s">
        <v>3373</v>
      </c>
      <c r="BD735" s="25" t="s">
        <v>3374</v>
      </c>
      <c r="BE735" s="25" t="s">
        <v>3374</v>
      </c>
      <c r="BF735" s="25"/>
      <c r="BG735" s="25"/>
      <c r="BH735" s="25" t="s">
        <v>11563</v>
      </c>
      <c r="BI735" s="25" t="s">
        <v>11563</v>
      </c>
      <c r="BJ735" s="25" t="s">
        <v>11564</v>
      </c>
      <c r="BK735" s="25" t="s">
        <v>11564</v>
      </c>
      <c r="BL735" s="25" t="n">
        <v>0</v>
      </c>
      <c r="BM735" s="26" t="n">
        <v>0</v>
      </c>
      <c r="BN735" s="25" t="n">
        <v>0</v>
      </c>
      <c r="BO735" s="26" t="n">
        <v>0</v>
      </c>
      <c r="BP735" s="25" t="n">
        <v>0</v>
      </c>
      <c r="BQ735" s="26" t="n">
        <v>0</v>
      </c>
      <c r="BR735" s="25" t="n">
        <v>12</v>
      </c>
      <c r="BS735" s="26" t="n">
        <v>100</v>
      </c>
      <c r="BT735" s="25" t="n">
        <v>12</v>
      </c>
      <c r="BU735" s="3"/>
      <c r="BV735" s="2"/>
      <c r="BW735" s="2"/>
      <c r="BX735" s="2"/>
      <c r="BY735" s="2"/>
    </row>
    <row r="736" customFormat="false" ht="41.45" hidden="false" customHeight="true" outlineLevel="0" collapsed="false">
      <c r="A736" s="15" t="s">
        <v>3377</v>
      </c>
      <c r="C736" s="16"/>
      <c r="D736" s="16" t="s">
        <v>5324</v>
      </c>
      <c r="E736" s="17" t="n">
        <v>162.040910698442</v>
      </c>
      <c r="F736" s="18" t="n">
        <v>99.9999602030263</v>
      </c>
      <c r="G736" s="50" t="s">
        <v>11565</v>
      </c>
      <c r="H736" s="16"/>
      <c r="I736" s="6" t="s">
        <v>3377</v>
      </c>
      <c r="J736" s="7"/>
      <c r="K736" s="7"/>
      <c r="L736" s="51" t="s">
        <v>11566</v>
      </c>
      <c r="M736" s="52" t="n">
        <v>1.01326300477949</v>
      </c>
      <c r="N736" s="53" t="n">
        <v>8985.4560546875</v>
      </c>
      <c r="O736" s="53" t="n">
        <v>1499.84997558594</v>
      </c>
      <c r="P736" s="54"/>
      <c r="Q736" s="55"/>
      <c r="R736" s="55"/>
      <c r="S736" s="56"/>
      <c r="T736" s="25" t="n">
        <v>0</v>
      </c>
      <c r="U736" s="25" t="n">
        <v>1</v>
      </c>
      <c r="V736" s="26" t="n">
        <v>0</v>
      </c>
      <c r="W736" s="26" t="n">
        <v>1</v>
      </c>
      <c r="X736" s="26" t="n">
        <v>0</v>
      </c>
      <c r="Y736" s="26" t="n">
        <v>0.999999</v>
      </c>
      <c r="Z736" s="26" t="n">
        <v>0</v>
      </c>
      <c r="AA736" s="26" t="n">
        <v>0</v>
      </c>
      <c r="AB736" s="20" t="n">
        <v>736</v>
      </c>
      <c r="AC736" s="20"/>
      <c r="AD736" s="10"/>
      <c r="AE736" s="24" t="s">
        <v>11567</v>
      </c>
      <c r="AF736" s="24" t="n">
        <v>216</v>
      </c>
      <c r="AG736" s="24" t="n">
        <v>86</v>
      </c>
      <c r="AH736" s="24" t="n">
        <v>2223</v>
      </c>
      <c r="AI736" s="24" t="n">
        <v>604</v>
      </c>
      <c r="AJ736" s="24" t="n">
        <v>-14400</v>
      </c>
      <c r="AK736" s="24" t="s">
        <v>11568</v>
      </c>
      <c r="AL736" s="24"/>
      <c r="AM736" s="24"/>
      <c r="AN736" s="24" t="s">
        <v>5557</v>
      </c>
      <c r="AO736" s="22" t="n">
        <v>41368.991412037</v>
      </c>
      <c r="AP736" s="24"/>
      <c r="AQ736" s="24" t="n">
        <f aca="false">TRUE()</f>
        <v>1</v>
      </c>
      <c r="AR736" s="24" t="inlineStr">
        <f aca="false">FALSE()</f>
        <is>
          <t/>
        </is>
      </c>
      <c r="AS736" s="24" t="n">
        <f aca="false">TRUE()</f>
        <v>1</v>
      </c>
      <c r="AT736" s="24" t="s">
        <v>75</v>
      </c>
      <c r="AU736" s="24" t="n">
        <v>1</v>
      </c>
      <c r="AV736" s="23" t="s">
        <v>5390</v>
      </c>
      <c r="AW736" s="24" t="inlineStr">
        <f aca="false">FALSE()</f>
        <is>
          <t/>
        </is>
      </c>
      <c r="AX736" s="24" t="s">
        <v>5329</v>
      </c>
      <c r="AY736" s="23" t="s">
        <v>11569</v>
      </c>
      <c r="AZ736" s="24" t="s">
        <v>174</v>
      </c>
      <c r="BA736" s="24" t="e">
        <f aca="false">REPLACE(INDEX(GroupVertices[group], MATCH(Vertices[[#this row],[vertex]],GroupVertices[vertex],0)),1,1,"")</f>
        <v>#VALUE!</v>
      </c>
      <c r="BB736" s="25"/>
      <c r="BC736" s="25"/>
      <c r="BD736" s="25"/>
      <c r="BE736" s="25"/>
      <c r="BF736" s="25"/>
      <c r="BG736" s="25"/>
      <c r="BH736" s="25" t="s">
        <v>3378</v>
      </c>
      <c r="BI736" s="25" t="s">
        <v>3378</v>
      </c>
      <c r="BJ736" s="25" t="s">
        <v>11570</v>
      </c>
      <c r="BK736" s="25" t="s">
        <v>11570</v>
      </c>
      <c r="BL736" s="25" t="n">
        <v>0</v>
      </c>
      <c r="BM736" s="26" t="n">
        <v>0</v>
      </c>
      <c r="BN736" s="25" t="n">
        <v>0</v>
      </c>
      <c r="BO736" s="26" t="n">
        <v>0</v>
      </c>
      <c r="BP736" s="25" t="n">
        <v>0</v>
      </c>
      <c r="BQ736" s="26" t="n">
        <v>0</v>
      </c>
      <c r="BR736" s="25" t="n">
        <v>2</v>
      </c>
      <c r="BS736" s="26" t="n">
        <v>100</v>
      </c>
      <c r="BT736" s="25" t="n">
        <v>2</v>
      </c>
      <c r="BU736" s="3"/>
      <c r="BV736" s="2"/>
      <c r="BW736" s="2"/>
      <c r="BX736" s="2"/>
      <c r="BY736" s="2"/>
    </row>
    <row r="737" customFormat="false" ht="41.45" hidden="false" customHeight="true" outlineLevel="0" collapsed="false">
      <c r="A737" s="15" t="s">
        <v>3378</v>
      </c>
      <c r="C737" s="16"/>
      <c r="D737" s="16" t="s">
        <v>5324</v>
      </c>
      <c r="E737" s="17" t="n">
        <v>162.674075112696</v>
      </c>
      <c r="F737" s="18" t="n">
        <v>99.9993442754444</v>
      </c>
      <c r="G737" s="50" t="s">
        <v>11571</v>
      </c>
      <c r="H737" s="16"/>
      <c r="I737" s="6" t="s">
        <v>3378</v>
      </c>
      <c r="J737" s="7"/>
      <c r="K737" s="7"/>
      <c r="L737" s="51" t="s">
        <v>11572</v>
      </c>
      <c r="M737" s="52" t="n">
        <v>1.21853113689002</v>
      </c>
      <c r="N737" s="53" t="n">
        <v>8985.4560546875</v>
      </c>
      <c r="O737" s="53" t="n">
        <v>1417.50524902344</v>
      </c>
      <c r="P737" s="54"/>
      <c r="Q737" s="55"/>
      <c r="R737" s="55"/>
      <c r="S737" s="56"/>
      <c r="T737" s="25" t="n">
        <v>1</v>
      </c>
      <c r="U737" s="25" t="n">
        <v>0</v>
      </c>
      <c r="V737" s="26" t="n">
        <v>0</v>
      </c>
      <c r="W737" s="26" t="n">
        <v>1</v>
      </c>
      <c r="X737" s="26" t="n">
        <v>0</v>
      </c>
      <c r="Y737" s="26" t="n">
        <v>0.999999</v>
      </c>
      <c r="Z737" s="26" t="n">
        <v>0</v>
      </c>
      <c r="AA737" s="26" t="n">
        <v>0</v>
      </c>
      <c r="AB737" s="20" t="n">
        <v>737</v>
      </c>
      <c r="AC737" s="20"/>
      <c r="AD737" s="10"/>
      <c r="AE737" s="24" t="s">
        <v>11573</v>
      </c>
      <c r="AF737" s="24" t="n">
        <v>1009</v>
      </c>
      <c r="AG737" s="24" t="n">
        <v>1417</v>
      </c>
      <c r="AH737" s="24" t="n">
        <v>35440</v>
      </c>
      <c r="AI737" s="24" t="n">
        <v>1474</v>
      </c>
      <c r="AJ737" s="24" t="n">
        <v>-21600</v>
      </c>
      <c r="AK737" s="24" t="s">
        <v>11574</v>
      </c>
      <c r="AL737" s="24"/>
      <c r="AM737" s="24"/>
      <c r="AN737" s="24" t="s">
        <v>5776</v>
      </c>
      <c r="AO737" s="22" t="n">
        <v>40434.0864814815</v>
      </c>
      <c r="AP737" s="23" t="s">
        <v>11575</v>
      </c>
      <c r="AQ737" s="24" t="n">
        <f aca="false">FALSE()</f>
        <v>0</v>
      </c>
      <c r="AR737" s="24" t="inlineStr">
        <f aca="false">FALSE()</f>
        <is>
          <t/>
        </is>
      </c>
      <c r="AS737" s="24" t="n">
        <f aca="false">FALSE()</f>
        <v>0</v>
      </c>
      <c r="AT737" s="24" t="s">
        <v>75</v>
      </c>
      <c r="AU737" s="24" t="n">
        <v>8</v>
      </c>
      <c r="AV737" s="23" t="s">
        <v>11576</v>
      </c>
      <c r="AW737" s="24" t="inlineStr">
        <f aca="false">FALSE()</f>
        <is>
          <t/>
        </is>
      </c>
      <c r="AX737" s="24" t="s">
        <v>5329</v>
      </c>
      <c r="AY737" s="23" t="s">
        <v>11577</v>
      </c>
      <c r="AZ737" s="24" t="s">
        <v>68</v>
      </c>
      <c r="BA737" s="24" t="e">
        <f aca="false">REPLACE(INDEX(GroupVertices[group], MATCH(Vertices[[#this row],[vertex]],GroupVertices[vertex],0)),1,1,"")</f>
        <v>#VALUE!</v>
      </c>
      <c r="BB737" s="25"/>
      <c r="BC737" s="25"/>
      <c r="BD737" s="25"/>
      <c r="BE737" s="25"/>
      <c r="BF737" s="25"/>
      <c r="BG737" s="25"/>
      <c r="BH737" s="25"/>
      <c r="BI737" s="25"/>
      <c r="BJ737" s="25"/>
      <c r="BK737" s="25"/>
      <c r="BL737" s="25"/>
      <c r="BM737" s="26"/>
      <c r="BN737" s="25"/>
      <c r="BO737" s="26"/>
      <c r="BP737" s="25"/>
      <c r="BQ737" s="26"/>
      <c r="BR737" s="25"/>
      <c r="BS737" s="26"/>
      <c r="BT737" s="25"/>
      <c r="BU737" s="3"/>
      <c r="BV737" s="2"/>
      <c r="BW737" s="2"/>
      <c r="BX737" s="2"/>
      <c r="BY737" s="2"/>
    </row>
    <row r="738" customFormat="false" ht="41.45" hidden="false" customHeight="true" outlineLevel="0" collapsed="false">
      <c r="A738" s="15" t="s">
        <v>3386</v>
      </c>
      <c r="C738" s="16"/>
      <c r="D738" s="16" t="s">
        <v>5324</v>
      </c>
      <c r="E738" s="17" t="n">
        <v>164.297658993877</v>
      </c>
      <c r="F738" s="18" t="n">
        <v>99.9977648908938</v>
      </c>
      <c r="G738" s="50" t="s">
        <v>11578</v>
      </c>
      <c r="H738" s="16"/>
      <c r="I738" s="6" t="s">
        <v>3386</v>
      </c>
      <c r="J738" s="7"/>
      <c r="K738" s="7"/>
      <c r="L738" s="51" t="s">
        <v>11579</v>
      </c>
      <c r="M738" s="52" t="n">
        <v>1.74488736145293</v>
      </c>
      <c r="N738" s="53" t="n">
        <v>5210.7705078125</v>
      </c>
      <c r="O738" s="53" t="n">
        <v>9630.69140625</v>
      </c>
      <c r="P738" s="54"/>
      <c r="Q738" s="55"/>
      <c r="R738" s="55"/>
      <c r="S738" s="56"/>
      <c r="T738" s="25" t="n">
        <v>1</v>
      </c>
      <c r="U738" s="25" t="n">
        <v>3</v>
      </c>
      <c r="V738" s="26" t="n">
        <v>0</v>
      </c>
      <c r="W738" s="26" t="n">
        <v>0.058824</v>
      </c>
      <c r="X738" s="26" t="n">
        <v>0</v>
      </c>
      <c r="Y738" s="26" t="n">
        <v>0.774491</v>
      </c>
      <c r="Z738" s="26" t="n">
        <v>0.666666666666667</v>
      </c>
      <c r="AA738" s="26" t="n">
        <v>0.333333333333333</v>
      </c>
      <c r="AB738" s="20" t="n">
        <v>738</v>
      </c>
      <c r="AC738" s="20"/>
      <c r="AD738" s="10"/>
      <c r="AE738" s="24" t="s">
        <v>11580</v>
      </c>
      <c r="AF738" s="24" t="n">
        <v>442</v>
      </c>
      <c r="AG738" s="24" t="n">
        <v>4830</v>
      </c>
      <c r="AH738" s="24" t="n">
        <v>3617</v>
      </c>
      <c r="AI738" s="24" t="n">
        <v>720</v>
      </c>
      <c r="AJ738" s="24" t="n">
        <v>-18000</v>
      </c>
      <c r="AK738" s="24" t="s">
        <v>11581</v>
      </c>
      <c r="AL738" s="24" t="s">
        <v>11110</v>
      </c>
      <c r="AM738" s="23" t="s">
        <v>11582</v>
      </c>
      <c r="AN738" s="24" t="s">
        <v>5388</v>
      </c>
      <c r="AO738" s="22" t="n">
        <v>40386.6020833333</v>
      </c>
      <c r="AP738" s="23" t="s">
        <v>11583</v>
      </c>
      <c r="AQ738" s="24" t="inlineStr">
        <f aca="false">FALSE()</f>
        <is>
          <t/>
        </is>
      </c>
      <c r="AR738" s="24" t="inlineStr">
        <f aca="false">FALSE()</f>
        <is>
          <t/>
        </is>
      </c>
      <c r="AS738" s="24" t="n">
        <f aca="false">TRUE()</f>
        <v>1</v>
      </c>
      <c r="AT738" s="24" t="s">
        <v>75</v>
      </c>
      <c r="AU738" s="24" t="n">
        <v>205</v>
      </c>
      <c r="AV738" s="23" t="s">
        <v>5390</v>
      </c>
      <c r="AW738" s="24" t="inlineStr">
        <f aca="false">FALSE()</f>
        <is>
          <t/>
        </is>
      </c>
      <c r="AX738" s="24" t="s">
        <v>5329</v>
      </c>
      <c r="AY738" s="23" t="s">
        <v>11584</v>
      </c>
      <c r="AZ738" s="24" t="s">
        <v>174</v>
      </c>
      <c r="BA738" s="24" t="e">
        <f aca="false">REPLACE(INDEX(GroupVertices[group], MATCH(Vertices[[#this row],[vertex]],GroupVertices[vertex],0)),1,1,"")</f>
        <v>#VALUE!</v>
      </c>
      <c r="BB738" s="25"/>
      <c r="BC738" s="25"/>
      <c r="BD738" s="25"/>
      <c r="BE738" s="25"/>
      <c r="BF738" s="25" t="s">
        <v>338</v>
      </c>
      <c r="BG738" s="25" t="s">
        <v>338</v>
      </c>
      <c r="BH738" s="25" t="s">
        <v>11454</v>
      </c>
      <c r="BI738" s="25" t="s">
        <v>11454</v>
      </c>
      <c r="BJ738" s="25" t="s">
        <v>11455</v>
      </c>
      <c r="BK738" s="25" t="s">
        <v>11455</v>
      </c>
      <c r="BL738" s="25" t="n">
        <v>1</v>
      </c>
      <c r="BM738" s="26" t="n">
        <v>6.25</v>
      </c>
      <c r="BN738" s="25" t="n">
        <v>0</v>
      </c>
      <c r="BO738" s="26" t="n">
        <v>0</v>
      </c>
      <c r="BP738" s="25" t="n">
        <v>0</v>
      </c>
      <c r="BQ738" s="26" t="n">
        <v>0</v>
      </c>
      <c r="BR738" s="25" t="n">
        <v>15</v>
      </c>
      <c r="BS738" s="26" t="n">
        <v>93.75</v>
      </c>
      <c r="BT738" s="25" t="n">
        <v>16</v>
      </c>
      <c r="BU738" s="3"/>
      <c r="BV738" s="2"/>
      <c r="BW738" s="2"/>
      <c r="BX738" s="2"/>
      <c r="BY738" s="2"/>
    </row>
    <row r="739" customFormat="false" ht="41.45" hidden="false" customHeight="true" outlineLevel="0" collapsed="false">
      <c r="A739" s="15" t="s">
        <v>3389</v>
      </c>
      <c r="C739" s="16"/>
      <c r="D739" s="16" t="s">
        <v>5324</v>
      </c>
      <c r="E739" s="17" t="n">
        <v>162.39388439895</v>
      </c>
      <c r="F739" s="18" t="n">
        <v>99.9996168384389</v>
      </c>
      <c r="G739" s="50" t="s">
        <v>11585</v>
      </c>
      <c r="H739" s="16"/>
      <c r="I739" s="6" t="s">
        <v>3389</v>
      </c>
      <c r="J739" s="7"/>
      <c r="K739" s="7"/>
      <c r="L739" s="51" t="s">
        <v>11586</v>
      </c>
      <c r="M739" s="52" t="n">
        <v>1.12769497624907</v>
      </c>
      <c r="N739" s="53" t="n">
        <v>7117.7890625</v>
      </c>
      <c r="O739" s="53" t="n">
        <v>7118.08837890625</v>
      </c>
      <c r="P739" s="54"/>
      <c r="Q739" s="55"/>
      <c r="R739" s="55"/>
      <c r="S739" s="56"/>
      <c r="T739" s="25" t="n">
        <v>0</v>
      </c>
      <c r="U739" s="25" t="n">
        <v>4</v>
      </c>
      <c r="V739" s="26" t="n">
        <v>10</v>
      </c>
      <c r="W739" s="26" t="n">
        <v>0.25</v>
      </c>
      <c r="X739" s="26" t="n">
        <v>0</v>
      </c>
      <c r="Y739" s="26" t="n">
        <v>1.752282</v>
      </c>
      <c r="Z739" s="26" t="n">
        <v>0.0833333333333333</v>
      </c>
      <c r="AA739" s="26" t="n">
        <v>0</v>
      </c>
      <c r="AB739" s="20" t="n">
        <v>739</v>
      </c>
      <c r="AC739" s="20"/>
      <c r="AD739" s="10"/>
      <c r="AE739" s="24" t="s">
        <v>11587</v>
      </c>
      <c r="AF739" s="24" t="n">
        <v>785</v>
      </c>
      <c r="AG739" s="24" t="n">
        <v>828</v>
      </c>
      <c r="AH739" s="24" t="n">
        <v>9676</v>
      </c>
      <c r="AI739" s="24" t="n">
        <v>388</v>
      </c>
      <c r="AJ739" s="24" t="n">
        <v>0</v>
      </c>
      <c r="AK739" s="24" t="s">
        <v>11588</v>
      </c>
      <c r="AL739" s="24" t="s">
        <v>11589</v>
      </c>
      <c r="AM739" s="23" t="s">
        <v>11590</v>
      </c>
      <c r="AN739" s="24" t="s">
        <v>5807</v>
      </c>
      <c r="AO739" s="22" t="n">
        <v>39828.8634837963</v>
      </c>
      <c r="AP739" s="23" t="s">
        <v>11591</v>
      </c>
      <c r="AQ739" s="24" t="inlineStr">
        <f aca="false">FALSE()</f>
        <is>
          <t/>
        </is>
      </c>
      <c r="AR739" s="24" t="inlineStr">
        <f aca="false">FALSE()</f>
        <is>
          <t/>
        </is>
      </c>
      <c r="AS739" s="24" t="inlineStr">
        <f aca="false">TRUE()</f>
        <is>
          <t/>
        </is>
      </c>
      <c r="AT739" s="24" t="s">
        <v>75</v>
      </c>
      <c r="AU739" s="24" t="n">
        <v>77</v>
      </c>
      <c r="AV739" s="23" t="s">
        <v>11592</v>
      </c>
      <c r="AW739" s="24" t="inlineStr">
        <f aca="false">FALSE()</f>
        <is>
          <t/>
        </is>
      </c>
      <c r="AX739" s="24" t="s">
        <v>5329</v>
      </c>
      <c r="AY739" s="23" t="s">
        <v>11593</v>
      </c>
      <c r="AZ739" s="24" t="s">
        <v>174</v>
      </c>
      <c r="BA739" s="24" t="e">
        <f aca="false">REPLACE(INDEX(GroupVertices[group], MATCH(Vertices[[#this row],[vertex]],GroupVertices[vertex],0)),1,1,"")</f>
        <v>#VALUE!</v>
      </c>
      <c r="BB739" s="25" t="s">
        <v>11594</v>
      </c>
      <c r="BC739" s="25" t="s">
        <v>11594</v>
      </c>
      <c r="BD739" s="25" t="s">
        <v>11595</v>
      </c>
      <c r="BE739" s="25" t="s">
        <v>11596</v>
      </c>
      <c r="BF739" s="25"/>
      <c r="BG739" s="25"/>
      <c r="BH739" s="25" t="s">
        <v>11597</v>
      </c>
      <c r="BI739" s="25" t="s">
        <v>11598</v>
      </c>
      <c r="BJ739" s="25" t="s">
        <v>11599</v>
      </c>
      <c r="BK739" s="25" t="s">
        <v>11600</v>
      </c>
      <c r="BL739" s="25" t="n">
        <v>0</v>
      </c>
      <c r="BM739" s="26" t="n">
        <v>0</v>
      </c>
      <c r="BN739" s="25" t="n">
        <v>0</v>
      </c>
      <c r="BO739" s="26" t="n">
        <v>0</v>
      </c>
      <c r="BP739" s="25" t="n">
        <v>0</v>
      </c>
      <c r="BQ739" s="26" t="n">
        <v>0</v>
      </c>
      <c r="BR739" s="25" t="n">
        <v>43</v>
      </c>
      <c r="BS739" s="26" t="n">
        <v>100</v>
      </c>
      <c r="BT739" s="25" t="n">
        <v>43</v>
      </c>
      <c r="BU739" s="3"/>
      <c r="BV739" s="2"/>
      <c r="BW739" s="2"/>
      <c r="BX739" s="2"/>
      <c r="BY739" s="2"/>
    </row>
    <row r="740" customFormat="false" ht="41.45" hidden="false" customHeight="true" outlineLevel="0" collapsed="false">
      <c r="A740" s="15" t="s">
        <v>3390</v>
      </c>
      <c r="C740" s="16"/>
      <c r="D740" s="16" t="s">
        <v>5324</v>
      </c>
      <c r="E740" s="17" t="n">
        <v>192.449927991312</v>
      </c>
      <c r="F740" s="18" t="n">
        <v>99.9703790198993</v>
      </c>
      <c r="G740" s="50" t="s">
        <v>11601</v>
      </c>
      <c r="H740" s="16"/>
      <c r="I740" s="6" t="s">
        <v>3390</v>
      </c>
      <c r="J740" s="7"/>
      <c r="K740" s="7"/>
      <c r="L740" s="51" t="s">
        <v>11602</v>
      </c>
      <c r="M740" s="52" t="n">
        <v>10.8716853015739</v>
      </c>
      <c r="N740" s="53" t="n">
        <v>7209.5517578125</v>
      </c>
      <c r="O740" s="53" t="n">
        <v>7434.55078125</v>
      </c>
      <c r="P740" s="54"/>
      <c r="Q740" s="55"/>
      <c r="R740" s="55"/>
      <c r="S740" s="56"/>
      <c r="T740" s="25" t="n">
        <v>1</v>
      </c>
      <c r="U740" s="25" t="n">
        <v>0</v>
      </c>
      <c r="V740" s="26" t="n">
        <v>0</v>
      </c>
      <c r="W740" s="26" t="n">
        <v>0.142857</v>
      </c>
      <c r="X740" s="26" t="n">
        <v>0</v>
      </c>
      <c r="Y740" s="26" t="n">
        <v>0.52236</v>
      </c>
      <c r="Z740" s="26" t="n">
        <v>0</v>
      </c>
      <c r="AA740" s="26" t="n">
        <v>0</v>
      </c>
      <c r="AB740" s="20" t="n">
        <v>740</v>
      </c>
      <c r="AC740" s="20"/>
      <c r="AD740" s="10"/>
      <c r="AE740" s="24" t="s">
        <v>11603</v>
      </c>
      <c r="AF740" s="24" t="n">
        <v>31</v>
      </c>
      <c r="AG740" s="24" t="n">
        <v>64010</v>
      </c>
      <c r="AH740" s="24" t="n">
        <v>5208</v>
      </c>
      <c r="AI740" s="24" t="n">
        <v>1423</v>
      </c>
      <c r="AJ740" s="24" t="n">
        <v>0</v>
      </c>
      <c r="AK740" s="46" t="s">
        <v>11604</v>
      </c>
      <c r="AL740" s="24" t="s">
        <v>11605</v>
      </c>
      <c r="AM740" s="23" t="s">
        <v>11606</v>
      </c>
      <c r="AN740" s="24" t="s">
        <v>5807</v>
      </c>
      <c r="AO740" s="22" t="n">
        <v>39856.4485416667</v>
      </c>
      <c r="AP740" s="23" t="s">
        <v>11607</v>
      </c>
      <c r="AQ740" s="24" t="inlineStr">
        <f aca="false">FALSE()</f>
        <is>
          <t/>
        </is>
      </c>
      <c r="AR740" s="24" t="inlineStr">
        <f aca="false">FALSE()</f>
        <is>
          <t/>
        </is>
      </c>
      <c r="AS740" s="24" t="inlineStr">
        <f aca="false">TRUE()</f>
        <is>
          <t/>
        </is>
      </c>
      <c r="AT740" s="24" t="s">
        <v>75</v>
      </c>
      <c r="AU740" s="24" t="n">
        <v>237</v>
      </c>
      <c r="AV740" s="23" t="s">
        <v>11608</v>
      </c>
      <c r="AW740" s="24" t="inlineStr">
        <f aca="false">FALSE()</f>
        <is>
          <t/>
        </is>
      </c>
      <c r="AX740" s="24" t="s">
        <v>5329</v>
      </c>
      <c r="AY740" s="23" t="s">
        <v>11609</v>
      </c>
      <c r="AZ740" s="24" t="s">
        <v>68</v>
      </c>
      <c r="BA740" s="24" t="e">
        <f aca="false">REPLACE(INDEX(GroupVertices[group], MATCH(Vertices[[#this row],[vertex]],GroupVertices[vertex],0)),1,1,"")</f>
        <v>#VALUE!</v>
      </c>
      <c r="BB740" s="25"/>
      <c r="BC740" s="25"/>
      <c r="BD740" s="25"/>
      <c r="BE740" s="25"/>
      <c r="BF740" s="25"/>
      <c r="BG740" s="25"/>
      <c r="BH740" s="25"/>
      <c r="BI740" s="25"/>
      <c r="BJ740" s="25"/>
      <c r="BK740" s="25"/>
      <c r="BL740" s="25"/>
      <c r="BM740" s="26"/>
      <c r="BN740" s="25"/>
      <c r="BO740" s="26"/>
      <c r="BP740" s="25"/>
      <c r="BQ740" s="26"/>
      <c r="BR740" s="25"/>
      <c r="BS740" s="26"/>
      <c r="BT740" s="25"/>
      <c r="BU740" s="3"/>
      <c r="BV740" s="2"/>
      <c r="BW740" s="2"/>
      <c r="BX740" s="2"/>
      <c r="BY740" s="2"/>
    </row>
    <row r="741" customFormat="false" ht="41.45" hidden="false" customHeight="true" outlineLevel="0" collapsed="false">
      <c r="A741" s="15" t="s">
        <v>3395</v>
      </c>
      <c r="C741" s="16"/>
      <c r="D741" s="16" t="s">
        <v>5324</v>
      </c>
      <c r="E741" s="17" t="n">
        <v>162.029493759342</v>
      </c>
      <c r="F741" s="18" t="n">
        <v>99.9999713091585</v>
      </c>
      <c r="G741" s="50" t="s">
        <v>11610</v>
      </c>
      <c r="H741" s="16"/>
      <c r="I741" s="6" t="s">
        <v>3395</v>
      </c>
      <c r="J741" s="7"/>
      <c r="K741" s="7"/>
      <c r="L741" s="51" t="s">
        <v>11611</v>
      </c>
      <c r="M741" s="52" t="n">
        <v>1.0095617011201</v>
      </c>
      <c r="N741" s="53" t="n">
        <v>6938.876953125</v>
      </c>
      <c r="O741" s="53" t="n">
        <v>7209.0966796875</v>
      </c>
      <c r="P741" s="54"/>
      <c r="Q741" s="55"/>
      <c r="R741" s="55"/>
      <c r="S741" s="56"/>
      <c r="T741" s="25" t="n">
        <v>1</v>
      </c>
      <c r="U741" s="25" t="n">
        <v>1</v>
      </c>
      <c r="V741" s="26" t="n">
        <v>0</v>
      </c>
      <c r="W741" s="26" t="n">
        <v>0.166667</v>
      </c>
      <c r="X741" s="26" t="n">
        <v>0</v>
      </c>
      <c r="Y741" s="26" t="n">
        <v>0.908452</v>
      </c>
      <c r="Z741" s="26" t="n">
        <v>0.5</v>
      </c>
      <c r="AA741" s="26" t="n">
        <v>0</v>
      </c>
      <c r="AB741" s="20" t="n">
        <v>741</v>
      </c>
      <c r="AC741" s="20"/>
      <c r="AD741" s="10"/>
      <c r="AE741" s="24" t="s">
        <v>11612</v>
      </c>
      <c r="AF741" s="24" t="n">
        <v>224</v>
      </c>
      <c r="AG741" s="24" t="n">
        <v>62</v>
      </c>
      <c r="AH741" s="24" t="n">
        <v>212</v>
      </c>
      <c r="AI741" s="24" t="n">
        <v>7</v>
      </c>
      <c r="AJ741" s="24" t="n">
        <v>0</v>
      </c>
      <c r="AK741" s="24" t="s">
        <v>11613</v>
      </c>
      <c r="AL741" s="24" t="s">
        <v>11605</v>
      </c>
      <c r="AM741" s="23" t="s">
        <v>11614</v>
      </c>
      <c r="AN741" s="24" t="s">
        <v>5807</v>
      </c>
      <c r="AO741" s="22" t="n">
        <v>41071.786099537</v>
      </c>
      <c r="AP741" s="23" t="s">
        <v>11615</v>
      </c>
      <c r="AQ741" s="24" t="inlineStr">
        <f aca="false">FALSE()</f>
        <is>
          <t/>
        </is>
      </c>
      <c r="AR741" s="24" t="inlineStr">
        <f aca="false">FALSE()</f>
        <is>
          <t/>
        </is>
      </c>
      <c r="AS741" s="24" t="n">
        <f aca="false">FALSE()</f>
        <v>0</v>
      </c>
      <c r="AT741" s="24" t="s">
        <v>3410</v>
      </c>
      <c r="AU741" s="24" t="n">
        <v>2</v>
      </c>
      <c r="AV741" s="23" t="s">
        <v>11616</v>
      </c>
      <c r="AW741" s="24" t="inlineStr">
        <f aca="false">FALSE()</f>
        <is>
          <t/>
        </is>
      </c>
      <c r="AX741" s="24" t="s">
        <v>5329</v>
      </c>
      <c r="AY741" s="23" t="s">
        <v>11617</v>
      </c>
      <c r="AZ741" s="24" t="s">
        <v>174</v>
      </c>
      <c r="BA741" s="24" t="e">
        <f aca="false">REPLACE(INDEX(GroupVertices[group], MATCH(Vertices[[#this row],[vertex]],GroupVertices[vertex],0)),1,1,"")</f>
        <v>#VALUE!</v>
      </c>
      <c r="BB741" s="25" t="s">
        <v>3398</v>
      </c>
      <c r="BC741" s="25" t="s">
        <v>3398</v>
      </c>
      <c r="BD741" s="25" t="s">
        <v>130</v>
      </c>
      <c r="BE741" s="25" t="s">
        <v>130</v>
      </c>
      <c r="BF741" s="25"/>
      <c r="BG741" s="25"/>
      <c r="BH741" s="25" t="s">
        <v>11618</v>
      </c>
      <c r="BI741" s="25" t="s">
        <v>11618</v>
      </c>
      <c r="BJ741" s="25" t="s">
        <v>11619</v>
      </c>
      <c r="BK741" s="25" t="s">
        <v>11619</v>
      </c>
      <c r="BL741" s="25" t="n">
        <v>0</v>
      </c>
      <c r="BM741" s="26" t="n">
        <v>0</v>
      </c>
      <c r="BN741" s="25" t="n">
        <v>0</v>
      </c>
      <c r="BO741" s="26" t="n">
        <v>0</v>
      </c>
      <c r="BP741" s="25" t="n">
        <v>0</v>
      </c>
      <c r="BQ741" s="26" t="n">
        <v>0</v>
      </c>
      <c r="BR741" s="25" t="n">
        <v>9</v>
      </c>
      <c r="BS741" s="26" t="n">
        <v>100</v>
      </c>
      <c r="BT741" s="25" t="n">
        <v>9</v>
      </c>
      <c r="BU741" s="3"/>
      <c r="BV741" s="2"/>
      <c r="BW741" s="2"/>
      <c r="BX741" s="2"/>
      <c r="BY741" s="2"/>
    </row>
    <row r="742" customFormat="false" ht="41.45" hidden="false" customHeight="true" outlineLevel="0" collapsed="false">
      <c r="A742" s="15" t="s">
        <v>3396</v>
      </c>
      <c r="C742" s="16"/>
      <c r="D742" s="16" t="s">
        <v>5324</v>
      </c>
      <c r="E742" s="17" t="n">
        <v>162.176486850254</v>
      </c>
      <c r="F742" s="18" t="n">
        <v>99.9998283177063</v>
      </c>
      <c r="G742" s="50" t="s">
        <v>11620</v>
      </c>
      <c r="H742" s="16"/>
      <c r="I742" s="6" t="s">
        <v>3396</v>
      </c>
      <c r="J742" s="7"/>
      <c r="K742" s="7"/>
      <c r="L742" s="51" t="s">
        <v>11621</v>
      </c>
      <c r="M742" s="52" t="n">
        <v>1.05721598573479</v>
      </c>
      <c r="N742" s="53" t="n">
        <v>6962.57958984375</v>
      </c>
      <c r="O742" s="53" t="n">
        <v>6928.416015625</v>
      </c>
      <c r="P742" s="54"/>
      <c r="Q742" s="55"/>
      <c r="R742" s="55"/>
      <c r="S742" s="56"/>
      <c r="T742" s="25" t="n">
        <v>2</v>
      </c>
      <c r="U742" s="25" t="n">
        <v>0</v>
      </c>
      <c r="V742" s="26" t="n">
        <v>0</v>
      </c>
      <c r="W742" s="26" t="n">
        <v>0.166667</v>
      </c>
      <c r="X742" s="26" t="n">
        <v>0</v>
      </c>
      <c r="Y742" s="26" t="n">
        <v>0.908452</v>
      </c>
      <c r="Z742" s="26" t="n">
        <v>0.5</v>
      </c>
      <c r="AA742" s="26" t="n">
        <v>0</v>
      </c>
      <c r="AB742" s="20" t="n">
        <v>742</v>
      </c>
      <c r="AC742" s="20"/>
      <c r="AD742" s="10"/>
      <c r="AE742" s="24" t="s">
        <v>11622</v>
      </c>
      <c r="AF742" s="24" t="n">
        <v>182</v>
      </c>
      <c r="AG742" s="24" t="n">
        <v>371</v>
      </c>
      <c r="AH742" s="24" t="n">
        <v>363</v>
      </c>
      <c r="AI742" s="24" t="n">
        <v>10</v>
      </c>
      <c r="AJ742" s="24" t="n">
        <v>7200</v>
      </c>
      <c r="AK742" s="24" t="s">
        <v>11623</v>
      </c>
      <c r="AL742" s="24" t="s">
        <v>11624</v>
      </c>
      <c r="AM742" s="23" t="s">
        <v>11625</v>
      </c>
      <c r="AN742" s="24" t="s">
        <v>9953</v>
      </c>
      <c r="AO742" s="22" t="n">
        <v>41536.3545833333</v>
      </c>
      <c r="AP742" s="23" t="s">
        <v>11626</v>
      </c>
      <c r="AQ742" s="24" t="inlineStr">
        <f aca="false">FALSE()</f>
        <is>
          <t/>
        </is>
      </c>
      <c r="AR742" s="24" t="inlineStr">
        <f aca="false">FALSE()</f>
        <is>
          <t/>
        </is>
      </c>
      <c r="AS742" s="24" t="inlineStr">
        <f aca="false">FALSE()</f>
        <is>
          <t/>
        </is>
      </c>
      <c r="AT742" s="24" t="s">
        <v>5619</v>
      </c>
      <c r="AU742" s="24" t="n">
        <v>41</v>
      </c>
      <c r="AV742" s="23" t="s">
        <v>5390</v>
      </c>
      <c r="AW742" s="24" t="inlineStr">
        <f aca="false">FALSE()</f>
        <is>
          <t/>
        </is>
      </c>
      <c r="AX742" s="24" t="s">
        <v>5329</v>
      </c>
      <c r="AY742" s="23" t="s">
        <v>11627</v>
      </c>
      <c r="AZ742" s="24" t="s">
        <v>68</v>
      </c>
      <c r="BA742" s="24" t="e">
        <f aca="false">REPLACE(INDEX(GroupVertices[group], MATCH(Vertices[[#this row],[vertex]],GroupVertices[vertex],0)),1,1,"")</f>
        <v>#VALUE!</v>
      </c>
      <c r="BB742" s="25"/>
      <c r="BC742" s="25"/>
      <c r="BD742" s="25"/>
      <c r="BE742" s="25"/>
      <c r="BF742" s="25"/>
      <c r="BG742" s="25"/>
      <c r="BH742" s="25"/>
      <c r="BI742" s="25"/>
      <c r="BJ742" s="25"/>
      <c r="BK742" s="25"/>
      <c r="BL742" s="25"/>
      <c r="BM742" s="26"/>
      <c r="BN742" s="25"/>
      <c r="BO742" s="26"/>
      <c r="BP742" s="25"/>
      <c r="BQ742" s="26"/>
      <c r="BR742" s="25"/>
      <c r="BS742" s="26"/>
      <c r="BT742" s="25"/>
      <c r="BU742" s="3"/>
      <c r="BV742" s="2"/>
      <c r="BW742" s="2"/>
      <c r="BX742" s="2"/>
      <c r="BY742" s="2"/>
    </row>
    <row r="743" customFormat="false" ht="41.45" hidden="false" customHeight="true" outlineLevel="0" collapsed="false">
      <c r="A743" s="15" t="s">
        <v>3405</v>
      </c>
      <c r="C743" s="16"/>
      <c r="D743" s="16" t="s">
        <v>5324</v>
      </c>
      <c r="E743" s="17" t="n">
        <v>162.141284621363</v>
      </c>
      <c r="F743" s="18" t="n">
        <v>99.999862561614</v>
      </c>
      <c r="G743" s="50" t="s">
        <v>11628</v>
      </c>
      <c r="H743" s="16"/>
      <c r="I743" s="6" t="s">
        <v>3405</v>
      </c>
      <c r="J743" s="7"/>
      <c r="K743" s="7"/>
      <c r="L743" s="51" t="s">
        <v>11629</v>
      </c>
      <c r="M743" s="52" t="n">
        <v>1.04580363278499</v>
      </c>
      <c r="N743" s="53" t="n">
        <v>7257.23388671875</v>
      </c>
      <c r="O743" s="53" t="n">
        <v>6869.9013671875</v>
      </c>
      <c r="P743" s="54"/>
      <c r="Q743" s="55"/>
      <c r="R743" s="55"/>
      <c r="S743" s="56"/>
      <c r="T743" s="25" t="n">
        <v>2</v>
      </c>
      <c r="U743" s="25" t="n">
        <v>1</v>
      </c>
      <c r="V743" s="26" t="n">
        <v>0</v>
      </c>
      <c r="W743" s="26" t="n">
        <v>0.142857</v>
      </c>
      <c r="X743" s="26" t="n">
        <v>0</v>
      </c>
      <c r="Y743" s="26" t="n">
        <v>0.908452</v>
      </c>
      <c r="Z743" s="26" t="n">
        <v>0</v>
      </c>
      <c r="AA743" s="26" t="n">
        <v>0</v>
      </c>
      <c r="AB743" s="20" t="n">
        <v>743</v>
      </c>
      <c r="AC743" s="20"/>
      <c r="AD743" s="10"/>
      <c r="AE743" s="24" t="s">
        <v>11630</v>
      </c>
      <c r="AF743" s="24" t="n">
        <v>270</v>
      </c>
      <c r="AG743" s="24" t="n">
        <v>297</v>
      </c>
      <c r="AH743" s="24" t="n">
        <v>437</v>
      </c>
      <c r="AI743" s="24" t="n">
        <v>255</v>
      </c>
      <c r="AJ743" s="24" t="n">
        <v>0</v>
      </c>
      <c r="AK743" s="24" t="s">
        <v>11631</v>
      </c>
      <c r="AL743" s="24" t="s">
        <v>11605</v>
      </c>
      <c r="AM743" s="23" t="s">
        <v>11632</v>
      </c>
      <c r="AN743" s="24" t="s">
        <v>5706</v>
      </c>
      <c r="AO743" s="22" t="n">
        <v>41671.0923726852</v>
      </c>
      <c r="AP743" s="23" t="s">
        <v>11633</v>
      </c>
      <c r="AQ743" s="24" t="inlineStr">
        <f aca="false">FALSE()</f>
        <is>
          <t/>
        </is>
      </c>
      <c r="AR743" s="24" t="inlineStr">
        <f aca="false">FALSE()</f>
        <is>
          <t/>
        </is>
      </c>
      <c r="AS743" s="24" t="inlineStr">
        <f aca="false">FALSE()</f>
        <is>
          <t/>
        </is>
      </c>
      <c r="AT743" s="24" t="s">
        <v>3410</v>
      </c>
      <c r="AU743" s="24" t="n">
        <v>19</v>
      </c>
      <c r="AV743" s="23" t="s">
        <v>5390</v>
      </c>
      <c r="AW743" s="24" t="inlineStr">
        <f aca="false">FALSE()</f>
        <is>
          <t/>
        </is>
      </c>
      <c r="AX743" s="24" t="s">
        <v>5329</v>
      </c>
      <c r="AY743" s="23" t="s">
        <v>11634</v>
      </c>
      <c r="AZ743" s="24" t="s">
        <v>174</v>
      </c>
      <c r="BA743" s="24" t="e">
        <f aca="false">REPLACE(INDEX(GroupVertices[group], MATCH(Vertices[[#this row],[vertex]],GroupVertices[vertex],0)),1,1,"")</f>
        <v>#VALUE!</v>
      </c>
      <c r="BB743" s="25" t="s">
        <v>3407</v>
      </c>
      <c r="BC743" s="25" t="s">
        <v>3407</v>
      </c>
      <c r="BD743" s="25" t="s">
        <v>290</v>
      </c>
      <c r="BE743" s="25" t="s">
        <v>290</v>
      </c>
      <c r="BF743" s="25"/>
      <c r="BG743" s="25"/>
      <c r="BH743" s="25" t="s">
        <v>11635</v>
      </c>
      <c r="BI743" s="25" t="s">
        <v>11635</v>
      </c>
      <c r="BJ743" s="25" t="s">
        <v>11636</v>
      </c>
      <c r="BK743" s="25" t="s">
        <v>11636</v>
      </c>
      <c r="BL743" s="25" t="n">
        <v>0</v>
      </c>
      <c r="BM743" s="26" t="n">
        <v>0</v>
      </c>
      <c r="BN743" s="25" t="n">
        <v>0</v>
      </c>
      <c r="BO743" s="26" t="n">
        <v>0</v>
      </c>
      <c r="BP743" s="25" t="n">
        <v>0</v>
      </c>
      <c r="BQ743" s="26" t="n">
        <v>0</v>
      </c>
      <c r="BR743" s="25" t="n">
        <v>14</v>
      </c>
      <c r="BS743" s="26" t="n">
        <v>100</v>
      </c>
      <c r="BT743" s="25" t="n">
        <v>14</v>
      </c>
      <c r="BU743" s="3"/>
      <c r="BV743" s="2"/>
      <c r="BW743" s="2"/>
      <c r="BX743" s="2"/>
      <c r="BY743" s="2"/>
    </row>
    <row r="744" customFormat="false" ht="41.45" hidden="false" customHeight="true" outlineLevel="0" collapsed="false">
      <c r="A744" s="15" t="s">
        <v>3414</v>
      </c>
      <c r="C744" s="16"/>
      <c r="D744" s="16" t="s">
        <v>5324</v>
      </c>
      <c r="E744" s="17" t="n">
        <v>162.968537000317</v>
      </c>
      <c r="F744" s="18" t="n">
        <v>99.9990578297846</v>
      </c>
      <c r="G744" s="50" t="s">
        <v>11637</v>
      </c>
      <c r="H744" s="16"/>
      <c r="I744" s="6" t="s">
        <v>3414</v>
      </c>
      <c r="J744" s="7"/>
      <c r="K744" s="7"/>
      <c r="L744" s="51" t="s">
        <v>11638</v>
      </c>
      <c r="M744" s="52" t="n">
        <v>1.31399392710521</v>
      </c>
      <c r="N744" s="53" t="n">
        <v>7480.4970703125</v>
      </c>
      <c r="O744" s="53" t="n">
        <v>6921.23291015625</v>
      </c>
      <c r="P744" s="54"/>
      <c r="Q744" s="55"/>
      <c r="R744" s="55"/>
      <c r="S744" s="56"/>
      <c r="T744" s="25" t="n">
        <v>0</v>
      </c>
      <c r="U744" s="25" t="n">
        <v>2</v>
      </c>
      <c r="V744" s="26" t="n">
        <v>0</v>
      </c>
      <c r="W744" s="26" t="n">
        <v>0.166667</v>
      </c>
      <c r="X744" s="26" t="n">
        <v>0</v>
      </c>
      <c r="Y744" s="26" t="n">
        <v>0.740458</v>
      </c>
      <c r="Z744" s="26" t="n">
        <v>1</v>
      </c>
      <c r="AA744" s="26" t="n">
        <v>0</v>
      </c>
      <c r="AB744" s="20" t="n">
        <v>744</v>
      </c>
      <c r="AC744" s="20"/>
      <c r="AD744" s="10"/>
      <c r="AE744" s="24" t="s">
        <v>11639</v>
      </c>
      <c r="AF744" s="24" t="n">
        <v>399</v>
      </c>
      <c r="AG744" s="24" t="n">
        <v>2036</v>
      </c>
      <c r="AH744" s="24" t="n">
        <v>15336</v>
      </c>
      <c r="AI744" s="24" t="n">
        <v>10491</v>
      </c>
      <c r="AJ744" s="24" t="n">
        <v>0</v>
      </c>
      <c r="AK744" s="24" t="s">
        <v>11640</v>
      </c>
      <c r="AL744" s="24" t="s">
        <v>8473</v>
      </c>
      <c r="AM744" s="23" t="s">
        <v>11641</v>
      </c>
      <c r="AN744" s="24" t="s">
        <v>204</v>
      </c>
      <c r="AO744" s="22" t="n">
        <v>40070.6666550926</v>
      </c>
      <c r="AP744" s="23" t="s">
        <v>11642</v>
      </c>
      <c r="AQ744" s="24" t="inlineStr">
        <f aca="false">FALSE()</f>
        <is>
          <t/>
        </is>
      </c>
      <c r="AR744" s="24" t="inlineStr">
        <f aca="false">FALSE()</f>
        <is>
          <t/>
        </is>
      </c>
      <c r="AS744" s="24" t="n">
        <f aca="false">TRUE()</f>
        <v>1</v>
      </c>
      <c r="AT744" s="24" t="s">
        <v>75</v>
      </c>
      <c r="AU744" s="24" t="n">
        <v>125</v>
      </c>
      <c r="AV744" s="23" t="s">
        <v>11643</v>
      </c>
      <c r="AW744" s="24" t="inlineStr">
        <f aca="false">FALSE()</f>
        <is>
          <t/>
        </is>
      </c>
      <c r="AX744" s="24" t="s">
        <v>5329</v>
      </c>
      <c r="AY744" s="23" t="s">
        <v>11644</v>
      </c>
      <c r="AZ744" s="24" t="s">
        <v>174</v>
      </c>
      <c r="BA744" s="24" t="e">
        <f aca="false">REPLACE(INDEX(GroupVertices[group], MATCH(Vertices[[#this row],[vertex]],GroupVertices[vertex],0)),1,1,"")</f>
        <v>#VALUE!</v>
      </c>
      <c r="BB744" s="25"/>
      <c r="BC744" s="25"/>
      <c r="BD744" s="25"/>
      <c r="BE744" s="25"/>
      <c r="BF744" s="25" t="s">
        <v>3340</v>
      </c>
      <c r="BG744" s="25" t="s">
        <v>3340</v>
      </c>
      <c r="BH744" s="25" t="s">
        <v>11501</v>
      </c>
      <c r="BI744" s="25" t="s">
        <v>11501</v>
      </c>
      <c r="BJ744" s="25" t="s">
        <v>11502</v>
      </c>
      <c r="BK744" s="25" t="s">
        <v>11502</v>
      </c>
      <c r="BL744" s="25" t="n">
        <v>1</v>
      </c>
      <c r="BM744" s="26" t="n">
        <v>6.25</v>
      </c>
      <c r="BN744" s="25" t="n">
        <v>1</v>
      </c>
      <c r="BO744" s="26" t="n">
        <v>6.25</v>
      </c>
      <c r="BP744" s="25" t="n">
        <v>0</v>
      </c>
      <c r="BQ744" s="26" t="n">
        <v>0</v>
      </c>
      <c r="BR744" s="25" t="n">
        <v>14</v>
      </c>
      <c r="BS744" s="26" t="n">
        <v>87.5</v>
      </c>
      <c r="BT744" s="25" t="n">
        <v>16</v>
      </c>
      <c r="BU744" s="3"/>
      <c r="BV744" s="2"/>
      <c r="BW744" s="2"/>
      <c r="BX744" s="2"/>
      <c r="BY744" s="2"/>
    </row>
    <row r="745" customFormat="false" ht="41.45" hidden="false" customHeight="true" outlineLevel="0" collapsed="false">
      <c r="A745" s="15" t="s">
        <v>3417</v>
      </c>
      <c r="C745" s="16"/>
      <c r="D745" s="16" t="s">
        <v>5324</v>
      </c>
      <c r="E745" s="17" t="n">
        <v>162.070404457783</v>
      </c>
      <c r="F745" s="18" t="n">
        <v>99.9999315121847</v>
      </c>
      <c r="G745" s="50" t="s">
        <v>11645</v>
      </c>
      <c r="H745" s="16"/>
      <c r="I745" s="6" t="s">
        <v>3417</v>
      </c>
      <c r="J745" s="7"/>
      <c r="K745" s="7"/>
      <c r="L745" s="51" t="s">
        <v>11646</v>
      </c>
      <c r="M745" s="52" t="n">
        <v>1.02282470589959</v>
      </c>
      <c r="N745" s="53" t="n">
        <v>2542.25170898437</v>
      </c>
      <c r="O745" s="53" t="n">
        <v>7827.86181640625</v>
      </c>
      <c r="P745" s="54"/>
      <c r="Q745" s="55"/>
      <c r="R745" s="55"/>
      <c r="S745" s="56"/>
      <c r="T745" s="25" t="n">
        <v>1</v>
      </c>
      <c r="U745" s="25" t="n">
        <v>1</v>
      </c>
      <c r="V745" s="26" t="n">
        <v>0</v>
      </c>
      <c r="W745" s="26" t="n">
        <v>0</v>
      </c>
      <c r="X745" s="26" t="n">
        <v>0</v>
      </c>
      <c r="Y745" s="26" t="n">
        <v>0.999999</v>
      </c>
      <c r="Z745" s="26" t="n">
        <v>0</v>
      </c>
      <c r="AA745" s="26" t="s">
        <v>5365</v>
      </c>
      <c r="AB745" s="20" t="n">
        <v>745</v>
      </c>
      <c r="AC745" s="20"/>
      <c r="AD745" s="10"/>
      <c r="AE745" s="57" t="s">
        <v>11647</v>
      </c>
      <c r="AF745" s="24" t="n">
        <v>0</v>
      </c>
      <c r="AG745" s="24" t="n">
        <v>148</v>
      </c>
      <c r="AH745" s="24" t="n">
        <v>57633</v>
      </c>
      <c r="AI745" s="24" t="n">
        <v>0</v>
      </c>
      <c r="AJ745" s="24" t="n">
        <v>32400</v>
      </c>
      <c r="AK745" s="57" t="s">
        <v>11648</v>
      </c>
      <c r="AL745" s="24"/>
      <c r="AM745" s="23" t="s">
        <v>11649</v>
      </c>
      <c r="AN745" s="24" t="s">
        <v>10325</v>
      </c>
      <c r="AO745" s="22" t="n">
        <v>42539.9256597222</v>
      </c>
      <c r="AP745" s="24"/>
      <c r="AQ745" s="24" t="inlineStr">
        <f aca="false">FALSE()</f>
        <is>
          <t/>
        </is>
      </c>
      <c r="AR745" s="24" t="inlineStr">
        <f aca="false">FALSE()</f>
        <is>
          <t/>
        </is>
      </c>
      <c r="AS745" s="24" t="n">
        <f aca="false">FALSE()</f>
        <v>0</v>
      </c>
      <c r="AT745" s="24" t="s">
        <v>1850</v>
      </c>
      <c r="AU745" s="24" t="n">
        <v>6</v>
      </c>
      <c r="AV745" s="23" t="s">
        <v>5390</v>
      </c>
      <c r="AW745" s="24" t="inlineStr">
        <f aca="false">FALSE()</f>
        <is>
          <t/>
        </is>
      </c>
      <c r="AX745" s="24" t="s">
        <v>5329</v>
      </c>
      <c r="AY745" s="23" t="s">
        <v>11650</v>
      </c>
      <c r="AZ745" s="24" t="s">
        <v>174</v>
      </c>
      <c r="BA745" s="24" t="e">
        <f aca="false">REPLACE(INDEX(GroupVertices[group], MATCH(Vertices[[#this row],[vertex]],GroupVertices[vertex],0)),1,1,"")</f>
        <v>#VALUE!</v>
      </c>
      <c r="BB745" s="25" t="s">
        <v>3419</v>
      </c>
      <c r="BC745" s="25" t="s">
        <v>3419</v>
      </c>
      <c r="BD745" s="25" t="s">
        <v>3420</v>
      </c>
      <c r="BE745" s="25" t="s">
        <v>3420</v>
      </c>
      <c r="BF745" s="58" t="s">
        <v>3421</v>
      </c>
      <c r="BG745" s="58" t="s">
        <v>3421</v>
      </c>
      <c r="BH745" s="25" t="s">
        <v>11651</v>
      </c>
      <c r="BI745" s="25" t="s">
        <v>11651</v>
      </c>
      <c r="BJ745" s="25" t="s">
        <v>11652</v>
      </c>
      <c r="BK745" s="25" t="s">
        <v>11652</v>
      </c>
      <c r="BL745" s="25" t="n">
        <v>0</v>
      </c>
      <c r="BM745" s="26" t="n">
        <v>0</v>
      </c>
      <c r="BN745" s="25" t="n">
        <v>0</v>
      </c>
      <c r="BO745" s="26" t="n">
        <v>0</v>
      </c>
      <c r="BP745" s="25" t="n">
        <v>0</v>
      </c>
      <c r="BQ745" s="26" t="n">
        <v>0</v>
      </c>
      <c r="BR745" s="25" t="n">
        <v>10</v>
      </c>
      <c r="BS745" s="26" t="n">
        <v>100</v>
      </c>
      <c r="BT745" s="25" t="n">
        <v>10</v>
      </c>
      <c r="BU745" s="3"/>
      <c r="BV745" s="2"/>
      <c r="BW745" s="2"/>
      <c r="BX745" s="2"/>
      <c r="BY745" s="2"/>
    </row>
    <row r="746" customFormat="false" ht="41.45" hidden="false" customHeight="true" outlineLevel="0" collapsed="false">
      <c r="A746" s="15" t="s">
        <v>3424</v>
      </c>
      <c r="C746" s="16"/>
      <c r="D746" s="16" t="s">
        <v>5324</v>
      </c>
      <c r="E746" s="17" t="n">
        <v>168.579962567971</v>
      </c>
      <c r="F746" s="18" t="n">
        <v>99.9935991658061</v>
      </c>
      <c r="G746" s="50" t="s">
        <v>11653</v>
      </c>
      <c r="H746" s="16"/>
      <c r="I746" s="6" t="s">
        <v>3424</v>
      </c>
      <c r="J746" s="7"/>
      <c r="K746" s="7"/>
      <c r="L746" s="51" t="s">
        <v>11654</v>
      </c>
      <c r="M746" s="52" t="n">
        <v>3.13318467569708</v>
      </c>
      <c r="N746" s="53" t="n">
        <v>1113.43640136719</v>
      </c>
      <c r="O746" s="53" t="n">
        <v>958.983215332031</v>
      </c>
      <c r="P746" s="54"/>
      <c r="Q746" s="55"/>
      <c r="R746" s="55"/>
      <c r="S746" s="56"/>
      <c r="T746" s="25" t="n">
        <v>1</v>
      </c>
      <c r="U746" s="25" t="n">
        <v>1</v>
      </c>
      <c r="V746" s="26" t="n">
        <v>0</v>
      </c>
      <c r="W746" s="26" t="n">
        <v>0</v>
      </c>
      <c r="X746" s="26" t="n">
        <v>0</v>
      </c>
      <c r="Y746" s="26" t="n">
        <v>0.999999</v>
      </c>
      <c r="Z746" s="26" t="n">
        <v>0</v>
      </c>
      <c r="AA746" s="26" t="s">
        <v>5365</v>
      </c>
      <c r="AB746" s="20" t="n">
        <v>746</v>
      </c>
      <c r="AC746" s="20"/>
      <c r="AD746" s="10"/>
      <c r="AE746" s="24" t="s">
        <v>11655</v>
      </c>
      <c r="AF746" s="24" t="n">
        <v>1179</v>
      </c>
      <c r="AG746" s="24" t="n">
        <v>13832</v>
      </c>
      <c r="AH746" s="24" t="n">
        <v>16007</v>
      </c>
      <c r="AI746" s="24" t="n">
        <v>170</v>
      </c>
      <c r="AJ746" s="24" t="n">
        <v>-18000</v>
      </c>
      <c r="AK746" s="24" t="s">
        <v>11656</v>
      </c>
      <c r="AL746" s="24" t="s">
        <v>11657</v>
      </c>
      <c r="AM746" s="23" t="s">
        <v>11658</v>
      </c>
      <c r="AN746" s="24" t="s">
        <v>5388</v>
      </c>
      <c r="AO746" s="22" t="n">
        <v>39906.6577314815</v>
      </c>
      <c r="AP746" s="23" t="s">
        <v>11659</v>
      </c>
      <c r="AQ746" s="24" t="inlineStr">
        <f aca="false">FALSE()</f>
        <is>
          <t/>
        </is>
      </c>
      <c r="AR746" s="24" t="inlineStr">
        <f aca="false">FALSE()</f>
        <is>
          <t/>
        </is>
      </c>
      <c r="AS746" s="24" t="inlineStr">
        <f aca="false">FALSE()</f>
        <is>
          <t/>
        </is>
      </c>
      <c r="AT746" s="24" t="s">
        <v>75</v>
      </c>
      <c r="AU746" s="24" t="n">
        <v>737</v>
      </c>
      <c r="AV746" s="23" t="s">
        <v>11660</v>
      </c>
      <c r="AW746" s="24" t="inlineStr">
        <f aca="false">FALSE()</f>
        <is>
          <t/>
        </is>
      </c>
      <c r="AX746" s="24" t="s">
        <v>5329</v>
      </c>
      <c r="AY746" s="23" t="s">
        <v>11661</v>
      </c>
      <c r="AZ746" s="24" t="s">
        <v>174</v>
      </c>
      <c r="BA746" s="24" t="e">
        <f aca="false">REPLACE(INDEX(GroupVertices[group], MATCH(Vertices[[#this row],[vertex]],GroupVertices[vertex],0)),1,1,"")</f>
        <v>#VALUE!</v>
      </c>
      <c r="BB746" s="25" t="s">
        <v>3426</v>
      </c>
      <c r="BC746" s="25" t="s">
        <v>3426</v>
      </c>
      <c r="BD746" s="25" t="s">
        <v>3427</v>
      </c>
      <c r="BE746" s="25" t="s">
        <v>3427</v>
      </c>
      <c r="BF746" s="25"/>
      <c r="BG746" s="25"/>
      <c r="BH746" s="25" t="s">
        <v>11662</v>
      </c>
      <c r="BI746" s="25" t="s">
        <v>11662</v>
      </c>
      <c r="BJ746" s="25" t="s">
        <v>11663</v>
      </c>
      <c r="BK746" s="25" t="s">
        <v>11663</v>
      </c>
      <c r="BL746" s="25" t="n">
        <v>1</v>
      </c>
      <c r="BM746" s="26" t="n">
        <v>8.33333333333333</v>
      </c>
      <c r="BN746" s="25" t="n">
        <v>0</v>
      </c>
      <c r="BO746" s="26" t="n">
        <v>0</v>
      </c>
      <c r="BP746" s="25" t="n">
        <v>0</v>
      </c>
      <c r="BQ746" s="26" t="n">
        <v>0</v>
      </c>
      <c r="BR746" s="25" t="n">
        <v>11</v>
      </c>
      <c r="BS746" s="26" t="n">
        <v>91.6666666666667</v>
      </c>
      <c r="BT746" s="25" t="n">
        <v>12</v>
      </c>
      <c r="BU746" s="3"/>
      <c r="BV746" s="2"/>
      <c r="BW746" s="2"/>
      <c r="BX746" s="2"/>
      <c r="BY746" s="2"/>
    </row>
    <row r="747" customFormat="false" ht="41.45" hidden="false" customHeight="true" outlineLevel="0" collapsed="false">
      <c r="A747" s="15" t="s">
        <v>3430</v>
      </c>
      <c r="C747" s="16"/>
      <c r="D747" s="16" t="s">
        <v>5324</v>
      </c>
      <c r="E747" s="17" t="n">
        <v>166.825559592937</v>
      </c>
      <c r="F747" s="18" t="n">
        <v>99.9953058081215</v>
      </c>
      <c r="G747" s="50" t="s">
        <v>11664</v>
      </c>
      <c r="H747" s="16"/>
      <c r="I747" s="6" t="s">
        <v>3430</v>
      </c>
      <c r="J747" s="7"/>
      <c r="K747" s="7"/>
      <c r="L747" s="51" t="s">
        <v>11665</v>
      </c>
      <c r="M747" s="52" t="n">
        <v>2.56441768003696</v>
      </c>
      <c r="N747" s="53" t="n">
        <v>705.203430175781</v>
      </c>
      <c r="O747" s="53" t="n">
        <v>958.983215332031</v>
      </c>
      <c r="P747" s="54"/>
      <c r="Q747" s="55"/>
      <c r="R747" s="55"/>
      <c r="S747" s="56"/>
      <c r="T747" s="25" t="n">
        <v>1</v>
      </c>
      <c r="U747" s="25" t="n">
        <v>1</v>
      </c>
      <c r="V747" s="26" t="n">
        <v>0</v>
      </c>
      <c r="W747" s="26" t="n">
        <v>0</v>
      </c>
      <c r="X747" s="26" t="n">
        <v>0</v>
      </c>
      <c r="Y747" s="26" t="n">
        <v>0.999999</v>
      </c>
      <c r="Z747" s="26" t="n">
        <v>0</v>
      </c>
      <c r="AA747" s="26" t="s">
        <v>5365</v>
      </c>
      <c r="AB747" s="20" t="n">
        <v>747</v>
      </c>
      <c r="AC747" s="20"/>
      <c r="AD747" s="10"/>
      <c r="AE747" s="24" t="s">
        <v>11666</v>
      </c>
      <c r="AF747" s="24" t="n">
        <v>738</v>
      </c>
      <c r="AG747" s="24" t="n">
        <v>10144</v>
      </c>
      <c r="AH747" s="24" t="n">
        <v>5999</v>
      </c>
      <c r="AI747" s="24" t="n">
        <v>1229</v>
      </c>
      <c r="AJ747" s="24" t="n">
        <v>-18000</v>
      </c>
      <c r="AK747" s="24" t="s">
        <v>11667</v>
      </c>
      <c r="AL747" s="24" t="s">
        <v>11668</v>
      </c>
      <c r="AM747" s="23" t="s">
        <v>11669</v>
      </c>
      <c r="AN747" s="24" t="s">
        <v>5388</v>
      </c>
      <c r="AO747" s="22" t="n">
        <v>41143.7562847222</v>
      </c>
      <c r="AP747" s="23" t="s">
        <v>11670</v>
      </c>
      <c r="AQ747" s="24" t="inlineStr">
        <f aca="false">FALSE()</f>
        <is>
          <t/>
        </is>
      </c>
      <c r="AR747" s="24" t="inlineStr">
        <f aca="false">FALSE()</f>
        <is>
          <t/>
        </is>
      </c>
      <c r="AS747" s="24" t="n">
        <f aca="false">TRUE()</f>
        <v>1</v>
      </c>
      <c r="AT747" s="24" t="s">
        <v>75</v>
      </c>
      <c r="AU747" s="24" t="n">
        <v>152</v>
      </c>
      <c r="AV747" s="23" t="s">
        <v>11671</v>
      </c>
      <c r="AW747" s="24" t="inlineStr">
        <f aca="false">FALSE()</f>
        <is>
          <t/>
        </is>
      </c>
      <c r="AX747" s="24" t="s">
        <v>5329</v>
      </c>
      <c r="AY747" s="23" t="s">
        <v>11672</v>
      </c>
      <c r="AZ747" s="24" t="s">
        <v>174</v>
      </c>
      <c r="BA747" s="24" t="e">
        <f aca="false">REPLACE(INDEX(GroupVertices[group], MATCH(Vertices[[#this row],[vertex]],GroupVertices[vertex],0)),1,1,"")</f>
        <v>#VALUE!</v>
      </c>
      <c r="BB747" s="25" t="s">
        <v>3432</v>
      </c>
      <c r="BC747" s="25" t="s">
        <v>3432</v>
      </c>
      <c r="BD747" s="25" t="s">
        <v>3433</v>
      </c>
      <c r="BE747" s="25" t="s">
        <v>3433</v>
      </c>
      <c r="BF747" s="25"/>
      <c r="BG747" s="25"/>
      <c r="BH747" s="25" t="s">
        <v>11673</v>
      </c>
      <c r="BI747" s="25" t="s">
        <v>11673</v>
      </c>
      <c r="BJ747" s="25" t="s">
        <v>11674</v>
      </c>
      <c r="BK747" s="25" t="s">
        <v>11674</v>
      </c>
      <c r="BL747" s="25" t="n">
        <v>0</v>
      </c>
      <c r="BM747" s="26" t="n">
        <v>0</v>
      </c>
      <c r="BN747" s="25" t="n">
        <v>0</v>
      </c>
      <c r="BO747" s="26" t="n">
        <v>0</v>
      </c>
      <c r="BP747" s="25" t="n">
        <v>0</v>
      </c>
      <c r="BQ747" s="26" t="n">
        <v>0</v>
      </c>
      <c r="BR747" s="25" t="n">
        <v>13</v>
      </c>
      <c r="BS747" s="26" t="n">
        <v>100</v>
      </c>
      <c r="BT747" s="25" t="n">
        <v>13</v>
      </c>
      <c r="BU747" s="3"/>
      <c r="BV747" s="2"/>
      <c r="BW747" s="2"/>
      <c r="BX747" s="2"/>
      <c r="BY747" s="2"/>
    </row>
    <row r="748" customFormat="false" ht="41.45" hidden="false" customHeight="true" outlineLevel="0" collapsed="false">
      <c r="A748" s="15" t="s">
        <v>3437</v>
      </c>
      <c r="C748" s="16"/>
      <c r="D748" s="16" t="s">
        <v>5324</v>
      </c>
      <c r="E748" s="17" t="n">
        <v>165.002654983302</v>
      </c>
      <c r="F748" s="18" t="n">
        <v>99.9970790872302</v>
      </c>
      <c r="G748" s="50" t="s">
        <v>11675</v>
      </c>
      <c r="H748" s="16"/>
      <c r="I748" s="6" t="s">
        <v>3437</v>
      </c>
      <c r="J748" s="7"/>
      <c r="K748" s="7"/>
      <c r="L748" s="51" t="s">
        <v>11676</v>
      </c>
      <c r="M748" s="52" t="n">
        <v>1.97344286242047</v>
      </c>
      <c r="N748" s="53" t="n">
        <v>7403.41796875</v>
      </c>
      <c r="O748" s="53" t="n">
        <v>5052.43603515625</v>
      </c>
      <c r="P748" s="54"/>
      <c r="Q748" s="55"/>
      <c r="R748" s="55"/>
      <c r="S748" s="56"/>
      <c r="T748" s="25" t="n">
        <v>0</v>
      </c>
      <c r="U748" s="25" t="n">
        <v>1</v>
      </c>
      <c r="V748" s="26" t="n">
        <v>0</v>
      </c>
      <c r="W748" s="26" t="n">
        <v>0.333333</v>
      </c>
      <c r="X748" s="26" t="n">
        <v>0</v>
      </c>
      <c r="Y748" s="26" t="n">
        <v>0.638298</v>
      </c>
      <c r="Z748" s="26" t="n">
        <v>0</v>
      </c>
      <c r="AA748" s="26" t="n">
        <v>0</v>
      </c>
      <c r="AB748" s="20" t="n">
        <v>748</v>
      </c>
      <c r="AC748" s="20"/>
      <c r="AD748" s="10"/>
      <c r="AE748" s="24" t="s">
        <v>11677</v>
      </c>
      <c r="AF748" s="24" t="n">
        <v>738</v>
      </c>
      <c r="AG748" s="24" t="n">
        <v>6312</v>
      </c>
      <c r="AH748" s="24" t="n">
        <v>118719</v>
      </c>
      <c r="AI748" s="24" t="n">
        <v>67714</v>
      </c>
      <c r="AJ748" s="24" t="n">
        <v>-18000</v>
      </c>
      <c r="AK748" s="24" t="s">
        <v>11678</v>
      </c>
      <c r="AL748" s="24" t="s">
        <v>11679</v>
      </c>
      <c r="AM748" s="23" t="s">
        <v>11680</v>
      </c>
      <c r="AN748" s="24" t="s">
        <v>5388</v>
      </c>
      <c r="AO748" s="22" t="n">
        <v>40930.6268865741</v>
      </c>
      <c r="AP748" s="23" t="s">
        <v>11681</v>
      </c>
      <c r="AQ748" s="24" t="inlineStr">
        <f aca="false">FALSE()</f>
        <is>
          <t/>
        </is>
      </c>
      <c r="AR748" s="24" t="inlineStr">
        <f aca="false">FALSE()</f>
        <is>
          <t/>
        </is>
      </c>
      <c r="AS748" s="24" t="n">
        <f aca="false">FALSE()</f>
        <v>0</v>
      </c>
      <c r="AT748" s="24" t="s">
        <v>75</v>
      </c>
      <c r="AU748" s="24" t="n">
        <v>3181</v>
      </c>
      <c r="AV748" s="23" t="s">
        <v>11682</v>
      </c>
      <c r="AW748" s="24" t="inlineStr">
        <f aca="false">FALSE()</f>
        <is>
          <t/>
        </is>
      </c>
      <c r="AX748" s="24" t="s">
        <v>5329</v>
      </c>
      <c r="AY748" s="23" t="s">
        <v>11683</v>
      </c>
      <c r="AZ748" s="24" t="s">
        <v>174</v>
      </c>
      <c r="BA748" s="24" t="e">
        <f aca="false">REPLACE(INDEX(GroupVertices[group], MATCH(Vertices[[#this row],[vertex]],GroupVertices[vertex],0)),1,1,"")</f>
        <v>#VALUE!</v>
      </c>
      <c r="BB748" s="25" t="s">
        <v>3440</v>
      </c>
      <c r="BC748" s="25" t="s">
        <v>3440</v>
      </c>
      <c r="BD748" s="25" t="s">
        <v>3441</v>
      </c>
      <c r="BE748" s="25" t="s">
        <v>3441</v>
      </c>
      <c r="BF748" s="25" t="s">
        <v>338</v>
      </c>
      <c r="BG748" s="25" t="s">
        <v>338</v>
      </c>
      <c r="BH748" s="25" t="s">
        <v>11684</v>
      </c>
      <c r="BI748" s="25" t="s">
        <v>11684</v>
      </c>
      <c r="BJ748" s="25" t="s">
        <v>11685</v>
      </c>
      <c r="BK748" s="25" t="s">
        <v>11685</v>
      </c>
      <c r="BL748" s="25" t="n">
        <v>1</v>
      </c>
      <c r="BM748" s="26" t="n">
        <v>5.88235294117647</v>
      </c>
      <c r="BN748" s="25" t="n">
        <v>0</v>
      </c>
      <c r="BO748" s="26" t="n">
        <v>0</v>
      </c>
      <c r="BP748" s="25" t="n">
        <v>0</v>
      </c>
      <c r="BQ748" s="26" t="n">
        <v>0</v>
      </c>
      <c r="BR748" s="25" t="n">
        <v>16</v>
      </c>
      <c r="BS748" s="26" t="n">
        <v>94.1176470588235</v>
      </c>
      <c r="BT748" s="25" t="n">
        <v>17</v>
      </c>
      <c r="BU748" s="3"/>
      <c r="BV748" s="2"/>
      <c r="BW748" s="2"/>
      <c r="BX748" s="2"/>
      <c r="BY748" s="2"/>
    </row>
    <row r="749" customFormat="false" ht="41.45" hidden="false" customHeight="true" outlineLevel="0" collapsed="false">
      <c r="A749" s="15" t="s">
        <v>3438</v>
      </c>
      <c r="C749" s="16"/>
      <c r="D749" s="16" t="s">
        <v>5324</v>
      </c>
      <c r="E749" s="17" t="n">
        <v>174.006338581046</v>
      </c>
      <c r="F749" s="18" t="n">
        <v>99.9883205137203</v>
      </c>
      <c r="G749" s="50" t="s">
        <v>11686</v>
      </c>
      <c r="H749" s="16"/>
      <c r="I749" s="6" t="s">
        <v>3438</v>
      </c>
      <c r="J749" s="7"/>
      <c r="K749" s="7"/>
      <c r="L749" s="51" t="s">
        <v>11687</v>
      </c>
      <c r="M749" s="52" t="n">
        <v>4.89238346080962</v>
      </c>
      <c r="N749" s="53" t="n">
        <v>7253.98583984375</v>
      </c>
      <c r="O749" s="53" t="n">
        <v>4946.56396484375</v>
      </c>
      <c r="P749" s="54"/>
      <c r="Q749" s="55"/>
      <c r="R749" s="55"/>
      <c r="S749" s="56"/>
      <c r="T749" s="25" t="n">
        <v>3</v>
      </c>
      <c r="U749" s="25" t="n">
        <v>1</v>
      </c>
      <c r="V749" s="26" t="n">
        <v>2</v>
      </c>
      <c r="W749" s="26" t="n">
        <v>0.5</v>
      </c>
      <c r="X749" s="26" t="n">
        <v>0</v>
      </c>
      <c r="Y749" s="26" t="n">
        <v>1.723403</v>
      </c>
      <c r="Z749" s="26" t="n">
        <v>0</v>
      </c>
      <c r="AA749" s="26" t="n">
        <v>0</v>
      </c>
      <c r="AB749" s="20" t="n">
        <v>749</v>
      </c>
      <c r="AC749" s="20"/>
      <c r="AD749" s="10"/>
      <c r="AE749" s="24" t="s">
        <v>11688</v>
      </c>
      <c r="AF749" s="24" t="n">
        <v>6842</v>
      </c>
      <c r="AG749" s="24" t="n">
        <v>25239</v>
      </c>
      <c r="AH749" s="24" t="n">
        <v>7877</v>
      </c>
      <c r="AI749" s="24" t="n">
        <v>106</v>
      </c>
      <c r="AJ749" s="24" t="n">
        <v>-18000</v>
      </c>
      <c r="AK749" s="24" t="s">
        <v>11689</v>
      </c>
      <c r="AL749" s="24" t="s">
        <v>607</v>
      </c>
      <c r="AM749" s="23" t="s">
        <v>11690</v>
      </c>
      <c r="AN749" s="24" t="s">
        <v>6528</v>
      </c>
      <c r="AO749" s="22" t="n">
        <v>39973.6280555556</v>
      </c>
      <c r="AP749" s="23" t="s">
        <v>11691</v>
      </c>
      <c r="AQ749" s="24" t="n">
        <f aca="false">TRUE()</f>
        <v>1</v>
      </c>
      <c r="AR749" s="24" t="inlineStr">
        <f aca="false">FALSE()</f>
        <is>
          <t/>
        </is>
      </c>
      <c r="AS749" s="24" t="inlineStr">
        <f aca="false">FALSE()</f>
        <is>
          <t/>
        </is>
      </c>
      <c r="AT749" s="24" t="s">
        <v>75</v>
      </c>
      <c r="AU749" s="24" t="n">
        <v>722</v>
      </c>
      <c r="AV749" s="23" t="s">
        <v>5390</v>
      </c>
      <c r="AW749" s="24" t="inlineStr">
        <f aca="false">FALSE()</f>
        <is>
          <t/>
        </is>
      </c>
      <c r="AX749" s="24" t="s">
        <v>5329</v>
      </c>
      <c r="AY749" s="23" t="s">
        <v>11692</v>
      </c>
      <c r="AZ749" s="24" t="s">
        <v>174</v>
      </c>
      <c r="BA749" s="24" t="e">
        <f aca="false">REPLACE(INDEX(GroupVertices[group], MATCH(Vertices[[#this row],[vertex]],GroupVertices[vertex],0)),1,1,"")</f>
        <v>#VALUE!</v>
      </c>
      <c r="BB749" s="25" t="s">
        <v>3440</v>
      </c>
      <c r="BC749" s="25" t="s">
        <v>3440</v>
      </c>
      <c r="BD749" s="25" t="s">
        <v>3441</v>
      </c>
      <c r="BE749" s="25" t="s">
        <v>3441</v>
      </c>
      <c r="BF749" s="25" t="s">
        <v>338</v>
      </c>
      <c r="BG749" s="25" t="s">
        <v>338</v>
      </c>
      <c r="BH749" s="25" t="s">
        <v>11693</v>
      </c>
      <c r="BI749" s="25" t="s">
        <v>11693</v>
      </c>
      <c r="BJ749" s="25" t="s">
        <v>11694</v>
      </c>
      <c r="BK749" s="25" t="s">
        <v>11694</v>
      </c>
      <c r="BL749" s="25" t="n">
        <v>1</v>
      </c>
      <c r="BM749" s="26" t="n">
        <v>6.66666666666667</v>
      </c>
      <c r="BN749" s="25" t="n">
        <v>0</v>
      </c>
      <c r="BO749" s="26" t="n">
        <v>0</v>
      </c>
      <c r="BP749" s="25" t="n">
        <v>0</v>
      </c>
      <c r="BQ749" s="26" t="n">
        <v>0</v>
      </c>
      <c r="BR749" s="25" t="n">
        <v>14</v>
      </c>
      <c r="BS749" s="26" t="n">
        <v>93.3333333333333</v>
      </c>
      <c r="BT749" s="25" t="n">
        <v>15</v>
      </c>
      <c r="BU749" s="3"/>
      <c r="BV749" s="2"/>
      <c r="BW749" s="2"/>
      <c r="BX749" s="2"/>
      <c r="BY749" s="2"/>
    </row>
    <row r="750" customFormat="false" ht="41.45" hidden="false" customHeight="true" outlineLevel="0" collapsed="false">
      <c r="A750" s="15" t="s">
        <v>3447</v>
      </c>
      <c r="C750" s="16"/>
      <c r="D750" s="16" t="s">
        <v>5324</v>
      </c>
      <c r="E750" s="17" t="n">
        <v>162.052327637542</v>
      </c>
      <c r="F750" s="18" t="n">
        <v>99.9999490968941</v>
      </c>
      <c r="G750" s="50" t="s">
        <v>11695</v>
      </c>
      <c r="H750" s="16"/>
      <c r="I750" s="6" t="s">
        <v>3447</v>
      </c>
      <c r="J750" s="7"/>
      <c r="K750" s="7"/>
      <c r="L750" s="51" t="s">
        <v>11696</v>
      </c>
      <c r="M750" s="52" t="n">
        <v>1.01696430843889</v>
      </c>
      <c r="N750" s="53" t="n">
        <v>7253.98583984375</v>
      </c>
      <c r="O750" s="53" t="n">
        <v>5052.43603515625</v>
      </c>
      <c r="P750" s="54"/>
      <c r="Q750" s="55"/>
      <c r="R750" s="55"/>
      <c r="S750" s="56"/>
      <c r="T750" s="25" t="n">
        <v>0</v>
      </c>
      <c r="U750" s="25" t="n">
        <v>1</v>
      </c>
      <c r="V750" s="26" t="n">
        <v>0</v>
      </c>
      <c r="W750" s="26" t="n">
        <v>0.333333</v>
      </c>
      <c r="X750" s="26" t="n">
        <v>0</v>
      </c>
      <c r="Y750" s="26" t="n">
        <v>0.638298</v>
      </c>
      <c r="Z750" s="26" t="n">
        <v>0</v>
      </c>
      <c r="AA750" s="26" t="n">
        <v>0</v>
      </c>
      <c r="AB750" s="20" t="n">
        <v>750</v>
      </c>
      <c r="AC750" s="20"/>
      <c r="AD750" s="10"/>
      <c r="AE750" s="24" t="s">
        <v>11697</v>
      </c>
      <c r="AF750" s="24" t="n">
        <v>784</v>
      </c>
      <c r="AG750" s="24" t="n">
        <v>110</v>
      </c>
      <c r="AH750" s="24" t="n">
        <v>1197</v>
      </c>
      <c r="AI750" s="24" t="n">
        <v>183</v>
      </c>
      <c r="AJ750" s="24"/>
      <c r="AK750" s="24" t="s">
        <v>11698</v>
      </c>
      <c r="AL750" s="24" t="s">
        <v>11699</v>
      </c>
      <c r="AM750" s="24"/>
      <c r="AN750" s="24"/>
      <c r="AO750" s="22" t="n">
        <v>42652.6316550926</v>
      </c>
      <c r="AP750" s="24"/>
      <c r="AQ750" s="24" t="inlineStr">
        <f aca="false">TRUE()</f>
        <is>
          <t/>
        </is>
      </c>
      <c r="AR750" s="24" t="inlineStr">
        <f aca="false">FALSE()</f>
        <is>
          <t/>
        </is>
      </c>
      <c r="AS750" s="24" t="n">
        <f aca="false">TRUE()</f>
        <v>1</v>
      </c>
      <c r="AT750" s="24" t="s">
        <v>3410</v>
      </c>
      <c r="AU750" s="24" t="n">
        <v>79</v>
      </c>
      <c r="AV750" s="24"/>
      <c r="AW750" s="24" t="inlineStr">
        <f aca="false">FALSE()</f>
        <is>
          <t/>
        </is>
      </c>
      <c r="AX750" s="24" t="s">
        <v>5329</v>
      </c>
      <c r="AY750" s="23" t="s">
        <v>11700</v>
      </c>
      <c r="AZ750" s="24" t="s">
        <v>174</v>
      </c>
      <c r="BA750" s="24" t="e">
        <f aca="false">REPLACE(INDEX(GroupVertices[group], MATCH(Vertices[[#this row],[vertex]],GroupVertices[vertex],0)),1,1,"")</f>
        <v>#VALUE!</v>
      </c>
      <c r="BB750" s="25" t="s">
        <v>3440</v>
      </c>
      <c r="BC750" s="25" t="s">
        <v>3440</v>
      </c>
      <c r="BD750" s="25" t="s">
        <v>3441</v>
      </c>
      <c r="BE750" s="25" t="s">
        <v>3441</v>
      </c>
      <c r="BF750" s="25" t="s">
        <v>338</v>
      </c>
      <c r="BG750" s="25" t="s">
        <v>338</v>
      </c>
      <c r="BH750" s="25" t="s">
        <v>11684</v>
      </c>
      <c r="BI750" s="25" t="s">
        <v>11684</v>
      </c>
      <c r="BJ750" s="25" t="s">
        <v>11685</v>
      </c>
      <c r="BK750" s="25" t="s">
        <v>11685</v>
      </c>
      <c r="BL750" s="25" t="n">
        <v>1</v>
      </c>
      <c r="BM750" s="26" t="n">
        <v>5.88235294117647</v>
      </c>
      <c r="BN750" s="25" t="n">
        <v>0</v>
      </c>
      <c r="BO750" s="26" t="n">
        <v>0</v>
      </c>
      <c r="BP750" s="25" t="n">
        <v>0</v>
      </c>
      <c r="BQ750" s="26" t="n">
        <v>0</v>
      </c>
      <c r="BR750" s="25" t="n">
        <v>16</v>
      </c>
      <c r="BS750" s="26" t="n">
        <v>94.1176470588235</v>
      </c>
      <c r="BT750" s="25" t="n">
        <v>17</v>
      </c>
      <c r="BU750" s="3"/>
      <c r="BV750" s="2"/>
      <c r="BW750" s="2"/>
      <c r="BX750" s="2"/>
      <c r="BY750" s="2"/>
    </row>
    <row r="751" customFormat="false" ht="41.45" hidden="false" customHeight="true" outlineLevel="0" collapsed="false">
      <c r="A751" s="15" t="s">
        <v>3450</v>
      </c>
      <c r="C751" s="16"/>
      <c r="D751" s="16" t="s">
        <v>5324</v>
      </c>
      <c r="E751" s="17" t="n">
        <v>213.316762725556</v>
      </c>
      <c r="F751" s="18" t="n">
        <v>99.9500802495178</v>
      </c>
      <c r="G751" s="50" t="s">
        <v>11701</v>
      </c>
      <c r="H751" s="16"/>
      <c r="I751" s="6" t="s">
        <v>3450</v>
      </c>
      <c r="J751" s="7"/>
      <c r="K751" s="7"/>
      <c r="L751" s="51" t="s">
        <v>11702</v>
      </c>
      <c r="M751" s="52" t="n">
        <v>17.6365888440445</v>
      </c>
      <c r="N751" s="53" t="n">
        <v>9006.029296875</v>
      </c>
      <c r="O751" s="53" t="n">
        <v>7787.45654296875</v>
      </c>
      <c r="P751" s="54"/>
      <c r="Q751" s="55"/>
      <c r="R751" s="55"/>
      <c r="S751" s="56"/>
      <c r="T751" s="25" t="n">
        <v>0</v>
      </c>
      <c r="U751" s="25" t="n">
        <v>1</v>
      </c>
      <c r="V751" s="26" t="n">
        <v>0</v>
      </c>
      <c r="W751" s="26" t="n">
        <v>0.1</v>
      </c>
      <c r="X751" s="26" t="n">
        <v>0</v>
      </c>
      <c r="Y751" s="26" t="n">
        <v>0.481761</v>
      </c>
      <c r="Z751" s="26" t="n">
        <v>0</v>
      </c>
      <c r="AA751" s="26" t="n">
        <v>0</v>
      </c>
      <c r="AB751" s="20" t="n">
        <v>751</v>
      </c>
      <c r="AC751" s="20"/>
      <c r="AD751" s="10"/>
      <c r="AE751" s="24" t="s">
        <v>11703</v>
      </c>
      <c r="AF751" s="24" t="n">
        <v>943</v>
      </c>
      <c r="AG751" s="24" t="n">
        <v>107875</v>
      </c>
      <c r="AH751" s="24" t="n">
        <v>16066</v>
      </c>
      <c r="AI751" s="24" t="n">
        <v>4085</v>
      </c>
      <c r="AJ751" s="24" t="n">
        <v>-21600</v>
      </c>
      <c r="AK751" s="24" t="s">
        <v>11704</v>
      </c>
      <c r="AL751" s="24" t="s">
        <v>11705</v>
      </c>
      <c r="AM751" s="23" t="s">
        <v>11706</v>
      </c>
      <c r="AN751" s="24" t="s">
        <v>5776</v>
      </c>
      <c r="AO751" s="22" t="n">
        <v>39539.6219791667</v>
      </c>
      <c r="AP751" s="23" t="s">
        <v>11707</v>
      </c>
      <c r="AQ751" s="24" t="n">
        <f aca="false">FALSE()</f>
        <v>0</v>
      </c>
      <c r="AR751" s="24" t="inlineStr">
        <f aca="false">FALSE()</f>
        <is>
          <t/>
        </is>
      </c>
      <c r="AS751" s="24" t="inlineStr">
        <f aca="false">TRUE()</f>
        <is>
          <t/>
        </is>
      </c>
      <c r="AT751" s="24" t="s">
        <v>75</v>
      </c>
      <c r="AU751" s="24" t="n">
        <v>2801</v>
      </c>
      <c r="AV751" s="23" t="s">
        <v>11708</v>
      </c>
      <c r="AW751" s="24" t="n">
        <f aca="false">TRUE()</f>
        <v>1</v>
      </c>
      <c r="AX751" s="24" t="s">
        <v>5329</v>
      </c>
      <c r="AY751" s="23" t="s">
        <v>11709</v>
      </c>
      <c r="AZ751" s="24" t="s">
        <v>174</v>
      </c>
      <c r="BA751" s="24" t="e">
        <f aca="false">REPLACE(INDEX(GroupVertices[group], MATCH(Vertices[[#this row],[vertex]],GroupVertices[vertex],0)),1,1,"")</f>
        <v>#VALUE!</v>
      </c>
      <c r="BB751" s="25" t="s">
        <v>3453</v>
      </c>
      <c r="BC751" s="25" t="s">
        <v>3453</v>
      </c>
      <c r="BD751" s="25" t="s">
        <v>3454</v>
      </c>
      <c r="BE751" s="25" t="s">
        <v>3454</v>
      </c>
      <c r="BF751" s="25" t="s">
        <v>3455</v>
      </c>
      <c r="BG751" s="25" t="s">
        <v>3455</v>
      </c>
      <c r="BH751" s="25" t="s">
        <v>11710</v>
      </c>
      <c r="BI751" s="25" t="s">
        <v>11710</v>
      </c>
      <c r="BJ751" s="25" t="s">
        <v>11711</v>
      </c>
      <c r="BK751" s="25" t="s">
        <v>11711</v>
      </c>
      <c r="BL751" s="25" t="n">
        <v>1</v>
      </c>
      <c r="BM751" s="26" t="n">
        <v>9.09090909090909</v>
      </c>
      <c r="BN751" s="25" t="n">
        <v>0</v>
      </c>
      <c r="BO751" s="26" t="n">
        <v>0</v>
      </c>
      <c r="BP751" s="25" t="n">
        <v>0</v>
      </c>
      <c r="BQ751" s="26" t="n">
        <v>0</v>
      </c>
      <c r="BR751" s="25" t="n">
        <v>10</v>
      </c>
      <c r="BS751" s="26" t="n">
        <v>90.9090909090909</v>
      </c>
      <c r="BT751" s="25" t="n">
        <v>11</v>
      </c>
      <c r="BU751" s="3"/>
      <c r="BV751" s="2"/>
      <c r="BW751" s="2"/>
      <c r="BX751" s="2"/>
      <c r="BY751" s="2"/>
    </row>
    <row r="752" customFormat="false" ht="41.45" hidden="false" customHeight="true" outlineLevel="0" collapsed="false">
      <c r="A752" s="15" t="s">
        <v>3451</v>
      </c>
      <c r="C752" s="16"/>
      <c r="D752" s="16" t="s">
        <v>5324</v>
      </c>
      <c r="E752" s="17" t="n">
        <v>162.069453046192</v>
      </c>
      <c r="F752" s="18" t="n">
        <v>99.9999324376958</v>
      </c>
      <c r="G752" s="50" t="s">
        <v>11712</v>
      </c>
      <c r="H752" s="16"/>
      <c r="I752" s="6" t="s">
        <v>3451</v>
      </c>
      <c r="J752" s="7"/>
      <c r="K752" s="7"/>
      <c r="L752" s="51" t="s">
        <v>11713</v>
      </c>
      <c r="M752" s="52" t="n">
        <v>1.02251626392798</v>
      </c>
      <c r="N752" s="53" t="n">
        <v>9004.4326171875</v>
      </c>
      <c r="O752" s="53" t="n">
        <v>8090.13330078125</v>
      </c>
      <c r="P752" s="54"/>
      <c r="Q752" s="55"/>
      <c r="R752" s="55"/>
      <c r="S752" s="56"/>
      <c r="T752" s="25" t="n">
        <v>4</v>
      </c>
      <c r="U752" s="25" t="n">
        <v>0</v>
      </c>
      <c r="V752" s="26" t="n">
        <v>9</v>
      </c>
      <c r="W752" s="26" t="n">
        <v>0.166667</v>
      </c>
      <c r="X752" s="26" t="n">
        <v>0</v>
      </c>
      <c r="Y752" s="26" t="n">
        <v>1.561229</v>
      </c>
      <c r="Z752" s="26" t="n">
        <v>0.166666666666667</v>
      </c>
      <c r="AA752" s="26" t="n">
        <v>0</v>
      </c>
      <c r="AB752" s="20" t="n">
        <v>752</v>
      </c>
      <c r="AC752" s="20"/>
      <c r="AD752" s="10"/>
      <c r="AE752" s="24" t="s">
        <v>11714</v>
      </c>
      <c r="AF752" s="24" t="n">
        <v>43</v>
      </c>
      <c r="AG752" s="24" t="n">
        <v>146</v>
      </c>
      <c r="AH752" s="24" t="n">
        <v>27</v>
      </c>
      <c r="AI752" s="24" t="n">
        <v>4</v>
      </c>
      <c r="AJ752" s="24" t="n">
        <v>-18000</v>
      </c>
      <c r="AK752" s="24" t="s">
        <v>11715</v>
      </c>
      <c r="AL752" s="24" t="s">
        <v>11716</v>
      </c>
      <c r="AM752" s="24"/>
      <c r="AN752" s="24" t="s">
        <v>5776</v>
      </c>
      <c r="AO752" s="22" t="n">
        <v>39884.8059375</v>
      </c>
      <c r="AP752" s="24"/>
      <c r="AQ752" s="24" t="inlineStr">
        <f aca="false">FALSE()</f>
        <is>
          <t/>
        </is>
      </c>
      <c r="AR752" s="24" t="inlineStr">
        <f aca="false">FALSE()</f>
        <is>
          <t/>
        </is>
      </c>
      <c r="AS752" s="24" t="inlineStr">
        <f aca="false">TRUE()</f>
        <is>
          <t/>
        </is>
      </c>
      <c r="AT752" s="24" t="s">
        <v>75</v>
      </c>
      <c r="AU752" s="24" t="n">
        <v>3</v>
      </c>
      <c r="AV752" s="23" t="s">
        <v>11090</v>
      </c>
      <c r="AW752" s="24" t="n">
        <f aca="false">FALSE()</f>
        <v>0</v>
      </c>
      <c r="AX752" s="24" t="s">
        <v>5329</v>
      </c>
      <c r="AY752" s="23" t="s">
        <v>11717</v>
      </c>
      <c r="AZ752" s="24" t="s">
        <v>68</v>
      </c>
      <c r="BA752" s="24" t="e">
        <f aca="false">REPLACE(INDEX(GroupVertices[group], MATCH(Vertices[[#this row],[vertex]],GroupVertices[vertex],0)),1,1,"")</f>
        <v>#VALUE!</v>
      </c>
      <c r="BB752" s="25"/>
      <c r="BC752" s="25"/>
      <c r="BD752" s="25"/>
      <c r="BE752" s="25"/>
      <c r="BF752" s="25"/>
      <c r="BG752" s="25"/>
      <c r="BH752" s="25"/>
      <c r="BI752" s="25"/>
      <c r="BJ752" s="25"/>
      <c r="BK752" s="25"/>
      <c r="BL752" s="25"/>
      <c r="BM752" s="26"/>
      <c r="BN752" s="25"/>
      <c r="BO752" s="26"/>
      <c r="BP752" s="25"/>
      <c r="BQ752" s="26"/>
      <c r="BR752" s="25"/>
      <c r="BS752" s="26"/>
      <c r="BT752" s="25"/>
      <c r="BU752" s="3"/>
      <c r="BV752" s="2"/>
      <c r="BW752" s="2"/>
      <c r="BX752" s="2"/>
      <c r="BY752" s="2"/>
    </row>
    <row r="753" customFormat="false" ht="41.45" hidden="false" customHeight="true" outlineLevel="0" collapsed="false">
      <c r="A753" s="15" t="s">
        <v>3458</v>
      </c>
      <c r="C753" s="16"/>
      <c r="D753" s="16" t="s">
        <v>5324</v>
      </c>
      <c r="E753" s="17" t="n">
        <v>162.287802006479</v>
      </c>
      <c r="F753" s="18" t="n">
        <v>99.9997200329173</v>
      </c>
      <c r="G753" s="50" t="s">
        <v>11718</v>
      </c>
      <c r="H753" s="16"/>
      <c r="I753" s="6" t="s">
        <v>3458</v>
      </c>
      <c r="J753" s="7"/>
      <c r="K753" s="7"/>
      <c r="L753" s="51" t="s">
        <v>11719</v>
      </c>
      <c r="M753" s="52" t="n">
        <v>1.09330369641388</v>
      </c>
      <c r="N753" s="53" t="n">
        <v>2542.25170898437</v>
      </c>
      <c r="O753" s="53" t="n">
        <v>4595.4482421875</v>
      </c>
      <c r="P753" s="54"/>
      <c r="Q753" s="55"/>
      <c r="R753" s="55"/>
      <c r="S753" s="56"/>
      <c r="T753" s="25" t="n">
        <v>1</v>
      </c>
      <c r="U753" s="25" t="n">
        <v>1</v>
      </c>
      <c r="V753" s="26" t="n">
        <v>0</v>
      </c>
      <c r="W753" s="26" t="n">
        <v>0</v>
      </c>
      <c r="X753" s="26" t="n">
        <v>0</v>
      </c>
      <c r="Y753" s="26" t="n">
        <v>0.999999</v>
      </c>
      <c r="Z753" s="26" t="n">
        <v>0</v>
      </c>
      <c r="AA753" s="26" t="s">
        <v>5365</v>
      </c>
      <c r="AB753" s="20" t="n">
        <v>753</v>
      </c>
      <c r="AC753" s="20"/>
      <c r="AD753" s="10"/>
      <c r="AE753" s="24" t="s">
        <v>11720</v>
      </c>
      <c r="AF753" s="24" t="n">
        <v>463</v>
      </c>
      <c r="AG753" s="24" t="n">
        <v>605</v>
      </c>
      <c r="AH753" s="24" t="n">
        <v>57721</v>
      </c>
      <c r="AI753" s="24" t="n">
        <v>109</v>
      </c>
      <c r="AJ753" s="24" t="n">
        <v>-32400</v>
      </c>
      <c r="AK753" s="24" t="s">
        <v>11721</v>
      </c>
      <c r="AL753" s="24" t="s">
        <v>11722</v>
      </c>
      <c r="AM753" s="23" t="s">
        <v>11723</v>
      </c>
      <c r="AN753" s="24" t="s">
        <v>6843</v>
      </c>
      <c r="AO753" s="22" t="n">
        <v>39537.8330439815</v>
      </c>
      <c r="AP753" s="23" t="s">
        <v>11724</v>
      </c>
      <c r="AQ753" s="24" t="inlineStr">
        <f aca="false">FALSE()</f>
        <is>
          <t/>
        </is>
      </c>
      <c r="AR753" s="24" t="inlineStr">
        <f aca="false">FALSE()</f>
        <is>
          <t/>
        </is>
      </c>
      <c r="AS753" s="24" t="n">
        <f aca="false">FALSE()</f>
        <v>0</v>
      </c>
      <c r="AT753" s="24" t="s">
        <v>75</v>
      </c>
      <c r="AU753" s="24" t="n">
        <v>585</v>
      </c>
      <c r="AV753" s="23" t="s">
        <v>11725</v>
      </c>
      <c r="AW753" s="24" t="inlineStr">
        <f aca="false">FALSE()</f>
        <is>
          <t/>
        </is>
      </c>
      <c r="AX753" s="24" t="s">
        <v>5329</v>
      </c>
      <c r="AY753" s="23" t="s">
        <v>11726</v>
      </c>
      <c r="AZ753" s="24" t="s">
        <v>174</v>
      </c>
      <c r="BA753" s="24" t="e">
        <f aca="false">REPLACE(INDEX(GroupVertices[group], MATCH(Vertices[[#this row],[vertex]],GroupVertices[vertex],0)),1,1,"")</f>
        <v>#VALUE!</v>
      </c>
      <c r="BB753" s="25" t="s">
        <v>3453</v>
      </c>
      <c r="BC753" s="25" t="s">
        <v>3453</v>
      </c>
      <c r="BD753" s="25" t="s">
        <v>3454</v>
      </c>
      <c r="BE753" s="25" t="s">
        <v>3454</v>
      </c>
      <c r="BF753" s="25" t="s">
        <v>3455</v>
      </c>
      <c r="BG753" s="25" t="s">
        <v>3455</v>
      </c>
      <c r="BH753" s="25" t="s">
        <v>11710</v>
      </c>
      <c r="BI753" s="25" t="s">
        <v>11710</v>
      </c>
      <c r="BJ753" s="25" t="s">
        <v>11711</v>
      </c>
      <c r="BK753" s="25" t="s">
        <v>11711</v>
      </c>
      <c r="BL753" s="25" t="n">
        <v>1</v>
      </c>
      <c r="BM753" s="26" t="n">
        <v>9.09090909090909</v>
      </c>
      <c r="BN753" s="25" t="n">
        <v>0</v>
      </c>
      <c r="BO753" s="26" t="n">
        <v>0</v>
      </c>
      <c r="BP753" s="25" t="n">
        <v>0</v>
      </c>
      <c r="BQ753" s="26" t="n">
        <v>0</v>
      </c>
      <c r="BR753" s="25" t="n">
        <v>10</v>
      </c>
      <c r="BS753" s="26" t="n">
        <v>90.9090909090909</v>
      </c>
      <c r="BT753" s="25" t="n">
        <v>11</v>
      </c>
      <c r="BU753" s="3"/>
      <c r="BV753" s="2"/>
      <c r="BW753" s="2"/>
      <c r="BX753" s="2"/>
      <c r="BY753" s="2"/>
    </row>
    <row r="754" customFormat="false" ht="41.45" hidden="false" customHeight="true" outlineLevel="0" collapsed="false">
      <c r="A754" s="15" t="s">
        <v>3462</v>
      </c>
      <c r="C754" s="16"/>
      <c r="D754" s="16" t="s">
        <v>5324</v>
      </c>
      <c r="E754" s="17" t="n">
        <v>162.032347994117</v>
      </c>
      <c r="F754" s="18" t="n">
        <v>99.9999685326254</v>
      </c>
      <c r="G754" s="50" t="s">
        <v>11727</v>
      </c>
      <c r="H754" s="16"/>
      <c r="I754" s="6" t="s">
        <v>3462</v>
      </c>
      <c r="J754" s="7"/>
      <c r="K754" s="7"/>
      <c r="L754" s="51" t="s">
        <v>11728</v>
      </c>
      <c r="M754" s="52" t="n">
        <v>1.01048702703495</v>
      </c>
      <c r="N754" s="53" t="n">
        <v>9648.158203125</v>
      </c>
      <c r="O754" s="53" t="n">
        <v>5722.95703125</v>
      </c>
      <c r="P754" s="54"/>
      <c r="Q754" s="55"/>
      <c r="R754" s="55"/>
      <c r="S754" s="56"/>
      <c r="T754" s="25" t="n">
        <v>0</v>
      </c>
      <c r="U754" s="25" t="n">
        <v>1</v>
      </c>
      <c r="V754" s="26" t="n">
        <v>0</v>
      </c>
      <c r="W754" s="26" t="n">
        <v>0.333333</v>
      </c>
      <c r="X754" s="26" t="n">
        <v>0</v>
      </c>
      <c r="Y754" s="26" t="n">
        <v>0.638298</v>
      </c>
      <c r="Z754" s="26" t="n">
        <v>0</v>
      </c>
      <c r="AA754" s="26" t="n">
        <v>0</v>
      </c>
      <c r="AB754" s="20" t="n">
        <v>754</v>
      </c>
      <c r="AC754" s="20"/>
      <c r="AD754" s="10"/>
      <c r="AE754" s="24" t="s">
        <v>11729</v>
      </c>
      <c r="AF754" s="24" t="n">
        <v>154</v>
      </c>
      <c r="AG754" s="24" t="n">
        <v>68</v>
      </c>
      <c r="AH754" s="24" t="n">
        <v>122</v>
      </c>
      <c r="AI754" s="24" t="n">
        <v>43</v>
      </c>
      <c r="AJ754" s="24" t="n">
        <v>-28800</v>
      </c>
      <c r="AK754" s="24"/>
      <c r="AL754" s="24"/>
      <c r="AM754" s="24"/>
      <c r="AN754" s="24" t="s">
        <v>5339</v>
      </c>
      <c r="AO754" s="22" t="n">
        <v>39712.2425694444</v>
      </c>
      <c r="AP754" s="24"/>
      <c r="AQ754" s="24" t="inlineStr">
        <f aca="false">FALSE()</f>
        <is>
          <t/>
        </is>
      </c>
      <c r="AR754" s="24" t="inlineStr">
        <f aca="false">FALSE()</f>
        <is>
          <t/>
        </is>
      </c>
      <c r="AS754" s="24" t="inlineStr">
        <f aca="false">FALSE()</f>
        <is>
          <t/>
        </is>
      </c>
      <c r="AT754" s="24" t="s">
        <v>75</v>
      </c>
      <c r="AU754" s="24" t="n">
        <v>0</v>
      </c>
      <c r="AV754" s="23" t="s">
        <v>6827</v>
      </c>
      <c r="AW754" s="24" t="inlineStr">
        <f aca="false">FALSE()</f>
        <is>
          <t/>
        </is>
      </c>
      <c r="AX754" s="24" t="s">
        <v>5329</v>
      </c>
      <c r="AY754" s="23" t="s">
        <v>11730</v>
      </c>
      <c r="AZ754" s="24" t="s">
        <v>174</v>
      </c>
      <c r="BA754" s="24" t="e">
        <f aca="false">REPLACE(INDEX(GroupVertices[group], MATCH(Vertices[[#this row],[vertex]],GroupVertices[vertex],0)),1,1,"")</f>
        <v>#VALUE!</v>
      </c>
      <c r="BB754" s="25" t="s">
        <v>3465</v>
      </c>
      <c r="BC754" s="25" t="s">
        <v>3465</v>
      </c>
      <c r="BD754" s="25" t="s">
        <v>390</v>
      </c>
      <c r="BE754" s="25" t="s">
        <v>390</v>
      </c>
      <c r="BF754" s="25"/>
      <c r="BG754" s="25"/>
      <c r="BH754" s="25" t="s">
        <v>11731</v>
      </c>
      <c r="BI754" s="25" t="s">
        <v>11731</v>
      </c>
      <c r="BJ754" s="25" t="s">
        <v>11732</v>
      </c>
      <c r="BK754" s="25" t="s">
        <v>11732</v>
      </c>
      <c r="BL754" s="25" t="n">
        <v>0</v>
      </c>
      <c r="BM754" s="26" t="n">
        <v>0</v>
      </c>
      <c r="BN754" s="25" t="n">
        <v>0</v>
      </c>
      <c r="BO754" s="26" t="n">
        <v>0</v>
      </c>
      <c r="BP754" s="25" t="n">
        <v>0</v>
      </c>
      <c r="BQ754" s="26" t="n">
        <v>0</v>
      </c>
      <c r="BR754" s="25" t="n">
        <v>14</v>
      </c>
      <c r="BS754" s="26" t="n">
        <v>100</v>
      </c>
      <c r="BT754" s="25" t="n">
        <v>14</v>
      </c>
      <c r="BU754" s="3"/>
      <c r="BV754" s="2"/>
      <c r="BW754" s="2"/>
      <c r="BX754" s="2"/>
      <c r="BY754" s="2"/>
    </row>
    <row r="755" customFormat="false" ht="41.45" hidden="false" customHeight="true" outlineLevel="0" collapsed="false">
      <c r="A755" s="15" t="s">
        <v>3463</v>
      </c>
      <c r="C755" s="16"/>
      <c r="D755" s="16" t="s">
        <v>5324</v>
      </c>
      <c r="E755" s="17" t="n">
        <v>162.136527563404</v>
      </c>
      <c r="F755" s="18" t="n">
        <v>99.999867189169</v>
      </c>
      <c r="G755" s="50" t="s">
        <v>11733</v>
      </c>
      <c r="H755" s="16"/>
      <c r="I755" s="6" t="s">
        <v>3463</v>
      </c>
      <c r="J755" s="7"/>
      <c r="K755" s="7"/>
      <c r="L755" s="51" t="s">
        <v>11734</v>
      </c>
      <c r="M755" s="52" t="n">
        <v>1.04426142292691</v>
      </c>
      <c r="N755" s="53" t="n">
        <v>9752.111328125</v>
      </c>
      <c r="O755" s="53" t="n">
        <v>5722.95703125</v>
      </c>
      <c r="P755" s="54"/>
      <c r="Q755" s="55"/>
      <c r="R755" s="55"/>
      <c r="S755" s="56"/>
      <c r="T755" s="25" t="n">
        <v>3</v>
      </c>
      <c r="U755" s="25" t="n">
        <v>1</v>
      </c>
      <c r="V755" s="26" t="n">
        <v>2</v>
      </c>
      <c r="W755" s="26" t="n">
        <v>0.5</v>
      </c>
      <c r="X755" s="26" t="n">
        <v>0</v>
      </c>
      <c r="Y755" s="26" t="n">
        <v>1.723403</v>
      </c>
      <c r="Z755" s="26" t="n">
        <v>0</v>
      </c>
      <c r="AA755" s="26" t="n">
        <v>0</v>
      </c>
      <c r="AB755" s="20" t="n">
        <v>755</v>
      </c>
      <c r="AC755" s="20"/>
      <c r="AD755" s="10"/>
      <c r="AE755" s="24" t="s">
        <v>11735</v>
      </c>
      <c r="AF755" s="24" t="n">
        <v>209</v>
      </c>
      <c r="AG755" s="24" t="n">
        <v>287</v>
      </c>
      <c r="AH755" s="24" t="n">
        <v>490</v>
      </c>
      <c r="AI755" s="24" t="n">
        <v>103</v>
      </c>
      <c r="AJ755" s="24" t="n">
        <v>-28800</v>
      </c>
      <c r="AK755" s="24" t="s">
        <v>11736</v>
      </c>
      <c r="AL755" s="24" t="s">
        <v>8020</v>
      </c>
      <c r="AM755" s="23" t="s">
        <v>11737</v>
      </c>
      <c r="AN755" s="24" t="s">
        <v>5339</v>
      </c>
      <c r="AO755" s="22" t="n">
        <v>41228.7986458333</v>
      </c>
      <c r="AP755" s="23" t="s">
        <v>11738</v>
      </c>
      <c r="AQ755" s="24" t="inlineStr">
        <f aca="false">FALSE()</f>
        <is>
          <t/>
        </is>
      </c>
      <c r="AR755" s="24" t="inlineStr">
        <f aca="false">FALSE()</f>
        <is>
          <t/>
        </is>
      </c>
      <c r="AS755" s="24" t="n">
        <f aca="false">TRUE()</f>
        <v>1</v>
      </c>
      <c r="AT755" s="24" t="s">
        <v>75</v>
      </c>
      <c r="AU755" s="24" t="n">
        <v>31</v>
      </c>
      <c r="AV755" s="23" t="s">
        <v>11739</v>
      </c>
      <c r="AW755" s="24" t="inlineStr">
        <f aca="false">FALSE()</f>
        <is>
          <t/>
        </is>
      </c>
      <c r="AX755" s="24" t="s">
        <v>5329</v>
      </c>
      <c r="AY755" s="23" t="s">
        <v>11740</v>
      </c>
      <c r="AZ755" s="24" t="s">
        <v>174</v>
      </c>
      <c r="BA755" s="24" t="e">
        <f aca="false">REPLACE(INDEX(GroupVertices[group], MATCH(Vertices[[#this row],[vertex]],GroupVertices[vertex],0)),1,1,"")</f>
        <v>#VALUE!</v>
      </c>
      <c r="BB755" s="25" t="s">
        <v>3470</v>
      </c>
      <c r="BC755" s="25" t="s">
        <v>3470</v>
      </c>
      <c r="BD755" s="25" t="s">
        <v>390</v>
      </c>
      <c r="BE755" s="25" t="s">
        <v>390</v>
      </c>
      <c r="BF755" s="25"/>
      <c r="BG755" s="25"/>
      <c r="BH755" s="25" t="s">
        <v>11741</v>
      </c>
      <c r="BI755" s="25" t="s">
        <v>11741</v>
      </c>
      <c r="BJ755" s="25" t="s">
        <v>11742</v>
      </c>
      <c r="BK755" s="25" t="s">
        <v>11742</v>
      </c>
      <c r="BL755" s="25" t="n">
        <v>0</v>
      </c>
      <c r="BM755" s="26" t="n">
        <v>0</v>
      </c>
      <c r="BN755" s="25" t="n">
        <v>0</v>
      </c>
      <c r="BO755" s="26" t="n">
        <v>0</v>
      </c>
      <c r="BP755" s="25" t="n">
        <v>0</v>
      </c>
      <c r="BQ755" s="26" t="n">
        <v>0</v>
      </c>
      <c r="BR755" s="25" t="n">
        <v>14</v>
      </c>
      <c r="BS755" s="26" t="n">
        <v>100</v>
      </c>
      <c r="BT755" s="25" t="n">
        <v>14</v>
      </c>
      <c r="BU755" s="3"/>
      <c r="BV755" s="2"/>
      <c r="BW755" s="2"/>
      <c r="BX755" s="2"/>
      <c r="BY755" s="2"/>
    </row>
    <row r="756" customFormat="false" ht="41.45" hidden="false" customHeight="true" outlineLevel="0" collapsed="false">
      <c r="A756" s="15" t="s">
        <v>3473</v>
      </c>
      <c r="C756" s="16"/>
      <c r="D756" s="16" t="s">
        <v>5324</v>
      </c>
      <c r="E756" s="17" t="n">
        <v>162.473327266854</v>
      </c>
      <c r="F756" s="18" t="n">
        <v>99.999539558269</v>
      </c>
      <c r="G756" s="50" t="s">
        <v>11743</v>
      </c>
      <c r="H756" s="16"/>
      <c r="I756" s="6" t="s">
        <v>3473</v>
      </c>
      <c r="J756" s="7"/>
      <c r="K756" s="7"/>
      <c r="L756" s="51" t="s">
        <v>11744</v>
      </c>
      <c r="M756" s="52" t="n">
        <v>1.15344988087902</v>
      </c>
      <c r="N756" s="53" t="n">
        <v>9648.158203125</v>
      </c>
      <c r="O756" s="53" t="n">
        <v>5546.50390625</v>
      </c>
      <c r="P756" s="54"/>
      <c r="Q756" s="55"/>
      <c r="R756" s="55"/>
      <c r="S756" s="56"/>
      <c r="T756" s="25" t="n">
        <v>0</v>
      </c>
      <c r="U756" s="25" t="n">
        <v>1</v>
      </c>
      <c r="V756" s="26" t="n">
        <v>0</v>
      </c>
      <c r="W756" s="26" t="n">
        <v>0.333333</v>
      </c>
      <c r="X756" s="26" t="n">
        <v>0</v>
      </c>
      <c r="Y756" s="26" t="n">
        <v>0.638298</v>
      </c>
      <c r="Z756" s="26" t="n">
        <v>0</v>
      </c>
      <c r="AA756" s="26" t="n">
        <v>0</v>
      </c>
      <c r="AB756" s="20" t="n">
        <v>756</v>
      </c>
      <c r="AC756" s="20"/>
      <c r="AD756" s="10"/>
      <c r="AE756" s="24" t="s">
        <v>11745</v>
      </c>
      <c r="AF756" s="24" t="n">
        <v>545</v>
      </c>
      <c r="AG756" s="24" t="n">
        <v>995</v>
      </c>
      <c r="AH756" s="24" t="n">
        <v>7637</v>
      </c>
      <c r="AI756" s="24" t="n">
        <v>1700</v>
      </c>
      <c r="AJ756" s="24" t="n">
        <v>-28800</v>
      </c>
      <c r="AK756" s="24" t="s">
        <v>11746</v>
      </c>
      <c r="AL756" s="24" t="s">
        <v>10405</v>
      </c>
      <c r="AM756" s="23" t="s">
        <v>11747</v>
      </c>
      <c r="AN756" s="24" t="s">
        <v>5339</v>
      </c>
      <c r="AO756" s="22" t="n">
        <v>39836.776712963</v>
      </c>
      <c r="AP756" s="23" t="s">
        <v>11748</v>
      </c>
      <c r="AQ756" s="24" t="n">
        <f aca="false">TRUE()</f>
        <v>1</v>
      </c>
      <c r="AR756" s="24" t="inlineStr">
        <f aca="false">FALSE()</f>
        <is>
          <t/>
        </is>
      </c>
      <c r="AS756" s="24" t="n">
        <f aca="false">FALSE()</f>
        <v>0</v>
      </c>
      <c r="AT756" s="24" t="s">
        <v>75</v>
      </c>
      <c r="AU756" s="24" t="n">
        <v>153</v>
      </c>
      <c r="AV756" s="23" t="s">
        <v>5390</v>
      </c>
      <c r="AW756" s="24" t="inlineStr">
        <f aca="false">FALSE()</f>
        <is>
          <t/>
        </is>
      </c>
      <c r="AX756" s="24" t="s">
        <v>5329</v>
      </c>
      <c r="AY756" s="23" t="s">
        <v>11749</v>
      </c>
      <c r="AZ756" s="24" t="s">
        <v>174</v>
      </c>
      <c r="BA756" s="24" t="e">
        <f aca="false">REPLACE(INDEX(GroupVertices[group], MATCH(Vertices[[#this row],[vertex]],GroupVertices[vertex],0)),1,1,"")</f>
        <v>#VALUE!</v>
      </c>
      <c r="BB756" s="25" t="s">
        <v>3465</v>
      </c>
      <c r="BC756" s="25" t="s">
        <v>3465</v>
      </c>
      <c r="BD756" s="25" t="s">
        <v>390</v>
      </c>
      <c r="BE756" s="25" t="s">
        <v>390</v>
      </c>
      <c r="BF756" s="25"/>
      <c r="BG756" s="25"/>
      <c r="BH756" s="25" t="s">
        <v>11731</v>
      </c>
      <c r="BI756" s="25" t="s">
        <v>11731</v>
      </c>
      <c r="BJ756" s="25" t="s">
        <v>11732</v>
      </c>
      <c r="BK756" s="25" t="s">
        <v>11732</v>
      </c>
      <c r="BL756" s="25" t="n">
        <v>0</v>
      </c>
      <c r="BM756" s="26" t="n">
        <v>0</v>
      </c>
      <c r="BN756" s="25" t="n">
        <v>0</v>
      </c>
      <c r="BO756" s="26" t="n">
        <v>0</v>
      </c>
      <c r="BP756" s="25" t="n">
        <v>0</v>
      </c>
      <c r="BQ756" s="26" t="n">
        <v>0</v>
      </c>
      <c r="BR756" s="25" t="n">
        <v>14</v>
      </c>
      <c r="BS756" s="26" t="n">
        <v>100</v>
      </c>
      <c r="BT756" s="25" t="n">
        <v>14</v>
      </c>
      <c r="BU756" s="3"/>
      <c r="BV756" s="2"/>
      <c r="BW756" s="2"/>
      <c r="BX756" s="2"/>
      <c r="BY756" s="2"/>
    </row>
    <row r="757" customFormat="false" ht="41.45" hidden="false" customHeight="true" outlineLevel="0" collapsed="false">
      <c r="A757" s="15" t="s">
        <v>3477</v>
      </c>
      <c r="C757" s="16"/>
      <c r="D757" s="16" t="s">
        <v>5324</v>
      </c>
      <c r="E757" s="17" t="n">
        <v>162.243561367467</v>
      </c>
      <c r="F757" s="18" t="n">
        <v>99.9997630691796</v>
      </c>
      <c r="G757" s="50" t="s">
        <v>11750</v>
      </c>
      <c r="H757" s="16"/>
      <c r="I757" s="6" t="s">
        <v>3477</v>
      </c>
      <c r="J757" s="7"/>
      <c r="K757" s="7"/>
      <c r="L757" s="51" t="s">
        <v>11751</v>
      </c>
      <c r="M757" s="52" t="n">
        <v>1.07896114473373</v>
      </c>
      <c r="N757" s="53" t="n">
        <v>2338.13525390625</v>
      </c>
      <c r="O757" s="53" t="n">
        <v>4999.5</v>
      </c>
      <c r="P757" s="54"/>
      <c r="Q757" s="55"/>
      <c r="R757" s="55"/>
      <c r="S757" s="56"/>
      <c r="T757" s="25" t="n">
        <v>1</v>
      </c>
      <c r="U757" s="25" t="n">
        <v>1</v>
      </c>
      <c r="V757" s="26" t="n">
        <v>0</v>
      </c>
      <c r="W757" s="26" t="n">
        <v>0</v>
      </c>
      <c r="X757" s="26" t="n">
        <v>0</v>
      </c>
      <c r="Y757" s="26" t="n">
        <v>0.999999</v>
      </c>
      <c r="Z757" s="26" t="n">
        <v>0</v>
      </c>
      <c r="AA757" s="26" t="s">
        <v>5365</v>
      </c>
      <c r="AB757" s="20" t="n">
        <v>757</v>
      </c>
      <c r="AC757" s="20"/>
      <c r="AD757" s="10"/>
      <c r="AE757" s="24" t="s">
        <v>11752</v>
      </c>
      <c r="AF757" s="24" t="n">
        <v>427</v>
      </c>
      <c r="AG757" s="24" t="n">
        <v>512</v>
      </c>
      <c r="AH757" s="24" t="n">
        <v>30715</v>
      </c>
      <c r="AI757" s="24" t="n">
        <v>10490</v>
      </c>
      <c r="AJ757" s="24" t="n">
        <v>28800</v>
      </c>
      <c r="AK757" s="24"/>
      <c r="AL757" s="24" t="s">
        <v>11753</v>
      </c>
      <c r="AM757" s="24"/>
      <c r="AN757" s="24" t="s">
        <v>5369</v>
      </c>
      <c r="AO757" s="22" t="n">
        <v>41121.0859375</v>
      </c>
      <c r="AP757" s="23" t="s">
        <v>11754</v>
      </c>
      <c r="AQ757" s="24" t="n">
        <f aca="false">FALSE()</f>
        <v>0</v>
      </c>
      <c r="AR757" s="24" t="inlineStr">
        <f aca="false">FALSE()</f>
        <is>
          <t/>
        </is>
      </c>
      <c r="AS757" s="24" t="n">
        <f aca="false">TRUE()</f>
        <v>1</v>
      </c>
      <c r="AT757" s="24" t="s">
        <v>75</v>
      </c>
      <c r="AU757" s="24" t="n">
        <v>2</v>
      </c>
      <c r="AV757" s="23" t="s">
        <v>11755</v>
      </c>
      <c r="AW757" s="24" t="inlineStr">
        <f aca="false">FALSE()</f>
        <is>
          <t/>
        </is>
      </c>
      <c r="AX757" s="24" t="s">
        <v>5329</v>
      </c>
      <c r="AY757" s="23" t="s">
        <v>11756</v>
      </c>
      <c r="AZ757" s="24" t="s">
        <v>174</v>
      </c>
      <c r="BA757" s="24" t="e">
        <f aca="false">REPLACE(INDEX(GroupVertices[group], MATCH(Vertices[[#this row],[vertex]],GroupVertices[vertex],0)),1,1,"")</f>
        <v>#VALUE!</v>
      </c>
      <c r="BB757" s="25" t="s">
        <v>11757</v>
      </c>
      <c r="BC757" s="25" t="s">
        <v>11757</v>
      </c>
      <c r="BD757" s="25" t="s">
        <v>88</v>
      </c>
      <c r="BE757" s="25" t="s">
        <v>88</v>
      </c>
      <c r="BF757" s="25"/>
      <c r="BG757" s="25"/>
      <c r="BH757" s="25" t="s">
        <v>11758</v>
      </c>
      <c r="BI757" s="25" t="s">
        <v>11759</v>
      </c>
      <c r="BJ757" s="25" t="s">
        <v>11760</v>
      </c>
      <c r="BK757" s="25" t="s">
        <v>11761</v>
      </c>
      <c r="BL757" s="25" t="n">
        <v>0</v>
      </c>
      <c r="BM757" s="26" t="n">
        <v>0</v>
      </c>
      <c r="BN757" s="25" t="n">
        <v>0</v>
      </c>
      <c r="BO757" s="26" t="n">
        <v>0</v>
      </c>
      <c r="BP757" s="25" t="n">
        <v>0</v>
      </c>
      <c r="BQ757" s="26" t="n">
        <v>0</v>
      </c>
      <c r="BR757" s="25" t="n">
        <v>78</v>
      </c>
      <c r="BS757" s="26" t="n">
        <v>100</v>
      </c>
      <c r="BT757" s="25" t="n">
        <v>78</v>
      </c>
      <c r="BU757" s="3"/>
      <c r="BV757" s="2"/>
      <c r="BW757" s="2"/>
      <c r="BX757" s="2"/>
      <c r="BY757" s="2"/>
    </row>
    <row r="758" customFormat="false" ht="41.45" hidden="false" customHeight="true" outlineLevel="0" collapsed="false">
      <c r="A758" s="15" t="s">
        <v>3502</v>
      </c>
      <c r="C758" s="16"/>
      <c r="D758" s="16" t="s">
        <v>5324</v>
      </c>
      <c r="E758" s="17" t="n">
        <v>162.244512779059</v>
      </c>
      <c r="F758" s="18" t="n">
        <v>99.9997621436686</v>
      </c>
      <c r="G758" s="50" t="s">
        <v>11762</v>
      </c>
      <c r="H758" s="16"/>
      <c r="I758" s="6" t="s">
        <v>3502</v>
      </c>
      <c r="J758" s="7"/>
      <c r="K758" s="7"/>
      <c r="L758" s="51" t="s">
        <v>11763</v>
      </c>
      <c r="M758" s="52" t="n">
        <v>1.07926958670534</v>
      </c>
      <c r="N758" s="53" t="n">
        <v>2542.25170898437</v>
      </c>
      <c r="O758" s="53" t="n">
        <v>4999.5</v>
      </c>
      <c r="P758" s="54"/>
      <c r="Q758" s="55"/>
      <c r="R758" s="55"/>
      <c r="S758" s="56"/>
      <c r="T758" s="25" t="n">
        <v>1</v>
      </c>
      <c r="U758" s="25" t="n">
        <v>1</v>
      </c>
      <c r="V758" s="26" t="n">
        <v>0</v>
      </c>
      <c r="W758" s="26" t="n">
        <v>0</v>
      </c>
      <c r="X758" s="26" t="n">
        <v>0</v>
      </c>
      <c r="Y758" s="26" t="n">
        <v>0.999999</v>
      </c>
      <c r="Z758" s="26" t="n">
        <v>0</v>
      </c>
      <c r="AA758" s="26" t="s">
        <v>5365</v>
      </c>
      <c r="AB758" s="20" t="n">
        <v>758</v>
      </c>
      <c r="AC758" s="20"/>
      <c r="AD758" s="10"/>
      <c r="AE758" s="24" t="s">
        <v>11764</v>
      </c>
      <c r="AF758" s="24" t="n">
        <v>317</v>
      </c>
      <c r="AG758" s="24" t="n">
        <v>514</v>
      </c>
      <c r="AH758" s="24" t="n">
        <v>42249</v>
      </c>
      <c r="AI758" s="24" t="n">
        <v>3563</v>
      </c>
      <c r="AJ758" s="24" t="n">
        <v>28800</v>
      </c>
      <c r="AK758" s="24"/>
      <c r="AL758" s="24"/>
      <c r="AM758" s="24"/>
      <c r="AN758" s="24" t="s">
        <v>5381</v>
      </c>
      <c r="AO758" s="22" t="n">
        <v>41222.4733912037</v>
      </c>
      <c r="AP758" s="23" t="s">
        <v>11765</v>
      </c>
      <c r="AQ758" s="24" t="inlineStr">
        <f aca="false">FALSE()</f>
        <is>
          <t/>
        </is>
      </c>
      <c r="AR758" s="24" t="inlineStr">
        <f aca="false">FALSE()</f>
        <is>
          <t/>
        </is>
      </c>
      <c r="AS758" s="24" t="n">
        <f aca="false">FALSE()</f>
        <v>0</v>
      </c>
      <c r="AT758" s="24" t="s">
        <v>75</v>
      </c>
      <c r="AU758" s="24" t="n">
        <v>0</v>
      </c>
      <c r="AV758" s="23" t="s">
        <v>6827</v>
      </c>
      <c r="AW758" s="24" t="inlineStr">
        <f aca="false">FALSE()</f>
        <is>
          <t/>
        </is>
      </c>
      <c r="AX758" s="24" t="s">
        <v>5329</v>
      </c>
      <c r="AY758" s="23" t="s">
        <v>11766</v>
      </c>
      <c r="AZ758" s="24" t="s">
        <v>174</v>
      </c>
      <c r="BA758" s="24" t="e">
        <f aca="false">REPLACE(INDEX(GroupVertices[group], MATCH(Vertices[[#this row],[vertex]],GroupVertices[vertex],0)),1,1,"")</f>
        <v>#VALUE!</v>
      </c>
      <c r="BB758" s="25" t="s">
        <v>3504</v>
      </c>
      <c r="BC758" s="25" t="s">
        <v>3504</v>
      </c>
      <c r="BD758" s="25" t="s">
        <v>88</v>
      </c>
      <c r="BE758" s="25" t="s">
        <v>88</v>
      </c>
      <c r="BF758" s="25"/>
      <c r="BG758" s="25"/>
      <c r="BH758" s="25" t="s">
        <v>5373</v>
      </c>
      <c r="BI758" s="25" t="s">
        <v>5373</v>
      </c>
      <c r="BJ758" s="25" t="s">
        <v>5374</v>
      </c>
      <c r="BK758" s="25" t="s">
        <v>5374</v>
      </c>
      <c r="BL758" s="25" t="n">
        <v>0</v>
      </c>
      <c r="BM758" s="26" t="n">
        <v>0</v>
      </c>
      <c r="BN758" s="25" t="n">
        <v>0</v>
      </c>
      <c r="BO758" s="26" t="n">
        <v>0</v>
      </c>
      <c r="BP758" s="25" t="n">
        <v>0</v>
      </c>
      <c r="BQ758" s="26" t="n">
        <v>0</v>
      </c>
      <c r="BR758" s="25" t="n">
        <v>13</v>
      </c>
      <c r="BS758" s="26" t="n">
        <v>100</v>
      </c>
      <c r="BT758" s="25" t="n">
        <v>13</v>
      </c>
      <c r="BU758" s="3"/>
      <c r="BV758" s="2"/>
      <c r="BW758" s="2"/>
      <c r="BX758" s="2"/>
      <c r="BY758" s="2"/>
    </row>
    <row r="759" customFormat="false" ht="41.45" hidden="false" customHeight="true" outlineLevel="0" collapsed="false">
      <c r="A759" s="15" t="s">
        <v>3507</v>
      </c>
      <c r="C759" s="16"/>
      <c r="D759" s="16" t="s">
        <v>5324</v>
      </c>
      <c r="E759" s="17" t="n">
        <v>162.280666419542</v>
      </c>
      <c r="F759" s="18" t="n">
        <v>99.99972697425</v>
      </c>
      <c r="G759" s="50" t="s">
        <v>11767</v>
      </c>
      <c r="H759" s="16"/>
      <c r="I759" s="6" t="s">
        <v>3507</v>
      </c>
      <c r="J759" s="7"/>
      <c r="K759" s="7"/>
      <c r="L759" s="51" t="s">
        <v>11768</v>
      </c>
      <c r="M759" s="52" t="n">
        <v>1.09099038162676</v>
      </c>
      <c r="N759" s="53" t="n">
        <v>1929.90222167969</v>
      </c>
      <c r="O759" s="53" t="n">
        <v>4595.4482421875</v>
      </c>
      <c r="P759" s="54"/>
      <c r="Q759" s="55"/>
      <c r="R759" s="55"/>
      <c r="S759" s="56"/>
      <c r="T759" s="25" t="n">
        <v>1</v>
      </c>
      <c r="U759" s="25" t="n">
        <v>1</v>
      </c>
      <c r="V759" s="26" t="n">
        <v>0</v>
      </c>
      <c r="W759" s="26" t="n">
        <v>0</v>
      </c>
      <c r="X759" s="26" t="n">
        <v>0</v>
      </c>
      <c r="Y759" s="26" t="n">
        <v>0.999999</v>
      </c>
      <c r="Z759" s="26" t="n">
        <v>0</v>
      </c>
      <c r="AA759" s="26" t="s">
        <v>5365</v>
      </c>
      <c r="AB759" s="20" t="n">
        <v>759</v>
      </c>
      <c r="AC759" s="20"/>
      <c r="AD759" s="10"/>
      <c r="AE759" s="24" t="s">
        <v>11769</v>
      </c>
      <c r="AF759" s="24" t="n">
        <v>1355</v>
      </c>
      <c r="AG759" s="24" t="n">
        <v>590</v>
      </c>
      <c r="AH759" s="24" t="n">
        <v>3048</v>
      </c>
      <c r="AI759" s="24" t="n">
        <v>66</v>
      </c>
      <c r="AJ759" s="24"/>
      <c r="AK759" s="46" t="s">
        <v>11770</v>
      </c>
      <c r="AL759" s="24" t="s">
        <v>1137</v>
      </c>
      <c r="AM759" s="23" t="s">
        <v>11771</v>
      </c>
      <c r="AN759" s="24"/>
      <c r="AO759" s="22" t="n">
        <v>41649.7637268519</v>
      </c>
      <c r="AP759" s="23" t="s">
        <v>11772</v>
      </c>
      <c r="AQ759" s="24" t="inlineStr">
        <f aca="false">FALSE()</f>
        <is>
          <t/>
        </is>
      </c>
      <c r="AR759" s="24" t="inlineStr">
        <f aca="false">FALSE()</f>
        <is>
          <t/>
        </is>
      </c>
      <c r="AS759" s="24" t="n">
        <f aca="false">TRUE()</f>
        <v>1</v>
      </c>
      <c r="AT759" s="24" t="s">
        <v>75</v>
      </c>
      <c r="AU759" s="24" t="n">
        <v>43</v>
      </c>
      <c r="AV759" s="23" t="s">
        <v>5390</v>
      </c>
      <c r="AW759" s="24" t="inlineStr">
        <f aca="false">FALSE()</f>
        <is>
          <t/>
        </is>
      </c>
      <c r="AX759" s="24" t="s">
        <v>5329</v>
      </c>
      <c r="AY759" s="23" t="s">
        <v>11773</v>
      </c>
      <c r="AZ759" s="24" t="s">
        <v>174</v>
      </c>
      <c r="BA759" s="24" t="e">
        <f aca="false">REPLACE(INDEX(GroupVertices[group], MATCH(Vertices[[#this row],[vertex]],GroupVertices[vertex],0)),1,1,"")</f>
        <v>#VALUE!</v>
      </c>
      <c r="BB759" s="25" t="s">
        <v>3509</v>
      </c>
      <c r="BC759" s="25" t="s">
        <v>3509</v>
      </c>
      <c r="BD759" s="25" t="s">
        <v>290</v>
      </c>
      <c r="BE759" s="25" t="s">
        <v>290</v>
      </c>
      <c r="BF759" s="25" t="s">
        <v>3510</v>
      </c>
      <c r="BG759" s="25" t="s">
        <v>3510</v>
      </c>
      <c r="BH759" s="25" t="s">
        <v>11774</v>
      </c>
      <c r="BI759" s="25" t="s">
        <v>11774</v>
      </c>
      <c r="BJ759" s="25" t="s">
        <v>11775</v>
      </c>
      <c r="BK759" s="25" t="s">
        <v>11775</v>
      </c>
      <c r="BL759" s="25" t="n">
        <v>2</v>
      </c>
      <c r="BM759" s="26" t="n">
        <v>18.1818181818182</v>
      </c>
      <c r="BN759" s="25" t="n">
        <v>1</v>
      </c>
      <c r="BO759" s="26" t="n">
        <v>9.09090909090909</v>
      </c>
      <c r="BP759" s="25" t="n">
        <v>0</v>
      </c>
      <c r="BQ759" s="26" t="n">
        <v>0</v>
      </c>
      <c r="BR759" s="25" t="n">
        <v>8</v>
      </c>
      <c r="BS759" s="26" t="n">
        <v>72.7272727272727</v>
      </c>
      <c r="BT759" s="25" t="n">
        <v>11</v>
      </c>
      <c r="BU759" s="3"/>
      <c r="BV759" s="2"/>
      <c r="BW759" s="2"/>
      <c r="BX759" s="2"/>
      <c r="BY759" s="2"/>
    </row>
    <row r="760" customFormat="false" ht="41.45" hidden="false" customHeight="true" outlineLevel="0" collapsed="false">
      <c r="A760" s="15" t="s">
        <v>3513</v>
      </c>
      <c r="C760" s="16"/>
      <c r="D760" s="16" t="s">
        <v>5324</v>
      </c>
      <c r="E760" s="17" t="n">
        <v>162.086102749046</v>
      </c>
      <c r="F760" s="18" t="n">
        <v>99.999916241253</v>
      </c>
      <c r="G760" s="50" t="s">
        <v>11776</v>
      </c>
      <c r="H760" s="16"/>
      <c r="I760" s="6" t="s">
        <v>3513</v>
      </c>
      <c r="J760" s="7"/>
      <c r="K760" s="7"/>
      <c r="L760" s="51" t="s">
        <v>11777</v>
      </c>
      <c r="M760" s="52" t="n">
        <v>1.02791399843126</v>
      </c>
      <c r="N760" s="53" t="n">
        <v>909.319946289063</v>
      </c>
      <c r="O760" s="53" t="n">
        <v>7019.75830078125</v>
      </c>
      <c r="P760" s="54"/>
      <c r="Q760" s="55"/>
      <c r="R760" s="55"/>
      <c r="S760" s="56"/>
      <c r="T760" s="25" t="n">
        <v>1</v>
      </c>
      <c r="U760" s="25" t="n">
        <v>1</v>
      </c>
      <c r="V760" s="26" t="n">
        <v>0</v>
      </c>
      <c r="W760" s="26" t="n">
        <v>0</v>
      </c>
      <c r="X760" s="26" t="n">
        <v>0</v>
      </c>
      <c r="Y760" s="26" t="n">
        <v>0.999999</v>
      </c>
      <c r="Z760" s="26" t="n">
        <v>0</v>
      </c>
      <c r="AA760" s="26" t="s">
        <v>5365</v>
      </c>
      <c r="AB760" s="20" t="n">
        <v>760</v>
      </c>
      <c r="AC760" s="20"/>
      <c r="AD760" s="10"/>
      <c r="AE760" s="24" t="s">
        <v>11778</v>
      </c>
      <c r="AF760" s="24" t="n">
        <v>171</v>
      </c>
      <c r="AG760" s="24" t="n">
        <v>181</v>
      </c>
      <c r="AH760" s="24" t="n">
        <v>3819</v>
      </c>
      <c r="AI760" s="24" t="n">
        <v>1916</v>
      </c>
      <c r="AJ760" s="24" t="n">
        <v>-18000</v>
      </c>
      <c r="AK760" s="24" t="s">
        <v>11779</v>
      </c>
      <c r="AL760" s="24"/>
      <c r="AM760" s="24"/>
      <c r="AN760" s="24" t="s">
        <v>6528</v>
      </c>
      <c r="AO760" s="22" t="n">
        <v>40781.8833217593</v>
      </c>
      <c r="AP760" s="23" t="s">
        <v>11780</v>
      </c>
      <c r="AQ760" s="24" t="inlineStr">
        <f aca="false">FALSE()</f>
        <is>
          <t/>
        </is>
      </c>
      <c r="AR760" s="24" t="inlineStr">
        <f aca="false">FALSE()</f>
        <is>
          <t/>
        </is>
      </c>
      <c r="AS760" s="24" t="n">
        <f aca="false">FALSE()</f>
        <v>0</v>
      </c>
      <c r="AT760" s="24" t="s">
        <v>75</v>
      </c>
      <c r="AU760" s="24" t="n">
        <v>0</v>
      </c>
      <c r="AV760" s="23" t="s">
        <v>11781</v>
      </c>
      <c r="AW760" s="24" t="inlineStr">
        <f aca="false">FALSE()</f>
        <is>
          <t/>
        </is>
      </c>
      <c r="AX760" s="24" t="s">
        <v>5329</v>
      </c>
      <c r="AY760" s="23" t="s">
        <v>11782</v>
      </c>
      <c r="AZ760" s="24" t="s">
        <v>174</v>
      </c>
      <c r="BA760" s="24" t="e">
        <f aca="false">REPLACE(INDEX(GroupVertices[group], MATCH(Vertices[[#this row],[vertex]],GroupVertices[vertex],0)),1,1,"")</f>
        <v>#VALUE!</v>
      </c>
      <c r="BB760" s="25"/>
      <c r="BC760" s="25"/>
      <c r="BD760" s="25"/>
      <c r="BE760" s="25"/>
      <c r="BF760" s="25"/>
      <c r="BG760" s="25"/>
      <c r="BH760" s="25" t="s">
        <v>11783</v>
      </c>
      <c r="BI760" s="25" t="s">
        <v>11783</v>
      </c>
      <c r="BJ760" s="25" t="s">
        <v>11784</v>
      </c>
      <c r="BK760" s="25" t="s">
        <v>11784</v>
      </c>
      <c r="BL760" s="25" t="n">
        <v>1</v>
      </c>
      <c r="BM760" s="26" t="n">
        <v>4.34782608695652</v>
      </c>
      <c r="BN760" s="25" t="n">
        <v>0</v>
      </c>
      <c r="BO760" s="26" t="n">
        <v>0</v>
      </c>
      <c r="BP760" s="25" t="n">
        <v>0</v>
      </c>
      <c r="BQ760" s="26" t="n">
        <v>0</v>
      </c>
      <c r="BR760" s="25" t="n">
        <v>22</v>
      </c>
      <c r="BS760" s="26" t="n">
        <v>95.6521739130435</v>
      </c>
      <c r="BT760" s="25" t="n">
        <v>23</v>
      </c>
      <c r="BU760" s="3"/>
      <c r="BV760" s="2"/>
      <c r="BW760" s="2"/>
      <c r="BX760" s="2"/>
      <c r="BY760" s="2"/>
    </row>
    <row r="761" customFormat="false" ht="41.45" hidden="false" customHeight="true" outlineLevel="0" collapsed="false">
      <c r="A761" s="15" t="s">
        <v>3517</v>
      </c>
      <c r="C761" s="16"/>
      <c r="D761" s="16" t="s">
        <v>5324</v>
      </c>
      <c r="E761" s="17" t="n">
        <v>162.066598811417</v>
      </c>
      <c r="F761" s="18" t="n">
        <v>99.9999352142288</v>
      </c>
      <c r="G761" s="50" t="s">
        <v>11785</v>
      </c>
      <c r="H761" s="16"/>
      <c r="I761" s="6" t="s">
        <v>3517</v>
      </c>
      <c r="J761" s="7"/>
      <c r="K761" s="7"/>
      <c r="L761" s="51" t="s">
        <v>11786</v>
      </c>
      <c r="M761" s="52" t="n">
        <v>1.02159093801313</v>
      </c>
      <c r="N761" s="53" t="n">
        <v>909.319946289063</v>
      </c>
      <c r="O761" s="53" t="n">
        <v>7827.86181640625</v>
      </c>
      <c r="P761" s="54"/>
      <c r="Q761" s="55"/>
      <c r="R761" s="55"/>
      <c r="S761" s="56"/>
      <c r="T761" s="25" t="n">
        <v>1</v>
      </c>
      <c r="U761" s="25" t="n">
        <v>1</v>
      </c>
      <c r="V761" s="26" t="n">
        <v>0</v>
      </c>
      <c r="W761" s="26" t="n">
        <v>0</v>
      </c>
      <c r="X761" s="26" t="n">
        <v>0</v>
      </c>
      <c r="Y761" s="26" t="n">
        <v>0.999999</v>
      </c>
      <c r="Z761" s="26" t="n">
        <v>0</v>
      </c>
      <c r="AA761" s="26" t="s">
        <v>5365</v>
      </c>
      <c r="AB761" s="20" t="n">
        <v>761</v>
      </c>
      <c r="AC761" s="20"/>
      <c r="AD761" s="10"/>
      <c r="AE761" s="24" t="s">
        <v>11787</v>
      </c>
      <c r="AF761" s="24" t="n">
        <v>227</v>
      </c>
      <c r="AG761" s="24" t="n">
        <v>140</v>
      </c>
      <c r="AH761" s="24" t="n">
        <v>5059</v>
      </c>
      <c r="AI761" s="24" t="n">
        <v>1894</v>
      </c>
      <c r="AJ761" s="24" t="n">
        <v>28800</v>
      </c>
      <c r="AK761" s="24" t="s">
        <v>11788</v>
      </c>
      <c r="AL761" s="24" t="s">
        <v>11789</v>
      </c>
      <c r="AM761" s="23" t="s">
        <v>11790</v>
      </c>
      <c r="AN761" s="24" t="s">
        <v>5369</v>
      </c>
      <c r="AO761" s="22" t="n">
        <v>42369.7899884259</v>
      </c>
      <c r="AP761" s="23" t="s">
        <v>11791</v>
      </c>
      <c r="AQ761" s="24" t="n">
        <f aca="false">TRUE()</f>
        <v>1</v>
      </c>
      <c r="AR761" s="24" t="inlineStr">
        <f aca="false">FALSE()</f>
        <is>
          <t/>
        </is>
      </c>
      <c r="AS761" s="24" t="n">
        <f aca="false">TRUE()</f>
        <v>1</v>
      </c>
      <c r="AT761" s="24" t="s">
        <v>75</v>
      </c>
      <c r="AU761" s="24" t="n">
        <v>4</v>
      </c>
      <c r="AV761" s="24"/>
      <c r="AW761" s="24" t="inlineStr">
        <f aca="false">FALSE()</f>
        <is>
          <t/>
        </is>
      </c>
      <c r="AX761" s="24" t="s">
        <v>5329</v>
      </c>
      <c r="AY761" s="23" t="s">
        <v>11792</v>
      </c>
      <c r="AZ761" s="24" t="s">
        <v>174</v>
      </c>
      <c r="BA761" s="24" t="e">
        <f aca="false">REPLACE(INDEX(GroupVertices[group], MATCH(Vertices[[#this row],[vertex]],GroupVertices[vertex],0)),1,1,"")</f>
        <v>#VALUE!</v>
      </c>
      <c r="BB761" s="25" t="s">
        <v>11793</v>
      </c>
      <c r="BC761" s="25" t="s">
        <v>11793</v>
      </c>
      <c r="BD761" s="25" t="s">
        <v>88</v>
      </c>
      <c r="BE761" s="25" t="s">
        <v>88</v>
      </c>
      <c r="BF761" s="25"/>
      <c r="BG761" s="25"/>
      <c r="BH761" s="25" t="s">
        <v>5373</v>
      </c>
      <c r="BI761" s="25" t="s">
        <v>5373</v>
      </c>
      <c r="BJ761" s="25" t="s">
        <v>5374</v>
      </c>
      <c r="BK761" s="25" t="s">
        <v>5374</v>
      </c>
      <c r="BL761" s="25" t="n">
        <v>0</v>
      </c>
      <c r="BM761" s="26" t="n">
        <v>0</v>
      </c>
      <c r="BN761" s="25" t="n">
        <v>0</v>
      </c>
      <c r="BO761" s="26" t="n">
        <v>0</v>
      </c>
      <c r="BP761" s="25" t="n">
        <v>0</v>
      </c>
      <c r="BQ761" s="26" t="n">
        <v>0</v>
      </c>
      <c r="BR761" s="25" t="n">
        <v>65</v>
      </c>
      <c r="BS761" s="26" t="n">
        <v>100</v>
      </c>
      <c r="BT761" s="25" t="n">
        <v>65</v>
      </c>
      <c r="BU761" s="3"/>
      <c r="BV761" s="2"/>
      <c r="BW761" s="2"/>
      <c r="BX761" s="2"/>
      <c r="BY761" s="2"/>
    </row>
    <row r="762" customFormat="false" ht="41.45" hidden="false" customHeight="true" outlineLevel="0" collapsed="false">
      <c r="A762" s="15" t="s">
        <v>3539</v>
      </c>
      <c r="C762" s="16"/>
      <c r="D762" s="16" t="s">
        <v>5324</v>
      </c>
      <c r="E762" s="17" t="n">
        <v>162.659328233025</v>
      </c>
      <c r="F762" s="18" t="n">
        <v>99.9993586208652</v>
      </c>
      <c r="G762" s="50" t="s">
        <v>11794</v>
      </c>
      <c r="H762" s="16"/>
      <c r="I762" s="6" t="s">
        <v>3539</v>
      </c>
      <c r="J762" s="7"/>
      <c r="K762" s="7"/>
      <c r="L762" s="51" t="s">
        <v>11795</v>
      </c>
      <c r="M762" s="52" t="n">
        <v>1.21375028632997</v>
      </c>
      <c r="N762" s="53" t="n">
        <v>1929.90222167969</v>
      </c>
      <c r="O762" s="53" t="n">
        <v>2575.18969726563</v>
      </c>
      <c r="P762" s="54"/>
      <c r="Q762" s="55"/>
      <c r="R762" s="55"/>
      <c r="S762" s="56"/>
      <c r="T762" s="25" t="n">
        <v>1</v>
      </c>
      <c r="U762" s="25" t="n">
        <v>1</v>
      </c>
      <c r="V762" s="26" t="n">
        <v>0</v>
      </c>
      <c r="W762" s="26" t="n">
        <v>0</v>
      </c>
      <c r="X762" s="26" t="n">
        <v>0</v>
      </c>
      <c r="Y762" s="26" t="n">
        <v>0.999999</v>
      </c>
      <c r="Z762" s="26" t="n">
        <v>0</v>
      </c>
      <c r="AA762" s="26" t="s">
        <v>5365</v>
      </c>
      <c r="AB762" s="20" t="n">
        <v>762</v>
      </c>
      <c r="AC762" s="20"/>
      <c r="AD762" s="10"/>
      <c r="AE762" s="24" t="s">
        <v>11796</v>
      </c>
      <c r="AF762" s="24" t="n">
        <v>477</v>
      </c>
      <c r="AG762" s="24" t="n">
        <v>1386</v>
      </c>
      <c r="AH762" s="24" t="n">
        <v>125681</v>
      </c>
      <c r="AI762" s="24" t="n">
        <v>206</v>
      </c>
      <c r="AJ762" s="24" t="n">
        <v>28800</v>
      </c>
      <c r="AK762" s="24" t="s">
        <v>11797</v>
      </c>
      <c r="AL762" s="24" t="n">
        <v>3796</v>
      </c>
      <c r="AM762" s="24"/>
      <c r="AN762" s="24" t="s">
        <v>5369</v>
      </c>
      <c r="AO762" s="22" t="n">
        <v>40914.3889467593</v>
      </c>
      <c r="AP762" s="23" t="s">
        <v>11798</v>
      </c>
      <c r="AQ762" s="24" t="n">
        <f aca="false">FALSE()</f>
        <v>0</v>
      </c>
      <c r="AR762" s="24" t="inlineStr">
        <f aca="false">FALSE()</f>
        <is>
          <t/>
        </is>
      </c>
      <c r="AS762" s="24" t="inlineStr">
        <f aca="false">TRUE()</f>
        <is>
          <t/>
        </is>
      </c>
      <c r="AT762" s="24" t="s">
        <v>75</v>
      </c>
      <c r="AU762" s="24" t="n">
        <v>12</v>
      </c>
      <c r="AV762" s="23" t="s">
        <v>11799</v>
      </c>
      <c r="AW762" s="24" t="inlineStr">
        <f aca="false">FALSE()</f>
        <is>
          <t/>
        </is>
      </c>
      <c r="AX762" s="24" t="s">
        <v>5329</v>
      </c>
      <c r="AY762" s="23" t="s">
        <v>11800</v>
      </c>
      <c r="AZ762" s="24" t="s">
        <v>174</v>
      </c>
      <c r="BA762" s="24" t="e">
        <f aca="false">REPLACE(INDEX(GroupVertices[group], MATCH(Vertices[[#this row],[vertex]],GroupVertices[vertex],0)),1,1,"")</f>
        <v>#VALUE!</v>
      </c>
      <c r="BB762" s="25" t="s">
        <v>11801</v>
      </c>
      <c r="BC762" s="25" t="s">
        <v>11801</v>
      </c>
      <c r="BD762" s="25" t="s">
        <v>88</v>
      </c>
      <c r="BE762" s="25" t="s">
        <v>88</v>
      </c>
      <c r="BF762" s="25"/>
      <c r="BG762" s="25"/>
      <c r="BH762" s="25" t="s">
        <v>5373</v>
      </c>
      <c r="BI762" s="25" t="s">
        <v>5373</v>
      </c>
      <c r="BJ762" s="25" t="s">
        <v>5374</v>
      </c>
      <c r="BK762" s="25" t="s">
        <v>5374</v>
      </c>
      <c r="BL762" s="25" t="n">
        <v>0</v>
      </c>
      <c r="BM762" s="26" t="n">
        <v>0</v>
      </c>
      <c r="BN762" s="25" t="n">
        <v>0</v>
      </c>
      <c r="BO762" s="26" t="n">
        <v>0</v>
      </c>
      <c r="BP762" s="25" t="n">
        <v>0</v>
      </c>
      <c r="BQ762" s="26" t="n">
        <v>0</v>
      </c>
      <c r="BR762" s="25" t="n">
        <v>52</v>
      </c>
      <c r="BS762" s="26" t="n">
        <v>100</v>
      </c>
      <c r="BT762" s="25" t="n">
        <v>52</v>
      </c>
      <c r="BU762" s="3"/>
      <c r="BV762" s="2"/>
      <c r="BW762" s="2"/>
      <c r="BX762" s="2"/>
      <c r="BY762" s="2"/>
    </row>
    <row r="763" customFormat="false" ht="41.45" hidden="false" customHeight="true" outlineLevel="0" collapsed="false">
      <c r="A763" s="15" t="s">
        <v>3556</v>
      </c>
      <c r="C763" s="16"/>
      <c r="D763" s="16" t="s">
        <v>5324</v>
      </c>
      <c r="E763" s="17" t="n">
        <v>162.160312853196</v>
      </c>
      <c r="F763" s="18" t="n">
        <v>99.9998440513936</v>
      </c>
      <c r="G763" s="50" t="s">
        <v>11802</v>
      </c>
      <c r="H763" s="16"/>
      <c r="I763" s="6" t="s">
        <v>3556</v>
      </c>
      <c r="J763" s="7"/>
      <c r="K763" s="7"/>
      <c r="L763" s="51" t="s">
        <v>11803</v>
      </c>
      <c r="M763" s="52" t="n">
        <v>1.05197247221732</v>
      </c>
      <c r="N763" s="53" t="n">
        <v>9352.541015625</v>
      </c>
      <c r="O763" s="53" t="n">
        <v>1499.84997558594</v>
      </c>
      <c r="P763" s="54"/>
      <c r="Q763" s="55"/>
      <c r="R763" s="55"/>
      <c r="S763" s="56"/>
      <c r="T763" s="25" t="n">
        <v>2</v>
      </c>
      <c r="U763" s="25" t="n">
        <v>1</v>
      </c>
      <c r="V763" s="26" t="n">
        <v>0</v>
      </c>
      <c r="W763" s="26" t="n">
        <v>1</v>
      </c>
      <c r="X763" s="26" t="n">
        <v>0</v>
      </c>
      <c r="Y763" s="26" t="n">
        <v>1.298245</v>
      </c>
      <c r="Z763" s="26" t="n">
        <v>0</v>
      </c>
      <c r="AA763" s="26" t="n">
        <v>0</v>
      </c>
      <c r="AB763" s="20" t="n">
        <v>763</v>
      </c>
      <c r="AC763" s="20"/>
      <c r="AD763" s="10"/>
      <c r="AE763" s="24" t="s">
        <v>11804</v>
      </c>
      <c r="AF763" s="24" t="n">
        <v>215</v>
      </c>
      <c r="AG763" s="24" t="n">
        <v>337</v>
      </c>
      <c r="AH763" s="24" t="n">
        <v>26160</v>
      </c>
      <c r="AI763" s="24" t="n">
        <v>831</v>
      </c>
      <c r="AJ763" s="24"/>
      <c r="AK763" s="24" t="s">
        <v>11805</v>
      </c>
      <c r="AL763" s="24" t="s">
        <v>11806</v>
      </c>
      <c r="AM763" s="23" t="s">
        <v>11807</v>
      </c>
      <c r="AN763" s="24"/>
      <c r="AO763" s="22" t="n">
        <v>41879.0245486111</v>
      </c>
      <c r="AP763" s="23" t="s">
        <v>11808</v>
      </c>
      <c r="AQ763" s="24" t="n">
        <f aca="false">TRUE()</f>
        <v>1</v>
      </c>
      <c r="AR763" s="24" t="inlineStr">
        <f aca="false">FALSE()</f>
        <is>
          <t/>
        </is>
      </c>
      <c r="AS763" s="24" t="inlineStr">
        <f aca="false">TRUE()</f>
        <is>
          <t/>
        </is>
      </c>
      <c r="AT763" s="24" t="s">
        <v>75</v>
      </c>
      <c r="AU763" s="24" t="n">
        <v>4</v>
      </c>
      <c r="AV763" s="23" t="s">
        <v>5390</v>
      </c>
      <c r="AW763" s="24" t="inlineStr">
        <f aca="false">FALSE()</f>
        <is>
          <t/>
        </is>
      </c>
      <c r="AX763" s="24" t="s">
        <v>5329</v>
      </c>
      <c r="AY763" s="23" t="s">
        <v>11809</v>
      </c>
      <c r="AZ763" s="24" t="s">
        <v>174</v>
      </c>
      <c r="BA763" s="24" t="e">
        <f aca="false">REPLACE(INDEX(GroupVertices[group], MATCH(Vertices[[#this row],[vertex]],GroupVertices[vertex],0)),1,1,"")</f>
        <v>#VALUE!</v>
      </c>
      <c r="BB763" s="25" t="s">
        <v>11810</v>
      </c>
      <c r="BC763" s="25" t="s">
        <v>11810</v>
      </c>
      <c r="BD763" s="25" t="s">
        <v>88</v>
      </c>
      <c r="BE763" s="25" t="s">
        <v>88</v>
      </c>
      <c r="BF763" s="25"/>
      <c r="BG763" s="25"/>
      <c r="BH763" s="25" t="s">
        <v>5373</v>
      </c>
      <c r="BI763" s="25" t="s">
        <v>5373</v>
      </c>
      <c r="BJ763" s="25" t="s">
        <v>5374</v>
      </c>
      <c r="BK763" s="25" t="s">
        <v>5374</v>
      </c>
      <c r="BL763" s="25" t="n">
        <v>0</v>
      </c>
      <c r="BM763" s="26" t="n">
        <v>0</v>
      </c>
      <c r="BN763" s="25" t="n">
        <v>0</v>
      </c>
      <c r="BO763" s="26" t="n">
        <v>0</v>
      </c>
      <c r="BP763" s="25" t="n">
        <v>0</v>
      </c>
      <c r="BQ763" s="26" t="n">
        <v>0</v>
      </c>
      <c r="BR763" s="25" t="n">
        <v>78</v>
      </c>
      <c r="BS763" s="26" t="n">
        <v>100</v>
      </c>
      <c r="BT763" s="25" t="n">
        <v>78</v>
      </c>
      <c r="BU763" s="3"/>
      <c r="BV763" s="2"/>
      <c r="BW763" s="2"/>
      <c r="BX763" s="2"/>
      <c r="BY763" s="2"/>
    </row>
    <row r="764" customFormat="false" ht="41.45" hidden="false" customHeight="true" outlineLevel="0" collapsed="false">
      <c r="A764" s="15" t="s">
        <v>3581</v>
      </c>
      <c r="C764" s="16"/>
      <c r="D764" s="16" t="s">
        <v>5324</v>
      </c>
      <c r="E764" s="17" t="n">
        <v>162.270200892034</v>
      </c>
      <c r="F764" s="18" t="n">
        <v>99.9997371548712</v>
      </c>
      <c r="G764" s="50" t="s">
        <v>11811</v>
      </c>
      <c r="H764" s="16"/>
      <c r="I764" s="6" t="s">
        <v>3581</v>
      </c>
      <c r="J764" s="7"/>
      <c r="K764" s="7"/>
      <c r="L764" s="51" t="s">
        <v>11812</v>
      </c>
      <c r="M764" s="52" t="n">
        <v>1.08759751993898</v>
      </c>
      <c r="N764" s="53" t="n">
        <v>9352.541015625</v>
      </c>
      <c r="O764" s="53" t="n">
        <v>1417.50524902344</v>
      </c>
      <c r="P764" s="54"/>
      <c r="Q764" s="55"/>
      <c r="R764" s="55"/>
      <c r="S764" s="56"/>
      <c r="T764" s="25" t="n">
        <v>0</v>
      </c>
      <c r="U764" s="25" t="n">
        <v>1</v>
      </c>
      <c r="V764" s="26" t="n">
        <v>0</v>
      </c>
      <c r="W764" s="26" t="n">
        <v>1</v>
      </c>
      <c r="X764" s="26" t="n">
        <v>0</v>
      </c>
      <c r="Y764" s="26" t="n">
        <v>0.701754</v>
      </c>
      <c r="Z764" s="26" t="n">
        <v>0</v>
      </c>
      <c r="AA764" s="26" t="n">
        <v>0</v>
      </c>
      <c r="AB764" s="20" t="n">
        <v>764</v>
      </c>
      <c r="AC764" s="20"/>
      <c r="AD764" s="10"/>
      <c r="AE764" s="24" t="s">
        <v>11813</v>
      </c>
      <c r="AF764" s="24" t="n">
        <v>265</v>
      </c>
      <c r="AG764" s="24" t="n">
        <v>568</v>
      </c>
      <c r="AH764" s="24" t="n">
        <v>89765</v>
      </c>
      <c r="AI764" s="24" t="n">
        <v>7175</v>
      </c>
      <c r="AJ764" s="24" t="n">
        <v>28800</v>
      </c>
      <c r="AK764" s="24" t="s">
        <v>11814</v>
      </c>
      <c r="AL764" s="24" t="s">
        <v>98</v>
      </c>
      <c r="AM764" s="23" t="s">
        <v>11815</v>
      </c>
      <c r="AN764" s="24" t="s">
        <v>5369</v>
      </c>
      <c r="AO764" s="22" t="n">
        <v>40930.7421759259</v>
      </c>
      <c r="AP764" s="23" t="s">
        <v>11816</v>
      </c>
      <c r="AQ764" s="24" t="n">
        <f aca="false">FALSE()</f>
        <v>0</v>
      </c>
      <c r="AR764" s="24" t="inlineStr">
        <f aca="false">FALSE()</f>
        <is>
          <t/>
        </is>
      </c>
      <c r="AS764" s="24" t="inlineStr">
        <f aca="false">TRUE()</f>
        <is>
          <t/>
        </is>
      </c>
      <c r="AT764" s="24" t="s">
        <v>75</v>
      </c>
      <c r="AU764" s="24" t="n">
        <v>11</v>
      </c>
      <c r="AV764" s="23" t="s">
        <v>11817</v>
      </c>
      <c r="AW764" s="24" t="inlineStr">
        <f aca="false">FALSE()</f>
        <is>
          <t/>
        </is>
      </c>
      <c r="AX764" s="24" t="s">
        <v>5329</v>
      </c>
      <c r="AY764" s="23" t="s">
        <v>11818</v>
      </c>
      <c r="AZ764" s="24" t="s">
        <v>174</v>
      </c>
      <c r="BA764" s="24" t="e">
        <f aca="false">REPLACE(INDEX(GroupVertices[group], MATCH(Vertices[[#this row],[vertex]],GroupVertices[vertex],0)),1,1,"")</f>
        <v>#VALUE!</v>
      </c>
      <c r="BB764" s="25" t="s">
        <v>3578</v>
      </c>
      <c r="BC764" s="25" t="s">
        <v>3578</v>
      </c>
      <c r="BD764" s="25" t="s">
        <v>88</v>
      </c>
      <c r="BE764" s="25" t="s">
        <v>88</v>
      </c>
      <c r="BF764" s="25"/>
      <c r="BG764" s="25"/>
      <c r="BH764" s="25" t="s">
        <v>11819</v>
      </c>
      <c r="BI764" s="25" t="s">
        <v>11819</v>
      </c>
      <c r="BJ764" s="25" t="s">
        <v>11820</v>
      </c>
      <c r="BK764" s="25" t="s">
        <v>11820</v>
      </c>
      <c r="BL764" s="25" t="n">
        <v>0</v>
      </c>
      <c r="BM764" s="26" t="n">
        <v>0</v>
      </c>
      <c r="BN764" s="25" t="n">
        <v>0</v>
      </c>
      <c r="BO764" s="26" t="n">
        <v>0</v>
      </c>
      <c r="BP764" s="25" t="n">
        <v>0</v>
      </c>
      <c r="BQ764" s="26" t="n">
        <v>0</v>
      </c>
      <c r="BR764" s="25" t="n">
        <v>15</v>
      </c>
      <c r="BS764" s="26" t="n">
        <v>100</v>
      </c>
      <c r="BT764" s="25" t="n">
        <v>15</v>
      </c>
      <c r="BU764" s="3"/>
      <c r="BV764" s="2"/>
      <c r="BW764" s="2"/>
      <c r="BX764" s="2"/>
      <c r="BY764" s="2"/>
    </row>
    <row r="765" customFormat="false" ht="41.45" hidden="false" customHeight="true" outlineLevel="0" collapsed="false">
      <c r="A765" s="15" t="s">
        <v>3585</v>
      </c>
      <c r="C765" s="16"/>
      <c r="D765" s="16" t="s">
        <v>5324</v>
      </c>
      <c r="E765" s="17" t="n">
        <v>162.090859807004</v>
      </c>
      <c r="F765" s="18" t="n">
        <v>99.9999116136979</v>
      </c>
      <c r="G765" s="50" t="s">
        <v>11821</v>
      </c>
      <c r="H765" s="16"/>
      <c r="I765" s="6" t="s">
        <v>3585</v>
      </c>
      <c r="J765" s="7"/>
      <c r="K765" s="7"/>
      <c r="L765" s="51" t="s">
        <v>11822</v>
      </c>
      <c r="M765" s="52" t="n">
        <v>1.02945620828934</v>
      </c>
      <c r="N765" s="53" t="n">
        <v>1725.78588867188</v>
      </c>
      <c r="O765" s="53" t="n">
        <v>7019.75830078125</v>
      </c>
      <c r="P765" s="54"/>
      <c r="Q765" s="55"/>
      <c r="R765" s="55"/>
      <c r="S765" s="56"/>
      <c r="T765" s="25" t="n">
        <v>1</v>
      </c>
      <c r="U765" s="25" t="n">
        <v>1</v>
      </c>
      <c r="V765" s="26" t="n">
        <v>0</v>
      </c>
      <c r="W765" s="26" t="n">
        <v>0</v>
      </c>
      <c r="X765" s="26" t="n">
        <v>0</v>
      </c>
      <c r="Y765" s="26" t="n">
        <v>0.999999</v>
      </c>
      <c r="Z765" s="26" t="n">
        <v>0</v>
      </c>
      <c r="AA765" s="26" t="s">
        <v>5365</v>
      </c>
      <c r="AB765" s="20" t="n">
        <v>765</v>
      </c>
      <c r="AC765" s="20"/>
      <c r="AD765" s="10"/>
      <c r="AE765" s="24" t="s">
        <v>11823</v>
      </c>
      <c r="AF765" s="24" t="n">
        <v>168</v>
      </c>
      <c r="AG765" s="24" t="n">
        <v>191</v>
      </c>
      <c r="AH765" s="24" t="n">
        <v>4806</v>
      </c>
      <c r="AI765" s="24" t="n">
        <v>813</v>
      </c>
      <c r="AJ765" s="24"/>
      <c r="AK765" s="24" t="s">
        <v>11824</v>
      </c>
      <c r="AL765" s="24" t="s">
        <v>11825</v>
      </c>
      <c r="AM765" s="24"/>
      <c r="AN765" s="24"/>
      <c r="AO765" s="22" t="n">
        <v>42592.8474421296</v>
      </c>
      <c r="AP765" s="23" t="s">
        <v>11826</v>
      </c>
      <c r="AQ765" s="24" t="n">
        <f aca="false">TRUE()</f>
        <v>1</v>
      </c>
      <c r="AR765" s="24" t="inlineStr">
        <f aca="false">FALSE()</f>
        <is>
          <t/>
        </is>
      </c>
      <c r="AS765" s="24" t="inlineStr">
        <f aca="false">TRUE()</f>
        <is>
          <t/>
        </is>
      </c>
      <c r="AT765" s="24" t="s">
        <v>75</v>
      </c>
      <c r="AU765" s="24" t="n">
        <v>1</v>
      </c>
      <c r="AV765" s="24"/>
      <c r="AW765" s="24" t="inlineStr">
        <f aca="false">FALSE()</f>
        <is>
          <t/>
        </is>
      </c>
      <c r="AX765" s="24" t="s">
        <v>5329</v>
      </c>
      <c r="AY765" s="23" t="s">
        <v>11827</v>
      </c>
      <c r="AZ765" s="24" t="s">
        <v>174</v>
      </c>
      <c r="BA765" s="24" t="e">
        <f aca="false">REPLACE(INDEX(GroupVertices[group], MATCH(Vertices[[#this row],[vertex]],GroupVertices[vertex],0)),1,1,"")</f>
        <v>#VALUE!</v>
      </c>
      <c r="BB765" s="25" t="s">
        <v>11828</v>
      </c>
      <c r="BC765" s="25" t="s">
        <v>11828</v>
      </c>
      <c r="BD765" s="25" t="s">
        <v>88</v>
      </c>
      <c r="BE765" s="25" t="s">
        <v>88</v>
      </c>
      <c r="BF765" s="25"/>
      <c r="BG765" s="25"/>
      <c r="BH765" s="25" t="s">
        <v>5373</v>
      </c>
      <c r="BI765" s="25" t="s">
        <v>5373</v>
      </c>
      <c r="BJ765" s="25" t="s">
        <v>5374</v>
      </c>
      <c r="BK765" s="25" t="s">
        <v>5374</v>
      </c>
      <c r="BL765" s="25" t="n">
        <v>0</v>
      </c>
      <c r="BM765" s="26" t="n">
        <v>0</v>
      </c>
      <c r="BN765" s="25" t="n">
        <v>0</v>
      </c>
      <c r="BO765" s="26" t="n">
        <v>0</v>
      </c>
      <c r="BP765" s="25" t="n">
        <v>0</v>
      </c>
      <c r="BQ765" s="26" t="n">
        <v>0</v>
      </c>
      <c r="BR765" s="25" t="n">
        <v>130</v>
      </c>
      <c r="BS765" s="26" t="n">
        <v>100</v>
      </c>
      <c r="BT765" s="25" t="n">
        <v>130</v>
      </c>
      <c r="BU765" s="3"/>
      <c r="BV765" s="2"/>
      <c r="BW765" s="2"/>
      <c r="BX765" s="2"/>
      <c r="BY765" s="2"/>
    </row>
    <row r="766" customFormat="false" ht="41.45" hidden="false" customHeight="true" outlineLevel="0" collapsed="false">
      <c r="A766" s="15" t="s">
        <v>3627</v>
      </c>
      <c r="C766" s="16"/>
      <c r="D766" s="16" t="s">
        <v>5324</v>
      </c>
      <c r="E766" s="17" t="n">
        <v>162.0228338782</v>
      </c>
      <c r="F766" s="18" t="n">
        <v>99.9999777877356</v>
      </c>
      <c r="G766" s="50" t="s">
        <v>11829</v>
      </c>
      <c r="H766" s="16"/>
      <c r="I766" s="6" t="s">
        <v>3627</v>
      </c>
      <c r="J766" s="7"/>
      <c r="K766" s="7"/>
      <c r="L766" s="51" t="s">
        <v>11830</v>
      </c>
      <c r="M766" s="52" t="n">
        <v>1.00740260731879</v>
      </c>
      <c r="N766" s="53" t="n">
        <v>2338.13525390625</v>
      </c>
      <c r="O766" s="53" t="n">
        <v>9040.0166015625</v>
      </c>
      <c r="P766" s="54"/>
      <c r="Q766" s="55"/>
      <c r="R766" s="55"/>
      <c r="S766" s="56"/>
      <c r="T766" s="25" t="n">
        <v>1</v>
      </c>
      <c r="U766" s="25" t="n">
        <v>1</v>
      </c>
      <c r="V766" s="26" t="n">
        <v>0</v>
      </c>
      <c r="W766" s="26" t="n">
        <v>0</v>
      </c>
      <c r="X766" s="26" t="n">
        <v>0</v>
      </c>
      <c r="Y766" s="26" t="n">
        <v>0.999999</v>
      </c>
      <c r="Z766" s="26" t="n">
        <v>0</v>
      </c>
      <c r="AA766" s="26" t="s">
        <v>5365</v>
      </c>
      <c r="AB766" s="20" t="n">
        <v>766</v>
      </c>
      <c r="AC766" s="20"/>
      <c r="AD766" s="10"/>
      <c r="AE766" s="24" t="s">
        <v>11831</v>
      </c>
      <c r="AF766" s="24" t="n">
        <v>234</v>
      </c>
      <c r="AG766" s="24" t="n">
        <v>48</v>
      </c>
      <c r="AH766" s="24" t="n">
        <v>283</v>
      </c>
      <c r="AI766" s="24" t="n">
        <v>16</v>
      </c>
      <c r="AJ766" s="24"/>
      <c r="AK766" s="24" t="s">
        <v>11832</v>
      </c>
      <c r="AL766" s="24" t="s">
        <v>202</v>
      </c>
      <c r="AM766" s="24"/>
      <c r="AN766" s="24"/>
      <c r="AO766" s="22" t="n">
        <v>42633.4407986111</v>
      </c>
      <c r="AP766" s="24"/>
      <c r="AQ766" s="24" t="n">
        <f aca="false">FALSE()</f>
        <v>0</v>
      </c>
      <c r="AR766" s="24" t="inlineStr">
        <f aca="false">FALSE()</f>
        <is>
          <t/>
        </is>
      </c>
      <c r="AS766" s="24" t="n">
        <f aca="false">FALSE()</f>
        <v>0</v>
      </c>
      <c r="AT766" s="24" t="s">
        <v>75</v>
      </c>
      <c r="AU766" s="24" t="n">
        <v>40</v>
      </c>
      <c r="AV766" s="23" t="s">
        <v>5390</v>
      </c>
      <c r="AW766" s="24" t="inlineStr">
        <f aca="false">FALSE()</f>
        <is>
          <t/>
        </is>
      </c>
      <c r="AX766" s="24" t="s">
        <v>5329</v>
      </c>
      <c r="AY766" s="23" t="s">
        <v>11833</v>
      </c>
      <c r="AZ766" s="24" t="s">
        <v>174</v>
      </c>
      <c r="BA766" s="24" t="e">
        <f aca="false">REPLACE(INDEX(GroupVertices[group], MATCH(Vertices[[#this row],[vertex]],GroupVertices[vertex],0)),1,1,"")</f>
        <v>#VALUE!</v>
      </c>
      <c r="BB766" s="25" t="s">
        <v>3629</v>
      </c>
      <c r="BC766" s="25" t="s">
        <v>3629</v>
      </c>
      <c r="BD766" s="25" t="s">
        <v>3630</v>
      </c>
      <c r="BE766" s="25" t="s">
        <v>3630</v>
      </c>
      <c r="BF766" s="25" t="s">
        <v>3631</v>
      </c>
      <c r="BG766" s="25" t="s">
        <v>3631</v>
      </c>
      <c r="BH766" s="25" t="s">
        <v>11834</v>
      </c>
      <c r="BI766" s="25" t="s">
        <v>11834</v>
      </c>
      <c r="BJ766" s="25" t="s">
        <v>11835</v>
      </c>
      <c r="BK766" s="25" t="s">
        <v>11835</v>
      </c>
      <c r="BL766" s="25" t="n">
        <v>0</v>
      </c>
      <c r="BM766" s="26" t="n">
        <v>0</v>
      </c>
      <c r="BN766" s="25" t="n">
        <v>0</v>
      </c>
      <c r="BO766" s="26" t="n">
        <v>0</v>
      </c>
      <c r="BP766" s="25" t="n">
        <v>0</v>
      </c>
      <c r="BQ766" s="26" t="n">
        <v>0</v>
      </c>
      <c r="BR766" s="25" t="n">
        <v>16</v>
      </c>
      <c r="BS766" s="26" t="n">
        <v>100</v>
      </c>
      <c r="BT766" s="25" t="n">
        <v>16</v>
      </c>
      <c r="BU766" s="3"/>
      <c r="BV766" s="2"/>
      <c r="BW766" s="2"/>
      <c r="BX766" s="2"/>
      <c r="BY766" s="2"/>
    </row>
    <row r="767" customFormat="false" ht="41.45" hidden="false" customHeight="true" outlineLevel="0" collapsed="false">
      <c r="A767" s="15" t="s">
        <v>3634</v>
      </c>
      <c r="C767" s="16"/>
      <c r="D767" s="16" t="s">
        <v>5324</v>
      </c>
      <c r="E767" s="17" t="n">
        <v>165.536872592023</v>
      </c>
      <c r="F767" s="18" t="n">
        <v>99.9965594127941</v>
      </c>
      <c r="G767" s="50" t="s">
        <v>11836</v>
      </c>
      <c r="H767" s="16"/>
      <c r="I767" s="6" t="s">
        <v>3634</v>
      </c>
      <c r="J767" s="7"/>
      <c r="K767" s="7"/>
      <c r="L767" s="51" t="s">
        <v>11837</v>
      </c>
      <c r="M767" s="52" t="n">
        <v>2.14663302948292</v>
      </c>
      <c r="N767" s="53" t="n">
        <v>6266.7626953125</v>
      </c>
      <c r="O767" s="53" t="n">
        <v>8133.6953125</v>
      </c>
      <c r="P767" s="54"/>
      <c r="Q767" s="55"/>
      <c r="R767" s="55"/>
      <c r="S767" s="56"/>
      <c r="T767" s="25" t="n">
        <v>0</v>
      </c>
      <c r="U767" s="25" t="n">
        <v>5</v>
      </c>
      <c r="V767" s="26" t="n">
        <v>20</v>
      </c>
      <c r="W767" s="26" t="n">
        <v>0.2</v>
      </c>
      <c r="X767" s="26" t="n">
        <v>0</v>
      </c>
      <c r="Y767" s="26" t="n">
        <v>2.837836</v>
      </c>
      <c r="Z767" s="26" t="n">
        <v>0</v>
      </c>
      <c r="AA767" s="26" t="n">
        <v>0</v>
      </c>
      <c r="AB767" s="20" t="n">
        <v>767</v>
      </c>
      <c r="AC767" s="20"/>
      <c r="AD767" s="10"/>
      <c r="AE767" s="24" t="s">
        <v>11838</v>
      </c>
      <c r="AF767" s="24" t="n">
        <v>7137</v>
      </c>
      <c r="AG767" s="24" t="n">
        <v>7435</v>
      </c>
      <c r="AH767" s="24" t="n">
        <v>70816</v>
      </c>
      <c r="AI767" s="24" t="n">
        <v>75180</v>
      </c>
      <c r="AJ767" s="24" t="n">
        <v>-18000</v>
      </c>
      <c r="AK767" s="24" t="s">
        <v>11839</v>
      </c>
      <c r="AL767" s="24" t="s">
        <v>5830</v>
      </c>
      <c r="AM767" s="23" t="s">
        <v>11840</v>
      </c>
      <c r="AN767" s="24" t="s">
        <v>5388</v>
      </c>
      <c r="AO767" s="22" t="n">
        <v>41535.7924421296</v>
      </c>
      <c r="AP767" s="23" t="s">
        <v>11841</v>
      </c>
      <c r="AQ767" s="24" t="inlineStr">
        <f aca="false">FALSE()</f>
        <is>
          <t/>
        </is>
      </c>
      <c r="AR767" s="24" t="inlineStr">
        <f aca="false">FALSE()</f>
        <is>
          <t/>
        </is>
      </c>
      <c r="AS767" s="24" t="inlineStr">
        <f aca="false">FALSE()</f>
        <is>
          <t/>
        </is>
      </c>
      <c r="AT767" s="24" t="s">
        <v>75</v>
      </c>
      <c r="AU767" s="24" t="n">
        <v>762</v>
      </c>
      <c r="AV767" s="23" t="s">
        <v>5766</v>
      </c>
      <c r="AW767" s="24" t="inlineStr">
        <f aca="false">FALSE()</f>
        <is>
          <t/>
        </is>
      </c>
      <c r="AX767" s="24" t="s">
        <v>5329</v>
      </c>
      <c r="AY767" s="23" t="s">
        <v>11842</v>
      </c>
      <c r="AZ767" s="24" t="s">
        <v>174</v>
      </c>
      <c r="BA767" s="24" t="e">
        <f aca="false">REPLACE(INDEX(GroupVertices[group], MATCH(Vertices[[#this row],[vertex]],GroupVertices[vertex],0)),1,1,"")</f>
        <v>#VALUE!</v>
      </c>
      <c r="BB767" s="25" t="s">
        <v>3637</v>
      </c>
      <c r="BC767" s="25" t="s">
        <v>3637</v>
      </c>
      <c r="BD767" s="25" t="s">
        <v>3638</v>
      </c>
      <c r="BE767" s="25" t="s">
        <v>3638</v>
      </c>
      <c r="BF767" s="25"/>
      <c r="BG767" s="25"/>
      <c r="BH767" s="25" t="s">
        <v>11843</v>
      </c>
      <c r="BI767" s="25" t="s">
        <v>11843</v>
      </c>
      <c r="BJ767" s="25" t="s">
        <v>11844</v>
      </c>
      <c r="BK767" s="25" t="s">
        <v>11844</v>
      </c>
      <c r="BL767" s="25" t="n">
        <v>0</v>
      </c>
      <c r="BM767" s="26" t="n">
        <v>0</v>
      </c>
      <c r="BN767" s="25" t="n">
        <v>0</v>
      </c>
      <c r="BO767" s="26" t="n">
        <v>0</v>
      </c>
      <c r="BP767" s="25" t="n">
        <v>0</v>
      </c>
      <c r="BQ767" s="26" t="n">
        <v>0</v>
      </c>
      <c r="BR767" s="25" t="n">
        <v>13</v>
      </c>
      <c r="BS767" s="26" t="n">
        <v>100</v>
      </c>
      <c r="BT767" s="25" t="n">
        <v>13</v>
      </c>
      <c r="BU767" s="3"/>
      <c r="BV767" s="2"/>
      <c r="BW767" s="2"/>
      <c r="BX767" s="2"/>
      <c r="BY767" s="2"/>
    </row>
    <row r="768" customFormat="false" ht="41.45" hidden="false" customHeight="true" outlineLevel="0" collapsed="false">
      <c r="A768" s="15" t="s">
        <v>3635</v>
      </c>
      <c r="C768" s="16"/>
      <c r="D768" s="16" t="s">
        <v>5324</v>
      </c>
      <c r="E768" s="17" t="n">
        <v>162.06279316505</v>
      </c>
      <c r="F768" s="18" t="n">
        <v>99.9999389162729</v>
      </c>
      <c r="G768" s="50" t="s">
        <v>11845</v>
      </c>
      <c r="H768" s="16"/>
      <c r="I768" s="6" t="s">
        <v>3635</v>
      </c>
      <c r="J768" s="7"/>
      <c r="K768" s="7"/>
      <c r="L768" s="51" t="s">
        <v>11846</v>
      </c>
      <c r="M768" s="52" t="n">
        <v>1.02035717012666</v>
      </c>
      <c r="N768" s="53" t="n">
        <v>6129.6875</v>
      </c>
      <c r="O768" s="53" t="n">
        <v>8381.3984375</v>
      </c>
      <c r="P768" s="54"/>
      <c r="Q768" s="55"/>
      <c r="R768" s="55"/>
      <c r="S768" s="56"/>
      <c r="T768" s="25" t="n">
        <v>1</v>
      </c>
      <c r="U768" s="25" t="n">
        <v>0</v>
      </c>
      <c r="V768" s="26" t="n">
        <v>0</v>
      </c>
      <c r="W768" s="26" t="n">
        <v>0.111111</v>
      </c>
      <c r="X768" s="26" t="n">
        <v>0</v>
      </c>
      <c r="Y768" s="26" t="n">
        <v>0.632432</v>
      </c>
      <c r="Z768" s="26" t="n">
        <v>0</v>
      </c>
      <c r="AA768" s="26" t="n">
        <v>0</v>
      </c>
      <c r="AB768" s="20" t="n">
        <v>768</v>
      </c>
      <c r="AC768" s="20"/>
      <c r="AD768" s="10"/>
      <c r="AE768" s="24" t="s">
        <v>11847</v>
      </c>
      <c r="AF768" s="24" t="n">
        <v>140</v>
      </c>
      <c r="AG768" s="24" t="n">
        <v>132</v>
      </c>
      <c r="AH768" s="24" t="n">
        <v>503</v>
      </c>
      <c r="AI768" s="24" t="n">
        <v>699</v>
      </c>
      <c r="AJ768" s="24"/>
      <c r="AK768" s="24" t="s">
        <v>11848</v>
      </c>
      <c r="AL768" s="24"/>
      <c r="AM768" s="24"/>
      <c r="AN768" s="24"/>
      <c r="AO768" s="22" t="n">
        <v>41326.053587963</v>
      </c>
      <c r="AP768" s="24"/>
      <c r="AQ768" s="24" t="n">
        <f aca="false">TRUE()</f>
        <v>1</v>
      </c>
      <c r="AR768" s="24" t="inlineStr">
        <f aca="false">FALSE()</f>
        <is>
          <t/>
        </is>
      </c>
      <c r="AS768" s="24" t="n">
        <f aca="false">TRUE()</f>
        <v>1</v>
      </c>
      <c r="AT768" s="24" t="s">
        <v>75</v>
      </c>
      <c r="AU768" s="24" t="n">
        <v>2</v>
      </c>
      <c r="AV768" s="23" t="s">
        <v>5390</v>
      </c>
      <c r="AW768" s="24" t="inlineStr">
        <f aca="false">FALSE()</f>
        <is>
          <t/>
        </is>
      </c>
      <c r="AX768" s="24" t="s">
        <v>5329</v>
      </c>
      <c r="AY768" s="23" t="s">
        <v>11849</v>
      </c>
      <c r="AZ768" s="24" t="s">
        <v>68</v>
      </c>
      <c r="BA768" s="24" t="e">
        <f aca="false">REPLACE(INDEX(GroupVertices[group], MATCH(Vertices[[#this row],[vertex]],GroupVertices[vertex],0)),1,1,"")</f>
        <v>#VALUE!</v>
      </c>
      <c r="BB768" s="25"/>
      <c r="BC768" s="25"/>
      <c r="BD768" s="25"/>
      <c r="BE768" s="25"/>
      <c r="BF768" s="25"/>
      <c r="BG768" s="25"/>
      <c r="BH768" s="25"/>
      <c r="BI768" s="25"/>
      <c r="BJ768" s="25"/>
      <c r="BK768" s="25"/>
      <c r="BL768" s="25"/>
      <c r="BM768" s="26"/>
      <c r="BN768" s="25"/>
      <c r="BO768" s="26"/>
      <c r="BP768" s="25"/>
      <c r="BQ768" s="26"/>
      <c r="BR768" s="25"/>
      <c r="BS768" s="26"/>
      <c r="BT768" s="25"/>
      <c r="BU768" s="3"/>
      <c r="BV768" s="2"/>
      <c r="BW768" s="2"/>
      <c r="BX768" s="2"/>
      <c r="BY768" s="2"/>
    </row>
    <row r="769" customFormat="false" ht="41.45" hidden="false" customHeight="true" outlineLevel="0" collapsed="false">
      <c r="A769" s="15" t="s">
        <v>3641</v>
      </c>
      <c r="C769" s="16"/>
      <c r="D769" s="16" t="s">
        <v>5324</v>
      </c>
      <c r="E769" s="17" t="n">
        <v>162.004757057958</v>
      </c>
      <c r="F769" s="18" t="n">
        <v>99.9999953724449</v>
      </c>
      <c r="G769" s="50" t="s">
        <v>5325</v>
      </c>
      <c r="H769" s="16"/>
      <c r="I769" s="6" t="s">
        <v>3641</v>
      </c>
      <c r="J769" s="7"/>
      <c r="K769" s="7"/>
      <c r="L769" s="51" t="s">
        <v>11850</v>
      </c>
      <c r="M769" s="52" t="n">
        <v>1.00154220985808</v>
      </c>
      <c r="N769" s="53" t="n">
        <v>6094.25732421875</v>
      </c>
      <c r="O769" s="53" t="n">
        <v>7974.26123046875</v>
      </c>
      <c r="P769" s="54"/>
      <c r="Q769" s="55"/>
      <c r="R769" s="55"/>
      <c r="S769" s="56"/>
      <c r="T769" s="25" t="n">
        <v>1</v>
      </c>
      <c r="U769" s="25" t="n">
        <v>0</v>
      </c>
      <c r="V769" s="26" t="n">
        <v>0</v>
      </c>
      <c r="W769" s="26" t="n">
        <v>0.111111</v>
      </c>
      <c r="X769" s="26" t="n">
        <v>0</v>
      </c>
      <c r="Y769" s="26" t="n">
        <v>0.632432</v>
      </c>
      <c r="Z769" s="26" t="n">
        <v>0</v>
      </c>
      <c r="AA769" s="26" t="n">
        <v>0</v>
      </c>
      <c r="AB769" s="20" t="n">
        <v>769</v>
      </c>
      <c r="AC769" s="20"/>
      <c r="AD769" s="10"/>
      <c r="AE769" s="24" t="s">
        <v>11851</v>
      </c>
      <c r="AF769" s="24" t="n">
        <v>7</v>
      </c>
      <c r="AG769" s="24" t="n">
        <v>10</v>
      </c>
      <c r="AH769" s="24" t="n">
        <v>0</v>
      </c>
      <c r="AI769" s="24" t="n">
        <v>0</v>
      </c>
      <c r="AJ769" s="24"/>
      <c r="AK769" s="24"/>
      <c r="AL769" s="24"/>
      <c r="AM769" s="24"/>
      <c r="AN769" s="24"/>
      <c r="AO769" s="22" t="n">
        <v>41669.9715740741</v>
      </c>
      <c r="AP769" s="24"/>
      <c r="AQ769" s="24" t="inlineStr">
        <f aca="false">TRUE()</f>
        <is>
          <t/>
        </is>
      </c>
      <c r="AR769" s="24" t="n">
        <f aca="false">TRUE()</f>
        <v>1</v>
      </c>
      <c r="AS769" s="24" t="n">
        <f aca="false">FALSE()</f>
        <v>0</v>
      </c>
      <c r="AT769" s="24" t="s">
        <v>75</v>
      </c>
      <c r="AU769" s="24" t="n">
        <v>0</v>
      </c>
      <c r="AV769" s="23" t="s">
        <v>5390</v>
      </c>
      <c r="AW769" s="24" t="inlineStr">
        <f aca="false">FALSE()</f>
        <is>
          <t/>
        </is>
      </c>
      <c r="AX769" s="24" t="s">
        <v>5329</v>
      </c>
      <c r="AY769" s="23" t="s">
        <v>11852</v>
      </c>
      <c r="AZ769" s="24" t="s">
        <v>68</v>
      </c>
      <c r="BA769" s="24" t="e">
        <f aca="false">REPLACE(INDEX(GroupVertices[group], MATCH(Vertices[[#this row],[vertex]],GroupVertices[vertex],0)),1,1,"")</f>
        <v>#VALUE!</v>
      </c>
      <c r="BB769" s="25"/>
      <c r="BC769" s="25"/>
      <c r="BD769" s="25"/>
      <c r="BE769" s="25"/>
      <c r="BF769" s="25"/>
      <c r="BG769" s="25"/>
      <c r="BH769" s="25"/>
      <c r="BI769" s="25"/>
      <c r="BJ769" s="25"/>
      <c r="BK769" s="25"/>
      <c r="BL769" s="25"/>
      <c r="BM769" s="26"/>
      <c r="BN769" s="25"/>
      <c r="BO769" s="26"/>
      <c r="BP769" s="25"/>
      <c r="BQ769" s="26"/>
      <c r="BR769" s="25"/>
      <c r="BS769" s="26"/>
      <c r="BT769" s="25"/>
      <c r="BU769" s="3"/>
      <c r="BV769" s="2"/>
      <c r="BW769" s="2"/>
      <c r="BX769" s="2"/>
      <c r="BY769" s="2"/>
    </row>
    <row r="770" customFormat="false" ht="41.45" hidden="false" customHeight="true" outlineLevel="0" collapsed="false">
      <c r="A770" s="15" t="s">
        <v>3642</v>
      </c>
      <c r="C770" s="16"/>
      <c r="D770" s="16" t="s">
        <v>5324</v>
      </c>
      <c r="E770" s="17" t="n">
        <v>162.05137622595</v>
      </c>
      <c r="F770" s="18" t="n">
        <v>99.9999500224051</v>
      </c>
      <c r="G770" s="50" t="s">
        <v>11853</v>
      </c>
      <c r="H770" s="16"/>
      <c r="I770" s="6" t="s">
        <v>3642</v>
      </c>
      <c r="J770" s="7"/>
      <c r="K770" s="7"/>
      <c r="L770" s="51" t="s">
        <v>11854</v>
      </c>
      <c r="M770" s="52" t="n">
        <v>1.01665586646727</v>
      </c>
      <c r="N770" s="53" t="n">
        <v>6354.552734375</v>
      </c>
      <c r="O770" s="53" t="n">
        <v>8446.2138671875</v>
      </c>
      <c r="P770" s="54"/>
      <c r="Q770" s="55"/>
      <c r="R770" s="55"/>
      <c r="S770" s="56"/>
      <c r="T770" s="25" t="n">
        <v>1</v>
      </c>
      <c r="U770" s="25" t="n">
        <v>0</v>
      </c>
      <c r="V770" s="26" t="n">
        <v>0</v>
      </c>
      <c r="W770" s="26" t="n">
        <v>0.111111</v>
      </c>
      <c r="X770" s="26" t="n">
        <v>0</v>
      </c>
      <c r="Y770" s="26" t="n">
        <v>0.632432</v>
      </c>
      <c r="Z770" s="26" t="n">
        <v>0</v>
      </c>
      <c r="AA770" s="26" t="n">
        <v>0</v>
      </c>
      <c r="AB770" s="20" t="n">
        <v>770</v>
      </c>
      <c r="AC770" s="20"/>
      <c r="AD770" s="10"/>
      <c r="AE770" s="24" t="s">
        <v>11855</v>
      </c>
      <c r="AF770" s="24" t="n">
        <v>141</v>
      </c>
      <c r="AG770" s="24" t="n">
        <v>108</v>
      </c>
      <c r="AH770" s="24" t="n">
        <v>143</v>
      </c>
      <c r="AI770" s="24" t="n">
        <v>81</v>
      </c>
      <c r="AJ770" s="24" t="n">
        <v>-14400</v>
      </c>
      <c r="AK770" s="24" t="s">
        <v>11856</v>
      </c>
      <c r="AL770" s="24"/>
      <c r="AM770" s="24"/>
      <c r="AN770" s="24" t="s">
        <v>5388</v>
      </c>
      <c r="AO770" s="22" t="n">
        <v>41522.0978587963</v>
      </c>
      <c r="AP770" s="24"/>
      <c r="AQ770" s="24" t="inlineStr">
        <f aca="false">TRUE()</f>
        <is>
          <t/>
        </is>
      </c>
      <c r="AR770" s="24" t="n">
        <f aca="false">FALSE()</f>
        <v>0</v>
      </c>
      <c r="AS770" s="24" t="inlineStr">
        <f aca="false">FALSE()</f>
        <is>
          <t/>
        </is>
      </c>
      <c r="AT770" s="24" t="s">
        <v>75</v>
      </c>
      <c r="AU770" s="24" t="n">
        <v>1</v>
      </c>
      <c r="AV770" s="23" t="s">
        <v>5390</v>
      </c>
      <c r="AW770" s="24" t="inlineStr">
        <f aca="false">FALSE()</f>
        <is>
          <t/>
        </is>
      </c>
      <c r="AX770" s="24" t="s">
        <v>5329</v>
      </c>
      <c r="AY770" s="23" t="s">
        <v>11857</v>
      </c>
      <c r="AZ770" s="24" t="s">
        <v>68</v>
      </c>
      <c r="BA770" s="24" t="e">
        <f aca="false">REPLACE(INDEX(GroupVertices[group], MATCH(Vertices[[#this row],[vertex]],GroupVertices[vertex],0)),1,1,"")</f>
        <v>#VALUE!</v>
      </c>
      <c r="BB770" s="25"/>
      <c r="BC770" s="25"/>
      <c r="BD770" s="25"/>
      <c r="BE770" s="25"/>
      <c r="BF770" s="25"/>
      <c r="BG770" s="25"/>
      <c r="BH770" s="25"/>
      <c r="BI770" s="25"/>
      <c r="BJ770" s="25"/>
      <c r="BK770" s="25"/>
      <c r="BL770" s="25"/>
      <c r="BM770" s="26"/>
      <c r="BN770" s="25"/>
      <c r="BO770" s="26"/>
      <c r="BP770" s="25"/>
      <c r="BQ770" s="26"/>
      <c r="BR770" s="25"/>
      <c r="BS770" s="26"/>
      <c r="BT770" s="25"/>
      <c r="BU770" s="3"/>
      <c r="BV770" s="2"/>
      <c r="BW770" s="2"/>
      <c r="BX770" s="2"/>
      <c r="BY770" s="2"/>
    </row>
    <row r="771" customFormat="false" ht="41.45" hidden="false" customHeight="true" outlineLevel="0" collapsed="false">
      <c r="A771" s="15" t="s">
        <v>3643</v>
      </c>
      <c r="C771" s="16"/>
      <c r="D771" s="16" t="s">
        <v>5324</v>
      </c>
      <c r="E771" s="17" t="n">
        <v>162.00570846955</v>
      </c>
      <c r="F771" s="18" t="n">
        <v>99.9999944469339</v>
      </c>
      <c r="G771" s="50" t="s">
        <v>11858</v>
      </c>
      <c r="H771" s="16"/>
      <c r="I771" s="6" t="s">
        <v>3643</v>
      </c>
      <c r="J771" s="7"/>
      <c r="K771" s="7"/>
      <c r="L771" s="51" t="s">
        <v>11859</v>
      </c>
      <c r="M771" s="52" t="n">
        <v>1.0018506518297</v>
      </c>
      <c r="N771" s="53" t="n">
        <v>6458.09375</v>
      </c>
      <c r="O771" s="53" t="n">
        <v>8079.140625</v>
      </c>
      <c r="P771" s="54"/>
      <c r="Q771" s="55"/>
      <c r="R771" s="55"/>
      <c r="S771" s="56"/>
      <c r="T771" s="25" t="n">
        <v>1</v>
      </c>
      <c r="U771" s="25" t="n">
        <v>0</v>
      </c>
      <c r="V771" s="26" t="n">
        <v>0</v>
      </c>
      <c r="W771" s="26" t="n">
        <v>0.111111</v>
      </c>
      <c r="X771" s="26" t="n">
        <v>0</v>
      </c>
      <c r="Y771" s="26" t="n">
        <v>0.632432</v>
      </c>
      <c r="Z771" s="26" t="n">
        <v>0</v>
      </c>
      <c r="AA771" s="26" t="n">
        <v>0</v>
      </c>
      <c r="AB771" s="20" t="n">
        <v>771</v>
      </c>
      <c r="AC771" s="20"/>
      <c r="AD771" s="10"/>
      <c r="AE771" s="24" t="s">
        <v>11860</v>
      </c>
      <c r="AF771" s="24" t="n">
        <v>46</v>
      </c>
      <c r="AG771" s="24" t="n">
        <v>12</v>
      </c>
      <c r="AH771" s="24" t="n">
        <v>6</v>
      </c>
      <c r="AI771" s="24" t="n">
        <v>4</v>
      </c>
      <c r="AJ771" s="24"/>
      <c r="AK771" s="24" t="s">
        <v>11861</v>
      </c>
      <c r="AL771" s="24" t="s">
        <v>11862</v>
      </c>
      <c r="AM771" s="23" t="s">
        <v>11863</v>
      </c>
      <c r="AN771" s="24"/>
      <c r="AO771" s="22" t="n">
        <v>41595.1714236111</v>
      </c>
      <c r="AP771" s="23" t="s">
        <v>11864</v>
      </c>
      <c r="AQ771" s="24" t="inlineStr">
        <f aca="false">TRUE()</f>
        <is>
          <t/>
        </is>
      </c>
      <c r="AR771" s="24" t="inlineStr">
        <f aca="false">FALSE()</f>
        <is>
          <t/>
        </is>
      </c>
      <c r="AS771" s="24" t="inlineStr">
        <f aca="false">FALSE()</f>
        <is>
          <t/>
        </is>
      </c>
      <c r="AT771" s="24" t="s">
        <v>75</v>
      </c>
      <c r="AU771" s="24" t="n">
        <v>0</v>
      </c>
      <c r="AV771" s="23" t="s">
        <v>5390</v>
      </c>
      <c r="AW771" s="24" t="inlineStr">
        <f aca="false">FALSE()</f>
        <is>
          <t/>
        </is>
      </c>
      <c r="AX771" s="24" t="s">
        <v>5329</v>
      </c>
      <c r="AY771" s="23" t="s">
        <v>11865</v>
      </c>
      <c r="AZ771" s="24" t="s">
        <v>68</v>
      </c>
      <c r="BA771" s="24" t="e">
        <f aca="false">REPLACE(INDEX(GroupVertices[group], MATCH(Vertices[[#this row],[vertex]],GroupVertices[vertex],0)),1,1,"")</f>
        <v>#VALUE!</v>
      </c>
      <c r="BB771" s="25"/>
      <c r="BC771" s="25"/>
      <c r="BD771" s="25"/>
      <c r="BE771" s="25"/>
      <c r="BF771" s="25"/>
      <c r="BG771" s="25"/>
      <c r="BH771" s="25"/>
      <c r="BI771" s="25"/>
      <c r="BJ771" s="25"/>
      <c r="BK771" s="25"/>
      <c r="BL771" s="25"/>
      <c r="BM771" s="26"/>
      <c r="BN771" s="25"/>
      <c r="BO771" s="26"/>
      <c r="BP771" s="25"/>
      <c r="BQ771" s="26"/>
      <c r="BR771" s="25"/>
      <c r="BS771" s="26"/>
      <c r="BT771" s="25"/>
      <c r="BU771" s="3"/>
      <c r="BV771" s="2"/>
      <c r="BW771" s="2"/>
      <c r="BX771" s="2"/>
      <c r="BY771" s="2"/>
    </row>
    <row r="772" customFormat="false" ht="41.45" hidden="false" customHeight="true" outlineLevel="0" collapsed="false">
      <c r="A772" s="15" t="s">
        <v>3644</v>
      </c>
      <c r="C772" s="16"/>
      <c r="D772" s="16" t="s">
        <v>5324</v>
      </c>
      <c r="E772" s="17" t="n">
        <v>162.55372154635</v>
      </c>
      <c r="F772" s="18" t="n">
        <v>99.9994613525881</v>
      </c>
      <c r="G772" s="50" t="s">
        <v>11866</v>
      </c>
      <c r="H772" s="16"/>
      <c r="I772" s="6" t="s">
        <v>3644</v>
      </c>
      <c r="J772" s="7"/>
      <c r="K772" s="7"/>
      <c r="L772" s="51" t="s">
        <v>11867</v>
      </c>
      <c r="M772" s="52" t="n">
        <v>1.17951322748058</v>
      </c>
      <c r="N772" s="53" t="n">
        <v>6297.22412109375</v>
      </c>
      <c r="O772" s="53" t="n">
        <v>7787.45654296875</v>
      </c>
      <c r="P772" s="54"/>
      <c r="Q772" s="55"/>
      <c r="R772" s="55"/>
      <c r="S772" s="56"/>
      <c r="T772" s="25" t="n">
        <v>1</v>
      </c>
      <c r="U772" s="25" t="n">
        <v>0</v>
      </c>
      <c r="V772" s="26" t="n">
        <v>0</v>
      </c>
      <c r="W772" s="26" t="n">
        <v>0.111111</v>
      </c>
      <c r="X772" s="26" t="n">
        <v>0</v>
      </c>
      <c r="Y772" s="26" t="n">
        <v>0.632432</v>
      </c>
      <c r="Z772" s="26" t="n">
        <v>0</v>
      </c>
      <c r="AA772" s="26" t="n">
        <v>0</v>
      </c>
      <c r="AB772" s="20" t="n">
        <v>772</v>
      </c>
      <c r="AC772" s="20"/>
      <c r="AD772" s="10"/>
      <c r="AE772" s="24" t="s">
        <v>11868</v>
      </c>
      <c r="AF772" s="24" t="n">
        <v>1665</v>
      </c>
      <c r="AG772" s="24" t="n">
        <v>1164</v>
      </c>
      <c r="AH772" s="24" t="n">
        <v>615</v>
      </c>
      <c r="AI772" s="24" t="n">
        <v>365</v>
      </c>
      <c r="AJ772" s="24"/>
      <c r="AK772" s="24" t="s">
        <v>11869</v>
      </c>
      <c r="AL772" s="24" t="s">
        <v>11870</v>
      </c>
      <c r="AM772" s="23" t="s">
        <v>11871</v>
      </c>
      <c r="AN772" s="24"/>
      <c r="AO772" s="22" t="n">
        <v>41737.8494212963</v>
      </c>
      <c r="AP772" s="23" t="s">
        <v>11872</v>
      </c>
      <c r="AQ772" s="24" t="n">
        <f aca="false">FALSE()</f>
        <v>0</v>
      </c>
      <c r="AR772" s="24" t="inlineStr">
        <f aca="false">FALSE()</f>
        <is>
          <t/>
        </is>
      </c>
      <c r="AS772" s="24" t="n">
        <f aca="false">TRUE()</f>
        <v>1</v>
      </c>
      <c r="AT772" s="24" t="s">
        <v>75</v>
      </c>
      <c r="AU772" s="24" t="n">
        <v>63</v>
      </c>
      <c r="AV772" s="23" t="s">
        <v>11873</v>
      </c>
      <c r="AW772" s="24" t="inlineStr">
        <f aca="false">FALSE()</f>
        <is>
          <t/>
        </is>
      </c>
      <c r="AX772" s="24" t="s">
        <v>5329</v>
      </c>
      <c r="AY772" s="23" t="s">
        <v>11874</v>
      </c>
      <c r="AZ772" s="24" t="s">
        <v>68</v>
      </c>
      <c r="BA772" s="24" t="e">
        <f aca="false">REPLACE(INDEX(GroupVertices[group], MATCH(Vertices[[#this row],[vertex]],GroupVertices[vertex],0)),1,1,"")</f>
        <v>#VALUE!</v>
      </c>
      <c r="BB772" s="25"/>
      <c r="BC772" s="25"/>
      <c r="BD772" s="25"/>
      <c r="BE772" s="25"/>
      <c r="BF772" s="25"/>
      <c r="BG772" s="25"/>
      <c r="BH772" s="25"/>
      <c r="BI772" s="25"/>
      <c r="BJ772" s="25"/>
      <c r="BK772" s="25"/>
      <c r="BL772" s="25"/>
      <c r="BM772" s="26"/>
      <c r="BN772" s="25"/>
      <c r="BO772" s="26"/>
      <c r="BP772" s="25"/>
      <c r="BQ772" s="26"/>
      <c r="BR772" s="25"/>
      <c r="BS772" s="26"/>
      <c r="BT772" s="25"/>
      <c r="BU772" s="3"/>
      <c r="BV772" s="2"/>
      <c r="BW772" s="2"/>
      <c r="BX772" s="2"/>
      <c r="BY772" s="2"/>
    </row>
    <row r="773" customFormat="false" ht="41.45" hidden="false" customHeight="true" outlineLevel="0" collapsed="false">
      <c r="A773" s="15" t="s">
        <v>3645</v>
      </c>
      <c r="C773" s="16"/>
      <c r="D773" s="16" t="s">
        <v>5324</v>
      </c>
      <c r="E773" s="17" t="n">
        <v>162.476657207425</v>
      </c>
      <c r="F773" s="18" t="n">
        <v>99.9995363189805</v>
      </c>
      <c r="G773" s="50" t="s">
        <v>11875</v>
      </c>
      <c r="H773" s="16"/>
      <c r="I773" s="6" t="s">
        <v>3645</v>
      </c>
      <c r="J773" s="7"/>
      <c r="K773" s="7"/>
      <c r="L773" s="51" t="s">
        <v>11876</v>
      </c>
      <c r="M773" s="52" t="n">
        <v>1.15452942777968</v>
      </c>
      <c r="N773" s="53" t="n">
        <v>705.203430175781</v>
      </c>
      <c r="O773" s="53" t="n">
        <v>2979.24169921875</v>
      </c>
      <c r="P773" s="54"/>
      <c r="Q773" s="55"/>
      <c r="R773" s="55"/>
      <c r="S773" s="56"/>
      <c r="T773" s="25" t="n">
        <v>1</v>
      </c>
      <c r="U773" s="25" t="n">
        <v>1</v>
      </c>
      <c r="V773" s="26" t="n">
        <v>0</v>
      </c>
      <c r="W773" s="26" t="n">
        <v>0</v>
      </c>
      <c r="X773" s="26" t="n">
        <v>0</v>
      </c>
      <c r="Y773" s="26" t="n">
        <v>0.999999</v>
      </c>
      <c r="Z773" s="26" t="n">
        <v>0</v>
      </c>
      <c r="AA773" s="26" t="s">
        <v>5365</v>
      </c>
      <c r="AB773" s="20" t="n">
        <v>773</v>
      </c>
      <c r="AC773" s="20"/>
      <c r="AD773" s="10"/>
      <c r="AE773" s="24" t="s">
        <v>11877</v>
      </c>
      <c r="AF773" s="24" t="n">
        <v>555</v>
      </c>
      <c r="AG773" s="24" t="n">
        <v>1002</v>
      </c>
      <c r="AH773" s="24" t="n">
        <v>21826</v>
      </c>
      <c r="AI773" s="24" t="n">
        <v>58</v>
      </c>
      <c r="AJ773" s="24" t="n">
        <v>-21600</v>
      </c>
      <c r="AK773" s="24" t="s">
        <v>11878</v>
      </c>
      <c r="AL773" s="24"/>
      <c r="AM773" s="24"/>
      <c r="AN773" s="24" t="s">
        <v>5776</v>
      </c>
      <c r="AO773" s="22" t="n">
        <v>40690.6585648148</v>
      </c>
      <c r="AP773" s="23" t="s">
        <v>11879</v>
      </c>
      <c r="AQ773" s="24" t="inlineStr">
        <f aca="false">FALSE()</f>
        <is>
          <t/>
        </is>
      </c>
      <c r="AR773" s="24" t="inlineStr">
        <f aca="false">FALSE()</f>
        <is>
          <t/>
        </is>
      </c>
      <c r="AS773" s="24" t="n">
        <f aca="false">FALSE()</f>
        <v>0</v>
      </c>
      <c r="AT773" s="24" t="s">
        <v>75</v>
      </c>
      <c r="AU773" s="24" t="n">
        <v>4</v>
      </c>
      <c r="AV773" s="23" t="s">
        <v>11880</v>
      </c>
      <c r="AW773" s="24" t="inlineStr">
        <f aca="false">FALSE()</f>
        <is>
          <t/>
        </is>
      </c>
      <c r="AX773" s="24" t="s">
        <v>5329</v>
      </c>
      <c r="AY773" s="23" t="s">
        <v>11881</v>
      </c>
      <c r="AZ773" s="24" t="s">
        <v>174</v>
      </c>
      <c r="BA773" s="24" t="e">
        <f aca="false">REPLACE(INDEX(GroupVertices[group], MATCH(Vertices[[#this row],[vertex]],GroupVertices[vertex],0)),1,1,"")</f>
        <v>#VALUE!</v>
      </c>
      <c r="BB773" s="25"/>
      <c r="BC773" s="25"/>
      <c r="BD773" s="25"/>
      <c r="BE773" s="25"/>
      <c r="BF773" s="25"/>
      <c r="BG773" s="25"/>
      <c r="BH773" s="25" t="s">
        <v>11882</v>
      </c>
      <c r="BI773" s="25" t="s">
        <v>11882</v>
      </c>
      <c r="BJ773" s="25" t="s">
        <v>11883</v>
      </c>
      <c r="BK773" s="25" t="s">
        <v>11883</v>
      </c>
      <c r="BL773" s="25" t="n">
        <v>0</v>
      </c>
      <c r="BM773" s="26" t="n">
        <v>0</v>
      </c>
      <c r="BN773" s="25" t="n">
        <v>1</v>
      </c>
      <c r="BO773" s="26" t="n">
        <v>16.6666666666667</v>
      </c>
      <c r="BP773" s="25" t="n">
        <v>0</v>
      </c>
      <c r="BQ773" s="26" t="n">
        <v>0</v>
      </c>
      <c r="BR773" s="25" t="n">
        <v>5</v>
      </c>
      <c r="BS773" s="26" t="n">
        <v>83.3333333333333</v>
      </c>
      <c r="BT773" s="25" t="n">
        <v>6</v>
      </c>
      <c r="BU773" s="3"/>
      <c r="BV773" s="2"/>
      <c r="BW773" s="2"/>
      <c r="BX773" s="2"/>
      <c r="BY773" s="2"/>
    </row>
    <row r="774" customFormat="false" ht="41.45" hidden="false" customHeight="true" outlineLevel="0" collapsed="false">
      <c r="A774" s="15" t="s">
        <v>3651</v>
      </c>
      <c r="C774" s="16"/>
      <c r="D774" s="16" t="s">
        <v>5324</v>
      </c>
      <c r="E774" s="17" t="n">
        <v>162.023309583996</v>
      </c>
      <c r="F774" s="18" t="n">
        <v>99.9999773249801</v>
      </c>
      <c r="G774" s="50" t="s">
        <v>11884</v>
      </c>
      <c r="H774" s="16"/>
      <c r="I774" s="6" t="s">
        <v>3651</v>
      </c>
      <c r="J774" s="7"/>
      <c r="K774" s="7"/>
      <c r="L774" s="51" t="s">
        <v>11885</v>
      </c>
      <c r="M774" s="52" t="n">
        <v>1.0075568283046</v>
      </c>
      <c r="N774" s="53" t="n">
        <v>2542.25170898437</v>
      </c>
      <c r="O774" s="53" t="n">
        <v>9040.0166015625</v>
      </c>
      <c r="P774" s="54"/>
      <c r="Q774" s="55"/>
      <c r="R774" s="55"/>
      <c r="S774" s="56"/>
      <c r="T774" s="25" t="n">
        <v>1</v>
      </c>
      <c r="U774" s="25" t="n">
        <v>1</v>
      </c>
      <c r="V774" s="26" t="n">
        <v>0</v>
      </c>
      <c r="W774" s="26" t="n">
        <v>0</v>
      </c>
      <c r="X774" s="26" t="n">
        <v>0</v>
      </c>
      <c r="Y774" s="26" t="n">
        <v>0.999999</v>
      </c>
      <c r="Z774" s="26" t="n">
        <v>0</v>
      </c>
      <c r="AA774" s="26" t="s">
        <v>5365</v>
      </c>
      <c r="AB774" s="20" t="n">
        <v>774</v>
      </c>
      <c r="AC774" s="20"/>
      <c r="AD774" s="10"/>
      <c r="AE774" s="24" t="s">
        <v>11886</v>
      </c>
      <c r="AF774" s="24" t="n">
        <v>10</v>
      </c>
      <c r="AG774" s="24" t="n">
        <v>49</v>
      </c>
      <c r="AH774" s="24" t="n">
        <v>250</v>
      </c>
      <c r="AI774" s="24" t="n">
        <v>0</v>
      </c>
      <c r="AJ774" s="24" t="n">
        <v>3600</v>
      </c>
      <c r="AK774" s="24" t="s">
        <v>11887</v>
      </c>
      <c r="AL774" s="24" t="s">
        <v>11888</v>
      </c>
      <c r="AM774" s="23" t="s">
        <v>11889</v>
      </c>
      <c r="AN774" s="24" t="s">
        <v>9953</v>
      </c>
      <c r="AO774" s="22" t="n">
        <v>40868.5635185185</v>
      </c>
      <c r="AP774" s="23" t="s">
        <v>11890</v>
      </c>
      <c r="AQ774" s="24" t="inlineStr">
        <f aca="false">FALSE()</f>
        <is>
          <t/>
        </is>
      </c>
      <c r="AR774" s="24" t="inlineStr">
        <f aca="false">FALSE()</f>
        <is>
          <t/>
        </is>
      </c>
      <c r="AS774" s="24" t="inlineStr">
        <f aca="false">FALSE()</f>
        <is>
          <t/>
        </is>
      </c>
      <c r="AT774" s="24" t="s">
        <v>7339</v>
      </c>
      <c r="AU774" s="24" t="n">
        <v>5</v>
      </c>
      <c r="AV774" s="23" t="s">
        <v>5350</v>
      </c>
      <c r="AW774" s="24" t="inlineStr">
        <f aca="false">FALSE()</f>
        <is>
          <t/>
        </is>
      </c>
      <c r="AX774" s="24" t="s">
        <v>5329</v>
      </c>
      <c r="AY774" s="23" t="s">
        <v>11891</v>
      </c>
      <c r="AZ774" s="24" t="s">
        <v>174</v>
      </c>
      <c r="BA774" s="24" t="e">
        <f aca="false">REPLACE(INDEX(GroupVertices[group], MATCH(Vertices[[#this row],[vertex]],GroupVertices[vertex],0)),1,1,"")</f>
        <v>#VALUE!</v>
      </c>
      <c r="BB774" s="25"/>
      <c r="BC774" s="25"/>
      <c r="BD774" s="25"/>
      <c r="BE774" s="25"/>
      <c r="BF774" s="25"/>
      <c r="BG774" s="25"/>
      <c r="BH774" s="25" t="s">
        <v>11892</v>
      </c>
      <c r="BI774" s="25" t="s">
        <v>11892</v>
      </c>
      <c r="BJ774" s="25" t="s">
        <v>11893</v>
      </c>
      <c r="BK774" s="25" t="s">
        <v>11893</v>
      </c>
      <c r="BL774" s="25" t="n">
        <v>0</v>
      </c>
      <c r="BM774" s="26" t="n">
        <v>0</v>
      </c>
      <c r="BN774" s="25" t="n">
        <v>0</v>
      </c>
      <c r="BO774" s="26" t="n">
        <v>0</v>
      </c>
      <c r="BP774" s="25" t="n">
        <v>0</v>
      </c>
      <c r="BQ774" s="26" t="n">
        <v>0</v>
      </c>
      <c r="BR774" s="25" t="n">
        <v>16</v>
      </c>
      <c r="BS774" s="26" t="n">
        <v>100</v>
      </c>
      <c r="BT774" s="25" t="n">
        <v>16</v>
      </c>
      <c r="BU774" s="3"/>
      <c r="BV774" s="2"/>
      <c r="BW774" s="2"/>
      <c r="BX774" s="2"/>
      <c r="BY774" s="2"/>
    </row>
    <row r="775" customFormat="false" ht="41.45" hidden="false" customHeight="true" outlineLevel="0" collapsed="false">
      <c r="A775" s="15" t="s">
        <v>3656</v>
      </c>
      <c r="C775" s="16"/>
      <c r="D775" s="16" t="s">
        <v>5324</v>
      </c>
      <c r="E775" s="17" t="n">
        <v>162.093238335983</v>
      </c>
      <c r="F775" s="18" t="n">
        <v>99.9999092999203</v>
      </c>
      <c r="G775" s="50" t="s">
        <v>11894</v>
      </c>
      <c r="H775" s="16"/>
      <c r="I775" s="6" t="s">
        <v>3656</v>
      </c>
      <c r="J775" s="7"/>
      <c r="K775" s="7"/>
      <c r="L775" s="51" t="s">
        <v>11895</v>
      </c>
      <c r="M775" s="52" t="n">
        <v>1.03022731321838</v>
      </c>
      <c r="N775" s="53" t="n">
        <v>296.970520019531</v>
      </c>
      <c r="O775" s="53" t="n">
        <v>6615.70654296875</v>
      </c>
      <c r="P775" s="54"/>
      <c r="Q775" s="55"/>
      <c r="R775" s="55"/>
      <c r="S775" s="56"/>
      <c r="T775" s="25" t="n">
        <v>1</v>
      </c>
      <c r="U775" s="25" t="n">
        <v>1</v>
      </c>
      <c r="V775" s="26" t="n">
        <v>0</v>
      </c>
      <c r="W775" s="26" t="n">
        <v>0</v>
      </c>
      <c r="X775" s="26" t="n">
        <v>0</v>
      </c>
      <c r="Y775" s="26" t="n">
        <v>0.999999</v>
      </c>
      <c r="Z775" s="26" t="n">
        <v>0</v>
      </c>
      <c r="AA775" s="26" t="s">
        <v>5365</v>
      </c>
      <c r="AB775" s="20" t="n">
        <v>775</v>
      </c>
      <c r="AC775" s="20"/>
      <c r="AD775" s="10"/>
      <c r="AE775" s="24" t="s">
        <v>11896</v>
      </c>
      <c r="AF775" s="24" t="n">
        <v>156</v>
      </c>
      <c r="AG775" s="24" t="n">
        <v>196</v>
      </c>
      <c r="AH775" s="24" t="n">
        <v>16606</v>
      </c>
      <c r="AI775" s="24" t="n">
        <v>754</v>
      </c>
      <c r="AJ775" s="24" t="n">
        <v>28800</v>
      </c>
      <c r="AK775" s="24" t="s">
        <v>11897</v>
      </c>
      <c r="AL775" s="24"/>
      <c r="AM775" s="24"/>
      <c r="AN775" s="24" t="s">
        <v>5369</v>
      </c>
      <c r="AO775" s="22" t="n">
        <v>40881.1340162037</v>
      </c>
      <c r="AP775" s="23" t="s">
        <v>11898</v>
      </c>
      <c r="AQ775" s="24" t="inlineStr">
        <f aca="false">FALSE()</f>
        <is>
          <t/>
        </is>
      </c>
      <c r="AR775" s="24" t="inlineStr">
        <f aca="false">FALSE()</f>
        <is>
          <t/>
        </is>
      </c>
      <c r="AS775" s="24" t="n">
        <f aca="false">TRUE()</f>
        <v>1</v>
      </c>
      <c r="AT775" s="24" t="s">
        <v>75</v>
      </c>
      <c r="AU775" s="24" t="n">
        <v>1</v>
      </c>
      <c r="AV775" s="23" t="s">
        <v>11899</v>
      </c>
      <c r="AW775" s="24" t="inlineStr">
        <f aca="false">FALSE()</f>
        <is>
          <t/>
        </is>
      </c>
      <c r="AX775" s="24" t="s">
        <v>5329</v>
      </c>
      <c r="AY775" s="23" t="s">
        <v>11900</v>
      </c>
      <c r="AZ775" s="24" t="s">
        <v>174</v>
      </c>
      <c r="BA775" s="24" t="e">
        <f aca="false">REPLACE(INDEX(GroupVertices[group], MATCH(Vertices[[#this row],[vertex]],GroupVertices[vertex],0)),1,1,"")</f>
        <v>#VALUE!</v>
      </c>
      <c r="BB775" s="25" t="s">
        <v>11901</v>
      </c>
      <c r="BC775" s="25" t="s">
        <v>11901</v>
      </c>
      <c r="BD775" s="25" t="s">
        <v>88</v>
      </c>
      <c r="BE775" s="25" t="s">
        <v>88</v>
      </c>
      <c r="BF775" s="25"/>
      <c r="BG775" s="25"/>
      <c r="BH775" s="25" t="s">
        <v>5373</v>
      </c>
      <c r="BI775" s="25" t="s">
        <v>5373</v>
      </c>
      <c r="BJ775" s="25" t="s">
        <v>5374</v>
      </c>
      <c r="BK775" s="25" t="s">
        <v>5374</v>
      </c>
      <c r="BL775" s="25" t="n">
        <v>0</v>
      </c>
      <c r="BM775" s="26" t="n">
        <v>0</v>
      </c>
      <c r="BN775" s="25" t="n">
        <v>0</v>
      </c>
      <c r="BO775" s="26" t="n">
        <v>0</v>
      </c>
      <c r="BP775" s="25" t="n">
        <v>0</v>
      </c>
      <c r="BQ775" s="26" t="n">
        <v>0</v>
      </c>
      <c r="BR775" s="25" t="n">
        <v>52</v>
      </c>
      <c r="BS775" s="26" t="n">
        <v>100</v>
      </c>
      <c r="BT775" s="25" t="n">
        <v>52</v>
      </c>
      <c r="BU775" s="3"/>
      <c r="BV775" s="2"/>
      <c r="BW775" s="2"/>
      <c r="BX775" s="2"/>
      <c r="BY775" s="2"/>
    </row>
    <row r="776" customFormat="false" ht="41.45" hidden="false" customHeight="true" outlineLevel="0" collapsed="false">
      <c r="A776" s="15" t="s">
        <v>3677</v>
      </c>
      <c r="C776" s="16"/>
      <c r="D776" s="16" t="s">
        <v>5324</v>
      </c>
      <c r="E776" s="17" t="n">
        <v>162.103703863492</v>
      </c>
      <c r="F776" s="18" t="n">
        <v>99.9998991192991</v>
      </c>
      <c r="G776" s="50" t="s">
        <v>11902</v>
      </c>
      <c r="H776" s="16"/>
      <c r="I776" s="6" t="s">
        <v>3677</v>
      </c>
      <c r="J776" s="7"/>
      <c r="K776" s="7"/>
      <c r="L776" s="51" t="s">
        <v>11903</v>
      </c>
      <c r="M776" s="52" t="n">
        <v>1.03362017490616</v>
      </c>
      <c r="N776" s="53" t="n">
        <v>7575</v>
      </c>
      <c r="O776" s="53" t="n">
        <v>7092.33837890625</v>
      </c>
      <c r="P776" s="54"/>
      <c r="Q776" s="55"/>
      <c r="R776" s="55"/>
      <c r="S776" s="56"/>
      <c r="T776" s="25" t="n">
        <v>0</v>
      </c>
      <c r="U776" s="25" t="n">
        <v>2</v>
      </c>
      <c r="V776" s="26" t="n">
        <v>0</v>
      </c>
      <c r="W776" s="26" t="n">
        <v>0.166667</v>
      </c>
      <c r="X776" s="26" t="n">
        <v>0</v>
      </c>
      <c r="Y776" s="26" t="n">
        <v>0.740458</v>
      </c>
      <c r="Z776" s="26" t="n">
        <v>1</v>
      </c>
      <c r="AA776" s="26" t="n">
        <v>0</v>
      </c>
      <c r="AB776" s="20" t="n">
        <v>776</v>
      </c>
      <c r="AC776" s="20"/>
      <c r="AD776" s="10"/>
      <c r="AE776" s="24" t="s">
        <v>11904</v>
      </c>
      <c r="AF776" s="24" t="n">
        <v>243</v>
      </c>
      <c r="AG776" s="24" t="n">
        <v>218</v>
      </c>
      <c r="AH776" s="24" t="n">
        <v>396</v>
      </c>
      <c r="AI776" s="24" t="n">
        <v>9</v>
      </c>
      <c r="AJ776" s="24" t="n">
        <v>-28800</v>
      </c>
      <c r="AK776" s="24" t="s">
        <v>11905</v>
      </c>
      <c r="AL776" s="24" t="s">
        <v>11507</v>
      </c>
      <c r="AM776" s="23" t="s">
        <v>11906</v>
      </c>
      <c r="AN776" s="24" t="s">
        <v>5339</v>
      </c>
      <c r="AO776" s="22" t="n">
        <v>41079.3054976852</v>
      </c>
      <c r="AP776" s="23" t="s">
        <v>11907</v>
      </c>
      <c r="AQ776" s="24" t="n">
        <f aca="false">TRUE()</f>
        <v>1</v>
      </c>
      <c r="AR776" s="24" t="inlineStr">
        <f aca="false">FALSE()</f>
        <is>
          <t/>
        </is>
      </c>
      <c r="AS776" s="24" t="n">
        <f aca="false">FALSE()</f>
        <v>0</v>
      </c>
      <c r="AT776" s="24" t="s">
        <v>75</v>
      </c>
      <c r="AU776" s="24" t="n">
        <v>9</v>
      </c>
      <c r="AV776" s="23" t="s">
        <v>5390</v>
      </c>
      <c r="AW776" s="24" t="inlineStr">
        <f aca="false">FALSE()</f>
        <is>
          <t/>
        </is>
      </c>
      <c r="AX776" s="24" t="s">
        <v>5329</v>
      </c>
      <c r="AY776" s="23" t="s">
        <v>11908</v>
      </c>
      <c r="AZ776" s="24" t="s">
        <v>174</v>
      </c>
      <c r="BA776" s="24" t="e">
        <f aca="false">REPLACE(INDEX(GroupVertices[group], MATCH(Vertices[[#this row],[vertex]],GroupVertices[vertex],0)),1,1,"")</f>
        <v>#VALUE!</v>
      </c>
      <c r="BB776" s="25"/>
      <c r="BC776" s="25"/>
      <c r="BD776" s="25"/>
      <c r="BE776" s="25"/>
      <c r="BF776" s="25" t="s">
        <v>3340</v>
      </c>
      <c r="BG776" s="25" t="s">
        <v>3340</v>
      </c>
      <c r="BH776" s="25" t="s">
        <v>11501</v>
      </c>
      <c r="BI776" s="25" t="s">
        <v>11501</v>
      </c>
      <c r="BJ776" s="25" t="s">
        <v>11502</v>
      </c>
      <c r="BK776" s="25" t="s">
        <v>11502</v>
      </c>
      <c r="BL776" s="25" t="n">
        <v>1</v>
      </c>
      <c r="BM776" s="26" t="n">
        <v>6.25</v>
      </c>
      <c r="BN776" s="25" t="n">
        <v>1</v>
      </c>
      <c r="BO776" s="26" t="n">
        <v>6.25</v>
      </c>
      <c r="BP776" s="25" t="n">
        <v>0</v>
      </c>
      <c r="BQ776" s="26" t="n">
        <v>0</v>
      </c>
      <c r="BR776" s="25" t="n">
        <v>14</v>
      </c>
      <c r="BS776" s="26" t="n">
        <v>87.5</v>
      </c>
      <c r="BT776" s="25" t="n">
        <v>16</v>
      </c>
      <c r="BU776" s="3"/>
      <c r="BV776" s="2"/>
      <c r="BW776" s="2"/>
      <c r="BX776" s="2"/>
      <c r="BY776" s="2"/>
    </row>
    <row r="777" customFormat="false" ht="41.45" hidden="false" customHeight="true" outlineLevel="0" collapsed="false">
      <c r="A777" s="15" t="s">
        <v>3680</v>
      </c>
      <c r="C777" s="16"/>
      <c r="D777" s="16" t="s">
        <v>5324</v>
      </c>
      <c r="E777" s="17" t="n">
        <v>162.412912630784</v>
      </c>
      <c r="F777" s="18" t="n">
        <v>99.9995983282186</v>
      </c>
      <c r="G777" s="50" t="s">
        <v>11909</v>
      </c>
      <c r="H777" s="16"/>
      <c r="I777" s="6" t="s">
        <v>3680</v>
      </c>
      <c r="J777" s="7"/>
      <c r="K777" s="7"/>
      <c r="L777" s="51" t="s">
        <v>11910</v>
      </c>
      <c r="M777" s="52" t="n">
        <v>1.1338638156814</v>
      </c>
      <c r="N777" s="53" t="n">
        <v>1113.43640136719</v>
      </c>
      <c r="O777" s="53" t="n">
        <v>3383.29345703125</v>
      </c>
      <c r="P777" s="54"/>
      <c r="Q777" s="55"/>
      <c r="R777" s="55"/>
      <c r="S777" s="56"/>
      <c r="T777" s="25" t="n">
        <v>1</v>
      </c>
      <c r="U777" s="25" t="n">
        <v>1</v>
      </c>
      <c r="V777" s="26" t="n">
        <v>0</v>
      </c>
      <c r="W777" s="26" t="n">
        <v>0</v>
      </c>
      <c r="X777" s="26" t="n">
        <v>0</v>
      </c>
      <c r="Y777" s="26" t="n">
        <v>0.999999</v>
      </c>
      <c r="Z777" s="26" t="n">
        <v>0</v>
      </c>
      <c r="AA777" s="26" t="s">
        <v>5365</v>
      </c>
      <c r="AB777" s="20" t="n">
        <v>777</v>
      </c>
      <c r="AC777" s="20"/>
      <c r="AD777" s="10"/>
      <c r="AE777" s="24" t="s">
        <v>11911</v>
      </c>
      <c r="AF777" s="24" t="n">
        <v>2</v>
      </c>
      <c r="AG777" s="24" t="n">
        <v>868</v>
      </c>
      <c r="AH777" s="24" t="n">
        <v>61200</v>
      </c>
      <c r="AI777" s="24" t="n">
        <v>0</v>
      </c>
      <c r="AJ777" s="24"/>
      <c r="AK777" s="24" t="s">
        <v>11912</v>
      </c>
      <c r="AL777" s="24" t="s">
        <v>10150</v>
      </c>
      <c r="AM777" s="23" t="s">
        <v>11913</v>
      </c>
      <c r="AN777" s="24"/>
      <c r="AO777" s="22" t="n">
        <v>42396.4110069444</v>
      </c>
      <c r="AP777" s="23" t="s">
        <v>11914</v>
      </c>
      <c r="AQ777" s="24" t="inlineStr">
        <f aca="false">TRUE()</f>
        <is>
          <t/>
        </is>
      </c>
      <c r="AR777" s="24" t="inlineStr">
        <f aca="false">FALSE()</f>
        <is>
          <t/>
        </is>
      </c>
      <c r="AS777" s="24" t="inlineStr">
        <f aca="false">FALSE()</f>
        <is>
          <t/>
        </is>
      </c>
      <c r="AT777" s="24" t="s">
        <v>75</v>
      </c>
      <c r="AU777" s="24" t="n">
        <v>74</v>
      </c>
      <c r="AV777" s="24"/>
      <c r="AW777" s="24" t="inlineStr">
        <f aca="false">FALSE()</f>
        <is>
          <t/>
        </is>
      </c>
      <c r="AX777" s="24" t="s">
        <v>5329</v>
      </c>
      <c r="AY777" s="23" t="s">
        <v>11915</v>
      </c>
      <c r="AZ777" s="24" t="s">
        <v>174</v>
      </c>
      <c r="BA777" s="24" t="e">
        <f aca="false">REPLACE(INDEX(GroupVertices[group], MATCH(Vertices[[#this row],[vertex]],GroupVertices[vertex],0)),1,1,"")</f>
        <v>#VALUE!</v>
      </c>
      <c r="BB777" s="25" t="s">
        <v>3682</v>
      </c>
      <c r="BC777" s="25" t="s">
        <v>3682</v>
      </c>
      <c r="BD777" s="25" t="s">
        <v>2542</v>
      </c>
      <c r="BE777" s="25" t="s">
        <v>2542</v>
      </c>
      <c r="BF777" s="25" t="s">
        <v>3683</v>
      </c>
      <c r="BG777" s="25" t="s">
        <v>3683</v>
      </c>
      <c r="BH777" s="25" t="s">
        <v>11916</v>
      </c>
      <c r="BI777" s="25" t="s">
        <v>11916</v>
      </c>
      <c r="BJ777" s="25" t="s">
        <v>11917</v>
      </c>
      <c r="BK777" s="25" t="s">
        <v>11917</v>
      </c>
      <c r="BL777" s="25" t="n">
        <v>0</v>
      </c>
      <c r="BM777" s="26" t="n">
        <v>0</v>
      </c>
      <c r="BN777" s="25" t="n">
        <v>0</v>
      </c>
      <c r="BO777" s="26" t="n">
        <v>0</v>
      </c>
      <c r="BP777" s="25" t="n">
        <v>0</v>
      </c>
      <c r="BQ777" s="26" t="n">
        <v>0</v>
      </c>
      <c r="BR777" s="25" t="n">
        <v>14</v>
      </c>
      <c r="BS777" s="26" t="n">
        <v>100</v>
      </c>
      <c r="BT777" s="25" t="n">
        <v>14</v>
      </c>
      <c r="BU777" s="3"/>
      <c r="BV777" s="2"/>
      <c r="BW777" s="2"/>
      <c r="BX777" s="2"/>
      <c r="BY777" s="2"/>
    </row>
    <row r="778" customFormat="false" ht="41.45" hidden="false" customHeight="true" outlineLevel="0" collapsed="false">
      <c r="A778" s="15" t="s">
        <v>3687</v>
      </c>
      <c r="C778" s="16"/>
      <c r="D778" s="16" t="s">
        <v>5324</v>
      </c>
      <c r="E778" s="17" t="n">
        <v>163.322937818213</v>
      </c>
      <c r="F778" s="18" t="n">
        <v>99.9987130769308</v>
      </c>
      <c r="G778" s="50" t="s">
        <v>11918</v>
      </c>
      <c r="H778" s="16"/>
      <c r="I778" s="6" t="s">
        <v>3687</v>
      </c>
      <c r="J778" s="7"/>
      <c r="K778" s="7"/>
      <c r="L778" s="51" t="s">
        <v>11919</v>
      </c>
      <c r="M778" s="52" t="n">
        <v>1.42888856153221</v>
      </c>
      <c r="N778" s="53" t="n">
        <v>909.319946289063</v>
      </c>
      <c r="O778" s="53" t="n">
        <v>1767.0869140625</v>
      </c>
      <c r="P778" s="54"/>
      <c r="Q778" s="55"/>
      <c r="R778" s="55"/>
      <c r="S778" s="56"/>
      <c r="T778" s="25" t="n">
        <v>1</v>
      </c>
      <c r="U778" s="25" t="n">
        <v>1</v>
      </c>
      <c r="V778" s="26" t="n">
        <v>0</v>
      </c>
      <c r="W778" s="26" t="n">
        <v>0</v>
      </c>
      <c r="X778" s="26" t="n">
        <v>0</v>
      </c>
      <c r="Y778" s="26" t="n">
        <v>0.999999</v>
      </c>
      <c r="Z778" s="26" t="n">
        <v>0</v>
      </c>
      <c r="AA778" s="26" t="s">
        <v>5365</v>
      </c>
      <c r="AB778" s="20" t="n">
        <v>778</v>
      </c>
      <c r="AC778" s="20"/>
      <c r="AD778" s="10"/>
      <c r="AE778" s="24" t="s">
        <v>11920</v>
      </c>
      <c r="AF778" s="24" t="n">
        <v>1241</v>
      </c>
      <c r="AG778" s="24" t="n">
        <v>2781</v>
      </c>
      <c r="AH778" s="24" t="n">
        <v>5788</v>
      </c>
      <c r="AI778" s="24" t="n">
        <v>2464</v>
      </c>
      <c r="AJ778" s="24" t="n">
        <v>-21600</v>
      </c>
      <c r="AK778" s="24" t="s">
        <v>11921</v>
      </c>
      <c r="AL778" s="24" t="s">
        <v>11922</v>
      </c>
      <c r="AM778" s="23" t="s">
        <v>11923</v>
      </c>
      <c r="AN778" s="24" t="s">
        <v>5776</v>
      </c>
      <c r="AO778" s="22" t="n">
        <v>39895.8868055556</v>
      </c>
      <c r="AP778" s="23" t="s">
        <v>11924</v>
      </c>
      <c r="AQ778" s="24" t="n">
        <f aca="false">FALSE()</f>
        <v>0</v>
      </c>
      <c r="AR778" s="24" t="inlineStr">
        <f aca="false">FALSE()</f>
        <is>
          <t/>
        </is>
      </c>
      <c r="AS778" s="24" t="n">
        <f aca="false">TRUE()</f>
        <v>1</v>
      </c>
      <c r="AT778" s="24" t="s">
        <v>75</v>
      </c>
      <c r="AU778" s="24" t="n">
        <v>122</v>
      </c>
      <c r="AV778" s="23" t="s">
        <v>11925</v>
      </c>
      <c r="AW778" s="24" t="inlineStr">
        <f aca="false">FALSE()</f>
        <is>
          <t/>
        </is>
      </c>
      <c r="AX778" s="24" t="s">
        <v>5329</v>
      </c>
      <c r="AY778" s="23" t="s">
        <v>11926</v>
      </c>
      <c r="AZ778" s="24" t="s">
        <v>174</v>
      </c>
      <c r="BA778" s="24" t="e">
        <f aca="false">REPLACE(INDEX(GroupVertices[group], MATCH(Vertices[[#this row],[vertex]],GroupVertices[vertex],0)),1,1,"")</f>
        <v>#VALUE!</v>
      </c>
      <c r="BB778" s="25" t="s">
        <v>3689</v>
      </c>
      <c r="BC778" s="25" t="s">
        <v>3689</v>
      </c>
      <c r="BD778" s="25" t="s">
        <v>997</v>
      </c>
      <c r="BE778" s="25" t="s">
        <v>997</v>
      </c>
      <c r="BF778" s="25"/>
      <c r="BG778" s="25"/>
      <c r="BH778" s="25" t="s">
        <v>11927</v>
      </c>
      <c r="BI778" s="25" t="s">
        <v>11927</v>
      </c>
      <c r="BJ778" s="25" t="s">
        <v>11928</v>
      </c>
      <c r="BK778" s="25" t="s">
        <v>11928</v>
      </c>
      <c r="BL778" s="25" t="n">
        <v>0</v>
      </c>
      <c r="BM778" s="26" t="n">
        <v>0</v>
      </c>
      <c r="BN778" s="25" t="n">
        <v>0</v>
      </c>
      <c r="BO778" s="26" t="n">
        <v>0</v>
      </c>
      <c r="BP778" s="25" t="n">
        <v>0</v>
      </c>
      <c r="BQ778" s="26" t="n">
        <v>0</v>
      </c>
      <c r="BR778" s="25" t="n">
        <v>14</v>
      </c>
      <c r="BS778" s="26" t="n">
        <v>100</v>
      </c>
      <c r="BT778" s="25" t="n">
        <v>14</v>
      </c>
      <c r="BU778" s="3"/>
      <c r="BV778" s="2"/>
      <c r="BW778" s="2"/>
      <c r="BX778" s="2"/>
      <c r="BY778" s="2"/>
    </row>
    <row r="779" customFormat="false" ht="41.45" hidden="false" customHeight="true" outlineLevel="0" collapsed="false">
      <c r="A779" s="15" t="s">
        <v>3692</v>
      </c>
      <c r="C779" s="16"/>
      <c r="D779" s="16" t="s">
        <v>5324</v>
      </c>
      <c r="E779" s="17" t="n">
        <v>165.457905429915</v>
      </c>
      <c r="F779" s="18" t="n">
        <v>99.9966362302085</v>
      </c>
      <c r="G779" s="50" t="s">
        <v>11929</v>
      </c>
      <c r="H779" s="16"/>
      <c r="I779" s="6" t="s">
        <v>3692</v>
      </c>
      <c r="J779" s="7"/>
      <c r="K779" s="7"/>
      <c r="L779" s="51" t="s">
        <v>11930</v>
      </c>
      <c r="M779" s="52" t="n">
        <v>2.12103234583879</v>
      </c>
      <c r="N779" s="53" t="n">
        <v>6096.7548828125</v>
      </c>
      <c r="O779" s="53" t="n">
        <v>9636.4765625</v>
      </c>
      <c r="P779" s="54"/>
      <c r="Q779" s="55"/>
      <c r="R779" s="55"/>
      <c r="S779" s="56"/>
      <c r="T779" s="25" t="n">
        <v>0</v>
      </c>
      <c r="U779" s="25" t="n">
        <v>2</v>
      </c>
      <c r="V779" s="26" t="n">
        <v>0</v>
      </c>
      <c r="W779" s="26" t="n">
        <v>0.047619</v>
      </c>
      <c r="X779" s="26" t="n">
        <v>0</v>
      </c>
      <c r="Y779" s="26" t="n">
        <v>0.646921</v>
      </c>
      <c r="Z779" s="26" t="n">
        <v>0.5</v>
      </c>
      <c r="AA779" s="26" t="n">
        <v>0</v>
      </c>
      <c r="AB779" s="20" t="n">
        <v>779</v>
      </c>
      <c r="AC779" s="20"/>
      <c r="AD779" s="10"/>
      <c r="AE779" s="24" t="s">
        <v>11931</v>
      </c>
      <c r="AF779" s="24" t="n">
        <v>519</v>
      </c>
      <c r="AG779" s="24" t="n">
        <v>7269</v>
      </c>
      <c r="AH779" s="24" t="n">
        <v>400609</v>
      </c>
      <c r="AI779" s="24" t="n">
        <v>318561</v>
      </c>
      <c r="AJ779" s="24"/>
      <c r="AK779" s="24" t="s">
        <v>11932</v>
      </c>
      <c r="AL779" s="24" t="s">
        <v>11933</v>
      </c>
      <c r="AM779" s="23" t="s">
        <v>11934</v>
      </c>
      <c r="AN779" s="24"/>
      <c r="AO779" s="22" t="n">
        <v>39707.8862384259</v>
      </c>
      <c r="AP779" s="23" t="s">
        <v>11935</v>
      </c>
      <c r="AQ779" s="24" t="inlineStr">
        <f aca="false">FALSE()</f>
        <is>
          <t/>
        </is>
      </c>
      <c r="AR779" s="24" t="inlineStr">
        <f aca="false">FALSE()</f>
        <is>
          <t/>
        </is>
      </c>
      <c r="AS779" s="24" t="inlineStr">
        <f aca="false">TRUE()</f>
        <is>
          <t/>
        </is>
      </c>
      <c r="AT779" s="24" t="s">
        <v>75</v>
      </c>
      <c r="AU779" s="24" t="n">
        <v>17640</v>
      </c>
      <c r="AV779" s="23" t="s">
        <v>11936</v>
      </c>
      <c r="AW779" s="24" t="inlineStr">
        <f aca="false">FALSE()</f>
        <is>
          <t/>
        </is>
      </c>
      <c r="AX779" s="24" t="s">
        <v>5329</v>
      </c>
      <c r="AY779" s="23" t="s">
        <v>11937</v>
      </c>
      <c r="AZ779" s="24" t="s">
        <v>174</v>
      </c>
      <c r="BA779" s="24" t="e">
        <f aca="false">REPLACE(INDEX(GroupVertices[group], MATCH(Vertices[[#this row],[vertex]],GroupVertices[vertex],0)),1,1,"")</f>
        <v>#VALUE!</v>
      </c>
      <c r="BB779" s="25"/>
      <c r="BC779" s="25"/>
      <c r="BD779" s="25"/>
      <c r="BE779" s="25"/>
      <c r="BF779" s="25" t="s">
        <v>3695</v>
      </c>
      <c r="BG779" s="25" t="s">
        <v>3695</v>
      </c>
      <c r="BH779" s="25" t="s">
        <v>11938</v>
      </c>
      <c r="BI779" s="25" t="s">
        <v>11938</v>
      </c>
      <c r="BJ779" s="25" t="s">
        <v>11939</v>
      </c>
      <c r="BK779" s="25" t="s">
        <v>11939</v>
      </c>
      <c r="BL779" s="25" t="n">
        <v>1</v>
      </c>
      <c r="BM779" s="26" t="n">
        <v>5</v>
      </c>
      <c r="BN779" s="25" t="n">
        <v>0</v>
      </c>
      <c r="BO779" s="26" t="n">
        <v>0</v>
      </c>
      <c r="BP779" s="25" t="n">
        <v>0</v>
      </c>
      <c r="BQ779" s="26" t="n">
        <v>0</v>
      </c>
      <c r="BR779" s="25" t="n">
        <v>19</v>
      </c>
      <c r="BS779" s="26" t="n">
        <v>95</v>
      </c>
      <c r="BT779" s="25" t="n">
        <v>20</v>
      </c>
      <c r="BU779" s="3"/>
      <c r="BV779" s="2"/>
      <c r="BW779" s="2"/>
      <c r="BX779" s="2"/>
      <c r="BY779" s="2"/>
    </row>
    <row r="780" customFormat="false" ht="41.45" hidden="false" customHeight="true" outlineLevel="0" collapsed="false">
      <c r="A780" s="15" t="s">
        <v>3693</v>
      </c>
      <c r="C780" s="16"/>
      <c r="D780" s="16" t="s">
        <v>5324</v>
      </c>
      <c r="E780" s="17" t="n">
        <v>162.142236032954</v>
      </c>
      <c r="F780" s="18" t="n">
        <v>99.999861636103</v>
      </c>
      <c r="G780" s="50" t="s">
        <v>11940</v>
      </c>
      <c r="H780" s="16"/>
      <c r="I780" s="6" t="s">
        <v>3693</v>
      </c>
      <c r="J780" s="7"/>
      <c r="K780" s="7"/>
      <c r="L780" s="51" t="s">
        <v>11941</v>
      </c>
      <c r="M780" s="52" t="n">
        <v>1.04611207475661</v>
      </c>
      <c r="N780" s="53" t="n">
        <v>5952.27734375</v>
      </c>
      <c r="O780" s="53" t="n">
        <v>9376.2353515625</v>
      </c>
      <c r="P780" s="54"/>
      <c r="Q780" s="55"/>
      <c r="R780" s="55"/>
      <c r="S780" s="56"/>
      <c r="T780" s="25" t="n">
        <v>8</v>
      </c>
      <c r="U780" s="25" t="n">
        <v>0</v>
      </c>
      <c r="V780" s="26" t="n">
        <v>33</v>
      </c>
      <c r="W780" s="26" t="n">
        <v>0.076923</v>
      </c>
      <c r="X780" s="26" t="n">
        <v>0</v>
      </c>
      <c r="Y780" s="26" t="n">
        <v>2.338454</v>
      </c>
      <c r="Z780" s="26" t="n">
        <v>0.125</v>
      </c>
      <c r="AA780" s="26" t="n">
        <v>0</v>
      </c>
      <c r="AB780" s="20" t="n">
        <v>780</v>
      </c>
      <c r="AC780" s="20"/>
      <c r="AD780" s="10"/>
      <c r="AE780" s="24" t="s">
        <v>10349</v>
      </c>
      <c r="AF780" s="24" t="n">
        <v>110</v>
      </c>
      <c r="AG780" s="24" t="n">
        <v>299</v>
      </c>
      <c r="AH780" s="24" t="n">
        <v>844</v>
      </c>
      <c r="AI780" s="24" t="n">
        <v>261</v>
      </c>
      <c r="AJ780" s="24"/>
      <c r="AK780" s="24" t="s">
        <v>11942</v>
      </c>
      <c r="AL780" s="24" t="s">
        <v>11943</v>
      </c>
      <c r="AM780" s="23" t="s">
        <v>11944</v>
      </c>
      <c r="AN780" s="24"/>
      <c r="AO780" s="22" t="n">
        <v>42076.6571759259</v>
      </c>
      <c r="AP780" s="23" t="s">
        <v>11945</v>
      </c>
      <c r="AQ780" s="24" t="inlineStr">
        <f aca="false">FALSE()</f>
        <is>
          <t/>
        </is>
      </c>
      <c r="AR780" s="24" t="inlineStr">
        <f aca="false">FALSE()</f>
        <is>
          <t/>
        </is>
      </c>
      <c r="AS780" s="24" t="n">
        <f aca="false">FALSE()</f>
        <v>0</v>
      </c>
      <c r="AT780" s="24" t="s">
        <v>75</v>
      </c>
      <c r="AU780" s="24" t="n">
        <v>32</v>
      </c>
      <c r="AV780" s="23" t="s">
        <v>5390</v>
      </c>
      <c r="AW780" s="24" t="inlineStr">
        <f aca="false">FALSE()</f>
        <is>
          <t/>
        </is>
      </c>
      <c r="AX780" s="24" t="s">
        <v>5329</v>
      </c>
      <c r="AY780" s="23" t="s">
        <v>11946</v>
      </c>
      <c r="AZ780" s="24" t="s">
        <v>68</v>
      </c>
      <c r="BA780" s="24" t="e">
        <f aca="false">REPLACE(INDEX(GroupVertices[group], MATCH(Vertices[[#this row],[vertex]],GroupVertices[vertex],0)),1,1,"")</f>
        <v>#VALUE!</v>
      </c>
      <c r="BB780" s="25"/>
      <c r="BC780" s="25"/>
      <c r="BD780" s="25"/>
      <c r="BE780" s="25"/>
      <c r="BF780" s="25"/>
      <c r="BG780" s="25"/>
      <c r="BH780" s="25"/>
      <c r="BI780" s="25"/>
      <c r="BJ780" s="25"/>
      <c r="BK780" s="25"/>
      <c r="BL780" s="25"/>
      <c r="BM780" s="26"/>
      <c r="BN780" s="25"/>
      <c r="BO780" s="26"/>
      <c r="BP780" s="25"/>
      <c r="BQ780" s="26"/>
      <c r="BR780" s="25"/>
      <c r="BS780" s="26"/>
      <c r="BT780" s="25"/>
      <c r="BU780" s="3"/>
      <c r="BV780" s="2"/>
      <c r="BW780" s="2"/>
      <c r="BX780" s="2"/>
      <c r="BY780" s="2"/>
    </row>
    <row r="781" customFormat="false" ht="41.45" hidden="false" customHeight="true" outlineLevel="0" collapsed="false">
      <c r="A781" s="15" t="s">
        <v>3700</v>
      </c>
      <c r="C781" s="16"/>
      <c r="D781" s="16" t="s">
        <v>5324</v>
      </c>
      <c r="E781" s="17" t="n">
        <v>162.318247177413</v>
      </c>
      <c r="F781" s="18" t="n">
        <v>99.9996904165648</v>
      </c>
      <c r="G781" s="50" t="s">
        <v>11947</v>
      </c>
      <c r="H781" s="16"/>
      <c r="I781" s="6" t="s">
        <v>3700</v>
      </c>
      <c r="J781" s="7"/>
      <c r="K781" s="7"/>
      <c r="L781" s="51" t="s">
        <v>11948</v>
      </c>
      <c r="M781" s="52" t="n">
        <v>1.10317383950559</v>
      </c>
      <c r="N781" s="53" t="n">
        <v>6013.240234375</v>
      </c>
      <c r="O781" s="53" t="n">
        <v>9407.2626953125</v>
      </c>
      <c r="P781" s="54"/>
      <c r="Q781" s="55"/>
      <c r="R781" s="55"/>
      <c r="S781" s="56"/>
      <c r="T781" s="25" t="n">
        <v>7</v>
      </c>
      <c r="U781" s="25" t="n">
        <v>1</v>
      </c>
      <c r="V781" s="26" t="n">
        <v>33</v>
      </c>
      <c r="W781" s="26" t="n">
        <v>0.076923</v>
      </c>
      <c r="X781" s="26" t="n">
        <v>0</v>
      </c>
      <c r="Y781" s="26" t="n">
        <v>2.338454</v>
      </c>
      <c r="Z781" s="26" t="n">
        <v>0.125</v>
      </c>
      <c r="AA781" s="26" t="n">
        <v>0</v>
      </c>
      <c r="AB781" s="20" t="n">
        <v>781</v>
      </c>
      <c r="AC781" s="20"/>
      <c r="AD781" s="10"/>
      <c r="AE781" s="24" t="s">
        <v>11949</v>
      </c>
      <c r="AF781" s="24" t="n">
        <v>105</v>
      </c>
      <c r="AG781" s="24" t="n">
        <v>669</v>
      </c>
      <c r="AH781" s="24" t="n">
        <v>1739</v>
      </c>
      <c r="AI781" s="24" t="n">
        <v>426</v>
      </c>
      <c r="AJ781" s="24"/>
      <c r="AK781" s="24" t="s">
        <v>11950</v>
      </c>
      <c r="AL781" s="24" t="s">
        <v>7185</v>
      </c>
      <c r="AM781" s="23" t="s">
        <v>11951</v>
      </c>
      <c r="AN781" s="24"/>
      <c r="AO781" s="22" t="n">
        <v>42165.5909259259</v>
      </c>
      <c r="AP781" s="23" t="s">
        <v>11952</v>
      </c>
      <c r="AQ781" s="24" t="n">
        <f aca="false">TRUE()</f>
        <v>1</v>
      </c>
      <c r="AR781" s="24" t="inlineStr">
        <f aca="false">FALSE()</f>
        <is>
          <t/>
        </is>
      </c>
      <c r="AS781" s="24" t="inlineStr">
        <f aca="false">FALSE()</f>
        <is>
          <t/>
        </is>
      </c>
      <c r="AT781" s="24" t="s">
        <v>75</v>
      </c>
      <c r="AU781" s="24" t="n">
        <v>64</v>
      </c>
      <c r="AV781" s="23" t="s">
        <v>5390</v>
      </c>
      <c r="AW781" s="24" t="inlineStr">
        <f aca="false">FALSE()</f>
        <is>
          <t/>
        </is>
      </c>
      <c r="AX781" s="24" t="s">
        <v>5329</v>
      </c>
      <c r="AY781" s="23" t="s">
        <v>11953</v>
      </c>
      <c r="AZ781" s="24" t="s">
        <v>174</v>
      </c>
      <c r="BA781" s="24" t="e">
        <f aca="false">REPLACE(INDEX(GroupVertices[group], MATCH(Vertices[[#this row],[vertex]],GroupVertices[vertex],0)),1,1,"")</f>
        <v>#VALUE!</v>
      </c>
      <c r="BB781" s="25" t="s">
        <v>4761</v>
      </c>
      <c r="BC781" s="25" t="s">
        <v>4761</v>
      </c>
      <c r="BD781" s="25" t="s">
        <v>130</v>
      </c>
      <c r="BE781" s="25" t="s">
        <v>130</v>
      </c>
      <c r="BF781" s="25" t="s">
        <v>3695</v>
      </c>
      <c r="BG781" s="25" t="s">
        <v>3695</v>
      </c>
      <c r="BH781" s="25" t="s">
        <v>11954</v>
      </c>
      <c r="BI781" s="25" t="s">
        <v>11954</v>
      </c>
      <c r="BJ781" s="25" t="s">
        <v>11955</v>
      </c>
      <c r="BK781" s="25" t="s">
        <v>11955</v>
      </c>
      <c r="BL781" s="25" t="n">
        <v>1</v>
      </c>
      <c r="BM781" s="26" t="n">
        <v>5.55555555555556</v>
      </c>
      <c r="BN781" s="25" t="n">
        <v>0</v>
      </c>
      <c r="BO781" s="26" t="n">
        <v>0</v>
      </c>
      <c r="BP781" s="25" t="n">
        <v>0</v>
      </c>
      <c r="BQ781" s="26" t="n">
        <v>0</v>
      </c>
      <c r="BR781" s="25" t="n">
        <v>17</v>
      </c>
      <c r="BS781" s="26" t="n">
        <v>94.4444444444444</v>
      </c>
      <c r="BT781" s="25" t="n">
        <v>18</v>
      </c>
      <c r="BU781" s="3"/>
      <c r="BV781" s="2"/>
      <c r="BW781" s="2"/>
      <c r="BX781" s="2"/>
      <c r="BY781" s="2"/>
    </row>
    <row r="782" customFormat="false" ht="41.45" hidden="false" customHeight="true" outlineLevel="0" collapsed="false">
      <c r="A782" s="15" t="s">
        <v>3701</v>
      </c>
      <c r="C782" s="16"/>
      <c r="D782" s="16" t="s">
        <v>5324</v>
      </c>
      <c r="E782" s="17" t="n">
        <v>162.931431948242</v>
      </c>
      <c r="F782" s="18" t="n">
        <v>99.9990939247143</v>
      </c>
      <c r="G782" s="50" t="s">
        <v>11956</v>
      </c>
      <c r="H782" s="16"/>
      <c r="I782" s="6" t="s">
        <v>3701</v>
      </c>
      <c r="J782" s="7"/>
      <c r="K782" s="7"/>
      <c r="L782" s="51" t="s">
        <v>11957</v>
      </c>
      <c r="M782" s="52" t="n">
        <v>1.30196469021218</v>
      </c>
      <c r="N782" s="53" t="n">
        <v>909.319946289063</v>
      </c>
      <c r="O782" s="53" t="n">
        <v>2171.138671875</v>
      </c>
      <c r="P782" s="54"/>
      <c r="Q782" s="55"/>
      <c r="R782" s="55"/>
      <c r="S782" s="56"/>
      <c r="T782" s="25" t="n">
        <v>1</v>
      </c>
      <c r="U782" s="25" t="n">
        <v>1</v>
      </c>
      <c r="V782" s="26" t="n">
        <v>0</v>
      </c>
      <c r="W782" s="26" t="n">
        <v>0</v>
      </c>
      <c r="X782" s="26" t="n">
        <v>0</v>
      </c>
      <c r="Y782" s="26" t="n">
        <v>0.999999</v>
      </c>
      <c r="Z782" s="26" t="n">
        <v>0</v>
      </c>
      <c r="AA782" s="26" t="s">
        <v>5365</v>
      </c>
      <c r="AB782" s="20" t="n">
        <v>782</v>
      </c>
      <c r="AC782" s="20"/>
      <c r="AD782" s="10"/>
      <c r="AE782" s="24" t="s">
        <v>11958</v>
      </c>
      <c r="AF782" s="24" t="n">
        <v>1810</v>
      </c>
      <c r="AG782" s="24" t="n">
        <v>1958</v>
      </c>
      <c r="AH782" s="24" t="n">
        <v>3666</v>
      </c>
      <c r="AI782" s="24" t="n">
        <v>347</v>
      </c>
      <c r="AJ782" s="24" t="n">
        <v>-21600</v>
      </c>
      <c r="AK782" s="24" t="s">
        <v>11959</v>
      </c>
      <c r="AL782" s="24" t="s">
        <v>11960</v>
      </c>
      <c r="AM782" s="23" t="s">
        <v>11961</v>
      </c>
      <c r="AN782" s="24" t="s">
        <v>5776</v>
      </c>
      <c r="AO782" s="22" t="n">
        <v>39838.6844444444</v>
      </c>
      <c r="AP782" s="24"/>
      <c r="AQ782" s="24" t="n">
        <f aca="false">FALSE()</f>
        <v>0</v>
      </c>
      <c r="AR782" s="24" t="inlineStr">
        <f aca="false">FALSE()</f>
        <is>
          <t/>
        </is>
      </c>
      <c r="AS782" s="24" t="inlineStr">
        <f aca="false">FALSE()</f>
        <is>
          <t/>
        </is>
      </c>
      <c r="AT782" s="24" t="s">
        <v>75</v>
      </c>
      <c r="AU782" s="24" t="n">
        <v>69</v>
      </c>
      <c r="AV782" s="23" t="s">
        <v>7016</v>
      </c>
      <c r="AW782" s="24" t="inlineStr">
        <f aca="false">FALSE()</f>
        <is>
          <t/>
        </is>
      </c>
      <c r="AX782" s="24" t="s">
        <v>5329</v>
      </c>
      <c r="AY782" s="23" t="s">
        <v>11962</v>
      </c>
      <c r="AZ782" s="24" t="s">
        <v>174</v>
      </c>
      <c r="BA782" s="24" t="e">
        <f aca="false">REPLACE(INDEX(GroupVertices[group], MATCH(Vertices[[#this row],[vertex]],GroupVertices[vertex],0)),1,1,"")</f>
        <v>#VALUE!</v>
      </c>
      <c r="BB782" s="25" t="s">
        <v>3689</v>
      </c>
      <c r="BC782" s="25" t="s">
        <v>3689</v>
      </c>
      <c r="BD782" s="25" t="s">
        <v>997</v>
      </c>
      <c r="BE782" s="25" t="s">
        <v>997</v>
      </c>
      <c r="BF782" s="25"/>
      <c r="BG782" s="25"/>
      <c r="BH782" s="25" t="s">
        <v>11963</v>
      </c>
      <c r="BI782" s="25" t="s">
        <v>11963</v>
      </c>
      <c r="BJ782" s="25" t="s">
        <v>11964</v>
      </c>
      <c r="BK782" s="25" t="s">
        <v>11964</v>
      </c>
      <c r="BL782" s="25" t="n">
        <v>0</v>
      </c>
      <c r="BM782" s="26" t="n">
        <v>0</v>
      </c>
      <c r="BN782" s="25" t="n">
        <v>0</v>
      </c>
      <c r="BO782" s="26" t="n">
        <v>0</v>
      </c>
      <c r="BP782" s="25" t="n">
        <v>0</v>
      </c>
      <c r="BQ782" s="26" t="n">
        <v>0</v>
      </c>
      <c r="BR782" s="25" t="n">
        <v>9</v>
      </c>
      <c r="BS782" s="26" t="n">
        <v>100</v>
      </c>
      <c r="BT782" s="25" t="n">
        <v>9</v>
      </c>
      <c r="BU782" s="3"/>
      <c r="BV782" s="2"/>
      <c r="BW782" s="2"/>
      <c r="BX782" s="2"/>
      <c r="BY782" s="2"/>
    </row>
    <row r="783" customFormat="false" ht="41.45" hidden="false" customHeight="true" outlineLevel="0" collapsed="false">
      <c r="A783" s="15" t="s">
        <v>3705</v>
      </c>
      <c r="C783" s="16"/>
      <c r="D783" s="16" t="s">
        <v>5324</v>
      </c>
      <c r="E783" s="17" t="n">
        <v>162</v>
      </c>
      <c r="F783" s="18" t="n">
        <v>100</v>
      </c>
      <c r="G783" s="50" t="s">
        <v>11965</v>
      </c>
      <c r="H783" s="16"/>
      <c r="I783" s="6" t="s">
        <v>3705</v>
      </c>
      <c r="J783" s="7"/>
      <c r="K783" s="7"/>
      <c r="L783" s="51" t="s">
        <v>11966</v>
      </c>
      <c r="M783" s="52" t="n">
        <v>1</v>
      </c>
      <c r="N783" s="53" t="n">
        <v>296.970520019531</v>
      </c>
      <c r="O783" s="53" t="n">
        <v>9444.068359375</v>
      </c>
      <c r="P783" s="54"/>
      <c r="Q783" s="55"/>
      <c r="R783" s="55"/>
      <c r="S783" s="56"/>
      <c r="T783" s="25" t="n">
        <v>1</v>
      </c>
      <c r="U783" s="25" t="n">
        <v>1</v>
      </c>
      <c r="V783" s="26" t="n">
        <v>0</v>
      </c>
      <c r="W783" s="26" t="n">
        <v>0</v>
      </c>
      <c r="X783" s="26" t="n">
        <v>0</v>
      </c>
      <c r="Y783" s="26" t="n">
        <v>0.999999</v>
      </c>
      <c r="Z783" s="26" t="n">
        <v>0</v>
      </c>
      <c r="AA783" s="26" t="s">
        <v>5365</v>
      </c>
      <c r="AB783" s="20" t="n">
        <v>783</v>
      </c>
      <c r="AC783" s="20"/>
      <c r="AD783" s="10"/>
      <c r="AE783" s="24" t="s">
        <v>11967</v>
      </c>
      <c r="AF783" s="24" t="n">
        <v>11</v>
      </c>
      <c r="AG783" s="24" t="n">
        <v>0</v>
      </c>
      <c r="AH783" s="24" t="n">
        <v>26</v>
      </c>
      <c r="AI783" s="24" t="n">
        <v>0</v>
      </c>
      <c r="AJ783" s="24" t="n">
        <v>-7200</v>
      </c>
      <c r="AK783" s="24" t="s">
        <v>11968</v>
      </c>
      <c r="AL783" s="24"/>
      <c r="AM783" s="23" t="s">
        <v>11969</v>
      </c>
      <c r="AN783" s="24" t="s">
        <v>10162</v>
      </c>
      <c r="AO783" s="22" t="n">
        <v>42286.0494212963</v>
      </c>
      <c r="AP783" s="23" t="s">
        <v>11970</v>
      </c>
      <c r="AQ783" s="24" t="inlineStr">
        <f aca="false">FALSE()</f>
        <is>
          <t/>
        </is>
      </c>
      <c r="AR783" s="24" t="inlineStr">
        <f aca="false">FALSE()</f>
        <is>
          <t/>
        </is>
      </c>
      <c r="AS783" s="24" t="inlineStr">
        <f aca="false">FALSE()</f>
        <is>
          <t/>
        </is>
      </c>
      <c r="AT783" s="24" t="s">
        <v>75</v>
      </c>
      <c r="AU783" s="24" t="n">
        <v>0</v>
      </c>
      <c r="AV783" s="23" t="s">
        <v>5390</v>
      </c>
      <c r="AW783" s="24" t="inlineStr">
        <f aca="false">FALSE()</f>
        <is>
          <t/>
        </is>
      </c>
      <c r="AX783" s="24" t="s">
        <v>5329</v>
      </c>
      <c r="AY783" s="23" t="s">
        <v>11971</v>
      </c>
      <c r="AZ783" s="24" t="s">
        <v>174</v>
      </c>
      <c r="BA783" s="24" t="e">
        <f aca="false">REPLACE(INDEX(GroupVertices[group], MATCH(Vertices[[#this row],[vertex]],GroupVertices[vertex],0)),1,1,"")</f>
        <v>#VALUE!</v>
      </c>
      <c r="BB783" s="25" t="s">
        <v>3707</v>
      </c>
      <c r="BC783" s="25" t="s">
        <v>3707</v>
      </c>
      <c r="BD783" s="25" t="s">
        <v>2420</v>
      </c>
      <c r="BE783" s="25" t="s">
        <v>2420</v>
      </c>
      <c r="BF783" s="25"/>
      <c r="BG783" s="25"/>
      <c r="BH783" s="25" t="s">
        <v>11972</v>
      </c>
      <c r="BI783" s="25" t="s">
        <v>11972</v>
      </c>
      <c r="BJ783" s="25" t="s">
        <v>11973</v>
      </c>
      <c r="BK783" s="25" t="s">
        <v>11973</v>
      </c>
      <c r="BL783" s="25" t="n">
        <v>1</v>
      </c>
      <c r="BM783" s="26" t="n">
        <v>12.5</v>
      </c>
      <c r="BN783" s="25" t="n">
        <v>0</v>
      </c>
      <c r="BO783" s="26" t="n">
        <v>0</v>
      </c>
      <c r="BP783" s="25" t="n">
        <v>0</v>
      </c>
      <c r="BQ783" s="26" t="n">
        <v>0</v>
      </c>
      <c r="BR783" s="25" t="n">
        <v>7</v>
      </c>
      <c r="BS783" s="26" t="n">
        <v>87.5</v>
      </c>
      <c r="BT783" s="25" t="n">
        <v>8</v>
      </c>
      <c r="BU783" s="3"/>
      <c r="BV783" s="2"/>
      <c r="BW783" s="2"/>
      <c r="BX783" s="2"/>
      <c r="BY783" s="2"/>
    </row>
    <row r="784" customFormat="false" ht="41.45" hidden="false" customHeight="true" outlineLevel="0" collapsed="false">
      <c r="A784" s="15" t="s">
        <v>3710</v>
      </c>
      <c r="C784" s="16"/>
      <c r="D784" s="16" t="s">
        <v>5324</v>
      </c>
      <c r="E784" s="17" t="n">
        <v>162.006184175346</v>
      </c>
      <c r="F784" s="18" t="n">
        <v>99.9999939841784</v>
      </c>
      <c r="G784" s="50" t="s">
        <v>11974</v>
      </c>
      <c r="H784" s="16"/>
      <c r="I784" s="6" t="s">
        <v>3710</v>
      </c>
      <c r="J784" s="7"/>
      <c r="K784" s="7"/>
      <c r="L784" s="51" t="s">
        <v>11975</v>
      </c>
      <c r="M784" s="52" t="n">
        <v>1.0020048728155</v>
      </c>
      <c r="N784" s="53" t="n">
        <v>8979.3701171875</v>
      </c>
      <c r="O784" s="53" t="n">
        <v>8446.2138671875</v>
      </c>
      <c r="P784" s="54"/>
      <c r="Q784" s="55"/>
      <c r="R784" s="55"/>
      <c r="S784" s="56"/>
      <c r="T784" s="25" t="n">
        <v>0</v>
      </c>
      <c r="U784" s="25" t="n">
        <v>2</v>
      </c>
      <c r="V784" s="26" t="n">
        <v>0</v>
      </c>
      <c r="W784" s="26" t="n">
        <v>0.125</v>
      </c>
      <c r="X784" s="26" t="n">
        <v>0</v>
      </c>
      <c r="Y784" s="26" t="n">
        <v>0.801889</v>
      </c>
      <c r="Z784" s="26" t="n">
        <v>0.5</v>
      </c>
      <c r="AA784" s="26" t="n">
        <v>0</v>
      </c>
      <c r="AB784" s="20" t="n">
        <v>784</v>
      </c>
      <c r="AC784" s="20"/>
      <c r="AD784" s="10"/>
      <c r="AE784" s="24" t="s">
        <v>11976</v>
      </c>
      <c r="AF784" s="24" t="n">
        <v>79</v>
      </c>
      <c r="AG784" s="24" t="n">
        <v>13</v>
      </c>
      <c r="AH784" s="24" t="n">
        <v>51</v>
      </c>
      <c r="AI784" s="24" t="n">
        <v>15</v>
      </c>
      <c r="AJ784" s="24" t="n">
        <v>-28800</v>
      </c>
      <c r="AK784" s="24" t="s">
        <v>11977</v>
      </c>
      <c r="AL784" s="24" t="s">
        <v>607</v>
      </c>
      <c r="AM784" s="23" t="s">
        <v>11978</v>
      </c>
      <c r="AN784" s="24" t="s">
        <v>5339</v>
      </c>
      <c r="AO784" s="22" t="n">
        <v>42681.7074421296</v>
      </c>
      <c r="AP784" s="23" t="s">
        <v>11979</v>
      </c>
      <c r="AQ784" s="24" t="inlineStr">
        <f aca="false">FALSE()</f>
        <is>
          <t/>
        </is>
      </c>
      <c r="AR784" s="24" t="inlineStr">
        <f aca="false">FALSE()</f>
        <is>
          <t/>
        </is>
      </c>
      <c r="AS784" s="24" t="n">
        <f aca="false">TRUE()</f>
        <v>1</v>
      </c>
      <c r="AT784" s="24" t="s">
        <v>75</v>
      </c>
      <c r="AU784" s="24" t="n">
        <v>1</v>
      </c>
      <c r="AV784" s="23" t="s">
        <v>5390</v>
      </c>
      <c r="AW784" s="24" t="inlineStr">
        <f aca="false">FALSE()</f>
        <is>
          <t/>
        </is>
      </c>
      <c r="AX784" s="24" t="s">
        <v>5329</v>
      </c>
      <c r="AY784" s="23" t="s">
        <v>11980</v>
      </c>
      <c r="AZ784" s="24" t="s">
        <v>174</v>
      </c>
      <c r="BA784" s="24" t="e">
        <f aca="false">REPLACE(INDEX(GroupVertices[group], MATCH(Vertices[[#this row],[vertex]],GroupVertices[vertex],0)),1,1,"")</f>
        <v>#VALUE!</v>
      </c>
      <c r="BB784" s="25"/>
      <c r="BC784" s="25"/>
      <c r="BD784" s="25"/>
      <c r="BE784" s="25"/>
      <c r="BF784" s="25"/>
      <c r="BG784" s="25"/>
      <c r="BH784" s="25" t="s">
        <v>11981</v>
      </c>
      <c r="BI784" s="25" t="s">
        <v>11981</v>
      </c>
      <c r="BJ784" s="25" t="s">
        <v>11982</v>
      </c>
      <c r="BK784" s="25" t="s">
        <v>11982</v>
      </c>
      <c r="BL784" s="25" t="n">
        <v>0</v>
      </c>
      <c r="BM784" s="26" t="n">
        <v>0</v>
      </c>
      <c r="BN784" s="25" t="n">
        <v>0</v>
      </c>
      <c r="BO784" s="26" t="n">
        <v>0</v>
      </c>
      <c r="BP784" s="25" t="n">
        <v>0</v>
      </c>
      <c r="BQ784" s="26" t="n">
        <v>0</v>
      </c>
      <c r="BR784" s="25" t="n">
        <v>16</v>
      </c>
      <c r="BS784" s="26" t="n">
        <v>100</v>
      </c>
      <c r="BT784" s="25" t="n">
        <v>16</v>
      </c>
      <c r="BU784" s="3"/>
      <c r="BV784" s="2"/>
      <c r="BW784" s="2"/>
      <c r="BX784" s="2"/>
      <c r="BY784" s="2"/>
    </row>
    <row r="785" customFormat="false" ht="41.45" hidden="false" customHeight="true" outlineLevel="0" collapsed="false">
      <c r="A785" s="15" t="s">
        <v>3715</v>
      </c>
      <c r="C785" s="16"/>
      <c r="D785" s="16" t="s">
        <v>5324</v>
      </c>
      <c r="E785" s="17" t="n">
        <v>162.117499331571</v>
      </c>
      <c r="F785" s="18" t="n">
        <v>99.9998856993894</v>
      </c>
      <c r="G785" s="50" t="s">
        <v>11983</v>
      </c>
      <c r="H785" s="16"/>
      <c r="I785" s="6" t="s">
        <v>3715</v>
      </c>
      <c r="J785" s="7"/>
      <c r="K785" s="7"/>
      <c r="L785" s="51" t="s">
        <v>11984</v>
      </c>
      <c r="M785" s="52" t="n">
        <v>1.03809258349459</v>
      </c>
      <c r="N785" s="53" t="n">
        <v>9082.4306640625</v>
      </c>
      <c r="O785" s="53" t="n">
        <v>8293.91015625</v>
      </c>
      <c r="P785" s="54"/>
      <c r="Q785" s="55"/>
      <c r="R785" s="55"/>
      <c r="S785" s="56"/>
      <c r="T785" s="25" t="n">
        <v>4</v>
      </c>
      <c r="U785" s="25" t="n">
        <v>2</v>
      </c>
      <c r="V785" s="26" t="n">
        <v>9</v>
      </c>
      <c r="W785" s="26" t="n">
        <v>0.166667</v>
      </c>
      <c r="X785" s="26" t="n">
        <v>0</v>
      </c>
      <c r="Y785" s="26" t="n">
        <v>1.883102</v>
      </c>
      <c r="Z785" s="26" t="n">
        <v>0.166666666666667</v>
      </c>
      <c r="AA785" s="26" t="n">
        <v>0</v>
      </c>
      <c r="AB785" s="20" t="n">
        <v>785</v>
      </c>
      <c r="AC785" s="20"/>
      <c r="AD785" s="10"/>
      <c r="AE785" s="24" t="s">
        <v>11985</v>
      </c>
      <c r="AF785" s="24" t="n">
        <v>166</v>
      </c>
      <c r="AG785" s="24" t="n">
        <v>247</v>
      </c>
      <c r="AH785" s="24" t="n">
        <v>125</v>
      </c>
      <c r="AI785" s="24" t="n">
        <v>18</v>
      </c>
      <c r="AJ785" s="24"/>
      <c r="AK785" s="24" t="s">
        <v>11986</v>
      </c>
      <c r="AL785" s="24" t="s">
        <v>11987</v>
      </c>
      <c r="AM785" s="23" t="s">
        <v>11988</v>
      </c>
      <c r="AN785" s="24"/>
      <c r="AO785" s="22" t="n">
        <v>42031.8017592593</v>
      </c>
      <c r="AP785" s="24"/>
      <c r="AQ785" s="24" t="inlineStr">
        <f aca="false">FALSE()</f>
        <is>
          <t/>
        </is>
      </c>
      <c r="AR785" s="24" t="inlineStr">
        <f aca="false">FALSE()</f>
        <is>
          <t/>
        </is>
      </c>
      <c r="AS785" s="24" t="inlineStr">
        <f aca="false">TRUE()</f>
        <is>
          <t/>
        </is>
      </c>
      <c r="AT785" s="24" t="s">
        <v>75</v>
      </c>
      <c r="AU785" s="24" t="n">
        <v>3</v>
      </c>
      <c r="AV785" s="23" t="s">
        <v>5390</v>
      </c>
      <c r="AW785" s="24" t="inlineStr">
        <f aca="false">FALSE()</f>
        <is>
          <t/>
        </is>
      </c>
      <c r="AX785" s="24" t="s">
        <v>5329</v>
      </c>
      <c r="AY785" s="23" t="s">
        <v>11989</v>
      </c>
      <c r="AZ785" s="24" t="s">
        <v>174</v>
      </c>
      <c r="BA785" s="24" t="e">
        <f aca="false">REPLACE(INDEX(GroupVertices[group], MATCH(Vertices[[#this row],[vertex]],GroupVertices[vertex],0)),1,1,"")</f>
        <v>#VALUE!</v>
      </c>
      <c r="BB785" s="25" t="s">
        <v>11990</v>
      </c>
      <c r="BC785" s="25" t="s">
        <v>11990</v>
      </c>
      <c r="BD785" s="25" t="s">
        <v>11991</v>
      </c>
      <c r="BE785" s="25" t="s">
        <v>11992</v>
      </c>
      <c r="BF785" s="25"/>
      <c r="BG785" s="25"/>
      <c r="BH785" s="25" t="s">
        <v>11993</v>
      </c>
      <c r="BI785" s="25" t="s">
        <v>11994</v>
      </c>
      <c r="BJ785" s="25" t="s">
        <v>11995</v>
      </c>
      <c r="BK785" s="25" t="s">
        <v>11995</v>
      </c>
      <c r="BL785" s="25" t="n">
        <v>3</v>
      </c>
      <c r="BM785" s="26" t="n">
        <v>6.25</v>
      </c>
      <c r="BN785" s="25" t="n">
        <v>0</v>
      </c>
      <c r="BO785" s="26" t="n">
        <v>0</v>
      </c>
      <c r="BP785" s="25" t="n">
        <v>0</v>
      </c>
      <c r="BQ785" s="26" t="n">
        <v>0</v>
      </c>
      <c r="BR785" s="25" t="n">
        <v>45</v>
      </c>
      <c r="BS785" s="26" t="n">
        <v>93.75</v>
      </c>
      <c r="BT785" s="25" t="n">
        <v>48</v>
      </c>
      <c r="BU785" s="3"/>
      <c r="BV785" s="2"/>
      <c r="BW785" s="2"/>
      <c r="BX785" s="2"/>
      <c r="BY785" s="2"/>
    </row>
    <row r="786" customFormat="false" ht="41.45" hidden="false" customHeight="true" outlineLevel="0" collapsed="false">
      <c r="A786" s="15" t="s">
        <v>3716</v>
      </c>
      <c r="C786" s="16"/>
      <c r="D786" s="16" t="s">
        <v>5324</v>
      </c>
      <c r="E786" s="17" t="n">
        <v>162.397690045317</v>
      </c>
      <c r="F786" s="18" t="n">
        <v>99.9996131363949</v>
      </c>
      <c r="G786" s="50" t="s">
        <v>11996</v>
      </c>
      <c r="H786" s="16"/>
      <c r="I786" s="6" t="s">
        <v>3716</v>
      </c>
      <c r="J786" s="7"/>
      <c r="K786" s="7"/>
      <c r="L786" s="51" t="s">
        <v>11997</v>
      </c>
      <c r="M786" s="52" t="n">
        <v>1.12892874413554</v>
      </c>
      <c r="N786" s="53" t="n">
        <v>705.203430175781</v>
      </c>
      <c r="O786" s="53" t="n">
        <v>3383.29345703125</v>
      </c>
      <c r="P786" s="54"/>
      <c r="Q786" s="55"/>
      <c r="R786" s="55"/>
      <c r="S786" s="56"/>
      <c r="T786" s="25" t="n">
        <v>1</v>
      </c>
      <c r="U786" s="25" t="n">
        <v>1</v>
      </c>
      <c r="V786" s="26" t="n">
        <v>0</v>
      </c>
      <c r="W786" s="26" t="n">
        <v>0</v>
      </c>
      <c r="X786" s="26" t="n">
        <v>0</v>
      </c>
      <c r="Y786" s="26" t="n">
        <v>0.999999</v>
      </c>
      <c r="Z786" s="26" t="n">
        <v>0</v>
      </c>
      <c r="AA786" s="26" t="s">
        <v>5365</v>
      </c>
      <c r="AB786" s="20" t="n">
        <v>786</v>
      </c>
      <c r="AC786" s="20"/>
      <c r="AD786" s="10"/>
      <c r="AE786" s="24" t="s">
        <v>11998</v>
      </c>
      <c r="AF786" s="24" t="n">
        <v>347</v>
      </c>
      <c r="AG786" s="24" t="n">
        <v>836</v>
      </c>
      <c r="AH786" s="24" t="n">
        <v>59062</v>
      </c>
      <c r="AI786" s="24" t="n">
        <v>29479</v>
      </c>
      <c r="AJ786" s="24" t="n">
        <v>28800</v>
      </c>
      <c r="AK786" s="24" t="s">
        <v>11999</v>
      </c>
      <c r="AL786" s="24" t="s">
        <v>12000</v>
      </c>
      <c r="AM786" s="24"/>
      <c r="AN786" s="24" t="s">
        <v>5381</v>
      </c>
      <c r="AO786" s="22" t="n">
        <v>40991.2268402778</v>
      </c>
      <c r="AP786" s="23" t="s">
        <v>12001</v>
      </c>
      <c r="AQ786" s="24" t="inlineStr">
        <f aca="false">FALSE()</f>
        <is>
          <t/>
        </is>
      </c>
      <c r="AR786" s="24" t="inlineStr">
        <f aca="false">FALSE()</f>
        <is>
          <t/>
        </is>
      </c>
      <c r="AS786" s="24" t="inlineStr">
        <f aca="false">TRUE()</f>
        <is>
          <t/>
        </is>
      </c>
      <c r="AT786" s="24" t="s">
        <v>75</v>
      </c>
      <c r="AU786" s="24" t="n">
        <v>4</v>
      </c>
      <c r="AV786" s="23" t="s">
        <v>12002</v>
      </c>
      <c r="AW786" s="24" t="inlineStr">
        <f aca="false">FALSE()</f>
        <is>
          <t/>
        </is>
      </c>
      <c r="AX786" s="24" t="s">
        <v>5329</v>
      </c>
      <c r="AY786" s="23" t="s">
        <v>12003</v>
      </c>
      <c r="AZ786" s="24" t="s">
        <v>174</v>
      </c>
      <c r="BA786" s="24" t="e">
        <f aca="false">REPLACE(INDEX(GroupVertices[group], MATCH(Vertices[[#this row],[vertex]],GroupVertices[vertex],0)),1,1,"")</f>
        <v>#VALUE!</v>
      </c>
      <c r="BB786" s="25" t="s">
        <v>12004</v>
      </c>
      <c r="BC786" s="25" t="s">
        <v>12004</v>
      </c>
      <c r="BD786" s="25" t="s">
        <v>88</v>
      </c>
      <c r="BE786" s="25" t="s">
        <v>88</v>
      </c>
      <c r="BF786" s="25"/>
      <c r="BG786" s="25"/>
      <c r="BH786" s="25" t="s">
        <v>5373</v>
      </c>
      <c r="BI786" s="25" t="s">
        <v>5373</v>
      </c>
      <c r="BJ786" s="25" t="s">
        <v>5374</v>
      </c>
      <c r="BK786" s="25" t="s">
        <v>5374</v>
      </c>
      <c r="BL786" s="25" t="n">
        <v>0</v>
      </c>
      <c r="BM786" s="26" t="n">
        <v>0</v>
      </c>
      <c r="BN786" s="25" t="n">
        <v>0</v>
      </c>
      <c r="BO786" s="26" t="n">
        <v>0</v>
      </c>
      <c r="BP786" s="25" t="n">
        <v>0</v>
      </c>
      <c r="BQ786" s="26" t="n">
        <v>0</v>
      </c>
      <c r="BR786" s="25" t="n">
        <v>52</v>
      </c>
      <c r="BS786" s="26" t="n">
        <v>100</v>
      </c>
      <c r="BT786" s="25" t="n">
        <v>52</v>
      </c>
      <c r="BU786" s="3"/>
      <c r="BV786" s="2"/>
      <c r="BW786" s="2"/>
      <c r="BX786" s="2"/>
      <c r="BY786" s="2"/>
    </row>
    <row r="787" customFormat="false" ht="41.45" hidden="false" customHeight="true" outlineLevel="0" collapsed="false">
      <c r="A787" s="15" t="s">
        <v>3733</v>
      </c>
      <c r="C787" s="16"/>
      <c r="D787" s="16" t="s">
        <v>5324</v>
      </c>
      <c r="E787" s="17" t="n">
        <v>162</v>
      </c>
      <c r="F787" s="18" t="n">
        <v>100</v>
      </c>
      <c r="G787" s="50" t="s">
        <v>5669</v>
      </c>
      <c r="H787" s="16"/>
      <c r="I787" s="6" t="s">
        <v>3733</v>
      </c>
      <c r="J787" s="7"/>
      <c r="K787" s="7"/>
      <c r="L787" s="51" t="s">
        <v>12005</v>
      </c>
      <c r="M787" s="52" t="n">
        <v>1</v>
      </c>
      <c r="N787" s="53" t="n">
        <v>501.086975097656</v>
      </c>
      <c r="O787" s="53" t="n">
        <v>9444.068359375</v>
      </c>
      <c r="P787" s="54"/>
      <c r="Q787" s="55"/>
      <c r="R787" s="55"/>
      <c r="S787" s="56"/>
      <c r="T787" s="25" t="n">
        <v>1</v>
      </c>
      <c r="U787" s="25" t="n">
        <v>1</v>
      </c>
      <c r="V787" s="26" t="n">
        <v>0</v>
      </c>
      <c r="W787" s="26" t="n">
        <v>0</v>
      </c>
      <c r="X787" s="26" t="n">
        <v>0</v>
      </c>
      <c r="Y787" s="26" t="n">
        <v>0.999999</v>
      </c>
      <c r="Z787" s="26" t="n">
        <v>0</v>
      </c>
      <c r="AA787" s="26" t="s">
        <v>5365</v>
      </c>
      <c r="AB787" s="20" t="n">
        <v>787</v>
      </c>
      <c r="AC787" s="20"/>
      <c r="AD787" s="10"/>
      <c r="AE787" s="24" t="s">
        <v>12006</v>
      </c>
      <c r="AF787" s="24" t="n">
        <v>21</v>
      </c>
      <c r="AG787" s="24" t="n">
        <v>0</v>
      </c>
      <c r="AH787" s="24" t="n">
        <v>23</v>
      </c>
      <c r="AI787" s="24" t="n">
        <v>26</v>
      </c>
      <c r="AJ787" s="24"/>
      <c r="AK787" s="24"/>
      <c r="AL787" s="24"/>
      <c r="AM787" s="24"/>
      <c r="AN787" s="24"/>
      <c r="AO787" s="22" t="n">
        <v>42699.7626388889</v>
      </c>
      <c r="AP787" s="24"/>
      <c r="AQ787" s="24" t="n">
        <f aca="false">TRUE()</f>
        <v>1</v>
      </c>
      <c r="AR787" s="24" t="n">
        <f aca="false">TRUE()</f>
        <v>1</v>
      </c>
      <c r="AS787" s="24" t="n">
        <f aca="false">FALSE()</f>
        <v>0</v>
      </c>
      <c r="AT787" s="24" t="s">
        <v>75</v>
      </c>
      <c r="AU787" s="24" t="n">
        <v>0</v>
      </c>
      <c r="AV787" s="24"/>
      <c r="AW787" s="24" t="inlineStr">
        <f aca="false">FALSE()</f>
        <is>
          <t/>
        </is>
      </c>
      <c r="AX787" s="24" t="s">
        <v>5329</v>
      </c>
      <c r="AY787" s="23" t="s">
        <v>12007</v>
      </c>
      <c r="AZ787" s="24" t="s">
        <v>174</v>
      </c>
      <c r="BA787" s="24" t="e">
        <f aca="false">REPLACE(INDEX(GroupVertices[group], MATCH(Vertices[[#this row],[vertex]],GroupVertices[vertex],0)),1,1,"")</f>
        <v>#VALUE!</v>
      </c>
      <c r="BB787" s="25" t="s">
        <v>3735</v>
      </c>
      <c r="BC787" s="25" t="s">
        <v>3735</v>
      </c>
      <c r="BD787" s="25" t="s">
        <v>130</v>
      </c>
      <c r="BE787" s="25" t="s">
        <v>130</v>
      </c>
      <c r="BF787" s="25"/>
      <c r="BG787" s="25"/>
      <c r="BH787" s="25" t="s">
        <v>12008</v>
      </c>
      <c r="BI787" s="25" t="s">
        <v>12008</v>
      </c>
      <c r="BJ787" s="25" t="s">
        <v>12009</v>
      </c>
      <c r="BK787" s="25" t="s">
        <v>12009</v>
      </c>
      <c r="BL787" s="25" t="n">
        <v>0</v>
      </c>
      <c r="BM787" s="26" t="n">
        <v>0</v>
      </c>
      <c r="BN787" s="25" t="n">
        <v>0</v>
      </c>
      <c r="BO787" s="26" t="n">
        <v>0</v>
      </c>
      <c r="BP787" s="25" t="n">
        <v>0</v>
      </c>
      <c r="BQ787" s="26" t="n">
        <v>0</v>
      </c>
      <c r="BR787" s="25" t="n">
        <v>17</v>
      </c>
      <c r="BS787" s="26" t="n">
        <v>100</v>
      </c>
      <c r="BT787" s="25" t="n">
        <v>17</v>
      </c>
      <c r="BU787" s="3"/>
      <c r="BV787" s="2"/>
      <c r="BW787" s="2"/>
      <c r="BX787" s="2"/>
      <c r="BY787" s="2"/>
    </row>
    <row r="788" customFormat="false" ht="41.45" hidden="false" customHeight="true" outlineLevel="0" collapsed="false">
      <c r="A788" s="15" t="s">
        <v>3738</v>
      </c>
      <c r="C788" s="16"/>
      <c r="D788" s="16" t="s">
        <v>5324</v>
      </c>
      <c r="E788" s="17" t="n">
        <v>171.736270523327</v>
      </c>
      <c r="F788" s="18" t="n">
        <v>99.990528783007</v>
      </c>
      <c r="G788" s="50" t="s">
        <v>12010</v>
      </c>
      <c r="H788" s="16"/>
      <c r="I788" s="6" t="s">
        <v>3738</v>
      </c>
      <c r="J788" s="7"/>
      <c r="K788" s="7"/>
      <c r="L788" s="51" t="s">
        <v>12011</v>
      </c>
      <c r="M788" s="52" t="n">
        <v>4.15644091653356</v>
      </c>
      <c r="N788" s="53" t="n">
        <v>2134.01879882813</v>
      </c>
      <c r="O788" s="53" t="n">
        <v>958.983215332031</v>
      </c>
      <c r="P788" s="54"/>
      <c r="Q788" s="55"/>
      <c r="R788" s="55"/>
      <c r="S788" s="56"/>
      <c r="T788" s="25" t="n">
        <v>1</v>
      </c>
      <c r="U788" s="25" t="n">
        <v>1</v>
      </c>
      <c r="V788" s="26" t="n">
        <v>0</v>
      </c>
      <c r="W788" s="26" t="n">
        <v>0</v>
      </c>
      <c r="X788" s="26" t="n">
        <v>0</v>
      </c>
      <c r="Y788" s="26" t="n">
        <v>0.999999</v>
      </c>
      <c r="Z788" s="26" t="n">
        <v>0</v>
      </c>
      <c r="AA788" s="26" t="s">
        <v>5365</v>
      </c>
      <c r="AB788" s="20" t="n">
        <v>788</v>
      </c>
      <c r="AC788" s="20"/>
      <c r="AD788" s="10"/>
      <c r="AE788" s="24" t="s">
        <v>12012</v>
      </c>
      <c r="AF788" s="24" t="n">
        <v>22823</v>
      </c>
      <c r="AG788" s="24" t="n">
        <v>20467</v>
      </c>
      <c r="AH788" s="24" t="n">
        <v>697742</v>
      </c>
      <c r="AI788" s="24" t="n">
        <v>15980</v>
      </c>
      <c r="AJ788" s="24" t="n">
        <v>-28800</v>
      </c>
      <c r="AK788" s="24" t="s">
        <v>12013</v>
      </c>
      <c r="AL788" s="24" t="s">
        <v>12014</v>
      </c>
      <c r="AM788" s="24"/>
      <c r="AN788" s="24" t="s">
        <v>5339</v>
      </c>
      <c r="AO788" s="22" t="n">
        <v>41830.6635763889</v>
      </c>
      <c r="AP788" s="23" t="s">
        <v>12015</v>
      </c>
      <c r="AQ788" s="24" t="inlineStr">
        <f aca="false">TRUE()</f>
        <is>
          <t/>
        </is>
      </c>
      <c r="AR788" s="24" t="n">
        <f aca="false">FALSE()</f>
        <v>0</v>
      </c>
      <c r="AS788" s="24" t="inlineStr">
        <f aca="false">FALSE()</f>
        <is>
          <t/>
        </is>
      </c>
      <c r="AT788" s="24" t="s">
        <v>75</v>
      </c>
      <c r="AU788" s="24" t="n">
        <v>726</v>
      </c>
      <c r="AV788" s="23" t="s">
        <v>5390</v>
      </c>
      <c r="AW788" s="24" t="inlineStr">
        <f aca="false">FALSE()</f>
        <is>
          <t/>
        </is>
      </c>
      <c r="AX788" s="24" t="s">
        <v>5329</v>
      </c>
      <c r="AY788" s="23" t="s">
        <v>12016</v>
      </c>
      <c r="AZ788" s="24" t="s">
        <v>174</v>
      </c>
      <c r="BA788" s="24" t="e">
        <f aca="false">REPLACE(INDEX(GroupVertices[group], MATCH(Vertices[[#this row],[vertex]],GroupVertices[vertex],0)),1,1,"")</f>
        <v>#VALUE!</v>
      </c>
      <c r="BB788" s="25" t="s">
        <v>3740</v>
      </c>
      <c r="BC788" s="25" t="s">
        <v>3740</v>
      </c>
      <c r="BD788" s="25" t="s">
        <v>370</v>
      </c>
      <c r="BE788" s="25" t="s">
        <v>370</v>
      </c>
      <c r="BF788" s="25" t="s">
        <v>1267</v>
      </c>
      <c r="BG788" s="25" t="s">
        <v>1267</v>
      </c>
      <c r="BH788" s="25" t="s">
        <v>11192</v>
      </c>
      <c r="BI788" s="25" t="s">
        <v>11192</v>
      </c>
      <c r="BJ788" s="25" t="s">
        <v>11193</v>
      </c>
      <c r="BK788" s="25" t="s">
        <v>11193</v>
      </c>
      <c r="BL788" s="25" t="n">
        <v>0</v>
      </c>
      <c r="BM788" s="26" t="n">
        <v>0</v>
      </c>
      <c r="BN788" s="25" t="n">
        <v>0</v>
      </c>
      <c r="BO788" s="26" t="n">
        <v>0</v>
      </c>
      <c r="BP788" s="25" t="n">
        <v>0</v>
      </c>
      <c r="BQ788" s="26" t="n">
        <v>0</v>
      </c>
      <c r="BR788" s="25" t="n">
        <v>6</v>
      </c>
      <c r="BS788" s="26" t="n">
        <v>100</v>
      </c>
      <c r="BT788" s="25" t="n">
        <v>6</v>
      </c>
      <c r="BU788" s="3"/>
      <c r="BV788" s="2"/>
      <c r="BW788" s="2"/>
      <c r="BX788" s="2"/>
      <c r="BY788" s="2"/>
    </row>
    <row r="789" customFormat="false" ht="41.45" hidden="false" customHeight="true" outlineLevel="0" collapsed="false">
      <c r="A789" s="15" t="s">
        <v>3743</v>
      </c>
      <c r="C789" s="16"/>
      <c r="D789" s="16" t="s">
        <v>5324</v>
      </c>
      <c r="E789" s="17" t="n">
        <v>163.110773033272</v>
      </c>
      <c r="F789" s="18" t="n">
        <v>99.9989194658876</v>
      </c>
      <c r="G789" s="50" t="s">
        <v>12017</v>
      </c>
      <c r="H789" s="16"/>
      <c r="I789" s="6" t="s">
        <v>3743</v>
      </c>
      <c r="J789" s="7"/>
      <c r="K789" s="7"/>
      <c r="L789" s="51" t="s">
        <v>12018</v>
      </c>
      <c r="M789" s="52" t="n">
        <v>1.36010600186182</v>
      </c>
      <c r="N789" s="53" t="n">
        <v>6135.7431640625</v>
      </c>
      <c r="O789" s="53" t="n">
        <v>9185.5087890625</v>
      </c>
      <c r="P789" s="54"/>
      <c r="Q789" s="55"/>
      <c r="R789" s="55"/>
      <c r="S789" s="56"/>
      <c r="T789" s="25" t="n">
        <v>0</v>
      </c>
      <c r="U789" s="25" t="n">
        <v>3</v>
      </c>
      <c r="V789" s="26" t="n">
        <v>32</v>
      </c>
      <c r="W789" s="26" t="n">
        <v>0.058824</v>
      </c>
      <c r="X789" s="26" t="n">
        <v>0</v>
      </c>
      <c r="Y789" s="26" t="n">
        <v>1.024743</v>
      </c>
      <c r="Z789" s="26" t="n">
        <v>0.166666666666667</v>
      </c>
      <c r="AA789" s="26" t="n">
        <v>0</v>
      </c>
      <c r="AB789" s="20" t="n">
        <v>789</v>
      </c>
      <c r="AC789" s="20"/>
      <c r="AD789" s="10"/>
      <c r="AE789" s="24" t="s">
        <v>12019</v>
      </c>
      <c r="AF789" s="24" t="n">
        <v>1139</v>
      </c>
      <c r="AG789" s="24" t="n">
        <v>2335</v>
      </c>
      <c r="AH789" s="24" t="n">
        <v>7802</v>
      </c>
      <c r="AI789" s="24" t="n">
        <v>92</v>
      </c>
      <c r="AJ789" s="24" t="n">
        <v>-21600</v>
      </c>
      <c r="AK789" s="24" t="s">
        <v>12020</v>
      </c>
      <c r="AL789" s="24" t="s">
        <v>12021</v>
      </c>
      <c r="AM789" s="23" t="s">
        <v>12022</v>
      </c>
      <c r="AN789" s="24" t="s">
        <v>5776</v>
      </c>
      <c r="AO789" s="22" t="n">
        <v>40248.7513078704</v>
      </c>
      <c r="AP789" s="23" t="s">
        <v>12023</v>
      </c>
      <c r="AQ789" s="24" t="n">
        <f aca="false">FALSE()</f>
        <v>0</v>
      </c>
      <c r="AR789" s="24" t="inlineStr">
        <f aca="false">FALSE()</f>
        <is>
          <t/>
        </is>
      </c>
      <c r="AS789" s="24" t="n">
        <f aca="false">TRUE()</f>
        <v>1</v>
      </c>
      <c r="AT789" s="24" t="s">
        <v>75</v>
      </c>
      <c r="AU789" s="24" t="n">
        <v>352</v>
      </c>
      <c r="AV789" s="23" t="s">
        <v>12024</v>
      </c>
      <c r="AW789" s="24" t="inlineStr">
        <f aca="false">FALSE()</f>
        <is>
          <t/>
        </is>
      </c>
      <c r="AX789" s="24" t="s">
        <v>5329</v>
      </c>
      <c r="AY789" s="23" t="s">
        <v>12025</v>
      </c>
      <c r="AZ789" s="24" t="s">
        <v>174</v>
      </c>
      <c r="BA789" s="24" t="e">
        <f aca="false">REPLACE(INDEX(GroupVertices[group], MATCH(Vertices[[#this row],[vertex]],GroupVertices[vertex],0)),1,1,"")</f>
        <v>#VALUE!</v>
      </c>
      <c r="BB789" s="25"/>
      <c r="BC789" s="25"/>
      <c r="BD789" s="25"/>
      <c r="BE789" s="25"/>
      <c r="BF789" s="25" t="s">
        <v>3695</v>
      </c>
      <c r="BG789" s="25" t="s">
        <v>3695</v>
      </c>
      <c r="BH789" s="25" t="s">
        <v>12026</v>
      </c>
      <c r="BI789" s="25" t="s">
        <v>12027</v>
      </c>
      <c r="BJ789" s="25" t="s">
        <v>12028</v>
      </c>
      <c r="BK789" s="25" t="s">
        <v>12029</v>
      </c>
      <c r="BL789" s="25" t="n">
        <v>3</v>
      </c>
      <c r="BM789" s="26" t="n">
        <v>8.33333333333333</v>
      </c>
      <c r="BN789" s="25" t="n">
        <v>2</v>
      </c>
      <c r="BO789" s="26" t="n">
        <v>5.55555555555556</v>
      </c>
      <c r="BP789" s="25" t="n">
        <v>0</v>
      </c>
      <c r="BQ789" s="26" t="n">
        <v>0</v>
      </c>
      <c r="BR789" s="25" t="n">
        <v>31</v>
      </c>
      <c r="BS789" s="26" t="n">
        <v>86.1111111111111</v>
      </c>
      <c r="BT789" s="25" t="n">
        <v>36</v>
      </c>
      <c r="BU789" s="3"/>
      <c r="BV789" s="2"/>
      <c r="BW789" s="2"/>
      <c r="BX789" s="2"/>
      <c r="BY789" s="2"/>
    </row>
    <row r="790" customFormat="false" ht="41.45" hidden="false" customHeight="true" outlineLevel="0" collapsed="false">
      <c r="A790" s="15" t="s">
        <v>3749</v>
      </c>
      <c r="C790" s="16"/>
      <c r="D790" s="16" t="s">
        <v>5324</v>
      </c>
      <c r="E790" s="17" t="n">
        <v>162.270200892034</v>
      </c>
      <c r="F790" s="18" t="n">
        <v>99.9997371548712</v>
      </c>
      <c r="G790" s="50" t="s">
        <v>12030</v>
      </c>
      <c r="H790" s="16"/>
      <c r="I790" s="6" t="s">
        <v>3749</v>
      </c>
      <c r="J790" s="7"/>
      <c r="K790" s="7"/>
      <c r="L790" s="51" t="s">
        <v>12031</v>
      </c>
      <c r="M790" s="52" t="n">
        <v>1.08759751993898</v>
      </c>
      <c r="N790" s="53" t="n">
        <v>5135.7177734375</v>
      </c>
      <c r="O790" s="53" t="n">
        <v>8215.38671875</v>
      </c>
      <c r="P790" s="54"/>
      <c r="Q790" s="55"/>
      <c r="R790" s="55"/>
      <c r="S790" s="56"/>
      <c r="T790" s="25" t="n">
        <v>0</v>
      </c>
      <c r="U790" s="25" t="n">
        <v>3</v>
      </c>
      <c r="V790" s="26" t="n">
        <v>22</v>
      </c>
      <c r="W790" s="26" t="n">
        <v>0.0625</v>
      </c>
      <c r="X790" s="26" t="n">
        <v>0</v>
      </c>
      <c r="Y790" s="26" t="n">
        <v>1.615101</v>
      </c>
      <c r="Z790" s="26" t="n">
        <v>0</v>
      </c>
      <c r="AA790" s="26" t="n">
        <v>0</v>
      </c>
      <c r="AB790" s="20" t="n">
        <v>790</v>
      </c>
      <c r="AC790" s="20"/>
      <c r="AD790" s="10"/>
      <c r="AE790" s="24" t="s">
        <v>12032</v>
      </c>
      <c r="AF790" s="24" t="n">
        <v>2504</v>
      </c>
      <c r="AG790" s="24" t="n">
        <v>568</v>
      </c>
      <c r="AH790" s="24" t="n">
        <v>502</v>
      </c>
      <c r="AI790" s="24" t="n">
        <v>106</v>
      </c>
      <c r="AJ790" s="24"/>
      <c r="AK790" s="24" t="s">
        <v>12033</v>
      </c>
      <c r="AL790" s="24" t="s">
        <v>5846</v>
      </c>
      <c r="AM790" s="23" t="s">
        <v>12034</v>
      </c>
      <c r="AN790" s="24"/>
      <c r="AO790" s="22" t="n">
        <v>42570.5644560185</v>
      </c>
      <c r="AP790" s="23" t="s">
        <v>12035</v>
      </c>
      <c r="AQ790" s="24" t="n">
        <f aca="false">TRUE()</f>
        <v>1</v>
      </c>
      <c r="AR790" s="24" t="inlineStr">
        <f aca="false">FALSE()</f>
        <is>
          <t/>
        </is>
      </c>
      <c r="AS790" s="24" t="n">
        <f aca="false">FALSE()</f>
        <v>0</v>
      </c>
      <c r="AT790" s="24" t="s">
        <v>75</v>
      </c>
      <c r="AU790" s="24" t="n">
        <v>28</v>
      </c>
      <c r="AV790" s="24"/>
      <c r="AW790" s="24" t="inlineStr">
        <f aca="false">FALSE()</f>
        <is>
          <t/>
        </is>
      </c>
      <c r="AX790" s="24" t="s">
        <v>5329</v>
      </c>
      <c r="AY790" s="23" t="s">
        <v>12036</v>
      </c>
      <c r="AZ790" s="24" t="s">
        <v>174</v>
      </c>
      <c r="BA790" s="24" t="e">
        <f aca="false">REPLACE(INDEX(GroupVertices[group], MATCH(Vertices[[#this row],[vertex]],GroupVertices[vertex],0)),1,1,"")</f>
        <v>#VALUE!</v>
      </c>
      <c r="BB790" s="25" t="s">
        <v>12037</v>
      </c>
      <c r="BC790" s="25" t="s">
        <v>12037</v>
      </c>
      <c r="BD790" s="25" t="s">
        <v>12038</v>
      </c>
      <c r="BE790" s="25" t="s">
        <v>12038</v>
      </c>
      <c r="BF790" s="25" t="s">
        <v>12039</v>
      </c>
      <c r="BG790" s="25" t="s">
        <v>12040</v>
      </c>
      <c r="BH790" s="25" t="s">
        <v>12041</v>
      </c>
      <c r="BI790" s="25" t="s">
        <v>12042</v>
      </c>
      <c r="BJ790" s="25" t="s">
        <v>12043</v>
      </c>
      <c r="BK790" s="25" t="s">
        <v>12043</v>
      </c>
      <c r="BL790" s="25" t="n">
        <v>0</v>
      </c>
      <c r="BM790" s="26" t="n">
        <v>0</v>
      </c>
      <c r="BN790" s="25" t="n">
        <v>0</v>
      </c>
      <c r="BO790" s="26" t="n">
        <v>0</v>
      </c>
      <c r="BP790" s="25" t="n">
        <v>0</v>
      </c>
      <c r="BQ790" s="26" t="n">
        <v>0</v>
      </c>
      <c r="BR790" s="25" t="n">
        <v>44</v>
      </c>
      <c r="BS790" s="26" t="n">
        <v>100</v>
      </c>
      <c r="BT790" s="25" t="n">
        <v>44</v>
      </c>
      <c r="BU790" s="3"/>
      <c r="BV790" s="2"/>
      <c r="BW790" s="2"/>
      <c r="BX790" s="2"/>
      <c r="BY790" s="2"/>
    </row>
    <row r="791" customFormat="false" ht="41.45" hidden="false" customHeight="true" outlineLevel="0" collapsed="false">
      <c r="A791" s="15" t="s">
        <v>3750</v>
      </c>
      <c r="C791" s="16"/>
      <c r="D791" s="16" t="s">
        <v>5324</v>
      </c>
      <c r="E791" s="17" t="n">
        <v>163.083182097113</v>
      </c>
      <c r="F791" s="18" t="n">
        <v>99.9989463057071</v>
      </c>
      <c r="G791" s="50" t="s">
        <v>12044</v>
      </c>
      <c r="H791" s="16"/>
      <c r="I791" s="6" t="s">
        <v>3750</v>
      </c>
      <c r="J791" s="7"/>
      <c r="K791" s="7"/>
      <c r="L791" s="51" t="s">
        <v>12045</v>
      </c>
      <c r="M791" s="52" t="n">
        <v>1.35116118468495</v>
      </c>
      <c r="N791" s="53" t="n">
        <v>5107.84521484375</v>
      </c>
      <c r="O791" s="53" t="n">
        <v>8446.2138671875</v>
      </c>
      <c r="P791" s="54"/>
      <c r="Q791" s="55"/>
      <c r="R791" s="55"/>
      <c r="S791" s="56"/>
      <c r="T791" s="25" t="n">
        <v>1</v>
      </c>
      <c r="U791" s="25" t="n">
        <v>0</v>
      </c>
      <c r="V791" s="26" t="n">
        <v>0</v>
      </c>
      <c r="W791" s="26" t="n">
        <v>0.045455</v>
      </c>
      <c r="X791" s="26" t="n">
        <v>0</v>
      </c>
      <c r="Y791" s="26" t="n">
        <v>0.607612</v>
      </c>
      <c r="Z791" s="26" t="n">
        <v>0</v>
      </c>
      <c r="AA791" s="26" t="n">
        <v>0</v>
      </c>
      <c r="AB791" s="20" t="n">
        <v>791</v>
      </c>
      <c r="AC791" s="20"/>
      <c r="AD791" s="10"/>
      <c r="AE791" s="24" t="s">
        <v>12046</v>
      </c>
      <c r="AF791" s="24" t="n">
        <v>147</v>
      </c>
      <c r="AG791" s="24" t="n">
        <v>2277</v>
      </c>
      <c r="AH791" s="24" t="n">
        <v>975</v>
      </c>
      <c r="AI791" s="24" t="n">
        <v>276</v>
      </c>
      <c r="AJ791" s="24" t="n">
        <v>-18000</v>
      </c>
      <c r="AK791" s="24" t="s">
        <v>12047</v>
      </c>
      <c r="AL791" s="24" t="s">
        <v>12048</v>
      </c>
      <c r="AM791" s="23" t="s">
        <v>12049</v>
      </c>
      <c r="AN791" s="24" t="s">
        <v>5388</v>
      </c>
      <c r="AO791" s="22" t="n">
        <v>41473.6067592593</v>
      </c>
      <c r="AP791" s="23" t="s">
        <v>12050</v>
      </c>
      <c r="AQ791" s="24" t="inlineStr">
        <f aca="false">TRUE()</f>
        <is>
          <t/>
        </is>
      </c>
      <c r="AR791" s="24" t="inlineStr">
        <f aca="false">FALSE()</f>
        <is>
          <t/>
        </is>
      </c>
      <c r="AS791" s="24" t="inlineStr">
        <f aca="false">FALSE()</f>
        <is>
          <t/>
        </is>
      </c>
      <c r="AT791" s="24" t="s">
        <v>75</v>
      </c>
      <c r="AU791" s="24" t="n">
        <v>84</v>
      </c>
      <c r="AV791" s="23" t="s">
        <v>5390</v>
      </c>
      <c r="AW791" s="24" t="inlineStr">
        <f aca="false">FALSE()</f>
        <is>
          <t/>
        </is>
      </c>
      <c r="AX791" s="24" t="s">
        <v>5329</v>
      </c>
      <c r="AY791" s="23" t="s">
        <v>12051</v>
      </c>
      <c r="AZ791" s="24" t="s">
        <v>68</v>
      </c>
      <c r="BA791" s="24" t="e">
        <f aca="false">REPLACE(INDEX(GroupVertices[group], MATCH(Vertices[[#this row],[vertex]],GroupVertices[vertex],0)),1,1,"")</f>
        <v>#VALUE!</v>
      </c>
      <c r="BB791" s="25"/>
      <c r="BC791" s="25"/>
      <c r="BD791" s="25"/>
      <c r="BE791" s="25"/>
      <c r="BF791" s="25"/>
      <c r="BG791" s="25"/>
      <c r="BH791" s="25"/>
      <c r="BI791" s="25"/>
      <c r="BJ791" s="25"/>
      <c r="BK791" s="25"/>
      <c r="BL791" s="25"/>
      <c r="BM791" s="26"/>
      <c r="BN791" s="25"/>
      <c r="BO791" s="26"/>
      <c r="BP791" s="25"/>
      <c r="BQ791" s="26"/>
      <c r="BR791" s="25"/>
      <c r="BS791" s="26"/>
      <c r="BT791" s="25"/>
      <c r="BU791" s="3"/>
      <c r="BV791" s="2"/>
      <c r="BW791" s="2"/>
      <c r="BX791" s="2"/>
      <c r="BY791" s="2"/>
    </row>
    <row r="792" customFormat="false" ht="41.45" hidden="false" customHeight="true" outlineLevel="0" collapsed="false">
      <c r="A792" s="15" t="s">
        <v>3762</v>
      </c>
      <c r="C792" s="16"/>
      <c r="D792" s="16" t="s">
        <v>5324</v>
      </c>
      <c r="E792" s="17" t="n">
        <v>176.922415109506</v>
      </c>
      <c r="F792" s="18" t="n">
        <v>99.9854838224531</v>
      </c>
      <c r="G792" s="50" t="s">
        <v>12052</v>
      </c>
      <c r="H792" s="16"/>
      <c r="I792" s="6" t="s">
        <v>3762</v>
      </c>
      <c r="J792" s="7"/>
      <c r="K792" s="7"/>
      <c r="L792" s="51" t="s">
        <v>12053</v>
      </c>
      <c r="M792" s="52" t="n">
        <v>5.83775810381303</v>
      </c>
      <c r="N792" s="53" t="n">
        <v>5243.14013671875</v>
      </c>
      <c r="O792" s="53" t="n">
        <v>8222.734375</v>
      </c>
      <c r="P792" s="54"/>
      <c r="Q792" s="55"/>
      <c r="R792" s="55"/>
      <c r="S792" s="56"/>
      <c r="T792" s="25" t="n">
        <v>1</v>
      </c>
      <c r="U792" s="25" t="n">
        <v>0</v>
      </c>
      <c r="V792" s="26" t="n">
        <v>0</v>
      </c>
      <c r="W792" s="26" t="n">
        <v>0.045455</v>
      </c>
      <c r="X792" s="26" t="n">
        <v>0</v>
      </c>
      <c r="Y792" s="26" t="n">
        <v>0.607612</v>
      </c>
      <c r="Z792" s="26" t="n">
        <v>0</v>
      </c>
      <c r="AA792" s="26" t="n">
        <v>0</v>
      </c>
      <c r="AB792" s="20" t="n">
        <v>792</v>
      </c>
      <c r="AC792" s="20"/>
      <c r="AD792" s="10"/>
      <c r="AE792" s="24" t="s">
        <v>12054</v>
      </c>
      <c r="AF792" s="24" t="n">
        <v>58</v>
      </c>
      <c r="AG792" s="24" t="n">
        <v>31369</v>
      </c>
      <c r="AH792" s="24" t="n">
        <v>6368</v>
      </c>
      <c r="AI792" s="24" t="n">
        <v>0</v>
      </c>
      <c r="AJ792" s="24" t="n">
        <v>-18000</v>
      </c>
      <c r="AK792" s="24" t="s">
        <v>12055</v>
      </c>
      <c r="AL792" s="24" t="s">
        <v>7812</v>
      </c>
      <c r="AM792" s="23" t="s">
        <v>12056</v>
      </c>
      <c r="AN792" s="24" t="s">
        <v>5388</v>
      </c>
      <c r="AO792" s="22" t="n">
        <v>39819.7009375</v>
      </c>
      <c r="AP792" s="23" t="s">
        <v>12057</v>
      </c>
      <c r="AQ792" s="24" t="n">
        <f aca="false">FALSE()</f>
        <v>0</v>
      </c>
      <c r="AR792" s="24" t="inlineStr">
        <f aca="false">FALSE()</f>
        <is>
          <t/>
        </is>
      </c>
      <c r="AS792" s="24" t="inlineStr">
        <f aca="false">FALSE()</f>
        <is>
          <t/>
        </is>
      </c>
      <c r="AT792" s="24" t="s">
        <v>75</v>
      </c>
      <c r="AU792" s="24" t="n">
        <v>827</v>
      </c>
      <c r="AV792" s="23" t="s">
        <v>12058</v>
      </c>
      <c r="AW792" s="24" t="n">
        <f aca="false">TRUE()</f>
        <v>1</v>
      </c>
      <c r="AX792" s="24" t="s">
        <v>5329</v>
      </c>
      <c r="AY792" s="23" t="s">
        <v>12059</v>
      </c>
      <c r="AZ792" s="24" t="s">
        <v>68</v>
      </c>
      <c r="BA792" s="24" t="e">
        <f aca="false">REPLACE(INDEX(GroupVertices[group], MATCH(Vertices[[#this row],[vertex]],GroupVertices[vertex],0)),1,1,"")</f>
        <v>#VALUE!</v>
      </c>
      <c r="BB792" s="25"/>
      <c r="BC792" s="25"/>
      <c r="BD792" s="25"/>
      <c r="BE792" s="25"/>
      <c r="BF792" s="25"/>
      <c r="BG792" s="25"/>
      <c r="BH792" s="25"/>
      <c r="BI792" s="25"/>
      <c r="BJ792" s="25"/>
      <c r="BK792" s="25"/>
      <c r="BL792" s="25"/>
      <c r="BM792" s="26"/>
      <c r="BN792" s="25"/>
      <c r="BO792" s="26"/>
      <c r="BP792" s="25"/>
      <c r="BQ792" s="26"/>
      <c r="BR792" s="25"/>
      <c r="BS792" s="26"/>
      <c r="BT792" s="25"/>
      <c r="BU792" s="3"/>
      <c r="BV792" s="2"/>
      <c r="BW792" s="2"/>
      <c r="BX792" s="2"/>
      <c r="BY792" s="2"/>
    </row>
    <row r="793" customFormat="false" ht="41.45" hidden="false" customHeight="true" outlineLevel="0" collapsed="false">
      <c r="A793" s="15" t="s">
        <v>3782</v>
      </c>
      <c r="C793" s="16"/>
      <c r="D793" s="16" t="s">
        <v>5324</v>
      </c>
      <c r="E793" s="17" t="n">
        <v>162.040434992646</v>
      </c>
      <c r="F793" s="18" t="n">
        <v>99.9999606657818</v>
      </c>
      <c r="G793" s="50" t="s">
        <v>12060</v>
      </c>
      <c r="H793" s="16"/>
      <c r="I793" s="6" t="s">
        <v>3782</v>
      </c>
      <c r="J793" s="7"/>
      <c r="K793" s="7"/>
      <c r="L793" s="51" t="s">
        <v>12061</v>
      </c>
      <c r="M793" s="52" t="n">
        <v>1.01310878379369</v>
      </c>
      <c r="N793" s="53" t="n">
        <v>8985.4560546875</v>
      </c>
      <c r="O793" s="53" t="n">
        <v>394.078247070312</v>
      </c>
      <c r="P793" s="54"/>
      <c r="Q793" s="55"/>
      <c r="R793" s="55"/>
      <c r="S793" s="56"/>
      <c r="T793" s="25" t="n">
        <v>0</v>
      </c>
      <c r="U793" s="25" t="n">
        <v>1</v>
      </c>
      <c r="V793" s="26" t="n">
        <v>0</v>
      </c>
      <c r="W793" s="26" t="n">
        <v>1</v>
      </c>
      <c r="X793" s="26" t="n">
        <v>0</v>
      </c>
      <c r="Y793" s="26" t="n">
        <v>0.999999</v>
      </c>
      <c r="Z793" s="26" t="n">
        <v>0</v>
      </c>
      <c r="AA793" s="26" t="n">
        <v>0</v>
      </c>
      <c r="AB793" s="20" t="n">
        <v>793</v>
      </c>
      <c r="AC793" s="20"/>
      <c r="AD793" s="10"/>
      <c r="AE793" s="24" t="s">
        <v>12062</v>
      </c>
      <c r="AF793" s="24" t="n">
        <v>83</v>
      </c>
      <c r="AG793" s="24" t="n">
        <v>85</v>
      </c>
      <c r="AH793" s="24" t="n">
        <v>439</v>
      </c>
      <c r="AI793" s="24" t="n">
        <v>24</v>
      </c>
      <c r="AJ793" s="24"/>
      <c r="AK793" s="24" t="s">
        <v>12063</v>
      </c>
      <c r="AL793" s="24" t="s">
        <v>12064</v>
      </c>
      <c r="AM793" s="24"/>
      <c r="AN793" s="24"/>
      <c r="AO793" s="22" t="n">
        <v>42695.4799768519</v>
      </c>
      <c r="AP793" s="23" t="s">
        <v>12065</v>
      </c>
      <c r="AQ793" s="24" t="n">
        <f aca="false">TRUE()</f>
        <v>1</v>
      </c>
      <c r="AR793" s="24" t="inlineStr">
        <f aca="false">FALSE()</f>
        <is>
          <t/>
        </is>
      </c>
      <c r="AS793" s="24" t="inlineStr">
        <f aca="false">FALSE()</f>
        <is>
          <t/>
        </is>
      </c>
      <c r="AT793" s="24" t="s">
        <v>75</v>
      </c>
      <c r="AU793" s="24" t="n">
        <v>0</v>
      </c>
      <c r="AV793" s="24"/>
      <c r="AW793" s="24" t="n">
        <f aca="false">FALSE()</f>
        <v>0</v>
      </c>
      <c r="AX793" s="24" t="s">
        <v>5329</v>
      </c>
      <c r="AY793" s="23" t="s">
        <v>12066</v>
      </c>
      <c r="AZ793" s="24" t="s">
        <v>174</v>
      </c>
      <c r="BA793" s="24" t="e">
        <f aca="false">REPLACE(INDEX(GroupVertices[group], MATCH(Vertices[[#this row],[vertex]],GroupVertices[vertex],0)),1,1,"")</f>
        <v>#VALUE!</v>
      </c>
      <c r="BB793" s="25"/>
      <c r="BC793" s="25"/>
      <c r="BD793" s="25"/>
      <c r="BE793" s="25"/>
      <c r="BF793" s="25"/>
      <c r="BG793" s="25"/>
      <c r="BH793" s="25" t="s">
        <v>12067</v>
      </c>
      <c r="BI793" s="25" t="s">
        <v>12067</v>
      </c>
      <c r="BJ793" s="25" t="s">
        <v>12068</v>
      </c>
      <c r="BK793" s="25" t="s">
        <v>12068</v>
      </c>
      <c r="BL793" s="25" t="n">
        <v>1</v>
      </c>
      <c r="BM793" s="26" t="n">
        <v>4.34782608695652</v>
      </c>
      <c r="BN793" s="25" t="n">
        <v>1</v>
      </c>
      <c r="BO793" s="26" t="n">
        <v>4.34782608695652</v>
      </c>
      <c r="BP793" s="25" t="n">
        <v>0</v>
      </c>
      <c r="BQ793" s="26" t="n">
        <v>0</v>
      </c>
      <c r="BR793" s="25" t="n">
        <v>21</v>
      </c>
      <c r="BS793" s="26" t="n">
        <v>91.304347826087</v>
      </c>
      <c r="BT793" s="25" t="n">
        <v>23</v>
      </c>
      <c r="BU793" s="3"/>
      <c r="BV793" s="2"/>
      <c r="BW793" s="2"/>
      <c r="BX793" s="2"/>
      <c r="BY793" s="2"/>
    </row>
    <row r="794" customFormat="false" ht="41.45" hidden="false" customHeight="true" outlineLevel="0" collapsed="false">
      <c r="A794" s="15" t="s">
        <v>3783</v>
      </c>
      <c r="C794" s="16"/>
      <c r="D794" s="16" t="s">
        <v>5324</v>
      </c>
      <c r="E794" s="17" t="n">
        <v>162.019503937629</v>
      </c>
      <c r="F794" s="18" t="n">
        <v>99.9999810270242</v>
      </c>
      <c r="G794" s="50" t="s">
        <v>12069</v>
      </c>
      <c r="H794" s="16"/>
      <c r="I794" s="6" t="s">
        <v>3783</v>
      </c>
      <c r="J794" s="7"/>
      <c r="K794" s="7"/>
      <c r="L794" s="51" t="s">
        <v>12070</v>
      </c>
      <c r="M794" s="52" t="n">
        <v>1.00632306041813</v>
      </c>
      <c r="N794" s="53" t="n">
        <v>8985.4560546875</v>
      </c>
      <c r="O794" s="53" t="n">
        <v>476.422943115234</v>
      </c>
      <c r="P794" s="54"/>
      <c r="Q794" s="55"/>
      <c r="R794" s="55"/>
      <c r="S794" s="56"/>
      <c r="T794" s="25" t="n">
        <v>1</v>
      </c>
      <c r="U794" s="25" t="n">
        <v>0</v>
      </c>
      <c r="V794" s="26" t="n">
        <v>0</v>
      </c>
      <c r="W794" s="26" t="n">
        <v>1</v>
      </c>
      <c r="X794" s="26" t="n">
        <v>0</v>
      </c>
      <c r="Y794" s="26" t="n">
        <v>0.999999</v>
      </c>
      <c r="Z794" s="26" t="n">
        <v>0</v>
      </c>
      <c r="AA794" s="26" t="n">
        <v>0</v>
      </c>
      <c r="AB794" s="20" t="n">
        <v>794</v>
      </c>
      <c r="AC794" s="20"/>
      <c r="AD794" s="10"/>
      <c r="AE794" s="24" t="s">
        <v>12071</v>
      </c>
      <c r="AF794" s="24" t="n">
        <v>107</v>
      </c>
      <c r="AG794" s="24" t="n">
        <v>41</v>
      </c>
      <c r="AH794" s="24" t="n">
        <v>400</v>
      </c>
      <c r="AI794" s="24" t="n">
        <v>12</v>
      </c>
      <c r="AJ794" s="24"/>
      <c r="AK794" s="24" t="s">
        <v>12072</v>
      </c>
      <c r="AL794" s="24"/>
      <c r="AM794" s="24"/>
      <c r="AN794" s="24"/>
      <c r="AO794" s="22" t="n">
        <v>42709.8143634259</v>
      </c>
      <c r="AP794" s="24"/>
      <c r="AQ794" s="24" t="inlineStr">
        <f aca="false">TRUE()</f>
        <is>
          <t/>
        </is>
      </c>
      <c r="AR794" s="24" t="inlineStr">
        <f aca="false">FALSE()</f>
        <is>
          <t/>
        </is>
      </c>
      <c r="AS794" s="24" t="inlineStr">
        <f aca="false">FALSE()</f>
        <is>
          <t/>
        </is>
      </c>
      <c r="AT794" s="24" t="s">
        <v>75</v>
      </c>
      <c r="AU794" s="24" t="n">
        <v>0</v>
      </c>
      <c r="AV794" s="24"/>
      <c r="AW794" s="24" t="inlineStr">
        <f aca="false">FALSE()</f>
        <is>
          <t/>
        </is>
      </c>
      <c r="AX794" s="24" t="s">
        <v>5329</v>
      </c>
      <c r="AY794" s="23" t="s">
        <v>12073</v>
      </c>
      <c r="AZ794" s="24" t="s">
        <v>68</v>
      </c>
      <c r="BA794" s="24" t="e">
        <f aca="false">REPLACE(INDEX(GroupVertices[group], MATCH(Vertices[[#this row],[vertex]],GroupVertices[vertex],0)),1,1,"")</f>
        <v>#VALUE!</v>
      </c>
      <c r="BB794" s="25"/>
      <c r="BC794" s="25"/>
      <c r="BD794" s="25"/>
      <c r="BE794" s="25"/>
      <c r="BF794" s="25"/>
      <c r="BG794" s="25"/>
      <c r="BH794" s="25"/>
      <c r="BI794" s="25"/>
      <c r="BJ794" s="25"/>
      <c r="BK794" s="25"/>
      <c r="BL794" s="25"/>
      <c r="BM794" s="26"/>
      <c r="BN794" s="25"/>
      <c r="BO794" s="26"/>
      <c r="BP794" s="25"/>
      <c r="BQ794" s="26"/>
      <c r="BR794" s="25"/>
      <c r="BS794" s="26"/>
      <c r="BT794" s="25"/>
      <c r="BU794" s="3"/>
      <c r="BV794" s="2"/>
      <c r="BW794" s="2"/>
      <c r="BX794" s="2"/>
      <c r="BY794" s="2"/>
    </row>
    <row r="795" customFormat="false" ht="41.45" hidden="false" customHeight="true" outlineLevel="0" collapsed="false">
      <c r="A795" s="15" t="s">
        <v>3789</v>
      </c>
      <c r="C795" s="16"/>
      <c r="D795" s="16" t="s">
        <v>5324</v>
      </c>
      <c r="E795" s="17" t="n">
        <v>162.078015750517</v>
      </c>
      <c r="F795" s="18" t="n">
        <v>99.9999241080966</v>
      </c>
      <c r="G795" s="50" t="s">
        <v>12074</v>
      </c>
      <c r="H795" s="16"/>
      <c r="I795" s="6" t="s">
        <v>3789</v>
      </c>
      <c r="J795" s="7"/>
      <c r="K795" s="7"/>
      <c r="L795" s="51" t="s">
        <v>12075</v>
      </c>
      <c r="M795" s="52" t="n">
        <v>1.02529224167252</v>
      </c>
      <c r="N795" s="53" t="n">
        <v>1929.90222167969</v>
      </c>
      <c r="O795" s="53" t="n">
        <v>7423.81005859375</v>
      </c>
      <c r="P795" s="54"/>
      <c r="Q795" s="55"/>
      <c r="R795" s="55"/>
      <c r="S795" s="56"/>
      <c r="T795" s="25" t="n">
        <v>1</v>
      </c>
      <c r="U795" s="25" t="n">
        <v>1</v>
      </c>
      <c r="V795" s="26" t="n">
        <v>0</v>
      </c>
      <c r="W795" s="26" t="n">
        <v>0</v>
      </c>
      <c r="X795" s="26" t="n">
        <v>0</v>
      </c>
      <c r="Y795" s="26" t="n">
        <v>0.999999</v>
      </c>
      <c r="Z795" s="26" t="n">
        <v>0</v>
      </c>
      <c r="AA795" s="26" t="s">
        <v>5365</v>
      </c>
      <c r="AB795" s="20" t="n">
        <v>795</v>
      </c>
      <c r="AC795" s="20"/>
      <c r="AD795" s="10"/>
      <c r="AE795" s="24" t="s">
        <v>12076</v>
      </c>
      <c r="AF795" s="24" t="n">
        <v>95</v>
      </c>
      <c r="AG795" s="24" t="n">
        <v>164</v>
      </c>
      <c r="AH795" s="24" t="n">
        <v>122</v>
      </c>
      <c r="AI795" s="24" t="n">
        <v>118</v>
      </c>
      <c r="AJ795" s="24" t="n">
        <v>-21600</v>
      </c>
      <c r="AK795" s="46" t="s">
        <v>12077</v>
      </c>
      <c r="AL795" s="24" t="s">
        <v>7941</v>
      </c>
      <c r="AM795" s="23" t="s">
        <v>12078</v>
      </c>
      <c r="AN795" s="24" t="s">
        <v>5776</v>
      </c>
      <c r="AO795" s="22" t="n">
        <v>41534.1171296296</v>
      </c>
      <c r="AP795" s="23" t="s">
        <v>12079</v>
      </c>
      <c r="AQ795" s="24" t="n">
        <f aca="false">FALSE()</f>
        <v>0</v>
      </c>
      <c r="AR795" s="24" t="inlineStr">
        <f aca="false">FALSE()</f>
        <is>
          <t/>
        </is>
      </c>
      <c r="AS795" s="24" t="inlineStr">
        <f aca="false">FALSE()</f>
        <is>
          <t/>
        </is>
      </c>
      <c r="AT795" s="24" t="s">
        <v>75</v>
      </c>
      <c r="AU795" s="24" t="n">
        <v>3</v>
      </c>
      <c r="AV795" s="23" t="s">
        <v>5463</v>
      </c>
      <c r="AW795" s="24" t="inlineStr">
        <f aca="false">FALSE()</f>
        <is>
          <t/>
        </is>
      </c>
      <c r="AX795" s="24" t="s">
        <v>5329</v>
      </c>
      <c r="AY795" s="23" t="s">
        <v>12080</v>
      </c>
      <c r="AZ795" s="24" t="s">
        <v>174</v>
      </c>
      <c r="BA795" s="24" t="e">
        <f aca="false">REPLACE(INDEX(GroupVertices[group], MATCH(Vertices[[#this row],[vertex]],GroupVertices[vertex],0)),1,1,"")</f>
        <v>#VALUE!</v>
      </c>
      <c r="BB795" s="25"/>
      <c r="BC795" s="25"/>
      <c r="BD795" s="25"/>
      <c r="BE795" s="25"/>
      <c r="BF795" s="25"/>
      <c r="BG795" s="25"/>
      <c r="BH795" s="25" t="s">
        <v>12081</v>
      </c>
      <c r="BI795" s="25" t="s">
        <v>12081</v>
      </c>
      <c r="BJ795" s="25" t="s">
        <v>12082</v>
      </c>
      <c r="BK795" s="25" t="s">
        <v>12082</v>
      </c>
      <c r="BL795" s="25" t="n">
        <v>0</v>
      </c>
      <c r="BM795" s="26" t="n">
        <v>0</v>
      </c>
      <c r="BN795" s="25" t="n">
        <v>0</v>
      </c>
      <c r="BO795" s="26" t="n">
        <v>0</v>
      </c>
      <c r="BP795" s="25" t="n">
        <v>0</v>
      </c>
      <c r="BQ795" s="26" t="n">
        <v>0</v>
      </c>
      <c r="BR795" s="25" t="n">
        <v>21</v>
      </c>
      <c r="BS795" s="26" t="n">
        <v>100</v>
      </c>
      <c r="BT795" s="25" t="n">
        <v>21</v>
      </c>
      <c r="BU795" s="3"/>
      <c r="BV795" s="2"/>
      <c r="BW795" s="2"/>
      <c r="BX795" s="2"/>
      <c r="BY795" s="2"/>
    </row>
    <row r="796" customFormat="false" ht="41.45" hidden="false" customHeight="true" outlineLevel="0" collapsed="false">
      <c r="A796" s="15" t="s">
        <v>3793</v>
      </c>
      <c r="C796" s="16"/>
      <c r="D796" s="16" t="s">
        <v>5324</v>
      </c>
      <c r="E796" s="17" t="n">
        <v>162.120829272142</v>
      </c>
      <c r="F796" s="18" t="n">
        <v>99.9998824601008</v>
      </c>
      <c r="G796" s="50" t="s">
        <v>12083</v>
      </c>
      <c r="H796" s="16"/>
      <c r="I796" s="6" t="s">
        <v>3793</v>
      </c>
      <c r="J796" s="7"/>
      <c r="K796" s="7"/>
      <c r="L796" s="51" t="s">
        <v>12084</v>
      </c>
      <c r="M796" s="52" t="n">
        <v>1.03917213039525</v>
      </c>
      <c r="N796" s="53" t="n">
        <v>1317.55285644531</v>
      </c>
      <c r="O796" s="53" t="n">
        <v>6211.65478515625</v>
      </c>
      <c r="P796" s="54"/>
      <c r="Q796" s="55"/>
      <c r="R796" s="55"/>
      <c r="S796" s="56"/>
      <c r="T796" s="25" t="n">
        <v>1</v>
      </c>
      <c r="U796" s="25" t="n">
        <v>1</v>
      </c>
      <c r="V796" s="26" t="n">
        <v>0</v>
      </c>
      <c r="W796" s="26" t="n">
        <v>0</v>
      </c>
      <c r="X796" s="26" t="n">
        <v>0</v>
      </c>
      <c r="Y796" s="26" t="n">
        <v>0.999999</v>
      </c>
      <c r="Z796" s="26" t="n">
        <v>0</v>
      </c>
      <c r="AA796" s="26" t="s">
        <v>5365</v>
      </c>
      <c r="AB796" s="20" t="n">
        <v>796</v>
      </c>
      <c r="AC796" s="20"/>
      <c r="AD796" s="10"/>
      <c r="AE796" s="24" t="s">
        <v>12085</v>
      </c>
      <c r="AF796" s="24" t="n">
        <v>190</v>
      </c>
      <c r="AG796" s="24" t="n">
        <v>254</v>
      </c>
      <c r="AH796" s="24" t="n">
        <v>6594</v>
      </c>
      <c r="AI796" s="24" t="n">
        <v>5342</v>
      </c>
      <c r="AJ796" s="24" t="n">
        <v>-21600</v>
      </c>
      <c r="AK796" s="24" t="s">
        <v>12086</v>
      </c>
      <c r="AL796" s="24"/>
      <c r="AM796" s="24"/>
      <c r="AN796" s="24" t="s">
        <v>5776</v>
      </c>
      <c r="AO796" s="22" t="n">
        <v>41172.9580324074</v>
      </c>
      <c r="AP796" s="23" t="s">
        <v>12087</v>
      </c>
      <c r="AQ796" s="24" t="inlineStr">
        <f aca="false">FALSE()</f>
        <is>
          <t/>
        </is>
      </c>
      <c r="AR796" s="24" t="inlineStr">
        <f aca="false">FALSE()</f>
        <is>
          <t/>
        </is>
      </c>
      <c r="AS796" s="24" t="n">
        <f aca="false">TRUE()</f>
        <v>1</v>
      </c>
      <c r="AT796" s="24" t="s">
        <v>75</v>
      </c>
      <c r="AU796" s="24" t="n">
        <v>1</v>
      </c>
      <c r="AV796" s="23" t="s">
        <v>12088</v>
      </c>
      <c r="AW796" s="24" t="inlineStr">
        <f aca="false">FALSE()</f>
        <is>
          <t/>
        </is>
      </c>
      <c r="AX796" s="24" t="s">
        <v>5329</v>
      </c>
      <c r="AY796" s="23" t="s">
        <v>12089</v>
      </c>
      <c r="AZ796" s="24" t="s">
        <v>174</v>
      </c>
      <c r="BA796" s="24" t="e">
        <f aca="false">REPLACE(INDEX(GroupVertices[group], MATCH(Vertices[[#this row],[vertex]],GroupVertices[vertex],0)),1,1,"")</f>
        <v>#VALUE!</v>
      </c>
      <c r="BB796" s="25"/>
      <c r="BC796" s="25"/>
      <c r="BD796" s="25"/>
      <c r="BE796" s="25"/>
      <c r="BF796" s="25"/>
      <c r="BG796" s="25"/>
      <c r="BH796" s="25" t="s">
        <v>12090</v>
      </c>
      <c r="BI796" s="25" t="s">
        <v>12090</v>
      </c>
      <c r="BJ796" s="25" t="s">
        <v>12091</v>
      </c>
      <c r="BK796" s="25" t="s">
        <v>12091</v>
      </c>
      <c r="BL796" s="25" t="n">
        <v>0</v>
      </c>
      <c r="BM796" s="26" t="n">
        <v>0</v>
      </c>
      <c r="BN796" s="25" t="n">
        <v>0</v>
      </c>
      <c r="BO796" s="26" t="n">
        <v>0</v>
      </c>
      <c r="BP796" s="25" t="n">
        <v>0</v>
      </c>
      <c r="BQ796" s="26" t="n">
        <v>0</v>
      </c>
      <c r="BR796" s="25" t="n">
        <v>14</v>
      </c>
      <c r="BS796" s="26" t="n">
        <v>100</v>
      </c>
      <c r="BT796" s="25" t="n">
        <v>14</v>
      </c>
      <c r="BU796" s="3"/>
      <c r="BV796" s="2"/>
      <c r="BW796" s="2"/>
      <c r="BX796" s="2"/>
      <c r="BY796" s="2"/>
    </row>
    <row r="797" customFormat="false" ht="41.45" hidden="false" customHeight="true" outlineLevel="0" collapsed="false">
      <c r="A797" s="15" t="s">
        <v>3797</v>
      </c>
      <c r="C797" s="16"/>
      <c r="D797" s="16" t="s">
        <v>5324</v>
      </c>
      <c r="E797" s="17" t="n">
        <v>162.379137519279</v>
      </c>
      <c r="F797" s="18" t="n">
        <v>99.9996311838597</v>
      </c>
      <c r="G797" s="50" t="s">
        <v>12092</v>
      </c>
      <c r="H797" s="16"/>
      <c r="I797" s="6" t="s">
        <v>3797</v>
      </c>
      <c r="J797" s="7"/>
      <c r="K797" s="7"/>
      <c r="L797" s="51" t="s">
        <v>12093</v>
      </c>
      <c r="M797" s="52" t="n">
        <v>1.12291412568902</v>
      </c>
      <c r="N797" s="53" t="n">
        <v>6386.62548828125</v>
      </c>
      <c r="O797" s="53" t="n">
        <v>929.31884765625</v>
      </c>
      <c r="P797" s="54"/>
      <c r="Q797" s="55"/>
      <c r="R797" s="55"/>
      <c r="S797" s="56"/>
      <c r="T797" s="25" t="n">
        <v>0</v>
      </c>
      <c r="U797" s="25" t="n">
        <v>2</v>
      </c>
      <c r="V797" s="26" t="n">
        <v>0</v>
      </c>
      <c r="W797" s="26" t="n">
        <v>0.25</v>
      </c>
      <c r="X797" s="26" t="n">
        <v>0</v>
      </c>
      <c r="Y797" s="26" t="n">
        <v>0.755921</v>
      </c>
      <c r="Z797" s="26" t="n">
        <v>0.5</v>
      </c>
      <c r="AA797" s="26" t="n">
        <v>0</v>
      </c>
      <c r="AB797" s="20" t="n">
        <v>797</v>
      </c>
      <c r="AC797" s="20"/>
      <c r="AD797" s="10"/>
      <c r="AE797" s="24" t="s">
        <v>12094</v>
      </c>
      <c r="AF797" s="24" t="n">
        <v>132</v>
      </c>
      <c r="AG797" s="24" t="n">
        <v>797</v>
      </c>
      <c r="AH797" s="24" t="n">
        <v>2584</v>
      </c>
      <c r="AI797" s="24" t="n">
        <v>86</v>
      </c>
      <c r="AJ797" s="24" t="n">
        <v>-28800</v>
      </c>
      <c r="AK797" s="24" t="s">
        <v>12095</v>
      </c>
      <c r="AL797" s="24"/>
      <c r="AM797" s="24"/>
      <c r="AN797" s="24" t="s">
        <v>5339</v>
      </c>
      <c r="AO797" s="22" t="n">
        <v>41800.8748726852</v>
      </c>
      <c r="AP797" s="23" t="s">
        <v>12096</v>
      </c>
      <c r="AQ797" s="24" t="n">
        <f aca="false">TRUE()</f>
        <v>1</v>
      </c>
      <c r="AR797" s="24" t="inlineStr">
        <f aca="false">FALSE()</f>
        <is>
          <t/>
        </is>
      </c>
      <c r="AS797" s="24" t="inlineStr">
        <f aca="false">TRUE()</f>
        <is>
          <t/>
        </is>
      </c>
      <c r="AT797" s="24" t="s">
        <v>75</v>
      </c>
      <c r="AU797" s="24" t="n">
        <v>15</v>
      </c>
      <c r="AV797" s="23" t="s">
        <v>5390</v>
      </c>
      <c r="AW797" s="24" t="inlineStr">
        <f aca="false">FALSE()</f>
        <is>
          <t/>
        </is>
      </c>
      <c r="AX797" s="24" t="s">
        <v>5329</v>
      </c>
      <c r="AY797" s="23" t="s">
        <v>12097</v>
      </c>
      <c r="AZ797" s="24" t="s">
        <v>174</v>
      </c>
      <c r="BA797" s="24" t="e">
        <f aca="false">REPLACE(INDEX(GroupVertices[group], MATCH(Vertices[[#this row],[vertex]],GroupVertices[vertex],0)),1,1,"")</f>
        <v>#VALUE!</v>
      </c>
      <c r="BB797" s="25"/>
      <c r="BC797" s="25"/>
      <c r="BD797" s="25"/>
      <c r="BE797" s="25"/>
      <c r="BF797" s="25"/>
      <c r="BG797" s="25"/>
      <c r="BH797" s="25" t="s">
        <v>12098</v>
      </c>
      <c r="BI797" s="25" t="s">
        <v>12098</v>
      </c>
      <c r="BJ797" s="25" t="s">
        <v>12099</v>
      </c>
      <c r="BK797" s="25" t="s">
        <v>12099</v>
      </c>
      <c r="BL797" s="25" t="n">
        <v>0</v>
      </c>
      <c r="BM797" s="26" t="n">
        <v>0</v>
      </c>
      <c r="BN797" s="25" t="n">
        <v>0</v>
      </c>
      <c r="BO797" s="26" t="n">
        <v>0</v>
      </c>
      <c r="BP797" s="25" t="n">
        <v>0</v>
      </c>
      <c r="BQ797" s="26" t="n">
        <v>0</v>
      </c>
      <c r="BR797" s="25" t="n">
        <v>8</v>
      </c>
      <c r="BS797" s="26" t="n">
        <v>100</v>
      </c>
      <c r="BT797" s="25" t="n">
        <v>8</v>
      </c>
      <c r="BU797" s="3"/>
      <c r="BV797" s="2"/>
      <c r="BW797" s="2"/>
      <c r="BX797" s="2"/>
      <c r="BY797" s="2"/>
    </row>
    <row r="798" customFormat="false" ht="41.45" hidden="false" customHeight="true" outlineLevel="0" collapsed="false">
      <c r="A798" s="15" t="s">
        <v>3798</v>
      </c>
      <c r="C798" s="16"/>
      <c r="D798" s="16" t="s">
        <v>5324</v>
      </c>
      <c r="E798" s="17" t="n">
        <v>162.003805646367</v>
      </c>
      <c r="F798" s="18" t="n">
        <v>99.9999962979559</v>
      </c>
      <c r="G798" s="50" t="s">
        <v>7819</v>
      </c>
      <c r="H798" s="16"/>
      <c r="I798" s="6" t="s">
        <v>3798</v>
      </c>
      <c r="J798" s="7"/>
      <c r="K798" s="7"/>
      <c r="L798" s="51" t="s">
        <v>12100</v>
      </c>
      <c r="M798" s="52" t="n">
        <v>1.00123376788646</v>
      </c>
      <c r="N798" s="53" t="n">
        <v>6594.5322265625</v>
      </c>
      <c r="O798" s="53" t="n">
        <v>352.905883789062</v>
      </c>
      <c r="P798" s="54"/>
      <c r="Q798" s="55"/>
      <c r="R798" s="55"/>
      <c r="S798" s="56"/>
      <c r="T798" s="25" t="n">
        <v>3</v>
      </c>
      <c r="U798" s="25" t="n">
        <v>0</v>
      </c>
      <c r="V798" s="26" t="n">
        <v>1</v>
      </c>
      <c r="W798" s="26" t="n">
        <v>0.333333</v>
      </c>
      <c r="X798" s="26" t="n">
        <v>0</v>
      </c>
      <c r="Y798" s="26" t="n">
        <v>1.089704</v>
      </c>
      <c r="Z798" s="26" t="n">
        <v>0.333333333333333</v>
      </c>
      <c r="AA798" s="26" t="n">
        <v>0</v>
      </c>
      <c r="AB798" s="20" t="n">
        <v>798</v>
      </c>
      <c r="AC798" s="20"/>
      <c r="AD798" s="10"/>
      <c r="AE798" s="24" t="s">
        <v>12101</v>
      </c>
      <c r="AF798" s="24" t="n">
        <v>0</v>
      </c>
      <c r="AG798" s="24" t="n">
        <v>8</v>
      </c>
      <c r="AH798" s="24" t="n">
        <v>1</v>
      </c>
      <c r="AI798" s="24" t="n">
        <v>0</v>
      </c>
      <c r="AJ798" s="24"/>
      <c r="AK798" s="24"/>
      <c r="AL798" s="24"/>
      <c r="AM798" s="24"/>
      <c r="AN798" s="24"/>
      <c r="AO798" s="22" t="n">
        <v>42657.6528935185</v>
      </c>
      <c r="AP798" s="24"/>
      <c r="AQ798" s="24" t="inlineStr">
        <f aca="false">TRUE()</f>
        <is>
          <t/>
        </is>
      </c>
      <c r="AR798" s="24" t="n">
        <f aca="false">TRUE()</f>
        <v>1</v>
      </c>
      <c r="AS798" s="24" t="n">
        <f aca="false">FALSE()</f>
        <v>0</v>
      </c>
      <c r="AT798" s="24" t="s">
        <v>75</v>
      </c>
      <c r="AU798" s="24" t="n">
        <v>1</v>
      </c>
      <c r="AV798" s="24"/>
      <c r="AW798" s="24" t="inlineStr">
        <f aca="false">FALSE()</f>
        <is>
          <t/>
        </is>
      </c>
      <c r="AX798" s="24" t="s">
        <v>5329</v>
      </c>
      <c r="AY798" s="23" t="s">
        <v>12102</v>
      </c>
      <c r="AZ798" s="24" t="s">
        <v>68</v>
      </c>
      <c r="BA798" s="24" t="e">
        <f aca="false">REPLACE(INDEX(GroupVertices[group], MATCH(Vertices[[#this row],[vertex]],GroupVertices[vertex],0)),1,1,"")</f>
        <v>#VALUE!</v>
      </c>
      <c r="BB798" s="25"/>
      <c r="BC798" s="25"/>
      <c r="BD798" s="25"/>
      <c r="BE798" s="25"/>
      <c r="BF798" s="25"/>
      <c r="BG798" s="25"/>
      <c r="BH798" s="25"/>
      <c r="BI798" s="25"/>
      <c r="BJ798" s="25"/>
      <c r="BK798" s="25"/>
      <c r="BL798" s="25"/>
      <c r="BM798" s="26"/>
      <c r="BN798" s="25"/>
      <c r="BO798" s="26"/>
      <c r="BP798" s="25"/>
      <c r="BQ798" s="26"/>
      <c r="BR798" s="25"/>
      <c r="BS798" s="26"/>
      <c r="BT798" s="25"/>
      <c r="BU798" s="3"/>
      <c r="BV798" s="2"/>
      <c r="BW798" s="2"/>
      <c r="BX798" s="2"/>
      <c r="BY798" s="2"/>
    </row>
    <row r="799" customFormat="false" ht="41.45" hidden="false" customHeight="true" outlineLevel="0" collapsed="false">
      <c r="A799" s="15" t="s">
        <v>3803</v>
      </c>
      <c r="C799" s="16"/>
      <c r="D799" s="16" t="s">
        <v>5324</v>
      </c>
      <c r="E799" s="17" t="n">
        <v>162.802515677571</v>
      </c>
      <c r="F799" s="18" t="n">
        <v>99.9992193314571</v>
      </c>
      <c r="G799" s="50" t="s">
        <v>12103</v>
      </c>
      <c r="H799" s="16"/>
      <c r="I799" s="6" t="s">
        <v>3803</v>
      </c>
      <c r="J799" s="7"/>
      <c r="K799" s="7"/>
      <c r="L799" s="51" t="s">
        <v>12104</v>
      </c>
      <c r="M799" s="52" t="n">
        <v>1.2601708030582</v>
      </c>
      <c r="N799" s="53" t="n">
        <v>6469.7880859375</v>
      </c>
      <c r="O799" s="53" t="n">
        <v>698.753967285156</v>
      </c>
      <c r="P799" s="54"/>
      <c r="Q799" s="55"/>
      <c r="R799" s="55"/>
      <c r="S799" s="56"/>
      <c r="T799" s="25" t="n">
        <v>3</v>
      </c>
      <c r="U799" s="25" t="n">
        <v>2</v>
      </c>
      <c r="V799" s="26" t="n">
        <v>1</v>
      </c>
      <c r="W799" s="26" t="n">
        <v>0.333333</v>
      </c>
      <c r="X799" s="26" t="n">
        <v>0</v>
      </c>
      <c r="Y799" s="26" t="n">
        <v>1.398453</v>
      </c>
      <c r="Z799" s="26" t="n">
        <v>0.333333333333333</v>
      </c>
      <c r="AA799" s="26" t="n">
        <v>0</v>
      </c>
      <c r="AB799" s="20" t="n">
        <v>799</v>
      </c>
      <c r="AC799" s="20"/>
      <c r="AD799" s="10"/>
      <c r="AE799" s="24" t="s">
        <v>12105</v>
      </c>
      <c r="AF799" s="24" t="n">
        <v>1813</v>
      </c>
      <c r="AG799" s="24" t="n">
        <v>1687</v>
      </c>
      <c r="AH799" s="24" t="n">
        <v>3437</v>
      </c>
      <c r="AI799" s="24" t="n">
        <v>751</v>
      </c>
      <c r="AJ799" s="24"/>
      <c r="AK799" s="24" t="s">
        <v>12106</v>
      </c>
      <c r="AL799" s="24" t="s">
        <v>12107</v>
      </c>
      <c r="AM799" s="23" t="s">
        <v>12108</v>
      </c>
      <c r="AN799" s="24"/>
      <c r="AO799" s="22" t="n">
        <v>42236.0452199074</v>
      </c>
      <c r="AP799" s="23" t="s">
        <v>12109</v>
      </c>
      <c r="AQ799" s="24" t="n">
        <f aca="false">FALSE()</f>
        <v>0</v>
      </c>
      <c r="AR799" s="24" t="n">
        <f aca="false">FALSE()</f>
        <v>0</v>
      </c>
      <c r="AS799" s="24" t="inlineStr">
        <f aca="false">FALSE()</f>
        <is>
          <t/>
        </is>
      </c>
      <c r="AT799" s="24" t="s">
        <v>75</v>
      </c>
      <c r="AU799" s="24" t="n">
        <v>9</v>
      </c>
      <c r="AV799" s="23" t="s">
        <v>5390</v>
      </c>
      <c r="AW799" s="24" t="inlineStr">
        <f aca="false">FALSE()</f>
        <is>
          <t/>
        </is>
      </c>
      <c r="AX799" s="24" t="s">
        <v>5329</v>
      </c>
      <c r="AY799" s="23" t="s">
        <v>12110</v>
      </c>
      <c r="AZ799" s="24" t="s">
        <v>174</v>
      </c>
      <c r="BA799" s="24" t="e">
        <f aca="false">REPLACE(INDEX(GroupVertices[group], MATCH(Vertices[[#this row],[vertex]],GroupVertices[vertex],0)),1,1,"")</f>
        <v>#VALUE!</v>
      </c>
      <c r="BB799" s="25" t="s">
        <v>3810</v>
      </c>
      <c r="BC799" s="25" t="s">
        <v>3810</v>
      </c>
      <c r="BD799" s="25" t="s">
        <v>130</v>
      </c>
      <c r="BE799" s="25" t="s">
        <v>130</v>
      </c>
      <c r="BF799" s="25"/>
      <c r="BG799" s="25"/>
      <c r="BH799" s="25" t="s">
        <v>12111</v>
      </c>
      <c r="BI799" s="25" t="s">
        <v>12112</v>
      </c>
      <c r="BJ799" s="25" t="s">
        <v>12113</v>
      </c>
      <c r="BK799" s="25" t="s">
        <v>12114</v>
      </c>
      <c r="BL799" s="25" t="n">
        <v>0</v>
      </c>
      <c r="BM799" s="26" t="n">
        <v>0</v>
      </c>
      <c r="BN799" s="25" t="n">
        <v>0</v>
      </c>
      <c r="BO799" s="26" t="n">
        <v>0</v>
      </c>
      <c r="BP799" s="25" t="n">
        <v>0</v>
      </c>
      <c r="BQ799" s="26" t="n">
        <v>0</v>
      </c>
      <c r="BR799" s="25" t="n">
        <v>22</v>
      </c>
      <c r="BS799" s="26" t="n">
        <v>100</v>
      </c>
      <c r="BT799" s="25" t="n">
        <v>22</v>
      </c>
      <c r="BU799" s="3"/>
      <c r="BV799" s="2"/>
      <c r="BW799" s="2"/>
      <c r="BX799" s="2"/>
      <c r="BY799" s="2"/>
    </row>
    <row r="800" customFormat="false" ht="41.45" hidden="false" customHeight="true" outlineLevel="0" collapsed="false">
      <c r="A800" s="15" t="s">
        <v>3806</v>
      </c>
      <c r="C800" s="16"/>
      <c r="D800" s="16" t="s">
        <v>5324</v>
      </c>
      <c r="E800" s="17" t="n">
        <v>162.583691011488</v>
      </c>
      <c r="F800" s="18" t="n">
        <v>99.9994321989911</v>
      </c>
      <c r="G800" s="50" t="s">
        <v>12115</v>
      </c>
      <c r="H800" s="16"/>
      <c r="I800" s="6" t="s">
        <v>3806</v>
      </c>
      <c r="J800" s="7"/>
      <c r="K800" s="7"/>
      <c r="L800" s="51" t="s">
        <v>12116</v>
      </c>
      <c r="M800" s="52" t="n">
        <v>1.18922914958649</v>
      </c>
      <c r="N800" s="53" t="n">
        <v>6552.95068359375</v>
      </c>
      <c r="O800" s="53" t="n">
        <v>468.188323974609</v>
      </c>
      <c r="P800" s="54"/>
      <c r="Q800" s="55"/>
      <c r="R800" s="55"/>
      <c r="S800" s="56"/>
      <c r="T800" s="25" t="n">
        <v>0</v>
      </c>
      <c r="U800" s="25" t="n">
        <v>2</v>
      </c>
      <c r="V800" s="26" t="n">
        <v>0</v>
      </c>
      <c r="W800" s="26" t="n">
        <v>0.25</v>
      </c>
      <c r="X800" s="26" t="n">
        <v>0</v>
      </c>
      <c r="Y800" s="26" t="n">
        <v>0.755921</v>
      </c>
      <c r="Z800" s="26" t="n">
        <v>0.5</v>
      </c>
      <c r="AA800" s="26" t="n">
        <v>0</v>
      </c>
      <c r="AB800" s="20" t="n">
        <v>800</v>
      </c>
      <c r="AC800" s="20"/>
      <c r="AD800" s="10"/>
      <c r="AE800" s="24" t="s">
        <v>12117</v>
      </c>
      <c r="AF800" s="24" t="n">
        <v>2400</v>
      </c>
      <c r="AG800" s="24" t="n">
        <v>1227</v>
      </c>
      <c r="AH800" s="24" t="n">
        <v>7663</v>
      </c>
      <c r="AI800" s="24" t="n">
        <v>4252</v>
      </c>
      <c r="AJ800" s="24" t="n">
        <v>-21600</v>
      </c>
      <c r="AK800" s="24" t="s">
        <v>12118</v>
      </c>
      <c r="AL800" s="24" t="s">
        <v>12119</v>
      </c>
      <c r="AM800" s="23" t="s">
        <v>12120</v>
      </c>
      <c r="AN800" s="24" t="s">
        <v>5776</v>
      </c>
      <c r="AO800" s="22" t="n">
        <v>40742.6655439815</v>
      </c>
      <c r="AP800" s="23" t="s">
        <v>12121</v>
      </c>
      <c r="AQ800" s="24" t="inlineStr">
        <f aca="false">FALSE()</f>
        <is>
          <t/>
        </is>
      </c>
      <c r="AR800" s="24" t="inlineStr">
        <f aca="false">FALSE()</f>
        <is>
          <t/>
        </is>
      </c>
      <c r="AS800" s="24" t="n">
        <f aca="false">TRUE()</f>
        <v>1</v>
      </c>
      <c r="AT800" s="24" t="s">
        <v>75</v>
      </c>
      <c r="AU800" s="24" t="n">
        <v>21</v>
      </c>
      <c r="AV800" s="23" t="s">
        <v>12122</v>
      </c>
      <c r="AW800" s="24" t="inlineStr">
        <f aca="false">FALSE()</f>
        <is>
          <t/>
        </is>
      </c>
      <c r="AX800" s="24" t="s">
        <v>5329</v>
      </c>
      <c r="AY800" s="23" t="s">
        <v>12123</v>
      </c>
      <c r="AZ800" s="24" t="s">
        <v>174</v>
      </c>
      <c r="BA800" s="24" t="e">
        <f aca="false">REPLACE(INDEX(GroupVertices[group], MATCH(Vertices[[#this row],[vertex]],GroupVertices[vertex],0)),1,1,"")</f>
        <v>#VALUE!</v>
      </c>
      <c r="BB800" s="25"/>
      <c r="BC800" s="25"/>
      <c r="BD800" s="25"/>
      <c r="BE800" s="25"/>
      <c r="BF800" s="25"/>
      <c r="BG800" s="25"/>
      <c r="BH800" s="25" t="s">
        <v>12124</v>
      </c>
      <c r="BI800" s="25" t="s">
        <v>12125</v>
      </c>
      <c r="BJ800" s="25" t="s">
        <v>12126</v>
      </c>
      <c r="BK800" s="25" t="s">
        <v>12127</v>
      </c>
      <c r="BL800" s="25" t="n">
        <v>0</v>
      </c>
      <c r="BM800" s="26" t="n">
        <v>0</v>
      </c>
      <c r="BN800" s="25" t="n">
        <v>0</v>
      </c>
      <c r="BO800" s="26" t="n">
        <v>0</v>
      </c>
      <c r="BP800" s="25" t="n">
        <v>0</v>
      </c>
      <c r="BQ800" s="26" t="n">
        <v>0</v>
      </c>
      <c r="BR800" s="25" t="n">
        <v>27</v>
      </c>
      <c r="BS800" s="26" t="n">
        <v>100</v>
      </c>
      <c r="BT800" s="25" t="n">
        <v>27</v>
      </c>
      <c r="BU800" s="3"/>
      <c r="BV800" s="2"/>
      <c r="BW800" s="2"/>
      <c r="BX800" s="2"/>
      <c r="BY800" s="2"/>
    </row>
    <row r="801" customFormat="false" ht="41.45" hidden="false" customHeight="true" outlineLevel="0" collapsed="false">
      <c r="A801" s="15" t="s">
        <v>3816</v>
      </c>
      <c r="C801" s="16"/>
      <c r="D801" s="16" t="s">
        <v>5324</v>
      </c>
      <c r="E801" s="17" t="n">
        <v>162.398641456909</v>
      </c>
      <c r="F801" s="18" t="n">
        <v>99.9996122108839</v>
      </c>
      <c r="G801" s="50" t="s">
        <v>12128</v>
      </c>
      <c r="H801" s="16"/>
      <c r="I801" s="6" t="s">
        <v>3816</v>
      </c>
      <c r="J801" s="7"/>
      <c r="K801" s="7"/>
      <c r="L801" s="51" t="s">
        <v>12129</v>
      </c>
      <c r="M801" s="52" t="n">
        <v>1.12923718610715</v>
      </c>
      <c r="N801" s="53" t="n">
        <v>3279.37133789062</v>
      </c>
      <c r="O801" s="53" t="n">
        <v>6320.24462890625</v>
      </c>
      <c r="P801" s="54"/>
      <c r="Q801" s="55"/>
      <c r="R801" s="55"/>
      <c r="S801" s="56"/>
      <c r="T801" s="25" t="n">
        <v>0</v>
      </c>
      <c r="U801" s="25" t="n">
        <v>1</v>
      </c>
      <c r="V801" s="26" t="n">
        <v>0</v>
      </c>
      <c r="W801" s="26" t="n">
        <v>0.009434</v>
      </c>
      <c r="X801" s="26" t="n">
        <v>0</v>
      </c>
      <c r="Y801" s="26" t="n">
        <v>0.532345</v>
      </c>
      <c r="Z801" s="26" t="n">
        <v>0</v>
      </c>
      <c r="AA801" s="26" t="n">
        <v>0</v>
      </c>
      <c r="AB801" s="20" t="n">
        <v>801</v>
      </c>
      <c r="AC801" s="20"/>
      <c r="AD801" s="10"/>
      <c r="AE801" s="24" t="s">
        <v>12130</v>
      </c>
      <c r="AF801" s="24" t="n">
        <v>452</v>
      </c>
      <c r="AG801" s="24" t="n">
        <v>838</v>
      </c>
      <c r="AH801" s="24" t="n">
        <v>7954</v>
      </c>
      <c r="AI801" s="24" t="n">
        <v>14</v>
      </c>
      <c r="AJ801" s="24" t="n">
        <v>-25200</v>
      </c>
      <c r="AK801" s="24" t="s">
        <v>12131</v>
      </c>
      <c r="AL801" s="24"/>
      <c r="AM801" s="23" t="s">
        <v>12132</v>
      </c>
      <c r="AN801" s="24" t="s">
        <v>6123</v>
      </c>
      <c r="AO801" s="22" t="n">
        <v>41828.8062384259</v>
      </c>
      <c r="AP801" s="23" t="s">
        <v>12133</v>
      </c>
      <c r="AQ801" s="24" t="inlineStr">
        <f aca="false">FALSE()</f>
        <is>
          <t/>
        </is>
      </c>
      <c r="AR801" s="24" t="inlineStr">
        <f aca="false">FALSE()</f>
        <is>
          <t/>
        </is>
      </c>
      <c r="AS801" s="24" t="n">
        <f aca="false">FALSE()</f>
        <v>0</v>
      </c>
      <c r="AT801" s="24" t="s">
        <v>75</v>
      </c>
      <c r="AU801" s="24" t="n">
        <v>146</v>
      </c>
      <c r="AV801" s="23" t="s">
        <v>12134</v>
      </c>
      <c r="AW801" s="24" t="inlineStr">
        <f aca="false">FALSE()</f>
        <is>
          <t/>
        </is>
      </c>
      <c r="AX801" s="24" t="s">
        <v>5329</v>
      </c>
      <c r="AY801" s="23" t="s">
        <v>12135</v>
      </c>
      <c r="AZ801" s="24" t="s">
        <v>174</v>
      </c>
      <c r="BA801" s="24" t="e">
        <f aca="false">REPLACE(INDEX(GroupVertices[group], MATCH(Vertices[[#this row],[vertex]],GroupVertices[vertex],0)),1,1,"")</f>
        <v>#VALUE!</v>
      </c>
      <c r="BB801" s="25" t="s">
        <v>3818</v>
      </c>
      <c r="BC801" s="25" t="s">
        <v>3818</v>
      </c>
      <c r="BD801" s="25" t="s">
        <v>1088</v>
      </c>
      <c r="BE801" s="25" t="s">
        <v>1088</v>
      </c>
      <c r="BF801" s="25" t="s">
        <v>3819</v>
      </c>
      <c r="BG801" s="25" t="s">
        <v>3819</v>
      </c>
      <c r="BH801" s="25" t="s">
        <v>12136</v>
      </c>
      <c r="BI801" s="25" t="s">
        <v>12136</v>
      </c>
      <c r="BJ801" s="25" t="s">
        <v>12137</v>
      </c>
      <c r="BK801" s="25" t="s">
        <v>12137</v>
      </c>
      <c r="BL801" s="25" t="n">
        <v>0</v>
      </c>
      <c r="BM801" s="26" t="n">
        <v>0</v>
      </c>
      <c r="BN801" s="25" t="n">
        <v>0</v>
      </c>
      <c r="BO801" s="26" t="n">
        <v>0</v>
      </c>
      <c r="BP801" s="25" t="n">
        <v>0</v>
      </c>
      <c r="BQ801" s="26" t="n">
        <v>0</v>
      </c>
      <c r="BR801" s="25" t="n">
        <v>14</v>
      </c>
      <c r="BS801" s="26" t="n">
        <v>100</v>
      </c>
      <c r="BT801" s="25" t="n">
        <v>14</v>
      </c>
      <c r="BU801" s="3"/>
      <c r="BV801" s="2"/>
      <c r="BW801" s="2"/>
      <c r="BX801" s="2"/>
      <c r="BY801" s="2"/>
    </row>
    <row r="802" customFormat="false" ht="41.45" hidden="false" customHeight="true" outlineLevel="0" collapsed="false">
      <c r="A802" s="15" t="s">
        <v>3822</v>
      </c>
      <c r="C802" s="16"/>
      <c r="D802" s="16" t="s">
        <v>5324</v>
      </c>
      <c r="E802" s="17" t="n">
        <v>163.254436183613</v>
      </c>
      <c r="F802" s="18" t="n">
        <v>99.998779713724</v>
      </c>
      <c r="G802" s="50" t="s">
        <v>12138</v>
      </c>
      <c r="H802" s="16"/>
      <c r="I802" s="6" t="s">
        <v>3822</v>
      </c>
      <c r="J802" s="7"/>
      <c r="K802" s="7"/>
      <c r="L802" s="51" t="s">
        <v>12139</v>
      </c>
      <c r="M802" s="52" t="n">
        <v>1.40668073957585</v>
      </c>
      <c r="N802" s="53" t="n">
        <v>9245.3388671875</v>
      </c>
      <c r="O802" s="53" t="n">
        <v>5722.95703125</v>
      </c>
      <c r="P802" s="54"/>
      <c r="Q802" s="55"/>
      <c r="R802" s="55"/>
      <c r="S802" s="56"/>
      <c r="T802" s="25" t="n">
        <v>0</v>
      </c>
      <c r="U802" s="25" t="n">
        <v>2</v>
      </c>
      <c r="V802" s="26" t="n">
        <v>2</v>
      </c>
      <c r="W802" s="26" t="n">
        <v>0.5</v>
      </c>
      <c r="X802" s="26" t="n">
        <v>0</v>
      </c>
      <c r="Y802" s="26" t="n">
        <v>1.459459</v>
      </c>
      <c r="Z802" s="26" t="n">
        <v>0</v>
      </c>
      <c r="AA802" s="26" t="n">
        <v>0</v>
      </c>
      <c r="AB802" s="20" t="n">
        <v>802</v>
      </c>
      <c r="AC802" s="20"/>
      <c r="AD802" s="10"/>
      <c r="AE802" s="24" t="s">
        <v>12140</v>
      </c>
      <c r="AF802" s="24" t="n">
        <v>624</v>
      </c>
      <c r="AG802" s="24" t="n">
        <v>2637</v>
      </c>
      <c r="AH802" s="24" t="n">
        <v>2772</v>
      </c>
      <c r="AI802" s="24" t="n">
        <v>246</v>
      </c>
      <c r="AJ802" s="24"/>
      <c r="AK802" s="24" t="s">
        <v>12141</v>
      </c>
      <c r="AL802" s="24" t="s">
        <v>7157</v>
      </c>
      <c r="AM802" s="23" t="s">
        <v>12142</v>
      </c>
      <c r="AN802" s="24"/>
      <c r="AO802" s="22" t="n">
        <v>41836.8728009259</v>
      </c>
      <c r="AP802" s="23" t="s">
        <v>12143</v>
      </c>
      <c r="AQ802" s="24" t="inlineStr">
        <f aca="false">FALSE()</f>
        <is>
          <t/>
        </is>
      </c>
      <c r="AR802" s="24" t="inlineStr">
        <f aca="false">FALSE()</f>
        <is>
          <t/>
        </is>
      </c>
      <c r="AS802" s="24" t="n">
        <f aca="false">TRUE()</f>
        <v>1</v>
      </c>
      <c r="AT802" s="24" t="s">
        <v>75</v>
      </c>
      <c r="AU802" s="24" t="n">
        <v>109</v>
      </c>
      <c r="AV802" s="23" t="s">
        <v>5390</v>
      </c>
      <c r="AW802" s="24" t="inlineStr">
        <f aca="false">FALSE()</f>
        <is>
          <t/>
        </is>
      </c>
      <c r="AX802" s="24" t="s">
        <v>5329</v>
      </c>
      <c r="AY802" s="23" t="s">
        <v>12144</v>
      </c>
      <c r="AZ802" s="24" t="s">
        <v>174</v>
      </c>
      <c r="BA802" s="24" t="e">
        <f aca="false">REPLACE(INDEX(GroupVertices[group], MATCH(Vertices[[#this row],[vertex]],GroupVertices[vertex],0)),1,1,"")</f>
        <v>#VALUE!</v>
      </c>
      <c r="BB802" s="25"/>
      <c r="BC802" s="25"/>
      <c r="BD802" s="25"/>
      <c r="BE802" s="25"/>
      <c r="BF802" s="25"/>
      <c r="BG802" s="25"/>
      <c r="BH802" s="25" t="s">
        <v>12145</v>
      </c>
      <c r="BI802" s="25" t="s">
        <v>12145</v>
      </c>
      <c r="BJ802" s="25" t="s">
        <v>12146</v>
      </c>
      <c r="BK802" s="25" t="s">
        <v>12146</v>
      </c>
      <c r="BL802" s="25" t="n">
        <v>0</v>
      </c>
      <c r="BM802" s="26" t="n">
        <v>0</v>
      </c>
      <c r="BN802" s="25" t="n">
        <v>0</v>
      </c>
      <c r="BO802" s="26" t="n">
        <v>0</v>
      </c>
      <c r="BP802" s="25" t="n">
        <v>0</v>
      </c>
      <c r="BQ802" s="26" t="n">
        <v>0</v>
      </c>
      <c r="BR802" s="25" t="n">
        <v>12</v>
      </c>
      <c r="BS802" s="26" t="n">
        <v>100</v>
      </c>
      <c r="BT802" s="25" t="n">
        <v>12</v>
      </c>
      <c r="BU802" s="3"/>
      <c r="BV802" s="2"/>
      <c r="BW802" s="2"/>
      <c r="BX802" s="2"/>
      <c r="BY802" s="2"/>
    </row>
    <row r="803" customFormat="false" ht="41.45" hidden="false" customHeight="true" outlineLevel="0" collapsed="false">
      <c r="A803" s="15" t="s">
        <v>3823</v>
      </c>
      <c r="C803" s="16"/>
      <c r="D803" s="16" t="s">
        <v>5324</v>
      </c>
      <c r="E803" s="17" t="n">
        <v>167.15284518047</v>
      </c>
      <c r="F803" s="18" t="n">
        <v>99.9949874323317</v>
      </c>
      <c r="G803" s="50" t="s">
        <v>12147</v>
      </c>
      <c r="H803" s="16"/>
      <c r="I803" s="6" t="s">
        <v>3823</v>
      </c>
      <c r="J803" s="7"/>
      <c r="K803" s="7"/>
      <c r="L803" s="51" t="s">
        <v>12148</v>
      </c>
      <c r="M803" s="52" t="n">
        <v>2.6705217182729</v>
      </c>
      <c r="N803" s="53" t="n">
        <v>9245.3388671875</v>
      </c>
      <c r="O803" s="53" t="n">
        <v>5546.50390625</v>
      </c>
      <c r="P803" s="54"/>
      <c r="Q803" s="55"/>
      <c r="R803" s="55"/>
      <c r="S803" s="56"/>
      <c r="T803" s="25" t="n">
        <v>1</v>
      </c>
      <c r="U803" s="25" t="n">
        <v>0</v>
      </c>
      <c r="V803" s="26" t="n">
        <v>0</v>
      </c>
      <c r="W803" s="26" t="n">
        <v>0.333333</v>
      </c>
      <c r="X803" s="26" t="n">
        <v>0</v>
      </c>
      <c r="Y803" s="26" t="n">
        <v>0.77027</v>
      </c>
      <c r="Z803" s="26" t="n">
        <v>0</v>
      </c>
      <c r="AA803" s="26" t="n">
        <v>0</v>
      </c>
      <c r="AB803" s="20" t="n">
        <v>803</v>
      </c>
      <c r="AC803" s="20"/>
      <c r="AD803" s="10"/>
      <c r="AE803" s="24" t="s">
        <v>12149</v>
      </c>
      <c r="AF803" s="24" t="n">
        <v>645</v>
      </c>
      <c r="AG803" s="24" t="n">
        <v>10832</v>
      </c>
      <c r="AH803" s="24" t="n">
        <v>11711</v>
      </c>
      <c r="AI803" s="24" t="n">
        <v>4442</v>
      </c>
      <c r="AJ803" s="24" t="n">
        <v>-18000</v>
      </c>
      <c r="AK803" s="24" t="s">
        <v>12150</v>
      </c>
      <c r="AL803" s="24" t="s">
        <v>12151</v>
      </c>
      <c r="AM803" s="23" t="s">
        <v>12152</v>
      </c>
      <c r="AN803" s="24" t="s">
        <v>6528</v>
      </c>
      <c r="AO803" s="22" t="n">
        <v>39947.5936921296</v>
      </c>
      <c r="AP803" s="23" t="s">
        <v>12153</v>
      </c>
      <c r="AQ803" s="24" t="inlineStr">
        <f aca="false">FALSE()</f>
        <is>
          <t/>
        </is>
      </c>
      <c r="AR803" s="24" t="inlineStr">
        <f aca="false">FALSE()</f>
        <is>
          <t/>
        </is>
      </c>
      <c r="AS803" s="24" t="inlineStr">
        <f aca="false">TRUE()</f>
        <is>
          <t/>
        </is>
      </c>
      <c r="AT803" s="24" t="s">
        <v>75</v>
      </c>
      <c r="AU803" s="24" t="n">
        <v>612</v>
      </c>
      <c r="AV803" s="23" t="s">
        <v>12154</v>
      </c>
      <c r="AW803" s="24" t="inlineStr">
        <f aca="false">FALSE()</f>
        <is>
          <t/>
        </is>
      </c>
      <c r="AX803" s="24" t="s">
        <v>5329</v>
      </c>
      <c r="AY803" s="23" t="s">
        <v>12155</v>
      </c>
      <c r="AZ803" s="24" t="s">
        <v>68</v>
      </c>
      <c r="BA803" s="24" t="e">
        <f aca="false">REPLACE(INDEX(GroupVertices[group], MATCH(Vertices[[#this row],[vertex]],GroupVertices[vertex],0)),1,1,"")</f>
        <v>#VALUE!</v>
      </c>
      <c r="BB803" s="25"/>
      <c r="BC803" s="25"/>
      <c r="BD803" s="25"/>
      <c r="BE803" s="25"/>
      <c r="BF803" s="25"/>
      <c r="BG803" s="25"/>
      <c r="BH803" s="25"/>
      <c r="BI803" s="25"/>
      <c r="BJ803" s="25"/>
      <c r="BK803" s="25"/>
      <c r="BL803" s="25"/>
      <c r="BM803" s="26"/>
      <c r="BN803" s="25"/>
      <c r="BO803" s="26"/>
      <c r="BP803" s="25"/>
      <c r="BQ803" s="26"/>
      <c r="BR803" s="25"/>
      <c r="BS803" s="26"/>
      <c r="BT803" s="25"/>
      <c r="BU803" s="3"/>
      <c r="BV803" s="2"/>
      <c r="BW803" s="2"/>
      <c r="BX803" s="2"/>
      <c r="BY803" s="2"/>
    </row>
    <row r="804" customFormat="false" ht="41.45" hidden="false" customHeight="true" outlineLevel="0" collapsed="false">
      <c r="A804" s="15" t="s">
        <v>3827</v>
      </c>
      <c r="C804" s="16"/>
      <c r="D804" s="16" t="s">
        <v>5324</v>
      </c>
      <c r="E804" s="17" t="n">
        <v>164.686786334868</v>
      </c>
      <c r="F804" s="18" t="n">
        <v>99.9973863568878</v>
      </c>
      <c r="G804" s="50" t="s">
        <v>12156</v>
      </c>
      <c r="H804" s="16"/>
      <c r="I804" s="6" t="s">
        <v>3827</v>
      </c>
      <c r="J804" s="7"/>
      <c r="K804" s="7"/>
      <c r="L804" s="51" t="s">
        <v>12157</v>
      </c>
      <c r="M804" s="52" t="n">
        <v>1.87104012784392</v>
      </c>
      <c r="N804" s="53" t="n">
        <v>9349.2919921875</v>
      </c>
      <c r="O804" s="53" t="n">
        <v>5722.95703125</v>
      </c>
      <c r="P804" s="54"/>
      <c r="Q804" s="55"/>
      <c r="R804" s="55"/>
      <c r="S804" s="56"/>
      <c r="T804" s="25" t="n">
        <v>1</v>
      </c>
      <c r="U804" s="25" t="n">
        <v>0</v>
      </c>
      <c r="V804" s="26" t="n">
        <v>0</v>
      </c>
      <c r="W804" s="26" t="n">
        <v>0.333333</v>
      </c>
      <c r="X804" s="26" t="n">
        <v>0</v>
      </c>
      <c r="Y804" s="26" t="n">
        <v>0.77027</v>
      </c>
      <c r="Z804" s="26" t="n">
        <v>0</v>
      </c>
      <c r="AA804" s="26" t="n">
        <v>0</v>
      </c>
      <c r="AB804" s="20" t="n">
        <v>804</v>
      </c>
      <c r="AC804" s="20"/>
      <c r="AD804" s="10"/>
      <c r="AE804" s="24" t="s">
        <v>12158</v>
      </c>
      <c r="AF804" s="24" t="n">
        <v>1436</v>
      </c>
      <c r="AG804" s="24" t="n">
        <v>5648</v>
      </c>
      <c r="AH804" s="24" t="n">
        <v>3277</v>
      </c>
      <c r="AI804" s="24" t="n">
        <v>2408</v>
      </c>
      <c r="AJ804" s="24" t="n">
        <v>3600</v>
      </c>
      <c r="AK804" s="46" t="s">
        <v>12159</v>
      </c>
      <c r="AL804" s="24" t="s">
        <v>12160</v>
      </c>
      <c r="AM804" s="23" t="s">
        <v>12161</v>
      </c>
      <c r="AN804" s="24" t="s">
        <v>12162</v>
      </c>
      <c r="AO804" s="22" t="n">
        <v>40669.4722800926</v>
      </c>
      <c r="AP804" s="23" t="s">
        <v>12163</v>
      </c>
      <c r="AQ804" s="24" t="inlineStr">
        <f aca="false">FALSE()</f>
        <is>
          <t/>
        </is>
      </c>
      <c r="AR804" s="24" t="inlineStr">
        <f aca="false">FALSE()</f>
        <is>
          <t/>
        </is>
      </c>
      <c r="AS804" s="24" t="inlineStr">
        <f aca="false">TRUE()</f>
        <is>
          <t/>
        </is>
      </c>
      <c r="AT804" s="24" t="s">
        <v>5002</v>
      </c>
      <c r="AU804" s="24" t="n">
        <v>157</v>
      </c>
      <c r="AV804" s="23" t="s">
        <v>12164</v>
      </c>
      <c r="AW804" s="24" t="inlineStr">
        <f aca="false">FALSE()</f>
        <is>
          <t/>
        </is>
      </c>
      <c r="AX804" s="24" t="s">
        <v>5329</v>
      </c>
      <c r="AY804" s="23" t="s">
        <v>12165</v>
      </c>
      <c r="AZ804" s="24" t="s">
        <v>68</v>
      </c>
      <c r="BA804" s="24" t="e">
        <f aca="false">REPLACE(INDEX(GroupVertices[group], MATCH(Vertices[[#this row],[vertex]],GroupVertices[vertex],0)),1,1,"")</f>
        <v>#VALUE!</v>
      </c>
      <c r="BB804" s="25"/>
      <c r="BC804" s="25"/>
      <c r="BD804" s="25"/>
      <c r="BE804" s="25"/>
      <c r="BF804" s="25"/>
      <c r="BG804" s="25"/>
      <c r="BH804" s="25"/>
      <c r="BI804" s="25"/>
      <c r="BJ804" s="25"/>
      <c r="BK804" s="25"/>
      <c r="BL804" s="25"/>
      <c r="BM804" s="26"/>
      <c r="BN804" s="25"/>
      <c r="BO804" s="26"/>
      <c r="BP804" s="25"/>
      <c r="BQ804" s="26"/>
      <c r="BR804" s="25"/>
      <c r="BS804" s="26"/>
      <c r="BT804" s="25"/>
      <c r="BU804" s="3"/>
      <c r="BV804" s="2"/>
      <c r="BW804" s="2"/>
      <c r="BX804" s="2"/>
      <c r="BY804" s="2"/>
    </row>
    <row r="805" customFormat="false" ht="41.45" hidden="false" customHeight="true" outlineLevel="0" collapsed="false">
      <c r="A805" s="15" t="s">
        <v>3828</v>
      </c>
      <c r="C805" s="16"/>
      <c r="D805" s="16" t="s">
        <v>5324</v>
      </c>
      <c r="E805" s="17" t="n">
        <v>162.128440564875</v>
      </c>
      <c r="F805" s="18" t="n">
        <v>99.9998750560127</v>
      </c>
      <c r="G805" s="50" t="s">
        <v>12166</v>
      </c>
      <c r="H805" s="16"/>
      <c r="I805" s="6" t="s">
        <v>3828</v>
      </c>
      <c r="J805" s="7"/>
      <c r="K805" s="7"/>
      <c r="L805" s="51" t="s">
        <v>12167</v>
      </c>
      <c r="M805" s="52" t="n">
        <v>1.04163966616818</v>
      </c>
      <c r="N805" s="53" t="n">
        <v>2134.01879882813</v>
      </c>
      <c r="O805" s="53" t="n">
        <v>6211.65478515625</v>
      </c>
      <c r="P805" s="54"/>
      <c r="Q805" s="55"/>
      <c r="R805" s="55"/>
      <c r="S805" s="56"/>
      <c r="T805" s="25" t="n">
        <v>1</v>
      </c>
      <c r="U805" s="25" t="n">
        <v>1</v>
      </c>
      <c r="V805" s="26" t="n">
        <v>0</v>
      </c>
      <c r="W805" s="26" t="n">
        <v>0</v>
      </c>
      <c r="X805" s="26" t="n">
        <v>0</v>
      </c>
      <c r="Y805" s="26" t="n">
        <v>0.999999</v>
      </c>
      <c r="Z805" s="26" t="n">
        <v>0</v>
      </c>
      <c r="AA805" s="26" t="s">
        <v>5365</v>
      </c>
      <c r="AB805" s="20" t="n">
        <v>805</v>
      </c>
      <c r="AC805" s="20"/>
      <c r="AD805" s="10"/>
      <c r="AE805" s="24" t="s">
        <v>12168</v>
      </c>
      <c r="AF805" s="24" t="n">
        <v>125</v>
      </c>
      <c r="AG805" s="24" t="n">
        <v>270</v>
      </c>
      <c r="AH805" s="24" t="n">
        <v>9913</v>
      </c>
      <c r="AI805" s="24" t="n">
        <v>228</v>
      </c>
      <c r="AJ805" s="24" t="n">
        <v>-18000</v>
      </c>
      <c r="AK805" s="24" t="s">
        <v>12169</v>
      </c>
      <c r="AL805" s="24" t="s">
        <v>12170</v>
      </c>
      <c r="AM805" s="24"/>
      <c r="AN805" s="24" t="s">
        <v>5388</v>
      </c>
      <c r="AO805" s="22" t="n">
        <v>40968.9056481481</v>
      </c>
      <c r="AP805" s="23" t="s">
        <v>12171</v>
      </c>
      <c r="AQ805" s="24" t="inlineStr">
        <f aca="false">FALSE()</f>
        <is>
          <t/>
        </is>
      </c>
      <c r="AR805" s="24" t="inlineStr">
        <f aca="false">FALSE()</f>
        <is>
          <t/>
        </is>
      </c>
      <c r="AS805" s="24" t="inlineStr">
        <f aca="false">TRUE()</f>
        <is>
          <t/>
        </is>
      </c>
      <c r="AT805" s="24" t="s">
        <v>75</v>
      </c>
      <c r="AU805" s="24" t="n">
        <v>3</v>
      </c>
      <c r="AV805" s="23" t="s">
        <v>12172</v>
      </c>
      <c r="AW805" s="24" t="inlineStr">
        <f aca="false">FALSE()</f>
        <is>
          <t/>
        </is>
      </c>
      <c r="AX805" s="24" t="s">
        <v>5329</v>
      </c>
      <c r="AY805" s="23" t="s">
        <v>12173</v>
      </c>
      <c r="AZ805" s="24" t="s">
        <v>174</v>
      </c>
      <c r="BA805" s="24" t="e">
        <f aca="false">REPLACE(INDEX(GroupVertices[group], MATCH(Vertices[[#this row],[vertex]],GroupVertices[vertex],0)),1,1,"")</f>
        <v>#VALUE!</v>
      </c>
      <c r="BB805" s="25"/>
      <c r="BC805" s="25"/>
      <c r="BD805" s="25"/>
      <c r="BE805" s="25"/>
      <c r="BF805" s="25" t="s">
        <v>338</v>
      </c>
      <c r="BG805" s="25" t="s">
        <v>338</v>
      </c>
      <c r="BH805" s="25" t="s">
        <v>12174</v>
      </c>
      <c r="BI805" s="25" t="s">
        <v>12174</v>
      </c>
      <c r="BJ805" s="25" t="s">
        <v>12175</v>
      </c>
      <c r="BK805" s="25" t="s">
        <v>12175</v>
      </c>
      <c r="BL805" s="25" t="n">
        <v>0</v>
      </c>
      <c r="BM805" s="26" t="n">
        <v>0</v>
      </c>
      <c r="BN805" s="25" t="n">
        <v>1</v>
      </c>
      <c r="BO805" s="26" t="n">
        <v>10</v>
      </c>
      <c r="BP805" s="25" t="n">
        <v>0</v>
      </c>
      <c r="BQ805" s="26" t="n">
        <v>0</v>
      </c>
      <c r="BR805" s="25" t="n">
        <v>9</v>
      </c>
      <c r="BS805" s="26" t="n">
        <v>90</v>
      </c>
      <c r="BT805" s="25" t="n">
        <v>10</v>
      </c>
      <c r="BU805" s="3"/>
      <c r="BV805" s="2"/>
      <c r="BW805" s="2"/>
      <c r="BX805" s="2"/>
      <c r="BY805" s="2"/>
    </row>
    <row r="806" customFormat="false" ht="41.45" hidden="false" customHeight="true" outlineLevel="0" collapsed="false">
      <c r="A806" s="15" t="s">
        <v>3832</v>
      </c>
      <c r="C806" s="16"/>
      <c r="D806" s="16" t="s">
        <v>5324</v>
      </c>
      <c r="E806" s="17" t="n">
        <v>162.363439228017</v>
      </c>
      <c r="F806" s="18" t="n">
        <v>99.9996464547915</v>
      </c>
      <c r="G806" s="50" t="s">
        <v>12176</v>
      </c>
      <c r="H806" s="16"/>
      <c r="I806" s="6" t="s">
        <v>3832</v>
      </c>
      <c r="J806" s="7"/>
      <c r="K806" s="7"/>
      <c r="L806" s="51" t="s">
        <v>12177</v>
      </c>
      <c r="M806" s="52" t="n">
        <v>1.11782483315736</v>
      </c>
      <c r="N806" s="53" t="n">
        <v>3591.62573242188</v>
      </c>
      <c r="O806" s="53" t="n">
        <v>7764.2353515625</v>
      </c>
      <c r="P806" s="54"/>
      <c r="Q806" s="55"/>
      <c r="R806" s="55"/>
      <c r="S806" s="56"/>
      <c r="T806" s="25" t="n">
        <v>0</v>
      </c>
      <c r="U806" s="25" t="n">
        <v>1</v>
      </c>
      <c r="V806" s="26" t="n">
        <v>0</v>
      </c>
      <c r="W806" s="26" t="n">
        <v>0.009434</v>
      </c>
      <c r="X806" s="26" t="n">
        <v>0</v>
      </c>
      <c r="Y806" s="26" t="n">
        <v>0.532345</v>
      </c>
      <c r="Z806" s="26" t="n">
        <v>0</v>
      </c>
      <c r="AA806" s="26" t="n">
        <v>0</v>
      </c>
      <c r="AB806" s="20" t="n">
        <v>806</v>
      </c>
      <c r="AC806" s="20"/>
      <c r="AD806" s="10"/>
      <c r="AE806" s="24" t="s">
        <v>12178</v>
      </c>
      <c r="AF806" s="24" t="n">
        <v>382</v>
      </c>
      <c r="AG806" s="24" t="n">
        <v>764</v>
      </c>
      <c r="AH806" s="24" t="n">
        <v>13390</v>
      </c>
      <c r="AI806" s="24" t="n">
        <v>8</v>
      </c>
      <c r="AJ806" s="24" t="n">
        <v>-28800</v>
      </c>
      <c r="AK806" s="24" t="s">
        <v>12179</v>
      </c>
      <c r="AL806" s="24" t="s">
        <v>5987</v>
      </c>
      <c r="AM806" s="23" t="s">
        <v>12180</v>
      </c>
      <c r="AN806" s="24" t="s">
        <v>5339</v>
      </c>
      <c r="AO806" s="22" t="n">
        <v>40849.9661458333</v>
      </c>
      <c r="AP806" s="23" t="s">
        <v>12181</v>
      </c>
      <c r="AQ806" s="24" t="inlineStr">
        <f aca="false">FALSE()</f>
        <is>
          <t/>
        </is>
      </c>
      <c r="AR806" s="24" t="inlineStr">
        <f aca="false">FALSE()</f>
        <is>
          <t/>
        </is>
      </c>
      <c r="AS806" s="24" t="n">
        <f aca="false">FALSE()</f>
        <v>0</v>
      </c>
      <c r="AT806" s="24" t="s">
        <v>75</v>
      </c>
      <c r="AU806" s="24" t="n">
        <v>142</v>
      </c>
      <c r="AV806" s="23" t="s">
        <v>12182</v>
      </c>
      <c r="AW806" s="24" t="inlineStr">
        <f aca="false">FALSE()</f>
        <is>
          <t/>
        </is>
      </c>
      <c r="AX806" s="24" t="s">
        <v>5329</v>
      </c>
      <c r="AY806" s="23" t="s">
        <v>12183</v>
      </c>
      <c r="AZ806" s="24" t="s">
        <v>174</v>
      </c>
      <c r="BA806" s="24" t="e">
        <f aca="false">REPLACE(INDEX(GroupVertices[group], MATCH(Vertices[[#this row],[vertex]],GroupVertices[vertex],0)),1,1,"")</f>
        <v>#VALUE!</v>
      </c>
      <c r="BB806" s="25" t="s">
        <v>3818</v>
      </c>
      <c r="BC806" s="25" t="s">
        <v>3818</v>
      </c>
      <c r="BD806" s="25" t="s">
        <v>1088</v>
      </c>
      <c r="BE806" s="25" t="s">
        <v>1088</v>
      </c>
      <c r="BF806" s="25" t="s">
        <v>3819</v>
      </c>
      <c r="BG806" s="25" t="s">
        <v>3819</v>
      </c>
      <c r="BH806" s="25" t="s">
        <v>12136</v>
      </c>
      <c r="BI806" s="25" t="s">
        <v>12136</v>
      </c>
      <c r="BJ806" s="25" t="s">
        <v>12137</v>
      </c>
      <c r="BK806" s="25" t="s">
        <v>12137</v>
      </c>
      <c r="BL806" s="25" t="n">
        <v>0</v>
      </c>
      <c r="BM806" s="26" t="n">
        <v>0</v>
      </c>
      <c r="BN806" s="25" t="n">
        <v>0</v>
      </c>
      <c r="BO806" s="26" t="n">
        <v>0</v>
      </c>
      <c r="BP806" s="25" t="n">
        <v>0</v>
      </c>
      <c r="BQ806" s="26" t="n">
        <v>0</v>
      </c>
      <c r="BR806" s="25" t="n">
        <v>14</v>
      </c>
      <c r="BS806" s="26" t="n">
        <v>100</v>
      </c>
      <c r="BT806" s="25" t="n">
        <v>14</v>
      </c>
      <c r="BU806" s="3"/>
      <c r="BV806" s="2"/>
      <c r="BW806" s="2"/>
      <c r="BX806" s="2"/>
      <c r="BY806" s="2"/>
    </row>
    <row r="807" customFormat="false" ht="41.45" hidden="false" customHeight="true" outlineLevel="0" collapsed="false">
      <c r="A807" s="15" t="s">
        <v>3836</v>
      </c>
      <c r="C807" s="16"/>
      <c r="D807" s="16" t="s">
        <v>5324</v>
      </c>
      <c r="E807" s="17" t="n">
        <v>163.673057283947</v>
      </c>
      <c r="F807" s="18" t="n">
        <v>99.9983724888765</v>
      </c>
      <c r="G807" s="50" t="s">
        <v>12184</v>
      </c>
      <c r="H807" s="16"/>
      <c r="I807" s="6" t="s">
        <v>3836</v>
      </c>
      <c r="J807" s="7"/>
      <c r="K807" s="7"/>
      <c r="L807" s="51" t="s">
        <v>12185</v>
      </c>
      <c r="M807" s="52" t="n">
        <v>1.54239520708695</v>
      </c>
      <c r="N807" s="53" t="n">
        <v>9170.6220703125</v>
      </c>
      <c r="O807" s="53" t="n">
        <v>2485.04565429687</v>
      </c>
      <c r="P807" s="54"/>
      <c r="Q807" s="55"/>
      <c r="R807" s="55"/>
      <c r="S807" s="56"/>
      <c r="T807" s="25" t="n">
        <v>0</v>
      </c>
      <c r="U807" s="25" t="n">
        <v>1</v>
      </c>
      <c r="V807" s="26" t="n">
        <v>0</v>
      </c>
      <c r="W807" s="26" t="n">
        <v>1</v>
      </c>
      <c r="X807" s="26" t="n">
        <v>0</v>
      </c>
      <c r="Y807" s="26" t="n">
        <v>0.999999</v>
      </c>
      <c r="Z807" s="26" t="n">
        <v>0</v>
      </c>
      <c r="AA807" s="26" t="n">
        <v>0</v>
      </c>
      <c r="AB807" s="20" t="n">
        <v>807</v>
      </c>
      <c r="AC807" s="20"/>
      <c r="AD807" s="10"/>
      <c r="AE807" s="24" t="s">
        <v>12186</v>
      </c>
      <c r="AF807" s="24" t="n">
        <v>4997</v>
      </c>
      <c r="AG807" s="24" t="n">
        <v>3517</v>
      </c>
      <c r="AH807" s="24" t="n">
        <v>51310</v>
      </c>
      <c r="AI807" s="24" t="n">
        <v>63680</v>
      </c>
      <c r="AJ807" s="24" t="n">
        <v>-18000</v>
      </c>
      <c r="AK807" s="24" t="s">
        <v>12187</v>
      </c>
      <c r="AL807" s="24" t="s">
        <v>137</v>
      </c>
      <c r="AM807" s="24"/>
      <c r="AN807" s="24" t="s">
        <v>5388</v>
      </c>
      <c r="AO807" s="22" t="n">
        <v>42082.6650231482</v>
      </c>
      <c r="AP807" s="23" t="s">
        <v>12188</v>
      </c>
      <c r="AQ807" s="24" t="inlineStr">
        <f aca="false">FALSE()</f>
        <is>
          <t/>
        </is>
      </c>
      <c r="AR807" s="24" t="inlineStr">
        <f aca="false">FALSE()</f>
        <is>
          <t/>
        </is>
      </c>
      <c r="AS807" s="24" t="n">
        <f aca="false">TRUE()</f>
        <v>1</v>
      </c>
      <c r="AT807" s="24" t="s">
        <v>75</v>
      </c>
      <c r="AU807" s="24" t="n">
        <v>175</v>
      </c>
      <c r="AV807" s="23" t="s">
        <v>5371</v>
      </c>
      <c r="AW807" s="24" t="inlineStr">
        <f aca="false">FALSE()</f>
        <is>
          <t/>
        </is>
      </c>
      <c r="AX807" s="24" t="s">
        <v>5329</v>
      </c>
      <c r="AY807" s="23" t="s">
        <v>12189</v>
      </c>
      <c r="AZ807" s="24" t="s">
        <v>174</v>
      </c>
      <c r="BA807" s="24" t="e">
        <f aca="false">REPLACE(INDEX(GroupVertices[group], MATCH(Vertices[[#this row],[vertex]],GroupVertices[vertex],0)),1,1,"")</f>
        <v>#VALUE!</v>
      </c>
      <c r="BB807" s="25" t="s">
        <v>3839</v>
      </c>
      <c r="BC807" s="25" t="s">
        <v>3839</v>
      </c>
      <c r="BD807" s="25" t="s">
        <v>1260</v>
      </c>
      <c r="BE807" s="25" t="s">
        <v>1260</v>
      </c>
      <c r="BF807" s="25" t="s">
        <v>3840</v>
      </c>
      <c r="BG807" s="25" t="s">
        <v>3840</v>
      </c>
      <c r="BH807" s="25" t="s">
        <v>12190</v>
      </c>
      <c r="BI807" s="25" t="s">
        <v>12190</v>
      </c>
      <c r="BJ807" s="25" t="s">
        <v>12191</v>
      </c>
      <c r="BK807" s="25" t="s">
        <v>12191</v>
      </c>
      <c r="BL807" s="25" t="n">
        <v>0</v>
      </c>
      <c r="BM807" s="26" t="n">
        <v>0</v>
      </c>
      <c r="BN807" s="25" t="n">
        <v>0</v>
      </c>
      <c r="BO807" s="26" t="n">
        <v>0</v>
      </c>
      <c r="BP807" s="25" t="n">
        <v>0</v>
      </c>
      <c r="BQ807" s="26" t="n">
        <v>0</v>
      </c>
      <c r="BR807" s="25" t="n">
        <v>4</v>
      </c>
      <c r="BS807" s="26" t="n">
        <v>100</v>
      </c>
      <c r="BT807" s="25" t="n">
        <v>4</v>
      </c>
      <c r="BU807" s="3"/>
      <c r="BV807" s="2"/>
      <c r="BW807" s="2"/>
      <c r="BX807" s="2"/>
      <c r="BY807" s="2"/>
    </row>
    <row r="808" customFormat="false" ht="41.45" hidden="false" customHeight="true" outlineLevel="0" collapsed="false">
      <c r="A808" s="15" t="s">
        <v>3837</v>
      </c>
      <c r="C808" s="16"/>
      <c r="D808" s="16" t="s">
        <v>5324</v>
      </c>
      <c r="E808" s="17" t="n">
        <v>162.638872883805</v>
      </c>
      <c r="F808" s="18" t="n">
        <v>99.999378519352</v>
      </c>
      <c r="G808" s="50" t="s">
        <v>12192</v>
      </c>
      <c r="H808" s="16"/>
      <c r="I808" s="6" t="s">
        <v>3837</v>
      </c>
      <c r="J808" s="7"/>
      <c r="K808" s="7"/>
      <c r="L808" s="51" t="s">
        <v>12193</v>
      </c>
      <c r="M808" s="52" t="n">
        <v>1.20711878394022</v>
      </c>
      <c r="N808" s="53" t="n">
        <v>9170.6220703125</v>
      </c>
      <c r="O808" s="53" t="n">
        <v>2632.08959960938</v>
      </c>
      <c r="P808" s="54"/>
      <c r="Q808" s="55"/>
      <c r="R808" s="55"/>
      <c r="S808" s="56"/>
      <c r="T808" s="25" t="n">
        <v>1</v>
      </c>
      <c r="U808" s="25" t="n">
        <v>0</v>
      </c>
      <c r="V808" s="26" t="n">
        <v>0</v>
      </c>
      <c r="W808" s="26" t="n">
        <v>1</v>
      </c>
      <c r="X808" s="26" t="n">
        <v>0</v>
      </c>
      <c r="Y808" s="26" t="n">
        <v>0.999999</v>
      </c>
      <c r="Z808" s="26" t="n">
        <v>0</v>
      </c>
      <c r="AA808" s="26" t="n">
        <v>0</v>
      </c>
      <c r="AB808" s="20" t="n">
        <v>808</v>
      </c>
      <c r="AC808" s="20"/>
      <c r="AD808" s="10"/>
      <c r="AE808" s="24" t="s">
        <v>12194</v>
      </c>
      <c r="AF808" s="24" t="n">
        <v>2341</v>
      </c>
      <c r="AG808" s="24" t="n">
        <v>1343</v>
      </c>
      <c r="AH808" s="24" t="n">
        <v>3642</v>
      </c>
      <c r="AI808" s="24" t="n">
        <v>215</v>
      </c>
      <c r="AJ808" s="24" t="n">
        <v>-7200</v>
      </c>
      <c r="AK808" s="24" t="s">
        <v>12195</v>
      </c>
      <c r="AL808" s="24" t="s">
        <v>12196</v>
      </c>
      <c r="AM808" s="23" t="s">
        <v>12197</v>
      </c>
      <c r="AN808" s="24" t="s">
        <v>5328</v>
      </c>
      <c r="AO808" s="22" t="n">
        <v>39950.9492013889</v>
      </c>
      <c r="AP808" s="23" t="s">
        <v>12198</v>
      </c>
      <c r="AQ808" s="24" t="n">
        <f aca="false">TRUE()</f>
        <v>1</v>
      </c>
      <c r="AR808" s="24" t="inlineStr">
        <f aca="false">FALSE()</f>
        <is>
          <t/>
        </is>
      </c>
      <c r="AS808" s="24" t="n">
        <f aca="false">FALSE()</f>
        <v>0</v>
      </c>
      <c r="AT808" s="24" t="s">
        <v>75</v>
      </c>
      <c r="AU808" s="24" t="n">
        <v>29</v>
      </c>
      <c r="AV808" s="23" t="s">
        <v>5390</v>
      </c>
      <c r="AW808" s="24" t="inlineStr">
        <f aca="false">FALSE()</f>
        <is>
          <t/>
        </is>
      </c>
      <c r="AX808" s="24" t="s">
        <v>5329</v>
      </c>
      <c r="AY808" s="23" t="s">
        <v>12199</v>
      </c>
      <c r="AZ808" s="24" t="s">
        <v>68</v>
      </c>
      <c r="BA808" s="24" t="e">
        <f aca="false">REPLACE(INDEX(GroupVertices[group], MATCH(Vertices[[#this row],[vertex]],GroupVertices[vertex],0)),1,1,"")</f>
        <v>#VALUE!</v>
      </c>
      <c r="BB808" s="25"/>
      <c r="BC808" s="25"/>
      <c r="BD808" s="25"/>
      <c r="BE808" s="25"/>
      <c r="BF808" s="25"/>
      <c r="BG808" s="25"/>
      <c r="BH808" s="25"/>
      <c r="BI808" s="25"/>
      <c r="BJ808" s="25"/>
      <c r="BK808" s="25"/>
      <c r="BL808" s="25"/>
      <c r="BM808" s="26"/>
      <c r="BN808" s="25"/>
      <c r="BO808" s="26"/>
      <c r="BP808" s="25"/>
      <c r="BQ808" s="26"/>
      <c r="BR808" s="25"/>
      <c r="BS808" s="26"/>
      <c r="BT808" s="25"/>
      <c r="BU808" s="3"/>
      <c r="BV808" s="2"/>
      <c r="BW808" s="2"/>
      <c r="BX808" s="2"/>
      <c r="BY808" s="2"/>
    </row>
    <row r="809" customFormat="false" ht="41.45" hidden="false" customHeight="true" outlineLevel="0" collapsed="false">
      <c r="A809" s="15" t="s">
        <v>3844</v>
      </c>
      <c r="C809" s="16"/>
      <c r="D809" s="16" t="s">
        <v>5324</v>
      </c>
      <c r="E809" s="17" t="n">
        <v>162.098471099738</v>
      </c>
      <c r="F809" s="18" t="n">
        <v>99.9999042096097</v>
      </c>
      <c r="G809" s="50" t="s">
        <v>12200</v>
      </c>
      <c r="H809" s="16"/>
      <c r="I809" s="6" t="s">
        <v>3844</v>
      </c>
      <c r="J809" s="7"/>
      <c r="K809" s="7"/>
      <c r="L809" s="51" t="s">
        <v>12201</v>
      </c>
      <c r="M809" s="52" t="n">
        <v>1.03192374406227</v>
      </c>
      <c r="N809" s="53" t="n">
        <v>8540.4072265625</v>
      </c>
      <c r="O809" s="53" t="n">
        <v>3261.4384765625</v>
      </c>
      <c r="P809" s="54"/>
      <c r="Q809" s="55"/>
      <c r="R809" s="55"/>
      <c r="S809" s="56"/>
      <c r="T809" s="25" t="n">
        <v>0</v>
      </c>
      <c r="U809" s="25" t="n">
        <v>1</v>
      </c>
      <c r="V809" s="26" t="n">
        <v>0</v>
      </c>
      <c r="W809" s="26" t="n">
        <v>1</v>
      </c>
      <c r="X809" s="26" t="n">
        <v>0</v>
      </c>
      <c r="Y809" s="26" t="n">
        <v>0.999999</v>
      </c>
      <c r="Z809" s="26" t="n">
        <v>0</v>
      </c>
      <c r="AA809" s="26" t="n">
        <v>0</v>
      </c>
      <c r="AB809" s="20" t="n">
        <v>809</v>
      </c>
      <c r="AC809" s="20"/>
      <c r="AD809" s="10"/>
      <c r="AE809" s="24" t="s">
        <v>12202</v>
      </c>
      <c r="AF809" s="24" t="n">
        <v>207</v>
      </c>
      <c r="AG809" s="24" t="n">
        <v>207</v>
      </c>
      <c r="AH809" s="24" t="n">
        <v>508</v>
      </c>
      <c r="AI809" s="24" t="n">
        <v>72</v>
      </c>
      <c r="AJ809" s="24" t="n">
        <v>-28800</v>
      </c>
      <c r="AK809" s="24" t="s">
        <v>12203</v>
      </c>
      <c r="AL809" s="24" t="s">
        <v>12204</v>
      </c>
      <c r="AM809" s="23" t="s">
        <v>12205</v>
      </c>
      <c r="AN809" s="24" t="s">
        <v>5339</v>
      </c>
      <c r="AO809" s="22" t="n">
        <v>40617.6104513889</v>
      </c>
      <c r="AP809" s="23" t="s">
        <v>12206</v>
      </c>
      <c r="AQ809" s="24" t="inlineStr">
        <f aca="false">TRUE()</f>
        <is>
          <t/>
        </is>
      </c>
      <c r="AR809" s="24" t="inlineStr">
        <f aca="false">FALSE()</f>
        <is>
          <t/>
        </is>
      </c>
      <c r="AS809" s="24" t="inlineStr">
        <f aca="false">FALSE()</f>
        <is>
          <t/>
        </is>
      </c>
      <c r="AT809" s="24" t="s">
        <v>75</v>
      </c>
      <c r="AU809" s="24" t="n">
        <v>21</v>
      </c>
      <c r="AV809" s="23" t="s">
        <v>5390</v>
      </c>
      <c r="AW809" s="24" t="inlineStr">
        <f aca="false">FALSE()</f>
        <is>
          <t/>
        </is>
      </c>
      <c r="AX809" s="24" t="s">
        <v>5329</v>
      </c>
      <c r="AY809" s="23" t="s">
        <v>12207</v>
      </c>
      <c r="AZ809" s="24" t="s">
        <v>174</v>
      </c>
      <c r="BA809" s="24" t="e">
        <f aca="false">REPLACE(INDEX(GroupVertices[group], MATCH(Vertices[[#this row],[vertex]],GroupVertices[vertex],0)),1,1,"")</f>
        <v>#VALUE!</v>
      </c>
      <c r="BB809" s="25" t="s">
        <v>3847</v>
      </c>
      <c r="BC809" s="25" t="s">
        <v>3847</v>
      </c>
      <c r="BD809" s="25" t="s">
        <v>3848</v>
      </c>
      <c r="BE809" s="25" t="s">
        <v>3848</v>
      </c>
      <c r="BF809" s="25"/>
      <c r="BG809" s="25"/>
      <c r="BH809" s="25" t="s">
        <v>12208</v>
      </c>
      <c r="BI809" s="25" t="s">
        <v>12208</v>
      </c>
      <c r="BJ809" s="25" t="s">
        <v>12209</v>
      </c>
      <c r="BK809" s="25" t="s">
        <v>12209</v>
      </c>
      <c r="BL809" s="25" t="n">
        <v>0</v>
      </c>
      <c r="BM809" s="26" t="n">
        <v>0</v>
      </c>
      <c r="BN809" s="25" t="n">
        <v>0</v>
      </c>
      <c r="BO809" s="26" t="n">
        <v>0</v>
      </c>
      <c r="BP809" s="25" t="n">
        <v>0</v>
      </c>
      <c r="BQ809" s="26" t="n">
        <v>0</v>
      </c>
      <c r="BR809" s="25" t="n">
        <v>10</v>
      </c>
      <c r="BS809" s="26" t="n">
        <v>100</v>
      </c>
      <c r="BT809" s="25" t="n">
        <v>10</v>
      </c>
      <c r="BU809" s="3"/>
      <c r="BV809" s="2"/>
      <c r="BW809" s="2"/>
      <c r="BX809" s="2"/>
      <c r="BY809" s="2"/>
    </row>
    <row r="810" customFormat="false" ht="41.45" hidden="false" customHeight="true" outlineLevel="0" collapsed="false">
      <c r="A810" s="15" t="s">
        <v>3845</v>
      </c>
      <c r="C810" s="16"/>
      <c r="D810" s="16" t="s">
        <v>5324</v>
      </c>
      <c r="E810" s="17" t="n">
        <v>162.121304977938</v>
      </c>
      <c r="F810" s="18" t="n">
        <v>99.9998819973453</v>
      </c>
      <c r="G810" s="50" t="s">
        <v>12210</v>
      </c>
      <c r="H810" s="16"/>
      <c r="I810" s="6" t="s">
        <v>3845</v>
      </c>
      <c r="J810" s="7"/>
      <c r="K810" s="7"/>
      <c r="L810" s="51" t="s">
        <v>12211</v>
      </c>
      <c r="M810" s="52" t="n">
        <v>1.03932635138106</v>
      </c>
      <c r="N810" s="53" t="n">
        <v>8540.4072265625</v>
      </c>
      <c r="O810" s="53" t="n">
        <v>3126.15795898437</v>
      </c>
      <c r="P810" s="54"/>
      <c r="Q810" s="55"/>
      <c r="R810" s="55"/>
      <c r="S810" s="56"/>
      <c r="T810" s="25" t="n">
        <v>1</v>
      </c>
      <c r="U810" s="25" t="n">
        <v>0</v>
      </c>
      <c r="V810" s="26" t="n">
        <v>0</v>
      </c>
      <c r="W810" s="26" t="n">
        <v>1</v>
      </c>
      <c r="X810" s="26" t="n">
        <v>0</v>
      </c>
      <c r="Y810" s="26" t="n">
        <v>0.999999</v>
      </c>
      <c r="Z810" s="26" t="n">
        <v>0</v>
      </c>
      <c r="AA810" s="26" t="n">
        <v>0</v>
      </c>
      <c r="AB810" s="20" t="n">
        <v>810</v>
      </c>
      <c r="AC810" s="20"/>
      <c r="AD810" s="10"/>
      <c r="AE810" s="24" t="s">
        <v>12212</v>
      </c>
      <c r="AF810" s="24" t="n">
        <v>1</v>
      </c>
      <c r="AG810" s="24" t="n">
        <v>255</v>
      </c>
      <c r="AH810" s="24" t="n">
        <v>0</v>
      </c>
      <c r="AI810" s="24" t="n">
        <v>0</v>
      </c>
      <c r="AJ810" s="24"/>
      <c r="AK810" s="24" t="s">
        <v>12213</v>
      </c>
      <c r="AL810" s="24" t="s">
        <v>12214</v>
      </c>
      <c r="AM810" s="23" t="s">
        <v>12215</v>
      </c>
      <c r="AN810" s="24"/>
      <c r="AO810" s="22" t="n">
        <v>40792.9123263889</v>
      </c>
      <c r="AP810" s="24"/>
      <c r="AQ810" s="24" t="inlineStr">
        <f aca="false">TRUE()</f>
        <is>
          <t/>
        </is>
      </c>
      <c r="AR810" s="24" t="inlineStr">
        <f aca="false">FALSE()</f>
        <is>
          <t/>
        </is>
      </c>
      <c r="AS810" s="24" t="inlineStr">
        <f aca="false">FALSE()</f>
        <is>
          <t/>
        </is>
      </c>
      <c r="AT810" s="24" t="s">
        <v>75</v>
      </c>
      <c r="AU810" s="24" t="n">
        <v>3</v>
      </c>
      <c r="AV810" s="23" t="s">
        <v>12216</v>
      </c>
      <c r="AW810" s="24" t="inlineStr">
        <f aca="false">FALSE()</f>
        <is>
          <t/>
        </is>
      </c>
      <c r="AX810" s="24" t="s">
        <v>5329</v>
      </c>
      <c r="AY810" s="23" t="s">
        <v>12217</v>
      </c>
      <c r="AZ810" s="24" t="s">
        <v>68</v>
      </c>
      <c r="BA810" s="24" t="e">
        <f aca="false">REPLACE(INDEX(GroupVertices[group], MATCH(Vertices[[#this row],[vertex]],GroupVertices[vertex],0)),1,1,"")</f>
        <v>#VALUE!</v>
      </c>
      <c r="BB810" s="25"/>
      <c r="BC810" s="25"/>
      <c r="BD810" s="25"/>
      <c r="BE810" s="25"/>
      <c r="BF810" s="25"/>
      <c r="BG810" s="25"/>
      <c r="BH810" s="25"/>
      <c r="BI810" s="25"/>
      <c r="BJ810" s="25"/>
      <c r="BK810" s="25"/>
      <c r="BL810" s="25"/>
      <c r="BM810" s="26"/>
      <c r="BN810" s="25"/>
      <c r="BO810" s="26"/>
      <c r="BP810" s="25"/>
      <c r="BQ810" s="26"/>
      <c r="BR810" s="25"/>
      <c r="BS810" s="26"/>
      <c r="BT810" s="25"/>
      <c r="BU810" s="3"/>
      <c r="BV810" s="2"/>
      <c r="BW810" s="2"/>
      <c r="BX810" s="2"/>
      <c r="BY810" s="2"/>
    </row>
    <row r="811" customFormat="false" ht="41.45" hidden="false" customHeight="true" outlineLevel="0" collapsed="false">
      <c r="A811" s="15" t="s">
        <v>3852</v>
      </c>
      <c r="C811" s="16"/>
      <c r="D811" s="16" t="s">
        <v>5324</v>
      </c>
      <c r="E811" s="17" t="n">
        <v>162.661706762005</v>
      </c>
      <c r="F811" s="18" t="n">
        <v>99.9993563070876</v>
      </c>
      <c r="G811" s="50" t="s">
        <v>12218</v>
      </c>
      <c r="H811" s="16"/>
      <c r="I811" s="6" t="s">
        <v>3852</v>
      </c>
      <c r="J811" s="7"/>
      <c r="K811" s="7"/>
      <c r="L811" s="51" t="s">
        <v>12219</v>
      </c>
      <c r="M811" s="52" t="n">
        <v>1.21452139125901</v>
      </c>
      <c r="N811" s="53" t="n">
        <v>2134.01879882813</v>
      </c>
      <c r="O811" s="53" t="n">
        <v>2575.18969726563</v>
      </c>
      <c r="P811" s="54"/>
      <c r="Q811" s="55"/>
      <c r="R811" s="55"/>
      <c r="S811" s="56"/>
      <c r="T811" s="25" t="n">
        <v>1</v>
      </c>
      <c r="U811" s="25" t="n">
        <v>1</v>
      </c>
      <c r="V811" s="26" t="n">
        <v>0</v>
      </c>
      <c r="W811" s="26" t="n">
        <v>0</v>
      </c>
      <c r="X811" s="26" t="n">
        <v>0</v>
      </c>
      <c r="Y811" s="26" t="n">
        <v>0.999999</v>
      </c>
      <c r="Z811" s="26" t="n">
        <v>0</v>
      </c>
      <c r="AA811" s="26" t="s">
        <v>5365</v>
      </c>
      <c r="AB811" s="20" t="n">
        <v>811</v>
      </c>
      <c r="AC811" s="20"/>
      <c r="AD811" s="10"/>
      <c r="AE811" s="24" t="s">
        <v>12220</v>
      </c>
      <c r="AF811" s="24" t="n">
        <v>18</v>
      </c>
      <c r="AG811" s="24" t="n">
        <v>1391</v>
      </c>
      <c r="AH811" s="24" t="n">
        <v>5426</v>
      </c>
      <c r="AI811" s="24" t="n">
        <v>6</v>
      </c>
      <c r="AJ811" s="24" t="n">
        <v>-18000</v>
      </c>
      <c r="AK811" s="24" t="s">
        <v>12221</v>
      </c>
      <c r="AL811" s="24" t="s">
        <v>6581</v>
      </c>
      <c r="AM811" s="23" t="s">
        <v>12222</v>
      </c>
      <c r="AN811" s="24" t="s">
        <v>5388</v>
      </c>
      <c r="AO811" s="22" t="n">
        <v>40212.777025463</v>
      </c>
      <c r="AP811" s="23" t="s">
        <v>12223</v>
      </c>
      <c r="AQ811" s="24" t="n">
        <f aca="false">FALSE()</f>
        <v>0</v>
      </c>
      <c r="AR811" s="24" t="inlineStr">
        <f aca="false">FALSE()</f>
        <is>
          <t/>
        </is>
      </c>
      <c r="AS811" s="24" t="inlineStr">
        <f aca="false">FALSE()</f>
        <is>
          <t/>
        </is>
      </c>
      <c r="AT811" s="24" t="s">
        <v>75</v>
      </c>
      <c r="AU811" s="24" t="n">
        <v>44</v>
      </c>
      <c r="AV811" s="23" t="s">
        <v>12224</v>
      </c>
      <c r="AW811" s="24" t="inlineStr">
        <f aca="false">FALSE()</f>
        <is>
          <t/>
        </is>
      </c>
      <c r="AX811" s="24" t="s">
        <v>5329</v>
      </c>
      <c r="AY811" s="23" t="s">
        <v>12225</v>
      </c>
      <c r="AZ811" s="24" t="s">
        <v>174</v>
      </c>
      <c r="BA811" s="24" t="e">
        <f aca="false">REPLACE(INDEX(GroupVertices[group], MATCH(Vertices[[#this row],[vertex]],GroupVertices[vertex],0)),1,1,"")</f>
        <v>#VALUE!</v>
      </c>
      <c r="BB811" s="25" t="s">
        <v>12226</v>
      </c>
      <c r="BC811" s="25" t="s">
        <v>12226</v>
      </c>
      <c r="BD811" s="25" t="s">
        <v>1088</v>
      </c>
      <c r="BE811" s="25" t="s">
        <v>1088</v>
      </c>
      <c r="BF811" s="25"/>
      <c r="BG811" s="25"/>
      <c r="BH811" s="25" t="s">
        <v>12227</v>
      </c>
      <c r="BI811" s="25" t="s">
        <v>12227</v>
      </c>
      <c r="BJ811" s="25" t="s">
        <v>12228</v>
      </c>
      <c r="BK811" s="25" t="s">
        <v>12228</v>
      </c>
      <c r="BL811" s="25" t="n">
        <v>2</v>
      </c>
      <c r="BM811" s="26" t="n">
        <v>7.69230769230769</v>
      </c>
      <c r="BN811" s="25" t="n">
        <v>0</v>
      </c>
      <c r="BO811" s="26" t="n">
        <v>0</v>
      </c>
      <c r="BP811" s="25" t="n">
        <v>0</v>
      </c>
      <c r="BQ811" s="26" t="n">
        <v>0</v>
      </c>
      <c r="BR811" s="25" t="n">
        <v>24</v>
      </c>
      <c r="BS811" s="26" t="n">
        <v>92.3076923076923</v>
      </c>
      <c r="BT811" s="25" t="n">
        <v>26</v>
      </c>
      <c r="BU811" s="3"/>
      <c r="BV811" s="2"/>
      <c r="BW811" s="2"/>
      <c r="BX811" s="2"/>
      <c r="BY811" s="2"/>
    </row>
    <row r="812" customFormat="false" ht="41.45" hidden="false" customHeight="true" outlineLevel="0" collapsed="false">
      <c r="A812" s="15" t="s">
        <v>3863</v>
      </c>
      <c r="C812" s="16"/>
      <c r="D812" s="16" t="s">
        <v>5324</v>
      </c>
      <c r="E812" s="17" t="n">
        <v>162.018076820242</v>
      </c>
      <c r="F812" s="18" t="n">
        <v>99.9999824152907</v>
      </c>
      <c r="G812" s="50" t="s">
        <v>12229</v>
      </c>
      <c r="H812" s="16"/>
      <c r="I812" s="6" t="s">
        <v>3863</v>
      </c>
      <c r="J812" s="7"/>
      <c r="K812" s="7"/>
      <c r="L812" s="51" t="s">
        <v>12230</v>
      </c>
      <c r="M812" s="52" t="n">
        <v>1.00586039746071</v>
      </c>
      <c r="N812" s="53" t="n">
        <v>5028.0712890625</v>
      </c>
      <c r="O812" s="53" t="n">
        <v>547.189392089844</v>
      </c>
      <c r="P812" s="54"/>
      <c r="Q812" s="55"/>
      <c r="R812" s="55"/>
      <c r="S812" s="56"/>
      <c r="T812" s="25" t="n">
        <v>0</v>
      </c>
      <c r="U812" s="25" t="n">
        <v>2</v>
      </c>
      <c r="V812" s="26" t="n">
        <v>10</v>
      </c>
      <c r="W812" s="26" t="n">
        <v>0.076923</v>
      </c>
      <c r="X812" s="26" t="n">
        <v>0</v>
      </c>
      <c r="Y812" s="26" t="n">
        <v>1.178547</v>
      </c>
      <c r="Z812" s="26" t="n">
        <v>0</v>
      </c>
      <c r="AA812" s="26" t="n">
        <v>0</v>
      </c>
      <c r="AB812" s="20" t="n">
        <v>812</v>
      </c>
      <c r="AC812" s="20"/>
      <c r="AD812" s="10"/>
      <c r="AE812" s="24" t="s">
        <v>12231</v>
      </c>
      <c r="AF812" s="24" t="n">
        <v>76</v>
      </c>
      <c r="AG812" s="24" t="n">
        <v>38</v>
      </c>
      <c r="AH812" s="24" t="n">
        <v>987</v>
      </c>
      <c r="AI812" s="24" t="n">
        <v>316</v>
      </c>
      <c r="AJ812" s="24"/>
      <c r="AK812" s="24" t="s">
        <v>12232</v>
      </c>
      <c r="AL812" s="24" t="s">
        <v>12233</v>
      </c>
      <c r="AM812" s="24"/>
      <c r="AN812" s="24"/>
      <c r="AO812" s="22" t="n">
        <v>40562.2647685185</v>
      </c>
      <c r="AP812" s="23" t="s">
        <v>12234</v>
      </c>
      <c r="AQ812" s="24" t="n">
        <f aca="false">TRUE()</f>
        <v>1</v>
      </c>
      <c r="AR812" s="24" t="inlineStr">
        <f aca="false">FALSE()</f>
        <is>
          <t/>
        </is>
      </c>
      <c r="AS812" s="24" t="inlineStr">
        <f aca="false">FALSE()</f>
        <is>
          <t/>
        </is>
      </c>
      <c r="AT812" s="24" t="s">
        <v>75</v>
      </c>
      <c r="AU812" s="24" t="n">
        <v>25</v>
      </c>
      <c r="AV812" s="23" t="s">
        <v>5390</v>
      </c>
      <c r="AW812" s="24" t="inlineStr">
        <f aca="false">FALSE()</f>
        <is>
          <t/>
        </is>
      </c>
      <c r="AX812" s="24" t="s">
        <v>5329</v>
      </c>
      <c r="AY812" s="23" t="s">
        <v>12235</v>
      </c>
      <c r="AZ812" s="24" t="s">
        <v>174</v>
      </c>
      <c r="BA812" s="24" t="e">
        <f aca="false">REPLACE(INDEX(GroupVertices[group], MATCH(Vertices[[#this row],[vertex]],GroupVertices[vertex],0)),1,1,"")</f>
        <v>#VALUE!</v>
      </c>
      <c r="BB812" s="25" t="s">
        <v>3865</v>
      </c>
      <c r="BC812" s="25" t="s">
        <v>3865</v>
      </c>
      <c r="BD812" s="25" t="s">
        <v>3866</v>
      </c>
      <c r="BE812" s="25" t="s">
        <v>3866</v>
      </c>
      <c r="BF812" s="25"/>
      <c r="BG812" s="25"/>
      <c r="BH812" s="25" t="s">
        <v>12236</v>
      </c>
      <c r="BI812" s="25" t="s">
        <v>12236</v>
      </c>
      <c r="BJ812" s="25" t="s">
        <v>12237</v>
      </c>
      <c r="BK812" s="25" t="s">
        <v>12237</v>
      </c>
      <c r="BL812" s="25" t="n">
        <v>1</v>
      </c>
      <c r="BM812" s="26" t="n">
        <v>5.55555555555556</v>
      </c>
      <c r="BN812" s="25" t="n">
        <v>0</v>
      </c>
      <c r="BO812" s="26" t="n">
        <v>0</v>
      </c>
      <c r="BP812" s="25" t="n">
        <v>0</v>
      </c>
      <c r="BQ812" s="26" t="n">
        <v>0</v>
      </c>
      <c r="BR812" s="25" t="n">
        <v>17</v>
      </c>
      <c r="BS812" s="26" t="n">
        <v>94.4444444444444</v>
      </c>
      <c r="BT812" s="25" t="n">
        <v>18</v>
      </c>
      <c r="BU812" s="3"/>
      <c r="BV812" s="2"/>
      <c r="BW812" s="2"/>
      <c r="BX812" s="2"/>
      <c r="BY812" s="2"/>
    </row>
    <row r="813" customFormat="false" ht="41.45" hidden="false" customHeight="true" outlineLevel="0" collapsed="false">
      <c r="A813" s="15" t="s">
        <v>3870</v>
      </c>
      <c r="C813" s="16"/>
      <c r="D813" s="16" t="s">
        <v>5324</v>
      </c>
      <c r="E813" s="17" t="n">
        <v>164.737686855023</v>
      </c>
      <c r="F813" s="18" t="n">
        <v>99.9973368420485</v>
      </c>
      <c r="G813" s="50" t="s">
        <v>12238</v>
      </c>
      <c r="H813" s="16"/>
      <c r="I813" s="6" t="s">
        <v>3870</v>
      </c>
      <c r="J813" s="7"/>
      <c r="K813" s="7"/>
      <c r="L813" s="51" t="s">
        <v>12239</v>
      </c>
      <c r="M813" s="52" t="n">
        <v>1.88754177332538</v>
      </c>
      <c r="N813" s="53" t="n">
        <v>5015.7236328125</v>
      </c>
      <c r="O813" s="53" t="n">
        <v>352.905883789062</v>
      </c>
      <c r="P813" s="54"/>
      <c r="Q813" s="55"/>
      <c r="R813" s="55"/>
      <c r="S813" s="56"/>
      <c r="T813" s="25" t="n">
        <v>1</v>
      </c>
      <c r="U813" s="25" t="n">
        <v>0</v>
      </c>
      <c r="V813" s="26" t="n">
        <v>0</v>
      </c>
      <c r="W813" s="26" t="n">
        <v>0.055556</v>
      </c>
      <c r="X813" s="26" t="n">
        <v>0</v>
      </c>
      <c r="Y813" s="26" t="n">
        <v>0.650883</v>
      </c>
      <c r="Z813" s="26" t="n">
        <v>0</v>
      </c>
      <c r="AA813" s="26" t="n">
        <v>0</v>
      </c>
      <c r="AB813" s="20" t="n">
        <v>813</v>
      </c>
      <c r="AC813" s="20"/>
      <c r="AD813" s="10"/>
      <c r="AE813" s="24" t="s">
        <v>12240</v>
      </c>
      <c r="AF813" s="24" t="n">
        <v>550</v>
      </c>
      <c r="AG813" s="24" t="n">
        <v>5755</v>
      </c>
      <c r="AH813" s="24" t="n">
        <v>8387</v>
      </c>
      <c r="AI813" s="24" t="n">
        <v>5</v>
      </c>
      <c r="AJ813" s="24" t="n">
        <v>-14400</v>
      </c>
      <c r="AK813" s="46" t="s">
        <v>12241</v>
      </c>
      <c r="AL813" s="24"/>
      <c r="AM813" s="23" t="s">
        <v>12242</v>
      </c>
      <c r="AN813" s="24" t="s">
        <v>5557</v>
      </c>
      <c r="AO813" s="22" t="n">
        <v>41528.7120601852</v>
      </c>
      <c r="AP813" s="23" t="s">
        <v>12243</v>
      </c>
      <c r="AQ813" s="24" t="n">
        <f aca="false">FALSE()</f>
        <v>0</v>
      </c>
      <c r="AR813" s="24" t="inlineStr">
        <f aca="false">FALSE()</f>
        <is>
          <t/>
        </is>
      </c>
      <c r="AS813" s="24" t="inlineStr">
        <f aca="false">FALSE()</f>
        <is>
          <t/>
        </is>
      </c>
      <c r="AT813" s="24" t="s">
        <v>75</v>
      </c>
      <c r="AU813" s="24" t="n">
        <v>204</v>
      </c>
      <c r="AV813" s="23" t="s">
        <v>12244</v>
      </c>
      <c r="AW813" s="24" t="n">
        <f aca="false">TRUE()</f>
        <v>1</v>
      </c>
      <c r="AX813" s="24" t="s">
        <v>5329</v>
      </c>
      <c r="AY813" s="23" t="s">
        <v>12245</v>
      </c>
      <c r="AZ813" s="24" t="s">
        <v>68</v>
      </c>
      <c r="BA813" s="24" t="e">
        <f aca="false">REPLACE(INDEX(GroupVertices[group], MATCH(Vertices[[#this row],[vertex]],GroupVertices[vertex],0)),1,1,"")</f>
        <v>#VALUE!</v>
      </c>
      <c r="BB813" s="25"/>
      <c r="BC813" s="25"/>
      <c r="BD813" s="25"/>
      <c r="BE813" s="25"/>
      <c r="BF813" s="25"/>
      <c r="BG813" s="25"/>
      <c r="BH813" s="25"/>
      <c r="BI813" s="25"/>
      <c r="BJ813" s="25"/>
      <c r="BK813" s="25"/>
      <c r="BL813" s="25"/>
      <c r="BM813" s="26"/>
      <c r="BN813" s="25"/>
      <c r="BO813" s="26"/>
      <c r="BP813" s="25"/>
      <c r="BQ813" s="26"/>
      <c r="BR813" s="25"/>
      <c r="BS813" s="26"/>
      <c r="BT813" s="25"/>
      <c r="BU813" s="3"/>
      <c r="BV813" s="2"/>
      <c r="BW813" s="2"/>
      <c r="BX813" s="2"/>
      <c r="BY813" s="2"/>
    </row>
    <row r="814" customFormat="false" ht="41.45" hidden="false" customHeight="true" outlineLevel="0" collapsed="false">
      <c r="A814" s="15" t="s">
        <v>3871</v>
      </c>
      <c r="C814" s="16"/>
      <c r="D814" s="16" t="s">
        <v>5324</v>
      </c>
      <c r="E814" s="17" t="n">
        <v>162.283044948521</v>
      </c>
      <c r="F814" s="18" t="n">
        <v>99.9997246604724</v>
      </c>
      <c r="G814" s="50" t="s">
        <v>12246</v>
      </c>
      <c r="H814" s="16"/>
      <c r="I814" s="6" t="s">
        <v>3871</v>
      </c>
      <c r="J814" s="7"/>
      <c r="K814" s="7"/>
      <c r="L814" s="51" t="s">
        <v>12247</v>
      </c>
      <c r="M814" s="52" t="n">
        <v>1.0917614865558</v>
      </c>
      <c r="N814" s="53" t="n">
        <v>2134.01879882813</v>
      </c>
      <c r="O814" s="53" t="n">
        <v>4595.4482421875</v>
      </c>
      <c r="P814" s="54"/>
      <c r="Q814" s="55"/>
      <c r="R814" s="55"/>
      <c r="S814" s="56"/>
      <c r="T814" s="25" t="n">
        <v>1</v>
      </c>
      <c r="U814" s="25" t="n">
        <v>1</v>
      </c>
      <c r="V814" s="26" t="n">
        <v>0</v>
      </c>
      <c r="W814" s="26" t="n">
        <v>0</v>
      </c>
      <c r="X814" s="26" t="n">
        <v>0</v>
      </c>
      <c r="Y814" s="26" t="n">
        <v>0.999999</v>
      </c>
      <c r="Z814" s="26" t="n">
        <v>0</v>
      </c>
      <c r="AA814" s="26" t="s">
        <v>5365</v>
      </c>
      <c r="AB814" s="20" t="n">
        <v>814</v>
      </c>
      <c r="AC814" s="20"/>
      <c r="AD814" s="10"/>
      <c r="AE814" s="24" t="s">
        <v>12248</v>
      </c>
      <c r="AF814" s="24" t="n">
        <v>592</v>
      </c>
      <c r="AG814" s="24" t="n">
        <v>595</v>
      </c>
      <c r="AH814" s="24" t="n">
        <v>73918</v>
      </c>
      <c r="AI814" s="24" t="n">
        <v>74</v>
      </c>
      <c r="AJ814" s="24"/>
      <c r="AK814" s="24" t="s">
        <v>12249</v>
      </c>
      <c r="AL814" s="24" t="s">
        <v>12250</v>
      </c>
      <c r="AM814" s="24"/>
      <c r="AN814" s="24"/>
      <c r="AO814" s="22" t="n">
        <v>42123.8945023148</v>
      </c>
      <c r="AP814" s="23" t="s">
        <v>12251</v>
      </c>
      <c r="AQ814" s="24" t="n">
        <f aca="false">TRUE()</f>
        <v>1</v>
      </c>
      <c r="AR814" s="24" t="inlineStr">
        <f aca="false">FALSE()</f>
        <is>
          <t/>
        </is>
      </c>
      <c r="AS814" s="24" t="inlineStr">
        <f aca="false">FALSE()</f>
        <is>
          <t/>
        </is>
      </c>
      <c r="AT814" s="24" t="s">
        <v>75</v>
      </c>
      <c r="AU814" s="24" t="n">
        <v>17</v>
      </c>
      <c r="AV814" s="23" t="s">
        <v>5390</v>
      </c>
      <c r="AW814" s="24" t="n">
        <f aca="false">FALSE()</f>
        <v>0</v>
      </c>
      <c r="AX814" s="24" t="s">
        <v>5329</v>
      </c>
      <c r="AY814" s="23" t="s">
        <v>12252</v>
      </c>
      <c r="AZ814" s="24" t="s">
        <v>174</v>
      </c>
      <c r="BA814" s="24" t="e">
        <f aca="false">REPLACE(INDEX(GroupVertices[group], MATCH(Vertices[[#this row],[vertex]],GroupVertices[vertex],0)),1,1,"")</f>
        <v>#VALUE!</v>
      </c>
      <c r="BB814" s="25"/>
      <c r="BC814" s="25"/>
      <c r="BD814" s="25"/>
      <c r="BE814" s="25"/>
      <c r="BF814" s="25"/>
      <c r="BG814" s="25"/>
      <c r="BH814" s="25" t="s">
        <v>6033</v>
      </c>
      <c r="BI814" s="25" t="s">
        <v>6033</v>
      </c>
      <c r="BJ814" s="25" t="s">
        <v>6034</v>
      </c>
      <c r="BK814" s="25" t="s">
        <v>6034</v>
      </c>
      <c r="BL814" s="25" t="n">
        <v>0</v>
      </c>
      <c r="BM814" s="26" t="n">
        <v>0</v>
      </c>
      <c r="BN814" s="25" t="n">
        <v>0</v>
      </c>
      <c r="BO814" s="26" t="n">
        <v>0</v>
      </c>
      <c r="BP814" s="25" t="n">
        <v>0</v>
      </c>
      <c r="BQ814" s="26" t="n">
        <v>0</v>
      </c>
      <c r="BR814" s="25" t="n">
        <v>20</v>
      </c>
      <c r="BS814" s="26" t="n">
        <v>100</v>
      </c>
      <c r="BT814" s="25" t="n">
        <v>20</v>
      </c>
      <c r="BU814" s="3"/>
      <c r="BV814" s="2"/>
      <c r="BW814" s="2"/>
      <c r="BX814" s="2"/>
      <c r="BY814" s="2"/>
    </row>
    <row r="815" customFormat="false" ht="41.45" hidden="false" customHeight="true" outlineLevel="0" collapsed="false">
      <c r="A815" s="15" t="s">
        <v>3874</v>
      </c>
      <c r="C815" s="16"/>
      <c r="D815" s="16" t="s">
        <v>5324</v>
      </c>
      <c r="E815" s="17" t="n">
        <v>170.920910789269</v>
      </c>
      <c r="F815" s="18" t="n">
        <v>99.9913219459486</v>
      </c>
      <c r="G815" s="50" t="s">
        <v>12253</v>
      </c>
      <c r="H815" s="16"/>
      <c r="I815" s="6" t="s">
        <v>3874</v>
      </c>
      <c r="J815" s="7"/>
      <c r="K815" s="7"/>
      <c r="L815" s="51" t="s">
        <v>12254</v>
      </c>
      <c r="M815" s="52" t="n">
        <v>3.89210614685855</v>
      </c>
      <c r="N815" s="53" t="n">
        <v>8238.2919921875</v>
      </c>
      <c r="O815" s="53" t="n">
        <v>3126.15795898437</v>
      </c>
      <c r="P815" s="54"/>
      <c r="Q815" s="55"/>
      <c r="R815" s="55"/>
      <c r="S815" s="56"/>
      <c r="T815" s="25" t="n">
        <v>0</v>
      </c>
      <c r="U815" s="25" t="n">
        <v>1</v>
      </c>
      <c r="V815" s="26" t="n">
        <v>0</v>
      </c>
      <c r="W815" s="26" t="n">
        <v>1</v>
      </c>
      <c r="X815" s="26" t="n">
        <v>0</v>
      </c>
      <c r="Y815" s="26" t="n">
        <v>0.999999</v>
      </c>
      <c r="Z815" s="26" t="n">
        <v>0</v>
      </c>
      <c r="AA815" s="26" t="n">
        <v>0</v>
      </c>
      <c r="AB815" s="20" t="n">
        <v>815</v>
      </c>
      <c r="AC815" s="20"/>
      <c r="AD815" s="10"/>
      <c r="AE815" s="24" t="s">
        <v>12255</v>
      </c>
      <c r="AF815" s="24" t="n">
        <v>176</v>
      </c>
      <c r="AG815" s="24" t="n">
        <v>18753</v>
      </c>
      <c r="AH815" s="24" t="n">
        <v>3504</v>
      </c>
      <c r="AI815" s="24" t="n">
        <v>20</v>
      </c>
      <c r="AJ815" s="24" t="n">
        <v>-28800</v>
      </c>
      <c r="AK815" s="24" t="s">
        <v>12256</v>
      </c>
      <c r="AL815" s="24" t="s">
        <v>12214</v>
      </c>
      <c r="AM815" s="23" t="s">
        <v>12257</v>
      </c>
      <c r="AN815" s="24" t="s">
        <v>5339</v>
      </c>
      <c r="AO815" s="22" t="n">
        <v>39358.9367361111</v>
      </c>
      <c r="AP815" s="23" t="s">
        <v>12258</v>
      </c>
      <c r="AQ815" s="24" t="n">
        <f aca="false">FALSE()</f>
        <v>0</v>
      </c>
      <c r="AR815" s="24" t="inlineStr">
        <f aca="false">FALSE()</f>
        <is>
          <t/>
        </is>
      </c>
      <c r="AS815" s="24" t="inlineStr">
        <f aca="false">FALSE()</f>
        <is>
          <t/>
        </is>
      </c>
      <c r="AT815" s="24" t="s">
        <v>75</v>
      </c>
      <c r="AU815" s="24" t="n">
        <v>601</v>
      </c>
      <c r="AV815" s="23" t="s">
        <v>12259</v>
      </c>
      <c r="AW815" s="24" t="inlineStr">
        <f aca="false">FALSE()</f>
        <is>
          <t/>
        </is>
      </c>
      <c r="AX815" s="24" t="s">
        <v>5329</v>
      </c>
      <c r="AY815" s="23" t="s">
        <v>12260</v>
      </c>
      <c r="AZ815" s="24" t="s">
        <v>174</v>
      </c>
      <c r="BA815" s="24" t="e">
        <f aca="false">REPLACE(INDEX(GroupVertices[group], MATCH(Vertices[[#this row],[vertex]],GroupVertices[vertex],0)),1,1,"")</f>
        <v>#VALUE!</v>
      </c>
      <c r="BB815" s="25" t="s">
        <v>3877</v>
      </c>
      <c r="BC815" s="25" t="s">
        <v>3877</v>
      </c>
      <c r="BD815" s="25" t="s">
        <v>130</v>
      </c>
      <c r="BE815" s="25" t="s">
        <v>130</v>
      </c>
      <c r="BF815" s="25"/>
      <c r="BG815" s="25"/>
      <c r="BH815" s="25" t="s">
        <v>12261</v>
      </c>
      <c r="BI815" s="25" t="s">
        <v>12261</v>
      </c>
      <c r="BJ815" s="25" t="s">
        <v>12262</v>
      </c>
      <c r="BK815" s="25" t="s">
        <v>12262</v>
      </c>
      <c r="BL815" s="25" t="n">
        <v>0</v>
      </c>
      <c r="BM815" s="26" t="n">
        <v>0</v>
      </c>
      <c r="BN815" s="25" t="n">
        <v>1</v>
      </c>
      <c r="BO815" s="26" t="n">
        <v>7.14285714285714</v>
      </c>
      <c r="BP815" s="25" t="n">
        <v>0</v>
      </c>
      <c r="BQ815" s="26" t="n">
        <v>0</v>
      </c>
      <c r="BR815" s="25" t="n">
        <v>13</v>
      </c>
      <c r="BS815" s="26" t="n">
        <v>92.8571428571429</v>
      </c>
      <c r="BT815" s="25" t="n">
        <v>14</v>
      </c>
      <c r="BU815" s="3"/>
      <c r="BV815" s="2"/>
      <c r="BW815" s="2"/>
      <c r="BX815" s="2"/>
      <c r="BY815" s="2"/>
    </row>
    <row r="816" customFormat="false" ht="41.45" hidden="false" customHeight="true" outlineLevel="0" collapsed="false">
      <c r="A816" s="15" t="s">
        <v>3875</v>
      </c>
      <c r="C816" s="16"/>
      <c r="D816" s="16" t="s">
        <v>5324</v>
      </c>
      <c r="E816" s="17" t="n">
        <v>169.816797637139</v>
      </c>
      <c r="F816" s="18" t="n">
        <v>99.9923960014839</v>
      </c>
      <c r="G816" s="50" t="s">
        <v>12263</v>
      </c>
      <c r="H816" s="16"/>
      <c r="I816" s="6" t="s">
        <v>3875</v>
      </c>
      <c r="J816" s="7"/>
      <c r="K816" s="7"/>
      <c r="L816" s="51" t="s">
        <v>12264</v>
      </c>
      <c r="M816" s="52" t="n">
        <v>3.53415923879804</v>
      </c>
      <c r="N816" s="53" t="n">
        <v>8238.2919921875</v>
      </c>
      <c r="O816" s="53" t="n">
        <v>3261.4384765625</v>
      </c>
      <c r="P816" s="54"/>
      <c r="Q816" s="55"/>
      <c r="R816" s="55"/>
      <c r="S816" s="56"/>
      <c r="T816" s="25" t="n">
        <v>1</v>
      </c>
      <c r="U816" s="25" t="n">
        <v>0</v>
      </c>
      <c r="V816" s="26" t="n">
        <v>0</v>
      </c>
      <c r="W816" s="26" t="n">
        <v>1</v>
      </c>
      <c r="X816" s="26" t="n">
        <v>0</v>
      </c>
      <c r="Y816" s="26" t="n">
        <v>0.999999</v>
      </c>
      <c r="Z816" s="26" t="n">
        <v>0</v>
      </c>
      <c r="AA816" s="26" t="n">
        <v>0</v>
      </c>
      <c r="AB816" s="20" t="n">
        <v>816</v>
      </c>
      <c r="AC816" s="20"/>
      <c r="AD816" s="10"/>
      <c r="AE816" s="24" t="s">
        <v>12212</v>
      </c>
      <c r="AF816" s="24" t="n">
        <v>510</v>
      </c>
      <c r="AG816" s="24" t="n">
        <v>16432</v>
      </c>
      <c r="AH816" s="24" t="n">
        <v>4328</v>
      </c>
      <c r="AI816" s="24" t="n">
        <v>813</v>
      </c>
      <c r="AJ816" s="24" t="n">
        <v>-28800</v>
      </c>
      <c r="AK816" s="24" t="s">
        <v>12265</v>
      </c>
      <c r="AL816" s="24" t="s">
        <v>12214</v>
      </c>
      <c r="AM816" s="23" t="s">
        <v>12266</v>
      </c>
      <c r="AN816" s="24" t="s">
        <v>5339</v>
      </c>
      <c r="AO816" s="22" t="n">
        <v>40743.932025463</v>
      </c>
      <c r="AP816" s="23" t="s">
        <v>12267</v>
      </c>
      <c r="AQ816" s="24" t="inlineStr">
        <f aca="false">FALSE()</f>
        <is>
          <t/>
        </is>
      </c>
      <c r="AR816" s="24" t="inlineStr">
        <f aca="false">FALSE()</f>
        <is>
          <t/>
        </is>
      </c>
      <c r="AS816" s="24" t="inlineStr">
        <f aca="false">FALSE()</f>
        <is>
          <t/>
        </is>
      </c>
      <c r="AT816" s="24" t="s">
        <v>75</v>
      </c>
      <c r="AU816" s="24" t="n">
        <v>374</v>
      </c>
      <c r="AV816" s="23" t="s">
        <v>12268</v>
      </c>
      <c r="AW816" s="24" t="n">
        <f aca="false">TRUE()</f>
        <v>1</v>
      </c>
      <c r="AX816" s="24" t="s">
        <v>5329</v>
      </c>
      <c r="AY816" s="23" t="s">
        <v>12269</v>
      </c>
      <c r="AZ816" s="24" t="s">
        <v>68</v>
      </c>
      <c r="BA816" s="24" t="e">
        <f aca="false">REPLACE(INDEX(GroupVertices[group], MATCH(Vertices[[#this row],[vertex]],GroupVertices[vertex],0)),1,1,"")</f>
        <v>#VALUE!</v>
      </c>
      <c r="BB816" s="25"/>
      <c r="BC816" s="25"/>
      <c r="BD816" s="25"/>
      <c r="BE816" s="25"/>
      <c r="BF816" s="25"/>
      <c r="BG816" s="25"/>
      <c r="BH816" s="25"/>
      <c r="BI816" s="25"/>
      <c r="BJ816" s="25"/>
      <c r="BK816" s="25"/>
      <c r="BL816" s="25"/>
      <c r="BM816" s="26"/>
      <c r="BN816" s="25"/>
      <c r="BO816" s="26"/>
      <c r="BP816" s="25"/>
      <c r="BQ816" s="26"/>
      <c r="BR816" s="25"/>
      <c r="BS816" s="26"/>
      <c r="BT816" s="25"/>
      <c r="BU816" s="3"/>
      <c r="BV816" s="2"/>
      <c r="BW816" s="2"/>
      <c r="BX816" s="2"/>
      <c r="BY816" s="2"/>
    </row>
    <row r="817" customFormat="false" ht="41.45" hidden="false" customHeight="true" outlineLevel="0" collapsed="false">
      <c r="A817" s="15" t="s">
        <v>3880</v>
      </c>
      <c r="C817" s="16"/>
      <c r="D817" s="16" t="s">
        <v>5324</v>
      </c>
      <c r="E817" s="17" t="n">
        <v>162.041862110033</v>
      </c>
      <c r="F817" s="18" t="n">
        <v>99.9999592775152</v>
      </c>
      <c r="G817" s="50" t="s">
        <v>12270</v>
      </c>
      <c r="H817" s="16"/>
      <c r="I817" s="6" t="s">
        <v>3880</v>
      </c>
      <c r="J817" s="7"/>
      <c r="K817" s="7"/>
      <c r="L817" s="51" t="s">
        <v>12271</v>
      </c>
      <c r="M817" s="52" t="n">
        <v>1.01357144675111</v>
      </c>
      <c r="N817" s="53" t="n">
        <v>1113.43640136719</v>
      </c>
      <c r="O817" s="53" t="n">
        <v>8231.9130859375</v>
      </c>
      <c r="P817" s="54"/>
      <c r="Q817" s="55"/>
      <c r="R817" s="55"/>
      <c r="S817" s="56"/>
      <c r="T817" s="25" t="n">
        <v>1</v>
      </c>
      <c r="U817" s="25" t="n">
        <v>1</v>
      </c>
      <c r="V817" s="26" t="n">
        <v>0</v>
      </c>
      <c r="W817" s="26" t="n">
        <v>0</v>
      </c>
      <c r="X817" s="26" t="n">
        <v>0</v>
      </c>
      <c r="Y817" s="26" t="n">
        <v>0.999999</v>
      </c>
      <c r="Z817" s="26" t="n">
        <v>0</v>
      </c>
      <c r="AA817" s="26" t="s">
        <v>5365</v>
      </c>
      <c r="AB817" s="20" t="n">
        <v>817</v>
      </c>
      <c r="AC817" s="20"/>
      <c r="AD817" s="10"/>
      <c r="AE817" s="24" t="s">
        <v>12272</v>
      </c>
      <c r="AF817" s="24" t="n">
        <v>33</v>
      </c>
      <c r="AG817" s="24" t="n">
        <v>88</v>
      </c>
      <c r="AH817" s="24" t="n">
        <v>112</v>
      </c>
      <c r="AI817" s="24" t="n">
        <v>0</v>
      </c>
      <c r="AJ817" s="24" t="n">
        <v>19800</v>
      </c>
      <c r="AK817" s="24" t="s">
        <v>12273</v>
      </c>
      <c r="AL817" s="24" t="s">
        <v>12274</v>
      </c>
      <c r="AM817" s="23" t="s">
        <v>12275</v>
      </c>
      <c r="AN817" s="24" t="s">
        <v>8841</v>
      </c>
      <c r="AO817" s="22" t="n">
        <v>40286.2980208333</v>
      </c>
      <c r="AP817" s="23" t="s">
        <v>12276</v>
      </c>
      <c r="AQ817" s="24" t="inlineStr">
        <f aca="false">FALSE()</f>
        <is>
          <t/>
        </is>
      </c>
      <c r="AR817" s="24" t="inlineStr">
        <f aca="false">FALSE()</f>
        <is>
          <t/>
        </is>
      </c>
      <c r="AS817" s="24" t="inlineStr">
        <f aca="false">FALSE()</f>
        <is>
          <t/>
        </is>
      </c>
      <c r="AT817" s="24" t="s">
        <v>75</v>
      </c>
      <c r="AU817" s="24" t="n">
        <v>0</v>
      </c>
      <c r="AV817" s="23" t="s">
        <v>5463</v>
      </c>
      <c r="AW817" s="24" t="n">
        <f aca="false">FALSE()</f>
        <v>0</v>
      </c>
      <c r="AX817" s="24" t="s">
        <v>5329</v>
      </c>
      <c r="AY817" s="23" t="s">
        <v>12277</v>
      </c>
      <c r="AZ817" s="24" t="s">
        <v>174</v>
      </c>
      <c r="BA817" s="24" t="e">
        <f aca="false">REPLACE(INDEX(GroupVertices[group], MATCH(Vertices[[#this row],[vertex]],GroupVertices[vertex],0)),1,1,"")</f>
        <v>#VALUE!</v>
      </c>
      <c r="BB817" s="25" t="s">
        <v>3882</v>
      </c>
      <c r="BC817" s="25" t="s">
        <v>3882</v>
      </c>
      <c r="BD817" s="25" t="s">
        <v>3883</v>
      </c>
      <c r="BE817" s="25" t="s">
        <v>3883</v>
      </c>
      <c r="BF817" s="25"/>
      <c r="BG817" s="25"/>
      <c r="BH817" s="25" t="s">
        <v>12278</v>
      </c>
      <c r="BI817" s="25" t="s">
        <v>12278</v>
      </c>
      <c r="BJ817" s="25" t="s">
        <v>12279</v>
      </c>
      <c r="BK817" s="25" t="s">
        <v>12279</v>
      </c>
      <c r="BL817" s="25" t="n">
        <v>0</v>
      </c>
      <c r="BM817" s="26" t="n">
        <v>0</v>
      </c>
      <c r="BN817" s="25" t="n">
        <v>0</v>
      </c>
      <c r="BO817" s="26" t="n">
        <v>0</v>
      </c>
      <c r="BP817" s="25" t="n">
        <v>0</v>
      </c>
      <c r="BQ817" s="26" t="n">
        <v>0</v>
      </c>
      <c r="BR817" s="25" t="n">
        <v>10</v>
      </c>
      <c r="BS817" s="26" t="n">
        <v>100</v>
      </c>
      <c r="BT817" s="25" t="n">
        <v>10</v>
      </c>
      <c r="BU817" s="3"/>
      <c r="BV817" s="2"/>
      <c r="BW817" s="2"/>
      <c r="BX817" s="2"/>
      <c r="BY817" s="2"/>
    </row>
    <row r="818" customFormat="false" ht="41.45" hidden="false" customHeight="true" outlineLevel="0" collapsed="false">
      <c r="A818" s="15" t="s">
        <v>3886</v>
      </c>
      <c r="C818" s="16"/>
      <c r="D818" s="16" t="s">
        <v>5324</v>
      </c>
      <c r="E818" s="17" t="n">
        <v>162.180292496621</v>
      </c>
      <c r="F818" s="18" t="n">
        <v>99.9998246156623</v>
      </c>
      <c r="G818" s="50" t="s">
        <v>12280</v>
      </c>
      <c r="H818" s="16"/>
      <c r="I818" s="6" t="s">
        <v>3886</v>
      </c>
      <c r="J818" s="7"/>
      <c r="K818" s="7"/>
      <c r="L818" s="51" t="s">
        <v>12281</v>
      </c>
      <c r="M818" s="52" t="n">
        <v>1.05844975362125</v>
      </c>
      <c r="N818" s="53" t="n">
        <v>9144.6337890625</v>
      </c>
      <c r="O818" s="53" t="n">
        <v>3261.4384765625</v>
      </c>
      <c r="P818" s="54"/>
      <c r="Q818" s="55"/>
      <c r="R818" s="55"/>
      <c r="S818" s="56"/>
      <c r="T818" s="25" t="n">
        <v>0</v>
      </c>
      <c r="U818" s="25" t="n">
        <v>1</v>
      </c>
      <c r="V818" s="26" t="n">
        <v>0</v>
      </c>
      <c r="W818" s="26" t="n">
        <v>1</v>
      </c>
      <c r="X818" s="26" t="n">
        <v>0</v>
      </c>
      <c r="Y818" s="26" t="n">
        <v>0.999999</v>
      </c>
      <c r="Z818" s="26" t="n">
        <v>0</v>
      </c>
      <c r="AA818" s="26" t="n">
        <v>0</v>
      </c>
      <c r="AB818" s="20" t="n">
        <v>818</v>
      </c>
      <c r="AC818" s="20"/>
      <c r="AD818" s="10"/>
      <c r="AE818" s="24" t="s">
        <v>12282</v>
      </c>
      <c r="AF818" s="24" t="n">
        <v>183</v>
      </c>
      <c r="AG818" s="24" t="n">
        <v>379</v>
      </c>
      <c r="AH818" s="24" t="n">
        <v>1287</v>
      </c>
      <c r="AI818" s="24" t="n">
        <v>288</v>
      </c>
      <c r="AJ818" s="24"/>
      <c r="AK818" s="24" t="s">
        <v>12283</v>
      </c>
      <c r="AL818" s="24" t="s">
        <v>6288</v>
      </c>
      <c r="AM818" s="23" t="s">
        <v>12284</v>
      </c>
      <c r="AN818" s="24"/>
      <c r="AO818" s="22" t="n">
        <v>42361.727650463</v>
      </c>
      <c r="AP818" s="23" t="s">
        <v>12285</v>
      </c>
      <c r="AQ818" s="24" t="n">
        <f aca="false">TRUE()</f>
        <v>1</v>
      </c>
      <c r="AR818" s="24" t="inlineStr">
        <f aca="false">FALSE()</f>
        <is>
          <t/>
        </is>
      </c>
      <c r="AS818" s="24" t="inlineStr">
        <f aca="false">FALSE()</f>
        <is>
          <t/>
        </is>
      </c>
      <c r="AT818" s="24" t="s">
        <v>75</v>
      </c>
      <c r="AU818" s="24" t="n">
        <v>78</v>
      </c>
      <c r="AV818" s="24"/>
      <c r="AW818" s="24" t="inlineStr">
        <f aca="false">FALSE()</f>
        <is>
          <t/>
        </is>
      </c>
      <c r="AX818" s="24" t="s">
        <v>5329</v>
      </c>
      <c r="AY818" s="23" t="s">
        <v>12286</v>
      </c>
      <c r="AZ818" s="24" t="s">
        <v>174</v>
      </c>
      <c r="BA818" s="24" t="e">
        <f aca="false">REPLACE(INDEX(GroupVertices[group], MATCH(Vertices[[#this row],[vertex]],GroupVertices[vertex],0)),1,1,"")</f>
        <v>#VALUE!</v>
      </c>
      <c r="BB818" s="25" t="s">
        <v>3889</v>
      </c>
      <c r="BC818" s="25" t="s">
        <v>3889</v>
      </c>
      <c r="BD818" s="25" t="s">
        <v>130</v>
      </c>
      <c r="BE818" s="25" t="s">
        <v>130</v>
      </c>
      <c r="BF818" s="25" t="s">
        <v>338</v>
      </c>
      <c r="BG818" s="25" t="s">
        <v>338</v>
      </c>
      <c r="BH818" s="25" t="s">
        <v>12287</v>
      </c>
      <c r="BI818" s="25" t="s">
        <v>12287</v>
      </c>
      <c r="BJ818" s="25" t="s">
        <v>12288</v>
      </c>
      <c r="BK818" s="25" t="s">
        <v>12288</v>
      </c>
      <c r="BL818" s="25" t="n">
        <v>0</v>
      </c>
      <c r="BM818" s="26" t="n">
        <v>0</v>
      </c>
      <c r="BN818" s="25" t="n">
        <v>0</v>
      </c>
      <c r="BO818" s="26" t="n">
        <v>0</v>
      </c>
      <c r="BP818" s="25" t="n">
        <v>0</v>
      </c>
      <c r="BQ818" s="26" t="n">
        <v>0</v>
      </c>
      <c r="BR818" s="25" t="n">
        <v>17</v>
      </c>
      <c r="BS818" s="26" t="n">
        <v>100</v>
      </c>
      <c r="BT818" s="25" t="n">
        <v>17</v>
      </c>
      <c r="BU818" s="3"/>
      <c r="BV818" s="2"/>
      <c r="BW818" s="2"/>
      <c r="BX818" s="2"/>
      <c r="BY818" s="2"/>
    </row>
    <row r="819" customFormat="false" ht="41.45" hidden="false" customHeight="true" outlineLevel="0" collapsed="false">
      <c r="A819" s="15" t="s">
        <v>3887</v>
      </c>
      <c r="C819" s="16"/>
      <c r="D819" s="16" t="s">
        <v>5324</v>
      </c>
      <c r="E819" s="17" t="n">
        <v>975.915015556942</v>
      </c>
      <c r="F819" s="18" t="n">
        <v>99.208242446866</v>
      </c>
      <c r="G819" s="50" t="s">
        <v>12289</v>
      </c>
      <c r="H819" s="16"/>
      <c r="I819" s="6" t="s">
        <v>3887</v>
      </c>
      <c r="J819" s="7"/>
      <c r="K819" s="7"/>
      <c r="L819" s="51" t="s">
        <v>12290</v>
      </c>
      <c r="M819" s="52" t="n">
        <v>264.866400541115</v>
      </c>
      <c r="N819" s="53" t="n">
        <v>9144.6337890625</v>
      </c>
      <c r="O819" s="53" t="n">
        <v>3126.15795898437</v>
      </c>
      <c r="P819" s="54"/>
      <c r="Q819" s="55"/>
      <c r="R819" s="55"/>
      <c r="S819" s="56"/>
      <c r="T819" s="25" t="n">
        <v>1</v>
      </c>
      <c r="U819" s="25" t="n">
        <v>0</v>
      </c>
      <c r="V819" s="26" t="n">
        <v>0</v>
      </c>
      <c r="W819" s="26" t="n">
        <v>1</v>
      </c>
      <c r="X819" s="26" t="n">
        <v>0</v>
      </c>
      <c r="Y819" s="26" t="n">
        <v>0.999999</v>
      </c>
      <c r="Z819" s="26" t="n">
        <v>0</v>
      </c>
      <c r="AA819" s="26" t="n">
        <v>0</v>
      </c>
      <c r="AB819" s="20" t="n">
        <v>819</v>
      </c>
      <c r="AC819" s="20"/>
      <c r="AD819" s="10"/>
      <c r="AE819" s="24" t="s">
        <v>12291</v>
      </c>
      <c r="AF819" s="24" t="n">
        <v>168</v>
      </c>
      <c r="AG819" s="24" t="n">
        <v>1710963</v>
      </c>
      <c r="AH819" s="24" t="n">
        <v>338633</v>
      </c>
      <c r="AI819" s="24" t="n">
        <v>462</v>
      </c>
      <c r="AJ819" s="24" t="n">
        <v>-18000</v>
      </c>
      <c r="AK819" s="24" t="s">
        <v>12292</v>
      </c>
      <c r="AL819" s="24" t="s">
        <v>5995</v>
      </c>
      <c r="AM819" s="23" t="s">
        <v>12293</v>
      </c>
      <c r="AN819" s="24" t="s">
        <v>5388</v>
      </c>
      <c r="AO819" s="22" t="n">
        <v>39855.054375</v>
      </c>
      <c r="AP819" s="23" t="s">
        <v>12294</v>
      </c>
      <c r="AQ819" s="24" t="n">
        <f aca="false">FALSE()</f>
        <v>0</v>
      </c>
      <c r="AR819" s="24" t="inlineStr">
        <f aca="false">FALSE()</f>
        <is>
          <t/>
        </is>
      </c>
      <c r="AS819" s="24" t="inlineStr">
        <f aca="false">FALSE()</f>
        <is>
          <t/>
        </is>
      </c>
      <c r="AT819" s="24" t="s">
        <v>75</v>
      </c>
      <c r="AU819" s="24" t="n">
        <v>26440</v>
      </c>
      <c r="AV819" s="23" t="s">
        <v>12295</v>
      </c>
      <c r="AW819" s="24" t="n">
        <f aca="false">TRUE()</f>
        <v>1</v>
      </c>
      <c r="AX819" s="24" t="s">
        <v>5329</v>
      </c>
      <c r="AY819" s="23" t="s">
        <v>12296</v>
      </c>
      <c r="AZ819" s="24" t="s">
        <v>68</v>
      </c>
      <c r="BA819" s="24" t="e">
        <f aca="false">REPLACE(INDEX(GroupVertices[group], MATCH(Vertices[[#this row],[vertex]],GroupVertices[vertex],0)),1,1,"")</f>
        <v>#VALUE!</v>
      </c>
      <c r="BB819" s="25"/>
      <c r="BC819" s="25"/>
      <c r="BD819" s="25"/>
      <c r="BE819" s="25"/>
      <c r="BF819" s="25"/>
      <c r="BG819" s="25"/>
      <c r="BH819" s="25"/>
      <c r="BI819" s="25"/>
      <c r="BJ819" s="25"/>
      <c r="BK819" s="25"/>
      <c r="BL819" s="25"/>
      <c r="BM819" s="26"/>
      <c r="BN819" s="25"/>
      <c r="BO819" s="26"/>
      <c r="BP819" s="25"/>
      <c r="BQ819" s="26"/>
      <c r="BR819" s="25"/>
      <c r="BS819" s="26"/>
      <c r="BT819" s="25"/>
      <c r="BU819" s="3"/>
      <c r="BV819" s="2"/>
      <c r="BW819" s="2"/>
      <c r="BX819" s="2"/>
      <c r="BY819" s="2"/>
    </row>
    <row r="820" customFormat="false" ht="41.45" hidden="false" customHeight="true" outlineLevel="0" collapsed="false">
      <c r="A820" s="15" t="s">
        <v>3892</v>
      </c>
      <c r="C820" s="16"/>
      <c r="D820" s="16" t="s">
        <v>5324</v>
      </c>
      <c r="E820" s="17" t="n">
        <v>162.244988484854</v>
      </c>
      <c r="F820" s="18" t="n">
        <v>99.9997616809131</v>
      </c>
      <c r="G820" s="50" t="s">
        <v>12297</v>
      </c>
      <c r="H820" s="16"/>
      <c r="I820" s="6" t="s">
        <v>3892</v>
      </c>
      <c r="J820" s="7"/>
      <c r="K820" s="7"/>
      <c r="L820" s="51" t="s">
        <v>12298</v>
      </c>
      <c r="M820" s="52" t="n">
        <v>1.07942380769115</v>
      </c>
      <c r="N820" s="53" t="n">
        <v>296.970520019531</v>
      </c>
      <c r="O820" s="53" t="n">
        <v>4595.4482421875</v>
      </c>
      <c r="P820" s="54"/>
      <c r="Q820" s="55"/>
      <c r="R820" s="55"/>
      <c r="S820" s="56"/>
      <c r="T820" s="25" t="n">
        <v>1</v>
      </c>
      <c r="U820" s="25" t="n">
        <v>1</v>
      </c>
      <c r="V820" s="26" t="n">
        <v>0</v>
      </c>
      <c r="W820" s="26" t="n">
        <v>0</v>
      </c>
      <c r="X820" s="26" t="n">
        <v>0</v>
      </c>
      <c r="Y820" s="26" t="n">
        <v>0.999999</v>
      </c>
      <c r="Z820" s="26" t="n">
        <v>0</v>
      </c>
      <c r="AA820" s="26" t="s">
        <v>5365</v>
      </c>
      <c r="AB820" s="20" t="n">
        <v>820</v>
      </c>
      <c r="AC820" s="20"/>
      <c r="AD820" s="10"/>
      <c r="AE820" s="24" t="s">
        <v>12299</v>
      </c>
      <c r="AF820" s="24" t="n">
        <v>1216</v>
      </c>
      <c r="AG820" s="24" t="n">
        <v>515</v>
      </c>
      <c r="AH820" s="24" t="n">
        <v>11364</v>
      </c>
      <c r="AI820" s="24" t="n">
        <v>73</v>
      </c>
      <c r="AJ820" s="24"/>
      <c r="AK820" s="24" t="s">
        <v>12300</v>
      </c>
      <c r="AL820" s="24"/>
      <c r="AM820" s="24"/>
      <c r="AN820" s="24"/>
      <c r="AO820" s="22" t="n">
        <v>42662.0268865741</v>
      </c>
      <c r="AP820" s="23" t="s">
        <v>12301</v>
      </c>
      <c r="AQ820" s="24" t="n">
        <f aca="false">TRUE()</f>
        <v>1</v>
      </c>
      <c r="AR820" s="24" t="inlineStr">
        <f aca="false">FALSE()</f>
        <is>
          <t/>
        </is>
      </c>
      <c r="AS820" s="24" t="inlineStr">
        <f aca="false">FALSE()</f>
        <is>
          <t/>
        </is>
      </c>
      <c r="AT820" s="24" t="s">
        <v>158</v>
      </c>
      <c r="AU820" s="24" t="n">
        <v>90</v>
      </c>
      <c r="AV820" s="24"/>
      <c r="AW820" s="24" t="n">
        <f aca="false">FALSE()</f>
        <v>0</v>
      </c>
      <c r="AX820" s="24" t="s">
        <v>5329</v>
      </c>
      <c r="AY820" s="23" t="s">
        <v>12302</v>
      </c>
      <c r="AZ820" s="24" t="s">
        <v>174</v>
      </c>
      <c r="BA820" s="24" t="e">
        <f aca="false">REPLACE(INDEX(GroupVertices[group], MATCH(Vertices[[#this row],[vertex]],GroupVertices[vertex],0)),1,1,"")</f>
        <v>#VALUE!</v>
      </c>
      <c r="BB820" s="25" t="s">
        <v>3894</v>
      </c>
      <c r="BC820" s="25" t="s">
        <v>3894</v>
      </c>
      <c r="BD820" s="25" t="s">
        <v>3895</v>
      </c>
      <c r="BE820" s="25" t="s">
        <v>3895</v>
      </c>
      <c r="BF820" s="25" t="s">
        <v>3896</v>
      </c>
      <c r="BG820" s="25" t="s">
        <v>3896</v>
      </c>
      <c r="BH820" s="25" t="s">
        <v>12303</v>
      </c>
      <c r="BI820" s="25" t="s">
        <v>12303</v>
      </c>
      <c r="BJ820" s="25" t="s">
        <v>12304</v>
      </c>
      <c r="BK820" s="25" t="s">
        <v>12304</v>
      </c>
      <c r="BL820" s="25" t="n">
        <v>1</v>
      </c>
      <c r="BM820" s="26" t="n">
        <v>8.33333333333333</v>
      </c>
      <c r="BN820" s="25" t="n">
        <v>0</v>
      </c>
      <c r="BO820" s="26" t="n">
        <v>0</v>
      </c>
      <c r="BP820" s="25" t="n">
        <v>0</v>
      </c>
      <c r="BQ820" s="26" t="n">
        <v>0</v>
      </c>
      <c r="BR820" s="25" t="n">
        <v>11</v>
      </c>
      <c r="BS820" s="26" t="n">
        <v>91.6666666666667</v>
      </c>
      <c r="BT820" s="25" t="n">
        <v>12</v>
      </c>
      <c r="BU820" s="3"/>
      <c r="BV820" s="2"/>
      <c r="BW820" s="2"/>
      <c r="BX820" s="2"/>
      <c r="BY820" s="2"/>
    </row>
    <row r="821" customFormat="false" ht="41.45" hidden="false" customHeight="true" outlineLevel="0" collapsed="false">
      <c r="A821" s="15" t="s">
        <v>3900</v>
      </c>
      <c r="C821" s="16"/>
      <c r="D821" s="16" t="s">
        <v>5324</v>
      </c>
      <c r="E821" s="17" t="n">
        <v>162.686443463388</v>
      </c>
      <c r="F821" s="18" t="n">
        <v>99.9993322438012</v>
      </c>
      <c r="G821" s="50" t="s">
        <v>12305</v>
      </c>
      <c r="H821" s="16"/>
      <c r="I821" s="6" t="s">
        <v>3900</v>
      </c>
      <c r="J821" s="7"/>
      <c r="K821" s="7"/>
      <c r="L821" s="51" t="s">
        <v>12306</v>
      </c>
      <c r="M821" s="52" t="n">
        <v>1.22254088252103</v>
      </c>
      <c r="N821" s="53" t="n">
        <v>6838.1728515625</v>
      </c>
      <c r="O821" s="53" t="n">
        <v>1173.412109375</v>
      </c>
      <c r="P821" s="54"/>
      <c r="Q821" s="55"/>
      <c r="R821" s="55"/>
      <c r="S821" s="56"/>
      <c r="T821" s="25" t="n">
        <v>0</v>
      </c>
      <c r="U821" s="25" t="n">
        <v>1</v>
      </c>
      <c r="V821" s="26" t="n">
        <v>0</v>
      </c>
      <c r="W821" s="26" t="n">
        <v>0.333333</v>
      </c>
      <c r="X821" s="26" t="n">
        <v>0</v>
      </c>
      <c r="Y821" s="26" t="n">
        <v>0.638298</v>
      </c>
      <c r="Z821" s="26" t="n">
        <v>0</v>
      </c>
      <c r="AA821" s="26" t="n">
        <v>0</v>
      </c>
      <c r="AB821" s="20" t="n">
        <v>821</v>
      </c>
      <c r="AC821" s="20"/>
      <c r="AD821" s="10"/>
      <c r="AE821" s="24" t="s">
        <v>12307</v>
      </c>
      <c r="AF821" s="24" t="n">
        <v>1206</v>
      </c>
      <c r="AG821" s="24" t="n">
        <v>1443</v>
      </c>
      <c r="AH821" s="24" t="n">
        <v>166377</v>
      </c>
      <c r="AI821" s="24" t="n">
        <v>1313</v>
      </c>
      <c r="AJ821" s="24" t="n">
        <v>-18000</v>
      </c>
      <c r="AK821" s="24" t="s">
        <v>12308</v>
      </c>
      <c r="AL821" s="24" t="s">
        <v>12309</v>
      </c>
      <c r="AM821" s="24"/>
      <c r="AN821" s="24" t="s">
        <v>6528</v>
      </c>
      <c r="AO821" s="22" t="n">
        <v>40790.9841319445</v>
      </c>
      <c r="AP821" s="23" t="s">
        <v>12310</v>
      </c>
      <c r="AQ821" s="24" t="n">
        <f aca="false">FALSE()</f>
        <v>0</v>
      </c>
      <c r="AR821" s="24" t="inlineStr">
        <f aca="false">FALSE()</f>
        <is>
          <t/>
        </is>
      </c>
      <c r="AS821" s="24" t="n">
        <f aca="false">TRUE()</f>
        <v>1</v>
      </c>
      <c r="AT821" s="24" t="s">
        <v>75</v>
      </c>
      <c r="AU821" s="24" t="n">
        <v>6</v>
      </c>
      <c r="AV821" s="23" t="s">
        <v>12311</v>
      </c>
      <c r="AW821" s="24" t="inlineStr">
        <f aca="false">FALSE()</f>
        <is>
          <t/>
        </is>
      </c>
      <c r="AX821" s="24" t="s">
        <v>5329</v>
      </c>
      <c r="AY821" s="23" t="s">
        <v>12312</v>
      </c>
      <c r="AZ821" s="24" t="s">
        <v>174</v>
      </c>
      <c r="BA821" s="24" t="e">
        <f aca="false">REPLACE(INDEX(GroupVertices[group], MATCH(Vertices[[#this row],[vertex]],GroupVertices[vertex],0)),1,1,"")</f>
        <v>#VALUE!</v>
      </c>
      <c r="BB821" s="25" t="s">
        <v>3903</v>
      </c>
      <c r="BC821" s="25" t="s">
        <v>3903</v>
      </c>
      <c r="BD821" s="25" t="s">
        <v>130</v>
      </c>
      <c r="BE821" s="25" t="s">
        <v>130</v>
      </c>
      <c r="BF821" s="25"/>
      <c r="BG821" s="25"/>
      <c r="BH821" s="25" t="s">
        <v>12313</v>
      </c>
      <c r="BI821" s="25" t="s">
        <v>12313</v>
      </c>
      <c r="BJ821" s="25" t="s">
        <v>12314</v>
      </c>
      <c r="BK821" s="25" t="s">
        <v>12314</v>
      </c>
      <c r="BL821" s="25" t="n">
        <v>0</v>
      </c>
      <c r="BM821" s="26" t="n">
        <v>0</v>
      </c>
      <c r="BN821" s="25" t="n">
        <v>1</v>
      </c>
      <c r="BO821" s="26" t="n">
        <v>7.69230769230769</v>
      </c>
      <c r="BP821" s="25" t="n">
        <v>0</v>
      </c>
      <c r="BQ821" s="26" t="n">
        <v>0</v>
      </c>
      <c r="BR821" s="25" t="n">
        <v>12</v>
      </c>
      <c r="BS821" s="26" t="n">
        <v>92.3076923076923</v>
      </c>
      <c r="BT821" s="25" t="n">
        <v>13</v>
      </c>
      <c r="BU821" s="3"/>
      <c r="BV821" s="2"/>
      <c r="BW821" s="2"/>
      <c r="BX821" s="2"/>
      <c r="BY821" s="2"/>
    </row>
    <row r="822" customFormat="false" ht="41.45" hidden="false" customHeight="true" outlineLevel="0" collapsed="false">
      <c r="A822" s="15" t="s">
        <v>3901</v>
      </c>
      <c r="C822" s="16"/>
      <c r="D822" s="16" t="s">
        <v>5324</v>
      </c>
      <c r="E822" s="17" t="n">
        <v>162.207883432779</v>
      </c>
      <c r="F822" s="18" t="n">
        <v>99.9997977758428</v>
      </c>
      <c r="G822" s="50" t="s">
        <v>12315</v>
      </c>
      <c r="H822" s="16"/>
      <c r="I822" s="6" t="s">
        <v>3901</v>
      </c>
      <c r="J822" s="7"/>
      <c r="K822" s="7"/>
      <c r="L822" s="51" t="s">
        <v>12316</v>
      </c>
      <c r="M822" s="52" t="n">
        <v>1.06739457079812</v>
      </c>
      <c r="N822" s="53" t="n">
        <v>6838.1728515625</v>
      </c>
      <c r="O822" s="53" t="n">
        <v>1355.74670410156</v>
      </c>
      <c r="P822" s="54"/>
      <c r="Q822" s="55"/>
      <c r="R822" s="55"/>
      <c r="S822" s="56"/>
      <c r="T822" s="25" t="n">
        <v>3</v>
      </c>
      <c r="U822" s="25" t="n">
        <v>1</v>
      </c>
      <c r="V822" s="26" t="n">
        <v>2</v>
      </c>
      <c r="W822" s="26" t="n">
        <v>0.5</v>
      </c>
      <c r="X822" s="26" t="n">
        <v>0</v>
      </c>
      <c r="Y822" s="26" t="n">
        <v>1.723403</v>
      </c>
      <c r="Z822" s="26" t="n">
        <v>0</v>
      </c>
      <c r="AA822" s="26" t="n">
        <v>0</v>
      </c>
      <c r="AB822" s="20" t="n">
        <v>822</v>
      </c>
      <c r="AC822" s="20"/>
      <c r="AD822" s="10"/>
      <c r="AE822" s="24" t="s">
        <v>12317</v>
      </c>
      <c r="AF822" s="24" t="n">
        <v>389</v>
      </c>
      <c r="AG822" s="24" t="n">
        <v>437</v>
      </c>
      <c r="AH822" s="24" t="n">
        <v>51233</v>
      </c>
      <c r="AI822" s="24" t="n">
        <v>2474</v>
      </c>
      <c r="AJ822" s="24" t="n">
        <v>-18000</v>
      </c>
      <c r="AK822" s="24" t="s">
        <v>12318</v>
      </c>
      <c r="AL822" s="24" t="s">
        <v>12319</v>
      </c>
      <c r="AM822" s="24"/>
      <c r="AN822" s="24" t="s">
        <v>5388</v>
      </c>
      <c r="AO822" s="22" t="n">
        <v>41058.7981944444</v>
      </c>
      <c r="AP822" s="23" t="s">
        <v>12320</v>
      </c>
      <c r="AQ822" s="24" t="inlineStr">
        <f aca="false">FALSE()</f>
        <is>
          <t/>
        </is>
      </c>
      <c r="AR822" s="24" t="inlineStr">
        <f aca="false">FALSE()</f>
        <is>
          <t/>
        </is>
      </c>
      <c r="AS822" s="24" t="n">
        <f aca="false">FALSE()</f>
        <v>0</v>
      </c>
      <c r="AT822" s="24" t="s">
        <v>75</v>
      </c>
      <c r="AU822" s="24" t="n">
        <v>11</v>
      </c>
      <c r="AV822" s="23" t="s">
        <v>12321</v>
      </c>
      <c r="AW822" s="24" t="inlineStr">
        <f aca="false">FALSE()</f>
        <is>
          <t/>
        </is>
      </c>
      <c r="AX822" s="24" t="s">
        <v>5329</v>
      </c>
      <c r="AY822" s="23" t="s">
        <v>12322</v>
      </c>
      <c r="AZ822" s="24" t="s">
        <v>174</v>
      </c>
      <c r="BA822" s="24" t="e">
        <f aca="false">REPLACE(INDEX(GroupVertices[group], MATCH(Vertices[[#this row],[vertex]],GroupVertices[vertex],0)),1,1,"")</f>
        <v>#VALUE!</v>
      </c>
      <c r="BB822" s="25" t="s">
        <v>3903</v>
      </c>
      <c r="BC822" s="25" t="s">
        <v>3903</v>
      </c>
      <c r="BD822" s="25" t="s">
        <v>130</v>
      </c>
      <c r="BE822" s="25" t="s">
        <v>130</v>
      </c>
      <c r="BF822" s="25"/>
      <c r="BG822" s="25"/>
      <c r="BH822" s="25" t="s">
        <v>12323</v>
      </c>
      <c r="BI822" s="25" t="s">
        <v>12323</v>
      </c>
      <c r="BJ822" s="25" t="s">
        <v>12324</v>
      </c>
      <c r="BK822" s="25" t="s">
        <v>12324</v>
      </c>
      <c r="BL822" s="25" t="n">
        <v>0</v>
      </c>
      <c r="BM822" s="26" t="n">
        <v>0</v>
      </c>
      <c r="BN822" s="25" t="n">
        <v>1</v>
      </c>
      <c r="BO822" s="26" t="n">
        <v>9.09090909090909</v>
      </c>
      <c r="BP822" s="25" t="n">
        <v>0</v>
      </c>
      <c r="BQ822" s="26" t="n">
        <v>0</v>
      </c>
      <c r="BR822" s="25" t="n">
        <v>10</v>
      </c>
      <c r="BS822" s="26" t="n">
        <v>90.9090909090909</v>
      </c>
      <c r="BT822" s="25" t="n">
        <v>11</v>
      </c>
      <c r="BU822" s="3"/>
      <c r="BV822" s="2"/>
      <c r="BW822" s="2"/>
      <c r="BX822" s="2"/>
      <c r="BY822" s="2"/>
    </row>
    <row r="823" customFormat="false" ht="41.45" hidden="false" customHeight="true" outlineLevel="0" collapsed="false">
      <c r="A823" s="15" t="s">
        <v>3910</v>
      </c>
      <c r="C823" s="16"/>
      <c r="D823" s="16" t="s">
        <v>5324</v>
      </c>
      <c r="E823" s="17" t="n">
        <v>162.468570208896</v>
      </c>
      <c r="F823" s="18" t="n">
        <v>99.9995441858241</v>
      </c>
      <c r="G823" s="50" t="s">
        <v>12325</v>
      </c>
      <c r="H823" s="16"/>
      <c r="I823" s="6" t="s">
        <v>3910</v>
      </c>
      <c r="J823" s="7"/>
      <c r="K823" s="7"/>
      <c r="L823" s="51" t="s">
        <v>12326</v>
      </c>
      <c r="M823" s="52" t="n">
        <v>1.15190767102094</v>
      </c>
      <c r="N823" s="53" t="n">
        <v>6935.62841796875</v>
      </c>
      <c r="O823" s="53" t="n">
        <v>1355.74670410156</v>
      </c>
      <c r="P823" s="54"/>
      <c r="Q823" s="55"/>
      <c r="R823" s="55"/>
      <c r="S823" s="56"/>
      <c r="T823" s="25" t="n">
        <v>0</v>
      </c>
      <c r="U823" s="25" t="n">
        <v>1</v>
      </c>
      <c r="V823" s="26" t="n">
        <v>0</v>
      </c>
      <c r="W823" s="26" t="n">
        <v>0.333333</v>
      </c>
      <c r="X823" s="26" t="n">
        <v>0</v>
      </c>
      <c r="Y823" s="26" t="n">
        <v>0.638298</v>
      </c>
      <c r="Z823" s="26" t="n">
        <v>0</v>
      </c>
      <c r="AA823" s="26" t="n">
        <v>0</v>
      </c>
      <c r="AB823" s="20" t="n">
        <v>823</v>
      </c>
      <c r="AC823" s="20"/>
      <c r="AD823" s="10"/>
      <c r="AE823" s="24" t="s">
        <v>12327</v>
      </c>
      <c r="AF823" s="24" t="n">
        <v>743</v>
      </c>
      <c r="AG823" s="24" t="n">
        <v>985</v>
      </c>
      <c r="AH823" s="24" t="n">
        <v>75380</v>
      </c>
      <c r="AI823" s="24" t="n">
        <v>1805</v>
      </c>
      <c r="AJ823" s="24" t="n">
        <v>-28800</v>
      </c>
      <c r="AK823" s="24" t="s">
        <v>12328</v>
      </c>
      <c r="AL823" s="24" t="s">
        <v>12329</v>
      </c>
      <c r="AM823" s="23" t="s">
        <v>12330</v>
      </c>
      <c r="AN823" s="24" t="s">
        <v>5339</v>
      </c>
      <c r="AO823" s="22" t="n">
        <v>40708.0259837963</v>
      </c>
      <c r="AP823" s="23" t="s">
        <v>12331</v>
      </c>
      <c r="AQ823" s="24" t="inlineStr">
        <f aca="false">FALSE()</f>
        <is>
          <t/>
        </is>
      </c>
      <c r="AR823" s="24" t="inlineStr">
        <f aca="false">FALSE()</f>
        <is>
          <t/>
        </is>
      </c>
      <c r="AS823" s="24" t="n">
        <f aca="false">TRUE()</f>
        <v>1</v>
      </c>
      <c r="AT823" s="24" t="s">
        <v>75</v>
      </c>
      <c r="AU823" s="24" t="n">
        <v>23</v>
      </c>
      <c r="AV823" s="23" t="s">
        <v>12332</v>
      </c>
      <c r="AW823" s="24" t="inlineStr">
        <f aca="false">FALSE()</f>
        <is>
          <t/>
        </is>
      </c>
      <c r="AX823" s="24" t="s">
        <v>5329</v>
      </c>
      <c r="AY823" s="23" t="s">
        <v>12333</v>
      </c>
      <c r="AZ823" s="24" t="s">
        <v>174</v>
      </c>
      <c r="BA823" s="24" t="e">
        <f aca="false">REPLACE(INDEX(GroupVertices[group], MATCH(Vertices[[#this row],[vertex]],GroupVertices[vertex],0)),1,1,"")</f>
        <v>#VALUE!</v>
      </c>
      <c r="BB823" s="25" t="s">
        <v>3903</v>
      </c>
      <c r="BC823" s="25" t="s">
        <v>3903</v>
      </c>
      <c r="BD823" s="25" t="s">
        <v>130</v>
      </c>
      <c r="BE823" s="25" t="s">
        <v>130</v>
      </c>
      <c r="BF823" s="25"/>
      <c r="BG823" s="25"/>
      <c r="BH823" s="25" t="s">
        <v>12313</v>
      </c>
      <c r="BI823" s="25" t="s">
        <v>12313</v>
      </c>
      <c r="BJ823" s="25" t="s">
        <v>12314</v>
      </c>
      <c r="BK823" s="25" t="s">
        <v>12314</v>
      </c>
      <c r="BL823" s="25" t="n">
        <v>0</v>
      </c>
      <c r="BM823" s="26" t="n">
        <v>0</v>
      </c>
      <c r="BN823" s="25" t="n">
        <v>1</v>
      </c>
      <c r="BO823" s="26" t="n">
        <v>7.69230769230769</v>
      </c>
      <c r="BP823" s="25" t="n">
        <v>0</v>
      </c>
      <c r="BQ823" s="26" t="n">
        <v>0</v>
      </c>
      <c r="BR823" s="25" t="n">
        <v>12</v>
      </c>
      <c r="BS823" s="26" t="n">
        <v>92.3076923076923</v>
      </c>
      <c r="BT823" s="25" t="n">
        <v>13</v>
      </c>
      <c r="BU823" s="3"/>
      <c r="BV823" s="2"/>
      <c r="BW823" s="2"/>
      <c r="BX823" s="2"/>
      <c r="BY823" s="2"/>
    </row>
    <row r="824" customFormat="false" ht="41.45" hidden="false" customHeight="true" outlineLevel="0" collapsed="false">
      <c r="A824" s="15" t="s">
        <v>3913</v>
      </c>
      <c r="C824" s="16"/>
      <c r="D824" s="16" t="s">
        <v>5324</v>
      </c>
      <c r="E824" s="17" t="n">
        <v>162.094189747575</v>
      </c>
      <c r="F824" s="18" t="n">
        <v>99.9999083744093</v>
      </c>
      <c r="G824" s="50" t="s">
        <v>12334</v>
      </c>
      <c r="H824" s="16"/>
      <c r="I824" s="6" t="s">
        <v>3913</v>
      </c>
      <c r="J824" s="7"/>
      <c r="K824" s="7"/>
      <c r="L824" s="51" t="s">
        <v>12335</v>
      </c>
      <c r="M824" s="52" t="n">
        <v>1.03053575519</v>
      </c>
      <c r="N824" s="53" t="n">
        <v>501.086975097656</v>
      </c>
      <c r="O824" s="53" t="n">
        <v>6615.70654296875</v>
      </c>
      <c r="P824" s="54"/>
      <c r="Q824" s="55"/>
      <c r="R824" s="55"/>
      <c r="S824" s="56"/>
      <c r="T824" s="25" t="n">
        <v>1</v>
      </c>
      <c r="U824" s="25" t="n">
        <v>1</v>
      </c>
      <c r="V824" s="26" t="n">
        <v>0</v>
      </c>
      <c r="W824" s="26" t="n">
        <v>0</v>
      </c>
      <c r="X824" s="26" t="n">
        <v>0</v>
      </c>
      <c r="Y824" s="26" t="n">
        <v>0.999999</v>
      </c>
      <c r="Z824" s="26" t="n">
        <v>0</v>
      </c>
      <c r="AA824" s="26" t="s">
        <v>5365</v>
      </c>
      <c r="AB824" s="20" t="n">
        <v>824</v>
      </c>
      <c r="AC824" s="20"/>
      <c r="AD824" s="10"/>
      <c r="AE824" s="24" t="s">
        <v>12336</v>
      </c>
      <c r="AF824" s="24" t="n">
        <v>242</v>
      </c>
      <c r="AG824" s="24" t="n">
        <v>198</v>
      </c>
      <c r="AH824" s="24" t="n">
        <v>416</v>
      </c>
      <c r="AI824" s="24" t="n">
        <v>832</v>
      </c>
      <c r="AJ824" s="24"/>
      <c r="AK824" s="24" t="s">
        <v>12337</v>
      </c>
      <c r="AL824" s="24" t="s">
        <v>12338</v>
      </c>
      <c r="AM824" s="23" t="s">
        <v>12339</v>
      </c>
      <c r="AN824" s="24"/>
      <c r="AO824" s="22" t="n">
        <v>42544.8290972222</v>
      </c>
      <c r="AP824" s="23" t="s">
        <v>12340</v>
      </c>
      <c r="AQ824" s="24" t="inlineStr">
        <f aca="false">FALSE()</f>
        <is>
          <t/>
        </is>
      </c>
      <c r="AR824" s="24" t="inlineStr">
        <f aca="false">FALSE()</f>
        <is>
          <t/>
        </is>
      </c>
      <c r="AS824" s="24" t="n">
        <f aca="false">FALSE()</f>
        <v>0</v>
      </c>
      <c r="AT824" s="24" t="s">
        <v>75</v>
      </c>
      <c r="AU824" s="24" t="n">
        <v>21</v>
      </c>
      <c r="AV824" s="23" t="s">
        <v>5390</v>
      </c>
      <c r="AW824" s="24" t="inlineStr">
        <f aca="false">FALSE()</f>
        <is>
          <t/>
        </is>
      </c>
      <c r="AX824" s="24" t="s">
        <v>5329</v>
      </c>
      <c r="AY824" s="23" t="s">
        <v>12341</v>
      </c>
      <c r="AZ824" s="24" t="s">
        <v>174</v>
      </c>
      <c r="BA824" s="24" t="e">
        <f aca="false">REPLACE(INDEX(GroupVertices[group], MATCH(Vertices[[#this row],[vertex]],GroupVertices[vertex],0)),1,1,"")</f>
        <v>#VALUE!</v>
      </c>
      <c r="BB824" s="25" t="s">
        <v>3915</v>
      </c>
      <c r="BC824" s="25" t="s">
        <v>3915</v>
      </c>
      <c r="BD824" s="25" t="s">
        <v>3309</v>
      </c>
      <c r="BE824" s="25" t="s">
        <v>3309</v>
      </c>
      <c r="BF824" s="25"/>
      <c r="BG824" s="25"/>
      <c r="BH824" s="25" t="s">
        <v>12342</v>
      </c>
      <c r="BI824" s="25" t="s">
        <v>12342</v>
      </c>
      <c r="BJ824" s="25" t="s">
        <v>12343</v>
      </c>
      <c r="BK824" s="25" t="s">
        <v>12343</v>
      </c>
      <c r="BL824" s="25" t="n">
        <v>1</v>
      </c>
      <c r="BM824" s="26" t="n">
        <v>5</v>
      </c>
      <c r="BN824" s="25" t="n">
        <v>0</v>
      </c>
      <c r="BO824" s="26" t="n">
        <v>0</v>
      </c>
      <c r="BP824" s="25" t="n">
        <v>0</v>
      </c>
      <c r="BQ824" s="26" t="n">
        <v>0</v>
      </c>
      <c r="BR824" s="25" t="n">
        <v>19</v>
      </c>
      <c r="BS824" s="26" t="n">
        <v>95</v>
      </c>
      <c r="BT824" s="25" t="n">
        <v>20</v>
      </c>
      <c r="BU824" s="3"/>
      <c r="BV824" s="2"/>
      <c r="BW824" s="2"/>
      <c r="BX824" s="2"/>
      <c r="BY824" s="2"/>
    </row>
    <row r="825" customFormat="false" ht="41.45" hidden="false" customHeight="true" outlineLevel="0" collapsed="false">
      <c r="A825" s="15" t="s">
        <v>3918</v>
      </c>
      <c r="C825" s="16"/>
      <c r="D825" s="16" t="s">
        <v>5324</v>
      </c>
      <c r="E825" s="17" t="n">
        <v>167.106226012479</v>
      </c>
      <c r="F825" s="18" t="n">
        <v>99.9950327823715</v>
      </c>
      <c r="G825" s="50" t="s">
        <v>12344</v>
      </c>
      <c r="H825" s="16"/>
      <c r="I825" s="6" t="s">
        <v>3918</v>
      </c>
      <c r="J825" s="7"/>
      <c r="K825" s="7"/>
      <c r="L825" s="51" t="s">
        <v>12345</v>
      </c>
      <c r="M825" s="52" t="n">
        <v>2.65540806166371</v>
      </c>
      <c r="N825" s="53" t="n">
        <v>8842.5205078125</v>
      </c>
      <c r="O825" s="53" t="n">
        <v>3126.15795898437</v>
      </c>
      <c r="P825" s="54"/>
      <c r="Q825" s="55"/>
      <c r="R825" s="55"/>
      <c r="S825" s="56"/>
      <c r="T825" s="25" t="n">
        <v>2</v>
      </c>
      <c r="U825" s="25" t="n">
        <v>1</v>
      </c>
      <c r="V825" s="26" t="n">
        <v>0</v>
      </c>
      <c r="W825" s="26" t="n">
        <v>1</v>
      </c>
      <c r="X825" s="26" t="n">
        <v>0</v>
      </c>
      <c r="Y825" s="26" t="n">
        <v>1.298245</v>
      </c>
      <c r="Z825" s="26" t="n">
        <v>0</v>
      </c>
      <c r="AA825" s="26" t="n">
        <v>0</v>
      </c>
      <c r="AB825" s="20" t="n">
        <v>825</v>
      </c>
      <c r="AC825" s="20"/>
      <c r="AD825" s="10"/>
      <c r="AE825" s="24" t="s">
        <v>12346</v>
      </c>
      <c r="AF825" s="24" t="n">
        <v>404</v>
      </c>
      <c r="AG825" s="24" t="n">
        <v>10734</v>
      </c>
      <c r="AH825" s="24" t="n">
        <v>20901</v>
      </c>
      <c r="AI825" s="24" t="n">
        <v>280</v>
      </c>
      <c r="AJ825" s="24" t="n">
        <v>-18000</v>
      </c>
      <c r="AK825" s="24" t="s">
        <v>12347</v>
      </c>
      <c r="AL825" s="24" t="s">
        <v>12348</v>
      </c>
      <c r="AM825" s="23" t="s">
        <v>12349</v>
      </c>
      <c r="AN825" s="24" t="s">
        <v>5388</v>
      </c>
      <c r="AO825" s="22" t="n">
        <v>40277.2495138889</v>
      </c>
      <c r="AP825" s="23" t="s">
        <v>12350</v>
      </c>
      <c r="AQ825" s="24" t="inlineStr">
        <f aca="false">FALSE()</f>
        <is>
          <t/>
        </is>
      </c>
      <c r="AR825" s="24" t="inlineStr">
        <f aca="false">FALSE()</f>
        <is>
          <t/>
        </is>
      </c>
      <c r="AS825" s="24" t="n">
        <f aca="false">TRUE()</f>
        <v>1</v>
      </c>
      <c r="AT825" s="24" t="s">
        <v>75</v>
      </c>
      <c r="AU825" s="24" t="n">
        <v>596</v>
      </c>
      <c r="AV825" s="23" t="s">
        <v>12351</v>
      </c>
      <c r="AW825" s="24" t="inlineStr">
        <f aca="false">FALSE()</f>
        <is>
          <t/>
        </is>
      </c>
      <c r="AX825" s="24" t="s">
        <v>5329</v>
      </c>
      <c r="AY825" s="23" t="s">
        <v>12352</v>
      </c>
      <c r="AZ825" s="24" t="s">
        <v>174</v>
      </c>
      <c r="BA825" s="24" t="e">
        <f aca="false">REPLACE(INDEX(GroupVertices[group], MATCH(Vertices[[#this row],[vertex]],GroupVertices[vertex],0)),1,1,"")</f>
        <v>#VALUE!</v>
      </c>
      <c r="BB825" s="25"/>
      <c r="BC825" s="25"/>
      <c r="BD825" s="25"/>
      <c r="BE825" s="25"/>
      <c r="BF825" s="25" t="s">
        <v>3920</v>
      </c>
      <c r="BG825" s="25" t="s">
        <v>3920</v>
      </c>
      <c r="BH825" s="25" t="s">
        <v>12353</v>
      </c>
      <c r="BI825" s="25" t="s">
        <v>12353</v>
      </c>
      <c r="BJ825" s="25" t="s">
        <v>12354</v>
      </c>
      <c r="BK825" s="25" t="s">
        <v>12354</v>
      </c>
      <c r="BL825" s="25" t="n">
        <v>0</v>
      </c>
      <c r="BM825" s="26" t="n">
        <v>0</v>
      </c>
      <c r="BN825" s="25" t="n">
        <v>0</v>
      </c>
      <c r="BO825" s="26" t="n">
        <v>0</v>
      </c>
      <c r="BP825" s="25" t="n">
        <v>0</v>
      </c>
      <c r="BQ825" s="26" t="n">
        <v>0</v>
      </c>
      <c r="BR825" s="25" t="n">
        <v>19</v>
      </c>
      <c r="BS825" s="26" t="n">
        <v>100</v>
      </c>
      <c r="BT825" s="25" t="n">
        <v>19</v>
      </c>
      <c r="BU825" s="3"/>
      <c r="BV825" s="2"/>
      <c r="BW825" s="2"/>
      <c r="BX825" s="2"/>
      <c r="BY825" s="2"/>
    </row>
    <row r="826" customFormat="false" ht="41.45" hidden="false" customHeight="true" outlineLevel="0" collapsed="false">
      <c r="A826" s="15" t="s">
        <v>3923</v>
      </c>
      <c r="C826" s="16"/>
      <c r="D826" s="16" t="s">
        <v>5324</v>
      </c>
      <c r="E826" s="17" t="n">
        <v>162.010941233304</v>
      </c>
      <c r="F826" s="18" t="n">
        <v>99.9999893566233</v>
      </c>
      <c r="G826" s="50" t="s">
        <v>12355</v>
      </c>
      <c r="H826" s="16"/>
      <c r="I826" s="6" t="s">
        <v>3923</v>
      </c>
      <c r="J826" s="7"/>
      <c r="K826" s="7"/>
      <c r="L826" s="51" t="s">
        <v>12356</v>
      </c>
      <c r="M826" s="52" t="n">
        <v>1.00354708267359</v>
      </c>
      <c r="N826" s="53" t="n">
        <v>8842.5205078125</v>
      </c>
      <c r="O826" s="53" t="n">
        <v>3261.4384765625</v>
      </c>
      <c r="P826" s="54"/>
      <c r="Q826" s="55"/>
      <c r="R826" s="55"/>
      <c r="S826" s="56"/>
      <c r="T826" s="25" t="n">
        <v>0</v>
      </c>
      <c r="U826" s="25" t="n">
        <v>1</v>
      </c>
      <c r="V826" s="26" t="n">
        <v>0</v>
      </c>
      <c r="W826" s="26" t="n">
        <v>1</v>
      </c>
      <c r="X826" s="26" t="n">
        <v>0</v>
      </c>
      <c r="Y826" s="26" t="n">
        <v>0.701754</v>
      </c>
      <c r="Z826" s="26" t="n">
        <v>0</v>
      </c>
      <c r="AA826" s="26" t="n">
        <v>0</v>
      </c>
      <c r="AB826" s="20" t="n">
        <v>826</v>
      </c>
      <c r="AC826" s="20"/>
      <c r="AD826" s="10"/>
      <c r="AE826" s="24" t="s">
        <v>12357</v>
      </c>
      <c r="AF826" s="24" t="n">
        <v>69</v>
      </c>
      <c r="AG826" s="24" t="n">
        <v>23</v>
      </c>
      <c r="AH826" s="24" t="n">
        <v>119</v>
      </c>
      <c r="AI826" s="24" t="n">
        <v>329</v>
      </c>
      <c r="AJ826" s="24" t="n">
        <v>-18000</v>
      </c>
      <c r="AK826" s="24"/>
      <c r="AL826" s="24"/>
      <c r="AM826" s="23" t="s">
        <v>12358</v>
      </c>
      <c r="AN826" s="24" t="s">
        <v>5388</v>
      </c>
      <c r="AO826" s="22" t="n">
        <v>42132.3341550926</v>
      </c>
      <c r="AP826" s="24"/>
      <c r="AQ826" s="24" t="inlineStr">
        <f aca="false">FALSE()</f>
        <is>
          <t/>
        </is>
      </c>
      <c r="AR826" s="24" t="inlineStr">
        <f aca="false">FALSE()</f>
        <is>
          <t/>
        </is>
      </c>
      <c r="AS826" s="24" t="n">
        <f aca="false">FALSE()</f>
        <v>0</v>
      </c>
      <c r="AT826" s="24" t="s">
        <v>75</v>
      </c>
      <c r="AU826" s="24" t="n">
        <v>3</v>
      </c>
      <c r="AV826" s="23" t="s">
        <v>5390</v>
      </c>
      <c r="AW826" s="24" t="inlineStr">
        <f aca="false">FALSE()</f>
        <is>
          <t/>
        </is>
      </c>
      <c r="AX826" s="24" t="s">
        <v>5329</v>
      </c>
      <c r="AY826" s="23" t="s">
        <v>12359</v>
      </c>
      <c r="AZ826" s="24" t="s">
        <v>174</v>
      </c>
      <c r="BA826" s="24" t="e">
        <f aca="false">REPLACE(INDEX(GroupVertices[group], MATCH(Vertices[[#this row],[vertex]],GroupVertices[vertex],0)),1,1,"")</f>
        <v>#VALUE!</v>
      </c>
      <c r="BB826" s="25"/>
      <c r="BC826" s="25"/>
      <c r="BD826" s="25"/>
      <c r="BE826" s="25"/>
      <c r="BF826" s="25" t="s">
        <v>3920</v>
      </c>
      <c r="BG826" s="25" t="s">
        <v>3920</v>
      </c>
      <c r="BH826" s="25" t="s">
        <v>12360</v>
      </c>
      <c r="BI826" s="25" t="s">
        <v>12360</v>
      </c>
      <c r="BJ826" s="25" t="s">
        <v>12361</v>
      </c>
      <c r="BK826" s="25" t="s">
        <v>12361</v>
      </c>
      <c r="BL826" s="25" t="n">
        <v>0</v>
      </c>
      <c r="BM826" s="26" t="n">
        <v>0</v>
      </c>
      <c r="BN826" s="25" t="n">
        <v>0</v>
      </c>
      <c r="BO826" s="26" t="n">
        <v>0</v>
      </c>
      <c r="BP826" s="25" t="n">
        <v>0</v>
      </c>
      <c r="BQ826" s="26" t="n">
        <v>0</v>
      </c>
      <c r="BR826" s="25" t="n">
        <v>21</v>
      </c>
      <c r="BS826" s="26" t="n">
        <v>100</v>
      </c>
      <c r="BT826" s="25" t="n">
        <v>21</v>
      </c>
      <c r="BU826" s="3"/>
      <c r="BV826" s="2"/>
      <c r="BW826" s="2"/>
      <c r="BX826" s="2"/>
      <c r="BY826" s="2"/>
    </row>
    <row r="827" customFormat="false" ht="41.45" hidden="false" customHeight="true" outlineLevel="0" collapsed="false">
      <c r="A827" s="15" t="s">
        <v>3928</v>
      </c>
      <c r="C827" s="16"/>
      <c r="D827" s="16" t="s">
        <v>5324</v>
      </c>
      <c r="E827" s="17" t="n">
        <v>162.163167087971</v>
      </c>
      <c r="F827" s="18" t="n">
        <v>99.9998412748606</v>
      </c>
      <c r="G827" s="50" t="s">
        <v>12362</v>
      </c>
      <c r="H827" s="16"/>
      <c r="I827" s="6" t="s">
        <v>3928</v>
      </c>
      <c r="J827" s="7"/>
      <c r="K827" s="7"/>
      <c r="L827" s="51" t="s">
        <v>12363</v>
      </c>
      <c r="M827" s="52" t="n">
        <v>1.05289779813216</v>
      </c>
      <c r="N827" s="53" t="n">
        <v>3170.67797851562</v>
      </c>
      <c r="O827" s="53" t="n">
        <v>7114.5546875</v>
      </c>
      <c r="P827" s="54"/>
      <c r="Q827" s="55"/>
      <c r="R827" s="55"/>
      <c r="S827" s="56"/>
      <c r="T827" s="25" t="n">
        <v>0</v>
      </c>
      <c r="U827" s="25" t="n">
        <v>1</v>
      </c>
      <c r="V827" s="26" t="n">
        <v>0</v>
      </c>
      <c r="W827" s="26" t="n">
        <v>0.009434</v>
      </c>
      <c r="X827" s="26" t="n">
        <v>0</v>
      </c>
      <c r="Y827" s="26" t="n">
        <v>0.532345</v>
      </c>
      <c r="Z827" s="26" t="n">
        <v>0</v>
      </c>
      <c r="AA827" s="26" t="n">
        <v>0</v>
      </c>
      <c r="AB827" s="20" t="n">
        <v>827</v>
      </c>
      <c r="AC827" s="20"/>
      <c r="AD827" s="10"/>
      <c r="AE827" s="24" t="s">
        <v>12364</v>
      </c>
      <c r="AF827" s="24" t="n">
        <v>272</v>
      </c>
      <c r="AG827" s="24" t="n">
        <v>343</v>
      </c>
      <c r="AH827" s="24" t="n">
        <v>6551</v>
      </c>
      <c r="AI827" s="24" t="n">
        <v>7</v>
      </c>
      <c r="AJ827" s="24"/>
      <c r="AK827" s="24" t="s">
        <v>12365</v>
      </c>
      <c r="AL827" s="24"/>
      <c r="AM827" s="24"/>
      <c r="AN827" s="24"/>
      <c r="AO827" s="22" t="n">
        <v>41830.8206134259</v>
      </c>
      <c r="AP827" s="23" t="s">
        <v>12366</v>
      </c>
      <c r="AQ827" s="24" t="inlineStr">
        <f aca="false">FALSE()</f>
        <is>
          <t/>
        </is>
      </c>
      <c r="AR827" s="24" t="inlineStr">
        <f aca="false">FALSE()</f>
        <is>
          <t/>
        </is>
      </c>
      <c r="AS827" s="24" t="inlineStr">
        <f aca="false">FALSE()</f>
        <is>
          <t/>
        </is>
      </c>
      <c r="AT827" s="24" t="s">
        <v>75</v>
      </c>
      <c r="AU827" s="24" t="n">
        <v>88</v>
      </c>
      <c r="AV827" s="23" t="s">
        <v>12367</v>
      </c>
      <c r="AW827" s="24" t="inlineStr">
        <f aca="false">FALSE()</f>
        <is>
          <t/>
        </is>
      </c>
      <c r="AX827" s="24" t="s">
        <v>5329</v>
      </c>
      <c r="AY827" s="23" t="s">
        <v>12368</v>
      </c>
      <c r="AZ827" s="24" t="s">
        <v>174</v>
      </c>
      <c r="BA827" s="24" t="e">
        <f aca="false">REPLACE(INDEX(GroupVertices[group], MATCH(Vertices[[#this row],[vertex]],GroupVertices[vertex],0)),1,1,"")</f>
        <v>#VALUE!</v>
      </c>
      <c r="BB827" s="25" t="s">
        <v>3818</v>
      </c>
      <c r="BC827" s="25" t="s">
        <v>3818</v>
      </c>
      <c r="BD827" s="25" t="s">
        <v>1088</v>
      </c>
      <c r="BE827" s="25" t="s">
        <v>1088</v>
      </c>
      <c r="BF827" s="25" t="s">
        <v>3819</v>
      </c>
      <c r="BG827" s="25" t="s">
        <v>3819</v>
      </c>
      <c r="BH827" s="25" t="s">
        <v>12136</v>
      </c>
      <c r="BI827" s="25" t="s">
        <v>12136</v>
      </c>
      <c r="BJ827" s="25" t="s">
        <v>12137</v>
      </c>
      <c r="BK827" s="25" t="s">
        <v>12137</v>
      </c>
      <c r="BL827" s="25" t="n">
        <v>0</v>
      </c>
      <c r="BM827" s="26" t="n">
        <v>0</v>
      </c>
      <c r="BN827" s="25" t="n">
        <v>0</v>
      </c>
      <c r="BO827" s="26" t="n">
        <v>0</v>
      </c>
      <c r="BP827" s="25" t="n">
        <v>0</v>
      </c>
      <c r="BQ827" s="26" t="n">
        <v>0</v>
      </c>
      <c r="BR827" s="25" t="n">
        <v>14</v>
      </c>
      <c r="BS827" s="26" t="n">
        <v>100</v>
      </c>
      <c r="BT827" s="25" t="n">
        <v>14</v>
      </c>
      <c r="BU827" s="3"/>
      <c r="BV827" s="2"/>
      <c r="BW827" s="2"/>
      <c r="BX827" s="2"/>
      <c r="BY827" s="2"/>
    </row>
    <row r="828" customFormat="false" ht="41.45" hidden="false" customHeight="true" outlineLevel="0" collapsed="false">
      <c r="A828" s="15" t="s">
        <v>3932</v>
      </c>
      <c r="C828" s="16"/>
      <c r="D828" s="16" t="s">
        <v>5324</v>
      </c>
      <c r="E828" s="17" t="n">
        <v>162.336323997654</v>
      </c>
      <c r="F828" s="18" t="n">
        <v>99.9996728318555</v>
      </c>
      <c r="G828" s="50" t="s">
        <v>12369</v>
      </c>
      <c r="H828" s="16"/>
      <c r="I828" s="6" t="s">
        <v>3932</v>
      </c>
      <c r="J828" s="7"/>
      <c r="K828" s="7"/>
      <c r="L828" s="51" t="s">
        <v>12370</v>
      </c>
      <c r="M828" s="52" t="n">
        <v>1.1090342369663</v>
      </c>
      <c r="N828" s="53" t="n">
        <v>3568.04711914062</v>
      </c>
      <c r="O828" s="53" t="n">
        <v>6503.17578125</v>
      </c>
      <c r="P828" s="54"/>
      <c r="Q828" s="55"/>
      <c r="R828" s="55"/>
      <c r="S828" s="56"/>
      <c r="T828" s="25" t="n">
        <v>0</v>
      </c>
      <c r="U828" s="25" t="n">
        <v>1</v>
      </c>
      <c r="V828" s="26" t="n">
        <v>0</v>
      </c>
      <c r="W828" s="26" t="n">
        <v>0.009434</v>
      </c>
      <c r="X828" s="26" t="n">
        <v>0</v>
      </c>
      <c r="Y828" s="26" t="n">
        <v>0.532345</v>
      </c>
      <c r="Z828" s="26" t="n">
        <v>0</v>
      </c>
      <c r="AA828" s="26" t="n">
        <v>0</v>
      </c>
      <c r="AB828" s="20" t="n">
        <v>828</v>
      </c>
      <c r="AC828" s="20"/>
      <c r="AD828" s="10"/>
      <c r="AE828" s="24" t="s">
        <v>12371</v>
      </c>
      <c r="AF828" s="24" t="n">
        <v>609</v>
      </c>
      <c r="AG828" s="24" t="n">
        <v>707</v>
      </c>
      <c r="AH828" s="24" t="n">
        <v>9344</v>
      </c>
      <c r="AI828" s="24" t="n">
        <v>14</v>
      </c>
      <c r="AJ828" s="24"/>
      <c r="AK828" s="24"/>
      <c r="AL828" s="24"/>
      <c r="AM828" s="23" t="s">
        <v>12372</v>
      </c>
      <c r="AN828" s="24"/>
      <c r="AO828" s="22" t="n">
        <v>41830.8377777778</v>
      </c>
      <c r="AP828" s="23" t="s">
        <v>12373</v>
      </c>
      <c r="AQ828" s="24" t="inlineStr">
        <f aca="false">FALSE()</f>
        <is>
          <t/>
        </is>
      </c>
      <c r="AR828" s="24" t="inlineStr">
        <f aca="false">FALSE()</f>
        <is>
          <t/>
        </is>
      </c>
      <c r="AS828" s="24" t="inlineStr">
        <f aca="false">FALSE()</f>
        <is>
          <t/>
        </is>
      </c>
      <c r="AT828" s="24" t="s">
        <v>75</v>
      </c>
      <c r="AU828" s="24" t="n">
        <v>96</v>
      </c>
      <c r="AV828" s="23" t="s">
        <v>12374</v>
      </c>
      <c r="AW828" s="24" t="inlineStr">
        <f aca="false">FALSE()</f>
        <is>
          <t/>
        </is>
      </c>
      <c r="AX828" s="24" t="s">
        <v>5329</v>
      </c>
      <c r="AY828" s="23" t="s">
        <v>12375</v>
      </c>
      <c r="AZ828" s="24" t="s">
        <v>174</v>
      </c>
      <c r="BA828" s="24" t="e">
        <f aca="false">REPLACE(INDEX(GroupVertices[group], MATCH(Vertices[[#this row],[vertex]],GroupVertices[vertex],0)),1,1,"")</f>
        <v>#VALUE!</v>
      </c>
      <c r="BB828" s="25" t="s">
        <v>3818</v>
      </c>
      <c r="BC828" s="25" t="s">
        <v>3818</v>
      </c>
      <c r="BD828" s="25" t="s">
        <v>1088</v>
      </c>
      <c r="BE828" s="25" t="s">
        <v>1088</v>
      </c>
      <c r="BF828" s="25" t="s">
        <v>3819</v>
      </c>
      <c r="BG828" s="25" t="s">
        <v>3819</v>
      </c>
      <c r="BH828" s="25" t="s">
        <v>12136</v>
      </c>
      <c r="BI828" s="25" t="s">
        <v>12136</v>
      </c>
      <c r="BJ828" s="25" t="s">
        <v>12137</v>
      </c>
      <c r="BK828" s="25" t="s">
        <v>12137</v>
      </c>
      <c r="BL828" s="25" t="n">
        <v>0</v>
      </c>
      <c r="BM828" s="26" t="n">
        <v>0</v>
      </c>
      <c r="BN828" s="25" t="n">
        <v>0</v>
      </c>
      <c r="BO828" s="26" t="n">
        <v>0</v>
      </c>
      <c r="BP828" s="25" t="n">
        <v>0</v>
      </c>
      <c r="BQ828" s="26" t="n">
        <v>0</v>
      </c>
      <c r="BR828" s="25" t="n">
        <v>14</v>
      </c>
      <c r="BS828" s="26" t="n">
        <v>100</v>
      </c>
      <c r="BT828" s="25" t="n">
        <v>14</v>
      </c>
      <c r="BU828" s="3"/>
      <c r="BV828" s="2"/>
      <c r="BW828" s="2"/>
      <c r="BX828" s="2"/>
      <c r="BY828" s="2"/>
    </row>
    <row r="829" customFormat="false" ht="41.45" hidden="false" customHeight="true" outlineLevel="0" collapsed="false">
      <c r="A829" s="15" t="s">
        <v>3936</v>
      </c>
      <c r="C829" s="16"/>
      <c r="D829" s="16" t="s">
        <v>5324</v>
      </c>
      <c r="E829" s="17" t="n">
        <v>162.467143091509</v>
      </c>
      <c r="F829" s="18" t="n">
        <v>99.9995455740906</v>
      </c>
      <c r="G829" s="50" t="s">
        <v>12376</v>
      </c>
      <c r="H829" s="16"/>
      <c r="I829" s="6" t="s">
        <v>3936</v>
      </c>
      <c r="J829" s="7"/>
      <c r="K829" s="7"/>
      <c r="L829" s="51" t="s">
        <v>12377</v>
      </c>
      <c r="M829" s="52" t="n">
        <v>1.15144500806351</v>
      </c>
      <c r="N829" s="53" t="n">
        <v>3658.98266601562</v>
      </c>
      <c r="O829" s="53" t="n">
        <v>8143.72509765625</v>
      </c>
      <c r="P829" s="54"/>
      <c r="Q829" s="55"/>
      <c r="R829" s="55"/>
      <c r="S829" s="56"/>
      <c r="T829" s="25" t="n">
        <v>0</v>
      </c>
      <c r="U829" s="25" t="n">
        <v>1</v>
      </c>
      <c r="V829" s="26" t="n">
        <v>0</v>
      </c>
      <c r="W829" s="26" t="n">
        <v>0.009434</v>
      </c>
      <c r="X829" s="26" t="n">
        <v>0</v>
      </c>
      <c r="Y829" s="26" t="n">
        <v>0.532345</v>
      </c>
      <c r="Z829" s="26" t="n">
        <v>0</v>
      </c>
      <c r="AA829" s="26" t="n">
        <v>0</v>
      </c>
      <c r="AB829" s="20" t="n">
        <v>829</v>
      </c>
      <c r="AC829" s="20"/>
      <c r="AD829" s="10"/>
      <c r="AE829" s="24" t="s">
        <v>12378</v>
      </c>
      <c r="AF829" s="24" t="n">
        <v>472</v>
      </c>
      <c r="AG829" s="24" t="n">
        <v>982</v>
      </c>
      <c r="AH829" s="24" t="n">
        <v>17722</v>
      </c>
      <c r="AI829" s="24" t="n">
        <v>16</v>
      </c>
      <c r="AJ829" s="24" t="n">
        <v>-28800</v>
      </c>
      <c r="AK829" s="24" t="s">
        <v>12379</v>
      </c>
      <c r="AL829" s="24"/>
      <c r="AM829" s="23" t="s">
        <v>12380</v>
      </c>
      <c r="AN829" s="24" t="s">
        <v>5339</v>
      </c>
      <c r="AO829" s="22" t="n">
        <v>40856.8359143519</v>
      </c>
      <c r="AP829" s="23" t="s">
        <v>12381</v>
      </c>
      <c r="AQ829" s="24" t="inlineStr">
        <f aca="false">FALSE()</f>
        <is>
          <t/>
        </is>
      </c>
      <c r="AR829" s="24" t="inlineStr">
        <f aca="false">FALSE()</f>
        <is>
          <t/>
        </is>
      </c>
      <c r="AS829" s="24" t="inlineStr">
        <f aca="false">FALSE()</f>
        <is>
          <t/>
        </is>
      </c>
      <c r="AT829" s="24" t="s">
        <v>75</v>
      </c>
      <c r="AU829" s="24" t="n">
        <v>106</v>
      </c>
      <c r="AV829" s="23" t="s">
        <v>12382</v>
      </c>
      <c r="AW829" s="24" t="inlineStr">
        <f aca="false">FALSE()</f>
        <is>
          <t/>
        </is>
      </c>
      <c r="AX829" s="24" t="s">
        <v>5329</v>
      </c>
      <c r="AY829" s="23" t="s">
        <v>12383</v>
      </c>
      <c r="AZ829" s="24" t="s">
        <v>174</v>
      </c>
      <c r="BA829" s="24" t="e">
        <f aca="false">REPLACE(INDEX(GroupVertices[group], MATCH(Vertices[[#this row],[vertex]],GroupVertices[vertex],0)),1,1,"")</f>
        <v>#VALUE!</v>
      </c>
      <c r="BB829" s="25" t="s">
        <v>3818</v>
      </c>
      <c r="BC829" s="25" t="s">
        <v>3818</v>
      </c>
      <c r="BD829" s="25" t="s">
        <v>1088</v>
      </c>
      <c r="BE829" s="25" t="s">
        <v>1088</v>
      </c>
      <c r="BF829" s="25" t="s">
        <v>3819</v>
      </c>
      <c r="BG829" s="25" t="s">
        <v>3819</v>
      </c>
      <c r="BH829" s="25" t="s">
        <v>12136</v>
      </c>
      <c r="BI829" s="25" t="s">
        <v>12136</v>
      </c>
      <c r="BJ829" s="25" t="s">
        <v>12137</v>
      </c>
      <c r="BK829" s="25" t="s">
        <v>12137</v>
      </c>
      <c r="BL829" s="25" t="n">
        <v>0</v>
      </c>
      <c r="BM829" s="26" t="n">
        <v>0</v>
      </c>
      <c r="BN829" s="25" t="n">
        <v>0</v>
      </c>
      <c r="BO829" s="26" t="n">
        <v>0</v>
      </c>
      <c r="BP829" s="25" t="n">
        <v>0</v>
      </c>
      <c r="BQ829" s="26" t="n">
        <v>0</v>
      </c>
      <c r="BR829" s="25" t="n">
        <v>14</v>
      </c>
      <c r="BS829" s="26" t="n">
        <v>100</v>
      </c>
      <c r="BT829" s="25" t="n">
        <v>14</v>
      </c>
      <c r="BU829" s="3"/>
      <c r="BV829" s="2"/>
      <c r="BW829" s="2"/>
      <c r="BX829" s="2"/>
      <c r="BY829" s="2"/>
    </row>
    <row r="830" customFormat="false" ht="41.45" hidden="false" customHeight="true" outlineLevel="0" collapsed="false">
      <c r="A830" s="15" t="s">
        <v>3940</v>
      </c>
      <c r="C830" s="16"/>
      <c r="D830" s="16" t="s">
        <v>5324</v>
      </c>
      <c r="E830" s="17" t="n">
        <v>162.321577117984</v>
      </c>
      <c r="F830" s="18" t="n">
        <v>99.9996871772762</v>
      </c>
      <c r="G830" s="50" t="s">
        <v>12384</v>
      </c>
      <c r="H830" s="16"/>
      <c r="I830" s="6" t="s">
        <v>3940</v>
      </c>
      <c r="J830" s="7"/>
      <c r="K830" s="7"/>
      <c r="L830" s="51" t="s">
        <v>12385</v>
      </c>
      <c r="M830" s="52" t="n">
        <v>1.10425338640625</v>
      </c>
      <c r="N830" s="53" t="n">
        <v>3661.89501953125</v>
      </c>
      <c r="O830" s="53" t="n">
        <v>8599.6162109375</v>
      </c>
      <c r="P830" s="54"/>
      <c r="Q830" s="55"/>
      <c r="R830" s="55"/>
      <c r="S830" s="56"/>
      <c r="T830" s="25" t="n">
        <v>0</v>
      </c>
      <c r="U830" s="25" t="n">
        <v>1</v>
      </c>
      <c r="V830" s="26" t="n">
        <v>0</v>
      </c>
      <c r="W830" s="26" t="n">
        <v>0.009434</v>
      </c>
      <c r="X830" s="26" t="n">
        <v>0</v>
      </c>
      <c r="Y830" s="26" t="n">
        <v>0.532345</v>
      </c>
      <c r="Z830" s="26" t="n">
        <v>0</v>
      </c>
      <c r="AA830" s="26" t="n">
        <v>0</v>
      </c>
      <c r="AB830" s="20" t="n">
        <v>830</v>
      </c>
      <c r="AC830" s="20"/>
      <c r="AD830" s="10"/>
      <c r="AE830" s="24" t="s">
        <v>12386</v>
      </c>
      <c r="AF830" s="24" t="n">
        <v>365</v>
      </c>
      <c r="AG830" s="24" t="n">
        <v>676</v>
      </c>
      <c r="AH830" s="24" t="n">
        <v>11967</v>
      </c>
      <c r="AI830" s="24" t="n">
        <v>53</v>
      </c>
      <c r="AJ830" s="24" t="n">
        <v>-25200</v>
      </c>
      <c r="AK830" s="24" t="s">
        <v>12387</v>
      </c>
      <c r="AL830" s="24"/>
      <c r="AM830" s="23" t="s">
        <v>12388</v>
      </c>
      <c r="AN830" s="24" t="s">
        <v>6123</v>
      </c>
      <c r="AO830" s="22" t="n">
        <v>41829.9867824074</v>
      </c>
      <c r="AP830" s="23" t="s">
        <v>12389</v>
      </c>
      <c r="AQ830" s="24" t="inlineStr">
        <f aca="false">FALSE()</f>
        <is>
          <t/>
        </is>
      </c>
      <c r="AR830" s="24" t="inlineStr">
        <f aca="false">FALSE()</f>
        <is>
          <t/>
        </is>
      </c>
      <c r="AS830" s="24" t="inlineStr">
        <f aca="false">FALSE()</f>
        <is>
          <t/>
        </is>
      </c>
      <c r="AT830" s="24" t="s">
        <v>75</v>
      </c>
      <c r="AU830" s="24" t="n">
        <v>93</v>
      </c>
      <c r="AV830" s="23" t="s">
        <v>12390</v>
      </c>
      <c r="AW830" s="24" t="inlineStr">
        <f aca="false">FALSE()</f>
        <is>
          <t/>
        </is>
      </c>
      <c r="AX830" s="24" t="s">
        <v>5329</v>
      </c>
      <c r="AY830" s="23" t="s">
        <v>12391</v>
      </c>
      <c r="AZ830" s="24" t="s">
        <v>174</v>
      </c>
      <c r="BA830" s="24" t="e">
        <f aca="false">REPLACE(INDEX(GroupVertices[group], MATCH(Vertices[[#this row],[vertex]],GroupVertices[vertex],0)),1,1,"")</f>
        <v>#VALUE!</v>
      </c>
      <c r="BB830" s="25" t="s">
        <v>3818</v>
      </c>
      <c r="BC830" s="25" t="s">
        <v>3818</v>
      </c>
      <c r="BD830" s="25" t="s">
        <v>1088</v>
      </c>
      <c r="BE830" s="25" t="s">
        <v>1088</v>
      </c>
      <c r="BF830" s="25" t="s">
        <v>3819</v>
      </c>
      <c r="BG830" s="25" t="s">
        <v>3819</v>
      </c>
      <c r="BH830" s="25" t="s">
        <v>12136</v>
      </c>
      <c r="BI830" s="25" t="s">
        <v>12136</v>
      </c>
      <c r="BJ830" s="25" t="s">
        <v>12137</v>
      </c>
      <c r="BK830" s="25" t="s">
        <v>12137</v>
      </c>
      <c r="BL830" s="25" t="n">
        <v>0</v>
      </c>
      <c r="BM830" s="26" t="n">
        <v>0</v>
      </c>
      <c r="BN830" s="25" t="n">
        <v>0</v>
      </c>
      <c r="BO830" s="26" t="n">
        <v>0</v>
      </c>
      <c r="BP830" s="25" t="n">
        <v>0</v>
      </c>
      <c r="BQ830" s="26" t="n">
        <v>0</v>
      </c>
      <c r="BR830" s="25" t="n">
        <v>14</v>
      </c>
      <c r="BS830" s="26" t="n">
        <v>100</v>
      </c>
      <c r="BT830" s="25" t="n">
        <v>14</v>
      </c>
      <c r="BU830" s="3"/>
      <c r="BV830" s="2"/>
      <c r="BW830" s="2"/>
      <c r="BX830" s="2"/>
      <c r="BY830" s="2"/>
    </row>
    <row r="831" customFormat="false" ht="41.45" hidden="false" customHeight="true" outlineLevel="0" collapsed="false">
      <c r="A831" s="15" t="s">
        <v>3944</v>
      </c>
      <c r="C831" s="16"/>
      <c r="D831" s="16" t="s">
        <v>5324</v>
      </c>
      <c r="E831" s="17" t="n">
        <v>162.091811218596</v>
      </c>
      <c r="F831" s="18" t="n">
        <v>99.9999106881869</v>
      </c>
      <c r="G831" s="50" t="s">
        <v>12392</v>
      </c>
      <c r="H831" s="16"/>
      <c r="I831" s="6" t="s">
        <v>3944</v>
      </c>
      <c r="J831" s="7"/>
      <c r="K831" s="7"/>
      <c r="L831" s="51" t="s">
        <v>12393</v>
      </c>
      <c r="M831" s="52" t="n">
        <v>1.02976465026096</v>
      </c>
      <c r="N831" s="53" t="n">
        <v>3372.6875</v>
      </c>
      <c r="O831" s="53" t="n">
        <v>6241.3876953125</v>
      </c>
      <c r="P831" s="54"/>
      <c r="Q831" s="55"/>
      <c r="R831" s="55"/>
      <c r="S831" s="56"/>
      <c r="T831" s="25" t="n">
        <v>0</v>
      </c>
      <c r="U831" s="25" t="n">
        <v>1</v>
      </c>
      <c r="V831" s="26" t="n">
        <v>0</v>
      </c>
      <c r="W831" s="26" t="n">
        <v>0.009434</v>
      </c>
      <c r="X831" s="26" t="n">
        <v>0</v>
      </c>
      <c r="Y831" s="26" t="n">
        <v>0.532345</v>
      </c>
      <c r="Z831" s="26" t="n">
        <v>0</v>
      </c>
      <c r="AA831" s="26" t="n">
        <v>0</v>
      </c>
      <c r="AB831" s="20" t="n">
        <v>831</v>
      </c>
      <c r="AC831" s="20"/>
      <c r="AD831" s="10"/>
      <c r="AE831" s="24" t="s">
        <v>12394</v>
      </c>
      <c r="AF831" s="24" t="n">
        <v>152</v>
      </c>
      <c r="AG831" s="24" t="n">
        <v>193</v>
      </c>
      <c r="AH831" s="24" t="n">
        <v>8335</v>
      </c>
      <c r="AI831" s="24" t="n">
        <v>54</v>
      </c>
      <c r="AJ831" s="24"/>
      <c r="AK831" s="24"/>
      <c r="AL831" s="24"/>
      <c r="AM831" s="24"/>
      <c r="AN831" s="24"/>
      <c r="AO831" s="22" t="n">
        <v>42081.8401041667</v>
      </c>
      <c r="AP831" s="23" t="s">
        <v>12395</v>
      </c>
      <c r="AQ831" s="24" t="inlineStr">
        <f aca="false">FALSE()</f>
        <is>
          <t/>
        </is>
      </c>
      <c r="AR831" s="24" t="inlineStr">
        <f aca="false">FALSE()</f>
        <is>
          <t/>
        </is>
      </c>
      <c r="AS831" s="24" t="inlineStr">
        <f aca="false">FALSE()</f>
        <is>
          <t/>
        </is>
      </c>
      <c r="AT831" s="24" t="s">
        <v>75</v>
      </c>
      <c r="AU831" s="24" t="n">
        <v>112</v>
      </c>
      <c r="AV831" s="23" t="s">
        <v>5390</v>
      </c>
      <c r="AW831" s="24" t="inlineStr">
        <f aca="false">FALSE()</f>
        <is>
          <t/>
        </is>
      </c>
      <c r="AX831" s="24" t="s">
        <v>5329</v>
      </c>
      <c r="AY831" s="23" t="s">
        <v>12396</v>
      </c>
      <c r="AZ831" s="24" t="s">
        <v>174</v>
      </c>
      <c r="BA831" s="24" t="e">
        <f aca="false">REPLACE(INDEX(GroupVertices[group], MATCH(Vertices[[#this row],[vertex]],GroupVertices[vertex],0)),1,1,"")</f>
        <v>#VALUE!</v>
      </c>
      <c r="BB831" s="25" t="s">
        <v>3818</v>
      </c>
      <c r="BC831" s="25" t="s">
        <v>3818</v>
      </c>
      <c r="BD831" s="25" t="s">
        <v>1088</v>
      </c>
      <c r="BE831" s="25" t="s">
        <v>1088</v>
      </c>
      <c r="BF831" s="25" t="s">
        <v>3819</v>
      </c>
      <c r="BG831" s="25" t="s">
        <v>3819</v>
      </c>
      <c r="BH831" s="25" t="s">
        <v>12136</v>
      </c>
      <c r="BI831" s="25" t="s">
        <v>12136</v>
      </c>
      <c r="BJ831" s="25" t="s">
        <v>12137</v>
      </c>
      <c r="BK831" s="25" t="s">
        <v>12137</v>
      </c>
      <c r="BL831" s="25" t="n">
        <v>0</v>
      </c>
      <c r="BM831" s="26" t="n">
        <v>0</v>
      </c>
      <c r="BN831" s="25" t="n">
        <v>0</v>
      </c>
      <c r="BO831" s="26" t="n">
        <v>0</v>
      </c>
      <c r="BP831" s="25" t="n">
        <v>0</v>
      </c>
      <c r="BQ831" s="26" t="n">
        <v>0</v>
      </c>
      <c r="BR831" s="25" t="n">
        <v>14</v>
      </c>
      <c r="BS831" s="26" t="n">
        <v>100</v>
      </c>
      <c r="BT831" s="25" t="n">
        <v>14</v>
      </c>
      <c r="BU831" s="3"/>
      <c r="BV831" s="2"/>
      <c r="BW831" s="2"/>
      <c r="BX831" s="2"/>
      <c r="BY831" s="2"/>
    </row>
    <row r="832" customFormat="false" ht="41.45" hidden="false" customHeight="true" outlineLevel="0" collapsed="false">
      <c r="A832" s="15" t="s">
        <v>3948</v>
      </c>
      <c r="C832" s="16"/>
      <c r="D832" s="16" t="s">
        <v>5324</v>
      </c>
      <c r="E832" s="17" t="n">
        <v>162.53326619713</v>
      </c>
      <c r="F832" s="18" t="n">
        <v>99.9994812510749</v>
      </c>
      <c r="G832" s="50" t="s">
        <v>12397</v>
      </c>
      <c r="H832" s="16"/>
      <c r="I832" s="6" t="s">
        <v>3948</v>
      </c>
      <c r="J832" s="7"/>
      <c r="K832" s="7"/>
      <c r="L832" s="51" t="s">
        <v>12398</v>
      </c>
      <c r="M832" s="52" t="n">
        <v>1.17288172509084</v>
      </c>
      <c r="N832" s="53" t="n">
        <v>3608.1669921875</v>
      </c>
      <c r="O832" s="53" t="n">
        <v>6996.6201171875</v>
      </c>
      <c r="P832" s="54"/>
      <c r="Q832" s="55"/>
      <c r="R832" s="55"/>
      <c r="S832" s="56"/>
      <c r="T832" s="25" t="n">
        <v>0</v>
      </c>
      <c r="U832" s="25" t="n">
        <v>1</v>
      </c>
      <c r="V832" s="26" t="n">
        <v>0</v>
      </c>
      <c r="W832" s="26" t="n">
        <v>0.009434</v>
      </c>
      <c r="X832" s="26" t="n">
        <v>0</v>
      </c>
      <c r="Y832" s="26" t="n">
        <v>0.532345</v>
      </c>
      <c r="Z832" s="26" t="n">
        <v>0</v>
      </c>
      <c r="AA832" s="26" t="n">
        <v>0</v>
      </c>
      <c r="AB832" s="20" t="n">
        <v>832</v>
      </c>
      <c r="AC832" s="20"/>
      <c r="AD832" s="10"/>
      <c r="AE832" s="24" t="s">
        <v>12399</v>
      </c>
      <c r="AF832" s="24" t="n">
        <v>513</v>
      </c>
      <c r="AG832" s="24" t="n">
        <v>1121</v>
      </c>
      <c r="AH832" s="24" t="n">
        <v>17069</v>
      </c>
      <c r="AI832" s="24" t="n">
        <v>20</v>
      </c>
      <c r="AJ832" s="24" t="n">
        <v>-28800</v>
      </c>
      <c r="AK832" s="24" t="s">
        <v>12179</v>
      </c>
      <c r="AL832" s="24" t="s">
        <v>5987</v>
      </c>
      <c r="AM832" s="23" t="s">
        <v>12400</v>
      </c>
      <c r="AN832" s="24" t="s">
        <v>5339</v>
      </c>
      <c r="AO832" s="22" t="n">
        <v>40821.0488310185</v>
      </c>
      <c r="AP832" s="23" t="s">
        <v>12401</v>
      </c>
      <c r="AQ832" s="24" t="inlineStr">
        <f aca="false">FALSE()</f>
        <is>
          <t/>
        </is>
      </c>
      <c r="AR832" s="24" t="inlineStr">
        <f aca="false">FALSE()</f>
        <is>
          <t/>
        </is>
      </c>
      <c r="AS832" s="24" t="inlineStr">
        <f aca="false">FALSE()</f>
        <is>
          <t/>
        </is>
      </c>
      <c r="AT832" s="24" t="s">
        <v>75</v>
      </c>
      <c r="AU832" s="24" t="n">
        <v>105</v>
      </c>
      <c r="AV832" s="23" t="s">
        <v>12402</v>
      </c>
      <c r="AW832" s="24" t="inlineStr">
        <f aca="false">FALSE()</f>
        <is>
          <t/>
        </is>
      </c>
      <c r="AX832" s="24" t="s">
        <v>5329</v>
      </c>
      <c r="AY832" s="23" t="s">
        <v>12403</v>
      </c>
      <c r="AZ832" s="24" t="s">
        <v>174</v>
      </c>
      <c r="BA832" s="24" t="e">
        <f aca="false">REPLACE(INDEX(GroupVertices[group], MATCH(Vertices[[#this row],[vertex]],GroupVertices[vertex],0)),1,1,"")</f>
        <v>#VALUE!</v>
      </c>
      <c r="BB832" s="25" t="s">
        <v>3818</v>
      </c>
      <c r="BC832" s="25" t="s">
        <v>3818</v>
      </c>
      <c r="BD832" s="25" t="s">
        <v>1088</v>
      </c>
      <c r="BE832" s="25" t="s">
        <v>1088</v>
      </c>
      <c r="BF832" s="25" t="s">
        <v>3819</v>
      </c>
      <c r="BG832" s="25" t="s">
        <v>3819</v>
      </c>
      <c r="BH832" s="25" t="s">
        <v>12136</v>
      </c>
      <c r="BI832" s="25" t="s">
        <v>12136</v>
      </c>
      <c r="BJ832" s="25" t="s">
        <v>12137</v>
      </c>
      <c r="BK832" s="25" t="s">
        <v>12137</v>
      </c>
      <c r="BL832" s="25" t="n">
        <v>0</v>
      </c>
      <c r="BM832" s="26" t="n">
        <v>0</v>
      </c>
      <c r="BN832" s="25" t="n">
        <v>0</v>
      </c>
      <c r="BO832" s="26" t="n">
        <v>0</v>
      </c>
      <c r="BP832" s="25" t="n">
        <v>0</v>
      </c>
      <c r="BQ832" s="26" t="n">
        <v>0</v>
      </c>
      <c r="BR832" s="25" t="n">
        <v>14</v>
      </c>
      <c r="BS832" s="26" t="n">
        <v>100</v>
      </c>
      <c r="BT832" s="25" t="n">
        <v>14</v>
      </c>
      <c r="BU832" s="3"/>
      <c r="BV832" s="2"/>
      <c r="BW832" s="2"/>
      <c r="BX832" s="2"/>
      <c r="BY832" s="2"/>
    </row>
    <row r="833" customFormat="false" ht="41.45" hidden="false" customHeight="true" outlineLevel="0" collapsed="false">
      <c r="A833" s="15" t="s">
        <v>3952</v>
      </c>
      <c r="C833" s="16"/>
      <c r="D833" s="16" t="s">
        <v>5324</v>
      </c>
      <c r="E833" s="17" t="n">
        <v>162.152225854667</v>
      </c>
      <c r="F833" s="18" t="n">
        <v>99.9998519182373</v>
      </c>
      <c r="G833" s="50" t="s">
        <v>12404</v>
      </c>
      <c r="H833" s="16"/>
      <c r="I833" s="6" t="s">
        <v>3952</v>
      </c>
      <c r="J833" s="7"/>
      <c r="K833" s="7"/>
      <c r="L833" s="51" t="s">
        <v>12405</v>
      </c>
      <c r="M833" s="52" t="n">
        <v>1.04935071545858</v>
      </c>
      <c r="N833" s="53" t="n">
        <v>3250.82739257812</v>
      </c>
      <c r="O833" s="53" t="n">
        <v>7458.01171875</v>
      </c>
      <c r="P833" s="54"/>
      <c r="Q833" s="55"/>
      <c r="R833" s="55"/>
      <c r="S833" s="56"/>
      <c r="T833" s="25" t="n">
        <v>0</v>
      </c>
      <c r="U833" s="25" t="n">
        <v>1</v>
      </c>
      <c r="V833" s="26" t="n">
        <v>0</v>
      </c>
      <c r="W833" s="26" t="n">
        <v>0.009434</v>
      </c>
      <c r="X833" s="26" t="n">
        <v>0</v>
      </c>
      <c r="Y833" s="26" t="n">
        <v>0.532345</v>
      </c>
      <c r="Z833" s="26" t="n">
        <v>0</v>
      </c>
      <c r="AA833" s="26" t="n">
        <v>0</v>
      </c>
      <c r="AB833" s="20" t="n">
        <v>833</v>
      </c>
      <c r="AC833" s="20"/>
      <c r="AD833" s="10"/>
      <c r="AE833" s="24" t="s">
        <v>12406</v>
      </c>
      <c r="AF833" s="24" t="n">
        <v>200</v>
      </c>
      <c r="AG833" s="24" t="n">
        <v>320</v>
      </c>
      <c r="AH833" s="24" t="n">
        <v>4733</v>
      </c>
      <c r="AI833" s="24" t="n">
        <v>5</v>
      </c>
      <c r="AJ833" s="24"/>
      <c r="AK833" s="24" t="s">
        <v>12407</v>
      </c>
      <c r="AL833" s="24"/>
      <c r="AM833" s="24"/>
      <c r="AN833" s="24"/>
      <c r="AO833" s="22" t="n">
        <v>41830.8433449074</v>
      </c>
      <c r="AP833" s="23" t="s">
        <v>12408</v>
      </c>
      <c r="AQ833" s="24" t="inlineStr">
        <f aca="false">FALSE()</f>
        <is>
          <t/>
        </is>
      </c>
      <c r="AR833" s="24" t="inlineStr">
        <f aca="false">FALSE()</f>
        <is>
          <t/>
        </is>
      </c>
      <c r="AS833" s="24" t="inlineStr">
        <f aca="false">FALSE()</f>
        <is>
          <t/>
        </is>
      </c>
      <c r="AT833" s="24" t="s">
        <v>75</v>
      </c>
      <c r="AU833" s="24" t="n">
        <v>74</v>
      </c>
      <c r="AV833" s="23" t="s">
        <v>12409</v>
      </c>
      <c r="AW833" s="24" t="inlineStr">
        <f aca="false">FALSE()</f>
        <is>
          <t/>
        </is>
      </c>
      <c r="AX833" s="24" t="s">
        <v>5329</v>
      </c>
      <c r="AY833" s="23" t="s">
        <v>12410</v>
      </c>
      <c r="AZ833" s="24" t="s">
        <v>174</v>
      </c>
      <c r="BA833" s="24" t="e">
        <f aca="false">REPLACE(INDEX(GroupVertices[group], MATCH(Vertices[[#this row],[vertex]],GroupVertices[vertex],0)),1,1,"")</f>
        <v>#VALUE!</v>
      </c>
      <c r="BB833" s="25" t="s">
        <v>3818</v>
      </c>
      <c r="BC833" s="25" t="s">
        <v>3818</v>
      </c>
      <c r="BD833" s="25" t="s">
        <v>1088</v>
      </c>
      <c r="BE833" s="25" t="s">
        <v>1088</v>
      </c>
      <c r="BF833" s="25" t="s">
        <v>3819</v>
      </c>
      <c r="BG833" s="25" t="s">
        <v>3819</v>
      </c>
      <c r="BH833" s="25" t="s">
        <v>12136</v>
      </c>
      <c r="BI833" s="25" t="s">
        <v>12136</v>
      </c>
      <c r="BJ833" s="25" t="s">
        <v>12137</v>
      </c>
      <c r="BK833" s="25" t="s">
        <v>12137</v>
      </c>
      <c r="BL833" s="25" t="n">
        <v>0</v>
      </c>
      <c r="BM833" s="26" t="n">
        <v>0</v>
      </c>
      <c r="BN833" s="25" t="n">
        <v>0</v>
      </c>
      <c r="BO833" s="26" t="n">
        <v>0</v>
      </c>
      <c r="BP833" s="25" t="n">
        <v>0</v>
      </c>
      <c r="BQ833" s="26" t="n">
        <v>0</v>
      </c>
      <c r="BR833" s="25" t="n">
        <v>14</v>
      </c>
      <c r="BS833" s="26" t="n">
        <v>100</v>
      </c>
      <c r="BT833" s="25" t="n">
        <v>14</v>
      </c>
      <c r="BU833" s="3"/>
      <c r="BV833" s="2"/>
      <c r="BW833" s="2"/>
      <c r="BX833" s="2"/>
      <c r="BY833" s="2"/>
    </row>
    <row r="834" customFormat="false" ht="41.45" hidden="false" customHeight="true" outlineLevel="0" collapsed="false">
      <c r="A834" s="15" t="s">
        <v>3956</v>
      </c>
      <c r="C834" s="16"/>
      <c r="D834" s="16" t="s">
        <v>5324</v>
      </c>
      <c r="E834" s="17" t="n">
        <v>162.080394279496</v>
      </c>
      <c r="F834" s="18" t="n">
        <v>99.9999217943191</v>
      </c>
      <c r="G834" s="50" t="s">
        <v>12411</v>
      </c>
      <c r="H834" s="16"/>
      <c r="I834" s="6" t="s">
        <v>3956</v>
      </c>
      <c r="J834" s="7"/>
      <c r="K834" s="7"/>
      <c r="L834" s="51" t="s">
        <v>12412</v>
      </c>
      <c r="M834" s="52" t="n">
        <v>1.02606334660156</v>
      </c>
      <c r="N834" s="53" t="n">
        <v>3657.62670898437</v>
      </c>
      <c r="O834" s="53" t="n">
        <v>6273.3916015625</v>
      </c>
      <c r="P834" s="54"/>
      <c r="Q834" s="55"/>
      <c r="R834" s="55"/>
      <c r="S834" s="56"/>
      <c r="T834" s="25" t="n">
        <v>0</v>
      </c>
      <c r="U834" s="25" t="n">
        <v>1</v>
      </c>
      <c r="V834" s="26" t="n">
        <v>0</v>
      </c>
      <c r="W834" s="26" t="n">
        <v>0.009434</v>
      </c>
      <c r="X834" s="26" t="n">
        <v>0</v>
      </c>
      <c r="Y834" s="26" t="n">
        <v>0.532345</v>
      </c>
      <c r="Z834" s="26" t="n">
        <v>0</v>
      </c>
      <c r="AA834" s="26" t="n">
        <v>0</v>
      </c>
      <c r="AB834" s="20" t="n">
        <v>834</v>
      </c>
      <c r="AC834" s="20"/>
      <c r="AD834" s="10"/>
      <c r="AE834" s="24" t="s">
        <v>12413</v>
      </c>
      <c r="AF834" s="24" t="n">
        <v>105</v>
      </c>
      <c r="AG834" s="24" t="n">
        <v>169</v>
      </c>
      <c r="AH834" s="24" t="n">
        <v>4998</v>
      </c>
      <c r="AI834" s="24" t="n">
        <v>3</v>
      </c>
      <c r="AJ834" s="24"/>
      <c r="AK834" s="24"/>
      <c r="AL834" s="24"/>
      <c r="AM834" s="24"/>
      <c r="AN834" s="24"/>
      <c r="AO834" s="22" t="n">
        <v>42081.8389930556</v>
      </c>
      <c r="AP834" s="23" t="s">
        <v>12414</v>
      </c>
      <c r="AQ834" s="24" t="inlineStr">
        <f aca="false">FALSE()</f>
        <is>
          <t/>
        </is>
      </c>
      <c r="AR834" s="24" t="inlineStr">
        <f aca="false">FALSE()</f>
        <is>
          <t/>
        </is>
      </c>
      <c r="AS834" s="24" t="inlineStr">
        <f aca="false">FALSE()</f>
        <is>
          <t/>
        </is>
      </c>
      <c r="AT834" s="24" t="s">
        <v>75</v>
      </c>
      <c r="AU834" s="24" t="n">
        <v>0</v>
      </c>
      <c r="AV834" s="23" t="s">
        <v>5390</v>
      </c>
      <c r="AW834" s="24" t="inlineStr">
        <f aca="false">FALSE()</f>
        <is>
          <t/>
        </is>
      </c>
      <c r="AX834" s="24" t="s">
        <v>5329</v>
      </c>
      <c r="AY834" s="23" t="s">
        <v>12415</v>
      </c>
      <c r="AZ834" s="24" t="s">
        <v>174</v>
      </c>
      <c r="BA834" s="24" t="e">
        <f aca="false">REPLACE(INDEX(GroupVertices[group], MATCH(Vertices[[#this row],[vertex]],GroupVertices[vertex],0)),1,1,"")</f>
        <v>#VALUE!</v>
      </c>
      <c r="BB834" s="25" t="s">
        <v>3818</v>
      </c>
      <c r="BC834" s="25" t="s">
        <v>3818</v>
      </c>
      <c r="BD834" s="25" t="s">
        <v>1088</v>
      </c>
      <c r="BE834" s="25" t="s">
        <v>1088</v>
      </c>
      <c r="BF834" s="25" t="s">
        <v>3819</v>
      </c>
      <c r="BG834" s="25" t="s">
        <v>3819</v>
      </c>
      <c r="BH834" s="25" t="s">
        <v>12136</v>
      </c>
      <c r="BI834" s="25" t="s">
        <v>12136</v>
      </c>
      <c r="BJ834" s="25" t="s">
        <v>12137</v>
      </c>
      <c r="BK834" s="25" t="s">
        <v>12137</v>
      </c>
      <c r="BL834" s="25" t="n">
        <v>0</v>
      </c>
      <c r="BM834" s="26" t="n">
        <v>0</v>
      </c>
      <c r="BN834" s="25" t="n">
        <v>0</v>
      </c>
      <c r="BO834" s="26" t="n">
        <v>0</v>
      </c>
      <c r="BP834" s="25" t="n">
        <v>0</v>
      </c>
      <c r="BQ834" s="26" t="n">
        <v>0</v>
      </c>
      <c r="BR834" s="25" t="n">
        <v>14</v>
      </c>
      <c r="BS834" s="26" t="n">
        <v>100</v>
      </c>
      <c r="BT834" s="25" t="n">
        <v>14</v>
      </c>
      <c r="BU834" s="3"/>
      <c r="BV834" s="2"/>
      <c r="BW834" s="2"/>
      <c r="BX834" s="2"/>
      <c r="BY834" s="2"/>
    </row>
    <row r="835" customFormat="false" ht="41.45" hidden="false" customHeight="true" outlineLevel="0" collapsed="false">
      <c r="A835" s="15" t="s">
        <v>3960</v>
      </c>
      <c r="C835" s="16"/>
      <c r="D835" s="16" t="s">
        <v>5324</v>
      </c>
      <c r="E835" s="17" t="n">
        <v>162.416242571354</v>
      </c>
      <c r="F835" s="18" t="n">
        <v>99.99959508893</v>
      </c>
      <c r="G835" s="50" t="s">
        <v>12416</v>
      </c>
      <c r="H835" s="16"/>
      <c r="I835" s="6" t="s">
        <v>3960</v>
      </c>
      <c r="J835" s="7"/>
      <c r="K835" s="7"/>
      <c r="L835" s="51" t="s">
        <v>12417</v>
      </c>
      <c r="M835" s="52" t="n">
        <v>1.13494336258205</v>
      </c>
      <c r="N835" s="53" t="n">
        <v>3832.30346679687</v>
      </c>
      <c r="O835" s="53" t="n">
        <v>6592.9052734375</v>
      </c>
      <c r="P835" s="54"/>
      <c r="Q835" s="55"/>
      <c r="R835" s="55"/>
      <c r="S835" s="56"/>
      <c r="T835" s="25" t="n">
        <v>0</v>
      </c>
      <c r="U835" s="25" t="n">
        <v>1</v>
      </c>
      <c r="V835" s="26" t="n">
        <v>0</v>
      </c>
      <c r="W835" s="26" t="n">
        <v>0.009434</v>
      </c>
      <c r="X835" s="26" t="n">
        <v>0</v>
      </c>
      <c r="Y835" s="26" t="n">
        <v>0.532345</v>
      </c>
      <c r="Z835" s="26" t="n">
        <v>0</v>
      </c>
      <c r="AA835" s="26" t="n">
        <v>0</v>
      </c>
      <c r="AB835" s="20" t="n">
        <v>835</v>
      </c>
      <c r="AC835" s="20"/>
      <c r="AD835" s="10"/>
      <c r="AE835" s="24" t="s">
        <v>12418</v>
      </c>
      <c r="AF835" s="24" t="n">
        <v>369</v>
      </c>
      <c r="AG835" s="24" t="n">
        <v>875</v>
      </c>
      <c r="AH835" s="24" t="n">
        <v>23821</v>
      </c>
      <c r="AI835" s="24" t="n">
        <v>27</v>
      </c>
      <c r="AJ835" s="24" t="n">
        <v>-28800</v>
      </c>
      <c r="AK835" s="24" t="s">
        <v>12179</v>
      </c>
      <c r="AL835" s="24" t="s">
        <v>5987</v>
      </c>
      <c r="AM835" s="23" t="s">
        <v>12419</v>
      </c>
      <c r="AN835" s="24" t="s">
        <v>5339</v>
      </c>
      <c r="AO835" s="22" t="n">
        <v>40821.7562037037</v>
      </c>
      <c r="AP835" s="23" t="s">
        <v>12420</v>
      </c>
      <c r="AQ835" s="24" t="inlineStr">
        <f aca="false">FALSE()</f>
        <is>
          <t/>
        </is>
      </c>
      <c r="AR835" s="24" t="inlineStr">
        <f aca="false">FALSE()</f>
        <is>
          <t/>
        </is>
      </c>
      <c r="AS835" s="24" t="inlineStr">
        <f aca="false">FALSE()</f>
        <is>
          <t/>
        </is>
      </c>
      <c r="AT835" s="24" t="s">
        <v>75</v>
      </c>
      <c r="AU835" s="24" t="n">
        <v>138</v>
      </c>
      <c r="AV835" s="23" t="s">
        <v>12421</v>
      </c>
      <c r="AW835" s="24" t="inlineStr">
        <f aca="false">FALSE()</f>
        <is>
          <t/>
        </is>
      </c>
      <c r="AX835" s="24" t="s">
        <v>5329</v>
      </c>
      <c r="AY835" s="23" t="s">
        <v>12422</v>
      </c>
      <c r="AZ835" s="24" t="s">
        <v>174</v>
      </c>
      <c r="BA835" s="24" t="e">
        <f aca="false">REPLACE(INDEX(GroupVertices[group], MATCH(Vertices[[#this row],[vertex]],GroupVertices[vertex],0)),1,1,"")</f>
        <v>#VALUE!</v>
      </c>
      <c r="BB835" s="25" t="s">
        <v>3818</v>
      </c>
      <c r="BC835" s="25" t="s">
        <v>3818</v>
      </c>
      <c r="BD835" s="25" t="s">
        <v>1088</v>
      </c>
      <c r="BE835" s="25" t="s">
        <v>1088</v>
      </c>
      <c r="BF835" s="25" t="s">
        <v>3819</v>
      </c>
      <c r="BG835" s="25" t="s">
        <v>3819</v>
      </c>
      <c r="BH835" s="25" t="s">
        <v>12136</v>
      </c>
      <c r="BI835" s="25" t="s">
        <v>12136</v>
      </c>
      <c r="BJ835" s="25" t="s">
        <v>12137</v>
      </c>
      <c r="BK835" s="25" t="s">
        <v>12137</v>
      </c>
      <c r="BL835" s="25" t="n">
        <v>0</v>
      </c>
      <c r="BM835" s="26" t="n">
        <v>0</v>
      </c>
      <c r="BN835" s="25" t="n">
        <v>0</v>
      </c>
      <c r="BO835" s="26" t="n">
        <v>0</v>
      </c>
      <c r="BP835" s="25" t="n">
        <v>0</v>
      </c>
      <c r="BQ835" s="26" t="n">
        <v>0</v>
      </c>
      <c r="BR835" s="25" t="n">
        <v>14</v>
      </c>
      <c r="BS835" s="26" t="n">
        <v>100</v>
      </c>
      <c r="BT835" s="25" t="n">
        <v>14</v>
      </c>
      <c r="BU835" s="3"/>
      <c r="BV835" s="2"/>
      <c r="BW835" s="2"/>
      <c r="BX835" s="2"/>
      <c r="BY835" s="2"/>
    </row>
    <row r="836" customFormat="false" ht="41.45" hidden="false" customHeight="true" outlineLevel="0" collapsed="false">
      <c r="A836" s="15" t="s">
        <v>3964</v>
      </c>
      <c r="C836" s="16"/>
      <c r="D836" s="16" t="s">
        <v>5324</v>
      </c>
      <c r="E836" s="17" t="n">
        <v>162.10846092145</v>
      </c>
      <c r="F836" s="18" t="n">
        <v>99.9998944917441</v>
      </c>
      <c r="G836" s="50" t="s">
        <v>12423</v>
      </c>
      <c r="H836" s="16"/>
      <c r="I836" s="6" t="s">
        <v>3964</v>
      </c>
      <c r="J836" s="7"/>
      <c r="K836" s="7"/>
      <c r="L836" s="51" t="s">
        <v>12424</v>
      </c>
      <c r="M836" s="52" t="n">
        <v>1.03516238476424</v>
      </c>
      <c r="N836" s="53" t="n">
        <v>3142.06591796875</v>
      </c>
      <c r="O836" s="53" t="n">
        <v>7672.6005859375</v>
      </c>
      <c r="P836" s="54"/>
      <c r="Q836" s="55"/>
      <c r="R836" s="55"/>
      <c r="S836" s="56"/>
      <c r="T836" s="25" t="n">
        <v>0</v>
      </c>
      <c r="U836" s="25" t="n">
        <v>1</v>
      </c>
      <c r="V836" s="26" t="n">
        <v>0</v>
      </c>
      <c r="W836" s="26" t="n">
        <v>0.009434</v>
      </c>
      <c r="X836" s="26" t="n">
        <v>0</v>
      </c>
      <c r="Y836" s="26" t="n">
        <v>0.532345</v>
      </c>
      <c r="Z836" s="26" t="n">
        <v>0</v>
      </c>
      <c r="AA836" s="26" t="n">
        <v>0</v>
      </c>
      <c r="AB836" s="20" t="n">
        <v>836</v>
      </c>
      <c r="AC836" s="20"/>
      <c r="AD836" s="10"/>
      <c r="AE836" s="24" t="s">
        <v>12425</v>
      </c>
      <c r="AF836" s="24" t="n">
        <v>203</v>
      </c>
      <c r="AG836" s="24" t="n">
        <v>228</v>
      </c>
      <c r="AH836" s="24" t="n">
        <v>17829</v>
      </c>
      <c r="AI836" s="24" t="n">
        <v>18</v>
      </c>
      <c r="AJ836" s="24"/>
      <c r="AK836" s="24"/>
      <c r="AL836" s="24"/>
      <c r="AM836" s="24"/>
      <c r="AN836" s="24"/>
      <c r="AO836" s="22" t="n">
        <v>42081.8377199074</v>
      </c>
      <c r="AP836" s="23" t="s">
        <v>12426</v>
      </c>
      <c r="AQ836" s="24" t="inlineStr">
        <f aca="false">FALSE()</f>
        <is>
          <t/>
        </is>
      </c>
      <c r="AR836" s="24" t="inlineStr">
        <f aca="false">FALSE()</f>
        <is>
          <t/>
        </is>
      </c>
      <c r="AS836" s="24" t="inlineStr">
        <f aca="false">FALSE()</f>
        <is>
          <t/>
        </is>
      </c>
      <c r="AT836" s="24" t="s">
        <v>75</v>
      </c>
      <c r="AU836" s="24" t="n">
        <v>129</v>
      </c>
      <c r="AV836" s="23" t="s">
        <v>5390</v>
      </c>
      <c r="AW836" s="24" t="inlineStr">
        <f aca="false">FALSE()</f>
        <is>
          <t/>
        </is>
      </c>
      <c r="AX836" s="24" t="s">
        <v>5329</v>
      </c>
      <c r="AY836" s="23" t="s">
        <v>12427</v>
      </c>
      <c r="AZ836" s="24" t="s">
        <v>174</v>
      </c>
      <c r="BA836" s="24" t="e">
        <f aca="false">REPLACE(INDEX(GroupVertices[group], MATCH(Vertices[[#this row],[vertex]],GroupVertices[vertex],0)),1,1,"")</f>
        <v>#VALUE!</v>
      </c>
      <c r="BB836" s="25" t="s">
        <v>3818</v>
      </c>
      <c r="BC836" s="25" t="s">
        <v>3818</v>
      </c>
      <c r="BD836" s="25" t="s">
        <v>1088</v>
      </c>
      <c r="BE836" s="25" t="s">
        <v>1088</v>
      </c>
      <c r="BF836" s="25" t="s">
        <v>3819</v>
      </c>
      <c r="BG836" s="25" t="s">
        <v>3819</v>
      </c>
      <c r="BH836" s="25" t="s">
        <v>12136</v>
      </c>
      <c r="BI836" s="25" t="s">
        <v>12136</v>
      </c>
      <c r="BJ836" s="25" t="s">
        <v>12137</v>
      </c>
      <c r="BK836" s="25" t="s">
        <v>12137</v>
      </c>
      <c r="BL836" s="25" t="n">
        <v>0</v>
      </c>
      <c r="BM836" s="26" t="n">
        <v>0</v>
      </c>
      <c r="BN836" s="25" t="n">
        <v>0</v>
      </c>
      <c r="BO836" s="26" t="n">
        <v>0</v>
      </c>
      <c r="BP836" s="25" t="n">
        <v>0</v>
      </c>
      <c r="BQ836" s="26" t="n">
        <v>0</v>
      </c>
      <c r="BR836" s="25" t="n">
        <v>14</v>
      </c>
      <c r="BS836" s="26" t="n">
        <v>100</v>
      </c>
      <c r="BT836" s="25" t="n">
        <v>14</v>
      </c>
      <c r="BU836" s="3"/>
      <c r="BV836" s="2"/>
      <c r="BW836" s="2"/>
      <c r="BX836" s="2"/>
      <c r="BY836" s="2"/>
    </row>
    <row r="837" customFormat="false" ht="41.45" hidden="false" customHeight="true" outlineLevel="0" collapsed="false">
      <c r="A837" s="15" t="s">
        <v>3968</v>
      </c>
      <c r="C837" s="16"/>
      <c r="D837" s="16" t="s">
        <v>5324</v>
      </c>
      <c r="E837" s="17" t="n">
        <v>162.427183804659</v>
      </c>
      <c r="F837" s="18" t="n">
        <v>99.9995844455533</v>
      </c>
      <c r="G837" s="50" t="s">
        <v>12428</v>
      </c>
      <c r="H837" s="16"/>
      <c r="I837" s="6" t="s">
        <v>3968</v>
      </c>
      <c r="J837" s="7"/>
      <c r="K837" s="7"/>
      <c r="L837" s="51" t="s">
        <v>12429</v>
      </c>
      <c r="M837" s="52" t="n">
        <v>1.13849044525564</v>
      </c>
      <c r="N837" s="53" t="n">
        <v>3463.20629882812</v>
      </c>
      <c r="O837" s="53" t="n">
        <v>6217.16455078125</v>
      </c>
      <c r="P837" s="54"/>
      <c r="Q837" s="55"/>
      <c r="R837" s="55"/>
      <c r="S837" s="56"/>
      <c r="T837" s="25" t="n">
        <v>0</v>
      </c>
      <c r="U837" s="25" t="n">
        <v>1</v>
      </c>
      <c r="V837" s="26" t="n">
        <v>0</v>
      </c>
      <c r="W837" s="26" t="n">
        <v>0.009434</v>
      </c>
      <c r="X837" s="26" t="n">
        <v>0</v>
      </c>
      <c r="Y837" s="26" t="n">
        <v>0.532345</v>
      </c>
      <c r="Z837" s="26" t="n">
        <v>0</v>
      </c>
      <c r="AA837" s="26" t="n">
        <v>0</v>
      </c>
      <c r="AB837" s="20" t="n">
        <v>837</v>
      </c>
      <c r="AC837" s="20"/>
      <c r="AD837" s="10"/>
      <c r="AE837" s="24" t="s">
        <v>12430</v>
      </c>
      <c r="AF837" s="24" t="n">
        <v>383</v>
      </c>
      <c r="AG837" s="24" t="n">
        <v>898</v>
      </c>
      <c r="AH837" s="24" t="n">
        <v>23639</v>
      </c>
      <c r="AI837" s="24" t="n">
        <v>17</v>
      </c>
      <c r="AJ837" s="24" t="n">
        <v>-28800</v>
      </c>
      <c r="AK837" s="24" t="s">
        <v>12179</v>
      </c>
      <c r="AL837" s="24" t="s">
        <v>5987</v>
      </c>
      <c r="AM837" s="23" t="s">
        <v>12431</v>
      </c>
      <c r="AN837" s="24" t="s">
        <v>5339</v>
      </c>
      <c r="AO837" s="22" t="n">
        <v>40821.7683217593</v>
      </c>
      <c r="AP837" s="23" t="s">
        <v>12432</v>
      </c>
      <c r="AQ837" s="24" t="inlineStr">
        <f aca="false">FALSE()</f>
        <is>
          <t/>
        </is>
      </c>
      <c r="AR837" s="24" t="inlineStr">
        <f aca="false">FALSE()</f>
        <is>
          <t/>
        </is>
      </c>
      <c r="AS837" s="24" t="inlineStr">
        <f aca="false">FALSE()</f>
        <is>
          <t/>
        </is>
      </c>
      <c r="AT837" s="24" t="s">
        <v>75</v>
      </c>
      <c r="AU837" s="24" t="n">
        <v>127</v>
      </c>
      <c r="AV837" s="23" t="s">
        <v>12433</v>
      </c>
      <c r="AW837" s="24" t="inlineStr">
        <f aca="false">FALSE()</f>
        <is>
          <t/>
        </is>
      </c>
      <c r="AX837" s="24" t="s">
        <v>5329</v>
      </c>
      <c r="AY837" s="23" t="s">
        <v>12434</v>
      </c>
      <c r="AZ837" s="24" t="s">
        <v>174</v>
      </c>
      <c r="BA837" s="24" t="e">
        <f aca="false">REPLACE(INDEX(GroupVertices[group], MATCH(Vertices[[#this row],[vertex]],GroupVertices[vertex],0)),1,1,"")</f>
        <v>#VALUE!</v>
      </c>
      <c r="BB837" s="25" t="s">
        <v>3818</v>
      </c>
      <c r="BC837" s="25" t="s">
        <v>3818</v>
      </c>
      <c r="BD837" s="25" t="s">
        <v>1088</v>
      </c>
      <c r="BE837" s="25" t="s">
        <v>1088</v>
      </c>
      <c r="BF837" s="25" t="s">
        <v>3819</v>
      </c>
      <c r="BG837" s="25" t="s">
        <v>3819</v>
      </c>
      <c r="BH837" s="25" t="s">
        <v>12136</v>
      </c>
      <c r="BI837" s="25" t="s">
        <v>12136</v>
      </c>
      <c r="BJ837" s="25" t="s">
        <v>12137</v>
      </c>
      <c r="BK837" s="25" t="s">
        <v>12137</v>
      </c>
      <c r="BL837" s="25" t="n">
        <v>0</v>
      </c>
      <c r="BM837" s="26" t="n">
        <v>0</v>
      </c>
      <c r="BN837" s="25" t="n">
        <v>0</v>
      </c>
      <c r="BO837" s="26" t="n">
        <v>0</v>
      </c>
      <c r="BP837" s="25" t="n">
        <v>0</v>
      </c>
      <c r="BQ837" s="26" t="n">
        <v>0</v>
      </c>
      <c r="BR837" s="25" t="n">
        <v>14</v>
      </c>
      <c r="BS837" s="26" t="n">
        <v>100</v>
      </c>
      <c r="BT837" s="25" t="n">
        <v>14</v>
      </c>
      <c r="BU837" s="3"/>
      <c r="BV837" s="2"/>
      <c r="BW837" s="2"/>
      <c r="BX837" s="2"/>
      <c r="BY837" s="2"/>
    </row>
    <row r="838" customFormat="false" ht="41.45" hidden="false" customHeight="true" outlineLevel="0" collapsed="false">
      <c r="A838" s="15" t="s">
        <v>3972</v>
      </c>
      <c r="C838" s="16"/>
      <c r="D838" s="16" t="s">
        <v>5324</v>
      </c>
      <c r="E838" s="17" t="n">
        <v>162.196466493679</v>
      </c>
      <c r="F838" s="18" t="n">
        <v>99.999808881975</v>
      </c>
      <c r="G838" s="50" t="s">
        <v>12435</v>
      </c>
      <c r="H838" s="16"/>
      <c r="I838" s="6" t="s">
        <v>3972</v>
      </c>
      <c r="J838" s="7"/>
      <c r="K838" s="7"/>
      <c r="L838" s="51" t="s">
        <v>12436</v>
      </c>
      <c r="M838" s="52" t="n">
        <v>1.06369326713873</v>
      </c>
      <c r="N838" s="53" t="n">
        <v>3215.3212890625</v>
      </c>
      <c r="O838" s="53" t="n">
        <v>6492.87939453125</v>
      </c>
      <c r="P838" s="54"/>
      <c r="Q838" s="55"/>
      <c r="R838" s="55"/>
      <c r="S838" s="56"/>
      <c r="T838" s="25" t="n">
        <v>0</v>
      </c>
      <c r="U838" s="25" t="n">
        <v>1</v>
      </c>
      <c r="V838" s="26" t="n">
        <v>0</v>
      </c>
      <c r="W838" s="26" t="n">
        <v>0.009434</v>
      </c>
      <c r="X838" s="26" t="n">
        <v>0</v>
      </c>
      <c r="Y838" s="26" t="n">
        <v>0.532345</v>
      </c>
      <c r="Z838" s="26" t="n">
        <v>0</v>
      </c>
      <c r="AA838" s="26" t="n">
        <v>0</v>
      </c>
      <c r="AB838" s="20" t="n">
        <v>838</v>
      </c>
      <c r="AC838" s="20"/>
      <c r="AD838" s="10"/>
      <c r="AE838" s="24" t="s">
        <v>12437</v>
      </c>
      <c r="AF838" s="24" t="n">
        <v>253</v>
      </c>
      <c r="AG838" s="24" t="n">
        <v>413</v>
      </c>
      <c r="AH838" s="24" t="n">
        <v>10431</v>
      </c>
      <c r="AI838" s="24" t="n">
        <v>17</v>
      </c>
      <c r="AJ838" s="24"/>
      <c r="AK838" s="24" t="s">
        <v>12438</v>
      </c>
      <c r="AL838" s="24"/>
      <c r="AM838" s="24"/>
      <c r="AN838" s="24"/>
      <c r="AO838" s="22" t="n">
        <v>41830.848125</v>
      </c>
      <c r="AP838" s="23" t="s">
        <v>12439</v>
      </c>
      <c r="AQ838" s="24" t="inlineStr">
        <f aca="false">FALSE()</f>
        <is>
          <t/>
        </is>
      </c>
      <c r="AR838" s="24" t="inlineStr">
        <f aca="false">FALSE()</f>
        <is>
          <t/>
        </is>
      </c>
      <c r="AS838" s="24" t="inlineStr">
        <f aca="false">FALSE()</f>
        <is>
          <t/>
        </is>
      </c>
      <c r="AT838" s="24" t="s">
        <v>75</v>
      </c>
      <c r="AU838" s="24" t="n">
        <v>165</v>
      </c>
      <c r="AV838" s="23" t="s">
        <v>12440</v>
      </c>
      <c r="AW838" s="24" t="inlineStr">
        <f aca="false">FALSE()</f>
        <is>
          <t/>
        </is>
      </c>
      <c r="AX838" s="24" t="s">
        <v>5329</v>
      </c>
      <c r="AY838" s="23" t="s">
        <v>12441</v>
      </c>
      <c r="AZ838" s="24" t="s">
        <v>174</v>
      </c>
      <c r="BA838" s="24" t="e">
        <f aca="false">REPLACE(INDEX(GroupVertices[group], MATCH(Vertices[[#this row],[vertex]],GroupVertices[vertex],0)),1,1,"")</f>
        <v>#VALUE!</v>
      </c>
      <c r="BB838" s="25" t="s">
        <v>3818</v>
      </c>
      <c r="BC838" s="25" t="s">
        <v>3818</v>
      </c>
      <c r="BD838" s="25" t="s">
        <v>1088</v>
      </c>
      <c r="BE838" s="25" t="s">
        <v>1088</v>
      </c>
      <c r="BF838" s="25" t="s">
        <v>3819</v>
      </c>
      <c r="BG838" s="25" t="s">
        <v>3819</v>
      </c>
      <c r="BH838" s="25" t="s">
        <v>12136</v>
      </c>
      <c r="BI838" s="25" t="s">
        <v>12136</v>
      </c>
      <c r="BJ838" s="25" t="s">
        <v>12137</v>
      </c>
      <c r="BK838" s="25" t="s">
        <v>12137</v>
      </c>
      <c r="BL838" s="25" t="n">
        <v>0</v>
      </c>
      <c r="BM838" s="26" t="n">
        <v>0</v>
      </c>
      <c r="BN838" s="25" t="n">
        <v>0</v>
      </c>
      <c r="BO838" s="26" t="n">
        <v>0</v>
      </c>
      <c r="BP838" s="25" t="n">
        <v>0</v>
      </c>
      <c r="BQ838" s="26" t="n">
        <v>0</v>
      </c>
      <c r="BR838" s="25" t="n">
        <v>14</v>
      </c>
      <c r="BS838" s="26" t="n">
        <v>100</v>
      </c>
      <c r="BT838" s="25" t="n">
        <v>14</v>
      </c>
      <c r="BU838" s="3"/>
      <c r="BV838" s="2"/>
      <c r="BW838" s="2"/>
      <c r="BX838" s="2"/>
      <c r="BY838" s="2"/>
    </row>
    <row r="839" customFormat="false" ht="41.45" hidden="false" customHeight="true" outlineLevel="0" collapsed="false">
      <c r="A839" s="15" t="s">
        <v>3976</v>
      </c>
      <c r="C839" s="16"/>
      <c r="D839" s="16" t="s">
        <v>5324</v>
      </c>
      <c r="E839" s="17" t="n">
        <v>162.524703492805</v>
      </c>
      <c r="F839" s="18" t="n">
        <v>99.9994895806741</v>
      </c>
      <c r="G839" s="50" t="s">
        <v>12442</v>
      </c>
      <c r="H839" s="16"/>
      <c r="I839" s="6" t="s">
        <v>3976</v>
      </c>
      <c r="J839" s="7"/>
      <c r="K839" s="7"/>
      <c r="L839" s="51" t="s">
        <v>12443</v>
      </c>
      <c r="M839" s="52" t="n">
        <v>1.17010574734629</v>
      </c>
      <c r="N839" s="53" t="n">
        <v>3495.48852539063</v>
      </c>
      <c r="O839" s="53" t="n">
        <v>8108.916015625</v>
      </c>
      <c r="P839" s="54"/>
      <c r="Q839" s="55"/>
      <c r="R839" s="55"/>
      <c r="S839" s="56"/>
      <c r="T839" s="25" t="n">
        <v>0</v>
      </c>
      <c r="U839" s="25" t="n">
        <v>1</v>
      </c>
      <c r="V839" s="26" t="n">
        <v>0</v>
      </c>
      <c r="W839" s="26" t="n">
        <v>0.009434</v>
      </c>
      <c r="X839" s="26" t="n">
        <v>0</v>
      </c>
      <c r="Y839" s="26" t="n">
        <v>0.532345</v>
      </c>
      <c r="Z839" s="26" t="n">
        <v>0</v>
      </c>
      <c r="AA839" s="26" t="n">
        <v>0</v>
      </c>
      <c r="AB839" s="20" t="n">
        <v>839</v>
      </c>
      <c r="AC839" s="20"/>
      <c r="AD839" s="10"/>
      <c r="AE839" s="24" t="s">
        <v>12444</v>
      </c>
      <c r="AF839" s="24" t="n">
        <v>489</v>
      </c>
      <c r="AG839" s="24" t="n">
        <v>1103</v>
      </c>
      <c r="AH839" s="24" t="n">
        <v>35777</v>
      </c>
      <c r="AI839" s="24" t="n">
        <v>22</v>
      </c>
      <c r="AJ839" s="24" t="n">
        <v>-28800</v>
      </c>
      <c r="AK839" s="24" t="s">
        <v>12445</v>
      </c>
      <c r="AL839" s="24" t="s">
        <v>5987</v>
      </c>
      <c r="AM839" s="23" t="s">
        <v>12446</v>
      </c>
      <c r="AN839" s="24" t="s">
        <v>5339</v>
      </c>
      <c r="AO839" s="22" t="n">
        <v>40849.932025463</v>
      </c>
      <c r="AP839" s="23" t="s">
        <v>12447</v>
      </c>
      <c r="AQ839" s="24" t="inlineStr">
        <f aca="false">FALSE()</f>
        <is>
          <t/>
        </is>
      </c>
      <c r="AR839" s="24" t="inlineStr">
        <f aca="false">FALSE()</f>
        <is>
          <t/>
        </is>
      </c>
      <c r="AS839" s="24" t="inlineStr">
        <f aca="false">FALSE()</f>
        <is>
          <t/>
        </is>
      </c>
      <c r="AT839" s="24" t="s">
        <v>75</v>
      </c>
      <c r="AU839" s="24" t="n">
        <v>199</v>
      </c>
      <c r="AV839" s="23" t="s">
        <v>12448</v>
      </c>
      <c r="AW839" s="24" t="inlineStr">
        <f aca="false">FALSE()</f>
        <is>
          <t/>
        </is>
      </c>
      <c r="AX839" s="24" t="s">
        <v>5329</v>
      </c>
      <c r="AY839" s="23" t="s">
        <v>12449</v>
      </c>
      <c r="AZ839" s="24" t="s">
        <v>174</v>
      </c>
      <c r="BA839" s="24" t="e">
        <f aca="false">REPLACE(INDEX(GroupVertices[group], MATCH(Vertices[[#this row],[vertex]],GroupVertices[vertex],0)),1,1,"")</f>
        <v>#VALUE!</v>
      </c>
      <c r="BB839" s="25" t="s">
        <v>3818</v>
      </c>
      <c r="BC839" s="25" t="s">
        <v>3818</v>
      </c>
      <c r="BD839" s="25" t="s">
        <v>1088</v>
      </c>
      <c r="BE839" s="25" t="s">
        <v>1088</v>
      </c>
      <c r="BF839" s="25" t="s">
        <v>3819</v>
      </c>
      <c r="BG839" s="25" t="s">
        <v>3819</v>
      </c>
      <c r="BH839" s="25" t="s">
        <v>12136</v>
      </c>
      <c r="BI839" s="25" t="s">
        <v>12136</v>
      </c>
      <c r="BJ839" s="25" t="s">
        <v>12137</v>
      </c>
      <c r="BK839" s="25" t="s">
        <v>12137</v>
      </c>
      <c r="BL839" s="25" t="n">
        <v>0</v>
      </c>
      <c r="BM839" s="26" t="n">
        <v>0</v>
      </c>
      <c r="BN839" s="25" t="n">
        <v>0</v>
      </c>
      <c r="BO839" s="26" t="n">
        <v>0</v>
      </c>
      <c r="BP839" s="25" t="n">
        <v>0</v>
      </c>
      <c r="BQ839" s="26" t="n">
        <v>0</v>
      </c>
      <c r="BR839" s="25" t="n">
        <v>14</v>
      </c>
      <c r="BS839" s="26" t="n">
        <v>100</v>
      </c>
      <c r="BT839" s="25" t="n">
        <v>14</v>
      </c>
      <c r="BU839" s="3"/>
      <c r="BV839" s="2"/>
      <c r="BW839" s="2"/>
      <c r="BX839" s="2"/>
      <c r="BY839" s="2"/>
    </row>
    <row r="840" customFormat="false" ht="41.45" hidden="false" customHeight="true" outlineLevel="0" collapsed="false">
      <c r="A840" s="15" t="s">
        <v>3980</v>
      </c>
      <c r="C840" s="16"/>
      <c r="D840" s="16" t="s">
        <v>5324</v>
      </c>
      <c r="E840" s="17" t="n">
        <v>164.402789974756</v>
      </c>
      <c r="F840" s="18" t="n">
        <v>99.9976626219264</v>
      </c>
      <c r="G840" s="50" t="s">
        <v>12450</v>
      </c>
      <c r="H840" s="16"/>
      <c r="I840" s="6" t="s">
        <v>3980</v>
      </c>
      <c r="J840" s="7"/>
      <c r="K840" s="7"/>
      <c r="L840" s="51" t="s">
        <v>12451</v>
      </c>
      <c r="M840" s="52" t="n">
        <v>1.77897019931651</v>
      </c>
      <c r="N840" s="53" t="n">
        <v>3058.26293945312</v>
      </c>
      <c r="O840" s="53" t="n">
        <v>7353.10107421875</v>
      </c>
      <c r="P840" s="54"/>
      <c r="Q840" s="55"/>
      <c r="R840" s="55"/>
      <c r="S840" s="56"/>
      <c r="T840" s="25" t="n">
        <v>0</v>
      </c>
      <c r="U840" s="25" t="n">
        <v>1</v>
      </c>
      <c r="V840" s="26" t="n">
        <v>0</v>
      </c>
      <c r="W840" s="26" t="n">
        <v>0.009434</v>
      </c>
      <c r="X840" s="26" t="n">
        <v>0</v>
      </c>
      <c r="Y840" s="26" t="n">
        <v>0.532345</v>
      </c>
      <c r="Z840" s="26" t="n">
        <v>0</v>
      </c>
      <c r="AA840" s="26" t="n">
        <v>0</v>
      </c>
      <c r="AB840" s="20" t="n">
        <v>840</v>
      </c>
      <c r="AC840" s="20"/>
      <c r="AD840" s="10"/>
      <c r="AE840" s="24" t="s">
        <v>12452</v>
      </c>
      <c r="AF840" s="24" t="n">
        <v>1316</v>
      </c>
      <c r="AG840" s="24" t="n">
        <v>5051</v>
      </c>
      <c r="AH840" s="24" t="n">
        <v>7700</v>
      </c>
      <c r="AI840" s="24" t="n">
        <v>2980</v>
      </c>
      <c r="AJ840" s="24" t="n">
        <v>-28800</v>
      </c>
      <c r="AK840" s="24" t="s">
        <v>12453</v>
      </c>
      <c r="AL840" s="24" t="s">
        <v>5987</v>
      </c>
      <c r="AM840" s="23" t="s">
        <v>12454</v>
      </c>
      <c r="AN840" s="24" t="s">
        <v>5339</v>
      </c>
      <c r="AO840" s="22" t="n">
        <v>39854.9578935185</v>
      </c>
      <c r="AP840" s="23" t="s">
        <v>12455</v>
      </c>
      <c r="AQ840" s="24" t="inlineStr">
        <f aca="false">FALSE()</f>
        <is>
          <t/>
        </is>
      </c>
      <c r="AR840" s="24" t="inlineStr">
        <f aca="false">FALSE()</f>
        <is>
          <t/>
        </is>
      </c>
      <c r="AS840" s="24" t="inlineStr">
        <f aca="false">FALSE()</f>
        <is>
          <t/>
        </is>
      </c>
      <c r="AT840" s="24" t="s">
        <v>75</v>
      </c>
      <c r="AU840" s="24" t="n">
        <v>316</v>
      </c>
      <c r="AV840" s="23" t="s">
        <v>12456</v>
      </c>
      <c r="AW840" s="24" t="inlineStr">
        <f aca="false">FALSE()</f>
        <is>
          <t/>
        </is>
      </c>
      <c r="AX840" s="24" t="s">
        <v>5329</v>
      </c>
      <c r="AY840" s="23" t="s">
        <v>12457</v>
      </c>
      <c r="AZ840" s="24" t="s">
        <v>174</v>
      </c>
      <c r="BA840" s="24" t="e">
        <f aca="false">REPLACE(INDEX(GroupVertices[group], MATCH(Vertices[[#this row],[vertex]],GroupVertices[vertex],0)),1,1,"")</f>
        <v>#VALUE!</v>
      </c>
      <c r="BB840" s="25" t="s">
        <v>3818</v>
      </c>
      <c r="BC840" s="25" t="s">
        <v>3818</v>
      </c>
      <c r="BD840" s="25" t="s">
        <v>1088</v>
      </c>
      <c r="BE840" s="25" t="s">
        <v>1088</v>
      </c>
      <c r="BF840" s="25" t="s">
        <v>3819</v>
      </c>
      <c r="BG840" s="25" t="s">
        <v>3819</v>
      </c>
      <c r="BH840" s="25" t="s">
        <v>12136</v>
      </c>
      <c r="BI840" s="25" t="s">
        <v>12136</v>
      </c>
      <c r="BJ840" s="25" t="s">
        <v>12137</v>
      </c>
      <c r="BK840" s="25" t="s">
        <v>12137</v>
      </c>
      <c r="BL840" s="25" t="n">
        <v>0</v>
      </c>
      <c r="BM840" s="26" t="n">
        <v>0</v>
      </c>
      <c r="BN840" s="25" t="n">
        <v>0</v>
      </c>
      <c r="BO840" s="26" t="n">
        <v>0</v>
      </c>
      <c r="BP840" s="25" t="n">
        <v>0</v>
      </c>
      <c r="BQ840" s="26" t="n">
        <v>0</v>
      </c>
      <c r="BR840" s="25" t="n">
        <v>14</v>
      </c>
      <c r="BS840" s="26" t="n">
        <v>100</v>
      </c>
      <c r="BT840" s="25" t="n">
        <v>14</v>
      </c>
      <c r="BU840" s="3"/>
      <c r="BV840" s="2"/>
      <c r="BW840" s="2"/>
      <c r="BX840" s="2"/>
      <c r="BY840" s="2"/>
    </row>
    <row r="841" customFormat="false" ht="41.45" hidden="false" customHeight="true" outlineLevel="0" collapsed="false">
      <c r="A841" s="15" t="s">
        <v>3984</v>
      </c>
      <c r="C841" s="16"/>
      <c r="D841" s="16" t="s">
        <v>5324</v>
      </c>
      <c r="E841" s="17" t="n">
        <v>162.170302674908</v>
      </c>
      <c r="F841" s="18" t="n">
        <v>99.9998343335279</v>
      </c>
      <c r="G841" s="50" t="s">
        <v>12458</v>
      </c>
      <c r="H841" s="16"/>
      <c r="I841" s="6" t="s">
        <v>3984</v>
      </c>
      <c r="J841" s="7"/>
      <c r="K841" s="7"/>
      <c r="L841" s="51" t="s">
        <v>12459</v>
      </c>
      <c r="M841" s="52" t="n">
        <v>1.05521111291929</v>
      </c>
      <c r="N841" s="53" t="n">
        <v>3376.494140625</v>
      </c>
      <c r="O841" s="53" t="n">
        <v>7222.412109375</v>
      </c>
      <c r="P841" s="54"/>
      <c r="Q841" s="55"/>
      <c r="R841" s="55"/>
      <c r="S841" s="56"/>
      <c r="T841" s="25" t="n">
        <v>0</v>
      </c>
      <c r="U841" s="25" t="n">
        <v>1</v>
      </c>
      <c r="V841" s="26" t="n">
        <v>0</v>
      </c>
      <c r="W841" s="26" t="n">
        <v>0.009434</v>
      </c>
      <c r="X841" s="26" t="n">
        <v>0</v>
      </c>
      <c r="Y841" s="26" t="n">
        <v>0.532345</v>
      </c>
      <c r="Z841" s="26" t="n">
        <v>0</v>
      </c>
      <c r="AA841" s="26" t="n">
        <v>0</v>
      </c>
      <c r="AB841" s="20" t="n">
        <v>841</v>
      </c>
      <c r="AC841" s="20"/>
      <c r="AD841" s="10"/>
      <c r="AE841" s="24" t="s">
        <v>12460</v>
      </c>
      <c r="AF841" s="24" t="n">
        <v>178</v>
      </c>
      <c r="AG841" s="24" t="n">
        <v>358</v>
      </c>
      <c r="AH841" s="24" t="n">
        <v>6874</v>
      </c>
      <c r="AI841" s="24" t="n">
        <v>2</v>
      </c>
      <c r="AJ841" s="24" t="n">
        <v>-25200</v>
      </c>
      <c r="AK841" s="24" t="s">
        <v>12461</v>
      </c>
      <c r="AL841" s="24"/>
      <c r="AM841" s="23" t="s">
        <v>12462</v>
      </c>
      <c r="AN841" s="24" t="s">
        <v>6123</v>
      </c>
      <c r="AO841" s="22" t="n">
        <v>41829.0614467593</v>
      </c>
      <c r="AP841" s="23" t="s">
        <v>12463</v>
      </c>
      <c r="AQ841" s="24" t="inlineStr">
        <f aca="false">FALSE()</f>
        <is>
          <t/>
        </is>
      </c>
      <c r="AR841" s="24" t="inlineStr">
        <f aca="false">FALSE()</f>
        <is>
          <t/>
        </is>
      </c>
      <c r="AS841" s="24" t="inlineStr">
        <f aca="false">FALSE()</f>
        <is>
          <t/>
        </is>
      </c>
      <c r="AT841" s="24" t="s">
        <v>75</v>
      </c>
      <c r="AU841" s="24" t="n">
        <v>100</v>
      </c>
      <c r="AV841" s="23" t="s">
        <v>5390</v>
      </c>
      <c r="AW841" s="24" t="inlineStr">
        <f aca="false">FALSE()</f>
        <is>
          <t/>
        </is>
      </c>
      <c r="AX841" s="24" t="s">
        <v>5329</v>
      </c>
      <c r="AY841" s="23" t="s">
        <v>12464</v>
      </c>
      <c r="AZ841" s="24" t="s">
        <v>174</v>
      </c>
      <c r="BA841" s="24" t="e">
        <f aca="false">REPLACE(INDEX(GroupVertices[group], MATCH(Vertices[[#this row],[vertex]],GroupVertices[vertex],0)),1,1,"")</f>
        <v>#VALUE!</v>
      </c>
      <c r="BB841" s="25" t="s">
        <v>3818</v>
      </c>
      <c r="BC841" s="25" t="s">
        <v>3818</v>
      </c>
      <c r="BD841" s="25" t="s">
        <v>1088</v>
      </c>
      <c r="BE841" s="25" t="s">
        <v>1088</v>
      </c>
      <c r="BF841" s="25" t="s">
        <v>3819</v>
      </c>
      <c r="BG841" s="25" t="s">
        <v>3819</v>
      </c>
      <c r="BH841" s="25" t="s">
        <v>12136</v>
      </c>
      <c r="BI841" s="25" t="s">
        <v>12136</v>
      </c>
      <c r="BJ841" s="25" t="s">
        <v>12137</v>
      </c>
      <c r="BK841" s="25" t="s">
        <v>12137</v>
      </c>
      <c r="BL841" s="25" t="n">
        <v>0</v>
      </c>
      <c r="BM841" s="26" t="n">
        <v>0</v>
      </c>
      <c r="BN841" s="25" t="n">
        <v>0</v>
      </c>
      <c r="BO841" s="26" t="n">
        <v>0</v>
      </c>
      <c r="BP841" s="25" t="n">
        <v>0</v>
      </c>
      <c r="BQ841" s="26" t="n">
        <v>0</v>
      </c>
      <c r="BR841" s="25" t="n">
        <v>14</v>
      </c>
      <c r="BS841" s="26" t="n">
        <v>100</v>
      </c>
      <c r="BT841" s="25" t="n">
        <v>14</v>
      </c>
      <c r="BU841" s="3"/>
      <c r="BV841" s="2"/>
      <c r="BW841" s="2"/>
      <c r="BX841" s="2"/>
      <c r="BY841" s="2"/>
    </row>
    <row r="842" customFormat="false" ht="41.45" hidden="false" customHeight="true" outlineLevel="0" collapsed="false">
      <c r="A842" s="15" t="s">
        <v>3988</v>
      </c>
      <c r="C842" s="16"/>
      <c r="D842" s="16" t="s">
        <v>5324</v>
      </c>
      <c r="E842" s="17" t="n">
        <v>162.172681203888</v>
      </c>
      <c r="F842" s="18" t="n">
        <v>99.9998320197504</v>
      </c>
      <c r="G842" s="50" t="s">
        <v>12465</v>
      </c>
      <c r="H842" s="16"/>
      <c r="I842" s="6" t="s">
        <v>3988</v>
      </c>
      <c r="J842" s="7"/>
      <c r="K842" s="7"/>
      <c r="L842" s="51" t="s">
        <v>12466</v>
      </c>
      <c r="M842" s="52" t="n">
        <v>1.05598221784833</v>
      </c>
      <c r="N842" s="53" t="n">
        <v>3766.99145507812</v>
      </c>
      <c r="O842" s="53" t="n">
        <v>7759.54248046875</v>
      </c>
      <c r="P842" s="54"/>
      <c r="Q842" s="55"/>
      <c r="R842" s="55"/>
      <c r="S842" s="56"/>
      <c r="T842" s="25" t="n">
        <v>0</v>
      </c>
      <c r="U842" s="25" t="n">
        <v>1</v>
      </c>
      <c r="V842" s="26" t="n">
        <v>0</v>
      </c>
      <c r="W842" s="26" t="n">
        <v>0.009434</v>
      </c>
      <c r="X842" s="26" t="n">
        <v>0</v>
      </c>
      <c r="Y842" s="26" t="n">
        <v>0.532345</v>
      </c>
      <c r="Z842" s="26" t="n">
        <v>0</v>
      </c>
      <c r="AA842" s="26" t="n">
        <v>0</v>
      </c>
      <c r="AB842" s="20" t="n">
        <v>842</v>
      </c>
      <c r="AC842" s="20"/>
      <c r="AD842" s="10"/>
      <c r="AE842" s="24" t="s">
        <v>12467</v>
      </c>
      <c r="AF842" s="24" t="n">
        <v>317</v>
      </c>
      <c r="AG842" s="24" t="n">
        <v>363</v>
      </c>
      <c r="AH842" s="24" t="n">
        <v>8781</v>
      </c>
      <c r="AI842" s="24" t="n">
        <v>11</v>
      </c>
      <c r="AJ842" s="24" t="n">
        <v>-25200</v>
      </c>
      <c r="AK842" s="24"/>
      <c r="AL842" s="24"/>
      <c r="AM842" s="24"/>
      <c r="AN842" s="24" t="s">
        <v>6123</v>
      </c>
      <c r="AO842" s="22" t="n">
        <v>41829.0360532407</v>
      </c>
      <c r="AP842" s="23" t="s">
        <v>12468</v>
      </c>
      <c r="AQ842" s="24" t="inlineStr">
        <f aca="false">FALSE()</f>
        <is>
          <t/>
        </is>
      </c>
      <c r="AR842" s="24" t="inlineStr">
        <f aca="false">FALSE()</f>
        <is>
          <t/>
        </is>
      </c>
      <c r="AS842" s="24" t="inlineStr">
        <f aca="false">FALSE()</f>
        <is>
          <t/>
        </is>
      </c>
      <c r="AT842" s="24" t="s">
        <v>75</v>
      </c>
      <c r="AU842" s="24" t="n">
        <v>120</v>
      </c>
      <c r="AV842" s="23" t="s">
        <v>12469</v>
      </c>
      <c r="AW842" s="24" t="inlineStr">
        <f aca="false">FALSE()</f>
        <is>
          <t/>
        </is>
      </c>
      <c r="AX842" s="24" t="s">
        <v>5329</v>
      </c>
      <c r="AY842" s="23" t="s">
        <v>12470</v>
      </c>
      <c r="AZ842" s="24" t="s">
        <v>174</v>
      </c>
      <c r="BA842" s="24" t="e">
        <f aca="false">REPLACE(INDEX(GroupVertices[group], MATCH(Vertices[[#this row],[vertex]],GroupVertices[vertex],0)),1,1,"")</f>
        <v>#VALUE!</v>
      </c>
      <c r="BB842" s="25" t="s">
        <v>3818</v>
      </c>
      <c r="BC842" s="25" t="s">
        <v>3818</v>
      </c>
      <c r="BD842" s="25" t="s">
        <v>1088</v>
      </c>
      <c r="BE842" s="25" t="s">
        <v>1088</v>
      </c>
      <c r="BF842" s="25" t="s">
        <v>3819</v>
      </c>
      <c r="BG842" s="25" t="s">
        <v>3819</v>
      </c>
      <c r="BH842" s="25" t="s">
        <v>12136</v>
      </c>
      <c r="BI842" s="25" t="s">
        <v>12136</v>
      </c>
      <c r="BJ842" s="25" t="s">
        <v>12137</v>
      </c>
      <c r="BK842" s="25" t="s">
        <v>12137</v>
      </c>
      <c r="BL842" s="25" t="n">
        <v>0</v>
      </c>
      <c r="BM842" s="26" t="n">
        <v>0</v>
      </c>
      <c r="BN842" s="25" t="n">
        <v>0</v>
      </c>
      <c r="BO842" s="26" t="n">
        <v>0</v>
      </c>
      <c r="BP842" s="25" t="n">
        <v>0</v>
      </c>
      <c r="BQ842" s="26" t="n">
        <v>0</v>
      </c>
      <c r="BR842" s="25" t="n">
        <v>14</v>
      </c>
      <c r="BS842" s="26" t="n">
        <v>100</v>
      </c>
      <c r="BT842" s="25" t="n">
        <v>14</v>
      </c>
      <c r="BU842" s="3"/>
      <c r="BV842" s="2"/>
      <c r="BW842" s="2"/>
      <c r="BX842" s="2"/>
      <c r="BY842" s="2"/>
    </row>
    <row r="843" customFormat="false" ht="41.45" hidden="false" customHeight="true" outlineLevel="0" collapsed="false">
      <c r="A843" s="15" t="s">
        <v>3992</v>
      </c>
      <c r="C843" s="16"/>
      <c r="D843" s="16" t="s">
        <v>5324</v>
      </c>
      <c r="E843" s="17" t="n">
        <v>162.114169391</v>
      </c>
      <c r="F843" s="18" t="n">
        <v>99.999888938678</v>
      </c>
      <c r="G843" s="50" t="s">
        <v>12471</v>
      </c>
      <c r="H843" s="16"/>
      <c r="I843" s="6" t="s">
        <v>3992</v>
      </c>
      <c r="J843" s="7"/>
      <c r="K843" s="7"/>
      <c r="L843" s="51" t="s">
        <v>12472</v>
      </c>
      <c r="M843" s="52" t="n">
        <v>1.03701303659393</v>
      </c>
      <c r="N843" s="53" t="n">
        <v>6438.6025390625</v>
      </c>
      <c r="O843" s="53" t="n">
        <v>3573.17211914062</v>
      </c>
      <c r="P843" s="54"/>
      <c r="Q843" s="55"/>
      <c r="R843" s="55"/>
      <c r="S843" s="56"/>
      <c r="T843" s="25" t="n">
        <v>0</v>
      </c>
      <c r="U843" s="25" t="n">
        <v>1</v>
      </c>
      <c r="V843" s="26" t="n">
        <v>0</v>
      </c>
      <c r="W843" s="26" t="n">
        <v>0.2</v>
      </c>
      <c r="X843" s="26" t="n">
        <v>0</v>
      </c>
      <c r="Y843" s="26" t="n">
        <v>0.610687</v>
      </c>
      <c r="Z843" s="26" t="n">
        <v>0</v>
      </c>
      <c r="AA843" s="26" t="n">
        <v>0</v>
      </c>
      <c r="AB843" s="20" t="n">
        <v>843</v>
      </c>
      <c r="AC843" s="20"/>
      <c r="AD843" s="10"/>
      <c r="AE843" s="24" t="s">
        <v>12473</v>
      </c>
      <c r="AF843" s="24" t="n">
        <v>1021</v>
      </c>
      <c r="AG843" s="24" t="n">
        <v>240</v>
      </c>
      <c r="AH843" s="24" t="n">
        <v>1640</v>
      </c>
      <c r="AI843" s="24" t="n">
        <v>2334</v>
      </c>
      <c r="AJ843" s="24" t="n">
        <v>3600</v>
      </c>
      <c r="AK843" s="24" t="s">
        <v>12474</v>
      </c>
      <c r="AL843" s="24" t="s">
        <v>12475</v>
      </c>
      <c r="AM843" s="23" t="s">
        <v>12476</v>
      </c>
      <c r="AN843" s="24" t="s">
        <v>12477</v>
      </c>
      <c r="AO843" s="22" t="n">
        <v>39982.7022916667</v>
      </c>
      <c r="AP843" s="23" t="s">
        <v>12478</v>
      </c>
      <c r="AQ843" s="24" t="inlineStr">
        <f aca="false">FALSE()</f>
        <is>
          <t/>
        </is>
      </c>
      <c r="AR843" s="24" t="inlineStr">
        <f aca="false">FALSE()</f>
        <is>
          <t/>
        </is>
      </c>
      <c r="AS843" s="24" t="inlineStr">
        <f aca="false">FALSE()</f>
        <is>
          <t/>
        </is>
      </c>
      <c r="AT843" s="24" t="s">
        <v>5067</v>
      </c>
      <c r="AU843" s="24" t="n">
        <v>20</v>
      </c>
      <c r="AV843" s="23" t="s">
        <v>5390</v>
      </c>
      <c r="AW843" s="24" t="inlineStr">
        <f aca="false">FALSE()</f>
        <is>
          <t/>
        </is>
      </c>
      <c r="AX843" s="24" t="s">
        <v>5329</v>
      </c>
      <c r="AY843" s="23" t="s">
        <v>12479</v>
      </c>
      <c r="AZ843" s="24" t="s">
        <v>174</v>
      </c>
      <c r="BA843" s="24" t="e">
        <f aca="false">REPLACE(INDEX(GroupVertices[group], MATCH(Vertices[[#this row],[vertex]],GroupVertices[vertex],0)),1,1,"")</f>
        <v>#VALUE!</v>
      </c>
      <c r="BB843" s="25"/>
      <c r="BC843" s="25"/>
      <c r="BD843" s="25"/>
      <c r="BE843" s="25"/>
      <c r="BF843" s="25" t="s">
        <v>3995</v>
      </c>
      <c r="BG843" s="25" t="s">
        <v>3995</v>
      </c>
      <c r="BH843" s="25" t="s">
        <v>12480</v>
      </c>
      <c r="BI843" s="25" t="s">
        <v>12480</v>
      </c>
      <c r="BJ843" s="25" t="s">
        <v>12481</v>
      </c>
      <c r="BK843" s="25" t="s">
        <v>12481</v>
      </c>
      <c r="BL843" s="25" t="n">
        <v>1</v>
      </c>
      <c r="BM843" s="26" t="n">
        <v>5.55555555555556</v>
      </c>
      <c r="BN843" s="25" t="n">
        <v>0</v>
      </c>
      <c r="BO843" s="26" t="n">
        <v>0</v>
      </c>
      <c r="BP843" s="25" t="n">
        <v>0</v>
      </c>
      <c r="BQ843" s="26" t="n">
        <v>0</v>
      </c>
      <c r="BR843" s="25" t="n">
        <v>17</v>
      </c>
      <c r="BS843" s="26" t="n">
        <v>94.4444444444444</v>
      </c>
      <c r="BT843" s="25" t="n">
        <v>18</v>
      </c>
      <c r="BU843" s="3"/>
      <c r="BV843" s="2"/>
      <c r="BW843" s="2"/>
      <c r="BX843" s="2"/>
      <c r="BY843" s="2"/>
    </row>
    <row r="844" customFormat="false" ht="41.45" hidden="false" customHeight="true" outlineLevel="0" collapsed="false">
      <c r="A844" s="15" t="s">
        <v>3993</v>
      </c>
      <c r="C844" s="16"/>
      <c r="D844" s="16" t="s">
        <v>5324</v>
      </c>
      <c r="E844" s="17" t="n">
        <v>165.282369991252</v>
      </c>
      <c r="F844" s="18" t="n">
        <v>99.9968069869912</v>
      </c>
      <c r="G844" s="50" t="s">
        <v>12482</v>
      </c>
      <c r="H844" s="16"/>
      <c r="I844" s="6" t="s">
        <v>3993</v>
      </c>
      <c r="J844" s="7"/>
      <c r="K844" s="7"/>
      <c r="L844" s="51" t="s">
        <v>12483</v>
      </c>
      <c r="M844" s="52" t="n">
        <v>2.06412480207561</v>
      </c>
      <c r="N844" s="53" t="n">
        <v>6542.5556640625</v>
      </c>
      <c r="O844" s="53" t="n">
        <v>3284.96557617187</v>
      </c>
      <c r="P844" s="54"/>
      <c r="Q844" s="55"/>
      <c r="R844" s="55"/>
      <c r="S844" s="56"/>
      <c r="T844" s="25" t="n">
        <v>4</v>
      </c>
      <c r="U844" s="25" t="n">
        <v>1</v>
      </c>
      <c r="V844" s="26" t="n">
        <v>6</v>
      </c>
      <c r="W844" s="26" t="n">
        <v>0.333333</v>
      </c>
      <c r="X844" s="26" t="n">
        <v>0</v>
      </c>
      <c r="Y844" s="26" t="n">
        <v>2.167938</v>
      </c>
      <c r="Z844" s="26" t="n">
        <v>0</v>
      </c>
      <c r="AA844" s="26" t="n">
        <v>0</v>
      </c>
      <c r="AB844" s="20" t="n">
        <v>844</v>
      </c>
      <c r="AC844" s="20"/>
      <c r="AD844" s="10"/>
      <c r="AE844" s="24" t="s">
        <v>12484</v>
      </c>
      <c r="AF844" s="24" t="n">
        <v>1202</v>
      </c>
      <c r="AG844" s="24" t="n">
        <v>6900</v>
      </c>
      <c r="AH844" s="24" t="n">
        <v>5575</v>
      </c>
      <c r="AI844" s="24" t="n">
        <v>194</v>
      </c>
      <c r="AJ844" s="24"/>
      <c r="AK844" s="24" t="s">
        <v>12485</v>
      </c>
      <c r="AL844" s="24" t="s">
        <v>5526</v>
      </c>
      <c r="AM844" s="23" t="s">
        <v>12486</v>
      </c>
      <c r="AN844" s="24"/>
      <c r="AO844" s="22" t="n">
        <v>40841.412037037</v>
      </c>
      <c r="AP844" s="23" t="s">
        <v>12487</v>
      </c>
      <c r="AQ844" s="24" t="inlineStr">
        <f aca="false">FALSE()</f>
        <is>
          <t/>
        </is>
      </c>
      <c r="AR844" s="24" t="inlineStr">
        <f aca="false">FALSE()</f>
        <is>
          <t/>
        </is>
      </c>
      <c r="AS844" s="24" t="n">
        <f aca="false">TRUE()</f>
        <v>1</v>
      </c>
      <c r="AT844" s="24" t="s">
        <v>75</v>
      </c>
      <c r="AU844" s="24" t="n">
        <v>0</v>
      </c>
      <c r="AV844" s="23" t="s">
        <v>5390</v>
      </c>
      <c r="AW844" s="24" t="n">
        <f aca="false">TRUE()</f>
        <v>1</v>
      </c>
      <c r="AX844" s="24" t="s">
        <v>5329</v>
      </c>
      <c r="AY844" s="23" t="s">
        <v>12488</v>
      </c>
      <c r="AZ844" s="24" t="s">
        <v>174</v>
      </c>
      <c r="BA844" s="24" t="e">
        <f aca="false">REPLACE(INDEX(GroupVertices[group], MATCH(Vertices[[#this row],[vertex]],GroupVertices[vertex],0)),1,1,"")</f>
        <v>#VALUE!</v>
      </c>
      <c r="BB844" s="25" t="s">
        <v>4196</v>
      </c>
      <c r="BC844" s="25" t="s">
        <v>4196</v>
      </c>
      <c r="BD844" s="25" t="s">
        <v>130</v>
      </c>
      <c r="BE844" s="25" t="s">
        <v>130</v>
      </c>
      <c r="BF844" s="25" t="s">
        <v>3995</v>
      </c>
      <c r="BG844" s="25" t="s">
        <v>3995</v>
      </c>
      <c r="BH844" s="25" t="s">
        <v>12489</v>
      </c>
      <c r="BI844" s="25" t="s">
        <v>12489</v>
      </c>
      <c r="BJ844" s="25" t="s">
        <v>12490</v>
      </c>
      <c r="BK844" s="25" t="s">
        <v>12490</v>
      </c>
      <c r="BL844" s="25" t="n">
        <v>1</v>
      </c>
      <c r="BM844" s="26" t="n">
        <v>6.66666666666667</v>
      </c>
      <c r="BN844" s="25" t="n">
        <v>0</v>
      </c>
      <c r="BO844" s="26" t="n">
        <v>0</v>
      </c>
      <c r="BP844" s="25" t="n">
        <v>0</v>
      </c>
      <c r="BQ844" s="26" t="n">
        <v>0</v>
      </c>
      <c r="BR844" s="25" t="n">
        <v>14</v>
      </c>
      <c r="BS844" s="26" t="n">
        <v>93.3333333333333</v>
      </c>
      <c r="BT844" s="25" t="n">
        <v>15</v>
      </c>
      <c r="BU844" s="3"/>
      <c r="BV844" s="2"/>
      <c r="BW844" s="2"/>
      <c r="BX844" s="2"/>
      <c r="BY844" s="2"/>
    </row>
    <row r="845" customFormat="false" ht="41.45" hidden="false" customHeight="true" outlineLevel="0" collapsed="false">
      <c r="A845" s="15" t="s">
        <v>4000</v>
      </c>
      <c r="C845" s="16"/>
      <c r="D845" s="16" t="s">
        <v>5324</v>
      </c>
      <c r="E845" s="17" t="n">
        <v>162.188855200946</v>
      </c>
      <c r="F845" s="18" t="n">
        <v>99.9998162860631</v>
      </c>
      <c r="G845" s="50" t="s">
        <v>12491</v>
      </c>
      <c r="H845" s="16"/>
      <c r="I845" s="6" t="s">
        <v>4000</v>
      </c>
      <c r="J845" s="7"/>
      <c r="K845" s="7"/>
      <c r="L845" s="51" t="s">
        <v>12492</v>
      </c>
      <c r="M845" s="52" t="n">
        <v>1.0612257313658</v>
      </c>
      <c r="N845" s="53" t="n">
        <v>7582.087890625</v>
      </c>
      <c r="O845" s="53" t="n">
        <v>5458.27783203125</v>
      </c>
      <c r="P845" s="54"/>
      <c r="Q845" s="55"/>
      <c r="R845" s="55"/>
      <c r="S845" s="56"/>
      <c r="T845" s="25" t="n">
        <v>1</v>
      </c>
      <c r="U845" s="25" t="n">
        <v>2</v>
      </c>
      <c r="V845" s="26" t="n">
        <v>0</v>
      </c>
      <c r="W845" s="26" t="n">
        <v>0.333333</v>
      </c>
      <c r="X845" s="26" t="n">
        <v>0</v>
      </c>
      <c r="Y845" s="26" t="n">
        <v>0.999999</v>
      </c>
      <c r="Z845" s="26" t="n">
        <v>0</v>
      </c>
      <c r="AA845" s="26" t="n">
        <v>0</v>
      </c>
      <c r="AB845" s="20" t="n">
        <v>845</v>
      </c>
      <c r="AC845" s="20"/>
      <c r="AD845" s="10"/>
      <c r="AE845" s="24" t="s">
        <v>12493</v>
      </c>
      <c r="AF845" s="24" t="n">
        <v>1195</v>
      </c>
      <c r="AG845" s="24" t="n">
        <v>397</v>
      </c>
      <c r="AH845" s="24" t="n">
        <v>6525</v>
      </c>
      <c r="AI845" s="24" t="n">
        <v>19</v>
      </c>
      <c r="AJ845" s="24" t="n">
        <v>-25200</v>
      </c>
      <c r="AK845" s="24" t="s">
        <v>12494</v>
      </c>
      <c r="AL845" s="24" t="s">
        <v>12495</v>
      </c>
      <c r="AM845" s="23" t="s">
        <v>12496</v>
      </c>
      <c r="AN845" s="24" t="s">
        <v>6123</v>
      </c>
      <c r="AO845" s="22" t="n">
        <v>40991.8233449074</v>
      </c>
      <c r="AP845" s="23" t="s">
        <v>12497</v>
      </c>
      <c r="AQ845" s="24" t="inlineStr">
        <f aca="false">FALSE()</f>
        <is>
          <t/>
        </is>
      </c>
      <c r="AR845" s="24" t="inlineStr">
        <f aca="false">FALSE()</f>
        <is>
          <t/>
        </is>
      </c>
      <c r="AS845" s="24" t="inlineStr">
        <f aca="false">TRUE()</f>
        <is>
          <t/>
        </is>
      </c>
      <c r="AT845" s="24" t="s">
        <v>75</v>
      </c>
      <c r="AU845" s="24" t="n">
        <v>37</v>
      </c>
      <c r="AV845" s="23" t="s">
        <v>12498</v>
      </c>
      <c r="AW845" s="24" t="n">
        <f aca="false">FALSE()</f>
        <v>0</v>
      </c>
      <c r="AX845" s="24" t="s">
        <v>5329</v>
      </c>
      <c r="AY845" s="23" t="s">
        <v>12499</v>
      </c>
      <c r="AZ845" s="24" t="s">
        <v>174</v>
      </c>
      <c r="BA845" s="24" t="e">
        <f aca="false">REPLACE(INDEX(GroupVertices[group], MATCH(Vertices[[#this row],[vertex]],GroupVertices[vertex],0)),1,1,"")</f>
        <v>#VALUE!</v>
      </c>
      <c r="BB845" s="25" t="s">
        <v>12500</v>
      </c>
      <c r="BC845" s="25" t="s">
        <v>12500</v>
      </c>
      <c r="BD845" s="25" t="s">
        <v>10777</v>
      </c>
      <c r="BE845" s="25" t="s">
        <v>10777</v>
      </c>
      <c r="BF845" s="25" t="s">
        <v>4012</v>
      </c>
      <c r="BG845" s="25" t="s">
        <v>4012</v>
      </c>
      <c r="BH845" s="25" t="s">
        <v>12501</v>
      </c>
      <c r="BI845" s="25" t="s">
        <v>12502</v>
      </c>
      <c r="BJ845" s="25" t="s">
        <v>12503</v>
      </c>
      <c r="BK845" s="25" t="s">
        <v>12504</v>
      </c>
      <c r="BL845" s="25" t="n">
        <v>0</v>
      </c>
      <c r="BM845" s="26" t="n">
        <v>0</v>
      </c>
      <c r="BN845" s="25" t="n">
        <v>0</v>
      </c>
      <c r="BO845" s="26" t="n">
        <v>0</v>
      </c>
      <c r="BP845" s="25" t="n">
        <v>0</v>
      </c>
      <c r="BQ845" s="26" t="n">
        <v>0</v>
      </c>
      <c r="BR845" s="25" t="n">
        <v>57</v>
      </c>
      <c r="BS845" s="26" t="n">
        <v>100</v>
      </c>
      <c r="BT845" s="25" t="n">
        <v>57</v>
      </c>
      <c r="BU845" s="3"/>
      <c r="BV845" s="2"/>
      <c r="BW845" s="2"/>
      <c r="BX845" s="2"/>
      <c r="BY845" s="2"/>
    </row>
    <row r="846" customFormat="false" ht="41.45" hidden="false" customHeight="true" outlineLevel="0" collapsed="false">
      <c r="A846" s="15" t="s">
        <v>4009</v>
      </c>
      <c r="C846" s="16"/>
      <c r="D846" s="16" t="s">
        <v>5324</v>
      </c>
      <c r="E846" s="17" t="n">
        <v>162.781108916759</v>
      </c>
      <c r="F846" s="18" t="n">
        <v>99.999240155455</v>
      </c>
      <c r="G846" s="50" t="s">
        <v>12505</v>
      </c>
      <c r="H846" s="16"/>
      <c r="I846" s="6" t="s">
        <v>4009</v>
      </c>
      <c r="J846" s="7"/>
      <c r="K846" s="7"/>
      <c r="L846" s="51" t="s">
        <v>12506</v>
      </c>
      <c r="M846" s="52" t="n">
        <v>1.25323085869683</v>
      </c>
      <c r="N846" s="53" t="n">
        <v>7686.50927734375</v>
      </c>
      <c r="O846" s="53" t="n">
        <v>5634.50244140625</v>
      </c>
      <c r="P846" s="54"/>
      <c r="Q846" s="55"/>
      <c r="R846" s="55"/>
      <c r="S846" s="56"/>
      <c r="T846" s="25" t="n">
        <v>2</v>
      </c>
      <c r="U846" s="25" t="n">
        <v>0</v>
      </c>
      <c r="V846" s="26" t="n">
        <v>2</v>
      </c>
      <c r="W846" s="26" t="n">
        <v>0.5</v>
      </c>
      <c r="X846" s="26" t="n">
        <v>0</v>
      </c>
      <c r="Y846" s="26" t="n">
        <v>0.999999</v>
      </c>
      <c r="Z846" s="26" t="n">
        <v>0</v>
      </c>
      <c r="AA846" s="26" t="n">
        <v>0</v>
      </c>
      <c r="AB846" s="20" t="n">
        <v>846</v>
      </c>
      <c r="AC846" s="20"/>
      <c r="AD846" s="10"/>
      <c r="AE846" s="24" t="s">
        <v>12507</v>
      </c>
      <c r="AF846" s="24" t="n">
        <v>5</v>
      </c>
      <c r="AG846" s="24" t="n">
        <v>1642</v>
      </c>
      <c r="AH846" s="24" t="n">
        <v>78</v>
      </c>
      <c r="AI846" s="24" t="n">
        <v>0</v>
      </c>
      <c r="AJ846" s="24" t="n">
        <v>-14400</v>
      </c>
      <c r="AK846" s="24"/>
      <c r="AL846" s="24" t="s">
        <v>12508</v>
      </c>
      <c r="AM846" s="23" t="s">
        <v>12509</v>
      </c>
      <c r="AN846" s="24" t="s">
        <v>5388</v>
      </c>
      <c r="AO846" s="22" t="n">
        <v>39155.7496180556</v>
      </c>
      <c r="AP846" s="24"/>
      <c r="AQ846" s="24" t="inlineStr">
        <f aca="false">FALSE()</f>
        <is>
          <t/>
        </is>
      </c>
      <c r="AR846" s="24" t="inlineStr">
        <f aca="false">FALSE()</f>
        <is>
          <t/>
        </is>
      </c>
      <c r="AS846" s="24" t="n">
        <f aca="false">FALSE()</f>
        <v>0</v>
      </c>
      <c r="AT846" s="24" t="s">
        <v>75</v>
      </c>
      <c r="AU846" s="24" t="n">
        <v>107</v>
      </c>
      <c r="AV846" s="23" t="s">
        <v>12216</v>
      </c>
      <c r="AW846" s="24" t="inlineStr">
        <f aca="false">FALSE()</f>
        <is>
          <t/>
        </is>
      </c>
      <c r="AX846" s="24" t="s">
        <v>5329</v>
      </c>
      <c r="AY846" s="23" t="s">
        <v>12510</v>
      </c>
      <c r="AZ846" s="24" t="s">
        <v>68</v>
      </c>
      <c r="BA846" s="24" t="e">
        <f aca="false">REPLACE(INDEX(GroupVertices[group], MATCH(Vertices[[#this row],[vertex]],GroupVertices[vertex],0)),1,1,"")</f>
        <v>#VALUE!</v>
      </c>
      <c r="BB846" s="25"/>
      <c r="BC846" s="25"/>
      <c r="BD846" s="25"/>
      <c r="BE846" s="25"/>
      <c r="BF846" s="25"/>
      <c r="BG846" s="25"/>
      <c r="BH846" s="25"/>
      <c r="BI846" s="25"/>
      <c r="BJ846" s="25"/>
      <c r="BK846" s="25"/>
      <c r="BL846" s="25"/>
      <c r="BM846" s="26"/>
      <c r="BN846" s="25"/>
      <c r="BO846" s="26"/>
      <c r="BP846" s="25"/>
      <c r="BQ846" s="26"/>
      <c r="BR846" s="25"/>
      <c r="BS846" s="26"/>
      <c r="BT846" s="25"/>
      <c r="BU846" s="3"/>
      <c r="BV846" s="2"/>
      <c r="BW846" s="2"/>
      <c r="BX846" s="2"/>
      <c r="BY846" s="2"/>
    </row>
    <row r="847" customFormat="false" ht="41.45" hidden="false" customHeight="true" outlineLevel="0" collapsed="false">
      <c r="A847" s="15" t="s">
        <v>4019</v>
      </c>
      <c r="C847" s="16"/>
      <c r="D847" s="16" t="s">
        <v>5324</v>
      </c>
      <c r="E847" s="17" t="n">
        <v>162.210737667554</v>
      </c>
      <c r="F847" s="18" t="n">
        <v>99.9997949993097</v>
      </c>
      <c r="G847" s="50" t="s">
        <v>12511</v>
      </c>
      <c r="H847" s="16"/>
      <c r="I847" s="6" t="s">
        <v>4019</v>
      </c>
      <c r="J847" s="7"/>
      <c r="K847" s="7"/>
      <c r="L847" s="51" t="s">
        <v>12512</v>
      </c>
      <c r="M847" s="52" t="n">
        <v>1.06831989671297</v>
      </c>
      <c r="N847" s="53" t="n">
        <v>6935.62841796875</v>
      </c>
      <c r="O847" s="53" t="n">
        <v>2082.14477539062</v>
      </c>
      <c r="P847" s="54"/>
      <c r="Q847" s="55"/>
      <c r="R847" s="55"/>
      <c r="S847" s="56"/>
      <c r="T847" s="25" t="n">
        <v>1</v>
      </c>
      <c r="U847" s="25" t="n">
        <v>1</v>
      </c>
      <c r="V847" s="26" t="n">
        <v>0</v>
      </c>
      <c r="W847" s="26" t="n">
        <v>0.5</v>
      </c>
      <c r="X847" s="26" t="n">
        <v>0</v>
      </c>
      <c r="Y847" s="26" t="n">
        <v>0.999999</v>
      </c>
      <c r="Z847" s="26" t="n">
        <v>0.5</v>
      </c>
      <c r="AA847" s="26" t="n">
        <v>0</v>
      </c>
      <c r="AB847" s="20" t="n">
        <v>847</v>
      </c>
      <c r="AC847" s="20"/>
      <c r="AD847" s="10"/>
      <c r="AE847" s="24" t="s">
        <v>12513</v>
      </c>
      <c r="AF847" s="24" t="n">
        <v>309</v>
      </c>
      <c r="AG847" s="24" t="n">
        <v>443</v>
      </c>
      <c r="AH847" s="24" t="n">
        <v>3462</v>
      </c>
      <c r="AI847" s="24" t="n">
        <v>243</v>
      </c>
      <c r="AJ847" s="24" t="n">
        <v>-28800</v>
      </c>
      <c r="AK847" s="24"/>
      <c r="AL847" s="24" t="s">
        <v>12514</v>
      </c>
      <c r="AM847" s="23" t="s">
        <v>12515</v>
      </c>
      <c r="AN847" s="24" t="s">
        <v>5339</v>
      </c>
      <c r="AO847" s="22" t="n">
        <v>39988.8371990741</v>
      </c>
      <c r="AP847" s="24"/>
      <c r="AQ847" s="24" t="inlineStr">
        <f aca="false">FALSE()</f>
        <is>
          <t/>
        </is>
      </c>
      <c r="AR847" s="24" t="inlineStr">
        <f aca="false">FALSE()</f>
        <is>
          <t/>
        </is>
      </c>
      <c r="AS847" s="24" t="n">
        <f aca="false">TRUE()</f>
        <v>1</v>
      </c>
      <c r="AT847" s="24" t="s">
        <v>75</v>
      </c>
      <c r="AU847" s="24" t="n">
        <v>96</v>
      </c>
      <c r="AV847" s="23" t="s">
        <v>12516</v>
      </c>
      <c r="AW847" s="24" t="inlineStr">
        <f aca="false">FALSE()</f>
        <is>
          <t/>
        </is>
      </c>
      <c r="AX847" s="24" t="s">
        <v>5329</v>
      </c>
      <c r="AY847" s="23" t="s">
        <v>12517</v>
      </c>
      <c r="AZ847" s="24" t="s">
        <v>174</v>
      </c>
      <c r="BA847" s="24" t="e">
        <f aca="false">REPLACE(INDEX(GroupVertices[group], MATCH(Vertices[[#this row],[vertex]],GroupVertices[vertex],0)),1,1,"")</f>
        <v>#VALUE!</v>
      </c>
      <c r="BB847" s="25" t="s">
        <v>4022</v>
      </c>
      <c r="BC847" s="25" t="s">
        <v>4022</v>
      </c>
      <c r="BD847" s="25" t="s">
        <v>130</v>
      </c>
      <c r="BE847" s="25" t="s">
        <v>130</v>
      </c>
      <c r="BF847" s="25"/>
      <c r="BG847" s="25"/>
      <c r="BH847" s="25" t="s">
        <v>12518</v>
      </c>
      <c r="BI847" s="25" t="s">
        <v>12518</v>
      </c>
      <c r="BJ847" s="25" t="s">
        <v>12519</v>
      </c>
      <c r="BK847" s="25" t="s">
        <v>12519</v>
      </c>
      <c r="BL847" s="25" t="n">
        <v>0</v>
      </c>
      <c r="BM847" s="26" t="n">
        <v>0</v>
      </c>
      <c r="BN847" s="25" t="n">
        <v>1</v>
      </c>
      <c r="BO847" s="26" t="n">
        <v>5.55555555555556</v>
      </c>
      <c r="BP847" s="25" t="n">
        <v>0</v>
      </c>
      <c r="BQ847" s="26" t="n">
        <v>0</v>
      </c>
      <c r="BR847" s="25" t="n">
        <v>17</v>
      </c>
      <c r="BS847" s="26" t="n">
        <v>94.4444444444444</v>
      </c>
      <c r="BT847" s="25" t="n">
        <v>18</v>
      </c>
      <c r="BU847" s="3"/>
      <c r="BV847" s="2"/>
      <c r="BW847" s="2"/>
      <c r="BX847" s="2"/>
      <c r="BY847" s="2"/>
    </row>
    <row r="848" customFormat="false" ht="41.45" hidden="false" customHeight="true" outlineLevel="0" collapsed="false">
      <c r="A848" s="15" t="s">
        <v>4020</v>
      </c>
      <c r="C848" s="16"/>
      <c r="D848" s="16" t="s">
        <v>5324</v>
      </c>
      <c r="E848" s="17" t="n">
        <v>162.106558098267</v>
      </c>
      <c r="F848" s="18" t="n">
        <v>99.9998963427661</v>
      </c>
      <c r="G848" s="50" t="s">
        <v>12520</v>
      </c>
      <c r="H848" s="16"/>
      <c r="I848" s="6" t="s">
        <v>4020</v>
      </c>
      <c r="J848" s="7"/>
      <c r="K848" s="7"/>
      <c r="L848" s="51" t="s">
        <v>12521</v>
      </c>
      <c r="M848" s="52" t="n">
        <v>1.03454550082101</v>
      </c>
      <c r="N848" s="53" t="n">
        <v>6838.1728515625</v>
      </c>
      <c r="O848" s="53" t="n">
        <v>2082.14477539062</v>
      </c>
      <c r="P848" s="54"/>
      <c r="Q848" s="55"/>
      <c r="R848" s="55"/>
      <c r="S848" s="56"/>
      <c r="T848" s="25" t="n">
        <v>2</v>
      </c>
      <c r="U848" s="25" t="n">
        <v>0</v>
      </c>
      <c r="V848" s="26" t="n">
        <v>0</v>
      </c>
      <c r="W848" s="26" t="n">
        <v>0.5</v>
      </c>
      <c r="X848" s="26" t="n">
        <v>0</v>
      </c>
      <c r="Y848" s="26" t="n">
        <v>0.999999</v>
      </c>
      <c r="Z848" s="26" t="n">
        <v>0.5</v>
      </c>
      <c r="AA848" s="26" t="n">
        <v>0</v>
      </c>
      <c r="AB848" s="20" t="n">
        <v>848</v>
      </c>
      <c r="AC848" s="20"/>
      <c r="AD848" s="10"/>
      <c r="AE848" s="24" t="s">
        <v>12522</v>
      </c>
      <c r="AF848" s="24" t="n">
        <v>379</v>
      </c>
      <c r="AG848" s="24" t="n">
        <v>224</v>
      </c>
      <c r="AH848" s="24" t="n">
        <v>484</v>
      </c>
      <c r="AI848" s="24" t="n">
        <v>240</v>
      </c>
      <c r="AJ848" s="24" t="n">
        <v>-25200</v>
      </c>
      <c r="AK848" s="24" t="s">
        <v>12523</v>
      </c>
      <c r="AL848" s="24" t="s">
        <v>12524</v>
      </c>
      <c r="AM848" s="24"/>
      <c r="AN848" s="24" t="s">
        <v>5339</v>
      </c>
      <c r="AO848" s="22" t="n">
        <v>39416.8805787037</v>
      </c>
      <c r="AP848" s="23" t="s">
        <v>12525</v>
      </c>
      <c r="AQ848" s="24" t="inlineStr">
        <f aca="false">FALSE()</f>
        <is>
          <t/>
        </is>
      </c>
      <c r="AR848" s="24" t="inlineStr">
        <f aca="false">FALSE()</f>
        <is>
          <t/>
        </is>
      </c>
      <c r="AS848" s="24" t="inlineStr">
        <f aca="false">TRUE()</f>
        <is>
          <t/>
        </is>
      </c>
      <c r="AT848" s="24" t="s">
        <v>75</v>
      </c>
      <c r="AU848" s="24" t="n">
        <v>6</v>
      </c>
      <c r="AV848" s="23" t="s">
        <v>12526</v>
      </c>
      <c r="AW848" s="24" t="inlineStr">
        <f aca="false">FALSE()</f>
        <is>
          <t/>
        </is>
      </c>
      <c r="AX848" s="24" t="s">
        <v>5329</v>
      </c>
      <c r="AY848" s="23" t="s">
        <v>12527</v>
      </c>
      <c r="AZ848" s="24" t="s">
        <v>68</v>
      </c>
      <c r="BA848" s="24" t="e">
        <f aca="false">REPLACE(INDEX(GroupVertices[group], MATCH(Vertices[[#this row],[vertex]],GroupVertices[vertex],0)),1,1,"")</f>
        <v>#VALUE!</v>
      </c>
      <c r="BB848" s="25"/>
      <c r="BC848" s="25"/>
      <c r="BD848" s="25"/>
      <c r="BE848" s="25"/>
      <c r="BF848" s="25"/>
      <c r="BG848" s="25"/>
      <c r="BH848" s="25"/>
      <c r="BI848" s="25"/>
      <c r="BJ848" s="25"/>
      <c r="BK848" s="25"/>
      <c r="BL848" s="25"/>
      <c r="BM848" s="26"/>
      <c r="BN848" s="25"/>
      <c r="BO848" s="26"/>
      <c r="BP848" s="25"/>
      <c r="BQ848" s="26"/>
      <c r="BR848" s="25"/>
      <c r="BS848" s="26"/>
      <c r="BT848" s="25"/>
      <c r="BU848" s="3"/>
      <c r="BV848" s="2"/>
      <c r="BW848" s="2"/>
      <c r="BX848" s="2"/>
      <c r="BY848" s="2"/>
    </row>
    <row r="849" customFormat="false" ht="41.45" hidden="false" customHeight="true" outlineLevel="0" collapsed="false">
      <c r="A849" s="15" t="s">
        <v>4025</v>
      </c>
      <c r="C849" s="16"/>
      <c r="D849" s="16" t="s">
        <v>5324</v>
      </c>
      <c r="E849" s="17" t="n">
        <v>162.993749407497</v>
      </c>
      <c r="F849" s="18" t="n">
        <v>99.9990333037427</v>
      </c>
      <c r="G849" s="50" t="s">
        <v>12528</v>
      </c>
      <c r="H849" s="16"/>
      <c r="I849" s="6" t="s">
        <v>4025</v>
      </c>
      <c r="J849" s="7"/>
      <c r="K849" s="7"/>
      <c r="L849" s="51" t="s">
        <v>12529</v>
      </c>
      <c r="M849" s="52" t="n">
        <v>1.32216763935304</v>
      </c>
      <c r="N849" s="53" t="n">
        <v>6838.1728515625</v>
      </c>
      <c r="O849" s="53" t="n">
        <v>1893.92822265625</v>
      </c>
      <c r="P849" s="54"/>
      <c r="Q849" s="55"/>
      <c r="R849" s="55"/>
      <c r="S849" s="56"/>
      <c r="T849" s="25" t="n">
        <v>0</v>
      </c>
      <c r="U849" s="25" t="n">
        <v>2</v>
      </c>
      <c r="V849" s="26" t="n">
        <v>0</v>
      </c>
      <c r="W849" s="26" t="n">
        <v>0.5</v>
      </c>
      <c r="X849" s="26" t="n">
        <v>0</v>
      </c>
      <c r="Y849" s="26" t="n">
        <v>0.999999</v>
      </c>
      <c r="Z849" s="26" t="n">
        <v>0.5</v>
      </c>
      <c r="AA849" s="26" t="n">
        <v>0</v>
      </c>
      <c r="AB849" s="20" t="n">
        <v>849</v>
      </c>
      <c r="AC849" s="20"/>
      <c r="AD849" s="10"/>
      <c r="AE849" s="24" t="s">
        <v>12530</v>
      </c>
      <c r="AF849" s="24" t="n">
        <v>1735</v>
      </c>
      <c r="AG849" s="24" t="n">
        <v>2089</v>
      </c>
      <c r="AH849" s="24" t="n">
        <v>5855</v>
      </c>
      <c r="AI849" s="24" t="n">
        <v>672</v>
      </c>
      <c r="AJ849" s="24" t="n">
        <v>-28800</v>
      </c>
      <c r="AK849" s="24" t="s">
        <v>12531</v>
      </c>
      <c r="AL849" s="24" t="s">
        <v>12532</v>
      </c>
      <c r="AM849" s="24"/>
      <c r="AN849" s="24" t="s">
        <v>5339</v>
      </c>
      <c r="AO849" s="22" t="n">
        <v>39974.9167361111</v>
      </c>
      <c r="AP849" s="24"/>
      <c r="AQ849" s="24" t="inlineStr">
        <f aca="false">FALSE()</f>
        <is>
          <t/>
        </is>
      </c>
      <c r="AR849" s="24" t="inlineStr">
        <f aca="false">FALSE()</f>
        <is>
          <t/>
        </is>
      </c>
      <c r="AS849" s="24" t="inlineStr">
        <f aca="false">TRUE()</f>
        <is>
          <t/>
        </is>
      </c>
      <c r="AT849" s="24" t="s">
        <v>75</v>
      </c>
      <c r="AU849" s="24" t="n">
        <v>229</v>
      </c>
      <c r="AV849" s="23" t="s">
        <v>12533</v>
      </c>
      <c r="AW849" s="24" t="inlineStr">
        <f aca="false">FALSE()</f>
        <is>
          <t/>
        </is>
      </c>
      <c r="AX849" s="24" t="s">
        <v>5329</v>
      </c>
      <c r="AY849" s="23" t="s">
        <v>12534</v>
      </c>
      <c r="AZ849" s="24" t="s">
        <v>174</v>
      </c>
      <c r="BA849" s="24" t="e">
        <f aca="false">REPLACE(INDEX(GroupVertices[group], MATCH(Vertices[[#this row],[vertex]],GroupVertices[vertex],0)),1,1,"")</f>
        <v>#VALUE!</v>
      </c>
      <c r="BB849" s="25"/>
      <c r="BC849" s="25"/>
      <c r="BD849" s="25"/>
      <c r="BE849" s="25"/>
      <c r="BF849" s="25"/>
      <c r="BG849" s="25"/>
      <c r="BH849" s="25" t="s">
        <v>12535</v>
      </c>
      <c r="BI849" s="25" t="s">
        <v>12535</v>
      </c>
      <c r="BJ849" s="25" t="s">
        <v>12536</v>
      </c>
      <c r="BK849" s="25" t="s">
        <v>12536</v>
      </c>
      <c r="BL849" s="25" t="n">
        <v>0</v>
      </c>
      <c r="BM849" s="26" t="n">
        <v>0</v>
      </c>
      <c r="BN849" s="25" t="n">
        <v>1</v>
      </c>
      <c r="BO849" s="26" t="n">
        <v>4.54545454545455</v>
      </c>
      <c r="BP849" s="25" t="n">
        <v>0</v>
      </c>
      <c r="BQ849" s="26" t="n">
        <v>0</v>
      </c>
      <c r="BR849" s="25" t="n">
        <v>21</v>
      </c>
      <c r="BS849" s="26" t="n">
        <v>95.4545454545455</v>
      </c>
      <c r="BT849" s="25" t="n">
        <v>22</v>
      </c>
      <c r="BU849" s="3"/>
      <c r="BV849" s="2"/>
      <c r="BW849" s="2"/>
      <c r="BX849" s="2"/>
      <c r="BY849" s="2"/>
    </row>
    <row r="850" customFormat="false" ht="41.45" hidden="false" customHeight="true" outlineLevel="0" collapsed="false">
      <c r="A850" s="15" t="s">
        <v>4029</v>
      </c>
      <c r="C850" s="16"/>
      <c r="D850" s="16" t="s">
        <v>5324</v>
      </c>
      <c r="E850" s="17" t="n">
        <v>172.48265291699</v>
      </c>
      <c r="F850" s="18" t="n">
        <v>99.9898027196141</v>
      </c>
      <c r="G850" s="50" t="s">
        <v>12537</v>
      </c>
      <c r="H850" s="16"/>
      <c r="I850" s="6" t="s">
        <v>4029</v>
      </c>
      <c r="J850" s="7"/>
      <c r="K850" s="7"/>
      <c r="L850" s="51" t="s">
        <v>12538</v>
      </c>
      <c r="M850" s="52" t="n">
        <v>4.39841364326641</v>
      </c>
      <c r="N850" s="53" t="n">
        <v>2338.13525390625</v>
      </c>
      <c r="O850" s="53" t="n">
        <v>958.983215332031</v>
      </c>
      <c r="P850" s="54"/>
      <c r="Q850" s="55"/>
      <c r="R850" s="55"/>
      <c r="S850" s="56"/>
      <c r="T850" s="25" t="n">
        <v>1</v>
      </c>
      <c r="U850" s="25" t="n">
        <v>1</v>
      </c>
      <c r="V850" s="26" t="n">
        <v>0</v>
      </c>
      <c r="W850" s="26" t="n">
        <v>0</v>
      </c>
      <c r="X850" s="26" t="n">
        <v>0</v>
      </c>
      <c r="Y850" s="26" t="n">
        <v>0.999999</v>
      </c>
      <c r="Z850" s="26" t="n">
        <v>0</v>
      </c>
      <c r="AA850" s="26" t="s">
        <v>5365</v>
      </c>
      <c r="AB850" s="20" t="n">
        <v>850</v>
      </c>
      <c r="AC850" s="20"/>
      <c r="AD850" s="10"/>
      <c r="AE850" s="24" t="s">
        <v>12539</v>
      </c>
      <c r="AF850" s="24" t="n">
        <v>2099</v>
      </c>
      <c r="AG850" s="24" t="n">
        <v>22036</v>
      </c>
      <c r="AH850" s="24" t="n">
        <v>16338</v>
      </c>
      <c r="AI850" s="24" t="n">
        <v>884</v>
      </c>
      <c r="AJ850" s="24" t="n">
        <v>39600</v>
      </c>
      <c r="AK850" s="24" t="s">
        <v>12540</v>
      </c>
      <c r="AL850" s="24" t="s">
        <v>663</v>
      </c>
      <c r="AM850" s="23" t="s">
        <v>12541</v>
      </c>
      <c r="AN850" s="24" t="s">
        <v>665</v>
      </c>
      <c r="AO850" s="22" t="n">
        <v>39694.414375</v>
      </c>
      <c r="AP850" s="23" t="s">
        <v>12542</v>
      </c>
      <c r="AQ850" s="24" t="inlineStr">
        <f aca="false">FALSE()</f>
        <is>
          <t/>
        </is>
      </c>
      <c r="AR850" s="24" t="inlineStr">
        <f aca="false">FALSE()</f>
        <is>
          <t/>
        </is>
      </c>
      <c r="AS850" s="24" t="inlineStr">
        <f aca="false">TRUE()</f>
        <is>
          <t/>
        </is>
      </c>
      <c r="AT850" s="24" t="s">
        <v>75</v>
      </c>
      <c r="AU850" s="24" t="n">
        <v>457</v>
      </c>
      <c r="AV850" s="23" t="s">
        <v>12543</v>
      </c>
      <c r="AW850" s="24" t="inlineStr">
        <f aca="false">FALSE()</f>
        <is>
          <t/>
        </is>
      </c>
      <c r="AX850" s="24" t="s">
        <v>5329</v>
      </c>
      <c r="AY850" s="23" t="s">
        <v>12544</v>
      </c>
      <c r="AZ850" s="24" t="s">
        <v>174</v>
      </c>
      <c r="BA850" s="24" t="e">
        <f aca="false">REPLACE(INDEX(GroupVertices[group], MATCH(Vertices[[#this row],[vertex]],GroupVertices[vertex],0)),1,1,"")</f>
        <v>#VALUE!</v>
      </c>
      <c r="BB850" s="25" t="s">
        <v>4031</v>
      </c>
      <c r="BC850" s="25" t="s">
        <v>4031</v>
      </c>
      <c r="BD850" s="25" t="s">
        <v>130</v>
      </c>
      <c r="BE850" s="25" t="s">
        <v>130</v>
      </c>
      <c r="BF850" s="25"/>
      <c r="BG850" s="25"/>
      <c r="BH850" s="25" t="s">
        <v>12545</v>
      </c>
      <c r="BI850" s="25" t="s">
        <v>12545</v>
      </c>
      <c r="BJ850" s="25" t="s">
        <v>12546</v>
      </c>
      <c r="BK850" s="25" t="s">
        <v>12546</v>
      </c>
      <c r="BL850" s="25" t="n">
        <v>1</v>
      </c>
      <c r="BM850" s="26" t="n">
        <v>5</v>
      </c>
      <c r="BN850" s="25" t="n">
        <v>0</v>
      </c>
      <c r="BO850" s="26" t="n">
        <v>0</v>
      </c>
      <c r="BP850" s="25" t="n">
        <v>0</v>
      </c>
      <c r="BQ850" s="26" t="n">
        <v>0</v>
      </c>
      <c r="BR850" s="25" t="n">
        <v>19</v>
      </c>
      <c r="BS850" s="26" t="n">
        <v>95</v>
      </c>
      <c r="BT850" s="25" t="n">
        <v>20</v>
      </c>
      <c r="BU850" s="3"/>
      <c r="BV850" s="2"/>
      <c r="BW850" s="2"/>
      <c r="BX850" s="2"/>
      <c r="BY850" s="2"/>
    </row>
    <row r="851" customFormat="false" ht="41.45" hidden="false" customHeight="true" outlineLevel="0" collapsed="false">
      <c r="A851" s="15" t="s">
        <v>4034</v>
      </c>
      <c r="C851" s="16"/>
      <c r="D851" s="16" t="s">
        <v>5324</v>
      </c>
      <c r="E851" s="17" t="n">
        <v>162.328712704921</v>
      </c>
      <c r="F851" s="18" t="n">
        <v>99.9996802359436</v>
      </c>
      <c r="G851" s="50" t="s">
        <v>12547</v>
      </c>
      <c r="H851" s="16"/>
      <c r="I851" s="6" t="s">
        <v>4034</v>
      </c>
      <c r="J851" s="7"/>
      <c r="K851" s="7"/>
      <c r="L851" s="51" t="s">
        <v>12548</v>
      </c>
      <c r="M851" s="52" t="n">
        <v>1.10656670119337</v>
      </c>
      <c r="N851" s="53" t="n">
        <v>2338.13525390625</v>
      </c>
      <c r="O851" s="53" t="n">
        <v>4191.39697265625</v>
      </c>
      <c r="P851" s="54"/>
      <c r="Q851" s="55"/>
      <c r="R851" s="55"/>
      <c r="S851" s="56"/>
      <c r="T851" s="25" t="n">
        <v>1</v>
      </c>
      <c r="U851" s="25" t="n">
        <v>1</v>
      </c>
      <c r="V851" s="26" t="n">
        <v>0</v>
      </c>
      <c r="W851" s="26" t="n">
        <v>0</v>
      </c>
      <c r="X851" s="26" t="n">
        <v>0</v>
      </c>
      <c r="Y851" s="26" t="n">
        <v>0.999999</v>
      </c>
      <c r="Z851" s="26" t="n">
        <v>0</v>
      </c>
      <c r="AA851" s="26" t="s">
        <v>5365</v>
      </c>
      <c r="AB851" s="20" t="n">
        <v>851</v>
      </c>
      <c r="AC851" s="20"/>
      <c r="AD851" s="10"/>
      <c r="AE851" s="24" t="s">
        <v>12549</v>
      </c>
      <c r="AF851" s="24" t="n">
        <v>493</v>
      </c>
      <c r="AG851" s="24" t="n">
        <v>691</v>
      </c>
      <c r="AH851" s="24" t="n">
        <v>45919</v>
      </c>
      <c r="AI851" s="24" t="n">
        <v>2922</v>
      </c>
      <c r="AJ851" s="24" t="n">
        <v>-28800</v>
      </c>
      <c r="AK851" s="24" t="s">
        <v>12550</v>
      </c>
      <c r="AL851" s="24"/>
      <c r="AM851" s="24"/>
      <c r="AN851" s="24" t="s">
        <v>5339</v>
      </c>
      <c r="AO851" s="22" t="n">
        <v>41299.5484490741</v>
      </c>
      <c r="AP851" s="23" t="s">
        <v>12551</v>
      </c>
      <c r="AQ851" s="24" t="inlineStr">
        <f aca="false">FALSE()</f>
        <is>
          <t/>
        </is>
      </c>
      <c r="AR851" s="24" t="inlineStr">
        <f aca="false">FALSE()</f>
        <is>
          <t/>
        </is>
      </c>
      <c r="AS851" s="24" t="inlineStr">
        <f aca="false">TRUE()</f>
        <is>
          <t/>
        </is>
      </c>
      <c r="AT851" s="24" t="s">
        <v>75</v>
      </c>
      <c r="AU851" s="24" t="n">
        <v>1</v>
      </c>
      <c r="AV851" s="23" t="s">
        <v>12552</v>
      </c>
      <c r="AW851" s="24" t="inlineStr">
        <f aca="false">FALSE()</f>
        <is>
          <t/>
        </is>
      </c>
      <c r="AX851" s="24" t="s">
        <v>5329</v>
      </c>
      <c r="AY851" s="23" t="s">
        <v>12553</v>
      </c>
      <c r="AZ851" s="24" t="s">
        <v>174</v>
      </c>
      <c r="BA851" s="24" t="e">
        <f aca="false">REPLACE(INDEX(GroupVertices[group], MATCH(Vertices[[#this row],[vertex]],GroupVertices[vertex],0)),1,1,"")</f>
        <v>#VALUE!</v>
      </c>
      <c r="BB851" s="25" t="s">
        <v>12554</v>
      </c>
      <c r="BC851" s="25" t="s">
        <v>12554</v>
      </c>
      <c r="BD851" s="25" t="s">
        <v>88</v>
      </c>
      <c r="BE851" s="25" t="s">
        <v>88</v>
      </c>
      <c r="BF851" s="25"/>
      <c r="BG851" s="25"/>
      <c r="BH851" s="25" t="s">
        <v>12555</v>
      </c>
      <c r="BI851" s="25" t="s">
        <v>12556</v>
      </c>
      <c r="BJ851" s="25" t="s">
        <v>12557</v>
      </c>
      <c r="BK851" s="25" t="s">
        <v>12558</v>
      </c>
      <c r="BL851" s="25" t="n">
        <v>0</v>
      </c>
      <c r="BM851" s="26" t="n">
        <v>0</v>
      </c>
      <c r="BN851" s="25" t="n">
        <v>0</v>
      </c>
      <c r="BO851" s="26" t="n">
        <v>0</v>
      </c>
      <c r="BP851" s="25" t="n">
        <v>0</v>
      </c>
      <c r="BQ851" s="26" t="n">
        <v>0</v>
      </c>
      <c r="BR851" s="25" t="n">
        <v>65</v>
      </c>
      <c r="BS851" s="26" t="n">
        <v>100</v>
      </c>
      <c r="BT851" s="25" t="n">
        <v>65</v>
      </c>
      <c r="BU851" s="3"/>
      <c r="BV851" s="2"/>
      <c r="BW851" s="2"/>
      <c r="BX851" s="2"/>
      <c r="BY851" s="2"/>
    </row>
    <row r="852" customFormat="false" ht="41.45" hidden="false" customHeight="true" outlineLevel="0" collapsed="false">
      <c r="A852" s="15" t="s">
        <v>4055</v>
      </c>
      <c r="C852" s="16"/>
      <c r="D852" s="16" t="s">
        <v>5324</v>
      </c>
      <c r="E852" s="17" t="n">
        <v>162.138906092383</v>
      </c>
      <c r="F852" s="18" t="n">
        <v>99.9998648753915</v>
      </c>
      <c r="G852" s="50" t="s">
        <v>12559</v>
      </c>
      <c r="H852" s="16"/>
      <c r="I852" s="6" t="s">
        <v>4055</v>
      </c>
      <c r="J852" s="7"/>
      <c r="K852" s="7"/>
      <c r="L852" s="51" t="s">
        <v>12560</v>
      </c>
      <c r="M852" s="52" t="n">
        <v>1.04503252785595</v>
      </c>
      <c r="N852" s="53" t="n">
        <v>3120.8271484375</v>
      </c>
      <c r="O852" s="53" t="n">
        <v>7945.2060546875</v>
      </c>
      <c r="P852" s="54"/>
      <c r="Q852" s="55"/>
      <c r="R852" s="55"/>
      <c r="S852" s="56"/>
      <c r="T852" s="25" t="n">
        <v>0</v>
      </c>
      <c r="U852" s="25" t="n">
        <v>1</v>
      </c>
      <c r="V852" s="26" t="n">
        <v>0</v>
      </c>
      <c r="W852" s="26" t="n">
        <v>0.009434</v>
      </c>
      <c r="X852" s="26" t="n">
        <v>0</v>
      </c>
      <c r="Y852" s="26" t="n">
        <v>0.532345</v>
      </c>
      <c r="Z852" s="26" t="n">
        <v>0</v>
      </c>
      <c r="AA852" s="26" t="n">
        <v>0</v>
      </c>
      <c r="AB852" s="20" t="n">
        <v>852</v>
      </c>
      <c r="AC852" s="20"/>
      <c r="AD852" s="10"/>
      <c r="AE852" s="24" t="s">
        <v>12561</v>
      </c>
      <c r="AF852" s="24" t="n">
        <v>235</v>
      </c>
      <c r="AG852" s="24" t="n">
        <v>292</v>
      </c>
      <c r="AH852" s="24" t="n">
        <v>4854</v>
      </c>
      <c r="AI852" s="24" t="n">
        <v>4</v>
      </c>
      <c r="AJ852" s="24"/>
      <c r="AK852" s="24"/>
      <c r="AL852" s="24"/>
      <c r="AM852" s="24"/>
      <c r="AN852" s="24"/>
      <c r="AO852" s="22" t="n">
        <v>41830.8548032407</v>
      </c>
      <c r="AP852" s="23" t="s">
        <v>12562</v>
      </c>
      <c r="AQ852" s="24" t="inlineStr">
        <f aca="false">FALSE()</f>
        <is>
          <t/>
        </is>
      </c>
      <c r="AR852" s="24" t="inlineStr">
        <f aca="false">FALSE()</f>
        <is>
          <t/>
        </is>
      </c>
      <c r="AS852" s="24" t="n">
        <f aca="false">FALSE()</f>
        <v>0</v>
      </c>
      <c r="AT852" s="24" t="s">
        <v>75</v>
      </c>
      <c r="AU852" s="24" t="n">
        <v>136</v>
      </c>
      <c r="AV852" s="23" t="s">
        <v>12563</v>
      </c>
      <c r="AW852" s="24" t="inlineStr">
        <f aca="false">FALSE()</f>
        <is>
          <t/>
        </is>
      </c>
      <c r="AX852" s="24" t="s">
        <v>5329</v>
      </c>
      <c r="AY852" s="23" t="s">
        <v>12564</v>
      </c>
      <c r="AZ852" s="24" t="s">
        <v>174</v>
      </c>
      <c r="BA852" s="24" t="e">
        <f aca="false">REPLACE(INDEX(GroupVertices[group], MATCH(Vertices[[#this row],[vertex]],GroupVertices[vertex],0)),1,1,"")</f>
        <v>#VALUE!</v>
      </c>
      <c r="BB852" s="25" t="s">
        <v>3818</v>
      </c>
      <c r="BC852" s="25" t="s">
        <v>3818</v>
      </c>
      <c r="BD852" s="25" t="s">
        <v>1088</v>
      </c>
      <c r="BE852" s="25" t="s">
        <v>1088</v>
      </c>
      <c r="BF852" s="25" t="s">
        <v>3819</v>
      </c>
      <c r="BG852" s="25" t="s">
        <v>3819</v>
      </c>
      <c r="BH852" s="25" t="s">
        <v>12136</v>
      </c>
      <c r="BI852" s="25" t="s">
        <v>12136</v>
      </c>
      <c r="BJ852" s="25" t="s">
        <v>12137</v>
      </c>
      <c r="BK852" s="25" t="s">
        <v>12137</v>
      </c>
      <c r="BL852" s="25" t="n">
        <v>0</v>
      </c>
      <c r="BM852" s="26" t="n">
        <v>0</v>
      </c>
      <c r="BN852" s="25" t="n">
        <v>0</v>
      </c>
      <c r="BO852" s="26" t="n">
        <v>0</v>
      </c>
      <c r="BP852" s="25" t="n">
        <v>0</v>
      </c>
      <c r="BQ852" s="26" t="n">
        <v>0</v>
      </c>
      <c r="BR852" s="25" t="n">
        <v>14</v>
      </c>
      <c r="BS852" s="26" t="n">
        <v>100</v>
      </c>
      <c r="BT852" s="25" t="n">
        <v>14</v>
      </c>
      <c r="BU852" s="3"/>
      <c r="BV852" s="2"/>
      <c r="BW852" s="2"/>
      <c r="BX852" s="2"/>
      <c r="BY852" s="2"/>
    </row>
    <row r="853" customFormat="false" ht="41.45" hidden="false" customHeight="true" outlineLevel="0" collapsed="false">
      <c r="A853" s="15" t="s">
        <v>4059</v>
      </c>
      <c r="C853" s="16"/>
      <c r="D853" s="16" t="s">
        <v>5324</v>
      </c>
      <c r="E853" s="17" t="n">
        <v>162.195039376292</v>
      </c>
      <c r="F853" s="18" t="n">
        <v>99.9998102702415</v>
      </c>
      <c r="G853" s="50" t="s">
        <v>12565</v>
      </c>
      <c r="H853" s="16"/>
      <c r="I853" s="6" t="s">
        <v>4059</v>
      </c>
      <c r="J853" s="7"/>
      <c r="K853" s="7"/>
      <c r="L853" s="51" t="s">
        <v>12566</v>
      </c>
      <c r="M853" s="52" t="n">
        <v>1.0632306041813</v>
      </c>
      <c r="N853" s="53" t="n">
        <v>3386.86645507812</v>
      </c>
      <c r="O853" s="53" t="n">
        <v>7823.45947265625</v>
      </c>
      <c r="P853" s="54"/>
      <c r="Q853" s="55"/>
      <c r="R853" s="55"/>
      <c r="S853" s="56"/>
      <c r="T853" s="25" t="n">
        <v>0</v>
      </c>
      <c r="U853" s="25" t="n">
        <v>1</v>
      </c>
      <c r="V853" s="26" t="n">
        <v>0</v>
      </c>
      <c r="W853" s="26" t="n">
        <v>0.009434</v>
      </c>
      <c r="X853" s="26" t="n">
        <v>0</v>
      </c>
      <c r="Y853" s="26" t="n">
        <v>0.532345</v>
      </c>
      <c r="Z853" s="26" t="n">
        <v>0</v>
      </c>
      <c r="AA853" s="26" t="n">
        <v>0</v>
      </c>
      <c r="AB853" s="20" t="n">
        <v>853</v>
      </c>
      <c r="AC853" s="20"/>
      <c r="AD853" s="10"/>
      <c r="AE853" s="24" t="s">
        <v>12567</v>
      </c>
      <c r="AF853" s="24" t="n">
        <v>284</v>
      </c>
      <c r="AG853" s="24" t="n">
        <v>410</v>
      </c>
      <c r="AH853" s="24" t="n">
        <v>5239</v>
      </c>
      <c r="AI853" s="24" t="n">
        <v>10</v>
      </c>
      <c r="AJ853" s="24"/>
      <c r="AK853" s="24" t="s">
        <v>12568</v>
      </c>
      <c r="AL853" s="24"/>
      <c r="AM853" s="24"/>
      <c r="AN853" s="24"/>
      <c r="AO853" s="22" t="n">
        <v>41830.7604398148</v>
      </c>
      <c r="AP853" s="23" t="s">
        <v>12569</v>
      </c>
      <c r="AQ853" s="24" t="inlineStr">
        <f aca="false">FALSE()</f>
        <is>
          <t/>
        </is>
      </c>
      <c r="AR853" s="24" t="inlineStr">
        <f aca="false">FALSE()</f>
        <is>
          <t/>
        </is>
      </c>
      <c r="AS853" s="24" t="inlineStr">
        <f aca="false">FALSE()</f>
        <is>
          <t/>
        </is>
      </c>
      <c r="AT853" s="24" t="s">
        <v>75</v>
      </c>
      <c r="AU853" s="24" t="n">
        <v>152</v>
      </c>
      <c r="AV853" s="23" t="s">
        <v>12570</v>
      </c>
      <c r="AW853" s="24" t="inlineStr">
        <f aca="false">FALSE()</f>
        <is>
          <t/>
        </is>
      </c>
      <c r="AX853" s="24" t="s">
        <v>5329</v>
      </c>
      <c r="AY853" s="23" t="s">
        <v>12571</v>
      </c>
      <c r="AZ853" s="24" t="s">
        <v>174</v>
      </c>
      <c r="BA853" s="24" t="e">
        <f aca="false">REPLACE(INDEX(GroupVertices[group], MATCH(Vertices[[#this row],[vertex]],GroupVertices[vertex],0)),1,1,"")</f>
        <v>#VALUE!</v>
      </c>
      <c r="BB853" s="25" t="s">
        <v>3818</v>
      </c>
      <c r="BC853" s="25" t="s">
        <v>3818</v>
      </c>
      <c r="BD853" s="25" t="s">
        <v>1088</v>
      </c>
      <c r="BE853" s="25" t="s">
        <v>1088</v>
      </c>
      <c r="BF853" s="25" t="s">
        <v>3819</v>
      </c>
      <c r="BG853" s="25" t="s">
        <v>3819</v>
      </c>
      <c r="BH853" s="25" t="s">
        <v>12136</v>
      </c>
      <c r="BI853" s="25" t="s">
        <v>12136</v>
      </c>
      <c r="BJ853" s="25" t="s">
        <v>12137</v>
      </c>
      <c r="BK853" s="25" t="s">
        <v>12137</v>
      </c>
      <c r="BL853" s="25" t="n">
        <v>0</v>
      </c>
      <c r="BM853" s="26" t="n">
        <v>0</v>
      </c>
      <c r="BN853" s="25" t="n">
        <v>0</v>
      </c>
      <c r="BO853" s="26" t="n">
        <v>0</v>
      </c>
      <c r="BP853" s="25" t="n">
        <v>0</v>
      </c>
      <c r="BQ853" s="26" t="n">
        <v>0</v>
      </c>
      <c r="BR853" s="25" t="n">
        <v>14</v>
      </c>
      <c r="BS853" s="26" t="n">
        <v>100</v>
      </c>
      <c r="BT853" s="25" t="n">
        <v>14</v>
      </c>
      <c r="BU853" s="3"/>
      <c r="BV853" s="2"/>
      <c r="BW853" s="2"/>
      <c r="BX853" s="2"/>
      <c r="BY853" s="2"/>
    </row>
    <row r="854" customFormat="false" ht="41.45" hidden="false" customHeight="true" outlineLevel="0" collapsed="false">
      <c r="A854" s="15" t="s">
        <v>4067</v>
      </c>
      <c r="C854" s="16"/>
      <c r="D854" s="16" t="s">
        <v>5324</v>
      </c>
      <c r="E854" s="17" t="n">
        <v>162.1255863301</v>
      </c>
      <c r="F854" s="18" t="n">
        <v>99.9998778325458</v>
      </c>
      <c r="G854" s="50" t="s">
        <v>12572</v>
      </c>
      <c r="H854" s="16"/>
      <c r="I854" s="6" t="s">
        <v>4067</v>
      </c>
      <c r="J854" s="7"/>
      <c r="K854" s="7"/>
      <c r="L854" s="51" t="s">
        <v>12573</v>
      </c>
      <c r="M854" s="52" t="n">
        <v>1.04071434025333</v>
      </c>
      <c r="N854" s="53" t="n">
        <v>8881.5029296875</v>
      </c>
      <c r="O854" s="53" t="n">
        <v>8190.52197265625</v>
      </c>
      <c r="P854" s="54"/>
      <c r="Q854" s="55"/>
      <c r="R854" s="55"/>
      <c r="S854" s="56"/>
      <c r="T854" s="25" t="n">
        <v>0</v>
      </c>
      <c r="U854" s="25" t="n">
        <v>2</v>
      </c>
      <c r="V854" s="26" t="n">
        <v>0</v>
      </c>
      <c r="W854" s="26" t="n">
        <v>0.125</v>
      </c>
      <c r="X854" s="26" t="n">
        <v>0</v>
      </c>
      <c r="Y854" s="26" t="n">
        <v>0.801889</v>
      </c>
      <c r="Z854" s="26" t="n">
        <v>0.5</v>
      </c>
      <c r="AA854" s="26" t="n">
        <v>0</v>
      </c>
      <c r="AB854" s="20" t="n">
        <v>854</v>
      </c>
      <c r="AC854" s="20"/>
      <c r="AD854" s="10"/>
      <c r="AE854" s="24" t="s">
        <v>12574</v>
      </c>
      <c r="AF854" s="24" t="n">
        <v>220</v>
      </c>
      <c r="AG854" s="24" t="n">
        <v>264</v>
      </c>
      <c r="AH854" s="24" t="n">
        <v>620</v>
      </c>
      <c r="AI854" s="24" t="n">
        <v>608</v>
      </c>
      <c r="AJ854" s="24" t="n">
        <v>-18000</v>
      </c>
      <c r="AK854" s="24" t="s">
        <v>12575</v>
      </c>
      <c r="AL854" s="24" t="s">
        <v>607</v>
      </c>
      <c r="AM854" s="23" t="s">
        <v>12576</v>
      </c>
      <c r="AN854" s="24" t="s">
        <v>5388</v>
      </c>
      <c r="AO854" s="22" t="n">
        <v>41383.7099189815</v>
      </c>
      <c r="AP854" s="23" t="s">
        <v>12577</v>
      </c>
      <c r="AQ854" s="24" t="inlineStr">
        <f aca="false">FALSE()</f>
        <is>
          <t/>
        </is>
      </c>
      <c r="AR854" s="24" t="inlineStr">
        <f aca="false">FALSE()</f>
        <is>
          <t/>
        </is>
      </c>
      <c r="AS854" s="24" t="inlineStr">
        <f aca="false">FALSE()</f>
        <is>
          <t/>
        </is>
      </c>
      <c r="AT854" s="24" t="s">
        <v>75</v>
      </c>
      <c r="AU854" s="24" t="n">
        <v>28</v>
      </c>
      <c r="AV854" s="23" t="s">
        <v>5390</v>
      </c>
      <c r="AW854" s="24" t="inlineStr">
        <f aca="false">FALSE()</f>
        <is>
          <t/>
        </is>
      </c>
      <c r="AX854" s="24" t="s">
        <v>5329</v>
      </c>
      <c r="AY854" s="23" t="s">
        <v>12578</v>
      </c>
      <c r="AZ854" s="24" t="s">
        <v>174</v>
      </c>
      <c r="BA854" s="24" t="e">
        <f aca="false">REPLACE(INDEX(GroupVertices[group], MATCH(Vertices[[#this row],[vertex]],GroupVertices[vertex],0)),1,1,"")</f>
        <v>#VALUE!</v>
      </c>
      <c r="BB854" s="25" t="s">
        <v>4071</v>
      </c>
      <c r="BC854" s="25" t="s">
        <v>4071</v>
      </c>
      <c r="BD854" s="25" t="s">
        <v>4072</v>
      </c>
      <c r="BE854" s="25" t="s">
        <v>4072</v>
      </c>
      <c r="BF854" s="25"/>
      <c r="BG854" s="25"/>
      <c r="BH854" s="25" t="s">
        <v>12579</v>
      </c>
      <c r="BI854" s="25" t="s">
        <v>12580</v>
      </c>
      <c r="BJ854" s="25" t="s">
        <v>11982</v>
      </c>
      <c r="BK854" s="25" t="s">
        <v>11982</v>
      </c>
      <c r="BL854" s="25" t="n">
        <v>1</v>
      </c>
      <c r="BM854" s="26" t="n">
        <v>3.7037037037037</v>
      </c>
      <c r="BN854" s="25" t="n">
        <v>0</v>
      </c>
      <c r="BO854" s="26" t="n">
        <v>0</v>
      </c>
      <c r="BP854" s="25" t="n">
        <v>0</v>
      </c>
      <c r="BQ854" s="26" t="n">
        <v>0</v>
      </c>
      <c r="BR854" s="25" t="n">
        <v>26</v>
      </c>
      <c r="BS854" s="26" t="n">
        <v>96.2962962962963</v>
      </c>
      <c r="BT854" s="25" t="n">
        <v>27</v>
      </c>
      <c r="BU854" s="3"/>
      <c r="BV854" s="2"/>
      <c r="BW854" s="2"/>
      <c r="BX854" s="2"/>
      <c r="BY854" s="2"/>
    </row>
    <row r="855" customFormat="false" ht="41.45" hidden="false" customHeight="true" outlineLevel="0" collapsed="false">
      <c r="A855" s="15" t="s">
        <v>4076</v>
      </c>
      <c r="C855" s="16"/>
      <c r="D855" s="16" t="s">
        <v>5324</v>
      </c>
      <c r="E855" s="17" t="n">
        <v>162.254978306567</v>
      </c>
      <c r="F855" s="18" t="n">
        <v>99.9997519630474</v>
      </c>
      <c r="G855" s="50" t="s">
        <v>12581</v>
      </c>
      <c r="H855" s="16"/>
      <c r="I855" s="6" t="s">
        <v>4076</v>
      </c>
      <c r="J855" s="7"/>
      <c r="K855" s="7"/>
      <c r="L855" s="51" t="s">
        <v>12582</v>
      </c>
      <c r="M855" s="52" t="n">
        <v>1.08266244839312</v>
      </c>
      <c r="N855" s="53" t="n">
        <v>909.319946289063</v>
      </c>
      <c r="O855" s="53" t="n">
        <v>4595.4482421875</v>
      </c>
      <c r="P855" s="54"/>
      <c r="Q855" s="55"/>
      <c r="R855" s="55"/>
      <c r="S855" s="56"/>
      <c r="T855" s="25" t="n">
        <v>1</v>
      </c>
      <c r="U855" s="25" t="n">
        <v>1</v>
      </c>
      <c r="V855" s="26" t="n">
        <v>0</v>
      </c>
      <c r="W855" s="26" t="n">
        <v>0</v>
      </c>
      <c r="X855" s="26" t="n">
        <v>0</v>
      </c>
      <c r="Y855" s="26" t="n">
        <v>0.999999</v>
      </c>
      <c r="Z855" s="26" t="n">
        <v>0</v>
      </c>
      <c r="AA855" s="26" t="s">
        <v>5365</v>
      </c>
      <c r="AB855" s="20" t="n">
        <v>855</v>
      </c>
      <c r="AC855" s="20"/>
      <c r="AD855" s="10"/>
      <c r="AE855" s="24" t="s">
        <v>12583</v>
      </c>
      <c r="AF855" s="24" t="n">
        <v>1093</v>
      </c>
      <c r="AG855" s="24" t="n">
        <v>536</v>
      </c>
      <c r="AH855" s="24" t="n">
        <v>2414</v>
      </c>
      <c r="AI855" s="24" t="n">
        <v>478</v>
      </c>
      <c r="AJ855" s="24" t="n">
        <v>-18000</v>
      </c>
      <c r="AK855" s="24"/>
      <c r="AL855" s="24" t="s">
        <v>12584</v>
      </c>
      <c r="AM855" s="24"/>
      <c r="AN855" s="24" t="s">
        <v>5388</v>
      </c>
      <c r="AO855" s="22" t="n">
        <v>40128.8542013889</v>
      </c>
      <c r="AP855" s="24"/>
      <c r="AQ855" s="24" t="inlineStr">
        <f aca="false">FALSE()</f>
        <is>
          <t/>
        </is>
      </c>
      <c r="AR855" s="24" t="inlineStr">
        <f aca="false">FALSE()</f>
        <is>
          <t/>
        </is>
      </c>
      <c r="AS855" s="24" t="n">
        <f aca="false">TRUE()</f>
        <v>1</v>
      </c>
      <c r="AT855" s="24" t="s">
        <v>1850</v>
      </c>
      <c r="AU855" s="24" t="n">
        <v>10</v>
      </c>
      <c r="AV855" s="23" t="s">
        <v>5390</v>
      </c>
      <c r="AW855" s="24" t="inlineStr">
        <f aca="false">FALSE()</f>
        <is>
          <t/>
        </is>
      </c>
      <c r="AX855" s="24" t="s">
        <v>5329</v>
      </c>
      <c r="AY855" s="23" t="s">
        <v>12585</v>
      </c>
      <c r="AZ855" s="24" t="s">
        <v>174</v>
      </c>
      <c r="BA855" s="24" t="e">
        <f aca="false">REPLACE(INDEX(GroupVertices[group], MATCH(Vertices[[#this row],[vertex]],GroupVertices[vertex],0)),1,1,"")</f>
        <v>#VALUE!</v>
      </c>
      <c r="BB855" s="25"/>
      <c r="BC855" s="25"/>
      <c r="BD855" s="25"/>
      <c r="BE855" s="25"/>
      <c r="BF855" s="25"/>
      <c r="BG855" s="25"/>
      <c r="BH855" s="25" t="s">
        <v>12586</v>
      </c>
      <c r="BI855" s="25" t="s">
        <v>12586</v>
      </c>
      <c r="BJ855" s="25" t="s">
        <v>12587</v>
      </c>
      <c r="BK855" s="25" t="s">
        <v>12587</v>
      </c>
      <c r="BL855" s="25" t="n">
        <v>0</v>
      </c>
      <c r="BM855" s="26" t="n">
        <v>0</v>
      </c>
      <c r="BN855" s="25" t="n">
        <v>0</v>
      </c>
      <c r="BO855" s="26" t="n">
        <v>0</v>
      </c>
      <c r="BP855" s="25" t="n">
        <v>0</v>
      </c>
      <c r="BQ855" s="26" t="n">
        <v>0</v>
      </c>
      <c r="BR855" s="25" t="n">
        <v>17</v>
      </c>
      <c r="BS855" s="26" t="n">
        <v>100</v>
      </c>
      <c r="BT855" s="25" t="n">
        <v>17</v>
      </c>
      <c r="BU855" s="3"/>
      <c r="BV855" s="2"/>
      <c r="BW855" s="2"/>
      <c r="BX855" s="2"/>
      <c r="BY855" s="2"/>
    </row>
    <row r="856" customFormat="false" ht="41.45" hidden="false" customHeight="true" outlineLevel="0" collapsed="false">
      <c r="A856" s="15" t="s">
        <v>4080</v>
      </c>
      <c r="C856" s="16"/>
      <c r="D856" s="16" t="s">
        <v>5324</v>
      </c>
      <c r="E856" s="17" t="n">
        <v>162.429086627842</v>
      </c>
      <c r="F856" s="18" t="n">
        <v>99.9995825945313</v>
      </c>
      <c r="G856" s="50" t="s">
        <v>12588</v>
      </c>
      <c r="H856" s="16"/>
      <c r="I856" s="6" t="s">
        <v>4080</v>
      </c>
      <c r="J856" s="7"/>
      <c r="K856" s="7"/>
      <c r="L856" s="51" t="s">
        <v>12589</v>
      </c>
      <c r="M856" s="52" t="n">
        <v>1.13910732919887</v>
      </c>
      <c r="N856" s="53" t="n">
        <v>3755.2919921875</v>
      </c>
      <c r="O856" s="53" t="n">
        <v>6387.740234375</v>
      </c>
      <c r="P856" s="54"/>
      <c r="Q856" s="55"/>
      <c r="R856" s="55"/>
      <c r="S856" s="56"/>
      <c r="T856" s="25" t="n">
        <v>0</v>
      </c>
      <c r="U856" s="25" t="n">
        <v>1</v>
      </c>
      <c r="V856" s="26" t="n">
        <v>0</v>
      </c>
      <c r="W856" s="26" t="n">
        <v>0.009434</v>
      </c>
      <c r="X856" s="26" t="n">
        <v>0</v>
      </c>
      <c r="Y856" s="26" t="n">
        <v>0.532345</v>
      </c>
      <c r="Z856" s="26" t="n">
        <v>0</v>
      </c>
      <c r="AA856" s="26" t="n">
        <v>0</v>
      </c>
      <c r="AB856" s="20" t="n">
        <v>856</v>
      </c>
      <c r="AC856" s="20"/>
      <c r="AD856" s="10"/>
      <c r="AE856" s="24" t="s">
        <v>12590</v>
      </c>
      <c r="AF856" s="24" t="n">
        <v>402</v>
      </c>
      <c r="AG856" s="24" t="n">
        <v>902</v>
      </c>
      <c r="AH856" s="24" t="n">
        <v>21674</v>
      </c>
      <c r="AI856" s="24" t="n">
        <v>11</v>
      </c>
      <c r="AJ856" s="24" t="n">
        <v>-28800</v>
      </c>
      <c r="AK856" s="24" t="s">
        <v>12179</v>
      </c>
      <c r="AL856" s="24" t="s">
        <v>5987</v>
      </c>
      <c r="AM856" s="23" t="s">
        <v>12591</v>
      </c>
      <c r="AN856" s="24" t="s">
        <v>5339</v>
      </c>
      <c r="AO856" s="22" t="n">
        <v>40856.8328009259</v>
      </c>
      <c r="AP856" s="23" t="s">
        <v>12592</v>
      </c>
      <c r="AQ856" s="24" t="inlineStr">
        <f aca="false">FALSE()</f>
        <is>
          <t/>
        </is>
      </c>
      <c r="AR856" s="24" t="inlineStr">
        <f aca="false">FALSE()</f>
        <is>
          <t/>
        </is>
      </c>
      <c r="AS856" s="24" t="n">
        <f aca="false">FALSE()</f>
        <v>0</v>
      </c>
      <c r="AT856" s="24" t="s">
        <v>75</v>
      </c>
      <c r="AU856" s="24" t="n">
        <v>158</v>
      </c>
      <c r="AV856" s="23" t="s">
        <v>12593</v>
      </c>
      <c r="AW856" s="24" t="inlineStr">
        <f aca="false">FALSE()</f>
        <is>
          <t/>
        </is>
      </c>
      <c r="AX856" s="24" t="s">
        <v>5329</v>
      </c>
      <c r="AY856" s="23" t="s">
        <v>12594</v>
      </c>
      <c r="AZ856" s="24" t="s">
        <v>174</v>
      </c>
      <c r="BA856" s="24" t="e">
        <f aca="false">REPLACE(INDEX(GroupVertices[group], MATCH(Vertices[[#this row],[vertex]],GroupVertices[vertex],0)),1,1,"")</f>
        <v>#VALUE!</v>
      </c>
      <c r="BB856" s="25" t="s">
        <v>3818</v>
      </c>
      <c r="BC856" s="25" t="s">
        <v>3818</v>
      </c>
      <c r="BD856" s="25" t="s">
        <v>1088</v>
      </c>
      <c r="BE856" s="25" t="s">
        <v>1088</v>
      </c>
      <c r="BF856" s="25" t="s">
        <v>3819</v>
      </c>
      <c r="BG856" s="25" t="s">
        <v>3819</v>
      </c>
      <c r="BH856" s="25" t="s">
        <v>12136</v>
      </c>
      <c r="BI856" s="25" t="s">
        <v>12136</v>
      </c>
      <c r="BJ856" s="25" t="s">
        <v>12137</v>
      </c>
      <c r="BK856" s="25" t="s">
        <v>12137</v>
      </c>
      <c r="BL856" s="25" t="n">
        <v>0</v>
      </c>
      <c r="BM856" s="26" t="n">
        <v>0</v>
      </c>
      <c r="BN856" s="25" t="n">
        <v>0</v>
      </c>
      <c r="BO856" s="26" t="n">
        <v>0</v>
      </c>
      <c r="BP856" s="25" t="n">
        <v>0</v>
      </c>
      <c r="BQ856" s="26" t="n">
        <v>0</v>
      </c>
      <c r="BR856" s="25" t="n">
        <v>14</v>
      </c>
      <c r="BS856" s="26" t="n">
        <v>100</v>
      </c>
      <c r="BT856" s="25" t="n">
        <v>14</v>
      </c>
      <c r="BU856" s="3"/>
      <c r="BV856" s="2"/>
      <c r="BW856" s="2"/>
      <c r="BX856" s="2"/>
      <c r="BY856" s="2"/>
    </row>
    <row r="857" customFormat="false" ht="41.45" hidden="false" customHeight="true" outlineLevel="0" collapsed="false">
      <c r="A857" s="15" t="s">
        <v>4084</v>
      </c>
      <c r="C857" s="16"/>
      <c r="D857" s="16" t="s">
        <v>5324</v>
      </c>
      <c r="E857" s="17" t="n">
        <v>162.364390639609</v>
      </c>
      <c r="F857" s="18" t="n">
        <v>99.9996455292805</v>
      </c>
      <c r="G857" s="50" t="s">
        <v>12595</v>
      </c>
      <c r="H857" s="16"/>
      <c r="I857" s="6" t="s">
        <v>4084</v>
      </c>
      <c r="J857" s="7"/>
      <c r="K857" s="7"/>
      <c r="L857" s="51" t="s">
        <v>12596</v>
      </c>
      <c r="M857" s="52" t="n">
        <v>1.11813327512897</v>
      </c>
      <c r="N857" s="53" t="n">
        <v>3264.552734375</v>
      </c>
      <c r="O857" s="53" t="n">
        <v>7920.07177734375</v>
      </c>
      <c r="P857" s="54"/>
      <c r="Q857" s="55"/>
      <c r="R857" s="55"/>
      <c r="S857" s="56"/>
      <c r="T857" s="25" t="n">
        <v>0</v>
      </c>
      <c r="U857" s="25" t="n">
        <v>1</v>
      </c>
      <c r="V857" s="26" t="n">
        <v>0</v>
      </c>
      <c r="W857" s="26" t="n">
        <v>0.009434</v>
      </c>
      <c r="X857" s="26" t="n">
        <v>0</v>
      </c>
      <c r="Y857" s="26" t="n">
        <v>0.532345</v>
      </c>
      <c r="Z857" s="26" t="n">
        <v>0</v>
      </c>
      <c r="AA857" s="26" t="n">
        <v>0</v>
      </c>
      <c r="AB857" s="20" t="n">
        <v>857</v>
      </c>
      <c r="AC857" s="20"/>
      <c r="AD857" s="10"/>
      <c r="AE857" s="24" t="s">
        <v>12597</v>
      </c>
      <c r="AF857" s="24" t="n">
        <v>529</v>
      </c>
      <c r="AG857" s="24" t="n">
        <v>766</v>
      </c>
      <c r="AH857" s="24" t="n">
        <v>11735</v>
      </c>
      <c r="AI857" s="24" t="n">
        <v>22</v>
      </c>
      <c r="AJ857" s="24" t="n">
        <v>-25200</v>
      </c>
      <c r="AK857" s="24" t="s">
        <v>12598</v>
      </c>
      <c r="AL857" s="24"/>
      <c r="AM857" s="23" t="s">
        <v>12599</v>
      </c>
      <c r="AN857" s="24" t="s">
        <v>6123</v>
      </c>
      <c r="AO857" s="22" t="n">
        <v>41830.6590393518</v>
      </c>
      <c r="AP857" s="23" t="s">
        <v>12600</v>
      </c>
      <c r="AQ857" s="24" t="inlineStr">
        <f aca="false">FALSE()</f>
        <is>
          <t/>
        </is>
      </c>
      <c r="AR857" s="24" t="inlineStr">
        <f aca="false">FALSE()</f>
        <is>
          <t/>
        </is>
      </c>
      <c r="AS857" s="24" t="inlineStr">
        <f aca="false">FALSE()</f>
        <is>
          <t/>
        </is>
      </c>
      <c r="AT857" s="24" t="s">
        <v>75</v>
      </c>
      <c r="AU857" s="24" t="n">
        <v>129</v>
      </c>
      <c r="AV857" s="23" t="s">
        <v>12601</v>
      </c>
      <c r="AW857" s="24" t="inlineStr">
        <f aca="false">FALSE()</f>
        <is>
          <t/>
        </is>
      </c>
      <c r="AX857" s="24" t="s">
        <v>5329</v>
      </c>
      <c r="AY857" s="23" t="s">
        <v>12602</v>
      </c>
      <c r="AZ857" s="24" t="s">
        <v>174</v>
      </c>
      <c r="BA857" s="24" t="e">
        <f aca="false">REPLACE(INDEX(GroupVertices[group], MATCH(Vertices[[#this row],[vertex]],GroupVertices[vertex],0)),1,1,"")</f>
        <v>#VALUE!</v>
      </c>
      <c r="BB857" s="25" t="s">
        <v>3818</v>
      </c>
      <c r="BC857" s="25" t="s">
        <v>3818</v>
      </c>
      <c r="BD857" s="25" t="s">
        <v>1088</v>
      </c>
      <c r="BE857" s="25" t="s">
        <v>1088</v>
      </c>
      <c r="BF857" s="25" t="s">
        <v>3819</v>
      </c>
      <c r="BG857" s="25" t="s">
        <v>3819</v>
      </c>
      <c r="BH857" s="25" t="s">
        <v>12136</v>
      </c>
      <c r="BI857" s="25" t="s">
        <v>12136</v>
      </c>
      <c r="BJ857" s="25" t="s">
        <v>12137</v>
      </c>
      <c r="BK857" s="25" t="s">
        <v>12137</v>
      </c>
      <c r="BL857" s="25" t="n">
        <v>0</v>
      </c>
      <c r="BM857" s="26" t="n">
        <v>0</v>
      </c>
      <c r="BN857" s="25" t="n">
        <v>0</v>
      </c>
      <c r="BO857" s="26" t="n">
        <v>0</v>
      </c>
      <c r="BP857" s="25" t="n">
        <v>0</v>
      </c>
      <c r="BQ857" s="26" t="n">
        <v>0</v>
      </c>
      <c r="BR857" s="25" t="n">
        <v>14</v>
      </c>
      <c r="BS857" s="26" t="n">
        <v>100</v>
      </c>
      <c r="BT857" s="25" t="n">
        <v>14</v>
      </c>
      <c r="BU857" s="3"/>
      <c r="BV857" s="2"/>
      <c r="BW857" s="2"/>
      <c r="BX857" s="2"/>
      <c r="BY857" s="2"/>
    </row>
    <row r="858" customFormat="false" ht="41.45" hidden="false" customHeight="true" outlineLevel="0" collapsed="false">
      <c r="A858" s="15" t="s">
        <v>4088</v>
      </c>
      <c r="C858" s="16"/>
      <c r="D858" s="16" t="s">
        <v>5324</v>
      </c>
      <c r="E858" s="17" t="n">
        <v>162.170302674908</v>
      </c>
      <c r="F858" s="18" t="n">
        <v>99.9998343335279</v>
      </c>
      <c r="G858" s="50" t="s">
        <v>12603</v>
      </c>
      <c r="H858" s="16"/>
      <c r="I858" s="6" t="s">
        <v>4088</v>
      </c>
      <c r="J858" s="7"/>
      <c r="K858" s="7"/>
      <c r="L858" s="51" t="s">
        <v>12604</v>
      </c>
      <c r="M858" s="52" t="n">
        <v>1.05521111291929</v>
      </c>
      <c r="N858" s="53" t="n">
        <v>3840.97119140625</v>
      </c>
      <c r="O858" s="53" t="n">
        <v>7410.1416015625</v>
      </c>
      <c r="P858" s="54"/>
      <c r="Q858" s="55"/>
      <c r="R858" s="55"/>
      <c r="S858" s="56"/>
      <c r="T858" s="25" t="n">
        <v>0</v>
      </c>
      <c r="U858" s="25" t="n">
        <v>1</v>
      </c>
      <c r="V858" s="26" t="n">
        <v>0</v>
      </c>
      <c r="W858" s="26" t="n">
        <v>0.009434</v>
      </c>
      <c r="X858" s="26" t="n">
        <v>0</v>
      </c>
      <c r="Y858" s="26" t="n">
        <v>0.532345</v>
      </c>
      <c r="Z858" s="26" t="n">
        <v>0</v>
      </c>
      <c r="AA858" s="26" t="n">
        <v>0</v>
      </c>
      <c r="AB858" s="20" t="n">
        <v>858</v>
      </c>
      <c r="AC858" s="20"/>
      <c r="AD858" s="10"/>
      <c r="AE858" s="24" t="s">
        <v>12605</v>
      </c>
      <c r="AF858" s="24" t="n">
        <v>239</v>
      </c>
      <c r="AG858" s="24" t="n">
        <v>358</v>
      </c>
      <c r="AH858" s="24" t="n">
        <v>9520</v>
      </c>
      <c r="AI858" s="24" t="n">
        <v>26</v>
      </c>
      <c r="AJ858" s="24"/>
      <c r="AK858" s="24"/>
      <c r="AL858" s="24"/>
      <c r="AM858" s="24"/>
      <c r="AN858" s="24"/>
      <c r="AO858" s="22" t="n">
        <v>41830.8260185185</v>
      </c>
      <c r="AP858" s="23" t="s">
        <v>12606</v>
      </c>
      <c r="AQ858" s="24" t="inlineStr">
        <f aca="false">FALSE()</f>
        <is>
          <t/>
        </is>
      </c>
      <c r="AR858" s="24" t="inlineStr">
        <f aca="false">FALSE()</f>
        <is>
          <t/>
        </is>
      </c>
      <c r="AS858" s="24" t="inlineStr">
        <f aca="false">FALSE()</f>
        <is>
          <t/>
        </is>
      </c>
      <c r="AT858" s="24" t="s">
        <v>75</v>
      </c>
      <c r="AU858" s="24" t="n">
        <v>142</v>
      </c>
      <c r="AV858" s="23" t="s">
        <v>12607</v>
      </c>
      <c r="AW858" s="24" t="inlineStr">
        <f aca="false">FALSE()</f>
        <is>
          <t/>
        </is>
      </c>
      <c r="AX858" s="24" t="s">
        <v>5329</v>
      </c>
      <c r="AY858" s="23" t="s">
        <v>12608</v>
      </c>
      <c r="AZ858" s="24" t="s">
        <v>174</v>
      </c>
      <c r="BA858" s="24" t="e">
        <f aca="false">REPLACE(INDEX(GroupVertices[group], MATCH(Vertices[[#this row],[vertex]],GroupVertices[vertex],0)),1,1,"")</f>
        <v>#VALUE!</v>
      </c>
      <c r="BB858" s="25" t="s">
        <v>3818</v>
      </c>
      <c r="BC858" s="25" t="s">
        <v>3818</v>
      </c>
      <c r="BD858" s="25" t="s">
        <v>1088</v>
      </c>
      <c r="BE858" s="25" t="s">
        <v>1088</v>
      </c>
      <c r="BF858" s="25" t="s">
        <v>3819</v>
      </c>
      <c r="BG858" s="25" t="s">
        <v>3819</v>
      </c>
      <c r="BH858" s="25" t="s">
        <v>12136</v>
      </c>
      <c r="BI858" s="25" t="s">
        <v>12136</v>
      </c>
      <c r="BJ858" s="25" t="s">
        <v>12137</v>
      </c>
      <c r="BK858" s="25" t="s">
        <v>12137</v>
      </c>
      <c r="BL858" s="25" t="n">
        <v>0</v>
      </c>
      <c r="BM858" s="26" t="n">
        <v>0</v>
      </c>
      <c r="BN858" s="25" t="n">
        <v>0</v>
      </c>
      <c r="BO858" s="26" t="n">
        <v>0</v>
      </c>
      <c r="BP858" s="25" t="n">
        <v>0</v>
      </c>
      <c r="BQ858" s="26" t="n">
        <v>0</v>
      </c>
      <c r="BR858" s="25" t="n">
        <v>14</v>
      </c>
      <c r="BS858" s="26" t="n">
        <v>100</v>
      </c>
      <c r="BT858" s="25" t="n">
        <v>14</v>
      </c>
      <c r="BU858" s="3"/>
      <c r="BV858" s="2"/>
      <c r="BW858" s="2"/>
      <c r="BX858" s="2"/>
      <c r="BY858" s="2"/>
    </row>
    <row r="859" customFormat="false" ht="41.45" hidden="false" customHeight="true" outlineLevel="0" collapsed="false">
      <c r="A859" s="15" t="s">
        <v>4092</v>
      </c>
      <c r="C859" s="16"/>
      <c r="D859" s="16" t="s">
        <v>5324</v>
      </c>
      <c r="E859" s="17" t="n">
        <v>162.183622437192</v>
      </c>
      <c r="F859" s="18" t="n">
        <v>99.9998213763737</v>
      </c>
      <c r="G859" s="50" t="s">
        <v>12609</v>
      </c>
      <c r="H859" s="16"/>
      <c r="I859" s="6" t="s">
        <v>4092</v>
      </c>
      <c r="J859" s="7"/>
      <c r="K859" s="7"/>
      <c r="L859" s="51" t="s">
        <v>12610</v>
      </c>
      <c r="M859" s="52" t="n">
        <v>1.05952930052191</v>
      </c>
      <c r="N859" s="53" t="n">
        <v>3956.71923828125</v>
      </c>
      <c r="O859" s="53" t="n">
        <v>7278.1611328125</v>
      </c>
      <c r="P859" s="54"/>
      <c r="Q859" s="55"/>
      <c r="R859" s="55"/>
      <c r="S859" s="56"/>
      <c r="T859" s="25" t="n">
        <v>0</v>
      </c>
      <c r="U859" s="25" t="n">
        <v>1</v>
      </c>
      <c r="V859" s="26" t="n">
        <v>0</v>
      </c>
      <c r="W859" s="26" t="n">
        <v>0.009434</v>
      </c>
      <c r="X859" s="26" t="n">
        <v>0</v>
      </c>
      <c r="Y859" s="26" t="n">
        <v>0.532345</v>
      </c>
      <c r="Z859" s="26" t="n">
        <v>0</v>
      </c>
      <c r="AA859" s="26" t="n">
        <v>0</v>
      </c>
      <c r="AB859" s="20" t="n">
        <v>859</v>
      </c>
      <c r="AC859" s="20"/>
      <c r="AD859" s="10"/>
      <c r="AE859" s="24" t="s">
        <v>12611</v>
      </c>
      <c r="AF859" s="24" t="n">
        <v>218</v>
      </c>
      <c r="AG859" s="24" t="n">
        <v>386</v>
      </c>
      <c r="AH859" s="24" t="n">
        <v>13638</v>
      </c>
      <c r="AI859" s="24" t="n">
        <v>7</v>
      </c>
      <c r="AJ859" s="24"/>
      <c r="AK859" s="24" t="s">
        <v>12612</v>
      </c>
      <c r="AL859" s="24"/>
      <c r="AM859" s="24"/>
      <c r="AN859" s="24"/>
      <c r="AO859" s="22" t="n">
        <v>41830.8637731482</v>
      </c>
      <c r="AP859" s="23" t="s">
        <v>12613</v>
      </c>
      <c r="AQ859" s="24" t="inlineStr">
        <f aca="false">FALSE()</f>
        <is>
          <t/>
        </is>
      </c>
      <c r="AR859" s="24" t="inlineStr">
        <f aca="false">FALSE()</f>
        <is>
          <t/>
        </is>
      </c>
      <c r="AS859" s="24" t="inlineStr">
        <f aca="false">FALSE()</f>
        <is>
          <t/>
        </is>
      </c>
      <c r="AT859" s="24" t="s">
        <v>75</v>
      </c>
      <c r="AU859" s="24" t="n">
        <v>124</v>
      </c>
      <c r="AV859" s="23" t="s">
        <v>12614</v>
      </c>
      <c r="AW859" s="24" t="inlineStr">
        <f aca="false">FALSE()</f>
        <is>
          <t/>
        </is>
      </c>
      <c r="AX859" s="24" t="s">
        <v>5329</v>
      </c>
      <c r="AY859" s="23" t="s">
        <v>12615</v>
      </c>
      <c r="AZ859" s="24" t="s">
        <v>174</v>
      </c>
      <c r="BA859" s="24" t="e">
        <f aca="false">REPLACE(INDEX(GroupVertices[group], MATCH(Vertices[[#this row],[vertex]],GroupVertices[vertex],0)),1,1,"")</f>
        <v>#VALUE!</v>
      </c>
      <c r="BB859" s="25" t="s">
        <v>3818</v>
      </c>
      <c r="BC859" s="25" t="s">
        <v>3818</v>
      </c>
      <c r="BD859" s="25" t="s">
        <v>1088</v>
      </c>
      <c r="BE859" s="25" t="s">
        <v>1088</v>
      </c>
      <c r="BF859" s="25" t="s">
        <v>3819</v>
      </c>
      <c r="BG859" s="25" t="s">
        <v>3819</v>
      </c>
      <c r="BH859" s="25" t="s">
        <v>12136</v>
      </c>
      <c r="BI859" s="25" t="s">
        <v>12136</v>
      </c>
      <c r="BJ859" s="25" t="s">
        <v>12137</v>
      </c>
      <c r="BK859" s="25" t="s">
        <v>12137</v>
      </c>
      <c r="BL859" s="25" t="n">
        <v>0</v>
      </c>
      <c r="BM859" s="26" t="n">
        <v>0</v>
      </c>
      <c r="BN859" s="25" t="n">
        <v>0</v>
      </c>
      <c r="BO859" s="26" t="n">
        <v>0</v>
      </c>
      <c r="BP859" s="25" t="n">
        <v>0</v>
      </c>
      <c r="BQ859" s="26" t="n">
        <v>0</v>
      </c>
      <c r="BR859" s="25" t="n">
        <v>14</v>
      </c>
      <c r="BS859" s="26" t="n">
        <v>100</v>
      </c>
      <c r="BT859" s="25" t="n">
        <v>14</v>
      </c>
      <c r="BU859" s="3"/>
      <c r="BV859" s="2"/>
      <c r="BW859" s="2"/>
      <c r="BX859" s="2"/>
      <c r="BY859" s="2"/>
    </row>
    <row r="860" customFormat="false" ht="41.45" hidden="false" customHeight="true" outlineLevel="0" collapsed="false">
      <c r="A860" s="15" t="s">
        <v>4096</v>
      </c>
      <c r="C860" s="16"/>
      <c r="D860" s="16" t="s">
        <v>5324</v>
      </c>
      <c r="E860" s="17" t="n">
        <v>162.16554561695</v>
      </c>
      <c r="F860" s="18" t="n">
        <v>99.999838961083</v>
      </c>
      <c r="G860" s="50" t="s">
        <v>12616</v>
      </c>
      <c r="H860" s="16"/>
      <c r="I860" s="6" t="s">
        <v>4096</v>
      </c>
      <c r="J860" s="7"/>
      <c r="K860" s="7"/>
      <c r="L860" s="51" t="s">
        <v>12617</v>
      </c>
      <c r="M860" s="52" t="n">
        <v>1.0536689030612</v>
      </c>
      <c r="N860" s="53" t="n">
        <v>3922.35375976562</v>
      </c>
      <c r="O860" s="53" t="n">
        <v>7045.90185546875</v>
      </c>
      <c r="P860" s="54"/>
      <c r="Q860" s="55"/>
      <c r="R860" s="55"/>
      <c r="S860" s="56"/>
      <c r="T860" s="25" t="n">
        <v>0</v>
      </c>
      <c r="U860" s="25" t="n">
        <v>1</v>
      </c>
      <c r="V860" s="26" t="n">
        <v>0</v>
      </c>
      <c r="W860" s="26" t="n">
        <v>0.009434</v>
      </c>
      <c r="X860" s="26" t="n">
        <v>0</v>
      </c>
      <c r="Y860" s="26" t="n">
        <v>0.532345</v>
      </c>
      <c r="Z860" s="26" t="n">
        <v>0</v>
      </c>
      <c r="AA860" s="26" t="n">
        <v>0</v>
      </c>
      <c r="AB860" s="20" t="n">
        <v>860</v>
      </c>
      <c r="AC860" s="20"/>
      <c r="AD860" s="10"/>
      <c r="AE860" s="24" t="s">
        <v>12618</v>
      </c>
      <c r="AF860" s="24" t="n">
        <v>202</v>
      </c>
      <c r="AG860" s="24" t="n">
        <v>348</v>
      </c>
      <c r="AH860" s="24" t="n">
        <v>4760</v>
      </c>
      <c r="AI860" s="24" t="n">
        <v>22</v>
      </c>
      <c r="AJ860" s="24"/>
      <c r="AK860" s="24" t="s">
        <v>12619</v>
      </c>
      <c r="AL860" s="24"/>
      <c r="AM860" s="24"/>
      <c r="AN860" s="24"/>
      <c r="AO860" s="22" t="n">
        <v>41830.669537037</v>
      </c>
      <c r="AP860" s="23" t="s">
        <v>12620</v>
      </c>
      <c r="AQ860" s="24" t="inlineStr">
        <f aca="false">FALSE()</f>
        <is>
          <t/>
        </is>
      </c>
      <c r="AR860" s="24" t="inlineStr">
        <f aca="false">FALSE()</f>
        <is>
          <t/>
        </is>
      </c>
      <c r="AS860" s="24" t="inlineStr">
        <f aca="false">FALSE()</f>
        <is>
          <t/>
        </is>
      </c>
      <c r="AT860" s="24" t="s">
        <v>75</v>
      </c>
      <c r="AU860" s="24" t="n">
        <v>93</v>
      </c>
      <c r="AV860" s="23" t="s">
        <v>12621</v>
      </c>
      <c r="AW860" s="24" t="inlineStr">
        <f aca="false">FALSE()</f>
        <is>
          <t/>
        </is>
      </c>
      <c r="AX860" s="24" t="s">
        <v>5329</v>
      </c>
      <c r="AY860" s="23" t="s">
        <v>12622</v>
      </c>
      <c r="AZ860" s="24" t="s">
        <v>174</v>
      </c>
      <c r="BA860" s="24" t="e">
        <f aca="false">REPLACE(INDEX(GroupVertices[group], MATCH(Vertices[[#this row],[vertex]],GroupVertices[vertex],0)),1,1,"")</f>
        <v>#VALUE!</v>
      </c>
      <c r="BB860" s="25" t="s">
        <v>3818</v>
      </c>
      <c r="BC860" s="25" t="s">
        <v>3818</v>
      </c>
      <c r="BD860" s="25" t="s">
        <v>1088</v>
      </c>
      <c r="BE860" s="25" t="s">
        <v>1088</v>
      </c>
      <c r="BF860" s="25" t="s">
        <v>3819</v>
      </c>
      <c r="BG860" s="25" t="s">
        <v>3819</v>
      </c>
      <c r="BH860" s="25" t="s">
        <v>12136</v>
      </c>
      <c r="BI860" s="25" t="s">
        <v>12136</v>
      </c>
      <c r="BJ860" s="25" t="s">
        <v>12137</v>
      </c>
      <c r="BK860" s="25" t="s">
        <v>12137</v>
      </c>
      <c r="BL860" s="25" t="n">
        <v>0</v>
      </c>
      <c r="BM860" s="26" t="n">
        <v>0</v>
      </c>
      <c r="BN860" s="25" t="n">
        <v>0</v>
      </c>
      <c r="BO860" s="26" t="n">
        <v>0</v>
      </c>
      <c r="BP860" s="25" t="n">
        <v>0</v>
      </c>
      <c r="BQ860" s="26" t="n">
        <v>0</v>
      </c>
      <c r="BR860" s="25" t="n">
        <v>14</v>
      </c>
      <c r="BS860" s="26" t="n">
        <v>100</v>
      </c>
      <c r="BT860" s="25" t="n">
        <v>14</v>
      </c>
      <c r="BU860" s="3"/>
      <c r="BV860" s="2"/>
      <c r="BW860" s="2"/>
      <c r="BX860" s="2"/>
      <c r="BY860" s="2"/>
    </row>
    <row r="861" customFormat="false" ht="41.45" hidden="false" customHeight="true" outlineLevel="0" collapsed="false">
      <c r="A861" s="15" t="s">
        <v>4100</v>
      </c>
      <c r="C861" s="16"/>
      <c r="D861" s="16" t="s">
        <v>5324</v>
      </c>
      <c r="E861" s="17" t="n">
        <v>162.372001932342</v>
      </c>
      <c r="F861" s="18" t="n">
        <v>99.9996381251923</v>
      </c>
      <c r="G861" s="50" t="s">
        <v>12623</v>
      </c>
      <c r="H861" s="16"/>
      <c r="I861" s="6" t="s">
        <v>4100</v>
      </c>
      <c r="J861" s="7"/>
      <c r="K861" s="7"/>
      <c r="L861" s="51" t="s">
        <v>12624</v>
      </c>
      <c r="M861" s="52" t="n">
        <v>1.1206008109019</v>
      </c>
      <c r="N861" s="53" t="n">
        <v>3473.49438476563</v>
      </c>
      <c r="O861" s="53" t="n">
        <v>6829.48388671875</v>
      </c>
      <c r="P861" s="54"/>
      <c r="Q861" s="55"/>
      <c r="R861" s="55"/>
      <c r="S861" s="56"/>
      <c r="T861" s="25" t="n">
        <v>0</v>
      </c>
      <c r="U861" s="25" t="n">
        <v>1</v>
      </c>
      <c r="V861" s="26" t="n">
        <v>0</v>
      </c>
      <c r="W861" s="26" t="n">
        <v>0.009434</v>
      </c>
      <c r="X861" s="26" t="n">
        <v>0</v>
      </c>
      <c r="Y861" s="26" t="n">
        <v>0.532345</v>
      </c>
      <c r="Z861" s="26" t="n">
        <v>0</v>
      </c>
      <c r="AA861" s="26" t="n">
        <v>0</v>
      </c>
      <c r="AB861" s="20" t="n">
        <v>861</v>
      </c>
      <c r="AC861" s="20"/>
      <c r="AD861" s="10"/>
      <c r="AE861" s="24" t="s">
        <v>12625</v>
      </c>
      <c r="AF861" s="24" t="n">
        <v>458</v>
      </c>
      <c r="AG861" s="24" t="n">
        <v>782</v>
      </c>
      <c r="AH861" s="24" t="n">
        <v>18819</v>
      </c>
      <c r="AI861" s="24" t="n">
        <v>31</v>
      </c>
      <c r="AJ861" s="24" t="n">
        <v>-28800</v>
      </c>
      <c r="AK861" s="24" t="s">
        <v>12626</v>
      </c>
      <c r="AL861" s="24" t="s">
        <v>5987</v>
      </c>
      <c r="AM861" s="23" t="s">
        <v>12627</v>
      </c>
      <c r="AN861" s="24" t="s">
        <v>5339</v>
      </c>
      <c r="AO861" s="22" t="n">
        <v>40821.7743287037</v>
      </c>
      <c r="AP861" s="23" t="s">
        <v>12628</v>
      </c>
      <c r="AQ861" s="24" t="inlineStr">
        <f aca="false">FALSE()</f>
        <is>
          <t/>
        </is>
      </c>
      <c r="AR861" s="24" t="inlineStr">
        <f aca="false">FALSE()</f>
        <is>
          <t/>
        </is>
      </c>
      <c r="AS861" s="24" t="inlineStr">
        <f aca="false">FALSE()</f>
        <is>
          <t/>
        </is>
      </c>
      <c r="AT861" s="24" t="s">
        <v>75</v>
      </c>
      <c r="AU861" s="24" t="n">
        <v>161</v>
      </c>
      <c r="AV861" s="23" t="s">
        <v>12629</v>
      </c>
      <c r="AW861" s="24" t="inlineStr">
        <f aca="false">FALSE()</f>
        <is>
          <t/>
        </is>
      </c>
      <c r="AX861" s="24" t="s">
        <v>5329</v>
      </c>
      <c r="AY861" s="23" t="s">
        <v>12630</v>
      </c>
      <c r="AZ861" s="24" t="s">
        <v>174</v>
      </c>
      <c r="BA861" s="24" t="e">
        <f aca="false">REPLACE(INDEX(GroupVertices[group], MATCH(Vertices[[#this row],[vertex]],GroupVertices[vertex],0)),1,1,"")</f>
        <v>#VALUE!</v>
      </c>
      <c r="BB861" s="25" t="s">
        <v>3818</v>
      </c>
      <c r="BC861" s="25" t="s">
        <v>3818</v>
      </c>
      <c r="BD861" s="25" t="s">
        <v>1088</v>
      </c>
      <c r="BE861" s="25" t="s">
        <v>1088</v>
      </c>
      <c r="BF861" s="25" t="s">
        <v>3819</v>
      </c>
      <c r="BG861" s="25" t="s">
        <v>3819</v>
      </c>
      <c r="BH861" s="25" t="s">
        <v>12136</v>
      </c>
      <c r="BI861" s="25" t="s">
        <v>12136</v>
      </c>
      <c r="BJ861" s="25" t="s">
        <v>12137</v>
      </c>
      <c r="BK861" s="25" t="s">
        <v>12137</v>
      </c>
      <c r="BL861" s="25" t="n">
        <v>0</v>
      </c>
      <c r="BM861" s="26" t="n">
        <v>0</v>
      </c>
      <c r="BN861" s="25" t="n">
        <v>0</v>
      </c>
      <c r="BO861" s="26" t="n">
        <v>0</v>
      </c>
      <c r="BP861" s="25" t="n">
        <v>0</v>
      </c>
      <c r="BQ861" s="26" t="n">
        <v>0</v>
      </c>
      <c r="BR861" s="25" t="n">
        <v>14</v>
      </c>
      <c r="BS861" s="26" t="n">
        <v>100</v>
      </c>
      <c r="BT861" s="25" t="n">
        <v>14</v>
      </c>
      <c r="BU861" s="3"/>
      <c r="BV861" s="2"/>
      <c r="BW861" s="2"/>
      <c r="BX861" s="2"/>
      <c r="BY861" s="2"/>
    </row>
    <row r="862" customFormat="false" ht="41.45" hidden="false" customHeight="true" outlineLevel="0" collapsed="false">
      <c r="A862" s="15" t="s">
        <v>4104</v>
      </c>
      <c r="C862" s="16"/>
      <c r="D862" s="16" t="s">
        <v>5324</v>
      </c>
      <c r="E862" s="17" t="n">
        <v>162.572274072388</v>
      </c>
      <c r="F862" s="18" t="n">
        <v>99.9994433051232</v>
      </c>
      <c r="G862" s="50" t="s">
        <v>12631</v>
      </c>
      <c r="H862" s="16"/>
      <c r="I862" s="6" t="s">
        <v>4104</v>
      </c>
      <c r="J862" s="7"/>
      <c r="K862" s="7"/>
      <c r="L862" s="51" t="s">
        <v>12632</v>
      </c>
      <c r="M862" s="52" t="n">
        <v>1.1855278459271</v>
      </c>
      <c r="N862" s="53" t="n">
        <v>3781.46533203125</v>
      </c>
      <c r="O862" s="53" t="n">
        <v>6987.8154296875</v>
      </c>
      <c r="P862" s="54"/>
      <c r="Q862" s="55"/>
      <c r="R862" s="55"/>
      <c r="S862" s="56"/>
      <c r="T862" s="25" t="n">
        <v>0</v>
      </c>
      <c r="U862" s="25" t="n">
        <v>1</v>
      </c>
      <c r="V862" s="26" t="n">
        <v>0</v>
      </c>
      <c r="W862" s="26" t="n">
        <v>0.009434</v>
      </c>
      <c r="X862" s="26" t="n">
        <v>0</v>
      </c>
      <c r="Y862" s="26" t="n">
        <v>0.532345</v>
      </c>
      <c r="Z862" s="26" t="n">
        <v>0</v>
      </c>
      <c r="AA862" s="26" t="n">
        <v>0</v>
      </c>
      <c r="AB862" s="20" t="n">
        <v>862</v>
      </c>
      <c r="AC862" s="20"/>
      <c r="AD862" s="10"/>
      <c r="AE862" s="24" t="s">
        <v>12633</v>
      </c>
      <c r="AF862" s="24" t="n">
        <v>535</v>
      </c>
      <c r="AG862" s="24" t="n">
        <v>1203</v>
      </c>
      <c r="AH862" s="24" t="n">
        <v>18466</v>
      </c>
      <c r="AI862" s="24" t="n">
        <v>15</v>
      </c>
      <c r="AJ862" s="24" t="n">
        <v>-28800</v>
      </c>
      <c r="AK862" s="24" t="s">
        <v>12179</v>
      </c>
      <c r="AL862" s="24" t="s">
        <v>5987</v>
      </c>
      <c r="AM862" s="23" t="s">
        <v>12634</v>
      </c>
      <c r="AN862" s="24" t="s">
        <v>5339</v>
      </c>
      <c r="AO862" s="22" t="n">
        <v>40849.9635069444</v>
      </c>
      <c r="AP862" s="23" t="s">
        <v>12635</v>
      </c>
      <c r="AQ862" s="24" t="inlineStr">
        <f aca="false">FALSE()</f>
        <is>
          <t/>
        </is>
      </c>
      <c r="AR862" s="24" t="inlineStr">
        <f aca="false">FALSE()</f>
        <is>
          <t/>
        </is>
      </c>
      <c r="AS862" s="24" t="inlineStr">
        <f aca="false">FALSE()</f>
        <is>
          <t/>
        </is>
      </c>
      <c r="AT862" s="24" t="s">
        <v>75</v>
      </c>
      <c r="AU862" s="24" t="n">
        <v>169</v>
      </c>
      <c r="AV862" s="23" t="s">
        <v>12636</v>
      </c>
      <c r="AW862" s="24" t="inlineStr">
        <f aca="false">FALSE()</f>
        <is>
          <t/>
        </is>
      </c>
      <c r="AX862" s="24" t="s">
        <v>5329</v>
      </c>
      <c r="AY862" s="23" t="s">
        <v>12637</v>
      </c>
      <c r="AZ862" s="24" t="s">
        <v>174</v>
      </c>
      <c r="BA862" s="24" t="e">
        <f aca="false">REPLACE(INDEX(GroupVertices[group], MATCH(Vertices[[#this row],[vertex]],GroupVertices[vertex],0)),1,1,"")</f>
        <v>#VALUE!</v>
      </c>
      <c r="BB862" s="25" t="s">
        <v>3818</v>
      </c>
      <c r="BC862" s="25" t="s">
        <v>3818</v>
      </c>
      <c r="BD862" s="25" t="s">
        <v>1088</v>
      </c>
      <c r="BE862" s="25" t="s">
        <v>1088</v>
      </c>
      <c r="BF862" s="25" t="s">
        <v>3819</v>
      </c>
      <c r="BG862" s="25" t="s">
        <v>3819</v>
      </c>
      <c r="BH862" s="25" t="s">
        <v>12136</v>
      </c>
      <c r="BI862" s="25" t="s">
        <v>12136</v>
      </c>
      <c r="BJ862" s="25" t="s">
        <v>12137</v>
      </c>
      <c r="BK862" s="25" t="s">
        <v>12137</v>
      </c>
      <c r="BL862" s="25" t="n">
        <v>0</v>
      </c>
      <c r="BM862" s="26" t="n">
        <v>0</v>
      </c>
      <c r="BN862" s="25" t="n">
        <v>0</v>
      </c>
      <c r="BO862" s="26" t="n">
        <v>0</v>
      </c>
      <c r="BP862" s="25" t="n">
        <v>0</v>
      </c>
      <c r="BQ862" s="26" t="n">
        <v>0</v>
      </c>
      <c r="BR862" s="25" t="n">
        <v>14</v>
      </c>
      <c r="BS862" s="26" t="n">
        <v>100</v>
      </c>
      <c r="BT862" s="25" t="n">
        <v>14</v>
      </c>
      <c r="BU862" s="3"/>
      <c r="BV862" s="2"/>
      <c r="BW862" s="2"/>
      <c r="BX862" s="2"/>
      <c r="BY862" s="2"/>
    </row>
    <row r="863" customFormat="false" ht="41.45" hidden="false" customHeight="true" outlineLevel="0" collapsed="false">
      <c r="A863" s="15" t="s">
        <v>4108</v>
      </c>
      <c r="C863" s="16"/>
      <c r="D863" s="16" t="s">
        <v>5324</v>
      </c>
      <c r="E863" s="17" t="n">
        <v>162.389603046788</v>
      </c>
      <c r="F863" s="18" t="n">
        <v>99.9996210032385</v>
      </c>
      <c r="G863" s="50" t="s">
        <v>12638</v>
      </c>
      <c r="H863" s="16"/>
      <c r="I863" s="6" t="s">
        <v>4108</v>
      </c>
      <c r="J863" s="7"/>
      <c r="K863" s="7"/>
      <c r="L863" s="51" t="s">
        <v>12639</v>
      </c>
      <c r="M863" s="52" t="n">
        <v>1.1263069873768</v>
      </c>
      <c r="N863" s="53" t="n">
        <v>3955.01538085937</v>
      </c>
      <c r="O863" s="53" t="n">
        <v>7560.98095703125</v>
      </c>
      <c r="P863" s="54"/>
      <c r="Q863" s="55"/>
      <c r="R863" s="55"/>
      <c r="S863" s="56"/>
      <c r="T863" s="25" t="n">
        <v>0</v>
      </c>
      <c r="U863" s="25" t="n">
        <v>1</v>
      </c>
      <c r="V863" s="26" t="n">
        <v>0</v>
      </c>
      <c r="W863" s="26" t="n">
        <v>0.009434</v>
      </c>
      <c r="X863" s="26" t="n">
        <v>0</v>
      </c>
      <c r="Y863" s="26" t="n">
        <v>0.532345</v>
      </c>
      <c r="Z863" s="26" t="n">
        <v>0</v>
      </c>
      <c r="AA863" s="26" t="n">
        <v>0</v>
      </c>
      <c r="AB863" s="20" t="n">
        <v>863</v>
      </c>
      <c r="AC863" s="20"/>
      <c r="AD863" s="10"/>
      <c r="AE863" s="24" t="s">
        <v>12640</v>
      </c>
      <c r="AF863" s="24" t="n">
        <v>349</v>
      </c>
      <c r="AG863" s="24" t="n">
        <v>819</v>
      </c>
      <c r="AH863" s="24" t="n">
        <v>13839</v>
      </c>
      <c r="AI863" s="24" t="n">
        <v>16</v>
      </c>
      <c r="AJ863" s="24" t="n">
        <v>-28800</v>
      </c>
      <c r="AK863" s="24" t="s">
        <v>12179</v>
      </c>
      <c r="AL863" s="24" t="s">
        <v>5987</v>
      </c>
      <c r="AM863" s="23" t="s">
        <v>12641</v>
      </c>
      <c r="AN863" s="24" t="s">
        <v>5339</v>
      </c>
      <c r="AO863" s="22" t="n">
        <v>40849.9454166667</v>
      </c>
      <c r="AP863" s="23" t="s">
        <v>12642</v>
      </c>
      <c r="AQ863" s="24" t="inlineStr">
        <f aca="false">FALSE()</f>
        <is>
          <t/>
        </is>
      </c>
      <c r="AR863" s="24" t="inlineStr">
        <f aca="false">FALSE()</f>
        <is>
          <t/>
        </is>
      </c>
      <c r="AS863" s="24" t="inlineStr">
        <f aca="false">FALSE()</f>
        <is>
          <t/>
        </is>
      </c>
      <c r="AT863" s="24" t="s">
        <v>75</v>
      </c>
      <c r="AU863" s="24" t="n">
        <v>167</v>
      </c>
      <c r="AV863" s="23" t="s">
        <v>12643</v>
      </c>
      <c r="AW863" s="24" t="inlineStr">
        <f aca="false">FALSE()</f>
        <is>
          <t/>
        </is>
      </c>
      <c r="AX863" s="24" t="s">
        <v>5329</v>
      </c>
      <c r="AY863" s="23" t="s">
        <v>12644</v>
      </c>
      <c r="AZ863" s="24" t="s">
        <v>174</v>
      </c>
      <c r="BA863" s="24" t="e">
        <f aca="false">REPLACE(INDEX(GroupVertices[group], MATCH(Vertices[[#this row],[vertex]],GroupVertices[vertex],0)),1,1,"")</f>
        <v>#VALUE!</v>
      </c>
      <c r="BB863" s="25" t="s">
        <v>3818</v>
      </c>
      <c r="BC863" s="25" t="s">
        <v>3818</v>
      </c>
      <c r="BD863" s="25" t="s">
        <v>1088</v>
      </c>
      <c r="BE863" s="25" t="s">
        <v>1088</v>
      </c>
      <c r="BF863" s="25" t="s">
        <v>3819</v>
      </c>
      <c r="BG863" s="25" t="s">
        <v>3819</v>
      </c>
      <c r="BH863" s="25" t="s">
        <v>12136</v>
      </c>
      <c r="BI863" s="25" t="s">
        <v>12136</v>
      </c>
      <c r="BJ863" s="25" t="s">
        <v>12137</v>
      </c>
      <c r="BK863" s="25" t="s">
        <v>12137</v>
      </c>
      <c r="BL863" s="25" t="n">
        <v>0</v>
      </c>
      <c r="BM863" s="26" t="n">
        <v>0</v>
      </c>
      <c r="BN863" s="25" t="n">
        <v>0</v>
      </c>
      <c r="BO863" s="26" t="n">
        <v>0</v>
      </c>
      <c r="BP863" s="25" t="n">
        <v>0</v>
      </c>
      <c r="BQ863" s="26" t="n">
        <v>0</v>
      </c>
      <c r="BR863" s="25" t="n">
        <v>14</v>
      </c>
      <c r="BS863" s="26" t="n">
        <v>100</v>
      </c>
      <c r="BT863" s="25" t="n">
        <v>14</v>
      </c>
      <c r="BU863" s="3"/>
      <c r="BV863" s="2"/>
      <c r="BW863" s="2"/>
      <c r="BX863" s="2"/>
      <c r="BY863" s="2"/>
    </row>
    <row r="864" customFormat="false" ht="41.45" hidden="false" customHeight="true" outlineLevel="0" collapsed="false">
      <c r="A864" s="15" t="s">
        <v>4112</v>
      </c>
      <c r="C864" s="16"/>
      <c r="D864" s="16" t="s">
        <v>5324</v>
      </c>
      <c r="E864" s="17" t="n">
        <v>162.157458618421</v>
      </c>
      <c r="F864" s="18" t="n">
        <v>99.9998468279267</v>
      </c>
      <c r="G864" s="50" t="s">
        <v>12645</v>
      </c>
      <c r="H864" s="16"/>
      <c r="I864" s="6" t="s">
        <v>4112</v>
      </c>
      <c r="J864" s="7"/>
      <c r="K864" s="7"/>
      <c r="L864" s="51" t="s">
        <v>12646</v>
      </c>
      <c r="M864" s="52" t="n">
        <v>1.05104714630247</v>
      </c>
      <c r="N864" s="53" t="n">
        <v>3093.79760742187</v>
      </c>
      <c r="O864" s="53" t="n">
        <v>6845.62353515625</v>
      </c>
      <c r="P864" s="54"/>
      <c r="Q864" s="55"/>
      <c r="R864" s="55"/>
      <c r="S864" s="56"/>
      <c r="T864" s="25" t="n">
        <v>0</v>
      </c>
      <c r="U864" s="25" t="n">
        <v>1</v>
      </c>
      <c r="V864" s="26" t="n">
        <v>0</v>
      </c>
      <c r="W864" s="26" t="n">
        <v>0.009434</v>
      </c>
      <c r="X864" s="26" t="n">
        <v>0</v>
      </c>
      <c r="Y864" s="26" t="n">
        <v>0.532345</v>
      </c>
      <c r="Z864" s="26" t="n">
        <v>0</v>
      </c>
      <c r="AA864" s="26" t="n">
        <v>0</v>
      </c>
      <c r="AB864" s="20" t="n">
        <v>864</v>
      </c>
      <c r="AC864" s="20"/>
      <c r="AD864" s="10"/>
      <c r="AE864" s="24" t="s">
        <v>12647</v>
      </c>
      <c r="AF864" s="24" t="n">
        <v>260</v>
      </c>
      <c r="AG864" s="24" t="n">
        <v>331</v>
      </c>
      <c r="AH864" s="24" t="n">
        <v>6487</v>
      </c>
      <c r="AI864" s="24" t="n">
        <v>12</v>
      </c>
      <c r="AJ864" s="24"/>
      <c r="AK864" s="24"/>
      <c r="AL864" s="24"/>
      <c r="AM864" s="24"/>
      <c r="AN864" s="24"/>
      <c r="AO864" s="22" t="n">
        <v>41830.8673842593</v>
      </c>
      <c r="AP864" s="23" t="s">
        <v>12648</v>
      </c>
      <c r="AQ864" s="24" t="inlineStr">
        <f aca="false">FALSE()</f>
        <is>
          <t/>
        </is>
      </c>
      <c r="AR864" s="24" t="inlineStr">
        <f aca="false">FALSE()</f>
        <is>
          <t/>
        </is>
      </c>
      <c r="AS864" s="24" t="inlineStr">
        <f aca="false">FALSE()</f>
        <is>
          <t/>
        </is>
      </c>
      <c r="AT864" s="24" t="s">
        <v>75</v>
      </c>
      <c r="AU864" s="24" t="n">
        <v>101</v>
      </c>
      <c r="AV864" s="23" t="s">
        <v>12649</v>
      </c>
      <c r="AW864" s="24" t="inlineStr">
        <f aca="false">FALSE()</f>
        <is>
          <t/>
        </is>
      </c>
      <c r="AX864" s="24" t="s">
        <v>5329</v>
      </c>
      <c r="AY864" s="23" t="s">
        <v>12650</v>
      </c>
      <c r="AZ864" s="24" t="s">
        <v>174</v>
      </c>
      <c r="BA864" s="24" t="e">
        <f aca="false">REPLACE(INDEX(GroupVertices[group], MATCH(Vertices[[#this row],[vertex]],GroupVertices[vertex],0)),1,1,"")</f>
        <v>#VALUE!</v>
      </c>
      <c r="BB864" s="25" t="s">
        <v>3818</v>
      </c>
      <c r="BC864" s="25" t="s">
        <v>3818</v>
      </c>
      <c r="BD864" s="25" t="s">
        <v>1088</v>
      </c>
      <c r="BE864" s="25" t="s">
        <v>1088</v>
      </c>
      <c r="BF864" s="25" t="s">
        <v>3819</v>
      </c>
      <c r="BG864" s="25" t="s">
        <v>3819</v>
      </c>
      <c r="BH864" s="25" t="s">
        <v>12136</v>
      </c>
      <c r="BI864" s="25" t="s">
        <v>12136</v>
      </c>
      <c r="BJ864" s="25" t="s">
        <v>12137</v>
      </c>
      <c r="BK864" s="25" t="s">
        <v>12137</v>
      </c>
      <c r="BL864" s="25" t="n">
        <v>0</v>
      </c>
      <c r="BM864" s="26" t="n">
        <v>0</v>
      </c>
      <c r="BN864" s="25" t="n">
        <v>0</v>
      </c>
      <c r="BO864" s="26" t="n">
        <v>0</v>
      </c>
      <c r="BP864" s="25" t="n">
        <v>0</v>
      </c>
      <c r="BQ864" s="26" t="n">
        <v>0</v>
      </c>
      <c r="BR864" s="25" t="n">
        <v>14</v>
      </c>
      <c r="BS864" s="26" t="n">
        <v>100</v>
      </c>
      <c r="BT864" s="25" t="n">
        <v>14</v>
      </c>
      <c r="BU864" s="3"/>
      <c r="BV864" s="2"/>
      <c r="BW864" s="2"/>
      <c r="BX864" s="2"/>
      <c r="BY864" s="2"/>
    </row>
    <row r="865" customFormat="false" ht="41.45" hidden="false" customHeight="true" outlineLevel="0" collapsed="false">
      <c r="A865" s="15" t="s">
        <v>4116</v>
      </c>
      <c r="C865" s="16"/>
      <c r="D865" s="16" t="s">
        <v>5324</v>
      </c>
      <c r="E865" s="17" t="n">
        <v>162.532314785538</v>
      </c>
      <c r="F865" s="18" t="n">
        <v>99.999482176586</v>
      </c>
      <c r="G865" s="50" t="s">
        <v>12651</v>
      </c>
      <c r="H865" s="16"/>
      <c r="I865" s="6" t="s">
        <v>4116</v>
      </c>
      <c r="J865" s="7"/>
      <c r="K865" s="7"/>
      <c r="L865" s="51" t="s">
        <v>12652</v>
      </c>
      <c r="M865" s="52" t="n">
        <v>1.17257328311922</v>
      </c>
      <c r="N865" s="53" t="n">
        <v>3926.29052734375</v>
      </c>
      <c r="O865" s="53" t="n">
        <v>7795.59814453125</v>
      </c>
      <c r="P865" s="54"/>
      <c r="Q865" s="55"/>
      <c r="R865" s="55"/>
      <c r="S865" s="56"/>
      <c r="T865" s="25" t="n">
        <v>0</v>
      </c>
      <c r="U865" s="25" t="n">
        <v>1</v>
      </c>
      <c r="V865" s="26" t="n">
        <v>0</v>
      </c>
      <c r="W865" s="26" t="n">
        <v>0.009434</v>
      </c>
      <c r="X865" s="26" t="n">
        <v>0</v>
      </c>
      <c r="Y865" s="26" t="n">
        <v>0.532345</v>
      </c>
      <c r="Z865" s="26" t="n">
        <v>0</v>
      </c>
      <c r="AA865" s="26" t="n">
        <v>0</v>
      </c>
      <c r="AB865" s="20" t="n">
        <v>865</v>
      </c>
      <c r="AC865" s="20"/>
      <c r="AD865" s="10"/>
      <c r="AE865" s="24" t="s">
        <v>12653</v>
      </c>
      <c r="AF865" s="24" t="n">
        <v>546</v>
      </c>
      <c r="AG865" s="24" t="n">
        <v>1119</v>
      </c>
      <c r="AH865" s="24" t="n">
        <v>14744</v>
      </c>
      <c r="AI865" s="24" t="n">
        <v>14</v>
      </c>
      <c r="AJ865" s="24" t="n">
        <v>-28800</v>
      </c>
      <c r="AK865" s="24" t="s">
        <v>12179</v>
      </c>
      <c r="AL865" s="24" t="s">
        <v>5987</v>
      </c>
      <c r="AM865" s="23" t="s">
        <v>12654</v>
      </c>
      <c r="AN865" s="24" t="s">
        <v>5339</v>
      </c>
      <c r="AO865" s="22" t="n">
        <v>40856.8256018519</v>
      </c>
      <c r="AP865" s="23" t="s">
        <v>12655</v>
      </c>
      <c r="AQ865" s="24" t="inlineStr">
        <f aca="false">FALSE()</f>
        <is>
          <t/>
        </is>
      </c>
      <c r="AR865" s="24" t="inlineStr">
        <f aca="false">FALSE()</f>
        <is>
          <t/>
        </is>
      </c>
      <c r="AS865" s="24" t="inlineStr">
        <f aca="false">FALSE()</f>
        <is>
          <t/>
        </is>
      </c>
      <c r="AT865" s="24" t="s">
        <v>75</v>
      </c>
      <c r="AU865" s="24" t="n">
        <v>152</v>
      </c>
      <c r="AV865" s="23" t="s">
        <v>12656</v>
      </c>
      <c r="AW865" s="24" t="inlineStr">
        <f aca="false">FALSE()</f>
        <is>
          <t/>
        </is>
      </c>
      <c r="AX865" s="24" t="s">
        <v>5329</v>
      </c>
      <c r="AY865" s="23" t="s">
        <v>12657</v>
      </c>
      <c r="AZ865" s="24" t="s">
        <v>174</v>
      </c>
      <c r="BA865" s="24" t="e">
        <f aca="false">REPLACE(INDEX(GroupVertices[group], MATCH(Vertices[[#this row],[vertex]],GroupVertices[vertex],0)),1,1,"")</f>
        <v>#VALUE!</v>
      </c>
      <c r="BB865" s="25" t="s">
        <v>3818</v>
      </c>
      <c r="BC865" s="25" t="s">
        <v>3818</v>
      </c>
      <c r="BD865" s="25" t="s">
        <v>1088</v>
      </c>
      <c r="BE865" s="25" t="s">
        <v>1088</v>
      </c>
      <c r="BF865" s="25" t="s">
        <v>3819</v>
      </c>
      <c r="BG865" s="25" t="s">
        <v>3819</v>
      </c>
      <c r="BH865" s="25" t="s">
        <v>12136</v>
      </c>
      <c r="BI865" s="25" t="s">
        <v>12136</v>
      </c>
      <c r="BJ865" s="25" t="s">
        <v>12137</v>
      </c>
      <c r="BK865" s="25" t="s">
        <v>12137</v>
      </c>
      <c r="BL865" s="25" t="n">
        <v>0</v>
      </c>
      <c r="BM865" s="26" t="n">
        <v>0</v>
      </c>
      <c r="BN865" s="25" t="n">
        <v>0</v>
      </c>
      <c r="BO865" s="26" t="n">
        <v>0</v>
      </c>
      <c r="BP865" s="25" t="n">
        <v>0</v>
      </c>
      <c r="BQ865" s="26" t="n">
        <v>0</v>
      </c>
      <c r="BR865" s="25" t="n">
        <v>14</v>
      </c>
      <c r="BS865" s="26" t="n">
        <v>100</v>
      </c>
      <c r="BT865" s="25" t="n">
        <v>14</v>
      </c>
      <c r="BU865" s="3"/>
      <c r="BV865" s="2"/>
      <c r="BW865" s="2"/>
      <c r="BX865" s="2"/>
      <c r="BY865" s="2"/>
    </row>
    <row r="866" customFormat="false" ht="41.45" hidden="false" customHeight="true" outlineLevel="0" collapsed="false">
      <c r="A866" s="15" t="s">
        <v>4120</v>
      </c>
      <c r="C866" s="16"/>
      <c r="D866" s="16" t="s">
        <v>5324</v>
      </c>
      <c r="E866" s="17" t="n">
        <v>162.197417905271</v>
      </c>
      <c r="F866" s="18" t="n">
        <v>99.999807956464</v>
      </c>
      <c r="G866" s="50" t="s">
        <v>12658</v>
      </c>
      <c r="H866" s="16"/>
      <c r="I866" s="6" t="s">
        <v>4120</v>
      </c>
      <c r="J866" s="7"/>
      <c r="K866" s="7"/>
      <c r="L866" s="51" t="s">
        <v>12659</v>
      </c>
      <c r="M866" s="52" t="n">
        <v>1.06400170911034</v>
      </c>
      <c r="N866" s="53" t="n">
        <v>3812.17309570312</v>
      </c>
      <c r="O866" s="53" t="n">
        <v>8089.03076171875</v>
      </c>
      <c r="P866" s="54"/>
      <c r="Q866" s="55"/>
      <c r="R866" s="55"/>
      <c r="S866" s="56"/>
      <c r="T866" s="25" t="n">
        <v>0</v>
      </c>
      <c r="U866" s="25" t="n">
        <v>1</v>
      </c>
      <c r="V866" s="26" t="n">
        <v>0</v>
      </c>
      <c r="W866" s="26" t="n">
        <v>0.009434</v>
      </c>
      <c r="X866" s="26" t="n">
        <v>0</v>
      </c>
      <c r="Y866" s="26" t="n">
        <v>0.532345</v>
      </c>
      <c r="Z866" s="26" t="n">
        <v>0</v>
      </c>
      <c r="AA866" s="26" t="n">
        <v>0</v>
      </c>
      <c r="AB866" s="20" t="n">
        <v>866</v>
      </c>
      <c r="AC866" s="20"/>
      <c r="AD866" s="10"/>
      <c r="AE866" s="24" t="s">
        <v>12660</v>
      </c>
      <c r="AF866" s="24" t="n">
        <v>235</v>
      </c>
      <c r="AG866" s="24" t="n">
        <v>415</v>
      </c>
      <c r="AH866" s="24" t="n">
        <v>8896</v>
      </c>
      <c r="AI866" s="24" t="n">
        <v>15</v>
      </c>
      <c r="AJ866" s="24" t="n">
        <v>-25200</v>
      </c>
      <c r="AK866" s="24" t="s">
        <v>12661</v>
      </c>
      <c r="AL866" s="24"/>
      <c r="AM866" s="24"/>
      <c r="AN866" s="24" t="s">
        <v>6123</v>
      </c>
      <c r="AO866" s="22" t="n">
        <v>41829.9690625</v>
      </c>
      <c r="AP866" s="23" t="s">
        <v>12662</v>
      </c>
      <c r="AQ866" s="24" t="inlineStr">
        <f aca="false">FALSE()</f>
        <is>
          <t/>
        </is>
      </c>
      <c r="AR866" s="24" t="inlineStr">
        <f aca="false">FALSE()</f>
        <is>
          <t/>
        </is>
      </c>
      <c r="AS866" s="24" t="inlineStr">
        <f aca="false">FALSE()</f>
        <is>
          <t/>
        </is>
      </c>
      <c r="AT866" s="24" t="s">
        <v>75</v>
      </c>
      <c r="AU866" s="24" t="n">
        <v>143</v>
      </c>
      <c r="AV866" s="23" t="s">
        <v>5390</v>
      </c>
      <c r="AW866" s="24" t="inlineStr">
        <f aca="false">FALSE()</f>
        <is>
          <t/>
        </is>
      </c>
      <c r="AX866" s="24" t="s">
        <v>5329</v>
      </c>
      <c r="AY866" s="23" t="s">
        <v>12663</v>
      </c>
      <c r="AZ866" s="24" t="s">
        <v>174</v>
      </c>
      <c r="BA866" s="24" t="e">
        <f aca="false">REPLACE(INDEX(GroupVertices[group], MATCH(Vertices[[#this row],[vertex]],GroupVertices[vertex],0)),1,1,"")</f>
        <v>#VALUE!</v>
      </c>
      <c r="BB866" s="25" t="s">
        <v>3818</v>
      </c>
      <c r="BC866" s="25" t="s">
        <v>3818</v>
      </c>
      <c r="BD866" s="25" t="s">
        <v>1088</v>
      </c>
      <c r="BE866" s="25" t="s">
        <v>1088</v>
      </c>
      <c r="BF866" s="25" t="s">
        <v>3819</v>
      </c>
      <c r="BG866" s="25" t="s">
        <v>3819</v>
      </c>
      <c r="BH866" s="25" t="s">
        <v>12136</v>
      </c>
      <c r="BI866" s="25" t="s">
        <v>12136</v>
      </c>
      <c r="BJ866" s="25" t="s">
        <v>12137</v>
      </c>
      <c r="BK866" s="25" t="s">
        <v>12137</v>
      </c>
      <c r="BL866" s="25" t="n">
        <v>0</v>
      </c>
      <c r="BM866" s="26" t="n">
        <v>0</v>
      </c>
      <c r="BN866" s="25" t="n">
        <v>0</v>
      </c>
      <c r="BO866" s="26" t="n">
        <v>0</v>
      </c>
      <c r="BP866" s="25" t="n">
        <v>0</v>
      </c>
      <c r="BQ866" s="26" t="n">
        <v>0</v>
      </c>
      <c r="BR866" s="25" t="n">
        <v>14</v>
      </c>
      <c r="BS866" s="26" t="n">
        <v>100</v>
      </c>
      <c r="BT866" s="25" t="n">
        <v>14</v>
      </c>
      <c r="BU866" s="3"/>
      <c r="BV866" s="2"/>
      <c r="BW866" s="2"/>
      <c r="BX866" s="2"/>
      <c r="BY866" s="2"/>
    </row>
    <row r="867" customFormat="false" ht="41.45" hidden="false" customHeight="true" outlineLevel="0" collapsed="false">
      <c r="A867" s="15" t="s">
        <v>4124</v>
      </c>
      <c r="C867" s="16"/>
      <c r="D867" s="16" t="s">
        <v>5324</v>
      </c>
      <c r="E867" s="17" t="n">
        <v>162.694530461917</v>
      </c>
      <c r="F867" s="18" t="n">
        <v>99.9993243769575</v>
      </c>
      <c r="G867" s="50" t="s">
        <v>12664</v>
      </c>
      <c r="H867" s="16"/>
      <c r="I867" s="6" t="s">
        <v>4124</v>
      </c>
      <c r="J867" s="7"/>
      <c r="K867" s="7"/>
      <c r="L867" s="51" t="s">
        <v>12665</v>
      </c>
      <c r="M867" s="52" t="n">
        <v>1.22516263927977</v>
      </c>
      <c r="N867" s="53" t="n">
        <v>3146.3759765625</v>
      </c>
      <c r="O867" s="53" t="n">
        <v>6641.7158203125</v>
      </c>
      <c r="P867" s="54"/>
      <c r="Q867" s="55"/>
      <c r="R867" s="55"/>
      <c r="S867" s="56"/>
      <c r="T867" s="25" t="n">
        <v>0</v>
      </c>
      <c r="U867" s="25" t="n">
        <v>1</v>
      </c>
      <c r="V867" s="26" t="n">
        <v>0</v>
      </c>
      <c r="W867" s="26" t="n">
        <v>0.009434</v>
      </c>
      <c r="X867" s="26" t="n">
        <v>0</v>
      </c>
      <c r="Y867" s="26" t="n">
        <v>0.532345</v>
      </c>
      <c r="Z867" s="26" t="n">
        <v>0</v>
      </c>
      <c r="AA867" s="26" t="n">
        <v>0</v>
      </c>
      <c r="AB867" s="20" t="n">
        <v>867</v>
      </c>
      <c r="AC867" s="20"/>
      <c r="AD867" s="10"/>
      <c r="AE867" s="24" t="s">
        <v>12666</v>
      </c>
      <c r="AF867" s="24" t="n">
        <v>614</v>
      </c>
      <c r="AG867" s="24" t="n">
        <v>1460</v>
      </c>
      <c r="AH867" s="24" t="n">
        <v>16641</v>
      </c>
      <c r="AI867" s="24" t="n">
        <v>24</v>
      </c>
      <c r="AJ867" s="24" t="n">
        <v>-28800</v>
      </c>
      <c r="AK867" s="24" t="s">
        <v>12667</v>
      </c>
      <c r="AL867" s="24" t="s">
        <v>5987</v>
      </c>
      <c r="AM867" s="23" t="s">
        <v>12668</v>
      </c>
      <c r="AN867" s="24" t="s">
        <v>5339</v>
      </c>
      <c r="AO867" s="22" t="n">
        <v>40849.9562268519</v>
      </c>
      <c r="AP867" s="23" t="s">
        <v>12669</v>
      </c>
      <c r="AQ867" s="24" t="inlineStr">
        <f aca="false">FALSE()</f>
        <is>
          <t/>
        </is>
      </c>
      <c r="AR867" s="24" t="inlineStr">
        <f aca="false">FALSE()</f>
        <is>
          <t/>
        </is>
      </c>
      <c r="AS867" s="24" t="inlineStr">
        <f aca="false">FALSE()</f>
        <is>
          <t/>
        </is>
      </c>
      <c r="AT867" s="24" t="s">
        <v>75</v>
      </c>
      <c r="AU867" s="24" t="n">
        <v>301</v>
      </c>
      <c r="AV867" s="23" t="s">
        <v>12670</v>
      </c>
      <c r="AW867" s="24" t="inlineStr">
        <f aca="false">FALSE()</f>
        <is>
          <t/>
        </is>
      </c>
      <c r="AX867" s="24" t="s">
        <v>5329</v>
      </c>
      <c r="AY867" s="23" t="s">
        <v>12671</v>
      </c>
      <c r="AZ867" s="24" t="s">
        <v>174</v>
      </c>
      <c r="BA867" s="24" t="e">
        <f aca="false">REPLACE(INDEX(GroupVertices[group], MATCH(Vertices[[#this row],[vertex]],GroupVertices[vertex],0)),1,1,"")</f>
        <v>#VALUE!</v>
      </c>
      <c r="BB867" s="25" t="s">
        <v>3818</v>
      </c>
      <c r="BC867" s="25" t="s">
        <v>3818</v>
      </c>
      <c r="BD867" s="25" t="s">
        <v>1088</v>
      </c>
      <c r="BE867" s="25" t="s">
        <v>1088</v>
      </c>
      <c r="BF867" s="25" t="s">
        <v>3819</v>
      </c>
      <c r="BG867" s="25" t="s">
        <v>3819</v>
      </c>
      <c r="BH867" s="25" t="s">
        <v>12136</v>
      </c>
      <c r="BI867" s="25" t="s">
        <v>12136</v>
      </c>
      <c r="BJ867" s="25" t="s">
        <v>12137</v>
      </c>
      <c r="BK867" s="25" t="s">
        <v>12137</v>
      </c>
      <c r="BL867" s="25" t="n">
        <v>0</v>
      </c>
      <c r="BM867" s="26" t="n">
        <v>0</v>
      </c>
      <c r="BN867" s="25" t="n">
        <v>0</v>
      </c>
      <c r="BO867" s="26" t="n">
        <v>0</v>
      </c>
      <c r="BP867" s="25" t="n">
        <v>0</v>
      </c>
      <c r="BQ867" s="26" t="n">
        <v>0</v>
      </c>
      <c r="BR867" s="25" t="n">
        <v>14</v>
      </c>
      <c r="BS867" s="26" t="n">
        <v>100</v>
      </c>
      <c r="BT867" s="25" t="n">
        <v>14</v>
      </c>
      <c r="BU867" s="3"/>
      <c r="BV867" s="2"/>
      <c r="BW867" s="2"/>
      <c r="BX867" s="2"/>
      <c r="BY867" s="2"/>
    </row>
    <row r="868" customFormat="false" ht="41.45" hidden="false" customHeight="true" outlineLevel="0" collapsed="false">
      <c r="A868" s="15" t="s">
        <v>4128</v>
      </c>
      <c r="C868" s="16"/>
      <c r="D868" s="16" t="s">
        <v>5324</v>
      </c>
      <c r="E868" s="17" t="n">
        <v>162.509005201542</v>
      </c>
      <c r="F868" s="18" t="n">
        <v>99.9995048516059</v>
      </c>
      <c r="G868" s="50" t="s">
        <v>12672</v>
      </c>
      <c r="H868" s="16"/>
      <c r="I868" s="6" t="s">
        <v>4128</v>
      </c>
      <c r="J868" s="7"/>
      <c r="K868" s="7"/>
      <c r="L868" s="51" t="s">
        <v>12673</v>
      </c>
      <c r="M868" s="52" t="n">
        <v>1.16501645481462</v>
      </c>
      <c r="N868" s="53" t="n">
        <v>3580.2041015625</v>
      </c>
      <c r="O868" s="53" t="n">
        <v>8515.265625</v>
      </c>
      <c r="P868" s="54"/>
      <c r="Q868" s="55"/>
      <c r="R868" s="55"/>
      <c r="S868" s="56"/>
      <c r="T868" s="25" t="n">
        <v>0</v>
      </c>
      <c r="U868" s="25" t="n">
        <v>1</v>
      </c>
      <c r="V868" s="26" t="n">
        <v>0</v>
      </c>
      <c r="W868" s="26" t="n">
        <v>0.009434</v>
      </c>
      <c r="X868" s="26" t="n">
        <v>0</v>
      </c>
      <c r="Y868" s="26" t="n">
        <v>0.532345</v>
      </c>
      <c r="Z868" s="26" t="n">
        <v>0</v>
      </c>
      <c r="AA868" s="26" t="n">
        <v>0</v>
      </c>
      <c r="AB868" s="20" t="n">
        <v>868</v>
      </c>
      <c r="AC868" s="20"/>
      <c r="AD868" s="10"/>
      <c r="AE868" s="24" t="s">
        <v>12674</v>
      </c>
      <c r="AF868" s="24" t="n">
        <v>515</v>
      </c>
      <c r="AG868" s="24" t="n">
        <v>1070</v>
      </c>
      <c r="AH868" s="24" t="n">
        <v>15104</v>
      </c>
      <c r="AI868" s="24" t="n">
        <v>10</v>
      </c>
      <c r="AJ868" s="24" t="n">
        <v>-28800</v>
      </c>
      <c r="AK868" s="24" t="s">
        <v>12179</v>
      </c>
      <c r="AL868" s="24" t="s">
        <v>5987</v>
      </c>
      <c r="AM868" s="23" t="s">
        <v>12180</v>
      </c>
      <c r="AN868" s="24" t="s">
        <v>5339</v>
      </c>
      <c r="AO868" s="22" t="n">
        <v>40821.7634722222</v>
      </c>
      <c r="AP868" s="23" t="s">
        <v>12675</v>
      </c>
      <c r="AQ868" s="24" t="inlineStr">
        <f aca="false">FALSE()</f>
        <is>
          <t/>
        </is>
      </c>
      <c r="AR868" s="24" t="inlineStr">
        <f aca="false">FALSE()</f>
        <is>
          <t/>
        </is>
      </c>
      <c r="AS868" s="24" t="inlineStr">
        <f aca="false">FALSE()</f>
        <is>
          <t/>
        </is>
      </c>
      <c r="AT868" s="24" t="s">
        <v>75</v>
      </c>
      <c r="AU868" s="24" t="n">
        <v>142</v>
      </c>
      <c r="AV868" s="23" t="s">
        <v>12676</v>
      </c>
      <c r="AW868" s="24" t="inlineStr">
        <f aca="false">FALSE()</f>
        <is>
          <t/>
        </is>
      </c>
      <c r="AX868" s="24" t="s">
        <v>5329</v>
      </c>
      <c r="AY868" s="23" t="s">
        <v>12677</v>
      </c>
      <c r="AZ868" s="24" t="s">
        <v>174</v>
      </c>
      <c r="BA868" s="24" t="e">
        <f aca="false">REPLACE(INDEX(GroupVertices[group], MATCH(Vertices[[#this row],[vertex]],GroupVertices[vertex],0)),1,1,"")</f>
        <v>#VALUE!</v>
      </c>
      <c r="BB868" s="25" t="s">
        <v>3818</v>
      </c>
      <c r="BC868" s="25" t="s">
        <v>3818</v>
      </c>
      <c r="BD868" s="25" t="s">
        <v>1088</v>
      </c>
      <c r="BE868" s="25" t="s">
        <v>1088</v>
      </c>
      <c r="BF868" s="25" t="s">
        <v>3819</v>
      </c>
      <c r="BG868" s="25" t="s">
        <v>3819</v>
      </c>
      <c r="BH868" s="25" t="s">
        <v>12136</v>
      </c>
      <c r="BI868" s="25" t="s">
        <v>12136</v>
      </c>
      <c r="BJ868" s="25" t="s">
        <v>12137</v>
      </c>
      <c r="BK868" s="25" t="s">
        <v>12137</v>
      </c>
      <c r="BL868" s="25" t="n">
        <v>0</v>
      </c>
      <c r="BM868" s="26" t="n">
        <v>0</v>
      </c>
      <c r="BN868" s="25" t="n">
        <v>0</v>
      </c>
      <c r="BO868" s="26" t="n">
        <v>0</v>
      </c>
      <c r="BP868" s="25" t="n">
        <v>0</v>
      </c>
      <c r="BQ868" s="26" t="n">
        <v>0</v>
      </c>
      <c r="BR868" s="25" t="n">
        <v>14</v>
      </c>
      <c r="BS868" s="26" t="n">
        <v>100</v>
      </c>
      <c r="BT868" s="25" t="n">
        <v>14</v>
      </c>
      <c r="BU868" s="3"/>
      <c r="BV868" s="2"/>
      <c r="BW868" s="2"/>
      <c r="BX868" s="2"/>
      <c r="BY868" s="2"/>
    </row>
    <row r="869" customFormat="false" ht="41.45" hidden="false" customHeight="true" outlineLevel="0" collapsed="false">
      <c r="A869" s="15" t="s">
        <v>4132</v>
      </c>
      <c r="C869" s="16"/>
      <c r="D869" s="16" t="s">
        <v>5324</v>
      </c>
      <c r="E869" s="17" t="n">
        <v>162.575604012959</v>
      </c>
      <c r="F869" s="18" t="n">
        <v>99.9994400658347</v>
      </c>
      <c r="G869" s="50" t="s">
        <v>12678</v>
      </c>
      <c r="H869" s="16"/>
      <c r="I869" s="6" t="s">
        <v>4132</v>
      </c>
      <c r="J869" s="7"/>
      <c r="K869" s="7"/>
      <c r="L869" s="51" t="s">
        <v>12679</v>
      </c>
      <c r="M869" s="52" t="n">
        <v>1.18660739282775</v>
      </c>
      <c r="N869" s="53" t="n">
        <v>7919.935546875</v>
      </c>
      <c r="O869" s="53" t="n">
        <v>402.90087890625</v>
      </c>
      <c r="P869" s="54"/>
      <c r="Q869" s="55"/>
      <c r="R869" s="55"/>
      <c r="S869" s="56"/>
      <c r="T869" s="25" t="n">
        <v>2</v>
      </c>
      <c r="U869" s="25" t="n">
        <v>1</v>
      </c>
      <c r="V869" s="26" t="n">
        <v>0</v>
      </c>
      <c r="W869" s="26" t="n">
        <v>1</v>
      </c>
      <c r="X869" s="26" t="n">
        <v>0</v>
      </c>
      <c r="Y869" s="26" t="n">
        <v>1.298245</v>
      </c>
      <c r="Z869" s="26" t="n">
        <v>0</v>
      </c>
      <c r="AA869" s="26" t="n">
        <v>0</v>
      </c>
      <c r="AB869" s="20" t="n">
        <v>869</v>
      </c>
      <c r="AC869" s="20"/>
      <c r="AD869" s="10"/>
      <c r="AE869" s="24" t="s">
        <v>12680</v>
      </c>
      <c r="AF869" s="24" t="n">
        <v>1136</v>
      </c>
      <c r="AG869" s="24" t="n">
        <v>1210</v>
      </c>
      <c r="AH869" s="24" t="n">
        <v>6365</v>
      </c>
      <c r="AI869" s="24" t="n">
        <v>1161</v>
      </c>
      <c r="AJ869" s="24" t="n">
        <v>36000</v>
      </c>
      <c r="AK869" s="24" t="s">
        <v>12681</v>
      </c>
      <c r="AL869" s="24" t="s">
        <v>663</v>
      </c>
      <c r="AM869" s="23" t="s">
        <v>12682</v>
      </c>
      <c r="AN869" s="24" t="s">
        <v>12683</v>
      </c>
      <c r="AO869" s="22" t="n">
        <v>39917.3814467593</v>
      </c>
      <c r="AP869" s="23" t="s">
        <v>12684</v>
      </c>
      <c r="AQ869" s="24" t="inlineStr">
        <f aca="false">FALSE()</f>
        <is>
          <t/>
        </is>
      </c>
      <c r="AR869" s="24" t="inlineStr">
        <f aca="false">FALSE()</f>
        <is>
          <t/>
        </is>
      </c>
      <c r="AS869" s="24" t="inlineStr">
        <f aca="false">FALSE()</f>
        <is>
          <t/>
        </is>
      </c>
      <c r="AT869" s="24" t="s">
        <v>75</v>
      </c>
      <c r="AU869" s="24" t="n">
        <v>72</v>
      </c>
      <c r="AV869" s="23" t="s">
        <v>11229</v>
      </c>
      <c r="AW869" s="24" t="inlineStr">
        <f aca="false">FALSE()</f>
        <is>
          <t/>
        </is>
      </c>
      <c r="AX869" s="24" t="s">
        <v>5329</v>
      </c>
      <c r="AY869" s="23" t="s">
        <v>12685</v>
      </c>
      <c r="AZ869" s="24" t="s">
        <v>174</v>
      </c>
      <c r="BA869" s="24" t="e">
        <f aca="false">REPLACE(INDEX(GroupVertices[group], MATCH(Vertices[[#this row],[vertex]],GroupVertices[vertex],0)),1,1,"")</f>
        <v>#VALUE!</v>
      </c>
      <c r="BB869" s="25"/>
      <c r="BC869" s="25"/>
      <c r="BD869" s="25"/>
      <c r="BE869" s="25"/>
      <c r="BF869" s="25" t="s">
        <v>4134</v>
      </c>
      <c r="BG869" s="25" t="s">
        <v>4134</v>
      </c>
      <c r="BH869" s="25" t="s">
        <v>12686</v>
      </c>
      <c r="BI869" s="25" t="s">
        <v>12686</v>
      </c>
      <c r="BJ869" s="25" t="s">
        <v>12687</v>
      </c>
      <c r="BK869" s="25" t="s">
        <v>12687</v>
      </c>
      <c r="BL869" s="25" t="n">
        <v>0</v>
      </c>
      <c r="BM869" s="26" t="n">
        <v>0</v>
      </c>
      <c r="BN869" s="25" t="n">
        <v>0</v>
      </c>
      <c r="BO869" s="26" t="n">
        <v>0</v>
      </c>
      <c r="BP869" s="25" t="n">
        <v>0</v>
      </c>
      <c r="BQ869" s="26" t="n">
        <v>0</v>
      </c>
      <c r="BR869" s="25" t="n">
        <v>18</v>
      </c>
      <c r="BS869" s="26" t="n">
        <v>100</v>
      </c>
      <c r="BT869" s="25" t="n">
        <v>18</v>
      </c>
      <c r="BU869" s="3"/>
      <c r="BV869" s="2"/>
      <c r="BW869" s="2"/>
      <c r="BX869" s="2"/>
      <c r="BY869" s="2"/>
    </row>
    <row r="870" customFormat="false" ht="41.45" hidden="false" customHeight="true" outlineLevel="0" collapsed="false">
      <c r="A870" s="15" t="s">
        <v>4137</v>
      </c>
      <c r="C870" s="16"/>
      <c r="D870" s="16" t="s">
        <v>5324</v>
      </c>
      <c r="E870" s="17" t="n">
        <v>162.072782986763</v>
      </c>
      <c r="F870" s="18" t="n">
        <v>99.9999291984072</v>
      </c>
      <c r="G870" s="50" t="s">
        <v>12688</v>
      </c>
      <c r="H870" s="16"/>
      <c r="I870" s="6" t="s">
        <v>4137</v>
      </c>
      <c r="J870" s="7"/>
      <c r="K870" s="7"/>
      <c r="L870" s="51" t="s">
        <v>12689</v>
      </c>
      <c r="M870" s="52" t="n">
        <v>1.02359581082863</v>
      </c>
      <c r="N870" s="53" t="n">
        <v>7919.935546875</v>
      </c>
      <c r="O870" s="53" t="n">
        <v>502.890869140625</v>
      </c>
      <c r="P870" s="54"/>
      <c r="Q870" s="55"/>
      <c r="R870" s="55"/>
      <c r="S870" s="56"/>
      <c r="T870" s="25" t="n">
        <v>0</v>
      </c>
      <c r="U870" s="25" t="n">
        <v>1</v>
      </c>
      <c r="V870" s="26" t="n">
        <v>0</v>
      </c>
      <c r="W870" s="26" t="n">
        <v>1</v>
      </c>
      <c r="X870" s="26" t="n">
        <v>0</v>
      </c>
      <c r="Y870" s="26" t="n">
        <v>0.701754</v>
      </c>
      <c r="Z870" s="26" t="n">
        <v>0</v>
      </c>
      <c r="AA870" s="26" t="n">
        <v>0</v>
      </c>
      <c r="AB870" s="20" t="n">
        <v>870</v>
      </c>
      <c r="AC870" s="20"/>
      <c r="AD870" s="10"/>
      <c r="AE870" s="24" t="s">
        <v>12690</v>
      </c>
      <c r="AF870" s="24" t="n">
        <v>151</v>
      </c>
      <c r="AG870" s="24" t="n">
        <v>153</v>
      </c>
      <c r="AH870" s="24" t="n">
        <v>233</v>
      </c>
      <c r="AI870" s="24" t="n">
        <v>135</v>
      </c>
      <c r="AJ870" s="24" t="n">
        <v>-28800</v>
      </c>
      <c r="AK870" s="24" t="s">
        <v>12691</v>
      </c>
      <c r="AL870" s="24"/>
      <c r="AM870" s="23" t="s">
        <v>12692</v>
      </c>
      <c r="AN870" s="24" t="s">
        <v>5339</v>
      </c>
      <c r="AO870" s="22" t="n">
        <v>42393.4103240741</v>
      </c>
      <c r="AP870" s="23" t="s">
        <v>12693</v>
      </c>
      <c r="AQ870" s="24" t="n">
        <f aca="false">TRUE()</f>
        <v>1</v>
      </c>
      <c r="AR870" s="24" t="inlineStr">
        <f aca="false">FALSE()</f>
        <is>
          <t/>
        </is>
      </c>
      <c r="AS870" s="24" t="inlineStr">
        <f aca="false">FALSE()</f>
        <is>
          <t/>
        </is>
      </c>
      <c r="AT870" s="24" t="s">
        <v>75</v>
      </c>
      <c r="AU870" s="24" t="n">
        <v>7</v>
      </c>
      <c r="AV870" s="24"/>
      <c r="AW870" s="24" t="inlineStr">
        <f aca="false">FALSE()</f>
        <is>
          <t/>
        </is>
      </c>
      <c r="AX870" s="24" t="s">
        <v>5329</v>
      </c>
      <c r="AY870" s="23" t="s">
        <v>12694</v>
      </c>
      <c r="AZ870" s="24" t="s">
        <v>174</v>
      </c>
      <c r="BA870" s="24" t="e">
        <f aca="false">REPLACE(INDEX(GroupVertices[group], MATCH(Vertices[[#this row],[vertex]],GroupVertices[vertex],0)),1,1,"")</f>
        <v>#VALUE!</v>
      </c>
      <c r="BB870" s="25"/>
      <c r="BC870" s="25"/>
      <c r="BD870" s="25"/>
      <c r="BE870" s="25"/>
      <c r="BF870" s="25" t="s">
        <v>4134</v>
      </c>
      <c r="BG870" s="25" t="s">
        <v>4134</v>
      </c>
      <c r="BH870" s="25" t="s">
        <v>12695</v>
      </c>
      <c r="BI870" s="25" t="s">
        <v>12695</v>
      </c>
      <c r="BJ870" s="25" t="s">
        <v>12696</v>
      </c>
      <c r="BK870" s="25" t="s">
        <v>12696</v>
      </c>
      <c r="BL870" s="25" t="n">
        <v>0</v>
      </c>
      <c r="BM870" s="26" t="n">
        <v>0</v>
      </c>
      <c r="BN870" s="25" t="n">
        <v>0</v>
      </c>
      <c r="BO870" s="26" t="n">
        <v>0</v>
      </c>
      <c r="BP870" s="25" t="n">
        <v>0</v>
      </c>
      <c r="BQ870" s="26" t="n">
        <v>0</v>
      </c>
      <c r="BR870" s="25" t="n">
        <v>18</v>
      </c>
      <c r="BS870" s="26" t="n">
        <v>100</v>
      </c>
      <c r="BT870" s="25" t="n">
        <v>18</v>
      </c>
      <c r="BU870" s="3"/>
      <c r="BV870" s="2"/>
      <c r="BW870" s="2"/>
      <c r="BX870" s="2"/>
      <c r="BY870" s="2"/>
    </row>
    <row r="871" customFormat="false" ht="41.45" hidden="false" customHeight="true" outlineLevel="0" collapsed="false">
      <c r="A871" s="15" t="s">
        <v>4141</v>
      </c>
      <c r="C871" s="16"/>
      <c r="D871" s="16" t="s">
        <v>5324</v>
      </c>
      <c r="E871" s="17" t="n">
        <v>164.673942278381</v>
      </c>
      <c r="F871" s="18" t="n">
        <v>99.9973988512866</v>
      </c>
      <c r="G871" s="50" t="s">
        <v>12697</v>
      </c>
      <c r="H871" s="16"/>
      <c r="I871" s="6" t="s">
        <v>4141</v>
      </c>
      <c r="J871" s="7"/>
      <c r="K871" s="7"/>
      <c r="L871" s="51" t="s">
        <v>12698</v>
      </c>
      <c r="M871" s="52" t="n">
        <v>1.8668761612271</v>
      </c>
      <c r="N871" s="53" t="n">
        <v>1929.90222167969</v>
      </c>
      <c r="O871" s="53" t="n">
        <v>1363.03503417969</v>
      </c>
      <c r="P871" s="54"/>
      <c r="Q871" s="55"/>
      <c r="R871" s="55"/>
      <c r="S871" s="56"/>
      <c r="T871" s="25" t="n">
        <v>1</v>
      </c>
      <c r="U871" s="25" t="n">
        <v>1</v>
      </c>
      <c r="V871" s="26" t="n">
        <v>0</v>
      </c>
      <c r="W871" s="26" t="n">
        <v>0</v>
      </c>
      <c r="X871" s="26" t="n">
        <v>0</v>
      </c>
      <c r="Y871" s="26" t="n">
        <v>0.999999</v>
      </c>
      <c r="Z871" s="26" t="n">
        <v>0</v>
      </c>
      <c r="AA871" s="26" t="s">
        <v>5365</v>
      </c>
      <c r="AB871" s="20" t="n">
        <v>871</v>
      </c>
      <c r="AC871" s="20"/>
      <c r="AD871" s="10"/>
      <c r="AE871" s="24" t="s">
        <v>12699</v>
      </c>
      <c r="AF871" s="24" t="n">
        <v>1513</v>
      </c>
      <c r="AG871" s="24" t="n">
        <v>5621</v>
      </c>
      <c r="AH871" s="24" t="n">
        <v>151362</v>
      </c>
      <c r="AI871" s="24" t="n">
        <v>14</v>
      </c>
      <c r="AJ871" s="24" t="n">
        <v>0</v>
      </c>
      <c r="AK871" s="24" t="s">
        <v>12700</v>
      </c>
      <c r="AL871" s="24" t="s">
        <v>5493</v>
      </c>
      <c r="AM871" s="23" t="s">
        <v>12701</v>
      </c>
      <c r="AN871" s="24" t="s">
        <v>204</v>
      </c>
      <c r="AO871" s="22" t="n">
        <v>39799.0956018519</v>
      </c>
      <c r="AP871" s="23" t="s">
        <v>12702</v>
      </c>
      <c r="AQ871" s="24" t="n">
        <f aca="false">FALSE()</f>
        <v>0</v>
      </c>
      <c r="AR871" s="24" t="inlineStr">
        <f aca="false">FALSE()</f>
        <is>
          <t/>
        </is>
      </c>
      <c r="AS871" s="24" t="inlineStr">
        <f aca="false">FALSE()</f>
        <is>
          <t/>
        </is>
      </c>
      <c r="AT871" s="24" t="s">
        <v>75</v>
      </c>
      <c r="AU871" s="24" t="n">
        <v>359</v>
      </c>
      <c r="AV871" s="23" t="s">
        <v>12703</v>
      </c>
      <c r="AW871" s="24" t="inlineStr">
        <f aca="false">FALSE()</f>
        <is>
          <t/>
        </is>
      </c>
      <c r="AX871" s="24" t="s">
        <v>5329</v>
      </c>
      <c r="AY871" s="23" t="s">
        <v>12704</v>
      </c>
      <c r="AZ871" s="24" t="s">
        <v>174</v>
      </c>
      <c r="BA871" s="24" t="e">
        <f aca="false">REPLACE(INDEX(GroupVertices[group], MATCH(Vertices[[#this row],[vertex]],GroupVertices[vertex],0)),1,1,"")</f>
        <v>#VALUE!</v>
      </c>
      <c r="BB871" s="25" t="s">
        <v>12705</v>
      </c>
      <c r="BC871" s="25" t="s">
        <v>12705</v>
      </c>
      <c r="BD871" s="25" t="s">
        <v>12706</v>
      </c>
      <c r="BE871" s="25" t="s">
        <v>12706</v>
      </c>
      <c r="BF871" s="25" t="s">
        <v>2996</v>
      </c>
      <c r="BG871" s="25" t="s">
        <v>2996</v>
      </c>
      <c r="BH871" s="25" t="s">
        <v>12707</v>
      </c>
      <c r="BI871" s="25" t="s">
        <v>12708</v>
      </c>
      <c r="BJ871" s="25" t="s">
        <v>12709</v>
      </c>
      <c r="BK871" s="25" t="s">
        <v>12710</v>
      </c>
      <c r="BL871" s="25" t="n">
        <v>0</v>
      </c>
      <c r="BM871" s="26" t="n">
        <v>0</v>
      </c>
      <c r="BN871" s="25" t="n">
        <v>0</v>
      </c>
      <c r="BO871" s="26" t="n">
        <v>0</v>
      </c>
      <c r="BP871" s="25" t="n">
        <v>0</v>
      </c>
      <c r="BQ871" s="26" t="n">
        <v>0</v>
      </c>
      <c r="BR871" s="25" t="n">
        <v>115</v>
      </c>
      <c r="BS871" s="26" t="n">
        <v>100</v>
      </c>
      <c r="BT871" s="25" t="n">
        <v>115</v>
      </c>
      <c r="BU871" s="3"/>
      <c r="BV871" s="2"/>
      <c r="BW871" s="2"/>
      <c r="BX871" s="2"/>
      <c r="BY871" s="2"/>
    </row>
    <row r="872" customFormat="false" ht="41.45" hidden="false" customHeight="true" outlineLevel="0" collapsed="false">
      <c r="A872" s="15" t="s">
        <v>4177</v>
      </c>
      <c r="C872" s="16"/>
      <c r="D872" s="16" t="s">
        <v>5324</v>
      </c>
      <c r="E872" s="17" t="n">
        <v>162.166021322746</v>
      </c>
      <c r="F872" s="18" t="n">
        <v>99.9998384983275</v>
      </c>
      <c r="G872" s="50" t="s">
        <v>12711</v>
      </c>
      <c r="H872" s="16"/>
      <c r="I872" s="6" t="s">
        <v>4177</v>
      </c>
      <c r="J872" s="7"/>
      <c r="K872" s="7"/>
      <c r="L872" s="51" t="s">
        <v>12712</v>
      </c>
      <c r="M872" s="52" t="n">
        <v>1.05382312404701</v>
      </c>
      <c r="N872" s="53" t="n">
        <v>705.203430175781</v>
      </c>
      <c r="O872" s="53" t="n">
        <v>5403.5517578125</v>
      </c>
      <c r="P872" s="54"/>
      <c r="Q872" s="55"/>
      <c r="R872" s="55"/>
      <c r="S872" s="56"/>
      <c r="T872" s="25" t="n">
        <v>1</v>
      </c>
      <c r="U872" s="25" t="n">
        <v>1</v>
      </c>
      <c r="V872" s="26" t="n">
        <v>0</v>
      </c>
      <c r="W872" s="26" t="n">
        <v>0</v>
      </c>
      <c r="X872" s="26" t="n">
        <v>0</v>
      </c>
      <c r="Y872" s="26" t="n">
        <v>0.999999</v>
      </c>
      <c r="Z872" s="26" t="n">
        <v>0</v>
      </c>
      <c r="AA872" s="26" t="s">
        <v>5365</v>
      </c>
      <c r="AB872" s="20" t="n">
        <v>872</v>
      </c>
      <c r="AC872" s="20"/>
      <c r="AD872" s="10"/>
      <c r="AE872" s="24" t="s">
        <v>12713</v>
      </c>
      <c r="AF872" s="24" t="n">
        <v>317</v>
      </c>
      <c r="AG872" s="24" t="n">
        <v>349</v>
      </c>
      <c r="AH872" s="24" t="n">
        <v>23542</v>
      </c>
      <c r="AI872" s="24" t="n">
        <v>154</v>
      </c>
      <c r="AJ872" s="24" t="n">
        <v>25200</v>
      </c>
      <c r="AK872" s="24" t="s">
        <v>12714</v>
      </c>
      <c r="AL872" s="24" t="s">
        <v>12715</v>
      </c>
      <c r="AM872" s="23" t="s">
        <v>12716</v>
      </c>
      <c r="AN872" s="24" t="s">
        <v>12715</v>
      </c>
      <c r="AO872" s="22" t="n">
        <v>42079.5293981481</v>
      </c>
      <c r="AP872" s="23" t="s">
        <v>12717</v>
      </c>
      <c r="AQ872" s="24" t="inlineStr">
        <f aca="false">FALSE()</f>
        <is>
          <t/>
        </is>
      </c>
      <c r="AR872" s="24" t="inlineStr">
        <f aca="false">FALSE()</f>
        <is>
          <t/>
        </is>
      </c>
      <c r="AS872" s="24" t="inlineStr">
        <f aca="false">FALSE()</f>
        <is>
          <t/>
        </is>
      </c>
      <c r="AT872" s="24" t="s">
        <v>6031</v>
      </c>
      <c r="AU872" s="24" t="n">
        <v>6</v>
      </c>
      <c r="AV872" s="23" t="s">
        <v>12718</v>
      </c>
      <c r="AW872" s="24" t="inlineStr">
        <f aca="false">FALSE()</f>
        <is>
          <t/>
        </is>
      </c>
      <c r="AX872" s="24" t="s">
        <v>5329</v>
      </c>
      <c r="AY872" s="23" t="s">
        <v>12719</v>
      </c>
      <c r="AZ872" s="24" t="s">
        <v>174</v>
      </c>
      <c r="BA872" s="24" t="e">
        <f aca="false">REPLACE(INDEX(GroupVertices[group], MATCH(Vertices[[#this row],[vertex]],GroupVertices[vertex],0)),1,1,"")</f>
        <v>#VALUE!</v>
      </c>
      <c r="BB872" s="25"/>
      <c r="BC872" s="25"/>
      <c r="BD872" s="25"/>
      <c r="BE872" s="25"/>
      <c r="BF872" s="25"/>
      <c r="BG872" s="25"/>
      <c r="BH872" s="25" t="s">
        <v>6033</v>
      </c>
      <c r="BI872" s="25" t="s">
        <v>6033</v>
      </c>
      <c r="BJ872" s="25" t="s">
        <v>6034</v>
      </c>
      <c r="BK872" s="25" t="s">
        <v>6034</v>
      </c>
      <c r="BL872" s="25" t="n">
        <v>0</v>
      </c>
      <c r="BM872" s="26" t="n">
        <v>0</v>
      </c>
      <c r="BN872" s="25" t="n">
        <v>0</v>
      </c>
      <c r="BO872" s="26" t="n">
        <v>0</v>
      </c>
      <c r="BP872" s="25" t="n">
        <v>0</v>
      </c>
      <c r="BQ872" s="26" t="n">
        <v>0</v>
      </c>
      <c r="BR872" s="25" t="n">
        <v>20</v>
      </c>
      <c r="BS872" s="26" t="n">
        <v>100</v>
      </c>
      <c r="BT872" s="25" t="n">
        <v>20</v>
      </c>
      <c r="BU872" s="3"/>
      <c r="BV872" s="2"/>
      <c r="BW872" s="2"/>
      <c r="BX872" s="2"/>
      <c r="BY872" s="2"/>
    </row>
    <row r="873" customFormat="false" ht="41.45" hidden="false" customHeight="true" outlineLevel="0" collapsed="false">
      <c r="A873" s="15" t="s">
        <v>4180</v>
      </c>
      <c r="C873" s="16"/>
      <c r="D873" s="16" t="s">
        <v>5324</v>
      </c>
      <c r="E873" s="17" t="n">
        <v>162.038056463667</v>
      </c>
      <c r="F873" s="18" t="n">
        <v>99.9999629795593</v>
      </c>
      <c r="G873" s="50" t="s">
        <v>12720</v>
      </c>
      <c r="H873" s="16"/>
      <c r="I873" s="6" t="s">
        <v>4180</v>
      </c>
      <c r="J873" s="7"/>
      <c r="K873" s="7"/>
      <c r="L873" s="51" t="s">
        <v>12721</v>
      </c>
      <c r="M873" s="52" t="n">
        <v>1.01233767886464</v>
      </c>
      <c r="N873" s="53" t="n">
        <v>296.970520019531</v>
      </c>
      <c r="O873" s="53" t="n">
        <v>8231.9130859375</v>
      </c>
      <c r="P873" s="54"/>
      <c r="Q873" s="55"/>
      <c r="R873" s="55"/>
      <c r="S873" s="56"/>
      <c r="T873" s="25" t="n">
        <v>1</v>
      </c>
      <c r="U873" s="25" t="n">
        <v>1</v>
      </c>
      <c r="V873" s="26" t="n">
        <v>0</v>
      </c>
      <c r="W873" s="26" t="n">
        <v>0</v>
      </c>
      <c r="X873" s="26" t="n">
        <v>0</v>
      </c>
      <c r="Y873" s="26" t="n">
        <v>0.999999</v>
      </c>
      <c r="Z873" s="26" t="n">
        <v>0</v>
      </c>
      <c r="AA873" s="26" t="s">
        <v>5365</v>
      </c>
      <c r="AB873" s="20" t="n">
        <v>873</v>
      </c>
      <c r="AC873" s="20"/>
      <c r="AD873" s="10"/>
      <c r="AE873" s="24" t="s">
        <v>12722</v>
      </c>
      <c r="AF873" s="24" t="n">
        <v>104</v>
      </c>
      <c r="AG873" s="24" t="n">
        <v>80</v>
      </c>
      <c r="AH873" s="24" t="n">
        <v>318</v>
      </c>
      <c r="AI873" s="24" t="n">
        <v>2227</v>
      </c>
      <c r="AJ873" s="24"/>
      <c r="AK873" s="24" t="s">
        <v>12723</v>
      </c>
      <c r="AL873" s="24" t="s">
        <v>8594</v>
      </c>
      <c r="AM873" s="24"/>
      <c r="AN873" s="24"/>
      <c r="AO873" s="22" t="n">
        <v>42263.6785648148</v>
      </c>
      <c r="AP873" s="23" t="s">
        <v>12724</v>
      </c>
      <c r="AQ873" s="24" t="n">
        <f aca="false">TRUE()</f>
        <v>1</v>
      </c>
      <c r="AR873" s="24" t="inlineStr">
        <f aca="false">FALSE()</f>
        <is>
          <t/>
        </is>
      </c>
      <c r="AS873" s="24" t="inlineStr">
        <f aca="false">FALSE()</f>
        <is>
          <t/>
        </is>
      </c>
      <c r="AT873" s="24" t="s">
        <v>75</v>
      </c>
      <c r="AU873" s="24" t="n">
        <v>0</v>
      </c>
      <c r="AV873" s="23" t="s">
        <v>5390</v>
      </c>
      <c r="AW873" s="24" t="inlineStr">
        <f aca="false">FALSE()</f>
        <is>
          <t/>
        </is>
      </c>
      <c r="AX873" s="24" t="s">
        <v>5329</v>
      </c>
      <c r="AY873" s="23" t="s">
        <v>12725</v>
      </c>
      <c r="AZ873" s="24" t="s">
        <v>174</v>
      </c>
      <c r="BA873" s="24" t="e">
        <f aca="false">REPLACE(INDEX(GroupVertices[group], MATCH(Vertices[[#this row],[vertex]],GroupVertices[vertex],0)),1,1,"")</f>
        <v>#VALUE!</v>
      </c>
      <c r="BB873" s="25"/>
      <c r="BC873" s="25"/>
      <c r="BD873" s="25"/>
      <c r="BE873" s="25"/>
      <c r="BF873" s="25"/>
      <c r="BG873" s="25"/>
      <c r="BH873" s="25" t="s">
        <v>12726</v>
      </c>
      <c r="BI873" s="25" t="s">
        <v>12726</v>
      </c>
      <c r="BJ873" s="25" t="s">
        <v>12727</v>
      </c>
      <c r="BK873" s="25" t="s">
        <v>12727</v>
      </c>
      <c r="BL873" s="25" t="n">
        <v>1</v>
      </c>
      <c r="BM873" s="26" t="n">
        <v>5.26315789473684</v>
      </c>
      <c r="BN873" s="25" t="n">
        <v>0</v>
      </c>
      <c r="BO873" s="26" t="n">
        <v>0</v>
      </c>
      <c r="BP873" s="25" t="n">
        <v>0</v>
      </c>
      <c r="BQ873" s="26" t="n">
        <v>0</v>
      </c>
      <c r="BR873" s="25" t="n">
        <v>18</v>
      </c>
      <c r="BS873" s="26" t="n">
        <v>94.7368421052632</v>
      </c>
      <c r="BT873" s="25" t="n">
        <v>19</v>
      </c>
      <c r="BU873" s="3"/>
      <c r="BV873" s="2"/>
      <c r="BW873" s="2"/>
      <c r="BX873" s="2"/>
      <c r="BY873" s="2"/>
    </row>
    <row r="874" customFormat="false" ht="41.45" hidden="false" customHeight="true" outlineLevel="0" collapsed="false">
      <c r="A874" s="15" t="s">
        <v>4184</v>
      </c>
      <c r="C874" s="16"/>
      <c r="D874" s="16" t="s">
        <v>5324</v>
      </c>
      <c r="E874" s="17" t="n">
        <v>162.40530133805</v>
      </c>
      <c r="F874" s="18" t="n">
        <v>99.9996057323067</v>
      </c>
      <c r="G874" s="50" t="s">
        <v>12728</v>
      </c>
      <c r="H874" s="16"/>
      <c r="I874" s="6" t="s">
        <v>4184</v>
      </c>
      <c r="J874" s="7"/>
      <c r="K874" s="7"/>
      <c r="L874" s="51" t="s">
        <v>12729</v>
      </c>
      <c r="M874" s="52" t="n">
        <v>1.13139627990847</v>
      </c>
      <c r="N874" s="53" t="n">
        <v>909.319946289063</v>
      </c>
      <c r="O874" s="53" t="n">
        <v>3383.29345703125</v>
      </c>
      <c r="P874" s="54"/>
      <c r="Q874" s="55"/>
      <c r="R874" s="55"/>
      <c r="S874" s="56"/>
      <c r="T874" s="25" t="n">
        <v>1</v>
      </c>
      <c r="U874" s="25" t="n">
        <v>1</v>
      </c>
      <c r="V874" s="26" t="n">
        <v>0</v>
      </c>
      <c r="W874" s="26" t="n">
        <v>0</v>
      </c>
      <c r="X874" s="26" t="n">
        <v>0</v>
      </c>
      <c r="Y874" s="26" t="n">
        <v>0.999999</v>
      </c>
      <c r="Z874" s="26" t="n">
        <v>0</v>
      </c>
      <c r="AA874" s="26" t="s">
        <v>5365</v>
      </c>
      <c r="AB874" s="20" t="n">
        <v>874</v>
      </c>
      <c r="AC874" s="20"/>
      <c r="AD874" s="10"/>
      <c r="AE874" s="24" t="s">
        <v>12730</v>
      </c>
      <c r="AF874" s="24" t="n">
        <v>761</v>
      </c>
      <c r="AG874" s="24" t="n">
        <v>852</v>
      </c>
      <c r="AH874" s="24" t="n">
        <v>214510</v>
      </c>
      <c r="AI874" s="24" t="n">
        <v>32</v>
      </c>
      <c r="AJ874" s="24"/>
      <c r="AK874" s="24" t="s">
        <v>12731</v>
      </c>
      <c r="AL874" s="24" t="s">
        <v>137</v>
      </c>
      <c r="AM874" s="24"/>
      <c r="AN874" s="24"/>
      <c r="AO874" s="22" t="n">
        <v>42524.2554166667</v>
      </c>
      <c r="AP874" s="23" t="s">
        <v>12732</v>
      </c>
      <c r="AQ874" s="24" t="inlineStr">
        <f aca="false">TRUE()</f>
        <is>
          <t/>
        </is>
      </c>
      <c r="AR874" s="24" t="inlineStr">
        <f aca="false">FALSE()</f>
        <is>
          <t/>
        </is>
      </c>
      <c r="AS874" s="24" t="inlineStr">
        <f aca="false">FALSE()</f>
        <is>
          <t/>
        </is>
      </c>
      <c r="AT874" s="24" t="s">
        <v>75</v>
      </c>
      <c r="AU874" s="24" t="n">
        <v>185</v>
      </c>
      <c r="AV874" s="24"/>
      <c r="AW874" s="24" t="inlineStr">
        <f aca="false">FALSE()</f>
        <is>
          <t/>
        </is>
      </c>
      <c r="AX874" s="24" t="s">
        <v>5329</v>
      </c>
      <c r="AY874" s="23" t="s">
        <v>12733</v>
      </c>
      <c r="AZ874" s="24" t="s">
        <v>174</v>
      </c>
      <c r="BA874" s="24" t="e">
        <f aca="false">REPLACE(INDEX(GroupVertices[group], MATCH(Vertices[[#this row],[vertex]],GroupVertices[vertex],0)),1,1,"")</f>
        <v>#VALUE!</v>
      </c>
      <c r="BB874" s="25" t="s">
        <v>4186</v>
      </c>
      <c r="BC874" s="25" t="s">
        <v>4186</v>
      </c>
      <c r="BD874" s="25" t="s">
        <v>4187</v>
      </c>
      <c r="BE874" s="25" t="s">
        <v>4187</v>
      </c>
      <c r="BF874" s="25" t="s">
        <v>4188</v>
      </c>
      <c r="BG874" s="25" t="s">
        <v>4188</v>
      </c>
      <c r="BH874" s="25" t="s">
        <v>12734</v>
      </c>
      <c r="BI874" s="25" t="s">
        <v>12734</v>
      </c>
      <c r="BJ874" s="25" t="s">
        <v>12735</v>
      </c>
      <c r="BK874" s="25" t="s">
        <v>12735</v>
      </c>
      <c r="BL874" s="25" t="n">
        <v>0</v>
      </c>
      <c r="BM874" s="26" t="n">
        <v>0</v>
      </c>
      <c r="BN874" s="25" t="n">
        <v>0</v>
      </c>
      <c r="BO874" s="26" t="n">
        <v>0</v>
      </c>
      <c r="BP874" s="25" t="n">
        <v>0</v>
      </c>
      <c r="BQ874" s="26" t="n">
        <v>0</v>
      </c>
      <c r="BR874" s="25" t="n">
        <v>10</v>
      </c>
      <c r="BS874" s="26" t="n">
        <v>100</v>
      </c>
      <c r="BT874" s="25" t="n">
        <v>10</v>
      </c>
      <c r="BU874" s="3"/>
      <c r="BV874" s="2"/>
      <c r="BW874" s="2"/>
      <c r="BX874" s="2"/>
      <c r="BY874" s="2"/>
    </row>
    <row r="875" customFormat="false" ht="41.45" hidden="false" customHeight="true" outlineLevel="0" collapsed="false">
      <c r="A875" s="15" t="s">
        <v>4192</v>
      </c>
      <c r="C875" s="16"/>
      <c r="D875" s="16" t="s">
        <v>5324</v>
      </c>
      <c r="E875" s="17" t="n">
        <v>162.275433655788</v>
      </c>
      <c r="F875" s="18" t="n">
        <v>99.9997320645606</v>
      </c>
      <c r="G875" s="50" t="s">
        <v>12736</v>
      </c>
      <c r="H875" s="16"/>
      <c r="I875" s="6" t="s">
        <v>4192</v>
      </c>
      <c r="J875" s="7"/>
      <c r="K875" s="7"/>
      <c r="L875" s="51" t="s">
        <v>12737</v>
      </c>
      <c r="M875" s="52" t="n">
        <v>1.08929395078287</v>
      </c>
      <c r="N875" s="53" t="n">
        <v>6438.6025390625</v>
      </c>
      <c r="O875" s="53" t="n">
        <v>3284.96557617187</v>
      </c>
      <c r="P875" s="54"/>
      <c r="Q875" s="55"/>
      <c r="R875" s="55"/>
      <c r="S875" s="56"/>
      <c r="T875" s="25" t="n">
        <v>0</v>
      </c>
      <c r="U875" s="25" t="n">
        <v>1</v>
      </c>
      <c r="V875" s="26" t="n">
        <v>0</v>
      </c>
      <c r="W875" s="26" t="n">
        <v>0.2</v>
      </c>
      <c r="X875" s="26" t="n">
        <v>0</v>
      </c>
      <c r="Y875" s="26" t="n">
        <v>0.610687</v>
      </c>
      <c r="Z875" s="26" t="n">
        <v>0</v>
      </c>
      <c r="AA875" s="26" t="n">
        <v>0</v>
      </c>
      <c r="AB875" s="20" t="n">
        <v>875</v>
      </c>
      <c r="AC875" s="20"/>
      <c r="AD875" s="10"/>
      <c r="AE875" s="24" t="s">
        <v>12738</v>
      </c>
      <c r="AF875" s="24" t="n">
        <v>229</v>
      </c>
      <c r="AG875" s="24" t="n">
        <v>579</v>
      </c>
      <c r="AH875" s="24" t="n">
        <v>10132</v>
      </c>
      <c r="AI875" s="24" t="n">
        <v>690</v>
      </c>
      <c r="AJ875" s="24"/>
      <c r="AK875" s="24" t="s">
        <v>12739</v>
      </c>
      <c r="AL875" s="24"/>
      <c r="AM875" s="23" t="s">
        <v>12740</v>
      </c>
      <c r="AN875" s="24"/>
      <c r="AO875" s="22" t="n">
        <v>42507.3684722222</v>
      </c>
      <c r="AP875" s="23" t="s">
        <v>12741</v>
      </c>
      <c r="AQ875" s="24" t="inlineStr">
        <f aca="false">TRUE()</f>
        <is>
          <t/>
        </is>
      </c>
      <c r="AR875" s="24" t="inlineStr">
        <f aca="false">FALSE()</f>
        <is>
          <t/>
        </is>
      </c>
      <c r="AS875" s="24" t="inlineStr">
        <f aca="false">FALSE()</f>
        <is>
          <t/>
        </is>
      </c>
      <c r="AT875" s="24" t="s">
        <v>5619</v>
      </c>
      <c r="AU875" s="24" t="n">
        <v>158</v>
      </c>
      <c r="AV875" s="24"/>
      <c r="AW875" s="24" t="inlineStr">
        <f aca="false">FALSE()</f>
        <is>
          <t/>
        </is>
      </c>
      <c r="AX875" s="24" t="s">
        <v>5329</v>
      </c>
      <c r="AY875" s="23" t="s">
        <v>12742</v>
      </c>
      <c r="AZ875" s="24" t="s">
        <v>174</v>
      </c>
      <c r="BA875" s="24" t="e">
        <f aca="false">REPLACE(INDEX(GroupVertices[group], MATCH(Vertices[[#this row],[vertex]],GroupVertices[vertex],0)),1,1,"")</f>
        <v>#VALUE!</v>
      </c>
      <c r="BB875" s="25"/>
      <c r="BC875" s="25"/>
      <c r="BD875" s="25"/>
      <c r="BE875" s="25"/>
      <c r="BF875" s="25" t="s">
        <v>3995</v>
      </c>
      <c r="BG875" s="25" t="s">
        <v>3995</v>
      </c>
      <c r="BH875" s="25" t="s">
        <v>12480</v>
      </c>
      <c r="BI875" s="25" t="s">
        <v>12480</v>
      </c>
      <c r="BJ875" s="25" t="s">
        <v>12481</v>
      </c>
      <c r="BK875" s="25" t="s">
        <v>12481</v>
      </c>
      <c r="BL875" s="25" t="n">
        <v>1</v>
      </c>
      <c r="BM875" s="26" t="n">
        <v>5.55555555555556</v>
      </c>
      <c r="BN875" s="25" t="n">
        <v>0</v>
      </c>
      <c r="BO875" s="26" t="n">
        <v>0</v>
      </c>
      <c r="BP875" s="25" t="n">
        <v>0</v>
      </c>
      <c r="BQ875" s="26" t="n">
        <v>0</v>
      </c>
      <c r="BR875" s="25" t="n">
        <v>17</v>
      </c>
      <c r="BS875" s="26" t="n">
        <v>94.4444444444444</v>
      </c>
      <c r="BT875" s="25" t="n">
        <v>18</v>
      </c>
      <c r="BU875" s="3"/>
      <c r="BV875" s="2"/>
      <c r="BW875" s="2"/>
      <c r="BX875" s="2"/>
      <c r="BY875" s="2"/>
    </row>
    <row r="876" customFormat="false" ht="41.45" hidden="false" customHeight="true" outlineLevel="0" collapsed="false">
      <c r="A876" s="15" t="s">
        <v>4198</v>
      </c>
      <c r="C876" s="16"/>
      <c r="D876" s="16" t="s">
        <v>5324</v>
      </c>
      <c r="E876" s="17" t="n">
        <v>162.158885735808</v>
      </c>
      <c r="F876" s="18" t="n">
        <v>99.9998454396602</v>
      </c>
      <c r="G876" s="50" t="s">
        <v>12743</v>
      </c>
      <c r="H876" s="16"/>
      <c r="I876" s="6" t="s">
        <v>4198</v>
      </c>
      <c r="J876" s="7"/>
      <c r="K876" s="7"/>
      <c r="L876" s="51" t="s">
        <v>12744</v>
      </c>
      <c r="M876" s="52" t="n">
        <v>1.05150980925989</v>
      </c>
      <c r="N876" s="53" t="n">
        <v>6542.5556640625</v>
      </c>
      <c r="O876" s="53" t="n">
        <v>3573.17211914062</v>
      </c>
      <c r="P876" s="54"/>
      <c r="Q876" s="55"/>
      <c r="R876" s="55"/>
      <c r="S876" s="56"/>
      <c r="T876" s="25" t="n">
        <v>0</v>
      </c>
      <c r="U876" s="25" t="n">
        <v>1</v>
      </c>
      <c r="V876" s="26" t="n">
        <v>0</v>
      </c>
      <c r="W876" s="26" t="n">
        <v>0.2</v>
      </c>
      <c r="X876" s="26" t="n">
        <v>0</v>
      </c>
      <c r="Y876" s="26" t="n">
        <v>0.610687</v>
      </c>
      <c r="Z876" s="26" t="n">
        <v>0</v>
      </c>
      <c r="AA876" s="26" t="n">
        <v>0</v>
      </c>
      <c r="AB876" s="20" t="n">
        <v>876</v>
      </c>
      <c r="AC876" s="20"/>
      <c r="AD876" s="10"/>
      <c r="AE876" s="24" t="s">
        <v>12745</v>
      </c>
      <c r="AF876" s="24" t="n">
        <v>195</v>
      </c>
      <c r="AG876" s="24" t="n">
        <v>334</v>
      </c>
      <c r="AH876" s="24" t="n">
        <v>1290</v>
      </c>
      <c r="AI876" s="24" t="n">
        <v>338</v>
      </c>
      <c r="AJ876" s="24" t="n">
        <v>-10800</v>
      </c>
      <c r="AK876" s="24" t="s">
        <v>12746</v>
      </c>
      <c r="AL876" s="24" t="s">
        <v>12747</v>
      </c>
      <c r="AM876" s="23" t="s">
        <v>12748</v>
      </c>
      <c r="AN876" s="24" t="s">
        <v>6974</v>
      </c>
      <c r="AO876" s="22" t="n">
        <v>39901.5522337963</v>
      </c>
      <c r="AP876" s="23" t="s">
        <v>12749</v>
      </c>
      <c r="AQ876" s="24" t="n">
        <f aca="false">FALSE()</f>
        <v>0</v>
      </c>
      <c r="AR876" s="24" t="inlineStr">
        <f aca="false">FALSE()</f>
        <is>
          <t/>
        </is>
      </c>
      <c r="AS876" s="24" t="n">
        <f aca="false">TRUE()</f>
        <v>1</v>
      </c>
      <c r="AT876" s="24" t="s">
        <v>75</v>
      </c>
      <c r="AU876" s="24" t="n">
        <v>23</v>
      </c>
      <c r="AV876" s="23" t="s">
        <v>6008</v>
      </c>
      <c r="AW876" s="24" t="inlineStr">
        <f aca="false">FALSE()</f>
        <is>
          <t/>
        </is>
      </c>
      <c r="AX876" s="24" t="s">
        <v>5329</v>
      </c>
      <c r="AY876" s="23" t="s">
        <v>12750</v>
      </c>
      <c r="AZ876" s="24" t="s">
        <v>174</v>
      </c>
      <c r="BA876" s="24" t="e">
        <f aca="false">REPLACE(INDEX(GroupVertices[group], MATCH(Vertices[[#this row],[vertex]],GroupVertices[vertex],0)),1,1,"")</f>
        <v>#VALUE!</v>
      </c>
      <c r="BB876" s="25"/>
      <c r="BC876" s="25"/>
      <c r="BD876" s="25"/>
      <c r="BE876" s="25"/>
      <c r="BF876" s="25" t="s">
        <v>3995</v>
      </c>
      <c r="BG876" s="25" t="s">
        <v>3995</v>
      </c>
      <c r="BH876" s="25" t="s">
        <v>12480</v>
      </c>
      <c r="BI876" s="25" t="s">
        <v>12480</v>
      </c>
      <c r="BJ876" s="25" t="s">
        <v>12481</v>
      </c>
      <c r="BK876" s="25" t="s">
        <v>12481</v>
      </c>
      <c r="BL876" s="25" t="n">
        <v>1</v>
      </c>
      <c r="BM876" s="26" t="n">
        <v>5.55555555555556</v>
      </c>
      <c r="BN876" s="25" t="n">
        <v>0</v>
      </c>
      <c r="BO876" s="26" t="n">
        <v>0</v>
      </c>
      <c r="BP876" s="25" t="n">
        <v>0</v>
      </c>
      <c r="BQ876" s="26" t="n">
        <v>0</v>
      </c>
      <c r="BR876" s="25" t="n">
        <v>17</v>
      </c>
      <c r="BS876" s="26" t="n">
        <v>94.4444444444444</v>
      </c>
      <c r="BT876" s="25" t="n">
        <v>18</v>
      </c>
      <c r="BU876" s="3"/>
      <c r="BV876" s="2"/>
      <c r="BW876" s="2"/>
      <c r="BX876" s="2"/>
      <c r="BY876" s="2"/>
    </row>
    <row r="877" customFormat="false" ht="41.45" hidden="false" customHeight="true" outlineLevel="0" collapsed="false">
      <c r="A877" s="15" t="s">
        <v>4201</v>
      </c>
      <c r="C877" s="16"/>
      <c r="D877" s="16" t="s">
        <v>5324</v>
      </c>
      <c r="E877" s="17" t="n">
        <v>162.095141159167</v>
      </c>
      <c r="F877" s="18" t="n">
        <v>99.9999074488983</v>
      </c>
      <c r="G877" s="50" t="s">
        <v>12751</v>
      </c>
      <c r="H877" s="16"/>
      <c r="I877" s="6" t="s">
        <v>4201</v>
      </c>
      <c r="J877" s="7"/>
      <c r="K877" s="7"/>
      <c r="L877" s="51" t="s">
        <v>12752</v>
      </c>
      <c r="M877" s="52" t="n">
        <v>1.03084419716161</v>
      </c>
      <c r="N877" s="53" t="n">
        <v>5438.052734375</v>
      </c>
      <c r="O877" s="53" t="n">
        <v>4485.14697265625</v>
      </c>
      <c r="P877" s="54"/>
      <c r="Q877" s="55"/>
      <c r="R877" s="55"/>
      <c r="S877" s="56"/>
      <c r="T877" s="25" t="n">
        <v>0</v>
      </c>
      <c r="U877" s="25" t="n">
        <v>1</v>
      </c>
      <c r="V877" s="26" t="n">
        <v>0</v>
      </c>
      <c r="W877" s="26" t="n">
        <v>0.111111</v>
      </c>
      <c r="X877" s="26" t="n">
        <v>0</v>
      </c>
      <c r="Y877" s="26" t="n">
        <v>0.585366</v>
      </c>
      <c r="Z877" s="26" t="n">
        <v>0</v>
      </c>
      <c r="AA877" s="26" t="n">
        <v>0</v>
      </c>
      <c r="AB877" s="20" t="n">
        <v>877</v>
      </c>
      <c r="AC877" s="20"/>
      <c r="AD877" s="10"/>
      <c r="AE877" s="24" t="s">
        <v>12753</v>
      </c>
      <c r="AF877" s="24" t="n">
        <v>198</v>
      </c>
      <c r="AG877" s="24" t="n">
        <v>200</v>
      </c>
      <c r="AH877" s="24" t="n">
        <v>2165</v>
      </c>
      <c r="AI877" s="24" t="n">
        <v>204</v>
      </c>
      <c r="AJ877" s="24" t="n">
        <v>3600</v>
      </c>
      <c r="AK877" s="24" t="s">
        <v>12754</v>
      </c>
      <c r="AL877" s="24" t="s">
        <v>12755</v>
      </c>
      <c r="AM877" s="24"/>
      <c r="AN877" s="24" t="s">
        <v>5578</v>
      </c>
      <c r="AO877" s="22" t="n">
        <v>41161.3794791667</v>
      </c>
      <c r="AP877" s="23" t="s">
        <v>12756</v>
      </c>
      <c r="AQ877" s="24" t="n">
        <f aca="false">TRUE()</f>
        <v>1</v>
      </c>
      <c r="AR877" s="24" t="inlineStr">
        <f aca="false">FALSE()</f>
        <is>
          <t/>
        </is>
      </c>
      <c r="AS877" s="24" t="inlineStr">
        <f aca="false">TRUE()</f>
        <is>
          <t/>
        </is>
      </c>
      <c r="AT877" s="24" t="s">
        <v>75</v>
      </c>
      <c r="AU877" s="24" t="n">
        <v>16</v>
      </c>
      <c r="AV877" s="23" t="s">
        <v>5390</v>
      </c>
      <c r="AW877" s="24" t="inlineStr">
        <f aca="false">FALSE()</f>
        <is>
          <t/>
        </is>
      </c>
      <c r="AX877" s="24" t="s">
        <v>5329</v>
      </c>
      <c r="AY877" s="23" t="s">
        <v>12757</v>
      </c>
      <c r="AZ877" s="24" t="s">
        <v>174</v>
      </c>
      <c r="BA877" s="24" t="e">
        <f aca="false">REPLACE(INDEX(GroupVertices[group], MATCH(Vertices[[#this row],[vertex]],GroupVertices[vertex],0)),1,1,"")</f>
        <v>#VALUE!</v>
      </c>
      <c r="BB877" s="25"/>
      <c r="BC877" s="25"/>
      <c r="BD877" s="25"/>
      <c r="BE877" s="25"/>
      <c r="BF877" s="25"/>
      <c r="BG877" s="25"/>
      <c r="BH877" s="25" t="s">
        <v>12758</v>
      </c>
      <c r="BI877" s="25" t="s">
        <v>12758</v>
      </c>
      <c r="BJ877" s="25" t="s">
        <v>12759</v>
      </c>
      <c r="BK877" s="25" t="s">
        <v>12759</v>
      </c>
      <c r="BL877" s="25" t="n">
        <v>0</v>
      </c>
      <c r="BM877" s="26" t="n">
        <v>0</v>
      </c>
      <c r="BN877" s="25" t="n">
        <v>1</v>
      </c>
      <c r="BO877" s="26" t="n">
        <v>4.76190476190476</v>
      </c>
      <c r="BP877" s="25" t="n">
        <v>0</v>
      </c>
      <c r="BQ877" s="26" t="n">
        <v>0</v>
      </c>
      <c r="BR877" s="25" t="n">
        <v>20</v>
      </c>
      <c r="BS877" s="26" t="n">
        <v>95.2380952380952</v>
      </c>
      <c r="BT877" s="25" t="n">
        <v>21</v>
      </c>
      <c r="BU877" s="3"/>
      <c r="BV877" s="2"/>
      <c r="BW877" s="2"/>
      <c r="BX877" s="2"/>
      <c r="BY877" s="2"/>
    </row>
    <row r="878" customFormat="false" ht="41.45" hidden="false" customHeight="true" outlineLevel="0" collapsed="false">
      <c r="A878" s="15" t="s">
        <v>4202</v>
      </c>
      <c r="C878" s="16"/>
      <c r="D878" s="16" t="s">
        <v>5324</v>
      </c>
      <c r="E878" s="17" t="n">
        <v>162.288753418071</v>
      </c>
      <c r="F878" s="18" t="n">
        <v>99.9997191074063</v>
      </c>
      <c r="G878" s="50" t="s">
        <v>12760</v>
      </c>
      <c r="H878" s="16"/>
      <c r="I878" s="6" t="s">
        <v>4202</v>
      </c>
      <c r="J878" s="7"/>
      <c r="K878" s="7"/>
      <c r="L878" s="51" t="s">
        <v>12761</v>
      </c>
      <c r="M878" s="52" t="n">
        <v>1.09361213838549</v>
      </c>
      <c r="N878" s="53" t="n">
        <v>5571.79345703125</v>
      </c>
      <c r="O878" s="53" t="n">
        <v>4697.8388671875</v>
      </c>
      <c r="P878" s="54"/>
      <c r="Q878" s="55"/>
      <c r="R878" s="55"/>
      <c r="S878" s="56"/>
      <c r="T878" s="25" t="n">
        <v>6</v>
      </c>
      <c r="U878" s="25" t="n">
        <v>1</v>
      </c>
      <c r="V878" s="26" t="n">
        <v>20</v>
      </c>
      <c r="W878" s="26" t="n">
        <v>0.2</v>
      </c>
      <c r="X878" s="26" t="n">
        <v>0</v>
      </c>
      <c r="Y878" s="26" t="n">
        <v>3.073169</v>
      </c>
      <c r="Z878" s="26" t="n">
        <v>0</v>
      </c>
      <c r="AA878" s="26" t="n">
        <v>0</v>
      </c>
      <c r="AB878" s="20" t="n">
        <v>878</v>
      </c>
      <c r="AC878" s="20"/>
      <c r="AD878" s="10"/>
      <c r="AE878" s="24" t="s">
        <v>12762</v>
      </c>
      <c r="AF878" s="24" t="n">
        <v>596</v>
      </c>
      <c r="AG878" s="24" t="n">
        <v>607</v>
      </c>
      <c r="AH878" s="24" t="n">
        <v>1933</v>
      </c>
      <c r="AI878" s="24" t="n">
        <v>777</v>
      </c>
      <c r="AJ878" s="24" t="n">
        <v>0</v>
      </c>
      <c r="AK878" s="24" t="s">
        <v>12763</v>
      </c>
      <c r="AL878" s="24"/>
      <c r="AM878" s="23" t="s">
        <v>12764</v>
      </c>
      <c r="AN878" s="24" t="s">
        <v>204</v>
      </c>
      <c r="AO878" s="22" t="n">
        <v>41911.5206944444</v>
      </c>
      <c r="AP878" s="23" t="s">
        <v>12765</v>
      </c>
      <c r="AQ878" s="24" t="inlineStr">
        <f aca="false">TRUE()</f>
        <is>
          <t/>
        </is>
      </c>
      <c r="AR878" s="24" t="inlineStr">
        <f aca="false">FALSE()</f>
        <is>
          <t/>
        </is>
      </c>
      <c r="AS878" s="24" t="inlineStr">
        <f aca="false">TRUE()</f>
        <is>
          <t/>
        </is>
      </c>
      <c r="AT878" s="24" t="s">
        <v>75</v>
      </c>
      <c r="AU878" s="24" t="n">
        <v>16</v>
      </c>
      <c r="AV878" s="23" t="s">
        <v>5390</v>
      </c>
      <c r="AW878" s="24" t="inlineStr">
        <f aca="false">FALSE()</f>
        <is>
          <t/>
        </is>
      </c>
      <c r="AX878" s="24" t="s">
        <v>5329</v>
      </c>
      <c r="AY878" s="23" t="s">
        <v>12766</v>
      </c>
      <c r="AZ878" s="24" t="s">
        <v>174</v>
      </c>
      <c r="BA878" s="24" t="e">
        <f aca="false">REPLACE(INDEX(GroupVertices[group], MATCH(Vertices[[#this row],[vertex]],GroupVertices[vertex],0)),1,1,"")</f>
        <v>#VALUE!</v>
      </c>
      <c r="BB878" s="25" t="s">
        <v>4539</v>
      </c>
      <c r="BC878" s="25" t="s">
        <v>4539</v>
      </c>
      <c r="BD878" s="25" t="s">
        <v>72</v>
      </c>
      <c r="BE878" s="25" t="s">
        <v>72</v>
      </c>
      <c r="BF878" s="25"/>
      <c r="BG878" s="25"/>
      <c r="BH878" s="25" t="s">
        <v>12767</v>
      </c>
      <c r="BI878" s="25" t="s">
        <v>12758</v>
      </c>
      <c r="BJ878" s="25" t="s">
        <v>12768</v>
      </c>
      <c r="BK878" s="25" t="s">
        <v>12759</v>
      </c>
      <c r="BL878" s="25" t="n">
        <v>0</v>
      </c>
      <c r="BM878" s="26" t="n">
        <v>0</v>
      </c>
      <c r="BN878" s="25" t="n">
        <v>2</v>
      </c>
      <c r="BO878" s="26" t="n">
        <v>5</v>
      </c>
      <c r="BP878" s="25" t="n">
        <v>0</v>
      </c>
      <c r="BQ878" s="26" t="n">
        <v>0</v>
      </c>
      <c r="BR878" s="25" t="n">
        <v>38</v>
      </c>
      <c r="BS878" s="26" t="n">
        <v>95</v>
      </c>
      <c r="BT878" s="25" t="n">
        <v>40</v>
      </c>
      <c r="BU878" s="3"/>
      <c r="BV878" s="2"/>
      <c r="BW878" s="2"/>
      <c r="BX878" s="2"/>
      <c r="BY878" s="2"/>
    </row>
    <row r="879" customFormat="false" ht="41.45" hidden="false" customHeight="true" outlineLevel="0" collapsed="false">
      <c r="A879" s="15" t="s">
        <v>4207</v>
      </c>
      <c r="C879" s="16"/>
      <c r="D879" s="16" t="s">
        <v>5324</v>
      </c>
      <c r="E879" s="17" t="n">
        <v>162.090859807004</v>
      </c>
      <c r="F879" s="18" t="n">
        <v>99.9999116136979</v>
      </c>
      <c r="G879" s="50" t="s">
        <v>12769</v>
      </c>
      <c r="H879" s="16"/>
      <c r="I879" s="6" t="s">
        <v>4207</v>
      </c>
      <c r="J879" s="7"/>
      <c r="K879" s="7"/>
      <c r="L879" s="51" t="s">
        <v>12770</v>
      </c>
      <c r="M879" s="52" t="n">
        <v>1.02945620828934</v>
      </c>
      <c r="N879" s="53" t="n">
        <v>5723.923828125</v>
      </c>
      <c r="O879" s="53" t="n">
        <v>4646.21044921875</v>
      </c>
      <c r="P879" s="54"/>
      <c r="Q879" s="55"/>
      <c r="R879" s="55"/>
      <c r="S879" s="56"/>
      <c r="T879" s="25" t="n">
        <v>0</v>
      </c>
      <c r="U879" s="25" t="n">
        <v>1</v>
      </c>
      <c r="V879" s="26" t="n">
        <v>0</v>
      </c>
      <c r="W879" s="26" t="n">
        <v>0.111111</v>
      </c>
      <c r="X879" s="26" t="n">
        <v>0</v>
      </c>
      <c r="Y879" s="26" t="n">
        <v>0.585366</v>
      </c>
      <c r="Z879" s="26" t="n">
        <v>0</v>
      </c>
      <c r="AA879" s="26" t="n">
        <v>0</v>
      </c>
      <c r="AB879" s="20" t="n">
        <v>879</v>
      </c>
      <c r="AC879" s="20"/>
      <c r="AD879" s="10"/>
      <c r="AE879" s="24" t="s">
        <v>12771</v>
      </c>
      <c r="AF879" s="24" t="n">
        <v>143</v>
      </c>
      <c r="AG879" s="24" t="n">
        <v>191</v>
      </c>
      <c r="AH879" s="24" t="n">
        <v>120</v>
      </c>
      <c r="AI879" s="24" t="n">
        <v>3</v>
      </c>
      <c r="AJ879" s="24" t="n">
        <v>0</v>
      </c>
      <c r="AK879" s="24" t="s">
        <v>12772</v>
      </c>
      <c r="AL879" s="24" t="s">
        <v>12773</v>
      </c>
      <c r="AM879" s="23" t="s">
        <v>12774</v>
      </c>
      <c r="AN879" s="24" t="s">
        <v>204</v>
      </c>
      <c r="AO879" s="22" t="n">
        <v>41562.3706134259</v>
      </c>
      <c r="AP879" s="23" t="s">
        <v>12775</v>
      </c>
      <c r="AQ879" s="24" t="inlineStr">
        <f aca="false">TRUE()</f>
        <is>
          <t/>
        </is>
      </c>
      <c r="AR879" s="24" t="inlineStr">
        <f aca="false">FALSE()</f>
        <is>
          <t/>
        </is>
      </c>
      <c r="AS879" s="24" t="n">
        <f aca="false">FALSE()</f>
        <v>0</v>
      </c>
      <c r="AT879" s="24" t="s">
        <v>5619</v>
      </c>
      <c r="AU879" s="24" t="n">
        <v>3</v>
      </c>
      <c r="AV879" s="23" t="s">
        <v>5390</v>
      </c>
      <c r="AW879" s="24" t="inlineStr">
        <f aca="false">FALSE()</f>
        <is>
          <t/>
        </is>
      </c>
      <c r="AX879" s="24" t="s">
        <v>5329</v>
      </c>
      <c r="AY879" s="23" t="s">
        <v>12776</v>
      </c>
      <c r="AZ879" s="24" t="s">
        <v>174</v>
      </c>
      <c r="BA879" s="24" t="e">
        <f aca="false">REPLACE(INDEX(GroupVertices[group], MATCH(Vertices[[#this row],[vertex]],GroupVertices[vertex],0)),1,1,"")</f>
        <v>#VALUE!</v>
      </c>
      <c r="BB879" s="25"/>
      <c r="BC879" s="25"/>
      <c r="BD879" s="25"/>
      <c r="BE879" s="25"/>
      <c r="BF879" s="25"/>
      <c r="BG879" s="25"/>
      <c r="BH879" s="25" t="s">
        <v>12758</v>
      </c>
      <c r="BI879" s="25" t="s">
        <v>12758</v>
      </c>
      <c r="BJ879" s="25" t="s">
        <v>12759</v>
      </c>
      <c r="BK879" s="25" t="s">
        <v>12759</v>
      </c>
      <c r="BL879" s="25" t="n">
        <v>0</v>
      </c>
      <c r="BM879" s="26" t="n">
        <v>0</v>
      </c>
      <c r="BN879" s="25" t="n">
        <v>1</v>
      </c>
      <c r="BO879" s="26" t="n">
        <v>4.76190476190476</v>
      </c>
      <c r="BP879" s="25" t="n">
        <v>0</v>
      </c>
      <c r="BQ879" s="26" t="n">
        <v>0</v>
      </c>
      <c r="BR879" s="25" t="n">
        <v>20</v>
      </c>
      <c r="BS879" s="26" t="n">
        <v>95.2380952380952</v>
      </c>
      <c r="BT879" s="25" t="n">
        <v>21</v>
      </c>
      <c r="BU879" s="3"/>
      <c r="BV879" s="2"/>
      <c r="BW879" s="2"/>
      <c r="BX879" s="2"/>
      <c r="BY879" s="2"/>
    </row>
    <row r="880" customFormat="false" ht="41.45" hidden="false" customHeight="true" outlineLevel="0" collapsed="false">
      <c r="A880" s="15" t="s">
        <v>4210</v>
      </c>
      <c r="C880" s="16"/>
      <c r="D880" s="16" t="s">
        <v>5324</v>
      </c>
      <c r="E880" s="17" t="n">
        <v>162.305403120925</v>
      </c>
      <c r="F880" s="18" t="n">
        <v>99.9997029109635</v>
      </c>
      <c r="G880" s="50" t="s">
        <v>12777</v>
      </c>
      <c r="H880" s="16"/>
      <c r="I880" s="6" t="s">
        <v>4210</v>
      </c>
      <c r="J880" s="7"/>
      <c r="K880" s="7"/>
      <c r="L880" s="51" t="s">
        <v>12778</v>
      </c>
      <c r="M880" s="52" t="n">
        <v>1.09900987288877</v>
      </c>
      <c r="N880" s="53" t="n">
        <v>5636.05859375</v>
      </c>
      <c r="O880" s="53" t="n">
        <v>5093.6083984375</v>
      </c>
      <c r="P880" s="54"/>
      <c r="Q880" s="55"/>
      <c r="R880" s="55"/>
      <c r="S880" s="56"/>
      <c r="T880" s="25" t="n">
        <v>0</v>
      </c>
      <c r="U880" s="25" t="n">
        <v>1</v>
      </c>
      <c r="V880" s="26" t="n">
        <v>0</v>
      </c>
      <c r="W880" s="26" t="n">
        <v>0.111111</v>
      </c>
      <c r="X880" s="26" t="n">
        <v>0</v>
      </c>
      <c r="Y880" s="26" t="n">
        <v>0.585366</v>
      </c>
      <c r="Z880" s="26" t="n">
        <v>0</v>
      </c>
      <c r="AA880" s="26" t="n">
        <v>0</v>
      </c>
      <c r="AB880" s="20" t="n">
        <v>880</v>
      </c>
      <c r="AC880" s="20"/>
      <c r="AD880" s="10"/>
      <c r="AE880" s="24" t="s">
        <v>12779</v>
      </c>
      <c r="AF880" s="24" t="n">
        <v>940</v>
      </c>
      <c r="AG880" s="24" t="n">
        <v>642</v>
      </c>
      <c r="AH880" s="24" t="n">
        <v>1470</v>
      </c>
      <c r="AI880" s="24" t="n">
        <v>303</v>
      </c>
      <c r="AJ880" s="24" t="n">
        <v>0</v>
      </c>
      <c r="AK880" s="24" t="s">
        <v>12780</v>
      </c>
      <c r="AL880" s="24" t="s">
        <v>12781</v>
      </c>
      <c r="AM880" s="23" t="s">
        <v>12782</v>
      </c>
      <c r="AN880" s="24" t="s">
        <v>204</v>
      </c>
      <c r="AO880" s="22" t="n">
        <v>40961.828587963</v>
      </c>
      <c r="AP880" s="23" t="s">
        <v>12783</v>
      </c>
      <c r="AQ880" s="24" t="n">
        <f aca="false">FALSE()</f>
        <v>0</v>
      </c>
      <c r="AR880" s="24" t="inlineStr">
        <f aca="false">FALSE()</f>
        <is>
          <t/>
        </is>
      </c>
      <c r="AS880" s="24" t="n">
        <f aca="false">TRUE()</f>
        <v>1</v>
      </c>
      <c r="AT880" s="24" t="s">
        <v>75</v>
      </c>
      <c r="AU880" s="24" t="n">
        <v>35</v>
      </c>
      <c r="AV880" s="23" t="s">
        <v>12784</v>
      </c>
      <c r="AW880" s="24" t="inlineStr">
        <f aca="false">FALSE()</f>
        <is>
          <t/>
        </is>
      </c>
      <c r="AX880" s="24" t="s">
        <v>5329</v>
      </c>
      <c r="AY880" s="23" t="s">
        <v>12785</v>
      </c>
      <c r="AZ880" s="24" t="s">
        <v>174</v>
      </c>
      <c r="BA880" s="24" t="e">
        <f aca="false">REPLACE(INDEX(GroupVertices[group], MATCH(Vertices[[#this row],[vertex]],GroupVertices[vertex],0)),1,1,"")</f>
        <v>#VALUE!</v>
      </c>
      <c r="BB880" s="25"/>
      <c r="BC880" s="25"/>
      <c r="BD880" s="25"/>
      <c r="BE880" s="25"/>
      <c r="BF880" s="25"/>
      <c r="BG880" s="25"/>
      <c r="BH880" s="25" t="s">
        <v>12758</v>
      </c>
      <c r="BI880" s="25" t="s">
        <v>12758</v>
      </c>
      <c r="BJ880" s="25" t="s">
        <v>12759</v>
      </c>
      <c r="BK880" s="25" t="s">
        <v>12759</v>
      </c>
      <c r="BL880" s="25" t="n">
        <v>0</v>
      </c>
      <c r="BM880" s="26" t="n">
        <v>0</v>
      </c>
      <c r="BN880" s="25" t="n">
        <v>1</v>
      </c>
      <c r="BO880" s="26" t="n">
        <v>4.76190476190476</v>
      </c>
      <c r="BP880" s="25" t="n">
        <v>0</v>
      </c>
      <c r="BQ880" s="26" t="n">
        <v>0</v>
      </c>
      <c r="BR880" s="25" t="n">
        <v>20</v>
      </c>
      <c r="BS880" s="26" t="n">
        <v>95.2380952380952</v>
      </c>
      <c r="BT880" s="25" t="n">
        <v>21</v>
      </c>
      <c r="BU880" s="3"/>
      <c r="BV880" s="2"/>
      <c r="BW880" s="2"/>
      <c r="BX880" s="2"/>
      <c r="BY880" s="2"/>
    </row>
    <row r="881" customFormat="false" ht="41.45" hidden="false" customHeight="true" outlineLevel="0" collapsed="false">
      <c r="A881" s="15" t="s">
        <v>4213</v>
      </c>
      <c r="C881" s="16"/>
      <c r="D881" s="16" t="s">
        <v>5324</v>
      </c>
      <c r="E881" s="17" t="n">
        <v>162.117499331571</v>
      </c>
      <c r="F881" s="18" t="n">
        <v>99.9998856993894</v>
      </c>
      <c r="G881" s="50" t="s">
        <v>12786</v>
      </c>
      <c r="H881" s="16"/>
      <c r="I881" s="6" t="s">
        <v>4213</v>
      </c>
      <c r="J881" s="7"/>
      <c r="K881" s="7"/>
      <c r="L881" s="51" t="s">
        <v>12787</v>
      </c>
      <c r="M881" s="52" t="n">
        <v>1.03809258349459</v>
      </c>
      <c r="N881" s="53" t="n">
        <v>1113.43640136719</v>
      </c>
      <c r="O881" s="53" t="n">
        <v>6211.65478515625</v>
      </c>
      <c r="P881" s="54"/>
      <c r="Q881" s="55"/>
      <c r="R881" s="55"/>
      <c r="S881" s="56"/>
      <c r="T881" s="25" t="n">
        <v>1</v>
      </c>
      <c r="U881" s="25" t="n">
        <v>1</v>
      </c>
      <c r="V881" s="26" t="n">
        <v>0</v>
      </c>
      <c r="W881" s="26" t="n">
        <v>0</v>
      </c>
      <c r="X881" s="26" t="n">
        <v>0</v>
      </c>
      <c r="Y881" s="26" t="n">
        <v>0.999999</v>
      </c>
      <c r="Z881" s="26" t="n">
        <v>0</v>
      </c>
      <c r="AA881" s="26" t="s">
        <v>5365</v>
      </c>
      <c r="AB881" s="20" t="n">
        <v>881</v>
      </c>
      <c r="AC881" s="20"/>
      <c r="AD881" s="10"/>
      <c r="AE881" s="24" t="s">
        <v>12788</v>
      </c>
      <c r="AF881" s="24" t="n">
        <v>1</v>
      </c>
      <c r="AG881" s="24" t="n">
        <v>247</v>
      </c>
      <c r="AH881" s="24" t="n">
        <v>3654</v>
      </c>
      <c r="AI881" s="24" t="n">
        <v>0</v>
      </c>
      <c r="AJ881" s="24" t="n">
        <v>-18000</v>
      </c>
      <c r="AK881" s="24" t="s">
        <v>12789</v>
      </c>
      <c r="AL881" s="24" t="s">
        <v>6527</v>
      </c>
      <c r="AM881" s="23" t="s">
        <v>12790</v>
      </c>
      <c r="AN881" s="24" t="s">
        <v>5388</v>
      </c>
      <c r="AO881" s="22" t="n">
        <v>41895.6052662037</v>
      </c>
      <c r="AP881" s="24"/>
      <c r="AQ881" s="24" t="n">
        <f aca="false">TRUE()</f>
        <v>1</v>
      </c>
      <c r="AR881" s="24" t="inlineStr">
        <f aca="false">FALSE()</f>
        <is>
          <t/>
        </is>
      </c>
      <c r="AS881" s="24" t="n">
        <f aca="false">FALSE()</f>
        <v>0</v>
      </c>
      <c r="AT881" s="24" t="s">
        <v>75</v>
      </c>
      <c r="AU881" s="24" t="n">
        <v>18</v>
      </c>
      <c r="AV881" s="23" t="s">
        <v>5390</v>
      </c>
      <c r="AW881" s="24" t="inlineStr">
        <f aca="false">FALSE()</f>
        <is>
          <t/>
        </is>
      </c>
      <c r="AX881" s="24" t="s">
        <v>5329</v>
      </c>
      <c r="AY881" s="23" t="s">
        <v>12791</v>
      </c>
      <c r="AZ881" s="24" t="s">
        <v>174</v>
      </c>
      <c r="BA881" s="24" t="e">
        <f aca="false">REPLACE(INDEX(GroupVertices[group], MATCH(Vertices[[#this row],[vertex]],GroupVertices[vertex],0)),1,1,"")</f>
        <v>#VALUE!</v>
      </c>
      <c r="BB881" s="25" t="s">
        <v>4215</v>
      </c>
      <c r="BC881" s="25" t="s">
        <v>4215</v>
      </c>
      <c r="BD881" s="25" t="s">
        <v>2501</v>
      </c>
      <c r="BE881" s="25" t="s">
        <v>2501</v>
      </c>
      <c r="BF881" s="25"/>
      <c r="BG881" s="25"/>
      <c r="BH881" s="25" t="s">
        <v>12792</v>
      </c>
      <c r="BI881" s="25" t="s">
        <v>12792</v>
      </c>
      <c r="BJ881" s="25" t="s">
        <v>12793</v>
      </c>
      <c r="BK881" s="25" t="s">
        <v>12793</v>
      </c>
      <c r="BL881" s="25" t="n">
        <v>0</v>
      </c>
      <c r="BM881" s="26" t="n">
        <v>0</v>
      </c>
      <c r="BN881" s="25" t="n">
        <v>0</v>
      </c>
      <c r="BO881" s="26" t="n">
        <v>0</v>
      </c>
      <c r="BP881" s="25" t="n">
        <v>0</v>
      </c>
      <c r="BQ881" s="26" t="n">
        <v>0</v>
      </c>
      <c r="BR881" s="25" t="n">
        <v>12</v>
      </c>
      <c r="BS881" s="26" t="n">
        <v>100</v>
      </c>
      <c r="BT881" s="25" t="n">
        <v>12</v>
      </c>
      <c r="BU881" s="3"/>
      <c r="BV881" s="2"/>
      <c r="BW881" s="2"/>
      <c r="BX881" s="2"/>
      <c r="BY881" s="2"/>
    </row>
    <row r="882" customFormat="false" ht="41.45" hidden="false" customHeight="true" outlineLevel="0" collapsed="false">
      <c r="A882" s="15" t="s">
        <v>4218</v>
      </c>
      <c r="C882" s="16"/>
      <c r="D882" s="16" t="s">
        <v>5324</v>
      </c>
      <c r="E882" s="17" t="n">
        <v>162.010465527508</v>
      </c>
      <c r="F882" s="18" t="n">
        <v>99.9999898193788</v>
      </c>
      <c r="G882" s="50" t="s">
        <v>12794</v>
      </c>
      <c r="H882" s="16"/>
      <c r="I882" s="6" t="s">
        <v>4218</v>
      </c>
      <c r="J882" s="7"/>
      <c r="K882" s="7"/>
      <c r="L882" s="51" t="s">
        <v>12795</v>
      </c>
      <c r="M882" s="52" t="n">
        <v>1.00339286168778</v>
      </c>
      <c r="N882" s="53" t="n">
        <v>7919.935546875</v>
      </c>
      <c r="O882" s="53" t="n">
        <v>2161.54858398437</v>
      </c>
      <c r="P882" s="54"/>
      <c r="Q882" s="55"/>
      <c r="R882" s="55"/>
      <c r="S882" s="56"/>
      <c r="T882" s="25" t="n">
        <v>2</v>
      </c>
      <c r="U882" s="25" t="n">
        <v>1</v>
      </c>
      <c r="V882" s="26" t="n">
        <v>0</v>
      </c>
      <c r="W882" s="26" t="n">
        <v>1</v>
      </c>
      <c r="X882" s="26" t="n">
        <v>0</v>
      </c>
      <c r="Y882" s="26" t="n">
        <v>1.298245</v>
      </c>
      <c r="Z882" s="26" t="n">
        <v>0</v>
      </c>
      <c r="AA882" s="26" t="n">
        <v>0</v>
      </c>
      <c r="AB882" s="20" t="n">
        <v>882</v>
      </c>
      <c r="AC882" s="20"/>
      <c r="AD882" s="10"/>
      <c r="AE882" s="24" t="s">
        <v>12796</v>
      </c>
      <c r="AF882" s="24" t="n">
        <v>32</v>
      </c>
      <c r="AG882" s="24" t="n">
        <v>22</v>
      </c>
      <c r="AH882" s="24" t="n">
        <v>29</v>
      </c>
      <c r="AI882" s="24" t="n">
        <v>95</v>
      </c>
      <c r="AJ882" s="24"/>
      <c r="AK882" s="24"/>
      <c r="AL882" s="24" t="s">
        <v>11386</v>
      </c>
      <c r="AM882" s="24"/>
      <c r="AN882" s="24"/>
      <c r="AO882" s="22" t="n">
        <v>42371.4241550926</v>
      </c>
      <c r="AP882" s="23" t="s">
        <v>12797</v>
      </c>
      <c r="AQ882" s="24" t="n">
        <f aca="false">FALSE()</f>
        <v>0</v>
      </c>
      <c r="AR882" s="24" t="inlineStr">
        <f aca="false">FALSE()</f>
        <is>
          <t/>
        </is>
      </c>
      <c r="AS882" s="24" t="inlineStr">
        <f aca="false">FALSE()</f>
        <is>
          <t/>
        </is>
      </c>
      <c r="AT882" s="24" t="s">
        <v>5619</v>
      </c>
      <c r="AU882" s="24" t="n">
        <v>1</v>
      </c>
      <c r="AV882" s="23" t="s">
        <v>5390</v>
      </c>
      <c r="AW882" s="24" t="inlineStr">
        <f aca="false">FALSE()</f>
        <is>
          <t/>
        </is>
      </c>
      <c r="AX882" s="24" t="s">
        <v>5329</v>
      </c>
      <c r="AY882" s="23" t="s">
        <v>12798</v>
      </c>
      <c r="AZ882" s="24" t="s">
        <v>174</v>
      </c>
      <c r="BA882" s="24" t="e">
        <f aca="false">REPLACE(INDEX(GroupVertices[group], MATCH(Vertices[[#this row],[vertex]],GroupVertices[vertex],0)),1,1,"")</f>
        <v>#VALUE!</v>
      </c>
      <c r="BB882" s="25"/>
      <c r="BC882" s="25"/>
      <c r="BD882" s="25"/>
      <c r="BE882" s="25"/>
      <c r="BF882" s="25"/>
      <c r="BG882" s="25"/>
      <c r="BH882" s="25" t="s">
        <v>12799</v>
      </c>
      <c r="BI882" s="25" t="s">
        <v>12799</v>
      </c>
      <c r="BJ882" s="25" t="s">
        <v>12800</v>
      </c>
      <c r="BK882" s="25" t="s">
        <v>12800</v>
      </c>
      <c r="BL882" s="25" t="n">
        <v>0</v>
      </c>
      <c r="BM882" s="26" t="n">
        <v>0</v>
      </c>
      <c r="BN882" s="25" t="n">
        <v>0</v>
      </c>
      <c r="BO882" s="26" t="n">
        <v>0</v>
      </c>
      <c r="BP882" s="25" t="n">
        <v>0</v>
      </c>
      <c r="BQ882" s="26" t="n">
        <v>0</v>
      </c>
      <c r="BR882" s="25" t="n">
        <v>12</v>
      </c>
      <c r="BS882" s="26" t="n">
        <v>100</v>
      </c>
      <c r="BT882" s="25" t="n">
        <v>12</v>
      </c>
      <c r="BU882" s="3"/>
      <c r="BV882" s="2"/>
      <c r="BW882" s="2"/>
      <c r="BX882" s="2"/>
      <c r="BY882" s="2"/>
    </row>
    <row r="883" customFormat="false" ht="41.45" hidden="false" customHeight="true" outlineLevel="0" collapsed="false">
      <c r="A883" s="15" t="s">
        <v>4222</v>
      </c>
      <c r="C883" s="16"/>
      <c r="D883" s="16" t="s">
        <v>5324</v>
      </c>
      <c r="E883" s="17" t="n">
        <v>162.166972734338</v>
      </c>
      <c r="F883" s="18" t="n">
        <v>99.9998375728165</v>
      </c>
      <c r="G883" s="50" t="s">
        <v>12801</v>
      </c>
      <c r="H883" s="16"/>
      <c r="I883" s="6" t="s">
        <v>4222</v>
      </c>
      <c r="J883" s="7"/>
      <c r="K883" s="7"/>
      <c r="L883" s="51" t="s">
        <v>12802</v>
      </c>
      <c r="M883" s="52" t="n">
        <v>1.05413156601863</v>
      </c>
      <c r="N883" s="53" t="n">
        <v>7919.935546875</v>
      </c>
      <c r="O883" s="53" t="n">
        <v>2061.55859375</v>
      </c>
      <c r="P883" s="54"/>
      <c r="Q883" s="55"/>
      <c r="R883" s="55"/>
      <c r="S883" s="56"/>
      <c r="T883" s="25" t="n">
        <v>0</v>
      </c>
      <c r="U883" s="25" t="n">
        <v>1</v>
      </c>
      <c r="V883" s="26" t="n">
        <v>0</v>
      </c>
      <c r="W883" s="26" t="n">
        <v>1</v>
      </c>
      <c r="X883" s="26" t="n">
        <v>0</v>
      </c>
      <c r="Y883" s="26" t="n">
        <v>0.701754</v>
      </c>
      <c r="Z883" s="26" t="n">
        <v>0</v>
      </c>
      <c r="AA883" s="26" t="n">
        <v>0</v>
      </c>
      <c r="AB883" s="20" t="n">
        <v>883</v>
      </c>
      <c r="AC883" s="20"/>
      <c r="AD883" s="10"/>
      <c r="AE883" s="24" t="s">
        <v>12803</v>
      </c>
      <c r="AF883" s="24" t="n">
        <v>856</v>
      </c>
      <c r="AG883" s="24" t="n">
        <v>351</v>
      </c>
      <c r="AH883" s="24" t="n">
        <v>3078</v>
      </c>
      <c r="AI883" s="24" t="n">
        <v>276</v>
      </c>
      <c r="AJ883" s="24" t="n">
        <v>-10800</v>
      </c>
      <c r="AK883" s="24" t="s">
        <v>12804</v>
      </c>
      <c r="AL883" s="24"/>
      <c r="AM883" s="23" t="s">
        <v>12805</v>
      </c>
      <c r="AN883" s="24" t="s">
        <v>6974</v>
      </c>
      <c r="AO883" s="22" t="n">
        <v>40584.9329976852</v>
      </c>
      <c r="AP883" s="24"/>
      <c r="AQ883" s="24" t="n">
        <f aca="false">TRUE()</f>
        <v>1</v>
      </c>
      <c r="AR883" s="24" t="inlineStr">
        <f aca="false">FALSE()</f>
        <is>
          <t/>
        </is>
      </c>
      <c r="AS883" s="24" t="n">
        <f aca="false">TRUE()</f>
        <v>1</v>
      </c>
      <c r="AT883" s="24" t="s">
        <v>75</v>
      </c>
      <c r="AU883" s="24" t="n">
        <v>43</v>
      </c>
      <c r="AV883" s="23" t="s">
        <v>5390</v>
      </c>
      <c r="AW883" s="24" t="inlineStr">
        <f aca="false">FALSE()</f>
        <is>
          <t/>
        </is>
      </c>
      <c r="AX883" s="24" t="s">
        <v>5329</v>
      </c>
      <c r="AY883" s="23" t="s">
        <v>12806</v>
      </c>
      <c r="AZ883" s="24" t="s">
        <v>174</v>
      </c>
      <c r="BA883" s="24" t="e">
        <f aca="false">REPLACE(INDEX(GroupVertices[group], MATCH(Vertices[[#this row],[vertex]],GroupVertices[vertex],0)),1,1,"")</f>
        <v>#VALUE!</v>
      </c>
      <c r="BB883" s="25"/>
      <c r="BC883" s="25"/>
      <c r="BD883" s="25"/>
      <c r="BE883" s="25"/>
      <c r="BF883" s="25"/>
      <c r="BG883" s="25"/>
      <c r="BH883" s="25" t="s">
        <v>12807</v>
      </c>
      <c r="BI883" s="25" t="s">
        <v>12807</v>
      </c>
      <c r="BJ883" s="25" t="s">
        <v>12808</v>
      </c>
      <c r="BK883" s="25" t="s">
        <v>12808</v>
      </c>
      <c r="BL883" s="25" t="n">
        <v>0</v>
      </c>
      <c r="BM883" s="26" t="n">
        <v>0</v>
      </c>
      <c r="BN883" s="25" t="n">
        <v>0</v>
      </c>
      <c r="BO883" s="26" t="n">
        <v>0</v>
      </c>
      <c r="BP883" s="25" t="n">
        <v>0</v>
      </c>
      <c r="BQ883" s="26" t="n">
        <v>0</v>
      </c>
      <c r="BR883" s="25" t="n">
        <v>14</v>
      </c>
      <c r="BS883" s="26" t="n">
        <v>100</v>
      </c>
      <c r="BT883" s="25" t="n">
        <v>14</v>
      </c>
      <c r="BU883" s="3"/>
      <c r="BV883" s="2"/>
      <c r="BW883" s="2"/>
      <c r="BX883" s="2"/>
      <c r="BY883" s="2"/>
    </row>
    <row r="884" customFormat="false" ht="41.45" hidden="false" customHeight="true" outlineLevel="0" collapsed="false">
      <c r="A884" s="15" t="s">
        <v>4226</v>
      </c>
      <c r="C884" s="16"/>
      <c r="D884" s="16" t="s">
        <v>5324</v>
      </c>
      <c r="E884" s="17" t="n">
        <v>162.040434992646</v>
      </c>
      <c r="F884" s="18" t="n">
        <v>99.9999606657818</v>
      </c>
      <c r="G884" s="50" t="s">
        <v>12809</v>
      </c>
      <c r="H884" s="16"/>
      <c r="I884" s="6" t="s">
        <v>4226</v>
      </c>
      <c r="J884" s="7"/>
      <c r="K884" s="7"/>
      <c r="L884" s="51" t="s">
        <v>12810</v>
      </c>
      <c r="M884" s="52" t="n">
        <v>1.01310878379369</v>
      </c>
      <c r="N884" s="53" t="n">
        <v>6935.62841796875</v>
      </c>
      <c r="O884" s="53" t="n">
        <v>2811.48364257812</v>
      </c>
      <c r="P884" s="54"/>
      <c r="Q884" s="55"/>
      <c r="R884" s="55"/>
      <c r="S884" s="56"/>
      <c r="T884" s="25" t="n">
        <v>0</v>
      </c>
      <c r="U884" s="25" t="n">
        <v>1</v>
      </c>
      <c r="V884" s="26" t="n">
        <v>0</v>
      </c>
      <c r="W884" s="26" t="n">
        <v>0.333333</v>
      </c>
      <c r="X884" s="26" t="n">
        <v>0</v>
      </c>
      <c r="Y884" s="26" t="n">
        <v>0.638298</v>
      </c>
      <c r="Z884" s="26" t="n">
        <v>0</v>
      </c>
      <c r="AA884" s="26" t="n">
        <v>0</v>
      </c>
      <c r="AB884" s="20" t="n">
        <v>884</v>
      </c>
      <c r="AC884" s="20"/>
      <c r="AD884" s="10"/>
      <c r="AE884" s="24" t="s">
        <v>12811</v>
      </c>
      <c r="AF884" s="24" t="n">
        <v>146</v>
      </c>
      <c r="AG884" s="24" t="n">
        <v>85</v>
      </c>
      <c r="AH884" s="24" t="n">
        <v>369</v>
      </c>
      <c r="AI884" s="24" t="n">
        <v>96</v>
      </c>
      <c r="AJ884" s="24"/>
      <c r="AK884" s="24" t="s">
        <v>12812</v>
      </c>
      <c r="AL884" s="24"/>
      <c r="AM884" s="24"/>
      <c r="AN884" s="24"/>
      <c r="AO884" s="22" t="n">
        <v>42660.5536574074</v>
      </c>
      <c r="AP884" s="24"/>
      <c r="AQ884" s="24" t="inlineStr">
        <f aca="false">TRUE()</f>
        <is>
          <t/>
        </is>
      </c>
      <c r="AR884" s="24" t="inlineStr">
        <f aca="false">FALSE()</f>
        <is>
          <t/>
        </is>
      </c>
      <c r="AS884" s="24" t="n">
        <f aca="false">FALSE()</f>
        <v>0</v>
      </c>
      <c r="AT884" s="24" t="s">
        <v>75</v>
      </c>
      <c r="AU884" s="24" t="n">
        <v>16</v>
      </c>
      <c r="AV884" s="24"/>
      <c r="AW884" s="24" t="inlineStr">
        <f aca="false">FALSE()</f>
        <is>
          <t/>
        </is>
      </c>
      <c r="AX884" s="24" t="s">
        <v>5329</v>
      </c>
      <c r="AY884" s="23" t="s">
        <v>12813</v>
      </c>
      <c r="AZ884" s="24" t="s">
        <v>174</v>
      </c>
      <c r="BA884" s="24" t="e">
        <f aca="false">REPLACE(INDEX(GroupVertices[group], MATCH(Vertices[[#this row],[vertex]],GroupVertices[vertex],0)),1,1,"")</f>
        <v>#VALUE!</v>
      </c>
      <c r="BB884" s="25"/>
      <c r="BC884" s="25"/>
      <c r="BD884" s="25"/>
      <c r="BE884" s="25"/>
      <c r="BF884" s="25" t="s">
        <v>4229</v>
      </c>
      <c r="BG884" s="25" t="s">
        <v>4229</v>
      </c>
      <c r="BH884" s="25" t="s">
        <v>12814</v>
      </c>
      <c r="BI884" s="25" t="s">
        <v>12814</v>
      </c>
      <c r="BJ884" s="25" t="s">
        <v>12815</v>
      </c>
      <c r="BK884" s="25" t="s">
        <v>12815</v>
      </c>
      <c r="BL884" s="25" t="n">
        <v>0</v>
      </c>
      <c r="BM884" s="26" t="n">
        <v>0</v>
      </c>
      <c r="BN884" s="25" t="n">
        <v>1</v>
      </c>
      <c r="BO884" s="26" t="n">
        <v>3.84615384615385</v>
      </c>
      <c r="BP884" s="25" t="n">
        <v>0</v>
      </c>
      <c r="BQ884" s="26" t="n">
        <v>0</v>
      </c>
      <c r="BR884" s="25" t="n">
        <v>25</v>
      </c>
      <c r="BS884" s="26" t="n">
        <v>96.1538461538462</v>
      </c>
      <c r="BT884" s="25" t="n">
        <v>26</v>
      </c>
      <c r="BU884" s="3"/>
      <c r="BV884" s="2"/>
      <c r="BW884" s="2"/>
      <c r="BX884" s="2"/>
      <c r="BY884" s="2"/>
    </row>
    <row r="885" customFormat="false" ht="41.45" hidden="false" customHeight="true" outlineLevel="0" collapsed="false">
      <c r="A885" s="15" t="s">
        <v>4227</v>
      </c>
      <c r="C885" s="16"/>
      <c r="D885" s="16" t="s">
        <v>5324</v>
      </c>
      <c r="E885" s="17" t="n">
        <v>163.285357060343</v>
      </c>
      <c r="F885" s="18" t="n">
        <v>99.998749634616</v>
      </c>
      <c r="G885" s="50" t="s">
        <v>12816</v>
      </c>
      <c r="H885" s="16"/>
      <c r="I885" s="6" t="s">
        <v>4227</v>
      </c>
      <c r="J885" s="7"/>
      <c r="K885" s="7"/>
      <c r="L885" s="51" t="s">
        <v>12817</v>
      </c>
      <c r="M885" s="52" t="n">
        <v>1.41670510365338</v>
      </c>
      <c r="N885" s="53" t="n">
        <v>6838.1728515625</v>
      </c>
      <c r="O885" s="53" t="n">
        <v>2623.26708984375</v>
      </c>
      <c r="P885" s="54"/>
      <c r="Q885" s="55"/>
      <c r="R885" s="55"/>
      <c r="S885" s="56"/>
      <c r="T885" s="25" t="n">
        <v>3</v>
      </c>
      <c r="U885" s="25" t="n">
        <v>1</v>
      </c>
      <c r="V885" s="26" t="n">
        <v>2</v>
      </c>
      <c r="W885" s="26" t="n">
        <v>0.5</v>
      </c>
      <c r="X885" s="26" t="n">
        <v>0</v>
      </c>
      <c r="Y885" s="26" t="n">
        <v>1.723403</v>
      </c>
      <c r="Z885" s="26" t="n">
        <v>0</v>
      </c>
      <c r="AA885" s="26" t="n">
        <v>0</v>
      </c>
      <c r="AB885" s="20" t="n">
        <v>885</v>
      </c>
      <c r="AC885" s="20"/>
      <c r="AD885" s="10"/>
      <c r="AE885" s="24" t="s">
        <v>12818</v>
      </c>
      <c r="AF885" s="24" t="n">
        <v>998</v>
      </c>
      <c r="AG885" s="24" t="n">
        <v>2702</v>
      </c>
      <c r="AH885" s="24" t="n">
        <v>11147</v>
      </c>
      <c r="AI885" s="24" t="n">
        <v>3704</v>
      </c>
      <c r="AJ885" s="24" t="n">
        <v>0</v>
      </c>
      <c r="AK885" s="24" t="s">
        <v>12819</v>
      </c>
      <c r="AL885" s="24" t="s">
        <v>12820</v>
      </c>
      <c r="AM885" s="23" t="s">
        <v>12821</v>
      </c>
      <c r="AN885" s="24" t="s">
        <v>5796</v>
      </c>
      <c r="AO885" s="22" t="n">
        <v>40561.5009953704</v>
      </c>
      <c r="AP885" s="23" t="s">
        <v>12822</v>
      </c>
      <c r="AQ885" s="24" t="n">
        <f aca="false">FALSE()</f>
        <v>0</v>
      </c>
      <c r="AR885" s="24" t="inlineStr">
        <f aca="false">FALSE()</f>
        <is>
          <t/>
        </is>
      </c>
      <c r="AS885" s="24" t="n">
        <f aca="false">TRUE()</f>
        <v>1</v>
      </c>
      <c r="AT885" s="24" t="s">
        <v>75</v>
      </c>
      <c r="AU885" s="24" t="n">
        <v>144</v>
      </c>
      <c r="AV885" s="23" t="s">
        <v>12823</v>
      </c>
      <c r="AW885" s="24" t="inlineStr">
        <f aca="false">FALSE()</f>
        <is>
          <t/>
        </is>
      </c>
      <c r="AX885" s="24" t="s">
        <v>5329</v>
      </c>
      <c r="AY885" s="23" t="s">
        <v>12824</v>
      </c>
      <c r="AZ885" s="24" t="s">
        <v>174</v>
      </c>
      <c r="BA885" s="24" t="e">
        <f aca="false">REPLACE(INDEX(GroupVertices[group], MATCH(Vertices[[#this row],[vertex]],GroupVertices[vertex],0)),1,1,"")</f>
        <v>#VALUE!</v>
      </c>
      <c r="BB885" s="25" t="s">
        <v>4237</v>
      </c>
      <c r="BC885" s="25" t="s">
        <v>4237</v>
      </c>
      <c r="BD885" s="25" t="s">
        <v>130</v>
      </c>
      <c r="BE885" s="25" t="s">
        <v>130</v>
      </c>
      <c r="BF885" s="25" t="s">
        <v>4229</v>
      </c>
      <c r="BG885" s="25" t="s">
        <v>4229</v>
      </c>
      <c r="BH885" s="25" t="s">
        <v>12825</v>
      </c>
      <c r="BI885" s="25" t="s">
        <v>12825</v>
      </c>
      <c r="BJ885" s="25" t="s">
        <v>12826</v>
      </c>
      <c r="BK885" s="25" t="s">
        <v>12826</v>
      </c>
      <c r="BL885" s="25" t="n">
        <v>0</v>
      </c>
      <c r="BM885" s="26" t="n">
        <v>0</v>
      </c>
      <c r="BN885" s="25" t="n">
        <v>1</v>
      </c>
      <c r="BO885" s="26" t="n">
        <v>4.34782608695652</v>
      </c>
      <c r="BP885" s="25" t="n">
        <v>0</v>
      </c>
      <c r="BQ885" s="26" t="n">
        <v>0</v>
      </c>
      <c r="BR885" s="25" t="n">
        <v>22</v>
      </c>
      <c r="BS885" s="26" t="n">
        <v>95.6521739130435</v>
      </c>
      <c r="BT885" s="25" t="n">
        <v>23</v>
      </c>
      <c r="BU885" s="3"/>
      <c r="BV885" s="2"/>
      <c r="BW885" s="2"/>
      <c r="BX885" s="2"/>
      <c r="BY885" s="2"/>
    </row>
    <row r="886" customFormat="false" ht="41.45" hidden="false" customHeight="true" outlineLevel="0" collapsed="false">
      <c r="A886" s="15" t="s">
        <v>4233</v>
      </c>
      <c r="C886" s="16"/>
      <c r="D886" s="16" t="s">
        <v>5324</v>
      </c>
      <c r="E886" s="17" t="n">
        <v>162.023309583996</v>
      </c>
      <c r="F886" s="18" t="n">
        <v>99.9999773249801</v>
      </c>
      <c r="G886" s="50" t="s">
        <v>12827</v>
      </c>
      <c r="H886" s="16"/>
      <c r="I886" s="6" t="s">
        <v>4233</v>
      </c>
      <c r="J886" s="7"/>
      <c r="K886" s="7"/>
      <c r="L886" s="51" t="s">
        <v>12828</v>
      </c>
      <c r="M886" s="52" t="n">
        <v>1.0075568283046</v>
      </c>
      <c r="N886" s="53" t="n">
        <v>5459.3798828125</v>
      </c>
      <c r="O886" s="53" t="n">
        <v>4994.06591796875</v>
      </c>
      <c r="P886" s="54"/>
      <c r="Q886" s="55"/>
      <c r="R886" s="55"/>
      <c r="S886" s="56"/>
      <c r="T886" s="25" t="n">
        <v>0</v>
      </c>
      <c r="U886" s="25" t="n">
        <v>1</v>
      </c>
      <c r="V886" s="26" t="n">
        <v>0</v>
      </c>
      <c r="W886" s="26" t="n">
        <v>0.111111</v>
      </c>
      <c r="X886" s="26" t="n">
        <v>0</v>
      </c>
      <c r="Y886" s="26" t="n">
        <v>0.585366</v>
      </c>
      <c r="Z886" s="26" t="n">
        <v>0</v>
      </c>
      <c r="AA886" s="26" t="n">
        <v>0</v>
      </c>
      <c r="AB886" s="20" t="n">
        <v>886</v>
      </c>
      <c r="AC886" s="20"/>
      <c r="AD886" s="10"/>
      <c r="AE886" s="24" t="s">
        <v>12829</v>
      </c>
      <c r="AF886" s="24" t="n">
        <v>190</v>
      </c>
      <c r="AG886" s="24" t="n">
        <v>49</v>
      </c>
      <c r="AH886" s="24" t="n">
        <v>667</v>
      </c>
      <c r="AI886" s="24" t="n">
        <v>234</v>
      </c>
      <c r="AJ886" s="24"/>
      <c r="AK886" s="24" t="s">
        <v>12830</v>
      </c>
      <c r="AL886" s="24" t="s">
        <v>12831</v>
      </c>
      <c r="AM886" s="24"/>
      <c r="AN886" s="24"/>
      <c r="AO886" s="22" t="n">
        <v>39878.9261689815</v>
      </c>
      <c r="AP886" s="24"/>
      <c r="AQ886" s="24" t="n">
        <f aca="false">TRUE()</f>
        <v>1</v>
      </c>
      <c r="AR886" s="24" t="inlineStr">
        <f aca="false">FALSE()</f>
        <is>
          <t/>
        </is>
      </c>
      <c r="AS886" s="24" t="n">
        <f aca="false">FALSE()</f>
        <v>0</v>
      </c>
      <c r="AT886" s="24" t="s">
        <v>75</v>
      </c>
      <c r="AU886" s="24" t="n">
        <v>4</v>
      </c>
      <c r="AV886" s="23" t="s">
        <v>5390</v>
      </c>
      <c r="AW886" s="24" t="inlineStr">
        <f aca="false">FALSE()</f>
        <is>
          <t/>
        </is>
      </c>
      <c r="AX886" s="24" t="s">
        <v>5329</v>
      </c>
      <c r="AY886" s="23" t="s">
        <v>12832</v>
      </c>
      <c r="AZ886" s="24" t="s">
        <v>174</v>
      </c>
      <c r="BA886" s="24" t="e">
        <f aca="false">REPLACE(INDEX(GroupVertices[group], MATCH(Vertices[[#this row],[vertex]],GroupVertices[vertex],0)),1,1,"")</f>
        <v>#VALUE!</v>
      </c>
      <c r="BB886" s="25"/>
      <c r="BC886" s="25"/>
      <c r="BD886" s="25"/>
      <c r="BE886" s="25"/>
      <c r="BF886" s="25"/>
      <c r="BG886" s="25"/>
      <c r="BH886" s="25" t="s">
        <v>12758</v>
      </c>
      <c r="BI886" s="25" t="s">
        <v>12758</v>
      </c>
      <c r="BJ886" s="25" t="s">
        <v>12759</v>
      </c>
      <c r="BK886" s="25" t="s">
        <v>12759</v>
      </c>
      <c r="BL886" s="25" t="n">
        <v>0</v>
      </c>
      <c r="BM886" s="26" t="n">
        <v>0</v>
      </c>
      <c r="BN886" s="25" t="n">
        <v>1</v>
      </c>
      <c r="BO886" s="26" t="n">
        <v>4.76190476190476</v>
      </c>
      <c r="BP886" s="25" t="n">
        <v>0</v>
      </c>
      <c r="BQ886" s="26" t="n">
        <v>0</v>
      </c>
      <c r="BR886" s="25" t="n">
        <v>20</v>
      </c>
      <c r="BS886" s="26" t="n">
        <v>95.2380952380952</v>
      </c>
      <c r="BT886" s="25" t="n">
        <v>21</v>
      </c>
      <c r="BU886" s="3"/>
      <c r="BV886" s="2"/>
      <c r="BW886" s="2"/>
      <c r="BX886" s="2"/>
      <c r="BY886" s="2"/>
    </row>
    <row r="887" customFormat="false" ht="41.45" hidden="false" customHeight="true" outlineLevel="0" collapsed="false">
      <c r="A887" s="15" t="s">
        <v>4239</v>
      </c>
      <c r="C887" s="16"/>
      <c r="D887" s="16" t="s">
        <v>5324</v>
      </c>
      <c r="E887" s="17" t="n">
        <v>162.009989821713</v>
      </c>
      <c r="F887" s="18" t="n">
        <v>99.9999902821343</v>
      </c>
      <c r="G887" s="50" t="s">
        <v>12833</v>
      </c>
      <c r="H887" s="16"/>
      <c r="I887" s="6" t="s">
        <v>4239</v>
      </c>
      <c r="J887" s="7"/>
      <c r="K887" s="7"/>
      <c r="L887" s="51" t="s">
        <v>12834</v>
      </c>
      <c r="M887" s="52" t="n">
        <v>1.00323864070197</v>
      </c>
      <c r="N887" s="53" t="n">
        <v>6838.1728515625</v>
      </c>
      <c r="O887" s="53" t="n">
        <v>2811.48364257812</v>
      </c>
      <c r="P887" s="54"/>
      <c r="Q887" s="55"/>
      <c r="R887" s="55"/>
      <c r="S887" s="56"/>
      <c r="T887" s="25" t="n">
        <v>0</v>
      </c>
      <c r="U887" s="25" t="n">
        <v>1</v>
      </c>
      <c r="V887" s="26" t="n">
        <v>0</v>
      </c>
      <c r="W887" s="26" t="n">
        <v>0.333333</v>
      </c>
      <c r="X887" s="26" t="n">
        <v>0</v>
      </c>
      <c r="Y887" s="26" t="n">
        <v>0.638298</v>
      </c>
      <c r="Z887" s="26" t="n">
        <v>0</v>
      </c>
      <c r="AA887" s="26" t="n">
        <v>0</v>
      </c>
      <c r="AB887" s="20" t="n">
        <v>887</v>
      </c>
      <c r="AC887" s="20"/>
      <c r="AD887" s="10"/>
      <c r="AE887" s="24" t="s">
        <v>12835</v>
      </c>
      <c r="AF887" s="24" t="n">
        <v>125</v>
      </c>
      <c r="AG887" s="24" t="n">
        <v>21</v>
      </c>
      <c r="AH887" s="24" t="n">
        <v>197</v>
      </c>
      <c r="AI887" s="24" t="n">
        <v>14</v>
      </c>
      <c r="AJ887" s="24"/>
      <c r="AK887" s="24" t="s">
        <v>12836</v>
      </c>
      <c r="AL887" s="24" t="s">
        <v>12837</v>
      </c>
      <c r="AM887" s="24"/>
      <c r="AN887" s="24"/>
      <c r="AO887" s="22" t="n">
        <v>42452.834849537</v>
      </c>
      <c r="AP887" s="24"/>
      <c r="AQ887" s="24" t="inlineStr">
        <f aca="false">TRUE()</f>
        <is>
          <t/>
        </is>
      </c>
      <c r="AR887" s="24" t="inlineStr">
        <f aca="false">FALSE()</f>
        <is>
          <t/>
        </is>
      </c>
      <c r="AS887" s="24" t="n">
        <f aca="false">TRUE()</f>
        <v>1</v>
      </c>
      <c r="AT887" s="24" t="s">
        <v>5067</v>
      </c>
      <c r="AU887" s="24" t="n">
        <v>2</v>
      </c>
      <c r="AV887" s="24"/>
      <c r="AW887" s="24" t="inlineStr">
        <f aca="false">FALSE()</f>
        <is>
          <t/>
        </is>
      </c>
      <c r="AX887" s="24" t="s">
        <v>5329</v>
      </c>
      <c r="AY887" s="23" t="s">
        <v>12838</v>
      </c>
      <c r="AZ887" s="24" t="s">
        <v>174</v>
      </c>
      <c r="BA887" s="24" t="e">
        <f aca="false">REPLACE(INDEX(GroupVertices[group], MATCH(Vertices[[#this row],[vertex]],GroupVertices[vertex],0)),1,1,"")</f>
        <v>#VALUE!</v>
      </c>
      <c r="BB887" s="25"/>
      <c r="BC887" s="25"/>
      <c r="BD887" s="25"/>
      <c r="BE887" s="25"/>
      <c r="BF887" s="25" t="s">
        <v>4229</v>
      </c>
      <c r="BG887" s="25" t="s">
        <v>4229</v>
      </c>
      <c r="BH887" s="25" t="s">
        <v>12814</v>
      </c>
      <c r="BI887" s="25" t="s">
        <v>12814</v>
      </c>
      <c r="BJ887" s="25" t="s">
        <v>12815</v>
      </c>
      <c r="BK887" s="25" t="s">
        <v>12815</v>
      </c>
      <c r="BL887" s="25" t="n">
        <v>0</v>
      </c>
      <c r="BM887" s="26" t="n">
        <v>0</v>
      </c>
      <c r="BN887" s="25" t="n">
        <v>1</v>
      </c>
      <c r="BO887" s="26" t="n">
        <v>3.84615384615385</v>
      </c>
      <c r="BP887" s="25" t="n">
        <v>0</v>
      </c>
      <c r="BQ887" s="26" t="n">
        <v>0</v>
      </c>
      <c r="BR887" s="25" t="n">
        <v>25</v>
      </c>
      <c r="BS887" s="26" t="n">
        <v>96.1538461538462</v>
      </c>
      <c r="BT887" s="25" t="n">
        <v>26</v>
      </c>
      <c r="BU887" s="3"/>
      <c r="BV887" s="2"/>
      <c r="BW887" s="2"/>
      <c r="BX887" s="2"/>
      <c r="BY887" s="2"/>
    </row>
    <row r="888" customFormat="false" ht="41.45" hidden="false" customHeight="true" outlineLevel="0" collapsed="false">
      <c r="A888" s="15" t="s">
        <v>4242</v>
      </c>
      <c r="C888" s="16"/>
      <c r="D888" s="16" t="s">
        <v>5324</v>
      </c>
      <c r="E888" s="17" t="n">
        <v>164.749103794123</v>
      </c>
      <c r="F888" s="18" t="n">
        <v>99.9973257359162</v>
      </c>
      <c r="G888" s="50" t="s">
        <v>12839</v>
      </c>
      <c r="H888" s="16"/>
      <c r="I888" s="6" t="s">
        <v>4242</v>
      </c>
      <c r="J888" s="7"/>
      <c r="K888" s="7"/>
      <c r="L888" s="51" t="s">
        <v>12840</v>
      </c>
      <c r="M888" s="52" t="n">
        <v>1.89124307698478</v>
      </c>
      <c r="N888" s="53" t="n">
        <v>5912.921875</v>
      </c>
      <c r="O888" s="53" t="n">
        <v>9646.09375</v>
      </c>
      <c r="P888" s="54"/>
      <c r="Q888" s="55"/>
      <c r="R888" s="55"/>
      <c r="S888" s="56"/>
      <c r="T888" s="25" t="n">
        <v>0</v>
      </c>
      <c r="U888" s="25" t="n">
        <v>2</v>
      </c>
      <c r="V888" s="26" t="n">
        <v>0</v>
      </c>
      <c r="W888" s="26" t="n">
        <v>0.047619</v>
      </c>
      <c r="X888" s="26" t="n">
        <v>0</v>
      </c>
      <c r="Y888" s="26" t="n">
        <v>0.646921</v>
      </c>
      <c r="Z888" s="26" t="n">
        <v>0.5</v>
      </c>
      <c r="AA888" s="26" t="n">
        <v>0</v>
      </c>
      <c r="AB888" s="20" t="n">
        <v>888</v>
      </c>
      <c r="AC888" s="20"/>
      <c r="AD888" s="10"/>
      <c r="AE888" s="24" t="s">
        <v>12841</v>
      </c>
      <c r="AF888" s="24" t="n">
        <v>682</v>
      </c>
      <c r="AG888" s="24" t="n">
        <v>5779</v>
      </c>
      <c r="AH888" s="24" t="n">
        <v>8582</v>
      </c>
      <c r="AI888" s="24" t="n">
        <v>823</v>
      </c>
      <c r="AJ888" s="24" t="n">
        <v>-18000</v>
      </c>
      <c r="AK888" s="24" t="s">
        <v>12842</v>
      </c>
      <c r="AL888" s="24" t="s">
        <v>7185</v>
      </c>
      <c r="AM888" s="23" t="s">
        <v>12843</v>
      </c>
      <c r="AN888" s="24" t="s">
        <v>5388</v>
      </c>
      <c r="AO888" s="22" t="n">
        <v>39897.7702546296</v>
      </c>
      <c r="AP888" s="23" t="s">
        <v>12844</v>
      </c>
      <c r="AQ888" s="24" t="n">
        <f aca="false">FALSE()</f>
        <v>0</v>
      </c>
      <c r="AR888" s="24" t="inlineStr">
        <f aca="false">FALSE()</f>
        <is>
          <t/>
        </is>
      </c>
      <c r="AS888" s="24" t="inlineStr">
        <f aca="false">TRUE()</f>
        <is>
          <t/>
        </is>
      </c>
      <c r="AT888" s="24" t="s">
        <v>75</v>
      </c>
      <c r="AU888" s="24" t="n">
        <v>257</v>
      </c>
      <c r="AV888" s="23" t="s">
        <v>12845</v>
      </c>
      <c r="AW888" s="24" t="inlineStr">
        <f aca="false">FALSE()</f>
        <is>
          <t/>
        </is>
      </c>
      <c r="AX888" s="24" t="s">
        <v>5329</v>
      </c>
      <c r="AY888" s="23" t="s">
        <v>12846</v>
      </c>
      <c r="AZ888" s="24" t="s">
        <v>174</v>
      </c>
      <c r="BA888" s="24" t="e">
        <f aca="false">REPLACE(INDEX(GroupVertices[group], MATCH(Vertices[[#this row],[vertex]],GroupVertices[vertex],0)),1,1,"")</f>
        <v>#VALUE!</v>
      </c>
      <c r="BB888" s="25"/>
      <c r="BC888" s="25"/>
      <c r="BD888" s="25"/>
      <c r="BE888" s="25"/>
      <c r="BF888" s="25" t="s">
        <v>3695</v>
      </c>
      <c r="BG888" s="25" t="s">
        <v>3695</v>
      </c>
      <c r="BH888" s="25" t="s">
        <v>11938</v>
      </c>
      <c r="BI888" s="25" t="s">
        <v>11938</v>
      </c>
      <c r="BJ888" s="25" t="s">
        <v>11939</v>
      </c>
      <c r="BK888" s="25" t="s">
        <v>11939</v>
      </c>
      <c r="BL888" s="25" t="n">
        <v>1</v>
      </c>
      <c r="BM888" s="26" t="n">
        <v>5</v>
      </c>
      <c r="BN888" s="25" t="n">
        <v>0</v>
      </c>
      <c r="BO888" s="26" t="n">
        <v>0</v>
      </c>
      <c r="BP888" s="25" t="n">
        <v>0</v>
      </c>
      <c r="BQ888" s="26" t="n">
        <v>0</v>
      </c>
      <c r="BR888" s="25" t="n">
        <v>19</v>
      </c>
      <c r="BS888" s="26" t="n">
        <v>95</v>
      </c>
      <c r="BT888" s="25" t="n">
        <v>20</v>
      </c>
      <c r="BU888" s="3"/>
      <c r="BV888" s="2"/>
      <c r="BW888" s="2"/>
      <c r="BX888" s="2"/>
      <c r="BY888" s="2"/>
    </row>
    <row r="889" customFormat="false" ht="41.45" hidden="false" customHeight="true" outlineLevel="0" collapsed="false">
      <c r="A889" s="15" t="s">
        <v>4245</v>
      </c>
      <c r="C889" s="16"/>
      <c r="D889" s="16" t="s">
        <v>5324</v>
      </c>
      <c r="E889" s="17" t="n">
        <v>162.092762630188</v>
      </c>
      <c r="F889" s="18" t="n">
        <v>99.9999097626758</v>
      </c>
      <c r="G889" s="50" t="s">
        <v>12847</v>
      </c>
      <c r="H889" s="16"/>
      <c r="I889" s="6" t="s">
        <v>4245</v>
      </c>
      <c r="J889" s="7"/>
      <c r="K889" s="7"/>
      <c r="L889" s="51" t="s">
        <v>12848</v>
      </c>
      <c r="M889" s="52" t="n">
        <v>1.03007309223257</v>
      </c>
      <c r="N889" s="53" t="n">
        <v>5736.91796875</v>
      </c>
      <c r="O889" s="53" t="n">
        <v>9318.783203125</v>
      </c>
      <c r="P889" s="54"/>
      <c r="Q889" s="55"/>
      <c r="R889" s="55"/>
      <c r="S889" s="56"/>
      <c r="T889" s="25" t="n">
        <v>0</v>
      </c>
      <c r="U889" s="25" t="n">
        <v>2</v>
      </c>
      <c r="V889" s="26" t="n">
        <v>0</v>
      </c>
      <c r="W889" s="26" t="n">
        <v>0.047619</v>
      </c>
      <c r="X889" s="26" t="n">
        <v>0</v>
      </c>
      <c r="Y889" s="26" t="n">
        <v>0.646921</v>
      </c>
      <c r="Z889" s="26" t="n">
        <v>0.5</v>
      </c>
      <c r="AA889" s="26" t="n">
        <v>0</v>
      </c>
      <c r="AB889" s="20" t="n">
        <v>889</v>
      </c>
      <c r="AC889" s="20"/>
      <c r="AD889" s="10"/>
      <c r="AE889" s="24" t="s">
        <v>12849</v>
      </c>
      <c r="AF889" s="24" t="n">
        <v>281</v>
      </c>
      <c r="AG889" s="24" t="n">
        <v>195</v>
      </c>
      <c r="AH889" s="24" t="n">
        <v>689</v>
      </c>
      <c r="AI889" s="24" t="n">
        <v>723</v>
      </c>
      <c r="AJ889" s="24"/>
      <c r="AK889" s="24" t="s">
        <v>12850</v>
      </c>
      <c r="AL889" s="24" t="s">
        <v>7185</v>
      </c>
      <c r="AM889" s="23" t="s">
        <v>12851</v>
      </c>
      <c r="AN889" s="24"/>
      <c r="AO889" s="22" t="n">
        <v>41027.4785185185</v>
      </c>
      <c r="AP889" s="24"/>
      <c r="AQ889" s="24" t="n">
        <f aca="false">TRUE()</f>
        <v>1</v>
      </c>
      <c r="AR889" s="24" t="inlineStr">
        <f aca="false">FALSE()</f>
        <is>
          <t/>
        </is>
      </c>
      <c r="AS889" s="24" t="inlineStr">
        <f aca="false">TRUE()</f>
        <is>
          <t/>
        </is>
      </c>
      <c r="AT889" s="24" t="s">
        <v>75</v>
      </c>
      <c r="AU889" s="24" t="n">
        <v>10</v>
      </c>
      <c r="AV889" s="23" t="s">
        <v>5390</v>
      </c>
      <c r="AW889" s="24" t="inlineStr">
        <f aca="false">FALSE()</f>
        <is>
          <t/>
        </is>
      </c>
      <c r="AX889" s="24" t="s">
        <v>5329</v>
      </c>
      <c r="AY889" s="23" t="s">
        <v>12852</v>
      </c>
      <c r="AZ889" s="24" t="s">
        <v>174</v>
      </c>
      <c r="BA889" s="24" t="e">
        <f aca="false">REPLACE(INDEX(GroupVertices[group], MATCH(Vertices[[#this row],[vertex]],GroupVertices[vertex],0)),1,1,"")</f>
        <v>#VALUE!</v>
      </c>
      <c r="BB889" s="25"/>
      <c r="BC889" s="25"/>
      <c r="BD889" s="25"/>
      <c r="BE889" s="25"/>
      <c r="BF889" s="25" t="s">
        <v>3695</v>
      </c>
      <c r="BG889" s="25" t="s">
        <v>3695</v>
      </c>
      <c r="BH889" s="25" t="s">
        <v>11938</v>
      </c>
      <c r="BI889" s="25" t="s">
        <v>11938</v>
      </c>
      <c r="BJ889" s="25" t="s">
        <v>11939</v>
      </c>
      <c r="BK889" s="25" t="s">
        <v>11939</v>
      </c>
      <c r="BL889" s="25" t="n">
        <v>1</v>
      </c>
      <c r="BM889" s="26" t="n">
        <v>5</v>
      </c>
      <c r="BN889" s="25" t="n">
        <v>0</v>
      </c>
      <c r="BO889" s="26" t="n">
        <v>0</v>
      </c>
      <c r="BP889" s="25" t="n">
        <v>0</v>
      </c>
      <c r="BQ889" s="26" t="n">
        <v>0</v>
      </c>
      <c r="BR889" s="25" t="n">
        <v>19</v>
      </c>
      <c r="BS889" s="26" t="n">
        <v>95</v>
      </c>
      <c r="BT889" s="25" t="n">
        <v>20</v>
      </c>
      <c r="BU889" s="3"/>
      <c r="BV889" s="2"/>
      <c r="BW889" s="2"/>
      <c r="BX889" s="2"/>
      <c r="BY889" s="2"/>
    </row>
    <row r="890" customFormat="false" ht="41.45" hidden="false" customHeight="true" outlineLevel="0" collapsed="false">
      <c r="A890" s="15" t="s">
        <v>4248</v>
      </c>
      <c r="C890" s="16"/>
      <c r="D890" s="16" t="s">
        <v>5324</v>
      </c>
      <c r="E890" s="17" t="n">
        <v>162.383894577238</v>
      </c>
      <c r="F890" s="18" t="n">
        <v>99.9996265563046</v>
      </c>
      <c r="G890" s="50" t="s">
        <v>12853</v>
      </c>
      <c r="H890" s="16"/>
      <c r="I890" s="6" t="s">
        <v>4248</v>
      </c>
      <c r="J890" s="7"/>
      <c r="K890" s="7"/>
      <c r="L890" s="51" t="s">
        <v>12854</v>
      </c>
      <c r="M890" s="52" t="n">
        <v>1.1244563355471</v>
      </c>
      <c r="N890" s="53" t="n">
        <v>6209.86572265625</v>
      </c>
      <c r="O890" s="53" t="n">
        <v>9490.69140625</v>
      </c>
      <c r="P890" s="54"/>
      <c r="Q890" s="55"/>
      <c r="R890" s="55"/>
      <c r="S890" s="56"/>
      <c r="T890" s="25" t="n">
        <v>0</v>
      </c>
      <c r="U890" s="25" t="n">
        <v>2</v>
      </c>
      <c r="V890" s="26" t="n">
        <v>0</v>
      </c>
      <c r="W890" s="26" t="n">
        <v>0.047619</v>
      </c>
      <c r="X890" s="26" t="n">
        <v>0</v>
      </c>
      <c r="Y890" s="26" t="n">
        <v>0.646921</v>
      </c>
      <c r="Z890" s="26" t="n">
        <v>0.5</v>
      </c>
      <c r="AA890" s="26" t="n">
        <v>0</v>
      </c>
      <c r="AB890" s="20" t="n">
        <v>890</v>
      </c>
      <c r="AC890" s="20"/>
      <c r="AD890" s="10"/>
      <c r="AE890" s="24" t="s">
        <v>12855</v>
      </c>
      <c r="AF890" s="24" t="n">
        <v>1334</v>
      </c>
      <c r="AG890" s="24" t="n">
        <v>807</v>
      </c>
      <c r="AH890" s="24" t="n">
        <v>4305</v>
      </c>
      <c r="AI890" s="24" t="n">
        <v>23</v>
      </c>
      <c r="AJ890" s="24" t="n">
        <v>-18000</v>
      </c>
      <c r="AK890" s="24" t="s">
        <v>12856</v>
      </c>
      <c r="AL890" s="24" t="s">
        <v>12857</v>
      </c>
      <c r="AM890" s="23" t="s">
        <v>12858</v>
      </c>
      <c r="AN890" s="24" t="s">
        <v>5388</v>
      </c>
      <c r="AO890" s="22" t="n">
        <v>40514.8257407407</v>
      </c>
      <c r="AP890" s="23" t="s">
        <v>12859</v>
      </c>
      <c r="AQ890" s="24" t="n">
        <f aca="false">FALSE()</f>
        <v>0</v>
      </c>
      <c r="AR890" s="24" t="inlineStr">
        <f aca="false">FALSE()</f>
        <is>
          <t/>
        </is>
      </c>
      <c r="AS890" s="24" t="n">
        <f aca="false">FALSE()</f>
        <v>0</v>
      </c>
      <c r="AT890" s="24" t="s">
        <v>75</v>
      </c>
      <c r="AU890" s="24" t="n">
        <v>71</v>
      </c>
      <c r="AV890" s="23" t="s">
        <v>5717</v>
      </c>
      <c r="AW890" s="24" t="inlineStr">
        <f aca="false">FALSE()</f>
        <is>
          <t/>
        </is>
      </c>
      <c r="AX890" s="24" t="s">
        <v>5329</v>
      </c>
      <c r="AY890" s="23" t="s">
        <v>12860</v>
      </c>
      <c r="AZ890" s="24" t="s">
        <v>174</v>
      </c>
      <c r="BA890" s="24" t="e">
        <f aca="false">REPLACE(INDEX(GroupVertices[group], MATCH(Vertices[[#this row],[vertex]],GroupVertices[vertex],0)),1,1,"")</f>
        <v>#VALUE!</v>
      </c>
      <c r="BB890" s="25"/>
      <c r="BC890" s="25"/>
      <c r="BD890" s="25"/>
      <c r="BE890" s="25"/>
      <c r="BF890" s="25" t="s">
        <v>3695</v>
      </c>
      <c r="BG890" s="25" t="s">
        <v>3695</v>
      </c>
      <c r="BH890" s="25" t="s">
        <v>11938</v>
      </c>
      <c r="BI890" s="25" t="s">
        <v>11938</v>
      </c>
      <c r="BJ890" s="25" t="s">
        <v>11939</v>
      </c>
      <c r="BK890" s="25" t="s">
        <v>11939</v>
      </c>
      <c r="BL890" s="25" t="n">
        <v>1</v>
      </c>
      <c r="BM890" s="26" t="n">
        <v>5</v>
      </c>
      <c r="BN890" s="25" t="n">
        <v>0</v>
      </c>
      <c r="BO890" s="26" t="n">
        <v>0</v>
      </c>
      <c r="BP890" s="25" t="n">
        <v>0</v>
      </c>
      <c r="BQ890" s="26" t="n">
        <v>0</v>
      </c>
      <c r="BR890" s="25" t="n">
        <v>19</v>
      </c>
      <c r="BS890" s="26" t="n">
        <v>95</v>
      </c>
      <c r="BT890" s="25" t="n">
        <v>20</v>
      </c>
      <c r="BU890" s="3"/>
      <c r="BV890" s="2"/>
      <c r="BW890" s="2"/>
      <c r="BX890" s="2"/>
      <c r="BY890" s="2"/>
    </row>
    <row r="891" customFormat="false" ht="41.45" hidden="false" customHeight="true" outlineLevel="0" collapsed="false">
      <c r="A891" s="15" t="s">
        <v>4251</v>
      </c>
      <c r="C891" s="16"/>
      <c r="D891" s="16" t="s">
        <v>5324</v>
      </c>
      <c r="E891" s="17" t="n">
        <v>162.385321694625</v>
      </c>
      <c r="F891" s="18" t="n">
        <v>99.9996251680381</v>
      </c>
      <c r="G891" s="50" t="s">
        <v>12861</v>
      </c>
      <c r="H891" s="16"/>
      <c r="I891" s="6" t="s">
        <v>4251</v>
      </c>
      <c r="J891" s="7"/>
      <c r="K891" s="7"/>
      <c r="L891" s="51" t="s">
        <v>12862</v>
      </c>
      <c r="M891" s="52" t="n">
        <v>1.12491899850453</v>
      </c>
      <c r="N891" s="53" t="n">
        <v>501.086975097656</v>
      </c>
      <c r="O891" s="53" t="n">
        <v>3383.29345703125</v>
      </c>
      <c r="P891" s="54"/>
      <c r="Q891" s="55"/>
      <c r="R891" s="55"/>
      <c r="S891" s="56"/>
      <c r="T891" s="25" t="n">
        <v>1</v>
      </c>
      <c r="U891" s="25" t="n">
        <v>1</v>
      </c>
      <c r="V891" s="26" t="n">
        <v>0</v>
      </c>
      <c r="W891" s="26" t="n">
        <v>0</v>
      </c>
      <c r="X891" s="26" t="n">
        <v>0</v>
      </c>
      <c r="Y891" s="26" t="n">
        <v>0.999999</v>
      </c>
      <c r="Z891" s="26" t="n">
        <v>0</v>
      </c>
      <c r="AA891" s="26" t="s">
        <v>5365</v>
      </c>
      <c r="AB891" s="20" t="n">
        <v>891</v>
      </c>
      <c r="AC891" s="20"/>
      <c r="AD891" s="10"/>
      <c r="AE891" s="24" t="s">
        <v>12863</v>
      </c>
      <c r="AF891" s="24" t="n">
        <v>199</v>
      </c>
      <c r="AG891" s="24" t="n">
        <v>810</v>
      </c>
      <c r="AH891" s="24" t="n">
        <v>527038</v>
      </c>
      <c r="AI891" s="24" t="n">
        <v>0</v>
      </c>
      <c r="AJ891" s="24"/>
      <c r="AK891" s="24" t="s">
        <v>12864</v>
      </c>
      <c r="AL891" s="24" t="s">
        <v>12865</v>
      </c>
      <c r="AM891" s="23" t="s">
        <v>12866</v>
      </c>
      <c r="AN891" s="24"/>
      <c r="AO891" s="22" t="n">
        <v>41093.606875</v>
      </c>
      <c r="AP891" s="24"/>
      <c r="AQ891" s="24" t="inlineStr">
        <f aca="false">FALSE()</f>
        <is>
          <t/>
        </is>
      </c>
      <c r="AR891" s="24" t="inlineStr">
        <f aca="false">FALSE()</f>
        <is>
          <t/>
        </is>
      </c>
      <c r="AS891" s="24" t="inlineStr">
        <f aca="false">FALSE()</f>
        <is>
          <t/>
        </is>
      </c>
      <c r="AT891" s="24" t="s">
        <v>7339</v>
      </c>
      <c r="AU891" s="24" t="n">
        <v>199</v>
      </c>
      <c r="AV891" s="23" t="s">
        <v>7016</v>
      </c>
      <c r="AW891" s="24" t="inlineStr">
        <f aca="false">FALSE()</f>
        <is>
          <t/>
        </is>
      </c>
      <c r="AX891" s="24" t="s">
        <v>5329</v>
      </c>
      <c r="AY891" s="23" t="s">
        <v>12867</v>
      </c>
      <c r="AZ891" s="24" t="s">
        <v>174</v>
      </c>
      <c r="BA891" s="24" t="e">
        <f aca="false">REPLACE(INDEX(GroupVertices[group], MATCH(Vertices[[#this row],[vertex]],GroupVertices[vertex],0)),1,1,"")</f>
        <v>#VALUE!</v>
      </c>
      <c r="BB891" s="25" t="s">
        <v>4253</v>
      </c>
      <c r="BC891" s="25" t="s">
        <v>4253</v>
      </c>
      <c r="BD891" s="25" t="s">
        <v>4254</v>
      </c>
      <c r="BE891" s="25" t="s">
        <v>4254</v>
      </c>
      <c r="BF891" s="25"/>
      <c r="BG891" s="25"/>
      <c r="BH891" s="25" t="s">
        <v>12868</v>
      </c>
      <c r="BI891" s="25" t="s">
        <v>12868</v>
      </c>
      <c r="BJ891" s="25" t="s">
        <v>12869</v>
      </c>
      <c r="BK891" s="25" t="s">
        <v>12869</v>
      </c>
      <c r="BL891" s="25" t="n">
        <v>0</v>
      </c>
      <c r="BM891" s="26" t="n">
        <v>0</v>
      </c>
      <c r="BN891" s="25" t="n">
        <v>0</v>
      </c>
      <c r="BO891" s="26" t="n">
        <v>0</v>
      </c>
      <c r="BP891" s="25" t="n">
        <v>0</v>
      </c>
      <c r="BQ891" s="26" t="n">
        <v>0</v>
      </c>
      <c r="BR891" s="25" t="n">
        <v>11</v>
      </c>
      <c r="BS891" s="26" t="n">
        <v>100</v>
      </c>
      <c r="BT891" s="25" t="n">
        <v>11</v>
      </c>
      <c r="BU891" s="3"/>
      <c r="BV891" s="2"/>
      <c r="BW891" s="2"/>
      <c r="BX891" s="2"/>
      <c r="BY891" s="2"/>
    </row>
    <row r="892" customFormat="false" ht="41.45" hidden="false" customHeight="true" outlineLevel="0" collapsed="false">
      <c r="A892" s="15" t="s">
        <v>4257</v>
      </c>
      <c r="C892" s="16"/>
      <c r="D892" s="16" t="s">
        <v>5324</v>
      </c>
      <c r="E892" s="17" t="n">
        <v>162.004757057958</v>
      </c>
      <c r="F892" s="18" t="n">
        <v>99.9999953724449</v>
      </c>
      <c r="G892" s="50" t="s">
        <v>12870</v>
      </c>
      <c r="H892" s="16"/>
      <c r="I892" s="6" t="s">
        <v>4257</v>
      </c>
      <c r="J892" s="7"/>
      <c r="K892" s="7"/>
      <c r="L892" s="51" t="s">
        <v>12871</v>
      </c>
      <c r="M892" s="52" t="n">
        <v>1.00154220985808</v>
      </c>
      <c r="N892" s="53" t="n">
        <v>6722.6044921875</v>
      </c>
      <c r="O892" s="53" t="n">
        <v>7787.45654296875</v>
      </c>
      <c r="P892" s="54"/>
      <c r="Q892" s="55"/>
      <c r="R892" s="55"/>
      <c r="S892" s="56"/>
      <c r="T892" s="25" t="n">
        <v>2</v>
      </c>
      <c r="U892" s="25" t="n">
        <v>1</v>
      </c>
      <c r="V892" s="26" t="n">
        <v>0</v>
      </c>
      <c r="W892" s="26" t="n">
        <v>0.111111</v>
      </c>
      <c r="X892" s="26" t="n">
        <v>0</v>
      </c>
      <c r="Y892" s="26" t="n">
        <v>0.821052</v>
      </c>
      <c r="Z892" s="26" t="n">
        <v>0</v>
      </c>
      <c r="AA892" s="26" t="n">
        <v>0</v>
      </c>
      <c r="AB892" s="20" t="n">
        <v>892</v>
      </c>
      <c r="AC892" s="20"/>
      <c r="AD892" s="10"/>
      <c r="AE892" s="24" t="s">
        <v>4257</v>
      </c>
      <c r="AF892" s="24" t="n">
        <v>161</v>
      </c>
      <c r="AG892" s="24" t="n">
        <v>10</v>
      </c>
      <c r="AH892" s="24" t="n">
        <v>119</v>
      </c>
      <c r="AI892" s="24" t="n">
        <v>29</v>
      </c>
      <c r="AJ892" s="24"/>
      <c r="AK892" s="24"/>
      <c r="AL892" s="24"/>
      <c r="AM892" s="24"/>
      <c r="AN892" s="24"/>
      <c r="AO892" s="22" t="n">
        <v>41431.2209375</v>
      </c>
      <c r="AP892" s="23" t="s">
        <v>12872</v>
      </c>
      <c r="AQ892" s="24" t="inlineStr">
        <f aca="false">FALSE()</f>
        <is>
          <t/>
        </is>
      </c>
      <c r="AR892" s="24" t="inlineStr">
        <f aca="false">FALSE()</f>
        <is>
          <t/>
        </is>
      </c>
      <c r="AS892" s="24" t="inlineStr">
        <f aca="false">FALSE()</f>
        <is>
          <t/>
        </is>
      </c>
      <c r="AT892" s="24" t="s">
        <v>75</v>
      </c>
      <c r="AU892" s="24" t="n">
        <v>30</v>
      </c>
      <c r="AV892" s="23" t="s">
        <v>5390</v>
      </c>
      <c r="AW892" s="24" t="inlineStr">
        <f aca="false">FALSE()</f>
        <is>
          <t/>
        </is>
      </c>
      <c r="AX892" s="24" t="s">
        <v>5329</v>
      </c>
      <c r="AY892" s="23" t="s">
        <v>12873</v>
      </c>
      <c r="AZ892" s="24" t="s">
        <v>174</v>
      </c>
      <c r="BA892" s="24" t="e">
        <f aca="false">REPLACE(INDEX(GroupVertices[group], MATCH(Vertices[[#this row],[vertex]],GroupVertices[vertex],0)),1,1,"")</f>
        <v>#VALUE!</v>
      </c>
      <c r="BB892" s="25" t="s">
        <v>2134</v>
      </c>
      <c r="BC892" s="25" t="s">
        <v>2134</v>
      </c>
      <c r="BD892" s="25" t="s">
        <v>2130</v>
      </c>
      <c r="BE892" s="25" t="s">
        <v>2130</v>
      </c>
      <c r="BF892" s="25" t="s">
        <v>4259</v>
      </c>
      <c r="BG892" s="25" t="s">
        <v>4259</v>
      </c>
      <c r="BH892" s="25" t="s">
        <v>12874</v>
      </c>
      <c r="BI892" s="25" t="s">
        <v>12874</v>
      </c>
      <c r="BJ892" s="25" t="s">
        <v>12875</v>
      </c>
      <c r="BK892" s="25" t="s">
        <v>12875</v>
      </c>
      <c r="BL892" s="25" t="n">
        <v>0</v>
      </c>
      <c r="BM892" s="26" t="n">
        <v>0</v>
      </c>
      <c r="BN892" s="25" t="n">
        <v>0</v>
      </c>
      <c r="BO892" s="26" t="n">
        <v>0</v>
      </c>
      <c r="BP892" s="25" t="n">
        <v>0</v>
      </c>
      <c r="BQ892" s="26" t="n">
        <v>0</v>
      </c>
      <c r="BR892" s="25" t="n">
        <v>16</v>
      </c>
      <c r="BS892" s="26" t="n">
        <v>100</v>
      </c>
      <c r="BT892" s="25" t="n">
        <v>16</v>
      </c>
      <c r="BU892" s="3"/>
      <c r="BV892" s="2"/>
      <c r="BW892" s="2"/>
      <c r="BX892" s="2"/>
      <c r="BY892" s="2"/>
    </row>
    <row r="893" customFormat="false" ht="41.45" hidden="false" customHeight="true" outlineLevel="0" collapsed="false">
      <c r="A893" s="15" t="s">
        <v>4262</v>
      </c>
      <c r="C893" s="16"/>
      <c r="D893" s="16" t="s">
        <v>5324</v>
      </c>
      <c r="E893" s="17" t="n">
        <v>163.036087223326</v>
      </c>
      <c r="F893" s="18" t="n">
        <v>99.9989921185024</v>
      </c>
      <c r="G893" s="50" t="s">
        <v>12876</v>
      </c>
      <c r="H893" s="16"/>
      <c r="I893" s="6" t="s">
        <v>4262</v>
      </c>
      <c r="J893" s="7"/>
      <c r="K893" s="7"/>
      <c r="L893" s="51" t="s">
        <v>12877</v>
      </c>
      <c r="M893" s="52" t="n">
        <v>1.33589330708995</v>
      </c>
      <c r="N893" s="53" t="n">
        <v>6820.35498046875</v>
      </c>
      <c r="O893" s="53" t="n">
        <v>8110.962890625</v>
      </c>
      <c r="P893" s="54"/>
      <c r="Q893" s="55"/>
      <c r="R893" s="55"/>
      <c r="S893" s="56"/>
      <c r="T893" s="25" t="n">
        <v>0</v>
      </c>
      <c r="U893" s="25" t="n">
        <v>5</v>
      </c>
      <c r="V893" s="26" t="n">
        <v>16</v>
      </c>
      <c r="W893" s="26" t="n">
        <v>0.2</v>
      </c>
      <c r="X893" s="26" t="n">
        <v>0</v>
      </c>
      <c r="Y893" s="26" t="n">
        <v>1.894736</v>
      </c>
      <c r="Z893" s="26" t="n">
        <v>0.15</v>
      </c>
      <c r="AA893" s="26" t="n">
        <v>0</v>
      </c>
      <c r="AB893" s="20" t="n">
        <v>893</v>
      </c>
      <c r="AC893" s="20"/>
      <c r="AD893" s="10"/>
      <c r="AE893" s="24" t="s">
        <v>12878</v>
      </c>
      <c r="AF893" s="24" t="n">
        <v>8</v>
      </c>
      <c r="AG893" s="24" t="n">
        <v>2178</v>
      </c>
      <c r="AH893" s="24" t="n">
        <v>133242</v>
      </c>
      <c r="AI893" s="24" t="n">
        <v>276</v>
      </c>
      <c r="AJ893" s="24"/>
      <c r="AK893" s="24" t="s">
        <v>12879</v>
      </c>
      <c r="AL893" s="24"/>
      <c r="AM893" s="23" t="s">
        <v>12880</v>
      </c>
      <c r="AN893" s="24"/>
      <c r="AO893" s="22" t="n">
        <v>42450.5722222222</v>
      </c>
      <c r="AP893" s="23" t="s">
        <v>12881</v>
      </c>
      <c r="AQ893" s="24" t="n">
        <f aca="false">TRUE()</f>
        <v>1</v>
      </c>
      <c r="AR893" s="24" t="inlineStr">
        <f aca="false">FALSE()</f>
        <is>
          <t/>
        </is>
      </c>
      <c r="AS893" s="24" t="inlineStr">
        <f aca="false">FALSE()</f>
        <is>
          <t/>
        </is>
      </c>
      <c r="AT893" s="24" t="s">
        <v>75</v>
      </c>
      <c r="AU893" s="24" t="n">
        <v>5019</v>
      </c>
      <c r="AV893" s="24"/>
      <c r="AW893" s="24" t="inlineStr">
        <f aca="false">FALSE()</f>
        <is>
          <t/>
        </is>
      </c>
      <c r="AX893" s="24" t="s">
        <v>5329</v>
      </c>
      <c r="AY893" s="23" t="s">
        <v>12882</v>
      </c>
      <c r="AZ893" s="24" t="s">
        <v>174</v>
      </c>
      <c r="BA893" s="24" t="e">
        <f aca="false">REPLACE(INDEX(GroupVertices[group], MATCH(Vertices[[#this row],[vertex]],GroupVertices[vertex],0)),1,1,"")</f>
        <v>#VALUE!</v>
      </c>
      <c r="BB893" s="25" t="s">
        <v>12883</v>
      </c>
      <c r="BC893" s="25" t="s">
        <v>12883</v>
      </c>
      <c r="BD893" s="25" t="s">
        <v>12884</v>
      </c>
      <c r="BE893" s="25" t="s">
        <v>12884</v>
      </c>
      <c r="BF893" s="25" t="s">
        <v>12885</v>
      </c>
      <c r="BG893" s="25" t="s">
        <v>12886</v>
      </c>
      <c r="BH893" s="25" t="s">
        <v>12887</v>
      </c>
      <c r="BI893" s="25" t="s">
        <v>12888</v>
      </c>
      <c r="BJ893" s="25" t="s">
        <v>12889</v>
      </c>
      <c r="BK893" s="25" t="s">
        <v>12889</v>
      </c>
      <c r="BL893" s="25" t="n">
        <v>0</v>
      </c>
      <c r="BM893" s="26" t="n">
        <v>0</v>
      </c>
      <c r="BN893" s="25" t="n">
        <v>0</v>
      </c>
      <c r="BO893" s="26" t="n">
        <v>0</v>
      </c>
      <c r="BP893" s="25" t="n">
        <v>0</v>
      </c>
      <c r="BQ893" s="26" t="n">
        <v>0</v>
      </c>
      <c r="BR893" s="25" t="n">
        <v>45</v>
      </c>
      <c r="BS893" s="26" t="n">
        <v>100</v>
      </c>
      <c r="BT893" s="25" t="n">
        <v>45</v>
      </c>
      <c r="BU893" s="3"/>
      <c r="BV893" s="2"/>
      <c r="BW893" s="2"/>
      <c r="BX893" s="2"/>
      <c r="BY893" s="2"/>
    </row>
    <row r="894" customFormat="false" ht="41.45" hidden="false" customHeight="true" outlineLevel="0" collapsed="false">
      <c r="A894" s="15" t="s">
        <v>4268</v>
      </c>
      <c r="C894" s="16"/>
      <c r="D894" s="16" t="s">
        <v>5324</v>
      </c>
      <c r="E894" s="17" t="n">
        <v>162.053754754929</v>
      </c>
      <c r="F894" s="18" t="n">
        <v>99.9999477086275</v>
      </c>
      <c r="G894" s="50" t="s">
        <v>12890</v>
      </c>
      <c r="H894" s="16"/>
      <c r="I894" s="6" t="s">
        <v>4268</v>
      </c>
      <c r="J894" s="7"/>
      <c r="K894" s="7"/>
      <c r="L894" s="51" t="s">
        <v>12891</v>
      </c>
      <c r="M894" s="52" t="n">
        <v>1.01742697139631</v>
      </c>
      <c r="N894" s="53" t="n">
        <v>6760.97412109375</v>
      </c>
      <c r="O894" s="53" t="n">
        <v>8446.2138671875</v>
      </c>
      <c r="P894" s="54"/>
      <c r="Q894" s="55"/>
      <c r="R894" s="55"/>
      <c r="S894" s="56"/>
      <c r="T894" s="25" t="n">
        <v>1</v>
      </c>
      <c r="U894" s="25" t="n">
        <v>1</v>
      </c>
      <c r="V894" s="26" t="n">
        <v>0</v>
      </c>
      <c r="W894" s="26" t="n">
        <v>0.125</v>
      </c>
      <c r="X894" s="26" t="n">
        <v>0</v>
      </c>
      <c r="Y894" s="26" t="n">
        <v>0.821052</v>
      </c>
      <c r="Z894" s="26" t="n">
        <v>0.5</v>
      </c>
      <c r="AA894" s="26" t="n">
        <v>0</v>
      </c>
      <c r="AB894" s="20" t="n">
        <v>894</v>
      </c>
      <c r="AC894" s="20"/>
      <c r="AD894" s="10"/>
      <c r="AE894" s="24" t="s">
        <v>12892</v>
      </c>
      <c r="AF894" s="24" t="n">
        <v>594</v>
      </c>
      <c r="AG894" s="24" t="n">
        <v>113</v>
      </c>
      <c r="AH894" s="24" t="n">
        <v>476</v>
      </c>
      <c r="AI894" s="24" t="n">
        <v>336</v>
      </c>
      <c r="AJ894" s="24" t="n">
        <v>-28800</v>
      </c>
      <c r="AK894" s="24" t="s">
        <v>12893</v>
      </c>
      <c r="AL894" s="24" t="s">
        <v>12894</v>
      </c>
      <c r="AM894" s="23" t="s">
        <v>12895</v>
      </c>
      <c r="AN894" s="24" t="s">
        <v>5339</v>
      </c>
      <c r="AO894" s="22" t="n">
        <v>41198.778912037</v>
      </c>
      <c r="AP894" s="23" t="s">
        <v>12896</v>
      </c>
      <c r="AQ894" s="24" t="n">
        <f aca="false">FALSE()</f>
        <v>0</v>
      </c>
      <c r="AR894" s="24" t="inlineStr">
        <f aca="false">FALSE()</f>
        <is>
          <t/>
        </is>
      </c>
      <c r="AS894" s="24" t="n">
        <f aca="false">TRUE()</f>
        <v>1</v>
      </c>
      <c r="AT894" s="24" t="s">
        <v>75</v>
      </c>
      <c r="AU894" s="24" t="n">
        <v>11</v>
      </c>
      <c r="AV894" s="23" t="s">
        <v>5717</v>
      </c>
      <c r="AW894" s="24" t="inlineStr">
        <f aca="false">FALSE()</f>
        <is>
          <t/>
        </is>
      </c>
      <c r="AX894" s="24" t="s">
        <v>5329</v>
      </c>
      <c r="AY894" s="23" t="s">
        <v>12897</v>
      </c>
      <c r="AZ894" s="24" t="s">
        <v>174</v>
      </c>
      <c r="BA894" s="24" t="e">
        <f aca="false">REPLACE(INDEX(GroupVertices[group], MATCH(Vertices[[#this row],[vertex]],GroupVertices[vertex],0)),1,1,"")</f>
        <v>#VALUE!</v>
      </c>
      <c r="BB894" s="25"/>
      <c r="BC894" s="25"/>
      <c r="BD894" s="25"/>
      <c r="BE894" s="25"/>
      <c r="BF894" s="25" t="s">
        <v>4271</v>
      </c>
      <c r="BG894" s="25" t="s">
        <v>4271</v>
      </c>
      <c r="BH894" s="25" t="s">
        <v>12898</v>
      </c>
      <c r="BI894" s="25" t="s">
        <v>12898</v>
      </c>
      <c r="BJ894" s="25" t="s">
        <v>12899</v>
      </c>
      <c r="BK894" s="25" t="s">
        <v>12899</v>
      </c>
      <c r="BL894" s="25" t="n">
        <v>0</v>
      </c>
      <c r="BM894" s="26" t="n">
        <v>0</v>
      </c>
      <c r="BN894" s="25" t="n">
        <v>0</v>
      </c>
      <c r="BO894" s="26" t="n">
        <v>0</v>
      </c>
      <c r="BP894" s="25" t="n">
        <v>0</v>
      </c>
      <c r="BQ894" s="26" t="n">
        <v>0</v>
      </c>
      <c r="BR894" s="25" t="n">
        <v>13</v>
      </c>
      <c r="BS894" s="26" t="n">
        <v>100</v>
      </c>
      <c r="BT894" s="25" t="n">
        <v>13</v>
      </c>
      <c r="BU894" s="3"/>
      <c r="BV894" s="2"/>
      <c r="BW894" s="2"/>
      <c r="BX894" s="2"/>
      <c r="BY894" s="2"/>
    </row>
    <row r="895" customFormat="false" ht="41.45" hidden="false" customHeight="true" outlineLevel="0" collapsed="false">
      <c r="A895" s="15" t="s">
        <v>4269</v>
      </c>
      <c r="C895" s="16"/>
      <c r="D895" s="16" t="s">
        <v>5324</v>
      </c>
      <c r="E895" s="17" t="n">
        <v>176.881028705268</v>
      </c>
      <c r="F895" s="18" t="n">
        <v>99.9855240821823</v>
      </c>
      <c r="G895" s="50" t="s">
        <v>12900</v>
      </c>
      <c r="H895" s="16"/>
      <c r="I895" s="6" t="s">
        <v>4269</v>
      </c>
      <c r="J895" s="7"/>
      <c r="K895" s="7"/>
      <c r="L895" s="51" t="s">
        <v>12901</v>
      </c>
      <c r="M895" s="52" t="n">
        <v>5.82434087804773</v>
      </c>
      <c r="N895" s="53" t="n">
        <v>6653.005859375</v>
      </c>
      <c r="O895" s="53" t="n">
        <v>8270.7890625</v>
      </c>
      <c r="P895" s="54"/>
      <c r="Q895" s="55"/>
      <c r="R895" s="55"/>
      <c r="S895" s="56"/>
      <c r="T895" s="25" t="n">
        <v>2</v>
      </c>
      <c r="U895" s="25" t="n">
        <v>0</v>
      </c>
      <c r="V895" s="26" t="n">
        <v>0</v>
      </c>
      <c r="W895" s="26" t="n">
        <v>0.125</v>
      </c>
      <c r="X895" s="26" t="n">
        <v>0</v>
      </c>
      <c r="Y895" s="26" t="n">
        <v>0.821052</v>
      </c>
      <c r="Z895" s="26" t="n">
        <v>0.5</v>
      </c>
      <c r="AA895" s="26" t="n">
        <v>0</v>
      </c>
      <c r="AB895" s="20" t="n">
        <v>895</v>
      </c>
      <c r="AC895" s="20"/>
      <c r="AD895" s="10"/>
      <c r="AE895" s="24" t="s">
        <v>12902</v>
      </c>
      <c r="AF895" s="24" t="n">
        <v>10976</v>
      </c>
      <c r="AG895" s="24" t="n">
        <v>31282</v>
      </c>
      <c r="AH895" s="24" t="n">
        <v>12759</v>
      </c>
      <c r="AI895" s="24" t="n">
        <v>9751</v>
      </c>
      <c r="AJ895" s="24" t="n">
        <v>-28800</v>
      </c>
      <c r="AK895" s="24" t="s">
        <v>12903</v>
      </c>
      <c r="AL895" s="24" t="s">
        <v>5398</v>
      </c>
      <c r="AM895" s="23" t="s">
        <v>12904</v>
      </c>
      <c r="AN895" s="24" t="s">
        <v>5339</v>
      </c>
      <c r="AO895" s="22" t="n">
        <v>39645.7987962963</v>
      </c>
      <c r="AP895" s="23" t="s">
        <v>12905</v>
      </c>
      <c r="AQ895" s="24" t="inlineStr">
        <f aca="false">FALSE()</f>
        <is>
          <t/>
        </is>
      </c>
      <c r="AR895" s="24" t="inlineStr">
        <f aca="false">FALSE()</f>
        <is>
          <t/>
        </is>
      </c>
      <c r="AS895" s="24" t="inlineStr">
        <f aca="false">TRUE()</f>
        <is>
          <t/>
        </is>
      </c>
      <c r="AT895" s="24" t="s">
        <v>75</v>
      </c>
      <c r="AU895" s="24" t="n">
        <v>958</v>
      </c>
      <c r="AV895" s="23" t="s">
        <v>12906</v>
      </c>
      <c r="AW895" s="24" t="n">
        <f aca="false">TRUE()</f>
        <v>1</v>
      </c>
      <c r="AX895" s="24" t="s">
        <v>5329</v>
      </c>
      <c r="AY895" s="23" t="s">
        <v>12907</v>
      </c>
      <c r="AZ895" s="24" t="s">
        <v>68</v>
      </c>
      <c r="BA895" s="24" t="e">
        <f aca="false">REPLACE(INDEX(GroupVertices[group], MATCH(Vertices[[#this row],[vertex]],GroupVertices[vertex],0)),1,1,"")</f>
        <v>#VALUE!</v>
      </c>
      <c r="BB895" s="25"/>
      <c r="BC895" s="25"/>
      <c r="BD895" s="25"/>
      <c r="BE895" s="25"/>
      <c r="BF895" s="25"/>
      <c r="BG895" s="25"/>
      <c r="BH895" s="25"/>
      <c r="BI895" s="25"/>
      <c r="BJ895" s="25"/>
      <c r="BK895" s="25"/>
      <c r="BL895" s="25"/>
      <c r="BM895" s="26"/>
      <c r="BN895" s="25"/>
      <c r="BO895" s="26"/>
      <c r="BP895" s="25"/>
      <c r="BQ895" s="26"/>
      <c r="BR895" s="25"/>
      <c r="BS895" s="26"/>
      <c r="BT895" s="25"/>
      <c r="BU895" s="3"/>
      <c r="BV895" s="2"/>
      <c r="BW895" s="2"/>
      <c r="BX895" s="2"/>
      <c r="BY895" s="2"/>
    </row>
    <row r="896" customFormat="false" ht="41.45" hidden="false" customHeight="true" outlineLevel="0" collapsed="false">
      <c r="A896" s="15" t="s">
        <v>4281</v>
      </c>
      <c r="C896" s="16"/>
      <c r="D896" s="16" t="s">
        <v>5324</v>
      </c>
      <c r="E896" s="17" t="n">
        <v>162.578458247734</v>
      </c>
      <c r="F896" s="18" t="n">
        <v>99.9994372893016</v>
      </c>
      <c r="G896" s="50" t="s">
        <v>12908</v>
      </c>
      <c r="H896" s="16"/>
      <c r="I896" s="6" t="s">
        <v>4281</v>
      </c>
      <c r="J896" s="7"/>
      <c r="K896" s="7"/>
      <c r="L896" s="51" t="s">
        <v>12909</v>
      </c>
      <c r="M896" s="52" t="n">
        <v>1.1875327187426</v>
      </c>
      <c r="N896" s="53" t="n">
        <v>6987.67578125</v>
      </c>
      <c r="O896" s="53" t="n">
        <v>7951.04345703125</v>
      </c>
      <c r="P896" s="54"/>
      <c r="Q896" s="55"/>
      <c r="R896" s="55"/>
      <c r="S896" s="56"/>
      <c r="T896" s="25" t="n">
        <v>2</v>
      </c>
      <c r="U896" s="25" t="n">
        <v>1</v>
      </c>
      <c r="V896" s="26" t="n">
        <v>0</v>
      </c>
      <c r="W896" s="26" t="n">
        <v>0.125</v>
      </c>
      <c r="X896" s="26" t="n">
        <v>0</v>
      </c>
      <c r="Y896" s="26" t="n">
        <v>0.821052</v>
      </c>
      <c r="Z896" s="26" t="n">
        <v>0.5</v>
      </c>
      <c r="AA896" s="26" t="n">
        <v>0.5</v>
      </c>
      <c r="AB896" s="20" t="n">
        <v>896</v>
      </c>
      <c r="AC896" s="20"/>
      <c r="AD896" s="10"/>
      <c r="AE896" s="24" t="s">
        <v>12910</v>
      </c>
      <c r="AF896" s="24" t="n">
        <v>557</v>
      </c>
      <c r="AG896" s="24" t="n">
        <v>1216</v>
      </c>
      <c r="AH896" s="24" t="n">
        <v>2283</v>
      </c>
      <c r="AI896" s="24" t="n">
        <v>957</v>
      </c>
      <c r="AJ896" s="24" t="n">
        <v>-18000</v>
      </c>
      <c r="AK896" s="24" t="s">
        <v>12911</v>
      </c>
      <c r="AL896" s="24" t="s">
        <v>12912</v>
      </c>
      <c r="AM896" s="23" t="s">
        <v>12913</v>
      </c>
      <c r="AN896" s="24" t="s">
        <v>5388</v>
      </c>
      <c r="AO896" s="22" t="n">
        <v>40837.7372800926</v>
      </c>
      <c r="AP896" s="23" t="s">
        <v>12914</v>
      </c>
      <c r="AQ896" s="24" t="inlineStr">
        <f aca="false">FALSE()</f>
        <is>
          <t/>
        </is>
      </c>
      <c r="AR896" s="24" t="inlineStr">
        <f aca="false">FALSE()</f>
        <is>
          <t/>
        </is>
      </c>
      <c r="AS896" s="24" t="inlineStr">
        <f aca="false">TRUE()</f>
        <is>
          <t/>
        </is>
      </c>
      <c r="AT896" s="24" t="s">
        <v>75</v>
      </c>
      <c r="AU896" s="24" t="n">
        <v>88</v>
      </c>
      <c r="AV896" s="23" t="s">
        <v>12915</v>
      </c>
      <c r="AW896" s="24" t="n">
        <f aca="false">FALSE()</f>
        <v>0</v>
      </c>
      <c r="AX896" s="24" t="s">
        <v>5329</v>
      </c>
      <c r="AY896" s="23" t="s">
        <v>12916</v>
      </c>
      <c r="AZ896" s="24" t="s">
        <v>174</v>
      </c>
      <c r="BA896" s="24" t="e">
        <f aca="false">REPLACE(INDEX(GroupVertices[group], MATCH(Vertices[[#this row],[vertex]],GroupVertices[vertex],0)),1,1,"")</f>
        <v>#VALUE!</v>
      </c>
      <c r="BB896" s="25" t="s">
        <v>4284</v>
      </c>
      <c r="BC896" s="25" t="s">
        <v>4284</v>
      </c>
      <c r="BD896" s="25" t="s">
        <v>4285</v>
      </c>
      <c r="BE896" s="25" t="s">
        <v>4285</v>
      </c>
      <c r="BF896" s="25" t="s">
        <v>4286</v>
      </c>
      <c r="BG896" s="25" t="s">
        <v>4286</v>
      </c>
      <c r="BH896" s="25" t="s">
        <v>12917</v>
      </c>
      <c r="BI896" s="25" t="s">
        <v>12917</v>
      </c>
      <c r="BJ896" s="25" t="s">
        <v>12918</v>
      </c>
      <c r="BK896" s="25" t="s">
        <v>12918</v>
      </c>
      <c r="BL896" s="25" t="n">
        <v>0</v>
      </c>
      <c r="BM896" s="26" t="n">
        <v>0</v>
      </c>
      <c r="BN896" s="25" t="n">
        <v>0</v>
      </c>
      <c r="BO896" s="26" t="n">
        <v>0</v>
      </c>
      <c r="BP896" s="25" t="n">
        <v>0</v>
      </c>
      <c r="BQ896" s="26" t="n">
        <v>0</v>
      </c>
      <c r="BR896" s="25" t="n">
        <v>10</v>
      </c>
      <c r="BS896" s="26" t="n">
        <v>100</v>
      </c>
      <c r="BT896" s="25" t="n">
        <v>10</v>
      </c>
      <c r="BU896" s="3"/>
      <c r="BV896" s="2"/>
      <c r="BW896" s="2"/>
      <c r="BX896" s="2"/>
      <c r="BY896" s="2"/>
    </row>
    <row r="897" customFormat="false" ht="41.45" hidden="false" customHeight="true" outlineLevel="0" collapsed="false">
      <c r="A897" s="15" t="s">
        <v>4282</v>
      </c>
      <c r="C897" s="16"/>
      <c r="D897" s="16" t="s">
        <v>5324</v>
      </c>
      <c r="E897" s="17" t="n">
        <v>162.245939896446</v>
      </c>
      <c r="F897" s="18" t="n">
        <v>99.9997607554021</v>
      </c>
      <c r="G897" s="50" t="s">
        <v>12919</v>
      </c>
      <c r="H897" s="16"/>
      <c r="I897" s="6" t="s">
        <v>4282</v>
      </c>
      <c r="J897" s="7"/>
      <c r="K897" s="7"/>
      <c r="L897" s="51" t="s">
        <v>12920</v>
      </c>
      <c r="M897" s="52" t="n">
        <v>1.07973224966277</v>
      </c>
      <c r="N897" s="53" t="n">
        <v>7010.34521484375</v>
      </c>
      <c r="O897" s="53" t="n">
        <v>8207.962890625</v>
      </c>
      <c r="P897" s="54"/>
      <c r="Q897" s="55"/>
      <c r="R897" s="55"/>
      <c r="S897" s="56"/>
      <c r="T897" s="25" t="n">
        <v>2</v>
      </c>
      <c r="U897" s="25" t="n">
        <v>1</v>
      </c>
      <c r="V897" s="26" t="n">
        <v>0</v>
      </c>
      <c r="W897" s="26" t="n">
        <v>0.125</v>
      </c>
      <c r="X897" s="26" t="n">
        <v>0</v>
      </c>
      <c r="Y897" s="26" t="n">
        <v>0.821052</v>
      </c>
      <c r="Z897" s="26" t="n">
        <v>0.5</v>
      </c>
      <c r="AA897" s="26" t="n">
        <v>0.5</v>
      </c>
      <c r="AB897" s="20" t="n">
        <v>897</v>
      </c>
      <c r="AC897" s="20"/>
      <c r="AD897" s="10"/>
      <c r="AE897" s="24" t="s">
        <v>12921</v>
      </c>
      <c r="AF897" s="24" t="n">
        <v>276</v>
      </c>
      <c r="AG897" s="24" t="n">
        <v>517</v>
      </c>
      <c r="AH897" s="24" t="n">
        <v>5571</v>
      </c>
      <c r="AI897" s="24" t="n">
        <v>1275</v>
      </c>
      <c r="AJ897" s="24" t="n">
        <v>-14400</v>
      </c>
      <c r="AK897" s="24" t="s">
        <v>12922</v>
      </c>
      <c r="AL897" s="24"/>
      <c r="AM897" s="23" t="s">
        <v>12923</v>
      </c>
      <c r="AN897" s="24" t="s">
        <v>5557</v>
      </c>
      <c r="AO897" s="22" t="n">
        <v>40995.8921296296</v>
      </c>
      <c r="AP897" s="23" t="s">
        <v>12924</v>
      </c>
      <c r="AQ897" s="24" t="n">
        <f aca="false">TRUE()</f>
        <v>1</v>
      </c>
      <c r="AR897" s="24" t="inlineStr">
        <f aca="false">FALSE()</f>
        <is>
          <t/>
        </is>
      </c>
      <c r="AS897" s="24" t="n">
        <f aca="false">FALSE()</f>
        <v>0</v>
      </c>
      <c r="AT897" s="24" t="s">
        <v>75</v>
      </c>
      <c r="AU897" s="24" t="n">
        <v>70</v>
      </c>
      <c r="AV897" s="23" t="s">
        <v>5390</v>
      </c>
      <c r="AW897" s="24" t="inlineStr">
        <f aca="false">FALSE()</f>
        <is>
          <t/>
        </is>
      </c>
      <c r="AX897" s="24" t="s">
        <v>5329</v>
      </c>
      <c r="AY897" s="23" t="s">
        <v>12925</v>
      </c>
      <c r="AZ897" s="24" t="s">
        <v>174</v>
      </c>
      <c r="BA897" s="24" t="e">
        <f aca="false">REPLACE(INDEX(GroupVertices[group], MATCH(Vertices[[#this row],[vertex]],GroupVertices[vertex],0)),1,1,"")</f>
        <v>#VALUE!</v>
      </c>
      <c r="BB897" s="25" t="s">
        <v>4284</v>
      </c>
      <c r="BC897" s="25" t="s">
        <v>4284</v>
      </c>
      <c r="BD897" s="25" t="s">
        <v>4285</v>
      </c>
      <c r="BE897" s="25" t="s">
        <v>4285</v>
      </c>
      <c r="BF897" s="25" t="s">
        <v>4286</v>
      </c>
      <c r="BG897" s="25" t="s">
        <v>4286</v>
      </c>
      <c r="BH897" s="25" t="s">
        <v>12926</v>
      </c>
      <c r="BI897" s="25" t="s">
        <v>12926</v>
      </c>
      <c r="BJ897" s="25" t="s">
        <v>12927</v>
      </c>
      <c r="BK897" s="25" t="s">
        <v>12927</v>
      </c>
      <c r="BL897" s="25" t="n">
        <v>0</v>
      </c>
      <c r="BM897" s="26" t="n">
        <v>0</v>
      </c>
      <c r="BN897" s="25" t="n">
        <v>0</v>
      </c>
      <c r="BO897" s="26" t="n">
        <v>0</v>
      </c>
      <c r="BP897" s="25" t="n">
        <v>0</v>
      </c>
      <c r="BQ897" s="26" t="n">
        <v>0</v>
      </c>
      <c r="BR897" s="25" t="n">
        <v>11</v>
      </c>
      <c r="BS897" s="26" t="n">
        <v>100</v>
      </c>
      <c r="BT897" s="25" t="n">
        <v>11</v>
      </c>
      <c r="BU897" s="3"/>
      <c r="BV897" s="2"/>
      <c r="BW897" s="2"/>
      <c r="BX897" s="2"/>
      <c r="BY897" s="2"/>
    </row>
    <row r="898" customFormat="false" ht="41.45" hidden="false" customHeight="true" outlineLevel="0" collapsed="false">
      <c r="A898" s="15" t="s">
        <v>4295</v>
      </c>
      <c r="C898" s="16"/>
      <c r="D898" s="16" t="s">
        <v>5324</v>
      </c>
      <c r="E898" s="17" t="n">
        <v>163.17832325628</v>
      </c>
      <c r="F898" s="18" t="n">
        <v>99.9988537546054</v>
      </c>
      <c r="G898" s="50" t="s">
        <v>12928</v>
      </c>
      <c r="H898" s="16"/>
      <c r="I898" s="6" t="s">
        <v>4295</v>
      </c>
      <c r="J898" s="7"/>
      <c r="K898" s="7"/>
      <c r="L898" s="51" t="s">
        <v>12929</v>
      </c>
      <c r="M898" s="52" t="n">
        <v>1.38200538184656</v>
      </c>
      <c r="N898" s="53" t="n">
        <v>7789.994140625</v>
      </c>
      <c r="O898" s="53" t="n">
        <v>5811.18359375</v>
      </c>
      <c r="P898" s="54"/>
      <c r="Q898" s="55"/>
      <c r="R898" s="55"/>
      <c r="S898" s="56"/>
      <c r="T898" s="25" t="n">
        <v>1</v>
      </c>
      <c r="U898" s="25" t="n">
        <v>2</v>
      </c>
      <c r="V898" s="26" t="n">
        <v>0</v>
      </c>
      <c r="W898" s="26" t="n">
        <v>0.333333</v>
      </c>
      <c r="X898" s="26" t="n">
        <v>0</v>
      </c>
      <c r="Y898" s="26" t="n">
        <v>0.999999</v>
      </c>
      <c r="Z898" s="26" t="n">
        <v>0</v>
      </c>
      <c r="AA898" s="26" t="n">
        <v>0</v>
      </c>
      <c r="AB898" s="20" t="n">
        <v>898</v>
      </c>
      <c r="AC898" s="20"/>
      <c r="AD898" s="10"/>
      <c r="AE898" s="24" t="s">
        <v>12930</v>
      </c>
      <c r="AF898" s="24" t="n">
        <v>1821</v>
      </c>
      <c r="AG898" s="24" t="n">
        <v>2477</v>
      </c>
      <c r="AH898" s="24" t="n">
        <v>6175</v>
      </c>
      <c r="AI898" s="24" t="n">
        <v>227</v>
      </c>
      <c r="AJ898" s="24" t="n">
        <v>-28800</v>
      </c>
      <c r="AK898" s="24" t="s">
        <v>12931</v>
      </c>
      <c r="AL898" s="24" t="s">
        <v>12495</v>
      </c>
      <c r="AM898" s="23" t="s">
        <v>12932</v>
      </c>
      <c r="AN898" s="24" t="s">
        <v>5339</v>
      </c>
      <c r="AO898" s="22" t="n">
        <v>40519.7336574074</v>
      </c>
      <c r="AP898" s="23" t="s">
        <v>12933</v>
      </c>
      <c r="AQ898" s="24" t="n">
        <f aca="false">FALSE()</f>
        <v>0</v>
      </c>
      <c r="AR898" s="24" t="inlineStr">
        <f aca="false">FALSE()</f>
        <is>
          <t/>
        </is>
      </c>
      <c r="AS898" s="24" t="n">
        <f aca="false">TRUE()</f>
        <v>1</v>
      </c>
      <c r="AT898" s="24" t="s">
        <v>75</v>
      </c>
      <c r="AU898" s="24" t="n">
        <v>107</v>
      </c>
      <c r="AV898" s="23" t="s">
        <v>12934</v>
      </c>
      <c r="AW898" s="24" t="inlineStr">
        <f aca="false">FALSE()</f>
        <is>
          <t/>
        </is>
      </c>
      <c r="AX898" s="24" t="s">
        <v>5329</v>
      </c>
      <c r="AY898" s="23" t="s">
        <v>12935</v>
      </c>
      <c r="AZ898" s="24" t="s">
        <v>174</v>
      </c>
      <c r="BA898" s="24" t="e">
        <f aca="false">REPLACE(INDEX(GroupVertices[group], MATCH(Vertices[[#this row],[vertex]],GroupVertices[vertex],0)),1,1,"")</f>
        <v>#VALUE!</v>
      </c>
      <c r="BB898" s="25" t="s">
        <v>12936</v>
      </c>
      <c r="BC898" s="25" t="s">
        <v>12936</v>
      </c>
      <c r="BD898" s="25" t="s">
        <v>10777</v>
      </c>
      <c r="BE898" s="25" t="s">
        <v>2921</v>
      </c>
      <c r="BF898" s="25"/>
      <c r="BG898" s="25"/>
      <c r="BH898" s="25" t="s">
        <v>12937</v>
      </c>
      <c r="BI898" s="25" t="s">
        <v>12938</v>
      </c>
      <c r="BJ898" s="25" t="s">
        <v>12939</v>
      </c>
      <c r="BK898" s="25" t="s">
        <v>12940</v>
      </c>
      <c r="BL898" s="25" t="n">
        <v>0</v>
      </c>
      <c r="BM898" s="26" t="n">
        <v>0</v>
      </c>
      <c r="BN898" s="25" t="n">
        <v>0</v>
      </c>
      <c r="BO898" s="26" t="n">
        <v>0</v>
      </c>
      <c r="BP898" s="25" t="n">
        <v>0</v>
      </c>
      <c r="BQ898" s="26" t="n">
        <v>0</v>
      </c>
      <c r="BR898" s="25" t="n">
        <v>43</v>
      </c>
      <c r="BS898" s="26" t="n">
        <v>100</v>
      </c>
      <c r="BT898" s="25" t="n">
        <v>43</v>
      </c>
      <c r="BU898" s="3"/>
      <c r="BV898" s="2"/>
      <c r="BW898" s="2"/>
      <c r="BX898" s="2"/>
      <c r="BY898" s="2"/>
    </row>
    <row r="899" customFormat="false" ht="41.45" hidden="false" customHeight="true" outlineLevel="0" collapsed="false">
      <c r="A899" s="15" t="s">
        <v>4308</v>
      </c>
      <c r="C899" s="16"/>
      <c r="D899" s="16" t="s">
        <v>5324</v>
      </c>
      <c r="E899" s="17" t="n">
        <v>162.031396582525</v>
      </c>
      <c r="F899" s="18" t="n">
        <v>99.9999694581364</v>
      </c>
      <c r="G899" s="50" t="s">
        <v>12941</v>
      </c>
      <c r="H899" s="16"/>
      <c r="I899" s="6" t="s">
        <v>4308</v>
      </c>
      <c r="J899" s="7"/>
      <c r="K899" s="7"/>
      <c r="L899" s="51" t="s">
        <v>12942</v>
      </c>
      <c r="M899" s="52" t="n">
        <v>1.01017858506333</v>
      </c>
      <c r="N899" s="53" t="n">
        <v>6551.75048828125</v>
      </c>
      <c r="O899" s="53" t="n">
        <v>5940.58251953125</v>
      </c>
      <c r="P899" s="54"/>
      <c r="Q899" s="55"/>
      <c r="R899" s="55"/>
      <c r="S899" s="56"/>
      <c r="T899" s="25" t="n">
        <v>1</v>
      </c>
      <c r="U899" s="25" t="n">
        <v>1</v>
      </c>
      <c r="V899" s="26" t="n">
        <v>0</v>
      </c>
      <c r="W899" s="26" t="n">
        <v>0.25</v>
      </c>
      <c r="X899" s="26" t="n">
        <v>0</v>
      </c>
      <c r="Y899" s="26" t="n">
        <v>0.983711</v>
      </c>
      <c r="Z899" s="26" t="n">
        <v>0.5</v>
      </c>
      <c r="AA899" s="26" t="n">
        <v>0</v>
      </c>
      <c r="AB899" s="20" t="n">
        <v>899</v>
      </c>
      <c r="AC899" s="20"/>
      <c r="AD899" s="10"/>
      <c r="AE899" s="24" t="s">
        <v>12943</v>
      </c>
      <c r="AF899" s="24" t="n">
        <v>34</v>
      </c>
      <c r="AG899" s="24" t="n">
        <v>66</v>
      </c>
      <c r="AH899" s="24" t="n">
        <v>167</v>
      </c>
      <c r="AI899" s="24" t="n">
        <v>5</v>
      </c>
      <c r="AJ899" s="24"/>
      <c r="AK899" s="24" t="s">
        <v>12944</v>
      </c>
      <c r="AL899" s="24"/>
      <c r="AM899" s="23" t="s">
        <v>12945</v>
      </c>
      <c r="AN899" s="24"/>
      <c r="AO899" s="22" t="n">
        <v>41648.5459375</v>
      </c>
      <c r="AP899" s="23" t="s">
        <v>12946</v>
      </c>
      <c r="AQ899" s="24" t="n">
        <f aca="false">TRUE()</f>
        <v>1</v>
      </c>
      <c r="AR899" s="24" t="inlineStr">
        <f aca="false">FALSE()</f>
        <is>
          <t/>
        </is>
      </c>
      <c r="AS899" s="24" t="n">
        <f aca="false">FALSE()</f>
        <v>0</v>
      </c>
      <c r="AT899" s="24" t="s">
        <v>75</v>
      </c>
      <c r="AU899" s="24" t="n">
        <v>1</v>
      </c>
      <c r="AV899" s="23" t="s">
        <v>5390</v>
      </c>
      <c r="AW899" s="24" t="inlineStr">
        <f aca="false">FALSE()</f>
        <is>
          <t/>
        </is>
      </c>
      <c r="AX899" s="24" t="s">
        <v>5329</v>
      </c>
      <c r="AY899" s="23" t="s">
        <v>12947</v>
      </c>
      <c r="AZ899" s="24" t="s">
        <v>174</v>
      </c>
      <c r="BA899" s="24" t="e">
        <f aca="false">REPLACE(INDEX(GroupVertices[group], MATCH(Vertices[[#this row],[vertex]],GroupVertices[vertex],0)),1,1,"")</f>
        <v>#VALUE!</v>
      </c>
      <c r="BB899" s="25" t="s">
        <v>4310</v>
      </c>
      <c r="BC899" s="25" t="s">
        <v>4310</v>
      </c>
      <c r="BD899" s="25" t="s">
        <v>130</v>
      </c>
      <c r="BE899" s="25" t="s">
        <v>130</v>
      </c>
      <c r="BF899" s="25" t="s">
        <v>4311</v>
      </c>
      <c r="BG899" s="25" t="s">
        <v>4311</v>
      </c>
      <c r="BH899" s="25" t="s">
        <v>12948</v>
      </c>
      <c r="BI899" s="25" t="s">
        <v>12948</v>
      </c>
      <c r="BJ899" s="25" t="s">
        <v>12949</v>
      </c>
      <c r="BK899" s="25" t="s">
        <v>12949</v>
      </c>
      <c r="BL899" s="25" t="n">
        <v>1</v>
      </c>
      <c r="BM899" s="26" t="n">
        <v>7.69230769230769</v>
      </c>
      <c r="BN899" s="25" t="n">
        <v>0</v>
      </c>
      <c r="BO899" s="26" t="n">
        <v>0</v>
      </c>
      <c r="BP899" s="25" t="n">
        <v>0</v>
      </c>
      <c r="BQ899" s="26" t="n">
        <v>0</v>
      </c>
      <c r="BR899" s="25" t="n">
        <v>12</v>
      </c>
      <c r="BS899" s="26" t="n">
        <v>92.3076923076923</v>
      </c>
      <c r="BT899" s="25" t="n">
        <v>13</v>
      </c>
      <c r="BU899" s="3"/>
      <c r="BV899" s="2"/>
      <c r="BW899" s="2"/>
      <c r="BX899" s="2"/>
      <c r="BY899" s="2"/>
    </row>
    <row r="900" customFormat="false" ht="41.45" hidden="false" customHeight="true" outlineLevel="0" collapsed="false">
      <c r="A900" s="15" t="s">
        <v>4315</v>
      </c>
      <c r="C900" s="16"/>
      <c r="D900" s="16" t="s">
        <v>5324</v>
      </c>
      <c r="E900" s="17" t="n">
        <v>162.059463224479</v>
      </c>
      <c r="F900" s="18" t="n">
        <v>99.9999421555614</v>
      </c>
      <c r="G900" s="50" t="s">
        <v>12950</v>
      </c>
      <c r="H900" s="16"/>
      <c r="I900" s="6" t="s">
        <v>4315</v>
      </c>
      <c r="J900" s="7"/>
      <c r="K900" s="7"/>
      <c r="L900" s="51" t="s">
        <v>12951</v>
      </c>
      <c r="M900" s="52" t="n">
        <v>1.01927762322601</v>
      </c>
      <c r="N900" s="53" t="n">
        <v>6594.5322265625</v>
      </c>
      <c r="O900" s="53" t="n">
        <v>6369.25048828125</v>
      </c>
      <c r="P900" s="54"/>
      <c r="Q900" s="55"/>
      <c r="R900" s="55"/>
      <c r="S900" s="56"/>
      <c r="T900" s="25" t="n">
        <v>0</v>
      </c>
      <c r="U900" s="25" t="n">
        <v>2</v>
      </c>
      <c r="V900" s="26" t="n">
        <v>0</v>
      </c>
      <c r="W900" s="26" t="n">
        <v>0.25</v>
      </c>
      <c r="X900" s="26" t="n">
        <v>0</v>
      </c>
      <c r="Y900" s="26" t="n">
        <v>0.983711</v>
      </c>
      <c r="Z900" s="26" t="n">
        <v>0.5</v>
      </c>
      <c r="AA900" s="26" t="n">
        <v>0</v>
      </c>
      <c r="AB900" s="20" t="n">
        <v>900</v>
      </c>
      <c r="AC900" s="20"/>
      <c r="AD900" s="10"/>
      <c r="AE900" s="24" t="s">
        <v>12952</v>
      </c>
      <c r="AF900" s="24" t="n">
        <v>59</v>
      </c>
      <c r="AG900" s="24" t="n">
        <v>125</v>
      </c>
      <c r="AH900" s="24" t="n">
        <v>117</v>
      </c>
      <c r="AI900" s="24" t="n">
        <v>14</v>
      </c>
      <c r="AJ900" s="24"/>
      <c r="AK900" s="24" t="s">
        <v>12953</v>
      </c>
      <c r="AL900" s="24" t="s">
        <v>12954</v>
      </c>
      <c r="AM900" s="23" t="s">
        <v>12955</v>
      </c>
      <c r="AN900" s="24"/>
      <c r="AO900" s="22" t="n">
        <v>42059.7180439815</v>
      </c>
      <c r="AP900" s="24"/>
      <c r="AQ900" s="24" t="inlineStr">
        <f aca="false">TRUE()</f>
        <is>
          <t/>
        </is>
      </c>
      <c r="AR900" s="24" t="inlineStr">
        <f aca="false">FALSE()</f>
        <is>
          <t/>
        </is>
      </c>
      <c r="AS900" s="24" t="inlineStr">
        <f aca="false">FALSE()</f>
        <is>
          <t/>
        </is>
      </c>
      <c r="AT900" s="24" t="s">
        <v>75</v>
      </c>
      <c r="AU900" s="24" t="n">
        <v>5</v>
      </c>
      <c r="AV900" s="23" t="s">
        <v>5390</v>
      </c>
      <c r="AW900" s="24" t="inlineStr">
        <f aca="false">FALSE()</f>
        <is>
          <t/>
        </is>
      </c>
      <c r="AX900" s="24" t="s">
        <v>5329</v>
      </c>
      <c r="AY900" s="23" t="s">
        <v>12956</v>
      </c>
      <c r="AZ900" s="24" t="s">
        <v>174</v>
      </c>
      <c r="BA900" s="24" t="e">
        <f aca="false">REPLACE(INDEX(GroupVertices[group], MATCH(Vertices[[#this row],[vertex]],GroupVertices[vertex],0)),1,1,"")</f>
        <v>#VALUE!</v>
      </c>
      <c r="BB900" s="25"/>
      <c r="BC900" s="25"/>
      <c r="BD900" s="25"/>
      <c r="BE900" s="25"/>
      <c r="BF900" s="25" t="s">
        <v>4311</v>
      </c>
      <c r="BG900" s="25" t="s">
        <v>4311</v>
      </c>
      <c r="BH900" s="25" t="s">
        <v>12957</v>
      </c>
      <c r="BI900" s="25" t="s">
        <v>12957</v>
      </c>
      <c r="BJ900" s="25" t="s">
        <v>12958</v>
      </c>
      <c r="BK900" s="25" t="s">
        <v>12958</v>
      </c>
      <c r="BL900" s="25" t="n">
        <v>1</v>
      </c>
      <c r="BM900" s="26" t="n">
        <v>6.25</v>
      </c>
      <c r="BN900" s="25" t="n">
        <v>0</v>
      </c>
      <c r="BO900" s="26" t="n">
        <v>0</v>
      </c>
      <c r="BP900" s="25" t="n">
        <v>0</v>
      </c>
      <c r="BQ900" s="26" t="n">
        <v>0</v>
      </c>
      <c r="BR900" s="25" t="n">
        <v>15</v>
      </c>
      <c r="BS900" s="26" t="n">
        <v>93.75</v>
      </c>
      <c r="BT900" s="25" t="n">
        <v>16</v>
      </c>
      <c r="BU900" s="3"/>
      <c r="BV900" s="2"/>
      <c r="BW900" s="2"/>
      <c r="BX900" s="2"/>
      <c r="BY900" s="2"/>
    </row>
    <row r="901" customFormat="false" ht="41.45" hidden="false" customHeight="true" outlineLevel="0" collapsed="false">
      <c r="A901" s="15" t="s">
        <v>4319</v>
      </c>
      <c r="C901" s="16"/>
      <c r="D901" s="16" t="s">
        <v>5324</v>
      </c>
      <c r="E901" s="17" t="n">
        <v>162.197417905271</v>
      </c>
      <c r="F901" s="18" t="n">
        <v>99.999807956464</v>
      </c>
      <c r="G901" s="50" t="s">
        <v>12959</v>
      </c>
      <c r="H901" s="16"/>
      <c r="I901" s="6" t="s">
        <v>4319</v>
      </c>
      <c r="J901" s="7"/>
      <c r="K901" s="7"/>
      <c r="L901" s="51" t="s">
        <v>12960</v>
      </c>
      <c r="M901" s="52" t="n">
        <v>1.06400170911034</v>
      </c>
      <c r="N901" s="53" t="n">
        <v>2338.13525390625</v>
      </c>
      <c r="O901" s="53" t="n">
        <v>5403.5517578125</v>
      </c>
      <c r="P901" s="54"/>
      <c r="Q901" s="55"/>
      <c r="R901" s="55"/>
      <c r="S901" s="56"/>
      <c r="T901" s="25" t="n">
        <v>1</v>
      </c>
      <c r="U901" s="25" t="n">
        <v>1</v>
      </c>
      <c r="V901" s="26" t="n">
        <v>0</v>
      </c>
      <c r="W901" s="26" t="n">
        <v>0</v>
      </c>
      <c r="X901" s="26" t="n">
        <v>0</v>
      </c>
      <c r="Y901" s="26" t="n">
        <v>0.999999</v>
      </c>
      <c r="Z901" s="26" t="n">
        <v>0</v>
      </c>
      <c r="AA901" s="26" t="s">
        <v>5365</v>
      </c>
      <c r="AB901" s="20" t="n">
        <v>901</v>
      </c>
      <c r="AC901" s="20"/>
      <c r="AD901" s="10"/>
      <c r="AE901" s="24" t="s">
        <v>12961</v>
      </c>
      <c r="AF901" s="24" t="n">
        <v>0</v>
      </c>
      <c r="AG901" s="24" t="n">
        <v>415</v>
      </c>
      <c r="AH901" s="24" t="n">
        <v>276480</v>
      </c>
      <c r="AI901" s="24" t="n">
        <v>0</v>
      </c>
      <c r="AJ901" s="24" t="n">
        <v>3600</v>
      </c>
      <c r="AK901" s="24" t="s">
        <v>12962</v>
      </c>
      <c r="AL901" s="24"/>
      <c r="AM901" s="23" t="s">
        <v>12963</v>
      </c>
      <c r="AN901" s="24" t="s">
        <v>7653</v>
      </c>
      <c r="AO901" s="22" t="n">
        <v>41717.60875</v>
      </c>
      <c r="AP901" s="23" t="s">
        <v>12964</v>
      </c>
      <c r="AQ901" s="24" t="n">
        <f aca="false">FALSE()</f>
        <v>0</v>
      </c>
      <c r="AR901" s="24" t="inlineStr">
        <f aca="false">FALSE()</f>
        <is>
          <t/>
        </is>
      </c>
      <c r="AS901" s="24" t="inlineStr">
        <f aca="false">FALSE()</f>
        <is>
          <t/>
        </is>
      </c>
      <c r="AT901" s="24" t="s">
        <v>75</v>
      </c>
      <c r="AU901" s="24" t="n">
        <v>243</v>
      </c>
      <c r="AV901" s="23" t="s">
        <v>5390</v>
      </c>
      <c r="AW901" s="24" t="inlineStr">
        <f aca="false">FALSE()</f>
        <is>
          <t/>
        </is>
      </c>
      <c r="AX901" s="24" t="s">
        <v>5329</v>
      </c>
      <c r="AY901" s="23" t="s">
        <v>12965</v>
      </c>
      <c r="AZ901" s="24" t="s">
        <v>174</v>
      </c>
      <c r="BA901" s="24" t="e">
        <f aca="false">REPLACE(INDEX(GroupVertices[group], MATCH(Vertices[[#this row],[vertex]],GroupVertices[vertex],0)),1,1,"")</f>
        <v>#VALUE!</v>
      </c>
      <c r="BB901" s="25" t="s">
        <v>12966</v>
      </c>
      <c r="BC901" s="25" t="s">
        <v>12966</v>
      </c>
      <c r="BD901" s="25" t="s">
        <v>4322</v>
      </c>
      <c r="BE901" s="25" t="s">
        <v>4322</v>
      </c>
      <c r="BF901" s="25"/>
      <c r="BG901" s="25"/>
      <c r="BH901" s="25" t="s">
        <v>12967</v>
      </c>
      <c r="BI901" s="25" t="s">
        <v>12968</v>
      </c>
      <c r="BJ901" s="25" t="s">
        <v>12969</v>
      </c>
      <c r="BK901" s="25" t="s">
        <v>12970</v>
      </c>
      <c r="BL901" s="25" t="n">
        <v>0</v>
      </c>
      <c r="BM901" s="26" t="n">
        <v>0</v>
      </c>
      <c r="BN901" s="25" t="n">
        <v>0</v>
      </c>
      <c r="BO901" s="26" t="n">
        <v>0</v>
      </c>
      <c r="BP901" s="25" t="n">
        <v>0</v>
      </c>
      <c r="BQ901" s="26" t="n">
        <v>0</v>
      </c>
      <c r="BR901" s="25" t="n">
        <v>29</v>
      </c>
      <c r="BS901" s="26" t="n">
        <v>100</v>
      </c>
      <c r="BT901" s="25" t="n">
        <v>29</v>
      </c>
      <c r="BU901" s="3"/>
      <c r="BV901" s="2"/>
      <c r="BW901" s="2"/>
      <c r="BX901" s="2"/>
      <c r="BY901" s="2"/>
    </row>
    <row r="902" customFormat="false" ht="41.45" hidden="false" customHeight="true" outlineLevel="0" collapsed="false">
      <c r="A902" s="15" t="s">
        <v>4330</v>
      </c>
      <c r="C902" s="16"/>
      <c r="D902" s="16" t="s">
        <v>5324</v>
      </c>
      <c r="E902" s="17" t="n">
        <v>163.133131205676</v>
      </c>
      <c r="F902" s="18" t="n">
        <v>99.9988977163787</v>
      </c>
      <c r="G902" s="50" t="s">
        <v>12971</v>
      </c>
      <c r="H902" s="16"/>
      <c r="I902" s="6" t="s">
        <v>4330</v>
      </c>
      <c r="J902" s="7"/>
      <c r="K902" s="7"/>
      <c r="L902" s="51" t="s">
        <v>12972</v>
      </c>
      <c r="M902" s="52" t="n">
        <v>1.3673543881948</v>
      </c>
      <c r="N902" s="53" t="n">
        <v>2338.13525390625</v>
      </c>
      <c r="O902" s="53" t="n">
        <v>2171.138671875</v>
      </c>
      <c r="P902" s="54"/>
      <c r="Q902" s="55"/>
      <c r="R902" s="55"/>
      <c r="S902" s="56"/>
      <c r="T902" s="25" t="n">
        <v>1</v>
      </c>
      <c r="U902" s="25" t="n">
        <v>1</v>
      </c>
      <c r="V902" s="26" t="n">
        <v>0</v>
      </c>
      <c r="W902" s="26" t="n">
        <v>0</v>
      </c>
      <c r="X902" s="26" t="n">
        <v>0</v>
      </c>
      <c r="Y902" s="26" t="n">
        <v>0.999999</v>
      </c>
      <c r="Z902" s="26" t="n">
        <v>0</v>
      </c>
      <c r="AA902" s="26" t="s">
        <v>5365</v>
      </c>
      <c r="AB902" s="20" t="n">
        <v>902</v>
      </c>
      <c r="AC902" s="20"/>
      <c r="AD902" s="10"/>
      <c r="AE902" s="24" t="s">
        <v>12973</v>
      </c>
      <c r="AF902" s="24" t="n">
        <v>984</v>
      </c>
      <c r="AG902" s="24" t="n">
        <v>2382</v>
      </c>
      <c r="AH902" s="24" t="n">
        <v>15235</v>
      </c>
      <c r="AI902" s="24" t="n">
        <v>2292</v>
      </c>
      <c r="AJ902" s="24" t="n">
        <v>-28800</v>
      </c>
      <c r="AK902" s="24" t="s">
        <v>12974</v>
      </c>
      <c r="AL902" s="24" t="s">
        <v>8268</v>
      </c>
      <c r="AM902" s="23" t="s">
        <v>12975</v>
      </c>
      <c r="AN902" s="24" t="s">
        <v>5339</v>
      </c>
      <c r="AO902" s="22" t="n">
        <v>40550.6058333333</v>
      </c>
      <c r="AP902" s="23" t="s">
        <v>12976</v>
      </c>
      <c r="AQ902" s="24" t="inlineStr">
        <f aca="false">FALSE()</f>
        <is>
          <t/>
        </is>
      </c>
      <c r="AR902" s="24" t="inlineStr">
        <f aca="false">FALSE()</f>
        <is>
          <t/>
        </is>
      </c>
      <c r="AS902" s="24" t="n">
        <f aca="false">TRUE()</f>
        <v>1</v>
      </c>
      <c r="AT902" s="24" t="s">
        <v>75</v>
      </c>
      <c r="AU902" s="24" t="n">
        <v>328</v>
      </c>
      <c r="AV902" s="23" t="s">
        <v>12977</v>
      </c>
      <c r="AW902" s="24" t="inlineStr">
        <f aca="false">FALSE()</f>
        <is>
          <t/>
        </is>
      </c>
      <c r="AX902" s="24" t="s">
        <v>5329</v>
      </c>
      <c r="AY902" s="23" t="s">
        <v>12978</v>
      </c>
      <c r="AZ902" s="24" t="s">
        <v>174</v>
      </c>
      <c r="BA902" s="24" t="e">
        <f aca="false">REPLACE(INDEX(GroupVertices[group], MATCH(Vertices[[#this row],[vertex]],GroupVertices[vertex],0)),1,1,"")</f>
        <v>#VALUE!</v>
      </c>
      <c r="BB902" s="25" t="s">
        <v>4332</v>
      </c>
      <c r="BC902" s="25" t="s">
        <v>4332</v>
      </c>
      <c r="BD902" s="25" t="s">
        <v>4333</v>
      </c>
      <c r="BE902" s="25" t="s">
        <v>4333</v>
      </c>
      <c r="BF902" s="25" t="s">
        <v>4334</v>
      </c>
      <c r="BG902" s="25" t="s">
        <v>4334</v>
      </c>
      <c r="BH902" s="25" t="s">
        <v>12979</v>
      </c>
      <c r="BI902" s="25" t="s">
        <v>12979</v>
      </c>
      <c r="BJ902" s="25" t="s">
        <v>12980</v>
      </c>
      <c r="BK902" s="25" t="s">
        <v>12980</v>
      </c>
      <c r="BL902" s="25" t="n">
        <v>0</v>
      </c>
      <c r="BM902" s="26" t="n">
        <v>0</v>
      </c>
      <c r="BN902" s="25" t="n">
        <v>0</v>
      </c>
      <c r="BO902" s="26" t="n">
        <v>0</v>
      </c>
      <c r="BP902" s="25" t="n">
        <v>0</v>
      </c>
      <c r="BQ902" s="26" t="n">
        <v>0</v>
      </c>
      <c r="BR902" s="25" t="n">
        <v>10</v>
      </c>
      <c r="BS902" s="26" t="n">
        <v>100</v>
      </c>
      <c r="BT902" s="25" t="n">
        <v>10</v>
      </c>
      <c r="BU902" s="3"/>
      <c r="BV902" s="2"/>
      <c r="BW902" s="2"/>
      <c r="BX902" s="2"/>
      <c r="BY902" s="2"/>
    </row>
    <row r="903" customFormat="false" ht="41.45" hidden="false" customHeight="true" outlineLevel="0" collapsed="false">
      <c r="A903" s="15" t="s">
        <v>4337</v>
      </c>
      <c r="C903" s="16"/>
      <c r="D903" s="16" t="s">
        <v>5324</v>
      </c>
      <c r="E903" s="17" t="n">
        <v>162.06279316505</v>
      </c>
      <c r="F903" s="18" t="n">
        <v>99.9999389162729</v>
      </c>
      <c r="G903" s="50" t="s">
        <v>12981</v>
      </c>
      <c r="H903" s="16"/>
      <c r="I903" s="6" t="s">
        <v>4337</v>
      </c>
      <c r="J903" s="7"/>
      <c r="K903" s="7"/>
      <c r="L903" s="51" t="s">
        <v>12982</v>
      </c>
      <c r="M903" s="52" t="n">
        <v>1.02035717012666</v>
      </c>
      <c r="N903" s="53" t="n">
        <v>501.086975097656</v>
      </c>
      <c r="O903" s="53" t="n">
        <v>7827.86181640625</v>
      </c>
      <c r="P903" s="54"/>
      <c r="Q903" s="55"/>
      <c r="R903" s="55"/>
      <c r="S903" s="56"/>
      <c r="T903" s="25" t="n">
        <v>1</v>
      </c>
      <c r="U903" s="25" t="n">
        <v>1</v>
      </c>
      <c r="V903" s="26" t="n">
        <v>0</v>
      </c>
      <c r="W903" s="26" t="n">
        <v>0</v>
      </c>
      <c r="X903" s="26" t="n">
        <v>0</v>
      </c>
      <c r="Y903" s="26" t="n">
        <v>0.999999</v>
      </c>
      <c r="Z903" s="26" t="n">
        <v>0</v>
      </c>
      <c r="AA903" s="26" t="s">
        <v>5365</v>
      </c>
      <c r="AB903" s="20" t="n">
        <v>903</v>
      </c>
      <c r="AC903" s="20"/>
      <c r="AD903" s="10"/>
      <c r="AE903" s="24" t="s">
        <v>12983</v>
      </c>
      <c r="AF903" s="24" t="n">
        <v>145</v>
      </c>
      <c r="AG903" s="24" t="n">
        <v>132</v>
      </c>
      <c r="AH903" s="24" t="n">
        <v>404</v>
      </c>
      <c r="AI903" s="24" t="n">
        <v>115</v>
      </c>
      <c r="AJ903" s="24" t="n">
        <v>-21600</v>
      </c>
      <c r="AK903" s="24" t="s">
        <v>12984</v>
      </c>
      <c r="AL903" s="24" t="s">
        <v>12985</v>
      </c>
      <c r="AM903" s="24"/>
      <c r="AN903" s="24" t="s">
        <v>5776</v>
      </c>
      <c r="AO903" s="22" t="n">
        <v>40614.1263888889</v>
      </c>
      <c r="AP903" s="23" t="s">
        <v>12986</v>
      </c>
      <c r="AQ903" s="24" t="n">
        <f aca="false">TRUE()</f>
        <v>1</v>
      </c>
      <c r="AR903" s="24" t="inlineStr">
        <f aca="false">FALSE()</f>
        <is>
          <t/>
        </is>
      </c>
      <c r="AS903" s="24" t="inlineStr">
        <f aca="false">TRUE()</f>
        <is>
          <t/>
        </is>
      </c>
      <c r="AT903" s="24" t="s">
        <v>75</v>
      </c>
      <c r="AU903" s="24" t="n">
        <v>1</v>
      </c>
      <c r="AV903" s="23" t="s">
        <v>5390</v>
      </c>
      <c r="AW903" s="24" t="inlineStr">
        <f aca="false">FALSE()</f>
        <is>
          <t/>
        </is>
      </c>
      <c r="AX903" s="24" t="s">
        <v>5329</v>
      </c>
      <c r="AY903" s="23" t="s">
        <v>12987</v>
      </c>
      <c r="AZ903" s="24" t="s">
        <v>174</v>
      </c>
      <c r="BA903" s="24" t="e">
        <f aca="false">REPLACE(INDEX(GroupVertices[group], MATCH(Vertices[[#this row],[vertex]],GroupVertices[vertex],0)),1,1,"")</f>
        <v>#VALUE!</v>
      </c>
      <c r="BB903" s="25" t="s">
        <v>4339</v>
      </c>
      <c r="BC903" s="25" t="s">
        <v>4339</v>
      </c>
      <c r="BD903" s="25" t="s">
        <v>290</v>
      </c>
      <c r="BE903" s="25" t="s">
        <v>290</v>
      </c>
      <c r="BF903" s="25"/>
      <c r="BG903" s="25"/>
      <c r="BH903" s="25" t="s">
        <v>12988</v>
      </c>
      <c r="BI903" s="25" t="s">
        <v>12988</v>
      </c>
      <c r="BJ903" s="25" t="s">
        <v>12989</v>
      </c>
      <c r="BK903" s="25" t="s">
        <v>12989</v>
      </c>
      <c r="BL903" s="25" t="n">
        <v>1</v>
      </c>
      <c r="BM903" s="26" t="n">
        <v>6.25</v>
      </c>
      <c r="BN903" s="25" t="n">
        <v>0</v>
      </c>
      <c r="BO903" s="26" t="n">
        <v>0</v>
      </c>
      <c r="BP903" s="25" t="n">
        <v>0</v>
      </c>
      <c r="BQ903" s="26" t="n">
        <v>0</v>
      </c>
      <c r="BR903" s="25" t="n">
        <v>15</v>
      </c>
      <c r="BS903" s="26" t="n">
        <v>93.75</v>
      </c>
      <c r="BT903" s="25" t="n">
        <v>16</v>
      </c>
      <c r="BU903" s="3"/>
      <c r="BV903" s="2"/>
      <c r="BW903" s="2"/>
      <c r="BX903" s="2"/>
      <c r="BY903" s="2"/>
    </row>
    <row r="904" customFormat="false" ht="41.45" hidden="false" customHeight="true" outlineLevel="0" collapsed="false">
      <c r="A904" s="15" t="s">
        <v>4342</v>
      </c>
      <c r="C904" s="16"/>
      <c r="D904" s="16" t="s">
        <v>5324</v>
      </c>
      <c r="E904" s="17" t="n">
        <v>168.188932403796</v>
      </c>
      <c r="F904" s="18" t="n">
        <v>99.9939795508341</v>
      </c>
      <c r="G904" s="50" t="s">
        <v>12990</v>
      </c>
      <c r="H904" s="16"/>
      <c r="I904" s="6" t="s">
        <v>4342</v>
      </c>
      <c r="J904" s="7"/>
      <c r="K904" s="7"/>
      <c r="L904" s="51" t="s">
        <v>12991</v>
      </c>
      <c r="M904" s="52" t="n">
        <v>3.00641502536286</v>
      </c>
      <c r="N904" s="53" t="n">
        <v>7919.935546875</v>
      </c>
      <c r="O904" s="53" t="n">
        <v>2714.43432617187</v>
      </c>
      <c r="P904" s="54"/>
      <c r="Q904" s="55"/>
      <c r="R904" s="55"/>
      <c r="S904" s="56"/>
      <c r="T904" s="25" t="n">
        <v>0</v>
      </c>
      <c r="U904" s="25" t="n">
        <v>1</v>
      </c>
      <c r="V904" s="26" t="n">
        <v>0</v>
      </c>
      <c r="W904" s="26" t="n">
        <v>1</v>
      </c>
      <c r="X904" s="26" t="n">
        <v>0</v>
      </c>
      <c r="Y904" s="26" t="n">
        <v>0.999999</v>
      </c>
      <c r="Z904" s="26" t="n">
        <v>0</v>
      </c>
      <c r="AA904" s="26" t="n">
        <v>0</v>
      </c>
      <c r="AB904" s="20" t="n">
        <v>904</v>
      </c>
      <c r="AC904" s="20"/>
      <c r="AD904" s="10"/>
      <c r="AE904" s="24" t="s">
        <v>12992</v>
      </c>
      <c r="AF904" s="24" t="n">
        <v>3187</v>
      </c>
      <c r="AG904" s="24" t="n">
        <v>13010</v>
      </c>
      <c r="AH904" s="24" t="n">
        <v>3914</v>
      </c>
      <c r="AI904" s="24" t="n">
        <v>486</v>
      </c>
      <c r="AJ904" s="24" t="n">
        <v>7200</v>
      </c>
      <c r="AK904" s="24" t="s">
        <v>12993</v>
      </c>
      <c r="AL904" s="24" t="s">
        <v>12994</v>
      </c>
      <c r="AM904" s="23" t="s">
        <v>12995</v>
      </c>
      <c r="AN904" s="24" t="s">
        <v>5588</v>
      </c>
      <c r="AO904" s="22" t="n">
        <v>40603.4768634259</v>
      </c>
      <c r="AP904" s="23" t="s">
        <v>12996</v>
      </c>
      <c r="AQ904" s="24" t="n">
        <f aca="false">FALSE()</f>
        <v>0</v>
      </c>
      <c r="AR904" s="24" t="inlineStr">
        <f aca="false">FALSE()</f>
        <is>
          <t/>
        </is>
      </c>
      <c r="AS904" s="24" t="inlineStr">
        <f aca="false">TRUE()</f>
        <is>
          <t/>
        </is>
      </c>
      <c r="AT904" s="24" t="s">
        <v>75</v>
      </c>
      <c r="AU904" s="24" t="n">
        <v>328</v>
      </c>
      <c r="AV904" s="23" t="s">
        <v>12997</v>
      </c>
      <c r="AW904" s="24" t="inlineStr">
        <f aca="false">FALSE()</f>
        <is>
          <t/>
        </is>
      </c>
      <c r="AX904" s="24" t="s">
        <v>5329</v>
      </c>
      <c r="AY904" s="23" t="s">
        <v>12998</v>
      </c>
      <c r="AZ904" s="24" t="s">
        <v>174</v>
      </c>
      <c r="BA904" s="24" t="e">
        <f aca="false">REPLACE(INDEX(GroupVertices[group], MATCH(Vertices[[#this row],[vertex]],GroupVertices[vertex],0)),1,1,"")</f>
        <v>#VALUE!</v>
      </c>
      <c r="BB904" s="25" t="s">
        <v>4071</v>
      </c>
      <c r="BC904" s="25" t="s">
        <v>4071</v>
      </c>
      <c r="BD904" s="25" t="s">
        <v>4072</v>
      </c>
      <c r="BE904" s="25" t="s">
        <v>4072</v>
      </c>
      <c r="BF904" s="25"/>
      <c r="BG904" s="25"/>
      <c r="BH904" s="25" t="s">
        <v>12999</v>
      </c>
      <c r="BI904" s="25" t="s">
        <v>12999</v>
      </c>
      <c r="BJ904" s="25" t="s">
        <v>13000</v>
      </c>
      <c r="BK904" s="25" t="s">
        <v>13000</v>
      </c>
      <c r="BL904" s="25" t="n">
        <v>1</v>
      </c>
      <c r="BM904" s="26" t="n">
        <v>11.1111111111111</v>
      </c>
      <c r="BN904" s="25" t="n">
        <v>0</v>
      </c>
      <c r="BO904" s="26" t="n">
        <v>0</v>
      </c>
      <c r="BP904" s="25" t="n">
        <v>0</v>
      </c>
      <c r="BQ904" s="26" t="n">
        <v>0</v>
      </c>
      <c r="BR904" s="25" t="n">
        <v>8</v>
      </c>
      <c r="BS904" s="26" t="n">
        <v>88.8888888888889</v>
      </c>
      <c r="BT904" s="25" t="n">
        <v>9</v>
      </c>
      <c r="BU904" s="3"/>
      <c r="BV904" s="2"/>
      <c r="BW904" s="2"/>
      <c r="BX904" s="2"/>
      <c r="BY904" s="2"/>
    </row>
    <row r="905" customFormat="false" ht="41.45" hidden="false" customHeight="true" outlineLevel="0" collapsed="false">
      <c r="A905" s="15" t="s">
        <v>4343</v>
      </c>
      <c r="C905" s="16"/>
      <c r="D905" s="16" t="s">
        <v>5324</v>
      </c>
      <c r="E905" s="17" t="n">
        <v>173.685237168858</v>
      </c>
      <c r="F905" s="18" t="n">
        <v>99.9886328736886</v>
      </c>
      <c r="G905" s="50" t="s">
        <v>13001</v>
      </c>
      <c r="H905" s="16"/>
      <c r="I905" s="6" t="s">
        <v>4343</v>
      </c>
      <c r="J905" s="7"/>
      <c r="K905" s="7"/>
      <c r="L905" s="51" t="s">
        <v>13002</v>
      </c>
      <c r="M905" s="52" t="n">
        <v>4.78828429538918</v>
      </c>
      <c r="N905" s="53" t="n">
        <v>7919.935546875</v>
      </c>
      <c r="O905" s="53" t="n">
        <v>2614.4443359375</v>
      </c>
      <c r="P905" s="54"/>
      <c r="Q905" s="55"/>
      <c r="R905" s="55"/>
      <c r="S905" s="56"/>
      <c r="T905" s="25" t="n">
        <v>1</v>
      </c>
      <c r="U905" s="25" t="n">
        <v>0</v>
      </c>
      <c r="V905" s="26" t="n">
        <v>0</v>
      </c>
      <c r="W905" s="26" t="n">
        <v>1</v>
      </c>
      <c r="X905" s="26" t="n">
        <v>0</v>
      </c>
      <c r="Y905" s="26" t="n">
        <v>0.999999</v>
      </c>
      <c r="Z905" s="26" t="n">
        <v>0</v>
      </c>
      <c r="AA905" s="26" t="n">
        <v>0</v>
      </c>
      <c r="AB905" s="20" t="n">
        <v>905</v>
      </c>
      <c r="AC905" s="20"/>
      <c r="AD905" s="10"/>
      <c r="AE905" s="24" t="s">
        <v>13003</v>
      </c>
      <c r="AF905" s="24" t="n">
        <v>854</v>
      </c>
      <c r="AG905" s="24" t="n">
        <v>24564</v>
      </c>
      <c r="AH905" s="24" t="n">
        <v>14162</v>
      </c>
      <c r="AI905" s="24" t="n">
        <v>945</v>
      </c>
      <c r="AJ905" s="24" t="n">
        <v>-21600</v>
      </c>
      <c r="AK905" s="24"/>
      <c r="AL905" s="24" t="s">
        <v>13004</v>
      </c>
      <c r="AM905" s="23" t="s">
        <v>13005</v>
      </c>
      <c r="AN905" s="24" t="s">
        <v>5776</v>
      </c>
      <c r="AO905" s="22" t="n">
        <v>39842.7138194444</v>
      </c>
      <c r="AP905" s="23" t="s">
        <v>13006</v>
      </c>
      <c r="AQ905" s="24" t="inlineStr">
        <f aca="false">FALSE()</f>
        <is>
          <t/>
        </is>
      </c>
      <c r="AR905" s="24" t="inlineStr">
        <f aca="false">FALSE()</f>
        <is>
          <t/>
        </is>
      </c>
      <c r="AS905" s="24" t="n">
        <f aca="false">FALSE()</f>
        <v>0</v>
      </c>
      <c r="AT905" s="24" t="s">
        <v>75</v>
      </c>
      <c r="AU905" s="24" t="n">
        <v>641</v>
      </c>
      <c r="AV905" s="23" t="s">
        <v>13007</v>
      </c>
      <c r="AW905" s="24" t="n">
        <f aca="false">TRUE()</f>
        <v>1</v>
      </c>
      <c r="AX905" s="24" t="s">
        <v>5329</v>
      </c>
      <c r="AY905" s="23" t="s">
        <v>13008</v>
      </c>
      <c r="AZ905" s="24" t="s">
        <v>68</v>
      </c>
      <c r="BA905" s="24" t="e">
        <f aca="false">REPLACE(INDEX(GroupVertices[group], MATCH(Vertices[[#this row],[vertex]],GroupVertices[vertex],0)),1,1,"")</f>
        <v>#VALUE!</v>
      </c>
      <c r="BB905" s="25"/>
      <c r="BC905" s="25"/>
      <c r="BD905" s="25"/>
      <c r="BE905" s="25"/>
      <c r="BF905" s="25"/>
      <c r="BG905" s="25"/>
      <c r="BH905" s="25"/>
      <c r="BI905" s="25"/>
      <c r="BJ905" s="25"/>
      <c r="BK905" s="25"/>
      <c r="BL905" s="25"/>
      <c r="BM905" s="26"/>
      <c r="BN905" s="25"/>
      <c r="BO905" s="26"/>
      <c r="BP905" s="25"/>
      <c r="BQ905" s="26"/>
      <c r="BR905" s="25"/>
      <c r="BS905" s="26"/>
      <c r="BT905" s="25"/>
      <c r="BU905" s="3"/>
      <c r="BV905" s="2"/>
      <c r="BW905" s="2"/>
      <c r="BX905" s="2"/>
      <c r="BY905" s="2"/>
    </row>
    <row r="906" customFormat="false" ht="41.45" hidden="false" customHeight="true" outlineLevel="0" collapsed="false">
      <c r="A906" s="15" t="s">
        <v>4347</v>
      </c>
      <c r="C906" s="16"/>
      <c r="D906" s="16" t="s">
        <v>5324</v>
      </c>
      <c r="E906" s="17" t="n">
        <v>162.557527192717</v>
      </c>
      <c r="F906" s="18" t="n">
        <v>99.999457650544</v>
      </c>
      <c r="G906" s="50" t="s">
        <v>13009</v>
      </c>
      <c r="H906" s="16"/>
      <c r="I906" s="6" t="s">
        <v>4347</v>
      </c>
      <c r="J906" s="7"/>
      <c r="K906" s="7"/>
      <c r="L906" s="51" t="s">
        <v>13010</v>
      </c>
      <c r="M906" s="52" t="n">
        <v>1.18074699536705</v>
      </c>
      <c r="N906" s="53" t="n">
        <v>296.970520019531</v>
      </c>
      <c r="O906" s="53" t="n">
        <v>2575.18969726563</v>
      </c>
      <c r="P906" s="54"/>
      <c r="Q906" s="55"/>
      <c r="R906" s="55"/>
      <c r="S906" s="56"/>
      <c r="T906" s="25" t="n">
        <v>1</v>
      </c>
      <c r="U906" s="25" t="n">
        <v>1</v>
      </c>
      <c r="V906" s="26" t="n">
        <v>0</v>
      </c>
      <c r="W906" s="26" t="n">
        <v>0</v>
      </c>
      <c r="X906" s="26" t="n">
        <v>0</v>
      </c>
      <c r="Y906" s="26" t="n">
        <v>0.999999</v>
      </c>
      <c r="Z906" s="26" t="n">
        <v>0</v>
      </c>
      <c r="AA906" s="26" t="s">
        <v>5365</v>
      </c>
      <c r="AB906" s="20" t="n">
        <v>906</v>
      </c>
      <c r="AC906" s="20"/>
      <c r="AD906" s="10"/>
      <c r="AE906" s="24" t="s">
        <v>13011</v>
      </c>
      <c r="AF906" s="24" t="n">
        <v>127</v>
      </c>
      <c r="AG906" s="24" t="n">
        <v>1172</v>
      </c>
      <c r="AH906" s="24" t="n">
        <v>157816</v>
      </c>
      <c r="AI906" s="24" t="n">
        <v>13</v>
      </c>
      <c r="AJ906" s="24" t="n">
        <v>-21600</v>
      </c>
      <c r="AK906" s="24" t="s">
        <v>13012</v>
      </c>
      <c r="AL906" s="24" t="s">
        <v>13013</v>
      </c>
      <c r="AM906" s="23" t="s">
        <v>13014</v>
      </c>
      <c r="AN906" s="24" t="s">
        <v>5776</v>
      </c>
      <c r="AO906" s="22" t="n">
        <v>42000.6811574074</v>
      </c>
      <c r="AP906" s="23" t="s">
        <v>13015</v>
      </c>
      <c r="AQ906" s="24" t="inlineStr">
        <f aca="false">FALSE()</f>
        <is>
          <t/>
        </is>
      </c>
      <c r="AR906" s="24" t="inlineStr">
        <f aca="false">FALSE()</f>
        <is>
          <t/>
        </is>
      </c>
      <c r="AS906" s="24" t="inlineStr">
        <f aca="false">FALSE()</f>
        <is>
          <t/>
        </is>
      </c>
      <c r="AT906" s="24" t="s">
        <v>75</v>
      </c>
      <c r="AU906" s="24" t="n">
        <v>785</v>
      </c>
      <c r="AV906" s="23" t="s">
        <v>5390</v>
      </c>
      <c r="AW906" s="24" t="n">
        <f aca="false">FALSE()</f>
        <v>0</v>
      </c>
      <c r="AX906" s="24" t="s">
        <v>5329</v>
      </c>
      <c r="AY906" s="23" t="s">
        <v>13016</v>
      </c>
      <c r="AZ906" s="24" t="s">
        <v>174</v>
      </c>
      <c r="BA906" s="24" t="e">
        <f aca="false">REPLACE(INDEX(GroupVertices[group], MATCH(Vertices[[#this row],[vertex]],GroupVertices[vertex],0)),1,1,"")</f>
        <v>#VALUE!</v>
      </c>
      <c r="BB906" s="25" t="s">
        <v>4349</v>
      </c>
      <c r="BC906" s="25" t="s">
        <v>4349</v>
      </c>
      <c r="BD906" s="25" t="s">
        <v>4350</v>
      </c>
      <c r="BE906" s="25" t="s">
        <v>4350</v>
      </c>
      <c r="BF906" s="25"/>
      <c r="BG906" s="25"/>
      <c r="BH906" s="25" t="s">
        <v>12999</v>
      </c>
      <c r="BI906" s="25" t="s">
        <v>12999</v>
      </c>
      <c r="BJ906" s="25" t="s">
        <v>13000</v>
      </c>
      <c r="BK906" s="25" t="s">
        <v>13000</v>
      </c>
      <c r="BL906" s="25" t="n">
        <v>1</v>
      </c>
      <c r="BM906" s="26" t="n">
        <v>10</v>
      </c>
      <c r="BN906" s="25" t="n">
        <v>0</v>
      </c>
      <c r="BO906" s="26" t="n">
        <v>0</v>
      </c>
      <c r="BP906" s="25" t="n">
        <v>0</v>
      </c>
      <c r="BQ906" s="26" t="n">
        <v>0</v>
      </c>
      <c r="BR906" s="25" t="n">
        <v>9</v>
      </c>
      <c r="BS906" s="26" t="n">
        <v>90</v>
      </c>
      <c r="BT906" s="25" t="n">
        <v>10</v>
      </c>
      <c r="BU906" s="3"/>
      <c r="BV906" s="2"/>
      <c r="BW906" s="2"/>
      <c r="BX906" s="2"/>
      <c r="BY906" s="2"/>
    </row>
    <row r="907" customFormat="false" ht="41.45" hidden="false" customHeight="true" outlineLevel="0" collapsed="false">
      <c r="A907" s="15" t="s">
        <v>4353</v>
      </c>
      <c r="C907" s="16"/>
      <c r="D907" s="16" t="s">
        <v>5324</v>
      </c>
      <c r="E907" s="17" t="n">
        <v>162.293986181825</v>
      </c>
      <c r="F907" s="18" t="n">
        <v>99.9997140170957</v>
      </c>
      <c r="G907" s="50" t="s">
        <v>13017</v>
      </c>
      <c r="H907" s="16"/>
      <c r="I907" s="6" t="s">
        <v>4353</v>
      </c>
      <c r="J907" s="7"/>
      <c r="K907" s="7"/>
      <c r="L907" s="51" t="s">
        <v>13018</v>
      </c>
      <c r="M907" s="52" t="n">
        <v>1.09530856922938</v>
      </c>
      <c r="N907" s="53" t="n">
        <v>5661.13330078125</v>
      </c>
      <c r="O907" s="53" t="n">
        <v>5446.51416015625</v>
      </c>
      <c r="P907" s="54"/>
      <c r="Q907" s="55"/>
      <c r="R907" s="55"/>
      <c r="S907" s="56"/>
      <c r="T907" s="25" t="n">
        <v>0</v>
      </c>
      <c r="U907" s="25" t="n">
        <v>3</v>
      </c>
      <c r="V907" s="26" t="n">
        <v>0</v>
      </c>
      <c r="W907" s="26" t="n">
        <v>0.142857</v>
      </c>
      <c r="X907" s="26" t="n">
        <v>0</v>
      </c>
      <c r="Y907" s="26" t="n">
        <v>0.774834</v>
      </c>
      <c r="Z907" s="26" t="n">
        <v>0.666666666666667</v>
      </c>
      <c r="AA907" s="26" t="n">
        <v>0</v>
      </c>
      <c r="AB907" s="20" t="n">
        <v>907</v>
      </c>
      <c r="AC907" s="20"/>
      <c r="AD907" s="10"/>
      <c r="AE907" s="24" t="s">
        <v>13019</v>
      </c>
      <c r="AF907" s="24" t="n">
        <v>347</v>
      </c>
      <c r="AG907" s="24" t="n">
        <v>618</v>
      </c>
      <c r="AH907" s="24" t="n">
        <v>1756</v>
      </c>
      <c r="AI907" s="24" t="n">
        <v>358</v>
      </c>
      <c r="AJ907" s="24" t="n">
        <v>-18000</v>
      </c>
      <c r="AK907" s="24" t="s">
        <v>13020</v>
      </c>
      <c r="AL907" s="24" t="s">
        <v>5830</v>
      </c>
      <c r="AM907" s="23" t="s">
        <v>13021</v>
      </c>
      <c r="AN907" s="24" t="s">
        <v>5388</v>
      </c>
      <c r="AO907" s="22" t="n">
        <v>41971.0321643519</v>
      </c>
      <c r="AP907" s="23" t="s">
        <v>13022</v>
      </c>
      <c r="AQ907" s="24" t="n">
        <f aca="false">TRUE()</f>
        <v>1</v>
      </c>
      <c r="AR907" s="24" t="inlineStr">
        <f aca="false">FALSE()</f>
        <is>
          <t/>
        </is>
      </c>
      <c r="AS907" s="24" t="inlineStr">
        <f aca="false">FALSE()</f>
        <is>
          <t/>
        </is>
      </c>
      <c r="AT907" s="24" t="s">
        <v>75</v>
      </c>
      <c r="AU907" s="24" t="n">
        <v>63</v>
      </c>
      <c r="AV907" s="23" t="s">
        <v>5390</v>
      </c>
      <c r="AW907" s="24" t="inlineStr">
        <f aca="false">FALSE()</f>
        <is>
          <t/>
        </is>
      </c>
      <c r="AX907" s="24" t="s">
        <v>5329</v>
      </c>
      <c r="AY907" s="23" t="s">
        <v>13023</v>
      </c>
      <c r="AZ907" s="24" t="s">
        <v>174</v>
      </c>
      <c r="BA907" s="24" t="e">
        <f aca="false">REPLACE(INDEX(GroupVertices[group], MATCH(Vertices[[#this row],[vertex]],GroupVertices[vertex],0)),1,1,"")</f>
        <v>#VALUE!</v>
      </c>
      <c r="BB907" s="25"/>
      <c r="BC907" s="25"/>
      <c r="BD907" s="25"/>
      <c r="BE907" s="25"/>
      <c r="BF907" s="25"/>
      <c r="BG907" s="25"/>
      <c r="BH907" s="25" t="s">
        <v>13024</v>
      </c>
      <c r="BI907" s="25" t="s">
        <v>13024</v>
      </c>
      <c r="BJ907" s="25" t="s">
        <v>13025</v>
      </c>
      <c r="BK907" s="25" t="s">
        <v>13025</v>
      </c>
      <c r="BL907" s="25" t="n">
        <v>1</v>
      </c>
      <c r="BM907" s="26" t="n">
        <v>4.76190476190476</v>
      </c>
      <c r="BN907" s="25" t="n">
        <v>0</v>
      </c>
      <c r="BO907" s="26" t="n">
        <v>0</v>
      </c>
      <c r="BP907" s="25" t="n">
        <v>0</v>
      </c>
      <c r="BQ907" s="26" t="n">
        <v>0</v>
      </c>
      <c r="BR907" s="25" t="n">
        <v>20</v>
      </c>
      <c r="BS907" s="26" t="n">
        <v>95.2380952380952</v>
      </c>
      <c r="BT907" s="25" t="n">
        <v>21</v>
      </c>
      <c r="BU907" s="3"/>
      <c r="BV907" s="2"/>
      <c r="BW907" s="2"/>
      <c r="BX907" s="2"/>
      <c r="BY907" s="2"/>
    </row>
    <row r="908" customFormat="false" ht="41.45" hidden="false" customHeight="true" outlineLevel="0" collapsed="false">
      <c r="A908" s="15" t="s">
        <v>4354</v>
      </c>
      <c r="C908" s="16"/>
      <c r="D908" s="16" t="s">
        <v>5324</v>
      </c>
      <c r="E908" s="17" t="n">
        <v>162.440979272738</v>
      </c>
      <c r="F908" s="18" t="n">
        <v>99.9995710256436</v>
      </c>
      <c r="G908" s="50" t="s">
        <v>13026</v>
      </c>
      <c r="H908" s="16"/>
      <c r="I908" s="6" t="s">
        <v>4354</v>
      </c>
      <c r="J908" s="7"/>
      <c r="K908" s="7"/>
      <c r="L908" s="51" t="s">
        <v>13027</v>
      </c>
      <c r="M908" s="52" t="n">
        <v>1.14296285384407</v>
      </c>
      <c r="N908" s="53" t="n">
        <v>5678.9443359375</v>
      </c>
      <c r="O908" s="53" t="n">
        <v>5866.51171875</v>
      </c>
      <c r="P908" s="54"/>
      <c r="Q908" s="55"/>
      <c r="R908" s="55"/>
      <c r="S908" s="56"/>
      <c r="T908" s="25" t="n">
        <v>4</v>
      </c>
      <c r="U908" s="25" t="n">
        <v>2</v>
      </c>
      <c r="V908" s="26" t="n">
        <v>2</v>
      </c>
      <c r="W908" s="26" t="n">
        <v>0.2</v>
      </c>
      <c r="X908" s="26" t="n">
        <v>0</v>
      </c>
      <c r="Y908" s="26" t="n">
        <v>1.225165</v>
      </c>
      <c r="Z908" s="26" t="n">
        <v>0.35</v>
      </c>
      <c r="AA908" s="26" t="n">
        <v>0.2</v>
      </c>
      <c r="AB908" s="20" t="n">
        <v>908</v>
      </c>
      <c r="AC908" s="20"/>
      <c r="AD908" s="10"/>
      <c r="AE908" s="24" t="s">
        <v>13028</v>
      </c>
      <c r="AF908" s="24" t="n">
        <v>349</v>
      </c>
      <c r="AG908" s="24" t="n">
        <v>927</v>
      </c>
      <c r="AH908" s="24" t="n">
        <v>496</v>
      </c>
      <c r="AI908" s="24" t="n">
        <v>430</v>
      </c>
      <c r="AJ908" s="24" t="n">
        <v>-18000</v>
      </c>
      <c r="AK908" s="24" t="s">
        <v>13029</v>
      </c>
      <c r="AL908" s="24" t="s">
        <v>12204</v>
      </c>
      <c r="AM908" s="23" t="s">
        <v>13030</v>
      </c>
      <c r="AN908" s="24" t="s">
        <v>5388</v>
      </c>
      <c r="AO908" s="22" t="n">
        <v>40724.5953472222</v>
      </c>
      <c r="AP908" s="23" t="s">
        <v>13031</v>
      </c>
      <c r="AQ908" s="24" t="inlineStr">
        <f aca="false">TRUE()</f>
        <is>
          <t/>
        </is>
      </c>
      <c r="AR908" s="24" t="inlineStr">
        <f aca="false">FALSE()</f>
        <is>
          <t/>
        </is>
      </c>
      <c r="AS908" s="24" t="n">
        <f aca="false">TRUE()</f>
        <v>1</v>
      </c>
      <c r="AT908" s="24" t="s">
        <v>75</v>
      </c>
      <c r="AU908" s="24" t="n">
        <v>52</v>
      </c>
      <c r="AV908" s="23" t="s">
        <v>5390</v>
      </c>
      <c r="AW908" s="24" t="inlineStr">
        <f aca="false">FALSE()</f>
        <is>
          <t/>
        </is>
      </c>
      <c r="AX908" s="24" t="s">
        <v>5329</v>
      </c>
      <c r="AY908" s="23" t="s">
        <v>13032</v>
      </c>
      <c r="AZ908" s="24" t="s">
        <v>174</v>
      </c>
      <c r="BA908" s="24" t="e">
        <f aca="false">REPLACE(INDEX(GroupVertices[group], MATCH(Vertices[[#this row],[vertex]],GroupVertices[vertex],0)),1,1,"")</f>
        <v>#VALUE!</v>
      </c>
      <c r="BB908" s="25"/>
      <c r="BC908" s="25"/>
      <c r="BD908" s="25"/>
      <c r="BE908" s="25"/>
      <c r="BF908" s="25"/>
      <c r="BG908" s="25"/>
      <c r="BH908" s="25" t="s">
        <v>13024</v>
      </c>
      <c r="BI908" s="25" t="s">
        <v>13024</v>
      </c>
      <c r="BJ908" s="25" t="s">
        <v>13025</v>
      </c>
      <c r="BK908" s="25" t="s">
        <v>13025</v>
      </c>
      <c r="BL908" s="25" t="n">
        <v>1</v>
      </c>
      <c r="BM908" s="26" t="n">
        <v>4.76190476190476</v>
      </c>
      <c r="BN908" s="25" t="n">
        <v>0</v>
      </c>
      <c r="BO908" s="26" t="n">
        <v>0</v>
      </c>
      <c r="BP908" s="25" t="n">
        <v>0</v>
      </c>
      <c r="BQ908" s="26" t="n">
        <v>0</v>
      </c>
      <c r="BR908" s="25" t="n">
        <v>20</v>
      </c>
      <c r="BS908" s="26" t="n">
        <v>95.2380952380952</v>
      </c>
      <c r="BT908" s="25" t="n">
        <v>21</v>
      </c>
      <c r="BU908" s="3"/>
      <c r="BV908" s="2"/>
      <c r="BW908" s="2"/>
      <c r="BX908" s="2"/>
      <c r="BY908" s="2"/>
    </row>
    <row r="909" customFormat="false" ht="41.45" hidden="false" customHeight="true" outlineLevel="0" collapsed="false">
      <c r="A909" s="15" t="s">
        <v>4359</v>
      </c>
      <c r="C909" s="16"/>
      <c r="D909" s="16" t="s">
        <v>5324</v>
      </c>
      <c r="E909" s="17" t="n">
        <v>162.4795114422</v>
      </c>
      <c r="F909" s="18" t="n">
        <v>99.9995335424474</v>
      </c>
      <c r="G909" s="50" t="s">
        <v>13033</v>
      </c>
      <c r="H909" s="16"/>
      <c r="I909" s="6" t="s">
        <v>4359</v>
      </c>
      <c r="J909" s="7"/>
      <c r="K909" s="7"/>
      <c r="L909" s="51" t="s">
        <v>13034</v>
      </c>
      <c r="M909" s="52" t="n">
        <v>1.15545475369452</v>
      </c>
      <c r="N909" s="53" t="n">
        <v>5558.52294921875</v>
      </c>
      <c r="O909" s="53" t="n">
        <v>5756.37890625</v>
      </c>
      <c r="P909" s="54"/>
      <c r="Q909" s="55"/>
      <c r="R909" s="55"/>
      <c r="S909" s="56"/>
      <c r="T909" s="25" t="n">
        <v>5</v>
      </c>
      <c r="U909" s="25" t="n">
        <v>0</v>
      </c>
      <c r="V909" s="26" t="n">
        <v>2</v>
      </c>
      <c r="W909" s="26" t="n">
        <v>0.2</v>
      </c>
      <c r="X909" s="26" t="n">
        <v>0</v>
      </c>
      <c r="Y909" s="26" t="n">
        <v>1.225165</v>
      </c>
      <c r="Z909" s="26" t="n">
        <v>0.4</v>
      </c>
      <c r="AA909" s="26" t="n">
        <v>0</v>
      </c>
      <c r="AB909" s="20" t="n">
        <v>909</v>
      </c>
      <c r="AC909" s="20"/>
      <c r="AD909" s="10"/>
      <c r="AE909" s="24" t="s">
        <v>13035</v>
      </c>
      <c r="AF909" s="24" t="n">
        <v>24</v>
      </c>
      <c r="AG909" s="24" t="n">
        <v>1008</v>
      </c>
      <c r="AH909" s="24" t="n">
        <v>144</v>
      </c>
      <c r="AI909" s="24" t="n">
        <v>1</v>
      </c>
      <c r="AJ909" s="24" t="n">
        <v>-18000</v>
      </c>
      <c r="AK909" s="24" t="s">
        <v>13036</v>
      </c>
      <c r="AL909" s="24" t="s">
        <v>6527</v>
      </c>
      <c r="AM909" s="23" t="s">
        <v>13037</v>
      </c>
      <c r="AN909" s="24" t="s">
        <v>6528</v>
      </c>
      <c r="AO909" s="22" t="n">
        <v>40000.653599537</v>
      </c>
      <c r="AP909" s="24"/>
      <c r="AQ909" s="24" t="n">
        <f aca="false">FALSE()</f>
        <v>0</v>
      </c>
      <c r="AR909" s="24" t="inlineStr">
        <f aca="false">FALSE()</f>
        <is>
          <t/>
        </is>
      </c>
      <c r="AS909" s="24" t="n">
        <f aca="false">FALSE()</f>
        <v>0</v>
      </c>
      <c r="AT909" s="24" t="s">
        <v>75</v>
      </c>
      <c r="AU909" s="24" t="n">
        <v>56</v>
      </c>
      <c r="AV909" s="23" t="s">
        <v>13038</v>
      </c>
      <c r="AW909" s="24" t="inlineStr">
        <f aca="false">FALSE()</f>
        <is>
          <t/>
        </is>
      </c>
      <c r="AX909" s="24" t="s">
        <v>5329</v>
      </c>
      <c r="AY909" s="23" t="s">
        <v>13039</v>
      </c>
      <c r="AZ909" s="24" t="s">
        <v>68</v>
      </c>
      <c r="BA909" s="24" t="e">
        <f aca="false">REPLACE(INDEX(GroupVertices[group], MATCH(Vertices[[#this row],[vertex]],GroupVertices[vertex],0)),1,1,"")</f>
        <v>#VALUE!</v>
      </c>
      <c r="BB909" s="25"/>
      <c r="BC909" s="25"/>
      <c r="BD909" s="25"/>
      <c r="BE909" s="25"/>
      <c r="BF909" s="25"/>
      <c r="BG909" s="25"/>
      <c r="BH909" s="25"/>
      <c r="BI909" s="25"/>
      <c r="BJ909" s="25"/>
      <c r="BK909" s="25"/>
      <c r="BL909" s="25"/>
      <c r="BM909" s="26"/>
      <c r="BN909" s="25"/>
      <c r="BO909" s="26"/>
      <c r="BP909" s="25"/>
      <c r="BQ909" s="26"/>
      <c r="BR909" s="25"/>
      <c r="BS909" s="26"/>
      <c r="BT909" s="25"/>
      <c r="BU909" s="3"/>
      <c r="BV909" s="2"/>
      <c r="BW909" s="2"/>
      <c r="BX909" s="2"/>
      <c r="BY909" s="2"/>
    </row>
    <row r="910" customFormat="false" ht="41.45" hidden="false" customHeight="true" outlineLevel="0" collapsed="false">
      <c r="A910" s="15" t="s">
        <v>4360</v>
      </c>
      <c r="C910" s="16"/>
      <c r="D910" s="16" t="s">
        <v>5324</v>
      </c>
      <c r="E910" s="17" t="n">
        <v>162.108936627246</v>
      </c>
      <c r="F910" s="18" t="n">
        <v>99.9998940289886</v>
      </c>
      <c r="G910" s="50" t="s">
        <v>13040</v>
      </c>
      <c r="H910" s="16"/>
      <c r="I910" s="6" t="s">
        <v>4360</v>
      </c>
      <c r="J910" s="7"/>
      <c r="K910" s="7"/>
      <c r="L910" s="51" t="s">
        <v>13041</v>
      </c>
      <c r="M910" s="52" t="n">
        <v>1.03531660575005</v>
      </c>
      <c r="N910" s="53" t="n">
        <v>5585.37890625</v>
      </c>
      <c r="O910" s="53" t="n">
        <v>6102.48876953125</v>
      </c>
      <c r="P910" s="54"/>
      <c r="Q910" s="55"/>
      <c r="R910" s="55"/>
      <c r="S910" s="56"/>
      <c r="T910" s="25" t="n">
        <v>4</v>
      </c>
      <c r="U910" s="25" t="n">
        <v>2</v>
      </c>
      <c r="V910" s="26" t="n">
        <v>2</v>
      </c>
      <c r="W910" s="26" t="n">
        <v>0.2</v>
      </c>
      <c r="X910" s="26" t="n">
        <v>0</v>
      </c>
      <c r="Y910" s="26" t="n">
        <v>1.225165</v>
      </c>
      <c r="Z910" s="26" t="n">
        <v>0.35</v>
      </c>
      <c r="AA910" s="26" t="n">
        <v>0.2</v>
      </c>
      <c r="AB910" s="20" t="n">
        <v>910</v>
      </c>
      <c r="AC910" s="20"/>
      <c r="AD910" s="10"/>
      <c r="AE910" s="24" t="s">
        <v>13042</v>
      </c>
      <c r="AF910" s="24" t="n">
        <v>163</v>
      </c>
      <c r="AG910" s="24" t="n">
        <v>229</v>
      </c>
      <c r="AH910" s="24" t="n">
        <v>301</v>
      </c>
      <c r="AI910" s="24" t="n">
        <v>317</v>
      </c>
      <c r="AJ910" s="24" t="n">
        <v>-28800</v>
      </c>
      <c r="AK910" s="24" t="s">
        <v>13043</v>
      </c>
      <c r="AL910" s="24" t="s">
        <v>13044</v>
      </c>
      <c r="AM910" s="23" t="s">
        <v>13045</v>
      </c>
      <c r="AN910" s="24" t="s">
        <v>5339</v>
      </c>
      <c r="AO910" s="22" t="n">
        <v>42486.9273726852</v>
      </c>
      <c r="AP910" s="23" t="s">
        <v>13046</v>
      </c>
      <c r="AQ910" s="24" t="inlineStr">
        <f aca="false">FALSE()</f>
        <is>
          <t/>
        </is>
      </c>
      <c r="AR910" s="24" t="inlineStr">
        <f aca="false">FALSE()</f>
        <is>
          <t/>
        </is>
      </c>
      <c r="AS910" s="24" t="inlineStr">
        <f aca="false">FALSE()</f>
        <is>
          <t/>
        </is>
      </c>
      <c r="AT910" s="24" t="s">
        <v>75</v>
      </c>
      <c r="AU910" s="24" t="n">
        <v>13</v>
      </c>
      <c r="AV910" s="23" t="s">
        <v>5390</v>
      </c>
      <c r="AW910" s="24" t="inlineStr">
        <f aca="false">FALSE()</f>
        <is>
          <t/>
        </is>
      </c>
      <c r="AX910" s="24" t="s">
        <v>5329</v>
      </c>
      <c r="AY910" s="23" t="s">
        <v>13047</v>
      </c>
      <c r="AZ910" s="24" t="s">
        <v>174</v>
      </c>
      <c r="BA910" s="24" t="e">
        <f aca="false">REPLACE(INDEX(GroupVertices[group], MATCH(Vertices[[#this row],[vertex]],GroupVertices[vertex],0)),1,1,"")</f>
        <v>#VALUE!</v>
      </c>
      <c r="BB910" s="25" t="s">
        <v>4528</v>
      </c>
      <c r="BC910" s="25" t="s">
        <v>4528</v>
      </c>
      <c r="BD910" s="25" t="s">
        <v>130</v>
      </c>
      <c r="BE910" s="25" t="s">
        <v>130</v>
      </c>
      <c r="BF910" s="25"/>
      <c r="BG910" s="25"/>
      <c r="BH910" s="25" t="s">
        <v>13048</v>
      </c>
      <c r="BI910" s="25" t="s">
        <v>13048</v>
      </c>
      <c r="BJ910" s="25" t="s">
        <v>13049</v>
      </c>
      <c r="BK910" s="25" t="s">
        <v>13049</v>
      </c>
      <c r="BL910" s="25" t="n">
        <v>1</v>
      </c>
      <c r="BM910" s="26" t="n">
        <v>5.55555555555556</v>
      </c>
      <c r="BN910" s="25" t="n">
        <v>0</v>
      </c>
      <c r="BO910" s="26" t="n">
        <v>0</v>
      </c>
      <c r="BP910" s="25" t="n">
        <v>0</v>
      </c>
      <c r="BQ910" s="26" t="n">
        <v>0</v>
      </c>
      <c r="BR910" s="25" t="n">
        <v>17</v>
      </c>
      <c r="BS910" s="26" t="n">
        <v>94.4444444444444</v>
      </c>
      <c r="BT910" s="25" t="n">
        <v>18</v>
      </c>
      <c r="BU910" s="3"/>
      <c r="BV910" s="2"/>
      <c r="BW910" s="2"/>
      <c r="BX910" s="2"/>
      <c r="BY910" s="2"/>
    </row>
    <row r="911" customFormat="false" ht="41.45" hidden="false" customHeight="true" outlineLevel="0" collapsed="false">
      <c r="A911" s="15" t="s">
        <v>4361</v>
      </c>
      <c r="C911" s="16"/>
      <c r="D911" s="16" t="s">
        <v>5324</v>
      </c>
      <c r="E911" s="17" t="n">
        <v>162.458580387184</v>
      </c>
      <c r="F911" s="18" t="n">
        <v>99.9995539036898</v>
      </c>
      <c r="G911" s="50" t="s">
        <v>13050</v>
      </c>
      <c r="H911" s="16"/>
      <c r="I911" s="6" t="s">
        <v>4361</v>
      </c>
      <c r="J911" s="7"/>
      <c r="K911" s="7"/>
      <c r="L911" s="51" t="s">
        <v>13051</v>
      </c>
      <c r="M911" s="52" t="n">
        <v>1.14866903031897</v>
      </c>
      <c r="N911" s="53" t="n">
        <v>296.970520019531</v>
      </c>
      <c r="O911" s="53" t="n">
        <v>2979.24169921875</v>
      </c>
      <c r="P911" s="54"/>
      <c r="Q911" s="55"/>
      <c r="R911" s="55"/>
      <c r="S911" s="56"/>
      <c r="T911" s="25" t="n">
        <v>1</v>
      </c>
      <c r="U911" s="25" t="n">
        <v>1</v>
      </c>
      <c r="V911" s="26" t="n">
        <v>0</v>
      </c>
      <c r="W911" s="26" t="n">
        <v>0</v>
      </c>
      <c r="X911" s="26" t="n">
        <v>0</v>
      </c>
      <c r="Y911" s="26" t="n">
        <v>0.999999</v>
      </c>
      <c r="Z911" s="26" t="n">
        <v>0</v>
      </c>
      <c r="AA911" s="26" t="s">
        <v>5365</v>
      </c>
      <c r="AB911" s="20" t="n">
        <v>911</v>
      </c>
      <c r="AC911" s="20"/>
      <c r="AD911" s="10"/>
      <c r="AE911" s="24" t="s">
        <v>13052</v>
      </c>
      <c r="AF911" s="24" t="n">
        <v>637</v>
      </c>
      <c r="AG911" s="24" t="n">
        <v>964</v>
      </c>
      <c r="AH911" s="24" t="n">
        <v>9322</v>
      </c>
      <c r="AI911" s="24" t="n">
        <v>449</v>
      </c>
      <c r="AJ911" s="24"/>
      <c r="AK911" s="24" t="s">
        <v>13053</v>
      </c>
      <c r="AL911" s="24" t="s">
        <v>13054</v>
      </c>
      <c r="AM911" s="23" t="s">
        <v>13055</v>
      </c>
      <c r="AN911" s="24"/>
      <c r="AO911" s="22" t="n">
        <v>41162.7310648148</v>
      </c>
      <c r="AP911" s="24"/>
      <c r="AQ911" s="24" t="n">
        <f aca="false">TRUE()</f>
        <v>1</v>
      </c>
      <c r="AR911" s="24" t="inlineStr">
        <f aca="false">FALSE()</f>
        <is>
          <t/>
        </is>
      </c>
      <c r="AS911" s="24" t="inlineStr">
        <f aca="false">FALSE()</f>
        <is>
          <t/>
        </is>
      </c>
      <c r="AT911" s="24" t="s">
        <v>75</v>
      </c>
      <c r="AU911" s="24" t="n">
        <v>88</v>
      </c>
      <c r="AV911" s="23" t="s">
        <v>5390</v>
      </c>
      <c r="AW911" s="24" t="inlineStr">
        <f aca="false">FALSE()</f>
        <is>
          <t/>
        </is>
      </c>
      <c r="AX911" s="24" t="s">
        <v>5329</v>
      </c>
      <c r="AY911" s="23" t="s">
        <v>13056</v>
      </c>
      <c r="AZ911" s="24" t="s">
        <v>174</v>
      </c>
      <c r="BA911" s="24" t="e">
        <f aca="false">REPLACE(INDEX(GroupVertices[group], MATCH(Vertices[[#this row],[vertex]],GroupVertices[vertex],0)),1,1,"")</f>
        <v>#VALUE!</v>
      </c>
      <c r="BB911" s="25" t="s">
        <v>3818</v>
      </c>
      <c r="BC911" s="25" t="s">
        <v>3818</v>
      </c>
      <c r="BD911" s="25" t="s">
        <v>1088</v>
      </c>
      <c r="BE911" s="25" t="s">
        <v>1088</v>
      </c>
      <c r="BF911" s="25" t="s">
        <v>1267</v>
      </c>
      <c r="BG911" s="25" t="s">
        <v>1267</v>
      </c>
      <c r="BH911" s="25" t="s">
        <v>13057</v>
      </c>
      <c r="BI911" s="25" t="s">
        <v>13057</v>
      </c>
      <c r="BJ911" s="25" t="s">
        <v>13058</v>
      </c>
      <c r="BK911" s="25" t="s">
        <v>13058</v>
      </c>
      <c r="BL911" s="25" t="n">
        <v>0</v>
      </c>
      <c r="BM911" s="26" t="n">
        <v>0</v>
      </c>
      <c r="BN911" s="25" t="n">
        <v>0</v>
      </c>
      <c r="BO911" s="26" t="n">
        <v>0</v>
      </c>
      <c r="BP911" s="25" t="n">
        <v>0</v>
      </c>
      <c r="BQ911" s="26" t="n">
        <v>0</v>
      </c>
      <c r="BR911" s="25" t="n">
        <v>13</v>
      </c>
      <c r="BS911" s="26" t="n">
        <v>100</v>
      </c>
      <c r="BT911" s="25" t="n">
        <v>13</v>
      </c>
      <c r="BU911" s="3"/>
      <c r="BV911" s="2"/>
      <c r="BW911" s="2"/>
      <c r="BX911" s="2"/>
      <c r="BY911" s="2"/>
    </row>
    <row r="912" customFormat="false" ht="41.45" hidden="false" customHeight="true" outlineLevel="0" collapsed="false">
      <c r="A912" s="15" t="s">
        <v>4365</v>
      </c>
      <c r="C912" s="16"/>
      <c r="D912" s="16" t="s">
        <v>5324</v>
      </c>
      <c r="E912" s="17" t="n">
        <v>162.505675260971</v>
      </c>
      <c r="F912" s="18" t="n">
        <v>99.9995080908944</v>
      </c>
      <c r="G912" s="50" t="s">
        <v>13059</v>
      </c>
      <c r="H912" s="16"/>
      <c r="I912" s="6" t="s">
        <v>4365</v>
      </c>
      <c r="J912" s="7"/>
      <c r="K912" s="7"/>
      <c r="L912" s="51" t="s">
        <v>13060</v>
      </c>
      <c r="M912" s="52" t="n">
        <v>1.16393690791397</v>
      </c>
      <c r="N912" s="53" t="n">
        <v>5593.7919921875</v>
      </c>
      <c r="O912" s="53" t="n">
        <v>7177.39697265625</v>
      </c>
      <c r="P912" s="54"/>
      <c r="Q912" s="55"/>
      <c r="R912" s="55"/>
      <c r="S912" s="56"/>
      <c r="T912" s="25" t="n">
        <v>1</v>
      </c>
      <c r="U912" s="25" t="n">
        <v>3</v>
      </c>
      <c r="V912" s="26" t="n">
        <v>14</v>
      </c>
      <c r="W912" s="26" t="n">
        <v>0.166667</v>
      </c>
      <c r="X912" s="26" t="n">
        <v>0</v>
      </c>
      <c r="Y912" s="26" t="n">
        <v>1.917062</v>
      </c>
      <c r="Z912" s="26" t="n">
        <v>0.0833333333333333</v>
      </c>
      <c r="AA912" s="26" t="n">
        <v>0</v>
      </c>
      <c r="AB912" s="20" t="n">
        <v>912</v>
      </c>
      <c r="AC912" s="20"/>
      <c r="AD912" s="10"/>
      <c r="AE912" s="24" t="s">
        <v>13061</v>
      </c>
      <c r="AF912" s="24" t="n">
        <v>937</v>
      </c>
      <c r="AG912" s="24" t="n">
        <v>1063</v>
      </c>
      <c r="AH912" s="24" t="n">
        <v>9462</v>
      </c>
      <c r="AI912" s="24" t="n">
        <v>7102</v>
      </c>
      <c r="AJ912" s="24" t="n">
        <v>-28800</v>
      </c>
      <c r="AK912" s="24" t="s">
        <v>13062</v>
      </c>
      <c r="AL912" s="24" t="s">
        <v>13063</v>
      </c>
      <c r="AM912" s="23" t="s">
        <v>13064</v>
      </c>
      <c r="AN912" s="24" t="s">
        <v>5339</v>
      </c>
      <c r="AO912" s="22" t="n">
        <v>40725.0125578704</v>
      </c>
      <c r="AP912" s="23" t="s">
        <v>13065</v>
      </c>
      <c r="AQ912" s="24" t="n">
        <f aca="false">FALSE()</f>
        <v>0</v>
      </c>
      <c r="AR912" s="24" t="inlineStr">
        <f aca="false">FALSE()</f>
        <is>
          <t/>
        </is>
      </c>
      <c r="AS912" s="24" t="n">
        <f aca="false">TRUE()</f>
        <v>1</v>
      </c>
      <c r="AT912" s="24" t="s">
        <v>75</v>
      </c>
      <c r="AU912" s="24" t="n">
        <v>128</v>
      </c>
      <c r="AV912" s="23" t="s">
        <v>6008</v>
      </c>
      <c r="AW912" s="24" t="inlineStr">
        <f aca="false">FALSE()</f>
        <is>
          <t/>
        </is>
      </c>
      <c r="AX912" s="24" t="s">
        <v>5329</v>
      </c>
      <c r="AY912" s="23" t="s">
        <v>13066</v>
      </c>
      <c r="AZ912" s="24" t="s">
        <v>174</v>
      </c>
      <c r="BA912" s="24" t="e">
        <f aca="false">REPLACE(INDEX(GroupVertices[group], MATCH(Vertices[[#this row],[vertex]],GroupVertices[vertex],0)),1,1,"")</f>
        <v>#VALUE!</v>
      </c>
      <c r="BB912" s="25"/>
      <c r="BC912" s="25"/>
      <c r="BD912" s="25"/>
      <c r="BE912" s="25"/>
      <c r="BF912" s="25"/>
      <c r="BG912" s="25"/>
      <c r="BH912" s="25" t="s">
        <v>13067</v>
      </c>
      <c r="BI912" s="25" t="s">
        <v>13068</v>
      </c>
      <c r="BJ912" s="25" t="s">
        <v>13069</v>
      </c>
      <c r="BK912" s="25" t="s">
        <v>13069</v>
      </c>
      <c r="BL912" s="25" t="n">
        <v>1</v>
      </c>
      <c r="BM912" s="26" t="n">
        <v>3.125</v>
      </c>
      <c r="BN912" s="25" t="n">
        <v>1</v>
      </c>
      <c r="BO912" s="26" t="n">
        <v>3.125</v>
      </c>
      <c r="BP912" s="25" t="n">
        <v>0</v>
      </c>
      <c r="BQ912" s="26" t="n">
        <v>0</v>
      </c>
      <c r="BR912" s="25" t="n">
        <v>30</v>
      </c>
      <c r="BS912" s="26" t="n">
        <v>93.75</v>
      </c>
      <c r="BT912" s="25" t="n">
        <v>32</v>
      </c>
      <c r="BU912" s="3"/>
      <c r="BV912" s="2"/>
      <c r="BW912" s="2"/>
      <c r="BX912" s="2"/>
      <c r="BY912" s="2"/>
    </row>
    <row r="913" customFormat="false" ht="41.45" hidden="false" customHeight="true" outlineLevel="0" collapsed="false">
      <c r="A913" s="15" t="s">
        <v>4366</v>
      </c>
      <c r="C913" s="16"/>
      <c r="D913" s="16" t="s">
        <v>5324</v>
      </c>
      <c r="E913" s="17" t="n">
        <v>207.621612937835</v>
      </c>
      <c r="F913" s="18" t="n">
        <v>99.9556203584658</v>
      </c>
      <c r="G913" s="50" t="s">
        <v>13070</v>
      </c>
      <c r="H913" s="16"/>
      <c r="I913" s="6" t="s">
        <v>4366</v>
      </c>
      <c r="J913" s="7"/>
      <c r="K913" s="7"/>
      <c r="L913" s="51" t="s">
        <v>13071</v>
      </c>
      <c r="M913" s="52" t="n">
        <v>15.7902552019504</v>
      </c>
      <c r="N913" s="53" t="n">
        <v>5438.052734375</v>
      </c>
      <c r="O913" s="53" t="n">
        <v>7290.0595703125</v>
      </c>
      <c r="P913" s="54"/>
      <c r="Q913" s="55"/>
      <c r="R913" s="55"/>
      <c r="S913" s="56"/>
      <c r="T913" s="25" t="n">
        <v>1</v>
      </c>
      <c r="U913" s="25" t="n">
        <v>0</v>
      </c>
      <c r="V913" s="26" t="n">
        <v>0</v>
      </c>
      <c r="W913" s="26" t="n">
        <v>0.1</v>
      </c>
      <c r="X913" s="26" t="n">
        <v>0</v>
      </c>
      <c r="Y913" s="26" t="n">
        <v>0.557376</v>
      </c>
      <c r="Z913" s="26" t="n">
        <v>0</v>
      </c>
      <c r="AA913" s="26" t="n">
        <v>0</v>
      </c>
      <c r="AB913" s="20" t="n">
        <v>913</v>
      </c>
      <c r="AC913" s="20"/>
      <c r="AD913" s="10"/>
      <c r="AE913" s="24" t="s">
        <v>13072</v>
      </c>
      <c r="AF913" s="24" t="n">
        <v>197</v>
      </c>
      <c r="AG913" s="24" t="n">
        <v>95903</v>
      </c>
      <c r="AH913" s="24" t="n">
        <v>17344</v>
      </c>
      <c r="AI913" s="24" t="n">
        <v>433</v>
      </c>
      <c r="AJ913" s="24" t="n">
        <v>-18000</v>
      </c>
      <c r="AK913" s="24" t="s">
        <v>13073</v>
      </c>
      <c r="AL913" s="24" t="s">
        <v>7206</v>
      </c>
      <c r="AM913" s="23" t="s">
        <v>13074</v>
      </c>
      <c r="AN913" s="24" t="s">
        <v>6528</v>
      </c>
      <c r="AO913" s="22" t="n">
        <v>39855.7664236111</v>
      </c>
      <c r="AP913" s="23" t="s">
        <v>13075</v>
      </c>
      <c r="AQ913" s="24" t="inlineStr">
        <f aca="false">FALSE()</f>
        <is>
          <t/>
        </is>
      </c>
      <c r="AR913" s="24" t="inlineStr">
        <f aca="false">FALSE()</f>
        <is>
          <t/>
        </is>
      </c>
      <c r="AS913" s="24" t="n">
        <f aca="false">FALSE()</f>
        <v>0</v>
      </c>
      <c r="AT913" s="24" t="s">
        <v>75</v>
      </c>
      <c r="AU913" s="24" t="n">
        <v>1769</v>
      </c>
      <c r="AV913" s="23" t="s">
        <v>13076</v>
      </c>
      <c r="AW913" s="24" t="inlineStr">
        <f aca="false">FALSE()</f>
        <is>
          <t/>
        </is>
      </c>
      <c r="AX913" s="24" t="s">
        <v>5329</v>
      </c>
      <c r="AY913" s="23" t="s">
        <v>13077</v>
      </c>
      <c r="AZ913" s="24" t="s">
        <v>68</v>
      </c>
      <c r="BA913" s="24" t="e">
        <f aca="false">REPLACE(INDEX(GroupVertices[group], MATCH(Vertices[[#this row],[vertex]],GroupVertices[vertex],0)),1,1,"")</f>
        <v>#VALUE!</v>
      </c>
      <c r="BB913" s="25"/>
      <c r="BC913" s="25"/>
      <c r="BD913" s="25"/>
      <c r="BE913" s="25"/>
      <c r="BF913" s="25"/>
      <c r="BG913" s="25"/>
      <c r="BH913" s="25"/>
      <c r="BI913" s="25"/>
      <c r="BJ913" s="25"/>
      <c r="BK913" s="25"/>
      <c r="BL913" s="25"/>
      <c r="BM913" s="26"/>
      <c r="BN913" s="25"/>
      <c r="BO913" s="26"/>
      <c r="BP913" s="25"/>
      <c r="BQ913" s="26"/>
      <c r="BR913" s="25"/>
      <c r="BS913" s="26"/>
      <c r="BT913" s="25"/>
      <c r="BU913" s="3"/>
      <c r="BV913" s="2"/>
      <c r="BW913" s="2"/>
      <c r="BX913" s="2"/>
      <c r="BY913" s="2"/>
    </row>
    <row r="914" customFormat="false" ht="41.45" hidden="false" customHeight="true" outlineLevel="0" collapsed="false">
      <c r="A914" s="15" t="s">
        <v>4371</v>
      </c>
      <c r="C914" s="16"/>
      <c r="D914" s="16" t="s">
        <v>5324</v>
      </c>
      <c r="E914" s="17" t="n">
        <v>163.433301562847</v>
      </c>
      <c r="F914" s="18" t="n">
        <v>99.9986057176528</v>
      </c>
      <c r="G914" s="50" t="s">
        <v>13078</v>
      </c>
      <c r="H914" s="16"/>
      <c r="I914" s="6" t="s">
        <v>4371</v>
      </c>
      <c r="J914" s="7"/>
      <c r="K914" s="7"/>
      <c r="L914" s="51" t="s">
        <v>13079</v>
      </c>
      <c r="M914" s="52" t="n">
        <v>1.46466783023968</v>
      </c>
      <c r="N914" s="53" t="n">
        <v>5679.4052734375</v>
      </c>
      <c r="O914" s="53" t="n">
        <v>7434.55078125</v>
      </c>
      <c r="P914" s="54"/>
      <c r="Q914" s="55"/>
      <c r="R914" s="55"/>
      <c r="S914" s="56"/>
      <c r="T914" s="25" t="n">
        <v>1</v>
      </c>
      <c r="U914" s="25" t="n">
        <v>0</v>
      </c>
      <c r="V914" s="26" t="n">
        <v>0</v>
      </c>
      <c r="W914" s="26" t="n">
        <v>0.1</v>
      </c>
      <c r="X914" s="26" t="n">
        <v>0</v>
      </c>
      <c r="Y914" s="26" t="n">
        <v>0.557376</v>
      </c>
      <c r="Z914" s="26" t="n">
        <v>0</v>
      </c>
      <c r="AA914" s="26" t="n">
        <v>0</v>
      </c>
      <c r="AB914" s="20" t="n">
        <v>914</v>
      </c>
      <c r="AC914" s="20"/>
      <c r="AD914" s="10"/>
      <c r="AE914" s="24" t="s">
        <v>13080</v>
      </c>
      <c r="AF914" s="24" t="n">
        <v>562</v>
      </c>
      <c r="AG914" s="24" t="n">
        <v>3013</v>
      </c>
      <c r="AH914" s="24" t="n">
        <v>7232</v>
      </c>
      <c r="AI914" s="24" t="n">
        <v>1367</v>
      </c>
      <c r="AJ914" s="24" t="n">
        <v>-21600</v>
      </c>
      <c r="AK914" s="24" t="s">
        <v>13081</v>
      </c>
      <c r="AL914" s="24" t="s">
        <v>13082</v>
      </c>
      <c r="AM914" s="23" t="s">
        <v>13083</v>
      </c>
      <c r="AN914" s="24" t="s">
        <v>5776</v>
      </c>
      <c r="AO914" s="22" t="n">
        <v>40200.8681481482</v>
      </c>
      <c r="AP914" s="23" t="s">
        <v>13084</v>
      </c>
      <c r="AQ914" s="24" t="inlineStr">
        <f aca="false">FALSE()</f>
        <is>
          <t/>
        </is>
      </c>
      <c r="AR914" s="24" t="inlineStr">
        <f aca="false">FALSE()</f>
        <is>
          <t/>
        </is>
      </c>
      <c r="AS914" s="24" t="n">
        <f aca="false">TRUE()</f>
        <v>1</v>
      </c>
      <c r="AT914" s="24" t="s">
        <v>75</v>
      </c>
      <c r="AU914" s="24" t="n">
        <v>179</v>
      </c>
      <c r="AV914" s="23" t="s">
        <v>13085</v>
      </c>
      <c r="AW914" s="24" t="inlineStr">
        <f aca="false">FALSE()</f>
        <is>
          <t/>
        </is>
      </c>
      <c r="AX914" s="24" t="s">
        <v>5329</v>
      </c>
      <c r="AY914" s="23" t="s">
        <v>13086</v>
      </c>
      <c r="AZ914" s="24" t="s">
        <v>68</v>
      </c>
      <c r="BA914" s="24" t="e">
        <f aca="false">REPLACE(INDEX(GroupVertices[group], MATCH(Vertices[[#this row],[vertex]],GroupVertices[vertex],0)),1,1,"")</f>
        <v>#VALUE!</v>
      </c>
      <c r="BB914" s="25"/>
      <c r="BC914" s="25"/>
      <c r="BD914" s="25"/>
      <c r="BE914" s="25"/>
      <c r="BF914" s="25"/>
      <c r="BG914" s="25"/>
      <c r="BH914" s="25"/>
      <c r="BI914" s="25"/>
      <c r="BJ914" s="25"/>
      <c r="BK914" s="25"/>
      <c r="BL914" s="25"/>
      <c r="BM914" s="26"/>
      <c r="BN914" s="25"/>
      <c r="BO914" s="26"/>
      <c r="BP914" s="25"/>
      <c r="BQ914" s="26"/>
      <c r="BR914" s="25"/>
      <c r="BS914" s="26"/>
      <c r="BT914" s="25"/>
      <c r="BU914" s="3"/>
      <c r="BV914" s="2"/>
      <c r="BW914" s="2"/>
      <c r="BX914" s="2"/>
      <c r="BY914" s="2"/>
    </row>
    <row r="915" customFormat="false" ht="41.45" hidden="false" customHeight="true" outlineLevel="0" collapsed="false">
      <c r="A915" s="15" t="s">
        <v>4375</v>
      </c>
      <c r="C915" s="16"/>
      <c r="D915" s="16" t="s">
        <v>5324</v>
      </c>
      <c r="E915" s="17" t="n">
        <v>167.371669846554</v>
      </c>
      <c r="F915" s="18" t="n">
        <v>99.9947745647977</v>
      </c>
      <c r="G915" s="50" t="s">
        <v>13087</v>
      </c>
      <c r="H915" s="16"/>
      <c r="I915" s="6" t="s">
        <v>4375</v>
      </c>
      <c r="J915" s="7"/>
      <c r="K915" s="7"/>
      <c r="L915" s="51" t="s">
        <v>13088</v>
      </c>
      <c r="M915" s="52" t="n">
        <v>2.74146337174461</v>
      </c>
      <c r="N915" s="53" t="n">
        <v>909.319946289063</v>
      </c>
      <c r="O915" s="53" t="n">
        <v>958.983215332031</v>
      </c>
      <c r="P915" s="54"/>
      <c r="Q915" s="55"/>
      <c r="R915" s="55"/>
      <c r="S915" s="56"/>
      <c r="T915" s="25" t="n">
        <v>1</v>
      </c>
      <c r="U915" s="25" t="n">
        <v>1</v>
      </c>
      <c r="V915" s="26" t="n">
        <v>0</v>
      </c>
      <c r="W915" s="26" t="n">
        <v>0</v>
      </c>
      <c r="X915" s="26" t="n">
        <v>0</v>
      </c>
      <c r="Y915" s="26" t="n">
        <v>0.999999</v>
      </c>
      <c r="Z915" s="26" t="n">
        <v>0</v>
      </c>
      <c r="AA915" s="26" t="s">
        <v>5365</v>
      </c>
      <c r="AB915" s="20" t="n">
        <v>915</v>
      </c>
      <c r="AC915" s="20"/>
      <c r="AD915" s="10"/>
      <c r="AE915" s="24" t="s">
        <v>13089</v>
      </c>
      <c r="AF915" s="24" t="n">
        <v>1605</v>
      </c>
      <c r="AG915" s="24" t="n">
        <v>11292</v>
      </c>
      <c r="AH915" s="24" t="n">
        <v>4278</v>
      </c>
      <c r="AI915" s="24" t="n">
        <v>2439</v>
      </c>
      <c r="AJ915" s="24" t="n">
        <v>-28800</v>
      </c>
      <c r="AK915" s="24" t="s">
        <v>13090</v>
      </c>
      <c r="AL915" s="24" t="s">
        <v>13091</v>
      </c>
      <c r="AM915" s="23" t="s">
        <v>13092</v>
      </c>
      <c r="AN915" s="24" t="s">
        <v>5339</v>
      </c>
      <c r="AO915" s="22" t="n">
        <v>40025.9735763889</v>
      </c>
      <c r="AP915" s="23" t="s">
        <v>13093</v>
      </c>
      <c r="AQ915" s="24" t="inlineStr">
        <f aca="false">FALSE()</f>
        <is>
          <t/>
        </is>
      </c>
      <c r="AR915" s="24" t="inlineStr">
        <f aca="false">FALSE()</f>
        <is>
          <t/>
        </is>
      </c>
      <c r="AS915" s="24" t="inlineStr">
        <f aca="false">TRUE()</f>
        <is>
          <t/>
        </is>
      </c>
      <c r="AT915" s="24" t="s">
        <v>75</v>
      </c>
      <c r="AU915" s="24" t="n">
        <v>696</v>
      </c>
      <c r="AV915" s="23" t="s">
        <v>13094</v>
      </c>
      <c r="AW915" s="24" t="inlineStr">
        <f aca="false">FALSE()</f>
        <is>
          <t/>
        </is>
      </c>
      <c r="AX915" s="24" t="s">
        <v>5329</v>
      </c>
      <c r="AY915" s="23" t="s">
        <v>13095</v>
      </c>
      <c r="AZ915" s="24" t="s">
        <v>174</v>
      </c>
      <c r="BA915" s="24" t="e">
        <f aca="false">REPLACE(INDEX(GroupVertices[group], MATCH(Vertices[[#this row],[vertex]],GroupVertices[vertex],0)),1,1,"")</f>
        <v>#VALUE!</v>
      </c>
      <c r="BB915" s="25" t="s">
        <v>4377</v>
      </c>
      <c r="BC915" s="25" t="s">
        <v>4377</v>
      </c>
      <c r="BD915" s="25" t="s">
        <v>130</v>
      </c>
      <c r="BE915" s="25" t="s">
        <v>130</v>
      </c>
      <c r="BF915" s="25" t="s">
        <v>4378</v>
      </c>
      <c r="BG915" s="25" t="s">
        <v>4378</v>
      </c>
      <c r="BH915" s="25" t="s">
        <v>13096</v>
      </c>
      <c r="BI915" s="25" t="s">
        <v>13096</v>
      </c>
      <c r="BJ915" s="25" t="s">
        <v>13097</v>
      </c>
      <c r="BK915" s="25" t="s">
        <v>13097</v>
      </c>
      <c r="BL915" s="25" t="n">
        <v>0</v>
      </c>
      <c r="BM915" s="26" t="n">
        <v>0</v>
      </c>
      <c r="BN915" s="25" t="n">
        <v>0</v>
      </c>
      <c r="BO915" s="26" t="n">
        <v>0</v>
      </c>
      <c r="BP915" s="25" t="n">
        <v>0</v>
      </c>
      <c r="BQ915" s="26" t="n">
        <v>0</v>
      </c>
      <c r="BR915" s="25" t="n">
        <v>15</v>
      </c>
      <c r="BS915" s="26" t="n">
        <v>100</v>
      </c>
      <c r="BT915" s="25" t="n">
        <v>15</v>
      </c>
      <c r="BU915" s="3"/>
      <c r="BV915" s="2"/>
      <c r="BW915" s="2"/>
      <c r="BX915" s="2"/>
      <c r="BY915" s="2"/>
    </row>
    <row r="916" customFormat="false" ht="41.45" hidden="false" customHeight="true" outlineLevel="0" collapsed="false">
      <c r="A916" s="15" t="s">
        <v>4381</v>
      </c>
      <c r="C916" s="16"/>
      <c r="D916" s="16" t="s">
        <v>5324</v>
      </c>
      <c r="E916" s="17" t="n">
        <v>162.018552526038</v>
      </c>
      <c r="F916" s="18" t="n">
        <v>99.9999819525352</v>
      </c>
      <c r="G916" s="50" t="s">
        <v>13098</v>
      </c>
      <c r="H916" s="16"/>
      <c r="I916" s="6" t="s">
        <v>4381</v>
      </c>
      <c r="J916" s="7"/>
      <c r="K916" s="7"/>
      <c r="L916" s="51" t="s">
        <v>13099</v>
      </c>
      <c r="M916" s="52" t="n">
        <v>1.00601461844651</v>
      </c>
      <c r="N916" s="53" t="n">
        <v>1521.66931152344</v>
      </c>
      <c r="O916" s="53" t="n">
        <v>9040.0166015625</v>
      </c>
      <c r="P916" s="54"/>
      <c r="Q916" s="55"/>
      <c r="R916" s="55"/>
      <c r="S916" s="56"/>
      <c r="T916" s="25" t="n">
        <v>1</v>
      </c>
      <c r="U916" s="25" t="n">
        <v>1</v>
      </c>
      <c r="V916" s="26" t="n">
        <v>0</v>
      </c>
      <c r="W916" s="26" t="n">
        <v>0</v>
      </c>
      <c r="X916" s="26" t="n">
        <v>0</v>
      </c>
      <c r="Y916" s="26" t="n">
        <v>0.999999</v>
      </c>
      <c r="Z916" s="26" t="n">
        <v>0</v>
      </c>
      <c r="AA916" s="26" t="s">
        <v>5365</v>
      </c>
      <c r="AB916" s="20" t="n">
        <v>916</v>
      </c>
      <c r="AC916" s="20"/>
      <c r="AD916" s="10"/>
      <c r="AE916" s="24" t="s">
        <v>13100</v>
      </c>
      <c r="AF916" s="24" t="n">
        <v>120</v>
      </c>
      <c r="AG916" s="24" t="n">
        <v>39</v>
      </c>
      <c r="AH916" s="24" t="n">
        <v>1592</v>
      </c>
      <c r="AI916" s="24" t="n">
        <v>72</v>
      </c>
      <c r="AJ916" s="24" t="n">
        <v>-28800</v>
      </c>
      <c r="AK916" s="24" t="s">
        <v>13101</v>
      </c>
      <c r="AL916" s="24"/>
      <c r="AM916" s="24"/>
      <c r="AN916" s="24" t="s">
        <v>5339</v>
      </c>
      <c r="AO916" s="22" t="n">
        <v>40953.8172800926</v>
      </c>
      <c r="AP916" s="24"/>
      <c r="AQ916" s="24" t="n">
        <f aca="false">TRUE()</f>
        <v>1</v>
      </c>
      <c r="AR916" s="24" t="inlineStr">
        <f aca="false">FALSE()</f>
        <is>
          <t/>
        </is>
      </c>
      <c r="AS916" s="24" t="n">
        <f aca="false">FALSE()</f>
        <v>0</v>
      </c>
      <c r="AT916" s="24" t="s">
        <v>75</v>
      </c>
      <c r="AU916" s="24" t="n">
        <v>24</v>
      </c>
      <c r="AV916" s="23" t="s">
        <v>5390</v>
      </c>
      <c r="AW916" s="24" t="inlineStr">
        <f aca="false">FALSE()</f>
        <is>
          <t/>
        </is>
      </c>
      <c r="AX916" s="24" t="s">
        <v>5329</v>
      </c>
      <c r="AY916" s="23" t="s">
        <v>13102</v>
      </c>
      <c r="AZ916" s="24" t="s">
        <v>174</v>
      </c>
      <c r="BA916" s="24" t="e">
        <f aca="false">REPLACE(INDEX(GroupVertices[group], MATCH(Vertices[[#this row],[vertex]],GroupVertices[vertex],0)),1,1,"")</f>
        <v>#VALUE!</v>
      </c>
      <c r="BB916" s="25" t="s">
        <v>4383</v>
      </c>
      <c r="BC916" s="25" t="s">
        <v>4383</v>
      </c>
      <c r="BD916" s="25" t="s">
        <v>1088</v>
      </c>
      <c r="BE916" s="25" t="s">
        <v>1088</v>
      </c>
      <c r="BF916" s="25"/>
      <c r="BG916" s="25"/>
      <c r="BH916" s="25" t="s">
        <v>13103</v>
      </c>
      <c r="BI916" s="25" t="s">
        <v>13103</v>
      </c>
      <c r="BJ916" s="25" t="s">
        <v>13104</v>
      </c>
      <c r="BK916" s="25" t="s">
        <v>13104</v>
      </c>
      <c r="BL916" s="25" t="n">
        <v>0</v>
      </c>
      <c r="BM916" s="26" t="n">
        <v>0</v>
      </c>
      <c r="BN916" s="25" t="n">
        <v>0</v>
      </c>
      <c r="BO916" s="26" t="n">
        <v>0</v>
      </c>
      <c r="BP916" s="25" t="n">
        <v>0</v>
      </c>
      <c r="BQ916" s="26" t="n">
        <v>0</v>
      </c>
      <c r="BR916" s="25" t="n">
        <v>5</v>
      </c>
      <c r="BS916" s="26" t="n">
        <v>100</v>
      </c>
      <c r="BT916" s="25" t="n">
        <v>5</v>
      </c>
      <c r="BU916" s="3"/>
      <c r="BV916" s="2"/>
      <c r="BW916" s="2"/>
      <c r="BX916" s="2"/>
      <c r="BY916" s="2"/>
    </row>
    <row r="917" customFormat="false" ht="41.45" hidden="false" customHeight="true" outlineLevel="0" collapsed="false">
      <c r="A917" s="15" t="s">
        <v>4386</v>
      </c>
      <c r="C917" s="16"/>
      <c r="D917" s="16" t="s">
        <v>5324</v>
      </c>
      <c r="E917" s="17" t="n">
        <v>162.544207430434</v>
      </c>
      <c r="F917" s="18" t="n">
        <v>99.9994706076982</v>
      </c>
      <c r="G917" s="50" t="s">
        <v>13105</v>
      </c>
      <c r="H917" s="16"/>
      <c r="I917" s="6" t="s">
        <v>4386</v>
      </c>
      <c r="J917" s="7"/>
      <c r="K917" s="7"/>
      <c r="L917" s="51" t="s">
        <v>13106</v>
      </c>
      <c r="M917" s="52" t="n">
        <v>1.17642880776442</v>
      </c>
      <c r="N917" s="53" t="n">
        <v>2338.13525390625</v>
      </c>
      <c r="O917" s="53" t="n">
        <v>2979.24169921875</v>
      </c>
      <c r="P917" s="54"/>
      <c r="Q917" s="55"/>
      <c r="R917" s="55"/>
      <c r="S917" s="56"/>
      <c r="T917" s="25" t="n">
        <v>1</v>
      </c>
      <c r="U917" s="25" t="n">
        <v>1</v>
      </c>
      <c r="V917" s="26" t="n">
        <v>0</v>
      </c>
      <c r="W917" s="26" t="n">
        <v>0</v>
      </c>
      <c r="X917" s="26" t="n">
        <v>0</v>
      </c>
      <c r="Y917" s="26" t="n">
        <v>0.999999</v>
      </c>
      <c r="Z917" s="26" t="n">
        <v>0</v>
      </c>
      <c r="AA917" s="26" t="s">
        <v>5365</v>
      </c>
      <c r="AB917" s="20" t="n">
        <v>917</v>
      </c>
      <c r="AC917" s="20"/>
      <c r="AD917" s="10"/>
      <c r="AE917" s="24" t="s">
        <v>13107</v>
      </c>
      <c r="AF917" s="24" t="n">
        <v>173</v>
      </c>
      <c r="AG917" s="24" t="n">
        <v>1144</v>
      </c>
      <c r="AH917" s="24" t="n">
        <v>685</v>
      </c>
      <c r="AI917" s="24" t="n">
        <v>4</v>
      </c>
      <c r="AJ917" s="24" t="n">
        <v>3600</v>
      </c>
      <c r="AK917" s="24" t="s">
        <v>13108</v>
      </c>
      <c r="AL917" s="24" t="s">
        <v>13109</v>
      </c>
      <c r="AM917" s="23" t="s">
        <v>13110</v>
      </c>
      <c r="AN917" s="24" t="s">
        <v>13111</v>
      </c>
      <c r="AO917" s="22" t="n">
        <v>41860.8715625</v>
      </c>
      <c r="AP917" s="23" t="s">
        <v>13112</v>
      </c>
      <c r="AQ917" s="24" t="n">
        <f aca="false">FALSE()</f>
        <v>0</v>
      </c>
      <c r="AR917" s="24" t="inlineStr">
        <f aca="false">FALSE()</f>
        <is>
          <t/>
        </is>
      </c>
      <c r="AS917" s="24" t="inlineStr">
        <f aca="false">FALSE()</f>
        <is>
          <t/>
        </is>
      </c>
      <c r="AT917" s="24" t="s">
        <v>75</v>
      </c>
      <c r="AU917" s="24" t="n">
        <v>6</v>
      </c>
      <c r="AV917" s="23" t="s">
        <v>13113</v>
      </c>
      <c r="AW917" s="24" t="inlineStr">
        <f aca="false">FALSE()</f>
        <is>
          <t/>
        </is>
      </c>
      <c r="AX917" s="24" t="s">
        <v>5329</v>
      </c>
      <c r="AY917" s="23" t="s">
        <v>13114</v>
      </c>
      <c r="AZ917" s="24" t="s">
        <v>174</v>
      </c>
      <c r="BA917" s="24" t="e">
        <f aca="false">REPLACE(INDEX(GroupVertices[group], MATCH(Vertices[[#this row],[vertex]],GroupVertices[vertex],0)),1,1,"")</f>
        <v>#VALUE!</v>
      </c>
      <c r="BB917" s="25"/>
      <c r="BC917" s="25"/>
      <c r="BD917" s="25"/>
      <c r="BE917" s="25"/>
      <c r="BF917" s="25"/>
      <c r="BG917" s="25"/>
      <c r="BH917" s="25" t="s">
        <v>13115</v>
      </c>
      <c r="BI917" s="25" t="s">
        <v>13115</v>
      </c>
      <c r="BJ917" s="25" t="s">
        <v>13116</v>
      </c>
      <c r="BK917" s="25" t="s">
        <v>13116</v>
      </c>
      <c r="BL917" s="25" t="n">
        <v>1</v>
      </c>
      <c r="BM917" s="26" t="n">
        <v>7.14285714285714</v>
      </c>
      <c r="BN917" s="25" t="n">
        <v>0</v>
      </c>
      <c r="BO917" s="26" t="n">
        <v>0</v>
      </c>
      <c r="BP917" s="25" t="n">
        <v>0</v>
      </c>
      <c r="BQ917" s="26" t="n">
        <v>0</v>
      </c>
      <c r="BR917" s="25" t="n">
        <v>13</v>
      </c>
      <c r="BS917" s="26" t="n">
        <v>92.8571428571429</v>
      </c>
      <c r="BT917" s="25" t="n">
        <v>14</v>
      </c>
      <c r="BU917" s="3"/>
      <c r="BV917" s="2"/>
      <c r="BW917" s="2"/>
      <c r="BX917" s="2"/>
      <c r="BY917" s="2"/>
    </row>
    <row r="918" customFormat="false" ht="41.45" hidden="false" customHeight="true" outlineLevel="0" collapsed="false">
      <c r="A918" s="15" t="s">
        <v>4392</v>
      </c>
      <c r="C918" s="16"/>
      <c r="D918" s="16" t="s">
        <v>5324</v>
      </c>
      <c r="E918" s="17" t="n">
        <v>166.037790795036</v>
      </c>
      <c r="F918" s="18" t="n">
        <v>99.9960721312436</v>
      </c>
      <c r="G918" s="50" t="s">
        <v>13117</v>
      </c>
      <c r="H918" s="16"/>
      <c r="I918" s="6" t="s">
        <v>4392</v>
      </c>
      <c r="J918" s="7"/>
      <c r="K918" s="7"/>
      <c r="L918" s="51" t="s">
        <v>13118</v>
      </c>
      <c r="M918" s="52" t="n">
        <v>2.30902772753881</v>
      </c>
      <c r="N918" s="53" t="n">
        <v>7919.935546875</v>
      </c>
      <c r="O918" s="53" t="n">
        <v>1055.77673339844</v>
      </c>
      <c r="P918" s="54"/>
      <c r="Q918" s="55"/>
      <c r="R918" s="55"/>
      <c r="S918" s="56"/>
      <c r="T918" s="25" t="n">
        <v>2</v>
      </c>
      <c r="U918" s="25" t="n">
        <v>1</v>
      </c>
      <c r="V918" s="26" t="n">
        <v>0</v>
      </c>
      <c r="W918" s="26" t="n">
        <v>1</v>
      </c>
      <c r="X918" s="26" t="n">
        <v>0</v>
      </c>
      <c r="Y918" s="26" t="n">
        <v>1.298245</v>
      </c>
      <c r="Z918" s="26" t="n">
        <v>0</v>
      </c>
      <c r="AA918" s="26" t="n">
        <v>0</v>
      </c>
      <c r="AB918" s="20" t="n">
        <v>918</v>
      </c>
      <c r="AC918" s="20"/>
      <c r="AD918" s="10"/>
      <c r="AE918" s="24" t="s">
        <v>13119</v>
      </c>
      <c r="AF918" s="24" t="n">
        <v>9232</v>
      </c>
      <c r="AG918" s="24" t="n">
        <v>8488</v>
      </c>
      <c r="AH918" s="24" t="n">
        <v>54978</v>
      </c>
      <c r="AI918" s="24" t="n">
        <v>74</v>
      </c>
      <c r="AJ918" s="24" t="n">
        <v>-25200</v>
      </c>
      <c r="AK918" s="24" t="s">
        <v>13120</v>
      </c>
      <c r="AL918" s="24" t="s">
        <v>13121</v>
      </c>
      <c r="AM918" s="23" t="s">
        <v>13122</v>
      </c>
      <c r="AN918" s="24" t="s">
        <v>6204</v>
      </c>
      <c r="AO918" s="22" t="n">
        <v>39928.1975115741</v>
      </c>
      <c r="AP918" s="23" t="s">
        <v>13123</v>
      </c>
      <c r="AQ918" s="24" t="inlineStr">
        <f aca="false">FALSE()</f>
        <is>
          <t/>
        </is>
      </c>
      <c r="AR918" s="24" t="inlineStr">
        <f aca="false">FALSE()</f>
        <is>
          <t/>
        </is>
      </c>
      <c r="AS918" s="24" t="inlineStr">
        <f aca="false">FALSE()</f>
        <is>
          <t/>
        </is>
      </c>
      <c r="AT918" s="24" t="s">
        <v>75</v>
      </c>
      <c r="AU918" s="24" t="n">
        <v>1041</v>
      </c>
      <c r="AV918" s="23" t="s">
        <v>13124</v>
      </c>
      <c r="AW918" s="24" t="inlineStr">
        <f aca="false">FALSE()</f>
        <is>
          <t/>
        </is>
      </c>
      <c r="AX918" s="24" t="s">
        <v>5329</v>
      </c>
      <c r="AY918" s="23" t="s">
        <v>13125</v>
      </c>
      <c r="AZ918" s="24" t="s">
        <v>174</v>
      </c>
      <c r="BA918" s="24" t="e">
        <f aca="false">REPLACE(INDEX(GroupVertices[group], MATCH(Vertices[[#this row],[vertex]],GroupVertices[vertex],0)),1,1,"")</f>
        <v>#VALUE!</v>
      </c>
      <c r="BB918" s="25"/>
      <c r="BC918" s="25"/>
      <c r="BD918" s="25"/>
      <c r="BE918" s="25"/>
      <c r="BF918" s="25" t="s">
        <v>4394</v>
      </c>
      <c r="BG918" s="25" t="s">
        <v>4394</v>
      </c>
      <c r="BH918" s="25" t="s">
        <v>13126</v>
      </c>
      <c r="BI918" s="25" t="s">
        <v>13126</v>
      </c>
      <c r="BJ918" s="25" t="s">
        <v>13127</v>
      </c>
      <c r="BK918" s="25" t="s">
        <v>13127</v>
      </c>
      <c r="BL918" s="25" t="n">
        <v>1</v>
      </c>
      <c r="BM918" s="26" t="n">
        <v>5.55555555555556</v>
      </c>
      <c r="BN918" s="25" t="n">
        <v>0</v>
      </c>
      <c r="BO918" s="26" t="n">
        <v>0</v>
      </c>
      <c r="BP918" s="25" t="n">
        <v>0</v>
      </c>
      <c r="BQ918" s="26" t="n">
        <v>0</v>
      </c>
      <c r="BR918" s="25" t="n">
        <v>17</v>
      </c>
      <c r="BS918" s="26" t="n">
        <v>94.4444444444444</v>
      </c>
      <c r="BT918" s="25" t="n">
        <v>18</v>
      </c>
      <c r="BU918" s="3"/>
      <c r="BV918" s="2"/>
      <c r="BW918" s="2"/>
      <c r="BX918" s="2"/>
      <c r="BY918" s="2"/>
    </row>
    <row r="919" customFormat="false" ht="41.45" hidden="false" customHeight="true" outlineLevel="0" collapsed="false">
      <c r="A919" s="15" t="s">
        <v>4397</v>
      </c>
      <c r="C919" s="16"/>
      <c r="D919" s="16" t="s">
        <v>5324</v>
      </c>
      <c r="E919" s="17" t="n">
        <v>166.293720513195</v>
      </c>
      <c r="F919" s="18" t="n">
        <v>99.9958231687801</v>
      </c>
      <c r="G919" s="50" t="s">
        <v>13128</v>
      </c>
      <c r="H919" s="16"/>
      <c r="I919" s="6" t="s">
        <v>4397</v>
      </c>
      <c r="J919" s="7"/>
      <c r="K919" s="7"/>
      <c r="L919" s="51" t="s">
        <v>13129</v>
      </c>
      <c r="M919" s="52" t="n">
        <v>2.39199861790355</v>
      </c>
      <c r="N919" s="53" t="n">
        <v>7919.935546875</v>
      </c>
      <c r="O919" s="53" t="n">
        <v>955.786743164063</v>
      </c>
      <c r="P919" s="54"/>
      <c r="Q919" s="55"/>
      <c r="R919" s="55"/>
      <c r="S919" s="56"/>
      <c r="T919" s="25" t="n">
        <v>0</v>
      </c>
      <c r="U919" s="25" t="n">
        <v>1</v>
      </c>
      <c r="V919" s="26" t="n">
        <v>0</v>
      </c>
      <c r="W919" s="26" t="n">
        <v>1</v>
      </c>
      <c r="X919" s="26" t="n">
        <v>0</v>
      </c>
      <c r="Y919" s="26" t="n">
        <v>0.701754</v>
      </c>
      <c r="Z919" s="26" t="n">
        <v>0</v>
      </c>
      <c r="AA919" s="26" t="n">
        <v>0</v>
      </c>
      <c r="AB919" s="20" t="n">
        <v>919</v>
      </c>
      <c r="AC919" s="20"/>
      <c r="AD919" s="10"/>
      <c r="AE919" s="24" t="s">
        <v>13130</v>
      </c>
      <c r="AF919" s="24" t="n">
        <v>9916</v>
      </c>
      <c r="AG919" s="24" t="n">
        <v>9026</v>
      </c>
      <c r="AH919" s="24" t="n">
        <v>116114</v>
      </c>
      <c r="AI919" s="24" t="n">
        <v>19918</v>
      </c>
      <c r="AJ919" s="24" t="n">
        <v>-28800</v>
      </c>
      <c r="AK919" s="24" t="s">
        <v>13131</v>
      </c>
      <c r="AL919" s="24" t="s">
        <v>13132</v>
      </c>
      <c r="AM919" s="23" t="s">
        <v>13133</v>
      </c>
      <c r="AN919" s="24" t="s">
        <v>5339</v>
      </c>
      <c r="AO919" s="22" t="n">
        <v>39700.7027314815</v>
      </c>
      <c r="AP919" s="23" t="s">
        <v>13134</v>
      </c>
      <c r="AQ919" s="24" t="inlineStr">
        <f aca="false">FALSE()</f>
        <is>
          <t/>
        </is>
      </c>
      <c r="AR919" s="24" t="inlineStr">
        <f aca="false">FALSE()</f>
        <is>
          <t/>
        </is>
      </c>
      <c r="AS919" s="24" t="n">
        <f aca="false">TRUE()</f>
        <v>1</v>
      </c>
      <c r="AT919" s="24" t="s">
        <v>75</v>
      </c>
      <c r="AU919" s="24" t="n">
        <v>878</v>
      </c>
      <c r="AV919" s="23" t="s">
        <v>5350</v>
      </c>
      <c r="AW919" s="24" t="inlineStr">
        <f aca="false">FALSE()</f>
        <is>
          <t/>
        </is>
      </c>
      <c r="AX919" s="24" t="s">
        <v>5329</v>
      </c>
      <c r="AY919" s="23" t="s">
        <v>13135</v>
      </c>
      <c r="AZ919" s="24" t="s">
        <v>174</v>
      </c>
      <c r="BA919" s="24" t="e">
        <f aca="false">REPLACE(INDEX(GroupVertices[group], MATCH(Vertices[[#this row],[vertex]],GroupVertices[vertex],0)),1,1,"")</f>
        <v>#VALUE!</v>
      </c>
      <c r="BB919" s="25"/>
      <c r="BC919" s="25"/>
      <c r="BD919" s="25"/>
      <c r="BE919" s="25"/>
      <c r="BF919" s="25" t="s">
        <v>4394</v>
      </c>
      <c r="BG919" s="25" t="s">
        <v>4394</v>
      </c>
      <c r="BH919" s="25" t="s">
        <v>13136</v>
      </c>
      <c r="BI919" s="25" t="s">
        <v>13136</v>
      </c>
      <c r="BJ919" s="25" t="s">
        <v>13137</v>
      </c>
      <c r="BK919" s="25" t="s">
        <v>13137</v>
      </c>
      <c r="BL919" s="25" t="n">
        <v>1</v>
      </c>
      <c r="BM919" s="26" t="n">
        <v>5</v>
      </c>
      <c r="BN919" s="25" t="n">
        <v>0</v>
      </c>
      <c r="BO919" s="26" t="n">
        <v>0</v>
      </c>
      <c r="BP919" s="25" t="n">
        <v>0</v>
      </c>
      <c r="BQ919" s="26" t="n">
        <v>0</v>
      </c>
      <c r="BR919" s="25" t="n">
        <v>19</v>
      </c>
      <c r="BS919" s="26" t="n">
        <v>95</v>
      </c>
      <c r="BT919" s="25" t="n">
        <v>20</v>
      </c>
      <c r="BU919" s="3"/>
      <c r="BV919" s="2"/>
      <c r="BW919" s="2"/>
      <c r="BX919" s="2"/>
      <c r="BY919" s="2"/>
    </row>
    <row r="920" customFormat="false" ht="41.45" hidden="false" customHeight="true" outlineLevel="0" collapsed="false">
      <c r="A920" s="15" t="s">
        <v>4401</v>
      </c>
      <c r="C920" s="16"/>
      <c r="D920" s="16" t="s">
        <v>5324</v>
      </c>
      <c r="E920" s="17" t="n">
        <v>162.141284621363</v>
      </c>
      <c r="F920" s="18" t="n">
        <v>99.999862561614</v>
      </c>
      <c r="G920" s="50" t="s">
        <v>13138</v>
      </c>
      <c r="H920" s="16"/>
      <c r="I920" s="6" t="s">
        <v>4401</v>
      </c>
      <c r="J920" s="7"/>
      <c r="K920" s="7"/>
      <c r="L920" s="51" t="s">
        <v>13139</v>
      </c>
      <c r="M920" s="52" t="n">
        <v>1.04580363278499</v>
      </c>
      <c r="N920" s="53" t="n">
        <v>7231.24560546875</v>
      </c>
      <c r="O920" s="53" t="n">
        <v>5722.95703125</v>
      </c>
      <c r="P920" s="54"/>
      <c r="Q920" s="55"/>
      <c r="R920" s="55"/>
      <c r="S920" s="56"/>
      <c r="T920" s="25" t="n">
        <v>0</v>
      </c>
      <c r="U920" s="25" t="n">
        <v>2</v>
      </c>
      <c r="V920" s="26" t="n">
        <v>2</v>
      </c>
      <c r="W920" s="26" t="n">
        <v>0.5</v>
      </c>
      <c r="X920" s="26" t="n">
        <v>0</v>
      </c>
      <c r="Y920" s="26" t="n">
        <v>1.459459</v>
      </c>
      <c r="Z920" s="26" t="n">
        <v>0</v>
      </c>
      <c r="AA920" s="26" t="n">
        <v>0</v>
      </c>
      <c r="AB920" s="20" t="n">
        <v>920</v>
      </c>
      <c r="AC920" s="20"/>
      <c r="AD920" s="10"/>
      <c r="AE920" s="24" t="s">
        <v>13140</v>
      </c>
      <c r="AF920" s="24" t="n">
        <v>274</v>
      </c>
      <c r="AG920" s="24" t="n">
        <v>297</v>
      </c>
      <c r="AH920" s="24" t="n">
        <v>1069</v>
      </c>
      <c r="AI920" s="24" t="n">
        <v>2492</v>
      </c>
      <c r="AJ920" s="24" t="n">
        <v>-18000</v>
      </c>
      <c r="AK920" s="24" t="s">
        <v>13141</v>
      </c>
      <c r="AL920" s="24" t="s">
        <v>4816</v>
      </c>
      <c r="AM920" s="23" t="s">
        <v>13142</v>
      </c>
      <c r="AN920" s="24" t="s">
        <v>5388</v>
      </c>
      <c r="AO920" s="22" t="n">
        <v>39484.127650463</v>
      </c>
      <c r="AP920" s="23" t="s">
        <v>13143</v>
      </c>
      <c r="AQ920" s="24" t="inlineStr">
        <f aca="false">FALSE()</f>
        <is>
          <t/>
        </is>
      </c>
      <c r="AR920" s="24" t="inlineStr">
        <f aca="false">FALSE()</f>
        <is>
          <t/>
        </is>
      </c>
      <c r="AS920" s="24" t="inlineStr">
        <f aca="false">TRUE()</f>
        <is>
          <t/>
        </is>
      </c>
      <c r="AT920" s="24" t="s">
        <v>75</v>
      </c>
      <c r="AU920" s="24" t="n">
        <v>16</v>
      </c>
      <c r="AV920" s="23" t="s">
        <v>5350</v>
      </c>
      <c r="AW920" s="24" t="inlineStr">
        <f aca="false">FALSE()</f>
        <is>
          <t/>
        </is>
      </c>
      <c r="AX920" s="24" t="s">
        <v>5329</v>
      </c>
      <c r="AY920" s="23" t="s">
        <v>13144</v>
      </c>
      <c r="AZ920" s="24" t="s">
        <v>174</v>
      </c>
      <c r="BA920" s="24" t="e">
        <f aca="false">REPLACE(INDEX(GroupVertices[group], MATCH(Vertices[[#this row],[vertex]],GroupVertices[vertex],0)),1,1,"")</f>
        <v>#VALUE!</v>
      </c>
      <c r="BB920" s="25"/>
      <c r="BC920" s="25"/>
      <c r="BD920" s="25"/>
      <c r="BE920" s="25"/>
      <c r="BF920" s="25"/>
      <c r="BG920" s="25"/>
      <c r="BH920" s="25" t="s">
        <v>13145</v>
      </c>
      <c r="BI920" s="25" t="s">
        <v>13145</v>
      </c>
      <c r="BJ920" s="25" t="s">
        <v>13146</v>
      </c>
      <c r="BK920" s="25" t="s">
        <v>13146</v>
      </c>
      <c r="BL920" s="25" t="n">
        <v>1</v>
      </c>
      <c r="BM920" s="26" t="n">
        <v>12.5</v>
      </c>
      <c r="BN920" s="25" t="n">
        <v>0</v>
      </c>
      <c r="BO920" s="26" t="n">
        <v>0</v>
      </c>
      <c r="BP920" s="25" t="n">
        <v>0</v>
      </c>
      <c r="BQ920" s="26" t="n">
        <v>0</v>
      </c>
      <c r="BR920" s="25" t="n">
        <v>7</v>
      </c>
      <c r="BS920" s="26" t="n">
        <v>87.5</v>
      </c>
      <c r="BT920" s="25" t="n">
        <v>8</v>
      </c>
      <c r="BU920" s="3"/>
      <c r="BV920" s="2"/>
      <c r="BW920" s="2"/>
      <c r="BX920" s="2"/>
      <c r="BY920" s="2"/>
    </row>
    <row r="921" customFormat="false" ht="41.45" hidden="false" customHeight="true" outlineLevel="0" collapsed="false">
      <c r="A921" s="15" t="s">
        <v>4402</v>
      </c>
      <c r="C921" s="16"/>
      <c r="D921" s="16" t="s">
        <v>5324</v>
      </c>
      <c r="E921" s="17" t="n">
        <v>162.190282318333</v>
      </c>
      <c r="F921" s="18" t="n">
        <v>99.9998148977966</v>
      </c>
      <c r="G921" s="50" t="s">
        <v>13147</v>
      </c>
      <c r="H921" s="16"/>
      <c r="I921" s="6" t="s">
        <v>4402</v>
      </c>
      <c r="J921" s="7"/>
      <c r="K921" s="7"/>
      <c r="L921" s="51" t="s">
        <v>13148</v>
      </c>
      <c r="M921" s="52" t="n">
        <v>1.06168839432322</v>
      </c>
      <c r="N921" s="53" t="n">
        <v>7335.19873046875</v>
      </c>
      <c r="O921" s="53" t="n">
        <v>5722.95703125</v>
      </c>
      <c r="P921" s="54"/>
      <c r="Q921" s="55"/>
      <c r="R921" s="55"/>
      <c r="S921" s="56"/>
      <c r="T921" s="25" t="n">
        <v>1</v>
      </c>
      <c r="U921" s="25" t="n">
        <v>0</v>
      </c>
      <c r="V921" s="26" t="n">
        <v>0</v>
      </c>
      <c r="W921" s="26" t="n">
        <v>0.333333</v>
      </c>
      <c r="X921" s="26" t="n">
        <v>0</v>
      </c>
      <c r="Y921" s="26" t="n">
        <v>0.77027</v>
      </c>
      <c r="Z921" s="26" t="n">
        <v>0</v>
      </c>
      <c r="AA921" s="26" t="n">
        <v>0</v>
      </c>
      <c r="AB921" s="20" t="n">
        <v>921</v>
      </c>
      <c r="AC921" s="20"/>
      <c r="AD921" s="10"/>
      <c r="AE921" s="24" t="s">
        <v>13149</v>
      </c>
      <c r="AF921" s="24" t="n">
        <v>425</v>
      </c>
      <c r="AG921" s="24" t="n">
        <v>400</v>
      </c>
      <c r="AH921" s="24" t="n">
        <v>330</v>
      </c>
      <c r="AI921" s="24" t="n">
        <v>176</v>
      </c>
      <c r="AJ921" s="24"/>
      <c r="AK921" s="24" t="s">
        <v>13150</v>
      </c>
      <c r="AL921" s="24" t="s">
        <v>13151</v>
      </c>
      <c r="AM921" s="23" t="s">
        <v>13152</v>
      </c>
      <c r="AN921" s="24"/>
      <c r="AO921" s="22" t="n">
        <v>40266.9468634259</v>
      </c>
      <c r="AP921" s="23" t="s">
        <v>13153</v>
      </c>
      <c r="AQ921" s="24" t="inlineStr">
        <f aca="false">FALSE()</f>
        <is>
          <t/>
        </is>
      </c>
      <c r="AR921" s="24" t="inlineStr">
        <f aca="false">FALSE()</f>
        <is>
          <t/>
        </is>
      </c>
      <c r="AS921" s="24" t="n">
        <f aca="false">FALSE()</f>
        <v>0</v>
      </c>
      <c r="AT921" s="24" t="s">
        <v>75</v>
      </c>
      <c r="AU921" s="24" t="n">
        <v>24</v>
      </c>
      <c r="AV921" s="23" t="s">
        <v>5717</v>
      </c>
      <c r="AW921" s="24" t="inlineStr">
        <f aca="false">FALSE()</f>
        <is>
          <t/>
        </is>
      </c>
      <c r="AX921" s="24" t="s">
        <v>5329</v>
      </c>
      <c r="AY921" s="23" t="s">
        <v>13154</v>
      </c>
      <c r="AZ921" s="24" t="s">
        <v>68</v>
      </c>
      <c r="BA921" s="24" t="e">
        <f aca="false">REPLACE(INDEX(GroupVertices[group], MATCH(Vertices[[#this row],[vertex]],GroupVertices[vertex],0)),1,1,"")</f>
        <v>#VALUE!</v>
      </c>
      <c r="BB921" s="25"/>
      <c r="BC921" s="25"/>
      <c r="BD921" s="25"/>
      <c r="BE921" s="25"/>
      <c r="BF921" s="25"/>
      <c r="BG921" s="25"/>
      <c r="BH921" s="25"/>
      <c r="BI921" s="25"/>
      <c r="BJ921" s="25"/>
      <c r="BK921" s="25"/>
      <c r="BL921" s="25"/>
      <c r="BM921" s="26"/>
      <c r="BN921" s="25"/>
      <c r="BO921" s="26"/>
      <c r="BP921" s="25"/>
      <c r="BQ921" s="26"/>
      <c r="BR921" s="25"/>
      <c r="BS921" s="26"/>
      <c r="BT921" s="25"/>
      <c r="BU921" s="3"/>
      <c r="BV921" s="2"/>
      <c r="BW921" s="2"/>
      <c r="BX921" s="2"/>
      <c r="BY921" s="2"/>
    </row>
    <row r="922" customFormat="false" ht="41.45" hidden="false" customHeight="true" outlineLevel="0" collapsed="false">
      <c r="A922" s="15" t="s">
        <v>4410</v>
      </c>
      <c r="C922" s="16"/>
      <c r="D922" s="16" t="s">
        <v>5324</v>
      </c>
      <c r="E922" s="17" t="n">
        <v>172.087341400653</v>
      </c>
      <c r="F922" s="18" t="n">
        <v>99.9901872694417</v>
      </c>
      <c r="G922" s="50" t="s">
        <v>13155</v>
      </c>
      <c r="H922" s="16"/>
      <c r="I922" s="6" t="s">
        <v>4410</v>
      </c>
      <c r="J922" s="7"/>
      <c r="K922" s="7"/>
      <c r="L922" s="51" t="s">
        <v>13156</v>
      </c>
      <c r="M922" s="52" t="n">
        <v>4.27025600405991</v>
      </c>
      <c r="N922" s="53" t="n">
        <v>7231.24560546875</v>
      </c>
      <c r="O922" s="53" t="n">
        <v>5546.50390625</v>
      </c>
      <c r="P922" s="54"/>
      <c r="Q922" s="55"/>
      <c r="R922" s="55"/>
      <c r="S922" s="56"/>
      <c r="T922" s="25" t="n">
        <v>1</v>
      </c>
      <c r="U922" s="25" t="n">
        <v>0</v>
      </c>
      <c r="V922" s="26" t="n">
        <v>0</v>
      </c>
      <c r="W922" s="26" t="n">
        <v>0.333333</v>
      </c>
      <c r="X922" s="26" t="n">
        <v>0</v>
      </c>
      <c r="Y922" s="26" t="n">
        <v>0.77027</v>
      </c>
      <c r="Z922" s="26" t="n">
        <v>0</v>
      </c>
      <c r="AA922" s="26" t="n">
        <v>0</v>
      </c>
      <c r="AB922" s="20" t="n">
        <v>922</v>
      </c>
      <c r="AC922" s="20"/>
      <c r="AD922" s="10"/>
      <c r="AE922" s="24" t="s">
        <v>13157</v>
      </c>
      <c r="AF922" s="24" t="n">
        <v>77</v>
      </c>
      <c r="AG922" s="24" t="n">
        <v>21205</v>
      </c>
      <c r="AH922" s="24" t="n">
        <v>6811</v>
      </c>
      <c r="AI922" s="24" t="n">
        <v>2954</v>
      </c>
      <c r="AJ922" s="24" t="n">
        <v>-28800</v>
      </c>
      <c r="AK922" s="24" t="s">
        <v>13158</v>
      </c>
      <c r="AL922" s="24" t="s">
        <v>13159</v>
      </c>
      <c r="AM922" s="23" t="s">
        <v>13160</v>
      </c>
      <c r="AN922" s="24" t="s">
        <v>5339</v>
      </c>
      <c r="AO922" s="22" t="n">
        <v>39853.7128472222</v>
      </c>
      <c r="AP922" s="23" t="s">
        <v>13161</v>
      </c>
      <c r="AQ922" s="24" t="inlineStr">
        <f aca="false">FALSE()</f>
        <is>
          <t/>
        </is>
      </c>
      <c r="AR922" s="24" t="inlineStr">
        <f aca="false">FALSE()</f>
        <is>
          <t/>
        </is>
      </c>
      <c r="AS922" s="24" t="inlineStr">
        <f aca="false">FALSE()</f>
        <is>
          <t/>
        </is>
      </c>
      <c r="AT922" s="24" t="s">
        <v>75</v>
      </c>
      <c r="AU922" s="24" t="n">
        <v>257</v>
      </c>
      <c r="AV922" s="23" t="s">
        <v>13162</v>
      </c>
      <c r="AW922" s="24" t="inlineStr">
        <f aca="false">FALSE()</f>
        <is>
          <t/>
        </is>
      </c>
      <c r="AX922" s="24" t="s">
        <v>5329</v>
      </c>
      <c r="AY922" s="23" t="s">
        <v>13163</v>
      </c>
      <c r="AZ922" s="24" t="s">
        <v>68</v>
      </c>
      <c r="BA922" s="24" t="e">
        <f aca="false">REPLACE(INDEX(GroupVertices[group], MATCH(Vertices[[#this row],[vertex]],GroupVertices[vertex],0)),1,1,"")</f>
        <v>#VALUE!</v>
      </c>
      <c r="BB922" s="25"/>
      <c r="BC922" s="25"/>
      <c r="BD922" s="25"/>
      <c r="BE922" s="25"/>
      <c r="BF922" s="25"/>
      <c r="BG922" s="25"/>
      <c r="BH922" s="25"/>
      <c r="BI922" s="25"/>
      <c r="BJ922" s="25"/>
      <c r="BK922" s="25"/>
      <c r="BL922" s="25"/>
      <c r="BM922" s="26"/>
      <c r="BN922" s="25"/>
      <c r="BO922" s="26"/>
      <c r="BP922" s="25"/>
      <c r="BQ922" s="26"/>
      <c r="BR922" s="25"/>
      <c r="BS922" s="26"/>
      <c r="BT922" s="25"/>
      <c r="BU922" s="3"/>
      <c r="BV922" s="2"/>
      <c r="BW922" s="2"/>
      <c r="BX922" s="2"/>
      <c r="BY922" s="2"/>
    </row>
    <row r="923" customFormat="false" ht="41.45" hidden="false" customHeight="true" outlineLevel="0" collapsed="false">
      <c r="A923" s="15" t="s">
        <v>4411</v>
      </c>
      <c r="C923" s="16"/>
      <c r="D923" s="16" t="s">
        <v>5324</v>
      </c>
      <c r="E923" s="17" t="n">
        <v>162.121780683733</v>
      </c>
      <c r="F923" s="18" t="n">
        <v>99.9998815345898</v>
      </c>
      <c r="G923" s="50" t="s">
        <v>13164</v>
      </c>
      <c r="H923" s="16"/>
      <c r="I923" s="6" t="s">
        <v>4411</v>
      </c>
      <c r="J923" s="7"/>
      <c r="K923" s="7"/>
      <c r="L923" s="51" t="s">
        <v>13165</v>
      </c>
      <c r="M923" s="52" t="n">
        <v>1.03948057236686</v>
      </c>
      <c r="N923" s="53" t="n">
        <v>1521.66931152344</v>
      </c>
      <c r="O923" s="53" t="n">
        <v>6211.65478515625</v>
      </c>
      <c r="P923" s="54"/>
      <c r="Q923" s="55"/>
      <c r="R923" s="55"/>
      <c r="S923" s="56"/>
      <c r="T923" s="25" t="n">
        <v>1</v>
      </c>
      <c r="U923" s="25" t="n">
        <v>1</v>
      </c>
      <c r="V923" s="26" t="n">
        <v>0</v>
      </c>
      <c r="W923" s="26" t="n">
        <v>0</v>
      </c>
      <c r="X923" s="26" t="n">
        <v>0</v>
      </c>
      <c r="Y923" s="26" t="n">
        <v>0.999999</v>
      </c>
      <c r="Z923" s="26" t="n">
        <v>0</v>
      </c>
      <c r="AA923" s="26" t="s">
        <v>5365</v>
      </c>
      <c r="AB923" s="20" t="n">
        <v>923</v>
      </c>
      <c r="AC923" s="20"/>
      <c r="AD923" s="10"/>
      <c r="AE923" s="24" t="s">
        <v>13166</v>
      </c>
      <c r="AF923" s="24" t="n">
        <v>108</v>
      </c>
      <c r="AG923" s="24" t="n">
        <v>256</v>
      </c>
      <c r="AH923" s="24" t="n">
        <v>1127</v>
      </c>
      <c r="AI923" s="24" t="n">
        <v>7</v>
      </c>
      <c r="AJ923" s="24" t="n">
        <v>-18000</v>
      </c>
      <c r="AK923" s="24" t="s">
        <v>13167</v>
      </c>
      <c r="AL923" s="24" t="s">
        <v>13168</v>
      </c>
      <c r="AM923" s="23" t="s">
        <v>13169</v>
      </c>
      <c r="AN923" s="24" t="s">
        <v>5388</v>
      </c>
      <c r="AO923" s="22" t="n">
        <v>41242.6856134259</v>
      </c>
      <c r="AP923" s="23" t="s">
        <v>13170</v>
      </c>
      <c r="AQ923" s="24" t="inlineStr">
        <f aca="false">FALSE()</f>
        <is>
          <t/>
        </is>
      </c>
      <c r="AR923" s="24" t="inlineStr">
        <f aca="false">FALSE()</f>
        <is>
          <t/>
        </is>
      </c>
      <c r="AS923" s="24" t="inlineStr">
        <f aca="false">FALSE()</f>
        <is>
          <t/>
        </is>
      </c>
      <c r="AT923" s="24" t="s">
        <v>75</v>
      </c>
      <c r="AU923" s="24" t="n">
        <v>58</v>
      </c>
      <c r="AV923" s="23" t="s">
        <v>13171</v>
      </c>
      <c r="AW923" s="24" t="inlineStr">
        <f aca="false">FALSE()</f>
        <is>
          <t/>
        </is>
      </c>
      <c r="AX923" s="24" t="s">
        <v>5329</v>
      </c>
      <c r="AY923" s="23" t="s">
        <v>13172</v>
      </c>
      <c r="AZ923" s="24" t="s">
        <v>174</v>
      </c>
      <c r="BA923" s="24" t="e">
        <f aca="false">REPLACE(INDEX(GroupVertices[group], MATCH(Vertices[[#this row],[vertex]],GroupVertices[vertex],0)),1,1,"")</f>
        <v>#VALUE!</v>
      </c>
      <c r="BB923" s="25" t="s">
        <v>13173</v>
      </c>
      <c r="BC923" s="25" t="s">
        <v>13173</v>
      </c>
      <c r="BD923" s="25" t="s">
        <v>1088</v>
      </c>
      <c r="BE923" s="25" t="s">
        <v>1088</v>
      </c>
      <c r="BF923" s="25" t="s">
        <v>13174</v>
      </c>
      <c r="BG923" s="25" t="s">
        <v>13174</v>
      </c>
      <c r="BH923" s="25" t="s">
        <v>13175</v>
      </c>
      <c r="BI923" s="25" t="s">
        <v>13175</v>
      </c>
      <c r="BJ923" s="25" t="s">
        <v>13176</v>
      </c>
      <c r="BK923" s="25" t="s">
        <v>13176</v>
      </c>
      <c r="BL923" s="25" t="n">
        <v>0</v>
      </c>
      <c r="BM923" s="26" t="n">
        <v>0</v>
      </c>
      <c r="BN923" s="25" t="n">
        <v>0</v>
      </c>
      <c r="BO923" s="26" t="n">
        <v>0</v>
      </c>
      <c r="BP923" s="25" t="n">
        <v>0</v>
      </c>
      <c r="BQ923" s="26" t="n">
        <v>0</v>
      </c>
      <c r="BR923" s="25" t="n">
        <v>21</v>
      </c>
      <c r="BS923" s="26" t="n">
        <v>100</v>
      </c>
      <c r="BT923" s="25" t="n">
        <v>21</v>
      </c>
      <c r="BU923" s="3"/>
      <c r="BV923" s="2"/>
      <c r="BW923" s="2"/>
      <c r="BX923" s="2"/>
      <c r="BY923" s="2"/>
    </row>
    <row r="924" customFormat="false" ht="41.45" hidden="false" customHeight="true" outlineLevel="0" collapsed="false">
      <c r="A924" s="15" t="s">
        <v>4420</v>
      </c>
      <c r="C924" s="16"/>
      <c r="D924" s="16" t="s">
        <v>5324</v>
      </c>
      <c r="E924" s="17" t="n">
        <v>162.104655275083</v>
      </c>
      <c r="F924" s="18" t="n">
        <v>99.9998981937881</v>
      </c>
      <c r="G924" s="50" t="s">
        <v>13177</v>
      </c>
      <c r="H924" s="16"/>
      <c r="I924" s="6" t="s">
        <v>4420</v>
      </c>
      <c r="J924" s="7"/>
      <c r="K924" s="7"/>
      <c r="L924" s="51" t="s">
        <v>13178</v>
      </c>
      <c r="M924" s="52" t="n">
        <v>1.03392861687777</v>
      </c>
      <c r="N924" s="53" t="n">
        <v>7919.935546875</v>
      </c>
      <c r="O924" s="53" t="n">
        <v>1508.67260742188</v>
      </c>
      <c r="P924" s="54"/>
      <c r="Q924" s="55"/>
      <c r="R924" s="55"/>
      <c r="S924" s="56"/>
      <c r="T924" s="25" t="n">
        <v>1</v>
      </c>
      <c r="U924" s="25" t="n">
        <v>2</v>
      </c>
      <c r="V924" s="26" t="n">
        <v>0</v>
      </c>
      <c r="W924" s="26" t="n">
        <v>1</v>
      </c>
      <c r="X924" s="26" t="n">
        <v>0</v>
      </c>
      <c r="Y924" s="26" t="n">
        <v>1.298245</v>
      </c>
      <c r="Z924" s="26" t="n">
        <v>0</v>
      </c>
      <c r="AA924" s="26" t="n">
        <v>0</v>
      </c>
      <c r="AB924" s="20" t="n">
        <v>924</v>
      </c>
      <c r="AC924" s="20"/>
      <c r="AD924" s="10"/>
      <c r="AE924" s="24" t="s">
        <v>13179</v>
      </c>
      <c r="AF924" s="24" t="n">
        <v>74</v>
      </c>
      <c r="AG924" s="24" t="n">
        <v>220</v>
      </c>
      <c r="AH924" s="24" t="n">
        <v>9169</v>
      </c>
      <c r="AI924" s="24" t="n">
        <v>20131</v>
      </c>
      <c r="AJ924" s="24"/>
      <c r="AK924" s="24" t="s">
        <v>13180</v>
      </c>
      <c r="AL924" s="24"/>
      <c r="AM924" s="24"/>
      <c r="AN924" s="24"/>
      <c r="AO924" s="22" t="n">
        <v>41714.7510532407</v>
      </c>
      <c r="AP924" s="23" t="s">
        <v>13181</v>
      </c>
      <c r="AQ924" s="24" t="n">
        <f aca="false">TRUE()</f>
        <v>1</v>
      </c>
      <c r="AR924" s="24" t="inlineStr">
        <f aca="false">FALSE()</f>
        <is>
          <t/>
        </is>
      </c>
      <c r="AS924" s="24" t="n">
        <f aca="false">TRUE()</f>
        <v>1</v>
      </c>
      <c r="AT924" s="24" t="s">
        <v>75</v>
      </c>
      <c r="AU924" s="24" t="n">
        <v>3</v>
      </c>
      <c r="AV924" s="23" t="s">
        <v>5390</v>
      </c>
      <c r="AW924" s="24" t="inlineStr">
        <f aca="false">FALSE()</f>
        <is>
          <t/>
        </is>
      </c>
      <c r="AX924" s="24" t="s">
        <v>5329</v>
      </c>
      <c r="AY924" s="23" t="s">
        <v>13182</v>
      </c>
      <c r="AZ924" s="24" t="s">
        <v>174</v>
      </c>
      <c r="BA924" s="24" t="e">
        <f aca="false">REPLACE(INDEX(GroupVertices[group], MATCH(Vertices[[#this row],[vertex]],GroupVertices[vertex],0)),1,1,"")</f>
        <v>#VALUE!</v>
      </c>
      <c r="BB924" s="25"/>
      <c r="BC924" s="25"/>
      <c r="BD924" s="25"/>
      <c r="BE924" s="25"/>
      <c r="BF924" s="25"/>
      <c r="BG924" s="25"/>
      <c r="BH924" s="25" t="s">
        <v>13183</v>
      </c>
      <c r="BI924" s="25" t="s">
        <v>13184</v>
      </c>
      <c r="BJ924" s="25" t="s">
        <v>13185</v>
      </c>
      <c r="BK924" s="25" t="s">
        <v>13185</v>
      </c>
      <c r="BL924" s="25" t="n">
        <v>1</v>
      </c>
      <c r="BM924" s="26" t="n">
        <v>2.63157894736842</v>
      </c>
      <c r="BN924" s="25" t="n">
        <v>0</v>
      </c>
      <c r="BO924" s="26" t="n">
        <v>0</v>
      </c>
      <c r="BP924" s="25" t="n">
        <v>0</v>
      </c>
      <c r="BQ924" s="26" t="n">
        <v>0</v>
      </c>
      <c r="BR924" s="25" t="n">
        <v>37</v>
      </c>
      <c r="BS924" s="26" t="n">
        <v>97.3684210526316</v>
      </c>
      <c r="BT924" s="25" t="n">
        <v>38</v>
      </c>
      <c r="BU924" s="3"/>
      <c r="BV924" s="2"/>
      <c r="BW924" s="2"/>
      <c r="BX924" s="2"/>
      <c r="BY924" s="2"/>
    </row>
    <row r="925" customFormat="false" ht="41.45" hidden="false" customHeight="true" outlineLevel="0" collapsed="false">
      <c r="A925" s="15" t="s">
        <v>4421</v>
      </c>
      <c r="C925" s="16"/>
      <c r="D925" s="16" t="s">
        <v>5324</v>
      </c>
      <c r="E925" s="17" t="n">
        <v>162.039007875258</v>
      </c>
      <c r="F925" s="18" t="n">
        <v>99.9999620540483</v>
      </c>
      <c r="G925" s="50" t="s">
        <v>13186</v>
      </c>
      <c r="H925" s="16"/>
      <c r="I925" s="6" t="s">
        <v>4421</v>
      </c>
      <c r="J925" s="7"/>
      <c r="K925" s="7"/>
      <c r="L925" s="51" t="s">
        <v>13187</v>
      </c>
      <c r="M925" s="52" t="n">
        <v>1.01264612083626</v>
      </c>
      <c r="N925" s="53" t="n">
        <v>7919.935546875</v>
      </c>
      <c r="O925" s="53" t="n">
        <v>1608.66259765625</v>
      </c>
      <c r="P925" s="54"/>
      <c r="Q925" s="55"/>
      <c r="R925" s="55"/>
      <c r="S925" s="56"/>
      <c r="T925" s="25" t="n">
        <v>1</v>
      </c>
      <c r="U925" s="25" t="n">
        <v>0</v>
      </c>
      <c r="V925" s="26" t="n">
        <v>0</v>
      </c>
      <c r="W925" s="26" t="n">
        <v>1</v>
      </c>
      <c r="X925" s="26" t="n">
        <v>0</v>
      </c>
      <c r="Y925" s="26" t="n">
        <v>0.701754</v>
      </c>
      <c r="Z925" s="26" t="n">
        <v>0</v>
      </c>
      <c r="AA925" s="26" t="n">
        <v>0</v>
      </c>
      <c r="AB925" s="20" t="n">
        <v>925</v>
      </c>
      <c r="AC925" s="20"/>
      <c r="AD925" s="10"/>
      <c r="AE925" s="24" t="s">
        <v>13188</v>
      </c>
      <c r="AF925" s="24" t="n">
        <v>84</v>
      </c>
      <c r="AG925" s="24" t="n">
        <v>82</v>
      </c>
      <c r="AH925" s="24" t="n">
        <v>1048</v>
      </c>
      <c r="AI925" s="24" t="n">
        <v>2461</v>
      </c>
      <c r="AJ925" s="24"/>
      <c r="AK925" s="24" t="s">
        <v>13189</v>
      </c>
      <c r="AL925" s="24" t="s">
        <v>13190</v>
      </c>
      <c r="AM925" s="24"/>
      <c r="AN925" s="24"/>
      <c r="AO925" s="22" t="n">
        <v>41984.5309143519</v>
      </c>
      <c r="AP925" s="23" t="s">
        <v>13191</v>
      </c>
      <c r="AQ925" s="24" t="inlineStr">
        <f aca="false">TRUE()</f>
        <is>
          <t/>
        </is>
      </c>
      <c r="AR925" s="24" t="inlineStr">
        <f aca="false">FALSE()</f>
        <is>
          <t/>
        </is>
      </c>
      <c r="AS925" s="24" t="n">
        <f aca="false">FALSE()</f>
        <v>0</v>
      </c>
      <c r="AT925" s="24" t="s">
        <v>75</v>
      </c>
      <c r="AU925" s="24" t="n">
        <v>1</v>
      </c>
      <c r="AV925" s="23" t="s">
        <v>5390</v>
      </c>
      <c r="AW925" s="24" t="inlineStr">
        <f aca="false">FALSE()</f>
        <is>
          <t/>
        </is>
      </c>
      <c r="AX925" s="24" t="s">
        <v>5329</v>
      </c>
      <c r="AY925" s="23" t="s">
        <v>13192</v>
      </c>
      <c r="AZ925" s="24" t="s">
        <v>68</v>
      </c>
      <c r="BA925" s="24" t="e">
        <f aca="false">REPLACE(INDEX(GroupVertices[group], MATCH(Vertices[[#this row],[vertex]],GroupVertices[vertex],0)),1,1,"")</f>
        <v>#VALUE!</v>
      </c>
      <c r="BB925" s="25"/>
      <c r="BC925" s="25"/>
      <c r="BD925" s="25"/>
      <c r="BE925" s="25"/>
      <c r="BF925" s="25"/>
      <c r="BG925" s="25"/>
      <c r="BH925" s="25"/>
      <c r="BI925" s="25"/>
      <c r="BJ925" s="25"/>
      <c r="BK925" s="25"/>
      <c r="BL925" s="25"/>
      <c r="BM925" s="26"/>
      <c r="BN925" s="25"/>
      <c r="BO925" s="26"/>
      <c r="BP925" s="25"/>
      <c r="BQ925" s="26"/>
      <c r="BR925" s="25"/>
      <c r="BS925" s="26"/>
      <c r="BT925" s="25"/>
      <c r="BU925" s="3"/>
      <c r="BV925" s="2"/>
      <c r="BW925" s="2"/>
      <c r="BX925" s="2"/>
      <c r="BY925" s="2"/>
    </row>
    <row r="926" customFormat="false" ht="41.45" hidden="false" customHeight="true" outlineLevel="0" collapsed="false">
      <c r="A926" s="15" t="s">
        <v>4430</v>
      </c>
      <c r="C926" s="16"/>
      <c r="D926" s="16" t="s">
        <v>5324</v>
      </c>
      <c r="E926" s="17" t="n">
        <v>162.113217979408</v>
      </c>
      <c r="F926" s="18" t="n">
        <v>99.999889864189</v>
      </c>
      <c r="G926" s="50" t="s">
        <v>13193</v>
      </c>
      <c r="H926" s="16"/>
      <c r="I926" s="6" t="s">
        <v>4430</v>
      </c>
      <c r="J926" s="7"/>
      <c r="K926" s="7"/>
      <c r="L926" s="51" t="s">
        <v>13194</v>
      </c>
      <c r="M926" s="52" t="n">
        <v>1.03670459462232</v>
      </c>
      <c r="N926" s="53" t="n">
        <v>705.203430175781</v>
      </c>
      <c r="O926" s="53" t="n">
        <v>6211.65478515625</v>
      </c>
      <c r="P926" s="54"/>
      <c r="Q926" s="55"/>
      <c r="R926" s="55"/>
      <c r="S926" s="56"/>
      <c r="T926" s="25" t="n">
        <v>1</v>
      </c>
      <c r="U926" s="25" t="n">
        <v>1</v>
      </c>
      <c r="V926" s="26" t="n">
        <v>0</v>
      </c>
      <c r="W926" s="26" t="n">
        <v>0</v>
      </c>
      <c r="X926" s="26" t="n">
        <v>0</v>
      </c>
      <c r="Y926" s="26" t="n">
        <v>0.999999</v>
      </c>
      <c r="Z926" s="26" t="n">
        <v>0</v>
      </c>
      <c r="AA926" s="26" t="s">
        <v>5365</v>
      </c>
      <c r="AB926" s="20" t="n">
        <v>926</v>
      </c>
      <c r="AC926" s="20"/>
      <c r="AD926" s="10"/>
      <c r="AE926" s="24" t="s">
        <v>13195</v>
      </c>
      <c r="AF926" s="24" t="n">
        <v>286</v>
      </c>
      <c r="AG926" s="24" t="n">
        <v>238</v>
      </c>
      <c r="AH926" s="24" t="n">
        <v>29587</v>
      </c>
      <c r="AI926" s="24" t="n">
        <v>7409</v>
      </c>
      <c r="AJ926" s="24" t="n">
        <v>28800</v>
      </c>
      <c r="AK926" s="24" t="s">
        <v>13196</v>
      </c>
      <c r="AL926" s="24" t="s">
        <v>13197</v>
      </c>
      <c r="AM926" s="24"/>
      <c r="AN926" s="24" t="s">
        <v>5369</v>
      </c>
      <c r="AO926" s="22" t="n">
        <v>41681.6329976852</v>
      </c>
      <c r="AP926" s="23" t="s">
        <v>13198</v>
      </c>
      <c r="AQ926" s="24" t="inlineStr">
        <f aca="false">TRUE()</f>
        <is>
          <t/>
        </is>
      </c>
      <c r="AR926" s="24" t="inlineStr">
        <f aca="false">FALSE()</f>
        <is>
          <t/>
        </is>
      </c>
      <c r="AS926" s="24" t="n">
        <f aca="false">TRUE()</f>
        <v>1</v>
      </c>
      <c r="AT926" s="24" t="s">
        <v>75</v>
      </c>
      <c r="AU926" s="24" t="n">
        <v>6</v>
      </c>
      <c r="AV926" s="23" t="s">
        <v>5390</v>
      </c>
      <c r="AW926" s="24" t="inlineStr">
        <f aca="false">FALSE()</f>
        <is>
          <t/>
        </is>
      </c>
      <c r="AX926" s="24" t="s">
        <v>5329</v>
      </c>
      <c r="AY926" s="23" t="s">
        <v>13199</v>
      </c>
      <c r="AZ926" s="24" t="s">
        <v>174</v>
      </c>
      <c r="BA926" s="24" t="e">
        <f aca="false">REPLACE(INDEX(GroupVertices[group], MATCH(Vertices[[#this row],[vertex]],GroupVertices[vertex],0)),1,1,"")</f>
        <v>#VALUE!</v>
      </c>
      <c r="BB926" s="25" t="s">
        <v>4432</v>
      </c>
      <c r="BC926" s="25" t="s">
        <v>4432</v>
      </c>
      <c r="BD926" s="25" t="s">
        <v>88</v>
      </c>
      <c r="BE926" s="25" t="s">
        <v>88</v>
      </c>
      <c r="BF926" s="25"/>
      <c r="BG926" s="25"/>
      <c r="BH926" s="25" t="s">
        <v>5373</v>
      </c>
      <c r="BI926" s="25" t="s">
        <v>5373</v>
      </c>
      <c r="BJ926" s="25" t="s">
        <v>5374</v>
      </c>
      <c r="BK926" s="25" t="s">
        <v>5374</v>
      </c>
      <c r="BL926" s="25" t="n">
        <v>0</v>
      </c>
      <c r="BM926" s="26" t="n">
        <v>0</v>
      </c>
      <c r="BN926" s="25" t="n">
        <v>0</v>
      </c>
      <c r="BO926" s="26" t="n">
        <v>0</v>
      </c>
      <c r="BP926" s="25" t="n">
        <v>0</v>
      </c>
      <c r="BQ926" s="26" t="n">
        <v>0</v>
      </c>
      <c r="BR926" s="25" t="n">
        <v>13</v>
      </c>
      <c r="BS926" s="26" t="n">
        <v>100</v>
      </c>
      <c r="BT926" s="25" t="n">
        <v>13</v>
      </c>
      <c r="BU926" s="3"/>
      <c r="BV926" s="2"/>
      <c r="BW926" s="2"/>
      <c r="BX926" s="2"/>
      <c r="BY926" s="2"/>
    </row>
    <row r="927" customFormat="false" ht="41.45" hidden="false" customHeight="true" outlineLevel="0" collapsed="false">
      <c r="A927" s="15" t="s">
        <v>4443</v>
      </c>
      <c r="C927" s="16"/>
      <c r="D927" s="16" t="s">
        <v>5324</v>
      </c>
      <c r="E927" s="17" t="n">
        <v>447.26411605859</v>
      </c>
      <c r="F927" s="18" t="n">
        <v>99.7225017179798</v>
      </c>
      <c r="G927" s="50" t="s">
        <v>13200</v>
      </c>
      <c r="H927" s="16"/>
      <c r="I927" s="6" t="s">
        <v>4443</v>
      </c>
      <c r="J927" s="7"/>
      <c r="K927" s="7"/>
      <c r="L927" s="51" t="s">
        <v>13201</v>
      </c>
      <c r="M927" s="52" t="n">
        <v>93.4809274545902</v>
      </c>
      <c r="N927" s="53" t="n">
        <v>8049.9052734375</v>
      </c>
      <c r="O927" s="53" t="n">
        <v>7434.55078125</v>
      </c>
      <c r="P927" s="54"/>
      <c r="Q927" s="55"/>
      <c r="R927" s="55"/>
      <c r="S927" s="56"/>
      <c r="T927" s="25" t="n">
        <v>1</v>
      </c>
      <c r="U927" s="25" t="n">
        <v>0</v>
      </c>
      <c r="V927" s="26" t="n">
        <v>0</v>
      </c>
      <c r="W927" s="26" t="n">
        <v>0.142857</v>
      </c>
      <c r="X927" s="26" t="n">
        <v>0</v>
      </c>
      <c r="Y927" s="26" t="n">
        <v>0.517785</v>
      </c>
      <c r="Z927" s="26" t="n">
        <v>0</v>
      </c>
      <c r="AA927" s="26" t="n">
        <v>0</v>
      </c>
      <c r="AB927" s="20" t="n">
        <v>927</v>
      </c>
      <c r="AC927" s="20"/>
      <c r="AD927" s="10"/>
      <c r="AE927" s="24" t="s">
        <v>13202</v>
      </c>
      <c r="AF927" s="24" t="n">
        <v>461</v>
      </c>
      <c r="AG927" s="24" t="n">
        <v>599665</v>
      </c>
      <c r="AH927" s="24" t="n">
        <v>11380</v>
      </c>
      <c r="AI927" s="24" t="n">
        <v>519</v>
      </c>
      <c r="AJ927" s="24" t="n">
        <v>-18000</v>
      </c>
      <c r="AK927" s="24" t="s">
        <v>13203</v>
      </c>
      <c r="AL927" s="24" t="s">
        <v>6527</v>
      </c>
      <c r="AM927" s="23" t="s">
        <v>13204</v>
      </c>
      <c r="AN927" s="24" t="s">
        <v>5388</v>
      </c>
      <c r="AO927" s="22" t="n">
        <v>39645.898287037</v>
      </c>
      <c r="AP927" s="23" t="s">
        <v>13205</v>
      </c>
      <c r="AQ927" s="24" t="n">
        <f aca="false">FALSE()</f>
        <v>0</v>
      </c>
      <c r="AR927" s="24" t="inlineStr">
        <f aca="false">FALSE()</f>
        <is>
          <t/>
        </is>
      </c>
      <c r="AS927" s="24" t="n">
        <f aca="false">FALSE()</f>
        <v>0</v>
      </c>
      <c r="AT927" s="24" t="s">
        <v>75</v>
      </c>
      <c r="AU927" s="24" t="n">
        <v>6388</v>
      </c>
      <c r="AV927" s="23" t="s">
        <v>13206</v>
      </c>
      <c r="AW927" s="24" t="n">
        <f aca="false">TRUE()</f>
        <v>1</v>
      </c>
      <c r="AX927" s="24" t="s">
        <v>5329</v>
      </c>
      <c r="AY927" s="23" t="s">
        <v>13207</v>
      </c>
      <c r="AZ927" s="24" t="s">
        <v>68</v>
      </c>
      <c r="BA927" s="24" t="e">
        <f aca="false">REPLACE(INDEX(GroupVertices[group], MATCH(Vertices[[#this row],[vertex]],GroupVertices[vertex],0)),1,1,"")</f>
        <v>#VALUE!</v>
      </c>
      <c r="BB927" s="25"/>
      <c r="BC927" s="25"/>
      <c r="BD927" s="25"/>
      <c r="BE927" s="25"/>
      <c r="BF927" s="25"/>
      <c r="BG927" s="25"/>
      <c r="BH927" s="25"/>
      <c r="BI927" s="25"/>
      <c r="BJ927" s="25"/>
      <c r="BK927" s="25"/>
      <c r="BL927" s="25"/>
      <c r="BM927" s="26"/>
      <c r="BN927" s="25"/>
      <c r="BO927" s="26"/>
      <c r="BP927" s="25"/>
      <c r="BQ927" s="26"/>
      <c r="BR927" s="25"/>
      <c r="BS927" s="26"/>
      <c r="BT927" s="25"/>
      <c r="BU927" s="3"/>
      <c r="BV927" s="2"/>
      <c r="BW927" s="2"/>
      <c r="BX927" s="2"/>
      <c r="BY927" s="2"/>
    </row>
    <row r="928" customFormat="false" ht="41.45" hidden="false" customHeight="true" outlineLevel="0" collapsed="false">
      <c r="A928" s="15" t="s">
        <v>4453</v>
      </c>
      <c r="C928" s="16"/>
      <c r="D928" s="16" t="s">
        <v>5324</v>
      </c>
      <c r="E928" s="17" t="n">
        <v>181.569109323209</v>
      </c>
      <c r="F928" s="18" t="n">
        <v>99.9809636266458</v>
      </c>
      <c r="G928" s="50" t="s">
        <v>13208</v>
      </c>
      <c r="H928" s="16"/>
      <c r="I928" s="6" t="s">
        <v>4453</v>
      </c>
      <c r="J928" s="7"/>
      <c r="K928" s="7"/>
      <c r="L928" s="51" t="s">
        <v>13209</v>
      </c>
      <c r="M928" s="52" t="n">
        <v>7.34418869318616</v>
      </c>
      <c r="N928" s="53" t="n">
        <v>8187.99560546875</v>
      </c>
      <c r="O928" s="53" t="n">
        <v>6869.9013671875</v>
      </c>
      <c r="P928" s="54"/>
      <c r="Q928" s="55"/>
      <c r="R928" s="55"/>
      <c r="S928" s="56"/>
      <c r="T928" s="25" t="n">
        <v>1</v>
      </c>
      <c r="U928" s="25" t="n">
        <v>0</v>
      </c>
      <c r="V928" s="26" t="n">
        <v>0</v>
      </c>
      <c r="W928" s="26" t="n">
        <v>0.142857</v>
      </c>
      <c r="X928" s="26" t="n">
        <v>0</v>
      </c>
      <c r="Y928" s="26" t="n">
        <v>0.517785</v>
      </c>
      <c r="Z928" s="26" t="n">
        <v>0</v>
      </c>
      <c r="AA928" s="26" t="n">
        <v>0</v>
      </c>
      <c r="AB928" s="20" t="n">
        <v>928</v>
      </c>
      <c r="AC928" s="20"/>
      <c r="AD928" s="10"/>
      <c r="AE928" s="24" t="s">
        <v>13210</v>
      </c>
      <c r="AF928" s="24" t="n">
        <v>1265</v>
      </c>
      <c r="AG928" s="24" t="n">
        <v>41137</v>
      </c>
      <c r="AH928" s="24" t="n">
        <v>10213</v>
      </c>
      <c r="AI928" s="24" t="n">
        <v>2724</v>
      </c>
      <c r="AJ928" s="24" t="n">
        <v>-21600</v>
      </c>
      <c r="AK928" s="24" t="s">
        <v>13211</v>
      </c>
      <c r="AL928" s="24" t="s">
        <v>13212</v>
      </c>
      <c r="AM928" s="23" t="s">
        <v>13213</v>
      </c>
      <c r="AN928" s="24" t="s">
        <v>5776</v>
      </c>
      <c r="AO928" s="22" t="n">
        <v>39923.8300578704</v>
      </c>
      <c r="AP928" s="23" t="s">
        <v>13214</v>
      </c>
      <c r="AQ928" s="24" t="inlineStr">
        <f aca="false">FALSE()</f>
        <is>
          <t/>
        </is>
      </c>
      <c r="AR928" s="24" t="inlineStr">
        <f aca="false">FALSE()</f>
        <is>
          <t/>
        </is>
      </c>
      <c r="AS928" s="24" t="n">
        <f aca="false">TRUE()</f>
        <v>1</v>
      </c>
      <c r="AT928" s="24" t="s">
        <v>75</v>
      </c>
      <c r="AU928" s="24" t="n">
        <v>1070</v>
      </c>
      <c r="AV928" s="23" t="s">
        <v>13215</v>
      </c>
      <c r="AW928" s="24" t="n">
        <f aca="false">FALSE()</f>
        <v>0</v>
      </c>
      <c r="AX928" s="24" t="s">
        <v>5329</v>
      </c>
      <c r="AY928" s="23" t="s">
        <v>13216</v>
      </c>
      <c r="AZ928" s="24" t="s">
        <v>68</v>
      </c>
      <c r="BA928" s="24" t="e">
        <f aca="false">REPLACE(INDEX(GroupVertices[group], MATCH(Vertices[[#this row],[vertex]],GroupVertices[vertex],0)),1,1,"")</f>
        <v>#VALUE!</v>
      </c>
      <c r="BB928" s="25"/>
      <c r="BC928" s="25"/>
      <c r="BD928" s="25"/>
      <c r="BE928" s="25"/>
      <c r="BF928" s="25"/>
      <c r="BG928" s="25"/>
      <c r="BH928" s="25"/>
      <c r="BI928" s="25"/>
      <c r="BJ928" s="25"/>
      <c r="BK928" s="25"/>
      <c r="BL928" s="25"/>
      <c r="BM928" s="26"/>
      <c r="BN928" s="25"/>
      <c r="BO928" s="26"/>
      <c r="BP928" s="25"/>
      <c r="BQ928" s="26"/>
      <c r="BR928" s="25"/>
      <c r="BS928" s="26"/>
      <c r="BT928" s="25"/>
      <c r="BU928" s="3"/>
      <c r="BV928" s="2"/>
      <c r="BW928" s="2"/>
      <c r="BX928" s="2"/>
      <c r="BY928" s="2"/>
    </row>
    <row r="929" customFormat="false" ht="41.45" hidden="false" customHeight="true" outlineLevel="0" collapsed="false">
      <c r="A929" s="15" t="s">
        <v>4472</v>
      </c>
      <c r="C929" s="16"/>
      <c r="D929" s="16" t="s">
        <v>5324</v>
      </c>
      <c r="E929" s="17" t="n">
        <v>163.057018278342</v>
      </c>
      <c r="F929" s="18" t="n">
        <v>99.9989717572601</v>
      </c>
      <c r="G929" s="50" t="s">
        <v>13217</v>
      </c>
      <c r="H929" s="16"/>
      <c r="I929" s="6" t="s">
        <v>4472</v>
      </c>
      <c r="J929" s="7"/>
      <c r="K929" s="7"/>
      <c r="L929" s="51" t="s">
        <v>13218</v>
      </c>
      <c r="M929" s="52" t="n">
        <v>1.34267903046551</v>
      </c>
      <c r="N929" s="53" t="n">
        <v>8264.2802734375</v>
      </c>
      <c r="O929" s="53" t="n">
        <v>399.959991455078</v>
      </c>
      <c r="P929" s="54"/>
      <c r="Q929" s="55"/>
      <c r="R929" s="55"/>
      <c r="S929" s="56"/>
      <c r="T929" s="25" t="n">
        <v>2</v>
      </c>
      <c r="U929" s="25" t="n">
        <v>1</v>
      </c>
      <c r="V929" s="26" t="n">
        <v>0</v>
      </c>
      <c r="W929" s="26" t="n">
        <v>1</v>
      </c>
      <c r="X929" s="26" t="n">
        <v>0</v>
      </c>
      <c r="Y929" s="26" t="n">
        <v>1.298245</v>
      </c>
      <c r="Z929" s="26" t="n">
        <v>0</v>
      </c>
      <c r="AA929" s="26" t="n">
        <v>0</v>
      </c>
      <c r="AB929" s="20" t="n">
        <v>929</v>
      </c>
      <c r="AC929" s="20"/>
      <c r="AD929" s="10"/>
      <c r="AE929" s="24" t="s">
        <v>13219</v>
      </c>
      <c r="AF929" s="24" t="n">
        <v>18</v>
      </c>
      <c r="AG929" s="24" t="n">
        <v>2222</v>
      </c>
      <c r="AH929" s="24" t="n">
        <v>1256</v>
      </c>
      <c r="AI929" s="24" t="n">
        <v>13</v>
      </c>
      <c r="AJ929" s="24"/>
      <c r="AK929" s="24" t="s">
        <v>13220</v>
      </c>
      <c r="AL929" s="24" t="s">
        <v>13221</v>
      </c>
      <c r="AM929" s="23" t="s">
        <v>13222</v>
      </c>
      <c r="AN929" s="24"/>
      <c r="AO929" s="22" t="n">
        <v>40923.7794675926</v>
      </c>
      <c r="AP929" s="24"/>
      <c r="AQ929" s="24" t="inlineStr">
        <f aca="false">FALSE()</f>
        <is>
          <t/>
        </is>
      </c>
      <c r="AR929" s="24" t="inlineStr">
        <f aca="false">FALSE()</f>
        <is>
          <t/>
        </is>
      </c>
      <c r="AS929" s="24" t="n">
        <f aca="false">FALSE()</f>
        <v>0</v>
      </c>
      <c r="AT929" s="24" t="s">
        <v>75</v>
      </c>
      <c r="AU929" s="24" t="n">
        <v>10</v>
      </c>
      <c r="AV929" s="23" t="s">
        <v>6529</v>
      </c>
      <c r="AW929" s="24" t="inlineStr">
        <f aca="false">FALSE()</f>
        <is>
          <t/>
        </is>
      </c>
      <c r="AX929" s="24" t="s">
        <v>5329</v>
      </c>
      <c r="AY929" s="23" t="s">
        <v>13223</v>
      </c>
      <c r="AZ929" s="24" t="s">
        <v>174</v>
      </c>
      <c r="BA929" s="24" t="e">
        <f aca="false">REPLACE(INDEX(GroupVertices[group], MATCH(Vertices[[#this row],[vertex]],GroupVertices[vertex],0)),1,1,"")</f>
        <v>#VALUE!</v>
      </c>
      <c r="BB929" s="25" t="s">
        <v>4474</v>
      </c>
      <c r="BC929" s="25" t="s">
        <v>4474</v>
      </c>
      <c r="BD929" s="25" t="s">
        <v>2188</v>
      </c>
      <c r="BE929" s="25" t="s">
        <v>2188</v>
      </c>
      <c r="BF929" s="25"/>
      <c r="BG929" s="25"/>
      <c r="BH929" s="25" t="s">
        <v>13224</v>
      </c>
      <c r="BI929" s="25" t="s">
        <v>13224</v>
      </c>
      <c r="BJ929" s="25" t="s">
        <v>13225</v>
      </c>
      <c r="BK929" s="25" t="s">
        <v>13225</v>
      </c>
      <c r="BL929" s="25" t="n">
        <v>1</v>
      </c>
      <c r="BM929" s="26" t="n">
        <v>5.55555555555556</v>
      </c>
      <c r="BN929" s="25" t="n">
        <v>0</v>
      </c>
      <c r="BO929" s="26" t="n">
        <v>0</v>
      </c>
      <c r="BP929" s="25" t="n">
        <v>0</v>
      </c>
      <c r="BQ929" s="26" t="n">
        <v>0</v>
      </c>
      <c r="BR929" s="25" t="n">
        <v>17</v>
      </c>
      <c r="BS929" s="26" t="n">
        <v>94.4444444444444</v>
      </c>
      <c r="BT929" s="25" t="n">
        <v>18</v>
      </c>
      <c r="BU929" s="3"/>
      <c r="BV929" s="2"/>
      <c r="BW929" s="2"/>
      <c r="BX929" s="2"/>
      <c r="BY929" s="2"/>
    </row>
    <row r="930" customFormat="false" ht="41.45" hidden="false" customHeight="true" outlineLevel="0" collapsed="false">
      <c r="A930" s="15" t="s">
        <v>4477</v>
      </c>
      <c r="C930" s="16"/>
      <c r="D930" s="16" t="s">
        <v>5324</v>
      </c>
      <c r="E930" s="17" t="n">
        <v>162.634115825846</v>
      </c>
      <c r="F930" s="18" t="n">
        <v>99.9993831469071</v>
      </c>
      <c r="G930" s="50" t="s">
        <v>13226</v>
      </c>
      <c r="H930" s="16"/>
      <c r="I930" s="6" t="s">
        <v>4477</v>
      </c>
      <c r="J930" s="7"/>
      <c r="K930" s="7"/>
      <c r="L930" s="51" t="s">
        <v>13227</v>
      </c>
      <c r="M930" s="52" t="n">
        <v>1.20557657408214</v>
      </c>
      <c r="N930" s="53" t="n">
        <v>8264.2802734375</v>
      </c>
      <c r="O930" s="53" t="n">
        <v>494.068237304688</v>
      </c>
      <c r="P930" s="54"/>
      <c r="Q930" s="55"/>
      <c r="R930" s="55"/>
      <c r="S930" s="56"/>
      <c r="T930" s="25" t="n">
        <v>0</v>
      </c>
      <c r="U930" s="25" t="n">
        <v>1</v>
      </c>
      <c r="V930" s="26" t="n">
        <v>0</v>
      </c>
      <c r="W930" s="26" t="n">
        <v>1</v>
      </c>
      <c r="X930" s="26" t="n">
        <v>0</v>
      </c>
      <c r="Y930" s="26" t="n">
        <v>0.701754</v>
      </c>
      <c r="Z930" s="26" t="n">
        <v>0</v>
      </c>
      <c r="AA930" s="26" t="n">
        <v>0</v>
      </c>
      <c r="AB930" s="20" t="n">
        <v>930</v>
      </c>
      <c r="AC930" s="20"/>
      <c r="AD930" s="10"/>
      <c r="AE930" s="24" t="s">
        <v>13228</v>
      </c>
      <c r="AF930" s="24" t="n">
        <v>4555</v>
      </c>
      <c r="AG930" s="24" t="n">
        <v>1333</v>
      </c>
      <c r="AH930" s="24" t="n">
        <v>10862</v>
      </c>
      <c r="AI930" s="24" t="n">
        <v>16</v>
      </c>
      <c r="AJ930" s="24"/>
      <c r="AK930" s="24"/>
      <c r="AL930" s="24" t="s">
        <v>13229</v>
      </c>
      <c r="AM930" s="24"/>
      <c r="AN930" s="24"/>
      <c r="AO930" s="22" t="n">
        <v>42486.4522916667</v>
      </c>
      <c r="AP930" s="24"/>
      <c r="AQ930" s="24" t="n">
        <f aca="false">TRUE()</f>
        <v>1</v>
      </c>
      <c r="AR930" s="24" t="inlineStr">
        <f aca="false">FALSE()</f>
        <is>
          <t/>
        </is>
      </c>
      <c r="AS930" s="24" t="inlineStr">
        <f aca="false">FALSE()</f>
        <is>
          <t/>
        </is>
      </c>
      <c r="AT930" s="24" t="s">
        <v>75</v>
      </c>
      <c r="AU930" s="24" t="n">
        <v>274</v>
      </c>
      <c r="AV930" s="24"/>
      <c r="AW930" s="24" t="inlineStr">
        <f aca="false">FALSE()</f>
        <is>
          <t/>
        </is>
      </c>
      <c r="AX930" s="24" t="s">
        <v>5329</v>
      </c>
      <c r="AY930" s="23" t="s">
        <v>13230</v>
      </c>
      <c r="AZ930" s="24" t="s">
        <v>174</v>
      </c>
      <c r="BA930" s="24" t="e">
        <f aca="false">REPLACE(INDEX(GroupVertices[group], MATCH(Vertices[[#this row],[vertex]],GroupVertices[vertex],0)),1,1,"")</f>
        <v>#VALUE!</v>
      </c>
      <c r="BB930" s="25"/>
      <c r="BC930" s="25"/>
      <c r="BD930" s="25"/>
      <c r="BE930" s="25"/>
      <c r="BF930" s="25"/>
      <c r="BG930" s="25"/>
      <c r="BH930" s="25" t="s">
        <v>13231</v>
      </c>
      <c r="BI930" s="25" t="s">
        <v>13231</v>
      </c>
      <c r="BJ930" s="25" t="s">
        <v>13232</v>
      </c>
      <c r="BK930" s="25" t="s">
        <v>13232</v>
      </c>
      <c r="BL930" s="25" t="n">
        <v>1</v>
      </c>
      <c r="BM930" s="26" t="n">
        <v>5</v>
      </c>
      <c r="BN930" s="25" t="n">
        <v>0</v>
      </c>
      <c r="BO930" s="26" t="n">
        <v>0</v>
      </c>
      <c r="BP930" s="25" t="n">
        <v>0</v>
      </c>
      <c r="BQ930" s="26" t="n">
        <v>0</v>
      </c>
      <c r="BR930" s="25" t="n">
        <v>19</v>
      </c>
      <c r="BS930" s="26" t="n">
        <v>95</v>
      </c>
      <c r="BT930" s="25" t="n">
        <v>20</v>
      </c>
      <c r="BU930" s="3"/>
      <c r="BV930" s="2"/>
      <c r="BW930" s="2"/>
      <c r="BX930" s="2"/>
      <c r="BY930" s="2"/>
    </row>
    <row r="931" customFormat="false" ht="41.45" hidden="false" customHeight="true" outlineLevel="0" collapsed="false">
      <c r="A931" s="15" t="s">
        <v>4481</v>
      </c>
      <c r="C931" s="16"/>
      <c r="D931" s="16" t="s">
        <v>5324</v>
      </c>
      <c r="E931" s="17" t="n">
        <v>162.068977340396</v>
      </c>
      <c r="F931" s="18" t="n">
        <v>99.9999329004513</v>
      </c>
      <c r="G931" s="50" t="s">
        <v>13233</v>
      </c>
      <c r="H931" s="16"/>
      <c r="I931" s="6" t="s">
        <v>4481</v>
      </c>
      <c r="J931" s="7"/>
      <c r="K931" s="7"/>
      <c r="L931" s="51" t="s">
        <v>13234</v>
      </c>
      <c r="M931" s="52" t="n">
        <v>1.02236204294217</v>
      </c>
      <c r="N931" s="53" t="n">
        <v>5438.052734375</v>
      </c>
      <c r="O931" s="53" t="n">
        <v>6013.97021484375</v>
      </c>
      <c r="P931" s="54"/>
      <c r="Q931" s="55"/>
      <c r="R931" s="55"/>
      <c r="S931" s="56"/>
      <c r="T931" s="25" t="n">
        <v>0</v>
      </c>
      <c r="U931" s="25" t="n">
        <v>3</v>
      </c>
      <c r="V931" s="26" t="n">
        <v>0</v>
      </c>
      <c r="W931" s="26" t="n">
        <v>0.142857</v>
      </c>
      <c r="X931" s="26" t="n">
        <v>0</v>
      </c>
      <c r="Y931" s="26" t="n">
        <v>0.774834</v>
      </c>
      <c r="Z931" s="26" t="n">
        <v>0.666666666666667</v>
      </c>
      <c r="AA931" s="26" t="n">
        <v>0</v>
      </c>
      <c r="AB931" s="20" t="n">
        <v>931</v>
      </c>
      <c r="AC931" s="20"/>
      <c r="AD931" s="10"/>
      <c r="AE931" s="24" t="s">
        <v>13235</v>
      </c>
      <c r="AF931" s="24" t="n">
        <v>225</v>
      </c>
      <c r="AG931" s="24" t="n">
        <v>145</v>
      </c>
      <c r="AH931" s="24" t="n">
        <v>27</v>
      </c>
      <c r="AI931" s="24" t="n">
        <v>53</v>
      </c>
      <c r="AJ931" s="24"/>
      <c r="AK931" s="24" t="s">
        <v>13236</v>
      </c>
      <c r="AL931" s="24" t="s">
        <v>13044</v>
      </c>
      <c r="AM931" s="23" t="s">
        <v>13237</v>
      </c>
      <c r="AN931" s="24"/>
      <c r="AO931" s="22" t="n">
        <v>42259.1000925926</v>
      </c>
      <c r="AP931" s="23" t="s">
        <v>13238</v>
      </c>
      <c r="AQ931" s="24" t="inlineStr">
        <f aca="false">TRUE()</f>
        <is>
          <t/>
        </is>
      </c>
      <c r="AR931" s="24" t="inlineStr">
        <f aca="false">FALSE()</f>
        <is>
          <t/>
        </is>
      </c>
      <c r="AS931" s="24" t="inlineStr">
        <f aca="false">FALSE()</f>
        <is>
          <t/>
        </is>
      </c>
      <c r="AT931" s="24" t="s">
        <v>75</v>
      </c>
      <c r="AU931" s="24" t="n">
        <v>5</v>
      </c>
      <c r="AV931" s="23" t="s">
        <v>5390</v>
      </c>
      <c r="AW931" s="24" t="inlineStr">
        <f aca="false">FALSE()</f>
        <is>
          <t/>
        </is>
      </c>
      <c r="AX931" s="24" t="s">
        <v>5329</v>
      </c>
      <c r="AY931" s="23" t="s">
        <v>13239</v>
      </c>
      <c r="AZ931" s="24" t="s">
        <v>174</v>
      </c>
      <c r="BA931" s="24" t="e">
        <f aca="false">REPLACE(INDEX(GroupVertices[group], MATCH(Vertices[[#this row],[vertex]],GroupVertices[vertex],0)),1,1,"")</f>
        <v>#VALUE!</v>
      </c>
      <c r="BB931" s="25"/>
      <c r="BC931" s="25"/>
      <c r="BD931" s="25"/>
      <c r="BE931" s="25"/>
      <c r="BF931" s="25"/>
      <c r="BG931" s="25"/>
      <c r="BH931" s="25" t="s">
        <v>13024</v>
      </c>
      <c r="BI931" s="25" t="s">
        <v>13024</v>
      </c>
      <c r="BJ931" s="25" t="s">
        <v>13025</v>
      </c>
      <c r="BK931" s="25" t="s">
        <v>13025</v>
      </c>
      <c r="BL931" s="25" t="n">
        <v>1</v>
      </c>
      <c r="BM931" s="26" t="n">
        <v>4.76190476190476</v>
      </c>
      <c r="BN931" s="25" t="n">
        <v>0</v>
      </c>
      <c r="BO931" s="26" t="n">
        <v>0</v>
      </c>
      <c r="BP931" s="25" t="n">
        <v>0</v>
      </c>
      <c r="BQ931" s="26" t="n">
        <v>0</v>
      </c>
      <c r="BR931" s="25" t="n">
        <v>20</v>
      </c>
      <c r="BS931" s="26" t="n">
        <v>95.2380952380952</v>
      </c>
      <c r="BT931" s="25" t="n">
        <v>21</v>
      </c>
      <c r="BU931" s="3"/>
      <c r="BV931" s="2"/>
      <c r="BW931" s="2"/>
      <c r="BX931" s="2"/>
      <c r="BY931" s="2"/>
    </row>
    <row r="932" customFormat="false" ht="41.45" hidden="false" customHeight="true" outlineLevel="0" collapsed="false">
      <c r="A932" s="15" t="s">
        <v>4484</v>
      </c>
      <c r="C932" s="16"/>
      <c r="D932" s="16" t="s">
        <v>5324</v>
      </c>
      <c r="E932" s="17" t="n">
        <v>162.371526226546</v>
      </c>
      <c r="F932" s="18" t="n">
        <v>99.9996385879478</v>
      </c>
      <c r="G932" s="50" t="s">
        <v>13240</v>
      </c>
      <c r="H932" s="16"/>
      <c r="I932" s="6" t="s">
        <v>4484</v>
      </c>
      <c r="J932" s="7"/>
      <c r="K932" s="7"/>
      <c r="L932" s="51" t="s">
        <v>13241</v>
      </c>
      <c r="M932" s="52" t="n">
        <v>1.12044658991609</v>
      </c>
      <c r="N932" s="53" t="n">
        <v>8264.2802734375</v>
      </c>
      <c r="O932" s="53" t="n">
        <v>1035.19055175781</v>
      </c>
      <c r="P932" s="54"/>
      <c r="Q932" s="55"/>
      <c r="R932" s="55"/>
      <c r="S932" s="56"/>
      <c r="T932" s="25" t="n">
        <v>2</v>
      </c>
      <c r="U932" s="25" t="n">
        <v>1</v>
      </c>
      <c r="V932" s="26" t="n">
        <v>0</v>
      </c>
      <c r="W932" s="26" t="n">
        <v>1</v>
      </c>
      <c r="X932" s="26" t="n">
        <v>0</v>
      </c>
      <c r="Y932" s="26" t="n">
        <v>1.298245</v>
      </c>
      <c r="Z932" s="26" t="n">
        <v>0</v>
      </c>
      <c r="AA932" s="26" t="n">
        <v>0</v>
      </c>
      <c r="AB932" s="20" t="n">
        <v>932</v>
      </c>
      <c r="AC932" s="20"/>
      <c r="AD932" s="10"/>
      <c r="AE932" s="24" t="s">
        <v>13242</v>
      </c>
      <c r="AF932" s="24" t="n">
        <v>1514</v>
      </c>
      <c r="AG932" s="24" t="n">
        <v>781</v>
      </c>
      <c r="AH932" s="24" t="n">
        <v>7523</v>
      </c>
      <c r="AI932" s="24" t="n">
        <v>12550</v>
      </c>
      <c r="AJ932" s="24" t="n">
        <v>-28800</v>
      </c>
      <c r="AK932" s="24" t="s">
        <v>13243</v>
      </c>
      <c r="AL932" s="24" t="s">
        <v>13244</v>
      </c>
      <c r="AM932" s="23" t="s">
        <v>13245</v>
      </c>
      <c r="AN932" s="24" t="s">
        <v>5339</v>
      </c>
      <c r="AO932" s="22" t="n">
        <v>42166.5204976852</v>
      </c>
      <c r="AP932" s="23" t="s">
        <v>13246</v>
      </c>
      <c r="AQ932" s="24" t="n">
        <f aca="false">FALSE()</f>
        <v>0</v>
      </c>
      <c r="AR932" s="24" t="inlineStr">
        <f aca="false">FALSE()</f>
        <is>
          <t/>
        </is>
      </c>
      <c r="AS932" s="24" t="inlineStr">
        <f aca="false">FALSE()</f>
        <is>
          <t/>
        </is>
      </c>
      <c r="AT932" s="24" t="s">
        <v>5619</v>
      </c>
      <c r="AU932" s="24" t="n">
        <v>107</v>
      </c>
      <c r="AV932" s="23" t="s">
        <v>5390</v>
      </c>
      <c r="AW932" s="24" t="inlineStr">
        <f aca="false">FALSE()</f>
        <is>
          <t/>
        </is>
      </c>
      <c r="AX932" s="24" t="s">
        <v>5329</v>
      </c>
      <c r="AY932" s="23" t="s">
        <v>13247</v>
      </c>
      <c r="AZ932" s="24" t="s">
        <v>174</v>
      </c>
      <c r="BA932" s="24" t="e">
        <f aca="false">REPLACE(INDEX(GroupVertices[group], MATCH(Vertices[[#this row],[vertex]],GroupVertices[vertex],0)),1,1,"")</f>
        <v>#VALUE!</v>
      </c>
      <c r="BB932" s="25" t="s">
        <v>4486</v>
      </c>
      <c r="BC932" s="25" t="s">
        <v>4486</v>
      </c>
      <c r="BD932" s="25" t="s">
        <v>72</v>
      </c>
      <c r="BE932" s="25" t="s">
        <v>72</v>
      </c>
      <c r="BF932" s="25" t="s">
        <v>4487</v>
      </c>
      <c r="BG932" s="25" t="s">
        <v>4487</v>
      </c>
      <c r="BH932" s="25" t="s">
        <v>13248</v>
      </c>
      <c r="BI932" s="25" t="s">
        <v>13248</v>
      </c>
      <c r="BJ932" s="25" t="s">
        <v>13249</v>
      </c>
      <c r="BK932" s="25" t="s">
        <v>13249</v>
      </c>
      <c r="BL932" s="25" t="n">
        <v>0</v>
      </c>
      <c r="BM932" s="26" t="n">
        <v>0</v>
      </c>
      <c r="BN932" s="25" t="n">
        <v>0</v>
      </c>
      <c r="BO932" s="26" t="n">
        <v>0</v>
      </c>
      <c r="BP932" s="25" t="n">
        <v>0</v>
      </c>
      <c r="BQ932" s="26" t="n">
        <v>0</v>
      </c>
      <c r="BR932" s="25" t="n">
        <v>12</v>
      </c>
      <c r="BS932" s="26" t="n">
        <v>100</v>
      </c>
      <c r="BT932" s="25" t="n">
        <v>12</v>
      </c>
      <c r="BU932" s="3"/>
      <c r="BV932" s="2"/>
      <c r="BW932" s="2"/>
      <c r="BX932" s="2"/>
      <c r="BY932" s="2"/>
    </row>
    <row r="933" customFormat="false" ht="41.45" hidden="false" customHeight="true" outlineLevel="0" collapsed="false">
      <c r="A933" s="15" t="s">
        <v>4490</v>
      </c>
      <c r="C933" s="16"/>
      <c r="D933" s="16" t="s">
        <v>5324</v>
      </c>
      <c r="E933" s="17" t="n">
        <v>184.751105391541</v>
      </c>
      <c r="F933" s="18" t="n">
        <v>99.9778682550492</v>
      </c>
      <c r="G933" s="50" t="s">
        <v>13250</v>
      </c>
      <c r="H933" s="16"/>
      <c r="I933" s="6" t="s">
        <v>4490</v>
      </c>
      <c r="J933" s="7"/>
      <c r="K933" s="7"/>
      <c r="L933" s="51" t="s">
        <v>13251</v>
      </c>
      <c r="M933" s="52" t="n">
        <v>8.37577286725627</v>
      </c>
      <c r="N933" s="53" t="n">
        <v>8264.2802734375</v>
      </c>
      <c r="O933" s="53" t="n">
        <v>941.082336425781</v>
      </c>
      <c r="P933" s="54"/>
      <c r="Q933" s="55"/>
      <c r="R933" s="55"/>
      <c r="S933" s="56"/>
      <c r="T933" s="25" t="n">
        <v>0</v>
      </c>
      <c r="U933" s="25" t="n">
        <v>1</v>
      </c>
      <c r="V933" s="26" t="n">
        <v>0</v>
      </c>
      <c r="W933" s="26" t="n">
        <v>1</v>
      </c>
      <c r="X933" s="26" t="n">
        <v>0</v>
      </c>
      <c r="Y933" s="26" t="n">
        <v>0.701754</v>
      </c>
      <c r="Z933" s="26" t="n">
        <v>0</v>
      </c>
      <c r="AA933" s="26" t="n">
        <v>0</v>
      </c>
      <c r="AB933" s="20" t="n">
        <v>933</v>
      </c>
      <c r="AC933" s="20"/>
      <c r="AD933" s="10"/>
      <c r="AE933" s="24" t="s">
        <v>13252</v>
      </c>
      <c r="AF933" s="24" t="n">
        <v>6</v>
      </c>
      <c r="AG933" s="24" t="n">
        <v>47826</v>
      </c>
      <c r="AH933" s="24" t="n">
        <v>570</v>
      </c>
      <c r="AI933" s="24" t="n">
        <v>1</v>
      </c>
      <c r="AJ933" s="24" t="n">
        <v>-28800</v>
      </c>
      <c r="AK933" s="24" t="s">
        <v>13253</v>
      </c>
      <c r="AL933" s="24"/>
      <c r="AM933" s="24"/>
      <c r="AN933" s="24" t="s">
        <v>5339</v>
      </c>
      <c r="AO933" s="22" t="n">
        <v>40005.6622453704</v>
      </c>
      <c r="AP933" s="23" t="s">
        <v>13254</v>
      </c>
      <c r="AQ933" s="24" t="inlineStr">
        <f aca="false">FALSE()</f>
        <is>
          <t/>
        </is>
      </c>
      <c r="AR933" s="24" t="inlineStr">
        <f aca="false">FALSE()</f>
        <is>
          <t/>
        </is>
      </c>
      <c r="AS933" s="24" t="inlineStr">
        <f aca="false">FALSE()</f>
        <is>
          <t/>
        </is>
      </c>
      <c r="AT933" s="24" t="s">
        <v>75</v>
      </c>
      <c r="AU933" s="24" t="n">
        <v>52</v>
      </c>
      <c r="AV933" s="23" t="s">
        <v>5766</v>
      </c>
      <c r="AW933" s="24" t="inlineStr">
        <f aca="false">FALSE()</f>
        <is>
          <t/>
        </is>
      </c>
      <c r="AX933" s="24" t="s">
        <v>5329</v>
      </c>
      <c r="AY933" s="23" t="s">
        <v>13255</v>
      </c>
      <c r="AZ933" s="24" t="s">
        <v>174</v>
      </c>
      <c r="BA933" s="24" t="e">
        <f aca="false">REPLACE(INDEX(GroupVertices[group], MATCH(Vertices[[#this row],[vertex]],GroupVertices[vertex],0)),1,1,"")</f>
        <v>#VALUE!</v>
      </c>
      <c r="BB933" s="25"/>
      <c r="BC933" s="25"/>
      <c r="BD933" s="25"/>
      <c r="BE933" s="25"/>
      <c r="BF933" s="25" t="s">
        <v>4487</v>
      </c>
      <c r="BG933" s="25" t="s">
        <v>4487</v>
      </c>
      <c r="BH933" s="25" t="s">
        <v>13256</v>
      </c>
      <c r="BI933" s="25" t="s">
        <v>13256</v>
      </c>
      <c r="BJ933" s="25" t="s">
        <v>13257</v>
      </c>
      <c r="BK933" s="25" t="s">
        <v>13257</v>
      </c>
      <c r="BL933" s="25" t="n">
        <v>0</v>
      </c>
      <c r="BM933" s="26" t="n">
        <v>0</v>
      </c>
      <c r="BN933" s="25" t="n">
        <v>0</v>
      </c>
      <c r="BO933" s="26" t="n">
        <v>0</v>
      </c>
      <c r="BP933" s="25" t="n">
        <v>0</v>
      </c>
      <c r="BQ933" s="26" t="n">
        <v>0</v>
      </c>
      <c r="BR933" s="25" t="n">
        <v>14</v>
      </c>
      <c r="BS933" s="26" t="n">
        <v>100</v>
      </c>
      <c r="BT933" s="25" t="n">
        <v>14</v>
      </c>
      <c r="BU933" s="3"/>
      <c r="BV933" s="2"/>
      <c r="BW933" s="2"/>
      <c r="BX933" s="2"/>
      <c r="BY933" s="2"/>
    </row>
    <row r="934" customFormat="false" ht="41.45" hidden="false" customHeight="true" outlineLevel="0" collapsed="false">
      <c r="A934" s="15" t="s">
        <v>4494</v>
      </c>
      <c r="C934" s="16"/>
      <c r="D934" s="16" t="s">
        <v>5324</v>
      </c>
      <c r="E934" s="17" t="n">
        <v>162.225484547225</v>
      </c>
      <c r="F934" s="18" t="n">
        <v>99.999780653889</v>
      </c>
      <c r="G934" s="50" t="s">
        <v>13258</v>
      </c>
      <c r="H934" s="16"/>
      <c r="I934" s="6" t="s">
        <v>4494</v>
      </c>
      <c r="J934" s="7"/>
      <c r="K934" s="7"/>
      <c r="L934" s="51" t="s">
        <v>13259</v>
      </c>
      <c r="M934" s="52" t="n">
        <v>1.07310074727302</v>
      </c>
      <c r="N934" s="53" t="n">
        <v>5848.32373046875</v>
      </c>
      <c r="O934" s="53" t="n">
        <v>9172.2001953125</v>
      </c>
      <c r="P934" s="54"/>
      <c r="Q934" s="55"/>
      <c r="R934" s="55"/>
      <c r="S934" s="56"/>
      <c r="T934" s="25" t="n">
        <v>0</v>
      </c>
      <c r="U934" s="25" t="n">
        <v>2</v>
      </c>
      <c r="V934" s="26" t="n">
        <v>0</v>
      </c>
      <c r="W934" s="26" t="n">
        <v>0.047619</v>
      </c>
      <c r="X934" s="26" t="n">
        <v>0</v>
      </c>
      <c r="Y934" s="26" t="n">
        <v>0.646921</v>
      </c>
      <c r="Z934" s="26" t="n">
        <v>0.5</v>
      </c>
      <c r="AA934" s="26" t="n">
        <v>0</v>
      </c>
      <c r="AB934" s="20" t="n">
        <v>934</v>
      </c>
      <c r="AC934" s="20"/>
      <c r="AD934" s="10"/>
      <c r="AE934" s="24" t="s">
        <v>13260</v>
      </c>
      <c r="AF934" s="24" t="n">
        <v>98</v>
      </c>
      <c r="AG934" s="24" t="n">
        <v>474</v>
      </c>
      <c r="AH934" s="24" t="n">
        <v>480</v>
      </c>
      <c r="AI934" s="24" t="n">
        <v>86</v>
      </c>
      <c r="AJ934" s="24" t="n">
        <v>-14400</v>
      </c>
      <c r="AK934" s="24" t="s">
        <v>13261</v>
      </c>
      <c r="AL934" s="24" t="s">
        <v>7185</v>
      </c>
      <c r="AM934" s="23" t="s">
        <v>13262</v>
      </c>
      <c r="AN934" s="24" t="s">
        <v>5557</v>
      </c>
      <c r="AO934" s="22" t="n">
        <v>41190.4927546296</v>
      </c>
      <c r="AP934" s="23" t="s">
        <v>13263</v>
      </c>
      <c r="AQ934" s="24" t="n">
        <f aca="false">TRUE()</f>
        <v>1</v>
      </c>
      <c r="AR934" s="24" t="inlineStr">
        <f aca="false">FALSE()</f>
        <is>
          <t/>
        </is>
      </c>
      <c r="AS934" s="24" t="inlineStr">
        <f aca="false">FALSE()</f>
        <is>
          <t/>
        </is>
      </c>
      <c r="AT934" s="24" t="s">
        <v>75</v>
      </c>
      <c r="AU934" s="24" t="n">
        <v>27</v>
      </c>
      <c r="AV934" s="23" t="s">
        <v>5390</v>
      </c>
      <c r="AW934" s="24" t="inlineStr">
        <f aca="false">FALSE()</f>
        <is>
          <t/>
        </is>
      </c>
      <c r="AX934" s="24" t="s">
        <v>5329</v>
      </c>
      <c r="AY934" s="23" t="s">
        <v>13264</v>
      </c>
      <c r="AZ934" s="24" t="s">
        <v>174</v>
      </c>
      <c r="BA934" s="24" t="e">
        <f aca="false">REPLACE(INDEX(GroupVertices[group], MATCH(Vertices[[#this row],[vertex]],GroupVertices[vertex],0)),1,1,"")</f>
        <v>#VALUE!</v>
      </c>
      <c r="BB934" s="25"/>
      <c r="BC934" s="25"/>
      <c r="BD934" s="25"/>
      <c r="BE934" s="25"/>
      <c r="BF934" s="25" t="s">
        <v>3695</v>
      </c>
      <c r="BG934" s="25" t="s">
        <v>3695</v>
      </c>
      <c r="BH934" s="25" t="s">
        <v>11938</v>
      </c>
      <c r="BI934" s="25" t="s">
        <v>11938</v>
      </c>
      <c r="BJ934" s="25" t="s">
        <v>11939</v>
      </c>
      <c r="BK934" s="25" t="s">
        <v>11939</v>
      </c>
      <c r="BL934" s="25" t="n">
        <v>1</v>
      </c>
      <c r="BM934" s="26" t="n">
        <v>5</v>
      </c>
      <c r="BN934" s="25" t="n">
        <v>0</v>
      </c>
      <c r="BO934" s="26" t="n">
        <v>0</v>
      </c>
      <c r="BP934" s="25" t="n">
        <v>0</v>
      </c>
      <c r="BQ934" s="26" t="n">
        <v>0</v>
      </c>
      <c r="BR934" s="25" t="n">
        <v>19</v>
      </c>
      <c r="BS934" s="26" t="n">
        <v>95</v>
      </c>
      <c r="BT934" s="25" t="n">
        <v>20</v>
      </c>
      <c r="BU934" s="3"/>
      <c r="BV934" s="2"/>
      <c r="BW934" s="2"/>
      <c r="BX934" s="2"/>
      <c r="BY934" s="2"/>
    </row>
    <row r="935" customFormat="false" ht="41.45" hidden="false" customHeight="true" outlineLevel="0" collapsed="false">
      <c r="A935" s="15" t="s">
        <v>4497</v>
      </c>
      <c r="C935" s="16"/>
      <c r="D935" s="16" t="s">
        <v>5324</v>
      </c>
      <c r="E935" s="17" t="n">
        <v>162.918587891755</v>
      </c>
      <c r="F935" s="18" t="n">
        <v>99.999106419113</v>
      </c>
      <c r="G935" s="50" t="s">
        <v>13265</v>
      </c>
      <c r="H935" s="16"/>
      <c r="I935" s="6" t="s">
        <v>4497</v>
      </c>
      <c r="J935" s="7"/>
      <c r="K935" s="7"/>
      <c r="L935" s="51" t="s">
        <v>13266</v>
      </c>
      <c r="M935" s="52" t="n">
        <v>1.29780072359536</v>
      </c>
      <c r="N935" s="53" t="n">
        <v>8878.2548828125</v>
      </c>
      <c r="O935" s="53" t="n">
        <v>2632.08959960938</v>
      </c>
      <c r="P935" s="54"/>
      <c r="Q935" s="55"/>
      <c r="R935" s="55"/>
      <c r="S935" s="56"/>
      <c r="T935" s="25" t="n">
        <v>2</v>
      </c>
      <c r="U935" s="25" t="n">
        <v>1</v>
      </c>
      <c r="V935" s="26" t="n">
        <v>0</v>
      </c>
      <c r="W935" s="26" t="n">
        <v>1</v>
      </c>
      <c r="X935" s="26" t="n">
        <v>0</v>
      </c>
      <c r="Y935" s="26" t="n">
        <v>1.298245</v>
      </c>
      <c r="Z935" s="26" t="n">
        <v>0</v>
      </c>
      <c r="AA935" s="26" t="n">
        <v>0</v>
      </c>
      <c r="AB935" s="20" t="n">
        <v>935</v>
      </c>
      <c r="AC935" s="20"/>
      <c r="AD935" s="10"/>
      <c r="AE935" s="24" t="s">
        <v>13267</v>
      </c>
      <c r="AF935" s="24" t="n">
        <v>2926</v>
      </c>
      <c r="AG935" s="24" t="n">
        <v>1931</v>
      </c>
      <c r="AH935" s="24" t="n">
        <v>8874</v>
      </c>
      <c r="AI935" s="24" t="n">
        <v>102</v>
      </c>
      <c r="AJ935" s="24" t="n">
        <v>-18000</v>
      </c>
      <c r="AK935" s="24" t="s">
        <v>13268</v>
      </c>
      <c r="AL935" s="24" t="s">
        <v>5995</v>
      </c>
      <c r="AM935" s="23" t="s">
        <v>13269</v>
      </c>
      <c r="AN935" s="24" t="s">
        <v>5388</v>
      </c>
      <c r="AO935" s="22" t="n">
        <v>42176.4933217593</v>
      </c>
      <c r="AP935" s="23" t="s">
        <v>13270</v>
      </c>
      <c r="AQ935" s="24" t="inlineStr">
        <f aca="false">TRUE()</f>
        <is>
          <t/>
        </is>
      </c>
      <c r="AR935" s="24" t="inlineStr">
        <f aca="false">FALSE()</f>
        <is>
          <t/>
        </is>
      </c>
      <c r="AS935" s="24" t="inlineStr">
        <f aca="false">FALSE()</f>
        <is>
          <t/>
        </is>
      </c>
      <c r="AT935" s="24" t="s">
        <v>75</v>
      </c>
      <c r="AU935" s="24" t="n">
        <v>1672</v>
      </c>
      <c r="AV935" s="23" t="s">
        <v>5390</v>
      </c>
      <c r="AW935" s="24" t="inlineStr">
        <f aca="false">FALSE()</f>
        <is>
          <t/>
        </is>
      </c>
      <c r="AX935" s="24" t="s">
        <v>5329</v>
      </c>
      <c r="AY935" s="23" t="s">
        <v>13271</v>
      </c>
      <c r="AZ935" s="24" t="s">
        <v>174</v>
      </c>
      <c r="BA935" s="24" t="e">
        <f aca="false">REPLACE(INDEX(GroupVertices[group], MATCH(Vertices[[#this row],[vertex]],GroupVertices[vertex],0)),1,1,"")</f>
        <v>#VALUE!</v>
      </c>
      <c r="BB935" s="25" t="s">
        <v>4499</v>
      </c>
      <c r="BC935" s="25" t="s">
        <v>4499</v>
      </c>
      <c r="BD935" s="25" t="s">
        <v>4500</v>
      </c>
      <c r="BE935" s="25" t="s">
        <v>4500</v>
      </c>
      <c r="BF935" s="25" t="s">
        <v>4501</v>
      </c>
      <c r="BG935" s="25" t="s">
        <v>4501</v>
      </c>
      <c r="BH935" s="25" t="s">
        <v>13272</v>
      </c>
      <c r="BI935" s="25" t="s">
        <v>13272</v>
      </c>
      <c r="BJ935" s="25" t="s">
        <v>13273</v>
      </c>
      <c r="BK935" s="25" t="s">
        <v>13273</v>
      </c>
      <c r="BL935" s="25" t="n">
        <v>0</v>
      </c>
      <c r="BM935" s="26" t="n">
        <v>0</v>
      </c>
      <c r="BN935" s="25" t="n">
        <v>0</v>
      </c>
      <c r="BO935" s="26" t="n">
        <v>0</v>
      </c>
      <c r="BP935" s="25" t="n">
        <v>0</v>
      </c>
      <c r="BQ935" s="26" t="n">
        <v>0</v>
      </c>
      <c r="BR935" s="25" t="n">
        <v>11</v>
      </c>
      <c r="BS935" s="26" t="n">
        <v>100</v>
      </c>
      <c r="BT935" s="25" t="n">
        <v>11</v>
      </c>
      <c r="BU935" s="3"/>
      <c r="BV935" s="2"/>
      <c r="BW935" s="2"/>
      <c r="BX935" s="2"/>
      <c r="BY935" s="2"/>
    </row>
    <row r="936" customFormat="false" ht="41.45" hidden="false" customHeight="true" outlineLevel="0" collapsed="false">
      <c r="A936" s="15" t="s">
        <v>4504</v>
      </c>
      <c r="C936" s="16"/>
      <c r="D936" s="16" t="s">
        <v>5324</v>
      </c>
      <c r="E936" s="17" t="n">
        <v>163.279172884997</v>
      </c>
      <c r="F936" s="18" t="n">
        <v>99.9987556504376</v>
      </c>
      <c r="G936" s="50" t="s">
        <v>13274</v>
      </c>
      <c r="H936" s="16"/>
      <c r="I936" s="6" t="s">
        <v>4504</v>
      </c>
      <c r="J936" s="7"/>
      <c r="K936" s="7"/>
      <c r="L936" s="51" t="s">
        <v>13275</v>
      </c>
      <c r="M936" s="52" t="n">
        <v>1.41470023083787</v>
      </c>
      <c r="N936" s="53" t="n">
        <v>8878.2548828125</v>
      </c>
      <c r="O936" s="53" t="n">
        <v>2485.04565429687</v>
      </c>
      <c r="P936" s="54"/>
      <c r="Q936" s="55"/>
      <c r="R936" s="55"/>
      <c r="S936" s="56"/>
      <c r="T936" s="25" t="n">
        <v>0</v>
      </c>
      <c r="U936" s="25" t="n">
        <v>1</v>
      </c>
      <c r="V936" s="26" t="n">
        <v>0</v>
      </c>
      <c r="W936" s="26" t="n">
        <v>1</v>
      </c>
      <c r="X936" s="26" t="n">
        <v>0</v>
      </c>
      <c r="Y936" s="26" t="n">
        <v>0.701754</v>
      </c>
      <c r="Z936" s="26" t="n">
        <v>0</v>
      </c>
      <c r="AA936" s="26" t="n">
        <v>0</v>
      </c>
      <c r="AB936" s="20" t="n">
        <v>936</v>
      </c>
      <c r="AC936" s="20"/>
      <c r="AD936" s="10"/>
      <c r="AE936" s="24" t="s">
        <v>13276</v>
      </c>
      <c r="AF936" s="24" t="n">
        <v>0</v>
      </c>
      <c r="AG936" s="24" t="n">
        <v>2689</v>
      </c>
      <c r="AH936" s="24" t="n">
        <v>183999</v>
      </c>
      <c r="AI936" s="24" t="n">
        <v>0</v>
      </c>
      <c r="AJ936" s="24"/>
      <c r="AK936" s="24" t="s">
        <v>13277</v>
      </c>
      <c r="AL936" s="24"/>
      <c r="AM936" s="24"/>
      <c r="AN936" s="24"/>
      <c r="AO936" s="22" t="n">
        <v>41499.6378703704</v>
      </c>
      <c r="AP936" s="23" t="s">
        <v>13278</v>
      </c>
      <c r="AQ936" s="24" t="inlineStr">
        <f aca="false">TRUE()</f>
        <is>
          <t/>
        </is>
      </c>
      <c r="AR936" s="24" t="inlineStr">
        <f aca="false">FALSE()</f>
        <is>
          <t/>
        </is>
      </c>
      <c r="AS936" s="24" t="inlineStr">
        <f aca="false">FALSE()</f>
        <is>
          <t/>
        </is>
      </c>
      <c r="AT936" s="24" t="s">
        <v>75</v>
      </c>
      <c r="AU936" s="24" t="n">
        <v>2644</v>
      </c>
      <c r="AV936" s="23" t="s">
        <v>5390</v>
      </c>
      <c r="AW936" s="24" t="inlineStr">
        <f aca="false">FALSE()</f>
        <is>
          <t/>
        </is>
      </c>
      <c r="AX936" s="24" t="s">
        <v>5329</v>
      </c>
      <c r="AY936" s="23" t="s">
        <v>13279</v>
      </c>
      <c r="AZ936" s="24" t="s">
        <v>174</v>
      </c>
      <c r="BA936" s="24" t="e">
        <f aca="false">REPLACE(INDEX(GroupVertices[group], MATCH(Vertices[[#this row],[vertex]],GroupVertices[vertex],0)),1,1,"")</f>
        <v>#VALUE!</v>
      </c>
      <c r="BB936" s="25" t="s">
        <v>4506</v>
      </c>
      <c r="BC936" s="25" t="s">
        <v>4506</v>
      </c>
      <c r="BD936" s="25" t="s">
        <v>3848</v>
      </c>
      <c r="BE936" s="25" t="s">
        <v>3848</v>
      </c>
      <c r="BF936" s="25" t="s">
        <v>4507</v>
      </c>
      <c r="BG936" s="25" t="s">
        <v>4507</v>
      </c>
      <c r="BH936" s="25" t="s">
        <v>13280</v>
      </c>
      <c r="BI936" s="25" t="s">
        <v>13280</v>
      </c>
      <c r="BJ936" s="25" t="s">
        <v>13281</v>
      </c>
      <c r="BK936" s="25" t="s">
        <v>13281</v>
      </c>
      <c r="BL936" s="25" t="n">
        <v>0</v>
      </c>
      <c r="BM936" s="26" t="n">
        <v>0</v>
      </c>
      <c r="BN936" s="25" t="n">
        <v>0</v>
      </c>
      <c r="BO936" s="26" t="n">
        <v>0</v>
      </c>
      <c r="BP936" s="25" t="n">
        <v>0</v>
      </c>
      <c r="BQ936" s="26" t="n">
        <v>0</v>
      </c>
      <c r="BR936" s="25" t="n">
        <v>15</v>
      </c>
      <c r="BS936" s="26" t="n">
        <v>100</v>
      </c>
      <c r="BT936" s="25" t="n">
        <v>15</v>
      </c>
      <c r="BU936" s="3"/>
      <c r="BV936" s="2"/>
      <c r="BW936" s="2"/>
      <c r="BX936" s="2"/>
      <c r="BY936" s="2"/>
    </row>
    <row r="937" customFormat="false" ht="41.45" hidden="false" customHeight="true" outlineLevel="0" collapsed="false">
      <c r="A937" s="15" t="s">
        <v>4510</v>
      </c>
      <c r="C937" s="16"/>
      <c r="D937" s="16" t="s">
        <v>5324</v>
      </c>
      <c r="E937" s="17" t="n">
        <v>164.581179648193</v>
      </c>
      <c r="F937" s="18" t="n">
        <v>99.9974890886107</v>
      </c>
      <c r="G937" s="50" t="s">
        <v>13282</v>
      </c>
      <c r="H937" s="16"/>
      <c r="I937" s="6" t="s">
        <v>4510</v>
      </c>
      <c r="J937" s="7"/>
      <c r="K937" s="7"/>
      <c r="L937" s="51" t="s">
        <v>13283</v>
      </c>
      <c r="M937" s="52" t="n">
        <v>1.83680306899453</v>
      </c>
      <c r="N937" s="53" t="n">
        <v>1521.66931152344</v>
      </c>
      <c r="O937" s="53" t="n">
        <v>1363.03503417969</v>
      </c>
      <c r="P937" s="54"/>
      <c r="Q937" s="55"/>
      <c r="R937" s="55"/>
      <c r="S937" s="56"/>
      <c r="T937" s="25" t="n">
        <v>1</v>
      </c>
      <c r="U937" s="25" t="n">
        <v>1</v>
      </c>
      <c r="V937" s="26" t="n">
        <v>0</v>
      </c>
      <c r="W937" s="26" t="n">
        <v>0</v>
      </c>
      <c r="X937" s="26" t="n">
        <v>0</v>
      </c>
      <c r="Y937" s="26" t="n">
        <v>0.999999</v>
      </c>
      <c r="Z937" s="26" t="n">
        <v>0</v>
      </c>
      <c r="AA937" s="26" t="s">
        <v>5365</v>
      </c>
      <c r="AB937" s="20" t="n">
        <v>937</v>
      </c>
      <c r="AC937" s="20"/>
      <c r="AD937" s="10"/>
      <c r="AE937" s="24" t="s">
        <v>13284</v>
      </c>
      <c r="AF937" s="24" t="n">
        <v>123</v>
      </c>
      <c r="AG937" s="24" t="n">
        <v>5426</v>
      </c>
      <c r="AH937" s="24" t="n">
        <v>4590</v>
      </c>
      <c r="AI937" s="24" t="n">
        <v>3615</v>
      </c>
      <c r="AJ937" s="24" t="n">
        <v>-28800</v>
      </c>
      <c r="AK937" s="24" t="s">
        <v>13285</v>
      </c>
      <c r="AL937" s="24" t="s">
        <v>4515</v>
      </c>
      <c r="AM937" s="23" t="s">
        <v>13286</v>
      </c>
      <c r="AN937" s="24" t="s">
        <v>5339</v>
      </c>
      <c r="AO937" s="22" t="n">
        <v>40778.8268865741</v>
      </c>
      <c r="AP937" s="23" t="s">
        <v>13287</v>
      </c>
      <c r="AQ937" s="24" t="n">
        <f aca="false">FALSE()</f>
        <v>0</v>
      </c>
      <c r="AR937" s="24" t="inlineStr">
        <f aca="false">FALSE()</f>
        <is>
          <t/>
        </is>
      </c>
      <c r="AS937" s="24" t="n">
        <f aca="false">TRUE()</f>
        <v>1</v>
      </c>
      <c r="AT937" s="24" t="s">
        <v>75</v>
      </c>
      <c r="AU937" s="24" t="n">
        <v>78</v>
      </c>
      <c r="AV937" s="23" t="s">
        <v>13288</v>
      </c>
      <c r="AW937" s="24" t="inlineStr">
        <f aca="false">FALSE()</f>
        <is>
          <t/>
        </is>
      </c>
      <c r="AX937" s="24" t="s">
        <v>5329</v>
      </c>
      <c r="AY937" s="23" t="s">
        <v>13289</v>
      </c>
      <c r="AZ937" s="24" t="s">
        <v>174</v>
      </c>
      <c r="BA937" s="24" t="e">
        <f aca="false">REPLACE(INDEX(GroupVertices[group], MATCH(Vertices[[#this row],[vertex]],GroupVertices[vertex],0)),1,1,"")</f>
        <v>#VALUE!</v>
      </c>
      <c r="BB937" s="25"/>
      <c r="BC937" s="25"/>
      <c r="BD937" s="25"/>
      <c r="BE937" s="25"/>
      <c r="BF937" s="25"/>
      <c r="BG937" s="25"/>
      <c r="BH937" s="25" t="s">
        <v>13290</v>
      </c>
      <c r="BI937" s="25" t="s">
        <v>13290</v>
      </c>
      <c r="BJ937" s="25" t="s">
        <v>13291</v>
      </c>
      <c r="BK937" s="25" t="s">
        <v>13291</v>
      </c>
      <c r="BL937" s="25" t="n">
        <v>0</v>
      </c>
      <c r="BM937" s="26" t="n">
        <v>0</v>
      </c>
      <c r="BN937" s="25" t="n">
        <v>0</v>
      </c>
      <c r="BO937" s="26" t="n">
        <v>0</v>
      </c>
      <c r="BP937" s="25" t="n">
        <v>0</v>
      </c>
      <c r="BQ937" s="26" t="n">
        <v>0</v>
      </c>
      <c r="BR937" s="25" t="n">
        <v>11</v>
      </c>
      <c r="BS937" s="26" t="n">
        <v>100</v>
      </c>
      <c r="BT937" s="25" t="n">
        <v>11</v>
      </c>
      <c r="BU937" s="3"/>
      <c r="BV937" s="2"/>
      <c r="BW937" s="2"/>
      <c r="BX937" s="2"/>
      <c r="BY937" s="2"/>
    </row>
    <row r="938" customFormat="false" ht="41.45" hidden="false" customHeight="true" outlineLevel="0" collapsed="false">
      <c r="A938" s="15" t="s">
        <v>4519</v>
      </c>
      <c r="C938" s="16"/>
      <c r="D938" s="16" t="s">
        <v>5324</v>
      </c>
      <c r="E938" s="17" t="n">
        <v>162.189806612538</v>
      </c>
      <c r="F938" s="18" t="n">
        <v>99.9998153605521</v>
      </c>
      <c r="G938" s="50" t="s">
        <v>13292</v>
      </c>
      <c r="H938" s="16"/>
      <c r="I938" s="6" t="s">
        <v>4519</v>
      </c>
      <c r="J938" s="7"/>
      <c r="K938" s="7"/>
      <c r="L938" s="51" t="s">
        <v>13293</v>
      </c>
      <c r="M938" s="52" t="n">
        <v>1.06153417333742</v>
      </c>
      <c r="N938" s="53" t="n">
        <v>8585.8857421875</v>
      </c>
      <c r="O938" s="53" t="n">
        <v>2632.08959960938</v>
      </c>
      <c r="P938" s="54"/>
      <c r="Q938" s="55"/>
      <c r="R938" s="55"/>
      <c r="S938" s="56"/>
      <c r="T938" s="25" t="n">
        <v>0</v>
      </c>
      <c r="U938" s="25" t="n">
        <v>1</v>
      </c>
      <c r="V938" s="26" t="n">
        <v>0</v>
      </c>
      <c r="W938" s="26" t="n">
        <v>1</v>
      </c>
      <c r="X938" s="26" t="n">
        <v>0</v>
      </c>
      <c r="Y938" s="26" t="n">
        <v>0.701754</v>
      </c>
      <c r="Z938" s="26" t="n">
        <v>0</v>
      </c>
      <c r="AA938" s="26" t="n">
        <v>0</v>
      </c>
      <c r="AB938" s="20" t="n">
        <v>938</v>
      </c>
      <c r="AC938" s="20"/>
      <c r="AD938" s="10"/>
      <c r="AE938" s="24" t="s">
        <v>13294</v>
      </c>
      <c r="AF938" s="24" t="n">
        <v>348</v>
      </c>
      <c r="AG938" s="24" t="n">
        <v>399</v>
      </c>
      <c r="AH938" s="24" t="n">
        <v>19271</v>
      </c>
      <c r="AI938" s="24" t="n">
        <v>191</v>
      </c>
      <c r="AJ938" s="24"/>
      <c r="AK938" s="46" t="s">
        <v>13295</v>
      </c>
      <c r="AL938" s="24" t="s">
        <v>13296</v>
      </c>
      <c r="AM938" s="23" t="s">
        <v>13297</v>
      </c>
      <c r="AN938" s="24"/>
      <c r="AO938" s="22" t="n">
        <v>42343.8055671296</v>
      </c>
      <c r="AP938" s="23" t="s">
        <v>13298</v>
      </c>
      <c r="AQ938" s="24" t="n">
        <f aca="false">TRUE()</f>
        <v>1</v>
      </c>
      <c r="AR938" s="24" t="inlineStr">
        <f aca="false">FALSE()</f>
        <is>
          <t/>
        </is>
      </c>
      <c r="AS938" s="24" t="n">
        <f aca="false">FALSE()</f>
        <v>0</v>
      </c>
      <c r="AT938" s="24" t="s">
        <v>75</v>
      </c>
      <c r="AU938" s="24" t="n">
        <v>954</v>
      </c>
      <c r="AV938" s="23" t="s">
        <v>5390</v>
      </c>
      <c r="AW938" s="24" t="inlineStr">
        <f aca="false">FALSE()</f>
        <is>
          <t/>
        </is>
      </c>
      <c r="AX938" s="24" t="s">
        <v>5329</v>
      </c>
      <c r="AY938" s="23" t="s">
        <v>13299</v>
      </c>
      <c r="AZ938" s="24" t="s">
        <v>174</v>
      </c>
      <c r="BA938" s="24" t="e">
        <f aca="false">REPLACE(INDEX(GroupVertices[group], MATCH(Vertices[[#this row],[vertex]],GroupVertices[vertex],0)),1,1,"")</f>
        <v>#VALUE!</v>
      </c>
      <c r="BB938" s="25" t="s">
        <v>3818</v>
      </c>
      <c r="BC938" s="25" t="s">
        <v>3818</v>
      </c>
      <c r="BD938" s="25" t="s">
        <v>1088</v>
      </c>
      <c r="BE938" s="25" t="s">
        <v>1088</v>
      </c>
      <c r="BF938" s="25" t="s">
        <v>4522</v>
      </c>
      <c r="BG938" s="25" t="s">
        <v>4522</v>
      </c>
      <c r="BH938" s="25" t="s">
        <v>13300</v>
      </c>
      <c r="BI938" s="25" t="s">
        <v>13300</v>
      </c>
      <c r="BJ938" s="25" t="s">
        <v>13301</v>
      </c>
      <c r="BK938" s="25" t="s">
        <v>13301</v>
      </c>
      <c r="BL938" s="25" t="n">
        <v>0</v>
      </c>
      <c r="BM938" s="26" t="n">
        <v>0</v>
      </c>
      <c r="BN938" s="25" t="n">
        <v>0</v>
      </c>
      <c r="BO938" s="26" t="n">
        <v>0</v>
      </c>
      <c r="BP938" s="25" t="n">
        <v>0</v>
      </c>
      <c r="BQ938" s="26" t="n">
        <v>0</v>
      </c>
      <c r="BR938" s="25" t="n">
        <v>15</v>
      </c>
      <c r="BS938" s="26" t="n">
        <v>100</v>
      </c>
      <c r="BT938" s="25" t="n">
        <v>15</v>
      </c>
      <c r="BU938" s="3"/>
      <c r="BV938" s="2"/>
      <c r="BW938" s="2"/>
      <c r="BX938" s="2"/>
      <c r="BY938" s="2"/>
    </row>
    <row r="939" customFormat="false" ht="41.45" hidden="false" customHeight="true" outlineLevel="0" collapsed="false">
      <c r="A939" s="15" t="s">
        <v>4520</v>
      </c>
      <c r="C939" s="16"/>
      <c r="D939" s="16" t="s">
        <v>5324</v>
      </c>
      <c r="E939" s="17" t="n">
        <v>162.354400817896</v>
      </c>
      <c r="F939" s="18" t="n">
        <v>99.9996552471461</v>
      </c>
      <c r="G939" s="50" t="s">
        <v>13302</v>
      </c>
      <c r="H939" s="16"/>
      <c r="I939" s="6" t="s">
        <v>4520</v>
      </c>
      <c r="J939" s="7"/>
      <c r="K939" s="7"/>
      <c r="L939" s="51" t="s">
        <v>13303</v>
      </c>
      <c r="M939" s="52" t="n">
        <v>1.114894634427</v>
      </c>
      <c r="N939" s="53" t="n">
        <v>8585.8857421875</v>
      </c>
      <c r="O939" s="53" t="n">
        <v>2485.04565429687</v>
      </c>
      <c r="P939" s="54"/>
      <c r="Q939" s="55"/>
      <c r="R939" s="55"/>
      <c r="S939" s="56"/>
      <c r="T939" s="25" t="n">
        <v>2</v>
      </c>
      <c r="U939" s="25" t="n">
        <v>1</v>
      </c>
      <c r="V939" s="26" t="n">
        <v>0</v>
      </c>
      <c r="W939" s="26" t="n">
        <v>1</v>
      </c>
      <c r="X939" s="26" t="n">
        <v>0</v>
      </c>
      <c r="Y939" s="26" t="n">
        <v>1.298245</v>
      </c>
      <c r="Z939" s="26" t="n">
        <v>0</v>
      </c>
      <c r="AA939" s="26" t="n">
        <v>0</v>
      </c>
      <c r="AB939" s="20" t="n">
        <v>939</v>
      </c>
      <c r="AC939" s="20"/>
      <c r="AD939" s="10"/>
      <c r="AE939" s="24" t="s">
        <v>13304</v>
      </c>
      <c r="AF939" s="24" t="n">
        <v>571</v>
      </c>
      <c r="AG939" s="24" t="n">
        <v>745</v>
      </c>
      <c r="AH939" s="24" t="n">
        <v>3614</v>
      </c>
      <c r="AI939" s="24" t="n">
        <v>1509</v>
      </c>
      <c r="AJ939" s="24"/>
      <c r="AK939" s="24" t="s">
        <v>13305</v>
      </c>
      <c r="AL939" s="24" t="s">
        <v>6581</v>
      </c>
      <c r="AM939" s="23" t="s">
        <v>13306</v>
      </c>
      <c r="AN939" s="24"/>
      <c r="AO939" s="22" t="n">
        <v>40020.5608564815</v>
      </c>
      <c r="AP939" s="23" t="s">
        <v>13307</v>
      </c>
      <c r="AQ939" s="24" t="n">
        <f aca="false">FALSE()</f>
        <v>0</v>
      </c>
      <c r="AR939" s="24" t="inlineStr">
        <f aca="false">FALSE()</f>
        <is>
          <t/>
        </is>
      </c>
      <c r="AS939" s="24" t="n">
        <f aca="false">TRUE()</f>
        <v>1</v>
      </c>
      <c r="AT939" s="24" t="s">
        <v>75</v>
      </c>
      <c r="AU939" s="24" t="n">
        <v>209</v>
      </c>
      <c r="AV939" s="23" t="s">
        <v>5717</v>
      </c>
      <c r="AW939" s="24" t="inlineStr">
        <f aca="false">FALSE()</f>
        <is>
          <t/>
        </is>
      </c>
      <c r="AX939" s="24" t="s">
        <v>5329</v>
      </c>
      <c r="AY939" s="23" t="s">
        <v>13308</v>
      </c>
      <c r="AZ939" s="24" t="s">
        <v>174</v>
      </c>
      <c r="BA939" s="24" t="e">
        <f aca="false">REPLACE(INDEX(GroupVertices[group], MATCH(Vertices[[#this row],[vertex]],GroupVertices[vertex],0)),1,1,"")</f>
        <v>#VALUE!</v>
      </c>
      <c r="BB939" s="25" t="s">
        <v>13309</v>
      </c>
      <c r="BC939" s="25" t="s">
        <v>13309</v>
      </c>
      <c r="BD939" s="25" t="s">
        <v>1088</v>
      </c>
      <c r="BE939" s="25" t="s">
        <v>1088</v>
      </c>
      <c r="BF939" s="25" t="s">
        <v>13310</v>
      </c>
      <c r="BG939" s="25" t="s">
        <v>13311</v>
      </c>
      <c r="BH939" s="25" t="s">
        <v>13312</v>
      </c>
      <c r="BI939" s="25" t="s">
        <v>13313</v>
      </c>
      <c r="BJ939" s="25" t="s">
        <v>13314</v>
      </c>
      <c r="BK939" s="25" t="s">
        <v>13314</v>
      </c>
      <c r="BL939" s="25" t="n">
        <v>6</v>
      </c>
      <c r="BM939" s="26" t="n">
        <v>5.8252427184466</v>
      </c>
      <c r="BN939" s="25" t="n">
        <v>0</v>
      </c>
      <c r="BO939" s="26" t="n">
        <v>0</v>
      </c>
      <c r="BP939" s="25" t="n">
        <v>0</v>
      </c>
      <c r="BQ939" s="26" t="n">
        <v>0</v>
      </c>
      <c r="BR939" s="25" t="n">
        <v>97</v>
      </c>
      <c r="BS939" s="26" t="n">
        <v>94.1747572815534</v>
      </c>
      <c r="BT939" s="25" t="n">
        <v>103</v>
      </c>
      <c r="BU939" s="3"/>
      <c r="BV939" s="2"/>
      <c r="BW939" s="2"/>
      <c r="BX939" s="2"/>
      <c r="BY939" s="2"/>
    </row>
    <row r="940" customFormat="false" ht="41.45" hidden="false" customHeight="true" outlineLevel="0" collapsed="false">
      <c r="A940" s="15" t="s">
        <v>4532</v>
      </c>
      <c r="C940" s="16"/>
      <c r="D940" s="16" t="s">
        <v>5324</v>
      </c>
      <c r="E940" s="17" t="n">
        <v>162.059938930275</v>
      </c>
      <c r="F940" s="18" t="n">
        <v>99.9999416928059</v>
      </c>
      <c r="G940" s="50" t="s">
        <v>13315</v>
      </c>
      <c r="H940" s="16"/>
      <c r="I940" s="6" t="s">
        <v>4532</v>
      </c>
      <c r="J940" s="7"/>
      <c r="K940" s="7"/>
      <c r="L940" s="51" t="s">
        <v>13316</v>
      </c>
      <c r="M940" s="52" t="n">
        <v>1.01943184421182</v>
      </c>
      <c r="N940" s="53" t="n">
        <v>5723.923828125</v>
      </c>
      <c r="O940" s="53" t="n">
        <v>6269.9609375</v>
      </c>
      <c r="P940" s="54"/>
      <c r="Q940" s="55"/>
      <c r="R940" s="55"/>
      <c r="S940" s="56"/>
      <c r="T940" s="25" t="n">
        <v>0</v>
      </c>
      <c r="U940" s="25" t="n">
        <v>3</v>
      </c>
      <c r="V940" s="26" t="n">
        <v>0</v>
      </c>
      <c r="W940" s="26" t="n">
        <v>0.142857</v>
      </c>
      <c r="X940" s="26" t="n">
        <v>0</v>
      </c>
      <c r="Y940" s="26" t="n">
        <v>0.774834</v>
      </c>
      <c r="Z940" s="26" t="n">
        <v>0.666666666666667</v>
      </c>
      <c r="AA940" s="26" t="n">
        <v>0</v>
      </c>
      <c r="AB940" s="20" t="n">
        <v>940</v>
      </c>
      <c r="AC940" s="20"/>
      <c r="AD940" s="10"/>
      <c r="AE940" s="24" t="s">
        <v>13317</v>
      </c>
      <c r="AF940" s="24" t="n">
        <v>142</v>
      </c>
      <c r="AG940" s="24" t="n">
        <v>126</v>
      </c>
      <c r="AH940" s="24" t="n">
        <v>236</v>
      </c>
      <c r="AI940" s="24" t="n">
        <v>111</v>
      </c>
      <c r="AJ940" s="24"/>
      <c r="AK940" s="24" t="s">
        <v>13318</v>
      </c>
      <c r="AL940" s="24" t="s">
        <v>13319</v>
      </c>
      <c r="AM940" s="23" t="s">
        <v>13320</v>
      </c>
      <c r="AN940" s="24"/>
      <c r="AO940" s="22" t="n">
        <v>42279.8859490741</v>
      </c>
      <c r="AP940" s="24"/>
      <c r="AQ940" s="24" t="n">
        <f aca="false">TRUE()</f>
        <v>1</v>
      </c>
      <c r="AR940" s="24" t="inlineStr">
        <f aca="false">FALSE()</f>
        <is>
          <t/>
        </is>
      </c>
      <c r="AS940" s="24" t="n">
        <f aca="false">FALSE()</f>
        <v>0</v>
      </c>
      <c r="AT940" s="24" t="s">
        <v>75</v>
      </c>
      <c r="AU940" s="24" t="n">
        <v>0</v>
      </c>
      <c r="AV940" s="23" t="s">
        <v>5390</v>
      </c>
      <c r="AW940" s="24" t="inlineStr">
        <f aca="false">FALSE()</f>
        <is>
          <t/>
        </is>
      </c>
      <c r="AX940" s="24" t="s">
        <v>5329</v>
      </c>
      <c r="AY940" s="23" t="s">
        <v>13321</v>
      </c>
      <c r="AZ940" s="24" t="s">
        <v>174</v>
      </c>
      <c r="BA940" s="24" t="e">
        <f aca="false">REPLACE(INDEX(GroupVertices[group], MATCH(Vertices[[#this row],[vertex]],GroupVertices[vertex],0)),1,1,"")</f>
        <v>#VALUE!</v>
      </c>
      <c r="BB940" s="25"/>
      <c r="BC940" s="25"/>
      <c r="BD940" s="25"/>
      <c r="BE940" s="25"/>
      <c r="BF940" s="25"/>
      <c r="BG940" s="25"/>
      <c r="BH940" s="25" t="s">
        <v>13024</v>
      </c>
      <c r="BI940" s="25" t="s">
        <v>13024</v>
      </c>
      <c r="BJ940" s="25" t="s">
        <v>13025</v>
      </c>
      <c r="BK940" s="25" t="s">
        <v>13025</v>
      </c>
      <c r="BL940" s="25" t="n">
        <v>1</v>
      </c>
      <c r="BM940" s="26" t="n">
        <v>4.76190476190476</v>
      </c>
      <c r="BN940" s="25" t="n">
        <v>0</v>
      </c>
      <c r="BO940" s="26" t="n">
        <v>0</v>
      </c>
      <c r="BP940" s="25" t="n">
        <v>0</v>
      </c>
      <c r="BQ940" s="26" t="n">
        <v>0</v>
      </c>
      <c r="BR940" s="25" t="n">
        <v>20</v>
      </c>
      <c r="BS940" s="26" t="n">
        <v>95.2380952380952</v>
      </c>
      <c r="BT940" s="25" t="n">
        <v>21</v>
      </c>
      <c r="BU940" s="3"/>
      <c r="BV940" s="2"/>
      <c r="BW940" s="2"/>
      <c r="BX940" s="2"/>
      <c r="BY940" s="2"/>
    </row>
    <row r="941" customFormat="false" ht="41.45" hidden="false" customHeight="true" outlineLevel="0" collapsed="false">
      <c r="A941" s="15" t="s">
        <v>4541</v>
      </c>
      <c r="C941" s="16"/>
      <c r="D941" s="16" t="s">
        <v>5324</v>
      </c>
      <c r="E941" s="17" t="n">
        <v>162.3767589903</v>
      </c>
      <c r="F941" s="18" t="n">
        <v>99.9996334976373</v>
      </c>
      <c r="G941" s="50" t="s">
        <v>13322</v>
      </c>
      <c r="H941" s="16"/>
      <c r="I941" s="6" t="s">
        <v>4541</v>
      </c>
      <c r="J941" s="7"/>
      <c r="K941" s="7"/>
      <c r="L941" s="51" t="s">
        <v>13323</v>
      </c>
      <c r="M941" s="52" t="n">
        <v>1.12214302075998</v>
      </c>
      <c r="N941" s="53" t="n">
        <v>5601.548828125</v>
      </c>
      <c r="O941" s="53" t="n">
        <v>4270.1611328125</v>
      </c>
      <c r="P941" s="54"/>
      <c r="Q941" s="55"/>
      <c r="R941" s="55"/>
      <c r="S941" s="56"/>
      <c r="T941" s="25" t="n">
        <v>0</v>
      </c>
      <c r="U941" s="25" t="n">
        <v>1</v>
      </c>
      <c r="V941" s="26" t="n">
        <v>0</v>
      </c>
      <c r="W941" s="26" t="n">
        <v>0.111111</v>
      </c>
      <c r="X941" s="26" t="n">
        <v>0</v>
      </c>
      <c r="Y941" s="26" t="n">
        <v>0.585366</v>
      </c>
      <c r="Z941" s="26" t="n">
        <v>0</v>
      </c>
      <c r="AA941" s="26" t="n">
        <v>0</v>
      </c>
      <c r="AB941" s="20" t="n">
        <v>941</v>
      </c>
      <c r="AC941" s="20"/>
      <c r="AD941" s="10"/>
      <c r="AE941" s="24" t="s">
        <v>13324</v>
      </c>
      <c r="AF941" s="24" t="n">
        <v>390</v>
      </c>
      <c r="AG941" s="24" t="n">
        <v>792</v>
      </c>
      <c r="AH941" s="24" t="n">
        <v>2032</v>
      </c>
      <c r="AI941" s="24" t="n">
        <v>733</v>
      </c>
      <c r="AJ941" s="24" t="n">
        <v>0</v>
      </c>
      <c r="AK941" s="24" t="s">
        <v>13325</v>
      </c>
      <c r="AL941" s="24" t="s">
        <v>13326</v>
      </c>
      <c r="AM941" s="24"/>
      <c r="AN941" s="24" t="s">
        <v>204</v>
      </c>
      <c r="AO941" s="22" t="n">
        <v>40805.3315972222</v>
      </c>
      <c r="AP941" s="23" t="s">
        <v>13327</v>
      </c>
      <c r="AQ941" s="24" t="n">
        <f aca="false">FALSE()</f>
        <v>0</v>
      </c>
      <c r="AR941" s="24" t="inlineStr">
        <f aca="false">FALSE()</f>
        <is>
          <t/>
        </is>
      </c>
      <c r="AS941" s="24" t="inlineStr">
        <f aca="false">FALSE()</f>
        <is>
          <t/>
        </is>
      </c>
      <c r="AT941" s="24" t="s">
        <v>75</v>
      </c>
      <c r="AU941" s="24" t="n">
        <v>30</v>
      </c>
      <c r="AV941" s="23" t="s">
        <v>6573</v>
      </c>
      <c r="AW941" s="24" t="inlineStr">
        <f aca="false">FALSE()</f>
        <is>
          <t/>
        </is>
      </c>
      <c r="AX941" s="24" t="s">
        <v>5329</v>
      </c>
      <c r="AY941" s="23" t="s">
        <v>13328</v>
      </c>
      <c r="AZ941" s="24" t="s">
        <v>174</v>
      </c>
      <c r="BA941" s="24" t="e">
        <f aca="false">REPLACE(INDEX(GroupVertices[group], MATCH(Vertices[[#this row],[vertex]],GroupVertices[vertex],0)),1,1,"")</f>
        <v>#VALUE!</v>
      </c>
      <c r="BB941" s="25"/>
      <c r="BC941" s="25"/>
      <c r="BD941" s="25"/>
      <c r="BE941" s="25"/>
      <c r="BF941" s="25"/>
      <c r="BG941" s="25"/>
      <c r="BH941" s="25" t="s">
        <v>12758</v>
      </c>
      <c r="BI941" s="25" t="s">
        <v>12758</v>
      </c>
      <c r="BJ941" s="25" t="s">
        <v>12759</v>
      </c>
      <c r="BK941" s="25" t="s">
        <v>12759</v>
      </c>
      <c r="BL941" s="25" t="n">
        <v>0</v>
      </c>
      <c r="BM941" s="26" t="n">
        <v>0</v>
      </c>
      <c r="BN941" s="25" t="n">
        <v>1</v>
      </c>
      <c r="BO941" s="26" t="n">
        <v>4.76190476190476</v>
      </c>
      <c r="BP941" s="25" t="n">
        <v>0</v>
      </c>
      <c r="BQ941" s="26" t="n">
        <v>0</v>
      </c>
      <c r="BR941" s="25" t="n">
        <v>20</v>
      </c>
      <c r="BS941" s="26" t="n">
        <v>95.2380952380952</v>
      </c>
      <c r="BT941" s="25" t="n">
        <v>21</v>
      </c>
      <c r="BU941" s="3"/>
      <c r="BV941" s="2"/>
      <c r="BW941" s="2"/>
      <c r="BX941" s="2"/>
      <c r="BY941" s="2"/>
    </row>
    <row r="942" customFormat="false" ht="41.45" hidden="false" customHeight="true" outlineLevel="0" collapsed="false">
      <c r="A942" s="15" t="s">
        <v>4544</v>
      </c>
      <c r="C942" s="16"/>
      <c r="D942" s="16" t="s">
        <v>5324</v>
      </c>
      <c r="E942" s="17" t="n">
        <v>162.146993090913</v>
      </c>
      <c r="F942" s="18" t="n">
        <v>99.9998570085479</v>
      </c>
      <c r="G942" s="50" t="s">
        <v>13329</v>
      </c>
      <c r="H942" s="16"/>
      <c r="I942" s="6" t="s">
        <v>4544</v>
      </c>
      <c r="J942" s="7"/>
      <c r="K942" s="7"/>
      <c r="L942" s="51" t="s">
        <v>13330</v>
      </c>
      <c r="M942" s="52" t="n">
        <v>1.04765428461469</v>
      </c>
      <c r="N942" s="53" t="n">
        <v>3736.18627929687</v>
      </c>
      <c r="O942" s="53" t="n">
        <v>8449.4677734375</v>
      </c>
      <c r="P942" s="54"/>
      <c r="Q942" s="55"/>
      <c r="R942" s="55"/>
      <c r="S942" s="56"/>
      <c r="T942" s="25" t="n">
        <v>0</v>
      </c>
      <c r="U942" s="25" t="n">
        <v>1</v>
      </c>
      <c r="V942" s="26" t="n">
        <v>0</v>
      </c>
      <c r="W942" s="26" t="n">
        <v>0.009434</v>
      </c>
      <c r="X942" s="26" t="n">
        <v>0</v>
      </c>
      <c r="Y942" s="26" t="n">
        <v>0.532345</v>
      </c>
      <c r="Z942" s="26" t="n">
        <v>0</v>
      </c>
      <c r="AA942" s="26" t="n">
        <v>0</v>
      </c>
      <c r="AB942" s="20" t="n">
        <v>942</v>
      </c>
      <c r="AC942" s="20"/>
      <c r="AD942" s="10"/>
      <c r="AE942" s="24" t="s">
        <v>13331</v>
      </c>
      <c r="AF942" s="24" t="n">
        <v>313</v>
      </c>
      <c r="AG942" s="24" t="n">
        <v>309</v>
      </c>
      <c r="AH942" s="24" t="n">
        <v>3137</v>
      </c>
      <c r="AI942" s="24" t="n">
        <v>18</v>
      </c>
      <c r="AJ942" s="24" t="n">
        <v>19800</v>
      </c>
      <c r="AK942" s="24" t="s">
        <v>13332</v>
      </c>
      <c r="AL942" s="24" t="s">
        <v>13333</v>
      </c>
      <c r="AM942" s="23" t="s">
        <v>13334</v>
      </c>
      <c r="AN942" s="24" t="s">
        <v>8841</v>
      </c>
      <c r="AO942" s="22" t="n">
        <v>41914.1254166667</v>
      </c>
      <c r="AP942" s="23" t="s">
        <v>13335</v>
      </c>
      <c r="AQ942" s="24" t="inlineStr">
        <f aca="false">FALSE()</f>
        <is>
          <t/>
        </is>
      </c>
      <c r="AR942" s="24" t="inlineStr">
        <f aca="false">FALSE()</f>
        <is>
          <t/>
        </is>
      </c>
      <c r="AS942" s="24" t="n">
        <f aca="false">TRUE()</f>
        <v>1</v>
      </c>
      <c r="AT942" s="24" t="s">
        <v>75</v>
      </c>
      <c r="AU942" s="24" t="n">
        <v>138</v>
      </c>
      <c r="AV942" s="23" t="s">
        <v>13336</v>
      </c>
      <c r="AW942" s="24" t="inlineStr">
        <f aca="false">FALSE()</f>
        <is>
          <t/>
        </is>
      </c>
      <c r="AX942" s="24" t="s">
        <v>5329</v>
      </c>
      <c r="AY942" s="23" t="s">
        <v>13337</v>
      </c>
      <c r="AZ942" s="24" t="s">
        <v>174</v>
      </c>
      <c r="BA942" s="24" t="e">
        <f aca="false">REPLACE(INDEX(GroupVertices[group], MATCH(Vertices[[#this row],[vertex]],GroupVertices[vertex],0)),1,1,"")</f>
        <v>#VALUE!</v>
      </c>
      <c r="BB942" s="25" t="s">
        <v>4546</v>
      </c>
      <c r="BC942" s="25" t="s">
        <v>4546</v>
      </c>
      <c r="BD942" s="25" t="s">
        <v>1088</v>
      </c>
      <c r="BE942" s="25" t="s">
        <v>1088</v>
      </c>
      <c r="BF942" s="25"/>
      <c r="BG942" s="25"/>
      <c r="BH942" s="25" t="s">
        <v>13338</v>
      </c>
      <c r="BI942" s="25" t="s">
        <v>13338</v>
      </c>
      <c r="BJ942" s="25" t="s">
        <v>13339</v>
      </c>
      <c r="BK942" s="25" t="s">
        <v>13339</v>
      </c>
      <c r="BL942" s="25" t="n">
        <v>0</v>
      </c>
      <c r="BM942" s="26" t="n">
        <v>0</v>
      </c>
      <c r="BN942" s="25" t="n">
        <v>0</v>
      </c>
      <c r="BO942" s="26" t="n">
        <v>0</v>
      </c>
      <c r="BP942" s="25" t="n">
        <v>0</v>
      </c>
      <c r="BQ942" s="26" t="n">
        <v>0</v>
      </c>
      <c r="BR942" s="25" t="n">
        <v>12</v>
      </c>
      <c r="BS942" s="26" t="n">
        <v>100</v>
      </c>
      <c r="BT942" s="25" t="n">
        <v>12</v>
      </c>
      <c r="BU942" s="3"/>
      <c r="BV942" s="2"/>
      <c r="BW942" s="2"/>
      <c r="BX942" s="2"/>
      <c r="BY942" s="2"/>
    </row>
    <row r="943" customFormat="false" ht="41.45" hidden="false" customHeight="true" outlineLevel="0" collapsed="false">
      <c r="A943" s="15" t="s">
        <v>4550</v>
      </c>
      <c r="C943" s="16"/>
      <c r="D943" s="16" t="s">
        <v>5324</v>
      </c>
      <c r="E943" s="17" t="n">
        <v>162.167924145929</v>
      </c>
      <c r="F943" s="18" t="n">
        <v>99.9998366473055</v>
      </c>
      <c r="G943" s="50" t="s">
        <v>13340</v>
      </c>
      <c r="H943" s="16"/>
      <c r="I943" s="6" t="s">
        <v>4550</v>
      </c>
      <c r="J943" s="7"/>
      <c r="K943" s="7"/>
      <c r="L943" s="51" t="s">
        <v>13341</v>
      </c>
      <c r="M943" s="52" t="n">
        <v>1.05444000799025</v>
      </c>
      <c r="N943" s="53" t="n">
        <v>909.319946289063</v>
      </c>
      <c r="O943" s="53" t="n">
        <v>5403.5517578125</v>
      </c>
      <c r="P943" s="54"/>
      <c r="Q943" s="55"/>
      <c r="R943" s="55"/>
      <c r="S943" s="56"/>
      <c r="T943" s="25" t="n">
        <v>1</v>
      </c>
      <c r="U943" s="25" t="n">
        <v>1</v>
      </c>
      <c r="V943" s="26" t="n">
        <v>0</v>
      </c>
      <c r="W943" s="26" t="n">
        <v>0</v>
      </c>
      <c r="X943" s="26" t="n">
        <v>0</v>
      </c>
      <c r="Y943" s="26" t="n">
        <v>0.999999</v>
      </c>
      <c r="Z943" s="26" t="n">
        <v>0</v>
      </c>
      <c r="AA943" s="26" t="s">
        <v>5365</v>
      </c>
      <c r="AB943" s="20" t="n">
        <v>943</v>
      </c>
      <c r="AC943" s="20"/>
      <c r="AD943" s="10"/>
      <c r="AE943" s="24" t="s">
        <v>8160</v>
      </c>
      <c r="AF943" s="24" t="n">
        <v>270</v>
      </c>
      <c r="AG943" s="24" t="n">
        <v>353</v>
      </c>
      <c r="AH943" s="24" t="n">
        <v>7148</v>
      </c>
      <c r="AI943" s="24" t="n">
        <v>1182</v>
      </c>
      <c r="AJ943" s="24" t="n">
        <v>-28800</v>
      </c>
      <c r="AK943" s="24" t="s">
        <v>13342</v>
      </c>
      <c r="AL943" s="24" t="s">
        <v>13343</v>
      </c>
      <c r="AM943" s="24"/>
      <c r="AN943" s="24" t="s">
        <v>5339</v>
      </c>
      <c r="AO943" s="22" t="n">
        <v>41748.5826041667</v>
      </c>
      <c r="AP943" s="23" t="s">
        <v>13344</v>
      </c>
      <c r="AQ943" s="24" t="inlineStr">
        <f aca="false">FALSE()</f>
        <is>
          <t/>
        </is>
      </c>
      <c r="AR943" s="24" t="inlineStr">
        <f aca="false">FALSE()</f>
        <is>
          <t/>
        </is>
      </c>
      <c r="AS943" s="24" t="n">
        <f aca="false">FALSE()</f>
        <v>0</v>
      </c>
      <c r="AT943" s="24" t="s">
        <v>75</v>
      </c>
      <c r="AU943" s="24" t="n">
        <v>4</v>
      </c>
      <c r="AV943" s="23" t="s">
        <v>5390</v>
      </c>
      <c r="AW943" s="24" t="inlineStr">
        <f aca="false">FALSE()</f>
        <is>
          <t/>
        </is>
      </c>
      <c r="AX943" s="24" t="s">
        <v>5329</v>
      </c>
      <c r="AY943" s="23" t="s">
        <v>13345</v>
      </c>
      <c r="AZ943" s="24" t="s">
        <v>174</v>
      </c>
      <c r="BA943" s="24" t="e">
        <f aca="false">REPLACE(INDEX(GroupVertices[group], MATCH(Vertices[[#this row],[vertex]],GroupVertices[vertex],0)),1,1,"")</f>
        <v>#VALUE!</v>
      </c>
      <c r="BB943" s="25"/>
      <c r="BC943" s="25"/>
      <c r="BD943" s="25"/>
      <c r="BE943" s="25"/>
      <c r="BF943" s="25"/>
      <c r="BG943" s="25"/>
      <c r="BH943" s="25" t="s">
        <v>13346</v>
      </c>
      <c r="BI943" s="25" t="s">
        <v>13346</v>
      </c>
      <c r="BJ943" s="25" t="s">
        <v>13347</v>
      </c>
      <c r="BK943" s="25" t="s">
        <v>13347</v>
      </c>
      <c r="BL943" s="25" t="n">
        <v>0</v>
      </c>
      <c r="BM943" s="26" t="n">
        <v>0</v>
      </c>
      <c r="BN943" s="25" t="n">
        <v>0</v>
      </c>
      <c r="BO943" s="26" t="n">
        <v>0</v>
      </c>
      <c r="BP943" s="25" t="n">
        <v>0</v>
      </c>
      <c r="BQ943" s="26" t="n">
        <v>0</v>
      </c>
      <c r="BR943" s="25" t="n">
        <v>12</v>
      </c>
      <c r="BS943" s="26" t="n">
        <v>100</v>
      </c>
      <c r="BT943" s="25" t="n">
        <v>12</v>
      </c>
      <c r="BU943" s="3"/>
      <c r="BV943" s="2"/>
      <c r="BW943" s="2"/>
      <c r="BX943" s="2"/>
      <c r="BY943" s="2"/>
    </row>
    <row r="944" customFormat="false" ht="41.45" hidden="false" customHeight="true" outlineLevel="0" collapsed="false">
      <c r="A944" s="15" t="s">
        <v>4554</v>
      </c>
      <c r="C944" s="16"/>
      <c r="D944" s="16" t="s">
        <v>5324</v>
      </c>
      <c r="E944" s="17" t="n">
        <v>162.228814487796</v>
      </c>
      <c r="F944" s="18" t="n">
        <v>99.9997774146004</v>
      </c>
      <c r="G944" s="50" t="s">
        <v>13348</v>
      </c>
      <c r="H944" s="16"/>
      <c r="I944" s="6" t="s">
        <v>4554</v>
      </c>
      <c r="J944" s="7"/>
      <c r="K944" s="7"/>
      <c r="L944" s="51" t="s">
        <v>13349</v>
      </c>
      <c r="M944" s="52" t="n">
        <v>1.07418029417368</v>
      </c>
      <c r="N944" s="53" t="n">
        <v>1929.90222167969</v>
      </c>
      <c r="O944" s="53" t="n">
        <v>4999.5</v>
      </c>
      <c r="P944" s="54"/>
      <c r="Q944" s="55"/>
      <c r="R944" s="55"/>
      <c r="S944" s="56"/>
      <c r="T944" s="25" t="n">
        <v>1</v>
      </c>
      <c r="U944" s="25" t="n">
        <v>1</v>
      </c>
      <c r="V944" s="26" t="n">
        <v>0</v>
      </c>
      <c r="W944" s="26" t="n">
        <v>0</v>
      </c>
      <c r="X944" s="26" t="n">
        <v>0</v>
      </c>
      <c r="Y944" s="26" t="n">
        <v>0.999999</v>
      </c>
      <c r="Z944" s="26" t="n">
        <v>0</v>
      </c>
      <c r="AA944" s="26" t="s">
        <v>5365</v>
      </c>
      <c r="AB944" s="20" t="n">
        <v>944</v>
      </c>
      <c r="AC944" s="20"/>
      <c r="AD944" s="10"/>
      <c r="AE944" s="24" t="s">
        <v>13350</v>
      </c>
      <c r="AF944" s="24" t="n">
        <v>229</v>
      </c>
      <c r="AG944" s="24" t="n">
        <v>481</v>
      </c>
      <c r="AH944" s="24" t="n">
        <v>121</v>
      </c>
      <c r="AI944" s="24" t="n">
        <v>0</v>
      </c>
      <c r="AJ944" s="24" t="n">
        <v>-18000</v>
      </c>
      <c r="AK944" s="24" t="s">
        <v>13351</v>
      </c>
      <c r="AL944" s="24" t="s">
        <v>13352</v>
      </c>
      <c r="AM944" s="23" t="s">
        <v>10753</v>
      </c>
      <c r="AN944" s="24" t="s">
        <v>5388</v>
      </c>
      <c r="AO944" s="22" t="n">
        <v>39880.6597916667</v>
      </c>
      <c r="AP944" s="23" t="s">
        <v>13353</v>
      </c>
      <c r="AQ944" s="24" t="inlineStr">
        <f aca="false">FALSE()</f>
        <is>
          <t/>
        </is>
      </c>
      <c r="AR944" s="24" t="inlineStr">
        <f aca="false">FALSE()</f>
        <is>
          <t/>
        </is>
      </c>
      <c r="AS944" s="24" t="n">
        <f aca="false">TRUE()</f>
        <v>1</v>
      </c>
      <c r="AT944" s="24" t="s">
        <v>75</v>
      </c>
      <c r="AU944" s="24" t="n">
        <v>120</v>
      </c>
      <c r="AV944" s="23" t="s">
        <v>13354</v>
      </c>
      <c r="AW944" s="24" t="inlineStr">
        <f aca="false">FALSE()</f>
        <is>
          <t/>
        </is>
      </c>
      <c r="AX944" s="24" t="s">
        <v>5329</v>
      </c>
      <c r="AY944" s="23" t="s">
        <v>13355</v>
      </c>
      <c r="AZ944" s="24" t="s">
        <v>174</v>
      </c>
      <c r="BA944" s="24" t="e">
        <f aca="false">REPLACE(INDEX(GroupVertices[group], MATCH(Vertices[[#this row],[vertex]],GroupVertices[vertex],0)),1,1,"")</f>
        <v>#VALUE!</v>
      </c>
      <c r="BB944" s="25" t="s">
        <v>4556</v>
      </c>
      <c r="BC944" s="25" t="s">
        <v>4556</v>
      </c>
      <c r="BD944" s="25" t="s">
        <v>2896</v>
      </c>
      <c r="BE944" s="25" t="s">
        <v>2896</v>
      </c>
      <c r="BF944" s="25" t="s">
        <v>4557</v>
      </c>
      <c r="BG944" s="25" t="s">
        <v>4557</v>
      </c>
      <c r="BH944" s="25" t="s">
        <v>13356</v>
      </c>
      <c r="BI944" s="25" t="s">
        <v>13356</v>
      </c>
      <c r="BJ944" s="25" t="s">
        <v>13357</v>
      </c>
      <c r="BK944" s="25" t="s">
        <v>13357</v>
      </c>
      <c r="BL944" s="25" t="n">
        <v>1</v>
      </c>
      <c r="BM944" s="26" t="n">
        <v>6.66666666666667</v>
      </c>
      <c r="BN944" s="25" t="n">
        <v>0</v>
      </c>
      <c r="BO944" s="26" t="n">
        <v>0</v>
      </c>
      <c r="BP944" s="25" t="n">
        <v>0</v>
      </c>
      <c r="BQ944" s="26" t="n">
        <v>0</v>
      </c>
      <c r="BR944" s="25" t="n">
        <v>14</v>
      </c>
      <c r="BS944" s="26" t="n">
        <v>93.3333333333333</v>
      </c>
      <c r="BT944" s="25" t="n">
        <v>15</v>
      </c>
      <c r="BU944" s="3"/>
      <c r="BV944" s="2"/>
      <c r="BW944" s="2"/>
      <c r="BX944" s="2"/>
      <c r="BY944" s="2"/>
    </row>
    <row r="945" customFormat="false" ht="41.45" hidden="false" customHeight="true" outlineLevel="0" collapsed="false">
      <c r="A945" s="15" t="s">
        <v>4565</v>
      </c>
      <c r="C945" s="16"/>
      <c r="D945" s="16" t="s">
        <v>5324</v>
      </c>
      <c r="E945" s="17" t="n">
        <v>162.101325334513</v>
      </c>
      <c r="F945" s="18" t="n">
        <v>99.9999014330767</v>
      </c>
      <c r="G945" s="50" t="s">
        <v>13358</v>
      </c>
      <c r="H945" s="16"/>
      <c r="I945" s="6" t="s">
        <v>4565</v>
      </c>
      <c r="J945" s="7"/>
      <c r="K945" s="7"/>
      <c r="L945" s="51" t="s">
        <v>13359</v>
      </c>
      <c r="M945" s="52" t="n">
        <v>1.03284906997712</v>
      </c>
      <c r="N945" s="53" t="n">
        <v>1725.78588867188</v>
      </c>
      <c r="O945" s="53" t="n">
        <v>6615.70654296875</v>
      </c>
      <c r="P945" s="54"/>
      <c r="Q945" s="55"/>
      <c r="R945" s="55"/>
      <c r="S945" s="56"/>
      <c r="T945" s="25" t="n">
        <v>1</v>
      </c>
      <c r="U945" s="25" t="n">
        <v>1</v>
      </c>
      <c r="V945" s="26" t="n">
        <v>0</v>
      </c>
      <c r="W945" s="26" t="n">
        <v>0</v>
      </c>
      <c r="X945" s="26" t="n">
        <v>0</v>
      </c>
      <c r="Y945" s="26" t="n">
        <v>0.999999</v>
      </c>
      <c r="Z945" s="26" t="n">
        <v>0</v>
      </c>
      <c r="AA945" s="26" t="s">
        <v>5365</v>
      </c>
      <c r="AB945" s="20" t="n">
        <v>945</v>
      </c>
      <c r="AC945" s="20"/>
      <c r="AD945" s="10"/>
      <c r="AE945" s="24" t="s">
        <v>13360</v>
      </c>
      <c r="AF945" s="24" t="n">
        <v>21</v>
      </c>
      <c r="AG945" s="24" t="n">
        <v>213</v>
      </c>
      <c r="AH945" s="24" t="n">
        <v>79628</v>
      </c>
      <c r="AI945" s="24" t="n">
        <v>0</v>
      </c>
      <c r="AJ945" s="24" t="n">
        <v>-36000</v>
      </c>
      <c r="AK945" s="24" t="s">
        <v>13361</v>
      </c>
      <c r="AL945" s="24"/>
      <c r="AM945" s="23" t="s">
        <v>13362</v>
      </c>
      <c r="AN945" s="24" t="s">
        <v>5359</v>
      </c>
      <c r="AO945" s="22" t="n">
        <v>40531.4766666667</v>
      </c>
      <c r="AP945" s="24"/>
      <c r="AQ945" s="24" t="inlineStr">
        <f aca="false">FALSE()</f>
        <is>
          <t/>
        </is>
      </c>
      <c r="AR945" s="24" t="inlineStr">
        <f aca="false">FALSE()</f>
        <is>
          <t/>
        </is>
      </c>
      <c r="AS945" s="24" t="n">
        <f aca="false">FALSE()</f>
        <v>0</v>
      </c>
      <c r="AT945" s="24" t="s">
        <v>75</v>
      </c>
      <c r="AU945" s="24" t="n">
        <v>79</v>
      </c>
      <c r="AV945" s="23" t="s">
        <v>6082</v>
      </c>
      <c r="AW945" s="24" t="inlineStr">
        <f aca="false">FALSE()</f>
        <is>
          <t/>
        </is>
      </c>
      <c r="AX945" s="24" t="s">
        <v>5329</v>
      </c>
      <c r="AY945" s="23" t="s">
        <v>13363</v>
      </c>
      <c r="AZ945" s="24" t="s">
        <v>174</v>
      </c>
      <c r="BA945" s="24" t="e">
        <f aca="false">REPLACE(INDEX(GroupVertices[group], MATCH(Vertices[[#this row],[vertex]],GroupVertices[vertex],0)),1,1,"")</f>
        <v>#VALUE!</v>
      </c>
      <c r="BB945" s="25" t="s">
        <v>13364</v>
      </c>
      <c r="BC945" s="25" t="s">
        <v>13364</v>
      </c>
      <c r="BD945" s="25" t="s">
        <v>4568</v>
      </c>
      <c r="BE945" s="25" t="s">
        <v>4568</v>
      </c>
      <c r="BF945" s="25"/>
      <c r="BG945" s="25"/>
      <c r="BH945" s="25" t="s">
        <v>13365</v>
      </c>
      <c r="BI945" s="25" t="s">
        <v>13366</v>
      </c>
      <c r="BJ945" s="25" t="s">
        <v>13367</v>
      </c>
      <c r="BK945" s="25" t="s">
        <v>13368</v>
      </c>
      <c r="BL945" s="25" t="n">
        <v>0</v>
      </c>
      <c r="BM945" s="26" t="n">
        <v>0</v>
      </c>
      <c r="BN945" s="25" t="n">
        <v>0</v>
      </c>
      <c r="BO945" s="26" t="n">
        <v>0</v>
      </c>
      <c r="BP945" s="25" t="n">
        <v>0</v>
      </c>
      <c r="BQ945" s="26" t="n">
        <v>0</v>
      </c>
      <c r="BR945" s="25" t="n">
        <v>22</v>
      </c>
      <c r="BS945" s="26" t="n">
        <v>100</v>
      </c>
      <c r="BT945" s="25" t="n">
        <v>22</v>
      </c>
      <c r="BU945" s="3"/>
      <c r="BV945" s="2"/>
      <c r="BW945" s="2"/>
      <c r="BX945" s="2"/>
      <c r="BY945" s="2"/>
    </row>
    <row r="946" customFormat="false" ht="41.45" hidden="false" customHeight="true" outlineLevel="0" collapsed="false">
      <c r="A946" s="15" t="s">
        <v>4575</v>
      </c>
      <c r="C946" s="16"/>
      <c r="D946" s="16" t="s">
        <v>5324</v>
      </c>
      <c r="E946" s="17" t="n">
        <v>162.332042645492</v>
      </c>
      <c r="F946" s="18" t="n">
        <v>99.9996769966551</v>
      </c>
      <c r="G946" s="50" t="s">
        <v>13369</v>
      </c>
      <c r="H946" s="16"/>
      <c r="I946" s="6" t="s">
        <v>4575</v>
      </c>
      <c r="J946" s="7"/>
      <c r="K946" s="7"/>
      <c r="L946" s="51" t="s">
        <v>13370</v>
      </c>
      <c r="M946" s="52" t="n">
        <v>1.10764624809403</v>
      </c>
      <c r="N946" s="53" t="n">
        <v>296.970520019531</v>
      </c>
      <c r="O946" s="53" t="n">
        <v>3787.34521484375</v>
      </c>
      <c r="P946" s="54"/>
      <c r="Q946" s="55"/>
      <c r="R946" s="55"/>
      <c r="S946" s="56"/>
      <c r="T946" s="25" t="n">
        <v>1</v>
      </c>
      <c r="U946" s="25" t="n">
        <v>1</v>
      </c>
      <c r="V946" s="26" t="n">
        <v>0</v>
      </c>
      <c r="W946" s="26" t="n">
        <v>0</v>
      </c>
      <c r="X946" s="26" t="n">
        <v>0</v>
      </c>
      <c r="Y946" s="26" t="n">
        <v>0.999999</v>
      </c>
      <c r="Z946" s="26" t="n">
        <v>0</v>
      </c>
      <c r="AA946" s="26" t="s">
        <v>5365</v>
      </c>
      <c r="AB946" s="20" t="n">
        <v>946</v>
      </c>
      <c r="AC946" s="20"/>
      <c r="AD946" s="10"/>
      <c r="AE946" s="24" t="s">
        <v>13371</v>
      </c>
      <c r="AF946" s="24" t="n">
        <v>295</v>
      </c>
      <c r="AG946" s="24" t="n">
        <v>698</v>
      </c>
      <c r="AH946" s="24" t="n">
        <v>79538</v>
      </c>
      <c r="AI946" s="24" t="n">
        <v>0</v>
      </c>
      <c r="AJ946" s="24" t="n">
        <v>-36000</v>
      </c>
      <c r="AK946" s="24" t="s">
        <v>13372</v>
      </c>
      <c r="AL946" s="24" t="s">
        <v>13373</v>
      </c>
      <c r="AM946" s="23" t="s">
        <v>13374</v>
      </c>
      <c r="AN946" s="24" t="s">
        <v>5359</v>
      </c>
      <c r="AO946" s="22" t="n">
        <v>40408.5610532407</v>
      </c>
      <c r="AP946" s="24"/>
      <c r="AQ946" s="24" t="inlineStr">
        <f aca="false">FALSE()</f>
        <is>
          <t/>
        </is>
      </c>
      <c r="AR946" s="24" t="inlineStr">
        <f aca="false">FALSE()</f>
        <is>
          <t/>
        </is>
      </c>
      <c r="AS946" s="24" t="inlineStr">
        <f aca="false">FALSE()</f>
        <is>
          <t/>
        </is>
      </c>
      <c r="AT946" s="24" t="s">
        <v>75</v>
      </c>
      <c r="AU946" s="24" t="n">
        <v>93</v>
      </c>
      <c r="AV946" s="23" t="s">
        <v>6338</v>
      </c>
      <c r="AW946" s="24" t="inlineStr">
        <f aca="false">FALSE()</f>
        <is>
          <t/>
        </is>
      </c>
      <c r="AX946" s="24" t="s">
        <v>5329</v>
      </c>
      <c r="AY946" s="23" t="s">
        <v>13375</v>
      </c>
      <c r="AZ946" s="24" t="s">
        <v>174</v>
      </c>
      <c r="BA946" s="24" t="e">
        <f aca="false">REPLACE(INDEX(GroupVertices[group], MATCH(Vertices[[#this row],[vertex]],GroupVertices[vertex],0)),1,1,"")</f>
        <v>#VALUE!</v>
      </c>
      <c r="BB946" s="25" t="s">
        <v>13364</v>
      </c>
      <c r="BC946" s="25" t="s">
        <v>13364</v>
      </c>
      <c r="BD946" s="25" t="s">
        <v>4568</v>
      </c>
      <c r="BE946" s="25" t="s">
        <v>4568</v>
      </c>
      <c r="BF946" s="25"/>
      <c r="BG946" s="25"/>
      <c r="BH946" s="25" t="s">
        <v>13365</v>
      </c>
      <c r="BI946" s="25" t="s">
        <v>13366</v>
      </c>
      <c r="BJ946" s="25" t="s">
        <v>13367</v>
      </c>
      <c r="BK946" s="25" t="s">
        <v>13368</v>
      </c>
      <c r="BL946" s="25" t="n">
        <v>0</v>
      </c>
      <c r="BM946" s="26" t="n">
        <v>0</v>
      </c>
      <c r="BN946" s="25" t="n">
        <v>0</v>
      </c>
      <c r="BO946" s="26" t="n">
        <v>0</v>
      </c>
      <c r="BP946" s="25" t="n">
        <v>0</v>
      </c>
      <c r="BQ946" s="26" t="n">
        <v>0</v>
      </c>
      <c r="BR946" s="25" t="n">
        <v>22</v>
      </c>
      <c r="BS946" s="26" t="n">
        <v>100</v>
      </c>
      <c r="BT946" s="25" t="n">
        <v>22</v>
      </c>
      <c r="BU946" s="3"/>
      <c r="BV946" s="2"/>
      <c r="BW946" s="2"/>
      <c r="BX946" s="2"/>
      <c r="BY946" s="2"/>
    </row>
    <row r="947" customFormat="false" ht="41.45" hidden="false" customHeight="true" outlineLevel="0" collapsed="false">
      <c r="A947" s="15" t="s">
        <v>4582</v>
      </c>
      <c r="C947" s="16"/>
      <c r="D947" s="16" t="s">
        <v>5324</v>
      </c>
      <c r="E947" s="17" t="n">
        <v>162.444309213309</v>
      </c>
      <c r="F947" s="18" t="n">
        <v>99.999567786355</v>
      </c>
      <c r="G947" s="50" t="s">
        <v>13376</v>
      </c>
      <c r="H947" s="16"/>
      <c r="I947" s="6" t="s">
        <v>4582</v>
      </c>
      <c r="J947" s="7"/>
      <c r="K947" s="7"/>
      <c r="L947" s="51" t="s">
        <v>13377</v>
      </c>
      <c r="M947" s="52" t="n">
        <v>1.14404240074473</v>
      </c>
      <c r="N947" s="53" t="n">
        <v>2134.01879882813</v>
      </c>
      <c r="O947" s="53" t="n">
        <v>3383.29345703125</v>
      </c>
      <c r="P947" s="54"/>
      <c r="Q947" s="55"/>
      <c r="R947" s="55"/>
      <c r="S947" s="56"/>
      <c r="T947" s="25" t="n">
        <v>1</v>
      </c>
      <c r="U947" s="25" t="n">
        <v>1</v>
      </c>
      <c r="V947" s="26" t="n">
        <v>0</v>
      </c>
      <c r="W947" s="26" t="n">
        <v>0</v>
      </c>
      <c r="X947" s="26" t="n">
        <v>0</v>
      </c>
      <c r="Y947" s="26" t="n">
        <v>0.999999</v>
      </c>
      <c r="Z947" s="26" t="n">
        <v>0</v>
      </c>
      <c r="AA947" s="26" t="s">
        <v>5365</v>
      </c>
      <c r="AB947" s="20" t="n">
        <v>947</v>
      </c>
      <c r="AC947" s="20"/>
      <c r="AD947" s="10"/>
      <c r="AE947" s="24" t="s">
        <v>13378</v>
      </c>
      <c r="AF947" s="24" t="n">
        <v>494</v>
      </c>
      <c r="AG947" s="24" t="n">
        <v>934</v>
      </c>
      <c r="AH947" s="24" t="n">
        <v>197917</v>
      </c>
      <c r="AI947" s="24" t="n">
        <v>2676</v>
      </c>
      <c r="AJ947" s="24" t="n">
        <v>-18000</v>
      </c>
      <c r="AK947" s="24" t="s">
        <v>13379</v>
      </c>
      <c r="AL947" s="24" t="s">
        <v>13380</v>
      </c>
      <c r="AM947" s="23" t="s">
        <v>13381</v>
      </c>
      <c r="AN947" s="24" t="s">
        <v>5388</v>
      </c>
      <c r="AO947" s="22" t="n">
        <v>41321.3298148148</v>
      </c>
      <c r="AP947" s="23" t="s">
        <v>13382</v>
      </c>
      <c r="AQ947" s="24" t="inlineStr">
        <f aca="false">FALSE()</f>
        <is>
          <t/>
        </is>
      </c>
      <c r="AR947" s="24" t="inlineStr">
        <f aca="false">FALSE()</f>
        <is>
          <t/>
        </is>
      </c>
      <c r="AS947" s="24" t="n">
        <f aca="false">TRUE()</f>
        <v>1</v>
      </c>
      <c r="AT947" s="24" t="s">
        <v>75</v>
      </c>
      <c r="AU947" s="24" t="n">
        <v>3672</v>
      </c>
      <c r="AV947" s="23" t="s">
        <v>5390</v>
      </c>
      <c r="AW947" s="24" t="inlineStr">
        <f aca="false">FALSE()</f>
        <is>
          <t/>
        </is>
      </c>
      <c r="AX947" s="24" t="s">
        <v>5329</v>
      </c>
      <c r="AY947" s="23" t="s">
        <v>13383</v>
      </c>
      <c r="AZ947" s="24" t="s">
        <v>174</v>
      </c>
      <c r="BA947" s="24" t="e">
        <f aca="false">REPLACE(INDEX(GroupVertices[group], MATCH(Vertices[[#this row],[vertex]],GroupVertices[vertex],0)),1,1,"")</f>
        <v>#VALUE!</v>
      </c>
      <c r="BB947" s="25" t="s">
        <v>4585</v>
      </c>
      <c r="BC947" s="25" t="s">
        <v>4585</v>
      </c>
      <c r="BD947" s="25" t="s">
        <v>4586</v>
      </c>
      <c r="BE947" s="25" t="s">
        <v>4586</v>
      </c>
      <c r="BF947" s="25" t="s">
        <v>4587</v>
      </c>
      <c r="BG947" s="25" t="s">
        <v>4587</v>
      </c>
      <c r="BH947" s="25" t="s">
        <v>13384</v>
      </c>
      <c r="BI947" s="25" t="s">
        <v>13384</v>
      </c>
      <c r="BJ947" s="25" t="s">
        <v>13385</v>
      </c>
      <c r="BK947" s="25" t="s">
        <v>13385</v>
      </c>
      <c r="BL947" s="25" t="n">
        <v>0</v>
      </c>
      <c r="BM947" s="26" t="n">
        <v>0</v>
      </c>
      <c r="BN947" s="25" t="n">
        <v>0</v>
      </c>
      <c r="BO947" s="26" t="n">
        <v>0</v>
      </c>
      <c r="BP947" s="25" t="n">
        <v>0</v>
      </c>
      <c r="BQ947" s="26" t="n">
        <v>0</v>
      </c>
      <c r="BR947" s="25" t="n">
        <v>169</v>
      </c>
      <c r="BS947" s="26" t="n">
        <v>100</v>
      </c>
      <c r="BT947" s="25" t="n">
        <v>169</v>
      </c>
      <c r="BU947" s="3"/>
      <c r="BV947" s="2"/>
      <c r="BW947" s="2"/>
      <c r="BX947" s="2"/>
      <c r="BY947" s="2"/>
    </row>
    <row r="948" customFormat="false" ht="41.45" hidden="false" customHeight="true" outlineLevel="0" collapsed="false">
      <c r="A948" s="15" t="s">
        <v>4627</v>
      </c>
      <c r="C948" s="16"/>
      <c r="D948" s="16" t="s">
        <v>5324</v>
      </c>
      <c r="E948" s="17" t="n">
        <v>162.236901486325</v>
      </c>
      <c r="F948" s="18" t="n">
        <v>99.9997695477568</v>
      </c>
      <c r="G948" s="50" t="s">
        <v>13386</v>
      </c>
      <c r="H948" s="16"/>
      <c r="I948" s="6" t="s">
        <v>4627</v>
      </c>
      <c r="J948" s="7"/>
      <c r="K948" s="7"/>
      <c r="L948" s="51" t="s">
        <v>13387</v>
      </c>
      <c r="M948" s="52" t="n">
        <v>1.07680205093241</v>
      </c>
      <c r="N948" s="53" t="n">
        <v>8264.2802734375</v>
      </c>
      <c r="O948" s="53" t="n">
        <v>1576.31298828125</v>
      </c>
      <c r="P948" s="54"/>
      <c r="Q948" s="55"/>
      <c r="R948" s="55"/>
      <c r="S948" s="56"/>
      <c r="T948" s="25" t="n">
        <v>0</v>
      </c>
      <c r="U948" s="25" t="n">
        <v>1</v>
      </c>
      <c r="V948" s="26" t="n">
        <v>0</v>
      </c>
      <c r="W948" s="26" t="n">
        <v>1</v>
      </c>
      <c r="X948" s="26" t="n">
        <v>0</v>
      </c>
      <c r="Y948" s="26" t="n">
        <v>0.999999</v>
      </c>
      <c r="Z948" s="26" t="n">
        <v>0</v>
      </c>
      <c r="AA948" s="26" t="n">
        <v>0</v>
      </c>
      <c r="AB948" s="20" t="n">
        <v>948</v>
      </c>
      <c r="AC948" s="20"/>
      <c r="AD948" s="10"/>
      <c r="AE948" s="24" t="s">
        <v>13388</v>
      </c>
      <c r="AF948" s="24" t="n">
        <v>393</v>
      </c>
      <c r="AG948" s="24" t="n">
        <v>498</v>
      </c>
      <c r="AH948" s="24" t="n">
        <v>64007</v>
      </c>
      <c r="AI948" s="24" t="n">
        <v>5917</v>
      </c>
      <c r="AJ948" s="24" t="n">
        <v>-18000</v>
      </c>
      <c r="AK948" s="46" t="s">
        <v>13389</v>
      </c>
      <c r="AL948" s="24" t="s">
        <v>13390</v>
      </c>
      <c r="AM948" s="23" t="s">
        <v>13391</v>
      </c>
      <c r="AN948" s="24" t="s">
        <v>5388</v>
      </c>
      <c r="AO948" s="22" t="n">
        <v>40948.6089814815</v>
      </c>
      <c r="AP948" s="23" t="s">
        <v>13392</v>
      </c>
      <c r="AQ948" s="24" t="inlineStr">
        <f aca="false">FALSE()</f>
        <is>
          <t/>
        </is>
      </c>
      <c r="AR948" s="24" t="inlineStr">
        <f aca="false">FALSE()</f>
        <is>
          <t/>
        </is>
      </c>
      <c r="AS948" s="24" t="inlineStr">
        <f aca="false">TRUE()</f>
        <is>
          <t/>
        </is>
      </c>
      <c r="AT948" s="24" t="s">
        <v>75</v>
      </c>
      <c r="AU948" s="24" t="n">
        <v>2</v>
      </c>
      <c r="AV948" s="23" t="s">
        <v>13393</v>
      </c>
      <c r="AW948" s="24" t="inlineStr">
        <f aca="false">FALSE()</f>
        <is>
          <t/>
        </is>
      </c>
      <c r="AX948" s="24" t="s">
        <v>5329</v>
      </c>
      <c r="AY948" s="23" t="s">
        <v>13394</v>
      </c>
      <c r="AZ948" s="24" t="s">
        <v>174</v>
      </c>
      <c r="BA948" s="24" t="e">
        <f aca="false">REPLACE(INDEX(GroupVertices[group], MATCH(Vertices[[#this row],[vertex]],GroupVertices[vertex],0)),1,1,"")</f>
        <v>#VALUE!</v>
      </c>
      <c r="BB948" s="25"/>
      <c r="BC948" s="25"/>
      <c r="BD948" s="25"/>
      <c r="BE948" s="25"/>
      <c r="BF948" s="25"/>
      <c r="BG948" s="25"/>
      <c r="BH948" s="25" t="s">
        <v>13395</v>
      </c>
      <c r="BI948" s="25" t="s">
        <v>13395</v>
      </c>
      <c r="BJ948" s="25" t="s">
        <v>13396</v>
      </c>
      <c r="BK948" s="25" t="s">
        <v>13396</v>
      </c>
      <c r="BL948" s="25" t="n">
        <v>0</v>
      </c>
      <c r="BM948" s="26" t="n">
        <v>0</v>
      </c>
      <c r="BN948" s="25" t="n">
        <v>0</v>
      </c>
      <c r="BO948" s="26" t="n">
        <v>0</v>
      </c>
      <c r="BP948" s="25" t="n">
        <v>0</v>
      </c>
      <c r="BQ948" s="26" t="n">
        <v>0</v>
      </c>
      <c r="BR948" s="25" t="n">
        <v>12</v>
      </c>
      <c r="BS948" s="26" t="n">
        <v>100</v>
      </c>
      <c r="BT948" s="25" t="n">
        <v>12</v>
      </c>
      <c r="BU948" s="3"/>
      <c r="BV948" s="2"/>
      <c r="BW948" s="2"/>
      <c r="BX948" s="2"/>
      <c r="BY948" s="2"/>
    </row>
    <row r="949" customFormat="false" ht="41.45" hidden="false" customHeight="true" outlineLevel="0" collapsed="false">
      <c r="A949" s="15" t="s">
        <v>4628</v>
      </c>
      <c r="C949" s="16"/>
      <c r="D949" s="16" t="s">
        <v>5324</v>
      </c>
      <c r="E949" s="17" t="n">
        <v>162.423853864088</v>
      </c>
      <c r="F949" s="18" t="n">
        <v>99.9995876848419</v>
      </c>
      <c r="G949" s="50" t="s">
        <v>13397</v>
      </c>
      <c r="H949" s="16"/>
      <c r="I949" s="6" t="s">
        <v>4628</v>
      </c>
      <c r="J949" s="7"/>
      <c r="K949" s="7"/>
      <c r="L949" s="51" t="s">
        <v>13398</v>
      </c>
      <c r="M949" s="52" t="n">
        <v>1.13741089835498</v>
      </c>
      <c r="N949" s="53" t="n">
        <v>8264.2802734375</v>
      </c>
      <c r="O949" s="53" t="n">
        <v>1482.20471191406</v>
      </c>
      <c r="P949" s="54"/>
      <c r="Q949" s="55"/>
      <c r="R949" s="55"/>
      <c r="S949" s="56"/>
      <c r="T949" s="25" t="n">
        <v>1</v>
      </c>
      <c r="U949" s="25" t="n">
        <v>0</v>
      </c>
      <c r="V949" s="26" t="n">
        <v>0</v>
      </c>
      <c r="W949" s="26" t="n">
        <v>1</v>
      </c>
      <c r="X949" s="26" t="n">
        <v>0</v>
      </c>
      <c r="Y949" s="26" t="n">
        <v>0.999999</v>
      </c>
      <c r="Z949" s="26" t="n">
        <v>0</v>
      </c>
      <c r="AA949" s="26" t="n">
        <v>0</v>
      </c>
      <c r="AB949" s="20" t="n">
        <v>949</v>
      </c>
      <c r="AC949" s="20"/>
      <c r="AD949" s="10"/>
      <c r="AE949" s="24" t="s">
        <v>13399</v>
      </c>
      <c r="AF949" s="24" t="n">
        <v>673</v>
      </c>
      <c r="AG949" s="24" t="n">
        <v>891</v>
      </c>
      <c r="AH949" s="24" t="n">
        <v>32820</v>
      </c>
      <c r="AI949" s="24" t="n">
        <v>18253</v>
      </c>
      <c r="AJ949" s="24" t="n">
        <v>-18000</v>
      </c>
      <c r="AK949" s="24" t="s">
        <v>13400</v>
      </c>
      <c r="AL949" s="24"/>
      <c r="AM949" s="24"/>
      <c r="AN949" s="24" t="s">
        <v>6528</v>
      </c>
      <c r="AO949" s="22" t="n">
        <v>40835.6533564815</v>
      </c>
      <c r="AP949" s="23" t="s">
        <v>13401</v>
      </c>
      <c r="AQ949" s="24" t="inlineStr">
        <f aca="false">FALSE()</f>
        <is>
          <t/>
        </is>
      </c>
      <c r="AR949" s="24" t="inlineStr">
        <f aca="false">FALSE()</f>
        <is>
          <t/>
        </is>
      </c>
      <c r="AS949" s="24" t="inlineStr">
        <f aca="false">TRUE()</f>
        <is>
          <t/>
        </is>
      </c>
      <c r="AT949" s="24" t="s">
        <v>75</v>
      </c>
      <c r="AU949" s="24" t="n">
        <v>6</v>
      </c>
      <c r="AV949" s="23" t="s">
        <v>13402</v>
      </c>
      <c r="AW949" s="24" t="inlineStr">
        <f aca="false">FALSE()</f>
        <is>
          <t/>
        </is>
      </c>
      <c r="AX949" s="24" t="s">
        <v>5329</v>
      </c>
      <c r="AY949" s="23" t="s">
        <v>13403</v>
      </c>
      <c r="AZ949" s="24" t="s">
        <v>68</v>
      </c>
      <c r="BA949" s="24" t="e">
        <f aca="false">REPLACE(INDEX(GroupVertices[group], MATCH(Vertices[[#this row],[vertex]],GroupVertices[vertex],0)),1,1,"")</f>
        <v>#VALUE!</v>
      </c>
      <c r="BB949" s="25"/>
      <c r="BC949" s="25"/>
      <c r="BD949" s="25"/>
      <c r="BE949" s="25"/>
      <c r="BF949" s="25"/>
      <c r="BG949" s="25"/>
      <c r="BH949" s="25"/>
      <c r="BI949" s="25"/>
      <c r="BJ949" s="25"/>
      <c r="BK949" s="25"/>
      <c r="BL949" s="25"/>
      <c r="BM949" s="26"/>
      <c r="BN949" s="25"/>
      <c r="BO949" s="26"/>
      <c r="BP949" s="25"/>
      <c r="BQ949" s="26"/>
      <c r="BR949" s="25"/>
      <c r="BS949" s="26"/>
      <c r="BT949" s="25"/>
      <c r="BU949" s="3"/>
      <c r="BV949" s="2"/>
      <c r="BW949" s="2"/>
      <c r="BX949" s="2"/>
      <c r="BY949" s="2"/>
    </row>
    <row r="950" customFormat="false" ht="41.45" hidden="false" customHeight="true" outlineLevel="0" collapsed="false">
      <c r="A950" s="15" t="s">
        <v>4642</v>
      </c>
      <c r="C950" s="16"/>
      <c r="D950" s="16" t="s">
        <v>5324</v>
      </c>
      <c r="E950" s="17" t="n">
        <v>162.175059732867</v>
      </c>
      <c r="F950" s="18" t="n">
        <v>99.9998297059729</v>
      </c>
      <c r="G950" s="50" t="s">
        <v>13404</v>
      </c>
      <c r="H950" s="16"/>
      <c r="I950" s="6" t="s">
        <v>4642</v>
      </c>
      <c r="J950" s="7"/>
      <c r="K950" s="7"/>
      <c r="L950" s="51" t="s">
        <v>13405</v>
      </c>
      <c r="M950" s="52" t="n">
        <v>1.05675332277737</v>
      </c>
      <c r="N950" s="53" t="n">
        <v>9748.86328125</v>
      </c>
      <c r="O950" s="53" t="n">
        <v>3261.4384765625</v>
      </c>
      <c r="P950" s="54"/>
      <c r="Q950" s="55"/>
      <c r="R950" s="55"/>
      <c r="S950" s="56"/>
      <c r="T950" s="25" t="n">
        <v>0</v>
      </c>
      <c r="U950" s="25" t="n">
        <v>1</v>
      </c>
      <c r="V950" s="26" t="n">
        <v>0</v>
      </c>
      <c r="W950" s="26" t="n">
        <v>1</v>
      </c>
      <c r="X950" s="26" t="n">
        <v>0</v>
      </c>
      <c r="Y950" s="26" t="n">
        <v>0.999999</v>
      </c>
      <c r="Z950" s="26" t="n">
        <v>0</v>
      </c>
      <c r="AA950" s="26" t="n">
        <v>0</v>
      </c>
      <c r="AB950" s="20" t="n">
        <v>950</v>
      </c>
      <c r="AC950" s="20"/>
      <c r="AD950" s="10"/>
      <c r="AE950" s="24" t="s">
        <v>13406</v>
      </c>
      <c r="AF950" s="24" t="n">
        <v>324</v>
      </c>
      <c r="AG950" s="24" t="n">
        <v>368</v>
      </c>
      <c r="AH950" s="24" t="n">
        <v>18555</v>
      </c>
      <c r="AI950" s="24" t="n">
        <v>7325</v>
      </c>
      <c r="AJ950" s="24" t="n">
        <v>-25200</v>
      </c>
      <c r="AK950" s="24" t="s">
        <v>13407</v>
      </c>
      <c r="AL950" s="24"/>
      <c r="AM950" s="24"/>
      <c r="AN950" s="24" t="s">
        <v>6204</v>
      </c>
      <c r="AO950" s="22" t="n">
        <v>40399.9040625</v>
      </c>
      <c r="AP950" s="23" t="s">
        <v>13408</v>
      </c>
      <c r="AQ950" s="24" t="inlineStr">
        <f aca="false">FALSE()</f>
        <is>
          <t/>
        </is>
      </c>
      <c r="AR950" s="24" t="inlineStr">
        <f aca="false">FALSE()</f>
        <is>
          <t/>
        </is>
      </c>
      <c r="AS950" s="24" t="inlineStr">
        <f aca="false">TRUE()</f>
        <is>
          <t/>
        </is>
      </c>
      <c r="AT950" s="24" t="s">
        <v>75</v>
      </c>
      <c r="AU950" s="24" t="n">
        <v>5</v>
      </c>
      <c r="AV950" s="23" t="s">
        <v>13409</v>
      </c>
      <c r="AW950" s="24" t="inlineStr">
        <f aca="false">FALSE()</f>
        <is>
          <t/>
        </is>
      </c>
      <c r="AX950" s="24" t="s">
        <v>5329</v>
      </c>
      <c r="AY950" s="23" t="s">
        <v>13410</v>
      </c>
      <c r="AZ950" s="24" t="s">
        <v>174</v>
      </c>
      <c r="BA950" s="24" t="e">
        <f aca="false">REPLACE(INDEX(GroupVertices[group], MATCH(Vertices[[#this row],[vertex]],GroupVertices[vertex],0)),1,1,"")</f>
        <v>#VALUE!</v>
      </c>
      <c r="BB950" s="25"/>
      <c r="BC950" s="25"/>
      <c r="BD950" s="25"/>
      <c r="BE950" s="25"/>
      <c r="BF950" s="25"/>
      <c r="BG950" s="25"/>
      <c r="BH950" s="25" t="s">
        <v>13411</v>
      </c>
      <c r="BI950" s="25" t="s">
        <v>13411</v>
      </c>
      <c r="BJ950" s="25" t="s">
        <v>13412</v>
      </c>
      <c r="BK950" s="25" t="s">
        <v>13412</v>
      </c>
      <c r="BL950" s="25" t="n">
        <v>0</v>
      </c>
      <c r="BM950" s="26" t="n">
        <v>0</v>
      </c>
      <c r="BN950" s="25" t="n">
        <v>0</v>
      </c>
      <c r="BO950" s="26" t="n">
        <v>0</v>
      </c>
      <c r="BP950" s="25" t="n">
        <v>0</v>
      </c>
      <c r="BQ950" s="26" t="n">
        <v>0</v>
      </c>
      <c r="BR950" s="25" t="n">
        <v>16</v>
      </c>
      <c r="BS950" s="26" t="n">
        <v>100</v>
      </c>
      <c r="BT950" s="25" t="n">
        <v>16</v>
      </c>
      <c r="BU950" s="3"/>
      <c r="BV950" s="2"/>
      <c r="BW950" s="2"/>
      <c r="BX950" s="2"/>
      <c r="BY950" s="2"/>
    </row>
    <row r="951" customFormat="false" ht="41.45" hidden="false" customHeight="true" outlineLevel="0" collapsed="false">
      <c r="A951" s="15" t="s">
        <v>4643</v>
      </c>
      <c r="C951" s="16"/>
      <c r="D951" s="16" t="s">
        <v>5324</v>
      </c>
      <c r="E951" s="17" t="n">
        <v>162.233571545754</v>
      </c>
      <c r="F951" s="18" t="n">
        <v>99.9997727870453</v>
      </c>
      <c r="G951" s="50" t="s">
        <v>13413</v>
      </c>
      <c r="H951" s="16"/>
      <c r="I951" s="6" t="s">
        <v>4643</v>
      </c>
      <c r="J951" s="7"/>
      <c r="K951" s="7"/>
      <c r="L951" s="51" t="s">
        <v>13414</v>
      </c>
      <c r="M951" s="52" t="n">
        <v>1.07572250403176</v>
      </c>
      <c r="N951" s="53" t="n">
        <v>9748.86328125</v>
      </c>
      <c r="O951" s="53" t="n">
        <v>3126.15795898437</v>
      </c>
      <c r="P951" s="54"/>
      <c r="Q951" s="55"/>
      <c r="R951" s="55"/>
      <c r="S951" s="56"/>
      <c r="T951" s="25" t="n">
        <v>1</v>
      </c>
      <c r="U951" s="25" t="n">
        <v>0</v>
      </c>
      <c r="V951" s="26" t="n">
        <v>0</v>
      </c>
      <c r="W951" s="26" t="n">
        <v>1</v>
      </c>
      <c r="X951" s="26" t="n">
        <v>0</v>
      </c>
      <c r="Y951" s="26" t="n">
        <v>0.999999</v>
      </c>
      <c r="Z951" s="26" t="n">
        <v>0</v>
      </c>
      <c r="AA951" s="26" t="n">
        <v>0</v>
      </c>
      <c r="AB951" s="20" t="n">
        <v>951</v>
      </c>
      <c r="AC951" s="20"/>
      <c r="AD951" s="10"/>
      <c r="AE951" s="24" t="s">
        <v>13415</v>
      </c>
      <c r="AF951" s="24" t="n">
        <v>221</v>
      </c>
      <c r="AG951" s="24" t="n">
        <v>491</v>
      </c>
      <c r="AH951" s="24" t="n">
        <v>36406</v>
      </c>
      <c r="AI951" s="24" t="n">
        <v>13988</v>
      </c>
      <c r="AJ951" s="24" t="n">
        <v>-18000</v>
      </c>
      <c r="AK951" s="24" t="s">
        <v>13416</v>
      </c>
      <c r="AL951" s="24" t="s">
        <v>13417</v>
      </c>
      <c r="AM951" s="24"/>
      <c r="AN951" s="24" t="s">
        <v>5776</v>
      </c>
      <c r="AO951" s="22" t="n">
        <v>41221.0858912037</v>
      </c>
      <c r="AP951" s="23" t="s">
        <v>13418</v>
      </c>
      <c r="AQ951" s="24" t="inlineStr">
        <f aca="false">FALSE()</f>
        <is>
          <t/>
        </is>
      </c>
      <c r="AR951" s="24" t="inlineStr">
        <f aca="false">FALSE()</f>
        <is>
          <t/>
        </is>
      </c>
      <c r="AS951" s="24" t="inlineStr">
        <f aca="false">TRUE()</f>
        <is>
          <t/>
        </is>
      </c>
      <c r="AT951" s="24" t="s">
        <v>75</v>
      </c>
      <c r="AU951" s="24" t="n">
        <v>2</v>
      </c>
      <c r="AV951" s="23" t="s">
        <v>13419</v>
      </c>
      <c r="AW951" s="24" t="inlineStr">
        <f aca="false">FALSE()</f>
        <is>
          <t/>
        </is>
      </c>
      <c r="AX951" s="24" t="s">
        <v>5329</v>
      </c>
      <c r="AY951" s="23" t="s">
        <v>13420</v>
      </c>
      <c r="AZ951" s="24" t="s">
        <v>68</v>
      </c>
      <c r="BA951" s="24" t="e">
        <f aca="false">REPLACE(INDEX(GroupVertices[group], MATCH(Vertices[[#this row],[vertex]],GroupVertices[vertex],0)),1,1,"")</f>
        <v>#VALUE!</v>
      </c>
      <c r="BB951" s="25"/>
      <c r="BC951" s="25"/>
      <c r="BD951" s="25"/>
      <c r="BE951" s="25"/>
      <c r="BF951" s="25"/>
      <c r="BG951" s="25"/>
      <c r="BH951" s="25"/>
      <c r="BI951" s="25"/>
      <c r="BJ951" s="25"/>
      <c r="BK951" s="25"/>
      <c r="BL951" s="25"/>
      <c r="BM951" s="26"/>
      <c r="BN951" s="25"/>
      <c r="BO951" s="26"/>
      <c r="BP951" s="25"/>
      <c r="BQ951" s="26"/>
      <c r="BR951" s="25"/>
      <c r="BS951" s="26"/>
      <c r="BT951" s="25"/>
      <c r="BU951" s="3"/>
      <c r="BV951" s="2"/>
      <c r="BW951" s="2"/>
      <c r="BX951" s="2"/>
      <c r="BY951" s="2"/>
    </row>
    <row r="952" customFormat="false" ht="41.45" hidden="false" customHeight="true" outlineLevel="0" collapsed="false">
      <c r="A952" s="15" t="s">
        <v>4649</v>
      </c>
      <c r="C952" s="16"/>
      <c r="D952" s="16" t="s">
        <v>5324</v>
      </c>
      <c r="E952" s="17" t="n">
        <v>162.141760327158</v>
      </c>
      <c r="F952" s="18" t="n">
        <v>99.9998620988585</v>
      </c>
      <c r="G952" s="50" t="s">
        <v>13421</v>
      </c>
      <c r="H952" s="16"/>
      <c r="I952" s="6" t="s">
        <v>4649</v>
      </c>
      <c r="J952" s="7"/>
      <c r="K952" s="7"/>
      <c r="L952" s="51" t="s">
        <v>13422</v>
      </c>
      <c r="M952" s="52" t="n">
        <v>1.0459578537708</v>
      </c>
      <c r="N952" s="53" t="n">
        <v>1521.66931152344</v>
      </c>
      <c r="O952" s="53" t="n">
        <v>5807.603515625</v>
      </c>
      <c r="P952" s="54"/>
      <c r="Q952" s="55"/>
      <c r="R952" s="55"/>
      <c r="S952" s="56"/>
      <c r="T952" s="25" t="n">
        <v>1</v>
      </c>
      <c r="U952" s="25" t="n">
        <v>1</v>
      </c>
      <c r="V952" s="26" t="n">
        <v>0</v>
      </c>
      <c r="W952" s="26" t="n">
        <v>0</v>
      </c>
      <c r="X952" s="26" t="n">
        <v>0</v>
      </c>
      <c r="Y952" s="26" t="n">
        <v>0.999999</v>
      </c>
      <c r="Z952" s="26" t="n">
        <v>0</v>
      </c>
      <c r="AA952" s="26" t="s">
        <v>5365</v>
      </c>
      <c r="AB952" s="20" t="n">
        <v>952</v>
      </c>
      <c r="AC952" s="20"/>
      <c r="AD952" s="10"/>
      <c r="AE952" s="24" t="s">
        <v>13423</v>
      </c>
      <c r="AF952" s="24" t="n">
        <v>356</v>
      </c>
      <c r="AG952" s="24" t="n">
        <v>298</v>
      </c>
      <c r="AH952" s="24" t="n">
        <v>994</v>
      </c>
      <c r="AI952" s="24" t="n">
        <v>761</v>
      </c>
      <c r="AJ952" s="24" t="n">
        <v>-18000</v>
      </c>
      <c r="AK952" s="24" t="s">
        <v>13424</v>
      </c>
      <c r="AL952" s="24" t="s">
        <v>13425</v>
      </c>
      <c r="AM952" s="24"/>
      <c r="AN952" s="24" t="s">
        <v>5388</v>
      </c>
      <c r="AO952" s="22" t="n">
        <v>41356.5047106482</v>
      </c>
      <c r="AP952" s="23" t="s">
        <v>13426</v>
      </c>
      <c r="AQ952" s="24" t="n">
        <f aca="false">TRUE()</f>
        <v>1</v>
      </c>
      <c r="AR952" s="24" t="inlineStr">
        <f aca="false">FALSE()</f>
        <is>
          <t/>
        </is>
      </c>
      <c r="AS952" s="24" t="inlineStr">
        <f aca="false">TRUE()</f>
        <is>
          <t/>
        </is>
      </c>
      <c r="AT952" s="24" t="s">
        <v>75</v>
      </c>
      <c r="AU952" s="24" t="n">
        <v>4</v>
      </c>
      <c r="AV952" s="23" t="s">
        <v>5390</v>
      </c>
      <c r="AW952" s="24" t="inlineStr">
        <f aca="false">FALSE()</f>
        <is>
          <t/>
        </is>
      </c>
      <c r="AX952" s="24" t="s">
        <v>5329</v>
      </c>
      <c r="AY952" s="23" t="s">
        <v>13427</v>
      </c>
      <c r="AZ952" s="24" t="s">
        <v>174</v>
      </c>
      <c r="BA952" s="24" t="e">
        <f aca="false">REPLACE(INDEX(GroupVertices[group], MATCH(Vertices[[#this row],[vertex]],GroupVertices[vertex],0)),1,1,"")</f>
        <v>#VALUE!</v>
      </c>
      <c r="BB952" s="25" t="s">
        <v>4651</v>
      </c>
      <c r="BC952" s="25" t="s">
        <v>4651</v>
      </c>
      <c r="BD952" s="25" t="s">
        <v>4652</v>
      </c>
      <c r="BE952" s="25" t="s">
        <v>4652</v>
      </c>
      <c r="BF952" s="25" t="s">
        <v>4653</v>
      </c>
      <c r="BG952" s="25" t="s">
        <v>4653</v>
      </c>
      <c r="BH952" s="25" t="s">
        <v>13428</v>
      </c>
      <c r="BI952" s="25" t="s">
        <v>13428</v>
      </c>
      <c r="BJ952" s="25" t="s">
        <v>13429</v>
      </c>
      <c r="BK952" s="25" t="s">
        <v>13429</v>
      </c>
      <c r="BL952" s="25" t="n">
        <v>2</v>
      </c>
      <c r="BM952" s="26" t="n">
        <v>14.2857142857143</v>
      </c>
      <c r="BN952" s="25" t="n">
        <v>0</v>
      </c>
      <c r="BO952" s="26" t="n">
        <v>0</v>
      </c>
      <c r="BP952" s="25" t="n">
        <v>0</v>
      </c>
      <c r="BQ952" s="26" t="n">
        <v>0</v>
      </c>
      <c r="BR952" s="25" t="n">
        <v>12</v>
      </c>
      <c r="BS952" s="26" t="n">
        <v>85.7142857142857</v>
      </c>
      <c r="BT952" s="25" t="n">
        <v>14</v>
      </c>
      <c r="BU952" s="3"/>
      <c r="BV952" s="2"/>
      <c r="BW952" s="2"/>
      <c r="BX952" s="2"/>
      <c r="BY952" s="2"/>
    </row>
    <row r="953" customFormat="false" ht="41.45" hidden="false" customHeight="true" outlineLevel="0" collapsed="false">
      <c r="A953" s="15" t="s">
        <v>4656</v>
      </c>
      <c r="C953" s="16"/>
      <c r="D953" s="16" t="s">
        <v>5324</v>
      </c>
      <c r="E953" s="17" t="n">
        <v>162.073258692558</v>
      </c>
      <c r="F953" s="18" t="n">
        <v>99.9999287356517</v>
      </c>
      <c r="G953" s="50" t="s">
        <v>13430</v>
      </c>
      <c r="H953" s="16"/>
      <c r="I953" s="6" t="s">
        <v>4656</v>
      </c>
      <c r="J953" s="7"/>
      <c r="K953" s="7"/>
      <c r="L953" s="51" t="s">
        <v>13431</v>
      </c>
      <c r="M953" s="52" t="n">
        <v>1.02375003181444</v>
      </c>
      <c r="N953" s="53" t="n">
        <v>5601.66259765625</v>
      </c>
      <c r="O953" s="53" t="n">
        <v>6896.4423828125</v>
      </c>
      <c r="P953" s="54"/>
      <c r="Q953" s="55"/>
      <c r="R953" s="55"/>
      <c r="S953" s="56"/>
      <c r="T953" s="25" t="n">
        <v>0</v>
      </c>
      <c r="U953" s="25" t="n">
        <v>3</v>
      </c>
      <c r="V953" s="26" t="n">
        <v>8</v>
      </c>
      <c r="W953" s="26" t="n">
        <v>0.142857</v>
      </c>
      <c r="X953" s="26" t="n">
        <v>0</v>
      </c>
      <c r="Y953" s="26" t="n">
        <v>1.443069</v>
      </c>
      <c r="Z953" s="26" t="n">
        <v>0.166666666666667</v>
      </c>
      <c r="AA953" s="26" t="n">
        <v>0</v>
      </c>
      <c r="AB953" s="20" t="n">
        <v>953</v>
      </c>
      <c r="AC953" s="20"/>
      <c r="AD953" s="10"/>
      <c r="AE953" s="24" t="s">
        <v>13432</v>
      </c>
      <c r="AF953" s="24" t="n">
        <v>135</v>
      </c>
      <c r="AG953" s="24" t="n">
        <v>154</v>
      </c>
      <c r="AH953" s="24" t="n">
        <v>1017</v>
      </c>
      <c r="AI953" s="24" t="n">
        <v>20</v>
      </c>
      <c r="AJ953" s="24" t="n">
        <v>-28800</v>
      </c>
      <c r="AK953" s="24" t="s">
        <v>13433</v>
      </c>
      <c r="AL953" s="24" t="s">
        <v>7140</v>
      </c>
      <c r="AM953" s="24"/>
      <c r="AN953" s="24" t="s">
        <v>5339</v>
      </c>
      <c r="AO953" s="22" t="n">
        <v>40044.8811111111</v>
      </c>
      <c r="AP953" s="23" t="s">
        <v>13434</v>
      </c>
      <c r="AQ953" s="24" t="inlineStr">
        <f aca="false">TRUE()</f>
        <is>
          <t/>
        </is>
      </c>
      <c r="AR953" s="24" t="inlineStr">
        <f aca="false">FALSE()</f>
        <is>
          <t/>
        </is>
      </c>
      <c r="AS953" s="24" t="inlineStr">
        <f aca="false">TRUE()</f>
        <is>
          <t/>
        </is>
      </c>
      <c r="AT953" s="24" t="s">
        <v>75</v>
      </c>
      <c r="AU953" s="24" t="n">
        <v>8</v>
      </c>
      <c r="AV953" s="23" t="s">
        <v>5390</v>
      </c>
      <c r="AW953" s="24" t="inlineStr">
        <f aca="false">FALSE()</f>
        <is>
          <t/>
        </is>
      </c>
      <c r="AX953" s="24" t="s">
        <v>5329</v>
      </c>
      <c r="AY953" s="23" t="s">
        <v>13435</v>
      </c>
      <c r="AZ953" s="24" t="s">
        <v>174</v>
      </c>
      <c r="BA953" s="24" t="e">
        <f aca="false">REPLACE(INDEX(GroupVertices[group], MATCH(Vertices[[#this row],[vertex]],GroupVertices[vertex],0)),1,1,"")</f>
        <v>#VALUE!</v>
      </c>
      <c r="BB953" s="25"/>
      <c r="BC953" s="25"/>
      <c r="BD953" s="25"/>
      <c r="BE953" s="25"/>
      <c r="BF953" s="25"/>
      <c r="BG953" s="25"/>
      <c r="BH953" s="25" t="s">
        <v>13436</v>
      </c>
      <c r="BI953" s="25" t="s">
        <v>13436</v>
      </c>
      <c r="BJ953" s="25" t="s">
        <v>13437</v>
      </c>
      <c r="BK953" s="25" t="s">
        <v>13437</v>
      </c>
      <c r="BL953" s="25" t="n">
        <v>0</v>
      </c>
      <c r="BM953" s="26" t="n">
        <v>0</v>
      </c>
      <c r="BN953" s="25" t="n">
        <v>1</v>
      </c>
      <c r="BO953" s="26" t="n">
        <v>4.76190476190476</v>
      </c>
      <c r="BP953" s="25" t="n">
        <v>0</v>
      </c>
      <c r="BQ953" s="26" t="n">
        <v>0</v>
      </c>
      <c r="BR953" s="25" t="n">
        <v>20</v>
      </c>
      <c r="BS953" s="26" t="n">
        <v>95.2380952380952</v>
      </c>
      <c r="BT953" s="25" t="n">
        <v>21</v>
      </c>
      <c r="BU953" s="3"/>
      <c r="BV953" s="2"/>
      <c r="BW953" s="2"/>
      <c r="BX953" s="2"/>
      <c r="BY953" s="2"/>
    </row>
    <row r="954" customFormat="false" ht="41.45" hidden="false" customHeight="true" outlineLevel="0" collapsed="false">
      <c r="A954" s="15" t="s">
        <v>4657</v>
      </c>
      <c r="C954" s="16"/>
      <c r="D954" s="16" t="s">
        <v>5324</v>
      </c>
      <c r="E954" s="17" t="n">
        <v>163.822904609635</v>
      </c>
      <c r="F954" s="18" t="n">
        <v>99.9982267208913</v>
      </c>
      <c r="G954" s="50" t="s">
        <v>13438</v>
      </c>
      <c r="H954" s="16"/>
      <c r="I954" s="6" t="s">
        <v>4657</v>
      </c>
      <c r="J954" s="7"/>
      <c r="K954" s="7"/>
      <c r="L954" s="51" t="s">
        <v>13439</v>
      </c>
      <c r="M954" s="52" t="n">
        <v>1.59097481761649</v>
      </c>
      <c r="N954" s="53" t="n">
        <v>5580.77197265625</v>
      </c>
      <c r="O954" s="53" t="n">
        <v>6622.8671875</v>
      </c>
      <c r="P954" s="54"/>
      <c r="Q954" s="55"/>
      <c r="R954" s="55"/>
      <c r="S954" s="56"/>
      <c r="T954" s="25" t="n">
        <v>1</v>
      </c>
      <c r="U954" s="25" t="n">
        <v>0</v>
      </c>
      <c r="V954" s="26" t="n">
        <v>0</v>
      </c>
      <c r="W954" s="26" t="n">
        <v>0.090909</v>
      </c>
      <c r="X954" s="26" t="n">
        <v>0</v>
      </c>
      <c r="Y954" s="26" t="n">
        <v>0.558869</v>
      </c>
      <c r="Z954" s="26" t="n">
        <v>0</v>
      </c>
      <c r="AA954" s="26" t="n">
        <v>0</v>
      </c>
      <c r="AB954" s="20" t="n">
        <v>954</v>
      </c>
      <c r="AC954" s="20"/>
      <c r="AD954" s="10"/>
      <c r="AE954" s="24" t="s">
        <v>13440</v>
      </c>
      <c r="AF954" s="24" t="n">
        <v>1426</v>
      </c>
      <c r="AG954" s="24" t="n">
        <v>3832</v>
      </c>
      <c r="AH954" s="24" t="n">
        <v>3903</v>
      </c>
      <c r="AI954" s="24" t="n">
        <v>4328</v>
      </c>
      <c r="AJ954" s="24" t="n">
        <v>7200</v>
      </c>
      <c r="AK954" s="24" t="s">
        <v>13441</v>
      </c>
      <c r="AL954" s="24"/>
      <c r="AM954" s="24"/>
      <c r="AN954" s="24" t="s">
        <v>13442</v>
      </c>
      <c r="AO954" s="22" t="n">
        <v>39818.5782407407</v>
      </c>
      <c r="AP954" s="23" t="s">
        <v>13443</v>
      </c>
      <c r="AQ954" s="24" t="n">
        <f aca="false">FALSE()</f>
        <v>0</v>
      </c>
      <c r="AR954" s="24" t="inlineStr">
        <f aca="false">FALSE()</f>
        <is>
          <t/>
        </is>
      </c>
      <c r="AS954" s="24" t="n">
        <f aca="false">FALSE()</f>
        <v>0</v>
      </c>
      <c r="AT954" s="24" t="s">
        <v>75</v>
      </c>
      <c r="AU954" s="24" t="n">
        <v>39</v>
      </c>
      <c r="AV954" s="23" t="s">
        <v>13444</v>
      </c>
      <c r="AW954" s="24" t="inlineStr">
        <f aca="false">FALSE()</f>
        <is>
          <t/>
        </is>
      </c>
      <c r="AX954" s="24" t="s">
        <v>5329</v>
      </c>
      <c r="AY954" s="23" t="s">
        <v>13445</v>
      </c>
      <c r="AZ954" s="24" t="s">
        <v>68</v>
      </c>
      <c r="BA954" s="24" t="e">
        <f aca="false">REPLACE(INDEX(GroupVertices[group], MATCH(Vertices[[#this row],[vertex]],GroupVertices[vertex],0)),1,1,"")</f>
        <v>#VALUE!</v>
      </c>
      <c r="BB954" s="25"/>
      <c r="BC954" s="25"/>
      <c r="BD954" s="25"/>
      <c r="BE954" s="25"/>
      <c r="BF954" s="25"/>
      <c r="BG954" s="25"/>
      <c r="BH954" s="25"/>
      <c r="BI954" s="25"/>
      <c r="BJ954" s="25"/>
      <c r="BK954" s="25"/>
      <c r="BL954" s="25"/>
      <c r="BM954" s="26"/>
      <c r="BN954" s="25"/>
      <c r="BO954" s="26"/>
      <c r="BP954" s="25"/>
      <c r="BQ954" s="26"/>
      <c r="BR954" s="25"/>
      <c r="BS954" s="26"/>
      <c r="BT954" s="25"/>
      <c r="BU954" s="3"/>
      <c r="BV954" s="2"/>
      <c r="BW954" s="2"/>
      <c r="BX954" s="2"/>
      <c r="BY954" s="2"/>
    </row>
    <row r="955" customFormat="false" ht="41.45" hidden="false" customHeight="true" outlineLevel="0" collapsed="false">
      <c r="A955" s="15" t="s">
        <v>4661</v>
      </c>
      <c r="C955" s="16"/>
      <c r="D955" s="16" t="s">
        <v>5324</v>
      </c>
      <c r="E955" s="17" t="n">
        <v>247.618004839937</v>
      </c>
      <c r="F955" s="18" t="n">
        <v>99.91671280082</v>
      </c>
      <c r="G955" s="50" t="s">
        <v>13446</v>
      </c>
      <c r="H955" s="16"/>
      <c r="I955" s="6" t="s">
        <v>4661</v>
      </c>
      <c r="J955" s="7"/>
      <c r="K955" s="7"/>
      <c r="L955" s="51" t="s">
        <v>13447</v>
      </c>
      <c r="M955" s="52" t="n">
        <v>28.7568472467204</v>
      </c>
      <c r="N955" s="53" t="n">
        <v>5723.923828125</v>
      </c>
      <c r="O955" s="53" t="n">
        <v>7019.89404296875</v>
      </c>
      <c r="P955" s="54"/>
      <c r="Q955" s="55"/>
      <c r="R955" s="55"/>
      <c r="S955" s="56"/>
      <c r="T955" s="25" t="n">
        <v>2</v>
      </c>
      <c r="U955" s="25" t="n">
        <v>0</v>
      </c>
      <c r="V955" s="26" t="n">
        <v>0</v>
      </c>
      <c r="W955" s="26" t="n">
        <v>0.125</v>
      </c>
      <c r="X955" s="26" t="n">
        <v>0</v>
      </c>
      <c r="Y955" s="26" t="n">
        <v>0.966245</v>
      </c>
      <c r="Z955" s="26" t="n">
        <v>0.5</v>
      </c>
      <c r="AA955" s="26" t="n">
        <v>0</v>
      </c>
      <c r="AB955" s="20" t="n">
        <v>955</v>
      </c>
      <c r="AC955" s="20"/>
      <c r="AD955" s="10"/>
      <c r="AE955" s="24" t="s">
        <v>13448</v>
      </c>
      <c r="AF955" s="24" t="n">
        <v>599</v>
      </c>
      <c r="AG955" s="24" t="n">
        <v>179981</v>
      </c>
      <c r="AH955" s="24" t="n">
        <v>33245</v>
      </c>
      <c r="AI955" s="24" t="n">
        <v>14477</v>
      </c>
      <c r="AJ955" s="24" t="n">
        <v>-18000</v>
      </c>
      <c r="AK955" s="24" t="s">
        <v>13449</v>
      </c>
      <c r="AL955" s="24" t="s">
        <v>13450</v>
      </c>
      <c r="AM955" s="23" t="s">
        <v>13451</v>
      </c>
      <c r="AN955" s="24" t="s">
        <v>5388</v>
      </c>
      <c r="AO955" s="22" t="n">
        <v>39811.84625</v>
      </c>
      <c r="AP955" s="23" t="s">
        <v>13452</v>
      </c>
      <c r="AQ955" s="24" t="inlineStr">
        <f aca="false">FALSE()</f>
        <is>
          <t/>
        </is>
      </c>
      <c r="AR955" s="24" t="inlineStr">
        <f aca="false">FALSE()</f>
        <is>
          <t/>
        </is>
      </c>
      <c r="AS955" s="24" t="n">
        <f aca="false">TRUE()</f>
        <v>1</v>
      </c>
      <c r="AT955" s="24" t="s">
        <v>75</v>
      </c>
      <c r="AU955" s="24" t="n">
        <v>1645</v>
      </c>
      <c r="AV955" s="23" t="s">
        <v>13453</v>
      </c>
      <c r="AW955" s="24" t="n">
        <f aca="false">TRUE()</f>
        <v>1</v>
      </c>
      <c r="AX955" s="24" t="s">
        <v>5329</v>
      </c>
      <c r="AY955" s="23" t="s">
        <v>13454</v>
      </c>
      <c r="AZ955" s="24" t="s">
        <v>68</v>
      </c>
      <c r="BA955" s="24" t="e">
        <f aca="false">REPLACE(INDEX(GroupVertices[group], MATCH(Vertices[[#this row],[vertex]],GroupVertices[vertex],0)),1,1,"")</f>
        <v>#VALUE!</v>
      </c>
      <c r="BB955" s="25"/>
      <c r="BC955" s="25"/>
      <c r="BD955" s="25"/>
      <c r="BE955" s="25"/>
      <c r="BF955" s="25"/>
      <c r="BG955" s="25"/>
      <c r="BH955" s="25"/>
      <c r="BI955" s="25"/>
      <c r="BJ955" s="25"/>
      <c r="BK955" s="25"/>
      <c r="BL955" s="25"/>
      <c r="BM955" s="26"/>
      <c r="BN955" s="25"/>
      <c r="BO955" s="26"/>
      <c r="BP955" s="25"/>
      <c r="BQ955" s="26"/>
      <c r="BR955" s="25"/>
      <c r="BS955" s="26"/>
      <c r="BT955" s="25"/>
      <c r="BU955" s="3"/>
      <c r="BV955" s="2"/>
      <c r="BW955" s="2"/>
      <c r="BX955" s="2"/>
      <c r="BY955" s="2"/>
    </row>
    <row r="956" customFormat="false" ht="41.45" hidden="false" customHeight="true" outlineLevel="0" collapsed="false">
      <c r="A956" s="15" t="s">
        <v>4662</v>
      </c>
      <c r="C956" s="16"/>
      <c r="D956" s="16" t="s">
        <v>5324</v>
      </c>
      <c r="E956" s="17" t="n">
        <v>163.41237050783</v>
      </c>
      <c r="F956" s="18" t="n">
        <v>99.9986260788952</v>
      </c>
      <c r="G956" s="50" t="s">
        <v>13455</v>
      </c>
      <c r="H956" s="16"/>
      <c r="I956" s="6" t="s">
        <v>4662</v>
      </c>
      <c r="J956" s="7"/>
      <c r="K956" s="7"/>
      <c r="L956" s="51" t="s">
        <v>13456</v>
      </c>
      <c r="M956" s="52" t="n">
        <v>1.45788210686413</v>
      </c>
      <c r="N956" s="53" t="n">
        <v>9446.7490234375</v>
      </c>
      <c r="O956" s="53" t="n">
        <v>3126.15795898437</v>
      </c>
      <c r="P956" s="54"/>
      <c r="Q956" s="55"/>
      <c r="R956" s="55"/>
      <c r="S956" s="56"/>
      <c r="T956" s="25" t="n">
        <v>0</v>
      </c>
      <c r="U956" s="25" t="n">
        <v>1</v>
      </c>
      <c r="V956" s="26" t="n">
        <v>0</v>
      </c>
      <c r="W956" s="26" t="n">
        <v>1</v>
      </c>
      <c r="X956" s="26" t="n">
        <v>0</v>
      </c>
      <c r="Y956" s="26" t="n">
        <v>0.999999</v>
      </c>
      <c r="Z956" s="26" t="n">
        <v>0</v>
      </c>
      <c r="AA956" s="26" t="n">
        <v>0</v>
      </c>
      <c r="AB956" s="20" t="n">
        <v>956</v>
      </c>
      <c r="AC956" s="20"/>
      <c r="AD956" s="10"/>
      <c r="AE956" s="24" t="s">
        <v>13457</v>
      </c>
      <c r="AF956" s="24" t="n">
        <v>2117</v>
      </c>
      <c r="AG956" s="24" t="n">
        <v>2969</v>
      </c>
      <c r="AH956" s="24" t="n">
        <v>52895</v>
      </c>
      <c r="AI956" s="24" t="n">
        <v>8071</v>
      </c>
      <c r="AJ956" s="24" t="n">
        <v>0</v>
      </c>
      <c r="AK956" s="24" t="s">
        <v>13458</v>
      </c>
      <c r="AL956" s="24" t="s">
        <v>5493</v>
      </c>
      <c r="AM956" s="23" t="s">
        <v>13459</v>
      </c>
      <c r="AN956" s="24" t="s">
        <v>13460</v>
      </c>
      <c r="AO956" s="22" t="n">
        <v>39772.7247569444</v>
      </c>
      <c r="AP956" s="23" t="s">
        <v>13461</v>
      </c>
      <c r="AQ956" s="24" t="inlineStr">
        <f aca="false">FALSE()</f>
        <is>
          <t/>
        </is>
      </c>
      <c r="AR956" s="24" t="inlineStr">
        <f aca="false">FALSE()</f>
        <is>
          <t/>
        </is>
      </c>
      <c r="AS956" s="24" t="n">
        <f aca="false">FALSE()</f>
        <v>0</v>
      </c>
      <c r="AT956" s="24" t="s">
        <v>75</v>
      </c>
      <c r="AU956" s="24" t="n">
        <v>186</v>
      </c>
      <c r="AV956" s="23" t="s">
        <v>5717</v>
      </c>
      <c r="AW956" s="24" t="n">
        <f aca="false">FALSE()</f>
        <v>0</v>
      </c>
      <c r="AX956" s="24" t="s">
        <v>5329</v>
      </c>
      <c r="AY956" s="23" t="s">
        <v>13462</v>
      </c>
      <c r="AZ956" s="24" t="s">
        <v>174</v>
      </c>
      <c r="BA956" s="24" t="e">
        <f aca="false">REPLACE(INDEX(GroupVertices[group], MATCH(Vertices[[#this row],[vertex]],GroupVertices[vertex],0)),1,1,"")</f>
        <v>#VALUE!</v>
      </c>
      <c r="BB956" s="25"/>
      <c r="BC956" s="25"/>
      <c r="BD956" s="25"/>
      <c r="BE956" s="25"/>
      <c r="BF956" s="25"/>
      <c r="BG956" s="25"/>
      <c r="BH956" s="25" t="s">
        <v>13463</v>
      </c>
      <c r="BI956" s="25" t="s">
        <v>13463</v>
      </c>
      <c r="BJ956" s="25" t="s">
        <v>13464</v>
      </c>
      <c r="BK956" s="25" t="s">
        <v>13464</v>
      </c>
      <c r="BL956" s="25" t="n">
        <v>0</v>
      </c>
      <c r="BM956" s="26" t="n">
        <v>0</v>
      </c>
      <c r="BN956" s="25" t="n">
        <v>1</v>
      </c>
      <c r="BO956" s="26" t="n">
        <v>5.26315789473684</v>
      </c>
      <c r="BP956" s="25" t="n">
        <v>0</v>
      </c>
      <c r="BQ956" s="26" t="n">
        <v>0</v>
      </c>
      <c r="BR956" s="25" t="n">
        <v>18</v>
      </c>
      <c r="BS956" s="26" t="n">
        <v>94.7368421052632</v>
      </c>
      <c r="BT956" s="25" t="n">
        <v>19</v>
      </c>
      <c r="BU956" s="3"/>
      <c r="BV956" s="2"/>
      <c r="BW956" s="2"/>
      <c r="BX956" s="2"/>
      <c r="BY956" s="2"/>
    </row>
    <row r="957" customFormat="false" ht="41.45" hidden="false" customHeight="true" outlineLevel="0" collapsed="false">
      <c r="A957" s="15" t="s">
        <v>4663</v>
      </c>
      <c r="C957" s="16"/>
      <c r="D957" s="16" t="s">
        <v>5324</v>
      </c>
      <c r="E957" s="17" t="n">
        <v>162.608903418667</v>
      </c>
      <c r="F957" s="18" t="n">
        <v>99.9994076729491</v>
      </c>
      <c r="G957" s="50" t="s">
        <v>13465</v>
      </c>
      <c r="H957" s="16"/>
      <c r="I957" s="6" t="s">
        <v>4663</v>
      </c>
      <c r="J957" s="7"/>
      <c r="K957" s="7"/>
      <c r="L957" s="51" t="s">
        <v>13466</v>
      </c>
      <c r="M957" s="52" t="n">
        <v>1.19740286183432</v>
      </c>
      <c r="N957" s="53" t="n">
        <v>9446.7490234375</v>
      </c>
      <c r="O957" s="53" t="n">
        <v>3261.4384765625</v>
      </c>
      <c r="P957" s="54"/>
      <c r="Q957" s="55"/>
      <c r="R957" s="55"/>
      <c r="S957" s="56"/>
      <c r="T957" s="25" t="n">
        <v>1</v>
      </c>
      <c r="U957" s="25" t="n">
        <v>0</v>
      </c>
      <c r="V957" s="26" t="n">
        <v>0</v>
      </c>
      <c r="W957" s="26" t="n">
        <v>1</v>
      </c>
      <c r="X957" s="26" t="n">
        <v>0</v>
      </c>
      <c r="Y957" s="26" t="n">
        <v>0.999999</v>
      </c>
      <c r="Z957" s="26" t="n">
        <v>0</v>
      </c>
      <c r="AA957" s="26" t="n">
        <v>0</v>
      </c>
      <c r="AB957" s="20" t="n">
        <v>957</v>
      </c>
      <c r="AC957" s="20"/>
      <c r="AD957" s="10"/>
      <c r="AE957" s="24" t="s">
        <v>13467</v>
      </c>
      <c r="AF957" s="24" t="n">
        <v>1855</v>
      </c>
      <c r="AG957" s="24" t="n">
        <v>1280</v>
      </c>
      <c r="AH957" s="24" t="n">
        <v>12585</v>
      </c>
      <c r="AI957" s="24" t="n">
        <v>494</v>
      </c>
      <c r="AJ957" s="24" t="n">
        <v>-28800</v>
      </c>
      <c r="AK957" s="24" t="s">
        <v>13468</v>
      </c>
      <c r="AL957" s="24" t="s">
        <v>7895</v>
      </c>
      <c r="AM957" s="23" t="s">
        <v>13469</v>
      </c>
      <c r="AN957" s="24" t="s">
        <v>8191</v>
      </c>
      <c r="AO957" s="22" t="n">
        <v>40525.2298842593</v>
      </c>
      <c r="AP957" s="23" t="s">
        <v>13470</v>
      </c>
      <c r="AQ957" s="24" t="inlineStr">
        <f aca="false">FALSE()</f>
        <is>
          <t/>
        </is>
      </c>
      <c r="AR957" s="24" t="inlineStr">
        <f aca="false">FALSE()</f>
        <is>
          <t/>
        </is>
      </c>
      <c r="AS957" s="24" t="n">
        <f aca="false">TRUE()</f>
        <v>1</v>
      </c>
      <c r="AT957" s="24" t="s">
        <v>75</v>
      </c>
      <c r="AU957" s="24" t="n">
        <v>86</v>
      </c>
      <c r="AV957" s="23" t="s">
        <v>5371</v>
      </c>
      <c r="AW957" s="24" t="inlineStr">
        <f aca="false">FALSE()</f>
        <is>
          <t/>
        </is>
      </c>
      <c r="AX957" s="24" t="s">
        <v>5329</v>
      </c>
      <c r="AY957" s="23" t="s">
        <v>13471</v>
      </c>
      <c r="AZ957" s="24" t="s">
        <v>68</v>
      </c>
      <c r="BA957" s="24" t="e">
        <f aca="false">REPLACE(INDEX(GroupVertices[group], MATCH(Vertices[[#this row],[vertex]],GroupVertices[vertex],0)),1,1,"")</f>
        <v>#VALUE!</v>
      </c>
      <c r="BB957" s="25"/>
      <c r="BC957" s="25"/>
      <c r="BD957" s="25"/>
      <c r="BE957" s="25"/>
      <c r="BF957" s="25"/>
      <c r="BG957" s="25"/>
      <c r="BH957" s="25"/>
      <c r="BI957" s="25"/>
      <c r="BJ957" s="25"/>
      <c r="BK957" s="25"/>
      <c r="BL957" s="25"/>
      <c r="BM957" s="26"/>
      <c r="BN957" s="25"/>
      <c r="BO957" s="26"/>
      <c r="BP957" s="25"/>
      <c r="BQ957" s="26"/>
      <c r="BR957" s="25"/>
      <c r="BS957" s="26"/>
      <c r="BT957" s="25"/>
      <c r="BU957" s="3"/>
      <c r="BV957" s="2"/>
      <c r="BW957" s="2"/>
      <c r="BX957" s="2"/>
      <c r="BY957" s="2"/>
    </row>
    <row r="958" customFormat="false" ht="41.45" hidden="false" customHeight="true" outlineLevel="0" collapsed="false">
      <c r="A958" s="15" t="s">
        <v>4669</v>
      </c>
      <c r="C958" s="16"/>
      <c r="D958" s="16" t="s">
        <v>5324</v>
      </c>
      <c r="E958" s="17" t="n">
        <v>162.078015750517</v>
      </c>
      <c r="F958" s="18" t="n">
        <v>99.9999241080966</v>
      </c>
      <c r="G958" s="50" t="s">
        <v>13472</v>
      </c>
      <c r="H958" s="16"/>
      <c r="I958" s="6" t="s">
        <v>4669</v>
      </c>
      <c r="J958" s="7"/>
      <c r="K958" s="7"/>
      <c r="L958" s="51" t="s">
        <v>13473</v>
      </c>
      <c r="M958" s="52" t="n">
        <v>1.02529224167252</v>
      </c>
      <c r="N958" s="53" t="n">
        <v>2134.01879882813</v>
      </c>
      <c r="O958" s="53" t="n">
        <v>7423.81005859375</v>
      </c>
      <c r="P958" s="54"/>
      <c r="Q958" s="55"/>
      <c r="R958" s="55"/>
      <c r="S958" s="56"/>
      <c r="T958" s="25" t="n">
        <v>1</v>
      </c>
      <c r="U958" s="25" t="n">
        <v>1</v>
      </c>
      <c r="V958" s="26" t="n">
        <v>0</v>
      </c>
      <c r="W958" s="26" t="n">
        <v>0</v>
      </c>
      <c r="X958" s="26" t="n">
        <v>0</v>
      </c>
      <c r="Y958" s="26" t="n">
        <v>0.999999</v>
      </c>
      <c r="Z958" s="26" t="n">
        <v>0</v>
      </c>
      <c r="AA958" s="26" t="s">
        <v>5365</v>
      </c>
      <c r="AB958" s="20" t="n">
        <v>958</v>
      </c>
      <c r="AC958" s="20"/>
      <c r="AD958" s="10"/>
      <c r="AE958" s="24" t="s">
        <v>13474</v>
      </c>
      <c r="AF958" s="24" t="n">
        <v>116</v>
      </c>
      <c r="AG958" s="24" t="n">
        <v>164</v>
      </c>
      <c r="AH958" s="24" t="n">
        <v>147</v>
      </c>
      <c r="AI958" s="24" t="n">
        <v>0</v>
      </c>
      <c r="AJ958" s="24"/>
      <c r="AK958" s="24"/>
      <c r="AL958" s="24" t="s">
        <v>4561</v>
      </c>
      <c r="AM958" s="23" t="s">
        <v>13475</v>
      </c>
      <c r="AN958" s="24"/>
      <c r="AO958" s="22" t="n">
        <v>42438.7763425926</v>
      </c>
      <c r="AP958" s="23" t="s">
        <v>13476</v>
      </c>
      <c r="AQ958" s="24" t="n">
        <f aca="false">TRUE()</f>
        <v>1</v>
      </c>
      <c r="AR958" s="24" t="inlineStr">
        <f aca="false">FALSE()</f>
        <is>
          <t/>
        </is>
      </c>
      <c r="AS958" s="24" t="n">
        <f aca="false">FALSE()</f>
        <v>0</v>
      </c>
      <c r="AT958" s="24" t="s">
        <v>75</v>
      </c>
      <c r="AU958" s="24" t="n">
        <v>154</v>
      </c>
      <c r="AV958" s="24"/>
      <c r="AW958" s="24" t="inlineStr">
        <f aca="false">FALSE()</f>
        <is>
          <t/>
        </is>
      </c>
      <c r="AX958" s="24" t="s">
        <v>5329</v>
      </c>
      <c r="AY958" s="23" t="s">
        <v>13477</v>
      </c>
      <c r="AZ958" s="24" t="s">
        <v>174</v>
      </c>
      <c r="BA958" s="24" t="e">
        <f aca="false">REPLACE(INDEX(GroupVertices[group], MATCH(Vertices[[#this row],[vertex]],GroupVertices[vertex],0)),1,1,"")</f>
        <v>#VALUE!</v>
      </c>
      <c r="BB958" s="25" t="s">
        <v>13478</v>
      </c>
      <c r="BC958" s="25" t="s">
        <v>13478</v>
      </c>
      <c r="BD958" s="25" t="s">
        <v>2896</v>
      </c>
      <c r="BE958" s="25" t="s">
        <v>2896</v>
      </c>
      <c r="BF958" s="25" t="s">
        <v>13479</v>
      </c>
      <c r="BG958" s="25" t="s">
        <v>13480</v>
      </c>
      <c r="BH958" s="25" t="s">
        <v>13481</v>
      </c>
      <c r="BI958" s="25" t="s">
        <v>13482</v>
      </c>
      <c r="BJ958" s="25" t="s">
        <v>13483</v>
      </c>
      <c r="BK958" s="25" t="s">
        <v>13484</v>
      </c>
      <c r="BL958" s="25" t="n">
        <v>2</v>
      </c>
      <c r="BM958" s="26" t="n">
        <v>2.53164556962025</v>
      </c>
      <c r="BN958" s="25" t="n">
        <v>0</v>
      </c>
      <c r="BO958" s="26" t="n">
        <v>0</v>
      </c>
      <c r="BP958" s="25" t="n">
        <v>0</v>
      </c>
      <c r="BQ958" s="26" t="n">
        <v>0</v>
      </c>
      <c r="BR958" s="25" t="n">
        <v>77</v>
      </c>
      <c r="BS958" s="26" t="n">
        <v>97.4683544303798</v>
      </c>
      <c r="BT958" s="25" t="n">
        <v>79</v>
      </c>
      <c r="BU958" s="3"/>
      <c r="BV958" s="2"/>
      <c r="BW958" s="2"/>
      <c r="BX958" s="2"/>
      <c r="BY958" s="2"/>
    </row>
    <row r="959" customFormat="false" ht="41.45" hidden="false" customHeight="true" outlineLevel="0" collapsed="false">
      <c r="A959" s="15" t="s">
        <v>4693</v>
      </c>
      <c r="C959" s="16"/>
      <c r="D959" s="16" t="s">
        <v>5324</v>
      </c>
      <c r="E959" s="17" t="n">
        <v>162.0342508173</v>
      </c>
      <c r="F959" s="18" t="n">
        <v>99.9999666816034</v>
      </c>
      <c r="G959" s="50" t="s">
        <v>13485</v>
      </c>
      <c r="H959" s="16"/>
      <c r="I959" s="6" t="s">
        <v>4693</v>
      </c>
      <c r="J959" s="7"/>
      <c r="K959" s="7"/>
      <c r="L959" s="51" t="s">
        <v>13486</v>
      </c>
      <c r="M959" s="52" t="n">
        <v>1.01110391097818</v>
      </c>
      <c r="N959" s="53" t="n">
        <v>1521.66931152344</v>
      </c>
      <c r="O959" s="53" t="n">
        <v>8635.96484375</v>
      </c>
      <c r="P959" s="54"/>
      <c r="Q959" s="55"/>
      <c r="R959" s="55"/>
      <c r="S959" s="56"/>
      <c r="T959" s="25" t="n">
        <v>1</v>
      </c>
      <c r="U959" s="25" t="n">
        <v>1</v>
      </c>
      <c r="V959" s="26" t="n">
        <v>0</v>
      </c>
      <c r="W959" s="26" t="n">
        <v>0</v>
      </c>
      <c r="X959" s="26" t="n">
        <v>0</v>
      </c>
      <c r="Y959" s="26" t="n">
        <v>0.999999</v>
      </c>
      <c r="Z959" s="26" t="n">
        <v>0</v>
      </c>
      <c r="AA959" s="26" t="s">
        <v>5365</v>
      </c>
      <c r="AB959" s="20" t="n">
        <v>959</v>
      </c>
      <c r="AC959" s="20"/>
      <c r="AD959" s="10"/>
      <c r="AE959" s="24" t="s">
        <v>13487</v>
      </c>
      <c r="AF959" s="24" t="n">
        <v>166</v>
      </c>
      <c r="AG959" s="24" t="n">
        <v>72</v>
      </c>
      <c r="AH959" s="24" t="n">
        <v>52</v>
      </c>
      <c r="AI959" s="24" t="n">
        <v>21</v>
      </c>
      <c r="AJ959" s="24" t="n">
        <v>3600</v>
      </c>
      <c r="AK959" s="24" t="s">
        <v>13488</v>
      </c>
      <c r="AL959" s="24" t="s">
        <v>13489</v>
      </c>
      <c r="AM959" s="24"/>
      <c r="AN959" s="24" t="s">
        <v>12162</v>
      </c>
      <c r="AO959" s="22" t="n">
        <v>41294.0800578704</v>
      </c>
      <c r="AP959" s="23" t="s">
        <v>13490</v>
      </c>
      <c r="AQ959" s="24" t="inlineStr">
        <f aca="false">TRUE()</f>
        <is>
          <t/>
        </is>
      </c>
      <c r="AR959" s="24" t="inlineStr">
        <f aca="false">FALSE()</f>
        <is>
          <t/>
        </is>
      </c>
      <c r="AS959" s="24" t="n">
        <f aca="false">TRUE()</f>
        <v>1</v>
      </c>
      <c r="AT959" s="24" t="s">
        <v>5002</v>
      </c>
      <c r="AU959" s="24" t="n">
        <v>7</v>
      </c>
      <c r="AV959" s="23" t="s">
        <v>5390</v>
      </c>
      <c r="AW959" s="24" t="inlineStr">
        <f aca="false">FALSE()</f>
        <is>
          <t/>
        </is>
      </c>
      <c r="AX959" s="24" t="s">
        <v>5329</v>
      </c>
      <c r="AY959" s="23" t="s">
        <v>13491</v>
      </c>
      <c r="AZ959" s="24" t="s">
        <v>174</v>
      </c>
      <c r="BA959" s="24" t="e">
        <f aca="false">REPLACE(INDEX(GroupVertices[group], MATCH(Vertices[[#this row],[vertex]],GroupVertices[vertex],0)),1,1,"")</f>
        <v>#VALUE!</v>
      </c>
      <c r="BB959" s="25" t="s">
        <v>13492</v>
      </c>
      <c r="BC959" s="25" t="s">
        <v>13492</v>
      </c>
      <c r="BD959" s="25" t="s">
        <v>13493</v>
      </c>
      <c r="BE959" s="25" t="s">
        <v>13493</v>
      </c>
      <c r="BF959" s="25" t="s">
        <v>4696</v>
      </c>
      <c r="BG959" s="25" t="s">
        <v>13494</v>
      </c>
      <c r="BH959" s="25" t="s">
        <v>13495</v>
      </c>
      <c r="BI959" s="25" t="s">
        <v>13496</v>
      </c>
      <c r="BJ959" s="25" t="s">
        <v>13497</v>
      </c>
      <c r="BK959" s="25" t="s">
        <v>13498</v>
      </c>
      <c r="BL959" s="25" t="n">
        <v>0</v>
      </c>
      <c r="BM959" s="26" t="n">
        <v>0</v>
      </c>
      <c r="BN959" s="25" t="n">
        <v>0</v>
      </c>
      <c r="BO959" s="26" t="n">
        <v>0</v>
      </c>
      <c r="BP959" s="25" t="n">
        <v>0</v>
      </c>
      <c r="BQ959" s="26" t="n">
        <v>0</v>
      </c>
      <c r="BR959" s="25" t="n">
        <v>32</v>
      </c>
      <c r="BS959" s="26" t="n">
        <v>100</v>
      </c>
      <c r="BT959" s="25" t="n">
        <v>32</v>
      </c>
      <c r="BU959" s="3"/>
      <c r="BV959" s="2"/>
      <c r="BW959" s="2"/>
      <c r="BX959" s="2"/>
      <c r="BY959" s="2"/>
    </row>
    <row r="960" customFormat="false" ht="41.45" hidden="false" customHeight="true" outlineLevel="0" collapsed="false">
      <c r="A960" s="15" t="s">
        <v>4763</v>
      </c>
      <c r="C960" s="16"/>
      <c r="D960" s="16" t="s">
        <v>5324</v>
      </c>
      <c r="E960" s="17" t="n">
        <v>162.055181872317</v>
      </c>
      <c r="F960" s="18" t="n">
        <v>99.999946320361</v>
      </c>
      <c r="G960" s="50" t="s">
        <v>13499</v>
      </c>
      <c r="H960" s="16"/>
      <c r="I960" s="6" t="s">
        <v>4763</v>
      </c>
      <c r="J960" s="7"/>
      <c r="K960" s="7"/>
      <c r="L960" s="51" t="s">
        <v>13500</v>
      </c>
      <c r="M960" s="52" t="n">
        <v>1.01788963435374</v>
      </c>
      <c r="N960" s="53" t="n">
        <v>5766.4521484375</v>
      </c>
      <c r="O960" s="53" t="n">
        <v>9518.443359375</v>
      </c>
      <c r="P960" s="54"/>
      <c r="Q960" s="55"/>
      <c r="R960" s="55"/>
      <c r="S960" s="56"/>
      <c r="T960" s="25" t="n">
        <v>0</v>
      </c>
      <c r="U960" s="25" t="n">
        <v>2</v>
      </c>
      <c r="V960" s="26" t="n">
        <v>0</v>
      </c>
      <c r="W960" s="26" t="n">
        <v>0.047619</v>
      </c>
      <c r="X960" s="26" t="n">
        <v>0</v>
      </c>
      <c r="Y960" s="26" t="n">
        <v>0.646921</v>
      </c>
      <c r="Z960" s="26" t="n">
        <v>0.5</v>
      </c>
      <c r="AA960" s="26" t="n">
        <v>0</v>
      </c>
      <c r="AB960" s="20" t="n">
        <v>960</v>
      </c>
      <c r="AC960" s="20"/>
      <c r="AD960" s="10"/>
      <c r="AE960" s="24" t="s">
        <v>13501</v>
      </c>
      <c r="AF960" s="24" t="n">
        <v>446</v>
      </c>
      <c r="AG960" s="24" t="n">
        <v>116</v>
      </c>
      <c r="AH960" s="24" t="n">
        <v>996</v>
      </c>
      <c r="AI960" s="24" t="n">
        <v>953</v>
      </c>
      <c r="AJ960" s="24" t="n">
        <v>-28800</v>
      </c>
      <c r="AK960" s="24" t="s">
        <v>13502</v>
      </c>
      <c r="AL960" s="24" t="s">
        <v>7185</v>
      </c>
      <c r="AM960" s="24"/>
      <c r="AN960" s="24" t="s">
        <v>5339</v>
      </c>
      <c r="AO960" s="22" t="n">
        <v>40165.9159953704</v>
      </c>
      <c r="AP960" s="23" t="s">
        <v>13503</v>
      </c>
      <c r="AQ960" s="24" t="n">
        <f aca="false">FALSE()</f>
        <v>0</v>
      </c>
      <c r="AR960" s="24" t="inlineStr">
        <f aca="false">FALSE()</f>
        <is>
          <t/>
        </is>
      </c>
      <c r="AS960" s="24" t="n">
        <f aca="false">FALSE()</f>
        <v>0</v>
      </c>
      <c r="AT960" s="24" t="s">
        <v>75</v>
      </c>
      <c r="AU960" s="24" t="n">
        <v>27</v>
      </c>
      <c r="AV960" s="23" t="s">
        <v>13504</v>
      </c>
      <c r="AW960" s="24" t="inlineStr">
        <f aca="false">FALSE()</f>
        <is>
          <t/>
        </is>
      </c>
      <c r="AX960" s="24" t="s">
        <v>5329</v>
      </c>
      <c r="AY960" s="23" t="s">
        <v>13505</v>
      </c>
      <c r="AZ960" s="24" t="s">
        <v>174</v>
      </c>
      <c r="BA960" s="24" t="e">
        <f aca="false">REPLACE(INDEX(GroupVertices[group], MATCH(Vertices[[#this row],[vertex]],GroupVertices[vertex],0)),1,1,"")</f>
        <v>#VALUE!</v>
      </c>
      <c r="BB960" s="25"/>
      <c r="BC960" s="25"/>
      <c r="BD960" s="25"/>
      <c r="BE960" s="25"/>
      <c r="BF960" s="25" t="s">
        <v>3695</v>
      </c>
      <c r="BG960" s="25" t="s">
        <v>3695</v>
      </c>
      <c r="BH960" s="25" t="s">
        <v>11938</v>
      </c>
      <c r="BI960" s="25" t="s">
        <v>11938</v>
      </c>
      <c r="BJ960" s="25" t="s">
        <v>11939</v>
      </c>
      <c r="BK960" s="25" t="s">
        <v>11939</v>
      </c>
      <c r="BL960" s="25" t="n">
        <v>1</v>
      </c>
      <c r="BM960" s="26" t="n">
        <v>5</v>
      </c>
      <c r="BN960" s="25" t="n">
        <v>0</v>
      </c>
      <c r="BO960" s="26" t="n">
        <v>0</v>
      </c>
      <c r="BP960" s="25" t="n">
        <v>0</v>
      </c>
      <c r="BQ960" s="26" t="n">
        <v>0</v>
      </c>
      <c r="BR960" s="25" t="n">
        <v>19</v>
      </c>
      <c r="BS960" s="26" t="n">
        <v>95</v>
      </c>
      <c r="BT960" s="25" t="n">
        <v>20</v>
      </c>
      <c r="BU960" s="3"/>
      <c r="BV960" s="2"/>
      <c r="BW960" s="2"/>
      <c r="BX960" s="2"/>
      <c r="BY960" s="2"/>
    </row>
    <row r="961" customFormat="false" ht="41.45" hidden="false" customHeight="true" outlineLevel="0" collapsed="false">
      <c r="A961" s="15" t="s">
        <v>4766</v>
      </c>
      <c r="C961" s="16"/>
      <c r="D961" s="16" t="s">
        <v>5324</v>
      </c>
      <c r="E961" s="17" t="n">
        <v>162.030445170933</v>
      </c>
      <c r="F961" s="18" t="n">
        <v>99.9999703836475</v>
      </c>
      <c r="G961" s="50" t="s">
        <v>13506</v>
      </c>
      <c r="H961" s="16"/>
      <c r="I961" s="6" t="s">
        <v>4766</v>
      </c>
      <c r="J961" s="7"/>
      <c r="K961" s="7"/>
      <c r="L961" s="51" t="s">
        <v>13507</v>
      </c>
      <c r="M961" s="52" t="n">
        <v>1.00987014309172</v>
      </c>
      <c r="N961" s="53" t="n">
        <v>1113.43640136719</v>
      </c>
      <c r="O961" s="53" t="n">
        <v>8635.96484375</v>
      </c>
      <c r="P961" s="54"/>
      <c r="Q961" s="55"/>
      <c r="R961" s="55"/>
      <c r="S961" s="56"/>
      <c r="T961" s="25" t="n">
        <v>1</v>
      </c>
      <c r="U961" s="25" t="n">
        <v>1</v>
      </c>
      <c r="V961" s="26" t="n">
        <v>0</v>
      </c>
      <c r="W961" s="26" t="n">
        <v>0</v>
      </c>
      <c r="X961" s="26" t="n">
        <v>0</v>
      </c>
      <c r="Y961" s="26" t="n">
        <v>0.999999</v>
      </c>
      <c r="Z961" s="26" t="n">
        <v>0</v>
      </c>
      <c r="AA961" s="26" t="s">
        <v>5365</v>
      </c>
      <c r="AB961" s="20" t="n">
        <v>961</v>
      </c>
      <c r="AC961" s="20"/>
      <c r="AD961" s="10"/>
      <c r="AE961" s="24" t="s">
        <v>13508</v>
      </c>
      <c r="AF961" s="24" t="n">
        <v>215</v>
      </c>
      <c r="AG961" s="24" t="n">
        <v>64</v>
      </c>
      <c r="AH961" s="24" t="n">
        <v>1306</v>
      </c>
      <c r="AI961" s="24" t="n">
        <v>7</v>
      </c>
      <c r="AJ961" s="24"/>
      <c r="AK961" s="24" t="s">
        <v>13509</v>
      </c>
      <c r="AL961" s="24" t="s">
        <v>13510</v>
      </c>
      <c r="AM961" s="23" t="s">
        <v>13511</v>
      </c>
      <c r="AN961" s="24"/>
      <c r="AO961" s="22" t="n">
        <v>41711.1436574074</v>
      </c>
      <c r="AP961" s="23" t="s">
        <v>13512</v>
      </c>
      <c r="AQ961" s="24" t="inlineStr">
        <f aca="false">FALSE()</f>
        <is>
          <t/>
        </is>
      </c>
      <c r="AR961" s="24" t="inlineStr">
        <f aca="false">FALSE()</f>
        <is>
          <t/>
        </is>
      </c>
      <c r="AS961" s="24" t="inlineStr">
        <f aca="false">FALSE()</f>
        <is>
          <t/>
        </is>
      </c>
      <c r="AT961" s="24" t="s">
        <v>75</v>
      </c>
      <c r="AU961" s="24" t="n">
        <v>5</v>
      </c>
      <c r="AV961" s="23" t="s">
        <v>5390</v>
      </c>
      <c r="AW961" s="24" t="inlineStr">
        <f aca="false">FALSE()</f>
        <is>
          <t/>
        </is>
      </c>
      <c r="AX961" s="24" t="s">
        <v>5329</v>
      </c>
      <c r="AY961" s="23" t="s">
        <v>13513</v>
      </c>
      <c r="AZ961" s="24" t="s">
        <v>174</v>
      </c>
      <c r="BA961" s="24" t="e">
        <f aca="false">REPLACE(INDEX(GroupVertices[group], MATCH(Vertices[[#this row],[vertex]],GroupVertices[vertex],0)),1,1,"")</f>
        <v>#VALUE!</v>
      </c>
      <c r="BB961" s="25" t="s">
        <v>4768</v>
      </c>
      <c r="BC961" s="25" t="s">
        <v>4768</v>
      </c>
      <c r="BD961" s="25" t="s">
        <v>1088</v>
      </c>
      <c r="BE961" s="25" t="s">
        <v>1088</v>
      </c>
      <c r="BF961" s="25" t="s">
        <v>4769</v>
      </c>
      <c r="BG961" s="25" t="s">
        <v>4769</v>
      </c>
      <c r="BH961" s="25" t="s">
        <v>13514</v>
      </c>
      <c r="BI961" s="25" t="s">
        <v>13514</v>
      </c>
      <c r="BJ961" s="25" t="s">
        <v>13515</v>
      </c>
      <c r="BK961" s="25" t="s">
        <v>13515</v>
      </c>
      <c r="BL961" s="25" t="n">
        <v>0</v>
      </c>
      <c r="BM961" s="26" t="n">
        <v>0</v>
      </c>
      <c r="BN961" s="25" t="n">
        <v>0</v>
      </c>
      <c r="BO961" s="26" t="n">
        <v>0</v>
      </c>
      <c r="BP961" s="25" t="n">
        <v>0</v>
      </c>
      <c r="BQ961" s="26" t="n">
        <v>0</v>
      </c>
      <c r="BR961" s="25" t="n">
        <v>6</v>
      </c>
      <c r="BS961" s="26" t="n">
        <v>100</v>
      </c>
      <c r="BT961" s="25" t="n">
        <v>6</v>
      </c>
      <c r="BU961" s="3"/>
      <c r="BV961" s="2"/>
      <c r="BW961" s="2"/>
      <c r="BX961" s="2"/>
      <c r="BY961" s="2"/>
    </row>
    <row r="962" customFormat="false" ht="41.45" hidden="false" customHeight="true" outlineLevel="0" collapsed="false">
      <c r="A962" s="15" t="s">
        <v>4772</v>
      </c>
      <c r="C962" s="16"/>
      <c r="D962" s="16" t="s">
        <v>5324</v>
      </c>
      <c r="E962" s="17" t="n">
        <v>162.996127936476</v>
      </c>
      <c r="F962" s="18" t="n">
        <v>99.9990309899652</v>
      </c>
      <c r="G962" s="50" t="s">
        <v>13516</v>
      </c>
      <c r="H962" s="16"/>
      <c r="I962" s="6" t="s">
        <v>4772</v>
      </c>
      <c r="J962" s="7"/>
      <c r="K962" s="7"/>
      <c r="L962" s="51" t="s">
        <v>13517</v>
      </c>
      <c r="M962" s="52" t="n">
        <v>1.32293874428208</v>
      </c>
      <c r="N962" s="53" t="n">
        <v>5058.54296875</v>
      </c>
      <c r="O962" s="53" t="n">
        <v>1906.06665039063</v>
      </c>
      <c r="P962" s="54"/>
      <c r="Q962" s="55"/>
      <c r="R962" s="55"/>
      <c r="S962" s="56"/>
      <c r="T962" s="25" t="n">
        <v>2</v>
      </c>
      <c r="U962" s="25" t="n">
        <v>6</v>
      </c>
      <c r="V962" s="26" t="n">
        <v>28</v>
      </c>
      <c r="W962" s="26" t="n">
        <v>0.166667</v>
      </c>
      <c r="X962" s="26" t="n">
        <v>0</v>
      </c>
      <c r="Y962" s="26" t="n">
        <v>3.080727</v>
      </c>
      <c r="Z962" s="26" t="n">
        <v>0.0333333333333333</v>
      </c>
      <c r="AA962" s="26" t="n">
        <v>0</v>
      </c>
      <c r="AB962" s="20" t="n">
        <v>962</v>
      </c>
      <c r="AC962" s="20"/>
      <c r="AD962" s="10"/>
      <c r="AE962" s="24" t="s">
        <v>13518</v>
      </c>
      <c r="AF962" s="24" t="n">
        <v>2102</v>
      </c>
      <c r="AG962" s="24" t="n">
        <v>2094</v>
      </c>
      <c r="AH962" s="24" t="n">
        <v>29647</v>
      </c>
      <c r="AI962" s="24" t="n">
        <v>353</v>
      </c>
      <c r="AJ962" s="24" t="n">
        <v>-21600</v>
      </c>
      <c r="AK962" s="24" t="s">
        <v>13519</v>
      </c>
      <c r="AL962" s="24" t="s">
        <v>13520</v>
      </c>
      <c r="AM962" s="23" t="s">
        <v>13521</v>
      </c>
      <c r="AN962" s="24" t="s">
        <v>5776</v>
      </c>
      <c r="AO962" s="22" t="n">
        <v>40711.8138425926</v>
      </c>
      <c r="AP962" s="23" t="s">
        <v>13522</v>
      </c>
      <c r="AQ962" s="24" t="inlineStr">
        <f aca="false">FALSE()</f>
        <is>
          <t/>
        </is>
      </c>
      <c r="AR962" s="24" t="inlineStr">
        <f aca="false">FALSE()</f>
        <is>
          <t/>
        </is>
      </c>
      <c r="AS962" s="24" t="n">
        <f aca="false">TRUE()</f>
        <v>1</v>
      </c>
      <c r="AT962" s="24" t="s">
        <v>75</v>
      </c>
      <c r="AU962" s="24" t="n">
        <v>133</v>
      </c>
      <c r="AV962" s="23" t="s">
        <v>5717</v>
      </c>
      <c r="AW962" s="24" t="inlineStr">
        <f aca="false">FALSE()</f>
        <is>
          <t/>
        </is>
      </c>
      <c r="AX962" s="24" t="s">
        <v>5329</v>
      </c>
      <c r="AY962" s="23" t="s">
        <v>13523</v>
      </c>
      <c r="AZ962" s="24" t="s">
        <v>174</v>
      </c>
      <c r="BA962" s="24" t="e">
        <f aca="false">REPLACE(INDEX(GroupVertices[group], MATCH(Vertices[[#this row],[vertex]],GroupVertices[vertex],0)),1,1,"")</f>
        <v>#VALUE!</v>
      </c>
      <c r="BB962" s="25" t="s">
        <v>13524</v>
      </c>
      <c r="BC962" s="25" t="s">
        <v>13524</v>
      </c>
      <c r="BD962" s="25" t="s">
        <v>4776</v>
      </c>
      <c r="BE962" s="25" t="s">
        <v>4776</v>
      </c>
      <c r="BF962" s="25"/>
      <c r="BG962" s="25"/>
      <c r="BH962" s="25" t="s">
        <v>13525</v>
      </c>
      <c r="BI962" s="25" t="s">
        <v>13526</v>
      </c>
      <c r="BJ962" s="25" t="s">
        <v>13527</v>
      </c>
      <c r="BK962" s="25" t="s">
        <v>13527</v>
      </c>
      <c r="BL962" s="25" t="n">
        <v>3</v>
      </c>
      <c r="BM962" s="26" t="n">
        <v>2</v>
      </c>
      <c r="BN962" s="25" t="n">
        <v>0</v>
      </c>
      <c r="BO962" s="26" t="n">
        <v>0</v>
      </c>
      <c r="BP962" s="25" t="n">
        <v>0</v>
      </c>
      <c r="BQ962" s="26" t="n">
        <v>0</v>
      </c>
      <c r="BR962" s="25" t="n">
        <v>147</v>
      </c>
      <c r="BS962" s="26" t="n">
        <v>98</v>
      </c>
      <c r="BT962" s="25" t="n">
        <v>150</v>
      </c>
      <c r="BU962" s="3"/>
      <c r="BV962" s="2"/>
      <c r="BW962" s="2"/>
      <c r="BX962" s="2"/>
      <c r="BY962" s="2"/>
    </row>
    <row r="963" customFormat="false" ht="41.45" hidden="false" customHeight="true" outlineLevel="0" collapsed="false">
      <c r="A963" s="15" t="s">
        <v>4773</v>
      </c>
      <c r="C963" s="16"/>
      <c r="D963" s="16" t="s">
        <v>5324</v>
      </c>
      <c r="E963" s="17" t="n">
        <v>162.470948737875</v>
      </c>
      <c r="F963" s="18" t="n">
        <v>99.9995418720466</v>
      </c>
      <c r="G963" s="50" t="s">
        <v>13528</v>
      </c>
      <c r="H963" s="16"/>
      <c r="I963" s="6" t="s">
        <v>4773</v>
      </c>
      <c r="J963" s="7"/>
      <c r="K963" s="7"/>
      <c r="L963" s="51" t="s">
        <v>13529</v>
      </c>
      <c r="M963" s="52" t="n">
        <v>1.15267877594998</v>
      </c>
      <c r="N963" s="53" t="n">
        <v>4872.80712890625</v>
      </c>
      <c r="O963" s="53" t="n">
        <v>1901.75500488281</v>
      </c>
      <c r="P963" s="54"/>
      <c r="Q963" s="55"/>
      <c r="R963" s="55"/>
      <c r="S963" s="56"/>
      <c r="T963" s="25" t="n">
        <v>1</v>
      </c>
      <c r="U963" s="25" t="n">
        <v>0</v>
      </c>
      <c r="V963" s="26" t="n">
        <v>0</v>
      </c>
      <c r="W963" s="26" t="n">
        <v>0.090909</v>
      </c>
      <c r="X963" s="26" t="n">
        <v>0</v>
      </c>
      <c r="Y963" s="26" t="n">
        <v>0.524088</v>
      </c>
      <c r="Z963" s="26" t="n">
        <v>0</v>
      </c>
      <c r="AA963" s="26" t="n">
        <v>0</v>
      </c>
      <c r="AB963" s="20" t="n">
        <v>963</v>
      </c>
      <c r="AC963" s="20"/>
      <c r="AD963" s="10"/>
      <c r="AE963" s="24" t="s">
        <v>13530</v>
      </c>
      <c r="AF963" s="24" t="n">
        <v>1080</v>
      </c>
      <c r="AG963" s="24" t="n">
        <v>990</v>
      </c>
      <c r="AH963" s="24" t="n">
        <v>1105</v>
      </c>
      <c r="AI963" s="24" t="n">
        <v>568</v>
      </c>
      <c r="AJ963" s="24"/>
      <c r="AK963" s="46" t="s">
        <v>13531</v>
      </c>
      <c r="AL963" s="24" t="s">
        <v>13532</v>
      </c>
      <c r="AM963" s="23" t="s">
        <v>13533</v>
      </c>
      <c r="AN963" s="24"/>
      <c r="AO963" s="22" t="n">
        <v>42093.8467013889</v>
      </c>
      <c r="AP963" s="23" t="s">
        <v>13534</v>
      </c>
      <c r="AQ963" s="24" t="inlineStr">
        <f aca="false">FALSE()</f>
        <is>
          <t/>
        </is>
      </c>
      <c r="AR963" s="24" t="inlineStr">
        <f aca="false">FALSE()</f>
        <is>
          <t/>
        </is>
      </c>
      <c r="AS963" s="24" t="n">
        <f aca="false">FALSE()</f>
        <v>0</v>
      </c>
      <c r="AT963" s="24" t="s">
        <v>75</v>
      </c>
      <c r="AU963" s="24" t="n">
        <v>159</v>
      </c>
      <c r="AV963" s="23" t="s">
        <v>5390</v>
      </c>
      <c r="AW963" s="24" t="inlineStr">
        <f aca="false">FALSE()</f>
        <is>
          <t/>
        </is>
      </c>
      <c r="AX963" s="24" t="s">
        <v>5329</v>
      </c>
      <c r="AY963" s="23" t="s">
        <v>13535</v>
      </c>
      <c r="AZ963" s="24" t="s">
        <v>68</v>
      </c>
      <c r="BA963" s="24" t="e">
        <f aca="false">REPLACE(INDEX(GroupVertices[group], MATCH(Vertices[[#this row],[vertex]],GroupVertices[vertex],0)),1,1,"")</f>
        <v>#VALUE!</v>
      </c>
      <c r="BB963" s="25"/>
      <c r="BC963" s="25"/>
      <c r="BD963" s="25"/>
      <c r="BE963" s="25"/>
      <c r="BF963" s="25"/>
      <c r="BG963" s="25"/>
      <c r="BH963" s="25"/>
      <c r="BI963" s="25"/>
      <c r="BJ963" s="25"/>
      <c r="BK963" s="25"/>
      <c r="BL963" s="25"/>
      <c r="BM963" s="26"/>
      <c r="BN963" s="25"/>
      <c r="BO963" s="26"/>
      <c r="BP963" s="25"/>
      <c r="BQ963" s="26"/>
      <c r="BR963" s="25"/>
      <c r="BS963" s="26"/>
      <c r="BT963" s="25"/>
      <c r="BU963" s="3"/>
      <c r="BV963" s="2"/>
      <c r="BW963" s="2"/>
      <c r="BX963" s="2"/>
      <c r="BY963" s="2"/>
    </row>
    <row r="964" customFormat="false" ht="41.45" hidden="false" customHeight="true" outlineLevel="0" collapsed="false">
      <c r="A964" s="15" t="s">
        <v>4780</v>
      </c>
      <c r="C964" s="16"/>
      <c r="D964" s="16" t="s">
        <v>5324</v>
      </c>
      <c r="E964" s="17" t="n">
        <v>162.607000595484</v>
      </c>
      <c r="F964" s="18" t="n">
        <v>99.9994095239711</v>
      </c>
      <c r="G964" s="50" t="s">
        <v>13536</v>
      </c>
      <c r="H964" s="16"/>
      <c r="I964" s="6" t="s">
        <v>4780</v>
      </c>
      <c r="J964" s="7"/>
      <c r="K964" s="7"/>
      <c r="L964" s="51" t="s">
        <v>13537</v>
      </c>
      <c r="M964" s="52" t="n">
        <v>1.19678597789108</v>
      </c>
      <c r="N964" s="53" t="n">
        <v>5243.14013671875</v>
      </c>
      <c r="O964" s="53" t="n">
        <v>1966.51538085938</v>
      </c>
      <c r="P964" s="54"/>
      <c r="Q964" s="55"/>
      <c r="R964" s="55"/>
      <c r="S964" s="56"/>
      <c r="T964" s="25" t="n">
        <v>1</v>
      </c>
      <c r="U964" s="25" t="n">
        <v>0</v>
      </c>
      <c r="V964" s="26" t="n">
        <v>0</v>
      </c>
      <c r="W964" s="26" t="n">
        <v>0.090909</v>
      </c>
      <c r="X964" s="26" t="n">
        <v>0</v>
      </c>
      <c r="Y964" s="26" t="n">
        <v>0.524088</v>
      </c>
      <c r="Z964" s="26" t="n">
        <v>0</v>
      </c>
      <c r="AA964" s="26" t="n">
        <v>0</v>
      </c>
      <c r="AB964" s="20" t="n">
        <v>964</v>
      </c>
      <c r="AC964" s="20"/>
      <c r="AD964" s="10"/>
      <c r="AE964" s="24" t="s">
        <v>13538</v>
      </c>
      <c r="AF964" s="24" t="n">
        <v>1204</v>
      </c>
      <c r="AG964" s="24" t="n">
        <v>1276</v>
      </c>
      <c r="AH964" s="24" t="n">
        <v>1545</v>
      </c>
      <c r="AI964" s="24" t="n">
        <v>404</v>
      </c>
      <c r="AJ964" s="24" t="n">
        <v>-18000</v>
      </c>
      <c r="AK964" s="24" t="s">
        <v>13539</v>
      </c>
      <c r="AL964" s="24" t="s">
        <v>5976</v>
      </c>
      <c r="AM964" s="23" t="s">
        <v>13540</v>
      </c>
      <c r="AN964" s="24" t="s">
        <v>5388</v>
      </c>
      <c r="AO964" s="22" t="n">
        <v>40602.1451736111</v>
      </c>
      <c r="AP964" s="23" t="s">
        <v>13541</v>
      </c>
      <c r="AQ964" s="24" t="inlineStr">
        <f aca="false">FALSE()</f>
        <is>
          <t/>
        </is>
      </c>
      <c r="AR964" s="24" t="inlineStr">
        <f aca="false">FALSE()</f>
        <is>
          <t/>
        </is>
      </c>
      <c r="AS964" s="24" t="n">
        <f aca="false">TRUE()</f>
        <v>1</v>
      </c>
      <c r="AT964" s="24" t="s">
        <v>75</v>
      </c>
      <c r="AU964" s="24" t="n">
        <v>37</v>
      </c>
      <c r="AV964" s="23" t="s">
        <v>13542</v>
      </c>
      <c r="AW964" s="24" t="inlineStr">
        <f aca="false">FALSE()</f>
        <is>
          <t/>
        </is>
      </c>
      <c r="AX964" s="24" t="s">
        <v>5329</v>
      </c>
      <c r="AY964" s="23" t="s">
        <v>13543</v>
      </c>
      <c r="AZ964" s="24" t="s">
        <v>68</v>
      </c>
      <c r="BA964" s="24" t="e">
        <f aca="false">REPLACE(INDEX(GroupVertices[group], MATCH(Vertices[[#this row],[vertex]],GroupVertices[vertex],0)),1,1,"")</f>
        <v>#VALUE!</v>
      </c>
      <c r="BB964" s="25"/>
      <c r="BC964" s="25"/>
      <c r="BD964" s="25"/>
      <c r="BE964" s="25"/>
      <c r="BF964" s="25"/>
      <c r="BG964" s="25"/>
      <c r="BH964" s="25"/>
      <c r="BI964" s="25"/>
      <c r="BJ964" s="25"/>
      <c r="BK964" s="25"/>
      <c r="BL964" s="25"/>
      <c r="BM964" s="26"/>
      <c r="BN964" s="25"/>
      <c r="BO964" s="26"/>
      <c r="BP964" s="25"/>
      <c r="BQ964" s="26"/>
      <c r="BR964" s="25"/>
      <c r="BS964" s="26"/>
      <c r="BT964" s="25"/>
      <c r="BU964" s="3"/>
      <c r="BV964" s="2"/>
      <c r="BW964" s="2"/>
      <c r="BX964" s="2"/>
      <c r="BY964" s="2"/>
    </row>
    <row r="965" customFormat="false" ht="41.45" hidden="false" customHeight="true" outlineLevel="0" collapsed="false">
      <c r="A965" s="15" t="s">
        <v>4785</v>
      </c>
      <c r="C965" s="16"/>
      <c r="D965" s="16" t="s">
        <v>5324</v>
      </c>
      <c r="E965" s="17" t="n">
        <v>163.545092424868</v>
      </c>
      <c r="F965" s="18" t="n">
        <v>99.9984969701083</v>
      </c>
      <c r="G965" s="50" t="s">
        <v>13544</v>
      </c>
      <c r="H965" s="16"/>
      <c r="I965" s="6" t="s">
        <v>4785</v>
      </c>
      <c r="J965" s="7"/>
      <c r="K965" s="7"/>
      <c r="L965" s="51" t="s">
        <v>13545</v>
      </c>
      <c r="M965" s="52" t="n">
        <v>1.50090976190458</v>
      </c>
      <c r="N965" s="53" t="n">
        <v>5162.1279296875</v>
      </c>
      <c r="O965" s="53" t="n">
        <v>1550.92333984375</v>
      </c>
      <c r="P965" s="54"/>
      <c r="Q965" s="55"/>
      <c r="R965" s="55"/>
      <c r="S965" s="56"/>
      <c r="T965" s="25" t="n">
        <v>1</v>
      </c>
      <c r="U965" s="25" t="n">
        <v>0</v>
      </c>
      <c r="V965" s="26" t="n">
        <v>0</v>
      </c>
      <c r="W965" s="26" t="n">
        <v>0.090909</v>
      </c>
      <c r="X965" s="26" t="n">
        <v>0</v>
      </c>
      <c r="Y965" s="26" t="n">
        <v>0.524088</v>
      </c>
      <c r="Z965" s="26" t="n">
        <v>0</v>
      </c>
      <c r="AA965" s="26" t="n">
        <v>0</v>
      </c>
      <c r="AB965" s="20" t="n">
        <v>965</v>
      </c>
      <c r="AC965" s="20"/>
      <c r="AD965" s="10"/>
      <c r="AE965" s="24" t="s">
        <v>13546</v>
      </c>
      <c r="AF965" s="24" t="n">
        <v>2135</v>
      </c>
      <c r="AG965" s="24" t="n">
        <v>3248</v>
      </c>
      <c r="AH965" s="24" t="n">
        <v>17329</v>
      </c>
      <c r="AI965" s="24" t="n">
        <v>0</v>
      </c>
      <c r="AJ965" s="24" t="n">
        <v>-18000</v>
      </c>
      <c r="AK965" s="24"/>
      <c r="AL965" s="24"/>
      <c r="AM965" s="24"/>
      <c r="AN965" s="24" t="s">
        <v>5388</v>
      </c>
      <c r="AO965" s="22" t="n">
        <v>42149.8129166667</v>
      </c>
      <c r="AP965" s="24"/>
      <c r="AQ965" s="24" t="inlineStr">
        <f aca="false">FALSE()</f>
        <is>
          <t/>
        </is>
      </c>
      <c r="AR965" s="24" t="inlineStr">
        <f aca="false">FALSE()</f>
        <is>
          <t/>
        </is>
      </c>
      <c r="AS965" s="24" t="n">
        <f aca="false">FALSE()</f>
        <v>0</v>
      </c>
      <c r="AT965" s="24" t="s">
        <v>75</v>
      </c>
      <c r="AU965" s="24" t="n">
        <v>154</v>
      </c>
      <c r="AV965" s="23" t="s">
        <v>6573</v>
      </c>
      <c r="AW965" s="24" t="inlineStr">
        <f aca="false">FALSE()</f>
        <is>
          <t/>
        </is>
      </c>
      <c r="AX965" s="24" t="s">
        <v>5329</v>
      </c>
      <c r="AY965" s="23" t="s">
        <v>13547</v>
      </c>
      <c r="AZ965" s="24" t="s">
        <v>68</v>
      </c>
      <c r="BA965" s="24" t="e">
        <f aca="false">REPLACE(INDEX(GroupVertices[group], MATCH(Vertices[[#this row],[vertex]],GroupVertices[vertex],0)),1,1,"")</f>
        <v>#VALUE!</v>
      </c>
      <c r="BB965" s="25"/>
      <c r="BC965" s="25"/>
      <c r="BD965" s="25"/>
      <c r="BE965" s="25"/>
      <c r="BF965" s="25"/>
      <c r="BG965" s="25"/>
      <c r="BH965" s="25"/>
      <c r="BI965" s="25"/>
      <c r="BJ965" s="25"/>
      <c r="BK965" s="25"/>
      <c r="BL965" s="25"/>
      <c r="BM965" s="26"/>
      <c r="BN965" s="25"/>
      <c r="BO965" s="26"/>
      <c r="BP965" s="25"/>
      <c r="BQ965" s="26"/>
      <c r="BR965" s="25"/>
      <c r="BS965" s="26"/>
      <c r="BT965" s="25"/>
      <c r="BU965" s="3"/>
      <c r="BV965" s="2"/>
      <c r="BW965" s="2"/>
      <c r="BX965" s="2"/>
      <c r="BY965" s="2"/>
    </row>
    <row r="966" customFormat="false" ht="41.45" hidden="false" customHeight="true" outlineLevel="0" collapsed="false">
      <c r="A966" s="15" t="s">
        <v>4794</v>
      </c>
      <c r="C966" s="16"/>
      <c r="D966" s="16" t="s">
        <v>5324</v>
      </c>
      <c r="E966" s="17" t="n">
        <v>162.308733061496</v>
      </c>
      <c r="F966" s="18" t="n">
        <v>99.999699671675</v>
      </c>
      <c r="G966" s="50" t="s">
        <v>13548</v>
      </c>
      <c r="H966" s="16"/>
      <c r="I966" s="6" t="s">
        <v>4794</v>
      </c>
      <c r="J966" s="7"/>
      <c r="K966" s="7"/>
      <c r="L966" s="51" t="s">
        <v>13549</v>
      </c>
      <c r="M966" s="52" t="n">
        <v>1.10008941978943</v>
      </c>
      <c r="N966" s="53" t="n">
        <v>4975.8662109375</v>
      </c>
      <c r="O966" s="53" t="n">
        <v>1517.49523925781</v>
      </c>
      <c r="P966" s="54"/>
      <c r="Q966" s="55"/>
      <c r="R966" s="55"/>
      <c r="S966" s="56"/>
      <c r="T966" s="25" t="n">
        <v>1</v>
      </c>
      <c r="U966" s="25" t="n">
        <v>0</v>
      </c>
      <c r="V966" s="26" t="n">
        <v>0</v>
      </c>
      <c r="W966" s="26" t="n">
        <v>0.090909</v>
      </c>
      <c r="X966" s="26" t="n">
        <v>0</v>
      </c>
      <c r="Y966" s="26" t="n">
        <v>0.524088</v>
      </c>
      <c r="Z966" s="26" t="n">
        <v>0</v>
      </c>
      <c r="AA966" s="26" t="n">
        <v>0</v>
      </c>
      <c r="AB966" s="20" t="n">
        <v>966</v>
      </c>
      <c r="AC966" s="20"/>
      <c r="AD966" s="10"/>
      <c r="AE966" s="24" t="s">
        <v>13550</v>
      </c>
      <c r="AF966" s="24" t="n">
        <v>2016</v>
      </c>
      <c r="AG966" s="24" t="n">
        <v>649</v>
      </c>
      <c r="AH966" s="24" t="n">
        <v>1932</v>
      </c>
      <c r="AI966" s="24" t="n">
        <v>808</v>
      </c>
      <c r="AJ966" s="24" t="n">
        <v>3600</v>
      </c>
      <c r="AK966" s="46" t="s">
        <v>13551</v>
      </c>
      <c r="AL966" s="24" t="s">
        <v>13552</v>
      </c>
      <c r="AM966" s="23" t="s">
        <v>13553</v>
      </c>
      <c r="AN966" s="24" t="s">
        <v>204</v>
      </c>
      <c r="AO966" s="22" t="n">
        <v>42037.7054166667</v>
      </c>
      <c r="AP966" s="23" t="s">
        <v>13554</v>
      </c>
      <c r="AQ966" s="24" t="inlineStr">
        <f aca="false">FALSE()</f>
        <is>
          <t/>
        </is>
      </c>
      <c r="AR966" s="24" t="inlineStr">
        <f aca="false">FALSE()</f>
        <is>
          <t/>
        </is>
      </c>
      <c r="AS966" s="24" t="n">
        <f aca="false">TRUE()</f>
        <v>1</v>
      </c>
      <c r="AT966" s="24" t="s">
        <v>5619</v>
      </c>
      <c r="AU966" s="24" t="n">
        <v>43</v>
      </c>
      <c r="AV966" s="23" t="s">
        <v>13555</v>
      </c>
      <c r="AW966" s="24" t="inlineStr">
        <f aca="false">FALSE()</f>
        <is>
          <t/>
        </is>
      </c>
      <c r="AX966" s="24" t="s">
        <v>5329</v>
      </c>
      <c r="AY966" s="23" t="s">
        <v>13556</v>
      </c>
      <c r="AZ966" s="24" t="s">
        <v>68</v>
      </c>
      <c r="BA966" s="24" t="e">
        <f aca="false">REPLACE(INDEX(GroupVertices[group], MATCH(Vertices[[#this row],[vertex]],GroupVertices[vertex],0)),1,1,"")</f>
        <v>#VALUE!</v>
      </c>
      <c r="BB966" s="25"/>
      <c r="BC966" s="25"/>
      <c r="BD966" s="25"/>
      <c r="BE966" s="25"/>
      <c r="BF966" s="25"/>
      <c r="BG966" s="25"/>
      <c r="BH966" s="25"/>
      <c r="BI966" s="25"/>
      <c r="BJ966" s="25"/>
      <c r="BK966" s="25"/>
      <c r="BL966" s="25"/>
      <c r="BM966" s="26"/>
      <c r="BN966" s="25"/>
      <c r="BO966" s="26"/>
      <c r="BP966" s="25"/>
      <c r="BQ966" s="26"/>
      <c r="BR966" s="25"/>
      <c r="BS966" s="26"/>
      <c r="BT966" s="25"/>
      <c r="BU966" s="3"/>
      <c r="BV966" s="2"/>
      <c r="BW966" s="2"/>
      <c r="BX966" s="2"/>
      <c r="BY966" s="2"/>
    </row>
    <row r="967" customFormat="false" ht="41.45" hidden="false" customHeight="true" outlineLevel="0" collapsed="false">
      <c r="A967" s="15" t="s">
        <v>4803</v>
      </c>
      <c r="C967" s="16"/>
      <c r="D967" s="16" t="s">
        <v>5324</v>
      </c>
      <c r="E967" s="17" t="n">
        <v>162.126537741692</v>
      </c>
      <c r="F967" s="18" t="n">
        <v>99.9998769070347</v>
      </c>
      <c r="G967" s="50" t="s">
        <v>13557</v>
      </c>
      <c r="H967" s="16"/>
      <c r="I967" s="6" t="s">
        <v>4803</v>
      </c>
      <c r="J967" s="7"/>
      <c r="K967" s="7"/>
      <c r="L967" s="51" t="s">
        <v>13558</v>
      </c>
      <c r="M967" s="52" t="n">
        <v>1.04102278222494</v>
      </c>
      <c r="N967" s="53" t="n">
        <v>1929.90222167969</v>
      </c>
      <c r="O967" s="53" t="n">
        <v>6211.65478515625</v>
      </c>
      <c r="P967" s="54"/>
      <c r="Q967" s="55"/>
      <c r="R967" s="55"/>
      <c r="S967" s="56"/>
      <c r="T967" s="25" t="n">
        <v>1</v>
      </c>
      <c r="U967" s="25" t="n">
        <v>1</v>
      </c>
      <c r="V967" s="26" t="n">
        <v>0</v>
      </c>
      <c r="W967" s="26" t="n">
        <v>0</v>
      </c>
      <c r="X967" s="26" t="n">
        <v>0</v>
      </c>
      <c r="Y967" s="26" t="n">
        <v>0.999999</v>
      </c>
      <c r="Z967" s="26" t="n">
        <v>0</v>
      </c>
      <c r="AA967" s="26" t="s">
        <v>5365</v>
      </c>
      <c r="AB967" s="20" t="n">
        <v>967</v>
      </c>
      <c r="AC967" s="20"/>
      <c r="AD967" s="10"/>
      <c r="AE967" s="24" t="s">
        <v>13559</v>
      </c>
      <c r="AF967" s="24" t="n">
        <v>263</v>
      </c>
      <c r="AG967" s="24" t="n">
        <v>266</v>
      </c>
      <c r="AH967" s="24" t="n">
        <v>6157</v>
      </c>
      <c r="AI967" s="24" t="n">
        <v>4714</v>
      </c>
      <c r="AJ967" s="24"/>
      <c r="AK967" s="24" t="s">
        <v>13560</v>
      </c>
      <c r="AL967" s="24" t="s">
        <v>13561</v>
      </c>
      <c r="AM967" s="24"/>
      <c r="AN967" s="24"/>
      <c r="AO967" s="22" t="n">
        <v>40768.583900463</v>
      </c>
      <c r="AP967" s="23" t="s">
        <v>13562</v>
      </c>
      <c r="AQ967" s="24" t="inlineStr">
        <f aca="false">FALSE()</f>
        <is>
          <t/>
        </is>
      </c>
      <c r="AR967" s="24" t="inlineStr">
        <f aca="false">FALSE()</f>
        <is>
          <t/>
        </is>
      </c>
      <c r="AS967" s="24" t="inlineStr">
        <f aca="false">TRUE()</f>
        <is>
          <t/>
        </is>
      </c>
      <c r="AT967" s="24" t="s">
        <v>75</v>
      </c>
      <c r="AU967" s="24" t="n">
        <v>0</v>
      </c>
      <c r="AV967" s="23" t="s">
        <v>13563</v>
      </c>
      <c r="AW967" s="24" t="inlineStr">
        <f aca="false">FALSE()</f>
        <is>
          <t/>
        </is>
      </c>
      <c r="AX967" s="24" t="s">
        <v>5329</v>
      </c>
      <c r="AY967" s="23" t="s">
        <v>13564</v>
      </c>
      <c r="AZ967" s="24" t="s">
        <v>174</v>
      </c>
      <c r="BA967" s="24" t="e">
        <f aca="false">REPLACE(INDEX(GroupVertices[group], MATCH(Vertices[[#this row],[vertex]],GroupVertices[vertex],0)),1,1,"")</f>
        <v>#VALUE!</v>
      </c>
      <c r="BB967" s="25"/>
      <c r="BC967" s="25"/>
      <c r="BD967" s="25"/>
      <c r="BE967" s="25"/>
      <c r="BF967" s="25"/>
      <c r="BG967" s="25"/>
      <c r="BH967" s="25" t="s">
        <v>13565</v>
      </c>
      <c r="BI967" s="25" t="s">
        <v>13565</v>
      </c>
      <c r="BJ967" s="25" t="s">
        <v>13566</v>
      </c>
      <c r="BK967" s="25" t="s">
        <v>13566</v>
      </c>
      <c r="BL967" s="25" t="n">
        <v>0</v>
      </c>
      <c r="BM967" s="26" t="n">
        <v>0</v>
      </c>
      <c r="BN967" s="25" t="n">
        <v>0</v>
      </c>
      <c r="BO967" s="26" t="n">
        <v>0</v>
      </c>
      <c r="BP967" s="25" t="n">
        <v>0</v>
      </c>
      <c r="BQ967" s="26" t="n">
        <v>0</v>
      </c>
      <c r="BR967" s="25" t="n">
        <v>25</v>
      </c>
      <c r="BS967" s="26" t="n">
        <v>100</v>
      </c>
      <c r="BT967" s="25" t="n">
        <v>25</v>
      </c>
      <c r="BU967" s="3"/>
      <c r="BV967" s="2"/>
      <c r="BW967" s="2"/>
      <c r="BX967" s="2"/>
      <c r="BY967" s="2"/>
    </row>
    <row r="968" customFormat="false" ht="41.45" hidden="false" customHeight="true" outlineLevel="0" collapsed="false">
      <c r="A968" s="15" t="s">
        <v>4807</v>
      </c>
      <c r="C968" s="16"/>
      <c r="D968" s="16" t="s">
        <v>5324</v>
      </c>
      <c r="E968" s="17" t="n">
        <v>162.337275409246</v>
      </c>
      <c r="F968" s="18" t="n">
        <v>99.9996719063445</v>
      </c>
      <c r="G968" s="50" t="s">
        <v>13567</v>
      </c>
      <c r="H968" s="16"/>
      <c r="I968" s="6" t="s">
        <v>4807</v>
      </c>
      <c r="J968" s="7"/>
      <c r="K968" s="7"/>
      <c r="L968" s="51" t="s">
        <v>13568</v>
      </c>
      <c r="M968" s="52" t="n">
        <v>1.10934267893791</v>
      </c>
      <c r="N968" s="53" t="n">
        <v>6935.62841796875</v>
      </c>
      <c r="O968" s="53" t="n">
        <v>635.230590820312</v>
      </c>
      <c r="P968" s="54"/>
      <c r="Q968" s="55"/>
      <c r="R968" s="55"/>
      <c r="S968" s="56"/>
      <c r="T968" s="25" t="n">
        <v>0</v>
      </c>
      <c r="U968" s="25" t="n">
        <v>1</v>
      </c>
      <c r="V968" s="26" t="n">
        <v>0</v>
      </c>
      <c r="W968" s="26" t="n">
        <v>0.333333</v>
      </c>
      <c r="X968" s="26" t="n">
        <v>0</v>
      </c>
      <c r="Y968" s="26" t="n">
        <v>0.638298</v>
      </c>
      <c r="Z968" s="26" t="n">
        <v>0</v>
      </c>
      <c r="AA968" s="26" t="n">
        <v>0</v>
      </c>
      <c r="AB968" s="20" t="n">
        <v>968</v>
      </c>
      <c r="AC968" s="20"/>
      <c r="AD968" s="10"/>
      <c r="AE968" s="24" t="s">
        <v>13569</v>
      </c>
      <c r="AF968" s="24" t="n">
        <v>349</v>
      </c>
      <c r="AG968" s="24" t="n">
        <v>709</v>
      </c>
      <c r="AH968" s="24" t="n">
        <v>66786</v>
      </c>
      <c r="AI968" s="24" t="n">
        <v>2478</v>
      </c>
      <c r="AJ968" s="24" t="n">
        <v>-28800</v>
      </c>
      <c r="AK968" s="24" t="s">
        <v>13570</v>
      </c>
      <c r="AL968" s="24"/>
      <c r="AM968" s="24"/>
      <c r="AN968" s="24" t="s">
        <v>5339</v>
      </c>
      <c r="AO968" s="22" t="n">
        <v>40379.8526157407</v>
      </c>
      <c r="AP968" s="23" t="s">
        <v>13571</v>
      </c>
      <c r="AQ968" s="24" t="inlineStr">
        <f aca="false">FALSE()</f>
        <is>
          <t/>
        </is>
      </c>
      <c r="AR968" s="24" t="inlineStr">
        <f aca="false">FALSE()</f>
        <is>
          <t/>
        </is>
      </c>
      <c r="AS968" s="24" t="inlineStr">
        <f aca="false">TRUE()</f>
        <is>
          <t/>
        </is>
      </c>
      <c r="AT968" s="24" t="s">
        <v>75</v>
      </c>
      <c r="AU968" s="24" t="n">
        <v>7</v>
      </c>
      <c r="AV968" s="23" t="s">
        <v>13572</v>
      </c>
      <c r="AW968" s="24" t="inlineStr">
        <f aca="false">FALSE()</f>
        <is>
          <t/>
        </is>
      </c>
      <c r="AX968" s="24" t="s">
        <v>5329</v>
      </c>
      <c r="AY968" s="23" t="s">
        <v>13573</v>
      </c>
      <c r="AZ968" s="24" t="s">
        <v>174</v>
      </c>
      <c r="BA968" s="24" t="e">
        <f aca="false">REPLACE(INDEX(GroupVertices[group], MATCH(Vertices[[#this row],[vertex]],GroupVertices[vertex],0)),1,1,"")</f>
        <v>#VALUE!</v>
      </c>
      <c r="BB968" s="25"/>
      <c r="BC968" s="25"/>
      <c r="BD968" s="25"/>
      <c r="BE968" s="25"/>
      <c r="BF968" s="25"/>
      <c r="BG968" s="25"/>
      <c r="BH968" s="25" t="s">
        <v>13574</v>
      </c>
      <c r="BI968" s="25" t="s">
        <v>13574</v>
      </c>
      <c r="BJ968" s="25" t="s">
        <v>13575</v>
      </c>
      <c r="BK968" s="25" t="s">
        <v>13575</v>
      </c>
      <c r="BL968" s="25" t="n">
        <v>1</v>
      </c>
      <c r="BM968" s="26" t="n">
        <v>4.34782608695652</v>
      </c>
      <c r="BN968" s="25" t="n">
        <v>0</v>
      </c>
      <c r="BO968" s="26" t="n">
        <v>0</v>
      </c>
      <c r="BP968" s="25" t="n">
        <v>0</v>
      </c>
      <c r="BQ968" s="26" t="n">
        <v>0</v>
      </c>
      <c r="BR968" s="25" t="n">
        <v>22</v>
      </c>
      <c r="BS968" s="26" t="n">
        <v>95.6521739130435</v>
      </c>
      <c r="BT968" s="25" t="n">
        <v>23</v>
      </c>
      <c r="BU968" s="3"/>
      <c r="BV968" s="2"/>
      <c r="BW968" s="2"/>
      <c r="BX968" s="2"/>
      <c r="BY968" s="2"/>
    </row>
    <row r="969" customFormat="false" ht="41.45" hidden="false" customHeight="true" outlineLevel="0" collapsed="false">
      <c r="A969" s="15" t="s">
        <v>4808</v>
      </c>
      <c r="C969" s="16"/>
      <c r="D969" s="16" t="s">
        <v>5324</v>
      </c>
      <c r="E969" s="17" t="n">
        <v>163.464222439576</v>
      </c>
      <c r="F969" s="18" t="n">
        <v>99.9985756385448</v>
      </c>
      <c r="G969" s="50" t="s">
        <v>13576</v>
      </c>
      <c r="H969" s="16"/>
      <c r="I969" s="6" t="s">
        <v>4808</v>
      </c>
      <c r="J969" s="7"/>
      <c r="K969" s="7"/>
      <c r="L969" s="51" t="s">
        <v>13577</v>
      </c>
      <c r="M969" s="52" t="n">
        <v>1.47469219431721</v>
      </c>
      <c r="N969" s="53" t="n">
        <v>6838.1728515625</v>
      </c>
      <c r="O969" s="53" t="n">
        <v>447.014129638672</v>
      </c>
      <c r="P969" s="54"/>
      <c r="Q969" s="55"/>
      <c r="R969" s="55"/>
      <c r="S969" s="56"/>
      <c r="T969" s="25" t="n">
        <v>3</v>
      </c>
      <c r="U969" s="25" t="n">
        <v>1</v>
      </c>
      <c r="V969" s="26" t="n">
        <v>2</v>
      </c>
      <c r="W969" s="26" t="n">
        <v>0.5</v>
      </c>
      <c r="X969" s="26" t="n">
        <v>0</v>
      </c>
      <c r="Y969" s="26" t="n">
        <v>1.723403</v>
      </c>
      <c r="Z969" s="26" t="n">
        <v>0</v>
      </c>
      <c r="AA969" s="26" t="n">
        <v>0</v>
      </c>
      <c r="AB969" s="20" t="n">
        <v>969</v>
      </c>
      <c r="AC969" s="20"/>
      <c r="AD969" s="10"/>
      <c r="AE969" s="24" t="s">
        <v>13578</v>
      </c>
      <c r="AF969" s="24" t="n">
        <v>1807</v>
      </c>
      <c r="AG969" s="24" t="n">
        <v>3078</v>
      </c>
      <c r="AH969" s="24" t="n">
        <v>20178</v>
      </c>
      <c r="AI969" s="24" t="n">
        <v>15069</v>
      </c>
      <c r="AJ969" s="24"/>
      <c r="AK969" s="24" t="s">
        <v>13579</v>
      </c>
      <c r="AL969" s="24" t="s">
        <v>13580</v>
      </c>
      <c r="AM969" s="24"/>
      <c r="AN969" s="24"/>
      <c r="AO969" s="22" t="n">
        <v>40824.7841087963</v>
      </c>
      <c r="AP969" s="23" t="s">
        <v>13581</v>
      </c>
      <c r="AQ969" s="24" t="n">
        <f aca="false">TRUE()</f>
        <v>1</v>
      </c>
      <c r="AR969" s="24" t="inlineStr">
        <f aca="false">FALSE()</f>
        <is>
          <t/>
        </is>
      </c>
      <c r="AS969" s="24" t="inlineStr">
        <f aca="false">TRUE()</f>
        <is>
          <t/>
        </is>
      </c>
      <c r="AT969" s="24" t="s">
        <v>75</v>
      </c>
      <c r="AU969" s="24" t="n">
        <v>21</v>
      </c>
      <c r="AV969" s="23" t="s">
        <v>5390</v>
      </c>
      <c r="AW969" s="24" t="inlineStr">
        <f aca="false">FALSE()</f>
        <is>
          <t/>
        </is>
      </c>
      <c r="AX969" s="24" t="s">
        <v>5329</v>
      </c>
      <c r="AY969" s="23" t="s">
        <v>13582</v>
      </c>
      <c r="AZ969" s="24" t="s">
        <v>174</v>
      </c>
      <c r="BA969" s="24" t="e">
        <f aca="false">REPLACE(INDEX(GroupVertices[group], MATCH(Vertices[[#this row],[vertex]],GroupVertices[vertex],0)),1,1,"")</f>
        <v>#VALUE!</v>
      </c>
      <c r="BB969" s="25"/>
      <c r="BC969" s="25"/>
      <c r="BD969" s="25"/>
      <c r="BE969" s="25"/>
      <c r="BF969" s="25"/>
      <c r="BG969" s="25"/>
      <c r="BH969" s="25" t="s">
        <v>13583</v>
      </c>
      <c r="BI969" s="25" t="s">
        <v>13583</v>
      </c>
      <c r="BJ969" s="25" t="s">
        <v>13584</v>
      </c>
      <c r="BK969" s="25" t="s">
        <v>13584</v>
      </c>
      <c r="BL969" s="25" t="n">
        <v>1</v>
      </c>
      <c r="BM969" s="26" t="n">
        <v>4.76190476190476</v>
      </c>
      <c r="BN969" s="25" t="n">
        <v>0</v>
      </c>
      <c r="BO969" s="26" t="n">
        <v>0</v>
      </c>
      <c r="BP969" s="25" t="n">
        <v>0</v>
      </c>
      <c r="BQ969" s="26" t="n">
        <v>0</v>
      </c>
      <c r="BR969" s="25" t="n">
        <v>20</v>
      </c>
      <c r="BS969" s="26" t="n">
        <v>95.2380952380952</v>
      </c>
      <c r="BT969" s="25" t="n">
        <v>21</v>
      </c>
      <c r="BU969" s="3"/>
      <c r="BV969" s="2"/>
      <c r="BW969" s="2"/>
      <c r="BX969" s="2"/>
      <c r="BY969" s="2"/>
    </row>
    <row r="970" customFormat="false" ht="41.45" hidden="false" customHeight="true" outlineLevel="0" collapsed="false">
      <c r="A970" s="15" t="s">
        <v>4820</v>
      </c>
      <c r="C970" s="16"/>
      <c r="D970" s="16" t="s">
        <v>5324</v>
      </c>
      <c r="E970" s="17" t="n">
        <v>162.163642793767</v>
      </c>
      <c r="F970" s="18" t="n">
        <v>99.9998408121051</v>
      </c>
      <c r="G970" s="50" t="s">
        <v>13585</v>
      </c>
      <c r="H970" s="16"/>
      <c r="I970" s="6" t="s">
        <v>4820</v>
      </c>
      <c r="J970" s="7"/>
      <c r="K970" s="7"/>
      <c r="L970" s="51" t="s">
        <v>13586</v>
      </c>
      <c r="M970" s="52" t="n">
        <v>1.05305201911797</v>
      </c>
      <c r="N970" s="53" t="n">
        <v>6838.1728515625</v>
      </c>
      <c r="O970" s="53" t="n">
        <v>635.230590820312</v>
      </c>
      <c r="P970" s="54"/>
      <c r="Q970" s="55"/>
      <c r="R970" s="55"/>
      <c r="S970" s="56"/>
      <c r="T970" s="25" t="n">
        <v>0</v>
      </c>
      <c r="U970" s="25" t="n">
        <v>1</v>
      </c>
      <c r="V970" s="26" t="n">
        <v>0</v>
      </c>
      <c r="W970" s="26" t="n">
        <v>0.333333</v>
      </c>
      <c r="X970" s="26" t="n">
        <v>0</v>
      </c>
      <c r="Y970" s="26" t="n">
        <v>0.638298</v>
      </c>
      <c r="Z970" s="26" t="n">
        <v>0</v>
      </c>
      <c r="AA970" s="26" t="n">
        <v>0</v>
      </c>
      <c r="AB970" s="20" t="n">
        <v>970</v>
      </c>
      <c r="AC970" s="20"/>
      <c r="AD970" s="10"/>
      <c r="AE970" s="24" t="s">
        <v>13587</v>
      </c>
      <c r="AF970" s="24" t="n">
        <v>491</v>
      </c>
      <c r="AG970" s="24" t="n">
        <v>344</v>
      </c>
      <c r="AH970" s="24" t="n">
        <v>11098</v>
      </c>
      <c r="AI970" s="24" t="n">
        <v>28259</v>
      </c>
      <c r="AJ970" s="24"/>
      <c r="AK970" s="24" t="s">
        <v>13588</v>
      </c>
      <c r="AL970" s="24" t="s">
        <v>13589</v>
      </c>
      <c r="AM970" s="24"/>
      <c r="AN970" s="24"/>
      <c r="AO970" s="22" t="n">
        <v>42056.9500694444</v>
      </c>
      <c r="AP970" s="23" t="s">
        <v>13590</v>
      </c>
      <c r="AQ970" s="24" t="n">
        <f aca="false">FALSE()</f>
        <v>0</v>
      </c>
      <c r="AR970" s="24" t="inlineStr">
        <f aca="false">FALSE()</f>
        <is>
          <t/>
        </is>
      </c>
      <c r="AS970" s="24" t="n">
        <f aca="false">FALSE()</f>
        <v>0</v>
      </c>
      <c r="AT970" s="24" t="s">
        <v>75</v>
      </c>
      <c r="AU970" s="24" t="n">
        <v>4</v>
      </c>
      <c r="AV970" s="23" t="s">
        <v>5390</v>
      </c>
      <c r="AW970" s="24" t="inlineStr">
        <f aca="false">FALSE()</f>
        <is>
          <t/>
        </is>
      </c>
      <c r="AX970" s="24" t="s">
        <v>5329</v>
      </c>
      <c r="AY970" s="23" t="s">
        <v>13591</v>
      </c>
      <c r="AZ970" s="24" t="s">
        <v>174</v>
      </c>
      <c r="BA970" s="24" t="e">
        <f aca="false">REPLACE(INDEX(GroupVertices[group], MATCH(Vertices[[#this row],[vertex]],GroupVertices[vertex],0)),1,1,"")</f>
        <v>#VALUE!</v>
      </c>
      <c r="BB970" s="25"/>
      <c r="BC970" s="25"/>
      <c r="BD970" s="25"/>
      <c r="BE970" s="25"/>
      <c r="BF970" s="25"/>
      <c r="BG970" s="25"/>
      <c r="BH970" s="25" t="s">
        <v>13574</v>
      </c>
      <c r="BI970" s="25" t="s">
        <v>13574</v>
      </c>
      <c r="BJ970" s="25" t="s">
        <v>13575</v>
      </c>
      <c r="BK970" s="25" t="s">
        <v>13575</v>
      </c>
      <c r="BL970" s="25" t="n">
        <v>1</v>
      </c>
      <c r="BM970" s="26" t="n">
        <v>4.34782608695652</v>
      </c>
      <c r="BN970" s="25" t="n">
        <v>0</v>
      </c>
      <c r="BO970" s="26" t="n">
        <v>0</v>
      </c>
      <c r="BP970" s="25" t="n">
        <v>0</v>
      </c>
      <c r="BQ970" s="26" t="n">
        <v>0</v>
      </c>
      <c r="BR970" s="25" t="n">
        <v>22</v>
      </c>
      <c r="BS970" s="26" t="n">
        <v>95.6521739130435</v>
      </c>
      <c r="BT970" s="25" t="n">
        <v>23</v>
      </c>
      <c r="BU970" s="3"/>
      <c r="BV970" s="2"/>
      <c r="BW970" s="2"/>
      <c r="BX970" s="2"/>
      <c r="BY970" s="2"/>
    </row>
    <row r="971" customFormat="false" ht="41.45" hidden="false" customHeight="true" outlineLevel="0" collapsed="false">
      <c r="A971" s="15" t="s">
        <v>4823</v>
      </c>
      <c r="C971" s="16"/>
      <c r="D971" s="16" t="s">
        <v>5324</v>
      </c>
      <c r="E971" s="17" t="n">
        <v>162.255454012363</v>
      </c>
      <c r="F971" s="18" t="n">
        <v>99.9997515002919</v>
      </c>
      <c r="G971" s="50" t="s">
        <v>13592</v>
      </c>
      <c r="H971" s="16"/>
      <c r="I971" s="6" t="s">
        <v>4823</v>
      </c>
      <c r="J971" s="7"/>
      <c r="K971" s="7"/>
      <c r="L971" s="51" t="s">
        <v>13593</v>
      </c>
      <c r="M971" s="52" t="n">
        <v>1.08281666937893</v>
      </c>
      <c r="N971" s="53" t="n">
        <v>1113.43640136719</v>
      </c>
      <c r="O971" s="53" t="n">
        <v>4595.4482421875</v>
      </c>
      <c r="P971" s="54"/>
      <c r="Q971" s="55"/>
      <c r="R971" s="55"/>
      <c r="S971" s="56"/>
      <c r="T971" s="25" t="n">
        <v>1</v>
      </c>
      <c r="U971" s="25" t="n">
        <v>1</v>
      </c>
      <c r="V971" s="26" t="n">
        <v>0</v>
      </c>
      <c r="W971" s="26" t="n">
        <v>0</v>
      </c>
      <c r="X971" s="26" t="n">
        <v>0</v>
      </c>
      <c r="Y971" s="26" t="n">
        <v>0.999999</v>
      </c>
      <c r="Z971" s="26" t="n">
        <v>0</v>
      </c>
      <c r="AA971" s="26" t="s">
        <v>5365</v>
      </c>
      <c r="AB971" s="20" t="n">
        <v>971</v>
      </c>
      <c r="AC971" s="20"/>
      <c r="AD971" s="10"/>
      <c r="AE971" s="24" t="s">
        <v>13594</v>
      </c>
      <c r="AF971" s="24" t="n">
        <v>381</v>
      </c>
      <c r="AG971" s="24" t="n">
        <v>537</v>
      </c>
      <c r="AH971" s="24" t="n">
        <v>10425</v>
      </c>
      <c r="AI971" s="24" t="n">
        <v>20554</v>
      </c>
      <c r="AJ971" s="24" t="n">
        <v>-14400</v>
      </c>
      <c r="AK971" s="24" t="s">
        <v>13595</v>
      </c>
      <c r="AL971" s="24"/>
      <c r="AM971" s="24"/>
      <c r="AN971" s="24" t="s">
        <v>5557</v>
      </c>
      <c r="AO971" s="22" t="n">
        <v>41398.2109606481</v>
      </c>
      <c r="AP971" s="23" t="s">
        <v>13596</v>
      </c>
      <c r="AQ971" s="24" t="n">
        <f aca="false">TRUE()</f>
        <v>1</v>
      </c>
      <c r="AR971" s="24" t="inlineStr">
        <f aca="false">FALSE()</f>
        <is>
          <t/>
        </is>
      </c>
      <c r="AS971" s="24" t="n">
        <f aca="false">TRUE()</f>
        <v>1</v>
      </c>
      <c r="AT971" s="24" t="s">
        <v>75</v>
      </c>
      <c r="AU971" s="24" t="n">
        <v>3</v>
      </c>
      <c r="AV971" s="23" t="s">
        <v>5390</v>
      </c>
      <c r="AW971" s="24" t="inlineStr">
        <f aca="false">FALSE()</f>
        <is>
          <t/>
        </is>
      </c>
      <c r="AX971" s="24" t="s">
        <v>5329</v>
      </c>
      <c r="AY971" s="23" t="s">
        <v>13597</v>
      </c>
      <c r="AZ971" s="24" t="s">
        <v>174</v>
      </c>
      <c r="BA971" s="24" t="e">
        <f aca="false">REPLACE(INDEX(GroupVertices[group], MATCH(Vertices[[#this row],[vertex]],GroupVertices[vertex],0)),1,1,"")</f>
        <v>#VALUE!</v>
      </c>
      <c r="BB971" s="25"/>
      <c r="BC971" s="25"/>
      <c r="BD971" s="25"/>
      <c r="BE971" s="25"/>
      <c r="BF971" s="25"/>
      <c r="BG971" s="25"/>
      <c r="BH971" s="25" t="s">
        <v>13598</v>
      </c>
      <c r="BI971" s="25" t="s">
        <v>13598</v>
      </c>
      <c r="BJ971" s="25" t="s">
        <v>13599</v>
      </c>
      <c r="BK971" s="25" t="s">
        <v>13599</v>
      </c>
      <c r="BL971" s="25" t="n">
        <v>0</v>
      </c>
      <c r="BM971" s="26" t="n">
        <v>0</v>
      </c>
      <c r="BN971" s="25" t="n">
        <v>0</v>
      </c>
      <c r="BO971" s="26" t="n">
        <v>0</v>
      </c>
      <c r="BP971" s="25" t="n">
        <v>0</v>
      </c>
      <c r="BQ971" s="26" t="n">
        <v>0</v>
      </c>
      <c r="BR971" s="25" t="n">
        <v>26</v>
      </c>
      <c r="BS971" s="26" t="n">
        <v>100</v>
      </c>
      <c r="BT971" s="25" t="n">
        <v>26</v>
      </c>
      <c r="BU971" s="3"/>
      <c r="BV971" s="2"/>
      <c r="BW971" s="2"/>
      <c r="BX971" s="2"/>
      <c r="BY971" s="2"/>
    </row>
    <row r="972" customFormat="false" ht="41.45" hidden="false" customHeight="true" outlineLevel="0" collapsed="false">
      <c r="A972" s="15" t="s">
        <v>4842</v>
      </c>
      <c r="C972" s="16"/>
      <c r="D972" s="16" t="s">
        <v>5324</v>
      </c>
      <c r="E972" s="17" t="n">
        <v>162.674075112696</v>
      </c>
      <c r="F972" s="18" t="n">
        <v>99.9993442754444</v>
      </c>
      <c r="G972" s="50" t="s">
        <v>13600</v>
      </c>
      <c r="H972" s="16"/>
      <c r="I972" s="6" t="s">
        <v>4842</v>
      </c>
      <c r="J972" s="7"/>
      <c r="K972" s="7"/>
      <c r="L972" s="51" t="s">
        <v>13601</v>
      </c>
      <c r="M972" s="52" t="n">
        <v>1.21853113689002</v>
      </c>
      <c r="N972" s="53" t="n">
        <v>9245.3388671875</v>
      </c>
      <c r="O972" s="53" t="n">
        <v>8412.6220703125</v>
      </c>
      <c r="P972" s="54"/>
      <c r="Q972" s="55"/>
      <c r="R972" s="55"/>
      <c r="S972" s="56"/>
      <c r="T972" s="25" t="n">
        <v>0</v>
      </c>
      <c r="U972" s="25" t="n">
        <v>1</v>
      </c>
      <c r="V972" s="26" t="n">
        <v>0</v>
      </c>
      <c r="W972" s="26" t="n">
        <v>0.1</v>
      </c>
      <c r="X972" s="26" t="n">
        <v>0</v>
      </c>
      <c r="Y972" s="26" t="n">
        <v>0.470127</v>
      </c>
      <c r="Z972" s="26" t="n">
        <v>0</v>
      </c>
      <c r="AA972" s="26" t="n">
        <v>0</v>
      </c>
      <c r="AB972" s="20" t="n">
        <v>972</v>
      </c>
      <c r="AC972" s="20"/>
      <c r="AD972" s="10"/>
      <c r="AE972" s="24" t="s">
        <v>13602</v>
      </c>
      <c r="AF972" s="24" t="n">
        <v>70</v>
      </c>
      <c r="AG972" s="24" t="n">
        <v>1417</v>
      </c>
      <c r="AH972" s="24" t="n">
        <v>4415</v>
      </c>
      <c r="AI972" s="24" t="n">
        <v>949</v>
      </c>
      <c r="AJ972" s="24" t="n">
        <v>-18000</v>
      </c>
      <c r="AK972" s="24" t="s">
        <v>13603</v>
      </c>
      <c r="AL972" s="24" t="s">
        <v>13604</v>
      </c>
      <c r="AM972" s="23" t="s">
        <v>13605</v>
      </c>
      <c r="AN972" s="24" t="s">
        <v>5388</v>
      </c>
      <c r="AO972" s="22" t="n">
        <v>40732.1946527778</v>
      </c>
      <c r="AP972" s="23" t="s">
        <v>13606</v>
      </c>
      <c r="AQ972" s="24" t="n">
        <f aca="false">FALSE()</f>
        <v>0</v>
      </c>
      <c r="AR972" s="24" t="inlineStr">
        <f aca="false">FALSE()</f>
        <is>
          <t/>
        </is>
      </c>
      <c r="AS972" s="24" t="n">
        <f aca="false">FALSE()</f>
        <v>0</v>
      </c>
      <c r="AT972" s="24" t="s">
        <v>75</v>
      </c>
      <c r="AU972" s="24" t="n">
        <v>70</v>
      </c>
      <c r="AV972" s="23" t="s">
        <v>7016</v>
      </c>
      <c r="AW972" s="24" t="inlineStr">
        <f aca="false">FALSE()</f>
        <is>
          <t/>
        </is>
      </c>
      <c r="AX972" s="24" t="s">
        <v>5329</v>
      </c>
      <c r="AY972" s="23" t="s">
        <v>13607</v>
      </c>
      <c r="AZ972" s="24" t="s">
        <v>174</v>
      </c>
      <c r="BA972" s="24" t="e">
        <f aca="false">REPLACE(INDEX(GroupVertices[group], MATCH(Vertices[[#this row],[vertex]],GroupVertices[vertex],0)),1,1,"")</f>
        <v>#VALUE!</v>
      </c>
      <c r="BB972" s="25" t="s">
        <v>4839</v>
      </c>
      <c r="BC972" s="25" t="s">
        <v>4839</v>
      </c>
      <c r="BD972" s="25" t="s">
        <v>4072</v>
      </c>
      <c r="BE972" s="25" t="s">
        <v>4072</v>
      </c>
      <c r="BF972" s="25"/>
      <c r="BG972" s="25"/>
      <c r="BH972" s="25" t="s">
        <v>13608</v>
      </c>
      <c r="BI972" s="25" t="s">
        <v>13608</v>
      </c>
      <c r="BJ972" s="25" t="s">
        <v>13609</v>
      </c>
      <c r="BK972" s="25" t="s">
        <v>13609</v>
      </c>
      <c r="BL972" s="25" t="n">
        <v>1</v>
      </c>
      <c r="BM972" s="26" t="n">
        <v>12.5</v>
      </c>
      <c r="BN972" s="25" t="n">
        <v>0</v>
      </c>
      <c r="BO972" s="26" t="n">
        <v>0</v>
      </c>
      <c r="BP972" s="25" t="n">
        <v>0</v>
      </c>
      <c r="BQ972" s="26" t="n">
        <v>0</v>
      </c>
      <c r="BR972" s="25" t="n">
        <v>7</v>
      </c>
      <c r="BS972" s="26" t="n">
        <v>87.5</v>
      </c>
      <c r="BT972" s="25" t="n">
        <v>8</v>
      </c>
      <c r="BU972" s="3"/>
      <c r="BV972" s="2"/>
      <c r="BW972" s="2"/>
      <c r="BX972" s="2"/>
      <c r="BY972" s="2"/>
    </row>
    <row r="973" customFormat="false" ht="41.45" hidden="false" customHeight="true" outlineLevel="0" collapsed="false">
      <c r="A973" s="15" t="s">
        <v>4846</v>
      </c>
      <c r="C973" s="16"/>
      <c r="D973" s="16" t="s">
        <v>5324</v>
      </c>
      <c r="E973" s="17" t="n">
        <v>162.357255052671</v>
      </c>
      <c r="F973" s="18" t="n">
        <v>99.9996524706131</v>
      </c>
      <c r="G973" s="50" t="s">
        <v>13610</v>
      </c>
      <c r="H973" s="16"/>
      <c r="I973" s="6" t="s">
        <v>4846</v>
      </c>
      <c r="J973" s="7"/>
      <c r="K973" s="7"/>
      <c r="L973" s="51" t="s">
        <v>13611</v>
      </c>
      <c r="M973" s="52" t="n">
        <v>1.11581996034185</v>
      </c>
      <c r="N973" s="53" t="n">
        <v>1725.78588867188</v>
      </c>
      <c r="O973" s="53" t="n">
        <v>3787.34521484375</v>
      </c>
      <c r="P973" s="54"/>
      <c r="Q973" s="55"/>
      <c r="R973" s="55"/>
      <c r="S973" s="56"/>
      <c r="T973" s="25" t="n">
        <v>1</v>
      </c>
      <c r="U973" s="25" t="n">
        <v>1</v>
      </c>
      <c r="V973" s="26" t="n">
        <v>0</v>
      </c>
      <c r="W973" s="26" t="n">
        <v>0</v>
      </c>
      <c r="X973" s="26" t="n">
        <v>0</v>
      </c>
      <c r="Y973" s="26" t="n">
        <v>0.999999</v>
      </c>
      <c r="Z973" s="26" t="n">
        <v>0</v>
      </c>
      <c r="AA973" s="26" t="s">
        <v>5365</v>
      </c>
      <c r="AB973" s="20" t="n">
        <v>973</v>
      </c>
      <c r="AC973" s="20"/>
      <c r="AD973" s="10"/>
      <c r="AE973" s="24" t="s">
        <v>13612</v>
      </c>
      <c r="AF973" s="24" t="n">
        <v>1164</v>
      </c>
      <c r="AG973" s="24" t="n">
        <v>751</v>
      </c>
      <c r="AH973" s="24" t="n">
        <v>92537</v>
      </c>
      <c r="AI973" s="24" t="n">
        <v>363</v>
      </c>
      <c r="AJ973" s="24" t="n">
        <v>25200</v>
      </c>
      <c r="AK973" s="24" t="s">
        <v>13613</v>
      </c>
      <c r="AL973" s="24" t="s">
        <v>13614</v>
      </c>
      <c r="AM973" s="24"/>
      <c r="AN973" s="24" t="s">
        <v>12715</v>
      </c>
      <c r="AO973" s="22" t="n">
        <v>39956.2640972222</v>
      </c>
      <c r="AP973" s="23" t="s">
        <v>13615</v>
      </c>
      <c r="AQ973" s="24" t="inlineStr">
        <f aca="false">FALSE()</f>
        <is>
          <t/>
        </is>
      </c>
      <c r="AR973" s="24" t="inlineStr">
        <f aca="false">FALSE()</f>
        <is>
          <t/>
        </is>
      </c>
      <c r="AS973" s="24" t="inlineStr">
        <f aca="false">FALSE()</f>
        <is>
          <t/>
        </is>
      </c>
      <c r="AT973" s="24" t="s">
        <v>75</v>
      </c>
      <c r="AU973" s="24" t="n">
        <v>18</v>
      </c>
      <c r="AV973" s="23" t="s">
        <v>7655</v>
      </c>
      <c r="AW973" s="24" t="inlineStr">
        <f aca="false">FALSE()</f>
        <is>
          <t/>
        </is>
      </c>
      <c r="AX973" s="24" t="s">
        <v>5329</v>
      </c>
      <c r="AY973" s="23" t="s">
        <v>13616</v>
      </c>
      <c r="AZ973" s="24" t="s">
        <v>174</v>
      </c>
      <c r="BA973" s="24" t="e">
        <f aca="false">REPLACE(INDEX(GroupVertices[group], MATCH(Vertices[[#this row],[vertex]],GroupVertices[vertex],0)),1,1,"")</f>
        <v>#VALUE!</v>
      </c>
      <c r="BB973" s="25"/>
      <c r="BC973" s="25"/>
      <c r="BD973" s="25"/>
      <c r="BE973" s="25"/>
      <c r="BF973" s="25"/>
      <c r="BG973" s="25"/>
      <c r="BH973" s="25" t="s">
        <v>13617</v>
      </c>
      <c r="BI973" s="25" t="s">
        <v>13617</v>
      </c>
      <c r="BJ973" s="25" t="s">
        <v>13618</v>
      </c>
      <c r="BK973" s="25" t="s">
        <v>13618</v>
      </c>
      <c r="BL973" s="25" t="n">
        <v>0</v>
      </c>
      <c r="BM973" s="26" t="n">
        <v>0</v>
      </c>
      <c r="BN973" s="25" t="n">
        <v>0</v>
      </c>
      <c r="BO973" s="26" t="n">
        <v>0</v>
      </c>
      <c r="BP973" s="25" t="n">
        <v>0</v>
      </c>
      <c r="BQ973" s="26" t="n">
        <v>0</v>
      </c>
      <c r="BR973" s="25" t="n">
        <v>13</v>
      </c>
      <c r="BS973" s="26" t="n">
        <v>100</v>
      </c>
      <c r="BT973" s="25" t="n">
        <v>13</v>
      </c>
      <c r="BU973" s="3"/>
      <c r="BV973" s="2"/>
      <c r="BW973" s="2"/>
      <c r="BX973" s="2"/>
      <c r="BY973" s="2"/>
    </row>
    <row r="974" customFormat="false" ht="41.45" hidden="false" customHeight="true" outlineLevel="0" collapsed="false">
      <c r="A974" s="15" t="s">
        <v>4850</v>
      </c>
      <c r="C974" s="16"/>
      <c r="D974" s="16" t="s">
        <v>5324</v>
      </c>
      <c r="E974" s="17" t="n">
        <v>162.076112927333</v>
      </c>
      <c r="F974" s="18" t="n">
        <v>99.9999259591186</v>
      </c>
      <c r="G974" s="50" t="s">
        <v>13619</v>
      </c>
      <c r="H974" s="16"/>
      <c r="I974" s="6" t="s">
        <v>4850</v>
      </c>
      <c r="J974" s="7"/>
      <c r="K974" s="7"/>
      <c r="L974" s="51" t="s">
        <v>13620</v>
      </c>
      <c r="M974" s="52" t="n">
        <v>1.02467535772929</v>
      </c>
      <c r="N974" s="53" t="n">
        <v>8264.2802734375</v>
      </c>
      <c r="O974" s="53" t="n">
        <v>2023.32702636719</v>
      </c>
      <c r="P974" s="54"/>
      <c r="Q974" s="55"/>
      <c r="R974" s="55"/>
      <c r="S974" s="56"/>
      <c r="T974" s="25" t="n">
        <v>0</v>
      </c>
      <c r="U974" s="25" t="n">
        <v>1</v>
      </c>
      <c r="V974" s="26" t="n">
        <v>0</v>
      </c>
      <c r="W974" s="26" t="n">
        <v>1</v>
      </c>
      <c r="X974" s="26" t="n">
        <v>0</v>
      </c>
      <c r="Y974" s="26" t="n">
        <v>0.999999</v>
      </c>
      <c r="Z974" s="26" t="n">
        <v>0</v>
      </c>
      <c r="AA974" s="26" t="n">
        <v>0</v>
      </c>
      <c r="AB974" s="20" t="n">
        <v>974</v>
      </c>
      <c r="AC974" s="20"/>
      <c r="AD974" s="10"/>
      <c r="AE974" s="24" t="s">
        <v>13621</v>
      </c>
      <c r="AF974" s="24" t="n">
        <v>256</v>
      </c>
      <c r="AG974" s="24" t="n">
        <v>160</v>
      </c>
      <c r="AH974" s="24" t="n">
        <v>4748</v>
      </c>
      <c r="AI974" s="24" t="n">
        <v>1182</v>
      </c>
      <c r="AJ974" s="24" t="n">
        <v>28800</v>
      </c>
      <c r="AK974" s="24" t="s">
        <v>13622</v>
      </c>
      <c r="AL974" s="24"/>
      <c r="AM974" s="24"/>
      <c r="AN974" s="24" t="s">
        <v>9713</v>
      </c>
      <c r="AO974" s="22" t="n">
        <v>39994.6595833333</v>
      </c>
      <c r="AP974" s="23" t="s">
        <v>13623</v>
      </c>
      <c r="AQ974" s="24" t="inlineStr">
        <f aca="false">FALSE()</f>
        <is>
          <t/>
        </is>
      </c>
      <c r="AR974" s="24" t="inlineStr">
        <f aca="false">FALSE()</f>
        <is>
          <t/>
        </is>
      </c>
      <c r="AS974" s="24" t="inlineStr">
        <f aca="false">FALSE()</f>
        <is>
          <t/>
        </is>
      </c>
      <c r="AT974" s="24" t="s">
        <v>75</v>
      </c>
      <c r="AU974" s="24" t="n">
        <v>6</v>
      </c>
      <c r="AV974" s="23" t="s">
        <v>5390</v>
      </c>
      <c r="AW974" s="24" t="inlineStr">
        <f aca="false">FALSE()</f>
        <is>
          <t/>
        </is>
      </c>
      <c r="AX974" s="24" t="s">
        <v>5329</v>
      </c>
      <c r="AY974" s="23" t="s">
        <v>13624</v>
      </c>
      <c r="AZ974" s="24" t="s">
        <v>174</v>
      </c>
      <c r="BA974" s="24" t="e">
        <f aca="false">REPLACE(INDEX(GroupVertices[group], MATCH(Vertices[[#this row],[vertex]],GroupVertices[vertex],0)),1,1,"")</f>
        <v>#VALUE!</v>
      </c>
      <c r="BB974" s="25"/>
      <c r="BC974" s="25"/>
      <c r="BD974" s="25"/>
      <c r="BE974" s="25"/>
      <c r="BF974" s="25"/>
      <c r="BG974" s="25"/>
      <c r="BH974" s="25" t="s">
        <v>13625</v>
      </c>
      <c r="BI974" s="25" t="s">
        <v>13625</v>
      </c>
      <c r="BJ974" s="25" t="s">
        <v>13626</v>
      </c>
      <c r="BK974" s="25" t="s">
        <v>13626</v>
      </c>
      <c r="BL974" s="25" t="n">
        <v>1</v>
      </c>
      <c r="BM974" s="26" t="n">
        <v>5</v>
      </c>
      <c r="BN974" s="25" t="n">
        <v>0</v>
      </c>
      <c r="BO974" s="26" t="n">
        <v>0</v>
      </c>
      <c r="BP974" s="25" t="n">
        <v>0</v>
      </c>
      <c r="BQ974" s="26" t="n">
        <v>0</v>
      </c>
      <c r="BR974" s="25" t="n">
        <v>19</v>
      </c>
      <c r="BS974" s="26" t="n">
        <v>95</v>
      </c>
      <c r="BT974" s="25" t="n">
        <v>20</v>
      </c>
      <c r="BU974" s="3"/>
      <c r="BV974" s="2"/>
      <c r="BW974" s="2"/>
      <c r="BX974" s="2"/>
      <c r="BY974" s="2"/>
    </row>
    <row r="975" customFormat="false" ht="41.45" hidden="false" customHeight="true" outlineLevel="0" collapsed="false">
      <c r="A975" s="15" t="s">
        <v>4851</v>
      </c>
      <c r="C975" s="16"/>
      <c r="D975" s="16" t="s">
        <v>5324</v>
      </c>
      <c r="E975" s="17" t="n">
        <v>162.071355869375</v>
      </c>
      <c r="F975" s="18" t="n">
        <v>99.9999305866737</v>
      </c>
      <c r="G975" s="50" t="s">
        <v>13627</v>
      </c>
      <c r="H975" s="16"/>
      <c r="I975" s="6" t="s">
        <v>4851</v>
      </c>
      <c r="J975" s="7"/>
      <c r="K975" s="7"/>
      <c r="L975" s="51" t="s">
        <v>13628</v>
      </c>
      <c r="M975" s="52" t="n">
        <v>1.02313314787121</v>
      </c>
      <c r="N975" s="53" t="n">
        <v>8264.2802734375</v>
      </c>
      <c r="O975" s="53" t="n">
        <v>2117.43530273437</v>
      </c>
      <c r="P975" s="54"/>
      <c r="Q975" s="55"/>
      <c r="R975" s="55"/>
      <c r="S975" s="56"/>
      <c r="T975" s="25" t="n">
        <v>1</v>
      </c>
      <c r="U975" s="25" t="n">
        <v>0</v>
      </c>
      <c r="V975" s="26" t="n">
        <v>0</v>
      </c>
      <c r="W975" s="26" t="n">
        <v>1</v>
      </c>
      <c r="X975" s="26" t="n">
        <v>0</v>
      </c>
      <c r="Y975" s="26" t="n">
        <v>0.999999</v>
      </c>
      <c r="Z975" s="26" t="n">
        <v>0</v>
      </c>
      <c r="AA975" s="26" t="n">
        <v>0</v>
      </c>
      <c r="AB975" s="20" t="n">
        <v>975</v>
      </c>
      <c r="AC975" s="20"/>
      <c r="AD975" s="10"/>
      <c r="AE975" s="24" t="s">
        <v>13629</v>
      </c>
      <c r="AF975" s="24" t="n">
        <v>359</v>
      </c>
      <c r="AG975" s="24" t="n">
        <v>150</v>
      </c>
      <c r="AH975" s="24" t="n">
        <v>1686</v>
      </c>
      <c r="AI975" s="24" t="n">
        <v>3533</v>
      </c>
      <c r="AJ975" s="24" t="n">
        <v>-28800</v>
      </c>
      <c r="AK975" s="24" t="s">
        <v>13630</v>
      </c>
      <c r="AL975" s="24" t="s">
        <v>13631</v>
      </c>
      <c r="AM975" s="23" t="s">
        <v>13632</v>
      </c>
      <c r="AN975" s="24" t="s">
        <v>5339</v>
      </c>
      <c r="AO975" s="22" t="n">
        <v>42696.2949652778</v>
      </c>
      <c r="AP975" s="23" t="s">
        <v>13633</v>
      </c>
      <c r="AQ975" s="24" t="inlineStr">
        <f aca="false">FALSE()</f>
        <is>
          <t/>
        </is>
      </c>
      <c r="AR975" s="24" t="inlineStr">
        <f aca="false">FALSE()</f>
        <is>
          <t/>
        </is>
      </c>
      <c r="AS975" s="24" t="inlineStr">
        <f aca="false">FALSE()</f>
        <is>
          <t/>
        </is>
      </c>
      <c r="AT975" s="24" t="s">
        <v>75</v>
      </c>
      <c r="AU975" s="24" t="n">
        <v>3</v>
      </c>
      <c r="AV975" s="23" t="s">
        <v>5390</v>
      </c>
      <c r="AW975" s="24" t="inlineStr">
        <f aca="false">FALSE()</f>
        <is>
          <t/>
        </is>
      </c>
      <c r="AX975" s="24" t="s">
        <v>5329</v>
      </c>
      <c r="AY975" s="23" t="s">
        <v>13634</v>
      </c>
      <c r="AZ975" s="24" t="s">
        <v>68</v>
      </c>
      <c r="BA975" s="24" t="e">
        <f aca="false">REPLACE(INDEX(GroupVertices[group], MATCH(Vertices[[#this row],[vertex]],GroupVertices[vertex],0)),1,1,"")</f>
        <v>#VALUE!</v>
      </c>
      <c r="BB975" s="25"/>
      <c r="BC975" s="25"/>
      <c r="BD975" s="25"/>
      <c r="BE975" s="25"/>
      <c r="BF975" s="25"/>
      <c r="BG975" s="25"/>
      <c r="BH975" s="25"/>
      <c r="BI975" s="25"/>
      <c r="BJ975" s="25"/>
      <c r="BK975" s="25"/>
      <c r="BL975" s="25"/>
      <c r="BM975" s="26"/>
      <c r="BN975" s="25"/>
      <c r="BO975" s="26"/>
      <c r="BP975" s="25"/>
      <c r="BQ975" s="26"/>
      <c r="BR975" s="25"/>
      <c r="BS975" s="26"/>
      <c r="BT975" s="25"/>
      <c r="BU975" s="3"/>
      <c r="BV975" s="2"/>
      <c r="BW975" s="2"/>
      <c r="BX975" s="2"/>
      <c r="BY975" s="2"/>
    </row>
    <row r="976" customFormat="false" ht="41.45" hidden="false" customHeight="true" outlineLevel="0" collapsed="false">
      <c r="A976" s="15" t="s">
        <v>4858</v>
      </c>
      <c r="C976" s="16"/>
      <c r="D976" s="16" t="s">
        <v>5324</v>
      </c>
      <c r="E976" s="17" t="n">
        <v>162.038532169463</v>
      </c>
      <c r="F976" s="18" t="n">
        <v>99.9999625168038</v>
      </c>
      <c r="G976" s="50" t="s">
        <v>13635</v>
      </c>
      <c r="H976" s="16"/>
      <c r="I976" s="6" t="s">
        <v>4858</v>
      </c>
      <c r="J976" s="7"/>
      <c r="K976" s="7"/>
      <c r="L976" s="51" t="s">
        <v>13636</v>
      </c>
      <c r="M976" s="52" t="n">
        <v>1.01249189985045</v>
      </c>
      <c r="N976" s="53" t="n">
        <v>501.086975097656</v>
      </c>
      <c r="O976" s="53" t="n">
        <v>8231.9130859375</v>
      </c>
      <c r="P976" s="54"/>
      <c r="Q976" s="55"/>
      <c r="R976" s="55"/>
      <c r="S976" s="56"/>
      <c r="T976" s="25" t="n">
        <v>1</v>
      </c>
      <c r="U976" s="25" t="n">
        <v>1</v>
      </c>
      <c r="V976" s="26" t="n">
        <v>0</v>
      </c>
      <c r="W976" s="26" t="n">
        <v>0</v>
      </c>
      <c r="X976" s="26" t="n">
        <v>0</v>
      </c>
      <c r="Y976" s="26" t="n">
        <v>0.999999</v>
      </c>
      <c r="Z976" s="26" t="n">
        <v>0</v>
      </c>
      <c r="AA976" s="26" t="s">
        <v>5365</v>
      </c>
      <c r="AB976" s="20" t="n">
        <v>976</v>
      </c>
      <c r="AC976" s="20"/>
      <c r="AD976" s="10"/>
      <c r="AE976" s="24" t="s">
        <v>13637</v>
      </c>
      <c r="AF976" s="24" t="n">
        <v>206</v>
      </c>
      <c r="AG976" s="24" t="n">
        <v>81</v>
      </c>
      <c r="AH976" s="24" t="n">
        <v>1946</v>
      </c>
      <c r="AI976" s="24" t="n">
        <v>2</v>
      </c>
      <c r="AJ976" s="24"/>
      <c r="AK976" s="24" t="s">
        <v>13638</v>
      </c>
      <c r="AL976" s="24"/>
      <c r="AM976" s="24"/>
      <c r="AN976" s="24"/>
      <c r="AO976" s="22" t="n">
        <v>42682.6279861111</v>
      </c>
      <c r="AP976" s="23" t="s">
        <v>13639</v>
      </c>
      <c r="AQ976" s="24" t="n">
        <f aca="false">TRUE()</f>
        <v>1</v>
      </c>
      <c r="AR976" s="24" t="inlineStr">
        <f aca="false">FALSE()</f>
        <is>
          <t/>
        </is>
      </c>
      <c r="AS976" s="24" t="inlineStr">
        <f aca="false">FALSE()</f>
        <is>
          <t/>
        </is>
      </c>
      <c r="AT976" s="24" t="s">
        <v>6031</v>
      </c>
      <c r="AU976" s="24" t="n">
        <v>0</v>
      </c>
      <c r="AV976" s="24"/>
      <c r="AW976" s="24" t="inlineStr">
        <f aca="false">FALSE()</f>
        <is>
          <t/>
        </is>
      </c>
      <c r="AX976" s="24" t="s">
        <v>5329</v>
      </c>
      <c r="AY976" s="23" t="s">
        <v>13640</v>
      </c>
      <c r="AZ976" s="24" t="s">
        <v>174</v>
      </c>
      <c r="BA976" s="24" t="e">
        <f aca="false">REPLACE(INDEX(GroupVertices[group], MATCH(Vertices[[#this row],[vertex]],GroupVertices[vertex],0)),1,1,"")</f>
        <v>#VALUE!</v>
      </c>
      <c r="BB976" s="25"/>
      <c r="BC976" s="25"/>
      <c r="BD976" s="25"/>
      <c r="BE976" s="25"/>
      <c r="BF976" s="25"/>
      <c r="BG976" s="25"/>
      <c r="BH976" s="25" t="s">
        <v>6033</v>
      </c>
      <c r="BI976" s="25" t="s">
        <v>6033</v>
      </c>
      <c r="BJ976" s="25" t="s">
        <v>6034</v>
      </c>
      <c r="BK976" s="25" t="s">
        <v>6034</v>
      </c>
      <c r="BL976" s="25" t="n">
        <v>0</v>
      </c>
      <c r="BM976" s="26" t="n">
        <v>0</v>
      </c>
      <c r="BN976" s="25" t="n">
        <v>0</v>
      </c>
      <c r="BO976" s="26" t="n">
        <v>0</v>
      </c>
      <c r="BP976" s="25" t="n">
        <v>0</v>
      </c>
      <c r="BQ976" s="26" t="n">
        <v>0</v>
      </c>
      <c r="BR976" s="25" t="n">
        <v>20</v>
      </c>
      <c r="BS976" s="26" t="n">
        <v>100</v>
      </c>
      <c r="BT976" s="25" t="n">
        <v>20</v>
      </c>
      <c r="BU976" s="3"/>
      <c r="BV976" s="2"/>
      <c r="BW976" s="2"/>
      <c r="BX976" s="2"/>
      <c r="BY976" s="2"/>
    </row>
    <row r="977" customFormat="false" ht="41.45" hidden="false" customHeight="true" outlineLevel="0" collapsed="false">
      <c r="A977" s="15" t="s">
        <v>4861</v>
      </c>
      <c r="C977" s="16"/>
      <c r="D977" s="16" t="s">
        <v>5324</v>
      </c>
      <c r="E977" s="17" t="n">
        <v>163.057018278342</v>
      </c>
      <c r="F977" s="18" t="n">
        <v>99.9989717572601</v>
      </c>
      <c r="G977" s="50" t="s">
        <v>5325</v>
      </c>
      <c r="H977" s="16"/>
      <c r="I977" s="6" t="s">
        <v>4861</v>
      </c>
      <c r="J977" s="7"/>
      <c r="K977" s="7"/>
      <c r="L977" s="51" t="s">
        <v>13641</v>
      </c>
      <c r="M977" s="52" t="n">
        <v>1.34267903046551</v>
      </c>
      <c r="N977" s="53" t="n">
        <v>1725.78588867188</v>
      </c>
      <c r="O977" s="53" t="n">
        <v>2171.138671875</v>
      </c>
      <c r="P977" s="54"/>
      <c r="Q977" s="55"/>
      <c r="R977" s="55"/>
      <c r="S977" s="56"/>
      <c r="T977" s="25" t="n">
        <v>1</v>
      </c>
      <c r="U977" s="25" t="n">
        <v>1</v>
      </c>
      <c r="V977" s="26" t="n">
        <v>0</v>
      </c>
      <c r="W977" s="26" t="n">
        <v>0</v>
      </c>
      <c r="X977" s="26" t="n">
        <v>0</v>
      </c>
      <c r="Y977" s="26" t="n">
        <v>0.999999</v>
      </c>
      <c r="Z977" s="26" t="n">
        <v>0</v>
      </c>
      <c r="AA977" s="26" t="s">
        <v>5365</v>
      </c>
      <c r="AB977" s="20" t="n">
        <v>977</v>
      </c>
      <c r="AC977" s="20"/>
      <c r="AD977" s="10"/>
      <c r="AE977" s="24" t="s">
        <v>13642</v>
      </c>
      <c r="AF977" s="24" t="n">
        <v>0</v>
      </c>
      <c r="AG977" s="24" t="n">
        <v>2222</v>
      </c>
      <c r="AH977" s="24" t="n">
        <v>1665206</v>
      </c>
      <c r="AI977" s="24" t="n">
        <v>0</v>
      </c>
      <c r="AJ977" s="24"/>
      <c r="AK977" s="24"/>
      <c r="AL977" s="24"/>
      <c r="AM977" s="23" t="s">
        <v>13643</v>
      </c>
      <c r="AN977" s="24"/>
      <c r="AO977" s="22" t="n">
        <v>41292.3797800926</v>
      </c>
      <c r="AP977" s="24"/>
      <c r="AQ977" s="24" t="inlineStr">
        <f aca="false">TRUE()</f>
        <is>
          <t/>
        </is>
      </c>
      <c r="AR977" s="24" t="n">
        <f aca="false">TRUE()</f>
        <v>1</v>
      </c>
      <c r="AS977" s="24" t="inlineStr">
        <f aca="false">FALSE()</f>
        <is>
          <t/>
        </is>
      </c>
      <c r="AT977" s="24" t="s">
        <v>13644</v>
      </c>
      <c r="AU977" s="24" t="n">
        <v>6606</v>
      </c>
      <c r="AV977" s="23" t="s">
        <v>5390</v>
      </c>
      <c r="AW977" s="24" t="inlineStr">
        <f aca="false">FALSE()</f>
        <is>
          <t/>
        </is>
      </c>
      <c r="AX977" s="24" t="s">
        <v>5329</v>
      </c>
      <c r="AY977" s="23" t="s">
        <v>13645</v>
      </c>
      <c r="AZ977" s="24" t="s">
        <v>174</v>
      </c>
      <c r="BA977" s="24" t="e">
        <f aca="false">REPLACE(INDEX(GroupVertices[group], MATCH(Vertices[[#this row],[vertex]],GroupVertices[vertex],0)),1,1,"")</f>
        <v>#VALUE!</v>
      </c>
      <c r="BB977" s="25" t="s">
        <v>4863</v>
      </c>
      <c r="BC977" s="25" t="s">
        <v>4863</v>
      </c>
      <c r="BD977" s="25" t="s">
        <v>4864</v>
      </c>
      <c r="BE977" s="25" t="s">
        <v>4864</v>
      </c>
      <c r="BF977" s="25" t="s">
        <v>4865</v>
      </c>
      <c r="BG977" s="25" t="s">
        <v>4865</v>
      </c>
      <c r="BH977" s="25" t="s">
        <v>13646</v>
      </c>
      <c r="BI977" s="25" t="s">
        <v>13646</v>
      </c>
      <c r="BJ977" s="25" t="s">
        <v>13647</v>
      </c>
      <c r="BK977" s="25" t="s">
        <v>13647</v>
      </c>
      <c r="BL977" s="25" t="n">
        <v>0</v>
      </c>
      <c r="BM977" s="26" t="n">
        <v>0</v>
      </c>
      <c r="BN977" s="25" t="n">
        <v>0</v>
      </c>
      <c r="BO977" s="26" t="n">
        <v>0</v>
      </c>
      <c r="BP977" s="25" t="n">
        <v>0</v>
      </c>
      <c r="BQ977" s="26" t="n">
        <v>0</v>
      </c>
      <c r="BR977" s="25" t="n">
        <v>20</v>
      </c>
      <c r="BS977" s="26" t="n">
        <v>100</v>
      </c>
      <c r="BT977" s="25" t="n">
        <v>20</v>
      </c>
      <c r="BU977" s="3"/>
      <c r="BV977" s="2"/>
      <c r="BW977" s="2"/>
      <c r="BX977" s="2"/>
      <c r="BY977" s="2"/>
    </row>
    <row r="978" customFormat="false" ht="41.45" hidden="false" customHeight="true" outlineLevel="0" collapsed="false">
      <c r="A978" s="15" t="s">
        <v>4871</v>
      </c>
      <c r="C978" s="16"/>
      <c r="D978" s="16" t="s">
        <v>5324</v>
      </c>
      <c r="E978" s="17" t="n">
        <v>209.526814650149</v>
      </c>
      <c r="F978" s="18" t="n">
        <v>99.9537670226542</v>
      </c>
      <c r="G978" s="50" t="s">
        <v>13648</v>
      </c>
      <c r="H978" s="16"/>
      <c r="I978" s="6" t="s">
        <v>4871</v>
      </c>
      <c r="J978" s="7"/>
      <c r="K978" s="7"/>
      <c r="L978" s="51" t="s">
        <v>13649</v>
      </c>
      <c r="M978" s="52" t="n">
        <v>16.4079102501116</v>
      </c>
      <c r="N978" s="53" t="n">
        <v>5102.9208984375</v>
      </c>
      <c r="O978" s="53" t="n">
        <v>2317.41528320312</v>
      </c>
      <c r="P978" s="54"/>
      <c r="Q978" s="55"/>
      <c r="R978" s="55"/>
      <c r="S978" s="56"/>
      <c r="T978" s="25" t="n">
        <v>2</v>
      </c>
      <c r="U978" s="25" t="n">
        <v>0</v>
      </c>
      <c r="V978" s="26" t="n">
        <v>0</v>
      </c>
      <c r="W978" s="26" t="n">
        <v>0.1</v>
      </c>
      <c r="X978" s="26" t="n">
        <v>0</v>
      </c>
      <c r="Y978" s="26" t="n">
        <v>0.911458</v>
      </c>
      <c r="Z978" s="26" t="n">
        <v>0.5</v>
      </c>
      <c r="AA978" s="26" t="n">
        <v>0</v>
      </c>
      <c r="AB978" s="20" t="n">
        <v>978</v>
      </c>
      <c r="AC978" s="20"/>
      <c r="AD978" s="10"/>
      <c r="AE978" s="24" t="s">
        <v>4779</v>
      </c>
      <c r="AF978" s="24" t="n">
        <v>1737</v>
      </c>
      <c r="AG978" s="24" t="n">
        <v>99908</v>
      </c>
      <c r="AH978" s="24" t="n">
        <v>9748</v>
      </c>
      <c r="AI978" s="24" t="n">
        <v>589</v>
      </c>
      <c r="AJ978" s="24"/>
      <c r="AK978" s="24" t="s">
        <v>13650</v>
      </c>
      <c r="AL978" s="24" t="s">
        <v>8431</v>
      </c>
      <c r="AM978" s="23" t="s">
        <v>13651</v>
      </c>
      <c r="AN978" s="24"/>
      <c r="AO978" s="22" t="n">
        <v>40480.3570601852</v>
      </c>
      <c r="AP978" s="23" t="s">
        <v>13652</v>
      </c>
      <c r="AQ978" s="24" t="n">
        <f aca="false">FALSE()</f>
        <v>0</v>
      </c>
      <c r="AR978" s="24" t="n">
        <f aca="false">FALSE()</f>
        <v>0</v>
      </c>
      <c r="AS978" s="24" t="inlineStr">
        <f aca="false">FALSE()</f>
        <is>
          <t/>
        </is>
      </c>
      <c r="AT978" s="24" t="s">
        <v>75</v>
      </c>
      <c r="AU978" s="24" t="n">
        <v>4046</v>
      </c>
      <c r="AV978" s="23" t="s">
        <v>13653</v>
      </c>
      <c r="AW978" s="24" t="inlineStr">
        <f aca="false">FALSE()</f>
        <is>
          <t/>
        </is>
      </c>
      <c r="AX978" s="24" t="s">
        <v>5329</v>
      </c>
      <c r="AY978" s="23" t="s">
        <v>13654</v>
      </c>
      <c r="AZ978" s="24" t="s">
        <v>68</v>
      </c>
      <c r="BA978" s="24" t="e">
        <f aca="false">REPLACE(INDEX(GroupVertices[group], MATCH(Vertices[[#this row],[vertex]],GroupVertices[vertex],0)),1,1,"")</f>
        <v>#VALUE!</v>
      </c>
      <c r="BB978" s="25"/>
      <c r="BC978" s="25"/>
      <c r="BD978" s="25"/>
      <c r="BE978" s="25"/>
      <c r="BF978" s="25"/>
      <c r="BG978" s="25"/>
      <c r="BH978" s="25"/>
      <c r="BI978" s="25"/>
      <c r="BJ978" s="25"/>
      <c r="BK978" s="25"/>
      <c r="BL978" s="25"/>
      <c r="BM978" s="26"/>
      <c r="BN978" s="25"/>
      <c r="BO978" s="26"/>
      <c r="BP978" s="25"/>
      <c r="BQ978" s="26"/>
      <c r="BR978" s="25"/>
      <c r="BS978" s="26"/>
      <c r="BT978" s="25"/>
      <c r="BU978" s="3"/>
      <c r="BV978" s="2"/>
      <c r="BW978" s="2"/>
      <c r="BX978" s="2"/>
      <c r="BY978" s="2"/>
    </row>
    <row r="979" customFormat="false" ht="41.45" hidden="false" customHeight="true" outlineLevel="0" collapsed="false">
      <c r="A979" s="15" t="s">
        <v>4901</v>
      </c>
      <c r="C979" s="16"/>
      <c r="D979" s="16" t="s">
        <v>5324</v>
      </c>
      <c r="E979" s="17" t="n">
        <v>162.221678900858</v>
      </c>
      <c r="F979" s="18" t="n">
        <v>99.999784355933</v>
      </c>
      <c r="G979" s="50" t="s">
        <v>13655</v>
      </c>
      <c r="H979" s="16"/>
      <c r="I979" s="6" t="s">
        <v>4901</v>
      </c>
      <c r="J979" s="7"/>
      <c r="K979" s="7"/>
      <c r="L979" s="51" t="s">
        <v>13656</v>
      </c>
      <c r="M979" s="52" t="n">
        <v>1.07186697938656</v>
      </c>
      <c r="N979" s="53" t="n">
        <v>4991.06201171875</v>
      </c>
      <c r="O979" s="53" t="n">
        <v>2299.19555664062</v>
      </c>
      <c r="P979" s="54"/>
      <c r="Q979" s="55"/>
      <c r="R979" s="55"/>
      <c r="S979" s="56"/>
      <c r="T979" s="25" t="n">
        <v>0</v>
      </c>
      <c r="U979" s="25" t="n">
        <v>2</v>
      </c>
      <c r="V979" s="26" t="n">
        <v>0</v>
      </c>
      <c r="W979" s="26" t="n">
        <v>0.1</v>
      </c>
      <c r="X979" s="26" t="n">
        <v>0</v>
      </c>
      <c r="Y979" s="26" t="n">
        <v>0.911458</v>
      </c>
      <c r="Z979" s="26" t="n">
        <v>0.5</v>
      </c>
      <c r="AA979" s="26" t="n">
        <v>0</v>
      </c>
      <c r="AB979" s="20" t="n">
        <v>979</v>
      </c>
      <c r="AC979" s="20"/>
      <c r="AD979" s="10"/>
      <c r="AE979" s="24" t="s">
        <v>13657</v>
      </c>
      <c r="AF979" s="24" t="n">
        <v>570</v>
      </c>
      <c r="AG979" s="24" t="n">
        <v>466</v>
      </c>
      <c r="AH979" s="24" t="n">
        <v>7539</v>
      </c>
      <c r="AI979" s="24" t="n">
        <v>3611</v>
      </c>
      <c r="AJ979" s="24" t="n">
        <v>7200</v>
      </c>
      <c r="AK979" s="24" t="s">
        <v>13658</v>
      </c>
      <c r="AL979" s="24" t="s">
        <v>7511</v>
      </c>
      <c r="AM979" s="24"/>
      <c r="AN979" s="24" t="s">
        <v>5588</v>
      </c>
      <c r="AO979" s="22" t="n">
        <v>41724.7772916667</v>
      </c>
      <c r="AP979" s="23" t="s">
        <v>13659</v>
      </c>
      <c r="AQ979" s="24" t="inlineStr">
        <f aca="false">FALSE()</f>
        <is>
          <t/>
        </is>
      </c>
      <c r="AR979" s="24" t="inlineStr">
        <f aca="false">FALSE()</f>
        <is>
          <t/>
        </is>
      </c>
      <c r="AS979" s="24" t="n">
        <f aca="false">TRUE()</f>
        <v>1</v>
      </c>
      <c r="AT979" s="24" t="s">
        <v>75</v>
      </c>
      <c r="AU979" s="24" t="n">
        <v>136</v>
      </c>
      <c r="AV979" s="23" t="s">
        <v>5390</v>
      </c>
      <c r="AW979" s="24" t="inlineStr">
        <f aca="false">FALSE()</f>
        <is>
          <t/>
        </is>
      </c>
      <c r="AX979" s="24" t="s">
        <v>5329</v>
      </c>
      <c r="AY979" s="23" t="s">
        <v>13660</v>
      </c>
      <c r="AZ979" s="24" t="s">
        <v>174</v>
      </c>
      <c r="BA979" s="24" t="e">
        <f aca="false">REPLACE(INDEX(GroupVertices[group], MATCH(Vertices[[#this row],[vertex]],GroupVertices[vertex],0)),1,1,"")</f>
        <v>#VALUE!</v>
      </c>
      <c r="BB979" s="25" t="s">
        <v>4898</v>
      </c>
      <c r="BC979" s="25" t="s">
        <v>4898</v>
      </c>
      <c r="BD979" s="25" t="s">
        <v>4776</v>
      </c>
      <c r="BE979" s="25" t="s">
        <v>4776</v>
      </c>
      <c r="BF979" s="25"/>
      <c r="BG979" s="25"/>
      <c r="BH979" s="25" t="s">
        <v>13661</v>
      </c>
      <c r="BI979" s="25" t="s">
        <v>13661</v>
      </c>
      <c r="BJ979" s="25" t="s">
        <v>13662</v>
      </c>
      <c r="BK979" s="25" t="s">
        <v>13662</v>
      </c>
      <c r="BL979" s="25" t="n">
        <v>0</v>
      </c>
      <c r="BM979" s="26" t="n">
        <v>0</v>
      </c>
      <c r="BN979" s="25" t="n">
        <v>0</v>
      </c>
      <c r="BO979" s="26" t="n">
        <v>0</v>
      </c>
      <c r="BP979" s="25" t="n">
        <v>0</v>
      </c>
      <c r="BQ979" s="26" t="n">
        <v>0</v>
      </c>
      <c r="BR979" s="25" t="n">
        <v>12</v>
      </c>
      <c r="BS979" s="26" t="n">
        <v>100</v>
      </c>
      <c r="BT979" s="25" t="n">
        <v>12</v>
      </c>
      <c r="BU979" s="3"/>
      <c r="BV979" s="2"/>
      <c r="BW979" s="2"/>
      <c r="BX979" s="2"/>
      <c r="BY979" s="2"/>
    </row>
    <row r="980" customFormat="false" ht="41.45" hidden="false" customHeight="true" outlineLevel="0" collapsed="false">
      <c r="A980" s="15" t="s">
        <v>4917</v>
      </c>
      <c r="C980" s="16"/>
      <c r="D980" s="16" t="s">
        <v>5324</v>
      </c>
      <c r="E980" s="17" t="n">
        <v>162.027590936158</v>
      </c>
      <c r="F980" s="18" t="n">
        <v>99.9999731601805</v>
      </c>
      <c r="G980" s="50" t="s">
        <v>13663</v>
      </c>
      <c r="H980" s="16"/>
      <c r="I980" s="6" t="s">
        <v>4917</v>
      </c>
      <c r="J980" s="7"/>
      <c r="K980" s="7"/>
      <c r="L980" s="51" t="s">
        <v>13664</v>
      </c>
      <c r="M980" s="52" t="n">
        <v>1.00894481717687</v>
      </c>
      <c r="N980" s="53" t="n">
        <v>8264.2802734375</v>
      </c>
      <c r="O980" s="53" t="n">
        <v>2658.5576171875</v>
      </c>
      <c r="P980" s="54"/>
      <c r="Q980" s="55"/>
      <c r="R980" s="55"/>
      <c r="S980" s="56"/>
      <c r="T980" s="25" t="n">
        <v>0</v>
      </c>
      <c r="U980" s="25" t="n">
        <v>1</v>
      </c>
      <c r="V980" s="26" t="n">
        <v>0</v>
      </c>
      <c r="W980" s="26" t="n">
        <v>1</v>
      </c>
      <c r="X980" s="26" t="n">
        <v>0</v>
      </c>
      <c r="Y980" s="26" t="n">
        <v>0.999999</v>
      </c>
      <c r="Z980" s="26" t="n">
        <v>0</v>
      </c>
      <c r="AA980" s="26" t="n">
        <v>0</v>
      </c>
      <c r="AB980" s="20" t="n">
        <v>980</v>
      </c>
      <c r="AC980" s="20"/>
      <c r="AD980" s="10"/>
      <c r="AE980" s="24" t="s">
        <v>13665</v>
      </c>
      <c r="AF980" s="24" t="n">
        <v>117</v>
      </c>
      <c r="AG980" s="24" t="n">
        <v>58</v>
      </c>
      <c r="AH980" s="24" t="n">
        <v>1689</v>
      </c>
      <c r="AI980" s="24" t="n">
        <v>2941</v>
      </c>
      <c r="AJ980" s="24"/>
      <c r="AK980" s="24" t="s">
        <v>13666</v>
      </c>
      <c r="AL980" s="24" t="s">
        <v>13667</v>
      </c>
      <c r="AM980" s="24"/>
      <c r="AN980" s="24"/>
      <c r="AO980" s="22" t="n">
        <v>42651.7666782407</v>
      </c>
      <c r="AP980" s="23" t="s">
        <v>13668</v>
      </c>
      <c r="AQ980" s="24" t="n">
        <f aca="false">TRUE()</f>
        <v>1</v>
      </c>
      <c r="AR980" s="24" t="inlineStr">
        <f aca="false">FALSE()</f>
        <is>
          <t/>
        </is>
      </c>
      <c r="AS980" s="24" t="n">
        <f aca="false">FALSE()</f>
        <v>0</v>
      </c>
      <c r="AT980" s="24" t="s">
        <v>75</v>
      </c>
      <c r="AU980" s="24" t="n">
        <v>0</v>
      </c>
      <c r="AV980" s="24"/>
      <c r="AW980" s="24" t="inlineStr">
        <f aca="false">FALSE()</f>
        <is>
          <t/>
        </is>
      </c>
      <c r="AX980" s="24" t="s">
        <v>5329</v>
      </c>
      <c r="AY980" s="23" t="s">
        <v>13669</v>
      </c>
      <c r="AZ980" s="24" t="s">
        <v>174</v>
      </c>
      <c r="BA980" s="24" t="e">
        <f aca="false">REPLACE(INDEX(GroupVertices[group], MATCH(Vertices[[#this row],[vertex]],GroupVertices[vertex],0)),1,1,"")</f>
        <v>#VALUE!</v>
      </c>
      <c r="BB980" s="25"/>
      <c r="BC980" s="25"/>
      <c r="BD980" s="25"/>
      <c r="BE980" s="25"/>
      <c r="BF980" s="25"/>
      <c r="BG980" s="25"/>
      <c r="BH980" s="25" t="s">
        <v>13670</v>
      </c>
      <c r="BI980" s="25" t="s">
        <v>13670</v>
      </c>
      <c r="BJ980" s="25" t="s">
        <v>13671</v>
      </c>
      <c r="BK980" s="25" t="s">
        <v>13671</v>
      </c>
      <c r="BL980" s="25" t="n">
        <v>1</v>
      </c>
      <c r="BM980" s="26" t="n">
        <v>10</v>
      </c>
      <c r="BN980" s="25" t="n">
        <v>0</v>
      </c>
      <c r="BO980" s="26" t="n">
        <v>0</v>
      </c>
      <c r="BP980" s="25" t="n">
        <v>0</v>
      </c>
      <c r="BQ980" s="26" t="n">
        <v>0</v>
      </c>
      <c r="BR980" s="25" t="n">
        <v>9</v>
      </c>
      <c r="BS980" s="26" t="n">
        <v>90</v>
      </c>
      <c r="BT980" s="25" t="n">
        <v>10</v>
      </c>
      <c r="BU980" s="3"/>
      <c r="BV980" s="2"/>
      <c r="BW980" s="2"/>
      <c r="BX980" s="2"/>
      <c r="BY980" s="2"/>
    </row>
    <row r="981" customFormat="false" ht="41.45" hidden="false" customHeight="true" outlineLevel="0" collapsed="false">
      <c r="A981" s="15" t="s">
        <v>4918</v>
      </c>
      <c r="C981" s="16"/>
      <c r="D981" s="16" t="s">
        <v>5324</v>
      </c>
      <c r="E981" s="17" t="n">
        <v>162.30254888615</v>
      </c>
      <c r="F981" s="18" t="n">
        <v>99.9997056874966</v>
      </c>
      <c r="G981" s="50" t="s">
        <v>13672</v>
      </c>
      <c r="H981" s="16"/>
      <c r="I981" s="6" t="s">
        <v>4918</v>
      </c>
      <c r="J981" s="7"/>
      <c r="K981" s="7"/>
      <c r="L981" s="51" t="s">
        <v>13673</v>
      </c>
      <c r="M981" s="52" t="n">
        <v>1.09808454697393</v>
      </c>
      <c r="N981" s="53" t="n">
        <v>8264.2802734375</v>
      </c>
      <c r="O981" s="53" t="n">
        <v>2564.44946289063</v>
      </c>
      <c r="P981" s="54"/>
      <c r="Q981" s="55"/>
      <c r="R981" s="55"/>
      <c r="S981" s="56"/>
      <c r="T981" s="25" t="n">
        <v>1</v>
      </c>
      <c r="U981" s="25" t="n">
        <v>0</v>
      </c>
      <c r="V981" s="26" t="n">
        <v>0</v>
      </c>
      <c r="W981" s="26" t="n">
        <v>1</v>
      </c>
      <c r="X981" s="26" t="n">
        <v>0</v>
      </c>
      <c r="Y981" s="26" t="n">
        <v>0.999999</v>
      </c>
      <c r="Z981" s="26" t="n">
        <v>0</v>
      </c>
      <c r="AA981" s="26" t="n">
        <v>0</v>
      </c>
      <c r="AB981" s="20" t="n">
        <v>981</v>
      </c>
      <c r="AC981" s="20"/>
      <c r="AD981" s="10"/>
      <c r="AE981" s="24" t="s">
        <v>4918</v>
      </c>
      <c r="AF981" s="24" t="n">
        <v>87</v>
      </c>
      <c r="AG981" s="24" t="n">
        <v>636</v>
      </c>
      <c r="AH981" s="24" t="n">
        <v>3663</v>
      </c>
      <c r="AI981" s="24" t="n">
        <v>5620</v>
      </c>
      <c r="AJ981" s="24"/>
      <c r="AK981" s="46" t="s">
        <v>13674</v>
      </c>
      <c r="AL981" s="24"/>
      <c r="AM981" s="23" t="s">
        <v>13675</v>
      </c>
      <c r="AN981" s="24"/>
      <c r="AO981" s="22" t="n">
        <v>42607.364525463</v>
      </c>
      <c r="AP981" s="23" t="s">
        <v>13676</v>
      </c>
      <c r="AQ981" s="24" t="n">
        <f aca="false">FALSE()</f>
        <v>0</v>
      </c>
      <c r="AR981" s="24" t="inlineStr">
        <f aca="false">FALSE()</f>
        <is>
          <t/>
        </is>
      </c>
      <c r="AS981" s="24" t="inlineStr">
        <f aca="false">FALSE()</f>
        <is>
          <t/>
        </is>
      </c>
      <c r="AT981" s="24" t="s">
        <v>7339</v>
      </c>
      <c r="AU981" s="24" t="n">
        <v>14</v>
      </c>
      <c r="AV981" s="23" t="s">
        <v>5390</v>
      </c>
      <c r="AW981" s="24" t="inlineStr">
        <f aca="false">FALSE()</f>
        <is>
          <t/>
        </is>
      </c>
      <c r="AX981" s="24" t="s">
        <v>5329</v>
      </c>
      <c r="AY981" s="23" t="s">
        <v>13677</v>
      </c>
      <c r="AZ981" s="24" t="s">
        <v>68</v>
      </c>
      <c r="BA981" s="24" t="e">
        <f aca="false">REPLACE(INDEX(GroupVertices[group], MATCH(Vertices[[#this row],[vertex]],GroupVertices[vertex],0)),1,1,"")</f>
        <v>#VALUE!</v>
      </c>
      <c r="BB981" s="25"/>
      <c r="BC981" s="25"/>
      <c r="BD981" s="25"/>
      <c r="BE981" s="25"/>
      <c r="BF981" s="25"/>
      <c r="BG981" s="25"/>
      <c r="BH981" s="25"/>
      <c r="BI981" s="25"/>
      <c r="BJ981" s="25"/>
      <c r="BK981" s="25"/>
      <c r="BL981" s="25"/>
      <c r="BM981" s="26"/>
      <c r="BN981" s="25"/>
      <c r="BO981" s="26"/>
      <c r="BP981" s="25"/>
      <c r="BQ981" s="26"/>
      <c r="BR981" s="25"/>
      <c r="BS981" s="26"/>
      <c r="BT981" s="25"/>
      <c r="BU981" s="3"/>
      <c r="BV981" s="2"/>
      <c r="BW981" s="2"/>
      <c r="BX981" s="2"/>
      <c r="BY981" s="2"/>
    </row>
    <row r="982" customFormat="false" ht="41.45" hidden="false" customHeight="true" outlineLevel="0" collapsed="false">
      <c r="A982" s="15" t="s">
        <v>4924</v>
      </c>
      <c r="C982" s="16"/>
      <c r="D982" s="16" t="s">
        <v>5324</v>
      </c>
      <c r="E982" s="17" t="n">
        <v>162.069453046192</v>
      </c>
      <c r="F982" s="18" t="n">
        <v>99.9999324376958</v>
      </c>
      <c r="G982" s="50" t="s">
        <v>13678</v>
      </c>
      <c r="H982" s="16"/>
      <c r="I982" s="6" t="s">
        <v>4924</v>
      </c>
      <c r="J982" s="7"/>
      <c r="K982" s="7"/>
      <c r="L982" s="51" t="s">
        <v>13679</v>
      </c>
      <c r="M982" s="52" t="n">
        <v>1.02251626392798</v>
      </c>
      <c r="N982" s="53" t="n">
        <v>1929.90222167969</v>
      </c>
      <c r="O982" s="53" t="n">
        <v>7827.86181640625</v>
      </c>
      <c r="P982" s="54"/>
      <c r="Q982" s="55"/>
      <c r="R982" s="55"/>
      <c r="S982" s="56"/>
      <c r="T982" s="25" t="n">
        <v>1</v>
      </c>
      <c r="U982" s="25" t="n">
        <v>1</v>
      </c>
      <c r="V982" s="26" t="n">
        <v>0</v>
      </c>
      <c r="W982" s="26" t="n">
        <v>0</v>
      </c>
      <c r="X982" s="26" t="n">
        <v>0</v>
      </c>
      <c r="Y982" s="26" t="n">
        <v>0.999999</v>
      </c>
      <c r="Z982" s="26" t="n">
        <v>0</v>
      </c>
      <c r="AA982" s="26" t="s">
        <v>5365</v>
      </c>
      <c r="AB982" s="20" t="n">
        <v>982</v>
      </c>
      <c r="AC982" s="20"/>
      <c r="AD982" s="10"/>
      <c r="AE982" s="24" t="s">
        <v>13680</v>
      </c>
      <c r="AF982" s="24" t="n">
        <v>123</v>
      </c>
      <c r="AG982" s="24" t="n">
        <v>146</v>
      </c>
      <c r="AH982" s="24" t="n">
        <v>2166</v>
      </c>
      <c r="AI982" s="24" t="n">
        <v>1004</v>
      </c>
      <c r="AJ982" s="24" t="n">
        <v>-28800</v>
      </c>
      <c r="AK982" s="24" t="s">
        <v>13681</v>
      </c>
      <c r="AL982" s="24" t="s">
        <v>8515</v>
      </c>
      <c r="AM982" s="24"/>
      <c r="AN982" s="24" t="s">
        <v>5339</v>
      </c>
      <c r="AO982" s="22" t="n">
        <v>42391.3899537037</v>
      </c>
      <c r="AP982" s="23" t="s">
        <v>13682</v>
      </c>
      <c r="AQ982" s="24" t="n">
        <f aca="false">TRUE()</f>
        <v>1</v>
      </c>
      <c r="AR982" s="24" t="inlineStr">
        <f aca="false">FALSE()</f>
        <is>
          <t/>
        </is>
      </c>
      <c r="AS982" s="24" t="n">
        <f aca="false">TRUE()</f>
        <v>1</v>
      </c>
      <c r="AT982" s="24" t="s">
        <v>75</v>
      </c>
      <c r="AU982" s="24" t="n">
        <v>1</v>
      </c>
      <c r="AV982" s="24"/>
      <c r="AW982" s="24" t="inlineStr">
        <f aca="false">FALSE()</f>
        <is>
          <t/>
        </is>
      </c>
      <c r="AX982" s="24" t="s">
        <v>5329</v>
      </c>
      <c r="AY982" s="23" t="s">
        <v>13683</v>
      </c>
      <c r="AZ982" s="24" t="s">
        <v>174</v>
      </c>
      <c r="BA982" s="24" t="e">
        <f aca="false">REPLACE(INDEX(GroupVertices[group], MATCH(Vertices[[#this row],[vertex]],GroupVertices[vertex],0)),1,1,"")</f>
        <v>#VALUE!</v>
      </c>
      <c r="BB982" s="25"/>
      <c r="BC982" s="25"/>
      <c r="BD982" s="25"/>
      <c r="BE982" s="25"/>
      <c r="BF982" s="25" t="s">
        <v>4926</v>
      </c>
      <c r="BG982" s="25" t="s">
        <v>4926</v>
      </c>
      <c r="BH982" s="25" t="s">
        <v>13684</v>
      </c>
      <c r="BI982" s="25" t="s">
        <v>13684</v>
      </c>
      <c r="BJ982" s="25" t="s">
        <v>13685</v>
      </c>
      <c r="BK982" s="25" t="s">
        <v>13685</v>
      </c>
      <c r="BL982" s="25" t="n">
        <v>0</v>
      </c>
      <c r="BM982" s="26" t="n">
        <v>0</v>
      </c>
      <c r="BN982" s="25" t="n">
        <v>0</v>
      </c>
      <c r="BO982" s="26" t="n">
        <v>0</v>
      </c>
      <c r="BP982" s="25" t="n">
        <v>0</v>
      </c>
      <c r="BQ982" s="26" t="n">
        <v>0</v>
      </c>
      <c r="BR982" s="25" t="n">
        <v>20</v>
      </c>
      <c r="BS982" s="26" t="n">
        <v>100</v>
      </c>
      <c r="BT982" s="25" t="n">
        <v>20</v>
      </c>
      <c r="BU982" s="3"/>
      <c r="BV982" s="2"/>
      <c r="BW982" s="2"/>
      <c r="BX982" s="2"/>
      <c r="BY982" s="2"/>
    </row>
    <row r="983" customFormat="false" ht="41.45" hidden="false" customHeight="true" outlineLevel="0" collapsed="false">
      <c r="A983" s="15" t="s">
        <v>4929</v>
      </c>
      <c r="C983" s="16"/>
      <c r="D983" s="16" t="s">
        <v>5324</v>
      </c>
      <c r="E983" s="17" t="n">
        <v>173.306575355374</v>
      </c>
      <c r="F983" s="18" t="n">
        <v>99.9890012270734</v>
      </c>
      <c r="G983" s="50" t="s">
        <v>13686</v>
      </c>
      <c r="H983" s="16"/>
      <c r="I983" s="6" t="s">
        <v>4929</v>
      </c>
      <c r="J983" s="7"/>
      <c r="K983" s="7"/>
      <c r="L983" s="51" t="s">
        <v>13687</v>
      </c>
      <c r="M983" s="52" t="n">
        <v>4.66552439068597</v>
      </c>
      <c r="N983" s="53" t="n">
        <v>296.970520019531</v>
      </c>
      <c r="O983" s="53" t="n">
        <v>554.931457519531</v>
      </c>
      <c r="P983" s="54"/>
      <c r="Q983" s="55"/>
      <c r="R983" s="55"/>
      <c r="S983" s="56"/>
      <c r="T983" s="25" t="n">
        <v>1</v>
      </c>
      <c r="U983" s="25" t="n">
        <v>1</v>
      </c>
      <c r="V983" s="26" t="n">
        <v>0</v>
      </c>
      <c r="W983" s="26" t="n">
        <v>0</v>
      </c>
      <c r="X983" s="26" t="n">
        <v>0</v>
      </c>
      <c r="Y983" s="26" t="n">
        <v>0.999999</v>
      </c>
      <c r="Z983" s="26" t="n">
        <v>0</v>
      </c>
      <c r="AA983" s="26" t="s">
        <v>5365</v>
      </c>
      <c r="AB983" s="20" t="n">
        <v>983</v>
      </c>
      <c r="AC983" s="20"/>
      <c r="AD983" s="10"/>
      <c r="AE983" s="24" t="s">
        <v>13688</v>
      </c>
      <c r="AF983" s="24" t="n">
        <v>25493</v>
      </c>
      <c r="AG983" s="24" t="n">
        <v>23768</v>
      </c>
      <c r="AH983" s="24" t="n">
        <v>460489</v>
      </c>
      <c r="AI983" s="24" t="n">
        <v>14695</v>
      </c>
      <c r="AJ983" s="24" t="n">
        <v>-25200</v>
      </c>
      <c r="AK983" s="24" t="s">
        <v>13689</v>
      </c>
      <c r="AL983" s="24" t="s">
        <v>13690</v>
      </c>
      <c r="AM983" s="24"/>
      <c r="AN983" s="24" t="s">
        <v>6204</v>
      </c>
      <c r="AO983" s="22" t="n">
        <v>41913.9489583333</v>
      </c>
      <c r="AP983" s="23" t="s">
        <v>13691</v>
      </c>
      <c r="AQ983" s="24" t="inlineStr">
        <f aca="false">TRUE()</f>
        <is>
          <t/>
        </is>
      </c>
      <c r="AR983" s="24" t="inlineStr">
        <f aca="false">FALSE()</f>
        <is>
          <t/>
        </is>
      </c>
      <c r="AS983" s="24" t="n">
        <f aca="false">FALSE()</f>
        <v>0</v>
      </c>
      <c r="AT983" s="24" t="s">
        <v>75</v>
      </c>
      <c r="AU983" s="24" t="n">
        <v>1577</v>
      </c>
      <c r="AV983" s="23" t="s">
        <v>5390</v>
      </c>
      <c r="AW983" s="24" t="inlineStr">
        <f aca="false">FALSE()</f>
        <is>
          <t/>
        </is>
      </c>
      <c r="AX983" s="24" t="s">
        <v>5329</v>
      </c>
      <c r="AY983" s="23" t="s">
        <v>13692</v>
      </c>
      <c r="AZ983" s="24" t="s">
        <v>174</v>
      </c>
      <c r="BA983" s="24" t="e">
        <f aca="false">REPLACE(INDEX(GroupVertices[group], MATCH(Vertices[[#this row],[vertex]],GroupVertices[vertex],0)),1,1,"")</f>
        <v>#VALUE!</v>
      </c>
      <c r="BB983" s="25" t="s">
        <v>4931</v>
      </c>
      <c r="BC983" s="25" t="s">
        <v>4931</v>
      </c>
      <c r="BD983" s="25" t="s">
        <v>4932</v>
      </c>
      <c r="BE983" s="25" t="s">
        <v>4932</v>
      </c>
      <c r="BF983" s="25"/>
      <c r="BG983" s="25"/>
      <c r="BH983" s="25" t="s">
        <v>13693</v>
      </c>
      <c r="BI983" s="25" t="s">
        <v>13693</v>
      </c>
      <c r="BJ983" s="25" t="s">
        <v>13694</v>
      </c>
      <c r="BK983" s="25" t="s">
        <v>13694</v>
      </c>
      <c r="BL983" s="25" t="n">
        <v>0</v>
      </c>
      <c r="BM983" s="26" t="n">
        <v>0</v>
      </c>
      <c r="BN983" s="25" t="n">
        <v>0</v>
      </c>
      <c r="BO983" s="26" t="n">
        <v>0</v>
      </c>
      <c r="BP983" s="25" t="n">
        <v>0</v>
      </c>
      <c r="BQ983" s="26" t="n">
        <v>0</v>
      </c>
      <c r="BR983" s="25" t="n">
        <v>7</v>
      </c>
      <c r="BS983" s="26" t="n">
        <v>100</v>
      </c>
      <c r="BT983" s="25" t="n">
        <v>7</v>
      </c>
      <c r="BU983" s="3"/>
      <c r="BV983" s="2"/>
      <c r="BW983" s="2"/>
      <c r="BX983" s="2"/>
      <c r="BY983" s="2"/>
    </row>
    <row r="984" customFormat="false" ht="41.45" hidden="false" customHeight="true" outlineLevel="0" collapsed="false">
      <c r="A984" s="15" t="s">
        <v>4935</v>
      </c>
      <c r="C984" s="16"/>
      <c r="D984" s="16" t="s">
        <v>5324</v>
      </c>
      <c r="E984" s="17" t="n">
        <v>162.036629346279</v>
      </c>
      <c r="F984" s="18" t="n">
        <v>99.9999643678258</v>
      </c>
      <c r="G984" s="50" t="s">
        <v>13695</v>
      </c>
      <c r="H984" s="16"/>
      <c r="I984" s="6" t="s">
        <v>4935</v>
      </c>
      <c r="J984" s="7"/>
      <c r="K984" s="7"/>
      <c r="L984" s="51" t="s">
        <v>13696</v>
      </c>
      <c r="M984" s="52" t="n">
        <v>1.01187501590722</v>
      </c>
      <c r="N984" s="53" t="n">
        <v>2134.01879882813</v>
      </c>
      <c r="O984" s="53" t="n">
        <v>8635.96484375</v>
      </c>
      <c r="P984" s="54"/>
      <c r="Q984" s="55"/>
      <c r="R984" s="55"/>
      <c r="S984" s="56"/>
      <c r="T984" s="25" t="n">
        <v>1</v>
      </c>
      <c r="U984" s="25" t="n">
        <v>1</v>
      </c>
      <c r="V984" s="26" t="n">
        <v>0</v>
      </c>
      <c r="W984" s="26" t="n">
        <v>0</v>
      </c>
      <c r="X984" s="26" t="n">
        <v>0</v>
      </c>
      <c r="Y984" s="26" t="n">
        <v>0.999999</v>
      </c>
      <c r="Z984" s="26" t="n">
        <v>0</v>
      </c>
      <c r="AA984" s="26" t="s">
        <v>5365</v>
      </c>
      <c r="AB984" s="20" t="n">
        <v>984</v>
      </c>
      <c r="AC984" s="20"/>
      <c r="AD984" s="10"/>
      <c r="AE984" s="24" t="s">
        <v>13697</v>
      </c>
      <c r="AF984" s="24" t="n">
        <v>79</v>
      </c>
      <c r="AG984" s="24" t="n">
        <v>77</v>
      </c>
      <c r="AH984" s="24" t="n">
        <v>3540</v>
      </c>
      <c r="AI984" s="24" t="n">
        <v>1</v>
      </c>
      <c r="AJ984" s="24"/>
      <c r="AK984" s="24" t="s">
        <v>13698</v>
      </c>
      <c r="AL984" s="24"/>
      <c r="AM984" s="24"/>
      <c r="AN984" s="24"/>
      <c r="AO984" s="22" t="n">
        <v>42677.3791666667</v>
      </c>
      <c r="AP984" s="23" t="s">
        <v>13699</v>
      </c>
      <c r="AQ984" s="24" t="inlineStr">
        <f aca="false">TRUE()</f>
        <is>
          <t/>
        </is>
      </c>
      <c r="AR984" s="24" t="inlineStr">
        <f aca="false">FALSE()</f>
        <is>
          <t/>
        </is>
      </c>
      <c r="AS984" s="24" t="inlineStr">
        <f aca="false">FALSE()</f>
        <is>
          <t/>
        </is>
      </c>
      <c r="AT984" s="24" t="s">
        <v>6031</v>
      </c>
      <c r="AU984" s="24" t="n">
        <v>0</v>
      </c>
      <c r="AV984" s="24"/>
      <c r="AW984" s="24" t="inlineStr">
        <f aca="false">FALSE()</f>
        <is>
          <t/>
        </is>
      </c>
      <c r="AX984" s="24" t="s">
        <v>5329</v>
      </c>
      <c r="AY984" s="23" t="s">
        <v>13700</v>
      </c>
      <c r="AZ984" s="24" t="s">
        <v>174</v>
      </c>
      <c r="BA984" s="24" t="e">
        <f aca="false">REPLACE(INDEX(GroupVertices[group], MATCH(Vertices[[#this row],[vertex]],GroupVertices[vertex],0)),1,1,"")</f>
        <v>#VALUE!</v>
      </c>
      <c r="BB984" s="25"/>
      <c r="BC984" s="25"/>
      <c r="BD984" s="25"/>
      <c r="BE984" s="25"/>
      <c r="BF984" s="25"/>
      <c r="BG984" s="25"/>
      <c r="BH984" s="25" t="s">
        <v>6033</v>
      </c>
      <c r="BI984" s="25" t="s">
        <v>6033</v>
      </c>
      <c r="BJ984" s="25" t="s">
        <v>6034</v>
      </c>
      <c r="BK984" s="25" t="s">
        <v>6034</v>
      </c>
      <c r="BL984" s="25" t="n">
        <v>0</v>
      </c>
      <c r="BM984" s="26" t="n">
        <v>0</v>
      </c>
      <c r="BN984" s="25" t="n">
        <v>0</v>
      </c>
      <c r="BO984" s="26" t="n">
        <v>0</v>
      </c>
      <c r="BP984" s="25" t="n">
        <v>0</v>
      </c>
      <c r="BQ984" s="26" t="n">
        <v>0</v>
      </c>
      <c r="BR984" s="25" t="n">
        <v>20</v>
      </c>
      <c r="BS984" s="26" t="n">
        <v>100</v>
      </c>
      <c r="BT984" s="25" t="n">
        <v>20</v>
      </c>
      <c r="BU984" s="3"/>
      <c r="BV984" s="2"/>
      <c r="BW984" s="2"/>
      <c r="BX984" s="2"/>
      <c r="BY984" s="2"/>
    </row>
    <row r="985" customFormat="false" ht="41.45" hidden="false" customHeight="true" outlineLevel="0" collapsed="false">
      <c r="A985" s="15" t="s">
        <v>4938</v>
      </c>
      <c r="C985" s="16"/>
      <c r="D985" s="16" t="s">
        <v>5324</v>
      </c>
      <c r="E985" s="17" t="n">
        <v>169.942383967239</v>
      </c>
      <c r="F985" s="18" t="n">
        <v>99.9922738340296</v>
      </c>
      <c r="G985" s="50" t="s">
        <v>13701</v>
      </c>
      <c r="H985" s="16"/>
      <c r="I985" s="6" t="s">
        <v>4938</v>
      </c>
      <c r="J985" s="7"/>
      <c r="K985" s="7"/>
      <c r="L985" s="51" t="s">
        <v>13702</v>
      </c>
      <c r="M985" s="52" t="n">
        <v>3.57487357905137</v>
      </c>
      <c r="N985" s="53" t="n">
        <v>1521.66931152344</v>
      </c>
      <c r="O985" s="53" t="n">
        <v>958.983215332031</v>
      </c>
      <c r="P985" s="54"/>
      <c r="Q985" s="55"/>
      <c r="R985" s="55"/>
      <c r="S985" s="56"/>
      <c r="T985" s="25" t="n">
        <v>1</v>
      </c>
      <c r="U985" s="25" t="n">
        <v>1</v>
      </c>
      <c r="V985" s="26" t="n">
        <v>0</v>
      </c>
      <c r="W985" s="26" t="n">
        <v>0</v>
      </c>
      <c r="X985" s="26" t="n">
        <v>0</v>
      </c>
      <c r="Y985" s="26" t="n">
        <v>0.999999</v>
      </c>
      <c r="Z985" s="26" t="n">
        <v>0</v>
      </c>
      <c r="AA985" s="26" t="s">
        <v>5365</v>
      </c>
      <c r="AB985" s="20" t="n">
        <v>985</v>
      </c>
      <c r="AC985" s="20"/>
      <c r="AD985" s="10"/>
      <c r="AE985" s="24" t="s">
        <v>13703</v>
      </c>
      <c r="AF985" s="24" t="n">
        <v>21801</v>
      </c>
      <c r="AG985" s="24" t="n">
        <v>16696</v>
      </c>
      <c r="AH985" s="24" t="n">
        <v>677575</v>
      </c>
      <c r="AI985" s="24" t="n">
        <v>20664</v>
      </c>
      <c r="AJ985" s="24" t="n">
        <v>-28800</v>
      </c>
      <c r="AK985" s="24" t="s">
        <v>13704</v>
      </c>
      <c r="AL985" s="24" t="s">
        <v>13705</v>
      </c>
      <c r="AM985" s="24"/>
      <c r="AN985" s="24" t="s">
        <v>5339</v>
      </c>
      <c r="AO985" s="22" t="n">
        <v>41915.3580555556</v>
      </c>
      <c r="AP985" s="23" t="s">
        <v>13706</v>
      </c>
      <c r="AQ985" s="24" t="inlineStr">
        <f aca="false">TRUE()</f>
        <is>
          <t/>
        </is>
      </c>
      <c r="AR985" s="24" t="inlineStr">
        <f aca="false">FALSE()</f>
        <is>
          <t/>
        </is>
      </c>
      <c r="AS985" s="24" t="inlineStr">
        <f aca="false">FALSE()</f>
        <is>
          <t/>
        </is>
      </c>
      <c r="AT985" s="24" t="s">
        <v>75</v>
      </c>
      <c r="AU985" s="24" t="n">
        <v>780</v>
      </c>
      <c r="AV985" s="23" t="s">
        <v>5390</v>
      </c>
      <c r="AW985" s="24" t="inlineStr">
        <f aca="false">FALSE()</f>
        <is>
          <t/>
        </is>
      </c>
      <c r="AX985" s="24" t="s">
        <v>5329</v>
      </c>
      <c r="AY985" s="23" t="s">
        <v>13707</v>
      </c>
      <c r="AZ985" s="24" t="s">
        <v>174</v>
      </c>
      <c r="BA985" s="24" t="e">
        <f aca="false">REPLACE(INDEX(GroupVertices[group], MATCH(Vertices[[#this row],[vertex]],GroupVertices[vertex],0)),1,1,"")</f>
        <v>#VALUE!</v>
      </c>
      <c r="BB985" s="25" t="s">
        <v>4940</v>
      </c>
      <c r="BC985" s="25" t="s">
        <v>4940</v>
      </c>
      <c r="BD985" s="25" t="s">
        <v>370</v>
      </c>
      <c r="BE985" s="25" t="s">
        <v>370</v>
      </c>
      <c r="BF985" s="25" t="s">
        <v>1267</v>
      </c>
      <c r="BG985" s="25" t="s">
        <v>1267</v>
      </c>
      <c r="BH985" s="25" t="s">
        <v>11192</v>
      </c>
      <c r="BI985" s="25" t="s">
        <v>11192</v>
      </c>
      <c r="BJ985" s="25" t="s">
        <v>11193</v>
      </c>
      <c r="BK985" s="25" t="s">
        <v>11193</v>
      </c>
      <c r="BL985" s="25" t="n">
        <v>0</v>
      </c>
      <c r="BM985" s="26" t="n">
        <v>0</v>
      </c>
      <c r="BN985" s="25" t="n">
        <v>0</v>
      </c>
      <c r="BO985" s="26" t="n">
        <v>0</v>
      </c>
      <c r="BP985" s="25" t="n">
        <v>0</v>
      </c>
      <c r="BQ985" s="26" t="n">
        <v>0</v>
      </c>
      <c r="BR985" s="25" t="n">
        <v>6</v>
      </c>
      <c r="BS985" s="26" t="n">
        <v>100</v>
      </c>
      <c r="BT985" s="25" t="n">
        <v>6</v>
      </c>
      <c r="BU985" s="3"/>
      <c r="BV985" s="2"/>
      <c r="BW985" s="2"/>
      <c r="BX985" s="2"/>
      <c r="BY985" s="2"/>
    </row>
    <row r="986" customFormat="false" ht="41.45" hidden="false" customHeight="true" outlineLevel="0" collapsed="false">
      <c r="A986" s="15" t="s">
        <v>4943</v>
      </c>
      <c r="C986" s="16"/>
      <c r="D986" s="16" t="s">
        <v>5324</v>
      </c>
      <c r="E986" s="17" t="n">
        <v>162.126062035896</v>
      </c>
      <c r="F986" s="18" t="n">
        <v>99.9998773697902</v>
      </c>
      <c r="G986" s="50" t="s">
        <v>13708</v>
      </c>
      <c r="H986" s="16"/>
      <c r="I986" s="6" t="s">
        <v>4943</v>
      </c>
      <c r="J986" s="7"/>
      <c r="K986" s="7"/>
      <c r="L986" s="51" t="s">
        <v>13709</v>
      </c>
      <c r="M986" s="52" t="n">
        <v>1.04086856123914</v>
      </c>
      <c r="N986" s="53" t="n">
        <v>1725.78588867188</v>
      </c>
      <c r="O986" s="53" t="n">
        <v>6211.65478515625</v>
      </c>
      <c r="P986" s="54"/>
      <c r="Q986" s="55"/>
      <c r="R986" s="55"/>
      <c r="S986" s="56"/>
      <c r="T986" s="25" t="n">
        <v>1</v>
      </c>
      <c r="U986" s="25" t="n">
        <v>1</v>
      </c>
      <c r="V986" s="26" t="n">
        <v>0</v>
      </c>
      <c r="W986" s="26" t="n">
        <v>0</v>
      </c>
      <c r="X986" s="26" t="n">
        <v>0</v>
      </c>
      <c r="Y986" s="26" t="n">
        <v>0.999999</v>
      </c>
      <c r="Z986" s="26" t="n">
        <v>0</v>
      </c>
      <c r="AA986" s="26" t="s">
        <v>5365</v>
      </c>
      <c r="AB986" s="20" t="n">
        <v>986</v>
      </c>
      <c r="AC986" s="20"/>
      <c r="AD986" s="10"/>
      <c r="AE986" s="24" t="s">
        <v>13710</v>
      </c>
      <c r="AF986" s="24" t="n">
        <v>245</v>
      </c>
      <c r="AG986" s="24" t="n">
        <v>265</v>
      </c>
      <c r="AH986" s="24" t="n">
        <v>1691</v>
      </c>
      <c r="AI986" s="24" t="n">
        <v>1065</v>
      </c>
      <c r="AJ986" s="24" t="n">
        <v>-18000</v>
      </c>
      <c r="AK986" s="24" t="s">
        <v>13711</v>
      </c>
      <c r="AL986" s="24"/>
      <c r="AM986" s="24"/>
      <c r="AN986" s="24" t="s">
        <v>5388</v>
      </c>
      <c r="AO986" s="22" t="n">
        <v>41335.6059837963</v>
      </c>
      <c r="AP986" s="23" t="s">
        <v>13712</v>
      </c>
      <c r="AQ986" s="24" t="n">
        <f aca="false">FALSE()</f>
        <v>0</v>
      </c>
      <c r="AR986" s="24" t="inlineStr">
        <f aca="false">FALSE()</f>
        <is>
          <t/>
        </is>
      </c>
      <c r="AS986" s="24" t="inlineStr">
        <f aca="false">FALSE()</f>
        <is>
          <t/>
        </is>
      </c>
      <c r="AT986" s="24" t="s">
        <v>75</v>
      </c>
      <c r="AU986" s="24" t="n">
        <v>73</v>
      </c>
      <c r="AV986" s="23" t="s">
        <v>6827</v>
      </c>
      <c r="AW986" s="24" t="inlineStr">
        <f aca="false">FALSE()</f>
        <is>
          <t/>
        </is>
      </c>
      <c r="AX986" s="24" t="s">
        <v>5329</v>
      </c>
      <c r="AY986" s="23" t="s">
        <v>13713</v>
      </c>
      <c r="AZ986" s="24" t="s">
        <v>174</v>
      </c>
      <c r="BA986" s="24" t="e">
        <f aca="false">REPLACE(INDEX(GroupVertices[group], MATCH(Vertices[[#this row],[vertex]],GroupVertices[vertex],0)),1,1,"")</f>
        <v>#VALUE!</v>
      </c>
      <c r="BB986" s="25" t="s">
        <v>4945</v>
      </c>
      <c r="BC986" s="25" t="s">
        <v>4945</v>
      </c>
      <c r="BD986" s="25" t="s">
        <v>195</v>
      </c>
      <c r="BE986" s="25" t="s">
        <v>195</v>
      </c>
      <c r="BF986" s="25" t="s">
        <v>4946</v>
      </c>
      <c r="BG986" s="25" t="s">
        <v>4946</v>
      </c>
      <c r="BH986" s="25" t="s">
        <v>13714</v>
      </c>
      <c r="BI986" s="25" t="s">
        <v>13714</v>
      </c>
      <c r="BJ986" s="25" t="s">
        <v>13715</v>
      </c>
      <c r="BK986" s="25" t="s">
        <v>13715</v>
      </c>
      <c r="BL986" s="25" t="n">
        <v>1</v>
      </c>
      <c r="BM986" s="26" t="n">
        <v>8.33333333333333</v>
      </c>
      <c r="BN986" s="25" t="n">
        <v>0</v>
      </c>
      <c r="BO986" s="26" t="n">
        <v>0</v>
      </c>
      <c r="BP986" s="25" t="n">
        <v>0</v>
      </c>
      <c r="BQ986" s="26" t="n">
        <v>0</v>
      </c>
      <c r="BR986" s="25" t="n">
        <v>11</v>
      </c>
      <c r="BS986" s="26" t="n">
        <v>91.6666666666667</v>
      </c>
      <c r="BT986" s="25" t="n">
        <v>12</v>
      </c>
      <c r="BU986" s="3"/>
      <c r="BV986" s="2"/>
      <c r="BW986" s="2"/>
      <c r="BX986" s="2"/>
      <c r="BY986" s="2"/>
    </row>
    <row r="987" customFormat="false" ht="41.45" hidden="false" customHeight="true" outlineLevel="0" collapsed="false">
      <c r="A987" s="15" t="s">
        <v>4980</v>
      </c>
      <c r="C987" s="16"/>
      <c r="D987" s="16" t="s">
        <v>5324</v>
      </c>
      <c r="E987" s="17" t="n">
        <v>162.56180854488</v>
      </c>
      <c r="F987" s="18" t="n">
        <v>99.9994534857444</v>
      </c>
      <c r="G987" s="50" t="s">
        <v>13716</v>
      </c>
      <c r="H987" s="16"/>
      <c r="I987" s="6" t="s">
        <v>4980</v>
      </c>
      <c r="J987" s="7"/>
      <c r="K987" s="7"/>
      <c r="L987" s="51" t="s">
        <v>13717</v>
      </c>
      <c r="M987" s="52" t="n">
        <v>1.18213498423932</v>
      </c>
      <c r="N987" s="53" t="n">
        <v>501.086975097656</v>
      </c>
      <c r="O987" s="53" t="n">
        <v>2575.18969726563</v>
      </c>
      <c r="P987" s="54"/>
      <c r="Q987" s="55"/>
      <c r="R987" s="55"/>
      <c r="S987" s="56"/>
      <c r="T987" s="25" t="n">
        <v>1</v>
      </c>
      <c r="U987" s="25" t="n">
        <v>1</v>
      </c>
      <c r="V987" s="26" t="n">
        <v>0</v>
      </c>
      <c r="W987" s="26" t="n">
        <v>0</v>
      </c>
      <c r="X987" s="26" t="n">
        <v>0</v>
      </c>
      <c r="Y987" s="26" t="n">
        <v>0.999999</v>
      </c>
      <c r="Z987" s="26" t="n">
        <v>0</v>
      </c>
      <c r="AA987" s="26" t="s">
        <v>5365</v>
      </c>
      <c r="AB987" s="20" t="n">
        <v>987</v>
      </c>
      <c r="AC987" s="20"/>
      <c r="AD987" s="10"/>
      <c r="AE987" s="24" t="s">
        <v>13718</v>
      </c>
      <c r="AF987" s="24" t="n">
        <v>978</v>
      </c>
      <c r="AG987" s="24" t="n">
        <v>1181</v>
      </c>
      <c r="AH987" s="24" t="n">
        <v>8817</v>
      </c>
      <c r="AI987" s="24" t="n">
        <v>5</v>
      </c>
      <c r="AJ987" s="24" t="n">
        <v>-21600</v>
      </c>
      <c r="AK987" s="24" t="s">
        <v>13719</v>
      </c>
      <c r="AL987" s="24" t="s">
        <v>13720</v>
      </c>
      <c r="AM987" s="24"/>
      <c r="AN987" s="24" t="s">
        <v>5776</v>
      </c>
      <c r="AO987" s="22" t="n">
        <v>40196.7816898148</v>
      </c>
      <c r="AP987" s="24"/>
      <c r="AQ987" s="24" t="inlineStr">
        <f aca="false">FALSE()</f>
        <is>
          <t/>
        </is>
      </c>
      <c r="AR987" s="24" t="inlineStr">
        <f aca="false">FALSE()</f>
        <is>
          <t/>
        </is>
      </c>
      <c r="AS987" s="24" t="inlineStr">
        <f aca="false">FALSE()</f>
        <is>
          <t/>
        </is>
      </c>
      <c r="AT987" s="24" t="s">
        <v>75</v>
      </c>
      <c r="AU987" s="24" t="n">
        <v>49</v>
      </c>
      <c r="AV987" s="23" t="s">
        <v>13721</v>
      </c>
      <c r="AW987" s="24" t="inlineStr">
        <f aca="false">FALSE()</f>
        <is>
          <t/>
        </is>
      </c>
      <c r="AX987" s="24" t="s">
        <v>5329</v>
      </c>
      <c r="AY987" s="23" t="s">
        <v>13722</v>
      </c>
      <c r="AZ987" s="24" t="s">
        <v>174</v>
      </c>
      <c r="BA987" s="24" t="e">
        <f aca="false">REPLACE(INDEX(GroupVertices[group], MATCH(Vertices[[#this row],[vertex]],GroupVertices[vertex],0)),1,1,"")</f>
        <v>#VALUE!</v>
      </c>
      <c r="BB987" s="25"/>
      <c r="BC987" s="25"/>
      <c r="BD987" s="25"/>
      <c r="BE987" s="25"/>
      <c r="BF987" s="25"/>
      <c r="BG987" s="25"/>
      <c r="BH987" s="25" t="s">
        <v>13723</v>
      </c>
      <c r="BI987" s="25" t="s">
        <v>13723</v>
      </c>
      <c r="BJ987" s="25" t="s">
        <v>13724</v>
      </c>
      <c r="BK987" s="25" t="s">
        <v>13724</v>
      </c>
      <c r="BL987" s="25" t="n">
        <v>2</v>
      </c>
      <c r="BM987" s="26" t="n">
        <v>12.5</v>
      </c>
      <c r="BN987" s="25" t="n">
        <v>0</v>
      </c>
      <c r="BO987" s="26" t="n">
        <v>0</v>
      </c>
      <c r="BP987" s="25" t="n">
        <v>0</v>
      </c>
      <c r="BQ987" s="26" t="n">
        <v>0</v>
      </c>
      <c r="BR987" s="25" t="n">
        <v>14</v>
      </c>
      <c r="BS987" s="26" t="n">
        <v>87.5</v>
      </c>
      <c r="BT987" s="25" t="n">
        <v>16</v>
      </c>
      <c r="BU987" s="3"/>
      <c r="BV987" s="2"/>
      <c r="BW987" s="2"/>
      <c r="BX987" s="2"/>
      <c r="BY987" s="2"/>
    </row>
    <row r="988" customFormat="false" ht="41.45" hidden="false" customHeight="true" outlineLevel="0" collapsed="false">
      <c r="A988" s="15" t="s">
        <v>4984</v>
      </c>
      <c r="C988" s="16"/>
      <c r="D988" s="16" t="s">
        <v>5324</v>
      </c>
      <c r="E988" s="17" t="n">
        <v>162.095141159167</v>
      </c>
      <c r="F988" s="18" t="n">
        <v>99.9999074488983</v>
      </c>
      <c r="G988" s="50" t="s">
        <v>13725</v>
      </c>
      <c r="H988" s="16"/>
      <c r="I988" s="6" t="s">
        <v>4984</v>
      </c>
      <c r="J988" s="7"/>
      <c r="K988" s="7"/>
      <c r="L988" s="51" t="s">
        <v>13726</v>
      </c>
      <c r="M988" s="52" t="n">
        <v>1.03084419716161</v>
      </c>
      <c r="N988" s="53" t="n">
        <v>705.203430175781</v>
      </c>
      <c r="O988" s="53" t="n">
        <v>6615.70654296875</v>
      </c>
      <c r="P988" s="54"/>
      <c r="Q988" s="55"/>
      <c r="R988" s="55"/>
      <c r="S988" s="56"/>
      <c r="T988" s="25" t="n">
        <v>1</v>
      </c>
      <c r="U988" s="25" t="n">
        <v>1</v>
      </c>
      <c r="V988" s="26" t="n">
        <v>0</v>
      </c>
      <c r="W988" s="26" t="n">
        <v>0</v>
      </c>
      <c r="X988" s="26" t="n">
        <v>0</v>
      </c>
      <c r="Y988" s="26" t="n">
        <v>0.999999</v>
      </c>
      <c r="Z988" s="26" t="n">
        <v>0</v>
      </c>
      <c r="AA988" s="26" t="s">
        <v>5365</v>
      </c>
      <c r="AB988" s="20" t="n">
        <v>988</v>
      </c>
      <c r="AC988" s="20"/>
      <c r="AD988" s="10"/>
      <c r="AE988" s="24" t="s">
        <v>13727</v>
      </c>
      <c r="AF988" s="24" t="n">
        <v>329</v>
      </c>
      <c r="AG988" s="24" t="n">
        <v>200</v>
      </c>
      <c r="AH988" s="24" t="n">
        <v>1738</v>
      </c>
      <c r="AI988" s="24" t="n">
        <v>471</v>
      </c>
      <c r="AJ988" s="24"/>
      <c r="AK988" s="24" t="s">
        <v>13728</v>
      </c>
      <c r="AL988" s="24"/>
      <c r="AM988" s="24"/>
      <c r="AN988" s="24"/>
      <c r="AO988" s="22" t="n">
        <v>41397.9208680556</v>
      </c>
      <c r="AP988" s="24"/>
      <c r="AQ988" s="24" t="n">
        <f aca="false">TRUE()</f>
        <v>1</v>
      </c>
      <c r="AR988" s="24" t="inlineStr">
        <f aca="false">FALSE()</f>
        <is>
          <t/>
        </is>
      </c>
      <c r="AS988" s="24" t="inlineStr">
        <f aca="false">FALSE()</f>
        <is>
          <t/>
        </is>
      </c>
      <c r="AT988" s="24" t="s">
        <v>75</v>
      </c>
      <c r="AU988" s="24" t="n">
        <v>31</v>
      </c>
      <c r="AV988" s="23" t="s">
        <v>5390</v>
      </c>
      <c r="AW988" s="24" t="inlineStr">
        <f aca="false">FALSE()</f>
        <is>
          <t/>
        </is>
      </c>
      <c r="AX988" s="24" t="s">
        <v>5329</v>
      </c>
      <c r="AY988" s="23" t="s">
        <v>13729</v>
      </c>
      <c r="AZ988" s="24" t="s">
        <v>174</v>
      </c>
      <c r="BA988" s="24" t="e">
        <f aca="false">REPLACE(INDEX(GroupVertices[group], MATCH(Vertices[[#this row],[vertex]],GroupVertices[vertex],0)),1,1,"")</f>
        <v>#VALUE!</v>
      </c>
      <c r="BB988" s="25" t="s">
        <v>4986</v>
      </c>
      <c r="BC988" s="25" t="s">
        <v>4986</v>
      </c>
      <c r="BD988" s="25" t="s">
        <v>4987</v>
      </c>
      <c r="BE988" s="25" t="s">
        <v>4987</v>
      </c>
      <c r="BF988" s="25" t="s">
        <v>4988</v>
      </c>
      <c r="BG988" s="25" t="s">
        <v>4988</v>
      </c>
      <c r="BH988" s="25" t="s">
        <v>13730</v>
      </c>
      <c r="BI988" s="25" t="s">
        <v>13730</v>
      </c>
      <c r="BJ988" s="25" t="s">
        <v>13731</v>
      </c>
      <c r="BK988" s="25" t="s">
        <v>13731</v>
      </c>
      <c r="BL988" s="25" t="n">
        <v>0</v>
      </c>
      <c r="BM988" s="26" t="n">
        <v>0</v>
      </c>
      <c r="BN988" s="25" t="n">
        <v>0</v>
      </c>
      <c r="BO988" s="26" t="n">
        <v>0</v>
      </c>
      <c r="BP988" s="25" t="n">
        <v>0</v>
      </c>
      <c r="BQ988" s="26" t="n">
        <v>0</v>
      </c>
      <c r="BR988" s="25" t="n">
        <v>3</v>
      </c>
      <c r="BS988" s="26" t="n">
        <v>100</v>
      </c>
      <c r="BT988" s="25" t="n">
        <v>3</v>
      </c>
      <c r="BU988" s="3"/>
      <c r="BV988" s="2"/>
      <c r="BW988" s="2"/>
      <c r="BX988" s="2"/>
      <c r="BY988" s="2"/>
    </row>
    <row r="989" customFormat="false" ht="41.45" hidden="false" customHeight="true" outlineLevel="0" collapsed="false">
      <c r="A989" s="15" t="s">
        <v>4991</v>
      </c>
      <c r="C989" s="16"/>
      <c r="D989" s="16" t="s">
        <v>5324</v>
      </c>
      <c r="E989" s="17" t="n">
        <v>162.008086998529</v>
      </c>
      <c r="F989" s="18" t="n">
        <v>99.9999921331564</v>
      </c>
      <c r="G989" s="50" t="s">
        <v>13732</v>
      </c>
      <c r="H989" s="16"/>
      <c r="I989" s="6" t="s">
        <v>4991</v>
      </c>
      <c r="J989" s="7"/>
      <c r="K989" s="7"/>
      <c r="L989" s="51" t="s">
        <v>13733</v>
      </c>
      <c r="M989" s="52" t="n">
        <v>1.00262175675874</v>
      </c>
      <c r="N989" s="53" t="n">
        <v>2338.13525390625</v>
      </c>
      <c r="O989" s="53" t="n">
        <v>9444.068359375</v>
      </c>
      <c r="P989" s="54"/>
      <c r="Q989" s="55"/>
      <c r="R989" s="55"/>
      <c r="S989" s="56"/>
      <c r="T989" s="25" t="n">
        <v>1</v>
      </c>
      <c r="U989" s="25" t="n">
        <v>1</v>
      </c>
      <c r="V989" s="26" t="n">
        <v>0</v>
      </c>
      <c r="W989" s="26" t="n">
        <v>0</v>
      </c>
      <c r="X989" s="26" t="n">
        <v>0</v>
      </c>
      <c r="Y989" s="26" t="n">
        <v>0.999999</v>
      </c>
      <c r="Z989" s="26" t="n">
        <v>0</v>
      </c>
      <c r="AA989" s="26" t="s">
        <v>5365</v>
      </c>
      <c r="AB989" s="20" t="n">
        <v>989</v>
      </c>
      <c r="AC989" s="20"/>
      <c r="AD989" s="10"/>
      <c r="AE989" s="24" t="s">
        <v>13734</v>
      </c>
      <c r="AF989" s="24" t="n">
        <v>2</v>
      </c>
      <c r="AG989" s="24" t="n">
        <v>17</v>
      </c>
      <c r="AH989" s="24" t="n">
        <v>17534</v>
      </c>
      <c r="AI989" s="24" t="n">
        <v>0</v>
      </c>
      <c r="AJ989" s="24" t="n">
        <v>-28800</v>
      </c>
      <c r="AK989" s="24" t="s">
        <v>13735</v>
      </c>
      <c r="AL989" s="24"/>
      <c r="AM989" s="23" t="s">
        <v>13736</v>
      </c>
      <c r="AN989" s="24" t="s">
        <v>5339</v>
      </c>
      <c r="AO989" s="22" t="n">
        <v>42497.2652546296</v>
      </c>
      <c r="AP989" s="24"/>
      <c r="AQ989" s="24" t="n">
        <f aca="false">FALSE()</f>
        <v>0</v>
      </c>
      <c r="AR989" s="24" t="inlineStr">
        <f aca="false">FALSE()</f>
        <is>
          <t/>
        </is>
      </c>
      <c r="AS989" s="24" t="inlineStr">
        <f aca="false">FALSE()</f>
        <is>
          <t/>
        </is>
      </c>
      <c r="AT989" s="24" t="s">
        <v>75</v>
      </c>
      <c r="AU989" s="24" t="n">
        <v>35</v>
      </c>
      <c r="AV989" s="23" t="s">
        <v>5390</v>
      </c>
      <c r="AW989" s="24" t="inlineStr">
        <f aca="false">FALSE()</f>
        <is>
          <t/>
        </is>
      </c>
      <c r="AX989" s="24" t="s">
        <v>5329</v>
      </c>
      <c r="AY989" s="23" t="s">
        <v>13737</v>
      </c>
      <c r="AZ989" s="24" t="s">
        <v>174</v>
      </c>
      <c r="BA989" s="24" t="e">
        <f aca="false">REPLACE(INDEX(GroupVertices[group], MATCH(Vertices[[#this row],[vertex]],GroupVertices[vertex],0)),1,1,"")</f>
        <v>#VALUE!</v>
      </c>
      <c r="BB989" s="25" t="s">
        <v>13738</v>
      </c>
      <c r="BC989" s="25" t="s">
        <v>13738</v>
      </c>
      <c r="BD989" s="25" t="s">
        <v>4995</v>
      </c>
      <c r="BE989" s="25" t="s">
        <v>4995</v>
      </c>
      <c r="BF989" s="25"/>
      <c r="BG989" s="25"/>
      <c r="BH989" s="25" t="s">
        <v>13739</v>
      </c>
      <c r="BI989" s="25" t="s">
        <v>13740</v>
      </c>
      <c r="BJ989" s="25" t="s">
        <v>13741</v>
      </c>
      <c r="BK989" s="25" t="s">
        <v>13741</v>
      </c>
      <c r="BL989" s="25" t="n">
        <v>2</v>
      </c>
      <c r="BM989" s="26" t="n">
        <v>0.816326530612245</v>
      </c>
      <c r="BN989" s="25" t="n">
        <v>0</v>
      </c>
      <c r="BO989" s="26" t="n">
        <v>0</v>
      </c>
      <c r="BP989" s="25" t="n">
        <v>0</v>
      </c>
      <c r="BQ989" s="26" t="n">
        <v>0</v>
      </c>
      <c r="BR989" s="25" t="n">
        <v>243</v>
      </c>
      <c r="BS989" s="26" t="n">
        <v>99.1836734693878</v>
      </c>
      <c r="BT989" s="25" t="n">
        <v>245</v>
      </c>
      <c r="BU989" s="3"/>
      <c r="BV989" s="2"/>
      <c r="BW989" s="2"/>
      <c r="BX989" s="2"/>
      <c r="BY989" s="2"/>
    </row>
    <row r="990" customFormat="false" ht="41.45" hidden="false" customHeight="true" outlineLevel="0" collapsed="false">
      <c r="A990" s="15" t="s">
        <v>5076</v>
      </c>
      <c r="C990" s="16"/>
      <c r="D990" s="16" t="s">
        <v>5324</v>
      </c>
      <c r="E990" s="17" t="n">
        <v>162.185049554579</v>
      </c>
      <c r="F990" s="18" t="n">
        <v>99.9998199881072</v>
      </c>
      <c r="G990" s="50" t="s">
        <v>13742</v>
      </c>
      <c r="H990" s="16"/>
      <c r="I990" s="6" t="s">
        <v>5076</v>
      </c>
      <c r="J990" s="7"/>
      <c r="K990" s="7"/>
      <c r="L990" s="51" t="s">
        <v>13743</v>
      </c>
      <c r="M990" s="52" t="n">
        <v>1.05999196347934</v>
      </c>
      <c r="N990" s="53" t="n">
        <v>1725.78588867188</v>
      </c>
      <c r="O990" s="53" t="n">
        <v>5403.5517578125</v>
      </c>
      <c r="P990" s="54"/>
      <c r="Q990" s="55"/>
      <c r="R990" s="55"/>
      <c r="S990" s="56"/>
      <c r="T990" s="25" t="n">
        <v>1</v>
      </c>
      <c r="U990" s="25" t="n">
        <v>1</v>
      </c>
      <c r="V990" s="26" t="n">
        <v>0</v>
      </c>
      <c r="W990" s="26" t="n">
        <v>0</v>
      </c>
      <c r="X990" s="26" t="n">
        <v>0</v>
      </c>
      <c r="Y990" s="26" t="n">
        <v>0.999999</v>
      </c>
      <c r="Z990" s="26" t="n">
        <v>0</v>
      </c>
      <c r="AA990" s="26" t="s">
        <v>5365</v>
      </c>
      <c r="AB990" s="20" t="n">
        <v>990</v>
      </c>
      <c r="AC990" s="20"/>
      <c r="AD990" s="10"/>
      <c r="AE990" s="24" t="s">
        <v>13734</v>
      </c>
      <c r="AF990" s="24" t="n">
        <v>2</v>
      </c>
      <c r="AG990" s="24" t="n">
        <v>389</v>
      </c>
      <c r="AH990" s="24" t="n">
        <v>19258</v>
      </c>
      <c r="AI990" s="24" t="n">
        <v>0</v>
      </c>
      <c r="AJ990" s="24" t="n">
        <v>-18000</v>
      </c>
      <c r="AK990" s="24" t="s">
        <v>13735</v>
      </c>
      <c r="AL990" s="24"/>
      <c r="AM990" s="23" t="s">
        <v>13744</v>
      </c>
      <c r="AN990" s="24" t="s">
        <v>6528</v>
      </c>
      <c r="AO990" s="22" t="n">
        <v>40368.5092361111</v>
      </c>
      <c r="AP990" s="24"/>
      <c r="AQ990" s="24" t="n">
        <f aca="false">TRUE()</f>
        <v>1</v>
      </c>
      <c r="AR990" s="24" t="inlineStr">
        <f aca="false">FALSE()</f>
        <is>
          <t/>
        </is>
      </c>
      <c r="AS990" s="24" t="inlineStr">
        <f aca="false">FALSE()</f>
        <is>
          <t/>
        </is>
      </c>
      <c r="AT990" s="24" t="s">
        <v>75</v>
      </c>
      <c r="AU990" s="24" t="n">
        <v>42</v>
      </c>
      <c r="AV990" s="23" t="s">
        <v>5390</v>
      </c>
      <c r="AW990" s="24" t="inlineStr">
        <f aca="false">FALSE()</f>
        <is>
          <t/>
        </is>
      </c>
      <c r="AX990" s="24" t="s">
        <v>5329</v>
      </c>
      <c r="AY990" s="23" t="s">
        <v>13745</v>
      </c>
      <c r="AZ990" s="24" t="s">
        <v>174</v>
      </c>
      <c r="BA990" s="24" t="e">
        <f aca="false">REPLACE(INDEX(GroupVertices[group], MATCH(Vertices[[#this row],[vertex]],GroupVertices[vertex],0)),1,1,"")</f>
        <v>#VALUE!</v>
      </c>
      <c r="BB990" s="25" t="s">
        <v>13746</v>
      </c>
      <c r="BC990" s="25" t="s">
        <v>13746</v>
      </c>
      <c r="BD990" s="25" t="s">
        <v>4995</v>
      </c>
      <c r="BE990" s="25" t="s">
        <v>4995</v>
      </c>
      <c r="BF990" s="25"/>
      <c r="BG990" s="25"/>
      <c r="BH990" s="25" t="s">
        <v>13739</v>
      </c>
      <c r="BI990" s="25" t="s">
        <v>13740</v>
      </c>
      <c r="BJ990" s="25" t="s">
        <v>13741</v>
      </c>
      <c r="BK990" s="25" t="s">
        <v>13741</v>
      </c>
      <c r="BL990" s="25" t="n">
        <v>2</v>
      </c>
      <c r="BM990" s="26" t="n">
        <v>0.816326530612245</v>
      </c>
      <c r="BN990" s="25" t="n">
        <v>0</v>
      </c>
      <c r="BO990" s="26" t="n">
        <v>0</v>
      </c>
      <c r="BP990" s="25" t="n">
        <v>0</v>
      </c>
      <c r="BQ990" s="26" t="n">
        <v>0</v>
      </c>
      <c r="BR990" s="25" t="n">
        <v>243</v>
      </c>
      <c r="BS990" s="26" t="n">
        <v>99.1836734693878</v>
      </c>
      <c r="BT990" s="25" t="n">
        <v>245</v>
      </c>
      <c r="BU990" s="3"/>
      <c r="BV990" s="2"/>
      <c r="BW990" s="2"/>
      <c r="BX990" s="2"/>
      <c r="BY990" s="2"/>
    </row>
    <row r="991" customFormat="false" ht="41.45" hidden="false" customHeight="true" outlineLevel="0" collapsed="false">
      <c r="A991" s="15" t="s">
        <v>5137</v>
      </c>
      <c r="C991" s="16"/>
      <c r="D991" s="16" t="s">
        <v>5324</v>
      </c>
      <c r="E991" s="17" t="n">
        <v>162.014271173875</v>
      </c>
      <c r="F991" s="18" t="n">
        <v>99.9999861173347</v>
      </c>
      <c r="G991" s="50" t="s">
        <v>13747</v>
      </c>
      <c r="H991" s="16"/>
      <c r="I991" s="6" t="s">
        <v>5137</v>
      </c>
      <c r="J991" s="7"/>
      <c r="K991" s="7"/>
      <c r="L991" s="51" t="s">
        <v>13748</v>
      </c>
      <c r="M991" s="52" t="n">
        <v>1.00462662957424</v>
      </c>
      <c r="N991" s="53" t="n">
        <v>1317.55285644531</v>
      </c>
      <c r="O991" s="53" t="n">
        <v>9040.0166015625</v>
      </c>
      <c r="P991" s="54"/>
      <c r="Q991" s="55"/>
      <c r="R991" s="55"/>
      <c r="S991" s="56"/>
      <c r="T991" s="25" t="n">
        <v>1</v>
      </c>
      <c r="U991" s="25" t="n">
        <v>1</v>
      </c>
      <c r="V991" s="26" t="n">
        <v>0</v>
      </c>
      <c r="W991" s="26" t="n">
        <v>0</v>
      </c>
      <c r="X991" s="26" t="n">
        <v>0</v>
      </c>
      <c r="Y991" s="26" t="n">
        <v>0.999999</v>
      </c>
      <c r="Z991" s="26" t="n">
        <v>0</v>
      </c>
      <c r="AA991" s="26" t="s">
        <v>5365</v>
      </c>
      <c r="AB991" s="20" t="n">
        <v>991</v>
      </c>
      <c r="AC991" s="20"/>
      <c r="AD991" s="10"/>
      <c r="AE991" s="24" t="s">
        <v>13734</v>
      </c>
      <c r="AF991" s="24" t="n">
        <v>2</v>
      </c>
      <c r="AG991" s="24" t="n">
        <v>30</v>
      </c>
      <c r="AH991" s="24" t="n">
        <v>17557</v>
      </c>
      <c r="AI991" s="24" t="n">
        <v>0</v>
      </c>
      <c r="AJ991" s="24" t="n">
        <v>-28800</v>
      </c>
      <c r="AK991" s="24" t="s">
        <v>13749</v>
      </c>
      <c r="AL991" s="24"/>
      <c r="AM991" s="23" t="s">
        <v>13750</v>
      </c>
      <c r="AN991" s="24" t="s">
        <v>5339</v>
      </c>
      <c r="AO991" s="22" t="n">
        <v>42497.4280555556</v>
      </c>
      <c r="AP991" s="24"/>
      <c r="AQ991" s="24" t="n">
        <f aca="false">FALSE()</f>
        <v>0</v>
      </c>
      <c r="AR991" s="24" t="inlineStr">
        <f aca="false">FALSE()</f>
        <is>
          <t/>
        </is>
      </c>
      <c r="AS991" s="24" t="inlineStr">
        <f aca="false">FALSE()</f>
        <is>
          <t/>
        </is>
      </c>
      <c r="AT991" s="24" t="s">
        <v>75</v>
      </c>
      <c r="AU991" s="24" t="n">
        <v>35</v>
      </c>
      <c r="AV991" s="23" t="s">
        <v>5390</v>
      </c>
      <c r="AW991" s="24" t="inlineStr">
        <f aca="false">FALSE()</f>
        <is>
          <t/>
        </is>
      </c>
      <c r="AX991" s="24" t="s">
        <v>5329</v>
      </c>
      <c r="AY991" s="23" t="s">
        <v>13751</v>
      </c>
      <c r="AZ991" s="24" t="s">
        <v>174</v>
      </c>
      <c r="BA991" s="24" t="e">
        <f aca="false">REPLACE(INDEX(GroupVertices[group], MATCH(Vertices[[#this row],[vertex]],GroupVertices[vertex],0)),1,1,"")</f>
        <v>#VALUE!</v>
      </c>
      <c r="BB991" s="25" t="s">
        <v>13752</v>
      </c>
      <c r="BC991" s="25" t="s">
        <v>13752</v>
      </c>
      <c r="BD991" s="25" t="s">
        <v>4995</v>
      </c>
      <c r="BE991" s="25" t="s">
        <v>4995</v>
      </c>
      <c r="BF991" s="25"/>
      <c r="BG991" s="25"/>
      <c r="BH991" s="25" t="s">
        <v>13739</v>
      </c>
      <c r="BI991" s="25" t="s">
        <v>13740</v>
      </c>
      <c r="BJ991" s="25" t="s">
        <v>13741</v>
      </c>
      <c r="BK991" s="25" t="s">
        <v>13741</v>
      </c>
      <c r="BL991" s="25" t="n">
        <v>2</v>
      </c>
      <c r="BM991" s="26" t="n">
        <v>0.816326530612245</v>
      </c>
      <c r="BN991" s="25" t="n">
        <v>0</v>
      </c>
      <c r="BO991" s="26" t="n">
        <v>0</v>
      </c>
      <c r="BP991" s="25" t="n">
        <v>0</v>
      </c>
      <c r="BQ991" s="26" t="n">
        <v>0</v>
      </c>
      <c r="BR991" s="25" t="n">
        <v>243</v>
      </c>
      <c r="BS991" s="26" t="n">
        <v>99.1836734693878</v>
      </c>
      <c r="BT991" s="25" t="n">
        <v>245</v>
      </c>
      <c r="BU991" s="3"/>
      <c r="BV991" s="2"/>
      <c r="BW991" s="2"/>
      <c r="BX991" s="2"/>
      <c r="BY991" s="2"/>
    </row>
    <row r="992" customFormat="false" ht="41.45" hidden="false" customHeight="true" outlineLevel="0" collapsed="false">
      <c r="A992" s="15" t="s">
        <v>5198</v>
      </c>
      <c r="C992" s="16"/>
      <c r="D992" s="16" t="s">
        <v>5324</v>
      </c>
      <c r="E992" s="17" t="n">
        <v>162.037580757871</v>
      </c>
      <c r="F992" s="18" t="n">
        <v>99.9999634423148</v>
      </c>
      <c r="G992" s="50" t="s">
        <v>13753</v>
      </c>
      <c r="H992" s="16"/>
      <c r="I992" s="6" t="s">
        <v>5198</v>
      </c>
      <c r="J992" s="7"/>
      <c r="K992" s="7"/>
      <c r="L992" s="51" t="s">
        <v>13754</v>
      </c>
      <c r="M992" s="52" t="n">
        <v>1.01218345787884</v>
      </c>
      <c r="N992" s="53" t="n">
        <v>2542.25170898437</v>
      </c>
      <c r="O992" s="53" t="n">
        <v>8635.96484375</v>
      </c>
      <c r="P992" s="54"/>
      <c r="Q992" s="55"/>
      <c r="R992" s="55"/>
      <c r="S992" s="56"/>
      <c r="T992" s="25" t="n">
        <v>1</v>
      </c>
      <c r="U992" s="25" t="n">
        <v>1</v>
      </c>
      <c r="V992" s="26" t="n">
        <v>0</v>
      </c>
      <c r="W992" s="26" t="n">
        <v>0</v>
      </c>
      <c r="X992" s="26" t="n">
        <v>0</v>
      </c>
      <c r="Y992" s="26" t="n">
        <v>0.999999</v>
      </c>
      <c r="Z992" s="26" t="n">
        <v>0</v>
      </c>
      <c r="AA992" s="26" t="s">
        <v>5365</v>
      </c>
      <c r="AB992" s="20" t="n">
        <v>992</v>
      </c>
      <c r="AC992" s="20"/>
      <c r="AD992" s="10"/>
      <c r="AE992" s="24" t="s">
        <v>13755</v>
      </c>
      <c r="AF992" s="24" t="n">
        <v>76</v>
      </c>
      <c r="AG992" s="24" t="n">
        <v>79</v>
      </c>
      <c r="AH992" s="24" t="n">
        <v>214</v>
      </c>
      <c r="AI992" s="24" t="n">
        <v>156</v>
      </c>
      <c r="AJ992" s="24"/>
      <c r="AK992" s="24" t="s">
        <v>13756</v>
      </c>
      <c r="AL992" s="24"/>
      <c r="AM992" s="24"/>
      <c r="AN992" s="24"/>
      <c r="AO992" s="22" t="n">
        <v>40987.5204976852</v>
      </c>
      <c r="AP992" s="23" t="s">
        <v>13757</v>
      </c>
      <c r="AQ992" s="24" t="n">
        <f aca="false">TRUE()</f>
        <v>1</v>
      </c>
      <c r="AR992" s="24" t="inlineStr">
        <f aca="false">FALSE()</f>
        <is>
          <t/>
        </is>
      </c>
      <c r="AS992" s="24" t="inlineStr">
        <f aca="false">FALSE()</f>
        <is>
          <t/>
        </is>
      </c>
      <c r="AT992" s="24" t="s">
        <v>75</v>
      </c>
      <c r="AU992" s="24" t="n">
        <v>10</v>
      </c>
      <c r="AV992" s="23" t="s">
        <v>5390</v>
      </c>
      <c r="AW992" s="24" t="inlineStr">
        <f aca="false">FALSE()</f>
        <is>
          <t/>
        </is>
      </c>
      <c r="AX992" s="24" t="s">
        <v>5329</v>
      </c>
      <c r="AY992" s="23" t="s">
        <v>13758</v>
      </c>
      <c r="AZ992" s="24" t="s">
        <v>174</v>
      </c>
      <c r="BA992" s="24" t="e">
        <f aca="false">REPLACE(INDEX(GroupVertices[group], MATCH(Vertices[[#this row],[vertex]],GroupVertices[vertex],0)),1,1,"")</f>
        <v>#VALUE!</v>
      </c>
      <c r="BB992" s="25" t="s">
        <v>5200</v>
      </c>
      <c r="BC992" s="25" t="s">
        <v>5200</v>
      </c>
      <c r="BD992" s="25" t="s">
        <v>130</v>
      </c>
      <c r="BE992" s="25" t="s">
        <v>130</v>
      </c>
      <c r="BF992" s="25" t="s">
        <v>5201</v>
      </c>
      <c r="BG992" s="25" t="s">
        <v>5201</v>
      </c>
      <c r="BH992" s="25" t="s">
        <v>13759</v>
      </c>
      <c r="BI992" s="25" t="s">
        <v>13759</v>
      </c>
      <c r="BJ992" s="25" t="s">
        <v>13760</v>
      </c>
      <c r="BK992" s="25" t="s">
        <v>13760</v>
      </c>
      <c r="BL992" s="25" t="n">
        <v>1</v>
      </c>
      <c r="BM992" s="26" t="n">
        <v>9.09090909090909</v>
      </c>
      <c r="BN992" s="25" t="n">
        <v>0</v>
      </c>
      <c r="BO992" s="26" t="n">
        <v>0</v>
      </c>
      <c r="BP992" s="25" t="n">
        <v>0</v>
      </c>
      <c r="BQ992" s="26" t="n">
        <v>0</v>
      </c>
      <c r="BR992" s="25" t="n">
        <v>10</v>
      </c>
      <c r="BS992" s="26" t="n">
        <v>90.9090909090909</v>
      </c>
      <c r="BT992" s="25" t="n">
        <v>11</v>
      </c>
      <c r="BU992" s="3"/>
      <c r="BV992" s="2"/>
      <c r="BW992" s="2"/>
      <c r="BX992" s="2"/>
      <c r="BY992" s="2"/>
    </row>
    <row r="993" customFormat="false" ht="41.45" hidden="false" customHeight="true" outlineLevel="0" collapsed="false">
      <c r="A993" s="15" t="s">
        <v>5205</v>
      </c>
      <c r="C993" s="16"/>
      <c r="D993" s="16" t="s">
        <v>5324</v>
      </c>
      <c r="E993" s="17" t="n">
        <v>162.072782986763</v>
      </c>
      <c r="F993" s="18" t="n">
        <v>99.9999291984072</v>
      </c>
      <c r="G993" s="50" t="s">
        <v>13761</v>
      </c>
      <c r="H993" s="16"/>
      <c r="I993" s="6" t="s">
        <v>5205</v>
      </c>
      <c r="J993" s="7"/>
      <c r="K993" s="7"/>
      <c r="L993" s="51" t="s">
        <v>13762</v>
      </c>
      <c r="M993" s="52" t="n">
        <v>1.02359581082863</v>
      </c>
      <c r="N993" s="53" t="n">
        <v>501.086975097656</v>
      </c>
      <c r="O993" s="53" t="n">
        <v>7423.81005859375</v>
      </c>
      <c r="P993" s="54"/>
      <c r="Q993" s="55"/>
      <c r="R993" s="55"/>
      <c r="S993" s="56"/>
      <c r="T993" s="25" t="n">
        <v>1</v>
      </c>
      <c r="U993" s="25" t="n">
        <v>1</v>
      </c>
      <c r="V993" s="26" t="n">
        <v>0</v>
      </c>
      <c r="W993" s="26" t="n">
        <v>0</v>
      </c>
      <c r="X993" s="26" t="n">
        <v>0</v>
      </c>
      <c r="Y993" s="26" t="n">
        <v>0.999999</v>
      </c>
      <c r="Z993" s="26" t="n">
        <v>0</v>
      </c>
      <c r="AA993" s="26" t="s">
        <v>5365</v>
      </c>
      <c r="AB993" s="20" t="n">
        <v>993</v>
      </c>
      <c r="AC993" s="20"/>
      <c r="AD993" s="10"/>
      <c r="AE993" s="24" t="s">
        <v>13763</v>
      </c>
      <c r="AF993" s="24" t="n">
        <v>153</v>
      </c>
      <c r="AG993" s="24" t="n">
        <v>153</v>
      </c>
      <c r="AH993" s="24" t="n">
        <v>14072</v>
      </c>
      <c r="AI993" s="24" t="n">
        <v>14424</v>
      </c>
      <c r="AJ993" s="24" t="n">
        <v>3600</v>
      </c>
      <c r="AK993" s="24" t="s">
        <v>13764</v>
      </c>
      <c r="AL993" s="24" t="s">
        <v>13765</v>
      </c>
      <c r="AM993" s="23" t="s">
        <v>13766</v>
      </c>
      <c r="AN993" s="24" t="s">
        <v>7653</v>
      </c>
      <c r="AO993" s="22" t="n">
        <v>40926.8492939815</v>
      </c>
      <c r="AP993" s="23" t="s">
        <v>13767</v>
      </c>
      <c r="AQ993" s="24" t="n">
        <f aca="false">FALSE()</f>
        <v>0</v>
      </c>
      <c r="AR993" s="24" t="inlineStr">
        <f aca="false">FALSE()</f>
        <is>
          <t/>
        </is>
      </c>
      <c r="AS993" s="24" t="inlineStr">
        <f aca="false">FALSE()</f>
        <is>
          <t/>
        </is>
      </c>
      <c r="AT993" s="24" t="s">
        <v>13768</v>
      </c>
      <c r="AU993" s="24" t="n">
        <v>25</v>
      </c>
      <c r="AV993" s="23" t="s">
        <v>5390</v>
      </c>
      <c r="AW993" s="24" t="inlineStr">
        <f aca="false">FALSE()</f>
        <is>
          <t/>
        </is>
      </c>
      <c r="AX993" s="24" t="s">
        <v>5329</v>
      </c>
      <c r="AY993" s="23" t="s">
        <v>13769</v>
      </c>
      <c r="AZ993" s="24" t="s">
        <v>174</v>
      </c>
      <c r="BA993" s="24" t="e">
        <f aca="false">REPLACE(INDEX(GroupVertices[group], MATCH(Vertices[[#this row],[vertex]],GroupVertices[vertex],0)),1,1,"")</f>
        <v>#VALUE!</v>
      </c>
      <c r="BB993" s="25" t="s">
        <v>5207</v>
      </c>
      <c r="BC993" s="25" t="s">
        <v>5207</v>
      </c>
      <c r="BD993" s="25" t="s">
        <v>72</v>
      </c>
      <c r="BE993" s="25" t="s">
        <v>72</v>
      </c>
      <c r="BF993" s="25" t="s">
        <v>5208</v>
      </c>
      <c r="BG993" s="25" t="s">
        <v>5208</v>
      </c>
      <c r="BH993" s="25" t="s">
        <v>13770</v>
      </c>
      <c r="BI993" s="25" t="s">
        <v>13770</v>
      </c>
      <c r="BJ993" s="25" t="s">
        <v>13771</v>
      </c>
      <c r="BK993" s="25" t="s">
        <v>13771</v>
      </c>
      <c r="BL993" s="25" t="n">
        <v>0</v>
      </c>
      <c r="BM993" s="26" t="n">
        <v>0</v>
      </c>
      <c r="BN993" s="25" t="n">
        <v>0</v>
      </c>
      <c r="BO993" s="26" t="n">
        <v>0</v>
      </c>
      <c r="BP993" s="25" t="n">
        <v>0</v>
      </c>
      <c r="BQ993" s="26" t="n">
        <v>0</v>
      </c>
      <c r="BR993" s="25" t="n">
        <v>14</v>
      </c>
      <c r="BS993" s="26" t="n">
        <v>100</v>
      </c>
      <c r="BT993" s="25" t="n">
        <v>14</v>
      </c>
      <c r="BU993" s="3"/>
      <c r="BV993" s="2"/>
      <c r="BW993" s="2"/>
      <c r="BX993" s="2"/>
      <c r="BY993" s="2"/>
    </row>
    <row r="994" customFormat="false" ht="41.45" hidden="false" customHeight="true" outlineLevel="0" collapsed="false">
      <c r="A994" s="15" t="s">
        <v>5213</v>
      </c>
      <c r="C994" s="16"/>
      <c r="D994" s="16" t="s">
        <v>5324</v>
      </c>
      <c r="E994" s="17" t="n">
        <v>162.038532169463</v>
      </c>
      <c r="F994" s="18" t="n">
        <v>99.9999625168038</v>
      </c>
      <c r="G994" s="50" t="s">
        <v>13772</v>
      </c>
      <c r="H994" s="16"/>
      <c r="I994" s="6" t="s">
        <v>5213</v>
      </c>
      <c r="J994" s="7"/>
      <c r="K994" s="7"/>
      <c r="L994" s="51" t="s">
        <v>13773</v>
      </c>
      <c r="M994" s="52" t="n">
        <v>1.01249189985045</v>
      </c>
      <c r="N994" s="53" t="n">
        <v>9804.087890625</v>
      </c>
      <c r="O994" s="53" t="n">
        <v>8161.455078125</v>
      </c>
      <c r="P994" s="54"/>
      <c r="Q994" s="55"/>
      <c r="R994" s="55"/>
      <c r="S994" s="56"/>
      <c r="T994" s="25" t="n">
        <v>0</v>
      </c>
      <c r="U994" s="25" t="n">
        <v>1</v>
      </c>
      <c r="V994" s="26" t="n">
        <v>0</v>
      </c>
      <c r="W994" s="26" t="n">
        <v>0.111111</v>
      </c>
      <c r="X994" s="26" t="n">
        <v>0</v>
      </c>
      <c r="Y994" s="26" t="n">
        <v>0.585366</v>
      </c>
      <c r="Z994" s="26" t="n">
        <v>0</v>
      </c>
      <c r="AA994" s="26" t="n">
        <v>0</v>
      </c>
      <c r="AB994" s="20" t="n">
        <v>994</v>
      </c>
      <c r="AC994" s="20"/>
      <c r="AD994" s="10"/>
      <c r="AE994" s="24" t="s">
        <v>13774</v>
      </c>
      <c r="AF994" s="24" t="n">
        <v>249</v>
      </c>
      <c r="AG994" s="24" t="n">
        <v>81</v>
      </c>
      <c r="AH994" s="24" t="n">
        <v>271</v>
      </c>
      <c r="AI994" s="24" t="n">
        <v>108</v>
      </c>
      <c r="AJ994" s="24" t="n">
        <v>-28800</v>
      </c>
      <c r="AK994" s="24" t="s">
        <v>13775</v>
      </c>
      <c r="AL994" s="24" t="s">
        <v>13776</v>
      </c>
      <c r="AM994" s="23" t="s">
        <v>13777</v>
      </c>
      <c r="AN994" s="24" t="s">
        <v>5339</v>
      </c>
      <c r="AO994" s="22" t="n">
        <v>42299.5014930556</v>
      </c>
      <c r="AP994" s="24"/>
      <c r="AQ994" s="24" t="n">
        <f aca="false">TRUE()</f>
        <v>1</v>
      </c>
      <c r="AR994" s="24" t="inlineStr">
        <f aca="false">FALSE()</f>
        <is>
          <t/>
        </is>
      </c>
      <c r="AS994" s="24" t="inlineStr">
        <f aca="false">FALSE()</f>
        <is>
          <t/>
        </is>
      </c>
      <c r="AT994" s="24" t="s">
        <v>5934</v>
      </c>
      <c r="AU994" s="24" t="n">
        <v>29</v>
      </c>
      <c r="AV994" s="23" t="s">
        <v>5390</v>
      </c>
      <c r="AW994" s="24" t="inlineStr">
        <f aca="false">FALSE()</f>
        <is>
          <t/>
        </is>
      </c>
      <c r="AX994" s="24" t="s">
        <v>5329</v>
      </c>
      <c r="AY994" s="23" t="s">
        <v>13778</v>
      </c>
      <c r="AZ994" s="24" t="s">
        <v>174</v>
      </c>
      <c r="BA994" s="24" t="e">
        <f aca="false">REPLACE(INDEX(GroupVertices[group], MATCH(Vertices[[#this row],[vertex]],GroupVertices[vertex],0)),1,1,"")</f>
        <v>#VALUE!</v>
      </c>
      <c r="BB994" s="25" t="s">
        <v>2800</v>
      </c>
      <c r="BC994" s="25" t="s">
        <v>2800</v>
      </c>
      <c r="BD994" s="25" t="s">
        <v>2801</v>
      </c>
      <c r="BE994" s="25" t="s">
        <v>2801</v>
      </c>
      <c r="BF994" s="25" t="s">
        <v>2802</v>
      </c>
      <c r="BG994" s="25" t="s">
        <v>2802</v>
      </c>
      <c r="BH994" s="25" t="s">
        <v>10589</v>
      </c>
      <c r="BI994" s="25" t="s">
        <v>10589</v>
      </c>
      <c r="BJ994" s="25" t="s">
        <v>10590</v>
      </c>
      <c r="BK994" s="25" t="s">
        <v>10590</v>
      </c>
      <c r="BL994" s="25" t="n">
        <v>2</v>
      </c>
      <c r="BM994" s="26" t="n">
        <v>15.3846153846154</v>
      </c>
      <c r="BN994" s="25" t="n">
        <v>0</v>
      </c>
      <c r="BO994" s="26" t="n">
        <v>0</v>
      </c>
      <c r="BP994" s="25" t="n">
        <v>0</v>
      </c>
      <c r="BQ994" s="26" t="n">
        <v>0</v>
      </c>
      <c r="BR994" s="25" t="n">
        <v>11</v>
      </c>
      <c r="BS994" s="26" t="n">
        <v>84.6153846153846</v>
      </c>
      <c r="BT994" s="25" t="n">
        <v>13</v>
      </c>
      <c r="BU994" s="3"/>
      <c r="BV994" s="2"/>
      <c r="BW994" s="2"/>
      <c r="BX994" s="2"/>
      <c r="BY994" s="2"/>
    </row>
    <row r="995" customFormat="false" ht="41.45" hidden="false" customHeight="true" outlineLevel="0" collapsed="false">
      <c r="A995" s="15" t="s">
        <v>5216</v>
      </c>
      <c r="C995" s="16"/>
      <c r="D995" s="16" t="s">
        <v>5324</v>
      </c>
      <c r="E995" s="17" t="n">
        <v>162.084199925863</v>
      </c>
      <c r="F995" s="18" t="n">
        <v>99.999918092275</v>
      </c>
      <c r="G995" s="50" t="s">
        <v>13779</v>
      </c>
      <c r="H995" s="16"/>
      <c r="I995" s="6" t="s">
        <v>5216</v>
      </c>
      <c r="J995" s="7"/>
      <c r="K995" s="7"/>
      <c r="L995" s="51" t="s">
        <v>13780</v>
      </c>
      <c r="M995" s="52" t="n">
        <v>1.02729711448803</v>
      </c>
      <c r="N995" s="53" t="n">
        <v>501.086975097656</v>
      </c>
      <c r="O995" s="53" t="n">
        <v>7019.75830078125</v>
      </c>
      <c r="P995" s="54"/>
      <c r="Q995" s="55"/>
      <c r="R995" s="55"/>
      <c r="S995" s="56"/>
      <c r="T995" s="25" t="n">
        <v>1</v>
      </c>
      <c r="U995" s="25" t="n">
        <v>1</v>
      </c>
      <c r="V995" s="26" t="n">
        <v>0</v>
      </c>
      <c r="W995" s="26" t="n">
        <v>0</v>
      </c>
      <c r="X995" s="26" t="n">
        <v>0</v>
      </c>
      <c r="Y995" s="26" t="n">
        <v>0.999999</v>
      </c>
      <c r="Z995" s="26" t="n">
        <v>0</v>
      </c>
      <c r="AA995" s="26" t="s">
        <v>5365</v>
      </c>
      <c r="AB995" s="20" t="n">
        <v>995</v>
      </c>
      <c r="AC995" s="20"/>
      <c r="AD995" s="10"/>
      <c r="AE995" s="24" t="s">
        <v>13781</v>
      </c>
      <c r="AF995" s="24" t="n">
        <v>338</v>
      </c>
      <c r="AG995" s="24" t="n">
        <v>177</v>
      </c>
      <c r="AH995" s="24" t="n">
        <v>894</v>
      </c>
      <c r="AI995" s="24" t="n">
        <v>43</v>
      </c>
      <c r="AJ995" s="24"/>
      <c r="AK995" s="24" t="s">
        <v>13782</v>
      </c>
      <c r="AL995" s="24" t="s">
        <v>13783</v>
      </c>
      <c r="AM995" s="24"/>
      <c r="AN995" s="24"/>
      <c r="AO995" s="22" t="n">
        <v>40303.9669097222</v>
      </c>
      <c r="AP995" s="23" t="s">
        <v>13784</v>
      </c>
      <c r="AQ995" s="24" t="n">
        <f aca="false">FALSE()</f>
        <v>0</v>
      </c>
      <c r="AR995" s="24" t="inlineStr">
        <f aca="false">FALSE()</f>
        <is>
          <t/>
        </is>
      </c>
      <c r="AS995" s="24" t="inlineStr">
        <f aca="false">FALSE()</f>
        <is>
          <t/>
        </is>
      </c>
      <c r="AT995" s="24" t="s">
        <v>75</v>
      </c>
      <c r="AU995" s="24" t="n">
        <v>10</v>
      </c>
      <c r="AV995" s="23" t="s">
        <v>5390</v>
      </c>
      <c r="AW995" s="24" t="inlineStr">
        <f aca="false">FALSE()</f>
        <is>
          <t/>
        </is>
      </c>
      <c r="AX995" s="24" t="s">
        <v>5329</v>
      </c>
      <c r="AY995" s="23" t="s">
        <v>13785</v>
      </c>
      <c r="AZ995" s="24" t="s">
        <v>174</v>
      </c>
      <c r="BA995" s="24" t="e">
        <f aca="false">REPLACE(INDEX(GroupVertices[group], MATCH(Vertices[[#this row],[vertex]],GroupVertices[vertex],0)),1,1,"")</f>
        <v>#VALUE!</v>
      </c>
      <c r="BB995" s="25" t="s">
        <v>5218</v>
      </c>
      <c r="BC995" s="25" t="s">
        <v>5218</v>
      </c>
      <c r="BD995" s="25" t="s">
        <v>5219</v>
      </c>
      <c r="BE995" s="25" t="s">
        <v>5219</v>
      </c>
      <c r="BF995" s="25"/>
      <c r="BG995" s="25"/>
      <c r="BH995" s="25" t="s">
        <v>13786</v>
      </c>
      <c r="BI995" s="25" t="s">
        <v>13786</v>
      </c>
      <c r="BJ995" s="25" t="s">
        <v>13787</v>
      </c>
      <c r="BK995" s="25" t="s">
        <v>13787</v>
      </c>
      <c r="BL995" s="25" t="n">
        <v>0</v>
      </c>
      <c r="BM995" s="26" t="n">
        <v>0</v>
      </c>
      <c r="BN995" s="25" t="n">
        <v>0</v>
      </c>
      <c r="BO995" s="26" t="n">
        <v>0</v>
      </c>
      <c r="BP995" s="25" t="n">
        <v>0</v>
      </c>
      <c r="BQ995" s="26" t="n">
        <v>0</v>
      </c>
      <c r="BR995" s="25" t="n">
        <v>7</v>
      </c>
      <c r="BS995" s="26" t="n">
        <v>100</v>
      </c>
      <c r="BT995" s="25" t="n">
        <v>7</v>
      </c>
      <c r="BU995" s="3"/>
      <c r="BV995" s="2"/>
      <c r="BW995" s="2"/>
      <c r="BX995" s="2"/>
      <c r="BY995" s="2"/>
    </row>
    <row r="996" customFormat="false" ht="41.45" hidden="false" customHeight="true" outlineLevel="0" collapsed="false">
      <c r="A996" s="15" t="s">
        <v>5222</v>
      </c>
      <c r="C996" s="16"/>
      <c r="D996" s="16" t="s">
        <v>5324</v>
      </c>
      <c r="E996" s="17" t="n">
        <v>162.096092570758</v>
      </c>
      <c r="F996" s="18" t="n">
        <v>99.9999065233873</v>
      </c>
      <c r="G996" s="50" t="s">
        <v>13788</v>
      </c>
      <c r="H996" s="16"/>
      <c r="I996" s="6" t="s">
        <v>5222</v>
      </c>
      <c r="J996" s="7"/>
      <c r="K996" s="7"/>
      <c r="L996" s="51" t="s">
        <v>13789</v>
      </c>
      <c r="M996" s="52" t="n">
        <v>1.03115263913323</v>
      </c>
      <c r="N996" s="53" t="n">
        <v>6594.5322265625</v>
      </c>
      <c r="O996" s="53" t="n">
        <v>5011.263671875</v>
      </c>
      <c r="P996" s="54"/>
      <c r="Q996" s="55"/>
      <c r="R996" s="55"/>
      <c r="S996" s="56"/>
      <c r="T996" s="25" t="n">
        <v>2</v>
      </c>
      <c r="U996" s="25" t="n">
        <v>3</v>
      </c>
      <c r="V996" s="26" t="n">
        <v>0</v>
      </c>
      <c r="W996" s="26" t="n">
        <v>0.333333</v>
      </c>
      <c r="X996" s="26" t="n">
        <v>0</v>
      </c>
      <c r="Y996" s="26" t="n">
        <v>0.999999</v>
      </c>
      <c r="Z996" s="26" t="n">
        <v>0.666666666666667</v>
      </c>
      <c r="AA996" s="26" t="n">
        <v>0.666666666666667</v>
      </c>
      <c r="AB996" s="20" t="n">
        <v>996</v>
      </c>
      <c r="AC996" s="20"/>
      <c r="AD996" s="10"/>
      <c r="AE996" s="24" t="s">
        <v>13790</v>
      </c>
      <c r="AF996" s="24" t="n">
        <v>266</v>
      </c>
      <c r="AG996" s="24" t="n">
        <v>202</v>
      </c>
      <c r="AH996" s="24" t="n">
        <v>834</v>
      </c>
      <c r="AI996" s="24" t="n">
        <v>81</v>
      </c>
      <c r="AJ996" s="24"/>
      <c r="AK996" s="24" t="s">
        <v>13791</v>
      </c>
      <c r="AL996" s="24" t="s">
        <v>13792</v>
      </c>
      <c r="AM996" s="23" t="s">
        <v>13793</v>
      </c>
      <c r="AN996" s="24"/>
      <c r="AO996" s="22" t="n">
        <v>40896.6030902778</v>
      </c>
      <c r="AP996" s="23" t="s">
        <v>13794</v>
      </c>
      <c r="AQ996" s="24" t="n">
        <f aca="false">TRUE()</f>
        <v>1</v>
      </c>
      <c r="AR996" s="24" t="inlineStr">
        <f aca="false">FALSE()</f>
        <is>
          <t/>
        </is>
      </c>
      <c r="AS996" s="24" t="inlineStr">
        <f aca="false">FALSE()</f>
        <is>
          <t/>
        </is>
      </c>
      <c r="AT996" s="24" t="s">
        <v>75</v>
      </c>
      <c r="AU996" s="24" t="n">
        <v>18</v>
      </c>
      <c r="AV996" s="23" t="s">
        <v>5390</v>
      </c>
      <c r="AW996" s="24" t="inlineStr">
        <f aca="false">FALSE()</f>
        <is>
          <t/>
        </is>
      </c>
      <c r="AX996" s="24" t="s">
        <v>5329</v>
      </c>
      <c r="AY996" s="23" t="s">
        <v>13795</v>
      </c>
      <c r="AZ996" s="24" t="s">
        <v>174</v>
      </c>
      <c r="BA996" s="24" t="e">
        <f aca="false">REPLACE(INDEX(GroupVertices[group], MATCH(Vertices[[#this row],[vertex]],GroupVertices[vertex],0)),1,1,"")</f>
        <v>#VALUE!</v>
      </c>
      <c r="BB996" s="25"/>
      <c r="BC996" s="25"/>
      <c r="BD996" s="25"/>
      <c r="BE996" s="25"/>
      <c r="BF996" s="25"/>
      <c r="BG996" s="25"/>
      <c r="BH996" s="25" t="s">
        <v>13796</v>
      </c>
      <c r="BI996" s="25" t="s">
        <v>13796</v>
      </c>
      <c r="BJ996" s="25" t="s">
        <v>13797</v>
      </c>
      <c r="BK996" s="25" t="s">
        <v>13797</v>
      </c>
      <c r="BL996" s="25" t="n">
        <v>2</v>
      </c>
      <c r="BM996" s="26" t="n">
        <v>11.7647058823529</v>
      </c>
      <c r="BN996" s="25" t="n">
        <v>0</v>
      </c>
      <c r="BO996" s="26" t="n">
        <v>0</v>
      </c>
      <c r="BP996" s="25" t="n">
        <v>0</v>
      </c>
      <c r="BQ996" s="26" t="n">
        <v>0</v>
      </c>
      <c r="BR996" s="25" t="n">
        <v>15</v>
      </c>
      <c r="BS996" s="26" t="n">
        <v>88.2352941176471</v>
      </c>
      <c r="BT996" s="25" t="n">
        <v>17</v>
      </c>
      <c r="BU996" s="3"/>
      <c r="BV996" s="2"/>
      <c r="BW996" s="2"/>
      <c r="BX996" s="2"/>
      <c r="BY996" s="2"/>
    </row>
    <row r="997" customFormat="false" ht="41.45" hidden="false" customHeight="true" outlineLevel="0" collapsed="false">
      <c r="A997" s="15" t="s">
        <v>5223</v>
      </c>
      <c r="C997" s="16"/>
      <c r="D997" s="16" t="s">
        <v>5324</v>
      </c>
      <c r="E997" s="17" t="n">
        <v>162.636494354825</v>
      </c>
      <c r="F997" s="18" t="n">
        <v>99.9993808331296</v>
      </c>
      <c r="G997" s="50" t="s">
        <v>13798</v>
      </c>
      <c r="H997" s="16"/>
      <c r="I997" s="6" t="s">
        <v>5223</v>
      </c>
      <c r="J997" s="7"/>
      <c r="K997" s="7"/>
      <c r="L997" s="51" t="s">
        <v>13799</v>
      </c>
      <c r="M997" s="52" t="n">
        <v>1.20634767901118</v>
      </c>
      <c r="N997" s="53" t="n">
        <v>6386.62548828125</v>
      </c>
      <c r="O997" s="53" t="n">
        <v>5587.67626953125</v>
      </c>
      <c r="P997" s="54"/>
      <c r="Q997" s="55"/>
      <c r="R997" s="55"/>
      <c r="S997" s="56"/>
      <c r="T997" s="25" t="n">
        <v>3</v>
      </c>
      <c r="U997" s="25" t="n">
        <v>0</v>
      </c>
      <c r="V997" s="26" t="n">
        <v>0</v>
      </c>
      <c r="W997" s="26" t="n">
        <v>0.333333</v>
      </c>
      <c r="X997" s="26" t="n">
        <v>0</v>
      </c>
      <c r="Y997" s="26" t="n">
        <v>0.999999</v>
      </c>
      <c r="Z997" s="26" t="n">
        <v>1</v>
      </c>
      <c r="AA997" s="26" t="n">
        <v>0</v>
      </c>
      <c r="AB997" s="20" t="n">
        <v>997</v>
      </c>
      <c r="AC997" s="20"/>
      <c r="AD997" s="10"/>
      <c r="AE997" s="24" t="s">
        <v>13800</v>
      </c>
      <c r="AF997" s="24" t="n">
        <v>671</v>
      </c>
      <c r="AG997" s="24" t="n">
        <v>1338</v>
      </c>
      <c r="AH997" s="24" t="n">
        <v>2260</v>
      </c>
      <c r="AI997" s="24" t="n">
        <v>433</v>
      </c>
      <c r="AJ997" s="24"/>
      <c r="AK997" s="24" t="s">
        <v>13801</v>
      </c>
      <c r="AL997" s="24" t="s">
        <v>13802</v>
      </c>
      <c r="AM997" s="23" t="s">
        <v>13803</v>
      </c>
      <c r="AN997" s="24"/>
      <c r="AO997" s="22" t="n">
        <v>41073.3856018519</v>
      </c>
      <c r="AP997" s="23" t="s">
        <v>13804</v>
      </c>
      <c r="AQ997" s="24" t="n">
        <f aca="false">FALSE()</f>
        <v>0</v>
      </c>
      <c r="AR997" s="24" t="inlineStr">
        <f aca="false">FALSE()</f>
        <is>
          <t/>
        </is>
      </c>
      <c r="AS997" s="24" t="n">
        <f aca="false">TRUE()</f>
        <v>1</v>
      </c>
      <c r="AT997" s="24" t="s">
        <v>75</v>
      </c>
      <c r="AU997" s="24" t="n">
        <v>28</v>
      </c>
      <c r="AV997" s="23" t="s">
        <v>13805</v>
      </c>
      <c r="AW997" s="24" t="inlineStr">
        <f aca="false">FALSE()</f>
        <is>
          <t/>
        </is>
      </c>
      <c r="AX997" s="24" t="s">
        <v>5329</v>
      </c>
      <c r="AY997" s="23" t="s">
        <v>13806</v>
      </c>
      <c r="AZ997" s="24" t="s">
        <v>68</v>
      </c>
      <c r="BA997" s="24" t="e">
        <f aca="false">REPLACE(INDEX(GroupVertices[group], MATCH(Vertices[[#this row],[vertex]],GroupVertices[vertex],0)),1,1,"")</f>
        <v>#VALUE!</v>
      </c>
      <c r="BB997" s="25"/>
      <c r="BC997" s="25"/>
      <c r="BD997" s="25"/>
      <c r="BE997" s="25"/>
      <c r="BF997" s="25"/>
      <c r="BG997" s="25"/>
      <c r="BH997" s="25"/>
      <c r="BI997" s="25"/>
      <c r="BJ997" s="25"/>
      <c r="BK997" s="25"/>
      <c r="BL997" s="25"/>
      <c r="BM997" s="26"/>
      <c r="BN997" s="25"/>
      <c r="BO997" s="26"/>
      <c r="BP997" s="25"/>
      <c r="BQ997" s="26"/>
      <c r="BR997" s="25"/>
      <c r="BS997" s="26"/>
      <c r="BT997" s="25"/>
      <c r="BU997" s="3"/>
      <c r="BV997" s="2"/>
      <c r="BW997" s="2"/>
      <c r="BX997" s="2"/>
      <c r="BY997" s="2"/>
    </row>
    <row r="998" customFormat="false" ht="41.45" hidden="false" customHeight="true" outlineLevel="0" collapsed="false">
      <c r="A998" s="15" t="s">
        <v>5229</v>
      </c>
      <c r="C998" s="16"/>
      <c r="D998" s="16" t="s">
        <v>5324</v>
      </c>
      <c r="E998" s="17" t="n">
        <v>162.042337815829</v>
      </c>
      <c r="F998" s="18" t="n">
        <v>99.9999588147597</v>
      </c>
      <c r="G998" s="50" t="s">
        <v>13807</v>
      </c>
      <c r="H998" s="16"/>
      <c r="I998" s="6" t="s">
        <v>5229</v>
      </c>
      <c r="J998" s="7"/>
      <c r="K998" s="7"/>
      <c r="L998" s="51" t="s">
        <v>13808</v>
      </c>
      <c r="M998" s="52" t="n">
        <v>1.01372566773692</v>
      </c>
      <c r="N998" s="53" t="n">
        <v>6455.927734375</v>
      </c>
      <c r="O998" s="53" t="n">
        <v>5395.5390625</v>
      </c>
      <c r="P998" s="54"/>
      <c r="Q998" s="55"/>
      <c r="R998" s="55"/>
      <c r="S998" s="56"/>
      <c r="T998" s="25" t="n">
        <v>2</v>
      </c>
      <c r="U998" s="25" t="n">
        <v>3</v>
      </c>
      <c r="V998" s="26" t="n">
        <v>0</v>
      </c>
      <c r="W998" s="26" t="n">
        <v>0.333333</v>
      </c>
      <c r="X998" s="26" t="n">
        <v>0</v>
      </c>
      <c r="Y998" s="26" t="n">
        <v>0.999999</v>
      </c>
      <c r="Z998" s="26" t="n">
        <v>0.666666666666667</v>
      </c>
      <c r="AA998" s="26" t="n">
        <v>0.666666666666667</v>
      </c>
      <c r="AB998" s="20" t="n">
        <v>998</v>
      </c>
      <c r="AC998" s="20"/>
      <c r="AD998" s="10"/>
      <c r="AE998" s="24" t="s">
        <v>13809</v>
      </c>
      <c r="AF998" s="24" t="n">
        <v>31</v>
      </c>
      <c r="AG998" s="24" t="n">
        <v>89</v>
      </c>
      <c r="AH998" s="24" t="n">
        <v>25</v>
      </c>
      <c r="AI998" s="24" t="n">
        <v>5</v>
      </c>
      <c r="AJ998" s="24"/>
      <c r="AK998" s="24" t="s">
        <v>13810</v>
      </c>
      <c r="AL998" s="24" t="s">
        <v>13811</v>
      </c>
      <c r="AM998" s="24"/>
      <c r="AN998" s="24"/>
      <c r="AO998" s="22" t="n">
        <v>41449.3008680556</v>
      </c>
      <c r="AP998" s="24"/>
      <c r="AQ998" s="24" t="n">
        <f aca="false">TRUE()</f>
        <v>1</v>
      </c>
      <c r="AR998" s="24" t="inlineStr">
        <f aca="false">FALSE()</f>
        <is>
          <t/>
        </is>
      </c>
      <c r="AS998" s="24" t="n">
        <f aca="false">FALSE()</f>
        <v>0</v>
      </c>
      <c r="AT998" s="24" t="s">
        <v>75</v>
      </c>
      <c r="AU998" s="24" t="n">
        <v>2</v>
      </c>
      <c r="AV998" s="23" t="s">
        <v>5390</v>
      </c>
      <c r="AW998" s="24" t="inlineStr">
        <f aca="false">FALSE()</f>
        <is>
          <t/>
        </is>
      </c>
      <c r="AX998" s="24" t="s">
        <v>5329</v>
      </c>
      <c r="AY998" s="23" t="s">
        <v>13812</v>
      </c>
      <c r="AZ998" s="24" t="s">
        <v>174</v>
      </c>
      <c r="BA998" s="24" t="e">
        <f aca="false">REPLACE(INDEX(GroupVertices[group], MATCH(Vertices[[#this row],[vertex]],GroupVertices[vertex],0)),1,1,"")</f>
        <v>#VALUE!</v>
      </c>
      <c r="BB998" s="25"/>
      <c r="BC998" s="25"/>
      <c r="BD998" s="25"/>
      <c r="BE998" s="25"/>
      <c r="BF998" s="25"/>
      <c r="BG998" s="25"/>
      <c r="BH998" s="25" t="s">
        <v>13813</v>
      </c>
      <c r="BI998" s="25" t="s">
        <v>13813</v>
      </c>
      <c r="BJ998" s="25" t="s">
        <v>13814</v>
      </c>
      <c r="BK998" s="25" t="s">
        <v>13814</v>
      </c>
      <c r="BL998" s="25" t="n">
        <v>2</v>
      </c>
      <c r="BM998" s="26" t="n">
        <v>10.5263157894737</v>
      </c>
      <c r="BN998" s="25" t="n">
        <v>0</v>
      </c>
      <c r="BO998" s="26" t="n">
        <v>0</v>
      </c>
      <c r="BP998" s="25" t="n">
        <v>0</v>
      </c>
      <c r="BQ998" s="26" t="n">
        <v>0</v>
      </c>
      <c r="BR998" s="25" t="n">
        <v>17</v>
      </c>
      <c r="BS998" s="26" t="n">
        <v>89.4736842105263</v>
      </c>
      <c r="BT998" s="25" t="n">
        <v>19</v>
      </c>
      <c r="BU998" s="3"/>
      <c r="BV998" s="2"/>
      <c r="BW998" s="2"/>
      <c r="BX998" s="2"/>
      <c r="BY998" s="2"/>
    </row>
    <row r="999" customFormat="false" ht="41.45" hidden="false" customHeight="true" outlineLevel="0" collapsed="false">
      <c r="A999" s="15" t="s">
        <v>5233</v>
      </c>
      <c r="C999" s="16"/>
      <c r="D999" s="16" t="s">
        <v>5324</v>
      </c>
      <c r="E999" s="17" t="n">
        <v>162.109888038838</v>
      </c>
      <c r="F999" s="18" t="n">
        <v>99.9998931034775</v>
      </c>
      <c r="G999" s="50" t="s">
        <v>13815</v>
      </c>
      <c r="H999" s="16"/>
      <c r="I999" s="6" t="s">
        <v>5233</v>
      </c>
      <c r="J999" s="7"/>
      <c r="K999" s="7"/>
      <c r="L999" s="51" t="s">
        <v>13816</v>
      </c>
      <c r="M999" s="52" t="n">
        <v>1.03562504772166</v>
      </c>
      <c r="N999" s="53" t="n">
        <v>6525.22998046875</v>
      </c>
      <c r="O999" s="53" t="n">
        <v>5203.4013671875</v>
      </c>
      <c r="P999" s="54"/>
      <c r="Q999" s="55"/>
      <c r="R999" s="55"/>
      <c r="S999" s="56"/>
      <c r="T999" s="25" t="n">
        <v>2</v>
      </c>
      <c r="U999" s="25" t="n">
        <v>3</v>
      </c>
      <c r="V999" s="26" t="n">
        <v>0</v>
      </c>
      <c r="W999" s="26" t="n">
        <v>0.333333</v>
      </c>
      <c r="X999" s="26" t="n">
        <v>0</v>
      </c>
      <c r="Y999" s="26" t="n">
        <v>0.999999</v>
      </c>
      <c r="Z999" s="26" t="n">
        <v>0.666666666666667</v>
      </c>
      <c r="AA999" s="26" t="n">
        <v>0.666666666666667</v>
      </c>
      <c r="AB999" s="20" t="n">
        <v>999</v>
      </c>
      <c r="AC999" s="20"/>
      <c r="AD999" s="10"/>
      <c r="AE999" s="24" t="s">
        <v>13817</v>
      </c>
      <c r="AF999" s="24" t="n">
        <v>73</v>
      </c>
      <c r="AG999" s="24" t="n">
        <v>231</v>
      </c>
      <c r="AH999" s="24" t="n">
        <v>762</v>
      </c>
      <c r="AI999" s="24" t="n">
        <v>69</v>
      </c>
      <c r="AJ999" s="24" t="n">
        <v>0</v>
      </c>
      <c r="AK999" s="24" t="s">
        <v>13818</v>
      </c>
      <c r="AL999" s="24" t="s">
        <v>13819</v>
      </c>
      <c r="AM999" s="23" t="s">
        <v>13820</v>
      </c>
      <c r="AN999" s="24" t="s">
        <v>5502</v>
      </c>
      <c r="AO999" s="22" t="n">
        <v>41901.3761689815</v>
      </c>
      <c r="AP999" s="23" t="s">
        <v>13821</v>
      </c>
      <c r="AQ999" s="24" t="n">
        <f aca="false">FALSE()</f>
        <v>0</v>
      </c>
      <c r="AR999" s="24" t="inlineStr">
        <f aca="false">FALSE()</f>
        <is>
          <t/>
        </is>
      </c>
      <c r="AS999" s="24" t="n">
        <f aca="false">TRUE()</f>
        <v>1</v>
      </c>
      <c r="AT999" s="24" t="s">
        <v>75</v>
      </c>
      <c r="AU999" s="24" t="n">
        <v>27</v>
      </c>
      <c r="AV999" s="23" t="s">
        <v>5390</v>
      </c>
      <c r="AW999" s="24" t="inlineStr">
        <f aca="false">FALSE()</f>
        <is>
          <t/>
        </is>
      </c>
      <c r="AX999" s="24" t="s">
        <v>5329</v>
      </c>
      <c r="AY999" s="23" t="s">
        <v>13822</v>
      </c>
      <c r="AZ999" s="24" t="s">
        <v>174</v>
      </c>
      <c r="BA999" s="24" t="e">
        <f aca="false">REPLACE(INDEX(GroupVertices[group], MATCH(Vertices[[#this row],[vertex]],GroupVertices[vertex],0)),1,1,"")</f>
        <v>#VALUE!</v>
      </c>
      <c r="BB999" s="25"/>
      <c r="BC999" s="25"/>
      <c r="BD999" s="25"/>
      <c r="BE999" s="25"/>
      <c r="BF999" s="25"/>
      <c r="BG999" s="25"/>
      <c r="BH999" s="25" t="s">
        <v>13813</v>
      </c>
      <c r="BI999" s="25" t="s">
        <v>13813</v>
      </c>
      <c r="BJ999" s="25" t="s">
        <v>13814</v>
      </c>
      <c r="BK999" s="25" t="s">
        <v>13814</v>
      </c>
      <c r="BL999" s="25" t="n">
        <v>2</v>
      </c>
      <c r="BM999" s="26" t="n">
        <v>10.5263157894737</v>
      </c>
      <c r="BN999" s="25" t="n">
        <v>0</v>
      </c>
      <c r="BO999" s="26" t="n">
        <v>0</v>
      </c>
      <c r="BP999" s="25" t="n">
        <v>0</v>
      </c>
      <c r="BQ999" s="26" t="n">
        <v>0</v>
      </c>
      <c r="BR999" s="25" t="n">
        <v>17</v>
      </c>
      <c r="BS999" s="26" t="n">
        <v>89.4736842105263</v>
      </c>
      <c r="BT999" s="25" t="n">
        <v>19</v>
      </c>
      <c r="BU999" s="3"/>
      <c r="BV999" s="2"/>
      <c r="BW999" s="2"/>
      <c r="BX999" s="2"/>
      <c r="BY999" s="2"/>
    </row>
    <row r="1000" customFormat="false" ht="41.45" hidden="false" customHeight="true" outlineLevel="0" collapsed="false">
      <c r="A1000" s="15" t="s">
        <v>5236</v>
      </c>
      <c r="C1000" s="16"/>
      <c r="D1000" s="16" t="s">
        <v>5324</v>
      </c>
      <c r="E1000" s="17" t="n">
        <v>178.419461248995</v>
      </c>
      <c r="F1000" s="18" t="n">
        <v>99.9840275308677</v>
      </c>
      <c r="G1000" s="50" t="s">
        <v>13823</v>
      </c>
      <c r="H1000" s="16"/>
      <c r="I1000" s="6" t="s">
        <v>5236</v>
      </c>
      <c r="J1000" s="7"/>
      <c r="K1000" s="7"/>
      <c r="L1000" s="51" t="s">
        <v>13824</v>
      </c>
      <c r="M1000" s="52" t="n">
        <v>6.32309154615099</v>
      </c>
      <c r="N1000" s="53" t="n">
        <v>6542.5556640625</v>
      </c>
      <c r="O1000" s="53" t="n">
        <v>4217.22509765625</v>
      </c>
      <c r="P1000" s="54"/>
      <c r="Q1000" s="55"/>
      <c r="R1000" s="55"/>
      <c r="S1000" s="56"/>
      <c r="T1000" s="25" t="n">
        <v>0</v>
      </c>
      <c r="U1000" s="25" t="n">
        <v>1</v>
      </c>
      <c r="V1000" s="26" t="n">
        <v>0</v>
      </c>
      <c r="W1000" s="26" t="n">
        <v>0.2</v>
      </c>
      <c r="X1000" s="26" t="n">
        <v>0</v>
      </c>
      <c r="Y1000" s="26" t="n">
        <v>0.693693</v>
      </c>
      <c r="Z1000" s="26" t="n">
        <v>0</v>
      </c>
      <c r="AA1000" s="26" t="n">
        <v>0</v>
      </c>
      <c r="AB1000" s="20" t="n">
        <v>1000</v>
      </c>
      <c r="AC1000" s="20"/>
      <c r="AD1000" s="10"/>
      <c r="AE1000" s="24" t="s">
        <v>13825</v>
      </c>
      <c r="AF1000" s="24" t="n">
        <v>924</v>
      </c>
      <c r="AG1000" s="24" t="n">
        <v>34516</v>
      </c>
      <c r="AH1000" s="24" t="n">
        <v>88465</v>
      </c>
      <c r="AI1000" s="24" t="n">
        <v>8748</v>
      </c>
      <c r="AJ1000" s="24" t="n">
        <v>0</v>
      </c>
      <c r="AK1000" s="24" t="s">
        <v>13826</v>
      </c>
      <c r="AL1000" s="24" t="s">
        <v>13827</v>
      </c>
      <c r="AM1000" s="23" t="s">
        <v>13828</v>
      </c>
      <c r="AN1000" s="24" t="s">
        <v>204</v>
      </c>
      <c r="AO1000" s="22" t="n">
        <v>40277.7059722222</v>
      </c>
      <c r="AP1000" s="23" t="s">
        <v>13829</v>
      </c>
      <c r="AQ1000" s="24" t="inlineStr">
        <f aca="false">FALSE()</f>
        <is>
          <t/>
        </is>
      </c>
      <c r="AR1000" s="24" t="inlineStr">
        <f aca="false">FALSE()</f>
        <is>
          <t/>
        </is>
      </c>
      <c r="AS1000" s="24" t="n">
        <f aca="false">FALSE()</f>
        <v>0</v>
      </c>
      <c r="AT1000" s="24" t="s">
        <v>5619</v>
      </c>
      <c r="AU1000" s="24" t="n">
        <v>970</v>
      </c>
      <c r="AV1000" s="23" t="s">
        <v>13830</v>
      </c>
      <c r="AW1000" s="24" t="n">
        <f aca="false">TRUE()</f>
        <v>1</v>
      </c>
      <c r="AX1000" s="24" t="s">
        <v>5329</v>
      </c>
      <c r="AY1000" s="23" t="s">
        <v>13831</v>
      </c>
      <c r="AZ1000" s="24" t="s">
        <v>174</v>
      </c>
      <c r="BA1000" s="24" t="e">
        <f aca="false">REPLACE(INDEX(GroupVertices[group], MATCH(Vertices[[#this row],[vertex]],GroupVertices[vertex],0)),1,1,"")</f>
        <v>#VALUE!</v>
      </c>
      <c r="BB1000" s="25"/>
      <c r="BC1000" s="25"/>
      <c r="BD1000" s="25"/>
      <c r="BE1000" s="25"/>
      <c r="BF1000" s="25"/>
      <c r="BG1000" s="25"/>
      <c r="BH1000" s="25" t="s">
        <v>13832</v>
      </c>
      <c r="BI1000" s="25" t="s">
        <v>13832</v>
      </c>
      <c r="BJ1000" s="25" t="s">
        <v>13833</v>
      </c>
      <c r="BK1000" s="25" t="s">
        <v>13833</v>
      </c>
      <c r="BL1000" s="25" t="n">
        <v>0</v>
      </c>
      <c r="BM1000" s="26" t="n">
        <v>0</v>
      </c>
      <c r="BN1000" s="25" t="n">
        <v>0</v>
      </c>
      <c r="BO1000" s="26" t="n">
        <v>0</v>
      </c>
      <c r="BP1000" s="25" t="n">
        <v>0</v>
      </c>
      <c r="BQ1000" s="26" t="n">
        <v>0</v>
      </c>
      <c r="BR1000" s="25" t="n">
        <v>21</v>
      </c>
      <c r="BS1000" s="26" t="n">
        <v>100</v>
      </c>
      <c r="BT1000" s="25" t="n">
        <v>21</v>
      </c>
      <c r="BU1000" s="3"/>
      <c r="BV1000" s="2"/>
      <c r="BW1000" s="2"/>
      <c r="BX1000" s="2"/>
      <c r="BY1000" s="2"/>
    </row>
    <row r="1001" customFormat="false" ht="41.45" hidden="false" customHeight="true" outlineLevel="0" collapsed="false">
      <c r="A1001" s="15" t="s">
        <v>5237</v>
      </c>
      <c r="C1001" s="16"/>
      <c r="D1001" s="16" t="s">
        <v>5324</v>
      </c>
      <c r="E1001" s="17" t="n">
        <v>162.524703492805</v>
      </c>
      <c r="F1001" s="18" t="n">
        <v>99.9994895806741</v>
      </c>
      <c r="G1001" s="50" t="s">
        <v>13834</v>
      </c>
      <c r="H1001" s="16"/>
      <c r="I1001" s="6" t="s">
        <v>5237</v>
      </c>
      <c r="J1001" s="7"/>
      <c r="K1001" s="7"/>
      <c r="L1001" s="51" t="s">
        <v>13835</v>
      </c>
      <c r="M1001" s="52" t="n">
        <v>1.17010574734629</v>
      </c>
      <c r="N1001" s="53" t="n">
        <v>6438.6025390625</v>
      </c>
      <c r="O1001" s="53" t="n">
        <v>4217.22509765625</v>
      </c>
      <c r="P1001" s="54"/>
      <c r="Q1001" s="55"/>
      <c r="R1001" s="55"/>
      <c r="S1001" s="56"/>
      <c r="T1001" s="25" t="n">
        <v>3</v>
      </c>
      <c r="U1001" s="25" t="n">
        <v>0</v>
      </c>
      <c r="V1001" s="26" t="n">
        <v>6</v>
      </c>
      <c r="W1001" s="26" t="n">
        <v>0.333333</v>
      </c>
      <c r="X1001" s="26" t="n">
        <v>0</v>
      </c>
      <c r="Y1001" s="26" t="n">
        <v>1.918918</v>
      </c>
      <c r="Z1001" s="26" t="n">
        <v>0</v>
      </c>
      <c r="AA1001" s="26" t="n">
        <v>0</v>
      </c>
      <c r="AB1001" s="20" t="n">
        <v>1001</v>
      </c>
      <c r="AC1001" s="20"/>
      <c r="AD1001" s="10"/>
      <c r="AE1001" s="24" t="s">
        <v>13836</v>
      </c>
      <c r="AF1001" s="24" t="n">
        <v>851</v>
      </c>
      <c r="AG1001" s="24" t="n">
        <v>1103</v>
      </c>
      <c r="AH1001" s="24" t="n">
        <v>9729</v>
      </c>
      <c r="AI1001" s="24" t="n">
        <v>2413</v>
      </c>
      <c r="AJ1001" s="24" t="n">
        <v>3600</v>
      </c>
      <c r="AK1001" s="24" t="s">
        <v>13837</v>
      </c>
      <c r="AL1001" s="24"/>
      <c r="AM1001" s="24"/>
      <c r="AN1001" s="24" t="s">
        <v>204</v>
      </c>
      <c r="AO1001" s="22" t="n">
        <v>39869.6559375</v>
      </c>
      <c r="AP1001" s="23" t="s">
        <v>13838</v>
      </c>
      <c r="AQ1001" s="24" t="inlineStr">
        <f aca="false">FALSE()</f>
        <is>
          <t/>
        </is>
      </c>
      <c r="AR1001" s="24" t="inlineStr">
        <f aca="false">FALSE()</f>
        <is>
          <t/>
        </is>
      </c>
      <c r="AS1001" s="24" t="n">
        <f aca="false">TRUE()</f>
        <v>1</v>
      </c>
      <c r="AT1001" s="24" t="s">
        <v>75</v>
      </c>
      <c r="AU1001" s="24" t="n">
        <v>22</v>
      </c>
      <c r="AV1001" s="23" t="s">
        <v>13839</v>
      </c>
      <c r="AW1001" s="24" t="n">
        <f aca="false">FALSE()</f>
        <v>0</v>
      </c>
      <c r="AX1001" s="24" t="s">
        <v>5329</v>
      </c>
      <c r="AY1001" s="23" t="s">
        <v>13840</v>
      </c>
      <c r="AZ1001" s="24" t="s">
        <v>68</v>
      </c>
      <c r="BA1001" s="24" t="e">
        <f aca="false">REPLACE(INDEX(GroupVertices[group], MATCH(Vertices[[#this row],[vertex]],GroupVertices[vertex],0)),1,1,"")</f>
        <v>#VALUE!</v>
      </c>
      <c r="BB1001" s="25"/>
      <c r="BC1001" s="25"/>
      <c r="BD1001" s="25"/>
      <c r="BE1001" s="25"/>
      <c r="BF1001" s="25"/>
      <c r="BG1001" s="25"/>
      <c r="BH1001" s="25"/>
      <c r="BI1001" s="25"/>
      <c r="BJ1001" s="25"/>
      <c r="BK1001" s="25"/>
      <c r="BL1001" s="25"/>
      <c r="BM1001" s="26"/>
      <c r="BN1001" s="25"/>
      <c r="BO1001" s="26"/>
      <c r="BP1001" s="25"/>
      <c r="BQ1001" s="26"/>
      <c r="BR1001" s="25"/>
      <c r="BS1001" s="26"/>
      <c r="BT1001" s="25"/>
      <c r="BU1001" s="3"/>
      <c r="BV1001" s="2"/>
      <c r="BW1001" s="2"/>
      <c r="BX1001" s="2"/>
      <c r="BY1001" s="2"/>
    </row>
    <row r="1002" customFormat="false" ht="41.45" hidden="false" customHeight="true" outlineLevel="0" collapsed="false">
      <c r="A1002" s="15" t="s">
        <v>5242</v>
      </c>
      <c r="C1002" s="16"/>
      <c r="D1002" s="16" t="s">
        <v>5324</v>
      </c>
      <c r="E1002" s="17" t="n">
        <v>162.242609955875</v>
      </c>
      <c r="F1002" s="18" t="n">
        <v>99.9997639946907</v>
      </c>
      <c r="G1002" s="50" t="s">
        <v>13841</v>
      </c>
      <c r="H1002" s="16"/>
      <c r="I1002" s="6" t="s">
        <v>5242</v>
      </c>
      <c r="J1002" s="7"/>
      <c r="K1002" s="7"/>
      <c r="L1002" s="51" t="s">
        <v>13842</v>
      </c>
      <c r="M1002" s="52" t="n">
        <v>1.07865270276211</v>
      </c>
      <c r="N1002" s="53" t="n">
        <v>6438.6025390625</v>
      </c>
      <c r="O1002" s="53" t="n">
        <v>4511.3134765625</v>
      </c>
      <c r="P1002" s="54"/>
      <c r="Q1002" s="55"/>
      <c r="R1002" s="55"/>
      <c r="S1002" s="56"/>
      <c r="T1002" s="25" t="n">
        <v>0</v>
      </c>
      <c r="U1002" s="25" t="n">
        <v>1</v>
      </c>
      <c r="V1002" s="26" t="n">
        <v>0</v>
      </c>
      <c r="W1002" s="26" t="n">
        <v>0.2</v>
      </c>
      <c r="X1002" s="26" t="n">
        <v>0</v>
      </c>
      <c r="Y1002" s="26" t="n">
        <v>0.693693</v>
      </c>
      <c r="Z1002" s="26" t="n">
        <v>0</v>
      </c>
      <c r="AA1002" s="26" t="n">
        <v>0</v>
      </c>
      <c r="AB1002" s="20" t="n">
        <v>1002</v>
      </c>
      <c r="AC1002" s="20"/>
      <c r="AD1002" s="10"/>
      <c r="AE1002" s="24" t="s">
        <v>13843</v>
      </c>
      <c r="AF1002" s="24" t="n">
        <v>1584</v>
      </c>
      <c r="AG1002" s="24" t="n">
        <v>510</v>
      </c>
      <c r="AH1002" s="24" t="n">
        <v>102932</v>
      </c>
      <c r="AI1002" s="24" t="n">
        <v>82194</v>
      </c>
      <c r="AJ1002" s="24" t="n">
        <v>28800</v>
      </c>
      <c r="AK1002" s="24" t="s">
        <v>13844</v>
      </c>
      <c r="AL1002" s="24" t="s">
        <v>13845</v>
      </c>
      <c r="AM1002" s="23" t="s">
        <v>13846</v>
      </c>
      <c r="AN1002" s="24" t="s">
        <v>5381</v>
      </c>
      <c r="AO1002" s="22" t="n">
        <v>40643.0872569444</v>
      </c>
      <c r="AP1002" s="23" t="s">
        <v>13847</v>
      </c>
      <c r="AQ1002" s="24" t="n">
        <f aca="false">TRUE()</f>
        <v>1</v>
      </c>
      <c r="AR1002" s="24" t="inlineStr">
        <f aca="false">FALSE()</f>
        <is>
          <t/>
        </is>
      </c>
      <c r="AS1002" s="24" t="n">
        <f aca="false">FALSE()</f>
        <v>0</v>
      </c>
      <c r="AT1002" s="24" t="s">
        <v>75</v>
      </c>
      <c r="AU1002" s="24" t="n">
        <v>4</v>
      </c>
      <c r="AV1002" s="23" t="s">
        <v>5390</v>
      </c>
      <c r="AW1002" s="24" t="inlineStr">
        <f aca="false">FALSE()</f>
        <is>
          <t/>
        </is>
      </c>
      <c r="AX1002" s="24" t="s">
        <v>5329</v>
      </c>
      <c r="AY1002" s="23" t="s">
        <v>13848</v>
      </c>
      <c r="AZ1002" s="24" t="s">
        <v>174</v>
      </c>
      <c r="BA1002" s="24" t="e">
        <f aca="false">REPLACE(INDEX(GroupVertices[group], MATCH(Vertices[[#this row],[vertex]],GroupVertices[vertex],0)),1,1,"")</f>
        <v>#VALUE!</v>
      </c>
      <c r="BB1002" s="25"/>
      <c r="BC1002" s="25"/>
      <c r="BD1002" s="25"/>
      <c r="BE1002" s="25"/>
      <c r="BF1002" s="25"/>
      <c r="BG1002" s="25"/>
      <c r="BH1002" s="25" t="s">
        <v>13832</v>
      </c>
      <c r="BI1002" s="25" t="s">
        <v>13832</v>
      </c>
      <c r="BJ1002" s="25" t="s">
        <v>13833</v>
      </c>
      <c r="BK1002" s="25" t="s">
        <v>13833</v>
      </c>
      <c r="BL1002" s="25" t="n">
        <v>0</v>
      </c>
      <c r="BM1002" s="26" t="n">
        <v>0</v>
      </c>
      <c r="BN1002" s="25" t="n">
        <v>0</v>
      </c>
      <c r="BO1002" s="26" t="n">
        <v>0</v>
      </c>
      <c r="BP1002" s="25" t="n">
        <v>0</v>
      </c>
      <c r="BQ1002" s="26" t="n">
        <v>0</v>
      </c>
      <c r="BR1002" s="25" t="n">
        <v>21</v>
      </c>
      <c r="BS1002" s="26" t="n">
        <v>100</v>
      </c>
      <c r="BT1002" s="25" t="n">
        <v>21</v>
      </c>
      <c r="BU1002" s="3"/>
      <c r="BV1002" s="2"/>
      <c r="BW1002" s="2"/>
      <c r="BX1002" s="2"/>
      <c r="BY1002" s="2"/>
    </row>
    <row r="1003" customFormat="false" ht="41.45" hidden="false" customHeight="true" outlineLevel="0" collapsed="false">
      <c r="A1003" s="15" t="s">
        <v>5245</v>
      </c>
      <c r="C1003" s="16"/>
      <c r="D1003" s="16" t="s">
        <v>5324</v>
      </c>
      <c r="E1003" s="17" t="n">
        <v>162.27971500795</v>
      </c>
      <c r="F1003" s="18" t="n">
        <v>99.999727899761</v>
      </c>
      <c r="G1003" s="50" t="s">
        <v>13849</v>
      </c>
      <c r="H1003" s="16"/>
      <c r="I1003" s="6" t="s">
        <v>5245</v>
      </c>
      <c r="J1003" s="7"/>
      <c r="K1003" s="7"/>
      <c r="L1003" s="51" t="s">
        <v>13850</v>
      </c>
      <c r="M1003" s="52" t="n">
        <v>1.09068193965514</v>
      </c>
      <c r="N1003" s="53" t="n">
        <v>6542.5556640625</v>
      </c>
      <c r="O1003" s="53" t="n">
        <v>4511.3134765625</v>
      </c>
      <c r="P1003" s="54"/>
      <c r="Q1003" s="55"/>
      <c r="R1003" s="55"/>
      <c r="S1003" s="56"/>
      <c r="T1003" s="25" t="n">
        <v>0</v>
      </c>
      <c r="U1003" s="25" t="n">
        <v>1</v>
      </c>
      <c r="V1003" s="26" t="n">
        <v>0</v>
      </c>
      <c r="W1003" s="26" t="n">
        <v>0.2</v>
      </c>
      <c r="X1003" s="26" t="n">
        <v>0</v>
      </c>
      <c r="Y1003" s="26" t="n">
        <v>0.693693</v>
      </c>
      <c r="Z1003" s="26" t="n">
        <v>0</v>
      </c>
      <c r="AA1003" s="26" t="n">
        <v>0</v>
      </c>
      <c r="AB1003" s="20" t="n">
        <v>1003</v>
      </c>
      <c r="AC1003" s="20"/>
      <c r="AD1003" s="10"/>
      <c r="AE1003" s="24" t="s">
        <v>13851</v>
      </c>
      <c r="AF1003" s="24" t="n">
        <v>1360</v>
      </c>
      <c r="AG1003" s="24" t="n">
        <v>588</v>
      </c>
      <c r="AH1003" s="24" t="n">
        <v>32826</v>
      </c>
      <c r="AI1003" s="24" t="n">
        <v>1402</v>
      </c>
      <c r="AJ1003" s="24" t="n">
        <v>3600</v>
      </c>
      <c r="AK1003" s="46" t="s">
        <v>13852</v>
      </c>
      <c r="AL1003" s="24" t="s">
        <v>13853</v>
      </c>
      <c r="AM1003" s="24"/>
      <c r="AN1003" s="24" t="s">
        <v>5578</v>
      </c>
      <c r="AO1003" s="22" t="n">
        <v>40896.0114467593</v>
      </c>
      <c r="AP1003" s="23" t="s">
        <v>13854</v>
      </c>
      <c r="AQ1003" s="24" t="n">
        <f aca="false">FALSE()</f>
        <v>0</v>
      </c>
      <c r="AR1003" s="24" t="inlineStr">
        <f aca="false">FALSE()</f>
        <is>
          <t/>
        </is>
      </c>
      <c r="AS1003" s="24" t="n">
        <f aca="false">TRUE()</f>
        <v>1</v>
      </c>
      <c r="AT1003" s="24" t="s">
        <v>75</v>
      </c>
      <c r="AU1003" s="24" t="n">
        <v>84</v>
      </c>
      <c r="AV1003" s="23" t="s">
        <v>13855</v>
      </c>
      <c r="AW1003" s="24" t="inlineStr">
        <f aca="false">FALSE()</f>
        <is>
          <t/>
        </is>
      </c>
      <c r="AX1003" s="24" t="s">
        <v>5329</v>
      </c>
      <c r="AY1003" s="23" t="s">
        <v>13856</v>
      </c>
      <c r="AZ1003" s="24" t="s">
        <v>174</v>
      </c>
      <c r="BA1003" s="24" t="e">
        <f aca="false">REPLACE(INDEX(GroupVertices[group], MATCH(Vertices[[#this row],[vertex]],GroupVertices[vertex],0)),1,1,"")</f>
        <v>#VALUE!</v>
      </c>
      <c r="BB1003" s="25"/>
      <c r="BC1003" s="25"/>
      <c r="BD1003" s="25"/>
      <c r="BE1003" s="25"/>
      <c r="BF1003" s="25"/>
      <c r="BG1003" s="25"/>
      <c r="BH1003" s="25" t="s">
        <v>13832</v>
      </c>
      <c r="BI1003" s="25" t="s">
        <v>13832</v>
      </c>
      <c r="BJ1003" s="25" t="s">
        <v>13833</v>
      </c>
      <c r="BK1003" s="25" t="s">
        <v>13833</v>
      </c>
      <c r="BL1003" s="25" t="n">
        <v>0</v>
      </c>
      <c r="BM1003" s="26" t="n">
        <v>0</v>
      </c>
      <c r="BN1003" s="25" t="n">
        <v>0</v>
      </c>
      <c r="BO1003" s="26" t="n">
        <v>0</v>
      </c>
      <c r="BP1003" s="25" t="n">
        <v>0</v>
      </c>
      <c r="BQ1003" s="26" t="n">
        <v>0</v>
      </c>
      <c r="BR1003" s="25" t="n">
        <v>21</v>
      </c>
      <c r="BS1003" s="26" t="n">
        <v>100</v>
      </c>
      <c r="BT1003" s="25" t="n">
        <v>21</v>
      </c>
      <c r="BU1003" s="3"/>
      <c r="BV1003" s="2"/>
      <c r="BW1003" s="2"/>
      <c r="BX1003" s="2"/>
      <c r="BY1003" s="2"/>
    </row>
    <row r="1004" customFormat="false" ht="41.45" hidden="false" customHeight="true" outlineLevel="0" collapsed="false">
      <c r="A1004" s="15" t="s">
        <v>5248</v>
      </c>
      <c r="C1004" s="16"/>
      <c r="D1004" s="16" t="s">
        <v>5324</v>
      </c>
      <c r="E1004" s="17" t="n">
        <v>163.651650523134</v>
      </c>
      <c r="F1004" s="18" t="n">
        <v>99.9983933128744</v>
      </c>
      <c r="G1004" s="50" t="s">
        <v>13857</v>
      </c>
      <c r="H1004" s="16"/>
      <c r="I1004" s="6" t="s">
        <v>5248</v>
      </c>
      <c r="J1004" s="7"/>
      <c r="K1004" s="7"/>
      <c r="L1004" s="51" t="s">
        <v>13858</v>
      </c>
      <c r="M1004" s="52" t="n">
        <v>1.53545526272558</v>
      </c>
      <c r="N1004" s="53" t="n">
        <v>1929.90222167969</v>
      </c>
      <c r="O1004" s="53" t="n">
        <v>1767.0869140625</v>
      </c>
      <c r="P1004" s="54"/>
      <c r="Q1004" s="55"/>
      <c r="R1004" s="55"/>
      <c r="S1004" s="56"/>
      <c r="T1004" s="25" t="n">
        <v>1</v>
      </c>
      <c r="U1004" s="25" t="n">
        <v>1</v>
      </c>
      <c r="V1004" s="26" t="n">
        <v>0</v>
      </c>
      <c r="W1004" s="26" t="n">
        <v>0</v>
      </c>
      <c r="X1004" s="26" t="n">
        <v>0</v>
      </c>
      <c r="Y1004" s="26" t="n">
        <v>0.999999</v>
      </c>
      <c r="Z1004" s="26" t="n">
        <v>0</v>
      </c>
      <c r="AA1004" s="26" t="s">
        <v>5365</v>
      </c>
      <c r="AB1004" s="20" t="n">
        <v>1004</v>
      </c>
      <c r="AC1004" s="20"/>
      <c r="AD1004" s="10"/>
      <c r="AE1004" s="24" t="s">
        <v>13859</v>
      </c>
      <c r="AF1004" s="24" t="n">
        <v>3140</v>
      </c>
      <c r="AG1004" s="24" t="n">
        <v>3472</v>
      </c>
      <c r="AH1004" s="24" t="n">
        <v>4766</v>
      </c>
      <c r="AI1004" s="24" t="n">
        <v>868</v>
      </c>
      <c r="AJ1004" s="24" t="n">
        <v>-18000</v>
      </c>
      <c r="AK1004" s="24" t="s">
        <v>13860</v>
      </c>
      <c r="AL1004" s="24" t="s">
        <v>13861</v>
      </c>
      <c r="AM1004" s="23" t="s">
        <v>13862</v>
      </c>
      <c r="AN1004" s="24" t="s">
        <v>5388</v>
      </c>
      <c r="AO1004" s="22" t="n">
        <v>41684.9346296296</v>
      </c>
      <c r="AP1004" s="23" t="s">
        <v>13863</v>
      </c>
      <c r="AQ1004" s="24" t="inlineStr">
        <f aca="false">FALSE()</f>
        <is>
          <t/>
        </is>
      </c>
      <c r="AR1004" s="24" t="inlineStr">
        <f aca="false">FALSE()</f>
        <is>
          <t/>
        </is>
      </c>
      <c r="AS1004" s="24" t="inlineStr">
        <f aca="false">TRUE()</f>
        <is>
          <t/>
        </is>
      </c>
      <c r="AT1004" s="24" t="s">
        <v>75</v>
      </c>
      <c r="AU1004" s="24" t="n">
        <v>265</v>
      </c>
      <c r="AV1004" s="23" t="s">
        <v>6529</v>
      </c>
      <c r="AW1004" s="24" t="inlineStr">
        <f aca="false">FALSE()</f>
        <is>
          <t/>
        </is>
      </c>
      <c r="AX1004" s="24" t="s">
        <v>5329</v>
      </c>
      <c r="AY1004" s="23" t="s">
        <v>13864</v>
      </c>
      <c r="AZ1004" s="24" t="s">
        <v>174</v>
      </c>
      <c r="BA1004" s="24" t="e">
        <f aca="false">REPLACE(INDEX(GroupVertices[group], MATCH(Vertices[[#this row],[vertex]],GroupVertices[vertex],0)),1,1,"")</f>
        <v>#VALUE!</v>
      </c>
      <c r="BB1004" s="25" t="s">
        <v>5250</v>
      </c>
      <c r="BC1004" s="25" t="s">
        <v>5250</v>
      </c>
      <c r="BD1004" s="25" t="s">
        <v>5251</v>
      </c>
      <c r="BE1004" s="25" t="s">
        <v>5251</v>
      </c>
      <c r="BF1004" s="25" t="s">
        <v>5252</v>
      </c>
      <c r="BG1004" s="25" t="s">
        <v>5252</v>
      </c>
      <c r="BH1004" s="25" t="s">
        <v>13865</v>
      </c>
      <c r="BI1004" s="25" t="s">
        <v>13865</v>
      </c>
      <c r="BJ1004" s="25" t="s">
        <v>13866</v>
      </c>
      <c r="BK1004" s="25" t="s">
        <v>13866</v>
      </c>
      <c r="BL1004" s="25" t="n">
        <v>0</v>
      </c>
      <c r="BM1004" s="26" t="n">
        <v>0</v>
      </c>
      <c r="BN1004" s="25" t="n">
        <v>0</v>
      </c>
      <c r="BO1004" s="26" t="n">
        <v>0</v>
      </c>
      <c r="BP1004" s="25" t="n">
        <v>0</v>
      </c>
      <c r="BQ1004" s="26" t="n">
        <v>0</v>
      </c>
      <c r="BR1004" s="25" t="n">
        <v>9</v>
      </c>
      <c r="BS1004" s="26" t="n">
        <v>100</v>
      </c>
      <c r="BT1004" s="25" t="n">
        <v>9</v>
      </c>
      <c r="BU1004" s="3"/>
      <c r="BV1004" s="2"/>
      <c r="BW1004" s="2"/>
      <c r="BX1004" s="2"/>
      <c r="BY1004" s="2"/>
    </row>
    <row r="1005" customFormat="false" ht="41.45" hidden="false" customHeight="true" outlineLevel="0" collapsed="false">
      <c r="A1005" s="15" t="s">
        <v>5256</v>
      </c>
      <c r="C1005" s="16"/>
      <c r="D1005" s="16" t="s">
        <v>5324</v>
      </c>
      <c r="E1005" s="17" t="n">
        <v>162.19979643425</v>
      </c>
      <c r="F1005" s="18" t="n">
        <v>99.9998056426864</v>
      </c>
      <c r="G1005" s="50" t="s">
        <v>13867</v>
      </c>
      <c r="H1005" s="16"/>
      <c r="I1005" s="6" t="s">
        <v>5256</v>
      </c>
      <c r="J1005" s="7"/>
      <c r="K1005" s="7"/>
      <c r="L1005" s="51" t="s">
        <v>13868</v>
      </c>
      <c r="M1005" s="52" t="n">
        <v>1.06477281403939</v>
      </c>
      <c r="N1005" s="53" t="n">
        <v>2542.25170898437</v>
      </c>
      <c r="O1005" s="53" t="n">
        <v>5403.5517578125</v>
      </c>
      <c r="P1005" s="54"/>
      <c r="Q1005" s="55"/>
      <c r="R1005" s="55"/>
      <c r="S1005" s="56"/>
      <c r="T1005" s="25" t="n">
        <v>1</v>
      </c>
      <c r="U1005" s="25" t="n">
        <v>1</v>
      </c>
      <c r="V1005" s="26" t="n">
        <v>0</v>
      </c>
      <c r="W1005" s="26" t="n">
        <v>0</v>
      </c>
      <c r="X1005" s="26" t="n">
        <v>0</v>
      </c>
      <c r="Y1005" s="26" t="n">
        <v>0.999999</v>
      </c>
      <c r="Z1005" s="26" t="n">
        <v>0</v>
      </c>
      <c r="AA1005" s="26" t="s">
        <v>5365</v>
      </c>
      <c r="AB1005" s="20" t="n">
        <v>1005</v>
      </c>
      <c r="AC1005" s="20"/>
      <c r="AD1005" s="10"/>
      <c r="AE1005" s="24" t="s">
        <v>13869</v>
      </c>
      <c r="AF1005" s="24" t="n">
        <v>171</v>
      </c>
      <c r="AG1005" s="24" t="n">
        <v>420</v>
      </c>
      <c r="AH1005" s="24" t="n">
        <v>23124</v>
      </c>
      <c r="AI1005" s="24" t="n">
        <v>26086</v>
      </c>
      <c r="AJ1005" s="24" t="n">
        <v>-21600</v>
      </c>
      <c r="AK1005" s="24" t="s">
        <v>13870</v>
      </c>
      <c r="AL1005" s="24" t="s">
        <v>13871</v>
      </c>
      <c r="AM1005" s="23" t="s">
        <v>13872</v>
      </c>
      <c r="AN1005" s="24" t="s">
        <v>5776</v>
      </c>
      <c r="AO1005" s="22" t="n">
        <v>41933.1947800926</v>
      </c>
      <c r="AP1005" s="23" t="s">
        <v>13873</v>
      </c>
      <c r="AQ1005" s="24" t="inlineStr">
        <f aca="false">FALSE()</f>
        <is>
          <t/>
        </is>
      </c>
      <c r="AR1005" s="24" t="inlineStr">
        <f aca="false">FALSE()</f>
        <is>
          <t/>
        </is>
      </c>
      <c r="AS1005" s="24" t="n">
        <f aca="false">FALSE()</f>
        <v>0</v>
      </c>
      <c r="AT1005" s="24" t="s">
        <v>75</v>
      </c>
      <c r="AU1005" s="24" t="n">
        <v>44</v>
      </c>
      <c r="AV1005" s="23" t="s">
        <v>5390</v>
      </c>
      <c r="AW1005" s="24" t="inlineStr">
        <f aca="false">FALSE()</f>
        <is>
          <t/>
        </is>
      </c>
      <c r="AX1005" s="24" t="s">
        <v>5329</v>
      </c>
      <c r="AY1005" s="23" t="s">
        <v>13874</v>
      </c>
      <c r="AZ1005" s="24" t="s">
        <v>174</v>
      </c>
      <c r="BA1005" s="24" t="e">
        <f aca="false">REPLACE(INDEX(GroupVertices[group], MATCH(Vertices[[#this row],[vertex]],GroupVertices[vertex],0)),1,1,"")</f>
        <v>#VALUE!</v>
      </c>
      <c r="BB1005" s="25" t="s">
        <v>5258</v>
      </c>
      <c r="BC1005" s="25" t="s">
        <v>5258</v>
      </c>
      <c r="BD1005" s="25" t="s">
        <v>130</v>
      </c>
      <c r="BE1005" s="25" t="s">
        <v>130</v>
      </c>
      <c r="BF1005" s="25"/>
      <c r="BG1005" s="25"/>
      <c r="BH1005" s="25" t="s">
        <v>13875</v>
      </c>
      <c r="BI1005" s="25" t="s">
        <v>13875</v>
      </c>
      <c r="BJ1005" s="25" t="s">
        <v>13876</v>
      </c>
      <c r="BK1005" s="25" t="s">
        <v>13876</v>
      </c>
      <c r="BL1005" s="25" t="n">
        <v>2</v>
      </c>
      <c r="BM1005" s="26" t="n">
        <v>11.1111111111111</v>
      </c>
      <c r="BN1005" s="25" t="n">
        <v>0</v>
      </c>
      <c r="BO1005" s="26" t="n">
        <v>0</v>
      </c>
      <c r="BP1005" s="25" t="n">
        <v>0</v>
      </c>
      <c r="BQ1005" s="26" t="n">
        <v>0</v>
      </c>
      <c r="BR1005" s="25" t="n">
        <v>16</v>
      </c>
      <c r="BS1005" s="26" t="n">
        <v>88.8888888888889</v>
      </c>
      <c r="BT1005" s="25" t="n">
        <v>18</v>
      </c>
      <c r="BU1005" s="3"/>
      <c r="BV1005" s="2"/>
      <c r="BW1005" s="2"/>
      <c r="BX1005" s="2"/>
      <c r="BY1005" s="2"/>
    </row>
    <row r="1006" customFormat="false" ht="41.45" hidden="false" customHeight="true" outlineLevel="0" collapsed="false">
      <c r="A1006" s="15" t="s">
        <v>5262</v>
      </c>
      <c r="C1006" s="59"/>
      <c r="D1006" s="59" t="s">
        <v>5324</v>
      </c>
      <c r="E1006" s="60" t="n">
        <v>162.1598371474</v>
      </c>
      <c r="F1006" s="61" t="n">
        <v>99.9998445141491</v>
      </c>
      <c r="G1006" s="62" t="s">
        <v>13877</v>
      </c>
      <c r="H1006" s="59"/>
      <c r="I1006" s="63" t="s">
        <v>5262</v>
      </c>
      <c r="J1006" s="64"/>
      <c r="K1006" s="64"/>
      <c r="L1006" s="65" t="s">
        <v>13878</v>
      </c>
      <c r="M1006" s="66" t="n">
        <v>1.05181825123151</v>
      </c>
      <c r="N1006" s="67" t="n">
        <v>501.086975097656</v>
      </c>
      <c r="O1006" s="67" t="n">
        <v>5403.5517578125</v>
      </c>
      <c r="P1006" s="68"/>
      <c r="Q1006" s="69"/>
      <c r="R1006" s="69"/>
      <c r="S1006" s="70"/>
      <c r="T1006" s="25" t="n">
        <v>1</v>
      </c>
      <c r="U1006" s="25" t="n">
        <v>1</v>
      </c>
      <c r="V1006" s="26" t="n">
        <v>0</v>
      </c>
      <c r="W1006" s="26" t="n">
        <v>0</v>
      </c>
      <c r="X1006" s="26" t="n">
        <v>0</v>
      </c>
      <c r="Y1006" s="26" t="n">
        <v>0.999999</v>
      </c>
      <c r="Z1006" s="26" t="n">
        <v>0</v>
      </c>
      <c r="AA1006" s="26" t="s">
        <v>5365</v>
      </c>
      <c r="AB1006" s="71" t="n">
        <v>1006</v>
      </c>
      <c r="AC1006" s="71"/>
      <c r="AD1006" s="10"/>
      <c r="AE1006" s="24" t="s">
        <v>13879</v>
      </c>
      <c r="AF1006" s="24" t="n">
        <v>201</v>
      </c>
      <c r="AG1006" s="24" t="n">
        <v>336</v>
      </c>
      <c r="AH1006" s="24" t="n">
        <v>8915</v>
      </c>
      <c r="AI1006" s="24" t="n">
        <v>5077</v>
      </c>
      <c r="AJ1006" s="24" t="n">
        <v>28800</v>
      </c>
      <c r="AK1006" s="24"/>
      <c r="AL1006" s="24" t="s">
        <v>13880</v>
      </c>
      <c r="AM1006" s="23" t="s">
        <v>13881</v>
      </c>
      <c r="AN1006" s="24" t="s">
        <v>5369</v>
      </c>
      <c r="AO1006" s="22" t="n">
        <v>41446.1526851852</v>
      </c>
      <c r="AP1006" s="23" t="s">
        <v>13882</v>
      </c>
      <c r="AQ1006" s="24" t="inlineStr">
        <f aca="false">FALSE()</f>
        <is>
          <t/>
        </is>
      </c>
      <c r="AR1006" s="24" t="inlineStr">
        <f aca="false">FALSE()</f>
        <is>
          <t/>
        </is>
      </c>
      <c r="AS1006" s="24" t="n">
        <f aca="false">TRUE()</f>
        <v>1</v>
      </c>
      <c r="AT1006" s="24" t="s">
        <v>75</v>
      </c>
      <c r="AU1006" s="24" t="n">
        <v>5</v>
      </c>
      <c r="AV1006" s="23" t="s">
        <v>13883</v>
      </c>
      <c r="AW1006" s="24" t="inlineStr">
        <f aca="false">FALSE()</f>
        <is>
          <t/>
        </is>
      </c>
      <c r="AX1006" s="24" t="s">
        <v>5329</v>
      </c>
      <c r="AY1006" s="23" t="s">
        <v>13884</v>
      </c>
      <c r="AZ1006" s="24" t="s">
        <v>174</v>
      </c>
      <c r="BA1006" s="24" t="e">
        <f aca="false">REPLACE(INDEX(GroupVertices[group], MATCH(Vertices[[#this row],[vertex]],GroupVertices[vertex],0)),1,1,"")</f>
        <v>#VALUE!</v>
      </c>
      <c r="BB1006" s="25" t="s">
        <v>5264</v>
      </c>
      <c r="BC1006" s="25" t="s">
        <v>5264</v>
      </c>
      <c r="BD1006" s="25" t="s">
        <v>88</v>
      </c>
      <c r="BE1006" s="25" t="s">
        <v>88</v>
      </c>
      <c r="BF1006" s="25"/>
      <c r="BG1006" s="25"/>
      <c r="BH1006" s="25" t="s">
        <v>5373</v>
      </c>
      <c r="BI1006" s="25" t="s">
        <v>5373</v>
      </c>
      <c r="BJ1006" s="25" t="s">
        <v>5374</v>
      </c>
      <c r="BK1006" s="25" t="s">
        <v>5374</v>
      </c>
      <c r="BL1006" s="25" t="n">
        <v>0</v>
      </c>
      <c r="BM1006" s="26" t="n">
        <v>0</v>
      </c>
      <c r="BN1006" s="25" t="n">
        <v>0</v>
      </c>
      <c r="BO1006" s="26" t="n">
        <v>0</v>
      </c>
      <c r="BP1006" s="25" t="n">
        <v>0</v>
      </c>
      <c r="BQ1006" s="26" t="n">
        <v>0</v>
      </c>
      <c r="BR1006" s="25" t="n">
        <v>13</v>
      </c>
      <c r="BS1006" s="26" t="n">
        <v>100</v>
      </c>
      <c r="BT1006" s="25" t="n">
        <v>13</v>
      </c>
      <c r="BU1006" s="3"/>
      <c r="BV1006" s="2"/>
      <c r="BW1006" s="2"/>
      <c r="BX1006" s="2"/>
      <c r="BY1006" s="2"/>
    </row>
  </sheetData>
  <dataValidations count="20">
    <dataValidation allowBlank="true" operator="between" showDropDown="false" showErrorMessage="true" showInputMessage="false" sqref="BU2" type="none">
      <formula1>0</formula1>
      <formula2>0</formula2>
    </dataValidation>
    <dataValidation allowBlank="true" error="You have entered an unrecognized vertex visibility.  Try selecting from the drop-down list instead." errorTitle="Invalid Vertex Visibility" operator="between" prompt="This is a unique ID that gets filled in automatically.  Do not edit this column." promptTitle="Vertex ID" showDropDown="false" showErrorMessage="false" showInputMessage="true" sqref="AB3:AB1006" type="none">
      <formula1>0</formula1>
      <formula2>0</formula2>
    </dataValidation>
    <dataValidation allowBlank="true" error="You have entered an unrecognized vertex visibility.  Try selecting from the drop-down list instead." errorTitle="Invalid Vertex Visibility" operator="between" showDropDown="false" showErrorMessage="false" showInputMessage="false" sqref="BU3" type="none">
      <formula1>0</formula1>
      <formula2>0</formula2>
    </dataValidation>
    <dataValidation allowBlank="true" error="You have entered an invalid vertex &quot;locked.&quot;  Try selecting from the drop-down list instead." errorTitle="Invalid Vertex Locked" operator="between" prompt="Set to Yes to lock the vertex at its current location." promptTitle="Vertex Locked?" showDropDown="false" showErrorMessage="true" showInputMessage="true" sqref="P3:P1006" type="list">
      <formula1>ValidBooleansDefaultFalse</formula1>
      <formula2>0</formula2>
    </dataValidation>
    <dataValidation allowBlank="true" error="The optional vertex location's X and Y values must be whole numbers between 0 and 9999." errorTitle="Invalid Vertex Location" operator="between" prompt="Enter an optional vertex location.  X and Y values should be between 0 and 9,999.  If you enter X and Y values, you should set NodeXL, Graph, Layout to &quot;None&quot; to prevent NodeXL from overwriting your values when you show the graph." promptTitle="Vertex Location" showDropDown="false" showErrorMessage="false" showInputMessage="true" sqref="N3:O1006" type="none">
      <formula1>0</formula1>
      <formula2>0</formula2>
    </dataValidation>
    <dataValidation allowBlank="true" error="You have entered an unrecognized vertex visibility.  Try selecting from the drop-down list instead." errorTitle="Invalid Vertex Visibility" operator="between" prompt="Enter an optional number to control the order in which the vertices are laid out and stacked in the graph." promptTitle="Vertex Layout Order" showDropDown="false" showErrorMessage="true" showInputMessage="true" sqref="M3:M1006" type="none">
      <formula1>0</formula1>
      <formula2>0</formula2>
    </dataValidation>
    <dataValidation allowBlank="true" error="The optional vertex location's X and Y values must be whole numbers between 0 and 9999." errorTitle="Invalid Vertex Location" operator="between" prompt="Enter an optional vertex polar radial coordinate.  This is used only when a Layout Type of Polar or Polar Absolute is selected in the graph pane.  Hover the mouse over the column header for more details." promptTitle="Vertex Polar R" showDropDown="false" showErrorMessage="false" showInputMessage="true" sqref="Q3:Q1006" type="none">
      <formula1>0</formula1>
      <formula2>0</formula2>
    </dataValidation>
    <dataValidation allowBlank="true" error="The optional vertex location's X and Y values must be whole numbers between 0 and 9999." errorTitle="Invalid Vertex Location" operator="between" prompt="Enter an optional vertex polar angle coordinate, in degrees.  This is used only when a Layout Type of Polar or Polar Absolute is selected in the graph pane." promptTitle="Vertex Polar Angle" showDropDown="false" showErrorMessage="false" showInputMessage="true" sqref="R3:R1006" type="none">
      <formula1>0</formula1>
      <formula2>0</formula2>
    </dataValidation>
    <dataValidation allowBlank="true" errorTitle="Invalid Vertex Image Key" operator="between" prompt="Enter optional text that will pop up when the mouse is hovered over the vertex." promptTitle="Vertex Tooltip" showDropDown="false" showErrorMessage="false" showInputMessage="true" sqref="L3:L1006" type="none">
      <formula1>0</formula1>
      <formula2>0</formula2>
    </dataValidation>
    <dataValidation allowBlank="true" error="You have entered an unrecognized vertex visibility.  Try selecting from the drop-down list instead." errorTitle="Invalid Vertex Visibility" operator="between" prompt="This is a unique ID that gets filled in automatically.  Do not edit this column." promptTitle="Vertex ID" showDropDown="false" showErrorMessage="false" showInputMessage="false" sqref="AC3:AC1006" type="none">
      <formula1>0</formula1>
      <formula2>0</formula2>
    </dataValidation>
    <dataValidation allowBlank="true" error="You have entered an invalid vertex visibility.  Try selecting from the drop-down list instead." errorTitle="Invalid Vertex Visibility" operator="between" prompt="Select an optional vertex visibility.  Vertices are &quot;Show if in an Edge&quot; by default." promptTitle="Vertex Visibility" showDropDown="false" showErrorMessage="true" showInputMessage="true" sqref="H3:H1006" type="list">
      <formula1>ValidVertexVisibilities</formula1>
      <formula2>0</formula2>
    </dataValidation>
    <dataValidation allowBlank="true" errorTitle="Invalid Vertex Image Key" operator="between" prompt="To show a vertex as a box containing text, set the Shape to Label and enter a label.  To annotate another shape with text, set the Shape to something else and enter a label." promptTitle="Vertex Label" showDropDown="false" showErrorMessage="false" showInputMessage="true" sqref="I3:I1006" type="none">
      <formula1>0</formula1>
      <formula2>0</formula2>
    </dataValidation>
    <dataValidation allowBlank="true" operator="between" prompt="To select an optional fill color for the Label shape, right-click and select Select Color on the right-click menu." promptTitle="Vertex Label Fill Color" showDropDown="false" showErrorMessage="false" showInputMessage="true" sqref="J3:J1006" type="none">
      <formula1>0</formula1>
      <formula2>0</formula2>
    </dataValidation>
    <dataValidation allowBlank="true" errorTitle="Invalid Vertex Image Key" operator="between" prompt="Enter the path to an image file.  Hover over the column header for examples." promptTitle="Vertex Image File" showDropDown="false" showErrorMessage="false" showInputMessage="true" sqref="G3:G1006" type="none">
      <formula1>0</formula1>
      <formula2>0</formula2>
    </dataValidation>
    <dataValidation allowBlank="true" operator="between" prompt="To select an optional vertex color, right-click and select Select Color on the right-click menu." promptTitle="Vertex Color" showDropDown="false" showErrorMessage="false" showInputMessage="true" sqref="C3:C1006" type="none">
      <formula1>0</formula1>
      <formula2>0</formula2>
    </dataValidation>
    <dataValidation allowBlank="true" error="The optional vertex opacity must be a whole number between 0 and 10." errorTitle="Invalid Vertex Opacity" operator="between" prompt="Enter an optional vertex opacity between 0 (transparent) and 100 (opaque)." promptTitle="Vertex Opacity" showDropDown="false" showErrorMessage="false" showInputMessage="true" sqref="F3:F1006" type="none">
      <formula1>0</formula1>
      <formula2>0</formula2>
    </dataValidation>
    <dataValidation allowBlank="true" error="You have entered an invalid vertex shape.  Try selecting from the drop-down list instead." errorTitle="Invalid Vertex Shape" operator="between" prompt="Select an optional vertex shape." promptTitle="Vertex Shape" showDropDown="false" showErrorMessage="true" showInputMessage="true" sqref="D3:D1006" type="list">
      <formula1>ValidVertexShapes</formula1>
      <formula2>0</formula2>
    </dataValidation>
    <dataValidation allowBlank="true" error="The optional vertex size must be a decimal number.  Any size is acceptable, although 1 is used if the size is less than 1, and 10 is used if the size is greater than 10." errorTitle="Invalid Vertex Size" operator="between" prompt="Enter an optional vertex size between 1 and 1,000." promptTitle="Vertex Size" showDropDown="false" showErrorMessage="false" showInputMessage="true" sqref="E3:E1006" type="none">
      <formula1>0</formula1>
      <formula2>0</formula2>
    </dataValidation>
    <dataValidation allowBlank="true" error="You have entered an invalid vertex label position.  Try selecting from the drop-down list instead." errorTitle="Invalid Vertex Label Position" operator="between" prompt="Select an optional vertex label position." promptTitle="Vertex Label Position" showDropDown="false" showErrorMessage="true" showInputMessage="true" sqref="K3:K1006" type="list">
      <formula1>ValidVertexLabelPositions</formula1>
      <formula2>0</formula2>
    </dataValidation>
    <dataValidation allowBlank="true" operator="between" prompt="Enter the name of the vertex." promptTitle="Vertex Name" showDropDown="false" showErrorMessage="true" showInputMessage="true" sqref="A3:A1006" type="none">
      <formula1>0</formula1>
      <formula2>0</formula2>
    </dataValidation>
  </dataValidations>
  <hyperlinks>
    <hyperlink ref="G3" r:id="rId2" display="http://abs.twimg.com/sticky/default_profile_images/default_profile_2_normal.png"/>
    <hyperlink ref="AY3" r:id="rId3" display="https://twitter.com/ihearttrump1"/>
    <hyperlink ref="G4" r:id="rId4" display="http://pbs.twimg.com/profile_images/796368050878611461/OG_OqzTW_normal.jpg"/>
    <hyperlink ref="AM4" r:id="rId5" display="http://t.co/F3fLcfnBVf"/>
    <hyperlink ref="AP4" r:id="rId6" display="https://pbs.twimg.com/profile_banners/10228272/1478703942"/>
    <hyperlink ref="AV4" r:id="rId7" display="http://pbs.twimg.com/profile_background_images/451389902429491200/Rrlh09IC.png"/>
    <hyperlink ref="AY4" r:id="rId8" display="https://twitter.com/youtube"/>
    <hyperlink ref="G5" r:id="rId9" display="http://pbs.twimg.com/profile_images/1508927762/CHA_handslogo_normal.jpg"/>
    <hyperlink ref="AM5" r:id="rId10" display="http://t.co/0HQiEUw7Xs"/>
    <hyperlink ref="AP5" r:id="rId11" display="https://pbs.twimg.com/profile_banners/359820188/1443078454"/>
    <hyperlink ref="AV5" r:id="rId12" display="http://abs.twimg.com/images/themes/theme15/bg.png"/>
    <hyperlink ref="AY5" r:id="rId13" display="https://twitter.com/chaaustralia"/>
    <hyperlink ref="G6" r:id="rId14" display="http://pbs.twimg.com/profile_images/633481198472310784/9xzhEhuq_normal.jpg"/>
    <hyperlink ref="AM6" r:id="rId15" display="http://t.co/BeRyh4H4gN"/>
    <hyperlink ref="AP6" r:id="rId16" display="https://pbs.twimg.com/profile_banners/212071507/1458257918"/>
    <hyperlink ref="AV6" r:id="rId17" display="http://pbs.twimg.com/profile_background_images/378800000104243197/71d4db8810aa0a1de8c2d28201b97383.jpeg"/>
    <hyperlink ref="AY6" r:id="rId18" display="https://twitter.com/stvincentsmelb"/>
    <hyperlink ref="G7" r:id="rId19" display="http://pbs.twimg.com/profile_images/802891496408027138/FSFdsDYC_normal.jpg"/>
    <hyperlink ref="AP7" r:id="rId20" display="https://pbs.twimg.com/profile_banners/358567150/1436336858"/>
    <hyperlink ref="AV7" r:id="rId21" display="http://abs.twimg.com/images/themes/theme9/bg.gif"/>
    <hyperlink ref="AY7" r:id="rId22" display="https://twitter.com/shazzy_sam"/>
    <hyperlink ref="G8" r:id="rId23" display="http://pbs.twimg.com/profile_images/720484216354533378/XZIJ14vt_normal.jpg"/>
    <hyperlink ref="AM8" r:id="rId24" display="https://t.co/d5Oev4bnyU"/>
    <hyperlink ref="AP8" r:id="rId25" display="https://pbs.twimg.com/profile_banners/1690888110/1460822800"/>
    <hyperlink ref="AV8" r:id="rId26" display="http://pbs.twimg.com/profile_background_images/378800000058620353/fa67ff86d1d479ce228c9f5adc145287.jpeg"/>
    <hyperlink ref="AY8" r:id="rId27" display="https://twitter.com/zulshah_21"/>
    <hyperlink ref="G9" r:id="rId28" display="http://pbs.twimg.com/profile_images/790287919059787776/60cv07rc_normal.jpg"/>
    <hyperlink ref="AP9" r:id="rId29" display="https://pbs.twimg.com/profile_banners/18843840/1380335396"/>
    <hyperlink ref="AV9" r:id="rId30" display="http://abs.twimg.com/images/themes/theme1/bg.png"/>
    <hyperlink ref="AY9" r:id="rId31" display="https://twitter.com/hwingo"/>
    <hyperlink ref="G10" r:id="rId32" display="http://pbs.twimg.com/profile_images/704633859187593217/DJVoyOSK_normal.jpg"/>
    <hyperlink ref="AP10" r:id="rId33" display="https://pbs.twimg.com/profile_banners/704633544182730752/1456836207"/>
    <hyperlink ref="AV10" r:id="rId34" display="http://abs.twimg.com/images/themes/theme1/bg.png"/>
    <hyperlink ref="AY10" r:id="rId35" display="https://twitter.com/juliendriod"/>
    <hyperlink ref="G11" r:id="rId36" display="http://pbs.twimg.com/profile_images/2280835321/gqm76qai730n29hrfdj2_normal.jpeg"/>
    <hyperlink ref="AM11" r:id="rId37" display="http://t.co/FUDBkZbxma"/>
    <hyperlink ref="AV11" r:id="rId38" display="http://abs.twimg.com/images/themes/theme15/bg.png"/>
    <hyperlink ref="AY11" r:id="rId39" display="https://twitter.com/ebookmanuals"/>
    <hyperlink ref="G12" r:id="rId40" display="http://pbs.twimg.com/profile_images/797248073164619777/uWFQvhJR_normal.jpg"/>
    <hyperlink ref="AM12" r:id="rId41" display="https://t.co/zOgK3K586y"/>
    <hyperlink ref="AP12" r:id="rId42" display="https://pbs.twimg.com/profile_banners/119049059/1428971865"/>
    <hyperlink ref="AV12" r:id="rId43" display="http://abs.twimg.com/images/themes/theme1/bg.png"/>
    <hyperlink ref="AY12" r:id="rId44" display="https://twitter.com/mzkhalil"/>
    <hyperlink ref="G13" r:id="rId45" display="http://pbs.twimg.com/profile_images/2561565072/oe4jf3q8zwl23n8gf9ib_normal.png"/>
    <hyperlink ref="AM13" r:id="rId46" display="http://t.co/PTGruPAeD1"/>
    <hyperlink ref="AV13" r:id="rId47" display="http://pbs.twimg.com/profile_background_images/276078555/twitter_ein_wallpaper.png"/>
    <hyperlink ref="AY13" r:id="rId48" display="https://twitter.com/einpharmanews"/>
    <hyperlink ref="G14" r:id="rId49" display="http://pbs.twimg.com/profile_images/545869971587211264/9qxSaJsa_normal.jpeg"/>
    <hyperlink ref="AM14" r:id="rId50" display="http://t.co/z6UpZxCGhs"/>
    <hyperlink ref="AP14" r:id="rId51" display="https://pbs.twimg.com/profile_banners/63421692/1479377054"/>
    <hyperlink ref="AV14" r:id="rId52" display="http://pbs.twimg.com/profile_background_images/354225301/fondo_twitter4.jpg"/>
    <hyperlink ref="AY14" r:id="rId53" display="https://twitter.com/unisevilla"/>
    <hyperlink ref="G15" r:id="rId54" display="http://pbs.twimg.com/profile_images/669810344886468608/wo0s9LDB_normal.jpg"/>
    <hyperlink ref="AM15" r:id="rId55" display="http://t.co/CY8kdCmR1Y"/>
    <hyperlink ref="AP15" r:id="rId56" display="https://pbs.twimg.com/profile_banners/288109659/1436339423"/>
    <hyperlink ref="AV15" r:id="rId57" display="http://pbs.twimg.com/profile_background_images/239349369/Imagen1.png"/>
    <hyperlink ref="AY15" r:id="rId58" display="https://twitter.com/ciberbbn"/>
    <hyperlink ref="G16" r:id="rId59" display="http://pbs.twimg.com/profile_images/716711217189019649/r9QlUnCI_normal.jpg"/>
    <hyperlink ref="AM16" r:id="rId60" display="https://t.co/SmAeGMqZFQ"/>
    <hyperlink ref="AP16" r:id="rId61" display="https://pbs.twimg.com/profile_banners/282753750/1480372523"/>
    <hyperlink ref="AV16" r:id="rId62" display="http://abs.twimg.com/images/themes/theme10/bg.gif"/>
    <hyperlink ref="AY16" r:id="rId63" display="https://twitter.com/balbella"/>
    <hyperlink ref="G17" r:id="rId64" display="http://pbs.twimg.com/profile_images/67736631/Zahid_Latif_normal.jpg"/>
    <hyperlink ref="AM17" r:id="rId65" display="https://t.co/lSzOZs5HaL"/>
    <hyperlink ref="AV17" r:id="rId66" display="http://abs.twimg.com/images/themes/theme1/bg.png"/>
    <hyperlink ref="AY17" r:id="rId67" display="https://twitter.com/zahid_latif_uk"/>
    <hyperlink ref="G18" r:id="rId68" display="http://pbs.twimg.com/profile_images/794591952591261696/69yoRABv_normal.jpg"/>
    <hyperlink ref="AV18" r:id="rId69" display="http://abs.twimg.com/images/themes/theme1/bg.png"/>
    <hyperlink ref="AY18" r:id="rId70" display="https://twitter.com/profdna"/>
    <hyperlink ref="G19" r:id="rId71" display="http://pbs.twimg.com/profile_images/452089447375327232/TbL64FgL_normal.jpeg"/>
    <hyperlink ref="AM19" r:id="rId72" display="http://t.co/UhfyW0kHrx"/>
    <hyperlink ref="AP19" r:id="rId73" display="https://pbs.twimg.com/profile_banners/16927254/1407140546"/>
    <hyperlink ref="AV19" r:id="rId74" display="http://pbs.twimg.com/profile_background_images/14144227/twitter.bmp"/>
    <hyperlink ref="AY19" r:id="rId75" display="https://twitter.com/diamondlightsou"/>
    <hyperlink ref="G20" r:id="rId76" display="http://pbs.twimg.com/profile_images/462241833884467201/MZK5zqcr_normal.jpeg"/>
    <hyperlink ref="AM20" r:id="rId77" display="http://t.co/J9rqV1RF67"/>
    <hyperlink ref="AP20" r:id="rId78" display="https://pbs.twimg.com/profile_banners/74697858/1480597117"/>
    <hyperlink ref="AV20" r:id="rId79" display="http://pbs.twimg.com/profile_background_images/378800000066008120/28d32c5c83e2171b01a89b45246df2f0.jpeg"/>
    <hyperlink ref="AY20" r:id="rId80" display="https://twitter.com/stfc_matters"/>
    <hyperlink ref="G21" r:id="rId81" display="http://pbs.twimg.com/profile_images/793087840443731970/Sgod4tNG_normal.jpg"/>
    <hyperlink ref="AP21" r:id="rId82" display="https://pbs.twimg.com/profile_banners/21563704/1474567471"/>
    <hyperlink ref="AV21" r:id="rId83" display="http://pbs.twimg.com/profile_background_images/119527320/Whfkt.jpg"/>
    <hyperlink ref="AY21" r:id="rId84" display="https://twitter.com/lamhfada"/>
    <hyperlink ref="G22" r:id="rId85" display="http://pbs.twimg.com/profile_images/796485679131881472/sXSigPGR_normal.jpg"/>
    <hyperlink ref="AM22" r:id="rId86" display="http://thequeerness.com/author/marcusblogs/"/>
    <hyperlink ref="AP22" r:id="rId87" display="https://pbs.twimg.com/profile_banners/88757512/1468186482"/>
    <hyperlink ref="AV22" r:id="rId88" display="http://pbs.twimg.com/profile_background_images/179745694/twilk_background_4d00d71920a29.jpg"/>
    <hyperlink ref="AY22" r:id="rId89" display="https://twitter.com/marcusjdl"/>
    <hyperlink ref="G23" r:id="rId90" display="http://pbs.twimg.com/profile_images/641920374255538176/jo20t5hy_normal.jpg"/>
    <hyperlink ref="AP23" r:id="rId91" display="https://pbs.twimg.com/profile_banners/141188735/1478886150"/>
    <hyperlink ref="AV23" r:id="rId92" display="http://abs.twimg.com/images/themes/theme1/bg.png"/>
    <hyperlink ref="AY23" r:id="rId93" display="https://twitter.com/mediocredave"/>
    <hyperlink ref="G24" r:id="rId94" display="http://pbs.twimg.com/profile_images/699954849232908288/oLFh6nSF_normal.png"/>
    <hyperlink ref="AM24" r:id="rId95" display="https://t.co/oKAoZLbcpK"/>
    <hyperlink ref="AP24" r:id="rId96" display="https://pbs.twimg.com/profile_banners/180353487/1476309876"/>
    <hyperlink ref="AV24" r:id="rId97" display="http://pbs.twimg.com/profile_background_images/151371789/PR-King_s-twitter-graphic-final.jpg"/>
    <hyperlink ref="AY24" r:id="rId98" display="https://twitter.com/kingsjobs"/>
    <hyperlink ref="G25" r:id="rId99" display="http://pbs.twimg.com/profile_images/466548800543158272/2QicF1dS_normal.jpeg"/>
    <hyperlink ref="AM25" r:id="rId100" display="http://t.co/9KFi67hqoj"/>
    <hyperlink ref="AP25" r:id="rId101" display="https://pbs.twimg.com/profile_banners/58438144/1454497227"/>
    <hyperlink ref="AV25" r:id="rId102" display="http://pbs.twimg.com/profile_background_images/26345899/28214_background.jpg"/>
    <hyperlink ref="AY25" r:id="rId103" display="https://twitter.com/kingsdentistry"/>
    <hyperlink ref="G26" r:id="rId104" display="http://pbs.twimg.com/profile_images/1124866564/esj_star_trans_normal.png"/>
    <hyperlink ref="AM26" r:id="rId105" display="http://t.co/LWc4a02zus"/>
    <hyperlink ref="AV26" r:id="rId106" display="http://pbs.twimg.com/profile_background_images/139919158/ESJ_site_background_logo.jpg"/>
    <hyperlink ref="AY26" r:id="rId107" display="https://twitter.com/eurosciencejobs"/>
    <hyperlink ref="G27" r:id="rId108" display="http://pbs.twimg.com/profile_images/1225401636/Gear-Globe_Icon-RGB_low_-_Copy_normal.jpg"/>
    <hyperlink ref="AM27" r:id="rId109" display="http://t.co/r8uxEcYduI"/>
    <hyperlink ref="AP27" r:id="rId110" display="https://pbs.twimg.com/profile_banners/242434002/1415794445"/>
    <hyperlink ref="AV27" r:id="rId111" display="http://pbs.twimg.com/profile_background_images/378800000114997089/4ff079365aeb88f1459f074d2439d6a8.jpeg"/>
    <hyperlink ref="AY27" r:id="rId112" display="https://twitter.com/apegnb"/>
    <hyperlink ref="G28" r:id="rId113" display="http://pbs.twimg.com/profile_images/464851371296972800/6fpV0cvu_normal.png"/>
    <hyperlink ref="AM28" r:id="rId114" display="http://t.co/h5Khqr2gqc"/>
    <hyperlink ref="AP28" r:id="rId115" display="https://pbs.twimg.com/profile_banners/821814254/1465849361"/>
    <hyperlink ref="AV28" r:id="rId116" display="http://pbs.twimg.com/profile_background_images/436899971430748160/uM3wCGOe.jpeg"/>
    <hyperlink ref="AY28" r:id="rId117" display="https://twitter.com/uoft"/>
    <hyperlink ref="G29" r:id="rId118" display="http://pbs.twimg.com/profile_images/1866863291/logo-NOG-R-twitter_normal.jpg"/>
    <hyperlink ref="AM29" r:id="rId119" display="http://t.co/r8jWLTHeAQ"/>
    <hyperlink ref="AP29" r:id="rId120" display="https://pbs.twimg.com/profile_banners/183203621/1354806446"/>
    <hyperlink ref="AV29" r:id="rId121" display="http://pbs.twimg.com/profile_background_images/378800000096413841/5387f09b4717f201e6e488897229e032.jpeg"/>
    <hyperlink ref="AY29" r:id="rId122" display="https://twitter.com/nogvacatures"/>
    <hyperlink ref="G30" r:id="rId123" display="http://pbs.twimg.com/profile_images/455993241616130049/x97iTSay_normal.jpeg"/>
    <hyperlink ref="AV30" r:id="rId124" display="http://abs.twimg.com/images/themes/theme1/bg.png"/>
    <hyperlink ref="AY30" r:id="rId125" display="https://twitter.com/nlvacatures_"/>
    <hyperlink ref="G31" r:id="rId126" display="http://pbs.twimg.com/profile_images/792701013241176064/cWgX2T6P_normal.jpg"/>
    <hyperlink ref="AP31" r:id="rId127" display="https://pbs.twimg.com/profile_banners/2705383752/1477882796"/>
    <hyperlink ref="AV31" r:id="rId128" display="http://abs.twimg.com/images/themes/theme1/bg.png"/>
    <hyperlink ref="AY31" r:id="rId129" display="https://twitter.com/conservenconfig"/>
    <hyperlink ref="G32" r:id="rId130" display="http://pbs.twimg.com/profile_images/667497793699905536/bO4xZ6AQ_normal.jpg"/>
    <hyperlink ref="AM32" r:id="rId131" display="https://t.co/aupU5FAWDT"/>
    <hyperlink ref="AP32" r:id="rId132" display="https://pbs.twimg.com/profile_banners/3405261807/1438846674"/>
    <hyperlink ref="AV32" r:id="rId133" display="http://abs.twimg.com/images/themes/theme1/bg.png"/>
    <hyperlink ref="AY32" r:id="rId134" display="https://twitter.com/natashlew"/>
    <hyperlink ref="G33" r:id="rId135" display="http://pbs.twimg.com/profile_images/641994015093747712/g_VTt7z2_normal.jpg"/>
    <hyperlink ref="AM33" r:id="rId136" display="http://t.co/23reNnDYyY"/>
    <hyperlink ref="AP33" r:id="rId137" display="https://pbs.twimg.com/profile_banners/3610136303/1441898739"/>
    <hyperlink ref="AV33" r:id="rId138" display="http://abs.twimg.com/images/themes/theme1/bg.png"/>
    <hyperlink ref="AY33" r:id="rId139" display="https://twitter.com/cruk_bi"/>
    <hyperlink ref="G34" r:id="rId140" display="http://pbs.twimg.com/profile_images/757557408600383493/r57ST6i5_normal.jpg"/>
    <hyperlink ref="AM34" r:id="rId141" display="https://t.co/tPU04E9zjX"/>
    <hyperlink ref="AP34" r:id="rId142" display="https://pbs.twimg.com/profile_banners/19760151/1480929371"/>
    <hyperlink ref="AV34" r:id="rId143" display="http://pbs.twimg.com/profile_background_images/795736615/03ecbdaa2399330227b9b11fd2b9ff6c.png"/>
    <hyperlink ref="AY34" r:id="rId144" display="https://twitter.com/uofglasgow"/>
    <hyperlink ref="G35" r:id="rId145" display="http://pbs.twimg.com/profile_images/626373534365917184/qjzpUnt2_normal.jpg"/>
    <hyperlink ref="AM35" r:id="rId146" display="https://t.co/FXusEHiUxr"/>
    <hyperlink ref="AP35" r:id="rId147" display="https://pbs.twimg.com/profile_banners/3393768005/1460042673"/>
    <hyperlink ref="AV35" r:id="rId148" display="http://abs.twimg.com/images/themes/theme1/bg.png"/>
    <hyperlink ref="AY35" r:id="rId149" display="https://twitter.com/uofgcce"/>
    <hyperlink ref="G36" r:id="rId150" display="http://pbs.twimg.com/profile_images/647037974698426368/c00Nw4Jn_normal.jpg"/>
    <hyperlink ref="AM36" r:id="rId151" display="https://t.co/aupU5FAWDT"/>
    <hyperlink ref="AV36" r:id="rId152" display="http://abs.twimg.com/images/themes/theme1/bg.png"/>
    <hyperlink ref="AY36" r:id="rId153" display="https://twitter.com/paulasweeten"/>
    <hyperlink ref="G37" r:id="rId154" display="http://pbs.twimg.com/profile_images/710447631126945792/H78L7qkU_normal.jpg"/>
    <hyperlink ref="AM37" r:id="rId155" display="https://t.co/lPl0eLtQi2"/>
    <hyperlink ref="AP37" r:id="rId156" display="https://pbs.twimg.com/profile_banners/710446214534324224/1477316921"/>
    <hyperlink ref="AV37" r:id="rId157" display="http://abs.twimg.com/images/themes/theme1/bg.png"/>
    <hyperlink ref="AY37" r:id="rId158" display="https://twitter.com/uofgimcsb"/>
    <hyperlink ref="G38" r:id="rId159" display="http://pbs.twimg.com/profile_images/697561994635911168/iWb7H2gV_normal.jpg"/>
    <hyperlink ref="AM38" r:id="rId160" display="http://www.gla.ac.uk/researchinstitutes/biology/research/cellengineering"/>
    <hyperlink ref="AP38" r:id="rId161" display="https://pbs.twimg.com/profile_banners/222024531/1455146240"/>
    <hyperlink ref="AV38" r:id="rId162" display="http://abs.twimg.com/images/themes/theme1/bg.png"/>
    <hyperlink ref="AY38" r:id="rId163" display="https://twitter.com/morenorse"/>
    <hyperlink ref="G39" r:id="rId164" display="http://abs.twimg.com/sticky/default_profile_images/default_profile_4_normal.png"/>
    <hyperlink ref="AV39" r:id="rId165" display="http://abs.twimg.com/images/themes/theme1/bg.png"/>
    <hyperlink ref="AY39" r:id="rId166" display="https://twitter.com/lmachesky"/>
    <hyperlink ref="G40" r:id="rId167" display="http://pbs.twimg.com/profile_images/539098834857914368/tz-Kyosx_normal.jpeg"/>
    <hyperlink ref="AV40" r:id="rId168" display="http://abs.twimg.com/images/themes/theme1/bg.png"/>
    <hyperlink ref="AY40" r:id="rId169" display="https://twitter.com/manuelmime"/>
    <hyperlink ref="G41" r:id="rId170" display="http://pbs.twimg.com/profile_images/529286954605477890/BrU38xtL_normal.jpeg"/>
    <hyperlink ref="AM41" r:id="rId171" display="https://t.co/Z6ZnoPMheR"/>
    <hyperlink ref="AP41" r:id="rId172" display="https://pbs.twimg.com/profile_banners/2858916909/1415026913"/>
    <hyperlink ref="AV41" r:id="rId173" display="http://abs.twimg.com/images/themes/theme1/bg.png"/>
    <hyperlink ref="AY41" r:id="rId174" display="https://twitter.com/mimeresearch"/>
    <hyperlink ref="G42" r:id="rId175" display="http://pbs.twimg.com/profile_images/732526140984840193/tNbNOg0P_normal.jpg"/>
    <hyperlink ref="AP42" r:id="rId176" display="https://pbs.twimg.com/profile_banners/375134213/1463482897"/>
    <hyperlink ref="AV42" r:id="rId177" display="http://abs.twimg.com/images/themes/theme1/bg.png"/>
    <hyperlink ref="AY42" r:id="rId178" display="https://twitter.com/louisabellaaa"/>
    <hyperlink ref="G43" r:id="rId179" display="http://pbs.twimg.com/profile_images/732536566334259200/AIjA1-z0_normal.jpg"/>
    <hyperlink ref="AM43" r:id="rId180" display="http://jimenezmelanie.weebly.com/"/>
    <hyperlink ref="AP43" r:id="rId181" display="https://pbs.twimg.com/profile_banners/732530808607649792/1463486865"/>
    <hyperlink ref="AY43" r:id="rId182" display="https://twitter.com/jimenezmelanie_"/>
    <hyperlink ref="G44" r:id="rId183" display="http://pbs.twimg.com/profile_images/702487573143355394/qRq_LGd1_normal.jpg"/>
    <hyperlink ref="AM44" r:id="rId184" display="http://t.co/yTYFTX5SNB"/>
    <hyperlink ref="AP44" r:id="rId185" display="https://pbs.twimg.com/profile_banners/1148240166/1456320989"/>
    <hyperlink ref="AV44" r:id="rId186" display="http://pbs.twimg.com/profile_background_images/843914738/4fb8369580c9971ebc1e6583d6cb79c5.png"/>
    <hyperlink ref="AY44" r:id="rId187" display="https://twitter.com/uofgengineering"/>
    <hyperlink ref="G45" r:id="rId188" display="http://pbs.twimg.com/profile_images/420191266366685184/KsbFFe-J_normal.jpeg"/>
    <hyperlink ref="AM45" r:id="rId189" display="https://t.co/tfcZNYFioy"/>
    <hyperlink ref="AP45" r:id="rId190" display="https://pbs.twimg.com/profile_banners/2279050230/1397550496"/>
    <hyperlink ref="AV45" r:id="rId191" display="http://abs.twimg.com/images/themes/theme14/bg.gif"/>
    <hyperlink ref="AY45" r:id="rId192" display="https://twitter.com/wendylite4one"/>
    <hyperlink ref="G46" r:id="rId193" display="http://pbs.twimg.com/profile_images/714533994776363008/SpKpQs4G_normal.jpg"/>
    <hyperlink ref="AP46" r:id="rId194" display="https://pbs.twimg.com/profile_banners/15404113/1443056272"/>
    <hyperlink ref="AV46" r:id="rId195" display="http://abs.twimg.com/images/themes/theme1/bg.png"/>
    <hyperlink ref="AY46" r:id="rId196" display="https://twitter.com/ymaldonado"/>
    <hyperlink ref="G47" r:id="rId197" display="http://pbs.twimg.com/profile_images/729649842700615680/xOxnC8id_normal.jpg"/>
    <hyperlink ref="AM47" r:id="rId198" display="http://t.co/iOFP36XCw5"/>
    <hyperlink ref="AP47" r:id="rId199" display="https://pbs.twimg.com/profile_banners/70789586/1480538875"/>
    <hyperlink ref="AV47" r:id="rId200" display="http://pbs.twimg.com/profile_background_images/625677762/4lnwo77a335lexruwqgj.jpeg"/>
    <hyperlink ref="AY47" r:id="rId201" display="https://twitter.com/pltworg"/>
    <hyperlink ref="G48" r:id="rId202" display="http://pbs.twimg.com/profile_images/510485362834026496/pj-kTjBz_normal.jpeg"/>
    <hyperlink ref="AP48" r:id="rId203" display="https://pbs.twimg.com/profile_banners/2805900324/1415312097"/>
    <hyperlink ref="AV48" r:id="rId204" display="http://abs.twimg.com/images/themes/theme1/bg.png"/>
    <hyperlink ref="AY48" r:id="rId205" display="https://twitter.com/ellisahidalgo"/>
    <hyperlink ref="G49" r:id="rId206" display="http://pbs.twimg.com/profile_images/558137230145773568/_fVl_FG4_normal.jpeg"/>
    <hyperlink ref="AM49" r:id="rId207" display="https://t.co/IBfxQSfVY0"/>
    <hyperlink ref="AP49" r:id="rId208" display="https://pbs.twimg.com/profile_banners/17281700/1421905076"/>
    <hyperlink ref="AV49" r:id="rId209" display="http://pbs.twimg.com/profile_background_images/18964943/ccscolor.gif"/>
    <hyperlink ref="AY49" r:id="rId210" display="https://twitter.com/cartoonstudies"/>
    <hyperlink ref="G50" r:id="rId211" display="http://pbs.twimg.com/profile_images/1556941075/NP_Twitter_normal.jpg"/>
    <hyperlink ref="AM50" r:id="rId212" display="http://t.co/MnE2Qk0R2B"/>
    <hyperlink ref="AP50" r:id="rId213" display="https://pbs.twimg.com/profile_banners/372909166/1432729205"/>
    <hyperlink ref="AV50" r:id="rId214" display="http://abs.twimg.com/images/themes/theme2/bg.gif"/>
    <hyperlink ref="AY50" r:id="rId215" display="https://twitter.com/nomadpressvt"/>
    <hyperlink ref="G51" r:id="rId216" display="http://pbs.twimg.com/profile_images/761733793866711040/T_V654FM_normal.jpg"/>
    <hyperlink ref="AP51" r:id="rId217" display="https://pbs.twimg.com/profile_banners/1972140308/1478827698"/>
    <hyperlink ref="AV51" r:id="rId218" display="http://abs.twimg.com/images/themes/theme1/bg.png"/>
    <hyperlink ref="AY51" r:id="rId219" display="https://twitter.com/xx__mado__xx"/>
    <hyperlink ref="G52" r:id="rId220" display="http://pbs.twimg.com/profile_images/763158651796283392/XIC8z-1X_normal.jpg"/>
    <hyperlink ref="AM52" r:id="rId221" display="https://t.co/4B2UMKtsUr"/>
    <hyperlink ref="AP52" r:id="rId222" display="https://pbs.twimg.com/profile_banners/607868523/1470786400"/>
    <hyperlink ref="AV52" r:id="rId223" display="http://abs.twimg.com/images/themes/theme1/bg.png"/>
    <hyperlink ref="AY52" r:id="rId224" display="https://twitter.com/2_pineapples"/>
    <hyperlink ref="G53" r:id="rId225" display="http://pbs.twimg.com/profile_images/741385159510003712/cMkzfAsT_normal.jpg"/>
    <hyperlink ref="AP53" r:id="rId226" display="https://pbs.twimg.com/profile_banners/741376811070820352/1465595336"/>
    <hyperlink ref="AY53" r:id="rId227" display="https://twitter.com/navarro_c0sta"/>
    <hyperlink ref="G54" r:id="rId228" display="http://pbs.twimg.com/profile_images/1418625711/logo_FCTUNL_normal.jpg"/>
    <hyperlink ref="AM54" r:id="rId229" display="http://t.co/9reH3mmGu6"/>
    <hyperlink ref="AV54" r:id="rId230" display="http://abs.twimg.com/images/themes/theme1/bg.png"/>
    <hyperlink ref="AY54" r:id="rId231" display="https://twitter.com/fctnova"/>
    <hyperlink ref="G55" r:id="rId232" display="http://pbs.twimg.com/profile_images/444233334781005824/Y8da5CzX_normal.png"/>
    <hyperlink ref="AM55" r:id="rId233" display="http://t.co/X2K6q81xRl"/>
    <hyperlink ref="AP55" r:id="rId234" display="https://pbs.twimg.com/profile_banners/192936774/1421158110"/>
    <hyperlink ref="AV55" r:id="rId235" display="http://abs.twimg.com/images/themes/theme16/bg.gif"/>
    <hyperlink ref="AY55" r:id="rId236" display="https://twitter.com/mitportugal"/>
    <hyperlink ref="G56" r:id="rId237" display="http://pbs.twimg.com/profile_images/548279118576365568/ETEKXJcp_normal.jpeg"/>
    <hyperlink ref="AM56" r:id="rId238" display="http://t.co/gR6MO8loeE"/>
    <hyperlink ref="AP56" r:id="rId239" display="https://pbs.twimg.com/profile_banners/14897792/1463075852"/>
    <hyperlink ref="AV56" r:id="rId240" display="http://abs.twimg.com/images/themes/theme1/bg.png"/>
    <hyperlink ref="AY56" r:id="rId241" display="https://twitter.com/michaelhoffman"/>
    <hyperlink ref="G57" r:id="rId242" display="http://abs.twimg.com/sticky/default_profile_images/default_profile_3_normal.png"/>
    <hyperlink ref="AM57" r:id="rId243" display="http://t.co/Tn80Yfz3xW"/>
    <hyperlink ref="AV57" r:id="rId244" display="http://abs.twimg.com/images/themes/theme1/bg.png"/>
    <hyperlink ref="AY57" r:id="rId245" display="https://twitter.com/mollyshoichet"/>
    <hyperlink ref="G58" r:id="rId246" display="http://pbs.twimg.com/profile_images/601709092399382528/wsFxo72g_normal.jpg"/>
    <hyperlink ref="AM58" r:id="rId247" display="https://t.co/ijB8nBzxov"/>
    <hyperlink ref="AP58" r:id="rId248" display="https://pbs.twimg.com/profile_banners/346777045/1432293469"/>
    <hyperlink ref="AV58" r:id="rId249" display="http://pbs.twimg.com/profile_background_images/303363233/astronaut.jpg"/>
    <hyperlink ref="AY58" r:id="rId250" display="https://twitter.com/maheshm58"/>
    <hyperlink ref="G59" r:id="rId251" display="http://pbs.twimg.com/profile_images/659400347161489408/eo_k_dq8_normal.png"/>
    <hyperlink ref="AM59" r:id="rId252" display="http://t.co/96vslYbMdb"/>
    <hyperlink ref="AP59" r:id="rId253" display="https://pbs.twimg.com/profile_banners/3290364847/1473172124"/>
    <hyperlink ref="AV59" r:id="rId254" display="http://abs.twimg.com/images/themes/theme1/bg.png"/>
    <hyperlink ref="AY59" r:id="rId255" display="https://twitter.com/statnews"/>
    <hyperlink ref="G60" r:id="rId256" display="http://pbs.twimg.com/profile_images/650341595276005376/H2zbTC5Z_normal.jpg"/>
    <hyperlink ref="AV60" r:id="rId257" display="http://abs.twimg.com/images/themes/theme1/bg.png"/>
    <hyperlink ref="AY60" r:id="rId258" display="https://twitter.com/rramir7900"/>
    <hyperlink ref="G61" r:id="rId259" display="http://pbs.twimg.com/profile_images/378800000547139790/2891b6b48bc87aea91e80e2c4e242d9a_normal.jpeg"/>
    <hyperlink ref="AV61" r:id="rId260" display="http://abs.twimg.com/images/themes/theme1/bg.png"/>
    <hyperlink ref="AY61" r:id="rId261" display="https://twitter.com/jakenavarrong"/>
    <hyperlink ref="G62" r:id="rId262" display="http://pbs.twimg.com/profile_images/378800000469137050/ccb235f00c91db4dad0eefc2661591e4_normal.jpeg"/>
    <hyperlink ref="AM62" r:id="rId263" display="http://t.co/dUjPTfc8zn"/>
    <hyperlink ref="AP62" r:id="rId264" display="https://pbs.twimg.com/profile_banners/109524559/1465917287"/>
    <hyperlink ref="AV62" r:id="rId265" display="http://pbs.twimg.com/profile_background_images/514453750568595456/0Gup52Kt.jpeg"/>
    <hyperlink ref="AY62" r:id="rId266" display="https://twitter.com/nationalgridus"/>
    <hyperlink ref="G63" r:id="rId267" display="http://pbs.twimg.com/profile_images/415825133/GIElogo_normal.png"/>
    <hyperlink ref="AM63" r:id="rId268" display="http://t.co/1VSDVL4Kth"/>
    <hyperlink ref="AP63" r:id="rId269" display="https://pbs.twimg.com/profile_banners/74352015/1474038530"/>
    <hyperlink ref="AV63" r:id="rId270" display="http://pbs.twimg.com/profile_background_images/36898522/GIElogo.png"/>
    <hyperlink ref="AY63" r:id="rId271" display="https://twitter.com/getintoenergy"/>
    <hyperlink ref="G64" r:id="rId272" display="http://abs.twimg.com/sticky/default_profile_images/default_profile_1_normal.png"/>
    <hyperlink ref="AY64" r:id="rId273" display="https://twitter.com/c_msdn"/>
    <hyperlink ref="G65" r:id="rId274" display="http://pbs.twimg.com/profile_images/589149862727286786/rHZhY2V1_normal.png"/>
    <hyperlink ref="AM65" r:id="rId275" display="https://t.co/MGkhEQxRt2"/>
    <hyperlink ref="AV65" r:id="rId276" display="http://abs.twimg.com/images/themes/theme1/bg.png"/>
    <hyperlink ref="AY65" r:id="rId277" display="https://twitter.com/bioethicsbot"/>
    <hyperlink ref="G66" r:id="rId278" display="http://pbs.twimg.com/profile_images/801180045230440452/oNAEDmv7_normal.jpg"/>
    <hyperlink ref="AY66" r:id="rId279" display="https://twitter.com/ahallaspotts"/>
    <hyperlink ref="G67" r:id="rId280" display="http://pbs.twimg.com/profile_images/782132507940642816/TdjwdKqf_normal.jpg"/>
    <hyperlink ref="AM67" r:id="rId281" display="http://www.cancerresearchuk.org"/>
    <hyperlink ref="AP67" r:id="rId282" display="https://pbs.twimg.com/profile_banners/20693661/1475309897"/>
    <hyperlink ref="AV67" r:id="rId283" display="http://pbs.twimg.com/profile_background_images/633974807411953665/ceIX4pLF.jpg"/>
    <hyperlink ref="AY67" r:id="rId284" display="https://twitter.com/cr_uk"/>
    <hyperlink ref="G68" r:id="rId285" display="http://pbs.twimg.com/profile_images/656522206197878785/xjX6iw7I_normal.jpg"/>
    <hyperlink ref="AM68" r:id="rId286" display="http://t.co/yIpg3ujX2r"/>
    <hyperlink ref="AP68" r:id="rId287" display="https://pbs.twimg.com/profile_banners/3389738163/1462393615"/>
    <hyperlink ref="AV68" r:id="rId288" display="http://abs.twimg.com/images/themes/theme16/bg.gif"/>
    <hyperlink ref="AY68" r:id="rId289" display="https://twitter.com/pediconcierge"/>
    <hyperlink ref="G69" r:id="rId290" display="http://abs.twimg.com/sticky/default_profile_images/default_profile_2_normal.png"/>
    <hyperlink ref="AY69" r:id="rId291" display="https://twitter.com/meallieugenio"/>
    <hyperlink ref="G70" r:id="rId292" display="http://pbs.twimg.com/profile_images/735520219276447744/yLyLDHON_normal.jpg"/>
    <hyperlink ref="AM70" r:id="rId293" display="https://t.co/JHOIAcpnS1"/>
    <hyperlink ref="AP70" r:id="rId294" display="https://pbs.twimg.com/profile_banners/716252536848662528/1474353479"/>
    <hyperlink ref="AV70" r:id="rId295" display="http://abs.twimg.com/images/themes/theme1/bg.png"/>
    <hyperlink ref="AY70" r:id="rId296" display="https://twitter.com/oscar_e_lion"/>
    <hyperlink ref="G71" r:id="rId297" display="http://pbs.twimg.com/profile_images/717490372302225408/cJ8BLSwI_normal.jpg"/>
    <hyperlink ref="AM71" r:id="rId298" display="https://t.co/8o8exAF0J0"/>
    <hyperlink ref="AP71" r:id="rId299" display="https://pbs.twimg.com/profile_banners/112861153/1472163025"/>
    <hyperlink ref="AV71" r:id="rId300" display="http://abs.twimg.com/images/themes/theme1/bg.png"/>
    <hyperlink ref="AY71" r:id="rId301" display="https://twitter.com/lambertlab1"/>
    <hyperlink ref="G72" r:id="rId302" display="http://pbs.twimg.com/profile_images/758410546349735936/7v4xnqiY_normal.jpg"/>
    <hyperlink ref="AM72" r:id="rId303" display="https://t.co/qtj77JRkz5"/>
    <hyperlink ref="AP72" r:id="rId304" display="https://pbs.twimg.com/profile_banners/231154436/1354746917"/>
    <hyperlink ref="AV72" r:id="rId305" display="http://abs.twimg.com/images/themes/theme1/bg.png"/>
    <hyperlink ref="AY72" r:id="rId306" display="https://twitter.com/cyberplasm"/>
    <hyperlink ref="G73" r:id="rId307" display="http://pbs.twimg.com/profile_images/722535614848102400/zgNs6DXc_normal.jpg"/>
    <hyperlink ref="AP73" r:id="rId308" display="https://pbs.twimg.com/profile_banners/2498880133/1479463959"/>
    <hyperlink ref="AV73" r:id="rId309" display="http://abs.twimg.com/images/themes/theme1/bg.png"/>
    <hyperlink ref="AY73" r:id="rId310" display="https://twitter.com/kjames_intbio"/>
    <hyperlink ref="G74" r:id="rId311" display="http://pbs.twimg.com/profile_images/378800000540061815/d89b5360b88693a3fe1ae10963a06bf9_normal.jpeg"/>
    <hyperlink ref="AM74" r:id="rId312" display="https://t.co/j5gP4fRfDE"/>
    <hyperlink ref="AP74" r:id="rId313" display="https://pbs.twimg.com/profile_banners/100818788/1380754783"/>
    <hyperlink ref="AV74" r:id="rId314" display="http://pbs.twimg.com/profile_background_images/378800000086882069/3a88d13895b6b9115f8ce0d25dd9fd07.jpeg"/>
    <hyperlink ref="AY74" r:id="rId315" display="https://twitter.com/pragmaticmom"/>
    <hyperlink ref="G75" r:id="rId316" display="http://pbs.twimg.com/profile_images/378800000657830558/1bcd72debb687eae085128efe58fe801_normal.png"/>
    <hyperlink ref="AM75" r:id="rId317" display="http://t.co/dlMHqKsnAo"/>
    <hyperlink ref="AP75" r:id="rId318" display="https://pbs.twimg.com/profile_banners/390676745/1398471836"/>
    <hyperlink ref="AV75" r:id="rId319" display="http://abs.twimg.com/images/themes/theme15/bg.png"/>
    <hyperlink ref="AY75" r:id="rId320" display="https://twitter.com/thiskid_erik"/>
    <hyperlink ref="G76" r:id="rId321" display="http://pbs.twimg.com/profile_images/458978550679228417/Eo3w2Yk7_normal.jpeg"/>
    <hyperlink ref="AM76" r:id="rId322" display="https://t.co/sU09eNnqyb"/>
    <hyperlink ref="AP76" r:id="rId323" display="https://pbs.twimg.com/profile_banners/295976784/1373498124"/>
    <hyperlink ref="AV76" r:id="rId324" display="http://pbs.twimg.com/profile_background_images/565493625/manzee-tweet5.jpg"/>
    <hyperlink ref="AY76" r:id="rId325" display="https://twitter.com/biblionasium"/>
    <hyperlink ref="G77" r:id="rId326" display="http://pbs.twimg.com/profile_images/1761920521/P1010952_2_normal.jpg"/>
    <hyperlink ref="AP77" r:id="rId327" display="https://pbs.twimg.com/profile_banners/466617538/1442667951"/>
    <hyperlink ref="AV77" r:id="rId328" display="http://abs.twimg.com/images/themes/theme3/bg.gif"/>
    <hyperlink ref="AY77" r:id="rId329" display="https://twitter.com/the4thdomain"/>
    <hyperlink ref="G78" r:id="rId330" display="http://pbs.twimg.com/profile_images/637909796193214464/nFBO05Co_normal.jpg"/>
    <hyperlink ref="AP78" r:id="rId331" display="https://pbs.twimg.com/profile_banners/93254762/1440416873"/>
    <hyperlink ref="AV78" r:id="rId332" display="http://pbs.twimg.com/profile_background_images/56942341/englishman_in_New_York__vidrio_by_unseen_photographers.jpg"/>
    <hyperlink ref="AY78" r:id="rId333" display="https://twitter.com/mauroziguli"/>
    <hyperlink ref="G79" r:id="rId334" display="http://pbs.twimg.com/profile_images/792292600162070528/YOLCu5pe_normal.jpg"/>
    <hyperlink ref="AP79" r:id="rId335" display="https://pbs.twimg.com/profile_banners/2993404040/1467929387"/>
    <hyperlink ref="AV79" r:id="rId336" display="http://abs.twimg.com/images/themes/theme1/bg.png"/>
    <hyperlink ref="AY79" r:id="rId337" display="https://twitter.com/hatiqahhh"/>
    <hyperlink ref="G80" r:id="rId338" display="http://pbs.twimg.com/profile_images/803182027247730688/LXYRXJzX_normal.jpg"/>
    <hyperlink ref="AP80" r:id="rId339" display="https://pbs.twimg.com/profile_banners/760512958891892736/1470451427"/>
    <hyperlink ref="AY80" r:id="rId340" display="https://twitter.com/widydul"/>
    <hyperlink ref="G81" r:id="rId341" display="http://pbs.twimg.com/profile_images/803091324111032321/wYiNDAPV_normal.jpg"/>
    <hyperlink ref="AY81" r:id="rId342" display="https://twitter.com/tnssd98"/>
    <hyperlink ref="G82" r:id="rId343" display="http://pbs.twimg.com/profile_images/759090199687299076/MoU7u9eN_normal.jpg"/>
    <hyperlink ref="AY82" r:id="rId344" display="https://twitter.com/naughtygirl9798"/>
    <hyperlink ref="G83" r:id="rId345" display="http://pbs.twimg.com/profile_images/496745567762927616/BuKN0K45_normal.jpeg"/>
    <hyperlink ref="AM83" r:id="rId346" display="http://t.co/Na8t4ngQbX"/>
    <hyperlink ref="AP83" r:id="rId347" display="https://pbs.twimg.com/profile_banners/50075587/1410550156"/>
    <hyperlink ref="AV83" r:id="rId348" display="http://abs.twimg.com/images/themes/theme1/bg.png"/>
    <hyperlink ref="AY83" r:id="rId349" display="https://twitter.com/whartonentrep"/>
    <hyperlink ref="G84" r:id="rId350" display="http://pbs.twimg.com/profile_images/751143978163109888/bVY8GKBA_normal.jpg"/>
    <hyperlink ref="AM84" r:id="rId351" display="http://t.co/WXPbeTAL8D"/>
    <hyperlink ref="AP84" r:id="rId352" display="https://pbs.twimg.com/profile_banners/24894213/1398271131"/>
    <hyperlink ref="AV84" r:id="rId353" display="http://pbs.twimg.com/profile_background_images/398434767/twitter2.jpg"/>
    <hyperlink ref="AY84" r:id="rId354" display="https://twitter.com/penn"/>
    <hyperlink ref="G85" r:id="rId355" display="http://abs.twimg.com/sticky/default_profile_images/default_profile_2_normal.png"/>
    <hyperlink ref="AV85" r:id="rId356" display="http://abs.twimg.com/images/themes/theme1/bg.png"/>
    <hyperlink ref="AY85" r:id="rId357" display="https://twitter.com/bogdan__oancea"/>
    <hyperlink ref="G86" r:id="rId358" display="http://pbs.twimg.com/profile_images/777729243501309952/aOG5HDJd_normal.jpg"/>
    <hyperlink ref="AP86" r:id="rId359" display="https://pbs.twimg.com/profile_banners/1162598599/1480143484"/>
    <hyperlink ref="AV86" r:id="rId360" display="http://pbs.twimg.com/profile_background_images/790862937/4a6831fdf1ea2787d55211b5c8969398.png"/>
    <hyperlink ref="AY86" r:id="rId361" display="https://twitter.com/wardahwahidahh"/>
    <hyperlink ref="G87" r:id="rId362" display="http://pbs.twimg.com/profile_images/3256946464/41ecd7b210662ec766e08bc83ae6e184_normal.jpeg"/>
    <hyperlink ref="AP87" r:id="rId363" display="https://pbs.twimg.com/profile_banners/41466185/1399429214"/>
    <hyperlink ref="AV87" r:id="rId364" display="http://abs.twimg.com/images/themes/theme12/bg.gif"/>
    <hyperlink ref="AY87" r:id="rId365" display="https://twitter.com/prosthetics"/>
    <hyperlink ref="G88" r:id="rId366" display="http://pbs.twimg.com/profile_images/3410317659/362dfae7ef2b79fc4c1e5606dce4b733_normal.jpeg"/>
    <hyperlink ref="AP88" r:id="rId367" display="https://pbs.twimg.com/profile_banners/1282739887/1363892604"/>
    <hyperlink ref="AV88" r:id="rId368" display="http://pbs.twimg.com/profile_background_images/820410643/551917891c026e906cb3b7b30b88b6c5.png"/>
    <hyperlink ref="AY88" r:id="rId369" display="https://twitter.com/karin55marin"/>
    <hyperlink ref="G89" r:id="rId370" display="http://pbs.twimg.com/profile_images/751696356981415936/dScoe0RX_normal.jpg"/>
    <hyperlink ref="AP89" r:id="rId371" display="https://pbs.twimg.com/profile_banners/458852811/1477979149"/>
    <hyperlink ref="AV89" r:id="rId372" display="http://abs.twimg.com/images/themes/theme1/bg.png"/>
    <hyperlink ref="AY89" r:id="rId373" display="https://twitter.com/asuhhhdbluh"/>
    <hyperlink ref="G90" r:id="rId374" display="http://pbs.twimg.com/profile_images/715949344977920001/BOGKzru5_normal.jpg"/>
    <hyperlink ref="AV90" r:id="rId375" display="http://abs.twimg.com/images/themes/theme1/bg.png"/>
    <hyperlink ref="AY90" r:id="rId376" display="https://twitter.com/universitytweee"/>
    <hyperlink ref="G91" r:id="rId377" display="http://pbs.twimg.com/profile_images/3152557810/3d16c0956e5102fcde6eda961b44eaa9_normal.jpeg"/>
    <hyperlink ref="AM91" r:id="rId378" display="https://t.co/NRBKL5d5BF"/>
    <hyperlink ref="AP91" r:id="rId379" display="https://pbs.twimg.com/profile_banners/1114454593/1458673602"/>
    <hyperlink ref="AV91" r:id="rId380" display="http://abs.twimg.com/images/themes/theme1/bg.png"/>
    <hyperlink ref="AY91" r:id="rId381" display="https://twitter.com/paco_bham"/>
    <hyperlink ref="G92" r:id="rId382" display="http://pbs.twimg.com/profile_images/3552236340/4ae33687ddf6f90592bf4305c2b7e3c9_normal.jpeg"/>
    <hyperlink ref="AM92" r:id="rId383" display="http://conservationconsulting.net/APersonalStory.html"/>
    <hyperlink ref="AP92" r:id="rId384" display="https://pbs.twimg.com/profile_banners/537476067/1397255518"/>
    <hyperlink ref="AV92" r:id="rId385" display="http://pbs.twimg.com/profile_background_images/454828167442599936/9PX45TIl.jpeg"/>
    <hyperlink ref="AY92" r:id="rId386" display="https://twitter.com/donaldjfunk"/>
    <hyperlink ref="G93" r:id="rId387" display="http://pbs.twimg.com/profile_images/563081822964183040/DJpBKaBr_normal.jpeg"/>
    <hyperlink ref="AM93" r:id="rId388" display="http://www.balmerblack.com"/>
    <hyperlink ref="AP93" r:id="rId389" display="https://pbs.twimg.com/profile_banners/348191123/1423084204"/>
    <hyperlink ref="AV93" r:id="rId390" display="http://abs.twimg.com/images/themes/theme15/bg.png"/>
    <hyperlink ref="AY93" r:id="rId391" display="https://twitter.com/adamblackesq"/>
    <hyperlink ref="G94" r:id="rId392" display="http://pbs.twimg.com/profile_images/532984163612098560/KJakD9g0_normal.jpeg"/>
    <hyperlink ref="AV94" r:id="rId393" display="http://abs.twimg.com/images/themes/theme1/bg.png"/>
    <hyperlink ref="AY94" r:id="rId394" display="https://twitter.com/synbiodana"/>
    <hyperlink ref="G95" r:id="rId395" display="http://pbs.twimg.com/profile_images/624602760852279301/_otfJea1_normal.png"/>
    <hyperlink ref="AM95" r:id="rId396" display="http://t.co/xartnyWWLr"/>
    <hyperlink ref="AP95" r:id="rId397" display="https://pbs.twimg.com/profile_banners/1389694166/1435751692"/>
    <hyperlink ref="AV95" r:id="rId398" display="http://abs.twimg.com/images/themes/theme1/bg.png"/>
    <hyperlink ref="AY95" r:id="rId399" display="https://twitter.com/scienceserious"/>
    <hyperlink ref="G96" r:id="rId400" display="http://pbs.twimg.com/profile_images/378800000771311939/3260669ea92f6f08f4623c507e7717f9_normal.jpeg"/>
    <hyperlink ref="AM96" r:id="rId401" display="https://t.co/5VK24zx91R"/>
    <hyperlink ref="AP96" r:id="rId402" display="https://pbs.twimg.com/profile_banners/187240601/1400048788"/>
    <hyperlink ref="AV96" r:id="rId403" display="http://pbs.twimg.com/profile_background_images/378800000121292893/13ce3fdf9fd093639217de155536e574.jpeg"/>
    <hyperlink ref="AY96" r:id="rId404" display="https://twitter.com/stevenzenith"/>
    <hyperlink ref="G97" r:id="rId405" display="http://pbs.twimg.com/profile_images/74830067/nancy_normal.png"/>
    <hyperlink ref="AM97" r:id="rId406" display="http://t.co/yxKGIOUyzK"/>
    <hyperlink ref="AV97" r:id="rId407" display="http://abs.twimg.com/images/themes/theme3/bg.gif"/>
    <hyperlink ref="AY97" r:id="rId408" display="https://twitter.com/advancedscience"/>
    <hyperlink ref="G98" r:id="rId409" display="http://pbs.twimg.com/profile_images/758970204558721025/KumgDbtK_normal.jpg"/>
    <hyperlink ref="AM98" r:id="rId410" display="https://t.co/kdSOa7aQ3v"/>
    <hyperlink ref="AP98" r:id="rId411" display="https://pbs.twimg.com/profile_banners/25041946/1428329239"/>
    <hyperlink ref="AV98" r:id="rId412" display="http://pbs.twimg.com/profile_background_images/511880612999741440/4YBe5BmI.jpeg"/>
    <hyperlink ref="AY98" r:id="rId413" display="https://twitter.com/kizun4"/>
    <hyperlink ref="G99" r:id="rId414" display="http://pbs.twimg.com/profile_images/611490942143459328/ehUyw8xC_normal.jpg"/>
    <hyperlink ref="AP99" r:id="rId415" display="https://pbs.twimg.com/profile_banners/2899230613/1434626085"/>
    <hyperlink ref="AV99" r:id="rId416" display="http://abs.twimg.com/images/themes/theme1/bg.png"/>
    <hyperlink ref="AY99" r:id="rId417" display="https://twitter.com/yoingsooo12"/>
    <hyperlink ref="G100" r:id="rId418" display="http://pbs.twimg.com/profile_images/616051131236528128/NECTHwnQ_normal.jpg"/>
    <hyperlink ref="AM100" r:id="rId419" display="http://t.co/7ZDkzsV4N2"/>
    <hyperlink ref="AP100" r:id="rId420" display="https://pbs.twimg.com/profile_banners/113235387/1407151578"/>
    <hyperlink ref="AV100" r:id="rId421" display="http://pbs.twimg.com/profile_background_images/616217934243848192/b6QyJke1.jpg"/>
    <hyperlink ref="AY100" r:id="rId422" display="https://twitter.com/beta___"/>
    <hyperlink ref="G101" r:id="rId423" display="http://pbs.twimg.com/profile_images/3573977452/755113100761987580ae7df9f11ab82a_normal.png"/>
    <hyperlink ref="AM101" r:id="rId424" display="http://t.co/ifYLx2Lj7j"/>
    <hyperlink ref="AP101" r:id="rId425" display="https://pbs.twimg.com/profile_banners/741150194/1475524567"/>
    <hyperlink ref="AV101" r:id="rId426" display="http://pbs.twimg.com/profile_background_images/452205969431199744/QBUhsVav.jpeg"/>
    <hyperlink ref="AY101" r:id="rId427" display="https://twitter.com/cuboulder"/>
    <hyperlink ref="G102" r:id="rId428" display="http://pbs.twimg.com/profile_images/378800000141683913/51b00ac0314b54fbdb12bf56dc66f5a5_normal.png"/>
    <hyperlink ref="AM102" r:id="rId429" display="http://t.co/9Mc9ZRK4Fr"/>
    <hyperlink ref="AP102" r:id="rId430" display="https://pbs.twimg.com/profile_banners/19774243/1478685533"/>
    <hyperlink ref="AV102" r:id="rId431" display="http://pbs.twimg.com/profile_background_images/573530098579607552/itqczr4V.png"/>
    <hyperlink ref="AY102" r:id="rId432" display="https://twitter.com/electronicspec"/>
    <hyperlink ref="G103" r:id="rId433" display="http://pbs.twimg.com/profile_images/776791731673165824/em-PYxoU_normal.jpg"/>
    <hyperlink ref="AM103" r:id="rId434" display="https://t.co/1qSemTYJ2v"/>
    <hyperlink ref="AV103" r:id="rId435" display="http://pbs.twimg.com/profile_background_images/488576505/TVHS-twitter-Bkgd.jpg"/>
    <hyperlink ref="AY103" r:id="rId436" display="https://twitter.com/techvalleyhigh"/>
    <hyperlink ref="G104" r:id="rId437" display="http://pbs.twimg.com/profile_images/438005090733936640/MGx38U4z_normal.jpeg"/>
    <hyperlink ref="AM104" r:id="rId438" display="http://wnyt.com"/>
    <hyperlink ref="AP104" r:id="rId439" display="https://pbs.twimg.com/profile_banners/19731326/1398350065"/>
    <hyperlink ref="AV104" r:id="rId440" display="http://pbs.twimg.com/profile_background_images/180191509/TwitterBkground_no-logo.jpg"/>
    <hyperlink ref="AY104" r:id="rId441" display="https://twitter.com/wnyt"/>
    <hyperlink ref="G105" r:id="rId442" display="http://pbs.twimg.com/profile_images/761197652163919872/uoJMazmh_normal.jpg"/>
    <hyperlink ref="AL105" r:id="rId443" display="http://www.burlingtontech.org/"/>
    <hyperlink ref="AM105" r:id="rId444" display="https://t.co/TA71s5e9Nf"/>
    <hyperlink ref="AP105" r:id="rId445" display="https://pbs.twimg.com/profile_banners/3365990081/1436461217"/>
    <hyperlink ref="AV105" r:id="rId446" display="http://abs.twimg.com/images/themes/theme1/bg.png"/>
    <hyperlink ref="AY105" r:id="rId447" display="https://twitter.com/racicottracy"/>
    <hyperlink ref="G106" r:id="rId448" display="http://pbs.twimg.com/profile_images/765163101880803328/f4mrmUnL_normal.jpg"/>
    <hyperlink ref="AY106" r:id="rId449" display="https://twitter.com/ca_polymer_lab_"/>
    <hyperlink ref="G107" r:id="rId450" display="http://pbs.twimg.com/profile_images/803585423478050816/Ic3l99VS_normal.jpg"/>
    <hyperlink ref="AP107" r:id="rId451" display="https://pbs.twimg.com/profile_banners/4459601615/1480425108"/>
    <hyperlink ref="AV107" r:id="rId452" display="http://abs.twimg.com/images/themes/theme1/bg.png"/>
    <hyperlink ref="AY107" r:id="rId453" display="https://twitter.com/guillembori"/>
    <hyperlink ref="G108" r:id="rId454" display="http://pbs.twimg.com/profile_images/378800000143211196/995eedbca47fe8eaab34384692438d00_normal.jpeg"/>
    <hyperlink ref="AM108" r:id="rId455" display="http://t.co/ZhjKOG0njU"/>
    <hyperlink ref="AP108" r:id="rId456" display="https://pbs.twimg.com/profile_banners/1571135102/1373052744"/>
    <hyperlink ref="AV108" r:id="rId457" display="http://pbs.twimg.com/profile_background_images/378800000024573309/2dc30023d098786fd1d5faaeb5e84b69.jpeg"/>
    <hyperlink ref="AY108" r:id="rId458" display="https://twitter.com/pittmanmotors"/>
    <hyperlink ref="G109" r:id="rId459" display="http://pbs.twimg.com/profile_images/771417575632740353/QTkpwjjx_normal.jpg"/>
    <hyperlink ref="AM109" r:id="rId460" display="http://t.co/UbDCwzugEL"/>
    <hyperlink ref="AP109" r:id="rId461" display="https://pbs.twimg.com/profile_banners/130888959/1472767395"/>
    <hyperlink ref="AV109" r:id="rId462" display="http://pbs.twimg.com/profile_background_images/608007756725907456/Ug264BWK.png"/>
    <hyperlink ref="AY109" r:id="rId463" display="https://twitter.com/citrisnews"/>
    <hyperlink ref="G110" r:id="rId464" display="http://pbs.twimg.com/profile_images/699720556090753025/cbnxVVXc_normal.jpg"/>
    <hyperlink ref="AM110" r:id="rId465" display="http://t.co/5BaSFFQ64S"/>
    <hyperlink ref="AP110" r:id="rId466" display="https://pbs.twimg.com/profile_banners/54373762/1455662051"/>
    <hyperlink ref="AV110" r:id="rId467" display="http://pbs.twimg.com/profile_background_images/66735735/twitter-bg-mclaughlin.jpg"/>
    <hyperlink ref="AY110" r:id="rId468" display="https://twitter.com/cal_engineer"/>
    <hyperlink ref="G111" r:id="rId469" display="http://pbs.twimg.com/profile_images/465118550919610368/78NNjwdf_normal.jpeg"/>
    <hyperlink ref="AM111" r:id="rId470" display="http://financialpartnersblog.com.au"/>
    <hyperlink ref="AP111" r:id="rId471" display="https://pbs.twimg.com/profile_banners/27998839/1399727708"/>
    <hyperlink ref="AV111" r:id="rId472" display="http://pbs.twimg.com/profile_background_images/8283050/Another_brisk_work_day_this_time_at_Stonehenge_UK_REDUCED_FOR_GIF_TWITTER.GIF"/>
    <hyperlink ref="AY111" r:id="rId473" display="https://twitter.com/richardbejah"/>
    <hyperlink ref="G112" r:id="rId474" display="http://pbs.twimg.com/profile_images/731844753881501696/90GQyyBh_normal.jpg"/>
    <hyperlink ref="AP112" r:id="rId475" display="https://pbs.twimg.com/profile_banners/731844484972064768/1463320790"/>
    <hyperlink ref="AV112" r:id="rId476" display="http://abs.twimg.com/images/themes/theme1/bg.png"/>
    <hyperlink ref="AY112" r:id="rId477" display="https://twitter.com/melodycrickett"/>
    <hyperlink ref="G113" r:id="rId478" display="http://pbs.twimg.com/profile_images/704929926395334657/b6diCICG_normal.jpg"/>
    <hyperlink ref="AM113" r:id="rId479" display="https://t.co/h5iQJdFNnr"/>
    <hyperlink ref="AP113" r:id="rId480" display="https://pbs.twimg.com/profile_banners/17070707/1457637466"/>
    <hyperlink ref="AV113" r:id="rId481" display="http://pbs.twimg.com/profile_background_images/459157249651257344/IkcZjarp.jpeg"/>
    <hyperlink ref="AY113" r:id="rId482" display="https://twitter.com/epocanow"/>
    <hyperlink ref="G114" r:id="rId483" display="http://pbs.twimg.com/profile_images/508274392824954880/PbPlfkO-_normal.png"/>
    <hyperlink ref="AM114" r:id="rId484" display="https://t.co/1bRVNpWgYZ"/>
    <hyperlink ref="AP114" r:id="rId485" display="https://pbs.twimg.com/profile_banners/14187403/1409956320"/>
    <hyperlink ref="AV114" r:id="rId486" display="http://pbs.twimg.com/profile_background_images/211036561/noyaux.jpg"/>
    <hyperlink ref="AY114" r:id="rId487" display="https://twitter.com/thisischristina"/>
    <hyperlink ref="G115" r:id="rId488" display="http://pbs.twimg.com/profile_images/485264878513303553/oKE6Thie_normal.jpeg"/>
    <hyperlink ref="AM115" r:id="rId489" display="http://t.co/giqgTaXSZL"/>
    <hyperlink ref="AV115" r:id="rId490" display="http://abs.twimg.com/images/themes/theme5/bg.gif"/>
    <hyperlink ref="AY115" r:id="rId491" display="https://twitter.com/cecilysommers"/>
    <hyperlink ref="G116" r:id="rId492" display="http://pbs.twimg.com/profile_images/750449754966982656/dDYjmZLN_normal.jpg"/>
    <hyperlink ref="AP116" r:id="rId493" display="https://pbs.twimg.com/profile_banners/340671163/1467756189"/>
    <hyperlink ref="AV116" r:id="rId494" display="http://pbs.twimg.com/profile_background_images/440596914652725248/4APv_qcK.jpeg"/>
    <hyperlink ref="AY116" r:id="rId495" display="https://twitter.com/samm__i_am"/>
    <hyperlink ref="G117" r:id="rId496" display="http://pbs.twimg.com/profile_images/802982060587683841/2CayKicg_normal.jpg"/>
    <hyperlink ref="AM117" r:id="rId497" display="https://t.co/H01mRbKp4Z"/>
    <hyperlink ref="AP117" r:id="rId498" display="https://pbs.twimg.com/profile_banners/371684932/1480701775"/>
    <hyperlink ref="AV117" r:id="rId499" display="http://pbs.twimg.com/profile_background_images/378800000123497267/eeee9bbd824e7ab7d54f7e4cfb3079a4.png"/>
    <hyperlink ref="AY117" r:id="rId500" display="https://twitter.com/sleeky_prince_"/>
    <hyperlink ref="G118" r:id="rId501" display="http://pbs.twimg.com/profile_images/762951343308992516/kwZEbqY9_normal.jpg"/>
    <hyperlink ref="AP118" r:id="rId502" display="https://pbs.twimg.com/profile_banners/397356197/1477342791"/>
    <hyperlink ref="AV118" r:id="rId503" display="http://pbs.twimg.com/profile_background_images/786893015/27e14842a01149d5448f5dc7558bd871.jpeg"/>
    <hyperlink ref="AY118" r:id="rId504" display="https://twitter.com/qhass"/>
    <hyperlink ref="G119" r:id="rId505" display="http://pbs.twimg.com/profile_images/709081811310215170/1KZ8I2e3_normal.jpg"/>
    <hyperlink ref="AM119" r:id="rId506" display="https://t.co/HEBRT3A3MX"/>
    <hyperlink ref="AP119" r:id="rId507" display="https://pbs.twimg.com/profile_banners/15095029/1461870230"/>
    <hyperlink ref="AV119" r:id="rId508" display="http://pbs.twimg.com/profile_background_images/4553909/postcard2.jpg"/>
    <hyperlink ref="AY119" r:id="rId509" display="https://twitter.com/elefantevidence"/>
    <hyperlink ref="G120" r:id="rId510" display="http://pbs.twimg.com/profile_images/1648846339/Bildschirmfoto_2011-11-19_um_15.18.54_normal.JPG"/>
    <hyperlink ref="AM120" r:id="rId511" display="https://t.co/5eCZXzO9I4"/>
    <hyperlink ref="AP120" r:id="rId512" display="https://pbs.twimg.com/profile_banners/417237149/1402220273"/>
    <hyperlink ref="AV120" r:id="rId513" display="http://abs.twimg.com/images/themes/theme1/bg.png"/>
    <hyperlink ref="AY120" r:id="rId514" display="https://twitter.com/diaphanoskopie"/>
    <hyperlink ref="G121" r:id="rId515" display="http://pbs.twimg.com/profile_images/459635694910967808/hhHVdHWH_normal.png"/>
    <hyperlink ref="AM121" r:id="rId516" display="http://t.co/ywSkhHfyf9"/>
    <hyperlink ref="AP121" r:id="rId517" display="https://pbs.twimg.com/profile_banners/146074105/1398420818"/>
    <hyperlink ref="AV121" r:id="rId518" display="http://pbs.twimg.com/profile_background_images/595620881/3fkeuwm9almeotnsskcd.jpeg"/>
    <hyperlink ref="AY121" r:id="rId519" display="https://twitter.com/tudresden_de"/>
    <hyperlink ref="G122" r:id="rId520" display="http://pbs.twimg.com/profile_images/554956514536878080/zCYif9Mw_normal.jpeg"/>
    <hyperlink ref="AM122" r:id="rId521" display="http://t.co/aYm2gAT5VH"/>
    <hyperlink ref="AP122" r:id="rId522" display="https://pbs.twimg.com/profile_banners/486425527/1459942507"/>
    <hyperlink ref="AV122" r:id="rId523" display="http://abs.twimg.com/images/themes/theme1/bg.png"/>
    <hyperlink ref="AY122" r:id="rId524" display="https://twitter.com/sciencecafedd"/>
    <hyperlink ref="G123" r:id="rId525" display="http://pbs.twimg.com/profile_images/610426971009511424/Vv2r_-Te_normal.jpg"/>
    <hyperlink ref="AM123" r:id="rId526" display="https://t.co/hqtAxp0Ec4"/>
    <hyperlink ref="AP123" r:id="rId527" display="https://pbs.twimg.com/profile_banners/23747832/1355827954"/>
    <hyperlink ref="AV123" r:id="rId528" display="http://pbs.twimg.com/profile_background_images/585399062/64gib7vprdm2oq6vptaq.jpeg"/>
    <hyperlink ref="AY123" r:id="rId529" display="https://twitter.com/infooffice"/>
    <hyperlink ref="G124" r:id="rId530" display="http://pbs.twimg.com/profile_images/681866333181624320/umMkwLOn_normal.jpg"/>
    <hyperlink ref="AV124" r:id="rId531" display="http://abs.twimg.com/images/themes/theme1/bg.png"/>
    <hyperlink ref="AY124" r:id="rId532" display="https://twitter.com/hildewillekens"/>
    <hyperlink ref="G125" r:id="rId533" display="http://pbs.twimg.com/profile_images/2268925573/sqrat0mlbw7citq7ghsx_normal.png"/>
    <hyperlink ref="AM125" r:id="rId534" display="http://t.co/92e4mVJDZc"/>
    <hyperlink ref="AV125" r:id="rId535" display="http://pbs.twimg.com/profile_background_images/619303367/04gdtaa1e4bhwbxofymn.gif"/>
    <hyperlink ref="AY125" r:id="rId536" display="https://twitter.com/favv_consument"/>
    <hyperlink ref="G126" r:id="rId537" display="http://pbs.twimg.com/profile_images/780370460181684224/0NvjnNwA_normal.jpg"/>
    <hyperlink ref="AM126" r:id="rId538" display="http://t.co/NAfa8lMmsn"/>
    <hyperlink ref="AP126" r:id="rId539" display="https://pbs.twimg.com/profile_banners/2714667252/1475130215"/>
    <hyperlink ref="AV126" r:id="rId540" display="http://abs.twimg.com/images/themes/theme1/bg.png"/>
    <hyperlink ref="AY126" r:id="rId541" display="https://twitter.com/fbwugent"/>
    <hyperlink ref="G127" r:id="rId542" display="http://pbs.twimg.com/profile_images/800681809579307008/h0_tm6gL_normal.jpg"/>
    <hyperlink ref="AM127" r:id="rId543" display="http://t.co/xacI9s2N2B"/>
    <hyperlink ref="AP127" r:id="rId544" display="https://pbs.twimg.com/profile_banners/3130969077/1428995372"/>
    <hyperlink ref="AV127" r:id="rId545" display="http://abs.twimg.com/images/themes/theme1/bg.png"/>
    <hyperlink ref="AY127" r:id="rId546" display="https://twitter.com/agro2be"/>
    <hyperlink ref="G128" r:id="rId547" display="http://pbs.twimg.com/profile_images/781355820801863684/fcmtBCgZ_normal.jpg"/>
    <hyperlink ref="AP128" r:id="rId548" display="https://pbs.twimg.com/profile_banners/2951664797/1480360692"/>
    <hyperlink ref="AV128" r:id="rId549" display="http://abs.twimg.com/images/themes/theme1/bg.png"/>
    <hyperlink ref="AY128" r:id="rId550" display="https://twitter.com/chris_gavito"/>
    <hyperlink ref="G129" r:id="rId551" display="http://pbs.twimg.com/profile_images/773125808764297216/-bJRdYvh_normal.jpg"/>
    <hyperlink ref="AM129" r:id="rId552" display="https://t.co/HmKNgXQYX5"/>
    <hyperlink ref="AP129" r:id="rId553" display="https://pbs.twimg.com/profile_banners/773122427106623488/1477559119"/>
    <hyperlink ref="AV129" r:id="rId554" display="http://abs.twimg.com/images/themes/theme1/bg.png"/>
    <hyperlink ref="AY129" r:id="rId555" display="https://twitter.com/warbandit111"/>
    <hyperlink ref="G130" r:id="rId556" display="http://pbs.twimg.com/profile_images/596242167862956032/0KEjG5mz_normal.jpg"/>
    <hyperlink ref="AP130" r:id="rId557" display="https://pbs.twimg.com/profile_banners/2574457790/1411995068"/>
    <hyperlink ref="AV130" r:id="rId558" display="http://abs.twimg.com/images/themes/theme15/bg.png"/>
    <hyperlink ref="AY130" r:id="rId559" display="https://twitter.com/joe460"/>
    <hyperlink ref="G131" r:id="rId560" display="http://pbs.twimg.com/profile_images/534798895667093504/-aqMm-9C_normal.jpeg"/>
    <hyperlink ref="AM131" r:id="rId561" display="http://t.co/6g3sUa7dxH"/>
    <hyperlink ref="AP131" r:id="rId562" display="https://pbs.twimg.com/profile_banners/307042108/1433106887"/>
    <hyperlink ref="AV131" r:id="rId563" display="http://abs.twimg.com/images/themes/theme1/bg.png"/>
    <hyperlink ref="AY131" r:id="rId564" display="https://twitter.com/steffmertens"/>
    <hyperlink ref="G132" r:id="rId565" display="http://pbs.twimg.com/profile_images/553721631710138368/aPSYKGy5_normal.jpeg"/>
    <hyperlink ref="AM132" r:id="rId566" display="http://t.co/WVOwzfMZas"/>
    <hyperlink ref="AP132" r:id="rId567" display="https://pbs.twimg.com/profile_banners/477731439/1372201947"/>
    <hyperlink ref="AV132" r:id="rId568" display="http://abs.twimg.com/images/themes/theme1/bg.png"/>
    <hyperlink ref="AY132" r:id="rId569" display="https://twitter.com/onenature"/>
    <hyperlink ref="G133" r:id="rId570" display="http://pbs.twimg.com/profile_images/803761897896116224/wQdDHtJh_normal.jpg"/>
    <hyperlink ref="AM133" r:id="rId571" display="http://aspiritrebellious.wordpress.com"/>
    <hyperlink ref="AP133" r:id="rId572" display="https://pbs.twimg.com/profile_banners/795207233189638144/1480466752"/>
    <hyperlink ref="AY133" r:id="rId573" display="https://twitter.com/aspiritrebelius"/>
    <hyperlink ref="G134" r:id="rId574" display="http://pbs.twimg.com/profile_images/737052147288674304/lFmfn8j9_normal.jpg"/>
    <hyperlink ref="AM134" r:id="rId575" display="https://t.co/ENUJA5vlTX"/>
    <hyperlink ref="AP134" r:id="rId576" display="https://pbs.twimg.com/profile_banners/727565855022665733/1475605514"/>
    <hyperlink ref="AV134" r:id="rId577" display="http://abs.twimg.com/images/themes/theme1/bg.png"/>
    <hyperlink ref="AY134" r:id="rId578" display="https://twitter.com/geradsimon"/>
    <hyperlink ref="G135" r:id="rId579" display="http://pbs.twimg.com/profile_images/686311430753267712/r3k7HH7L_normal.jpg"/>
    <hyperlink ref="AV135" r:id="rId580" display="http://abs.twimg.com/images/themes/theme13/bg.gif"/>
    <hyperlink ref="AY135" r:id="rId581" display="https://twitter.com/hattaca"/>
    <hyperlink ref="G136" r:id="rId582" display="http://pbs.twimg.com/profile_images/519212006977466368/fjA3b8-Z_normal.jpeg"/>
    <hyperlink ref="AV136" r:id="rId583" display="http://abs.twimg.com/images/themes/theme1/bg.png"/>
    <hyperlink ref="AY136" r:id="rId584" display="https://twitter.com/bwardboston"/>
    <hyperlink ref="G137" r:id="rId585" display="http://pbs.twimg.com/profile_images/503168691/dd-forscht-avatar_normal.jpg"/>
    <hyperlink ref="AP137" r:id="rId586" display="https://pbs.twimg.com/profile_banners/18848567/1442217481"/>
    <hyperlink ref="AV137" r:id="rId587" display="http://abs.twimg.com/images/themes/theme14/bg.gif"/>
    <hyperlink ref="AY137" r:id="rId588" display="https://twitter.com/dresden_forscht"/>
    <hyperlink ref="G138" r:id="rId589" display="http://pbs.twimg.com/profile_images/684329980818534400/EUJ3352B_normal.jpg"/>
    <hyperlink ref="AM138" r:id="rId590" display="http://geoengineeringclimateissues.blogspot.com/"/>
    <hyperlink ref="AP138" r:id="rId591" display="https://pbs.twimg.com/profile_banners/122782255/1480656003"/>
    <hyperlink ref="AV138" r:id="rId592" display="http://pbs.twimg.com/profile_background_images/668460422/9b48c73bb73d68876d33b198363c458b.jpeg"/>
    <hyperlink ref="AY138" r:id="rId593" display="https://twitter.com/oscare2000"/>
    <hyperlink ref="G139" r:id="rId594" display="http://pbs.twimg.com/profile_images/426474334463352832/2cwRdM5Y_normal.jpeg"/>
    <hyperlink ref="AM139" r:id="rId595" display="http://teaminspireproject.com"/>
    <hyperlink ref="AV139" r:id="rId596" display="http://abs.twimg.com/images/themes/theme1/bg.png"/>
    <hyperlink ref="AY139" r:id="rId597" display="https://twitter.com/suzettepetillo"/>
    <hyperlink ref="G140" r:id="rId598" display="http://pbs.twimg.com/profile_images/1488318963/simberg_FB_pic_normal.jpg"/>
    <hyperlink ref="AM140" r:id="rId599" display="http://www.transterrestrial.com"/>
    <hyperlink ref="AP140" r:id="rId600" display="https://pbs.twimg.com/profile_banners/43186982/1457827980"/>
    <hyperlink ref="AV140" r:id="rId601" display="http://abs.twimg.com/images/themes/theme4/bg.gif"/>
    <hyperlink ref="AY140" r:id="rId602" display="https://twitter.com/rand_simberg"/>
    <hyperlink ref="G141" r:id="rId603" display="http://pbs.twimg.com/profile_images/459366902934958080/GVhOCLGt_normal.jpeg"/>
    <hyperlink ref="AP141" r:id="rId604" display="https://pbs.twimg.com/profile_banners/19006559/1398356683"/>
    <hyperlink ref="AV141" r:id="rId605" display="http://pbs.twimg.com/profile_background_images/623864543442247680/gO2xllSf.jpg"/>
    <hyperlink ref="AY141" r:id="rId606" display="https://twitter.com/citrasupercool"/>
    <hyperlink ref="G142" r:id="rId607" display="http://pbs.twimg.com/profile_images/378800000704284380/62be64e8fb7c4de6e55d0213e0c02549_normal.jpeg"/>
    <hyperlink ref="AM142" r:id="rId608" display="http://t.co/vJihxMRQgm"/>
    <hyperlink ref="AV142" r:id="rId609" display="http://abs.twimg.com/images/themes/theme1/bg.png"/>
    <hyperlink ref="AY142" r:id="rId610" display="https://twitter.com/safenotanoption"/>
    <hyperlink ref="G143" r:id="rId611" display="http://pbs.twimg.com/profile_images/1896854384/2011_rand_simberg_lincoln_conference_cropped_normal.jpg"/>
    <hyperlink ref="AM143" r:id="rId612" display="http://t.co/vZsyePFH0G"/>
    <hyperlink ref="AV143" r:id="rId613" display="http://abs.twimg.com/images/themes/theme1/bg.png"/>
    <hyperlink ref="AY143" r:id="rId614" display="https://twitter.com/simberg_space"/>
    <hyperlink ref="G144" r:id="rId615" display="http://pbs.twimg.com/profile_images/603381576244678656/9hJ5UJ2H_normal.png"/>
    <hyperlink ref="AM144" r:id="rId616" display="http://anonhq.com/"/>
    <hyperlink ref="AV144" r:id="rId617" display="http://abs.twimg.com/images/themes/theme1/bg.png"/>
    <hyperlink ref="AY144" r:id="rId618" display="https://twitter.com/covertanonymous"/>
    <hyperlink ref="G145" r:id="rId619" display="http://abs.twimg.com/sticky/default_profile_images/default_profile_1_normal.png"/>
    <hyperlink ref="AP145" r:id="rId620" display="https://pbs.twimg.com/profile_banners/2496335395/1438313493"/>
    <hyperlink ref="AV145" r:id="rId621" display="http://abs.twimg.com/images/themes/theme1/bg.png"/>
    <hyperlink ref="AY145" r:id="rId622" display="https://twitter.com/bitaamani1"/>
    <hyperlink ref="G146" r:id="rId623" display="http://pbs.twimg.com/profile_images/671996520372166659/K4kfOJw-_normal.jpg"/>
    <hyperlink ref="AM146" r:id="rId624" display="https://t.co/Vvuz9y6ekY"/>
    <hyperlink ref="AP146" r:id="rId625" display="https://pbs.twimg.com/profile_banners/56510427/1471378414"/>
    <hyperlink ref="AV146" r:id="rId626" display="http://pbs.twimg.com/profile_background_images/725178585/be55dd3b0ca0b3057d2235fd6490aa57.jpeg"/>
    <hyperlink ref="AY146" r:id="rId627" display="https://twitter.com/motherboard"/>
    <hyperlink ref="G147" r:id="rId628" display="http://pbs.twimg.com/profile_images/720765955521904640/snLj-We2_normal.jpg"/>
    <hyperlink ref="AM147" r:id="rId629" display="https://t.co/c6mnnTTllH"/>
    <hyperlink ref="AP147" r:id="rId630" display="https://pbs.twimg.com/profile_banners/27720678/1469036946"/>
    <hyperlink ref="AV147" r:id="rId631" display="http://pbs.twimg.com/profile_background_images/578251660926955520/tMPCi_qX.jpeg"/>
    <hyperlink ref="AY147" r:id="rId632" display="https://twitter.com/elitedevgroup"/>
    <hyperlink ref="G148" r:id="rId633" display="http://pbs.twimg.com/profile_images/807611352818675712/DfyQr0MX_normal.jpg"/>
    <hyperlink ref="AP148" r:id="rId634" display="https://pbs.twimg.com/profile_banners/619572621/1449196009"/>
    <hyperlink ref="AV148" r:id="rId635" display="http://abs.twimg.com/images/themes/theme1/bg.png"/>
    <hyperlink ref="AY148" r:id="rId636" display="https://twitter.com/suzanneinlgb"/>
    <hyperlink ref="G149" r:id="rId637" display="http://pbs.twimg.com/profile_images/450761215795417089/S9R0nDTj_normal.jpeg"/>
    <hyperlink ref="AV149" r:id="rId638" display="http://abs.twimg.com/images/themes/theme12/bg.gif"/>
    <hyperlink ref="AY149" r:id="rId639" display="https://twitter.com/jsmooove"/>
    <hyperlink ref="G150" r:id="rId640" display="http://abs.twimg.com/sticky/default_profile_images/default_profile_3_normal.png"/>
    <hyperlink ref="AV150" r:id="rId641" display="http://abs.twimg.com/images/themes/theme1/bg.png"/>
    <hyperlink ref="AY150" r:id="rId642" display="https://twitter.com/taesu2014"/>
    <hyperlink ref="G151" r:id="rId643" display="http://pbs.twimg.com/profile_images/605737396739514368/yG5c0L5j_normal.jpg"/>
    <hyperlink ref="AM151" r:id="rId644" display="http://t.co/uJmnvv5gwy"/>
    <hyperlink ref="AP151" r:id="rId645" display="https://pbs.twimg.com/profile_banners/2208725804/1421423511"/>
    <hyperlink ref="AV151" r:id="rId646" display="http://abs.twimg.com/images/themes/theme1/bg.png"/>
    <hyperlink ref="AY151" r:id="rId647" display="https://twitter.com/firmenindex_ch"/>
    <hyperlink ref="G152" r:id="rId648" display="http://pbs.twimg.com/profile_images/491346794354180096/4ZW_frgA_normal.jpeg"/>
    <hyperlink ref="AP152" r:id="rId649" display="https://pbs.twimg.com/profile_banners/36769408/1405978840"/>
    <hyperlink ref="AV152" r:id="rId650" display="http://abs.twimg.com/images/themes/theme1/bg.png"/>
    <hyperlink ref="AY152" r:id="rId651" display="https://twitter.com/susanarogers"/>
    <hyperlink ref="G153" r:id="rId652" display="http://pbs.twimg.com/profile_images/795721382004920321/vKMzkcQw_normal.jpg"/>
    <hyperlink ref="AM153" r:id="rId653" display="https://t.co/aZYug9t4PB"/>
    <hyperlink ref="AP153" r:id="rId654" display="https://pbs.twimg.com/profile_banners/19353746/1478542688"/>
    <hyperlink ref="AV153" r:id="rId655" display="http://pbs.twimg.com/profile_background_images/440632358283141120/0KxiSvPX.png"/>
    <hyperlink ref="AY153" r:id="rId656" display="https://twitter.com/swetalk"/>
    <hyperlink ref="G154" r:id="rId657" display="http://pbs.twimg.com/profile_images/378800000412189082/3ad8a98241e9c7560a8344c968bf0ad2_normal.jpeg"/>
    <hyperlink ref="AM154" r:id="rId658" display="https://t.co/8vq9RPbQff"/>
    <hyperlink ref="AP154" r:id="rId659" display="https://pbs.twimg.com/profile_banners/366639672/1393020614"/>
    <hyperlink ref="AV154" r:id="rId660" display="http://pbs.twimg.com/profile_background_images/378800000066825832/5bbd85cc7846cee31c8a03a9b67a4cb6.jpeg"/>
    <hyperlink ref="AY154" r:id="rId661" display="https://twitter.com/pittengineering"/>
    <hyperlink ref="G155" r:id="rId662" display="http://pbs.twimg.com/profile_images/595591413317836800/Z_vIifZQ_normal.jpg"/>
    <hyperlink ref="AP155" r:id="rId663" display="https://pbs.twimg.com/profile_banners/317684917/1430834712"/>
    <hyperlink ref="AV155" r:id="rId664" display="http://pbs.twimg.com/profile_background_images/855521335/a1a307609a3afc9d22e9f11a11d9416a.jpeg"/>
    <hyperlink ref="AY155" r:id="rId665" display="https://twitter.com/amirzafran10"/>
    <hyperlink ref="G156" r:id="rId666" display="http://pbs.twimg.com/profile_images/488197705437814784/oxFJC-Db_normal.jpeg"/>
    <hyperlink ref="AM156" r:id="rId667" display="https://t.co/rYwGFe6NA4"/>
    <hyperlink ref="AP156" r:id="rId668" display="https://pbs.twimg.com/profile_banners/29521878/1462086938"/>
    <hyperlink ref="AV156" r:id="rId669" display="http://abs.twimg.com/images/themes/theme3/bg.gif"/>
    <hyperlink ref="AY156" r:id="rId670" display="https://twitter.com/maxsalvia"/>
    <hyperlink ref="G157" r:id="rId671" display="http://pbs.twimg.com/profile_images/761378176463409152/VaAMNCOK_normal.jpg"/>
    <hyperlink ref="AM157" r:id="rId672" display="https://t.co/jQb9wStzzi"/>
    <hyperlink ref="AP157" r:id="rId673" display="https://pbs.twimg.com/profile_banners/17230461/1470361905"/>
    <hyperlink ref="AV157" r:id="rId674" display="http://abs.twimg.com/images/themes/theme1/bg.png"/>
    <hyperlink ref="AY157" r:id="rId675" display="https://twitter.com/eboyden3"/>
    <hyperlink ref="G158" r:id="rId676" display="http://pbs.twimg.com/profile_images/598584526005096448/l8H6cz2r_normal.jpg"/>
    <hyperlink ref="AV158" r:id="rId677" display="http://abs.twimg.com/images/themes/theme1/bg.png"/>
    <hyperlink ref="AY158" r:id="rId678" display="https://twitter.com/emekato"/>
    <hyperlink ref="G159" r:id="rId679" display="http://pbs.twimg.com/profile_images/704999086450208768/mVASqkCH_normal.jpg"/>
    <hyperlink ref="AM159" r:id="rId680" display="http://t.co/VutNBmNqLp"/>
    <hyperlink ref="AP159" r:id="rId681" display="https://pbs.twimg.com/profile_banners/13790232/1477086182"/>
    <hyperlink ref="AV159" r:id="rId682" display="http://pbs.twimg.com/profile_background_images/524936671758782464/fJ4hQrdq.png"/>
    <hyperlink ref="AY159" r:id="rId683" display="https://twitter.com/mapc"/>
    <hyperlink ref="G160" r:id="rId684" display="http://pbs.twimg.com/profile_images/2483172807/image_normal.jpg"/>
    <hyperlink ref="AM160" r:id="rId685" display="https://t.co/P5IlpzgL5p"/>
    <hyperlink ref="AP160" r:id="rId686" display="https://pbs.twimg.com/profile_banners/215067401/1474818946"/>
    <hyperlink ref="AV160" r:id="rId687" display="http://abs.twimg.com/images/themes/theme1/bg.png"/>
    <hyperlink ref="AY160" r:id="rId688" display="https://twitter.com/marinap63"/>
    <hyperlink ref="G161" r:id="rId689" display="http://pbs.twimg.com/profile_images/744574188480933888/4nHtMm1M_normal.jpg"/>
    <hyperlink ref="AM161" r:id="rId690" display="https://t.co/4r0DyTpbZK"/>
    <hyperlink ref="AP161" r:id="rId691" display="https://pbs.twimg.com/profile_banners/92791791/1466354980"/>
    <hyperlink ref="AV161" r:id="rId692" display="http://pbs.twimg.com/profile_background_images/431765750324281347/Fo3IIecC.jpeg"/>
    <hyperlink ref="AY161" r:id="rId693" display="https://twitter.com/stevenlavinske"/>
    <hyperlink ref="G162" r:id="rId694" display="http://pbs.twimg.com/profile_images/597049552244330496/mLaqm1Qf_normal.jpg"/>
    <hyperlink ref="AM162" r:id="rId695" display="https://t.co/XKph2LAUXN"/>
    <hyperlink ref="AP162" r:id="rId696" display="https://pbs.twimg.com/profile_banners/15058411/1431175583"/>
    <hyperlink ref="AV162" r:id="rId697" display="http://abs.twimg.com/images/themes/theme1/bg.png"/>
    <hyperlink ref="AY162" r:id="rId698" display="https://twitter.com/jackiefloyd"/>
    <hyperlink ref="G163" r:id="rId699" display="http://pbs.twimg.com/profile_images/1416048607/jcp_2011_normal.jpg"/>
    <hyperlink ref="AV163" r:id="rId700" display="http://abs.twimg.com/images/themes/theme13/bg.gif"/>
    <hyperlink ref="AY163" r:id="rId701" display="https://twitter.com/jchrispires"/>
    <hyperlink ref="G164" r:id="rId702" display="http://pbs.twimg.com/profile_images/794579688500920321/y3u6n6cC_normal.jpg"/>
    <hyperlink ref="AM164" r:id="rId703" display="https://t.co/46CIdrSbkT"/>
    <hyperlink ref="AP164" r:id="rId704" display="https://pbs.twimg.com/profile_banners/2674622010/1468624603"/>
    <hyperlink ref="AV164" r:id="rId705" display="http://abs.twimg.com/images/themes/theme1/bg.png"/>
    <hyperlink ref="AY164" r:id="rId706" display="https://twitter.com/triangle_sfn"/>
    <hyperlink ref="G165" r:id="rId707" display="http://pbs.twimg.com/profile_images/792038645335142400/QmH7_TBg_normal.jpg"/>
    <hyperlink ref="AP165" r:id="rId708" display="https://pbs.twimg.com/profile_banners/16053049/1477671789"/>
    <hyperlink ref="AV165" r:id="rId709" display="http://abs.twimg.com/images/themes/theme9/bg.gif"/>
    <hyperlink ref="AY165" r:id="rId710" display="https://twitter.com/alexcarisey"/>
    <hyperlink ref="G166" r:id="rId711" display="http://pbs.twimg.com/profile_images/448156937054461952/C6vlzAlC_normal.png"/>
    <hyperlink ref="AM166" r:id="rId712" display="http://www.ccoex.com"/>
    <hyperlink ref="AP166" r:id="rId713" display="https://pbs.twimg.com/profile_banners/837898273/1413023617"/>
    <hyperlink ref="AV166" r:id="rId714" display="http://pbs.twimg.com/profile_background_images/665545764/1e2919cafccdfa2ed02b2b216e098c53.jpeg"/>
    <hyperlink ref="AY166" r:id="rId715" display="https://twitter.com/csfcofficial"/>
    <hyperlink ref="G167" r:id="rId716" display="http://pbs.twimg.com/profile_images/663762734048264193/eJAmwLYk_normal.png"/>
    <hyperlink ref="AM167" r:id="rId717" display="https://t.co/lvymg7ena4"/>
    <hyperlink ref="AP167" r:id="rId718" display="https://pbs.twimg.com/profile_banners/273405670/1398689628"/>
    <hyperlink ref="AV167" r:id="rId719" display="http://pbs.twimg.com/profile_background_images/453822991684468736/trATZbEP.png"/>
    <hyperlink ref="AY167" r:id="rId720" display="https://twitter.com/tomorrows_eng"/>
    <hyperlink ref="G168" r:id="rId721" display="http://pbs.twimg.com/profile_images/803067648414101504/CBGnxCfp_normal.jpg"/>
    <hyperlink ref="AP168" r:id="rId722" display="https://pbs.twimg.com/profile_banners/3229880713/1478960758"/>
    <hyperlink ref="AV168" r:id="rId723" display="http://pbs.twimg.com/profile_background_images/612084325916413952/B36ow5j7.jpg"/>
    <hyperlink ref="AY168" r:id="rId724" display="https://twitter.com/xxminey"/>
    <hyperlink ref="G169" r:id="rId725" display="http://pbs.twimg.com/profile_images/807405978039816192/jPxck_uq_normal.jpg"/>
    <hyperlink ref="AP169" r:id="rId726" display="https://pbs.twimg.com/profile_banners/747851866277552129/1481302019"/>
    <hyperlink ref="AY169" r:id="rId727" display="https://twitter.com/rickgrimes241"/>
    <hyperlink ref="G170" r:id="rId728" display="http://pbs.twimg.com/profile_images/649125791121305600/GPMSjPLF_normal.png"/>
    <hyperlink ref="AM170" r:id="rId729" display="http://facebook.com/advodude"/>
    <hyperlink ref="AP170" r:id="rId730" display="https://pbs.twimg.com/profile_banners/1520501/1350199169"/>
    <hyperlink ref="AV170" r:id="rId731" display="http://pbs.twimg.com/profile_background_images/603269639984910336/ux4TZOk2.png"/>
    <hyperlink ref="AY170" r:id="rId732" display="https://twitter.com/advodude"/>
    <hyperlink ref="G171" r:id="rId733" display="http://pbs.twimg.com/profile_images/780613561332604929/c6w-QVNk_normal.jpg"/>
    <hyperlink ref="AP171" r:id="rId734" display="https://pbs.twimg.com/profile_banners/540286668/1480550673"/>
    <hyperlink ref="AV171" r:id="rId735" display="http://abs.twimg.com/images/themes/theme18/bg.gif"/>
    <hyperlink ref="AY171" r:id="rId736" display="https://twitter.com/elle_hurley"/>
    <hyperlink ref="G172" r:id="rId737" display="http://pbs.twimg.com/profile_images/792249153711550465/wfmelyTl_normal.jpg"/>
    <hyperlink ref="AP172" r:id="rId738" display="https://pbs.twimg.com/profile_banners/792248012651102208/1477722184"/>
    <hyperlink ref="AY172" r:id="rId739" display="https://twitter.com/ramonelizalden"/>
    <hyperlink ref="G173" r:id="rId740" display="http://pbs.twimg.com/profile_images/800106777299693568/BewLpirz_normal.jpg"/>
    <hyperlink ref="AP173" r:id="rId741" display="https://pbs.twimg.com/profile_banners/286091859/1477472550"/>
    <hyperlink ref="AV173" r:id="rId742" display="http://abs.twimg.com/images/themes/theme12/bg.gif"/>
    <hyperlink ref="AY173" r:id="rId743" display="https://twitter.com/ftinathrh_"/>
    <hyperlink ref="G174" r:id="rId744" display="http://pbs.twimg.com/profile_images/191842656/Anubis_Shrine_blue_-_icon_normal.jpeg"/>
    <hyperlink ref="AM174" r:id="rId745" display="http://about.me/schakalsynthetc"/>
    <hyperlink ref="AP174" r:id="rId746" display="https://pbs.twimg.com/profile_banners/37113628/1370739660"/>
    <hyperlink ref="AV174" r:id="rId747" display="http://pbs.twimg.com/profile_background_images/378800000006524114/d68091042388782930c6468840e54ee7.png"/>
    <hyperlink ref="AY174" r:id="rId748" display="https://twitter.com/schakalsynthetc"/>
    <hyperlink ref="G175" r:id="rId749" display="http://pbs.twimg.com/profile_images/750477549558464512/g_lKq4QJ_normal.jpg"/>
    <hyperlink ref="AP175" r:id="rId750" display="https://pbs.twimg.com/profile_banners/3164519996/1466472108"/>
    <hyperlink ref="AV175" r:id="rId751" display="http://abs.twimg.com/images/themes/theme1/bg.png"/>
    <hyperlink ref="AY175" r:id="rId752" display="https://twitter.com/rec0nciler"/>
    <hyperlink ref="G176" r:id="rId753" display="http://pbs.twimg.com/profile_images/793266742537650176/1LgSlARm_normal.jpg"/>
    <hyperlink ref="AP176" r:id="rId754" display="https://pbs.twimg.com/profile_banners/2305790480/1478353107"/>
    <hyperlink ref="AV176" r:id="rId755" display="http://abs.twimg.com/images/themes/theme1/bg.png"/>
    <hyperlink ref="AY176" r:id="rId756" display="https://twitter.com/_100101890"/>
    <hyperlink ref="G177" r:id="rId757" display="http://pbs.twimg.com/profile_images/623218614527639553/Pkodzdoo_normal.jpg"/>
    <hyperlink ref="AP177" r:id="rId758" display="https://pbs.twimg.com/profile_banners/315341279/1464816011"/>
    <hyperlink ref="AV177" r:id="rId759" display="http://abs.twimg.com/images/themes/theme14/bg.gif"/>
    <hyperlink ref="AY177" r:id="rId760" display="https://twitter.com/okayultra"/>
    <hyperlink ref="G178" r:id="rId761" display="http://pbs.twimg.com/profile_images/472416595440963584/jVwNwlS2_normal.jpeg"/>
    <hyperlink ref="AV178" r:id="rId762" display="http://abs.twimg.com/images/themes/theme1/bg.png"/>
    <hyperlink ref="AY178" r:id="rId763" display="https://twitter.com/jbclancy"/>
    <hyperlink ref="G179" r:id="rId764" display="http://pbs.twimg.com/profile_images/771282373065310208/jQMO41M1_normal.jpg"/>
    <hyperlink ref="AP179" r:id="rId765" display="https://pbs.twimg.com/profile_banners/420908652/1479323351"/>
    <hyperlink ref="AV179" r:id="rId766" display="http://pbs.twimg.com/profile_background_images/378800000136036604/8-J9vvSq.jpeg"/>
    <hyperlink ref="AY179" r:id="rId767" display="https://twitter.com/acapstellen"/>
    <hyperlink ref="G180" r:id="rId768" display="http://pbs.twimg.com/profile_images/789969888697786368/TXh_nCTI_normal.jpg"/>
    <hyperlink ref="AP180" r:id="rId769" display="https://pbs.twimg.com/profile_banners/789967548217368576/1477179112"/>
    <hyperlink ref="AV180" r:id="rId770" display="http://abs.twimg.com/images/themes/theme1/bg.png"/>
    <hyperlink ref="AY180" r:id="rId771" display="https://twitter.com/palestinefamily"/>
    <hyperlink ref="G181" r:id="rId772" display="http://pbs.twimg.com/profile_images/561495944265334784/VIywyRcN_normal.jpeg"/>
    <hyperlink ref="AM181" r:id="rId773" display="https://t.co/4CX2KDu6D2"/>
    <hyperlink ref="AP181" r:id="rId774" display="https://pbs.twimg.com/profile_banners/2783708485/1422705599"/>
    <hyperlink ref="AV181" r:id="rId775" display="http://pbs.twimg.com/profile_background_images/506343848214134784/sxcKjyfE.jpeg"/>
    <hyperlink ref="AY181" r:id="rId776" display="https://twitter.com/opchemtrails"/>
    <hyperlink ref="G182" r:id="rId777" display="http://pbs.twimg.com/profile_images/764378001131864064/YjpUL2cH_normal.jpg"/>
    <hyperlink ref="AM182" r:id="rId778" display="http://www.westernspring.co.uk/the-coudenhove-kalergi-plan-the-genocide-of-the-peoples-of-europe/"/>
    <hyperlink ref="AP182" r:id="rId779" display="https://pbs.twimg.com/profile_banners/871599601/1472640091"/>
    <hyperlink ref="AV182" r:id="rId780" display="http://abs.twimg.com/images/themes/theme1/bg.png"/>
    <hyperlink ref="AY182" r:id="rId781" display="https://twitter.com/sine_injuria"/>
    <hyperlink ref="G183" r:id="rId782" display="http://pbs.twimg.com/profile_images/780762555316920320/0y639-fW_normal.jpg"/>
    <hyperlink ref="AY183" r:id="rId783" display="https://twitter.com/followbot321"/>
    <hyperlink ref="G184" r:id="rId784" display="http://pbs.twimg.com/profile_images/442334553743847425/n4x-8jCL_normal.jpeg"/>
    <hyperlink ref="AM184" r:id="rId785" display="http://t.co/zEN0sAmZWN"/>
    <hyperlink ref="AP184" r:id="rId786" display="https://pbs.twimg.com/profile_banners/902608980/1396359497"/>
    <hyperlink ref="AV184" r:id="rId787" display="http://abs.twimg.com/images/themes/theme1/bg.png"/>
    <hyperlink ref="AY184" r:id="rId788" display="https://twitter.com/alisson_gontijo"/>
    <hyperlink ref="G185" r:id="rId789" display="http://pbs.twimg.com/profile_images/547459752259624960/HPJZ6G1x_normal.jpeg"/>
    <hyperlink ref="AM185" r:id="rId790" display="http://t.co/w1TRQorgp4"/>
    <hyperlink ref="AP185" r:id="rId791" display="https://pbs.twimg.com/profile_banners/2938624672/1419360721"/>
    <hyperlink ref="AV185" r:id="rId792" display="http://abs.twimg.com/images/themes/theme1/bg.png"/>
    <hyperlink ref="AY185" r:id="rId793" display="https://twitter.com/neuro_cf"/>
    <hyperlink ref="G186" r:id="rId794" display="http://pbs.twimg.com/profile_images/785589982606098432/vvJZsDAm_normal.jpg"/>
    <hyperlink ref="AP186" r:id="rId795" display="https://pbs.twimg.com/profile_banners/2178104040/1448637176"/>
    <hyperlink ref="AV186" r:id="rId796" display="http://abs.twimg.com/images/themes/theme1/bg.png"/>
    <hyperlink ref="AY186" r:id="rId797" display="https://twitter.com/pakamamanirenew"/>
    <hyperlink ref="G187" r:id="rId798" display="http://pbs.twimg.com/profile_images/794376173920784384/HRhRwIsZ_normal.jpg"/>
    <hyperlink ref="AM187" r:id="rId799" display="https://t.co/86OHKJFjht"/>
    <hyperlink ref="AP187" r:id="rId800" display="https://pbs.twimg.com/profile_banners/2397975883/1478053172"/>
    <hyperlink ref="AV187" r:id="rId801" display="http://pbs.twimg.com/profile_background_images/611906398562054144/9Ps6GWXQ.jpg"/>
    <hyperlink ref="AY187" r:id="rId802" display="https://twitter.com/nxyzf_"/>
    <hyperlink ref="G188" r:id="rId803" display="http://pbs.twimg.com/profile_images/792560477817692164/Gb82x1Sj_normal.jpg"/>
    <hyperlink ref="AP188" r:id="rId804" display="https://pbs.twimg.com/profile_banners/105629111/1477799297"/>
    <hyperlink ref="AV188" r:id="rId805" display="http://pbs.twimg.com/profile_background_images/791367204/1c18c359ddb552ef6298e8fe7c284ecc.jpeg"/>
    <hyperlink ref="AY188" r:id="rId806" display="https://twitter.com/bru_manzini"/>
    <hyperlink ref="G189" r:id="rId807" display="http://pbs.twimg.com/profile_images/741289768789540864/-eYILVyP_normal.jpg"/>
    <hyperlink ref="AM189" r:id="rId808" display="http://t.co/sczQzhzxcb"/>
    <hyperlink ref="AP189" r:id="rId809" display="https://pbs.twimg.com/profile_banners/26487100/1475593033"/>
    <hyperlink ref="AV189" r:id="rId810" display="http://pbs.twimg.com/profile_background_images/16272443/Nature2.png"/>
    <hyperlink ref="AY189" r:id="rId811" display="https://twitter.com/stemcellnetwork"/>
    <hyperlink ref="G190" r:id="rId812" display="http://pbs.twimg.com/profile_images/621883773228044288/OnIShTw1_normal.jpg"/>
    <hyperlink ref="AP190" r:id="rId813" display="https://pbs.twimg.com/profile_banners/2570461169/1478841631"/>
    <hyperlink ref="AV190" r:id="rId814" display="http://abs.twimg.com/images/themes/theme1/bg.png"/>
    <hyperlink ref="AY190" r:id="rId815" display="https://twitter.com/aster_is"/>
    <hyperlink ref="G191" r:id="rId816" display="http://pbs.twimg.com/profile_images/619239857001336832/pbfd_N4t_normal.jpg"/>
    <hyperlink ref="AM191" r:id="rId817" display="http://t.co/u44ikFBcmY"/>
    <hyperlink ref="AP191" r:id="rId818" display="https://pbs.twimg.com/profile_banners/383860276/1436473429"/>
    <hyperlink ref="AV191" r:id="rId819" display="http://abs.twimg.com/images/themes/theme1/bg.png"/>
    <hyperlink ref="AY191" r:id="rId820" display="https://twitter.com/ugurozveren"/>
    <hyperlink ref="G192" r:id="rId821" display="http://pbs.twimg.com/profile_images/1871895069/bioengineer__3__normal.jpg"/>
    <hyperlink ref="AM192" r:id="rId822" display="http://t.co/FFTnvsTFNO"/>
    <hyperlink ref="AP192" r:id="rId823" display="https://pbs.twimg.com/profile_banners/80106543/1396807724"/>
    <hyperlink ref="AV192" r:id="rId824" display="http://abs.twimg.com/images/themes/theme7/bg.gif"/>
    <hyperlink ref="AY192" r:id="rId825" display="https://twitter.com/bioengineers"/>
    <hyperlink ref="G193" r:id="rId826" display="http://pbs.twimg.com/profile_images/521409417292431360/EGg0LOAK_normal.jpeg"/>
    <hyperlink ref="AM193" r:id="rId827" display="https://t.co/FFkjqIzULu"/>
    <hyperlink ref="AP193" r:id="rId828" display="https://pbs.twimg.com/profile_banners/2782211491/1409486781"/>
    <hyperlink ref="AV193" r:id="rId829" display="http://abs.twimg.com/images/themes/theme1/bg.png"/>
    <hyperlink ref="AY193" r:id="rId830" display="https://twitter.com/scienmag"/>
    <hyperlink ref="G194" r:id="rId831" display="http://pbs.twimg.com/profile_images/1453976968/ergeshui_normal.bmp"/>
    <hyperlink ref="AV194" r:id="rId832" display="http://abs.twimg.com/images/themes/theme1/bg.png"/>
    <hyperlink ref="AY194" r:id="rId833" display="https://twitter.com/zarathustrix"/>
    <hyperlink ref="G195" r:id="rId834" display="http://pbs.twimg.com/profile_images/759318228581613568/-2LHT3yZ_normal.jpg"/>
    <hyperlink ref="AM195" r:id="rId835" display="http://t.co/IRHpnga7lF"/>
    <hyperlink ref="AP195" r:id="rId836" display="https://pbs.twimg.com/profile_banners/8096052/1408611358"/>
    <hyperlink ref="AV195" r:id="rId837" display="http://pbs.twimg.com/profile_background_images/438444893170450433/OhgqARC2.jpeg"/>
    <hyperlink ref="AY195" r:id="rId838" display="https://twitter.com/mjpou"/>
    <hyperlink ref="G196" r:id="rId839" display="http://pbs.twimg.com/profile_images/794454961971150853/yChXDnID_normal.jpg"/>
    <hyperlink ref="AP196" r:id="rId840" display="https://pbs.twimg.com/profile_banners/51276303/1408463588"/>
    <hyperlink ref="AV196" r:id="rId841" display="http://pbs.twimg.com/profile_background_images/651621504/gh7zs9pjvjffo763tbrf.jpeg"/>
    <hyperlink ref="AY196" r:id="rId842" display="https://twitter.com/atmiolsam"/>
    <hyperlink ref="G197" r:id="rId843" display="http://pbs.twimg.com/profile_images/635910778151956480/P_IkXBqW_normal.jpg"/>
    <hyperlink ref="AP197" r:id="rId844" display="https://pbs.twimg.com/profile_banners/784254433/1367183404"/>
    <hyperlink ref="AV197" r:id="rId845" display="http://pbs.twimg.com/profile_background_images/705057181/e2d1562b9a36c8499a34459cf373d0f9.jpeg"/>
    <hyperlink ref="AY197" r:id="rId846" display="https://twitter.com/lauelsar"/>
    <hyperlink ref="G198" r:id="rId847" display="http://pbs.twimg.com/profile_images/796719585701597184/_1mYvRpQ_normal.jpg"/>
    <hyperlink ref="AM198" r:id="rId848" display="http://t.co/SSz2x8jZKy"/>
    <hyperlink ref="AP198" r:id="rId849" display="https://pbs.twimg.com/profile_banners/308726945/1478787682"/>
    <hyperlink ref="AV198" r:id="rId850" display="http://abs.twimg.com/images/themes/theme1/bg.png"/>
    <hyperlink ref="AY198" r:id="rId851" display="https://twitter.com/roy_lab_thinks"/>
    <hyperlink ref="G199" r:id="rId852" display="http://pbs.twimg.com/profile_images/783157479941115904/hvdmPTp2_normal.jpg"/>
    <hyperlink ref="AP199" r:id="rId853" display="https://pbs.twimg.com/profile_banners/577676732/1474847665"/>
    <hyperlink ref="AV199" r:id="rId854" display="http://abs.twimg.com/images/themes/theme18/bg.gif"/>
    <hyperlink ref="AY199" r:id="rId855" display="https://twitter.com/susysimmonds"/>
    <hyperlink ref="G200" r:id="rId856" display="http://pbs.twimg.com/profile_images/563007401784139776/VF-yEV5B_normal.jpeg"/>
    <hyperlink ref="AM200" r:id="rId857" display="https://t.co/Ppp84GJtYF"/>
    <hyperlink ref="AV200" r:id="rId858" display="http://abs.twimg.com/images/themes/theme1/bg.png"/>
    <hyperlink ref="AY200" r:id="rId859" display="https://twitter.com/coach4postdocs"/>
    <hyperlink ref="G201" r:id="rId860" display="http://pbs.twimg.com/profile_images/719587540391604225/UJia6BlC_normal.jpg"/>
    <hyperlink ref="AM201" r:id="rId861" display="https://t.co/WnWqZn80Ao"/>
    <hyperlink ref="AP201" r:id="rId862" display="https://pbs.twimg.com/profile_banners/52426212/1437665522"/>
    <hyperlink ref="AV201" r:id="rId863" display="http://pbs.twimg.com/profile_background_images/378800000150112433/RubnlRrJ.jpeg"/>
    <hyperlink ref="AY201" r:id="rId864" display="https://twitter.com/aamctoday"/>
    <hyperlink ref="G202" r:id="rId865" display="http://pbs.twimg.com/profile_images/801961616296255488/VQP2yvxA_normal.jpg"/>
    <hyperlink ref="AP202" r:id="rId866" display="https://pbs.twimg.com/profile_banners/1069353853/1480296606"/>
    <hyperlink ref="AV202" r:id="rId867" display="http://pbs.twimg.com/profile_background_images/836850080/2d2ae9a1b5ce33154d5565ee7b8fe2c3.jpeg"/>
    <hyperlink ref="AY202" r:id="rId868" display="https://twitter.com/_vvibin"/>
    <hyperlink ref="G203" r:id="rId869" display="http://pbs.twimg.com/profile_images/361120561/me-tanya_heinz_field_normal.jpg"/>
    <hyperlink ref="AV203" r:id="rId870" display="http://abs.twimg.com/images/themes/theme1/bg.png"/>
    <hyperlink ref="AY203" r:id="rId871" display="https://twitter.com/mawpittgrad"/>
    <hyperlink ref="G204" r:id="rId872" display="http://pbs.twimg.com/profile_images/1386132345/twitter-nano-128w_normal.jpg"/>
    <hyperlink ref="AM204" r:id="rId873" display="http://t.co/WRxXNLwhPB"/>
    <hyperlink ref="AP204" r:id="rId874" display="https://pbs.twimg.com/profile_banners/22986026/1358278812"/>
    <hyperlink ref="AV204" r:id="rId875" display="http://abs.twimg.com/images/themes/theme14/bg.gif"/>
    <hyperlink ref="AY204" r:id="rId876" display="https://twitter.com/acsnano"/>
    <hyperlink ref="G205" r:id="rId877" display="http://pbs.twimg.com/profile_images/479039550618996736/XEgHQZZd_normal.jpeg"/>
    <hyperlink ref="AM205" r:id="rId878" display="http://t.co/KdFGHoNF"/>
    <hyperlink ref="AP205" r:id="rId879" display="https://pbs.twimg.com/profile_banners/84121002/1465573611"/>
    <hyperlink ref="AV205" r:id="rId880" display="http://pbs.twimg.com/profile_background_images/732061008/8fbda6992d9f0c460644953205331026.jpeg"/>
    <hyperlink ref="AY205" r:id="rId881" display="https://twitter.com/uclaengineering"/>
    <hyperlink ref="G206" r:id="rId882" display="http://pbs.twimg.com/profile_images/189818153/68647106.tGLwz61P.100_8860_UCLA_Royce_Hall_normal.jpg"/>
    <hyperlink ref="AM206" r:id="rId883" display="http://www.chemistry.ucla.edu"/>
    <hyperlink ref="AV206" r:id="rId884" display="http://abs.twimg.com/images/themes/theme1/bg.png"/>
    <hyperlink ref="AY206" r:id="rId885" display="https://twitter.com/uclachem"/>
    <hyperlink ref="G207" r:id="rId886" display="http://pbs.twimg.com/profile_images/383080684/CNSI_Logo-small_normal.JPG"/>
    <hyperlink ref="AM207" r:id="rId887" display="http://t.co/rDPkwqi2TM"/>
    <hyperlink ref="AP207" r:id="rId888" display="https://pbs.twimg.com/profile_banners/19733664/1360277670"/>
    <hyperlink ref="AV207" r:id="rId889" display="http://abs.twimg.com/images/themes/theme13/bg.gif"/>
    <hyperlink ref="AY207" r:id="rId890" display="https://twitter.com/cnsi_ucla"/>
    <hyperlink ref="G208" r:id="rId891" display="http://pbs.twimg.com/profile_images/624610269960933376/rXvptauc_normal.png"/>
    <hyperlink ref="AM208" r:id="rId892" display="https://t.co/Yv4ajkRct7"/>
    <hyperlink ref="AP208" r:id="rId893" display="https://pbs.twimg.com/profile_banners/556983614/1437753719"/>
    <hyperlink ref="AV208" r:id="rId894" display="http://pbs.twimg.com/profile_background_images/443421640106311680/AgSIBIa0.jpeg"/>
    <hyperlink ref="AY208" r:id="rId895" display="https://twitter.com/erasinfo"/>
    <hyperlink ref="G209" r:id="rId896" display="http://pbs.twimg.com/profile_images/666657385524518912/07ldFQPj_normal.jpg"/>
    <hyperlink ref="AM209" r:id="rId897" display="http://t.co/rvWFijuqcB"/>
    <hyperlink ref="AP209" r:id="rId898" display="https://pbs.twimg.com/profile_banners/2302154491/1447778557"/>
    <hyperlink ref="AV209" r:id="rId899" display="http://abs.twimg.com/images/themes/theme1/bg.png"/>
    <hyperlink ref="AY209" r:id="rId900" display="https://twitter.com/basktastic"/>
    <hyperlink ref="G210" r:id="rId901" display="http://pbs.twimg.com/profile_images/1620778310/gavin_williams_normal.jpg"/>
    <hyperlink ref="AM210" r:id="rId902" display="http://t.co/cBFVPnJAKP"/>
    <hyperlink ref="AP210" r:id="rId903" display="https://pbs.twimg.com/profile_banners/404177117/1397183553"/>
    <hyperlink ref="AV210" r:id="rId904" display="http://abs.twimg.com/images/themes/theme6/bg.gif"/>
    <hyperlink ref="AY210" r:id="rId905" display="https://twitter.com/chemsynthbiol"/>
    <hyperlink ref="G211" r:id="rId906" display="http://pbs.twimg.com/profile_images/70641604/Kessling_CancerTwitter08_normal.jpg"/>
    <hyperlink ref="AM211" r:id="rId907" display="https://t.co/Ad9yITfbNQ"/>
    <hyperlink ref="AV211" r:id="rId908" display="http://pbs.twimg.com/profile_background_images/8618218/V2N9-cover_mirror_forweb.jpg"/>
    <hyperlink ref="AY211" r:id="rId909" display="https://twitter.com/chemicalbiology"/>
    <hyperlink ref="G212" r:id="rId910" display="http://pbs.twimg.com/profile_images/3492057876/ab4f19c533ac79cd55f69f1955753079_normal.jpeg"/>
    <hyperlink ref="AM212" r:id="rId911" display="http://t.co/GALsrFF22u"/>
    <hyperlink ref="AP212" r:id="rId912" display="https://pbs.twimg.com/profile_banners/1131848480/1403182468"/>
    <hyperlink ref="AV212" r:id="rId913" display="http://pbs.twimg.com/profile_background_images/826513429/f1392d3929ac4b2cd07a32d0e6ec2176.jpeg"/>
    <hyperlink ref="AY212" r:id="rId914" display="https://twitter.com/thompsonadvisin"/>
    <hyperlink ref="G213" r:id="rId915" display="http://pbs.twimg.com/profile_images/803788906189635584/2aCRJPT6_normal.jpg"/>
    <hyperlink ref="AM213" r:id="rId916" display="https://t.co/7cAhfP2fiD"/>
    <hyperlink ref="AP213" r:id="rId917" display="https://pbs.twimg.com/profile_banners/714264462/1479130723"/>
    <hyperlink ref="AV213" r:id="rId918" display="http://pbs.twimg.com/profile_background_images/378800000043762836/d5383233d52a945ac2856c541b67f24b.jpeg"/>
    <hyperlink ref="AY213" r:id="rId919" display="https://twitter.com/auniyahya"/>
    <hyperlink ref="G214" r:id="rId920" display="http://pbs.twimg.com/profile_images/595062096955613184/XvKYoGmV_normal.jpg"/>
    <hyperlink ref="AP214" r:id="rId921" display="https://pbs.twimg.com/profile_banners/1892644694/1403909266"/>
    <hyperlink ref="AV214" r:id="rId922" display="http://abs.twimg.com/images/themes/theme1/bg.png"/>
    <hyperlink ref="AY214" r:id="rId923" display="https://twitter.com/zebioengr"/>
    <hyperlink ref="G215" r:id="rId924" display="http://pbs.twimg.com/profile_images/449526614359949312/dvtXbx8U_normal.jpeg"/>
    <hyperlink ref="AM215" r:id="rId925" display="https://t.co/UdWRbnr1kP"/>
    <hyperlink ref="AP215" r:id="rId926" display="https://pbs.twimg.com/profile_banners/2364423650/1418316712"/>
    <hyperlink ref="AV215" r:id="rId927" display="http://abs.twimg.com/images/themes/theme1/bg.png"/>
    <hyperlink ref="AY215" r:id="rId928" display="https://twitter.com/umdbioe"/>
    <hyperlink ref="G216" r:id="rId929" display="http://pbs.twimg.com/profile_images/461629136000147457/ul2YSn7m_normal.jpeg"/>
    <hyperlink ref="AM216" r:id="rId930" display="https://t.co/xeC3zyQ4Pp"/>
    <hyperlink ref="AP216" r:id="rId931" display="https://pbs.twimg.com/profile_banners/341681751/1444646251"/>
    <hyperlink ref="AV216" r:id="rId932" display="http://abs.twimg.com/images/themes/theme15/bg.png"/>
    <hyperlink ref="AY216" r:id="rId933" display="https://twitter.com/karlgademann"/>
    <hyperlink ref="G217" r:id="rId934" display="http://pbs.twimg.com/profile_images/802279601074384896/FOFNNHA8_normal.jpg"/>
    <hyperlink ref="AM217" r:id="rId935" display="https://gab.ai/mdziur"/>
    <hyperlink ref="AP217" r:id="rId936" display="https://pbs.twimg.com/profile_banners/131048945/1356528362"/>
    <hyperlink ref="AV217" r:id="rId937" display="http://pbs.twimg.com/profile_background_images/90467777/fleshy_skull_small.jpg"/>
    <hyperlink ref="AY217" r:id="rId938" display="https://twitter.com/mdziur"/>
    <hyperlink ref="G218" r:id="rId939" display="http://pbs.twimg.com/profile_images/752200005033820161/IwCJKNw8_normal.jpg"/>
    <hyperlink ref="AM218" r:id="rId940" display="https://t.co/Cg6MC9hxOs"/>
    <hyperlink ref="AV218" r:id="rId941" display="http://abs.twimg.com/images/themes/theme1/bg.png"/>
    <hyperlink ref="AY218" r:id="rId942" display="https://twitter.com/nickgreeves"/>
    <hyperlink ref="G219" r:id="rId943" display="http://pbs.twimg.com/profile_images/275180429/E2all_normal.jpg"/>
    <hyperlink ref="AM219" r:id="rId944" display="http://t.co/GkRkuXTueE"/>
    <hyperlink ref="AP219" r:id="rId945" display="https://pbs.twimg.com/profile_banners/20399103/1416557453"/>
    <hyperlink ref="AV219" r:id="rId946" display="http://abs.twimg.com/images/themes/theme3/bg.gif"/>
    <hyperlink ref="AY219" r:id="rId947" display="https://twitter.com/chemtube3d"/>
    <hyperlink ref="G220" r:id="rId948" display="http://pbs.twimg.com/profile_images/734786827278798849/qFrpw4zN_normal.jpg"/>
    <hyperlink ref="AM220" r:id="rId949" display="https://t.co/vFb4A8nSi9"/>
    <hyperlink ref="AP220" r:id="rId950" display="https://pbs.twimg.com/profile_banners/2166116277/1395602243"/>
    <hyperlink ref="AV220" r:id="rId951" display="http://pbs.twimg.com/profile_background_images/578173979166281730/vkGmxyUX.jpeg"/>
    <hyperlink ref="AY220" r:id="rId952" display="https://twitter.com/evolvedbiofilm"/>
    <hyperlink ref="G221" r:id="rId953" display="http://pbs.twimg.com/profile_images/621690976394997760/IQ787OLQ_normal.png"/>
    <hyperlink ref="AM221" r:id="rId954" display="https://t.co/vFH3K7Y8My"/>
    <hyperlink ref="AP221" r:id="rId955" display="https://pbs.twimg.com/profile_banners/3378865505/1438541182"/>
    <hyperlink ref="AV221" r:id="rId956" display="http://abs.twimg.com/images/themes/theme1/bg.png"/>
    <hyperlink ref="AY221" r:id="rId957" display="https://twitter.com/iusweettweets"/>
    <hyperlink ref="G222" r:id="rId958" display="http://pbs.twimg.com/profile_images/2455322440/twitter_logo_transparent_normal_normal.jpg"/>
    <hyperlink ref="AM222" r:id="rId959" display="http://t.co/XW3nEi2lUk"/>
    <hyperlink ref="AV222" r:id="rId960" display="http://abs.twimg.com/images/themes/theme13/bg.gif"/>
    <hyperlink ref="AY222" r:id="rId961" display="https://twitter.com/iusmgraddiv"/>
    <hyperlink ref="G223" r:id="rId962" display="http://pbs.twimg.com/profile_images/628991773642244097/EgPvaIsI_normal.jpg"/>
    <hyperlink ref="AM223" r:id="rId963" display="http://t.co/Cx20rTre65"/>
    <hyperlink ref="AP223" r:id="rId964" display="https://pbs.twimg.com/profile_banners/31742031/1428076662"/>
    <hyperlink ref="AV223" r:id="rId965" display="http://pbs.twimg.com/profile_background_images/425764311/IUSMtwitter.jpg"/>
    <hyperlink ref="AY223" r:id="rId966" display="https://twitter.com/iumedschool"/>
    <hyperlink ref="G224" r:id="rId967" display="http://pbs.twimg.com/profile_images/780311444034170880/AHihhxJZ_normal.jpg"/>
    <hyperlink ref="AM224" r:id="rId968" display="http://www.uacam.mx"/>
    <hyperlink ref="AP224" r:id="rId969" display="https://pbs.twimg.com/profile_banners/225235675/1478003602"/>
    <hyperlink ref="AV224" r:id="rId970" display="http://abs.twimg.com/images/themes/theme1/bg.png"/>
    <hyperlink ref="AY224" r:id="rId971" display="https://twitter.com/ottoortegam"/>
    <hyperlink ref="G225" r:id="rId972" display="http://pbs.twimg.com/profile_images/907873519/Fig2_normal.jpg"/>
    <hyperlink ref="AM225" r:id="rId973" display="https://t.co/4x9oJDmMyZ"/>
    <hyperlink ref="AP225" r:id="rId974" display="https://pbs.twimg.com/profile_banners/144934256/1477691284"/>
    <hyperlink ref="AV225" r:id="rId975" display="http://abs.twimg.com/images/themes/theme1/bg.png"/>
    <hyperlink ref="AY225" r:id="rId976" display="https://twitter.com/claessenlab"/>
    <hyperlink ref="G226" r:id="rId977" display="http://pbs.twimg.com/profile_images/789565716638949376/mNneQdCv_normal.jpg"/>
    <hyperlink ref="AP226" r:id="rId978" display="https://pbs.twimg.com/profile_banners/4822027967/1455831497"/>
    <hyperlink ref="AY226" r:id="rId979" display="https://twitter.com/emm_severi"/>
    <hyperlink ref="G227" r:id="rId980" display="http://pbs.twimg.com/profile_images/445765099626582016/cXn6S9kL_normal.png"/>
    <hyperlink ref="AM227" r:id="rId981" display="https://t.co/vlqisOhbs9"/>
    <hyperlink ref="AP227" r:id="rId982" display="https://pbs.twimg.com/profile_banners/29549589/1480991325"/>
    <hyperlink ref="AV227" r:id="rId983" display="http://pbs.twimg.com/profile_background_images/525482789123014657/HBhk0UX_.jpeg"/>
    <hyperlink ref="AY227" r:id="rId984" display="https://twitter.com/engineersday"/>
    <hyperlink ref="G228" r:id="rId985" display="http://pbs.twimg.com/profile_images/458775500815863810/_Lep3QcI_normal.jpeg"/>
    <hyperlink ref="AM228" r:id="rId986" display="http://omicsomics.blogspot.com"/>
    <hyperlink ref="AP228" r:id="rId987" display="https://pbs.twimg.com/profile_banners/116867280/1361979865"/>
    <hyperlink ref="AV228" r:id="rId988" display="http://abs.twimg.com/images/themes/theme1/bg.png"/>
    <hyperlink ref="AY228" r:id="rId989" display="https://twitter.com/omicsomicsblog"/>
    <hyperlink ref="G229" r:id="rId990" display="http://pbs.twimg.com/profile_images/1840615537/SIB_Xenarios_normal.jpg"/>
    <hyperlink ref="AM229" r:id="rId991" display="http://t.co/GDbTr7umef"/>
    <hyperlink ref="AV229" r:id="rId992" display="http://abs.twimg.com/images/themes/theme1/bg.png"/>
    <hyperlink ref="AY229" r:id="rId993" display="https://twitter.com/ixenario"/>
    <hyperlink ref="G230" r:id="rId994" display="http://pbs.twimg.com/profile_images/2066871705/PlattLogo2_normal.jpg"/>
    <hyperlink ref="AM230" r:id="rId995" display="http://t.co/QaBACItVZM"/>
    <hyperlink ref="AV230" r:id="rId996" display="http://abs.twimg.com/images/themes/theme7/bg.gif"/>
    <hyperlink ref="AY230" r:id="rId997" display="https://twitter.com/drplattlab"/>
    <hyperlink ref="G231" r:id="rId998" display="http://pbs.twimg.com/profile_images/1815615063/nrn1101-831a-f1_normal.gif"/>
    <hyperlink ref="AM231" r:id="rId999" display="https://t.co/KulUxZ7EuG"/>
    <hyperlink ref="AV231" r:id="rId1000" display="http://pbs.twimg.com/profile_background_images/482360180449869824/pgThay-I.png"/>
    <hyperlink ref="AY231" r:id="rId1001" display="https://twitter.com/superscientist"/>
    <hyperlink ref="G232" r:id="rId1002" display="http://pbs.twimg.com/profile_images/651960960580648960/YEfkWaCu_normal.jpg"/>
    <hyperlink ref="AP232" r:id="rId1003" display="https://pbs.twimg.com/profile_banners/82781016/1451331383"/>
    <hyperlink ref="AV232" r:id="rId1004" display="http://abs.twimg.com/images/themes/theme1/bg.png"/>
    <hyperlink ref="AY232" r:id="rId1005" display="https://twitter.com/mrsvchemistry"/>
    <hyperlink ref="G233" r:id="rId1006" display="http://pbs.twimg.com/profile_images/619321445303193600/AMf0x51R_normal.jpg"/>
    <hyperlink ref="AV233" r:id="rId1007" display="http://abs.twimg.com/images/themes/theme1/bg.png"/>
    <hyperlink ref="AY233" r:id="rId1008" display="https://twitter.com/sciencemelanie"/>
    <hyperlink ref="G234" r:id="rId1009" display="http://pbs.twimg.com/profile_images/1195603419/L._Dijkhuizen_normal.jpg"/>
    <hyperlink ref="AM234" r:id="rId1010" display="http://rug.academia.edu/LubbertDijkhuizen"/>
    <hyperlink ref="AV234" r:id="rId1011" display="http://abs.twimg.com/images/themes/theme1/bg.png"/>
    <hyperlink ref="AY234" r:id="rId1012" display="https://twitter.com/ldunigr"/>
    <hyperlink ref="G235" r:id="rId1013" display="http://pbs.twimg.com/profile_images/796943880688111616/93C79vpD_normal.jpg"/>
    <hyperlink ref="AM235" r:id="rId1014" display="http://bakchang.tumblr.com"/>
    <hyperlink ref="AP235" r:id="rId1015" display="https://pbs.twimg.com/profile_banners/29266428/1475603919"/>
    <hyperlink ref="AV235" r:id="rId1016" display="http://pbs.twimg.com/profile_background_images/449280461223636992/pWfszZ6C.jpeg"/>
    <hyperlink ref="AY235" r:id="rId1017" display="https://twitter.com/hohenmeme"/>
    <hyperlink ref="G236" r:id="rId1018" display="http://pbs.twimg.com/profile_images/509462019276156928/yPjzUs8T_normal.jpeg"/>
    <hyperlink ref="AM236" r:id="rId1019" display="http://t.co/ivng2VCAD4"/>
    <hyperlink ref="AP236" r:id="rId1020" display="https://pbs.twimg.com/profile_banners/902409186/1420745281"/>
    <hyperlink ref="AV236" r:id="rId1021" display="http://pbs.twimg.com/profile_background_images/378800000163747934/MidI5IPo.jpeg"/>
    <hyperlink ref="AY236" r:id="rId1022" display="https://twitter.com/mitdeptofbe"/>
    <hyperlink ref="G237" r:id="rId1023" display="http://pbs.twimg.com/profile_images/861825936/aa1375_normal.jpg"/>
    <hyperlink ref="AM237" r:id="rId1024" display="https://t.co/73PGMzwzST"/>
    <hyperlink ref="AP237" r:id="rId1025" display="https://pbs.twimg.com/profile_banners/30651613/1478343714"/>
    <hyperlink ref="AV237" r:id="rId1026" display="http://pbs.twimg.com/profile_background_images/794857256936357889/Zc4rkAiJ.jpg"/>
    <hyperlink ref="AY237" r:id="rId1027" display="https://twitter.com/ahmedtrabelsi"/>
    <hyperlink ref="G238" r:id="rId1028" display="http://pbs.twimg.com/profile_images/606488992024915968/h1jb86iE_normal.jpg"/>
    <hyperlink ref="AM238" r:id="rId1029" display="http://t.co/VgEWpdzaGv"/>
    <hyperlink ref="AP238" r:id="rId1030" display="https://pbs.twimg.com/profile_banners/353318176/1466798234"/>
    <hyperlink ref="AV238" r:id="rId1031" display="http://abs.twimg.com/images/themes/theme6/bg.gif"/>
    <hyperlink ref="AY238" r:id="rId1032" display="https://twitter.com/asmedotorg"/>
    <hyperlink ref="G239" r:id="rId1033" display="http://pbs.twimg.com/profile_images/795451718565842944/gJiqjHJ__normal.jpg"/>
    <hyperlink ref="AM239" r:id="rId1034" display="http://linkedin.com/in/emilybclark"/>
    <hyperlink ref="AP239" r:id="rId1035" display="https://pbs.twimg.com/profile_banners/795414656710037504/1478485578"/>
    <hyperlink ref="AY239" r:id="rId1036" display="https://twitter.com/mrspalchez"/>
    <hyperlink ref="G240" r:id="rId1037" display="http://pbs.twimg.com/profile_images/724650888254480384/j157DbtT_normal.jpg"/>
    <hyperlink ref="AM240" r:id="rId1038" display="https://t.co/USUpNVQMth"/>
    <hyperlink ref="AP240" r:id="rId1039" display="https://pbs.twimg.com/profile_banners/3052892767/1425880554"/>
    <hyperlink ref="AV240" r:id="rId1040" display="http://abs.twimg.com/images/themes/theme1/bg.png"/>
    <hyperlink ref="AY240" r:id="rId1041" display="https://twitter.com/farhan_ndz"/>
    <hyperlink ref="G241" r:id="rId1042" display="http://pbs.twimg.com/profile_images/802557008633360384/T20C_Cfx_normal.jpg"/>
    <hyperlink ref="AM241" r:id="rId1043" display="https://t.co/SaKedJ3l0Z"/>
    <hyperlink ref="AP241" r:id="rId1044" display="https://pbs.twimg.com/profile_banners/296635687/1480985848"/>
    <hyperlink ref="AV241" r:id="rId1045" display="http://abs.twimg.com/images/themes/theme1/bg.png"/>
    <hyperlink ref="AY241" r:id="rId1046" display="https://twitter.com/connie_chow"/>
    <hyperlink ref="G242" r:id="rId1047" display="http://pbs.twimg.com/profile_images/1125051702/Horta_normal.JPG"/>
    <hyperlink ref="AM242" r:id="rId1048" display="http://t.co/8H5RH0QMeV"/>
    <hyperlink ref="AV242" r:id="rId1049" display="http://abs.twimg.com/images/themes/theme1/bg.png"/>
    <hyperlink ref="AY242" r:id="rId1050" display="https://twitter.com/timp0"/>
    <hyperlink ref="G243" r:id="rId1051" display="http://pbs.twimg.com/profile_images/722623661409054720/BMK3WXbW_normal.jpg"/>
    <hyperlink ref="AV243" r:id="rId1052" display="http://abs.twimg.com/images/themes/theme1/bg.png"/>
    <hyperlink ref="AY243" r:id="rId1053" display="https://twitter.com/everydiscourse"/>
    <hyperlink ref="G244" r:id="rId1054" display="http://pbs.twimg.com/profile_images/601422663324737537/D7kOgVqs_normal.png"/>
    <hyperlink ref="AM244" r:id="rId1055" display="http://t.co/GWpptlfz07"/>
    <hyperlink ref="AP244" r:id="rId1056" display="https://pbs.twimg.com/profile_banners/93954767/1432015056"/>
    <hyperlink ref="AV244" r:id="rId1057" display="http://abs.twimg.com/images/themes/theme1/bg.png"/>
    <hyperlink ref="AY244" r:id="rId1058" display="https://twitter.com/cell_biology"/>
    <hyperlink ref="G245" r:id="rId1059" display="http://pbs.twimg.com/profile_images/802004614803402752/9Cy_d1bN_normal.jpg"/>
    <hyperlink ref="AM245" r:id="rId1060" display="https://t.co/bPltbby2CC"/>
    <hyperlink ref="AP245" r:id="rId1061" display="https://pbs.twimg.com/profile_banners/1561409864/1470720197"/>
    <hyperlink ref="AV245" r:id="rId1062" display="http://abs.twimg.com/images/themes/theme1/bg.png"/>
    <hyperlink ref="AY245" r:id="rId1063" display="https://twitter.com/cursecrush"/>
    <hyperlink ref="G246" r:id="rId1064" display="http://pbs.twimg.com/profile_images/803984349506867200/TBa7psMw_normal.jpg"/>
    <hyperlink ref="AP246" r:id="rId1065" display="https://pbs.twimg.com/profile_banners/2617668704/1476833656"/>
    <hyperlink ref="AV246" r:id="rId1066" display="http://pbs.twimg.com/profile_background_images/626077989814468608/oORy9Mw8.jpg"/>
    <hyperlink ref="AY246" r:id="rId1067" display="https://twitter.com/blueberry_bye"/>
    <hyperlink ref="G247" r:id="rId1068" display="http://pbs.twimg.com/profile_images/719596502008602624/7cAIpryY_normal.jpg"/>
    <hyperlink ref="AM247" r:id="rId1069" display="https://t.co/YwiTAh48dn"/>
    <hyperlink ref="AP247" r:id="rId1070" display="https://pbs.twimg.com/profile_banners/162574211/1405732825"/>
    <hyperlink ref="AV247" r:id="rId1071" display="http://abs.twimg.com/images/themes/theme1/bg.png"/>
    <hyperlink ref="AY247" r:id="rId1072" display="https://twitter.com/rajsekhar_r"/>
    <hyperlink ref="G248" r:id="rId1073" display="http://pbs.twimg.com/profile_images/803034896415461376/_7GXWgvW_normal.jpg"/>
    <hyperlink ref="AM248" r:id="rId1074" display="https://t.co/r1d45tw0QK"/>
    <hyperlink ref="AP248" r:id="rId1075" display="https://pbs.twimg.com/profile_banners/1611998678/1477534517"/>
    <hyperlink ref="AV248" r:id="rId1076" display="http://pbs.twimg.com/profile_background_images/681970719354437633/wwgBFwHP.png"/>
    <hyperlink ref="AY248" r:id="rId1077" display="https://twitter.com/yayayayayaz"/>
    <hyperlink ref="G249" r:id="rId1078" display="http://pbs.twimg.com/profile_images/717774212170125316/6890heZS_normal.jpg"/>
    <hyperlink ref="AP249" r:id="rId1079" display="https://pbs.twimg.com/profile_banners/4564572105/1457242544"/>
    <hyperlink ref="AY249" r:id="rId1080" display="https://twitter.com/inthe7thday"/>
    <hyperlink ref="G250" r:id="rId1081" display="http://pbs.twimg.com/profile_images/598232910060093440/-JYC9mdc_normal.jpg"/>
    <hyperlink ref="AM250" r:id="rId1082" display="http://t.co/X9avCSBbfx"/>
    <hyperlink ref="AP250" r:id="rId1083" display="https://pbs.twimg.com/profile_banners/93950784/1480714971"/>
    <hyperlink ref="AV250" r:id="rId1084" display="http://pbs.twimg.com/profile_background_images/568507372125962240/pWl-R3F_.jpeg"/>
    <hyperlink ref="AY250" r:id="rId1085" display="https://twitter.com/airlinesdotorg"/>
    <hyperlink ref="G251" r:id="rId1086" display="http://pbs.twimg.com/profile_images/378800000655032220/3a74db6f5ab138b1ea7fba25d5436082_normal.jpeg"/>
    <hyperlink ref="AV251" r:id="rId1087" display="http://abs.twimg.com/images/themes/theme1/bg.png"/>
    <hyperlink ref="AY251" r:id="rId1088" display="https://twitter.com/bee_blazin"/>
    <hyperlink ref="G252" r:id="rId1089" display="http://pbs.twimg.com/profile_images/778171011346919424/ddWkHZDv_normal.jpg"/>
    <hyperlink ref="AP252" r:id="rId1090" display="https://pbs.twimg.com/profile_banners/411410837/1389375037"/>
    <hyperlink ref="AV252" r:id="rId1091" display="http://pbs.twimg.com/profile_background_images/378800000165187894/pahn4tYK.jpeg"/>
    <hyperlink ref="AY252" r:id="rId1092" display="https://twitter.com/pikahw"/>
    <hyperlink ref="G253" r:id="rId1093" display="http://pbs.twimg.com/profile_images/781875043886309376/shrXPWM6_normal.jpg"/>
    <hyperlink ref="AP253" r:id="rId1094" display="https://pbs.twimg.com/profile_banners/733480542/1471641416"/>
    <hyperlink ref="AV253" r:id="rId1095" display="http://abs.twimg.com/images/themes/theme1/bg.png"/>
    <hyperlink ref="AY253" r:id="rId1096" display="https://twitter.com/lis_lowe"/>
    <hyperlink ref="G254" r:id="rId1097" display="http://pbs.twimg.com/profile_images/554595749866901504/JIsqOFAY_normal.jpeg"/>
    <hyperlink ref="AM254" r:id="rId1098" display="http://t.co/4ETXIk8i3K"/>
    <hyperlink ref="AP254" r:id="rId1099" display="https://pbs.twimg.com/profile_banners/2723510562/1481113867"/>
    <hyperlink ref="AV254" r:id="rId1100" display="http://abs.twimg.com/images/themes/theme13/bg.gif"/>
    <hyperlink ref="AY254" r:id="rId1101" display="https://twitter.com/efb_ebbs"/>
    <hyperlink ref="G255" r:id="rId1102" display="http://pbs.twimg.com/profile_images/1782218066/Flow_data_1_Tim_Overton_normal.jpg"/>
    <hyperlink ref="AM255" r:id="rId1103" display="https://t.co/jl0YxDkAOa"/>
    <hyperlink ref="AV255" r:id="rId1104" display="http://abs.twimg.com/images/themes/theme1/bg.png"/>
    <hyperlink ref="AY255" r:id="rId1105" display="https://twitter.com/overtonlab"/>
    <hyperlink ref="G256" r:id="rId1106" display="http://pbs.twimg.com/profile_images/729619609859559424/fmtbQx8l_normal.jpg"/>
    <hyperlink ref="AM256" r:id="rId1107" display="https://t.co/1T70MMi4m9"/>
    <hyperlink ref="AP256" r:id="rId1108" display="https://pbs.twimg.com/profile_banners/224775647/1474621441"/>
    <hyperlink ref="AV256" r:id="rId1109" display="http://pbs.twimg.com/profile_background_images/458962769589436417/vASedJyO.png"/>
    <hyperlink ref="AY256" r:id="rId1110" display="https://twitter.com/jmarlesw"/>
    <hyperlink ref="G257" r:id="rId1111" display="http://pbs.twimg.com/profile_images/378800000461224442/8395c4384c189092643d808b28dac52e_normal.jpeg"/>
    <hyperlink ref="AM257" r:id="rId1112" display="http://t.co/9CxZe4EVe7"/>
    <hyperlink ref="AP257" r:id="rId1113" display="https://pbs.twimg.com/profile_banners/228121012/1379252504"/>
    <hyperlink ref="AV257" r:id="rId1114" display="http://abs.twimg.com/images/themes/theme1/bg.png"/>
    <hyperlink ref="AY257" r:id="rId1115" display="https://twitter.com/lehorsfall"/>
    <hyperlink ref="G258" r:id="rId1116" display="http://pbs.twimg.com/profile_images/746587150934753280/wn11GNjG_normal.jpg"/>
    <hyperlink ref="AY258" r:id="rId1117" display="https://twitter.com/bhasin_diksha"/>
    <hyperlink ref="G259" r:id="rId1118" display="http://pbs.twimg.com/profile_images/753285380649123840/1fu84g54_normal.jpg"/>
    <hyperlink ref="AP259" r:id="rId1119" display="https://pbs.twimg.com/profile_banners/753157037828308992/1468432202"/>
    <hyperlink ref="AY259" r:id="rId1120" display="https://twitter.com/iea_udg"/>
    <hyperlink ref="G260" r:id="rId1121" display="http://pbs.twimg.com/profile_images/581071637921075200/7plqcOBy_normal.jpg"/>
    <hyperlink ref="AM260" r:id="rId1122" display="http://t.co/FUIohM8tSQ"/>
    <hyperlink ref="AP260" r:id="rId1123" display="https://pbs.twimg.com/profile_banners/1336572264/1439467403"/>
    <hyperlink ref="AV260" r:id="rId1124" display="http://pbs.twimg.com/profile_background_images/631798019109875712/9ezDk79t.jpg"/>
    <hyperlink ref="AY260" r:id="rId1125" display="https://twitter.com/ceabcsic"/>
    <hyperlink ref="G261" r:id="rId1126" display="http://pbs.twimg.com/profile_images/3440549207/2a66a52fb95dc23aca5251f172aab46a_normal.jpeg"/>
    <hyperlink ref="AM261" r:id="rId1127" display="http://t.co/uqemjISV7n"/>
    <hyperlink ref="AV261" r:id="rId1128" display="http://pbs.twimg.com/profile_background_images/107779006/Twitter_Background.gif"/>
    <hyperlink ref="AY261" r:id="rId1129" display="https://twitter.com/scisolutions"/>
    <hyperlink ref="G262" r:id="rId1130" display="http://pbs.twimg.com/profile_images/573765593989390337/hmNp8m9a_normal.jpeg"/>
    <hyperlink ref="AP262" r:id="rId1131" display="https://pbs.twimg.com/profile_banners/3064317746/1425631460"/>
    <hyperlink ref="AV262" r:id="rId1132" display="http://abs.twimg.com/images/themes/theme1/bg.png"/>
    <hyperlink ref="AY262" r:id="rId1133" display="https://twitter.com/ooyuzbusiness"/>
    <hyperlink ref="G263" r:id="rId1134" display="http://pbs.twimg.com/profile_images/773458560822964226/f57Wra1M_normal.jpg"/>
    <hyperlink ref="AY263" r:id="rId1135" display="https://twitter.com/robertm_biz"/>
    <hyperlink ref="G264" r:id="rId1136" display="http://pbs.twimg.com/profile_images/488621421447229440/MJGRmacQ_normal.jpeg"/>
    <hyperlink ref="AM264" r:id="rId1137" display="http://t.co/uXEqN9CX1P"/>
    <hyperlink ref="AP264" r:id="rId1138" display="https://pbs.twimg.com/profile_banners/1930166012/1466408094"/>
    <hyperlink ref="AV264" r:id="rId1139" display="http://pbs.twimg.com/profile_background_images/477093324226977792/GjcSYClB.jpeg"/>
    <hyperlink ref="AY264" r:id="rId1140" display="https://twitter.com/thisismedtech"/>
    <hyperlink ref="G265" r:id="rId1141" display="http://pbs.twimg.com/profile_images/512524996049002496/9b9VdYTv_normal.jpeg"/>
    <hyperlink ref="AM265" r:id="rId1142" display="https://t.co/6QyyfXCi2m"/>
    <hyperlink ref="AP265" r:id="rId1143" display="https://pbs.twimg.com/profile_banners/2816655812/1446471049"/>
    <hyperlink ref="AV265" r:id="rId1144" display="http://abs.twimg.com/images/themes/theme17/bg.gif"/>
    <hyperlink ref="AY265" r:id="rId1145" display="https://twitter.com/healthparl"/>
    <hyperlink ref="G266" r:id="rId1146" display="http://pbs.twimg.com/profile_images/572720346856308736/pBxeAVob_normal.jpeg"/>
    <hyperlink ref="AV266" r:id="rId1147" display="http://abs.twimg.com/images/themes/theme1/bg.png"/>
    <hyperlink ref="AY266" r:id="rId1148" display="https://twitter.com/medtechamanda"/>
    <hyperlink ref="G267" r:id="rId1149" display="http://pbs.twimg.com/profile_images/2701027007/81b17a0daa42892d22df2f76bdfee1d7_normal.jpeg"/>
    <hyperlink ref="AM267" r:id="rId1150" display="http://t.co/4NgjIvxkLp"/>
    <hyperlink ref="AP267" r:id="rId1151" display="https://pbs.twimg.com/profile_banners/183254309/1477469535"/>
    <hyperlink ref="AV267" r:id="rId1152" display="http://abs.twimg.com/images/themes/theme14/bg.gif"/>
    <hyperlink ref="AY267" r:id="rId1153" display="https://twitter.com/medtecheurope"/>
    <hyperlink ref="G268" r:id="rId1154" display="http://pbs.twimg.com/profile_images/775306677272866817/PSO7XAt1_normal.jpg"/>
    <hyperlink ref="AP268" r:id="rId1155" display="https://pbs.twimg.com/profile_banners/1363868143/1473682492"/>
    <hyperlink ref="AV268" r:id="rId1156" display="http://abs.twimg.com/images/themes/theme1/bg.png"/>
    <hyperlink ref="AY268" r:id="rId1157" display="https://twitter.com/paddyohare1"/>
    <hyperlink ref="G269" r:id="rId1158" display="http://pbs.twimg.com/profile_images/1408724550/red_line_square_normal.jpg"/>
    <hyperlink ref="AM269" r:id="rId1159" display="http://t.co/pC5Lco9ien"/>
    <hyperlink ref="AP269" r:id="rId1160" display="https://pbs.twimg.com/profile_banners/139199975/1398070928"/>
    <hyperlink ref="AV269" r:id="rId1161" display="http://abs.twimg.com/images/themes/theme3/bg.gif"/>
    <hyperlink ref="AY269" r:id="rId1162" display="https://twitter.com/ryneches"/>
    <hyperlink ref="G270" r:id="rId1163" display="http://pbs.twimg.com/profile_images/528823665194844160/elpQqrsv_normal.png"/>
    <hyperlink ref="AM270" r:id="rId1164" display="https://t.co/6EECP0VIYc"/>
    <hyperlink ref="AP270" r:id="rId1165" display="https://pbs.twimg.com/profile_banners/402875257/1400237319"/>
    <hyperlink ref="AV270" r:id="rId1166" display="http://pbs.twimg.com/profile_background_images/577030091/dzlhe37wvd4v4axzmxxn.jpeg"/>
    <hyperlink ref="AY270" r:id="rId1167" display="https://twitter.com/thepeerj"/>
    <hyperlink ref="G271" r:id="rId1168" display="http://pbs.twimg.com/profile_images/1294600387/DSC_0436-3_normal.JPG"/>
    <hyperlink ref="AM271" r:id="rId1169" display="https://t.co/uZBTH9Nf8o"/>
    <hyperlink ref="AP271" r:id="rId1170" display="https://pbs.twimg.com/profile_banners/51947712/1468594844"/>
    <hyperlink ref="AV271" r:id="rId1171" display="http://pbs.twimg.com/profile_background_images/378800000054368991/e6a2e9092b692a99170ef7b4dc3214d0.png"/>
    <hyperlink ref="AY271" r:id="rId1172" display="https://twitter.com/luiszaman"/>
    <hyperlink ref="G272" r:id="rId1173" display="http://pbs.twimg.com/profile_images/788316436233986050/A3AwPr1B_normal.jpg"/>
    <hyperlink ref="AP272" r:id="rId1174" display="https://pbs.twimg.com/profile_banners/573341487/1457803897"/>
    <hyperlink ref="AV272" r:id="rId1175" display="http://pbs.twimg.com/profile_background_images/558670460/1ererererer_3.jpg"/>
    <hyperlink ref="AY272" r:id="rId1176" display="https://twitter.com/sladegrantham"/>
    <hyperlink ref="G273" r:id="rId1177" display="http://pbs.twimg.com/profile_images/2402577514/logotipo_nat_normal.jpg"/>
    <hyperlink ref="AM273" r:id="rId1178" display="http://t.co/uqdLkCWJns"/>
    <hyperlink ref="AP273" r:id="rId1179" display="https://pbs.twimg.com/profile_banners/636891790/1474556099"/>
    <hyperlink ref="AV273" r:id="rId1180" display="http://pbs.twimg.com/profile_background_images/605813752/up83dy672ai3k01dlr9j.jpeg"/>
    <hyperlink ref="AY273" r:id="rId1181" display="https://twitter.com/naturaleanews"/>
    <hyperlink ref="G274" r:id="rId1182" display="http://pbs.twimg.com/profile_images/745175672205672448/uumLQWA8_normal.jpg"/>
    <hyperlink ref="AM274" r:id="rId1183" display="http://www.csic.es/web/guest/cys"/>
    <hyperlink ref="AP274" r:id="rId1184" display="https://pbs.twimg.com/profile_banners/304316780/1467014767"/>
    <hyperlink ref="AV274" r:id="rId1185" display="http://pbs.twimg.com/profile_background_images/440410807772262400/p5iLNrII.jpeg"/>
    <hyperlink ref="AY274" r:id="rId1186" display="https://twitter.com/csicdivulga"/>
    <hyperlink ref="G275" r:id="rId1187" display="http://pbs.twimg.com/profile_images/3413471543/8f50dd723adc7ff8c45717536ac449f0_normal.jpeg"/>
    <hyperlink ref="AM275" r:id="rId1188" display="http://t.co/0iiPe3fw"/>
    <hyperlink ref="AP275" r:id="rId1189" display="https://pbs.twimg.com/profile_banners/474887690/1472816834"/>
    <hyperlink ref="AV275" r:id="rId1190" display="http://abs.twimg.com/images/themes/theme1/bg.png"/>
    <hyperlink ref="AY275" r:id="rId1191" display="https://twitter.com/csiccat"/>
    <hyperlink ref="G276" r:id="rId1192" display="http://pbs.twimg.com/profile_images/800045034989031424/iGLBWtxU_normal.jpg"/>
    <hyperlink ref="AY276" r:id="rId1193" display="https://twitter.com/annanasans"/>
    <hyperlink ref="G277" r:id="rId1194" display="http://pbs.twimg.com/profile_images/793349946783195137/xGWljk9z_normal.jpg"/>
    <hyperlink ref="AP277" r:id="rId1195" display="https://pbs.twimg.com/profile_banners/260578995/1392842958"/>
    <hyperlink ref="AV277" r:id="rId1196" display="http://pbs.twimg.com/profile_background_images/625946350442582016/SMjKB7cE.png"/>
    <hyperlink ref="AY277" r:id="rId1197" display="https://twitter.com/pinkerdroit"/>
    <hyperlink ref="G278" r:id="rId1198" display="http://pbs.twimg.com/profile_images/652553953595420672/4r1Vx_f0_normal.jpg"/>
    <hyperlink ref="AP278" r:id="rId1199" display="https://pbs.twimg.com/profile_banners/3839061792/1444416162"/>
    <hyperlink ref="AV278" r:id="rId1200" display="http://abs.twimg.com/images/themes/theme1/bg.png"/>
    <hyperlink ref="AY278" r:id="rId1201" display="https://twitter.com/reversecience"/>
    <hyperlink ref="G279" r:id="rId1202" display="http://pbs.twimg.com/profile_images/619871861791309825/ymvhfZkx_normal.png"/>
    <hyperlink ref="AM279" r:id="rId1203" display="https://t.co/1e97W4FqLU"/>
    <hyperlink ref="AP279" r:id="rId1204" display="https://pbs.twimg.com/profile_banners/3042282936/1437296261"/>
    <hyperlink ref="AV279" r:id="rId1205" display="http://abs.twimg.com/images/themes/theme1/bg.png"/>
    <hyperlink ref="AY279" r:id="rId1206" display="https://twitter.com/inmarketingoz"/>
    <hyperlink ref="G280" r:id="rId1207" display="http://pbs.twimg.com/profile_images/687849044194934785/TwotGoDq_normal.jpg"/>
    <hyperlink ref="AP280" r:id="rId1208" display="https://pbs.twimg.com/profile_banners/3868056732/1474905266"/>
    <hyperlink ref="AV280" r:id="rId1209" display="http://abs.twimg.com/images/themes/theme1/bg.png"/>
    <hyperlink ref="AY280" r:id="rId1210" display="https://twitter.com/ucmmwp"/>
    <hyperlink ref="G281" r:id="rId1211" display="http://pbs.twimg.com/profile_images/754148149342502912/ikgz1Smh_normal.jpg"/>
    <hyperlink ref="AM281" r:id="rId1212" display="https://t.co/7UYFCKhfCa"/>
    <hyperlink ref="AP281" r:id="rId1213" display="https://pbs.twimg.com/profile_banners/611458202/1427142303"/>
    <hyperlink ref="AV281" r:id="rId1214" display="http://pbs.twimg.com/profile_background_images/581936128/jkgqr4poycg5io4vtsoa.jpeg"/>
    <hyperlink ref="AY281" r:id="rId1215" display="https://twitter.com/onlyplaywizards"/>
    <hyperlink ref="G282" r:id="rId1216" display="http://pbs.twimg.com/profile_images/791121069226627072/14tWOM6k_normal.jpg"/>
    <hyperlink ref="AP282" r:id="rId1217" display="https://pbs.twimg.com/profile_banners/154372461/1416984426"/>
    <hyperlink ref="AV282" r:id="rId1218" display="http://pbs.twimg.com/profile_background_images/378800000083359424/a7af47a450d1e08a64cf860ed805f4f1.jpeg"/>
    <hyperlink ref="AY282" r:id="rId1219" display="https://twitter.com/syuqrisaleh"/>
    <hyperlink ref="G283" r:id="rId1220" display="http://pbs.twimg.com/profile_images/802323933915713536/aNEubyMY_normal.jpg"/>
    <hyperlink ref="AM283" r:id="rId1221" display="https://t.co/nLoL4y45XT"/>
    <hyperlink ref="AV283" r:id="rId1222" display="http://abs.twimg.com/images/themes/theme1/bg.png"/>
    <hyperlink ref="AY283" r:id="rId1223" display="https://twitter.com/gemmaagell"/>
    <hyperlink ref="G284" r:id="rId1224" display="http://pbs.twimg.com/profile_images/633705336906625024/lzl4XRMN_normal.png"/>
    <hyperlink ref="AM284" r:id="rId1225" display="https://t.co/nmWuImKG6J"/>
    <hyperlink ref="AP284" r:id="rId1226" display="https://pbs.twimg.com/profile_banners/26233068/1479844813"/>
    <hyperlink ref="AV284" r:id="rId1227" display="http://pbs.twimg.com/profile_background_images/378800000158079707/Y8L7__yg.jpeg"/>
    <hyperlink ref="AY284" r:id="rId1228" display="https://twitter.com/fasebopa"/>
    <hyperlink ref="G285" r:id="rId1229" display="http://abs.twimg.com/sticky/default_profile_images/default_profile_5_normal.png"/>
    <hyperlink ref="AY285" r:id="rId1230" display="https://twitter.com/jerodanielphd"/>
    <hyperlink ref="G286" r:id="rId1231" display="http://pbs.twimg.com/profile_images/773199352697421824/Dj43BDPD_normal.jpg"/>
    <hyperlink ref="AM286" r:id="rId1232" display="https://t.co/dmaC21h62i"/>
    <hyperlink ref="AP286" r:id="rId1233" display="https://pbs.twimg.com/profile_banners/773196622389968896/1473180365"/>
    <hyperlink ref="AY286" r:id="rId1234" display="https://twitter.com/cphbiosciphd"/>
    <hyperlink ref="G287" r:id="rId1235" display="http://pbs.twimg.com/profile_images/779734275881046017/Z6TP9Hlk_normal.jpg"/>
    <hyperlink ref="AP287" r:id="rId1236" display="https://pbs.twimg.com/profile_banners/24448550/1391177224"/>
    <hyperlink ref="AV287" r:id="rId1237" display="http://abs.twimg.com/images/themes/theme14/bg.gif"/>
    <hyperlink ref="AY287" r:id="rId1238" display="https://twitter.com/statikbanks"/>
    <hyperlink ref="G288" r:id="rId1239" display="http://pbs.twimg.com/profile_images/509795020522541056/dQPARQjd_normal.png"/>
    <hyperlink ref="AM288" r:id="rId1240" display="http://t.co/3Th5Z3zkvG"/>
    <hyperlink ref="AP288" r:id="rId1241" display="https://pbs.twimg.com/profile_banners/31929718/1410379566"/>
    <hyperlink ref="AV288" r:id="rId1242" display="http://pbs.twimg.com/profile_background_images/607585236/zc8zimpvguiedkzvm84w.jpeg"/>
    <hyperlink ref="AY288" r:id="rId1243" display="https://twitter.com/researchhope"/>
    <hyperlink ref="G289" r:id="rId1244" display="http://pbs.twimg.com/profile_images/3004585290/e933a7733b508baef440cf66deea61c1_normal.jpeg"/>
    <hyperlink ref="AV289" r:id="rId1245" display="http://pbs.twimg.com/profile_background_images/579765562/7kc6h4kl9z69p0f9bv71.png"/>
    <hyperlink ref="AY289" r:id="rId1246" display="https://twitter.com/ayeeshik"/>
    <hyperlink ref="G290" r:id="rId1247" display="http://pbs.twimg.com/profile_images/438740482764447744/GGNkQOUM_normal.jpeg"/>
    <hyperlink ref="AM290" r:id="rId1248" display="https://t.co/JkdngRc5zr"/>
    <hyperlink ref="AP290" r:id="rId1249" display="https://pbs.twimg.com/profile_banners/871955467/1430400988"/>
    <hyperlink ref="AV290" r:id="rId1250" display="http://pbs.twimg.com/profile_background_images/451770185519607808/l5QBWd1o.jpeg"/>
    <hyperlink ref="AY290" r:id="rId1251" display="https://twitter.com/purduebme"/>
    <hyperlink ref="G291" r:id="rId1252" display="http://pbs.twimg.com/profile_images/792549018417016834/84lk8lKE_normal.jpg"/>
    <hyperlink ref="AM291" r:id="rId1253" display="https://t.co/WXa4Uwij5s"/>
    <hyperlink ref="AP291" r:id="rId1254" display="https://pbs.twimg.com/profile_banners/1975633669/1474665843"/>
    <hyperlink ref="AV291" r:id="rId1255" display="http://pbs.twimg.com/profile_background_images/544881878176518144/y-orXUew.jpeg"/>
    <hyperlink ref="AY291" r:id="rId1256" display="https://twitter.com/marc_peipoch"/>
    <hyperlink ref="G292" r:id="rId1257" display="http://pbs.twimg.com/profile_images/2812128538/52ac1c20e1e96136adcfe01468b7ffc2_normal.png"/>
    <hyperlink ref="AM292" r:id="rId1258" display="http://t.co/WpeuGP2hKQ"/>
    <hyperlink ref="AP292" r:id="rId1259" display="https://pbs.twimg.com/profile_banners/49767174/1362269607"/>
    <hyperlink ref="AV292" r:id="rId1260" display="http://abs.twimg.com/images/themes/theme1/bg.png"/>
    <hyperlink ref="AY292" r:id="rId1261" display="https://twitter.com/harriethopfmd"/>
    <hyperlink ref="G293" r:id="rId1262" display="http://pbs.twimg.com/profile_images/601203342547648512/kkDDODm6_normal.jpg"/>
    <hyperlink ref="AM293" r:id="rId1263" display="http://t.co/R8iPutefBT"/>
    <hyperlink ref="AP293" r:id="rId1264" display="https://pbs.twimg.com/profile_banners/17899109/1463972715"/>
    <hyperlink ref="AV293" r:id="rId1265" display="http://pbs.twimg.com/profile_background_images/744307813/0cffef5737e3f11005072afc9dcfc6f6.jpeg"/>
    <hyperlink ref="AY293" r:id="rId1266" display="https://twitter.com/gatesfoundation"/>
    <hyperlink ref="G294" r:id="rId1267" display="http://pbs.twimg.com/profile_images/471837714392698880/-1gNgzKI_normal.jpeg"/>
    <hyperlink ref="AM294" r:id="rId1268" display="https://t.co/qpIQPXwxpA"/>
    <hyperlink ref="AP294" r:id="rId1269" display="https://pbs.twimg.com/profile_banners/2531288100/1401331753"/>
    <hyperlink ref="AV294" r:id="rId1270" display="http://abs.twimg.com/images/themes/theme6/bg.gif"/>
    <hyperlink ref="AY294" r:id="rId1271" display="https://twitter.com/uofu_anesthesia"/>
    <hyperlink ref="G295" r:id="rId1272" display="http://pbs.twimg.com/profile_images/733295303143641088/oANvidO4_normal.jpg"/>
    <hyperlink ref="AP295" r:id="rId1273" display="https://pbs.twimg.com/profile_banners/1894506524/1480835192"/>
    <hyperlink ref="AV295" r:id="rId1274" display="http://abs.twimg.com/images/themes/theme1/bg.png"/>
    <hyperlink ref="AY295" r:id="rId1275" display="https://twitter.com/sergylb"/>
    <hyperlink ref="G296" r:id="rId1276" display="http://pbs.twimg.com/profile_images/698174593173843968/30YcLoiu_normal.jpg"/>
    <hyperlink ref="AM296" r:id="rId1277" display="http://t.co/fC1pCMT5"/>
    <hyperlink ref="AP296" r:id="rId1278" display="https://pbs.twimg.com/profile_banners/860608244/1357539690"/>
    <hyperlink ref="AV296" r:id="rId1279" display="http://abs.twimg.com/images/themes/theme9/bg.gif"/>
    <hyperlink ref="AY296" r:id="rId1280" display="https://twitter.com/theclassicsfan"/>
    <hyperlink ref="G297" r:id="rId1281" display="http://pbs.twimg.com/profile_images/775682149890592768/pDlGDRGh_normal.jpg"/>
    <hyperlink ref="AM297" r:id="rId1282" display="https://t.co/NL9nLmHhxF"/>
    <hyperlink ref="AP297" r:id="rId1283" display="https://pbs.twimg.com/profile_banners/1539559105/1475788407"/>
    <hyperlink ref="AV297" r:id="rId1284" display="http://pbs.twimg.com/profile_background_images/378800000051659349/a7a3409914d0f5adf9891b978eb9ef11.jpeg"/>
    <hyperlink ref="AY297" r:id="rId1285" display="https://twitter.com/thomasnetrpm"/>
    <hyperlink ref="G298" r:id="rId1286" display="http://pbs.twimg.com/profile_images/691749186417487872/CQMmKBXR_normal.png"/>
    <hyperlink ref="AM298" r:id="rId1287" display="https://t.co/Is9sUTaSY9"/>
    <hyperlink ref="AP298" r:id="rId1288" display="https://pbs.twimg.com/profile_banners/425390311/1449020690"/>
    <hyperlink ref="AV298" r:id="rId1289" display="http://abs.twimg.com/images/themes/theme3/bg.gif"/>
    <hyperlink ref="AY298" r:id="rId1290" display="https://twitter.com/sd_lssi"/>
    <hyperlink ref="G299" r:id="rId1291" display="http://pbs.twimg.com/profile_images/768801315745107968/zh62nn5A_normal.jpg"/>
    <hyperlink ref="AK299" r:id="rId1292" display="https://t.co/8mmPVL7uZ9"/>
    <hyperlink ref="AM299" r:id="rId1293" display="https://t.co/0vRebanJfG"/>
    <hyperlink ref="AP299" r:id="rId1294" display="https://pbs.twimg.com/profile_banners/2656925910/1472131679"/>
    <hyperlink ref="AV299" r:id="rId1295" display="http://abs.twimg.com/images/themes/theme1/bg.png"/>
    <hyperlink ref="AY299" r:id="rId1296" display="https://twitter.com/gsapkas1"/>
    <hyperlink ref="G300" r:id="rId1297" display="http://pbs.twimg.com/profile_images/477149669806841856/yZLkhKKr_normal.jpeg"/>
    <hyperlink ref="AM300" r:id="rId1298" display="https://t.co/xnHD5xW1ML"/>
    <hyperlink ref="AP300" r:id="rId1299" display="https://pbs.twimg.com/profile_banners/1726142558/1418764727"/>
    <hyperlink ref="AV300" r:id="rId1300" display="http://abs.twimg.com/images/themes/theme1/bg.png"/>
    <hyperlink ref="AY300" r:id="rId1301" display="https://twitter.com/simugreat"/>
    <hyperlink ref="G301" r:id="rId1302" display="http://pbs.twimg.com/profile_images/516682198481514497/vtrvpQ_L_normal.jpeg"/>
    <hyperlink ref="AM301" r:id="rId1303" display="https://t.co/TCmdXRzAHC"/>
    <hyperlink ref="AP301" r:id="rId1304" display="https://pbs.twimg.com/profile_banners/16144524/1412021646"/>
    <hyperlink ref="AV301" r:id="rId1305" display="http://pbs.twimg.com/profile_background_images/2989045/BKG2.jpg"/>
    <hyperlink ref="AY301" r:id="rId1306" display="https://twitter.com/simjockey"/>
    <hyperlink ref="G302" r:id="rId1307" display="http://pbs.twimg.com/profile_images/483599118078459905/T-fMS5qc_normal.jpeg"/>
    <hyperlink ref="AM302" r:id="rId1308" display="http://t.co/JrKj5qtDtQ"/>
    <hyperlink ref="AP302" r:id="rId1309" display="https://pbs.twimg.com/profile_banners/67313508/1404133743"/>
    <hyperlink ref="AV302" r:id="rId1310" display="http://pbs.twimg.com/profile_background_images/650925868/yp1m9z4j8ly3ovjqol87.jpeg"/>
    <hyperlink ref="AY302" r:id="rId1311" display="https://twitter.com/jsainty"/>
    <hyperlink ref="G303" r:id="rId1312" display="http://pbs.twimg.com/profile_images/378800000115275638/319e42ea1b33a81fcf9dfcee40297c38_normal.jpeg"/>
    <hyperlink ref="AM303" r:id="rId1313" display="http://www.howtoacademy.com"/>
    <hyperlink ref="AP303" r:id="rId1314" display="https://pbs.twimg.com/profile_banners/1583563700/1441877756"/>
    <hyperlink ref="AV303" r:id="rId1315" display="http://abs.twimg.com/images/themes/theme1/bg.png"/>
    <hyperlink ref="AY303" r:id="rId1316" display="https://twitter.com/howtoacademy"/>
    <hyperlink ref="G304" r:id="rId1317" display="http://pbs.twimg.com/profile_images/431193159708573696/KfldrfFX_normal.jpeg"/>
    <hyperlink ref="AV304" r:id="rId1318" display="http://abs.twimg.com/images/themes/theme1/bg.png"/>
    <hyperlink ref="AY304" r:id="rId1319" display="https://twitter.com/seifalian"/>
    <hyperlink ref="G305" r:id="rId1320" display="http://pbs.twimg.com/profile_images/777989287149182976/BwmpQY_2_normal.jpg"/>
    <hyperlink ref="AP305" r:id="rId1321" display="https://pbs.twimg.com/profile_banners/30112409/1459716160"/>
    <hyperlink ref="AV305" r:id="rId1322" display="http://pbs.twimg.com/profile_background_images/685539458/43b6b1c35afba9f2a52da49dacfefefc.gif"/>
    <hyperlink ref="AY305" r:id="rId1323" display="https://twitter.com/ameliasfln"/>
    <hyperlink ref="G306" r:id="rId1324" display="http://pbs.twimg.com/profile_images/585544798506983424/Y7EyysIY_normal.png"/>
    <hyperlink ref="AM306" r:id="rId1325" display="https://t.co/gngdJo2HHu"/>
    <hyperlink ref="AP306" r:id="rId1326" display="https://pbs.twimg.com/profile_banners/132179273/1428439717"/>
    <hyperlink ref="AV306" r:id="rId1327" display="http://abs.twimg.com/images/themes/theme1/bg.png"/>
    <hyperlink ref="AY306" r:id="rId1328" display="https://twitter.com/meganjpalmer"/>
    <hyperlink ref="G307" r:id="rId1329" display="http://pbs.twimg.com/profile_images/520246535632592896/N2cIW5h2_normal.png"/>
    <hyperlink ref="AM307" r:id="rId1330" display="https://t.co/FPW4YUV2Wr"/>
    <hyperlink ref="AP307" r:id="rId1331" display="https://pbs.twimg.com/profile_banners/18036441/1403030942"/>
    <hyperlink ref="AV307" r:id="rId1332" display="http://pbs.twimg.com/profile_background_images/414595913/twit-bgrd2.png"/>
    <hyperlink ref="AY307" r:id="rId1333" display="https://twitter.com/stanford"/>
    <hyperlink ref="G308" r:id="rId1334" display="http://pbs.twimg.com/profile_images/534316988999290881/wIAuIA36_normal.jpeg"/>
    <hyperlink ref="AM308" r:id="rId1335" display="http://pandorareport.org"/>
    <hyperlink ref="AP308" r:id="rId1336" display="https://pbs.twimg.com/profile_banners/2880885671/1425066957"/>
    <hyperlink ref="AV308" r:id="rId1337" display="http://abs.twimg.com/images/themes/theme1/bg.png"/>
    <hyperlink ref="AY308" r:id="rId1338" display="https://twitter.com/gregkoblentz"/>
    <hyperlink ref="G309" r:id="rId1339" display="http://pbs.twimg.com/profile_images/495274249674694656/BfgAn6nh_normal.jpeg"/>
    <hyperlink ref="AM309" r:id="rId1340" display="http://drkblog.wordpress.com"/>
    <hyperlink ref="AP309" r:id="rId1341" display="https://pbs.twimg.com/profile_banners/62930133/1454853900"/>
    <hyperlink ref="AV309" r:id="rId1342" display="http://pbs.twimg.com/profile_background_images/721189606/34538e782c9281c40ae6b8ad917b3fc5.jpeg"/>
    <hyperlink ref="AY309" r:id="rId1343" display="https://twitter.com/drkassorla"/>
    <hyperlink ref="G310" r:id="rId1344" display="http://pbs.twimg.com/profile_images/2241259943/mcersi-logo-twitter_normal.jpg"/>
    <hyperlink ref="AM310" r:id="rId1345" display="http://t.co/2lx4P5ESwN"/>
    <hyperlink ref="AV310" r:id="rId1346" display="http://abs.twimg.com/images/themes/theme1/bg.png"/>
    <hyperlink ref="AY310" r:id="rId1347" display="https://twitter.com/mcersi"/>
    <hyperlink ref="G311" r:id="rId1348" display="http://pbs.twimg.com/profile_images/485339016/DSCN0020_normal.jpg"/>
    <hyperlink ref="AM311" r:id="rId1349" display="https://t.co/UdEkJTJRoW"/>
    <hyperlink ref="AV311" r:id="rId1350" display="http://abs.twimg.com/images/themes/theme1/bg.png"/>
    <hyperlink ref="AY311" r:id="rId1351" display="https://twitter.com/pdcaton"/>
    <hyperlink ref="G312" r:id="rId1352" display="http://pbs.twimg.com/profile_images/1571467116/Twitter_Logo2_normal.gif"/>
    <hyperlink ref="AM312" r:id="rId1353" display="http://t.co/qwy2EfVgGB"/>
    <hyperlink ref="AP312" r:id="rId1354" display="https://pbs.twimg.com/profile_banners/235204765/1398262709"/>
    <hyperlink ref="AV312" r:id="rId1355" display="http://pbs.twimg.com/profile_background_images/340700269/Background-Final.jpg"/>
    <hyperlink ref="AY312" r:id="rId1356" display="https://twitter.com/payettepeople"/>
    <hyperlink ref="G313" r:id="rId1357" display="http://pbs.twimg.com/profile_images/2349174174/Copy_20of_20Payyet_normal.JPG"/>
    <hyperlink ref="AV313" r:id="rId1358" display="http://abs.twimg.com/images/themes/theme1/bg.png"/>
    <hyperlink ref="AY313" r:id="rId1359" display="https://twitter.com/payett"/>
    <hyperlink ref="G314" r:id="rId1360" display="http://pbs.twimg.com/profile_images/714173265309261824/asXfm826_normal.jpg"/>
    <hyperlink ref="AM314" r:id="rId1361" display="https://t.co/tUhI2oiKQI"/>
    <hyperlink ref="AP314" r:id="rId1362" display="https://pbs.twimg.com/profile_banners/46477409/1479409404"/>
    <hyperlink ref="AV314" r:id="rId1363" display="http://pbs.twimg.com/profile_background_images/378800000155912278/lRS09uWM.jpeg"/>
    <hyperlink ref="AY314" r:id="rId1364" display="https://twitter.com/northeastern"/>
    <hyperlink ref="G315" r:id="rId1365" display="http://pbs.twimg.com/profile_images/697129592725774336/-iKbMFoB_normal.jpg"/>
    <hyperlink ref="AM315" r:id="rId1366" display="https://t.co/ULtoAlWYb8"/>
    <hyperlink ref="AP315" r:id="rId1367" display="https://pbs.twimg.com/profile_banners/52526756/1462981406"/>
    <hyperlink ref="AV315" r:id="rId1368" display="http://pbs.twimg.com/profile_background_images/461910360237146112/pfLNAHKw.jpeg"/>
    <hyperlink ref="AY315" r:id="rId1369" display="https://twitter.com/tradelineinc"/>
    <hyperlink ref="G316" r:id="rId1370" display="http://pbs.twimg.com/profile_images/624247215662313473/T1QmzwBP_normal.png"/>
    <hyperlink ref="AM316" r:id="rId1371" display="https://t.co/bIZ6sbPBPD"/>
    <hyperlink ref="AP316" r:id="rId1372" display="https://pbs.twimg.com/profile_banners/29764352/1437667126"/>
    <hyperlink ref="AV316" r:id="rId1373" display="http://pbs.twimg.com/profile_background_images/784739927/6ecdd060be830709420741809699edc0.jpeg"/>
    <hyperlink ref="AY316" r:id="rId1374" display="https://twitter.com/mededportal"/>
    <hyperlink ref="G317" r:id="rId1375" display="http://pbs.twimg.com/profile_images/762371878119956480/Cf4WgyLf_normal.jpg"/>
    <hyperlink ref="AV317" r:id="rId1376" display="http://abs.twimg.com/images/themes/theme1/bg.png"/>
    <hyperlink ref="AY317" r:id="rId1377" display="https://twitter.com/jhdegregorio"/>
    <hyperlink ref="G318" r:id="rId1378" display="http://pbs.twimg.com/profile_images/536319330536128512/7Z2y2xvA_normal.jpeg"/>
    <hyperlink ref="AP318" r:id="rId1379" display="https://pbs.twimg.com/profile_banners/561541130/1400034705"/>
    <hyperlink ref="AV318" r:id="rId1380" display="http://pbs.twimg.com/profile_background_images/466412041951924224/9aGIbOr5.jpeg"/>
    <hyperlink ref="AY318" r:id="rId1381" display="https://twitter.com/mqd_45"/>
    <hyperlink ref="G319" r:id="rId1382" display="http://pbs.twimg.com/profile_images/790628642023960576/JOLZVigi_normal.jpg"/>
    <hyperlink ref="AM319" r:id="rId1383" display="https://t.co/eEKRn3v4Jv"/>
    <hyperlink ref="AP319" r:id="rId1384" display="https://pbs.twimg.com/profile_banners/838769346/1445123655"/>
    <hyperlink ref="AV319" r:id="rId1385" display="http://abs.twimg.com/images/themes/theme1/bg.png"/>
    <hyperlink ref="AY319" r:id="rId1386" display="https://twitter.com/amanieoutchea"/>
    <hyperlink ref="G320" r:id="rId1387" display="http://pbs.twimg.com/profile_images/2246261617/Berita_Aneh_Di_Dunia_normal.png"/>
    <hyperlink ref="AM320" r:id="rId1388" display="http://t.co/Eg9rwqolC6"/>
    <hyperlink ref="AP320" r:id="rId1389" display="https://pbs.twimg.com/profile_banners/522948962/1376707488"/>
    <hyperlink ref="AV320" r:id="rId1390" display="http://abs.twimg.com/images/themes/theme1/bg.png"/>
    <hyperlink ref="AY320" r:id="rId1391" display="https://twitter.com/anehdidunia"/>
    <hyperlink ref="G321" r:id="rId1392" display="http://pbs.twimg.com/profile_images/2263873507/Mizzou_Tiger_Logo_normal.jpg"/>
    <hyperlink ref="AV321" r:id="rId1393" display="http://pbs.twimg.com/profile_background_images/566079516/osapjts69ov6ldu0coey.jpeg"/>
    <hyperlink ref="AY321" r:id="rId1394" display="https://twitter.com/mujimspain"/>
    <hyperlink ref="G322" r:id="rId1395" display="http://pbs.twimg.com/profile_images/633384452421349376/NKMhqSps_normal.jpg"/>
    <hyperlink ref="AM322" r:id="rId1396" display="http://t.co/4Sxv36rw7g"/>
    <hyperlink ref="AP322" r:id="rId1397" display="https://pbs.twimg.com/profile_banners/15211602/1446671172"/>
    <hyperlink ref="AV322" r:id="rId1398" display="http://pbs.twimg.com/profile_background_images/5490789/twitter-background.png"/>
    <hyperlink ref="AY322" r:id="rId1399" display="https://twitter.com/mizzouengineer"/>
    <hyperlink ref="G323" r:id="rId1400" display="http://pbs.twimg.com/profile_images/760808720414703616/nHR3CLOV_normal.jpg"/>
    <hyperlink ref="AM323" r:id="rId1401" display="https://t.co/3Cr1wZskem"/>
    <hyperlink ref="AP323" r:id="rId1402" display="https://pbs.twimg.com/profile_banners/807466268/1471865933"/>
    <hyperlink ref="AV323" r:id="rId1403" display="http://pbs.twimg.com/profile_background_images/466396106469826560/Rpfg4Uby.jpeg"/>
    <hyperlink ref="AY323" r:id="rId1404" display="https://twitter.com/forscie"/>
    <hyperlink ref="G324" r:id="rId1405" display="http://pbs.twimg.com/profile_images/803289249428762624/CHG8wdHR_normal.jpg"/>
    <hyperlink ref="AM324" r:id="rId1406" display="http://hueco.mundo.edu"/>
    <hyperlink ref="AP324" r:id="rId1407" display="https://pbs.twimg.com/profile_banners/717353881/1447214787"/>
    <hyperlink ref="AV324" r:id="rId1408" display="http://abs.twimg.com/images/themes/theme1/bg.png"/>
    <hyperlink ref="AY324" r:id="rId1409" display="https://twitter.com/da_667"/>
    <hyperlink ref="G325" r:id="rId1410" display="http://pbs.twimg.com/profile_images/804409632533921792/R6MEGvmt_normal.jpg"/>
    <hyperlink ref="AP325" r:id="rId1411" display="https://pbs.twimg.com/profile_banners/4516787542/1469119239"/>
    <hyperlink ref="AV325" r:id="rId1412" display="http://pbs.twimg.com/profile_background_images/678305498857385984/Hkn09vQ4.jpg"/>
    <hyperlink ref="AY325" r:id="rId1413" display="https://twitter.com/canisknine"/>
    <hyperlink ref="G326" r:id="rId1414" display="http://pbs.twimg.com/profile_images/774293713140854784/XvrVeWlc_normal.jpg"/>
    <hyperlink ref="AP326" r:id="rId1415" display="https://pbs.twimg.com/profile_banners/14702369/1476675438"/>
    <hyperlink ref="AV326" r:id="rId1416" display="http://abs.twimg.com/images/themes/theme6/bg.gif"/>
    <hyperlink ref="AY326" r:id="rId1417" display="https://twitter.com/podfish"/>
    <hyperlink ref="G327" r:id="rId1418" display="http://pbs.twimg.com/profile_images/801235700079214592/43XnhGfH_normal.jpg"/>
    <hyperlink ref="AM327" r:id="rId1419" display="https://t.co/LaC7GPOJtr"/>
    <hyperlink ref="AP327" r:id="rId1420" display="https://pbs.twimg.com/profile_banners/3421271134/1479864262"/>
    <hyperlink ref="AV327" r:id="rId1421" display="http://pbs.twimg.com/profile_background_images/686017831541075968/7wBt3OTC.jpg"/>
    <hyperlink ref="AY327" r:id="rId1422" display="https://twitter.com/absurdnihilism"/>
    <hyperlink ref="G328" r:id="rId1423" display="http://pbs.twimg.com/profile_images/801885011146326016/75_C2WW4_normal.jpg"/>
    <hyperlink ref="AV328" r:id="rId1424" display="http://abs.twimg.com/images/themes/theme1/bg.png"/>
    <hyperlink ref="AY328" r:id="rId1425" display="https://twitter.com/truck38"/>
    <hyperlink ref="G329" r:id="rId1426" display="http://pbs.twimg.com/profile_images/806203045591793664/xEbSmnNr_normal.jpg"/>
    <hyperlink ref="AP329" r:id="rId1427" display="https://pbs.twimg.com/profile_banners/83226854/1468757700"/>
    <hyperlink ref="AV329" r:id="rId1428" display="http://pbs.twimg.com/profile_background_images/584817507401244672/wozza6xB.jpg"/>
    <hyperlink ref="AY329" r:id="rId1429" display="https://twitter.com/johnnyvonrotten"/>
    <hyperlink ref="G330" r:id="rId1430" display="http://pbs.twimg.com/profile_images/460310597473542144/m_0DvjK1_normal.jpeg"/>
    <hyperlink ref="AP330" r:id="rId1431" display="https://pbs.twimg.com/profile_banners/127573172/1398581688"/>
    <hyperlink ref="AV330" r:id="rId1432" display="http://abs.twimg.com/images/themes/theme1/bg.png"/>
    <hyperlink ref="AY330" r:id="rId1433" display="https://twitter.com/strangeqargo"/>
    <hyperlink ref="G331" r:id="rId1434" display="http://pbs.twimg.com/profile_images/747218800379072512/46f-LZK1_normal.jpg"/>
    <hyperlink ref="AM331" r:id="rId1435" display="https://t.co/VUjopeAvmH"/>
    <hyperlink ref="AP331" r:id="rId1436" display="https://pbs.twimg.com/profile_banners/21955930/1360236600"/>
    <hyperlink ref="AV331" r:id="rId1437" display="http://abs.twimg.com/images/themes/theme16/bg.gif"/>
    <hyperlink ref="AY331" r:id="rId1438" display="https://twitter.com/dancwilliams"/>
    <hyperlink ref="G332" r:id="rId1439" display="http://pbs.twimg.com/profile_images/695517973902020608/MBGScfMC_normal.jpg"/>
    <hyperlink ref="AM332" r:id="rId1440" display="https://t.co/ZMUfFHqh24"/>
    <hyperlink ref="AP332" r:id="rId1441" display="https://pbs.twimg.com/profile_banners/4877382759/1476218010"/>
    <hyperlink ref="AV332" r:id="rId1442" display="http://abs.twimg.com/images/themes/theme1/bg.png"/>
    <hyperlink ref="AY332" r:id="rId1443" display="https://twitter.com/phage_nz"/>
    <hyperlink ref="G333" r:id="rId1444" display="http://pbs.twimg.com/profile_images/796766057650417669/1ERsguUf_normal.jpg"/>
    <hyperlink ref="AP333" r:id="rId1445" display="https://pbs.twimg.com/profile_banners/1442355080/1471700756"/>
    <hyperlink ref="AV333" r:id="rId1446" display="http://abs.twimg.com/images/themes/theme9/bg.gif"/>
    <hyperlink ref="AY333" r:id="rId1447" display="https://twitter.com/emdantrim"/>
    <hyperlink ref="G334" r:id="rId1448" display="http://pbs.twimg.com/profile_images/776938297625042944/MVBsSr8Z_normal.jpg"/>
    <hyperlink ref="AM334" r:id="rId1449" display="http://t.co/ILq5d7WvIV"/>
    <hyperlink ref="AP334" r:id="rId1450" display="https://pbs.twimg.com/profile_banners/444262205/1393962904"/>
    <hyperlink ref="AV334" r:id="rId1451" display="http://abs.twimg.com/images/themes/theme5/bg.gif"/>
    <hyperlink ref="AY334" r:id="rId1452" display="https://twitter.com/junglestrikeguy"/>
    <hyperlink ref="G335" r:id="rId1453" display="http://pbs.twimg.com/profile_images/566060248415236096/2jrsi9fq_normal.png"/>
    <hyperlink ref="AV335" r:id="rId1454" display="http://abs.twimg.com/images/themes/theme1/bg.png"/>
    <hyperlink ref="AY335" r:id="rId1455" display="https://twitter.com/llama_strudel"/>
    <hyperlink ref="G336" r:id="rId1456" display="http://pbs.twimg.com/profile_images/683945263237607424/z5H0wU0m_normal.jpg"/>
    <hyperlink ref="AM336" r:id="rId1457" display="https://t.co/aJOLfXvOHP"/>
    <hyperlink ref="AP336" r:id="rId1458" display="https://pbs.twimg.com/profile_banners/36037128/1473061637"/>
    <hyperlink ref="AV336" r:id="rId1459" display="http://abs.twimg.com/images/themes/theme14/bg.gif"/>
    <hyperlink ref="AY336" r:id="rId1460" display="https://twitter.com/uk_daniel_card"/>
    <hyperlink ref="G337" r:id="rId1461" display="http://pbs.twimg.com/profile_images/802861367464173568/5gFmcrzM_normal.jpg"/>
    <hyperlink ref="AM337" r:id="rId1462" display="https://t.co/gfOmo8mDdT"/>
    <hyperlink ref="AP337" r:id="rId1463" display="https://pbs.twimg.com/profile_banners/26351237/1476109044"/>
    <hyperlink ref="AV337" r:id="rId1464" display="http://pbs.twimg.com/profile_background_images/659262827/fo9yehcu09u0qxckhypx.jpeg"/>
    <hyperlink ref="AY337" r:id="rId1465" display="https://twitter.com/tatichin"/>
    <hyperlink ref="G338" r:id="rId1466" display="http://pbs.twimg.com/profile_images/436786768898048000/DEz6XuY9_normal.jpeg"/>
    <hyperlink ref="AM338" r:id="rId1467" display="http://t.co/9DrKYt7ibD"/>
    <hyperlink ref="AP338" r:id="rId1468" display="https://pbs.twimg.com/profile_banners/2354429784/1469388285"/>
    <hyperlink ref="AV338" r:id="rId1469" display="http://pbs.twimg.com/profile_background_images/677065186080083969/jG6ybaRf.jpg"/>
    <hyperlink ref="AY338" r:id="rId1470" display="https://twitter.com/milosevic1967"/>
    <hyperlink ref="G339" r:id="rId1471" display="http://pbs.twimg.com/profile_images/792929522333036544/ukfqHkKX_normal.jpg"/>
    <hyperlink ref="AM339" r:id="rId1472" display="https://t.co/sMwt9AyzjZ"/>
    <hyperlink ref="AP339" r:id="rId1473" display="https://pbs.twimg.com/profile_banners/4427044639/1478426005"/>
    <hyperlink ref="AV339" r:id="rId1474" display="http://abs.twimg.com/images/themes/theme1/bg.png"/>
    <hyperlink ref="AY339" r:id="rId1475" display="https://twitter.com/philcambrenda"/>
    <hyperlink ref="G340" r:id="rId1476" display="http://pbs.twimg.com/profile_images/798485506677817344/nEkYxsgN_normal.jpg"/>
    <hyperlink ref="AM340" r:id="rId1477" display="http://www.richpointofview.com"/>
    <hyperlink ref="AP340" r:id="rId1478" display="https://pbs.twimg.com/profile_banners/24245925/1442295632"/>
    <hyperlink ref="AV340" r:id="rId1479" display="http://pbs.twimg.com/profile_background_images/402827578/3825561032_7ac961567e.jpg"/>
    <hyperlink ref="AY340" r:id="rId1480" display="https://twitter.com/rich__"/>
    <hyperlink ref="G341" r:id="rId1481" display="http://pbs.twimg.com/profile_images/2615477785/0xno3oeft0gx4w8zbxpy_normal.png"/>
    <hyperlink ref="AM341" r:id="rId1482" display="https://t.co/FMXQQjbJkk"/>
    <hyperlink ref="AP341" r:id="rId1483" display="https://pbs.twimg.com/profile_banners/14315686/1369798191"/>
    <hyperlink ref="AV341" r:id="rId1484" display="http://pbs.twimg.com/profile_background_images/77416980/Liquid-Smoke.jpg"/>
    <hyperlink ref="AY341" r:id="rId1485" display="https://twitter.com/sureshdr"/>
    <hyperlink ref="G342" r:id="rId1486" display="http://pbs.twimg.com/profile_images/581893248030920704/XMyq2dT8_normal.jpg"/>
    <hyperlink ref="AV342" r:id="rId1487" display="http://abs.twimg.com/images/themes/theme1/bg.png"/>
    <hyperlink ref="AY342" r:id="rId1488" display="https://twitter.com/isifmobile"/>
    <hyperlink ref="G343" r:id="rId1489" display="http://pbs.twimg.com/profile_images/776415161569710080/APFl7uWV_normal.jpg"/>
    <hyperlink ref="AM343" r:id="rId1490" display="https://t.co/WJXLYql8J6"/>
    <hyperlink ref="AP343" r:id="rId1491" display="https://pbs.twimg.com/profile_banners/15731435/1383490586"/>
    <hyperlink ref="AV343" r:id="rId1492" display="http://pbs.twimg.com/profile_background_images/100682267/LOGO-200w.png"/>
    <hyperlink ref="AY343" r:id="rId1493" display="https://twitter.com/billford"/>
    <hyperlink ref="G344" r:id="rId1494" display="http://pbs.twimg.com/profile_images/75919677/rosyna_normal.png"/>
    <hyperlink ref="AM344" r:id="rId1495" display="http://paradisefacade.com"/>
    <hyperlink ref="AP344" r:id="rId1496" display="https://pbs.twimg.com/profile_banners/20218024/1413066370"/>
    <hyperlink ref="AV344" r:id="rId1497" display="http://pbs.twimg.com/profile_background_images/4290794/Pretty.jpg"/>
    <hyperlink ref="AY344" r:id="rId1498" display="https://twitter.com/rosyna"/>
    <hyperlink ref="G345" r:id="rId1499" display="http://pbs.twimg.com/profile_images/102624257/smartmass_ava_normal.jpg"/>
    <hyperlink ref="AP345" r:id="rId1500" display="https://pbs.twimg.com/profile_banners/25223471/1403050060"/>
    <hyperlink ref="AV345" r:id="rId1501" display="http://pbs.twimg.com/profile_background_images/685294003323977728/afpTsIAD.jpg"/>
    <hyperlink ref="AY345" r:id="rId1502" display="https://twitter.com/pnkpot"/>
    <hyperlink ref="G346" r:id="rId1503" display="http://pbs.twimg.com/profile_images/650126760462278656/XeEluYPO_normal.png"/>
    <hyperlink ref="AM346" r:id="rId1504" display="http://t.co/Juo05ys1Sb"/>
    <hyperlink ref="AP346" r:id="rId1505" display="https://pbs.twimg.com/profile_banners/3848101289/1443837807"/>
    <hyperlink ref="AV346" r:id="rId1506" display="http://abs.twimg.com/images/themes/theme1/bg.png"/>
    <hyperlink ref="AY346" r:id="rId1507" display="https://twitter.com/altscifi_"/>
    <hyperlink ref="G347" r:id="rId1508" display="http://pbs.twimg.com/profile_images/378800000002716750/193eeb8c3485aace0a5dd3e100802243_normal.jpeg"/>
    <hyperlink ref="AP347" r:id="rId1509" display="https://pbs.twimg.com/profile_banners/87210945/1443102461"/>
    <hyperlink ref="AV347" r:id="rId1510" display="http://abs.twimg.com/images/themes/theme14/bg.gif"/>
    <hyperlink ref="AY347" r:id="rId1511" display="https://twitter.com/strikeoncmputrz"/>
    <hyperlink ref="G348" r:id="rId1512" display="http://pbs.twimg.com/profile_images/791805364350033920/njIOzhIY_normal.jpg"/>
    <hyperlink ref="AP348" r:id="rId1513" display="https://pbs.twimg.com/profile_banners/725418390/1477616145"/>
    <hyperlink ref="AV348" r:id="rId1514" display="http://pbs.twimg.com/profile_background_images/449389889075691521/GOppNSGx.jpeg"/>
    <hyperlink ref="AY348" r:id="rId1515" display="https://twitter.com/nrarianna"/>
    <hyperlink ref="G349" r:id="rId1516" display="http://pbs.twimg.com/profile_images/560265605404585985/Ijw7Uf9O_normal.jpeg"/>
    <hyperlink ref="AM349" r:id="rId1517" display="https://t.co/kWS9GCBeEr"/>
    <hyperlink ref="AP349" r:id="rId1518" display="https://pbs.twimg.com/profile_banners/19144567/1475765809"/>
    <hyperlink ref="AV349" r:id="rId1519" display="http://abs.twimg.com/images/themes/theme9/bg.gif"/>
    <hyperlink ref="AY349" r:id="rId1520" display="https://twitter.com/pjhartlieb"/>
    <hyperlink ref="G350" r:id="rId1521" display="http://pbs.twimg.com/profile_images/664484277661265920/XI8gqZW9_normal.png"/>
    <hyperlink ref="AM350" r:id="rId1522" display="https://t.co/P0UTqIaE8L"/>
    <hyperlink ref="AP350" r:id="rId1523" display="https://pbs.twimg.com/profile_banners/4196782272/1447260675"/>
    <hyperlink ref="AV350" r:id="rId1524" display="http://abs.twimg.com/images/themes/theme1/bg.png"/>
    <hyperlink ref="AY350" r:id="rId1525" display="https://twitter.com/thisonline_co"/>
    <hyperlink ref="G351" r:id="rId1526" display="http://pbs.twimg.com/profile_images/724072649182171136/_6tTW9e5_normal.jpg"/>
    <hyperlink ref="AM351" r:id="rId1527" display="http://about.me/bgannin"/>
    <hyperlink ref="AP351" r:id="rId1528" display="https://pbs.twimg.com/profile_banners/2065711/1461468955"/>
    <hyperlink ref="AV351" r:id="rId1529" display="http://abs.twimg.com/images/themes/theme14/bg.gif"/>
    <hyperlink ref="AY351" r:id="rId1530" display="https://twitter.com/bgannin"/>
    <hyperlink ref="G352" r:id="rId1531" display="http://pbs.twimg.com/profile_images/783896078622031872/GDs0g-3s_normal.jpg"/>
    <hyperlink ref="AP352" r:id="rId1532" display="https://pbs.twimg.com/profile_banners/269871152/1475075977"/>
    <hyperlink ref="AV352" r:id="rId1533" display="http://pbs.twimg.com/profile_background_images/854799175/66b218fd7040a28f7edaba70457417a2.jpeg"/>
    <hyperlink ref="AY352" r:id="rId1534" display="https://twitter.com/spiderwort52"/>
    <hyperlink ref="G353" r:id="rId1535" display="http://pbs.twimg.com/profile_images/517875949296041984/1AmaBBS2_normal.png"/>
    <hyperlink ref="AM353" r:id="rId1536" display="https://t.co/msVvJQRtSC"/>
    <hyperlink ref="AP353" r:id="rId1537" display="https://pbs.twimg.com/profile_banners/2801214687/1479529083"/>
    <hyperlink ref="AV353" r:id="rId1538" display="http://abs.twimg.com/images/themes/theme1/bg.png"/>
    <hyperlink ref="AY353" r:id="rId1539" display="https://twitter.com/belwin625"/>
    <hyperlink ref="G354" r:id="rId1540" display="http://pbs.twimg.com/profile_images/624037199256760320/xb5PShj3_normal.jpg"/>
    <hyperlink ref="AM354" r:id="rId1541" display="http://t.co/ZZbKzT4qfX"/>
    <hyperlink ref="AP354" r:id="rId1542" display="https://pbs.twimg.com/profile_banners/27982410/1397510588"/>
    <hyperlink ref="AV354" r:id="rId1543" display="http://pbs.twimg.com/profile_background_images/67939260/retro.jpg"/>
    <hyperlink ref="AY354" r:id="rId1544" display="https://twitter.com/shytowngirl"/>
    <hyperlink ref="G355" r:id="rId1545" display="http://pbs.twimg.com/profile_images/632859574396063744/88hUmPtN_normal.jpg"/>
    <hyperlink ref="AM355" r:id="rId1546" display="http://careers.global"/>
    <hyperlink ref="AP355" r:id="rId1547" display="https://pbs.twimg.com/profile_banners/1031599914/1419901714"/>
    <hyperlink ref="AV355" r:id="rId1548" display="http://abs.twimg.com/images/themes/theme1/bg.png"/>
    <hyperlink ref="AY355" r:id="rId1549" display="https://twitter.com/_globalcareers"/>
    <hyperlink ref="G356" r:id="rId1550" display="http://pbs.twimg.com/profile_images/667993133108473857/CwYBP_5o_normal.jpg"/>
    <hyperlink ref="AP356" r:id="rId1551" display="https://pbs.twimg.com/profile_banners/2179477322/1384117566"/>
    <hyperlink ref="AV356" r:id="rId1552" display="http://abs.twimg.com/images/themes/theme2/bg.gif"/>
    <hyperlink ref="AY356" r:id="rId1553" display="https://twitter.com/rebaperson"/>
    <hyperlink ref="G357" r:id="rId1554" display="http://abs.twimg.com/sticky/default_profile_images/default_profile_3_normal.png"/>
    <hyperlink ref="AY357" r:id="rId1555" display="https://twitter.com/robert_p69"/>
    <hyperlink ref="G358" r:id="rId1556" display="http://pbs.twimg.com/profile_images/1777993250/42-Noel_Bresson_1_normal.jpg"/>
    <hyperlink ref="AM358" r:id="rId1557" display="https://t.co/xp5OyCBT9I"/>
    <hyperlink ref="AP358" r:id="rId1558" display="https://pbs.twimg.com/profile_banners/24250587/1401792307"/>
    <hyperlink ref="AV358" r:id="rId1559" display="http://abs.twimg.com/images/themes/theme1/bg.png"/>
    <hyperlink ref="AY358" r:id="rId1560" display="https://twitter.com/xcaellax"/>
    <hyperlink ref="G359" r:id="rId1561" display="http://pbs.twimg.com/profile_images/3252085317/ce6471b2863baa194b2e43b58861883d_normal.png"/>
    <hyperlink ref="AM359" r:id="rId1562" display="https://t.co/Vn0Gz1vWS0"/>
    <hyperlink ref="AV359" r:id="rId1563" display="http://abs.twimg.com/images/themes/theme1/bg.png"/>
    <hyperlink ref="AY359" r:id="rId1564" display="https://twitter.com/alkor_"/>
    <hyperlink ref="G360" r:id="rId1565" display="http://pbs.twimg.com/profile_images/666910929049686016/4pLbBTEo_normal.jpg"/>
    <hyperlink ref="AM360" r:id="rId1566" display="https://t.co/l2oQayP6QN"/>
    <hyperlink ref="AP360" r:id="rId1567" display="https://pbs.twimg.com/profile_banners/3289627574/1442645140"/>
    <hyperlink ref="AV360" r:id="rId1568" display="http://pbs.twimg.com/profile_background_images/645132325253050368/mqFHX2zJ.png"/>
    <hyperlink ref="AY360" r:id="rId1569" display="https://twitter.com/firstesource"/>
    <hyperlink ref="G361" r:id="rId1570" display="http://pbs.twimg.com/profile_images/595149018742665216/HMQ-FIwh_normal.jpg"/>
    <hyperlink ref="AP361" r:id="rId1571" display="https://pbs.twimg.com/profile_banners/1706473152/1426971228"/>
    <hyperlink ref="AV361" r:id="rId1572" display="http://abs.twimg.com/images/themes/theme1/bg.png"/>
    <hyperlink ref="AY361" r:id="rId1573" display="https://twitter.com/martin_ian_"/>
    <hyperlink ref="G362" r:id="rId1574" display="http://pbs.twimg.com/profile_images/765291684989177857/SdvmuQ7J_normal.jpg"/>
    <hyperlink ref="AM362" r:id="rId1575" display="https://t.co/7Ytk20A96i"/>
    <hyperlink ref="AV362" r:id="rId1576" display="http://abs.twimg.com/images/themes/theme1/bg.png"/>
    <hyperlink ref="AY362" r:id="rId1577" display="https://twitter.com/spec73r"/>
    <hyperlink ref="G363" r:id="rId1578" display="http://pbs.twimg.com/profile_images/697058786331271168/RVD4aZZI_normal.jpg"/>
    <hyperlink ref="AM363" r:id="rId1579" display="https://t.co/ofoParaabv"/>
    <hyperlink ref="AP363" r:id="rId1580" display="https://pbs.twimg.com/profile_banners/697020972969410560/1455026652"/>
    <hyperlink ref="AV363" r:id="rId1581" display="http://abs.twimg.com/images/themes/theme1/bg.png"/>
    <hyperlink ref="AY363" r:id="rId1582" display="https://twitter.com/bioengshef"/>
    <hyperlink ref="G364" r:id="rId1583" display="http://pbs.twimg.com/profile_images/1583081605/IPEM_logotop_normal.jpg"/>
    <hyperlink ref="AM364" r:id="rId1584" display="http://t.co/jbyKpgRZv6"/>
    <hyperlink ref="AP364" r:id="rId1585" display="https://pbs.twimg.com/profile_banners/388796279/1398251224"/>
    <hyperlink ref="AV364" r:id="rId1586" display="http://abs.twimg.com/images/themes/theme4/bg.gif"/>
    <hyperlink ref="AY364" r:id="rId1587" display="https://twitter.com/ipemnews"/>
    <hyperlink ref="G365" r:id="rId1588" display="http://pbs.twimg.com/profile_images/748214853475524608/nxFcvzu-_normal.jpg"/>
    <hyperlink ref="AM365" r:id="rId1589" display="http://ublasphemist.blogspot.co.uk"/>
    <hyperlink ref="AP365" r:id="rId1590" display="https://pbs.twimg.com/profile_banners/3095486013/1461530304"/>
    <hyperlink ref="AV365" r:id="rId1591" display="http://abs.twimg.com/images/themes/theme1/bg.png"/>
    <hyperlink ref="AY365" r:id="rId1592" display="https://twitter.com/ublasphemist"/>
    <hyperlink ref="G366" r:id="rId1593" display="http://pbs.twimg.com/profile_images/378800000444771264/07edae04392c34d50e40b157e747e936_normal.jpeg"/>
    <hyperlink ref="AV366" r:id="rId1594" display="http://abs.twimg.com/images/themes/theme1/bg.png"/>
    <hyperlink ref="AY366" r:id="rId1595" display="https://twitter.com/robruitenberg"/>
    <hyperlink ref="G367" r:id="rId1596" display="http://pbs.twimg.com/profile_images/641344322923696128/-mdgcDAv_normal.jpg"/>
    <hyperlink ref="AP367" r:id="rId1597" display="https://pbs.twimg.com/profile_banners/51811582/1467575639"/>
    <hyperlink ref="AV367" r:id="rId1598" display="http://abs.twimg.com/images/themes/theme1/bg.png"/>
    <hyperlink ref="AY367" r:id="rId1599" display="https://twitter.com/larryjfjf"/>
    <hyperlink ref="G368" r:id="rId1600" display="http://pbs.twimg.com/profile_images/702549481829457921/mFNlFFGA_normal.jpg"/>
    <hyperlink ref="AV368" r:id="rId1601" display="http://abs.twimg.com/images/themes/theme1/bg.png"/>
    <hyperlink ref="AY368" r:id="rId1602" display="https://twitter.com/mainelytrucks"/>
    <hyperlink ref="G369" r:id="rId1603" display="http://pbs.twimg.com/profile_images/789883146942619648/nJbtTZaa_normal.jpg"/>
    <hyperlink ref="AM369" r:id="rId1604" display="https://t.co/HFSv5ID3FG"/>
    <hyperlink ref="AP369" r:id="rId1605" display="https://pbs.twimg.com/profile_banners/2956915538/1474112771"/>
    <hyperlink ref="AV369" r:id="rId1606" display="http://abs.twimg.com/images/themes/theme1/bg.png"/>
    <hyperlink ref="AY369" r:id="rId1607" display="https://twitter.com/fxtinando"/>
    <hyperlink ref="G370" r:id="rId1608" display="http://pbs.twimg.com/profile_images/796652601299255296/qAO6asFg_normal.jpg"/>
    <hyperlink ref="AP370" r:id="rId1609" display="https://pbs.twimg.com/profile_banners/447946259/1469034684"/>
    <hyperlink ref="AV370" r:id="rId1610" display="http://pbs.twimg.com/profile_background_images/760120985/b90f4b747ce11a35c51ed0a4725243e7.jpeg"/>
    <hyperlink ref="AY370" r:id="rId1611" display="https://twitter.com/mirulaimanfitri"/>
    <hyperlink ref="G371" r:id="rId1612" display="http://pbs.twimg.com/profile_images/461905649266221057/LQ67lHYB_normal.jpeg"/>
    <hyperlink ref="AM371" r:id="rId1613" display="http://t.co/kCi9jQnzR8"/>
    <hyperlink ref="AP371" r:id="rId1614" display="https://pbs.twimg.com/profile_banners/412504214/1398962167"/>
    <hyperlink ref="AV371" r:id="rId1615" display="http://abs.twimg.com/images/themes/theme2/bg.gif"/>
    <hyperlink ref="AY371" r:id="rId1616" display="https://twitter.com/columbiaonline"/>
    <hyperlink ref="G372" r:id="rId1617" display="http://pbs.twimg.com/profile_images/639772212812214272/WcpgYH9U_normal.jpg"/>
    <hyperlink ref="AP372" r:id="rId1618" display="https://pbs.twimg.com/profile_banners/3419818847/1441348965"/>
    <hyperlink ref="AV372" r:id="rId1619" display="http://abs.twimg.com/images/themes/theme1/bg.png"/>
    <hyperlink ref="AY372" r:id="rId1620" display="https://twitter.com/curious_sapiens"/>
    <hyperlink ref="G373" r:id="rId1621" display="http://pbs.twimg.com/profile_images/799400650534752256/HN21yWpI_normal.jpg"/>
    <hyperlink ref="AV373" r:id="rId1622" display="http://abs.twimg.com/images/themes/theme1/bg.png"/>
    <hyperlink ref="AY373" r:id="rId1623" display="https://twitter.com/aprunuske"/>
    <hyperlink ref="G374" r:id="rId1624" display="http://pbs.twimg.com/profile_images/2322282179/avatar_normal"/>
    <hyperlink ref="AV374" r:id="rId1625" display="http://pbs.twimg.com/profile_background_images/657193694/1.gif"/>
    <hyperlink ref="AY374" r:id="rId1626" display="https://twitter.com/willknot"/>
    <hyperlink ref="G375" r:id="rId1627" display="http://pbs.twimg.com/profile_images/562619971981697024/qyS45ZZa_normal.jpeg"/>
    <hyperlink ref="AM375" r:id="rId1628" display="https://t.co/qlEOd7Dgv0"/>
    <hyperlink ref="AP375" r:id="rId1629" display="https://pbs.twimg.com/profile_banners/2496089581/1446899415"/>
    <hyperlink ref="AV375" r:id="rId1630" display="http://abs.twimg.com/images/themes/theme18/bg.gif"/>
    <hyperlink ref="AY375" r:id="rId1631" display="https://twitter.com/schneiderleonid"/>
    <hyperlink ref="G376" r:id="rId1632" display="http://pbs.twimg.com/profile_images/699177448605224960/2ZwX77Xt_normal.jpg"/>
    <hyperlink ref="AM376" r:id="rId1633" display="https://t.co/8z3EZI3v5o"/>
    <hyperlink ref="AP376" r:id="rId1634" display="https://pbs.twimg.com/profile_banners/2438040013/1455455417"/>
    <hyperlink ref="AV376" r:id="rId1635" display="http://abs.twimg.com/images/themes/theme1/bg.png"/>
    <hyperlink ref="AY376" r:id="rId1636" display="https://twitter.com/allaastakhova"/>
    <hyperlink ref="G377" r:id="rId1637" display="http://pbs.twimg.com/profile_images/789433279548010496/WXZtVGVN_normal.jpg"/>
    <hyperlink ref="AM377" r:id="rId1638" display="https://t.co/tZYGZtYXMZ"/>
    <hyperlink ref="AP377" r:id="rId1639" display="https://pbs.twimg.com/profile_banners/481941973/1477050584"/>
    <hyperlink ref="AV377" r:id="rId1640" display="http://abs.twimg.com/images/themes/theme1/bg.png"/>
    <hyperlink ref="AY377" r:id="rId1641" display="https://twitter.com/s_sudhar"/>
    <hyperlink ref="G378" r:id="rId1642" display="http://pbs.twimg.com/profile_images/415460114305277952/TG2ejTC2_normal.jpeg"/>
    <hyperlink ref="AM378" r:id="rId1643" display="https://t.co/GomzTp5C6e"/>
    <hyperlink ref="AP378" r:id="rId1644" display="https://pbs.twimg.com/profile_banners/15507547/1416876760"/>
    <hyperlink ref="AV378" r:id="rId1645" display="http://pbs.twimg.com/profile_background_images/378800000006843200/6ae2fefe60a61e3ca13f7c8abe08d86e.jpeg"/>
    <hyperlink ref="AY378" r:id="rId1646" display="https://twitter.com/blakeurmos"/>
    <hyperlink ref="G379" r:id="rId1647" display="http://pbs.twimg.com/profile_images/752921864142479360/9TJSE55n_normal.jpg"/>
    <hyperlink ref="AV379" r:id="rId1648" display="http://abs.twimg.com/images/themes/theme1/bg.png"/>
    <hyperlink ref="AY379" r:id="rId1649" display="https://twitter.com/leanrum"/>
    <hyperlink ref="G380" r:id="rId1650" display="http://pbs.twimg.com/profile_images/801111412672073730/ImG7xL3n_normal.jpg"/>
    <hyperlink ref="AV380" r:id="rId1651" display="http://abs.twimg.com/images/themes/theme1/bg.png"/>
    <hyperlink ref="AY380" r:id="rId1652" display="https://twitter.com/nasermehrabi"/>
    <hyperlink ref="G381" r:id="rId1653" display="http://pbs.twimg.com/profile_images/678988657525719040/A4anrHFN_normal.png"/>
    <hyperlink ref="AM381" r:id="rId1654" display="http://t.co/SAcVKn0w6T"/>
    <hyperlink ref="AP381" r:id="rId1655" display="https://pbs.twimg.com/profile_banners/495295750/1450718443"/>
    <hyperlink ref="AV381" r:id="rId1656" display="http://pbs.twimg.com/profile_background_images/437426105/background22222.jpg"/>
    <hyperlink ref="AY381" r:id="rId1657" display="https://twitter.com/mainebioscience"/>
    <hyperlink ref="G382" r:id="rId1658" display="http://pbs.twimg.com/profile_images/585425761445617664/ZblHodF5_normal.jpg"/>
    <hyperlink ref="AM382" r:id="rId1659" display="http://t.co/v4uFlSku0q"/>
    <hyperlink ref="AP382" r:id="rId1660" display="https://pbs.twimg.com/profile_banners/36454943/1459343438"/>
    <hyperlink ref="AV382" r:id="rId1661" display="http://pbs.twimg.com/profile_background_images/535065754119331840/BCtPWLGP.jpeg"/>
    <hyperlink ref="AY382" r:id="rId1662" display="https://twitter.com/umaine"/>
    <hyperlink ref="G383" r:id="rId1663" display="http://pbs.twimg.com/profile_images/703647189524881408/pC6Y-MeO_normal.jpg"/>
    <hyperlink ref="AP383" r:id="rId1664" display="https://pbs.twimg.com/profile_banners/2566170206/1464801610"/>
    <hyperlink ref="AV383" r:id="rId1665" display="http://abs.twimg.com/images/themes/theme1/bg.png"/>
    <hyperlink ref="AY383" r:id="rId1666" display="https://twitter.com/infosecrick"/>
    <hyperlink ref="G384" r:id="rId1667" display="http://pbs.twimg.com/profile_images/769567828135579648/bADV5Yky_normal.jpg"/>
    <hyperlink ref="AM384" r:id="rId1668" display="https://t.co/WerM6fDhiX"/>
    <hyperlink ref="AP384" r:id="rId1669" display="https://pbs.twimg.com/profile_banners/490465926/1461079039"/>
    <hyperlink ref="AV384" r:id="rId1670" display="http://abs.twimg.com/images/themes/theme14/bg.gif"/>
    <hyperlink ref="AY384" r:id="rId1671" display="https://twitter.com/blackswanburst"/>
    <hyperlink ref="G385" r:id="rId1672" display="http://pbs.twimg.com/profile_images/459085763435429888/B2F6M3Kj_normal.jpeg"/>
    <hyperlink ref="AM385" r:id="rId1673" display="http://t.co/ebb3k8ZuHz"/>
    <hyperlink ref="AP385" r:id="rId1674" display="https://pbs.twimg.com/profile_banners/972536461/1398564436"/>
    <hyperlink ref="AV385" r:id="rId1675" display="http://abs.twimg.com/images/themes/theme1/bg.png"/>
    <hyperlink ref="AY385" r:id="rId1676" display="https://twitter.com/nicolaipogadl"/>
    <hyperlink ref="G386" r:id="rId1677" display="http://pbs.twimg.com/profile_images/378800000432151001/042c5a3b2d75ca857e45965741a31ed3_normal.jpeg"/>
    <hyperlink ref="AP386" r:id="rId1678" display="https://pbs.twimg.com/profile_banners/1665948583/1398776178"/>
    <hyperlink ref="AV386" r:id="rId1679" display="http://abs.twimg.com/images/themes/theme15/bg.png"/>
    <hyperlink ref="AY386" r:id="rId1680" display="https://twitter.com/eloquent_vogon"/>
    <hyperlink ref="G387" r:id="rId1681" display="http://pbs.twimg.com/profile_images/509915770189398016/LYW-0C26_normal.jpeg"/>
    <hyperlink ref="AP387" r:id="rId1682" display="https://pbs.twimg.com/profile_banners/1645592485/1390278043"/>
    <hyperlink ref="AV387" r:id="rId1683" display="http://abs.twimg.com/images/themes/theme1/bg.png"/>
    <hyperlink ref="AY387" r:id="rId1684" display="https://twitter.com/netkitsune"/>
    <hyperlink ref="G388" r:id="rId1685" display="http://pbs.twimg.com/profile_images/598425235734581249/96RNq6uG_normal.jpg"/>
    <hyperlink ref="AM388" r:id="rId1686" display="http://t.co/spMLyTfhbk"/>
    <hyperlink ref="AP388" r:id="rId1687" display="https://pbs.twimg.com/profile_banners/82066286/1455531334"/>
    <hyperlink ref="AV388" r:id="rId1688" display="http://pbs.twimg.com/profile_background_images/620988663518859264/u8Q31tHM.jpg"/>
    <hyperlink ref="AY388" r:id="rId1689" display="https://twitter.com/imperialbioeng"/>
    <hyperlink ref="G389" r:id="rId1690" display="http://pbs.twimg.com/profile_images/788787857150373892/MAIVfmYB_normal.jpg"/>
    <hyperlink ref="AM389" r:id="rId1691" display="http://www.imperial.ac.uk/"/>
    <hyperlink ref="AP389" r:id="rId1692" display="https://pbs.twimg.com/profile_banners/15353955/1476896668"/>
    <hyperlink ref="AV389" r:id="rId1693" display="http://pbs.twimg.com/profile_background_images/5475607/twitterback_background2.JPG"/>
    <hyperlink ref="AY389" r:id="rId1694" display="https://twitter.com/imperialcollege"/>
    <hyperlink ref="G390" r:id="rId1695" display="http://pbs.twimg.com/profile_images/497005640816939008/rHNFdixO_normal.png"/>
    <hyperlink ref="AM390" r:id="rId1696" display="http://t.co/yDvtFLLZtq"/>
    <hyperlink ref="AP390" r:id="rId1697" display="https://pbs.twimg.com/profile_banners/205683642/1407324492"/>
    <hyperlink ref="AV390" r:id="rId1698" display="http://abs.twimg.com/images/themes/theme9/bg.gif"/>
    <hyperlink ref="AY390" r:id="rId1699" display="https://twitter.com/miss_narbi"/>
    <hyperlink ref="G391" r:id="rId1700" display="http://pbs.twimg.com/profile_images/762271474749153280/qDyXEWD0_normal.jpg"/>
    <hyperlink ref="AV391" r:id="rId1701" display="http://abs.twimg.com/images/themes/theme1/bg.png"/>
    <hyperlink ref="AY391" r:id="rId1702" display="https://twitter.com/rebsig_ipem"/>
    <hyperlink ref="G392" r:id="rId1703" display="http://pbs.twimg.com/profile_images/760753294784552960/hHtIAz6k_normal.jpg"/>
    <hyperlink ref="AP392" r:id="rId1704" display="https://pbs.twimg.com/profile_banners/150019122/1356616852"/>
    <hyperlink ref="AV392" r:id="rId1705" display="http://abs.twimg.com/images/themes/theme1/bg.png"/>
    <hyperlink ref="AY392" r:id="rId1706" display="https://twitter.com/daveysandiford"/>
    <hyperlink ref="G393" r:id="rId1707" display="http://pbs.twimg.com/profile_images/749398495048589312/PzjLHP8r_normal.jpg"/>
    <hyperlink ref="AP393" r:id="rId1708" display="https://pbs.twimg.com/profile_banners/479047910/1395109332"/>
    <hyperlink ref="AV393" r:id="rId1709" display="http://pbs.twimg.com/profile_background_images/608816167/28rfidlzl5hce20c7ydw.jpeg"/>
    <hyperlink ref="AY393" r:id="rId1710" display="https://twitter.com/darthlizard234"/>
    <hyperlink ref="G394" r:id="rId1711" display="http://pbs.twimg.com/profile_images/718493866094170112/Sx9W4A5-_normal.jpg"/>
    <hyperlink ref="AM394" r:id="rId1712" display="http://t.co/KyL6cyu0Hk"/>
    <hyperlink ref="AV394" r:id="rId1713" display="http://abs.twimg.com/images/themes/theme1/bg.png"/>
    <hyperlink ref="AY394" r:id="rId1714" display="https://twitter.com/pharmsci"/>
    <hyperlink ref="G395" r:id="rId1715" display="http://pbs.twimg.com/profile_images/520274389225332736/E0SWCzLX_normal.jpeg"/>
    <hyperlink ref="AM395" r:id="rId1716" display="https://t.co/eB77xcs2RX"/>
    <hyperlink ref="AV395" r:id="rId1717" display="http://abs.twimg.com/images/themes/theme1/bg.png"/>
    <hyperlink ref="AY395" r:id="rId1718" display="https://twitter.com/keelenanoceutic"/>
    <hyperlink ref="G396" r:id="rId1719" display="http://pbs.twimg.com/profile_images/780818143866392576/eD2uTqr8_normal.jpg"/>
    <hyperlink ref="AP396" r:id="rId1720" display="https://pbs.twimg.com/profile_banners/3351583701/1474996873"/>
    <hyperlink ref="AV396" r:id="rId1721" display="http://abs.twimg.com/images/themes/theme1/bg.png"/>
    <hyperlink ref="AY396" r:id="rId1722" display="https://twitter.com/thatsfoobar"/>
    <hyperlink ref="G397" r:id="rId1723" display="http://pbs.twimg.com/profile_images/3632933815/60084db58a2e248c3bc7e52c14d772fa_normal.jpeg"/>
    <hyperlink ref="AM397" r:id="rId1724" display="http://t.co/B2QroWeS2x"/>
    <hyperlink ref="AV397" r:id="rId1725" display="http://abs.twimg.com/images/themes/theme1/bg.png"/>
    <hyperlink ref="AY397" r:id="rId1726" display="https://twitter.com/keelepharmsci"/>
    <hyperlink ref="G398" r:id="rId1727" display="http://pbs.twimg.com/profile_images/458686801440698368/tIU_gSBB_normal.png"/>
    <hyperlink ref="AV398" r:id="rId1728" display="http://abs.twimg.com/images/themes/theme1/bg.png"/>
    <hyperlink ref="AY398" r:id="rId1729" display="https://twitter.com/c_h_o_z_z_e_r_s"/>
    <hyperlink ref="G399" r:id="rId1730" display="http://pbs.twimg.com/profile_images/544319532043497472/SSQykJs5_normal.png"/>
    <hyperlink ref="AM399" r:id="rId1731" display="http://t.co/7QnHfBjpA2"/>
    <hyperlink ref="AV399" r:id="rId1732" display="http://pbs.twimg.com/profile_background_images/94930767/TwitterTemplateFinal.jpg"/>
    <hyperlink ref="AY399" r:id="rId1733" display="https://twitter.com/chenected"/>
    <hyperlink ref="G400" r:id="rId1734" display="http://pbs.twimg.com/profile_images/801420238776651776/Wgm0ny_Q_normal.jpg"/>
    <hyperlink ref="AY400" r:id="rId1735" display="https://twitter.com/biotm_buzz"/>
    <hyperlink ref="G401" r:id="rId1736" display="http://pbs.twimg.com/profile_images/779416597085745152/AQ1PCI0Y_normal.jpg"/>
    <hyperlink ref="AP401" r:id="rId1737" display="https://pbs.twimg.com/profile_banners/3390260751/1472244566"/>
    <hyperlink ref="AV401" r:id="rId1738" display="http://abs.twimg.com/images/themes/theme1/bg.png"/>
    <hyperlink ref="AY401" r:id="rId1739" display="https://twitter.com/kalepylant2"/>
    <hyperlink ref="G402" r:id="rId1740" display="http://pbs.twimg.com/profile_images/507334715590705152/PTpjLt8O_normal.png"/>
    <hyperlink ref="AM402" r:id="rId1741" display="https://t.co/Z8e2ikXbZe"/>
    <hyperlink ref="AP402" r:id="rId1742" display="https://pbs.twimg.com/profile_banners/464146711/1404622178"/>
    <hyperlink ref="AV402" r:id="rId1743" display="http://abs.twimg.com/images/themes/theme14/bg.gif"/>
    <hyperlink ref="AY402" r:id="rId1744" display="https://twitter.com/laurencstill"/>
    <hyperlink ref="G403" r:id="rId1745" display="http://pbs.twimg.com/profile_images/804808383140401153/fwTTWfHz_normal.jpg"/>
    <hyperlink ref="AM403" r:id="rId1746" display="https://t.co/W7XAphavTF"/>
    <hyperlink ref="AP403" r:id="rId1747" display="https://pbs.twimg.com/profile_banners/804746307395010561/1480712115"/>
    <hyperlink ref="AV403" r:id="rId1748" display="http://abs.twimg.com/images/themes/theme1/bg.png"/>
    <hyperlink ref="AY403" r:id="rId1749" display="https://twitter.com/tanakagroup"/>
    <hyperlink ref="G404" r:id="rId1750" display="http://pbs.twimg.com/profile_images/779056326865326080/BUA7pKbz_normal.jpg"/>
    <hyperlink ref="AY404" r:id="rId1751" display="https://twitter.com/klmitchell212"/>
    <hyperlink ref="G405" r:id="rId1752" display="http://pbs.twimg.com/profile_images/554691711394250754/npCfi8mv_normal.jpeg"/>
    <hyperlink ref="AP405" r:id="rId1753" display="https://pbs.twimg.com/profile_banners/2178466909/1383989613"/>
    <hyperlink ref="AV405" r:id="rId1754" display="http://abs.twimg.com/images/themes/theme1/bg.png"/>
    <hyperlink ref="AY405" r:id="rId1755" display="https://twitter.com/anneimberty"/>
    <hyperlink ref="G406" r:id="rId1756" display="http://pbs.twimg.com/profile_images/712406490368368640/g6F0EyKW_normal.jpg"/>
    <hyperlink ref="AV406" r:id="rId1757" display="http://pbs.twimg.com/profile_background_images/665460720176390144/LQV-3GOZ.jpg"/>
    <hyperlink ref="AY406" r:id="rId1758" display="https://twitter.com/domas45"/>
    <hyperlink ref="G407" r:id="rId1759" display="http://pbs.twimg.com/profile_images/459335877290766336/I7M3ZmLf_normal.jpeg"/>
    <hyperlink ref="AM407" r:id="rId1760" display="http://t.co/oME0z7hpLc"/>
    <hyperlink ref="AV407" r:id="rId1761" display="http://abs.twimg.com/images/themes/theme1/bg.png"/>
    <hyperlink ref="AY407" r:id="rId1762" display="https://twitter.com/the_bennyv"/>
    <hyperlink ref="G408" r:id="rId1763" display="http://pbs.twimg.com/profile_images/741304661500526592/0uNR4S_c_normal.jpg"/>
    <hyperlink ref="AM408" r:id="rId1764" display="http://t.co/BB1tJBwdrm"/>
    <hyperlink ref="AP408" r:id="rId1765" display="https://pbs.twimg.com/profile_banners/2967037368/1465575562"/>
    <hyperlink ref="AV408" r:id="rId1766" display="http://abs.twimg.com/images/themes/theme14/bg.gif"/>
    <hyperlink ref="AY408" r:id="rId1767" display="https://twitter.com/aboutmoneyradio"/>
    <hyperlink ref="G409" r:id="rId1768" display="http://pbs.twimg.com/profile_images/768074001780539392/s_VpmU73_normal.jpg"/>
    <hyperlink ref="AM409" r:id="rId1769" display="http://t.co/ldyBDNFCBL"/>
    <hyperlink ref="AP409" r:id="rId1770" display="https://pbs.twimg.com/profile_banners/43462357/1471958109"/>
    <hyperlink ref="AV409" r:id="rId1771" display="http://pbs.twimg.com/profile_background_images/629403147/xrgro5syv2aeqmdaolv8.jpeg"/>
    <hyperlink ref="AY409" r:id="rId1772" display="https://twitter.com/jovejournal"/>
    <hyperlink ref="G410" r:id="rId1773" display="http://pbs.twimg.com/profile_images/737035357795930112/s9QwfoaJ_normal.jpg"/>
    <hyperlink ref="AM410" r:id="rId1774" display="https://t.co/vhJMKUW8JT"/>
    <hyperlink ref="AP410" r:id="rId1775" display="https://pbs.twimg.com/profile_banners/136543106/1456619473"/>
    <hyperlink ref="AV410" r:id="rId1776" display="http://abs.twimg.com/images/themes/theme12/bg.gif"/>
    <hyperlink ref="AY410" r:id="rId1777" display="https://twitter.com/namrata13"/>
    <hyperlink ref="G411" r:id="rId1778" display="http://pbs.twimg.com/profile_images/762355541691686912/Ll7D5uyc_normal.jpg"/>
    <hyperlink ref="AP411" r:id="rId1779" display="https://pbs.twimg.com/profile_banners/2267964216/1465154282"/>
    <hyperlink ref="AV411" r:id="rId1780" display="http://abs.twimg.com/images/themes/theme6/bg.gif"/>
    <hyperlink ref="AY411" r:id="rId1781" display="https://twitter.com/debianthylacine"/>
    <hyperlink ref="G412" r:id="rId1782" display="http://pbs.twimg.com/profile_images/806254091915710464/FA9YcxmY_normal.jpg"/>
    <hyperlink ref="AM412" r:id="rId1783" display="https://t.co/nPVUhqI6yP"/>
    <hyperlink ref="AP412" r:id="rId1784" display="https://pbs.twimg.com/profile_banners/37422838/1480710868"/>
    <hyperlink ref="AV412" r:id="rId1785" display="http://abs.twimg.com/images/themes/theme1/bg.png"/>
    <hyperlink ref="AY412" r:id="rId1786" display="https://twitter.com/lgoodbu"/>
    <hyperlink ref="G413" r:id="rId1787" display="http://pbs.twimg.com/profile_images/757730352601309184/tluMvCUo_normal.jpg"/>
    <hyperlink ref="AY413" r:id="rId1788" display="https://twitter.com/aldubnars"/>
    <hyperlink ref="G414" r:id="rId1789" display="http://pbs.twimg.com/profile_images/758879942461362176/xWqnY6eQ_normal.jpg"/>
    <hyperlink ref="AP414" r:id="rId1790" display="https://pbs.twimg.com/profile_banners/245493372/1480663958"/>
    <hyperlink ref="AV414" r:id="rId1791" display="http://abs.twimg.com/images/themes/theme1/bg.png"/>
    <hyperlink ref="AY414" r:id="rId1792" display="https://twitter.com/seanpowers12"/>
    <hyperlink ref="G415" r:id="rId1793" display="http://pbs.twimg.com/profile_images/477598819715395585/g0lGqC_J_normal.jpeg"/>
    <hyperlink ref="AM415" r:id="rId1794" display="http://www.facebook.com/pages/Seth-MacFarlane/14105972607?ref=ts"/>
    <hyperlink ref="AV415" r:id="rId1795" display="http://abs.twimg.com/images/themes/theme1/bg.png"/>
    <hyperlink ref="AY415" r:id="rId1796" display="https://twitter.com/sethmacfarlane"/>
    <hyperlink ref="G416" r:id="rId1797" display="http://pbs.twimg.com/profile_images/795049413471301633/fgypOxJk_normal.jpg"/>
    <hyperlink ref="AP416" r:id="rId1798" display="https://pbs.twimg.com/profile_banners/376415477/1477523686"/>
    <hyperlink ref="AV416" r:id="rId1799" display="http://pbs.twimg.com/profile_background_images/544914191/IMG_20120422_191330.jpg"/>
    <hyperlink ref="AY416" r:id="rId1800" display="https://twitter.com/mikeymike1287"/>
    <hyperlink ref="G417" r:id="rId1801" display="http://pbs.twimg.com/profile_images/800868018729455617/7_IG1_tD_normal.jpg"/>
    <hyperlink ref="AP417" r:id="rId1802" display="https://pbs.twimg.com/profile_banners/624161594/1366072238"/>
    <hyperlink ref="AV417" r:id="rId1803" display="http://abs.twimg.com/images/themes/theme1/bg.png"/>
    <hyperlink ref="AY417" r:id="rId1804" display="https://twitter.com/wallstreetwhore"/>
    <hyperlink ref="G418" r:id="rId1805" display="http://abs.twimg.com/sticky/default_profile_images/default_profile_2_normal.png"/>
    <hyperlink ref="AM418" r:id="rId1806" display="http://t.co/3hiK8ZYlxH"/>
    <hyperlink ref="AV418" r:id="rId1807" display="http://abs.twimg.com/images/themes/theme1/bg.png"/>
    <hyperlink ref="AY418" r:id="rId1808" display="https://twitter.com/nicholasstix"/>
    <hyperlink ref="G419" r:id="rId1809" display="http://pbs.twimg.com/profile_images/803826441381171204/lJfXUx4M_normal.jpg"/>
    <hyperlink ref="AP419" r:id="rId1810" display="https://pbs.twimg.com/profile_banners/797566796211585024/1478990301"/>
    <hyperlink ref="AY419" r:id="rId1811" display="https://twitter.com/k1n45e"/>
    <hyperlink ref="G420" r:id="rId1812" display="http://pbs.twimg.com/profile_images/807895505040797696/IVVZFnLe_normal.jpg"/>
    <hyperlink ref="AM420" r:id="rId1813" display="https://curiouscat.me/ACEDIA"/>
    <hyperlink ref="AP420" r:id="rId1814" display="https://pbs.twimg.com/profile_banners/3343233852/1475360463"/>
    <hyperlink ref="AV420" r:id="rId1815" display="http://abs.twimg.com/images/themes/theme1/bg.png"/>
    <hyperlink ref="AY420" r:id="rId1816" display="https://twitter.com/dateherthen"/>
    <hyperlink ref="G421" r:id="rId1817" display="http://pbs.twimg.com/profile_images/674623628864937984/ga7eBn48_normal.jpg"/>
    <hyperlink ref="AV421" r:id="rId1818" display="http://abs.twimg.com/images/themes/theme1/bg.png"/>
    <hyperlink ref="AY421" r:id="rId1819" display="https://twitter.com/taka0tsuka"/>
    <hyperlink ref="G422" r:id="rId1820" display="http://pbs.twimg.com/profile_images/765288793947516928/n343Z625_normal.jpg"/>
    <hyperlink ref="AV422" r:id="rId1821" display="http://abs.twimg.com/images/themes/theme1/bg.png"/>
    <hyperlink ref="AY422" r:id="rId1822" display="https://twitter.com/leah_roz"/>
    <hyperlink ref="G423" r:id="rId1823" display="http://pbs.twimg.com/profile_images/802160942146433024/TUgX8pMt_normal.jpg"/>
    <hyperlink ref="AP423" r:id="rId1824" display="https://pbs.twimg.com/profile_banners/464471259/1478073373"/>
    <hyperlink ref="AV423" r:id="rId1825" display="http://pbs.twimg.com/profile_background_images/688446917987074048/CiJ6kvh9.jpg"/>
    <hyperlink ref="AY423" r:id="rId1826" display="https://twitter.com/whairedfairy"/>
    <hyperlink ref="G424" r:id="rId1827" display="http://pbs.twimg.com/profile_images/795917476487798784/s4DK1qPV_normal.jpg"/>
    <hyperlink ref="AP424" r:id="rId1828" display="https://pbs.twimg.com/profile_banners/3325100460/1473193561"/>
    <hyperlink ref="AV424" r:id="rId1829" display="http://abs.twimg.com/images/themes/theme11/bg.gif"/>
    <hyperlink ref="AY424" r:id="rId1830" display="https://twitter.com/micka8724"/>
    <hyperlink ref="G425" r:id="rId1831" display="http://pbs.twimg.com/profile_images/801903638641840128/0ThIuFJL_normal.jpg"/>
    <hyperlink ref="AP425" r:id="rId1832" display="https://pbs.twimg.com/profile_banners/3014449732/1478602996"/>
    <hyperlink ref="AV425" r:id="rId1833" display="http://pbs.twimg.com/profile_background_images/662027714174525440/dzIM5oJe.jpg"/>
    <hyperlink ref="AY425" r:id="rId1834" display="https://twitter.com/mixy2029"/>
    <hyperlink ref="G426" r:id="rId1835" display="http://pbs.twimg.com/profile_images/801815404616318977/SNDpzfRm_normal.jpg"/>
    <hyperlink ref="AP426" r:id="rId1836" display="https://pbs.twimg.com/profile_banners/510942393/1480210949"/>
    <hyperlink ref="AV426" r:id="rId1837" display="http://abs.twimg.com/images/themes/theme1/bg.png"/>
    <hyperlink ref="AY426" r:id="rId1838" display="https://twitter.com/by_nahjie"/>
    <hyperlink ref="G427" r:id="rId1839" display="http://pbs.twimg.com/profile_images/795304227375489024/QCYUOQJ7_normal.jpg"/>
    <hyperlink ref="AP427" r:id="rId1840" display="https://pbs.twimg.com/profile_banners/2318095009/1477067436"/>
    <hyperlink ref="AV427" r:id="rId1841" display="http://abs.twimg.com/images/themes/theme1/bg.png"/>
    <hyperlink ref="AY427" r:id="rId1842" display="https://twitter.com/yodabuda"/>
    <hyperlink ref="G428" r:id="rId1843" display="http://pbs.twimg.com/profile_images/801816450390433793/7wY_VtFH_normal.jpg"/>
    <hyperlink ref="AP428" r:id="rId1844" display="https://pbs.twimg.com/profile_banners/3649077020/1462026516"/>
    <hyperlink ref="AV428" r:id="rId1845" display="http://pbs.twimg.com/profile_background_images/700681346151108610/z9VmZlNS.jpg"/>
    <hyperlink ref="AY428" r:id="rId1846" display="https://twitter.com/imcr8d4u"/>
    <hyperlink ref="G429" r:id="rId1847" display="http://pbs.twimg.com/profile_images/801827390586425344/9bG-NAyR_normal.jpg"/>
    <hyperlink ref="AP429" r:id="rId1848" display="https://pbs.twimg.com/profile_banners/717290403016286208/1480005547"/>
    <hyperlink ref="AY429" r:id="rId1849" display="https://twitter.com/aldub_rteam"/>
    <hyperlink ref="G430" r:id="rId1850" display="http://pbs.twimg.com/profile_images/801955978791026688/mjeJaQwN_normal.jpg"/>
    <hyperlink ref="AP430" r:id="rId1851" display="https://pbs.twimg.com/profile_banners/143478020/1479995066"/>
    <hyperlink ref="AV430" r:id="rId1852" display="http://abs.twimg.com/images/themes/theme1/bg.png"/>
    <hyperlink ref="AY430" r:id="rId1853" display="https://twitter.com/jophie30"/>
    <hyperlink ref="G431" r:id="rId1854" display="http://pbs.twimg.com/profile_images/556732645376143360/MxkrknZE_normal.jpeg"/>
    <hyperlink ref="AM431" r:id="rId1855" display="http://t.co/lRhDzecPWb"/>
    <hyperlink ref="AP431" r:id="rId1856" display="https://pbs.twimg.com/profile_banners/2983767347/1421699199"/>
    <hyperlink ref="AV431" r:id="rId1857" display="http://abs.twimg.com/images/themes/theme1/bg.png"/>
    <hyperlink ref="AY431" r:id="rId1858" display="https://twitter.com/renematosruiz"/>
    <hyperlink ref="G432" r:id="rId1859" display="http://pbs.twimg.com/profile_images/472286169271517184/StxeEd4I_normal.png"/>
    <hyperlink ref="AM432" r:id="rId1860" display="https://t.co/yJx0rsgCUz"/>
    <hyperlink ref="AP432" r:id="rId1861" display="https://pbs.twimg.com/profile_banners/194501178/1401437247"/>
    <hyperlink ref="AV432" r:id="rId1862" display="http://abs.twimg.com/images/themes/theme1/bg.png"/>
    <hyperlink ref="AY432" r:id="rId1863" display="https://twitter.com/4xisblack"/>
    <hyperlink ref="G433" r:id="rId1864" display="http://abs.twimg.com/sticky/default_profile_images/default_profile_0_normal.png"/>
    <hyperlink ref="AV433" r:id="rId1865" display="http://abs.twimg.com/images/themes/theme1/bg.png"/>
    <hyperlink ref="AY433" r:id="rId1866" display="https://twitter.com/mohanad62855165"/>
    <hyperlink ref="G434" r:id="rId1867" display="http://pbs.twimg.com/profile_images/525336344407453696/5YpBXTz6_normal.jpeg"/>
    <hyperlink ref="AP434" r:id="rId1868" display="https://pbs.twimg.com/profile_banners/2842054474/1414085022"/>
    <hyperlink ref="AV434" r:id="rId1869" display="http://abs.twimg.com/images/themes/theme1/bg.png"/>
    <hyperlink ref="AY434" r:id="rId1870" display="https://twitter.com/3d_genuity"/>
    <hyperlink ref="G435" r:id="rId1871" display="http://pbs.twimg.com/profile_images/556215074839207937/TB8_N5m6_normal.jpeg"/>
    <hyperlink ref="AM435" r:id="rId1872" display="https://t.co/9baV4n4C7R"/>
    <hyperlink ref="AP435" r:id="rId1873" display="https://pbs.twimg.com/profile_banners/1949889320/1457843416"/>
    <hyperlink ref="AV435" r:id="rId1874" display="http://abs.twimg.com/images/themes/theme1/bg.png"/>
    <hyperlink ref="AY435" r:id="rId1875" display="https://twitter.com/rahmioklu"/>
    <hyperlink ref="G436" r:id="rId1876" display="http://pbs.twimg.com/profile_images/704317265978634240/vOTI2tez_normal.jpg"/>
    <hyperlink ref="AM436" r:id="rId1877" display="http://t.co/937xlwDZBQ"/>
    <hyperlink ref="AP436" r:id="rId1878" display="https://pbs.twimg.com/profile_banners/26082358/1461330192"/>
    <hyperlink ref="AV436" r:id="rId1879" display="http://pbs.twimg.com/profile_background_images/337983142/aaohns_twitter_bg1.jpg"/>
    <hyperlink ref="AY436" r:id="rId1880" display="https://twitter.com/aaohns"/>
    <hyperlink ref="G437" r:id="rId1881" display="http://pbs.twimg.com/profile_images/760454818422857728/2WFm5vUI_normal.jpg"/>
    <hyperlink ref="AM437" r:id="rId1882" display="http://t.co/DbyMFcKS1R"/>
    <hyperlink ref="AP437" r:id="rId1883" display="https://pbs.twimg.com/profile_banners/14592723/1473946846"/>
    <hyperlink ref="AV437" r:id="rId1884" display="http://pbs.twimg.com/profile_background_images/588369667/TwitterBackground_June2012_1920.jpg"/>
    <hyperlink ref="AY437" r:id="rId1885" display="https://twitter.com/mayoclinic"/>
    <hyperlink ref="G438" r:id="rId1886" display="http://pbs.twimg.com/profile_images/643608456637759489/IbwRLDZl_normal.jpg"/>
    <hyperlink ref="AP438" r:id="rId1887" display="https://pbs.twimg.com/profile_banners/3214450331/1477022430"/>
    <hyperlink ref="AV438" r:id="rId1888" display="http://abs.twimg.com/images/themes/theme1/bg.png"/>
    <hyperlink ref="AY438" r:id="rId1889" display="https://twitter.com/cmtomblinson"/>
    <hyperlink ref="G439" r:id="rId1890" display="http://pbs.twimg.com/profile_images/792024844292554752/HvLvPM4u_normal.jpg"/>
    <hyperlink ref="AP439" r:id="rId1891" display="https://pbs.twimg.com/profile_banners/775744575910576128/1476303950"/>
    <hyperlink ref="AY439" r:id="rId1892" display="https://twitter.com/swxresearch"/>
    <hyperlink ref="G440" r:id="rId1893" display="http://abs.twimg.com/sticky/default_profile_images/default_profile_0_normal.png"/>
    <hyperlink ref="AV440" r:id="rId1894" display="http://abs.twimg.com/images/themes/theme1/bg.png"/>
    <hyperlink ref="AY440" r:id="rId1895" display="https://twitter.com/dikkoshehu"/>
    <hyperlink ref="G441" r:id="rId1896" display="http://pbs.twimg.com/profile_images/378800000754294456/45d6a6f2a0c68446940cf54def5809e1_normal.jpeg"/>
    <hyperlink ref="AM441" r:id="rId1897" display="http://t.co/HBprGKMaZQ"/>
    <hyperlink ref="AV441" r:id="rId1898" display="http://abs.twimg.com/images/themes/theme1/bg.png"/>
    <hyperlink ref="AY441" r:id="rId1899" display="https://twitter.com/ialvarad"/>
    <hyperlink ref="G442" r:id="rId1900" display="http://pbs.twimg.com/profile_images/2264931172/7ywv1t79ytp9qlhwr7lr_normal.png"/>
    <hyperlink ref="AM442" r:id="rId1901" display="https://t.co/c8R1g6EyBe"/>
    <hyperlink ref="AV442" r:id="rId1902" display="http://abs.twimg.com/images/themes/theme1/bg.png"/>
    <hyperlink ref="AY442" r:id="rId1903" display="https://twitter.com/doengineering"/>
    <hyperlink ref="G443" r:id="rId1904" display="http://pbs.twimg.com/profile_images/669879842599534592/CpD9bCLd_normal.jpg"/>
    <hyperlink ref="AM443" r:id="rId1905" display="https://t.co/gBIxt7eVH8"/>
    <hyperlink ref="AP443" r:id="rId1906" display="https://pbs.twimg.com/profile_banners/1321324680/1442722525"/>
    <hyperlink ref="AV443" r:id="rId1907" display="http://abs.twimg.com/images/themes/theme13/bg.gif"/>
    <hyperlink ref="AY443" r:id="rId1908" display="https://twitter.com/glynngallaway"/>
    <hyperlink ref="G444" r:id="rId1909" display="http://pbs.twimg.com/profile_images/437542400937164800/bN3ZpA-v_normal.jpeg"/>
    <hyperlink ref="AV444" r:id="rId1910" display="http://abs.twimg.com/images/themes/theme1/bg.png"/>
    <hyperlink ref="AY444" r:id="rId1911" display="https://twitter.com/jazziz65"/>
    <hyperlink ref="G445" r:id="rId1912" display="http://pbs.twimg.com/profile_images/2231517370/FB_Profile_pic_cells_3__normal"/>
    <hyperlink ref="AM445" r:id="rId1913" display="http://t.co/VlSftvhSCN"/>
    <hyperlink ref="AP445" r:id="rId1914" display="https://pbs.twimg.com/profile_banners/247395947/1415011208"/>
    <hyperlink ref="AV445" r:id="rId1915" display="http://pbs.twimg.com/profile_background_images/555953710/TWITTER_PIC_background_image_CACIZEII"/>
    <hyperlink ref="AY445" r:id="rId1916" display="https://twitter.com/cancer_bio"/>
    <hyperlink ref="G446" r:id="rId1917" display="http://pbs.twimg.com/profile_images/571295032810065920/IckXcjx9_normal.jpeg"/>
    <hyperlink ref="AP446" r:id="rId1918" display="https://pbs.twimg.com/profile_banners/17897848/1367273717"/>
    <hyperlink ref="AV446" r:id="rId1919" display="http://abs.twimg.com/images/themes/theme1/bg.png"/>
    <hyperlink ref="AY446" r:id="rId1920" display="https://twitter.com/a_silverstein"/>
    <hyperlink ref="G447" r:id="rId1921" display="http://pbs.twimg.com/profile_images/456347697327267840/le3ESvla_normal.jpeg"/>
    <hyperlink ref="AM447" r:id="rId1922" display="https://t.co/HYnp1Rpp9q"/>
    <hyperlink ref="AP447" r:id="rId1923" display="https://pbs.twimg.com/profile_banners/16195981/1468220623"/>
    <hyperlink ref="AV447" r:id="rId1924" display="http://pbs.twimg.com/profile_background_images/519517849857949696/W3sV7HLg.jpeg"/>
    <hyperlink ref="AY447" r:id="rId1925" display="https://twitter.com/sorena997"/>
    <hyperlink ref="G448" r:id="rId1926" display="http://pbs.twimg.com/profile_images/789856678665555968/ERPm9A0p_normal.jpg"/>
    <hyperlink ref="AM448" r:id="rId1927" display="https://t.co/gDafc3hw1i"/>
    <hyperlink ref="AP448" r:id="rId1928" display="https://pbs.twimg.com/profile_banners/24441996/1452833437"/>
    <hyperlink ref="AV448" r:id="rId1929" display="http://pbs.twimg.com/profile_background_images/756580456/8dd6cc388ae24c7fed9be1c20fdc21f1.png"/>
    <hyperlink ref="AY448" r:id="rId1930" display="https://twitter.com/h_diggy"/>
    <hyperlink ref="G449" r:id="rId1931" display="http://pbs.twimg.com/profile_images/2558718911/mabxpefom1lbp529kjy6_normal.png"/>
    <hyperlink ref="AM449" r:id="rId1932" display="http://nanotech.einnews.com"/>
    <hyperlink ref="AV449" r:id="rId1933" display="http://pbs.twimg.com/profile_background_images/289132413/twitter_ein_wallpaper.png"/>
    <hyperlink ref="AY449" r:id="rId1934" display="https://twitter.com/einnanotech"/>
    <hyperlink ref="G450" r:id="rId1935" display="http://pbs.twimg.com/profile_images/2561562054/iu61ucrkpcltoenxibr7_normal.png"/>
    <hyperlink ref="AM450" r:id="rId1936" display="http://t.co/wUw1tyWv8X"/>
    <hyperlink ref="AV450" r:id="rId1937" display="http://pbs.twimg.com/profile_background_images/278779591/twitter_ein_wallpaper.png"/>
    <hyperlink ref="AY450" r:id="rId1938" display="https://twitter.com/einpfizernews"/>
    <hyperlink ref="G451" r:id="rId1939" display="http://pbs.twimg.com/profile_images/776623920032153600/W3sdechN_normal.jpg"/>
    <hyperlink ref="AM451" r:id="rId1940" display="https://t.co/d8I9O4TNWe"/>
    <hyperlink ref="AP451" r:id="rId1941" display="https://pbs.twimg.com/profile_banners/230558275/1473903060"/>
    <hyperlink ref="AV451" r:id="rId1942" display="http://pbs.twimg.com/profile_background_images/445599353/4lfvm.jpg"/>
    <hyperlink ref="AY451" r:id="rId1943" display="https://twitter.com/gregcook2011"/>
    <hyperlink ref="G452" r:id="rId1944" display="http://pbs.twimg.com/profile_images/725358684704890880/wbFNTtSx_normal.jpg"/>
    <hyperlink ref="AM452" r:id="rId1945" display="http://forbes.com"/>
    <hyperlink ref="AP452" r:id="rId1946" display="https://pbs.twimg.com/profile_banners/91478624/1466173520"/>
    <hyperlink ref="AV452" r:id="rId1947" display="http://pbs.twimg.com/profile_background_images/457626324/twitter_background_dark3.png"/>
    <hyperlink ref="AY452" r:id="rId1948" display="https://twitter.com/forbes"/>
    <hyperlink ref="G453" r:id="rId1949" display="http://pbs.twimg.com/profile_images/747105463070756864/Ij3jlXmN_normal.jpg"/>
    <hyperlink ref="AM453" r:id="rId1950" display="http://t.co/0Uxz40RBCx"/>
    <hyperlink ref="AP453" r:id="rId1951" display="https://pbs.twimg.com/profile_banners/528744550/1466958776"/>
    <hyperlink ref="AV453" r:id="rId1952" display="http://pbs.twimg.com/profile_background_images/887752050/985c4f47324eb69691f88d8e7a8aff29.png"/>
    <hyperlink ref="AY453" r:id="rId1953" display="https://twitter.com/modernmeadow"/>
    <hyperlink ref="G454" r:id="rId1954" display="http://pbs.twimg.com/profile_images/645113125163831298/aFUlzIYY_normal.jpg"/>
    <hyperlink ref="AM454" r:id="rId1955" display="https://t.co/CZjcD8RUes"/>
    <hyperlink ref="AP454" r:id="rId1956" display="https://pbs.twimg.com/profile_banners/1563516223/1470422033"/>
    <hyperlink ref="AV454" r:id="rId1957" display="http://pbs.twimg.com/profile_background_images/580453680274518016/_A4AsXmw.png"/>
    <hyperlink ref="AY454" r:id="rId1958" display="https://twitter.com/artisventures"/>
    <hyperlink ref="G455" r:id="rId1959" display="http://pbs.twimg.com/profile_images/724305434119667713/BsgB99_U_normal.jpg"/>
    <hyperlink ref="AM455" r:id="rId1960" display="https://t.co/SJr8xBc2QN"/>
    <hyperlink ref="AP455" r:id="rId1961" display="https://pbs.twimg.com/profile_banners/20591232/1349923476"/>
    <hyperlink ref="AV455" r:id="rId1962" display="http://abs.twimg.com/images/themes/theme18/bg.gif"/>
    <hyperlink ref="AY455" r:id="rId1963" display="https://twitter.com/rachel_arthur"/>
    <hyperlink ref="G456" r:id="rId1964" display="http://pbs.twimg.com/profile_images/451373112605429760/Lm-n78P0_normal.jpeg"/>
    <hyperlink ref="AM456" r:id="rId1965" display="https://t.co/vuTQvzUuhA"/>
    <hyperlink ref="AP456" r:id="rId1966" display="https://pbs.twimg.com/profile_banners/23068470/1426878488"/>
    <hyperlink ref="AV456" r:id="rId1967" display="http://pbs.twimg.com/profile_background_images/578995384631988224/jjQNiM7e.png"/>
    <hyperlink ref="AY456" r:id="rId1968" display="https://twitter.com/vpoeventzone"/>
    <hyperlink ref="G457" r:id="rId1969" display="http://pbs.twimg.com/profile_images/807197062374846464/eB7Jb4nV_normal.jpg"/>
    <hyperlink ref="AM457" r:id="rId1970" display="https://t.co/oBfg1sQdAF"/>
    <hyperlink ref="AP457" r:id="rId1971" display="https://pbs.twimg.com/profile_banners/1377142363/1481285765"/>
    <hyperlink ref="AV457" r:id="rId1972" display="http://abs.twimg.com/images/themes/theme1/bg.png"/>
    <hyperlink ref="AY457" r:id="rId1973" display="https://twitter.com/technology_nano"/>
    <hyperlink ref="G458" r:id="rId1974" display="http://abs.twimg.com/sticky/default_profile_images/default_profile_0_normal.png"/>
    <hyperlink ref="AM458" r:id="rId1975" display="https://t.co/lzPXOjQNOF"/>
    <hyperlink ref="AY458" r:id="rId1976" display="https://twitter.com/satprnews"/>
    <hyperlink ref="G459" r:id="rId1977" display="http://abs.twimg.com/sticky/default_profile_images/default_profile_1_normal.png"/>
    <hyperlink ref="AV459" r:id="rId1978" display="http://abs.twimg.com/images/themes/theme1/bg.png"/>
    <hyperlink ref="AY459" r:id="rId1979" display="https://twitter.com/gochujang81"/>
    <hyperlink ref="G460" r:id="rId1980" display="http://pbs.twimg.com/profile_images/779710963184435204/jrtsFhC3_normal.jpg"/>
    <hyperlink ref="AM460" r:id="rId1981" display="https://t.co/pxpU04BHaD"/>
    <hyperlink ref="AP460" r:id="rId1982" display="https://pbs.twimg.com/profile_banners/779709284972191745/1474733373"/>
    <hyperlink ref="AY460" r:id="rId1983" display="https://twitter.com/firstoinvest"/>
    <hyperlink ref="G461" r:id="rId1984" display="http://pbs.twimg.com/profile_images/541547903777382401/YH9jDIiN_normal.jpeg"/>
    <hyperlink ref="AM461" r:id="rId1985" display="https://t.co/rsEQucQYuF"/>
    <hyperlink ref="AP461" r:id="rId1986" display="https://pbs.twimg.com/profile_banners/2383620488/1475841643"/>
    <hyperlink ref="AV461" r:id="rId1987" display="http://pbs.twimg.com/profile_background_images/541549024344436736/H5giEH07.jpeg"/>
    <hyperlink ref="AY461" r:id="rId1988" display="https://twitter.com/i_zekel"/>
    <hyperlink ref="G462" r:id="rId1989" display="http://pbs.twimg.com/profile_images/500020013890154497/P-qKqBhP_normal.png"/>
    <hyperlink ref="AM462" r:id="rId1990" display="http://MommyTimes.org"/>
    <hyperlink ref="AP462" r:id="rId1991" display="https://pbs.twimg.com/profile_banners/2710358408/1408478487"/>
    <hyperlink ref="AV462" r:id="rId1992" display="http://abs.twimg.com/images/themes/theme1/bg.png"/>
    <hyperlink ref="AY462" r:id="rId1993" display="https://twitter.com/mommynooz"/>
    <hyperlink ref="G463" r:id="rId1994" display="http://abs.twimg.com/sticky/default_profile_images/default_profile_3_normal.png"/>
    <hyperlink ref="AM463" r:id="rId1995" display="http://military-technologies.net"/>
    <hyperlink ref="AP463" r:id="rId1996" display="https://pbs.twimg.com/profile_banners/2782200613/1409486915"/>
    <hyperlink ref="AV463" r:id="rId1997" display="http://abs.twimg.com/images/themes/theme1/bg.png"/>
    <hyperlink ref="AY463" r:id="rId1998" display="https://twitter.com/ts2marcintest"/>
    <hyperlink ref="G464" r:id="rId1999" display="http://pbs.twimg.com/profile_images/803657078254501888/U1z_2_nV_normal.jpg"/>
    <hyperlink ref="AM464" r:id="rId2000" display="https://t.co/HlVhPYqM3S"/>
    <hyperlink ref="AP464" r:id="rId2001" display="https://pbs.twimg.com/profile_banners/789121453719420928/1478023219"/>
    <hyperlink ref="AY464" r:id="rId2002" display="https://twitter.com/tanuma_ebooks"/>
    <hyperlink ref="G465" r:id="rId2003" display="http://pbs.twimg.com/profile_images/2939838517/f52432026c2afe29e469b903e5a571cb_normal.png"/>
    <hyperlink ref="AM465" r:id="rId2004" display="http://t.co/qOYgTyae0g"/>
    <hyperlink ref="AP465" r:id="rId2005" display="https://pbs.twimg.com/profile_banners/84072624/1399662795"/>
    <hyperlink ref="AV465" r:id="rId2006" display="http://abs.twimg.com/images/themes/theme1/bg.png"/>
    <hyperlink ref="AY465" r:id="rId2007" display="https://twitter.com/ash_hematology"/>
    <hyperlink ref="G466" r:id="rId2008" display="http://pbs.twimg.com/profile_images/795726624914186240/xPm0cxC3_normal.jpg"/>
    <hyperlink ref="AM466" r:id="rId2009" display="http://joshyoburn.com"/>
    <hyperlink ref="AP466" r:id="rId2010" display="https://pbs.twimg.com/profile_banners/757643705641611264/1478550999"/>
    <hyperlink ref="AV466" r:id="rId2011" display="http://abs.twimg.com/images/themes/theme1/bg.png"/>
    <hyperlink ref="AY466" r:id="rId2012" display="https://twitter.com/joshyoburn"/>
    <hyperlink ref="G467" r:id="rId2013" display="http://pbs.twimg.com/profile_images/498473539356217345/Gy96fdr1_normal.jpeg"/>
    <hyperlink ref="AM467" r:id="rId2014" display="http://fdlx.com"/>
    <hyperlink ref="AP467" r:id="rId2015" display="https://pbs.twimg.com/profile_banners/2721208404/1407663345"/>
    <hyperlink ref="AV467" r:id="rId2016" display="http://abs.twimg.com/images/themes/theme1/bg.png"/>
    <hyperlink ref="AY467" r:id="rId2017" display="https://twitter.com/fdlx_com"/>
    <hyperlink ref="G468" r:id="rId2018" display="http://pbs.twimg.com/profile_images/757312562677551104/gJmdVe-O_normal.jpg"/>
    <hyperlink ref="AP468" r:id="rId2019" display="https://pbs.twimg.com/profile_banners/1438517708/1469392416"/>
    <hyperlink ref="AV468" r:id="rId2020" display="http://abs.twimg.com/images/themes/theme1/bg.png"/>
    <hyperlink ref="AY468" r:id="rId2021" display="https://twitter.com/kmootz"/>
    <hyperlink ref="G469" r:id="rId2022" display="http://pbs.twimg.com/profile_images/601513056326328321/yxDUwC4l_normal.jpg"/>
    <hyperlink ref="AM469" r:id="rId2023" display="https://t.co/eoNwSEN4Id"/>
    <hyperlink ref="AP469" r:id="rId2024" display="https://pbs.twimg.com/profile_banners/250179709/1398323431"/>
    <hyperlink ref="AV469" r:id="rId2025" display="http://abs.twimg.com/images/themes/theme15/bg.png"/>
    <hyperlink ref="AY469" r:id="rId2026" display="https://twitter.com/mikelyons1956"/>
    <hyperlink ref="G470" r:id="rId2027" display="http://pbs.twimg.com/profile_images/378800000574962106/c83ed759060388ef823737a12102e790_normal.jpeg"/>
    <hyperlink ref="AM470" r:id="rId2028" display="https://t.co/3nDnhlj7si"/>
    <hyperlink ref="AV470" r:id="rId2029" display="http://pbs.twimg.com/profile_background_images/378800000096566879/61977de7c4c6c24998e4eeb3d8eba89d.jpeg"/>
    <hyperlink ref="AY470" r:id="rId2030" display="https://twitter.com/ambercentre"/>
    <hyperlink ref="G471" r:id="rId2031" display="http://pbs.twimg.com/profile_images/428138877417562112/COvTqL7g_normal.jpeg"/>
    <hyperlink ref="AM471" r:id="rId2032" display="https://t.co/KONQ0KpSiQ"/>
    <hyperlink ref="AP471" r:id="rId2033" display="https://pbs.twimg.com/profile_banners/178397085/1390911312"/>
    <hyperlink ref="AV471" r:id="rId2034" display="http://pbs.twimg.com/profile_background_images/781718021/cf227550e96f4b188f096d457b66fcc5.png"/>
    <hyperlink ref="AY471" r:id="rId2035" display="https://twitter.com/universitytimes"/>
    <hyperlink ref="G472" r:id="rId2036" display="http://pbs.twimg.com/profile_images/804756104311881728/zmFVUCu7_normal.jpg"/>
    <hyperlink ref="AM472" r:id="rId2037" display="https://t.co/snpXJZSrZ1"/>
    <hyperlink ref="AP472" r:id="rId2038" display="https://pbs.twimg.com/profile_banners/770409001167233024/1477325804"/>
    <hyperlink ref="AY472" r:id="rId2039" display="https://twitter.com/piayboi"/>
    <hyperlink ref="G473" r:id="rId2040" display="http://pbs.twimg.com/profile_images/807240309247791104/kHfc6FQa_normal.jpg"/>
    <hyperlink ref="AP473" r:id="rId2041" display="https://pbs.twimg.com/profile_banners/2760042082/1481296063"/>
    <hyperlink ref="AV473" r:id="rId2042" display="http://abs.twimg.com/images/themes/theme1/bg.png"/>
    <hyperlink ref="AY473" r:id="rId2043" display="https://twitter.com/samantlca"/>
    <hyperlink ref="G474" r:id="rId2044" display="http://pbs.twimg.com/profile_images/634598565600346113/7g13PnjM_normal.jpg"/>
    <hyperlink ref="AM474" r:id="rId2045" display="http://www.razib.com"/>
    <hyperlink ref="AP474" r:id="rId2046" display="https://pbs.twimg.com/profile_banners/35304791/1398194671"/>
    <hyperlink ref="AV474" r:id="rId2047" display="http://pbs.twimg.com/profile_background_images/119349114/ADN_animation__1_.gif"/>
    <hyperlink ref="AY474" r:id="rId2048" display="https://twitter.com/razibkhan"/>
    <hyperlink ref="G475" r:id="rId2049" display="http://pbs.twimg.com/profile_images/735897629389787136/ymspLo48_normal.jpg"/>
    <hyperlink ref="AP475" r:id="rId2050" display="https://pbs.twimg.com/profile_banners/2795650995/1477348561"/>
    <hyperlink ref="AV475" r:id="rId2051" display="http://abs.twimg.com/images/themes/theme1/bg.png"/>
    <hyperlink ref="AY475" r:id="rId2052" display="https://twitter.com/fsnole1"/>
    <hyperlink ref="G476" r:id="rId2053" display="http://pbs.twimg.com/profile_images/443882146617237504/SPDOzjED_normal.jpeg"/>
    <hyperlink ref="AP476" r:id="rId2054" display="https://pbs.twimg.com/profile_banners/54887627/1479767293"/>
    <hyperlink ref="AV476" r:id="rId2055" display="http://pbs.twimg.com/profile_background_images/349571578/168400_650892568914_312672_36396643_7465675_n.jpg"/>
    <hyperlink ref="AY476" r:id="rId2056" display="https://twitter.com/bigdata_kane"/>
    <hyperlink ref="G477" r:id="rId2057" display="http://pbs.twimg.com/profile_images/2150963909/Copy_of_Profile_Picture_normal.jpg"/>
    <hyperlink ref="AM477" r:id="rId2058" display="https://t.co/mUDi8Kacxe"/>
    <hyperlink ref="AP477" r:id="rId2059" display="https://pbs.twimg.com/profile_banners/407785723/1445981300"/>
    <hyperlink ref="AV477" r:id="rId2060" display="http://abs.twimg.com/images/themes/theme1/bg.png"/>
    <hyperlink ref="AY477" r:id="rId2061" display="https://twitter.com/zachariewinston"/>
    <hyperlink ref="G478" r:id="rId2062" display="http://pbs.twimg.com/profile_images/803993175060672512/anAHDCdl_normal.jpg"/>
    <hyperlink ref="AM478" r:id="rId2063" display="https://t.co/OsNUuUiV3M"/>
    <hyperlink ref="AP478" r:id="rId2064" display="https://pbs.twimg.com/profile_banners/433450492/1479493767"/>
    <hyperlink ref="AV478" r:id="rId2065" display="http://pbs.twimg.com/profile_background_images/455849893823660032/JKOuGvoA.jpeg"/>
    <hyperlink ref="AY478" r:id="rId2066" display="https://twitter.com/qamarinaizzati"/>
    <hyperlink ref="G479" r:id="rId2067" display="http://pbs.twimg.com/profile_images/493132978025816064/auRS69V3_normal.png"/>
    <hyperlink ref="AM479" r:id="rId2068" display="http://t.co/bKagO76CUe"/>
    <hyperlink ref="AP479" r:id="rId2069" display="https://pbs.twimg.com/profile_banners/446984642/1444600912"/>
    <hyperlink ref="AV479" r:id="rId2070" display="http://abs.twimg.com/images/themes/theme14/bg.gif"/>
    <hyperlink ref="AY479" r:id="rId2071" display="https://twitter.com/f_ciencias"/>
    <hyperlink ref="G480" r:id="rId2072" display="http://pbs.twimg.com/profile_images/803194535908147200/i_P5iy2k_normal.jpg"/>
    <hyperlink ref="AP480" r:id="rId2073" display="https://pbs.twimg.com/profile_banners/2948434553/1474427048"/>
    <hyperlink ref="AV480" r:id="rId2074" display="http://abs.twimg.com/images/themes/theme1/bg.png"/>
    <hyperlink ref="AY480" r:id="rId2075" display="https://twitter.com/l_miaaa"/>
    <hyperlink ref="G481" r:id="rId2076" display="http://pbs.twimg.com/profile_images/802163369675542528/xvtDdZUA_normal.jpg"/>
    <hyperlink ref="AP481" r:id="rId2077" display="https://pbs.twimg.com/profile_banners/2185342314/1480084630"/>
    <hyperlink ref="AV481" r:id="rId2078" display="http://abs.twimg.com/images/themes/theme1/bg.png"/>
    <hyperlink ref="AY481" r:id="rId2079" display="https://twitter.com/dreaaceline"/>
    <hyperlink ref="G482" r:id="rId2080" display="http://pbs.twimg.com/profile_images/796856417206603776/pfCiBqZn_normal.jpg"/>
    <hyperlink ref="AM482" r:id="rId2081" display="https://t.co/T3Q5BFt2Og"/>
    <hyperlink ref="AP482" r:id="rId2082" display="https://pbs.twimg.com/profile_banners/68571415/1458360843"/>
    <hyperlink ref="AV482" r:id="rId2083" display="http://pbs.twimg.com/profile_background_images/31840074/muchabicycles.jpg"/>
    <hyperlink ref="AY482" r:id="rId2084" display="https://twitter.com/desireedawns"/>
    <hyperlink ref="G483" r:id="rId2085" display="http://pbs.twimg.com/profile_images/545721280322756608/7lryOAG-_normal.jpeg"/>
    <hyperlink ref="AV483" r:id="rId2086" display="http://abs.twimg.com/images/themes/theme1/bg.png"/>
    <hyperlink ref="AY483" r:id="rId2087" display="https://twitter.com/mtewary"/>
    <hyperlink ref="G484" r:id="rId2088" display="http://pbs.twimg.com/profile_images/378800000861917428/0p0pJ4di_normal.png"/>
    <hyperlink ref="AM484" r:id="rId2089" display="http://t.co/O7rCjGoMZY"/>
    <hyperlink ref="AP484" r:id="rId2090" display="https://pbs.twimg.com/profile_banners/2230080559/1472725782"/>
    <hyperlink ref="AV484" r:id="rId2091" display="http://pbs.twimg.com/profile_background_images/378800000148467513/vKigYSCv.png"/>
    <hyperlink ref="AY484" r:id="rId2092" display="https://twitter.com/embojournal"/>
    <hyperlink ref="G485" r:id="rId2093" display="http://pbs.twimg.com/profile_images/473429221482561536/lQDm5daU_normal.jpeg"/>
    <hyperlink ref="AM485" r:id="rId2094" display="http://t.co/LLWHeTsrBI"/>
    <hyperlink ref="AP485" r:id="rId2095" display="https://pbs.twimg.com/profile_banners/1968860750/1440773505"/>
    <hyperlink ref="AV485" r:id="rId2096" display="http://pbs.twimg.com/profile_background_images/378800000101067960/3d715ae9d4c76de3d4614b31db26f732.jpeg"/>
    <hyperlink ref="AY485" r:id="rId2097" display="https://twitter.com/embopress"/>
    <hyperlink ref="G486" r:id="rId2098" display="http://pbs.twimg.com/profile_images/791324111347654656/QcnuymAR_normal.jpg"/>
    <hyperlink ref="AP486" r:id="rId2099" display="https://pbs.twimg.com/profile_banners/420371668/1447520360"/>
    <hyperlink ref="AV486" r:id="rId2100" display="http://pbs.twimg.com/profile_background_images/754281624/c5132c94088cdf986566b549bd46ac38.jpeg"/>
    <hyperlink ref="AY486" r:id="rId2101" display="https://twitter.com/muhdapikk"/>
    <hyperlink ref="G487" r:id="rId2102" display="http://pbs.twimg.com/profile_images/792970484472090624/bIQ9ZAjQ_normal.jpg"/>
    <hyperlink ref="AP487" r:id="rId2103" display="https://pbs.twimg.com/profile_banners/3390617293/1441007153"/>
    <hyperlink ref="AV487" r:id="rId2104" display="http://abs.twimg.com/images/themes/theme1/bg.png"/>
    <hyperlink ref="AY487" r:id="rId2105" display="https://twitter.com/b_duenas12"/>
    <hyperlink ref="G488" r:id="rId2106" display="http://pbs.twimg.com/profile_images/724100888298573825/VJvxkuWR_normal.jpg"/>
    <hyperlink ref="AP488" r:id="rId2107" display="https://pbs.twimg.com/profile_banners/520995421/1428045300"/>
    <hyperlink ref="AV488" r:id="rId2108" display="http://abs.twimg.com/images/themes/theme1/bg.png"/>
    <hyperlink ref="AY488" r:id="rId2109" display="https://twitter.com/aaangel_805"/>
    <hyperlink ref="G489" r:id="rId2110" display="http://pbs.twimg.com/profile_images/378800000164689686/d75c9ca6643dc4dfdf1536d1b2dc0a2a_normal.jpeg"/>
    <hyperlink ref="AP489" r:id="rId2111" display="https://pbs.twimg.com/profile_banners/1609932878/1374394439"/>
    <hyperlink ref="AV489" r:id="rId2112" display="http://abs.twimg.com/images/themes/theme1/bg.png"/>
    <hyperlink ref="AY489" r:id="rId2113" display="https://twitter.com/gnolnauynehc"/>
    <hyperlink ref="G490" r:id="rId2114" display="http://pbs.twimg.com/profile_images/807793217135443968/XG7t4tcZ_normal.jpg"/>
    <hyperlink ref="AM490" r:id="rId2115" display="http://marie-anneleclerc.blogspot.com"/>
    <hyperlink ref="AP490" r:id="rId2116" display="https://pbs.twimg.com/profile_banners/1612417466/1481428386"/>
    <hyperlink ref="AV490" r:id="rId2117" display="http://pbs.twimg.com/profile_background_images/571710866538516480/oMsyMTeS.jpeg"/>
    <hyperlink ref="AY490" r:id="rId2118" display="https://twitter.com/marieannelecler"/>
    <hyperlink ref="G491" r:id="rId2119" display="http://pbs.twimg.com/profile_images/806271991703543808/KoLH9Ud1_normal.jpg"/>
    <hyperlink ref="AM491" r:id="rId2120" display="https://t.co/Qp34g3dnXg"/>
    <hyperlink ref="AP491" r:id="rId2121" display="https://pbs.twimg.com/profile_banners/285813689/1473085339"/>
    <hyperlink ref="AV491" r:id="rId2122" display="http://abs.twimg.com/images/themes/theme14/bg.gif"/>
    <hyperlink ref="AY491" r:id="rId2123" display="https://twitter.com/egoitzaulestia"/>
    <hyperlink ref="G492" r:id="rId2124" display="http://pbs.twimg.com/profile_images/378800000145293528/2e1ca65f88bf272a2c3cbd223ffb91bc_normal.jpeg"/>
    <hyperlink ref="AP492" r:id="rId2125" display="https://pbs.twimg.com/profile_banners/1579596458/1439251027"/>
    <hyperlink ref="AV492" r:id="rId2126" display="http://pbs.twimg.com/profile_background_images/630890098964365312/VvlDKwL1.png"/>
    <hyperlink ref="AY492" r:id="rId2127" display="https://twitter.com/markplackett1"/>
    <hyperlink ref="G493" r:id="rId2128" display="http://pbs.twimg.com/profile_images/773095830073016320/nmhDY3iN_normal.jpg"/>
    <hyperlink ref="AP493" r:id="rId2129" display="https://pbs.twimg.com/profile_banners/2872168036/1445744269"/>
    <hyperlink ref="AV493" r:id="rId2130" display="http://abs.twimg.com/images/themes/theme1/bg.png"/>
    <hyperlink ref="AY493" r:id="rId2131" display="https://twitter.com/wowhowrad"/>
    <hyperlink ref="G494" r:id="rId2132" display="http://pbs.twimg.com/profile_images/806102945666240512/6xuE6mFx_normal.jpg"/>
    <hyperlink ref="AP494" r:id="rId2133" display="https://pbs.twimg.com/profile_banners/96706313/1473253387"/>
    <hyperlink ref="AV494" r:id="rId2134" display="http://pbs.twimg.com/profile_background_images/521282115476799489/LBvDAwAq.png"/>
    <hyperlink ref="AY494" r:id="rId2135" display="https://twitter.com/eysibianca"/>
    <hyperlink ref="G495" r:id="rId2136" display="http://pbs.twimg.com/profile_images/807101329067810816/SyXhZr80_normal.jpg"/>
    <hyperlink ref="AM495" r:id="rId2137" display="https://t.co/IcU0LPLTdD"/>
    <hyperlink ref="AP495" r:id="rId2138" display="https://pbs.twimg.com/profile_banners/2574555498/1481110742"/>
    <hyperlink ref="AV495" r:id="rId2139" display="http://pbs.twimg.com/profile_background_images/657533351440478208/30lZuqhO.jpg"/>
    <hyperlink ref="AY495" r:id="rId2140" display="https://twitter.com/kylamndl"/>
    <hyperlink ref="G496" r:id="rId2141" display="http://pbs.twimg.com/profile_images/807011185883103233/gbO_6E25_normal.jpg"/>
    <hyperlink ref="AP496" r:id="rId2142" display="https://pbs.twimg.com/profile_banners/4344724332/1481153740"/>
    <hyperlink ref="AV496" r:id="rId2143" display="http://abs.twimg.com/images/themes/theme1/bg.png"/>
    <hyperlink ref="AY496" r:id="rId2144" display="https://twitter.com/adppppp"/>
    <hyperlink ref="G497" r:id="rId2145" display="http://pbs.twimg.com/profile_images/792316321375490048/28chA7jm_normal.jpg"/>
    <hyperlink ref="AM497" r:id="rId2146" display="https://t.co/yyVOQA0kOH"/>
    <hyperlink ref="AP497" r:id="rId2147" display="https://pbs.twimg.com/profile_banners/3802275080/1477449137"/>
    <hyperlink ref="AV497" r:id="rId2148" display="http://abs.twimg.com/images/themes/theme1/bg.png"/>
    <hyperlink ref="AY497" r:id="rId2149" display="https://twitter.com/sighkioshi"/>
    <hyperlink ref="G498" r:id="rId2150" display="http://pbs.twimg.com/profile_images/774851745214193664/4d2aoV3Q_normal.jpg"/>
    <hyperlink ref="AP498" r:id="rId2151" display="https://pbs.twimg.com/profile_banners/3768287834/1479538524"/>
    <hyperlink ref="AV498" r:id="rId2152" display="http://abs.twimg.com/images/themes/theme1/bg.png"/>
    <hyperlink ref="AY498" r:id="rId2153" display="https://twitter.com/kayeres_"/>
    <hyperlink ref="G499" r:id="rId2154" display="http://pbs.twimg.com/profile_images/806840405165645824/HeQ2g_B5_normal.jpg"/>
    <hyperlink ref="AM499" r:id="rId2155" display="https://t.co/hV3rwif6bu"/>
    <hyperlink ref="AP499" r:id="rId2156" display="https://pbs.twimg.com/profile_banners/634412259/1480867290"/>
    <hyperlink ref="AV499" r:id="rId2157" display="http://abs.twimg.com/images/themes/theme6/bg.gif"/>
    <hyperlink ref="AY499" r:id="rId2158" display="https://twitter.com/azwa_famieza"/>
    <hyperlink ref="G500" r:id="rId2159" display="http://pbs.twimg.com/profile_images/704017489739407360/4jO5O_Rs_normal.jpg"/>
    <hyperlink ref="AM500" r:id="rId2160" display="https://t.co/HaHfRTZueN"/>
    <hyperlink ref="AP500" r:id="rId2161" display="https://pbs.twimg.com/profile_banners/99206487/1456683396"/>
    <hyperlink ref="AV500" r:id="rId2162" display="http://abs.twimg.com/images/themes/theme15/bg.png"/>
    <hyperlink ref="AY500" r:id="rId2163" display="https://twitter.com/wun2"/>
    <hyperlink ref="G501" r:id="rId2164" display="http://pbs.twimg.com/profile_images/480366227651846144/idMw0oWk_normal.jpeg"/>
    <hyperlink ref="AV501" r:id="rId2165" display="http://abs.twimg.com/images/themes/theme1/bg.png"/>
    <hyperlink ref="AY501" r:id="rId2166" display="https://twitter.com/kburnsng"/>
    <hyperlink ref="G502" r:id="rId2167" display="http://pbs.twimg.com/profile_images/779698887749672960/Cr7bkQ_9_normal.jpg"/>
    <hyperlink ref="AM502" r:id="rId2168" display="https://t.co/zvY9zdaJx9"/>
    <hyperlink ref="AP502" r:id="rId2169" display="https://pbs.twimg.com/profile_banners/219545939/1475431579"/>
    <hyperlink ref="AV502" r:id="rId2170" display="http://pbs.twimg.com/profile_background_images/584809149411622912/CtALQrg8.jpg"/>
    <hyperlink ref="AY502" r:id="rId2171" display="https://twitter.com/astrogreek"/>
    <hyperlink ref="G503" r:id="rId2172" display="http://pbs.twimg.com/profile_images/773833745908445184/z8qOaGC6_normal.jpg"/>
    <hyperlink ref="AM503" r:id="rId2173" display="https://t.co/ITMf8X0FfE"/>
    <hyperlink ref="AP503" r:id="rId2174" display="https://pbs.twimg.com/profile_banners/1022615880/1477085589"/>
    <hyperlink ref="AV503" r:id="rId2175" display="http://pbs.twimg.com/profile_background_images/758494868/ee1bf31f3120fb4e0c5644dddd6d2718.jpeg"/>
    <hyperlink ref="AY503" r:id="rId2176" display="https://twitter.com/b_w_brady"/>
    <hyperlink ref="G504" r:id="rId2177" display="http://pbs.twimg.com/profile_images/471389390510358528/MKskfGqe_normal.jpeg"/>
    <hyperlink ref="AM504" r:id="rId2178" display="http://tinyurl.com/ParentNFamily"/>
    <hyperlink ref="AP504" r:id="rId2179" display="https://pbs.twimg.com/profile_banners/416383770/1419626519"/>
    <hyperlink ref="AV504" r:id="rId2180" display="http://abs.twimg.com/images/themes/theme18/bg.gif"/>
    <hyperlink ref="AY504" r:id="rId2181" display="https://twitter.com/parentnfamily"/>
    <hyperlink ref="G505" r:id="rId2182" display="http://pbs.twimg.com/profile_images/2370455137/P1040582small_normal.jpg"/>
    <hyperlink ref="AM505" r:id="rId2183" display="https://t.co/gO2LVQOSjN"/>
    <hyperlink ref="AV505" r:id="rId2184" display="http://pbs.twimg.com/profile_background_images/596721831/vgu0b0pjubyfcu358jo0.jpeg"/>
    <hyperlink ref="AY505" r:id="rId2185" display="https://twitter.com/rubiksplanet"/>
    <hyperlink ref="G506" r:id="rId2186" display="http://pbs.twimg.com/profile_images/494081009097256961/9HQkt9_R_normal.jpeg"/>
    <hyperlink ref="AV506" r:id="rId2187" display="http://abs.twimg.com/images/themes/theme1/bg.png"/>
    <hyperlink ref="AY506" r:id="rId2188" display="https://twitter.com/saluteh24com"/>
    <hyperlink ref="G507" r:id="rId2189" display="http://pbs.twimg.com/profile_images/401124384/m_2328d8ab516340b7b79e95fa4a16e04e_normal.jpg"/>
    <hyperlink ref="AM507" r:id="rId2190" display="http://t.co/a2QIyRbQxl"/>
    <hyperlink ref="AV507" r:id="rId2191" display="http://pbs.twimg.com/profile_background_images/23182503/DSC00853.JPG"/>
    <hyperlink ref="AY507" r:id="rId2192" display="https://twitter.com/antoniocaperna"/>
    <hyperlink ref="G508" r:id="rId2193" display="http://pbs.twimg.com/profile_images/3148389598/a30511a683a7ba9907864fa9226d16b7_normal.png"/>
    <hyperlink ref="AV508" r:id="rId2194" display="http://pbs.twimg.com/profile_background_images/770378762/748b7200e912dec921e1c1236e1430cb.png"/>
    <hyperlink ref="AY508" r:id="rId2195" display="https://twitter.com/dermanewsok"/>
    <hyperlink ref="G509" r:id="rId2196" display="http://pbs.twimg.com/profile_images/643310147134181376/0K8_6RbE_normal.jpg"/>
    <hyperlink ref="AV509" r:id="rId2197" display="http://abs.twimg.com/images/themes/theme1/bg.png"/>
    <hyperlink ref="AY509" r:id="rId2198" display="https://twitter.com/oguzaydin55"/>
    <hyperlink ref="G510" r:id="rId2199" display="http://pbs.twimg.com/profile_images/806669262442078208/dpl3NmSr_normal.jpg"/>
    <hyperlink ref="AP510" r:id="rId2200" display="https://pbs.twimg.com/profile_banners/46738096/1481159875"/>
    <hyperlink ref="AV510" r:id="rId2201" display="http://abs.twimg.com/images/themes/theme14/bg.gif"/>
    <hyperlink ref="AY510" r:id="rId2202" display="https://twitter.com/ikolism"/>
    <hyperlink ref="G511" r:id="rId2203" display="http://pbs.twimg.com/profile_images/477399682331574272/GYfe6bcl_normal.jpeg"/>
    <hyperlink ref="AM511" r:id="rId2204" display="http://t.co/13Nfli6g6r"/>
    <hyperlink ref="AP511" r:id="rId2205" display="https://pbs.twimg.com/profile_banners/72016096/1450822267"/>
    <hyperlink ref="AV511" r:id="rId2206" display="http://pbs.twimg.com/profile_background_images/487231500362842112/H-seeEsm.jpeg"/>
    <hyperlink ref="AY511" r:id="rId2207" display="https://twitter.com/salutedomani"/>
    <hyperlink ref="G512" r:id="rId2208" display="http://pbs.twimg.com/profile_images/660055565897490432/q6NbcjoU_normal.jpg"/>
    <hyperlink ref="AM512" r:id="rId2209" display="https://t.co/eWEQdhhbG3"/>
    <hyperlink ref="AP512" r:id="rId2210" display="https://pbs.twimg.com/profile_banners/346670861/1446204520"/>
    <hyperlink ref="AV512" r:id="rId2211" display="http://abs.twimg.com/images/themes/theme1/bg.png"/>
    <hyperlink ref="AY512" r:id="rId2212" display="https://twitter.com/fainfosalute"/>
    <hyperlink ref="G513" r:id="rId2213" display="http://pbs.twimg.com/profile_images/804386087972077569/4mHUIp-D_normal.jpg"/>
    <hyperlink ref="AM513" r:id="rId2214" display="https://t.co/s1yafm88aY"/>
    <hyperlink ref="AP513" r:id="rId2215" display="https://pbs.twimg.com/profile_banners/735377121342836737/1480525396"/>
    <hyperlink ref="AY513" r:id="rId2216" display="https://twitter.com/izatcharkatli"/>
    <hyperlink ref="G514" r:id="rId2217" display="http://pbs.twimg.com/profile_images/793878725075079168/txLCAWGS_normal.jpg"/>
    <hyperlink ref="AM514" r:id="rId2218" display="http://www.telegram.me/abu_bassel"/>
    <hyperlink ref="AP514" r:id="rId2219" display="https://pbs.twimg.com/profile_banners/2927440098/1475050440"/>
    <hyperlink ref="AV514" r:id="rId2220" display="http://abs.twimg.com/images/themes/theme1/bg.png"/>
    <hyperlink ref="AY514" r:id="rId2221" display="https://twitter.com/syrianali_"/>
    <hyperlink ref="G515" r:id="rId2222" display="http://pbs.twimg.com/profile_images/806194472111325185/r_LHQ5x7_normal.jpg"/>
    <hyperlink ref="AP515" r:id="rId2223" display="https://pbs.twimg.com/profile_banners/384340028/1480788186"/>
    <hyperlink ref="AV515" r:id="rId2224" display="http://abs.twimg.com/images/themes/theme1/bg.png"/>
    <hyperlink ref="AY515" r:id="rId2225" display="https://twitter.com/basharoubas"/>
    <hyperlink ref="G516" r:id="rId2226" display="http://pbs.twimg.com/profile_images/805476086440218624/1OgVlvyQ_normal.jpg"/>
    <hyperlink ref="AM516" r:id="rId2227" display="http://t.co/LUg0svFaJ5"/>
    <hyperlink ref="AP516" r:id="rId2228" display="https://pbs.twimg.com/profile_banners/555633457/1480876102"/>
    <hyperlink ref="AV516" r:id="rId2229" display="http://abs.twimg.com/images/themes/theme1/bg.png"/>
    <hyperlink ref="AY516" r:id="rId2230" display="https://twitter.com/cn_gon"/>
    <hyperlink ref="G517" r:id="rId2231" display="http://pbs.twimg.com/profile_images/804074578293170176/99WT_8Xu_normal.jpg"/>
    <hyperlink ref="AM517" r:id="rId2232" display="https://t.co/SX91XJTqNu"/>
    <hyperlink ref="AP517" r:id="rId2233" display="https://pbs.twimg.com/profile_banners/3252096655/1480546631"/>
    <hyperlink ref="AV517" r:id="rId2234" display="http://abs.twimg.com/images/themes/theme1/bg.png"/>
    <hyperlink ref="AY517" r:id="rId2235" display="https://twitter.com/falasteezy"/>
    <hyperlink ref="G518" r:id="rId2236" display="http://pbs.twimg.com/profile_images/799670159204028416/f9ZLS-s__normal.jpg"/>
    <hyperlink ref="AM518" r:id="rId2237" display="https://t.co/UTqQw4Bl9J"/>
    <hyperlink ref="AP518" r:id="rId2238" display="https://pbs.twimg.com/profile_banners/2511613350/1477205947"/>
    <hyperlink ref="AV518" r:id="rId2239" display="http://abs.twimg.com/images/themes/theme1/bg.png"/>
    <hyperlink ref="AY518" r:id="rId2240" display="https://twitter.com/anwxar"/>
    <hyperlink ref="G519" r:id="rId2241" display="http://pbs.twimg.com/profile_images/790111806022823937/PuRk4oN8_normal.jpg"/>
    <hyperlink ref="AP519" r:id="rId2242" display="https://pbs.twimg.com/profile_banners/775373767014961154/1477212242"/>
    <hyperlink ref="AY519" r:id="rId2243" display="https://twitter.com/itawards2017"/>
    <hyperlink ref="G520" r:id="rId2244" display="http://pbs.twimg.com/profile_images/754666940170399745/8zsLpSKc_normal.jpg"/>
    <hyperlink ref="AP520" r:id="rId2245" display="https://pbs.twimg.com/profile_banners/76956232/1468761596"/>
    <hyperlink ref="AV520" r:id="rId2246" display="http://abs.twimg.com/images/themes/theme5/bg.gif"/>
    <hyperlink ref="AY520" r:id="rId2247" display="https://twitter.com/1amaman"/>
    <hyperlink ref="G521" r:id="rId2248" display="http://pbs.twimg.com/profile_images/785565151294611456/617z5n6R_normal.jpg"/>
    <hyperlink ref="AP521" r:id="rId2249" display="https://pbs.twimg.com/profile_banners/250573359/1389136578"/>
    <hyperlink ref="AV521" r:id="rId2250" display="http://abs.twimg.com/images/themes/theme1/bg.png"/>
    <hyperlink ref="AY521" r:id="rId2251" display="https://twitter.com/pere65"/>
    <hyperlink ref="G522" r:id="rId2252" display="http://pbs.twimg.com/profile_images/3515691680/b861e03f2aca787c4c8a4e449687228f_normal.jpeg"/>
    <hyperlink ref="AP522" r:id="rId2253" display="https://pbs.twimg.com/profile_banners/870227876/1432128851"/>
    <hyperlink ref="AV522" r:id="rId2254" display="http://abs.twimg.com/images/themes/theme1/bg.png"/>
    <hyperlink ref="AY522" r:id="rId2255" display="https://twitter.com/agymd"/>
    <hyperlink ref="G523" r:id="rId2256" display="http://pbs.twimg.com/profile_images/378800000517312984/821002fbd41f2527a48a24663989f100_normal.jpeg"/>
    <hyperlink ref="AM523" r:id="rId2257" display="http://t.co/TMg9fU8Kok"/>
    <hyperlink ref="AP523" r:id="rId2258" display="https://pbs.twimg.com/profile_banners/1912933723/1392178827"/>
    <hyperlink ref="AV523" r:id="rId2259" display="http://abs.twimg.com/images/themes/theme1/bg.png"/>
    <hyperlink ref="AY523" r:id="rId2260" display="https://twitter.com/job_search_plus"/>
    <hyperlink ref="G524" r:id="rId2261" display="http://pbs.twimg.com/profile_images/752624823390511104/2Wx7ZjCX_normal.jpg"/>
    <hyperlink ref="AM524" r:id="rId2262" display="http://wwwINmarketing.com.au"/>
    <hyperlink ref="AP524" r:id="rId2263" display="https://pbs.twimg.com/profile_banners/97447977/1458653402"/>
    <hyperlink ref="AV524" r:id="rId2264" display="http://abs.twimg.com/images/themes/theme1/bg.png"/>
    <hyperlink ref="AY524" r:id="rId2265" display="https://twitter.com/texnii"/>
    <hyperlink ref="G525" r:id="rId2266" display="http://pbs.twimg.com/profile_images/3182982835/4b1e542235539c61905f53e2e90bd35d_normal.jpeg"/>
    <hyperlink ref="AP525" r:id="rId2267" display="https://pbs.twimg.com/profile_banners/548134139/1393241837"/>
    <hyperlink ref="AV525" r:id="rId2268" display="http://abs.twimg.com/images/themes/theme1/bg.png"/>
    <hyperlink ref="AY525" r:id="rId2269" display="https://twitter.com/shahrul_harris"/>
    <hyperlink ref="G526" r:id="rId2270" display="http://pbs.twimg.com/profile_images/683048093357572096/zn_CP3lY_normal.jpg"/>
    <hyperlink ref="AM526" r:id="rId2271" display="http://t.co/VWAOiVN7rx"/>
    <hyperlink ref="AP526" r:id="rId2272" display="https://pbs.twimg.com/profile_banners/39280736/1455312019"/>
    <hyperlink ref="AV526" r:id="rId2273" display="http://abs.twimg.com/images/themes/theme3/bg.gif"/>
    <hyperlink ref="AY526" r:id="rId2274" display="https://twitter.com/einsteinhealth"/>
    <hyperlink ref="G527" r:id="rId2275" display="http://pbs.twimg.com/profile_images/716301789721538562/1G6vfCW6_normal.jpg"/>
    <hyperlink ref="AM527" r:id="rId2276" display="https://t.co/Qwigc0BQ8N"/>
    <hyperlink ref="AP527" r:id="rId2277" display="https://pbs.twimg.com/profile_banners/716298489664315397/1459615015"/>
    <hyperlink ref="AY527" r:id="rId2278" display="https://twitter.com/careframeone"/>
    <hyperlink ref="G528" r:id="rId2279" display="http://pbs.twimg.com/profile_images/752543731828547585/uOQyOeGP_normal.jpg"/>
    <hyperlink ref="AM528" r:id="rId2280" display="http://t.co/dWEsQr5KNJ"/>
    <hyperlink ref="AP528" r:id="rId2281" display="https://pbs.twimg.com/profile_banners/2817205099/1413223963"/>
    <hyperlink ref="AV528" r:id="rId2282" display="http://abs.twimg.com/images/themes/theme1/bg.png"/>
    <hyperlink ref="AY528" r:id="rId2283" display="https://twitter.com/ilhealtheng"/>
    <hyperlink ref="G529" r:id="rId2284" display="http://pbs.twimg.com/profile_images/582235926933307394/jvZ-rH42_normal.jpg"/>
    <hyperlink ref="AV529" r:id="rId2285" display="http://abs.twimg.com/images/themes/theme1/bg.png"/>
    <hyperlink ref="AY529" r:id="rId2286" display="https://twitter.com/odessamoon"/>
    <hyperlink ref="G530" r:id="rId2287" display="http://pbs.twimg.com/profile_images/768110719048953857/qQTk1x3B_normal.jpg"/>
    <hyperlink ref="AP530" r:id="rId2288" display="https://pbs.twimg.com/profile_banners/2302460244/1473316108"/>
    <hyperlink ref="AV530" r:id="rId2289" display="http://abs.twimg.com/images/themes/theme1/bg.png"/>
    <hyperlink ref="AY530" r:id="rId2290" display="https://twitter.com/aliyah173"/>
    <hyperlink ref="G531" r:id="rId2291" display="http://pbs.twimg.com/profile_images/783420783095746560/2UezQ7sN_normal.jpg"/>
    <hyperlink ref="AP531" r:id="rId2292" display="https://pbs.twimg.com/profile_banners/2266978514/1475616900"/>
    <hyperlink ref="AV531" r:id="rId2293" display="http://abs.twimg.com/images/themes/theme1/bg.png"/>
    <hyperlink ref="AY531" r:id="rId2294" display="https://twitter.com/yahayanaim"/>
    <hyperlink ref="G532" r:id="rId2295" display="http://pbs.twimg.com/profile_images/632449138748092416/oU3QpS1w_normal.jpg"/>
    <hyperlink ref="AM532" r:id="rId2296" display="http://t.co/pplWDUYzWi"/>
    <hyperlink ref="AP532" r:id="rId2297" display="https://pbs.twimg.com/profile_banners/1897952030/1448893737"/>
    <hyperlink ref="AV532" r:id="rId2298" display="http://abs.twimg.com/images/themes/theme1/bg.png"/>
    <hyperlink ref="AY532" r:id="rId2299" display="https://twitter.com/uniklmicet"/>
    <hyperlink ref="G533" r:id="rId2300" display="http://pbs.twimg.com/profile_images/3598355238/a485dc7fabbc3879e48559a9bace6b97_normal.jpeg"/>
    <hyperlink ref="AM533" r:id="rId2301" display="https://t.co/pplWDUYzWi"/>
    <hyperlink ref="AP533" r:id="rId2302" display="https://pbs.twimg.com/profile_banners/1393784154/1367384188"/>
    <hyperlink ref="AV533" r:id="rId2303" display="http://abs.twimg.com/images/themes/theme1/bg.png"/>
    <hyperlink ref="AY533" r:id="rId2304" display="https://twitter.com/twt_micet"/>
    <hyperlink ref="G534" r:id="rId2305" display="http://pbs.twimg.com/profile_images/806927836376285184/bUFwdFGw_normal.jpg"/>
    <hyperlink ref="AM534" r:id="rId2306" display="https://t.co/0mjF4WkP00"/>
    <hyperlink ref="AP534" r:id="rId2307" display="https://pbs.twimg.com/profile_banners/3231573673/1480947524"/>
    <hyperlink ref="AV534" r:id="rId2308" display="http://abs.twimg.com/images/themes/theme1/bg.png"/>
    <hyperlink ref="AY534" r:id="rId2309" display="https://twitter.com/shrielazhr"/>
    <hyperlink ref="G535" r:id="rId2310" display="http://pbs.twimg.com/profile_images/791431886908174337/XOhFZKoN_normal.jpg"/>
    <hyperlink ref="AP535" r:id="rId2311" display="https://pbs.twimg.com/profile_banners/791428285007749120/1477527037"/>
    <hyperlink ref="AY535" r:id="rId2312" display="https://twitter.com/aa_trexx"/>
    <hyperlink ref="G536" r:id="rId2313" display="http://pbs.twimg.com/profile_images/3429384163/771c27d5f6adc5799f57e68470744c57_normal.jpeg"/>
    <hyperlink ref="AP536" r:id="rId2314" display="https://pbs.twimg.com/profile_banners/1299673800/1474472530"/>
    <hyperlink ref="AV536" r:id="rId2315" display="http://abs.twimg.com/images/themes/theme1/bg.png"/>
    <hyperlink ref="AY536" r:id="rId2316" display="https://twitter.com/thartman2u"/>
    <hyperlink ref="G537" r:id="rId2317" display="http://pbs.twimg.com/profile_images/490518199012569090/t925slSg_normal.jpeg"/>
    <hyperlink ref="AM537" r:id="rId2318" display="http://t.co/DULDjpxRs2"/>
    <hyperlink ref="AP537" r:id="rId2319" display="https://pbs.twimg.com/profile_banners/131266920/1401397551"/>
    <hyperlink ref="AV537" r:id="rId2320" display="http://pbs.twimg.com/profile_background_images/409264842/IMG_2723__1280x960_.jpg"/>
    <hyperlink ref="AY537" r:id="rId2321" display="https://twitter.com/zirconium"/>
    <hyperlink ref="G538" r:id="rId2322" display="http://pbs.twimg.com/profile_images/2190668082/Photo_00027_normal.jpg"/>
    <hyperlink ref="AM538" r:id="rId2323" display="https://twitter.com/nandito94"/>
    <hyperlink ref="AP538" r:id="rId2324" display="https://pbs.twimg.com/profile_banners/73783022/1469411226"/>
    <hyperlink ref="AV538" r:id="rId2325" display="http://abs.twimg.com/images/themes/theme14/bg.gif"/>
    <hyperlink ref="AY538" r:id="rId2326" display="https://twitter.com/nandito94"/>
    <hyperlink ref="G539" r:id="rId2327" display="http://pbs.twimg.com/profile_images/501059307018784768/OxtINIhm_normal.jpeg"/>
    <hyperlink ref="AM539" r:id="rId2328" display="http://t.co/rY2FBsnSIj"/>
    <hyperlink ref="AP539" r:id="rId2329" display="https://pbs.twimg.com/profile_banners/2740065770/1408296951"/>
    <hyperlink ref="AV539" r:id="rId2330" display="http://abs.twimg.com/images/themes/theme1/bg.png"/>
    <hyperlink ref="AY539" r:id="rId2331" display="https://twitter.com/anotherverse7"/>
    <hyperlink ref="G540" r:id="rId2332" display="http://pbs.twimg.com/profile_images/788106071793668097/mJFhGyZq_normal.jpg"/>
    <hyperlink ref="AY540" r:id="rId2333" display="https://twitter.com/itbeginswithtch"/>
    <hyperlink ref="G541" r:id="rId2334" display="http://pbs.twimg.com/profile_images/800587124374470656/HM6WuI3V_normal.jpg"/>
    <hyperlink ref="AP541" r:id="rId2335" display="https://pbs.twimg.com/profile_banners/800584972713111553/1479709818"/>
    <hyperlink ref="AY541" r:id="rId2336" display="https://twitter.com/rcboy_43"/>
    <hyperlink ref="G542" r:id="rId2337" display="http://pbs.twimg.com/profile_images/764003668148391936/yrfZtna1_normal.jpg"/>
    <hyperlink ref="AM542" r:id="rId2338" display="https://t.co/2b4bTOJ1jp"/>
    <hyperlink ref="AP542" r:id="rId2339" display="https://pbs.twimg.com/profile_banners/296978887/1462893786"/>
    <hyperlink ref="AV542" r:id="rId2340" display="http://pbs.twimg.com/profile_background_images/378800000174712119/eo6Q_DSQ.jpeg"/>
    <hyperlink ref="AY542" r:id="rId2341" display="https://twitter.com/opulentneptune"/>
    <hyperlink ref="G543" r:id="rId2342" display="http://pbs.twimg.com/profile_images/781243698835103745/V7uxwxvE_normal.jpg"/>
    <hyperlink ref="AY543" r:id="rId2343" display="https://twitter.com/darkhorse_md"/>
    <hyperlink ref="G544" r:id="rId2344" display="http://pbs.twimg.com/profile_images/793713070996586496/tdhpOKzt_normal.jpg"/>
    <hyperlink ref="AM544" r:id="rId2345" display="http://t.co/OdYnw9YOhM"/>
    <hyperlink ref="AP544" r:id="rId2346" display="https://pbs.twimg.com/profile_banners/525112322/1478070898"/>
    <hyperlink ref="AV544" r:id="rId2347" display="http://pbs.twimg.com/profile_background_images/448717703314817025/RpKzlSvH.jpeg"/>
    <hyperlink ref="AY544" r:id="rId2348" display="https://twitter.com/audubai"/>
    <hyperlink ref="G545" r:id="rId2349" display="http://pbs.twimg.com/profile_images/762207222487187457/skeUAYL9_normal.jpg"/>
    <hyperlink ref="AM545" r:id="rId2350" display="https://t.co/oRO9dLFDt4"/>
    <hyperlink ref="AV545" r:id="rId2351" display="http://abs.twimg.com/images/themes/theme9/bg.gif"/>
    <hyperlink ref="AY545" r:id="rId2352" display="https://twitter.com/capitalpublicat"/>
    <hyperlink ref="G546" r:id="rId2353" display="http://pbs.twimg.com/profile_images/438769609525968898/5q0I2Mpk_normal.jpeg"/>
    <hyperlink ref="AP546" r:id="rId2354" display="https://pbs.twimg.com/profile_banners/2174968133/1395186603"/>
    <hyperlink ref="AV546" r:id="rId2355" display="http://pbs.twimg.com/profile_background_images/447844425213833216/OFPxMIP2.png"/>
    <hyperlink ref="AY546" r:id="rId2356" display="https://twitter.com/bhealthymd"/>
    <hyperlink ref="G547" r:id="rId2357" display="http://pbs.twimg.com/profile_images/378800000298139490/aee9de6f951f6be53433635f529d965f_normal.png"/>
    <hyperlink ref="AM547" r:id="rId2358" display="https://t.co/qHo3UDOGzI"/>
    <hyperlink ref="AV547" r:id="rId2359" display="http://abs.twimg.com/images/themes/theme1/bg.png"/>
    <hyperlink ref="AY547" r:id="rId2360" display="https://twitter.com/ajobsonline"/>
    <hyperlink ref="G548" r:id="rId2361" display="http://pbs.twimg.com/profile_images/524592697890193408/U13hpcFt_normal.jpeg"/>
    <hyperlink ref="AP548" r:id="rId2362" display="https://pbs.twimg.com/profile_banners/244938662/1356271074"/>
    <hyperlink ref="AV548" r:id="rId2363" display="http://abs.twimg.com/images/themes/theme1/bg.png"/>
    <hyperlink ref="AY548" r:id="rId2364" display="https://twitter.com/syameermuzzeen"/>
    <hyperlink ref="G549" r:id="rId2365" display="http://pbs.twimg.com/profile_images/591097544156917760/m2IVx-Tw_normal.jpg"/>
    <hyperlink ref="AP549" r:id="rId2366" display="https://pbs.twimg.com/profile_banners/3194044323/1429763814"/>
    <hyperlink ref="AV549" r:id="rId2367" display="http://abs.twimg.com/images/themes/theme1/bg.png"/>
    <hyperlink ref="AY549" r:id="rId2368" display="https://twitter.com/calibump"/>
    <hyperlink ref="G550" r:id="rId2369" display="http://pbs.twimg.com/profile_images/800962814743482368/t7tU7C99_normal.jpg"/>
    <hyperlink ref="AM550" r:id="rId2370" display="https://t.co/eW27TBNdWC"/>
    <hyperlink ref="AP550" r:id="rId2371" display="https://pbs.twimg.com/profile_banners/223761032/1479799282"/>
    <hyperlink ref="AV550" r:id="rId2372" display="http://pbs.twimg.com/profile_background_images/607619204/f061myc4d3ph25lgx683.jpeg"/>
    <hyperlink ref="AY550" r:id="rId2373" display="https://twitter.com/tigerextinction"/>
    <hyperlink ref="G551" r:id="rId2374" display="http://pbs.twimg.com/profile_images/778348079221186561/a0wat9mv_normal.jpg"/>
    <hyperlink ref="AP551" r:id="rId2375" display="https://pbs.twimg.com/profile_banners/778346015183237122/1474407740"/>
    <hyperlink ref="AY551" r:id="rId2376" display="https://twitter.com/cheringhazal"/>
    <hyperlink ref="G552" r:id="rId2377" display="http://pbs.twimg.com/profile_images/582526943846899712/ARJnnXK9_normal.jpg"/>
    <hyperlink ref="AV552" r:id="rId2378" display="http://abs.twimg.com/images/themes/theme1/bg.png"/>
    <hyperlink ref="AY552" r:id="rId2379" display="https://twitter.com/jasl71"/>
    <hyperlink ref="G553" r:id="rId2380" display="http://pbs.twimg.com/profile_images/740537394726883328/nVN_nwqm_normal.jpg"/>
    <hyperlink ref="AM553" r:id="rId2381" display="https://t.co/LMTl2xxSk6"/>
    <hyperlink ref="AP553" r:id="rId2382" display="https://pbs.twimg.com/profile_banners/740483661917786117/1465392999"/>
    <hyperlink ref="AY553" r:id="rId2383" display="https://twitter.com/thescholarsheep"/>
    <hyperlink ref="G554" r:id="rId2384" display="http://pbs.twimg.com/profile_images/2994518800/75fdd70b9cfb0188bd60ab0d18a4b198_normal.jpeg"/>
    <hyperlink ref="AM554" r:id="rId2385" display="http://t.co/ohASH68sIB"/>
    <hyperlink ref="AP554" r:id="rId2386" display="https://pbs.twimg.com/profile_banners/22501769/1398579392"/>
    <hyperlink ref="AV554" r:id="rId2387" display="http://pbs.twimg.com/profile_background_images/38590986/KAUSTtwitter_longfile.jpg"/>
    <hyperlink ref="AY554" r:id="rId2388" display="https://twitter.com/kaust_news"/>
    <hyperlink ref="G555" r:id="rId2389" display="http://pbs.twimg.com/profile_images/669327518399205380/ocRw1000_normal.png"/>
    <hyperlink ref="AM555" r:id="rId2390" display="http://www.auckland.ac.nz"/>
    <hyperlink ref="AP555" r:id="rId2391" display="https://pbs.twimg.com/profile_banners/21146176/1440371935"/>
    <hyperlink ref="AV555" r:id="rId2392" display="http://pbs.twimg.com/profile_background_images/318345061/tbg-goldie-vineyard.jpg"/>
    <hyperlink ref="AY555" r:id="rId2393" display="https://twitter.com/aucklanduni"/>
    <hyperlink ref="G556" r:id="rId2394" display="http://pbs.twimg.com/profile_images/494057350555131906/9SENz1VV_normal.jpeg"/>
    <hyperlink ref="AM556" r:id="rId2395" display="http://t.co/lVwHXZHAu5"/>
    <hyperlink ref="AP556" r:id="rId2396" display="https://pbs.twimg.com/profile_banners/2689706275/1442998148"/>
    <hyperlink ref="AV556" r:id="rId2397" display="http://abs.twimg.com/images/themes/theme1/bg.png"/>
    <hyperlink ref="AY556" r:id="rId2398" display="https://twitter.com/fsgtde"/>
    <hyperlink ref="G557" r:id="rId2399" display="http://pbs.twimg.com/profile_images/751924857642758144/geZjNQLB_normal.jpg"/>
    <hyperlink ref="AY557" r:id="rId2400" display="https://twitter.com/blackmanwarning"/>
    <hyperlink ref="G558" r:id="rId2401" display="http://pbs.twimg.com/profile_images/802344454614962176/cdhXn9GB_normal.jpg"/>
    <hyperlink ref="AP558" r:id="rId2402" display="https://pbs.twimg.com/profile_banners/759270980090990592/1480128864"/>
    <hyperlink ref="AY558" r:id="rId2403" display="https://twitter.com/isometricdecode"/>
    <hyperlink ref="G559" r:id="rId2404" display="http://pbs.twimg.com/profile_images/805838866422730752/Ft7ohKcu_normal.jpg"/>
    <hyperlink ref="AP559" r:id="rId2405" display="https://pbs.twimg.com/profile_banners/4051775714/1480398630"/>
    <hyperlink ref="AV559" r:id="rId2406" display="http://abs.twimg.com/images/themes/theme1/bg.png"/>
    <hyperlink ref="AY559" r:id="rId2407" display="https://twitter.com/cininnn"/>
    <hyperlink ref="G560" r:id="rId2408" display="http://pbs.twimg.com/profile_images/545330919393878016/4MAjA_mg_normal.jpeg"/>
    <hyperlink ref="AM560" r:id="rId2409" display="http://t.co/XPy5kb7GXa"/>
    <hyperlink ref="AP560" r:id="rId2410" display="https://pbs.twimg.com/profile_banners/67324224/1398688281"/>
    <hyperlink ref="AV560" r:id="rId2411" display="http://pbs.twimg.com/profile_background_images/378800000181361847/Tj0i7ZTE.jpeg"/>
    <hyperlink ref="AY560" r:id="rId2412" display="https://twitter.com/nih_nccih"/>
    <hyperlink ref="G561" r:id="rId2413" display="http://pbs.twimg.com/profile_images/3443048571/ef5062acfce64a7aef1d75b4934fbee6_normal.png"/>
    <hyperlink ref="AM561" r:id="rId2414" display="http://t.co/2C2dIwQ7rK"/>
    <hyperlink ref="AP561" r:id="rId2415" display="https://pbs.twimg.com/profile_banners/15134240/1477314876"/>
    <hyperlink ref="AV561" r:id="rId2416" display="http://abs.twimg.com/images/themes/theme15/bg.png"/>
    <hyperlink ref="AY561" r:id="rId2417" display="https://twitter.com/nih"/>
    <hyperlink ref="G562" r:id="rId2418" display="http://pbs.twimg.com/profile_images/458657339680116736/J_eUvldJ_normal.png"/>
    <hyperlink ref="AP562" r:id="rId2419" display="https://pbs.twimg.com/profile_banners/2457066985/1398187277"/>
    <hyperlink ref="AV562" r:id="rId2420" display="http://abs.twimg.com/images/themes/theme1/bg.png"/>
    <hyperlink ref="AY562" r:id="rId2421" display="https://twitter.com/federalgovnews"/>
    <hyperlink ref="G563" r:id="rId2422" display="http://pbs.twimg.com/profile_images/758956932275146752/DFIJtPbS_normal.jpg"/>
    <hyperlink ref="AM563" r:id="rId2423" display="https://t.co/tD9wENlVIh"/>
    <hyperlink ref="AP563" r:id="rId2424" display="https://pbs.twimg.com/profile_banners/751422953523412994/1471859963"/>
    <hyperlink ref="AY563" r:id="rId2425" display="https://twitter.com/edgefellowships"/>
    <hyperlink ref="G564" r:id="rId2426" display="http://pbs.twimg.com/profile_images/529664176776421376/lRaxqpuR_normal.jpeg"/>
    <hyperlink ref="AM564" r:id="rId2427" display="http://t.co/idMwvdub95"/>
    <hyperlink ref="AV564" r:id="rId2428" display="http://abs.twimg.com/images/themes/theme1/bg.png"/>
    <hyperlink ref="AY564" r:id="rId2429" display="https://twitter.com/tissueengdublin"/>
    <hyperlink ref="G565" r:id="rId2430" display="http://pbs.twimg.com/profile_images/1196621898/Capture_normal.JPG"/>
    <hyperlink ref="AM565" r:id="rId2431" display="http://t.co/Lp8ODT6cQv"/>
    <hyperlink ref="AV565" r:id="rId2432" display="http://abs.twimg.com/images/themes/theme1/bg.png"/>
    <hyperlink ref="AY565" r:id="rId2433" display="https://twitter.com/green2chem"/>
    <hyperlink ref="G566" r:id="rId2434" display="http://pbs.twimg.com/profile_images/428642478384635904/_u3NilCZ_normal.jpeg"/>
    <hyperlink ref="AM566" r:id="rId2435" display="http://t.co/tKN5XiJaHe"/>
    <hyperlink ref="AV566" r:id="rId2436" display="http://abs.twimg.com/images/themes/theme15/bg.png"/>
    <hyperlink ref="AY566" r:id="rId2437" display="https://twitter.com/mulfordlib"/>
    <hyperlink ref="G567" r:id="rId2438" display="http://pbs.twimg.com/profile_images/378800000591740367/a3fbced55fc7eafd155f0a54b6b8fe73_normal.jpeg"/>
    <hyperlink ref="AM567" r:id="rId2439" display="https://t.co/VIzMFvhJyn"/>
    <hyperlink ref="AP567" r:id="rId2440" display="https://pbs.twimg.com/profile_banners/69526040/1381695746"/>
    <hyperlink ref="AV567" r:id="rId2441" display="http://pbs.twimg.com/profile_background_images/58155294/n172200193_30453132_6648528.jpg"/>
    <hyperlink ref="AY567" r:id="rId2442" display="https://twitter.com/karatdiamond"/>
    <hyperlink ref="G568" r:id="rId2443" display="http://pbs.twimg.com/profile_images/1757551632/Fotolia_3816932_M_reasonably_small_normal.jpg"/>
    <hyperlink ref="AM568" r:id="rId2444" display="http://www.environmentguru.com/?topicid=14"/>
    <hyperlink ref="AP568" r:id="rId2445" display="https://pbs.twimg.com/profile_banners/465000632/1377906440"/>
    <hyperlink ref="AV568" r:id="rId2446" display="http://pbs.twimg.com/profile_background_images/401864990/twitter.jpg"/>
    <hyperlink ref="AY568" r:id="rId2447" display="https://twitter.com/wasteeguru"/>
    <hyperlink ref="G569" r:id="rId2448" display="http://pbs.twimg.com/profile_images/693099716888776704/huTt8IRe_normal.jpg"/>
    <hyperlink ref="AM569" r:id="rId2449" display="https://t.co/wfoE5VRdTk"/>
    <hyperlink ref="AP569" r:id="rId2450" display="https://pbs.twimg.com/profile_banners/4830964519/1454082880"/>
    <hyperlink ref="AY569" r:id="rId2451" display="https://twitter.com/_ngoo"/>
    <hyperlink ref="G570" r:id="rId2452" display="http://pbs.twimg.com/profile_images/800880201190244352/zKKgfTf7_normal.jpg"/>
    <hyperlink ref="AM570" r:id="rId2453" display="https://t.co/hYMc3KbPhR"/>
    <hyperlink ref="AP570" r:id="rId2454" display="https://pbs.twimg.com/profile_banners/721209638386065408/1463799617"/>
    <hyperlink ref="AV570" r:id="rId2455" display="http://abs.twimg.com/images/themes/theme1/bg.png"/>
    <hyperlink ref="AY570" r:id="rId2456" display="https://twitter.com/neo_bugman"/>
    <hyperlink ref="G571" r:id="rId2457" display="http://pbs.twimg.com/profile_images/803616098591580161/Bxv2oYU7_normal.jpg"/>
    <hyperlink ref="AP571" r:id="rId2458" display="https://pbs.twimg.com/profile_banners/4860126064/1464355895"/>
    <hyperlink ref="AY571" r:id="rId2459" display="https://twitter.com/amadisofgaula"/>
    <hyperlink ref="G572" r:id="rId2460" display="http://pbs.twimg.com/profile_images/806193663600656384/89-kOUii_normal.jpg"/>
    <hyperlink ref="AP572" r:id="rId2461" display="https://pbs.twimg.com/profile_banners/454492183/1468551062"/>
    <hyperlink ref="AV572" r:id="rId2462" display="http://abs.twimg.com/images/themes/theme1/bg.png"/>
    <hyperlink ref="AY572" r:id="rId2463" display="https://twitter.com/kellieparrella"/>
    <hyperlink ref="G573" r:id="rId2464" display="http://pbs.twimg.com/profile_images/739947220003397633/yxK2yIp8_normal.jpg"/>
    <hyperlink ref="AP573" r:id="rId2465" display="https://pbs.twimg.com/profile_banners/1368248683/1428338324"/>
    <hyperlink ref="AV573" r:id="rId2466" display="http://abs.twimg.com/images/themes/theme1/bg.png"/>
    <hyperlink ref="AY573" r:id="rId2467" display="https://twitter.com/bsalvo1023"/>
    <hyperlink ref="G574" r:id="rId2468" display="http://pbs.twimg.com/profile_images/606495507716775937/eyhTsN5F_normal.jpg"/>
    <hyperlink ref="AM574" r:id="rId2469" display="http://t.co/2RBIY27vbi"/>
    <hyperlink ref="AP574" r:id="rId2470" display="https://pbs.twimg.com/profile_banners/177577410/1463772487"/>
    <hyperlink ref="AV574" r:id="rId2471" display="http://pbs.twimg.com/profile_background_images/161521685/ASME_Social_Twitter.png"/>
    <hyperlink ref="AY574" r:id="rId2472" display="https://twitter.com/asme_futureme"/>
    <hyperlink ref="G575" r:id="rId2473" display="http://pbs.twimg.com/profile_images/806544170743635968/g207EB7p_normal.jpg"/>
    <hyperlink ref="AM575" r:id="rId2474" display="https://t.co/FvgCe6kjqz"/>
    <hyperlink ref="AP575" r:id="rId2475" display="https://pbs.twimg.com/profile_banners/2157663889/1479882277"/>
    <hyperlink ref="AV575" r:id="rId2476" display="http://abs.twimg.com/images/themes/theme1/bg.png"/>
    <hyperlink ref="AY575" r:id="rId2477" display="https://twitter.com/stressedmuslim"/>
    <hyperlink ref="G576" r:id="rId2478" display="http://pbs.twimg.com/profile_images/798143444539555841/XHjZxK4W_normal.jpg"/>
    <hyperlink ref="AP576" r:id="rId2479" display="https://pbs.twimg.com/profile_banners/2765740082/1479473439"/>
    <hyperlink ref="AV576" r:id="rId2480" display="http://abs.twimg.com/images/themes/theme1/bg.png"/>
    <hyperlink ref="AY576" r:id="rId2481" display="https://twitter.com/masrintrovert"/>
    <hyperlink ref="G577" r:id="rId2482" display="http://pbs.twimg.com/profile_images/723978543982620673/jyRBffrj_normal.jpg"/>
    <hyperlink ref="AP577" r:id="rId2483" display="https://pbs.twimg.com/profile_banners/723662950939168768/1461373611"/>
    <hyperlink ref="AY577" r:id="rId2484" display="https://twitter.com/suggesteverywor"/>
    <hyperlink ref="G578" r:id="rId2485" display="http://pbs.twimg.com/profile_images/698498797106761728/GxgLhddR_normal.jpg"/>
    <hyperlink ref="AM578" r:id="rId2486" display="https://t.co/uilbDPTFGc"/>
    <hyperlink ref="AP578" r:id="rId2487" display="https://pbs.twimg.com/profile_banners/1551763100/1418155472"/>
    <hyperlink ref="AV578" r:id="rId2488" display="http://abs.twimg.com/images/themes/theme15/bg.png"/>
    <hyperlink ref="AY578" r:id="rId2489" display="https://twitter.com/cloodicus"/>
    <hyperlink ref="G579" r:id="rId2490" display="http://pbs.twimg.com/profile_images/2656210348/e1a14e59dbf5abc8be9b821f99e87177_normal.png"/>
    <hyperlink ref="AM579" r:id="rId2491" display="http://t.co/mA0RykplgL"/>
    <hyperlink ref="AV579" r:id="rId2492" display="http://pbs.twimg.com/profile_background_images/671009622/2833751ffade07177031f99570ac5b5d.jpeg"/>
    <hyperlink ref="AY579" r:id="rId2493" display="https://twitter.com/bioenggmu"/>
    <hyperlink ref="G580" r:id="rId2494" display="http://pbs.twimg.com/profile_images/799587750022414336/7x2euAlp_normal.jpg"/>
    <hyperlink ref="AM580" r:id="rId2495" display="https://t.co/OAgj9ijcsM"/>
    <hyperlink ref="AP580" r:id="rId2496" display="https://pbs.twimg.com/profile_banners/1557264974/1473576264"/>
    <hyperlink ref="AV580" r:id="rId2497" display="http://abs.twimg.com/images/themes/theme1/bg.png"/>
    <hyperlink ref="AY580" r:id="rId2498" display="https://twitter.com/acmackenz"/>
    <hyperlink ref="G581" r:id="rId2499" display="http://pbs.twimg.com/profile_images/947504802/dixonj_normal.jpg"/>
    <hyperlink ref="AV581" r:id="rId2500" display="http://pbs.twimg.com/profile_background_images/798555463/e346a8ff2471625a1dca6c48d752cc5f.jpeg"/>
    <hyperlink ref="AY581" r:id="rId2501" display="https://twitter.com/dixonjim"/>
    <hyperlink ref="G582" r:id="rId2502" display="http://pbs.twimg.com/profile_images/640896002036269056/y5yO4Cbo_normal.jpg"/>
    <hyperlink ref="AM582" r:id="rId2503" display="http://t.co/F16PqgOsJ9"/>
    <hyperlink ref="AP582" r:id="rId2504" display="https://pbs.twimg.com/profile_banners/391069506/1441636305"/>
    <hyperlink ref="AV582" r:id="rId2505" display="http://pbs.twimg.com/profile_background_images/730200356/0d5e52e64ad0914a2079edb2b7fda9fc.jpeg"/>
    <hyperlink ref="AY582" r:id="rId2506" display="https://twitter.com/elsbiomedchem"/>
    <hyperlink ref="G583" r:id="rId2507" display="http://pbs.twimg.com/profile_images/616596998855245824/lsvtnLpr_normal.jpg"/>
    <hyperlink ref="AM583" r:id="rId2508" display="http://t.co/SfMRsxpTtt"/>
    <hyperlink ref="AP583" r:id="rId2509" display="https://pbs.twimg.com/profile_banners/759574495/1435843178"/>
    <hyperlink ref="AV583" r:id="rId2510" display="http://pbs.twimg.com/profile_background_images/742410706/276ebf8894343a78dc9f459f91e660be.jpeg"/>
    <hyperlink ref="AY583" r:id="rId2511" display="https://twitter.com/elsevierchemeng"/>
    <hyperlink ref="G584" r:id="rId2512" display="http://pbs.twimg.com/profile_images/615846519841902592/is3N6I_8_normal.jpg"/>
    <hyperlink ref="AM584" r:id="rId2513" display="http://t.co/8QN2ttufJV"/>
    <hyperlink ref="AP584" r:id="rId2514" display="https://pbs.twimg.com/profile_banners/80269086/1435755949"/>
    <hyperlink ref="AV584" r:id="rId2515" display="http://pbs.twimg.com/profile_background_images/615845609082351616/VaxjR5FC.jpg"/>
    <hyperlink ref="AY584" r:id="rId2516" display="https://twitter.com/elsevier_eng"/>
    <hyperlink ref="G585" r:id="rId2517" display="http://pbs.twimg.com/profile_images/803130156713918464/1d2aVegx_normal.jpg"/>
    <hyperlink ref="AP585" r:id="rId2518" display="https://pbs.twimg.com/profile_banners/2916716709/1480316130"/>
    <hyperlink ref="AV585" r:id="rId2519" display="http://abs.twimg.com/images/themes/theme1/bg.png"/>
    <hyperlink ref="AY585" r:id="rId2520" display="https://twitter.com/pendragon_gate"/>
    <hyperlink ref="G586" r:id="rId2521" display="http://pbs.twimg.com/profile_images/744001869031284736/WaMQuO_L_normal.jpg"/>
    <hyperlink ref="AP586" r:id="rId2522" display="https://pbs.twimg.com/profile_banners/65182568/1435269725"/>
    <hyperlink ref="AV586" r:id="rId2523" display="http://abs.twimg.com/images/themes/theme15/bg.png"/>
    <hyperlink ref="AY586" r:id="rId2524" display="https://twitter.com/natalie_perrigo"/>
    <hyperlink ref="G587" r:id="rId2525" display="http://pbs.twimg.com/profile_images/725358256097492992/2cu0OFdD_normal.jpg"/>
    <hyperlink ref="AV587" r:id="rId2526" display="http://abs.twimg.com/images/themes/theme1/bg.png"/>
    <hyperlink ref="AY587" r:id="rId2527" display="https://twitter.com/byrne_l"/>
    <hyperlink ref="G588" r:id="rId2528" display="http://pbs.twimg.com/profile_images/802242624807698433/EgxaX4Xw_normal.jpg"/>
    <hyperlink ref="AM588" r:id="rId2529" display="https://t.co/ABZt9t9YnI"/>
    <hyperlink ref="AP588" r:id="rId2530" display="https://pbs.twimg.com/profile_banners/1401191353/1474399064"/>
    <hyperlink ref="AV588" r:id="rId2531" display="http://abs.twimg.com/images/themes/theme1/bg.png"/>
    <hyperlink ref="AY588" r:id="rId2532" display="https://twitter.com/seanofields"/>
    <hyperlink ref="G589" r:id="rId2533" display="http://pbs.twimg.com/profile_images/526862255413944321/nvdPqqzO_normal.jpeg"/>
    <hyperlink ref="AM589" r:id="rId2534" display="https://t.co/i5Hw1wokSI"/>
    <hyperlink ref="AP589" r:id="rId2535" display="https://pbs.twimg.com/profile_banners/111352873/1372339986"/>
    <hyperlink ref="AV589" r:id="rId2536" display="http://pbs.twimg.com/profile_background_images/684848714/7b1cad0896d22d75b85f5f86fc69b59f.jpeg"/>
    <hyperlink ref="AY589" r:id="rId2537" display="https://twitter.com/gelmitsu"/>
    <hyperlink ref="G590" r:id="rId2538" display="http://pbs.twimg.com/profile_images/795271694462099456/arW-ambc_normal.jpg"/>
    <hyperlink ref="AP590" r:id="rId2539" display="https://pbs.twimg.com/profile_banners/2891400351/1468124544"/>
    <hyperlink ref="AV590" r:id="rId2540" display="http://abs.twimg.com/images/themes/theme1/bg.png"/>
    <hyperlink ref="AY590" r:id="rId2541" display="https://twitter.com/thetmstewart"/>
    <hyperlink ref="G591" r:id="rId2542" display="http://pbs.twimg.com/profile_images/525304147671658496/44a5u9Dn_normal.jpeg"/>
    <hyperlink ref="AM591" r:id="rId2543" display="http://t.co/rlw20i0NTM"/>
    <hyperlink ref="AP591" r:id="rId2544" display="https://pbs.twimg.com/profile_banners/46444989/1431261900"/>
    <hyperlink ref="AV591" r:id="rId2545" display="http://abs.twimg.com/images/themes/theme1/bg.png"/>
    <hyperlink ref="AY591" r:id="rId2546" display="https://twitter.com/pgnagy"/>
    <hyperlink ref="G592" r:id="rId2547" display="http://pbs.twimg.com/profile_images/641046877782327296/0SxA_e3P_normal.png"/>
    <hyperlink ref="AM592" r:id="rId2548" display="http://t.co/0pRmP0gV8f"/>
    <hyperlink ref="AV592" r:id="rId2549" display="http://pbs.twimg.com/profile_background_images/345693579/CBID_logo.PNG"/>
    <hyperlink ref="AY592" r:id="rId2550" display="https://twitter.com/jhucbid"/>
    <hyperlink ref="G593" r:id="rId2551" display="http://pbs.twimg.com/profile_images/442147266976305152/e02dCT03_normal.jpeg"/>
    <hyperlink ref="AM593" r:id="rId2552" display="http://tinyurl.com/FoodOnSale"/>
    <hyperlink ref="AP593" r:id="rId2553" display="https://pbs.twimg.com/profile_banners/2370711679/1419625684"/>
    <hyperlink ref="AV593" r:id="rId2554" display="http://pbs.twimg.com/profile_background_images/440553498011111424/iOTrE9vQ.jpeg"/>
    <hyperlink ref="AY593" r:id="rId2555" display="https://twitter.com/foodonsale"/>
    <hyperlink ref="G594" r:id="rId2556" display="http://pbs.twimg.com/profile_images/712905625705951232/9dTz5xRp_normal.jpg"/>
    <hyperlink ref="AM594" r:id="rId2557" display="http://www.3rdRockHome.com"/>
    <hyperlink ref="AP594" r:id="rId2558" display="https://pbs.twimg.com/profile_banners/149296998/1459662271"/>
    <hyperlink ref="AV594" r:id="rId2559" display="http://abs.twimg.com/images/themes/theme11/bg.gif"/>
    <hyperlink ref="AY594" r:id="rId2560" display="https://twitter.com/3rdrockhome"/>
    <hyperlink ref="G595" r:id="rId2561" display="http://pbs.twimg.com/profile_images/760774125522518016/jhzjWv0i_normal.jpg"/>
    <hyperlink ref="AP595" r:id="rId2562" display="https://pbs.twimg.com/profile_banners/737142202481016832/1470217933"/>
    <hyperlink ref="AY595" r:id="rId2563" display="https://twitter.com/chidambara09"/>
    <hyperlink ref="G596" r:id="rId2564" display="http://pbs.twimg.com/profile_images/1901460476/images_normal.jpg"/>
    <hyperlink ref="AM596" r:id="rId2565" display="http://tinyurl.com/GoAnimalNSave"/>
    <hyperlink ref="AP596" r:id="rId2566" display="https://pbs.twimg.com/profile_banners/415878475/1419626044"/>
    <hyperlink ref="AV596" r:id="rId2567" display="http://pbs.twimg.com/profile_background_images/443381613703880704/A6a96WBd.jpeg"/>
    <hyperlink ref="AY596" r:id="rId2568" display="https://twitter.com/goanimalnsave"/>
    <hyperlink ref="G597" r:id="rId2569" display="http://pbs.twimg.com/profile_images/631553686917877760/iT_SabQC_normal.jpg"/>
    <hyperlink ref="AM597" r:id="rId2570" display="https://t.co/kaEfS8Ucev"/>
    <hyperlink ref="AP597" r:id="rId2571" display="https://pbs.twimg.com/profile_banners/2500377288/1458774332"/>
    <hyperlink ref="AV597" r:id="rId2572" display="http://abs.twimg.com/images/themes/theme1/bg.png"/>
    <hyperlink ref="AY597" r:id="rId2573" display="https://twitter.com/missmaaadsss"/>
    <hyperlink ref="G598" r:id="rId2574" display="http://pbs.twimg.com/profile_images/795878866812215296/8__vbj8k_normal.jpg"/>
    <hyperlink ref="AP598" r:id="rId2575" display="https://pbs.twimg.com/profile_banners/944644596/1478587208"/>
    <hyperlink ref="AV598" r:id="rId2576" display="http://abs.twimg.com/images/themes/theme1/bg.png"/>
    <hyperlink ref="AY598" r:id="rId2577" display="https://twitter.com/farinazr"/>
    <hyperlink ref="G599" r:id="rId2578" display="http://pbs.twimg.com/profile_images/578569863544717312/nPzhbK5f_normal.jpeg"/>
    <hyperlink ref="AM599" r:id="rId2579" display="http://t.co/KZ4qKIYFVy"/>
    <hyperlink ref="AP599" r:id="rId2580" display="https://pbs.twimg.com/profile_banners/3098047142/1426782654"/>
    <hyperlink ref="AV599" r:id="rId2581" display="http://pbs.twimg.com/profile_background_images/578575825190047744/QHZeGs0Y.png"/>
    <hyperlink ref="AY599" r:id="rId2582" display="https://twitter.com/kefirpakistan"/>
    <hyperlink ref="G600" r:id="rId2583" display="http://pbs.twimg.com/profile_images/748300675939897345/ka6L2uo4_normal.jpg"/>
    <hyperlink ref="AM600" r:id="rId2584" display="http://t.co/rMZ2LQlani"/>
    <hyperlink ref="AP600" r:id="rId2585" display="https://pbs.twimg.com/profile_banners/774576242/1398729232"/>
    <hyperlink ref="AV600" r:id="rId2586" display="http://abs.twimg.com/images/themes/theme1/bg.png"/>
    <hyperlink ref="AY600" r:id="rId2587" display="https://twitter.com/pulmonary_news"/>
    <hyperlink ref="G601" r:id="rId2588" display="http://pbs.twimg.com/profile_images/646349014829543424/fJA7Gwip_normal.png"/>
    <hyperlink ref="AM601" r:id="rId2589" display="http://t.co/505JHWTcbQ"/>
    <hyperlink ref="AP601" r:id="rId2590" display="https://pbs.twimg.com/profile_banners/188725330/1442936607"/>
    <hyperlink ref="AV601" r:id="rId2591" display="http://pbs.twimg.com/profile_background_images/378800000094426826/a5bb0a7cc1a174c16ad1099a1102cfa5.jpeg"/>
    <hyperlink ref="AY601" r:id="rId2592" display="https://twitter.com/ub_endirecte"/>
    <hyperlink ref="G602" r:id="rId2593" display="http://pbs.twimg.com/profile_images/1389492084/twitterprofile2_normal.png"/>
    <hyperlink ref="AM602" r:id="rId2594" display="http://t.co/FsmKpSEYAv"/>
    <hyperlink ref="AP602" r:id="rId2595" display="https://pbs.twimg.com/profile_banners/277274100/1360656490"/>
    <hyperlink ref="AV602" r:id="rId2596" display="http://pbs.twimg.com/profile_background_images/244208125/twitterbackground2.gif"/>
    <hyperlink ref="AY602" r:id="rId2597" display="https://twitter.com/premedme"/>
    <hyperlink ref="G603" r:id="rId2598" display="http://pbs.twimg.com/profile_images/2453409374/6u0kl4n9lu5a369sgs21_normal.jpeg"/>
    <hyperlink ref="AM603" r:id="rId2599" display="http://t.co/mmQOwM2x4U"/>
    <hyperlink ref="AV603" r:id="rId2600" display="http://pbs.twimg.com/profile_background_images/619909461/5u008k54p0anjy8hvl59.jpeg"/>
    <hyperlink ref="AY603" r:id="rId2601" display="https://twitter.com/calcheerleading"/>
    <hyperlink ref="G604" r:id="rId2602" display="http://abs.twimg.com/sticky/default_profile_images/default_profile_2_normal.png"/>
    <hyperlink ref="AY604" r:id="rId2603" display="https://twitter.com/xiqiao1"/>
    <hyperlink ref="G605" r:id="rId2604" display="http://pbs.twimg.com/profile_images/644357530/CU_Brenkus_beach-1_normal.jpg"/>
    <hyperlink ref="AM605" r:id="rId2605" display="https://t.co/aa173ED8Ao"/>
    <hyperlink ref="AV605" r:id="rId2606" display="http://pbs.twimg.com/profile_background_images/69715124/Twitter_logo.jpg"/>
    <hyperlink ref="AY605" r:id="rId2607" display="https://twitter.com/johnbrenkus_"/>
    <hyperlink ref="G606" r:id="rId2608" display="http://pbs.twimg.com/profile_images/778624558274269184/T1qTxIbO_normal.jpg"/>
    <hyperlink ref="AM606" r:id="rId2609" display="https://t.co/1FER2aiFtV"/>
    <hyperlink ref="AP606" r:id="rId2610" display="https://pbs.twimg.com/profile_banners/563672764/1464637968"/>
    <hyperlink ref="AV606" r:id="rId2611" display="http://pbs.twimg.com/profile_background_images/706627980/46babd4b970f0f10aaf4c0904bb973e1.jpeg"/>
    <hyperlink ref="AY606" r:id="rId2612" display="https://twitter.com/mirullkhalid"/>
    <hyperlink ref="G607" r:id="rId2613" display="http://pbs.twimg.com/profile_images/590478390282452993/JfnGQn8y_normal.png"/>
    <hyperlink ref="AV607" r:id="rId2614" display="http://abs.twimg.com/images/themes/theme1/bg.png"/>
    <hyperlink ref="AY607" r:id="rId2615" display="https://twitter.com/infodolpages"/>
    <hyperlink ref="G608" r:id="rId2616" display="http://pbs.twimg.com/profile_images/725204474852159488/tANOM8TG_normal.jpg"/>
    <hyperlink ref="AM608" r:id="rId2617" display="https://t.co/tGpn1jtNuA"/>
    <hyperlink ref="AV608" r:id="rId2618" display="http://abs.twimg.com/images/themes/theme12/bg.gif"/>
    <hyperlink ref="AY608" r:id="rId2619" display="https://twitter.com/meenuist"/>
    <hyperlink ref="G609" r:id="rId2620" display="http://pbs.twimg.com/profile_images/792887860961615873/Ke39esOC_normal.jpg"/>
    <hyperlink ref="AP609" r:id="rId2621" display="https://pbs.twimg.com/profile_banners/338089716/1472696183"/>
    <hyperlink ref="AV609" r:id="rId2622" display="http://pbs.twimg.com/profile_background_images/473668341333098496/C2ON8Rx3.jpeg"/>
    <hyperlink ref="AY609" r:id="rId2623" display="https://twitter.com/mariahhrenaee"/>
    <hyperlink ref="G610" r:id="rId2624" display="http://pbs.twimg.com/profile_images/522271145815339008/Jx0EC9F1_normal.jpeg"/>
    <hyperlink ref="AM610" r:id="rId2625" display="http://t.co/5JKtXoqlCH"/>
    <hyperlink ref="AP610" r:id="rId2626" display="https://pbs.twimg.com/profile_banners/1885727528/1413354147"/>
    <hyperlink ref="AV610" r:id="rId2627" display="http://pbs.twimg.com/profile_background_images/437833078501675008/5sVyLu7C.jpeg"/>
    <hyperlink ref="AY610" r:id="rId2628" display="https://twitter.com/benthamebooks"/>
    <hyperlink ref="G611" r:id="rId2629" display="http://pbs.twimg.com/profile_images/681210342366691328/92E_f9rZ_normal.jpg"/>
    <hyperlink ref="AV611" r:id="rId2630" display="http://abs.twimg.com/images/themes/theme1/bg.png"/>
    <hyperlink ref="AY611" r:id="rId2631" display="https://twitter.com/h0rsebox"/>
    <hyperlink ref="G612" r:id="rId2632" display="http://pbs.twimg.com/profile_images/805259417708990464/luuZwHAA_normal.jpg"/>
    <hyperlink ref="AM612" r:id="rId2633" display="https://t.co/u1HYan15oy"/>
    <hyperlink ref="AP612" r:id="rId2634" display="https://pbs.twimg.com/profile_banners/4229163210/1481150584"/>
    <hyperlink ref="AV612" r:id="rId2635" display="http://abs.twimg.com/images/themes/theme1/bg.png"/>
    <hyperlink ref="AY612" r:id="rId2636" display="https://twitter.com/steve_rcgers"/>
    <hyperlink ref="G613" r:id="rId2637" display="http://pbs.twimg.com/profile_images/734751662674432000/AWJGGoLy_normal.jpg"/>
    <hyperlink ref="AM613" r:id="rId2638" display="https://t.co/Ks1uFDSNkv"/>
    <hyperlink ref="AP613" r:id="rId2639" display="https://pbs.twimg.com/profile_banners/367245520/1448357837"/>
    <hyperlink ref="AV613" r:id="rId2640" display="http://abs.twimg.com/images/themes/theme1/bg.png"/>
    <hyperlink ref="AY613" r:id="rId2641" display="https://twitter.com/tormeadschool"/>
    <hyperlink ref="G614" r:id="rId2642" display="http://pbs.twimg.com/profile_images/697371365381443584/MjjO8BBg_normal.jpg"/>
    <hyperlink ref="AM614" r:id="rId2643" display="https://t.co/i9TR2nWW9G"/>
    <hyperlink ref="AV614" r:id="rId2644" display="http://abs.twimg.com/images/themes/theme1/bg.png"/>
    <hyperlink ref="AY614" r:id="rId2645" display="https://twitter.com/careers_tormead"/>
    <hyperlink ref="G615" r:id="rId2646" display="http://pbs.twimg.com/profile_images/806092135648923648/naUQLYf-_normal.jpg"/>
    <hyperlink ref="AM615" r:id="rId2647" display="https://t.co/QvDTSe2Iws"/>
    <hyperlink ref="AP615" r:id="rId2648" display="https://pbs.twimg.com/profile_banners/806087464653877248/1481021849"/>
    <hyperlink ref="AV615" r:id="rId2649" display="http://abs.twimg.com/images/themes/theme1/bg.png"/>
    <hyperlink ref="AY615" r:id="rId2650" display="https://twitter.com/cpltih"/>
    <hyperlink ref="G616" r:id="rId2651" display="http://pbs.twimg.com/profile_images/794518362650972160/qHMnRWqI_normal.jpg"/>
    <hyperlink ref="AM616" r:id="rId2652" display="https://t.co/H0PJiXhkpP"/>
    <hyperlink ref="AP616" r:id="rId2653" display="https://pbs.twimg.com/profile_banners/300114634/1476726419"/>
    <hyperlink ref="AV616" r:id="rId2654" display="http://pbs.twimg.com/profile_background_images/450928031972876288/ky7EXJXW.jpeg"/>
    <hyperlink ref="AY616" r:id="rId2655" display="https://twitter.com/adidas"/>
    <hyperlink ref="G617" r:id="rId2656" display="http://pbs.twimg.com/profile_images/764054927358427136/qYfn2G4O_normal.jpg"/>
    <hyperlink ref="AP617" r:id="rId2657" display="https://pbs.twimg.com/profile_banners/762925835854745600/1470760343"/>
    <hyperlink ref="AY617" r:id="rId2658" display="https://twitter.com/adarshcpl"/>
    <hyperlink ref="G618" r:id="rId2659" display="http://pbs.twimg.com/profile_images/477177954456203264/dtYBbWci_normal.jpeg"/>
    <hyperlink ref="AM618" r:id="rId2660" display="http://t.co/bMC8tFwgAn"/>
    <hyperlink ref="AP618" r:id="rId2661" display="https://pbs.twimg.com/profile_banners/540123431/1402603803"/>
    <hyperlink ref="AV618" r:id="rId2662" display="http://pbs.twimg.com/profile_background_images/576486648/ahevavktqbcqp8fmv9cc.jpeg"/>
    <hyperlink ref="AY618" r:id="rId2663" display="https://twitter.com/acecjb"/>
    <hyperlink ref="G619" r:id="rId2664" display="http://pbs.twimg.com/profile_images/715580053250306048/Ur98i0kI_normal.jpg"/>
    <hyperlink ref="AM619" r:id="rId2665" display="https://t.co/Cupdad7cXt"/>
    <hyperlink ref="AV619" r:id="rId2666" display="http://pbs.twimg.com/profile_background_images/366107933/54.jpg"/>
    <hyperlink ref="AY619" r:id="rId2667" display="https://twitter.com/amonguic"/>
    <hyperlink ref="G620" r:id="rId2668" display="http://pbs.twimg.com/profile_images/750403489407303680/ZgdIHpsu_normal.jpg"/>
    <hyperlink ref="AM620" r:id="rId2669" display="https://t.co/VG81xYA0HO"/>
    <hyperlink ref="AP620" r:id="rId2670" display="https://pbs.twimg.com/profile_banners/3329935223/1467744871"/>
    <hyperlink ref="AV620" r:id="rId2671" display="http://abs.twimg.com/images/themes/theme1/bg.png"/>
    <hyperlink ref="AY620" r:id="rId2672" display="https://twitter.com/aminobiolab"/>
    <hyperlink ref="G621" r:id="rId2673" display="http://pbs.twimg.com/profile_images/769282440309288960/yJjm6NNp_normal.jpg"/>
    <hyperlink ref="AM621" r:id="rId2674" display="https://t.co/SiCwo2gYVS"/>
    <hyperlink ref="AV621" r:id="rId2675" display="http://abs.twimg.com/images/themes/theme1/bg.png"/>
    <hyperlink ref="AY621" r:id="rId2676" display="https://twitter.com/sosvnews"/>
    <hyperlink ref="G622" r:id="rId2677" display="http://pbs.twimg.com/profile_images/806836341665308672/OMCrxaS5_normal.jpg"/>
    <hyperlink ref="AM622" r:id="rId2678" display="https://t.co/nj9D7JJ9Fe"/>
    <hyperlink ref="AP622" r:id="rId2679" display="https://pbs.twimg.com/profile_banners/1434571753/1481199781"/>
    <hyperlink ref="AV622" r:id="rId2680" display="http://abs.twimg.com/images/themes/theme4/bg.gif"/>
    <hyperlink ref="AY622" r:id="rId2681" display="https://twitter.com/deadyatta"/>
    <hyperlink ref="G623" r:id="rId2682" display="http://pbs.twimg.com/profile_images/798142521352265728/YbsozaRb_normal.jpg"/>
    <hyperlink ref="AM623" r:id="rId2683" display="http://b0ngkuto.tumblr.com"/>
    <hyperlink ref="AP623" r:id="rId2684" display="https://pbs.twimg.com/profile_banners/2570210791/1478709479"/>
    <hyperlink ref="AV623" r:id="rId2685" display="http://abs.twimg.com/images/themes/theme1/bg.png"/>
    <hyperlink ref="AY623" r:id="rId2686" display="https://twitter.com/bongkuto"/>
    <hyperlink ref="G624" r:id="rId2687" display="http://pbs.twimg.com/profile_images/805291370088828928/FvEgXh33_normal.jpg"/>
    <hyperlink ref="AM624" r:id="rId2688" display="https://t.co/7Tk2fCUZmQ"/>
    <hyperlink ref="AP624" r:id="rId2689" display="https://pbs.twimg.com/profile_banners/436501175/1480698337"/>
    <hyperlink ref="AV624" r:id="rId2690" display="http://pbs.twimg.com/profile_background_images/455392041581568000/oVQVof7v.jpeg"/>
    <hyperlink ref="AY624" r:id="rId2691" display="https://twitter.com/zahrafidaa"/>
    <hyperlink ref="G625" r:id="rId2692" display="http://pbs.twimg.com/profile_images/782928142197526529/kD4nHjVn_normal.jpg"/>
    <hyperlink ref="AP625" r:id="rId2693" display="https://pbs.twimg.com/profile_banners/782924602766942208/1477056394"/>
    <hyperlink ref="AV625" r:id="rId2694" display="http://abs.twimg.com/images/themes/theme1/bg.png"/>
    <hyperlink ref="AY625" r:id="rId2695" display="https://twitter.com/happyflippers"/>
    <hyperlink ref="G626" r:id="rId2696" display="http://pbs.twimg.com/profile_images/579001213447897088/1DcpsH1F_normal.jpeg"/>
    <hyperlink ref="AM626" r:id="rId2697" display="https://t.co/px3cBbyC9S"/>
    <hyperlink ref="AP626" r:id="rId2698" display="https://pbs.twimg.com/profile_banners/1574470142/1399311853"/>
    <hyperlink ref="AV626" r:id="rId2699" display="http://pbs.twimg.com/profile_background_images/378800000134180724/XjUEKy2o.jpeg"/>
    <hyperlink ref="AY626" r:id="rId2700" display="https://twitter.com/fishguy_fhl"/>
    <hyperlink ref="G627" r:id="rId2701" display="http://pbs.twimg.com/profile_images/631315812029218816/y-XTHLCb_normal.jpg"/>
    <hyperlink ref="AP627" r:id="rId2702" display="https://pbs.twimg.com/profile_banners/451149186/1368015739"/>
    <hyperlink ref="AV627" r:id="rId2703" display="http://abs.twimg.com/images/themes/theme1/bg.png"/>
    <hyperlink ref="AY627" r:id="rId2704" display="https://twitter.com/luke_ftw_2014"/>
    <hyperlink ref="G628" r:id="rId2705" display="http://pbs.twimg.com/profile_images/770506972231720960/9mgvCoU3_normal.jpg"/>
    <hyperlink ref="AM628" r:id="rId2706" display="http://www.magentabiolabs.com"/>
    <hyperlink ref="AP628" r:id="rId2707" display="https://pbs.twimg.com/profile_banners/752954678388920321/1474958335"/>
    <hyperlink ref="AV628" r:id="rId2708" display="http://abs.twimg.com/images/themes/theme1/bg.png"/>
    <hyperlink ref="AY628" r:id="rId2709" display="https://twitter.com/raloma19"/>
    <hyperlink ref="G629" r:id="rId2710" display="http://pbs.twimg.com/profile_images/806020780706373632/v9b7iUn4_normal.jpg"/>
    <hyperlink ref="AP629" r:id="rId2711" display="https://pbs.twimg.com/profile_banners/258171110/1472137190"/>
    <hyperlink ref="AV629" r:id="rId2712" display="http://pbs.twimg.com/profile_background_images/428380575/navajer.jpg"/>
    <hyperlink ref="AY629" r:id="rId2713" display="https://twitter.com/jewlz_94"/>
    <hyperlink ref="G630" r:id="rId2714" display="http://pbs.twimg.com/profile_images/600134125467500544/amCGga7R_normal.jpg"/>
    <hyperlink ref="AM630" r:id="rId2715" display="http://tinyurl.com/thedrugstores"/>
    <hyperlink ref="AP630" r:id="rId2716" display="https://pbs.twimg.com/profile_banners/3198488214/1431896025"/>
    <hyperlink ref="AV630" r:id="rId2717" display="http://abs.twimg.com/images/themes/theme1/bg.png"/>
    <hyperlink ref="AY630" r:id="rId2718" display="https://twitter.com/thedrugstores"/>
    <hyperlink ref="G631" r:id="rId2719" display="http://pbs.twimg.com/profile_images/723473358814347265/m4RrFfiK_normal.jpg"/>
    <hyperlink ref="AM631" r:id="rId2720" display="https://t.co/vT4NO931tn"/>
    <hyperlink ref="AP631" r:id="rId2721" display="https://pbs.twimg.com/profile_banners/20391607/1480675768"/>
    <hyperlink ref="AV631" r:id="rId2722" display="http://abs.twimg.com/images/themes/theme12/bg.gif"/>
    <hyperlink ref="AY631" r:id="rId2723" display="https://twitter.com/fromthepark"/>
    <hyperlink ref="G632" r:id="rId2724" display="http://pbs.twimg.com/profile_images/1514120070/QM_logo_for_social_media_normal.JPG"/>
    <hyperlink ref="AM632" r:id="rId2725" display="http://t.co/j4bAAx8SEW"/>
    <hyperlink ref="AP632" r:id="rId2726" display="https://pbs.twimg.com/profile_banners/19401276/1480093922"/>
    <hyperlink ref="AV632" r:id="rId2727" display="http://pbs.twimg.com/profile_background_images/820122037/d2c75403b7f9136dfdc0390c1e8c8ac7.jpeg"/>
    <hyperlink ref="AY632" r:id="rId2728" display="https://twitter.com/qmul"/>
    <hyperlink ref="G633" r:id="rId2729" display="http://pbs.twimg.com/profile_images/605753523649818624/oQ3Iir2C_normal.jpg"/>
    <hyperlink ref="AV633" r:id="rId2730" display="http://abs.twimg.com/images/themes/theme1/bg.png"/>
    <hyperlink ref="AY633" r:id="rId2731" display="https://twitter.com/kelleedownham"/>
    <hyperlink ref="G634" r:id="rId2732" display="http://pbs.twimg.com/profile_images/766634520942698496/bMjSp9tn_normal.jpg"/>
    <hyperlink ref="AM634" r:id="rId2733" display="https://t.co/qVz8uJLtab"/>
    <hyperlink ref="AP634" r:id="rId2734" display="https://pbs.twimg.com/profile_banners/766632103102517248/1480947030"/>
    <hyperlink ref="AY634" r:id="rId2735" display="https://twitter.com/filmatstem"/>
    <hyperlink ref="G635" r:id="rId2736" display="http://pbs.twimg.com/profile_images/806396435264634880/Te8Tg79j_normal.jpg"/>
    <hyperlink ref="AP635" r:id="rId2737" display="https://pbs.twimg.com/profile_banners/2389487420/1478555985"/>
    <hyperlink ref="AV635" r:id="rId2738" display="http://pbs.twimg.com/profile_background_images/474746362727133184/2H1h9CgJ.jpeg"/>
    <hyperlink ref="AY635" r:id="rId2739" display="https://twitter.com/hashriq25"/>
    <hyperlink ref="G636" r:id="rId2740" display="http://pbs.twimg.com/profile_images/801136159749500928/GsYwjzx6_normal.jpg"/>
    <hyperlink ref="AP636" r:id="rId2741" display="https://pbs.twimg.com/profile_banners/120675100/1479826984"/>
    <hyperlink ref="AV636" r:id="rId2742" display="http://pbs.twimg.com/profile_background_images/495765258/olas_coru_a.jpg"/>
    <hyperlink ref="AY636" r:id="rId2743" display="https://twitter.com/vilavaite"/>
    <hyperlink ref="G637" r:id="rId2744" display="http://pbs.twimg.com/profile_images/673855173291204609/2AQSBBl1_normal.jpg"/>
    <hyperlink ref="AM637" r:id="rId2745" display="https://t.co/DByWt45HZj"/>
    <hyperlink ref="AP637" r:id="rId2746" display="https://pbs.twimg.com/profile_banners/21833310/1449494569"/>
    <hyperlink ref="AV637" r:id="rId2747" display="http://pbs.twimg.com/profile_background_images/315556035/Twitter-BG_2_bg-image.jpg"/>
    <hyperlink ref="AY637" r:id="rId2748" display="https://twitter.com/tmj_hou_edu"/>
    <hyperlink ref="G638" r:id="rId2749" display="http://pbs.twimg.com/profile_images/614198713284595712/vUoHCTf1_normal.png"/>
    <hyperlink ref="AM638" r:id="rId2750" display="http://t.co/JNVDWYVuYn"/>
    <hyperlink ref="AP638" r:id="rId2751" display="https://pbs.twimg.com/profile_banners/3256006628/1435274569"/>
    <hyperlink ref="AV638" r:id="rId2752" display="http://abs.twimg.com/images/themes/theme1/bg.png"/>
    <hyperlink ref="AY638" r:id="rId2753" display="https://twitter.com/photonicsshows"/>
    <hyperlink ref="G639" r:id="rId2754" display="http://pbs.twimg.com/profile_images/2096980161/molecules_tricolor80_normal.gif"/>
    <hyperlink ref="AV639" r:id="rId2755" display="http://abs.twimg.com/images/themes/theme1/bg.png"/>
    <hyperlink ref="AY639" r:id="rId2756" display="https://twitter.com/sciencemeeting"/>
    <hyperlink ref="G640" r:id="rId2757" display="http://pbs.twimg.com/profile_images/751096366693249024/hpbUUfqz_normal.jpg"/>
    <hyperlink ref="AP640" r:id="rId2758" display="https://pbs.twimg.com/profile_banners/751092905331286016/1467910466"/>
    <hyperlink ref="AY640" r:id="rId2759" display="https://twitter.com/niloufar1995"/>
    <hyperlink ref="G641" r:id="rId2760" display="http://pbs.twimg.com/profile_images/623521977085497344/eZBZTi0I_normal.jpg"/>
    <hyperlink ref="AM641" r:id="rId2761" display="http://t.co/qEdbDqrQkt"/>
    <hyperlink ref="AP641" r:id="rId2762" display="https://pbs.twimg.com/profile_banners/2838273735/1437493148"/>
    <hyperlink ref="AV641" r:id="rId2763" display="http://abs.twimg.com/images/themes/theme1/bg.png"/>
    <hyperlink ref="AY641" r:id="rId2764" display="https://twitter.com/bioengmcgill"/>
    <hyperlink ref="G642" r:id="rId2765" display="http://pbs.twimg.com/profile_images/327998652/ehp_twitter_graphic_normal.jpg"/>
    <hyperlink ref="AM642" r:id="rId2766" display="https://t.co/TAjjYVPSPG"/>
    <hyperlink ref="AP642" r:id="rId2767" display="https://pbs.twimg.com/profile_banners/59266746/1480607555"/>
    <hyperlink ref="AV642" r:id="rId2768" display="http://abs.twimg.com/images/themes/theme1/bg.png"/>
    <hyperlink ref="AY642" r:id="rId2769" display="https://twitter.com/ehponline"/>
    <hyperlink ref="G643" r:id="rId2770" display="http://pbs.twimg.com/profile_images/735169108476493824/4gUKiWNA_normal.jpg"/>
    <hyperlink ref="AM643" r:id="rId2771" display="https://t.co/M6o9rUyEfR"/>
    <hyperlink ref="AP643" r:id="rId2772" display="https://pbs.twimg.com/profile_banners/735158225939533826/1464110628"/>
    <hyperlink ref="AV643" r:id="rId2773" display="http://abs.twimg.com/images/themes/theme1/bg.png"/>
    <hyperlink ref="AY643" r:id="rId2774" display="https://twitter.com/bestchemshows"/>
    <hyperlink ref="G644" r:id="rId2775" display="http://pbs.twimg.com/profile_images/2304751706/s8igf6dvoxcppwj3giba_normal.jpeg"/>
    <hyperlink ref="AM644" r:id="rId2776" display="http://t.co/kfnbg6qLLp"/>
    <hyperlink ref="AP644" r:id="rId2777" display="https://pbs.twimg.com/profile_banners/338397907/1424259281"/>
    <hyperlink ref="AV644" r:id="rId2778" display="http://pbs.twimg.com/profile_background_images/578083475/6g7xjqh0zjn677x6f7v3.jpeg"/>
    <hyperlink ref="AY644" r:id="rId2779" display="https://twitter.com/bioalliances"/>
    <hyperlink ref="G645" r:id="rId2780" display="http://pbs.twimg.com/profile_images/378800000170736485/e4ffbb13131ca4cc7a8a1924d712801c_normal.png"/>
    <hyperlink ref="AM645" r:id="rId2781" display="http://t.co/3NnTQxGNSb"/>
    <hyperlink ref="AP645" r:id="rId2782" display="https://pbs.twimg.com/profile_banners/445782144/1374503301"/>
    <hyperlink ref="AV645" r:id="rId2783" display="http://pbs.twimg.com/profile_background_images/378800000030257586/c21ceda02341f19a5849a210388841ef.jpeg"/>
    <hyperlink ref="AY645" r:id="rId2784" display="https://twitter.com/bisakahaku"/>
    <hyperlink ref="G646" r:id="rId2785" display="http://pbs.twimg.com/profile_images/2322021498/php0owbd20xmxwzhhdg2_normal.jpeg"/>
    <hyperlink ref="AM646" r:id="rId2786" display="http://t.co/FiC68AZmyG"/>
    <hyperlink ref="AP646" r:id="rId2787" display="https://pbs.twimg.com/profile_banners/348538673/1424273353"/>
    <hyperlink ref="AV646" r:id="rId2788" display="http://pbs.twimg.com/profile_background_images/582903401/gq0bdlefpf4f61vaoca1.jpeg"/>
    <hyperlink ref="AY646" r:id="rId2789" display="https://twitter.com/collaborationb"/>
    <hyperlink ref="G647" r:id="rId2790" display="http://pbs.twimg.com/profile_images/2322808527/csepcn1drncfwo5exyp1_normal.jpeg"/>
    <hyperlink ref="AM647" r:id="rId2791" display="https://t.co/i91fWsWAHs"/>
    <hyperlink ref="AP647" r:id="rId2792" display="https://pbs.twimg.com/profile_banners/612709986/1454435267"/>
    <hyperlink ref="AV647" r:id="rId2793" display="http://pbs.twimg.com/profile_background_images/583101029/0cyfj5hv88a4yt7dqjpy.jpeg"/>
    <hyperlink ref="AY647" r:id="rId2794" display="https://twitter.com/mergersbio"/>
    <hyperlink ref="G648" r:id="rId2795" display="http://pbs.twimg.com/profile_images/2229799167/FB_Profile_pic-_cells_1_3__normal"/>
    <hyperlink ref="AM648" r:id="rId2796" display="http://t.co/Y2NfcI3C9t"/>
    <hyperlink ref="AP648" r:id="rId2797" display="https://pbs.twimg.com/profile_banners/247673047/1415023778"/>
    <hyperlink ref="AV648" r:id="rId2798" display="http://pbs.twimg.com/profile_background_images/555402166/TWITTER_PIC_background_image__7_"/>
    <hyperlink ref="AY648" r:id="rId2799" display="https://twitter.com/copd_bio"/>
    <hyperlink ref="G649" r:id="rId2800" display="http://pbs.twimg.com/profile_images/804846636249714688/avoyxSim_normal.jpg"/>
    <hyperlink ref="AM649" r:id="rId2801" display="https://www.facebook.com/profile.php?id=100007459727545&amp;fref=ts"/>
    <hyperlink ref="AP649" r:id="rId2802" display="https://pbs.twimg.com/profile_banners/942997746/1481148592"/>
    <hyperlink ref="AV649" r:id="rId2803" display="http://abs.twimg.com/images/themes/theme1/bg.png"/>
    <hyperlink ref="AY649" r:id="rId2804" display="https://twitter.com/demonputty"/>
    <hyperlink ref="G650" r:id="rId2805" display="http://pbs.twimg.com/profile_images/441597359261102080/Iy0nOi65_normal.jpeg"/>
    <hyperlink ref="AP650" r:id="rId2806" display="https://pbs.twimg.com/profile_banners/2374283540/1394122221"/>
    <hyperlink ref="AV650" r:id="rId2807" display="http://abs.twimg.com/images/themes/theme1/bg.png"/>
    <hyperlink ref="AY650" r:id="rId2808" display="https://twitter.com/zorabozic"/>
    <hyperlink ref="G651" r:id="rId2809" display="http://pbs.twimg.com/profile_images/1980294624/DJT_Headshot_V2_normal.jpg"/>
    <hyperlink ref="AM651" r:id="rId2810" display="http://www.DonaldJTrump.com"/>
    <hyperlink ref="AP651" r:id="rId2811" display="https://pbs.twimg.com/profile_banners/25073877/1479776952"/>
    <hyperlink ref="AV651" r:id="rId2812" display="http://pbs.twimg.com/profile_background_images/530021613/trump_scotland__43_of_70_cc.jpg"/>
    <hyperlink ref="AY651" r:id="rId2813" display="https://twitter.com/realdonaldtrump"/>
    <hyperlink ref="G652" r:id="rId2814" display="http://pbs.twimg.com/profile_images/711175134581760000/4WuDJznw_normal.jpg"/>
    <hyperlink ref="AP652" r:id="rId2815" display="https://pbs.twimg.com/profile_banners/1944206832/1381696493"/>
    <hyperlink ref="AV652" r:id="rId2816" display="http://abs.twimg.com/images/themes/theme1/bg.png"/>
    <hyperlink ref="AY652" r:id="rId2817" display="https://twitter.com/tormead_acad"/>
    <hyperlink ref="G653" r:id="rId2818" display="http://pbs.twimg.com/profile_images/565759797/kingtesttube_normal.jpg"/>
    <hyperlink ref="AV653" r:id="rId2819" display="http://abs.twimg.com/images/themes/theme3/bg.gif"/>
    <hyperlink ref="AY653" r:id="rId2820" display="https://twitter.com/profmikeking"/>
    <hyperlink ref="G654" r:id="rId2821" display="http://pbs.twimg.com/profile_images/672149935085723648/CjZVdQHU_normal.jpg"/>
    <hyperlink ref="AM654" r:id="rId2822" display="http://t.co/jfg7L3OMPI"/>
    <hyperlink ref="AP654" r:id="rId2823" display="https://pbs.twimg.com/profile_banners/89263982/1449087969"/>
    <hyperlink ref="AV654" r:id="rId2824" display="http://pbs.twimg.com/profile_background_images/542832034/twitterbackground.gif"/>
    <hyperlink ref="AY654" r:id="rId2825" display="https://twitter.com/vuengineering"/>
    <hyperlink ref="G655" r:id="rId2826" display="http://pbs.twimg.com/profile_images/2823446604/db9196cee097efda705e26c64fef60cc_normal.jpeg"/>
    <hyperlink ref="AM655" r:id="rId2827" display="https://plus.google.com/+WaltArmour/posts?partnerid=gplp0"/>
    <hyperlink ref="AP655" r:id="rId2828" display="https://pbs.twimg.com/profile_banners/601346238/1358316417"/>
    <hyperlink ref="AV655" r:id="rId2829" display="http://abs.twimg.com/images/themes/theme1/bg.png"/>
    <hyperlink ref="AY655" r:id="rId2830" display="https://twitter.com/walta1237"/>
    <hyperlink ref="G656" r:id="rId2831" display="http://pbs.twimg.com/profile_images/468452602816897024/XomikoTG_normal.jpeg"/>
    <hyperlink ref="AM656" r:id="rId2832" display="http://www.youtube.com/user/kcraigdc"/>
    <hyperlink ref="AP656" r:id="rId2833" display="https://pbs.twimg.com/profile_banners/185290535/1400522523"/>
    <hyperlink ref="AV656" r:id="rId2834" display="http://abs.twimg.com/images/themes/theme9/bg.gif"/>
    <hyperlink ref="AY656" r:id="rId2835" display="https://twitter.com/kcraigdc"/>
    <hyperlink ref="G657" r:id="rId2836" display="http://pbs.twimg.com/profile_images/774996583439925248/wzVcqyWq_normal.jpg"/>
    <hyperlink ref="AP657" r:id="rId2837" display="https://pbs.twimg.com/profile_banners/2708670554/1473431640"/>
    <hyperlink ref="AV657" r:id="rId2838" display="http://abs.twimg.com/images/themes/theme1/bg.png"/>
    <hyperlink ref="AY657" r:id="rId2839" display="https://twitter.com/asyraf3393"/>
    <hyperlink ref="G658" r:id="rId2840" display="http://pbs.twimg.com/profile_images/737001667875504128/in2cqfu3_normal.jpg"/>
    <hyperlink ref="AP658" r:id="rId2841" display="https://pbs.twimg.com/profile_banners/2549207570/1481017407"/>
    <hyperlink ref="AV658" r:id="rId2842" display="http://abs.twimg.com/images/themes/theme4/bg.gif"/>
    <hyperlink ref="AY658" r:id="rId2843" display="https://twitter.com/3amscience"/>
    <hyperlink ref="G659" r:id="rId2844" display="http://pbs.twimg.com/profile_images/555400719478444032/ky9g4wh6_normal.png"/>
    <hyperlink ref="AM659" r:id="rId2845" display="http://t.co/FiRtxFPcwP"/>
    <hyperlink ref="AP659" r:id="rId2846" display="https://pbs.twimg.com/profile_banners/17248121/1398202715"/>
    <hyperlink ref="AV659" r:id="rId2847" display="http://pbs.twimg.com/profile_background_images/668994738/25724f4dee6aa27d8e52889a72fa855f.png"/>
    <hyperlink ref="AY659" r:id="rId2848" display="https://twitter.com/physorg_com"/>
    <hyperlink ref="G660" r:id="rId2849" display="http://pbs.twimg.com/profile_images/805152761838829568/Cyf38SnO_normal.jpg"/>
    <hyperlink ref="AP660" r:id="rId2850" display="https://pbs.twimg.com/profile_banners/3160031220/1475797053"/>
    <hyperlink ref="AV660" r:id="rId2851" display="http://abs.twimg.com/images/themes/theme1/bg.png"/>
    <hyperlink ref="AY660" r:id="rId2852" display="https://twitter.com/rogerwong10"/>
    <hyperlink ref="G661" r:id="rId2853" display="http://pbs.twimg.com/profile_images/799997734782582786/9RE563QV_normal.jpg"/>
    <hyperlink ref="AP661" r:id="rId2854" display="https://pbs.twimg.com/profile_banners/742166854752342016/1480182184"/>
    <hyperlink ref="AY661" r:id="rId2855" display="https://twitter.com/ubcprez"/>
    <hyperlink ref="G662" r:id="rId2856" display="http://pbs.twimg.com/profile_images/751534962378043392/R5a59RTk_normal.jpg"/>
    <hyperlink ref="AM662" r:id="rId2857" display="https://t.co/GlSPIztWVJ"/>
    <hyperlink ref="AP662" r:id="rId2858" display="https://pbs.twimg.com/profile_banners/28453440/1480972173"/>
    <hyperlink ref="AV662" r:id="rId2859" display="http://pbs.twimg.com/profile_background_images/662757694/a4yd6adz3d6c6yex9tg7.jpeg"/>
    <hyperlink ref="AY662" r:id="rId2860" display="https://twitter.com/ubc"/>
    <hyperlink ref="G663" r:id="rId2861" display="http://pbs.twimg.com/profile_images/3043811261/4dfaea19a67df29d685975530beb6ae2_normal.jpeg"/>
    <hyperlink ref="AP663" r:id="rId2862" display="https://pbs.twimg.com/profile_banners/25531793/1415991429"/>
    <hyperlink ref="AV663" r:id="rId2863" display="http://pbs.twimg.com/profile_background_images/751567989/3f4db122fd8f3cfe6be2c1003aa30d41.jpeg"/>
    <hyperlink ref="AY663" r:id="rId2864" display="https://twitter.com/katievancouver"/>
    <hyperlink ref="G664" r:id="rId2865" display="http://pbs.twimg.com/profile_images/797779633215111168/v6bHIFa-_normal.jpg"/>
    <hyperlink ref="AP664" r:id="rId2866" display="https://pbs.twimg.com/profile_banners/797778573150982144/1479040459"/>
    <hyperlink ref="AY664" r:id="rId2867" display="https://twitter.com/samdhillon17"/>
    <hyperlink ref="G665" r:id="rId2868" display="http://pbs.twimg.com/profile_images/793206537254686724/_c1aiyQP_normal.jpg"/>
    <hyperlink ref="AM665" r:id="rId2869" display="http://t.co/tpPVVbDB4e"/>
    <hyperlink ref="AP665" r:id="rId2870" display="https://pbs.twimg.com/profile_banners/28173797/1421899331"/>
    <hyperlink ref="AV665" r:id="rId2871" display="http://pbs.twimg.com/profile_background_images/378800000169407547/6iSpwaWH.jpeg"/>
    <hyperlink ref="AY665" r:id="rId2872" display="https://twitter.com/mbholistic"/>
    <hyperlink ref="G666" r:id="rId2873" display="http://pbs.twimg.com/profile_images/691994906332516353/UTR3UJ1t_normal.jpg"/>
    <hyperlink ref="AM666" r:id="rId2874" display="https://t.co/wfoE5VRdTk"/>
    <hyperlink ref="AP666" r:id="rId2875" display="https://pbs.twimg.com/profile_banners/4817054342/1453819461"/>
    <hyperlink ref="AY666" r:id="rId2876" display="https://twitter.com/hc_equipment"/>
    <hyperlink ref="G667" r:id="rId2877" display="http://pbs.twimg.com/profile_images/692000843638272005/vWwa3DD1_normal.jpg"/>
    <hyperlink ref="AM667" r:id="rId2878" display="https://t.co/wfoE5VRdTk"/>
    <hyperlink ref="AP667" r:id="rId2879" display="https://pbs.twimg.com/profile_banners/4817173033/1453820889"/>
    <hyperlink ref="AY667" r:id="rId2880" display="https://twitter.com/h_c_services"/>
    <hyperlink ref="G668" r:id="rId2881" display="http://pbs.twimg.com/profile_images/492638464307785728/7SKvnr7D_normal.jpeg"/>
    <hyperlink ref="AM668" r:id="rId2882" display="https://t.co/T0q9vGwNGe"/>
    <hyperlink ref="AP668" r:id="rId2883" display="https://pbs.twimg.com/profile_banners/195444818/1350062079"/>
    <hyperlink ref="AV668" r:id="rId2884" display="http://abs.twimg.com/images/themes/theme9/bg.gif"/>
    <hyperlink ref="AY668" r:id="rId2885" display="https://twitter.com/kosmischemusik"/>
    <hyperlink ref="G669" r:id="rId2886" display="http://pbs.twimg.com/profile_images/378800000546347262/44e29395ae16f55ecd337871b5c94c7c_normal.png"/>
    <hyperlink ref="AM669" r:id="rId2887" display="http://t.co/OmFERHn5cS"/>
    <hyperlink ref="AP669" r:id="rId2888" display="https://pbs.twimg.com/profile_banners/15338256/1480069876"/>
    <hyperlink ref="AV669" r:id="rId2889" display="http://pbs.twimg.com/profile_background_images/378800000119150684/e79c3e35255c4baad86455845fe7a0a6.jpeg"/>
    <hyperlink ref="AY669" r:id="rId2890" display="https://twitter.com/yourstoryco"/>
    <hyperlink ref="G670" r:id="rId2891" display="http://pbs.twimg.com/profile_images/272940548/Madan2-Singapore_normal.jpg"/>
    <hyperlink ref="AM670" r:id="rId2892" display="http://t.co/KwovdXhRqn"/>
    <hyperlink ref="AV670" r:id="rId2893" display="http://abs.twimg.com/images/themes/theme1/bg.png"/>
    <hyperlink ref="AY670" r:id="rId2894" display="https://twitter.com/madanrao"/>
    <hyperlink ref="G671" r:id="rId2895" display="http://pbs.twimg.com/profile_images/711920492127588352/8DxSeklH_normal.jpg"/>
    <hyperlink ref="AM671" r:id="rId2896" display="https://t.co/nvs5Baad0A"/>
    <hyperlink ref="AP671" r:id="rId2897" display="https://pbs.twimg.com/profile_banners/711914061072625665/1480847287"/>
    <hyperlink ref="AY671" r:id="rId2898" display="https://twitter.com/drgurdeepparhar"/>
    <hyperlink ref="G672" r:id="rId2899" display="http://pbs.twimg.com/profile_images/765217726214307840/ZUEHO83J_normal.jpg"/>
    <hyperlink ref="AM672" r:id="rId2900" display="http://t.co/3BrOvMMYot"/>
    <hyperlink ref="AP672" r:id="rId2901" display="https://pbs.twimg.com/profile_banners/3065814244/1471277105"/>
    <hyperlink ref="AV672" r:id="rId2902" display="http://abs.twimg.com/images/themes/theme1/bg.png"/>
    <hyperlink ref="AY672" r:id="rId2903" display="https://twitter.com/tflssella"/>
    <hyperlink ref="G673" r:id="rId2904" display="http://pbs.twimg.com/profile_images/749334198708822017/UM1FyHyO_normal.jpg"/>
    <hyperlink ref="AP673" r:id="rId2905" display="https://pbs.twimg.com/profile_banners/2485112422/1467490172"/>
    <hyperlink ref="AV673" r:id="rId2906" display="http://abs.twimg.com/images/themes/theme13/bg.gif"/>
    <hyperlink ref="AY673" r:id="rId2907" display="https://twitter.com/britpearl__musi"/>
    <hyperlink ref="G674" r:id="rId2908" display="http://pbs.twimg.com/profile_images/749747539239440384/oZAPjEfS_normal.jpg"/>
    <hyperlink ref="AP674" r:id="rId2909" display="https://pbs.twimg.com/profile_banners/464285730/1467588721"/>
    <hyperlink ref="AV674" r:id="rId2910" display="http://abs.twimg.com/images/themes/theme8/bg.gif"/>
    <hyperlink ref="AY674" r:id="rId2911" display="https://twitter.com/jeffnagus872"/>
    <hyperlink ref="G675" r:id="rId2912" display="http://pbs.twimg.com/profile_images/765223766620340224/G7KLOPjG_normal.jpg"/>
    <hyperlink ref="AP675" r:id="rId2913" display="https://pbs.twimg.com/profile_banners/3051312006/1471278552"/>
    <hyperlink ref="AV675" r:id="rId2914" display="http://abs.twimg.com/images/themes/theme1/bg.png"/>
    <hyperlink ref="AY675" r:id="rId2915" display="https://twitter.com/prlncessbxtchh"/>
    <hyperlink ref="G676" r:id="rId2916" display="http://pbs.twimg.com/profile_images/765253676306804736/m_GWdJKS_normal.jpg"/>
    <hyperlink ref="AP676" r:id="rId2917" display="https://pbs.twimg.com/profile_banners/3052424348/1471285673"/>
    <hyperlink ref="AV676" r:id="rId2918" display="http://abs.twimg.com/images/themes/theme1/bg.png"/>
    <hyperlink ref="AY676" r:id="rId2919" display="https://twitter.com/snapes47"/>
    <hyperlink ref="G677" r:id="rId2920" display="http://pbs.twimg.com/profile_images/770374236531752960/BZX0394g_normal.jpg"/>
    <hyperlink ref="AP677" r:id="rId2921" display="https://pbs.twimg.com/profile_banners/3065597369/1472506509"/>
    <hyperlink ref="AV677" r:id="rId2922" display="http://abs.twimg.com/images/themes/theme1/bg.png"/>
    <hyperlink ref="AY677" r:id="rId2923" display="https://twitter.com/mariamaxy73"/>
    <hyperlink ref="G678" r:id="rId2924" display="http://pbs.twimg.com/profile_images/765253533356744705/pBiQYyCX_normal.jpg"/>
    <hyperlink ref="AP678" r:id="rId2925" display="https://pbs.twimg.com/profile_banners/3048840571/1471285639"/>
    <hyperlink ref="AV678" r:id="rId2926" display="http://abs.twimg.com/images/themes/theme1/bg.png"/>
    <hyperlink ref="AY678" r:id="rId2927" display="https://twitter.com/dark__beautii__"/>
    <hyperlink ref="G679" r:id="rId2928" display="http://pbs.twimg.com/profile_images/770352101251768320/aR-bkk7__normal.jpg"/>
    <hyperlink ref="AP679" r:id="rId2929" display="https://pbs.twimg.com/profile_banners/3065006573/1472501230"/>
    <hyperlink ref="AV679" r:id="rId2930" display="http://abs.twimg.com/images/themes/theme1/bg.png"/>
    <hyperlink ref="AY679" r:id="rId2931" display="https://twitter.com/sonlalapoint"/>
    <hyperlink ref="G680" r:id="rId2932" display="http://pbs.twimg.com/profile_images/749740539164131328/DCPN6V2L_normal.jpg"/>
    <hyperlink ref="AM680" r:id="rId2933" display="http://t.co/wweDotSYgx"/>
    <hyperlink ref="AP680" r:id="rId2934" display="https://pbs.twimg.com/profile_banners/2480613723/1467587051"/>
    <hyperlink ref="AV680" r:id="rId2935" display="http://abs.twimg.com/images/themes/theme6/bg.gif"/>
    <hyperlink ref="AY680" r:id="rId2936" display="https://twitter.com/marybeth646"/>
    <hyperlink ref="G681" r:id="rId2937" display="http://pbs.twimg.com/profile_images/770373498426589184/NTjQsvDS_normal.jpg"/>
    <hyperlink ref="AP681" r:id="rId2938" display="https://pbs.twimg.com/profile_banners/3065648153/1472506332"/>
    <hyperlink ref="AV681" r:id="rId2939" display="http://abs.twimg.com/images/themes/theme1/bg.png"/>
    <hyperlink ref="AY681" r:id="rId2940" display="https://twitter.com/btfiystore"/>
    <hyperlink ref="G682" r:id="rId2941" display="http://pbs.twimg.com/profile_images/750414764627623936/v9sBehrR_normal.jpg"/>
    <hyperlink ref="AP682" r:id="rId2942" display="https://pbs.twimg.com/profile_banners/2486192313/1467747800"/>
    <hyperlink ref="AV682" r:id="rId2943" display="http://abs.twimg.com/images/themes/theme6/bg.gif"/>
    <hyperlink ref="AY682" r:id="rId2944" display="https://twitter.com/prisonboi43"/>
    <hyperlink ref="G683" r:id="rId2945" display="http://pbs.twimg.com/profile_images/770346794492502016/thIdO24I_normal.jpg"/>
    <hyperlink ref="AP683" r:id="rId2946" display="https://pbs.twimg.com/profile_banners/3065802245/1472499964"/>
    <hyperlink ref="AV683" r:id="rId2947" display="http://abs.twimg.com/images/themes/theme1/bg.png"/>
    <hyperlink ref="AY683" r:id="rId2948" display="https://twitter.com/kristydlxie"/>
    <hyperlink ref="G684" r:id="rId2949" display="http://pbs.twimg.com/profile_images/765213395817816065/LIrDy4bD_normal.jpg"/>
    <hyperlink ref="AM684" r:id="rId2950" display="http://t.co/s3drnjtmhm"/>
    <hyperlink ref="AP684" r:id="rId2951" display="https://pbs.twimg.com/profile_banners/3065376785/1471276071"/>
    <hyperlink ref="AV684" r:id="rId2952" display="http://abs.twimg.com/images/themes/theme1/bg.png"/>
    <hyperlink ref="AY684" r:id="rId2953" display="https://twitter.com/xgraysonsiaysaf"/>
    <hyperlink ref="G685" r:id="rId2954" display="http://pbs.twimg.com/profile_images/765247107653574656/FuX8aLQI_normal.jpg"/>
    <hyperlink ref="AM685" r:id="rId2955" display="http://t.co/FMZbDqzZi9"/>
    <hyperlink ref="AP685" r:id="rId2956" display="https://pbs.twimg.com/profile_banners/3064967933/1471284108"/>
    <hyperlink ref="AV685" r:id="rId2957" display="http://abs.twimg.com/images/themes/theme1/bg.png"/>
    <hyperlink ref="AY685" r:id="rId2958" display="https://twitter.com/s__playapparel"/>
    <hyperlink ref="G686" r:id="rId2959" display="http://pbs.twimg.com/profile_images/770376241652334594/VOLHjlFp_normal.jpg"/>
    <hyperlink ref="AP686" r:id="rId2960" display="https://pbs.twimg.com/profile_banners/3064400145/1472506987"/>
    <hyperlink ref="AV686" r:id="rId2961" display="http://abs.twimg.com/images/themes/theme1/bg.png"/>
    <hyperlink ref="AY686" r:id="rId2962" display="https://twitter.com/twinnnnnity_10"/>
    <hyperlink ref="G687" r:id="rId2963" display="http://pbs.twimg.com/profile_images/743552655398576128/DrFhHqSf_normal.jpg"/>
    <hyperlink ref="AP687" r:id="rId2964" display="https://pbs.twimg.com/profile_banners/2449251535/1466111745"/>
    <hyperlink ref="AV687" r:id="rId2965" display="http://abs.twimg.com/images/themes/theme17/bg.gif"/>
    <hyperlink ref="AY687" r:id="rId2966" display="https://twitter.com/joe_iucero"/>
    <hyperlink ref="G688" r:id="rId2967" display="http://pbs.twimg.com/profile_images/448613002887966720/vV5Yh7QT_normal.jpeg"/>
    <hyperlink ref="AP688" r:id="rId2968" display="https://pbs.twimg.com/profile_banners/2411739817/1395792769"/>
    <hyperlink ref="AV688" r:id="rId2969" display="http://pbs.twimg.com/profile_background_images/448614062801186816/POJN6Py1.jpeg"/>
    <hyperlink ref="AY688" r:id="rId2970" display="https://twitter.com/eli23b"/>
    <hyperlink ref="G689" r:id="rId2971" display="http://pbs.twimg.com/profile_images/749741547374120960/TyDDs2Xd_normal.jpg"/>
    <hyperlink ref="AM689" r:id="rId2972" display="http://t.co/yVjiA1y2jS"/>
    <hyperlink ref="AP689" r:id="rId2973" display="https://pbs.twimg.com/profile_banners/2486099483/1467587306"/>
    <hyperlink ref="AV689" r:id="rId2974" display="http://abs.twimg.com/images/themes/theme8/bg.gif"/>
    <hyperlink ref="AY689" r:id="rId2975" display="https://twitter.com/aleach95"/>
    <hyperlink ref="G690" r:id="rId2976" display="http://pbs.twimg.com/profile_images/765221779929522181/R7Mz8x0a_normal.jpg"/>
    <hyperlink ref="AM690" r:id="rId2977" display="http://t.co/MUf4qdzLMY"/>
    <hyperlink ref="AP690" r:id="rId2978" display="https://pbs.twimg.com/profile_banners/3065769525/1471278069"/>
    <hyperlink ref="AV690" r:id="rId2979" display="http://abs.twimg.com/images/themes/theme1/bg.png"/>
    <hyperlink ref="AY690" r:id="rId2980" display="https://twitter.com/ising_6yahweh"/>
    <hyperlink ref="G691" r:id="rId2981" display="http://pbs.twimg.com/profile_images/765248575974453248/tHHsz8Kc_normal.jpg"/>
    <hyperlink ref="AM691" r:id="rId2982" display="http://t.co/UdnuTB7LiF"/>
    <hyperlink ref="AP691" r:id="rId2983" display="https://pbs.twimg.com/profile_banners/3052362600/1471284473"/>
    <hyperlink ref="AV691" r:id="rId2984" display="http://abs.twimg.com/images/themes/theme1/bg.png"/>
    <hyperlink ref="AY691" r:id="rId2985" display="https://twitter.com/mrjaylevlne"/>
    <hyperlink ref="G692" r:id="rId2986" display="http://pbs.twimg.com/profile_images/770375857479282689/7kV5G82m_normal.jpg"/>
    <hyperlink ref="AP692" r:id="rId2987" display="https://pbs.twimg.com/profile_banners/3051406897/1472506895"/>
    <hyperlink ref="AV692" r:id="rId2988" display="http://abs.twimg.com/images/themes/theme1/bg.png"/>
    <hyperlink ref="AY692" r:id="rId2989" display="https://twitter.com/thompsondeldra"/>
    <hyperlink ref="G693" r:id="rId2990" display="http://pbs.twimg.com/profile_images/770336356824416258/GppRlhKY_normal.jpg"/>
    <hyperlink ref="AM693" r:id="rId2991" display="http://t.co/GEDWCqTapJ"/>
    <hyperlink ref="AP693" r:id="rId2992" display="https://pbs.twimg.com/profile_banners/2450054256/1472497479"/>
    <hyperlink ref="AV693" r:id="rId2993" display="http://abs.twimg.com/images/themes/theme19/bg.gif"/>
    <hyperlink ref="AY693" r:id="rId2994" display="https://twitter.com/massage__envy"/>
    <hyperlink ref="G694" r:id="rId2995" display="http://pbs.twimg.com/profile_images/765213388918124545/dTc-7cy3_normal.jpg"/>
    <hyperlink ref="AM694" r:id="rId2996" display="http://www.arizonaassassins.com"/>
    <hyperlink ref="AP694" r:id="rId2997" display="https://pbs.twimg.com/profile_banners/3065658855/1471276067"/>
    <hyperlink ref="AV694" r:id="rId2998" display="http://abs.twimg.com/images/themes/theme1/bg.png"/>
    <hyperlink ref="AY694" r:id="rId2999" display="https://twitter.com/azassasslns"/>
    <hyperlink ref="G695" r:id="rId3000" display="http://pbs.twimg.com/profile_images/765254007795359744/SeygHxI2_normal.jpg"/>
    <hyperlink ref="AP695" r:id="rId3001" display="https://pbs.twimg.com/profile_banners/3064378017/1471285759"/>
    <hyperlink ref="AV695" r:id="rId3002" display="http://abs.twimg.com/images/themes/theme1/bg.png"/>
    <hyperlink ref="AY695" r:id="rId3003" display="https://twitter.com/lucldalchemy"/>
    <hyperlink ref="G696" r:id="rId3004" display="http://pbs.twimg.com/profile_images/765253156095885312/BKwf4UAB_normal.jpg"/>
    <hyperlink ref="AP696" r:id="rId3005" display="https://pbs.twimg.com/profile_banners/3052308199/1471285549"/>
    <hyperlink ref="AV696" r:id="rId3006" display="http://abs.twimg.com/images/themes/theme1/bg.png"/>
    <hyperlink ref="AY696" r:id="rId3007" display="https://twitter.com/caroibbaumann"/>
    <hyperlink ref="G697" r:id="rId3008" display="http://pbs.twimg.com/profile_images/749750593426710528/-M3cGDeN_normal.jpg"/>
    <hyperlink ref="AP697" r:id="rId3009" display="https://pbs.twimg.com/profile_banners/2487391097/1467589453"/>
    <hyperlink ref="AV697" r:id="rId3010" display="http://abs.twimg.com/images/themes/theme12/bg.gif"/>
    <hyperlink ref="AY697" r:id="rId3011" display="https://twitter.com/mrsmonroe37"/>
    <hyperlink ref="G698" r:id="rId3012" display="http://pbs.twimg.com/profile_images/765220745777651712/mpjKR5g4_normal.jpg"/>
    <hyperlink ref="AM698" r:id="rId3013" display="https://t.co/iEg6Suh6Vw"/>
    <hyperlink ref="AP698" r:id="rId3014" display="https://pbs.twimg.com/profile_banners/3053437170/1471277837"/>
    <hyperlink ref="AV698" r:id="rId3015" display="http://abs.twimg.com/images/themes/theme1/bg.png"/>
    <hyperlink ref="AY698" r:id="rId3016" display="https://twitter.com/im__thtgirl"/>
    <hyperlink ref="G699" r:id="rId3017" display="http://pbs.twimg.com/profile_images/750767106598330372/naEKMdNw_normal.jpg"/>
    <hyperlink ref="AP699" r:id="rId3018" display="https://pbs.twimg.com/profile_banners/2436677277/1467831830"/>
    <hyperlink ref="AV699" r:id="rId3019" display="http://abs.twimg.com/images/themes/theme15/bg.png"/>
    <hyperlink ref="AY699" r:id="rId3020" display="https://twitter.com/mistyf60"/>
    <hyperlink ref="G700" r:id="rId3021" display="http://pbs.twimg.com/profile_images/749313556621856768/1oPJdFuE_normal.jpg"/>
    <hyperlink ref="AP700" r:id="rId3022" display="https://pbs.twimg.com/profile_banners/2437450702/1467485250"/>
    <hyperlink ref="AV700" r:id="rId3023" display="http://abs.twimg.com/images/themes/theme2/bg.gif"/>
    <hyperlink ref="AY700" r:id="rId3024" display="https://twitter.com/amoney__maker"/>
    <hyperlink ref="G701" r:id="rId3025" display="http://pbs.twimg.com/profile_images/1577095712/Profile_normal.jpg"/>
    <hyperlink ref="AP701" r:id="rId3026" display="https://pbs.twimg.com/profile_banners/386672121/1475225007"/>
    <hyperlink ref="AV701" r:id="rId3027" display="http://abs.twimg.com/images/themes/theme1/bg.png"/>
    <hyperlink ref="AY701" r:id="rId3028" display="https://twitter.com/colmfaulkner"/>
    <hyperlink ref="G702" r:id="rId3029" display="http://pbs.twimg.com/profile_images/803619482497187840/PSwm0shc_normal.jpg"/>
    <hyperlink ref="AM702" r:id="rId3030" display="https://t.co/5rqyrSPkTs"/>
    <hyperlink ref="AP702" r:id="rId3031" display="https://pbs.twimg.com/profile_banners/280858790/1474995455"/>
    <hyperlink ref="AV702" r:id="rId3032" display="http://pbs.twimg.com/profile_background_images/823370841/6df574884f6eb05c0074571b3797c12e.jpeg"/>
    <hyperlink ref="AY702" r:id="rId3033" display="https://twitter.com/frhainroselan"/>
    <hyperlink ref="G703" r:id="rId3034" display="http://pbs.twimg.com/profile_images/258256857/Quandu_normal.png"/>
    <hyperlink ref="AM703" r:id="rId3035" display="http://t.co/iDRip1tSFJ"/>
    <hyperlink ref="AV703" r:id="rId3036" display="http://abs.twimg.com/images/themes/theme14/bg.gif"/>
    <hyperlink ref="AY703" r:id="rId3037" display="https://twitter.com/quandu"/>
    <hyperlink ref="G704" r:id="rId3038" display="http://pbs.twimg.com/profile_images/658926349621600256/nv9qsUlP_normal.jpg"/>
    <hyperlink ref="AM704" r:id="rId3039" display="http://www.ucl.ac.uk/aspire-create"/>
    <hyperlink ref="AV704" r:id="rId3040" display="http://abs.twimg.com/images/themes/theme1/bg.png"/>
    <hyperlink ref="AY704" r:id="rId3041" display="https://twitter.com/uclaspirecreate"/>
    <hyperlink ref="G705" r:id="rId3042" display="http://pbs.twimg.com/profile_images/597799826449895424/MIA5ucvU_normal.jpg"/>
    <hyperlink ref="AM705" r:id="rId3043" display="http://www.rnoh.nhs.uk/"/>
    <hyperlink ref="AP705" r:id="rId3044" display="https://pbs.twimg.com/profile_banners/344481588/1470325541"/>
    <hyperlink ref="AV705" r:id="rId3045" display="http://pbs.twimg.com/profile_background_images/303370458/Twitter-blue-back.png"/>
    <hyperlink ref="AY705" r:id="rId3046" display="https://twitter.com/rnohnhs"/>
    <hyperlink ref="G706" r:id="rId3047" display="http://pbs.twimg.com/profile_images/611903427963154432/X2TaUsJv_normal.png"/>
    <hyperlink ref="AM706" r:id="rId3048" display="http://t.co/Jxw2uWJ2yi"/>
    <hyperlink ref="AP706" r:id="rId3049" display="https://pbs.twimg.com/profile_banners/2229735236/1418160612"/>
    <hyperlink ref="AV706" r:id="rId3050" display="http://abs.twimg.com/images/themes/theme1/bg.png"/>
    <hyperlink ref="AY706" r:id="rId3051" display="https://twitter.com/ucldivofsurgery"/>
    <hyperlink ref="G707" r:id="rId3052" display="http://pbs.twimg.com/profile_images/559689554857177088/5zAJnyDD_normal.png"/>
    <hyperlink ref="AM707" r:id="rId3053" display="http://www.ucl.ac.uk/medical-sciences"/>
    <hyperlink ref="AP707" r:id="rId3054" display="https://pbs.twimg.com/profile_banners/2964295132/1422275720"/>
    <hyperlink ref="AV707" r:id="rId3055" display="http://abs.twimg.com/images/themes/theme1/bg.png"/>
    <hyperlink ref="AY707" r:id="rId3056" display="https://twitter.com/uclmedsci"/>
    <hyperlink ref="G708" r:id="rId3057" display="http://pbs.twimg.com/profile_images/528160602531696640/HvAZjNQ__normal.jpeg"/>
    <hyperlink ref="AM708" r:id="rId3058" display="http://t.co/ElZ1C5OB5Q"/>
    <hyperlink ref="AV708" r:id="rId3059" display="http://abs.twimg.com/images/themes/theme1/bg.png"/>
    <hyperlink ref="AY708" r:id="rId3060" display="https://twitter.com/chinemeluezeh"/>
    <hyperlink ref="G709" r:id="rId3061" display="http://pbs.twimg.com/profile_images/600390894236409857/MwBxg1ni_normal.jpg"/>
    <hyperlink ref="AM709" r:id="rId3062" display="https://t.co/Lw86rplKke"/>
    <hyperlink ref="AP709" r:id="rId3063" display="https://pbs.twimg.com/profile_banners/176839908/1404701109"/>
    <hyperlink ref="AV709" r:id="rId3064" display="http://pbs.twimg.com/profile_background_images/133488385/twitter.jpg"/>
    <hyperlink ref="AY709" r:id="rId3065" display="https://twitter.com/castlehao10"/>
    <hyperlink ref="G710" r:id="rId3066" display="http://pbs.twimg.com/profile_images/700404062735327232/LfIl_mSM_normal.png"/>
    <hyperlink ref="AM710" r:id="rId3067" display="https://t.co/Ok03wWdgDm"/>
    <hyperlink ref="AP710" r:id="rId3068" display="https://pbs.twimg.com/profile_banners/700402256412221441/1455824646"/>
    <hyperlink ref="AV710" r:id="rId3069" display="http://abs.twimg.com/images/themes/theme1/bg.png"/>
    <hyperlink ref="AY710" r:id="rId3070" display="https://twitter.com/fofg_falungong"/>
    <hyperlink ref="G711" r:id="rId3071" display="http://pbs.twimg.com/profile_images/676476519787585536/SgJYGP6r_normal.png"/>
    <hyperlink ref="AM711" r:id="rId3072" display="https://t.co/fOvm7OPFx3"/>
    <hyperlink ref="AP711" r:id="rId3073" display="https://pbs.twimg.com/profile_banners/77296878/1450126037"/>
    <hyperlink ref="AV711" r:id="rId3074" display="http://pbs.twimg.com/profile_background_images/824475622/03605ade957a202bd75ecd932833bceb.jpeg"/>
    <hyperlink ref="AY711" r:id="rId3075" display="https://twitter.com/aamcmedstudent"/>
    <hyperlink ref="G712" r:id="rId3076" display="http://pbs.twimg.com/profile_images/459010172283666432/rvK-1Bsq_normal.jpeg"/>
    <hyperlink ref="AP712" r:id="rId3077" display="https://pbs.twimg.com/profile_banners/33898986/1438794846"/>
    <hyperlink ref="AV712" r:id="rId3078" display="http://pbs.twimg.com/profile_background_images/271275521/twitterlogo.jpg"/>
    <hyperlink ref="AY712" r:id="rId3079" display="https://twitter.com/ummedschool"/>
    <hyperlink ref="G713" r:id="rId3080" display="http://pbs.twimg.com/profile_images/699910334434406400/vHLsTNLn_normal.jpg"/>
    <hyperlink ref="AM713" r:id="rId3081" display="https://t.co/huvDH7ft6l"/>
    <hyperlink ref="AP713" r:id="rId3082" display="https://pbs.twimg.com/profile_banners/4804039522/1455706634"/>
    <hyperlink ref="AV713" r:id="rId3083" display="http://abs.twimg.com/images/themes/theme1/bg.png"/>
    <hyperlink ref="AY713" r:id="rId3084" display="https://twitter.com/designbeatsnet"/>
    <hyperlink ref="G714" r:id="rId3085" display="http://pbs.twimg.com/profile_images/635842104401481728/p8KayNmL_normal.png"/>
    <hyperlink ref="AM714" r:id="rId3086" display="http://www.findaphd.com"/>
    <hyperlink ref="AP714" r:id="rId3087" display="https://pbs.twimg.com/profile_banners/94112379/1479317143"/>
    <hyperlink ref="AV714" r:id="rId3088" display="http://abs.twimg.com/images/themes/theme16/bg.gif"/>
    <hyperlink ref="AY714" r:id="rId3089" display="https://twitter.com/findaphd"/>
    <hyperlink ref="G715" r:id="rId3090" display="http://pbs.twimg.com/profile_images/428135112606105601/cmOmehVp_normal.jpeg"/>
    <hyperlink ref="AM715" r:id="rId3091" display="http://www.unl.pt"/>
    <hyperlink ref="AP715" r:id="rId3092" display="https://pbs.twimg.com/profile_banners/467373252/1474984616"/>
    <hyperlink ref="AV715" r:id="rId3093" display="http://pbs.twimg.com/profile_background_images/511807189598486528/_xLnmXVX.jpeg"/>
    <hyperlink ref="AY715" r:id="rId3094" display="https://twitter.com/novaunl"/>
    <hyperlink ref="G716" r:id="rId3095" display="http://pbs.twimg.com/profile_images/639037285653217280/799bzd9O_normal.png"/>
    <hyperlink ref="AM716" r:id="rId3096" display="https://t.co/xytOdGq8VU"/>
    <hyperlink ref="AP716" r:id="rId3097" display="https://pbs.twimg.com/profile_banners/3522176721/1441192637"/>
    <hyperlink ref="AV716" r:id="rId3098" display="http://abs.twimg.com/images/themes/theme1/bg.png"/>
    <hyperlink ref="AY716" r:id="rId3099" display="https://twitter.com/biomeng_lab"/>
    <hyperlink ref="G717" r:id="rId3100" display="http://pbs.twimg.com/profile_images/752381966981398528/7FefTBIl_normal.jpg"/>
    <hyperlink ref="AM717" r:id="rId3101" display="http://Surgery.MedicBoard.in"/>
    <hyperlink ref="AP717" r:id="rId3102" display="https://pbs.twimg.com/profile_banners/752381515959570432/1468216837"/>
    <hyperlink ref="AY717" r:id="rId3103" display="https://twitter.com/mb_surgery"/>
    <hyperlink ref="G718" r:id="rId3104" display="http://pbs.twimg.com/profile_images/757576208758349824/egymnJWw_normal.jpg"/>
    <hyperlink ref="AM718" r:id="rId3105" display="https://t.co/Bxo5Yj6ZAI"/>
    <hyperlink ref="AP718" r:id="rId3106" display="https://pbs.twimg.com/profile_banners/86996334/1439771000"/>
    <hyperlink ref="AV718" r:id="rId3107" display="http://abs.twimg.com/images/themes/theme1/bg.png"/>
    <hyperlink ref="AY718" r:id="rId3108" display="https://twitter.com/jpahara"/>
    <hyperlink ref="G719" r:id="rId3109" display="http://pbs.twimg.com/profile_images/802682456537067521/tllOrZmq_normal.jpg"/>
    <hyperlink ref="AP719" r:id="rId3110" display="https://pbs.twimg.com/profile_banners/768640472747155456/1472095910"/>
    <hyperlink ref="AY719" r:id="rId3111" display="https://twitter.com/cristiansalme19"/>
    <hyperlink ref="G720" r:id="rId3112" display="http://pbs.twimg.com/profile_images/478968591765614592/Y8zeJuLP_normal.jpeg"/>
    <hyperlink ref="AM720" r:id="rId3113" display="http://t.co/QIsv8XYIIz"/>
    <hyperlink ref="AP720" r:id="rId3114" display="https://pbs.twimg.com/profile_banners/90950072/1403029962"/>
    <hyperlink ref="AV720" r:id="rId3115" display="http://pbs.twimg.com/profile_background_images/321516586/TWITTERTESTFORLOADING.JPG"/>
    <hyperlink ref="AY720" r:id="rId3116" display="https://twitter.com/mcgowanrm"/>
    <hyperlink ref="G721" r:id="rId3117" display="http://pbs.twimg.com/profile_images/773167414494257152/AHypGwQE_normal.jpg"/>
    <hyperlink ref="AM721" r:id="rId3118" display="http://t.co/prpH32qDsc"/>
    <hyperlink ref="AP721" r:id="rId3119" display="https://pbs.twimg.com/profile_banners/68503423/1473879525"/>
    <hyperlink ref="AV721" r:id="rId3120" display="http://pbs.twimg.com/profile_background_images/613311834/yk4skpuuk0nn9tx8j6c5.png"/>
    <hyperlink ref="AY721" r:id="rId3121" display="https://twitter.com/pitttweet"/>
    <hyperlink ref="G722" r:id="rId3122" display="http://pbs.twimg.com/profile_images/3561593980/eed1a4e23c77fa14152bd67a056a29c4_normal.jpeg"/>
    <hyperlink ref="AM722" r:id="rId3123" display="http://t.co/h1rurCr0Ym"/>
    <hyperlink ref="AP722" r:id="rId3124" display="https://pbs.twimg.com/profile_banners/17543584/1399049422"/>
    <hyperlink ref="AV722" r:id="rId3125" display="http://abs.twimg.com/images/themes/theme16/bg.gif"/>
    <hyperlink ref="AY722" r:id="rId3126" display="https://twitter.com/pittsburghmag"/>
    <hyperlink ref="G723" r:id="rId3127" display="http://pbs.twimg.com/profile_images/1845819223/ALung_logo_with_R_square-01_normal.jpg"/>
    <hyperlink ref="AM723" r:id="rId3128" display="http://t.co/jtSY6xZutp"/>
    <hyperlink ref="AV723" r:id="rId3129" display="http://abs.twimg.com/images/themes/theme1/bg.png"/>
    <hyperlink ref="AY723" r:id="rId3130" display="https://twitter.com/alungtech"/>
    <hyperlink ref="G724" r:id="rId3131" display="http://pbs.twimg.com/profile_images/378800000406346964/56285088726e7d330bcafdd383199030_normal.png"/>
    <hyperlink ref="AM724" r:id="rId3132" display="https://t.co/dhNjqirTMx"/>
    <hyperlink ref="AP724" r:id="rId3133" display="https://pbs.twimg.com/profile_banners/18171916/1454698286"/>
    <hyperlink ref="AV724" r:id="rId3134" display="http://pbs.twimg.com/profile_background_images/378800000066755236/42db831b738cd726f90af39cc94a915c.gif"/>
    <hyperlink ref="AY724" r:id="rId3135" display="https://twitter.com/pghregion"/>
    <hyperlink ref="G725" r:id="rId3136" display="http://pbs.twimg.com/profile_images/1133694789/pjf_small_logo_normal.png"/>
    <hyperlink ref="AM725" r:id="rId3137" display="http://t.co/dXG2W8ejT5"/>
    <hyperlink ref="AV725" r:id="rId3138" display="http://abs.twimg.com/images/themes/theme1/bg.png"/>
    <hyperlink ref="AY725" r:id="rId3139" display="https://twitter.com/searchresume"/>
    <hyperlink ref="G726" r:id="rId3140" display="http://pbs.twimg.com/profile_images/479290066162819072/BddEGfHk_normal.png"/>
    <hyperlink ref="AM726" r:id="rId3141" display="http://t.co/re3nbSshVm"/>
    <hyperlink ref="AP726" r:id="rId3142" display="https://pbs.twimg.com/profile_banners/2382377527/1424293117"/>
    <hyperlink ref="AV726" r:id="rId3143" display="http://abs.twimg.com/images/themes/theme1/bg.png"/>
    <hyperlink ref="AY726" r:id="rId3144" display="https://twitter.com/1click3dprint"/>
    <hyperlink ref="G727" r:id="rId3145" display="http://pbs.twimg.com/profile_images/733588731408453634/3YvF9DjC_normal.jpg"/>
    <hyperlink ref="AY727" r:id="rId3146" display="https://twitter.com/lolaola_"/>
    <hyperlink ref="G728" r:id="rId3147" display="http://pbs.twimg.com/profile_images/750329113169137666/rK6WnOA8_normal.jpg"/>
    <hyperlink ref="AM728" r:id="rId3148" display="http://t.co/qtLeeqJBkW"/>
    <hyperlink ref="AP728" r:id="rId3149" display="https://pbs.twimg.com/profile_banners/459136610/1398244794"/>
    <hyperlink ref="AV728" r:id="rId3150" display="http://abs.twimg.com/images/themes/theme1/bg.png"/>
    <hyperlink ref="AY728" r:id="rId3151" display="https://twitter.com/sheffmecheng"/>
    <hyperlink ref="G729" r:id="rId3152" display="http://pbs.twimg.com/profile_images/2868905985/218069f7afb656eaf2d2099dfe992782_normal.jpeg"/>
    <hyperlink ref="AM729" r:id="rId3153" display="https://t.co/o7YMyXpJR6"/>
    <hyperlink ref="AP729" r:id="rId3154" display="https://pbs.twimg.com/profile_banners/822244754/1443816837"/>
    <hyperlink ref="AV729" r:id="rId3155" display="http://abs.twimg.com/images/themes/theme1/bg.png"/>
    <hyperlink ref="AY729" r:id="rId3156" display="https://twitter.com/engwomen"/>
    <hyperlink ref="G730" r:id="rId3157" display="http://pbs.twimg.com/profile_images/569986461886214144/lYhqhivN_normal.jpeg"/>
    <hyperlink ref="AM730" r:id="rId3158" display="http://t.co/pHNNlNrgCh"/>
    <hyperlink ref="AP730" r:id="rId3159" display="https://pbs.twimg.com/profile_banners/75133920/1399331255"/>
    <hyperlink ref="AV730" r:id="rId3160" display="http://pbs.twimg.com/profile_background_images/693615603/68c3dcca1d41aa085f56a331b543edd4.jpeg"/>
    <hyperlink ref="AY730" r:id="rId3161" display="https://twitter.com/ubcmedicine"/>
    <hyperlink ref="G731" r:id="rId3162" display="http://pbs.twimg.com/profile_images/771788298289373184/GrBVcrdT_normal.jpg"/>
    <hyperlink ref="AP731" r:id="rId3163" display="https://pbs.twimg.com/profile_banners/715237878/1363960929"/>
    <hyperlink ref="AV731" r:id="rId3164" display="http://abs.twimg.com/images/themes/theme1/bg.png"/>
    <hyperlink ref="AY731" r:id="rId3165" display="https://twitter.com/davidvorp"/>
    <hyperlink ref="G732" r:id="rId3166" display="http://pbs.twimg.com/profile_images/569995841612427264/k_gQBduc_normal.jpeg"/>
    <hyperlink ref="AM732" r:id="rId3167" display="http://t.co/Wj9gaHH3or"/>
    <hyperlink ref="AP732" r:id="rId3168" display="https://pbs.twimg.com/profile_banners/78727159/1405625037"/>
    <hyperlink ref="AV732" r:id="rId3169" display="http://abs.twimg.com/images/themes/theme15/bg.png"/>
    <hyperlink ref="AY732" r:id="rId3170" display="https://twitter.com/ubcmdup"/>
    <hyperlink ref="G733" r:id="rId3171" display="http://pbs.twimg.com/profile_images/800984773510320128/kDGwtBxl_normal.jpg"/>
    <hyperlink ref="AP733" r:id="rId3172" display="https://pbs.twimg.com/profile_banners/72991896/1480149502"/>
    <hyperlink ref="AV733" r:id="rId3173" display="http://pbs.twimg.com/profile_background_images/378800000050952010/c48eba59d16761847474ebf24485a24a.png"/>
    <hyperlink ref="AY733" r:id="rId3174" display="https://twitter.com/honeydins25"/>
    <hyperlink ref="G734" r:id="rId3175" display="http://pbs.twimg.com/profile_images/791047166714191872/8nxUIBKL_normal.jpg"/>
    <hyperlink ref="AP734" r:id="rId3176" display="https://pbs.twimg.com/profile_banners/605855367/1403022977"/>
    <hyperlink ref="AV734" r:id="rId3177" display="http://pbs.twimg.com/profile_background_images/378800000141951205/kuLI-JuS.jpeg"/>
    <hyperlink ref="AY734" r:id="rId3178" display="https://twitter.com/yusrabubba"/>
    <hyperlink ref="G735" r:id="rId3179" display="http://pbs.twimg.com/profile_images/775804522002341889/UCeZdQxP_normal.jpg"/>
    <hyperlink ref="AM735" r:id="rId3180" display="https://t.co/ogLUvKRTra"/>
    <hyperlink ref="AV735" r:id="rId3181" display="http://abs.twimg.com/images/themes/theme14/bg.gif"/>
    <hyperlink ref="AY735" r:id="rId3182" display="https://twitter.com/bbyyama"/>
    <hyperlink ref="G736" r:id="rId3183" display="http://pbs.twimg.com/profile_images/526769937533370368/Q7w2NVyN_normal.jpeg"/>
    <hyperlink ref="AV736" r:id="rId3184" display="http://abs.twimg.com/images/themes/theme1/bg.png"/>
    <hyperlink ref="AY736" r:id="rId3185" display="https://twitter.com/likeigive_adam"/>
    <hyperlink ref="G737" r:id="rId3186" display="http://pbs.twimg.com/profile_images/800126967446179840/mLVF5HF7_normal.jpg"/>
    <hyperlink ref="AP737" r:id="rId3187" display="https://pbs.twimg.com/profile_banners/190094197/1478814162"/>
    <hyperlink ref="AV737" r:id="rId3188" display="http://pbs.twimg.com/profile_background_images/378800000059313154/1ca526e15a6e5dc45dceffab46d745a8.png"/>
    <hyperlink ref="AY737" r:id="rId3189" display="https://twitter.com/dejizzleeee"/>
    <hyperlink ref="G738" r:id="rId3190" display="http://pbs.twimg.com/profile_images/765248742903734272/4wClPgTM_normal.jpg"/>
    <hyperlink ref="AM738" r:id="rId3191" display="http://t.co/MDaxE1F8im"/>
    <hyperlink ref="AP738" r:id="rId3192" display="https://pbs.twimg.com/profile_banners/171510153/1480366007"/>
    <hyperlink ref="AV738" r:id="rId3193" display="http://abs.twimg.com/images/themes/theme1/bg.png"/>
    <hyperlink ref="AY738" r:id="rId3194" display="https://twitter.com/iwpgh"/>
    <hyperlink ref="G739" r:id="rId3195" display="http://pbs.twimg.com/profile_images/753336934269849600/9avDtIUg_normal.jpg"/>
    <hyperlink ref="AM739" r:id="rId3196" display="https://t.co/VYSnMsq9Df"/>
    <hyperlink ref="AP739" r:id="rId3197" display="https://pbs.twimg.com/profile_banners/19038078/1467732909"/>
    <hyperlink ref="AV739" r:id="rId3198" display="http://pbs.twimg.com/profile_background_images/34471944/up-in-clouds.jpg"/>
    <hyperlink ref="AY739" r:id="rId3199" display="https://twitter.com/miguelf3d"/>
    <hyperlink ref="G740" r:id="rId3200" display="http://pbs.twimg.com/profile_images/711938482625761280/TLbAdMvg_normal.jpg"/>
    <hyperlink ref="AM740" r:id="rId3201" display="http://t.co/WHdGhtdpod"/>
    <hyperlink ref="AP740" r:id="rId3202" display="https://pbs.twimg.com/profile_banners/20667335/1460131961"/>
    <hyperlink ref="AV740" r:id="rId3203" display="http://pbs.twimg.com/profile_background_images/626433172633440256/0TzzpnYl.png"/>
    <hyperlink ref="AY740" r:id="rId3204" display="https://twitter.com/uporto"/>
    <hyperlink ref="G741" r:id="rId3205" display="http://pbs.twimg.com/profile_images/794564647923961856/8UbqdTeo_normal.jpg"/>
    <hyperlink ref="AM741" r:id="rId3206" display="https://t.co/o9mwZbGYzR"/>
    <hyperlink ref="AP741" r:id="rId3207" display="https://pbs.twimg.com/profile_banners/605653436/1461437758"/>
    <hyperlink ref="AV741" r:id="rId3208" display="http://pbs.twimg.com/profile_background_images/576608227/3qx3zrwzuy6ne4wtvlju.jpeg"/>
    <hyperlink ref="AY741" r:id="rId3209" display="https://twitter.com/galvestiago"/>
    <hyperlink ref="G742" r:id="rId3210" display="http://pbs.twimg.com/profile_images/451420828173733888/zcp41iOG_normal.png"/>
    <hyperlink ref="AM742" r:id="rId3211" display="http://t.co/iTc1woCM3f"/>
    <hyperlink ref="AP742" r:id="rId3212" display="https://pbs.twimg.com/profile_banners/1882411274/1444063098"/>
    <hyperlink ref="AV742" r:id="rId3213" display="http://abs.twimg.com/images/themes/theme1/bg.png"/>
    <hyperlink ref="AY742" r:id="rId3214" display="https://twitter.com/studentelgra"/>
    <hyperlink ref="G743" r:id="rId3215" display="http://pbs.twimg.com/profile_images/721718115533516800/dEio49ud_normal.jpg"/>
    <hyperlink ref="AM743" r:id="rId3216" display="https://t.co/40y9SCP66p"/>
    <hyperlink ref="AP743" r:id="rId3217" display="https://pbs.twimg.com/profile_banners/2321634607/1474034563"/>
    <hyperlink ref="AV743" r:id="rId3218" display="http://abs.twimg.com/images/themes/theme1/bg.png"/>
    <hyperlink ref="AY743" r:id="rId3219" display="https://twitter.com/nebfeupicbas"/>
    <hyperlink ref="G744" r:id="rId3220" display="http://pbs.twimg.com/profile_images/781131273917968384/eYf4Mzmw_normal.png"/>
    <hyperlink ref="AM744" r:id="rId3221" display="https://t.co/XGD5pmZDrk"/>
    <hyperlink ref="AP744" r:id="rId3222" display="https://pbs.twimg.com/profile_banners/74188998/1467379500"/>
    <hyperlink ref="AV744" r:id="rId3223" display="http://pbs.twimg.com/profile_background_images/459109713632698368/VGc1kSmG.jpeg"/>
    <hyperlink ref="AY744" r:id="rId3224" display="https://twitter.com/elenarf"/>
    <hyperlink ref="G745" r:id="rId3225" display="http://pbs.twimg.com/profile_images/744306116645904384/nEODBRQP_normal.jpg"/>
    <hyperlink ref="AM745" r:id="rId3226" display="https://t.co/4Q3DW9L2fT"/>
    <hyperlink ref="AV745" r:id="rId3227" display="http://abs.twimg.com/images/themes/theme1/bg.png"/>
    <hyperlink ref="AY745" r:id="rId3228" display="https://twitter.com/newcorp_bot"/>
    <hyperlink ref="G746" r:id="rId3229" display="http://pbs.twimg.com/profile_images/562309814584233986/qRlfPi0I_normal.jpeg"/>
    <hyperlink ref="AM746" r:id="rId3230" display="http://t.co/uimmGwZqEq"/>
    <hyperlink ref="AP746" r:id="rId3231" display="https://pbs.twimg.com/profile_banners/28588873/1446044114"/>
    <hyperlink ref="AV746" r:id="rId3232" display="http://pbs.twimg.com/profile_background_images/378800000002671325/02bc943636475696680f3154b5355494.jpeg"/>
    <hyperlink ref="AY746" r:id="rId3233" display="https://twitter.com/aip_publishing"/>
    <hyperlink ref="G747" r:id="rId3234" display="http://pbs.twimg.com/profile_images/378800000867468155/MwKiZaYb_normal.jpeg"/>
    <hyperlink ref="AM747" r:id="rId3235" display="http://t.co/7JhiLh2g1C"/>
    <hyperlink ref="AP747" r:id="rId3236" display="https://pbs.twimg.com/profile_banners/774203971/1442005155"/>
    <hyperlink ref="AV747" r:id="rId3237" display="http://pbs.twimg.com/profile_background_images/651154442/6hqvofa0e4qed2kzsg4h.jpeg"/>
    <hyperlink ref="AY747" r:id="rId3238" display="https://twitter.com/georgemasonnews"/>
    <hyperlink ref="G748" r:id="rId3239" display="http://pbs.twimg.com/profile_images/712379480489238532/lZXwKeRO_normal.jpg"/>
    <hyperlink ref="AM748" r:id="rId3240" display="https://t.co/Y9rI3o6KXE"/>
    <hyperlink ref="AP748" r:id="rId3241" display="https://pbs.twimg.com/profile_banners/471143047/1477008678"/>
    <hyperlink ref="AV748" r:id="rId3242" display="http://pbs.twimg.com/profile_background_images/407944375/topdoc.jpg"/>
    <hyperlink ref="AY748" r:id="rId3243" display="https://twitter.com/drferdowsi"/>
    <hyperlink ref="G749" r:id="rId3244" display="http://pbs.twimg.com/profile_images/1138563446/_D0A1663_2x3_normal.jpg"/>
    <hyperlink ref="AM749" r:id="rId3245" display="https://t.co/x8idMsZNxF"/>
    <hyperlink ref="AP749" r:id="rId3246" display="https://pbs.twimg.com/profile_banners/45855594/1414179850"/>
    <hyperlink ref="AV749" r:id="rId3247" display="http://abs.twimg.com/images/themes/theme1/bg.png"/>
    <hyperlink ref="AY749" r:id="rId3248" display="https://twitter.com/mark_carey"/>
    <hyperlink ref="G750" r:id="rId3249" display="http://pbs.twimg.com/profile_images/795038876184219648/yhk_TG1x_normal.jpg"/>
    <hyperlink ref="AY750" r:id="rId3250" display="https://twitter.com/pauloanselmo12"/>
    <hyperlink ref="G751" r:id="rId3251" display="http://pbs.twimg.com/profile_images/466695044678680576/0sgnxsC0_normal.jpeg"/>
    <hyperlink ref="AM751" r:id="rId3252" display="http://t.co/zCn4squRee"/>
    <hyperlink ref="AP751" r:id="rId3253" display="https://pbs.twimg.com/profile_banners/14275261/1474517970"/>
    <hyperlink ref="AV751" r:id="rId3254" display="http://pbs.twimg.com/profile_background_images/42016183/youtube-channel-side.gif"/>
    <hyperlink ref="AY751" r:id="rId3255" display="https://twitter.com/macfound"/>
    <hyperlink ref="G752" r:id="rId3256" display="http://pbs.twimg.com/profile_images/94175541/hhmi_photo_normal.jpg"/>
    <hyperlink ref="AV752" r:id="rId3257" display="http://abs.twimg.com/images/themes/theme8/bg.gif"/>
    <hyperlink ref="AY752" r:id="rId3258" display="https://twitter.com/kortum"/>
    <hyperlink ref="G753" r:id="rId3259" display="http://pbs.twimg.com/profile_images/745640047659999233/OQXLTte7_normal.jpg"/>
    <hyperlink ref="AM753" r:id="rId3260" display="http://t.co/8lB6Prz7PS"/>
    <hyperlink ref="AP753" r:id="rId3261" display="https://pbs.twimg.com/profile_banners/14260571/1433003709"/>
    <hyperlink ref="AV753" r:id="rId3262" display="http://pbs.twimg.com/profile_background_images/378800000050818808/90f77e43136ea50123a766502048c517.jpeg"/>
    <hyperlink ref="AY753" r:id="rId3263" display="https://twitter.com/thinktankthuto"/>
    <hyperlink ref="G754" r:id="rId3264" display="http://pbs.twimg.com/profile_images/154257253/Caryl_at_SGM_3_normal.JPG"/>
    <hyperlink ref="AV754" r:id="rId3265" display="http://abs.twimg.com/images/themes/theme18/bg.gif"/>
    <hyperlink ref="AY754" r:id="rId3266" display="https://twitter.com/cjwest024"/>
    <hyperlink ref="G755" r:id="rId3267" display="http://pbs.twimg.com/profile_images/2853265817/21a29ac8c946e873511b085932e0a4df_normal.png"/>
    <hyperlink ref="AM755" r:id="rId3268" display="http://t.co/qfvgcAwh"/>
    <hyperlink ref="AP755" r:id="rId3269" display="https://pbs.twimg.com/profile_banners/950295216/1359134927"/>
    <hyperlink ref="AV755" r:id="rId3270" display="http://pbs.twimg.com/profile_background_images/712426910/721808f16a3c3026121593d3bc8e340d.jpeg"/>
    <hyperlink ref="AY755" r:id="rId3271" display="https://twitter.com/suwebservices"/>
    <hyperlink ref="G756" r:id="rId3272" display="http://pbs.twimg.com/profile_images/459749489205469184/YoVZihKe_normal.png"/>
    <hyperlink ref="AM756" r:id="rId3273" display="http://t.co/oET708DZHw"/>
    <hyperlink ref="AP756" r:id="rId3274" display="https://pbs.twimg.com/profile_banners/19406716/1424236305"/>
    <hyperlink ref="AV756" r:id="rId3275" display="http://abs.twimg.com/images/themes/theme1/bg.png"/>
    <hyperlink ref="AY756" r:id="rId3276" display="https://twitter.com/kristen_pol"/>
    <hyperlink ref="G757" r:id="rId3277" display="http://pbs.twimg.com/profile_images/805820048455516160/xgvTU1zW_normal.jpg"/>
    <hyperlink ref="AP757" r:id="rId3278" display="https://pbs.twimg.com/profile_banners/727330987/1477403488"/>
    <hyperlink ref="AV757" r:id="rId3279" display="http://pbs.twimg.com/profile_background_images/754049624/7448eafe3def16204f47fec796a52597.jpeg"/>
    <hyperlink ref="AY757" r:id="rId3280" display="https://twitter.com/nazreenazahar"/>
    <hyperlink ref="G758" r:id="rId3281" display="http://pbs.twimg.com/profile_images/659730466359021568/g8TEl1-F_normal.jpg"/>
    <hyperlink ref="AP758" r:id="rId3282" display="https://pbs.twimg.com/profile_banners/936665672/1480807260"/>
    <hyperlink ref="AV758" r:id="rId3283" display="http://abs.twimg.com/images/themes/theme18/bg.gif"/>
    <hyperlink ref="AY758" r:id="rId3284" display="https://twitter.com/azieeela"/>
    <hyperlink ref="G759" r:id="rId3285" display="http://pbs.twimg.com/profile_images/430726671478435840/3AANjNUU_normal.png"/>
    <hyperlink ref="AM759" r:id="rId3286" display="http://t.co/otjSskD7rO"/>
    <hyperlink ref="AP759" r:id="rId3287" display="https://pbs.twimg.com/profile_banners/2285475637/1400592894"/>
    <hyperlink ref="AV759" r:id="rId3288" display="http://abs.twimg.com/images/themes/theme1/bg.png"/>
    <hyperlink ref="AY759" r:id="rId3289" display="https://twitter.com/myidsquare"/>
    <hyperlink ref="G760" r:id="rId3290" display="http://pbs.twimg.com/profile_images/806911856996712451/U5NGh1xv_normal.jpg"/>
    <hyperlink ref="AP760" r:id="rId3291" display="https://pbs.twimg.com/profile_banners/362706707/1469065405"/>
    <hyperlink ref="AV760" r:id="rId3292" display="http://pbs.twimg.com/profile_background_images/609635742/water_colour_love.png"/>
    <hyperlink ref="AY760" r:id="rId3293" display="https://twitter.com/carolinemarie_k"/>
    <hyperlink ref="G761" r:id="rId3294" display="http://pbs.twimg.com/profile_images/785883208088899585/qjU0VF72_normal.jpg"/>
    <hyperlink ref="AM761" r:id="rId3295" display="https://t.co/4OmaS3qBik"/>
    <hyperlink ref="AP761" r:id="rId3296" display="https://pbs.twimg.com/profile_banners/4684296312/1451589473"/>
    <hyperlink ref="AY761" r:id="rId3297" display="https://twitter.com/azriibrahim92"/>
    <hyperlink ref="G762" r:id="rId3298" display="http://pbs.twimg.com/profile_images/766924164405919744/lToCl5QM_normal.jpg"/>
    <hyperlink ref="AP762" r:id="rId3299" display="https://pbs.twimg.com/profile_banners/456486952/1395471288"/>
    <hyperlink ref="AV762" r:id="rId3300" display="http://pbs.twimg.com/profile_background_images/865659838/9aacb157621ebc03b9bc82ca8b57181a.jpeg"/>
    <hyperlink ref="AY762" r:id="rId3301" display="https://twitter.com/hafezfirdaus"/>
    <hyperlink ref="G763" r:id="rId3302" display="http://pbs.twimg.com/profile_images/789881259174473729/A3UpDWib_normal.jpg"/>
    <hyperlink ref="AM763" r:id="rId3303" display="https://t.co/77VcDU1s9Y"/>
    <hyperlink ref="AP763" r:id="rId3304" display="https://pbs.twimg.com/profile_banners/2775284750/1477717785"/>
    <hyperlink ref="AV763" r:id="rId3305" display="http://abs.twimg.com/images/themes/theme1/bg.png"/>
    <hyperlink ref="AY763" r:id="rId3306" display="https://twitter.com/funnahpzn"/>
    <hyperlink ref="G764" r:id="rId3307" display="http://pbs.twimg.com/profile_images/798484621524496384/PuPyf3hH_normal.jpg"/>
    <hyperlink ref="AM764" r:id="rId3308" display="https://t.co/cuTBcSXGYC"/>
    <hyperlink ref="AP764" r:id="rId3309" display="https://pbs.twimg.com/profile_banners/471273325/1473256201"/>
    <hyperlink ref="AV764" r:id="rId3310" display="http://pbs.twimg.com/profile_background_images/378800000077250243/2551c23ccedc5482557d75dd09a4a0fc.jpeg"/>
    <hyperlink ref="AY764" r:id="rId3311" display="https://twitter.com/akifnabilamizar"/>
    <hyperlink ref="G765" r:id="rId3312" display="http://pbs.twimg.com/profile_images/798601507197173760/JqdDo87a_normal.jpg"/>
    <hyperlink ref="AP765" r:id="rId3313" display="https://pbs.twimg.com/profile_banners/763470051634581504/1479236409"/>
    <hyperlink ref="AY765" r:id="rId3314" display="https://twitter.com/faqihrashid1"/>
    <hyperlink ref="G766" r:id="rId3315" display="http://pbs.twimg.com/profile_images/781504666714705924/btxdvp1W_normal.jpg"/>
    <hyperlink ref="AV766" r:id="rId3316" display="http://abs.twimg.com/images/themes/theme1/bg.png"/>
    <hyperlink ref="AY766" r:id="rId3317" display="https://twitter.com/z_kanter"/>
    <hyperlink ref="G767" r:id="rId3318" display="http://pbs.twimg.com/profile_images/796849108111589377/rqIH6ZuL_normal.jpg"/>
    <hyperlink ref="AM767" r:id="rId3319" display="http://dawnbazely.lab.yorku.ca"/>
    <hyperlink ref="AP767" r:id="rId3320" display="https://pbs.twimg.com/profile_banners/1880558749/1460616557"/>
    <hyperlink ref="AV767" r:id="rId3321" display="http://abs.twimg.com/images/themes/theme2/bg.gif"/>
    <hyperlink ref="AY767" r:id="rId3322" display="https://twitter.com/dawnbazely"/>
    <hyperlink ref="G768" r:id="rId3323" display="http://pbs.twimg.com/profile_images/3285093798/7cae48cf373a3c29dcdc1074e2012732_normal.jpeg"/>
    <hyperlink ref="AV768" r:id="rId3324" display="http://abs.twimg.com/images/themes/theme1/bg.png"/>
    <hyperlink ref="AY768" r:id="rId3325" display="https://twitter.com/schardl8"/>
    <hyperlink ref="G769" r:id="rId3326" display="http://abs.twimg.com/sticky/default_profile_images/default_profile_2_normal.png"/>
    <hyperlink ref="AV769" r:id="rId3327" display="http://abs.twimg.com/images/themes/theme1/bg.png"/>
    <hyperlink ref="AY769" r:id="rId3328" display="https://twitter.com/epichloe"/>
    <hyperlink ref="G770" r:id="rId3329" display="http://pbs.twimg.com/profile_images/553066165275070464/PchX_jl3_normal.jpeg"/>
    <hyperlink ref="AV770" r:id="rId3330" display="http://abs.twimg.com/images/themes/theme1/bg.png"/>
    <hyperlink ref="AY770" r:id="rId3331" display="https://twitter.com/barinderkallay"/>
    <hyperlink ref="G771" r:id="rId3332" display="http://pbs.twimg.com/profile_images/521692386099871744/vO60-FcF_normal.jpeg"/>
    <hyperlink ref="AM771" r:id="rId3333" display="http://t.co/d5eJCRS3Ij"/>
    <hyperlink ref="AP771" r:id="rId3334" display="https://pbs.twimg.com/profile_banners/2198872416/1413216151"/>
    <hyperlink ref="AV771" r:id="rId3335" display="http://abs.twimg.com/images/themes/theme1/bg.png"/>
    <hyperlink ref="AY771" r:id="rId3336" display="https://twitter.com/shibanivb"/>
    <hyperlink ref="G772" r:id="rId3337" display="http://pbs.twimg.com/profile_images/453646364304355329/oIOXT4Zw_normal.jpeg"/>
    <hyperlink ref="AM772" r:id="rId3338" display="https://t.co/fnF4i9RnwW"/>
    <hyperlink ref="AP772" r:id="rId3339" display="https://pbs.twimg.com/profile_banners/2434210069/1476040194"/>
    <hyperlink ref="AV772" r:id="rId3340" display="http://pbs.twimg.com/profile_background_images/456227672591323136/7zlWyKU2.jpeg"/>
    <hyperlink ref="AY772" r:id="rId3341" display="https://twitter.com/myconews"/>
    <hyperlink ref="G773" r:id="rId3342" display="http://pbs.twimg.com/profile_images/795483766454185984/DHd2ESIs_normal.jpg"/>
    <hyperlink ref="AP773" r:id="rId3343" display="https://pbs.twimg.com/profile_banners/306269915/1429066192"/>
    <hyperlink ref="AV773" r:id="rId3344" display="http://pbs.twimg.com/profile_background_images/555785061983735810/ykWbnBAC.jpeg"/>
    <hyperlink ref="AY773" r:id="rId3345" display="https://twitter.com/putmypauzonem"/>
    <hyperlink ref="G774" r:id="rId3346" display="http://pbs.twimg.com/profile_images/1650260674/petit_logo_lamcos2007_4_normal.jpg"/>
    <hyperlink ref="AM774" r:id="rId3347" display="http://t.co/jeBTnIwJZe"/>
    <hyperlink ref="AP774" r:id="rId3348" display="https://pbs.twimg.com/profile_banners/417874885/1414751047"/>
    <hyperlink ref="AV774" r:id="rId3349" display="http://abs.twimg.com/images/themes/theme15/bg.png"/>
    <hyperlink ref="AY774" r:id="rId3350" display="https://twitter.com/labo_lamcos"/>
    <hyperlink ref="G775" r:id="rId3351" display="http://pbs.twimg.com/profile_images/766291653124423680/TWUuXBbi_normal.jpg"/>
    <hyperlink ref="AP775" r:id="rId3352" display="https://pbs.twimg.com/profile_banners/427894585/1410711494"/>
    <hyperlink ref="AV775" r:id="rId3353" display="http://pbs.twimg.com/profile_background_images/454541604938735616/TvvJFWY5.jpeg"/>
    <hyperlink ref="AY775" r:id="rId3354" display="https://twitter.com/airelmubin"/>
    <hyperlink ref="G776" r:id="rId3355" display="http://pbs.twimg.com/profile_images/378800000533047403/a8b28560fd9b142630c33df59fb94444_normal.jpeg"/>
    <hyperlink ref="AM776" r:id="rId3356" display="http://t.co/JPlbzI4o9W"/>
    <hyperlink ref="AP776" r:id="rId3357" display="https://pbs.twimg.com/profile_banners/612349790/1416502962"/>
    <hyperlink ref="AV776" r:id="rId3358" display="http://abs.twimg.com/images/themes/theme1/bg.png"/>
    <hyperlink ref="AY776" r:id="rId3359" display="https://twitter.com/idcmachsci"/>
    <hyperlink ref="G777" r:id="rId3360" display="http://pbs.twimg.com/profile_images/692284958648438784/_nzcIYb2_normal.jpg"/>
    <hyperlink ref="AM777" r:id="rId3361" display="https://t.co/wfoE5W8PhU"/>
    <hyperlink ref="AP777" r:id="rId3362" display="https://pbs.twimg.com/profile_banners/4853120260/1453888619"/>
    <hyperlink ref="AY777" r:id="rId3363" display="https://twitter.com/biotech_sector"/>
    <hyperlink ref="G778" r:id="rId3364" display="http://pbs.twimg.com/profile_images/801152939792351232/krzds256_normal.png"/>
    <hyperlink ref="AM778" r:id="rId3365" display="http://t.co/yp3bxBIMwQ"/>
    <hyperlink ref="AP778" r:id="rId3366" display="https://pbs.twimg.com/profile_banners/26092124/1480686427"/>
    <hyperlink ref="AV778" r:id="rId3367" display="http://pbs.twimg.com/profile_background_images/378800000115257951/0db3113fa61c2416a9336d06cc3507a2.jpeg"/>
    <hyperlink ref="AY778" r:id="rId3368" display="https://twitter.com/carle_org"/>
    <hyperlink ref="G779" r:id="rId3369" display="http://pbs.twimg.com/profile_images/763120538248220672/GAkLrwFX_normal.jpg"/>
    <hyperlink ref="AM779" r:id="rId3370" display="https://t.co/NDayVjUJUx"/>
    <hyperlink ref="AP779" r:id="rId3371" display="https://pbs.twimg.com/profile_banners/16317733/1440265947"/>
    <hyperlink ref="AV779" r:id="rId3372" display="http://pbs.twimg.com/profile_background_images/825015819/f964152a24483965f05ca3a328bbbd69.jpeg"/>
    <hyperlink ref="AY779" r:id="rId3373" display="https://twitter.com/roomeezon"/>
    <hyperlink ref="G780" r:id="rId3374" display="http://pbs.twimg.com/profile_images/659802169521135616/hzuMYRVf_normal.jpg"/>
    <hyperlink ref="AM780" r:id="rId3375" display="https://t.co/ia44QwVDPa"/>
    <hyperlink ref="AP780" r:id="rId3376" display="https://pbs.twimg.com/profile_banners/3091302441/1473478538"/>
    <hyperlink ref="AV780" r:id="rId3377" display="http://abs.twimg.com/images/themes/theme1/bg.png"/>
    <hyperlink ref="AY780" r:id="rId3378" display="https://twitter.com/jhu_cbid"/>
    <hyperlink ref="G781" r:id="rId3379" display="http://pbs.twimg.com/profile_images/608689864175955968/e_zrsvnI_normal.jpg"/>
    <hyperlink ref="AM781" r:id="rId3380" display="http://t.co/l2BGNEE9zo"/>
    <hyperlink ref="AP781" r:id="rId3381" display="https://pbs.twimg.com/profile_banners/3317383055/1462205601"/>
    <hyperlink ref="AV781" r:id="rId3382" display="http://abs.twimg.com/images/themes/theme1/bg.png"/>
    <hyperlink ref="AY781" r:id="rId3383" display="https://twitter.com/jhubme"/>
    <hyperlink ref="G782" r:id="rId3384" display="http://pbs.twimg.com/profile_images/73098058/IMG00237_normal.jpg"/>
    <hyperlink ref="AM782" r:id="rId3385" display="http://t.co/XlvXVjGQhp"/>
    <hyperlink ref="AV782" r:id="rId3386" display="http://abs.twimg.com/images/themes/theme7/bg.gif"/>
    <hyperlink ref="AY782" r:id="rId3387" display="https://twitter.com/braininjuryassn"/>
    <hyperlink ref="G783" r:id="rId3388" display="http://pbs.twimg.com/profile_images/652291385127763968/RKPbI4ee_normal.jpg"/>
    <hyperlink ref="AM783" r:id="rId3389" display="https://t.co/ebYOSTHpl9"/>
    <hyperlink ref="AP783" r:id="rId3390" display="https://pbs.twimg.com/profile_banners/3904396953/1444353507"/>
    <hyperlink ref="AV783" r:id="rId3391" display="http://abs.twimg.com/images/themes/theme1/bg.png"/>
    <hyperlink ref="AY783" r:id="rId3392" display="https://twitter.com/blackusxy"/>
    <hyperlink ref="G784" r:id="rId3393" display="http://pbs.twimg.com/profile_images/795674610654031872/Jv0DpIVZ_normal.jpg"/>
    <hyperlink ref="AM784" r:id="rId3394" display="https://t.co/bdono7mvol"/>
    <hyperlink ref="AP784" r:id="rId3395" display="https://pbs.twimg.com/profile_banners/795671838353477634/1478538608"/>
    <hyperlink ref="AV784" r:id="rId3396" display="http://abs.twimg.com/images/themes/theme1/bg.png"/>
    <hyperlink ref="AY784" r:id="rId3397" display="https://twitter.com/smalleycurl"/>
    <hyperlink ref="G785" r:id="rId3398" display="http://pbs.twimg.com/profile_images/560157920587816960/geigT7Lu_normal.png"/>
    <hyperlink ref="AM785" r:id="rId3399" display="http://t.co/y9t9S9yJSh"/>
    <hyperlink ref="AV785" r:id="rId3400" display="http://abs.twimg.com/images/themes/theme1/bg.png"/>
    <hyperlink ref="AY785" r:id="rId3401" display="https://twitter.com/rice_bioe"/>
    <hyperlink ref="G786" r:id="rId3402" display="http://pbs.twimg.com/profile_images/802749101804687360/3TaMmsgX_normal.jpg"/>
    <hyperlink ref="AP786" r:id="rId3403" display="https://pbs.twimg.com/profile_banners/533907470/1473599705"/>
    <hyperlink ref="AV786" r:id="rId3404" display="http://pbs.twimg.com/profile_background_images/378800000084451211/8179808bdc3dd1ded80447acb49e3a76.jpeg"/>
    <hyperlink ref="AY786" r:id="rId3405" display="https://twitter.com/frhxin"/>
    <hyperlink ref="G787" r:id="rId3406" display="http://abs.twimg.com/sticky/default_profile_images/default_profile_4_normal.png"/>
    <hyperlink ref="AY787" r:id="rId3407" display="https://twitter.com/mamatha_jinugu"/>
    <hyperlink ref="G788" r:id="rId3408" display="http://pbs.twimg.com/profile_images/487263998903992321/xat_xf0y_normal.jpeg"/>
    <hyperlink ref="AP788" r:id="rId3409" display="https://pbs.twimg.com/profile_banners/2615722226/1405007872"/>
    <hyperlink ref="AV788" r:id="rId3410" display="http://abs.twimg.com/images/themes/theme1/bg.png"/>
    <hyperlink ref="AY788" r:id="rId3411" display="https://twitter.com/tanyaqiin"/>
    <hyperlink ref="G789" r:id="rId3412" display="http://pbs.twimg.com/profile_images/739952455631310848/JvHF2s7q_normal.jpg"/>
    <hyperlink ref="AM789" r:id="rId3413" display="http://t.co/hj77J26nmt"/>
    <hyperlink ref="AP789" r:id="rId3414" display="https://pbs.twimg.com/profile_banners/122131645/1465253371"/>
    <hyperlink ref="AV789" r:id="rId3415" display="http://pbs.twimg.com/profile_background_images/378800000109014311/5019ad2dd6b4878f42b811100d63f651.jpeg"/>
    <hyperlink ref="AY789" r:id="rId3416" display="https://twitter.com/mdbiohealth"/>
    <hyperlink ref="G790" r:id="rId3417" display="http://pbs.twimg.com/profile_images/755397729942024195/gkhWAENf_normal.jpg"/>
    <hyperlink ref="AM790" r:id="rId3418" display="https://t.co/YSPu0X5A0K"/>
    <hyperlink ref="AP790" r:id="rId3419" display="https://pbs.twimg.com/profile_banners/755394968324190208/1468952580"/>
    <hyperlink ref="AY790" r:id="rId3420" display="https://twitter.com/acadrad"/>
    <hyperlink ref="G791" r:id="rId3421" display="http://pbs.twimg.com/profile_images/378800000156361553/dc27491ecb2c5dcce0339028dca4eb29_normal.jpeg"/>
    <hyperlink ref="AM791" r:id="rId3422" display="http://t.co/lh6z4NqN02"/>
    <hyperlink ref="AP791" r:id="rId3423" display="https://pbs.twimg.com/profile_banners/1603605517/1415810767"/>
    <hyperlink ref="AV791" r:id="rId3424" display="http://abs.twimg.com/images/themes/theme1/bg.png"/>
    <hyperlink ref="AY791" r:id="rId3425" display="https://twitter.com/nibibgov"/>
    <hyperlink ref="G792" r:id="rId3426" display="http://pbs.twimg.com/profile_images/464018283956432896/rh-KCrqJ_normal.png"/>
    <hyperlink ref="AM792" r:id="rId3427" display="http://grants.nih.gov"/>
    <hyperlink ref="AP792" r:id="rId3428" display="https://pbs.twimg.com/profile_banners/18683406/1394715581"/>
    <hyperlink ref="AV792" r:id="rId3429" display="http://pbs.twimg.com/profile_background_images/771327601/776554f8bb7d56569b024a7056114309.png"/>
    <hyperlink ref="AY792" r:id="rId3430" display="https://twitter.com/nihfunding"/>
    <hyperlink ref="G793" r:id="rId3431" display="http://pbs.twimg.com/profile_images/807196066718302208/inPKZZbT_normal.jpg"/>
    <hyperlink ref="AP793" r:id="rId3432" display="https://pbs.twimg.com/profile_banners/800662834166173697/1479728398"/>
    <hyperlink ref="AY793" r:id="rId3433" display="https://twitter.com/smokesandcuffs_"/>
    <hyperlink ref="G794" r:id="rId3434" display="http://pbs.twimg.com/profile_images/805862270664404992/1bzfz556_normal.jpg"/>
    <hyperlink ref="AY794" r:id="rId3435" display="https://twitter.com/dappergaster"/>
    <hyperlink ref="G795" r:id="rId3436" display="http://pbs.twimg.com/profile_images/673237324721840128/OEvfitjS_normal.jpg"/>
    <hyperlink ref="AM795" r:id="rId3437" display="https://t.co/uhfMU0P5iy"/>
    <hyperlink ref="AP795" r:id="rId3438" display="https://pbs.twimg.com/profile_banners/1873898563/1426734776"/>
    <hyperlink ref="AV795" r:id="rId3439" display="http://abs.twimg.com/images/themes/theme10/bg.gif"/>
    <hyperlink ref="AY795" r:id="rId3440" display="https://twitter.com/aku0100"/>
    <hyperlink ref="G796" r:id="rId3441" display="http://pbs.twimg.com/profile_images/805870513713188866/3_5MTlVe_normal.jpg"/>
    <hyperlink ref="AP796" r:id="rId3442" display="https://pbs.twimg.com/profile_banners/836523230/1470965587"/>
    <hyperlink ref="AV796" r:id="rId3443" display="http://pbs.twimg.com/profile_background_images/378800000002101641/95cee9bc6ddb7c26f73f191cf7257a04.jpeg"/>
    <hyperlink ref="AY796" r:id="rId3444" display="https://twitter.com/yagurlmastermo"/>
    <hyperlink ref="G797" r:id="rId3445" display="http://pbs.twimg.com/profile_images/476697339378155521/AHeWtCVl_normal.jpeg"/>
    <hyperlink ref="AP797" r:id="rId3446" display="https://pbs.twimg.com/profile_banners/2559900390/1405310341"/>
    <hyperlink ref="AV797" r:id="rId3447" display="http://abs.twimg.com/images/themes/theme1/bg.png"/>
    <hyperlink ref="AY797" r:id="rId3448" display="https://twitter.com/adjohnsonos"/>
    <hyperlink ref="G798" r:id="rId3449" display="http://abs.twimg.com/sticky/default_profile_images/default_profile_5_normal.png"/>
    <hyperlink ref="AY798" r:id="rId3450" display="https://twitter.com/olathebioeng"/>
    <hyperlink ref="G799" r:id="rId3451" display="http://pbs.twimg.com/profile_images/634171362953723905/0UVnxVTf_normal.jpg"/>
    <hyperlink ref="AM799" r:id="rId3452" display="http://t.co/tRuTgGWArI"/>
    <hyperlink ref="AP799" r:id="rId3453" display="https://pbs.twimg.com/profile_banners/3320798335/1440626292"/>
    <hyperlink ref="AV799" r:id="rId3454" display="http://abs.twimg.com/images/themes/theme1/bg.png"/>
    <hyperlink ref="AY799" r:id="rId3455" display="https://twitter.com/olathesouthhs"/>
    <hyperlink ref="G800" r:id="rId3456" display="http://pbs.twimg.com/profile_images/771164708212580352/FXNH5rbA_normal.jpg"/>
    <hyperlink ref="AM800" r:id="rId3457" display="https://t.co/tRuTgGWArI"/>
    <hyperlink ref="AP800" r:id="rId3458" display="https://pbs.twimg.com/profile_banners/337795735/1447732167"/>
    <hyperlink ref="AV800" r:id="rId3459" display="http://pbs.twimg.com/profile_background_images/378800000098649781/b9dfc65e68bd2dbf85c9de8661f452a5.png"/>
    <hyperlink ref="AY800" r:id="rId3460" display="https://twitter.com/kalebstoppelos"/>
    <hyperlink ref="G801" r:id="rId3461" display="http://pbs.twimg.com/profile_images/490190312493416448/BIrxljDk_normal.png"/>
    <hyperlink ref="AM801" r:id="rId3462" display="http://t.co/NpPzsaKQGq"/>
    <hyperlink ref="AP801" r:id="rId3463" display="https://pbs.twimg.com/profile_banners/2612177154/1473350823"/>
    <hyperlink ref="AV801" r:id="rId3464" display="http://pbs.twimg.com/profile_background_images/488834228516159488/TOVFDLbM.jpeg"/>
    <hyperlink ref="AY801" r:id="rId3465" display="https://twitter.com/careercastitjob"/>
    <hyperlink ref="G802" r:id="rId3466" display="http://pbs.twimg.com/profile_images/501932820902588417/977U0vqi_normal.jpeg"/>
    <hyperlink ref="AM802" r:id="rId3467" display="http://t.co/bNTxXunBmp"/>
    <hyperlink ref="AP802" r:id="rId3468" display="https://pbs.twimg.com/profile_banners/2651907582/1408505125"/>
    <hyperlink ref="AV802" r:id="rId3469" display="http://abs.twimg.com/images/themes/theme1/bg.png"/>
    <hyperlink ref="AY802" r:id="rId3470" display="https://twitter.com/scienceally"/>
    <hyperlink ref="G803" r:id="rId3471" display="http://pbs.twimg.com/profile_images/760939768914083840/uZp9exa1_normal.jpg"/>
    <hyperlink ref="AM803" r:id="rId3472" display="http://www.cbd.int"/>
    <hyperlink ref="AP803" r:id="rId3473" display="https://pbs.twimg.com/profile_banners/40001204/1480355078"/>
    <hyperlink ref="AV803" r:id="rId3474" display="http://pbs.twimg.com/profile_background_images/599277053871951872/MyRMvLt0.png"/>
    <hyperlink ref="AY803" r:id="rId3475" display="https://twitter.com/cbdnews"/>
    <hyperlink ref="G804" r:id="rId3476" display="http://pbs.twimg.com/profile_images/1341202535/DTUlogo2_normal.jpg"/>
    <hyperlink ref="AM804" r:id="rId3477" display="https://t.co/dzcFZElJXM"/>
    <hyperlink ref="AP804" r:id="rId3478" display="https://pbs.twimg.com/profile_banners/294010596/1443090877"/>
    <hyperlink ref="AV804" r:id="rId3479" display="http://pbs.twimg.com/profile_background_images/437941870144913408/9pfKeAZ1.jpeg"/>
    <hyperlink ref="AY804" r:id="rId3480" display="https://twitter.com/dtutweet"/>
    <hyperlink ref="G805" r:id="rId3481" display="http://pbs.twimg.com/profile_images/679526123777077251/oG-1Qx1t_normal.jpg"/>
    <hyperlink ref="AP805" r:id="rId3482" display="https://pbs.twimg.com/profile_banners/509289242/1430803020"/>
    <hyperlink ref="AV805" r:id="rId3483" display="http://pbs.twimg.com/profile_background_images/378800000158040547/V37vxXpX.jpeg"/>
    <hyperlink ref="AY805" r:id="rId3484" display="https://twitter.com/supercruz18"/>
    <hyperlink ref="G806" r:id="rId3485" display="http://pbs.twimg.com/profile_images/492043503891775490/NhAm4x5o_normal.png"/>
    <hyperlink ref="AM806" r:id="rId3486" display="http://t.co/9Wfc53UMio"/>
    <hyperlink ref="AP806" r:id="rId3487" display="https://pbs.twimg.com/profile_banners/403747903/1473352132"/>
    <hyperlink ref="AV806" r:id="rId3488" display="http://pbs.twimg.com/profile_background_images/492043432672518144/TGJ_kpnT.jpeg"/>
    <hyperlink ref="AY806" r:id="rId3489" display="https://twitter.com/careercastlegal"/>
    <hyperlink ref="G807" r:id="rId3490" display="http://pbs.twimg.com/profile_images/806589936342364161/VRTcgc1q_normal.jpg"/>
    <hyperlink ref="AP807" r:id="rId3491" display="https://pbs.twimg.com/profile_banners/3098135468/1481141001"/>
    <hyperlink ref="AV807" r:id="rId3492" display="http://abs.twimg.com/images/themes/theme9/bg.gif"/>
    <hyperlink ref="AY807" r:id="rId3493" display="https://twitter.com/guiltyassinn"/>
    <hyperlink ref="G808" r:id="rId3494" display="http://pbs.twimg.com/profile_images/427228258653175809/beq1PEmg_normal.jpeg"/>
    <hyperlink ref="AM808" r:id="rId3495" display="https://t.co/W7Si9d7Ifa"/>
    <hyperlink ref="AP808" r:id="rId3496" display="https://pbs.twimg.com/profile_banners/40754271/1395536085"/>
    <hyperlink ref="AV808" r:id="rId3497" display="http://abs.twimg.com/images/themes/theme1/bg.png"/>
    <hyperlink ref="AY808" r:id="rId3498" display="https://twitter.com/armyoflightbk"/>
    <hyperlink ref="G809" r:id="rId3499" display="http://pbs.twimg.com/profile_images/1273601780/alpha_normal.jpg"/>
    <hyperlink ref="AM809" r:id="rId3500" display="http://t.co/VH4ekTog5B"/>
    <hyperlink ref="AP809" r:id="rId3501" display="https://pbs.twimg.com/profile_banners/266619369/1420131658"/>
    <hyperlink ref="AV809" r:id="rId3502" display="http://abs.twimg.com/images/themes/theme1/bg.png"/>
    <hyperlink ref="AY809" r:id="rId3503" display="https://twitter.com/dmgroppe"/>
    <hyperlink ref="G810" r:id="rId3504" display="http://a0.twimg.com/profile_images/1534923450/geisel_students_small_normal.jpg"/>
    <hyperlink ref="AM810" r:id="rId3505" display="http://t.co/SIWe16xGuw"/>
    <hyperlink ref="AV810" r:id="rId3506" display="http://a0.twimg.com/images/themes/theme1/bg.png"/>
    <hyperlink ref="AY810" r:id="rId3507" display="https://twitter.com/ucsd"/>
    <hyperlink ref="G811" r:id="rId3508" display="http://pbs.twimg.com/profile_images/743157035999498241/WHBJ2g3k_normal.jpg"/>
    <hyperlink ref="AM811" r:id="rId3509" display="http://t.co/QwcJYRi67P"/>
    <hyperlink ref="AP811" r:id="rId3510" display="https://pbs.twimg.com/profile_banners/111074103/1466018140"/>
    <hyperlink ref="AV811" r:id="rId3511" display="http://pbs.twimg.com/profile_background_images/73780485/ASME.GIF"/>
    <hyperlink ref="AY811" r:id="rId3512" display="https://twitter.com/asmemembership"/>
    <hyperlink ref="G812" r:id="rId3513" display="http://pbs.twimg.com/profile_images/631963921646227456/DkKGCqcp_normal.jpg"/>
    <hyperlink ref="AP812" r:id="rId3514" display="https://pbs.twimg.com/profile_banners/240127084/1469579719"/>
    <hyperlink ref="AV812" r:id="rId3515" display="http://abs.twimg.com/images/themes/theme1/bg.png"/>
    <hyperlink ref="AY812" r:id="rId3516" display="https://twitter.com/bosnev2"/>
    <hyperlink ref="G813" r:id="rId3517" display="http://pbs.twimg.com/profile_images/430988995955150848/1lqUNYOf_normal.jpeg"/>
    <hyperlink ref="AM813" r:id="rId3518" display="http://t.co/Wcp5iyCDJS"/>
    <hyperlink ref="AP813" r:id="rId3519" display="https://pbs.twimg.com/profile_banners/1854903776/1402668107"/>
    <hyperlink ref="AV813" r:id="rId3520" display="http://pbs.twimg.com/profile_background_images/378800000095896251/b7cad993da00198eb585d739870898ed.jpeg"/>
    <hyperlink ref="AY813" r:id="rId3521" display="https://twitter.com/forbeseurope"/>
    <hyperlink ref="G814" r:id="rId3522" display="http://pbs.twimg.com/profile_images/679626394431717377/sPly5znQ_normal.jpg"/>
    <hyperlink ref="AP814" r:id="rId3523" display="https://pbs.twimg.com/profile_banners/3179932237/1451703997"/>
    <hyperlink ref="AV814" r:id="rId3524" display="http://abs.twimg.com/images/themes/theme1/bg.png"/>
    <hyperlink ref="AY814" r:id="rId3525" display="https://twitter.com/komikin_id"/>
    <hyperlink ref="G815" r:id="rId3526" display="http://pbs.twimg.com/profile_images/459752508768808960/EruXR0_-_normal.jpeg"/>
    <hyperlink ref="AM815" r:id="rId3527" display="http://t.co/iGZ8qh2MOv"/>
    <hyperlink ref="AP815" r:id="rId3528" display="https://pbs.twimg.com/profile_banners/9233092/1398453835"/>
    <hyperlink ref="AV815" r:id="rId3529" display="http://pbs.twimg.com/profile_background_images/43370305/twitter-bg.jpg"/>
    <hyperlink ref="AY815" r:id="rId3530" display="https://twitter.com/ucsdnews"/>
    <hyperlink ref="G816" r:id="rId3531" display="http://pbs.twimg.com/profile_images/378800000767594933/39c47d1bf8a16c9b99a52362b8eeb87a_normal.jpeg"/>
    <hyperlink ref="AM816" r:id="rId3532" display="http://t.co/x3tcNV2YYK"/>
    <hyperlink ref="AP816" r:id="rId3533" display="https://pbs.twimg.com/profile_banners/338660808/1476730412"/>
    <hyperlink ref="AV816" r:id="rId3534" display="http://pbs.twimg.com/profile_background_images/664109893/efe9a168302d435ec99896662597fe38.jpeg"/>
    <hyperlink ref="AY816" r:id="rId3535" display="https://twitter.com/ucsandiego"/>
    <hyperlink ref="G817" r:id="rId3536" display="http://pbs.twimg.com/profile_images/630429577181949952/uR2ecJtP_normal.jpg"/>
    <hyperlink ref="AM817" r:id="rId3537" display="https://t.co/NWS4HmCFBw"/>
    <hyperlink ref="AP817" r:id="rId3538" display="https://pbs.twimg.com/profile_banners/134376671/1469216120"/>
    <hyperlink ref="AV817" r:id="rId3539" display="http://abs.twimg.com/images/themes/theme10/bg.gif"/>
    <hyperlink ref="AY817" r:id="rId3540" display="https://twitter.com/aloksrivastav88"/>
    <hyperlink ref="G818" r:id="rId3541" display="http://pbs.twimg.com/profile_images/692064640063287296/ajfNgfoR_normal.png"/>
    <hyperlink ref="AM818" r:id="rId3542" display="https://t.co/92im4IBd2g"/>
    <hyperlink ref="AP818" r:id="rId3543" display="https://pbs.twimg.com/profile_banners/4638521419/1452901922"/>
    <hyperlink ref="AY818" r:id="rId3544" display="https://twitter.com/lbnlbiosci"/>
    <hyperlink ref="G819" r:id="rId3545" display="http://pbs.twimg.com/profile_images/661313209605976064/EjEK7KeO_normal.jpg"/>
    <hyperlink ref="AM819" r:id="rId3546" display="http://businessinsider.com/"/>
    <hyperlink ref="AP819" r:id="rId3547" display="https://pbs.twimg.com/profile_banners/20562637/1423242532"/>
    <hyperlink ref="AV819" r:id="rId3548" display="http://pbs.twimg.com/profile_background_images/563745973810110464/LOuV92MN.jpeg"/>
    <hyperlink ref="AY819" r:id="rId3549" display="https://twitter.com/businessinsider"/>
    <hyperlink ref="G820" r:id="rId3550" display="http://pbs.twimg.com/profile_images/788540628862918656/mDTaW1u7_normal.jpg"/>
    <hyperlink ref="AP820" r:id="rId3551" display="https://pbs.twimg.com/profile_banners/788539841738903556/1476837651"/>
    <hyperlink ref="AY820" r:id="rId3552" display="https://twitter.com/architects___"/>
    <hyperlink ref="G821" r:id="rId3553" display="http://pbs.twimg.com/profile_images/802940793317158913/mou7byO1_normal.jpg"/>
    <hyperlink ref="AP821" r:id="rId3554" display="https://pbs.twimg.com/profile_banners/368022906/1469319372"/>
    <hyperlink ref="AV821" r:id="rId3555" display="http://pbs.twimg.com/profile_background_images/378800000181373573/fHqdik3U.jpeg"/>
    <hyperlink ref="AY821" r:id="rId3556" display="https://twitter.com/claudini_"/>
    <hyperlink ref="G822" r:id="rId3557" display="http://pbs.twimg.com/profile_images/801602567843311616/2xwLqjL0_normal.jpg"/>
    <hyperlink ref="AP822" r:id="rId3558" display="https://pbs.twimg.com/profile_banners/594041271/1469733929"/>
    <hyperlink ref="AV822" r:id="rId3559" display="http://pbs.twimg.com/profile_background_images/559024977647656960/rw9cH9WY.jpeg"/>
    <hyperlink ref="AY822" r:id="rId3560" display="https://twitter.com/nanohamm"/>
    <hyperlink ref="G823" r:id="rId3561" display="http://pbs.twimg.com/profile_images/799675852938235905/59h3waaD_normal.jpg"/>
    <hyperlink ref="AM823" r:id="rId3562" display="https://t.co/XTlGzBXjoK"/>
    <hyperlink ref="AP823" r:id="rId3563" display="https://pbs.twimg.com/profile_banners/316811172/1444009961"/>
    <hyperlink ref="AV823" r:id="rId3564" display="http://pbs.twimg.com/profile_background_images/546522016/femaletupac.jpg"/>
    <hyperlink ref="AY823" r:id="rId3565" display="https://twitter.com/thelionquin"/>
    <hyperlink ref="G824" r:id="rId3566" display="http://pbs.twimg.com/profile_images/758014004723912705/WfxpfnRC_normal.jpg"/>
    <hyperlink ref="AM824" r:id="rId3567" display="https://t.co/Bf9wZUX21X"/>
    <hyperlink ref="AP824" r:id="rId3568" display="https://pbs.twimg.com/profile_banners/746068783480053761/1466779374"/>
    <hyperlink ref="AV824" r:id="rId3569" display="http://abs.twimg.com/images/themes/theme1/bg.png"/>
    <hyperlink ref="AY824" r:id="rId3570" display="https://twitter.com/pittgradengr"/>
    <hyperlink ref="G825" r:id="rId3571" display="http://pbs.twimg.com/profile_images/777210143624822784/5hDdtXyX_normal.jpg"/>
    <hyperlink ref="AM825" r:id="rId3572" display="http://t.co/KUNzBmfN5T"/>
    <hyperlink ref="AP825" r:id="rId3573" display="https://pbs.twimg.com/profile_banners/131079801/1407783303"/>
    <hyperlink ref="AV825" r:id="rId3574" display="http://pbs.twimg.com/profile_background_images/447166300180066304/xTuJn66Y.png"/>
    <hyperlink ref="AY825" r:id="rId3575" display="https://twitter.com/iisdrs"/>
    <hyperlink ref="G826" r:id="rId3576" display="http://pbs.twimg.com/profile_images/627667993561051136/NITMw8nO_normal.jpg"/>
    <hyperlink ref="AM826" r:id="rId3577" display="https://t.co/jplJA1kZ52"/>
    <hyperlink ref="AV826" r:id="rId3578" display="http://abs.twimg.com/images/themes/theme1/bg.png"/>
    <hyperlink ref="AY826" r:id="rId3579" display="https://twitter.com/rogerworldwind"/>
    <hyperlink ref="G827" r:id="rId3580" display="http://pbs.twimg.com/profile_images/492435159694573568/ow299640_normal.png"/>
    <hyperlink ref="AP827" r:id="rId3581" display="https://pbs.twimg.com/profile_banners/2616021948/1473352824"/>
    <hyperlink ref="AV827" r:id="rId3582" display="http://pbs.twimg.com/profile_background_images/492435296659599360/zfRtjlJt.jpeg"/>
    <hyperlink ref="AY827" r:id="rId3583" display="https://twitter.com/ccastgovtjobs"/>
    <hyperlink ref="G828" r:id="rId3584" display="http://pbs.twimg.com/profile_images/494138444650532865/9ytyqG-9_normal.png"/>
    <hyperlink ref="AM828" r:id="rId3585" display="http://t.co/7Eb1h60XUd"/>
    <hyperlink ref="AP828" r:id="rId3586" display="https://pbs.twimg.com/profile_banners/2616091957/1473352879"/>
    <hyperlink ref="AV828" r:id="rId3587" display="http://pbs.twimg.com/profile_background_images/492820560796086272/0nGrSjju.jpeg"/>
    <hyperlink ref="AY828" r:id="rId3588" display="https://twitter.com/cctransportjobs"/>
    <hyperlink ref="G829" r:id="rId3589" display="http://pbs.twimg.com/profile_images/492038172159647744/Ml0bMIlg_normal.png"/>
    <hyperlink ref="AM829" r:id="rId3590" display="http://t.co/AO83Zf72N6"/>
    <hyperlink ref="AP829" r:id="rId3591" display="https://pbs.twimg.com/profile_banners/408717353/1473352075"/>
    <hyperlink ref="AV829" r:id="rId3592" display="http://pbs.twimg.com/profile_background_images/492038111598084097/8kI5eXVI.jpeg"/>
    <hyperlink ref="AY829" r:id="rId3593" display="https://twitter.com/careercasttrsm"/>
    <hyperlink ref="G830" r:id="rId3594" display="http://pbs.twimg.com/profile_images/490190628731363329/Bkrh8IJs_normal.png"/>
    <hyperlink ref="AM830" r:id="rId3595" display="http://t.co/ZRnmOge5uF"/>
    <hyperlink ref="AP830" r:id="rId3596" display="https://pbs.twimg.com/profile_banners/2614409388/1473350765"/>
    <hyperlink ref="AV830" r:id="rId3597" display="http://pbs.twimg.com/profile_background_images/489141655149101056/AyN-oHEE.jpeg"/>
    <hyperlink ref="AY830" r:id="rId3598" display="https://twitter.com/ccastnursingjob"/>
    <hyperlink ref="G831" r:id="rId3599" display="http://pbs.twimg.com/profile_images/593503355982336002/G4p5NZCP_normal.png"/>
    <hyperlink ref="AP831" r:id="rId3600" display="https://pbs.twimg.com/profile_banners/3096687500/1473353474"/>
    <hyperlink ref="AV831" r:id="rId3601" display="http://abs.twimg.com/images/themes/theme1/bg.png"/>
    <hyperlink ref="AY831" r:id="rId3602" display="https://twitter.com/ccveteransjobs"/>
    <hyperlink ref="G832" r:id="rId3603" display="http://pbs.twimg.com/profile_images/491692055496626176/Z2g1Kept_normal.png"/>
    <hyperlink ref="AM832" r:id="rId3604" display="http://t.co/KNHM7lJyPm"/>
    <hyperlink ref="AP832" r:id="rId3605" display="https://pbs.twimg.com/profile_banners/385180360/1473353154"/>
    <hyperlink ref="AV832" r:id="rId3606" display="http://pbs.twimg.com/profile_background_images/491986014441705473/2EQVX3Pc.jpeg"/>
    <hyperlink ref="AY832" r:id="rId3607" display="https://twitter.com/careercastacctg"/>
    <hyperlink ref="G833" r:id="rId3608" display="http://pbs.twimg.com/profile_images/494270967900688384/qR-Bcq1K_normal.png"/>
    <hyperlink ref="AP833" r:id="rId3609" display="https://pbs.twimg.com/profile_banners/2616065880/1473352916"/>
    <hyperlink ref="AV833" r:id="rId3610" display="http://pbs.twimg.com/profile_background_images/493901754266697729/WvCLeNts.jpeg"/>
    <hyperlink ref="AY833" r:id="rId3611" display="https://twitter.com/cctelecomjobs"/>
    <hyperlink ref="G834" r:id="rId3612" display="http://pbs.twimg.com/profile_images/593501103599194116/vwru3eDi_normal.png"/>
    <hyperlink ref="AP834" r:id="rId3613" display="https://pbs.twimg.com/profile_banners/3096641472/1473353259"/>
    <hyperlink ref="AV834" r:id="rId3614" display="http://abs.twimg.com/images/themes/theme1/bg.png"/>
    <hyperlink ref="AY834" r:id="rId3615" display="https://twitter.com/ccdisabilityjob"/>
    <hyperlink ref="G835" r:id="rId3616" display="http://pbs.twimg.com/profile_images/491977931279704064/JF5ExWjy_normal.png"/>
    <hyperlink ref="AM835" r:id="rId3617" display="http://t.co/IOZ0rgb67f"/>
    <hyperlink ref="AP835" r:id="rId3618" display="https://pbs.twimg.com/profile_banners/385552133/1473351244"/>
    <hyperlink ref="AV835" r:id="rId3619" display="http://pbs.twimg.com/profile_background_images/491977744712880130/wxClosFz.jpeg"/>
    <hyperlink ref="AY835" r:id="rId3620" display="https://twitter.com/careercastadmn"/>
    <hyperlink ref="G836" r:id="rId3621" display="http://pbs.twimg.com/profile_images/593498458499067907/7sxLxbtn_normal.png"/>
    <hyperlink ref="AP836" r:id="rId3622" display="https://pbs.twimg.com/profile_banners/3096684770/1473353225"/>
    <hyperlink ref="AV836" r:id="rId3623" display="http://abs.twimg.com/images/themes/theme1/bg.png"/>
    <hyperlink ref="AY836" r:id="rId3624" display="https://twitter.com/ccdiversityjobs"/>
    <hyperlink ref="G837" r:id="rId3625" display="http://pbs.twimg.com/profile_images/491983943596388352/RYzv4Wls_normal.png"/>
    <hyperlink ref="AM837" r:id="rId3626" display="http://t.co/yaFxBvNY9B"/>
    <hyperlink ref="AP837" r:id="rId3627" display="https://pbs.twimg.com/profile_banners/385560530/1473351512"/>
    <hyperlink ref="AV837" r:id="rId3628" display="http://pbs.twimg.com/profile_background_images/491984275978211328/6VvhMy39.jpeg"/>
    <hyperlink ref="AY837" r:id="rId3629" display="https://twitter.com/careercastsvc"/>
    <hyperlink ref="G838" r:id="rId3630" display="http://pbs.twimg.com/profile_images/493889700004786178/Lsc2WgRN_normal.png"/>
    <hyperlink ref="AP838" r:id="rId3631" display="https://pbs.twimg.com/profile_banners/2616111901/1473352962"/>
    <hyperlink ref="AV838" r:id="rId3632" display="http://pbs.twimg.com/profile_background_images/493889840081936385/KcgoDD8L.jpeg"/>
    <hyperlink ref="AY838" r:id="rId3633" display="https://twitter.com/cceducationjobs"/>
    <hyperlink ref="G839" r:id="rId3634" display="http://pbs.twimg.com/profile_images/492000125674213376/AkMuxyjI_normal.png"/>
    <hyperlink ref="AM839" r:id="rId3635" display="http://t.co/oWHKrRQCaF"/>
    <hyperlink ref="AP839" r:id="rId3636" display="https://pbs.twimg.com/profile_banners/403721819/1473350502"/>
    <hyperlink ref="AV839" r:id="rId3637" display="http://pbs.twimg.com/profile_background_images/492000057260920832/AdoArX0v.jpeg"/>
    <hyperlink ref="AY839" r:id="rId3638" display="https://twitter.com/careercasthlth"/>
    <hyperlink ref="G840" r:id="rId3639" display="http://pbs.twimg.com/profile_images/744970688226721792/86MaiZth_normal.jpg"/>
    <hyperlink ref="AM840" r:id="rId3640" display="https://t.co/C8XJMiN9ps"/>
    <hyperlink ref="AP840" r:id="rId3641" display="https://pbs.twimg.com/profile_banners/20555097/1473353531"/>
    <hyperlink ref="AV840" r:id="rId3642" display="http://pbs.twimg.com/profile_background_images/491985081141956609/Hg3Mrirg.jpeg"/>
    <hyperlink ref="AY840" r:id="rId3643" display="https://twitter.com/careercast"/>
    <hyperlink ref="G841" r:id="rId3644" display="http://pbs.twimg.com/profile_images/491277823588302848/M4OKzSSt_normal.png"/>
    <hyperlink ref="AM841" r:id="rId3645" display="http://t.co/fPmyDU4vBE"/>
    <hyperlink ref="AP841" r:id="rId3646" display="https://pbs.twimg.com/profile_banners/2612698956/1473352477"/>
    <hyperlink ref="AV841" r:id="rId3647" display="http://abs.twimg.com/images/themes/theme1/bg.png"/>
    <hyperlink ref="AY841" r:id="rId3648" display="https://twitter.com/ccparttimejobs"/>
    <hyperlink ref="G842" r:id="rId3649" display="http://pbs.twimg.com/profile_images/490190090367275008/NKT13wzr_normal.png"/>
    <hyperlink ref="AP842" r:id="rId3650" display="https://pbs.twimg.com/profile_banners/2612672870/1473352415"/>
    <hyperlink ref="AV842" r:id="rId3651" display="http://pbs.twimg.com/profile_background_images/492416089343524864/sV5EQHUN.jpeg"/>
    <hyperlink ref="AY842" r:id="rId3652" display="https://twitter.com/ccastbiotechjob"/>
    <hyperlink ref="G843" r:id="rId3653" display="http://pbs.twimg.com/profile_images/2248304591/Mazhar_37_phixr_normal.jpg"/>
    <hyperlink ref="AM843" r:id="rId3654" display="https://t.co/uN0kP2Qgke"/>
    <hyperlink ref="AP843" r:id="rId3655" display="https://pbs.twimg.com/profile_banners/48410285/1463605078"/>
    <hyperlink ref="AV843" r:id="rId3656" display="http://abs.twimg.com/images/themes/theme1/bg.png"/>
    <hyperlink ref="AY843" r:id="rId3657" display="https://twitter.com/cicero1970"/>
    <hyperlink ref="G844" r:id="rId3658" display="http://pbs.twimg.com/profile_images/553198679574581249/DRZGJTlv_normal.jpeg"/>
    <hyperlink ref="AM844" r:id="rId3659" display="https://t.co/d9e69FPYba"/>
    <hyperlink ref="AP844" r:id="rId3660" display="https://pbs.twimg.com/profile_banners/397912882/1450951358"/>
    <hyperlink ref="AV844" r:id="rId3661" display="http://abs.twimg.com/images/themes/theme1/bg.png"/>
    <hyperlink ref="AY844" r:id="rId3662" display="https://twitter.com/natrevgastrohep"/>
    <hyperlink ref="G845" r:id="rId3663" display="http://pbs.twimg.com/profile_images/1963600347/SciNinjBlue_normal.jpg"/>
    <hyperlink ref="AM845" r:id="rId3664" display="https://t.co/pwolCLgKeG"/>
    <hyperlink ref="AP845" r:id="rId3665" display="https://pbs.twimg.com/profile_banners/534749193/1464298240"/>
    <hyperlink ref="AV845" r:id="rId3666" display="http://pbs.twimg.com/profile_background_images/531078734/DNA_StrandfromNoBackBWSciNin.jpg"/>
    <hyperlink ref="AY845" r:id="rId3667" display="https://twitter.com/vendordeals"/>
    <hyperlink ref="G846" r:id="rId3668" display="http://a0.twimg.com/profile_images/58300612/picture_only_logo_normal.png"/>
    <hyperlink ref="AM846" r:id="rId3669" display="http://t.co/37WQZODyBb"/>
    <hyperlink ref="AV846" r:id="rId3670" display="http://a0.twimg.com/images/themes/theme1/bg.png"/>
    <hyperlink ref="AY846" r:id="rId3671" display="https://twitter.com/msu"/>
    <hyperlink ref="G847" r:id="rId3672" display="http://pbs.twimg.com/profile_images/1509322456/Laguna2Pencil_normal.jpg"/>
    <hyperlink ref="AM847" r:id="rId3673" display="https://t.co/VG1gJa70At"/>
    <hyperlink ref="AV847" r:id="rId3674" display="http://pbs.twimg.com/profile_background_images/100723383/New_Picture.png"/>
    <hyperlink ref="AY847" r:id="rId3675" display="https://twitter.com/violajj"/>
    <hyperlink ref="G848" r:id="rId3676" display="http://pbs.twimg.com/profile_images/202072071/Boston2009-1_normal.jpg"/>
    <hyperlink ref="AP848" r:id="rId3677" display="https://pbs.twimg.com/profile_banners/10750172/1364326120"/>
    <hyperlink ref="AV848" r:id="rId3678" display="http://pbs.twimg.com/profile_background_images/3434683/IMG_0710.JPG.JPG"/>
    <hyperlink ref="AY848" r:id="rId3679" display="https://twitter.com/beeznutz"/>
    <hyperlink ref="G849" r:id="rId3680" display="http://pbs.twimg.com/profile_images/378800000328817544/74974bf1ac0e8dcad490b6b1f1c9abcc_normal.jpeg"/>
    <hyperlink ref="AV849" r:id="rId3681" display="http://pbs.twimg.com/profile_background_images/641285667/xd6bdf738ab3136a1bdc6ef17aa362b7.jpg"/>
    <hyperlink ref="AY849" r:id="rId3682" display="https://twitter.com/roarbiotech"/>
    <hyperlink ref="G850" r:id="rId3683" display="http://pbs.twimg.com/profile_images/619379720266711041/wpzBtIdT_normal.png"/>
    <hyperlink ref="AM850" r:id="rId3684" display="http://t.co/yuBLKHzV1j"/>
    <hyperlink ref="AP850" r:id="rId3685" display="https://pbs.twimg.com/profile_banners/16110508/1480048768"/>
    <hyperlink ref="AV850" r:id="rId3686" display="http://pbs.twimg.com/profile_background_images/378800000024071525/4fef2449455aecc7c964d46ea5543f22.jpeg"/>
    <hyperlink ref="AY850" r:id="rId3687" display="https://twitter.com/swinburne"/>
    <hyperlink ref="G851" r:id="rId3688" display="http://pbs.twimg.com/profile_images/768651863453372416/-CSTi-WQ_normal.jpg"/>
    <hyperlink ref="AP851" r:id="rId3689" display="https://pbs.twimg.com/profile_banners/1119286501/1465103892"/>
    <hyperlink ref="AV851" r:id="rId3690" display="http://pbs.twimg.com/profile_background_images/560338660533350400/3RoCcJ5x.jpeg"/>
    <hyperlink ref="AY851" r:id="rId3691" display="https://twitter.com/alissanahar"/>
    <hyperlink ref="G852" r:id="rId3692" display="http://pbs.twimg.com/profile_images/494282305699971072/2Dw9dNH7_normal.png"/>
    <hyperlink ref="AP852" r:id="rId3693" display="https://pbs.twimg.com/profile_banners/2616104606/1473353011"/>
    <hyperlink ref="AV852" r:id="rId3694" display="http://pbs.twimg.com/profile_background_images/494283006190710784/K8I4RLMy.jpeg"/>
    <hyperlink ref="AY852" r:id="rId3695" display="https://twitter.com/ccrealestatejob"/>
    <hyperlink ref="G853" r:id="rId3696" display="http://pbs.twimg.com/profile_images/492445151076163584/KMvMyqOm_normal.png"/>
    <hyperlink ref="AP853" r:id="rId3697" display="https://pbs.twimg.com/profile_banners/2615922002/1473352616"/>
    <hyperlink ref="AV853" r:id="rId3698" display="http://pbs.twimg.com/profile_background_images/492445409675988992/U9UHY-zq.jpeg"/>
    <hyperlink ref="AY853" r:id="rId3699" display="https://twitter.com/ccastdesignjobs"/>
    <hyperlink ref="G854" r:id="rId3700" display="http://pbs.twimg.com/profile_images/597782408734216192/HJXS8wlx_normal.png"/>
    <hyperlink ref="AM854" r:id="rId3701" display="http://t.co/xh4ZZCTyXo"/>
    <hyperlink ref="AP854" r:id="rId3702" display="https://pbs.twimg.com/profile_banners/1364890770/1474241120"/>
    <hyperlink ref="AV854" r:id="rId3703" display="http://abs.twimg.com/images/themes/theme1/bg.png"/>
    <hyperlink ref="AY854" r:id="rId3704" display="https://twitter.com/rice360atriceu"/>
    <hyperlink ref="G855" r:id="rId3705" display="http://pbs.twimg.com/profile_images/2176272896/icon1335723302104_normal.jpg"/>
    <hyperlink ref="AV855" r:id="rId3706" display="http://abs.twimg.com/images/themes/theme1/bg.png"/>
    <hyperlink ref="AY855" r:id="rId3707" display="https://twitter.com/micro1028"/>
    <hyperlink ref="G856" r:id="rId3708" display="http://pbs.twimg.com/profile_images/492712579249098752/mth4hi8f_normal.png"/>
    <hyperlink ref="AM856" r:id="rId3709" display="http://t.co/YX4EGzKajv"/>
    <hyperlink ref="AP856" r:id="rId3710" display="https://pbs.twimg.com/profile_banners/408714301/1473356849"/>
    <hyperlink ref="AV856" r:id="rId3711" display="http://pbs.twimg.com/profile_background_images/492061631380086784/drpflIyO.jpeg"/>
    <hyperlink ref="AY856" r:id="rId3712" display="https://twitter.com/careercastrtail"/>
    <hyperlink ref="G857" r:id="rId3713" display="http://pbs.twimg.com/profile_images/492415039270170626/CzfumVAy_normal.png"/>
    <hyperlink ref="AM857" r:id="rId3714" display="http://t.co/hEheeCjYin"/>
    <hyperlink ref="AP857" r:id="rId3715" display="https://pbs.twimg.com/profile_banners/2615694468/1473350942"/>
    <hyperlink ref="AV857" r:id="rId3716" display="http://pbs.twimg.com/profile_background_images/492416450217250816/HqyW_FmU.jpeg"/>
    <hyperlink ref="AY857" r:id="rId3717" display="https://twitter.com/ccconstructjob"/>
    <hyperlink ref="G858" r:id="rId3718" display="http://pbs.twimg.com/profile_images/492454899611754496/fycSO6Ez_normal.png"/>
    <hyperlink ref="AP858" r:id="rId3719" display="https://pbs.twimg.com/profile_banners/2616070369/1473352854"/>
    <hyperlink ref="AV858" r:id="rId3720" display="http://pbs.twimg.com/profile_background_images/492455094508453888/-4ljLnzY.jpeg"/>
    <hyperlink ref="AY858" r:id="rId3721" display="https://twitter.com/ccastmfgjobs"/>
    <hyperlink ref="G859" r:id="rId3722" display="http://pbs.twimg.com/profile_images/494590714420793344/DKkIukq9_normal.png"/>
    <hyperlink ref="AP859" r:id="rId3723" display="https://pbs.twimg.com/profile_banners/2616120248/1473353058"/>
    <hyperlink ref="AV859" r:id="rId3724" display="http://pbs.twimg.com/profile_background_images/494590986534662144/oD6kxZua.jpeg"/>
    <hyperlink ref="AY859" r:id="rId3725" display="https://twitter.com/ccasttradesjobs"/>
    <hyperlink ref="G860" r:id="rId3726" display="http://pbs.twimg.com/profile_images/492771250876329984/kOy3RXsS_normal.png"/>
    <hyperlink ref="AP860" r:id="rId3727" display="https://pbs.twimg.com/profile_banners/2615733188/1473352576"/>
    <hyperlink ref="AV860" r:id="rId3728" display="http://pbs.twimg.com/profile_background_images/492772547608334336/4qQIfxEi.jpeg"/>
    <hyperlink ref="AY860" r:id="rId3729" display="https://twitter.com/ccexecutivejobs"/>
    <hyperlink ref="G861" r:id="rId3730" display="http://pbs.twimg.com/profile_images/492368004949102592/lcuV9rOk_normal.png"/>
    <hyperlink ref="AM861" r:id="rId3731" display="http://t.co/BZjK9S6Cgq"/>
    <hyperlink ref="AP861" r:id="rId3732" display="https://pbs.twimg.com/profile_banners/385564718/1473351540"/>
    <hyperlink ref="AV861" r:id="rId3733" display="http://pbs.twimg.com/profile_background_images/491987712497303552/aIRHs21d.jpeg"/>
    <hyperlink ref="AY861" r:id="rId3734" display="https://twitter.com/careercastengr"/>
    <hyperlink ref="G862" r:id="rId3735" display="http://pbs.twimg.com/profile_images/492076370936098816/Ho1w6Vu0_normal.png"/>
    <hyperlink ref="AM862" r:id="rId3736" display="http://t.co/VXPHUvm8Ju"/>
    <hyperlink ref="AP862" r:id="rId3737" display="https://pbs.twimg.com/profile_banners/403745916/1473353117"/>
    <hyperlink ref="AV862" r:id="rId3738" display="http://pbs.twimg.com/profile_background_images/492076064470888450/z5PO1T2W.jpeg"/>
    <hyperlink ref="AY862" r:id="rId3739" display="https://twitter.com/careercastsales"/>
    <hyperlink ref="G863" r:id="rId3740" display="http://pbs.twimg.com/profile_images/492039448662532096/SGe6nd9x_normal.png"/>
    <hyperlink ref="AM863" r:id="rId3741" display="http://t.co/pgL2ZBRlQU"/>
    <hyperlink ref="AP863" r:id="rId3742" display="https://pbs.twimg.com/profile_banners/403732068/1473351753"/>
    <hyperlink ref="AV863" r:id="rId3743" display="http://pbs.twimg.com/profile_background_images/492006838343172096/H1Ka_NH-.jpeg"/>
    <hyperlink ref="AY863" r:id="rId3744" display="https://twitter.com/careercasthrjob"/>
    <hyperlink ref="G864" r:id="rId3745" display="http://pbs.twimg.com/profile_images/494290174415609856/T3PKc3U5_normal.png"/>
    <hyperlink ref="AP864" r:id="rId3746" display="https://pbs.twimg.com/profile_banners/2616147841/1473349996"/>
    <hyperlink ref="AV864" r:id="rId3747" display="http://pbs.twimg.com/profile_background_images/494290427814486016/PQox2WMq.jpeg"/>
    <hyperlink ref="AY864" r:id="rId3748" display="https://twitter.com/ccautomotivejob"/>
    <hyperlink ref="G865" r:id="rId3749" display="http://pbs.twimg.com/profile_images/495327970098020353/O8jbmxGI_normal.png"/>
    <hyperlink ref="AM865" r:id="rId3750" display="http://t.co/hkFsOohQfq"/>
    <hyperlink ref="AP865" r:id="rId3751" display="https://pbs.twimg.com/profile_banners/408707928/1473351201"/>
    <hyperlink ref="AV865" r:id="rId3752" display="http://pbs.twimg.com/profile_background_images/491997913862529024/a3ZTZKn5.jpeg"/>
    <hyperlink ref="AY865" r:id="rId3753" display="https://twitter.com/careercastfnce"/>
    <hyperlink ref="G866" r:id="rId3754" display="http://pbs.twimg.com/profile_images/491335644396781568/l7_PuB5O_normal.png"/>
    <hyperlink ref="AP866" r:id="rId3755" display="https://pbs.twimg.com/profile_banners/2614394018/1473352508"/>
    <hyperlink ref="AV866" r:id="rId3756" display="http://abs.twimg.com/images/themes/theme1/bg.png"/>
    <hyperlink ref="AY866" r:id="rId3757" display="https://twitter.com/ccmanagementjob"/>
    <hyperlink ref="G867" r:id="rId3758" display="http://pbs.twimg.com/profile_images/500063706479226881/10fD7M08_normal.png"/>
    <hyperlink ref="AM867" r:id="rId3759" display="http://t.co/zHSuHvHgCm"/>
    <hyperlink ref="AP867" r:id="rId3760" display="https://pbs.twimg.com/profile_banners/403740213/1473351007"/>
    <hyperlink ref="AV867" r:id="rId3761" display="http://pbs.twimg.com/profile_background_images/492051644079566848/SvT-iPnh.jpeg"/>
    <hyperlink ref="AY867" r:id="rId3762" display="https://twitter.com/careercastmktg"/>
    <hyperlink ref="G868" r:id="rId3763" display="http://pbs.twimg.com/profile_images/492050543804563456/2L62geCs_normal.png"/>
    <hyperlink ref="AM868" r:id="rId3764" display="http://t.co/9Wfc53UMio"/>
    <hyperlink ref="AP868" r:id="rId3765" display="https://pbs.twimg.com/profile_banners/385557167/1473352192"/>
    <hyperlink ref="AV868" r:id="rId3766" display="http://pbs.twimg.com/profile_background_images/492050406780829697/PInlw0rh.jpeg"/>
    <hyperlink ref="AY868" r:id="rId3767" display="https://twitter.com/careercastmedia"/>
    <hyperlink ref="G869" r:id="rId3768" display="http://pbs.twimg.com/profile_images/748653386820526080/d40WztJf_normal.jpg"/>
    <hyperlink ref="AM869" r:id="rId3769" display="https://t.co/JpLxplbg2f"/>
    <hyperlink ref="AP869" r:id="rId3770" display="https://pbs.twimg.com/profile_banners/31088181/1449060718"/>
    <hyperlink ref="AV869" r:id="rId3771" display="http://abs.twimg.com/images/themes/theme19/bg.gif"/>
    <hyperlink ref="AY869" r:id="rId3772" display="https://twitter.com/mincle"/>
    <hyperlink ref="G870" r:id="rId3773" display="http://pbs.twimg.com/profile_images/696858292442640385/09o_CLDw_normal.png"/>
    <hyperlink ref="AM870" r:id="rId3774" display="https://t.co/sDgS1AWGVu"/>
    <hyperlink ref="AP870" r:id="rId3775" display="https://pbs.twimg.com/profile_banners/4807069945/1453631175"/>
    <hyperlink ref="AY870" r:id="rId3776" display="https://twitter.com/theasscr"/>
    <hyperlink ref="G871" r:id="rId3777" display="http://pbs.twimg.com/profile_images/2206408969/tWITTER_PIC_copy_normal.jpg"/>
    <hyperlink ref="AM871" r:id="rId3778" display="http://t.co/tcR5axis1I"/>
    <hyperlink ref="AP871" r:id="rId3779" display="https://pbs.twimg.com/profile_banners/18179696/1398256853"/>
    <hyperlink ref="AV871" r:id="rId3780" display="http://pbs.twimg.com/profile_background_images/548269725/tWITTER_PIC_background_copy.jpg"/>
    <hyperlink ref="AY871" r:id="rId3781" display="https://twitter.com/bioportfolio"/>
    <hyperlink ref="G872" r:id="rId3782" display="http://pbs.twimg.com/profile_images/722068184895860736/LGaH_xrw_normal.jpg"/>
    <hyperlink ref="AM872" r:id="rId3783" display="https://t.co/CVNB8wlgL2"/>
    <hyperlink ref="AP872" r:id="rId3784" display="https://pbs.twimg.com/profile_banners/3089402617/1460989458"/>
    <hyperlink ref="AV872" r:id="rId3785" display="http://pbs.twimg.com/profile_background_images/586503861130539008/bC3w0wRr.jpg"/>
    <hyperlink ref="AY872" r:id="rId3786" display="https://twitter.com/chndrprsd"/>
    <hyperlink ref="G873" r:id="rId3787" display="http://pbs.twimg.com/profile_images/801218581635756032/OMXDMs2j_normal.jpg"/>
    <hyperlink ref="AP873" r:id="rId3788" display="https://pbs.twimg.com/profile_banners/3676397775/1478991427"/>
    <hyperlink ref="AV873" r:id="rId3789" display="http://abs.twimg.com/images/themes/theme1/bg.png"/>
    <hyperlink ref="AY873" r:id="rId3790" display="https://twitter.com/bekahepalmer"/>
    <hyperlink ref="G874" r:id="rId3791" display="http://pbs.twimg.com/profile_images/802976357282025472/6fAqEErQ_normal.jpg"/>
    <hyperlink ref="AP874" r:id="rId3792" display="https://pbs.twimg.com/profile_banners/738613131627270145/1465916218"/>
    <hyperlink ref="AY874" r:id="rId3793" display="https://twitter.com/local_careers"/>
    <hyperlink ref="G875" r:id="rId3794" display="http://pbs.twimg.com/profile_images/737648268096745472/1p4K5A2-_normal.jpg"/>
    <hyperlink ref="AM875" r:id="rId3795" display="https://t.co/lR7Mzvwac4"/>
    <hyperlink ref="AP875" r:id="rId3796" display="https://pbs.twimg.com/profile_banners/732493507290521600/1464685635"/>
    <hyperlink ref="AY875" r:id="rId3797" display="https://twitter.com/henrygeenature"/>
    <hyperlink ref="G876" r:id="rId3798" display="http://pbs.twimg.com/profile_images/740123588162916352/4VXUK1Ce_normal.jpg"/>
    <hyperlink ref="AM876" r:id="rId3799" display="https://t.co/0u73WJS0Ej"/>
    <hyperlink ref="AP876" r:id="rId3800" display="https://pbs.twimg.com/profile_banners/27421797/1427203037"/>
    <hyperlink ref="AV876" r:id="rId3801" display="http://abs.twimg.com/images/themes/theme3/bg.gif"/>
    <hyperlink ref="AY876" r:id="rId3802" display="https://twitter.com/adisas"/>
    <hyperlink ref="G877" r:id="rId3803" display="http://pbs.twimg.com/profile_images/442225319324684288/E0p5880c_normal.jpeg"/>
    <hyperlink ref="AP877" r:id="rId3804" display="https://pbs.twimg.com/profile_banners/812731464/1394269612"/>
    <hyperlink ref="AV877" r:id="rId3805" display="http://abs.twimg.com/images/themes/theme1/bg.png"/>
    <hyperlink ref="AY877" r:id="rId3806" display="https://twitter.com/olylowe"/>
    <hyperlink ref="G878" r:id="rId3807" display="http://pbs.twimg.com/profile_images/516664949846732800/2vYm2g25_normal.jpeg"/>
    <hyperlink ref="AM878" r:id="rId3808" display="http://t.co/3fQZb3FSrh"/>
    <hyperlink ref="AP878" r:id="rId3809" display="https://pbs.twimg.com/profile_banners/2791506617/1418311260"/>
    <hyperlink ref="AV878" r:id="rId3810" display="http://abs.twimg.com/images/themes/theme1/bg.png"/>
    <hyperlink ref="AY878" r:id="rId3811" display="https://twitter.com/salixbio"/>
    <hyperlink ref="G879" r:id="rId3812" display="http://pbs.twimg.com/profile_images/412997986231148545/vIGjYCEv_normal.jpeg"/>
    <hyperlink ref="AM879" r:id="rId3813" display="https://t.co/rBuocj6ju4"/>
    <hyperlink ref="AP879" r:id="rId3814" display="https://pbs.twimg.com/profile_banners/1962243278/1387301430"/>
    <hyperlink ref="AV879" r:id="rId3815" display="http://abs.twimg.com/images/themes/theme1/bg.png"/>
    <hyperlink ref="AY879" r:id="rId3816" display="https://twitter.com/dynamicrivers"/>
    <hyperlink ref="G880" r:id="rId3817" display="http://pbs.twimg.com/profile_images/2852272825/8fbc937106e9d8ff088bb994c97b1793_normal.jpeg"/>
    <hyperlink ref="AM880" r:id="rId3818" display="https://t.co/vI5YoRg1KM"/>
    <hyperlink ref="AP880" r:id="rId3819" display="https://pbs.twimg.com/profile_banners/500087296/1436362268"/>
    <hyperlink ref="AV880" r:id="rId3820" display="http://pbs.twimg.com/profile_background_images/728053621/bcdde60c07b880d644004e3d74445e2c.jpeg"/>
    <hyperlink ref="AY880" r:id="rId3821" display="https://twitter.com/trilein"/>
    <hyperlink ref="G881" r:id="rId3822" display="http://pbs.twimg.com/profile_images/510812981504901120/O0dNyb0G_normal.jpeg"/>
    <hyperlink ref="AM881" r:id="rId3823" display="http://t.co/Z2YW8a2wVj"/>
    <hyperlink ref="AV881" r:id="rId3824" display="http://abs.twimg.com/images/themes/theme1/bg.png"/>
    <hyperlink ref="AY881" r:id="rId3825" display="https://twitter.com/ribosome_papers"/>
    <hyperlink ref="G882" r:id="rId3826" display="http://pbs.twimg.com/profile_images/727869261453000704/vTFKbG-5_normal.jpg"/>
    <hyperlink ref="AP882" r:id="rId3827" display="https://pbs.twimg.com/profile_banners/4695380167/1462513887"/>
    <hyperlink ref="AV882" r:id="rId3828" display="http://abs.twimg.com/images/themes/theme1/bg.png"/>
    <hyperlink ref="AY882" r:id="rId3829" display="https://twitter.com/nuria_jane"/>
    <hyperlink ref="G883" r:id="rId3830" display="http://pbs.twimg.com/profile_images/1241018536/1_normal.jpg"/>
    <hyperlink ref="AM883" r:id="rId3831" display="http://t.co/NaUfzBMkSr"/>
    <hyperlink ref="AV883" r:id="rId3832" display="http://abs.twimg.com/images/themes/theme1/bg.png"/>
    <hyperlink ref="AY883" r:id="rId3833" display="https://twitter.com/vits_vits"/>
    <hyperlink ref="G884" r:id="rId3834" display="http://pbs.twimg.com/profile_images/788010030662639616/KQ1nDoN1_normal.jpg"/>
    <hyperlink ref="AY884" r:id="rId3835" display="https://twitter.com/mauriceatecvam"/>
    <hyperlink ref="G885" r:id="rId3836" display="http://pbs.twimg.com/profile_images/459004334127054848/BOoYfFuF_normal.jpeg"/>
    <hyperlink ref="AM885" r:id="rId3837" display="https://t.co/iqx1FIPOfY"/>
    <hyperlink ref="AP885" r:id="rId3838" display="https://pbs.twimg.com/profile_banners/239776804/1398269765"/>
    <hyperlink ref="AV885" r:id="rId3839" display="http://pbs.twimg.com/profile_background_images/199977376/Nick_wood.jpg"/>
    <hyperlink ref="AY885" r:id="rId3840" display="https://twitter.com/centreofthecell"/>
    <hyperlink ref="G886" r:id="rId3841" display="http://pbs.twimg.com/profile_images/695375471085629440/XORghHhx_normal.jpg"/>
    <hyperlink ref="AV886" r:id="rId3842" display="http://abs.twimg.com/images/themes/theme1/bg.png"/>
    <hyperlink ref="AY886" r:id="rId3843" display="https://twitter.com/alianamcara"/>
    <hyperlink ref="G887" r:id="rId3844" display="http://pbs.twimg.com/profile_images/747540686845648896/7aKHaJx7_normal.jpg"/>
    <hyperlink ref="AY887" r:id="rId3845" display="https://twitter.com/bremesu"/>
    <hyperlink ref="G888" r:id="rId3846" display="http://pbs.twimg.com/profile_images/547434542500286464/hWL0DbDI_normal.jpeg"/>
    <hyperlink ref="AM888" r:id="rId3847" display="http://t.co/4vYobp0DQY"/>
    <hyperlink ref="AP888" r:id="rId3848" display="https://pbs.twimg.com/profile_banners/26557077/1467311897"/>
    <hyperlink ref="AV888" r:id="rId3849" display="http://pbs.twimg.com/profile_background_images/378800000012881003/48e3c790795f3bddb0a970eccac6de09.jpeg"/>
    <hyperlink ref="AY888" r:id="rId3850" display="https://twitter.com/hopkinsengineer"/>
    <hyperlink ref="G889" r:id="rId3851" display="http://pbs.twimg.com/profile_images/743966752678285312/Exi0oL4s_normal.jpg"/>
    <hyperlink ref="AM889" r:id="rId3852" display="https://t.co/sPCrzxHRfh"/>
    <hyperlink ref="AV889" r:id="rId3853" display="http://abs.twimg.com/images/themes/theme1/bg.png"/>
    <hyperlink ref="AY889" r:id="rId3854" display="https://twitter.com/professordodson"/>
    <hyperlink ref="G890" r:id="rId3855" display="http://pbs.twimg.com/profile_images/510173943706034176/JUj71zPN_normal.jpeg"/>
    <hyperlink ref="AM890" r:id="rId3856" display="http://t.co/WAkb59u7Sx"/>
    <hyperlink ref="AP890" r:id="rId3857" display="https://pbs.twimg.com/profile_banners/222215215/1410475156"/>
    <hyperlink ref="AV890" r:id="rId3858" display="http://abs.twimg.com/images/themes/theme14/bg.gif"/>
    <hyperlink ref="AY890" r:id="rId3859" display="https://twitter.com/pressureproduct"/>
    <hyperlink ref="G891" r:id="rId3860" display="http://pbs.twimg.com/profile_images/2363976485/ugqtk4wbu7r2ae2ld8sy_normal.jpeg"/>
    <hyperlink ref="AM891" r:id="rId3861" display="http://t.co/2duxi3aNVW"/>
    <hyperlink ref="AV891" r:id="rId3862" display="http://abs.twimg.com/images/themes/theme7/bg.gif"/>
    <hyperlink ref="AY891" r:id="rId3863" display="https://twitter.com/vivianeidk"/>
    <hyperlink ref="G892" r:id="rId3864" display="http://pbs.twimg.com/profile_images/798336751878029313/JbdfAQ0-_normal.jpg"/>
    <hyperlink ref="AP892" r:id="rId3865" display="https://pbs.twimg.com/profile_banners/1486896230/1479168247"/>
    <hyperlink ref="AV892" r:id="rId3866" display="http://abs.twimg.com/images/themes/theme1/bg.png"/>
    <hyperlink ref="AY892" r:id="rId3867" display="https://twitter.com/blazingpenguin"/>
    <hyperlink ref="G893" r:id="rId3868" display="http://pbs.twimg.com/profile_images/711912466817490944/Cf6t7lbV_normal.jpg"/>
    <hyperlink ref="AM893" r:id="rId3869" display="https://www.limfinite.com/"/>
    <hyperlink ref="AP893" r:id="rId3870" display="https://pbs.twimg.com/profile_banners/711911236846260229/1459554729"/>
    <hyperlink ref="AY893" r:id="rId3871" display="https://twitter.com/abby_retweet"/>
    <hyperlink ref="G894" r:id="rId3872" display="http://pbs.twimg.com/profile_images/800778892545953792/1xGtpXOD_normal.jpg"/>
    <hyperlink ref="AM894" r:id="rId3873" display="https://t.co/4S1Lb6CCKU"/>
    <hyperlink ref="AP894" r:id="rId3874" display="https://pbs.twimg.com/profile_banners/885033842/1478998690"/>
    <hyperlink ref="AV894" r:id="rId3875" display="http://abs.twimg.com/images/themes/theme14/bg.gif"/>
    <hyperlink ref="AY894" r:id="rId3876" display="https://twitter.com/chairmanzian"/>
    <hyperlink ref="G895" r:id="rId3877" display="http://pbs.twimg.com/profile_images/562657410578259968/Y00zZ6kE_normal.jpeg"/>
    <hyperlink ref="AM895" r:id="rId3878" display="https://t.co/b0uA0gZ6t3"/>
    <hyperlink ref="AP895" r:id="rId3879" display="https://pbs.twimg.com/profile_banners/15458277/1474064457"/>
    <hyperlink ref="AV895" r:id="rId3880" display="http://pbs.twimg.com/profile_background_images/197351605/ucsf_twitter_v05.3.gif"/>
    <hyperlink ref="AY895" r:id="rId3881" display="https://twitter.com/ucsf"/>
    <hyperlink ref="G896" r:id="rId3882" display="http://pbs.twimg.com/profile_images/378800000451449365/5bd610498af2e78aad9cd8c7ae1fbdec_normal.jpeg"/>
    <hyperlink ref="AM896" r:id="rId3883" display="http://t.co/pvOWYJ4aJA"/>
    <hyperlink ref="AP896" r:id="rId3884" display="https://pbs.twimg.com/profile_banners/395450888/1379079356"/>
    <hyperlink ref="AV896" r:id="rId3885" display="http://pbs.twimg.com/profile_background_images/641614594/8ikhc424ejyqqbyqk6p5.jpeg"/>
    <hyperlink ref="AY896" r:id="rId3886" display="https://twitter.com/lehighengineers"/>
    <hyperlink ref="G897" r:id="rId3887" display="http://pbs.twimg.com/profile_images/1972937874/logo_normal.jpg"/>
    <hyperlink ref="AM897" r:id="rId3888" display="http://t.co/wTJMKLjL84"/>
    <hyperlink ref="AP897" r:id="rId3889" display="https://pbs.twimg.com/profile_banners/538493269/1390319594"/>
    <hyperlink ref="AV897" r:id="rId3890" display="http://abs.twimg.com/images/themes/theme1/bg.png"/>
    <hyperlink ref="AY897" r:id="rId3891" display="https://twitter.com/lehighche"/>
    <hyperlink ref="G898" r:id="rId3892" display="http://pbs.twimg.com/profile_images/1556488181/BCI_Logo_normal.jpg"/>
    <hyperlink ref="AM898" r:id="rId3893" display="http://t.co/IYvBdBYwmN"/>
    <hyperlink ref="AP898" r:id="rId3894" display="https://pbs.twimg.com/profile_banners/223916070/1374534881"/>
    <hyperlink ref="AV898" r:id="rId3895" display="http://pbs.twimg.com/profile_background_images/335146659/BCI_Background.jpg"/>
    <hyperlink ref="AY898" r:id="rId3896" display="https://twitter.com/biotechcalendar"/>
    <hyperlink ref="G899" r:id="rId3897" display="http://pbs.twimg.com/profile_images/421277513289986048/i6vLc5U-_normal.jpeg"/>
    <hyperlink ref="AM899" r:id="rId3898" display="http://t.co/Zlmel9GlsP"/>
    <hyperlink ref="AP899" r:id="rId3899" display="https://pbs.twimg.com/profile_banners/2283555278/1425491060"/>
    <hyperlink ref="AV899" r:id="rId3900" display="http://abs.twimg.com/images/themes/theme1/bg.png"/>
    <hyperlink ref="AY899" r:id="rId3901" display="https://twitter.com/pascaltyrrell"/>
    <hyperlink ref="G900" r:id="rId3902" display="http://pbs.twimg.com/profile_images/570271000994930688/YqaRb6PC_normal.jpeg"/>
    <hyperlink ref="AM900" r:id="rId3903" display="http://t.co/2oxGXWlFfx"/>
    <hyperlink ref="AV900" r:id="rId3904" display="http://abs.twimg.com/images/themes/theme1/bg.png"/>
    <hyperlink ref="AY900" r:id="rId3905" display="https://twitter.com/uoftmedim"/>
    <hyperlink ref="G901" r:id="rId3906" display="http://pbs.twimg.com/profile_images/577892873095401473/dP2JPlyp_normal.png"/>
    <hyperlink ref="AM901" r:id="rId3907" display="https://t.co/CXkUO1PIZA"/>
    <hyperlink ref="AP901" r:id="rId3908" display="https://pbs.twimg.com/profile_banners/2397975692/1473849401"/>
    <hyperlink ref="AV901" r:id="rId3909" display="http://abs.twimg.com/images/themes/theme1/bg.png"/>
    <hyperlink ref="AY901" r:id="rId3910" display="https://twitter.com/myalliestrading"/>
    <hyperlink ref="G902" r:id="rId3911" display="http://pbs.twimg.com/profile_images/378800000474945962/641103480ad200d94f80d7a84ada91f1_normal.jpeg"/>
    <hyperlink ref="AM902" r:id="rId3912" display="http://t.co/SFIB2sqVQV"/>
    <hyperlink ref="AP902" r:id="rId3913" display="https://pbs.twimg.com/profile_banners/235165412/1474317426"/>
    <hyperlink ref="AV902" r:id="rId3914" display="http://pbs.twimg.com/profile_background_images/689492775868301312/91IFjetz.jpg"/>
    <hyperlink ref="AY902" r:id="rId3915" display="https://twitter.com/emoryott"/>
    <hyperlink ref="G903" r:id="rId3916" display="http://pbs.twimg.com/profile_images/621022037696450560/YLenWWHz_normal.jpg"/>
    <hyperlink ref="AP903" r:id="rId3917" display="https://pbs.twimg.com/profile_banners/264556597/1406997133"/>
    <hyperlink ref="AV903" r:id="rId3918" display="http://abs.twimg.com/images/themes/theme1/bg.png"/>
    <hyperlink ref="AY903" r:id="rId3919" display="https://twitter.com/hopeatyeo"/>
    <hyperlink ref="G904" r:id="rId3920" display="http://pbs.twimg.com/profile_images/1444275929/GoodNewsSQ_normal.jpg"/>
    <hyperlink ref="AM904" r:id="rId3921" display="https://t.co/LUZ1ZVRPpr"/>
    <hyperlink ref="AP904" r:id="rId3922" display="https://pbs.twimg.com/profile_banners/259212845/1414795732"/>
    <hyperlink ref="AV904" r:id="rId3923" display="http://pbs.twimg.com/profile_background_images/768942465/be8370cf706e1dfd0a8e9aeaed49c16b.jpeg"/>
    <hyperlink ref="AY904" r:id="rId3924" display="https://twitter.com/goodnewsgr"/>
    <hyperlink ref="G905" r:id="rId3925" display="http://pbs.twimg.com/profile_images/747547619434496002/pXtcaMch_normal.jpg"/>
    <hyperlink ref="AM905" r:id="rId3926" display="http://t.co/yilnV2MhOe"/>
    <hyperlink ref="AP905" r:id="rId3927" display="https://pbs.twimg.com/profile_banners/19720630/1478006355"/>
    <hyperlink ref="AV905" r:id="rId3928" display="http://pbs.twimg.com/profile_background_images/825167860/a8c1cd9fd039dd31f52158206fce79cb.jpeg"/>
    <hyperlink ref="AY905" r:id="rId3929" display="https://twitter.com/riceuniversity"/>
    <hyperlink ref="G906" r:id="rId3930" display="http://pbs.twimg.com/profile_images/548876432357593088/VLkKKtlm_normal.png"/>
    <hyperlink ref="AM906" r:id="rId3931" display="http://t.co/4RNUYuvCY5"/>
    <hyperlink ref="AP906" r:id="rId3932" display="https://pbs.twimg.com/profile_banners/2945276960/1419697445"/>
    <hyperlink ref="AV906" r:id="rId3933" display="http://abs.twimg.com/images/themes/theme1/bg.png"/>
    <hyperlink ref="AY906" r:id="rId3934" display="https://twitter.com/local_athens"/>
    <hyperlink ref="G907" r:id="rId3935" display="http://pbs.twimg.com/profile_images/621044349996920836/6DskCOZC_normal.jpg"/>
    <hyperlink ref="AM907" r:id="rId3936" display="http://t.co/yOmzF8MsWa"/>
    <hyperlink ref="AP907" r:id="rId3937" display="https://pbs.twimg.com/profile_banners/2895365501/1417213045"/>
    <hyperlink ref="AV907" r:id="rId3938" display="http://abs.twimg.com/images/themes/theme1/bg.png"/>
    <hyperlink ref="AY907" r:id="rId3939" display="https://twitter.com/donnellycentre"/>
    <hyperlink ref="G908" r:id="rId3940" display="http://pbs.twimg.com/profile_images/652510827740852224/WlsJk2iD_normal.jpg"/>
    <hyperlink ref="AM908" r:id="rId3941" display="http://t.co/DFtLpcUakD"/>
    <hyperlink ref="AP908" r:id="rId3942" display="https://pbs.twimg.com/profile_banners/326798118/1470325223"/>
    <hyperlink ref="AV908" r:id="rId3943" display="http://abs.twimg.com/images/themes/theme1/bg.png"/>
    <hyperlink ref="AY908" r:id="rId3944" display="https://twitter.com/ibbme_uoft"/>
    <hyperlink ref="G909" r:id="rId3945" display="http://pbs.twimg.com/profile_images/357301122/Red_HST_Logo_normal.jpg"/>
    <hyperlink ref="AM909" r:id="rId3946" display="http://t.co/3xKe6WM8J3"/>
    <hyperlink ref="AV909" r:id="rId3947" display="http://pbs.twimg.com/profile_background_images/28716961/HSTlogo_name.gif"/>
    <hyperlink ref="AY909" r:id="rId3948" display="https://twitter.com/mit_hst"/>
    <hyperlink ref="G910" r:id="rId3949" display="http://pbs.twimg.com/profile_images/784099012496486400/xhrnJ3Dq_normal.jpg"/>
    <hyperlink ref="AM910" r:id="rId3950" display="https://t.co/S4XnEUYRBT"/>
    <hyperlink ref="AP910" r:id="rId3951" display="https://pbs.twimg.com/profile_banners/725085902939262977/1474056748"/>
    <hyperlink ref="AV910" r:id="rId3952" display="http://abs.twimg.com/images/themes/theme1/bg.png"/>
    <hyperlink ref="AY910" r:id="rId3953" display="https://twitter.com/thechanlab"/>
    <hyperlink ref="G911" r:id="rId3954" display="http://pbs.twimg.com/profile_images/378800000447813098/6146b0491115a01360987142ec6bd509_normal.jpeg"/>
    <hyperlink ref="AM911" r:id="rId3955" display="http://t.co/YEo261bZJg"/>
    <hyperlink ref="AV911" r:id="rId3956" display="http://abs.twimg.com/images/themes/theme1/bg.png"/>
    <hyperlink ref="AY911" r:id="rId3957" display="https://twitter.com/deborahwetzel1"/>
    <hyperlink ref="G912" r:id="rId3958" display="http://pbs.twimg.com/profile_images/497102588529999872/JqY_9vW8_normal.jpeg"/>
    <hyperlink ref="AM912" r:id="rId3959" display="https://t.co/S00ukJhrsL"/>
    <hyperlink ref="AP912" r:id="rId3960" display="https://pbs.twimg.com/profile_banners/327094947/1446276363"/>
    <hyperlink ref="AV912" r:id="rId3961" display="http://abs.twimg.com/images/themes/theme3/bg.gif"/>
    <hyperlink ref="AY912" r:id="rId3962" display="https://twitter.com/mathcancer"/>
    <hyperlink ref="G913" r:id="rId3963" display="http://pbs.twimg.com/profile_images/804408058344570881/W1ea_OG7_normal.jpg"/>
    <hyperlink ref="AM913" r:id="rId3964" display="http://t.co/qBNKHrSpwQ"/>
    <hyperlink ref="AP913" r:id="rId3965" display="https://pbs.twimg.com/profile_banners/20608701/1480620817"/>
    <hyperlink ref="AV913" r:id="rId3966" display="http://pbs.twimg.com/profile_background_images/627232457943724032/3YWFqM6j.jpg"/>
    <hyperlink ref="AY913" r:id="rId3967" display="https://twitter.com/physicstoday"/>
    <hyperlink ref="G914" r:id="rId3968" display="http://pbs.twimg.com/profile_images/459387062240550912/FzBxVLZQ_normal.jpeg"/>
    <hyperlink ref="AM914" r:id="rId3969" display="http://t.co/mgTUlUngMn"/>
    <hyperlink ref="AP914" r:id="rId3970" display="https://pbs.twimg.com/profile_banners/107516884/1461184275"/>
    <hyperlink ref="AV914" r:id="rId3971" display="http://pbs.twimg.com/profile_background_images/378800000047969750/1b000368758f17beb0f10abcac2aa55f.jpeg"/>
    <hyperlink ref="AY914" r:id="rId3972" display="https://twitter.com/iusoic"/>
    <hyperlink ref="G915" r:id="rId3973" display="http://pbs.twimg.com/profile_images/1234998584/twitter_profile_normal.png"/>
    <hyperlink ref="AM915" r:id="rId3974" display="http://t.co/xfw81Y4SUj"/>
    <hyperlink ref="AP915" r:id="rId3975" display="https://pbs.twimg.com/profile_banners/61902439/1465600540"/>
    <hyperlink ref="AV915" r:id="rId3976" display="http://pbs.twimg.com/profile_background_images/201500223/twitter-bg.png"/>
    <hyperlink ref="AY915" r:id="rId3977" display="https://twitter.com/berkeleyscience"/>
    <hyperlink ref="G916" r:id="rId3978" display="http://pbs.twimg.com/profile_images/577560972618944512/-tbWPMhc_normal.jpg"/>
    <hyperlink ref="AV916" r:id="rId3979" display="http://abs.twimg.com/images/themes/theme1/bg.png"/>
    <hyperlink ref="AY916" r:id="rId3980" display="https://twitter.com/lunchboxhoagie"/>
    <hyperlink ref="G917" r:id="rId3981" display="http://pbs.twimg.com/profile_images/795037740253507584/zfBZcDEz_normal.jpg"/>
    <hyperlink ref="AM917" r:id="rId3982" display="https://t.co/XfpkEZHapr"/>
    <hyperlink ref="AP917" r:id="rId3983" display="https://pbs.twimg.com/profile_banners/2720113110/1479246169"/>
    <hyperlink ref="AV917" r:id="rId3984" display="http://pbs.twimg.com/profile_background_images/607236843508256770/wLyEUVDb.png"/>
    <hyperlink ref="AY917" r:id="rId3985" display="https://twitter.com/qatatoism"/>
    <hyperlink ref="G918" r:id="rId3986" display="http://pbs.twimg.com/profile_images/774003598/David001_cropped_normal.jpg"/>
    <hyperlink ref="AM918" r:id="rId3987" display="http://t.co/ETgIS3AphL"/>
    <hyperlink ref="AP918" r:id="rId3988" display="https://pbs.twimg.com/profile_banners/35148636/1398564340"/>
    <hyperlink ref="AV918" r:id="rId3989" display="http://pbs.twimg.com/profile_background_images/34216287/Logo_web_banner_990x220_blue_bkgrd.jpg"/>
    <hyperlink ref="AY918" r:id="rId3990" display="https://twitter.com/davidrozansky"/>
    <hyperlink ref="G919" r:id="rId3991" display="http://pbs.twimg.com/profile_images/752215297025650688/M32IrGle_normal.jpg"/>
    <hyperlink ref="AM919" r:id="rId3992" display="http://answer-man.net"/>
    <hyperlink ref="AP919" r:id="rId3993" display="https://pbs.twimg.com/profile_banners/16205293/1476909482"/>
    <hyperlink ref="AV919" r:id="rId3994" display="http://abs.twimg.com/images/themes/theme15/bg.png"/>
    <hyperlink ref="AY919" r:id="rId3995" display="https://twitter.com/ebonstorm"/>
    <hyperlink ref="G920" r:id="rId3996" display="http://pbs.twimg.com/profile_images/478690634933358592/5fS-mh___normal.jpeg"/>
    <hyperlink ref="AM920" r:id="rId3997" display="http://t.co/2VoW1nsc7m"/>
    <hyperlink ref="AP920" r:id="rId3998" display="https://pbs.twimg.com/profile_banners/13133512/1405393305"/>
    <hyperlink ref="AV920" r:id="rId3999" display="http://abs.twimg.com/images/themes/theme15/bg.png"/>
    <hyperlink ref="AY920" r:id="rId4000" display="https://twitter.com/wgrover"/>
    <hyperlink ref="G921" r:id="rId4001" display="http://pbs.twimg.com/profile_images/378800000581488714/508195b428646bdaf7b671e6378f7700_normal.jpeg"/>
    <hyperlink ref="AM921" r:id="rId4002" display="http://t.co/I5LQ1CDorT"/>
    <hyperlink ref="AP921" r:id="rId4003" display="https://pbs.twimg.com/profile_banners/127669326/1381521441"/>
    <hyperlink ref="AV921" r:id="rId4004" display="http://abs.twimg.com/images/themes/theme14/bg.gif"/>
    <hyperlink ref="AY921" r:id="rId4005" display="https://twitter.com/bournscollege"/>
    <hyperlink ref="G922" r:id="rId4006" display="http://pbs.twimg.com/profile_images/785513292496154624/s1o80hg7_normal.jpg"/>
    <hyperlink ref="AM922" r:id="rId4007" display="http://t.co/7Rv0DBLcDU"/>
    <hyperlink ref="AP922" r:id="rId4008" display="https://pbs.twimg.com/profile_banners/20448698/1479744423"/>
    <hyperlink ref="AV922" r:id="rId4009" display="http://pbs.twimg.com/profile_background_images/257776529/TOWER_073.JPG"/>
    <hyperlink ref="AY922" r:id="rId4010" display="https://twitter.com/ucriverside"/>
    <hyperlink ref="G923" r:id="rId4011" display="http://pbs.twimg.com/profile_images/573865368415903744/P-IXaOx4_normal.jpeg"/>
    <hyperlink ref="AM923" r:id="rId4012" display="http://t.co/H2r2ISi4Pu"/>
    <hyperlink ref="AP923" r:id="rId4013" display="https://pbs.twimg.com/profile_banners/978681956/1427472424"/>
    <hyperlink ref="AV923" r:id="rId4014" display="http://pbs.twimg.com/profile_background_images/496671859388071936/UlRduhu8.jpeg"/>
    <hyperlink ref="AY923" r:id="rId4015" display="https://twitter.com/asmejournals"/>
    <hyperlink ref="G924" r:id="rId4016" display="http://pbs.twimg.com/profile_images/768861565667909632/RlScEpJa_normal.jpg"/>
    <hyperlink ref="AP924" r:id="rId4017" display="https://pbs.twimg.com/profile_banners/2415742401/1474255732"/>
    <hyperlink ref="AV924" r:id="rId4018" display="http://abs.twimg.com/images/themes/theme1/bg.png"/>
    <hyperlink ref="AY924" r:id="rId4019" display="https://twitter.com/b_floro"/>
    <hyperlink ref="G925" r:id="rId4020" display="http://pbs.twimg.com/profile_images/665809492320362496/OQkZiR6F_normal.jpg"/>
    <hyperlink ref="AP925" r:id="rId4021" display="https://pbs.twimg.com/profile_banners/2915384451/1447576327"/>
    <hyperlink ref="AV925" r:id="rId4022" display="http://abs.twimg.com/images/themes/theme1/bg.png"/>
    <hyperlink ref="AY925" r:id="rId4023" display="https://twitter.com/choirboymaxipad"/>
    <hyperlink ref="G926" r:id="rId4024" display="http://pbs.twimg.com/profile_images/753534025713672193/Vg6d499J_normal.jpg"/>
    <hyperlink ref="AP926" r:id="rId4025" display="https://pbs.twimg.com/profile_banners/2338530108/1403740366"/>
    <hyperlink ref="AV926" r:id="rId4026" display="http://abs.twimg.com/images/themes/theme1/bg.png"/>
    <hyperlink ref="AY926" r:id="rId4027" display="https://twitter.com/haziqhamdann"/>
    <hyperlink ref="G927" r:id="rId4028" display="http://pbs.twimg.com/profile_images/726083204122312704/C_SBTZQ__normal.jpg"/>
    <hyperlink ref="AM927" r:id="rId4029" display="http://t.co/ng5U15W31p"/>
    <hyperlink ref="AP927" r:id="rId4030" display="https://pbs.twimg.com/profile_banners/15460048/1480952640"/>
    <hyperlink ref="AV927" r:id="rId4031" display="http://pbs.twimg.com/profile_background_images/685379998/53c21e3f8cc9db9a7f19ba5a2198d044.jpeg"/>
    <hyperlink ref="AY927" r:id="rId4032" display="https://twitter.com/mit"/>
    <hyperlink ref="G928" r:id="rId4033" display="http://pbs.twimg.com/profile_images/775398497973571584/T5d-dZLm_normal.jpg"/>
    <hyperlink ref="AM928" r:id="rId4034" display="https://t.co/fgcS4yEppU"/>
    <hyperlink ref="AP928" r:id="rId4035" display="https://pbs.twimg.com/profile_banners/33639255/1475863729"/>
    <hyperlink ref="AV928" r:id="rId4036" display="http://pbs.twimg.com/profile_background_images/69985678/twitterbackgroundfinal.jpg"/>
    <hyperlink ref="AY928" r:id="rId4037" display="https://twitter.com/northwesternu"/>
    <hyperlink ref="G929" r:id="rId4038" display="http://pbs.twimg.com/profile_images/1757249278/iitg_web_mid_normal.gif"/>
    <hyperlink ref="AM929" r:id="rId4039" display="http://t.co/rNPz5vrVKr"/>
    <hyperlink ref="AV929" r:id="rId4040" display="http://abs.twimg.com/images/themes/theme13/bg.gif"/>
    <hyperlink ref="AY929" r:id="rId4041" display="https://twitter.com/_iitg"/>
    <hyperlink ref="G930" r:id="rId4042" display="http://pbs.twimg.com/profile_images/724914502320398337/Mh1FZjqF_normal.jpg"/>
    <hyperlink ref="AY930" r:id="rId4043" display="https://twitter.com/indianscinews"/>
    <hyperlink ref="G931" r:id="rId4044" display="http://pbs.twimg.com/profile_images/642525613241139200/Da9ialec_normal.jpg"/>
    <hyperlink ref="AM931" r:id="rId4045" display="https://t.co/j8piV8ILOB"/>
    <hyperlink ref="AP931" r:id="rId4046" display="https://pbs.twimg.com/profile_banners/3626576597/1442025626"/>
    <hyperlink ref="AV931" r:id="rId4047" display="http://abs.twimg.com/images/themes/theme1/bg.png"/>
    <hyperlink ref="AY931" r:id="rId4048" display="https://twitter.com/milicaruoft"/>
    <hyperlink ref="G932" r:id="rId4049" display="http://pbs.twimg.com/profile_images/652796315710189568/U21Td_0Y_normal.jpg"/>
    <hyperlink ref="AM932" r:id="rId4050" display="https://t.co/tl36F8oLDq"/>
    <hyperlink ref="AP932" r:id="rId4051" display="https://pbs.twimg.com/profile_banners/3318873167/1444473825"/>
    <hyperlink ref="AV932" r:id="rId4052" display="http://abs.twimg.com/images/themes/theme1/bg.png"/>
    <hyperlink ref="AY932" r:id="rId4053" display="https://twitter.com/wordace1"/>
    <hyperlink ref="G933" r:id="rId4054" display="http://pbs.twimg.com/profile_images/691831652172038144/9VyI5HxZ_normal.jpg"/>
    <hyperlink ref="AP933" r:id="rId4055" display="https://pbs.twimg.com/profile_banners/55858957/1456271647"/>
    <hyperlink ref="AV933" r:id="rId4056" display="http://abs.twimg.com/images/themes/theme2/bg.gif"/>
    <hyperlink ref="AY933" r:id="rId4057" display="https://twitter.com/geoengin33ring"/>
    <hyperlink ref="G934" r:id="rId4058" display="http://pbs.twimg.com/profile_images/2694479787/ebbef79e29965fbc2024ebf90f572eaa_normal.png"/>
    <hyperlink ref="AM934" r:id="rId4059" display="http://t.co/9nt1FwUU"/>
    <hyperlink ref="AP934" r:id="rId4060" display="https://pbs.twimg.com/profile_banners/867854196/1436417652"/>
    <hyperlink ref="AV934" r:id="rId4061" display="http://abs.twimg.com/images/themes/theme1/bg.png"/>
    <hyperlink ref="AY934" r:id="rId4062" display="https://twitter.com/jgreengroup"/>
    <hyperlink ref="G935" r:id="rId4063" display="http://pbs.twimg.com/profile_images/710333701901516800/mgOLMo1x_normal.jpg"/>
    <hyperlink ref="AM935" r:id="rId4064" display="http://t.co/z9zF73cbsF"/>
    <hyperlink ref="AP935" r:id="rId4065" display="https://pbs.twimg.com/profile_banners/3338829779/1458192254"/>
    <hyperlink ref="AV935" r:id="rId4066" display="http://abs.twimg.com/images/themes/theme1/bg.png"/>
    <hyperlink ref="AY935" r:id="rId4067" display="https://twitter.com/medgizmo"/>
    <hyperlink ref="G936" r:id="rId4068" display="http://pbs.twimg.com/profile_images/689893982189461504/GBYPN9CE_normal.jpg"/>
    <hyperlink ref="AP936" r:id="rId4069" display="https://pbs.twimg.com/profile_banners/1668043620/1481402466"/>
    <hyperlink ref="AV936" r:id="rId4070" display="http://abs.twimg.com/images/themes/theme1/bg.png"/>
    <hyperlink ref="AY936" r:id="rId4071" display="https://twitter.com/dhanarajtweet"/>
    <hyperlink ref="G937" r:id="rId4072" display="http://pbs.twimg.com/profile_images/793188620148420608/_7syG0ja_normal.jpg"/>
    <hyperlink ref="AM937" r:id="rId4073" display="https://t.co/0sLTHEkTje"/>
    <hyperlink ref="AP937" r:id="rId4074" display="https://pbs.twimg.com/profile_banners/360802379/1441746548"/>
    <hyperlink ref="AV937" r:id="rId4075" display="http://pbs.twimg.com/profile_background_images/437340276084862976/zyhR40hB.png"/>
    <hyperlink ref="AY937" r:id="rId4076" display="https://twitter.com/k80bot"/>
    <hyperlink ref="G938" r:id="rId4077" display="http://pbs.twimg.com/profile_images/683293010554142720/OUBdPEnO_normal.jpg"/>
    <hyperlink ref="AM938" r:id="rId4078" display="http://www.stadtwache.net"/>
    <hyperlink ref="AP938" r:id="rId4079" display="https://pbs.twimg.com/profile_banners/4386119062/1451744767"/>
    <hyperlink ref="AV938" r:id="rId4080" display="http://abs.twimg.com/images/themes/theme1/bg.png"/>
    <hyperlink ref="AY938" r:id="rId4081" display="https://twitter.com/cimbuerstenkinn"/>
    <hyperlink ref="G939" r:id="rId4082" display="http://pbs.twimg.com/profile_images/486289827131043841/sUloNyXh_normal.jpeg"/>
    <hyperlink ref="AM939" r:id="rId4083" display="https://t.co/seERCsZqmT"/>
    <hyperlink ref="AP939" r:id="rId4084" display="https://pbs.twimg.com/profile_banners/60304125/1404590432"/>
    <hyperlink ref="AV939" r:id="rId4085" display="http://abs.twimg.com/images/themes/theme14/bg.gif"/>
    <hyperlink ref="AY939" r:id="rId4086" display="https://twitter.com/asmebooks"/>
    <hyperlink ref="G940" r:id="rId4087" display="http://pbs.twimg.com/profile_images/651513759727493120/YyCC47-h_normal.jpg"/>
    <hyperlink ref="AM940" r:id="rId4088" display="https://t.co/XVMpAgBdm7"/>
    <hyperlink ref="AV940" r:id="rId4089" display="http://abs.twimg.com/images/themes/theme1/bg.png"/>
    <hyperlink ref="AY940" r:id="rId4090" display="https://twitter.com/besa_ibbme"/>
    <hyperlink ref="G941" r:id="rId4091" display="http://pbs.twimg.com/profile_images/496365478420676608/wx6ZTNEi_normal.jpeg"/>
    <hyperlink ref="AP941" r:id="rId4092" display="https://pbs.twimg.com/profile_banners/376072437/1407177727"/>
    <hyperlink ref="AV941" r:id="rId4093" display="http://abs.twimg.com/images/themes/theme4/bg.gif"/>
    <hyperlink ref="AY941" r:id="rId4094" display="https://twitter.com/rhodro"/>
    <hyperlink ref="G942" r:id="rId4095" display="http://pbs.twimg.com/profile_images/517516550090153985/E8rtH9kA_normal.png"/>
    <hyperlink ref="AM942" r:id="rId4096" display="https://t.co/RBwWT4ujir"/>
    <hyperlink ref="AP942" r:id="rId4097" display="https://pbs.twimg.com/profile_banners/2837450442/1447852032"/>
    <hyperlink ref="AV942" r:id="rId4098" display="http://pbs.twimg.com/profile_background_images/686892123132542976/AIKlK4ls.jpg"/>
    <hyperlink ref="AY942" r:id="rId4099" display="https://twitter.com/ieigsc"/>
    <hyperlink ref="G943" r:id="rId4100" display="http://pbs.twimg.com/profile_images/738932097356697600/sVExSmn-_normal.jpg"/>
    <hyperlink ref="AP943" r:id="rId4101" display="https://pbs.twimg.com/profile_banners/2494816919/1461335285"/>
    <hyperlink ref="AV943" r:id="rId4102" display="http://abs.twimg.com/images/themes/theme1/bg.png"/>
    <hyperlink ref="AY943" r:id="rId4103" display="https://twitter.com/_chronicles"/>
    <hyperlink ref="G944" r:id="rId4104" display="http://pbs.twimg.com/profile_images/671001323236491265/ghEn37rV_normal.jpg"/>
    <hyperlink ref="AM944" r:id="rId4105" display="https://t.co/DByWt45HZj"/>
    <hyperlink ref="AP944" r:id="rId4106" display="https://pbs.twimg.com/profile_banners/23319996/1448814158"/>
    <hyperlink ref="AV944" r:id="rId4107" display="http://pbs.twimg.com/profile_background_images/315523683/Twitter-BG_2_bg-image.jpg"/>
    <hyperlink ref="AY944" r:id="rId4108" display="https://twitter.com/tmj_dfw_eng"/>
    <hyperlink ref="G945" r:id="rId4109" display="http://pbs.twimg.com/profile_images/1649825432/logo_3__normal.png"/>
    <hyperlink ref="AM945" r:id="rId4110" display="http://t.co/ov3wrDy7R6"/>
    <hyperlink ref="AV945" r:id="rId4111" display="http://abs.twimg.com/images/themes/theme12/bg.gif"/>
    <hyperlink ref="AY945" r:id="rId4112" display="https://twitter.com/researchbible"/>
    <hyperlink ref="G946" r:id="rId4113" display="http://pbs.twimg.com/profile_images/706018279324684289/yYCaqizn_normal.jpg"/>
    <hyperlink ref="AM946" r:id="rId4114" display="http://t.co/qFPufMviBA"/>
    <hyperlink ref="AV946" r:id="rId4115" display="http://abs.twimg.com/images/themes/theme5/bg.gif"/>
    <hyperlink ref="AY946" r:id="rId4116" display="https://twitter.com/researchbib"/>
    <hyperlink ref="G947" r:id="rId4117" display="http://pbs.twimg.com/profile_images/678859022175371264/HOwswc1Y_normal.png"/>
    <hyperlink ref="AM947" r:id="rId4118" display="http://t.co/c72MOPwm"/>
    <hyperlink ref="AP947" r:id="rId4119" display="https://pbs.twimg.com/profile_banners/1185076327/1480486081"/>
    <hyperlink ref="AV947" r:id="rId4120" display="http://abs.twimg.com/images/themes/theme1/bg.png"/>
    <hyperlink ref="AY947" r:id="rId4121" display="https://twitter.com/arzillion"/>
    <hyperlink ref="G948" r:id="rId4122" display="http://pbs.twimg.com/profile_images/778526535506595840/FGAyv14W_normal.jpg"/>
    <hyperlink ref="AM948" r:id="rId4123" display="https://t.co/JrHzcZdso2"/>
    <hyperlink ref="AP948" r:id="rId4124" display="https://pbs.twimg.com/profile_banners/487586540/1477310339"/>
    <hyperlink ref="AV948" r:id="rId4125" display="http://pbs.twimg.com/profile_background_images/378800000021544554/99b8368ef85cbb597e8c108c171ae446.jpeg"/>
    <hyperlink ref="AY948" r:id="rId4126" display="https://twitter.com/dmtjrdn"/>
    <hyperlink ref="G949" r:id="rId4127" display="http://pbs.twimg.com/profile_images/781129681231814656/efyL6e6r_normal.jpg"/>
    <hyperlink ref="AP949" r:id="rId4128" display="https://pbs.twimg.com/profile_banners/394104618/1479998271"/>
    <hyperlink ref="AV949" r:id="rId4129" display="http://pbs.twimg.com/profile_background_images/378800000027145982/8a05e7fc4385e1a384a6e70d179acd50.jpeg"/>
    <hyperlink ref="AY949" r:id="rId4130" display="https://twitter.com/saboochie"/>
    <hyperlink ref="G950" r:id="rId4131" display="http://pbs.twimg.com/profile_images/804557547847958528/oC_vFgei_normal.jpg"/>
    <hyperlink ref="AP950" r:id="rId4132" display="https://pbs.twimg.com/profile_banners/176562482/1420559634"/>
    <hyperlink ref="AV950" r:id="rId4133" display="http://pbs.twimg.com/profile_background_images/639983821/ph8vxzcg4cmm57ijf9y1.jpeg"/>
    <hyperlink ref="AY950" r:id="rId4134" display="https://twitter.com/melloncolli3"/>
    <hyperlink ref="G951" r:id="rId4135" display="http://pbs.twimg.com/profile_images/758875391868088320/hlxnlyAx_normal.jpg"/>
    <hyperlink ref="AP951" r:id="rId4136" display="https://pbs.twimg.com/profile_banners/933417210/1469719424"/>
    <hyperlink ref="AV951" r:id="rId4137" display="http://pbs.twimg.com/profile_background_images/768426525/79be1b054c80371cbbf0304eca0103a6.jpeg"/>
    <hyperlink ref="AY951" r:id="rId4138" display="https://twitter.com/jewelsies1"/>
    <hyperlink ref="G952" r:id="rId4139" display="http://pbs.twimg.com/profile_images/600737943490207744/b4p413SU_normal.jpg"/>
    <hyperlink ref="AP952" r:id="rId4140" display="https://pbs.twimg.com/profile_banners/1291251750/1432062341"/>
    <hyperlink ref="AV952" r:id="rId4141" display="http://abs.twimg.com/images/themes/theme1/bg.png"/>
    <hyperlink ref="AY952" r:id="rId4142" display="https://twitter.com/csantos7777"/>
    <hyperlink ref="G953" r:id="rId4143" display="http://pbs.twimg.com/profile_images/379251991/IMG_5981_2_normal.JPG"/>
    <hyperlink ref="AP953" r:id="rId4144" display="https://pbs.twimg.com/profile_banners/67122450/1442085930"/>
    <hyperlink ref="AV953" r:id="rId4145" display="http://abs.twimg.com/images/themes/theme1/bg.png"/>
    <hyperlink ref="AY953" r:id="rId4146" display="https://twitter.com/scott_macklin"/>
    <hyperlink ref="G954" r:id="rId4147" display="http://pbs.twimg.com/profile_images/2268393901/edni6cz61udxauuvkkba_normal.jpeg"/>
    <hyperlink ref="AP954" r:id="rId4148" display="https://pbs.twimg.com/profile_banners/18631889/1451583921"/>
    <hyperlink ref="AV954" r:id="rId4149" display="http://pbs.twimg.com/profile_background_images/416507835/twitteriin.jpg"/>
    <hyperlink ref="AY954" r:id="rId4150" display="https://twitter.com/iuso"/>
    <hyperlink ref="G955" r:id="rId4151" display="http://pbs.twimg.com/profile_images/451102362581487616/Lcw0Ckk2_normal.png"/>
    <hyperlink ref="AM955" r:id="rId4152" display="http://www.indiana.edu/"/>
    <hyperlink ref="AP955" r:id="rId4153" display="https://pbs.twimg.com/profile_banners/18458348/1478016465"/>
    <hyperlink ref="AV955" r:id="rId4154" display="http://pbs.twimg.com/profile_background_images/293834929/newnewTwitter2.jpg"/>
    <hyperlink ref="AY955" r:id="rId4155" display="https://twitter.com/iubloomington"/>
    <hyperlink ref="G956" r:id="rId4156" display="http://pbs.twimg.com/profile_images/660830256530628608/xI3LitXS_normal.png"/>
    <hyperlink ref="AM956" r:id="rId4157" display="https://t.co/7KhFLLBnnl"/>
    <hyperlink ref="AP956" r:id="rId4158" display="https://pbs.twimg.com/profile_banners/17516231/1393519235"/>
    <hyperlink ref="AV956" r:id="rId4159" display="http://abs.twimg.com/images/themes/theme14/bg.gif"/>
    <hyperlink ref="AY956" r:id="rId4160" display="https://twitter.com/marmalade_tim"/>
    <hyperlink ref="G957" r:id="rId4161" display="http://pbs.twimg.com/profile_images/783060067545264128/Isy7MVaN_normal.jpg"/>
    <hyperlink ref="AM957" r:id="rId4162" display="http://www.polycount.com"/>
    <hyperlink ref="AP957" r:id="rId4163" display="https://pbs.twimg.com/profile_banners/226053373/1480467056"/>
    <hyperlink ref="AV957" r:id="rId4164" display="http://abs.twimg.com/images/themes/theme9/bg.gif"/>
    <hyperlink ref="AY957" r:id="rId4165" display="https://twitter.com/13throgue"/>
    <hyperlink ref="G958" r:id="rId4166" display="http://pbs.twimg.com/profile_images/707637854768238593/QeOkmCTC_normal.jpg"/>
    <hyperlink ref="AM958" r:id="rId4167" display="https://t.co/ilSbGsfnKi"/>
    <hyperlink ref="AP958" r:id="rId4168" display="https://pbs.twimg.com/profile_banners/707636554005663744/1459892038"/>
    <hyperlink ref="AY958" r:id="rId4169" display="https://twitter.com/ut_dallasjobs"/>
    <hyperlink ref="G959" r:id="rId4170" display="http://pbs.twimg.com/profile_images/518553110763954177/lbBfKYaS_normal.jpeg"/>
    <hyperlink ref="AP959" r:id="rId4171" display="https://pbs.twimg.com/profile_banners/1105127862/1412468294"/>
    <hyperlink ref="AV959" r:id="rId4172" display="http://abs.twimg.com/images/themes/theme1/bg.png"/>
    <hyperlink ref="AY959" r:id="rId4173" display="https://twitter.com/runewilkens"/>
    <hyperlink ref="G960" r:id="rId4174" display="http://pbs.twimg.com/profile_images/704555908416839680/FjezXz9L_normal.jpg"/>
    <hyperlink ref="AP960" r:id="rId4175" display="https://pbs.twimg.com/profile_banners/97756658/1456813487"/>
    <hyperlink ref="AV960" r:id="rId4176" display="http://pbs.twimg.com/profile_background_images/275993432/genetic_metal.jpg"/>
    <hyperlink ref="AY960" r:id="rId4177" display="https://twitter.com/cgodzich"/>
    <hyperlink ref="G961" r:id="rId4178" display="http://pbs.twimg.com/profile_images/805588236118687744/va1Cc1Fg_normal.jpg"/>
    <hyperlink ref="AM961" r:id="rId4179" display="https://t.co/KMn8TdfYHQ"/>
    <hyperlink ref="AP961" r:id="rId4180" display="https://pbs.twimg.com/profile_banners/2386237662/1480902295"/>
    <hyperlink ref="AV961" r:id="rId4181" display="http://abs.twimg.com/images/themes/theme1/bg.png"/>
    <hyperlink ref="AY961" r:id="rId4182" display="https://twitter.com/travisjholland"/>
    <hyperlink ref="G962" r:id="rId4183" display="http://pbs.twimg.com/profile_images/1400499920/KKHausmanIcon_normal.jpg"/>
    <hyperlink ref="AM962" r:id="rId4184" display="http://t.co/lx3VNOkrK3"/>
    <hyperlink ref="AP962" r:id="rId4185" display="https://pbs.twimg.com/profile_banners/319228960/1358552877"/>
    <hyperlink ref="AV962" r:id="rId4186" display="http://abs.twimg.com/images/themes/theme14/bg.gif"/>
    <hyperlink ref="AY962" r:id="rId4187" display="https://twitter.com/kkhausman"/>
    <hyperlink ref="G963" r:id="rId4188" display="http://pbs.twimg.com/profile_images/794250133030346752/2qamz1Av_normal.jpg"/>
    <hyperlink ref="AM963" r:id="rId4189" display="https://t.co/t8nR34ZpKv"/>
    <hyperlink ref="AP963" r:id="rId4190" display="https://pbs.twimg.com/profile_banners/3118575452/1480922127"/>
    <hyperlink ref="AV963" r:id="rId4191" display="http://abs.twimg.com/images/themes/theme1/bg.png"/>
    <hyperlink ref="AY963" r:id="rId4192" display="https://twitter.com/3dheals"/>
    <hyperlink ref="G964" r:id="rId4193" display="http://pbs.twimg.com/profile_images/509868255997984768/Ky8mQv8c_normal.jpeg"/>
    <hyperlink ref="AM964" r:id="rId4194" display="http://t.co/3bgIFbuyWc"/>
    <hyperlink ref="AP964" r:id="rId4195" display="https://pbs.twimg.com/profile_banners/258624347/1443828325"/>
    <hyperlink ref="AV964" r:id="rId4196" display="http://pbs.twimg.com/profile_background_images/385888564/background_13.jpg"/>
    <hyperlink ref="AY964" r:id="rId4197" display="https://twitter.com/jameslovgren"/>
    <hyperlink ref="G965" r:id="rId4198" display="http://pbs.twimg.com/profile_images/602921690318786560/FVC_WcM4_normal.png"/>
    <hyperlink ref="AV965" r:id="rId4199" display="http://abs.twimg.com/images/themes/theme4/bg.gif"/>
    <hyperlink ref="AY965" r:id="rId4200" display="https://twitter.com/3dprintmaven"/>
    <hyperlink ref="G966" r:id="rId4201" display="http://pbs.twimg.com/profile_images/727861866668691460/rvL1Y31u_normal.jpg"/>
    <hyperlink ref="AM966" r:id="rId4202" display="http://t.co/CM9TBBmzuk"/>
    <hyperlink ref="AP966" r:id="rId4203" display="https://pbs.twimg.com/profile_banners/3012541943/1462290300"/>
    <hyperlink ref="AV966" r:id="rId4204" display="http://pbs.twimg.com/profile_background_images/591237303344898048/aooWCj8E.jpg"/>
    <hyperlink ref="AY966" r:id="rId4205" display="https://twitter.com/theprotongroup"/>
    <hyperlink ref="G967" r:id="rId4206" display="http://pbs.twimg.com/profile_images/784823053817700353/-okrr__K_normal.jpg"/>
    <hyperlink ref="AP967" r:id="rId4207" display="https://pbs.twimg.com/profile_banners/354306128/1422553487"/>
    <hyperlink ref="AV967" r:id="rId4208" display="http://pbs.twimg.com/profile_background_images/389738941/sparkles.jpg"/>
    <hyperlink ref="AY967" r:id="rId4209" display="https://twitter.com/snyderhayley"/>
    <hyperlink ref="G968" r:id="rId4210" display="http://pbs.twimg.com/profile_images/807467516087803904/Apg7HiO2_normal.jpg"/>
    <hyperlink ref="AP968" r:id="rId4211" display="https://pbs.twimg.com/profile_banners/168792682/1481099383"/>
    <hyperlink ref="AV968" r:id="rId4212" display="http://pbs.twimg.com/profile_background_images/823803971/5c622d935864c0c7c4e8d41074753e06.png"/>
    <hyperlink ref="AY968" r:id="rId4213" display="https://twitter.com/amandaaleighh__"/>
    <hyperlink ref="G969" r:id="rId4214" display="http://pbs.twimg.com/profile_images/781114913087377409/_y3EnoyN_normal.jpg"/>
    <hyperlink ref="AP969" r:id="rId4215" display="https://pbs.twimg.com/profile_banners/387258179/1472923331"/>
    <hyperlink ref="AV969" r:id="rId4216" display="http://abs.twimg.com/images/themes/theme1/bg.png"/>
    <hyperlink ref="AY969" r:id="rId4217" display="https://twitter.com/herreralola"/>
    <hyperlink ref="G970" r:id="rId4218" display="http://pbs.twimg.com/profile_images/805260482852556800/fUk0eShz_normal.jpg"/>
    <hyperlink ref="AP970" r:id="rId4219" display="https://pbs.twimg.com/profile_banners/3050967759/1454904756"/>
    <hyperlink ref="AV970" r:id="rId4220" display="http://abs.twimg.com/images/themes/theme1/bg.png"/>
    <hyperlink ref="AY970" r:id="rId4221" display="https://twitter.com/ashmitaroy_"/>
    <hyperlink ref="G971" r:id="rId4222" display="http://pbs.twimg.com/profile_images/782651066596913153/LtMba0uz_normal.jpg"/>
    <hyperlink ref="AP971" r:id="rId4223" display="https://pbs.twimg.com/profile_banners/1401437702/1458706519"/>
    <hyperlink ref="AV971" r:id="rId4224" display="http://abs.twimg.com/images/themes/theme1/bg.png"/>
    <hyperlink ref="AY971" r:id="rId4225" display="https://twitter.com/nnnazeli"/>
    <hyperlink ref="G972" r:id="rId4226" display="http://pbs.twimg.com/profile_images/1434589912/jcr_normal.JPG"/>
    <hyperlink ref="AM972" r:id="rId4227" display="http://t.co/ZaWwb69KTA"/>
    <hyperlink ref="AP972" r:id="rId4228" display="https://pbs.twimg.com/profile_banners/331426970/1481352829"/>
    <hyperlink ref="AV972" r:id="rId4229" display="http://abs.twimg.com/images/themes/theme7/bg.gif"/>
    <hyperlink ref="AY972" r:id="rId4230" display="https://twitter.com/jcrneditors"/>
    <hyperlink ref="G973" r:id="rId4231" display="http://pbs.twimg.com/profile_images/789688783155236864/I9a-2scx_normal.jpg"/>
    <hyperlink ref="AP973" r:id="rId4232" display="https://pbs.twimg.com/profile_banners/41987014/1469239963"/>
    <hyperlink ref="AV973" r:id="rId4233" display="http://abs.twimg.com/images/themes/theme17/bg.gif"/>
    <hyperlink ref="AY973" r:id="rId4234" display="https://twitter.com/riaaanna"/>
    <hyperlink ref="G974" r:id="rId4235" display="http://pbs.twimg.com/profile_images/728168722662219776/QtOf5GsH_normal.jpg"/>
    <hyperlink ref="AP974" r:id="rId4236" display="https://pbs.twimg.com/profile_banners/52430189/1459255978"/>
    <hyperlink ref="AV974" r:id="rId4237" display="http://abs.twimg.com/images/themes/theme1/bg.png"/>
    <hyperlink ref="AY974" r:id="rId4238" display="https://twitter.com/revasser"/>
    <hyperlink ref="G975" r:id="rId4239" display="http://pbs.twimg.com/profile_images/800975147612000256/5slvaBlO_normal.jpg"/>
    <hyperlink ref="AM975" r:id="rId4240" display="http://nebelgewehr.tumblr.com/"/>
    <hyperlink ref="AP975" r:id="rId4241" display="https://pbs.twimg.com/profile_banners/800958175855808512/1479799563"/>
    <hyperlink ref="AV975" r:id="rId4242" display="http://abs.twimg.com/images/themes/theme1/bg.png"/>
    <hyperlink ref="AY975" r:id="rId4243" display="https://twitter.com/nebel_gewehr"/>
    <hyperlink ref="G976" r:id="rId4244" display="http://pbs.twimg.com/profile_images/796015721541038081/Y6XjA9BH_normal.jpg"/>
    <hyperlink ref="AP976" r:id="rId4245" display="https://pbs.twimg.com/profile_banners/796005429897629696/1478619909"/>
    <hyperlink ref="AY976" r:id="rId4246" display="https://twitter.com/chhici"/>
    <hyperlink ref="G977" r:id="rId4247" display="http://abs.twimg.com/sticky/default_profile_images/default_profile_2_normal.png"/>
    <hyperlink ref="AM977" r:id="rId4248" display="http://www.tennesseecompanies.org"/>
    <hyperlink ref="AV977" r:id="rId4249" display="http://abs.twimg.com/images/themes/theme1/bg.png"/>
    <hyperlink ref="AY977" r:id="rId4250" display="https://twitter.com/tennesseecompan"/>
    <hyperlink ref="G978" r:id="rId4251" display="http://pbs.twimg.com/profile_images/378800000535794515/e05dcc5f1c8ce367da8be1b32cffae37_normal.png"/>
    <hyperlink ref="AM978" r:id="rId4252" display="http://www.scoop.it/"/>
    <hyperlink ref="AP978" r:id="rId4253" display="https://pbs.twimg.com/profile_banners/209484168/1403043534"/>
    <hyperlink ref="AV978" r:id="rId4254" display="http://pbs.twimg.com/profile_background_images/885941281/e6d167d7689f39ce9e36b0c214db4f0d.jpeg"/>
    <hyperlink ref="AY978" r:id="rId4255" display="https://twitter.com/scoopit"/>
    <hyperlink ref="G979" r:id="rId4256" display="http://pbs.twimg.com/profile_images/785456485186859008/vyKrrQ0j_normal.jpg"/>
    <hyperlink ref="AP979" r:id="rId4257" display="https://pbs.twimg.com/profile_banners/2412985248/1476102568"/>
    <hyperlink ref="AV979" r:id="rId4258" display="http://abs.twimg.com/images/themes/theme1/bg.png"/>
    <hyperlink ref="AY979" r:id="rId4259" display="https://twitter.com/mara_anas"/>
    <hyperlink ref="G980" r:id="rId4260" display="http://pbs.twimg.com/profile_images/803648025327521792/hOFSQADl_normal.jpg"/>
    <hyperlink ref="AP980" r:id="rId4261" display="https://pbs.twimg.com/profile_banners/784821665066786817/1475951306"/>
    <hyperlink ref="AY980" r:id="rId4262" display="https://twitter.com/maleconmymind"/>
    <hyperlink ref="G981" r:id="rId4263" display="http://pbs.twimg.com/profile_images/790961239505666048/EDBq7uWp_normal.jpg"/>
    <hyperlink ref="AM981" r:id="rId4264" display="https://t.co/lvUyVH776r"/>
    <hyperlink ref="AP981" r:id="rId4265" display="https://pbs.twimg.com/profile_banners/768730866189209600/1476568330"/>
    <hyperlink ref="AV981" r:id="rId4266" display="http://abs.twimg.com/images/themes/theme1/bg.png"/>
    <hyperlink ref="AY981" r:id="rId4267" display="https://twitter.com/noksindra"/>
    <hyperlink ref="G982" r:id="rId4268" display="http://pbs.twimg.com/profile_images/805584362913796096/QL0CnuwZ_normal.jpg"/>
    <hyperlink ref="AP982" r:id="rId4269" display="https://pbs.twimg.com/profile_banners/4834672769/1480708180"/>
    <hyperlink ref="AY982" r:id="rId4270" display="https://twitter.com/sh7kim"/>
    <hyperlink ref="G983" r:id="rId4271" display="http://pbs.twimg.com/profile_images/517445607611314176/oFHTaarn_normal.jpeg"/>
    <hyperlink ref="AP983" r:id="rId4272" display="https://pbs.twimg.com/profile_banners/2799095357/1412203656"/>
    <hyperlink ref="AV983" r:id="rId4273" display="http://abs.twimg.com/images/themes/theme1/bg.png"/>
    <hyperlink ref="AY983" r:id="rId4274" display="https://twitter.com/lyndnns"/>
    <hyperlink ref="G984" r:id="rId4275" display="http://pbs.twimg.com/profile_images/795286223719800832/8WxwhtMC_normal.jpg"/>
    <hyperlink ref="AP984" r:id="rId4276" display="https://pbs.twimg.com/profile_banners/794103322705883136/1478445984"/>
    <hyperlink ref="AY984" r:id="rId4277" display="https://twitter.com/arifin_aar"/>
    <hyperlink ref="G985" r:id="rId4278" display="http://pbs.twimg.com/profile_images/521078402774614017/V2E-Umlc_normal.jpeg"/>
    <hyperlink ref="AP985" r:id="rId4279" display="https://pbs.twimg.com/profile_banners/2801570913/1413069755"/>
    <hyperlink ref="AV985" r:id="rId4280" display="http://abs.twimg.com/images/themes/theme1/bg.png"/>
    <hyperlink ref="AY985" r:id="rId4281" display="https://twitter.com/h3mini"/>
    <hyperlink ref="G986" r:id="rId4282" display="http://pbs.twimg.com/profile_images/773747167399927808/uOyXzWM6_normal.jpg"/>
    <hyperlink ref="AP986" r:id="rId4283" display="https://pbs.twimg.com/profile_banners/1234839684/1473310700"/>
    <hyperlink ref="AV986" r:id="rId4284" display="http://abs.twimg.com/images/themes/theme18/bg.gif"/>
    <hyperlink ref="AY986" r:id="rId4285" display="https://twitter.com/bonn1ekg0rman"/>
    <hyperlink ref="G987" r:id="rId4286" display="http://pbs.twimg.com/profile_images/805798286229696512/n59V7oCM_normal.jpg"/>
    <hyperlink ref="AV987" r:id="rId4287" display="http://pbs.twimg.com/profile_background_images/69869323/x5b3feaa16e1dfda4ecdbcfa37e43e2c.jpg"/>
    <hyperlink ref="AY987" r:id="rId4288" display="https://twitter.com/justintopp"/>
    <hyperlink ref="G988" r:id="rId4289" display="http://pbs.twimg.com/profile_images/677521655879622657/j4_Uo2ob_normal.jpg"/>
    <hyperlink ref="AV988" r:id="rId4290" display="http://abs.twimg.com/images/themes/theme1/bg.png"/>
    <hyperlink ref="AY988" r:id="rId4291" display="https://twitter.com/babysnoozes"/>
    <hyperlink ref="G989" r:id="rId4292" display="http://pbs.twimg.com/profile_images/728833092681650176/6OKIHC1A_normal.jpg"/>
    <hyperlink ref="AM989" r:id="rId4293" display="http://waset.org"/>
    <hyperlink ref="AV989" r:id="rId4294" display="http://abs.twimg.com/images/themes/theme1/bg.png"/>
    <hyperlink ref="AY989" r:id="rId4295" display="https://twitter.com/conferencelists"/>
    <hyperlink ref="G990" r:id="rId4296" display="http://pbs.twimg.com/profile_images/728573461879263232/ZwV7BPdp_normal.jpg"/>
    <hyperlink ref="AM990" r:id="rId4297" display="http://t.co/V6xq8ZEi3Q"/>
    <hyperlink ref="AV990" r:id="rId4298" display="http://abs.twimg.com/images/themes/theme1/bg.png"/>
    <hyperlink ref="AY990" r:id="rId4299" display="https://twitter.com/wasetorg"/>
    <hyperlink ref="G991" r:id="rId4300" display="http://pbs.twimg.com/profile_images/728891628899946496/DfLtl6nX_normal.jpg"/>
    <hyperlink ref="AM991" r:id="rId4301" display="https://t.co/3p4UDIGG8f"/>
    <hyperlink ref="AV991" r:id="rId4302" display="http://abs.twimg.com/images/themes/theme1/bg.png"/>
    <hyperlink ref="AY991" r:id="rId4303" display="https://twitter.com/wwconferences"/>
    <hyperlink ref="G992" r:id="rId4304" display="http://pbs.twimg.com/profile_images/652867738692677636/_LrmMRWm_normal.jpg"/>
    <hyperlink ref="AP992" r:id="rId4305" display="https://pbs.twimg.com/profile_banners/529344855/1449681377"/>
    <hyperlink ref="AV992" r:id="rId4306" display="http://abs.twimg.com/images/themes/theme1/bg.png"/>
    <hyperlink ref="AY992" r:id="rId4307" display="https://twitter.com/racheldorris1"/>
    <hyperlink ref="G993" r:id="rId4308" display="http://pbs.twimg.com/profile_images/797150601532542977/3jYq6mrP_normal.jpg"/>
    <hyperlink ref="AM993" r:id="rId4309" display="https://t.co/YjxJJwZHUf"/>
    <hyperlink ref="AP993" r:id="rId4310" display="https://pbs.twimg.com/profile_banners/467755427/1476235419"/>
    <hyperlink ref="AV993" r:id="rId4311" display="http://abs.twimg.com/images/themes/theme1/bg.png"/>
    <hyperlink ref="AY993" r:id="rId4312" display="https://twitter.com/thetruthhteller"/>
    <hyperlink ref="G994" r:id="rId4313" display="http://pbs.twimg.com/profile_images/660014348568567808/5RzbYUqJ_normal.jpg"/>
    <hyperlink ref="AM994" r:id="rId4314" display="https://t.co/2gimn1N3j2"/>
    <hyperlink ref="AV994" r:id="rId4315" display="http://abs.twimg.com/images/themes/theme1/bg.png"/>
    <hyperlink ref="AY994" r:id="rId4316" display="https://twitter.com/ukitel_"/>
    <hyperlink ref="G995" r:id="rId4317" display="http://pbs.twimg.com/profile_images/550896439421706241/nHoG8d_w_normal.jpeg"/>
    <hyperlink ref="AP995" r:id="rId4318" display="https://pbs.twimg.com/profile_banners/140601007/1376600297"/>
    <hyperlink ref="AV995" r:id="rId4319" display="http://abs.twimg.com/images/themes/theme1/bg.png"/>
    <hyperlink ref="AY995" r:id="rId4320" display="https://twitter.com/infusoria5"/>
    <hyperlink ref="G996" r:id="rId4321" display="http://pbs.twimg.com/profile_images/2323262527/p9lt24t1mcqn06l4otf8_normal.jpeg"/>
    <hyperlink ref="AM996" r:id="rId4322" display="https://t.co/pesyrIIEa1"/>
    <hyperlink ref="AP996" r:id="rId4323" display="https://pbs.twimg.com/profile_banners/440885850/1372686280"/>
    <hyperlink ref="AV996" r:id="rId4324" display="http://abs.twimg.com/images/themes/theme1/bg.png"/>
    <hyperlink ref="AY996" r:id="rId4325" display="https://twitter.com/cherylmetcalf"/>
    <hyperlink ref="G997" r:id="rId4326" display="http://pbs.twimg.com/profile_images/788031605818454016/7-oda8Px_normal.jpg"/>
    <hyperlink ref="AM997" r:id="rId4327" display="http://t.co/ItUUtLUTBg"/>
    <hyperlink ref="AP997" r:id="rId4328" display="https://pbs.twimg.com/profile_banners/607126704/1476359949"/>
    <hyperlink ref="AV997" r:id="rId4329" display="http://pbs.twimg.com/profile_background_images/579624002/c2867f1uhgdordasbas8.jpeg"/>
    <hyperlink ref="AY997" r:id="rId4330" display="https://twitter.com/hsciences"/>
    <hyperlink ref="G998" r:id="rId4331" display="http://pbs.twimg.com/profile_images/774197424998998016/E7rfwWYr_normal.jpg"/>
    <hyperlink ref="AV998" r:id="rId4332" display="http://abs.twimg.com/images/themes/theme1/bg.png"/>
    <hyperlink ref="AY998" r:id="rId4333" display="https://twitter.com/hallmdh"/>
    <hyperlink ref="G999" r:id="rId4334" display="http://pbs.twimg.com/profile_images/619175780887756801/-458oIew_normal.jpg"/>
    <hyperlink ref="AM999" r:id="rId4335" display="https://t.co/4gItUQ67Ua"/>
    <hyperlink ref="AP999" r:id="rId4336" display="https://pbs.twimg.com/profile_banners/2775268210/1438891513"/>
    <hyperlink ref="AV999" r:id="rId4337" display="http://abs.twimg.com/images/themes/theme1/bg.png"/>
    <hyperlink ref="AY999" r:id="rId4338" display="https://twitter.com/sverma27"/>
    <hyperlink ref="G1000" r:id="rId4339" display="http://pbs.twimg.com/profile_images/806183313706721281/pMtr5_Vs_normal.jpg"/>
    <hyperlink ref="AM1000" r:id="rId4340" display="https://t.co/JuSjfJm3mD"/>
    <hyperlink ref="AP1000" r:id="rId4341" display="https://pbs.twimg.com/profile_banners/131223120/1407082379"/>
    <hyperlink ref="AV1000" r:id="rId4342" display="http://pbs.twimg.com/profile_background_images/471302307884191746/uwUyfds0.jpeg"/>
    <hyperlink ref="AY1000" r:id="rId4343" display="https://twitter.com/joannechocolat"/>
    <hyperlink ref="G1001" r:id="rId4344" display="http://pbs.twimg.com/profile_images/762032300712394752/DkKRxzMX_normal.jpg"/>
    <hyperlink ref="AP1001" r:id="rId4345" display="https://pbs.twimg.com/profile_banners/21878056/1470066231"/>
    <hyperlink ref="AV1001" r:id="rId4346" display="http://pbs.twimg.com/profile_background_images/798209639/5e5b661fbf02d9125b175af5056b01f4.jpeg"/>
    <hyperlink ref="AY1001" r:id="rId4347" display="https://twitter.com/hdspll"/>
    <hyperlink ref="G1002" r:id="rId4348" display="http://pbs.twimg.com/profile_images/742546571363942400/byZ9Gpaz_normal.jpg"/>
    <hyperlink ref="AM1002" r:id="rId4349" display="https://t.co/NYy643oJYv"/>
    <hyperlink ref="AP1002" r:id="rId4350" display="https://pbs.twimg.com/profile_banners/279806936/1412319945"/>
    <hyperlink ref="AV1002" r:id="rId4351" display="http://abs.twimg.com/images/themes/theme1/bg.png"/>
    <hyperlink ref="AY1002" r:id="rId4352" display="https://twitter.com/hesitentwaylien"/>
    <hyperlink ref="G1003" r:id="rId4353" display="http://pbs.twimg.com/profile_images/3783027239/a8befb9a711a84b38d0f5a4045a4264a_normal.jpeg"/>
    <hyperlink ref="AP1003" r:id="rId4354" display="https://pbs.twimg.com/profile_banners/440428603/1403046217"/>
    <hyperlink ref="AV1003" r:id="rId4355" display="http://pbs.twimg.com/profile_background_images/687610166/2731ece0048ab2fad8b2ff6849cde049.jpeg"/>
    <hyperlink ref="AY1003" r:id="rId4356" display="https://twitter.com/pault14761"/>
    <hyperlink ref="G1004" r:id="rId4357" display="http://pbs.twimg.com/profile_images/537955345214083073/TxR0GP_z_normal.jpeg"/>
    <hyperlink ref="AM1004" r:id="rId4358" display="http://t.co/xd4VSyxjzY"/>
    <hyperlink ref="AP1004" r:id="rId4359" display="https://pbs.twimg.com/profile_banners/2344194188/1417093106"/>
    <hyperlink ref="AV1004" r:id="rId4360" display="http://abs.twimg.com/images/themes/theme13/bg.gif"/>
    <hyperlink ref="AY1004" r:id="rId4361" display="https://twitter.com/myshalewell"/>
    <hyperlink ref="G1005" r:id="rId4362" display="http://pbs.twimg.com/profile_images/787475183720280064/Bq-QL25d_normal.jpg"/>
    <hyperlink ref="AM1005" r:id="rId4363" display="https://t.co/MefIgAdh3E"/>
    <hyperlink ref="AP1005" r:id="rId4364" display="https://pbs.twimg.com/profile_banners/2839164789/1477103233"/>
    <hyperlink ref="AV1005" r:id="rId4365" display="http://abs.twimg.com/images/themes/theme1/bg.png"/>
    <hyperlink ref="AY1005" r:id="rId4366" display="https://twitter.com/nukerusich"/>
    <hyperlink ref="G1006" r:id="rId4367" display="http://pbs.twimg.com/profile_images/668832284988968960/ZRVcsud3_normal.jpg"/>
    <hyperlink ref="AM1006" r:id="rId4368" display="https://t.co/RYogmly08Z"/>
    <hyperlink ref="AP1006" r:id="rId4369" display="https://pbs.twimg.com/profile_banners/1535619486/1460893894"/>
    <hyperlink ref="AV1006" r:id="rId4370" display="http://pbs.twimg.com/profile_background_images/378800000016363274/258d5ce9b5dbf31a1793c7b1c3963b05.jpeg"/>
    <hyperlink ref="AY1006" r:id="rId4371" display="https://twitter.com/hanifyuso"/>
  </hyperlink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4372"/>
  <legacyDrawing r:id="rId4373"/>
</worksheet>
</file>

<file path=xl/worksheets/sheet3.xml><?xml version="1.0" encoding="utf-8"?>
<worksheet xmlns="http://schemas.openxmlformats.org/spreadsheetml/2006/main" xmlns:r="http://schemas.openxmlformats.org/officeDocument/2006/relationships">
  <sheetPr filterMode="false">
    <pageSetUpPr fitToPage="false"/>
  </sheetPr>
  <dimension ref="A1:A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cols>
    <col collapsed="false" hidden="false" max="1" min="1" style="2" width="10.8542510121457"/>
    <col collapsed="false" hidden="false" max="2" min="2" style="2" width="16.8542510121458"/>
    <col collapsed="false" hidden="false" max="3" min="3" style="0" width="8.5748987854251"/>
    <col collapsed="false" hidden="false" max="5" min="4" style="0" width="9.1417004048583"/>
    <col collapsed="false" hidden="false" max="1025" min="6" style="0" width="8.5748987854251"/>
  </cols>
  <sheetData>
    <row r="1" customFormat="false" ht="15" hidden="false" customHeight="false" outlineLevel="0" collapsed="false">
      <c r="A1" s="2" t="s">
        <v>13885</v>
      </c>
    </row>
    <row r="2" customFormat="false" ht="15" hidden="false" customHeight="true" outlineLevel="0" collapsed="false">
      <c r="A2" s="0"/>
    </row>
    <row r="3" customFormat="false" ht="15" hidden="false" customHeight="true" outlineLevel="0" collapsed="false">
      <c r="A3" s="72" t="s">
        <v>13886</v>
      </c>
    </row>
  </sheetData>
  <dataValidations count="2">
    <dataValidation allowBlank="true" operator="between" prompt="Enter a unique ID for the image." promptTitle="Image ID" showDropDown="false" showErrorMessage="true" showInputMessage="true" sqref="A2" type="none">
      <formula1>0</formula1>
      <formula2>0</formula2>
    </dataValidation>
    <dataValidation allowBlank="true" operator="between" prompt="Enter an image file path.  Hover over the column header for examples." promptTitle="Image File Path" showDropDown="false" showErrorMessage="true" showInputMessage="true" sqref="B2" type="none">
      <formula1>0</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pageSetUpPr fitToPage="false"/>
  </sheetPr>
  <dimension ref="A1:AO162"/>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3" activeCellId="0" sqref="A3"/>
    </sheetView>
  </sheetViews>
  <sheetFormatPr defaultRowHeight="15"/>
  <cols>
    <col collapsed="false" hidden="false" max="1" min="1" style="1" width="9.4251012145749"/>
    <col collapsed="false" hidden="true" max="10" min="2" style="0" width="0"/>
    <col collapsed="false" hidden="false" max="11" min="11" style="0" width="10.995951417004"/>
    <col collapsed="false" hidden="false" max="12" min="12" style="0" width="9.71255060728745"/>
    <col collapsed="false" hidden="false" max="13" min="13" style="0" width="13.1417004048583"/>
    <col collapsed="false" hidden="false" max="15" min="14" style="0" width="8.4251012145749"/>
    <col collapsed="false" hidden="false" max="16" min="16" style="0" width="18.2834008097166"/>
    <col collapsed="false" hidden="false" max="17" min="17" style="0" width="14.8542510121458"/>
    <col collapsed="false" hidden="false" max="18" min="18" style="0" width="14.5668016194332"/>
    <col collapsed="false" hidden="false" max="21" min="19" style="0" width="24.1457489878543"/>
    <col collapsed="false" hidden="false" max="22" min="22" style="0" width="21.2793522267206"/>
    <col collapsed="false" hidden="false" max="23" min="23" style="0" width="19.2834008097166"/>
    <col collapsed="false" hidden="false" max="24" min="24" style="0" width="9.99595141700405"/>
    <col collapsed="false" hidden="false" max="25" min="25" style="0" width="13.1417004048583"/>
    <col collapsed="false" hidden="false" max="26" min="26" style="0" width="14.5668016194332"/>
    <col collapsed="false" hidden="false" max="27" min="27" style="0" width="14.7125506072875"/>
    <col collapsed="false" hidden="false" max="28" min="28" style="0" width="12.5668016194332"/>
    <col collapsed="false" hidden="false" max="29" min="29" style="0" width="15.7125506072875"/>
    <col collapsed="false" hidden="false" max="30" min="30" style="0" width="13.7125506072874"/>
    <col collapsed="false" hidden="false" max="31" min="31" style="0" width="16.8542510121458"/>
    <col collapsed="false" hidden="false" max="32" min="32" style="0" width="11.4251012145749"/>
    <col collapsed="false" hidden="false" max="33" min="33" style="0" width="21.5748987854251"/>
    <col collapsed="false" hidden="false" max="34" min="34" style="0" width="26.8502024291498"/>
    <col collapsed="false" hidden="false" max="35" min="35" style="0" width="22.4251012145749"/>
    <col collapsed="false" hidden="false" max="36" min="36" style="0" width="27.8502024291498"/>
    <col collapsed="false" hidden="false" max="37" min="37" style="0" width="27.1457489878542"/>
    <col collapsed="false" hidden="false" max="38" min="38" style="0" width="32.5708502024291"/>
    <col collapsed="false" hidden="false" max="39" min="39" style="0" width="18.004048582996"/>
    <col collapsed="false" hidden="false" max="40" min="40" style="0" width="22.1457489878542"/>
    <col collapsed="false" hidden="false" max="41" min="41" style="0" width="16.2834008097166"/>
    <col collapsed="false" hidden="false" max="1025" min="42" style="0" width="8.5748987854251"/>
  </cols>
  <sheetData>
    <row r="1" customFormat="false" ht="15" hidden="false" customHeight="false" outlineLevel="0" collapsed="false">
      <c r="A1" s="0"/>
      <c r="B1" s="73" t="s">
        <v>0</v>
      </c>
      <c r="C1" s="74"/>
      <c r="D1" s="74"/>
      <c r="E1" s="75"/>
      <c r="F1" s="7" t="s">
        <v>1</v>
      </c>
      <c r="G1" s="76" t="s">
        <v>5267</v>
      </c>
      <c r="H1" s="77"/>
      <c r="I1" s="78" t="s">
        <v>3</v>
      </c>
      <c r="J1" s="79"/>
      <c r="K1" s="80" t="s">
        <v>2</v>
      </c>
      <c r="L1" s="81"/>
      <c r="M1" s="81"/>
      <c r="N1" s="81"/>
      <c r="O1" s="81"/>
      <c r="P1" s="81"/>
      <c r="Q1" s="81"/>
      <c r="R1" s="81"/>
      <c r="S1" s="81"/>
      <c r="T1" s="81"/>
      <c r="U1" s="81"/>
      <c r="V1" s="81"/>
      <c r="W1" s="81"/>
      <c r="X1" s="81"/>
    </row>
    <row r="2" s="82" customFormat="true" ht="30" hidden="false" customHeight="true" outlineLevel="0" collapsed="false">
      <c r="A2" s="11" t="s">
        <v>13887</v>
      </c>
      <c r="B2" s="12" t="s">
        <v>13888</v>
      </c>
      <c r="C2" s="12" t="s">
        <v>13889</v>
      </c>
      <c r="D2" s="12" t="s">
        <v>11</v>
      </c>
      <c r="E2" s="12" t="s">
        <v>13890</v>
      </c>
      <c r="F2" s="12" t="s">
        <v>12</v>
      </c>
      <c r="G2" s="12" t="s">
        <v>13891</v>
      </c>
      <c r="H2" s="12" t="s">
        <v>13892</v>
      </c>
      <c r="I2" s="12" t="s">
        <v>16</v>
      </c>
      <c r="J2" s="12" t="s">
        <v>13893</v>
      </c>
      <c r="K2" s="12" t="s">
        <v>13894</v>
      </c>
      <c r="L2" s="12" t="s">
        <v>13895</v>
      </c>
      <c r="M2" s="12" t="s">
        <v>13896</v>
      </c>
      <c r="N2" s="12" t="s">
        <v>13897</v>
      </c>
      <c r="O2" s="12" t="s">
        <v>13898</v>
      </c>
      <c r="P2" s="12" t="s">
        <v>5290</v>
      </c>
      <c r="Q2" s="12" t="s">
        <v>13899</v>
      </c>
      <c r="R2" s="12" t="s">
        <v>13900</v>
      </c>
      <c r="S2" s="12" t="s">
        <v>13901</v>
      </c>
      <c r="T2" s="12" t="s">
        <v>13902</v>
      </c>
      <c r="U2" s="12" t="s">
        <v>13903</v>
      </c>
      <c r="V2" s="12" t="s">
        <v>13904</v>
      </c>
      <c r="W2" s="12" t="s">
        <v>13905</v>
      </c>
      <c r="X2" s="12" t="s">
        <v>13906</v>
      </c>
      <c r="Y2" s="12" t="s">
        <v>13907</v>
      </c>
      <c r="Z2" s="12" t="s">
        <v>13908</v>
      </c>
      <c r="AA2" s="12" t="s">
        <v>13909</v>
      </c>
      <c r="AB2" s="12" t="s">
        <v>13910</v>
      </c>
      <c r="AC2" s="12" t="s">
        <v>13911</v>
      </c>
      <c r="AD2" s="12" t="s">
        <v>13912</v>
      </c>
      <c r="AE2" s="12" t="s">
        <v>13913</v>
      </c>
      <c r="AF2" s="12" t="s">
        <v>13914</v>
      </c>
      <c r="AG2" s="14" t="s">
        <v>55</v>
      </c>
      <c r="AH2" s="14" t="s">
        <v>56</v>
      </c>
      <c r="AI2" s="14" t="s">
        <v>57</v>
      </c>
      <c r="AJ2" s="14" t="s">
        <v>58</v>
      </c>
      <c r="AK2" s="14" t="s">
        <v>59</v>
      </c>
      <c r="AL2" s="14" t="s">
        <v>60</v>
      </c>
      <c r="AM2" s="14" t="s">
        <v>61</v>
      </c>
      <c r="AN2" s="14" t="s">
        <v>62</v>
      </c>
      <c r="AO2" s="14" t="s">
        <v>13915</v>
      </c>
    </row>
    <row r="3" customFormat="false" ht="15" hidden="false" customHeight="false" outlineLevel="0" collapsed="false">
      <c r="A3" s="15" t="s">
        <v>13916</v>
      </c>
      <c r="B3" s="16" t="s">
        <v>13917</v>
      </c>
      <c r="C3" s="16" t="s">
        <v>13918</v>
      </c>
      <c r="D3" s="83"/>
      <c r="E3" s="83"/>
      <c r="F3" s="84" t="s">
        <v>13919</v>
      </c>
      <c r="G3" s="85"/>
      <c r="H3" s="85"/>
      <c r="I3" s="86" t="n">
        <v>3</v>
      </c>
      <c r="J3" s="86"/>
      <c r="K3" s="25" t="n">
        <v>271</v>
      </c>
      <c r="L3" s="25" t="n">
        <v>227</v>
      </c>
      <c r="M3" s="25" t="n">
        <v>200</v>
      </c>
      <c r="N3" s="25" t="n">
        <v>427</v>
      </c>
      <c r="O3" s="25" t="n">
        <v>427</v>
      </c>
      <c r="P3" s="26" t="s">
        <v>5365</v>
      </c>
      <c r="Q3" s="26" t="s">
        <v>5365</v>
      </c>
      <c r="R3" s="25" t="n">
        <v>271</v>
      </c>
      <c r="S3" s="25" t="n">
        <v>271</v>
      </c>
      <c r="T3" s="25" t="n">
        <v>1</v>
      </c>
      <c r="U3" s="25" t="n">
        <v>20</v>
      </c>
      <c r="V3" s="25" t="n">
        <v>0</v>
      </c>
      <c r="W3" s="26" t="n">
        <v>0</v>
      </c>
      <c r="X3" s="26" t="n">
        <v>0</v>
      </c>
      <c r="Y3" s="24" t="s">
        <v>13920</v>
      </c>
      <c r="Z3" s="24" t="s">
        <v>13921</v>
      </c>
      <c r="AA3" s="24" t="s">
        <v>13922</v>
      </c>
      <c r="AB3" s="24" t="s">
        <v>13923</v>
      </c>
      <c r="AC3" s="24" t="s">
        <v>13924</v>
      </c>
      <c r="AD3" s="24" t="s">
        <v>13925</v>
      </c>
      <c r="AE3" s="24" t="s">
        <v>13926</v>
      </c>
      <c r="AF3" s="24" t="s">
        <v>13927</v>
      </c>
      <c r="AG3" s="25" t="n">
        <v>121</v>
      </c>
      <c r="AH3" s="26" t="n">
        <v>2.26422155688623</v>
      </c>
      <c r="AI3" s="25" t="n">
        <v>37</v>
      </c>
      <c r="AJ3" s="26" t="n">
        <v>0.692365269461078</v>
      </c>
      <c r="AK3" s="25" t="n">
        <v>3</v>
      </c>
      <c r="AL3" s="26" t="n">
        <v>0.0561377245508982</v>
      </c>
      <c r="AM3" s="25" t="n">
        <v>5186</v>
      </c>
      <c r="AN3" s="26" t="n">
        <v>97.0434131736527</v>
      </c>
      <c r="AO3" s="25" t="n">
        <v>5344</v>
      </c>
    </row>
    <row r="4" customFormat="false" ht="15" hidden="false" customHeight="false" outlineLevel="0" collapsed="false">
      <c r="A4" s="15" t="s">
        <v>13928</v>
      </c>
      <c r="B4" s="16" t="s">
        <v>13929</v>
      </c>
      <c r="C4" s="16" t="s">
        <v>13918</v>
      </c>
      <c r="D4" s="59"/>
      <c r="E4" s="59"/>
      <c r="F4" s="63" t="s">
        <v>13930</v>
      </c>
      <c r="G4" s="68"/>
      <c r="H4" s="68"/>
      <c r="I4" s="71" t="n">
        <v>4</v>
      </c>
      <c r="J4" s="71"/>
      <c r="K4" s="25" t="n">
        <v>53</v>
      </c>
      <c r="L4" s="25" t="n">
        <v>53</v>
      </c>
      <c r="M4" s="25" t="n">
        <v>22</v>
      </c>
      <c r="N4" s="25" t="n">
        <v>75</v>
      </c>
      <c r="O4" s="25" t="n">
        <v>17</v>
      </c>
      <c r="P4" s="26" t="n">
        <v>0.0185185185185185</v>
      </c>
      <c r="Q4" s="26" t="n">
        <v>0.0363636363636364</v>
      </c>
      <c r="R4" s="25" t="n">
        <v>1</v>
      </c>
      <c r="S4" s="25" t="n">
        <v>0</v>
      </c>
      <c r="T4" s="25" t="n">
        <v>53</v>
      </c>
      <c r="U4" s="25" t="n">
        <v>75</v>
      </c>
      <c r="V4" s="25" t="n">
        <v>3</v>
      </c>
      <c r="W4" s="26" t="n">
        <v>2.022072</v>
      </c>
      <c r="X4" s="26" t="n">
        <v>0.0199564586357039</v>
      </c>
      <c r="Y4" s="24" t="s">
        <v>13931</v>
      </c>
      <c r="Z4" s="24" t="s">
        <v>6586</v>
      </c>
      <c r="AA4" s="24" t="s">
        <v>3819</v>
      </c>
      <c r="AB4" s="24" t="s">
        <v>13932</v>
      </c>
      <c r="AC4" s="24" t="s">
        <v>13933</v>
      </c>
      <c r="AD4" s="24"/>
      <c r="AE4" s="24" t="s">
        <v>13934</v>
      </c>
      <c r="AF4" s="24" t="s">
        <v>13935</v>
      </c>
      <c r="AG4" s="25" t="n">
        <v>24</v>
      </c>
      <c r="AH4" s="26" t="n">
        <v>2.3121387283237</v>
      </c>
      <c r="AI4" s="25" t="n">
        <v>4</v>
      </c>
      <c r="AJ4" s="26" t="n">
        <v>0.385356454720617</v>
      </c>
      <c r="AK4" s="25" t="n">
        <v>0</v>
      </c>
      <c r="AL4" s="26" t="n">
        <v>0</v>
      </c>
      <c r="AM4" s="25" t="n">
        <v>1010</v>
      </c>
      <c r="AN4" s="26" t="n">
        <v>97.3025048169557</v>
      </c>
      <c r="AO4" s="25" t="n">
        <v>1038</v>
      </c>
    </row>
    <row r="5" customFormat="false" ht="15" hidden="false" customHeight="false" outlineLevel="0" collapsed="false">
      <c r="A5" s="15" t="s">
        <v>13936</v>
      </c>
      <c r="B5" s="16" t="s">
        <v>13937</v>
      </c>
      <c r="C5" s="16" t="s">
        <v>13918</v>
      </c>
      <c r="D5" s="59"/>
      <c r="E5" s="59"/>
      <c r="F5" s="63" t="s">
        <v>13938</v>
      </c>
      <c r="G5" s="68"/>
      <c r="H5" s="68"/>
      <c r="I5" s="71" t="n">
        <v>5</v>
      </c>
      <c r="J5" s="71"/>
      <c r="K5" s="25" t="n">
        <v>45</v>
      </c>
      <c r="L5" s="25" t="n">
        <v>45</v>
      </c>
      <c r="M5" s="25" t="n">
        <v>0</v>
      </c>
      <c r="N5" s="25" t="n">
        <v>45</v>
      </c>
      <c r="O5" s="25" t="n">
        <v>1</v>
      </c>
      <c r="P5" s="26" t="n">
        <v>0</v>
      </c>
      <c r="Q5" s="26" t="n">
        <v>0</v>
      </c>
      <c r="R5" s="25" t="n">
        <v>1</v>
      </c>
      <c r="S5" s="25" t="n">
        <v>0</v>
      </c>
      <c r="T5" s="25" t="n">
        <v>45</v>
      </c>
      <c r="U5" s="25" t="n">
        <v>45</v>
      </c>
      <c r="V5" s="25" t="n">
        <v>2</v>
      </c>
      <c r="W5" s="26" t="n">
        <v>1.912099</v>
      </c>
      <c r="X5" s="26" t="n">
        <v>0.0222222222222222</v>
      </c>
      <c r="Y5" s="24" t="s">
        <v>1811</v>
      </c>
      <c r="Z5" s="24" t="s">
        <v>130</v>
      </c>
      <c r="AA5" s="24"/>
      <c r="AB5" s="24" t="s">
        <v>13939</v>
      </c>
      <c r="AC5" s="24" t="s">
        <v>13940</v>
      </c>
      <c r="AD5" s="24"/>
      <c r="AE5" s="24" t="s">
        <v>1485</v>
      </c>
      <c r="AF5" s="24" t="s">
        <v>13941</v>
      </c>
      <c r="AG5" s="25" t="n">
        <v>45</v>
      </c>
      <c r="AH5" s="26" t="n">
        <v>4.182156133829</v>
      </c>
      <c r="AI5" s="25" t="n">
        <v>45</v>
      </c>
      <c r="AJ5" s="26" t="n">
        <v>4.182156133829</v>
      </c>
      <c r="AK5" s="25" t="n">
        <v>0</v>
      </c>
      <c r="AL5" s="26" t="n">
        <v>0</v>
      </c>
      <c r="AM5" s="25" t="n">
        <v>986</v>
      </c>
      <c r="AN5" s="26" t="n">
        <v>91.635687732342</v>
      </c>
      <c r="AO5" s="25" t="n">
        <v>1076</v>
      </c>
    </row>
    <row r="6" customFormat="false" ht="15" hidden="false" customHeight="false" outlineLevel="0" collapsed="false">
      <c r="A6" s="15" t="s">
        <v>13942</v>
      </c>
      <c r="B6" s="16" t="s">
        <v>13943</v>
      </c>
      <c r="C6" s="16" t="s">
        <v>13918</v>
      </c>
      <c r="D6" s="59"/>
      <c r="E6" s="59"/>
      <c r="F6" s="63" t="s">
        <v>13944</v>
      </c>
      <c r="G6" s="68"/>
      <c r="H6" s="68"/>
      <c r="I6" s="71" t="n">
        <v>6</v>
      </c>
      <c r="J6" s="71"/>
      <c r="K6" s="25" t="n">
        <v>36</v>
      </c>
      <c r="L6" s="25" t="n">
        <v>103</v>
      </c>
      <c r="M6" s="25" t="n">
        <v>0</v>
      </c>
      <c r="N6" s="25" t="n">
        <v>103</v>
      </c>
      <c r="O6" s="25" t="n">
        <v>0</v>
      </c>
      <c r="P6" s="26" t="n">
        <v>0.00980392156862745</v>
      </c>
      <c r="Q6" s="26" t="n">
        <v>0.0194174757281553</v>
      </c>
      <c r="R6" s="25" t="n">
        <v>1</v>
      </c>
      <c r="S6" s="25" t="n">
        <v>0</v>
      </c>
      <c r="T6" s="25" t="n">
        <v>36</v>
      </c>
      <c r="U6" s="25" t="n">
        <v>103</v>
      </c>
      <c r="V6" s="25" t="n">
        <v>2</v>
      </c>
      <c r="W6" s="26" t="n">
        <v>1.787037</v>
      </c>
      <c r="X6" s="26" t="n">
        <v>0.0817460317460317</v>
      </c>
      <c r="Y6" s="24"/>
      <c r="Z6" s="24"/>
      <c r="AA6" s="24" t="s">
        <v>3061</v>
      </c>
      <c r="AB6" s="24" t="s">
        <v>13945</v>
      </c>
      <c r="AC6" s="24" t="s">
        <v>11006</v>
      </c>
      <c r="AD6" s="24"/>
      <c r="AE6" s="24" t="s">
        <v>13946</v>
      </c>
      <c r="AF6" s="24" t="s">
        <v>13947</v>
      </c>
      <c r="AG6" s="25" t="n">
        <v>35</v>
      </c>
      <c r="AH6" s="26" t="n">
        <v>6.27240143369176</v>
      </c>
      <c r="AI6" s="25" t="n">
        <v>0</v>
      </c>
      <c r="AJ6" s="26" t="n">
        <v>0</v>
      </c>
      <c r="AK6" s="25" t="n">
        <v>0</v>
      </c>
      <c r="AL6" s="26" t="n">
        <v>0</v>
      </c>
      <c r="AM6" s="25" t="n">
        <v>523</v>
      </c>
      <c r="AN6" s="26" t="n">
        <v>93.7275985663083</v>
      </c>
      <c r="AO6" s="25" t="n">
        <v>558</v>
      </c>
    </row>
    <row r="7" customFormat="false" ht="15" hidden="false" customHeight="false" outlineLevel="0" collapsed="false">
      <c r="A7" s="15" t="s">
        <v>13948</v>
      </c>
      <c r="B7" s="16" t="s">
        <v>13949</v>
      </c>
      <c r="C7" s="16" t="s">
        <v>13918</v>
      </c>
      <c r="D7" s="59"/>
      <c r="E7" s="59"/>
      <c r="F7" s="63" t="s">
        <v>13950</v>
      </c>
      <c r="G7" s="68"/>
      <c r="H7" s="68"/>
      <c r="I7" s="71" t="n">
        <v>7</v>
      </c>
      <c r="J7" s="71"/>
      <c r="K7" s="25" t="n">
        <v>18</v>
      </c>
      <c r="L7" s="25" t="n">
        <v>20</v>
      </c>
      <c r="M7" s="25" t="n">
        <v>5</v>
      </c>
      <c r="N7" s="25" t="n">
        <v>25</v>
      </c>
      <c r="O7" s="25" t="n">
        <v>4</v>
      </c>
      <c r="P7" s="26" t="n">
        <v>0</v>
      </c>
      <c r="Q7" s="26" t="n">
        <v>0</v>
      </c>
      <c r="R7" s="25" t="n">
        <v>1</v>
      </c>
      <c r="S7" s="25" t="n">
        <v>0</v>
      </c>
      <c r="T7" s="25" t="n">
        <v>18</v>
      </c>
      <c r="U7" s="25" t="n">
        <v>25</v>
      </c>
      <c r="V7" s="25" t="n">
        <v>4</v>
      </c>
      <c r="W7" s="26" t="n">
        <v>2.018519</v>
      </c>
      <c r="X7" s="26" t="n">
        <v>0.065359477124183</v>
      </c>
      <c r="Y7" s="24" t="s">
        <v>13951</v>
      </c>
      <c r="Z7" s="24" t="s">
        <v>7090</v>
      </c>
      <c r="AA7" s="24" t="s">
        <v>13952</v>
      </c>
      <c r="AB7" s="24" t="s">
        <v>13953</v>
      </c>
      <c r="AC7" s="24" t="s">
        <v>13954</v>
      </c>
      <c r="AD7" s="24" t="s">
        <v>2343</v>
      </c>
      <c r="AE7" s="24" t="s">
        <v>13955</v>
      </c>
      <c r="AF7" s="24" t="s">
        <v>13956</v>
      </c>
      <c r="AG7" s="25" t="n">
        <v>1</v>
      </c>
      <c r="AH7" s="26" t="n">
        <v>0.4739336492891</v>
      </c>
      <c r="AI7" s="25" t="n">
        <v>0</v>
      </c>
      <c r="AJ7" s="26" t="n">
        <v>0</v>
      </c>
      <c r="AK7" s="25" t="n">
        <v>0</v>
      </c>
      <c r="AL7" s="26" t="n">
        <v>0</v>
      </c>
      <c r="AM7" s="25" t="n">
        <v>210</v>
      </c>
      <c r="AN7" s="26" t="n">
        <v>99.5260663507109</v>
      </c>
      <c r="AO7" s="25" t="n">
        <v>211</v>
      </c>
    </row>
    <row r="8" customFormat="false" ht="15" hidden="false" customHeight="false" outlineLevel="0" collapsed="false">
      <c r="A8" s="15" t="s">
        <v>13957</v>
      </c>
      <c r="B8" s="16" t="s">
        <v>13958</v>
      </c>
      <c r="C8" s="16" t="s">
        <v>13918</v>
      </c>
      <c r="D8" s="59"/>
      <c r="E8" s="59"/>
      <c r="F8" s="63" t="s">
        <v>13959</v>
      </c>
      <c r="G8" s="68"/>
      <c r="H8" s="68"/>
      <c r="I8" s="71" t="n">
        <v>8</v>
      </c>
      <c r="J8" s="71"/>
      <c r="K8" s="25" t="n">
        <v>17</v>
      </c>
      <c r="L8" s="25" t="n">
        <v>31</v>
      </c>
      <c r="M8" s="25" t="n">
        <v>0</v>
      </c>
      <c r="N8" s="25" t="n">
        <v>31</v>
      </c>
      <c r="O8" s="25" t="n">
        <v>0</v>
      </c>
      <c r="P8" s="26" t="n">
        <v>0</v>
      </c>
      <c r="Q8" s="26" t="n">
        <v>0</v>
      </c>
      <c r="R8" s="25" t="n">
        <v>1</v>
      </c>
      <c r="S8" s="25" t="n">
        <v>0</v>
      </c>
      <c r="T8" s="25" t="n">
        <v>17</v>
      </c>
      <c r="U8" s="25" t="n">
        <v>31</v>
      </c>
      <c r="V8" s="25" t="n">
        <v>2</v>
      </c>
      <c r="W8" s="26" t="n">
        <v>1.66782</v>
      </c>
      <c r="X8" s="26" t="n">
        <v>0.113970588235294</v>
      </c>
      <c r="Y8" s="24" t="s">
        <v>2305</v>
      </c>
      <c r="Z8" s="24" t="s">
        <v>130</v>
      </c>
      <c r="AA8" s="24"/>
      <c r="AB8" s="24" t="s">
        <v>13960</v>
      </c>
      <c r="AC8" s="24" t="s">
        <v>7180</v>
      </c>
      <c r="AD8" s="24"/>
      <c r="AE8" s="24" t="s">
        <v>13961</v>
      </c>
      <c r="AF8" s="24" t="s">
        <v>13962</v>
      </c>
      <c r="AG8" s="25" t="n">
        <v>32</v>
      </c>
      <c r="AH8" s="26" t="n">
        <v>11.2280701754386</v>
      </c>
      <c r="AI8" s="25" t="n">
        <v>0</v>
      </c>
      <c r="AJ8" s="26" t="n">
        <v>0</v>
      </c>
      <c r="AK8" s="25" t="n">
        <v>0</v>
      </c>
      <c r="AL8" s="26" t="n">
        <v>0</v>
      </c>
      <c r="AM8" s="25" t="n">
        <v>253</v>
      </c>
      <c r="AN8" s="26" t="n">
        <v>88.7719298245614</v>
      </c>
      <c r="AO8" s="25" t="n">
        <v>285</v>
      </c>
    </row>
    <row r="9" customFormat="false" ht="15" hidden="false" customHeight="false" outlineLevel="0" collapsed="false">
      <c r="A9" s="15" t="s">
        <v>13963</v>
      </c>
      <c r="B9" s="16" t="s">
        <v>13964</v>
      </c>
      <c r="C9" s="16" t="s">
        <v>13918</v>
      </c>
      <c r="D9" s="59"/>
      <c r="E9" s="59"/>
      <c r="F9" s="63" t="s">
        <v>13965</v>
      </c>
      <c r="G9" s="68"/>
      <c r="H9" s="68"/>
      <c r="I9" s="71" t="n">
        <v>9</v>
      </c>
      <c r="J9" s="71"/>
      <c r="K9" s="25" t="n">
        <v>15</v>
      </c>
      <c r="L9" s="25" t="n">
        <v>21</v>
      </c>
      <c r="M9" s="25" t="n">
        <v>20</v>
      </c>
      <c r="N9" s="25" t="n">
        <v>41</v>
      </c>
      <c r="O9" s="25" t="n">
        <v>0</v>
      </c>
      <c r="P9" s="26" t="n">
        <v>0</v>
      </c>
      <c r="Q9" s="26" t="n">
        <v>0</v>
      </c>
      <c r="R9" s="25" t="n">
        <v>1</v>
      </c>
      <c r="S9" s="25" t="n">
        <v>0</v>
      </c>
      <c r="T9" s="25" t="n">
        <v>15</v>
      </c>
      <c r="U9" s="25" t="n">
        <v>41</v>
      </c>
      <c r="V9" s="25" t="n">
        <v>4</v>
      </c>
      <c r="W9" s="26" t="n">
        <v>1.946667</v>
      </c>
      <c r="X9" s="26" t="n">
        <v>0.133333333333333</v>
      </c>
      <c r="Y9" s="24" t="s">
        <v>13966</v>
      </c>
      <c r="Z9" s="24" t="s">
        <v>13967</v>
      </c>
      <c r="AA9" s="24" t="s">
        <v>5639</v>
      </c>
      <c r="AB9" s="24" t="s">
        <v>13968</v>
      </c>
      <c r="AC9" s="24" t="s">
        <v>13969</v>
      </c>
      <c r="AD9" s="24" t="s">
        <v>255</v>
      </c>
      <c r="AE9" s="24" t="s">
        <v>13970</v>
      </c>
      <c r="AF9" s="24" t="s">
        <v>13971</v>
      </c>
      <c r="AG9" s="25" t="n">
        <v>5</v>
      </c>
      <c r="AH9" s="26" t="n">
        <v>2.3696682464455</v>
      </c>
      <c r="AI9" s="25" t="n">
        <v>16</v>
      </c>
      <c r="AJ9" s="26" t="n">
        <v>7.58293838862559</v>
      </c>
      <c r="AK9" s="25" t="n">
        <v>0</v>
      </c>
      <c r="AL9" s="26" t="n">
        <v>0</v>
      </c>
      <c r="AM9" s="25" t="n">
        <v>190</v>
      </c>
      <c r="AN9" s="26" t="n">
        <v>90.0473933649289</v>
      </c>
      <c r="AO9" s="25" t="n">
        <v>211</v>
      </c>
    </row>
    <row r="10" customFormat="false" ht="14.25" hidden="false" customHeight="true" outlineLevel="0" collapsed="false">
      <c r="A10" s="15" t="s">
        <v>13972</v>
      </c>
      <c r="B10" s="16" t="s">
        <v>13973</v>
      </c>
      <c r="C10" s="16" t="s">
        <v>13918</v>
      </c>
      <c r="D10" s="59"/>
      <c r="E10" s="59"/>
      <c r="F10" s="63" t="s">
        <v>13974</v>
      </c>
      <c r="G10" s="68"/>
      <c r="H10" s="68"/>
      <c r="I10" s="71" t="n">
        <v>10</v>
      </c>
      <c r="J10" s="71"/>
      <c r="K10" s="25" t="n">
        <v>13</v>
      </c>
      <c r="L10" s="25" t="n">
        <v>23</v>
      </c>
      <c r="M10" s="25" t="n">
        <v>0</v>
      </c>
      <c r="N10" s="25" t="n">
        <v>23</v>
      </c>
      <c r="O10" s="25" t="n">
        <v>0</v>
      </c>
      <c r="P10" s="26" t="n">
        <v>0</v>
      </c>
      <c r="Q10" s="26" t="n">
        <v>0</v>
      </c>
      <c r="R10" s="25" t="n">
        <v>1</v>
      </c>
      <c r="S10" s="25" t="n">
        <v>0</v>
      </c>
      <c r="T10" s="25" t="n">
        <v>13</v>
      </c>
      <c r="U10" s="25" t="n">
        <v>23</v>
      </c>
      <c r="V10" s="25" t="n">
        <v>5</v>
      </c>
      <c r="W10" s="26" t="n">
        <v>2.047337</v>
      </c>
      <c r="X10" s="26" t="n">
        <v>0.147435897435897</v>
      </c>
      <c r="Y10" s="24" t="s">
        <v>13975</v>
      </c>
      <c r="Z10" s="24" t="s">
        <v>13976</v>
      </c>
      <c r="AA10" s="24" t="s">
        <v>13977</v>
      </c>
      <c r="AB10" s="24" t="s">
        <v>13978</v>
      </c>
      <c r="AC10" s="24" t="s">
        <v>9061</v>
      </c>
      <c r="AD10" s="24" t="s">
        <v>1451</v>
      </c>
      <c r="AE10" s="24" t="s">
        <v>13979</v>
      </c>
      <c r="AF10" s="24" t="s">
        <v>13980</v>
      </c>
      <c r="AG10" s="25" t="n">
        <v>6</v>
      </c>
      <c r="AH10" s="26" t="n">
        <v>4.76190476190476</v>
      </c>
      <c r="AI10" s="25" t="n">
        <v>0</v>
      </c>
      <c r="AJ10" s="26" t="n">
        <v>0</v>
      </c>
      <c r="AK10" s="25" t="n">
        <v>0</v>
      </c>
      <c r="AL10" s="26" t="n">
        <v>0</v>
      </c>
      <c r="AM10" s="25" t="n">
        <v>120</v>
      </c>
      <c r="AN10" s="26" t="n">
        <v>95.2380952380952</v>
      </c>
      <c r="AO10" s="25" t="n">
        <v>126</v>
      </c>
    </row>
    <row r="11" customFormat="false" ht="15" hidden="false" customHeight="false" outlineLevel="0" collapsed="false">
      <c r="A11" s="15" t="s">
        <v>13981</v>
      </c>
      <c r="B11" s="16" t="s">
        <v>13982</v>
      </c>
      <c r="C11" s="16" t="s">
        <v>13918</v>
      </c>
      <c r="D11" s="59"/>
      <c r="E11" s="59"/>
      <c r="F11" s="63" t="s">
        <v>13983</v>
      </c>
      <c r="G11" s="68"/>
      <c r="H11" s="68"/>
      <c r="I11" s="71" t="n">
        <v>11</v>
      </c>
      <c r="J11" s="71"/>
      <c r="K11" s="25" t="n">
        <v>11</v>
      </c>
      <c r="L11" s="25" t="n">
        <v>17</v>
      </c>
      <c r="M11" s="25" t="n">
        <v>0</v>
      </c>
      <c r="N11" s="25" t="n">
        <v>17</v>
      </c>
      <c r="O11" s="25" t="n">
        <v>0</v>
      </c>
      <c r="P11" s="26" t="n">
        <v>0</v>
      </c>
      <c r="Q11" s="26" t="n">
        <v>0</v>
      </c>
      <c r="R11" s="25" t="n">
        <v>1</v>
      </c>
      <c r="S11" s="25" t="n">
        <v>0</v>
      </c>
      <c r="T11" s="25" t="n">
        <v>11</v>
      </c>
      <c r="U11" s="25" t="n">
        <v>17</v>
      </c>
      <c r="V11" s="25" t="n">
        <v>4</v>
      </c>
      <c r="W11" s="26" t="n">
        <v>1.867769</v>
      </c>
      <c r="X11" s="26" t="n">
        <v>0.154545454545455</v>
      </c>
      <c r="Y11" s="24" t="s">
        <v>13984</v>
      </c>
      <c r="Z11" s="24" t="s">
        <v>13985</v>
      </c>
      <c r="AA11" s="24" t="s">
        <v>3695</v>
      </c>
      <c r="AB11" s="24" t="s">
        <v>13986</v>
      </c>
      <c r="AC11" s="24" t="s">
        <v>13987</v>
      </c>
      <c r="AD11" s="24"/>
      <c r="AE11" s="24" t="s">
        <v>13988</v>
      </c>
      <c r="AF11" s="24" t="s">
        <v>13989</v>
      </c>
      <c r="AG11" s="25" t="n">
        <v>12</v>
      </c>
      <c r="AH11" s="26" t="n">
        <v>6.34920634920635</v>
      </c>
      <c r="AI11" s="25" t="n">
        <v>4</v>
      </c>
      <c r="AJ11" s="26" t="n">
        <v>2.11640211640212</v>
      </c>
      <c r="AK11" s="25" t="n">
        <v>0</v>
      </c>
      <c r="AL11" s="26" t="n">
        <v>0</v>
      </c>
      <c r="AM11" s="25" t="n">
        <v>173</v>
      </c>
      <c r="AN11" s="26" t="n">
        <v>91.5343915343915</v>
      </c>
      <c r="AO11" s="25" t="n">
        <v>189</v>
      </c>
    </row>
    <row r="12" customFormat="false" ht="15" hidden="false" customHeight="false" outlineLevel="0" collapsed="false">
      <c r="A12" s="15" t="s">
        <v>13990</v>
      </c>
      <c r="B12" s="16" t="s">
        <v>13991</v>
      </c>
      <c r="C12" s="16" t="s">
        <v>13918</v>
      </c>
      <c r="D12" s="59"/>
      <c r="E12" s="59"/>
      <c r="F12" s="63" t="s">
        <v>13992</v>
      </c>
      <c r="G12" s="68"/>
      <c r="H12" s="68"/>
      <c r="I12" s="71" t="n">
        <v>12</v>
      </c>
      <c r="J12" s="71"/>
      <c r="K12" s="25" t="n">
        <v>11</v>
      </c>
      <c r="L12" s="25" t="n">
        <v>23</v>
      </c>
      <c r="M12" s="25" t="n">
        <v>0</v>
      </c>
      <c r="N12" s="25" t="n">
        <v>23</v>
      </c>
      <c r="O12" s="25" t="n">
        <v>0</v>
      </c>
      <c r="P12" s="26" t="n">
        <v>0.0952380952380952</v>
      </c>
      <c r="Q12" s="26" t="n">
        <v>0.173913043478261</v>
      </c>
      <c r="R12" s="25" t="n">
        <v>1</v>
      </c>
      <c r="S12" s="25" t="n">
        <v>0</v>
      </c>
      <c r="T12" s="25" t="n">
        <v>11</v>
      </c>
      <c r="U12" s="25" t="n">
        <v>23</v>
      </c>
      <c r="V12" s="25" t="n">
        <v>2</v>
      </c>
      <c r="W12" s="26" t="n">
        <v>1.471074</v>
      </c>
      <c r="X12" s="26" t="n">
        <v>0.209090909090909</v>
      </c>
      <c r="Y12" s="24" t="s">
        <v>6686</v>
      </c>
      <c r="Z12" s="24" t="s">
        <v>6687</v>
      </c>
      <c r="AA12" s="24" t="s">
        <v>338</v>
      </c>
      <c r="AB12" s="24" t="s">
        <v>13993</v>
      </c>
      <c r="AC12" s="24" t="s">
        <v>6689</v>
      </c>
      <c r="AD12" s="24"/>
      <c r="AE12" s="24" t="s">
        <v>13994</v>
      </c>
      <c r="AF12" s="24" t="s">
        <v>13995</v>
      </c>
      <c r="AG12" s="25" t="n">
        <v>9</v>
      </c>
      <c r="AH12" s="26" t="n">
        <v>6.38297872340426</v>
      </c>
      <c r="AI12" s="25" t="n">
        <v>0</v>
      </c>
      <c r="AJ12" s="26" t="n">
        <v>0</v>
      </c>
      <c r="AK12" s="25" t="n">
        <v>0</v>
      </c>
      <c r="AL12" s="26" t="n">
        <v>0</v>
      </c>
      <c r="AM12" s="25" t="n">
        <v>132</v>
      </c>
      <c r="AN12" s="26" t="n">
        <v>93.6170212765957</v>
      </c>
      <c r="AO12" s="25" t="n">
        <v>141</v>
      </c>
    </row>
    <row r="13" customFormat="false" ht="15" hidden="false" customHeight="false" outlineLevel="0" collapsed="false">
      <c r="A13" s="15" t="s">
        <v>13996</v>
      </c>
      <c r="B13" s="16" t="s">
        <v>13997</v>
      </c>
      <c r="C13" s="16" t="s">
        <v>13918</v>
      </c>
      <c r="D13" s="59"/>
      <c r="E13" s="59"/>
      <c r="F13" s="63" t="s">
        <v>13998</v>
      </c>
      <c r="G13" s="68"/>
      <c r="H13" s="68"/>
      <c r="I13" s="71" t="n">
        <v>13</v>
      </c>
      <c r="J13" s="71"/>
      <c r="K13" s="25" t="n">
        <v>11</v>
      </c>
      <c r="L13" s="25" t="n">
        <v>11</v>
      </c>
      <c r="M13" s="25" t="n">
        <v>0</v>
      </c>
      <c r="N13" s="25" t="n">
        <v>11</v>
      </c>
      <c r="O13" s="25" t="n">
        <v>1</v>
      </c>
      <c r="P13" s="26" t="n">
        <v>0</v>
      </c>
      <c r="Q13" s="26" t="n">
        <v>0</v>
      </c>
      <c r="R13" s="25" t="n">
        <v>1</v>
      </c>
      <c r="S13" s="25" t="n">
        <v>0</v>
      </c>
      <c r="T13" s="25" t="n">
        <v>11</v>
      </c>
      <c r="U13" s="25" t="n">
        <v>11</v>
      </c>
      <c r="V13" s="25" t="n">
        <v>2</v>
      </c>
      <c r="W13" s="26" t="n">
        <v>1.652893</v>
      </c>
      <c r="X13" s="26" t="n">
        <v>0.0909090909090909</v>
      </c>
      <c r="Y13" s="24" t="s">
        <v>699</v>
      </c>
      <c r="Z13" s="24" t="s">
        <v>700</v>
      </c>
      <c r="AA13" s="24"/>
      <c r="AB13" s="24" t="s">
        <v>13999</v>
      </c>
      <c r="AC13" s="24" t="s">
        <v>14000</v>
      </c>
      <c r="AD13" s="24"/>
      <c r="AE13" s="24" t="s">
        <v>697</v>
      </c>
      <c r="AF13" s="24" t="s">
        <v>14001</v>
      </c>
      <c r="AG13" s="25" t="n">
        <v>0</v>
      </c>
      <c r="AH13" s="26" t="n">
        <v>0</v>
      </c>
      <c r="AI13" s="25" t="n">
        <v>0</v>
      </c>
      <c r="AJ13" s="26" t="n">
        <v>0</v>
      </c>
      <c r="AK13" s="25" t="n">
        <v>0</v>
      </c>
      <c r="AL13" s="26" t="n">
        <v>0</v>
      </c>
      <c r="AM13" s="25" t="n">
        <v>75</v>
      </c>
      <c r="AN13" s="26" t="n">
        <v>100</v>
      </c>
      <c r="AO13" s="25" t="n">
        <v>75</v>
      </c>
    </row>
    <row r="14" customFormat="false" ht="15" hidden="false" customHeight="false" outlineLevel="0" collapsed="false">
      <c r="A14" s="15" t="s">
        <v>14002</v>
      </c>
      <c r="B14" s="16" t="s">
        <v>14003</v>
      </c>
      <c r="C14" s="16" t="s">
        <v>13918</v>
      </c>
      <c r="D14" s="59"/>
      <c r="E14" s="59"/>
      <c r="F14" s="63" t="s">
        <v>14004</v>
      </c>
      <c r="G14" s="68"/>
      <c r="H14" s="68"/>
      <c r="I14" s="71" t="n">
        <v>14</v>
      </c>
      <c r="J14" s="71"/>
      <c r="K14" s="25" t="n">
        <v>10</v>
      </c>
      <c r="L14" s="25" t="n">
        <v>23</v>
      </c>
      <c r="M14" s="25" t="n">
        <v>0</v>
      </c>
      <c r="N14" s="25" t="n">
        <v>23</v>
      </c>
      <c r="O14" s="25" t="n">
        <v>0</v>
      </c>
      <c r="P14" s="26" t="n">
        <v>0</v>
      </c>
      <c r="Q14" s="26" t="n">
        <v>0</v>
      </c>
      <c r="R14" s="25" t="n">
        <v>1</v>
      </c>
      <c r="S14" s="25" t="n">
        <v>0</v>
      </c>
      <c r="T14" s="25" t="n">
        <v>10</v>
      </c>
      <c r="U14" s="25" t="n">
        <v>23</v>
      </c>
      <c r="V14" s="25" t="n">
        <v>2</v>
      </c>
      <c r="W14" s="26" t="n">
        <v>1.34</v>
      </c>
      <c r="X14" s="26" t="n">
        <v>0.255555555555556</v>
      </c>
      <c r="Y14" s="24"/>
      <c r="Z14" s="24"/>
      <c r="AA14" s="24" t="s">
        <v>934</v>
      </c>
      <c r="AB14" s="24" t="s">
        <v>14005</v>
      </c>
      <c r="AC14" s="24" t="s">
        <v>14006</v>
      </c>
      <c r="AD14" s="24"/>
      <c r="AE14" s="24" t="s">
        <v>14007</v>
      </c>
      <c r="AF14" s="24" t="s">
        <v>14008</v>
      </c>
      <c r="AG14" s="25" t="n">
        <v>0</v>
      </c>
      <c r="AH14" s="26" t="n">
        <v>0</v>
      </c>
      <c r="AI14" s="25" t="n">
        <v>0</v>
      </c>
      <c r="AJ14" s="26" t="n">
        <v>0</v>
      </c>
      <c r="AK14" s="25" t="n">
        <v>0</v>
      </c>
      <c r="AL14" s="26" t="n">
        <v>0</v>
      </c>
      <c r="AM14" s="25" t="n">
        <v>54</v>
      </c>
      <c r="AN14" s="26" t="n">
        <v>100</v>
      </c>
      <c r="AO14" s="25" t="n">
        <v>54</v>
      </c>
    </row>
    <row r="15" customFormat="false" ht="15" hidden="false" customHeight="false" outlineLevel="0" collapsed="false">
      <c r="A15" s="15" t="s">
        <v>14009</v>
      </c>
      <c r="B15" s="16" t="s">
        <v>13917</v>
      </c>
      <c r="C15" s="16" t="s">
        <v>14010</v>
      </c>
      <c r="D15" s="59"/>
      <c r="E15" s="59"/>
      <c r="F15" s="63" t="s">
        <v>14009</v>
      </c>
      <c r="G15" s="68"/>
      <c r="H15" s="68"/>
      <c r="I15" s="71" t="n">
        <v>15</v>
      </c>
      <c r="J15" s="71"/>
      <c r="K15" s="25" t="n">
        <v>9</v>
      </c>
      <c r="L15" s="25" t="n">
        <v>8</v>
      </c>
      <c r="M15" s="25" t="n">
        <v>0</v>
      </c>
      <c r="N15" s="25" t="n">
        <v>8</v>
      </c>
      <c r="O15" s="25" t="n">
        <v>0</v>
      </c>
      <c r="P15" s="26" t="n">
        <v>0</v>
      </c>
      <c r="Q15" s="26" t="n">
        <v>0</v>
      </c>
      <c r="R15" s="25" t="n">
        <v>1</v>
      </c>
      <c r="S15" s="25" t="n">
        <v>0</v>
      </c>
      <c r="T15" s="25" t="n">
        <v>9</v>
      </c>
      <c r="U15" s="25" t="n">
        <v>8</v>
      </c>
      <c r="V15" s="25" t="n">
        <v>2</v>
      </c>
      <c r="W15" s="26" t="n">
        <v>1.580247</v>
      </c>
      <c r="X15" s="26" t="n">
        <v>0.111111111111111</v>
      </c>
      <c r="Y15" s="24"/>
      <c r="Z15" s="24"/>
      <c r="AA15" s="24" t="s">
        <v>1822</v>
      </c>
      <c r="AB15" s="24"/>
      <c r="AC15" s="24"/>
      <c r="AD15" s="24" t="s">
        <v>1864</v>
      </c>
      <c r="AE15" s="24" t="s">
        <v>14011</v>
      </c>
      <c r="AF15" s="24" t="s">
        <v>14012</v>
      </c>
      <c r="AG15" s="25" t="n">
        <v>0</v>
      </c>
      <c r="AH15" s="26" t="n">
        <v>0</v>
      </c>
      <c r="AI15" s="25" t="n">
        <v>0</v>
      </c>
      <c r="AJ15" s="26" t="n">
        <v>0</v>
      </c>
      <c r="AK15" s="25" t="n">
        <v>0</v>
      </c>
      <c r="AL15" s="26" t="n">
        <v>0</v>
      </c>
      <c r="AM15" s="25" t="n">
        <v>10</v>
      </c>
      <c r="AN15" s="26" t="n">
        <v>100</v>
      </c>
      <c r="AO15" s="25" t="n">
        <v>10</v>
      </c>
    </row>
    <row r="16" customFormat="false" ht="15" hidden="false" customHeight="false" outlineLevel="0" collapsed="false">
      <c r="A16" s="15" t="s">
        <v>14013</v>
      </c>
      <c r="B16" s="16" t="s">
        <v>13929</v>
      </c>
      <c r="C16" s="16" t="s">
        <v>14010</v>
      </c>
      <c r="D16" s="59"/>
      <c r="E16" s="59"/>
      <c r="F16" s="63" t="s">
        <v>14014</v>
      </c>
      <c r="G16" s="68"/>
      <c r="H16" s="68"/>
      <c r="I16" s="71" t="n">
        <v>16</v>
      </c>
      <c r="J16" s="71"/>
      <c r="K16" s="25" t="n">
        <v>8</v>
      </c>
      <c r="L16" s="25" t="n">
        <v>7</v>
      </c>
      <c r="M16" s="25" t="n">
        <v>2</v>
      </c>
      <c r="N16" s="25" t="n">
        <v>9</v>
      </c>
      <c r="O16" s="25" t="n">
        <v>0</v>
      </c>
      <c r="P16" s="26" t="n">
        <v>0</v>
      </c>
      <c r="Q16" s="26" t="n">
        <v>0</v>
      </c>
      <c r="R16" s="25" t="n">
        <v>1</v>
      </c>
      <c r="S16" s="25" t="n">
        <v>0</v>
      </c>
      <c r="T16" s="25" t="n">
        <v>8</v>
      </c>
      <c r="U16" s="25" t="n">
        <v>9</v>
      </c>
      <c r="V16" s="25" t="n">
        <v>5</v>
      </c>
      <c r="W16" s="26" t="n">
        <v>2.28125</v>
      </c>
      <c r="X16" s="26" t="n">
        <v>0.142857142857143</v>
      </c>
      <c r="Y16" s="24" t="s">
        <v>14015</v>
      </c>
      <c r="Z16" s="24" t="s">
        <v>14016</v>
      </c>
      <c r="AA16" s="24" t="s">
        <v>12039</v>
      </c>
      <c r="AB16" s="24" t="s">
        <v>14017</v>
      </c>
      <c r="AC16" s="24" t="s">
        <v>8015</v>
      </c>
      <c r="AD16" s="24"/>
      <c r="AE16" s="24" t="s">
        <v>14018</v>
      </c>
      <c r="AF16" s="24" t="s">
        <v>14019</v>
      </c>
      <c r="AG16" s="25" t="n">
        <v>3</v>
      </c>
      <c r="AH16" s="26" t="n">
        <v>2.94117647058824</v>
      </c>
      <c r="AI16" s="25" t="n">
        <v>0</v>
      </c>
      <c r="AJ16" s="26" t="n">
        <v>0</v>
      </c>
      <c r="AK16" s="25" t="n">
        <v>0</v>
      </c>
      <c r="AL16" s="26" t="n">
        <v>0</v>
      </c>
      <c r="AM16" s="25" t="n">
        <v>99</v>
      </c>
      <c r="AN16" s="26" t="n">
        <v>97.0588235294118</v>
      </c>
      <c r="AO16" s="25" t="n">
        <v>102</v>
      </c>
    </row>
    <row r="17" customFormat="false" ht="15" hidden="false" customHeight="false" outlineLevel="0" collapsed="false">
      <c r="A17" s="15" t="s">
        <v>14020</v>
      </c>
      <c r="B17" s="16" t="s">
        <v>13937</v>
      </c>
      <c r="C17" s="16" t="s">
        <v>14010</v>
      </c>
      <c r="D17" s="59"/>
      <c r="E17" s="59"/>
      <c r="F17" s="63" t="s">
        <v>14021</v>
      </c>
      <c r="G17" s="68"/>
      <c r="H17" s="68"/>
      <c r="I17" s="71" t="n">
        <v>17</v>
      </c>
      <c r="J17" s="71"/>
      <c r="K17" s="25" t="n">
        <v>8</v>
      </c>
      <c r="L17" s="25" t="n">
        <v>16</v>
      </c>
      <c r="M17" s="25" t="n">
        <v>0</v>
      </c>
      <c r="N17" s="25" t="n">
        <v>16</v>
      </c>
      <c r="O17" s="25" t="n">
        <v>0</v>
      </c>
      <c r="P17" s="26" t="n">
        <v>0.230769230769231</v>
      </c>
      <c r="Q17" s="26" t="n">
        <v>0.375</v>
      </c>
      <c r="R17" s="25" t="n">
        <v>1</v>
      </c>
      <c r="S17" s="25" t="n">
        <v>0</v>
      </c>
      <c r="T17" s="25" t="n">
        <v>8</v>
      </c>
      <c r="U17" s="25" t="n">
        <v>16</v>
      </c>
      <c r="V17" s="25" t="n">
        <v>2</v>
      </c>
      <c r="W17" s="26" t="n">
        <v>1.34375</v>
      </c>
      <c r="X17" s="26" t="n">
        <v>0.285714285714286</v>
      </c>
      <c r="Y17" s="24" t="s">
        <v>3277</v>
      </c>
      <c r="Z17" s="24" t="s">
        <v>130</v>
      </c>
      <c r="AA17" s="24" t="s">
        <v>3278</v>
      </c>
      <c r="AB17" s="24" t="s">
        <v>14022</v>
      </c>
      <c r="AC17" s="24" t="s">
        <v>14023</v>
      </c>
      <c r="AD17" s="24" t="s">
        <v>1167</v>
      </c>
      <c r="AE17" s="24" t="s">
        <v>14024</v>
      </c>
      <c r="AF17" s="24" t="s">
        <v>14025</v>
      </c>
      <c r="AG17" s="25" t="n">
        <v>1</v>
      </c>
      <c r="AH17" s="26" t="n">
        <v>1.28205128205128</v>
      </c>
      <c r="AI17" s="25" t="n">
        <v>0</v>
      </c>
      <c r="AJ17" s="26" t="n">
        <v>0</v>
      </c>
      <c r="AK17" s="25" t="n">
        <v>0</v>
      </c>
      <c r="AL17" s="26" t="n">
        <v>0</v>
      </c>
      <c r="AM17" s="25" t="n">
        <v>77</v>
      </c>
      <c r="AN17" s="26" t="n">
        <v>98.7179487179487</v>
      </c>
      <c r="AO17" s="25" t="n">
        <v>78</v>
      </c>
    </row>
    <row r="18" customFormat="false" ht="15" hidden="false" customHeight="false" outlineLevel="0" collapsed="false">
      <c r="A18" s="15" t="s">
        <v>14026</v>
      </c>
      <c r="B18" s="16" t="s">
        <v>13943</v>
      </c>
      <c r="C18" s="16" t="s">
        <v>14010</v>
      </c>
      <c r="D18" s="59"/>
      <c r="E18" s="59"/>
      <c r="F18" s="63" t="s">
        <v>14027</v>
      </c>
      <c r="G18" s="68"/>
      <c r="H18" s="68"/>
      <c r="I18" s="71" t="n">
        <v>18</v>
      </c>
      <c r="J18" s="71"/>
      <c r="K18" s="25" t="n">
        <v>8</v>
      </c>
      <c r="L18" s="25" t="n">
        <v>13</v>
      </c>
      <c r="M18" s="25" t="n">
        <v>0</v>
      </c>
      <c r="N18" s="25" t="n">
        <v>13</v>
      </c>
      <c r="O18" s="25" t="n">
        <v>0</v>
      </c>
      <c r="P18" s="26" t="n">
        <v>0.0833333333333333</v>
      </c>
      <c r="Q18" s="26" t="n">
        <v>0.153846153846154</v>
      </c>
      <c r="R18" s="25" t="n">
        <v>1</v>
      </c>
      <c r="S18" s="25" t="n">
        <v>0</v>
      </c>
      <c r="T18" s="25" t="n">
        <v>8</v>
      </c>
      <c r="U18" s="25" t="n">
        <v>13</v>
      </c>
      <c r="V18" s="25" t="n">
        <v>2</v>
      </c>
      <c r="W18" s="26" t="n">
        <v>1.375</v>
      </c>
      <c r="X18" s="26" t="n">
        <v>0.232142857142857</v>
      </c>
      <c r="Y18" s="24" t="s">
        <v>14028</v>
      </c>
      <c r="Z18" s="24" t="s">
        <v>14029</v>
      </c>
      <c r="AA18" s="24"/>
      <c r="AB18" s="24" t="s">
        <v>14030</v>
      </c>
      <c r="AC18" s="24" t="s">
        <v>9317</v>
      </c>
      <c r="AD18" s="24"/>
      <c r="AE18" s="24" t="s">
        <v>14031</v>
      </c>
      <c r="AF18" s="24" t="s">
        <v>14032</v>
      </c>
      <c r="AG18" s="25" t="n">
        <v>15</v>
      </c>
      <c r="AH18" s="26" t="n">
        <v>10.4166666666667</v>
      </c>
      <c r="AI18" s="25" t="n">
        <v>0</v>
      </c>
      <c r="AJ18" s="26" t="n">
        <v>0</v>
      </c>
      <c r="AK18" s="25" t="n">
        <v>0</v>
      </c>
      <c r="AL18" s="26" t="n">
        <v>0</v>
      </c>
      <c r="AM18" s="25" t="n">
        <v>129</v>
      </c>
      <c r="AN18" s="26" t="n">
        <v>89.5833333333333</v>
      </c>
      <c r="AO18" s="25" t="n">
        <v>144</v>
      </c>
    </row>
    <row r="19" customFormat="false" ht="15" hidden="false" customHeight="false" outlineLevel="0" collapsed="false">
      <c r="A19" s="15" t="s">
        <v>14033</v>
      </c>
      <c r="B19" s="16" t="s">
        <v>13949</v>
      </c>
      <c r="C19" s="16" t="s">
        <v>14010</v>
      </c>
      <c r="D19" s="59"/>
      <c r="E19" s="59"/>
      <c r="F19" s="63" t="s">
        <v>14034</v>
      </c>
      <c r="G19" s="68"/>
      <c r="H19" s="68"/>
      <c r="I19" s="71" t="n">
        <v>19</v>
      </c>
      <c r="J19" s="71"/>
      <c r="K19" s="25" t="n">
        <v>8</v>
      </c>
      <c r="L19" s="25" t="n">
        <v>6</v>
      </c>
      <c r="M19" s="25" t="n">
        <v>6</v>
      </c>
      <c r="N19" s="25" t="n">
        <v>12</v>
      </c>
      <c r="O19" s="25" t="n">
        <v>1</v>
      </c>
      <c r="P19" s="26" t="n">
        <v>0.142857142857143</v>
      </c>
      <c r="Q19" s="26" t="n">
        <v>0.25</v>
      </c>
      <c r="R19" s="25" t="n">
        <v>1</v>
      </c>
      <c r="S19" s="25" t="n">
        <v>0</v>
      </c>
      <c r="T19" s="25" t="n">
        <v>8</v>
      </c>
      <c r="U19" s="25" t="n">
        <v>12</v>
      </c>
      <c r="V19" s="25" t="n">
        <v>2</v>
      </c>
      <c r="W19" s="26" t="n">
        <v>1.53125</v>
      </c>
      <c r="X19" s="26" t="n">
        <v>0.142857142857143</v>
      </c>
      <c r="Y19" s="24" t="s">
        <v>14035</v>
      </c>
      <c r="Z19" s="24" t="s">
        <v>130</v>
      </c>
      <c r="AA19" s="24" t="s">
        <v>7609</v>
      </c>
      <c r="AB19" s="24" t="s">
        <v>14036</v>
      </c>
      <c r="AC19" s="24" t="s">
        <v>14037</v>
      </c>
      <c r="AD19" s="24"/>
      <c r="AE19" s="24" t="s">
        <v>14038</v>
      </c>
      <c r="AF19" s="24" t="s">
        <v>14039</v>
      </c>
      <c r="AG19" s="25" t="n">
        <v>0</v>
      </c>
      <c r="AH19" s="26" t="n">
        <v>0</v>
      </c>
      <c r="AI19" s="25" t="n">
        <v>0</v>
      </c>
      <c r="AJ19" s="26" t="n">
        <v>0</v>
      </c>
      <c r="AK19" s="25" t="n">
        <v>0</v>
      </c>
      <c r="AL19" s="26" t="n">
        <v>0</v>
      </c>
      <c r="AM19" s="25" t="n">
        <v>135</v>
      </c>
      <c r="AN19" s="26" t="n">
        <v>100</v>
      </c>
      <c r="AO19" s="25" t="n">
        <v>135</v>
      </c>
    </row>
    <row r="20" customFormat="false" ht="15" hidden="false" customHeight="false" outlineLevel="0" collapsed="false">
      <c r="A20" s="15" t="s">
        <v>14040</v>
      </c>
      <c r="B20" s="16" t="s">
        <v>13958</v>
      </c>
      <c r="C20" s="16" t="s">
        <v>14010</v>
      </c>
      <c r="D20" s="59"/>
      <c r="E20" s="59"/>
      <c r="F20" s="63" t="s">
        <v>14041</v>
      </c>
      <c r="G20" s="68"/>
      <c r="H20" s="68"/>
      <c r="I20" s="71" t="n">
        <v>20</v>
      </c>
      <c r="J20" s="71"/>
      <c r="K20" s="25" t="n">
        <v>8</v>
      </c>
      <c r="L20" s="25" t="n">
        <v>8</v>
      </c>
      <c r="M20" s="25" t="n">
        <v>0</v>
      </c>
      <c r="N20" s="25" t="n">
        <v>8</v>
      </c>
      <c r="O20" s="25" t="n">
        <v>1</v>
      </c>
      <c r="P20" s="26" t="n">
        <v>0</v>
      </c>
      <c r="Q20" s="26" t="n">
        <v>0</v>
      </c>
      <c r="R20" s="25" t="n">
        <v>1</v>
      </c>
      <c r="S20" s="25" t="n">
        <v>0</v>
      </c>
      <c r="T20" s="25" t="n">
        <v>8</v>
      </c>
      <c r="U20" s="25" t="n">
        <v>8</v>
      </c>
      <c r="V20" s="25" t="n">
        <v>2</v>
      </c>
      <c r="W20" s="26" t="n">
        <v>1.53125</v>
      </c>
      <c r="X20" s="26" t="n">
        <v>0.125</v>
      </c>
      <c r="Y20" s="24" t="s">
        <v>545</v>
      </c>
      <c r="Z20" s="24" t="s">
        <v>546</v>
      </c>
      <c r="AA20" s="24" t="s">
        <v>398</v>
      </c>
      <c r="AB20" s="24" t="s">
        <v>14042</v>
      </c>
      <c r="AC20" s="24" t="s">
        <v>5964</v>
      </c>
      <c r="AD20" s="24"/>
      <c r="AE20" s="24" t="s">
        <v>396</v>
      </c>
      <c r="AF20" s="24" t="s">
        <v>14043</v>
      </c>
      <c r="AG20" s="25" t="n">
        <v>0</v>
      </c>
      <c r="AH20" s="26" t="n">
        <v>0</v>
      </c>
      <c r="AI20" s="25" t="n">
        <v>0</v>
      </c>
      <c r="AJ20" s="26" t="n">
        <v>0</v>
      </c>
      <c r="AK20" s="25" t="n">
        <v>0</v>
      </c>
      <c r="AL20" s="26" t="n">
        <v>0</v>
      </c>
      <c r="AM20" s="25" t="n">
        <v>134</v>
      </c>
      <c r="AN20" s="26" t="n">
        <v>100</v>
      </c>
      <c r="AO20" s="25" t="n">
        <v>134</v>
      </c>
    </row>
    <row r="21" customFormat="false" ht="15" hidden="false" customHeight="false" outlineLevel="0" collapsed="false">
      <c r="A21" s="15" t="s">
        <v>14044</v>
      </c>
      <c r="B21" s="16" t="s">
        <v>13964</v>
      </c>
      <c r="C21" s="16" t="s">
        <v>14010</v>
      </c>
      <c r="D21" s="59"/>
      <c r="E21" s="59"/>
      <c r="F21" s="63" t="s">
        <v>14045</v>
      </c>
      <c r="G21" s="68"/>
      <c r="H21" s="68"/>
      <c r="I21" s="71" t="n">
        <v>21</v>
      </c>
      <c r="J21" s="71"/>
      <c r="K21" s="25" t="n">
        <v>7</v>
      </c>
      <c r="L21" s="25" t="n">
        <v>4</v>
      </c>
      <c r="M21" s="25" t="n">
        <v>18</v>
      </c>
      <c r="N21" s="25" t="n">
        <v>22</v>
      </c>
      <c r="O21" s="25" t="n">
        <v>3</v>
      </c>
      <c r="P21" s="26" t="n">
        <v>0</v>
      </c>
      <c r="Q21" s="26" t="n">
        <v>0</v>
      </c>
      <c r="R21" s="25" t="n">
        <v>1</v>
      </c>
      <c r="S21" s="25" t="n">
        <v>0</v>
      </c>
      <c r="T21" s="25" t="n">
        <v>7</v>
      </c>
      <c r="U21" s="25" t="n">
        <v>22</v>
      </c>
      <c r="V21" s="25" t="n">
        <v>2</v>
      </c>
      <c r="W21" s="26" t="n">
        <v>1.428571</v>
      </c>
      <c r="X21" s="26" t="n">
        <v>0.166666666666667</v>
      </c>
      <c r="Y21" s="24" t="s">
        <v>14046</v>
      </c>
      <c r="Z21" s="24" t="s">
        <v>4776</v>
      </c>
      <c r="AA21" s="24"/>
      <c r="AB21" s="24" t="s">
        <v>14047</v>
      </c>
      <c r="AC21" s="24" t="s">
        <v>14048</v>
      </c>
      <c r="AD21" s="24"/>
      <c r="AE21" s="24" t="s">
        <v>14049</v>
      </c>
      <c r="AF21" s="24" t="s">
        <v>14050</v>
      </c>
      <c r="AG21" s="25" t="n">
        <v>3</v>
      </c>
      <c r="AH21" s="26" t="n">
        <v>1.85185185185185</v>
      </c>
      <c r="AI21" s="25" t="n">
        <v>0</v>
      </c>
      <c r="AJ21" s="26" t="n">
        <v>0</v>
      </c>
      <c r="AK21" s="25" t="n">
        <v>0</v>
      </c>
      <c r="AL21" s="26" t="n">
        <v>0</v>
      </c>
      <c r="AM21" s="25" t="n">
        <v>159</v>
      </c>
      <c r="AN21" s="26" t="n">
        <v>98.1481481481482</v>
      </c>
      <c r="AO21" s="25" t="n">
        <v>162</v>
      </c>
    </row>
    <row r="22" customFormat="false" ht="15" hidden="false" customHeight="false" outlineLevel="0" collapsed="false">
      <c r="A22" s="15" t="s">
        <v>14051</v>
      </c>
      <c r="B22" s="16" t="s">
        <v>13973</v>
      </c>
      <c r="C22" s="16" t="s">
        <v>14010</v>
      </c>
      <c r="D22" s="59"/>
      <c r="E22" s="59"/>
      <c r="F22" s="63" t="s">
        <v>14052</v>
      </c>
      <c r="G22" s="68"/>
      <c r="H22" s="68"/>
      <c r="I22" s="71" t="n">
        <v>22</v>
      </c>
      <c r="J22" s="71"/>
      <c r="K22" s="25" t="n">
        <v>7</v>
      </c>
      <c r="L22" s="25" t="n">
        <v>6</v>
      </c>
      <c r="M22" s="25" t="n">
        <v>0</v>
      </c>
      <c r="N22" s="25" t="n">
        <v>6</v>
      </c>
      <c r="O22" s="25" t="n">
        <v>0</v>
      </c>
      <c r="P22" s="26" t="n">
        <v>0</v>
      </c>
      <c r="Q22" s="26" t="n">
        <v>0</v>
      </c>
      <c r="R22" s="25" t="n">
        <v>1</v>
      </c>
      <c r="S22" s="25" t="n">
        <v>0</v>
      </c>
      <c r="T22" s="25" t="n">
        <v>7</v>
      </c>
      <c r="U22" s="25" t="n">
        <v>6</v>
      </c>
      <c r="V22" s="25" t="n">
        <v>4</v>
      </c>
      <c r="W22" s="26" t="n">
        <v>1.877551</v>
      </c>
      <c r="X22" s="26" t="n">
        <v>0.142857142857143</v>
      </c>
      <c r="Y22" s="24" t="s">
        <v>14053</v>
      </c>
      <c r="Z22" s="24" t="s">
        <v>14054</v>
      </c>
      <c r="AA22" s="24" t="s">
        <v>1959</v>
      </c>
      <c r="AB22" s="24" t="s">
        <v>1965</v>
      </c>
      <c r="AC22" s="24"/>
      <c r="AD22" s="24"/>
      <c r="AE22" s="24" t="s">
        <v>14055</v>
      </c>
      <c r="AF22" s="24" t="s">
        <v>14056</v>
      </c>
      <c r="AG22" s="25" t="n">
        <v>2</v>
      </c>
      <c r="AH22" s="26" t="n">
        <v>6.89655172413793</v>
      </c>
      <c r="AI22" s="25" t="n">
        <v>0</v>
      </c>
      <c r="AJ22" s="26" t="n">
        <v>0</v>
      </c>
      <c r="AK22" s="25" t="n">
        <v>0</v>
      </c>
      <c r="AL22" s="26" t="n">
        <v>0</v>
      </c>
      <c r="AM22" s="25" t="n">
        <v>27</v>
      </c>
      <c r="AN22" s="26" t="n">
        <v>93.1034482758621</v>
      </c>
      <c r="AO22" s="25" t="n">
        <v>29</v>
      </c>
    </row>
    <row r="23" customFormat="false" ht="15" hidden="false" customHeight="false" outlineLevel="0" collapsed="false">
      <c r="A23" s="15" t="s">
        <v>14057</v>
      </c>
      <c r="B23" s="16" t="s">
        <v>13982</v>
      </c>
      <c r="C23" s="16" t="s">
        <v>14010</v>
      </c>
      <c r="D23" s="59"/>
      <c r="E23" s="59"/>
      <c r="F23" s="63" t="s">
        <v>14058</v>
      </c>
      <c r="G23" s="68"/>
      <c r="H23" s="68"/>
      <c r="I23" s="71" t="n">
        <v>23</v>
      </c>
      <c r="J23" s="71"/>
      <c r="K23" s="25" t="n">
        <v>7</v>
      </c>
      <c r="L23" s="25" t="n">
        <v>18</v>
      </c>
      <c r="M23" s="25" t="n">
        <v>0</v>
      </c>
      <c r="N23" s="25" t="n">
        <v>18</v>
      </c>
      <c r="O23" s="25" t="n">
        <v>0</v>
      </c>
      <c r="P23" s="26" t="n">
        <v>0.0588235294117647</v>
      </c>
      <c r="Q23" s="26" t="n">
        <v>0.111111111111111</v>
      </c>
      <c r="R23" s="25" t="n">
        <v>1</v>
      </c>
      <c r="S23" s="25" t="n">
        <v>0</v>
      </c>
      <c r="T23" s="25" t="n">
        <v>7</v>
      </c>
      <c r="U23" s="25" t="n">
        <v>18</v>
      </c>
      <c r="V23" s="25" t="n">
        <v>2</v>
      </c>
      <c r="W23" s="26" t="n">
        <v>1.020408</v>
      </c>
      <c r="X23" s="26" t="n">
        <v>0.428571428571429</v>
      </c>
      <c r="Y23" s="24"/>
      <c r="Z23" s="24"/>
      <c r="AA23" s="24"/>
      <c r="AB23" s="24" t="s">
        <v>14059</v>
      </c>
      <c r="AC23" s="24" t="s">
        <v>14060</v>
      </c>
      <c r="AD23" s="24"/>
      <c r="AE23" s="24" t="s">
        <v>14061</v>
      </c>
      <c r="AF23" s="24" t="s">
        <v>14062</v>
      </c>
      <c r="AG23" s="25" t="n">
        <v>0</v>
      </c>
      <c r="AH23" s="26" t="n">
        <v>0</v>
      </c>
      <c r="AI23" s="25" t="n">
        <v>0</v>
      </c>
      <c r="AJ23" s="26" t="n">
        <v>0</v>
      </c>
      <c r="AK23" s="25" t="n">
        <v>0</v>
      </c>
      <c r="AL23" s="26" t="n">
        <v>0</v>
      </c>
      <c r="AM23" s="25" t="n">
        <v>73</v>
      </c>
      <c r="AN23" s="26" t="n">
        <v>100</v>
      </c>
      <c r="AO23" s="25" t="n">
        <v>73</v>
      </c>
    </row>
    <row r="24" customFormat="false" ht="15" hidden="false" customHeight="false" outlineLevel="0" collapsed="false">
      <c r="A24" s="15" t="s">
        <v>14063</v>
      </c>
      <c r="B24" s="16" t="s">
        <v>13991</v>
      </c>
      <c r="C24" s="16" t="s">
        <v>14010</v>
      </c>
      <c r="D24" s="59"/>
      <c r="E24" s="59"/>
      <c r="F24" s="63" t="s">
        <v>14064</v>
      </c>
      <c r="G24" s="68"/>
      <c r="H24" s="68"/>
      <c r="I24" s="71" t="n">
        <v>24</v>
      </c>
      <c r="J24" s="71"/>
      <c r="K24" s="25" t="n">
        <v>7</v>
      </c>
      <c r="L24" s="25" t="n">
        <v>10</v>
      </c>
      <c r="M24" s="25" t="n">
        <v>0</v>
      </c>
      <c r="N24" s="25" t="n">
        <v>10</v>
      </c>
      <c r="O24" s="25" t="n">
        <v>1</v>
      </c>
      <c r="P24" s="26" t="n">
        <v>0.125</v>
      </c>
      <c r="Q24" s="26" t="n">
        <v>0.222222222222222</v>
      </c>
      <c r="R24" s="25" t="n">
        <v>1</v>
      </c>
      <c r="S24" s="25" t="n">
        <v>0</v>
      </c>
      <c r="T24" s="25" t="n">
        <v>7</v>
      </c>
      <c r="U24" s="25" t="n">
        <v>10</v>
      </c>
      <c r="V24" s="25" t="n">
        <v>2</v>
      </c>
      <c r="W24" s="26" t="n">
        <v>1.387755</v>
      </c>
      <c r="X24" s="26" t="n">
        <v>0.214285714285714</v>
      </c>
      <c r="Y24" s="24" t="s">
        <v>5818</v>
      </c>
      <c r="Z24" s="24" t="s">
        <v>5820</v>
      </c>
      <c r="AA24" s="24" t="s">
        <v>2467</v>
      </c>
      <c r="AB24" s="24" t="s">
        <v>14065</v>
      </c>
      <c r="AC24" s="24" t="s">
        <v>14066</v>
      </c>
      <c r="AD24" s="24"/>
      <c r="AE24" s="24" t="s">
        <v>14067</v>
      </c>
      <c r="AF24" s="24" t="s">
        <v>14068</v>
      </c>
      <c r="AG24" s="25" t="n">
        <v>3</v>
      </c>
      <c r="AH24" s="26" t="n">
        <v>2.22222222222222</v>
      </c>
      <c r="AI24" s="25" t="n">
        <v>0</v>
      </c>
      <c r="AJ24" s="26" t="n">
        <v>0</v>
      </c>
      <c r="AK24" s="25" t="n">
        <v>0</v>
      </c>
      <c r="AL24" s="26" t="n">
        <v>0</v>
      </c>
      <c r="AM24" s="25" t="n">
        <v>132</v>
      </c>
      <c r="AN24" s="26" t="n">
        <v>97.7777777777778</v>
      </c>
      <c r="AO24" s="25" t="n">
        <v>135</v>
      </c>
    </row>
    <row r="25" customFormat="false" ht="15" hidden="false" customHeight="false" outlineLevel="0" collapsed="false">
      <c r="A25" s="15" t="s">
        <v>14069</v>
      </c>
      <c r="B25" s="16" t="s">
        <v>13997</v>
      </c>
      <c r="C25" s="16" t="s">
        <v>14010</v>
      </c>
      <c r="D25" s="59"/>
      <c r="E25" s="59"/>
      <c r="F25" s="63" t="s">
        <v>14070</v>
      </c>
      <c r="G25" s="68"/>
      <c r="H25" s="68"/>
      <c r="I25" s="71" t="n">
        <v>25</v>
      </c>
      <c r="J25" s="71"/>
      <c r="K25" s="25" t="n">
        <v>7</v>
      </c>
      <c r="L25" s="25" t="n">
        <v>10</v>
      </c>
      <c r="M25" s="25" t="n">
        <v>0</v>
      </c>
      <c r="N25" s="25" t="n">
        <v>10</v>
      </c>
      <c r="O25" s="25" t="n">
        <v>0</v>
      </c>
      <c r="P25" s="26" t="n">
        <v>0</v>
      </c>
      <c r="Q25" s="26" t="n">
        <v>0</v>
      </c>
      <c r="R25" s="25" t="n">
        <v>1</v>
      </c>
      <c r="S25" s="25" t="n">
        <v>0</v>
      </c>
      <c r="T25" s="25" t="n">
        <v>7</v>
      </c>
      <c r="U25" s="25" t="n">
        <v>10</v>
      </c>
      <c r="V25" s="25" t="n">
        <v>3</v>
      </c>
      <c r="W25" s="26" t="n">
        <v>1.387755</v>
      </c>
      <c r="X25" s="26" t="n">
        <v>0.238095238095238</v>
      </c>
      <c r="Y25" s="24" t="s">
        <v>14071</v>
      </c>
      <c r="Z25" s="24" t="s">
        <v>14072</v>
      </c>
      <c r="AA25" s="24"/>
      <c r="AB25" s="24" t="s">
        <v>14073</v>
      </c>
      <c r="AC25" s="24" t="s">
        <v>14074</v>
      </c>
      <c r="AD25" s="24"/>
      <c r="AE25" s="24" t="s">
        <v>14075</v>
      </c>
      <c r="AF25" s="24" t="s">
        <v>14076</v>
      </c>
      <c r="AG25" s="25" t="n">
        <v>1</v>
      </c>
      <c r="AH25" s="26" t="n">
        <v>1.16279069767442</v>
      </c>
      <c r="AI25" s="25" t="n">
        <v>0</v>
      </c>
      <c r="AJ25" s="26" t="n">
        <v>0</v>
      </c>
      <c r="AK25" s="25" t="n">
        <v>0</v>
      </c>
      <c r="AL25" s="26" t="n">
        <v>0</v>
      </c>
      <c r="AM25" s="25" t="n">
        <v>85</v>
      </c>
      <c r="AN25" s="26" t="n">
        <v>98.8372093023256</v>
      </c>
      <c r="AO25" s="25" t="n">
        <v>86</v>
      </c>
    </row>
    <row r="26" customFormat="false" ht="15" hidden="false" customHeight="false" outlineLevel="0" collapsed="false">
      <c r="A26" s="15" t="s">
        <v>14077</v>
      </c>
      <c r="B26" s="16" t="s">
        <v>14003</v>
      </c>
      <c r="C26" s="16" t="s">
        <v>14010</v>
      </c>
      <c r="D26" s="59"/>
      <c r="E26" s="59"/>
      <c r="F26" s="63" t="s">
        <v>14078</v>
      </c>
      <c r="G26" s="68"/>
      <c r="H26" s="68"/>
      <c r="I26" s="71" t="n">
        <v>26</v>
      </c>
      <c r="J26" s="71"/>
      <c r="K26" s="25" t="n">
        <v>7</v>
      </c>
      <c r="L26" s="25" t="n">
        <v>7</v>
      </c>
      <c r="M26" s="25" t="n">
        <v>0</v>
      </c>
      <c r="N26" s="25" t="n">
        <v>7</v>
      </c>
      <c r="O26" s="25" t="n">
        <v>1</v>
      </c>
      <c r="P26" s="26" t="n">
        <v>0</v>
      </c>
      <c r="Q26" s="26" t="n">
        <v>0</v>
      </c>
      <c r="R26" s="25" t="n">
        <v>1</v>
      </c>
      <c r="S26" s="25" t="n">
        <v>0</v>
      </c>
      <c r="T26" s="25" t="n">
        <v>7</v>
      </c>
      <c r="U26" s="25" t="n">
        <v>7</v>
      </c>
      <c r="V26" s="25" t="n">
        <v>2</v>
      </c>
      <c r="W26" s="26" t="n">
        <v>1.469388</v>
      </c>
      <c r="X26" s="26" t="n">
        <v>0.142857142857143</v>
      </c>
      <c r="Y26" s="24" t="s">
        <v>736</v>
      </c>
      <c r="Z26" s="24" t="s">
        <v>737</v>
      </c>
      <c r="AA26" s="24"/>
      <c r="AB26" s="24" t="s">
        <v>14079</v>
      </c>
      <c r="AC26" s="24" t="s">
        <v>14080</v>
      </c>
      <c r="AD26" s="24"/>
      <c r="AE26" s="24" t="s">
        <v>742</v>
      </c>
      <c r="AF26" s="24" t="s">
        <v>14081</v>
      </c>
      <c r="AG26" s="25" t="n">
        <v>7</v>
      </c>
      <c r="AH26" s="26" t="n">
        <v>8.53658536585366</v>
      </c>
      <c r="AI26" s="25" t="n">
        <v>0</v>
      </c>
      <c r="AJ26" s="26" t="n">
        <v>0</v>
      </c>
      <c r="AK26" s="25" t="n">
        <v>0</v>
      </c>
      <c r="AL26" s="26" t="n">
        <v>0</v>
      </c>
      <c r="AM26" s="25" t="n">
        <v>75</v>
      </c>
      <c r="AN26" s="26" t="n">
        <v>91.4634146341463</v>
      </c>
      <c r="AO26" s="25" t="n">
        <v>82</v>
      </c>
    </row>
    <row r="27" customFormat="false" ht="15" hidden="false" customHeight="false" outlineLevel="0" collapsed="false">
      <c r="A27" s="15" t="s">
        <v>14082</v>
      </c>
      <c r="B27" s="16" t="s">
        <v>13917</v>
      </c>
      <c r="C27" s="16" t="s">
        <v>14083</v>
      </c>
      <c r="D27" s="59"/>
      <c r="E27" s="59"/>
      <c r="F27" s="63" t="s">
        <v>14084</v>
      </c>
      <c r="G27" s="68"/>
      <c r="H27" s="68"/>
      <c r="I27" s="71" t="n">
        <v>27</v>
      </c>
      <c r="J27" s="71"/>
      <c r="K27" s="25" t="n">
        <v>6</v>
      </c>
      <c r="L27" s="25" t="n">
        <v>6</v>
      </c>
      <c r="M27" s="25" t="n">
        <v>0</v>
      </c>
      <c r="N27" s="25" t="n">
        <v>6</v>
      </c>
      <c r="O27" s="25" t="n">
        <v>1</v>
      </c>
      <c r="P27" s="26" t="n">
        <v>0</v>
      </c>
      <c r="Q27" s="26" t="n">
        <v>0</v>
      </c>
      <c r="R27" s="25" t="n">
        <v>1</v>
      </c>
      <c r="S27" s="25" t="n">
        <v>0</v>
      </c>
      <c r="T27" s="25" t="n">
        <v>6</v>
      </c>
      <c r="U27" s="25" t="n">
        <v>6</v>
      </c>
      <c r="V27" s="25" t="n">
        <v>2</v>
      </c>
      <c r="W27" s="26" t="n">
        <v>1.388889</v>
      </c>
      <c r="X27" s="26" t="n">
        <v>0.166666666666667</v>
      </c>
      <c r="Y27" s="24" t="s">
        <v>2800</v>
      </c>
      <c r="Z27" s="24" t="s">
        <v>2801</v>
      </c>
      <c r="AA27" s="24" t="s">
        <v>2802</v>
      </c>
      <c r="AB27" s="24" t="s">
        <v>14085</v>
      </c>
      <c r="AC27" s="24" t="s">
        <v>14086</v>
      </c>
      <c r="AD27" s="24"/>
      <c r="AE27" s="24" t="s">
        <v>2798</v>
      </c>
      <c r="AF27" s="24" t="s">
        <v>14087</v>
      </c>
      <c r="AG27" s="25" t="n">
        <v>12</v>
      </c>
      <c r="AH27" s="26" t="n">
        <v>15.7894736842105</v>
      </c>
      <c r="AI27" s="25" t="n">
        <v>0</v>
      </c>
      <c r="AJ27" s="26" t="n">
        <v>0</v>
      </c>
      <c r="AK27" s="25" t="n">
        <v>0</v>
      </c>
      <c r="AL27" s="26" t="n">
        <v>0</v>
      </c>
      <c r="AM27" s="25" t="n">
        <v>64</v>
      </c>
      <c r="AN27" s="26" t="n">
        <v>84.2105263157895</v>
      </c>
      <c r="AO27" s="25" t="n">
        <v>76</v>
      </c>
    </row>
    <row r="28" customFormat="false" ht="15" hidden="false" customHeight="false" outlineLevel="0" collapsed="false">
      <c r="A28" s="15" t="s">
        <v>14088</v>
      </c>
      <c r="B28" s="16" t="s">
        <v>13929</v>
      </c>
      <c r="C28" s="16" t="s">
        <v>14083</v>
      </c>
      <c r="D28" s="59"/>
      <c r="E28" s="59"/>
      <c r="F28" s="63" t="s">
        <v>14089</v>
      </c>
      <c r="G28" s="68"/>
      <c r="H28" s="68"/>
      <c r="I28" s="71" t="n">
        <v>28</v>
      </c>
      <c r="J28" s="71"/>
      <c r="K28" s="25" t="n">
        <v>6</v>
      </c>
      <c r="L28" s="25" t="n">
        <v>6</v>
      </c>
      <c r="M28" s="25" t="n">
        <v>6</v>
      </c>
      <c r="N28" s="25" t="n">
        <v>12</v>
      </c>
      <c r="O28" s="25" t="n">
        <v>4</v>
      </c>
      <c r="P28" s="26" t="n">
        <v>0</v>
      </c>
      <c r="Q28" s="26" t="n">
        <v>0</v>
      </c>
      <c r="R28" s="25" t="n">
        <v>1</v>
      </c>
      <c r="S28" s="25" t="n">
        <v>0</v>
      </c>
      <c r="T28" s="25" t="n">
        <v>6</v>
      </c>
      <c r="U28" s="25" t="n">
        <v>12</v>
      </c>
      <c r="V28" s="25" t="n">
        <v>3</v>
      </c>
      <c r="W28" s="26" t="n">
        <v>1.333333</v>
      </c>
      <c r="X28" s="26" t="n">
        <v>0.233333333333333</v>
      </c>
      <c r="Y28" s="24" t="s">
        <v>14090</v>
      </c>
      <c r="Z28" s="24" t="s">
        <v>14091</v>
      </c>
      <c r="AA28" s="24" t="s">
        <v>3455</v>
      </c>
      <c r="AB28" s="24" t="s">
        <v>14092</v>
      </c>
      <c r="AC28" s="24" t="s">
        <v>14093</v>
      </c>
      <c r="AD28" s="24"/>
      <c r="AE28" s="24" t="s">
        <v>14094</v>
      </c>
      <c r="AF28" s="24" t="s">
        <v>14095</v>
      </c>
      <c r="AG28" s="25" t="n">
        <v>6</v>
      </c>
      <c r="AH28" s="26" t="n">
        <v>5.45454545454545</v>
      </c>
      <c r="AI28" s="25" t="n">
        <v>0</v>
      </c>
      <c r="AJ28" s="26" t="n">
        <v>0</v>
      </c>
      <c r="AK28" s="25" t="n">
        <v>0</v>
      </c>
      <c r="AL28" s="26" t="n">
        <v>0</v>
      </c>
      <c r="AM28" s="25" t="n">
        <v>104</v>
      </c>
      <c r="AN28" s="26" t="n">
        <v>94.5454545454546</v>
      </c>
      <c r="AO28" s="25" t="n">
        <v>110</v>
      </c>
    </row>
    <row r="29" customFormat="false" ht="15" hidden="false" customHeight="false" outlineLevel="0" collapsed="false">
      <c r="A29" s="15" t="s">
        <v>14096</v>
      </c>
      <c r="B29" s="16" t="s">
        <v>13937</v>
      </c>
      <c r="C29" s="16" t="s">
        <v>14083</v>
      </c>
      <c r="D29" s="59"/>
      <c r="E29" s="59"/>
      <c r="F29" s="63" t="s">
        <v>14097</v>
      </c>
      <c r="G29" s="68"/>
      <c r="H29" s="68"/>
      <c r="I29" s="71" t="n">
        <v>29</v>
      </c>
      <c r="J29" s="71"/>
      <c r="K29" s="25" t="n">
        <v>6</v>
      </c>
      <c r="L29" s="25" t="n">
        <v>6</v>
      </c>
      <c r="M29" s="25" t="n">
        <v>0</v>
      </c>
      <c r="N29" s="25" t="n">
        <v>6</v>
      </c>
      <c r="O29" s="25" t="n">
        <v>0</v>
      </c>
      <c r="P29" s="26" t="n">
        <v>0</v>
      </c>
      <c r="Q29" s="26" t="n">
        <v>0</v>
      </c>
      <c r="R29" s="25" t="n">
        <v>1</v>
      </c>
      <c r="S29" s="25" t="n">
        <v>0</v>
      </c>
      <c r="T29" s="25" t="n">
        <v>6</v>
      </c>
      <c r="U29" s="25" t="n">
        <v>6</v>
      </c>
      <c r="V29" s="25" t="n">
        <v>3</v>
      </c>
      <c r="W29" s="26" t="n">
        <v>1.444444</v>
      </c>
      <c r="X29" s="26" t="n">
        <v>0.2</v>
      </c>
      <c r="Y29" s="24"/>
      <c r="Z29" s="24"/>
      <c r="AA29" s="24"/>
      <c r="AB29" s="24" t="s">
        <v>14098</v>
      </c>
      <c r="AC29" s="24" t="s">
        <v>13069</v>
      </c>
      <c r="AD29" s="24"/>
      <c r="AE29" s="24" t="s">
        <v>14099</v>
      </c>
      <c r="AF29" s="24" t="s">
        <v>14100</v>
      </c>
      <c r="AG29" s="25" t="n">
        <v>1</v>
      </c>
      <c r="AH29" s="26" t="n">
        <v>1.88679245283019</v>
      </c>
      <c r="AI29" s="25" t="n">
        <v>2</v>
      </c>
      <c r="AJ29" s="26" t="n">
        <v>3.77358490566038</v>
      </c>
      <c r="AK29" s="25" t="n">
        <v>0</v>
      </c>
      <c r="AL29" s="26" t="n">
        <v>0</v>
      </c>
      <c r="AM29" s="25" t="n">
        <v>50</v>
      </c>
      <c r="AN29" s="26" t="n">
        <v>94.3396226415094</v>
      </c>
      <c r="AO29" s="25" t="n">
        <v>53</v>
      </c>
    </row>
    <row r="30" customFormat="false" ht="15" hidden="false" customHeight="false" outlineLevel="0" collapsed="false">
      <c r="A30" s="15" t="s">
        <v>14101</v>
      </c>
      <c r="B30" s="16" t="s">
        <v>13943</v>
      </c>
      <c r="C30" s="16" t="s">
        <v>14083</v>
      </c>
      <c r="D30" s="59"/>
      <c r="E30" s="59"/>
      <c r="F30" s="63" t="s">
        <v>14102</v>
      </c>
      <c r="G30" s="68"/>
      <c r="H30" s="68"/>
      <c r="I30" s="71" t="n">
        <v>30</v>
      </c>
      <c r="J30" s="71"/>
      <c r="K30" s="25" t="n">
        <v>6</v>
      </c>
      <c r="L30" s="25" t="n">
        <v>5</v>
      </c>
      <c r="M30" s="25" t="n">
        <v>2</v>
      </c>
      <c r="N30" s="25" t="n">
        <v>7</v>
      </c>
      <c r="O30" s="25" t="n">
        <v>2</v>
      </c>
      <c r="P30" s="26" t="n">
        <v>0</v>
      </c>
      <c r="Q30" s="26" t="n">
        <v>0</v>
      </c>
      <c r="R30" s="25" t="n">
        <v>1</v>
      </c>
      <c r="S30" s="25" t="n">
        <v>0</v>
      </c>
      <c r="T30" s="25" t="n">
        <v>6</v>
      </c>
      <c r="U30" s="25" t="n">
        <v>7</v>
      </c>
      <c r="V30" s="25" t="n">
        <v>2</v>
      </c>
      <c r="W30" s="26" t="n">
        <v>1.388889</v>
      </c>
      <c r="X30" s="26" t="n">
        <v>0.166666666666667</v>
      </c>
      <c r="Y30" s="24" t="s">
        <v>4539</v>
      </c>
      <c r="Z30" s="24" t="s">
        <v>72</v>
      </c>
      <c r="AA30" s="24"/>
      <c r="AB30" s="24" t="s">
        <v>14103</v>
      </c>
      <c r="AC30" s="24" t="s">
        <v>12768</v>
      </c>
      <c r="AD30" s="24"/>
      <c r="AE30" s="24" t="s">
        <v>4202</v>
      </c>
      <c r="AF30" s="24" t="s">
        <v>14104</v>
      </c>
      <c r="AG30" s="25" t="n">
        <v>0</v>
      </c>
      <c r="AH30" s="26" t="n">
        <v>0</v>
      </c>
      <c r="AI30" s="25" t="n">
        <v>7</v>
      </c>
      <c r="AJ30" s="26" t="n">
        <v>4.82758620689655</v>
      </c>
      <c r="AK30" s="25" t="n">
        <v>0</v>
      </c>
      <c r="AL30" s="26" t="n">
        <v>0</v>
      </c>
      <c r="AM30" s="25" t="n">
        <v>138</v>
      </c>
      <c r="AN30" s="26" t="n">
        <v>95.1724137931035</v>
      </c>
      <c r="AO30" s="25" t="n">
        <v>145</v>
      </c>
    </row>
    <row r="31" customFormat="false" ht="15" hidden="false" customHeight="false" outlineLevel="0" collapsed="false">
      <c r="A31" s="15" t="s">
        <v>14105</v>
      </c>
      <c r="B31" s="16" t="s">
        <v>13949</v>
      </c>
      <c r="C31" s="16" t="s">
        <v>14083</v>
      </c>
      <c r="D31" s="59"/>
      <c r="E31" s="59"/>
      <c r="F31" s="63" t="s">
        <v>14106</v>
      </c>
      <c r="G31" s="68"/>
      <c r="H31" s="68"/>
      <c r="I31" s="71" t="n">
        <v>31</v>
      </c>
      <c r="J31" s="71"/>
      <c r="K31" s="25" t="n">
        <v>6</v>
      </c>
      <c r="L31" s="25" t="n">
        <v>13</v>
      </c>
      <c r="M31" s="25" t="n">
        <v>0</v>
      </c>
      <c r="N31" s="25" t="n">
        <v>13</v>
      </c>
      <c r="O31" s="25" t="n">
        <v>0</v>
      </c>
      <c r="P31" s="26" t="n">
        <v>0.0833333333333333</v>
      </c>
      <c r="Q31" s="26" t="n">
        <v>0.153846153846154</v>
      </c>
      <c r="R31" s="25" t="n">
        <v>1</v>
      </c>
      <c r="S31" s="25" t="n">
        <v>0</v>
      </c>
      <c r="T31" s="25" t="n">
        <v>6</v>
      </c>
      <c r="U31" s="25" t="n">
        <v>13</v>
      </c>
      <c r="V31" s="25" t="n">
        <v>2</v>
      </c>
      <c r="W31" s="26" t="n">
        <v>1</v>
      </c>
      <c r="X31" s="26" t="n">
        <v>0.433333333333333</v>
      </c>
      <c r="Y31" s="24" t="s">
        <v>4528</v>
      </c>
      <c r="Z31" s="24" t="s">
        <v>130</v>
      </c>
      <c r="AA31" s="24"/>
      <c r="AB31" s="24" t="s">
        <v>14107</v>
      </c>
      <c r="AC31" s="24" t="s">
        <v>13049</v>
      </c>
      <c r="AD31" s="24"/>
      <c r="AE31" s="24" t="s">
        <v>14108</v>
      </c>
      <c r="AF31" s="24" t="s">
        <v>14109</v>
      </c>
      <c r="AG31" s="25" t="n">
        <v>5</v>
      </c>
      <c r="AH31" s="26" t="n">
        <v>4.90196078431373</v>
      </c>
      <c r="AI31" s="25" t="n">
        <v>0</v>
      </c>
      <c r="AJ31" s="26" t="n">
        <v>0</v>
      </c>
      <c r="AK31" s="25" t="n">
        <v>0</v>
      </c>
      <c r="AL31" s="26" t="n">
        <v>0</v>
      </c>
      <c r="AM31" s="25" t="n">
        <v>97</v>
      </c>
      <c r="AN31" s="26" t="n">
        <v>95.0980392156863</v>
      </c>
      <c r="AO31" s="25" t="n">
        <v>102</v>
      </c>
    </row>
    <row r="32" customFormat="false" ht="15" hidden="false" customHeight="false" outlineLevel="0" collapsed="false">
      <c r="A32" s="15" t="s">
        <v>14110</v>
      </c>
      <c r="B32" s="16" t="s">
        <v>13958</v>
      </c>
      <c r="C32" s="16" t="s">
        <v>14083</v>
      </c>
      <c r="D32" s="59"/>
      <c r="E32" s="59"/>
      <c r="F32" s="63" t="s">
        <v>14111</v>
      </c>
      <c r="G32" s="68"/>
      <c r="H32" s="68"/>
      <c r="I32" s="71" t="n">
        <v>32</v>
      </c>
      <c r="J32" s="71"/>
      <c r="K32" s="25" t="n">
        <v>6</v>
      </c>
      <c r="L32" s="25" t="n">
        <v>9</v>
      </c>
      <c r="M32" s="25" t="n">
        <v>0</v>
      </c>
      <c r="N32" s="25" t="n">
        <v>9</v>
      </c>
      <c r="O32" s="25" t="n">
        <v>1</v>
      </c>
      <c r="P32" s="26" t="n">
        <v>0.142857142857143</v>
      </c>
      <c r="Q32" s="26" t="n">
        <v>0.25</v>
      </c>
      <c r="R32" s="25" t="n">
        <v>1</v>
      </c>
      <c r="S32" s="25" t="n">
        <v>0</v>
      </c>
      <c r="T32" s="25" t="n">
        <v>6</v>
      </c>
      <c r="U32" s="25" t="n">
        <v>9</v>
      </c>
      <c r="V32" s="25" t="n">
        <v>2</v>
      </c>
      <c r="W32" s="26" t="n">
        <v>1.277778</v>
      </c>
      <c r="X32" s="26" t="n">
        <v>0.266666666666667</v>
      </c>
      <c r="Y32" s="24" t="s">
        <v>12883</v>
      </c>
      <c r="Z32" s="24" t="s">
        <v>12884</v>
      </c>
      <c r="AA32" s="24" t="s">
        <v>14112</v>
      </c>
      <c r="AB32" s="24" t="s">
        <v>14113</v>
      </c>
      <c r="AC32" s="24" t="s">
        <v>14114</v>
      </c>
      <c r="AD32" s="24"/>
      <c r="AE32" s="24" t="s">
        <v>14115</v>
      </c>
      <c r="AF32" s="24" t="s">
        <v>14116</v>
      </c>
      <c r="AG32" s="25" t="n">
        <v>0</v>
      </c>
      <c r="AH32" s="26" t="n">
        <v>0</v>
      </c>
      <c r="AI32" s="25" t="n">
        <v>0</v>
      </c>
      <c r="AJ32" s="26" t="n">
        <v>0</v>
      </c>
      <c r="AK32" s="25" t="n">
        <v>0</v>
      </c>
      <c r="AL32" s="26" t="n">
        <v>0</v>
      </c>
      <c r="AM32" s="25" t="n">
        <v>95</v>
      </c>
      <c r="AN32" s="26" t="n">
        <v>100</v>
      </c>
      <c r="AO32" s="25" t="n">
        <v>95</v>
      </c>
    </row>
    <row r="33" customFormat="false" ht="15" hidden="false" customHeight="false" outlineLevel="0" collapsed="false">
      <c r="A33" s="15" t="s">
        <v>14117</v>
      </c>
      <c r="B33" s="16" t="s">
        <v>13964</v>
      </c>
      <c r="C33" s="16" t="s">
        <v>14083</v>
      </c>
      <c r="D33" s="59"/>
      <c r="E33" s="59"/>
      <c r="F33" s="63" t="s">
        <v>14117</v>
      </c>
      <c r="G33" s="68"/>
      <c r="H33" s="68"/>
      <c r="I33" s="71" t="n">
        <v>33</v>
      </c>
      <c r="J33" s="71"/>
      <c r="K33" s="25" t="n">
        <v>6</v>
      </c>
      <c r="L33" s="25" t="n">
        <v>5</v>
      </c>
      <c r="M33" s="25" t="n">
        <v>0</v>
      </c>
      <c r="N33" s="25" t="n">
        <v>5</v>
      </c>
      <c r="O33" s="25" t="n">
        <v>0</v>
      </c>
      <c r="P33" s="26" t="n">
        <v>0</v>
      </c>
      <c r="Q33" s="26" t="n">
        <v>0</v>
      </c>
      <c r="R33" s="25" t="n">
        <v>1</v>
      </c>
      <c r="S33" s="25" t="n">
        <v>0</v>
      </c>
      <c r="T33" s="25" t="n">
        <v>6</v>
      </c>
      <c r="U33" s="25" t="n">
        <v>5</v>
      </c>
      <c r="V33" s="25" t="n">
        <v>2</v>
      </c>
      <c r="W33" s="26" t="n">
        <v>1.388889</v>
      </c>
      <c r="X33" s="26" t="n">
        <v>0.166666666666667</v>
      </c>
      <c r="Y33" s="24" t="s">
        <v>3637</v>
      </c>
      <c r="Z33" s="24" t="s">
        <v>3638</v>
      </c>
      <c r="AA33" s="24"/>
      <c r="AB33" s="24"/>
      <c r="AC33" s="24"/>
      <c r="AD33" s="24"/>
      <c r="AE33" s="24" t="s">
        <v>14118</v>
      </c>
      <c r="AF33" s="24" t="s">
        <v>14119</v>
      </c>
      <c r="AG33" s="25" t="n">
        <v>0</v>
      </c>
      <c r="AH33" s="26" t="n">
        <v>0</v>
      </c>
      <c r="AI33" s="25" t="n">
        <v>0</v>
      </c>
      <c r="AJ33" s="26" t="n">
        <v>0</v>
      </c>
      <c r="AK33" s="25" t="n">
        <v>0</v>
      </c>
      <c r="AL33" s="26" t="n">
        <v>0</v>
      </c>
      <c r="AM33" s="25" t="n">
        <v>13</v>
      </c>
      <c r="AN33" s="26" t="n">
        <v>100</v>
      </c>
      <c r="AO33" s="25" t="n">
        <v>13</v>
      </c>
    </row>
    <row r="34" customFormat="false" ht="15" hidden="false" customHeight="false" outlineLevel="0" collapsed="false">
      <c r="A34" s="15" t="s">
        <v>14120</v>
      </c>
      <c r="B34" s="16" t="s">
        <v>13973</v>
      </c>
      <c r="C34" s="16" t="s">
        <v>14083</v>
      </c>
      <c r="D34" s="59"/>
      <c r="E34" s="59"/>
      <c r="F34" s="63" t="s">
        <v>14121</v>
      </c>
      <c r="G34" s="68"/>
      <c r="H34" s="68"/>
      <c r="I34" s="71" t="n">
        <v>34</v>
      </c>
      <c r="J34" s="71"/>
      <c r="K34" s="25" t="n">
        <v>6</v>
      </c>
      <c r="L34" s="25" t="n">
        <v>5</v>
      </c>
      <c r="M34" s="25" t="n">
        <v>0</v>
      </c>
      <c r="N34" s="25" t="n">
        <v>5</v>
      </c>
      <c r="O34" s="25" t="n">
        <v>0</v>
      </c>
      <c r="P34" s="26" t="n">
        <v>0</v>
      </c>
      <c r="Q34" s="26" t="n">
        <v>0</v>
      </c>
      <c r="R34" s="25" t="n">
        <v>1</v>
      </c>
      <c r="S34" s="25" t="n">
        <v>0</v>
      </c>
      <c r="T34" s="25" t="n">
        <v>6</v>
      </c>
      <c r="U34" s="25" t="n">
        <v>5</v>
      </c>
      <c r="V34" s="25" t="n">
        <v>3</v>
      </c>
      <c r="W34" s="26" t="n">
        <v>1.611111</v>
      </c>
      <c r="X34" s="26" t="n">
        <v>0.166666666666667</v>
      </c>
      <c r="Y34" s="24" t="s">
        <v>14122</v>
      </c>
      <c r="Z34" s="24" t="s">
        <v>72</v>
      </c>
      <c r="AA34" s="24"/>
      <c r="AB34" s="24" t="s">
        <v>14123</v>
      </c>
      <c r="AC34" s="24" t="s">
        <v>14124</v>
      </c>
      <c r="AD34" s="24" t="s">
        <v>839</v>
      </c>
      <c r="AE34" s="24" t="s">
        <v>14125</v>
      </c>
      <c r="AF34" s="24" t="s">
        <v>14126</v>
      </c>
      <c r="AG34" s="25" t="n">
        <v>0</v>
      </c>
      <c r="AH34" s="26" t="n">
        <v>0</v>
      </c>
      <c r="AI34" s="25" t="n">
        <v>0</v>
      </c>
      <c r="AJ34" s="26" t="n">
        <v>0</v>
      </c>
      <c r="AK34" s="25" t="n">
        <v>0</v>
      </c>
      <c r="AL34" s="26" t="n">
        <v>0</v>
      </c>
      <c r="AM34" s="25" t="n">
        <v>45</v>
      </c>
      <c r="AN34" s="26" t="n">
        <v>100</v>
      </c>
      <c r="AO34" s="25" t="n">
        <v>45</v>
      </c>
    </row>
    <row r="35" customFormat="false" ht="15" hidden="false" customHeight="false" outlineLevel="0" collapsed="false">
      <c r="A35" s="15" t="s">
        <v>14127</v>
      </c>
      <c r="B35" s="16" t="s">
        <v>13982</v>
      </c>
      <c r="C35" s="16" t="s">
        <v>14083</v>
      </c>
      <c r="D35" s="59"/>
      <c r="E35" s="59"/>
      <c r="F35" s="63" t="s">
        <v>14128</v>
      </c>
      <c r="G35" s="68"/>
      <c r="H35" s="68"/>
      <c r="I35" s="71" t="n">
        <v>35</v>
      </c>
      <c r="J35" s="71"/>
      <c r="K35" s="25" t="n">
        <v>6</v>
      </c>
      <c r="L35" s="25" t="n">
        <v>6</v>
      </c>
      <c r="M35" s="25" t="n">
        <v>0</v>
      </c>
      <c r="N35" s="25" t="n">
        <v>6</v>
      </c>
      <c r="O35" s="25" t="n">
        <v>1</v>
      </c>
      <c r="P35" s="26" t="n">
        <v>0</v>
      </c>
      <c r="Q35" s="26" t="n">
        <v>0</v>
      </c>
      <c r="R35" s="25" t="n">
        <v>1</v>
      </c>
      <c r="S35" s="25" t="n">
        <v>0</v>
      </c>
      <c r="T35" s="25" t="n">
        <v>6</v>
      </c>
      <c r="U35" s="25" t="n">
        <v>6</v>
      </c>
      <c r="V35" s="25" t="n">
        <v>2</v>
      </c>
      <c r="W35" s="26" t="n">
        <v>1.388889</v>
      </c>
      <c r="X35" s="26" t="n">
        <v>0.166666666666667</v>
      </c>
      <c r="Y35" s="24"/>
      <c r="Z35" s="24"/>
      <c r="AA35" s="24"/>
      <c r="AB35" s="24" t="s">
        <v>14129</v>
      </c>
      <c r="AC35" s="24" t="s">
        <v>14130</v>
      </c>
      <c r="AD35" s="24"/>
      <c r="AE35" s="24" t="s">
        <v>1744</v>
      </c>
      <c r="AF35" s="24" t="s">
        <v>14131</v>
      </c>
      <c r="AG35" s="25" t="n">
        <v>0</v>
      </c>
      <c r="AH35" s="26" t="n">
        <v>0</v>
      </c>
      <c r="AI35" s="25" t="n">
        <v>0</v>
      </c>
      <c r="AJ35" s="26" t="n">
        <v>0</v>
      </c>
      <c r="AK35" s="25" t="n">
        <v>0</v>
      </c>
      <c r="AL35" s="26" t="n">
        <v>0</v>
      </c>
      <c r="AM35" s="25" t="n">
        <v>122</v>
      </c>
      <c r="AN35" s="26" t="n">
        <v>100</v>
      </c>
      <c r="AO35" s="25" t="n">
        <v>122</v>
      </c>
    </row>
    <row r="36" customFormat="false" ht="15" hidden="false" customHeight="false" outlineLevel="0" collapsed="false">
      <c r="A36" s="15" t="s">
        <v>14132</v>
      </c>
      <c r="B36" s="16" t="s">
        <v>13991</v>
      </c>
      <c r="C36" s="16" t="s">
        <v>14083</v>
      </c>
      <c r="D36" s="59"/>
      <c r="E36" s="59"/>
      <c r="F36" s="63" t="s">
        <v>14133</v>
      </c>
      <c r="G36" s="68"/>
      <c r="H36" s="68"/>
      <c r="I36" s="71" t="n">
        <v>36</v>
      </c>
      <c r="J36" s="71"/>
      <c r="K36" s="25" t="n">
        <v>6</v>
      </c>
      <c r="L36" s="25" t="n">
        <v>8</v>
      </c>
      <c r="M36" s="25" t="n">
        <v>0</v>
      </c>
      <c r="N36" s="25" t="n">
        <v>8</v>
      </c>
      <c r="O36" s="25" t="n">
        <v>2</v>
      </c>
      <c r="P36" s="26" t="n">
        <v>0</v>
      </c>
      <c r="Q36" s="26" t="n">
        <v>0</v>
      </c>
      <c r="R36" s="25" t="n">
        <v>1</v>
      </c>
      <c r="S36" s="25" t="n">
        <v>0</v>
      </c>
      <c r="T36" s="25" t="n">
        <v>6</v>
      </c>
      <c r="U36" s="25" t="n">
        <v>8</v>
      </c>
      <c r="V36" s="25" t="n">
        <v>3</v>
      </c>
      <c r="W36" s="26" t="n">
        <v>1.444444</v>
      </c>
      <c r="X36" s="26" t="n">
        <v>0.2</v>
      </c>
      <c r="Y36" s="24" t="s">
        <v>14134</v>
      </c>
      <c r="Z36" s="24" t="s">
        <v>14135</v>
      </c>
      <c r="AA36" s="24" t="s">
        <v>1631</v>
      </c>
      <c r="AB36" s="24" t="s">
        <v>14136</v>
      </c>
      <c r="AC36" s="24" t="s">
        <v>14137</v>
      </c>
      <c r="AD36" s="24"/>
      <c r="AE36" s="24" t="s">
        <v>14138</v>
      </c>
      <c r="AF36" s="24" t="s">
        <v>14139</v>
      </c>
      <c r="AG36" s="25" t="n">
        <v>5</v>
      </c>
      <c r="AH36" s="26" t="n">
        <v>3.90625</v>
      </c>
      <c r="AI36" s="25" t="n">
        <v>0</v>
      </c>
      <c r="AJ36" s="26" t="n">
        <v>0</v>
      </c>
      <c r="AK36" s="25" t="n">
        <v>0</v>
      </c>
      <c r="AL36" s="26" t="n">
        <v>0</v>
      </c>
      <c r="AM36" s="25" t="n">
        <v>123</v>
      </c>
      <c r="AN36" s="26" t="n">
        <v>96.09375</v>
      </c>
      <c r="AO36" s="25" t="n">
        <v>128</v>
      </c>
    </row>
    <row r="37" customFormat="false" ht="15" hidden="false" customHeight="false" outlineLevel="0" collapsed="false">
      <c r="A37" s="15" t="s">
        <v>14140</v>
      </c>
      <c r="B37" s="16" t="s">
        <v>13997</v>
      </c>
      <c r="C37" s="16" t="s">
        <v>14083</v>
      </c>
      <c r="D37" s="59"/>
      <c r="E37" s="59"/>
      <c r="F37" s="63" t="s">
        <v>14141</v>
      </c>
      <c r="G37" s="68"/>
      <c r="H37" s="68"/>
      <c r="I37" s="71" t="n">
        <v>37</v>
      </c>
      <c r="J37" s="71"/>
      <c r="K37" s="25" t="n">
        <v>5</v>
      </c>
      <c r="L37" s="25" t="n">
        <v>2</v>
      </c>
      <c r="M37" s="25" t="n">
        <v>8</v>
      </c>
      <c r="N37" s="25" t="n">
        <v>10</v>
      </c>
      <c r="O37" s="25" t="n">
        <v>2</v>
      </c>
      <c r="P37" s="26" t="n">
        <v>0</v>
      </c>
      <c r="Q37" s="26" t="n">
        <v>0</v>
      </c>
      <c r="R37" s="25" t="n">
        <v>1</v>
      </c>
      <c r="S37" s="25" t="n">
        <v>0</v>
      </c>
      <c r="T37" s="25" t="n">
        <v>5</v>
      </c>
      <c r="U37" s="25" t="n">
        <v>10</v>
      </c>
      <c r="V37" s="25" t="n">
        <v>2</v>
      </c>
      <c r="W37" s="26" t="n">
        <v>1.2</v>
      </c>
      <c r="X37" s="26" t="n">
        <v>0.25</v>
      </c>
      <c r="Y37" s="24" t="s">
        <v>14142</v>
      </c>
      <c r="Z37" s="24" t="s">
        <v>4437</v>
      </c>
      <c r="AA37" s="24" t="s">
        <v>14143</v>
      </c>
      <c r="AB37" s="24" t="s">
        <v>14144</v>
      </c>
      <c r="AC37" s="24" t="s">
        <v>14145</v>
      </c>
      <c r="AD37" s="24"/>
      <c r="AE37" s="24" t="s">
        <v>14146</v>
      </c>
      <c r="AF37" s="24" t="s">
        <v>14147</v>
      </c>
      <c r="AG37" s="25" t="n">
        <v>0</v>
      </c>
      <c r="AH37" s="26" t="n">
        <v>0</v>
      </c>
      <c r="AI37" s="25" t="n">
        <v>2</v>
      </c>
      <c r="AJ37" s="26" t="n">
        <v>2.1505376344086</v>
      </c>
      <c r="AK37" s="25" t="n">
        <v>0</v>
      </c>
      <c r="AL37" s="26" t="n">
        <v>0</v>
      </c>
      <c r="AM37" s="25" t="n">
        <v>91</v>
      </c>
      <c r="AN37" s="26" t="n">
        <v>97.8494623655914</v>
      </c>
      <c r="AO37" s="25" t="n">
        <v>93</v>
      </c>
    </row>
    <row r="38" customFormat="false" ht="15" hidden="false" customHeight="false" outlineLevel="0" collapsed="false">
      <c r="A38" s="15" t="s">
        <v>14148</v>
      </c>
      <c r="B38" s="16" t="s">
        <v>14003</v>
      </c>
      <c r="C38" s="16" t="s">
        <v>14083</v>
      </c>
      <c r="D38" s="59"/>
      <c r="E38" s="59"/>
      <c r="F38" s="63" t="s">
        <v>14149</v>
      </c>
      <c r="G38" s="68"/>
      <c r="H38" s="68"/>
      <c r="I38" s="71" t="n">
        <v>38</v>
      </c>
      <c r="J38" s="71"/>
      <c r="K38" s="25" t="n">
        <v>5</v>
      </c>
      <c r="L38" s="25" t="n">
        <v>8</v>
      </c>
      <c r="M38" s="25" t="n">
        <v>0</v>
      </c>
      <c r="N38" s="25" t="n">
        <v>8</v>
      </c>
      <c r="O38" s="25" t="n">
        <v>0</v>
      </c>
      <c r="P38" s="26" t="n">
        <v>0.142857142857143</v>
      </c>
      <c r="Q38" s="26" t="n">
        <v>0.25</v>
      </c>
      <c r="R38" s="25" t="n">
        <v>1</v>
      </c>
      <c r="S38" s="25" t="n">
        <v>0</v>
      </c>
      <c r="T38" s="25" t="n">
        <v>5</v>
      </c>
      <c r="U38" s="25" t="n">
        <v>8</v>
      </c>
      <c r="V38" s="25" t="n">
        <v>2</v>
      </c>
      <c r="W38" s="26" t="n">
        <v>1.04</v>
      </c>
      <c r="X38" s="26" t="n">
        <v>0.4</v>
      </c>
      <c r="Y38" s="24"/>
      <c r="Z38" s="24"/>
      <c r="AA38" s="24" t="s">
        <v>3340</v>
      </c>
      <c r="AB38" s="24" t="s">
        <v>14150</v>
      </c>
      <c r="AC38" s="24" t="s">
        <v>14151</v>
      </c>
      <c r="AD38" s="24"/>
      <c r="AE38" s="24" t="s">
        <v>14152</v>
      </c>
      <c r="AF38" s="24" t="s">
        <v>14153</v>
      </c>
      <c r="AG38" s="25" t="n">
        <v>5</v>
      </c>
      <c r="AH38" s="26" t="n">
        <v>6.41025641025641</v>
      </c>
      <c r="AI38" s="25" t="n">
        <v>5</v>
      </c>
      <c r="AJ38" s="26" t="n">
        <v>6.41025641025641</v>
      </c>
      <c r="AK38" s="25" t="n">
        <v>0</v>
      </c>
      <c r="AL38" s="26" t="n">
        <v>0</v>
      </c>
      <c r="AM38" s="25" t="n">
        <v>68</v>
      </c>
      <c r="AN38" s="26" t="n">
        <v>87.1794871794872</v>
      </c>
      <c r="AO38" s="25" t="n">
        <v>78</v>
      </c>
    </row>
    <row r="39" customFormat="false" ht="15" hidden="false" customHeight="false" outlineLevel="0" collapsed="false">
      <c r="A39" s="15" t="s">
        <v>14154</v>
      </c>
      <c r="B39" s="16" t="s">
        <v>13917</v>
      </c>
      <c r="C39" s="16" t="s">
        <v>14155</v>
      </c>
      <c r="D39" s="59"/>
      <c r="E39" s="59"/>
      <c r="F39" s="63" t="s">
        <v>14156</v>
      </c>
      <c r="G39" s="68"/>
      <c r="H39" s="68"/>
      <c r="I39" s="71" t="n">
        <v>39</v>
      </c>
      <c r="J39" s="71"/>
      <c r="K39" s="25" t="n">
        <v>5</v>
      </c>
      <c r="L39" s="25" t="n">
        <v>4</v>
      </c>
      <c r="M39" s="25" t="n">
        <v>4</v>
      </c>
      <c r="N39" s="25" t="n">
        <v>8</v>
      </c>
      <c r="O39" s="25" t="n">
        <v>1</v>
      </c>
      <c r="P39" s="26" t="n">
        <v>0</v>
      </c>
      <c r="Q39" s="26" t="n">
        <v>0</v>
      </c>
      <c r="R39" s="25" t="n">
        <v>1</v>
      </c>
      <c r="S39" s="25" t="n">
        <v>0</v>
      </c>
      <c r="T39" s="25" t="n">
        <v>5</v>
      </c>
      <c r="U39" s="25" t="n">
        <v>8</v>
      </c>
      <c r="V39" s="25" t="n">
        <v>2</v>
      </c>
      <c r="W39" s="26" t="n">
        <v>1.2</v>
      </c>
      <c r="X39" s="26" t="n">
        <v>0.25</v>
      </c>
      <c r="Y39" s="24" t="s">
        <v>14157</v>
      </c>
      <c r="Z39" s="24" t="s">
        <v>11595</v>
      </c>
      <c r="AA39" s="24"/>
      <c r="AB39" s="24" t="s">
        <v>14158</v>
      </c>
      <c r="AC39" s="24" t="s">
        <v>14159</v>
      </c>
      <c r="AD39" s="24"/>
      <c r="AE39" s="24" t="s">
        <v>14160</v>
      </c>
      <c r="AF39" s="24" t="s">
        <v>14161</v>
      </c>
      <c r="AG39" s="25" t="n">
        <v>0</v>
      </c>
      <c r="AH39" s="26" t="n">
        <v>0</v>
      </c>
      <c r="AI39" s="25" t="n">
        <v>0</v>
      </c>
      <c r="AJ39" s="26" t="n">
        <v>0</v>
      </c>
      <c r="AK39" s="25" t="n">
        <v>0</v>
      </c>
      <c r="AL39" s="26" t="n">
        <v>0</v>
      </c>
      <c r="AM39" s="25" t="n">
        <v>66</v>
      </c>
      <c r="AN39" s="26" t="n">
        <v>100</v>
      </c>
      <c r="AO39" s="25" t="n">
        <v>66</v>
      </c>
    </row>
    <row r="40" customFormat="false" ht="15" hidden="false" customHeight="false" outlineLevel="0" collapsed="false">
      <c r="A40" s="15" t="s">
        <v>14162</v>
      </c>
      <c r="B40" s="16" t="s">
        <v>13929</v>
      </c>
      <c r="C40" s="16" t="s">
        <v>14155</v>
      </c>
      <c r="D40" s="59"/>
      <c r="E40" s="59"/>
      <c r="F40" s="63" t="s">
        <v>14163</v>
      </c>
      <c r="G40" s="68"/>
      <c r="H40" s="68"/>
      <c r="I40" s="71" t="n">
        <v>40</v>
      </c>
      <c r="J40" s="71"/>
      <c r="K40" s="25" t="n">
        <v>5</v>
      </c>
      <c r="L40" s="25" t="n">
        <v>7</v>
      </c>
      <c r="M40" s="25" t="n">
        <v>0</v>
      </c>
      <c r="N40" s="25" t="n">
        <v>7</v>
      </c>
      <c r="O40" s="25" t="n">
        <v>0</v>
      </c>
      <c r="P40" s="26" t="n">
        <v>0</v>
      </c>
      <c r="Q40" s="26" t="n">
        <v>0</v>
      </c>
      <c r="R40" s="25" t="n">
        <v>1</v>
      </c>
      <c r="S40" s="25" t="n">
        <v>0</v>
      </c>
      <c r="T40" s="25" t="n">
        <v>5</v>
      </c>
      <c r="U40" s="25" t="n">
        <v>7</v>
      </c>
      <c r="V40" s="25" t="n">
        <v>2</v>
      </c>
      <c r="W40" s="26" t="n">
        <v>1.04</v>
      </c>
      <c r="X40" s="26" t="n">
        <v>0.35</v>
      </c>
      <c r="Y40" s="24"/>
      <c r="Z40" s="24"/>
      <c r="AA40" s="24" t="s">
        <v>3243</v>
      </c>
      <c r="AB40" s="24" t="s">
        <v>11312</v>
      </c>
      <c r="AC40" s="24" t="s">
        <v>11313</v>
      </c>
      <c r="AD40" s="24"/>
      <c r="AE40" s="24" t="s">
        <v>14164</v>
      </c>
      <c r="AF40" s="24" t="s">
        <v>14165</v>
      </c>
      <c r="AG40" s="25" t="n">
        <v>2</v>
      </c>
      <c r="AH40" s="26" t="n">
        <v>5.55555555555556</v>
      </c>
      <c r="AI40" s="25" t="n">
        <v>0</v>
      </c>
      <c r="AJ40" s="26" t="n">
        <v>0</v>
      </c>
      <c r="AK40" s="25" t="n">
        <v>0</v>
      </c>
      <c r="AL40" s="26" t="n">
        <v>0</v>
      </c>
      <c r="AM40" s="25" t="n">
        <v>34</v>
      </c>
      <c r="AN40" s="26" t="n">
        <v>94.4444444444444</v>
      </c>
      <c r="AO40" s="25" t="n">
        <v>36</v>
      </c>
    </row>
    <row r="41" customFormat="false" ht="15" hidden="false" customHeight="false" outlineLevel="0" collapsed="false">
      <c r="A41" s="15" t="s">
        <v>14166</v>
      </c>
      <c r="B41" s="16" t="s">
        <v>13937</v>
      </c>
      <c r="C41" s="16" t="s">
        <v>14155</v>
      </c>
      <c r="D41" s="59"/>
      <c r="E41" s="59"/>
      <c r="F41" s="63" t="s">
        <v>14167</v>
      </c>
      <c r="G41" s="68"/>
      <c r="H41" s="68"/>
      <c r="I41" s="71" t="n">
        <v>41</v>
      </c>
      <c r="J41" s="71"/>
      <c r="K41" s="25" t="n">
        <v>5</v>
      </c>
      <c r="L41" s="25" t="n">
        <v>5</v>
      </c>
      <c r="M41" s="25" t="n">
        <v>0</v>
      </c>
      <c r="N41" s="25" t="n">
        <v>5</v>
      </c>
      <c r="O41" s="25" t="n">
        <v>1</v>
      </c>
      <c r="P41" s="26" t="n">
        <v>0</v>
      </c>
      <c r="Q41" s="26" t="n">
        <v>0</v>
      </c>
      <c r="R41" s="25" t="n">
        <v>1</v>
      </c>
      <c r="S41" s="25" t="n">
        <v>0</v>
      </c>
      <c r="T41" s="25" t="n">
        <v>5</v>
      </c>
      <c r="U41" s="25" t="n">
        <v>5</v>
      </c>
      <c r="V41" s="25" t="n">
        <v>2</v>
      </c>
      <c r="W41" s="26" t="n">
        <v>1.28</v>
      </c>
      <c r="X41" s="26" t="n">
        <v>0.2</v>
      </c>
      <c r="Y41" s="24"/>
      <c r="Z41" s="24"/>
      <c r="AA41" s="24"/>
      <c r="AB41" s="24" t="s">
        <v>14168</v>
      </c>
      <c r="AC41" s="24" t="s">
        <v>14169</v>
      </c>
      <c r="AD41" s="24"/>
      <c r="AE41" s="24" t="s">
        <v>2159</v>
      </c>
      <c r="AF41" s="24" t="s">
        <v>14170</v>
      </c>
      <c r="AG41" s="25" t="n">
        <v>0</v>
      </c>
      <c r="AH41" s="26" t="n">
        <v>0</v>
      </c>
      <c r="AI41" s="25" t="n">
        <v>0</v>
      </c>
      <c r="AJ41" s="26" t="n">
        <v>0</v>
      </c>
      <c r="AK41" s="25" t="n">
        <v>0</v>
      </c>
      <c r="AL41" s="26" t="n">
        <v>0</v>
      </c>
      <c r="AM41" s="25" t="n">
        <v>48</v>
      </c>
      <c r="AN41" s="26" t="n">
        <v>100</v>
      </c>
      <c r="AO41" s="25" t="n">
        <v>48</v>
      </c>
    </row>
    <row r="42" customFormat="false" ht="15" hidden="false" customHeight="false" outlineLevel="0" collapsed="false">
      <c r="A42" s="15" t="s">
        <v>14171</v>
      </c>
      <c r="B42" s="16" t="s">
        <v>13943</v>
      </c>
      <c r="C42" s="16" t="s">
        <v>14155</v>
      </c>
      <c r="D42" s="59"/>
      <c r="E42" s="59"/>
      <c r="F42" s="63" t="s">
        <v>14171</v>
      </c>
      <c r="G42" s="68"/>
      <c r="H42" s="68"/>
      <c r="I42" s="71" t="n">
        <v>42</v>
      </c>
      <c r="J42" s="71"/>
      <c r="K42" s="25" t="n">
        <v>5</v>
      </c>
      <c r="L42" s="25" t="n">
        <v>4</v>
      </c>
      <c r="M42" s="25" t="n">
        <v>0</v>
      </c>
      <c r="N42" s="25" t="n">
        <v>4</v>
      </c>
      <c r="O42" s="25" t="n">
        <v>0</v>
      </c>
      <c r="P42" s="26" t="n">
        <v>0</v>
      </c>
      <c r="Q42" s="26" t="n">
        <v>0</v>
      </c>
      <c r="R42" s="25" t="n">
        <v>1</v>
      </c>
      <c r="S42" s="25" t="n">
        <v>0</v>
      </c>
      <c r="T42" s="25" t="n">
        <v>5</v>
      </c>
      <c r="U42" s="25" t="n">
        <v>4</v>
      </c>
      <c r="V42" s="25" t="n">
        <v>2</v>
      </c>
      <c r="W42" s="26" t="n">
        <v>1.28</v>
      </c>
      <c r="X42" s="26" t="n">
        <v>0.2</v>
      </c>
      <c r="Y42" s="24"/>
      <c r="Z42" s="24"/>
      <c r="AA42" s="24"/>
      <c r="AB42" s="24"/>
      <c r="AC42" s="24"/>
      <c r="AD42" s="24" t="s">
        <v>1835</v>
      </c>
      <c r="AE42" s="24" t="s">
        <v>14172</v>
      </c>
      <c r="AF42" s="24" t="s">
        <v>14173</v>
      </c>
      <c r="AG42" s="25" t="n">
        <v>0</v>
      </c>
      <c r="AH42" s="26" t="n">
        <v>0</v>
      </c>
      <c r="AI42" s="25" t="n">
        <v>0</v>
      </c>
      <c r="AJ42" s="26" t="n">
        <v>0</v>
      </c>
      <c r="AK42" s="25" t="n">
        <v>0</v>
      </c>
      <c r="AL42" s="26" t="n">
        <v>0</v>
      </c>
      <c r="AM42" s="25" t="n">
        <v>15</v>
      </c>
      <c r="AN42" s="26" t="n">
        <v>100</v>
      </c>
      <c r="AO42" s="25" t="n">
        <v>15</v>
      </c>
    </row>
    <row r="43" customFormat="false" ht="15" hidden="false" customHeight="false" outlineLevel="0" collapsed="false">
      <c r="A43" s="15" t="s">
        <v>14174</v>
      </c>
      <c r="B43" s="16" t="s">
        <v>13949</v>
      </c>
      <c r="C43" s="16" t="s">
        <v>14155</v>
      </c>
      <c r="D43" s="59"/>
      <c r="E43" s="59"/>
      <c r="F43" s="63" t="s">
        <v>14175</v>
      </c>
      <c r="G43" s="68"/>
      <c r="H43" s="68"/>
      <c r="I43" s="71" t="n">
        <v>43</v>
      </c>
      <c r="J43" s="71"/>
      <c r="K43" s="25" t="n">
        <v>5</v>
      </c>
      <c r="L43" s="25" t="n">
        <v>5</v>
      </c>
      <c r="M43" s="25" t="n">
        <v>0</v>
      </c>
      <c r="N43" s="25" t="n">
        <v>5</v>
      </c>
      <c r="O43" s="25" t="n">
        <v>1</v>
      </c>
      <c r="P43" s="26" t="n">
        <v>0</v>
      </c>
      <c r="Q43" s="26" t="n">
        <v>0</v>
      </c>
      <c r="R43" s="25" t="n">
        <v>1</v>
      </c>
      <c r="S43" s="25" t="n">
        <v>0</v>
      </c>
      <c r="T43" s="25" t="n">
        <v>5</v>
      </c>
      <c r="U43" s="25" t="n">
        <v>5</v>
      </c>
      <c r="V43" s="25" t="n">
        <v>2</v>
      </c>
      <c r="W43" s="26" t="n">
        <v>1.28</v>
      </c>
      <c r="X43" s="26" t="n">
        <v>0.2</v>
      </c>
      <c r="Y43" s="24" t="s">
        <v>1663</v>
      </c>
      <c r="Z43" s="24" t="s">
        <v>130</v>
      </c>
      <c r="AA43" s="24"/>
      <c r="AB43" s="24" t="s">
        <v>14176</v>
      </c>
      <c r="AC43" s="24" t="s">
        <v>14177</v>
      </c>
      <c r="AD43" s="24"/>
      <c r="AE43" s="24" t="s">
        <v>1578</v>
      </c>
      <c r="AF43" s="24" t="s">
        <v>14178</v>
      </c>
      <c r="AG43" s="25" t="n">
        <v>0</v>
      </c>
      <c r="AH43" s="26" t="n">
        <v>0</v>
      </c>
      <c r="AI43" s="25" t="n">
        <v>0</v>
      </c>
      <c r="AJ43" s="26" t="n">
        <v>0</v>
      </c>
      <c r="AK43" s="25" t="n">
        <v>0</v>
      </c>
      <c r="AL43" s="26" t="n">
        <v>0</v>
      </c>
      <c r="AM43" s="25" t="n">
        <v>111</v>
      </c>
      <c r="AN43" s="26" t="n">
        <v>100</v>
      </c>
      <c r="AO43" s="25" t="n">
        <v>111</v>
      </c>
    </row>
    <row r="44" customFormat="false" ht="15" hidden="false" customHeight="false" outlineLevel="0" collapsed="false">
      <c r="A44" s="15" t="s">
        <v>14179</v>
      </c>
      <c r="B44" s="16" t="s">
        <v>13958</v>
      </c>
      <c r="C44" s="16" t="s">
        <v>14155</v>
      </c>
      <c r="D44" s="59"/>
      <c r="E44" s="59"/>
      <c r="F44" s="63" t="s">
        <v>14180</v>
      </c>
      <c r="G44" s="68"/>
      <c r="H44" s="68"/>
      <c r="I44" s="71" t="n">
        <v>44</v>
      </c>
      <c r="J44" s="71"/>
      <c r="K44" s="25" t="n">
        <v>5</v>
      </c>
      <c r="L44" s="25" t="n">
        <v>6</v>
      </c>
      <c r="M44" s="25" t="n">
        <v>0</v>
      </c>
      <c r="N44" s="25" t="n">
        <v>6</v>
      </c>
      <c r="O44" s="25" t="n">
        <v>0</v>
      </c>
      <c r="P44" s="26" t="n">
        <v>0</v>
      </c>
      <c r="Q44" s="26" t="n">
        <v>0</v>
      </c>
      <c r="R44" s="25" t="n">
        <v>1</v>
      </c>
      <c r="S44" s="25" t="n">
        <v>0</v>
      </c>
      <c r="T44" s="25" t="n">
        <v>5</v>
      </c>
      <c r="U44" s="25" t="n">
        <v>6</v>
      </c>
      <c r="V44" s="25" t="n">
        <v>3</v>
      </c>
      <c r="W44" s="26" t="n">
        <v>1.2</v>
      </c>
      <c r="X44" s="26" t="n">
        <v>0.3</v>
      </c>
      <c r="Y44" s="24"/>
      <c r="Z44" s="24"/>
      <c r="AA44" s="24" t="s">
        <v>14181</v>
      </c>
      <c r="AB44" s="24" t="s">
        <v>14182</v>
      </c>
      <c r="AC44" s="24" t="s">
        <v>7663</v>
      </c>
      <c r="AD44" s="24"/>
      <c r="AE44" s="24" t="s">
        <v>14183</v>
      </c>
      <c r="AF44" s="24" t="s">
        <v>14184</v>
      </c>
      <c r="AG44" s="25" t="n">
        <v>3</v>
      </c>
      <c r="AH44" s="26" t="n">
        <v>4.83870967741936</v>
      </c>
      <c r="AI44" s="25" t="n">
        <v>1</v>
      </c>
      <c r="AJ44" s="26" t="n">
        <v>1.61290322580645</v>
      </c>
      <c r="AK44" s="25" t="n">
        <v>0</v>
      </c>
      <c r="AL44" s="26" t="n">
        <v>0</v>
      </c>
      <c r="AM44" s="25" t="n">
        <v>58</v>
      </c>
      <c r="AN44" s="26" t="n">
        <v>93.5483870967742</v>
      </c>
      <c r="AO44" s="25" t="n">
        <v>62</v>
      </c>
    </row>
    <row r="45" customFormat="false" ht="15" hidden="false" customHeight="false" outlineLevel="0" collapsed="false">
      <c r="A45" s="15" t="s">
        <v>14185</v>
      </c>
      <c r="B45" s="16" t="s">
        <v>13964</v>
      </c>
      <c r="C45" s="16" t="s">
        <v>14155</v>
      </c>
      <c r="D45" s="59"/>
      <c r="E45" s="59"/>
      <c r="F45" s="63" t="s">
        <v>14186</v>
      </c>
      <c r="G45" s="68"/>
      <c r="H45" s="68"/>
      <c r="I45" s="71" t="n">
        <v>45</v>
      </c>
      <c r="J45" s="71"/>
      <c r="K45" s="25" t="n">
        <v>5</v>
      </c>
      <c r="L45" s="25" t="n">
        <v>5</v>
      </c>
      <c r="M45" s="25" t="n">
        <v>0</v>
      </c>
      <c r="N45" s="25" t="n">
        <v>5</v>
      </c>
      <c r="O45" s="25" t="n">
        <v>1</v>
      </c>
      <c r="P45" s="26" t="n">
        <v>0</v>
      </c>
      <c r="Q45" s="26" t="n">
        <v>0</v>
      </c>
      <c r="R45" s="25" t="n">
        <v>1</v>
      </c>
      <c r="S45" s="25" t="n">
        <v>0</v>
      </c>
      <c r="T45" s="25" t="n">
        <v>5</v>
      </c>
      <c r="U45" s="25" t="n">
        <v>5</v>
      </c>
      <c r="V45" s="25" t="n">
        <v>2</v>
      </c>
      <c r="W45" s="26" t="n">
        <v>1.28</v>
      </c>
      <c r="X45" s="26" t="n">
        <v>0.2</v>
      </c>
      <c r="Y45" s="24" t="s">
        <v>14187</v>
      </c>
      <c r="Z45" s="24" t="s">
        <v>14188</v>
      </c>
      <c r="AA45" s="24" t="s">
        <v>1064</v>
      </c>
      <c r="AB45" s="24" t="s">
        <v>14189</v>
      </c>
      <c r="AC45" s="24" t="s">
        <v>14190</v>
      </c>
      <c r="AD45" s="24"/>
      <c r="AE45" s="24" t="s">
        <v>1060</v>
      </c>
      <c r="AF45" s="24" t="s">
        <v>14191</v>
      </c>
      <c r="AG45" s="25" t="n">
        <v>0</v>
      </c>
      <c r="AH45" s="26" t="n">
        <v>0</v>
      </c>
      <c r="AI45" s="25" t="n">
        <v>0</v>
      </c>
      <c r="AJ45" s="26" t="n">
        <v>0</v>
      </c>
      <c r="AK45" s="25" t="n">
        <v>0</v>
      </c>
      <c r="AL45" s="26" t="n">
        <v>0</v>
      </c>
      <c r="AM45" s="25" t="n">
        <v>72</v>
      </c>
      <c r="AN45" s="26" t="n">
        <v>100</v>
      </c>
      <c r="AO45" s="25" t="n">
        <v>72</v>
      </c>
    </row>
    <row r="46" customFormat="false" ht="15" hidden="false" customHeight="false" outlineLevel="0" collapsed="false">
      <c r="A46" s="15" t="s">
        <v>14192</v>
      </c>
      <c r="B46" s="16" t="s">
        <v>13973</v>
      </c>
      <c r="C46" s="16" t="s">
        <v>14155</v>
      </c>
      <c r="D46" s="59"/>
      <c r="E46" s="59"/>
      <c r="F46" s="63" t="s">
        <v>14193</v>
      </c>
      <c r="G46" s="68"/>
      <c r="H46" s="68"/>
      <c r="I46" s="71" t="n">
        <v>46</v>
      </c>
      <c r="J46" s="71"/>
      <c r="K46" s="25" t="n">
        <v>5</v>
      </c>
      <c r="L46" s="25" t="n">
        <v>7</v>
      </c>
      <c r="M46" s="25" t="n">
        <v>0</v>
      </c>
      <c r="N46" s="25" t="n">
        <v>7</v>
      </c>
      <c r="O46" s="25" t="n">
        <v>0</v>
      </c>
      <c r="P46" s="26" t="n">
        <v>0</v>
      </c>
      <c r="Q46" s="26" t="n">
        <v>0</v>
      </c>
      <c r="R46" s="25" t="n">
        <v>1</v>
      </c>
      <c r="S46" s="25" t="n">
        <v>0</v>
      </c>
      <c r="T46" s="25" t="n">
        <v>5</v>
      </c>
      <c r="U46" s="25" t="n">
        <v>7</v>
      </c>
      <c r="V46" s="25" t="n">
        <v>2</v>
      </c>
      <c r="W46" s="26" t="n">
        <v>1.04</v>
      </c>
      <c r="X46" s="26" t="n">
        <v>0.35</v>
      </c>
      <c r="Y46" s="24" t="s">
        <v>705</v>
      </c>
      <c r="Z46" s="24" t="s">
        <v>130</v>
      </c>
      <c r="AA46" s="24"/>
      <c r="AB46" s="24" t="s">
        <v>14194</v>
      </c>
      <c r="AC46" s="24" t="s">
        <v>14195</v>
      </c>
      <c r="AD46" s="24"/>
      <c r="AE46" s="24" t="s">
        <v>14196</v>
      </c>
      <c r="AF46" s="24" t="s">
        <v>14197</v>
      </c>
      <c r="AG46" s="25" t="n">
        <v>0</v>
      </c>
      <c r="AH46" s="26" t="n">
        <v>0</v>
      </c>
      <c r="AI46" s="25" t="n">
        <v>0</v>
      </c>
      <c r="AJ46" s="26" t="n">
        <v>0</v>
      </c>
      <c r="AK46" s="25" t="n">
        <v>0</v>
      </c>
      <c r="AL46" s="26" t="n">
        <v>0</v>
      </c>
      <c r="AM46" s="25" t="n">
        <v>73</v>
      </c>
      <c r="AN46" s="26" t="n">
        <v>100</v>
      </c>
      <c r="AO46" s="25" t="n">
        <v>73</v>
      </c>
    </row>
    <row r="47" customFormat="false" ht="15" hidden="false" customHeight="false" outlineLevel="0" collapsed="false">
      <c r="A47" s="15" t="s">
        <v>14198</v>
      </c>
      <c r="B47" s="16" t="s">
        <v>13982</v>
      </c>
      <c r="C47" s="16" t="s">
        <v>14155</v>
      </c>
      <c r="D47" s="59"/>
      <c r="E47" s="59"/>
      <c r="F47" s="63" t="s">
        <v>14199</v>
      </c>
      <c r="G47" s="68"/>
      <c r="H47" s="68"/>
      <c r="I47" s="71" t="n">
        <v>47</v>
      </c>
      <c r="J47" s="71"/>
      <c r="K47" s="25" t="n">
        <v>5</v>
      </c>
      <c r="L47" s="25" t="n">
        <v>10</v>
      </c>
      <c r="M47" s="25" t="n">
        <v>0</v>
      </c>
      <c r="N47" s="25" t="n">
        <v>10</v>
      </c>
      <c r="O47" s="25" t="n">
        <v>0</v>
      </c>
      <c r="P47" s="26" t="n">
        <v>0.111111111111111</v>
      </c>
      <c r="Q47" s="26" t="n">
        <v>0.2</v>
      </c>
      <c r="R47" s="25" t="n">
        <v>1</v>
      </c>
      <c r="S47" s="25" t="n">
        <v>0</v>
      </c>
      <c r="T47" s="25" t="n">
        <v>5</v>
      </c>
      <c r="U47" s="25" t="n">
        <v>10</v>
      </c>
      <c r="V47" s="25" t="n">
        <v>2</v>
      </c>
      <c r="W47" s="26" t="n">
        <v>0.88</v>
      </c>
      <c r="X47" s="26" t="n">
        <v>0.5</v>
      </c>
      <c r="Y47" s="24" t="s">
        <v>816</v>
      </c>
      <c r="Z47" s="24" t="s">
        <v>130</v>
      </c>
      <c r="AA47" s="24"/>
      <c r="AB47" s="24" t="s">
        <v>6452</v>
      </c>
      <c r="AC47" s="24" t="s">
        <v>6453</v>
      </c>
      <c r="AD47" s="24"/>
      <c r="AE47" s="24" t="s">
        <v>14200</v>
      </c>
      <c r="AF47" s="24" t="s">
        <v>14201</v>
      </c>
      <c r="AG47" s="25" t="n">
        <v>0</v>
      </c>
      <c r="AH47" s="26" t="n">
        <v>0</v>
      </c>
      <c r="AI47" s="25" t="n">
        <v>0</v>
      </c>
      <c r="AJ47" s="26" t="n">
        <v>0</v>
      </c>
      <c r="AK47" s="25" t="n">
        <v>0</v>
      </c>
      <c r="AL47" s="26" t="n">
        <v>0</v>
      </c>
      <c r="AM47" s="25" t="n">
        <v>62</v>
      </c>
      <c r="AN47" s="26" t="n">
        <v>100</v>
      </c>
      <c r="AO47" s="25" t="n">
        <v>62</v>
      </c>
    </row>
    <row r="48" customFormat="false" ht="15" hidden="false" customHeight="false" outlineLevel="0" collapsed="false">
      <c r="A48" s="15" t="s">
        <v>14202</v>
      </c>
      <c r="B48" s="16" t="s">
        <v>13991</v>
      </c>
      <c r="C48" s="16" t="s">
        <v>14155</v>
      </c>
      <c r="D48" s="59"/>
      <c r="E48" s="59"/>
      <c r="F48" s="63" t="s">
        <v>14203</v>
      </c>
      <c r="G48" s="68"/>
      <c r="H48" s="68"/>
      <c r="I48" s="71" t="n">
        <v>48</v>
      </c>
      <c r="J48" s="71"/>
      <c r="K48" s="25" t="n">
        <v>5</v>
      </c>
      <c r="L48" s="25" t="n">
        <v>6</v>
      </c>
      <c r="M48" s="25" t="n">
        <v>0</v>
      </c>
      <c r="N48" s="25" t="n">
        <v>6</v>
      </c>
      <c r="O48" s="25" t="n">
        <v>1</v>
      </c>
      <c r="P48" s="26" t="n">
        <v>0</v>
      </c>
      <c r="Q48" s="26" t="n">
        <v>0</v>
      </c>
      <c r="R48" s="25" t="n">
        <v>1</v>
      </c>
      <c r="S48" s="25" t="n">
        <v>0</v>
      </c>
      <c r="T48" s="25" t="n">
        <v>5</v>
      </c>
      <c r="U48" s="25" t="n">
        <v>6</v>
      </c>
      <c r="V48" s="25" t="n">
        <v>3</v>
      </c>
      <c r="W48" s="26" t="n">
        <v>1.36</v>
      </c>
      <c r="X48" s="26" t="n">
        <v>0.25</v>
      </c>
      <c r="Y48" s="24" t="s">
        <v>14204</v>
      </c>
      <c r="Z48" s="24" t="s">
        <v>5769</v>
      </c>
      <c r="AA48" s="24"/>
      <c r="AB48" s="24" t="s">
        <v>14205</v>
      </c>
      <c r="AC48" s="24" t="s">
        <v>14206</v>
      </c>
      <c r="AD48" s="24"/>
      <c r="AE48" s="24" t="s">
        <v>14207</v>
      </c>
      <c r="AF48" s="24" t="s">
        <v>14208</v>
      </c>
      <c r="AG48" s="25" t="n">
        <v>2</v>
      </c>
      <c r="AH48" s="26" t="n">
        <v>3.57142857142857</v>
      </c>
      <c r="AI48" s="25" t="n">
        <v>0</v>
      </c>
      <c r="AJ48" s="26" t="n">
        <v>0</v>
      </c>
      <c r="AK48" s="25" t="n">
        <v>0</v>
      </c>
      <c r="AL48" s="26" t="n">
        <v>0</v>
      </c>
      <c r="AM48" s="25" t="n">
        <v>54</v>
      </c>
      <c r="AN48" s="26" t="n">
        <v>96.4285714285714</v>
      </c>
      <c r="AO48" s="25" t="n">
        <v>56</v>
      </c>
    </row>
    <row r="49" customFormat="false" ht="15" hidden="false" customHeight="false" outlineLevel="0" collapsed="false">
      <c r="A49" s="15" t="s">
        <v>14209</v>
      </c>
      <c r="B49" s="16" t="s">
        <v>13997</v>
      </c>
      <c r="C49" s="16" t="s">
        <v>14155</v>
      </c>
      <c r="D49" s="59"/>
      <c r="E49" s="59"/>
      <c r="F49" s="63" t="s">
        <v>14210</v>
      </c>
      <c r="G49" s="68"/>
      <c r="H49" s="68"/>
      <c r="I49" s="71" t="n">
        <v>49</v>
      </c>
      <c r="J49" s="71"/>
      <c r="K49" s="25" t="n">
        <v>4</v>
      </c>
      <c r="L49" s="25" t="n">
        <v>3</v>
      </c>
      <c r="M49" s="25" t="n">
        <v>0</v>
      </c>
      <c r="N49" s="25" t="n">
        <v>3</v>
      </c>
      <c r="O49" s="25" t="n">
        <v>0</v>
      </c>
      <c r="P49" s="26" t="n">
        <v>0</v>
      </c>
      <c r="Q49" s="26" t="n">
        <v>0</v>
      </c>
      <c r="R49" s="25" t="n">
        <v>1</v>
      </c>
      <c r="S49" s="25" t="n">
        <v>0</v>
      </c>
      <c r="T49" s="25" t="n">
        <v>4</v>
      </c>
      <c r="U49" s="25" t="n">
        <v>3</v>
      </c>
      <c r="V49" s="25" t="n">
        <v>2</v>
      </c>
      <c r="W49" s="26" t="n">
        <v>1.125</v>
      </c>
      <c r="X49" s="26" t="n">
        <v>0.25</v>
      </c>
      <c r="Y49" s="24"/>
      <c r="Z49" s="24"/>
      <c r="AA49" s="24"/>
      <c r="AB49" s="24" t="s">
        <v>13832</v>
      </c>
      <c r="AC49" s="24" t="s">
        <v>13833</v>
      </c>
      <c r="AD49" s="24"/>
      <c r="AE49" s="24" t="s">
        <v>5237</v>
      </c>
      <c r="AF49" s="24" t="s">
        <v>14211</v>
      </c>
      <c r="AG49" s="25" t="n">
        <v>0</v>
      </c>
      <c r="AH49" s="26" t="n">
        <v>0</v>
      </c>
      <c r="AI49" s="25" t="n">
        <v>0</v>
      </c>
      <c r="AJ49" s="26" t="n">
        <v>0</v>
      </c>
      <c r="AK49" s="25" t="n">
        <v>0</v>
      </c>
      <c r="AL49" s="26" t="n">
        <v>0</v>
      </c>
      <c r="AM49" s="25" t="n">
        <v>63</v>
      </c>
      <c r="AN49" s="26" t="n">
        <v>100</v>
      </c>
      <c r="AO49" s="25" t="n">
        <v>63</v>
      </c>
    </row>
    <row r="50" customFormat="false" ht="15" hidden="false" customHeight="false" outlineLevel="0" collapsed="false">
      <c r="A50" s="15" t="s">
        <v>14212</v>
      </c>
      <c r="B50" s="16" t="s">
        <v>14003</v>
      </c>
      <c r="C50" s="16" t="s">
        <v>14155</v>
      </c>
      <c r="D50" s="59"/>
      <c r="E50" s="59"/>
      <c r="F50" s="63" t="s">
        <v>14213</v>
      </c>
      <c r="G50" s="68"/>
      <c r="H50" s="68"/>
      <c r="I50" s="71" t="n">
        <v>50</v>
      </c>
      <c r="J50" s="71"/>
      <c r="K50" s="25" t="n">
        <v>4</v>
      </c>
      <c r="L50" s="25" t="n">
        <v>9</v>
      </c>
      <c r="M50" s="25" t="n">
        <v>0</v>
      </c>
      <c r="N50" s="25" t="n">
        <v>9</v>
      </c>
      <c r="O50" s="25" t="n">
        <v>0</v>
      </c>
      <c r="P50" s="26" t="n">
        <v>0.5</v>
      </c>
      <c r="Q50" s="26" t="n">
        <v>0.666666666666667</v>
      </c>
      <c r="R50" s="25" t="n">
        <v>1</v>
      </c>
      <c r="S50" s="25" t="n">
        <v>0</v>
      </c>
      <c r="T50" s="25" t="n">
        <v>4</v>
      </c>
      <c r="U50" s="25" t="n">
        <v>9</v>
      </c>
      <c r="V50" s="25" t="n">
        <v>1</v>
      </c>
      <c r="W50" s="26" t="n">
        <v>0.75</v>
      </c>
      <c r="X50" s="26" t="n">
        <v>0.75</v>
      </c>
      <c r="Y50" s="24"/>
      <c r="Z50" s="24"/>
      <c r="AA50" s="24"/>
      <c r="AB50" s="24" t="s">
        <v>14214</v>
      </c>
      <c r="AC50" s="24" t="s">
        <v>14215</v>
      </c>
      <c r="AD50" s="24" t="s">
        <v>5233</v>
      </c>
      <c r="AE50" s="24" t="s">
        <v>14216</v>
      </c>
      <c r="AF50" s="24" t="s">
        <v>14217</v>
      </c>
      <c r="AG50" s="25" t="n">
        <v>6</v>
      </c>
      <c r="AH50" s="26" t="n">
        <v>10.9090909090909</v>
      </c>
      <c r="AI50" s="25" t="n">
        <v>0</v>
      </c>
      <c r="AJ50" s="26" t="n">
        <v>0</v>
      </c>
      <c r="AK50" s="25" t="n">
        <v>0</v>
      </c>
      <c r="AL50" s="26" t="n">
        <v>0</v>
      </c>
      <c r="AM50" s="25" t="n">
        <v>49</v>
      </c>
      <c r="AN50" s="26" t="n">
        <v>89.0909090909091</v>
      </c>
      <c r="AO50" s="25" t="n">
        <v>55</v>
      </c>
    </row>
    <row r="51" customFormat="false" ht="15" hidden="false" customHeight="false" outlineLevel="0" collapsed="false">
      <c r="A51" s="15" t="s">
        <v>14218</v>
      </c>
      <c r="B51" s="16" t="s">
        <v>13917</v>
      </c>
      <c r="C51" s="16" t="s">
        <v>14219</v>
      </c>
      <c r="D51" s="59"/>
      <c r="E51" s="59"/>
      <c r="F51" s="63" t="s">
        <v>14220</v>
      </c>
      <c r="G51" s="68"/>
      <c r="H51" s="68"/>
      <c r="I51" s="71" t="n">
        <v>51</v>
      </c>
      <c r="J51" s="71"/>
      <c r="K51" s="25" t="n">
        <v>4</v>
      </c>
      <c r="L51" s="25" t="n">
        <v>4</v>
      </c>
      <c r="M51" s="25" t="n">
        <v>0</v>
      </c>
      <c r="N51" s="25" t="n">
        <v>4</v>
      </c>
      <c r="O51" s="25" t="n">
        <v>0</v>
      </c>
      <c r="P51" s="26" t="n">
        <v>0</v>
      </c>
      <c r="Q51" s="26" t="n">
        <v>0</v>
      </c>
      <c r="R51" s="25" t="n">
        <v>1</v>
      </c>
      <c r="S51" s="25" t="n">
        <v>0</v>
      </c>
      <c r="T51" s="25" t="n">
        <v>4</v>
      </c>
      <c r="U51" s="25" t="n">
        <v>4</v>
      </c>
      <c r="V51" s="25" t="n">
        <v>2</v>
      </c>
      <c r="W51" s="26" t="n">
        <v>1</v>
      </c>
      <c r="X51" s="26" t="n">
        <v>0.333333333333333</v>
      </c>
      <c r="Y51" s="24" t="s">
        <v>14221</v>
      </c>
      <c r="Z51" s="24" t="s">
        <v>14222</v>
      </c>
      <c r="AA51" s="24" t="s">
        <v>14223</v>
      </c>
      <c r="AB51" s="24" t="s">
        <v>14224</v>
      </c>
      <c r="AC51" s="24" t="s">
        <v>12949</v>
      </c>
      <c r="AD51" s="24"/>
      <c r="AE51" s="24" t="s">
        <v>14225</v>
      </c>
      <c r="AF51" s="24" t="s">
        <v>14226</v>
      </c>
      <c r="AG51" s="25" t="n">
        <v>3</v>
      </c>
      <c r="AH51" s="26" t="n">
        <v>8.10810810810811</v>
      </c>
      <c r="AI51" s="25" t="n">
        <v>0</v>
      </c>
      <c r="AJ51" s="26" t="n">
        <v>0</v>
      </c>
      <c r="AK51" s="25" t="n">
        <v>0</v>
      </c>
      <c r="AL51" s="26" t="n">
        <v>0</v>
      </c>
      <c r="AM51" s="25" t="n">
        <v>34</v>
      </c>
      <c r="AN51" s="26" t="n">
        <v>91.8918918918919</v>
      </c>
      <c r="AO51" s="25" t="n">
        <v>37</v>
      </c>
    </row>
    <row r="52" customFormat="false" ht="15" hidden="false" customHeight="false" outlineLevel="0" collapsed="false">
      <c r="A52" s="15" t="s">
        <v>14227</v>
      </c>
      <c r="B52" s="16" t="s">
        <v>13929</v>
      </c>
      <c r="C52" s="16" t="s">
        <v>14219</v>
      </c>
      <c r="D52" s="59"/>
      <c r="E52" s="59"/>
      <c r="F52" s="63" t="s">
        <v>14228</v>
      </c>
      <c r="G52" s="68"/>
      <c r="H52" s="68"/>
      <c r="I52" s="71" t="n">
        <v>52</v>
      </c>
      <c r="J52" s="71"/>
      <c r="K52" s="25" t="n">
        <v>4</v>
      </c>
      <c r="L52" s="25" t="n">
        <v>4</v>
      </c>
      <c r="M52" s="25" t="n">
        <v>0</v>
      </c>
      <c r="N52" s="25" t="n">
        <v>4</v>
      </c>
      <c r="O52" s="25" t="n">
        <v>1</v>
      </c>
      <c r="P52" s="26" t="n">
        <v>0</v>
      </c>
      <c r="Q52" s="26" t="n">
        <v>0</v>
      </c>
      <c r="R52" s="25" t="n">
        <v>1</v>
      </c>
      <c r="S52" s="25" t="n">
        <v>0</v>
      </c>
      <c r="T52" s="25" t="n">
        <v>4</v>
      </c>
      <c r="U52" s="25" t="n">
        <v>4</v>
      </c>
      <c r="V52" s="25" t="n">
        <v>2</v>
      </c>
      <c r="W52" s="26" t="n">
        <v>1.125</v>
      </c>
      <c r="X52" s="26" t="n">
        <v>0.25</v>
      </c>
      <c r="Y52" s="24" t="s">
        <v>4196</v>
      </c>
      <c r="Z52" s="24" t="s">
        <v>130</v>
      </c>
      <c r="AA52" s="24" t="s">
        <v>3995</v>
      </c>
      <c r="AB52" s="24" t="s">
        <v>14229</v>
      </c>
      <c r="AC52" s="24" t="s">
        <v>14230</v>
      </c>
      <c r="AD52" s="24"/>
      <c r="AE52" s="24" t="s">
        <v>3993</v>
      </c>
      <c r="AF52" s="24" t="s">
        <v>14231</v>
      </c>
      <c r="AG52" s="25" t="n">
        <v>4</v>
      </c>
      <c r="AH52" s="26" t="n">
        <v>5.79710144927536</v>
      </c>
      <c r="AI52" s="25" t="n">
        <v>0</v>
      </c>
      <c r="AJ52" s="26" t="n">
        <v>0</v>
      </c>
      <c r="AK52" s="25" t="n">
        <v>0</v>
      </c>
      <c r="AL52" s="26" t="n">
        <v>0</v>
      </c>
      <c r="AM52" s="25" t="n">
        <v>65</v>
      </c>
      <c r="AN52" s="26" t="n">
        <v>94.2028985507247</v>
      </c>
      <c r="AO52" s="25" t="n">
        <v>69</v>
      </c>
    </row>
    <row r="53" customFormat="false" ht="15" hidden="false" customHeight="false" outlineLevel="0" collapsed="false">
      <c r="A53" s="15" t="s">
        <v>14232</v>
      </c>
      <c r="B53" s="16" t="s">
        <v>13937</v>
      </c>
      <c r="C53" s="16" t="s">
        <v>14219</v>
      </c>
      <c r="D53" s="59"/>
      <c r="E53" s="59"/>
      <c r="F53" s="63" t="s">
        <v>14233</v>
      </c>
      <c r="G53" s="68"/>
      <c r="H53" s="68"/>
      <c r="I53" s="71" t="n">
        <v>53</v>
      </c>
      <c r="J53" s="71"/>
      <c r="K53" s="25" t="n">
        <v>4</v>
      </c>
      <c r="L53" s="25" t="n">
        <v>5</v>
      </c>
      <c r="M53" s="25" t="n">
        <v>2</v>
      </c>
      <c r="N53" s="25" t="n">
        <v>7</v>
      </c>
      <c r="O53" s="25" t="n">
        <v>1</v>
      </c>
      <c r="P53" s="26" t="n">
        <v>0</v>
      </c>
      <c r="Q53" s="26" t="n">
        <v>0</v>
      </c>
      <c r="R53" s="25" t="n">
        <v>1</v>
      </c>
      <c r="S53" s="25" t="n">
        <v>0</v>
      </c>
      <c r="T53" s="25" t="n">
        <v>4</v>
      </c>
      <c r="U53" s="25" t="n">
        <v>7</v>
      </c>
      <c r="V53" s="25" t="n">
        <v>2</v>
      </c>
      <c r="W53" s="26" t="n">
        <v>0.875</v>
      </c>
      <c r="X53" s="26" t="n">
        <v>0.416666666666667</v>
      </c>
      <c r="Y53" s="24" t="s">
        <v>3810</v>
      </c>
      <c r="Z53" s="24" t="s">
        <v>130</v>
      </c>
      <c r="AA53" s="24"/>
      <c r="AB53" s="24" t="s">
        <v>14234</v>
      </c>
      <c r="AC53" s="24" t="s">
        <v>14235</v>
      </c>
      <c r="AD53" s="24"/>
      <c r="AE53" s="24" t="s">
        <v>14236</v>
      </c>
      <c r="AF53" s="24" t="s">
        <v>14237</v>
      </c>
      <c r="AG53" s="25" t="n">
        <v>0</v>
      </c>
      <c r="AH53" s="26" t="n">
        <v>0</v>
      </c>
      <c r="AI53" s="25" t="n">
        <v>0</v>
      </c>
      <c r="AJ53" s="26" t="n">
        <v>0</v>
      </c>
      <c r="AK53" s="25" t="n">
        <v>0</v>
      </c>
      <c r="AL53" s="26" t="n">
        <v>0</v>
      </c>
      <c r="AM53" s="25" t="n">
        <v>57</v>
      </c>
      <c r="AN53" s="26" t="n">
        <v>100</v>
      </c>
      <c r="AO53" s="25" t="n">
        <v>57</v>
      </c>
    </row>
    <row r="54" customFormat="false" ht="15" hidden="false" customHeight="false" outlineLevel="0" collapsed="false">
      <c r="A54" s="15" t="s">
        <v>14238</v>
      </c>
      <c r="B54" s="16" t="s">
        <v>13943</v>
      </c>
      <c r="C54" s="16" t="s">
        <v>14219</v>
      </c>
      <c r="D54" s="59"/>
      <c r="E54" s="59"/>
      <c r="F54" s="63" t="s">
        <v>14239</v>
      </c>
      <c r="G54" s="68"/>
      <c r="H54" s="68"/>
      <c r="I54" s="71" t="n">
        <v>54</v>
      </c>
      <c r="J54" s="71"/>
      <c r="K54" s="25" t="n">
        <v>4</v>
      </c>
      <c r="L54" s="25" t="n">
        <v>4</v>
      </c>
      <c r="M54" s="25" t="n">
        <v>2</v>
      </c>
      <c r="N54" s="25" t="n">
        <v>6</v>
      </c>
      <c r="O54" s="25" t="n">
        <v>3</v>
      </c>
      <c r="P54" s="26" t="n">
        <v>0</v>
      </c>
      <c r="Q54" s="26" t="n">
        <v>0</v>
      </c>
      <c r="R54" s="25" t="n">
        <v>1</v>
      </c>
      <c r="S54" s="25" t="n">
        <v>0</v>
      </c>
      <c r="T54" s="25" t="n">
        <v>4</v>
      </c>
      <c r="U54" s="25" t="n">
        <v>6</v>
      </c>
      <c r="V54" s="25" t="n">
        <v>3</v>
      </c>
      <c r="W54" s="26" t="n">
        <v>1.25</v>
      </c>
      <c r="X54" s="26" t="n">
        <v>0.25</v>
      </c>
      <c r="Y54" s="24" t="s">
        <v>14240</v>
      </c>
      <c r="Z54" s="24" t="s">
        <v>9483</v>
      </c>
      <c r="AA54" s="24" t="s">
        <v>9484</v>
      </c>
      <c r="AB54" s="24" t="s">
        <v>14241</v>
      </c>
      <c r="AC54" s="24" t="s">
        <v>14242</v>
      </c>
      <c r="AD54" s="24"/>
      <c r="AE54" s="24" t="s">
        <v>14243</v>
      </c>
      <c r="AF54" s="24" t="s">
        <v>14244</v>
      </c>
      <c r="AG54" s="25" t="n">
        <v>0</v>
      </c>
      <c r="AH54" s="26" t="n">
        <v>0</v>
      </c>
      <c r="AI54" s="25" t="n">
        <v>0</v>
      </c>
      <c r="AJ54" s="26" t="n">
        <v>0</v>
      </c>
      <c r="AK54" s="25" t="n">
        <v>0</v>
      </c>
      <c r="AL54" s="26" t="n">
        <v>0</v>
      </c>
      <c r="AM54" s="25" t="n">
        <v>26</v>
      </c>
      <c r="AN54" s="26" t="n">
        <v>100</v>
      </c>
      <c r="AO54" s="25" t="n">
        <v>26</v>
      </c>
    </row>
    <row r="55" customFormat="false" ht="15" hidden="false" customHeight="false" outlineLevel="0" collapsed="false">
      <c r="A55" s="15" t="s">
        <v>14245</v>
      </c>
      <c r="B55" s="16" t="s">
        <v>13949</v>
      </c>
      <c r="C55" s="16" t="s">
        <v>14219</v>
      </c>
      <c r="D55" s="59"/>
      <c r="E55" s="59"/>
      <c r="F55" s="63" t="s">
        <v>14246</v>
      </c>
      <c r="G55" s="68"/>
      <c r="H55" s="68"/>
      <c r="I55" s="71" t="n">
        <v>55</v>
      </c>
      <c r="J55" s="71"/>
      <c r="K55" s="25" t="n">
        <v>4</v>
      </c>
      <c r="L55" s="25" t="n">
        <v>5</v>
      </c>
      <c r="M55" s="25" t="n">
        <v>0</v>
      </c>
      <c r="N55" s="25" t="n">
        <v>5</v>
      </c>
      <c r="O55" s="25" t="n">
        <v>0</v>
      </c>
      <c r="P55" s="26" t="n">
        <v>0</v>
      </c>
      <c r="Q55" s="26" t="n">
        <v>0</v>
      </c>
      <c r="R55" s="25" t="n">
        <v>1</v>
      </c>
      <c r="S55" s="25" t="n">
        <v>0</v>
      </c>
      <c r="T55" s="25" t="n">
        <v>4</v>
      </c>
      <c r="U55" s="25" t="n">
        <v>5</v>
      </c>
      <c r="V55" s="25" t="n">
        <v>2</v>
      </c>
      <c r="W55" s="26" t="n">
        <v>0.875</v>
      </c>
      <c r="X55" s="26" t="n">
        <v>0.416666666666667</v>
      </c>
      <c r="Y55" s="24" t="s">
        <v>1221</v>
      </c>
      <c r="Z55" s="24" t="s">
        <v>1222</v>
      </c>
      <c r="AA55" s="24" t="s">
        <v>2068</v>
      </c>
      <c r="AB55" s="24" t="s">
        <v>14247</v>
      </c>
      <c r="AC55" s="24" t="s">
        <v>14248</v>
      </c>
      <c r="AD55" s="24"/>
      <c r="AE55" s="24" t="s">
        <v>14249</v>
      </c>
      <c r="AF55" s="24" t="s">
        <v>14250</v>
      </c>
      <c r="AG55" s="25" t="n">
        <v>0</v>
      </c>
      <c r="AH55" s="26" t="n">
        <v>0</v>
      </c>
      <c r="AI55" s="25" t="n">
        <v>0</v>
      </c>
      <c r="AJ55" s="26" t="n">
        <v>0</v>
      </c>
      <c r="AK55" s="25" t="n">
        <v>0</v>
      </c>
      <c r="AL55" s="26" t="n">
        <v>0</v>
      </c>
      <c r="AM55" s="25" t="n">
        <v>41</v>
      </c>
      <c r="AN55" s="26" t="n">
        <v>100</v>
      </c>
      <c r="AO55" s="25" t="n">
        <v>41</v>
      </c>
    </row>
    <row r="56" customFormat="false" ht="15" hidden="false" customHeight="false" outlineLevel="0" collapsed="false">
      <c r="A56" s="15" t="s">
        <v>14251</v>
      </c>
      <c r="B56" s="16" t="s">
        <v>13958</v>
      </c>
      <c r="C56" s="16" t="s">
        <v>14219</v>
      </c>
      <c r="D56" s="59"/>
      <c r="E56" s="59"/>
      <c r="F56" s="63" t="s">
        <v>14251</v>
      </c>
      <c r="G56" s="68"/>
      <c r="H56" s="68"/>
      <c r="I56" s="71" t="n">
        <v>56</v>
      </c>
      <c r="J56" s="71"/>
      <c r="K56" s="25" t="n">
        <v>4</v>
      </c>
      <c r="L56" s="25" t="n">
        <v>3</v>
      </c>
      <c r="M56" s="25" t="n">
        <v>0</v>
      </c>
      <c r="N56" s="25" t="n">
        <v>3</v>
      </c>
      <c r="O56" s="25" t="n">
        <v>0</v>
      </c>
      <c r="P56" s="26" t="n">
        <v>0</v>
      </c>
      <c r="Q56" s="26" t="n">
        <v>0</v>
      </c>
      <c r="R56" s="25" t="n">
        <v>1</v>
      </c>
      <c r="S56" s="25" t="n">
        <v>0</v>
      </c>
      <c r="T56" s="25" t="n">
        <v>4</v>
      </c>
      <c r="U56" s="25" t="n">
        <v>3</v>
      </c>
      <c r="V56" s="25" t="n">
        <v>2</v>
      </c>
      <c r="W56" s="26" t="n">
        <v>1.125</v>
      </c>
      <c r="X56" s="26" t="n">
        <v>0.25</v>
      </c>
      <c r="Y56" s="24"/>
      <c r="Z56" s="24"/>
      <c r="AA56" s="24"/>
      <c r="AB56" s="24"/>
      <c r="AC56" s="24"/>
      <c r="AD56" s="24" t="s">
        <v>1643</v>
      </c>
      <c r="AE56" s="24" t="s">
        <v>14252</v>
      </c>
      <c r="AF56" s="24" t="s">
        <v>14253</v>
      </c>
      <c r="AG56" s="25" t="n">
        <v>0</v>
      </c>
      <c r="AH56" s="26" t="n">
        <v>0</v>
      </c>
      <c r="AI56" s="25" t="n">
        <v>0</v>
      </c>
      <c r="AJ56" s="26" t="n">
        <v>0</v>
      </c>
      <c r="AK56" s="25" t="n">
        <v>0</v>
      </c>
      <c r="AL56" s="26" t="n">
        <v>0</v>
      </c>
      <c r="AM56" s="25" t="n">
        <v>20</v>
      </c>
      <c r="AN56" s="26" t="n">
        <v>100</v>
      </c>
      <c r="AO56" s="25" t="n">
        <v>20</v>
      </c>
    </row>
    <row r="57" customFormat="false" ht="15" hidden="false" customHeight="false" outlineLevel="0" collapsed="false">
      <c r="A57" s="15" t="s">
        <v>14254</v>
      </c>
      <c r="B57" s="16" t="s">
        <v>13964</v>
      </c>
      <c r="C57" s="16" t="s">
        <v>14219</v>
      </c>
      <c r="D57" s="59"/>
      <c r="E57" s="59"/>
      <c r="F57" s="63" t="s">
        <v>14255</v>
      </c>
      <c r="G57" s="68"/>
      <c r="H57" s="68"/>
      <c r="I57" s="71" t="n">
        <v>57</v>
      </c>
      <c r="J57" s="71"/>
      <c r="K57" s="25" t="n">
        <v>4</v>
      </c>
      <c r="L57" s="25" t="n">
        <v>7</v>
      </c>
      <c r="M57" s="25" t="n">
        <v>0</v>
      </c>
      <c r="N57" s="25" t="n">
        <v>7</v>
      </c>
      <c r="O57" s="25" t="n">
        <v>0</v>
      </c>
      <c r="P57" s="26" t="n">
        <v>0.166666666666667</v>
      </c>
      <c r="Q57" s="26" t="n">
        <v>0.285714285714286</v>
      </c>
      <c r="R57" s="25" t="n">
        <v>1</v>
      </c>
      <c r="S57" s="25" t="n">
        <v>0</v>
      </c>
      <c r="T57" s="25" t="n">
        <v>4</v>
      </c>
      <c r="U57" s="25" t="n">
        <v>7</v>
      </c>
      <c r="V57" s="25" t="n">
        <v>1</v>
      </c>
      <c r="W57" s="26" t="n">
        <v>0.75</v>
      </c>
      <c r="X57" s="26" t="n">
        <v>0.583333333333333</v>
      </c>
      <c r="Y57" s="24"/>
      <c r="Z57" s="24"/>
      <c r="AA57" s="24" t="s">
        <v>1377</v>
      </c>
      <c r="AB57" s="24" t="s">
        <v>14256</v>
      </c>
      <c r="AC57" s="24" t="s">
        <v>7984</v>
      </c>
      <c r="AD57" s="24"/>
      <c r="AE57" s="24" t="s">
        <v>14257</v>
      </c>
      <c r="AF57" s="24" t="s">
        <v>14258</v>
      </c>
      <c r="AG57" s="25" t="n">
        <v>3</v>
      </c>
      <c r="AH57" s="26" t="n">
        <v>6.52173913043478</v>
      </c>
      <c r="AI57" s="25" t="n">
        <v>0</v>
      </c>
      <c r="AJ57" s="26" t="n">
        <v>0</v>
      </c>
      <c r="AK57" s="25" t="n">
        <v>0</v>
      </c>
      <c r="AL57" s="26" t="n">
        <v>0</v>
      </c>
      <c r="AM57" s="25" t="n">
        <v>43</v>
      </c>
      <c r="AN57" s="26" t="n">
        <v>93.4782608695652</v>
      </c>
      <c r="AO57" s="25" t="n">
        <v>46</v>
      </c>
    </row>
    <row r="58" customFormat="false" ht="15" hidden="false" customHeight="false" outlineLevel="0" collapsed="false">
      <c r="A58" s="15" t="s">
        <v>14259</v>
      </c>
      <c r="B58" s="16" t="s">
        <v>13973</v>
      </c>
      <c r="C58" s="16" t="s">
        <v>14219</v>
      </c>
      <c r="D58" s="59"/>
      <c r="E58" s="59"/>
      <c r="F58" s="63" t="s">
        <v>14259</v>
      </c>
      <c r="G58" s="68"/>
      <c r="H58" s="68"/>
      <c r="I58" s="71" t="n">
        <v>58</v>
      </c>
      <c r="J58" s="71"/>
      <c r="K58" s="25" t="n">
        <v>4</v>
      </c>
      <c r="L58" s="25" t="n">
        <v>3</v>
      </c>
      <c r="M58" s="25" t="n">
        <v>0</v>
      </c>
      <c r="N58" s="25" t="n">
        <v>3</v>
      </c>
      <c r="O58" s="25" t="n">
        <v>0</v>
      </c>
      <c r="P58" s="26" t="n">
        <v>0</v>
      </c>
      <c r="Q58" s="26" t="n">
        <v>0</v>
      </c>
      <c r="R58" s="25" t="n">
        <v>1</v>
      </c>
      <c r="S58" s="25" t="n">
        <v>0</v>
      </c>
      <c r="T58" s="25" t="n">
        <v>4</v>
      </c>
      <c r="U58" s="25" t="n">
        <v>3</v>
      </c>
      <c r="V58" s="25" t="n">
        <v>2</v>
      </c>
      <c r="W58" s="26" t="n">
        <v>1.125</v>
      </c>
      <c r="X58" s="26" t="n">
        <v>0.25</v>
      </c>
      <c r="Y58" s="24"/>
      <c r="Z58" s="24"/>
      <c r="AA58" s="24" t="s">
        <v>979</v>
      </c>
      <c r="AB58" s="24"/>
      <c r="AC58" s="24"/>
      <c r="AD58" s="24"/>
      <c r="AE58" s="24" t="s">
        <v>14260</v>
      </c>
      <c r="AF58" s="24" t="s">
        <v>14261</v>
      </c>
      <c r="AG58" s="25" t="n">
        <v>0</v>
      </c>
      <c r="AH58" s="26" t="n">
        <v>0</v>
      </c>
      <c r="AI58" s="25" t="n">
        <v>0</v>
      </c>
      <c r="AJ58" s="26" t="n">
        <v>0</v>
      </c>
      <c r="AK58" s="25" t="n">
        <v>0</v>
      </c>
      <c r="AL58" s="26" t="n">
        <v>0</v>
      </c>
      <c r="AM58" s="25" t="n">
        <v>13</v>
      </c>
      <c r="AN58" s="26" t="n">
        <v>100</v>
      </c>
      <c r="AO58" s="25" t="n">
        <v>13</v>
      </c>
    </row>
    <row r="59" customFormat="false" ht="15" hidden="false" customHeight="false" outlineLevel="0" collapsed="false">
      <c r="A59" s="15" t="s">
        <v>14262</v>
      </c>
      <c r="B59" s="16" t="s">
        <v>13982</v>
      </c>
      <c r="C59" s="16" t="s">
        <v>14219</v>
      </c>
      <c r="D59" s="59"/>
      <c r="E59" s="59"/>
      <c r="F59" s="63" t="s">
        <v>14263</v>
      </c>
      <c r="G59" s="68"/>
      <c r="H59" s="68"/>
      <c r="I59" s="71" t="n">
        <v>59</v>
      </c>
      <c r="J59" s="71"/>
      <c r="K59" s="25" t="n">
        <v>4</v>
      </c>
      <c r="L59" s="25" t="n">
        <v>4</v>
      </c>
      <c r="M59" s="25" t="n">
        <v>2</v>
      </c>
      <c r="N59" s="25" t="n">
        <v>6</v>
      </c>
      <c r="O59" s="25" t="n">
        <v>0</v>
      </c>
      <c r="P59" s="26" t="n">
        <v>0</v>
      </c>
      <c r="Q59" s="26" t="n">
        <v>0</v>
      </c>
      <c r="R59" s="25" t="n">
        <v>1</v>
      </c>
      <c r="S59" s="25" t="n">
        <v>0</v>
      </c>
      <c r="T59" s="25" t="n">
        <v>4</v>
      </c>
      <c r="U59" s="25" t="n">
        <v>6</v>
      </c>
      <c r="V59" s="25" t="n">
        <v>2</v>
      </c>
      <c r="W59" s="26" t="n">
        <v>0.875</v>
      </c>
      <c r="X59" s="26" t="n">
        <v>0.416666666666667</v>
      </c>
      <c r="Y59" s="24" t="s">
        <v>888</v>
      </c>
      <c r="Z59" s="24" t="s">
        <v>130</v>
      </c>
      <c r="AA59" s="24" t="s">
        <v>879</v>
      </c>
      <c r="AB59" s="24" t="s">
        <v>14264</v>
      </c>
      <c r="AC59" s="24" t="s">
        <v>14265</v>
      </c>
      <c r="AD59" s="24"/>
      <c r="AE59" s="24" t="s">
        <v>14266</v>
      </c>
      <c r="AF59" s="24" t="s">
        <v>14267</v>
      </c>
      <c r="AG59" s="25" t="n">
        <v>0</v>
      </c>
      <c r="AH59" s="26" t="n">
        <v>0</v>
      </c>
      <c r="AI59" s="25" t="n">
        <v>0</v>
      </c>
      <c r="AJ59" s="26" t="n">
        <v>0</v>
      </c>
      <c r="AK59" s="25" t="n">
        <v>0</v>
      </c>
      <c r="AL59" s="26" t="n">
        <v>0</v>
      </c>
      <c r="AM59" s="25" t="n">
        <v>53</v>
      </c>
      <c r="AN59" s="26" t="n">
        <v>100</v>
      </c>
      <c r="AO59" s="25" t="n">
        <v>53</v>
      </c>
    </row>
    <row r="60" customFormat="false" ht="15" hidden="false" customHeight="false" outlineLevel="0" collapsed="false">
      <c r="A60" s="15" t="s">
        <v>14268</v>
      </c>
      <c r="B60" s="16" t="s">
        <v>13991</v>
      </c>
      <c r="C60" s="16" t="s">
        <v>14219</v>
      </c>
      <c r="D60" s="59"/>
      <c r="E60" s="59"/>
      <c r="F60" s="63" t="s">
        <v>14268</v>
      </c>
      <c r="G60" s="68"/>
      <c r="H60" s="68"/>
      <c r="I60" s="71" t="n">
        <v>60</v>
      </c>
      <c r="J60" s="71"/>
      <c r="K60" s="25" t="n">
        <v>4</v>
      </c>
      <c r="L60" s="25" t="n">
        <v>3</v>
      </c>
      <c r="M60" s="25" t="n">
        <v>0</v>
      </c>
      <c r="N60" s="25" t="n">
        <v>3</v>
      </c>
      <c r="O60" s="25" t="n">
        <v>0</v>
      </c>
      <c r="P60" s="26" t="n">
        <v>0</v>
      </c>
      <c r="Q60" s="26" t="n">
        <v>0</v>
      </c>
      <c r="R60" s="25" t="n">
        <v>1</v>
      </c>
      <c r="S60" s="25" t="n">
        <v>0</v>
      </c>
      <c r="T60" s="25" t="n">
        <v>4</v>
      </c>
      <c r="U60" s="25" t="n">
        <v>3</v>
      </c>
      <c r="V60" s="25" t="n">
        <v>2</v>
      </c>
      <c r="W60" s="26" t="n">
        <v>1.125</v>
      </c>
      <c r="X60" s="26" t="n">
        <v>0.25</v>
      </c>
      <c r="Y60" s="24"/>
      <c r="Z60" s="24"/>
      <c r="AA60" s="24"/>
      <c r="AB60" s="24"/>
      <c r="AC60" s="24"/>
      <c r="AD60" s="24" t="s">
        <v>862</v>
      </c>
      <c r="AE60" s="24" t="s">
        <v>14269</v>
      </c>
      <c r="AF60" s="24" t="s">
        <v>14270</v>
      </c>
      <c r="AG60" s="25" t="n">
        <v>0</v>
      </c>
      <c r="AH60" s="26" t="n">
        <v>0</v>
      </c>
      <c r="AI60" s="25" t="n">
        <v>1</v>
      </c>
      <c r="AJ60" s="26" t="n">
        <v>5.26315789473684</v>
      </c>
      <c r="AK60" s="25" t="n">
        <v>0</v>
      </c>
      <c r="AL60" s="26" t="n">
        <v>0</v>
      </c>
      <c r="AM60" s="25" t="n">
        <v>18</v>
      </c>
      <c r="AN60" s="26" t="n">
        <v>94.7368421052632</v>
      </c>
      <c r="AO60" s="25" t="n">
        <v>19</v>
      </c>
    </row>
    <row r="61" customFormat="false" ht="15" hidden="false" customHeight="false" outlineLevel="0" collapsed="false">
      <c r="A61" s="15" t="s">
        <v>14271</v>
      </c>
      <c r="B61" s="16" t="s">
        <v>13997</v>
      </c>
      <c r="C61" s="16" t="s">
        <v>14219</v>
      </c>
      <c r="D61" s="59"/>
      <c r="E61" s="59"/>
      <c r="F61" s="63" t="s">
        <v>14272</v>
      </c>
      <c r="G61" s="68"/>
      <c r="H61" s="68"/>
      <c r="I61" s="71" t="n">
        <v>61</v>
      </c>
      <c r="J61" s="71"/>
      <c r="K61" s="25" t="n">
        <v>4</v>
      </c>
      <c r="L61" s="25" t="n">
        <v>4</v>
      </c>
      <c r="M61" s="25" t="n">
        <v>0</v>
      </c>
      <c r="N61" s="25" t="n">
        <v>4</v>
      </c>
      <c r="O61" s="25" t="n">
        <v>1</v>
      </c>
      <c r="P61" s="26" t="n">
        <v>0</v>
      </c>
      <c r="Q61" s="26" t="n">
        <v>0</v>
      </c>
      <c r="R61" s="25" t="n">
        <v>1</v>
      </c>
      <c r="S61" s="25" t="n">
        <v>0</v>
      </c>
      <c r="T61" s="25" t="n">
        <v>4</v>
      </c>
      <c r="U61" s="25" t="n">
        <v>4</v>
      </c>
      <c r="V61" s="25" t="n">
        <v>2</v>
      </c>
      <c r="W61" s="26" t="n">
        <v>1.125</v>
      </c>
      <c r="X61" s="26" t="n">
        <v>0.25</v>
      </c>
      <c r="Y61" s="24" t="s">
        <v>552</v>
      </c>
      <c r="Z61" s="24" t="s">
        <v>553</v>
      </c>
      <c r="AA61" s="24" t="s">
        <v>155</v>
      </c>
      <c r="AB61" s="24" t="s">
        <v>14273</v>
      </c>
      <c r="AC61" s="24" t="s">
        <v>14274</v>
      </c>
      <c r="AD61" s="24"/>
      <c r="AE61" s="24" t="s">
        <v>14275</v>
      </c>
      <c r="AF61" s="24" t="s">
        <v>14276</v>
      </c>
      <c r="AG61" s="25" t="n">
        <v>0</v>
      </c>
      <c r="AH61" s="26" t="n">
        <v>0</v>
      </c>
      <c r="AI61" s="25" t="n">
        <v>0</v>
      </c>
      <c r="AJ61" s="26" t="n">
        <v>0</v>
      </c>
      <c r="AK61" s="25" t="n">
        <v>0</v>
      </c>
      <c r="AL61" s="26" t="n">
        <v>0</v>
      </c>
      <c r="AM61" s="25" t="n">
        <v>53</v>
      </c>
      <c r="AN61" s="26" t="n">
        <v>100</v>
      </c>
      <c r="AO61" s="25" t="n">
        <v>53</v>
      </c>
    </row>
    <row r="62" customFormat="false" ht="15" hidden="false" customHeight="false" outlineLevel="0" collapsed="false">
      <c r="A62" s="15" t="s">
        <v>14277</v>
      </c>
      <c r="B62" s="16" t="s">
        <v>14003</v>
      </c>
      <c r="C62" s="16" t="s">
        <v>14219</v>
      </c>
      <c r="D62" s="59"/>
      <c r="E62" s="59"/>
      <c r="F62" s="63" t="s">
        <v>14278</v>
      </c>
      <c r="G62" s="68"/>
      <c r="H62" s="68"/>
      <c r="I62" s="71" t="n">
        <v>62</v>
      </c>
      <c r="J62" s="71"/>
      <c r="K62" s="25" t="n">
        <v>4</v>
      </c>
      <c r="L62" s="25" t="n">
        <v>5</v>
      </c>
      <c r="M62" s="25" t="n">
        <v>0</v>
      </c>
      <c r="N62" s="25" t="n">
        <v>5</v>
      </c>
      <c r="O62" s="25" t="n">
        <v>0</v>
      </c>
      <c r="P62" s="26" t="n">
        <v>0</v>
      </c>
      <c r="Q62" s="26" t="n">
        <v>0</v>
      </c>
      <c r="R62" s="25" t="n">
        <v>1</v>
      </c>
      <c r="S62" s="25" t="n">
        <v>0</v>
      </c>
      <c r="T62" s="25" t="n">
        <v>4</v>
      </c>
      <c r="U62" s="25" t="n">
        <v>5</v>
      </c>
      <c r="V62" s="25" t="n">
        <v>2</v>
      </c>
      <c r="W62" s="26" t="n">
        <v>0.875</v>
      </c>
      <c r="X62" s="26" t="n">
        <v>0.416666666666667</v>
      </c>
      <c r="Y62" s="24" t="s">
        <v>343</v>
      </c>
      <c r="Z62" s="24" t="s">
        <v>130</v>
      </c>
      <c r="AA62" s="24" t="s">
        <v>298</v>
      </c>
      <c r="AB62" s="24" t="s">
        <v>14279</v>
      </c>
      <c r="AC62" s="24" t="s">
        <v>5747</v>
      </c>
      <c r="AD62" s="24"/>
      <c r="AE62" s="24" t="s">
        <v>14280</v>
      </c>
      <c r="AF62" s="24" t="s">
        <v>14281</v>
      </c>
      <c r="AG62" s="25" t="n">
        <v>0</v>
      </c>
      <c r="AH62" s="26" t="n">
        <v>0</v>
      </c>
      <c r="AI62" s="25" t="n">
        <v>0</v>
      </c>
      <c r="AJ62" s="26" t="n">
        <v>0</v>
      </c>
      <c r="AK62" s="25" t="n">
        <v>0</v>
      </c>
      <c r="AL62" s="26" t="n">
        <v>0</v>
      </c>
      <c r="AM62" s="25" t="n">
        <v>46</v>
      </c>
      <c r="AN62" s="26" t="n">
        <v>100</v>
      </c>
      <c r="AO62" s="25" t="n">
        <v>46</v>
      </c>
    </row>
    <row r="63" customFormat="false" ht="15" hidden="false" customHeight="false" outlineLevel="0" collapsed="false">
      <c r="A63" s="15" t="s">
        <v>14282</v>
      </c>
      <c r="B63" s="16" t="s">
        <v>13917</v>
      </c>
      <c r="C63" s="16" t="s">
        <v>14283</v>
      </c>
      <c r="D63" s="59"/>
      <c r="E63" s="59"/>
      <c r="F63" s="63" t="s">
        <v>14284</v>
      </c>
      <c r="G63" s="68"/>
      <c r="H63" s="68"/>
      <c r="I63" s="71" t="n">
        <v>63</v>
      </c>
      <c r="J63" s="71"/>
      <c r="K63" s="25" t="n">
        <v>4</v>
      </c>
      <c r="L63" s="25" t="n">
        <v>6</v>
      </c>
      <c r="M63" s="25" t="n">
        <v>0</v>
      </c>
      <c r="N63" s="25" t="n">
        <v>6</v>
      </c>
      <c r="O63" s="25" t="n">
        <v>0</v>
      </c>
      <c r="P63" s="26" t="n">
        <v>0.2</v>
      </c>
      <c r="Q63" s="26" t="n">
        <v>0.333333333333333</v>
      </c>
      <c r="R63" s="25" t="n">
        <v>1</v>
      </c>
      <c r="S63" s="25" t="n">
        <v>0</v>
      </c>
      <c r="T63" s="25" t="n">
        <v>4</v>
      </c>
      <c r="U63" s="25" t="n">
        <v>6</v>
      </c>
      <c r="V63" s="25" t="n">
        <v>2</v>
      </c>
      <c r="W63" s="26" t="n">
        <v>0.875</v>
      </c>
      <c r="X63" s="26" t="n">
        <v>0.5</v>
      </c>
      <c r="Y63" s="24"/>
      <c r="Z63" s="24"/>
      <c r="AA63" s="24"/>
      <c r="AB63" s="24" t="s">
        <v>14285</v>
      </c>
      <c r="AC63" s="24" t="s">
        <v>14286</v>
      </c>
      <c r="AD63" s="24"/>
      <c r="AE63" s="24" t="s">
        <v>14287</v>
      </c>
      <c r="AF63" s="24" t="s">
        <v>14288</v>
      </c>
      <c r="AG63" s="25" t="n">
        <v>0</v>
      </c>
      <c r="AH63" s="26" t="n">
        <v>0</v>
      </c>
      <c r="AI63" s="25" t="n">
        <v>1</v>
      </c>
      <c r="AJ63" s="26" t="n">
        <v>2.5</v>
      </c>
      <c r="AK63" s="25" t="n">
        <v>0</v>
      </c>
      <c r="AL63" s="26" t="n">
        <v>0</v>
      </c>
      <c r="AM63" s="25" t="n">
        <v>39</v>
      </c>
      <c r="AN63" s="26" t="n">
        <v>97.5</v>
      </c>
      <c r="AO63" s="25" t="n">
        <v>40</v>
      </c>
    </row>
    <row r="64" customFormat="false" ht="15" hidden="false" customHeight="false" outlineLevel="0" collapsed="false">
      <c r="A64" s="15" t="s">
        <v>14289</v>
      </c>
      <c r="B64" s="16" t="s">
        <v>13929</v>
      </c>
      <c r="C64" s="16" t="s">
        <v>14283</v>
      </c>
      <c r="D64" s="59"/>
      <c r="E64" s="59"/>
      <c r="F64" s="63" t="s">
        <v>14290</v>
      </c>
      <c r="G64" s="68"/>
      <c r="H64" s="68"/>
      <c r="I64" s="71" t="n">
        <v>64</v>
      </c>
      <c r="J64" s="71"/>
      <c r="K64" s="25" t="n">
        <v>3</v>
      </c>
      <c r="L64" s="25" t="n">
        <v>3</v>
      </c>
      <c r="M64" s="25" t="n">
        <v>0</v>
      </c>
      <c r="N64" s="25" t="n">
        <v>3</v>
      </c>
      <c r="O64" s="25" t="n">
        <v>1</v>
      </c>
      <c r="P64" s="26" t="n">
        <v>0</v>
      </c>
      <c r="Q64" s="26" t="n">
        <v>0</v>
      </c>
      <c r="R64" s="25" t="n">
        <v>1</v>
      </c>
      <c r="S64" s="25" t="n">
        <v>0</v>
      </c>
      <c r="T64" s="25" t="n">
        <v>3</v>
      </c>
      <c r="U64" s="25" t="n">
        <v>3</v>
      </c>
      <c r="V64" s="25" t="n">
        <v>2</v>
      </c>
      <c r="W64" s="26" t="n">
        <v>0.888889</v>
      </c>
      <c r="X64" s="26" t="n">
        <v>0.333333333333333</v>
      </c>
      <c r="Y64" s="24"/>
      <c r="Z64" s="24"/>
      <c r="AA64" s="24"/>
      <c r="AB64" s="24" t="s">
        <v>14291</v>
      </c>
      <c r="AC64" s="24" t="s">
        <v>13584</v>
      </c>
      <c r="AD64" s="24"/>
      <c r="AE64" s="24" t="s">
        <v>4808</v>
      </c>
      <c r="AF64" s="24" t="s">
        <v>14292</v>
      </c>
      <c r="AG64" s="25" t="n">
        <v>3</v>
      </c>
      <c r="AH64" s="26" t="n">
        <v>4.47761194029851</v>
      </c>
      <c r="AI64" s="25" t="n">
        <v>0</v>
      </c>
      <c r="AJ64" s="26" t="n">
        <v>0</v>
      </c>
      <c r="AK64" s="25" t="n">
        <v>0</v>
      </c>
      <c r="AL64" s="26" t="n">
        <v>0</v>
      </c>
      <c r="AM64" s="25" t="n">
        <v>64</v>
      </c>
      <c r="AN64" s="26" t="n">
        <v>95.5223880597015</v>
      </c>
      <c r="AO64" s="25" t="n">
        <v>67</v>
      </c>
    </row>
    <row r="65" customFormat="false" ht="15" hidden="false" customHeight="false" outlineLevel="0" collapsed="false">
      <c r="A65" s="15" t="s">
        <v>14293</v>
      </c>
      <c r="B65" s="16" t="s">
        <v>13937</v>
      </c>
      <c r="C65" s="16" t="s">
        <v>14283</v>
      </c>
      <c r="D65" s="59"/>
      <c r="E65" s="59"/>
      <c r="F65" s="63" t="s">
        <v>14293</v>
      </c>
      <c r="G65" s="68"/>
      <c r="H65" s="68"/>
      <c r="I65" s="71" t="n">
        <v>65</v>
      </c>
      <c r="J65" s="71"/>
      <c r="K65" s="25" t="n">
        <v>3</v>
      </c>
      <c r="L65" s="25" t="n">
        <v>2</v>
      </c>
      <c r="M65" s="25" t="n">
        <v>0</v>
      </c>
      <c r="N65" s="25" t="n">
        <v>2</v>
      </c>
      <c r="O65" s="25" t="n">
        <v>0</v>
      </c>
      <c r="P65" s="26" t="n">
        <v>0</v>
      </c>
      <c r="Q65" s="26" t="n">
        <v>0</v>
      </c>
      <c r="R65" s="25" t="n">
        <v>1</v>
      </c>
      <c r="S65" s="25" t="n">
        <v>0</v>
      </c>
      <c r="T65" s="25" t="n">
        <v>3</v>
      </c>
      <c r="U65" s="25" t="n">
        <v>2</v>
      </c>
      <c r="V65" s="25" t="n">
        <v>2</v>
      </c>
      <c r="W65" s="26" t="n">
        <v>0.888889</v>
      </c>
      <c r="X65" s="26" t="n">
        <v>0.333333333333333</v>
      </c>
      <c r="Y65" s="24"/>
      <c r="Z65" s="24"/>
      <c r="AA65" s="24"/>
      <c r="AB65" s="24"/>
      <c r="AC65" s="24"/>
      <c r="AD65" s="24"/>
      <c r="AE65" s="24" t="s">
        <v>14294</v>
      </c>
      <c r="AF65" s="24" t="s">
        <v>14295</v>
      </c>
      <c r="AG65" s="25" t="n">
        <v>1</v>
      </c>
      <c r="AH65" s="26" t="n">
        <v>12.5</v>
      </c>
      <c r="AI65" s="25" t="n">
        <v>0</v>
      </c>
      <c r="AJ65" s="26" t="n">
        <v>0</v>
      </c>
      <c r="AK65" s="25" t="n">
        <v>0</v>
      </c>
      <c r="AL65" s="26" t="n">
        <v>0</v>
      </c>
      <c r="AM65" s="25" t="n">
        <v>7</v>
      </c>
      <c r="AN65" s="26" t="n">
        <v>87.5</v>
      </c>
      <c r="AO65" s="25" t="n">
        <v>8</v>
      </c>
    </row>
    <row r="66" customFormat="false" ht="15" hidden="false" customHeight="false" outlineLevel="0" collapsed="false">
      <c r="A66" s="15" t="s">
        <v>14296</v>
      </c>
      <c r="B66" s="16" t="s">
        <v>13943</v>
      </c>
      <c r="C66" s="16" t="s">
        <v>14283</v>
      </c>
      <c r="D66" s="59"/>
      <c r="E66" s="59"/>
      <c r="F66" s="63" t="s">
        <v>14297</v>
      </c>
      <c r="G66" s="68"/>
      <c r="H66" s="68"/>
      <c r="I66" s="71" t="n">
        <v>66</v>
      </c>
      <c r="J66" s="71"/>
      <c r="K66" s="25" t="n">
        <v>3</v>
      </c>
      <c r="L66" s="25" t="n">
        <v>1</v>
      </c>
      <c r="M66" s="25" t="n">
        <v>6</v>
      </c>
      <c r="N66" s="25" t="n">
        <v>7</v>
      </c>
      <c r="O66" s="25" t="n">
        <v>3</v>
      </c>
      <c r="P66" s="26" t="n">
        <v>0</v>
      </c>
      <c r="Q66" s="26" t="n">
        <v>0</v>
      </c>
      <c r="R66" s="25" t="n">
        <v>1</v>
      </c>
      <c r="S66" s="25" t="n">
        <v>0</v>
      </c>
      <c r="T66" s="25" t="n">
        <v>3</v>
      </c>
      <c r="U66" s="25" t="n">
        <v>7</v>
      </c>
      <c r="V66" s="25" t="n">
        <v>2</v>
      </c>
      <c r="W66" s="26" t="n">
        <v>0.888889</v>
      </c>
      <c r="X66" s="26" t="n">
        <v>0.333333333333333</v>
      </c>
      <c r="Y66" s="24" t="s">
        <v>14298</v>
      </c>
      <c r="Z66" s="24" t="s">
        <v>10777</v>
      </c>
      <c r="AA66" s="24" t="s">
        <v>4012</v>
      </c>
      <c r="AB66" s="24" t="s">
        <v>14299</v>
      </c>
      <c r="AC66" s="24" t="s">
        <v>12503</v>
      </c>
      <c r="AD66" s="24"/>
      <c r="AE66" s="24" t="s">
        <v>4009</v>
      </c>
      <c r="AF66" s="24" t="s">
        <v>14300</v>
      </c>
      <c r="AG66" s="25" t="n">
        <v>0</v>
      </c>
      <c r="AH66" s="26" t="n">
        <v>0</v>
      </c>
      <c r="AI66" s="25" t="n">
        <v>0</v>
      </c>
      <c r="AJ66" s="26" t="n">
        <v>0</v>
      </c>
      <c r="AK66" s="25" t="n">
        <v>0</v>
      </c>
      <c r="AL66" s="26" t="n">
        <v>0</v>
      </c>
      <c r="AM66" s="25" t="n">
        <v>100</v>
      </c>
      <c r="AN66" s="26" t="n">
        <v>100</v>
      </c>
      <c r="AO66" s="25" t="n">
        <v>100</v>
      </c>
    </row>
    <row r="67" customFormat="false" ht="15" hidden="false" customHeight="false" outlineLevel="0" collapsed="false">
      <c r="A67" s="15" t="s">
        <v>14301</v>
      </c>
      <c r="B67" s="16" t="s">
        <v>13949</v>
      </c>
      <c r="C67" s="16" t="s">
        <v>14283</v>
      </c>
      <c r="D67" s="59"/>
      <c r="E67" s="59"/>
      <c r="F67" s="63" t="s">
        <v>14302</v>
      </c>
      <c r="G67" s="68"/>
      <c r="H67" s="68"/>
      <c r="I67" s="71" t="n">
        <v>67</v>
      </c>
      <c r="J67" s="71"/>
      <c r="K67" s="25" t="n">
        <v>3</v>
      </c>
      <c r="L67" s="25" t="n">
        <v>3</v>
      </c>
      <c r="M67" s="25" t="n">
        <v>0</v>
      </c>
      <c r="N67" s="25" t="n">
        <v>3</v>
      </c>
      <c r="O67" s="25" t="n">
        <v>1</v>
      </c>
      <c r="P67" s="26" t="n">
        <v>0</v>
      </c>
      <c r="Q67" s="26" t="n">
        <v>0</v>
      </c>
      <c r="R67" s="25" t="n">
        <v>1</v>
      </c>
      <c r="S67" s="25" t="n">
        <v>0</v>
      </c>
      <c r="T67" s="25" t="n">
        <v>3</v>
      </c>
      <c r="U67" s="25" t="n">
        <v>3</v>
      </c>
      <c r="V67" s="25" t="n">
        <v>2</v>
      </c>
      <c r="W67" s="26" t="n">
        <v>0.888889</v>
      </c>
      <c r="X67" s="26" t="n">
        <v>0.333333333333333</v>
      </c>
      <c r="Y67" s="24" t="s">
        <v>4237</v>
      </c>
      <c r="Z67" s="24" t="s">
        <v>130</v>
      </c>
      <c r="AA67" s="24" t="s">
        <v>4229</v>
      </c>
      <c r="AB67" s="24" t="s">
        <v>12825</v>
      </c>
      <c r="AC67" s="24" t="s">
        <v>12826</v>
      </c>
      <c r="AD67" s="24"/>
      <c r="AE67" s="24" t="s">
        <v>4227</v>
      </c>
      <c r="AF67" s="24" t="s">
        <v>14303</v>
      </c>
      <c r="AG67" s="25" t="n">
        <v>0</v>
      </c>
      <c r="AH67" s="26" t="n">
        <v>0</v>
      </c>
      <c r="AI67" s="25" t="n">
        <v>3</v>
      </c>
      <c r="AJ67" s="26" t="n">
        <v>4</v>
      </c>
      <c r="AK67" s="25" t="n">
        <v>0</v>
      </c>
      <c r="AL67" s="26" t="n">
        <v>0</v>
      </c>
      <c r="AM67" s="25" t="n">
        <v>72</v>
      </c>
      <c r="AN67" s="26" t="n">
        <v>96</v>
      </c>
      <c r="AO67" s="25" t="n">
        <v>75</v>
      </c>
    </row>
    <row r="68" customFormat="false" ht="15" hidden="false" customHeight="false" outlineLevel="0" collapsed="false">
      <c r="A68" s="15" t="s">
        <v>14304</v>
      </c>
      <c r="B68" s="16" t="s">
        <v>13958</v>
      </c>
      <c r="C68" s="16" t="s">
        <v>14283</v>
      </c>
      <c r="D68" s="59"/>
      <c r="E68" s="59"/>
      <c r="F68" s="63" t="s">
        <v>14305</v>
      </c>
      <c r="G68" s="68"/>
      <c r="H68" s="68"/>
      <c r="I68" s="71" t="n">
        <v>68</v>
      </c>
      <c r="J68" s="71"/>
      <c r="K68" s="25" t="n">
        <v>3</v>
      </c>
      <c r="L68" s="25" t="n">
        <v>3</v>
      </c>
      <c r="M68" s="25" t="n">
        <v>0</v>
      </c>
      <c r="N68" s="25" t="n">
        <v>3</v>
      </c>
      <c r="O68" s="25" t="n">
        <v>0</v>
      </c>
      <c r="P68" s="26" t="n">
        <v>0</v>
      </c>
      <c r="Q68" s="26" t="n">
        <v>0</v>
      </c>
      <c r="R68" s="25" t="n">
        <v>1</v>
      </c>
      <c r="S68" s="25" t="n">
        <v>0</v>
      </c>
      <c r="T68" s="25" t="n">
        <v>3</v>
      </c>
      <c r="U68" s="25" t="n">
        <v>3</v>
      </c>
      <c r="V68" s="25" t="n">
        <v>1</v>
      </c>
      <c r="W68" s="26" t="n">
        <v>0.666667</v>
      </c>
      <c r="X68" s="26" t="n">
        <v>0.5</v>
      </c>
      <c r="Y68" s="24" t="s">
        <v>4022</v>
      </c>
      <c r="Z68" s="24" t="s">
        <v>130</v>
      </c>
      <c r="AA68" s="24"/>
      <c r="AB68" s="24" t="s">
        <v>12518</v>
      </c>
      <c r="AC68" s="24" t="s">
        <v>12519</v>
      </c>
      <c r="AD68" s="24"/>
      <c r="AE68" s="24" t="s">
        <v>14306</v>
      </c>
      <c r="AF68" s="24" t="s">
        <v>14307</v>
      </c>
      <c r="AG68" s="25" t="n">
        <v>0</v>
      </c>
      <c r="AH68" s="26" t="n">
        <v>0</v>
      </c>
      <c r="AI68" s="25" t="n">
        <v>2</v>
      </c>
      <c r="AJ68" s="26" t="n">
        <v>5</v>
      </c>
      <c r="AK68" s="25" t="n">
        <v>0</v>
      </c>
      <c r="AL68" s="26" t="n">
        <v>0</v>
      </c>
      <c r="AM68" s="25" t="n">
        <v>38</v>
      </c>
      <c r="AN68" s="26" t="n">
        <v>95</v>
      </c>
      <c r="AO68" s="25" t="n">
        <v>40</v>
      </c>
    </row>
    <row r="69" customFormat="false" ht="15" hidden="false" customHeight="false" outlineLevel="0" collapsed="false">
      <c r="A69" s="15" t="s">
        <v>14308</v>
      </c>
      <c r="B69" s="16" t="s">
        <v>13964</v>
      </c>
      <c r="C69" s="16" t="s">
        <v>14283</v>
      </c>
      <c r="D69" s="59"/>
      <c r="E69" s="59"/>
      <c r="F69" s="63" t="s">
        <v>14309</v>
      </c>
      <c r="G69" s="68"/>
      <c r="H69" s="68"/>
      <c r="I69" s="71" t="n">
        <v>69</v>
      </c>
      <c r="J69" s="71"/>
      <c r="K69" s="25" t="n">
        <v>3</v>
      </c>
      <c r="L69" s="25" t="n">
        <v>3</v>
      </c>
      <c r="M69" s="25" t="n">
        <v>0</v>
      </c>
      <c r="N69" s="25" t="n">
        <v>3</v>
      </c>
      <c r="O69" s="25" t="n">
        <v>1</v>
      </c>
      <c r="P69" s="26" t="n">
        <v>0</v>
      </c>
      <c r="Q69" s="26" t="n">
        <v>0</v>
      </c>
      <c r="R69" s="25" t="n">
        <v>1</v>
      </c>
      <c r="S69" s="25" t="n">
        <v>0</v>
      </c>
      <c r="T69" s="25" t="n">
        <v>3</v>
      </c>
      <c r="U69" s="25" t="n">
        <v>3</v>
      </c>
      <c r="V69" s="25" t="n">
        <v>2</v>
      </c>
      <c r="W69" s="26" t="n">
        <v>0.888889</v>
      </c>
      <c r="X69" s="26" t="n">
        <v>0.333333333333333</v>
      </c>
      <c r="Y69" s="24" t="s">
        <v>3903</v>
      </c>
      <c r="Z69" s="24" t="s">
        <v>130</v>
      </c>
      <c r="AA69" s="24"/>
      <c r="AB69" s="24" t="s">
        <v>14310</v>
      </c>
      <c r="AC69" s="24" t="s">
        <v>14311</v>
      </c>
      <c r="AD69" s="24"/>
      <c r="AE69" s="24" t="s">
        <v>3901</v>
      </c>
      <c r="AF69" s="24" t="s">
        <v>14312</v>
      </c>
      <c r="AG69" s="25" t="n">
        <v>0</v>
      </c>
      <c r="AH69" s="26" t="n">
        <v>0</v>
      </c>
      <c r="AI69" s="25" t="n">
        <v>3</v>
      </c>
      <c r="AJ69" s="26" t="n">
        <v>8.10810810810811</v>
      </c>
      <c r="AK69" s="25" t="n">
        <v>0</v>
      </c>
      <c r="AL69" s="26" t="n">
        <v>0</v>
      </c>
      <c r="AM69" s="25" t="n">
        <v>34</v>
      </c>
      <c r="AN69" s="26" t="n">
        <v>91.8918918918919</v>
      </c>
      <c r="AO69" s="25" t="n">
        <v>37</v>
      </c>
    </row>
    <row r="70" customFormat="false" ht="15" hidden="false" customHeight="false" outlineLevel="0" collapsed="false">
      <c r="A70" s="15" t="s">
        <v>14313</v>
      </c>
      <c r="B70" s="16" t="s">
        <v>13973</v>
      </c>
      <c r="C70" s="16" t="s">
        <v>14283</v>
      </c>
      <c r="D70" s="59"/>
      <c r="E70" s="59"/>
      <c r="F70" s="63" t="s">
        <v>14313</v>
      </c>
      <c r="G70" s="68"/>
      <c r="H70" s="68"/>
      <c r="I70" s="71" t="n">
        <v>70</v>
      </c>
      <c r="J70" s="71"/>
      <c r="K70" s="25" t="n">
        <v>3</v>
      </c>
      <c r="L70" s="25" t="n">
        <v>2</v>
      </c>
      <c r="M70" s="25" t="n">
        <v>0</v>
      </c>
      <c r="N70" s="25" t="n">
        <v>2</v>
      </c>
      <c r="O70" s="25" t="n">
        <v>0</v>
      </c>
      <c r="P70" s="26" t="n">
        <v>0</v>
      </c>
      <c r="Q70" s="26" t="n">
        <v>0</v>
      </c>
      <c r="R70" s="25" t="n">
        <v>1</v>
      </c>
      <c r="S70" s="25" t="n">
        <v>0</v>
      </c>
      <c r="T70" s="25" t="n">
        <v>3</v>
      </c>
      <c r="U70" s="25" t="n">
        <v>2</v>
      </c>
      <c r="V70" s="25" t="n">
        <v>2</v>
      </c>
      <c r="W70" s="26" t="n">
        <v>0.888889</v>
      </c>
      <c r="X70" s="26" t="n">
        <v>0.333333333333333</v>
      </c>
      <c r="Y70" s="24"/>
      <c r="Z70" s="24"/>
      <c r="AA70" s="24"/>
      <c r="AB70" s="24"/>
      <c r="AC70" s="24"/>
      <c r="AD70" s="24"/>
      <c r="AE70" s="24" t="s">
        <v>14314</v>
      </c>
      <c r="AF70" s="24" t="s">
        <v>14315</v>
      </c>
      <c r="AG70" s="25" t="n">
        <v>0</v>
      </c>
      <c r="AH70" s="26" t="n">
        <v>0</v>
      </c>
      <c r="AI70" s="25" t="n">
        <v>0</v>
      </c>
      <c r="AJ70" s="26" t="n">
        <v>0</v>
      </c>
      <c r="AK70" s="25" t="n">
        <v>0</v>
      </c>
      <c r="AL70" s="26" t="n">
        <v>0</v>
      </c>
      <c r="AM70" s="25" t="n">
        <v>12</v>
      </c>
      <c r="AN70" s="26" t="n">
        <v>100</v>
      </c>
      <c r="AO70" s="25" t="n">
        <v>12</v>
      </c>
    </row>
    <row r="71" customFormat="false" ht="15" hidden="false" customHeight="false" outlineLevel="0" collapsed="false">
      <c r="A71" s="15" t="s">
        <v>14316</v>
      </c>
      <c r="B71" s="16" t="s">
        <v>13982</v>
      </c>
      <c r="C71" s="16" t="s">
        <v>14283</v>
      </c>
      <c r="D71" s="59"/>
      <c r="E71" s="59"/>
      <c r="F71" s="63" t="s">
        <v>14317</v>
      </c>
      <c r="G71" s="68"/>
      <c r="H71" s="68"/>
      <c r="I71" s="71" t="n">
        <v>71</v>
      </c>
      <c r="J71" s="71"/>
      <c r="K71" s="25" t="n">
        <v>3</v>
      </c>
      <c r="L71" s="25" t="n">
        <v>3</v>
      </c>
      <c r="M71" s="25" t="n">
        <v>0</v>
      </c>
      <c r="N71" s="25" t="n">
        <v>3</v>
      </c>
      <c r="O71" s="25" t="n">
        <v>1</v>
      </c>
      <c r="P71" s="26" t="n">
        <v>0</v>
      </c>
      <c r="Q71" s="26" t="n">
        <v>0</v>
      </c>
      <c r="R71" s="25" t="n">
        <v>1</v>
      </c>
      <c r="S71" s="25" t="n">
        <v>0</v>
      </c>
      <c r="T71" s="25" t="n">
        <v>3</v>
      </c>
      <c r="U71" s="25" t="n">
        <v>3</v>
      </c>
      <c r="V71" s="25" t="n">
        <v>2</v>
      </c>
      <c r="W71" s="26" t="n">
        <v>0.888889</v>
      </c>
      <c r="X71" s="26" t="n">
        <v>0.333333333333333</v>
      </c>
      <c r="Y71" s="24" t="s">
        <v>3470</v>
      </c>
      <c r="Z71" s="24" t="s">
        <v>390</v>
      </c>
      <c r="AA71" s="24"/>
      <c r="AB71" s="24" t="s">
        <v>14318</v>
      </c>
      <c r="AC71" s="24" t="s">
        <v>14319</v>
      </c>
      <c r="AD71" s="24"/>
      <c r="AE71" s="24" t="s">
        <v>3463</v>
      </c>
      <c r="AF71" s="24" t="s">
        <v>14320</v>
      </c>
      <c r="AG71" s="25" t="n">
        <v>0</v>
      </c>
      <c r="AH71" s="26" t="n">
        <v>0</v>
      </c>
      <c r="AI71" s="25" t="n">
        <v>0</v>
      </c>
      <c r="AJ71" s="26" t="n">
        <v>0</v>
      </c>
      <c r="AK71" s="25" t="n">
        <v>0</v>
      </c>
      <c r="AL71" s="26" t="n">
        <v>0</v>
      </c>
      <c r="AM71" s="25" t="n">
        <v>42</v>
      </c>
      <c r="AN71" s="26" t="n">
        <v>100</v>
      </c>
      <c r="AO71" s="25" t="n">
        <v>42</v>
      </c>
    </row>
    <row r="72" customFormat="false" ht="15" hidden="false" customHeight="false" outlineLevel="0" collapsed="false">
      <c r="A72" s="15" t="s">
        <v>14321</v>
      </c>
      <c r="B72" s="16" t="s">
        <v>13991</v>
      </c>
      <c r="C72" s="16" t="s">
        <v>14283</v>
      </c>
      <c r="D72" s="59"/>
      <c r="E72" s="59"/>
      <c r="F72" s="63" t="s">
        <v>14322</v>
      </c>
      <c r="G72" s="68"/>
      <c r="H72" s="68"/>
      <c r="I72" s="71" t="n">
        <v>72</v>
      </c>
      <c r="J72" s="71"/>
      <c r="K72" s="25" t="n">
        <v>3</v>
      </c>
      <c r="L72" s="25" t="n">
        <v>3</v>
      </c>
      <c r="M72" s="25" t="n">
        <v>0</v>
      </c>
      <c r="N72" s="25" t="n">
        <v>3</v>
      </c>
      <c r="O72" s="25" t="n">
        <v>1</v>
      </c>
      <c r="P72" s="26" t="n">
        <v>0</v>
      </c>
      <c r="Q72" s="26" t="n">
        <v>0</v>
      </c>
      <c r="R72" s="25" t="n">
        <v>1</v>
      </c>
      <c r="S72" s="25" t="n">
        <v>0</v>
      </c>
      <c r="T72" s="25" t="n">
        <v>3</v>
      </c>
      <c r="U72" s="25" t="n">
        <v>3</v>
      </c>
      <c r="V72" s="25" t="n">
        <v>2</v>
      </c>
      <c r="W72" s="26" t="n">
        <v>0.888889</v>
      </c>
      <c r="X72" s="26" t="n">
        <v>0.333333333333333</v>
      </c>
      <c r="Y72" s="24" t="s">
        <v>3440</v>
      </c>
      <c r="Z72" s="24" t="s">
        <v>3441</v>
      </c>
      <c r="AA72" s="24" t="s">
        <v>338</v>
      </c>
      <c r="AB72" s="24" t="s">
        <v>11693</v>
      </c>
      <c r="AC72" s="24" t="s">
        <v>11694</v>
      </c>
      <c r="AD72" s="24"/>
      <c r="AE72" s="24" t="s">
        <v>3438</v>
      </c>
      <c r="AF72" s="24" t="s">
        <v>14323</v>
      </c>
      <c r="AG72" s="25" t="n">
        <v>3</v>
      </c>
      <c r="AH72" s="26" t="n">
        <v>6.12244897959184</v>
      </c>
      <c r="AI72" s="25" t="n">
        <v>0</v>
      </c>
      <c r="AJ72" s="26" t="n">
        <v>0</v>
      </c>
      <c r="AK72" s="25" t="n">
        <v>0</v>
      </c>
      <c r="AL72" s="26" t="n">
        <v>0</v>
      </c>
      <c r="AM72" s="25" t="n">
        <v>46</v>
      </c>
      <c r="AN72" s="26" t="n">
        <v>93.8775510204082</v>
      </c>
      <c r="AO72" s="25" t="n">
        <v>49</v>
      </c>
    </row>
    <row r="73" customFormat="false" ht="15" hidden="false" customHeight="false" outlineLevel="0" collapsed="false">
      <c r="A73" s="15" t="s">
        <v>14324</v>
      </c>
      <c r="B73" s="16" t="s">
        <v>13997</v>
      </c>
      <c r="C73" s="16" t="s">
        <v>14283</v>
      </c>
      <c r="D73" s="59"/>
      <c r="E73" s="59"/>
      <c r="F73" s="63" t="s">
        <v>14325</v>
      </c>
      <c r="G73" s="68"/>
      <c r="H73" s="68"/>
      <c r="I73" s="71" t="n">
        <v>73</v>
      </c>
      <c r="J73" s="71"/>
      <c r="K73" s="25" t="n">
        <v>3</v>
      </c>
      <c r="L73" s="25" t="n">
        <v>3</v>
      </c>
      <c r="M73" s="25" t="n">
        <v>0</v>
      </c>
      <c r="N73" s="25" t="n">
        <v>3</v>
      </c>
      <c r="O73" s="25" t="n">
        <v>1</v>
      </c>
      <c r="P73" s="26" t="n">
        <v>0</v>
      </c>
      <c r="Q73" s="26" t="n">
        <v>0</v>
      </c>
      <c r="R73" s="25" t="n">
        <v>1</v>
      </c>
      <c r="S73" s="25" t="n">
        <v>0</v>
      </c>
      <c r="T73" s="25" t="n">
        <v>3</v>
      </c>
      <c r="U73" s="25" t="n">
        <v>3</v>
      </c>
      <c r="V73" s="25" t="n">
        <v>2</v>
      </c>
      <c r="W73" s="26" t="n">
        <v>0.888889</v>
      </c>
      <c r="X73" s="26" t="n">
        <v>0.333333333333333</v>
      </c>
      <c r="Y73" s="24" t="s">
        <v>3301</v>
      </c>
      <c r="Z73" s="24" t="s">
        <v>3302</v>
      </c>
      <c r="AA73" s="24"/>
      <c r="AB73" s="24" t="s">
        <v>14326</v>
      </c>
      <c r="AC73" s="24" t="s">
        <v>14327</v>
      </c>
      <c r="AD73" s="24"/>
      <c r="AE73" s="24" t="s">
        <v>3254</v>
      </c>
      <c r="AF73" s="24" t="s">
        <v>14328</v>
      </c>
      <c r="AG73" s="25" t="n">
        <v>0</v>
      </c>
      <c r="AH73" s="26" t="n">
        <v>0</v>
      </c>
      <c r="AI73" s="25" t="n">
        <v>0</v>
      </c>
      <c r="AJ73" s="26" t="n">
        <v>0</v>
      </c>
      <c r="AK73" s="25" t="n">
        <v>0</v>
      </c>
      <c r="AL73" s="26" t="n">
        <v>0</v>
      </c>
      <c r="AM73" s="25" t="n">
        <v>69</v>
      </c>
      <c r="AN73" s="26" t="n">
        <v>100</v>
      </c>
      <c r="AO73" s="25" t="n">
        <v>69</v>
      </c>
    </row>
    <row r="74" customFormat="false" ht="15" hidden="false" customHeight="false" outlineLevel="0" collapsed="false">
      <c r="A74" s="15" t="s">
        <v>14329</v>
      </c>
      <c r="B74" s="16" t="s">
        <v>14003</v>
      </c>
      <c r="C74" s="16" t="s">
        <v>14283</v>
      </c>
      <c r="D74" s="59"/>
      <c r="E74" s="59"/>
      <c r="F74" s="63" t="s">
        <v>14329</v>
      </c>
      <c r="G74" s="68"/>
      <c r="H74" s="68"/>
      <c r="I74" s="71" t="n">
        <v>74</v>
      </c>
      <c r="J74" s="71"/>
      <c r="K74" s="25" t="n">
        <v>3</v>
      </c>
      <c r="L74" s="25" t="n">
        <v>2</v>
      </c>
      <c r="M74" s="25" t="n">
        <v>0</v>
      </c>
      <c r="N74" s="25" t="n">
        <v>2</v>
      </c>
      <c r="O74" s="25" t="n">
        <v>0</v>
      </c>
      <c r="P74" s="26" t="n">
        <v>0</v>
      </c>
      <c r="Q74" s="26" t="n">
        <v>0</v>
      </c>
      <c r="R74" s="25" t="n">
        <v>1</v>
      </c>
      <c r="S74" s="25" t="n">
        <v>0</v>
      </c>
      <c r="T74" s="25" t="n">
        <v>3</v>
      </c>
      <c r="U74" s="25" t="n">
        <v>2</v>
      </c>
      <c r="V74" s="25" t="n">
        <v>2</v>
      </c>
      <c r="W74" s="26" t="n">
        <v>0.888889</v>
      </c>
      <c r="X74" s="26" t="n">
        <v>0.333333333333333</v>
      </c>
      <c r="Y74" s="24"/>
      <c r="Z74" s="24"/>
      <c r="AA74" s="24"/>
      <c r="AB74" s="24"/>
      <c r="AC74" s="24"/>
      <c r="AD74" s="24" t="s">
        <v>3097</v>
      </c>
      <c r="AE74" s="24" t="s">
        <v>3091</v>
      </c>
      <c r="AF74" s="24" t="s">
        <v>14330</v>
      </c>
      <c r="AG74" s="25" t="n">
        <v>1</v>
      </c>
      <c r="AH74" s="26" t="n">
        <v>7.69230769230769</v>
      </c>
      <c r="AI74" s="25" t="n">
        <v>0</v>
      </c>
      <c r="AJ74" s="26" t="n">
        <v>0</v>
      </c>
      <c r="AK74" s="25" t="n">
        <v>0</v>
      </c>
      <c r="AL74" s="26" t="n">
        <v>0</v>
      </c>
      <c r="AM74" s="25" t="n">
        <v>12</v>
      </c>
      <c r="AN74" s="26" t="n">
        <v>92.3076923076923</v>
      </c>
      <c r="AO74" s="25" t="n">
        <v>13</v>
      </c>
    </row>
    <row r="75" customFormat="false" ht="15" hidden="false" customHeight="false" outlineLevel="0" collapsed="false">
      <c r="A75" s="15" t="s">
        <v>14331</v>
      </c>
      <c r="B75" s="16" t="s">
        <v>13917</v>
      </c>
      <c r="C75" s="16" t="s">
        <v>14332</v>
      </c>
      <c r="D75" s="59"/>
      <c r="E75" s="59"/>
      <c r="F75" s="63" t="s">
        <v>14333</v>
      </c>
      <c r="G75" s="68"/>
      <c r="H75" s="68"/>
      <c r="I75" s="71" t="n">
        <v>75</v>
      </c>
      <c r="J75" s="71"/>
      <c r="K75" s="25" t="n">
        <v>3</v>
      </c>
      <c r="L75" s="25" t="n">
        <v>3</v>
      </c>
      <c r="M75" s="25" t="n">
        <v>0</v>
      </c>
      <c r="N75" s="25" t="n">
        <v>3</v>
      </c>
      <c r="O75" s="25" t="n">
        <v>1</v>
      </c>
      <c r="P75" s="26" t="n">
        <v>0</v>
      </c>
      <c r="Q75" s="26" t="n">
        <v>0</v>
      </c>
      <c r="R75" s="25" t="n">
        <v>1</v>
      </c>
      <c r="S75" s="25" t="n">
        <v>0</v>
      </c>
      <c r="T75" s="25" t="n">
        <v>3</v>
      </c>
      <c r="U75" s="25" t="n">
        <v>3</v>
      </c>
      <c r="V75" s="25" t="n">
        <v>2</v>
      </c>
      <c r="W75" s="26" t="n">
        <v>0.888889</v>
      </c>
      <c r="X75" s="26" t="n">
        <v>0.333333333333333</v>
      </c>
      <c r="Y75" s="24"/>
      <c r="Z75" s="24"/>
      <c r="AA75" s="24"/>
      <c r="AB75" s="24" t="s">
        <v>14334</v>
      </c>
      <c r="AC75" s="24" t="s">
        <v>10547</v>
      </c>
      <c r="AD75" s="24"/>
      <c r="AE75" s="24" t="s">
        <v>2772</v>
      </c>
      <c r="AF75" s="24" t="s">
        <v>14335</v>
      </c>
      <c r="AG75" s="25" t="n">
        <v>1</v>
      </c>
      <c r="AH75" s="26" t="n">
        <v>1.49253731343284</v>
      </c>
      <c r="AI75" s="25" t="n">
        <v>0</v>
      </c>
      <c r="AJ75" s="26" t="n">
        <v>0</v>
      </c>
      <c r="AK75" s="25" t="n">
        <v>0</v>
      </c>
      <c r="AL75" s="26" t="n">
        <v>0</v>
      </c>
      <c r="AM75" s="25" t="n">
        <v>66</v>
      </c>
      <c r="AN75" s="26" t="n">
        <v>98.5074626865672</v>
      </c>
      <c r="AO75" s="25" t="n">
        <v>67</v>
      </c>
    </row>
    <row r="76" customFormat="false" ht="15" hidden="false" customHeight="false" outlineLevel="0" collapsed="false">
      <c r="A76" s="15" t="s">
        <v>14336</v>
      </c>
      <c r="B76" s="16" t="s">
        <v>13929</v>
      </c>
      <c r="C76" s="16" t="s">
        <v>14332</v>
      </c>
      <c r="D76" s="59"/>
      <c r="E76" s="59"/>
      <c r="F76" s="63" t="s">
        <v>14337</v>
      </c>
      <c r="G76" s="68"/>
      <c r="H76" s="68"/>
      <c r="I76" s="71" t="n">
        <v>76</v>
      </c>
      <c r="J76" s="71"/>
      <c r="K76" s="25" t="n">
        <v>3</v>
      </c>
      <c r="L76" s="25" t="n">
        <v>3</v>
      </c>
      <c r="M76" s="25" t="n">
        <v>0</v>
      </c>
      <c r="N76" s="25" t="n">
        <v>3</v>
      </c>
      <c r="O76" s="25" t="n">
        <v>0</v>
      </c>
      <c r="P76" s="26" t="n">
        <v>0</v>
      </c>
      <c r="Q76" s="26" t="n">
        <v>0</v>
      </c>
      <c r="R76" s="25" t="n">
        <v>1</v>
      </c>
      <c r="S76" s="25" t="n">
        <v>0</v>
      </c>
      <c r="T76" s="25" t="n">
        <v>3</v>
      </c>
      <c r="U76" s="25" t="n">
        <v>3</v>
      </c>
      <c r="V76" s="25" t="n">
        <v>1</v>
      </c>
      <c r="W76" s="26" t="n">
        <v>0.666667</v>
      </c>
      <c r="X76" s="26" t="n">
        <v>0.5</v>
      </c>
      <c r="Y76" s="24" t="s">
        <v>2855</v>
      </c>
      <c r="Z76" s="24" t="s">
        <v>546</v>
      </c>
      <c r="AA76" s="24"/>
      <c r="AB76" s="24" t="s">
        <v>14338</v>
      </c>
      <c r="AC76" s="24" t="s">
        <v>14339</v>
      </c>
      <c r="AD76" s="24"/>
      <c r="AE76" s="24" t="s">
        <v>14340</v>
      </c>
      <c r="AF76" s="24" t="s">
        <v>14341</v>
      </c>
      <c r="AG76" s="25" t="n">
        <v>0</v>
      </c>
      <c r="AH76" s="26" t="n">
        <v>0</v>
      </c>
      <c r="AI76" s="25" t="n">
        <v>0</v>
      </c>
      <c r="AJ76" s="26" t="n">
        <v>0</v>
      </c>
      <c r="AK76" s="25" t="n">
        <v>0</v>
      </c>
      <c r="AL76" s="26" t="n">
        <v>0</v>
      </c>
      <c r="AM76" s="25" t="n">
        <v>16</v>
      </c>
      <c r="AN76" s="26" t="n">
        <v>100</v>
      </c>
      <c r="AO76" s="25" t="n">
        <v>16</v>
      </c>
    </row>
    <row r="77" customFormat="false" ht="15" hidden="false" customHeight="false" outlineLevel="0" collapsed="false">
      <c r="A77" s="15" t="s">
        <v>14342</v>
      </c>
      <c r="B77" s="16" t="s">
        <v>13937</v>
      </c>
      <c r="C77" s="16" t="s">
        <v>14332</v>
      </c>
      <c r="D77" s="59"/>
      <c r="E77" s="59"/>
      <c r="F77" s="63" t="s">
        <v>14343</v>
      </c>
      <c r="G77" s="68"/>
      <c r="H77" s="68"/>
      <c r="I77" s="71" t="n">
        <v>77</v>
      </c>
      <c r="J77" s="71"/>
      <c r="K77" s="25" t="n">
        <v>3</v>
      </c>
      <c r="L77" s="25" t="n">
        <v>3</v>
      </c>
      <c r="M77" s="25" t="n">
        <v>0</v>
      </c>
      <c r="N77" s="25" t="n">
        <v>3</v>
      </c>
      <c r="O77" s="25" t="n">
        <v>0</v>
      </c>
      <c r="P77" s="26" t="n">
        <v>0</v>
      </c>
      <c r="Q77" s="26" t="n">
        <v>0</v>
      </c>
      <c r="R77" s="25" t="n">
        <v>1</v>
      </c>
      <c r="S77" s="25" t="n">
        <v>0</v>
      </c>
      <c r="T77" s="25" t="n">
        <v>3</v>
      </c>
      <c r="U77" s="25" t="n">
        <v>3</v>
      </c>
      <c r="V77" s="25" t="n">
        <v>1</v>
      </c>
      <c r="W77" s="26" t="n">
        <v>0.666667</v>
      </c>
      <c r="X77" s="26" t="n">
        <v>0.5</v>
      </c>
      <c r="Y77" s="24" t="s">
        <v>2829</v>
      </c>
      <c r="Z77" s="24" t="s">
        <v>72</v>
      </c>
      <c r="AA77" s="24" t="s">
        <v>2830</v>
      </c>
      <c r="AB77" s="24" t="s">
        <v>14344</v>
      </c>
      <c r="AC77" s="24" t="s">
        <v>10646</v>
      </c>
      <c r="AD77" s="24"/>
      <c r="AE77" s="24" t="s">
        <v>14345</v>
      </c>
      <c r="AF77" s="24" t="s">
        <v>14346</v>
      </c>
      <c r="AG77" s="25" t="n">
        <v>2</v>
      </c>
      <c r="AH77" s="26" t="n">
        <v>9.09090909090909</v>
      </c>
      <c r="AI77" s="25" t="n">
        <v>0</v>
      </c>
      <c r="AJ77" s="26" t="n">
        <v>0</v>
      </c>
      <c r="AK77" s="25" t="n">
        <v>0</v>
      </c>
      <c r="AL77" s="26" t="n">
        <v>0</v>
      </c>
      <c r="AM77" s="25" t="n">
        <v>20</v>
      </c>
      <c r="AN77" s="26" t="n">
        <v>90.9090909090909</v>
      </c>
      <c r="AO77" s="25" t="n">
        <v>22</v>
      </c>
    </row>
    <row r="78" customFormat="false" ht="15" hidden="false" customHeight="false" outlineLevel="0" collapsed="false">
      <c r="A78" s="15" t="s">
        <v>14347</v>
      </c>
      <c r="B78" s="16" t="s">
        <v>13943</v>
      </c>
      <c r="C78" s="16" t="s">
        <v>14332</v>
      </c>
      <c r="D78" s="59"/>
      <c r="E78" s="59"/>
      <c r="F78" s="63" t="s">
        <v>14348</v>
      </c>
      <c r="G78" s="68"/>
      <c r="H78" s="68"/>
      <c r="I78" s="71" t="n">
        <v>78</v>
      </c>
      <c r="J78" s="71"/>
      <c r="K78" s="25" t="n">
        <v>3</v>
      </c>
      <c r="L78" s="25" t="n">
        <v>3</v>
      </c>
      <c r="M78" s="25" t="n">
        <v>0</v>
      </c>
      <c r="N78" s="25" t="n">
        <v>3</v>
      </c>
      <c r="O78" s="25" t="n">
        <v>0</v>
      </c>
      <c r="P78" s="26" t="n">
        <v>0</v>
      </c>
      <c r="Q78" s="26" t="n">
        <v>0</v>
      </c>
      <c r="R78" s="25" t="n">
        <v>1</v>
      </c>
      <c r="S78" s="25" t="n">
        <v>0</v>
      </c>
      <c r="T78" s="25" t="n">
        <v>3</v>
      </c>
      <c r="U78" s="25" t="n">
        <v>3</v>
      </c>
      <c r="V78" s="25" t="n">
        <v>1</v>
      </c>
      <c r="W78" s="26" t="n">
        <v>0.666667</v>
      </c>
      <c r="X78" s="26" t="n">
        <v>0.5</v>
      </c>
      <c r="Y78" s="24" t="s">
        <v>2780</v>
      </c>
      <c r="Z78" s="24" t="s">
        <v>2781</v>
      </c>
      <c r="AA78" s="24" t="s">
        <v>2782</v>
      </c>
      <c r="AB78" s="24" t="s">
        <v>14349</v>
      </c>
      <c r="AC78" s="24" t="s">
        <v>10556</v>
      </c>
      <c r="AD78" s="24"/>
      <c r="AE78" s="24" t="s">
        <v>14350</v>
      </c>
      <c r="AF78" s="24" t="s">
        <v>14351</v>
      </c>
      <c r="AG78" s="25" t="n">
        <v>2</v>
      </c>
      <c r="AH78" s="26" t="n">
        <v>6.66666666666667</v>
      </c>
      <c r="AI78" s="25" t="n">
        <v>0</v>
      </c>
      <c r="AJ78" s="26" t="n">
        <v>0</v>
      </c>
      <c r="AK78" s="25" t="n">
        <v>0</v>
      </c>
      <c r="AL78" s="26" t="n">
        <v>0</v>
      </c>
      <c r="AM78" s="25" t="n">
        <v>28</v>
      </c>
      <c r="AN78" s="26" t="n">
        <v>93.3333333333333</v>
      </c>
      <c r="AO78" s="25" t="n">
        <v>30</v>
      </c>
    </row>
    <row r="79" customFormat="false" ht="15" hidden="false" customHeight="false" outlineLevel="0" collapsed="false">
      <c r="A79" s="15" t="s">
        <v>14352</v>
      </c>
      <c r="B79" s="16" t="s">
        <v>13949</v>
      </c>
      <c r="C79" s="16" t="s">
        <v>14332</v>
      </c>
      <c r="D79" s="59"/>
      <c r="E79" s="59"/>
      <c r="F79" s="63" t="s">
        <v>14353</v>
      </c>
      <c r="G79" s="68"/>
      <c r="H79" s="68"/>
      <c r="I79" s="71" t="n">
        <v>79</v>
      </c>
      <c r="J79" s="71"/>
      <c r="K79" s="25" t="n">
        <v>3</v>
      </c>
      <c r="L79" s="25" t="n">
        <v>4</v>
      </c>
      <c r="M79" s="25" t="n">
        <v>0</v>
      </c>
      <c r="N79" s="25" t="n">
        <v>4</v>
      </c>
      <c r="O79" s="25" t="n">
        <v>2</v>
      </c>
      <c r="P79" s="26" t="n">
        <v>0</v>
      </c>
      <c r="Q79" s="26" t="n">
        <v>0</v>
      </c>
      <c r="R79" s="25" t="n">
        <v>1</v>
      </c>
      <c r="S79" s="25" t="n">
        <v>0</v>
      </c>
      <c r="T79" s="25" t="n">
        <v>3</v>
      </c>
      <c r="U79" s="25" t="n">
        <v>4</v>
      </c>
      <c r="V79" s="25" t="n">
        <v>2</v>
      </c>
      <c r="W79" s="26" t="n">
        <v>0.888889</v>
      </c>
      <c r="X79" s="26" t="n">
        <v>0.333333333333333</v>
      </c>
      <c r="Y79" s="24" t="s">
        <v>14354</v>
      </c>
      <c r="Z79" s="24" t="s">
        <v>997</v>
      </c>
      <c r="AA79" s="24"/>
      <c r="AB79" s="24" t="s">
        <v>14355</v>
      </c>
      <c r="AC79" s="24" t="s">
        <v>14356</v>
      </c>
      <c r="AD79" s="24"/>
      <c r="AE79" s="24" t="s">
        <v>1369</v>
      </c>
      <c r="AF79" s="24" t="s">
        <v>14357</v>
      </c>
      <c r="AG79" s="25" t="n">
        <v>0</v>
      </c>
      <c r="AH79" s="26" t="n">
        <v>0</v>
      </c>
      <c r="AI79" s="25" t="n">
        <v>0</v>
      </c>
      <c r="AJ79" s="26" t="n">
        <v>0</v>
      </c>
      <c r="AK79" s="25" t="n">
        <v>0</v>
      </c>
      <c r="AL79" s="26" t="n">
        <v>0</v>
      </c>
      <c r="AM79" s="25" t="n">
        <v>46</v>
      </c>
      <c r="AN79" s="26" t="n">
        <v>100</v>
      </c>
      <c r="AO79" s="25" t="n">
        <v>46</v>
      </c>
    </row>
    <row r="80" customFormat="false" ht="15" hidden="false" customHeight="false" outlineLevel="0" collapsed="false">
      <c r="A80" s="15" t="s">
        <v>14358</v>
      </c>
      <c r="B80" s="16" t="s">
        <v>13958</v>
      </c>
      <c r="C80" s="16" t="s">
        <v>14332</v>
      </c>
      <c r="D80" s="59"/>
      <c r="E80" s="59"/>
      <c r="F80" s="63" t="s">
        <v>14358</v>
      </c>
      <c r="G80" s="68"/>
      <c r="H80" s="68"/>
      <c r="I80" s="71" t="n">
        <v>80</v>
      </c>
      <c r="J80" s="71"/>
      <c r="K80" s="25" t="n">
        <v>3</v>
      </c>
      <c r="L80" s="25" t="n">
        <v>2</v>
      </c>
      <c r="M80" s="25" t="n">
        <v>0</v>
      </c>
      <c r="N80" s="25" t="n">
        <v>2</v>
      </c>
      <c r="O80" s="25" t="n">
        <v>0</v>
      </c>
      <c r="P80" s="26" t="n">
        <v>0</v>
      </c>
      <c r="Q80" s="26" t="n">
        <v>0</v>
      </c>
      <c r="R80" s="25" t="n">
        <v>1</v>
      </c>
      <c r="S80" s="25" t="n">
        <v>0</v>
      </c>
      <c r="T80" s="25" t="n">
        <v>3</v>
      </c>
      <c r="U80" s="25" t="n">
        <v>2</v>
      </c>
      <c r="V80" s="25" t="n">
        <v>2</v>
      </c>
      <c r="W80" s="26" t="n">
        <v>0.888889</v>
      </c>
      <c r="X80" s="26" t="n">
        <v>0.333333333333333</v>
      </c>
      <c r="Y80" s="24"/>
      <c r="Z80" s="24"/>
      <c r="AA80" s="24"/>
      <c r="AB80" s="24"/>
      <c r="AC80" s="24"/>
      <c r="AD80" s="24" t="s">
        <v>2278</v>
      </c>
      <c r="AE80" s="24" t="s">
        <v>2272</v>
      </c>
      <c r="AF80" s="24" t="s">
        <v>14359</v>
      </c>
      <c r="AG80" s="25" t="n">
        <v>0</v>
      </c>
      <c r="AH80" s="26" t="n">
        <v>0</v>
      </c>
      <c r="AI80" s="25" t="n">
        <v>0</v>
      </c>
      <c r="AJ80" s="26" t="n">
        <v>0</v>
      </c>
      <c r="AK80" s="25" t="n">
        <v>0</v>
      </c>
      <c r="AL80" s="26" t="n">
        <v>0</v>
      </c>
      <c r="AM80" s="25" t="n">
        <v>7</v>
      </c>
      <c r="AN80" s="26" t="n">
        <v>100</v>
      </c>
      <c r="AO80" s="25" t="n">
        <v>7</v>
      </c>
    </row>
    <row r="81" customFormat="false" ht="15" hidden="false" customHeight="false" outlineLevel="0" collapsed="false">
      <c r="A81" s="15" t="s">
        <v>14360</v>
      </c>
      <c r="B81" s="16" t="s">
        <v>13964</v>
      </c>
      <c r="C81" s="16" t="s">
        <v>14332</v>
      </c>
      <c r="D81" s="59"/>
      <c r="E81" s="59"/>
      <c r="F81" s="63" t="s">
        <v>14360</v>
      </c>
      <c r="G81" s="68"/>
      <c r="H81" s="68"/>
      <c r="I81" s="71" t="n">
        <v>81</v>
      </c>
      <c r="J81" s="71"/>
      <c r="K81" s="25" t="n">
        <v>3</v>
      </c>
      <c r="L81" s="25" t="n">
        <v>2</v>
      </c>
      <c r="M81" s="25" t="n">
        <v>0</v>
      </c>
      <c r="N81" s="25" t="n">
        <v>2</v>
      </c>
      <c r="O81" s="25" t="n">
        <v>0</v>
      </c>
      <c r="P81" s="26" t="n">
        <v>0</v>
      </c>
      <c r="Q81" s="26" t="n">
        <v>0</v>
      </c>
      <c r="R81" s="25" t="n">
        <v>1</v>
      </c>
      <c r="S81" s="25" t="n">
        <v>0</v>
      </c>
      <c r="T81" s="25" t="n">
        <v>3</v>
      </c>
      <c r="U81" s="25" t="n">
        <v>2</v>
      </c>
      <c r="V81" s="25" t="n">
        <v>2</v>
      </c>
      <c r="W81" s="26" t="n">
        <v>0.888889</v>
      </c>
      <c r="X81" s="26" t="n">
        <v>0.333333333333333</v>
      </c>
      <c r="Y81" s="24" t="s">
        <v>2110</v>
      </c>
      <c r="Z81" s="24" t="s">
        <v>130</v>
      </c>
      <c r="AA81" s="24"/>
      <c r="AB81" s="24"/>
      <c r="AC81" s="24"/>
      <c r="AD81" s="24"/>
      <c r="AE81" s="24" t="s">
        <v>14361</v>
      </c>
      <c r="AF81" s="24" t="s">
        <v>14362</v>
      </c>
      <c r="AG81" s="25" t="n">
        <v>1</v>
      </c>
      <c r="AH81" s="26" t="n">
        <v>7.14285714285714</v>
      </c>
      <c r="AI81" s="25" t="n">
        <v>1</v>
      </c>
      <c r="AJ81" s="26" t="n">
        <v>7.14285714285714</v>
      </c>
      <c r="AK81" s="25" t="n">
        <v>0</v>
      </c>
      <c r="AL81" s="26" t="n">
        <v>0</v>
      </c>
      <c r="AM81" s="25" t="n">
        <v>12</v>
      </c>
      <c r="AN81" s="26" t="n">
        <v>85.7142857142857</v>
      </c>
      <c r="AO81" s="25" t="n">
        <v>14</v>
      </c>
    </row>
    <row r="82" customFormat="false" ht="15" hidden="false" customHeight="false" outlineLevel="0" collapsed="false">
      <c r="A82" s="15" t="s">
        <v>14363</v>
      </c>
      <c r="B82" s="16" t="s">
        <v>13973</v>
      </c>
      <c r="C82" s="16" t="s">
        <v>14332</v>
      </c>
      <c r="D82" s="59"/>
      <c r="E82" s="59"/>
      <c r="F82" s="63" t="s">
        <v>14364</v>
      </c>
      <c r="G82" s="68"/>
      <c r="H82" s="68"/>
      <c r="I82" s="71" t="n">
        <v>82</v>
      </c>
      <c r="J82" s="71"/>
      <c r="K82" s="25" t="n">
        <v>3</v>
      </c>
      <c r="L82" s="25" t="n">
        <v>3</v>
      </c>
      <c r="M82" s="25" t="n">
        <v>6</v>
      </c>
      <c r="N82" s="25" t="n">
        <v>9</v>
      </c>
      <c r="O82" s="25" t="n">
        <v>7</v>
      </c>
      <c r="P82" s="26" t="n">
        <v>0</v>
      </c>
      <c r="Q82" s="26" t="n">
        <v>0</v>
      </c>
      <c r="R82" s="25" t="n">
        <v>1</v>
      </c>
      <c r="S82" s="25" t="n">
        <v>0</v>
      </c>
      <c r="T82" s="25" t="n">
        <v>3</v>
      </c>
      <c r="U82" s="25" t="n">
        <v>9</v>
      </c>
      <c r="V82" s="25" t="n">
        <v>2</v>
      </c>
      <c r="W82" s="26" t="n">
        <v>0.888889</v>
      </c>
      <c r="X82" s="26" t="n">
        <v>0.333333333333333</v>
      </c>
      <c r="Y82" s="24" t="s">
        <v>14365</v>
      </c>
      <c r="Z82" s="24" t="s">
        <v>7219</v>
      </c>
      <c r="AA82" s="24" t="s">
        <v>7221</v>
      </c>
      <c r="AB82" s="24" t="s">
        <v>14366</v>
      </c>
      <c r="AC82" s="24" t="s">
        <v>14367</v>
      </c>
      <c r="AD82" s="24"/>
      <c r="AE82" s="24" t="s">
        <v>14368</v>
      </c>
      <c r="AF82" s="24" t="s">
        <v>14369</v>
      </c>
      <c r="AG82" s="25" t="n">
        <v>8</v>
      </c>
      <c r="AH82" s="26" t="n">
        <v>6.2992125984252</v>
      </c>
      <c r="AI82" s="25" t="n">
        <v>0</v>
      </c>
      <c r="AJ82" s="26" t="n">
        <v>0</v>
      </c>
      <c r="AK82" s="25" t="n">
        <v>0</v>
      </c>
      <c r="AL82" s="26" t="n">
        <v>0</v>
      </c>
      <c r="AM82" s="25" t="n">
        <v>119</v>
      </c>
      <c r="AN82" s="26" t="n">
        <v>93.7007874015748</v>
      </c>
      <c r="AO82" s="25" t="n">
        <v>127</v>
      </c>
    </row>
    <row r="83" customFormat="false" ht="15" hidden="false" customHeight="false" outlineLevel="0" collapsed="false">
      <c r="A83" s="15" t="s">
        <v>14370</v>
      </c>
      <c r="B83" s="16" t="s">
        <v>13982</v>
      </c>
      <c r="C83" s="16" t="s">
        <v>14332</v>
      </c>
      <c r="D83" s="59"/>
      <c r="E83" s="59"/>
      <c r="F83" s="63" t="s">
        <v>14371</v>
      </c>
      <c r="G83" s="68"/>
      <c r="H83" s="68"/>
      <c r="I83" s="71" t="n">
        <v>83</v>
      </c>
      <c r="J83" s="71"/>
      <c r="K83" s="25" t="n">
        <v>3</v>
      </c>
      <c r="L83" s="25" t="n">
        <v>3</v>
      </c>
      <c r="M83" s="25" t="n">
        <v>0</v>
      </c>
      <c r="N83" s="25" t="n">
        <v>3</v>
      </c>
      <c r="O83" s="25" t="n">
        <v>1</v>
      </c>
      <c r="P83" s="26" t="n">
        <v>0</v>
      </c>
      <c r="Q83" s="26" t="n">
        <v>0</v>
      </c>
      <c r="R83" s="25" t="n">
        <v>1</v>
      </c>
      <c r="S83" s="25" t="n">
        <v>0</v>
      </c>
      <c r="T83" s="25" t="n">
        <v>3</v>
      </c>
      <c r="U83" s="25" t="n">
        <v>3</v>
      </c>
      <c r="V83" s="25" t="n">
        <v>2</v>
      </c>
      <c r="W83" s="26" t="n">
        <v>0.888889</v>
      </c>
      <c r="X83" s="26" t="n">
        <v>0.333333333333333</v>
      </c>
      <c r="Y83" s="24" t="s">
        <v>1352</v>
      </c>
      <c r="Z83" s="24" t="s">
        <v>130</v>
      </c>
      <c r="AA83" s="24" t="s">
        <v>338</v>
      </c>
      <c r="AB83" s="24" t="s">
        <v>7373</v>
      </c>
      <c r="AC83" s="24" t="s">
        <v>7374</v>
      </c>
      <c r="AD83" s="24"/>
      <c r="AE83" s="24" t="s">
        <v>14372</v>
      </c>
      <c r="AF83" s="24" t="s">
        <v>14373</v>
      </c>
      <c r="AG83" s="25" t="n">
        <v>0</v>
      </c>
      <c r="AH83" s="26" t="n">
        <v>0</v>
      </c>
      <c r="AI83" s="25" t="n">
        <v>0</v>
      </c>
      <c r="AJ83" s="26" t="n">
        <v>0</v>
      </c>
      <c r="AK83" s="25" t="n">
        <v>0</v>
      </c>
      <c r="AL83" s="26" t="n">
        <v>0</v>
      </c>
      <c r="AM83" s="25" t="n">
        <v>45</v>
      </c>
      <c r="AN83" s="26" t="n">
        <v>100</v>
      </c>
      <c r="AO83" s="25" t="n">
        <v>45</v>
      </c>
    </row>
    <row r="84" customFormat="false" ht="15" hidden="false" customHeight="false" outlineLevel="0" collapsed="false">
      <c r="A84" s="15" t="s">
        <v>14374</v>
      </c>
      <c r="B84" s="16" t="s">
        <v>13991</v>
      </c>
      <c r="C84" s="16" t="s">
        <v>14332</v>
      </c>
      <c r="D84" s="59"/>
      <c r="E84" s="59"/>
      <c r="F84" s="63" t="s">
        <v>14374</v>
      </c>
      <c r="G84" s="68"/>
      <c r="H84" s="68"/>
      <c r="I84" s="71" t="n">
        <v>84</v>
      </c>
      <c r="J84" s="71"/>
      <c r="K84" s="25" t="n">
        <v>3</v>
      </c>
      <c r="L84" s="25" t="n">
        <v>2</v>
      </c>
      <c r="M84" s="25" t="n">
        <v>0</v>
      </c>
      <c r="N84" s="25" t="n">
        <v>2</v>
      </c>
      <c r="O84" s="25" t="n">
        <v>0</v>
      </c>
      <c r="P84" s="26" t="n">
        <v>0</v>
      </c>
      <c r="Q84" s="26" t="n">
        <v>0</v>
      </c>
      <c r="R84" s="25" t="n">
        <v>1</v>
      </c>
      <c r="S84" s="25" t="n">
        <v>0</v>
      </c>
      <c r="T84" s="25" t="n">
        <v>3</v>
      </c>
      <c r="U84" s="25" t="n">
        <v>2</v>
      </c>
      <c r="V84" s="25" t="n">
        <v>2</v>
      </c>
      <c r="W84" s="26" t="n">
        <v>0.888889</v>
      </c>
      <c r="X84" s="26" t="n">
        <v>0.333333333333333</v>
      </c>
      <c r="Y84" s="24" t="s">
        <v>1330</v>
      </c>
      <c r="Z84" s="24" t="s">
        <v>1331</v>
      </c>
      <c r="AA84" s="24" t="s">
        <v>338</v>
      </c>
      <c r="AB84" s="24"/>
      <c r="AC84" s="24"/>
      <c r="AD84" s="24"/>
      <c r="AE84" s="24" t="s">
        <v>14375</v>
      </c>
      <c r="AF84" s="24" t="s">
        <v>14376</v>
      </c>
      <c r="AG84" s="25" t="n">
        <v>1</v>
      </c>
      <c r="AH84" s="26" t="n">
        <v>12.5</v>
      </c>
      <c r="AI84" s="25" t="n">
        <v>0</v>
      </c>
      <c r="AJ84" s="26" t="n">
        <v>0</v>
      </c>
      <c r="AK84" s="25" t="n">
        <v>0</v>
      </c>
      <c r="AL84" s="26" t="n">
        <v>0</v>
      </c>
      <c r="AM84" s="25" t="n">
        <v>7</v>
      </c>
      <c r="AN84" s="26" t="n">
        <v>87.5</v>
      </c>
      <c r="AO84" s="25" t="n">
        <v>8</v>
      </c>
    </row>
    <row r="85" customFormat="false" ht="15" hidden="false" customHeight="false" outlineLevel="0" collapsed="false">
      <c r="A85" s="15" t="s">
        <v>14377</v>
      </c>
      <c r="B85" s="16" t="s">
        <v>13997</v>
      </c>
      <c r="C85" s="16" t="s">
        <v>14332</v>
      </c>
      <c r="D85" s="59"/>
      <c r="E85" s="59"/>
      <c r="F85" s="63" t="s">
        <v>14378</v>
      </c>
      <c r="G85" s="68"/>
      <c r="H85" s="68"/>
      <c r="I85" s="71" t="n">
        <v>85</v>
      </c>
      <c r="J85" s="71"/>
      <c r="K85" s="25" t="n">
        <v>3</v>
      </c>
      <c r="L85" s="25" t="n">
        <v>2</v>
      </c>
      <c r="M85" s="25" t="n">
        <v>0</v>
      </c>
      <c r="N85" s="25" t="n">
        <v>2</v>
      </c>
      <c r="O85" s="25" t="n">
        <v>0</v>
      </c>
      <c r="P85" s="26" t="n">
        <v>0</v>
      </c>
      <c r="Q85" s="26" t="n">
        <v>0</v>
      </c>
      <c r="R85" s="25" t="n">
        <v>1</v>
      </c>
      <c r="S85" s="25" t="n">
        <v>0</v>
      </c>
      <c r="T85" s="25" t="n">
        <v>3</v>
      </c>
      <c r="U85" s="25" t="n">
        <v>2</v>
      </c>
      <c r="V85" s="25" t="n">
        <v>2</v>
      </c>
      <c r="W85" s="26" t="n">
        <v>0.888889</v>
      </c>
      <c r="X85" s="26" t="n">
        <v>0.333333333333333</v>
      </c>
      <c r="Y85" s="24" t="s">
        <v>6310</v>
      </c>
      <c r="Z85" s="24" t="s">
        <v>6311</v>
      </c>
      <c r="AA85" s="24" t="s">
        <v>584</v>
      </c>
      <c r="AB85" s="24" t="s">
        <v>14379</v>
      </c>
      <c r="AC85" s="24"/>
      <c r="AD85" s="24"/>
      <c r="AE85" s="24" t="s">
        <v>14380</v>
      </c>
      <c r="AF85" s="24" t="s">
        <v>14381</v>
      </c>
      <c r="AG85" s="25" t="n">
        <v>1</v>
      </c>
      <c r="AH85" s="26" t="n">
        <v>3.33333333333333</v>
      </c>
      <c r="AI85" s="25" t="n">
        <v>0</v>
      </c>
      <c r="AJ85" s="26" t="n">
        <v>0</v>
      </c>
      <c r="AK85" s="25" t="n">
        <v>0</v>
      </c>
      <c r="AL85" s="26" t="n">
        <v>0</v>
      </c>
      <c r="AM85" s="25" t="n">
        <v>29</v>
      </c>
      <c r="AN85" s="26" t="n">
        <v>96.6666666666667</v>
      </c>
      <c r="AO85" s="25" t="n">
        <v>30</v>
      </c>
    </row>
    <row r="86" customFormat="false" ht="15" hidden="false" customHeight="false" outlineLevel="0" collapsed="false">
      <c r="A86" s="15" t="s">
        <v>14382</v>
      </c>
      <c r="B86" s="16" t="s">
        <v>14003</v>
      </c>
      <c r="C86" s="16" t="s">
        <v>14332</v>
      </c>
      <c r="D86" s="59"/>
      <c r="E86" s="59"/>
      <c r="F86" s="63" t="s">
        <v>14383</v>
      </c>
      <c r="G86" s="68"/>
      <c r="H86" s="68"/>
      <c r="I86" s="71" t="n">
        <v>86</v>
      </c>
      <c r="J86" s="71"/>
      <c r="K86" s="25" t="n">
        <v>3</v>
      </c>
      <c r="L86" s="25" t="n">
        <v>3</v>
      </c>
      <c r="M86" s="25" t="n">
        <v>0</v>
      </c>
      <c r="N86" s="25" t="n">
        <v>3</v>
      </c>
      <c r="O86" s="25" t="n">
        <v>0</v>
      </c>
      <c r="P86" s="26" t="n">
        <v>0</v>
      </c>
      <c r="Q86" s="26" t="n">
        <v>0</v>
      </c>
      <c r="R86" s="25" t="n">
        <v>1</v>
      </c>
      <c r="S86" s="25" t="n">
        <v>0</v>
      </c>
      <c r="T86" s="25" t="n">
        <v>3</v>
      </c>
      <c r="U86" s="25" t="n">
        <v>3</v>
      </c>
      <c r="V86" s="25" t="n">
        <v>1</v>
      </c>
      <c r="W86" s="26" t="n">
        <v>0.666667</v>
      </c>
      <c r="X86" s="26" t="n">
        <v>0.5</v>
      </c>
      <c r="Y86" s="24" t="s">
        <v>445</v>
      </c>
      <c r="Z86" s="24" t="s">
        <v>130</v>
      </c>
      <c r="AA86" s="24" t="s">
        <v>446</v>
      </c>
      <c r="AB86" s="24" t="s">
        <v>14384</v>
      </c>
      <c r="AC86" s="24" t="s">
        <v>6055</v>
      </c>
      <c r="AD86" s="24"/>
      <c r="AE86" s="24" t="s">
        <v>14385</v>
      </c>
      <c r="AF86" s="24" t="s">
        <v>14386</v>
      </c>
      <c r="AG86" s="25" t="n">
        <v>2</v>
      </c>
      <c r="AH86" s="26" t="n">
        <v>4.87804878048781</v>
      </c>
      <c r="AI86" s="25" t="n">
        <v>0</v>
      </c>
      <c r="AJ86" s="26" t="n">
        <v>0</v>
      </c>
      <c r="AK86" s="25" t="n">
        <v>0</v>
      </c>
      <c r="AL86" s="26" t="n">
        <v>0</v>
      </c>
      <c r="AM86" s="25" t="n">
        <v>39</v>
      </c>
      <c r="AN86" s="26" t="n">
        <v>95.1219512195122</v>
      </c>
      <c r="AO86" s="25" t="n">
        <v>41</v>
      </c>
    </row>
    <row r="87" customFormat="false" ht="15" hidden="false" customHeight="false" outlineLevel="0" collapsed="false">
      <c r="A87" s="15" t="s">
        <v>14387</v>
      </c>
      <c r="B87" s="16" t="s">
        <v>13917</v>
      </c>
      <c r="C87" s="16" t="s">
        <v>14388</v>
      </c>
      <c r="D87" s="59"/>
      <c r="E87" s="59"/>
      <c r="F87" s="63" t="s">
        <v>14387</v>
      </c>
      <c r="G87" s="68"/>
      <c r="H87" s="68"/>
      <c r="I87" s="71" t="n">
        <v>87</v>
      </c>
      <c r="J87" s="71"/>
      <c r="K87" s="25" t="n">
        <v>3</v>
      </c>
      <c r="L87" s="25" t="n">
        <v>2</v>
      </c>
      <c r="M87" s="25" t="n">
        <v>0</v>
      </c>
      <c r="N87" s="25" t="n">
        <v>2</v>
      </c>
      <c r="O87" s="25" t="n">
        <v>0</v>
      </c>
      <c r="P87" s="26" t="n">
        <v>0</v>
      </c>
      <c r="Q87" s="26" t="n">
        <v>0</v>
      </c>
      <c r="R87" s="25" t="n">
        <v>1</v>
      </c>
      <c r="S87" s="25" t="n">
        <v>0</v>
      </c>
      <c r="T87" s="25" t="n">
        <v>3</v>
      </c>
      <c r="U87" s="25" t="n">
        <v>2</v>
      </c>
      <c r="V87" s="25" t="n">
        <v>2</v>
      </c>
      <c r="W87" s="26" t="n">
        <v>0.888889</v>
      </c>
      <c r="X87" s="26" t="n">
        <v>0.333333333333333</v>
      </c>
      <c r="Y87" s="24"/>
      <c r="Z87" s="24"/>
      <c r="AA87" s="24"/>
      <c r="AB87" s="24"/>
      <c r="AC87" s="24"/>
      <c r="AD87" s="24" t="s">
        <v>189</v>
      </c>
      <c r="AE87" s="24" t="s">
        <v>176</v>
      </c>
      <c r="AF87" s="24" t="s">
        <v>14389</v>
      </c>
      <c r="AG87" s="25" t="n">
        <v>1</v>
      </c>
      <c r="AH87" s="26" t="n">
        <v>4.54545454545455</v>
      </c>
      <c r="AI87" s="25" t="n">
        <v>1</v>
      </c>
      <c r="AJ87" s="26" t="n">
        <v>4.54545454545455</v>
      </c>
      <c r="AK87" s="25" t="n">
        <v>0</v>
      </c>
      <c r="AL87" s="26" t="n">
        <v>0</v>
      </c>
      <c r="AM87" s="25" t="n">
        <v>20</v>
      </c>
      <c r="AN87" s="26" t="n">
        <v>90.9090909090909</v>
      </c>
      <c r="AO87" s="25" t="n">
        <v>22</v>
      </c>
    </row>
    <row r="88" customFormat="false" ht="15" hidden="false" customHeight="false" outlineLevel="0" collapsed="false">
      <c r="A88" s="15" t="s">
        <v>14390</v>
      </c>
      <c r="B88" s="16" t="s">
        <v>13929</v>
      </c>
      <c r="C88" s="16" t="s">
        <v>14388</v>
      </c>
      <c r="D88" s="59"/>
      <c r="E88" s="59"/>
      <c r="F88" s="63" t="s">
        <v>14390</v>
      </c>
      <c r="G88" s="68"/>
      <c r="H88" s="68"/>
      <c r="I88" s="71" t="n">
        <v>88</v>
      </c>
      <c r="J88" s="71"/>
      <c r="K88" s="25" t="n">
        <v>2</v>
      </c>
      <c r="L88" s="25" t="n">
        <v>1</v>
      </c>
      <c r="M88" s="25" t="n">
        <v>0</v>
      </c>
      <c r="N88" s="25" t="n">
        <v>1</v>
      </c>
      <c r="O88" s="25" t="n">
        <v>0</v>
      </c>
      <c r="P88" s="26" t="n">
        <v>0</v>
      </c>
      <c r="Q88" s="26" t="n">
        <v>0</v>
      </c>
      <c r="R88" s="25" t="n">
        <v>1</v>
      </c>
      <c r="S88" s="25" t="n">
        <v>0</v>
      </c>
      <c r="T88" s="25" t="n">
        <v>2</v>
      </c>
      <c r="U88" s="25" t="n">
        <v>1</v>
      </c>
      <c r="V88" s="25" t="n">
        <v>1</v>
      </c>
      <c r="W88" s="26" t="n">
        <v>0.5</v>
      </c>
      <c r="X88" s="26" t="n">
        <v>0.5</v>
      </c>
      <c r="Y88" s="24"/>
      <c r="Z88" s="24"/>
      <c r="AA88" s="24"/>
      <c r="AB88" s="24"/>
      <c r="AC88" s="24"/>
      <c r="AD88" s="24" t="s">
        <v>4918</v>
      </c>
      <c r="AE88" s="24"/>
      <c r="AF88" s="24" t="s">
        <v>14391</v>
      </c>
      <c r="AG88" s="25" t="n">
        <v>1</v>
      </c>
      <c r="AH88" s="26" t="n">
        <v>10</v>
      </c>
      <c r="AI88" s="25" t="n">
        <v>0</v>
      </c>
      <c r="AJ88" s="26" t="n">
        <v>0</v>
      </c>
      <c r="AK88" s="25" t="n">
        <v>0</v>
      </c>
      <c r="AL88" s="26" t="n">
        <v>0</v>
      </c>
      <c r="AM88" s="25" t="n">
        <v>9</v>
      </c>
      <c r="AN88" s="26" t="n">
        <v>90</v>
      </c>
      <c r="AO88" s="25" t="n">
        <v>10</v>
      </c>
    </row>
    <row r="89" customFormat="false" ht="15" hidden="false" customHeight="false" outlineLevel="0" collapsed="false">
      <c r="A89" s="15" t="s">
        <v>14392</v>
      </c>
      <c r="B89" s="16" t="s">
        <v>13937</v>
      </c>
      <c r="C89" s="16" t="s">
        <v>14388</v>
      </c>
      <c r="D89" s="59"/>
      <c r="E89" s="59"/>
      <c r="F89" s="63" t="s">
        <v>14392</v>
      </c>
      <c r="G89" s="68"/>
      <c r="H89" s="68"/>
      <c r="I89" s="71" t="n">
        <v>89</v>
      </c>
      <c r="J89" s="71"/>
      <c r="K89" s="25" t="n">
        <v>2</v>
      </c>
      <c r="L89" s="25" t="n">
        <v>1</v>
      </c>
      <c r="M89" s="25" t="n">
        <v>0</v>
      </c>
      <c r="N89" s="25" t="n">
        <v>1</v>
      </c>
      <c r="O89" s="25" t="n">
        <v>0</v>
      </c>
      <c r="P89" s="26" t="n">
        <v>0</v>
      </c>
      <c r="Q89" s="26" t="n">
        <v>0</v>
      </c>
      <c r="R89" s="25" t="n">
        <v>1</v>
      </c>
      <c r="S89" s="25" t="n">
        <v>0</v>
      </c>
      <c r="T89" s="25" t="n">
        <v>2</v>
      </c>
      <c r="U89" s="25" t="n">
        <v>1</v>
      </c>
      <c r="V89" s="25" t="n">
        <v>1</v>
      </c>
      <c r="W89" s="26" t="n">
        <v>0.5</v>
      </c>
      <c r="X89" s="26" t="n">
        <v>0.5</v>
      </c>
      <c r="Y89" s="24"/>
      <c r="Z89" s="24"/>
      <c r="AA89" s="24"/>
      <c r="AB89" s="24"/>
      <c r="AC89" s="24"/>
      <c r="AD89" s="24" t="s">
        <v>4851</v>
      </c>
      <c r="AE89" s="24"/>
      <c r="AF89" s="24" t="s">
        <v>14393</v>
      </c>
      <c r="AG89" s="25" t="n">
        <v>1</v>
      </c>
      <c r="AH89" s="26" t="n">
        <v>5</v>
      </c>
      <c r="AI89" s="25" t="n">
        <v>0</v>
      </c>
      <c r="AJ89" s="26" t="n">
        <v>0</v>
      </c>
      <c r="AK89" s="25" t="n">
        <v>0</v>
      </c>
      <c r="AL89" s="26" t="n">
        <v>0</v>
      </c>
      <c r="AM89" s="25" t="n">
        <v>19</v>
      </c>
      <c r="AN89" s="26" t="n">
        <v>95</v>
      </c>
      <c r="AO89" s="25" t="n">
        <v>20</v>
      </c>
    </row>
    <row r="90" customFormat="false" ht="15" hidden="false" customHeight="false" outlineLevel="0" collapsed="false">
      <c r="A90" s="15" t="s">
        <v>14394</v>
      </c>
      <c r="B90" s="16" t="s">
        <v>13943</v>
      </c>
      <c r="C90" s="16" t="s">
        <v>14388</v>
      </c>
      <c r="D90" s="59"/>
      <c r="E90" s="59"/>
      <c r="F90" s="63" t="s">
        <v>14395</v>
      </c>
      <c r="G90" s="68"/>
      <c r="H90" s="68"/>
      <c r="I90" s="71" t="n">
        <v>90</v>
      </c>
      <c r="J90" s="71"/>
      <c r="K90" s="25" t="n">
        <v>2</v>
      </c>
      <c r="L90" s="25" t="n">
        <v>1</v>
      </c>
      <c r="M90" s="25" t="n">
        <v>0</v>
      </c>
      <c r="N90" s="25" t="n">
        <v>1</v>
      </c>
      <c r="O90" s="25" t="n">
        <v>0</v>
      </c>
      <c r="P90" s="26" t="n">
        <v>0</v>
      </c>
      <c r="Q90" s="26" t="n">
        <v>0</v>
      </c>
      <c r="R90" s="25" t="n">
        <v>1</v>
      </c>
      <c r="S90" s="25" t="n">
        <v>0</v>
      </c>
      <c r="T90" s="25" t="n">
        <v>2</v>
      </c>
      <c r="U90" s="25" t="n">
        <v>1</v>
      </c>
      <c r="V90" s="25" t="n">
        <v>1</v>
      </c>
      <c r="W90" s="26" t="n">
        <v>0.5</v>
      </c>
      <c r="X90" s="26" t="n">
        <v>0.5</v>
      </c>
      <c r="Y90" s="24"/>
      <c r="Z90" s="24"/>
      <c r="AA90" s="24"/>
      <c r="AB90" s="24" t="s">
        <v>14396</v>
      </c>
      <c r="AC90" s="24"/>
      <c r="AD90" s="24" t="s">
        <v>4663</v>
      </c>
      <c r="AE90" s="24"/>
      <c r="AF90" s="24" t="s">
        <v>14397</v>
      </c>
      <c r="AG90" s="25" t="n">
        <v>0</v>
      </c>
      <c r="AH90" s="26" t="n">
        <v>0</v>
      </c>
      <c r="AI90" s="25" t="n">
        <v>1</v>
      </c>
      <c r="AJ90" s="26" t="n">
        <v>5.26315789473684</v>
      </c>
      <c r="AK90" s="25" t="n">
        <v>0</v>
      </c>
      <c r="AL90" s="26" t="n">
        <v>0</v>
      </c>
      <c r="AM90" s="25" t="n">
        <v>18</v>
      </c>
      <c r="AN90" s="26" t="n">
        <v>94.7368421052632</v>
      </c>
      <c r="AO90" s="25" t="n">
        <v>19</v>
      </c>
    </row>
    <row r="91" customFormat="false" ht="15" hidden="false" customHeight="false" outlineLevel="0" collapsed="false">
      <c r="A91" s="15" t="s">
        <v>14398</v>
      </c>
      <c r="B91" s="16" t="s">
        <v>13949</v>
      </c>
      <c r="C91" s="16" t="s">
        <v>14388</v>
      </c>
      <c r="D91" s="59"/>
      <c r="E91" s="59"/>
      <c r="F91" s="63" t="s">
        <v>14398</v>
      </c>
      <c r="G91" s="68"/>
      <c r="H91" s="68"/>
      <c r="I91" s="71" t="n">
        <v>91</v>
      </c>
      <c r="J91" s="71"/>
      <c r="K91" s="25" t="n">
        <v>2</v>
      </c>
      <c r="L91" s="25" t="n">
        <v>1</v>
      </c>
      <c r="M91" s="25" t="n">
        <v>0</v>
      </c>
      <c r="N91" s="25" t="n">
        <v>1</v>
      </c>
      <c r="O91" s="25" t="n">
        <v>0</v>
      </c>
      <c r="P91" s="26" t="n">
        <v>0</v>
      </c>
      <c r="Q91" s="26" t="n">
        <v>0</v>
      </c>
      <c r="R91" s="25" t="n">
        <v>1</v>
      </c>
      <c r="S91" s="25" t="n">
        <v>0</v>
      </c>
      <c r="T91" s="25" t="n">
        <v>2</v>
      </c>
      <c r="U91" s="25" t="n">
        <v>1</v>
      </c>
      <c r="V91" s="25" t="n">
        <v>1</v>
      </c>
      <c r="W91" s="26" t="n">
        <v>0.5</v>
      </c>
      <c r="X91" s="26" t="n">
        <v>0.5</v>
      </c>
      <c r="Y91" s="24"/>
      <c r="Z91" s="24"/>
      <c r="AA91" s="24"/>
      <c r="AB91" s="24"/>
      <c r="AC91" s="24"/>
      <c r="AD91" s="24" t="s">
        <v>4643</v>
      </c>
      <c r="AE91" s="24"/>
      <c r="AF91" s="24" t="s">
        <v>14399</v>
      </c>
      <c r="AG91" s="25" t="n">
        <v>0</v>
      </c>
      <c r="AH91" s="26" t="n">
        <v>0</v>
      </c>
      <c r="AI91" s="25" t="n">
        <v>0</v>
      </c>
      <c r="AJ91" s="26" t="n">
        <v>0</v>
      </c>
      <c r="AK91" s="25" t="n">
        <v>0</v>
      </c>
      <c r="AL91" s="26" t="n">
        <v>0</v>
      </c>
      <c r="AM91" s="25" t="n">
        <v>16</v>
      </c>
      <c r="AN91" s="26" t="n">
        <v>100</v>
      </c>
      <c r="AO91" s="25" t="n">
        <v>16</v>
      </c>
    </row>
    <row r="92" customFormat="false" ht="15" hidden="false" customHeight="false" outlineLevel="0" collapsed="false">
      <c r="A92" s="15" t="s">
        <v>14400</v>
      </c>
      <c r="B92" s="16" t="s">
        <v>13958</v>
      </c>
      <c r="C92" s="16" t="s">
        <v>14388</v>
      </c>
      <c r="D92" s="59"/>
      <c r="E92" s="59"/>
      <c r="F92" s="63" t="s">
        <v>14400</v>
      </c>
      <c r="G92" s="68"/>
      <c r="H92" s="68"/>
      <c r="I92" s="71" t="n">
        <v>92</v>
      </c>
      <c r="J92" s="71"/>
      <c r="K92" s="25" t="n">
        <v>2</v>
      </c>
      <c r="L92" s="25" t="n">
        <v>1</v>
      </c>
      <c r="M92" s="25" t="n">
        <v>0</v>
      </c>
      <c r="N92" s="25" t="n">
        <v>1</v>
      </c>
      <c r="O92" s="25" t="n">
        <v>0</v>
      </c>
      <c r="P92" s="26" t="n">
        <v>0</v>
      </c>
      <c r="Q92" s="26" t="n">
        <v>0</v>
      </c>
      <c r="R92" s="25" t="n">
        <v>1</v>
      </c>
      <c r="S92" s="25" t="n">
        <v>0</v>
      </c>
      <c r="T92" s="25" t="n">
        <v>2</v>
      </c>
      <c r="U92" s="25" t="n">
        <v>1</v>
      </c>
      <c r="V92" s="25" t="n">
        <v>1</v>
      </c>
      <c r="W92" s="26" t="n">
        <v>0.5</v>
      </c>
      <c r="X92" s="26" t="n">
        <v>0.5</v>
      </c>
      <c r="Y92" s="24"/>
      <c r="Z92" s="24"/>
      <c r="AA92" s="24"/>
      <c r="AB92" s="24"/>
      <c r="AC92" s="24"/>
      <c r="AD92" s="24" t="s">
        <v>4628</v>
      </c>
      <c r="AE92" s="24"/>
      <c r="AF92" s="24" t="s">
        <v>14401</v>
      </c>
      <c r="AG92" s="25" t="n">
        <v>0</v>
      </c>
      <c r="AH92" s="26" t="n">
        <v>0</v>
      </c>
      <c r="AI92" s="25" t="n">
        <v>0</v>
      </c>
      <c r="AJ92" s="26" t="n">
        <v>0</v>
      </c>
      <c r="AK92" s="25" t="n">
        <v>0</v>
      </c>
      <c r="AL92" s="26" t="n">
        <v>0</v>
      </c>
      <c r="AM92" s="25" t="n">
        <v>12</v>
      </c>
      <c r="AN92" s="26" t="n">
        <v>100</v>
      </c>
      <c r="AO92" s="25" t="n">
        <v>12</v>
      </c>
    </row>
    <row r="93" customFormat="false" ht="15" hidden="false" customHeight="false" outlineLevel="0" collapsed="false">
      <c r="A93" s="15" t="s">
        <v>14402</v>
      </c>
      <c r="B93" s="16" t="s">
        <v>13964</v>
      </c>
      <c r="C93" s="16" t="s">
        <v>14388</v>
      </c>
      <c r="D93" s="59"/>
      <c r="E93" s="59"/>
      <c r="F93" s="63" t="s">
        <v>14403</v>
      </c>
      <c r="G93" s="68"/>
      <c r="H93" s="68"/>
      <c r="I93" s="71" t="n">
        <v>93</v>
      </c>
      <c r="J93" s="71"/>
      <c r="K93" s="25" t="n">
        <v>2</v>
      </c>
      <c r="L93" s="25" t="n">
        <v>1</v>
      </c>
      <c r="M93" s="25" t="n">
        <v>10</v>
      </c>
      <c r="N93" s="25" t="n">
        <v>11</v>
      </c>
      <c r="O93" s="25" t="n">
        <v>10</v>
      </c>
      <c r="P93" s="26" t="n">
        <v>0</v>
      </c>
      <c r="Q93" s="26" t="n">
        <v>0</v>
      </c>
      <c r="R93" s="25" t="n">
        <v>1</v>
      </c>
      <c r="S93" s="25" t="n">
        <v>0</v>
      </c>
      <c r="T93" s="25" t="n">
        <v>2</v>
      </c>
      <c r="U93" s="25" t="n">
        <v>11</v>
      </c>
      <c r="V93" s="25" t="n">
        <v>1</v>
      </c>
      <c r="W93" s="26" t="n">
        <v>0.5</v>
      </c>
      <c r="X93" s="26" t="n">
        <v>0.5</v>
      </c>
      <c r="Y93" s="24" t="s">
        <v>12226</v>
      </c>
      <c r="Z93" s="24" t="s">
        <v>1088</v>
      </c>
      <c r="AA93" s="24" t="s">
        <v>14404</v>
      </c>
      <c r="AB93" s="24" t="s">
        <v>14405</v>
      </c>
      <c r="AC93" s="24" t="s">
        <v>14406</v>
      </c>
      <c r="AD93" s="24"/>
      <c r="AE93" s="24" t="s">
        <v>4520</v>
      </c>
      <c r="AF93" s="24" t="s">
        <v>14407</v>
      </c>
      <c r="AG93" s="25" t="n">
        <v>6</v>
      </c>
      <c r="AH93" s="26" t="n">
        <v>5.08474576271186</v>
      </c>
      <c r="AI93" s="25" t="n">
        <v>0</v>
      </c>
      <c r="AJ93" s="26" t="n">
        <v>0</v>
      </c>
      <c r="AK93" s="25" t="n">
        <v>0</v>
      </c>
      <c r="AL93" s="26" t="n">
        <v>0</v>
      </c>
      <c r="AM93" s="25" t="n">
        <v>112</v>
      </c>
      <c r="AN93" s="26" t="n">
        <v>94.9152542372881</v>
      </c>
      <c r="AO93" s="25" t="n">
        <v>118</v>
      </c>
    </row>
    <row r="94" customFormat="false" ht="15" hidden="false" customHeight="false" outlineLevel="0" collapsed="false">
      <c r="A94" s="15" t="s">
        <v>14408</v>
      </c>
      <c r="B94" s="16" t="s">
        <v>13973</v>
      </c>
      <c r="C94" s="16" t="s">
        <v>14388</v>
      </c>
      <c r="D94" s="59"/>
      <c r="E94" s="59"/>
      <c r="F94" s="63" t="s">
        <v>14409</v>
      </c>
      <c r="G94" s="68"/>
      <c r="H94" s="68"/>
      <c r="I94" s="71" t="n">
        <v>94</v>
      </c>
      <c r="J94" s="71"/>
      <c r="K94" s="25" t="n">
        <v>2</v>
      </c>
      <c r="L94" s="25" t="n">
        <v>2</v>
      </c>
      <c r="M94" s="25" t="n">
        <v>0</v>
      </c>
      <c r="N94" s="25" t="n">
        <v>2</v>
      </c>
      <c r="O94" s="25" t="n">
        <v>1</v>
      </c>
      <c r="P94" s="26" t="n">
        <v>0</v>
      </c>
      <c r="Q94" s="26" t="n">
        <v>0</v>
      </c>
      <c r="R94" s="25" t="n">
        <v>1</v>
      </c>
      <c r="S94" s="25" t="n">
        <v>0</v>
      </c>
      <c r="T94" s="25" t="n">
        <v>2</v>
      </c>
      <c r="U94" s="25" t="n">
        <v>2</v>
      </c>
      <c r="V94" s="25" t="n">
        <v>1</v>
      </c>
      <c r="W94" s="26" t="n">
        <v>0.5</v>
      </c>
      <c r="X94" s="26" t="n">
        <v>0.5</v>
      </c>
      <c r="Y94" s="24" t="s">
        <v>4499</v>
      </c>
      <c r="Z94" s="24" t="s">
        <v>4500</v>
      </c>
      <c r="AA94" s="24" t="s">
        <v>4507</v>
      </c>
      <c r="AB94" s="24" t="s">
        <v>14410</v>
      </c>
      <c r="AC94" s="24" t="s">
        <v>13273</v>
      </c>
      <c r="AD94" s="24"/>
      <c r="AE94" s="24" t="s">
        <v>4497</v>
      </c>
      <c r="AF94" s="24" t="s">
        <v>14411</v>
      </c>
      <c r="AG94" s="25" t="n">
        <v>0</v>
      </c>
      <c r="AH94" s="26" t="n">
        <v>0</v>
      </c>
      <c r="AI94" s="25" t="n">
        <v>0</v>
      </c>
      <c r="AJ94" s="26" t="n">
        <v>0</v>
      </c>
      <c r="AK94" s="25" t="n">
        <v>0</v>
      </c>
      <c r="AL94" s="26" t="n">
        <v>0</v>
      </c>
      <c r="AM94" s="25" t="n">
        <v>26</v>
      </c>
      <c r="AN94" s="26" t="n">
        <v>100</v>
      </c>
      <c r="AO94" s="25" t="n">
        <v>26</v>
      </c>
    </row>
    <row r="95" customFormat="false" ht="15" hidden="false" customHeight="false" outlineLevel="0" collapsed="false">
      <c r="A95" s="15" t="s">
        <v>14412</v>
      </c>
      <c r="B95" s="16" t="s">
        <v>13982</v>
      </c>
      <c r="C95" s="16" t="s">
        <v>14388</v>
      </c>
      <c r="D95" s="59"/>
      <c r="E95" s="59"/>
      <c r="F95" s="63" t="s">
        <v>14413</v>
      </c>
      <c r="G95" s="68"/>
      <c r="H95" s="68"/>
      <c r="I95" s="71" t="n">
        <v>95</v>
      </c>
      <c r="J95" s="71"/>
      <c r="K95" s="25" t="n">
        <v>2</v>
      </c>
      <c r="L95" s="25" t="n">
        <v>2</v>
      </c>
      <c r="M95" s="25" t="n">
        <v>0</v>
      </c>
      <c r="N95" s="25" t="n">
        <v>2</v>
      </c>
      <c r="O95" s="25" t="n">
        <v>1</v>
      </c>
      <c r="P95" s="26" t="n">
        <v>0</v>
      </c>
      <c r="Q95" s="26" t="n">
        <v>0</v>
      </c>
      <c r="R95" s="25" t="n">
        <v>1</v>
      </c>
      <c r="S95" s="25" t="n">
        <v>0</v>
      </c>
      <c r="T95" s="25" t="n">
        <v>2</v>
      </c>
      <c r="U95" s="25" t="n">
        <v>2</v>
      </c>
      <c r="V95" s="25" t="n">
        <v>1</v>
      </c>
      <c r="W95" s="26" t="n">
        <v>0.5</v>
      </c>
      <c r="X95" s="26" t="n">
        <v>0.5</v>
      </c>
      <c r="Y95" s="24" t="s">
        <v>4486</v>
      </c>
      <c r="Z95" s="24" t="s">
        <v>72</v>
      </c>
      <c r="AA95" s="24" t="s">
        <v>4487</v>
      </c>
      <c r="AB95" s="24" t="s">
        <v>14414</v>
      </c>
      <c r="AC95" s="24" t="s">
        <v>13249</v>
      </c>
      <c r="AD95" s="24"/>
      <c r="AE95" s="24" t="s">
        <v>4484</v>
      </c>
      <c r="AF95" s="24" t="s">
        <v>14415</v>
      </c>
      <c r="AG95" s="25" t="n">
        <v>0</v>
      </c>
      <c r="AH95" s="26" t="n">
        <v>0</v>
      </c>
      <c r="AI95" s="25" t="n">
        <v>0</v>
      </c>
      <c r="AJ95" s="26" t="n">
        <v>0</v>
      </c>
      <c r="AK95" s="25" t="n">
        <v>0</v>
      </c>
      <c r="AL95" s="26" t="n">
        <v>0</v>
      </c>
      <c r="AM95" s="25" t="n">
        <v>26</v>
      </c>
      <c r="AN95" s="26" t="n">
        <v>100</v>
      </c>
      <c r="AO95" s="25" t="n">
        <v>26</v>
      </c>
    </row>
    <row r="96" customFormat="false" ht="15" hidden="false" customHeight="false" outlineLevel="0" collapsed="false">
      <c r="A96" s="15" t="s">
        <v>14416</v>
      </c>
      <c r="B96" s="16" t="s">
        <v>13991</v>
      </c>
      <c r="C96" s="16" t="s">
        <v>14388</v>
      </c>
      <c r="D96" s="59"/>
      <c r="E96" s="59"/>
      <c r="F96" s="63" t="s">
        <v>14417</v>
      </c>
      <c r="G96" s="68"/>
      <c r="H96" s="68"/>
      <c r="I96" s="71" t="n">
        <v>96</v>
      </c>
      <c r="J96" s="71"/>
      <c r="K96" s="25" t="n">
        <v>2</v>
      </c>
      <c r="L96" s="25" t="n">
        <v>2</v>
      </c>
      <c r="M96" s="25" t="n">
        <v>0</v>
      </c>
      <c r="N96" s="25" t="n">
        <v>2</v>
      </c>
      <c r="O96" s="25" t="n">
        <v>1</v>
      </c>
      <c r="P96" s="26" t="n">
        <v>0</v>
      </c>
      <c r="Q96" s="26" t="n">
        <v>0</v>
      </c>
      <c r="R96" s="25" t="n">
        <v>1</v>
      </c>
      <c r="S96" s="25" t="n">
        <v>0</v>
      </c>
      <c r="T96" s="25" t="n">
        <v>2</v>
      </c>
      <c r="U96" s="25" t="n">
        <v>2</v>
      </c>
      <c r="V96" s="25" t="n">
        <v>1</v>
      </c>
      <c r="W96" s="26" t="n">
        <v>0.5</v>
      </c>
      <c r="X96" s="26" t="n">
        <v>0.5</v>
      </c>
      <c r="Y96" s="24" t="s">
        <v>4474</v>
      </c>
      <c r="Z96" s="24" t="s">
        <v>2188</v>
      </c>
      <c r="AA96" s="24"/>
      <c r="AB96" s="24" t="s">
        <v>14418</v>
      </c>
      <c r="AC96" s="24" t="s">
        <v>13225</v>
      </c>
      <c r="AD96" s="24"/>
      <c r="AE96" s="24" t="s">
        <v>4472</v>
      </c>
      <c r="AF96" s="24" t="s">
        <v>14419</v>
      </c>
      <c r="AG96" s="25" t="n">
        <v>2</v>
      </c>
      <c r="AH96" s="26" t="n">
        <v>5.26315789473684</v>
      </c>
      <c r="AI96" s="25" t="n">
        <v>0</v>
      </c>
      <c r="AJ96" s="26" t="n">
        <v>0</v>
      </c>
      <c r="AK96" s="25" t="n">
        <v>0</v>
      </c>
      <c r="AL96" s="26" t="n">
        <v>0</v>
      </c>
      <c r="AM96" s="25" t="n">
        <v>36</v>
      </c>
      <c r="AN96" s="26" t="n">
        <v>94.7368421052632</v>
      </c>
      <c r="AO96" s="25" t="n">
        <v>38</v>
      </c>
    </row>
    <row r="97" customFormat="false" ht="15" hidden="false" customHeight="false" outlineLevel="0" collapsed="false">
      <c r="A97" s="15" t="s">
        <v>14420</v>
      </c>
      <c r="B97" s="16" t="s">
        <v>13997</v>
      </c>
      <c r="C97" s="16" t="s">
        <v>14388</v>
      </c>
      <c r="D97" s="59"/>
      <c r="E97" s="59"/>
      <c r="F97" s="63" t="s">
        <v>14421</v>
      </c>
      <c r="G97" s="68"/>
      <c r="H97" s="68"/>
      <c r="I97" s="71" t="n">
        <v>97</v>
      </c>
      <c r="J97" s="71"/>
      <c r="K97" s="25" t="n">
        <v>2</v>
      </c>
      <c r="L97" s="25" t="n">
        <v>2</v>
      </c>
      <c r="M97" s="25" t="n">
        <v>0</v>
      </c>
      <c r="N97" s="25" t="n">
        <v>2</v>
      </c>
      <c r="O97" s="25" t="n">
        <v>1</v>
      </c>
      <c r="P97" s="26" t="n">
        <v>0</v>
      </c>
      <c r="Q97" s="26" t="n">
        <v>0</v>
      </c>
      <c r="R97" s="25" t="n">
        <v>1</v>
      </c>
      <c r="S97" s="25" t="n">
        <v>0</v>
      </c>
      <c r="T97" s="25" t="n">
        <v>2</v>
      </c>
      <c r="U97" s="25" t="n">
        <v>2</v>
      </c>
      <c r="V97" s="25" t="n">
        <v>1</v>
      </c>
      <c r="W97" s="26" t="n">
        <v>0.5</v>
      </c>
      <c r="X97" s="26" t="n">
        <v>0.5</v>
      </c>
      <c r="Y97" s="24"/>
      <c r="Z97" s="24"/>
      <c r="AA97" s="24"/>
      <c r="AB97" s="24" t="s">
        <v>14422</v>
      </c>
      <c r="AC97" s="24"/>
      <c r="AD97" s="24" t="s">
        <v>4421</v>
      </c>
      <c r="AE97" s="24"/>
      <c r="AF97" s="24" t="s">
        <v>14423</v>
      </c>
      <c r="AG97" s="25" t="n">
        <v>1</v>
      </c>
      <c r="AH97" s="26" t="n">
        <v>2.63157894736842</v>
      </c>
      <c r="AI97" s="25" t="n">
        <v>0</v>
      </c>
      <c r="AJ97" s="26" t="n">
        <v>0</v>
      </c>
      <c r="AK97" s="25" t="n">
        <v>0</v>
      </c>
      <c r="AL97" s="26" t="n">
        <v>0</v>
      </c>
      <c r="AM97" s="25" t="n">
        <v>37</v>
      </c>
      <c r="AN97" s="26" t="n">
        <v>97.3684210526316</v>
      </c>
      <c r="AO97" s="25" t="n">
        <v>38</v>
      </c>
    </row>
    <row r="98" customFormat="false" ht="15" hidden="false" customHeight="false" outlineLevel="0" collapsed="false">
      <c r="A98" s="15" t="s">
        <v>14424</v>
      </c>
      <c r="B98" s="16" t="s">
        <v>14003</v>
      </c>
      <c r="C98" s="16" t="s">
        <v>14388</v>
      </c>
      <c r="D98" s="59"/>
      <c r="E98" s="59"/>
      <c r="F98" s="63" t="s">
        <v>14425</v>
      </c>
      <c r="G98" s="68"/>
      <c r="H98" s="68"/>
      <c r="I98" s="71" t="n">
        <v>98</v>
      </c>
      <c r="J98" s="71"/>
      <c r="K98" s="25" t="n">
        <v>2</v>
      </c>
      <c r="L98" s="25" t="n">
        <v>2</v>
      </c>
      <c r="M98" s="25" t="n">
        <v>0</v>
      </c>
      <c r="N98" s="25" t="n">
        <v>2</v>
      </c>
      <c r="O98" s="25" t="n">
        <v>1</v>
      </c>
      <c r="P98" s="26" t="n">
        <v>0</v>
      </c>
      <c r="Q98" s="26" t="n">
        <v>0</v>
      </c>
      <c r="R98" s="25" t="n">
        <v>1</v>
      </c>
      <c r="S98" s="25" t="n">
        <v>0</v>
      </c>
      <c r="T98" s="25" t="n">
        <v>2</v>
      </c>
      <c r="U98" s="25" t="n">
        <v>2</v>
      </c>
      <c r="V98" s="25" t="n">
        <v>1</v>
      </c>
      <c r="W98" s="26" t="n">
        <v>0.5</v>
      </c>
      <c r="X98" s="26" t="n">
        <v>0.5</v>
      </c>
      <c r="Y98" s="24"/>
      <c r="Z98" s="24"/>
      <c r="AA98" s="24" t="s">
        <v>4394</v>
      </c>
      <c r="AB98" s="24" t="s">
        <v>14426</v>
      </c>
      <c r="AC98" s="24" t="s">
        <v>13127</v>
      </c>
      <c r="AD98" s="24"/>
      <c r="AE98" s="24" t="s">
        <v>4392</v>
      </c>
      <c r="AF98" s="24" t="s">
        <v>14427</v>
      </c>
      <c r="AG98" s="25" t="n">
        <v>2</v>
      </c>
      <c r="AH98" s="26" t="n">
        <v>5.26315789473684</v>
      </c>
      <c r="AI98" s="25" t="n">
        <v>0</v>
      </c>
      <c r="AJ98" s="26" t="n">
        <v>0</v>
      </c>
      <c r="AK98" s="25" t="n">
        <v>0</v>
      </c>
      <c r="AL98" s="26" t="n">
        <v>0</v>
      </c>
      <c r="AM98" s="25" t="n">
        <v>36</v>
      </c>
      <c r="AN98" s="26" t="n">
        <v>94.7368421052632</v>
      </c>
      <c r="AO98" s="25" t="n">
        <v>38</v>
      </c>
    </row>
    <row r="99" customFormat="false" ht="15" hidden="false" customHeight="false" outlineLevel="0" collapsed="false">
      <c r="A99" s="15" t="s">
        <v>14428</v>
      </c>
      <c r="B99" s="16" t="s">
        <v>13917</v>
      </c>
      <c r="C99" s="16" t="s">
        <v>14429</v>
      </c>
      <c r="D99" s="59"/>
      <c r="E99" s="59"/>
      <c r="F99" s="63" t="s">
        <v>14428</v>
      </c>
      <c r="G99" s="68"/>
      <c r="H99" s="68"/>
      <c r="I99" s="71" t="n">
        <v>99</v>
      </c>
      <c r="J99" s="71"/>
      <c r="K99" s="25" t="n">
        <v>2</v>
      </c>
      <c r="L99" s="25" t="n">
        <v>1</v>
      </c>
      <c r="M99" s="25" t="n">
        <v>0</v>
      </c>
      <c r="N99" s="25" t="n">
        <v>1</v>
      </c>
      <c r="O99" s="25" t="n">
        <v>0</v>
      </c>
      <c r="P99" s="26" t="n">
        <v>0</v>
      </c>
      <c r="Q99" s="26" t="n">
        <v>0</v>
      </c>
      <c r="R99" s="25" t="n">
        <v>1</v>
      </c>
      <c r="S99" s="25" t="n">
        <v>0</v>
      </c>
      <c r="T99" s="25" t="n">
        <v>2</v>
      </c>
      <c r="U99" s="25" t="n">
        <v>1</v>
      </c>
      <c r="V99" s="25" t="n">
        <v>1</v>
      </c>
      <c r="W99" s="26" t="n">
        <v>0.5</v>
      </c>
      <c r="X99" s="26" t="n">
        <v>0.5</v>
      </c>
      <c r="Y99" s="24" t="s">
        <v>4071</v>
      </c>
      <c r="Z99" s="24" t="s">
        <v>4072</v>
      </c>
      <c r="AA99" s="24"/>
      <c r="AB99" s="24"/>
      <c r="AC99" s="24"/>
      <c r="AD99" s="24"/>
      <c r="AE99" s="24" t="s">
        <v>4343</v>
      </c>
      <c r="AF99" s="24" t="s">
        <v>14430</v>
      </c>
      <c r="AG99" s="25" t="n">
        <v>1</v>
      </c>
      <c r="AH99" s="26" t="n">
        <v>11.1111111111111</v>
      </c>
      <c r="AI99" s="25" t="n">
        <v>0</v>
      </c>
      <c r="AJ99" s="26" t="n">
        <v>0</v>
      </c>
      <c r="AK99" s="25" t="n">
        <v>0</v>
      </c>
      <c r="AL99" s="26" t="n">
        <v>0</v>
      </c>
      <c r="AM99" s="25" t="n">
        <v>8</v>
      </c>
      <c r="AN99" s="26" t="n">
        <v>88.8888888888889</v>
      </c>
      <c r="AO99" s="25" t="n">
        <v>9</v>
      </c>
    </row>
    <row r="100" customFormat="false" ht="15" hidden="false" customHeight="false" outlineLevel="0" collapsed="false">
      <c r="A100" s="15" t="s">
        <v>14431</v>
      </c>
      <c r="B100" s="16" t="s">
        <v>13929</v>
      </c>
      <c r="C100" s="16" t="s">
        <v>14429</v>
      </c>
      <c r="D100" s="59"/>
      <c r="E100" s="59"/>
      <c r="F100" s="63" t="s">
        <v>14432</v>
      </c>
      <c r="G100" s="68"/>
      <c r="H100" s="68"/>
      <c r="I100" s="71" t="n">
        <v>100</v>
      </c>
      <c r="J100" s="71"/>
      <c r="K100" s="25" t="n">
        <v>2</v>
      </c>
      <c r="L100" s="25" t="n">
        <v>2</v>
      </c>
      <c r="M100" s="25" t="n">
        <v>0</v>
      </c>
      <c r="N100" s="25" t="n">
        <v>2</v>
      </c>
      <c r="O100" s="25" t="n">
        <v>1</v>
      </c>
      <c r="P100" s="26" t="n">
        <v>0</v>
      </c>
      <c r="Q100" s="26" t="n">
        <v>0</v>
      </c>
      <c r="R100" s="25" t="n">
        <v>1</v>
      </c>
      <c r="S100" s="25" t="n">
        <v>0</v>
      </c>
      <c r="T100" s="25" t="n">
        <v>2</v>
      </c>
      <c r="U100" s="25" t="n">
        <v>2</v>
      </c>
      <c r="V100" s="25" t="n">
        <v>1</v>
      </c>
      <c r="W100" s="26" t="n">
        <v>0.5</v>
      </c>
      <c r="X100" s="26" t="n">
        <v>0.5</v>
      </c>
      <c r="Y100" s="24"/>
      <c r="Z100" s="24"/>
      <c r="AA100" s="24"/>
      <c r="AB100" s="24" t="s">
        <v>14433</v>
      </c>
      <c r="AC100" s="24" t="s">
        <v>12800</v>
      </c>
      <c r="AD100" s="24"/>
      <c r="AE100" s="24" t="s">
        <v>4218</v>
      </c>
      <c r="AF100" s="24" t="s">
        <v>14434</v>
      </c>
      <c r="AG100" s="25" t="n">
        <v>0</v>
      </c>
      <c r="AH100" s="26" t="n">
        <v>0</v>
      </c>
      <c r="AI100" s="25" t="n">
        <v>0</v>
      </c>
      <c r="AJ100" s="26" t="n">
        <v>0</v>
      </c>
      <c r="AK100" s="25" t="n">
        <v>0</v>
      </c>
      <c r="AL100" s="26" t="n">
        <v>0</v>
      </c>
      <c r="AM100" s="25" t="n">
        <v>26</v>
      </c>
      <c r="AN100" s="26" t="n">
        <v>100</v>
      </c>
      <c r="AO100" s="25" t="n">
        <v>26</v>
      </c>
    </row>
    <row r="101" customFormat="false" ht="15" hidden="false" customHeight="false" outlineLevel="0" collapsed="false">
      <c r="A101" s="15" t="s">
        <v>14435</v>
      </c>
      <c r="B101" s="16" t="s">
        <v>13937</v>
      </c>
      <c r="C101" s="16" t="s">
        <v>14429</v>
      </c>
      <c r="D101" s="59"/>
      <c r="E101" s="59"/>
      <c r="F101" s="63" t="s">
        <v>14436</v>
      </c>
      <c r="G101" s="68"/>
      <c r="H101" s="68"/>
      <c r="I101" s="71" t="n">
        <v>101</v>
      </c>
      <c r="J101" s="71"/>
      <c r="K101" s="25" t="n">
        <v>2</v>
      </c>
      <c r="L101" s="25" t="n">
        <v>2</v>
      </c>
      <c r="M101" s="25" t="n">
        <v>0</v>
      </c>
      <c r="N101" s="25" t="n">
        <v>2</v>
      </c>
      <c r="O101" s="25" t="n">
        <v>1</v>
      </c>
      <c r="P101" s="26" t="n">
        <v>0</v>
      </c>
      <c r="Q101" s="26" t="n">
        <v>0</v>
      </c>
      <c r="R101" s="25" t="n">
        <v>1</v>
      </c>
      <c r="S101" s="25" t="n">
        <v>0</v>
      </c>
      <c r="T101" s="25" t="n">
        <v>2</v>
      </c>
      <c r="U101" s="25" t="n">
        <v>2</v>
      </c>
      <c r="V101" s="25" t="n">
        <v>1</v>
      </c>
      <c r="W101" s="26" t="n">
        <v>0.5</v>
      </c>
      <c r="X101" s="26" t="n">
        <v>0.5</v>
      </c>
      <c r="Y101" s="24"/>
      <c r="Z101" s="24"/>
      <c r="AA101" s="24" t="s">
        <v>4134</v>
      </c>
      <c r="AB101" s="24" t="s">
        <v>14437</v>
      </c>
      <c r="AC101" s="24" t="s">
        <v>12687</v>
      </c>
      <c r="AD101" s="24"/>
      <c r="AE101" s="24" t="s">
        <v>4132</v>
      </c>
      <c r="AF101" s="24" t="s">
        <v>14438</v>
      </c>
      <c r="AG101" s="25" t="n">
        <v>0</v>
      </c>
      <c r="AH101" s="26" t="n">
        <v>0</v>
      </c>
      <c r="AI101" s="25" t="n">
        <v>0</v>
      </c>
      <c r="AJ101" s="26" t="n">
        <v>0</v>
      </c>
      <c r="AK101" s="25" t="n">
        <v>0</v>
      </c>
      <c r="AL101" s="26" t="n">
        <v>0</v>
      </c>
      <c r="AM101" s="25" t="n">
        <v>36</v>
      </c>
      <c r="AN101" s="26" t="n">
        <v>100</v>
      </c>
      <c r="AO101" s="25" t="n">
        <v>36</v>
      </c>
    </row>
    <row r="102" customFormat="false" ht="15" hidden="false" customHeight="false" outlineLevel="0" collapsed="false">
      <c r="A102" s="15" t="s">
        <v>14439</v>
      </c>
      <c r="B102" s="16" t="s">
        <v>13943</v>
      </c>
      <c r="C102" s="16" t="s">
        <v>14429</v>
      </c>
      <c r="D102" s="59"/>
      <c r="E102" s="59"/>
      <c r="F102" s="63" t="s">
        <v>14440</v>
      </c>
      <c r="G102" s="68"/>
      <c r="H102" s="68"/>
      <c r="I102" s="71" t="n">
        <v>102</v>
      </c>
      <c r="J102" s="71"/>
      <c r="K102" s="25" t="n">
        <v>2</v>
      </c>
      <c r="L102" s="25" t="n">
        <v>2</v>
      </c>
      <c r="M102" s="25" t="n">
        <v>0</v>
      </c>
      <c r="N102" s="25" t="n">
        <v>2</v>
      </c>
      <c r="O102" s="25" t="n">
        <v>1</v>
      </c>
      <c r="P102" s="26" t="n">
        <v>0</v>
      </c>
      <c r="Q102" s="26" t="n">
        <v>0</v>
      </c>
      <c r="R102" s="25" t="n">
        <v>1</v>
      </c>
      <c r="S102" s="25" t="n">
        <v>0</v>
      </c>
      <c r="T102" s="25" t="n">
        <v>2</v>
      </c>
      <c r="U102" s="25" t="n">
        <v>2</v>
      </c>
      <c r="V102" s="25" t="n">
        <v>1</v>
      </c>
      <c r="W102" s="26" t="n">
        <v>0.5</v>
      </c>
      <c r="X102" s="26" t="n">
        <v>0.5</v>
      </c>
      <c r="Y102" s="24"/>
      <c r="Z102" s="24"/>
      <c r="AA102" s="24" t="s">
        <v>3920</v>
      </c>
      <c r="AB102" s="24" t="s">
        <v>14441</v>
      </c>
      <c r="AC102" s="24" t="s">
        <v>12354</v>
      </c>
      <c r="AD102" s="24"/>
      <c r="AE102" s="24" t="s">
        <v>3918</v>
      </c>
      <c r="AF102" s="24" t="s">
        <v>14442</v>
      </c>
      <c r="AG102" s="25" t="n">
        <v>0</v>
      </c>
      <c r="AH102" s="26" t="n">
        <v>0</v>
      </c>
      <c r="AI102" s="25" t="n">
        <v>0</v>
      </c>
      <c r="AJ102" s="26" t="n">
        <v>0</v>
      </c>
      <c r="AK102" s="25" t="n">
        <v>0</v>
      </c>
      <c r="AL102" s="26" t="n">
        <v>0</v>
      </c>
      <c r="AM102" s="25" t="n">
        <v>40</v>
      </c>
      <c r="AN102" s="26" t="n">
        <v>100</v>
      </c>
      <c r="AO102" s="25" t="n">
        <v>40</v>
      </c>
    </row>
    <row r="103" customFormat="false" ht="15" hidden="false" customHeight="false" outlineLevel="0" collapsed="false">
      <c r="A103" s="15" t="s">
        <v>14443</v>
      </c>
      <c r="B103" s="16" t="s">
        <v>13949</v>
      </c>
      <c r="C103" s="16" t="s">
        <v>14429</v>
      </c>
      <c r="D103" s="59"/>
      <c r="E103" s="59"/>
      <c r="F103" s="63" t="s">
        <v>14443</v>
      </c>
      <c r="G103" s="68"/>
      <c r="H103" s="68"/>
      <c r="I103" s="71" t="n">
        <v>103</v>
      </c>
      <c r="J103" s="71"/>
      <c r="K103" s="25" t="n">
        <v>2</v>
      </c>
      <c r="L103" s="25" t="n">
        <v>1</v>
      </c>
      <c r="M103" s="25" t="n">
        <v>0</v>
      </c>
      <c r="N103" s="25" t="n">
        <v>1</v>
      </c>
      <c r="O103" s="25" t="n">
        <v>0</v>
      </c>
      <c r="P103" s="26" t="n">
        <v>0</v>
      </c>
      <c r="Q103" s="26" t="n">
        <v>0</v>
      </c>
      <c r="R103" s="25" t="n">
        <v>1</v>
      </c>
      <c r="S103" s="25" t="n">
        <v>0</v>
      </c>
      <c r="T103" s="25" t="n">
        <v>2</v>
      </c>
      <c r="U103" s="25" t="n">
        <v>1</v>
      </c>
      <c r="V103" s="25" t="n">
        <v>1</v>
      </c>
      <c r="W103" s="26" t="n">
        <v>0.5</v>
      </c>
      <c r="X103" s="26" t="n">
        <v>0.5</v>
      </c>
      <c r="Y103" s="24" t="s">
        <v>3889</v>
      </c>
      <c r="Z103" s="24" t="s">
        <v>130</v>
      </c>
      <c r="AA103" s="24" t="s">
        <v>338</v>
      </c>
      <c r="AB103" s="24"/>
      <c r="AC103" s="24"/>
      <c r="AD103" s="24"/>
      <c r="AE103" s="24" t="s">
        <v>3887</v>
      </c>
      <c r="AF103" s="24" t="s">
        <v>14444</v>
      </c>
      <c r="AG103" s="25" t="n">
        <v>0</v>
      </c>
      <c r="AH103" s="26" t="n">
        <v>0</v>
      </c>
      <c r="AI103" s="25" t="n">
        <v>0</v>
      </c>
      <c r="AJ103" s="26" t="n">
        <v>0</v>
      </c>
      <c r="AK103" s="25" t="n">
        <v>0</v>
      </c>
      <c r="AL103" s="26" t="n">
        <v>0</v>
      </c>
      <c r="AM103" s="25" t="n">
        <v>17</v>
      </c>
      <c r="AN103" s="26" t="n">
        <v>100</v>
      </c>
      <c r="AO103" s="25" t="n">
        <v>17</v>
      </c>
    </row>
    <row r="104" customFormat="false" ht="15" hidden="false" customHeight="false" outlineLevel="0" collapsed="false">
      <c r="A104" s="15" t="s">
        <v>14445</v>
      </c>
      <c r="B104" s="16" t="s">
        <v>13958</v>
      </c>
      <c r="C104" s="16" t="s">
        <v>14429</v>
      </c>
      <c r="D104" s="59"/>
      <c r="E104" s="59"/>
      <c r="F104" s="63" t="s">
        <v>14445</v>
      </c>
      <c r="G104" s="68"/>
      <c r="H104" s="68"/>
      <c r="I104" s="71" t="n">
        <v>104</v>
      </c>
      <c r="J104" s="71"/>
      <c r="K104" s="25" t="n">
        <v>2</v>
      </c>
      <c r="L104" s="25" t="n">
        <v>1</v>
      </c>
      <c r="M104" s="25" t="n">
        <v>0</v>
      </c>
      <c r="N104" s="25" t="n">
        <v>1</v>
      </c>
      <c r="O104" s="25" t="n">
        <v>0</v>
      </c>
      <c r="P104" s="26" t="n">
        <v>0</v>
      </c>
      <c r="Q104" s="26" t="n">
        <v>0</v>
      </c>
      <c r="R104" s="25" t="n">
        <v>1</v>
      </c>
      <c r="S104" s="25" t="n">
        <v>0</v>
      </c>
      <c r="T104" s="25" t="n">
        <v>2</v>
      </c>
      <c r="U104" s="25" t="n">
        <v>1</v>
      </c>
      <c r="V104" s="25" t="n">
        <v>1</v>
      </c>
      <c r="W104" s="26" t="n">
        <v>0.5</v>
      </c>
      <c r="X104" s="26" t="n">
        <v>0.5</v>
      </c>
      <c r="Y104" s="24" t="s">
        <v>3877</v>
      </c>
      <c r="Z104" s="24" t="s">
        <v>130</v>
      </c>
      <c r="AA104" s="24"/>
      <c r="AB104" s="24"/>
      <c r="AC104" s="24"/>
      <c r="AD104" s="24"/>
      <c r="AE104" s="24" t="s">
        <v>3875</v>
      </c>
      <c r="AF104" s="24" t="s">
        <v>14446</v>
      </c>
      <c r="AG104" s="25" t="n">
        <v>0</v>
      </c>
      <c r="AH104" s="26" t="n">
        <v>0</v>
      </c>
      <c r="AI104" s="25" t="n">
        <v>1</v>
      </c>
      <c r="AJ104" s="26" t="n">
        <v>7.14285714285714</v>
      </c>
      <c r="AK104" s="25" t="n">
        <v>0</v>
      </c>
      <c r="AL104" s="26" t="n">
        <v>0</v>
      </c>
      <c r="AM104" s="25" t="n">
        <v>13</v>
      </c>
      <c r="AN104" s="26" t="n">
        <v>92.8571428571429</v>
      </c>
      <c r="AO104" s="25" t="n">
        <v>14</v>
      </c>
    </row>
    <row r="105" customFormat="false" ht="15" hidden="false" customHeight="false" outlineLevel="0" collapsed="false">
      <c r="A105" s="15" t="s">
        <v>14447</v>
      </c>
      <c r="B105" s="16" t="s">
        <v>13964</v>
      </c>
      <c r="C105" s="16" t="s">
        <v>14429</v>
      </c>
      <c r="D105" s="59"/>
      <c r="E105" s="59"/>
      <c r="F105" s="63" t="s">
        <v>14447</v>
      </c>
      <c r="G105" s="68"/>
      <c r="H105" s="68"/>
      <c r="I105" s="71" t="n">
        <v>105</v>
      </c>
      <c r="J105" s="71"/>
      <c r="K105" s="25" t="n">
        <v>2</v>
      </c>
      <c r="L105" s="25" t="n">
        <v>1</v>
      </c>
      <c r="M105" s="25" t="n">
        <v>0</v>
      </c>
      <c r="N105" s="25" t="n">
        <v>1</v>
      </c>
      <c r="O105" s="25" t="n">
        <v>0</v>
      </c>
      <c r="P105" s="26" t="n">
        <v>0</v>
      </c>
      <c r="Q105" s="26" t="n">
        <v>0</v>
      </c>
      <c r="R105" s="25" t="n">
        <v>1</v>
      </c>
      <c r="S105" s="25" t="n">
        <v>0</v>
      </c>
      <c r="T105" s="25" t="n">
        <v>2</v>
      </c>
      <c r="U105" s="25" t="n">
        <v>1</v>
      </c>
      <c r="V105" s="25" t="n">
        <v>1</v>
      </c>
      <c r="W105" s="26" t="n">
        <v>0.5</v>
      </c>
      <c r="X105" s="26" t="n">
        <v>0.5</v>
      </c>
      <c r="Y105" s="24" t="s">
        <v>3847</v>
      </c>
      <c r="Z105" s="24" t="s">
        <v>3848</v>
      </c>
      <c r="AA105" s="24"/>
      <c r="AB105" s="24"/>
      <c r="AC105" s="24"/>
      <c r="AD105" s="24" t="s">
        <v>3845</v>
      </c>
      <c r="AE105" s="24"/>
      <c r="AF105" s="24" t="s">
        <v>14448</v>
      </c>
      <c r="AG105" s="25" t="n">
        <v>0</v>
      </c>
      <c r="AH105" s="26" t="n">
        <v>0</v>
      </c>
      <c r="AI105" s="25" t="n">
        <v>0</v>
      </c>
      <c r="AJ105" s="26" t="n">
        <v>0</v>
      </c>
      <c r="AK105" s="25" t="n">
        <v>0</v>
      </c>
      <c r="AL105" s="26" t="n">
        <v>0</v>
      </c>
      <c r="AM105" s="25" t="n">
        <v>10</v>
      </c>
      <c r="AN105" s="26" t="n">
        <v>100</v>
      </c>
      <c r="AO105" s="25" t="n">
        <v>10</v>
      </c>
    </row>
    <row r="106" customFormat="false" ht="15" hidden="false" customHeight="false" outlineLevel="0" collapsed="false">
      <c r="A106" s="15" t="s">
        <v>14449</v>
      </c>
      <c r="B106" s="16" t="s">
        <v>13973</v>
      </c>
      <c r="C106" s="16" t="s">
        <v>14429</v>
      </c>
      <c r="D106" s="59"/>
      <c r="E106" s="59"/>
      <c r="F106" s="63" t="s">
        <v>14449</v>
      </c>
      <c r="G106" s="68"/>
      <c r="H106" s="68"/>
      <c r="I106" s="71" t="n">
        <v>106</v>
      </c>
      <c r="J106" s="71"/>
      <c r="K106" s="25" t="n">
        <v>2</v>
      </c>
      <c r="L106" s="25" t="n">
        <v>1</v>
      </c>
      <c r="M106" s="25" t="n">
        <v>0</v>
      </c>
      <c r="N106" s="25" t="n">
        <v>1</v>
      </c>
      <c r="O106" s="25" t="n">
        <v>0</v>
      </c>
      <c r="P106" s="26" t="n">
        <v>0</v>
      </c>
      <c r="Q106" s="26" t="n">
        <v>0</v>
      </c>
      <c r="R106" s="25" t="n">
        <v>1</v>
      </c>
      <c r="S106" s="25" t="n">
        <v>0</v>
      </c>
      <c r="T106" s="25" t="n">
        <v>2</v>
      </c>
      <c r="U106" s="25" t="n">
        <v>1</v>
      </c>
      <c r="V106" s="25" t="n">
        <v>1</v>
      </c>
      <c r="W106" s="26" t="n">
        <v>0.5</v>
      </c>
      <c r="X106" s="26" t="n">
        <v>0.5</v>
      </c>
      <c r="Y106" s="24" t="s">
        <v>3839</v>
      </c>
      <c r="Z106" s="24" t="s">
        <v>1260</v>
      </c>
      <c r="AA106" s="24" t="s">
        <v>3840</v>
      </c>
      <c r="AB106" s="24"/>
      <c r="AC106" s="24"/>
      <c r="AD106" s="24"/>
      <c r="AE106" s="24" t="s">
        <v>3837</v>
      </c>
      <c r="AF106" s="24" t="s">
        <v>14450</v>
      </c>
      <c r="AG106" s="25" t="n">
        <v>0</v>
      </c>
      <c r="AH106" s="26" t="n">
        <v>0</v>
      </c>
      <c r="AI106" s="25" t="n">
        <v>0</v>
      </c>
      <c r="AJ106" s="26" t="n">
        <v>0</v>
      </c>
      <c r="AK106" s="25" t="n">
        <v>0</v>
      </c>
      <c r="AL106" s="26" t="n">
        <v>0</v>
      </c>
      <c r="AM106" s="25" t="n">
        <v>4</v>
      </c>
      <c r="AN106" s="26" t="n">
        <v>100</v>
      </c>
      <c r="AO106" s="25" t="n">
        <v>4</v>
      </c>
    </row>
    <row r="107" customFormat="false" ht="15" hidden="false" customHeight="false" outlineLevel="0" collapsed="false">
      <c r="A107" s="15" t="s">
        <v>14451</v>
      </c>
      <c r="B107" s="16" t="s">
        <v>13982</v>
      </c>
      <c r="C107" s="16" t="s">
        <v>14429</v>
      </c>
      <c r="D107" s="59"/>
      <c r="E107" s="59"/>
      <c r="F107" s="63" t="s">
        <v>14451</v>
      </c>
      <c r="G107" s="68"/>
      <c r="H107" s="68"/>
      <c r="I107" s="71" t="n">
        <v>107</v>
      </c>
      <c r="J107" s="71"/>
      <c r="K107" s="25" t="n">
        <v>2</v>
      </c>
      <c r="L107" s="25" t="n">
        <v>1</v>
      </c>
      <c r="M107" s="25" t="n">
        <v>0</v>
      </c>
      <c r="N107" s="25" t="n">
        <v>1</v>
      </c>
      <c r="O107" s="25" t="n">
        <v>0</v>
      </c>
      <c r="P107" s="26" t="n">
        <v>0</v>
      </c>
      <c r="Q107" s="26" t="n">
        <v>0</v>
      </c>
      <c r="R107" s="25" t="n">
        <v>1</v>
      </c>
      <c r="S107" s="25" t="n">
        <v>0</v>
      </c>
      <c r="T107" s="25" t="n">
        <v>2</v>
      </c>
      <c r="U107" s="25" t="n">
        <v>1</v>
      </c>
      <c r="V107" s="25" t="n">
        <v>1</v>
      </c>
      <c r="W107" s="26" t="n">
        <v>0.5</v>
      </c>
      <c r="X107" s="26" t="n">
        <v>0.5</v>
      </c>
      <c r="Y107" s="24"/>
      <c r="Z107" s="24"/>
      <c r="AA107" s="24"/>
      <c r="AB107" s="24"/>
      <c r="AC107" s="24"/>
      <c r="AD107" s="24" t="s">
        <v>3783</v>
      </c>
      <c r="AE107" s="24"/>
      <c r="AF107" s="24" t="s">
        <v>14452</v>
      </c>
      <c r="AG107" s="25" t="n">
        <v>1</v>
      </c>
      <c r="AH107" s="26" t="n">
        <v>4.34782608695652</v>
      </c>
      <c r="AI107" s="25" t="n">
        <v>1</v>
      </c>
      <c r="AJ107" s="26" t="n">
        <v>4.34782608695652</v>
      </c>
      <c r="AK107" s="25" t="n">
        <v>0</v>
      </c>
      <c r="AL107" s="26" t="n">
        <v>0</v>
      </c>
      <c r="AM107" s="25" t="n">
        <v>21</v>
      </c>
      <c r="AN107" s="26" t="n">
        <v>91.304347826087</v>
      </c>
      <c r="AO107" s="25" t="n">
        <v>23</v>
      </c>
    </row>
    <row r="108" customFormat="false" ht="15" hidden="false" customHeight="false" outlineLevel="0" collapsed="false">
      <c r="A108" s="15" t="s">
        <v>14453</v>
      </c>
      <c r="B108" s="16" t="s">
        <v>13991</v>
      </c>
      <c r="C108" s="16" t="s">
        <v>14429</v>
      </c>
      <c r="D108" s="59"/>
      <c r="E108" s="59"/>
      <c r="F108" s="63" t="s">
        <v>14454</v>
      </c>
      <c r="G108" s="68"/>
      <c r="H108" s="68"/>
      <c r="I108" s="71" t="n">
        <v>108</v>
      </c>
      <c r="J108" s="71"/>
      <c r="K108" s="25" t="n">
        <v>2</v>
      </c>
      <c r="L108" s="25" t="n">
        <v>1</v>
      </c>
      <c r="M108" s="25" t="n">
        <v>6</v>
      </c>
      <c r="N108" s="25" t="n">
        <v>7</v>
      </c>
      <c r="O108" s="25" t="n">
        <v>6</v>
      </c>
      <c r="P108" s="26" t="n">
        <v>0</v>
      </c>
      <c r="Q108" s="26" t="n">
        <v>0</v>
      </c>
      <c r="R108" s="25" t="n">
        <v>1</v>
      </c>
      <c r="S108" s="25" t="n">
        <v>0</v>
      </c>
      <c r="T108" s="25" t="n">
        <v>2</v>
      </c>
      <c r="U108" s="25" t="n">
        <v>7</v>
      </c>
      <c r="V108" s="25" t="n">
        <v>1</v>
      </c>
      <c r="W108" s="26" t="n">
        <v>0.5</v>
      </c>
      <c r="X108" s="26" t="n">
        <v>0.5</v>
      </c>
      <c r="Y108" s="24" t="s">
        <v>14455</v>
      </c>
      <c r="Z108" s="24" t="s">
        <v>88</v>
      </c>
      <c r="AA108" s="24"/>
      <c r="AB108" s="24" t="s">
        <v>14456</v>
      </c>
      <c r="AC108" s="24" t="s">
        <v>5374</v>
      </c>
      <c r="AD108" s="24"/>
      <c r="AE108" s="24" t="s">
        <v>3556</v>
      </c>
      <c r="AF108" s="24" t="s">
        <v>14457</v>
      </c>
      <c r="AG108" s="25" t="n">
        <v>0</v>
      </c>
      <c r="AH108" s="26" t="n">
        <v>0</v>
      </c>
      <c r="AI108" s="25" t="n">
        <v>0</v>
      </c>
      <c r="AJ108" s="26" t="n">
        <v>0</v>
      </c>
      <c r="AK108" s="25" t="n">
        <v>0</v>
      </c>
      <c r="AL108" s="26" t="n">
        <v>0</v>
      </c>
      <c r="AM108" s="25" t="n">
        <v>93</v>
      </c>
      <c r="AN108" s="26" t="n">
        <v>100</v>
      </c>
      <c r="AO108" s="25" t="n">
        <v>93</v>
      </c>
    </row>
    <row r="109" customFormat="false" ht="15" hidden="false" customHeight="false" outlineLevel="0" collapsed="false">
      <c r="A109" s="15" t="s">
        <v>14458</v>
      </c>
      <c r="B109" s="16" t="s">
        <v>13997</v>
      </c>
      <c r="C109" s="16" t="s">
        <v>14429</v>
      </c>
      <c r="D109" s="59"/>
      <c r="E109" s="59"/>
      <c r="F109" s="63" t="s">
        <v>14458</v>
      </c>
      <c r="G109" s="68"/>
      <c r="H109" s="68"/>
      <c r="I109" s="71" t="n">
        <v>109</v>
      </c>
      <c r="J109" s="71"/>
      <c r="K109" s="25" t="n">
        <v>2</v>
      </c>
      <c r="L109" s="25" t="n">
        <v>1</v>
      </c>
      <c r="M109" s="25" t="n">
        <v>0</v>
      </c>
      <c r="N109" s="25" t="n">
        <v>1</v>
      </c>
      <c r="O109" s="25" t="n">
        <v>0</v>
      </c>
      <c r="P109" s="26" t="n">
        <v>0</v>
      </c>
      <c r="Q109" s="26" t="n">
        <v>0</v>
      </c>
      <c r="R109" s="25" t="n">
        <v>1</v>
      </c>
      <c r="S109" s="25" t="n">
        <v>0</v>
      </c>
      <c r="T109" s="25" t="n">
        <v>2</v>
      </c>
      <c r="U109" s="25" t="n">
        <v>1</v>
      </c>
      <c r="V109" s="25" t="n">
        <v>1</v>
      </c>
      <c r="W109" s="26" t="n">
        <v>0.5</v>
      </c>
      <c r="X109" s="26" t="n">
        <v>0.5</v>
      </c>
      <c r="Y109" s="24"/>
      <c r="Z109" s="24"/>
      <c r="AA109" s="24"/>
      <c r="AB109" s="24"/>
      <c r="AC109" s="24"/>
      <c r="AD109" s="24" t="s">
        <v>3378</v>
      </c>
      <c r="AE109" s="24"/>
      <c r="AF109" s="24" t="s">
        <v>14459</v>
      </c>
      <c r="AG109" s="25" t="n">
        <v>0</v>
      </c>
      <c r="AH109" s="26" t="n">
        <v>0</v>
      </c>
      <c r="AI109" s="25" t="n">
        <v>0</v>
      </c>
      <c r="AJ109" s="26" t="n">
        <v>0</v>
      </c>
      <c r="AK109" s="25" t="n">
        <v>0</v>
      </c>
      <c r="AL109" s="26" t="n">
        <v>0</v>
      </c>
      <c r="AM109" s="25" t="n">
        <v>2</v>
      </c>
      <c r="AN109" s="26" t="n">
        <v>100</v>
      </c>
      <c r="AO109" s="25" t="n">
        <v>2</v>
      </c>
    </row>
    <row r="110" customFormat="false" ht="15" hidden="false" customHeight="false" outlineLevel="0" collapsed="false">
      <c r="A110" s="15" t="s">
        <v>14460</v>
      </c>
      <c r="B110" s="16" t="s">
        <v>14003</v>
      </c>
      <c r="C110" s="16" t="s">
        <v>14429</v>
      </c>
      <c r="D110" s="59"/>
      <c r="E110" s="59"/>
      <c r="F110" s="63" t="s">
        <v>14460</v>
      </c>
      <c r="G110" s="68"/>
      <c r="H110" s="68"/>
      <c r="I110" s="71" t="n">
        <v>110</v>
      </c>
      <c r="J110" s="71"/>
      <c r="K110" s="25" t="n">
        <v>2</v>
      </c>
      <c r="L110" s="25" t="n">
        <v>1</v>
      </c>
      <c r="M110" s="25" t="n">
        <v>0</v>
      </c>
      <c r="N110" s="25" t="n">
        <v>1</v>
      </c>
      <c r="O110" s="25" t="n">
        <v>0</v>
      </c>
      <c r="P110" s="26" t="n">
        <v>0</v>
      </c>
      <c r="Q110" s="26" t="n">
        <v>0</v>
      </c>
      <c r="R110" s="25" t="n">
        <v>1</v>
      </c>
      <c r="S110" s="25" t="n">
        <v>0</v>
      </c>
      <c r="T110" s="25" t="n">
        <v>2</v>
      </c>
      <c r="U110" s="25" t="n">
        <v>1</v>
      </c>
      <c r="V110" s="25" t="n">
        <v>1</v>
      </c>
      <c r="W110" s="26" t="n">
        <v>0.5</v>
      </c>
      <c r="X110" s="26" t="n">
        <v>0.5</v>
      </c>
      <c r="Y110" s="24"/>
      <c r="Z110" s="24"/>
      <c r="AA110" s="24"/>
      <c r="AB110" s="24"/>
      <c r="AC110" s="24"/>
      <c r="AD110" s="24" t="s">
        <v>3365</v>
      </c>
      <c r="AE110" s="24"/>
      <c r="AF110" s="24" t="s">
        <v>14461</v>
      </c>
      <c r="AG110" s="25" t="n">
        <v>0</v>
      </c>
      <c r="AH110" s="26" t="n">
        <v>0</v>
      </c>
      <c r="AI110" s="25" t="n">
        <v>0</v>
      </c>
      <c r="AJ110" s="26" t="n">
        <v>0</v>
      </c>
      <c r="AK110" s="25" t="n">
        <v>0</v>
      </c>
      <c r="AL110" s="26" t="n">
        <v>0</v>
      </c>
      <c r="AM110" s="25" t="n">
        <v>12</v>
      </c>
      <c r="AN110" s="26" t="n">
        <v>100</v>
      </c>
      <c r="AO110" s="25" t="n">
        <v>12</v>
      </c>
    </row>
    <row r="111" customFormat="false" ht="15" hidden="false" customHeight="false" outlineLevel="0" collapsed="false">
      <c r="A111" s="15" t="s">
        <v>14462</v>
      </c>
      <c r="B111" s="16" t="s">
        <v>14463</v>
      </c>
      <c r="C111" s="16" t="s">
        <v>13918</v>
      </c>
      <c r="D111" s="59"/>
      <c r="E111" s="59"/>
      <c r="F111" s="63" t="s">
        <v>14464</v>
      </c>
      <c r="G111" s="68"/>
      <c r="H111" s="68"/>
      <c r="I111" s="71" t="n">
        <v>111</v>
      </c>
      <c r="J111" s="71"/>
      <c r="K111" s="25" t="n">
        <v>2</v>
      </c>
      <c r="L111" s="25" t="n">
        <v>2</v>
      </c>
      <c r="M111" s="25" t="n">
        <v>0</v>
      </c>
      <c r="N111" s="25" t="n">
        <v>2</v>
      </c>
      <c r="O111" s="25" t="n">
        <v>1</v>
      </c>
      <c r="P111" s="26" t="n">
        <v>0</v>
      </c>
      <c r="Q111" s="26" t="n">
        <v>0</v>
      </c>
      <c r="R111" s="25" t="n">
        <v>1</v>
      </c>
      <c r="S111" s="25" t="n">
        <v>0</v>
      </c>
      <c r="T111" s="25" t="n">
        <v>2</v>
      </c>
      <c r="U111" s="25" t="n">
        <v>2</v>
      </c>
      <c r="V111" s="25" t="n">
        <v>1</v>
      </c>
      <c r="W111" s="26" t="n">
        <v>0.5</v>
      </c>
      <c r="X111" s="26" t="n">
        <v>0.5</v>
      </c>
      <c r="Y111" s="24" t="s">
        <v>1455</v>
      </c>
      <c r="Z111" s="24" t="s">
        <v>997</v>
      </c>
      <c r="AA111" s="24" t="s">
        <v>3261</v>
      </c>
      <c r="AB111" s="24" t="s">
        <v>11372</v>
      </c>
      <c r="AC111" s="24" t="s">
        <v>11373</v>
      </c>
      <c r="AD111" s="24"/>
      <c r="AE111" s="24" t="s">
        <v>3259</v>
      </c>
      <c r="AF111" s="24" t="s">
        <v>14465</v>
      </c>
      <c r="AG111" s="25" t="n">
        <v>0</v>
      </c>
      <c r="AH111" s="26" t="n">
        <v>0</v>
      </c>
      <c r="AI111" s="25" t="n">
        <v>0</v>
      </c>
      <c r="AJ111" s="26" t="n">
        <v>0</v>
      </c>
      <c r="AK111" s="25" t="n">
        <v>0</v>
      </c>
      <c r="AL111" s="26" t="n">
        <v>0</v>
      </c>
      <c r="AM111" s="25" t="n">
        <v>24</v>
      </c>
      <c r="AN111" s="26" t="n">
        <v>100</v>
      </c>
      <c r="AO111" s="25" t="n">
        <v>24</v>
      </c>
    </row>
    <row r="112" customFormat="false" ht="15" hidden="false" customHeight="false" outlineLevel="0" collapsed="false">
      <c r="A112" s="15" t="s">
        <v>14466</v>
      </c>
      <c r="B112" s="16" t="s">
        <v>14467</v>
      </c>
      <c r="C112" s="16" t="s">
        <v>13918</v>
      </c>
      <c r="D112" s="59"/>
      <c r="E112" s="59"/>
      <c r="F112" s="63" t="s">
        <v>14466</v>
      </c>
      <c r="G112" s="68"/>
      <c r="H112" s="68"/>
      <c r="I112" s="71" t="n">
        <v>112</v>
      </c>
      <c r="J112" s="71"/>
      <c r="K112" s="25" t="n">
        <v>2</v>
      </c>
      <c r="L112" s="25" t="n">
        <v>1</v>
      </c>
      <c r="M112" s="25" t="n">
        <v>0</v>
      </c>
      <c r="N112" s="25" t="n">
        <v>1</v>
      </c>
      <c r="O112" s="25" t="n">
        <v>0</v>
      </c>
      <c r="P112" s="26" t="n">
        <v>0</v>
      </c>
      <c r="Q112" s="26" t="n">
        <v>0</v>
      </c>
      <c r="R112" s="25" t="n">
        <v>1</v>
      </c>
      <c r="S112" s="25" t="n">
        <v>0</v>
      </c>
      <c r="T112" s="25" t="n">
        <v>2</v>
      </c>
      <c r="U112" s="25" t="n">
        <v>1</v>
      </c>
      <c r="V112" s="25" t="n">
        <v>1</v>
      </c>
      <c r="W112" s="26" t="n">
        <v>0.5</v>
      </c>
      <c r="X112" s="26" t="n">
        <v>0.5</v>
      </c>
      <c r="Y112" s="24" t="s">
        <v>3053</v>
      </c>
      <c r="Z112" s="24" t="s">
        <v>3054</v>
      </c>
      <c r="AA112" s="24" t="s">
        <v>3055</v>
      </c>
      <c r="AB112" s="24"/>
      <c r="AC112" s="24"/>
      <c r="AD112" s="24"/>
      <c r="AE112" s="24" t="s">
        <v>3051</v>
      </c>
      <c r="AF112" s="24" t="s">
        <v>14468</v>
      </c>
      <c r="AG112" s="25" t="n">
        <v>1</v>
      </c>
      <c r="AH112" s="26" t="n">
        <v>7.14285714285714</v>
      </c>
      <c r="AI112" s="25" t="n">
        <v>1</v>
      </c>
      <c r="AJ112" s="26" t="n">
        <v>7.14285714285714</v>
      </c>
      <c r="AK112" s="25" t="n">
        <v>0</v>
      </c>
      <c r="AL112" s="26" t="n">
        <v>0</v>
      </c>
      <c r="AM112" s="25" t="n">
        <v>12</v>
      </c>
      <c r="AN112" s="26" t="n">
        <v>85.7142857142857</v>
      </c>
      <c r="AO112" s="25" t="n">
        <v>14</v>
      </c>
    </row>
    <row r="113" customFormat="false" ht="15" hidden="false" customHeight="false" outlineLevel="0" collapsed="false">
      <c r="A113" s="15" t="s">
        <v>14469</v>
      </c>
      <c r="B113" s="16" t="s">
        <v>14470</v>
      </c>
      <c r="C113" s="16" t="s">
        <v>13918</v>
      </c>
      <c r="D113" s="59"/>
      <c r="E113" s="59"/>
      <c r="F113" s="63" t="s">
        <v>14469</v>
      </c>
      <c r="G113" s="68"/>
      <c r="H113" s="68"/>
      <c r="I113" s="71" t="n">
        <v>113</v>
      </c>
      <c r="J113" s="71"/>
      <c r="K113" s="25" t="n">
        <v>2</v>
      </c>
      <c r="L113" s="25" t="n">
        <v>1</v>
      </c>
      <c r="M113" s="25" t="n">
        <v>0</v>
      </c>
      <c r="N113" s="25" t="n">
        <v>1</v>
      </c>
      <c r="O113" s="25" t="n">
        <v>0</v>
      </c>
      <c r="P113" s="26" t="n">
        <v>0</v>
      </c>
      <c r="Q113" s="26" t="n">
        <v>0</v>
      </c>
      <c r="R113" s="25" t="n">
        <v>1</v>
      </c>
      <c r="S113" s="25" t="n">
        <v>0</v>
      </c>
      <c r="T113" s="25" t="n">
        <v>2</v>
      </c>
      <c r="U113" s="25" t="n">
        <v>1</v>
      </c>
      <c r="V113" s="25" t="n">
        <v>1</v>
      </c>
      <c r="W113" s="26" t="n">
        <v>0.5</v>
      </c>
      <c r="X113" s="26" t="n">
        <v>0.5</v>
      </c>
      <c r="Y113" s="24" t="s">
        <v>3025</v>
      </c>
      <c r="Z113" s="24" t="s">
        <v>130</v>
      </c>
      <c r="AA113" s="24"/>
      <c r="AB113" s="24"/>
      <c r="AC113" s="24"/>
      <c r="AD113" s="24"/>
      <c r="AE113" s="24" t="s">
        <v>3023</v>
      </c>
      <c r="AF113" s="24" t="s">
        <v>14471</v>
      </c>
      <c r="AG113" s="25" t="n">
        <v>1</v>
      </c>
      <c r="AH113" s="26" t="n">
        <v>7.14285714285714</v>
      </c>
      <c r="AI113" s="25" t="n">
        <v>0</v>
      </c>
      <c r="AJ113" s="26" t="n">
        <v>0</v>
      </c>
      <c r="AK113" s="25" t="n">
        <v>0</v>
      </c>
      <c r="AL113" s="26" t="n">
        <v>0</v>
      </c>
      <c r="AM113" s="25" t="n">
        <v>13</v>
      </c>
      <c r="AN113" s="26" t="n">
        <v>92.8571428571429</v>
      </c>
      <c r="AO113" s="25" t="n">
        <v>14</v>
      </c>
    </row>
    <row r="114" customFormat="false" ht="15" hidden="false" customHeight="false" outlineLevel="0" collapsed="false">
      <c r="A114" s="15" t="s">
        <v>14472</v>
      </c>
      <c r="B114" s="16" t="s">
        <v>14473</v>
      </c>
      <c r="C114" s="16" t="s">
        <v>13918</v>
      </c>
      <c r="D114" s="59"/>
      <c r="E114" s="59"/>
      <c r="F114" s="63" t="s">
        <v>14472</v>
      </c>
      <c r="G114" s="68"/>
      <c r="H114" s="68"/>
      <c r="I114" s="71" t="n">
        <v>114</v>
      </c>
      <c r="J114" s="71"/>
      <c r="K114" s="25" t="n">
        <v>2</v>
      </c>
      <c r="L114" s="25" t="n">
        <v>1</v>
      </c>
      <c r="M114" s="25" t="n">
        <v>0</v>
      </c>
      <c r="N114" s="25" t="n">
        <v>1</v>
      </c>
      <c r="O114" s="25" t="n">
        <v>0</v>
      </c>
      <c r="P114" s="26" t="n">
        <v>0</v>
      </c>
      <c r="Q114" s="26" t="n">
        <v>0</v>
      </c>
      <c r="R114" s="25" t="n">
        <v>1</v>
      </c>
      <c r="S114" s="25" t="n">
        <v>0</v>
      </c>
      <c r="T114" s="25" t="n">
        <v>2</v>
      </c>
      <c r="U114" s="25" t="n">
        <v>1</v>
      </c>
      <c r="V114" s="25" t="n">
        <v>1</v>
      </c>
      <c r="W114" s="26" t="n">
        <v>0.5</v>
      </c>
      <c r="X114" s="26" t="n">
        <v>0.5</v>
      </c>
      <c r="Y114" s="24" t="s">
        <v>3011</v>
      </c>
      <c r="Z114" s="24" t="s">
        <v>3012</v>
      </c>
      <c r="AA114" s="24"/>
      <c r="AB114" s="24"/>
      <c r="AC114" s="24"/>
      <c r="AD114" s="24"/>
      <c r="AE114" s="24" t="s">
        <v>3009</v>
      </c>
      <c r="AF114" s="24" t="s">
        <v>14474</v>
      </c>
      <c r="AG114" s="25" t="n">
        <v>0</v>
      </c>
      <c r="AH114" s="26" t="n">
        <v>0</v>
      </c>
      <c r="AI114" s="25" t="n">
        <v>0</v>
      </c>
      <c r="AJ114" s="26" t="n">
        <v>0</v>
      </c>
      <c r="AK114" s="25" t="n">
        <v>0</v>
      </c>
      <c r="AL114" s="26" t="n">
        <v>0</v>
      </c>
      <c r="AM114" s="25" t="n">
        <v>13</v>
      </c>
      <c r="AN114" s="26" t="n">
        <v>100</v>
      </c>
      <c r="AO114" s="25" t="n">
        <v>13</v>
      </c>
    </row>
    <row r="115" customFormat="false" ht="15" hidden="false" customHeight="false" outlineLevel="0" collapsed="false">
      <c r="A115" s="15" t="s">
        <v>14475</v>
      </c>
      <c r="B115" s="16" t="s">
        <v>14476</v>
      </c>
      <c r="C115" s="16" t="s">
        <v>13918</v>
      </c>
      <c r="D115" s="59"/>
      <c r="E115" s="59"/>
      <c r="F115" s="63" t="s">
        <v>14475</v>
      </c>
      <c r="G115" s="68"/>
      <c r="H115" s="68"/>
      <c r="I115" s="71" t="n">
        <v>115</v>
      </c>
      <c r="J115" s="71"/>
      <c r="K115" s="25" t="n">
        <v>2</v>
      </c>
      <c r="L115" s="25" t="n">
        <v>1</v>
      </c>
      <c r="M115" s="25" t="n">
        <v>0</v>
      </c>
      <c r="N115" s="25" t="n">
        <v>1</v>
      </c>
      <c r="O115" s="25" t="n">
        <v>0</v>
      </c>
      <c r="P115" s="26" t="n">
        <v>0</v>
      </c>
      <c r="Q115" s="26" t="n">
        <v>0</v>
      </c>
      <c r="R115" s="25" t="n">
        <v>1</v>
      </c>
      <c r="S115" s="25" t="n">
        <v>0</v>
      </c>
      <c r="T115" s="25" t="n">
        <v>2</v>
      </c>
      <c r="U115" s="25" t="n">
        <v>1</v>
      </c>
      <c r="V115" s="25" t="n">
        <v>1</v>
      </c>
      <c r="W115" s="26" t="n">
        <v>0.5</v>
      </c>
      <c r="X115" s="26" t="n">
        <v>0.5</v>
      </c>
      <c r="Y115" s="24"/>
      <c r="Z115" s="24"/>
      <c r="AA115" s="24"/>
      <c r="AB115" s="24"/>
      <c r="AC115" s="24"/>
      <c r="AD115" s="24"/>
      <c r="AE115" s="24" t="s">
        <v>2936</v>
      </c>
      <c r="AF115" s="24" t="s">
        <v>14477</v>
      </c>
      <c r="AG115" s="25" t="n">
        <v>0</v>
      </c>
      <c r="AH115" s="26" t="n">
        <v>0</v>
      </c>
      <c r="AI115" s="25" t="n">
        <v>0</v>
      </c>
      <c r="AJ115" s="26" t="n">
        <v>0</v>
      </c>
      <c r="AK115" s="25" t="n">
        <v>0</v>
      </c>
      <c r="AL115" s="26" t="n">
        <v>0</v>
      </c>
      <c r="AM115" s="25" t="n">
        <v>9</v>
      </c>
      <c r="AN115" s="26" t="n">
        <v>100</v>
      </c>
      <c r="AO115" s="25" t="n">
        <v>9</v>
      </c>
    </row>
    <row r="116" customFormat="false" ht="15" hidden="false" customHeight="false" outlineLevel="0" collapsed="false">
      <c r="A116" s="15" t="s">
        <v>14478</v>
      </c>
      <c r="B116" s="16" t="s">
        <v>14479</v>
      </c>
      <c r="C116" s="16" t="s">
        <v>13918</v>
      </c>
      <c r="D116" s="59"/>
      <c r="E116" s="59"/>
      <c r="F116" s="63" t="s">
        <v>14478</v>
      </c>
      <c r="G116" s="68"/>
      <c r="H116" s="68"/>
      <c r="I116" s="71" t="n">
        <v>116</v>
      </c>
      <c r="J116" s="71"/>
      <c r="K116" s="25" t="n">
        <v>2</v>
      </c>
      <c r="L116" s="25" t="n">
        <v>1</v>
      </c>
      <c r="M116" s="25" t="n">
        <v>0</v>
      </c>
      <c r="N116" s="25" t="n">
        <v>1</v>
      </c>
      <c r="O116" s="25" t="n">
        <v>0</v>
      </c>
      <c r="P116" s="26" t="n">
        <v>0</v>
      </c>
      <c r="Q116" s="26" t="n">
        <v>0</v>
      </c>
      <c r="R116" s="25" t="n">
        <v>1</v>
      </c>
      <c r="S116" s="25" t="n">
        <v>0</v>
      </c>
      <c r="T116" s="25" t="n">
        <v>2</v>
      </c>
      <c r="U116" s="25" t="n">
        <v>1</v>
      </c>
      <c r="V116" s="25" t="n">
        <v>1</v>
      </c>
      <c r="W116" s="26" t="n">
        <v>0.5</v>
      </c>
      <c r="X116" s="26" t="n">
        <v>0.5</v>
      </c>
      <c r="Y116" s="24"/>
      <c r="Z116" s="24"/>
      <c r="AA116" s="24"/>
      <c r="AB116" s="24"/>
      <c r="AC116" s="24"/>
      <c r="AD116" s="24" t="s">
        <v>2811</v>
      </c>
      <c r="AE116" s="24"/>
      <c r="AF116" s="24" t="s">
        <v>14480</v>
      </c>
      <c r="AG116" s="25" t="n">
        <v>1</v>
      </c>
      <c r="AH116" s="26" t="n">
        <v>5.26315789473684</v>
      </c>
      <c r="AI116" s="25" t="n">
        <v>0</v>
      </c>
      <c r="AJ116" s="26" t="n">
        <v>0</v>
      </c>
      <c r="AK116" s="25" t="n">
        <v>0</v>
      </c>
      <c r="AL116" s="26" t="n">
        <v>0</v>
      </c>
      <c r="AM116" s="25" t="n">
        <v>18</v>
      </c>
      <c r="AN116" s="26" t="n">
        <v>94.7368421052632</v>
      </c>
      <c r="AO116" s="25" t="n">
        <v>19</v>
      </c>
    </row>
    <row r="117" customFormat="false" ht="15" hidden="false" customHeight="false" outlineLevel="0" collapsed="false">
      <c r="A117" s="15" t="s">
        <v>14481</v>
      </c>
      <c r="B117" s="16" t="s">
        <v>14482</v>
      </c>
      <c r="C117" s="16" t="s">
        <v>13918</v>
      </c>
      <c r="D117" s="59"/>
      <c r="E117" s="59"/>
      <c r="F117" s="63" t="s">
        <v>14481</v>
      </c>
      <c r="G117" s="68"/>
      <c r="H117" s="68"/>
      <c r="I117" s="71" t="n">
        <v>117</v>
      </c>
      <c r="J117" s="71"/>
      <c r="K117" s="25" t="n">
        <v>2</v>
      </c>
      <c r="L117" s="25" t="n">
        <v>1</v>
      </c>
      <c r="M117" s="25" t="n">
        <v>0</v>
      </c>
      <c r="N117" s="25" t="n">
        <v>1</v>
      </c>
      <c r="O117" s="25" t="n">
        <v>0</v>
      </c>
      <c r="P117" s="26" t="n">
        <v>0</v>
      </c>
      <c r="Q117" s="26" t="n">
        <v>0</v>
      </c>
      <c r="R117" s="25" t="n">
        <v>1</v>
      </c>
      <c r="S117" s="25" t="n">
        <v>0</v>
      </c>
      <c r="T117" s="25" t="n">
        <v>2</v>
      </c>
      <c r="U117" s="25" t="n">
        <v>1</v>
      </c>
      <c r="V117" s="25" t="n">
        <v>1</v>
      </c>
      <c r="W117" s="26" t="n">
        <v>0.5</v>
      </c>
      <c r="X117" s="26" t="n">
        <v>0.5</v>
      </c>
      <c r="Y117" s="24"/>
      <c r="Z117" s="24"/>
      <c r="AA117" s="24"/>
      <c r="AB117" s="24"/>
      <c r="AC117" s="24"/>
      <c r="AD117" s="24" t="s">
        <v>2720</v>
      </c>
      <c r="AE117" s="24"/>
      <c r="AF117" s="24" t="s">
        <v>14483</v>
      </c>
      <c r="AG117" s="25" t="n">
        <v>2</v>
      </c>
      <c r="AH117" s="26" t="n">
        <v>8.33333333333333</v>
      </c>
      <c r="AI117" s="25" t="n">
        <v>0</v>
      </c>
      <c r="AJ117" s="26" t="n">
        <v>0</v>
      </c>
      <c r="AK117" s="25" t="n">
        <v>0</v>
      </c>
      <c r="AL117" s="26" t="n">
        <v>0</v>
      </c>
      <c r="AM117" s="25" t="n">
        <v>22</v>
      </c>
      <c r="AN117" s="26" t="n">
        <v>91.6666666666667</v>
      </c>
      <c r="AO117" s="25" t="n">
        <v>24</v>
      </c>
    </row>
    <row r="118" customFormat="false" ht="15" hidden="false" customHeight="false" outlineLevel="0" collapsed="false">
      <c r="A118" s="15" t="s">
        <v>14484</v>
      </c>
      <c r="B118" s="16" t="s">
        <v>14485</v>
      </c>
      <c r="C118" s="16" t="s">
        <v>13918</v>
      </c>
      <c r="D118" s="59"/>
      <c r="E118" s="59"/>
      <c r="F118" s="63" t="s">
        <v>14484</v>
      </c>
      <c r="G118" s="68"/>
      <c r="H118" s="68"/>
      <c r="I118" s="71" t="n">
        <v>118</v>
      </c>
      <c r="J118" s="71"/>
      <c r="K118" s="25" t="n">
        <v>2</v>
      </c>
      <c r="L118" s="25" t="n">
        <v>1</v>
      </c>
      <c r="M118" s="25" t="n">
        <v>0</v>
      </c>
      <c r="N118" s="25" t="n">
        <v>1</v>
      </c>
      <c r="O118" s="25" t="n">
        <v>0</v>
      </c>
      <c r="P118" s="26" t="n">
        <v>0</v>
      </c>
      <c r="Q118" s="26" t="n">
        <v>0</v>
      </c>
      <c r="R118" s="25" t="n">
        <v>1</v>
      </c>
      <c r="S118" s="25" t="n">
        <v>0</v>
      </c>
      <c r="T118" s="25" t="n">
        <v>2</v>
      </c>
      <c r="U118" s="25" t="n">
        <v>1</v>
      </c>
      <c r="V118" s="25" t="n">
        <v>1</v>
      </c>
      <c r="W118" s="26" t="n">
        <v>0.5</v>
      </c>
      <c r="X118" s="26" t="n">
        <v>0.5</v>
      </c>
      <c r="Y118" s="24" t="s">
        <v>2698</v>
      </c>
      <c r="Z118" s="24" t="s">
        <v>2699</v>
      </c>
      <c r="AA118" s="24"/>
      <c r="AB118" s="24"/>
      <c r="AC118" s="24"/>
      <c r="AD118" s="24"/>
      <c r="AE118" s="24" t="s">
        <v>2696</v>
      </c>
      <c r="AF118" s="24" t="s">
        <v>14486</v>
      </c>
      <c r="AG118" s="25" t="n">
        <v>0</v>
      </c>
      <c r="AH118" s="26" t="n">
        <v>0</v>
      </c>
      <c r="AI118" s="25" t="n">
        <v>0</v>
      </c>
      <c r="AJ118" s="26" t="n">
        <v>0</v>
      </c>
      <c r="AK118" s="25" t="n">
        <v>0</v>
      </c>
      <c r="AL118" s="26" t="n">
        <v>0</v>
      </c>
      <c r="AM118" s="25" t="n">
        <v>13</v>
      </c>
      <c r="AN118" s="26" t="n">
        <v>100</v>
      </c>
      <c r="AO118" s="25" t="n">
        <v>13</v>
      </c>
    </row>
    <row r="119" customFormat="false" ht="15" hidden="false" customHeight="false" outlineLevel="0" collapsed="false">
      <c r="A119" s="15" t="s">
        <v>14487</v>
      </c>
      <c r="B119" s="16" t="s">
        <v>14488</v>
      </c>
      <c r="C119" s="16" t="s">
        <v>13918</v>
      </c>
      <c r="D119" s="59"/>
      <c r="E119" s="59"/>
      <c r="F119" s="63" t="s">
        <v>14487</v>
      </c>
      <c r="G119" s="68"/>
      <c r="H119" s="68"/>
      <c r="I119" s="71" t="n">
        <v>119</v>
      </c>
      <c r="J119" s="71"/>
      <c r="K119" s="25" t="n">
        <v>2</v>
      </c>
      <c r="L119" s="25" t="n">
        <v>1</v>
      </c>
      <c r="M119" s="25" t="n">
        <v>0</v>
      </c>
      <c r="N119" s="25" t="n">
        <v>1</v>
      </c>
      <c r="O119" s="25" t="n">
        <v>0</v>
      </c>
      <c r="P119" s="26" t="n">
        <v>0</v>
      </c>
      <c r="Q119" s="26" t="n">
        <v>0</v>
      </c>
      <c r="R119" s="25" t="n">
        <v>1</v>
      </c>
      <c r="S119" s="25" t="n">
        <v>0</v>
      </c>
      <c r="T119" s="25" t="n">
        <v>2</v>
      </c>
      <c r="U119" s="25" t="n">
        <v>1</v>
      </c>
      <c r="V119" s="25" t="n">
        <v>1</v>
      </c>
      <c r="W119" s="26" t="n">
        <v>0.5</v>
      </c>
      <c r="X119" s="26" t="n">
        <v>0.5</v>
      </c>
      <c r="Y119" s="24"/>
      <c r="Z119" s="24"/>
      <c r="AA119" s="24"/>
      <c r="AB119" s="24"/>
      <c r="AC119" s="24"/>
      <c r="AD119" s="24" t="s">
        <v>2685</v>
      </c>
      <c r="AE119" s="24"/>
      <c r="AF119" s="24" t="s">
        <v>14489</v>
      </c>
      <c r="AG119" s="25" t="n">
        <v>2</v>
      </c>
      <c r="AH119" s="26" t="n">
        <v>13.3333333333333</v>
      </c>
      <c r="AI119" s="25" t="n">
        <v>0</v>
      </c>
      <c r="AJ119" s="26" t="n">
        <v>0</v>
      </c>
      <c r="AK119" s="25" t="n">
        <v>0</v>
      </c>
      <c r="AL119" s="26" t="n">
        <v>0</v>
      </c>
      <c r="AM119" s="25" t="n">
        <v>13</v>
      </c>
      <c r="AN119" s="26" t="n">
        <v>86.6666666666667</v>
      </c>
      <c r="AO119" s="25" t="n">
        <v>15</v>
      </c>
    </row>
    <row r="120" customFormat="false" ht="15" hidden="false" customHeight="false" outlineLevel="0" collapsed="false">
      <c r="A120" s="15" t="s">
        <v>14490</v>
      </c>
      <c r="B120" s="16" t="s">
        <v>14491</v>
      </c>
      <c r="C120" s="16" t="s">
        <v>13918</v>
      </c>
      <c r="D120" s="59"/>
      <c r="E120" s="59"/>
      <c r="F120" s="63" t="s">
        <v>14492</v>
      </c>
      <c r="G120" s="68"/>
      <c r="H120" s="68"/>
      <c r="I120" s="71" t="n">
        <v>120</v>
      </c>
      <c r="J120" s="71"/>
      <c r="K120" s="25" t="n">
        <v>2</v>
      </c>
      <c r="L120" s="25" t="n">
        <v>2</v>
      </c>
      <c r="M120" s="25" t="n">
        <v>0</v>
      </c>
      <c r="N120" s="25" t="n">
        <v>2</v>
      </c>
      <c r="O120" s="25" t="n">
        <v>1</v>
      </c>
      <c r="P120" s="26" t="n">
        <v>0</v>
      </c>
      <c r="Q120" s="26" t="n">
        <v>0</v>
      </c>
      <c r="R120" s="25" t="n">
        <v>1</v>
      </c>
      <c r="S120" s="25" t="n">
        <v>0</v>
      </c>
      <c r="T120" s="25" t="n">
        <v>2</v>
      </c>
      <c r="U120" s="25" t="n">
        <v>2</v>
      </c>
      <c r="V120" s="25" t="n">
        <v>1</v>
      </c>
      <c r="W120" s="26" t="n">
        <v>0.5</v>
      </c>
      <c r="X120" s="26" t="n">
        <v>0.5</v>
      </c>
      <c r="Y120" s="24" t="s">
        <v>2666</v>
      </c>
      <c r="Z120" s="24" t="s">
        <v>2667</v>
      </c>
      <c r="AA120" s="24" t="s">
        <v>2675</v>
      </c>
      <c r="AB120" s="24" t="s">
        <v>10371</v>
      </c>
      <c r="AC120" s="24" t="s">
        <v>10372</v>
      </c>
      <c r="AD120" s="24"/>
      <c r="AE120" s="24" t="s">
        <v>2664</v>
      </c>
      <c r="AF120" s="24" t="s">
        <v>14493</v>
      </c>
      <c r="AG120" s="25" t="n">
        <v>0</v>
      </c>
      <c r="AH120" s="26" t="n">
        <v>0</v>
      </c>
      <c r="AI120" s="25" t="n">
        <v>0</v>
      </c>
      <c r="AJ120" s="26" t="n">
        <v>0</v>
      </c>
      <c r="AK120" s="25" t="n">
        <v>0</v>
      </c>
      <c r="AL120" s="26" t="n">
        <v>0</v>
      </c>
      <c r="AM120" s="25" t="n">
        <v>28</v>
      </c>
      <c r="AN120" s="26" t="n">
        <v>100</v>
      </c>
      <c r="AO120" s="25" t="n">
        <v>28</v>
      </c>
    </row>
    <row r="121" customFormat="false" ht="15" hidden="false" customHeight="false" outlineLevel="0" collapsed="false">
      <c r="A121" s="15" t="s">
        <v>14494</v>
      </c>
      <c r="B121" s="16" t="s">
        <v>14495</v>
      </c>
      <c r="C121" s="16" t="s">
        <v>13918</v>
      </c>
      <c r="D121" s="59"/>
      <c r="E121" s="59"/>
      <c r="F121" s="63" t="s">
        <v>14496</v>
      </c>
      <c r="G121" s="68"/>
      <c r="H121" s="68"/>
      <c r="I121" s="71" t="n">
        <v>121</v>
      </c>
      <c r="J121" s="71"/>
      <c r="K121" s="25" t="n">
        <v>2</v>
      </c>
      <c r="L121" s="25" t="n">
        <v>0</v>
      </c>
      <c r="M121" s="25" t="n">
        <v>2</v>
      </c>
      <c r="N121" s="25" t="n">
        <v>2</v>
      </c>
      <c r="O121" s="25" t="n">
        <v>0</v>
      </c>
      <c r="P121" s="26" t="n">
        <v>0</v>
      </c>
      <c r="Q121" s="26" t="n">
        <v>0</v>
      </c>
      <c r="R121" s="25" t="n">
        <v>1</v>
      </c>
      <c r="S121" s="25" t="n">
        <v>0</v>
      </c>
      <c r="T121" s="25" t="n">
        <v>2</v>
      </c>
      <c r="U121" s="25" t="n">
        <v>2</v>
      </c>
      <c r="V121" s="25" t="n">
        <v>1</v>
      </c>
      <c r="W121" s="26" t="n">
        <v>0.5</v>
      </c>
      <c r="X121" s="26" t="n">
        <v>0.5</v>
      </c>
      <c r="Y121" s="24"/>
      <c r="Z121" s="24"/>
      <c r="AA121" s="24"/>
      <c r="AB121" s="24" t="s">
        <v>14497</v>
      </c>
      <c r="AC121" s="24" t="s">
        <v>14498</v>
      </c>
      <c r="AD121" s="24" t="s">
        <v>2624</v>
      </c>
      <c r="AE121" s="24"/>
      <c r="AF121" s="24" t="s">
        <v>14499</v>
      </c>
      <c r="AG121" s="25" t="n">
        <v>2</v>
      </c>
      <c r="AH121" s="26" t="n">
        <v>5.88235294117647</v>
      </c>
      <c r="AI121" s="25" t="n">
        <v>0</v>
      </c>
      <c r="AJ121" s="26" t="n">
        <v>0</v>
      </c>
      <c r="AK121" s="25" t="n">
        <v>0</v>
      </c>
      <c r="AL121" s="26" t="n">
        <v>0</v>
      </c>
      <c r="AM121" s="25" t="n">
        <v>32</v>
      </c>
      <c r="AN121" s="26" t="n">
        <v>94.1176470588235</v>
      </c>
      <c r="AO121" s="25" t="n">
        <v>34</v>
      </c>
    </row>
    <row r="122" customFormat="false" ht="15" hidden="false" customHeight="false" outlineLevel="0" collapsed="false">
      <c r="A122" s="15" t="s">
        <v>14500</v>
      </c>
      <c r="B122" s="16" t="s">
        <v>14501</v>
      </c>
      <c r="C122" s="16" t="s">
        <v>13918</v>
      </c>
      <c r="D122" s="59"/>
      <c r="E122" s="59"/>
      <c r="F122" s="63" t="s">
        <v>14500</v>
      </c>
      <c r="G122" s="68"/>
      <c r="H122" s="68"/>
      <c r="I122" s="71" t="n">
        <v>122</v>
      </c>
      <c r="J122" s="71"/>
      <c r="K122" s="25" t="n">
        <v>2</v>
      </c>
      <c r="L122" s="25" t="n">
        <v>1</v>
      </c>
      <c r="M122" s="25" t="n">
        <v>0</v>
      </c>
      <c r="N122" s="25" t="n">
        <v>1</v>
      </c>
      <c r="O122" s="25" t="n">
        <v>0</v>
      </c>
      <c r="P122" s="26" t="n">
        <v>0</v>
      </c>
      <c r="Q122" s="26" t="n">
        <v>0</v>
      </c>
      <c r="R122" s="25" t="n">
        <v>1</v>
      </c>
      <c r="S122" s="25" t="n">
        <v>0</v>
      </c>
      <c r="T122" s="25" t="n">
        <v>2</v>
      </c>
      <c r="U122" s="25" t="n">
        <v>1</v>
      </c>
      <c r="V122" s="25" t="n">
        <v>1</v>
      </c>
      <c r="W122" s="26" t="n">
        <v>0.5</v>
      </c>
      <c r="X122" s="26" t="n">
        <v>0.5</v>
      </c>
      <c r="Y122" s="24"/>
      <c r="Z122" s="24"/>
      <c r="AA122" s="24"/>
      <c r="AB122" s="24"/>
      <c r="AC122" s="24"/>
      <c r="AD122" s="24" t="s">
        <v>2595</v>
      </c>
      <c r="AE122" s="24"/>
      <c r="AF122" s="24" t="s">
        <v>14502</v>
      </c>
      <c r="AG122" s="25" t="n">
        <v>0</v>
      </c>
      <c r="AH122" s="26" t="n">
        <v>0</v>
      </c>
      <c r="AI122" s="25" t="n">
        <v>0</v>
      </c>
      <c r="AJ122" s="26" t="n">
        <v>0</v>
      </c>
      <c r="AK122" s="25" t="n">
        <v>0</v>
      </c>
      <c r="AL122" s="26" t="n">
        <v>0</v>
      </c>
      <c r="AM122" s="25" t="n">
        <v>21</v>
      </c>
      <c r="AN122" s="26" t="n">
        <v>100</v>
      </c>
      <c r="AO122" s="25" t="n">
        <v>21</v>
      </c>
    </row>
    <row r="123" customFormat="false" ht="15" hidden="false" customHeight="false" outlineLevel="0" collapsed="false">
      <c r="A123" s="15" t="s">
        <v>14503</v>
      </c>
      <c r="B123" s="16" t="s">
        <v>14463</v>
      </c>
      <c r="C123" s="16" t="s">
        <v>14010</v>
      </c>
      <c r="D123" s="59"/>
      <c r="E123" s="59"/>
      <c r="F123" s="63" t="s">
        <v>14503</v>
      </c>
      <c r="G123" s="68"/>
      <c r="H123" s="68"/>
      <c r="I123" s="71" t="n">
        <v>123</v>
      </c>
      <c r="J123" s="71"/>
      <c r="K123" s="25" t="n">
        <v>2</v>
      </c>
      <c r="L123" s="25" t="n">
        <v>1</v>
      </c>
      <c r="M123" s="25" t="n">
        <v>0</v>
      </c>
      <c r="N123" s="25" t="n">
        <v>1</v>
      </c>
      <c r="O123" s="25" t="n">
        <v>0</v>
      </c>
      <c r="P123" s="26" t="n">
        <v>0</v>
      </c>
      <c r="Q123" s="26" t="n">
        <v>0</v>
      </c>
      <c r="R123" s="25" t="n">
        <v>1</v>
      </c>
      <c r="S123" s="25" t="n">
        <v>0</v>
      </c>
      <c r="T123" s="25" t="n">
        <v>2</v>
      </c>
      <c r="U123" s="25" t="n">
        <v>1</v>
      </c>
      <c r="V123" s="25" t="n">
        <v>1</v>
      </c>
      <c r="W123" s="26" t="n">
        <v>0.5</v>
      </c>
      <c r="X123" s="26" t="n">
        <v>0.5</v>
      </c>
      <c r="Y123" s="24"/>
      <c r="Z123" s="24"/>
      <c r="AA123" s="24"/>
      <c r="AB123" s="24"/>
      <c r="AC123" s="24"/>
      <c r="AD123" s="24" t="s">
        <v>2575</v>
      </c>
      <c r="AE123" s="24"/>
      <c r="AF123" s="24" t="s">
        <v>14504</v>
      </c>
      <c r="AG123" s="25" t="n">
        <v>0</v>
      </c>
      <c r="AH123" s="26" t="n">
        <v>0</v>
      </c>
      <c r="AI123" s="25" t="n">
        <v>0</v>
      </c>
      <c r="AJ123" s="26" t="n">
        <v>0</v>
      </c>
      <c r="AK123" s="25" t="n">
        <v>0</v>
      </c>
      <c r="AL123" s="26" t="n">
        <v>0</v>
      </c>
      <c r="AM123" s="25" t="n">
        <v>22</v>
      </c>
      <c r="AN123" s="26" t="n">
        <v>100</v>
      </c>
      <c r="AO123" s="25" t="n">
        <v>22</v>
      </c>
    </row>
    <row r="124" customFormat="false" ht="15" hidden="false" customHeight="false" outlineLevel="0" collapsed="false">
      <c r="A124" s="15" t="s">
        <v>14505</v>
      </c>
      <c r="B124" s="16" t="s">
        <v>14467</v>
      </c>
      <c r="C124" s="16" t="s">
        <v>14010</v>
      </c>
      <c r="D124" s="59"/>
      <c r="E124" s="59"/>
      <c r="F124" s="63" t="s">
        <v>14505</v>
      </c>
      <c r="G124" s="68"/>
      <c r="H124" s="68"/>
      <c r="I124" s="71" t="n">
        <v>124</v>
      </c>
      <c r="J124" s="71"/>
      <c r="K124" s="25" t="n">
        <v>2</v>
      </c>
      <c r="L124" s="25" t="n">
        <v>1</v>
      </c>
      <c r="M124" s="25" t="n">
        <v>0</v>
      </c>
      <c r="N124" s="25" t="n">
        <v>1</v>
      </c>
      <c r="O124" s="25" t="n">
        <v>0</v>
      </c>
      <c r="P124" s="26" t="n">
        <v>0</v>
      </c>
      <c r="Q124" s="26" t="n">
        <v>0</v>
      </c>
      <c r="R124" s="25" t="n">
        <v>1</v>
      </c>
      <c r="S124" s="25" t="n">
        <v>0</v>
      </c>
      <c r="T124" s="25" t="n">
        <v>2</v>
      </c>
      <c r="U124" s="25" t="n">
        <v>1</v>
      </c>
      <c r="V124" s="25" t="n">
        <v>1</v>
      </c>
      <c r="W124" s="26" t="n">
        <v>0.5</v>
      </c>
      <c r="X124" s="26" t="n">
        <v>0.5</v>
      </c>
      <c r="Y124" s="24"/>
      <c r="Z124" s="24"/>
      <c r="AA124" s="24"/>
      <c r="AB124" s="24"/>
      <c r="AC124" s="24"/>
      <c r="AD124" s="24" t="s">
        <v>2564</v>
      </c>
      <c r="AE124" s="24"/>
      <c r="AF124" s="24" t="s">
        <v>14506</v>
      </c>
      <c r="AG124" s="25" t="n">
        <v>0</v>
      </c>
      <c r="AH124" s="26" t="n">
        <v>0</v>
      </c>
      <c r="AI124" s="25" t="n">
        <v>0</v>
      </c>
      <c r="AJ124" s="26" t="n">
        <v>0</v>
      </c>
      <c r="AK124" s="25" t="n">
        <v>0</v>
      </c>
      <c r="AL124" s="26" t="n">
        <v>0</v>
      </c>
      <c r="AM124" s="25" t="n">
        <v>21</v>
      </c>
      <c r="AN124" s="26" t="n">
        <v>100</v>
      </c>
      <c r="AO124" s="25" t="n">
        <v>21</v>
      </c>
    </row>
    <row r="125" customFormat="false" ht="15" hidden="false" customHeight="false" outlineLevel="0" collapsed="false">
      <c r="A125" s="15" t="s">
        <v>14507</v>
      </c>
      <c r="B125" s="16" t="s">
        <v>14470</v>
      </c>
      <c r="C125" s="16" t="s">
        <v>14010</v>
      </c>
      <c r="D125" s="59"/>
      <c r="E125" s="59"/>
      <c r="F125" s="63" t="s">
        <v>14507</v>
      </c>
      <c r="G125" s="68"/>
      <c r="H125" s="68"/>
      <c r="I125" s="71" t="n">
        <v>125</v>
      </c>
      <c r="J125" s="71"/>
      <c r="K125" s="25" t="n">
        <v>2</v>
      </c>
      <c r="L125" s="25" t="n">
        <v>1</v>
      </c>
      <c r="M125" s="25" t="n">
        <v>0</v>
      </c>
      <c r="N125" s="25" t="n">
        <v>1</v>
      </c>
      <c r="O125" s="25" t="n">
        <v>0</v>
      </c>
      <c r="P125" s="26" t="n">
        <v>0</v>
      </c>
      <c r="Q125" s="26" t="n">
        <v>0</v>
      </c>
      <c r="R125" s="25" t="n">
        <v>1</v>
      </c>
      <c r="S125" s="25" t="n">
        <v>0</v>
      </c>
      <c r="T125" s="25" t="n">
        <v>2</v>
      </c>
      <c r="U125" s="25" t="n">
        <v>1</v>
      </c>
      <c r="V125" s="25" t="n">
        <v>1</v>
      </c>
      <c r="W125" s="26" t="n">
        <v>0.5</v>
      </c>
      <c r="X125" s="26" t="n">
        <v>0.5</v>
      </c>
      <c r="Y125" s="24"/>
      <c r="Z125" s="24"/>
      <c r="AA125" s="24"/>
      <c r="AB125" s="24"/>
      <c r="AC125" s="24"/>
      <c r="AD125" s="24" t="s">
        <v>2557</v>
      </c>
      <c r="AE125" s="24"/>
      <c r="AF125" s="24" t="s">
        <v>14508</v>
      </c>
      <c r="AG125" s="25" t="n">
        <v>0</v>
      </c>
      <c r="AH125" s="26" t="n">
        <v>0</v>
      </c>
      <c r="AI125" s="25" t="n">
        <v>1</v>
      </c>
      <c r="AJ125" s="26" t="n">
        <v>9.09090909090909</v>
      </c>
      <c r="AK125" s="25" t="n">
        <v>0</v>
      </c>
      <c r="AL125" s="26" t="n">
        <v>0</v>
      </c>
      <c r="AM125" s="25" t="n">
        <v>10</v>
      </c>
      <c r="AN125" s="26" t="n">
        <v>90.9090909090909</v>
      </c>
      <c r="AO125" s="25" t="n">
        <v>11</v>
      </c>
    </row>
    <row r="126" customFormat="false" ht="15" hidden="false" customHeight="false" outlineLevel="0" collapsed="false">
      <c r="A126" s="15" t="s">
        <v>14509</v>
      </c>
      <c r="B126" s="16" t="s">
        <v>14473</v>
      </c>
      <c r="C126" s="16" t="s">
        <v>14010</v>
      </c>
      <c r="D126" s="59"/>
      <c r="E126" s="59"/>
      <c r="F126" s="63" t="s">
        <v>14510</v>
      </c>
      <c r="G126" s="68"/>
      <c r="H126" s="68"/>
      <c r="I126" s="71" t="n">
        <v>126</v>
      </c>
      <c r="J126" s="71"/>
      <c r="K126" s="25" t="n">
        <v>2</v>
      </c>
      <c r="L126" s="25" t="n">
        <v>1</v>
      </c>
      <c r="M126" s="25" t="n">
        <v>0</v>
      </c>
      <c r="N126" s="25" t="n">
        <v>1</v>
      </c>
      <c r="O126" s="25" t="n">
        <v>0</v>
      </c>
      <c r="P126" s="26" t="n">
        <v>0</v>
      </c>
      <c r="Q126" s="26" t="n">
        <v>0</v>
      </c>
      <c r="R126" s="25" t="n">
        <v>1</v>
      </c>
      <c r="S126" s="25" t="n">
        <v>0</v>
      </c>
      <c r="T126" s="25" t="n">
        <v>2</v>
      </c>
      <c r="U126" s="25" t="n">
        <v>1</v>
      </c>
      <c r="V126" s="25" t="n">
        <v>1</v>
      </c>
      <c r="W126" s="26" t="n">
        <v>0.5</v>
      </c>
      <c r="X126" s="26" t="n">
        <v>0.5</v>
      </c>
      <c r="Y126" s="24"/>
      <c r="Z126" s="24"/>
      <c r="AA126" s="24" t="s">
        <v>2475</v>
      </c>
      <c r="AB126" s="24" t="s">
        <v>14511</v>
      </c>
      <c r="AC126" s="24"/>
      <c r="AD126" s="24"/>
      <c r="AE126" s="24" t="s">
        <v>2473</v>
      </c>
      <c r="AF126" s="24" t="s">
        <v>14512</v>
      </c>
      <c r="AG126" s="25" t="n">
        <v>0</v>
      </c>
      <c r="AH126" s="26" t="n">
        <v>0</v>
      </c>
      <c r="AI126" s="25" t="n">
        <v>0</v>
      </c>
      <c r="AJ126" s="26" t="n">
        <v>0</v>
      </c>
      <c r="AK126" s="25" t="n">
        <v>0</v>
      </c>
      <c r="AL126" s="26" t="n">
        <v>0</v>
      </c>
      <c r="AM126" s="25" t="n">
        <v>18</v>
      </c>
      <c r="AN126" s="26" t="n">
        <v>100</v>
      </c>
      <c r="AO126" s="25" t="n">
        <v>18</v>
      </c>
    </row>
    <row r="127" customFormat="false" ht="15" hidden="false" customHeight="false" outlineLevel="0" collapsed="false">
      <c r="A127" s="15" t="s">
        <v>14513</v>
      </c>
      <c r="B127" s="16" t="s">
        <v>14476</v>
      </c>
      <c r="C127" s="16" t="s">
        <v>14010</v>
      </c>
      <c r="D127" s="59"/>
      <c r="E127" s="59"/>
      <c r="F127" s="63" t="s">
        <v>14513</v>
      </c>
      <c r="G127" s="68"/>
      <c r="H127" s="68"/>
      <c r="I127" s="71" t="n">
        <v>127</v>
      </c>
      <c r="J127" s="71"/>
      <c r="K127" s="25" t="n">
        <v>2</v>
      </c>
      <c r="L127" s="25" t="n">
        <v>1</v>
      </c>
      <c r="M127" s="25" t="n">
        <v>0</v>
      </c>
      <c r="N127" s="25" t="n">
        <v>1</v>
      </c>
      <c r="O127" s="25" t="n">
        <v>0</v>
      </c>
      <c r="P127" s="26" t="n">
        <v>0</v>
      </c>
      <c r="Q127" s="26" t="n">
        <v>0</v>
      </c>
      <c r="R127" s="25" t="n">
        <v>1</v>
      </c>
      <c r="S127" s="25" t="n">
        <v>0</v>
      </c>
      <c r="T127" s="25" t="n">
        <v>2</v>
      </c>
      <c r="U127" s="25" t="n">
        <v>1</v>
      </c>
      <c r="V127" s="25" t="n">
        <v>1</v>
      </c>
      <c r="W127" s="26" t="n">
        <v>0.5</v>
      </c>
      <c r="X127" s="26" t="n">
        <v>0.5</v>
      </c>
      <c r="Y127" s="24"/>
      <c r="Z127" s="24"/>
      <c r="AA127" s="24"/>
      <c r="AB127" s="24"/>
      <c r="AC127" s="24"/>
      <c r="AD127" s="24" t="s">
        <v>2402</v>
      </c>
      <c r="AE127" s="24"/>
      <c r="AF127" s="24" t="s">
        <v>14514</v>
      </c>
      <c r="AG127" s="25" t="n">
        <v>0</v>
      </c>
      <c r="AH127" s="26" t="n">
        <v>0</v>
      </c>
      <c r="AI127" s="25" t="n">
        <v>0</v>
      </c>
      <c r="AJ127" s="26" t="n">
        <v>0</v>
      </c>
      <c r="AK127" s="25" t="n">
        <v>0</v>
      </c>
      <c r="AL127" s="26" t="n">
        <v>0</v>
      </c>
      <c r="AM127" s="25" t="n">
        <v>11</v>
      </c>
      <c r="AN127" s="26" t="n">
        <v>100</v>
      </c>
      <c r="AO127" s="25" t="n">
        <v>11</v>
      </c>
    </row>
    <row r="128" customFormat="false" ht="15" hidden="false" customHeight="false" outlineLevel="0" collapsed="false">
      <c r="A128" s="15" t="s">
        <v>14515</v>
      </c>
      <c r="B128" s="16" t="s">
        <v>14479</v>
      </c>
      <c r="C128" s="16" t="s">
        <v>14010</v>
      </c>
      <c r="D128" s="59"/>
      <c r="E128" s="59"/>
      <c r="F128" s="63" t="s">
        <v>14516</v>
      </c>
      <c r="G128" s="68"/>
      <c r="H128" s="68"/>
      <c r="I128" s="71" t="n">
        <v>128</v>
      </c>
      <c r="J128" s="71"/>
      <c r="K128" s="25" t="n">
        <v>2</v>
      </c>
      <c r="L128" s="25" t="n">
        <v>2</v>
      </c>
      <c r="M128" s="25" t="n">
        <v>0</v>
      </c>
      <c r="N128" s="25" t="n">
        <v>2</v>
      </c>
      <c r="O128" s="25" t="n">
        <v>1</v>
      </c>
      <c r="P128" s="26" t="n">
        <v>0</v>
      </c>
      <c r="Q128" s="26" t="n">
        <v>0</v>
      </c>
      <c r="R128" s="25" t="n">
        <v>1</v>
      </c>
      <c r="S128" s="25" t="n">
        <v>0</v>
      </c>
      <c r="T128" s="25" t="n">
        <v>2</v>
      </c>
      <c r="U128" s="25" t="n">
        <v>2</v>
      </c>
      <c r="V128" s="25" t="n">
        <v>1</v>
      </c>
      <c r="W128" s="26" t="n">
        <v>0.5</v>
      </c>
      <c r="X128" s="26" t="n">
        <v>0.5</v>
      </c>
      <c r="Y128" s="24" t="s">
        <v>2287</v>
      </c>
      <c r="Z128" s="24" t="s">
        <v>130</v>
      </c>
      <c r="AA128" s="24"/>
      <c r="AB128" s="24" t="s">
        <v>14517</v>
      </c>
      <c r="AC128" s="24" t="s">
        <v>9735</v>
      </c>
      <c r="AD128" s="24"/>
      <c r="AE128" s="24" t="s">
        <v>2285</v>
      </c>
      <c r="AF128" s="24" t="s">
        <v>14518</v>
      </c>
      <c r="AG128" s="25" t="n">
        <v>0</v>
      </c>
      <c r="AH128" s="26" t="n">
        <v>0</v>
      </c>
      <c r="AI128" s="25" t="n">
        <v>0</v>
      </c>
      <c r="AJ128" s="26" t="n">
        <v>0</v>
      </c>
      <c r="AK128" s="25" t="n">
        <v>0</v>
      </c>
      <c r="AL128" s="26" t="n">
        <v>0</v>
      </c>
      <c r="AM128" s="25" t="n">
        <v>20</v>
      </c>
      <c r="AN128" s="26" t="n">
        <v>100</v>
      </c>
      <c r="AO128" s="25" t="n">
        <v>20</v>
      </c>
    </row>
    <row r="129" customFormat="false" ht="15" hidden="false" customHeight="false" outlineLevel="0" collapsed="false">
      <c r="A129" s="15" t="s">
        <v>14519</v>
      </c>
      <c r="B129" s="16" t="s">
        <v>14482</v>
      </c>
      <c r="C129" s="16" t="s">
        <v>14010</v>
      </c>
      <c r="D129" s="59"/>
      <c r="E129" s="59"/>
      <c r="F129" s="63" t="s">
        <v>14520</v>
      </c>
      <c r="G129" s="68"/>
      <c r="H129" s="68"/>
      <c r="I129" s="71" t="n">
        <v>129</v>
      </c>
      <c r="J129" s="71"/>
      <c r="K129" s="25" t="n">
        <v>2</v>
      </c>
      <c r="L129" s="25" t="n">
        <v>1</v>
      </c>
      <c r="M129" s="25" t="n">
        <v>3</v>
      </c>
      <c r="N129" s="25" t="n">
        <v>4</v>
      </c>
      <c r="O129" s="25" t="n">
        <v>3</v>
      </c>
      <c r="P129" s="26" t="n">
        <v>0</v>
      </c>
      <c r="Q129" s="26" t="n">
        <v>0</v>
      </c>
      <c r="R129" s="25" t="n">
        <v>1</v>
      </c>
      <c r="S129" s="25" t="n">
        <v>0</v>
      </c>
      <c r="T129" s="25" t="n">
        <v>2</v>
      </c>
      <c r="U129" s="25" t="n">
        <v>4</v>
      </c>
      <c r="V129" s="25" t="n">
        <v>1</v>
      </c>
      <c r="W129" s="26" t="n">
        <v>0.5</v>
      </c>
      <c r="X129" s="26" t="n">
        <v>0.5</v>
      </c>
      <c r="Y129" s="24" t="s">
        <v>9616</v>
      </c>
      <c r="Z129" s="24" t="s">
        <v>9618</v>
      </c>
      <c r="AA129" s="24" t="s">
        <v>9620</v>
      </c>
      <c r="AB129" s="24" t="s">
        <v>14521</v>
      </c>
      <c r="AC129" s="24" t="s">
        <v>14522</v>
      </c>
      <c r="AD129" s="24"/>
      <c r="AE129" s="24" t="s">
        <v>2208</v>
      </c>
      <c r="AF129" s="24" t="s">
        <v>14523</v>
      </c>
      <c r="AG129" s="25" t="n">
        <v>6</v>
      </c>
      <c r="AH129" s="26" t="n">
        <v>14.2857142857143</v>
      </c>
      <c r="AI129" s="25" t="n">
        <v>0</v>
      </c>
      <c r="AJ129" s="26" t="n">
        <v>0</v>
      </c>
      <c r="AK129" s="25" t="n">
        <v>0</v>
      </c>
      <c r="AL129" s="26" t="n">
        <v>0</v>
      </c>
      <c r="AM129" s="25" t="n">
        <v>36</v>
      </c>
      <c r="AN129" s="26" t="n">
        <v>85.7142857142857</v>
      </c>
      <c r="AO129" s="25" t="n">
        <v>42</v>
      </c>
    </row>
    <row r="130" customFormat="false" ht="15" hidden="false" customHeight="false" outlineLevel="0" collapsed="false">
      <c r="A130" s="15" t="s">
        <v>14524</v>
      </c>
      <c r="B130" s="16" t="s">
        <v>14485</v>
      </c>
      <c r="C130" s="16" t="s">
        <v>14010</v>
      </c>
      <c r="D130" s="59"/>
      <c r="E130" s="59"/>
      <c r="F130" s="63" t="s">
        <v>14524</v>
      </c>
      <c r="G130" s="68"/>
      <c r="H130" s="68"/>
      <c r="I130" s="71" t="n">
        <v>130</v>
      </c>
      <c r="J130" s="71"/>
      <c r="K130" s="25" t="n">
        <v>2</v>
      </c>
      <c r="L130" s="25" t="n">
        <v>1</v>
      </c>
      <c r="M130" s="25" t="n">
        <v>0</v>
      </c>
      <c r="N130" s="25" t="n">
        <v>1</v>
      </c>
      <c r="O130" s="25" t="n">
        <v>0</v>
      </c>
      <c r="P130" s="26" t="n">
        <v>0</v>
      </c>
      <c r="Q130" s="26" t="n">
        <v>0</v>
      </c>
      <c r="R130" s="25" t="n">
        <v>1</v>
      </c>
      <c r="S130" s="25" t="n">
        <v>0</v>
      </c>
      <c r="T130" s="25" t="n">
        <v>2</v>
      </c>
      <c r="U130" s="25" t="n">
        <v>1</v>
      </c>
      <c r="V130" s="25" t="n">
        <v>1</v>
      </c>
      <c r="W130" s="26" t="n">
        <v>0.5</v>
      </c>
      <c r="X130" s="26" t="n">
        <v>0.5</v>
      </c>
      <c r="Y130" s="24"/>
      <c r="Z130" s="24"/>
      <c r="AA130" s="24" t="s">
        <v>2123</v>
      </c>
      <c r="AB130" s="24"/>
      <c r="AC130" s="24"/>
      <c r="AD130" s="24" t="s">
        <v>2121</v>
      </c>
      <c r="AE130" s="24"/>
      <c r="AF130" s="24" t="s">
        <v>14525</v>
      </c>
      <c r="AG130" s="25" t="n">
        <v>1</v>
      </c>
      <c r="AH130" s="26" t="n">
        <v>16.6666666666667</v>
      </c>
      <c r="AI130" s="25" t="n">
        <v>1</v>
      </c>
      <c r="AJ130" s="26" t="n">
        <v>16.6666666666667</v>
      </c>
      <c r="AK130" s="25" t="n">
        <v>0</v>
      </c>
      <c r="AL130" s="26" t="n">
        <v>0</v>
      </c>
      <c r="AM130" s="25" t="n">
        <v>4</v>
      </c>
      <c r="AN130" s="26" t="n">
        <v>66.6666666666667</v>
      </c>
      <c r="AO130" s="25" t="n">
        <v>6</v>
      </c>
    </row>
    <row r="131" customFormat="false" ht="15" hidden="false" customHeight="false" outlineLevel="0" collapsed="false">
      <c r="A131" s="15" t="s">
        <v>14526</v>
      </c>
      <c r="B131" s="16" t="s">
        <v>14488</v>
      </c>
      <c r="C131" s="16" t="s">
        <v>14010</v>
      </c>
      <c r="D131" s="59"/>
      <c r="E131" s="59"/>
      <c r="F131" s="63" t="s">
        <v>14527</v>
      </c>
      <c r="G131" s="68"/>
      <c r="H131" s="68"/>
      <c r="I131" s="71" t="n">
        <v>131</v>
      </c>
      <c r="J131" s="71"/>
      <c r="K131" s="25" t="n">
        <v>2</v>
      </c>
      <c r="L131" s="25" t="n">
        <v>2</v>
      </c>
      <c r="M131" s="25" t="n">
        <v>0</v>
      </c>
      <c r="N131" s="25" t="n">
        <v>2</v>
      </c>
      <c r="O131" s="25" t="n">
        <v>1</v>
      </c>
      <c r="P131" s="26" t="n">
        <v>0</v>
      </c>
      <c r="Q131" s="26" t="n">
        <v>0</v>
      </c>
      <c r="R131" s="25" t="n">
        <v>1</v>
      </c>
      <c r="S131" s="25" t="n">
        <v>0</v>
      </c>
      <c r="T131" s="25" t="n">
        <v>2</v>
      </c>
      <c r="U131" s="25" t="n">
        <v>2</v>
      </c>
      <c r="V131" s="25" t="n">
        <v>1</v>
      </c>
      <c r="W131" s="26" t="n">
        <v>0.5</v>
      </c>
      <c r="X131" s="26" t="n">
        <v>0.5</v>
      </c>
      <c r="Y131" s="24" t="s">
        <v>2094</v>
      </c>
      <c r="Z131" s="24" t="s">
        <v>130</v>
      </c>
      <c r="AA131" s="24"/>
      <c r="AB131" s="24" t="s">
        <v>338</v>
      </c>
      <c r="AC131" s="24"/>
      <c r="AD131" s="24"/>
      <c r="AE131" s="24" t="s">
        <v>2092</v>
      </c>
      <c r="AF131" s="24" t="s">
        <v>14528</v>
      </c>
      <c r="AG131" s="25" t="n">
        <v>0</v>
      </c>
      <c r="AH131" s="26" t="n">
        <v>0</v>
      </c>
      <c r="AI131" s="25" t="n">
        <v>0</v>
      </c>
      <c r="AJ131" s="26" t="n">
        <v>0</v>
      </c>
      <c r="AK131" s="25" t="n">
        <v>0</v>
      </c>
      <c r="AL131" s="26" t="n">
        <v>0</v>
      </c>
      <c r="AM131" s="25" t="n">
        <v>4</v>
      </c>
      <c r="AN131" s="26" t="n">
        <v>100</v>
      </c>
      <c r="AO131" s="25" t="n">
        <v>4</v>
      </c>
    </row>
    <row r="132" customFormat="false" ht="15" hidden="false" customHeight="false" outlineLevel="0" collapsed="false">
      <c r="A132" s="15" t="s">
        <v>14529</v>
      </c>
      <c r="B132" s="16" t="s">
        <v>14491</v>
      </c>
      <c r="C132" s="16" t="s">
        <v>14010</v>
      </c>
      <c r="D132" s="59"/>
      <c r="E132" s="59"/>
      <c r="F132" s="63" t="s">
        <v>14530</v>
      </c>
      <c r="G132" s="68"/>
      <c r="H132" s="68"/>
      <c r="I132" s="71" t="n">
        <v>132</v>
      </c>
      <c r="J132" s="71"/>
      <c r="K132" s="25" t="n">
        <v>2</v>
      </c>
      <c r="L132" s="25" t="n">
        <v>2</v>
      </c>
      <c r="M132" s="25" t="n">
        <v>0</v>
      </c>
      <c r="N132" s="25" t="n">
        <v>2</v>
      </c>
      <c r="O132" s="25" t="n">
        <v>1</v>
      </c>
      <c r="P132" s="26" t="n">
        <v>0</v>
      </c>
      <c r="Q132" s="26" t="n">
        <v>0</v>
      </c>
      <c r="R132" s="25" t="n">
        <v>1</v>
      </c>
      <c r="S132" s="25" t="n">
        <v>0</v>
      </c>
      <c r="T132" s="25" t="n">
        <v>2</v>
      </c>
      <c r="U132" s="25" t="n">
        <v>2</v>
      </c>
      <c r="V132" s="25" t="n">
        <v>1</v>
      </c>
      <c r="W132" s="26" t="n">
        <v>0.5</v>
      </c>
      <c r="X132" s="26" t="n">
        <v>0.5</v>
      </c>
      <c r="Y132" s="24" t="s">
        <v>2059</v>
      </c>
      <c r="Z132" s="24" t="s">
        <v>130</v>
      </c>
      <c r="AA132" s="24"/>
      <c r="AB132" s="24" t="s">
        <v>14531</v>
      </c>
      <c r="AC132" s="24" t="s">
        <v>9347</v>
      </c>
      <c r="AD132" s="24"/>
      <c r="AE132" s="24" t="s">
        <v>2057</v>
      </c>
      <c r="AF132" s="24" t="s">
        <v>14532</v>
      </c>
      <c r="AG132" s="25" t="n">
        <v>0</v>
      </c>
      <c r="AH132" s="26" t="n">
        <v>0</v>
      </c>
      <c r="AI132" s="25" t="n">
        <v>4</v>
      </c>
      <c r="AJ132" s="26" t="n">
        <v>10.8108108108108</v>
      </c>
      <c r="AK132" s="25" t="n">
        <v>0</v>
      </c>
      <c r="AL132" s="26" t="n">
        <v>0</v>
      </c>
      <c r="AM132" s="25" t="n">
        <v>33</v>
      </c>
      <c r="AN132" s="26" t="n">
        <v>89.1891891891892</v>
      </c>
      <c r="AO132" s="25" t="n">
        <v>37</v>
      </c>
    </row>
    <row r="133" customFormat="false" ht="15" hidden="false" customHeight="false" outlineLevel="0" collapsed="false">
      <c r="A133" s="15" t="s">
        <v>14533</v>
      </c>
      <c r="B133" s="16" t="s">
        <v>14495</v>
      </c>
      <c r="C133" s="16" t="s">
        <v>14010</v>
      </c>
      <c r="D133" s="59"/>
      <c r="E133" s="59"/>
      <c r="F133" s="63" t="s">
        <v>14534</v>
      </c>
      <c r="G133" s="68"/>
      <c r="H133" s="68"/>
      <c r="I133" s="71" t="n">
        <v>133</v>
      </c>
      <c r="J133" s="71"/>
      <c r="K133" s="25" t="n">
        <v>2</v>
      </c>
      <c r="L133" s="25" t="n">
        <v>2</v>
      </c>
      <c r="M133" s="25" t="n">
        <v>0</v>
      </c>
      <c r="N133" s="25" t="n">
        <v>2</v>
      </c>
      <c r="O133" s="25" t="n">
        <v>1</v>
      </c>
      <c r="P133" s="26" t="n">
        <v>0</v>
      </c>
      <c r="Q133" s="26" t="n">
        <v>0</v>
      </c>
      <c r="R133" s="25" t="n">
        <v>1</v>
      </c>
      <c r="S133" s="25" t="n">
        <v>0</v>
      </c>
      <c r="T133" s="25" t="n">
        <v>2</v>
      </c>
      <c r="U133" s="25" t="n">
        <v>2</v>
      </c>
      <c r="V133" s="25" t="n">
        <v>1</v>
      </c>
      <c r="W133" s="26" t="n">
        <v>0.5</v>
      </c>
      <c r="X133" s="26" t="n">
        <v>0.5</v>
      </c>
      <c r="Y133" s="24" t="s">
        <v>2049</v>
      </c>
      <c r="Z133" s="24" t="s">
        <v>130</v>
      </c>
      <c r="AA133" s="24"/>
      <c r="AB133" s="24" t="s">
        <v>14535</v>
      </c>
      <c r="AC133" s="24" t="s">
        <v>9327</v>
      </c>
      <c r="AD133" s="24"/>
      <c r="AE133" s="24" t="s">
        <v>2047</v>
      </c>
      <c r="AF133" s="24" t="s">
        <v>14536</v>
      </c>
      <c r="AG133" s="25" t="n">
        <v>0</v>
      </c>
      <c r="AH133" s="26" t="n">
        <v>0</v>
      </c>
      <c r="AI133" s="25" t="n">
        <v>0</v>
      </c>
      <c r="AJ133" s="26" t="n">
        <v>0</v>
      </c>
      <c r="AK133" s="25" t="n">
        <v>0</v>
      </c>
      <c r="AL133" s="26" t="n">
        <v>0</v>
      </c>
      <c r="AM133" s="25" t="n">
        <v>22</v>
      </c>
      <c r="AN133" s="26" t="n">
        <v>100</v>
      </c>
      <c r="AO133" s="25" t="n">
        <v>22</v>
      </c>
    </row>
    <row r="134" customFormat="false" ht="15" hidden="false" customHeight="false" outlineLevel="0" collapsed="false">
      <c r="A134" s="15" t="s">
        <v>14537</v>
      </c>
      <c r="B134" s="16" t="s">
        <v>14501</v>
      </c>
      <c r="C134" s="16" t="s">
        <v>14010</v>
      </c>
      <c r="D134" s="59"/>
      <c r="E134" s="59"/>
      <c r="F134" s="63" t="s">
        <v>14538</v>
      </c>
      <c r="G134" s="68"/>
      <c r="H134" s="68"/>
      <c r="I134" s="71" t="n">
        <v>134</v>
      </c>
      <c r="J134" s="71"/>
      <c r="K134" s="25" t="n">
        <v>2</v>
      </c>
      <c r="L134" s="25" t="n">
        <v>2</v>
      </c>
      <c r="M134" s="25" t="n">
        <v>0</v>
      </c>
      <c r="N134" s="25" t="n">
        <v>2</v>
      </c>
      <c r="O134" s="25" t="n">
        <v>1</v>
      </c>
      <c r="P134" s="26" t="n">
        <v>0</v>
      </c>
      <c r="Q134" s="26" t="n">
        <v>0</v>
      </c>
      <c r="R134" s="25" t="n">
        <v>1</v>
      </c>
      <c r="S134" s="25" t="n">
        <v>0</v>
      </c>
      <c r="T134" s="25" t="n">
        <v>2</v>
      </c>
      <c r="U134" s="25" t="n">
        <v>2</v>
      </c>
      <c r="V134" s="25" t="n">
        <v>1</v>
      </c>
      <c r="W134" s="26" t="n">
        <v>0.5</v>
      </c>
      <c r="X134" s="26" t="n">
        <v>0.5</v>
      </c>
      <c r="Y134" s="24" t="s">
        <v>1934</v>
      </c>
      <c r="Z134" s="24" t="s">
        <v>1935</v>
      </c>
      <c r="AA134" s="24"/>
      <c r="AB134" s="24" t="s">
        <v>14539</v>
      </c>
      <c r="AC134" s="24" t="s">
        <v>9099</v>
      </c>
      <c r="AD134" s="24"/>
      <c r="AE134" s="24" t="s">
        <v>2024</v>
      </c>
      <c r="AF134" s="24" t="s">
        <v>14540</v>
      </c>
      <c r="AG134" s="25" t="n">
        <v>4</v>
      </c>
      <c r="AH134" s="26" t="n">
        <v>18.1818181818182</v>
      </c>
      <c r="AI134" s="25" t="n">
        <v>0</v>
      </c>
      <c r="AJ134" s="26" t="n">
        <v>0</v>
      </c>
      <c r="AK134" s="25" t="n">
        <v>0</v>
      </c>
      <c r="AL134" s="26" t="n">
        <v>0</v>
      </c>
      <c r="AM134" s="25" t="n">
        <v>18</v>
      </c>
      <c r="AN134" s="26" t="n">
        <v>81.8181818181818</v>
      </c>
      <c r="AO134" s="25" t="n">
        <v>22</v>
      </c>
    </row>
    <row r="135" customFormat="false" ht="15" hidden="false" customHeight="false" outlineLevel="0" collapsed="false">
      <c r="A135" s="15" t="s">
        <v>14541</v>
      </c>
      <c r="B135" s="16" t="s">
        <v>14463</v>
      </c>
      <c r="C135" s="16" t="s">
        <v>14083</v>
      </c>
      <c r="D135" s="59"/>
      <c r="E135" s="59"/>
      <c r="F135" s="63" t="s">
        <v>14542</v>
      </c>
      <c r="G135" s="68"/>
      <c r="H135" s="68"/>
      <c r="I135" s="71" t="n">
        <v>135</v>
      </c>
      <c r="J135" s="71"/>
      <c r="K135" s="25" t="n">
        <v>2</v>
      </c>
      <c r="L135" s="25" t="n">
        <v>2</v>
      </c>
      <c r="M135" s="25" t="n">
        <v>0</v>
      </c>
      <c r="N135" s="25" t="n">
        <v>2</v>
      </c>
      <c r="O135" s="25" t="n">
        <v>1</v>
      </c>
      <c r="P135" s="26" t="n">
        <v>0</v>
      </c>
      <c r="Q135" s="26" t="n">
        <v>0</v>
      </c>
      <c r="R135" s="25" t="n">
        <v>1</v>
      </c>
      <c r="S135" s="25" t="n">
        <v>0</v>
      </c>
      <c r="T135" s="25" t="n">
        <v>2</v>
      </c>
      <c r="U135" s="25" t="n">
        <v>2</v>
      </c>
      <c r="V135" s="25" t="n">
        <v>1</v>
      </c>
      <c r="W135" s="26" t="n">
        <v>0.5</v>
      </c>
      <c r="X135" s="26" t="n">
        <v>0.5</v>
      </c>
      <c r="Y135" s="24" t="s">
        <v>1934</v>
      </c>
      <c r="Z135" s="24" t="s">
        <v>1935</v>
      </c>
      <c r="AA135" s="24" t="s">
        <v>1936</v>
      </c>
      <c r="AB135" s="24" t="s">
        <v>14543</v>
      </c>
      <c r="AC135" s="24" t="s">
        <v>9116</v>
      </c>
      <c r="AD135" s="24"/>
      <c r="AE135" s="24" t="s">
        <v>1932</v>
      </c>
      <c r="AF135" s="24" t="s">
        <v>14544</v>
      </c>
      <c r="AG135" s="25" t="n">
        <v>4</v>
      </c>
      <c r="AH135" s="26" t="n">
        <v>16.6666666666667</v>
      </c>
      <c r="AI135" s="25" t="n">
        <v>0</v>
      </c>
      <c r="AJ135" s="26" t="n">
        <v>0</v>
      </c>
      <c r="AK135" s="25" t="n">
        <v>0</v>
      </c>
      <c r="AL135" s="26" t="n">
        <v>0</v>
      </c>
      <c r="AM135" s="25" t="n">
        <v>20</v>
      </c>
      <c r="AN135" s="26" t="n">
        <v>83.3333333333333</v>
      </c>
      <c r="AO135" s="25" t="n">
        <v>24</v>
      </c>
    </row>
    <row r="136" customFormat="false" ht="15" hidden="false" customHeight="false" outlineLevel="0" collapsed="false">
      <c r="A136" s="15" t="s">
        <v>14545</v>
      </c>
      <c r="B136" s="16" t="s">
        <v>14467</v>
      </c>
      <c r="C136" s="16" t="s">
        <v>14083</v>
      </c>
      <c r="D136" s="59"/>
      <c r="E136" s="59"/>
      <c r="F136" s="63" t="s">
        <v>14546</v>
      </c>
      <c r="G136" s="68"/>
      <c r="H136" s="68"/>
      <c r="I136" s="71" t="n">
        <v>136</v>
      </c>
      <c r="J136" s="71"/>
      <c r="K136" s="25" t="n">
        <v>2</v>
      </c>
      <c r="L136" s="25" t="n">
        <v>2</v>
      </c>
      <c r="M136" s="25" t="n">
        <v>0</v>
      </c>
      <c r="N136" s="25" t="n">
        <v>2</v>
      </c>
      <c r="O136" s="25" t="n">
        <v>0</v>
      </c>
      <c r="P136" s="26" t="n">
        <v>1</v>
      </c>
      <c r="Q136" s="26" t="n">
        <v>1</v>
      </c>
      <c r="R136" s="25" t="n">
        <v>1</v>
      </c>
      <c r="S136" s="25" t="n">
        <v>0</v>
      </c>
      <c r="T136" s="25" t="n">
        <v>2</v>
      </c>
      <c r="U136" s="25" t="n">
        <v>2</v>
      </c>
      <c r="V136" s="25" t="n">
        <v>1</v>
      </c>
      <c r="W136" s="26" t="n">
        <v>0.5</v>
      </c>
      <c r="X136" s="26" t="n">
        <v>1</v>
      </c>
      <c r="Y136" s="24"/>
      <c r="Z136" s="24"/>
      <c r="AA136" s="24"/>
      <c r="AB136" s="24" t="s">
        <v>8909</v>
      </c>
      <c r="AC136" s="24" t="s">
        <v>8910</v>
      </c>
      <c r="AD136" s="24" t="s">
        <v>1837</v>
      </c>
      <c r="AE136" s="24" t="s">
        <v>14547</v>
      </c>
      <c r="AF136" s="24" t="s">
        <v>14548</v>
      </c>
      <c r="AG136" s="25" t="n">
        <v>2</v>
      </c>
      <c r="AH136" s="26" t="n">
        <v>4.87804878048781</v>
      </c>
      <c r="AI136" s="25" t="n">
        <v>0</v>
      </c>
      <c r="AJ136" s="26" t="n">
        <v>0</v>
      </c>
      <c r="AK136" s="25" t="n">
        <v>0</v>
      </c>
      <c r="AL136" s="26" t="n">
        <v>0</v>
      </c>
      <c r="AM136" s="25" t="n">
        <v>39</v>
      </c>
      <c r="AN136" s="26" t="n">
        <v>95.1219512195122</v>
      </c>
      <c r="AO136" s="25" t="n">
        <v>41</v>
      </c>
    </row>
    <row r="137" customFormat="false" ht="15" hidden="false" customHeight="false" outlineLevel="0" collapsed="false">
      <c r="A137" s="15" t="s">
        <v>14549</v>
      </c>
      <c r="B137" s="16" t="s">
        <v>14470</v>
      </c>
      <c r="C137" s="16" t="s">
        <v>14083</v>
      </c>
      <c r="D137" s="59"/>
      <c r="E137" s="59"/>
      <c r="F137" s="63" t="s">
        <v>14550</v>
      </c>
      <c r="G137" s="68"/>
      <c r="H137" s="68"/>
      <c r="I137" s="71" t="n">
        <v>137</v>
      </c>
      <c r="J137" s="71"/>
      <c r="K137" s="25" t="n">
        <v>2</v>
      </c>
      <c r="L137" s="25" t="n">
        <v>2</v>
      </c>
      <c r="M137" s="25" t="n">
        <v>0</v>
      </c>
      <c r="N137" s="25" t="n">
        <v>2</v>
      </c>
      <c r="O137" s="25" t="n">
        <v>1</v>
      </c>
      <c r="P137" s="26" t="n">
        <v>0</v>
      </c>
      <c r="Q137" s="26" t="n">
        <v>0</v>
      </c>
      <c r="R137" s="25" t="n">
        <v>1</v>
      </c>
      <c r="S137" s="25" t="n">
        <v>0</v>
      </c>
      <c r="T137" s="25" t="n">
        <v>2</v>
      </c>
      <c r="U137" s="25" t="n">
        <v>2</v>
      </c>
      <c r="V137" s="25" t="n">
        <v>1</v>
      </c>
      <c r="W137" s="26" t="n">
        <v>0.5</v>
      </c>
      <c r="X137" s="26" t="n">
        <v>0.5</v>
      </c>
      <c r="Y137" s="24" t="s">
        <v>1802</v>
      </c>
      <c r="Z137" s="24" t="s">
        <v>130</v>
      </c>
      <c r="AA137" s="24" t="s">
        <v>1803</v>
      </c>
      <c r="AB137" s="24" t="s">
        <v>14551</v>
      </c>
      <c r="AC137" s="24" t="s">
        <v>8834</v>
      </c>
      <c r="AD137" s="24"/>
      <c r="AE137" s="24" t="s">
        <v>1800</v>
      </c>
      <c r="AF137" s="24" t="s">
        <v>14552</v>
      </c>
      <c r="AG137" s="25" t="n">
        <v>0</v>
      </c>
      <c r="AH137" s="26" t="n">
        <v>0</v>
      </c>
      <c r="AI137" s="25" t="n">
        <v>0</v>
      </c>
      <c r="AJ137" s="26" t="n">
        <v>0</v>
      </c>
      <c r="AK137" s="25" t="n">
        <v>0</v>
      </c>
      <c r="AL137" s="26" t="n">
        <v>0</v>
      </c>
      <c r="AM137" s="25" t="n">
        <v>38</v>
      </c>
      <c r="AN137" s="26" t="n">
        <v>100</v>
      </c>
      <c r="AO137" s="25" t="n">
        <v>38</v>
      </c>
    </row>
    <row r="138" customFormat="false" ht="15" hidden="false" customHeight="false" outlineLevel="0" collapsed="false">
      <c r="A138" s="15" t="s">
        <v>14553</v>
      </c>
      <c r="B138" s="16" t="s">
        <v>14473</v>
      </c>
      <c r="C138" s="16" t="s">
        <v>14083</v>
      </c>
      <c r="D138" s="59"/>
      <c r="E138" s="59"/>
      <c r="F138" s="63" t="s">
        <v>14554</v>
      </c>
      <c r="G138" s="68"/>
      <c r="H138" s="68"/>
      <c r="I138" s="71" t="n">
        <v>138</v>
      </c>
      <c r="J138" s="71"/>
      <c r="K138" s="25" t="n">
        <v>2</v>
      </c>
      <c r="L138" s="25" t="n">
        <v>2</v>
      </c>
      <c r="M138" s="25" t="n">
        <v>0</v>
      </c>
      <c r="N138" s="25" t="n">
        <v>2</v>
      </c>
      <c r="O138" s="25" t="n">
        <v>1</v>
      </c>
      <c r="P138" s="26" t="n">
        <v>0</v>
      </c>
      <c r="Q138" s="26" t="n">
        <v>0</v>
      </c>
      <c r="R138" s="25" t="n">
        <v>1</v>
      </c>
      <c r="S138" s="25" t="n">
        <v>0</v>
      </c>
      <c r="T138" s="25" t="n">
        <v>2</v>
      </c>
      <c r="U138" s="25" t="n">
        <v>2</v>
      </c>
      <c r="V138" s="25" t="n">
        <v>1</v>
      </c>
      <c r="W138" s="26" t="n">
        <v>0.5</v>
      </c>
      <c r="X138" s="26" t="n">
        <v>0.5</v>
      </c>
      <c r="Y138" s="24" t="s">
        <v>1785</v>
      </c>
      <c r="Z138" s="24" t="s">
        <v>130</v>
      </c>
      <c r="AA138" s="24"/>
      <c r="AB138" s="24" t="s">
        <v>14555</v>
      </c>
      <c r="AC138" s="24" t="s">
        <v>8799</v>
      </c>
      <c r="AD138" s="24"/>
      <c r="AE138" s="24" t="s">
        <v>1783</v>
      </c>
      <c r="AF138" s="24" t="s">
        <v>14556</v>
      </c>
      <c r="AG138" s="25" t="n">
        <v>2</v>
      </c>
      <c r="AH138" s="26" t="n">
        <v>5.88235294117647</v>
      </c>
      <c r="AI138" s="25" t="n">
        <v>0</v>
      </c>
      <c r="AJ138" s="26" t="n">
        <v>0</v>
      </c>
      <c r="AK138" s="25" t="n">
        <v>0</v>
      </c>
      <c r="AL138" s="26" t="n">
        <v>0</v>
      </c>
      <c r="AM138" s="25" t="n">
        <v>32</v>
      </c>
      <c r="AN138" s="26" t="n">
        <v>94.1176470588235</v>
      </c>
      <c r="AO138" s="25" t="n">
        <v>34</v>
      </c>
    </row>
    <row r="139" customFormat="false" ht="15" hidden="false" customHeight="false" outlineLevel="0" collapsed="false">
      <c r="A139" s="15" t="s">
        <v>14557</v>
      </c>
      <c r="B139" s="16" t="s">
        <v>14476</v>
      </c>
      <c r="C139" s="16" t="s">
        <v>14083</v>
      </c>
      <c r="D139" s="59"/>
      <c r="E139" s="59"/>
      <c r="F139" s="63" t="s">
        <v>14558</v>
      </c>
      <c r="G139" s="68"/>
      <c r="H139" s="68"/>
      <c r="I139" s="71" t="n">
        <v>139</v>
      </c>
      <c r="J139" s="71"/>
      <c r="K139" s="25" t="n">
        <v>2</v>
      </c>
      <c r="L139" s="25" t="n">
        <v>0</v>
      </c>
      <c r="M139" s="25" t="n">
        <v>2</v>
      </c>
      <c r="N139" s="25" t="n">
        <v>2</v>
      </c>
      <c r="O139" s="25" t="n">
        <v>0</v>
      </c>
      <c r="P139" s="26" t="n">
        <v>0</v>
      </c>
      <c r="Q139" s="26" t="n">
        <v>0</v>
      </c>
      <c r="R139" s="25" t="n">
        <v>1</v>
      </c>
      <c r="S139" s="25" t="n">
        <v>0</v>
      </c>
      <c r="T139" s="25" t="n">
        <v>2</v>
      </c>
      <c r="U139" s="25" t="n">
        <v>2</v>
      </c>
      <c r="V139" s="25" t="n">
        <v>1</v>
      </c>
      <c r="W139" s="26" t="n">
        <v>0.5</v>
      </c>
      <c r="X139" s="26" t="n">
        <v>0.5</v>
      </c>
      <c r="Y139" s="24" t="s">
        <v>1761</v>
      </c>
      <c r="Z139" s="24" t="s">
        <v>1762</v>
      </c>
      <c r="AA139" s="24"/>
      <c r="AB139" s="24" t="s">
        <v>14559</v>
      </c>
      <c r="AC139" s="24" t="s">
        <v>8754</v>
      </c>
      <c r="AD139" s="24"/>
      <c r="AE139" s="24" t="s">
        <v>1759</v>
      </c>
      <c r="AF139" s="24" t="s">
        <v>14560</v>
      </c>
      <c r="AG139" s="25" t="n">
        <v>0</v>
      </c>
      <c r="AH139" s="26" t="n">
        <v>0</v>
      </c>
      <c r="AI139" s="25" t="n">
        <v>2</v>
      </c>
      <c r="AJ139" s="26" t="n">
        <v>9.09090909090909</v>
      </c>
      <c r="AK139" s="25" t="n">
        <v>0</v>
      </c>
      <c r="AL139" s="26" t="n">
        <v>0</v>
      </c>
      <c r="AM139" s="25" t="n">
        <v>20</v>
      </c>
      <c r="AN139" s="26" t="n">
        <v>90.9090909090909</v>
      </c>
      <c r="AO139" s="25" t="n">
        <v>22</v>
      </c>
    </row>
    <row r="140" customFormat="false" ht="15" hidden="false" customHeight="false" outlineLevel="0" collapsed="false">
      <c r="A140" s="15" t="s">
        <v>14561</v>
      </c>
      <c r="B140" s="16" t="s">
        <v>14479</v>
      </c>
      <c r="C140" s="16" t="s">
        <v>14083</v>
      </c>
      <c r="D140" s="59"/>
      <c r="E140" s="59"/>
      <c r="F140" s="63" t="s">
        <v>14562</v>
      </c>
      <c r="G140" s="68"/>
      <c r="H140" s="68"/>
      <c r="I140" s="71" t="n">
        <v>140</v>
      </c>
      <c r="J140" s="71"/>
      <c r="K140" s="25" t="n">
        <v>2</v>
      </c>
      <c r="L140" s="25" t="n">
        <v>2</v>
      </c>
      <c r="M140" s="25" t="n">
        <v>0</v>
      </c>
      <c r="N140" s="25" t="n">
        <v>2</v>
      </c>
      <c r="O140" s="25" t="n">
        <v>1</v>
      </c>
      <c r="P140" s="26" t="n">
        <v>0</v>
      </c>
      <c r="Q140" s="26" t="n">
        <v>0</v>
      </c>
      <c r="R140" s="25" t="n">
        <v>1</v>
      </c>
      <c r="S140" s="25" t="n">
        <v>0</v>
      </c>
      <c r="T140" s="25" t="n">
        <v>2</v>
      </c>
      <c r="U140" s="25" t="n">
        <v>2</v>
      </c>
      <c r="V140" s="25" t="n">
        <v>1</v>
      </c>
      <c r="W140" s="26" t="n">
        <v>0.5</v>
      </c>
      <c r="X140" s="26" t="n">
        <v>0.5</v>
      </c>
      <c r="Y140" s="24" t="s">
        <v>1721</v>
      </c>
      <c r="Z140" s="24" t="s">
        <v>546</v>
      </c>
      <c r="AA140" s="24" t="s">
        <v>8672</v>
      </c>
      <c r="AB140" s="24" t="s">
        <v>338</v>
      </c>
      <c r="AC140" s="24"/>
      <c r="AD140" s="24"/>
      <c r="AE140" s="24" t="s">
        <v>1719</v>
      </c>
      <c r="AF140" s="24" t="s">
        <v>14563</v>
      </c>
      <c r="AG140" s="25" t="n">
        <v>0</v>
      </c>
      <c r="AH140" s="26" t="n">
        <v>0</v>
      </c>
      <c r="AI140" s="25" t="n">
        <v>0</v>
      </c>
      <c r="AJ140" s="26" t="n">
        <v>0</v>
      </c>
      <c r="AK140" s="25" t="n">
        <v>0</v>
      </c>
      <c r="AL140" s="26" t="n">
        <v>0</v>
      </c>
      <c r="AM140" s="25" t="n">
        <v>34</v>
      </c>
      <c r="AN140" s="26" t="n">
        <v>100</v>
      </c>
      <c r="AO140" s="25" t="n">
        <v>34</v>
      </c>
    </row>
    <row r="141" customFormat="false" ht="15" hidden="false" customHeight="false" outlineLevel="0" collapsed="false">
      <c r="A141" s="15" t="s">
        <v>14564</v>
      </c>
      <c r="B141" s="16" t="s">
        <v>14482</v>
      </c>
      <c r="C141" s="16" t="s">
        <v>14083</v>
      </c>
      <c r="D141" s="59"/>
      <c r="E141" s="59"/>
      <c r="F141" s="63" t="s">
        <v>14564</v>
      </c>
      <c r="G141" s="68"/>
      <c r="H141" s="68"/>
      <c r="I141" s="71" t="n">
        <v>141</v>
      </c>
      <c r="J141" s="71"/>
      <c r="K141" s="25" t="n">
        <v>2</v>
      </c>
      <c r="L141" s="25" t="n">
        <v>1</v>
      </c>
      <c r="M141" s="25" t="n">
        <v>0</v>
      </c>
      <c r="N141" s="25" t="n">
        <v>1</v>
      </c>
      <c r="O141" s="25" t="n">
        <v>0</v>
      </c>
      <c r="P141" s="26" t="n">
        <v>0</v>
      </c>
      <c r="Q141" s="26" t="n">
        <v>0</v>
      </c>
      <c r="R141" s="25" t="n">
        <v>1</v>
      </c>
      <c r="S141" s="25" t="n">
        <v>0</v>
      </c>
      <c r="T141" s="25" t="n">
        <v>2</v>
      </c>
      <c r="U141" s="25" t="n">
        <v>1</v>
      </c>
      <c r="V141" s="25" t="n">
        <v>1</v>
      </c>
      <c r="W141" s="26" t="n">
        <v>0.5</v>
      </c>
      <c r="X141" s="26" t="n">
        <v>0.5</v>
      </c>
      <c r="Y141" s="24" t="s">
        <v>1697</v>
      </c>
      <c r="Z141" s="24" t="s">
        <v>1698</v>
      </c>
      <c r="AA141" s="24" t="s">
        <v>1699</v>
      </c>
      <c r="AB141" s="24"/>
      <c r="AC141" s="24"/>
      <c r="AD141" s="24" t="s">
        <v>1695</v>
      </c>
      <c r="AE141" s="24"/>
      <c r="AF141" s="24" t="s">
        <v>14565</v>
      </c>
      <c r="AG141" s="25" t="n">
        <v>0</v>
      </c>
      <c r="AH141" s="26" t="n">
        <v>0</v>
      </c>
      <c r="AI141" s="25" t="n">
        <v>0</v>
      </c>
      <c r="AJ141" s="26" t="n">
        <v>0</v>
      </c>
      <c r="AK141" s="25" t="n">
        <v>0</v>
      </c>
      <c r="AL141" s="26" t="n">
        <v>0</v>
      </c>
      <c r="AM141" s="25" t="n">
        <v>18</v>
      </c>
      <c r="AN141" s="26" t="n">
        <v>100</v>
      </c>
      <c r="AO141" s="25" t="n">
        <v>18</v>
      </c>
    </row>
    <row r="142" customFormat="false" ht="15" hidden="false" customHeight="false" outlineLevel="0" collapsed="false">
      <c r="A142" s="15" t="s">
        <v>14566</v>
      </c>
      <c r="B142" s="16" t="s">
        <v>14485</v>
      </c>
      <c r="C142" s="16" t="s">
        <v>14083</v>
      </c>
      <c r="D142" s="59"/>
      <c r="E142" s="59"/>
      <c r="F142" s="63" t="s">
        <v>14566</v>
      </c>
      <c r="G142" s="68"/>
      <c r="H142" s="68"/>
      <c r="I142" s="71" t="n">
        <v>142</v>
      </c>
      <c r="J142" s="71"/>
      <c r="K142" s="25" t="n">
        <v>2</v>
      </c>
      <c r="L142" s="25" t="n">
        <v>1</v>
      </c>
      <c r="M142" s="25" t="n">
        <v>0</v>
      </c>
      <c r="N142" s="25" t="n">
        <v>1</v>
      </c>
      <c r="O142" s="25" t="n">
        <v>0</v>
      </c>
      <c r="P142" s="26" t="n">
        <v>0</v>
      </c>
      <c r="Q142" s="26" t="n">
        <v>0</v>
      </c>
      <c r="R142" s="25" t="n">
        <v>1</v>
      </c>
      <c r="S142" s="25" t="n">
        <v>0</v>
      </c>
      <c r="T142" s="25" t="n">
        <v>2</v>
      </c>
      <c r="U142" s="25" t="n">
        <v>1</v>
      </c>
      <c r="V142" s="25" t="n">
        <v>1</v>
      </c>
      <c r="W142" s="26" t="n">
        <v>0.5</v>
      </c>
      <c r="X142" s="26" t="n">
        <v>0.5</v>
      </c>
      <c r="Y142" s="24" t="s">
        <v>1674</v>
      </c>
      <c r="Z142" s="24" t="s">
        <v>1675</v>
      </c>
      <c r="AA142" s="24"/>
      <c r="AB142" s="24"/>
      <c r="AC142" s="24"/>
      <c r="AD142" s="24"/>
      <c r="AE142" s="24" t="s">
        <v>1672</v>
      </c>
      <c r="AF142" s="24" t="s">
        <v>14567</v>
      </c>
      <c r="AG142" s="25" t="n">
        <v>1</v>
      </c>
      <c r="AH142" s="26" t="n">
        <v>7.69230769230769</v>
      </c>
      <c r="AI142" s="25" t="n">
        <v>1</v>
      </c>
      <c r="AJ142" s="26" t="n">
        <v>7.69230769230769</v>
      </c>
      <c r="AK142" s="25" t="n">
        <v>0</v>
      </c>
      <c r="AL142" s="26" t="n">
        <v>0</v>
      </c>
      <c r="AM142" s="25" t="n">
        <v>11</v>
      </c>
      <c r="AN142" s="26" t="n">
        <v>84.6153846153846</v>
      </c>
      <c r="AO142" s="25" t="n">
        <v>13</v>
      </c>
    </row>
    <row r="143" customFormat="false" ht="15" hidden="false" customHeight="false" outlineLevel="0" collapsed="false">
      <c r="A143" s="15" t="s">
        <v>14568</v>
      </c>
      <c r="B143" s="16" t="s">
        <v>14488</v>
      </c>
      <c r="C143" s="16" t="s">
        <v>14083</v>
      </c>
      <c r="D143" s="59"/>
      <c r="E143" s="59"/>
      <c r="F143" s="63" t="s">
        <v>14569</v>
      </c>
      <c r="G143" s="68"/>
      <c r="H143" s="68"/>
      <c r="I143" s="71" t="n">
        <v>143</v>
      </c>
      <c r="J143" s="71"/>
      <c r="K143" s="25" t="n">
        <v>2</v>
      </c>
      <c r="L143" s="25" t="n">
        <v>1</v>
      </c>
      <c r="M143" s="25" t="n">
        <v>2</v>
      </c>
      <c r="N143" s="25" t="n">
        <v>3</v>
      </c>
      <c r="O143" s="25" t="n">
        <v>2</v>
      </c>
      <c r="P143" s="26" t="n">
        <v>0</v>
      </c>
      <c r="Q143" s="26" t="n">
        <v>0</v>
      </c>
      <c r="R143" s="25" t="n">
        <v>1</v>
      </c>
      <c r="S143" s="25" t="n">
        <v>0</v>
      </c>
      <c r="T143" s="25" t="n">
        <v>2</v>
      </c>
      <c r="U143" s="25" t="n">
        <v>3</v>
      </c>
      <c r="V143" s="25" t="n">
        <v>1</v>
      </c>
      <c r="W143" s="26" t="n">
        <v>0.5</v>
      </c>
      <c r="X143" s="26" t="n">
        <v>0.5</v>
      </c>
      <c r="Y143" s="24"/>
      <c r="Z143" s="24"/>
      <c r="AA143" s="24" t="s">
        <v>2915</v>
      </c>
      <c r="AB143" s="24" t="s">
        <v>14570</v>
      </c>
      <c r="AC143" s="24" t="s">
        <v>14571</v>
      </c>
      <c r="AD143" s="24"/>
      <c r="AE143" s="24" t="s">
        <v>1479</v>
      </c>
      <c r="AF143" s="24" t="s">
        <v>14572</v>
      </c>
      <c r="AG143" s="25" t="n">
        <v>3</v>
      </c>
      <c r="AH143" s="26" t="n">
        <v>6.52173913043478</v>
      </c>
      <c r="AI143" s="25" t="n">
        <v>2</v>
      </c>
      <c r="AJ143" s="26" t="n">
        <v>4.34782608695652</v>
      </c>
      <c r="AK143" s="25" t="n">
        <v>0</v>
      </c>
      <c r="AL143" s="26" t="n">
        <v>0</v>
      </c>
      <c r="AM143" s="25" t="n">
        <v>41</v>
      </c>
      <c r="AN143" s="26" t="n">
        <v>89.1304347826087</v>
      </c>
      <c r="AO143" s="25" t="n">
        <v>46</v>
      </c>
    </row>
    <row r="144" customFormat="false" ht="15" hidden="false" customHeight="false" outlineLevel="0" collapsed="false">
      <c r="A144" s="15" t="s">
        <v>14573</v>
      </c>
      <c r="B144" s="16" t="s">
        <v>14491</v>
      </c>
      <c r="C144" s="16" t="s">
        <v>14083</v>
      </c>
      <c r="D144" s="59"/>
      <c r="E144" s="59"/>
      <c r="F144" s="63" t="s">
        <v>14573</v>
      </c>
      <c r="G144" s="68"/>
      <c r="H144" s="68"/>
      <c r="I144" s="71" t="n">
        <v>144</v>
      </c>
      <c r="J144" s="71"/>
      <c r="K144" s="25" t="n">
        <v>2</v>
      </c>
      <c r="L144" s="25" t="n">
        <v>1</v>
      </c>
      <c r="M144" s="25" t="n">
        <v>0</v>
      </c>
      <c r="N144" s="25" t="n">
        <v>1</v>
      </c>
      <c r="O144" s="25" t="n">
        <v>0</v>
      </c>
      <c r="P144" s="26" t="n">
        <v>0</v>
      </c>
      <c r="Q144" s="26" t="n">
        <v>0</v>
      </c>
      <c r="R144" s="25" t="n">
        <v>1</v>
      </c>
      <c r="S144" s="25" t="n">
        <v>0</v>
      </c>
      <c r="T144" s="25" t="n">
        <v>2</v>
      </c>
      <c r="U144" s="25" t="n">
        <v>1</v>
      </c>
      <c r="V144" s="25" t="n">
        <v>1</v>
      </c>
      <c r="W144" s="26" t="n">
        <v>0.5</v>
      </c>
      <c r="X144" s="26" t="n">
        <v>0.5</v>
      </c>
      <c r="Y144" s="24"/>
      <c r="Z144" s="24"/>
      <c r="AA144" s="24"/>
      <c r="AB144" s="24"/>
      <c r="AC144" s="24"/>
      <c r="AD144" s="24" t="s">
        <v>1467</v>
      </c>
      <c r="AE144" s="24"/>
      <c r="AF144" s="24" t="s">
        <v>14574</v>
      </c>
      <c r="AG144" s="25" t="n">
        <v>0</v>
      </c>
      <c r="AH144" s="26" t="n">
        <v>0</v>
      </c>
      <c r="AI144" s="25" t="n">
        <v>1</v>
      </c>
      <c r="AJ144" s="26" t="n">
        <v>12.5</v>
      </c>
      <c r="AK144" s="25" t="n">
        <v>0</v>
      </c>
      <c r="AL144" s="26" t="n">
        <v>0</v>
      </c>
      <c r="AM144" s="25" t="n">
        <v>7</v>
      </c>
      <c r="AN144" s="26" t="n">
        <v>87.5</v>
      </c>
      <c r="AO144" s="25" t="n">
        <v>8</v>
      </c>
    </row>
    <row r="145" customFormat="false" ht="15" hidden="false" customHeight="false" outlineLevel="0" collapsed="false">
      <c r="A145" s="15" t="s">
        <v>14575</v>
      </c>
      <c r="B145" s="16" t="s">
        <v>14495</v>
      </c>
      <c r="C145" s="16" t="s">
        <v>14083</v>
      </c>
      <c r="D145" s="59"/>
      <c r="E145" s="59"/>
      <c r="F145" s="63" t="s">
        <v>14575</v>
      </c>
      <c r="G145" s="68"/>
      <c r="H145" s="68"/>
      <c r="I145" s="71" t="n">
        <v>145</v>
      </c>
      <c r="J145" s="71"/>
      <c r="K145" s="25" t="n">
        <v>2</v>
      </c>
      <c r="L145" s="25" t="n">
        <v>1</v>
      </c>
      <c r="M145" s="25" t="n">
        <v>0</v>
      </c>
      <c r="N145" s="25" t="n">
        <v>1</v>
      </c>
      <c r="O145" s="25" t="n">
        <v>0</v>
      </c>
      <c r="P145" s="26" t="n">
        <v>0</v>
      </c>
      <c r="Q145" s="26" t="n">
        <v>0</v>
      </c>
      <c r="R145" s="25" t="n">
        <v>1</v>
      </c>
      <c r="S145" s="25" t="n">
        <v>0</v>
      </c>
      <c r="T145" s="25" t="n">
        <v>2</v>
      </c>
      <c r="U145" s="25" t="n">
        <v>1</v>
      </c>
      <c r="V145" s="25" t="n">
        <v>1</v>
      </c>
      <c r="W145" s="26" t="n">
        <v>0.5</v>
      </c>
      <c r="X145" s="26" t="n">
        <v>0.5</v>
      </c>
      <c r="Y145" s="24" t="s">
        <v>1292</v>
      </c>
      <c r="Z145" s="24" t="s">
        <v>1293</v>
      </c>
      <c r="AA145" s="24" t="s">
        <v>1294</v>
      </c>
      <c r="AB145" s="24"/>
      <c r="AC145" s="24"/>
      <c r="AD145" s="24"/>
      <c r="AE145" s="24" t="s">
        <v>1290</v>
      </c>
      <c r="AF145" s="24" t="s">
        <v>14576</v>
      </c>
      <c r="AG145" s="25" t="n">
        <v>0</v>
      </c>
      <c r="AH145" s="26" t="n">
        <v>0</v>
      </c>
      <c r="AI145" s="25" t="n">
        <v>0</v>
      </c>
      <c r="AJ145" s="26" t="n">
        <v>0</v>
      </c>
      <c r="AK145" s="25" t="n">
        <v>0</v>
      </c>
      <c r="AL145" s="26" t="n">
        <v>0</v>
      </c>
      <c r="AM145" s="25" t="n">
        <v>15</v>
      </c>
      <c r="AN145" s="26" t="n">
        <v>100</v>
      </c>
      <c r="AO145" s="25" t="n">
        <v>15</v>
      </c>
    </row>
    <row r="146" customFormat="false" ht="15" hidden="false" customHeight="false" outlineLevel="0" collapsed="false">
      <c r="A146" s="15" t="s">
        <v>14577</v>
      </c>
      <c r="B146" s="16" t="s">
        <v>14501</v>
      </c>
      <c r="C146" s="16" t="s">
        <v>14083</v>
      </c>
      <c r="D146" s="59"/>
      <c r="E146" s="59"/>
      <c r="F146" s="63" t="s">
        <v>14578</v>
      </c>
      <c r="G146" s="68"/>
      <c r="H146" s="68"/>
      <c r="I146" s="71" t="n">
        <v>146</v>
      </c>
      <c r="J146" s="71"/>
      <c r="K146" s="25" t="n">
        <v>2</v>
      </c>
      <c r="L146" s="25" t="n">
        <v>2</v>
      </c>
      <c r="M146" s="25" t="n">
        <v>0</v>
      </c>
      <c r="N146" s="25" t="n">
        <v>2</v>
      </c>
      <c r="O146" s="25" t="n">
        <v>1</v>
      </c>
      <c r="P146" s="26" t="n">
        <v>0</v>
      </c>
      <c r="Q146" s="26" t="n">
        <v>0</v>
      </c>
      <c r="R146" s="25" t="n">
        <v>1</v>
      </c>
      <c r="S146" s="25" t="n">
        <v>0</v>
      </c>
      <c r="T146" s="25" t="n">
        <v>2</v>
      </c>
      <c r="U146" s="25" t="n">
        <v>2</v>
      </c>
      <c r="V146" s="25" t="n">
        <v>1</v>
      </c>
      <c r="W146" s="26" t="n">
        <v>0.5</v>
      </c>
      <c r="X146" s="26" t="n">
        <v>0.5</v>
      </c>
      <c r="Y146" s="24" t="s">
        <v>1266</v>
      </c>
      <c r="Z146" s="24" t="s">
        <v>130</v>
      </c>
      <c r="AA146" s="24" t="s">
        <v>1272</v>
      </c>
      <c r="AB146" s="24" t="s">
        <v>7781</v>
      </c>
      <c r="AC146" s="24" t="s">
        <v>7782</v>
      </c>
      <c r="AD146" s="24"/>
      <c r="AE146" s="24" t="s">
        <v>1264</v>
      </c>
      <c r="AF146" s="24" t="s">
        <v>14579</v>
      </c>
      <c r="AG146" s="25" t="n">
        <v>0</v>
      </c>
      <c r="AH146" s="26" t="n">
        <v>0</v>
      </c>
      <c r="AI146" s="25" t="n">
        <v>0</v>
      </c>
      <c r="AJ146" s="26" t="n">
        <v>0</v>
      </c>
      <c r="AK146" s="25" t="n">
        <v>0</v>
      </c>
      <c r="AL146" s="26" t="n">
        <v>0</v>
      </c>
      <c r="AM146" s="25" t="n">
        <v>32</v>
      </c>
      <c r="AN146" s="26" t="n">
        <v>100</v>
      </c>
      <c r="AO146" s="25" t="n">
        <v>32</v>
      </c>
    </row>
    <row r="147" customFormat="false" ht="15" hidden="false" customHeight="false" outlineLevel="0" collapsed="false">
      <c r="A147" s="15" t="s">
        <v>14580</v>
      </c>
      <c r="B147" s="16" t="s">
        <v>14463</v>
      </c>
      <c r="C147" s="16" t="s">
        <v>14155</v>
      </c>
      <c r="D147" s="59"/>
      <c r="E147" s="59"/>
      <c r="F147" s="63" t="s">
        <v>14581</v>
      </c>
      <c r="G147" s="68"/>
      <c r="H147" s="68"/>
      <c r="I147" s="71" t="n">
        <v>147</v>
      </c>
      <c r="J147" s="71"/>
      <c r="K147" s="25" t="n">
        <v>2</v>
      </c>
      <c r="L147" s="25" t="n">
        <v>1</v>
      </c>
      <c r="M147" s="25" t="n">
        <v>0</v>
      </c>
      <c r="N147" s="25" t="n">
        <v>1</v>
      </c>
      <c r="O147" s="25" t="n">
        <v>0</v>
      </c>
      <c r="P147" s="26" t="n">
        <v>0</v>
      </c>
      <c r="Q147" s="26" t="n">
        <v>0</v>
      </c>
      <c r="R147" s="25" t="n">
        <v>1</v>
      </c>
      <c r="S147" s="25" t="n">
        <v>0</v>
      </c>
      <c r="T147" s="25" t="n">
        <v>2</v>
      </c>
      <c r="U147" s="25" t="n">
        <v>1</v>
      </c>
      <c r="V147" s="25" t="n">
        <v>1</v>
      </c>
      <c r="W147" s="26" t="n">
        <v>0.5</v>
      </c>
      <c r="X147" s="26" t="n">
        <v>0.5</v>
      </c>
      <c r="Y147" s="24"/>
      <c r="Z147" s="24"/>
      <c r="AA147" s="24"/>
      <c r="AB147" s="24" t="s">
        <v>338</v>
      </c>
      <c r="AC147" s="24"/>
      <c r="AD147" s="24"/>
      <c r="AE147" s="24" t="s">
        <v>1252</v>
      </c>
      <c r="AF147" s="24" t="s">
        <v>14582</v>
      </c>
      <c r="AG147" s="25" t="n">
        <v>0</v>
      </c>
      <c r="AH147" s="26" t="n">
        <v>0</v>
      </c>
      <c r="AI147" s="25" t="n">
        <v>0</v>
      </c>
      <c r="AJ147" s="26" t="n">
        <v>0</v>
      </c>
      <c r="AK147" s="25" t="n">
        <v>0</v>
      </c>
      <c r="AL147" s="26" t="n">
        <v>0</v>
      </c>
      <c r="AM147" s="25" t="n">
        <v>17</v>
      </c>
      <c r="AN147" s="26" t="n">
        <v>100</v>
      </c>
      <c r="AO147" s="25" t="n">
        <v>17</v>
      </c>
    </row>
    <row r="148" customFormat="false" ht="15" hidden="false" customHeight="false" outlineLevel="0" collapsed="false">
      <c r="A148" s="15" t="s">
        <v>14583</v>
      </c>
      <c r="B148" s="16" t="s">
        <v>14467</v>
      </c>
      <c r="C148" s="16" t="s">
        <v>14155</v>
      </c>
      <c r="D148" s="59"/>
      <c r="E148" s="59"/>
      <c r="F148" s="63" t="s">
        <v>14583</v>
      </c>
      <c r="G148" s="68"/>
      <c r="H148" s="68"/>
      <c r="I148" s="71" t="n">
        <v>148</v>
      </c>
      <c r="J148" s="71"/>
      <c r="K148" s="25" t="n">
        <v>2</v>
      </c>
      <c r="L148" s="25" t="n">
        <v>1</v>
      </c>
      <c r="M148" s="25" t="n">
        <v>0</v>
      </c>
      <c r="N148" s="25" t="n">
        <v>1</v>
      </c>
      <c r="O148" s="25" t="n">
        <v>0</v>
      </c>
      <c r="P148" s="26" t="n">
        <v>0</v>
      </c>
      <c r="Q148" s="26" t="n">
        <v>0</v>
      </c>
      <c r="R148" s="25" t="n">
        <v>1</v>
      </c>
      <c r="S148" s="25" t="n">
        <v>0</v>
      </c>
      <c r="T148" s="25" t="n">
        <v>2</v>
      </c>
      <c r="U148" s="25" t="n">
        <v>1</v>
      </c>
      <c r="V148" s="25" t="n">
        <v>1</v>
      </c>
      <c r="W148" s="26" t="n">
        <v>0.5</v>
      </c>
      <c r="X148" s="26" t="n">
        <v>0.5</v>
      </c>
      <c r="Y148" s="24"/>
      <c r="Z148" s="24"/>
      <c r="AA148" s="24" t="s">
        <v>1144</v>
      </c>
      <c r="AB148" s="24"/>
      <c r="AC148" s="24"/>
      <c r="AD148" s="24" t="s">
        <v>1142</v>
      </c>
      <c r="AE148" s="24"/>
      <c r="AF148" s="24" t="s">
        <v>14584</v>
      </c>
      <c r="AG148" s="25" t="n">
        <v>1</v>
      </c>
      <c r="AH148" s="26" t="n">
        <v>6.66666666666667</v>
      </c>
      <c r="AI148" s="25" t="n">
        <v>1</v>
      </c>
      <c r="AJ148" s="26" t="n">
        <v>6.66666666666667</v>
      </c>
      <c r="AK148" s="25" t="n">
        <v>0</v>
      </c>
      <c r="AL148" s="26" t="n">
        <v>0</v>
      </c>
      <c r="AM148" s="25" t="n">
        <v>13</v>
      </c>
      <c r="AN148" s="26" t="n">
        <v>86.6666666666667</v>
      </c>
      <c r="AO148" s="25" t="n">
        <v>15</v>
      </c>
    </row>
    <row r="149" customFormat="false" ht="15" hidden="false" customHeight="false" outlineLevel="0" collapsed="false">
      <c r="A149" s="15" t="s">
        <v>14585</v>
      </c>
      <c r="B149" s="16" t="s">
        <v>14470</v>
      </c>
      <c r="C149" s="16" t="s">
        <v>14155</v>
      </c>
      <c r="D149" s="59"/>
      <c r="E149" s="59"/>
      <c r="F149" s="63" t="s">
        <v>14586</v>
      </c>
      <c r="G149" s="68"/>
      <c r="H149" s="68"/>
      <c r="I149" s="71" t="n">
        <v>149</v>
      </c>
      <c r="J149" s="71"/>
      <c r="K149" s="25" t="n">
        <v>2</v>
      </c>
      <c r="L149" s="25" t="n">
        <v>2</v>
      </c>
      <c r="M149" s="25" t="n">
        <v>0</v>
      </c>
      <c r="N149" s="25" t="n">
        <v>2</v>
      </c>
      <c r="O149" s="25" t="n">
        <v>1</v>
      </c>
      <c r="P149" s="26" t="n">
        <v>0</v>
      </c>
      <c r="Q149" s="26" t="n">
        <v>0</v>
      </c>
      <c r="R149" s="25" t="n">
        <v>1</v>
      </c>
      <c r="S149" s="25" t="n">
        <v>0</v>
      </c>
      <c r="T149" s="25" t="n">
        <v>2</v>
      </c>
      <c r="U149" s="25" t="n">
        <v>2</v>
      </c>
      <c r="V149" s="25" t="n">
        <v>1</v>
      </c>
      <c r="W149" s="26" t="n">
        <v>0.5</v>
      </c>
      <c r="X149" s="26" t="n">
        <v>0.5</v>
      </c>
      <c r="Y149" s="24" t="s">
        <v>6978</v>
      </c>
      <c r="Z149" s="24" t="s">
        <v>6979</v>
      </c>
      <c r="AA149" s="24" t="s">
        <v>6980</v>
      </c>
      <c r="AB149" s="24" t="s">
        <v>14587</v>
      </c>
      <c r="AC149" s="24"/>
      <c r="AD149" s="24" t="s">
        <v>911</v>
      </c>
      <c r="AE149" s="24"/>
      <c r="AF149" s="24" t="s">
        <v>14588</v>
      </c>
      <c r="AG149" s="25" t="n">
        <v>3</v>
      </c>
      <c r="AH149" s="26" t="n">
        <v>10.3448275862069</v>
      </c>
      <c r="AI149" s="25" t="n">
        <v>0</v>
      </c>
      <c r="AJ149" s="26" t="n">
        <v>0</v>
      </c>
      <c r="AK149" s="25" t="n">
        <v>0</v>
      </c>
      <c r="AL149" s="26" t="n">
        <v>0</v>
      </c>
      <c r="AM149" s="25" t="n">
        <v>26</v>
      </c>
      <c r="AN149" s="26" t="n">
        <v>89.6551724137931</v>
      </c>
      <c r="AO149" s="25" t="n">
        <v>29</v>
      </c>
    </row>
    <row r="150" customFormat="false" ht="15" hidden="false" customHeight="false" outlineLevel="0" collapsed="false">
      <c r="A150" s="15" t="s">
        <v>14589</v>
      </c>
      <c r="B150" s="16" t="s">
        <v>14473</v>
      </c>
      <c r="C150" s="16" t="s">
        <v>14155</v>
      </c>
      <c r="D150" s="59"/>
      <c r="E150" s="59"/>
      <c r="F150" s="63" t="s">
        <v>14590</v>
      </c>
      <c r="G150" s="68"/>
      <c r="H150" s="68"/>
      <c r="I150" s="71" t="n">
        <v>150</v>
      </c>
      <c r="J150" s="71"/>
      <c r="K150" s="25" t="n">
        <v>2</v>
      </c>
      <c r="L150" s="25" t="n">
        <v>2</v>
      </c>
      <c r="M150" s="25" t="n">
        <v>0</v>
      </c>
      <c r="N150" s="25" t="n">
        <v>2</v>
      </c>
      <c r="O150" s="25" t="n">
        <v>1</v>
      </c>
      <c r="P150" s="26" t="n">
        <v>0</v>
      </c>
      <c r="Q150" s="26" t="n">
        <v>0</v>
      </c>
      <c r="R150" s="25" t="n">
        <v>1</v>
      </c>
      <c r="S150" s="25" t="n">
        <v>0</v>
      </c>
      <c r="T150" s="25" t="n">
        <v>2</v>
      </c>
      <c r="U150" s="25" t="n">
        <v>2</v>
      </c>
      <c r="V150" s="25" t="n">
        <v>1</v>
      </c>
      <c r="W150" s="26" t="n">
        <v>0.5</v>
      </c>
      <c r="X150" s="26" t="n">
        <v>0.5</v>
      </c>
      <c r="Y150" s="24" t="s">
        <v>712</v>
      </c>
      <c r="Z150" s="24" t="s">
        <v>713</v>
      </c>
      <c r="AA150" s="24" t="s">
        <v>714</v>
      </c>
      <c r="AB150" s="24" t="s">
        <v>14591</v>
      </c>
      <c r="AC150" s="24" t="s">
        <v>14592</v>
      </c>
      <c r="AD150" s="24"/>
      <c r="AE150" s="24" t="s">
        <v>710</v>
      </c>
      <c r="AF150" s="24" t="s">
        <v>14593</v>
      </c>
      <c r="AG150" s="25" t="n">
        <v>0</v>
      </c>
      <c r="AH150" s="26" t="n">
        <v>0</v>
      </c>
      <c r="AI150" s="25" t="n">
        <v>2</v>
      </c>
      <c r="AJ150" s="26" t="n">
        <v>6.89655172413793</v>
      </c>
      <c r="AK150" s="25" t="n">
        <v>0</v>
      </c>
      <c r="AL150" s="26" t="n">
        <v>0</v>
      </c>
      <c r="AM150" s="25" t="n">
        <v>27</v>
      </c>
      <c r="AN150" s="26" t="n">
        <v>93.1034482758621</v>
      </c>
      <c r="AO150" s="25" t="n">
        <v>29</v>
      </c>
    </row>
    <row r="151" customFormat="false" ht="15" hidden="false" customHeight="false" outlineLevel="0" collapsed="false">
      <c r="A151" s="15" t="s">
        <v>14594</v>
      </c>
      <c r="B151" s="16" t="s">
        <v>14476</v>
      </c>
      <c r="C151" s="16" t="s">
        <v>14155</v>
      </c>
      <c r="D151" s="59"/>
      <c r="E151" s="59"/>
      <c r="F151" s="63" t="s">
        <v>14594</v>
      </c>
      <c r="G151" s="68"/>
      <c r="H151" s="68"/>
      <c r="I151" s="71" t="n">
        <v>151</v>
      </c>
      <c r="J151" s="71"/>
      <c r="K151" s="25" t="n">
        <v>2</v>
      </c>
      <c r="L151" s="25" t="n">
        <v>1</v>
      </c>
      <c r="M151" s="25" t="n">
        <v>0</v>
      </c>
      <c r="N151" s="25" t="n">
        <v>1</v>
      </c>
      <c r="O151" s="25" t="n">
        <v>0</v>
      </c>
      <c r="P151" s="26" t="n">
        <v>0</v>
      </c>
      <c r="Q151" s="26" t="n">
        <v>0</v>
      </c>
      <c r="R151" s="25" t="n">
        <v>1</v>
      </c>
      <c r="S151" s="25" t="n">
        <v>0</v>
      </c>
      <c r="T151" s="25" t="n">
        <v>2</v>
      </c>
      <c r="U151" s="25" t="n">
        <v>1</v>
      </c>
      <c r="V151" s="25" t="n">
        <v>1</v>
      </c>
      <c r="W151" s="26" t="n">
        <v>0.5</v>
      </c>
      <c r="X151" s="26" t="n">
        <v>0.5</v>
      </c>
      <c r="Y151" s="24"/>
      <c r="Z151" s="24"/>
      <c r="AA151" s="24"/>
      <c r="AB151" s="24"/>
      <c r="AC151" s="24"/>
      <c r="AD151" s="24" t="s">
        <v>647</v>
      </c>
      <c r="AE151" s="24"/>
      <c r="AF151" s="24" t="s">
        <v>14595</v>
      </c>
      <c r="AG151" s="25" t="n">
        <v>0</v>
      </c>
      <c r="AH151" s="26" t="n">
        <v>0</v>
      </c>
      <c r="AI151" s="25" t="n">
        <v>0</v>
      </c>
      <c r="AJ151" s="26" t="n">
        <v>0</v>
      </c>
      <c r="AK151" s="25" t="n">
        <v>0</v>
      </c>
      <c r="AL151" s="26" t="n">
        <v>0</v>
      </c>
      <c r="AM151" s="25" t="n">
        <v>14</v>
      </c>
      <c r="AN151" s="26" t="n">
        <v>100</v>
      </c>
      <c r="AO151" s="25" t="n">
        <v>14</v>
      </c>
    </row>
    <row r="152" customFormat="false" ht="15" hidden="false" customHeight="false" outlineLevel="0" collapsed="false">
      <c r="A152" s="15" t="s">
        <v>14596</v>
      </c>
      <c r="B152" s="16" t="s">
        <v>14479</v>
      </c>
      <c r="C152" s="16" t="s">
        <v>14155</v>
      </c>
      <c r="D152" s="59"/>
      <c r="E152" s="59"/>
      <c r="F152" s="63" t="s">
        <v>14597</v>
      </c>
      <c r="G152" s="68"/>
      <c r="H152" s="68"/>
      <c r="I152" s="71" t="n">
        <v>152</v>
      </c>
      <c r="J152" s="71"/>
      <c r="K152" s="25" t="n">
        <v>2</v>
      </c>
      <c r="L152" s="25" t="n">
        <v>2</v>
      </c>
      <c r="M152" s="25" t="n">
        <v>0</v>
      </c>
      <c r="N152" s="25" t="n">
        <v>2</v>
      </c>
      <c r="O152" s="25" t="n">
        <v>1</v>
      </c>
      <c r="P152" s="26" t="n">
        <v>0</v>
      </c>
      <c r="Q152" s="26" t="n">
        <v>0</v>
      </c>
      <c r="R152" s="25" t="n">
        <v>1</v>
      </c>
      <c r="S152" s="25" t="n">
        <v>0</v>
      </c>
      <c r="T152" s="25" t="n">
        <v>2</v>
      </c>
      <c r="U152" s="25" t="n">
        <v>2</v>
      </c>
      <c r="V152" s="25" t="n">
        <v>1</v>
      </c>
      <c r="W152" s="26" t="n">
        <v>0.5</v>
      </c>
      <c r="X152" s="26" t="n">
        <v>0.5</v>
      </c>
      <c r="Y152" s="24" t="s">
        <v>613</v>
      </c>
      <c r="Z152" s="24" t="s">
        <v>130</v>
      </c>
      <c r="AA152" s="24"/>
      <c r="AB152" s="24" t="s">
        <v>14598</v>
      </c>
      <c r="AC152" s="24" t="s">
        <v>6362</v>
      </c>
      <c r="AD152" s="24"/>
      <c r="AE152" s="24" t="s">
        <v>611</v>
      </c>
      <c r="AF152" s="24" t="s">
        <v>14599</v>
      </c>
      <c r="AG152" s="25" t="n">
        <v>2</v>
      </c>
      <c r="AH152" s="26" t="n">
        <v>4.87804878048781</v>
      </c>
      <c r="AI152" s="25" t="n">
        <v>0</v>
      </c>
      <c r="AJ152" s="26" t="n">
        <v>0</v>
      </c>
      <c r="AK152" s="25" t="n">
        <v>0</v>
      </c>
      <c r="AL152" s="26" t="n">
        <v>0</v>
      </c>
      <c r="AM152" s="25" t="n">
        <v>39</v>
      </c>
      <c r="AN152" s="26" t="n">
        <v>95.1219512195122</v>
      </c>
      <c r="AO152" s="25" t="n">
        <v>41</v>
      </c>
    </row>
    <row r="153" customFormat="false" ht="15" hidden="false" customHeight="false" outlineLevel="0" collapsed="false">
      <c r="A153" s="15" t="s">
        <v>14600</v>
      </c>
      <c r="B153" s="16" t="s">
        <v>14482</v>
      </c>
      <c r="C153" s="16" t="s">
        <v>14155</v>
      </c>
      <c r="D153" s="59"/>
      <c r="E153" s="59"/>
      <c r="F153" s="63" t="s">
        <v>14600</v>
      </c>
      <c r="G153" s="68"/>
      <c r="H153" s="68"/>
      <c r="I153" s="71" t="n">
        <v>153</v>
      </c>
      <c r="J153" s="71"/>
      <c r="K153" s="25" t="n">
        <v>2</v>
      </c>
      <c r="L153" s="25" t="n">
        <v>1</v>
      </c>
      <c r="M153" s="25" t="n">
        <v>0</v>
      </c>
      <c r="N153" s="25" t="n">
        <v>1</v>
      </c>
      <c r="O153" s="25" t="n">
        <v>0</v>
      </c>
      <c r="P153" s="26" t="n">
        <v>0</v>
      </c>
      <c r="Q153" s="26" t="n">
        <v>0</v>
      </c>
      <c r="R153" s="25" t="n">
        <v>1</v>
      </c>
      <c r="S153" s="25" t="n">
        <v>0</v>
      </c>
      <c r="T153" s="25" t="n">
        <v>2</v>
      </c>
      <c r="U153" s="25" t="n">
        <v>1</v>
      </c>
      <c r="V153" s="25" t="n">
        <v>1</v>
      </c>
      <c r="W153" s="26" t="n">
        <v>0.5</v>
      </c>
      <c r="X153" s="26" t="n">
        <v>0.5</v>
      </c>
      <c r="Y153" s="24" t="s">
        <v>567</v>
      </c>
      <c r="Z153" s="24" t="s">
        <v>568</v>
      </c>
      <c r="AA153" s="24"/>
      <c r="AB153" s="24"/>
      <c r="AC153" s="24"/>
      <c r="AD153" s="24"/>
      <c r="AE153" s="24" t="s">
        <v>565</v>
      </c>
      <c r="AF153" s="24" t="s">
        <v>14601</v>
      </c>
      <c r="AG153" s="25" t="n">
        <v>1</v>
      </c>
      <c r="AH153" s="26" t="n">
        <v>10</v>
      </c>
      <c r="AI153" s="25" t="n">
        <v>0</v>
      </c>
      <c r="AJ153" s="26" t="n">
        <v>0</v>
      </c>
      <c r="AK153" s="25" t="n">
        <v>0</v>
      </c>
      <c r="AL153" s="26" t="n">
        <v>0</v>
      </c>
      <c r="AM153" s="25" t="n">
        <v>9</v>
      </c>
      <c r="AN153" s="26" t="n">
        <v>90</v>
      </c>
      <c r="AO153" s="25" t="n">
        <v>10</v>
      </c>
    </row>
    <row r="154" customFormat="false" ht="15" hidden="false" customHeight="false" outlineLevel="0" collapsed="false">
      <c r="A154" s="15" t="s">
        <v>14602</v>
      </c>
      <c r="B154" s="16" t="s">
        <v>14485</v>
      </c>
      <c r="C154" s="16" t="s">
        <v>14155</v>
      </c>
      <c r="D154" s="59"/>
      <c r="E154" s="59"/>
      <c r="F154" s="63" t="s">
        <v>14602</v>
      </c>
      <c r="G154" s="68"/>
      <c r="H154" s="68"/>
      <c r="I154" s="71" t="n">
        <v>154</v>
      </c>
      <c r="J154" s="71"/>
      <c r="K154" s="25" t="n">
        <v>2</v>
      </c>
      <c r="L154" s="25" t="n">
        <v>1</v>
      </c>
      <c r="M154" s="25" t="n">
        <v>0</v>
      </c>
      <c r="N154" s="25" t="n">
        <v>1</v>
      </c>
      <c r="O154" s="25" t="n">
        <v>0</v>
      </c>
      <c r="P154" s="26" t="n">
        <v>0</v>
      </c>
      <c r="Q154" s="26" t="n">
        <v>0</v>
      </c>
      <c r="R154" s="25" t="n">
        <v>1</v>
      </c>
      <c r="S154" s="25" t="n">
        <v>0</v>
      </c>
      <c r="T154" s="25" t="n">
        <v>2</v>
      </c>
      <c r="U154" s="25" t="n">
        <v>1</v>
      </c>
      <c r="V154" s="25" t="n">
        <v>1</v>
      </c>
      <c r="W154" s="26" t="n">
        <v>0.5</v>
      </c>
      <c r="X154" s="26" t="n">
        <v>0.5</v>
      </c>
      <c r="Y154" s="24"/>
      <c r="Z154" s="24"/>
      <c r="AA154" s="24"/>
      <c r="AB154" s="24"/>
      <c r="AC154" s="24"/>
      <c r="AD154" s="24" t="s">
        <v>517</v>
      </c>
      <c r="AE154" s="24"/>
      <c r="AF154" s="24" t="s">
        <v>14603</v>
      </c>
      <c r="AG154" s="25" t="n">
        <v>0</v>
      </c>
      <c r="AH154" s="26" t="n">
        <v>0</v>
      </c>
      <c r="AI154" s="25" t="n">
        <v>0</v>
      </c>
      <c r="AJ154" s="26" t="n">
        <v>0</v>
      </c>
      <c r="AK154" s="25" t="n">
        <v>0</v>
      </c>
      <c r="AL154" s="26" t="n">
        <v>0</v>
      </c>
      <c r="AM154" s="25" t="n">
        <v>12</v>
      </c>
      <c r="AN154" s="26" t="n">
        <v>100</v>
      </c>
      <c r="AO154" s="25" t="n">
        <v>12</v>
      </c>
    </row>
    <row r="155" customFormat="false" ht="15" hidden="false" customHeight="false" outlineLevel="0" collapsed="false">
      <c r="A155" s="15" t="s">
        <v>14604</v>
      </c>
      <c r="B155" s="16" t="s">
        <v>14488</v>
      </c>
      <c r="C155" s="16" t="s">
        <v>14155</v>
      </c>
      <c r="D155" s="59"/>
      <c r="E155" s="59"/>
      <c r="F155" s="63" t="s">
        <v>14604</v>
      </c>
      <c r="G155" s="68"/>
      <c r="H155" s="68"/>
      <c r="I155" s="71" t="n">
        <v>155</v>
      </c>
      <c r="J155" s="71"/>
      <c r="K155" s="25" t="n">
        <v>2</v>
      </c>
      <c r="L155" s="25" t="n">
        <v>1</v>
      </c>
      <c r="M155" s="25" t="n">
        <v>0</v>
      </c>
      <c r="N155" s="25" t="n">
        <v>1</v>
      </c>
      <c r="O155" s="25" t="n">
        <v>0</v>
      </c>
      <c r="P155" s="26" t="n">
        <v>0</v>
      </c>
      <c r="Q155" s="26" t="n">
        <v>0</v>
      </c>
      <c r="R155" s="25" t="n">
        <v>1</v>
      </c>
      <c r="S155" s="25" t="n">
        <v>0</v>
      </c>
      <c r="T155" s="25" t="n">
        <v>2</v>
      </c>
      <c r="U155" s="25" t="n">
        <v>1</v>
      </c>
      <c r="V155" s="25" t="n">
        <v>1</v>
      </c>
      <c r="W155" s="26" t="n">
        <v>0.5</v>
      </c>
      <c r="X155" s="26" t="n">
        <v>0.5</v>
      </c>
      <c r="Y155" s="24"/>
      <c r="Z155" s="24"/>
      <c r="AA155" s="24"/>
      <c r="AB155" s="24"/>
      <c r="AC155" s="24"/>
      <c r="AD155" s="24" t="s">
        <v>435</v>
      </c>
      <c r="AE155" s="24"/>
      <c r="AF155" s="24" t="s">
        <v>14605</v>
      </c>
      <c r="AG155" s="25" t="n">
        <v>0</v>
      </c>
      <c r="AH155" s="26" t="n">
        <v>0</v>
      </c>
      <c r="AI155" s="25" t="n">
        <v>0</v>
      </c>
      <c r="AJ155" s="26" t="n">
        <v>0</v>
      </c>
      <c r="AK155" s="25" t="n">
        <v>0</v>
      </c>
      <c r="AL155" s="26" t="n">
        <v>0</v>
      </c>
      <c r="AM155" s="25" t="n">
        <v>2</v>
      </c>
      <c r="AN155" s="26" t="n">
        <v>100</v>
      </c>
      <c r="AO155" s="25" t="n">
        <v>2</v>
      </c>
    </row>
    <row r="156" customFormat="false" ht="15" hidden="false" customHeight="false" outlineLevel="0" collapsed="false">
      <c r="A156" s="15" t="s">
        <v>14606</v>
      </c>
      <c r="B156" s="16" t="s">
        <v>14491</v>
      </c>
      <c r="C156" s="16" t="s">
        <v>14155</v>
      </c>
      <c r="D156" s="59"/>
      <c r="E156" s="59"/>
      <c r="F156" s="63" t="s">
        <v>14606</v>
      </c>
      <c r="G156" s="68"/>
      <c r="H156" s="68"/>
      <c r="I156" s="71" t="n">
        <v>156</v>
      </c>
      <c r="J156" s="71"/>
      <c r="K156" s="25" t="n">
        <v>2</v>
      </c>
      <c r="L156" s="25" t="n">
        <v>1</v>
      </c>
      <c r="M156" s="25" t="n">
        <v>0</v>
      </c>
      <c r="N156" s="25" t="n">
        <v>1</v>
      </c>
      <c r="O156" s="25" t="n">
        <v>0</v>
      </c>
      <c r="P156" s="26" t="n">
        <v>0</v>
      </c>
      <c r="Q156" s="26" t="n">
        <v>0</v>
      </c>
      <c r="R156" s="25" t="n">
        <v>1</v>
      </c>
      <c r="S156" s="25" t="n">
        <v>0</v>
      </c>
      <c r="T156" s="25" t="n">
        <v>2</v>
      </c>
      <c r="U156" s="25" t="n">
        <v>1</v>
      </c>
      <c r="V156" s="25" t="n">
        <v>1</v>
      </c>
      <c r="W156" s="26" t="n">
        <v>0.5</v>
      </c>
      <c r="X156" s="26" t="n">
        <v>0.5</v>
      </c>
      <c r="Y156" s="24" t="s">
        <v>389</v>
      </c>
      <c r="Z156" s="24" t="s">
        <v>390</v>
      </c>
      <c r="AA156" s="24" t="s">
        <v>391</v>
      </c>
      <c r="AB156" s="24"/>
      <c r="AC156" s="24"/>
      <c r="AD156" s="24"/>
      <c r="AE156" s="24" t="s">
        <v>387</v>
      </c>
      <c r="AF156" s="24" t="s">
        <v>14607</v>
      </c>
      <c r="AG156" s="25" t="n">
        <v>1</v>
      </c>
      <c r="AH156" s="26" t="n">
        <v>9.09090909090909</v>
      </c>
      <c r="AI156" s="25" t="n">
        <v>0</v>
      </c>
      <c r="AJ156" s="26" t="n">
        <v>0</v>
      </c>
      <c r="AK156" s="25" t="n">
        <v>0</v>
      </c>
      <c r="AL156" s="26" t="n">
        <v>0</v>
      </c>
      <c r="AM156" s="25" t="n">
        <v>10</v>
      </c>
      <c r="AN156" s="26" t="n">
        <v>90.9090909090909</v>
      </c>
      <c r="AO156" s="25" t="n">
        <v>11</v>
      </c>
    </row>
    <row r="157" customFormat="false" ht="15" hidden="false" customHeight="false" outlineLevel="0" collapsed="false">
      <c r="A157" s="15" t="s">
        <v>14608</v>
      </c>
      <c r="B157" s="16" t="s">
        <v>14495</v>
      </c>
      <c r="C157" s="16" t="s">
        <v>14155</v>
      </c>
      <c r="D157" s="59"/>
      <c r="E157" s="59"/>
      <c r="F157" s="63" t="s">
        <v>14608</v>
      </c>
      <c r="G157" s="68"/>
      <c r="H157" s="68"/>
      <c r="I157" s="71" t="n">
        <v>157</v>
      </c>
      <c r="J157" s="71"/>
      <c r="K157" s="25" t="n">
        <v>2</v>
      </c>
      <c r="L157" s="25" t="n">
        <v>1</v>
      </c>
      <c r="M157" s="25" t="n">
        <v>0</v>
      </c>
      <c r="N157" s="25" t="n">
        <v>1</v>
      </c>
      <c r="O157" s="25" t="n">
        <v>0</v>
      </c>
      <c r="P157" s="26" t="n">
        <v>0</v>
      </c>
      <c r="Q157" s="26" t="n">
        <v>0</v>
      </c>
      <c r="R157" s="25" t="n">
        <v>1</v>
      </c>
      <c r="S157" s="25" t="n">
        <v>0</v>
      </c>
      <c r="T157" s="25" t="n">
        <v>2</v>
      </c>
      <c r="U157" s="25" t="n">
        <v>1</v>
      </c>
      <c r="V157" s="25" t="n">
        <v>1</v>
      </c>
      <c r="W157" s="26" t="n">
        <v>0.5</v>
      </c>
      <c r="X157" s="26" t="n">
        <v>0.5</v>
      </c>
      <c r="Y157" s="24" t="s">
        <v>336</v>
      </c>
      <c r="Z157" s="24" t="s">
        <v>337</v>
      </c>
      <c r="AA157" s="24" t="s">
        <v>338</v>
      </c>
      <c r="AB157" s="24"/>
      <c r="AC157" s="24"/>
      <c r="AD157" s="24" t="s">
        <v>334</v>
      </c>
      <c r="AE157" s="24"/>
      <c r="AF157" s="24" t="s">
        <v>14609</v>
      </c>
      <c r="AG157" s="25" t="n">
        <v>1</v>
      </c>
      <c r="AH157" s="26" t="n">
        <v>5.88235294117647</v>
      </c>
      <c r="AI157" s="25" t="n">
        <v>0</v>
      </c>
      <c r="AJ157" s="26" t="n">
        <v>0</v>
      </c>
      <c r="AK157" s="25" t="n">
        <v>0</v>
      </c>
      <c r="AL157" s="26" t="n">
        <v>0</v>
      </c>
      <c r="AM157" s="25" t="n">
        <v>16</v>
      </c>
      <c r="AN157" s="26" t="n">
        <v>94.1176470588235</v>
      </c>
      <c r="AO157" s="25" t="n">
        <v>17</v>
      </c>
    </row>
    <row r="158" customFormat="false" ht="15" hidden="false" customHeight="false" outlineLevel="0" collapsed="false">
      <c r="A158" s="15" t="s">
        <v>14610</v>
      </c>
      <c r="B158" s="16" t="s">
        <v>14501</v>
      </c>
      <c r="C158" s="16" t="s">
        <v>14155</v>
      </c>
      <c r="D158" s="59"/>
      <c r="E158" s="59"/>
      <c r="F158" s="63" t="s">
        <v>14610</v>
      </c>
      <c r="G158" s="68"/>
      <c r="H158" s="68"/>
      <c r="I158" s="71" t="n">
        <v>158</v>
      </c>
      <c r="J158" s="71"/>
      <c r="K158" s="25" t="n">
        <v>2</v>
      </c>
      <c r="L158" s="25" t="n">
        <v>1</v>
      </c>
      <c r="M158" s="25" t="n">
        <v>0</v>
      </c>
      <c r="N158" s="25" t="n">
        <v>1</v>
      </c>
      <c r="O158" s="25" t="n">
        <v>0</v>
      </c>
      <c r="P158" s="26" t="n">
        <v>0</v>
      </c>
      <c r="Q158" s="26" t="n">
        <v>0</v>
      </c>
      <c r="R158" s="25" t="n">
        <v>1</v>
      </c>
      <c r="S158" s="25" t="n">
        <v>0</v>
      </c>
      <c r="T158" s="25" t="n">
        <v>2</v>
      </c>
      <c r="U158" s="25" t="n">
        <v>1</v>
      </c>
      <c r="V158" s="25" t="n">
        <v>1</v>
      </c>
      <c r="W158" s="26" t="n">
        <v>0.5</v>
      </c>
      <c r="X158" s="26" t="n">
        <v>0.5</v>
      </c>
      <c r="Y158" s="24"/>
      <c r="Z158" s="24"/>
      <c r="AA158" s="24" t="s">
        <v>329</v>
      </c>
      <c r="AB158" s="24"/>
      <c r="AC158" s="24"/>
      <c r="AD158" s="24"/>
      <c r="AE158" s="24" t="s">
        <v>327</v>
      </c>
      <c r="AF158" s="24" t="s">
        <v>14611</v>
      </c>
      <c r="AG158" s="25" t="n">
        <v>0</v>
      </c>
      <c r="AH158" s="26" t="n">
        <v>0</v>
      </c>
      <c r="AI158" s="25" t="n">
        <v>0</v>
      </c>
      <c r="AJ158" s="26" t="n">
        <v>0</v>
      </c>
      <c r="AK158" s="25" t="n">
        <v>0</v>
      </c>
      <c r="AL158" s="26" t="n">
        <v>0</v>
      </c>
      <c r="AM158" s="25" t="n">
        <v>6</v>
      </c>
      <c r="AN158" s="26" t="n">
        <v>100</v>
      </c>
      <c r="AO158" s="25" t="n">
        <v>6</v>
      </c>
    </row>
    <row r="159" customFormat="false" ht="15" hidden="false" customHeight="false" outlineLevel="0" collapsed="false">
      <c r="A159" s="15" t="s">
        <v>14612</v>
      </c>
      <c r="B159" s="16" t="s">
        <v>14463</v>
      </c>
      <c r="C159" s="16" t="s">
        <v>14219</v>
      </c>
      <c r="D159" s="59"/>
      <c r="E159" s="59"/>
      <c r="F159" s="63" t="s">
        <v>14613</v>
      </c>
      <c r="G159" s="68"/>
      <c r="H159" s="68"/>
      <c r="I159" s="71" t="n">
        <v>159</v>
      </c>
      <c r="J159" s="71"/>
      <c r="K159" s="25" t="n">
        <v>2</v>
      </c>
      <c r="L159" s="25" t="n">
        <v>2</v>
      </c>
      <c r="M159" s="25" t="n">
        <v>0</v>
      </c>
      <c r="N159" s="25" t="n">
        <v>2</v>
      </c>
      <c r="O159" s="25" t="n">
        <v>1</v>
      </c>
      <c r="P159" s="26" t="n">
        <v>0</v>
      </c>
      <c r="Q159" s="26" t="n">
        <v>0</v>
      </c>
      <c r="R159" s="25" t="n">
        <v>1</v>
      </c>
      <c r="S159" s="25" t="n">
        <v>0</v>
      </c>
      <c r="T159" s="25" t="n">
        <v>2</v>
      </c>
      <c r="U159" s="25" t="n">
        <v>2</v>
      </c>
      <c r="V159" s="25" t="n">
        <v>1</v>
      </c>
      <c r="W159" s="26" t="n">
        <v>0.5</v>
      </c>
      <c r="X159" s="26" t="n">
        <v>0.5</v>
      </c>
      <c r="Y159" s="24" t="s">
        <v>312</v>
      </c>
      <c r="Z159" s="24" t="s">
        <v>130</v>
      </c>
      <c r="AA159" s="24"/>
      <c r="AB159" s="24" t="s">
        <v>14614</v>
      </c>
      <c r="AC159" s="24" t="s">
        <v>5780</v>
      </c>
      <c r="AD159" s="24"/>
      <c r="AE159" s="24" t="s">
        <v>310</v>
      </c>
      <c r="AF159" s="24" t="s">
        <v>14615</v>
      </c>
      <c r="AG159" s="25" t="n">
        <v>2</v>
      </c>
      <c r="AH159" s="26" t="n">
        <v>5.12820512820513</v>
      </c>
      <c r="AI159" s="25" t="n">
        <v>4</v>
      </c>
      <c r="AJ159" s="26" t="n">
        <v>10.2564102564103</v>
      </c>
      <c r="AK159" s="25" t="n">
        <v>0</v>
      </c>
      <c r="AL159" s="26" t="n">
        <v>0</v>
      </c>
      <c r="AM159" s="25" t="n">
        <v>33</v>
      </c>
      <c r="AN159" s="26" t="n">
        <v>84.6153846153846</v>
      </c>
      <c r="AO159" s="25" t="n">
        <v>39</v>
      </c>
    </row>
    <row r="160" customFormat="false" ht="15" hidden="false" customHeight="false" outlineLevel="0" collapsed="false">
      <c r="A160" s="15" t="s">
        <v>14616</v>
      </c>
      <c r="B160" s="16" t="s">
        <v>14467</v>
      </c>
      <c r="C160" s="16" t="s">
        <v>14219</v>
      </c>
      <c r="D160" s="59"/>
      <c r="E160" s="59"/>
      <c r="F160" s="63" t="s">
        <v>14616</v>
      </c>
      <c r="G160" s="68"/>
      <c r="H160" s="68"/>
      <c r="I160" s="71" t="n">
        <v>160</v>
      </c>
      <c r="J160" s="71"/>
      <c r="K160" s="25" t="n">
        <v>2</v>
      </c>
      <c r="L160" s="25" t="n">
        <v>1</v>
      </c>
      <c r="M160" s="25" t="n">
        <v>0</v>
      </c>
      <c r="N160" s="25" t="n">
        <v>1</v>
      </c>
      <c r="O160" s="25" t="n">
        <v>0</v>
      </c>
      <c r="P160" s="26" t="n">
        <v>0</v>
      </c>
      <c r="Q160" s="26" t="n">
        <v>0</v>
      </c>
      <c r="R160" s="25" t="n">
        <v>1</v>
      </c>
      <c r="S160" s="25" t="n">
        <v>0</v>
      </c>
      <c r="T160" s="25" t="n">
        <v>2</v>
      </c>
      <c r="U160" s="25" t="n">
        <v>1</v>
      </c>
      <c r="V160" s="25" t="n">
        <v>1</v>
      </c>
      <c r="W160" s="26" t="n">
        <v>0.5</v>
      </c>
      <c r="X160" s="26" t="n">
        <v>0.5</v>
      </c>
      <c r="Y160" s="24" t="s">
        <v>194</v>
      </c>
      <c r="Z160" s="24" t="s">
        <v>195</v>
      </c>
      <c r="AA160" s="24" t="s">
        <v>196</v>
      </c>
      <c r="AB160" s="24"/>
      <c r="AC160" s="24"/>
      <c r="AD160" s="24"/>
      <c r="AE160" s="24" t="s">
        <v>192</v>
      </c>
      <c r="AF160" s="24" t="s">
        <v>14617</v>
      </c>
      <c r="AG160" s="25" t="n">
        <v>0</v>
      </c>
      <c r="AH160" s="26" t="n">
        <v>0</v>
      </c>
      <c r="AI160" s="25" t="n">
        <v>0</v>
      </c>
      <c r="AJ160" s="26" t="n">
        <v>0</v>
      </c>
      <c r="AK160" s="25" t="n">
        <v>0</v>
      </c>
      <c r="AL160" s="26" t="n">
        <v>0</v>
      </c>
      <c r="AM160" s="25" t="n">
        <v>11</v>
      </c>
      <c r="AN160" s="26" t="n">
        <v>100</v>
      </c>
      <c r="AO160" s="25" t="n">
        <v>11</v>
      </c>
    </row>
    <row r="161" customFormat="false" ht="15" hidden="false" customHeight="false" outlineLevel="0" collapsed="false">
      <c r="A161" s="15" t="s">
        <v>14618</v>
      </c>
      <c r="B161" s="16" t="s">
        <v>14470</v>
      </c>
      <c r="C161" s="16" t="s">
        <v>14219</v>
      </c>
      <c r="D161" s="59"/>
      <c r="E161" s="59"/>
      <c r="F161" s="63" t="s">
        <v>14619</v>
      </c>
      <c r="G161" s="68"/>
      <c r="H161" s="68"/>
      <c r="I161" s="71" t="n">
        <v>161</v>
      </c>
      <c r="J161" s="71"/>
      <c r="K161" s="25" t="n">
        <v>2</v>
      </c>
      <c r="L161" s="25" t="n">
        <v>2</v>
      </c>
      <c r="M161" s="25" t="n">
        <v>0</v>
      </c>
      <c r="N161" s="25" t="n">
        <v>2</v>
      </c>
      <c r="O161" s="25" t="n">
        <v>1</v>
      </c>
      <c r="P161" s="26" t="n">
        <v>0</v>
      </c>
      <c r="Q161" s="26" t="n">
        <v>0</v>
      </c>
      <c r="R161" s="25" t="n">
        <v>1</v>
      </c>
      <c r="S161" s="25" t="n">
        <v>0</v>
      </c>
      <c r="T161" s="25" t="n">
        <v>2</v>
      </c>
      <c r="U161" s="25" t="n">
        <v>2</v>
      </c>
      <c r="V161" s="25" t="n">
        <v>1</v>
      </c>
      <c r="W161" s="26" t="n">
        <v>0.5</v>
      </c>
      <c r="X161" s="26" t="n">
        <v>0.5</v>
      </c>
      <c r="Y161" s="24" t="s">
        <v>107</v>
      </c>
      <c r="Z161" s="24" t="s">
        <v>108</v>
      </c>
      <c r="AA161" s="24" t="s">
        <v>109</v>
      </c>
      <c r="AB161" s="24" t="s">
        <v>5392</v>
      </c>
      <c r="AC161" s="24" t="s">
        <v>5393</v>
      </c>
      <c r="AD161" s="24"/>
      <c r="AE161" s="24" t="s">
        <v>105</v>
      </c>
      <c r="AF161" s="24" t="s">
        <v>14620</v>
      </c>
      <c r="AG161" s="25" t="n">
        <v>4</v>
      </c>
      <c r="AH161" s="26" t="n">
        <v>14.8148148148148</v>
      </c>
      <c r="AI161" s="25" t="n">
        <v>0</v>
      </c>
      <c r="AJ161" s="26" t="n">
        <v>0</v>
      </c>
      <c r="AK161" s="25" t="n">
        <v>0</v>
      </c>
      <c r="AL161" s="26" t="n">
        <v>0</v>
      </c>
      <c r="AM161" s="25" t="n">
        <v>23</v>
      </c>
      <c r="AN161" s="26" t="n">
        <v>85.1851851851852</v>
      </c>
      <c r="AO161" s="25" t="n">
        <v>27</v>
      </c>
    </row>
    <row r="162" customFormat="false" ht="15" hidden="false" customHeight="false" outlineLevel="0" collapsed="false">
      <c r="A162" s="15" t="s">
        <v>14621</v>
      </c>
      <c r="B162" s="16" t="s">
        <v>14473</v>
      </c>
      <c r="C162" s="16" t="s">
        <v>14219</v>
      </c>
      <c r="D162" s="59"/>
      <c r="E162" s="59"/>
      <c r="F162" s="63" t="s">
        <v>14621</v>
      </c>
      <c r="G162" s="68"/>
      <c r="H162" s="68"/>
      <c r="I162" s="71" t="n">
        <v>162</v>
      </c>
      <c r="J162" s="71"/>
      <c r="K162" s="25" t="n">
        <v>2</v>
      </c>
      <c r="L162" s="25" t="n">
        <v>1</v>
      </c>
      <c r="M162" s="25" t="n">
        <v>0</v>
      </c>
      <c r="N162" s="25" t="n">
        <v>1</v>
      </c>
      <c r="O162" s="25" t="n">
        <v>0</v>
      </c>
      <c r="P162" s="26" t="n">
        <v>0</v>
      </c>
      <c r="Q162" s="26" t="n">
        <v>0</v>
      </c>
      <c r="R162" s="25" t="n">
        <v>1</v>
      </c>
      <c r="S162" s="25" t="n">
        <v>0</v>
      </c>
      <c r="T162" s="25" t="n">
        <v>2</v>
      </c>
      <c r="U162" s="25" t="n">
        <v>1</v>
      </c>
      <c r="V162" s="25" t="n">
        <v>1</v>
      </c>
      <c r="W162" s="26" t="n">
        <v>0.5</v>
      </c>
      <c r="X162" s="26" t="n">
        <v>0.5</v>
      </c>
      <c r="Y162" s="24"/>
      <c r="Z162" s="24"/>
      <c r="AA162" s="24" t="s">
        <v>80</v>
      </c>
      <c r="AB162" s="24"/>
      <c r="AC162" s="24"/>
      <c r="AD162" s="24"/>
      <c r="AE162" s="24" t="s">
        <v>78</v>
      </c>
      <c r="AF162" s="24" t="s">
        <v>14622</v>
      </c>
      <c r="AG162" s="25" t="n">
        <v>1</v>
      </c>
      <c r="AH162" s="26" t="n">
        <v>5.26315789473684</v>
      </c>
      <c r="AI162" s="25" t="n">
        <v>0</v>
      </c>
      <c r="AJ162" s="26" t="n">
        <v>0</v>
      </c>
      <c r="AK162" s="25" t="n">
        <v>0</v>
      </c>
      <c r="AL162" s="26" t="n">
        <v>0</v>
      </c>
      <c r="AM162" s="25" t="n">
        <v>18</v>
      </c>
      <c r="AN162" s="26" t="n">
        <v>94.7368421052632</v>
      </c>
      <c r="AO162" s="25" t="n">
        <v>19</v>
      </c>
    </row>
  </sheetData>
  <dataValidations count="8">
    <dataValidation allowBlank="true" operator="between" prompt="To select a color to use for all vertices in the group, right-click and select Select Color on the right-click menu." promptTitle="Group Vertex Color" showDropDown="false" showErrorMessage="false" showInputMessage="true" sqref="B3" type="none">
      <formula1>0</formula1>
      <formula2>0</formula2>
    </dataValidation>
    <dataValidation allowBlank="true" error="You have entered an invalid group vertex shape.  Try selecting from the drop-down list instead." errorTitle="Invalid Group Vertex Shape" operator="between" prompt="Select a shape to use for all vertices in the group." promptTitle="Group Vertex Shape" showDropDown="false" showErrorMessage="true" showInputMessage="true" sqref="C3" type="list">
      <formula1>ValidGroupShapes</formula1>
      <formula2>0</formula2>
    </dataValidation>
    <dataValidation allowBlank="true" operator="between" prompt="Enter the name of the group." promptTitle="Group Name" showDropDown="false" showErrorMessage="true" showInputMessage="true" sqref="A3" type="none">
      <formula1>0</formula1>
      <formula2>0</formula2>
    </dataValidation>
    <dataValidation allowBlank="true" error="You have entered an invalid group &quot;collapsed.&quot;  Try selecting from the drop-down list instead." errorTitle="Invalid Group Collapsed" operator="between" prompt="Set to Yes to collapse the group." promptTitle="Group Collapsed?" showDropDown="false" showErrorMessage="true" showInputMessage="true" sqref="E3" type="list">
      <formula1>ValidBooleansDefaultFalse</formula1>
      <formula2>0</formula2>
    </dataValidation>
    <dataValidation allowBlank="true" operator="between" showDropDown="false" showErrorMessage="false" showInputMessage="false" sqref="K3" type="none">
      <formula1>0</formula1>
      <formula2>0</formula2>
    </dataValidation>
    <dataValidation allowBlank="true" error="You have entered an unrecognized &quot;group collapsed.&quot;  Try selecting from the drop-down list instead." errorTitle="Invalid Group Collapsed" operator="between" prompt="Enter an optional group label." promptTitle="Group Label" showDropDown="false" showErrorMessage="true" showInputMessage="true" sqref="F3" type="none">
      <formula1>0</formula1>
      <formula2>0</formula2>
    </dataValidation>
    <dataValidation allowBlank="true" error="You have entered an unrecognized &quot;group collapsed.&quot;  Try selecting from the drop-down list instead." errorTitle="Invalid Group Collapsed" operator="between" prompt="Enter an optional collapsed location.  Collapsed X and Y values should be between 0 and 9,999.  If you enter Collapsed X and Y values, you should set NodeXL, Graph, Layout to &quot;None&quot; to prevent NodeXL from overwriting your values when you show the graph." promptTitle="Collapsed Location" showDropDown="false" showErrorMessage="true" showInputMessage="true" sqref="G3:H3" type="none">
      <formula1>0</formula1>
      <formula2>0</formula2>
    </dataValidation>
    <dataValidation allowBlank="true" error="You have entered an invalid group visibility.  Try selecting from the drop-down list instead." errorTitle="Invalid Group Visibility" operator="between" prompt="Select an optional group visibility.  Groups are shown by default." promptTitle="Group Visibility" showDropDown="false" showErrorMessage="true" showInputMessage="true" sqref="D3" type="list">
      <formula1>ValidGroupVisibilities</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legacyDrawing r:id="rId2"/>
</worksheet>
</file>

<file path=xl/worksheets/sheet5.xml><?xml version="1.0" encoding="utf-8"?>
<worksheet xmlns="http://schemas.openxmlformats.org/spreadsheetml/2006/main" xmlns:r="http://schemas.openxmlformats.org/officeDocument/2006/relationships">
  <sheetPr filterMode="false">
    <pageSetUpPr fitToPage="false"/>
  </sheetPr>
  <dimension ref="A1:C1005"/>
  <sheetViews>
    <sheetView windowProtection="false" showFormulas="false" showGridLines="true" showRowColHeaders="true" showZeros="true" rightToLeft="false" tabSelected="false" showOutlineSymbols="true" defaultGridColor="true" view="normal" topLeftCell="A945" colorId="64" zoomScale="100" zoomScaleNormal="100" zoomScalePageLayoutView="100" workbookViewId="0">
      <selection pane="topLeft" activeCell="A2" activeCellId="0" sqref="A2"/>
    </sheetView>
  </sheetViews>
  <sheetFormatPr defaultRowHeight="15"/>
  <cols>
    <col collapsed="false" hidden="false" max="1" min="1" style="1" width="9.4251012145749"/>
    <col collapsed="false" hidden="false" max="2" min="2" style="1" width="17.9676113360324"/>
    <col collapsed="false" hidden="false" max="3" min="3" style="13" width="11.5708502024291"/>
    <col collapsed="false" hidden="false" max="4" min="4" style="0" width="9.1417004048583"/>
    <col collapsed="false" hidden="false" max="1025" min="5" style="0" width="8.5748987854251"/>
  </cols>
  <sheetData>
    <row r="1" customFormat="false" ht="15" hidden="false" customHeight="true" outlineLevel="0" collapsed="false">
      <c r="A1" s="11" t="s">
        <v>13887</v>
      </c>
      <c r="B1" s="11" t="s">
        <v>5268</v>
      </c>
      <c r="C1" s="11" t="s">
        <v>14623</v>
      </c>
    </row>
    <row r="2" customFormat="false" ht="15" hidden="false" customHeight="false" outlineLevel="0" collapsed="false">
      <c r="A2" s="87" t="s">
        <v>13916</v>
      </c>
      <c r="B2" s="87" t="s">
        <v>85</v>
      </c>
      <c r="C2" s="24" t="e">
        <f aca="false">VLOOKUP(GroupVertices[[#this row],[vertex]], Vertices, MATCH("ID", Vertices[#headers], 0), 0)</f>
        <v>#VALUE!</v>
      </c>
    </row>
    <row r="3" customFormat="false" ht="15" hidden="false" customHeight="false" outlineLevel="0" collapsed="false">
      <c r="A3" s="24" t="s">
        <v>13916</v>
      </c>
      <c r="B3" s="24" t="s">
        <v>92</v>
      </c>
      <c r="C3" s="24" t="e">
        <f aca="false">VLOOKUP(GroupVertices[[#this row],[vertex]], Vertices, MATCH("ID", Vertices[#headers], 0), 0)</f>
        <v>#VALUE!</v>
      </c>
    </row>
    <row r="4" customFormat="false" ht="15" hidden="false" customHeight="false" outlineLevel="0" collapsed="false">
      <c r="A4" s="24" t="s">
        <v>13916</v>
      </c>
      <c r="B4" s="24" t="s">
        <v>119</v>
      </c>
      <c r="C4" s="24" t="e">
        <f aca="false">VLOOKUP(GroupVertices[[#this row],[vertex]], Vertices, MATCH("ID", Vertices[#headers], 0), 0)</f>
        <v>#VALUE!</v>
      </c>
    </row>
    <row r="5" customFormat="false" ht="15" hidden="false" customHeight="false" outlineLevel="0" collapsed="false">
      <c r="A5" s="24" t="s">
        <v>13916</v>
      </c>
      <c r="B5" s="24" t="s">
        <v>127</v>
      </c>
      <c r="C5" s="24" t="e">
        <f aca="false">VLOOKUP(GroupVertices[[#this row],[vertex]], Vertices, MATCH("ID", Vertices[#headers], 0), 0)</f>
        <v>#VALUE!</v>
      </c>
    </row>
    <row r="6" customFormat="false" ht="15" hidden="false" customHeight="false" outlineLevel="0" collapsed="false">
      <c r="A6" s="24" t="s">
        <v>13916</v>
      </c>
      <c r="B6" s="24" t="s">
        <v>143</v>
      </c>
      <c r="C6" s="24" t="e">
        <f aca="false">VLOOKUP(GroupVertices[[#this row],[vertex]], Vertices, MATCH("ID", Vertices[#headers], 0), 0)</f>
        <v>#VALUE!</v>
      </c>
    </row>
    <row r="7" customFormat="false" ht="15" hidden="false" customHeight="false" outlineLevel="0" collapsed="false">
      <c r="A7" s="24" t="s">
        <v>13916</v>
      </c>
      <c r="B7" s="24" t="s">
        <v>207</v>
      </c>
      <c r="C7" s="24" t="e">
        <f aca="false">VLOOKUP(GroupVertices[[#this row],[vertex]], Vertices, MATCH("ID", Vertices[#headers], 0), 0)</f>
        <v>#VALUE!</v>
      </c>
    </row>
    <row r="8" customFormat="false" ht="15" hidden="false" customHeight="false" outlineLevel="0" collapsed="false">
      <c r="A8" s="24" t="s">
        <v>13916</v>
      </c>
      <c r="B8" s="24" t="s">
        <v>221</v>
      </c>
      <c r="C8" s="24" t="e">
        <f aca="false">VLOOKUP(GroupVertices[[#this row],[vertex]], Vertices, MATCH("ID", Vertices[#headers], 0), 0)</f>
        <v>#VALUE!</v>
      </c>
    </row>
    <row r="9" customFormat="false" ht="15" hidden="false" customHeight="false" outlineLevel="0" collapsed="false">
      <c r="A9" s="24" t="s">
        <v>13916</v>
      </c>
      <c r="B9" s="24" t="s">
        <v>228</v>
      </c>
      <c r="C9" s="24" t="e">
        <f aca="false">VLOOKUP(GroupVertices[[#this row],[vertex]], Vertices, MATCH("ID", Vertices[#headers], 0), 0)</f>
        <v>#VALUE!</v>
      </c>
    </row>
    <row r="10" customFormat="false" ht="15" hidden="false" customHeight="false" outlineLevel="0" collapsed="false">
      <c r="A10" s="24" t="s">
        <v>13916</v>
      </c>
      <c r="B10" s="24" t="s">
        <v>233</v>
      </c>
      <c r="C10" s="24" t="e">
        <f aca="false">VLOOKUP(GroupVertices[[#this row],[vertex]], Vertices, MATCH("ID", Vertices[#headers], 0), 0)</f>
        <v>#VALUE!</v>
      </c>
    </row>
    <row r="11" customFormat="false" ht="15" hidden="false" customHeight="false" outlineLevel="0" collapsed="false">
      <c r="A11" s="24" t="s">
        <v>13916</v>
      </c>
      <c r="B11" s="24" t="s">
        <v>287</v>
      </c>
      <c r="C11" s="24" t="e">
        <f aca="false">VLOOKUP(GroupVertices[[#this row],[vertex]], Vertices, MATCH("ID", Vertices[#headers], 0), 0)</f>
        <v>#VALUE!</v>
      </c>
    </row>
    <row r="12" customFormat="false" ht="15" hidden="false" customHeight="false" outlineLevel="0" collapsed="false">
      <c r="A12" s="24" t="s">
        <v>13916</v>
      </c>
      <c r="B12" s="24" t="s">
        <v>360</v>
      </c>
      <c r="C12" s="24" t="e">
        <f aca="false">VLOOKUP(GroupVertices[[#this row],[vertex]], Vertices, MATCH("ID", Vertices[#headers], 0), 0)</f>
        <v>#VALUE!</v>
      </c>
    </row>
    <row r="13" customFormat="false" ht="15" hidden="false" customHeight="false" outlineLevel="0" collapsed="false">
      <c r="A13" s="24" t="s">
        <v>13916</v>
      </c>
      <c r="B13" s="24" t="s">
        <v>367</v>
      </c>
      <c r="C13" s="24" t="e">
        <f aca="false">VLOOKUP(GroupVertices[[#this row],[vertex]], Vertices, MATCH("ID", Vertices[#headers], 0), 0)</f>
        <v>#VALUE!</v>
      </c>
    </row>
    <row r="14" customFormat="false" ht="15" hidden="false" customHeight="false" outlineLevel="0" collapsed="false">
      <c r="A14" s="24" t="s">
        <v>13916</v>
      </c>
      <c r="B14" s="24" t="s">
        <v>380</v>
      </c>
      <c r="C14" s="24" t="e">
        <f aca="false">VLOOKUP(GroupVertices[[#this row],[vertex]], Vertices, MATCH("ID", Vertices[#headers], 0), 0)</f>
        <v>#VALUE!</v>
      </c>
    </row>
    <row r="15" customFormat="false" ht="15" hidden="false" customHeight="false" outlineLevel="0" collapsed="false">
      <c r="A15" s="24" t="s">
        <v>13916</v>
      </c>
      <c r="B15" s="24" t="s">
        <v>423</v>
      </c>
      <c r="C15" s="24" t="e">
        <f aca="false">VLOOKUP(GroupVertices[[#this row],[vertex]], Vertices, MATCH("ID", Vertices[#headers], 0), 0)</f>
        <v>#VALUE!</v>
      </c>
    </row>
    <row r="16" customFormat="false" ht="15" hidden="false" customHeight="false" outlineLevel="0" collapsed="false">
      <c r="A16" s="24" t="s">
        <v>13916</v>
      </c>
      <c r="B16" s="24" t="s">
        <v>429</v>
      </c>
      <c r="C16" s="24" t="e">
        <f aca="false">VLOOKUP(GroupVertices[[#this row],[vertex]], Vertices, MATCH("ID", Vertices[#headers], 0), 0)</f>
        <v>#VALUE!</v>
      </c>
    </row>
    <row r="17" customFormat="false" ht="15" hidden="false" customHeight="false" outlineLevel="0" collapsed="false">
      <c r="A17" s="24" t="s">
        <v>13916</v>
      </c>
      <c r="B17" s="24" t="s">
        <v>454</v>
      </c>
      <c r="C17" s="24" t="e">
        <f aca="false">VLOOKUP(GroupVertices[[#this row],[vertex]], Vertices, MATCH("ID", Vertices[#headers], 0), 0)</f>
        <v>#VALUE!</v>
      </c>
    </row>
    <row r="18" customFormat="false" ht="15" hidden="false" customHeight="false" outlineLevel="0" collapsed="false">
      <c r="A18" s="24" t="s">
        <v>13916</v>
      </c>
      <c r="B18" s="24" t="s">
        <v>459</v>
      </c>
      <c r="C18" s="24" t="e">
        <f aca="false">VLOOKUP(GroupVertices[[#this row],[vertex]], Vertices, MATCH("ID", Vertices[#headers], 0), 0)</f>
        <v>#VALUE!</v>
      </c>
    </row>
    <row r="19" customFormat="false" ht="15" hidden="false" customHeight="false" outlineLevel="0" collapsed="false">
      <c r="A19" s="24" t="s">
        <v>13916</v>
      </c>
      <c r="B19" s="24" t="s">
        <v>466</v>
      </c>
      <c r="C19" s="24" t="e">
        <f aca="false">VLOOKUP(GroupVertices[[#this row],[vertex]], Vertices, MATCH("ID", Vertices[#headers], 0), 0)</f>
        <v>#VALUE!</v>
      </c>
    </row>
    <row r="20" customFormat="false" ht="15" hidden="false" customHeight="false" outlineLevel="0" collapsed="false">
      <c r="A20" s="24" t="s">
        <v>13916</v>
      </c>
      <c r="B20" s="24" t="s">
        <v>470</v>
      </c>
      <c r="C20" s="24" t="e">
        <f aca="false">VLOOKUP(GroupVertices[[#this row],[vertex]], Vertices, MATCH("ID", Vertices[#headers], 0), 0)</f>
        <v>#VALUE!</v>
      </c>
    </row>
    <row r="21" customFormat="false" ht="15" hidden="false" customHeight="false" outlineLevel="0" collapsed="false">
      <c r="A21" s="24" t="s">
        <v>13916</v>
      </c>
      <c r="B21" s="24" t="s">
        <v>474</v>
      </c>
      <c r="C21" s="24" t="e">
        <f aca="false">VLOOKUP(GroupVertices[[#this row],[vertex]], Vertices, MATCH("ID", Vertices[#headers], 0), 0)</f>
        <v>#VALUE!</v>
      </c>
    </row>
    <row r="22" customFormat="false" ht="15" hidden="false" customHeight="false" outlineLevel="0" collapsed="false">
      <c r="A22" s="24" t="s">
        <v>13916</v>
      </c>
      <c r="B22" s="24" t="s">
        <v>483</v>
      </c>
      <c r="C22" s="24" t="e">
        <f aca="false">VLOOKUP(GroupVertices[[#this row],[vertex]], Vertices, MATCH("ID", Vertices[#headers], 0), 0)</f>
        <v>#VALUE!</v>
      </c>
    </row>
    <row r="23" customFormat="false" ht="15" hidden="false" customHeight="false" outlineLevel="0" collapsed="false">
      <c r="A23" s="24" t="s">
        <v>13916</v>
      </c>
      <c r="B23" s="24" t="s">
        <v>489</v>
      </c>
      <c r="C23" s="24" t="e">
        <f aca="false">VLOOKUP(GroupVertices[[#this row],[vertex]], Vertices, MATCH("ID", Vertices[#headers], 0), 0)</f>
        <v>#VALUE!</v>
      </c>
    </row>
    <row r="24" customFormat="false" ht="15" hidden="false" customHeight="false" outlineLevel="0" collapsed="false">
      <c r="A24" s="24" t="s">
        <v>13916</v>
      </c>
      <c r="B24" s="24" t="s">
        <v>498</v>
      </c>
      <c r="C24" s="24" t="e">
        <f aca="false">VLOOKUP(GroupVertices[[#this row],[vertex]], Vertices, MATCH("ID", Vertices[#headers], 0), 0)</f>
        <v>#VALUE!</v>
      </c>
    </row>
    <row r="25" customFormat="false" ht="15" hidden="false" customHeight="false" outlineLevel="0" collapsed="false">
      <c r="A25" s="24" t="s">
        <v>13916</v>
      </c>
      <c r="B25" s="24" t="s">
        <v>506</v>
      </c>
      <c r="C25" s="24" t="e">
        <f aca="false">VLOOKUP(GroupVertices[[#this row],[vertex]], Vertices, MATCH("ID", Vertices[#headers], 0), 0)</f>
        <v>#VALUE!</v>
      </c>
    </row>
    <row r="26" customFormat="false" ht="15" hidden="false" customHeight="false" outlineLevel="0" collapsed="false">
      <c r="A26" s="24" t="s">
        <v>13916</v>
      </c>
      <c r="B26" s="24" t="s">
        <v>511</v>
      </c>
      <c r="C26" s="24" t="e">
        <f aca="false">VLOOKUP(GroupVertices[[#this row],[vertex]], Vertices, MATCH("ID", Vertices[#headers], 0), 0)</f>
        <v>#VALUE!</v>
      </c>
    </row>
    <row r="27" customFormat="false" ht="15" hidden="false" customHeight="false" outlineLevel="0" collapsed="false">
      <c r="A27" s="24" t="s">
        <v>13916</v>
      </c>
      <c r="B27" s="24" t="s">
        <v>558</v>
      </c>
      <c r="C27" s="24" t="e">
        <f aca="false">VLOOKUP(GroupVertices[[#this row],[vertex]], Vertices, MATCH("ID", Vertices[#headers], 0), 0)</f>
        <v>#VALUE!</v>
      </c>
    </row>
    <row r="28" customFormat="false" ht="15" hidden="false" customHeight="false" outlineLevel="0" collapsed="false">
      <c r="A28" s="24" t="s">
        <v>13916</v>
      </c>
      <c r="B28" s="24" t="s">
        <v>572</v>
      </c>
      <c r="C28" s="24" t="e">
        <f aca="false">VLOOKUP(GroupVertices[[#this row],[vertex]], Vertices, MATCH("ID", Vertices[#headers], 0), 0)</f>
        <v>#VALUE!</v>
      </c>
    </row>
    <row r="29" customFormat="false" ht="15" hidden="false" customHeight="false" outlineLevel="0" collapsed="false">
      <c r="A29" s="24" t="s">
        <v>13916</v>
      </c>
      <c r="B29" s="24" t="s">
        <v>595</v>
      </c>
      <c r="C29" s="24" t="e">
        <f aca="false">VLOOKUP(GroupVertices[[#this row],[vertex]], Vertices, MATCH("ID", Vertices[#headers], 0), 0)</f>
        <v>#VALUE!</v>
      </c>
    </row>
    <row r="30" customFormat="false" ht="15" hidden="false" customHeight="false" outlineLevel="0" collapsed="false">
      <c r="A30" s="24" t="s">
        <v>13916</v>
      </c>
      <c r="B30" s="24" t="s">
        <v>601</v>
      </c>
      <c r="C30" s="24" t="e">
        <f aca="false">VLOOKUP(GroupVertices[[#this row],[vertex]], Vertices, MATCH("ID", Vertices[#headers], 0), 0)</f>
        <v>#VALUE!</v>
      </c>
    </row>
    <row r="31" customFormat="false" ht="15" hidden="false" customHeight="false" outlineLevel="0" collapsed="false">
      <c r="A31" s="24" t="s">
        <v>13916</v>
      </c>
      <c r="B31" s="24" t="s">
        <v>621</v>
      </c>
      <c r="C31" s="24" t="e">
        <f aca="false">VLOOKUP(GroupVertices[[#this row],[vertex]], Vertices, MATCH("ID", Vertices[#headers], 0), 0)</f>
        <v>#VALUE!</v>
      </c>
    </row>
    <row r="32" customFormat="false" ht="15" hidden="false" customHeight="false" outlineLevel="0" collapsed="false">
      <c r="A32" s="24" t="s">
        <v>13916</v>
      </c>
      <c r="B32" s="24" t="s">
        <v>653</v>
      </c>
      <c r="C32" s="24" t="e">
        <f aca="false">VLOOKUP(GroupVertices[[#this row],[vertex]], Vertices, MATCH("ID", Vertices[#headers], 0), 0)</f>
        <v>#VALUE!</v>
      </c>
    </row>
    <row r="33" customFormat="false" ht="15" hidden="false" customHeight="false" outlineLevel="0" collapsed="false">
      <c r="A33" s="24" t="s">
        <v>13916</v>
      </c>
      <c r="B33" s="24" t="s">
        <v>670</v>
      </c>
      <c r="C33" s="24" t="e">
        <f aca="false">VLOOKUP(GroupVertices[[#this row],[vertex]], Vertices, MATCH("ID", Vertices[#headers], 0), 0)</f>
        <v>#VALUE!</v>
      </c>
    </row>
    <row r="34" customFormat="false" ht="15" hidden="false" customHeight="false" outlineLevel="0" collapsed="false">
      <c r="A34" s="24" t="s">
        <v>13916</v>
      </c>
      <c r="B34" s="24" t="s">
        <v>681</v>
      </c>
      <c r="C34" s="24" t="e">
        <f aca="false">VLOOKUP(GroupVertices[[#this row],[vertex]], Vertices, MATCH("ID", Vertices[#headers], 0), 0)</f>
        <v>#VALUE!</v>
      </c>
    </row>
    <row r="35" customFormat="false" ht="15" hidden="false" customHeight="false" outlineLevel="0" collapsed="false">
      <c r="A35" s="24" t="s">
        <v>13916</v>
      </c>
      <c r="B35" s="24" t="s">
        <v>688</v>
      </c>
      <c r="C35" s="24" t="e">
        <f aca="false">VLOOKUP(GroupVertices[[#this row],[vertex]], Vertices, MATCH("ID", Vertices[#headers], 0), 0)</f>
        <v>#VALUE!</v>
      </c>
    </row>
    <row r="36" customFormat="false" ht="15" hidden="false" customHeight="false" outlineLevel="0" collapsed="false">
      <c r="A36" s="24" t="s">
        <v>13916</v>
      </c>
      <c r="B36" s="24" t="s">
        <v>734</v>
      </c>
      <c r="C36" s="24" t="e">
        <f aca="false">VLOOKUP(GroupVertices[[#this row],[vertex]], Vertices, MATCH("ID", Vertices[#headers], 0), 0)</f>
        <v>#VALUE!</v>
      </c>
    </row>
    <row r="37" customFormat="false" ht="15" hidden="false" customHeight="false" outlineLevel="0" collapsed="false">
      <c r="A37" s="24" t="s">
        <v>13916</v>
      </c>
      <c r="B37" s="24" t="s">
        <v>759</v>
      </c>
      <c r="C37" s="24" t="e">
        <f aca="false">VLOOKUP(GroupVertices[[#this row],[vertex]], Vertices, MATCH("ID", Vertices[#headers], 0), 0)</f>
        <v>#VALUE!</v>
      </c>
    </row>
    <row r="38" customFormat="false" ht="15" hidden="false" customHeight="false" outlineLevel="0" collapsed="false">
      <c r="A38" s="24" t="s">
        <v>13916</v>
      </c>
      <c r="B38" s="24" t="s">
        <v>774</v>
      </c>
      <c r="C38" s="24" t="e">
        <f aca="false">VLOOKUP(GroupVertices[[#this row],[vertex]], Vertices, MATCH("ID", Vertices[#headers], 0), 0)</f>
        <v>#VALUE!</v>
      </c>
    </row>
    <row r="39" customFormat="false" ht="15" hidden="false" customHeight="false" outlineLevel="0" collapsed="false">
      <c r="A39" s="24" t="s">
        <v>13916</v>
      </c>
      <c r="B39" s="24" t="s">
        <v>800</v>
      </c>
      <c r="C39" s="24" t="e">
        <f aca="false">VLOOKUP(GroupVertices[[#this row],[vertex]], Vertices, MATCH("ID", Vertices[#headers], 0), 0)</f>
        <v>#VALUE!</v>
      </c>
    </row>
    <row r="40" customFormat="false" ht="15" hidden="false" customHeight="false" outlineLevel="0" collapsed="false">
      <c r="A40" s="24" t="s">
        <v>13916</v>
      </c>
      <c r="B40" s="24" t="s">
        <v>828</v>
      </c>
      <c r="C40" s="24" t="e">
        <f aca="false">VLOOKUP(GroupVertices[[#this row],[vertex]], Vertices, MATCH("ID", Vertices[#headers], 0), 0)</f>
        <v>#VALUE!</v>
      </c>
    </row>
    <row r="41" customFormat="false" ht="15" hidden="false" customHeight="false" outlineLevel="0" collapsed="false">
      <c r="A41" s="24" t="s">
        <v>13916</v>
      </c>
      <c r="B41" s="24" t="s">
        <v>840</v>
      </c>
      <c r="C41" s="24" t="e">
        <f aca="false">VLOOKUP(GroupVertices[[#this row],[vertex]], Vertices, MATCH("ID", Vertices[#headers], 0), 0)</f>
        <v>#VALUE!</v>
      </c>
    </row>
    <row r="42" customFormat="false" ht="15" hidden="false" customHeight="false" outlineLevel="0" collapsed="false">
      <c r="A42" s="24" t="s">
        <v>13916</v>
      </c>
      <c r="B42" s="24" t="s">
        <v>845</v>
      </c>
      <c r="C42" s="24" t="e">
        <f aca="false">VLOOKUP(GroupVertices[[#this row],[vertex]], Vertices, MATCH("ID", Vertices[#headers], 0), 0)</f>
        <v>#VALUE!</v>
      </c>
    </row>
    <row r="43" customFormat="false" ht="15" hidden="false" customHeight="false" outlineLevel="0" collapsed="false">
      <c r="A43" s="24" t="s">
        <v>13916</v>
      </c>
      <c r="B43" s="24" t="s">
        <v>866</v>
      </c>
      <c r="C43" s="24" t="e">
        <f aca="false">VLOOKUP(GroupVertices[[#this row],[vertex]], Vertices, MATCH("ID", Vertices[#headers], 0), 0)</f>
        <v>#VALUE!</v>
      </c>
    </row>
    <row r="44" customFormat="false" ht="15" hidden="false" customHeight="false" outlineLevel="0" collapsed="false">
      <c r="A44" s="24" t="s">
        <v>13916</v>
      </c>
      <c r="B44" s="24" t="s">
        <v>886</v>
      </c>
      <c r="C44" s="24" t="e">
        <f aca="false">VLOOKUP(GroupVertices[[#this row],[vertex]], Vertices, MATCH("ID", Vertices[#headers], 0), 0)</f>
        <v>#VALUE!</v>
      </c>
    </row>
    <row r="45" customFormat="false" ht="15" hidden="false" customHeight="false" outlineLevel="0" collapsed="false">
      <c r="A45" s="24" t="s">
        <v>13916</v>
      </c>
      <c r="B45" s="24" t="s">
        <v>906</v>
      </c>
      <c r="C45" s="24" t="e">
        <f aca="false">VLOOKUP(GroupVertices[[#this row],[vertex]], Vertices, MATCH("ID", Vertices[#headers], 0), 0)</f>
        <v>#VALUE!</v>
      </c>
    </row>
    <row r="46" customFormat="false" ht="15" hidden="false" customHeight="false" outlineLevel="0" collapsed="false">
      <c r="A46" s="24" t="s">
        <v>13916</v>
      </c>
      <c r="B46" s="24" t="s">
        <v>969</v>
      </c>
      <c r="C46" s="24" t="e">
        <f aca="false">VLOOKUP(GroupVertices[[#this row],[vertex]], Vertices, MATCH("ID", Vertices[#headers], 0), 0)</f>
        <v>#VALUE!</v>
      </c>
    </row>
    <row r="47" customFormat="false" ht="15" hidden="false" customHeight="false" outlineLevel="0" collapsed="false">
      <c r="A47" s="24" t="s">
        <v>13916</v>
      </c>
      <c r="B47" s="24" t="s">
        <v>994</v>
      </c>
      <c r="C47" s="24" t="e">
        <f aca="false">VLOOKUP(GroupVertices[[#this row],[vertex]], Vertices, MATCH("ID", Vertices[#headers], 0), 0)</f>
        <v>#VALUE!</v>
      </c>
    </row>
    <row r="48" customFormat="false" ht="15" hidden="false" customHeight="false" outlineLevel="0" collapsed="false">
      <c r="A48" s="24" t="s">
        <v>13916</v>
      </c>
      <c r="B48" s="24" t="s">
        <v>1001</v>
      </c>
      <c r="C48" s="24" t="e">
        <f aca="false">VLOOKUP(GroupVertices[[#this row],[vertex]], Vertices, MATCH("ID", Vertices[#headers], 0), 0)</f>
        <v>#VALUE!</v>
      </c>
    </row>
    <row r="49" customFormat="false" ht="15" hidden="false" customHeight="false" outlineLevel="0" collapsed="false">
      <c r="A49" s="24" t="s">
        <v>13916</v>
      </c>
      <c r="B49" s="24" t="s">
        <v>1014</v>
      </c>
      <c r="C49" s="24" t="e">
        <f aca="false">VLOOKUP(GroupVertices[[#this row],[vertex]], Vertices, MATCH("ID", Vertices[#headers], 0), 0)</f>
        <v>#VALUE!</v>
      </c>
    </row>
    <row r="50" customFormat="false" ht="15" hidden="false" customHeight="false" outlineLevel="0" collapsed="false">
      <c r="A50" s="24" t="s">
        <v>13916</v>
      </c>
      <c r="B50" s="24" t="s">
        <v>1046</v>
      </c>
      <c r="C50" s="24" t="e">
        <f aca="false">VLOOKUP(GroupVertices[[#this row],[vertex]], Vertices, MATCH("ID", Vertices[#headers], 0), 0)</f>
        <v>#VALUE!</v>
      </c>
    </row>
    <row r="51" customFormat="false" ht="15" hidden="false" customHeight="false" outlineLevel="0" collapsed="false">
      <c r="A51" s="24" t="s">
        <v>13916</v>
      </c>
      <c r="B51" s="24" t="s">
        <v>1077</v>
      </c>
      <c r="C51" s="24" t="e">
        <f aca="false">VLOOKUP(GroupVertices[[#this row],[vertex]], Vertices, MATCH("ID", Vertices[#headers], 0), 0)</f>
        <v>#VALUE!</v>
      </c>
    </row>
    <row r="52" customFormat="false" ht="15" hidden="false" customHeight="false" outlineLevel="0" collapsed="false">
      <c r="A52" s="24" t="s">
        <v>13916</v>
      </c>
      <c r="B52" s="24" t="s">
        <v>1095</v>
      </c>
      <c r="C52" s="24" t="e">
        <f aca="false">VLOOKUP(GroupVertices[[#this row],[vertex]], Vertices, MATCH("ID", Vertices[#headers], 0), 0)</f>
        <v>#VALUE!</v>
      </c>
    </row>
    <row r="53" customFormat="false" ht="15" hidden="false" customHeight="false" outlineLevel="0" collapsed="false">
      <c r="A53" s="24" t="s">
        <v>13916</v>
      </c>
      <c r="B53" s="24" t="s">
        <v>1113</v>
      </c>
      <c r="C53" s="24" t="e">
        <f aca="false">VLOOKUP(GroupVertices[[#this row],[vertex]], Vertices, MATCH("ID", Vertices[#headers], 0), 0)</f>
        <v>#VALUE!</v>
      </c>
    </row>
    <row r="54" customFormat="false" ht="15" hidden="false" customHeight="false" outlineLevel="0" collapsed="false">
      <c r="A54" s="24" t="s">
        <v>13916</v>
      </c>
      <c r="B54" s="24" t="s">
        <v>1121</v>
      </c>
      <c r="C54" s="24" t="e">
        <f aca="false">VLOOKUP(GroupVertices[[#this row],[vertex]], Vertices, MATCH("ID", Vertices[#headers], 0), 0)</f>
        <v>#VALUE!</v>
      </c>
    </row>
    <row r="55" customFormat="false" ht="15" hidden="false" customHeight="false" outlineLevel="0" collapsed="false">
      <c r="A55" s="24" t="s">
        <v>13916</v>
      </c>
      <c r="B55" s="24" t="s">
        <v>1125</v>
      </c>
      <c r="C55" s="24" t="e">
        <f aca="false">VLOOKUP(GroupVertices[[#this row],[vertex]], Vertices, MATCH("ID", Vertices[#headers], 0), 0)</f>
        <v>#VALUE!</v>
      </c>
    </row>
    <row r="56" customFormat="false" ht="15" hidden="false" customHeight="false" outlineLevel="0" collapsed="false">
      <c r="A56" s="24" t="s">
        <v>13916</v>
      </c>
      <c r="B56" s="24" t="s">
        <v>1132</v>
      </c>
      <c r="C56" s="24" t="e">
        <f aca="false">VLOOKUP(GroupVertices[[#this row],[vertex]], Vertices, MATCH("ID", Vertices[#headers], 0), 0)</f>
        <v>#VALUE!</v>
      </c>
    </row>
    <row r="57" customFormat="false" ht="15" hidden="false" customHeight="false" outlineLevel="0" collapsed="false">
      <c r="A57" s="24" t="s">
        <v>13916</v>
      </c>
      <c r="B57" s="24" t="s">
        <v>1149</v>
      </c>
      <c r="C57" s="24" t="e">
        <f aca="false">VLOOKUP(GroupVertices[[#this row],[vertex]], Vertices, MATCH("ID", Vertices[#headers], 0), 0)</f>
        <v>#VALUE!</v>
      </c>
    </row>
    <row r="58" customFormat="false" ht="15" hidden="false" customHeight="false" outlineLevel="0" collapsed="false">
      <c r="A58" s="24" t="s">
        <v>13916</v>
      </c>
      <c r="B58" s="24" t="s">
        <v>1155</v>
      </c>
      <c r="C58" s="24" t="e">
        <f aca="false">VLOOKUP(GroupVertices[[#this row],[vertex]], Vertices, MATCH("ID", Vertices[#headers], 0), 0)</f>
        <v>#VALUE!</v>
      </c>
    </row>
    <row r="59" customFormat="false" ht="15" hidden="false" customHeight="false" outlineLevel="0" collapsed="false">
      <c r="A59" s="24" t="s">
        <v>13916</v>
      </c>
      <c r="B59" s="24" t="s">
        <v>1169</v>
      </c>
      <c r="C59" s="24" t="e">
        <f aca="false">VLOOKUP(GroupVertices[[#this row],[vertex]], Vertices, MATCH("ID", Vertices[#headers], 0), 0)</f>
        <v>#VALUE!</v>
      </c>
    </row>
    <row r="60" customFormat="false" ht="15" hidden="false" customHeight="false" outlineLevel="0" collapsed="false">
      <c r="A60" s="24" t="s">
        <v>13916</v>
      </c>
      <c r="B60" s="24" t="s">
        <v>1183</v>
      </c>
      <c r="C60" s="24" t="e">
        <f aca="false">VLOOKUP(GroupVertices[[#this row],[vertex]], Vertices, MATCH("ID", Vertices[#headers], 0), 0)</f>
        <v>#VALUE!</v>
      </c>
    </row>
    <row r="61" customFormat="false" ht="15" hidden="false" customHeight="false" outlineLevel="0" collapsed="false">
      <c r="A61" s="24" t="s">
        <v>13916</v>
      </c>
      <c r="B61" s="24" t="s">
        <v>1188</v>
      </c>
      <c r="C61" s="24" t="e">
        <f aca="false">VLOOKUP(GroupVertices[[#this row],[vertex]], Vertices, MATCH("ID", Vertices[#headers], 0), 0)</f>
        <v>#VALUE!</v>
      </c>
    </row>
    <row r="62" customFormat="false" ht="15" hidden="false" customHeight="false" outlineLevel="0" collapsed="false">
      <c r="A62" s="24" t="s">
        <v>13916</v>
      </c>
      <c r="B62" s="24" t="s">
        <v>1195</v>
      </c>
      <c r="C62" s="24" t="e">
        <f aca="false">VLOOKUP(GroupVertices[[#this row],[vertex]], Vertices, MATCH("ID", Vertices[#headers], 0), 0)</f>
        <v>#VALUE!</v>
      </c>
    </row>
    <row r="63" customFormat="false" ht="15" hidden="false" customHeight="false" outlineLevel="0" collapsed="false">
      <c r="A63" s="24" t="s">
        <v>13916</v>
      </c>
      <c r="B63" s="24" t="s">
        <v>1227</v>
      </c>
      <c r="C63" s="24" t="e">
        <f aca="false">VLOOKUP(GroupVertices[[#this row],[vertex]], Vertices, MATCH("ID", Vertices[#headers], 0), 0)</f>
        <v>#VALUE!</v>
      </c>
    </row>
    <row r="64" customFormat="false" ht="15" hidden="false" customHeight="false" outlineLevel="0" collapsed="false">
      <c r="A64" s="24" t="s">
        <v>13916</v>
      </c>
      <c r="B64" s="24" t="s">
        <v>1257</v>
      </c>
      <c r="C64" s="24" t="e">
        <f aca="false">VLOOKUP(GroupVertices[[#this row],[vertex]], Vertices, MATCH("ID", Vertices[#headers], 0), 0)</f>
        <v>#VALUE!</v>
      </c>
    </row>
    <row r="65" customFormat="false" ht="15" hidden="false" customHeight="false" outlineLevel="0" collapsed="false">
      <c r="A65" s="24" t="s">
        <v>13916</v>
      </c>
      <c r="B65" s="24" t="s">
        <v>1275</v>
      </c>
      <c r="C65" s="24" t="e">
        <f aca="false">VLOOKUP(GroupVertices[[#this row],[vertex]], Vertices, MATCH("ID", Vertices[#headers], 0), 0)</f>
        <v>#VALUE!</v>
      </c>
    </row>
    <row r="66" customFormat="false" ht="15" hidden="false" customHeight="false" outlineLevel="0" collapsed="false">
      <c r="A66" s="24" t="s">
        <v>13916</v>
      </c>
      <c r="B66" s="24" t="s">
        <v>1283</v>
      </c>
      <c r="C66" s="24" t="e">
        <f aca="false">VLOOKUP(GroupVertices[[#this row],[vertex]], Vertices, MATCH("ID", Vertices[#headers], 0), 0)</f>
        <v>#VALUE!</v>
      </c>
    </row>
    <row r="67" customFormat="false" ht="15" hidden="false" customHeight="false" outlineLevel="0" collapsed="false">
      <c r="A67" s="24" t="s">
        <v>13916</v>
      </c>
      <c r="B67" s="24" t="s">
        <v>1340</v>
      </c>
      <c r="C67" s="24" t="e">
        <f aca="false">VLOOKUP(GroupVertices[[#this row],[vertex]], Vertices, MATCH("ID", Vertices[#headers], 0), 0)</f>
        <v>#VALUE!</v>
      </c>
    </row>
    <row r="68" customFormat="false" ht="15" hidden="false" customHeight="false" outlineLevel="0" collapsed="false">
      <c r="A68" s="24" t="s">
        <v>13916</v>
      </c>
      <c r="B68" s="24" t="s">
        <v>1362</v>
      </c>
      <c r="C68" s="24" t="e">
        <f aca="false">VLOOKUP(GroupVertices[[#this row],[vertex]], Vertices, MATCH("ID", Vertices[#headers], 0), 0)</f>
        <v>#VALUE!</v>
      </c>
    </row>
    <row r="69" customFormat="false" ht="15" hidden="false" customHeight="false" outlineLevel="0" collapsed="false">
      <c r="A69" s="24" t="s">
        <v>13916</v>
      </c>
      <c r="B69" s="24" t="s">
        <v>1396</v>
      </c>
      <c r="C69" s="24" t="e">
        <f aca="false">VLOOKUP(GroupVertices[[#this row],[vertex]], Vertices, MATCH("ID", Vertices[#headers], 0), 0)</f>
        <v>#VALUE!</v>
      </c>
    </row>
    <row r="70" customFormat="false" ht="15" hidden="false" customHeight="false" outlineLevel="0" collapsed="false">
      <c r="A70" s="24" t="s">
        <v>13916</v>
      </c>
      <c r="B70" s="24" t="s">
        <v>1437</v>
      </c>
      <c r="C70" s="24" t="e">
        <f aca="false">VLOOKUP(GroupVertices[[#this row],[vertex]], Vertices, MATCH("ID", Vertices[#headers], 0), 0)</f>
        <v>#VALUE!</v>
      </c>
    </row>
    <row r="71" customFormat="false" ht="15" hidden="false" customHeight="false" outlineLevel="0" collapsed="false">
      <c r="A71" s="24" t="s">
        <v>13916</v>
      </c>
      <c r="B71" s="24" t="s">
        <v>1453</v>
      </c>
      <c r="C71" s="24" t="e">
        <f aca="false">VLOOKUP(GroupVertices[[#this row],[vertex]], Vertices, MATCH("ID", Vertices[#headers], 0), 0)</f>
        <v>#VALUE!</v>
      </c>
    </row>
    <row r="72" customFormat="false" ht="15" hidden="false" customHeight="false" outlineLevel="0" collapsed="false">
      <c r="A72" s="24" t="s">
        <v>13916</v>
      </c>
      <c r="B72" s="24" t="s">
        <v>1473</v>
      </c>
      <c r="C72" s="24" t="e">
        <f aca="false">VLOOKUP(GroupVertices[[#this row],[vertex]], Vertices, MATCH("ID", Vertices[#headers], 0), 0)</f>
        <v>#VALUE!</v>
      </c>
    </row>
    <row r="73" customFormat="false" ht="15" hidden="false" customHeight="false" outlineLevel="0" collapsed="false">
      <c r="A73" s="24" t="s">
        <v>13916</v>
      </c>
      <c r="B73" s="24" t="s">
        <v>1560</v>
      </c>
      <c r="C73" s="24" t="e">
        <f aca="false">VLOOKUP(GroupVertices[[#this row],[vertex]], Vertices, MATCH("ID", Vertices[#headers], 0), 0)</f>
        <v>#VALUE!</v>
      </c>
    </row>
    <row r="74" customFormat="false" ht="15" hidden="false" customHeight="false" outlineLevel="0" collapsed="false">
      <c r="A74" s="24" t="s">
        <v>13916</v>
      </c>
      <c r="B74" s="24" t="s">
        <v>1568</v>
      </c>
      <c r="C74" s="24" t="e">
        <f aca="false">VLOOKUP(GroupVertices[[#this row],[vertex]], Vertices, MATCH("ID", Vertices[#headers], 0), 0)</f>
        <v>#VALUE!</v>
      </c>
    </row>
    <row r="75" customFormat="false" ht="15" hidden="false" customHeight="false" outlineLevel="0" collapsed="false">
      <c r="A75" s="24" t="s">
        <v>13916</v>
      </c>
      <c r="B75" s="24" t="s">
        <v>1587</v>
      </c>
      <c r="C75" s="24" t="e">
        <f aca="false">VLOOKUP(GroupVertices[[#this row],[vertex]], Vertices, MATCH("ID", Vertices[#headers], 0), 0)</f>
        <v>#VALUE!</v>
      </c>
    </row>
    <row r="76" customFormat="false" ht="15" hidden="false" customHeight="false" outlineLevel="0" collapsed="false">
      <c r="A76" s="24" t="s">
        <v>13916</v>
      </c>
      <c r="B76" s="24" t="s">
        <v>1600</v>
      </c>
      <c r="C76" s="24" t="e">
        <f aca="false">VLOOKUP(GroupVertices[[#this row],[vertex]], Vertices, MATCH("ID", Vertices[#headers], 0), 0)</f>
        <v>#VALUE!</v>
      </c>
    </row>
    <row r="77" customFormat="false" ht="15" hidden="false" customHeight="false" outlineLevel="0" collapsed="false">
      <c r="A77" s="24" t="s">
        <v>13916</v>
      </c>
      <c r="B77" s="24" t="s">
        <v>1609</v>
      </c>
      <c r="C77" s="24" t="e">
        <f aca="false">VLOOKUP(GroupVertices[[#this row],[vertex]], Vertices, MATCH("ID", Vertices[#headers], 0), 0)</f>
        <v>#VALUE!</v>
      </c>
    </row>
    <row r="78" customFormat="false" ht="15" hidden="false" customHeight="false" outlineLevel="0" collapsed="false">
      <c r="A78" s="24" t="s">
        <v>13916</v>
      </c>
      <c r="B78" s="24" t="s">
        <v>1614</v>
      </c>
      <c r="C78" s="24" t="e">
        <f aca="false">VLOOKUP(GroupVertices[[#this row],[vertex]], Vertices, MATCH("ID", Vertices[#headers], 0), 0)</f>
        <v>#VALUE!</v>
      </c>
    </row>
    <row r="79" customFormat="false" ht="15" hidden="false" customHeight="false" outlineLevel="0" collapsed="false">
      <c r="A79" s="24" t="s">
        <v>13916</v>
      </c>
      <c r="B79" s="24" t="s">
        <v>1644</v>
      </c>
      <c r="C79" s="24" t="e">
        <f aca="false">VLOOKUP(GroupVertices[[#this row],[vertex]], Vertices, MATCH("ID", Vertices[#headers], 0), 0)</f>
        <v>#VALUE!</v>
      </c>
    </row>
    <row r="80" customFormat="false" ht="15" hidden="false" customHeight="false" outlineLevel="0" collapsed="false">
      <c r="A80" s="24" t="s">
        <v>13916</v>
      </c>
      <c r="B80" s="24" t="s">
        <v>1649</v>
      </c>
      <c r="C80" s="24" t="e">
        <f aca="false">VLOOKUP(GroupVertices[[#this row],[vertex]], Vertices, MATCH("ID", Vertices[#headers], 0), 0)</f>
        <v>#VALUE!</v>
      </c>
    </row>
    <row r="81" customFormat="false" ht="15" hidden="false" customHeight="false" outlineLevel="0" collapsed="false">
      <c r="A81" s="24" t="s">
        <v>13916</v>
      </c>
      <c r="B81" s="24" t="s">
        <v>1654</v>
      </c>
      <c r="C81" s="24" t="e">
        <f aca="false">VLOOKUP(GroupVertices[[#this row],[vertex]], Vertices, MATCH("ID", Vertices[#headers], 0), 0)</f>
        <v>#VALUE!</v>
      </c>
    </row>
    <row r="82" customFormat="false" ht="15" hidden="false" customHeight="false" outlineLevel="0" collapsed="false">
      <c r="A82" s="24" t="s">
        <v>13916</v>
      </c>
      <c r="B82" s="24" t="s">
        <v>1678</v>
      </c>
      <c r="C82" s="24" t="e">
        <f aca="false">VLOOKUP(GroupVertices[[#this row],[vertex]], Vertices, MATCH("ID", Vertices[#headers], 0), 0)</f>
        <v>#VALUE!</v>
      </c>
    </row>
    <row r="83" customFormat="false" ht="15" hidden="false" customHeight="false" outlineLevel="0" collapsed="false">
      <c r="A83" s="24" t="s">
        <v>13916</v>
      </c>
      <c r="B83" s="24" t="s">
        <v>1739</v>
      </c>
      <c r="C83" s="24" t="e">
        <f aca="false">VLOOKUP(GroupVertices[[#this row],[vertex]], Vertices, MATCH("ID", Vertices[#headers], 0), 0)</f>
        <v>#VALUE!</v>
      </c>
    </row>
    <row r="84" customFormat="false" ht="15" hidden="false" customHeight="false" outlineLevel="0" collapsed="false">
      <c r="A84" s="24" t="s">
        <v>13916</v>
      </c>
      <c r="B84" s="24" t="s">
        <v>1768</v>
      </c>
      <c r="C84" s="24" t="e">
        <f aca="false">VLOOKUP(GroupVertices[[#this row],[vertex]], Vertices, MATCH("ID", Vertices[#headers], 0), 0)</f>
        <v>#VALUE!</v>
      </c>
    </row>
    <row r="85" customFormat="false" ht="15" hidden="false" customHeight="false" outlineLevel="0" collapsed="false">
      <c r="A85" s="24" t="s">
        <v>13916</v>
      </c>
      <c r="B85" s="24" t="s">
        <v>1775</v>
      </c>
      <c r="C85" s="24" t="e">
        <f aca="false">VLOOKUP(GroupVertices[[#this row],[vertex]], Vertices, MATCH("ID", Vertices[#headers], 0), 0)</f>
        <v>#VALUE!</v>
      </c>
    </row>
    <row r="86" customFormat="false" ht="15" hidden="false" customHeight="false" outlineLevel="0" collapsed="false">
      <c r="A86" s="24" t="s">
        <v>13916</v>
      </c>
      <c r="B86" s="24" t="s">
        <v>1795</v>
      </c>
      <c r="C86" s="24" t="e">
        <f aca="false">VLOOKUP(GroupVertices[[#this row],[vertex]], Vertices, MATCH("ID", Vertices[#headers], 0), 0)</f>
        <v>#VALUE!</v>
      </c>
    </row>
    <row r="87" customFormat="false" ht="15" hidden="false" customHeight="false" outlineLevel="0" collapsed="false">
      <c r="A87" s="24" t="s">
        <v>13916</v>
      </c>
      <c r="B87" s="24" t="s">
        <v>1819</v>
      </c>
      <c r="C87" s="24" t="e">
        <f aca="false">VLOOKUP(GroupVertices[[#this row],[vertex]], Vertices, MATCH("ID", Vertices[#headers], 0), 0)</f>
        <v>#VALUE!</v>
      </c>
    </row>
    <row r="88" customFormat="false" ht="15" hidden="false" customHeight="false" outlineLevel="0" collapsed="false">
      <c r="A88" s="24" t="s">
        <v>13916</v>
      </c>
      <c r="B88" s="24" t="s">
        <v>1846</v>
      </c>
      <c r="C88" s="24" t="e">
        <f aca="false">VLOOKUP(GroupVertices[[#this row],[vertex]], Vertices, MATCH("ID", Vertices[#headers], 0), 0)</f>
        <v>#VALUE!</v>
      </c>
    </row>
    <row r="89" customFormat="false" ht="15" hidden="false" customHeight="false" outlineLevel="0" collapsed="false">
      <c r="A89" s="24" t="s">
        <v>13916</v>
      </c>
      <c r="B89" s="24" t="s">
        <v>1865</v>
      </c>
      <c r="C89" s="24" t="e">
        <f aca="false">VLOOKUP(GroupVertices[[#this row],[vertex]], Vertices, MATCH("ID", Vertices[#headers], 0), 0)</f>
        <v>#VALUE!</v>
      </c>
    </row>
    <row r="90" customFormat="false" ht="15" hidden="false" customHeight="false" outlineLevel="0" collapsed="false">
      <c r="A90" s="24" t="s">
        <v>13916</v>
      </c>
      <c r="B90" s="24" t="s">
        <v>1871</v>
      </c>
      <c r="C90" s="24" t="e">
        <f aca="false">VLOOKUP(GroupVertices[[#this row],[vertex]], Vertices, MATCH("ID", Vertices[#headers], 0), 0)</f>
        <v>#VALUE!</v>
      </c>
    </row>
    <row r="91" customFormat="false" ht="15" hidden="false" customHeight="false" outlineLevel="0" collapsed="false">
      <c r="A91" s="24" t="s">
        <v>13916</v>
      </c>
      <c r="B91" s="24" t="s">
        <v>1908</v>
      </c>
      <c r="C91" s="24" t="e">
        <f aca="false">VLOOKUP(GroupVertices[[#this row],[vertex]], Vertices, MATCH("ID", Vertices[#headers], 0), 0)</f>
        <v>#VALUE!</v>
      </c>
    </row>
    <row r="92" customFormat="false" ht="15" hidden="false" customHeight="false" outlineLevel="0" collapsed="false">
      <c r="A92" s="24" t="s">
        <v>13916</v>
      </c>
      <c r="B92" s="24" t="s">
        <v>1912</v>
      </c>
      <c r="C92" s="24" t="e">
        <f aca="false">VLOOKUP(GroupVertices[[#this row],[vertex]], Vertices, MATCH("ID", Vertices[#headers], 0), 0)</f>
        <v>#VALUE!</v>
      </c>
    </row>
    <row r="93" customFormat="false" ht="15" hidden="false" customHeight="false" outlineLevel="0" collapsed="false">
      <c r="A93" s="24" t="s">
        <v>13916</v>
      </c>
      <c r="B93" s="24" t="s">
        <v>1921</v>
      </c>
      <c r="C93" s="24" t="e">
        <f aca="false">VLOOKUP(GroupVertices[[#this row],[vertex]], Vertices, MATCH("ID", Vertices[#headers], 0), 0)</f>
        <v>#VALUE!</v>
      </c>
    </row>
    <row r="94" customFormat="false" ht="15" hidden="false" customHeight="false" outlineLevel="0" collapsed="false">
      <c r="A94" s="24" t="s">
        <v>13916</v>
      </c>
      <c r="B94" s="24" t="s">
        <v>1926</v>
      </c>
      <c r="C94" s="24" t="e">
        <f aca="false">VLOOKUP(GroupVertices[[#this row],[vertex]], Vertices, MATCH("ID", Vertices[#headers], 0), 0)</f>
        <v>#VALUE!</v>
      </c>
    </row>
    <row r="95" customFormat="false" ht="15" hidden="false" customHeight="false" outlineLevel="0" collapsed="false">
      <c r="A95" s="24" t="s">
        <v>13916</v>
      </c>
      <c r="B95" s="24" t="s">
        <v>1946</v>
      </c>
      <c r="C95" s="24" t="e">
        <f aca="false">VLOOKUP(GroupVertices[[#this row],[vertex]], Vertices, MATCH("ID", Vertices[#headers], 0), 0)</f>
        <v>#VALUE!</v>
      </c>
    </row>
    <row r="96" customFormat="false" ht="15" hidden="false" customHeight="false" outlineLevel="0" collapsed="false">
      <c r="A96" s="24" t="s">
        <v>13916</v>
      </c>
      <c r="B96" s="24" t="s">
        <v>1951</v>
      </c>
      <c r="C96" s="24" t="e">
        <f aca="false">VLOOKUP(GroupVertices[[#this row],[vertex]], Vertices, MATCH("ID", Vertices[#headers], 0), 0)</f>
        <v>#VALUE!</v>
      </c>
    </row>
    <row r="97" customFormat="false" ht="15" hidden="false" customHeight="false" outlineLevel="0" collapsed="false">
      <c r="A97" s="24" t="s">
        <v>13916</v>
      </c>
      <c r="B97" s="24" t="s">
        <v>1966</v>
      </c>
      <c r="C97" s="24" t="e">
        <f aca="false">VLOOKUP(GroupVertices[[#this row],[vertex]], Vertices, MATCH("ID", Vertices[#headers], 0), 0)</f>
        <v>#VALUE!</v>
      </c>
    </row>
    <row r="98" customFormat="false" ht="15" hidden="false" customHeight="false" outlineLevel="0" collapsed="false">
      <c r="A98" s="24" t="s">
        <v>13916</v>
      </c>
      <c r="B98" s="24" t="s">
        <v>1972</v>
      </c>
      <c r="C98" s="24" t="e">
        <f aca="false">VLOOKUP(GroupVertices[[#this row],[vertex]], Vertices, MATCH("ID", Vertices[#headers], 0), 0)</f>
        <v>#VALUE!</v>
      </c>
    </row>
    <row r="99" customFormat="false" ht="15" hidden="false" customHeight="false" outlineLevel="0" collapsed="false">
      <c r="A99" s="24" t="s">
        <v>13916</v>
      </c>
      <c r="B99" s="24" t="s">
        <v>1978</v>
      </c>
      <c r="C99" s="24" t="e">
        <f aca="false">VLOOKUP(GroupVertices[[#this row],[vertex]], Vertices, MATCH("ID", Vertices[#headers], 0), 0)</f>
        <v>#VALUE!</v>
      </c>
    </row>
    <row r="100" customFormat="false" ht="15" hidden="false" customHeight="false" outlineLevel="0" collapsed="false">
      <c r="A100" s="24" t="s">
        <v>13916</v>
      </c>
      <c r="B100" s="24" t="s">
        <v>1985</v>
      </c>
      <c r="C100" s="24" t="e">
        <f aca="false">VLOOKUP(GroupVertices[[#this row],[vertex]], Vertices, MATCH("ID", Vertices[#headers], 0), 0)</f>
        <v>#VALUE!</v>
      </c>
    </row>
    <row r="101" customFormat="false" ht="15" hidden="false" customHeight="false" outlineLevel="0" collapsed="false">
      <c r="A101" s="24" t="s">
        <v>13916</v>
      </c>
      <c r="B101" s="24" t="s">
        <v>1990</v>
      </c>
      <c r="C101" s="24" t="e">
        <f aca="false">VLOOKUP(GroupVertices[[#this row],[vertex]], Vertices, MATCH("ID", Vertices[#headers], 0), 0)</f>
        <v>#VALUE!</v>
      </c>
    </row>
    <row r="102" customFormat="false" ht="15" hidden="false" customHeight="false" outlineLevel="0" collapsed="false">
      <c r="A102" s="24" t="s">
        <v>13916</v>
      </c>
      <c r="B102" s="24" t="s">
        <v>1996</v>
      </c>
      <c r="C102" s="24" t="e">
        <f aca="false">VLOOKUP(GroupVertices[[#this row],[vertex]], Vertices, MATCH("ID", Vertices[#headers], 0), 0)</f>
        <v>#VALUE!</v>
      </c>
    </row>
    <row r="103" customFormat="false" ht="15" hidden="false" customHeight="false" outlineLevel="0" collapsed="false">
      <c r="A103" s="24" t="s">
        <v>13916</v>
      </c>
      <c r="B103" s="24" t="s">
        <v>2000</v>
      </c>
      <c r="C103" s="24" t="e">
        <f aca="false">VLOOKUP(GroupVertices[[#this row],[vertex]], Vertices, MATCH("ID", Vertices[#headers], 0), 0)</f>
        <v>#VALUE!</v>
      </c>
    </row>
    <row r="104" customFormat="false" ht="15" hidden="false" customHeight="false" outlineLevel="0" collapsed="false">
      <c r="A104" s="24" t="s">
        <v>13916</v>
      </c>
      <c r="B104" s="24" t="s">
        <v>2011</v>
      </c>
      <c r="C104" s="24" t="e">
        <f aca="false">VLOOKUP(GroupVertices[[#this row],[vertex]], Vertices, MATCH("ID", Vertices[#headers], 0), 0)</f>
        <v>#VALUE!</v>
      </c>
    </row>
    <row r="105" customFormat="false" ht="15" hidden="false" customHeight="false" outlineLevel="0" collapsed="false">
      <c r="A105" s="24" t="s">
        <v>13916</v>
      </c>
      <c r="B105" s="24" t="s">
        <v>2018</v>
      </c>
      <c r="C105" s="24" t="e">
        <f aca="false">VLOOKUP(GroupVertices[[#this row],[vertex]], Vertices, MATCH("ID", Vertices[#headers], 0), 0)</f>
        <v>#VALUE!</v>
      </c>
    </row>
    <row r="106" customFormat="false" ht="15" hidden="false" customHeight="false" outlineLevel="0" collapsed="false">
      <c r="A106" s="24" t="s">
        <v>13916</v>
      </c>
      <c r="B106" s="24" t="s">
        <v>2032</v>
      </c>
      <c r="C106" s="24" t="e">
        <f aca="false">VLOOKUP(GroupVertices[[#this row],[vertex]], Vertices, MATCH("ID", Vertices[#headers], 0), 0)</f>
        <v>#VALUE!</v>
      </c>
    </row>
    <row r="107" customFormat="false" ht="15" hidden="false" customHeight="false" outlineLevel="0" collapsed="false">
      <c r="A107" s="24" t="s">
        <v>13916</v>
      </c>
      <c r="B107" s="24" t="s">
        <v>2081</v>
      </c>
      <c r="C107" s="24" t="e">
        <f aca="false">VLOOKUP(GroupVertices[[#this row],[vertex]], Vertices, MATCH("ID", Vertices[#headers], 0), 0)</f>
        <v>#VALUE!</v>
      </c>
    </row>
    <row r="108" customFormat="false" ht="15" hidden="false" customHeight="false" outlineLevel="0" collapsed="false">
      <c r="A108" s="24" t="s">
        <v>13916</v>
      </c>
      <c r="B108" s="24" t="s">
        <v>2086</v>
      </c>
      <c r="C108" s="24" t="e">
        <f aca="false">VLOOKUP(GroupVertices[[#this row],[vertex]], Vertices, MATCH("ID", Vertices[#headers], 0), 0)</f>
        <v>#VALUE!</v>
      </c>
    </row>
    <row r="109" customFormat="false" ht="15" hidden="false" customHeight="false" outlineLevel="0" collapsed="false">
      <c r="A109" s="24" t="s">
        <v>13916</v>
      </c>
      <c r="B109" s="24" t="s">
        <v>2115</v>
      </c>
      <c r="C109" s="24" t="e">
        <f aca="false">VLOOKUP(GroupVertices[[#this row],[vertex]], Vertices, MATCH("ID", Vertices[#headers], 0), 0)</f>
        <v>#VALUE!</v>
      </c>
    </row>
    <row r="110" customFormat="false" ht="15" hidden="false" customHeight="false" outlineLevel="0" collapsed="false">
      <c r="A110" s="24" t="s">
        <v>13916</v>
      </c>
      <c r="B110" s="24" t="s">
        <v>2154</v>
      </c>
      <c r="C110" s="24" t="e">
        <f aca="false">VLOOKUP(GroupVertices[[#this row],[vertex]], Vertices, MATCH("ID", Vertices[#headers], 0), 0)</f>
        <v>#VALUE!</v>
      </c>
    </row>
    <row r="111" customFormat="false" ht="15" hidden="false" customHeight="false" outlineLevel="0" collapsed="false">
      <c r="A111" s="24" t="s">
        <v>13916</v>
      </c>
      <c r="B111" s="24" t="s">
        <v>2176</v>
      </c>
      <c r="C111" s="24" t="e">
        <f aca="false">VLOOKUP(GroupVertices[[#this row],[vertex]], Vertices, MATCH("ID", Vertices[#headers], 0), 0)</f>
        <v>#VALUE!</v>
      </c>
    </row>
    <row r="112" customFormat="false" ht="15" hidden="false" customHeight="false" outlineLevel="0" collapsed="false">
      <c r="A112" s="24" t="s">
        <v>13916</v>
      </c>
      <c r="B112" s="24" t="s">
        <v>2185</v>
      </c>
      <c r="C112" s="24" t="e">
        <f aca="false">VLOOKUP(GroupVertices[[#this row],[vertex]], Vertices, MATCH("ID", Vertices[#headers], 0), 0)</f>
        <v>#VALUE!</v>
      </c>
    </row>
    <row r="113" customFormat="false" ht="15" hidden="false" customHeight="false" outlineLevel="0" collapsed="false">
      <c r="A113" s="24" t="s">
        <v>13916</v>
      </c>
      <c r="B113" s="24" t="s">
        <v>2203</v>
      </c>
      <c r="C113" s="24" t="e">
        <f aca="false">VLOOKUP(GroupVertices[[#this row],[vertex]], Vertices, MATCH("ID", Vertices[#headers], 0), 0)</f>
        <v>#VALUE!</v>
      </c>
    </row>
    <row r="114" customFormat="false" ht="15" hidden="false" customHeight="false" outlineLevel="0" collapsed="false">
      <c r="A114" s="24" t="s">
        <v>13916</v>
      </c>
      <c r="B114" s="24" t="s">
        <v>2215</v>
      </c>
      <c r="C114" s="24" t="e">
        <f aca="false">VLOOKUP(GroupVertices[[#this row],[vertex]], Vertices, MATCH("ID", Vertices[#headers], 0), 0)</f>
        <v>#VALUE!</v>
      </c>
    </row>
    <row r="115" customFormat="false" ht="15" hidden="false" customHeight="false" outlineLevel="0" collapsed="false">
      <c r="A115" s="24" t="s">
        <v>13916</v>
      </c>
      <c r="B115" s="24" t="s">
        <v>2221</v>
      </c>
      <c r="C115" s="24" t="e">
        <f aca="false">VLOOKUP(GroupVertices[[#this row],[vertex]], Vertices, MATCH("ID", Vertices[#headers], 0), 0)</f>
        <v>#VALUE!</v>
      </c>
    </row>
    <row r="116" customFormat="false" ht="15" hidden="false" customHeight="false" outlineLevel="0" collapsed="false">
      <c r="A116" s="24" t="s">
        <v>13916</v>
      </c>
      <c r="B116" s="24" t="s">
        <v>2228</v>
      </c>
      <c r="C116" s="24" t="e">
        <f aca="false">VLOOKUP(GroupVertices[[#this row],[vertex]], Vertices, MATCH("ID", Vertices[#headers], 0), 0)</f>
        <v>#VALUE!</v>
      </c>
    </row>
    <row r="117" customFormat="false" ht="15" hidden="false" customHeight="false" outlineLevel="0" collapsed="false">
      <c r="A117" s="24" t="s">
        <v>13916</v>
      </c>
      <c r="B117" s="24" t="s">
        <v>2232</v>
      </c>
      <c r="C117" s="24" t="e">
        <f aca="false">VLOOKUP(GroupVertices[[#this row],[vertex]], Vertices, MATCH("ID", Vertices[#headers], 0), 0)</f>
        <v>#VALUE!</v>
      </c>
    </row>
    <row r="118" customFormat="false" ht="15" hidden="false" customHeight="false" outlineLevel="0" collapsed="false">
      <c r="A118" s="24" t="s">
        <v>13916</v>
      </c>
      <c r="B118" s="24" t="s">
        <v>2239</v>
      </c>
      <c r="C118" s="24" t="e">
        <f aca="false">VLOOKUP(GroupVertices[[#this row],[vertex]], Vertices, MATCH("ID", Vertices[#headers], 0), 0)</f>
        <v>#VALUE!</v>
      </c>
    </row>
    <row r="119" customFormat="false" ht="15" hidden="false" customHeight="false" outlineLevel="0" collapsed="false">
      <c r="A119" s="24" t="s">
        <v>13916</v>
      </c>
      <c r="B119" s="24" t="s">
        <v>2246</v>
      </c>
      <c r="C119" s="24" t="e">
        <f aca="false">VLOOKUP(GroupVertices[[#this row],[vertex]], Vertices, MATCH("ID", Vertices[#headers], 0), 0)</f>
        <v>#VALUE!</v>
      </c>
    </row>
    <row r="120" customFormat="false" ht="15" hidden="false" customHeight="false" outlineLevel="0" collapsed="false">
      <c r="A120" s="24" t="s">
        <v>13916</v>
      </c>
      <c r="B120" s="24" t="s">
        <v>2264</v>
      </c>
      <c r="C120" s="24" t="e">
        <f aca="false">VLOOKUP(GroupVertices[[#this row],[vertex]], Vertices, MATCH("ID", Vertices[#headers], 0), 0)</f>
        <v>#VALUE!</v>
      </c>
    </row>
    <row r="121" customFormat="false" ht="15" hidden="false" customHeight="false" outlineLevel="0" collapsed="false">
      <c r="A121" s="24" t="s">
        <v>13916</v>
      </c>
      <c r="B121" s="24" t="s">
        <v>2279</v>
      </c>
      <c r="C121" s="24" t="e">
        <f aca="false">VLOOKUP(GroupVertices[[#this row],[vertex]], Vertices, MATCH("ID", Vertices[#headers], 0), 0)</f>
        <v>#VALUE!</v>
      </c>
    </row>
    <row r="122" customFormat="false" ht="15" hidden="false" customHeight="false" outlineLevel="0" collapsed="false">
      <c r="A122" s="24" t="s">
        <v>13916</v>
      </c>
      <c r="B122" s="24" t="s">
        <v>2295</v>
      </c>
      <c r="C122" s="24" t="e">
        <f aca="false">VLOOKUP(GroupVertices[[#this row],[vertex]], Vertices, MATCH("ID", Vertices[#headers], 0), 0)</f>
        <v>#VALUE!</v>
      </c>
    </row>
    <row r="123" customFormat="false" ht="15" hidden="false" customHeight="false" outlineLevel="0" collapsed="false">
      <c r="A123" s="24" t="s">
        <v>13916</v>
      </c>
      <c r="B123" s="24" t="s">
        <v>2298</v>
      </c>
      <c r="C123" s="24" t="e">
        <f aca="false">VLOOKUP(GroupVertices[[#this row],[vertex]], Vertices, MATCH("ID", Vertices[#headers], 0), 0)</f>
        <v>#VALUE!</v>
      </c>
    </row>
    <row r="124" customFormat="false" ht="15" hidden="false" customHeight="false" outlineLevel="0" collapsed="false">
      <c r="A124" s="24" t="s">
        <v>13916</v>
      </c>
      <c r="B124" s="24" t="s">
        <v>2310</v>
      </c>
      <c r="C124" s="24" t="e">
        <f aca="false">VLOOKUP(GroupVertices[[#this row],[vertex]], Vertices, MATCH("ID", Vertices[#headers], 0), 0)</f>
        <v>#VALUE!</v>
      </c>
    </row>
    <row r="125" customFormat="false" ht="15" hidden="false" customHeight="false" outlineLevel="0" collapsed="false">
      <c r="A125" s="24" t="s">
        <v>13916</v>
      </c>
      <c r="B125" s="24" t="s">
        <v>2315</v>
      </c>
      <c r="C125" s="24" t="e">
        <f aca="false">VLOOKUP(GroupVertices[[#this row],[vertex]], Vertices, MATCH("ID", Vertices[#headers], 0), 0)</f>
        <v>#VALUE!</v>
      </c>
    </row>
    <row r="126" customFormat="false" ht="15" hidden="false" customHeight="false" outlineLevel="0" collapsed="false">
      <c r="A126" s="24" t="s">
        <v>13916</v>
      </c>
      <c r="B126" s="24" t="s">
        <v>2323</v>
      </c>
      <c r="C126" s="24" t="e">
        <f aca="false">VLOOKUP(GroupVertices[[#this row],[vertex]], Vertices, MATCH("ID", Vertices[#headers], 0), 0)</f>
        <v>#VALUE!</v>
      </c>
    </row>
    <row r="127" customFormat="false" ht="15" hidden="false" customHeight="false" outlineLevel="0" collapsed="false">
      <c r="A127" s="24" t="s">
        <v>13916</v>
      </c>
      <c r="B127" s="24" t="s">
        <v>2327</v>
      </c>
      <c r="C127" s="24" t="e">
        <f aca="false">VLOOKUP(GroupVertices[[#this row],[vertex]], Vertices, MATCH("ID", Vertices[#headers], 0), 0)</f>
        <v>#VALUE!</v>
      </c>
    </row>
    <row r="128" customFormat="false" ht="15" hidden="false" customHeight="false" outlineLevel="0" collapsed="false">
      <c r="A128" s="24" t="s">
        <v>13916</v>
      </c>
      <c r="B128" s="24" t="s">
        <v>2377</v>
      </c>
      <c r="C128" s="24" t="e">
        <f aca="false">VLOOKUP(GroupVertices[[#this row],[vertex]], Vertices, MATCH("ID", Vertices[#headers], 0), 0)</f>
        <v>#VALUE!</v>
      </c>
    </row>
    <row r="129" customFormat="false" ht="15" hidden="false" customHeight="false" outlineLevel="0" collapsed="false">
      <c r="A129" s="24" t="s">
        <v>13916</v>
      </c>
      <c r="B129" s="24" t="s">
        <v>2384</v>
      </c>
      <c r="C129" s="24" t="e">
        <f aca="false">VLOOKUP(GroupVertices[[#this row],[vertex]], Vertices, MATCH("ID", Vertices[#headers], 0), 0)</f>
        <v>#VALUE!</v>
      </c>
    </row>
    <row r="130" customFormat="false" ht="15" hidden="false" customHeight="false" outlineLevel="0" collapsed="false">
      <c r="A130" s="24" t="s">
        <v>13916</v>
      </c>
      <c r="B130" s="24" t="s">
        <v>2411</v>
      </c>
      <c r="C130" s="24" t="e">
        <f aca="false">VLOOKUP(GroupVertices[[#this row],[vertex]], Vertices, MATCH("ID", Vertices[#headers], 0), 0)</f>
        <v>#VALUE!</v>
      </c>
    </row>
    <row r="131" customFormat="false" ht="15" hidden="false" customHeight="false" outlineLevel="0" collapsed="false">
      <c r="A131" s="24" t="s">
        <v>13916</v>
      </c>
      <c r="B131" s="24" t="s">
        <v>2417</v>
      </c>
      <c r="C131" s="24" t="e">
        <f aca="false">VLOOKUP(GroupVertices[[#this row],[vertex]], Vertices, MATCH("ID", Vertices[#headers], 0), 0)</f>
        <v>#VALUE!</v>
      </c>
    </row>
    <row r="132" customFormat="false" ht="15" hidden="false" customHeight="false" outlineLevel="0" collapsed="false">
      <c r="A132" s="24" t="s">
        <v>13916</v>
      </c>
      <c r="B132" s="24" t="s">
        <v>2426</v>
      </c>
      <c r="C132" s="24" t="e">
        <f aca="false">VLOOKUP(GroupVertices[[#this row],[vertex]], Vertices, MATCH("ID", Vertices[#headers], 0), 0)</f>
        <v>#VALUE!</v>
      </c>
    </row>
    <row r="133" customFormat="false" ht="15" hidden="false" customHeight="false" outlineLevel="0" collapsed="false">
      <c r="A133" s="24" t="s">
        <v>13916</v>
      </c>
      <c r="B133" s="24" t="s">
        <v>2436</v>
      </c>
      <c r="C133" s="24" t="e">
        <f aca="false">VLOOKUP(GroupVertices[[#this row],[vertex]], Vertices, MATCH("ID", Vertices[#headers], 0), 0)</f>
        <v>#VALUE!</v>
      </c>
    </row>
    <row r="134" customFormat="false" ht="15" hidden="false" customHeight="false" outlineLevel="0" collapsed="false">
      <c r="A134" s="24" t="s">
        <v>13916</v>
      </c>
      <c r="B134" s="24" t="s">
        <v>2442</v>
      </c>
      <c r="C134" s="24" t="e">
        <f aca="false">VLOOKUP(GroupVertices[[#this row],[vertex]], Vertices, MATCH("ID", Vertices[#headers], 0), 0)</f>
        <v>#VALUE!</v>
      </c>
    </row>
    <row r="135" customFormat="false" ht="15" hidden="false" customHeight="false" outlineLevel="0" collapsed="false">
      <c r="A135" s="24" t="s">
        <v>13916</v>
      </c>
      <c r="B135" s="24" t="s">
        <v>2447</v>
      </c>
      <c r="C135" s="24" t="e">
        <f aca="false">VLOOKUP(GroupVertices[[#this row],[vertex]], Vertices, MATCH("ID", Vertices[#headers], 0), 0)</f>
        <v>#VALUE!</v>
      </c>
    </row>
    <row r="136" customFormat="false" ht="15" hidden="false" customHeight="false" outlineLevel="0" collapsed="false">
      <c r="A136" s="24" t="s">
        <v>13916</v>
      </c>
      <c r="B136" s="24" t="s">
        <v>2478</v>
      </c>
      <c r="C136" s="24" t="e">
        <f aca="false">VLOOKUP(GroupVertices[[#this row],[vertex]], Vertices, MATCH("ID", Vertices[#headers], 0), 0)</f>
        <v>#VALUE!</v>
      </c>
    </row>
    <row r="137" customFormat="false" ht="15" hidden="false" customHeight="false" outlineLevel="0" collapsed="false">
      <c r="A137" s="24" t="s">
        <v>13916</v>
      </c>
      <c r="B137" s="24" t="s">
        <v>2483</v>
      </c>
      <c r="C137" s="24" t="e">
        <f aca="false">VLOOKUP(GroupVertices[[#this row],[vertex]], Vertices, MATCH("ID", Vertices[#headers], 0), 0)</f>
        <v>#VALUE!</v>
      </c>
    </row>
    <row r="138" customFormat="false" ht="15" hidden="false" customHeight="false" outlineLevel="0" collapsed="false">
      <c r="A138" s="24" t="s">
        <v>13916</v>
      </c>
      <c r="B138" s="24" t="s">
        <v>2488</v>
      </c>
      <c r="C138" s="24" t="e">
        <f aca="false">VLOOKUP(GroupVertices[[#this row],[vertex]], Vertices, MATCH("ID", Vertices[#headers], 0), 0)</f>
        <v>#VALUE!</v>
      </c>
    </row>
    <row r="139" customFormat="false" ht="15" hidden="false" customHeight="false" outlineLevel="0" collapsed="false">
      <c r="A139" s="24" t="s">
        <v>13916</v>
      </c>
      <c r="B139" s="24" t="s">
        <v>2493</v>
      </c>
      <c r="C139" s="24" t="e">
        <f aca="false">VLOOKUP(GroupVertices[[#this row],[vertex]], Vertices, MATCH("ID", Vertices[#headers], 0), 0)</f>
        <v>#VALUE!</v>
      </c>
    </row>
    <row r="140" customFormat="false" ht="15" hidden="false" customHeight="false" outlineLevel="0" collapsed="false">
      <c r="A140" s="24" t="s">
        <v>13916</v>
      </c>
      <c r="B140" s="24" t="s">
        <v>2505</v>
      </c>
      <c r="C140" s="24" t="e">
        <f aca="false">VLOOKUP(GroupVertices[[#this row],[vertex]], Vertices, MATCH("ID", Vertices[#headers], 0), 0)</f>
        <v>#VALUE!</v>
      </c>
    </row>
    <row r="141" customFormat="false" ht="15" hidden="false" customHeight="false" outlineLevel="0" collapsed="false">
      <c r="A141" s="24" t="s">
        <v>13916</v>
      </c>
      <c r="B141" s="24" t="s">
        <v>2516</v>
      </c>
      <c r="C141" s="24" t="e">
        <f aca="false">VLOOKUP(GroupVertices[[#this row],[vertex]], Vertices, MATCH("ID", Vertices[#headers], 0), 0)</f>
        <v>#VALUE!</v>
      </c>
    </row>
    <row r="142" customFormat="false" ht="15" hidden="false" customHeight="false" outlineLevel="0" collapsed="false">
      <c r="A142" s="24" t="s">
        <v>13916</v>
      </c>
      <c r="B142" s="24" t="s">
        <v>2522</v>
      </c>
      <c r="C142" s="24" t="e">
        <f aca="false">VLOOKUP(GroupVertices[[#this row],[vertex]], Vertices, MATCH("ID", Vertices[#headers], 0), 0)</f>
        <v>#VALUE!</v>
      </c>
    </row>
    <row r="143" customFormat="false" ht="15" hidden="false" customHeight="false" outlineLevel="0" collapsed="false">
      <c r="A143" s="24" t="s">
        <v>13916</v>
      </c>
      <c r="B143" s="24" t="s">
        <v>2530</v>
      </c>
      <c r="C143" s="24" t="e">
        <f aca="false">VLOOKUP(GroupVertices[[#this row],[vertex]], Vertices, MATCH("ID", Vertices[#headers], 0), 0)</f>
        <v>#VALUE!</v>
      </c>
    </row>
    <row r="144" customFormat="false" ht="15" hidden="false" customHeight="false" outlineLevel="0" collapsed="false">
      <c r="A144" s="24" t="s">
        <v>13916</v>
      </c>
      <c r="B144" s="24" t="s">
        <v>2539</v>
      </c>
      <c r="C144" s="24" t="e">
        <f aca="false">VLOOKUP(GroupVertices[[#this row],[vertex]], Vertices, MATCH("ID", Vertices[#headers], 0), 0)</f>
        <v>#VALUE!</v>
      </c>
    </row>
    <row r="145" customFormat="false" ht="15" hidden="false" customHeight="false" outlineLevel="0" collapsed="false">
      <c r="A145" s="24" t="s">
        <v>13916</v>
      </c>
      <c r="B145" s="24" t="s">
        <v>2569</v>
      </c>
      <c r="C145" s="24" t="e">
        <f aca="false">VLOOKUP(GroupVertices[[#this row],[vertex]], Vertices, MATCH("ID", Vertices[#headers], 0), 0)</f>
        <v>#VALUE!</v>
      </c>
    </row>
    <row r="146" customFormat="false" ht="15" hidden="false" customHeight="false" outlineLevel="0" collapsed="false">
      <c r="A146" s="24" t="s">
        <v>13916</v>
      </c>
      <c r="B146" s="24" t="s">
        <v>2581</v>
      </c>
      <c r="C146" s="24" t="e">
        <f aca="false">VLOOKUP(GroupVertices[[#this row],[vertex]], Vertices, MATCH("ID", Vertices[#headers], 0), 0)</f>
        <v>#VALUE!</v>
      </c>
    </row>
    <row r="147" customFormat="false" ht="15" hidden="false" customHeight="false" outlineLevel="0" collapsed="false">
      <c r="A147" s="24" t="s">
        <v>13916</v>
      </c>
      <c r="B147" s="24" t="s">
        <v>2585</v>
      </c>
      <c r="C147" s="24" t="e">
        <f aca="false">VLOOKUP(GroupVertices[[#this row],[vertex]], Vertices, MATCH("ID", Vertices[#headers], 0), 0)</f>
        <v>#VALUE!</v>
      </c>
    </row>
    <row r="148" customFormat="false" ht="15" hidden="false" customHeight="false" outlineLevel="0" collapsed="false">
      <c r="A148" s="24" t="s">
        <v>13916</v>
      </c>
      <c r="B148" s="24" t="s">
        <v>2589</v>
      </c>
      <c r="C148" s="24" t="e">
        <f aca="false">VLOOKUP(GroupVertices[[#this row],[vertex]], Vertices, MATCH("ID", Vertices[#headers], 0), 0)</f>
        <v>#VALUE!</v>
      </c>
    </row>
    <row r="149" customFormat="false" ht="15" hidden="false" customHeight="false" outlineLevel="0" collapsed="false">
      <c r="A149" s="24" t="s">
        <v>13916</v>
      </c>
      <c r="B149" s="24" t="s">
        <v>2606</v>
      </c>
      <c r="C149" s="24" t="e">
        <f aca="false">VLOOKUP(GroupVertices[[#this row],[vertex]], Vertices, MATCH("ID", Vertices[#headers], 0), 0)</f>
        <v>#VALUE!</v>
      </c>
    </row>
    <row r="150" customFormat="false" ht="15" hidden="false" customHeight="false" outlineLevel="0" collapsed="false">
      <c r="A150" s="24" t="s">
        <v>13916</v>
      </c>
      <c r="B150" s="24" t="s">
        <v>2613</v>
      </c>
      <c r="C150" s="24" t="e">
        <f aca="false">VLOOKUP(GroupVertices[[#this row],[vertex]], Vertices, MATCH("ID", Vertices[#headers], 0), 0)</f>
        <v>#VALUE!</v>
      </c>
    </row>
    <row r="151" customFormat="false" ht="15" hidden="false" customHeight="false" outlineLevel="0" collapsed="false">
      <c r="A151" s="24" t="s">
        <v>13916</v>
      </c>
      <c r="B151" s="24" t="s">
        <v>2618</v>
      </c>
      <c r="C151" s="24" t="e">
        <f aca="false">VLOOKUP(GroupVertices[[#this row],[vertex]], Vertices, MATCH("ID", Vertices[#headers], 0), 0)</f>
        <v>#VALUE!</v>
      </c>
    </row>
    <row r="152" customFormat="false" ht="15" hidden="false" customHeight="false" outlineLevel="0" collapsed="false">
      <c r="A152" s="24" t="s">
        <v>13916</v>
      </c>
      <c r="B152" s="24" t="s">
        <v>2640</v>
      </c>
      <c r="C152" s="24" t="e">
        <f aca="false">VLOOKUP(GroupVertices[[#this row],[vertex]], Vertices, MATCH("ID", Vertices[#headers], 0), 0)</f>
        <v>#VALUE!</v>
      </c>
    </row>
    <row r="153" customFormat="false" ht="15" hidden="false" customHeight="false" outlineLevel="0" collapsed="false">
      <c r="A153" s="24" t="s">
        <v>13916</v>
      </c>
      <c r="B153" s="24" t="s">
        <v>2659</v>
      </c>
      <c r="C153" s="24" t="e">
        <f aca="false">VLOOKUP(GroupVertices[[#this row],[vertex]], Vertices, MATCH("ID", Vertices[#headers], 0), 0)</f>
        <v>#VALUE!</v>
      </c>
    </row>
    <row r="154" customFormat="false" ht="15" hidden="false" customHeight="false" outlineLevel="0" collapsed="false">
      <c r="A154" s="24" t="s">
        <v>13916</v>
      </c>
      <c r="B154" s="24" t="s">
        <v>2678</v>
      </c>
      <c r="C154" s="24" t="e">
        <f aca="false">VLOOKUP(GroupVertices[[#this row],[vertex]], Vertices, MATCH("ID", Vertices[#headers], 0), 0)</f>
        <v>#VALUE!</v>
      </c>
    </row>
    <row r="155" customFormat="false" ht="15" hidden="false" customHeight="false" outlineLevel="0" collapsed="false">
      <c r="A155" s="24" t="s">
        <v>13916</v>
      </c>
      <c r="B155" s="24" t="s">
        <v>2691</v>
      </c>
      <c r="C155" s="24" t="e">
        <f aca="false">VLOOKUP(GroupVertices[[#this row],[vertex]], Vertices, MATCH("ID", Vertices[#headers], 0), 0)</f>
        <v>#VALUE!</v>
      </c>
    </row>
    <row r="156" customFormat="false" ht="15" hidden="false" customHeight="false" outlineLevel="0" collapsed="false">
      <c r="A156" s="24" t="s">
        <v>13916</v>
      </c>
      <c r="B156" s="24" t="s">
        <v>2713</v>
      </c>
      <c r="C156" s="24" t="e">
        <f aca="false">VLOOKUP(GroupVertices[[#this row],[vertex]], Vertices, MATCH("ID", Vertices[#headers], 0), 0)</f>
        <v>#VALUE!</v>
      </c>
    </row>
    <row r="157" customFormat="false" ht="15" hidden="false" customHeight="false" outlineLevel="0" collapsed="false">
      <c r="A157" s="24" t="s">
        <v>13916</v>
      </c>
      <c r="B157" s="24" t="s">
        <v>2732</v>
      </c>
      <c r="C157" s="24" t="e">
        <f aca="false">VLOOKUP(GroupVertices[[#this row],[vertex]], Vertices, MATCH("ID", Vertices[#headers], 0), 0)</f>
        <v>#VALUE!</v>
      </c>
    </row>
    <row r="158" customFormat="false" ht="15" hidden="false" customHeight="false" outlineLevel="0" collapsed="false">
      <c r="A158" s="24" t="s">
        <v>13916</v>
      </c>
      <c r="B158" s="24" t="s">
        <v>2742</v>
      </c>
      <c r="C158" s="24" t="e">
        <f aca="false">VLOOKUP(GroupVertices[[#this row],[vertex]], Vertices, MATCH("ID", Vertices[#headers], 0), 0)</f>
        <v>#VALUE!</v>
      </c>
    </row>
    <row r="159" customFormat="false" ht="15" hidden="false" customHeight="false" outlineLevel="0" collapsed="false">
      <c r="A159" s="24" t="s">
        <v>13916</v>
      </c>
      <c r="B159" s="24" t="s">
        <v>2747</v>
      </c>
      <c r="C159" s="24" t="e">
        <f aca="false">VLOOKUP(GroupVertices[[#this row],[vertex]], Vertices, MATCH("ID", Vertices[#headers], 0), 0)</f>
        <v>#VALUE!</v>
      </c>
    </row>
    <row r="160" customFormat="false" ht="15" hidden="false" customHeight="false" outlineLevel="0" collapsed="false">
      <c r="A160" s="24" t="s">
        <v>13916</v>
      </c>
      <c r="B160" s="24" t="s">
        <v>2751</v>
      </c>
      <c r="C160" s="24" t="e">
        <f aca="false">VLOOKUP(GroupVertices[[#this row],[vertex]], Vertices, MATCH("ID", Vertices[#headers], 0), 0)</f>
        <v>#VALUE!</v>
      </c>
    </row>
    <row r="161" customFormat="false" ht="15" hidden="false" customHeight="false" outlineLevel="0" collapsed="false">
      <c r="A161" s="24" t="s">
        <v>13916</v>
      </c>
      <c r="B161" s="24" t="s">
        <v>2761</v>
      </c>
      <c r="C161" s="24" t="e">
        <f aca="false">VLOOKUP(GroupVertices[[#this row],[vertex]], Vertices, MATCH("ID", Vertices[#headers], 0), 0)</f>
        <v>#VALUE!</v>
      </c>
    </row>
    <row r="162" customFormat="false" ht="15" hidden="false" customHeight="false" outlineLevel="0" collapsed="false">
      <c r="A162" s="24" t="s">
        <v>13916</v>
      </c>
      <c r="B162" s="24" t="s">
        <v>2789</v>
      </c>
      <c r="C162" s="24" t="e">
        <f aca="false">VLOOKUP(GroupVertices[[#this row],[vertex]], Vertices, MATCH("ID", Vertices[#headers], 0), 0)</f>
        <v>#VALUE!</v>
      </c>
    </row>
    <row r="163" customFormat="false" ht="15" hidden="false" customHeight="false" outlineLevel="0" collapsed="false">
      <c r="A163" s="24" t="s">
        <v>13916</v>
      </c>
      <c r="B163" s="24" t="s">
        <v>2817</v>
      </c>
      <c r="C163" s="24" t="e">
        <f aca="false">VLOOKUP(GroupVertices[[#this row],[vertex]], Vertices, MATCH("ID", Vertices[#headers], 0), 0)</f>
        <v>#VALUE!</v>
      </c>
    </row>
    <row r="164" customFormat="false" ht="15" hidden="false" customHeight="false" outlineLevel="0" collapsed="false">
      <c r="A164" s="24" t="s">
        <v>13916</v>
      </c>
      <c r="B164" s="24" t="s">
        <v>2840</v>
      </c>
      <c r="C164" s="24" t="e">
        <f aca="false">VLOOKUP(GroupVertices[[#this row],[vertex]], Vertices, MATCH("ID", Vertices[#headers], 0), 0)</f>
        <v>#VALUE!</v>
      </c>
    </row>
    <row r="165" customFormat="false" ht="15" hidden="false" customHeight="false" outlineLevel="0" collapsed="false">
      <c r="A165" s="24" t="s">
        <v>13916</v>
      </c>
      <c r="B165" s="24" t="s">
        <v>2844</v>
      </c>
      <c r="C165" s="24" t="e">
        <f aca="false">VLOOKUP(GroupVertices[[#this row],[vertex]], Vertices, MATCH("ID", Vertices[#headers], 0), 0)</f>
        <v>#VALUE!</v>
      </c>
    </row>
    <row r="166" customFormat="false" ht="15" hidden="false" customHeight="false" outlineLevel="0" collapsed="false">
      <c r="A166" s="24" t="s">
        <v>13916</v>
      </c>
      <c r="B166" s="24" t="s">
        <v>2862</v>
      </c>
      <c r="C166" s="24" t="e">
        <f aca="false">VLOOKUP(GroupVertices[[#this row],[vertex]], Vertices, MATCH("ID", Vertices[#headers], 0), 0)</f>
        <v>#VALUE!</v>
      </c>
    </row>
    <row r="167" customFormat="false" ht="15" hidden="false" customHeight="false" outlineLevel="0" collapsed="false">
      <c r="A167" s="24" t="s">
        <v>13916</v>
      </c>
      <c r="B167" s="24" t="s">
        <v>2883</v>
      </c>
      <c r="C167" s="24" t="e">
        <f aca="false">VLOOKUP(GroupVertices[[#this row],[vertex]], Vertices, MATCH("ID", Vertices[#headers], 0), 0)</f>
        <v>#VALUE!</v>
      </c>
    </row>
    <row r="168" customFormat="false" ht="15" hidden="false" customHeight="false" outlineLevel="0" collapsed="false">
      <c r="A168" s="24" t="s">
        <v>13916</v>
      </c>
      <c r="B168" s="24" t="s">
        <v>2887</v>
      </c>
      <c r="C168" s="24" t="e">
        <f aca="false">VLOOKUP(GroupVertices[[#this row],[vertex]], Vertices, MATCH("ID", Vertices[#headers], 0), 0)</f>
        <v>#VALUE!</v>
      </c>
    </row>
    <row r="169" customFormat="false" ht="15" hidden="false" customHeight="false" outlineLevel="0" collapsed="false">
      <c r="A169" s="24" t="s">
        <v>13916</v>
      </c>
      <c r="B169" s="24" t="s">
        <v>2893</v>
      </c>
      <c r="C169" s="24" t="e">
        <f aca="false">VLOOKUP(GroupVertices[[#this row],[vertex]], Vertices, MATCH("ID", Vertices[#headers], 0), 0)</f>
        <v>#VALUE!</v>
      </c>
    </row>
    <row r="170" customFormat="false" ht="15" hidden="false" customHeight="false" outlineLevel="0" collapsed="false">
      <c r="A170" s="24" t="s">
        <v>13916</v>
      </c>
      <c r="B170" s="24" t="s">
        <v>2918</v>
      </c>
      <c r="C170" s="24" t="e">
        <f aca="false">VLOOKUP(GroupVertices[[#this row],[vertex]], Vertices, MATCH("ID", Vertices[#headers], 0), 0)</f>
        <v>#VALUE!</v>
      </c>
    </row>
    <row r="171" customFormat="false" ht="15" hidden="false" customHeight="false" outlineLevel="0" collapsed="false">
      <c r="A171" s="24" t="s">
        <v>13916</v>
      </c>
      <c r="B171" s="24" t="s">
        <v>2925</v>
      </c>
      <c r="C171" s="24" t="e">
        <f aca="false">VLOOKUP(GroupVertices[[#this row],[vertex]], Vertices, MATCH("ID", Vertices[#headers], 0), 0)</f>
        <v>#VALUE!</v>
      </c>
    </row>
    <row r="172" customFormat="false" ht="15" hidden="false" customHeight="false" outlineLevel="0" collapsed="false">
      <c r="A172" s="24" t="s">
        <v>13916</v>
      </c>
      <c r="B172" s="24" t="s">
        <v>2941</v>
      </c>
      <c r="C172" s="24" t="e">
        <f aca="false">VLOOKUP(GroupVertices[[#this row],[vertex]], Vertices, MATCH("ID", Vertices[#headers], 0), 0)</f>
        <v>#VALUE!</v>
      </c>
    </row>
    <row r="173" customFormat="false" ht="15" hidden="false" customHeight="false" outlineLevel="0" collapsed="false">
      <c r="A173" s="24" t="s">
        <v>13916</v>
      </c>
      <c r="B173" s="24" t="s">
        <v>2946</v>
      </c>
      <c r="C173" s="24" t="e">
        <f aca="false">VLOOKUP(GroupVertices[[#this row],[vertex]], Vertices, MATCH("ID", Vertices[#headers], 0), 0)</f>
        <v>#VALUE!</v>
      </c>
    </row>
    <row r="174" customFormat="false" ht="15" hidden="false" customHeight="false" outlineLevel="0" collapsed="false">
      <c r="A174" s="24" t="s">
        <v>13916</v>
      </c>
      <c r="B174" s="24" t="s">
        <v>2955</v>
      </c>
      <c r="C174" s="24" t="e">
        <f aca="false">VLOOKUP(GroupVertices[[#this row],[vertex]], Vertices, MATCH("ID", Vertices[#headers], 0), 0)</f>
        <v>#VALUE!</v>
      </c>
    </row>
    <row r="175" customFormat="false" ht="15" hidden="false" customHeight="false" outlineLevel="0" collapsed="false">
      <c r="A175" s="24" t="s">
        <v>13916</v>
      </c>
      <c r="B175" s="24" t="s">
        <v>2965</v>
      </c>
      <c r="C175" s="24" t="e">
        <f aca="false">VLOOKUP(GroupVertices[[#this row],[vertex]], Vertices, MATCH("ID", Vertices[#headers], 0), 0)</f>
        <v>#VALUE!</v>
      </c>
    </row>
    <row r="176" customFormat="false" ht="15" hidden="false" customHeight="false" outlineLevel="0" collapsed="false">
      <c r="A176" s="24" t="s">
        <v>13916</v>
      </c>
      <c r="B176" s="24" t="s">
        <v>2968</v>
      </c>
      <c r="C176" s="24" t="e">
        <f aca="false">VLOOKUP(GroupVertices[[#this row],[vertex]], Vertices, MATCH("ID", Vertices[#headers], 0), 0)</f>
        <v>#VALUE!</v>
      </c>
    </row>
    <row r="177" customFormat="false" ht="15" hidden="false" customHeight="false" outlineLevel="0" collapsed="false">
      <c r="A177" s="24" t="s">
        <v>13916</v>
      </c>
      <c r="B177" s="24" t="s">
        <v>2985</v>
      </c>
      <c r="C177" s="24" t="e">
        <f aca="false">VLOOKUP(GroupVertices[[#this row],[vertex]], Vertices, MATCH("ID", Vertices[#headers], 0), 0)</f>
        <v>#VALUE!</v>
      </c>
    </row>
    <row r="178" customFormat="false" ht="15" hidden="false" customHeight="false" outlineLevel="0" collapsed="false">
      <c r="A178" s="24" t="s">
        <v>13916</v>
      </c>
      <c r="B178" s="24" t="s">
        <v>2992</v>
      </c>
      <c r="C178" s="24" t="e">
        <f aca="false">VLOOKUP(GroupVertices[[#this row],[vertex]], Vertices, MATCH("ID", Vertices[#headers], 0), 0)</f>
        <v>#VALUE!</v>
      </c>
    </row>
    <row r="179" customFormat="false" ht="15" hidden="false" customHeight="false" outlineLevel="0" collapsed="false">
      <c r="A179" s="24" t="s">
        <v>13916</v>
      </c>
      <c r="B179" s="24" t="s">
        <v>3003</v>
      </c>
      <c r="C179" s="24" t="e">
        <f aca="false">VLOOKUP(GroupVertices[[#this row],[vertex]], Vertices, MATCH("ID", Vertices[#headers], 0), 0)</f>
        <v>#VALUE!</v>
      </c>
    </row>
    <row r="180" customFormat="false" ht="15" hidden="false" customHeight="false" outlineLevel="0" collapsed="false">
      <c r="A180" s="24" t="s">
        <v>13916</v>
      </c>
      <c r="B180" s="24" t="s">
        <v>3029</v>
      </c>
      <c r="C180" s="24" t="e">
        <f aca="false">VLOOKUP(GroupVertices[[#this row],[vertex]], Vertices, MATCH("ID", Vertices[#headers], 0), 0)</f>
        <v>#VALUE!</v>
      </c>
    </row>
    <row r="181" customFormat="false" ht="15" hidden="false" customHeight="false" outlineLevel="0" collapsed="false">
      <c r="A181" s="24" t="s">
        <v>13916</v>
      </c>
      <c r="B181" s="24" t="s">
        <v>3041</v>
      </c>
      <c r="C181" s="24" t="e">
        <f aca="false">VLOOKUP(GroupVertices[[#this row],[vertex]], Vertices, MATCH("ID", Vertices[#headers], 0), 0)</f>
        <v>#VALUE!</v>
      </c>
    </row>
    <row r="182" customFormat="false" ht="15" hidden="false" customHeight="false" outlineLevel="0" collapsed="false">
      <c r="A182" s="24" t="s">
        <v>13916</v>
      </c>
      <c r="B182" s="24" t="s">
        <v>3070</v>
      </c>
      <c r="C182" s="24" t="e">
        <f aca="false">VLOOKUP(GroupVertices[[#this row],[vertex]], Vertices, MATCH("ID", Vertices[#headers], 0), 0)</f>
        <v>#VALUE!</v>
      </c>
    </row>
    <row r="183" customFormat="false" ht="15" hidden="false" customHeight="false" outlineLevel="0" collapsed="false">
      <c r="A183" s="24" t="s">
        <v>13916</v>
      </c>
      <c r="B183" s="24" t="s">
        <v>3077</v>
      </c>
      <c r="C183" s="24" t="e">
        <f aca="false">VLOOKUP(GroupVertices[[#this row],[vertex]], Vertices, MATCH("ID", Vertices[#headers], 0), 0)</f>
        <v>#VALUE!</v>
      </c>
    </row>
    <row r="184" customFormat="false" ht="15" hidden="false" customHeight="false" outlineLevel="0" collapsed="false">
      <c r="A184" s="24" t="s">
        <v>13916</v>
      </c>
      <c r="B184" s="24" t="s">
        <v>3084</v>
      </c>
      <c r="C184" s="24" t="e">
        <f aca="false">VLOOKUP(GroupVertices[[#this row],[vertex]], Vertices, MATCH("ID", Vertices[#headers], 0), 0)</f>
        <v>#VALUE!</v>
      </c>
    </row>
    <row r="185" customFormat="false" ht="15" hidden="false" customHeight="false" outlineLevel="0" collapsed="false">
      <c r="A185" s="24" t="s">
        <v>13916</v>
      </c>
      <c r="B185" s="24" t="s">
        <v>3149</v>
      </c>
      <c r="C185" s="24" t="e">
        <f aca="false">VLOOKUP(GroupVertices[[#this row],[vertex]], Vertices, MATCH("ID", Vertices[#headers], 0), 0)</f>
        <v>#VALUE!</v>
      </c>
    </row>
    <row r="186" customFormat="false" ht="15" hidden="false" customHeight="false" outlineLevel="0" collapsed="false">
      <c r="A186" s="24" t="s">
        <v>13916</v>
      </c>
      <c r="B186" s="24" t="s">
        <v>3198</v>
      </c>
      <c r="C186" s="24" t="e">
        <f aca="false">VLOOKUP(GroupVertices[[#this row],[vertex]], Vertices, MATCH("ID", Vertices[#headers], 0), 0)</f>
        <v>#VALUE!</v>
      </c>
    </row>
    <row r="187" customFormat="false" ht="15" hidden="false" customHeight="false" outlineLevel="0" collapsed="false">
      <c r="A187" s="24" t="s">
        <v>13916</v>
      </c>
      <c r="B187" s="24" t="s">
        <v>3232</v>
      </c>
      <c r="C187" s="24" t="e">
        <f aca="false">VLOOKUP(GroupVertices[[#this row],[vertex]], Vertices, MATCH("ID", Vertices[#headers], 0), 0)</f>
        <v>#VALUE!</v>
      </c>
    </row>
    <row r="188" customFormat="false" ht="15" hidden="false" customHeight="false" outlineLevel="0" collapsed="false">
      <c r="A188" s="24" t="s">
        <v>13916</v>
      </c>
      <c r="B188" s="24" t="s">
        <v>3268</v>
      </c>
      <c r="C188" s="24" t="e">
        <f aca="false">VLOOKUP(GroupVertices[[#this row],[vertex]], Vertices, MATCH("ID", Vertices[#headers], 0), 0)</f>
        <v>#VALUE!</v>
      </c>
    </row>
    <row r="189" customFormat="false" ht="15" hidden="false" customHeight="false" outlineLevel="0" collapsed="false">
      <c r="A189" s="24" t="s">
        <v>13916</v>
      </c>
      <c r="B189" s="24" t="s">
        <v>3292</v>
      </c>
      <c r="C189" s="24" t="e">
        <f aca="false">VLOOKUP(GroupVertices[[#this row],[vertex]], Vertices, MATCH("ID", Vertices[#headers], 0), 0)</f>
        <v>#VALUE!</v>
      </c>
    </row>
    <row r="190" customFormat="false" ht="15" hidden="false" customHeight="false" outlineLevel="0" collapsed="false">
      <c r="A190" s="24" t="s">
        <v>13916</v>
      </c>
      <c r="B190" s="24" t="s">
        <v>3326</v>
      </c>
      <c r="C190" s="24" t="e">
        <f aca="false">VLOOKUP(GroupVertices[[#this row],[vertex]], Vertices, MATCH("ID", Vertices[#headers], 0), 0)</f>
        <v>#VALUE!</v>
      </c>
    </row>
    <row r="191" customFormat="false" ht="15" hidden="false" customHeight="false" outlineLevel="0" collapsed="false">
      <c r="A191" s="24" t="s">
        <v>13916</v>
      </c>
      <c r="B191" s="24" t="s">
        <v>3333</v>
      </c>
      <c r="C191" s="24" t="e">
        <f aca="false">VLOOKUP(GroupVertices[[#this row],[vertex]], Vertices, MATCH("ID", Vertices[#headers], 0), 0)</f>
        <v>#VALUE!</v>
      </c>
    </row>
    <row r="192" customFormat="false" ht="15" hidden="false" customHeight="false" outlineLevel="0" collapsed="false">
      <c r="A192" s="24" t="s">
        <v>13916</v>
      </c>
      <c r="B192" s="24" t="s">
        <v>3371</v>
      </c>
      <c r="C192" s="24" t="e">
        <f aca="false">VLOOKUP(GroupVertices[[#this row],[vertex]], Vertices, MATCH("ID", Vertices[#headers], 0), 0)</f>
        <v>#VALUE!</v>
      </c>
    </row>
    <row r="193" customFormat="false" ht="15" hidden="false" customHeight="false" outlineLevel="0" collapsed="false">
      <c r="A193" s="24" t="s">
        <v>13916</v>
      </c>
      <c r="B193" s="24" t="s">
        <v>3417</v>
      </c>
      <c r="C193" s="24" t="e">
        <f aca="false">VLOOKUP(GroupVertices[[#this row],[vertex]], Vertices, MATCH("ID", Vertices[#headers], 0), 0)</f>
        <v>#VALUE!</v>
      </c>
    </row>
    <row r="194" customFormat="false" ht="15" hidden="false" customHeight="false" outlineLevel="0" collapsed="false">
      <c r="A194" s="24" t="s">
        <v>13916</v>
      </c>
      <c r="B194" s="24" t="s">
        <v>3424</v>
      </c>
      <c r="C194" s="24" t="e">
        <f aca="false">VLOOKUP(GroupVertices[[#this row],[vertex]], Vertices, MATCH("ID", Vertices[#headers], 0), 0)</f>
        <v>#VALUE!</v>
      </c>
    </row>
    <row r="195" customFormat="false" ht="15" hidden="false" customHeight="false" outlineLevel="0" collapsed="false">
      <c r="A195" s="24" t="s">
        <v>13916</v>
      </c>
      <c r="B195" s="24" t="s">
        <v>3430</v>
      </c>
      <c r="C195" s="24" t="e">
        <f aca="false">VLOOKUP(GroupVertices[[#this row],[vertex]], Vertices, MATCH("ID", Vertices[#headers], 0), 0)</f>
        <v>#VALUE!</v>
      </c>
    </row>
    <row r="196" customFormat="false" ht="15" hidden="false" customHeight="false" outlineLevel="0" collapsed="false">
      <c r="A196" s="24" t="s">
        <v>13916</v>
      </c>
      <c r="B196" s="24" t="s">
        <v>3458</v>
      </c>
      <c r="C196" s="24" t="e">
        <f aca="false">VLOOKUP(GroupVertices[[#this row],[vertex]], Vertices, MATCH("ID", Vertices[#headers], 0), 0)</f>
        <v>#VALUE!</v>
      </c>
    </row>
    <row r="197" customFormat="false" ht="15" hidden="false" customHeight="false" outlineLevel="0" collapsed="false">
      <c r="A197" s="24" t="s">
        <v>13916</v>
      </c>
      <c r="B197" s="24" t="s">
        <v>3477</v>
      </c>
      <c r="C197" s="24" t="e">
        <f aca="false">VLOOKUP(GroupVertices[[#this row],[vertex]], Vertices, MATCH("ID", Vertices[#headers], 0), 0)</f>
        <v>#VALUE!</v>
      </c>
    </row>
    <row r="198" customFormat="false" ht="15" hidden="false" customHeight="false" outlineLevel="0" collapsed="false">
      <c r="A198" s="24" t="s">
        <v>13916</v>
      </c>
      <c r="B198" s="24" t="s">
        <v>3502</v>
      </c>
      <c r="C198" s="24" t="e">
        <f aca="false">VLOOKUP(GroupVertices[[#this row],[vertex]], Vertices, MATCH("ID", Vertices[#headers], 0), 0)</f>
        <v>#VALUE!</v>
      </c>
    </row>
    <row r="199" customFormat="false" ht="15" hidden="false" customHeight="false" outlineLevel="0" collapsed="false">
      <c r="A199" s="24" t="s">
        <v>13916</v>
      </c>
      <c r="B199" s="24" t="s">
        <v>3507</v>
      </c>
      <c r="C199" s="24" t="e">
        <f aca="false">VLOOKUP(GroupVertices[[#this row],[vertex]], Vertices, MATCH("ID", Vertices[#headers], 0), 0)</f>
        <v>#VALUE!</v>
      </c>
    </row>
    <row r="200" customFormat="false" ht="15" hidden="false" customHeight="false" outlineLevel="0" collapsed="false">
      <c r="A200" s="24" t="s">
        <v>13916</v>
      </c>
      <c r="B200" s="24" t="s">
        <v>3513</v>
      </c>
      <c r="C200" s="24" t="e">
        <f aca="false">VLOOKUP(GroupVertices[[#this row],[vertex]], Vertices, MATCH("ID", Vertices[#headers], 0), 0)</f>
        <v>#VALUE!</v>
      </c>
    </row>
    <row r="201" customFormat="false" ht="15" hidden="false" customHeight="false" outlineLevel="0" collapsed="false">
      <c r="A201" s="24" t="s">
        <v>13916</v>
      </c>
      <c r="B201" s="24" t="s">
        <v>3517</v>
      </c>
      <c r="C201" s="24" t="e">
        <f aca="false">VLOOKUP(GroupVertices[[#this row],[vertex]], Vertices, MATCH("ID", Vertices[#headers], 0), 0)</f>
        <v>#VALUE!</v>
      </c>
    </row>
    <row r="202" customFormat="false" ht="15" hidden="false" customHeight="false" outlineLevel="0" collapsed="false">
      <c r="A202" s="24" t="s">
        <v>13916</v>
      </c>
      <c r="B202" s="24" t="s">
        <v>3539</v>
      </c>
      <c r="C202" s="24" t="e">
        <f aca="false">VLOOKUP(GroupVertices[[#this row],[vertex]], Vertices, MATCH("ID", Vertices[#headers], 0), 0)</f>
        <v>#VALUE!</v>
      </c>
    </row>
    <row r="203" customFormat="false" ht="15" hidden="false" customHeight="false" outlineLevel="0" collapsed="false">
      <c r="A203" s="24" t="s">
        <v>13916</v>
      </c>
      <c r="B203" s="24" t="s">
        <v>3585</v>
      </c>
      <c r="C203" s="24" t="e">
        <f aca="false">VLOOKUP(GroupVertices[[#this row],[vertex]], Vertices, MATCH("ID", Vertices[#headers], 0), 0)</f>
        <v>#VALUE!</v>
      </c>
    </row>
    <row r="204" customFormat="false" ht="15" hidden="false" customHeight="false" outlineLevel="0" collapsed="false">
      <c r="A204" s="24" t="s">
        <v>13916</v>
      </c>
      <c r="B204" s="24" t="s">
        <v>3627</v>
      </c>
      <c r="C204" s="24" t="e">
        <f aca="false">VLOOKUP(GroupVertices[[#this row],[vertex]], Vertices, MATCH("ID", Vertices[#headers], 0), 0)</f>
        <v>#VALUE!</v>
      </c>
    </row>
    <row r="205" customFormat="false" ht="15" hidden="false" customHeight="false" outlineLevel="0" collapsed="false">
      <c r="A205" s="24" t="s">
        <v>13916</v>
      </c>
      <c r="B205" s="24" t="s">
        <v>3645</v>
      </c>
      <c r="C205" s="24" t="e">
        <f aca="false">VLOOKUP(GroupVertices[[#this row],[vertex]], Vertices, MATCH("ID", Vertices[#headers], 0), 0)</f>
        <v>#VALUE!</v>
      </c>
    </row>
    <row r="206" customFormat="false" ht="15" hidden="false" customHeight="false" outlineLevel="0" collapsed="false">
      <c r="A206" s="24" t="s">
        <v>13916</v>
      </c>
      <c r="B206" s="24" t="s">
        <v>3651</v>
      </c>
      <c r="C206" s="24" t="e">
        <f aca="false">VLOOKUP(GroupVertices[[#this row],[vertex]], Vertices, MATCH("ID", Vertices[#headers], 0), 0)</f>
        <v>#VALUE!</v>
      </c>
    </row>
    <row r="207" customFormat="false" ht="15" hidden="false" customHeight="false" outlineLevel="0" collapsed="false">
      <c r="A207" s="24" t="s">
        <v>13916</v>
      </c>
      <c r="B207" s="24" t="s">
        <v>3656</v>
      </c>
      <c r="C207" s="24" t="e">
        <f aca="false">VLOOKUP(GroupVertices[[#this row],[vertex]], Vertices, MATCH("ID", Vertices[#headers], 0), 0)</f>
        <v>#VALUE!</v>
      </c>
    </row>
    <row r="208" customFormat="false" ht="15" hidden="false" customHeight="false" outlineLevel="0" collapsed="false">
      <c r="A208" s="24" t="s">
        <v>13916</v>
      </c>
      <c r="B208" s="24" t="s">
        <v>3680</v>
      </c>
      <c r="C208" s="24" t="e">
        <f aca="false">VLOOKUP(GroupVertices[[#this row],[vertex]], Vertices, MATCH("ID", Vertices[#headers], 0), 0)</f>
        <v>#VALUE!</v>
      </c>
    </row>
    <row r="209" customFormat="false" ht="15" hidden="false" customHeight="false" outlineLevel="0" collapsed="false">
      <c r="A209" s="24" t="s">
        <v>13916</v>
      </c>
      <c r="B209" s="24" t="s">
        <v>3687</v>
      </c>
      <c r="C209" s="24" t="e">
        <f aca="false">VLOOKUP(GroupVertices[[#this row],[vertex]], Vertices, MATCH("ID", Vertices[#headers], 0), 0)</f>
        <v>#VALUE!</v>
      </c>
    </row>
    <row r="210" customFormat="false" ht="15" hidden="false" customHeight="false" outlineLevel="0" collapsed="false">
      <c r="A210" s="24" t="s">
        <v>13916</v>
      </c>
      <c r="B210" s="24" t="s">
        <v>3701</v>
      </c>
      <c r="C210" s="24" t="e">
        <f aca="false">VLOOKUP(GroupVertices[[#this row],[vertex]], Vertices, MATCH("ID", Vertices[#headers], 0), 0)</f>
        <v>#VALUE!</v>
      </c>
    </row>
    <row r="211" customFormat="false" ht="15" hidden="false" customHeight="false" outlineLevel="0" collapsed="false">
      <c r="A211" s="24" t="s">
        <v>13916</v>
      </c>
      <c r="B211" s="24" t="s">
        <v>3705</v>
      </c>
      <c r="C211" s="24" t="e">
        <f aca="false">VLOOKUP(GroupVertices[[#this row],[vertex]], Vertices, MATCH("ID", Vertices[#headers], 0), 0)</f>
        <v>#VALUE!</v>
      </c>
    </row>
    <row r="212" customFormat="false" ht="15" hidden="false" customHeight="false" outlineLevel="0" collapsed="false">
      <c r="A212" s="24" t="s">
        <v>13916</v>
      </c>
      <c r="B212" s="24" t="s">
        <v>3716</v>
      </c>
      <c r="C212" s="24" t="e">
        <f aca="false">VLOOKUP(GroupVertices[[#this row],[vertex]], Vertices, MATCH("ID", Vertices[#headers], 0), 0)</f>
        <v>#VALUE!</v>
      </c>
    </row>
    <row r="213" customFormat="false" ht="15" hidden="false" customHeight="false" outlineLevel="0" collapsed="false">
      <c r="A213" s="24" t="s">
        <v>13916</v>
      </c>
      <c r="B213" s="24" t="s">
        <v>3733</v>
      </c>
      <c r="C213" s="24" t="e">
        <f aca="false">VLOOKUP(GroupVertices[[#this row],[vertex]], Vertices, MATCH("ID", Vertices[#headers], 0), 0)</f>
        <v>#VALUE!</v>
      </c>
    </row>
    <row r="214" customFormat="false" ht="15" hidden="false" customHeight="false" outlineLevel="0" collapsed="false">
      <c r="A214" s="24" t="s">
        <v>13916</v>
      </c>
      <c r="B214" s="24" t="s">
        <v>3738</v>
      </c>
      <c r="C214" s="24" t="e">
        <f aca="false">VLOOKUP(GroupVertices[[#this row],[vertex]], Vertices, MATCH("ID", Vertices[#headers], 0), 0)</f>
        <v>#VALUE!</v>
      </c>
    </row>
    <row r="215" customFormat="false" ht="15" hidden="false" customHeight="false" outlineLevel="0" collapsed="false">
      <c r="A215" s="24" t="s">
        <v>13916</v>
      </c>
      <c r="B215" s="24" t="s">
        <v>3789</v>
      </c>
      <c r="C215" s="24" t="e">
        <f aca="false">VLOOKUP(GroupVertices[[#this row],[vertex]], Vertices, MATCH("ID", Vertices[#headers], 0), 0)</f>
        <v>#VALUE!</v>
      </c>
    </row>
    <row r="216" customFormat="false" ht="15" hidden="false" customHeight="false" outlineLevel="0" collapsed="false">
      <c r="A216" s="24" t="s">
        <v>13916</v>
      </c>
      <c r="B216" s="24" t="s">
        <v>3793</v>
      </c>
      <c r="C216" s="24" t="e">
        <f aca="false">VLOOKUP(GroupVertices[[#this row],[vertex]], Vertices, MATCH("ID", Vertices[#headers], 0), 0)</f>
        <v>#VALUE!</v>
      </c>
    </row>
    <row r="217" customFormat="false" ht="15" hidden="false" customHeight="false" outlineLevel="0" collapsed="false">
      <c r="A217" s="24" t="s">
        <v>13916</v>
      </c>
      <c r="B217" s="24" t="s">
        <v>3828</v>
      </c>
      <c r="C217" s="24" t="e">
        <f aca="false">VLOOKUP(GroupVertices[[#this row],[vertex]], Vertices, MATCH("ID", Vertices[#headers], 0), 0)</f>
        <v>#VALUE!</v>
      </c>
    </row>
    <row r="218" customFormat="false" ht="15" hidden="false" customHeight="false" outlineLevel="0" collapsed="false">
      <c r="A218" s="24" t="s">
        <v>13916</v>
      </c>
      <c r="B218" s="24" t="s">
        <v>3852</v>
      </c>
      <c r="C218" s="24" t="e">
        <f aca="false">VLOOKUP(GroupVertices[[#this row],[vertex]], Vertices, MATCH("ID", Vertices[#headers], 0), 0)</f>
        <v>#VALUE!</v>
      </c>
    </row>
    <row r="219" customFormat="false" ht="15" hidden="false" customHeight="false" outlineLevel="0" collapsed="false">
      <c r="A219" s="24" t="s">
        <v>13916</v>
      </c>
      <c r="B219" s="24" t="s">
        <v>3871</v>
      </c>
      <c r="C219" s="24" t="e">
        <f aca="false">VLOOKUP(GroupVertices[[#this row],[vertex]], Vertices, MATCH("ID", Vertices[#headers], 0), 0)</f>
        <v>#VALUE!</v>
      </c>
    </row>
    <row r="220" customFormat="false" ht="15" hidden="false" customHeight="false" outlineLevel="0" collapsed="false">
      <c r="A220" s="24" t="s">
        <v>13916</v>
      </c>
      <c r="B220" s="24" t="s">
        <v>3880</v>
      </c>
      <c r="C220" s="24" t="e">
        <f aca="false">VLOOKUP(GroupVertices[[#this row],[vertex]], Vertices, MATCH("ID", Vertices[#headers], 0), 0)</f>
        <v>#VALUE!</v>
      </c>
    </row>
    <row r="221" customFormat="false" ht="15" hidden="false" customHeight="false" outlineLevel="0" collapsed="false">
      <c r="A221" s="24" t="s">
        <v>13916</v>
      </c>
      <c r="B221" s="24" t="s">
        <v>3892</v>
      </c>
      <c r="C221" s="24" t="e">
        <f aca="false">VLOOKUP(GroupVertices[[#this row],[vertex]], Vertices, MATCH("ID", Vertices[#headers], 0), 0)</f>
        <v>#VALUE!</v>
      </c>
    </row>
    <row r="222" customFormat="false" ht="15" hidden="false" customHeight="false" outlineLevel="0" collapsed="false">
      <c r="A222" s="24" t="s">
        <v>13916</v>
      </c>
      <c r="B222" s="24" t="s">
        <v>3913</v>
      </c>
      <c r="C222" s="24" t="e">
        <f aca="false">VLOOKUP(GroupVertices[[#this row],[vertex]], Vertices, MATCH("ID", Vertices[#headers], 0), 0)</f>
        <v>#VALUE!</v>
      </c>
    </row>
    <row r="223" customFormat="false" ht="15" hidden="false" customHeight="false" outlineLevel="0" collapsed="false">
      <c r="A223" s="24" t="s">
        <v>13916</v>
      </c>
      <c r="B223" s="24" t="s">
        <v>4029</v>
      </c>
      <c r="C223" s="24" t="e">
        <f aca="false">VLOOKUP(GroupVertices[[#this row],[vertex]], Vertices, MATCH("ID", Vertices[#headers], 0), 0)</f>
        <v>#VALUE!</v>
      </c>
    </row>
    <row r="224" customFormat="false" ht="15" hidden="false" customHeight="false" outlineLevel="0" collapsed="false">
      <c r="A224" s="24" t="s">
        <v>13916</v>
      </c>
      <c r="B224" s="24" t="s">
        <v>4034</v>
      </c>
      <c r="C224" s="24" t="e">
        <f aca="false">VLOOKUP(GroupVertices[[#this row],[vertex]], Vertices, MATCH("ID", Vertices[#headers], 0), 0)</f>
        <v>#VALUE!</v>
      </c>
    </row>
    <row r="225" customFormat="false" ht="15" hidden="false" customHeight="false" outlineLevel="0" collapsed="false">
      <c r="A225" s="24" t="s">
        <v>13916</v>
      </c>
      <c r="B225" s="24" t="s">
        <v>4076</v>
      </c>
      <c r="C225" s="24" t="e">
        <f aca="false">VLOOKUP(GroupVertices[[#this row],[vertex]], Vertices, MATCH("ID", Vertices[#headers], 0), 0)</f>
        <v>#VALUE!</v>
      </c>
    </row>
    <row r="226" customFormat="false" ht="15" hidden="false" customHeight="false" outlineLevel="0" collapsed="false">
      <c r="A226" s="24" t="s">
        <v>13916</v>
      </c>
      <c r="B226" s="24" t="s">
        <v>4141</v>
      </c>
      <c r="C226" s="24" t="e">
        <f aca="false">VLOOKUP(GroupVertices[[#this row],[vertex]], Vertices, MATCH("ID", Vertices[#headers], 0), 0)</f>
        <v>#VALUE!</v>
      </c>
    </row>
    <row r="227" customFormat="false" ht="15" hidden="false" customHeight="false" outlineLevel="0" collapsed="false">
      <c r="A227" s="24" t="s">
        <v>13916</v>
      </c>
      <c r="B227" s="24" t="s">
        <v>4177</v>
      </c>
      <c r="C227" s="24" t="e">
        <f aca="false">VLOOKUP(GroupVertices[[#this row],[vertex]], Vertices, MATCH("ID", Vertices[#headers], 0), 0)</f>
        <v>#VALUE!</v>
      </c>
    </row>
    <row r="228" customFormat="false" ht="15" hidden="false" customHeight="false" outlineLevel="0" collapsed="false">
      <c r="A228" s="24" t="s">
        <v>13916</v>
      </c>
      <c r="B228" s="24" t="s">
        <v>4180</v>
      </c>
      <c r="C228" s="24" t="e">
        <f aca="false">VLOOKUP(GroupVertices[[#this row],[vertex]], Vertices, MATCH("ID", Vertices[#headers], 0), 0)</f>
        <v>#VALUE!</v>
      </c>
    </row>
    <row r="229" customFormat="false" ht="15" hidden="false" customHeight="false" outlineLevel="0" collapsed="false">
      <c r="A229" s="24" t="s">
        <v>13916</v>
      </c>
      <c r="B229" s="24" t="s">
        <v>4184</v>
      </c>
      <c r="C229" s="24" t="e">
        <f aca="false">VLOOKUP(GroupVertices[[#this row],[vertex]], Vertices, MATCH("ID", Vertices[#headers], 0), 0)</f>
        <v>#VALUE!</v>
      </c>
    </row>
    <row r="230" customFormat="false" ht="15" hidden="false" customHeight="false" outlineLevel="0" collapsed="false">
      <c r="A230" s="24" t="s">
        <v>13916</v>
      </c>
      <c r="B230" s="24" t="s">
        <v>4213</v>
      </c>
      <c r="C230" s="24" t="e">
        <f aca="false">VLOOKUP(GroupVertices[[#this row],[vertex]], Vertices, MATCH("ID", Vertices[#headers], 0), 0)</f>
        <v>#VALUE!</v>
      </c>
    </row>
    <row r="231" customFormat="false" ht="15" hidden="false" customHeight="false" outlineLevel="0" collapsed="false">
      <c r="A231" s="24" t="s">
        <v>13916</v>
      </c>
      <c r="B231" s="24" t="s">
        <v>4251</v>
      </c>
      <c r="C231" s="24" t="e">
        <f aca="false">VLOOKUP(GroupVertices[[#this row],[vertex]], Vertices, MATCH("ID", Vertices[#headers], 0), 0)</f>
        <v>#VALUE!</v>
      </c>
    </row>
    <row r="232" customFormat="false" ht="15" hidden="false" customHeight="false" outlineLevel="0" collapsed="false">
      <c r="A232" s="24" t="s">
        <v>13916</v>
      </c>
      <c r="B232" s="24" t="s">
        <v>4319</v>
      </c>
      <c r="C232" s="24" t="e">
        <f aca="false">VLOOKUP(GroupVertices[[#this row],[vertex]], Vertices, MATCH("ID", Vertices[#headers], 0), 0)</f>
        <v>#VALUE!</v>
      </c>
    </row>
    <row r="233" customFormat="false" ht="15" hidden="false" customHeight="false" outlineLevel="0" collapsed="false">
      <c r="A233" s="24" t="s">
        <v>13916</v>
      </c>
      <c r="B233" s="24" t="s">
        <v>4330</v>
      </c>
      <c r="C233" s="24" t="e">
        <f aca="false">VLOOKUP(GroupVertices[[#this row],[vertex]], Vertices, MATCH("ID", Vertices[#headers], 0), 0)</f>
        <v>#VALUE!</v>
      </c>
    </row>
    <row r="234" customFormat="false" ht="15" hidden="false" customHeight="false" outlineLevel="0" collapsed="false">
      <c r="A234" s="24" t="s">
        <v>13916</v>
      </c>
      <c r="B234" s="24" t="s">
        <v>4337</v>
      </c>
      <c r="C234" s="24" t="e">
        <f aca="false">VLOOKUP(GroupVertices[[#this row],[vertex]], Vertices, MATCH("ID", Vertices[#headers], 0), 0)</f>
        <v>#VALUE!</v>
      </c>
    </row>
    <row r="235" customFormat="false" ht="15" hidden="false" customHeight="false" outlineLevel="0" collapsed="false">
      <c r="A235" s="24" t="s">
        <v>13916</v>
      </c>
      <c r="B235" s="24" t="s">
        <v>4347</v>
      </c>
      <c r="C235" s="24" t="e">
        <f aca="false">VLOOKUP(GroupVertices[[#this row],[vertex]], Vertices, MATCH("ID", Vertices[#headers], 0), 0)</f>
        <v>#VALUE!</v>
      </c>
    </row>
    <row r="236" customFormat="false" ht="15" hidden="false" customHeight="false" outlineLevel="0" collapsed="false">
      <c r="A236" s="24" t="s">
        <v>13916</v>
      </c>
      <c r="B236" s="24" t="s">
        <v>4361</v>
      </c>
      <c r="C236" s="24" t="e">
        <f aca="false">VLOOKUP(GroupVertices[[#this row],[vertex]], Vertices, MATCH("ID", Vertices[#headers], 0), 0)</f>
        <v>#VALUE!</v>
      </c>
    </row>
    <row r="237" customFormat="false" ht="15" hidden="false" customHeight="false" outlineLevel="0" collapsed="false">
      <c r="A237" s="24" t="s">
        <v>13916</v>
      </c>
      <c r="B237" s="24" t="s">
        <v>4375</v>
      </c>
      <c r="C237" s="24" t="e">
        <f aca="false">VLOOKUP(GroupVertices[[#this row],[vertex]], Vertices, MATCH("ID", Vertices[#headers], 0), 0)</f>
        <v>#VALUE!</v>
      </c>
    </row>
    <row r="238" customFormat="false" ht="15" hidden="false" customHeight="false" outlineLevel="0" collapsed="false">
      <c r="A238" s="24" t="s">
        <v>13916</v>
      </c>
      <c r="B238" s="24" t="s">
        <v>4381</v>
      </c>
      <c r="C238" s="24" t="e">
        <f aca="false">VLOOKUP(GroupVertices[[#this row],[vertex]], Vertices, MATCH("ID", Vertices[#headers], 0), 0)</f>
        <v>#VALUE!</v>
      </c>
    </row>
    <row r="239" customFormat="false" ht="15" hidden="false" customHeight="false" outlineLevel="0" collapsed="false">
      <c r="A239" s="24" t="s">
        <v>13916</v>
      </c>
      <c r="B239" s="24" t="s">
        <v>4386</v>
      </c>
      <c r="C239" s="24" t="e">
        <f aca="false">VLOOKUP(GroupVertices[[#this row],[vertex]], Vertices, MATCH("ID", Vertices[#headers], 0), 0)</f>
        <v>#VALUE!</v>
      </c>
    </row>
    <row r="240" customFormat="false" ht="15" hidden="false" customHeight="false" outlineLevel="0" collapsed="false">
      <c r="A240" s="24" t="s">
        <v>13916</v>
      </c>
      <c r="B240" s="24" t="s">
        <v>4411</v>
      </c>
      <c r="C240" s="24" t="e">
        <f aca="false">VLOOKUP(GroupVertices[[#this row],[vertex]], Vertices, MATCH("ID", Vertices[#headers], 0), 0)</f>
        <v>#VALUE!</v>
      </c>
    </row>
    <row r="241" customFormat="false" ht="15" hidden="false" customHeight="false" outlineLevel="0" collapsed="false">
      <c r="A241" s="24" t="s">
        <v>13916</v>
      </c>
      <c r="B241" s="24" t="s">
        <v>4430</v>
      </c>
      <c r="C241" s="24" t="e">
        <f aca="false">VLOOKUP(GroupVertices[[#this row],[vertex]], Vertices, MATCH("ID", Vertices[#headers], 0), 0)</f>
        <v>#VALUE!</v>
      </c>
    </row>
    <row r="242" customFormat="false" ht="15" hidden="false" customHeight="false" outlineLevel="0" collapsed="false">
      <c r="A242" s="24" t="s">
        <v>13916</v>
      </c>
      <c r="B242" s="24" t="s">
        <v>4510</v>
      </c>
      <c r="C242" s="24" t="e">
        <f aca="false">VLOOKUP(GroupVertices[[#this row],[vertex]], Vertices, MATCH("ID", Vertices[#headers], 0), 0)</f>
        <v>#VALUE!</v>
      </c>
    </row>
    <row r="243" customFormat="false" ht="15" hidden="false" customHeight="false" outlineLevel="0" collapsed="false">
      <c r="A243" s="24" t="s">
        <v>13916</v>
      </c>
      <c r="B243" s="24" t="s">
        <v>4550</v>
      </c>
      <c r="C243" s="24" t="e">
        <f aca="false">VLOOKUP(GroupVertices[[#this row],[vertex]], Vertices, MATCH("ID", Vertices[#headers], 0), 0)</f>
        <v>#VALUE!</v>
      </c>
    </row>
    <row r="244" customFormat="false" ht="15" hidden="false" customHeight="false" outlineLevel="0" collapsed="false">
      <c r="A244" s="24" t="s">
        <v>13916</v>
      </c>
      <c r="B244" s="24" t="s">
        <v>4554</v>
      </c>
      <c r="C244" s="24" t="e">
        <f aca="false">VLOOKUP(GroupVertices[[#this row],[vertex]], Vertices, MATCH("ID", Vertices[#headers], 0), 0)</f>
        <v>#VALUE!</v>
      </c>
    </row>
    <row r="245" customFormat="false" ht="15" hidden="false" customHeight="false" outlineLevel="0" collapsed="false">
      <c r="A245" s="24" t="s">
        <v>13916</v>
      </c>
      <c r="B245" s="24" t="s">
        <v>4565</v>
      </c>
      <c r="C245" s="24" t="e">
        <f aca="false">VLOOKUP(GroupVertices[[#this row],[vertex]], Vertices, MATCH("ID", Vertices[#headers], 0), 0)</f>
        <v>#VALUE!</v>
      </c>
    </row>
    <row r="246" customFormat="false" ht="15" hidden="false" customHeight="false" outlineLevel="0" collapsed="false">
      <c r="A246" s="24" t="s">
        <v>13916</v>
      </c>
      <c r="B246" s="24" t="s">
        <v>4575</v>
      </c>
      <c r="C246" s="24" t="e">
        <f aca="false">VLOOKUP(GroupVertices[[#this row],[vertex]], Vertices, MATCH("ID", Vertices[#headers], 0), 0)</f>
        <v>#VALUE!</v>
      </c>
    </row>
    <row r="247" customFormat="false" ht="15" hidden="false" customHeight="false" outlineLevel="0" collapsed="false">
      <c r="A247" s="24" t="s">
        <v>13916</v>
      </c>
      <c r="B247" s="24" t="s">
        <v>4582</v>
      </c>
      <c r="C247" s="24" t="e">
        <f aca="false">VLOOKUP(GroupVertices[[#this row],[vertex]], Vertices, MATCH("ID", Vertices[#headers], 0), 0)</f>
        <v>#VALUE!</v>
      </c>
    </row>
    <row r="248" customFormat="false" ht="15" hidden="false" customHeight="false" outlineLevel="0" collapsed="false">
      <c r="A248" s="24" t="s">
        <v>13916</v>
      </c>
      <c r="B248" s="24" t="s">
        <v>4649</v>
      </c>
      <c r="C248" s="24" t="e">
        <f aca="false">VLOOKUP(GroupVertices[[#this row],[vertex]], Vertices, MATCH("ID", Vertices[#headers], 0), 0)</f>
        <v>#VALUE!</v>
      </c>
    </row>
    <row r="249" customFormat="false" ht="15" hidden="false" customHeight="false" outlineLevel="0" collapsed="false">
      <c r="A249" s="24" t="s">
        <v>13916</v>
      </c>
      <c r="B249" s="24" t="s">
        <v>4669</v>
      </c>
      <c r="C249" s="24" t="e">
        <f aca="false">VLOOKUP(GroupVertices[[#this row],[vertex]], Vertices, MATCH("ID", Vertices[#headers], 0), 0)</f>
        <v>#VALUE!</v>
      </c>
    </row>
    <row r="250" customFormat="false" ht="15" hidden="false" customHeight="false" outlineLevel="0" collapsed="false">
      <c r="A250" s="24" t="s">
        <v>13916</v>
      </c>
      <c r="B250" s="24" t="s">
        <v>4693</v>
      </c>
      <c r="C250" s="24" t="e">
        <f aca="false">VLOOKUP(GroupVertices[[#this row],[vertex]], Vertices, MATCH("ID", Vertices[#headers], 0), 0)</f>
        <v>#VALUE!</v>
      </c>
    </row>
    <row r="251" customFormat="false" ht="15" hidden="false" customHeight="false" outlineLevel="0" collapsed="false">
      <c r="A251" s="24" t="s">
        <v>13916</v>
      </c>
      <c r="B251" s="24" t="s">
        <v>4766</v>
      </c>
      <c r="C251" s="24" t="e">
        <f aca="false">VLOOKUP(GroupVertices[[#this row],[vertex]], Vertices, MATCH("ID", Vertices[#headers], 0), 0)</f>
        <v>#VALUE!</v>
      </c>
    </row>
    <row r="252" customFormat="false" ht="15" hidden="false" customHeight="false" outlineLevel="0" collapsed="false">
      <c r="A252" s="24" t="s">
        <v>13916</v>
      </c>
      <c r="B252" s="24" t="s">
        <v>4803</v>
      </c>
      <c r="C252" s="24" t="e">
        <f aca="false">VLOOKUP(GroupVertices[[#this row],[vertex]], Vertices, MATCH("ID", Vertices[#headers], 0), 0)</f>
        <v>#VALUE!</v>
      </c>
    </row>
    <row r="253" customFormat="false" ht="15" hidden="false" customHeight="false" outlineLevel="0" collapsed="false">
      <c r="A253" s="24" t="s">
        <v>13916</v>
      </c>
      <c r="B253" s="24" t="s">
        <v>4823</v>
      </c>
      <c r="C253" s="24" t="e">
        <f aca="false">VLOOKUP(GroupVertices[[#this row],[vertex]], Vertices, MATCH("ID", Vertices[#headers], 0), 0)</f>
        <v>#VALUE!</v>
      </c>
    </row>
    <row r="254" customFormat="false" ht="15" hidden="false" customHeight="false" outlineLevel="0" collapsed="false">
      <c r="A254" s="24" t="s">
        <v>13916</v>
      </c>
      <c r="B254" s="24" t="s">
        <v>4846</v>
      </c>
      <c r="C254" s="24" t="e">
        <f aca="false">VLOOKUP(GroupVertices[[#this row],[vertex]], Vertices, MATCH("ID", Vertices[#headers], 0), 0)</f>
        <v>#VALUE!</v>
      </c>
    </row>
    <row r="255" customFormat="false" ht="15" hidden="false" customHeight="false" outlineLevel="0" collapsed="false">
      <c r="A255" s="24" t="s">
        <v>13916</v>
      </c>
      <c r="B255" s="24" t="s">
        <v>4858</v>
      </c>
      <c r="C255" s="24" t="e">
        <f aca="false">VLOOKUP(GroupVertices[[#this row],[vertex]], Vertices, MATCH("ID", Vertices[#headers], 0), 0)</f>
        <v>#VALUE!</v>
      </c>
    </row>
    <row r="256" customFormat="false" ht="15" hidden="false" customHeight="false" outlineLevel="0" collapsed="false">
      <c r="A256" s="24" t="s">
        <v>13916</v>
      </c>
      <c r="B256" s="24" t="s">
        <v>4861</v>
      </c>
      <c r="C256" s="24" t="e">
        <f aca="false">VLOOKUP(GroupVertices[[#this row],[vertex]], Vertices, MATCH("ID", Vertices[#headers], 0), 0)</f>
        <v>#VALUE!</v>
      </c>
    </row>
    <row r="257" customFormat="false" ht="15" hidden="false" customHeight="false" outlineLevel="0" collapsed="false">
      <c r="A257" s="24" t="s">
        <v>13916</v>
      </c>
      <c r="B257" s="24" t="s">
        <v>4924</v>
      </c>
      <c r="C257" s="24" t="e">
        <f aca="false">VLOOKUP(GroupVertices[[#this row],[vertex]], Vertices, MATCH("ID", Vertices[#headers], 0), 0)</f>
        <v>#VALUE!</v>
      </c>
    </row>
    <row r="258" customFormat="false" ht="15" hidden="false" customHeight="false" outlineLevel="0" collapsed="false">
      <c r="A258" s="24" t="s">
        <v>13916</v>
      </c>
      <c r="B258" s="24" t="s">
        <v>4929</v>
      </c>
      <c r="C258" s="24" t="e">
        <f aca="false">VLOOKUP(GroupVertices[[#this row],[vertex]], Vertices, MATCH("ID", Vertices[#headers], 0), 0)</f>
        <v>#VALUE!</v>
      </c>
    </row>
    <row r="259" customFormat="false" ht="15" hidden="false" customHeight="false" outlineLevel="0" collapsed="false">
      <c r="A259" s="24" t="s">
        <v>13916</v>
      </c>
      <c r="B259" s="24" t="s">
        <v>4935</v>
      </c>
      <c r="C259" s="24" t="e">
        <f aca="false">VLOOKUP(GroupVertices[[#this row],[vertex]], Vertices, MATCH("ID", Vertices[#headers], 0), 0)</f>
        <v>#VALUE!</v>
      </c>
    </row>
    <row r="260" customFormat="false" ht="15" hidden="false" customHeight="false" outlineLevel="0" collapsed="false">
      <c r="A260" s="24" t="s">
        <v>13916</v>
      </c>
      <c r="B260" s="24" t="s">
        <v>4938</v>
      </c>
      <c r="C260" s="24" t="e">
        <f aca="false">VLOOKUP(GroupVertices[[#this row],[vertex]], Vertices, MATCH("ID", Vertices[#headers], 0), 0)</f>
        <v>#VALUE!</v>
      </c>
    </row>
    <row r="261" customFormat="false" ht="15" hidden="false" customHeight="false" outlineLevel="0" collapsed="false">
      <c r="A261" s="24" t="s">
        <v>13916</v>
      </c>
      <c r="B261" s="24" t="s">
        <v>4943</v>
      </c>
      <c r="C261" s="24" t="e">
        <f aca="false">VLOOKUP(GroupVertices[[#this row],[vertex]], Vertices, MATCH("ID", Vertices[#headers], 0), 0)</f>
        <v>#VALUE!</v>
      </c>
    </row>
    <row r="262" customFormat="false" ht="15" hidden="false" customHeight="false" outlineLevel="0" collapsed="false">
      <c r="A262" s="24" t="s">
        <v>13916</v>
      </c>
      <c r="B262" s="24" t="s">
        <v>4980</v>
      </c>
      <c r="C262" s="24" t="e">
        <f aca="false">VLOOKUP(GroupVertices[[#this row],[vertex]], Vertices, MATCH("ID", Vertices[#headers], 0), 0)</f>
        <v>#VALUE!</v>
      </c>
    </row>
    <row r="263" customFormat="false" ht="15" hidden="false" customHeight="false" outlineLevel="0" collapsed="false">
      <c r="A263" s="24" t="s">
        <v>13916</v>
      </c>
      <c r="B263" s="24" t="s">
        <v>4984</v>
      </c>
      <c r="C263" s="24" t="e">
        <f aca="false">VLOOKUP(GroupVertices[[#this row],[vertex]], Vertices, MATCH("ID", Vertices[#headers], 0), 0)</f>
        <v>#VALUE!</v>
      </c>
    </row>
    <row r="264" customFormat="false" ht="15" hidden="false" customHeight="false" outlineLevel="0" collapsed="false">
      <c r="A264" s="24" t="s">
        <v>13916</v>
      </c>
      <c r="B264" s="24" t="s">
        <v>4991</v>
      </c>
      <c r="C264" s="24" t="e">
        <f aca="false">VLOOKUP(GroupVertices[[#this row],[vertex]], Vertices, MATCH("ID", Vertices[#headers], 0), 0)</f>
        <v>#VALUE!</v>
      </c>
    </row>
    <row r="265" customFormat="false" ht="15" hidden="false" customHeight="false" outlineLevel="0" collapsed="false">
      <c r="A265" s="24" t="s">
        <v>13916</v>
      </c>
      <c r="B265" s="24" t="s">
        <v>5076</v>
      </c>
      <c r="C265" s="24" t="e">
        <f aca="false">VLOOKUP(GroupVertices[[#this row],[vertex]], Vertices, MATCH("ID", Vertices[#headers], 0), 0)</f>
        <v>#VALUE!</v>
      </c>
    </row>
    <row r="266" customFormat="false" ht="15" hidden="false" customHeight="false" outlineLevel="0" collapsed="false">
      <c r="A266" s="24" t="s">
        <v>13916</v>
      </c>
      <c r="B266" s="24" t="s">
        <v>5137</v>
      </c>
      <c r="C266" s="24" t="e">
        <f aca="false">VLOOKUP(GroupVertices[[#this row],[vertex]], Vertices, MATCH("ID", Vertices[#headers], 0), 0)</f>
        <v>#VALUE!</v>
      </c>
    </row>
    <row r="267" customFormat="false" ht="15" hidden="false" customHeight="false" outlineLevel="0" collapsed="false">
      <c r="A267" s="24" t="s">
        <v>13916</v>
      </c>
      <c r="B267" s="24" t="s">
        <v>5198</v>
      </c>
      <c r="C267" s="24" t="e">
        <f aca="false">VLOOKUP(GroupVertices[[#this row],[vertex]], Vertices, MATCH("ID", Vertices[#headers], 0), 0)</f>
        <v>#VALUE!</v>
      </c>
    </row>
    <row r="268" customFormat="false" ht="15" hidden="false" customHeight="false" outlineLevel="0" collapsed="false">
      <c r="A268" s="24" t="s">
        <v>13916</v>
      </c>
      <c r="B268" s="24" t="s">
        <v>5205</v>
      </c>
      <c r="C268" s="24" t="e">
        <f aca="false">VLOOKUP(GroupVertices[[#this row],[vertex]], Vertices, MATCH("ID", Vertices[#headers], 0), 0)</f>
        <v>#VALUE!</v>
      </c>
    </row>
    <row r="269" customFormat="false" ht="15" hidden="false" customHeight="false" outlineLevel="0" collapsed="false">
      <c r="A269" s="24" t="s">
        <v>13916</v>
      </c>
      <c r="B269" s="24" t="s">
        <v>5216</v>
      </c>
      <c r="C269" s="24" t="e">
        <f aca="false">VLOOKUP(GroupVertices[[#this row],[vertex]], Vertices, MATCH("ID", Vertices[#headers], 0), 0)</f>
        <v>#VALUE!</v>
      </c>
    </row>
    <row r="270" customFormat="false" ht="15" hidden="false" customHeight="false" outlineLevel="0" collapsed="false">
      <c r="A270" s="24" t="s">
        <v>13916</v>
      </c>
      <c r="B270" s="24" t="s">
        <v>5248</v>
      </c>
      <c r="C270" s="24" t="e">
        <f aca="false">VLOOKUP(GroupVertices[[#this row],[vertex]], Vertices, MATCH("ID", Vertices[#headers], 0), 0)</f>
        <v>#VALUE!</v>
      </c>
    </row>
    <row r="271" customFormat="false" ht="15" hidden="false" customHeight="false" outlineLevel="0" collapsed="false">
      <c r="A271" s="24" t="s">
        <v>13916</v>
      </c>
      <c r="B271" s="24" t="s">
        <v>5256</v>
      </c>
      <c r="C271" s="24" t="e">
        <f aca="false">VLOOKUP(GroupVertices[[#this row],[vertex]], Vertices, MATCH("ID", Vertices[#headers], 0), 0)</f>
        <v>#VALUE!</v>
      </c>
    </row>
    <row r="272" customFormat="false" ht="15" hidden="false" customHeight="false" outlineLevel="0" collapsed="false">
      <c r="A272" s="24" t="s">
        <v>13916</v>
      </c>
      <c r="B272" s="24" t="s">
        <v>5262</v>
      </c>
      <c r="C272" s="24" t="e">
        <f aca="false">VLOOKUP(GroupVertices[[#this row],[vertex]], Vertices, MATCH("ID", Vertices[#headers], 0), 0)</f>
        <v>#VALUE!</v>
      </c>
    </row>
    <row r="273" customFormat="false" ht="15" hidden="false" customHeight="false" outlineLevel="0" collapsed="false">
      <c r="A273" s="24" t="s">
        <v>13928</v>
      </c>
      <c r="B273" s="24" t="s">
        <v>4544</v>
      </c>
      <c r="C273" s="24" t="e">
        <f aca="false">VLOOKUP(GroupVertices[[#this row],[vertex]], Vertices, MATCH("ID", Vertices[#headers], 0), 0)</f>
        <v>#VALUE!</v>
      </c>
    </row>
    <row r="274" customFormat="false" ht="15" hidden="false" customHeight="false" outlineLevel="0" collapsed="false">
      <c r="A274" s="24" t="s">
        <v>13928</v>
      </c>
      <c r="B274" s="24" t="s">
        <v>1085</v>
      </c>
      <c r="C274" s="24" t="e">
        <f aca="false">VLOOKUP(GroupVertices[[#this row],[vertex]], Vertices, MATCH("ID", Vertices[#headers], 0), 0)</f>
        <v>#VALUE!</v>
      </c>
    </row>
    <row r="275" customFormat="false" ht="15" hidden="false" customHeight="false" outlineLevel="0" collapsed="false">
      <c r="A275" s="24" t="s">
        <v>13928</v>
      </c>
      <c r="B275" s="24" t="s">
        <v>4128</v>
      </c>
      <c r="C275" s="24" t="e">
        <f aca="false">VLOOKUP(GroupVertices[[#this row],[vertex]], Vertices, MATCH("ID", Vertices[#headers], 0), 0)</f>
        <v>#VALUE!</v>
      </c>
    </row>
    <row r="276" customFormat="false" ht="15" hidden="false" customHeight="false" outlineLevel="0" collapsed="false">
      <c r="A276" s="24" t="s">
        <v>13928</v>
      </c>
      <c r="B276" s="24" t="s">
        <v>4124</v>
      </c>
      <c r="C276" s="24" t="e">
        <f aca="false">VLOOKUP(GroupVertices[[#this row],[vertex]], Vertices, MATCH("ID", Vertices[#headers], 0), 0)</f>
        <v>#VALUE!</v>
      </c>
    </row>
    <row r="277" customFormat="false" ht="15" hidden="false" customHeight="false" outlineLevel="0" collapsed="false">
      <c r="A277" s="24" t="s">
        <v>13928</v>
      </c>
      <c r="B277" s="24" t="s">
        <v>4120</v>
      </c>
      <c r="C277" s="24" t="e">
        <f aca="false">VLOOKUP(GroupVertices[[#this row],[vertex]], Vertices, MATCH("ID", Vertices[#headers], 0), 0)</f>
        <v>#VALUE!</v>
      </c>
    </row>
    <row r="278" customFormat="false" ht="15" hidden="false" customHeight="false" outlineLevel="0" collapsed="false">
      <c r="A278" s="24" t="s">
        <v>13928</v>
      </c>
      <c r="B278" s="24" t="s">
        <v>4116</v>
      </c>
      <c r="C278" s="24" t="e">
        <f aca="false">VLOOKUP(GroupVertices[[#this row],[vertex]], Vertices, MATCH("ID", Vertices[#headers], 0), 0)</f>
        <v>#VALUE!</v>
      </c>
    </row>
    <row r="279" customFormat="false" ht="15" hidden="false" customHeight="false" outlineLevel="0" collapsed="false">
      <c r="A279" s="24" t="s">
        <v>13928</v>
      </c>
      <c r="B279" s="24" t="s">
        <v>4112</v>
      </c>
      <c r="C279" s="24" t="e">
        <f aca="false">VLOOKUP(GroupVertices[[#this row],[vertex]], Vertices, MATCH("ID", Vertices[#headers], 0), 0)</f>
        <v>#VALUE!</v>
      </c>
    </row>
    <row r="280" customFormat="false" ht="15" hidden="false" customHeight="false" outlineLevel="0" collapsed="false">
      <c r="A280" s="24" t="s">
        <v>13928</v>
      </c>
      <c r="B280" s="24" t="s">
        <v>4108</v>
      </c>
      <c r="C280" s="24" t="e">
        <f aca="false">VLOOKUP(GroupVertices[[#this row],[vertex]], Vertices, MATCH("ID", Vertices[#headers], 0), 0)</f>
        <v>#VALUE!</v>
      </c>
    </row>
    <row r="281" customFormat="false" ht="15" hidden="false" customHeight="false" outlineLevel="0" collapsed="false">
      <c r="A281" s="24" t="s">
        <v>13928</v>
      </c>
      <c r="B281" s="24" t="s">
        <v>4104</v>
      </c>
      <c r="C281" s="24" t="e">
        <f aca="false">VLOOKUP(GroupVertices[[#this row],[vertex]], Vertices, MATCH("ID", Vertices[#headers], 0), 0)</f>
        <v>#VALUE!</v>
      </c>
    </row>
    <row r="282" customFormat="false" ht="15" hidden="false" customHeight="false" outlineLevel="0" collapsed="false">
      <c r="A282" s="24" t="s">
        <v>13928</v>
      </c>
      <c r="B282" s="24" t="s">
        <v>4100</v>
      </c>
      <c r="C282" s="24" t="e">
        <f aca="false">VLOOKUP(GroupVertices[[#this row],[vertex]], Vertices, MATCH("ID", Vertices[#headers], 0), 0)</f>
        <v>#VALUE!</v>
      </c>
    </row>
    <row r="283" customFormat="false" ht="15" hidden="false" customHeight="false" outlineLevel="0" collapsed="false">
      <c r="A283" s="24" t="s">
        <v>13928</v>
      </c>
      <c r="B283" s="24" t="s">
        <v>4096</v>
      </c>
      <c r="C283" s="24" t="e">
        <f aca="false">VLOOKUP(GroupVertices[[#this row],[vertex]], Vertices, MATCH("ID", Vertices[#headers], 0), 0)</f>
        <v>#VALUE!</v>
      </c>
    </row>
    <row r="284" customFormat="false" ht="15" hidden="false" customHeight="false" outlineLevel="0" collapsed="false">
      <c r="A284" s="24" t="s">
        <v>13928</v>
      </c>
      <c r="B284" s="24" t="s">
        <v>4092</v>
      </c>
      <c r="C284" s="24" t="e">
        <f aca="false">VLOOKUP(GroupVertices[[#this row],[vertex]], Vertices, MATCH("ID", Vertices[#headers], 0), 0)</f>
        <v>#VALUE!</v>
      </c>
    </row>
    <row r="285" customFormat="false" ht="15" hidden="false" customHeight="false" outlineLevel="0" collapsed="false">
      <c r="A285" s="24" t="s">
        <v>13928</v>
      </c>
      <c r="B285" s="24" t="s">
        <v>4088</v>
      </c>
      <c r="C285" s="24" t="e">
        <f aca="false">VLOOKUP(GroupVertices[[#this row],[vertex]], Vertices, MATCH("ID", Vertices[#headers], 0), 0)</f>
        <v>#VALUE!</v>
      </c>
    </row>
    <row r="286" customFormat="false" ht="15" hidden="false" customHeight="false" outlineLevel="0" collapsed="false">
      <c r="A286" s="24" t="s">
        <v>13928</v>
      </c>
      <c r="B286" s="24" t="s">
        <v>4084</v>
      </c>
      <c r="C286" s="24" t="e">
        <f aca="false">VLOOKUP(GroupVertices[[#this row],[vertex]], Vertices, MATCH("ID", Vertices[#headers], 0), 0)</f>
        <v>#VALUE!</v>
      </c>
    </row>
    <row r="287" customFormat="false" ht="15" hidden="false" customHeight="false" outlineLevel="0" collapsed="false">
      <c r="A287" s="24" t="s">
        <v>13928</v>
      </c>
      <c r="B287" s="24" t="s">
        <v>4080</v>
      </c>
      <c r="C287" s="24" t="e">
        <f aca="false">VLOOKUP(GroupVertices[[#this row],[vertex]], Vertices, MATCH("ID", Vertices[#headers], 0), 0)</f>
        <v>#VALUE!</v>
      </c>
    </row>
    <row r="288" customFormat="false" ht="15" hidden="false" customHeight="false" outlineLevel="0" collapsed="false">
      <c r="A288" s="24" t="s">
        <v>13928</v>
      </c>
      <c r="B288" s="24" t="s">
        <v>4059</v>
      </c>
      <c r="C288" s="24" t="e">
        <f aca="false">VLOOKUP(GroupVertices[[#this row],[vertex]], Vertices, MATCH("ID", Vertices[#headers], 0), 0)</f>
        <v>#VALUE!</v>
      </c>
    </row>
    <row r="289" customFormat="false" ht="15" hidden="false" customHeight="false" outlineLevel="0" collapsed="false">
      <c r="A289" s="24" t="s">
        <v>13928</v>
      </c>
      <c r="B289" s="24" t="s">
        <v>4055</v>
      </c>
      <c r="C289" s="24" t="e">
        <f aca="false">VLOOKUP(GroupVertices[[#this row],[vertex]], Vertices, MATCH("ID", Vertices[#headers], 0), 0)</f>
        <v>#VALUE!</v>
      </c>
    </row>
    <row r="290" customFormat="false" ht="15" hidden="false" customHeight="false" outlineLevel="0" collapsed="false">
      <c r="A290" s="24" t="s">
        <v>13928</v>
      </c>
      <c r="B290" s="24" t="s">
        <v>3988</v>
      </c>
      <c r="C290" s="24" t="e">
        <f aca="false">VLOOKUP(GroupVertices[[#this row],[vertex]], Vertices, MATCH("ID", Vertices[#headers], 0), 0)</f>
        <v>#VALUE!</v>
      </c>
    </row>
    <row r="291" customFormat="false" ht="15" hidden="false" customHeight="false" outlineLevel="0" collapsed="false">
      <c r="A291" s="24" t="s">
        <v>13928</v>
      </c>
      <c r="B291" s="24" t="s">
        <v>3984</v>
      </c>
      <c r="C291" s="24" t="e">
        <f aca="false">VLOOKUP(GroupVertices[[#this row],[vertex]], Vertices, MATCH("ID", Vertices[#headers], 0), 0)</f>
        <v>#VALUE!</v>
      </c>
    </row>
    <row r="292" customFormat="false" ht="15" hidden="false" customHeight="false" outlineLevel="0" collapsed="false">
      <c r="A292" s="24" t="s">
        <v>13928</v>
      </c>
      <c r="B292" s="24" t="s">
        <v>3980</v>
      </c>
      <c r="C292" s="24" t="e">
        <f aca="false">VLOOKUP(GroupVertices[[#this row],[vertex]], Vertices, MATCH("ID", Vertices[#headers], 0), 0)</f>
        <v>#VALUE!</v>
      </c>
    </row>
    <row r="293" customFormat="false" ht="15" hidden="false" customHeight="false" outlineLevel="0" collapsed="false">
      <c r="A293" s="24" t="s">
        <v>13928</v>
      </c>
      <c r="B293" s="24" t="s">
        <v>3976</v>
      </c>
      <c r="C293" s="24" t="e">
        <f aca="false">VLOOKUP(GroupVertices[[#this row],[vertex]], Vertices, MATCH("ID", Vertices[#headers], 0), 0)</f>
        <v>#VALUE!</v>
      </c>
    </row>
    <row r="294" customFormat="false" ht="15" hidden="false" customHeight="false" outlineLevel="0" collapsed="false">
      <c r="A294" s="24" t="s">
        <v>13928</v>
      </c>
      <c r="B294" s="24" t="s">
        <v>3972</v>
      </c>
      <c r="C294" s="24" t="e">
        <f aca="false">VLOOKUP(GroupVertices[[#this row],[vertex]], Vertices, MATCH("ID", Vertices[#headers], 0), 0)</f>
        <v>#VALUE!</v>
      </c>
    </row>
    <row r="295" customFormat="false" ht="15" hidden="false" customHeight="false" outlineLevel="0" collapsed="false">
      <c r="A295" s="24" t="s">
        <v>13928</v>
      </c>
      <c r="B295" s="24" t="s">
        <v>3968</v>
      </c>
      <c r="C295" s="24" t="e">
        <f aca="false">VLOOKUP(GroupVertices[[#this row],[vertex]], Vertices, MATCH("ID", Vertices[#headers], 0), 0)</f>
        <v>#VALUE!</v>
      </c>
    </row>
    <row r="296" customFormat="false" ht="15" hidden="false" customHeight="false" outlineLevel="0" collapsed="false">
      <c r="A296" s="24" t="s">
        <v>13928</v>
      </c>
      <c r="B296" s="24" t="s">
        <v>3964</v>
      </c>
      <c r="C296" s="24" t="e">
        <f aca="false">VLOOKUP(GroupVertices[[#this row],[vertex]], Vertices, MATCH("ID", Vertices[#headers], 0), 0)</f>
        <v>#VALUE!</v>
      </c>
    </row>
    <row r="297" customFormat="false" ht="15" hidden="false" customHeight="false" outlineLevel="0" collapsed="false">
      <c r="A297" s="24" t="s">
        <v>13928</v>
      </c>
      <c r="B297" s="24" t="s">
        <v>3960</v>
      </c>
      <c r="C297" s="24" t="e">
        <f aca="false">VLOOKUP(GroupVertices[[#this row],[vertex]], Vertices, MATCH("ID", Vertices[#headers], 0), 0)</f>
        <v>#VALUE!</v>
      </c>
    </row>
    <row r="298" customFormat="false" ht="15" hidden="false" customHeight="false" outlineLevel="0" collapsed="false">
      <c r="A298" s="24" t="s">
        <v>13928</v>
      </c>
      <c r="B298" s="24" t="s">
        <v>3956</v>
      </c>
      <c r="C298" s="24" t="e">
        <f aca="false">VLOOKUP(GroupVertices[[#this row],[vertex]], Vertices, MATCH("ID", Vertices[#headers], 0), 0)</f>
        <v>#VALUE!</v>
      </c>
    </row>
    <row r="299" customFormat="false" ht="15" hidden="false" customHeight="false" outlineLevel="0" collapsed="false">
      <c r="A299" s="24" t="s">
        <v>13928</v>
      </c>
      <c r="B299" s="24" t="s">
        <v>3952</v>
      </c>
      <c r="C299" s="24" t="e">
        <f aca="false">VLOOKUP(GroupVertices[[#this row],[vertex]], Vertices, MATCH("ID", Vertices[#headers], 0), 0)</f>
        <v>#VALUE!</v>
      </c>
    </row>
    <row r="300" customFormat="false" ht="15" hidden="false" customHeight="false" outlineLevel="0" collapsed="false">
      <c r="A300" s="24" t="s">
        <v>13928</v>
      </c>
      <c r="B300" s="24" t="s">
        <v>3948</v>
      </c>
      <c r="C300" s="24" t="e">
        <f aca="false">VLOOKUP(GroupVertices[[#this row],[vertex]], Vertices, MATCH("ID", Vertices[#headers], 0), 0)</f>
        <v>#VALUE!</v>
      </c>
    </row>
    <row r="301" customFormat="false" ht="15" hidden="false" customHeight="false" outlineLevel="0" collapsed="false">
      <c r="A301" s="24" t="s">
        <v>13928</v>
      </c>
      <c r="B301" s="24" t="s">
        <v>3944</v>
      </c>
      <c r="C301" s="24" t="e">
        <f aca="false">VLOOKUP(GroupVertices[[#this row],[vertex]], Vertices, MATCH("ID", Vertices[#headers], 0), 0)</f>
        <v>#VALUE!</v>
      </c>
    </row>
    <row r="302" customFormat="false" ht="15" hidden="false" customHeight="false" outlineLevel="0" collapsed="false">
      <c r="A302" s="24" t="s">
        <v>13928</v>
      </c>
      <c r="B302" s="24" t="s">
        <v>3940</v>
      </c>
      <c r="C302" s="24" t="e">
        <f aca="false">VLOOKUP(GroupVertices[[#this row],[vertex]], Vertices, MATCH("ID", Vertices[#headers], 0), 0)</f>
        <v>#VALUE!</v>
      </c>
    </row>
    <row r="303" customFormat="false" ht="15" hidden="false" customHeight="false" outlineLevel="0" collapsed="false">
      <c r="A303" s="24" t="s">
        <v>13928</v>
      </c>
      <c r="B303" s="24" t="s">
        <v>3936</v>
      </c>
      <c r="C303" s="24" t="e">
        <f aca="false">VLOOKUP(GroupVertices[[#this row],[vertex]], Vertices, MATCH("ID", Vertices[#headers], 0), 0)</f>
        <v>#VALUE!</v>
      </c>
    </row>
    <row r="304" customFormat="false" ht="15" hidden="false" customHeight="false" outlineLevel="0" collapsed="false">
      <c r="A304" s="24" t="s">
        <v>13928</v>
      </c>
      <c r="B304" s="24" t="s">
        <v>3932</v>
      </c>
      <c r="C304" s="24" t="e">
        <f aca="false">VLOOKUP(GroupVertices[[#this row],[vertex]], Vertices, MATCH("ID", Vertices[#headers], 0), 0)</f>
        <v>#VALUE!</v>
      </c>
    </row>
    <row r="305" customFormat="false" ht="15" hidden="false" customHeight="false" outlineLevel="0" collapsed="false">
      <c r="A305" s="24" t="s">
        <v>13928</v>
      </c>
      <c r="B305" s="24" t="s">
        <v>3928</v>
      </c>
      <c r="C305" s="24" t="e">
        <f aca="false">VLOOKUP(GroupVertices[[#this row],[vertex]], Vertices, MATCH("ID", Vertices[#headers], 0), 0)</f>
        <v>#VALUE!</v>
      </c>
    </row>
    <row r="306" customFormat="false" ht="15" hidden="false" customHeight="false" outlineLevel="0" collapsed="false">
      <c r="A306" s="24" t="s">
        <v>13928</v>
      </c>
      <c r="B306" s="24" t="s">
        <v>3832</v>
      </c>
      <c r="C306" s="24" t="e">
        <f aca="false">VLOOKUP(GroupVertices[[#this row],[vertex]], Vertices, MATCH("ID", Vertices[#headers], 0), 0)</f>
        <v>#VALUE!</v>
      </c>
    </row>
    <row r="307" customFormat="false" ht="15" hidden="false" customHeight="false" outlineLevel="0" collapsed="false">
      <c r="A307" s="24" t="s">
        <v>13928</v>
      </c>
      <c r="B307" s="24" t="s">
        <v>3816</v>
      </c>
      <c r="C307" s="24" t="e">
        <f aca="false">VLOOKUP(GroupVertices[[#this row],[vertex]], Vertices, MATCH("ID", Vertices[#headers], 0), 0)</f>
        <v>#VALUE!</v>
      </c>
    </row>
    <row r="308" customFormat="false" ht="15" hidden="false" customHeight="false" outlineLevel="0" collapsed="false">
      <c r="A308" s="24" t="s">
        <v>13928</v>
      </c>
      <c r="B308" s="24" t="s">
        <v>2649</v>
      </c>
      <c r="C308" s="24" t="e">
        <f aca="false">VLOOKUP(GroupVertices[[#this row],[vertex]], Vertices, MATCH("ID", Vertices[#headers], 0), 0)</f>
        <v>#VALUE!</v>
      </c>
    </row>
    <row r="309" customFormat="false" ht="15" hidden="false" customHeight="false" outlineLevel="0" collapsed="false">
      <c r="A309" s="24" t="s">
        <v>13928</v>
      </c>
      <c r="B309" s="24" t="s">
        <v>723</v>
      </c>
      <c r="C309" s="24" t="e">
        <f aca="false">VLOOKUP(GroupVertices[[#this row],[vertex]], Vertices, MATCH("ID", Vertices[#headers], 0), 0)</f>
        <v>#VALUE!</v>
      </c>
    </row>
    <row r="310" customFormat="false" ht="15" hidden="false" customHeight="false" outlineLevel="0" collapsed="false">
      <c r="A310" s="24" t="s">
        <v>13928</v>
      </c>
      <c r="B310" s="24" t="s">
        <v>2644</v>
      </c>
      <c r="C310" s="24" t="e">
        <f aca="false">VLOOKUP(GroupVertices[[#this row],[vertex]], Vertices, MATCH("ID", Vertices[#headers], 0), 0)</f>
        <v>#VALUE!</v>
      </c>
    </row>
    <row r="311" customFormat="false" ht="15" hidden="false" customHeight="false" outlineLevel="0" collapsed="false">
      <c r="A311" s="24" t="s">
        <v>13928</v>
      </c>
      <c r="B311" s="24" t="s">
        <v>2398</v>
      </c>
      <c r="C311" s="24" t="e">
        <f aca="false">VLOOKUP(GroupVertices[[#this row],[vertex]], Vertices, MATCH("ID", Vertices[#headers], 0), 0)</f>
        <v>#VALUE!</v>
      </c>
    </row>
    <row r="312" customFormat="false" ht="15" hidden="false" customHeight="false" outlineLevel="0" collapsed="false">
      <c r="A312" s="24" t="s">
        <v>13928</v>
      </c>
      <c r="B312" s="24" t="s">
        <v>2393</v>
      </c>
      <c r="C312" s="24" t="e">
        <f aca="false">VLOOKUP(GroupVertices[[#this row],[vertex]], Vertices, MATCH("ID", Vertices[#headers], 0), 0)</f>
        <v>#VALUE!</v>
      </c>
    </row>
    <row r="313" customFormat="false" ht="15" hidden="false" customHeight="false" outlineLevel="0" collapsed="false">
      <c r="A313" s="24" t="s">
        <v>13928</v>
      </c>
      <c r="B313" s="24" t="s">
        <v>2388</v>
      </c>
      <c r="C313" s="24" t="e">
        <f aca="false">VLOOKUP(GroupVertices[[#this row],[vertex]], Vertices, MATCH("ID", Vertices[#headers], 0), 0)</f>
        <v>#VALUE!</v>
      </c>
    </row>
    <row r="314" customFormat="false" ht="15" hidden="false" customHeight="false" outlineLevel="0" collapsed="false">
      <c r="A314" s="24" t="s">
        <v>13928</v>
      </c>
      <c r="B314" s="24" t="s">
        <v>2236</v>
      </c>
      <c r="C314" s="24" t="e">
        <f aca="false">VLOOKUP(GroupVertices[[#this row],[vertex]], Vertices, MATCH("ID", Vertices[#headers], 0), 0)</f>
        <v>#VALUE!</v>
      </c>
    </row>
    <row r="315" customFormat="false" ht="15" hidden="false" customHeight="false" outlineLevel="0" collapsed="false">
      <c r="A315" s="24" t="s">
        <v>13928</v>
      </c>
      <c r="B315" s="24" t="s">
        <v>2037</v>
      </c>
      <c r="C315" s="24" t="e">
        <f aca="false">VLOOKUP(GroupVertices[[#this row],[vertex]], Vertices, MATCH("ID", Vertices[#headers], 0), 0)</f>
        <v>#VALUE!</v>
      </c>
    </row>
    <row r="316" customFormat="false" ht="15" hidden="false" customHeight="false" outlineLevel="0" collapsed="false">
      <c r="A316" s="24" t="s">
        <v>13928</v>
      </c>
      <c r="B316" s="24" t="s">
        <v>1943</v>
      </c>
      <c r="C316" s="24" t="e">
        <f aca="false">VLOOKUP(GroupVertices[[#this row],[vertex]], Vertices, MATCH("ID", Vertices[#headers], 0), 0)</f>
        <v>#VALUE!</v>
      </c>
    </row>
    <row r="317" customFormat="false" ht="15" hidden="false" customHeight="false" outlineLevel="0" collapsed="false">
      <c r="A317" s="24" t="s">
        <v>13928</v>
      </c>
      <c r="B317" s="24" t="s">
        <v>1916</v>
      </c>
      <c r="C317" s="24" t="e">
        <f aca="false">VLOOKUP(GroupVertices[[#this row],[vertex]], Vertices, MATCH("ID", Vertices[#headers], 0), 0)</f>
        <v>#VALUE!</v>
      </c>
    </row>
    <row r="318" customFormat="false" ht="15" hidden="false" customHeight="false" outlineLevel="0" collapsed="false">
      <c r="A318" s="24" t="s">
        <v>13928</v>
      </c>
      <c r="B318" s="24" t="s">
        <v>1688</v>
      </c>
      <c r="C318" s="24" t="e">
        <f aca="false">VLOOKUP(GroupVertices[[#this row],[vertex]], Vertices, MATCH("ID", Vertices[#headers], 0), 0)</f>
        <v>#VALUE!</v>
      </c>
    </row>
    <row r="319" customFormat="false" ht="15" hidden="false" customHeight="false" outlineLevel="0" collapsed="false">
      <c r="A319" s="24" t="s">
        <v>13928</v>
      </c>
      <c r="B319" s="24" t="s">
        <v>1345</v>
      </c>
      <c r="C319" s="24" t="e">
        <f aca="false">VLOOKUP(GroupVertices[[#this row],[vertex]], Vertices, MATCH("ID", Vertices[#headers], 0), 0)</f>
        <v>#VALUE!</v>
      </c>
    </row>
    <row r="320" customFormat="false" ht="15" hidden="false" customHeight="false" outlineLevel="0" collapsed="false">
      <c r="A320" s="24" t="s">
        <v>13928</v>
      </c>
      <c r="B320" s="24" t="s">
        <v>1298</v>
      </c>
      <c r="C320" s="24" t="e">
        <f aca="false">VLOOKUP(GroupVertices[[#this row],[vertex]], Vertices, MATCH("ID", Vertices[#headers], 0), 0)</f>
        <v>#VALUE!</v>
      </c>
    </row>
    <row r="321" customFormat="false" ht="15" hidden="false" customHeight="false" outlineLevel="0" collapsed="false">
      <c r="A321" s="24" t="s">
        <v>13928</v>
      </c>
      <c r="B321" s="24" t="s">
        <v>1092</v>
      </c>
      <c r="C321" s="24" t="e">
        <f aca="false">VLOOKUP(GroupVertices[[#this row],[vertex]], Vertices, MATCH("ID", Vertices[#headers], 0), 0)</f>
        <v>#VALUE!</v>
      </c>
    </row>
    <row r="322" customFormat="false" ht="15" hidden="false" customHeight="false" outlineLevel="0" collapsed="false">
      <c r="A322" s="24" t="s">
        <v>13928</v>
      </c>
      <c r="B322" s="24" t="s">
        <v>1084</v>
      </c>
      <c r="C322" s="24" t="e">
        <f aca="false">VLOOKUP(GroupVertices[[#this row],[vertex]], Vertices, MATCH("ID", Vertices[#headers], 0), 0)</f>
        <v>#VALUE!</v>
      </c>
    </row>
    <row r="323" customFormat="false" ht="15" hidden="false" customHeight="false" outlineLevel="0" collapsed="false">
      <c r="A323" s="24" t="s">
        <v>13928</v>
      </c>
      <c r="B323" s="24" t="s">
        <v>731</v>
      </c>
      <c r="C323" s="24" t="e">
        <f aca="false">VLOOKUP(GroupVertices[[#this row],[vertex]], Vertices, MATCH("ID", Vertices[#headers], 0), 0)</f>
        <v>#VALUE!</v>
      </c>
    </row>
    <row r="324" customFormat="false" ht="15" hidden="false" customHeight="false" outlineLevel="0" collapsed="false">
      <c r="A324" s="24" t="s">
        <v>13928</v>
      </c>
      <c r="B324" s="24" t="s">
        <v>728</v>
      </c>
      <c r="C324" s="24" t="e">
        <f aca="false">VLOOKUP(GroupVertices[[#this row],[vertex]], Vertices, MATCH("ID", Vertices[#headers], 0), 0)</f>
        <v>#VALUE!</v>
      </c>
    </row>
    <row r="325" customFormat="false" ht="15" hidden="false" customHeight="false" outlineLevel="0" collapsed="false">
      <c r="A325" s="24" t="s">
        <v>13928</v>
      </c>
      <c r="B325" s="24" t="s">
        <v>722</v>
      </c>
      <c r="C325" s="24" t="e">
        <f aca="false">VLOOKUP(GroupVertices[[#this row],[vertex]], Vertices, MATCH("ID", Vertices[#headers], 0), 0)</f>
        <v>#VALUE!</v>
      </c>
    </row>
    <row r="326" customFormat="false" ht="15" hidden="false" customHeight="false" outlineLevel="0" collapsed="false">
      <c r="A326" s="24" t="s">
        <v>13936</v>
      </c>
      <c r="B326" s="24" t="s">
        <v>1813</v>
      </c>
      <c r="C326" s="24" t="e">
        <f aca="false">VLOOKUP(GroupVertices[[#this row],[vertex]], Vertices, MATCH("ID", Vertices[#headers], 0), 0)</f>
        <v>#VALUE!</v>
      </c>
    </row>
    <row r="327" customFormat="false" ht="15" hidden="false" customHeight="false" outlineLevel="0" collapsed="false">
      <c r="A327" s="24" t="s">
        <v>13936</v>
      </c>
      <c r="B327" s="24" t="s">
        <v>1485</v>
      </c>
      <c r="C327" s="24" t="e">
        <f aca="false">VLOOKUP(GroupVertices[[#this row],[vertex]], Vertices, MATCH("ID", Vertices[#headers], 0), 0)</f>
        <v>#VALUE!</v>
      </c>
    </row>
    <row r="328" customFormat="false" ht="15" hidden="false" customHeight="false" outlineLevel="0" collapsed="false">
      <c r="A328" s="24" t="s">
        <v>13936</v>
      </c>
      <c r="B328" s="24" t="s">
        <v>1792</v>
      </c>
      <c r="C328" s="24" t="e">
        <f aca="false">VLOOKUP(GroupVertices[[#this row],[vertex]], Vertices, MATCH("ID", Vertices[#headers], 0), 0)</f>
        <v>#VALUE!</v>
      </c>
    </row>
    <row r="329" customFormat="false" ht="15" hidden="false" customHeight="false" outlineLevel="0" collapsed="false">
      <c r="A329" s="24" t="s">
        <v>13936</v>
      </c>
      <c r="B329" s="24" t="s">
        <v>1780</v>
      </c>
      <c r="C329" s="24" t="e">
        <f aca="false">VLOOKUP(GroupVertices[[#this row],[vertex]], Vertices, MATCH("ID", Vertices[#headers], 0), 0)</f>
        <v>#VALUE!</v>
      </c>
    </row>
    <row r="330" customFormat="false" ht="15" hidden="false" customHeight="false" outlineLevel="0" collapsed="false">
      <c r="A330" s="24" t="s">
        <v>13936</v>
      </c>
      <c r="B330" s="24" t="s">
        <v>1772</v>
      </c>
      <c r="C330" s="24" t="e">
        <f aca="false">VLOOKUP(GroupVertices[[#this row],[vertex]], Vertices, MATCH("ID", Vertices[#headers], 0), 0)</f>
        <v>#VALUE!</v>
      </c>
    </row>
    <row r="331" customFormat="false" ht="15" hidden="false" customHeight="false" outlineLevel="0" collapsed="false">
      <c r="A331" s="24" t="s">
        <v>13936</v>
      </c>
      <c r="B331" s="24" t="s">
        <v>1749</v>
      </c>
      <c r="C331" s="24" t="e">
        <f aca="false">VLOOKUP(GroupVertices[[#this row],[vertex]], Vertices, MATCH("ID", Vertices[#headers], 0), 0)</f>
        <v>#VALUE!</v>
      </c>
    </row>
    <row r="332" customFormat="false" ht="15" hidden="false" customHeight="false" outlineLevel="0" collapsed="false">
      <c r="A332" s="24" t="s">
        <v>13936</v>
      </c>
      <c r="B332" s="24" t="s">
        <v>1736</v>
      </c>
      <c r="C332" s="24" t="e">
        <f aca="false">VLOOKUP(GroupVertices[[#this row],[vertex]], Vertices, MATCH("ID", Vertices[#headers], 0), 0)</f>
        <v>#VALUE!</v>
      </c>
    </row>
    <row r="333" customFormat="false" ht="15" hidden="false" customHeight="false" outlineLevel="0" collapsed="false">
      <c r="A333" s="24" t="s">
        <v>13936</v>
      </c>
      <c r="B333" s="24" t="s">
        <v>1728</v>
      </c>
      <c r="C333" s="24" t="e">
        <f aca="false">VLOOKUP(GroupVertices[[#this row],[vertex]], Vertices, MATCH("ID", Vertices[#headers], 0), 0)</f>
        <v>#VALUE!</v>
      </c>
    </row>
    <row r="334" customFormat="false" ht="15" hidden="false" customHeight="false" outlineLevel="0" collapsed="false">
      <c r="A334" s="24" t="s">
        <v>13936</v>
      </c>
      <c r="B334" s="24" t="s">
        <v>1715</v>
      </c>
      <c r="C334" s="24" t="e">
        <f aca="false">VLOOKUP(GroupVertices[[#this row],[vertex]], Vertices, MATCH("ID", Vertices[#headers], 0), 0)</f>
        <v>#VALUE!</v>
      </c>
    </row>
    <row r="335" customFormat="false" ht="15" hidden="false" customHeight="false" outlineLevel="0" collapsed="false">
      <c r="A335" s="24" t="s">
        <v>13936</v>
      </c>
      <c r="B335" s="24" t="s">
        <v>1712</v>
      </c>
      <c r="C335" s="24" t="e">
        <f aca="false">VLOOKUP(GroupVertices[[#this row],[vertex]], Vertices, MATCH("ID", Vertices[#headers], 0), 0)</f>
        <v>#VALUE!</v>
      </c>
    </row>
    <row r="336" customFormat="false" ht="15" hidden="false" customHeight="false" outlineLevel="0" collapsed="false">
      <c r="A336" s="24" t="s">
        <v>13936</v>
      </c>
      <c r="B336" s="24" t="s">
        <v>1709</v>
      </c>
      <c r="C336" s="24" t="e">
        <f aca="false">VLOOKUP(GroupVertices[[#this row],[vertex]], Vertices, MATCH("ID", Vertices[#headers], 0), 0)</f>
        <v>#VALUE!</v>
      </c>
    </row>
    <row r="337" customFormat="false" ht="15" hidden="false" customHeight="false" outlineLevel="0" collapsed="false">
      <c r="A337" s="24" t="s">
        <v>13936</v>
      </c>
      <c r="B337" s="24" t="s">
        <v>1706</v>
      </c>
      <c r="C337" s="24" t="e">
        <f aca="false">VLOOKUP(GroupVertices[[#this row],[vertex]], Vertices, MATCH("ID", Vertices[#headers], 0), 0)</f>
        <v>#VALUE!</v>
      </c>
    </row>
    <row r="338" customFormat="false" ht="15" hidden="false" customHeight="false" outlineLevel="0" collapsed="false">
      <c r="A338" s="24" t="s">
        <v>13936</v>
      </c>
      <c r="B338" s="24" t="s">
        <v>1703</v>
      </c>
      <c r="C338" s="24" t="e">
        <f aca="false">VLOOKUP(GroupVertices[[#this row],[vertex]], Vertices, MATCH("ID", Vertices[#headers], 0), 0)</f>
        <v>#VALUE!</v>
      </c>
    </row>
    <row r="339" customFormat="false" ht="15" hidden="false" customHeight="false" outlineLevel="0" collapsed="false">
      <c r="A339" s="24" t="s">
        <v>13936</v>
      </c>
      <c r="B339" s="24" t="s">
        <v>1685</v>
      </c>
      <c r="C339" s="24" t="e">
        <f aca="false">VLOOKUP(GroupVertices[[#this row],[vertex]], Vertices, MATCH("ID", Vertices[#headers], 0), 0)</f>
        <v>#VALUE!</v>
      </c>
    </row>
    <row r="340" customFormat="false" ht="15" hidden="false" customHeight="false" outlineLevel="0" collapsed="false">
      <c r="A340" s="24" t="s">
        <v>13936</v>
      </c>
      <c r="B340" s="24" t="s">
        <v>1682</v>
      </c>
      <c r="C340" s="24" t="e">
        <f aca="false">VLOOKUP(GroupVertices[[#this row],[vertex]], Vertices, MATCH("ID", Vertices[#headers], 0), 0)</f>
        <v>#VALUE!</v>
      </c>
    </row>
    <row r="341" customFormat="false" ht="15" hidden="false" customHeight="false" outlineLevel="0" collapsed="false">
      <c r="A341" s="24" t="s">
        <v>13936</v>
      </c>
      <c r="B341" s="24" t="s">
        <v>1668</v>
      </c>
      <c r="C341" s="24" t="e">
        <f aca="false">VLOOKUP(GroupVertices[[#this row],[vertex]], Vertices, MATCH("ID", Vertices[#headers], 0), 0)</f>
        <v>#VALUE!</v>
      </c>
    </row>
    <row r="342" customFormat="false" ht="15" hidden="false" customHeight="false" outlineLevel="0" collapsed="false">
      <c r="A342" s="24" t="s">
        <v>13936</v>
      </c>
      <c r="B342" s="24" t="s">
        <v>1618</v>
      </c>
      <c r="C342" s="24" t="e">
        <f aca="false">VLOOKUP(GroupVertices[[#this row],[vertex]], Vertices, MATCH("ID", Vertices[#headers], 0), 0)</f>
        <v>#VALUE!</v>
      </c>
    </row>
    <row r="343" customFormat="false" ht="15" hidden="false" customHeight="false" outlineLevel="0" collapsed="false">
      <c r="A343" s="24" t="s">
        <v>13936</v>
      </c>
      <c r="B343" s="24" t="s">
        <v>1606</v>
      </c>
      <c r="C343" s="24" t="e">
        <f aca="false">VLOOKUP(GroupVertices[[#this row],[vertex]], Vertices, MATCH("ID", Vertices[#headers], 0), 0)</f>
        <v>#VALUE!</v>
      </c>
    </row>
    <row r="344" customFormat="false" ht="15" hidden="false" customHeight="false" outlineLevel="0" collapsed="false">
      <c r="A344" s="24" t="s">
        <v>13936</v>
      </c>
      <c r="B344" s="24" t="s">
        <v>1597</v>
      </c>
      <c r="C344" s="24" t="e">
        <f aca="false">VLOOKUP(GroupVertices[[#this row],[vertex]], Vertices, MATCH("ID", Vertices[#headers], 0), 0)</f>
        <v>#VALUE!</v>
      </c>
    </row>
    <row r="345" customFormat="false" ht="15" hidden="false" customHeight="false" outlineLevel="0" collapsed="false">
      <c r="A345" s="24" t="s">
        <v>13936</v>
      </c>
      <c r="B345" s="24" t="s">
        <v>1574</v>
      </c>
      <c r="C345" s="24" t="e">
        <f aca="false">VLOOKUP(GroupVertices[[#this row],[vertex]], Vertices, MATCH("ID", Vertices[#headers], 0), 0)</f>
        <v>#VALUE!</v>
      </c>
    </row>
    <row r="346" customFormat="false" ht="15" hidden="false" customHeight="false" outlineLevel="0" collapsed="false">
      <c r="A346" s="24" t="s">
        <v>13936</v>
      </c>
      <c r="B346" s="24" t="s">
        <v>1565</v>
      </c>
      <c r="C346" s="24" t="e">
        <f aca="false">VLOOKUP(GroupVertices[[#this row],[vertex]], Vertices, MATCH("ID", Vertices[#headers], 0), 0)</f>
        <v>#VALUE!</v>
      </c>
    </row>
    <row r="347" customFormat="false" ht="15" hidden="false" customHeight="false" outlineLevel="0" collapsed="false">
      <c r="A347" s="24" t="s">
        <v>13936</v>
      </c>
      <c r="B347" s="24" t="s">
        <v>1557</v>
      </c>
      <c r="C347" s="24" t="e">
        <f aca="false">VLOOKUP(GroupVertices[[#this row],[vertex]], Vertices, MATCH("ID", Vertices[#headers], 0), 0)</f>
        <v>#VALUE!</v>
      </c>
    </row>
    <row r="348" customFormat="false" ht="15" hidden="false" customHeight="false" outlineLevel="0" collapsed="false">
      <c r="A348" s="24" t="s">
        <v>13936</v>
      </c>
      <c r="B348" s="24" t="s">
        <v>1554</v>
      </c>
      <c r="C348" s="24" t="e">
        <f aca="false">VLOOKUP(GroupVertices[[#this row],[vertex]], Vertices, MATCH("ID", Vertices[#headers], 0), 0)</f>
        <v>#VALUE!</v>
      </c>
    </row>
    <row r="349" customFormat="false" ht="15" hidden="false" customHeight="false" outlineLevel="0" collapsed="false">
      <c r="A349" s="24" t="s">
        <v>13936</v>
      </c>
      <c r="B349" s="24" t="s">
        <v>1551</v>
      </c>
      <c r="C349" s="24" t="e">
        <f aca="false">VLOOKUP(GroupVertices[[#this row],[vertex]], Vertices, MATCH("ID", Vertices[#headers], 0), 0)</f>
        <v>#VALUE!</v>
      </c>
    </row>
    <row r="350" customFormat="false" ht="15" hidden="false" customHeight="false" outlineLevel="0" collapsed="false">
      <c r="A350" s="24" t="s">
        <v>13936</v>
      </c>
      <c r="B350" s="24" t="s">
        <v>1548</v>
      </c>
      <c r="C350" s="24" t="e">
        <f aca="false">VLOOKUP(GroupVertices[[#this row],[vertex]], Vertices, MATCH("ID", Vertices[#headers], 0), 0)</f>
        <v>#VALUE!</v>
      </c>
    </row>
    <row r="351" customFormat="false" ht="15" hidden="false" customHeight="false" outlineLevel="0" collapsed="false">
      <c r="A351" s="24" t="s">
        <v>13936</v>
      </c>
      <c r="B351" s="24" t="s">
        <v>1545</v>
      </c>
      <c r="C351" s="24" t="e">
        <f aca="false">VLOOKUP(GroupVertices[[#this row],[vertex]], Vertices, MATCH("ID", Vertices[#headers], 0), 0)</f>
        <v>#VALUE!</v>
      </c>
    </row>
    <row r="352" customFormat="false" ht="15" hidden="false" customHeight="false" outlineLevel="0" collapsed="false">
      <c r="A352" s="24" t="s">
        <v>13936</v>
      </c>
      <c r="B352" s="24" t="s">
        <v>1542</v>
      </c>
      <c r="C352" s="24" t="e">
        <f aca="false">VLOOKUP(GroupVertices[[#this row],[vertex]], Vertices, MATCH("ID", Vertices[#headers], 0), 0)</f>
        <v>#VALUE!</v>
      </c>
    </row>
    <row r="353" customFormat="false" ht="15" hidden="false" customHeight="false" outlineLevel="0" collapsed="false">
      <c r="A353" s="24" t="s">
        <v>13936</v>
      </c>
      <c r="B353" s="24" t="s">
        <v>1539</v>
      </c>
      <c r="C353" s="24" t="e">
        <f aca="false">VLOOKUP(GroupVertices[[#this row],[vertex]], Vertices, MATCH("ID", Vertices[#headers], 0), 0)</f>
        <v>#VALUE!</v>
      </c>
    </row>
    <row r="354" customFormat="false" ht="15" hidden="false" customHeight="false" outlineLevel="0" collapsed="false">
      <c r="A354" s="24" t="s">
        <v>13936</v>
      </c>
      <c r="B354" s="24" t="s">
        <v>1536</v>
      </c>
      <c r="C354" s="24" t="e">
        <f aca="false">VLOOKUP(GroupVertices[[#this row],[vertex]], Vertices, MATCH("ID", Vertices[#headers], 0), 0)</f>
        <v>#VALUE!</v>
      </c>
    </row>
    <row r="355" customFormat="false" ht="15" hidden="false" customHeight="false" outlineLevel="0" collapsed="false">
      <c r="A355" s="24" t="s">
        <v>13936</v>
      </c>
      <c r="B355" s="24" t="s">
        <v>1532</v>
      </c>
      <c r="C355" s="24" t="e">
        <f aca="false">VLOOKUP(GroupVertices[[#this row],[vertex]], Vertices, MATCH("ID", Vertices[#headers], 0), 0)</f>
        <v>#VALUE!</v>
      </c>
    </row>
    <row r="356" customFormat="false" ht="15" hidden="false" customHeight="false" outlineLevel="0" collapsed="false">
      <c r="A356" s="24" t="s">
        <v>13936</v>
      </c>
      <c r="B356" s="24" t="s">
        <v>1529</v>
      </c>
      <c r="C356" s="24" t="e">
        <f aca="false">VLOOKUP(GroupVertices[[#this row],[vertex]], Vertices, MATCH("ID", Vertices[#headers], 0), 0)</f>
        <v>#VALUE!</v>
      </c>
    </row>
    <row r="357" customFormat="false" ht="15" hidden="false" customHeight="false" outlineLevel="0" collapsed="false">
      <c r="A357" s="24" t="s">
        <v>13936</v>
      </c>
      <c r="B357" s="24" t="s">
        <v>1526</v>
      </c>
      <c r="C357" s="24" t="e">
        <f aca="false">VLOOKUP(GroupVertices[[#this row],[vertex]], Vertices, MATCH("ID", Vertices[#headers], 0), 0)</f>
        <v>#VALUE!</v>
      </c>
    </row>
    <row r="358" customFormat="false" ht="15" hidden="false" customHeight="false" outlineLevel="0" collapsed="false">
      <c r="A358" s="24" t="s">
        <v>13936</v>
      </c>
      <c r="B358" s="24" t="s">
        <v>1523</v>
      </c>
      <c r="C358" s="24" t="e">
        <f aca="false">VLOOKUP(GroupVertices[[#this row],[vertex]], Vertices, MATCH("ID", Vertices[#headers], 0), 0)</f>
        <v>#VALUE!</v>
      </c>
    </row>
    <row r="359" customFormat="false" ht="15" hidden="false" customHeight="false" outlineLevel="0" collapsed="false">
      <c r="A359" s="24" t="s">
        <v>13936</v>
      </c>
      <c r="B359" s="24" t="s">
        <v>1520</v>
      </c>
      <c r="C359" s="24" t="e">
        <f aca="false">VLOOKUP(GroupVertices[[#this row],[vertex]], Vertices, MATCH("ID", Vertices[#headers], 0), 0)</f>
        <v>#VALUE!</v>
      </c>
    </row>
    <row r="360" customFormat="false" ht="15" hidden="false" customHeight="false" outlineLevel="0" collapsed="false">
      <c r="A360" s="24" t="s">
        <v>13936</v>
      </c>
      <c r="B360" s="24" t="s">
        <v>1517</v>
      </c>
      <c r="C360" s="24" t="e">
        <f aca="false">VLOOKUP(GroupVertices[[#this row],[vertex]], Vertices, MATCH("ID", Vertices[#headers], 0), 0)</f>
        <v>#VALUE!</v>
      </c>
    </row>
    <row r="361" customFormat="false" ht="15" hidden="false" customHeight="false" outlineLevel="0" collapsed="false">
      <c r="A361" s="24" t="s">
        <v>13936</v>
      </c>
      <c r="B361" s="24" t="s">
        <v>1514</v>
      </c>
      <c r="C361" s="24" t="e">
        <f aca="false">VLOOKUP(GroupVertices[[#this row],[vertex]], Vertices, MATCH("ID", Vertices[#headers], 0), 0)</f>
        <v>#VALUE!</v>
      </c>
    </row>
    <row r="362" customFormat="false" ht="15" hidden="false" customHeight="false" outlineLevel="0" collapsed="false">
      <c r="A362" s="24" t="s">
        <v>13936</v>
      </c>
      <c r="B362" s="24" t="s">
        <v>1511</v>
      </c>
      <c r="C362" s="24" t="e">
        <f aca="false">VLOOKUP(GroupVertices[[#this row],[vertex]], Vertices, MATCH("ID", Vertices[#headers], 0), 0)</f>
        <v>#VALUE!</v>
      </c>
    </row>
    <row r="363" customFormat="false" ht="15" hidden="false" customHeight="false" outlineLevel="0" collapsed="false">
      <c r="A363" s="24" t="s">
        <v>13936</v>
      </c>
      <c r="B363" s="24" t="s">
        <v>1508</v>
      </c>
      <c r="C363" s="24" t="e">
        <f aca="false">VLOOKUP(GroupVertices[[#this row],[vertex]], Vertices, MATCH("ID", Vertices[#headers], 0), 0)</f>
        <v>#VALUE!</v>
      </c>
    </row>
    <row r="364" customFormat="false" ht="15" hidden="false" customHeight="false" outlineLevel="0" collapsed="false">
      <c r="A364" s="24" t="s">
        <v>13936</v>
      </c>
      <c r="B364" s="24" t="s">
        <v>1505</v>
      </c>
      <c r="C364" s="24" t="e">
        <f aca="false">VLOOKUP(GroupVertices[[#this row],[vertex]], Vertices, MATCH("ID", Vertices[#headers], 0), 0)</f>
        <v>#VALUE!</v>
      </c>
    </row>
    <row r="365" customFormat="false" ht="15" hidden="false" customHeight="false" outlineLevel="0" collapsed="false">
      <c r="A365" s="24" t="s">
        <v>13936</v>
      </c>
      <c r="B365" s="24" t="s">
        <v>1502</v>
      </c>
      <c r="C365" s="24" t="e">
        <f aca="false">VLOOKUP(GroupVertices[[#this row],[vertex]], Vertices, MATCH("ID", Vertices[#headers], 0), 0)</f>
        <v>#VALUE!</v>
      </c>
    </row>
    <row r="366" customFormat="false" ht="15" hidden="false" customHeight="false" outlineLevel="0" collapsed="false">
      <c r="A366" s="24" t="s">
        <v>13936</v>
      </c>
      <c r="B366" s="24" t="s">
        <v>1499</v>
      </c>
      <c r="C366" s="24" t="e">
        <f aca="false">VLOOKUP(GroupVertices[[#this row],[vertex]], Vertices, MATCH("ID", Vertices[#headers], 0), 0)</f>
        <v>#VALUE!</v>
      </c>
    </row>
    <row r="367" customFormat="false" ht="15" hidden="false" customHeight="false" outlineLevel="0" collapsed="false">
      <c r="A367" s="24" t="s">
        <v>13936</v>
      </c>
      <c r="B367" s="24" t="s">
        <v>1496</v>
      </c>
      <c r="C367" s="24" t="e">
        <f aca="false">VLOOKUP(GroupVertices[[#this row],[vertex]], Vertices, MATCH("ID", Vertices[#headers], 0), 0)</f>
        <v>#VALUE!</v>
      </c>
    </row>
    <row r="368" customFormat="false" ht="15" hidden="false" customHeight="false" outlineLevel="0" collapsed="false">
      <c r="A368" s="24" t="s">
        <v>13936</v>
      </c>
      <c r="B368" s="24" t="s">
        <v>1493</v>
      </c>
      <c r="C368" s="24" t="e">
        <f aca="false">VLOOKUP(GroupVertices[[#this row],[vertex]], Vertices, MATCH("ID", Vertices[#headers], 0), 0)</f>
        <v>#VALUE!</v>
      </c>
    </row>
    <row r="369" customFormat="false" ht="15" hidden="false" customHeight="false" outlineLevel="0" collapsed="false">
      <c r="A369" s="24" t="s">
        <v>13936</v>
      </c>
      <c r="B369" s="24" t="s">
        <v>1490</v>
      </c>
      <c r="C369" s="24" t="e">
        <f aca="false">VLOOKUP(GroupVertices[[#this row],[vertex]], Vertices, MATCH("ID", Vertices[#headers], 0), 0)</f>
        <v>#VALUE!</v>
      </c>
    </row>
    <row r="370" customFormat="false" ht="15" hidden="false" customHeight="false" outlineLevel="0" collapsed="false">
      <c r="A370" s="24" t="s">
        <v>13936</v>
      </c>
      <c r="B370" s="24" t="s">
        <v>1484</v>
      </c>
      <c r="C370" s="24" t="e">
        <f aca="false">VLOOKUP(GroupVertices[[#this row],[vertex]], Vertices, MATCH("ID", Vertices[#headers], 0), 0)</f>
        <v>#VALUE!</v>
      </c>
    </row>
    <row r="371" customFormat="false" ht="15" hidden="false" customHeight="false" outlineLevel="0" collapsed="false">
      <c r="A371" s="24" t="s">
        <v>13942</v>
      </c>
      <c r="B371" s="24" t="s">
        <v>3361</v>
      </c>
      <c r="C371" s="24" t="e">
        <f aca="false">VLOOKUP(GroupVertices[[#this row],[vertex]], Vertices, MATCH("ID", Vertices[#headers], 0), 0)</f>
        <v>#VALUE!</v>
      </c>
    </row>
    <row r="372" customFormat="false" ht="15" hidden="false" customHeight="false" outlineLevel="0" collapsed="false">
      <c r="A372" s="24" t="s">
        <v>13942</v>
      </c>
      <c r="B372" s="24" t="s">
        <v>3066</v>
      </c>
      <c r="C372" s="24" t="e">
        <f aca="false">VLOOKUP(GroupVertices[[#this row],[vertex]], Vertices, MATCH("ID", Vertices[#headers], 0), 0)</f>
        <v>#VALUE!</v>
      </c>
    </row>
    <row r="373" customFormat="false" ht="15" hidden="false" customHeight="false" outlineLevel="0" collapsed="false">
      <c r="A373" s="24" t="s">
        <v>13942</v>
      </c>
      <c r="B373" s="24" t="s">
        <v>3065</v>
      </c>
      <c r="C373" s="24" t="e">
        <f aca="false">VLOOKUP(GroupVertices[[#this row],[vertex]], Vertices, MATCH("ID", Vertices[#headers], 0), 0)</f>
        <v>#VALUE!</v>
      </c>
    </row>
    <row r="374" customFormat="false" ht="15" hidden="false" customHeight="false" outlineLevel="0" collapsed="false">
      <c r="A374" s="24" t="s">
        <v>13942</v>
      </c>
      <c r="B374" s="24" t="s">
        <v>3059</v>
      </c>
      <c r="C374" s="24" t="e">
        <f aca="false">VLOOKUP(GroupVertices[[#this row],[vertex]], Vertices, MATCH("ID", Vertices[#headers], 0), 0)</f>
        <v>#VALUE!</v>
      </c>
    </row>
    <row r="375" customFormat="false" ht="15" hidden="false" customHeight="false" outlineLevel="0" collapsed="false">
      <c r="A375" s="24" t="s">
        <v>13942</v>
      </c>
      <c r="B375" s="24" t="s">
        <v>3345</v>
      </c>
      <c r="C375" s="24" t="e">
        <f aca="false">VLOOKUP(GroupVertices[[#this row],[vertex]], Vertices, MATCH("ID", Vertices[#headers], 0), 0)</f>
        <v>#VALUE!</v>
      </c>
    </row>
    <row r="376" customFormat="false" ht="15" hidden="false" customHeight="false" outlineLevel="0" collapsed="false">
      <c r="A376" s="24" t="s">
        <v>13942</v>
      </c>
      <c r="B376" s="24" t="s">
        <v>3187</v>
      </c>
      <c r="C376" s="24" t="e">
        <f aca="false">VLOOKUP(GroupVertices[[#this row],[vertex]], Vertices, MATCH("ID", Vertices[#headers], 0), 0)</f>
        <v>#VALUE!</v>
      </c>
    </row>
    <row r="377" customFormat="false" ht="15" hidden="false" customHeight="false" outlineLevel="0" collapsed="false">
      <c r="A377" s="24" t="s">
        <v>13942</v>
      </c>
      <c r="B377" s="24" t="s">
        <v>3184</v>
      </c>
      <c r="C377" s="24" t="e">
        <f aca="false">VLOOKUP(GroupVertices[[#this row],[vertex]], Vertices, MATCH("ID", Vertices[#headers], 0), 0)</f>
        <v>#VALUE!</v>
      </c>
    </row>
    <row r="378" customFormat="false" ht="15" hidden="false" customHeight="false" outlineLevel="0" collapsed="false">
      <c r="A378" s="24" t="s">
        <v>13942</v>
      </c>
      <c r="B378" s="24" t="s">
        <v>3181</v>
      </c>
      <c r="C378" s="24" t="e">
        <f aca="false">VLOOKUP(GroupVertices[[#this row],[vertex]], Vertices, MATCH("ID", Vertices[#headers], 0), 0)</f>
        <v>#VALUE!</v>
      </c>
    </row>
    <row r="379" customFormat="false" ht="15" hidden="false" customHeight="false" outlineLevel="0" collapsed="false">
      <c r="A379" s="24" t="s">
        <v>13942</v>
      </c>
      <c r="B379" s="24" t="s">
        <v>3178</v>
      </c>
      <c r="C379" s="24" t="e">
        <f aca="false">VLOOKUP(GroupVertices[[#this row],[vertex]], Vertices, MATCH("ID", Vertices[#headers], 0), 0)</f>
        <v>#VALUE!</v>
      </c>
    </row>
    <row r="380" customFormat="false" ht="15" hidden="false" customHeight="false" outlineLevel="0" collapsed="false">
      <c r="A380" s="24" t="s">
        <v>13942</v>
      </c>
      <c r="B380" s="24" t="s">
        <v>3175</v>
      </c>
      <c r="C380" s="24" t="e">
        <f aca="false">VLOOKUP(GroupVertices[[#this row],[vertex]], Vertices, MATCH("ID", Vertices[#headers], 0), 0)</f>
        <v>#VALUE!</v>
      </c>
    </row>
    <row r="381" customFormat="false" ht="15" hidden="false" customHeight="false" outlineLevel="0" collapsed="false">
      <c r="A381" s="24" t="s">
        <v>13942</v>
      </c>
      <c r="B381" s="24" t="s">
        <v>3172</v>
      </c>
      <c r="C381" s="24" t="e">
        <f aca="false">VLOOKUP(GroupVertices[[#this row],[vertex]], Vertices, MATCH("ID", Vertices[#headers], 0), 0)</f>
        <v>#VALUE!</v>
      </c>
    </row>
    <row r="382" customFormat="false" ht="15" hidden="false" customHeight="false" outlineLevel="0" collapsed="false">
      <c r="A382" s="24" t="s">
        <v>13942</v>
      </c>
      <c r="B382" s="24" t="s">
        <v>3169</v>
      </c>
      <c r="C382" s="24" t="e">
        <f aca="false">VLOOKUP(GroupVertices[[#this row],[vertex]], Vertices, MATCH("ID", Vertices[#headers], 0), 0)</f>
        <v>#VALUE!</v>
      </c>
    </row>
    <row r="383" customFormat="false" ht="15" hidden="false" customHeight="false" outlineLevel="0" collapsed="false">
      <c r="A383" s="24" t="s">
        <v>13942</v>
      </c>
      <c r="B383" s="24" t="s">
        <v>3166</v>
      </c>
      <c r="C383" s="24" t="e">
        <f aca="false">VLOOKUP(GroupVertices[[#this row],[vertex]], Vertices, MATCH("ID", Vertices[#headers], 0), 0)</f>
        <v>#VALUE!</v>
      </c>
    </row>
    <row r="384" customFormat="false" ht="15" hidden="false" customHeight="false" outlineLevel="0" collapsed="false">
      <c r="A384" s="24" t="s">
        <v>13942</v>
      </c>
      <c r="B384" s="24" t="s">
        <v>3163</v>
      </c>
      <c r="C384" s="24" t="e">
        <f aca="false">VLOOKUP(GroupVertices[[#this row],[vertex]], Vertices, MATCH("ID", Vertices[#headers], 0), 0)</f>
        <v>#VALUE!</v>
      </c>
    </row>
    <row r="385" customFormat="false" ht="15" hidden="false" customHeight="false" outlineLevel="0" collapsed="false">
      <c r="A385" s="24" t="s">
        <v>13942</v>
      </c>
      <c r="B385" s="24" t="s">
        <v>3160</v>
      </c>
      <c r="C385" s="24" t="e">
        <f aca="false">VLOOKUP(GroupVertices[[#this row],[vertex]], Vertices, MATCH("ID", Vertices[#headers], 0), 0)</f>
        <v>#VALUE!</v>
      </c>
    </row>
    <row r="386" customFormat="false" ht="15" hidden="false" customHeight="false" outlineLevel="0" collapsed="false">
      <c r="A386" s="24" t="s">
        <v>13942</v>
      </c>
      <c r="B386" s="24" t="s">
        <v>3157</v>
      </c>
      <c r="C386" s="24" t="e">
        <f aca="false">VLOOKUP(GroupVertices[[#this row],[vertex]], Vertices, MATCH("ID", Vertices[#headers], 0), 0)</f>
        <v>#VALUE!</v>
      </c>
    </row>
    <row r="387" customFormat="false" ht="15" hidden="false" customHeight="false" outlineLevel="0" collapsed="false">
      <c r="A387" s="24" t="s">
        <v>13942</v>
      </c>
      <c r="B387" s="24" t="s">
        <v>3154</v>
      </c>
      <c r="C387" s="24" t="e">
        <f aca="false">VLOOKUP(GroupVertices[[#this row],[vertex]], Vertices, MATCH("ID", Vertices[#headers], 0), 0)</f>
        <v>#VALUE!</v>
      </c>
    </row>
    <row r="388" customFormat="false" ht="15" hidden="false" customHeight="false" outlineLevel="0" collapsed="false">
      <c r="A388" s="24" t="s">
        <v>13942</v>
      </c>
      <c r="B388" s="24" t="s">
        <v>3146</v>
      </c>
      <c r="C388" s="24" t="e">
        <f aca="false">VLOOKUP(GroupVertices[[#this row],[vertex]], Vertices, MATCH("ID", Vertices[#headers], 0), 0)</f>
        <v>#VALUE!</v>
      </c>
    </row>
    <row r="389" customFormat="false" ht="15" hidden="false" customHeight="false" outlineLevel="0" collapsed="false">
      <c r="A389" s="24" t="s">
        <v>13942</v>
      </c>
      <c r="B389" s="24" t="s">
        <v>3143</v>
      </c>
      <c r="C389" s="24" t="e">
        <f aca="false">VLOOKUP(GroupVertices[[#this row],[vertex]], Vertices, MATCH("ID", Vertices[#headers], 0), 0)</f>
        <v>#VALUE!</v>
      </c>
    </row>
    <row r="390" customFormat="false" ht="15" hidden="false" customHeight="false" outlineLevel="0" collapsed="false">
      <c r="A390" s="24" t="s">
        <v>13942</v>
      </c>
      <c r="B390" s="24" t="s">
        <v>3140</v>
      </c>
      <c r="C390" s="24" t="e">
        <f aca="false">VLOOKUP(GroupVertices[[#this row],[vertex]], Vertices, MATCH("ID", Vertices[#headers], 0), 0)</f>
        <v>#VALUE!</v>
      </c>
    </row>
    <row r="391" customFormat="false" ht="15" hidden="false" customHeight="false" outlineLevel="0" collapsed="false">
      <c r="A391" s="24" t="s">
        <v>13942</v>
      </c>
      <c r="B391" s="24" t="s">
        <v>3137</v>
      </c>
      <c r="C391" s="24" t="e">
        <f aca="false">VLOOKUP(GroupVertices[[#this row],[vertex]], Vertices, MATCH("ID", Vertices[#headers], 0), 0)</f>
        <v>#VALUE!</v>
      </c>
    </row>
    <row r="392" customFormat="false" ht="15" hidden="false" customHeight="false" outlineLevel="0" collapsed="false">
      <c r="A392" s="24" t="s">
        <v>13942</v>
      </c>
      <c r="B392" s="24" t="s">
        <v>3134</v>
      </c>
      <c r="C392" s="24" t="e">
        <f aca="false">VLOOKUP(GroupVertices[[#this row],[vertex]], Vertices, MATCH("ID", Vertices[#headers], 0), 0)</f>
        <v>#VALUE!</v>
      </c>
    </row>
    <row r="393" customFormat="false" ht="15" hidden="false" customHeight="false" outlineLevel="0" collapsed="false">
      <c r="A393" s="24" t="s">
        <v>13942</v>
      </c>
      <c r="B393" s="24" t="s">
        <v>3131</v>
      </c>
      <c r="C393" s="24" t="e">
        <f aca="false">VLOOKUP(GroupVertices[[#this row],[vertex]], Vertices, MATCH("ID", Vertices[#headers], 0), 0)</f>
        <v>#VALUE!</v>
      </c>
    </row>
    <row r="394" customFormat="false" ht="15" hidden="false" customHeight="false" outlineLevel="0" collapsed="false">
      <c r="A394" s="24" t="s">
        <v>13942</v>
      </c>
      <c r="B394" s="24" t="s">
        <v>3128</v>
      </c>
      <c r="C394" s="24" t="e">
        <f aca="false">VLOOKUP(GroupVertices[[#this row],[vertex]], Vertices, MATCH("ID", Vertices[#headers], 0), 0)</f>
        <v>#VALUE!</v>
      </c>
    </row>
    <row r="395" customFormat="false" ht="15" hidden="false" customHeight="false" outlineLevel="0" collapsed="false">
      <c r="A395" s="24" t="s">
        <v>13942</v>
      </c>
      <c r="B395" s="24" t="s">
        <v>3125</v>
      </c>
      <c r="C395" s="24" t="e">
        <f aca="false">VLOOKUP(GroupVertices[[#this row],[vertex]], Vertices, MATCH("ID", Vertices[#headers], 0), 0)</f>
        <v>#VALUE!</v>
      </c>
    </row>
    <row r="396" customFormat="false" ht="15" hidden="false" customHeight="false" outlineLevel="0" collapsed="false">
      <c r="A396" s="24" t="s">
        <v>13942</v>
      </c>
      <c r="B396" s="24" t="s">
        <v>3122</v>
      </c>
      <c r="C396" s="24" t="e">
        <f aca="false">VLOOKUP(GroupVertices[[#this row],[vertex]], Vertices, MATCH("ID", Vertices[#headers], 0), 0)</f>
        <v>#VALUE!</v>
      </c>
    </row>
    <row r="397" customFormat="false" ht="15" hidden="false" customHeight="false" outlineLevel="0" collapsed="false">
      <c r="A397" s="24" t="s">
        <v>13942</v>
      </c>
      <c r="B397" s="24" t="s">
        <v>3119</v>
      </c>
      <c r="C397" s="24" t="e">
        <f aca="false">VLOOKUP(GroupVertices[[#this row],[vertex]], Vertices, MATCH("ID", Vertices[#headers], 0), 0)</f>
        <v>#VALUE!</v>
      </c>
    </row>
    <row r="398" customFormat="false" ht="15" hidden="false" customHeight="false" outlineLevel="0" collapsed="false">
      <c r="A398" s="24" t="s">
        <v>13942</v>
      </c>
      <c r="B398" s="24" t="s">
        <v>3116</v>
      </c>
      <c r="C398" s="24" t="e">
        <f aca="false">VLOOKUP(GroupVertices[[#this row],[vertex]], Vertices, MATCH("ID", Vertices[#headers], 0), 0)</f>
        <v>#VALUE!</v>
      </c>
    </row>
    <row r="399" customFormat="false" ht="15" hidden="false" customHeight="false" outlineLevel="0" collapsed="false">
      <c r="A399" s="24" t="s">
        <v>13942</v>
      </c>
      <c r="B399" s="24" t="s">
        <v>3113</v>
      </c>
      <c r="C399" s="24" t="e">
        <f aca="false">VLOOKUP(GroupVertices[[#this row],[vertex]], Vertices, MATCH("ID", Vertices[#headers], 0), 0)</f>
        <v>#VALUE!</v>
      </c>
    </row>
    <row r="400" customFormat="false" ht="15" hidden="false" customHeight="false" outlineLevel="0" collapsed="false">
      <c r="A400" s="24" t="s">
        <v>13942</v>
      </c>
      <c r="B400" s="24" t="s">
        <v>3110</v>
      </c>
      <c r="C400" s="24" t="e">
        <f aca="false">VLOOKUP(GroupVertices[[#this row],[vertex]], Vertices, MATCH("ID", Vertices[#headers], 0), 0)</f>
        <v>#VALUE!</v>
      </c>
    </row>
    <row r="401" customFormat="false" ht="15" hidden="false" customHeight="false" outlineLevel="0" collapsed="false">
      <c r="A401" s="24" t="s">
        <v>13942</v>
      </c>
      <c r="B401" s="24" t="s">
        <v>3107</v>
      </c>
      <c r="C401" s="24" t="e">
        <f aca="false">VLOOKUP(GroupVertices[[#this row],[vertex]], Vertices, MATCH("ID", Vertices[#headers], 0), 0)</f>
        <v>#VALUE!</v>
      </c>
    </row>
    <row r="402" customFormat="false" ht="15" hidden="false" customHeight="false" outlineLevel="0" collapsed="false">
      <c r="A402" s="24" t="s">
        <v>13942</v>
      </c>
      <c r="B402" s="24" t="s">
        <v>3104</v>
      </c>
      <c r="C402" s="24" t="e">
        <f aca="false">VLOOKUP(GroupVertices[[#this row],[vertex]], Vertices, MATCH("ID", Vertices[#headers], 0), 0)</f>
        <v>#VALUE!</v>
      </c>
    </row>
    <row r="403" customFormat="false" ht="15" hidden="false" customHeight="false" outlineLevel="0" collapsed="false">
      <c r="A403" s="24" t="s">
        <v>13942</v>
      </c>
      <c r="B403" s="24" t="s">
        <v>3101</v>
      </c>
      <c r="C403" s="24" t="e">
        <f aca="false">VLOOKUP(GroupVertices[[#this row],[vertex]], Vertices, MATCH("ID", Vertices[#headers], 0), 0)</f>
        <v>#VALUE!</v>
      </c>
    </row>
    <row r="404" customFormat="false" ht="15" hidden="false" customHeight="false" outlineLevel="0" collapsed="false">
      <c r="A404" s="24" t="s">
        <v>13942</v>
      </c>
      <c r="B404" s="24" t="s">
        <v>3098</v>
      </c>
      <c r="C404" s="24" t="e">
        <f aca="false">VLOOKUP(GroupVertices[[#this row],[vertex]], Vertices, MATCH("ID", Vertices[#headers], 0), 0)</f>
        <v>#VALUE!</v>
      </c>
    </row>
    <row r="405" customFormat="false" ht="15" hidden="false" customHeight="false" outlineLevel="0" collapsed="false">
      <c r="A405" s="24" t="s">
        <v>13942</v>
      </c>
      <c r="B405" s="24" t="s">
        <v>3067</v>
      </c>
      <c r="C405" s="24" t="e">
        <f aca="false">VLOOKUP(GroupVertices[[#this row],[vertex]], Vertices, MATCH("ID", Vertices[#headers], 0), 0)</f>
        <v>#VALUE!</v>
      </c>
    </row>
    <row r="406" customFormat="false" ht="15" hidden="false" customHeight="false" outlineLevel="0" collapsed="false">
      <c r="A406" s="24" t="s">
        <v>13942</v>
      </c>
      <c r="B406" s="24" t="s">
        <v>3058</v>
      </c>
      <c r="C406" s="24" t="e">
        <f aca="false">VLOOKUP(GroupVertices[[#this row],[vertex]], Vertices, MATCH("ID", Vertices[#headers], 0), 0)</f>
        <v>#VALUE!</v>
      </c>
    </row>
    <row r="407" customFormat="false" ht="15" hidden="false" customHeight="false" outlineLevel="0" collapsed="false">
      <c r="A407" s="24" t="s">
        <v>13948</v>
      </c>
      <c r="B407" s="24" t="s">
        <v>2709</v>
      </c>
      <c r="C407" s="24" t="e">
        <f aca="false">VLOOKUP(GroupVertices[[#this row],[vertex]], Vertices, MATCH("ID", Vertices[#headers], 0), 0)</f>
        <v>#VALUE!</v>
      </c>
    </row>
    <row r="408" customFormat="false" ht="15" hidden="false" customHeight="false" outlineLevel="0" collapsed="false">
      <c r="A408" s="24" t="s">
        <v>13948</v>
      </c>
      <c r="B408" s="24" t="s">
        <v>962</v>
      </c>
      <c r="C408" s="24" t="e">
        <f aca="false">VLOOKUP(GroupVertices[[#this row],[vertex]], Vertices, MATCH("ID", Vertices[#headers], 0), 0)</f>
        <v>#VALUE!</v>
      </c>
    </row>
    <row r="409" customFormat="false" ht="15" hidden="false" customHeight="false" outlineLevel="0" collapsed="false">
      <c r="A409" s="24" t="s">
        <v>13948</v>
      </c>
      <c r="B409" s="24" t="s">
        <v>2527</v>
      </c>
      <c r="C409" s="24" t="e">
        <f aca="false">VLOOKUP(GroupVertices[[#this row],[vertex]], Vertices, MATCH("ID", Vertices[#headers], 0), 0)</f>
        <v>#VALUE!</v>
      </c>
    </row>
    <row r="410" customFormat="false" ht="15" hidden="false" customHeight="false" outlineLevel="0" collapsed="false">
      <c r="A410" s="24" t="s">
        <v>13948</v>
      </c>
      <c r="B410" s="24" t="s">
        <v>2423</v>
      </c>
      <c r="C410" s="24" t="e">
        <f aca="false">VLOOKUP(GroupVertices[[#this row],[vertex]], Vertices, MATCH("ID", Vertices[#headers], 0), 0)</f>
        <v>#VALUE!</v>
      </c>
    </row>
    <row r="411" customFormat="false" ht="15" hidden="false" customHeight="false" outlineLevel="0" collapsed="false">
      <c r="A411" s="24" t="s">
        <v>13948</v>
      </c>
      <c r="B411" s="24" t="s">
        <v>2408</v>
      </c>
      <c r="C411" s="24" t="e">
        <f aca="false">VLOOKUP(GroupVertices[[#this row],[vertex]], Vertices, MATCH("ID", Vertices[#headers], 0), 0)</f>
        <v>#VALUE!</v>
      </c>
    </row>
    <row r="412" customFormat="false" ht="15" hidden="false" customHeight="false" outlineLevel="0" collapsed="false">
      <c r="A412" s="24" t="s">
        <v>13948</v>
      </c>
      <c r="B412" s="24" t="s">
        <v>2381</v>
      </c>
      <c r="C412" s="24" t="e">
        <f aca="false">VLOOKUP(GroupVertices[[#this row],[vertex]], Vertices, MATCH("ID", Vertices[#headers], 0), 0)</f>
        <v>#VALUE!</v>
      </c>
    </row>
    <row r="413" customFormat="false" ht="15" hidden="false" customHeight="false" outlineLevel="0" collapsed="false">
      <c r="A413" s="24" t="s">
        <v>13948</v>
      </c>
      <c r="B413" s="24" t="s">
        <v>2365</v>
      </c>
      <c r="C413" s="24" t="e">
        <f aca="false">VLOOKUP(GroupVertices[[#this row],[vertex]], Vertices, MATCH("ID", Vertices[#headers], 0), 0)</f>
        <v>#VALUE!</v>
      </c>
    </row>
    <row r="414" customFormat="false" ht="15" hidden="false" customHeight="false" outlineLevel="0" collapsed="false">
      <c r="A414" s="24" t="s">
        <v>13948</v>
      </c>
      <c r="B414" s="24" t="s">
        <v>2348</v>
      </c>
      <c r="C414" s="24" t="e">
        <f aca="false">VLOOKUP(GroupVertices[[#this row],[vertex]], Vertices, MATCH("ID", Vertices[#headers], 0), 0)</f>
        <v>#VALUE!</v>
      </c>
    </row>
    <row r="415" customFormat="false" ht="15" hidden="false" customHeight="false" outlineLevel="0" collapsed="false">
      <c r="A415" s="24" t="s">
        <v>13948</v>
      </c>
      <c r="B415" s="24" t="s">
        <v>2343</v>
      </c>
      <c r="C415" s="24" t="e">
        <f aca="false">VLOOKUP(GroupVertices[[#this row],[vertex]], Vertices, MATCH("ID", Vertices[#headers], 0), 0)</f>
        <v>#VALUE!</v>
      </c>
    </row>
    <row r="416" customFormat="false" ht="15" hidden="false" customHeight="false" outlineLevel="0" collapsed="false">
      <c r="A416" s="24" t="s">
        <v>13948</v>
      </c>
      <c r="B416" s="24" t="s">
        <v>1336</v>
      </c>
      <c r="C416" s="24" t="e">
        <f aca="false">VLOOKUP(GroupVertices[[#this row],[vertex]], Vertices, MATCH("ID", Vertices[#headers], 0), 0)</f>
        <v>#VALUE!</v>
      </c>
    </row>
    <row r="417" customFormat="false" ht="15" hidden="false" customHeight="false" outlineLevel="0" collapsed="false">
      <c r="A417" s="24" t="s">
        <v>13948</v>
      </c>
      <c r="B417" s="24" t="s">
        <v>1320</v>
      </c>
      <c r="C417" s="24" t="e">
        <f aca="false">VLOOKUP(GroupVertices[[#this row],[vertex]], Vertices, MATCH("ID", Vertices[#headers], 0), 0)</f>
        <v>#VALUE!</v>
      </c>
    </row>
    <row r="418" customFormat="false" ht="15" hidden="false" customHeight="false" outlineLevel="0" collapsed="false">
      <c r="A418" s="24" t="s">
        <v>13948</v>
      </c>
      <c r="B418" s="24" t="s">
        <v>1312</v>
      </c>
      <c r="C418" s="24" t="e">
        <f aca="false">VLOOKUP(GroupVertices[[#this row],[vertex]], Vertices, MATCH("ID", Vertices[#headers], 0), 0)</f>
        <v>#VALUE!</v>
      </c>
    </row>
    <row r="419" customFormat="false" ht="15" hidden="false" customHeight="false" outlineLevel="0" collapsed="false">
      <c r="A419" s="24" t="s">
        <v>13948</v>
      </c>
      <c r="B419" s="24" t="s">
        <v>1313</v>
      </c>
      <c r="C419" s="24" t="e">
        <f aca="false">VLOOKUP(GroupVertices[[#this row],[vertex]], Vertices, MATCH("ID", Vertices[#headers], 0), 0)</f>
        <v>#VALUE!</v>
      </c>
    </row>
    <row r="420" customFormat="false" ht="15" hidden="false" customHeight="false" outlineLevel="0" collapsed="false">
      <c r="A420" s="24" t="s">
        <v>13948</v>
      </c>
      <c r="B420" s="24" t="s">
        <v>1036</v>
      </c>
      <c r="C420" s="24" t="e">
        <f aca="false">VLOOKUP(GroupVertices[[#this row],[vertex]], Vertices, MATCH("ID", Vertices[#headers], 0), 0)</f>
        <v>#VALUE!</v>
      </c>
    </row>
    <row r="421" customFormat="false" ht="15" hidden="false" customHeight="false" outlineLevel="0" collapsed="false">
      <c r="A421" s="24" t="s">
        <v>13948</v>
      </c>
      <c r="B421" s="24" t="s">
        <v>1030</v>
      </c>
      <c r="C421" s="24" t="e">
        <f aca="false">VLOOKUP(GroupVertices[[#this row],[vertex]], Vertices, MATCH("ID", Vertices[#headers], 0), 0)</f>
        <v>#VALUE!</v>
      </c>
    </row>
    <row r="422" customFormat="false" ht="15" hidden="false" customHeight="false" outlineLevel="0" collapsed="false">
      <c r="A422" s="24" t="s">
        <v>13948</v>
      </c>
      <c r="B422" s="24" t="s">
        <v>1031</v>
      </c>
      <c r="C422" s="24" t="e">
        <f aca="false">VLOOKUP(GroupVertices[[#this row],[vertex]], Vertices, MATCH("ID", Vertices[#headers], 0), 0)</f>
        <v>#VALUE!</v>
      </c>
    </row>
    <row r="423" customFormat="false" ht="15" hidden="false" customHeight="false" outlineLevel="0" collapsed="false">
      <c r="A423" s="24" t="s">
        <v>13948</v>
      </c>
      <c r="B423" s="24" t="s">
        <v>984</v>
      </c>
      <c r="C423" s="24" t="e">
        <f aca="false">VLOOKUP(GroupVertices[[#this row],[vertex]], Vertices, MATCH("ID", Vertices[#headers], 0), 0)</f>
        <v>#VALUE!</v>
      </c>
    </row>
    <row r="424" customFormat="false" ht="15" hidden="false" customHeight="false" outlineLevel="0" collapsed="false">
      <c r="A424" s="24" t="s">
        <v>13948</v>
      </c>
      <c r="B424" s="24" t="s">
        <v>961</v>
      </c>
      <c r="C424" s="24" t="e">
        <f aca="false">VLOOKUP(GroupVertices[[#this row],[vertex]], Vertices, MATCH("ID", Vertices[#headers], 0), 0)</f>
        <v>#VALUE!</v>
      </c>
    </row>
    <row r="425" customFormat="false" ht="15" hidden="false" customHeight="false" outlineLevel="0" collapsed="false">
      <c r="A425" s="24" t="s">
        <v>13957</v>
      </c>
      <c r="B425" s="24" t="s">
        <v>2307</v>
      </c>
      <c r="C425" s="24" t="e">
        <f aca="false">VLOOKUP(GroupVertices[[#this row],[vertex]], Vertices, MATCH("ID", Vertices[#headers], 0), 0)</f>
        <v>#VALUE!</v>
      </c>
    </row>
    <row r="426" customFormat="false" ht="15" hidden="false" customHeight="false" outlineLevel="0" collapsed="false">
      <c r="A426" s="24" t="s">
        <v>13957</v>
      </c>
      <c r="B426" s="24" t="s">
        <v>993</v>
      </c>
      <c r="C426" s="24" t="e">
        <f aca="false">VLOOKUP(GroupVertices[[#this row],[vertex]], Vertices, MATCH("ID", Vertices[#headers], 0), 0)</f>
        <v>#VALUE!</v>
      </c>
    </row>
    <row r="427" customFormat="false" ht="15" hidden="false" customHeight="false" outlineLevel="0" collapsed="false">
      <c r="A427" s="24" t="s">
        <v>13957</v>
      </c>
      <c r="B427" s="24" t="s">
        <v>988</v>
      </c>
      <c r="C427" s="24" t="e">
        <f aca="false">VLOOKUP(GroupVertices[[#this row],[vertex]], Vertices, MATCH("ID", Vertices[#headers], 0), 0)</f>
        <v>#VALUE!</v>
      </c>
    </row>
    <row r="428" customFormat="false" ht="15" hidden="false" customHeight="false" outlineLevel="0" collapsed="false">
      <c r="A428" s="24" t="s">
        <v>13957</v>
      </c>
      <c r="B428" s="24" t="s">
        <v>1659</v>
      </c>
      <c r="C428" s="24" t="e">
        <f aca="false">VLOOKUP(GroupVertices[[#this row],[vertex]], Vertices, MATCH("ID", Vertices[#headers], 0), 0)</f>
        <v>#VALUE!</v>
      </c>
    </row>
    <row r="429" customFormat="false" ht="15" hidden="false" customHeight="false" outlineLevel="0" collapsed="false">
      <c r="A429" s="24" t="s">
        <v>13957</v>
      </c>
      <c r="B429" s="24" t="s">
        <v>1129</v>
      </c>
      <c r="C429" s="24" t="e">
        <f aca="false">VLOOKUP(GroupVertices[[#this row],[vertex]], Vertices, MATCH("ID", Vertices[#headers], 0), 0)</f>
        <v>#VALUE!</v>
      </c>
    </row>
    <row r="430" customFormat="false" ht="15" hidden="false" customHeight="false" outlineLevel="0" collapsed="false">
      <c r="A430" s="24" t="s">
        <v>13957</v>
      </c>
      <c r="B430" s="24" t="s">
        <v>1118</v>
      </c>
      <c r="C430" s="24" t="e">
        <f aca="false">VLOOKUP(GroupVertices[[#this row],[vertex]], Vertices, MATCH("ID", Vertices[#headers], 0), 0)</f>
        <v>#VALUE!</v>
      </c>
    </row>
    <row r="431" customFormat="false" ht="15" hidden="false" customHeight="false" outlineLevel="0" collapsed="false">
      <c r="A431" s="24" t="s">
        <v>13957</v>
      </c>
      <c r="B431" s="24" t="s">
        <v>1074</v>
      </c>
      <c r="C431" s="24" t="e">
        <f aca="false">VLOOKUP(GroupVertices[[#this row],[vertex]], Vertices, MATCH("ID", Vertices[#headers], 0), 0)</f>
        <v>#VALUE!</v>
      </c>
    </row>
    <row r="432" customFormat="false" ht="15" hidden="false" customHeight="false" outlineLevel="0" collapsed="false">
      <c r="A432" s="24" t="s">
        <v>13957</v>
      </c>
      <c r="B432" s="24" t="s">
        <v>1056</v>
      </c>
      <c r="C432" s="24" t="e">
        <f aca="false">VLOOKUP(GroupVertices[[#this row],[vertex]], Vertices, MATCH("ID", Vertices[#headers], 0), 0)</f>
        <v>#VALUE!</v>
      </c>
    </row>
    <row r="433" customFormat="false" ht="15" hidden="false" customHeight="false" outlineLevel="0" collapsed="false">
      <c r="A433" s="24" t="s">
        <v>13957</v>
      </c>
      <c r="B433" s="24" t="s">
        <v>1053</v>
      </c>
      <c r="C433" s="24" t="e">
        <f aca="false">VLOOKUP(GroupVertices[[#this row],[vertex]], Vertices, MATCH("ID", Vertices[#headers], 0), 0)</f>
        <v>#VALUE!</v>
      </c>
    </row>
    <row r="434" customFormat="false" ht="15" hidden="false" customHeight="false" outlineLevel="0" collapsed="false">
      <c r="A434" s="24" t="s">
        <v>13957</v>
      </c>
      <c r="B434" s="24" t="s">
        <v>1043</v>
      </c>
      <c r="C434" s="24" t="e">
        <f aca="false">VLOOKUP(GroupVertices[[#this row],[vertex]], Vertices, MATCH("ID", Vertices[#headers], 0), 0)</f>
        <v>#VALUE!</v>
      </c>
    </row>
    <row r="435" customFormat="false" ht="15" hidden="false" customHeight="false" outlineLevel="0" collapsed="false">
      <c r="A435" s="24" t="s">
        <v>13957</v>
      </c>
      <c r="B435" s="24" t="s">
        <v>1040</v>
      </c>
      <c r="C435" s="24" t="e">
        <f aca="false">VLOOKUP(GroupVertices[[#this row],[vertex]], Vertices, MATCH("ID", Vertices[#headers], 0), 0)</f>
        <v>#VALUE!</v>
      </c>
    </row>
    <row r="436" customFormat="false" ht="15" hidden="false" customHeight="false" outlineLevel="0" collapsed="false">
      <c r="A436" s="24" t="s">
        <v>13957</v>
      </c>
      <c r="B436" s="24" t="s">
        <v>1037</v>
      </c>
      <c r="C436" s="24" t="e">
        <f aca="false">VLOOKUP(GroupVertices[[#this row],[vertex]], Vertices, MATCH("ID", Vertices[#headers], 0), 0)</f>
        <v>#VALUE!</v>
      </c>
    </row>
    <row r="437" customFormat="false" ht="15" hidden="false" customHeight="false" outlineLevel="0" collapsed="false">
      <c r="A437" s="24" t="s">
        <v>13957</v>
      </c>
      <c r="B437" s="24" t="s">
        <v>1027</v>
      </c>
      <c r="C437" s="24" t="e">
        <f aca="false">VLOOKUP(GroupVertices[[#this row],[vertex]], Vertices, MATCH("ID", Vertices[#headers], 0), 0)</f>
        <v>#VALUE!</v>
      </c>
    </row>
    <row r="438" customFormat="false" ht="15" hidden="false" customHeight="false" outlineLevel="0" collapsed="false">
      <c r="A438" s="24" t="s">
        <v>13957</v>
      </c>
      <c r="B438" s="24" t="s">
        <v>1024</v>
      </c>
      <c r="C438" s="24" t="e">
        <f aca="false">VLOOKUP(GroupVertices[[#this row],[vertex]], Vertices, MATCH("ID", Vertices[#headers], 0), 0)</f>
        <v>#VALUE!</v>
      </c>
    </row>
    <row r="439" customFormat="false" ht="15" hidden="false" customHeight="false" outlineLevel="0" collapsed="false">
      <c r="A439" s="24" t="s">
        <v>13957</v>
      </c>
      <c r="B439" s="24" t="s">
        <v>1021</v>
      </c>
      <c r="C439" s="24" t="e">
        <f aca="false">VLOOKUP(GroupVertices[[#this row],[vertex]], Vertices, MATCH("ID", Vertices[#headers], 0), 0)</f>
        <v>#VALUE!</v>
      </c>
    </row>
    <row r="440" customFormat="false" ht="15" hidden="false" customHeight="false" outlineLevel="0" collapsed="false">
      <c r="A440" s="24" t="s">
        <v>13957</v>
      </c>
      <c r="B440" s="24" t="s">
        <v>1011</v>
      </c>
      <c r="C440" s="24" t="e">
        <f aca="false">VLOOKUP(GroupVertices[[#this row],[vertex]], Vertices, MATCH("ID", Vertices[#headers], 0), 0)</f>
        <v>#VALUE!</v>
      </c>
    </row>
    <row r="441" customFormat="false" ht="15" hidden="false" customHeight="false" outlineLevel="0" collapsed="false">
      <c r="A441" s="24" t="s">
        <v>13957</v>
      </c>
      <c r="B441" s="24" t="s">
        <v>987</v>
      </c>
      <c r="C441" s="24" t="e">
        <f aca="false">VLOOKUP(GroupVertices[[#this row],[vertex]], Vertices, MATCH("ID", Vertices[#headers], 0), 0)</f>
        <v>#VALUE!</v>
      </c>
    </row>
    <row r="442" customFormat="false" ht="15" hidden="false" customHeight="false" outlineLevel="0" collapsed="false">
      <c r="A442" s="24" t="s">
        <v>13963</v>
      </c>
      <c r="B442" s="24" t="s">
        <v>375</v>
      </c>
      <c r="C442" s="24" t="e">
        <f aca="false">VLOOKUP(GroupVertices[[#this row],[vertex]], Vertices, MATCH("ID", Vertices[#headers], 0), 0)</f>
        <v>#VALUE!</v>
      </c>
    </row>
    <row r="443" customFormat="false" ht="15" hidden="false" customHeight="false" outlineLevel="0" collapsed="false">
      <c r="A443" s="24" t="s">
        <v>13963</v>
      </c>
      <c r="B443" s="24" t="s">
        <v>376</v>
      </c>
      <c r="C443" s="24" t="e">
        <f aca="false">VLOOKUP(GroupVertices[[#this row],[vertex]], Vertices, MATCH("ID", Vertices[#headers], 0), 0)</f>
        <v>#VALUE!</v>
      </c>
    </row>
    <row r="444" customFormat="false" ht="15" hidden="false" customHeight="false" outlineLevel="0" collapsed="false">
      <c r="A444" s="24" t="s">
        <v>13963</v>
      </c>
      <c r="B444" s="24" t="s">
        <v>241</v>
      </c>
      <c r="C444" s="24" t="e">
        <f aca="false">VLOOKUP(GroupVertices[[#this row],[vertex]], Vertices, MATCH("ID", Vertices[#headers], 0), 0)</f>
        <v>#VALUE!</v>
      </c>
    </row>
    <row r="445" customFormat="false" ht="15" hidden="false" customHeight="false" outlineLevel="0" collapsed="false">
      <c r="A445" s="24" t="s">
        <v>13963</v>
      </c>
      <c r="B445" s="24" t="s">
        <v>284</v>
      </c>
      <c r="C445" s="24" t="e">
        <f aca="false">VLOOKUP(GroupVertices[[#this row],[vertex]], Vertices, MATCH("ID", Vertices[#headers], 0), 0)</f>
        <v>#VALUE!</v>
      </c>
    </row>
    <row r="446" customFormat="false" ht="15" hidden="false" customHeight="false" outlineLevel="0" collapsed="false">
      <c r="A446" s="24" t="s">
        <v>13963</v>
      </c>
      <c r="B446" s="24" t="s">
        <v>250</v>
      </c>
      <c r="C446" s="24" t="e">
        <f aca="false">VLOOKUP(GroupVertices[[#this row],[vertex]], Vertices, MATCH("ID", Vertices[#headers], 0), 0)</f>
        <v>#VALUE!</v>
      </c>
    </row>
    <row r="447" customFormat="false" ht="15" hidden="false" customHeight="false" outlineLevel="0" collapsed="false">
      <c r="A447" s="24" t="s">
        <v>13963</v>
      </c>
      <c r="B447" s="24" t="s">
        <v>249</v>
      </c>
      <c r="C447" s="24" t="e">
        <f aca="false">VLOOKUP(GroupVertices[[#this row],[vertex]], Vertices, MATCH("ID", Vertices[#headers], 0), 0)</f>
        <v>#VALUE!</v>
      </c>
    </row>
    <row r="448" customFormat="false" ht="15" hidden="false" customHeight="false" outlineLevel="0" collapsed="false">
      <c r="A448" s="24" t="s">
        <v>13963</v>
      </c>
      <c r="B448" s="24" t="s">
        <v>281</v>
      </c>
      <c r="C448" s="24" t="e">
        <f aca="false">VLOOKUP(GroupVertices[[#this row],[vertex]], Vertices, MATCH("ID", Vertices[#headers], 0), 0)</f>
        <v>#VALUE!</v>
      </c>
    </row>
    <row r="449" customFormat="false" ht="15" hidden="false" customHeight="false" outlineLevel="0" collapsed="false">
      <c r="A449" s="24" t="s">
        <v>13963</v>
      </c>
      <c r="B449" s="24" t="s">
        <v>278</v>
      </c>
      <c r="C449" s="24" t="e">
        <f aca="false">VLOOKUP(GroupVertices[[#this row],[vertex]], Vertices, MATCH("ID", Vertices[#headers], 0), 0)</f>
        <v>#VALUE!</v>
      </c>
    </row>
    <row r="450" customFormat="false" ht="15" hidden="false" customHeight="false" outlineLevel="0" collapsed="false">
      <c r="A450" s="24" t="s">
        <v>13963</v>
      </c>
      <c r="B450" s="24" t="s">
        <v>261</v>
      </c>
      <c r="C450" s="24" t="e">
        <f aca="false">VLOOKUP(GroupVertices[[#this row],[vertex]], Vertices, MATCH("ID", Vertices[#headers], 0), 0)</f>
        <v>#VALUE!</v>
      </c>
    </row>
    <row r="451" customFormat="false" ht="15" hidden="false" customHeight="false" outlineLevel="0" collapsed="false">
      <c r="A451" s="24" t="s">
        <v>13963</v>
      </c>
      <c r="B451" s="24" t="s">
        <v>268</v>
      </c>
      <c r="C451" s="24" t="e">
        <f aca="false">VLOOKUP(GroupVertices[[#this row],[vertex]], Vertices, MATCH("ID", Vertices[#headers], 0), 0)</f>
        <v>#VALUE!</v>
      </c>
    </row>
    <row r="452" customFormat="false" ht="15" hidden="false" customHeight="false" outlineLevel="0" collapsed="false">
      <c r="A452" s="24" t="s">
        <v>13963</v>
      </c>
      <c r="B452" s="24" t="s">
        <v>267</v>
      </c>
      <c r="C452" s="24" t="e">
        <f aca="false">VLOOKUP(GroupVertices[[#this row],[vertex]], Vertices, MATCH("ID", Vertices[#headers], 0), 0)</f>
        <v>#VALUE!</v>
      </c>
    </row>
    <row r="453" customFormat="false" ht="15" hidden="false" customHeight="false" outlineLevel="0" collapsed="false">
      <c r="A453" s="24" t="s">
        <v>13963</v>
      </c>
      <c r="B453" s="24" t="s">
        <v>262</v>
      </c>
      <c r="C453" s="24" t="e">
        <f aca="false">VLOOKUP(GroupVertices[[#this row],[vertex]], Vertices, MATCH("ID", Vertices[#headers], 0), 0)</f>
        <v>#VALUE!</v>
      </c>
    </row>
    <row r="454" customFormat="false" ht="15" hidden="false" customHeight="false" outlineLevel="0" collapsed="false">
      <c r="A454" s="24" t="s">
        <v>13963</v>
      </c>
      <c r="B454" s="24" t="s">
        <v>255</v>
      </c>
      <c r="C454" s="24" t="e">
        <f aca="false">VLOOKUP(GroupVertices[[#this row],[vertex]], Vertices, MATCH("ID", Vertices[#headers], 0), 0)</f>
        <v>#VALUE!</v>
      </c>
    </row>
    <row r="455" customFormat="false" ht="15" hidden="false" customHeight="false" outlineLevel="0" collapsed="false">
      <c r="A455" s="24" t="s">
        <v>13963</v>
      </c>
      <c r="B455" s="24" t="s">
        <v>256</v>
      </c>
      <c r="C455" s="24" t="e">
        <f aca="false">VLOOKUP(GroupVertices[[#this row],[vertex]], Vertices, MATCH("ID", Vertices[#headers], 0), 0)</f>
        <v>#VALUE!</v>
      </c>
    </row>
    <row r="456" customFormat="false" ht="15" hidden="false" customHeight="false" outlineLevel="0" collapsed="false">
      <c r="A456" s="24" t="s">
        <v>13963</v>
      </c>
      <c r="B456" s="24" t="s">
        <v>240</v>
      </c>
      <c r="C456" s="24" t="e">
        <f aca="false">VLOOKUP(GroupVertices[[#this row],[vertex]], Vertices, MATCH("ID", Vertices[#headers], 0), 0)</f>
        <v>#VALUE!</v>
      </c>
    </row>
    <row r="457" customFormat="false" ht="15" hidden="false" customHeight="false" outlineLevel="0" collapsed="false">
      <c r="A457" s="24" t="s">
        <v>13972</v>
      </c>
      <c r="B457" s="24" t="s">
        <v>2077</v>
      </c>
      <c r="C457" s="24" t="e">
        <f aca="false">VLOOKUP(GroupVertices[[#this row],[vertex]], Vertices, MATCH("ID", Vertices[#headers], 0), 0)</f>
        <v>#VALUE!</v>
      </c>
    </row>
    <row r="458" customFormat="false" ht="15" hidden="false" customHeight="false" outlineLevel="0" collapsed="false">
      <c r="A458" s="24" t="s">
        <v>13972</v>
      </c>
      <c r="B458" s="24" t="s">
        <v>1892</v>
      </c>
      <c r="C458" s="24" t="e">
        <f aca="false">VLOOKUP(GroupVertices[[#this row],[vertex]], Vertices, MATCH("ID", Vertices[#headers], 0), 0)</f>
        <v>#VALUE!</v>
      </c>
    </row>
    <row r="459" customFormat="false" ht="15" hidden="false" customHeight="false" outlineLevel="0" collapsed="false">
      <c r="A459" s="24" t="s">
        <v>13972</v>
      </c>
      <c r="B459" s="24" t="s">
        <v>1891</v>
      </c>
      <c r="C459" s="24" t="e">
        <f aca="false">VLOOKUP(GroupVertices[[#this row],[vertex]], Vertices, MATCH("ID", Vertices[#headers], 0), 0)</f>
        <v>#VALUE!</v>
      </c>
    </row>
    <row r="460" customFormat="false" ht="15" hidden="false" customHeight="false" outlineLevel="0" collapsed="false">
      <c r="A460" s="24" t="s">
        <v>13972</v>
      </c>
      <c r="B460" s="24" t="s">
        <v>1890</v>
      </c>
      <c r="C460" s="24" t="e">
        <f aca="false">VLOOKUP(GroupVertices[[#this row],[vertex]], Vertices, MATCH("ID", Vertices[#headers], 0), 0)</f>
        <v>#VALUE!</v>
      </c>
    </row>
    <row r="461" customFormat="false" ht="15" hidden="false" customHeight="false" outlineLevel="0" collapsed="false">
      <c r="A461" s="24" t="s">
        <v>13972</v>
      </c>
      <c r="B461" s="24" t="s">
        <v>1883</v>
      </c>
      <c r="C461" s="24" t="e">
        <f aca="false">VLOOKUP(GroupVertices[[#this row],[vertex]], Vertices, MATCH("ID", Vertices[#headers], 0), 0)</f>
        <v>#VALUE!</v>
      </c>
    </row>
    <row r="462" customFormat="false" ht="15" hidden="false" customHeight="false" outlineLevel="0" collapsed="false">
      <c r="A462" s="24" t="s">
        <v>13972</v>
      </c>
      <c r="B462" s="24" t="s">
        <v>1905</v>
      </c>
      <c r="C462" s="24" t="e">
        <f aca="false">VLOOKUP(GroupVertices[[#this row],[vertex]], Vertices, MATCH("ID", Vertices[#headers], 0), 0)</f>
        <v>#VALUE!</v>
      </c>
    </row>
    <row r="463" customFormat="false" ht="15" hidden="false" customHeight="false" outlineLevel="0" collapsed="false">
      <c r="A463" s="24" t="s">
        <v>13972</v>
      </c>
      <c r="B463" s="24" t="s">
        <v>1900</v>
      </c>
      <c r="C463" s="24" t="e">
        <f aca="false">VLOOKUP(GroupVertices[[#this row],[vertex]], Vertices, MATCH("ID", Vertices[#headers], 0), 0)</f>
        <v>#VALUE!</v>
      </c>
    </row>
    <row r="464" customFormat="false" ht="15" hidden="false" customHeight="false" outlineLevel="0" collapsed="false">
      <c r="A464" s="24" t="s">
        <v>13972</v>
      </c>
      <c r="B464" s="24" t="s">
        <v>1451</v>
      </c>
      <c r="C464" s="24" t="e">
        <f aca="false">VLOOKUP(GroupVertices[[#this row],[vertex]], Vertices, MATCH("ID", Vertices[#headers], 0), 0)</f>
        <v>#VALUE!</v>
      </c>
    </row>
    <row r="465" customFormat="false" ht="15" hidden="false" customHeight="false" outlineLevel="0" collapsed="false">
      <c r="A465" s="24" t="s">
        <v>13972</v>
      </c>
      <c r="B465" s="24" t="s">
        <v>1882</v>
      </c>
      <c r="C465" s="24" t="e">
        <f aca="false">VLOOKUP(GroupVertices[[#this row],[vertex]], Vertices, MATCH("ID", Vertices[#headers], 0), 0)</f>
        <v>#VALUE!</v>
      </c>
    </row>
    <row r="466" customFormat="false" ht="15" hidden="false" customHeight="false" outlineLevel="0" collapsed="false">
      <c r="A466" s="24" t="s">
        <v>13972</v>
      </c>
      <c r="B466" s="24" t="s">
        <v>1459</v>
      </c>
      <c r="C466" s="24" t="e">
        <f aca="false">VLOOKUP(GroupVertices[[#this row],[vertex]], Vertices, MATCH("ID", Vertices[#headers], 0), 0)</f>
        <v>#VALUE!</v>
      </c>
    </row>
    <row r="467" customFormat="false" ht="15" hidden="false" customHeight="false" outlineLevel="0" collapsed="false">
      <c r="A467" s="24" t="s">
        <v>13972</v>
      </c>
      <c r="B467" s="24" t="s">
        <v>1452</v>
      </c>
      <c r="C467" s="24" t="e">
        <f aca="false">VLOOKUP(GroupVertices[[#this row],[vertex]], Vertices, MATCH("ID", Vertices[#headers], 0), 0)</f>
        <v>#VALUE!</v>
      </c>
    </row>
    <row r="468" customFormat="false" ht="15" hidden="false" customHeight="false" outlineLevel="0" collapsed="false">
      <c r="A468" s="24" t="s">
        <v>13972</v>
      </c>
      <c r="B468" s="24" t="s">
        <v>1443</v>
      </c>
      <c r="C468" s="24" t="e">
        <f aca="false">VLOOKUP(GroupVertices[[#this row],[vertex]], Vertices, MATCH("ID", Vertices[#headers], 0), 0)</f>
        <v>#VALUE!</v>
      </c>
    </row>
    <row r="469" customFormat="false" ht="15" hidden="false" customHeight="false" outlineLevel="0" collapsed="false">
      <c r="A469" s="24" t="s">
        <v>13972</v>
      </c>
      <c r="B469" s="24" t="s">
        <v>1442</v>
      </c>
      <c r="C469" s="24" t="e">
        <f aca="false">VLOOKUP(GroupVertices[[#this row],[vertex]], Vertices, MATCH("ID", Vertices[#headers], 0), 0)</f>
        <v>#VALUE!</v>
      </c>
    </row>
    <row r="470" customFormat="false" ht="15" hidden="false" customHeight="false" outlineLevel="0" collapsed="false">
      <c r="A470" s="24" t="s">
        <v>13981</v>
      </c>
      <c r="B470" s="24" t="s">
        <v>4763</v>
      </c>
      <c r="C470" s="24" t="e">
        <f aca="false">VLOOKUP(GroupVertices[[#this row],[vertex]], Vertices, MATCH("ID", Vertices[#headers], 0), 0)</f>
        <v>#VALUE!</v>
      </c>
    </row>
    <row r="471" customFormat="false" ht="15" hidden="false" customHeight="false" outlineLevel="0" collapsed="false">
      <c r="A471" s="24" t="s">
        <v>13981</v>
      </c>
      <c r="B471" s="24" t="s">
        <v>3700</v>
      </c>
      <c r="C471" s="24" t="e">
        <f aca="false">VLOOKUP(GroupVertices[[#this row],[vertex]], Vertices, MATCH("ID", Vertices[#headers], 0), 0)</f>
        <v>#VALUE!</v>
      </c>
    </row>
    <row r="472" customFormat="false" ht="15" hidden="false" customHeight="false" outlineLevel="0" collapsed="false">
      <c r="A472" s="24" t="s">
        <v>13981</v>
      </c>
      <c r="B472" s="24" t="s">
        <v>3693</v>
      </c>
      <c r="C472" s="24" t="e">
        <f aca="false">VLOOKUP(GroupVertices[[#this row],[vertex]], Vertices, MATCH("ID", Vertices[#headers], 0), 0)</f>
        <v>#VALUE!</v>
      </c>
    </row>
    <row r="473" customFormat="false" ht="15" hidden="false" customHeight="false" outlineLevel="0" collapsed="false">
      <c r="A473" s="24" t="s">
        <v>13981</v>
      </c>
      <c r="B473" s="24" t="s">
        <v>4494</v>
      </c>
      <c r="C473" s="24" t="e">
        <f aca="false">VLOOKUP(GroupVertices[[#this row],[vertex]], Vertices, MATCH("ID", Vertices[#headers], 0), 0)</f>
        <v>#VALUE!</v>
      </c>
    </row>
    <row r="474" customFormat="false" ht="15" hidden="false" customHeight="false" outlineLevel="0" collapsed="false">
      <c r="A474" s="24" t="s">
        <v>13981</v>
      </c>
      <c r="B474" s="24" t="s">
        <v>4248</v>
      </c>
      <c r="C474" s="24" t="e">
        <f aca="false">VLOOKUP(GroupVertices[[#this row],[vertex]], Vertices, MATCH("ID", Vertices[#headers], 0), 0)</f>
        <v>#VALUE!</v>
      </c>
    </row>
    <row r="475" customFormat="false" ht="15" hidden="false" customHeight="false" outlineLevel="0" collapsed="false">
      <c r="A475" s="24" t="s">
        <v>13981</v>
      </c>
      <c r="B475" s="24" t="s">
        <v>4245</v>
      </c>
      <c r="C475" s="24" t="e">
        <f aca="false">VLOOKUP(GroupVertices[[#this row],[vertex]], Vertices, MATCH("ID", Vertices[#headers], 0), 0)</f>
        <v>#VALUE!</v>
      </c>
    </row>
    <row r="476" customFormat="false" ht="15" hidden="false" customHeight="false" outlineLevel="0" collapsed="false">
      <c r="A476" s="24" t="s">
        <v>13981</v>
      </c>
      <c r="B476" s="24" t="s">
        <v>4242</v>
      </c>
      <c r="C476" s="24" t="e">
        <f aca="false">VLOOKUP(GroupVertices[[#this row],[vertex]], Vertices, MATCH("ID", Vertices[#headers], 0), 0)</f>
        <v>#VALUE!</v>
      </c>
    </row>
    <row r="477" customFormat="false" ht="15" hidden="false" customHeight="false" outlineLevel="0" collapsed="false">
      <c r="A477" s="24" t="s">
        <v>13981</v>
      </c>
      <c r="B477" s="24" t="s">
        <v>3743</v>
      </c>
      <c r="C477" s="24" t="e">
        <f aca="false">VLOOKUP(GroupVertices[[#this row],[vertex]], Vertices, MATCH("ID", Vertices[#headers], 0), 0)</f>
        <v>#VALUE!</v>
      </c>
    </row>
    <row r="478" customFormat="false" ht="15" hidden="false" customHeight="false" outlineLevel="0" collapsed="false">
      <c r="A478" s="24" t="s">
        <v>13981</v>
      </c>
      <c r="B478" s="24" t="s">
        <v>2652</v>
      </c>
      <c r="C478" s="24" t="e">
        <f aca="false">VLOOKUP(GroupVertices[[#this row],[vertex]], Vertices, MATCH("ID", Vertices[#headers], 0), 0)</f>
        <v>#VALUE!</v>
      </c>
    </row>
    <row r="479" customFormat="false" ht="15" hidden="false" customHeight="false" outlineLevel="0" collapsed="false">
      <c r="A479" s="24" t="s">
        <v>13981</v>
      </c>
      <c r="B479" s="24" t="s">
        <v>3692</v>
      </c>
      <c r="C479" s="24" t="e">
        <f aca="false">VLOOKUP(GroupVertices[[#this row],[vertex]], Vertices, MATCH("ID", Vertices[#headers], 0), 0)</f>
        <v>#VALUE!</v>
      </c>
    </row>
    <row r="480" customFormat="false" ht="15" hidden="false" customHeight="false" outlineLevel="0" collapsed="false">
      <c r="A480" s="24" t="s">
        <v>13981</v>
      </c>
      <c r="B480" s="24" t="s">
        <v>2653</v>
      </c>
      <c r="C480" s="24" t="e">
        <f aca="false">VLOOKUP(GroupVertices[[#this row],[vertex]], Vertices, MATCH("ID", Vertices[#headers], 0), 0)</f>
        <v>#VALUE!</v>
      </c>
    </row>
    <row r="481" customFormat="false" ht="15" hidden="false" customHeight="false" outlineLevel="0" collapsed="false">
      <c r="A481" s="24" t="s">
        <v>13990</v>
      </c>
      <c r="B481" s="24" t="s">
        <v>3386</v>
      </c>
      <c r="C481" s="24" t="e">
        <f aca="false">VLOOKUP(GroupVertices[[#this row],[vertex]], Vertices, MATCH("ID", Vertices[#headers], 0), 0)</f>
        <v>#VALUE!</v>
      </c>
    </row>
    <row r="482" customFormat="false" ht="15" hidden="false" customHeight="false" outlineLevel="0" collapsed="false">
      <c r="A482" s="24" t="s">
        <v>13990</v>
      </c>
      <c r="B482" s="24" t="s">
        <v>773</v>
      </c>
      <c r="C482" s="24" t="e">
        <f aca="false">VLOOKUP(GroupVertices[[#this row],[vertex]], Vertices, MATCH("ID", Vertices[#headers], 0), 0)</f>
        <v>#VALUE!</v>
      </c>
    </row>
    <row r="483" customFormat="false" ht="15" hidden="false" customHeight="false" outlineLevel="0" collapsed="false">
      <c r="A483" s="24" t="s">
        <v>13990</v>
      </c>
      <c r="B483" s="24" t="s">
        <v>3322</v>
      </c>
      <c r="C483" s="24" t="e">
        <f aca="false">VLOOKUP(GroupVertices[[#this row],[vertex]], Vertices, MATCH("ID", Vertices[#headers], 0), 0)</f>
        <v>#VALUE!</v>
      </c>
    </row>
    <row r="484" customFormat="false" ht="15" hidden="false" customHeight="false" outlineLevel="0" collapsed="false">
      <c r="A484" s="24" t="s">
        <v>13990</v>
      </c>
      <c r="B484" s="24" t="s">
        <v>3318</v>
      </c>
      <c r="C484" s="24" t="e">
        <f aca="false">VLOOKUP(GroupVertices[[#this row],[vertex]], Vertices, MATCH("ID", Vertices[#headers], 0), 0)</f>
        <v>#VALUE!</v>
      </c>
    </row>
    <row r="485" customFormat="false" ht="15" hidden="false" customHeight="false" outlineLevel="0" collapsed="false">
      <c r="A485" s="24" t="s">
        <v>13990</v>
      </c>
      <c r="B485" s="24" t="s">
        <v>3348</v>
      </c>
      <c r="C485" s="24" t="e">
        <f aca="false">VLOOKUP(GroupVertices[[#this row],[vertex]], Vertices, MATCH("ID", Vertices[#headers], 0), 0)</f>
        <v>#VALUE!</v>
      </c>
    </row>
    <row r="486" customFormat="false" ht="15" hidden="false" customHeight="false" outlineLevel="0" collapsed="false">
      <c r="A486" s="24" t="s">
        <v>13990</v>
      </c>
      <c r="B486" s="24" t="s">
        <v>3323</v>
      </c>
      <c r="C486" s="24" t="e">
        <f aca="false">VLOOKUP(GroupVertices[[#this row],[vertex]], Vertices, MATCH("ID", Vertices[#headers], 0), 0)</f>
        <v>#VALUE!</v>
      </c>
    </row>
    <row r="487" customFormat="false" ht="15" hidden="false" customHeight="false" outlineLevel="0" collapsed="false">
      <c r="A487" s="24" t="s">
        <v>13990</v>
      </c>
      <c r="B487" s="24" t="s">
        <v>3317</v>
      </c>
      <c r="C487" s="24" t="e">
        <f aca="false">VLOOKUP(GroupVertices[[#this row],[vertex]], Vertices, MATCH("ID", Vertices[#headers], 0), 0)</f>
        <v>#VALUE!</v>
      </c>
    </row>
    <row r="488" customFormat="false" ht="15" hidden="false" customHeight="false" outlineLevel="0" collapsed="false">
      <c r="A488" s="24" t="s">
        <v>13990</v>
      </c>
      <c r="B488" s="24" t="s">
        <v>3311</v>
      </c>
      <c r="C488" s="24" t="e">
        <f aca="false">VLOOKUP(GroupVertices[[#this row],[vertex]], Vertices, MATCH("ID", Vertices[#headers], 0), 0)</f>
        <v>#VALUE!</v>
      </c>
    </row>
    <row r="489" customFormat="false" ht="15" hidden="false" customHeight="false" outlineLevel="0" collapsed="false">
      <c r="A489" s="24" t="s">
        <v>13990</v>
      </c>
      <c r="B489" s="24" t="s">
        <v>973</v>
      </c>
      <c r="C489" s="24" t="e">
        <f aca="false">VLOOKUP(GroupVertices[[#this row],[vertex]], Vertices, MATCH("ID", Vertices[#headers], 0), 0)</f>
        <v>#VALUE!</v>
      </c>
    </row>
    <row r="490" customFormat="false" ht="15" hidden="false" customHeight="false" outlineLevel="0" collapsed="false">
      <c r="A490" s="24" t="s">
        <v>13990</v>
      </c>
      <c r="B490" s="24" t="s">
        <v>768</v>
      </c>
      <c r="C490" s="24" t="e">
        <f aca="false">VLOOKUP(GroupVertices[[#this row],[vertex]], Vertices, MATCH("ID", Vertices[#headers], 0), 0)</f>
        <v>#VALUE!</v>
      </c>
    </row>
    <row r="491" customFormat="false" ht="15" hidden="false" customHeight="false" outlineLevel="0" collapsed="false">
      <c r="A491" s="24" t="s">
        <v>13990</v>
      </c>
      <c r="B491" s="24" t="s">
        <v>767</v>
      </c>
      <c r="C491" s="24" t="e">
        <f aca="false">VLOOKUP(GroupVertices[[#this row],[vertex]], Vertices, MATCH("ID", Vertices[#headers], 0), 0)</f>
        <v>#VALUE!</v>
      </c>
    </row>
    <row r="492" customFormat="false" ht="15" hidden="false" customHeight="false" outlineLevel="0" collapsed="false">
      <c r="A492" s="24" t="s">
        <v>13996</v>
      </c>
      <c r="B492" s="24" t="s">
        <v>2104</v>
      </c>
      <c r="C492" s="24" t="e">
        <f aca="false">VLOOKUP(GroupVertices[[#this row],[vertex]], Vertices, MATCH("ID", Vertices[#headers], 0), 0)</f>
        <v>#VALUE!</v>
      </c>
    </row>
    <row r="493" customFormat="false" ht="15" hidden="false" customHeight="false" outlineLevel="0" collapsed="false">
      <c r="A493" s="24" t="s">
        <v>13996</v>
      </c>
      <c r="B493" s="24" t="s">
        <v>697</v>
      </c>
      <c r="C493" s="24" t="e">
        <f aca="false">VLOOKUP(GroupVertices[[#this row],[vertex]], Vertices, MATCH("ID", Vertices[#headers], 0), 0)</f>
        <v>#VALUE!</v>
      </c>
    </row>
    <row r="494" customFormat="false" ht="15" hidden="false" customHeight="false" outlineLevel="0" collapsed="false">
      <c r="A494" s="24" t="s">
        <v>13996</v>
      </c>
      <c r="B494" s="24" t="s">
        <v>812</v>
      </c>
      <c r="C494" s="24" t="e">
        <f aca="false">VLOOKUP(GroupVertices[[#this row],[vertex]], Vertices, MATCH("ID", Vertices[#headers], 0), 0)</f>
        <v>#VALUE!</v>
      </c>
    </row>
    <row r="495" customFormat="false" ht="15" hidden="false" customHeight="false" outlineLevel="0" collapsed="false">
      <c r="A495" s="24" t="s">
        <v>13996</v>
      </c>
      <c r="B495" s="24" t="s">
        <v>809</v>
      </c>
      <c r="C495" s="24" t="e">
        <f aca="false">VLOOKUP(GroupVertices[[#this row],[vertex]], Vertices, MATCH("ID", Vertices[#headers], 0), 0)</f>
        <v>#VALUE!</v>
      </c>
    </row>
    <row r="496" customFormat="false" ht="15" hidden="false" customHeight="false" outlineLevel="0" collapsed="false">
      <c r="A496" s="24" t="s">
        <v>13996</v>
      </c>
      <c r="B496" s="24" t="s">
        <v>806</v>
      </c>
      <c r="C496" s="24" t="e">
        <f aca="false">VLOOKUP(GroupVertices[[#this row],[vertex]], Vertices, MATCH("ID", Vertices[#headers], 0), 0)</f>
        <v>#VALUE!</v>
      </c>
    </row>
    <row r="497" customFormat="false" ht="15" hidden="false" customHeight="false" outlineLevel="0" collapsed="false">
      <c r="A497" s="24" t="s">
        <v>13996</v>
      </c>
      <c r="B497" s="24" t="s">
        <v>803</v>
      </c>
      <c r="C497" s="24" t="e">
        <f aca="false">VLOOKUP(GroupVertices[[#this row],[vertex]], Vertices, MATCH("ID", Vertices[#headers], 0), 0)</f>
        <v>#VALUE!</v>
      </c>
    </row>
    <row r="498" customFormat="false" ht="15" hidden="false" customHeight="false" outlineLevel="0" collapsed="false">
      <c r="A498" s="24" t="s">
        <v>13996</v>
      </c>
      <c r="B498" s="24" t="s">
        <v>797</v>
      </c>
      <c r="C498" s="24" t="e">
        <f aca="false">VLOOKUP(GroupVertices[[#this row],[vertex]], Vertices, MATCH("ID", Vertices[#headers], 0), 0)</f>
        <v>#VALUE!</v>
      </c>
    </row>
    <row r="499" customFormat="false" ht="15" hidden="false" customHeight="false" outlineLevel="0" collapsed="false">
      <c r="A499" s="24" t="s">
        <v>13996</v>
      </c>
      <c r="B499" s="24" t="s">
        <v>794</v>
      </c>
      <c r="C499" s="24" t="e">
        <f aca="false">VLOOKUP(GroupVertices[[#this row],[vertex]], Vertices, MATCH("ID", Vertices[#headers], 0), 0)</f>
        <v>#VALUE!</v>
      </c>
    </row>
    <row r="500" customFormat="false" ht="15" hidden="false" customHeight="false" outlineLevel="0" collapsed="false">
      <c r="A500" s="24" t="s">
        <v>13996</v>
      </c>
      <c r="B500" s="24" t="s">
        <v>791</v>
      </c>
      <c r="C500" s="24" t="e">
        <f aca="false">VLOOKUP(GroupVertices[[#this row],[vertex]], Vertices, MATCH("ID", Vertices[#headers], 0), 0)</f>
        <v>#VALUE!</v>
      </c>
    </row>
    <row r="501" customFormat="false" ht="15" hidden="false" customHeight="false" outlineLevel="0" collapsed="false">
      <c r="A501" s="24" t="s">
        <v>13996</v>
      </c>
      <c r="B501" s="24" t="s">
        <v>788</v>
      </c>
      <c r="C501" s="24" t="e">
        <f aca="false">VLOOKUP(GroupVertices[[#this row],[vertex]], Vertices, MATCH("ID", Vertices[#headers], 0), 0)</f>
        <v>#VALUE!</v>
      </c>
    </row>
    <row r="502" customFormat="false" ht="15" hidden="false" customHeight="false" outlineLevel="0" collapsed="false">
      <c r="A502" s="24" t="s">
        <v>13996</v>
      </c>
      <c r="B502" s="24" t="s">
        <v>696</v>
      </c>
      <c r="C502" s="24" t="e">
        <f aca="false">VLOOKUP(GroupVertices[[#this row],[vertex]], Vertices, MATCH("ID", Vertices[#headers], 0), 0)</f>
        <v>#VALUE!</v>
      </c>
    </row>
    <row r="503" customFormat="false" ht="15" hidden="false" customHeight="false" outlineLevel="0" collapsed="false">
      <c r="A503" s="24" t="s">
        <v>14002</v>
      </c>
      <c r="B503" s="24" t="s">
        <v>958</v>
      </c>
      <c r="C503" s="24" t="e">
        <f aca="false">VLOOKUP(GroupVertices[[#this row],[vertex]], Vertices, MATCH("ID", Vertices[#headers], 0), 0)</f>
        <v>#VALUE!</v>
      </c>
    </row>
    <row r="504" customFormat="false" ht="15" hidden="false" customHeight="false" outlineLevel="0" collapsed="false">
      <c r="A504" s="24" t="s">
        <v>14002</v>
      </c>
      <c r="B504" s="24" t="s">
        <v>939</v>
      </c>
      <c r="C504" s="24" t="e">
        <f aca="false">VLOOKUP(GroupVertices[[#this row],[vertex]], Vertices, MATCH("ID", Vertices[#headers], 0), 0)</f>
        <v>#VALUE!</v>
      </c>
    </row>
    <row r="505" customFormat="false" ht="15" hidden="false" customHeight="false" outlineLevel="0" collapsed="false">
      <c r="A505" s="24" t="s">
        <v>14002</v>
      </c>
      <c r="B505" s="24" t="s">
        <v>938</v>
      </c>
      <c r="C505" s="24" t="e">
        <f aca="false">VLOOKUP(GroupVertices[[#this row],[vertex]], Vertices, MATCH("ID", Vertices[#headers], 0), 0)</f>
        <v>#VALUE!</v>
      </c>
    </row>
    <row r="506" customFormat="false" ht="15" hidden="false" customHeight="false" outlineLevel="0" collapsed="false">
      <c r="A506" s="24" t="s">
        <v>14002</v>
      </c>
      <c r="B506" s="24" t="s">
        <v>932</v>
      </c>
      <c r="C506" s="24" t="e">
        <f aca="false">VLOOKUP(GroupVertices[[#this row],[vertex]], Vertices, MATCH("ID", Vertices[#headers], 0), 0)</f>
        <v>#VALUE!</v>
      </c>
    </row>
    <row r="507" customFormat="false" ht="15" hidden="false" customHeight="false" outlineLevel="0" collapsed="false">
      <c r="A507" s="24" t="s">
        <v>14002</v>
      </c>
      <c r="B507" s="24" t="s">
        <v>952</v>
      </c>
      <c r="C507" s="24" t="e">
        <f aca="false">VLOOKUP(GroupVertices[[#this row],[vertex]], Vertices, MATCH("ID", Vertices[#headers], 0), 0)</f>
        <v>#VALUE!</v>
      </c>
    </row>
    <row r="508" customFormat="false" ht="15" hidden="false" customHeight="false" outlineLevel="0" collapsed="false">
      <c r="A508" s="24" t="s">
        <v>14002</v>
      </c>
      <c r="B508" s="24" t="s">
        <v>949</v>
      </c>
      <c r="C508" s="24" t="e">
        <f aca="false">VLOOKUP(GroupVertices[[#this row],[vertex]], Vertices, MATCH("ID", Vertices[#headers], 0), 0)</f>
        <v>#VALUE!</v>
      </c>
    </row>
    <row r="509" customFormat="false" ht="15" hidden="false" customHeight="false" outlineLevel="0" collapsed="false">
      <c r="A509" s="24" t="s">
        <v>14002</v>
      </c>
      <c r="B509" s="24" t="s">
        <v>946</v>
      </c>
      <c r="C509" s="24" t="e">
        <f aca="false">VLOOKUP(GroupVertices[[#this row],[vertex]], Vertices, MATCH("ID", Vertices[#headers], 0), 0)</f>
        <v>#VALUE!</v>
      </c>
    </row>
    <row r="510" customFormat="false" ht="15" hidden="false" customHeight="false" outlineLevel="0" collapsed="false">
      <c r="A510" s="24" t="s">
        <v>14002</v>
      </c>
      <c r="B510" s="24" t="s">
        <v>943</v>
      </c>
      <c r="C510" s="24" t="e">
        <f aca="false">VLOOKUP(GroupVertices[[#this row],[vertex]], Vertices, MATCH("ID", Vertices[#headers], 0), 0)</f>
        <v>#VALUE!</v>
      </c>
    </row>
    <row r="511" customFormat="false" ht="15" hidden="false" customHeight="false" outlineLevel="0" collapsed="false">
      <c r="A511" s="24" t="s">
        <v>14002</v>
      </c>
      <c r="B511" s="24" t="s">
        <v>940</v>
      </c>
      <c r="C511" s="24" t="e">
        <f aca="false">VLOOKUP(GroupVertices[[#this row],[vertex]], Vertices, MATCH("ID", Vertices[#headers], 0), 0)</f>
        <v>#VALUE!</v>
      </c>
    </row>
    <row r="512" customFormat="false" ht="15" hidden="false" customHeight="false" outlineLevel="0" collapsed="false">
      <c r="A512" s="24" t="s">
        <v>14002</v>
      </c>
      <c r="B512" s="24" t="s">
        <v>931</v>
      </c>
      <c r="C512" s="24" t="e">
        <f aca="false">VLOOKUP(GroupVertices[[#this row],[vertex]], Vertices, MATCH("ID", Vertices[#headers], 0), 0)</f>
        <v>#VALUE!</v>
      </c>
    </row>
    <row r="513" customFormat="false" ht="15" hidden="false" customHeight="false" outlineLevel="0" collapsed="false">
      <c r="A513" s="24" t="s">
        <v>14009</v>
      </c>
      <c r="B513" s="24" t="s">
        <v>1852</v>
      </c>
      <c r="C513" s="24" t="e">
        <f aca="false">VLOOKUP(GroupVertices[[#this row],[vertex]], Vertices, MATCH("ID", Vertices[#headers], 0), 0)</f>
        <v>#VALUE!</v>
      </c>
    </row>
    <row r="514" customFormat="false" ht="15" hidden="false" customHeight="false" outlineLevel="0" collapsed="false">
      <c r="A514" s="24" t="s">
        <v>14009</v>
      </c>
      <c r="B514" s="24" t="s">
        <v>1864</v>
      </c>
      <c r="C514" s="24" t="e">
        <f aca="false">VLOOKUP(GroupVertices[[#this row],[vertex]], Vertices, MATCH("ID", Vertices[#headers], 0), 0)</f>
        <v>#VALUE!</v>
      </c>
    </row>
    <row r="515" customFormat="false" ht="15" hidden="false" customHeight="false" outlineLevel="0" collapsed="false">
      <c r="A515" s="24" t="s">
        <v>14009</v>
      </c>
      <c r="B515" s="24" t="s">
        <v>1863</v>
      </c>
      <c r="C515" s="24" t="e">
        <f aca="false">VLOOKUP(GroupVertices[[#this row],[vertex]], Vertices, MATCH("ID", Vertices[#headers], 0), 0)</f>
        <v>#VALUE!</v>
      </c>
    </row>
    <row r="516" customFormat="false" ht="15" hidden="false" customHeight="false" outlineLevel="0" collapsed="false">
      <c r="A516" s="24" t="s">
        <v>14009</v>
      </c>
      <c r="B516" s="24" t="s">
        <v>1862</v>
      </c>
      <c r="C516" s="24" t="e">
        <f aca="false">VLOOKUP(GroupVertices[[#this row],[vertex]], Vertices, MATCH("ID", Vertices[#headers], 0), 0)</f>
        <v>#VALUE!</v>
      </c>
    </row>
    <row r="517" customFormat="false" ht="15" hidden="false" customHeight="false" outlineLevel="0" collapsed="false">
      <c r="A517" s="24" t="s">
        <v>14009</v>
      </c>
      <c r="B517" s="24" t="s">
        <v>1861</v>
      </c>
      <c r="C517" s="24" t="e">
        <f aca="false">VLOOKUP(GroupVertices[[#this row],[vertex]], Vertices, MATCH("ID", Vertices[#headers], 0), 0)</f>
        <v>#VALUE!</v>
      </c>
    </row>
    <row r="518" customFormat="false" ht="15" hidden="false" customHeight="false" outlineLevel="0" collapsed="false">
      <c r="A518" s="24" t="s">
        <v>14009</v>
      </c>
      <c r="B518" s="24" t="s">
        <v>1860</v>
      </c>
      <c r="C518" s="24" t="e">
        <f aca="false">VLOOKUP(GroupVertices[[#this row],[vertex]], Vertices, MATCH("ID", Vertices[#headers], 0), 0)</f>
        <v>#VALUE!</v>
      </c>
    </row>
    <row r="519" customFormat="false" ht="15" hidden="false" customHeight="false" outlineLevel="0" collapsed="false">
      <c r="A519" s="24" t="s">
        <v>14009</v>
      </c>
      <c r="B519" s="24" t="s">
        <v>1859</v>
      </c>
      <c r="C519" s="24" t="e">
        <f aca="false">VLOOKUP(GroupVertices[[#this row],[vertex]], Vertices, MATCH("ID", Vertices[#headers], 0), 0)</f>
        <v>#VALUE!</v>
      </c>
    </row>
    <row r="520" customFormat="false" ht="15" hidden="false" customHeight="false" outlineLevel="0" collapsed="false">
      <c r="A520" s="24" t="s">
        <v>14009</v>
      </c>
      <c r="B520" s="24" t="s">
        <v>1858</v>
      </c>
      <c r="C520" s="24" t="e">
        <f aca="false">VLOOKUP(GroupVertices[[#this row],[vertex]], Vertices, MATCH("ID", Vertices[#headers], 0), 0)</f>
        <v>#VALUE!</v>
      </c>
    </row>
    <row r="521" customFormat="false" ht="15" hidden="false" customHeight="false" outlineLevel="0" collapsed="false">
      <c r="A521" s="24" t="s">
        <v>14009</v>
      </c>
      <c r="B521" s="24" t="s">
        <v>1853</v>
      </c>
      <c r="C521" s="24" t="e">
        <f aca="false">VLOOKUP(GroupVertices[[#this row],[vertex]], Vertices, MATCH("ID", Vertices[#headers], 0), 0)</f>
        <v>#VALUE!</v>
      </c>
    </row>
    <row r="522" customFormat="false" ht="15" hidden="false" customHeight="false" outlineLevel="0" collapsed="false">
      <c r="A522" s="24" t="s">
        <v>14013</v>
      </c>
      <c r="B522" s="24" t="s">
        <v>3749</v>
      </c>
      <c r="C522" s="24" t="e">
        <f aca="false">VLOOKUP(GroupVertices[[#this row],[vertex]], Vertices, MATCH("ID", Vertices[#headers], 0), 0)</f>
        <v>#VALUE!</v>
      </c>
    </row>
    <row r="523" customFormat="false" ht="15" hidden="false" customHeight="false" outlineLevel="0" collapsed="false">
      <c r="A523" s="24" t="s">
        <v>14013</v>
      </c>
      <c r="B523" s="24" t="s">
        <v>3762</v>
      </c>
      <c r="C523" s="24" t="e">
        <f aca="false">VLOOKUP(GroupVertices[[#this row],[vertex]], Vertices, MATCH("ID", Vertices[#headers], 0), 0)</f>
        <v>#VALUE!</v>
      </c>
    </row>
    <row r="524" customFormat="false" ht="15" hidden="false" customHeight="false" outlineLevel="0" collapsed="false">
      <c r="A524" s="24" t="s">
        <v>14013</v>
      </c>
      <c r="B524" s="24" t="s">
        <v>3750</v>
      </c>
      <c r="C524" s="24" t="e">
        <f aca="false">VLOOKUP(GroupVertices[[#this row],[vertex]], Vertices, MATCH("ID", Vertices[#headers], 0), 0)</f>
        <v>#VALUE!</v>
      </c>
    </row>
    <row r="525" customFormat="false" ht="15" hidden="false" customHeight="false" outlineLevel="0" collapsed="false">
      <c r="A525" s="24" t="s">
        <v>14013</v>
      </c>
      <c r="B525" s="24" t="s">
        <v>2504</v>
      </c>
      <c r="C525" s="24" t="e">
        <f aca="false">VLOOKUP(GroupVertices[[#this row],[vertex]], Vertices, MATCH("ID", Vertices[#headers], 0), 0)</f>
        <v>#VALUE!</v>
      </c>
    </row>
    <row r="526" customFormat="false" ht="15" hidden="false" customHeight="false" outlineLevel="0" collapsed="false">
      <c r="A526" s="24" t="s">
        <v>14013</v>
      </c>
      <c r="B526" s="24" t="s">
        <v>2498</v>
      </c>
      <c r="C526" s="24" t="e">
        <f aca="false">VLOOKUP(GroupVertices[[#this row],[vertex]], Vertices, MATCH("ID", Vertices[#headers], 0), 0)</f>
        <v>#VALUE!</v>
      </c>
    </row>
    <row r="527" customFormat="false" ht="15" hidden="false" customHeight="false" outlineLevel="0" collapsed="false">
      <c r="A527" s="24" t="s">
        <v>14013</v>
      </c>
      <c r="B527" s="24" t="s">
        <v>1388</v>
      </c>
      <c r="C527" s="24" t="e">
        <f aca="false">VLOOKUP(GroupVertices[[#this row],[vertex]], Vertices, MATCH("ID", Vertices[#headers], 0), 0)</f>
        <v>#VALUE!</v>
      </c>
    </row>
    <row r="528" customFormat="false" ht="15" hidden="false" customHeight="false" outlineLevel="0" collapsed="false">
      <c r="A528" s="24" t="s">
        <v>14013</v>
      </c>
      <c r="B528" s="24" t="s">
        <v>1392</v>
      </c>
      <c r="C528" s="24" t="e">
        <f aca="false">VLOOKUP(GroupVertices[[#this row],[vertex]], Vertices, MATCH("ID", Vertices[#headers], 0), 0)</f>
        <v>#VALUE!</v>
      </c>
    </row>
    <row r="529" customFormat="false" ht="15" hidden="false" customHeight="false" outlineLevel="0" collapsed="false">
      <c r="A529" s="24" t="s">
        <v>14013</v>
      </c>
      <c r="B529" s="24" t="s">
        <v>1387</v>
      </c>
      <c r="C529" s="24" t="e">
        <f aca="false">VLOOKUP(GroupVertices[[#this row],[vertex]], Vertices, MATCH("ID", Vertices[#headers], 0), 0)</f>
        <v>#VALUE!</v>
      </c>
    </row>
    <row r="530" customFormat="false" ht="15" hidden="false" customHeight="false" outlineLevel="0" collapsed="false">
      <c r="A530" s="24" t="s">
        <v>14020</v>
      </c>
      <c r="B530" s="24" t="s">
        <v>1161</v>
      </c>
      <c r="C530" s="24" t="e">
        <f aca="false">VLOOKUP(GroupVertices[[#this row],[vertex]], Vertices, MATCH("ID", Vertices[#headers], 0), 0)</f>
        <v>#VALUE!</v>
      </c>
    </row>
    <row r="531" customFormat="false" ht="15" hidden="false" customHeight="false" outlineLevel="0" collapsed="false">
      <c r="A531" s="24" t="s">
        <v>14020</v>
      </c>
      <c r="B531" s="24" t="s">
        <v>3283</v>
      </c>
      <c r="C531" s="24" t="e">
        <f aca="false">VLOOKUP(GroupVertices[[#this row],[vertex]], Vertices, MATCH("ID", Vertices[#headers], 0), 0)</f>
        <v>#VALUE!</v>
      </c>
    </row>
    <row r="532" customFormat="false" ht="15" hidden="false" customHeight="false" outlineLevel="0" collapsed="false">
      <c r="A532" s="24" t="s">
        <v>14020</v>
      </c>
      <c r="B532" s="24" t="s">
        <v>3282</v>
      </c>
      <c r="C532" s="24" t="e">
        <f aca="false">VLOOKUP(GroupVertices[[#this row],[vertex]], Vertices, MATCH("ID", Vertices[#headers], 0), 0)</f>
        <v>#VALUE!</v>
      </c>
    </row>
    <row r="533" customFormat="false" ht="15" hidden="false" customHeight="false" outlineLevel="0" collapsed="false">
      <c r="A533" s="24" t="s">
        <v>14020</v>
      </c>
      <c r="B533" s="24" t="s">
        <v>3275</v>
      </c>
      <c r="C533" s="24" t="e">
        <f aca="false">VLOOKUP(GroupVertices[[#this row],[vertex]], Vertices, MATCH("ID", Vertices[#headers], 0), 0)</f>
        <v>#VALUE!</v>
      </c>
    </row>
    <row r="534" customFormat="false" ht="15" hidden="false" customHeight="false" outlineLevel="0" collapsed="false">
      <c r="A534" s="24" t="s">
        <v>14020</v>
      </c>
      <c r="B534" s="24" t="s">
        <v>1168</v>
      </c>
      <c r="C534" s="24" t="e">
        <f aca="false">VLOOKUP(GroupVertices[[#this row],[vertex]], Vertices, MATCH("ID", Vertices[#headers], 0), 0)</f>
        <v>#VALUE!</v>
      </c>
    </row>
    <row r="535" customFormat="false" ht="15" hidden="false" customHeight="false" outlineLevel="0" collapsed="false">
      <c r="A535" s="24" t="s">
        <v>14020</v>
      </c>
      <c r="B535" s="24" t="s">
        <v>1167</v>
      </c>
      <c r="C535" s="24" t="e">
        <f aca="false">VLOOKUP(GroupVertices[[#this row],[vertex]], Vertices, MATCH("ID", Vertices[#headers], 0), 0)</f>
        <v>#VALUE!</v>
      </c>
    </row>
    <row r="536" customFormat="false" ht="15" hidden="false" customHeight="false" outlineLevel="0" collapsed="false">
      <c r="A536" s="24" t="s">
        <v>14020</v>
      </c>
      <c r="B536" s="24" t="s">
        <v>1166</v>
      </c>
      <c r="C536" s="24" t="e">
        <f aca="false">VLOOKUP(GroupVertices[[#this row],[vertex]], Vertices, MATCH("ID", Vertices[#headers], 0), 0)</f>
        <v>#VALUE!</v>
      </c>
    </row>
    <row r="537" customFormat="false" ht="15" hidden="false" customHeight="false" outlineLevel="0" collapsed="false">
      <c r="A537" s="24" t="s">
        <v>14020</v>
      </c>
      <c r="B537" s="24" t="s">
        <v>1160</v>
      </c>
      <c r="C537" s="24" t="e">
        <f aca="false">VLOOKUP(GroupVertices[[#this row],[vertex]], Vertices, MATCH("ID", Vertices[#headers], 0), 0)</f>
        <v>#VALUE!</v>
      </c>
    </row>
    <row r="538" customFormat="false" ht="15" hidden="false" customHeight="false" outlineLevel="0" collapsed="false">
      <c r="A538" s="24" t="s">
        <v>14026</v>
      </c>
      <c r="B538" s="24" t="s">
        <v>3195</v>
      </c>
      <c r="C538" s="24" t="e">
        <f aca="false">VLOOKUP(GroupVertices[[#this row],[vertex]], Vertices, MATCH("ID", Vertices[#headers], 0), 0)</f>
        <v>#VALUE!</v>
      </c>
    </row>
    <row r="539" customFormat="false" ht="15" hidden="false" customHeight="false" outlineLevel="0" collapsed="false">
      <c r="A539" s="24" t="s">
        <v>14026</v>
      </c>
      <c r="B539" s="24" t="s">
        <v>2046</v>
      </c>
      <c r="C539" s="24" t="e">
        <f aca="false">VLOOKUP(GroupVertices[[#this row],[vertex]], Vertices, MATCH("ID", Vertices[#headers], 0), 0)</f>
        <v>#VALUE!</v>
      </c>
    </row>
    <row r="540" customFormat="false" ht="15" hidden="false" customHeight="false" outlineLevel="0" collapsed="false">
      <c r="A540" s="24" t="s">
        <v>14026</v>
      </c>
      <c r="B540" s="24" t="s">
        <v>2041</v>
      </c>
      <c r="C540" s="24" t="e">
        <f aca="false">VLOOKUP(GroupVertices[[#this row],[vertex]], Vertices, MATCH("ID", Vertices[#headers], 0), 0)</f>
        <v>#VALUE!</v>
      </c>
    </row>
    <row r="541" customFormat="false" ht="15" hidden="false" customHeight="false" outlineLevel="0" collapsed="false">
      <c r="A541" s="24" t="s">
        <v>14026</v>
      </c>
      <c r="B541" s="24" t="s">
        <v>2758</v>
      </c>
      <c r="C541" s="24" t="e">
        <f aca="false">VLOOKUP(GroupVertices[[#this row],[vertex]], Vertices, MATCH("ID", Vertices[#headers], 0), 0)</f>
        <v>#VALUE!</v>
      </c>
    </row>
    <row r="542" customFormat="false" ht="15" hidden="false" customHeight="false" outlineLevel="0" collapsed="false">
      <c r="A542" s="24" t="s">
        <v>14026</v>
      </c>
      <c r="B542" s="24" t="s">
        <v>2634</v>
      </c>
      <c r="C542" s="24" t="e">
        <f aca="false">VLOOKUP(GroupVertices[[#this row],[vertex]], Vertices, MATCH("ID", Vertices[#headers], 0), 0)</f>
        <v>#VALUE!</v>
      </c>
    </row>
    <row r="543" customFormat="false" ht="15" hidden="false" customHeight="false" outlineLevel="0" collapsed="false">
      <c r="A543" s="24" t="s">
        <v>14026</v>
      </c>
      <c r="B543" s="24" t="s">
        <v>2513</v>
      </c>
      <c r="C543" s="24" t="e">
        <f aca="false">VLOOKUP(GroupVertices[[#this row],[vertex]], Vertices, MATCH("ID", Vertices[#headers], 0), 0)</f>
        <v>#VALUE!</v>
      </c>
    </row>
    <row r="544" customFormat="false" ht="15" hidden="false" customHeight="false" outlineLevel="0" collapsed="false">
      <c r="A544" s="24" t="s">
        <v>14026</v>
      </c>
      <c r="B544" s="24" t="s">
        <v>2510</v>
      </c>
      <c r="C544" s="24" t="e">
        <f aca="false">VLOOKUP(GroupVertices[[#this row],[vertex]], Vertices, MATCH("ID", Vertices[#headers], 0), 0)</f>
        <v>#VALUE!</v>
      </c>
    </row>
    <row r="545" customFormat="false" ht="15" hidden="false" customHeight="false" outlineLevel="0" collapsed="false">
      <c r="A545" s="24" t="s">
        <v>14026</v>
      </c>
      <c r="B545" s="24" t="s">
        <v>2040</v>
      </c>
      <c r="C545" s="24" t="e">
        <f aca="false">VLOOKUP(GroupVertices[[#this row],[vertex]], Vertices, MATCH("ID", Vertices[#headers], 0), 0)</f>
        <v>#VALUE!</v>
      </c>
    </row>
    <row r="546" customFormat="false" ht="15" hidden="false" customHeight="false" outlineLevel="0" collapsed="false">
      <c r="A546" s="24" t="s">
        <v>14033</v>
      </c>
      <c r="B546" s="24" t="s">
        <v>1324</v>
      </c>
      <c r="C546" s="24" t="e">
        <f aca="false">VLOOKUP(GroupVertices[[#this row],[vertex]], Vertices, MATCH("ID", Vertices[#headers], 0), 0)</f>
        <v>#VALUE!</v>
      </c>
    </row>
    <row r="547" customFormat="false" ht="15" hidden="false" customHeight="false" outlineLevel="0" collapsed="false">
      <c r="A547" s="24" t="s">
        <v>14033</v>
      </c>
      <c r="B547" s="24" t="s">
        <v>1177</v>
      </c>
      <c r="C547" s="24" t="e">
        <f aca="false">VLOOKUP(GroupVertices[[#this row],[vertex]], Vertices, MATCH("ID", Vertices[#headers], 0), 0)</f>
        <v>#VALUE!</v>
      </c>
    </row>
    <row r="548" customFormat="false" ht="15" hidden="false" customHeight="false" outlineLevel="0" collapsed="false">
      <c r="A548" s="24" t="s">
        <v>14033</v>
      </c>
      <c r="B548" s="24" t="s">
        <v>1280</v>
      </c>
      <c r="C548" s="24" t="e">
        <f aca="false">VLOOKUP(GroupVertices[[#this row],[vertex]], Vertices, MATCH("ID", Vertices[#headers], 0), 0)</f>
        <v>#VALUE!</v>
      </c>
    </row>
    <row r="549" customFormat="false" ht="15" hidden="false" customHeight="false" outlineLevel="0" collapsed="false">
      <c r="A549" s="24" t="s">
        <v>14033</v>
      </c>
      <c r="B549" s="24" t="s">
        <v>1248</v>
      </c>
      <c r="C549" s="24" t="e">
        <f aca="false">VLOOKUP(GroupVertices[[#this row],[vertex]], Vertices, MATCH("ID", Vertices[#headers], 0), 0)</f>
        <v>#VALUE!</v>
      </c>
    </row>
    <row r="550" customFormat="false" ht="15" hidden="false" customHeight="false" outlineLevel="0" collapsed="false">
      <c r="A550" s="24" t="s">
        <v>14033</v>
      </c>
      <c r="B550" s="24" t="s">
        <v>1245</v>
      </c>
      <c r="C550" s="24" t="e">
        <f aca="false">VLOOKUP(GroupVertices[[#this row],[vertex]], Vertices, MATCH("ID", Vertices[#headers], 0), 0)</f>
        <v>#VALUE!</v>
      </c>
    </row>
    <row r="551" customFormat="false" ht="15" hidden="false" customHeight="false" outlineLevel="0" collapsed="false">
      <c r="A551" s="24" t="s">
        <v>14033</v>
      </c>
      <c r="B551" s="24" t="s">
        <v>1244</v>
      </c>
      <c r="C551" s="24" t="e">
        <f aca="false">VLOOKUP(GroupVertices[[#this row],[vertex]], Vertices, MATCH("ID", Vertices[#headers], 0), 0)</f>
        <v>#VALUE!</v>
      </c>
    </row>
    <row r="552" customFormat="false" ht="15" hidden="false" customHeight="false" outlineLevel="0" collapsed="false">
      <c r="A552" s="24" t="s">
        <v>14033</v>
      </c>
      <c r="B552" s="24" t="s">
        <v>1234</v>
      </c>
      <c r="C552" s="24" t="e">
        <f aca="false">VLOOKUP(GroupVertices[[#this row],[vertex]], Vertices, MATCH("ID", Vertices[#headers], 0), 0)</f>
        <v>#VALUE!</v>
      </c>
    </row>
    <row r="553" customFormat="false" ht="15" hidden="false" customHeight="false" outlineLevel="0" collapsed="false">
      <c r="A553" s="24" t="s">
        <v>14033</v>
      </c>
      <c r="B553" s="24" t="s">
        <v>1176</v>
      </c>
      <c r="C553" s="24" t="e">
        <f aca="false">VLOOKUP(GroupVertices[[#this row],[vertex]], Vertices, MATCH("ID", Vertices[#headers], 0), 0)</f>
        <v>#VALUE!</v>
      </c>
    </row>
    <row r="554" customFormat="false" ht="15" hidden="false" customHeight="false" outlineLevel="0" collapsed="false">
      <c r="A554" s="24" t="s">
        <v>14040</v>
      </c>
      <c r="B554" s="24" t="s">
        <v>548</v>
      </c>
      <c r="C554" s="24" t="e">
        <f aca="false">VLOOKUP(GroupVertices[[#this row],[vertex]], Vertices, MATCH("ID", Vertices[#headers], 0), 0)</f>
        <v>#VALUE!</v>
      </c>
    </row>
    <row r="555" customFormat="false" ht="15" hidden="false" customHeight="false" outlineLevel="0" collapsed="false">
      <c r="A555" s="24" t="s">
        <v>14040</v>
      </c>
      <c r="B555" s="24" t="s">
        <v>396</v>
      </c>
      <c r="C555" s="24" t="e">
        <f aca="false">VLOOKUP(GroupVertices[[#this row],[vertex]], Vertices, MATCH("ID", Vertices[#headers], 0), 0)</f>
        <v>#VALUE!</v>
      </c>
    </row>
    <row r="556" customFormat="false" ht="15" hidden="false" customHeight="false" outlineLevel="0" collapsed="false">
      <c r="A556" s="24" t="s">
        <v>14040</v>
      </c>
      <c r="B556" s="24" t="s">
        <v>495</v>
      </c>
      <c r="C556" s="24" t="e">
        <f aca="false">VLOOKUP(GroupVertices[[#this row],[vertex]], Vertices, MATCH("ID", Vertices[#headers], 0), 0)</f>
        <v>#VALUE!</v>
      </c>
    </row>
    <row r="557" customFormat="false" ht="15" hidden="false" customHeight="false" outlineLevel="0" collapsed="false">
      <c r="A557" s="24" t="s">
        <v>14040</v>
      </c>
      <c r="B557" s="24" t="s">
        <v>479</v>
      </c>
      <c r="C557" s="24" t="e">
        <f aca="false">VLOOKUP(GroupVertices[[#this row],[vertex]], Vertices, MATCH("ID", Vertices[#headers], 0), 0)</f>
        <v>#VALUE!</v>
      </c>
    </row>
    <row r="558" customFormat="false" ht="15" hidden="false" customHeight="false" outlineLevel="0" collapsed="false">
      <c r="A558" s="24" t="s">
        <v>14040</v>
      </c>
      <c r="B558" s="24" t="s">
        <v>420</v>
      </c>
      <c r="C558" s="24" t="e">
        <f aca="false">VLOOKUP(GroupVertices[[#this row],[vertex]], Vertices, MATCH("ID", Vertices[#headers], 0), 0)</f>
        <v>#VALUE!</v>
      </c>
    </row>
    <row r="559" customFormat="false" ht="15" hidden="false" customHeight="false" outlineLevel="0" collapsed="false">
      <c r="A559" s="24" t="s">
        <v>14040</v>
      </c>
      <c r="B559" s="24" t="s">
        <v>417</v>
      </c>
      <c r="C559" s="24" t="e">
        <f aca="false">VLOOKUP(GroupVertices[[#this row],[vertex]], Vertices, MATCH("ID", Vertices[#headers], 0), 0)</f>
        <v>#VALUE!</v>
      </c>
    </row>
    <row r="560" customFormat="false" ht="15" hidden="false" customHeight="false" outlineLevel="0" collapsed="false">
      <c r="A560" s="24" t="s">
        <v>14040</v>
      </c>
      <c r="B560" s="24" t="s">
        <v>402</v>
      </c>
      <c r="C560" s="24" t="e">
        <f aca="false">VLOOKUP(GroupVertices[[#this row],[vertex]], Vertices, MATCH("ID", Vertices[#headers], 0), 0)</f>
        <v>#VALUE!</v>
      </c>
    </row>
    <row r="561" customFormat="false" ht="15" hidden="false" customHeight="false" outlineLevel="0" collapsed="false">
      <c r="A561" s="24" t="s">
        <v>14040</v>
      </c>
      <c r="B561" s="24" t="s">
        <v>395</v>
      </c>
      <c r="C561" s="24" t="e">
        <f aca="false">VLOOKUP(GroupVertices[[#this row],[vertex]], Vertices, MATCH("ID", Vertices[#headers], 0), 0)</f>
        <v>#VALUE!</v>
      </c>
    </row>
    <row r="562" customFormat="false" ht="15" hidden="false" customHeight="false" outlineLevel="0" collapsed="false">
      <c r="A562" s="24" t="s">
        <v>14044</v>
      </c>
      <c r="B562" s="24" t="s">
        <v>4901</v>
      </c>
      <c r="C562" s="24" t="e">
        <f aca="false">VLOOKUP(GroupVertices[[#this row],[vertex]], Vertices, MATCH("ID", Vertices[#headers], 0), 0)</f>
        <v>#VALUE!</v>
      </c>
    </row>
    <row r="563" customFormat="false" ht="15" hidden="false" customHeight="false" outlineLevel="0" collapsed="false">
      <c r="A563" s="24" t="s">
        <v>14044</v>
      </c>
      <c r="B563" s="24" t="s">
        <v>4772</v>
      </c>
      <c r="C563" s="24" t="e">
        <f aca="false">VLOOKUP(GroupVertices[[#this row],[vertex]], Vertices, MATCH("ID", Vertices[#headers], 0), 0)</f>
        <v>#VALUE!</v>
      </c>
    </row>
    <row r="564" customFormat="false" ht="15" hidden="false" customHeight="false" outlineLevel="0" collapsed="false">
      <c r="A564" s="24" t="s">
        <v>14044</v>
      </c>
      <c r="B564" s="24" t="s">
        <v>4871</v>
      </c>
      <c r="C564" s="24" t="e">
        <f aca="false">VLOOKUP(GroupVertices[[#this row],[vertex]], Vertices, MATCH("ID", Vertices[#headers], 0), 0)</f>
        <v>#VALUE!</v>
      </c>
    </row>
    <row r="565" customFormat="false" ht="15" hidden="false" customHeight="false" outlineLevel="0" collapsed="false">
      <c r="A565" s="24" t="s">
        <v>14044</v>
      </c>
      <c r="B565" s="24" t="s">
        <v>4794</v>
      </c>
      <c r="C565" s="24" t="e">
        <f aca="false">VLOOKUP(GroupVertices[[#this row],[vertex]], Vertices, MATCH("ID", Vertices[#headers], 0), 0)</f>
        <v>#VALUE!</v>
      </c>
    </row>
    <row r="566" customFormat="false" ht="15" hidden="false" customHeight="false" outlineLevel="0" collapsed="false">
      <c r="A566" s="24" t="s">
        <v>14044</v>
      </c>
      <c r="B566" s="24" t="s">
        <v>4785</v>
      </c>
      <c r="C566" s="24" t="e">
        <f aca="false">VLOOKUP(GroupVertices[[#this row],[vertex]], Vertices, MATCH("ID", Vertices[#headers], 0), 0)</f>
        <v>#VALUE!</v>
      </c>
    </row>
    <row r="567" customFormat="false" ht="15" hidden="false" customHeight="false" outlineLevel="0" collapsed="false">
      <c r="A567" s="24" t="s">
        <v>14044</v>
      </c>
      <c r="B567" s="24" t="s">
        <v>4780</v>
      </c>
      <c r="C567" s="24" t="e">
        <f aca="false">VLOOKUP(GroupVertices[[#this row],[vertex]], Vertices, MATCH("ID", Vertices[#headers], 0), 0)</f>
        <v>#VALUE!</v>
      </c>
    </row>
    <row r="568" customFormat="false" ht="15" hidden="false" customHeight="false" outlineLevel="0" collapsed="false">
      <c r="A568" s="24" t="s">
        <v>14044</v>
      </c>
      <c r="B568" s="24" t="s">
        <v>4773</v>
      </c>
      <c r="C568" s="24" t="e">
        <f aca="false">VLOOKUP(GroupVertices[[#this row],[vertex]], Vertices, MATCH("ID", Vertices[#headers], 0), 0)</f>
        <v>#VALUE!</v>
      </c>
    </row>
    <row r="569" customFormat="false" ht="15" hidden="false" customHeight="false" outlineLevel="0" collapsed="false">
      <c r="A569" s="24" t="s">
        <v>14051</v>
      </c>
      <c r="B569" s="24" t="s">
        <v>3863</v>
      </c>
      <c r="C569" s="24" t="e">
        <f aca="false">VLOOKUP(GroupVertices[[#this row],[vertex]], Vertices, MATCH("ID", Vertices[#headers], 0), 0)</f>
        <v>#VALUE!</v>
      </c>
    </row>
    <row r="570" customFormat="false" ht="15" hidden="false" customHeight="false" outlineLevel="0" collapsed="false">
      <c r="A570" s="24" t="s">
        <v>14051</v>
      </c>
      <c r="B570" s="24" t="s">
        <v>3870</v>
      </c>
      <c r="C570" s="24" t="e">
        <f aca="false">VLOOKUP(GroupVertices[[#this row],[vertex]], Vertices, MATCH("ID", Vertices[#headers], 0), 0)</f>
        <v>#VALUE!</v>
      </c>
    </row>
    <row r="571" customFormat="false" ht="15" hidden="false" customHeight="false" outlineLevel="0" collapsed="false">
      <c r="A571" s="24" t="s">
        <v>14051</v>
      </c>
      <c r="B571" s="24" t="s">
        <v>1965</v>
      </c>
      <c r="C571" s="24" t="e">
        <f aca="false">VLOOKUP(GroupVertices[[#this row],[vertex]], Vertices, MATCH("ID", Vertices[#headers], 0), 0)</f>
        <v>#VALUE!</v>
      </c>
    </row>
    <row r="572" customFormat="false" ht="15" hidden="false" customHeight="false" outlineLevel="0" collapsed="false">
      <c r="A572" s="24" t="s">
        <v>14051</v>
      </c>
      <c r="B572" s="24" t="s">
        <v>1955</v>
      </c>
      <c r="C572" s="24" t="e">
        <f aca="false">VLOOKUP(GroupVertices[[#this row],[vertex]], Vertices, MATCH("ID", Vertices[#headers], 0), 0)</f>
        <v>#VALUE!</v>
      </c>
    </row>
    <row r="573" customFormat="false" ht="15" hidden="false" customHeight="false" outlineLevel="0" collapsed="false">
      <c r="A573" s="24" t="s">
        <v>14051</v>
      </c>
      <c r="B573" s="24" t="s">
        <v>1964</v>
      </c>
      <c r="C573" s="24" t="e">
        <f aca="false">VLOOKUP(GroupVertices[[#this row],[vertex]], Vertices, MATCH("ID", Vertices[#headers], 0), 0)</f>
        <v>#VALUE!</v>
      </c>
    </row>
    <row r="574" customFormat="false" ht="15" hidden="false" customHeight="false" outlineLevel="0" collapsed="false">
      <c r="A574" s="24" t="s">
        <v>14051</v>
      </c>
      <c r="B574" s="24" t="s">
        <v>1963</v>
      </c>
      <c r="C574" s="24" t="e">
        <f aca="false">VLOOKUP(GroupVertices[[#this row],[vertex]], Vertices, MATCH("ID", Vertices[#headers], 0), 0)</f>
        <v>#VALUE!</v>
      </c>
    </row>
    <row r="575" customFormat="false" ht="15" hidden="false" customHeight="false" outlineLevel="0" collapsed="false">
      <c r="A575" s="24" t="s">
        <v>14051</v>
      </c>
      <c r="B575" s="24" t="s">
        <v>1956</v>
      </c>
      <c r="C575" s="24" t="e">
        <f aca="false">VLOOKUP(GroupVertices[[#this row],[vertex]], Vertices, MATCH("ID", Vertices[#headers], 0), 0)</f>
        <v>#VALUE!</v>
      </c>
    </row>
    <row r="576" customFormat="false" ht="15" hidden="false" customHeight="false" outlineLevel="0" collapsed="false">
      <c r="A576" s="24" t="s">
        <v>14057</v>
      </c>
      <c r="B576" s="24" t="s">
        <v>2729</v>
      </c>
      <c r="C576" s="24" t="e">
        <f aca="false">VLOOKUP(GroupVertices[[#this row],[vertex]], Vertices, MATCH("ID", Vertices[#headers], 0), 0)</f>
        <v>#VALUE!</v>
      </c>
    </row>
    <row r="577" customFormat="false" ht="15" hidden="false" customHeight="false" outlineLevel="0" collapsed="false">
      <c r="A577" s="24" t="s">
        <v>14057</v>
      </c>
      <c r="B577" s="24" t="s">
        <v>2376</v>
      </c>
      <c r="C577" s="24" t="e">
        <f aca="false">VLOOKUP(GroupVertices[[#this row],[vertex]], Vertices, MATCH("ID", Vertices[#headers], 0), 0)</f>
        <v>#VALUE!</v>
      </c>
    </row>
    <row r="578" customFormat="false" ht="15" hidden="false" customHeight="false" outlineLevel="0" collapsed="false">
      <c r="A578" s="24" t="s">
        <v>14057</v>
      </c>
      <c r="B578" s="24" t="s">
        <v>2375</v>
      </c>
      <c r="C578" s="24" t="e">
        <f aca="false">VLOOKUP(GroupVertices[[#this row],[vertex]], Vertices, MATCH("ID", Vertices[#headers], 0), 0)</f>
        <v>#VALUE!</v>
      </c>
    </row>
    <row r="579" customFormat="false" ht="15" hidden="false" customHeight="false" outlineLevel="0" collapsed="false">
      <c r="A579" s="24" t="s">
        <v>14057</v>
      </c>
      <c r="B579" s="24" t="s">
        <v>2374</v>
      </c>
      <c r="C579" s="24" t="e">
        <f aca="false">VLOOKUP(GroupVertices[[#this row],[vertex]], Vertices, MATCH("ID", Vertices[#headers], 0), 0)</f>
        <v>#VALUE!</v>
      </c>
    </row>
    <row r="580" customFormat="false" ht="15" hidden="false" customHeight="false" outlineLevel="0" collapsed="false">
      <c r="A580" s="24" t="s">
        <v>14057</v>
      </c>
      <c r="B580" s="24" t="s">
        <v>2369</v>
      </c>
      <c r="C580" s="24" t="e">
        <f aca="false">VLOOKUP(GroupVertices[[#this row],[vertex]], Vertices, MATCH("ID", Vertices[#headers], 0), 0)</f>
        <v>#VALUE!</v>
      </c>
    </row>
    <row r="581" customFormat="false" ht="15" hidden="false" customHeight="false" outlineLevel="0" collapsed="false">
      <c r="A581" s="24" t="s">
        <v>14057</v>
      </c>
      <c r="B581" s="24" t="s">
        <v>2433</v>
      </c>
      <c r="C581" s="24" t="e">
        <f aca="false">VLOOKUP(GroupVertices[[#this row],[vertex]], Vertices, MATCH("ID", Vertices[#headers], 0), 0)</f>
        <v>#VALUE!</v>
      </c>
    </row>
    <row r="582" customFormat="false" ht="15" hidden="false" customHeight="false" outlineLevel="0" collapsed="false">
      <c r="A582" s="24" t="s">
        <v>14057</v>
      </c>
      <c r="B582" s="24" t="s">
        <v>2368</v>
      </c>
      <c r="C582" s="24" t="e">
        <f aca="false">VLOOKUP(GroupVertices[[#this row],[vertex]], Vertices, MATCH("ID", Vertices[#headers], 0), 0)</f>
        <v>#VALUE!</v>
      </c>
    </row>
    <row r="583" customFormat="false" ht="15" hidden="false" customHeight="false" outlineLevel="0" collapsed="false">
      <c r="A583" s="24" t="s">
        <v>14063</v>
      </c>
      <c r="B583" s="24" t="s">
        <v>2469</v>
      </c>
      <c r="C583" s="24" t="e">
        <f aca="false">VLOOKUP(GroupVertices[[#this row],[vertex]], Vertices, MATCH("ID", Vertices[#headers], 0), 0)</f>
        <v>#VALUE!</v>
      </c>
    </row>
    <row r="584" customFormat="false" ht="15" hidden="false" customHeight="false" outlineLevel="0" collapsed="false">
      <c r="A584" s="24" t="s">
        <v>14063</v>
      </c>
      <c r="B584" s="24" t="s">
        <v>325</v>
      </c>
      <c r="C584" s="24" t="e">
        <f aca="false">VLOOKUP(GroupVertices[[#this row],[vertex]], Vertices, MATCH("ID", Vertices[#headers], 0), 0)</f>
        <v>#VALUE!</v>
      </c>
    </row>
    <row r="585" customFormat="false" ht="15" hidden="false" customHeight="false" outlineLevel="0" collapsed="false">
      <c r="A585" s="24" t="s">
        <v>14063</v>
      </c>
      <c r="B585" s="24" t="s">
        <v>2460</v>
      </c>
      <c r="C585" s="24" t="e">
        <f aca="false">VLOOKUP(GroupVertices[[#this row],[vertex]], Vertices, MATCH("ID", Vertices[#headers], 0), 0)</f>
        <v>#VALUE!</v>
      </c>
    </row>
    <row r="586" customFormat="false" ht="15" hidden="false" customHeight="false" outlineLevel="0" collapsed="false">
      <c r="A586" s="24" t="s">
        <v>14063</v>
      </c>
      <c r="B586" s="24" t="s">
        <v>893</v>
      </c>
      <c r="C586" s="24" t="e">
        <f aca="false">VLOOKUP(GroupVertices[[#this row],[vertex]], Vertices, MATCH("ID", Vertices[#headers], 0), 0)</f>
        <v>#VALUE!</v>
      </c>
    </row>
    <row r="587" customFormat="false" ht="15" hidden="false" customHeight="false" outlineLevel="0" collapsed="false">
      <c r="A587" s="24" t="s">
        <v>14063</v>
      </c>
      <c r="B587" s="24" t="s">
        <v>892</v>
      </c>
      <c r="C587" s="24" t="e">
        <f aca="false">VLOOKUP(GroupVertices[[#this row],[vertex]], Vertices, MATCH("ID", Vertices[#headers], 0), 0)</f>
        <v>#VALUE!</v>
      </c>
    </row>
    <row r="588" customFormat="false" ht="15" hidden="false" customHeight="false" outlineLevel="0" collapsed="false">
      <c r="A588" s="24" t="s">
        <v>14063</v>
      </c>
      <c r="B588" s="24" t="s">
        <v>320</v>
      </c>
      <c r="C588" s="24" t="e">
        <f aca="false">VLOOKUP(GroupVertices[[#this row],[vertex]], Vertices, MATCH("ID", Vertices[#headers], 0), 0)</f>
        <v>#VALUE!</v>
      </c>
    </row>
    <row r="589" customFormat="false" ht="15" hidden="false" customHeight="false" outlineLevel="0" collapsed="false">
      <c r="A589" s="24" t="s">
        <v>14063</v>
      </c>
      <c r="B589" s="24" t="s">
        <v>319</v>
      </c>
      <c r="C589" s="24" t="e">
        <f aca="false">VLOOKUP(GroupVertices[[#this row],[vertex]], Vertices, MATCH("ID", Vertices[#headers], 0), 0)</f>
        <v>#VALUE!</v>
      </c>
    </row>
    <row r="590" customFormat="false" ht="15" hidden="false" customHeight="false" outlineLevel="0" collapsed="false">
      <c r="A590" s="24" t="s">
        <v>14069</v>
      </c>
      <c r="B590" s="24" t="s">
        <v>2198</v>
      </c>
      <c r="C590" s="24" t="e">
        <f aca="false">VLOOKUP(GroupVertices[[#this row],[vertex]], Vertices, MATCH("ID", Vertices[#headers], 0), 0)</f>
        <v>#VALUE!</v>
      </c>
    </row>
    <row r="591" customFormat="false" ht="15" hidden="false" customHeight="false" outlineLevel="0" collapsed="false">
      <c r="A591" s="24" t="s">
        <v>14069</v>
      </c>
      <c r="B591" s="24" t="s">
        <v>534</v>
      </c>
      <c r="C591" s="24" t="e">
        <f aca="false">VLOOKUP(GroupVertices[[#this row],[vertex]], Vertices, MATCH("ID", Vertices[#headers], 0), 0)</f>
        <v>#VALUE!</v>
      </c>
    </row>
    <row r="592" customFormat="false" ht="15" hidden="false" customHeight="false" outlineLevel="0" collapsed="false">
      <c r="A592" s="24" t="s">
        <v>14069</v>
      </c>
      <c r="B592" s="24" t="s">
        <v>349</v>
      </c>
      <c r="C592" s="24" t="e">
        <f aca="false">VLOOKUP(GroupVertices[[#this row],[vertex]], Vertices, MATCH("ID", Vertices[#headers], 0), 0)</f>
        <v>#VALUE!</v>
      </c>
    </row>
    <row r="593" customFormat="false" ht="15" hidden="false" customHeight="false" outlineLevel="0" collapsed="false">
      <c r="A593" s="24" t="s">
        <v>14069</v>
      </c>
      <c r="B593" s="24" t="s">
        <v>540</v>
      </c>
      <c r="C593" s="24" t="e">
        <f aca="false">VLOOKUP(GroupVertices[[#this row],[vertex]], Vertices, MATCH("ID", Vertices[#headers], 0), 0)</f>
        <v>#VALUE!</v>
      </c>
    </row>
    <row r="594" customFormat="false" ht="15" hidden="false" customHeight="false" outlineLevel="0" collapsed="false">
      <c r="A594" s="24" t="s">
        <v>14069</v>
      </c>
      <c r="B594" s="24" t="s">
        <v>535</v>
      </c>
      <c r="C594" s="24" t="e">
        <f aca="false">VLOOKUP(GroupVertices[[#this row],[vertex]], Vertices, MATCH("ID", Vertices[#headers], 0), 0)</f>
        <v>#VALUE!</v>
      </c>
    </row>
    <row r="595" customFormat="false" ht="15" hidden="false" customHeight="false" outlineLevel="0" collapsed="false">
      <c r="A595" s="24" t="s">
        <v>14069</v>
      </c>
      <c r="B595" s="24" t="s">
        <v>354</v>
      </c>
      <c r="C595" s="24" t="e">
        <f aca="false">VLOOKUP(GroupVertices[[#this row],[vertex]], Vertices, MATCH("ID", Vertices[#headers], 0), 0)</f>
        <v>#VALUE!</v>
      </c>
    </row>
    <row r="596" customFormat="false" ht="15" hidden="false" customHeight="false" outlineLevel="0" collapsed="false">
      <c r="A596" s="24" t="s">
        <v>14069</v>
      </c>
      <c r="B596" s="24" t="s">
        <v>348</v>
      </c>
      <c r="C596" s="24" t="e">
        <f aca="false">VLOOKUP(GroupVertices[[#this row],[vertex]], Vertices, MATCH("ID", Vertices[#headers], 0), 0)</f>
        <v>#VALUE!</v>
      </c>
    </row>
    <row r="597" customFormat="false" ht="15" hidden="false" customHeight="false" outlineLevel="0" collapsed="false">
      <c r="A597" s="24" t="s">
        <v>14077</v>
      </c>
      <c r="B597" s="24" t="s">
        <v>785</v>
      </c>
      <c r="C597" s="24" t="e">
        <f aca="false">VLOOKUP(GroupVertices[[#this row],[vertex]], Vertices, MATCH("ID", Vertices[#headers], 0), 0)</f>
        <v>#VALUE!</v>
      </c>
    </row>
    <row r="598" customFormat="false" ht="15" hidden="false" customHeight="false" outlineLevel="0" collapsed="false">
      <c r="A598" s="24" t="s">
        <v>14077</v>
      </c>
      <c r="B598" s="24" t="s">
        <v>742</v>
      </c>
      <c r="C598" s="24" t="e">
        <f aca="false">VLOOKUP(GroupVertices[[#this row],[vertex]], Vertices, MATCH("ID", Vertices[#headers], 0), 0)</f>
        <v>#VALUE!</v>
      </c>
    </row>
    <row r="599" customFormat="false" ht="15" hidden="false" customHeight="false" outlineLevel="0" collapsed="false">
      <c r="A599" s="24" t="s">
        <v>14077</v>
      </c>
      <c r="B599" s="24" t="s">
        <v>756</v>
      </c>
      <c r="C599" s="24" t="e">
        <f aca="false">VLOOKUP(GroupVertices[[#this row],[vertex]], Vertices, MATCH("ID", Vertices[#headers], 0), 0)</f>
        <v>#VALUE!</v>
      </c>
    </row>
    <row r="600" customFormat="false" ht="15" hidden="false" customHeight="false" outlineLevel="0" collapsed="false">
      <c r="A600" s="24" t="s">
        <v>14077</v>
      </c>
      <c r="B600" s="24" t="s">
        <v>753</v>
      </c>
      <c r="C600" s="24" t="e">
        <f aca="false">VLOOKUP(GroupVertices[[#this row],[vertex]], Vertices, MATCH("ID", Vertices[#headers], 0), 0)</f>
        <v>#VALUE!</v>
      </c>
    </row>
    <row r="601" customFormat="false" ht="15" hidden="false" customHeight="false" outlineLevel="0" collapsed="false">
      <c r="A601" s="24" t="s">
        <v>14077</v>
      </c>
      <c r="B601" s="24" t="s">
        <v>750</v>
      </c>
      <c r="C601" s="24" t="e">
        <f aca="false">VLOOKUP(GroupVertices[[#this row],[vertex]], Vertices, MATCH("ID", Vertices[#headers], 0), 0)</f>
        <v>#VALUE!</v>
      </c>
    </row>
    <row r="602" customFormat="false" ht="15" hidden="false" customHeight="false" outlineLevel="0" collapsed="false">
      <c r="A602" s="24" t="s">
        <v>14077</v>
      </c>
      <c r="B602" s="24" t="s">
        <v>747</v>
      </c>
      <c r="C602" s="24" t="e">
        <f aca="false">VLOOKUP(GroupVertices[[#this row],[vertex]], Vertices, MATCH("ID", Vertices[#headers], 0), 0)</f>
        <v>#VALUE!</v>
      </c>
    </row>
    <row r="603" customFormat="false" ht="15" hidden="false" customHeight="false" outlineLevel="0" collapsed="false">
      <c r="A603" s="24" t="s">
        <v>14077</v>
      </c>
      <c r="B603" s="24" t="s">
        <v>741</v>
      </c>
      <c r="C603" s="24" t="e">
        <f aca="false">VLOOKUP(GroupVertices[[#this row],[vertex]], Vertices, MATCH("ID", Vertices[#headers], 0), 0)</f>
        <v>#VALUE!</v>
      </c>
    </row>
    <row r="604" customFormat="false" ht="15" hidden="false" customHeight="false" outlineLevel="0" collapsed="false">
      <c r="A604" s="24" t="s">
        <v>14082</v>
      </c>
      <c r="B604" s="24" t="s">
        <v>5213</v>
      </c>
      <c r="C604" s="24" t="e">
        <f aca="false">VLOOKUP(GroupVertices[[#this row],[vertex]], Vertices, MATCH("ID", Vertices[#headers], 0), 0)</f>
        <v>#VALUE!</v>
      </c>
    </row>
    <row r="605" customFormat="false" ht="15" hidden="false" customHeight="false" outlineLevel="0" collapsed="false">
      <c r="A605" s="24" t="s">
        <v>14082</v>
      </c>
      <c r="B605" s="24" t="s">
        <v>2798</v>
      </c>
      <c r="C605" s="24" t="e">
        <f aca="false">VLOOKUP(GroupVertices[[#this row],[vertex]], Vertices, MATCH("ID", Vertices[#headers], 0), 0)</f>
        <v>#VALUE!</v>
      </c>
    </row>
    <row r="606" customFormat="false" ht="15" hidden="false" customHeight="false" outlineLevel="0" collapsed="false">
      <c r="A606" s="24" t="s">
        <v>14082</v>
      </c>
      <c r="B606" s="24" t="s">
        <v>3297</v>
      </c>
      <c r="C606" s="24" t="e">
        <f aca="false">VLOOKUP(GroupVertices[[#this row],[vertex]], Vertices, MATCH("ID", Vertices[#headers], 0), 0)</f>
        <v>#VALUE!</v>
      </c>
    </row>
    <row r="607" customFormat="false" ht="15" hidden="false" customHeight="false" outlineLevel="0" collapsed="false">
      <c r="A607" s="24" t="s">
        <v>14082</v>
      </c>
      <c r="B607" s="24" t="s">
        <v>2837</v>
      </c>
      <c r="C607" s="24" t="e">
        <f aca="false">VLOOKUP(GroupVertices[[#this row],[vertex]], Vertices, MATCH("ID", Vertices[#headers], 0), 0)</f>
        <v>#VALUE!</v>
      </c>
    </row>
    <row r="608" customFormat="false" ht="15" hidden="false" customHeight="false" outlineLevel="0" collapsed="false">
      <c r="A608" s="24" t="s">
        <v>14082</v>
      </c>
      <c r="B608" s="24" t="s">
        <v>2806</v>
      </c>
      <c r="C608" s="24" t="e">
        <f aca="false">VLOOKUP(GroupVertices[[#this row],[vertex]], Vertices, MATCH("ID", Vertices[#headers], 0), 0)</f>
        <v>#VALUE!</v>
      </c>
    </row>
    <row r="609" customFormat="false" ht="15" hidden="false" customHeight="false" outlineLevel="0" collapsed="false">
      <c r="A609" s="24" t="s">
        <v>14082</v>
      </c>
      <c r="B609" s="24" t="s">
        <v>2797</v>
      </c>
      <c r="C609" s="24" t="e">
        <f aca="false">VLOOKUP(GroupVertices[[#this row],[vertex]], Vertices, MATCH("ID", Vertices[#headers], 0), 0)</f>
        <v>#VALUE!</v>
      </c>
    </row>
    <row r="610" customFormat="false" ht="15" hidden="false" customHeight="false" outlineLevel="0" collapsed="false">
      <c r="A610" s="24" t="s">
        <v>14088</v>
      </c>
      <c r="B610" s="24" t="s">
        <v>4842</v>
      </c>
      <c r="C610" s="24" t="e">
        <f aca="false">VLOOKUP(GroupVertices[[#this row],[vertex]], Vertices, MATCH("ID", Vertices[#headers], 0), 0)</f>
        <v>#VALUE!</v>
      </c>
    </row>
    <row r="611" customFormat="false" ht="15" hidden="false" customHeight="false" outlineLevel="0" collapsed="false">
      <c r="A611" s="24" t="s">
        <v>14088</v>
      </c>
      <c r="B611" s="24" t="s">
        <v>3715</v>
      </c>
      <c r="C611" s="24" t="e">
        <f aca="false">VLOOKUP(GroupVertices[[#this row],[vertex]], Vertices, MATCH("ID", Vertices[#headers], 0), 0)</f>
        <v>#VALUE!</v>
      </c>
    </row>
    <row r="612" customFormat="false" ht="15" hidden="false" customHeight="false" outlineLevel="0" collapsed="false">
      <c r="A612" s="24" t="s">
        <v>14088</v>
      </c>
      <c r="B612" s="24" t="s">
        <v>4067</v>
      </c>
      <c r="C612" s="24" t="e">
        <f aca="false">VLOOKUP(GroupVertices[[#this row],[vertex]], Vertices, MATCH("ID", Vertices[#headers], 0), 0)</f>
        <v>#VALUE!</v>
      </c>
    </row>
    <row r="613" customFormat="false" ht="15" hidden="false" customHeight="false" outlineLevel="0" collapsed="false">
      <c r="A613" s="24" t="s">
        <v>14088</v>
      </c>
      <c r="B613" s="24" t="s">
        <v>3451</v>
      </c>
      <c r="C613" s="24" t="e">
        <f aca="false">VLOOKUP(GroupVertices[[#this row],[vertex]], Vertices, MATCH("ID", Vertices[#headers], 0), 0)</f>
        <v>#VALUE!</v>
      </c>
    </row>
    <row r="614" customFormat="false" ht="15" hidden="false" customHeight="false" outlineLevel="0" collapsed="false">
      <c r="A614" s="24" t="s">
        <v>14088</v>
      </c>
      <c r="B614" s="24" t="s">
        <v>3710</v>
      </c>
      <c r="C614" s="24" t="e">
        <f aca="false">VLOOKUP(GroupVertices[[#this row],[vertex]], Vertices, MATCH("ID", Vertices[#headers], 0), 0)</f>
        <v>#VALUE!</v>
      </c>
    </row>
    <row r="615" customFormat="false" ht="15" hidden="false" customHeight="false" outlineLevel="0" collapsed="false">
      <c r="A615" s="24" t="s">
        <v>14088</v>
      </c>
      <c r="B615" s="24" t="s">
        <v>3450</v>
      </c>
      <c r="C615" s="24" t="e">
        <f aca="false">VLOOKUP(GroupVertices[[#this row],[vertex]], Vertices, MATCH("ID", Vertices[#headers], 0), 0)</f>
        <v>#VALUE!</v>
      </c>
    </row>
    <row r="616" customFormat="false" ht="15" hidden="false" customHeight="false" outlineLevel="0" collapsed="false">
      <c r="A616" s="24" t="s">
        <v>14096</v>
      </c>
      <c r="B616" s="24" t="s">
        <v>4656</v>
      </c>
      <c r="C616" s="24" t="e">
        <f aca="false">VLOOKUP(GroupVertices[[#this row],[vertex]], Vertices, MATCH("ID", Vertices[#headers], 0), 0)</f>
        <v>#VALUE!</v>
      </c>
    </row>
    <row r="617" customFormat="false" ht="15" hidden="false" customHeight="false" outlineLevel="0" collapsed="false">
      <c r="A617" s="24" t="s">
        <v>14096</v>
      </c>
      <c r="B617" s="24" t="s">
        <v>4661</v>
      </c>
      <c r="C617" s="24" t="e">
        <f aca="false">VLOOKUP(GroupVertices[[#this row],[vertex]], Vertices, MATCH("ID", Vertices[#headers], 0), 0)</f>
        <v>#VALUE!</v>
      </c>
    </row>
    <row r="618" customFormat="false" ht="15" hidden="false" customHeight="false" outlineLevel="0" collapsed="false">
      <c r="A618" s="24" t="s">
        <v>14096</v>
      </c>
      <c r="B618" s="24" t="s">
        <v>4365</v>
      </c>
      <c r="C618" s="24" t="e">
        <f aca="false">VLOOKUP(GroupVertices[[#this row],[vertex]], Vertices, MATCH("ID", Vertices[#headers], 0), 0)</f>
        <v>#VALUE!</v>
      </c>
    </row>
    <row r="619" customFormat="false" ht="15" hidden="false" customHeight="false" outlineLevel="0" collapsed="false">
      <c r="A619" s="24" t="s">
        <v>14096</v>
      </c>
      <c r="B619" s="24" t="s">
        <v>4657</v>
      </c>
      <c r="C619" s="24" t="e">
        <f aca="false">VLOOKUP(GroupVertices[[#this row],[vertex]], Vertices, MATCH("ID", Vertices[#headers], 0), 0)</f>
        <v>#VALUE!</v>
      </c>
    </row>
    <row r="620" customFormat="false" ht="15" hidden="false" customHeight="false" outlineLevel="0" collapsed="false">
      <c r="A620" s="24" t="s">
        <v>14096</v>
      </c>
      <c r="B620" s="24" t="s">
        <v>4371</v>
      </c>
      <c r="C620" s="24" t="e">
        <f aca="false">VLOOKUP(GroupVertices[[#this row],[vertex]], Vertices, MATCH("ID", Vertices[#headers], 0), 0)</f>
        <v>#VALUE!</v>
      </c>
    </row>
    <row r="621" customFormat="false" ht="15" hidden="false" customHeight="false" outlineLevel="0" collapsed="false">
      <c r="A621" s="24" t="s">
        <v>14096</v>
      </c>
      <c r="B621" s="24" t="s">
        <v>4366</v>
      </c>
      <c r="C621" s="24" t="e">
        <f aca="false">VLOOKUP(GroupVertices[[#this row],[vertex]], Vertices, MATCH("ID", Vertices[#headers], 0), 0)</f>
        <v>#VALUE!</v>
      </c>
    </row>
    <row r="622" customFormat="false" ht="15" hidden="false" customHeight="false" outlineLevel="0" collapsed="false">
      <c r="A622" s="24" t="s">
        <v>14101</v>
      </c>
      <c r="B622" s="24" t="s">
        <v>4541</v>
      </c>
      <c r="C622" s="24" t="e">
        <f aca="false">VLOOKUP(GroupVertices[[#this row],[vertex]], Vertices, MATCH("ID", Vertices[#headers], 0), 0)</f>
        <v>#VALUE!</v>
      </c>
    </row>
    <row r="623" customFormat="false" ht="15" hidden="false" customHeight="false" outlineLevel="0" collapsed="false">
      <c r="A623" s="24" t="s">
        <v>14101</v>
      </c>
      <c r="B623" s="24" t="s">
        <v>4202</v>
      </c>
      <c r="C623" s="24" t="e">
        <f aca="false">VLOOKUP(GroupVertices[[#this row],[vertex]], Vertices, MATCH("ID", Vertices[#headers], 0), 0)</f>
        <v>#VALUE!</v>
      </c>
    </row>
    <row r="624" customFormat="false" ht="15" hidden="false" customHeight="false" outlineLevel="0" collapsed="false">
      <c r="A624" s="24" t="s">
        <v>14101</v>
      </c>
      <c r="B624" s="24" t="s">
        <v>4233</v>
      </c>
      <c r="C624" s="24" t="e">
        <f aca="false">VLOOKUP(GroupVertices[[#this row],[vertex]], Vertices, MATCH("ID", Vertices[#headers], 0), 0)</f>
        <v>#VALUE!</v>
      </c>
    </row>
    <row r="625" customFormat="false" ht="15" hidden="false" customHeight="false" outlineLevel="0" collapsed="false">
      <c r="A625" s="24" t="s">
        <v>14101</v>
      </c>
      <c r="B625" s="24" t="s">
        <v>4210</v>
      </c>
      <c r="C625" s="24" t="e">
        <f aca="false">VLOOKUP(GroupVertices[[#this row],[vertex]], Vertices, MATCH("ID", Vertices[#headers], 0), 0)</f>
        <v>#VALUE!</v>
      </c>
    </row>
    <row r="626" customFormat="false" ht="15" hidden="false" customHeight="false" outlineLevel="0" collapsed="false">
      <c r="A626" s="24" t="s">
        <v>14101</v>
      </c>
      <c r="B626" s="24" t="s">
        <v>4207</v>
      </c>
      <c r="C626" s="24" t="e">
        <f aca="false">VLOOKUP(GroupVertices[[#this row],[vertex]], Vertices, MATCH("ID", Vertices[#headers], 0), 0)</f>
        <v>#VALUE!</v>
      </c>
    </row>
    <row r="627" customFormat="false" ht="15" hidden="false" customHeight="false" outlineLevel="0" collapsed="false">
      <c r="A627" s="24" t="s">
        <v>14101</v>
      </c>
      <c r="B627" s="24" t="s">
        <v>4201</v>
      </c>
      <c r="C627" s="24" t="e">
        <f aca="false">VLOOKUP(GroupVertices[[#this row],[vertex]], Vertices, MATCH("ID", Vertices[#headers], 0), 0)</f>
        <v>#VALUE!</v>
      </c>
    </row>
    <row r="628" customFormat="false" ht="15" hidden="false" customHeight="false" outlineLevel="0" collapsed="false">
      <c r="A628" s="24" t="s">
        <v>14105</v>
      </c>
      <c r="B628" s="24" t="s">
        <v>4532</v>
      </c>
      <c r="C628" s="24" t="e">
        <f aca="false">VLOOKUP(GroupVertices[[#this row],[vertex]], Vertices, MATCH("ID", Vertices[#headers], 0), 0)</f>
        <v>#VALUE!</v>
      </c>
    </row>
    <row r="629" customFormat="false" ht="15" hidden="false" customHeight="false" outlineLevel="0" collapsed="false">
      <c r="A629" s="24" t="s">
        <v>14105</v>
      </c>
      <c r="B629" s="24" t="s">
        <v>4360</v>
      </c>
      <c r="C629" s="24" t="e">
        <f aca="false">VLOOKUP(GroupVertices[[#this row],[vertex]], Vertices, MATCH("ID", Vertices[#headers], 0), 0)</f>
        <v>#VALUE!</v>
      </c>
    </row>
    <row r="630" customFormat="false" ht="15" hidden="false" customHeight="false" outlineLevel="0" collapsed="false">
      <c r="A630" s="24" t="s">
        <v>14105</v>
      </c>
      <c r="B630" s="24" t="s">
        <v>4359</v>
      </c>
      <c r="C630" s="24" t="e">
        <f aca="false">VLOOKUP(GroupVertices[[#this row],[vertex]], Vertices, MATCH("ID", Vertices[#headers], 0), 0)</f>
        <v>#VALUE!</v>
      </c>
    </row>
    <row r="631" customFormat="false" ht="15" hidden="false" customHeight="false" outlineLevel="0" collapsed="false">
      <c r="A631" s="24" t="s">
        <v>14105</v>
      </c>
      <c r="B631" s="24" t="s">
        <v>4354</v>
      </c>
      <c r="C631" s="24" t="e">
        <f aca="false">VLOOKUP(GroupVertices[[#this row],[vertex]], Vertices, MATCH("ID", Vertices[#headers], 0), 0)</f>
        <v>#VALUE!</v>
      </c>
    </row>
    <row r="632" customFormat="false" ht="15" hidden="false" customHeight="false" outlineLevel="0" collapsed="false">
      <c r="A632" s="24" t="s">
        <v>14105</v>
      </c>
      <c r="B632" s="24" t="s">
        <v>4481</v>
      </c>
      <c r="C632" s="24" t="e">
        <f aca="false">VLOOKUP(GroupVertices[[#this row],[vertex]], Vertices, MATCH("ID", Vertices[#headers], 0), 0)</f>
        <v>#VALUE!</v>
      </c>
    </row>
    <row r="633" customFormat="false" ht="15" hidden="false" customHeight="false" outlineLevel="0" collapsed="false">
      <c r="A633" s="24" t="s">
        <v>14105</v>
      </c>
      <c r="B633" s="24" t="s">
        <v>4353</v>
      </c>
      <c r="C633" s="24" t="e">
        <f aca="false">VLOOKUP(GroupVertices[[#this row],[vertex]], Vertices, MATCH("ID", Vertices[#headers], 0), 0)</f>
        <v>#VALUE!</v>
      </c>
    </row>
    <row r="634" customFormat="false" ht="15" hidden="false" customHeight="false" outlineLevel="0" collapsed="false">
      <c r="A634" s="24" t="s">
        <v>14110</v>
      </c>
      <c r="B634" s="24" t="s">
        <v>4262</v>
      </c>
      <c r="C634" s="24" t="e">
        <f aca="false">VLOOKUP(GroupVertices[[#this row],[vertex]], Vertices, MATCH("ID", Vertices[#headers], 0), 0)</f>
        <v>#VALUE!</v>
      </c>
    </row>
    <row r="635" customFormat="false" ht="15" hidden="false" customHeight="false" outlineLevel="0" collapsed="false">
      <c r="A635" s="24" t="s">
        <v>14110</v>
      </c>
      <c r="B635" s="24" t="s">
        <v>4282</v>
      </c>
      <c r="C635" s="24" t="e">
        <f aca="false">VLOOKUP(GroupVertices[[#this row],[vertex]], Vertices, MATCH("ID", Vertices[#headers], 0), 0)</f>
        <v>#VALUE!</v>
      </c>
    </row>
    <row r="636" customFormat="false" ht="15" hidden="false" customHeight="false" outlineLevel="0" collapsed="false">
      <c r="A636" s="24" t="s">
        <v>14110</v>
      </c>
      <c r="B636" s="24" t="s">
        <v>4281</v>
      </c>
      <c r="C636" s="24" t="e">
        <f aca="false">VLOOKUP(GroupVertices[[#this row],[vertex]], Vertices, MATCH("ID", Vertices[#headers], 0), 0)</f>
        <v>#VALUE!</v>
      </c>
    </row>
    <row r="637" customFormat="false" ht="15" hidden="false" customHeight="false" outlineLevel="0" collapsed="false">
      <c r="A637" s="24" t="s">
        <v>14110</v>
      </c>
      <c r="B637" s="24" t="s">
        <v>4269</v>
      </c>
      <c r="C637" s="24" t="e">
        <f aca="false">VLOOKUP(GroupVertices[[#this row],[vertex]], Vertices, MATCH("ID", Vertices[#headers], 0), 0)</f>
        <v>#VALUE!</v>
      </c>
    </row>
    <row r="638" customFormat="false" ht="15" hidden="false" customHeight="false" outlineLevel="0" collapsed="false">
      <c r="A638" s="24" t="s">
        <v>14110</v>
      </c>
      <c r="B638" s="24" t="s">
        <v>4268</v>
      </c>
      <c r="C638" s="24" t="e">
        <f aca="false">VLOOKUP(GroupVertices[[#this row],[vertex]], Vertices, MATCH("ID", Vertices[#headers], 0), 0)</f>
        <v>#VALUE!</v>
      </c>
    </row>
    <row r="639" customFormat="false" ht="15" hidden="false" customHeight="false" outlineLevel="0" collapsed="false">
      <c r="A639" s="24" t="s">
        <v>14110</v>
      </c>
      <c r="B639" s="24" t="s">
        <v>4257</v>
      </c>
      <c r="C639" s="24" t="e">
        <f aca="false">VLOOKUP(GroupVertices[[#this row],[vertex]], Vertices, MATCH("ID", Vertices[#headers], 0), 0)</f>
        <v>#VALUE!</v>
      </c>
    </row>
    <row r="640" customFormat="false" ht="15" hidden="false" customHeight="false" outlineLevel="0" collapsed="false">
      <c r="A640" s="24" t="s">
        <v>14117</v>
      </c>
      <c r="B640" s="24" t="s">
        <v>3634</v>
      </c>
      <c r="C640" s="24" t="e">
        <f aca="false">VLOOKUP(GroupVertices[[#this row],[vertex]], Vertices, MATCH("ID", Vertices[#headers], 0), 0)</f>
        <v>#VALUE!</v>
      </c>
    </row>
    <row r="641" customFormat="false" ht="15" hidden="false" customHeight="false" outlineLevel="0" collapsed="false">
      <c r="A641" s="24" t="s">
        <v>14117</v>
      </c>
      <c r="B641" s="24" t="s">
        <v>3644</v>
      </c>
      <c r="C641" s="24" t="e">
        <f aca="false">VLOOKUP(GroupVertices[[#this row],[vertex]], Vertices, MATCH("ID", Vertices[#headers], 0), 0)</f>
        <v>#VALUE!</v>
      </c>
    </row>
    <row r="642" customFormat="false" ht="15" hidden="false" customHeight="false" outlineLevel="0" collapsed="false">
      <c r="A642" s="24" t="s">
        <v>14117</v>
      </c>
      <c r="B642" s="24" t="s">
        <v>3643</v>
      </c>
      <c r="C642" s="24" t="e">
        <f aca="false">VLOOKUP(GroupVertices[[#this row],[vertex]], Vertices, MATCH("ID", Vertices[#headers], 0), 0)</f>
        <v>#VALUE!</v>
      </c>
    </row>
    <row r="643" customFormat="false" ht="15" hidden="false" customHeight="false" outlineLevel="0" collapsed="false">
      <c r="A643" s="24" t="s">
        <v>14117</v>
      </c>
      <c r="B643" s="24" t="s">
        <v>3642</v>
      </c>
      <c r="C643" s="24" t="e">
        <f aca="false">VLOOKUP(GroupVertices[[#this row],[vertex]], Vertices, MATCH("ID", Vertices[#headers], 0), 0)</f>
        <v>#VALUE!</v>
      </c>
    </row>
    <row r="644" customFormat="false" ht="15" hidden="false" customHeight="false" outlineLevel="0" collapsed="false">
      <c r="A644" s="24" t="s">
        <v>14117</v>
      </c>
      <c r="B644" s="24" t="s">
        <v>3641</v>
      </c>
      <c r="C644" s="24" t="e">
        <f aca="false">VLOOKUP(GroupVertices[[#this row],[vertex]], Vertices, MATCH("ID", Vertices[#headers], 0), 0)</f>
        <v>#VALUE!</v>
      </c>
    </row>
    <row r="645" customFormat="false" ht="15" hidden="false" customHeight="false" outlineLevel="0" collapsed="false">
      <c r="A645" s="24" t="s">
        <v>14117</v>
      </c>
      <c r="B645" s="24" t="s">
        <v>3635</v>
      </c>
      <c r="C645" s="24" t="e">
        <f aca="false">VLOOKUP(GroupVertices[[#this row],[vertex]], Vertices, MATCH("ID", Vertices[#headers], 0), 0)</f>
        <v>#VALUE!</v>
      </c>
    </row>
    <row r="646" customFormat="false" ht="15" hidden="false" customHeight="false" outlineLevel="0" collapsed="false">
      <c r="A646" s="24" t="s">
        <v>14120</v>
      </c>
      <c r="B646" s="24" t="s">
        <v>3036</v>
      </c>
      <c r="C646" s="24" t="e">
        <f aca="false">VLOOKUP(GroupVertices[[#this row],[vertex]], Vertices, MATCH("ID", Vertices[#headers], 0), 0)</f>
        <v>#VALUE!</v>
      </c>
    </row>
    <row r="647" customFormat="false" ht="15" hidden="false" customHeight="false" outlineLevel="0" collapsed="false">
      <c r="A647" s="24" t="s">
        <v>14120</v>
      </c>
      <c r="B647" s="24" t="s">
        <v>65</v>
      </c>
      <c r="C647" s="24" t="e">
        <f aca="false">VLOOKUP(GroupVertices[[#this row],[vertex]], Vertices, MATCH("ID", Vertices[#headers], 0), 0)</f>
        <v>#VALUE!</v>
      </c>
    </row>
    <row r="648" customFormat="false" ht="15" hidden="false" customHeight="false" outlineLevel="0" collapsed="false">
      <c r="A648" s="24" t="s">
        <v>14120</v>
      </c>
      <c r="B648" s="24" t="s">
        <v>832</v>
      </c>
      <c r="C648" s="24" t="e">
        <f aca="false">VLOOKUP(GroupVertices[[#this row],[vertex]], Vertices, MATCH("ID", Vertices[#headers], 0), 0)</f>
        <v>#VALUE!</v>
      </c>
    </row>
    <row r="649" customFormat="false" ht="15" hidden="false" customHeight="false" outlineLevel="0" collapsed="false">
      <c r="A649" s="24" t="s">
        <v>14120</v>
      </c>
      <c r="B649" s="24" t="s">
        <v>839</v>
      </c>
      <c r="C649" s="24" t="e">
        <f aca="false">VLOOKUP(GroupVertices[[#this row],[vertex]], Vertices, MATCH("ID", Vertices[#headers], 0), 0)</f>
        <v>#VALUE!</v>
      </c>
    </row>
    <row r="650" customFormat="false" ht="15" hidden="false" customHeight="false" outlineLevel="0" collapsed="false">
      <c r="A650" s="24" t="s">
        <v>14120</v>
      </c>
      <c r="B650" s="24" t="s">
        <v>833</v>
      </c>
      <c r="C650" s="24" t="e">
        <f aca="false">VLOOKUP(GroupVertices[[#this row],[vertex]], Vertices, MATCH("ID", Vertices[#headers], 0), 0)</f>
        <v>#VALUE!</v>
      </c>
    </row>
    <row r="651" customFormat="false" ht="15" hidden="false" customHeight="false" outlineLevel="0" collapsed="false">
      <c r="A651" s="24" t="s">
        <v>14120</v>
      </c>
      <c r="B651" s="24" t="s">
        <v>64</v>
      </c>
      <c r="C651" s="24" t="e">
        <f aca="false">VLOOKUP(GroupVertices[[#this row],[vertex]], Vertices, MATCH("ID", Vertices[#headers], 0), 0)</f>
        <v>#VALUE!</v>
      </c>
    </row>
    <row r="652" customFormat="false" ht="15" hidden="false" customHeight="false" outlineLevel="0" collapsed="false">
      <c r="A652" s="24" t="s">
        <v>14127</v>
      </c>
      <c r="B652" s="24" t="s">
        <v>1879</v>
      </c>
      <c r="C652" s="24" t="e">
        <f aca="false">VLOOKUP(GroupVertices[[#this row],[vertex]], Vertices, MATCH("ID", Vertices[#headers], 0), 0)</f>
        <v>#VALUE!</v>
      </c>
    </row>
    <row r="653" customFormat="false" ht="15" hidden="false" customHeight="false" outlineLevel="0" collapsed="false">
      <c r="A653" s="24" t="s">
        <v>14127</v>
      </c>
      <c r="B653" s="24" t="s">
        <v>1744</v>
      </c>
      <c r="C653" s="24" t="e">
        <f aca="false">VLOOKUP(GroupVertices[[#this row],[vertex]], Vertices, MATCH("ID", Vertices[#headers], 0), 0)</f>
        <v>#VALUE!</v>
      </c>
    </row>
    <row r="654" customFormat="false" ht="15" hidden="false" customHeight="false" outlineLevel="0" collapsed="false">
      <c r="A654" s="24" t="s">
        <v>14127</v>
      </c>
      <c r="B654" s="24" t="s">
        <v>1816</v>
      </c>
      <c r="C654" s="24" t="e">
        <f aca="false">VLOOKUP(GroupVertices[[#this row],[vertex]], Vertices, MATCH("ID", Vertices[#headers], 0), 0)</f>
        <v>#VALUE!</v>
      </c>
    </row>
    <row r="655" customFormat="false" ht="15" hidden="false" customHeight="false" outlineLevel="0" collapsed="false">
      <c r="A655" s="24" t="s">
        <v>14127</v>
      </c>
      <c r="B655" s="24" t="s">
        <v>1755</v>
      </c>
      <c r="C655" s="24" t="e">
        <f aca="false">VLOOKUP(GroupVertices[[#this row],[vertex]], Vertices, MATCH("ID", Vertices[#headers], 0), 0)</f>
        <v>#VALUE!</v>
      </c>
    </row>
    <row r="656" customFormat="false" ht="15" hidden="false" customHeight="false" outlineLevel="0" collapsed="false">
      <c r="A656" s="24" t="s">
        <v>14127</v>
      </c>
      <c r="B656" s="24" t="s">
        <v>1752</v>
      </c>
      <c r="C656" s="24" t="e">
        <f aca="false">VLOOKUP(GroupVertices[[#this row],[vertex]], Vertices, MATCH("ID", Vertices[#headers], 0), 0)</f>
        <v>#VALUE!</v>
      </c>
    </row>
    <row r="657" customFormat="false" ht="15" hidden="false" customHeight="false" outlineLevel="0" collapsed="false">
      <c r="A657" s="24" t="s">
        <v>14127</v>
      </c>
      <c r="B657" s="24" t="s">
        <v>1743</v>
      </c>
      <c r="C657" s="24" t="e">
        <f aca="false">VLOOKUP(GroupVertices[[#this row],[vertex]], Vertices, MATCH("ID", Vertices[#headers], 0), 0)</f>
        <v>#VALUE!</v>
      </c>
    </row>
    <row r="658" customFormat="false" ht="15" hidden="false" customHeight="false" outlineLevel="0" collapsed="false">
      <c r="A658" s="24" t="s">
        <v>14132</v>
      </c>
      <c r="B658" s="24" t="s">
        <v>1733</v>
      </c>
      <c r="C658" s="24" t="e">
        <f aca="false">VLOOKUP(GroupVertices[[#this row],[vertex]], Vertices, MATCH("ID", Vertices[#headers], 0), 0)</f>
        <v>#VALUE!</v>
      </c>
    </row>
    <row r="659" customFormat="false" ht="15" hidden="false" customHeight="false" outlineLevel="0" collapsed="false">
      <c r="A659" s="24" t="s">
        <v>14132</v>
      </c>
      <c r="B659" s="24" t="s">
        <v>1624</v>
      </c>
      <c r="C659" s="24" t="e">
        <f aca="false">VLOOKUP(GroupVertices[[#this row],[vertex]], Vertices, MATCH("ID", Vertices[#headers], 0), 0)</f>
        <v>#VALUE!</v>
      </c>
    </row>
    <row r="660" customFormat="false" ht="15" hidden="false" customHeight="false" outlineLevel="0" collapsed="false">
      <c r="A660" s="24" t="s">
        <v>14132</v>
      </c>
      <c r="B660" s="24" t="s">
        <v>1627</v>
      </c>
      <c r="C660" s="24" t="e">
        <f aca="false">VLOOKUP(GroupVertices[[#this row],[vertex]], Vertices, MATCH("ID", Vertices[#headers], 0), 0)</f>
        <v>#VALUE!</v>
      </c>
    </row>
    <row r="661" customFormat="false" ht="15" hidden="false" customHeight="false" outlineLevel="0" collapsed="false">
      <c r="A661" s="24" t="s">
        <v>14132</v>
      </c>
      <c r="B661" s="24" t="s">
        <v>821</v>
      </c>
      <c r="C661" s="24" t="e">
        <f aca="false">VLOOKUP(GroupVertices[[#this row],[vertex]], Vertices, MATCH("ID", Vertices[#headers], 0), 0)</f>
        <v>#VALUE!</v>
      </c>
    </row>
    <row r="662" customFormat="false" ht="15" hidden="false" customHeight="false" outlineLevel="0" collapsed="false">
      <c r="A662" s="24" t="s">
        <v>14132</v>
      </c>
      <c r="B662" s="24" t="s">
        <v>863</v>
      </c>
      <c r="C662" s="24" t="e">
        <f aca="false">VLOOKUP(GroupVertices[[#this row],[vertex]], Vertices, MATCH("ID", Vertices[#headers], 0), 0)</f>
        <v>#VALUE!</v>
      </c>
    </row>
    <row r="663" customFormat="false" ht="15" hidden="false" customHeight="false" outlineLevel="0" collapsed="false">
      <c r="A663" s="24" t="s">
        <v>14132</v>
      </c>
      <c r="B663" s="24" t="s">
        <v>820</v>
      </c>
      <c r="C663" s="24" t="e">
        <f aca="false">VLOOKUP(GroupVertices[[#this row],[vertex]], Vertices, MATCH("ID", Vertices[#headers], 0), 0)</f>
        <v>#VALUE!</v>
      </c>
    </row>
    <row r="664" customFormat="false" ht="15" hidden="false" customHeight="false" outlineLevel="0" collapsed="false">
      <c r="A664" s="24" t="s">
        <v>14140</v>
      </c>
      <c r="B664" s="24" t="s">
        <v>533</v>
      </c>
      <c r="C664" s="24" t="e">
        <f aca="false">VLOOKUP(GroupVertices[[#this row],[vertex]], Vertices, MATCH("ID", Vertices[#headers], 0), 0)</f>
        <v>#VALUE!</v>
      </c>
    </row>
    <row r="665" customFormat="false" ht="15" hidden="false" customHeight="false" outlineLevel="0" collapsed="false">
      <c r="A665" s="24" t="s">
        <v>14140</v>
      </c>
      <c r="B665" s="24" t="s">
        <v>4453</v>
      </c>
      <c r="C665" s="24" t="e">
        <f aca="false">VLOOKUP(GroupVertices[[#this row],[vertex]], Vertices, MATCH("ID", Vertices[#headers], 0), 0)</f>
        <v>#VALUE!</v>
      </c>
    </row>
    <row r="666" customFormat="false" ht="15" hidden="false" customHeight="false" outlineLevel="0" collapsed="false">
      <c r="A666" s="24" t="s">
        <v>14140</v>
      </c>
      <c r="B666" s="24" t="s">
        <v>4443</v>
      </c>
      <c r="C666" s="24" t="e">
        <f aca="false">VLOOKUP(GroupVertices[[#this row],[vertex]], Vertices, MATCH("ID", Vertices[#headers], 0), 0)</f>
        <v>#VALUE!</v>
      </c>
    </row>
    <row r="667" customFormat="false" ht="15" hidden="false" customHeight="false" outlineLevel="0" collapsed="false">
      <c r="A667" s="24" t="s">
        <v>14140</v>
      </c>
      <c r="B667" s="24" t="s">
        <v>524</v>
      </c>
      <c r="C667" s="24" t="e">
        <f aca="false">VLOOKUP(GroupVertices[[#this row],[vertex]], Vertices, MATCH("ID", Vertices[#headers], 0), 0)</f>
        <v>#VALUE!</v>
      </c>
    </row>
    <row r="668" customFormat="false" ht="15" hidden="false" customHeight="false" outlineLevel="0" collapsed="false">
      <c r="A668" s="24" t="s">
        <v>14140</v>
      </c>
      <c r="B668" s="24" t="s">
        <v>523</v>
      </c>
      <c r="C668" s="24" t="e">
        <f aca="false">VLOOKUP(GroupVertices[[#this row],[vertex]], Vertices, MATCH("ID", Vertices[#headers], 0), 0)</f>
        <v>#VALUE!</v>
      </c>
    </row>
    <row r="669" customFormat="false" ht="15" hidden="false" customHeight="false" outlineLevel="0" collapsed="false">
      <c r="A669" s="24" t="s">
        <v>14148</v>
      </c>
      <c r="B669" s="24" t="s">
        <v>3677</v>
      </c>
      <c r="C669" s="24" t="e">
        <f aca="false">VLOOKUP(GroupVertices[[#this row],[vertex]], Vertices, MATCH("ID", Vertices[#headers], 0), 0)</f>
        <v>#VALUE!</v>
      </c>
    </row>
    <row r="670" customFormat="false" ht="15" hidden="false" customHeight="false" outlineLevel="0" collapsed="false">
      <c r="A670" s="24" t="s">
        <v>14148</v>
      </c>
      <c r="B670" s="24" t="s">
        <v>3344</v>
      </c>
      <c r="C670" s="24" t="e">
        <f aca="false">VLOOKUP(GroupVertices[[#this row],[vertex]], Vertices, MATCH("ID", Vertices[#headers], 0), 0)</f>
        <v>#VALUE!</v>
      </c>
    </row>
    <row r="671" customFormat="false" ht="15" hidden="false" customHeight="false" outlineLevel="0" collapsed="false">
      <c r="A671" s="24" t="s">
        <v>14148</v>
      </c>
      <c r="B671" s="24" t="s">
        <v>3338</v>
      </c>
      <c r="C671" s="24" t="e">
        <f aca="false">VLOOKUP(GroupVertices[[#this row],[vertex]], Vertices, MATCH("ID", Vertices[#headers], 0), 0)</f>
        <v>#VALUE!</v>
      </c>
    </row>
    <row r="672" customFormat="false" ht="15" hidden="false" customHeight="false" outlineLevel="0" collapsed="false">
      <c r="A672" s="24" t="s">
        <v>14148</v>
      </c>
      <c r="B672" s="24" t="s">
        <v>3414</v>
      </c>
      <c r="C672" s="24" t="e">
        <f aca="false">VLOOKUP(GroupVertices[[#this row],[vertex]], Vertices, MATCH("ID", Vertices[#headers], 0), 0)</f>
        <v>#VALUE!</v>
      </c>
    </row>
    <row r="673" customFormat="false" ht="15" hidden="false" customHeight="false" outlineLevel="0" collapsed="false">
      <c r="A673" s="24" t="s">
        <v>14148</v>
      </c>
      <c r="B673" s="24" t="s">
        <v>3337</v>
      </c>
      <c r="C673" s="24" t="e">
        <f aca="false">VLOOKUP(GroupVertices[[#this row],[vertex]], Vertices, MATCH("ID", Vertices[#headers], 0), 0)</f>
        <v>#VALUE!</v>
      </c>
    </row>
    <row r="674" customFormat="false" ht="15" hidden="false" customHeight="false" outlineLevel="0" collapsed="false">
      <c r="A674" s="24" t="s">
        <v>14154</v>
      </c>
      <c r="B674" s="24" t="s">
        <v>3389</v>
      </c>
      <c r="C674" s="24" t="e">
        <f aca="false">VLOOKUP(GroupVertices[[#this row],[vertex]], Vertices, MATCH("ID", Vertices[#headers], 0), 0)</f>
        <v>#VALUE!</v>
      </c>
    </row>
    <row r="675" customFormat="false" ht="15" hidden="false" customHeight="false" outlineLevel="0" collapsed="false">
      <c r="A675" s="24" t="s">
        <v>14154</v>
      </c>
      <c r="B675" s="24" t="s">
        <v>3405</v>
      </c>
      <c r="C675" s="24" t="e">
        <f aca="false">VLOOKUP(GroupVertices[[#this row],[vertex]], Vertices, MATCH("ID", Vertices[#headers], 0), 0)</f>
        <v>#VALUE!</v>
      </c>
    </row>
    <row r="676" customFormat="false" ht="15" hidden="false" customHeight="false" outlineLevel="0" collapsed="false">
      <c r="A676" s="24" t="s">
        <v>14154</v>
      </c>
      <c r="B676" s="24" t="s">
        <v>3396</v>
      </c>
      <c r="C676" s="24" t="e">
        <f aca="false">VLOOKUP(GroupVertices[[#this row],[vertex]], Vertices, MATCH("ID", Vertices[#headers], 0), 0)</f>
        <v>#VALUE!</v>
      </c>
    </row>
    <row r="677" customFormat="false" ht="15" hidden="false" customHeight="false" outlineLevel="0" collapsed="false">
      <c r="A677" s="24" t="s">
        <v>14154</v>
      </c>
      <c r="B677" s="24" t="s">
        <v>3395</v>
      </c>
      <c r="C677" s="24" t="e">
        <f aca="false">VLOOKUP(GroupVertices[[#this row],[vertex]], Vertices, MATCH("ID", Vertices[#headers], 0), 0)</f>
        <v>#VALUE!</v>
      </c>
    </row>
    <row r="678" customFormat="false" ht="15" hidden="false" customHeight="false" outlineLevel="0" collapsed="false">
      <c r="A678" s="24" t="s">
        <v>14154</v>
      </c>
      <c r="B678" s="24" t="s">
        <v>3390</v>
      </c>
      <c r="C678" s="24" t="e">
        <f aca="false">VLOOKUP(GroupVertices[[#this row],[vertex]], Vertices, MATCH("ID", Vertices[#headers], 0), 0)</f>
        <v>#VALUE!</v>
      </c>
    </row>
    <row r="679" customFormat="false" ht="15" hidden="false" customHeight="false" outlineLevel="0" collapsed="false">
      <c r="A679" s="24" t="s">
        <v>14162</v>
      </c>
      <c r="B679" s="24" t="s">
        <v>3250</v>
      </c>
      <c r="C679" s="24" t="e">
        <f aca="false">VLOOKUP(GroupVertices[[#this row],[vertex]], Vertices, MATCH("ID", Vertices[#headers], 0), 0)</f>
        <v>#VALUE!</v>
      </c>
    </row>
    <row r="680" customFormat="false" ht="15" hidden="false" customHeight="false" outlineLevel="0" collapsed="false">
      <c r="A680" s="24" t="s">
        <v>14162</v>
      </c>
      <c r="B680" s="24" t="s">
        <v>3249</v>
      </c>
      <c r="C680" s="24" t="e">
        <f aca="false">VLOOKUP(GroupVertices[[#this row],[vertex]], Vertices, MATCH("ID", Vertices[#headers], 0), 0)</f>
        <v>#VALUE!</v>
      </c>
    </row>
    <row r="681" customFormat="false" ht="15" hidden="false" customHeight="false" outlineLevel="0" collapsed="false">
      <c r="A681" s="24" t="s">
        <v>14162</v>
      </c>
      <c r="B681" s="24" t="s">
        <v>3248</v>
      </c>
      <c r="C681" s="24" t="e">
        <f aca="false">VLOOKUP(GroupVertices[[#this row],[vertex]], Vertices, MATCH("ID", Vertices[#headers], 0), 0)</f>
        <v>#VALUE!</v>
      </c>
    </row>
    <row r="682" customFormat="false" ht="15" hidden="false" customHeight="false" outlineLevel="0" collapsed="false">
      <c r="A682" s="24" t="s">
        <v>14162</v>
      </c>
      <c r="B682" s="24" t="s">
        <v>3241</v>
      </c>
      <c r="C682" s="24" t="e">
        <f aca="false">VLOOKUP(GroupVertices[[#this row],[vertex]], Vertices, MATCH("ID", Vertices[#headers], 0), 0)</f>
        <v>#VALUE!</v>
      </c>
    </row>
    <row r="683" customFormat="false" ht="15" hidden="false" customHeight="false" outlineLevel="0" collapsed="false">
      <c r="A683" s="24" t="s">
        <v>14162</v>
      </c>
      <c r="B683" s="24" t="s">
        <v>3240</v>
      </c>
      <c r="C683" s="24" t="e">
        <f aca="false">VLOOKUP(GroupVertices[[#this row],[vertex]], Vertices, MATCH("ID", Vertices[#headers], 0), 0)</f>
        <v>#VALUE!</v>
      </c>
    </row>
    <row r="684" customFormat="false" ht="15" hidden="false" customHeight="false" outlineLevel="0" collapsed="false">
      <c r="A684" s="24" t="s">
        <v>14166</v>
      </c>
      <c r="B684" s="24" t="s">
        <v>2173</v>
      </c>
      <c r="C684" s="24" t="e">
        <f aca="false">VLOOKUP(GroupVertices[[#this row],[vertex]], Vertices, MATCH("ID", Vertices[#headers], 0), 0)</f>
        <v>#VALUE!</v>
      </c>
    </row>
    <row r="685" customFormat="false" ht="15" hidden="false" customHeight="false" outlineLevel="0" collapsed="false">
      <c r="A685" s="24" t="s">
        <v>14166</v>
      </c>
      <c r="B685" s="24" t="s">
        <v>2159</v>
      </c>
      <c r="C685" s="24" t="e">
        <f aca="false">VLOOKUP(GroupVertices[[#this row],[vertex]], Vertices, MATCH("ID", Vertices[#headers], 0), 0)</f>
        <v>#VALUE!</v>
      </c>
    </row>
    <row r="686" customFormat="false" ht="15" hidden="false" customHeight="false" outlineLevel="0" collapsed="false">
      <c r="A686" s="24" t="s">
        <v>14166</v>
      </c>
      <c r="B686" s="24" t="s">
        <v>2168</v>
      </c>
      <c r="C686" s="24" t="e">
        <f aca="false">VLOOKUP(GroupVertices[[#this row],[vertex]], Vertices, MATCH("ID", Vertices[#headers], 0), 0)</f>
        <v>#VALUE!</v>
      </c>
    </row>
    <row r="687" customFormat="false" ht="15" hidden="false" customHeight="false" outlineLevel="0" collapsed="false">
      <c r="A687" s="24" t="s">
        <v>14166</v>
      </c>
      <c r="B687" s="24" t="s">
        <v>2165</v>
      </c>
      <c r="C687" s="24" t="e">
        <f aca="false">VLOOKUP(GroupVertices[[#this row],[vertex]], Vertices, MATCH("ID", Vertices[#headers], 0), 0)</f>
        <v>#VALUE!</v>
      </c>
    </row>
    <row r="688" customFormat="false" ht="15" hidden="false" customHeight="false" outlineLevel="0" collapsed="false">
      <c r="A688" s="24" t="s">
        <v>14166</v>
      </c>
      <c r="B688" s="24" t="s">
        <v>2158</v>
      </c>
      <c r="C688" s="24" t="e">
        <f aca="false">VLOOKUP(GroupVertices[[#this row],[vertex]], Vertices, MATCH("ID", Vertices[#headers], 0), 0)</f>
        <v>#VALUE!</v>
      </c>
    </row>
    <row r="689" customFormat="false" ht="15" hidden="false" customHeight="false" outlineLevel="0" collapsed="false">
      <c r="A689" s="24" t="s">
        <v>14171</v>
      </c>
      <c r="B689" s="24" t="s">
        <v>1826</v>
      </c>
      <c r="C689" s="24" t="e">
        <f aca="false">VLOOKUP(GroupVertices[[#this row],[vertex]], Vertices, MATCH("ID", Vertices[#headers], 0), 0)</f>
        <v>#VALUE!</v>
      </c>
    </row>
    <row r="690" customFormat="false" ht="15" hidden="false" customHeight="false" outlineLevel="0" collapsed="false">
      <c r="A690" s="24" t="s">
        <v>14171</v>
      </c>
      <c r="B690" s="24" t="s">
        <v>1835</v>
      </c>
      <c r="C690" s="24" t="e">
        <f aca="false">VLOOKUP(GroupVertices[[#this row],[vertex]], Vertices, MATCH("ID", Vertices[#headers], 0), 0)</f>
        <v>#VALUE!</v>
      </c>
    </row>
    <row r="691" customFormat="false" ht="15" hidden="false" customHeight="false" outlineLevel="0" collapsed="false">
      <c r="A691" s="24" t="s">
        <v>14171</v>
      </c>
      <c r="B691" s="24" t="s">
        <v>1834</v>
      </c>
      <c r="C691" s="24" t="e">
        <f aca="false">VLOOKUP(GroupVertices[[#this row],[vertex]], Vertices, MATCH("ID", Vertices[#headers], 0), 0)</f>
        <v>#VALUE!</v>
      </c>
    </row>
    <row r="692" customFormat="false" ht="15" hidden="false" customHeight="false" outlineLevel="0" collapsed="false">
      <c r="A692" s="24" t="s">
        <v>14171</v>
      </c>
      <c r="B692" s="24" t="s">
        <v>1833</v>
      </c>
      <c r="C692" s="24" t="e">
        <f aca="false">VLOOKUP(GroupVertices[[#this row],[vertex]], Vertices, MATCH("ID", Vertices[#headers], 0), 0)</f>
        <v>#VALUE!</v>
      </c>
    </row>
    <row r="693" customFormat="false" ht="15" hidden="false" customHeight="false" outlineLevel="0" collapsed="false">
      <c r="A693" s="24" t="s">
        <v>14171</v>
      </c>
      <c r="B693" s="24" t="s">
        <v>1827</v>
      </c>
      <c r="C693" s="24" t="e">
        <f aca="false">VLOOKUP(GroupVertices[[#this row],[vertex]], Vertices, MATCH("ID", Vertices[#headers], 0), 0)</f>
        <v>#VALUE!</v>
      </c>
    </row>
    <row r="694" customFormat="false" ht="15" hidden="false" customHeight="false" outlineLevel="0" collapsed="false">
      <c r="A694" s="24" t="s">
        <v>14174</v>
      </c>
      <c r="B694" s="24" t="s">
        <v>1665</v>
      </c>
      <c r="C694" s="24" t="e">
        <f aca="false">VLOOKUP(GroupVertices[[#this row],[vertex]], Vertices, MATCH("ID", Vertices[#headers], 0), 0)</f>
        <v>#VALUE!</v>
      </c>
    </row>
    <row r="695" customFormat="false" ht="15" hidden="false" customHeight="false" outlineLevel="0" collapsed="false">
      <c r="A695" s="24" t="s">
        <v>14174</v>
      </c>
      <c r="B695" s="24" t="s">
        <v>1578</v>
      </c>
      <c r="C695" s="24" t="e">
        <f aca="false">VLOOKUP(GroupVertices[[#this row],[vertex]], Vertices, MATCH("ID", Vertices[#headers], 0), 0)</f>
        <v>#VALUE!</v>
      </c>
    </row>
    <row r="696" customFormat="false" ht="15" hidden="false" customHeight="false" outlineLevel="0" collapsed="false">
      <c r="A696" s="24" t="s">
        <v>14174</v>
      </c>
      <c r="B696" s="24" t="s">
        <v>1594</v>
      </c>
      <c r="C696" s="24" t="e">
        <f aca="false">VLOOKUP(GroupVertices[[#this row],[vertex]], Vertices, MATCH("ID", Vertices[#headers], 0), 0)</f>
        <v>#VALUE!</v>
      </c>
    </row>
    <row r="697" customFormat="false" ht="15" hidden="false" customHeight="false" outlineLevel="0" collapsed="false">
      <c r="A697" s="24" t="s">
        <v>14174</v>
      </c>
      <c r="B697" s="24" t="s">
        <v>1584</v>
      </c>
      <c r="C697" s="24" t="e">
        <f aca="false">VLOOKUP(GroupVertices[[#this row],[vertex]], Vertices, MATCH("ID", Vertices[#headers], 0), 0)</f>
        <v>#VALUE!</v>
      </c>
    </row>
    <row r="698" customFormat="false" ht="15" hidden="false" customHeight="false" outlineLevel="0" collapsed="false">
      <c r="A698" s="24" t="s">
        <v>14174</v>
      </c>
      <c r="B698" s="24" t="s">
        <v>1577</v>
      </c>
      <c r="C698" s="24" t="e">
        <f aca="false">VLOOKUP(GroupVertices[[#this row],[vertex]], Vertices, MATCH("ID", Vertices[#headers], 0), 0)</f>
        <v>#VALUE!</v>
      </c>
    </row>
    <row r="699" customFormat="false" ht="15" hidden="false" customHeight="false" outlineLevel="0" collapsed="false">
      <c r="A699" s="24" t="s">
        <v>14179</v>
      </c>
      <c r="B699" s="24" t="s">
        <v>1213</v>
      </c>
      <c r="C699" s="24" t="e">
        <f aca="false">VLOOKUP(GroupVertices[[#this row],[vertex]], Vertices, MATCH("ID", Vertices[#headers], 0), 0)</f>
        <v>#VALUE!</v>
      </c>
    </row>
    <row r="700" customFormat="false" ht="15" hidden="false" customHeight="false" outlineLevel="0" collapsed="false">
      <c r="A700" s="24" t="s">
        <v>14179</v>
      </c>
      <c r="B700" s="24" t="s">
        <v>1210</v>
      </c>
      <c r="C700" s="24" t="e">
        <f aca="false">VLOOKUP(GroupVertices[[#this row],[vertex]], Vertices, MATCH("ID", Vertices[#headers], 0), 0)</f>
        <v>#VALUE!</v>
      </c>
    </row>
    <row r="701" customFormat="false" ht="15" hidden="false" customHeight="false" outlineLevel="0" collapsed="false">
      <c r="A701" s="24" t="s">
        <v>14179</v>
      </c>
      <c r="B701" s="24" t="s">
        <v>1206</v>
      </c>
      <c r="C701" s="24" t="e">
        <f aca="false">VLOOKUP(GroupVertices[[#this row],[vertex]], Vertices, MATCH("ID", Vertices[#headers], 0), 0)</f>
        <v>#VALUE!</v>
      </c>
    </row>
    <row r="702" customFormat="false" ht="15" hidden="false" customHeight="false" outlineLevel="0" collapsed="false">
      <c r="A702" s="24" t="s">
        <v>14179</v>
      </c>
      <c r="B702" s="24" t="s">
        <v>1201</v>
      </c>
      <c r="C702" s="24" t="e">
        <f aca="false">VLOOKUP(GroupVertices[[#this row],[vertex]], Vertices, MATCH("ID", Vertices[#headers], 0), 0)</f>
        <v>#VALUE!</v>
      </c>
    </row>
    <row r="703" customFormat="false" ht="15" hidden="false" customHeight="false" outlineLevel="0" collapsed="false">
      <c r="A703" s="24" t="s">
        <v>14179</v>
      </c>
      <c r="B703" s="24" t="s">
        <v>1200</v>
      </c>
      <c r="C703" s="24" t="e">
        <f aca="false">VLOOKUP(GroupVertices[[#this row],[vertex]], Vertices, MATCH("ID", Vertices[#headers], 0), 0)</f>
        <v>#VALUE!</v>
      </c>
    </row>
    <row r="704" customFormat="false" ht="15" hidden="false" customHeight="false" outlineLevel="0" collapsed="false">
      <c r="A704" s="24" t="s">
        <v>14185</v>
      </c>
      <c r="B704" s="24" t="s">
        <v>1110</v>
      </c>
      <c r="C704" s="24" t="e">
        <f aca="false">VLOOKUP(GroupVertices[[#this row],[vertex]], Vertices, MATCH("ID", Vertices[#headers], 0), 0)</f>
        <v>#VALUE!</v>
      </c>
    </row>
    <row r="705" customFormat="false" ht="15" hidden="false" customHeight="false" outlineLevel="0" collapsed="false">
      <c r="A705" s="24" t="s">
        <v>14185</v>
      </c>
      <c r="B705" s="24" t="s">
        <v>1060</v>
      </c>
      <c r="C705" s="24" t="e">
        <f aca="false">VLOOKUP(GroupVertices[[#this row],[vertex]], Vertices, MATCH("ID", Vertices[#headers], 0), 0)</f>
        <v>#VALUE!</v>
      </c>
    </row>
    <row r="706" customFormat="false" ht="15" hidden="false" customHeight="false" outlineLevel="0" collapsed="false">
      <c r="A706" s="24" t="s">
        <v>14185</v>
      </c>
      <c r="B706" s="24" t="s">
        <v>1104</v>
      </c>
      <c r="C706" s="24" t="e">
        <f aca="false">VLOOKUP(GroupVertices[[#this row],[vertex]], Vertices, MATCH("ID", Vertices[#headers], 0), 0)</f>
        <v>#VALUE!</v>
      </c>
    </row>
    <row r="707" customFormat="false" ht="15" hidden="false" customHeight="false" outlineLevel="0" collapsed="false">
      <c r="A707" s="24" t="s">
        <v>14185</v>
      </c>
      <c r="B707" s="24" t="s">
        <v>1081</v>
      </c>
      <c r="C707" s="24" t="e">
        <f aca="false">VLOOKUP(GroupVertices[[#this row],[vertex]], Vertices, MATCH("ID", Vertices[#headers], 0), 0)</f>
        <v>#VALUE!</v>
      </c>
    </row>
    <row r="708" customFormat="false" ht="15" hidden="false" customHeight="false" outlineLevel="0" collapsed="false">
      <c r="A708" s="24" t="s">
        <v>14185</v>
      </c>
      <c r="B708" s="24" t="s">
        <v>1059</v>
      </c>
      <c r="C708" s="24" t="e">
        <f aca="false">VLOOKUP(GroupVertices[[#this row],[vertex]], Vertices, MATCH("ID", Vertices[#headers], 0), 0)</f>
        <v>#VALUE!</v>
      </c>
    </row>
    <row r="709" customFormat="false" ht="15" hidden="false" customHeight="false" outlineLevel="0" collapsed="false">
      <c r="A709" s="24" t="s">
        <v>14192</v>
      </c>
      <c r="B709" s="24" t="s">
        <v>707</v>
      </c>
      <c r="C709" s="24" t="e">
        <f aca="false">VLOOKUP(GroupVertices[[#this row],[vertex]], Vertices, MATCH("ID", Vertices[#headers], 0), 0)</f>
        <v>#VALUE!</v>
      </c>
    </row>
    <row r="710" customFormat="false" ht="15" hidden="false" customHeight="false" outlineLevel="0" collapsed="false">
      <c r="A710" s="24" t="s">
        <v>14192</v>
      </c>
      <c r="B710" s="24" t="s">
        <v>634</v>
      </c>
      <c r="C710" s="24" t="e">
        <f aca="false">VLOOKUP(GroupVertices[[#this row],[vertex]], Vertices, MATCH("ID", Vertices[#headers], 0), 0)</f>
        <v>#VALUE!</v>
      </c>
    </row>
    <row r="711" customFormat="false" ht="15" hidden="false" customHeight="false" outlineLevel="0" collapsed="false">
      <c r="A711" s="24" t="s">
        <v>14192</v>
      </c>
      <c r="B711" s="24" t="s">
        <v>628</v>
      </c>
      <c r="C711" s="24" t="e">
        <f aca="false">VLOOKUP(GroupVertices[[#this row],[vertex]], Vertices, MATCH("ID", Vertices[#headers], 0), 0)</f>
        <v>#VALUE!</v>
      </c>
    </row>
    <row r="712" customFormat="false" ht="15" hidden="false" customHeight="false" outlineLevel="0" collapsed="false">
      <c r="A712" s="24" t="s">
        <v>14192</v>
      </c>
      <c r="B712" s="24" t="s">
        <v>635</v>
      </c>
      <c r="C712" s="24" t="e">
        <f aca="false">VLOOKUP(GroupVertices[[#this row],[vertex]], Vertices, MATCH("ID", Vertices[#headers], 0), 0)</f>
        <v>#VALUE!</v>
      </c>
    </row>
    <row r="713" customFormat="false" ht="15" hidden="false" customHeight="false" outlineLevel="0" collapsed="false">
      <c r="A713" s="24" t="s">
        <v>14192</v>
      </c>
      <c r="B713" s="24" t="s">
        <v>627</v>
      </c>
      <c r="C713" s="24" t="e">
        <f aca="false">VLOOKUP(GroupVertices[[#this row],[vertex]], Vertices, MATCH("ID", Vertices[#headers], 0), 0)</f>
        <v>#VALUE!</v>
      </c>
    </row>
    <row r="714" customFormat="false" ht="15" hidden="false" customHeight="false" outlineLevel="0" collapsed="false">
      <c r="A714" s="24" t="s">
        <v>14198</v>
      </c>
      <c r="B714" s="24" t="s">
        <v>667</v>
      </c>
      <c r="C714" s="24" t="e">
        <f aca="false">VLOOKUP(GroupVertices[[#this row],[vertex]], Vertices, MATCH("ID", Vertices[#headers], 0), 0)</f>
        <v>#VALUE!</v>
      </c>
    </row>
    <row r="715" customFormat="false" ht="15" hidden="false" customHeight="false" outlineLevel="0" collapsed="false">
      <c r="A715" s="24" t="s">
        <v>14198</v>
      </c>
      <c r="B715" s="24" t="s">
        <v>645</v>
      </c>
      <c r="C715" s="24" t="e">
        <f aca="false">VLOOKUP(GroupVertices[[#this row],[vertex]], Vertices, MATCH("ID", Vertices[#headers], 0), 0)</f>
        <v>#VALUE!</v>
      </c>
    </row>
    <row r="716" customFormat="false" ht="15" hidden="false" customHeight="false" outlineLevel="0" collapsed="false">
      <c r="A716" s="24" t="s">
        <v>14198</v>
      </c>
      <c r="B716" s="24" t="s">
        <v>644</v>
      </c>
      <c r="C716" s="24" t="e">
        <f aca="false">VLOOKUP(GroupVertices[[#this row],[vertex]], Vertices, MATCH("ID", Vertices[#headers], 0), 0)</f>
        <v>#VALUE!</v>
      </c>
    </row>
    <row r="717" customFormat="false" ht="15" hidden="false" customHeight="false" outlineLevel="0" collapsed="false">
      <c r="A717" s="24" t="s">
        <v>14198</v>
      </c>
      <c r="B717" s="24" t="s">
        <v>639</v>
      </c>
      <c r="C717" s="24" t="e">
        <f aca="false">VLOOKUP(GroupVertices[[#this row],[vertex]], Vertices, MATCH("ID", Vertices[#headers], 0), 0)</f>
        <v>#VALUE!</v>
      </c>
    </row>
    <row r="718" customFormat="false" ht="15" hidden="false" customHeight="false" outlineLevel="0" collapsed="false">
      <c r="A718" s="24" t="s">
        <v>14198</v>
      </c>
      <c r="B718" s="24" t="s">
        <v>638</v>
      </c>
      <c r="C718" s="24" t="e">
        <f aca="false">VLOOKUP(GroupVertices[[#this row],[vertex]], Vertices, MATCH("ID", Vertices[#headers], 0), 0)</f>
        <v>#VALUE!</v>
      </c>
    </row>
    <row r="719" customFormat="false" ht="15" hidden="false" customHeight="false" outlineLevel="0" collapsed="false">
      <c r="A719" s="24" t="s">
        <v>14202</v>
      </c>
      <c r="B719" s="24" t="s">
        <v>413</v>
      </c>
      <c r="C719" s="24" t="e">
        <f aca="false">VLOOKUP(GroupVertices[[#this row],[vertex]], Vertices, MATCH("ID", Vertices[#headers], 0), 0)</f>
        <v>#VALUE!</v>
      </c>
    </row>
    <row r="720" customFormat="false" ht="15" hidden="false" customHeight="false" outlineLevel="0" collapsed="false">
      <c r="A720" s="24" t="s">
        <v>14202</v>
      </c>
      <c r="B720" s="24" t="s">
        <v>406</v>
      </c>
      <c r="C720" s="24" t="e">
        <f aca="false">VLOOKUP(GroupVertices[[#this row],[vertex]], Vertices, MATCH("ID", Vertices[#headers], 0), 0)</f>
        <v>#VALUE!</v>
      </c>
    </row>
    <row r="721" customFormat="false" ht="15" hidden="false" customHeight="false" outlineLevel="0" collapsed="false">
      <c r="A721" s="24" t="s">
        <v>14202</v>
      </c>
      <c r="B721" s="24" t="s">
        <v>405</v>
      </c>
      <c r="C721" s="24" t="e">
        <f aca="false">VLOOKUP(GroupVertices[[#this row],[vertex]], Vertices, MATCH("ID", Vertices[#headers], 0), 0)</f>
        <v>#VALUE!</v>
      </c>
    </row>
    <row r="722" customFormat="false" ht="15" hidden="false" customHeight="false" outlineLevel="0" collapsed="false">
      <c r="A722" s="24" t="s">
        <v>14202</v>
      </c>
      <c r="B722" s="24" t="s">
        <v>304</v>
      </c>
      <c r="C722" s="24" t="e">
        <f aca="false">VLOOKUP(GroupVertices[[#this row],[vertex]], Vertices, MATCH("ID", Vertices[#headers], 0), 0)</f>
        <v>#VALUE!</v>
      </c>
    </row>
    <row r="723" customFormat="false" ht="15" hidden="false" customHeight="false" outlineLevel="0" collapsed="false">
      <c r="A723" s="24" t="s">
        <v>14202</v>
      </c>
      <c r="B723" s="24" t="s">
        <v>303</v>
      </c>
      <c r="C723" s="24" t="e">
        <f aca="false">VLOOKUP(GroupVertices[[#this row],[vertex]], Vertices, MATCH("ID", Vertices[#headers], 0), 0)</f>
        <v>#VALUE!</v>
      </c>
    </row>
    <row r="724" customFormat="false" ht="15" hidden="false" customHeight="false" outlineLevel="0" collapsed="false">
      <c r="A724" s="24" t="s">
        <v>14209</v>
      </c>
      <c r="B724" s="24" t="s">
        <v>5245</v>
      </c>
      <c r="C724" s="24" t="e">
        <f aca="false">VLOOKUP(GroupVertices[[#this row],[vertex]], Vertices, MATCH("ID", Vertices[#headers], 0), 0)</f>
        <v>#VALUE!</v>
      </c>
    </row>
    <row r="725" customFormat="false" ht="15" hidden="false" customHeight="false" outlineLevel="0" collapsed="false">
      <c r="A725" s="24" t="s">
        <v>14209</v>
      </c>
      <c r="B725" s="24" t="s">
        <v>5237</v>
      </c>
      <c r="C725" s="24" t="e">
        <f aca="false">VLOOKUP(GroupVertices[[#this row],[vertex]], Vertices, MATCH("ID", Vertices[#headers], 0), 0)</f>
        <v>#VALUE!</v>
      </c>
    </row>
    <row r="726" customFormat="false" ht="15" hidden="false" customHeight="false" outlineLevel="0" collapsed="false">
      <c r="A726" s="24" t="s">
        <v>14209</v>
      </c>
      <c r="B726" s="24" t="s">
        <v>5242</v>
      </c>
      <c r="C726" s="24" t="e">
        <f aca="false">VLOOKUP(GroupVertices[[#this row],[vertex]], Vertices, MATCH("ID", Vertices[#headers], 0), 0)</f>
        <v>#VALUE!</v>
      </c>
    </row>
    <row r="727" customFormat="false" ht="15" hidden="false" customHeight="false" outlineLevel="0" collapsed="false">
      <c r="A727" s="24" t="s">
        <v>14209</v>
      </c>
      <c r="B727" s="24" t="s">
        <v>5236</v>
      </c>
      <c r="C727" s="24" t="e">
        <f aca="false">VLOOKUP(GroupVertices[[#this row],[vertex]], Vertices, MATCH("ID", Vertices[#headers], 0), 0)</f>
        <v>#VALUE!</v>
      </c>
    </row>
    <row r="728" customFormat="false" ht="15" hidden="false" customHeight="false" outlineLevel="0" collapsed="false">
      <c r="A728" s="24" t="s">
        <v>14212</v>
      </c>
      <c r="B728" s="24" t="s">
        <v>5233</v>
      </c>
      <c r="C728" s="24" t="e">
        <f aca="false">VLOOKUP(GroupVertices[[#this row],[vertex]], Vertices, MATCH("ID", Vertices[#headers], 0), 0)</f>
        <v>#VALUE!</v>
      </c>
    </row>
    <row r="729" customFormat="false" ht="15" hidden="false" customHeight="false" outlineLevel="0" collapsed="false">
      <c r="A729" s="24" t="s">
        <v>14212</v>
      </c>
      <c r="B729" s="24" t="s">
        <v>5222</v>
      </c>
      <c r="C729" s="24" t="e">
        <f aca="false">VLOOKUP(GroupVertices[[#this row],[vertex]], Vertices, MATCH("ID", Vertices[#headers], 0), 0)</f>
        <v>#VALUE!</v>
      </c>
    </row>
    <row r="730" customFormat="false" ht="15" hidden="false" customHeight="false" outlineLevel="0" collapsed="false">
      <c r="A730" s="24" t="s">
        <v>14212</v>
      </c>
      <c r="B730" s="24" t="s">
        <v>5229</v>
      </c>
      <c r="C730" s="24" t="e">
        <f aca="false">VLOOKUP(GroupVertices[[#this row],[vertex]], Vertices, MATCH("ID", Vertices[#headers], 0), 0)</f>
        <v>#VALUE!</v>
      </c>
    </row>
    <row r="731" customFormat="false" ht="15" hidden="false" customHeight="false" outlineLevel="0" collapsed="false">
      <c r="A731" s="24" t="s">
        <v>14212</v>
      </c>
      <c r="B731" s="24" t="s">
        <v>5223</v>
      </c>
      <c r="C731" s="24" t="e">
        <f aca="false">VLOOKUP(GroupVertices[[#this row],[vertex]], Vertices, MATCH("ID", Vertices[#headers], 0), 0)</f>
        <v>#VALUE!</v>
      </c>
    </row>
    <row r="732" customFormat="false" ht="15" hidden="false" customHeight="false" outlineLevel="0" collapsed="false">
      <c r="A732" s="24" t="s">
        <v>14218</v>
      </c>
      <c r="B732" s="24" t="s">
        <v>4315</v>
      </c>
      <c r="C732" s="24" t="e">
        <f aca="false">VLOOKUP(GroupVertices[[#this row],[vertex]], Vertices, MATCH("ID", Vertices[#headers], 0), 0)</f>
        <v>#VALUE!</v>
      </c>
    </row>
    <row r="733" customFormat="false" ht="15" hidden="false" customHeight="false" outlineLevel="0" collapsed="false">
      <c r="A733" s="24" t="s">
        <v>14218</v>
      </c>
      <c r="B733" s="24" t="s">
        <v>4308</v>
      </c>
      <c r="C733" s="24" t="e">
        <f aca="false">VLOOKUP(GroupVertices[[#this row],[vertex]], Vertices, MATCH("ID", Vertices[#headers], 0), 0)</f>
        <v>#VALUE!</v>
      </c>
    </row>
    <row r="734" customFormat="false" ht="15" hidden="false" customHeight="false" outlineLevel="0" collapsed="false">
      <c r="A734" s="24" t="s">
        <v>14218</v>
      </c>
      <c r="B734" s="24" t="s">
        <v>214</v>
      </c>
      <c r="C734" s="24" t="e">
        <f aca="false">VLOOKUP(GroupVertices[[#this row],[vertex]], Vertices, MATCH("ID", Vertices[#headers], 0), 0)</f>
        <v>#VALUE!</v>
      </c>
    </row>
    <row r="735" customFormat="false" ht="15" hidden="false" customHeight="false" outlineLevel="0" collapsed="false">
      <c r="A735" s="24" t="s">
        <v>14218</v>
      </c>
      <c r="B735" s="24" t="s">
        <v>213</v>
      </c>
      <c r="C735" s="24" t="e">
        <f aca="false">VLOOKUP(GroupVertices[[#this row],[vertex]], Vertices, MATCH("ID", Vertices[#headers], 0), 0)</f>
        <v>#VALUE!</v>
      </c>
    </row>
    <row r="736" customFormat="false" ht="15" hidden="false" customHeight="false" outlineLevel="0" collapsed="false">
      <c r="A736" s="24" t="s">
        <v>14227</v>
      </c>
      <c r="B736" s="24" t="s">
        <v>4198</v>
      </c>
      <c r="C736" s="24" t="e">
        <f aca="false">VLOOKUP(GroupVertices[[#this row],[vertex]], Vertices, MATCH("ID", Vertices[#headers], 0), 0)</f>
        <v>#VALUE!</v>
      </c>
    </row>
    <row r="737" customFormat="false" ht="15" hidden="false" customHeight="false" outlineLevel="0" collapsed="false">
      <c r="A737" s="24" t="s">
        <v>14227</v>
      </c>
      <c r="B737" s="24" t="s">
        <v>3993</v>
      </c>
      <c r="C737" s="24" t="e">
        <f aca="false">VLOOKUP(GroupVertices[[#this row],[vertex]], Vertices, MATCH("ID", Vertices[#headers], 0), 0)</f>
        <v>#VALUE!</v>
      </c>
    </row>
    <row r="738" customFormat="false" ht="15" hidden="false" customHeight="false" outlineLevel="0" collapsed="false">
      <c r="A738" s="24" t="s">
        <v>14227</v>
      </c>
      <c r="B738" s="24" t="s">
        <v>4192</v>
      </c>
      <c r="C738" s="24" t="e">
        <f aca="false">VLOOKUP(GroupVertices[[#this row],[vertex]], Vertices, MATCH("ID", Vertices[#headers], 0), 0)</f>
        <v>#VALUE!</v>
      </c>
    </row>
    <row r="739" customFormat="false" ht="15" hidden="false" customHeight="false" outlineLevel="0" collapsed="false">
      <c r="A739" s="24" t="s">
        <v>14227</v>
      </c>
      <c r="B739" s="24" t="s">
        <v>3992</v>
      </c>
      <c r="C739" s="24" t="e">
        <f aca="false">VLOOKUP(GroupVertices[[#this row],[vertex]], Vertices, MATCH("ID", Vertices[#headers], 0), 0)</f>
        <v>#VALUE!</v>
      </c>
    </row>
    <row r="740" customFormat="false" ht="15" hidden="false" customHeight="false" outlineLevel="0" collapsed="false">
      <c r="A740" s="24" t="s">
        <v>14232</v>
      </c>
      <c r="B740" s="24" t="s">
        <v>3806</v>
      </c>
      <c r="C740" s="24" t="e">
        <f aca="false">VLOOKUP(GroupVertices[[#this row],[vertex]], Vertices, MATCH("ID", Vertices[#headers], 0), 0)</f>
        <v>#VALUE!</v>
      </c>
    </row>
    <row r="741" customFormat="false" ht="15" hidden="false" customHeight="false" outlineLevel="0" collapsed="false">
      <c r="A741" s="24" t="s">
        <v>14232</v>
      </c>
      <c r="B741" s="24" t="s">
        <v>3803</v>
      </c>
      <c r="C741" s="24" t="e">
        <f aca="false">VLOOKUP(GroupVertices[[#this row],[vertex]], Vertices, MATCH("ID", Vertices[#headers], 0), 0)</f>
        <v>#VALUE!</v>
      </c>
    </row>
    <row r="742" customFormat="false" ht="15" hidden="false" customHeight="false" outlineLevel="0" collapsed="false">
      <c r="A742" s="24" t="s">
        <v>14232</v>
      </c>
      <c r="B742" s="24" t="s">
        <v>3798</v>
      </c>
      <c r="C742" s="24" t="e">
        <f aca="false">VLOOKUP(GroupVertices[[#this row],[vertex]], Vertices, MATCH("ID", Vertices[#headers], 0), 0)</f>
        <v>#VALUE!</v>
      </c>
    </row>
    <row r="743" customFormat="false" ht="15" hidden="false" customHeight="false" outlineLevel="0" collapsed="false">
      <c r="A743" s="24" t="s">
        <v>14232</v>
      </c>
      <c r="B743" s="24" t="s">
        <v>3797</v>
      </c>
      <c r="C743" s="24" t="e">
        <f aca="false">VLOOKUP(GroupVertices[[#this row],[vertex]], Vertices, MATCH("ID", Vertices[#headers], 0), 0)</f>
        <v>#VALUE!</v>
      </c>
    </row>
    <row r="744" customFormat="false" ht="15" hidden="false" customHeight="false" outlineLevel="0" collapsed="false">
      <c r="A744" s="24" t="s">
        <v>14238</v>
      </c>
      <c r="B744" s="24" t="s">
        <v>2151</v>
      </c>
      <c r="C744" s="24" t="e">
        <f aca="false">VLOOKUP(GroupVertices[[#this row],[vertex]], Vertices, MATCH("ID", Vertices[#headers], 0), 0)</f>
        <v>#VALUE!</v>
      </c>
    </row>
    <row r="745" customFormat="false" ht="15" hidden="false" customHeight="false" outlineLevel="0" collapsed="false">
      <c r="A745" s="24" t="s">
        <v>14238</v>
      </c>
      <c r="B745" s="24" t="s">
        <v>2142</v>
      </c>
      <c r="C745" s="24" t="e">
        <f aca="false">VLOOKUP(GroupVertices[[#this row],[vertex]], Vertices, MATCH("ID", Vertices[#headers], 0), 0)</f>
        <v>#VALUE!</v>
      </c>
    </row>
    <row r="746" customFormat="false" ht="15" hidden="false" customHeight="false" outlineLevel="0" collapsed="false">
      <c r="A746" s="24" t="s">
        <v>14238</v>
      </c>
      <c r="B746" s="24" t="s">
        <v>2138</v>
      </c>
      <c r="C746" s="24" t="e">
        <f aca="false">VLOOKUP(GroupVertices[[#this row],[vertex]], Vertices, MATCH("ID", Vertices[#headers], 0), 0)</f>
        <v>#VALUE!</v>
      </c>
    </row>
    <row r="747" customFormat="false" ht="15" hidden="false" customHeight="false" outlineLevel="0" collapsed="false">
      <c r="A747" s="24" t="s">
        <v>14238</v>
      </c>
      <c r="B747" s="24" t="s">
        <v>2127</v>
      </c>
      <c r="C747" s="24" t="e">
        <f aca="false">VLOOKUP(GroupVertices[[#this row],[vertex]], Vertices, MATCH("ID", Vertices[#headers], 0), 0)</f>
        <v>#VALUE!</v>
      </c>
    </row>
    <row r="748" customFormat="false" ht="15" hidden="false" customHeight="false" outlineLevel="0" collapsed="false">
      <c r="A748" s="24" t="s">
        <v>14245</v>
      </c>
      <c r="B748" s="24" t="s">
        <v>2070</v>
      </c>
      <c r="C748" s="24" t="e">
        <f aca="false">VLOOKUP(GroupVertices[[#this row],[vertex]], Vertices, MATCH("ID", Vertices[#headers], 0), 0)</f>
        <v>#VALUE!</v>
      </c>
    </row>
    <row r="749" customFormat="false" ht="15" hidden="false" customHeight="false" outlineLevel="0" collapsed="false">
      <c r="A749" s="24" t="s">
        <v>14245</v>
      </c>
      <c r="B749" s="24" t="s">
        <v>1226</v>
      </c>
      <c r="C749" s="24" t="e">
        <f aca="false">VLOOKUP(GroupVertices[[#this row],[vertex]], Vertices, MATCH("ID", Vertices[#headers], 0), 0)</f>
        <v>#VALUE!</v>
      </c>
    </row>
    <row r="750" customFormat="false" ht="15" hidden="false" customHeight="false" outlineLevel="0" collapsed="false">
      <c r="A750" s="24" t="s">
        <v>14245</v>
      </c>
      <c r="B750" s="24" t="s">
        <v>1219</v>
      </c>
      <c r="C750" s="24" t="e">
        <f aca="false">VLOOKUP(GroupVertices[[#this row],[vertex]], Vertices, MATCH("ID", Vertices[#headers], 0), 0)</f>
        <v>#VALUE!</v>
      </c>
    </row>
    <row r="751" customFormat="false" ht="15" hidden="false" customHeight="false" outlineLevel="0" collapsed="false">
      <c r="A751" s="24" t="s">
        <v>14245</v>
      </c>
      <c r="B751" s="24" t="s">
        <v>1218</v>
      </c>
      <c r="C751" s="24" t="e">
        <f aca="false">VLOOKUP(GroupVertices[[#this row],[vertex]], Vertices, MATCH("ID", Vertices[#headers], 0), 0)</f>
        <v>#VALUE!</v>
      </c>
    </row>
    <row r="752" customFormat="false" ht="15" hidden="false" customHeight="false" outlineLevel="0" collapsed="false">
      <c r="A752" s="24" t="s">
        <v>14251</v>
      </c>
      <c r="B752" s="24" t="s">
        <v>1635</v>
      </c>
      <c r="C752" s="24" t="e">
        <f aca="false">VLOOKUP(GroupVertices[[#this row],[vertex]], Vertices, MATCH("ID", Vertices[#headers], 0), 0)</f>
        <v>#VALUE!</v>
      </c>
    </row>
    <row r="753" customFormat="false" ht="15" hidden="false" customHeight="false" outlineLevel="0" collapsed="false">
      <c r="A753" s="24" t="s">
        <v>14251</v>
      </c>
      <c r="B753" s="24" t="s">
        <v>1643</v>
      </c>
      <c r="C753" s="24" t="e">
        <f aca="false">VLOOKUP(GroupVertices[[#this row],[vertex]], Vertices, MATCH("ID", Vertices[#headers], 0), 0)</f>
        <v>#VALUE!</v>
      </c>
    </row>
    <row r="754" customFormat="false" ht="15" hidden="false" customHeight="false" outlineLevel="0" collapsed="false">
      <c r="A754" s="24" t="s">
        <v>14251</v>
      </c>
      <c r="B754" s="24" t="s">
        <v>1642</v>
      </c>
      <c r="C754" s="24" t="e">
        <f aca="false">VLOOKUP(GroupVertices[[#this row],[vertex]], Vertices, MATCH("ID", Vertices[#headers], 0), 0)</f>
        <v>#VALUE!</v>
      </c>
    </row>
    <row r="755" customFormat="false" ht="15" hidden="false" customHeight="false" outlineLevel="0" collapsed="false">
      <c r="A755" s="24" t="s">
        <v>14251</v>
      </c>
      <c r="B755" s="24" t="s">
        <v>1636</v>
      </c>
      <c r="C755" s="24" t="e">
        <f aca="false">VLOOKUP(GroupVertices[[#this row],[vertex]], Vertices, MATCH("ID", Vertices[#headers], 0), 0)</f>
        <v>#VALUE!</v>
      </c>
    </row>
    <row r="756" customFormat="false" ht="15" hidden="false" customHeight="false" outlineLevel="0" collapsed="false">
      <c r="A756" s="24" t="s">
        <v>14254</v>
      </c>
      <c r="B756" s="24" t="s">
        <v>1384</v>
      </c>
      <c r="C756" s="24" t="e">
        <f aca="false">VLOOKUP(GroupVertices[[#this row],[vertex]], Vertices, MATCH("ID", Vertices[#headers], 0), 0)</f>
        <v>#VALUE!</v>
      </c>
    </row>
    <row r="757" customFormat="false" ht="15" hidden="false" customHeight="false" outlineLevel="0" collapsed="false">
      <c r="A757" s="24" t="s">
        <v>14254</v>
      </c>
      <c r="B757" s="24" t="s">
        <v>1374</v>
      </c>
      <c r="C757" s="24" t="e">
        <f aca="false">VLOOKUP(GroupVertices[[#this row],[vertex]], Vertices, MATCH("ID", Vertices[#headers], 0), 0)</f>
        <v>#VALUE!</v>
      </c>
    </row>
    <row r="758" customFormat="false" ht="15" hidden="false" customHeight="false" outlineLevel="0" collapsed="false">
      <c r="A758" s="24" t="s">
        <v>14254</v>
      </c>
      <c r="B758" s="24" t="s">
        <v>1380</v>
      </c>
      <c r="C758" s="24" t="e">
        <f aca="false">VLOOKUP(GroupVertices[[#this row],[vertex]], Vertices, MATCH("ID", Vertices[#headers], 0), 0)</f>
        <v>#VALUE!</v>
      </c>
    </row>
    <row r="759" customFormat="false" ht="15" hidden="false" customHeight="false" outlineLevel="0" collapsed="false">
      <c r="A759" s="24" t="s">
        <v>14254</v>
      </c>
      <c r="B759" s="24" t="s">
        <v>1375</v>
      </c>
      <c r="C759" s="24" t="e">
        <f aca="false">VLOOKUP(GroupVertices[[#this row],[vertex]], Vertices, MATCH("ID", Vertices[#headers], 0), 0)</f>
        <v>#VALUE!</v>
      </c>
    </row>
    <row r="760" customFormat="false" ht="15" hidden="false" customHeight="false" outlineLevel="0" collapsed="false">
      <c r="A760" s="24" t="s">
        <v>14259</v>
      </c>
      <c r="B760" s="24" t="s">
        <v>976</v>
      </c>
      <c r="C760" s="24" t="e">
        <f aca="false">VLOOKUP(GroupVertices[[#this row],[vertex]], Vertices, MATCH("ID", Vertices[#headers], 0), 0)</f>
        <v>#VALUE!</v>
      </c>
    </row>
    <row r="761" customFormat="false" ht="15" hidden="false" customHeight="false" outlineLevel="0" collapsed="false">
      <c r="A761" s="24" t="s">
        <v>14259</v>
      </c>
      <c r="B761" s="24" t="s">
        <v>983</v>
      </c>
      <c r="C761" s="24" t="e">
        <f aca="false">VLOOKUP(GroupVertices[[#this row],[vertex]], Vertices, MATCH("ID", Vertices[#headers], 0), 0)</f>
        <v>#VALUE!</v>
      </c>
    </row>
    <row r="762" customFormat="false" ht="15" hidden="false" customHeight="false" outlineLevel="0" collapsed="false">
      <c r="A762" s="24" t="s">
        <v>14259</v>
      </c>
      <c r="B762" s="24" t="s">
        <v>982</v>
      </c>
      <c r="C762" s="24" t="e">
        <f aca="false">VLOOKUP(GroupVertices[[#this row],[vertex]], Vertices, MATCH("ID", Vertices[#headers], 0), 0)</f>
        <v>#VALUE!</v>
      </c>
    </row>
    <row r="763" customFormat="false" ht="15" hidden="false" customHeight="false" outlineLevel="0" collapsed="false">
      <c r="A763" s="24" t="s">
        <v>14259</v>
      </c>
      <c r="B763" s="24" t="s">
        <v>977</v>
      </c>
      <c r="C763" s="24" t="e">
        <f aca="false">VLOOKUP(GroupVertices[[#this row],[vertex]], Vertices, MATCH("ID", Vertices[#headers], 0), 0)</f>
        <v>#VALUE!</v>
      </c>
    </row>
    <row r="764" customFormat="false" ht="15" hidden="false" customHeight="false" outlineLevel="0" collapsed="false">
      <c r="A764" s="24" t="s">
        <v>14262</v>
      </c>
      <c r="B764" s="24" t="s">
        <v>903</v>
      </c>
      <c r="C764" s="24" t="e">
        <f aca="false">VLOOKUP(GroupVertices[[#this row],[vertex]], Vertices, MATCH("ID", Vertices[#headers], 0), 0)</f>
        <v>#VALUE!</v>
      </c>
    </row>
    <row r="765" customFormat="false" ht="15" hidden="false" customHeight="false" outlineLevel="0" collapsed="false">
      <c r="A765" s="24" t="s">
        <v>14262</v>
      </c>
      <c r="B765" s="24" t="s">
        <v>885</v>
      </c>
      <c r="C765" s="24" t="e">
        <f aca="false">VLOOKUP(GroupVertices[[#this row],[vertex]], Vertices, MATCH("ID", Vertices[#headers], 0), 0)</f>
        <v>#VALUE!</v>
      </c>
    </row>
    <row r="766" customFormat="false" ht="15" hidden="false" customHeight="false" outlineLevel="0" collapsed="false">
      <c r="A766" s="24" t="s">
        <v>14262</v>
      </c>
      <c r="B766" s="24" t="s">
        <v>877</v>
      </c>
      <c r="C766" s="24" t="e">
        <f aca="false">VLOOKUP(GroupVertices[[#this row],[vertex]], Vertices, MATCH("ID", Vertices[#headers], 0), 0)</f>
        <v>#VALUE!</v>
      </c>
    </row>
    <row r="767" customFormat="false" ht="15" hidden="false" customHeight="false" outlineLevel="0" collapsed="false">
      <c r="A767" s="24" t="s">
        <v>14262</v>
      </c>
      <c r="B767" s="24" t="s">
        <v>876</v>
      </c>
      <c r="C767" s="24" t="e">
        <f aca="false">VLOOKUP(GroupVertices[[#this row],[vertex]], Vertices, MATCH("ID", Vertices[#headers], 0), 0)</f>
        <v>#VALUE!</v>
      </c>
    </row>
    <row r="768" customFormat="false" ht="15" hidden="false" customHeight="false" outlineLevel="0" collapsed="false">
      <c r="A768" s="24" t="s">
        <v>14268</v>
      </c>
      <c r="B768" s="24" t="s">
        <v>854</v>
      </c>
      <c r="C768" s="24" t="e">
        <f aca="false">VLOOKUP(GroupVertices[[#this row],[vertex]], Vertices, MATCH("ID", Vertices[#headers], 0), 0)</f>
        <v>#VALUE!</v>
      </c>
    </row>
    <row r="769" customFormat="false" ht="15" hidden="false" customHeight="false" outlineLevel="0" collapsed="false">
      <c r="A769" s="24" t="s">
        <v>14268</v>
      </c>
      <c r="B769" s="24" t="s">
        <v>862</v>
      </c>
      <c r="C769" s="24" t="e">
        <f aca="false">VLOOKUP(GroupVertices[[#this row],[vertex]], Vertices, MATCH("ID", Vertices[#headers], 0), 0)</f>
        <v>#VALUE!</v>
      </c>
    </row>
    <row r="770" customFormat="false" ht="15" hidden="false" customHeight="false" outlineLevel="0" collapsed="false">
      <c r="A770" s="24" t="s">
        <v>14268</v>
      </c>
      <c r="B770" s="24" t="s">
        <v>861</v>
      </c>
      <c r="C770" s="24" t="e">
        <f aca="false">VLOOKUP(GroupVertices[[#this row],[vertex]], Vertices, MATCH("ID", Vertices[#headers], 0), 0)</f>
        <v>#VALUE!</v>
      </c>
    </row>
    <row r="771" customFormat="false" ht="15" hidden="false" customHeight="false" outlineLevel="0" collapsed="false">
      <c r="A771" s="24" t="s">
        <v>14268</v>
      </c>
      <c r="B771" s="24" t="s">
        <v>855</v>
      </c>
      <c r="C771" s="24" t="e">
        <f aca="false">VLOOKUP(GroupVertices[[#this row],[vertex]], Vertices, MATCH("ID", Vertices[#headers], 0), 0)</f>
        <v>#VALUE!</v>
      </c>
    </row>
    <row r="772" customFormat="false" ht="15" hidden="false" customHeight="false" outlineLevel="0" collapsed="false">
      <c r="A772" s="24" t="s">
        <v>14271</v>
      </c>
      <c r="B772" s="24" t="s">
        <v>555</v>
      </c>
      <c r="C772" s="24" t="e">
        <f aca="false">VLOOKUP(GroupVertices[[#this row],[vertex]], Vertices, MATCH("ID", Vertices[#headers], 0), 0)</f>
        <v>#VALUE!</v>
      </c>
    </row>
    <row r="773" customFormat="false" ht="15" hidden="false" customHeight="false" outlineLevel="0" collapsed="false">
      <c r="A773" s="24" t="s">
        <v>14271</v>
      </c>
      <c r="B773" s="24" t="s">
        <v>151</v>
      </c>
      <c r="C773" s="24" t="e">
        <f aca="false">VLOOKUP(GroupVertices[[#this row],[vertex]], Vertices, MATCH("ID", Vertices[#headers], 0), 0)</f>
        <v>#VALUE!</v>
      </c>
    </row>
    <row r="774" customFormat="false" ht="15" hidden="false" customHeight="false" outlineLevel="0" collapsed="false">
      <c r="A774" s="24" t="s">
        <v>14271</v>
      </c>
      <c r="B774" s="24" t="s">
        <v>161</v>
      </c>
      <c r="C774" s="24" t="e">
        <f aca="false">VLOOKUP(GroupVertices[[#this row],[vertex]], Vertices, MATCH("ID", Vertices[#headers], 0), 0)</f>
        <v>#VALUE!</v>
      </c>
    </row>
    <row r="775" customFormat="false" ht="15" hidden="false" customHeight="false" outlineLevel="0" collapsed="false">
      <c r="A775" s="24" t="s">
        <v>14271</v>
      </c>
      <c r="B775" s="24" t="s">
        <v>150</v>
      </c>
      <c r="C775" s="24" t="e">
        <f aca="false">VLOOKUP(GroupVertices[[#this row],[vertex]], Vertices, MATCH("ID", Vertices[#headers], 0), 0)</f>
        <v>#VALUE!</v>
      </c>
    </row>
    <row r="776" customFormat="false" ht="15" hidden="false" customHeight="false" outlineLevel="0" collapsed="false">
      <c r="A776" s="24" t="s">
        <v>14277</v>
      </c>
      <c r="B776" s="24" t="s">
        <v>345</v>
      </c>
      <c r="C776" s="24" t="e">
        <f aca="false">VLOOKUP(GroupVertices[[#this row],[vertex]], Vertices, MATCH("ID", Vertices[#headers], 0), 0)</f>
        <v>#VALUE!</v>
      </c>
    </row>
    <row r="777" customFormat="false" ht="15" hidden="false" customHeight="false" outlineLevel="0" collapsed="false">
      <c r="A777" s="24" t="s">
        <v>14277</v>
      </c>
      <c r="B777" s="24" t="s">
        <v>302</v>
      </c>
      <c r="C777" s="24" t="e">
        <f aca="false">VLOOKUP(GroupVertices[[#this row],[vertex]], Vertices, MATCH("ID", Vertices[#headers], 0), 0)</f>
        <v>#VALUE!</v>
      </c>
    </row>
    <row r="778" customFormat="false" ht="15" hidden="false" customHeight="false" outlineLevel="0" collapsed="false">
      <c r="A778" s="24" t="s">
        <v>14277</v>
      </c>
      <c r="B778" s="24" t="s">
        <v>296</v>
      </c>
      <c r="C778" s="24" t="e">
        <f aca="false">VLOOKUP(GroupVertices[[#this row],[vertex]], Vertices, MATCH("ID", Vertices[#headers], 0), 0)</f>
        <v>#VALUE!</v>
      </c>
    </row>
    <row r="779" customFormat="false" ht="15" hidden="false" customHeight="false" outlineLevel="0" collapsed="false">
      <c r="A779" s="24" t="s">
        <v>14277</v>
      </c>
      <c r="B779" s="24" t="s">
        <v>295</v>
      </c>
      <c r="C779" s="24" t="e">
        <f aca="false">VLOOKUP(GroupVertices[[#this row],[vertex]], Vertices, MATCH("ID", Vertices[#headers], 0), 0)</f>
        <v>#VALUE!</v>
      </c>
    </row>
    <row r="780" customFormat="false" ht="15" hidden="false" customHeight="false" outlineLevel="0" collapsed="false">
      <c r="A780" s="24" t="s">
        <v>14282</v>
      </c>
      <c r="B780" s="24" t="s">
        <v>169</v>
      </c>
      <c r="C780" s="24" t="e">
        <f aca="false">VLOOKUP(GroupVertices[[#this row],[vertex]], Vertices, MATCH("ID", Vertices[#headers], 0), 0)</f>
        <v>#VALUE!</v>
      </c>
    </row>
    <row r="781" customFormat="false" ht="15" hidden="false" customHeight="false" outlineLevel="0" collapsed="false">
      <c r="A781" s="24" t="s">
        <v>14282</v>
      </c>
      <c r="B781" s="24" t="s">
        <v>173</v>
      </c>
      <c r="C781" s="24" t="e">
        <f aca="false">VLOOKUP(GroupVertices[[#this row],[vertex]], Vertices, MATCH("ID", Vertices[#headers], 0), 0)</f>
        <v>#VALUE!</v>
      </c>
    </row>
    <row r="782" customFormat="false" ht="15" hidden="false" customHeight="false" outlineLevel="0" collapsed="false">
      <c r="A782" s="24" t="s">
        <v>14282</v>
      </c>
      <c r="B782" s="24" t="s">
        <v>164</v>
      </c>
      <c r="C782" s="24" t="e">
        <f aca="false">VLOOKUP(GroupVertices[[#this row],[vertex]], Vertices, MATCH("ID", Vertices[#headers], 0), 0)</f>
        <v>#VALUE!</v>
      </c>
    </row>
    <row r="783" customFormat="false" ht="15" hidden="false" customHeight="false" outlineLevel="0" collapsed="false">
      <c r="A783" s="24" t="s">
        <v>14282</v>
      </c>
      <c r="B783" s="24" t="s">
        <v>165</v>
      </c>
      <c r="C783" s="24" t="e">
        <f aca="false">VLOOKUP(GroupVertices[[#this row],[vertex]], Vertices, MATCH("ID", Vertices[#headers], 0), 0)</f>
        <v>#VALUE!</v>
      </c>
    </row>
    <row r="784" customFormat="false" ht="15" hidden="false" customHeight="false" outlineLevel="0" collapsed="false">
      <c r="A784" s="24" t="s">
        <v>14289</v>
      </c>
      <c r="B784" s="24" t="s">
        <v>4820</v>
      </c>
      <c r="C784" s="24" t="e">
        <f aca="false">VLOOKUP(GroupVertices[[#this row],[vertex]], Vertices, MATCH("ID", Vertices[#headers], 0), 0)</f>
        <v>#VALUE!</v>
      </c>
    </row>
    <row r="785" customFormat="false" ht="15" hidden="false" customHeight="false" outlineLevel="0" collapsed="false">
      <c r="A785" s="24" t="s">
        <v>14289</v>
      </c>
      <c r="B785" s="24" t="s">
        <v>4808</v>
      </c>
      <c r="C785" s="24" t="e">
        <f aca="false">VLOOKUP(GroupVertices[[#this row],[vertex]], Vertices, MATCH("ID", Vertices[#headers], 0), 0)</f>
        <v>#VALUE!</v>
      </c>
    </row>
    <row r="786" customFormat="false" ht="15" hidden="false" customHeight="false" outlineLevel="0" collapsed="false">
      <c r="A786" s="24" t="s">
        <v>14289</v>
      </c>
      <c r="B786" s="24" t="s">
        <v>4807</v>
      </c>
      <c r="C786" s="24" t="e">
        <f aca="false">VLOOKUP(GroupVertices[[#this row],[vertex]], Vertices, MATCH("ID", Vertices[#headers], 0), 0)</f>
        <v>#VALUE!</v>
      </c>
    </row>
    <row r="787" customFormat="false" ht="15" hidden="false" customHeight="false" outlineLevel="0" collapsed="false">
      <c r="A787" s="24" t="s">
        <v>14293</v>
      </c>
      <c r="B787" s="24" t="s">
        <v>4401</v>
      </c>
      <c r="C787" s="24" t="e">
        <f aca="false">VLOOKUP(GroupVertices[[#this row],[vertex]], Vertices, MATCH("ID", Vertices[#headers], 0), 0)</f>
        <v>#VALUE!</v>
      </c>
    </row>
    <row r="788" customFormat="false" ht="15" hidden="false" customHeight="false" outlineLevel="0" collapsed="false">
      <c r="A788" s="24" t="s">
        <v>14293</v>
      </c>
      <c r="B788" s="24" t="s">
        <v>4410</v>
      </c>
      <c r="C788" s="24" t="e">
        <f aca="false">VLOOKUP(GroupVertices[[#this row],[vertex]], Vertices, MATCH("ID", Vertices[#headers], 0), 0)</f>
        <v>#VALUE!</v>
      </c>
    </row>
    <row r="789" customFormat="false" ht="15" hidden="false" customHeight="false" outlineLevel="0" collapsed="false">
      <c r="A789" s="24" t="s">
        <v>14293</v>
      </c>
      <c r="B789" s="24" t="s">
        <v>4402</v>
      </c>
      <c r="C789" s="24" t="e">
        <f aca="false">VLOOKUP(GroupVertices[[#this row],[vertex]], Vertices, MATCH("ID", Vertices[#headers], 0), 0)</f>
        <v>#VALUE!</v>
      </c>
    </row>
    <row r="790" customFormat="false" ht="15" hidden="false" customHeight="false" outlineLevel="0" collapsed="false">
      <c r="A790" s="24" t="s">
        <v>14296</v>
      </c>
      <c r="B790" s="24" t="s">
        <v>4295</v>
      </c>
      <c r="C790" s="24" t="e">
        <f aca="false">VLOOKUP(GroupVertices[[#this row],[vertex]], Vertices, MATCH("ID", Vertices[#headers], 0), 0)</f>
        <v>#VALUE!</v>
      </c>
    </row>
    <row r="791" customFormat="false" ht="15" hidden="false" customHeight="false" outlineLevel="0" collapsed="false">
      <c r="A791" s="24" t="s">
        <v>14296</v>
      </c>
      <c r="B791" s="24" t="s">
        <v>4009</v>
      </c>
      <c r="C791" s="24" t="e">
        <f aca="false">VLOOKUP(GroupVertices[[#this row],[vertex]], Vertices, MATCH("ID", Vertices[#headers], 0), 0)</f>
        <v>#VALUE!</v>
      </c>
    </row>
    <row r="792" customFormat="false" ht="15" hidden="false" customHeight="false" outlineLevel="0" collapsed="false">
      <c r="A792" s="24" t="s">
        <v>14296</v>
      </c>
      <c r="B792" s="24" t="s">
        <v>4000</v>
      </c>
      <c r="C792" s="24" t="e">
        <f aca="false">VLOOKUP(GroupVertices[[#this row],[vertex]], Vertices, MATCH("ID", Vertices[#headers], 0), 0)</f>
        <v>#VALUE!</v>
      </c>
    </row>
    <row r="793" customFormat="false" ht="15" hidden="false" customHeight="false" outlineLevel="0" collapsed="false">
      <c r="A793" s="24" t="s">
        <v>14301</v>
      </c>
      <c r="B793" s="24" t="s">
        <v>4239</v>
      </c>
      <c r="C793" s="24" t="e">
        <f aca="false">VLOOKUP(GroupVertices[[#this row],[vertex]], Vertices, MATCH("ID", Vertices[#headers], 0), 0)</f>
        <v>#VALUE!</v>
      </c>
    </row>
    <row r="794" customFormat="false" ht="15" hidden="false" customHeight="false" outlineLevel="0" collapsed="false">
      <c r="A794" s="24" t="s">
        <v>14301</v>
      </c>
      <c r="B794" s="24" t="s">
        <v>4227</v>
      </c>
      <c r="C794" s="24" t="e">
        <f aca="false">VLOOKUP(GroupVertices[[#this row],[vertex]], Vertices, MATCH("ID", Vertices[#headers], 0), 0)</f>
        <v>#VALUE!</v>
      </c>
    </row>
    <row r="795" customFormat="false" ht="15" hidden="false" customHeight="false" outlineLevel="0" collapsed="false">
      <c r="A795" s="24" t="s">
        <v>14301</v>
      </c>
      <c r="B795" s="24" t="s">
        <v>4226</v>
      </c>
      <c r="C795" s="24" t="e">
        <f aca="false">VLOOKUP(GroupVertices[[#this row],[vertex]], Vertices, MATCH("ID", Vertices[#headers], 0), 0)</f>
        <v>#VALUE!</v>
      </c>
    </row>
    <row r="796" customFormat="false" ht="15" hidden="false" customHeight="false" outlineLevel="0" collapsed="false">
      <c r="A796" s="24" t="s">
        <v>14304</v>
      </c>
      <c r="B796" s="24" t="s">
        <v>4025</v>
      </c>
      <c r="C796" s="24" t="e">
        <f aca="false">VLOOKUP(GroupVertices[[#this row],[vertex]], Vertices, MATCH("ID", Vertices[#headers], 0), 0)</f>
        <v>#VALUE!</v>
      </c>
    </row>
    <row r="797" customFormat="false" ht="15" hidden="false" customHeight="false" outlineLevel="0" collapsed="false">
      <c r="A797" s="24" t="s">
        <v>14304</v>
      </c>
      <c r="B797" s="24" t="s">
        <v>4019</v>
      </c>
      <c r="C797" s="24" t="e">
        <f aca="false">VLOOKUP(GroupVertices[[#this row],[vertex]], Vertices, MATCH("ID", Vertices[#headers], 0), 0)</f>
        <v>#VALUE!</v>
      </c>
    </row>
    <row r="798" customFormat="false" ht="15" hidden="false" customHeight="false" outlineLevel="0" collapsed="false">
      <c r="A798" s="24" t="s">
        <v>14304</v>
      </c>
      <c r="B798" s="24" t="s">
        <v>4020</v>
      </c>
      <c r="C798" s="24" t="e">
        <f aca="false">VLOOKUP(GroupVertices[[#this row],[vertex]], Vertices, MATCH("ID", Vertices[#headers], 0), 0)</f>
        <v>#VALUE!</v>
      </c>
    </row>
    <row r="799" customFormat="false" ht="15" hidden="false" customHeight="false" outlineLevel="0" collapsed="false">
      <c r="A799" s="24" t="s">
        <v>14308</v>
      </c>
      <c r="B799" s="24" t="s">
        <v>3910</v>
      </c>
      <c r="C799" s="24" t="e">
        <f aca="false">VLOOKUP(GroupVertices[[#this row],[vertex]], Vertices, MATCH("ID", Vertices[#headers], 0), 0)</f>
        <v>#VALUE!</v>
      </c>
    </row>
    <row r="800" customFormat="false" ht="15" hidden="false" customHeight="false" outlineLevel="0" collapsed="false">
      <c r="A800" s="24" t="s">
        <v>14308</v>
      </c>
      <c r="B800" s="24" t="s">
        <v>3901</v>
      </c>
      <c r="C800" s="24" t="e">
        <f aca="false">VLOOKUP(GroupVertices[[#this row],[vertex]], Vertices, MATCH("ID", Vertices[#headers], 0), 0)</f>
        <v>#VALUE!</v>
      </c>
    </row>
    <row r="801" customFormat="false" ht="15" hidden="false" customHeight="false" outlineLevel="0" collapsed="false">
      <c r="A801" s="24" t="s">
        <v>14308</v>
      </c>
      <c r="B801" s="24" t="s">
        <v>3900</v>
      </c>
      <c r="C801" s="24" t="e">
        <f aca="false">VLOOKUP(GroupVertices[[#this row],[vertex]], Vertices, MATCH("ID", Vertices[#headers], 0), 0)</f>
        <v>#VALUE!</v>
      </c>
    </row>
    <row r="802" customFormat="false" ht="15" hidden="false" customHeight="false" outlineLevel="0" collapsed="false">
      <c r="A802" s="24" t="s">
        <v>14313</v>
      </c>
      <c r="B802" s="24" t="s">
        <v>3822</v>
      </c>
      <c r="C802" s="24" t="e">
        <f aca="false">VLOOKUP(GroupVertices[[#this row],[vertex]], Vertices, MATCH("ID", Vertices[#headers], 0), 0)</f>
        <v>#VALUE!</v>
      </c>
    </row>
    <row r="803" customFormat="false" ht="15" hidden="false" customHeight="false" outlineLevel="0" collapsed="false">
      <c r="A803" s="24" t="s">
        <v>14313</v>
      </c>
      <c r="B803" s="24" t="s">
        <v>3827</v>
      </c>
      <c r="C803" s="24" t="e">
        <f aca="false">VLOOKUP(GroupVertices[[#this row],[vertex]], Vertices, MATCH("ID", Vertices[#headers], 0), 0)</f>
        <v>#VALUE!</v>
      </c>
    </row>
    <row r="804" customFormat="false" ht="15" hidden="false" customHeight="false" outlineLevel="0" collapsed="false">
      <c r="A804" s="24" t="s">
        <v>14313</v>
      </c>
      <c r="B804" s="24" t="s">
        <v>3823</v>
      </c>
      <c r="C804" s="24" t="e">
        <f aca="false">VLOOKUP(GroupVertices[[#this row],[vertex]], Vertices, MATCH("ID", Vertices[#headers], 0), 0)</f>
        <v>#VALUE!</v>
      </c>
    </row>
    <row r="805" customFormat="false" ht="15" hidden="false" customHeight="false" outlineLevel="0" collapsed="false">
      <c r="A805" s="24" t="s">
        <v>14316</v>
      </c>
      <c r="B805" s="24" t="s">
        <v>3473</v>
      </c>
      <c r="C805" s="24" t="e">
        <f aca="false">VLOOKUP(GroupVertices[[#this row],[vertex]], Vertices, MATCH("ID", Vertices[#headers], 0), 0)</f>
        <v>#VALUE!</v>
      </c>
    </row>
    <row r="806" customFormat="false" ht="15" hidden="false" customHeight="false" outlineLevel="0" collapsed="false">
      <c r="A806" s="24" t="s">
        <v>14316</v>
      </c>
      <c r="B806" s="24" t="s">
        <v>3463</v>
      </c>
      <c r="C806" s="24" t="e">
        <f aca="false">VLOOKUP(GroupVertices[[#this row],[vertex]], Vertices, MATCH("ID", Vertices[#headers], 0), 0)</f>
        <v>#VALUE!</v>
      </c>
    </row>
    <row r="807" customFormat="false" ht="15" hidden="false" customHeight="false" outlineLevel="0" collapsed="false">
      <c r="A807" s="24" t="s">
        <v>14316</v>
      </c>
      <c r="B807" s="24" t="s">
        <v>3462</v>
      </c>
      <c r="C807" s="24" t="e">
        <f aca="false">VLOOKUP(GroupVertices[[#this row],[vertex]], Vertices, MATCH("ID", Vertices[#headers], 0), 0)</f>
        <v>#VALUE!</v>
      </c>
    </row>
    <row r="808" customFormat="false" ht="15" hidden="false" customHeight="false" outlineLevel="0" collapsed="false">
      <c r="A808" s="24" t="s">
        <v>14321</v>
      </c>
      <c r="B808" s="24" t="s">
        <v>3447</v>
      </c>
      <c r="C808" s="24" t="e">
        <f aca="false">VLOOKUP(GroupVertices[[#this row],[vertex]], Vertices, MATCH("ID", Vertices[#headers], 0), 0)</f>
        <v>#VALUE!</v>
      </c>
    </row>
    <row r="809" customFormat="false" ht="15" hidden="false" customHeight="false" outlineLevel="0" collapsed="false">
      <c r="A809" s="24" t="s">
        <v>14321</v>
      </c>
      <c r="B809" s="24" t="s">
        <v>3438</v>
      </c>
      <c r="C809" s="24" t="e">
        <f aca="false">VLOOKUP(GroupVertices[[#this row],[vertex]], Vertices, MATCH("ID", Vertices[#headers], 0), 0)</f>
        <v>#VALUE!</v>
      </c>
    </row>
    <row r="810" customFormat="false" ht="15" hidden="false" customHeight="false" outlineLevel="0" collapsed="false">
      <c r="A810" s="24" t="s">
        <v>14321</v>
      </c>
      <c r="B810" s="24" t="s">
        <v>3437</v>
      </c>
      <c r="C810" s="24" t="e">
        <f aca="false">VLOOKUP(GroupVertices[[#this row],[vertex]], Vertices, MATCH("ID", Vertices[#headers], 0), 0)</f>
        <v>#VALUE!</v>
      </c>
    </row>
    <row r="811" customFormat="false" ht="15" hidden="false" customHeight="false" outlineLevel="0" collapsed="false">
      <c r="A811" s="24" t="s">
        <v>14324</v>
      </c>
      <c r="B811" s="24" t="s">
        <v>3304</v>
      </c>
      <c r="C811" s="24" t="e">
        <f aca="false">VLOOKUP(GroupVertices[[#this row],[vertex]], Vertices, MATCH("ID", Vertices[#headers], 0), 0)</f>
        <v>#VALUE!</v>
      </c>
    </row>
    <row r="812" customFormat="false" ht="15" hidden="false" customHeight="false" outlineLevel="0" collapsed="false">
      <c r="A812" s="24" t="s">
        <v>14324</v>
      </c>
      <c r="B812" s="24" t="s">
        <v>3254</v>
      </c>
      <c r="C812" s="24" t="e">
        <f aca="false">VLOOKUP(GroupVertices[[#this row],[vertex]], Vertices, MATCH("ID", Vertices[#headers], 0), 0)</f>
        <v>#VALUE!</v>
      </c>
    </row>
    <row r="813" customFormat="false" ht="15" hidden="false" customHeight="false" outlineLevel="0" collapsed="false">
      <c r="A813" s="24" t="s">
        <v>14324</v>
      </c>
      <c r="B813" s="24" t="s">
        <v>3253</v>
      </c>
      <c r="C813" s="24" t="e">
        <f aca="false">VLOOKUP(GroupVertices[[#this row],[vertex]], Vertices, MATCH("ID", Vertices[#headers], 0), 0)</f>
        <v>#VALUE!</v>
      </c>
    </row>
    <row r="814" customFormat="false" ht="15" hidden="false" customHeight="false" outlineLevel="0" collapsed="false">
      <c r="A814" s="24" t="s">
        <v>14329</v>
      </c>
      <c r="B814" s="24" t="s">
        <v>3090</v>
      </c>
      <c r="C814" s="24" t="e">
        <f aca="false">VLOOKUP(GroupVertices[[#this row],[vertex]], Vertices, MATCH("ID", Vertices[#headers], 0), 0)</f>
        <v>#VALUE!</v>
      </c>
    </row>
    <row r="815" customFormat="false" ht="15" hidden="false" customHeight="false" outlineLevel="0" collapsed="false">
      <c r="A815" s="24" t="s">
        <v>14329</v>
      </c>
      <c r="B815" s="24" t="s">
        <v>3097</v>
      </c>
      <c r="C815" s="24" t="e">
        <f aca="false">VLOOKUP(GroupVertices[[#this row],[vertex]], Vertices, MATCH("ID", Vertices[#headers], 0), 0)</f>
        <v>#VALUE!</v>
      </c>
    </row>
    <row r="816" customFormat="false" ht="15" hidden="false" customHeight="false" outlineLevel="0" collapsed="false">
      <c r="A816" s="24" t="s">
        <v>14329</v>
      </c>
      <c r="B816" s="24" t="s">
        <v>3091</v>
      </c>
      <c r="C816" s="24" t="e">
        <f aca="false">VLOOKUP(GroupVertices[[#this row],[vertex]], Vertices, MATCH("ID", Vertices[#headers], 0), 0)</f>
        <v>#VALUE!</v>
      </c>
    </row>
    <row r="817" customFormat="false" ht="15" hidden="false" customHeight="false" outlineLevel="0" collapsed="false">
      <c r="A817" s="24" t="s">
        <v>14331</v>
      </c>
      <c r="B817" s="24" t="s">
        <v>3019</v>
      </c>
      <c r="C817" s="24" t="e">
        <f aca="false">VLOOKUP(GroupVertices[[#this row],[vertex]], Vertices, MATCH("ID", Vertices[#headers], 0), 0)</f>
        <v>#VALUE!</v>
      </c>
    </row>
    <row r="818" customFormat="false" ht="15" hidden="false" customHeight="false" outlineLevel="0" collapsed="false">
      <c r="A818" s="24" t="s">
        <v>14331</v>
      </c>
      <c r="B818" s="24" t="s">
        <v>2772</v>
      </c>
      <c r="C818" s="24" t="e">
        <f aca="false">VLOOKUP(GroupVertices[[#this row],[vertex]], Vertices, MATCH("ID", Vertices[#headers], 0), 0)</f>
        <v>#VALUE!</v>
      </c>
    </row>
    <row r="819" customFormat="false" ht="15" hidden="false" customHeight="false" outlineLevel="0" collapsed="false">
      <c r="A819" s="24" t="s">
        <v>14331</v>
      </c>
      <c r="B819" s="24" t="s">
        <v>2771</v>
      </c>
      <c r="C819" s="24" t="e">
        <f aca="false">VLOOKUP(GroupVertices[[#this row],[vertex]], Vertices, MATCH("ID", Vertices[#headers], 0), 0)</f>
        <v>#VALUE!</v>
      </c>
    </row>
    <row r="820" customFormat="false" ht="15" hidden="false" customHeight="false" outlineLevel="0" collapsed="false">
      <c r="A820" s="24" t="s">
        <v>14336</v>
      </c>
      <c r="B820" s="24" t="s">
        <v>2858</v>
      </c>
      <c r="C820" s="24" t="e">
        <f aca="false">VLOOKUP(GroupVertices[[#this row],[vertex]], Vertices, MATCH("ID", Vertices[#headers], 0), 0)</f>
        <v>#VALUE!</v>
      </c>
    </row>
    <row r="821" customFormat="false" ht="15" hidden="false" customHeight="false" outlineLevel="0" collapsed="false">
      <c r="A821" s="24" t="s">
        <v>14336</v>
      </c>
      <c r="B821" s="24" t="s">
        <v>2852</v>
      </c>
      <c r="C821" s="24" t="e">
        <f aca="false">VLOOKUP(GroupVertices[[#this row],[vertex]], Vertices, MATCH("ID", Vertices[#headers], 0), 0)</f>
        <v>#VALUE!</v>
      </c>
    </row>
    <row r="822" customFormat="false" ht="15" hidden="false" customHeight="false" outlineLevel="0" collapsed="false">
      <c r="A822" s="24" t="s">
        <v>14336</v>
      </c>
      <c r="B822" s="24" t="s">
        <v>2853</v>
      </c>
      <c r="C822" s="24" t="e">
        <f aca="false">VLOOKUP(GroupVertices[[#this row],[vertex]], Vertices, MATCH("ID", Vertices[#headers], 0), 0)</f>
        <v>#VALUE!</v>
      </c>
    </row>
    <row r="823" customFormat="false" ht="15" hidden="false" customHeight="false" outlineLevel="0" collapsed="false">
      <c r="A823" s="24" t="s">
        <v>14342</v>
      </c>
      <c r="B823" s="24" t="s">
        <v>2833</v>
      </c>
      <c r="C823" s="24" t="e">
        <f aca="false">VLOOKUP(GroupVertices[[#this row],[vertex]], Vertices, MATCH("ID", Vertices[#headers], 0), 0)</f>
        <v>#VALUE!</v>
      </c>
    </row>
    <row r="824" customFormat="false" ht="15" hidden="false" customHeight="false" outlineLevel="0" collapsed="false">
      <c r="A824" s="24" t="s">
        <v>14342</v>
      </c>
      <c r="B824" s="24" t="s">
        <v>2826</v>
      </c>
      <c r="C824" s="24" t="e">
        <f aca="false">VLOOKUP(GroupVertices[[#this row],[vertex]], Vertices, MATCH("ID", Vertices[#headers], 0), 0)</f>
        <v>#VALUE!</v>
      </c>
    </row>
    <row r="825" customFormat="false" ht="15" hidden="false" customHeight="false" outlineLevel="0" collapsed="false">
      <c r="A825" s="24" t="s">
        <v>14342</v>
      </c>
      <c r="B825" s="24" t="s">
        <v>2827</v>
      </c>
      <c r="C825" s="24" t="e">
        <f aca="false">VLOOKUP(GroupVertices[[#this row],[vertex]], Vertices, MATCH("ID", Vertices[#headers], 0), 0)</f>
        <v>#VALUE!</v>
      </c>
    </row>
    <row r="826" customFormat="false" ht="15" hidden="false" customHeight="false" outlineLevel="0" collapsed="false">
      <c r="A826" s="24" t="s">
        <v>14347</v>
      </c>
      <c r="B826" s="24" t="s">
        <v>2785</v>
      </c>
      <c r="C826" s="24" t="e">
        <f aca="false">VLOOKUP(GroupVertices[[#this row],[vertex]], Vertices, MATCH("ID", Vertices[#headers], 0), 0)</f>
        <v>#VALUE!</v>
      </c>
    </row>
    <row r="827" customFormat="false" ht="15" hidden="false" customHeight="false" outlineLevel="0" collapsed="false">
      <c r="A827" s="24" t="s">
        <v>14347</v>
      </c>
      <c r="B827" s="24" t="s">
        <v>2777</v>
      </c>
      <c r="C827" s="24" t="e">
        <f aca="false">VLOOKUP(GroupVertices[[#this row],[vertex]], Vertices, MATCH("ID", Vertices[#headers], 0), 0)</f>
        <v>#VALUE!</v>
      </c>
    </row>
    <row r="828" customFormat="false" ht="15" hidden="false" customHeight="false" outlineLevel="0" collapsed="false">
      <c r="A828" s="24" t="s">
        <v>14347</v>
      </c>
      <c r="B828" s="24" t="s">
        <v>2778</v>
      </c>
      <c r="C828" s="24" t="e">
        <f aca="false">VLOOKUP(GroupVertices[[#this row],[vertex]], Vertices, MATCH("ID", Vertices[#headers], 0), 0)</f>
        <v>#VALUE!</v>
      </c>
    </row>
    <row r="829" customFormat="false" ht="15" hidden="false" customHeight="false" outlineLevel="0" collapsed="false">
      <c r="A829" s="24" t="s">
        <v>14352</v>
      </c>
      <c r="B829" s="24" t="s">
        <v>2358</v>
      </c>
      <c r="C829" s="24" t="e">
        <f aca="false">VLOOKUP(GroupVertices[[#this row],[vertex]], Vertices, MATCH("ID", Vertices[#headers], 0), 0)</f>
        <v>#VALUE!</v>
      </c>
    </row>
    <row r="830" customFormat="false" ht="15" hidden="false" customHeight="false" outlineLevel="0" collapsed="false">
      <c r="A830" s="24" t="s">
        <v>14352</v>
      </c>
      <c r="B830" s="24" t="s">
        <v>1369</v>
      </c>
      <c r="C830" s="24" t="e">
        <f aca="false">VLOOKUP(GroupVertices[[#this row],[vertex]], Vertices, MATCH("ID", Vertices[#headers], 0), 0)</f>
        <v>#VALUE!</v>
      </c>
    </row>
    <row r="831" customFormat="false" ht="15" hidden="false" customHeight="false" outlineLevel="0" collapsed="false">
      <c r="A831" s="24" t="s">
        <v>14352</v>
      </c>
      <c r="B831" s="24" t="s">
        <v>1368</v>
      </c>
      <c r="C831" s="24" t="e">
        <f aca="false">VLOOKUP(GroupVertices[[#this row],[vertex]], Vertices, MATCH("ID", Vertices[#headers], 0), 0)</f>
        <v>#VALUE!</v>
      </c>
    </row>
    <row r="832" customFormat="false" ht="15" hidden="false" customHeight="false" outlineLevel="0" collapsed="false">
      <c r="A832" s="24" t="s">
        <v>14358</v>
      </c>
      <c r="B832" s="24" t="s">
        <v>2271</v>
      </c>
      <c r="C832" s="24" t="e">
        <f aca="false">VLOOKUP(GroupVertices[[#this row],[vertex]], Vertices, MATCH("ID", Vertices[#headers], 0), 0)</f>
        <v>#VALUE!</v>
      </c>
    </row>
    <row r="833" customFormat="false" ht="15" hidden="false" customHeight="false" outlineLevel="0" collapsed="false">
      <c r="A833" s="24" t="s">
        <v>14358</v>
      </c>
      <c r="B833" s="24" t="s">
        <v>2278</v>
      </c>
      <c r="C833" s="24" t="e">
        <f aca="false">VLOOKUP(GroupVertices[[#this row],[vertex]], Vertices, MATCH("ID", Vertices[#headers], 0), 0)</f>
        <v>#VALUE!</v>
      </c>
    </row>
    <row r="834" customFormat="false" ht="15" hidden="false" customHeight="false" outlineLevel="0" collapsed="false">
      <c r="A834" s="24" t="s">
        <v>14358</v>
      </c>
      <c r="B834" s="24" t="s">
        <v>2272</v>
      </c>
      <c r="C834" s="24" t="e">
        <f aca="false">VLOOKUP(GroupVertices[[#this row],[vertex]], Vertices, MATCH("ID", Vertices[#headers], 0), 0)</f>
        <v>#VALUE!</v>
      </c>
    </row>
    <row r="835" customFormat="false" ht="15" hidden="false" customHeight="false" outlineLevel="0" collapsed="false">
      <c r="A835" s="24" t="s">
        <v>14360</v>
      </c>
      <c r="B835" s="24" t="s">
        <v>2107</v>
      </c>
      <c r="C835" s="24" t="e">
        <f aca="false">VLOOKUP(GroupVertices[[#this row],[vertex]], Vertices, MATCH("ID", Vertices[#headers], 0), 0)</f>
        <v>#VALUE!</v>
      </c>
    </row>
    <row r="836" customFormat="false" ht="15" hidden="false" customHeight="false" outlineLevel="0" collapsed="false">
      <c r="A836" s="24" t="s">
        <v>14360</v>
      </c>
      <c r="B836" s="24" t="s">
        <v>2114</v>
      </c>
      <c r="C836" s="24" t="e">
        <f aca="false">VLOOKUP(GroupVertices[[#this row],[vertex]], Vertices, MATCH("ID", Vertices[#headers], 0), 0)</f>
        <v>#VALUE!</v>
      </c>
    </row>
    <row r="837" customFormat="false" ht="15" hidden="false" customHeight="false" outlineLevel="0" collapsed="false">
      <c r="A837" s="24" t="s">
        <v>14360</v>
      </c>
      <c r="B837" s="24" t="s">
        <v>2108</v>
      </c>
      <c r="C837" s="24" t="e">
        <f aca="false">VLOOKUP(GroupVertices[[#this row],[vertex]], Vertices, MATCH("ID", Vertices[#headers], 0), 0)</f>
        <v>#VALUE!</v>
      </c>
    </row>
    <row r="838" customFormat="false" ht="15" hidden="false" customHeight="false" outlineLevel="0" collapsed="false">
      <c r="A838" s="24" t="s">
        <v>14363</v>
      </c>
      <c r="B838" s="24" t="s">
        <v>1006</v>
      </c>
      <c r="C838" s="24" t="e">
        <f aca="false">VLOOKUP(GroupVertices[[#this row],[vertex]], Vertices, MATCH("ID", Vertices[#headers], 0), 0)</f>
        <v>#VALUE!</v>
      </c>
    </row>
    <row r="839" customFormat="false" ht="15" hidden="false" customHeight="false" outlineLevel="0" collapsed="false">
      <c r="A839" s="24" t="s">
        <v>14363</v>
      </c>
      <c r="B839" s="24" t="s">
        <v>1402</v>
      </c>
      <c r="C839" s="24" t="e">
        <f aca="false">VLOOKUP(GroupVertices[[#this row],[vertex]], Vertices, MATCH("ID", Vertices[#headers], 0), 0)</f>
        <v>#VALUE!</v>
      </c>
    </row>
    <row r="840" customFormat="false" ht="15" hidden="false" customHeight="false" outlineLevel="0" collapsed="false">
      <c r="A840" s="24" t="s">
        <v>14363</v>
      </c>
      <c r="B840" s="24" t="s">
        <v>1005</v>
      </c>
      <c r="C840" s="24" t="e">
        <f aca="false">VLOOKUP(GroupVertices[[#this row],[vertex]], Vertices, MATCH("ID", Vertices[#headers], 0), 0)</f>
        <v>#VALUE!</v>
      </c>
    </row>
    <row r="841" customFormat="false" ht="15" hidden="false" customHeight="false" outlineLevel="0" collapsed="false">
      <c r="A841" s="24" t="s">
        <v>14370</v>
      </c>
      <c r="B841" s="24" t="s">
        <v>1359</v>
      </c>
      <c r="C841" s="24" t="e">
        <f aca="false">VLOOKUP(GroupVertices[[#this row],[vertex]], Vertices, MATCH("ID", Vertices[#headers], 0), 0)</f>
        <v>#VALUE!</v>
      </c>
    </row>
    <row r="842" customFormat="false" ht="15" hidden="false" customHeight="false" outlineLevel="0" collapsed="false">
      <c r="A842" s="24" t="s">
        <v>14370</v>
      </c>
      <c r="B842" s="24" t="s">
        <v>1069</v>
      </c>
      <c r="C842" s="24" t="e">
        <f aca="false">VLOOKUP(GroupVertices[[#this row],[vertex]], Vertices, MATCH("ID", Vertices[#headers], 0), 0)</f>
        <v>#VALUE!</v>
      </c>
    </row>
    <row r="843" customFormat="false" ht="15" hidden="false" customHeight="false" outlineLevel="0" collapsed="false">
      <c r="A843" s="24" t="s">
        <v>14370</v>
      </c>
      <c r="B843" s="24" t="s">
        <v>1068</v>
      </c>
      <c r="C843" s="24" t="e">
        <f aca="false">VLOOKUP(GroupVertices[[#this row],[vertex]], Vertices, MATCH("ID", Vertices[#headers], 0), 0)</f>
        <v>#VALUE!</v>
      </c>
    </row>
    <row r="844" customFormat="false" ht="15" hidden="false" customHeight="false" outlineLevel="0" collapsed="false">
      <c r="A844" s="24" t="s">
        <v>14374</v>
      </c>
      <c r="B844" s="24" t="s">
        <v>1327</v>
      </c>
      <c r="C844" s="24" t="e">
        <f aca="false">VLOOKUP(GroupVertices[[#this row],[vertex]], Vertices, MATCH("ID", Vertices[#headers], 0), 0)</f>
        <v>#VALUE!</v>
      </c>
    </row>
    <row r="845" customFormat="false" ht="15" hidden="false" customHeight="false" outlineLevel="0" collapsed="false">
      <c r="A845" s="24" t="s">
        <v>14374</v>
      </c>
      <c r="B845" s="24" t="s">
        <v>1335</v>
      </c>
      <c r="C845" s="24" t="e">
        <f aca="false">VLOOKUP(GroupVertices[[#this row],[vertex]], Vertices, MATCH("ID", Vertices[#headers], 0), 0)</f>
        <v>#VALUE!</v>
      </c>
    </row>
    <row r="846" customFormat="false" ht="15" hidden="false" customHeight="false" outlineLevel="0" collapsed="false">
      <c r="A846" s="24" t="s">
        <v>14374</v>
      </c>
      <c r="B846" s="24" t="s">
        <v>1328</v>
      </c>
      <c r="C846" s="24" t="e">
        <f aca="false">VLOOKUP(GroupVertices[[#this row],[vertex]], Vertices, MATCH("ID", Vertices[#headers], 0), 0)</f>
        <v>#VALUE!</v>
      </c>
    </row>
    <row r="847" customFormat="false" ht="15" hidden="false" customHeight="false" outlineLevel="0" collapsed="false">
      <c r="A847" s="24" t="s">
        <v>14377</v>
      </c>
      <c r="B847" s="24" t="s">
        <v>579</v>
      </c>
      <c r="C847" s="24" t="e">
        <f aca="false">VLOOKUP(GroupVertices[[#this row],[vertex]], Vertices, MATCH("ID", Vertices[#headers], 0), 0)</f>
        <v>#VALUE!</v>
      </c>
    </row>
    <row r="848" customFormat="false" ht="15" hidden="false" customHeight="false" outlineLevel="0" collapsed="false">
      <c r="A848" s="24" t="s">
        <v>14377</v>
      </c>
      <c r="B848" s="24" t="s">
        <v>588</v>
      </c>
      <c r="C848" s="24" t="e">
        <f aca="false">VLOOKUP(GroupVertices[[#this row],[vertex]], Vertices, MATCH("ID", Vertices[#headers], 0), 0)</f>
        <v>#VALUE!</v>
      </c>
    </row>
    <row r="849" customFormat="false" ht="15" hidden="false" customHeight="false" outlineLevel="0" collapsed="false">
      <c r="A849" s="24" t="s">
        <v>14377</v>
      </c>
      <c r="B849" s="24" t="s">
        <v>580</v>
      </c>
      <c r="C849" s="24" t="e">
        <f aca="false">VLOOKUP(GroupVertices[[#this row],[vertex]], Vertices, MATCH("ID", Vertices[#headers], 0), 0)</f>
        <v>#VALUE!</v>
      </c>
    </row>
    <row r="850" customFormat="false" ht="15" hidden="false" customHeight="false" outlineLevel="0" collapsed="false">
      <c r="A850" s="24" t="s">
        <v>14382</v>
      </c>
      <c r="B850" s="24" t="s">
        <v>450</v>
      </c>
      <c r="C850" s="24" t="e">
        <f aca="false">VLOOKUP(GroupVertices[[#this row],[vertex]], Vertices, MATCH("ID", Vertices[#headers], 0), 0)</f>
        <v>#VALUE!</v>
      </c>
    </row>
    <row r="851" customFormat="false" ht="15" hidden="false" customHeight="false" outlineLevel="0" collapsed="false">
      <c r="A851" s="24" t="s">
        <v>14382</v>
      </c>
      <c r="B851" s="24" t="s">
        <v>442</v>
      </c>
      <c r="C851" s="24" t="e">
        <f aca="false">VLOOKUP(GroupVertices[[#this row],[vertex]], Vertices, MATCH("ID", Vertices[#headers], 0), 0)</f>
        <v>#VALUE!</v>
      </c>
    </row>
    <row r="852" customFormat="false" ht="15" hidden="false" customHeight="false" outlineLevel="0" collapsed="false">
      <c r="A852" s="24" t="s">
        <v>14382</v>
      </c>
      <c r="B852" s="24" t="s">
        <v>443</v>
      </c>
      <c r="C852" s="24" t="e">
        <f aca="false">VLOOKUP(GroupVertices[[#this row],[vertex]], Vertices, MATCH("ID", Vertices[#headers], 0), 0)</f>
        <v>#VALUE!</v>
      </c>
    </row>
    <row r="853" customFormat="false" ht="15" hidden="false" customHeight="false" outlineLevel="0" collapsed="false">
      <c r="A853" s="24" t="s">
        <v>14387</v>
      </c>
      <c r="B853" s="24" t="s">
        <v>175</v>
      </c>
      <c r="C853" s="24" t="e">
        <f aca="false">VLOOKUP(GroupVertices[[#this row],[vertex]], Vertices, MATCH("ID", Vertices[#headers], 0), 0)</f>
        <v>#VALUE!</v>
      </c>
    </row>
    <row r="854" customFormat="false" ht="15" hidden="false" customHeight="false" outlineLevel="0" collapsed="false">
      <c r="A854" s="24" t="s">
        <v>14387</v>
      </c>
      <c r="B854" s="24" t="s">
        <v>189</v>
      </c>
      <c r="C854" s="24" t="e">
        <f aca="false">VLOOKUP(GroupVertices[[#this row],[vertex]], Vertices, MATCH("ID", Vertices[#headers], 0), 0)</f>
        <v>#VALUE!</v>
      </c>
    </row>
    <row r="855" customFormat="false" ht="15" hidden="false" customHeight="false" outlineLevel="0" collapsed="false">
      <c r="A855" s="24" t="s">
        <v>14387</v>
      </c>
      <c r="B855" s="24" t="s">
        <v>176</v>
      </c>
      <c r="C855" s="24" t="e">
        <f aca="false">VLOOKUP(GroupVertices[[#this row],[vertex]], Vertices, MATCH("ID", Vertices[#headers], 0), 0)</f>
        <v>#VALUE!</v>
      </c>
    </row>
    <row r="856" customFormat="false" ht="15" hidden="false" customHeight="false" outlineLevel="0" collapsed="false">
      <c r="A856" s="24" t="s">
        <v>14390</v>
      </c>
      <c r="B856" s="24" t="s">
        <v>4917</v>
      </c>
      <c r="C856" s="24" t="e">
        <f aca="false">VLOOKUP(GroupVertices[[#this row],[vertex]], Vertices, MATCH("ID", Vertices[#headers], 0), 0)</f>
        <v>#VALUE!</v>
      </c>
    </row>
    <row r="857" customFormat="false" ht="15" hidden="false" customHeight="false" outlineLevel="0" collapsed="false">
      <c r="A857" s="24" t="s">
        <v>14390</v>
      </c>
      <c r="B857" s="24" t="s">
        <v>4918</v>
      </c>
      <c r="C857" s="24" t="e">
        <f aca="false">VLOOKUP(GroupVertices[[#this row],[vertex]], Vertices, MATCH("ID", Vertices[#headers], 0), 0)</f>
        <v>#VALUE!</v>
      </c>
    </row>
    <row r="858" customFormat="false" ht="15" hidden="false" customHeight="false" outlineLevel="0" collapsed="false">
      <c r="A858" s="24" t="s">
        <v>14392</v>
      </c>
      <c r="B858" s="24" t="s">
        <v>4850</v>
      </c>
      <c r="C858" s="24" t="e">
        <f aca="false">VLOOKUP(GroupVertices[[#this row],[vertex]], Vertices, MATCH("ID", Vertices[#headers], 0), 0)</f>
        <v>#VALUE!</v>
      </c>
    </row>
    <row r="859" customFormat="false" ht="15" hidden="false" customHeight="false" outlineLevel="0" collapsed="false">
      <c r="A859" s="24" t="s">
        <v>14392</v>
      </c>
      <c r="B859" s="24" t="s">
        <v>4851</v>
      </c>
      <c r="C859" s="24" t="e">
        <f aca="false">VLOOKUP(GroupVertices[[#this row],[vertex]], Vertices, MATCH("ID", Vertices[#headers], 0), 0)</f>
        <v>#VALUE!</v>
      </c>
    </row>
    <row r="860" customFormat="false" ht="15" hidden="false" customHeight="false" outlineLevel="0" collapsed="false">
      <c r="A860" s="24" t="s">
        <v>14394</v>
      </c>
      <c r="B860" s="24" t="s">
        <v>4662</v>
      </c>
      <c r="C860" s="24" t="e">
        <f aca="false">VLOOKUP(GroupVertices[[#this row],[vertex]], Vertices, MATCH("ID", Vertices[#headers], 0), 0)</f>
        <v>#VALUE!</v>
      </c>
    </row>
    <row r="861" customFormat="false" ht="15" hidden="false" customHeight="false" outlineLevel="0" collapsed="false">
      <c r="A861" s="24" t="s">
        <v>14394</v>
      </c>
      <c r="B861" s="24" t="s">
        <v>4663</v>
      </c>
      <c r="C861" s="24" t="e">
        <f aca="false">VLOOKUP(GroupVertices[[#this row],[vertex]], Vertices, MATCH("ID", Vertices[#headers], 0), 0)</f>
        <v>#VALUE!</v>
      </c>
    </row>
    <row r="862" customFormat="false" ht="15" hidden="false" customHeight="false" outlineLevel="0" collapsed="false">
      <c r="A862" s="24" t="s">
        <v>14398</v>
      </c>
      <c r="B862" s="24" t="s">
        <v>4642</v>
      </c>
      <c r="C862" s="24" t="e">
        <f aca="false">VLOOKUP(GroupVertices[[#this row],[vertex]], Vertices, MATCH("ID", Vertices[#headers], 0), 0)</f>
        <v>#VALUE!</v>
      </c>
    </row>
    <row r="863" customFormat="false" ht="15" hidden="false" customHeight="false" outlineLevel="0" collapsed="false">
      <c r="A863" s="24" t="s">
        <v>14398</v>
      </c>
      <c r="B863" s="24" t="s">
        <v>4643</v>
      </c>
      <c r="C863" s="24" t="e">
        <f aca="false">VLOOKUP(GroupVertices[[#this row],[vertex]], Vertices, MATCH("ID", Vertices[#headers], 0), 0)</f>
        <v>#VALUE!</v>
      </c>
    </row>
    <row r="864" customFormat="false" ht="15" hidden="false" customHeight="false" outlineLevel="0" collapsed="false">
      <c r="A864" s="24" t="s">
        <v>14400</v>
      </c>
      <c r="B864" s="24" t="s">
        <v>4627</v>
      </c>
      <c r="C864" s="24" t="e">
        <f aca="false">VLOOKUP(GroupVertices[[#this row],[vertex]], Vertices, MATCH("ID", Vertices[#headers], 0), 0)</f>
        <v>#VALUE!</v>
      </c>
    </row>
    <row r="865" customFormat="false" ht="15" hidden="false" customHeight="false" outlineLevel="0" collapsed="false">
      <c r="A865" s="24" t="s">
        <v>14400</v>
      </c>
      <c r="B865" s="24" t="s">
        <v>4628</v>
      </c>
      <c r="C865" s="24" t="e">
        <f aca="false">VLOOKUP(GroupVertices[[#this row],[vertex]], Vertices, MATCH("ID", Vertices[#headers], 0), 0)</f>
        <v>#VALUE!</v>
      </c>
    </row>
    <row r="866" customFormat="false" ht="15" hidden="false" customHeight="false" outlineLevel="0" collapsed="false">
      <c r="A866" s="24" t="s">
        <v>14402</v>
      </c>
      <c r="B866" s="24" t="s">
        <v>4520</v>
      </c>
      <c r="C866" s="24" t="e">
        <f aca="false">VLOOKUP(GroupVertices[[#this row],[vertex]], Vertices, MATCH("ID", Vertices[#headers], 0), 0)</f>
        <v>#VALUE!</v>
      </c>
    </row>
    <row r="867" customFormat="false" ht="15" hidden="false" customHeight="false" outlineLevel="0" collapsed="false">
      <c r="A867" s="24" t="s">
        <v>14402</v>
      </c>
      <c r="B867" s="24" t="s">
        <v>4519</v>
      </c>
      <c r="C867" s="24" t="e">
        <f aca="false">VLOOKUP(GroupVertices[[#this row],[vertex]], Vertices, MATCH("ID", Vertices[#headers], 0), 0)</f>
        <v>#VALUE!</v>
      </c>
    </row>
    <row r="868" customFormat="false" ht="15" hidden="false" customHeight="false" outlineLevel="0" collapsed="false">
      <c r="A868" s="24" t="s">
        <v>14408</v>
      </c>
      <c r="B868" s="24" t="s">
        <v>4504</v>
      </c>
      <c r="C868" s="24" t="e">
        <f aca="false">VLOOKUP(GroupVertices[[#this row],[vertex]], Vertices, MATCH("ID", Vertices[#headers], 0), 0)</f>
        <v>#VALUE!</v>
      </c>
    </row>
    <row r="869" customFormat="false" ht="15" hidden="false" customHeight="false" outlineLevel="0" collapsed="false">
      <c r="A869" s="24" t="s">
        <v>14408</v>
      </c>
      <c r="B869" s="24" t="s">
        <v>4497</v>
      </c>
      <c r="C869" s="24" t="e">
        <f aca="false">VLOOKUP(GroupVertices[[#this row],[vertex]], Vertices, MATCH("ID", Vertices[#headers], 0), 0)</f>
        <v>#VALUE!</v>
      </c>
    </row>
    <row r="870" customFormat="false" ht="15" hidden="false" customHeight="false" outlineLevel="0" collapsed="false">
      <c r="A870" s="24" t="s">
        <v>14412</v>
      </c>
      <c r="B870" s="24" t="s">
        <v>4490</v>
      </c>
      <c r="C870" s="24" t="e">
        <f aca="false">VLOOKUP(GroupVertices[[#this row],[vertex]], Vertices, MATCH("ID", Vertices[#headers], 0), 0)</f>
        <v>#VALUE!</v>
      </c>
    </row>
    <row r="871" customFormat="false" ht="15" hidden="false" customHeight="false" outlineLevel="0" collapsed="false">
      <c r="A871" s="24" t="s">
        <v>14412</v>
      </c>
      <c r="B871" s="24" t="s">
        <v>4484</v>
      </c>
      <c r="C871" s="24" t="e">
        <f aca="false">VLOOKUP(GroupVertices[[#this row],[vertex]], Vertices, MATCH("ID", Vertices[#headers], 0), 0)</f>
        <v>#VALUE!</v>
      </c>
    </row>
    <row r="872" customFormat="false" ht="15" hidden="false" customHeight="false" outlineLevel="0" collapsed="false">
      <c r="A872" s="24" t="s">
        <v>14416</v>
      </c>
      <c r="B872" s="24" t="s">
        <v>4477</v>
      </c>
      <c r="C872" s="24" t="e">
        <f aca="false">VLOOKUP(GroupVertices[[#this row],[vertex]], Vertices, MATCH("ID", Vertices[#headers], 0), 0)</f>
        <v>#VALUE!</v>
      </c>
    </row>
    <row r="873" customFormat="false" ht="15" hidden="false" customHeight="false" outlineLevel="0" collapsed="false">
      <c r="A873" s="24" t="s">
        <v>14416</v>
      </c>
      <c r="B873" s="24" t="s">
        <v>4472</v>
      </c>
      <c r="C873" s="24" t="e">
        <f aca="false">VLOOKUP(GroupVertices[[#this row],[vertex]], Vertices, MATCH("ID", Vertices[#headers], 0), 0)</f>
        <v>#VALUE!</v>
      </c>
    </row>
    <row r="874" customFormat="false" ht="15" hidden="false" customHeight="false" outlineLevel="0" collapsed="false">
      <c r="A874" s="24" t="s">
        <v>14420</v>
      </c>
      <c r="B874" s="24" t="s">
        <v>4420</v>
      </c>
      <c r="C874" s="24" t="e">
        <f aca="false">VLOOKUP(GroupVertices[[#this row],[vertex]], Vertices, MATCH("ID", Vertices[#headers], 0), 0)</f>
        <v>#VALUE!</v>
      </c>
    </row>
    <row r="875" customFormat="false" ht="15" hidden="false" customHeight="false" outlineLevel="0" collapsed="false">
      <c r="A875" s="24" t="s">
        <v>14420</v>
      </c>
      <c r="B875" s="24" t="s">
        <v>4421</v>
      </c>
      <c r="C875" s="24" t="e">
        <f aca="false">VLOOKUP(GroupVertices[[#this row],[vertex]], Vertices, MATCH("ID", Vertices[#headers], 0), 0)</f>
        <v>#VALUE!</v>
      </c>
    </row>
    <row r="876" customFormat="false" ht="15" hidden="false" customHeight="false" outlineLevel="0" collapsed="false">
      <c r="A876" s="24" t="s">
        <v>14424</v>
      </c>
      <c r="B876" s="24" t="s">
        <v>4397</v>
      </c>
      <c r="C876" s="24" t="e">
        <f aca="false">VLOOKUP(GroupVertices[[#this row],[vertex]], Vertices, MATCH("ID", Vertices[#headers], 0), 0)</f>
        <v>#VALUE!</v>
      </c>
    </row>
    <row r="877" customFormat="false" ht="15" hidden="false" customHeight="false" outlineLevel="0" collapsed="false">
      <c r="A877" s="24" t="s">
        <v>14424</v>
      </c>
      <c r="B877" s="24" t="s">
        <v>4392</v>
      </c>
      <c r="C877" s="24" t="e">
        <f aca="false">VLOOKUP(GroupVertices[[#this row],[vertex]], Vertices, MATCH("ID", Vertices[#headers], 0), 0)</f>
        <v>#VALUE!</v>
      </c>
    </row>
    <row r="878" customFormat="false" ht="15" hidden="false" customHeight="false" outlineLevel="0" collapsed="false">
      <c r="A878" s="24" t="s">
        <v>14428</v>
      </c>
      <c r="B878" s="24" t="s">
        <v>4342</v>
      </c>
      <c r="C878" s="24" t="e">
        <f aca="false">VLOOKUP(GroupVertices[[#this row],[vertex]], Vertices, MATCH("ID", Vertices[#headers], 0), 0)</f>
        <v>#VALUE!</v>
      </c>
    </row>
    <row r="879" customFormat="false" ht="15" hidden="false" customHeight="false" outlineLevel="0" collapsed="false">
      <c r="A879" s="24" t="s">
        <v>14428</v>
      </c>
      <c r="B879" s="24" t="s">
        <v>4343</v>
      </c>
      <c r="C879" s="24" t="e">
        <f aca="false">VLOOKUP(GroupVertices[[#this row],[vertex]], Vertices, MATCH("ID", Vertices[#headers], 0), 0)</f>
        <v>#VALUE!</v>
      </c>
    </row>
    <row r="880" customFormat="false" ht="15" hidden="false" customHeight="false" outlineLevel="0" collapsed="false">
      <c r="A880" s="24" t="s">
        <v>14431</v>
      </c>
      <c r="B880" s="24" t="s">
        <v>4222</v>
      </c>
      <c r="C880" s="24" t="e">
        <f aca="false">VLOOKUP(GroupVertices[[#this row],[vertex]], Vertices, MATCH("ID", Vertices[#headers], 0), 0)</f>
        <v>#VALUE!</v>
      </c>
    </row>
    <row r="881" customFormat="false" ht="15" hidden="false" customHeight="false" outlineLevel="0" collapsed="false">
      <c r="A881" s="24" t="s">
        <v>14431</v>
      </c>
      <c r="B881" s="24" t="s">
        <v>4218</v>
      </c>
      <c r="C881" s="24" t="e">
        <f aca="false">VLOOKUP(GroupVertices[[#this row],[vertex]], Vertices, MATCH("ID", Vertices[#headers], 0), 0)</f>
        <v>#VALUE!</v>
      </c>
    </row>
    <row r="882" customFormat="false" ht="15" hidden="false" customHeight="false" outlineLevel="0" collapsed="false">
      <c r="A882" s="24" t="s">
        <v>14435</v>
      </c>
      <c r="B882" s="24" t="s">
        <v>4137</v>
      </c>
      <c r="C882" s="24" t="e">
        <f aca="false">VLOOKUP(GroupVertices[[#this row],[vertex]], Vertices, MATCH("ID", Vertices[#headers], 0), 0)</f>
        <v>#VALUE!</v>
      </c>
    </row>
    <row r="883" customFormat="false" ht="15" hidden="false" customHeight="false" outlineLevel="0" collapsed="false">
      <c r="A883" s="24" t="s">
        <v>14435</v>
      </c>
      <c r="B883" s="24" t="s">
        <v>4132</v>
      </c>
      <c r="C883" s="24" t="e">
        <f aca="false">VLOOKUP(GroupVertices[[#this row],[vertex]], Vertices, MATCH("ID", Vertices[#headers], 0), 0)</f>
        <v>#VALUE!</v>
      </c>
    </row>
    <row r="884" customFormat="false" ht="15" hidden="false" customHeight="false" outlineLevel="0" collapsed="false">
      <c r="A884" s="24" t="s">
        <v>14439</v>
      </c>
      <c r="B884" s="24" t="s">
        <v>3923</v>
      </c>
      <c r="C884" s="24" t="e">
        <f aca="false">VLOOKUP(GroupVertices[[#this row],[vertex]], Vertices, MATCH("ID", Vertices[#headers], 0), 0)</f>
        <v>#VALUE!</v>
      </c>
    </row>
    <row r="885" customFormat="false" ht="15" hidden="false" customHeight="false" outlineLevel="0" collapsed="false">
      <c r="A885" s="24" t="s">
        <v>14439</v>
      </c>
      <c r="B885" s="24" t="s">
        <v>3918</v>
      </c>
      <c r="C885" s="24" t="e">
        <f aca="false">VLOOKUP(GroupVertices[[#this row],[vertex]], Vertices, MATCH("ID", Vertices[#headers], 0), 0)</f>
        <v>#VALUE!</v>
      </c>
    </row>
    <row r="886" customFormat="false" ht="15" hidden="false" customHeight="false" outlineLevel="0" collapsed="false">
      <c r="A886" s="24" t="s">
        <v>14443</v>
      </c>
      <c r="B886" s="24" t="s">
        <v>3886</v>
      </c>
      <c r="C886" s="24" t="e">
        <f aca="false">VLOOKUP(GroupVertices[[#this row],[vertex]], Vertices, MATCH("ID", Vertices[#headers], 0), 0)</f>
        <v>#VALUE!</v>
      </c>
    </row>
    <row r="887" customFormat="false" ht="15" hidden="false" customHeight="false" outlineLevel="0" collapsed="false">
      <c r="A887" s="24" t="s">
        <v>14443</v>
      </c>
      <c r="B887" s="24" t="s">
        <v>3887</v>
      </c>
      <c r="C887" s="24" t="e">
        <f aca="false">VLOOKUP(GroupVertices[[#this row],[vertex]], Vertices, MATCH("ID", Vertices[#headers], 0), 0)</f>
        <v>#VALUE!</v>
      </c>
    </row>
    <row r="888" customFormat="false" ht="15" hidden="false" customHeight="false" outlineLevel="0" collapsed="false">
      <c r="A888" s="24" t="s">
        <v>14445</v>
      </c>
      <c r="B888" s="24" t="s">
        <v>3874</v>
      </c>
      <c r="C888" s="24" t="e">
        <f aca="false">VLOOKUP(GroupVertices[[#this row],[vertex]], Vertices, MATCH("ID", Vertices[#headers], 0), 0)</f>
        <v>#VALUE!</v>
      </c>
    </row>
    <row r="889" customFormat="false" ht="15" hidden="false" customHeight="false" outlineLevel="0" collapsed="false">
      <c r="A889" s="24" t="s">
        <v>14445</v>
      </c>
      <c r="B889" s="24" t="s">
        <v>3875</v>
      </c>
      <c r="C889" s="24" t="e">
        <f aca="false">VLOOKUP(GroupVertices[[#this row],[vertex]], Vertices, MATCH("ID", Vertices[#headers], 0), 0)</f>
        <v>#VALUE!</v>
      </c>
    </row>
    <row r="890" customFormat="false" ht="15" hidden="false" customHeight="false" outlineLevel="0" collapsed="false">
      <c r="A890" s="24" t="s">
        <v>14447</v>
      </c>
      <c r="B890" s="24" t="s">
        <v>3844</v>
      </c>
      <c r="C890" s="24" t="e">
        <f aca="false">VLOOKUP(GroupVertices[[#this row],[vertex]], Vertices, MATCH("ID", Vertices[#headers], 0), 0)</f>
        <v>#VALUE!</v>
      </c>
    </row>
    <row r="891" customFormat="false" ht="15" hidden="false" customHeight="false" outlineLevel="0" collapsed="false">
      <c r="A891" s="24" t="s">
        <v>14447</v>
      </c>
      <c r="B891" s="24" t="s">
        <v>3845</v>
      </c>
      <c r="C891" s="24" t="e">
        <f aca="false">VLOOKUP(GroupVertices[[#this row],[vertex]], Vertices, MATCH("ID", Vertices[#headers], 0), 0)</f>
        <v>#VALUE!</v>
      </c>
    </row>
    <row r="892" customFormat="false" ht="15" hidden="false" customHeight="false" outlineLevel="0" collapsed="false">
      <c r="A892" s="24" t="s">
        <v>14449</v>
      </c>
      <c r="B892" s="24" t="s">
        <v>3836</v>
      </c>
      <c r="C892" s="24" t="e">
        <f aca="false">VLOOKUP(GroupVertices[[#this row],[vertex]], Vertices, MATCH("ID", Vertices[#headers], 0), 0)</f>
        <v>#VALUE!</v>
      </c>
    </row>
    <row r="893" customFormat="false" ht="15" hidden="false" customHeight="false" outlineLevel="0" collapsed="false">
      <c r="A893" s="24" t="s">
        <v>14449</v>
      </c>
      <c r="B893" s="24" t="s">
        <v>3837</v>
      </c>
      <c r="C893" s="24" t="e">
        <f aca="false">VLOOKUP(GroupVertices[[#this row],[vertex]], Vertices, MATCH("ID", Vertices[#headers], 0), 0)</f>
        <v>#VALUE!</v>
      </c>
    </row>
    <row r="894" customFormat="false" ht="15" hidden="false" customHeight="false" outlineLevel="0" collapsed="false">
      <c r="A894" s="24" t="s">
        <v>14451</v>
      </c>
      <c r="B894" s="24" t="s">
        <v>3782</v>
      </c>
      <c r="C894" s="24" t="e">
        <f aca="false">VLOOKUP(GroupVertices[[#this row],[vertex]], Vertices, MATCH("ID", Vertices[#headers], 0), 0)</f>
        <v>#VALUE!</v>
      </c>
    </row>
    <row r="895" customFormat="false" ht="15" hidden="false" customHeight="false" outlineLevel="0" collapsed="false">
      <c r="A895" s="24" t="s">
        <v>14451</v>
      </c>
      <c r="B895" s="24" t="s">
        <v>3783</v>
      </c>
      <c r="C895" s="24" t="e">
        <f aca="false">VLOOKUP(GroupVertices[[#this row],[vertex]], Vertices, MATCH("ID", Vertices[#headers], 0), 0)</f>
        <v>#VALUE!</v>
      </c>
    </row>
    <row r="896" customFormat="false" ht="15" hidden="false" customHeight="false" outlineLevel="0" collapsed="false">
      <c r="A896" s="24" t="s">
        <v>14453</v>
      </c>
      <c r="B896" s="24" t="s">
        <v>3581</v>
      </c>
      <c r="C896" s="24" t="e">
        <f aca="false">VLOOKUP(GroupVertices[[#this row],[vertex]], Vertices, MATCH("ID", Vertices[#headers], 0), 0)</f>
        <v>#VALUE!</v>
      </c>
    </row>
    <row r="897" customFormat="false" ht="15" hidden="false" customHeight="false" outlineLevel="0" collapsed="false">
      <c r="A897" s="24" t="s">
        <v>14453</v>
      </c>
      <c r="B897" s="24" t="s">
        <v>3556</v>
      </c>
      <c r="C897" s="24" t="e">
        <f aca="false">VLOOKUP(GroupVertices[[#this row],[vertex]], Vertices, MATCH("ID", Vertices[#headers], 0), 0)</f>
        <v>#VALUE!</v>
      </c>
    </row>
    <row r="898" customFormat="false" ht="15" hidden="false" customHeight="false" outlineLevel="0" collapsed="false">
      <c r="A898" s="24" t="s">
        <v>14458</v>
      </c>
      <c r="B898" s="24" t="s">
        <v>3377</v>
      </c>
      <c r="C898" s="24" t="e">
        <f aca="false">VLOOKUP(GroupVertices[[#this row],[vertex]], Vertices, MATCH("ID", Vertices[#headers], 0), 0)</f>
        <v>#VALUE!</v>
      </c>
    </row>
    <row r="899" customFormat="false" ht="15" hidden="false" customHeight="false" outlineLevel="0" collapsed="false">
      <c r="A899" s="24" t="s">
        <v>14458</v>
      </c>
      <c r="B899" s="24" t="s">
        <v>3378</v>
      </c>
      <c r="C899" s="24" t="e">
        <f aca="false">VLOOKUP(GroupVertices[[#this row],[vertex]], Vertices, MATCH("ID", Vertices[#headers], 0), 0)</f>
        <v>#VALUE!</v>
      </c>
    </row>
    <row r="900" customFormat="false" ht="15" hidden="false" customHeight="false" outlineLevel="0" collapsed="false">
      <c r="A900" s="24" t="s">
        <v>14460</v>
      </c>
      <c r="B900" s="24" t="s">
        <v>3364</v>
      </c>
      <c r="C900" s="24" t="e">
        <f aca="false">VLOOKUP(GroupVertices[[#this row],[vertex]], Vertices, MATCH("ID", Vertices[#headers], 0), 0)</f>
        <v>#VALUE!</v>
      </c>
    </row>
    <row r="901" customFormat="false" ht="15" hidden="false" customHeight="false" outlineLevel="0" collapsed="false">
      <c r="A901" s="24" t="s">
        <v>14460</v>
      </c>
      <c r="B901" s="24" t="s">
        <v>3365</v>
      </c>
      <c r="C901" s="24" t="e">
        <f aca="false">VLOOKUP(GroupVertices[[#this row],[vertex]], Vertices, MATCH("ID", Vertices[#headers], 0), 0)</f>
        <v>#VALUE!</v>
      </c>
    </row>
    <row r="902" customFormat="false" ht="15" hidden="false" customHeight="false" outlineLevel="0" collapsed="false">
      <c r="A902" s="24" t="s">
        <v>14462</v>
      </c>
      <c r="B902" s="24" t="s">
        <v>3264</v>
      </c>
      <c r="C902" s="24" t="e">
        <f aca="false">VLOOKUP(GroupVertices[[#this row],[vertex]], Vertices, MATCH("ID", Vertices[#headers], 0), 0)</f>
        <v>#VALUE!</v>
      </c>
    </row>
    <row r="903" customFormat="false" ht="15" hidden="false" customHeight="false" outlineLevel="0" collapsed="false">
      <c r="A903" s="24" t="s">
        <v>14462</v>
      </c>
      <c r="B903" s="24" t="s">
        <v>3259</v>
      </c>
      <c r="C903" s="24" t="e">
        <f aca="false">VLOOKUP(GroupVertices[[#this row],[vertex]], Vertices, MATCH("ID", Vertices[#headers], 0), 0)</f>
        <v>#VALUE!</v>
      </c>
    </row>
    <row r="904" customFormat="false" ht="15" hidden="false" customHeight="false" outlineLevel="0" collapsed="false">
      <c r="A904" s="24" t="s">
        <v>14466</v>
      </c>
      <c r="B904" s="24" t="s">
        <v>3050</v>
      </c>
      <c r="C904" s="24" t="e">
        <f aca="false">VLOOKUP(GroupVertices[[#this row],[vertex]], Vertices, MATCH("ID", Vertices[#headers], 0), 0)</f>
        <v>#VALUE!</v>
      </c>
    </row>
    <row r="905" customFormat="false" ht="15" hidden="false" customHeight="false" outlineLevel="0" collapsed="false">
      <c r="A905" s="24" t="s">
        <v>14466</v>
      </c>
      <c r="B905" s="24" t="s">
        <v>3051</v>
      </c>
      <c r="C905" s="24" t="e">
        <f aca="false">VLOOKUP(GroupVertices[[#this row],[vertex]], Vertices, MATCH("ID", Vertices[#headers], 0), 0)</f>
        <v>#VALUE!</v>
      </c>
    </row>
    <row r="906" customFormat="false" ht="15" hidden="false" customHeight="false" outlineLevel="0" collapsed="false">
      <c r="A906" s="24" t="s">
        <v>14469</v>
      </c>
      <c r="B906" s="24" t="s">
        <v>3022</v>
      </c>
      <c r="C906" s="24" t="e">
        <f aca="false">VLOOKUP(GroupVertices[[#this row],[vertex]], Vertices, MATCH("ID", Vertices[#headers], 0), 0)</f>
        <v>#VALUE!</v>
      </c>
    </row>
    <row r="907" customFormat="false" ht="15" hidden="false" customHeight="false" outlineLevel="0" collapsed="false">
      <c r="A907" s="24" t="s">
        <v>14469</v>
      </c>
      <c r="B907" s="24" t="s">
        <v>3023</v>
      </c>
      <c r="C907" s="24" t="e">
        <f aca="false">VLOOKUP(GroupVertices[[#this row],[vertex]], Vertices, MATCH("ID", Vertices[#headers], 0), 0)</f>
        <v>#VALUE!</v>
      </c>
    </row>
    <row r="908" customFormat="false" ht="15" hidden="false" customHeight="false" outlineLevel="0" collapsed="false">
      <c r="A908" s="24" t="s">
        <v>14472</v>
      </c>
      <c r="B908" s="24" t="s">
        <v>3008</v>
      </c>
      <c r="C908" s="24" t="e">
        <f aca="false">VLOOKUP(GroupVertices[[#this row],[vertex]], Vertices, MATCH("ID", Vertices[#headers], 0), 0)</f>
        <v>#VALUE!</v>
      </c>
    </row>
    <row r="909" customFormat="false" ht="15" hidden="false" customHeight="false" outlineLevel="0" collapsed="false">
      <c r="A909" s="24" t="s">
        <v>14472</v>
      </c>
      <c r="B909" s="24" t="s">
        <v>3009</v>
      </c>
      <c r="C909" s="24" t="e">
        <f aca="false">VLOOKUP(GroupVertices[[#this row],[vertex]], Vertices, MATCH("ID", Vertices[#headers], 0), 0)</f>
        <v>#VALUE!</v>
      </c>
    </row>
    <row r="910" customFormat="false" ht="15" hidden="false" customHeight="false" outlineLevel="0" collapsed="false">
      <c r="A910" s="24" t="s">
        <v>14475</v>
      </c>
      <c r="B910" s="24" t="s">
        <v>2935</v>
      </c>
      <c r="C910" s="24" t="e">
        <f aca="false">VLOOKUP(GroupVertices[[#this row],[vertex]], Vertices, MATCH("ID", Vertices[#headers], 0), 0)</f>
        <v>#VALUE!</v>
      </c>
    </row>
    <row r="911" customFormat="false" ht="15" hidden="false" customHeight="false" outlineLevel="0" collapsed="false">
      <c r="A911" s="24" t="s">
        <v>14475</v>
      </c>
      <c r="B911" s="24" t="s">
        <v>2936</v>
      </c>
      <c r="C911" s="24" t="e">
        <f aca="false">VLOOKUP(GroupVertices[[#this row],[vertex]], Vertices, MATCH("ID", Vertices[#headers], 0), 0)</f>
        <v>#VALUE!</v>
      </c>
    </row>
    <row r="912" customFormat="false" ht="15" hidden="false" customHeight="false" outlineLevel="0" collapsed="false">
      <c r="A912" s="24" t="s">
        <v>14478</v>
      </c>
      <c r="B912" s="24" t="s">
        <v>2810</v>
      </c>
      <c r="C912" s="24" t="e">
        <f aca="false">VLOOKUP(GroupVertices[[#this row],[vertex]], Vertices, MATCH("ID", Vertices[#headers], 0), 0)</f>
        <v>#VALUE!</v>
      </c>
    </row>
    <row r="913" customFormat="false" ht="15" hidden="false" customHeight="false" outlineLevel="0" collapsed="false">
      <c r="A913" s="24" t="s">
        <v>14478</v>
      </c>
      <c r="B913" s="24" t="s">
        <v>2811</v>
      </c>
      <c r="C913" s="24" t="e">
        <f aca="false">VLOOKUP(GroupVertices[[#this row],[vertex]], Vertices, MATCH("ID", Vertices[#headers], 0), 0)</f>
        <v>#VALUE!</v>
      </c>
    </row>
    <row r="914" customFormat="false" ht="15" hidden="false" customHeight="false" outlineLevel="0" collapsed="false">
      <c r="A914" s="24" t="s">
        <v>14481</v>
      </c>
      <c r="B914" s="24" t="s">
        <v>2719</v>
      </c>
      <c r="C914" s="24" t="e">
        <f aca="false">VLOOKUP(GroupVertices[[#this row],[vertex]], Vertices, MATCH("ID", Vertices[#headers], 0), 0)</f>
        <v>#VALUE!</v>
      </c>
    </row>
    <row r="915" customFormat="false" ht="15" hidden="false" customHeight="false" outlineLevel="0" collapsed="false">
      <c r="A915" s="24" t="s">
        <v>14481</v>
      </c>
      <c r="B915" s="24" t="s">
        <v>2720</v>
      </c>
      <c r="C915" s="24" t="e">
        <f aca="false">VLOOKUP(GroupVertices[[#this row],[vertex]], Vertices, MATCH("ID", Vertices[#headers], 0), 0)</f>
        <v>#VALUE!</v>
      </c>
    </row>
    <row r="916" customFormat="false" ht="15" hidden="false" customHeight="false" outlineLevel="0" collapsed="false">
      <c r="A916" s="24" t="s">
        <v>14484</v>
      </c>
      <c r="B916" s="24" t="s">
        <v>2695</v>
      </c>
      <c r="C916" s="24" t="e">
        <f aca="false">VLOOKUP(GroupVertices[[#this row],[vertex]], Vertices, MATCH("ID", Vertices[#headers], 0), 0)</f>
        <v>#VALUE!</v>
      </c>
    </row>
    <row r="917" customFormat="false" ht="15" hidden="false" customHeight="false" outlineLevel="0" collapsed="false">
      <c r="A917" s="24" t="s">
        <v>14484</v>
      </c>
      <c r="B917" s="24" t="s">
        <v>2696</v>
      </c>
      <c r="C917" s="24" t="e">
        <f aca="false">VLOOKUP(GroupVertices[[#this row],[vertex]], Vertices, MATCH("ID", Vertices[#headers], 0), 0)</f>
        <v>#VALUE!</v>
      </c>
    </row>
    <row r="918" customFormat="false" ht="15" hidden="false" customHeight="false" outlineLevel="0" collapsed="false">
      <c r="A918" s="24" t="s">
        <v>14487</v>
      </c>
      <c r="B918" s="24" t="s">
        <v>2684</v>
      </c>
      <c r="C918" s="24" t="e">
        <f aca="false">VLOOKUP(GroupVertices[[#this row],[vertex]], Vertices, MATCH("ID", Vertices[#headers], 0), 0)</f>
        <v>#VALUE!</v>
      </c>
    </row>
    <row r="919" customFormat="false" ht="15" hidden="false" customHeight="false" outlineLevel="0" collapsed="false">
      <c r="A919" s="24" t="s">
        <v>14487</v>
      </c>
      <c r="B919" s="24" t="s">
        <v>2685</v>
      </c>
      <c r="C919" s="24" t="e">
        <f aca="false">VLOOKUP(GroupVertices[[#this row],[vertex]], Vertices, MATCH("ID", Vertices[#headers], 0), 0)</f>
        <v>#VALUE!</v>
      </c>
    </row>
    <row r="920" customFormat="false" ht="15" hidden="false" customHeight="false" outlineLevel="0" collapsed="false">
      <c r="A920" s="24" t="s">
        <v>14490</v>
      </c>
      <c r="B920" s="24" t="s">
        <v>2671</v>
      </c>
      <c r="C920" s="24" t="e">
        <f aca="false">VLOOKUP(GroupVertices[[#this row],[vertex]], Vertices, MATCH("ID", Vertices[#headers], 0), 0)</f>
        <v>#VALUE!</v>
      </c>
    </row>
    <row r="921" customFormat="false" ht="15" hidden="false" customHeight="false" outlineLevel="0" collapsed="false">
      <c r="A921" s="24" t="s">
        <v>14490</v>
      </c>
      <c r="B921" s="24" t="s">
        <v>2664</v>
      </c>
      <c r="C921" s="24" t="e">
        <f aca="false">VLOOKUP(GroupVertices[[#this row],[vertex]], Vertices, MATCH("ID", Vertices[#headers], 0), 0)</f>
        <v>#VALUE!</v>
      </c>
    </row>
    <row r="922" customFormat="false" ht="15" hidden="false" customHeight="false" outlineLevel="0" collapsed="false">
      <c r="A922" s="24" t="s">
        <v>14494</v>
      </c>
      <c r="B922" s="24" t="s">
        <v>2623</v>
      </c>
      <c r="C922" s="24" t="e">
        <f aca="false">VLOOKUP(GroupVertices[[#this row],[vertex]], Vertices, MATCH("ID", Vertices[#headers], 0), 0)</f>
        <v>#VALUE!</v>
      </c>
    </row>
    <row r="923" customFormat="false" ht="15" hidden="false" customHeight="false" outlineLevel="0" collapsed="false">
      <c r="A923" s="24" t="s">
        <v>14494</v>
      </c>
      <c r="B923" s="24" t="s">
        <v>2624</v>
      </c>
      <c r="C923" s="24" t="e">
        <f aca="false">VLOOKUP(GroupVertices[[#this row],[vertex]], Vertices, MATCH("ID", Vertices[#headers], 0), 0)</f>
        <v>#VALUE!</v>
      </c>
    </row>
    <row r="924" customFormat="false" ht="15" hidden="false" customHeight="false" outlineLevel="0" collapsed="false">
      <c r="A924" s="24" t="s">
        <v>14500</v>
      </c>
      <c r="B924" s="24" t="s">
        <v>2594</v>
      </c>
      <c r="C924" s="24" t="e">
        <f aca="false">VLOOKUP(GroupVertices[[#this row],[vertex]], Vertices, MATCH("ID", Vertices[#headers], 0), 0)</f>
        <v>#VALUE!</v>
      </c>
    </row>
    <row r="925" customFormat="false" ht="15" hidden="false" customHeight="false" outlineLevel="0" collapsed="false">
      <c r="A925" s="24" t="s">
        <v>14500</v>
      </c>
      <c r="B925" s="24" t="s">
        <v>2595</v>
      </c>
      <c r="C925" s="24" t="e">
        <f aca="false">VLOOKUP(GroupVertices[[#this row],[vertex]], Vertices, MATCH("ID", Vertices[#headers], 0), 0)</f>
        <v>#VALUE!</v>
      </c>
    </row>
    <row r="926" customFormat="false" ht="15" hidden="false" customHeight="false" outlineLevel="0" collapsed="false">
      <c r="A926" s="24" t="s">
        <v>14503</v>
      </c>
      <c r="B926" s="24" t="s">
        <v>2574</v>
      </c>
      <c r="C926" s="24" t="e">
        <f aca="false">VLOOKUP(GroupVertices[[#this row],[vertex]], Vertices, MATCH("ID", Vertices[#headers], 0), 0)</f>
        <v>#VALUE!</v>
      </c>
    </row>
    <row r="927" customFormat="false" ht="15" hidden="false" customHeight="false" outlineLevel="0" collapsed="false">
      <c r="A927" s="24" t="s">
        <v>14503</v>
      </c>
      <c r="B927" s="24" t="s">
        <v>2575</v>
      </c>
      <c r="C927" s="24" t="e">
        <f aca="false">VLOOKUP(GroupVertices[[#this row],[vertex]], Vertices, MATCH("ID", Vertices[#headers], 0), 0)</f>
        <v>#VALUE!</v>
      </c>
    </row>
    <row r="928" customFormat="false" ht="15" hidden="false" customHeight="false" outlineLevel="0" collapsed="false">
      <c r="A928" s="24" t="s">
        <v>14505</v>
      </c>
      <c r="B928" s="24" t="s">
        <v>2563</v>
      </c>
      <c r="C928" s="24" t="e">
        <f aca="false">VLOOKUP(GroupVertices[[#this row],[vertex]], Vertices, MATCH("ID", Vertices[#headers], 0), 0)</f>
        <v>#VALUE!</v>
      </c>
    </row>
    <row r="929" customFormat="false" ht="15" hidden="false" customHeight="false" outlineLevel="0" collapsed="false">
      <c r="A929" s="24" t="s">
        <v>14505</v>
      </c>
      <c r="B929" s="24" t="s">
        <v>2564</v>
      </c>
      <c r="C929" s="24" t="e">
        <f aca="false">VLOOKUP(GroupVertices[[#this row],[vertex]], Vertices, MATCH("ID", Vertices[#headers], 0), 0)</f>
        <v>#VALUE!</v>
      </c>
    </row>
    <row r="930" customFormat="false" ht="15" hidden="false" customHeight="false" outlineLevel="0" collapsed="false">
      <c r="A930" s="24" t="s">
        <v>14507</v>
      </c>
      <c r="B930" s="24" t="s">
        <v>2556</v>
      </c>
      <c r="C930" s="24" t="e">
        <f aca="false">VLOOKUP(GroupVertices[[#this row],[vertex]], Vertices, MATCH("ID", Vertices[#headers], 0), 0)</f>
        <v>#VALUE!</v>
      </c>
    </row>
    <row r="931" customFormat="false" ht="15" hidden="false" customHeight="false" outlineLevel="0" collapsed="false">
      <c r="A931" s="24" t="s">
        <v>14507</v>
      </c>
      <c r="B931" s="24" t="s">
        <v>2557</v>
      </c>
      <c r="C931" s="24" t="e">
        <f aca="false">VLOOKUP(GroupVertices[[#this row],[vertex]], Vertices, MATCH("ID", Vertices[#headers], 0), 0)</f>
        <v>#VALUE!</v>
      </c>
    </row>
    <row r="932" customFormat="false" ht="15" hidden="false" customHeight="false" outlineLevel="0" collapsed="false">
      <c r="A932" s="24" t="s">
        <v>14509</v>
      </c>
      <c r="B932" s="24" t="s">
        <v>2472</v>
      </c>
      <c r="C932" s="24" t="e">
        <f aca="false">VLOOKUP(GroupVertices[[#this row],[vertex]], Vertices, MATCH("ID", Vertices[#headers], 0), 0)</f>
        <v>#VALUE!</v>
      </c>
    </row>
    <row r="933" customFormat="false" ht="15" hidden="false" customHeight="false" outlineLevel="0" collapsed="false">
      <c r="A933" s="24" t="s">
        <v>14509</v>
      </c>
      <c r="B933" s="24" t="s">
        <v>2473</v>
      </c>
      <c r="C933" s="24" t="e">
        <f aca="false">VLOOKUP(GroupVertices[[#this row],[vertex]], Vertices, MATCH("ID", Vertices[#headers], 0), 0)</f>
        <v>#VALUE!</v>
      </c>
    </row>
    <row r="934" customFormat="false" ht="15" hidden="false" customHeight="false" outlineLevel="0" collapsed="false">
      <c r="A934" s="24" t="s">
        <v>14513</v>
      </c>
      <c r="B934" s="24" t="s">
        <v>2401</v>
      </c>
      <c r="C934" s="24" t="e">
        <f aca="false">VLOOKUP(GroupVertices[[#this row],[vertex]], Vertices, MATCH("ID", Vertices[#headers], 0), 0)</f>
        <v>#VALUE!</v>
      </c>
    </row>
    <row r="935" customFormat="false" ht="15" hidden="false" customHeight="false" outlineLevel="0" collapsed="false">
      <c r="A935" s="24" t="s">
        <v>14513</v>
      </c>
      <c r="B935" s="24" t="s">
        <v>2402</v>
      </c>
      <c r="C935" s="24" t="e">
        <f aca="false">VLOOKUP(GroupVertices[[#this row],[vertex]], Vertices, MATCH("ID", Vertices[#headers], 0), 0)</f>
        <v>#VALUE!</v>
      </c>
    </row>
    <row r="936" customFormat="false" ht="15" hidden="false" customHeight="false" outlineLevel="0" collapsed="false">
      <c r="A936" s="24" t="s">
        <v>14515</v>
      </c>
      <c r="B936" s="24" t="s">
        <v>2291</v>
      </c>
      <c r="C936" s="24" t="e">
        <f aca="false">VLOOKUP(GroupVertices[[#this row],[vertex]], Vertices, MATCH("ID", Vertices[#headers], 0), 0)</f>
        <v>#VALUE!</v>
      </c>
    </row>
    <row r="937" customFormat="false" ht="15" hidden="false" customHeight="false" outlineLevel="0" collapsed="false">
      <c r="A937" s="24" t="s">
        <v>14515</v>
      </c>
      <c r="B937" s="24" t="s">
        <v>2285</v>
      </c>
      <c r="C937" s="24" t="e">
        <f aca="false">VLOOKUP(GroupVertices[[#this row],[vertex]], Vertices, MATCH("ID", Vertices[#headers], 0), 0)</f>
        <v>#VALUE!</v>
      </c>
    </row>
    <row r="938" customFormat="false" ht="15" hidden="false" customHeight="false" outlineLevel="0" collapsed="false">
      <c r="A938" s="24" t="s">
        <v>14519</v>
      </c>
      <c r="B938" s="24" t="s">
        <v>2208</v>
      </c>
      <c r="C938" s="24" t="e">
        <f aca="false">VLOOKUP(GroupVertices[[#this row],[vertex]], Vertices, MATCH("ID", Vertices[#headers], 0), 0)</f>
        <v>#VALUE!</v>
      </c>
    </row>
    <row r="939" customFormat="false" ht="15" hidden="false" customHeight="false" outlineLevel="0" collapsed="false">
      <c r="A939" s="24" t="s">
        <v>14519</v>
      </c>
      <c r="B939" s="24" t="s">
        <v>2207</v>
      </c>
      <c r="C939" s="24" t="e">
        <f aca="false">VLOOKUP(GroupVertices[[#this row],[vertex]], Vertices, MATCH("ID", Vertices[#headers], 0), 0)</f>
        <v>#VALUE!</v>
      </c>
    </row>
    <row r="940" customFormat="false" ht="15" hidden="false" customHeight="false" outlineLevel="0" collapsed="false">
      <c r="A940" s="24" t="s">
        <v>14524</v>
      </c>
      <c r="B940" s="24" t="s">
        <v>2120</v>
      </c>
      <c r="C940" s="24" t="e">
        <f aca="false">VLOOKUP(GroupVertices[[#this row],[vertex]], Vertices, MATCH("ID", Vertices[#headers], 0), 0)</f>
        <v>#VALUE!</v>
      </c>
    </row>
    <row r="941" customFormat="false" ht="15" hidden="false" customHeight="false" outlineLevel="0" collapsed="false">
      <c r="A941" s="24" t="s">
        <v>14524</v>
      </c>
      <c r="B941" s="24" t="s">
        <v>2121</v>
      </c>
      <c r="C941" s="24" t="e">
        <f aca="false">VLOOKUP(GroupVertices[[#this row],[vertex]], Vertices, MATCH("ID", Vertices[#headers], 0), 0)</f>
        <v>#VALUE!</v>
      </c>
    </row>
    <row r="942" customFormat="false" ht="15" hidden="false" customHeight="false" outlineLevel="0" collapsed="false">
      <c r="A942" s="24" t="s">
        <v>14526</v>
      </c>
      <c r="B942" s="24" t="s">
        <v>2098</v>
      </c>
      <c r="C942" s="24" t="e">
        <f aca="false">VLOOKUP(GroupVertices[[#this row],[vertex]], Vertices, MATCH("ID", Vertices[#headers], 0), 0)</f>
        <v>#VALUE!</v>
      </c>
    </row>
    <row r="943" customFormat="false" ht="15" hidden="false" customHeight="false" outlineLevel="0" collapsed="false">
      <c r="A943" s="24" t="s">
        <v>14526</v>
      </c>
      <c r="B943" s="24" t="s">
        <v>2092</v>
      </c>
      <c r="C943" s="24" t="e">
        <f aca="false">VLOOKUP(GroupVertices[[#this row],[vertex]], Vertices, MATCH("ID", Vertices[#headers], 0), 0)</f>
        <v>#VALUE!</v>
      </c>
    </row>
    <row r="944" customFormat="false" ht="15" hidden="false" customHeight="false" outlineLevel="0" collapsed="false">
      <c r="A944" s="24" t="s">
        <v>14529</v>
      </c>
      <c r="B944" s="24" t="s">
        <v>2063</v>
      </c>
      <c r="C944" s="24" t="e">
        <f aca="false">VLOOKUP(GroupVertices[[#this row],[vertex]], Vertices, MATCH("ID", Vertices[#headers], 0), 0)</f>
        <v>#VALUE!</v>
      </c>
    </row>
    <row r="945" customFormat="false" ht="15" hidden="false" customHeight="false" outlineLevel="0" collapsed="false">
      <c r="A945" s="24" t="s">
        <v>14529</v>
      </c>
      <c r="B945" s="24" t="s">
        <v>2057</v>
      </c>
      <c r="C945" s="24" t="e">
        <f aca="false">VLOOKUP(GroupVertices[[#this row],[vertex]], Vertices, MATCH("ID", Vertices[#headers], 0), 0)</f>
        <v>#VALUE!</v>
      </c>
    </row>
    <row r="946" customFormat="false" ht="15" hidden="false" customHeight="false" outlineLevel="0" collapsed="false">
      <c r="A946" s="24" t="s">
        <v>14533</v>
      </c>
      <c r="B946" s="24" t="s">
        <v>2053</v>
      </c>
      <c r="C946" s="24" t="e">
        <f aca="false">VLOOKUP(GroupVertices[[#this row],[vertex]], Vertices, MATCH("ID", Vertices[#headers], 0), 0)</f>
        <v>#VALUE!</v>
      </c>
    </row>
    <row r="947" customFormat="false" ht="15" hidden="false" customHeight="false" outlineLevel="0" collapsed="false">
      <c r="A947" s="24" t="s">
        <v>14533</v>
      </c>
      <c r="B947" s="24" t="s">
        <v>2047</v>
      </c>
      <c r="C947" s="24" t="e">
        <f aca="false">VLOOKUP(GroupVertices[[#this row],[vertex]], Vertices, MATCH("ID", Vertices[#headers], 0), 0)</f>
        <v>#VALUE!</v>
      </c>
    </row>
    <row r="948" customFormat="false" ht="15" hidden="false" customHeight="false" outlineLevel="0" collapsed="false">
      <c r="A948" s="24" t="s">
        <v>14537</v>
      </c>
      <c r="B948" s="24" t="s">
        <v>2028</v>
      </c>
      <c r="C948" s="24" t="e">
        <f aca="false">VLOOKUP(GroupVertices[[#this row],[vertex]], Vertices, MATCH("ID", Vertices[#headers], 0), 0)</f>
        <v>#VALUE!</v>
      </c>
    </row>
    <row r="949" customFormat="false" ht="15" hidden="false" customHeight="false" outlineLevel="0" collapsed="false">
      <c r="A949" s="24" t="s">
        <v>14537</v>
      </c>
      <c r="B949" s="24" t="s">
        <v>2024</v>
      </c>
      <c r="C949" s="24" t="e">
        <f aca="false">VLOOKUP(GroupVertices[[#this row],[vertex]], Vertices, MATCH("ID", Vertices[#headers], 0), 0)</f>
        <v>#VALUE!</v>
      </c>
    </row>
    <row r="950" customFormat="false" ht="15" hidden="false" customHeight="false" outlineLevel="0" collapsed="false">
      <c r="A950" s="24" t="s">
        <v>14541</v>
      </c>
      <c r="B950" s="24" t="s">
        <v>1939</v>
      </c>
      <c r="C950" s="24" t="e">
        <f aca="false">VLOOKUP(GroupVertices[[#this row],[vertex]], Vertices, MATCH("ID", Vertices[#headers], 0), 0)</f>
        <v>#VALUE!</v>
      </c>
    </row>
    <row r="951" customFormat="false" ht="15" hidden="false" customHeight="false" outlineLevel="0" collapsed="false">
      <c r="A951" s="24" t="s">
        <v>14541</v>
      </c>
      <c r="B951" s="24" t="s">
        <v>1932</v>
      </c>
      <c r="C951" s="24" t="e">
        <f aca="false">VLOOKUP(GroupVertices[[#this row],[vertex]], Vertices, MATCH("ID", Vertices[#headers], 0), 0)</f>
        <v>#VALUE!</v>
      </c>
    </row>
    <row r="952" customFormat="false" ht="15" hidden="false" customHeight="false" outlineLevel="0" collapsed="false">
      <c r="A952" s="24" t="s">
        <v>14545</v>
      </c>
      <c r="B952" s="24" t="s">
        <v>1837</v>
      </c>
      <c r="C952" s="24" t="e">
        <f aca="false">VLOOKUP(GroupVertices[[#this row],[vertex]], Vertices, MATCH("ID", Vertices[#headers], 0), 0)</f>
        <v>#VALUE!</v>
      </c>
    </row>
    <row r="953" customFormat="false" ht="15" hidden="false" customHeight="false" outlineLevel="0" collapsed="false">
      <c r="A953" s="24" t="s">
        <v>14545</v>
      </c>
      <c r="B953" s="24" t="s">
        <v>1836</v>
      </c>
      <c r="C953" s="24" t="e">
        <f aca="false">VLOOKUP(GroupVertices[[#this row],[vertex]], Vertices, MATCH("ID", Vertices[#headers], 0), 0)</f>
        <v>#VALUE!</v>
      </c>
    </row>
    <row r="954" customFormat="false" ht="15" hidden="false" customHeight="false" outlineLevel="0" collapsed="false">
      <c r="A954" s="24" t="s">
        <v>14549</v>
      </c>
      <c r="B954" s="24" t="s">
        <v>1806</v>
      </c>
      <c r="C954" s="24" t="e">
        <f aca="false">VLOOKUP(GroupVertices[[#this row],[vertex]], Vertices, MATCH("ID", Vertices[#headers], 0), 0)</f>
        <v>#VALUE!</v>
      </c>
    </row>
    <row r="955" customFormat="false" ht="15" hidden="false" customHeight="false" outlineLevel="0" collapsed="false">
      <c r="A955" s="24" t="s">
        <v>14549</v>
      </c>
      <c r="B955" s="24" t="s">
        <v>1800</v>
      </c>
      <c r="C955" s="24" t="e">
        <f aca="false">VLOOKUP(GroupVertices[[#this row],[vertex]], Vertices, MATCH("ID", Vertices[#headers], 0), 0)</f>
        <v>#VALUE!</v>
      </c>
    </row>
    <row r="956" customFormat="false" ht="15" hidden="false" customHeight="false" outlineLevel="0" collapsed="false">
      <c r="A956" s="24" t="s">
        <v>14553</v>
      </c>
      <c r="B956" s="24" t="s">
        <v>1788</v>
      </c>
      <c r="C956" s="24" t="e">
        <f aca="false">VLOOKUP(GroupVertices[[#this row],[vertex]], Vertices, MATCH("ID", Vertices[#headers], 0), 0)</f>
        <v>#VALUE!</v>
      </c>
    </row>
    <row r="957" customFormat="false" ht="15" hidden="false" customHeight="false" outlineLevel="0" collapsed="false">
      <c r="A957" s="24" t="s">
        <v>14553</v>
      </c>
      <c r="B957" s="24" t="s">
        <v>1783</v>
      </c>
      <c r="C957" s="24" t="e">
        <f aca="false">VLOOKUP(GroupVertices[[#this row],[vertex]], Vertices, MATCH("ID", Vertices[#headers], 0), 0)</f>
        <v>#VALUE!</v>
      </c>
    </row>
    <row r="958" customFormat="false" ht="15" hidden="false" customHeight="false" outlineLevel="0" collapsed="false">
      <c r="A958" s="24" t="s">
        <v>14557</v>
      </c>
      <c r="B958" s="24" t="s">
        <v>1758</v>
      </c>
      <c r="C958" s="24" t="e">
        <f aca="false">VLOOKUP(GroupVertices[[#this row],[vertex]], Vertices, MATCH("ID", Vertices[#headers], 0), 0)</f>
        <v>#VALUE!</v>
      </c>
    </row>
    <row r="959" customFormat="false" ht="15" hidden="false" customHeight="false" outlineLevel="0" collapsed="false">
      <c r="A959" s="24" t="s">
        <v>14557</v>
      </c>
      <c r="B959" s="24" t="s">
        <v>1759</v>
      </c>
      <c r="C959" s="24" t="e">
        <f aca="false">VLOOKUP(GroupVertices[[#this row],[vertex]], Vertices, MATCH("ID", Vertices[#headers], 0), 0)</f>
        <v>#VALUE!</v>
      </c>
    </row>
    <row r="960" customFormat="false" ht="15" hidden="false" customHeight="false" outlineLevel="0" collapsed="false">
      <c r="A960" s="24" t="s">
        <v>14561</v>
      </c>
      <c r="B960" s="24" t="s">
        <v>1718</v>
      </c>
      <c r="C960" s="24" t="e">
        <f aca="false">VLOOKUP(GroupVertices[[#this row],[vertex]], Vertices, MATCH("ID", Vertices[#headers], 0), 0)</f>
        <v>#VALUE!</v>
      </c>
    </row>
    <row r="961" customFormat="false" ht="15" hidden="false" customHeight="false" outlineLevel="0" collapsed="false">
      <c r="A961" s="24" t="s">
        <v>14561</v>
      </c>
      <c r="B961" s="24" t="s">
        <v>1719</v>
      </c>
      <c r="C961" s="24" t="e">
        <f aca="false">VLOOKUP(GroupVertices[[#this row],[vertex]], Vertices, MATCH("ID", Vertices[#headers], 0), 0)</f>
        <v>#VALUE!</v>
      </c>
    </row>
    <row r="962" customFormat="false" ht="15" hidden="false" customHeight="false" outlineLevel="0" collapsed="false">
      <c r="A962" s="24" t="s">
        <v>14564</v>
      </c>
      <c r="B962" s="24" t="s">
        <v>1694</v>
      </c>
      <c r="C962" s="24" t="e">
        <f aca="false">VLOOKUP(GroupVertices[[#this row],[vertex]], Vertices, MATCH("ID", Vertices[#headers], 0), 0)</f>
        <v>#VALUE!</v>
      </c>
    </row>
    <row r="963" customFormat="false" ht="15" hidden="false" customHeight="false" outlineLevel="0" collapsed="false">
      <c r="A963" s="24" t="s">
        <v>14564</v>
      </c>
      <c r="B963" s="24" t="s">
        <v>1695</v>
      </c>
      <c r="C963" s="24" t="e">
        <f aca="false">VLOOKUP(GroupVertices[[#this row],[vertex]], Vertices, MATCH("ID", Vertices[#headers], 0), 0)</f>
        <v>#VALUE!</v>
      </c>
    </row>
    <row r="964" customFormat="false" ht="15" hidden="false" customHeight="false" outlineLevel="0" collapsed="false">
      <c r="A964" s="24" t="s">
        <v>14566</v>
      </c>
      <c r="B964" s="24" t="s">
        <v>1671</v>
      </c>
      <c r="C964" s="24" t="e">
        <f aca="false">VLOOKUP(GroupVertices[[#this row],[vertex]], Vertices, MATCH("ID", Vertices[#headers], 0), 0)</f>
        <v>#VALUE!</v>
      </c>
    </row>
    <row r="965" customFormat="false" ht="15" hidden="false" customHeight="false" outlineLevel="0" collapsed="false">
      <c r="A965" s="24" t="s">
        <v>14566</v>
      </c>
      <c r="B965" s="24" t="s">
        <v>1672</v>
      </c>
      <c r="C965" s="24" t="e">
        <f aca="false">VLOOKUP(GroupVertices[[#this row],[vertex]], Vertices, MATCH("ID", Vertices[#headers], 0), 0)</f>
        <v>#VALUE!</v>
      </c>
    </row>
    <row r="966" customFormat="false" ht="15" hidden="false" customHeight="false" outlineLevel="0" collapsed="false">
      <c r="A966" s="24" t="s">
        <v>14568</v>
      </c>
      <c r="B966" s="24" t="s">
        <v>1479</v>
      </c>
      <c r="C966" s="24" t="e">
        <f aca="false">VLOOKUP(GroupVertices[[#this row],[vertex]], Vertices, MATCH("ID", Vertices[#headers], 0), 0)</f>
        <v>#VALUE!</v>
      </c>
    </row>
    <row r="967" customFormat="false" ht="15" hidden="false" customHeight="false" outlineLevel="0" collapsed="false">
      <c r="A967" s="24" t="s">
        <v>14568</v>
      </c>
      <c r="B967" s="24" t="s">
        <v>1478</v>
      </c>
      <c r="C967" s="24" t="e">
        <f aca="false">VLOOKUP(GroupVertices[[#this row],[vertex]], Vertices, MATCH("ID", Vertices[#headers], 0), 0)</f>
        <v>#VALUE!</v>
      </c>
    </row>
    <row r="968" customFormat="false" ht="15" hidden="false" customHeight="false" outlineLevel="0" collapsed="false">
      <c r="A968" s="24" t="s">
        <v>14573</v>
      </c>
      <c r="B968" s="24" t="s">
        <v>1466</v>
      </c>
      <c r="C968" s="24" t="e">
        <f aca="false">VLOOKUP(GroupVertices[[#this row],[vertex]], Vertices, MATCH("ID", Vertices[#headers], 0), 0)</f>
        <v>#VALUE!</v>
      </c>
    </row>
    <row r="969" customFormat="false" ht="15" hidden="false" customHeight="false" outlineLevel="0" collapsed="false">
      <c r="A969" s="24" t="s">
        <v>14573</v>
      </c>
      <c r="B969" s="24" t="s">
        <v>1467</v>
      </c>
      <c r="C969" s="24" t="e">
        <f aca="false">VLOOKUP(GroupVertices[[#this row],[vertex]], Vertices, MATCH("ID", Vertices[#headers], 0), 0)</f>
        <v>#VALUE!</v>
      </c>
    </row>
    <row r="970" customFormat="false" ht="15" hidden="false" customHeight="false" outlineLevel="0" collapsed="false">
      <c r="A970" s="24" t="s">
        <v>14575</v>
      </c>
      <c r="B970" s="24" t="s">
        <v>1289</v>
      </c>
      <c r="C970" s="24" t="e">
        <f aca="false">VLOOKUP(GroupVertices[[#this row],[vertex]], Vertices, MATCH("ID", Vertices[#headers], 0), 0)</f>
        <v>#VALUE!</v>
      </c>
    </row>
    <row r="971" customFormat="false" ht="15" hidden="false" customHeight="false" outlineLevel="0" collapsed="false">
      <c r="A971" s="24" t="s">
        <v>14575</v>
      </c>
      <c r="B971" s="24" t="s">
        <v>1290</v>
      </c>
      <c r="C971" s="24" t="e">
        <f aca="false">VLOOKUP(GroupVertices[[#this row],[vertex]], Vertices, MATCH("ID", Vertices[#headers], 0), 0)</f>
        <v>#VALUE!</v>
      </c>
    </row>
    <row r="972" customFormat="false" ht="15" hidden="false" customHeight="false" outlineLevel="0" collapsed="false">
      <c r="A972" s="24" t="s">
        <v>14577</v>
      </c>
      <c r="B972" s="24" t="s">
        <v>1270</v>
      </c>
      <c r="C972" s="24" t="e">
        <f aca="false">VLOOKUP(GroupVertices[[#this row],[vertex]], Vertices, MATCH("ID", Vertices[#headers], 0), 0)</f>
        <v>#VALUE!</v>
      </c>
    </row>
    <row r="973" customFormat="false" ht="15" hidden="false" customHeight="false" outlineLevel="0" collapsed="false">
      <c r="A973" s="24" t="s">
        <v>14577</v>
      </c>
      <c r="B973" s="24" t="s">
        <v>1264</v>
      </c>
      <c r="C973" s="24" t="e">
        <f aca="false">VLOOKUP(GroupVertices[[#this row],[vertex]], Vertices, MATCH("ID", Vertices[#headers], 0), 0)</f>
        <v>#VALUE!</v>
      </c>
    </row>
    <row r="974" customFormat="false" ht="15" hidden="false" customHeight="false" outlineLevel="0" collapsed="false">
      <c r="A974" s="24" t="s">
        <v>14580</v>
      </c>
      <c r="B974" s="24" t="s">
        <v>1251</v>
      </c>
      <c r="C974" s="24" t="e">
        <f aca="false">VLOOKUP(GroupVertices[[#this row],[vertex]], Vertices, MATCH("ID", Vertices[#headers], 0), 0)</f>
        <v>#VALUE!</v>
      </c>
    </row>
    <row r="975" customFormat="false" ht="15" hidden="false" customHeight="false" outlineLevel="0" collapsed="false">
      <c r="A975" s="24" t="s">
        <v>14580</v>
      </c>
      <c r="B975" s="24" t="s">
        <v>1252</v>
      </c>
      <c r="C975" s="24" t="e">
        <f aca="false">VLOOKUP(GroupVertices[[#this row],[vertex]], Vertices, MATCH("ID", Vertices[#headers], 0), 0)</f>
        <v>#VALUE!</v>
      </c>
    </row>
    <row r="976" customFormat="false" ht="15" hidden="false" customHeight="false" outlineLevel="0" collapsed="false">
      <c r="A976" s="24" t="s">
        <v>14583</v>
      </c>
      <c r="B976" s="24" t="s">
        <v>1141</v>
      </c>
      <c r="C976" s="24" t="e">
        <f aca="false">VLOOKUP(GroupVertices[[#this row],[vertex]], Vertices, MATCH("ID", Vertices[#headers], 0), 0)</f>
        <v>#VALUE!</v>
      </c>
    </row>
    <row r="977" customFormat="false" ht="15" hidden="false" customHeight="false" outlineLevel="0" collapsed="false">
      <c r="A977" s="24" t="s">
        <v>14583</v>
      </c>
      <c r="B977" s="24" t="s">
        <v>1142</v>
      </c>
      <c r="C977" s="24" t="e">
        <f aca="false">VLOOKUP(GroupVertices[[#this row],[vertex]], Vertices, MATCH("ID", Vertices[#headers], 0), 0)</f>
        <v>#VALUE!</v>
      </c>
    </row>
    <row r="978" customFormat="false" ht="15" hidden="false" customHeight="false" outlineLevel="0" collapsed="false">
      <c r="A978" s="24" t="s">
        <v>14585</v>
      </c>
      <c r="B978" s="24" t="s">
        <v>910</v>
      </c>
      <c r="C978" s="24" t="e">
        <f aca="false">VLOOKUP(GroupVertices[[#this row],[vertex]], Vertices, MATCH("ID", Vertices[#headers], 0), 0)</f>
        <v>#VALUE!</v>
      </c>
    </row>
    <row r="979" customFormat="false" ht="15" hidden="false" customHeight="false" outlineLevel="0" collapsed="false">
      <c r="A979" s="24" t="s">
        <v>14585</v>
      </c>
      <c r="B979" s="24" t="s">
        <v>911</v>
      </c>
      <c r="C979" s="24" t="e">
        <f aca="false">VLOOKUP(GroupVertices[[#this row],[vertex]], Vertices, MATCH("ID", Vertices[#headers], 0), 0)</f>
        <v>#VALUE!</v>
      </c>
    </row>
    <row r="980" customFormat="false" ht="15" hidden="false" customHeight="false" outlineLevel="0" collapsed="false">
      <c r="A980" s="24" t="s">
        <v>14589</v>
      </c>
      <c r="B980" s="24" t="s">
        <v>717</v>
      </c>
      <c r="C980" s="24" t="e">
        <f aca="false">VLOOKUP(GroupVertices[[#this row],[vertex]], Vertices, MATCH("ID", Vertices[#headers], 0), 0)</f>
        <v>#VALUE!</v>
      </c>
    </row>
    <row r="981" customFormat="false" ht="15" hidden="false" customHeight="false" outlineLevel="0" collapsed="false">
      <c r="A981" s="24" t="s">
        <v>14589</v>
      </c>
      <c r="B981" s="24" t="s">
        <v>710</v>
      </c>
      <c r="C981" s="24" t="e">
        <f aca="false">VLOOKUP(GroupVertices[[#this row],[vertex]], Vertices, MATCH("ID", Vertices[#headers], 0), 0)</f>
        <v>#VALUE!</v>
      </c>
    </row>
    <row r="982" customFormat="false" ht="15" hidden="false" customHeight="false" outlineLevel="0" collapsed="false">
      <c r="A982" s="24" t="s">
        <v>14594</v>
      </c>
      <c r="B982" s="24" t="s">
        <v>646</v>
      </c>
      <c r="C982" s="24" t="e">
        <f aca="false">VLOOKUP(GroupVertices[[#this row],[vertex]], Vertices, MATCH("ID", Vertices[#headers], 0), 0)</f>
        <v>#VALUE!</v>
      </c>
    </row>
    <row r="983" customFormat="false" ht="15" hidden="false" customHeight="false" outlineLevel="0" collapsed="false">
      <c r="A983" s="24" t="s">
        <v>14594</v>
      </c>
      <c r="B983" s="24" t="s">
        <v>647</v>
      </c>
      <c r="C983" s="24" t="e">
        <f aca="false">VLOOKUP(GroupVertices[[#this row],[vertex]], Vertices, MATCH("ID", Vertices[#headers], 0), 0)</f>
        <v>#VALUE!</v>
      </c>
    </row>
    <row r="984" customFormat="false" ht="15" hidden="false" customHeight="false" outlineLevel="0" collapsed="false">
      <c r="A984" s="24" t="s">
        <v>14596</v>
      </c>
      <c r="B984" s="24" t="s">
        <v>617</v>
      </c>
      <c r="C984" s="24" t="e">
        <f aca="false">VLOOKUP(GroupVertices[[#this row],[vertex]], Vertices, MATCH("ID", Vertices[#headers], 0), 0)</f>
        <v>#VALUE!</v>
      </c>
    </row>
    <row r="985" customFormat="false" ht="15" hidden="false" customHeight="false" outlineLevel="0" collapsed="false">
      <c r="A985" s="24" t="s">
        <v>14596</v>
      </c>
      <c r="B985" s="24" t="s">
        <v>611</v>
      </c>
      <c r="C985" s="24" t="e">
        <f aca="false">VLOOKUP(GroupVertices[[#this row],[vertex]], Vertices, MATCH("ID", Vertices[#headers], 0), 0)</f>
        <v>#VALUE!</v>
      </c>
    </row>
    <row r="986" customFormat="false" ht="15" hidden="false" customHeight="false" outlineLevel="0" collapsed="false">
      <c r="A986" s="24" t="s">
        <v>14600</v>
      </c>
      <c r="B986" s="24" t="s">
        <v>564</v>
      </c>
      <c r="C986" s="24" t="e">
        <f aca="false">VLOOKUP(GroupVertices[[#this row],[vertex]], Vertices, MATCH("ID", Vertices[#headers], 0), 0)</f>
        <v>#VALUE!</v>
      </c>
    </row>
    <row r="987" customFormat="false" ht="15" hidden="false" customHeight="false" outlineLevel="0" collapsed="false">
      <c r="A987" s="24" t="s">
        <v>14600</v>
      </c>
      <c r="B987" s="24" t="s">
        <v>565</v>
      </c>
      <c r="C987" s="24" t="e">
        <f aca="false">VLOOKUP(GroupVertices[[#this row],[vertex]], Vertices, MATCH("ID", Vertices[#headers], 0), 0)</f>
        <v>#VALUE!</v>
      </c>
    </row>
    <row r="988" customFormat="false" ht="15" hidden="false" customHeight="false" outlineLevel="0" collapsed="false">
      <c r="A988" s="24" t="s">
        <v>14602</v>
      </c>
      <c r="B988" s="24" t="s">
        <v>516</v>
      </c>
      <c r="C988" s="24" t="e">
        <f aca="false">VLOOKUP(GroupVertices[[#this row],[vertex]], Vertices, MATCH("ID", Vertices[#headers], 0), 0)</f>
        <v>#VALUE!</v>
      </c>
    </row>
    <row r="989" customFormat="false" ht="15" hidden="false" customHeight="false" outlineLevel="0" collapsed="false">
      <c r="A989" s="24" t="s">
        <v>14602</v>
      </c>
      <c r="B989" s="24" t="s">
        <v>517</v>
      </c>
      <c r="C989" s="24" t="e">
        <f aca="false">VLOOKUP(GroupVertices[[#this row],[vertex]], Vertices, MATCH("ID", Vertices[#headers], 0), 0)</f>
        <v>#VALUE!</v>
      </c>
    </row>
    <row r="990" customFormat="false" ht="15" hidden="false" customHeight="false" outlineLevel="0" collapsed="false">
      <c r="A990" s="24" t="s">
        <v>14604</v>
      </c>
      <c r="B990" s="24" t="s">
        <v>434</v>
      </c>
      <c r="C990" s="24" t="e">
        <f aca="false">VLOOKUP(GroupVertices[[#this row],[vertex]], Vertices, MATCH("ID", Vertices[#headers], 0), 0)</f>
        <v>#VALUE!</v>
      </c>
    </row>
    <row r="991" customFormat="false" ht="15" hidden="false" customHeight="false" outlineLevel="0" collapsed="false">
      <c r="A991" s="24" t="s">
        <v>14604</v>
      </c>
      <c r="B991" s="24" t="s">
        <v>435</v>
      </c>
      <c r="C991" s="24" t="e">
        <f aca="false">VLOOKUP(GroupVertices[[#this row],[vertex]], Vertices, MATCH("ID", Vertices[#headers], 0), 0)</f>
        <v>#VALUE!</v>
      </c>
    </row>
    <row r="992" customFormat="false" ht="15" hidden="false" customHeight="false" outlineLevel="0" collapsed="false">
      <c r="A992" s="24" t="s">
        <v>14606</v>
      </c>
      <c r="B992" s="24" t="s">
        <v>386</v>
      </c>
      <c r="C992" s="24" t="e">
        <f aca="false">VLOOKUP(GroupVertices[[#this row],[vertex]], Vertices, MATCH("ID", Vertices[#headers], 0), 0)</f>
        <v>#VALUE!</v>
      </c>
    </row>
    <row r="993" customFormat="false" ht="15" hidden="false" customHeight="false" outlineLevel="0" collapsed="false">
      <c r="A993" s="24" t="s">
        <v>14606</v>
      </c>
      <c r="B993" s="24" t="s">
        <v>387</v>
      </c>
      <c r="C993" s="24" t="e">
        <f aca="false">VLOOKUP(GroupVertices[[#this row],[vertex]], Vertices, MATCH("ID", Vertices[#headers], 0), 0)</f>
        <v>#VALUE!</v>
      </c>
    </row>
    <row r="994" customFormat="false" ht="15" hidden="false" customHeight="false" outlineLevel="0" collapsed="false">
      <c r="A994" s="24" t="s">
        <v>14608</v>
      </c>
      <c r="B994" s="24" t="s">
        <v>333</v>
      </c>
      <c r="C994" s="24" t="e">
        <f aca="false">VLOOKUP(GroupVertices[[#this row],[vertex]], Vertices, MATCH("ID", Vertices[#headers], 0), 0)</f>
        <v>#VALUE!</v>
      </c>
    </row>
    <row r="995" customFormat="false" ht="15" hidden="false" customHeight="false" outlineLevel="0" collapsed="false">
      <c r="A995" s="24" t="s">
        <v>14608</v>
      </c>
      <c r="B995" s="24" t="s">
        <v>334</v>
      </c>
      <c r="C995" s="24" t="e">
        <f aca="false">VLOOKUP(GroupVertices[[#this row],[vertex]], Vertices, MATCH("ID", Vertices[#headers], 0), 0)</f>
        <v>#VALUE!</v>
      </c>
    </row>
    <row r="996" customFormat="false" ht="15" hidden="false" customHeight="false" outlineLevel="0" collapsed="false">
      <c r="A996" s="24" t="s">
        <v>14610</v>
      </c>
      <c r="B996" s="24" t="s">
        <v>326</v>
      </c>
      <c r="C996" s="24" t="e">
        <f aca="false">VLOOKUP(GroupVertices[[#this row],[vertex]], Vertices, MATCH("ID", Vertices[#headers], 0), 0)</f>
        <v>#VALUE!</v>
      </c>
    </row>
    <row r="997" customFormat="false" ht="15" hidden="false" customHeight="false" outlineLevel="0" collapsed="false">
      <c r="A997" s="24" t="s">
        <v>14610</v>
      </c>
      <c r="B997" s="24" t="s">
        <v>327</v>
      </c>
      <c r="C997" s="24" t="e">
        <f aca="false">VLOOKUP(GroupVertices[[#this row],[vertex]], Vertices, MATCH("ID", Vertices[#headers], 0), 0)</f>
        <v>#VALUE!</v>
      </c>
    </row>
    <row r="998" customFormat="false" ht="15" hidden="false" customHeight="false" outlineLevel="0" collapsed="false">
      <c r="A998" s="24" t="s">
        <v>14612</v>
      </c>
      <c r="B998" s="24" t="s">
        <v>315</v>
      </c>
      <c r="C998" s="24" t="e">
        <f aca="false">VLOOKUP(GroupVertices[[#this row],[vertex]], Vertices, MATCH("ID", Vertices[#headers], 0), 0)</f>
        <v>#VALUE!</v>
      </c>
    </row>
    <row r="999" customFormat="false" ht="15" hidden="false" customHeight="false" outlineLevel="0" collapsed="false">
      <c r="A999" s="24" t="s">
        <v>14612</v>
      </c>
      <c r="B999" s="24" t="s">
        <v>310</v>
      </c>
      <c r="C999" s="24" t="e">
        <f aca="false">VLOOKUP(GroupVertices[[#this row],[vertex]], Vertices, MATCH("ID", Vertices[#headers], 0), 0)</f>
        <v>#VALUE!</v>
      </c>
    </row>
    <row r="1000" customFormat="false" ht="15" hidden="false" customHeight="false" outlineLevel="0" collapsed="false">
      <c r="A1000" s="24" t="s">
        <v>14616</v>
      </c>
      <c r="B1000" s="24" t="s">
        <v>191</v>
      </c>
      <c r="C1000" s="24" t="e">
        <f aca="false">VLOOKUP(GroupVertices[[#this row],[vertex]], Vertices, MATCH("ID", Vertices[#headers], 0), 0)</f>
        <v>#VALUE!</v>
      </c>
    </row>
    <row r="1001" customFormat="false" ht="15" hidden="false" customHeight="false" outlineLevel="0" collapsed="false">
      <c r="A1001" s="24" t="s">
        <v>14616</v>
      </c>
      <c r="B1001" s="24" t="s">
        <v>192</v>
      </c>
      <c r="C1001" s="24" t="e">
        <f aca="false">VLOOKUP(GroupVertices[[#this row],[vertex]], Vertices, MATCH("ID", Vertices[#headers], 0), 0)</f>
        <v>#VALUE!</v>
      </c>
    </row>
    <row r="1002" customFormat="false" ht="15" hidden="false" customHeight="false" outlineLevel="0" collapsed="false">
      <c r="A1002" s="24" t="s">
        <v>14618</v>
      </c>
      <c r="B1002" s="24" t="s">
        <v>112</v>
      </c>
      <c r="C1002" s="24" t="e">
        <f aca="false">VLOOKUP(GroupVertices[[#this row],[vertex]], Vertices, MATCH("ID", Vertices[#headers], 0), 0)</f>
        <v>#VALUE!</v>
      </c>
    </row>
    <row r="1003" customFormat="false" ht="15" hidden="false" customHeight="false" outlineLevel="0" collapsed="false">
      <c r="A1003" s="24" t="s">
        <v>14618</v>
      </c>
      <c r="B1003" s="24" t="s">
        <v>105</v>
      </c>
      <c r="C1003" s="24" t="e">
        <f aca="false">VLOOKUP(GroupVertices[[#this row],[vertex]], Vertices, MATCH("ID", Vertices[#headers], 0), 0)</f>
        <v>#VALUE!</v>
      </c>
    </row>
    <row r="1004" customFormat="false" ht="15" hidden="false" customHeight="false" outlineLevel="0" collapsed="false">
      <c r="A1004" s="24" t="s">
        <v>14621</v>
      </c>
      <c r="B1004" s="24" t="s">
        <v>77</v>
      </c>
      <c r="C1004" s="24" t="e">
        <f aca="false">VLOOKUP(GroupVertices[[#this row],[vertex]], Vertices, MATCH("ID", Vertices[#headers], 0), 0)</f>
        <v>#VALUE!</v>
      </c>
    </row>
    <row r="1005" customFormat="false" ht="15" hidden="false" customHeight="false" outlineLevel="0" collapsed="false">
      <c r="A1005" s="24" t="s">
        <v>14621</v>
      </c>
      <c r="B1005" s="24" t="s">
        <v>78</v>
      </c>
      <c r="C1005" s="24" t="e">
        <f aca="false">VLOOKUP(GroupVertices[[#this row],[vertex]], Vertices, MATCH("ID", Vertices[#headers], 0), 0)</f>
        <v>#VALUE!</v>
      </c>
    </row>
  </sheetData>
  <dataValidations count="3">
    <dataValidation allowBlank="true" operator="between" prompt="Enter the name of the group.  The group name must also be entered on the Groups worksheet." promptTitle="Group Name" showDropDown="false" showErrorMessage="true" showInputMessage="true" sqref="A2" type="none">
      <formula1>0</formula1>
      <formula2>0</formula2>
    </dataValidation>
    <dataValidation allowBlank="true" operator="between" prompt="Enter the name of a vertex to include in the group." promptTitle="Vertex Name" showDropDown="false" showErrorMessage="true" showInputMessage="true" sqref="B2" type="none">
      <formula1>0</formula1>
      <formula2>0</formula2>
    </dataValidation>
    <dataValidation allowBlank="true" operator="between" prompt="This is the value of the hidden ID cell in the Vertices worksheet.  It gets filled in by the items on the NodeXL, Analysis, Groups menu." promptTitle="Vertex ID" showDropDown="false" showErrorMessage="false" showInputMessage="true" sqref="C2" type="none">
      <formula1>0</formula1>
      <formula2>0</formula2>
    </dataValidation>
  </dataValidation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legacyDrawing r:id="rId2"/>
</worksheet>
</file>

<file path=xl/worksheets/sheet6.xml><?xml version="1.0" encoding="utf-8"?>
<worksheet xmlns="http://schemas.openxmlformats.org/spreadsheetml/2006/main" xmlns:r="http://schemas.openxmlformats.org/officeDocument/2006/relationships">
  <sheetPr filterMode="false">
    <pageSetUpPr fitToPage="false"/>
  </sheetPr>
  <dimension ref="A1:X156"/>
  <sheetViews>
    <sheetView windowProtection="false" showFormulas="false" showGridLines="true" showRowColHeaders="true" showZeros="true" rightToLeft="false" tabSelected="false" showOutlineSymbols="true" defaultGridColor="true" view="normal" topLeftCell="A144" colorId="64" zoomScale="100" zoomScaleNormal="100" zoomScalePageLayoutView="100" workbookViewId="0">
      <selection pane="topLeft" activeCell="C40" activeCellId="0" sqref="C40"/>
    </sheetView>
  </sheetViews>
  <sheetFormatPr defaultRowHeight="15"/>
  <cols>
    <col collapsed="false" hidden="false" max="1" min="1" style="13" width="43.1417004048583"/>
    <col collapsed="false" hidden="false" max="2" min="2" style="13" width="13.8542510121457"/>
    <col collapsed="false" hidden="false" max="3" min="3" style="0" width="9.1417004048583"/>
    <col collapsed="false" hidden="true" max="21" min="4" style="13" width="0"/>
    <col collapsed="false" hidden="true" max="22" min="22" style="0" width="0"/>
    <col collapsed="false" hidden="true" max="24" min="23" style="13" width="0"/>
    <col collapsed="false" hidden="false" max="1025" min="25" style="0" width="8.5748987854251"/>
  </cols>
  <sheetData>
    <row r="1" customFormat="false" ht="15" hidden="false" customHeight="true" outlineLevel="0" collapsed="false">
      <c r="A1" s="12" t="s">
        <v>14624</v>
      </c>
      <c r="B1" s="12" t="s">
        <v>14625</v>
      </c>
      <c r="D1" s="13" t="s">
        <v>14626</v>
      </c>
      <c r="E1" s="13" t="s">
        <v>14627</v>
      </c>
      <c r="F1" s="88" t="s">
        <v>14628</v>
      </c>
      <c r="G1" s="89" t="s">
        <v>14629</v>
      </c>
      <c r="H1" s="88" t="s">
        <v>14630</v>
      </c>
      <c r="I1" s="89" t="s">
        <v>14631</v>
      </c>
      <c r="J1" s="88" t="s">
        <v>14632</v>
      </c>
      <c r="K1" s="89" t="s">
        <v>14633</v>
      </c>
      <c r="L1" s="88" t="s">
        <v>14634</v>
      </c>
      <c r="M1" s="89" t="s">
        <v>14635</v>
      </c>
      <c r="N1" s="88" t="s">
        <v>14636</v>
      </c>
      <c r="O1" s="89" t="s">
        <v>14637</v>
      </c>
      <c r="P1" s="89" t="s">
        <v>14638</v>
      </c>
      <c r="Q1" s="89" t="s">
        <v>14639</v>
      </c>
      <c r="R1" s="88" t="s">
        <v>14640</v>
      </c>
      <c r="S1" s="88" t="s">
        <v>14641</v>
      </c>
      <c r="T1" s="88" t="s">
        <v>14642</v>
      </c>
      <c r="U1" s="89" t="s">
        <v>14643</v>
      </c>
      <c r="W1" s="13" t="s">
        <v>14644</v>
      </c>
      <c r="X1" s="13" t="s">
        <v>14625</v>
      </c>
    </row>
    <row r="2" customFormat="false" ht="15.75" hidden="false" customHeight="false" outlineLevel="0" collapsed="false">
      <c r="A2" s="8" t="s">
        <v>14645</v>
      </c>
      <c r="B2" s="8" t="s">
        <v>14646</v>
      </c>
      <c r="D2" s="90" t="e">
        <f aca="false">MIN(Vertices[degree])</f>
        <v>#VALUE!</v>
      </c>
      <c r="E2" s="2" t="e">
        <f aca="false">COUNTIF(Vertices[degree], "&gt;= " &amp; D2) - COUNTIF(Vertices[degree], "&gt;=" &amp; D3)</f>
        <v>#VALUE!</v>
      </c>
      <c r="F2" s="91" t="e">
        <f aca="false">MIN(Vertices[in-degree])</f>
        <v>#VALUE!</v>
      </c>
      <c r="G2" s="92" t="e">
        <f aca="false">COUNTIF(Vertices[in-degree], "&gt;= " &amp; F2) - COUNTIF(Vertices[in-degree], "&gt;=" &amp; F3)</f>
        <v>#VALUE!</v>
      </c>
      <c r="H2" s="91" t="e">
        <f aca="false">MIN(Vertices[out-degree])</f>
        <v>#VALUE!</v>
      </c>
      <c r="I2" s="92" t="e">
        <f aca="false">COUNTIF(Vertices[out-degree], "&gt;= " &amp; H2) - COUNTIF(Vertices[out-degree], "&gt;=" &amp; H3)</f>
        <v>#VALUE!</v>
      </c>
      <c r="J2" s="91" t="e">
        <f aca="false">MIN(Vertices[betweenness centrality])</f>
        <v>#VALUE!</v>
      </c>
      <c r="K2" s="92" t="e">
        <f aca="false">COUNTIF(Vertices[betweenness centrality], "&gt;= " &amp; J2) - COUNTIF(Vertices[betweenness centrality], "&gt;=" &amp; J3)</f>
        <v>#VALUE!</v>
      </c>
      <c r="L2" s="91" t="e">
        <f aca="false">MIN(Vertices[closeness centrality])</f>
        <v>#VALUE!</v>
      </c>
      <c r="M2" s="92" t="e">
        <f aca="false">COUNTIF(Vertices[closeness centrality], "&gt;= " &amp; L2) - COUNTIF(Vertices[closeness centrality], "&gt;=" &amp; L3)</f>
        <v>#VALUE!</v>
      </c>
      <c r="N2" s="91" t="e">
        <f aca="false">MIN(Vertices[eigenvector centrality])</f>
        <v>#VALUE!</v>
      </c>
      <c r="O2" s="92" t="e">
        <f aca="false">COUNTIF(Vertices[eigenvector centrality], "&gt;= " &amp; N2) - COUNTIF(Vertices[eigenvector centrality], "&gt;=" &amp; N3)</f>
        <v>#VALUE!</v>
      </c>
      <c r="P2" s="91" t="e">
        <f aca="false">MIN(Vertices[pagerank])</f>
        <v>#VALUE!</v>
      </c>
      <c r="Q2" s="92" t="e">
        <f aca="false">COUNTIF(Vertices[pagerank], "&gt;= " &amp; P2) - COUNTIF(Vertices[pagerank], "&gt;=" &amp; P3)</f>
        <v>#VALUE!</v>
      </c>
      <c r="R2" s="91" t="e">
        <f aca="false">MIN(Vertices[clustering coefficient])</f>
        <v>#VALUE!</v>
      </c>
      <c r="S2" s="93" t="e">
        <f aca="false">COUNTIF(Vertices[clustering coefficient], "&gt;= " &amp; R2) - COUNTIF(Vertices[clustering coefficient], "&gt;=" &amp; R3)</f>
        <v>#VALUE!</v>
      </c>
      <c r="T2" s="91" t="e">
        <f aca="true">MIN(INDIRECT(DynamicFilterSourceColumnRange))</f>
        <v>#REF!</v>
      </c>
      <c r="U2" s="92" t="e">
        <f aca="true">COUNTIF(INDIRECT(DynamicFilterSourceColumnRange), "&gt;= " &amp; T2) - COUNTIF(INDIRECT(DynamicFilterSourceColumnRange), "&gt;=" &amp; T3)</f>
        <v>#REF!</v>
      </c>
      <c r="W2" s="0" t="s">
        <v>14647</v>
      </c>
      <c r="X2" s="0" t="e">
        <f aca="false">ROWS(HistogramBins[degree bin]) - 1</f>
        <v>#VALUE!</v>
      </c>
    </row>
    <row r="3" customFormat="false" ht="15" hidden="false" customHeight="false" outlineLevel="0" collapsed="false">
      <c r="A3" s="94"/>
      <c r="B3" s="94"/>
      <c r="D3" s="95" t="e">
        <f aca="false">D2+($D$57-$D$2)/BinDivisor</f>
        <v>#VALUE!</v>
      </c>
      <c r="E3" s="2" t="e">
        <f aca="false">COUNTIF(Vertices[degree], "&gt;= " &amp; D3) - COUNTIF(Vertices[degree], "&gt;=" &amp; D4)</f>
        <v>#VALUE!</v>
      </c>
      <c r="F3" s="96" t="e">
        <f aca="false">F2+($F$57-$F$2)/BinDivisor</f>
        <v>#VALUE!</v>
      </c>
      <c r="G3" s="97" t="e">
        <f aca="false">COUNTIF(Vertices[in-degree], "&gt;= " &amp; F3) - COUNTIF(Vertices[in-degree], "&gt;=" &amp; F4)</f>
        <v>#VALUE!</v>
      </c>
      <c r="H3" s="96" t="e">
        <f aca="false">H2+($H$57-$H$2)/BinDivisor</f>
        <v>#VALUE!</v>
      </c>
      <c r="I3" s="97" t="e">
        <f aca="false">COUNTIF(Vertices[out-degree], "&gt;= " &amp; H3) - COUNTIF(Vertices[out-degree], "&gt;=" &amp; H4)</f>
        <v>#VALUE!</v>
      </c>
      <c r="J3" s="96" t="e">
        <f aca="false">J2+($J$57-$J$2)/BinDivisor</f>
        <v>#VALUE!</v>
      </c>
      <c r="K3" s="97" t="e">
        <f aca="false">COUNTIF(Vertices[betweenness centrality], "&gt;= " &amp; J3) - COUNTIF(Vertices[betweenness centrality], "&gt;=" &amp; J4)</f>
        <v>#VALUE!</v>
      </c>
      <c r="L3" s="96" t="e">
        <f aca="false">L2+($L$57-$L$2)/BinDivisor</f>
        <v>#VALUE!</v>
      </c>
      <c r="M3" s="97" t="e">
        <f aca="false">COUNTIF(Vertices[closeness centrality], "&gt;= " &amp; L3) - COUNTIF(Vertices[closeness centrality], "&gt;=" &amp; L4)</f>
        <v>#VALUE!</v>
      </c>
      <c r="N3" s="96" t="e">
        <f aca="false">N2+($N$57-$N$2)/BinDivisor</f>
        <v>#VALUE!</v>
      </c>
      <c r="O3" s="97" t="e">
        <f aca="false">COUNTIF(Vertices[eigenvector centrality], "&gt;= " &amp; N3) - COUNTIF(Vertices[eigenvector centrality], "&gt;=" &amp; N4)</f>
        <v>#VALUE!</v>
      </c>
      <c r="P3" s="96" t="e">
        <f aca="false">P2+($P$57-$P$2)/BinDivisor</f>
        <v>#VALUE!</v>
      </c>
      <c r="Q3" s="97" t="e">
        <f aca="false">COUNTIF(Vertices[pagerank], "&gt;= " &amp; P3) - COUNTIF(Vertices[pagerank], "&gt;=" &amp; P4)</f>
        <v>#VALUE!</v>
      </c>
      <c r="R3" s="96" t="e">
        <f aca="false">R2+($R$57-$R$2)/BinDivisor</f>
        <v>#VALUE!</v>
      </c>
      <c r="S3" s="98" t="e">
        <f aca="false">COUNTIF(Vertices[clustering coefficient], "&gt;= " &amp; R3) - COUNTIF(Vertices[clustering coefficient], "&gt;=" &amp; R4)</f>
        <v>#VALUE!</v>
      </c>
      <c r="T3" s="96" t="e">
        <f aca="false">T2+($T$57-$T$2)/BinDivisor</f>
        <v>#REF!</v>
      </c>
      <c r="U3" s="97" t="e">
        <f aca="true">COUNTIF(INDIRECT(DynamicFilterSourceColumnRange), "&gt;= " &amp; T3) - COUNTIF(INDIRECT(DynamicFilterSourceColumnRange), "&gt;=" &amp; T4)</f>
        <v>#REF!</v>
      </c>
      <c r="W3" s="0" t="s">
        <v>14648</v>
      </c>
      <c r="X3" s="0" t="s">
        <v>14649</v>
      </c>
    </row>
    <row r="4" customFormat="false" ht="15" hidden="false" customHeight="false" outlineLevel="0" collapsed="false">
      <c r="A4" s="8" t="s">
        <v>13894</v>
      </c>
      <c r="B4" s="8" t="n">
        <v>1004</v>
      </c>
      <c r="D4" s="95" t="e">
        <f aca="false">D3+($D$57-$D$2)/BinDivisor</f>
        <v>#VALUE!</v>
      </c>
      <c r="E4" s="2" t="e">
        <f aca="false">COUNTIF(Vertices[degree], "&gt;= " &amp; D4) - COUNTIF(Vertices[degree], "&gt;=" &amp; D5)</f>
        <v>#VALUE!</v>
      </c>
      <c r="F4" s="91" t="e">
        <f aca="false">F3+($F$57-$F$2)/BinDivisor</f>
        <v>#VALUE!</v>
      </c>
      <c r="G4" s="92" t="e">
        <f aca="false">COUNTIF(Vertices[in-degree], "&gt;= " &amp; F4) - COUNTIF(Vertices[in-degree], "&gt;=" &amp; F5)</f>
        <v>#VALUE!</v>
      </c>
      <c r="H4" s="91" t="e">
        <f aca="false">H3+($H$57-$H$2)/BinDivisor</f>
        <v>#VALUE!</v>
      </c>
      <c r="I4" s="92" t="e">
        <f aca="false">COUNTIF(Vertices[out-degree], "&gt;= " &amp; H4) - COUNTIF(Vertices[out-degree], "&gt;=" &amp; H5)</f>
        <v>#VALUE!</v>
      </c>
      <c r="J4" s="91" t="e">
        <f aca="false">J3+($J$57-$J$2)/BinDivisor</f>
        <v>#VALUE!</v>
      </c>
      <c r="K4" s="92" t="e">
        <f aca="false">COUNTIF(Vertices[betweenness centrality], "&gt;= " &amp; J4) - COUNTIF(Vertices[betweenness centrality], "&gt;=" &amp; J5)</f>
        <v>#VALUE!</v>
      </c>
      <c r="L4" s="91" t="e">
        <f aca="false">L3+($L$57-$L$2)/BinDivisor</f>
        <v>#VALUE!</v>
      </c>
      <c r="M4" s="92" t="e">
        <f aca="false">COUNTIF(Vertices[closeness centrality], "&gt;= " &amp; L4) - COUNTIF(Vertices[closeness centrality], "&gt;=" &amp; L5)</f>
        <v>#VALUE!</v>
      </c>
      <c r="N4" s="91" t="e">
        <f aca="false">N3+($N$57-$N$2)/BinDivisor</f>
        <v>#VALUE!</v>
      </c>
      <c r="O4" s="92" t="e">
        <f aca="false">COUNTIF(Vertices[eigenvector centrality], "&gt;= " &amp; N4) - COUNTIF(Vertices[eigenvector centrality], "&gt;=" &amp; N5)</f>
        <v>#VALUE!</v>
      </c>
      <c r="P4" s="91" t="e">
        <f aca="false">P3+($P$57-$P$2)/BinDivisor</f>
        <v>#VALUE!</v>
      </c>
      <c r="Q4" s="92" t="e">
        <f aca="false">COUNTIF(Vertices[pagerank], "&gt;= " &amp; P4) - COUNTIF(Vertices[pagerank], "&gt;=" &amp; P5)</f>
        <v>#VALUE!</v>
      </c>
      <c r="R4" s="91" t="e">
        <f aca="false">R3+($R$57-$R$2)/BinDivisor</f>
        <v>#VALUE!</v>
      </c>
      <c r="S4" s="93" t="e">
        <f aca="false">COUNTIF(Vertices[clustering coefficient], "&gt;= " &amp; R4) - COUNTIF(Vertices[clustering coefficient], "&gt;=" &amp; R5)</f>
        <v>#VALUE!</v>
      </c>
      <c r="T4" s="91" t="e">
        <f aca="false">T3+($T$57-$T$2)/BinDivisor</f>
        <v>#REF!</v>
      </c>
      <c r="U4" s="92" t="e">
        <f aca="true">COUNTIF(INDIRECT(DynamicFilterSourceColumnRange), "&gt;= " &amp; T4) - COUNTIF(INDIRECT(DynamicFilterSourceColumnRange), "&gt;=" &amp; T5)</f>
        <v>#REF!</v>
      </c>
      <c r="W4" s="99" t="s">
        <v>14650</v>
      </c>
      <c r="X4" s="99" t="s">
        <v>14651</v>
      </c>
    </row>
    <row r="5" customFormat="false" ht="15" hidden="false" customHeight="false" outlineLevel="0" collapsed="false">
      <c r="A5" s="94"/>
      <c r="B5" s="94"/>
      <c r="D5" s="95" t="e">
        <f aca="false">D4+($D$57-$D$2)/BinDivisor</f>
        <v>#VALUE!</v>
      </c>
      <c r="E5" s="2" t="e">
        <f aca="false">COUNTIF(Vertices[degree], "&gt;= " &amp; D5) - COUNTIF(Vertices[degree], "&gt;=" &amp; D6)</f>
        <v>#VALUE!</v>
      </c>
      <c r="F5" s="96" t="e">
        <f aca="false">F4+($F$57-$F$2)/BinDivisor</f>
        <v>#VALUE!</v>
      </c>
      <c r="G5" s="97" t="e">
        <f aca="false">COUNTIF(Vertices[in-degree], "&gt;= " &amp; F5) - COUNTIF(Vertices[in-degree], "&gt;=" &amp; F6)</f>
        <v>#VALUE!</v>
      </c>
      <c r="H5" s="96" t="e">
        <f aca="false">H4+($H$57-$H$2)/BinDivisor</f>
        <v>#VALUE!</v>
      </c>
      <c r="I5" s="97" t="e">
        <f aca="false">COUNTIF(Vertices[out-degree], "&gt;= " &amp; H5) - COUNTIF(Vertices[out-degree], "&gt;=" &amp; H6)</f>
        <v>#VALUE!</v>
      </c>
      <c r="J5" s="96" t="e">
        <f aca="false">J4+($J$57-$J$2)/BinDivisor</f>
        <v>#VALUE!</v>
      </c>
      <c r="K5" s="97" t="e">
        <f aca="false">COUNTIF(Vertices[betweenness centrality], "&gt;= " &amp; J5) - COUNTIF(Vertices[betweenness centrality], "&gt;=" &amp; J6)</f>
        <v>#VALUE!</v>
      </c>
      <c r="L5" s="96" t="e">
        <f aca="false">L4+($L$57-$L$2)/BinDivisor</f>
        <v>#VALUE!</v>
      </c>
      <c r="M5" s="97" t="e">
        <f aca="false">COUNTIF(Vertices[closeness centrality], "&gt;= " &amp; L5) - COUNTIF(Vertices[closeness centrality], "&gt;=" &amp; L6)</f>
        <v>#VALUE!</v>
      </c>
      <c r="N5" s="96" t="e">
        <f aca="false">N4+($N$57-$N$2)/BinDivisor</f>
        <v>#VALUE!</v>
      </c>
      <c r="O5" s="97" t="e">
        <f aca="false">COUNTIF(Vertices[eigenvector centrality], "&gt;= " &amp; N5) - COUNTIF(Vertices[eigenvector centrality], "&gt;=" &amp; N6)</f>
        <v>#VALUE!</v>
      </c>
      <c r="P5" s="96" t="e">
        <f aca="false">P4+($P$57-$P$2)/BinDivisor</f>
        <v>#VALUE!</v>
      </c>
      <c r="Q5" s="97" t="e">
        <f aca="false">COUNTIF(Vertices[pagerank], "&gt;= " &amp; P5) - COUNTIF(Vertices[pagerank], "&gt;=" &amp; P6)</f>
        <v>#VALUE!</v>
      </c>
      <c r="R5" s="96" t="e">
        <f aca="false">R4+($R$57-$R$2)/BinDivisor</f>
        <v>#VALUE!</v>
      </c>
      <c r="S5" s="98" t="e">
        <f aca="false">COUNTIF(Vertices[clustering coefficient], "&gt;= " &amp; R5) - COUNTIF(Vertices[clustering coefficient], "&gt;=" &amp; R6)</f>
        <v>#VALUE!</v>
      </c>
      <c r="T5" s="96" t="e">
        <f aca="false">T4+($T$57-$T$2)/BinDivisor</f>
        <v>#REF!</v>
      </c>
      <c r="U5" s="97" t="e">
        <f aca="true">COUNTIF(INDIRECT(DynamicFilterSourceColumnRange), "&gt;= " &amp; T5) - COUNTIF(INDIRECT(DynamicFilterSourceColumnRange), "&gt;=" &amp; T6)</f>
        <v>#REF!</v>
      </c>
    </row>
    <row r="6" customFormat="false" ht="15" hidden="false" customHeight="false" outlineLevel="0" collapsed="false">
      <c r="A6" s="8" t="s">
        <v>13895</v>
      </c>
      <c r="B6" s="8" t="n">
        <v>1079</v>
      </c>
      <c r="D6" s="95" t="e">
        <f aca="false">D5+($D$57-$D$2)/BinDivisor</f>
        <v>#VALUE!</v>
      </c>
      <c r="E6" s="2" t="e">
        <f aca="false">COUNTIF(Vertices[degree], "&gt;= " &amp; D6) - COUNTIF(Vertices[degree], "&gt;=" &amp; D7)</f>
        <v>#VALUE!</v>
      </c>
      <c r="F6" s="91" t="e">
        <f aca="false">F5+($F$57-$F$2)/BinDivisor</f>
        <v>#VALUE!</v>
      </c>
      <c r="G6" s="92" t="e">
        <f aca="false">COUNTIF(Vertices[in-degree], "&gt;= " &amp; F6) - COUNTIF(Vertices[in-degree], "&gt;=" &amp; F7)</f>
        <v>#VALUE!</v>
      </c>
      <c r="H6" s="91" t="e">
        <f aca="false">H5+($H$57-$H$2)/BinDivisor</f>
        <v>#VALUE!</v>
      </c>
      <c r="I6" s="92" t="e">
        <f aca="false">COUNTIF(Vertices[out-degree], "&gt;= " &amp; H6) - COUNTIF(Vertices[out-degree], "&gt;=" &amp; H7)</f>
        <v>#VALUE!</v>
      </c>
      <c r="J6" s="91" t="e">
        <f aca="false">J5+($J$57-$J$2)/BinDivisor</f>
        <v>#VALUE!</v>
      </c>
      <c r="K6" s="92" t="e">
        <f aca="false">COUNTIF(Vertices[betweenness centrality], "&gt;= " &amp; J6) - COUNTIF(Vertices[betweenness centrality], "&gt;=" &amp; J7)</f>
        <v>#VALUE!</v>
      </c>
      <c r="L6" s="91" t="e">
        <f aca="false">L5+($L$57-$L$2)/BinDivisor</f>
        <v>#VALUE!</v>
      </c>
      <c r="M6" s="92" t="e">
        <f aca="false">COUNTIF(Vertices[closeness centrality], "&gt;= " &amp; L6) - COUNTIF(Vertices[closeness centrality], "&gt;=" &amp; L7)</f>
        <v>#VALUE!</v>
      </c>
      <c r="N6" s="91" t="e">
        <f aca="false">N5+($N$57-$N$2)/BinDivisor</f>
        <v>#VALUE!</v>
      </c>
      <c r="O6" s="92" t="e">
        <f aca="false">COUNTIF(Vertices[eigenvector centrality], "&gt;= " &amp; N6) - COUNTIF(Vertices[eigenvector centrality], "&gt;=" &amp; N7)</f>
        <v>#VALUE!</v>
      </c>
      <c r="P6" s="91" t="e">
        <f aca="false">P5+($P$57-$P$2)/BinDivisor</f>
        <v>#VALUE!</v>
      </c>
      <c r="Q6" s="92" t="e">
        <f aca="false">COUNTIF(Vertices[pagerank], "&gt;= " &amp; P6) - COUNTIF(Vertices[pagerank], "&gt;=" &amp; P7)</f>
        <v>#VALUE!</v>
      </c>
      <c r="R6" s="91" t="e">
        <f aca="false">R5+($R$57-$R$2)/BinDivisor</f>
        <v>#VALUE!</v>
      </c>
      <c r="S6" s="93" t="e">
        <f aca="false">COUNTIF(Vertices[clustering coefficient], "&gt;= " &amp; R6) - COUNTIF(Vertices[clustering coefficient], "&gt;=" &amp; R7)</f>
        <v>#VALUE!</v>
      </c>
      <c r="T6" s="91" t="e">
        <f aca="false">T5+($T$57-$T$2)/BinDivisor</f>
        <v>#REF!</v>
      </c>
      <c r="U6" s="92" t="e">
        <f aca="true">COUNTIF(INDIRECT(DynamicFilterSourceColumnRange), "&gt;= " &amp; T6) - COUNTIF(INDIRECT(DynamicFilterSourceColumnRange), "&gt;=" &amp; T7)</f>
        <v>#REF!</v>
      </c>
    </row>
    <row r="7" customFormat="false" ht="15" hidden="false" customHeight="false" outlineLevel="0" collapsed="false">
      <c r="A7" s="8" t="s">
        <v>13896</v>
      </c>
      <c r="B7" s="8" t="n">
        <v>336</v>
      </c>
      <c r="D7" s="95" t="e">
        <f aca="false">D6+($D$57-$D$2)/BinDivisor</f>
        <v>#VALUE!</v>
      </c>
      <c r="E7" s="2" t="e">
        <f aca="false">COUNTIF(Vertices[degree], "&gt;= " &amp; D7) - COUNTIF(Vertices[degree], "&gt;=" &amp; D8)</f>
        <v>#VALUE!</v>
      </c>
      <c r="F7" s="96" t="e">
        <f aca="false">F6+($F$57-$F$2)/BinDivisor</f>
        <v>#VALUE!</v>
      </c>
      <c r="G7" s="97" t="e">
        <f aca="false">COUNTIF(Vertices[in-degree], "&gt;= " &amp; F7) - COUNTIF(Vertices[in-degree], "&gt;=" &amp; F8)</f>
        <v>#VALUE!</v>
      </c>
      <c r="H7" s="96" t="e">
        <f aca="false">H6+($H$57-$H$2)/BinDivisor</f>
        <v>#VALUE!</v>
      </c>
      <c r="I7" s="97" t="e">
        <f aca="false">COUNTIF(Vertices[out-degree], "&gt;= " &amp; H7) - COUNTIF(Vertices[out-degree], "&gt;=" &amp; H8)</f>
        <v>#VALUE!</v>
      </c>
      <c r="J7" s="96" t="e">
        <f aca="false">J6+($J$57-$J$2)/BinDivisor</f>
        <v>#VALUE!</v>
      </c>
      <c r="K7" s="97" t="e">
        <f aca="false">COUNTIF(Vertices[betweenness centrality], "&gt;= " &amp; J7) - COUNTIF(Vertices[betweenness centrality], "&gt;=" &amp; J8)</f>
        <v>#VALUE!</v>
      </c>
      <c r="L7" s="96" t="e">
        <f aca="false">L6+($L$57-$L$2)/BinDivisor</f>
        <v>#VALUE!</v>
      </c>
      <c r="M7" s="97" t="e">
        <f aca="false">COUNTIF(Vertices[closeness centrality], "&gt;= " &amp; L7) - COUNTIF(Vertices[closeness centrality], "&gt;=" &amp; L8)</f>
        <v>#VALUE!</v>
      </c>
      <c r="N7" s="96" t="e">
        <f aca="false">N6+($N$57-$N$2)/BinDivisor</f>
        <v>#VALUE!</v>
      </c>
      <c r="O7" s="97" t="e">
        <f aca="false">COUNTIF(Vertices[eigenvector centrality], "&gt;= " &amp; N7) - COUNTIF(Vertices[eigenvector centrality], "&gt;=" &amp; N8)</f>
        <v>#VALUE!</v>
      </c>
      <c r="P7" s="96" t="e">
        <f aca="false">P6+($P$57-$P$2)/BinDivisor</f>
        <v>#VALUE!</v>
      </c>
      <c r="Q7" s="97" t="e">
        <f aca="false">COUNTIF(Vertices[pagerank], "&gt;= " &amp; P7) - COUNTIF(Vertices[pagerank], "&gt;=" &amp; P8)</f>
        <v>#VALUE!</v>
      </c>
      <c r="R7" s="96" t="e">
        <f aca="false">R6+($R$57-$R$2)/BinDivisor</f>
        <v>#VALUE!</v>
      </c>
      <c r="S7" s="98" t="e">
        <f aca="false">COUNTIF(Vertices[clustering coefficient], "&gt;= " &amp; R7) - COUNTIF(Vertices[clustering coefficient], "&gt;=" &amp; R8)</f>
        <v>#VALUE!</v>
      </c>
      <c r="T7" s="96" t="e">
        <f aca="false">T6+($T$57-$T$2)/BinDivisor</f>
        <v>#REF!</v>
      </c>
      <c r="U7" s="97" t="e">
        <f aca="true">COUNTIF(INDIRECT(DynamicFilterSourceColumnRange), "&gt;= " &amp; T7) - COUNTIF(INDIRECT(DynamicFilterSourceColumnRange), "&gt;=" &amp; T8)</f>
        <v>#REF!</v>
      </c>
    </row>
    <row r="8" customFormat="false" ht="15" hidden="false" customHeight="false" outlineLevel="0" collapsed="false">
      <c r="A8" s="8" t="s">
        <v>13897</v>
      </c>
      <c r="B8" s="8" t="n">
        <v>1415</v>
      </c>
      <c r="D8" s="95" t="e">
        <f aca="false">D7+($D$57-$D$2)/BinDivisor</f>
        <v>#VALUE!</v>
      </c>
      <c r="E8" s="2" t="e">
        <f aca="false">COUNTIF(Vertices[degree], "&gt;= " &amp; D8) - COUNTIF(Vertices[degree], "&gt;=" &amp; D9)</f>
        <v>#VALUE!</v>
      </c>
      <c r="F8" s="91" t="e">
        <f aca="false">F7+($F$57-$F$2)/BinDivisor</f>
        <v>#VALUE!</v>
      </c>
      <c r="G8" s="92" t="e">
        <f aca="false">COUNTIF(Vertices[in-degree], "&gt;= " &amp; F8) - COUNTIF(Vertices[in-degree], "&gt;=" &amp; F9)</f>
        <v>#VALUE!</v>
      </c>
      <c r="H8" s="91" t="e">
        <f aca="false">H7+($H$57-$H$2)/BinDivisor</f>
        <v>#VALUE!</v>
      </c>
      <c r="I8" s="92" t="e">
        <f aca="false">COUNTIF(Vertices[out-degree], "&gt;= " &amp; H8) - COUNTIF(Vertices[out-degree], "&gt;=" &amp; H9)</f>
        <v>#VALUE!</v>
      </c>
      <c r="J8" s="91" t="e">
        <f aca="false">J7+($J$57-$J$2)/BinDivisor</f>
        <v>#VALUE!</v>
      </c>
      <c r="K8" s="92" t="e">
        <f aca="false">COUNTIF(Vertices[betweenness centrality], "&gt;= " &amp; J8) - COUNTIF(Vertices[betweenness centrality], "&gt;=" &amp; J9)</f>
        <v>#VALUE!</v>
      </c>
      <c r="L8" s="91" t="e">
        <f aca="false">L7+($L$57-$L$2)/BinDivisor</f>
        <v>#VALUE!</v>
      </c>
      <c r="M8" s="92" t="e">
        <f aca="false">COUNTIF(Vertices[closeness centrality], "&gt;= " &amp; L8) - COUNTIF(Vertices[closeness centrality], "&gt;=" &amp; L9)</f>
        <v>#VALUE!</v>
      </c>
      <c r="N8" s="91" t="e">
        <f aca="false">N7+($N$57-$N$2)/BinDivisor</f>
        <v>#VALUE!</v>
      </c>
      <c r="O8" s="92" t="e">
        <f aca="false">COUNTIF(Vertices[eigenvector centrality], "&gt;= " &amp; N8) - COUNTIF(Vertices[eigenvector centrality], "&gt;=" &amp; N9)</f>
        <v>#VALUE!</v>
      </c>
      <c r="P8" s="91" t="e">
        <f aca="false">P7+($P$57-$P$2)/BinDivisor</f>
        <v>#VALUE!</v>
      </c>
      <c r="Q8" s="92" t="e">
        <f aca="false">COUNTIF(Vertices[pagerank], "&gt;= " &amp; P8) - COUNTIF(Vertices[pagerank], "&gt;=" &amp; P9)</f>
        <v>#VALUE!</v>
      </c>
      <c r="R8" s="91" t="e">
        <f aca="false">R7+($R$57-$R$2)/BinDivisor</f>
        <v>#VALUE!</v>
      </c>
      <c r="S8" s="93" t="e">
        <f aca="false">COUNTIF(Vertices[clustering coefficient], "&gt;= " &amp; R8) - COUNTIF(Vertices[clustering coefficient], "&gt;=" &amp; R9)</f>
        <v>#VALUE!</v>
      </c>
      <c r="T8" s="91" t="e">
        <f aca="false">T7+($T$57-$T$2)/BinDivisor</f>
        <v>#REF!</v>
      </c>
      <c r="U8" s="92" t="e">
        <f aca="true">COUNTIF(INDIRECT(DynamicFilterSourceColumnRange), "&gt;= " &amp; T8) - COUNTIF(INDIRECT(DynamicFilterSourceColumnRange), "&gt;=" &amp; T9)</f>
        <v>#REF!</v>
      </c>
    </row>
    <row r="9" customFormat="false" ht="15" hidden="false" customHeight="false" outlineLevel="0" collapsed="false">
      <c r="A9" s="94"/>
      <c r="B9" s="94"/>
      <c r="D9" s="95" t="e">
        <f aca="false">D8+($D$57-$D$2)/BinDivisor</f>
        <v>#VALUE!</v>
      </c>
      <c r="E9" s="2" t="e">
        <f aca="false">COUNTIF(Vertices[degree], "&gt;= " &amp; D9) - COUNTIF(Vertices[degree], "&gt;=" &amp; D10)</f>
        <v>#VALUE!</v>
      </c>
      <c r="F9" s="96" t="e">
        <f aca="false">F8+($F$57-$F$2)/BinDivisor</f>
        <v>#VALUE!</v>
      </c>
      <c r="G9" s="97" t="e">
        <f aca="false">COUNTIF(Vertices[in-degree], "&gt;= " &amp; F9) - COUNTIF(Vertices[in-degree], "&gt;=" &amp; F10)</f>
        <v>#VALUE!</v>
      </c>
      <c r="H9" s="96" t="e">
        <f aca="false">H8+($H$57-$H$2)/BinDivisor</f>
        <v>#VALUE!</v>
      </c>
      <c r="I9" s="97" t="e">
        <f aca="false">COUNTIF(Vertices[out-degree], "&gt;= " &amp; H9) - COUNTIF(Vertices[out-degree], "&gt;=" &amp; H10)</f>
        <v>#VALUE!</v>
      </c>
      <c r="J9" s="96" t="e">
        <f aca="false">J8+($J$57-$J$2)/BinDivisor</f>
        <v>#VALUE!</v>
      </c>
      <c r="K9" s="97" t="e">
        <f aca="false">COUNTIF(Vertices[betweenness centrality], "&gt;= " &amp; J9) - COUNTIF(Vertices[betweenness centrality], "&gt;=" &amp; J10)</f>
        <v>#VALUE!</v>
      </c>
      <c r="L9" s="96" t="e">
        <f aca="false">L8+($L$57-$L$2)/BinDivisor</f>
        <v>#VALUE!</v>
      </c>
      <c r="M9" s="97" t="e">
        <f aca="false">COUNTIF(Vertices[closeness centrality], "&gt;= " &amp; L9) - COUNTIF(Vertices[closeness centrality], "&gt;=" &amp; L10)</f>
        <v>#VALUE!</v>
      </c>
      <c r="N9" s="96" t="e">
        <f aca="false">N8+($N$57-$N$2)/BinDivisor</f>
        <v>#VALUE!</v>
      </c>
      <c r="O9" s="97" t="e">
        <f aca="false">COUNTIF(Vertices[eigenvector centrality], "&gt;= " &amp; N9) - COUNTIF(Vertices[eigenvector centrality], "&gt;=" &amp; N10)</f>
        <v>#VALUE!</v>
      </c>
      <c r="P9" s="96" t="e">
        <f aca="false">P8+($P$57-$P$2)/BinDivisor</f>
        <v>#VALUE!</v>
      </c>
      <c r="Q9" s="97" t="e">
        <f aca="false">COUNTIF(Vertices[pagerank], "&gt;= " &amp; P9) - COUNTIF(Vertices[pagerank], "&gt;=" &amp; P10)</f>
        <v>#VALUE!</v>
      </c>
      <c r="R9" s="96" t="e">
        <f aca="false">R8+($R$57-$R$2)/BinDivisor</f>
        <v>#VALUE!</v>
      </c>
      <c r="S9" s="98" t="e">
        <f aca="false">COUNTIF(Vertices[clustering coefficient], "&gt;= " &amp; R9) - COUNTIF(Vertices[clustering coefficient], "&gt;=" &amp; R10)</f>
        <v>#VALUE!</v>
      </c>
      <c r="T9" s="96" t="e">
        <f aca="false">T8+($T$57-$T$2)/BinDivisor</f>
        <v>#REF!</v>
      </c>
      <c r="U9" s="97" t="e">
        <f aca="true">COUNTIF(INDIRECT(DynamicFilterSourceColumnRange), "&gt;= " &amp; T9) - COUNTIF(INDIRECT(DynamicFilterSourceColumnRange), "&gt;=" &amp; T10)</f>
        <v>#REF!</v>
      </c>
    </row>
    <row r="10" customFormat="false" ht="15" hidden="false" customHeight="false" outlineLevel="0" collapsed="false">
      <c r="A10" s="8" t="s">
        <v>13898</v>
      </c>
      <c r="B10" s="8" t="n">
        <v>547</v>
      </c>
      <c r="D10" s="95" t="e">
        <f aca="false">D9+($D$57-$D$2)/BinDivisor</f>
        <v>#VALUE!</v>
      </c>
      <c r="E10" s="2" t="e">
        <f aca="false">COUNTIF(Vertices[degree], "&gt;= " &amp; D10) - COUNTIF(Vertices[degree], "&gt;=" &amp; D11)</f>
        <v>#VALUE!</v>
      </c>
      <c r="F10" s="91" t="e">
        <f aca="false">F9+($F$57-$F$2)/BinDivisor</f>
        <v>#VALUE!</v>
      </c>
      <c r="G10" s="92" t="e">
        <f aca="false">COUNTIF(Vertices[in-degree], "&gt;= " &amp; F10) - COUNTIF(Vertices[in-degree], "&gt;=" &amp; F11)</f>
        <v>#VALUE!</v>
      </c>
      <c r="H10" s="91" t="e">
        <f aca="false">H9+($H$57-$H$2)/BinDivisor</f>
        <v>#VALUE!</v>
      </c>
      <c r="I10" s="92" t="e">
        <f aca="false">COUNTIF(Vertices[out-degree], "&gt;= " &amp; H10) - COUNTIF(Vertices[out-degree], "&gt;=" &amp; H11)</f>
        <v>#VALUE!</v>
      </c>
      <c r="J10" s="91" t="e">
        <f aca="false">J9+($J$57-$J$2)/BinDivisor</f>
        <v>#VALUE!</v>
      </c>
      <c r="K10" s="92" t="e">
        <f aca="false">COUNTIF(Vertices[betweenness centrality], "&gt;= " &amp; J10) - COUNTIF(Vertices[betweenness centrality], "&gt;=" &amp; J11)</f>
        <v>#VALUE!</v>
      </c>
      <c r="L10" s="91" t="e">
        <f aca="false">L9+($L$57-$L$2)/BinDivisor</f>
        <v>#VALUE!</v>
      </c>
      <c r="M10" s="92" t="e">
        <f aca="false">COUNTIF(Vertices[closeness centrality], "&gt;= " &amp; L10) - COUNTIF(Vertices[closeness centrality], "&gt;=" &amp; L11)</f>
        <v>#VALUE!</v>
      </c>
      <c r="N10" s="91" t="e">
        <f aca="false">N9+($N$57-$N$2)/BinDivisor</f>
        <v>#VALUE!</v>
      </c>
      <c r="O10" s="92" t="e">
        <f aca="false">COUNTIF(Vertices[eigenvector centrality], "&gt;= " &amp; N10) - COUNTIF(Vertices[eigenvector centrality], "&gt;=" &amp; N11)</f>
        <v>#VALUE!</v>
      </c>
      <c r="P10" s="91" t="e">
        <f aca="false">P9+($P$57-$P$2)/BinDivisor</f>
        <v>#VALUE!</v>
      </c>
      <c r="Q10" s="92" t="e">
        <f aca="false">COUNTIF(Vertices[pagerank], "&gt;= " &amp; P10) - COUNTIF(Vertices[pagerank], "&gt;=" &amp; P11)</f>
        <v>#VALUE!</v>
      </c>
      <c r="R10" s="91" t="e">
        <f aca="false">R9+($R$57-$R$2)/BinDivisor</f>
        <v>#VALUE!</v>
      </c>
      <c r="S10" s="93" t="e">
        <f aca="false">COUNTIF(Vertices[clustering coefficient], "&gt;= " &amp; R10) - COUNTIF(Vertices[clustering coefficient], "&gt;=" &amp; R11)</f>
        <v>#VALUE!</v>
      </c>
      <c r="T10" s="91" t="e">
        <f aca="false">T9+($T$57-$T$2)/BinDivisor</f>
        <v>#REF!</v>
      </c>
      <c r="U10" s="92" t="e">
        <f aca="true">COUNTIF(INDIRECT(DynamicFilterSourceColumnRange), "&gt;= " &amp; T10) - COUNTIF(INDIRECT(DynamicFilterSourceColumnRange), "&gt;=" &amp; T11)</f>
        <v>#REF!</v>
      </c>
    </row>
    <row r="11" customFormat="false" ht="15" hidden="false" customHeight="false" outlineLevel="0" collapsed="false">
      <c r="A11" s="94"/>
      <c r="B11" s="94"/>
      <c r="D11" s="95" t="e">
        <f aca="false">D10+($D$57-$D$2)/BinDivisor</f>
        <v>#VALUE!</v>
      </c>
      <c r="E11" s="2" t="e">
        <f aca="false">COUNTIF(Vertices[degree], "&gt;= " &amp; D11) - COUNTIF(Vertices[degree], "&gt;=" &amp; D12)</f>
        <v>#VALUE!</v>
      </c>
      <c r="F11" s="96" t="e">
        <f aca="false">F10+($F$57-$F$2)/BinDivisor</f>
        <v>#VALUE!</v>
      </c>
      <c r="G11" s="97" t="e">
        <f aca="false">COUNTIF(Vertices[in-degree], "&gt;= " &amp; F11) - COUNTIF(Vertices[in-degree], "&gt;=" &amp; F12)</f>
        <v>#VALUE!</v>
      </c>
      <c r="H11" s="96" t="e">
        <f aca="false">H10+($H$57-$H$2)/BinDivisor</f>
        <v>#VALUE!</v>
      </c>
      <c r="I11" s="97" t="e">
        <f aca="false">COUNTIF(Vertices[out-degree], "&gt;= " &amp; H11) - COUNTIF(Vertices[out-degree], "&gt;=" &amp; H12)</f>
        <v>#VALUE!</v>
      </c>
      <c r="J11" s="96" t="e">
        <f aca="false">J10+($J$57-$J$2)/BinDivisor</f>
        <v>#VALUE!</v>
      </c>
      <c r="K11" s="97" t="e">
        <f aca="false">COUNTIF(Vertices[betweenness centrality], "&gt;= " &amp; J11) - COUNTIF(Vertices[betweenness centrality], "&gt;=" &amp; J12)</f>
        <v>#VALUE!</v>
      </c>
      <c r="L11" s="96" t="e">
        <f aca="false">L10+($L$57-$L$2)/BinDivisor</f>
        <v>#VALUE!</v>
      </c>
      <c r="M11" s="97" t="e">
        <f aca="false">COUNTIF(Vertices[closeness centrality], "&gt;= " &amp; L11) - COUNTIF(Vertices[closeness centrality], "&gt;=" &amp; L12)</f>
        <v>#VALUE!</v>
      </c>
      <c r="N11" s="96" t="e">
        <f aca="false">N10+($N$57-$N$2)/BinDivisor</f>
        <v>#VALUE!</v>
      </c>
      <c r="O11" s="97" t="e">
        <f aca="false">COUNTIF(Vertices[eigenvector centrality], "&gt;= " &amp; N11) - COUNTIF(Vertices[eigenvector centrality], "&gt;=" &amp; N12)</f>
        <v>#VALUE!</v>
      </c>
      <c r="P11" s="96" t="e">
        <f aca="false">P10+($P$57-$P$2)/BinDivisor</f>
        <v>#VALUE!</v>
      </c>
      <c r="Q11" s="97" t="e">
        <f aca="false">COUNTIF(Vertices[pagerank], "&gt;= " &amp; P11) - COUNTIF(Vertices[pagerank], "&gt;=" &amp; P12)</f>
        <v>#VALUE!</v>
      </c>
      <c r="R11" s="96" t="e">
        <f aca="false">R10+($R$57-$R$2)/BinDivisor</f>
        <v>#VALUE!</v>
      </c>
      <c r="S11" s="98" t="e">
        <f aca="false">COUNTIF(Vertices[clustering coefficient], "&gt;= " &amp; R11) - COUNTIF(Vertices[clustering coefficient], "&gt;=" &amp; R12)</f>
        <v>#VALUE!</v>
      </c>
      <c r="T11" s="96" t="e">
        <f aca="false">T10+($T$57-$T$2)/BinDivisor</f>
        <v>#REF!</v>
      </c>
      <c r="U11" s="97" t="e">
        <f aca="true">COUNTIF(INDIRECT(DynamicFilterSourceColumnRange), "&gt;= " &amp; T11) - COUNTIF(INDIRECT(DynamicFilterSourceColumnRange), "&gt;=" &amp; T12)</f>
        <v>#REF!</v>
      </c>
    </row>
    <row r="12" customFormat="false" ht="15" hidden="false" customHeight="false" outlineLevel="0" collapsed="false">
      <c r="A12" s="8" t="s">
        <v>5290</v>
      </c>
      <c r="B12" s="8" t="n">
        <v>0.0261845386533666</v>
      </c>
      <c r="D12" s="95" t="e">
        <f aca="false">D11+($D$57-$D$2)/BinDivisor</f>
        <v>#VALUE!</v>
      </c>
      <c r="E12" s="2" t="e">
        <f aca="false">COUNTIF(Vertices[degree], "&gt;= " &amp; D12) - COUNTIF(Vertices[degree], "&gt;=" &amp; D13)</f>
        <v>#VALUE!</v>
      </c>
      <c r="F12" s="91" t="e">
        <f aca="false">F11+($F$57-$F$2)/BinDivisor</f>
        <v>#VALUE!</v>
      </c>
      <c r="G12" s="92" t="e">
        <f aca="false">COUNTIF(Vertices[in-degree], "&gt;= " &amp; F12) - COUNTIF(Vertices[in-degree], "&gt;=" &amp; F13)</f>
        <v>#VALUE!</v>
      </c>
      <c r="H12" s="91" t="e">
        <f aca="false">H11+($H$57-$H$2)/BinDivisor</f>
        <v>#VALUE!</v>
      </c>
      <c r="I12" s="92" t="e">
        <f aca="false">COUNTIF(Vertices[out-degree], "&gt;= " &amp; H12) - COUNTIF(Vertices[out-degree], "&gt;=" &amp; H13)</f>
        <v>#VALUE!</v>
      </c>
      <c r="J12" s="91" t="e">
        <f aca="false">J11+($J$57-$J$2)/BinDivisor</f>
        <v>#VALUE!</v>
      </c>
      <c r="K12" s="92" t="e">
        <f aca="false">COUNTIF(Vertices[betweenness centrality], "&gt;= " &amp; J12) - COUNTIF(Vertices[betweenness centrality], "&gt;=" &amp; J13)</f>
        <v>#VALUE!</v>
      </c>
      <c r="L12" s="91" t="e">
        <f aca="false">L11+($L$57-$L$2)/BinDivisor</f>
        <v>#VALUE!</v>
      </c>
      <c r="M12" s="92" t="e">
        <f aca="false">COUNTIF(Vertices[closeness centrality], "&gt;= " &amp; L12) - COUNTIF(Vertices[closeness centrality], "&gt;=" &amp; L13)</f>
        <v>#VALUE!</v>
      </c>
      <c r="N12" s="91" t="e">
        <f aca="false">N11+($N$57-$N$2)/BinDivisor</f>
        <v>#VALUE!</v>
      </c>
      <c r="O12" s="92" t="e">
        <f aca="false">COUNTIF(Vertices[eigenvector centrality], "&gt;= " &amp; N12) - COUNTIF(Vertices[eigenvector centrality], "&gt;=" &amp; N13)</f>
        <v>#VALUE!</v>
      </c>
      <c r="P12" s="91" t="e">
        <f aca="false">P11+($P$57-$P$2)/BinDivisor</f>
        <v>#VALUE!</v>
      </c>
      <c r="Q12" s="92" t="e">
        <f aca="false">COUNTIF(Vertices[pagerank], "&gt;= " &amp; P12) - COUNTIF(Vertices[pagerank], "&gt;=" &amp; P13)</f>
        <v>#VALUE!</v>
      </c>
      <c r="R12" s="91" t="e">
        <f aca="false">R11+($R$57-$R$2)/BinDivisor</f>
        <v>#VALUE!</v>
      </c>
      <c r="S12" s="93" t="e">
        <f aca="false">COUNTIF(Vertices[clustering coefficient], "&gt;= " &amp; R12) - COUNTIF(Vertices[clustering coefficient], "&gt;=" &amp; R13)</f>
        <v>#VALUE!</v>
      </c>
      <c r="T12" s="91" t="e">
        <f aca="false">T11+($T$57-$T$2)/BinDivisor</f>
        <v>#REF!</v>
      </c>
      <c r="U12" s="92" t="e">
        <f aca="true">COUNTIF(INDIRECT(DynamicFilterSourceColumnRange), "&gt;= " &amp; T12) - COUNTIF(INDIRECT(DynamicFilterSourceColumnRange), "&gt;=" &amp; T13)</f>
        <v>#REF!</v>
      </c>
    </row>
    <row r="13" customFormat="false" ht="15" hidden="false" customHeight="false" outlineLevel="0" collapsed="false">
      <c r="A13" s="8" t="s">
        <v>13899</v>
      </c>
      <c r="B13" s="8" t="n">
        <v>0.0510328068043742</v>
      </c>
      <c r="D13" s="95" t="e">
        <f aca="false">D12+($D$57-$D$2)/BinDivisor</f>
        <v>#VALUE!</v>
      </c>
      <c r="E13" s="2" t="e">
        <f aca="false">COUNTIF(Vertices[degree], "&gt;= " &amp; D13) - COUNTIF(Vertices[degree], "&gt;=" &amp; D14)</f>
        <v>#VALUE!</v>
      </c>
      <c r="F13" s="96" t="e">
        <f aca="false">F12+($F$57-$F$2)/BinDivisor</f>
        <v>#VALUE!</v>
      </c>
      <c r="G13" s="97" t="e">
        <f aca="false">COUNTIF(Vertices[in-degree], "&gt;= " &amp; F13) - COUNTIF(Vertices[in-degree], "&gt;=" &amp; F14)</f>
        <v>#VALUE!</v>
      </c>
      <c r="H13" s="96" t="e">
        <f aca="false">H12+($H$57-$H$2)/BinDivisor</f>
        <v>#VALUE!</v>
      </c>
      <c r="I13" s="97" t="e">
        <f aca="false">COUNTIF(Vertices[out-degree], "&gt;= " &amp; H13) - COUNTIF(Vertices[out-degree], "&gt;=" &amp; H14)</f>
        <v>#VALUE!</v>
      </c>
      <c r="J13" s="96" t="e">
        <f aca="false">J12+($J$57-$J$2)/BinDivisor</f>
        <v>#VALUE!</v>
      </c>
      <c r="K13" s="97" t="e">
        <f aca="false">COUNTIF(Vertices[betweenness centrality], "&gt;= " &amp; J13) - COUNTIF(Vertices[betweenness centrality], "&gt;=" &amp; J14)</f>
        <v>#VALUE!</v>
      </c>
      <c r="L13" s="96" t="e">
        <f aca="false">L12+($L$57-$L$2)/BinDivisor</f>
        <v>#VALUE!</v>
      </c>
      <c r="M13" s="97" t="e">
        <f aca="false">COUNTIF(Vertices[closeness centrality], "&gt;= " &amp; L13) - COUNTIF(Vertices[closeness centrality], "&gt;=" &amp; L14)</f>
        <v>#VALUE!</v>
      </c>
      <c r="N13" s="96" t="e">
        <f aca="false">N12+($N$57-$N$2)/BinDivisor</f>
        <v>#VALUE!</v>
      </c>
      <c r="O13" s="97" t="e">
        <f aca="false">COUNTIF(Vertices[eigenvector centrality], "&gt;= " &amp; N13) - COUNTIF(Vertices[eigenvector centrality], "&gt;=" &amp; N14)</f>
        <v>#VALUE!</v>
      </c>
      <c r="P13" s="96" t="e">
        <f aca="false">P12+($P$57-$P$2)/BinDivisor</f>
        <v>#VALUE!</v>
      </c>
      <c r="Q13" s="97" t="e">
        <f aca="false">COUNTIF(Vertices[pagerank], "&gt;= " &amp; P13) - COUNTIF(Vertices[pagerank], "&gt;=" &amp; P14)</f>
        <v>#VALUE!</v>
      </c>
      <c r="R13" s="96" t="e">
        <f aca="false">R12+($R$57-$R$2)/BinDivisor</f>
        <v>#VALUE!</v>
      </c>
      <c r="S13" s="98" t="e">
        <f aca="false">COUNTIF(Vertices[clustering coefficient], "&gt;= " &amp; R13) - COUNTIF(Vertices[clustering coefficient], "&gt;=" &amp; R14)</f>
        <v>#VALUE!</v>
      </c>
      <c r="T13" s="96" t="e">
        <f aca="false">T12+($T$57-$T$2)/BinDivisor</f>
        <v>#REF!</v>
      </c>
      <c r="U13" s="97" t="e">
        <f aca="true">COUNTIF(INDIRECT(DynamicFilterSourceColumnRange), "&gt;= " &amp; T13) - COUNTIF(INDIRECT(DynamicFilterSourceColumnRange), "&gt;=" &amp; T14)</f>
        <v>#REF!</v>
      </c>
    </row>
    <row r="14" customFormat="false" ht="15" hidden="false" customHeight="false" outlineLevel="0" collapsed="false">
      <c r="A14" s="94"/>
      <c r="B14" s="94"/>
      <c r="D14" s="95" t="e">
        <f aca="false">D13+($D$57-$D$2)/BinDivisor</f>
        <v>#VALUE!</v>
      </c>
      <c r="E14" s="2" t="e">
        <f aca="false">COUNTIF(Vertices[degree], "&gt;= " &amp; D14) - COUNTIF(Vertices[degree], "&gt;=" &amp; D15)</f>
        <v>#VALUE!</v>
      </c>
      <c r="F14" s="91" t="e">
        <f aca="false">F13+($F$57-$F$2)/BinDivisor</f>
        <v>#VALUE!</v>
      </c>
      <c r="G14" s="92" t="e">
        <f aca="false">COUNTIF(Vertices[in-degree], "&gt;= " &amp; F14) - COUNTIF(Vertices[in-degree], "&gt;=" &amp; F15)</f>
        <v>#VALUE!</v>
      </c>
      <c r="H14" s="91" t="e">
        <f aca="false">H13+($H$57-$H$2)/BinDivisor</f>
        <v>#VALUE!</v>
      </c>
      <c r="I14" s="92" t="e">
        <f aca="false">COUNTIF(Vertices[out-degree], "&gt;= " &amp; H14) - COUNTIF(Vertices[out-degree], "&gt;=" &amp; H15)</f>
        <v>#VALUE!</v>
      </c>
      <c r="J14" s="91" t="e">
        <f aca="false">J13+($J$57-$J$2)/BinDivisor</f>
        <v>#VALUE!</v>
      </c>
      <c r="K14" s="92" t="e">
        <f aca="false">COUNTIF(Vertices[betweenness centrality], "&gt;= " &amp; J14) - COUNTIF(Vertices[betweenness centrality], "&gt;=" &amp; J15)</f>
        <v>#VALUE!</v>
      </c>
      <c r="L14" s="91" t="e">
        <f aca="false">L13+($L$57-$L$2)/BinDivisor</f>
        <v>#VALUE!</v>
      </c>
      <c r="M14" s="92" t="e">
        <f aca="false">COUNTIF(Vertices[closeness centrality], "&gt;= " &amp; L14) - COUNTIF(Vertices[closeness centrality], "&gt;=" &amp; L15)</f>
        <v>#VALUE!</v>
      </c>
      <c r="N14" s="91" t="e">
        <f aca="false">N13+($N$57-$N$2)/BinDivisor</f>
        <v>#VALUE!</v>
      </c>
      <c r="O14" s="92" t="e">
        <f aca="false">COUNTIF(Vertices[eigenvector centrality], "&gt;= " &amp; N14) - COUNTIF(Vertices[eigenvector centrality], "&gt;=" &amp; N15)</f>
        <v>#VALUE!</v>
      </c>
      <c r="P14" s="91" t="e">
        <f aca="false">P13+($P$57-$P$2)/BinDivisor</f>
        <v>#VALUE!</v>
      </c>
      <c r="Q14" s="92" t="e">
        <f aca="false">COUNTIF(Vertices[pagerank], "&gt;= " &amp; P14) - COUNTIF(Vertices[pagerank], "&gt;=" &amp; P15)</f>
        <v>#VALUE!</v>
      </c>
      <c r="R14" s="91" t="e">
        <f aca="false">R13+($R$57-$R$2)/BinDivisor</f>
        <v>#VALUE!</v>
      </c>
      <c r="S14" s="93" t="e">
        <f aca="false">COUNTIF(Vertices[clustering coefficient], "&gt;= " &amp; R14) - COUNTIF(Vertices[clustering coefficient], "&gt;=" &amp; R15)</f>
        <v>#VALUE!</v>
      </c>
      <c r="T14" s="91" t="e">
        <f aca="false">T13+($T$57-$T$2)/BinDivisor</f>
        <v>#REF!</v>
      </c>
      <c r="U14" s="92" t="e">
        <f aca="true">COUNTIF(INDIRECT(DynamicFilterSourceColumnRange), "&gt;= " &amp; T14) - COUNTIF(INDIRECT(DynamicFilterSourceColumnRange), "&gt;=" &amp; T15)</f>
        <v>#REF!</v>
      </c>
    </row>
    <row r="15" customFormat="false" ht="15" hidden="false" customHeight="false" outlineLevel="0" collapsed="false">
      <c r="A15" s="8" t="s">
        <v>13900</v>
      </c>
      <c r="B15" s="8" t="n">
        <v>430</v>
      </c>
      <c r="D15" s="95" t="e">
        <f aca="false">D14+($D$57-$D$2)/BinDivisor</f>
        <v>#VALUE!</v>
      </c>
      <c r="E15" s="2" t="e">
        <f aca="false">COUNTIF(Vertices[degree], "&gt;= " &amp; D15) - COUNTIF(Vertices[degree], "&gt;=" &amp; D16)</f>
        <v>#VALUE!</v>
      </c>
      <c r="F15" s="96" t="e">
        <f aca="false">F14+($F$57-$F$2)/BinDivisor</f>
        <v>#VALUE!</v>
      </c>
      <c r="G15" s="97" t="e">
        <f aca="false">COUNTIF(Vertices[in-degree], "&gt;= " &amp; F15) - COUNTIF(Vertices[in-degree], "&gt;=" &amp; F16)</f>
        <v>#VALUE!</v>
      </c>
      <c r="H15" s="96" t="e">
        <f aca="false">H14+($H$57-$H$2)/BinDivisor</f>
        <v>#VALUE!</v>
      </c>
      <c r="I15" s="97" t="e">
        <f aca="false">COUNTIF(Vertices[out-degree], "&gt;= " &amp; H15) - COUNTIF(Vertices[out-degree], "&gt;=" &amp; H16)</f>
        <v>#VALUE!</v>
      </c>
      <c r="J15" s="96" t="e">
        <f aca="false">J14+($J$57-$J$2)/BinDivisor</f>
        <v>#VALUE!</v>
      </c>
      <c r="K15" s="97" t="e">
        <f aca="false">COUNTIF(Vertices[betweenness centrality], "&gt;= " &amp; J15) - COUNTIF(Vertices[betweenness centrality], "&gt;=" &amp; J16)</f>
        <v>#VALUE!</v>
      </c>
      <c r="L15" s="96" t="e">
        <f aca="false">L14+($L$57-$L$2)/BinDivisor</f>
        <v>#VALUE!</v>
      </c>
      <c r="M15" s="97" t="e">
        <f aca="false">COUNTIF(Vertices[closeness centrality], "&gt;= " &amp; L15) - COUNTIF(Vertices[closeness centrality], "&gt;=" &amp; L16)</f>
        <v>#VALUE!</v>
      </c>
      <c r="N15" s="96" t="e">
        <f aca="false">N14+($N$57-$N$2)/BinDivisor</f>
        <v>#VALUE!</v>
      </c>
      <c r="O15" s="97" t="e">
        <f aca="false">COUNTIF(Vertices[eigenvector centrality], "&gt;= " &amp; N15) - COUNTIF(Vertices[eigenvector centrality], "&gt;=" &amp; N16)</f>
        <v>#VALUE!</v>
      </c>
      <c r="P15" s="96" t="e">
        <f aca="false">P14+($P$57-$P$2)/BinDivisor</f>
        <v>#VALUE!</v>
      </c>
      <c r="Q15" s="97" t="e">
        <f aca="false">COUNTIF(Vertices[pagerank], "&gt;= " &amp; P15) - COUNTIF(Vertices[pagerank], "&gt;=" &amp; P16)</f>
        <v>#VALUE!</v>
      </c>
      <c r="R15" s="96" t="e">
        <f aca="false">R14+($R$57-$R$2)/BinDivisor</f>
        <v>#VALUE!</v>
      </c>
      <c r="S15" s="98" t="e">
        <f aca="false">COUNTIF(Vertices[clustering coefficient], "&gt;= " &amp; R15) - COUNTIF(Vertices[clustering coefficient], "&gt;=" &amp; R16)</f>
        <v>#VALUE!</v>
      </c>
      <c r="T15" s="96" t="e">
        <f aca="false">T14+($T$57-$T$2)/BinDivisor</f>
        <v>#REF!</v>
      </c>
      <c r="U15" s="97" t="e">
        <f aca="true">COUNTIF(INDIRECT(DynamicFilterSourceColumnRange), "&gt;= " &amp; T15) - COUNTIF(INDIRECT(DynamicFilterSourceColumnRange), "&gt;=" &amp; T16)</f>
        <v>#REF!</v>
      </c>
    </row>
    <row r="16" customFormat="false" ht="15" hidden="false" customHeight="false" outlineLevel="0" collapsed="false">
      <c r="A16" s="8" t="s">
        <v>13901</v>
      </c>
      <c r="B16" s="8" t="n">
        <v>271</v>
      </c>
      <c r="D16" s="95" t="e">
        <f aca="false">D15+($D$57-$D$2)/BinDivisor</f>
        <v>#VALUE!</v>
      </c>
      <c r="E16" s="2" t="e">
        <f aca="false">COUNTIF(Vertices[degree], "&gt;= " &amp; D16) - COUNTIF(Vertices[degree], "&gt;=" &amp; D17)</f>
        <v>#VALUE!</v>
      </c>
      <c r="F16" s="91" t="e">
        <f aca="false">F15+($F$57-$F$2)/BinDivisor</f>
        <v>#VALUE!</v>
      </c>
      <c r="G16" s="92" t="e">
        <f aca="false">COUNTIF(Vertices[in-degree], "&gt;= " &amp; F16) - COUNTIF(Vertices[in-degree], "&gt;=" &amp; F17)</f>
        <v>#VALUE!</v>
      </c>
      <c r="H16" s="91" t="e">
        <f aca="false">H15+($H$57-$H$2)/BinDivisor</f>
        <v>#VALUE!</v>
      </c>
      <c r="I16" s="92" t="e">
        <f aca="false">COUNTIF(Vertices[out-degree], "&gt;= " &amp; H16) - COUNTIF(Vertices[out-degree], "&gt;=" &amp; H17)</f>
        <v>#VALUE!</v>
      </c>
      <c r="J16" s="91" t="e">
        <f aca="false">J15+($J$57-$J$2)/BinDivisor</f>
        <v>#VALUE!</v>
      </c>
      <c r="K16" s="92" t="e">
        <f aca="false">COUNTIF(Vertices[betweenness centrality], "&gt;= " &amp; J16) - COUNTIF(Vertices[betweenness centrality], "&gt;=" &amp; J17)</f>
        <v>#VALUE!</v>
      </c>
      <c r="L16" s="91" t="e">
        <f aca="false">L15+($L$57-$L$2)/BinDivisor</f>
        <v>#VALUE!</v>
      </c>
      <c r="M16" s="92" t="e">
        <f aca="false">COUNTIF(Vertices[closeness centrality], "&gt;= " &amp; L16) - COUNTIF(Vertices[closeness centrality], "&gt;=" &amp; L17)</f>
        <v>#VALUE!</v>
      </c>
      <c r="N16" s="91" t="e">
        <f aca="false">N15+($N$57-$N$2)/BinDivisor</f>
        <v>#VALUE!</v>
      </c>
      <c r="O16" s="92" t="e">
        <f aca="false">COUNTIF(Vertices[eigenvector centrality], "&gt;= " &amp; N16) - COUNTIF(Vertices[eigenvector centrality], "&gt;=" &amp; N17)</f>
        <v>#VALUE!</v>
      </c>
      <c r="P16" s="91" t="e">
        <f aca="false">P15+($P$57-$P$2)/BinDivisor</f>
        <v>#VALUE!</v>
      </c>
      <c r="Q16" s="92" t="e">
        <f aca="false">COUNTIF(Vertices[pagerank], "&gt;= " &amp; P16) - COUNTIF(Vertices[pagerank], "&gt;=" &amp; P17)</f>
        <v>#VALUE!</v>
      </c>
      <c r="R16" s="91" t="e">
        <f aca="false">R15+($R$57-$R$2)/BinDivisor</f>
        <v>#VALUE!</v>
      </c>
      <c r="S16" s="93" t="e">
        <f aca="false">COUNTIF(Vertices[clustering coefficient], "&gt;= " &amp; R16) - COUNTIF(Vertices[clustering coefficient], "&gt;=" &amp; R17)</f>
        <v>#VALUE!</v>
      </c>
      <c r="T16" s="91" t="e">
        <f aca="false">T15+($T$57-$T$2)/BinDivisor</f>
        <v>#REF!</v>
      </c>
      <c r="U16" s="92" t="e">
        <f aca="true">COUNTIF(INDIRECT(DynamicFilterSourceColumnRange), "&gt;= " &amp; T16) - COUNTIF(INDIRECT(DynamicFilterSourceColumnRange), "&gt;=" &amp; T17)</f>
        <v>#REF!</v>
      </c>
    </row>
    <row r="17" customFormat="false" ht="15" hidden="false" customHeight="false" outlineLevel="0" collapsed="false">
      <c r="A17" s="8" t="s">
        <v>13902</v>
      </c>
      <c r="B17" s="8" t="n">
        <v>53</v>
      </c>
      <c r="D17" s="95" t="e">
        <f aca="false">D16+($D$57-$D$2)/BinDivisor</f>
        <v>#VALUE!</v>
      </c>
      <c r="E17" s="2" t="e">
        <f aca="false">COUNTIF(Vertices[degree], "&gt;= " &amp; D17) - COUNTIF(Vertices[degree], "&gt;=" &amp; D18)</f>
        <v>#VALUE!</v>
      </c>
      <c r="F17" s="96" t="e">
        <f aca="false">F16+($F$57-$F$2)/BinDivisor</f>
        <v>#VALUE!</v>
      </c>
      <c r="G17" s="97" t="e">
        <f aca="false">COUNTIF(Vertices[in-degree], "&gt;= " &amp; F17) - COUNTIF(Vertices[in-degree], "&gt;=" &amp; F18)</f>
        <v>#VALUE!</v>
      </c>
      <c r="H17" s="96" t="e">
        <f aca="false">H16+($H$57-$H$2)/BinDivisor</f>
        <v>#VALUE!</v>
      </c>
      <c r="I17" s="97" t="e">
        <f aca="false">COUNTIF(Vertices[out-degree], "&gt;= " &amp; H17) - COUNTIF(Vertices[out-degree], "&gt;=" &amp; H18)</f>
        <v>#VALUE!</v>
      </c>
      <c r="J17" s="96" t="e">
        <f aca="false">J16+($J$57-$J$2)/BinDivisor</f>
        <v>#VALUE!</v>
      </c>
      <c r="K17" s="97" t="e">
        <f aca="false">COUNTIF(Vertices[betweenness centrality], "&gt;= " &amp; J17) - COUNTIF(Vertices[betweenness centrality], "&gt;=" &amp; J18)</f>
        <v>#VALUE!</v>
      </c>
      <c r="L17" s="96" t="e">
        <f aca="false">L16+($L$57-$L$2)/BinDivisor</f>
        <v>#VALUE!</v>
      </c>
      <c r="M17" s="97" t="e">
        <f aca="false">COUNTIF(Vertices[closeness centrality], "&gt;= " &amp; L17) - COUNTIF(Vertices[closeness centrality], "&gt;=" &amp; L18)</f>
        <v>#VALUE!</v>
      </c>
      <c r="N17" s="96" t="e">
        <f aca="false">N16+($N$57-$N$2)/BinDivisor</f>
        <v>#VALUE!</v>
      </c>
      <c r="O17" s="97" t="e">
        <f aca="false">COUNTIF(Vertices[eigenvector centrality], "&gt;= " &amp; N17) - COUNTIF(Vertices[eigenvector centrality], "&gt;=" &amp; N18)</f>
        <v>#VALUE!</v>
      </c>
      <c r="P17" s="96" t="e">
        <f aca="false">P16+($P$57-$P$2)/BinDivisor</f>
        <v>#VALUE!</v>
      </c>
      <c r="Q17" s="97" t="e">
        <f aca="false">COUNTIF(Vertices[pagerank], "&gt;= " &amp; P17) - COUNTIF(Vertices[pagerank], "&gt;=" &amp; P18)</f>
        <v>#VALUE!</v>
      </c>
      <c r="R17" s="96" t="e">
        <f aca="false">R16+($R$57-$R$2)/BinDivisor</f>
        <v>#VALUE!</v>
      </c>
      <c r="S17" s="98" t="e">
        <f aca="false">COUNTIF(Vertices[clustering coefficient], "&gt;= " &amp; R17) - COUNTIF(Vertices[clustering coefficient], "&gt;=" &amp; R18)</f>
        <v>#VALUE!</v>
      </c>
      <c r="T17" s="96" t="e">
        <f aca="false">T16+($T$57-$T$2)/BinDivisor</f>
        <v>#REF!</v>
      </c>
      <c r="U17" s="97" t="e">
        <f aca="true">COUNTIF(INDIRECT(DynamicFilterSourceColumnRange), "&gt;= " &amp; T17) - COUNTIF(INDIRECT(DynamicFilterSourceColumnRange), "&gt;=" &amp; T18)</f>
        <v>#REF!</v>
      </c>
    </row>
    <row r="18" customFormat="false" ht="15" hidden="false" customHeight="false" outlineLevel="0" collapsed="false">
      <c r="A18" s="8" t="s">
        <v>13903</v>
      </c>
      <c r="B18" s="8" t="n">
        <v>103</v>
      </c>
      <c r="D18" s="95" t="e">
        <f aca="false">D17+($D$57-$D$2)/BinDivisor</f>
        <v>#VALUE!</v>
      </c>
      <c r="E18" s="2" t="e">
        <f aca="false">COUNTIF(Vertices[degree], "&gt;= " &amp; D18) - COUNTIF(Vertices[degree], "&gt;=" &amp; D19)</f>
        <v>#VALUE!</v>
      </c>
      <c r="F18" s="91" t="e">
        <f aca="false">F17+($F$57-$F$2)/BinDivisor</f>
        <v>#VALUE!</v>
      </c>
      <c r="G18" s="92" t="e">
        <f aca="false">COUNTIF(Vertices[in-degree], "&gt;= " &amp; F18) - COUNTIF(Vertices[in-degree], "&gt;=" &amp; F19)</f>
        <v>#VALUE!</v>
      </c>
      <c r="H18" s="91" t="e">
        <f aca="false">H17+($H$57-$H$2)/BinDivisor</f>
        <v>#VALUE!</v>
      </c>
      <c r="I18" s="92" t="e">
        <f aca="false">COUNTIF(Vertices[out-degree], "&gt;= " &amp; H18) - COUNTIF(Vertices[out-degree], "&gt;=" &amp; H19)</f>
        <v>#VALUE!</v>
      </c>
      <c r="J18" s="91" t="e">
        <f aca="false">J17+($J$57-$J$2)/BinDivisor</f>
        <v>#VALUE!</v>
      </c>
      <c r="K18" s="92" t="e">
        <f aca="false">COUNTIF(Vertices[betweenness centrality], "&gt;= " &amp; J18) - COUNTIF(Vertices[betweenness centrality], "&gt;=" &amp; J19)</f>
        <v>#VALUE!</v>
      </c>
      <c r="L18" s="91" t="e">
        <f aca="false">L17+($L$57-$L$2)/BinDivisor</f>
        <v>#VALUE!</v>
      </c>
      <c r="M18" s="92" t="e">
        <f aca="false">COUNTIF(Vertices[closeness centrality], "&gt;= " &amp; L18) - COUNTIF(Vertices[closeness centrality], "&gt;=" &amp; L19)</f>
        <v>#VALUE!</v>
      </c>
      <c r="N18" s="91" t="e">
        <f aca="false">N17+($N$57-$N$2)/BinDivisor</f>
        <v>#VALUE!</v>
      </c>
      <c r="O18" s="92" t="e">
        <f aca="false">COUNTIF(Vertices[eigenvector centrality], "&gt;= " &amp; N18) - COUNTIF(Vertices[eigenvector centrality], "&gt;=" &amp; N19)</f>
        <v>#VALUE!</v>
      </c>
      <c r="P18" s="91" t="e">
        <f aca="false">P17+($P$57-$P$2)/BinDivisor</f>
        <v>#VALUE!</v>
      </c>
      <c r="Q18" s="92" t="e">
        <f aca="false">COUNTIF(Vertices[pagerank], "&gt;= " &amp; P18) - COUNTIF(Vertices[pagerank], "&gt;=" &amp; P19)</f>
        <v>#VALUE!</v>
      </c>
      <c r="R18" s="91" t="e">
        <f aca="false">R17+($R$57-$R$2)/BinDivisor</f>
        <v>#VALUE!</v>
      </c>
      <c r="S18" s="93" t="e">
        <f aca="false">COUNTIF(Vertices[clustering coefficient], "&gt;= " &amp; R18) - COUNTIF(Vertices[clustering coefficient], "&gt;=" &amp; R19)</f>
        <v>#VALUE!</v>
      </c>
      <c r="T18" s="91" t="e">
        <f aca="false">T17+($T$57-$T$2)/BinDivisor</f>
        <v>#REF!</v>
      </c>
      <c r="U18" s="92" t="e">
        <f aca="true">COUNTIF(INDIRECT(DynamicFilterSourceColumnRange), "&gt;= " &amp; T18) - COUNTIF(INDIRECT(DynamicFilterSourceColumnRange), "&gt;=" &amp; T19)</f>
        <v>#REF!</v>
      </c>
    </row>
    <row r="19" customFormat="false" ht="15" hidden="false" customHeight="false" outlineLevel="0" collapsed="false">
      <c r="A19" s="94"/>
      <c r="B19" s="94"/>
      <c r="D19" s="95" t="e">
        <f aca="false">D18+($D$57-$D$2)/BinDivisor</f>
        <v>#VALUE!</v>
      </c>
      <c r="E19" s="2" t="e">
        <f aca="false">COUNTIF(Vertices[degree], "&gt;= " &amp; D19) - COUNTIF(Vertices[degree], "&gt;=" &amp; D20)</f>
        <v>#VALUE!</v>
      </c>
      <c r="F19" s="96" t="e">
        <f aca="false">F18+($F$57-$F$2)/BinDivisor</f>
        <v>#VALUE!</v>
      </c>
      <c r="G19" s="97" t="e">
        <f aca="false">COUNTIF(Vertices[in-degree], "&gt;= " &amp; F19) - COUNTIF(Vertices[in-degree], "&gt;=" &amp; F20)</f>
        <v>#VALUE!</v>
      </c>
      <c r="H19" s="96" t="e">
        <f aca="false">H18+($H$57-$H$2)/BinDivisor</f>
        <v>#VALUE!</v>
      </c>
      <c r="I19" s="97" t="e">
        <f aca="false">COUNTIF(Vertices[out-degree], "&gt;= " &amp; H19) - COUNTIF(Vertices[out-degree], "&gt;=" &amp; H20)</f>
        <v>#VALUE!</v>
      </c>
      <c r="J19" s="96" t="e">
        <f aca="false">J18+($J$57-$J$2)/BinDivisor</f>
        <v>#VALUE!</v>
      </c>
      <c r="K19" s="97" t="e">
        <f aca="false">COUNTIF(Vertices[betweenness centrality], "&gt;= " &amp; J19) - COUNTIF(Vertices[betweenness centrality], "&gt;=" &amp; J20)</f>
        <v>#VALUE!</v>
      </c>
      <c r="L19" s="96" t="e">
        <f aca="false">L18+($L$57-$L$2)/BinDivisor</f>
        <v>#VALUE!</v>
      </c>
      <c r="M19" s="97" t="e">
        <f aca="false">COUNTIF(Vertices[closeness centrality], "&gt;= " &amp; L19) - COUNTIF(Vertices[closeness centrality], "&gt;=" &amp; L20)</f>
        <v>#VALUE!</v>
      </c>
      <c r="N19" s="96" t="e">
        <f aca="false">N18+($N$57-$N$2)/BinDivisor</f>
        <v>#VALUE!</v>
      </c>
      <c r="O19" s="97" t="e">
        <f aca="false">COUNTIF(Vertices[eigenvector centrality], "&gt;= " &amp; N19) - COUNTIF(Vertices[eigenvector centrality], "&gt;=" &amp; N20)</f>
        <v>#VALUE!</v>
      </c>
      <c r="P19" s="96" t="e">
        <f aca="false">P18+($P$57-$P$2)/BinDivisor</f>
        <v>#VALUE!</v>
      </c>
      <c r="Q19" s="97" t="e">
        <f aca="false">COUNTIF(Vertices[pagerank], "&gt;= " &amp; P19) - COUNTIF(Vertices[pagerank], "&gt;=" &amp; P20)</f>
        <v>#VALUE!</v>
      </c>
      <c r="R19" s="96" t="e">
        <f aca="false">R18+($R$57-$R$2)/BinDivisor</f>
        <v>#VALUE!</v>
      </c>
      <c r="S19" s="98" t="e">
        <f aca="false">COUNTIF(Vertices[clustering coefficient], "&gt;= " &amp; R19) - COUNTIF(Vertices[clustering coefficient], "&gt;=" &amp; R20)</f>
        <v>#VALUE!</v>
      </c>
      <c r="T19" s="96" t="e">
        <f aca="false">T18+($T$57-$T$2)/BinDivisor</f>
        <v>#REF!</v>
      </c>
      <c r="U19" s="97" t="e">
        <f aca="true">COUNTIF(INDIRECT(DynamicFilterSourceColumnRange), "&gt;= " &amp; T19) - COUNTIF(INDIRECT(DynamicFilterSourceColumnRange), "&gt;=" &amp; T20)</f>
        <v>#REF!</v>
      </c>
    </row>
    <row r="20" customFormat="false" ht="15" hidden="false" customHeight="false" outlineLevel="0" collapsed="false">
      <c r="A20" s="8" t="s">
        <v>13904</v>
      </c>
      <c r="B20" s="8" t="n">
        <v>5</v>
      </c>
      <c r="D20" s="95" t="e">
        <f aca="false">D19+($D$57-$D$2)/BinDivisor</f>
        <v>#VALUE!</v>
      </c>
      <c r="E20" s="2" t="e">
        <f aca="false">COUNTIF(Vertices[degree], "&gt;= " &amp; D20) - COUNTIF(Vertices[degree], "&gt;=" &amp; D21)</f>
        <v>#VALUE!</v>
      </c>
      <c r="F20" s="91" t="e">
        <f aca="false">F19+($F$57-$F$2)/BinDivisor</f>
        <v>#VALUE!</v>
      </c>
      <c r="G20" s="92" t="e">
        <f aca="false">COUNTIF(Vertices[in-degree], "&gt;= " &amp; F20) - COUNTIF(Vertices[in-degree], "&gt;=" &amp; F21)</f>
        <v>#VALUE!</v>
      </c>
      <c r="H20" s="91" t="e">
        <f aca="false">H19+($H$57-$H$2)/BinDivisor</f>
        <v>#VALUE!</v>
      </c>
      <c r="I20" s="92" t="e">
        <f aca="false">COUNTIF(Vertices[out-degree], "&gt;= " &amp; H20) - COUNTIF(Vertices[out-degree], "&gt;=" &amp; H21)</f>
        <v>#VALUE!</v>
      </c>
      <c r="J20" s="91" t="e">
        <f aca="false">J19+($J$57-$J$2)/BinDivisor</f>
        <v>#VALUE!</v>
      </c>
      <c r="K20" s="92" t="e">
        <f aca="false">COUNTIF(Vertices[betweenness centrality], "&gt;= " &amp; J20) - COUNTIF(Vertices[betweenness centrality], "&gt;=" &amp; J21)</f>
        <v>#VALUE!</v>
      </c>
      <c r="L20" s="91" t="e">
        <f aca="false">L19+($L$57-$L$2)/BinDivisor</f>
        <v>#VALUE!</v>
      </c>
      <c r="M20" s="92" t="e">
        <f aca="false">COUNTIF(Vertices[closeness centrality], "&gt;= " &amp; L20) - COUNTIF(Vertices[closeness centrality], "&gt;=" &amp; L21)</f>
        <v>#VALUE!</v>
      </c>
      <c r="N20" s="91" t="e">
        <f aca="false">N19+($N$57-$N$2)/BinDivisor</f>
        <v>#VALUE!</v>
      </c>
      <c r="O20" s="92" t="e">
        <f aca="false">COUNTIF(Vertices[eigenvector centrality], "&gt;= " &amp; N20) - COUNTIF(Vertices[eigenvector centrality], "&gt;=" &amp; N21)</f>
        <v>#VALUE!</v>
      </c>
      <c r="P20" s="91" t="e">
        <f aca="false">P19+($P$57-$P$2)/BinDivisor</f>
        <v>#VALUE!</v>
      </c>
      <c r="Q20" s="92" t="e">
        <f aca="false">COUNTIF(Vertices[pagerank], "&gt;= " &amp; P20) - COUNTIF(Vertices[pagerank], "&gt;=" &amp; P21)</f>
        <v>#VALUE!</v>
      </c>
      <c r="R20" s="91" t="e">
        <f aca="false">R19+($R$57-$R$2)/BinDivisor</f>
        <v>#VALUE!</v>
      </c>
      <c r="S20" s="93" t="e">
        <f aca="false">COUNTIF(Vertices[clustering coefficient], "&gt;= " &amp; R20) - COUNTIF(Vertices[clustering coefficient], "&gt;=" &amp; R21)</f>
        <v>#VALUE!</v>
      </c>
      <c r="T20" s="91" t="e">
        <f aca="false">T19+($T$57-$T$2)/BinDivisor</f>
        <v>#REF!</v>
      </c>
      <c r="U20" s="92" t="e">
        <f aca="true">COUNTIF(INDIRECT(DynamicFilterSourceColumnRange), "&gt;= " &amp; T20) - COUNTIF(INDIRECT(DynamicFilterSourceColumnRange), "&gt;=" &amp; T21)</f>
        <v>#REF!</v>
      </c>
    </row>
    <row r="21" customFormat="false" ht="15" hidden="false" customHeight="false" outlineLevel="0" collapsed="false">
      <c r="A21" s="8" t="s">
        <v>13905</v>
      </c>
      <c r="B21" s="8" t="n">
        <v>1.703466</v>
      </c>
      <c r="D21" s="95" t="e">
        <f aca="false">D20+($D$57-$D$2)/BinDivisor</f>
        <v>#VALUE!</v>
      </c>
      <c r="E21" s="2" t="e">
        <f aca="false">COUNTIF(Vertices[degree], "&gt;= " &amp; D21) - COUNTIF(Vertices[degree], "&gt;=" &amp; D22)</f>
        <v>#VALUE!</v>
      </c>
      <c r="F21" s="96" t="e">
        <f aca="false">F20+($F$57-$F$2)/BinDivisor</f>
        <v>#VALUE!</v>
      </c>
      <c r="G21" s="97" t="e">
        <f aca="false">COUNTIF(Vertices[in-degree], "&gt;= " &amp; F21) - COUNTIF(Vertices[in-degree], "&gt;=" &amp; F22)</f>
        <v>#VALUE!</v>
      </c>
      <c r="H21" s="96" t="e">
        <f aca="false">H20+($H$57-$H$2)/BinDivisor</f>
        <v>#VALUE!</v>
      </c>
      <c r="I21" s="97" t="e">
        <f aca="false">COUNTIF(Vertices[out-degree], "&gt;= " &amp; H21) - COUNTIF(Vertices[out-degree], "&gt;=" &amp; H22)</f>
        <v>#VALUE!</v>
      </c>
      <c r="J21" s="96" t="e">
        <f aca="false">J20+($J$57-$J$2)/BinDivisor</f>
        <v>#VALUE!</v>
      </c>
      <c r="K21" s="97" t="e">
        <f aca="false">COUNTIF(Vertices[betweenness centrality], "&gt;= " &amp; J21) - COUNTIF(Vertices[betweenness centrality], "&gt;=" &amp; J22)</f>
        <v>#VALUE!</v>
      </c>
      <c r="L21" s="96" t="e">
        <f aca="false">L20+($L$57-$L$2)/BinDivisor</f>
        <v>#VALUE!</v>
      </c>
      <c r="M21" s="97" t="e">
        <f aca="false">COUNTIF(Vertices[closeness centrality], "&gt;= " &amp; L21) - COUNTIF(Vertices[closeness centrality], "&gt;=" &amp; L22)</f>
        <v>#VALUE!</v>
      </c>
      <c r="N21" s="96" t="e">
        <f aca="false">N20+($N$57-$N$2)/BinDivisor</f>
        <v>#VALUE!</v>
      </c>
      <c r="O21" s="97" t="e">
        <f aca="false">COUNTIF(Vertices[eigenvector centrality], "&gt;= " &amp; N21) - COUNTIF(Vertices[eigenvector centrality], "&gt;=" &amp; N22)</f>
        <v>#VALUE!</v>
      </c>
      <c r="P21" s="96" t="e">
        <f aca="false">P20+($P$57-$P$2)/BinDivisor</f>
        <v>#VALUE!</v>
      </c>
      <c r="Q21" s="97" t="e">
        <f aca="false">COUNTIF(Vertices[pagerank], "&gt;= " &amp; P21) - COUNTIF(Vertices[pagerank], "&gt;=" &amp; P22)</f>
        <v>#VALUE!</v>
      </c>
      <c r="R21" s="96" t="e">
        <f aca="false">R20+($R$57-$R$2)/BinDivisor</f>
        <v>#VALUE!</v>
      </c>
      <c r="S21" s="98" t="e">
        <f aca="false">COUNTIF(Vertices[clustering coefficient], "&gt;= " &amp; R21) - COUNTIF(Vertices[clustering coefficient], "&gt;=" &amp; R22)</f>
        <v>#VALUE!</v>
      </c>
      <c r="T21" s="96" t="e">
        <f aca="false">T20+($T$57-$T$2)/BinDivisor</f>
        <v>#REF!</v>
      </c>
      <c r="U21" s="97" t="e">
        <f aca="true">COUNTIF(INDIRECT(DynamicFilterSourceColumnRange), "&gt;= " &amp; T21) - COUNTIF(INDIRECT(DynamicFilterSourceColumnRange), "&gt;=" &amp; T22)</f>
        <v>#REF!</v>
      </c>
    </row>
    <row r="22" customFormat="false" ht="15" hidden="false" customHeight="false" outlineLevel="0" collapsed="false">
      <c r="A22" s="94"/>
      <c r="B22" s="94"/>
      <c r="D22" s="95" t="e">
        <f aca="false">D21+($D$57-$D$2)/BinDivisor</f>
        <v>#VALUE!</v>
      </c>
      <c r="E22" s="2" t="e">
        <f aca="false">COUNTIF(Vertices[degree], "&gt;= " &amp; D22) - COUNTIF(Vertices[degree], "&gt;=" &amp; D23)</f>
        <v>#VALUE!</v>
      </c>
      <c r="F22" s="91" t="e">
        <f aca="false">F21+($F$57-$F$2)/BinDivisor</f>
        <v>#VALUE!</v>
      </c>
      <c r="G22" s="92" t="e">
        <f aca="false">COUNTIF(Vertices[in-degree], "&gt;= " &amp; F22) - COUNTIF(Vertices[in-degree], "&gt;=" &amp; F23)</f>
        <v>#VALUE!</v>
      </c>
      <c r="H22" s="91" t="e">
        <f aca="false">H21+($H$57-$H$2)/BinDivisor</f>
        <v>#VALUE!</v>
      </c>
      <c r="I22" s="92" t="e">
        <f aca="false">COUNTIF(Vertices[out-degree], "&gt;= " &amp; H22) - COUNTIF(Vertices[out-degree], "&gt;=" &amp; H23)</f>
        <v>#VALUE!</v>
      </c>
      <c r="J22" s="91" t="e">
        <f aca="false">J21+($J$57-$J$2)/BinDivisor</f>
        <v>#VALUE!</v>
      </c>
      <c r="K22" s="92" t="e">
        <f aca="false">COUNTIF(Vertices[betweenness centrality], "&gt;= " &amp; J22) - COUNTIF(Vertices[betweenness centrality], "&gt;=" &amp; J23)</f>
        <v>#VALUE!</v>
      </c>
      <c r="L22" s="91" t="e">
        <f aca="false">L21+($L$57-$L$2)/BinDivisor</f>
        <v>#VALUE!</v>
      </c>
      <c r="M22" s="92" t="e">
        <f aca="false">COUNTIF(Vertices[closeness centrality], "&gt;= " &amp; L22) - COUNTIF(Vertices[closeness centrality], "&gt;=" &amp; L23)</f>
        <v>#VALUE!</v>
      </c>
      <c r="N22" s="91" t="e">
        <f aca="false">N21+($N$57-$N$2)/BinDivisor</f>
        <v>#VALUE!</v>
      </c>
      <c r="O22" s="92" t="e">
        <f aca="false">COUNTIF(Vertices[eigenvector centrality], "&gt;= " &amp; N22) - COUNTIF(Vertices[eigenvector centrality], "&gt;=" &amp; N23)</f>
        <v>#VALUE!</v>
      </c>
      <c r="P22" s="91" t="e">
        <f aca="false">P21+($P$57-$P$2)/BinDivisor</f>
        <v>#VALUE!</v>
      </c>
      <c r="Q22" s="92" t="e">
        <f aca="false">COUNTIF(Vertices[pagerank], "&gt;= " &amp; P22) - COUNTIF(Vertices[pagerank], "&gt;=" &amp; P23)</f>
        <v>#VALUE!</v>
      </c>
      <c r="R22" s="91" t="e">
        <f aca="false">R21+($R$57-$R$2)/BinDivisor</f>
        <v>#VALUE!</v>
      </c>
      <c r="S22" s="93" t="e">
        <f aca="false">COUNTIF(Vertices[clustering coefficient], "&gt;= " &amp; R22) - COUNTIF(Vertices[clustering coefficient], "&gt;=" &amp; R23)</f>
        <v>#VALUE!</v>
      </c>
      <c r="T22" s="91" t="e">
        <f aca="false">T21+($T$57-$T$2)/BinDivisor</f>
        <v>#REF!</v>
      </c>
      <c r="U22" s="92" t="e">
        <f aca="true">COUNTIF(INDIRECT(DynamicFilterSourceColumnRange), "&gt;= " &amp; T22) - COUNTIF(INDIRECT(DynamicFilterSourceColumnRange), "&gt;=" &amp; T23)</f>
        <v>#REF!</v>
      </c>
    </row>
    <row r="23" customFormat="false" ht="15" hidden="false" customHeight="false" outlineLevel="0" collapsed="false">
      <c r="A23" s="8" t="s">
        <v>13906</v>
      </c>
      <c r="B23" s="8" t="n">
        <v>0.000817269307615004</v>
      </c>
      <c r="D23" s="95" t="e">
        <f aca="false">D22+($D$57-$D$2)/BinDivisor</f>
        <v>#VALUE!</v>
      </c>
      <c r="E23" s="2" t="e">
        <f aca="false">COUNTIF(Vertices[degree], "&gt;= " &amp; D23) - COUNTIF(Vertices[degree], "&gt;=" &amp; D24)</f>
        <v>#VALUE!</v>
      </c>
      <c r="F23" s="96" t="e">
        <f aca="false">F22+($F$57-$F$2)/BinDivisor</f>
        <v>#VALUE!</v>
      </c>
      <c r="G23" s="97" t="e">
        <f aca="false">COUNTIF(Vertices[in-degree], "&gt;= " &amp; F23) - COUNTIF(Vertices[in-degree], "&gt;=" &amp; F24)</f>
        <v>#VALUE!</v>
      </c>
      <c r="H23" s="96" t="e">
        <f aca="false">H22+($H$57-$H$2)/BinDivisor</f>
        <v>#VALUE!</v>
      </c>
      <c r="I23" s="97" t="e">
        <f aca="false">COUNTIF(Vertices[out-degree], "&gt;= " &amp; H23) - COUNTIF(Vertices[out-degree], "&gt;=" &amp; H24)</f>
        <v>#VALUE!</v>
      </c>
      <c r="J23" s="96" t="e">
        <f aca="false">J22+($J$57-$J$2)/BinDivisor</f>
        <v>#VALUE!</v>
      </c>
      <c r="K23" s="97" t="e">
        <f aca="false">COUNTIF(Vertices[betweenness centrality], "&gt;= " &amp; J23) - COUNTIF(Vertices[betweenness centrality], "&gt;=" &amp; J24)</f>
        <v>#VALUE!</v>
      </c>
      <c r="L23" s="96" t="e">
        <f aca="false">L22+($L$57-$L$2)/BinDivisor</f>
        <v>#VALUE!</v>
      </c>
      <c r="M23" s="97" t="e">
        <f aca="false">COUNTIF(Vertices[closeness centrality], "&gt;= " &amp; L23) - COUNTIF(Vertices[closeness centrality], "&gt;=" &amp; L24)</f>
        <v>#VALUE!</v>
      </c>
      <c r="N23" s="96" t="e">
        <f aca="false">N22+($N$57-$N$2)/BinDivisor</f>
        <v>#VALUE!</v>
      </c>
      <c r="O23" s="97" t="e">
        <f aca="false">COUNTIF(Vertices[eigenvector centrality], "&gt;= " &amp; N23) - COUNTIF(Vertices[eigenvector centrality], "&gt;=" &amp; N24)</f>
        <v>#VALUE!</v>
      </c>
      <c r="P23" s="96" t="e">
        <f aca="false">P22+($P$57-$P$2)/BinDivisor</f>
        <v>#VALUE!</v>
      </c>
      <c r="Q23" s="97" t="e">
        <f aca="false">COUNTIF(Vertices[pagerank], "&gt;= " &amp; P23) - COUNTIF(Vertices[pagerank], "&gt;=" &amp; P24)</f>
        <v>#VALUE!</v>
      </c>
      <c r="R23" s="96" t="e">
        <f aca="false">R22+($R$57-$R$2)/BinDivisor</f>
        <v>#VALUE!</v>
      </c>
      <c r="S23" s="98" t="e">
        <f aca="false">COUNTIF(Vertices[clustering coefficient], "&gt;= " &amp; R23) - COUNTIF(Vertices[clustering coefficient], "&gt;=" &amp; R24)</f>
        <v>#VALUE!</v>
      </c>
      <c r="T23" s="96" t="e">
        <f aca="false">T22+($T$57-$T$2)/BinDivisor</f>
        <v>#REF!</v>
      </c>
      <c r="U23" s="97" t="e">
        <f aca="true">COUNTIF(INDIRECT(DynamicFilterSourceColumnRange), "&gt;= " &amp; T23) - COUNTIF(INDIRECT(DynamicFilterSourceColumnRange), "&gt;=" &amp; T24)</f>
        <v>#REF!</v>
      </c>
    </row>
    <row r="24" customFormat="false" ht="15" hidden="false" customHeight="false" outlineLevel="0" collapsed="false">
      <c r="A24" s="8" t="s">
        <v>14652</v>
      </c>
      <c r="B24" s="8" t="n">
        <v>0.667444</v>
      </c>
      <c r="D24" s="95" t="e">
        <f aca="false">D23+($D$57-$D$2)/BinDivisor</f>
        <v>#VALUE!</v>
      </c>
      <c r="E24" s="2" t="e">
        <f aca="false">COUNTIF(Vertices[degree], "&gt;= " &amp; D24) - COUNTIF(Vertices[degree], "&gt;=" &amp; D25)</f>
        <v>#VALUE!</v>
      </c>
      <c r="F24" s="91" t="e">
        <f aca="false">F23+($F$57-$F$2)/BinDivisor</f>
        <v>#VALUE!</v>
      </c>
      <c r="G24" s="92" t="e">
        <f aca="false">COUNTIF(Vertices[in-degree], "&gt;= " &amp; F24) - COUNTIF(Vertices[in-degree], "&gt;=" &amp; F25)</f>
        <v>#VALUE!</v>
      </c>
      <c r="H24" s="91" t="e">
        <f aca="false">H23+($H$57-$H$2)/BinDivisor</f>
        <v>#VALUE!</v>
      </c>
      <c r="I24" s="92" t="e">
        <f aca="false">COUNTIF(Vertices[out-degree], "&gt;= " &amp; H24) - COUNTIF(Vertices[out-degree], "&gt;=" &amp; H25)</f>
        <v>#VALUE!</v>
      </c>
      <c r="J24" s="91" t="e">
        <f aca="false">J23+($J$57-$J$2)/BinDivisor</f>
        <v>#VALUE!</v>
      </c>
      <c r="K24" s="92" t="e">
        <f aca="false">COUNTIF(Vertices[betweenness centrality], "&gt;= " &amp; J24) - COUNTIF(Vertices[betweenness centrality], "&gt;=" &amp; J25)</f>
        <v>#VALUE!</v>
      </c>
      <c r="L24" s="91" t="e">
        <f aca="false">L23+($L$57-$L$2)/BinDivisor</f>
        <v>#VALUE!</v>
      </c>
      <c r="M24" s="92" t="e">
        <f aca="false">COUNTIF(Vertices[closeness centrality], "&gt;= " &amp; L24) - COUNTIF(Vertices[closeness centrality], "&gt;=" &amp; L25)</f>
        <v>#VALUE!</v>
      </c>
      <c r="N24" s="91" t="e">
        <f aca="false">N23+($N$57-$N$2)/BinDivisor</f>
        <v>#VALUE!</v>
      </c>
      <c r="O24" s="92" t="e">
        <f aca="false">COUNTIF(Vertices[eigenvector centrality], "&gt;= " &amp; N24) - COUNTIF(Vertices[eigenvector centrality], "&gt;=" &amp; N25)</f>
        <v>#VALUE!</v>
      </c>
      <c r="P24" s="91" t="e">
        <f aca="false">P23+($P$57-$P$2)/BinDivisor</f>
        <v>#VALUE!</v>
      </c>
      <c r="Q24" s="92" t="e">
        <f aca="false">COUNTIF(Vertices[pagerank], "&gt;= " &amp; P24) - COUNTIF(Vertices[pagerank], "&gt;=" &amp; P25)</f>
        <v>#VALUE!</v>
      </c>
      <c r="R24" s="91" t="e">
        <f aca="false">R23+($R$57-$R$2)/BinDivisor</f>
        <v>#VALUE!</v>
      </c>
      <c r="S24" s="93" t="e">
        <f aca="false">COUNTIF(Vertices[clustering coefficient], "&gt;= " &amp; R24) - COUNTIF(Vertices[clustering coefficient], "&gt;=" &amp; R25)</f>
        <v>#VALUE!</v>
      </c>
      <c r="T24" s="91" t="e">
        <f aca="false">T23+($T$57-$T$2)/BinDivisor</f>
        <v>#REF!</v>
      </c>
      <c r="U24" s="92" t="e">
        <f aca="true">COUNTIF(INDIRECT(DynamicFilterSourceColumnRange), "&gt;= " &amp; T24) - COUNTIF(INDIRECT(DynamicFilterSourceColumnRange), "&gt;=" &amp; T25)</f>
        <v>#REF!</v>
      </c>
    </row>
    <row r="25" customFormat="false" ht="15" hidden="false" customHeight="false" outlineLevel="0" collapsed="false">
      <c r="A25" s="94"/>
      <c r="B25" s="94"/>
      <c r="D25" s="95" t="e">
        <f aca="false">D24+($D$57-$D$2)/BinDivisor</f>
        <v>#VALUE!</v>
      </c>
      <c r="E25" s="2" t="e">
        <f aca="false">COUNTIF(Vertices[degree], "&gt;= " &amp; D25) - COUNTIF(Vertices[degree], "&gt;=" &amp; D26)</f>
        <v>#VALUE!</v>
      </c>
      <c r="F25" s="96" t="e">
        <f aca="false">F24+($F$57-$F$2)/BinDivisor</f>
        <v>#VALUE!</v>
      </c>
      <c r="G25" s="97" t="e">
        <f aca="false">COUNTIF(Vertices[in-degree], "&gt;= " &amp; F25) - COUNTIF(Vertices[in-degree], "&gt;=" &amp; F26)</f>
        <v>#VALUE!</v>
      </c>
      <c r="H25" s="96" t="e">
        <f aca="false">H24+($H$57-$H$2)/BinDivisor</f>
        <v>#VALUE!</v>
      </c>
      <c r="I25" s="97" t="e">
        <f aca="false">COUNTIF(Vertices[out-degree], "&gt;= " &amp; H25) - COUNTIF(Vertices[out-degree], "&gt;=" &amp; H26)</f>
        <v>#VALUE!</v>
      </c>
      <c r="J25" s="96" t="e">
        <f aca="false">J24+($J$57-$J$2)/BinDivisor</f>
        <v>#VALUE!</v>
      </c>
      <c r="K25" s="97" t="e">
        <f aca="false">COUNTIF(Vertices[betweenness centrality], "&gt;= " &amp; J25) - COUNTIF(Vertices[betweenness centrality], "&gt;=" &amp; J26)</f>
        <v>#VALUE!</v>
      </c>
      <c r="L25" s="96" t="e">
        <f aca="false">L24+($L$57-$L$2)/BinDivisor</f>
        <v>#VALUE!</v>
      </c>
      <c r="M25" s="97" t="e">
        <f aca="false">COUNTIF(Vertices[closeness centrality], "&gt;= " &amp; L25) - COUNTIF(Vertices[closeness centrality], "&gt;=" &amp; L26)</f>
        <v>#VALUE!</v>
      </c>
      <c r="N25" s="96" t="e">
        <f aca="false">N24+($N$57-$N$2)/BinDivisor</f>
        <v>#VALUE!</v>
      </c>
      <c r="O25" s="97" t="e">
        <f aca="false">COUNTIF(Vertices[eigenvector centrality], "&gt;= " &amp; N25) - COUNTIF(Vertices[eigenvector centrality], "&gt;=" &amp; N26)</f>
        <v>#VALUE!</v>
      </c>
      <c r="P25" s="96" t="e">
        <f aca="false">P24+($P$57-$P$2)/BinDivisor</f>
        <v>#VALUE!</v>
      </c>
      <c r="Q25" s="97" t="e">
        <f aca="false">COUNTIF(Vertices[pagerank], "&gt;= " &amp; P25) - COUNTIF(Vertices[pagerank], "&gt;=" &amp; P26)</f>
        <v>#VALUE!</v>
      </c>
      <c r="R25" s="96" t="e">
        <f aca="false">R24+($R$57-$R$2)/BinDivisor</f>
        <v>#VALUE!</v>
      </c>
      <c r="S25" s="98" t="e">
        <f aca="false">COUNTIF(Vertices[clustering coefficient], "&gt;= " &amp; R25) - COUNTIF(Vertices[clustering coefficient], "&gt;=" &amp; R26)</f>
        <v>#VALUE!</v>
      </c>
      <c r="T25" s="96" t="e">
        <f aca="false">T24+($T$57-$T$2)/BinDivisor</f>
        <v>#REF!</v>
      </c>
      <c r="U25" s="97" t="e">
        <f aca="true">COUNTIF(INDIRECT(DynamicFilterSourceColumnRange), "&gt;= " &amp; T25) - COUNTIF(INDIRECT(DynamicFilterSourceColumnRange), "&gt;=" &amp; T26)</f>
        <v>#REF!</v>
      </c>
    </row>
    <row r="26" customFormat="false" ht="15" hidden="false" customHeight="false" outlineLevel="0" collapsed="false">
      <c r="A26" s="8" t="s">
        <v>14653</v>
      </c>
      <c r="B26" s="8" t="s">
        <v>14654</v>
      </c>
      <c r="D26" s="95" t="e">
        <f aca="false">D25+($D$57-$D$2)/BinDivisor</f>
        <v>#VALUE!</v>
      </c>
      <c r="E26" s="2" t="e">
        <f aca="false">COUNTIF(Vertices[degree], "&gt;= " &amp; D26) - COUNTIF(Vertices[degree], "&gt;=" &amp; D28)</f>
        <v>#VALUE!</v>
      </c>
      <c r="F26" s="91" t="e">
        <f aca="false">F25+($F$57-$F$2)/BinDivisor</f>
        <v>#VALUE!</v>
      </c>
      <c r="G26" s="92" t="e">
        <f aca="false">COUNTIF(Vertices[in-degree], "&gt;= " &amp; F26) - COUNTIF(Vertices[in-degree], "&gt;=" &amp; F28)</f>
        <v>#VALUE!</v>
      </c>
      <c r="H26" s="91" t="e">
        <f aca="false">H25+($H$57-$H$2)/BinDivisor</f>
        <v>#VALUE!</v>
      </c>
      <c r="I26" s="92" t="e">
        <f aca="false">COUNTIF(Vertices[out-degree], "&gt;= " &amp; H26) - COUNTIF(Vertices[out-degree], "&gt;=" &amp; H28)</f>
        <v>#VALUE!</v>
      </c>
      <c r="J26" s="91" t="e">
        <f aca="false">J25+($J$57-$J$2)/BinDivisor</f>
        <v>#VALUE!</v>
      </c>
      <c r="K26" s="92" t="e">
        <f aca="false">COUNTIF(Vertices[betweenness centrality], "&gt;= " &amp; J26) - COUNTIF(Vertices[betweenness centrality], "&gt;=" &amp; J28)</f>
        <v>#VALUE!</v>
      </c>
      <c r="L26" s="91" t="e">
        <f aca="false">L25+($L$57-$L$2)/BinDivisor</f>
        <v>#VALUE!</v>
      </c>
      <c r="M26" s="92" t="e">
        <f aca="false">COUNTIF(Vertices[closeness centrality], "&gt;= " &amp; L26) - COUNTIF(Vertices[closeness centrality], "&gt;=" &amp; L28)</f>
        <v>#VALUE!</v>
      </c>
      <c r="N26" s="91" t="e">
        <f aca="false">N25+($N$57-$N$2)/BinDivisor</f>
        <v>#VALUE!</v>
      </c>
      <c r="O26" s="92" t="e">
        <f aca="false">COUNTIF(Vertices[eigenvector centrality], "&gt;= " &amp; N26) - COUNTIF(Vertices[eigenvector centrality], "&gt;=" &amp; N28)</f>
        <v>#VALUE!</v>
      </c>
      <c r="P26" s="91" t="e">
        <f aca="false">P25+($P$57-$P$2)/BinDivisor</f>
        <v>#VALUE!</v>
      </c>
      <c r="Q26" s="92" t="e">
        <f aca="false">COUNTIF(Vertices[pagerank], "&gt;= " &amp; P26) - COUNTIF(Vertices[pagerank], "&gt;=" &amp; P28)</f>
        <v>#VALUE!</v>
      </c>
      <c r="R26" s="91" t="e">
        <f aca="false">R25+($R$57-$R$2)/BinDivisor</f>
        <v>#VALUE!</v>
      </c>
      <c r="S26" s="93" t="e">
        <f aca="false">COUNTIF(Vertices[clustering coefficient], "&gt;= " &amp; R26) - COUNTIF(Vertices[clustering coefficient], "&gt;=" &amp; R28)</f>
        <v>#VALUE!</v>
      </c>
      <c r="T26" s="91" t="e">
        <f aca="false">T25+($T$57-$T$2)/BinDivisor</f>
        <v>#REF!</v>
      </c>
      <c r="U26" s="92" t="e">
        <f aca="true">COUNTIF(INDIRECT(DynamicFilterSourceColumnRange), "&gt;= " &amp; T26) - COUNTIF(INDIRECT(DynamicFilterSourceColumnRange), "&gt;=" &amp; T28)</f>
        <v>#REF!</v>
      </c>
    </row>
    <row r="27" customFormat="false" ht="15" hidden="false" customHeight="false" outlineLevel="0" collapsed="false">
      <c r="A27" s="0"/>
      <c r="B27" s="0"/>
      <c r="D27" s="95"/>
      <c r="E27" s="2" t="e">
        <f aca="false">COUNTIF(Vertices[degree], "&gt;= " &amp; D27) - COUNTIF(Vertices[degree], "&gt;=" &amp; D28)</f>
        <v>#VALUE!</v>
      </c>
      <c r="F27" s="96"/>
      <c r="G27" s="97" t="e">
        <f aca="false">COUNTIF(Vertices[in-degree], "&gt;= " &amp; F27) - COUNTIF(Vertices[in-degree], "&gt;=" &amp; F28)</f>
        <v>#VALUE!</v>
      </c>
      <c r="H27" s="96"/>
      <c r="I27" s="97" t="e">
        <f aca="false">COUNTIF(Vertices[out-degree], "&gt;= " &amp; H27) - COUNTIF(Vertices[out-degree], "&gt;=" &amp; H28)</f>
        <v>#VALUE!</v>
      </c>
      <c r="J27" s="96"/>
      <c r="K27" s="97" t="e">
        <f aca="false">COUNTIF(Vertices[betweenness centrality], "&gt;= " &amp; J27) - COUNTIF(Vertices[betweenness centrality], "&gt;=" &amp; J28)</f>
        <v>#VALUE!</v>
      </c>
      <c r="L27" s="96"/>
      <c r="M27" s="97" t="e">
        <f aca="false">COUNTIF(Vertices[closeness centrality], "&gt;= " &amp; L27) - COUNTIF(Vertices[closeness centrality], "&gt;=" &amp; L28)</f>
        <v>#VALUE!</v>
      </c>
      <c r="N27" s="96"/>
      <c r="O27" s="97" t="e">
        <f aca="false">COUNTIF(Vertices[eigenvector centrality], "&gt;= " &amp; N27) - COUNTIF(Vertices[eigenvector centrality], "&gt;=" &amp; N28)</f>
        <v>#VALUE!</v>
      </c>
      <c r="P27" s="96"/>
      <c r="Q27" s="97" t="e">
        <f aca="false">COUNTIF(Vertices[eigenvector centrality], "&gt;= " &amp; P27) - COUNTIF(Vertices[eigenvector centrality], "&gt;=" &amp; P28)</f>
        <v>#VALUE!</v>
      </c>
      <c r="R27" s="96"/>
      <c r="S27" s="98" t="e">
        <f aca="false">COUNTIF(Vertices[clustering coefficient], "&gt;= " &amp; R27) - COUNTIF(Vertices[clustering coefficient], "&gt;=" &amp; R28)</f>
        <v>#VALUE!</v>
      </c>
      <c r="T27" s="96"/>
      <c r="U27" s="97" t="e">
        <f aca="false">COUNTIF(Vertices[clustering coefficient], "&gt;= " &amp; T27) - COUNTIF(Vertices[clustering coefficient], "&gt;=" &amp; T28)</f>
        <v>#VALUE!</v>
      </c>
    </row>
    <row r="28" customFormat="false" ht="15" hidden="false" customHeight="false" outlineLevel="0" collapsed="false">
      <c r="A28" s="0"/>
      <c r="B28" s="0"/>
      <c r="D28" s="95" t="n">
        <f aca="false">D26+($D$57-$D$2)/BinDivisor</f>
        <v>0</v>
      </c>
      <c r="E28" s="2" t="e">
        <f aca="false">COUNTIF(Vertices[degree], "&gt;= " &amp; D28) - COUNTIF(Vertices[degree], "&gt;=" &amp; D40)</f>
        <v>#VALUE!</v>
      </c>
      <c r="F28" s="96" t="n">
        <f aca="false">F26+($F$57-$F$2)/BinDivisor</f>
        <v>22.7272727272727</v>
      </c>
      <c r="G28" s="97" t="e">
        <f aca="false">COUNTIF(Vertices[in-degree], "&gt;= " &amp; F28) - COUNTIF(Vertices[in-degree], "&gt;=" &amp; F40)</f>
        <v>#VALUE!</v>
      </c>
      <c r="H28" s="96" t="n">
        <f aca="false">H26+($H$57-$H$2)/BinDivisor</f>
        <v>3.63636363636364</v>
      </c>
      <c r="I28" s="97" t="e">
        <f aca="false">COUNTIF(Vertices[out-degree], "&gt;= " &amp; H28) - COUNTIF(Vertices[out-degree], "&gt;=" &amp; H40)</f>
        <v>#VALUE!</v>
      </c>
      <c r="J28" s="96" t="n">
        <f aca="false">J26+($J$57-$J$2)/BinDivisor</f>
        <v>1192.27272727273</v>
      </c>
      <c r="K28" s="97" t="e">
        <f aca="false">COUNTIF(Vertices[betweenness centrality], "&gt;= " &amp; J28) - COUNTIF(Vertices[betweenness centrality], "&gt;=" &amp; J40)</f>
        <v>#VALUE!</v>
      </c>
      <c r="L28" s="96" t="n">
        <f aca="false">L26+($L$57-$L$2)/BinDivisor</f>
        <v>0.454545454545455</v>
      </c>
      <c r="M28" s="97" t="e">
        <f aca="false">COUNTIF(Vertices[closeness centrality], "&gt;= " &amp; L28) - COUNTIF(Vertices[closeness centrality], "&gt;=" &amp; L40)</f>
        <v>#VALUE!</v>
      </c>
      <c r="N28" s="96" t="n">
        <f aca="false">N26+($N$57-$N$2)/BinDivisor</f>
        <v>0.0378786363636364</v>
      </c>
      <c r="O28" s="97" t="e">
        <f aca="false">COUNTIF(Vertices[eigenvector centrality], "&gt;= " &amp; N28) - COUNTIF(Vertices[eigenvector centrality], "&gt;=" &amp; N40)</f>
        <v>#VALUE!</v>
      </c>
      <c r="P28" s="96" t="n">
        <f aca="false">P26+($P$57-$P$2)/BinDivisor</f>
        <v>10.4219235454545</v>
      </c>
      <c r="Q28" s="97" t="e">
        <f aca="false">COUNTIF(Vertices[pagerank], "&gt;= " &amp; P28) - COUNTIF(Vertices[pagerank], "&gt;=" &amp; P40)</f>
        <v>#VALUE!</v>
      </c>
      <c r="R28" s="96" t="n">
        <f aca="false">R26+($R$57-$R$2)/BinDivisor</f>
        <v>0.454545454545455</v>
      </c>
      <c r="S28" s="98" t="e">
        <f aca="false">COUNTIF(Vertices[clustering coefficient], "&gt;= " &amp; R28) - COUNTIF(Vertices[clustering coefficient], "&gt;=" &amp; R40)</f>
        <v>#VALUE!</v>
      </c>
      <c r="T28" s="96" t="e">
        <f aca="false">T26+($T$57-$T$2)/BinDivisor</f>
        <v>#REF!</v>
      </c>
      <c r="U28" s="97" t="e">
        <f aca="true">COUNTIF(INDIRECT(DynamicFilterSourceColumnRange), "&gt;= " &amp; T28) - COUNTIF(INDIRECT(DynamicFilterSourceColumnRange), "&gt;=" &amp; T40)</f>
        <v>#REF!</v>
      </c>
    </row>
    <row r="29" customFormat="false" ht="15" hidden="false" customHeight="false" outlineLevel="0" collapsed="false">
      <c r="A29" s="0"/>
      <c r="B29" s="0"/>
      <c r="D29" s="95"/>
      <c r="E29" s="2" t="e">
        <f aca="false">COUNTIF(Vertices[degree], "&gt;= " &amp; D29) - COUNTIF(Vertices[degree], "&gt;=" &amp; D30)</f>
        <v>#VALUE!</v>
      </c>
      <c r="F29" s="96"/>
      <c r="G29" s="97" t="e">
        <f aca="false">COUNTIF(Vertices[in-degree], "&gt;= " &amp; F29) - COUNTIF(Vertices[in-degree], "&gt;=" &amp; F30)</f>
        <v>#VALUE!</v>
      </c>
      <c r="H29" s="96"/>
      <c r="I29" s="97" t="e">
        <f aca="false">COUNTIF(Vertices[out-degree], "&gt;= " &amp; H29) - COUNTIF(Vertices[out-degree], "&gt;=" &amp; H30)</f>
        <v>#VALUE!</v>
      </c>
      <c r="J29" s="96"/>
      <c r="K29" s="97" t="e">
        <f aca="false">COUNTIF(Vertices[betweenness centrality], "&gt;= " &amp; J29) - COUNTIF(Vertices[betweenness centrality], "&gt;=" &amp; J30)</f>
        <v>#VALUE!</v>
      </c>
      <c r="L29" s="96"/>
      <c r="M29" s="97" t="e">
        <f aca="false">COUNTIF(Vertices[closeness centrality], "&gt;= " &amp; L29) - COUNTIF(Vertices[closeness centrality], "&gt;=" &amp; L30)</f>
        <v>#VALUE!</v>
      </c>
      <c r="N29" s="96"/>
      <c r="O29" s="97" t="e">
        <f aca="false">COUNTIF(Vertices[eigenvector centrality], "&gt;= " &amp; N29) - COUNTIF(Vertices[eigenvector centrality], "&gt;=" &amp; N30)</f>
        <v>#VALUE!</v>
      </c>
      <c r="P29" s="96"/>
      <c r="Q29" s="97" t="e">
        <f aca="false">COUNTIF(Vertices[eigenvector centrality], "&gt;= " &amp; P29) - COUNTIF(Vertices[eigenvector centrality], "&gt;=" &amp; P30)</f>
        <v>#VALUE!</v>
      </c>
      <c r="R29" s="96"/>
      <c r="S29" s="98" t="e">
        <f aca="false">COUNTIF(Vertices[clustering coefficient], "&gt;= " &amp; R29) - COUNTIF(Vertices[clustering coefficient], "&gt;=" &amp; R30)</f>
        <v>#VALUE!</v>
      </c>
      <c r="T29" s="96"/>
      <c r="U29" s="97" t="e">
        <f aca="false">COUNTIF(Vertices[clustering coefficient], "&gt;= " &amp; T29) - COUNTIF(Vertices[clustering coefficient], "&gt;=" &amp; T30)</f>
        <v>#VALUE!</v>
      </c>
    </row>
    <row r="30" customFormat="false" ht="15" hidden="false" customHeight="false" outlineLevel="0" collapsed="false">
      <c r="A30" s="0"/>
      <c r="B30" s="0"/>
      <c r="D30" s="95"/>
      <c r="E30" s="2" t="e">
        <f aca="false">COUNTIF(Vertices[degree], "&gt;= " &amp; D30) - COUNTIF(Vertices[degree], "&gt;=" &amp; D31)</f>
        <v>#VALUE!</v>
      </c>
      <c r="F30" s="96"/>
      <c r="G30" s="97" t="e">
        <f aca="false">COUNTIF(Vertices[in-degree], "&gt;= " &amp; F30) - COUNTIF(Vertices[in-degree], "&gt;=" &amp; F31)</f>
        <v>#VALUE!</v>
      </c>
      <c r="H30" s="96"/>
      <c r="I30" s="97" t="e">
        <f aca="false">COUNTIF(Vertices[out-degree], "&gt;= " &amp; H30) - COUNTIF(Vertices[out-degree], "&gt;=" &amp; H31)</f>
        <v>#VALUE!</v>
      </c>
      <c r="J30" s="96"/>
      <c r="K30" s="97" t="e">
        <f aca="false">COUNTIF(Vertices[betweenness centrality], "&gt;= " &amp; J30) - COUNTIF(Vertices[betweenness centrality], "&gt;=" &amp; J31)</f>
        <v>#VALUE!</v>
      </c>
      <c r="L30" s="96"/>
      <c r="M30" s="97" t="e">
        <f aca="false">COUNTIF(Vertices[closeness centrality], "&gt;= " &amp; L30) - COUNTIF(Vertices[closeness centrality], "&gt;=" &amp; L31)</f>
        <v>#VALUE!</v>
      </c>
      <c r="N30" s="96"/>
      <c r="O30" s="97" t="e">
        <f aca="false">COUNTIF(Vertices[eigenvector centrality], "&gt;= " &amp; N30) - COUNTIF(Vertices[eigenvector centrality], "&gt;=" &amp; N31)</f>
        <v>#VALUE!</v>
      </c>
      <c r="P30" s="96"/>
      <c r="Q30" s="97" t="e">
        <f aca="false">COUNTIF(Vertices[eigenvector centrality], "&gt;= " &amp; P30) - COUNTIF(Vertices[eigenvector centrality], "&gt;=" &amp; P31)</f>
        <v>#VALUE!</v>
      </c>
      <c r="R30" s="96"/>
      <c r="S30" s="98" t="e">
        <f aca="false">COUNTIF(Vertices[clustering coefficient], "&gt;= " &amp; R30) - COUNTIF(Vertices[clustering coefficient], "&gt;=" &amp; R31)</f>
        <v>#VALUE!</v>
      </c>
      <c r="T30" s="96"/>
      <c r="U30" s="97" t="e">
        <f aca="false">COUNTIF(Vertices[clustering coefficient], "&gt;= " &amp; T30) - COUNTIF(Vertices[clustering coefficient], "&gt;=" &amp; T31)</f>
        <v>#VALUE!</v>
      </c>
    </row>
    <row r="31" customFormat="false" ht="15" hidden="false" customHeight="false" outlineLevel="0" collapsed="false">
      <c r="A31" s="0"/>
      <c r="B31" s="0"/>
      <c r="D31" s="95"/>
      <c r="E31" s="2" t="e">
        <f aca="false">COUNTIF(Vertices[degree], "&gt;= " &amp; D31) - COUNTIF(Vertices[degree], "&gt;=" &amp; D32)</f>
        <v>#VALUE!</v>
      </c>
      <c r="F31" s="96"/>
      <c r="G31" s="97" t="e">
        <f aca="false">COUNTIF(Vertices[in-degree], "&gt;= " &amp; F31) - COUNTIF(Vertices[in-degree], "&gt;=" &amp; F32)</f>
        <v>#VALUE!</v>
      </c>
      <c r="H31" s="96"/>
      <c r="I31" s="97" t="e">
        <f aca="false">COUNTIF(Vertices[out-degree], "&gt;= " &amp; H31) - COUNTIF(Vertices[out-degree], "&gt;=" &amp; H32)</f>
        <v>#VALUE!</v>
      </c>
      <c r="J31" s="96"/>
      <c r="K31" s="97" t="e">
        <f aca="false">COUNTIF(Vertices[betweenness centrality], "&gt;= " &amp; J31) - COUNTIF(Vertices[betweenness centrality], "&gt;=" &amp; J32)</f>
        <v>#VALUE!</v>
      </c>
      <c r="L31" s="96"/>
      <c r="M31" s="97" t="e">
        <f aca="false">COUNTIF(Vertices[closeness centrality], "&gt;= " &amp; L31) - COUNTIF(Vertices[closeness centrality], "&gt;=" &amp; L32)</f>
        <v>#VALUE!</v>
      </c>
      <c r="N31" s="96"/>
      <c r="O31" s="97" t="e">
        <f aca="false">COUNTIF(Vertices[eigenvector centrality], "&gt;= " &amp; N31) - COUNTIF(Vertices[eigenvector centrality], "&gt;=" &amp; N32)</f>
        <v>#VALUE!</v>
      </c>
      <c r="P31" s="96"/>
      <c r="Q31" s="97" t="e">
        <f aca="false">COUNTIF(Vertices[eigenvector centrality], "&gt;= " &amp; P31) - COUNTIF(Vertices[eigenvector centrality], "&gt;=" &amp; P32)</f>
        <v>#VALUE!</v>
      </c>
      <c r="R31" s="96"/>
      <c r="S31" s="98" t="e">
        <f aca="false">COUNTIF(Vertices[clustering coefficient], "&gt;= " &amp; R31) - COUNTIF(Vertices[clustering coefficient], "&gt;=" &amp; R32)</f>
        <v>#VALUE!</v>
      </c>
      <c r="T31" s="96"/>
      <c r="U31" s="97" t="e">
        <f aca="false">COUNTIF(Vertices[clustering coefficient], "&gt;= " &amp; T31) - COUNTIF(Vertices[clustering coefficient], "&gt;=" &amp; T32)</f>
        <v>#VALUE!</v>
      </c>
    </row>
    <row r="32" customFormat="false" ht="15" hidden="false" customHeight="false" outlineLevel="0" collapsed="false">
      <c r="A32" s="0"/>
      <c r="B32" s="0"/>
      <c r="D32" s="95"/>
      <c r="E32" s="2" t="e">
        <f aca="false">COUNTIF(Vertices[degree], "&gt;= " &amp; D32) - COUNTIF(Vertices[degree], "&gt;=" &amp; D33)</f>
        <v>#VALUE!</v>
      </c>
      <c r="F32" s="96"/>
      <c r="G32" s="97" t="e">
        <f aca="false">COUNTIF(Vertices[in-degree], "&gt;= " &amp; F32) - COUNTIF(Vertices[in-degree], "&gt;=" &amp; F33)</f>
        <v>#VALUE!</v>
      </c>
      <c r="H32" s="96"/>
      <c r="I32" s="97" t="e">
        <f aca="false">COUNTIF(Vertices[out-degree], "&gt;= " &amp; H32) - COUNTIF(Vertices[out-degree], "&gt;=" &amp; H33)</f>
        <v>#VALUE!</v>
      </c>
      <c r="J32" s="96"/>
      <c r="K32" s="97" t="e">
        <f aca="false">COUNTIF(Vertices[betweenness centrality], "&gt;= " &amp; J32) - COUNTIF(Vertices[betweenness centrality], "&gt;=" &amp; J33)</f>
        <v>#VALUE!</v>
      </c>
      <c r="L32" s="96"/>
      <c r="M32" s="97" t="e">
        <f aca="false">COUNTIF(Vertices[closeness centrality], "&gt;= " &amp; L32) - COUNTIF(Vertices[closeness centrality], "&gt;=" &amp; L33)</f>
        <v>#VALUE!</v>
      </c>
      <c r="N32" s="96"/>
      <c r="O32" s="97" t="e">
        <f aca="false">COUNTIF(Vertices[eigenvector centrality], "&gt;= " &amp; N32) - COUNTIF(Vertices[eigenvector centrality], "&gt;=" &amp; N33)</f>
        <v>#VALUE!</v>
      </c>
      <c r="P32" s="96"/>
      <c r="Q32" s="97" t="e">
        <f aca="false">COUNTIF(Vertices[eigenvector centrality], "&gt;= " &amp; P32) - COUNTIF(Vertices[eigenvector centrality], "&gt;=" &amp; P33)</f>
        <v>#VALUE!</v>
      </c>
      <c r="R32" s="96"/>
      <c r="S32" s="98" t="e">
        <f aca="false">COUNTIF(Vertices[clustering coefficient], "&gt;= " &amp; R32) - COUNTIF(Vertices[clustering coefficient], "&gt;=" &amp; R33)</f>
        <v>#VALUE!</v>
      </c>
      <c r="T32" s="96"/>
      <c r="U32" s="97" t="e">
        <f aca="false">COUNTIF(Vertices[clustering coefficient], "&gt;= " &amp; T32) - COUNTIF(Vertices[clustering coefficient], "&gt;=" &amp; T33)</f>
        <v>#VALUE!</v>
      </c>
    </row>
    <row r="33" customFormat="false" ht="15" hidden="false" customHeight="false" outlineLevel="0" collapsed="false">
      <c r="A33" s="0"/>
      <c r="B33" s="0"/>
      <c r="D33" s="95"/>
      <c r="E33" s="2" t="e">
        <f aca="false">COUNTIF(Vertices[degree], "&gt;= " &amp; D33) - COUNTIF(Vertices[degree], "&gt;=" &amp; D38)</f>
        <v>#VALUE!</v>
      </c>
      <c r="F33" s="96"/>
      <c r="G33" s="97" t="e">
        <f aca="false">COUNTIF(Vertices[in-degree], "&gt;= " &amp; F33) - COUNTIF(Vertices[in-degree], "&gt;=" &amp; F38)</f>
        <v>#VALUE!</v>
      </c>
      <c r="H33" s="96"/>
      <c r="I33" s="97" t="e">
        <f aca="false">COUNTIF(Vertices[out-degree], "&gt;= " &amp; H33) - COUNTIF(Vertices[out-degree], "&gt;=" &amp; H38)</f>
        <v>#VALUE!</v>
      </c>
      <c r="J33" s="96"/>
      <c r="K33" s="97" t="e">
        <f aca="false">COUNTIF(Vertices[betweenness centrality], "&gt;= " &amp; J33) - COUNTIF(Vertices[betweenness centrality], "&gt;=" &amp; J38)</f>
        <v>#VALUE!</v>
      </c>
      <c r="L33" s="96"/>
      <c r="M33" s="97" t="e">
        <f aca="false">COUNTIF(Vertices[closeness centrality], "&gt;= " &amp; L33) - COUNTIF(Vertices[closeness centrality], "&gt;=" &amp; L38)</f>
        <v>#VALUE!</v>
      </c>
      <c r="N33" s="96"/>
      <c r="O33" s="97" t="e">
        <f aca="false">COUNTIF(Vertices[eigenvector centrality], "&gt;= " &amp; N33) - COUNTIF(Vertices[eigenvector centrality], "&gt;=" &amp; N38)</f>
        <v>#VALUE!</v>
      </c>
      <c r="P33" s="96"/>
      <c r="Q33" s="97" t="e">
        <f aca="false">COUNTIF(Vertices[eigenvector centrality], "&gt;= " &amp; P33) - COUNTIF(Vertices[eigenvector centrality], "&gt;=" &amp; P38)</f>
        <v>#VALUE!</v>
      </c>
      <c r="R33" s="96"/>
      <c r="S33" s="98" t="e">
        <f aca="false">COUNTIF(Vertices[clustering coefficient], "&gt;= " &amp; R33) - COUNTIF(Vertices[clustering coefficient], "&gt;=" &amp; R38)</f>
        <v>#VALUE!</v>
      </c>
      <c r="T33" s="96"/>
      <c r="U33" s="97" t="e">
        <f aca="false">COUNTIF(Vertices[clustering coefficient], "&gt;= " &amp; T33) - COUNTIF(Vertices[clustering coefficient], "&gt;=" &amp; T38)</f>
        <v>#VALUE!</v>
      </c>
    </row>
    <row r="34" customFormat="false" ht="15" hidden="false" customHeight="false" outlineLevel="0" collapsed="false">
      <c r="A34" s="0"/>
      <c r="B34" s="0"/>
      <c r="D34" s="95"/>
      <c r="E34" s="2" t="e">
        <f aca="false">COUNTIF(Vertices[degree], "&gt;= " &amp; D34) - COUNTIF(Vertices[degree], "&gt;=" &amp; D35)</f>
        <v>#VALUE!</v>
      </c>
      <c r="F34" s="96"/>
      <c r="G34" s="97" t="e">
        <f aca="false">COUNTIF(Vertices[in-degree], "&gt;= " &amp; F34) - COUNTIF(Vertices[in-degree], "&gt;=" &amp; F35)</f>
        <v>#VALUE!</v>
      </c>
      <c r="H34" s="96"/>
      <c r="I34" s="97" t="e">
        <f aca="false">COUNTIF(Vertices[out-degree], "&gt;= " &amp; H34) - COUNTIF(Vertices[out-degree], "&gt;=" &amp; H35)</f>
        <v>#VALUE!</v>
      </c>
      <c r="J34" s="96"/>
      <c r="K34" s="97" t="e">
        <f aca="false">COUNTIF(Vertices[betweenness centrality], "&gt;= " &amp; J34) - COUNTIF(Vertices[betweenness centrality], "&gt;=" &amp; J35)</f>
        <v>#VALUE!</v>
      </c>
      <c r="L34" s="96"/>
      <c r="M34" s="97" t="e">
        <f aca="false">COUNTIF(Vertices[closeness centrality], "&gt;= " &amp; L34) - COUNTIF(Vertices[closeness centrality], "&gt;=" &amp; L35)</f>
        <v>#VALUE!</v>
      </c>
      <c r="N34" s="96"/>
      <c r="O34" s="97" t="e">
        <f aca="false">COUNTIF(Vertices[eigenvector centrality], "&gt;= " &amp; N34) - COUNTIF(Vertices[eigenvector centrality], "&gt;=" &amp; N35)</f>
        <v>#VALUE!</v>
      </c>
      <c r="P34" s="96"/>
      <c r="Q34" s="97" t="e">
        <f aca="false">COUNTIF(Vertices[eigenvector centrality], "&gt;= " &amp; P34) - COUNTIF(Vertices[eigenvector centrality], "&gt;=" &amp; P35)</f>
        <v>#VALUE!</v>
      </c>
      <c r="R34" s="96"/>
      <c r="S34" s="98" t="e">
        <f aca="false">COUNTIF(Vertices[clustering coefficient], "&gt;= " &amp; R34) - COUNTIF(Vertices[clustering coefficient], "&gt;=" &amp; R35)</f>
        <v>#VALUE!</v>
      </c>
      <c r="T34" s="96"/>
      <c r="U34" s="97" t="e">
        <f aca="false">COUNTIF(Vertices[clustering coefficient], "&gt;= " &amp; T34) - COUNTIF(Vertices[clustering coefficient], "&gt;=" &amp; T35)</f>
        <v>#VALUE!</v>
      </c>
    </row>
    <row r="35" customFormat="false" ht="15" hidden="false" customHeight="false" outlineLevel="0" collapsed="false">
      <c r="A35" s="0"/>
      <c r="B35" s="0"/>
      <c r="D35" s="95"/>
      <c r="E35" s="2" t="e">
        <f aca="false">COUNTIF(Vertices[degree], "&gt;= " &amp; D35) - COUNTIF(Vertices[degree], "&gt;=" &amp; D36)</f>
        <v>#VALUE!</v>
      </c>
      <c r="F35" s="96"/>
      <c r="G35" s="97" t="e">
        <f aca="false">COUNTIF(Vertices[in-degree], "&gt;= " &amp; F35) - COUNTIF(Vertices[in-degree], "&gt;=" &amp; F36)</f>
        <v>#VALUE!</v>
      </c>
      <c r="H35" s="96"/>
      <c r="I35" s="97" t="e">
        <f aca="false">COUNTIF(Vertices[out-degree], "&gt;= " &amp; H35) - COUNTIF(Vertices[out-degree], "&gt;=" &amp; H36)</f>
        <v>#VALUE!</v>
      </c>
      <c r="J35" s="96"/>
      <c r="K35" s="97" t="e">
        <f aca="false">COUNTIF(Vertices[betweenness centrality], "&gt;= " &amp; J35) - COUNTIF(Vertices[betweenness centrality], "&gt;=" &amp; J36)</f>
        <v>#VALUE!</v>
      </c>
      <c r="L35" s="96"/>
      <c r="M35" s="97" t="e">
        <f aca="false">COUNTIF(Vertices[closeness centrality], "&gt;= " &amp; L35) - COUNTIF(Vertices[closeness centrality], "&gt;=" &amp; L36)</f>
        <v>#VALUE!</v>
      </c>
      <c r="N35" s="96"/>
      <c r="O35" s="97" t="e">
        <f aca="false">COUNTIF(Vertices[eigenvector centrality], "&gt;= " &amp; N35) - COUNTIF(Vertices[eigenvector centrality], "&gt;=" &amp; N36)</f>
        <v>#VALUE!</v>
      </c>
      <c r="P35" s="96"/>
      <c r="Q35" s="97" t="e">
        <f aca="false">COUNTIF(Vertices[eigenvector centrality], "&gt;= " &amp; P35) - COUNTIF(Vertices[eigenvector centrality], "&gt;=" &amp; P36)</f>
        <v>#VALUE!</v>
      </c>
      <c r="R35" s="96"/>
      <c r="S35" s="98" t="e">
        <f aca="false">COUNTIF(Vertices[clustering coefficient], "&gt;= " &amp; R35) - COUNTIF(Vertices[clustering coefficient], "&gt;=" &amp; R36)</f>
        <v>#VALUE!</v>
      </c>
      <c r="T35" s="96"/>
      <c r="U35" s="97" t="e">
        <f aca="false">COUNTIF(Vertices[clustering coefficient], "&gt;= " &amp; T35) - COUNTIF(Vertices[clustering coefficient], "&gt;=" &amp; T36)</f>
        <v>#VALUE!</v>
      </c>
    </row>
    <row r="36" customFormat="false" ht="15" hidden="false" customHeight="false" outlineLevel="0" collapsed="false">
      <c r="A36" s="0"/>
      <c r="B36" s="0"/>
      <c r="D36" s="95"/>
      <c r="E36" s="2" t="e">
        <f aca="false">COUNTIF(Vertices[degree], "&gt;= " &amp; D36) - COUNTIF(Vertices[degree], "&gt;=" &amp; D37)</f>
        <v>#VALUE!</v>
      </c>
      <c r="F36" s="96"/>
      <c r="G36" s="97" t="e">
        <f aca="false">COUNTIF(Vertices[in-degree], "&gt;= " &amp; F36) - COUNTIF(Vertices[in-degree], "&gt;=" &amp; F37)</f>
        <v>#VALUE!</v>
      </c>
      <c r="H36" s="96"/>
      <c r="I36" s="97" t="e">
        <f aca="false">COUNTIF(Vertices[out-degree], "&gt;= " &amp; H36) - COUNTIF(Vertices[out-degree], "&gt;=" &amp; H37)</f>
        <v>#VALUE!</v>
      </c>
      <c r="J36" s="96"/>
      <c r="K36" s="97" t="e">
        <f aca="false">COUNTIF(Vertices[betweenness centrality], "&gt;= " &amp; J36) - COUNTIF(Vertices[betweenness centrality], "&gt;=" &amp; J37)</f>
        <v>#VALUE!</v>
      </c>
      <c r="L36" s="96"/>
      <c r="M36" s="97" t="e">
        <f aca="false">COUNTIF(Vertices[closeness centrality], "&gt;= " &amp; L36) - COUNTIF(Vertices[closeness centrality], "&gt;=" &amp; L37)</f>
        <v>#VALUE!</v>
      </c>
      <c r="N36" s="96"/>
      <c r="O36" s="97" t="e">
        <f aca="false">COUNTIF(Vertices[eigenvector centrality], "&gt;= " &amp; N36) - COUNTIF(Vertices[eigenvector centrality], "&gt;=" &amp; N37)</f>
        <v>#VALUE!</v>
      </c>
      <c r="P36" s="96"/>
      <c r="Q36" s="97" t="e">
        <f aca="false">COUNTIF(Vertices[eigenvector centrality], "&gt;= " &amp; P36) - COUNTIF(Vertices[eigenvector centrality], "&gt;=" &amp; P37)</f>
        <v>#VALUE!</v>
      </c>
      <c r="R36" s="96"/>
      <c r="S36" s="98" t="e">
        <f aca="false">COUNTIF(Vertices[clustering coefficient], "&gt;= " &amp; R36) - COUNTIF(Vertices[clustering coefficient], "&gt;=" &amp; R37)</f>
        <v>#VALUE!</v>
      </c>
      <c r="T36" s="96"/>
      <c r="U36" s="97" t="e">
        <f aca="false">COUNTIF(Vertices[clustering coefficient], "&gt;= " &amp; T36) - COUNTIF(Vertices[clustering coefficient], "&gt;=" &amp; T37)</f>
        <v>#VALUE!</v>
      </c>
    </row>
    <row r="37" customFormat="false" ht="15" hidden="false" customHeight="false" outlineLevel="0" collapsed="false">
      <c r="A37" s="0"/>
      <c r="B37" s="0"/>
      <c r="D37" s="95"/>
      <c r="E37" s="2" t="e">
        <f aca="false">COUNTIF(Vertices[degree], "&gt;= " &amp; D37) - COUNTIF(Vertices[degree], "&gt;=" &amp; D38)</f>
        <v>#VALUE!</v>
      </c>
      <c r="F37" s="96"/>
      <c r="G37" s="97" t="e">
        <f aca="false">COUNTIF(Vertices[in-degree], "&gt;= " &amp; F37) - COUNTIF(Vertices[in-degree], "&gt;=" &amp; F38)</f>
        <v>#VALUE!</v>
      </c>
      <c r="H37" s="96"/>
      <c r="I37" s="97" t="e">
        <f aca="false">COUNTIF(Vertices[out-degree], "&gt;= " &amp; H37) - COUNTIF(Vertices[out-degree], "&gt;=" &amp; H38)</f>
        <v>#VALUE!</v>
      </c>
      <c r="J37" s="96"/>
      <c r="K37" s="97" t="e">
        <f aca="false">COUNTIF(Vertices[betweenness centrality], "&gt;= " &amp; J37) - COUNTIF(Vertices[betweenness centrality], "&gt;=" &amp; J38)</f>
        <v>#VALUE!</v>
      </c>
      <c r="L37" s="96"/>
      <c r="M37" s="97" t="e">
        <f aca="false">COUNTIF(Vertices[closeness centrality], "&gt;= " &amp; L37) - COUNTIF(Vertices[closeness centrality], "&gt;=" &amp; L38)</f>
        <v>#VALUE!</v>
      </c>
      <c r="N37" s="96"/>
      <c r="O37" s="97" t="e">
        <f aca="false">COUNTIF(Vertices[eigenvector centrality], "&gt;= " &amp; N37) - COUNTIF(Vertices[eigenvector centrality], "&gt;=" &amp; N38)</f>
        <v>#VALUE!</v>
      </c>
      <c r="P37" s="96"/>
      <c r="Q37" s="97" t="e">
        <f aca="false">COUNTIF(Vertices[eigenvector centrality], "&gt;= " &amp; P37) - COUNTIF(Vertices[eigenvector centrality], "&gt;=" &amp; P38)</f>
        <v>#VALUE!</v>
      </c>
      <c r="R37" s="96"/>
      <c r="S37" s="98" t="e">
        <f aca="false">COUNTIF(Vertices[clustering coefficient], "&gt;= " &amp; R37) - COUNTIF(Vertices[clustering coefficient], "&gt;=" &amp; R38)</f>
        <v>#VALUE!</v>
      </c>
      <c r="T37" s="96"/>
      <c r="U37" s="97" t="e">
        <f aca="false">COUNTIF(Vertices[clustering coefficient], "&gt;= " &amp; T37) - COUNTIF(Vertices[clustering coefficient], "&gt;=" &amp; T38)</f>
        <v>#VALUE!</v>
      </c>
    </row>
    <row r="38" customFormat="false" ht="15" hidden="false" customHeight="false" outlineLevel="0" collapsed="false">
      <c r="A38" s="0"/>
      <c r="B38" s="0"/>
      <c r="D38" s="95"/>
      <c r="E38" s="2" t="e">
        <f aca="false">COUNTIF(Vertices[degree], "&gt;= " &amp; D38) - COUNTIF(Vertices[degree], "&gt;=" &amp; D40)</f>
        <v>#VALUE!</v>
      </c>
      <c r="F38" s="96"/>
      <c r="G38" s="97" t="e">
        <f aca="false">COUNTIF(Vertices[in-degree], "&gt;= " &amp; F38) - COUNTIF(Vertices[in-degree], "&gt;=" &amp; F40)</f>
        <v>#VALUE!</v>
      </c>
      <c r="H38" s="96"/>
      <c r="I38" s="97" t="e">
        <f aca="false">COUNTIF(Vertices[out-degree], "&gt;= " &amp; H38) - COUNTIF(Vertices[out-degree], "&gt;=" &amp; H40)</f>
        <v>#VALUE!</v>
      </c>
      <c r="J38" s="96"/>
      <c r="K38" s="97" t="e">
        <f aca="false">COUNTIF(Vertices[betweenness centrality], "&gt;= " &amp; J38) - COUNTIF(Vertices[betweenness centrality], "&gt;=" &amp; J40)</f>
        <v>#VALUE!</v>
      </c>
      <c r="L38" s="96"/>
      <c r="M38" s="97" t="e">
        <f aca="false">COUNTIF(Vertices[closeness centrality], "&gt;= " &amp; L38) - COUNTIF(Vertices[closeness centrality], "&gt;=" &amp; L40)</f>
        <v>#VALUE!</v>
      </c>
      <c r="N38" s="96"/>
      <c r="O38" s="97" t="e">
        <f aca="false">COUNTIF(Vertices[eigenvector centrality], "&gt;= " &amp; N38) - COUNTIF(Vertices[eigenvector centrality], "&gt;=" &amp; N40)</f>
        <v>#VALUE!</v>
      </c>
      <c r="P38" s="96"/>
      <c r="Q38" s="97" t="e">
        <f aca="false">COUNTIF(Vertices[eigenvector centrality], "&gt;= " &amp; P38) - COUNTIF(Vertices[eigenvector centrality], "&gt;=" &amp; P40)</f>
        <v>#VALUE!</v>
      </c>
      <c r="R38" s="96"/>
      <c r="S38" s="98" t="e">
        <f aca="false">COUNTIF(Vertices[clustering coefficient], "&gt;= " &amp; R38) - COUNTIF(Vertices[clustering coefficient], "&gt;=" &amp; R40)</f>
        <v>#VALUE!</v>
      </c>
      <c r="T38" s="96"/>
      <c r="U38" s="97" t="e">
        <f aca="false">COUNTIF(Vertices[clustering coefficient], "&gt;= " &amp; T38) - COUNTIF(Vertices[clustering coefficient], "&gt;=" &amp; T40)</f>
        <v>#VALUE!</v>
      </c>
    </row>
    <row r="39" customFormat="false" ht="15" hidden="false" customHeight="false" outlineLevel="0" collapsed="false">
      <c r="A39" s="0"/>
      <c r="B39" s="0"/>
      <c r="D39" s="95"/>
      <c r="E39" s="2" t="e">
        <f aca="false">COUNTIF(Vertices[degree], "&gt;= " &amp; D39) - COUNTIF(Vertices[degree], "&gt;=" &amp; D40)</f>
        <v>#VALUE!</v>
      </c>
      <c r="F39" s="96"/>
      <c r="G39" s="97" t="e">
        <f aca="false">COUNTIF(Vertices[in-degree], "&gt;= " &amp; F39) - COUNTIF(Vertices[in-degree], "&gt;=" &amp; F40)</f>
        <v>#VALUE!</v>
      </c>
      <c r="H39" s="96"/>
      <c r="I39" s="97" t="e">
        <f aca="false">COUNTIF(Vertices[out-degree], "&gt;= " &amp; H39) - COUNTIF(Vertices[out-degree], "&gt;=" &amp; H40)</f>
        <v>#VALUE!</v>
      </c>
      <c r="J39" s="96"/>
      <c r="K39" s="97" t="e">
        <f aca="false">COUNTIF(Vertices[betweenness centrality], "&gt;= " &amp; J39) - COUNTIF(Vertices[betweenness centrality], "&gt;=" &amp; J40)</f>
        <v>#VALUE!</v>
      </c>
      <c r="L39" s="96"/>
      <c r="M39" s="97" t="e">
        <f aca="false">COUNTIF(Vertices[closeness centrality], "&gt;= " &amp; L39) - COUNTIF(Vertices[closeness centrality], "&gt;=" &amp; L40)</f>
        <v>#VALUE!</v>
      </c>
      <c r="N39" s="96"/>
      <c r="O39" s="97" t="e">
        <f aca="false">COUNTIF(Vertices[eigenvector centrality], "&gt;= " &amp; N39) - COUNTIF(Vertices[eigenvector centrality], "&gt;=" &amp; N40)</f>
        <v>#VALUE!</v>
      </c>
      <c r="P39" s="96"/>
      <c r="Q39" s="97" t="e">
        <f aca="false">COUNTIF(Vertices[eigenvector centrality], "&gt;= " &amp; P39) - COUNTIF(Vertices[eigenvector centrality], "&gt;=" &amp; P40)</f>
        <v>#VALUE!</v>
      </c>
      <c r="R39" s="96"/>
      <c r="S39" s="98" t="e">
        <f aca="false">COUNTIF(Vertices[clustering coefficient], "&gt;= " &amp; R39) - COUNTIF(Vertices[clustering coefficient], "&gt;=" &amp; R40)</f>
        <v>#VALUE!</v>
      </c>
      <c r="T39" s="96"/>
      <c r="U39" s="97" t="e">
        <f aca="false">COUNTIF(Vertices[clustering coefficient], "&gt;= " &amp; T39) - COUNTIF(Vertices[clustering coefficient], "&gt;=" &amp; T40)</f>
        <v>#VALUE!</v>
      </c>
    </row>
    <row r="40" customFormat="false" ht="15" hidden="false" customHeight="false" outlineLevel="0" collapsed="false">
      <c r="A40" s="0"/>
      <c r="B40" s="0"/>
      <c r="D40" s="95" t="n">
        <f aca="false">D28+($D$57-$D$2)/BinDivisor</f>
        <v>0</v>
      </c>
      <c r="E40" s="2" t="e">
        <f aca="false">COUNTIF(Vertices[degree], "&gt;= " &amp; D40) - COUNTIF(Vertices[degree], "&gt;=" &amp; D41)</f>
        <v>#VALUE!</v>
      </c>
      <c r="F40" s="91" t="n">
        <f aca="false">F28+($F$57-$F$2)/BinDivisor</f>
        <v>23.6363636363636</v>
      </c>
      <c r="G40" s="92" t="e">
        <f aca="false">COUNTIF(Vertices[in-degree], "&gt;= " &amp; F40) - COUNTIF(Vertices[in-degree], "&gt;=" &amp; F41)</f>
        <v>#VALUE!</v>
      </c>
      <c r="H40" s="91" t="n">
        <f aca="false">H28+($H$57-$H$2)/BinDivisor</f>
        <v>3.78181818181818</v>
      </c>
      <c r="I40" s="92" t="e">
        <f aca="false">COUNTIF(Vertices[out-degree], "&gt;= " &amp; H40) - COUNTIF(Vertices[out-degree], "&gt;=" &amp; H41)</f>
        <v>#VALUE!</v>
      </c>
      <c r="J40" s="91" t="n">
        <f aca="false">J28+($J$57-$J$2)/BinDivisor</f>
        <v>1239.96363636364</v>
      </c>
      <c r="K40" s="92" t="e">
        <f aca="false">COUNTIF(Vertices[betweenness centrality], "&gt;= " &amp; J40) - COUNTIF(Vertices[betweenness centrality], "&gt;=" &amp; J41)</f>
        <v>#VALUE!</v>
      </c>
      <c r="L40" s="91" t="n">
        <f aca="false">L28+($L$57-$L$2)/BinDivisor</f>
        <v>0.472727272727274</v>
      </c>
      <c r="M40" s="92" t="e">
        <f aca="false">COUNTIF(Vertices[closeness centrality], "&gt;= " &amp; L40) - COUNTIF(Vertices[closeness centrality], "&gt;=" &amp; L41)</f>
        <v>#VALUE!</v>
      </c>
      <c r="N40" s="91" t="n">
        <f aca="false">N28+($N$57-$N$2)/BinDivisor</f>
        <v>0.0393937818181818</v>
      </c>
      <c r="O40" s="92" t="e">
        <f aca="false">COUNTIF(Vertices[eigenvector centrality], "&gt;= " &amp; N40) - COUNTIF(Vertices[eigenvector centrality], "&gt;=" &amp; N41)</f>
        <v>#VALUE!</v>
      </c>
      <c r="P40" s="91" t="n">
        <f aca="false">P28+($P$57-$P$2)/BinDivisor</f>
        <v>10.8242227272727</v>
      </c>
      <c r="Q40" s="92" t="e">
        <f aca="false">COUNTIF(Vertices[pagerank], "&gt;= " &amp; P40) - COUNTIF(Vertices[pagerank], "&gt;=" &amp; P41)</f>
        <v>#VALUE!</v>
      </c>
      <c r="R40" s="91" t="n">
        <f aca="false">R28+($R$57-$R$2)/BinDivisor</f>
        <v>0.472727272727274</v>
      </c>
      <c r="S40" s="93" t="e">
        <f aca="false">COUNTIF(Vertices[clustering coefficient], "&gt;= " &amp; R40) - COUNTIF(Vertices[clustering coefficient], "&gt;=" &amp; R41)</f>
        <v>#VALUE!</v>
      </c>
      <c r="T40" s="91" t="e">
        <f aca="false">T28+($T$57-$T$2)/BinDivisor</f>
        <v>#REF!</v>
      </c>
      <c r="U40" s="92" t="e">
        <f aca="true">COUNTIF(INDIRECT(DynamicFilterSourceColumnRange), "&gt;= " &amp; T40) - COUNTIF(INDIRECT(DynamicFilterSourceColumnRange), "&gt;=" &amp; T41)</f>
        <v>#REF!</v>
      </c>
    </row>
    <row r="41" customFormat="false" ht="15" hidden="false" customHeight="false" outlineLevel="0" collapsed="false">
      <c r="A41" s="13" t="s">
        <v>14655</v>
      </c>
      <c r="B41" s="13" t="s">
        <v>14625</v>
      </c>
      <c r="D41" s="95" t="e">
        <f aca="false">D40+($D$57-$D$2)/BinDivisor</f>
        <v>#VALUE!</v>
      </c>
      <c r="E41" s="2" t="e">
        <f aca="false">COUNTIF(Vertices[degree], "&gt;= " &amp; D41) - COUNTIF(Vertices[degree], "&gt;=" &amp; D42)</f>
        <v>#VALUE!</v>
      </c>
      <c r="F41" s="96" t="e">
        <f aca="false">F40+($F$57-$F$2)/BinDivisor</f>
        <v>#VALUE!</v>
      </c>
      <c r="G41" s="97" t="e">
        <f aca="false">COUNTIF(Vertices[in-degree], "&gt;= " &amp; F41) - COUNTIF(Vertices[in-degree], "&gt;=" &amp; F42)</f>
        <v>#VALUE!</v>
      </c>
      <c r="H41" s="96" t="e">
        <f aca="false">H40+($H$57-$H$2)/BinDivisor</f>
        <v>#VALUE!</v>
      </c>
      <c r="I41" s="97" t="e">
        <f aca="false">COUNTIF(Vertices[out-degree], "&gt;= " &amp; H41) - COUNTIF(Vertices[out-degree], "&gt;=" &amp; H42)</f>
        <v>#VALUE!</v>
      </c>
      <c r="J41" s="96" t="e">
        <f aca="false">J40+($J$57-$J$2)/BinDivisor</f>
        <v>#VALUE!</v>
      </c>
      <c r="K41" s="97" t="e">
        <f aca="false">COUNTIF(Vertices[betweenness centrality], "&gt;= " &amp; J41) - COUNTIF(Vertices[betweenness centrality], "&gt;=" &amp; J42)</f>
        <v>#VALUE!</v>
      </c>
      <c r="L41" s="96" t="e">
        <f aca="false">L40+($L$57-$L$2)/BinDivisor</f>
        <v>#VALUE!</v>
      </c>
      <c r="M41" s="97" t="e">
        <f aca="false">COUNTIF(Vertices[closeness centrality], "&gt;= " &amp; L41) - COUNTIF(Vertices[closeness centrality], "&gt;=" &amp; L42)</f>
        <v>#VALUE!</v>
      </c>
      <c r="N41" s="96" t="e">
        <f aca="false">N40+($N$57-$N$2)/BinDivisor</f>
        <v>#VALUE!</v>
      </c>
      <c r="O41" s="97" t="e">
        <f aca="false">COUNTIF(Vertices[eigenvector centrality], "&gt;= " &amp; N41) - COUNTIF(Vertices[eigenvector centrality], "&gt;=" &amp; N42)</f>
        <v>#VALUE!</v>
      </c>
      <c r="P41" s="96" t="e">
        <f aca="false">P40+($P$57-$P$2)/BinDivisor</f>
        <v>#VALUE!</v>
      </c>
      <c r="Q41" s="97" t="e">
        <f aca="false">COUNTIF(Vertices[pagerank], "&gt;= " &amp; P41) - COUNTIF(Vertices[pagerank], "&gt;=" &amp; P42)</f>
        <v>#VALUE!</v>
      </c>
      <c r="R41" s="96" t="e">
        <f aca="false">R40+($R$57-$R$2)/BinDivisor</f>
        <v>#VALUE!</v>
      </c>
      <c r="S41" s="98" t="e">
        <f aca="false">COUNTIF(Vertices[clustering coefficient], "&gt;= " &amp; R41) - COUNTIF(Vertices[clustering coefficient], "&gt;=" &amp; R42)</f>
        <v>#VALUE!</v>
      </c>
      <c r="T41" s="96" t="e">
        <f aca="false">T40+($T$57-$T$2)/BinDivisor</f>
        <v>#REF!</v>
      </c>
      <c r="U41" s="97" t="e">
        <f aca="true">COUNTIF(INDIRECT(DynamicFilterSourceColumnRange), "&gt;= " &amp; T41) - COUNTIF(INDIRECT(DynamicFilterSourceColumnRange), "&gt;=" &amp; T42)</f>
        <v>#REF!</v>
      </c>
    </row>
    <row r="42" customFormat="false" ht="15" hidden="false" customHeight="false" outlineLevel="0" collapsed="false">
      <c r="A42" s="8"/>
      <c r="B42" s="8"/>
      <c r="D42" s="95" t="e">
        <f aca="false">D41+($D$57-$D$2)/BinDivisor</f>
        <v>#VALUE!</v>
      </c>
      <c r="E42" s="2" t="e">
        <f aca="false">COUNTIF(Vertices[degree], "&gt;= " &amp; D42) - COUNTIF(Vertices[degree], "&gt;=" &amp; D43)</f>
        <v>#VALUE!</v>
      </c>
      <c r="F42" s="91" t="e">
        <f aca="false">F41+($F$57-$F$2)/BinDivisor</f>
        <v>#VALUE!</v>
      </c>
      <c r="G42" s="92" t="e">
        <f aca="false">COUNTIF(Vertices[in-degree], "&gt;= " &amp; F42) - COUNTIF(Vertices[in-degree], "&gt;=" &amp; F43)</f>
        <v>#VALUE!</v>
      </c>
      <c r="H42" s="91" t="e">
        <f aca="false">H41+($H$57-$H$2)/BinDivisor</f>
        <v>#VALUE!</v>
      </c>
      <c r="I42" s="92" t="e">
        <f aca="false">COUNTIF(Vertices[out-degree], "&gt;= " &amp; H42) - COUNTIF(Vertices[out-degree], "&gt;=" &amp; H43)</f>
        <v>#VALUE!</v>
      </c>
      <c r="J42" s="91" t="e">
        <f aca="false">J41+($J$57-$J$2)/BinDivisor</f>
        <v>#VALUE!</v>
      </c>
      <c r="K42" s="92" t="e">
        <f aca="false">COUNTIF(Vertices[betweenness centrality], "&gt;= " &amp; J42) - COUNTIF(Vertices[betweenness centrality], "&gt;=" &amp; J43)</f>
        <v>#VALUE!</v>
      </c>
      <c r="L42" s="91" t="e">
        <f aca="false">L41+($L$57-$L$2)/BinDivisor</f>
        <v>#VALUE!</v>
      </c>
      <c r="M42" s="92" t="e">
        <f aca="false">COUNTIF(Vertices[closeness centrality], "&gt;= " &amp; L42) - COUNTIF(Vertices[closeness centrality], "&gt;=" &amp; L43)</f>
        <v>#VALUE!</v>
      </c>
      <c r="N42" s="91" t="e">
        <f aca="false">N41+($N$57-$N$2)/BinDivisor</f>
        <v>#VALUE!</v>
      </c>
      <c r="O42" s="92" t="e">
        <f aca="false">COUNTIF(Vertices[eigenvector centrality], "&gt;= " &amp; N42) - COUNTIF(Vertices[eigenvector centrality], "&gt;=" &amp; N43)</f>
        <v>#VALUE!</v>
      </c>
      <c r="P42" s="91" t="e">
        <f aca="false">P41+($P$57-$P$2)/BinDivisor</f>
        <v>#VALUE!</v>
      </c>
      <c r="Q42" s="92" t="e">
        <f aca="false">COUNTIF(Vertices[pagerank], "&gt;= " &amp; P42) - COUNTIF(Vertices[pagerank], "&gt;=" &amp; P43)</f>
        <v>#VALUE!</v>
      </c>
      <c r="R42" s="91" t="e">
        <f aca="false">R41+($R$57-$R$2)/BinDivisor</f>
        <v>#VALUE!</v>
      </c>
      <c r="S42" s="93" t="e">
        <f aca="false">COUNTIF(Vertices[clustering coefficient], "&gt;= " &amp; R42) - COUNTIF(Vertices[clustering coefficient], "&gt;=" &amp; R43)</f>
        <v>#VALUE!</v>
      </c>
      <c r="T42" s="91" t="e">
        <f aca="false">T41+($T$57-$T$2)/BinDivisor</f>
        <v>#REF!</v>
      </c>
      <c r="U42" s="92" t="e">
        <f aca="true">COUNTIF(INDIRECT(DynamicFilterSourceColumnRange), "&gt;= " &amp; T42) - COUNTIF(INDIRECT(DynamicFilterSourceColumnRange), "&gt;=" &amp; T43)</f>
        <v>#REF!</v>
      </c>
    </row>
    <row r="43" customFormat="false" ht="15" hidden="false" customHeight="false" outlineLevel="0" collapsed="false">
      <c r="A43" s="8"/>
      <c r="B43" s="8"/>
      <c r="D43" s="95" t="e">
        <f aca="false">D42+($D$57-$D$2)/BinDivisor</f>
        <v>#VALUE!</v>
      </c>
      <c r="E43" s="2" t="e">
        <f aca="false">COUNTIF(Vertices[degree], "&gt;= " &amp; D43) - COUNTIF(Vertices[degree], "&gt;=" &amp; D44)</f>
        <v>#VALUE!</v>
      </c>
      <c r="F43" s="96" t="e">
        <f aca="false">F42+($F$57-$F$2)/BinDivisor</f>
        <v>#VALUE!</v>
      </c>
      <c r="G43" s="97" t="e">
        <f aca="false">COUNTIF(Vertices[in-degree], "&gt;= " &amp; F43) - COUNTIF(Vertices[in-degree], "&gt;=" &amp; F44)</f>
        <v>#VALUE!</v>
      </c>
      <c r="H43" s="96" t="e">
        <f aca="false">H42+($H$57-$H$2)/BinDivisor</f>
        <v>#VALUE!</v>
      </c>
      <c r="I43" s="97" t="e">
        <f aca="false">COUNTIF(Vertices[out-degree], "&gt;= " &amp; H43) - COUNTIF(Vertices[out-degree], "&gt;=" &amp; H44)</f>
        <v>#VALUE!</v>
      </c>
      <c r="J43" s="96" t="e">
        <f aca="false">J42+($J$57-$J$2)/BinDivisor</f>
        <v>#VALUE!</v>
      </c>
      <c r="K43" s="97" t="e">
        <f aca="false">COUNTIF(Vertices[betweenness centrality], "&gt;= " &amp; J43) - COUNTIF(Vertices[betweenness centrality], "&gt;=" &amp; J44)</f>
        <v>#VALUE!</v>
      </c>
      <c r="L43" s="96" t="e">
        <f aca="false">L42+($L$57-$L$2)/BinDivisor</f>
        <v>#VALUE!</v>
      </c>
      <c r="M43" s="97" t="e">
        <f aca="false">COUNTIF(Vertices[closeness centrality], "&gt;= " &amp; L43) - COUNTIF(Vertices[closeness centrality], "&gt;=" &amp; L44)</f>
        <v>#VALUE!</v>
      </c>
      <c r="N43" s="96" t="e">
        <f aca="false">N42+($N$57-$N$2)/BinDivisor</f>
        <v>#VALUE!</v>
      </c>
      <c r="O43" s="97" t="e">
        <f aca="false">COUNTIF(Vertices[eigenvector centrality], "&gt;= " &amp; N43) - COUNTIF(Vertices[eigenvector centrality], "&gt;=" &amp; N44)</f>
        <v>#VALUE!</v>
      </c>
      <c r="P43" s="96" t="e">
        <f aca="false">P42+($P$57-$P$2)/BinDivisor</f>
        <v>#VALUE!</v>
      </c>
      <c r="Q43" s="97" t="e">
        <f aca="false">COUNTIF(Vertices[pagerank], "&gt;= " &amp; P43) - COUNTIF(Vertices[pagerank], "&gt;=" &amp; P44)</f>
        <v>#VALUE!</v>
      </c>
      <c r="R43" s="96" t="e">
        <f aca="false">R42+($R$57-$R$2)/BinDivisor</f>
        <v>#VALUE!</v>
      </c>
      <c r="S43" s="98" t="e">
        <f aca="false">COUNTIF(Vertices[clustering coefficient], "&gt;= " &amp; R43) - COUNTIF(Vertices[clustering coefficient], "&gt;=" &amp; R44)</f>
        <v>#VALUE!</v>
      </c>
      <c r="T43" s="96" t="e">
        <f aca="false">T42+($T$57-$T$2)/BinDivisor</f>
        <v>#REF!</v>
      </c>
      <c r="U43" s="97" t="e">
        <f aca="true">COUNTIF(INDIRECT(DynamicFilterSourceColumnRange), "&gt;= " &amp; T43) - COUNTIF(INDIRECT(DynamicFilterSourceColumnRange), "&gt;=" &amp; T44)</f>
        <v>#REF!</v>
      </c>
    </row>
    <row r="44" customFormat="false" ht="15" hidden="false" customHeight="false" outlineLevel="0" collapsed="false">
      <c r="A44" s="8"/>
      <c r="B44" s="8"/>
      <c r="D44" s="95" t="e">
        <f aca="false">D43+($D$57-$D$2)/BinDivisor</f>
        <v>#VALUE!</v>
      </c>
      <c r="E44" s="2" t="e">
        <f aca="false">COUNTIF(Vertices[degree], "&gt;= " &amp; D44) - COUNTIF(Vertices[degree], "&gt;=" &amp; D45)</f>
        <v>#VALUE!</v>
      </c>
      <c r="F44" s="91" t="e">
        <f aca="false">F43+($F$57-$F$2)/BinDivisor</f>
        <v>#VALUE!</v>
      </c>
      <c r="G44" s="92" t="e">
        <f aca="false">COUNTIF(Vertices[in-degree], "&gt;= " &amp; F44) - COUNTIF(Vertices[in-degree], "&gt;=" &amp; F45)</f>
        <v>#VALUE!</v>
      </c>
      <c r="H44" s="91" t="e">
        <f aca="false">H43+($H$57-$H$2)/BinDivisor</f>
        <v>#VALUE!</v>
      </c>
      <c r="I44" s="92" t="e">
        <f aca="false">COUNTIF(Vertices[out-degree], "&gt;= " &amp; H44) - COUNTIF(Vertices[out-degree], "&gt;=" &amp; H45)</f>
        <v>#VALUE!</v>
      </c>
      <c r="J44" s="91" t="e">
        <f aca="false">J43+($J$57-$J$2)/BinDivisor</f>
        <v>#VALUE!</v>
      </c>
      <c r="K44" s="92" t="e">
        <f aca="false">COUNTIF(Vertices[betweenness centrality], "&gt;= " &amp; J44) - COUNTIF(Vertices[betweenness centrality], "&gt;=" &amp; J45)</f>
        <v>#VALUE!</v>
      </c>
      <c r="L44" s="91" t="e">
        <f aca="false">L43+($L$57-$L$2)/BinDivisor</f>
        <v>#VALUE!</v>
      </c>
      <c r="M44" s="92" t="e">
        <f aca="false">COUNTIF(Vertices[closeness centrality], "&gt;= " &amp; L44) - COUNTIF(Vertices[closeness centrality], "&gt;=" &amp; L45)</f>
        <v>#VALUE!</v>
      </c>
      <c r="N44" s="91" t="e">
        <f aca="false">N43+($N$57-$N$2)/BinDivisor</f>
        <v>#VALUE!</v>
      </c>
      <c r="O44" s="92" t="e">
        <f aca="false">COUNTIF(Vertices[eigenvector centrality], "&gt;= " &amp; N44) - COUNTIF(Vertices[eigenvector centrality], "&gt;=" &amp; N45)</f>
        <v>#VALUE!</v>
      </c>
      <c r="P44" s="91" t="e">
        <f aca="false">P43+($P$57-$P$2)/BinDivisor</f>
        <v>#VALUE!</v>
      </c>
      <c r="Q44" s="92" t="e">
        <f aca="false">COUNTIF(Vertices[pagerank], "&gt;= " &amp; P44) - COUNTIF(Vertices[pagerank], "&gt;=" &amp; P45)</f>
        <v>#VALUE!</v>
      </c>
      <c r="R44" s="91" t="e">
        <f aca="false">R43+($R$57-$R$2)/BinDivisor</f>
        <v>#VALUE!</v>
      </c>
      <c r="S44" s="93" t="e">
        <f aca="false">COUNTIF(Vertices[clustering coefficient], "&gt;= " &amp; R44) - COUNTIF(Vertices[clustering coefficient], "&gt;=" &amp; R45)</f>
        <v>#VALUE!</v>
      </c>
      <c r="T44" s="91" t="e">
        <f aca="false">T43+($T$57-$T$2)/BinDivisor</f>
        <v>#REF!</v>
      </c>
      <c r="U44" s="92" t="e">
        <f aca="true">COUNTIF(INDIRECT(DynamicFilterSourceColumnRange), "&gt;= " &amp; T44) - COUNTIF(INDIRECT(DynamicFilterSourceColumnRange), "&gt;=" &amp; T45)</f>
        <v>#REF!</v>
      </c>
    </row>
    <row r="45" customFormat="false" ht="15" hidden="false" customHeight="false" outlineLevel="0" collapsed="false">
      <c r="A45" s="0"/>
      <c r="B45" s="0"/>
      <c r="D45" s="95" t="e">
        <f aca="false">D44+($D$57-$D$2)/BinDivisor</f>
        <v>#VALUE!</v>
      </c>
      <c r="E45" s="2" t="e">
        <f aca="false">COUNTIF(Vertices[degree], "&gt;= " &amp; D45) - COUNTIF(Vertices[degree], "&gt;=" &amp; D46)</f>
        <v>#VALUE!</v>
      </c>
      <c r="F45" s="96" t="e">
        <f aca="false">F44+($F$57-$F$2)/BinDivisor</f>
        <v>#VALUE!</v>
      </c>
      <c r="G45" s="97" t="e">
        <f aca="false">COUNTIF(Vertices[in-degree], "&gt;= " &amp; F45) - COUNTIF(Vertices[in-degree], "&gt;=" &amp; F46)</f>
        <v>#VALUE!</v>
      </c>
      <c r="H45" s="96" t="e">
        <f aca="false">H44+($H$57-$H$2)/BinDivisor</f>
        <v>#VALUE!</v>
      </c>
      <c r="I45" s="97" t="e">
        <f aca="false">COUNTIF(Vertices[out-degree], "&gt;= " &amp; H45) - COUNTIF(Vertices[out-degree], "&gt;=" &amp; H46)</f>
        <v>#VALUE!</v>
      </c>
      <c r="J45" s="96" t="e">
        <f aca="false">J44+($J$57-$J$2)/BinDivisor</f>
        <v>#VALUE!</v>
      </c>
      <c r="K45" s="97" t="e">
        <f aca="false">COUNTIF(Vertices[betweenness centrality], "&gt;= " &amp; J45) - COUNTIF(Vertices[betweenness centrality], "&gt;=" &amp; J46)</f>
        <v>#VALUE!</v>
      </c>
      <c r="L45" s="96" t="e">
        <f aca="false">L44+($L$57-$L$2)/BinDivisor</f>
        <v>#VALUE!</v>
      </c>
      <c r="M45" s="97" t="e">
        <f aca="false">COUNTIF(Vertices[closeness centrality], "&gt;= " &amp; L45) - COUNTIF(Vertices[closeness centrality], "&gt;=" &amp; L46)</f>
        <v>#VALUE!</v>
      </c>
      <c r="N45" s="96" t="e">
        <f aca="false">N44+($N$57-$N$2)/BinDivisor</f>
        <v>#VALUE!</v>
      </c>
      <c r="O45" s="97" t="e">
        <f aca="false">COUNTIF(Vertices[eigenvector centrality], "&gt;= " &amp; N45) - COUNTIF(Vertices[eigenvector centrality], "&gt;=" &amp; N46)</f>
        <v>#VALUE!</v>
      </c>
      <c r="P45" s="96" t="e">
        <f aca="false">P44+($P$57-$P$2)/BinDivisor</f>
        <v>#VALUE!</v>
      </c>
      <c r="Q45" s="97" t="e">
        <f aca="false">COUNTIF(Vertices[pagerank], "&gt;= " &amp; P45) - COUNTIF(Vertices[pagerank], "&gt;=" &amp; P46)</f>
        <v>#VALUE!</v>
      </c>
      <c r="R45" s="96" t="e">
        <f aca="false">R44+($R$57-$R$2)/BinDivisor</f>
        <v>#VALUE!</v>
      </c>
      <c r="S45" s="98" t="e">
        <f aca="false">COUNTIF(Vertices[clustering coefficient], "&gt;= " &amp; R45) - COUNTIF(Vertices[clustering coefficient], "&gt;=" &amp; R46)</f>
        <v>#VALUE!</v>
      </c>
      <c r="T45" s="96" t="e">
        <f aca="false">T44+($T$57-$T$2)/BinDivisor</f>
        <v>#REF!</v>
      </c>
      <c r="U45" s="97" t="e">
        <f aca="true">COUNTIF(INDIRECT(DynamicFilterSourceColumnRange), "&gt;= " &amp; T45) - COUNTIF(INDIRECT(DynamicFilterSourceColumnRange), "&gt;=" &amp; T46)</f>
        <v>#REF!</v>
      </c>
    </row>
    <row r="46" customFormat="false" ht="15" hidden="false" customHeight="false" outlineLevel="0" collapsed="false">
      <c r="A46" s="0"/>
      <c r="B46" s="0"/>
      <c r="D46" s="95" t="e">
        <f aca="false">D45+($D$57-$D$2)/BinDivisor</f>
        <v>#VALUE!</v>
      </c>
      <c r="E46" s="2" t="e">
        <f aca="false">COUNTIF(Vertices[degree], "&gt;= " &amp; D46) - COUNTIF(Vertices[degree], "&gt;=" &amp; D47)</f>
        <v>#VALUE!</v>
      </c>
      <c r="F46" s="91" t="e">
        <f aca="false">F45+($F$57-$F$2)/BinDivisor</f>
        <v>#VALUE!</v>
      </c>
      <c r="G46" s="92" t="e">
        <f aca="false">COUNTIF(Vertices[in-degree], "&gt;= " &amp; F46) - COUNTIF(Vertices[in-degree], "&gt;=" &amp; F47)</f>
        <v>#VALUE!</v>
      </c>
      <c r="H46" s="91" t="e">
        <f aca="false">H45+($H$57-$H$2)/BinDivisor</f>
        <v>#VALUE!</v>
      </c>
      <c r="I46" s="92" t="e">
        <f aca="false">COUNTIF(Vertices[out-degree], "&gt;= " &amp; H46) - COUNTIF(Vertices[out-degree], "&gt;=" &amp; H47)</f>
        <v>#VALUE!</v>
      </c>
      <c r="J46" s="91" t="e">
        <f aca="false">J45+($J$57-$J$2)/BinDivisor</f>
        <v>#VALUE!</v>
      </c>
      <c r="K46" s="92" t="e">
        <f aca="false">COUNTIF(Vertices[betweenness centrality], "&gt;= " &amp; J46) - COUNTIF(Vertices[betweenness centrality], "&gt;=" &amp; J47)</f>
        <v>#VALUE!</v>
      </c>
      <c r="L46" s="91" t="e">
        <f aca="false">L45+($L$57-$L$2)/BinDivisor</f>
        <v>#VALUE!</v>
      </c>
      <c r="M46" s="92" t="e">
        <f aca="false">COUNTIF(Vertices[closeness centrality], "&gt;= " &amp; L46) - COUNTIF(Vertices[closeness centrality], "&gt;=" &amp; L47)</f>
        <v>#VALUE!</v>
      </c>
      <c r="N46" s="91" t="e">
        <f aca="false">N45+($N$57-$N$2)/BinDivisor</f>
        <v>#VALUE!</v>
      </c>
      <c r="O46" s="92" t="e">
        <f aca="false">COUNTIF(Vertices[eigenvector centrality], "&gt;= " &amp; N46) - COUNTIF(Vertices[eigenvector centrality], "&gt;=" &amp; N47)</f>
        <v>#VALUE!</v>
      </c>
      <c r="P46" s="91" t="e">
        <f aca="false">P45+($P$57-$P$2)/BinDivisor</f>
        <v>#VALUE!</v>
      </c>
      <c r="Q46" s="92" t="e">
        <f aca="false">COUNTIF(Vertices[pagerank], "&gt;= " &amp; P46) - COUNTIF(Vertices[pagerank], "&gt;=" &amp; P47)</f>
        <v>#VALUE!</v>
      </c>
      <c r="R46" s="91" t="e">
        <f aca="false">R45+($R$57-$R$2)/BinDivisor</f>
        <v>#VALUE!</v>
      </c>
      <c r="S46" s="93" t="e">
        <f aca="false">COUNTIF(Vertices[clustering coefficient], "&gt;= " &amp; R46) - COUNTIF(Vertices[clustering coefficient], "&gt;=" &amp; R47)</f>
        <v>#VALUE!</v>
      </c>
      <c r="T46" s="91" t="e">
        <f aca="false">T45+($T$57-$T$2)/BinDivisor</f>
        <v>#REF!</v>
      </c>
      <c r="U46" s="92" t="e">
        <f aca="true">COUNTIF(INDIRECT(DynamicFilterSourceColumnRange), "&gt;= " &amp; T46) - COUNTIF(INDIRECT(DynamicFilterSourceColumnRange), "&gt;=" &amp; T47)</f>
        <v>#REF!</v>
      </c>
    </row>
    <row r="47" customFormat="false" ht="15" hidden="false" customHeight="false" outlineLevel="0" collapsed="false">
      <c r="A47" s="0"/>
      <c r="B47" s="0"/>
      <c r="D47" s="95" t="e">
        <f aca="false">D46+($D$57-$D$2)/BinDivisor</f>
        <v>#VALUE!</v>
      </c>
      <c r="E47" s="2" t="e">
        <f aca="false">COUNTIF(Vertices[degree], "&gt;= " &amp; D47) - COUNTIF(Vertices[degree], "&gt;=" &amp; D48)</f>
        <v>#VALUE!</v>
      </c>
      <c r="F47" s="96" t="e">
        <f aca="false">F46+($F$57-$F$2)/BinDivisor</f>
        <v>#VALUE!</v>
      </c>
      <c r="G47" s="97" t="e">
        <f aca="false">COUNTIF(Vertices[in-degree], "&gt;= " &amp; F47) - COUNTIF(Vertices[in-degree], "&gt;=" &amp; F48)</f>
        <v>#VALUE!</v>
      </c>
      <c r="H47" s="96" t="e">
        <f aca="false">H46+($H$57-$H$2)/BinDivisor</f>
        <v>#VALUE!</v>
      </c>
      <c r="I47" s="97" t="e">
        <f aca="false">COUNTIF(Vertices[out-degree], "&gt;= " &amp; H47) - COUNTIF(Vertices[out-degree], "&gt;=" &amp; H48)</f>
        <v>#VALUE!</v>
      </c>
      <c r="J47" s="96" t="e">
        <f aca="false">J46+($J$57-$J$2)/BinDivisor</f>
        <v>#VALUE!</v>
      </c>
      <c r="K47" s="97" t="e">
        <f aca="false">COUNTIF(Vertices[betweenness centrality], "&gt;= " &amp; J47) - COUNTIF(Vertices[betweenness centrality], "&gt;=" &amp; J48)</f>
        <v>#VALUE!</v>
      </c>
      <c r="L47" s="96" t="e">
        <f aca="false">L46+($L$57-$L$2)/BinDivisor</f>
        <v>#VALUE!</v>
      </c>
      <c r="M47" s="97" t="e">
        <f aca="false">COUNTIF(Vertices[closeness centrality], "&gt;= " &amp; L47) - COUNTIF(Vertices[closeness centrality], "&gt;=" &amp; L48)</f>
        <v>#VALUE!</v>
      </c>
      <c r="N47" s="96" t="e">
        <f aca="false">N46+($N$57-$N$2)/BinDivisor</f>
        <v>#VALUE!</v>
      </c>
      <c r="O47" s="97" t="e">
        <f aca="false">COUNTIF(Vertices[eigenvector centrality], "&gt;= " &amp; N47) - COUNTIF(Vertices[eigenvector centrality], "&gt;=" &amp; N48)</f>
        <v>#VALUE!</v>
      </c>
      <c r="P47" s="96" t="e">
        <f aca="false">P46+($P$57-$P$2)/BinDivisor</f>
        <v>#VALUE!</v>
      </c>
      <c r="Q47" s="97" t="e">
        <f aca="false">COUNTIF(Vertices[pagerank], "&gt;= " &amp; P47) - COUNTIF(Vertices[pagerank], "&gt;=" &amp; P48)</f>
        <v>#VALUE!</v>
      </c>
      <c r="R47" s="96" t="e">
        <f aca="false">R46+($R$57-$R$2)/BinDivisor</f>
        <v>#VALUE!</v>
      </c>
      <c r="S47" s="98" t="e">
        <f aca="false">COUNTIF(Vertices[clustering coefficient], "&gt;= " &amp; R47) - COUNTIF(Vertices[clustering coefficient], "&gt;=" &amp; R48)</f>
        <v>#VALUE!</v>
      </c>
      <c r="T47" s="96" t="e">
        <f aca="false">T46+($T$57-$T$2)/BinDivisor</f>
        <v>#REF!</v>
      </c>
      <c r="U47" s="97" t="e">
        <f aca="true">COUNTIF(INDIRECT(DynamicFilterSourceColumnRange), "&gt;= " &amp; T47) - COUNTIF(INDIRECT(DynamicFilterSourceColumnRange), "&gt;=" &amp; T48)</f>
        <v>#REF!</v>
      </c>
    </row>
    <row r="48" customFormat="false" ht="15" hidden="false" customHeight="false" outlineLevel="0" collapsed="false">
      <c r="A48" s="0"/>
      <c r="B48" s="0"/>
      <c r="D48" s="95" t="e">
        <f aca="false">D47+($D$57-$D$2)/BinDivisor</f>
        <v>#VALUE!</v>
      </c>
      <c r="E48" s="2" t="e">
        <f aca="false">COUNTIF(Vertices[degree], "&gt;= " &amp; D48) - COUNTIF(Vertices[degree], "&gt;=" &amp; D49)</f>
        <v>#VALUE!</v>
      </c>
      <c r="F48" s="91" t="e">
        <f aca="false">F47+($F$57-$F$2)/BinDivisor</f>
        <v>#VALUE!</v>
      </c>
      <c r="G48" s="92" t="e">
        <f aca="false">COUNTIF(Vertices[in-degree], "&gt;= " &amp; F48) - COUNTIF(Vertices[in-degree], "&gt;=" &amp; F49)</f>
        <v>#VALUE!</v>
      </c>
      <c r="H48" s="91" t="e">
        <f aca="false">H47+($H$57-$H$2)/BinDivisor</f>
        <v>#VALUE!</v>
      </c>
      <c r="I48" s="92" t="e">
        <f aca="false">COUNTIF(Vertices[out-degree], "&gt;= " &amp; H48) - COUNTIF(Vertices[out-degree], "&gt;=" &amp; H49)</f>
        <v>#VALUE!</v>
      </c>
      <c r="J48" s="91" t="e">
        <f aca="false">J47+($J$57-$J$2)/BinDivisor</f>
        <v>#VALUE!</v>
      </c>
      <c r="K48" s="92" t="e">
        <f aca="false">COUNTIF(Vertices[betweenness centrality], "&gt;= " &amp; J48) - COUNTIF(Vertices[betweenness centrality], "&gt;=" &amp; J49)</f>
        <v>#VALUE!</v>
      </c>
      <c r="L48" s="91" t="e">
        <f aca="false">L47+($L$57-$L$2)/BinDivisor</f>
        <v>#VALUE!</v>
      </c>
      <c r="M48" s="92" t="e">
        <f aca="false">COUNTIF(Vertices[closeness centrality], "&gt;= " &amp; L48) - COUNTIF(Vertices[closeness centrality], "&gt;=" &amp; L49)</f>
        <v>#VALUE!</v>
      </c>
      <c r="N48" s="91" t="e">
        <f aca="false">N47+($N$57-$N$2)/BinDivisor</f>
        <v>#VALUE!</v>
      </c>
      <c r="O48" s="92" t="e">
        <f aca="false">COUNTIF(Vertices[eigenvector centrality], "&gt;= " &amp; N48) - COUNTIF(Vertices[eigenvector centrality], "&gt;=" &amp; N49)</f>
        <v>#VALUE!</v>
      </c>
      <c r="P48" s="91" t="e">
        <f aca="false">P47+($P$57-$P$2)/BinDivisor</f>
        <v>#VALUE!</v>
      </c>
      <c r="Q48" s="92" t="e">
        <f aca="false">COUNTIF(Vertices[pagerank], "&gt;= " &amp; P48) - COUNTIF(Vertices[pagerank], "&gt;=" &amp; P49)</f>
        <v>#VALUE!</v>
      </c>
      <c r="R48" s="91" t="e">
        <f aca="false">R47+($R$57-$R$2)/BinDivisor</f>
        <v>#VALUE!</v>
      </c>
      <c r="S48" s="93" t="e">
        <f aca="false">COUNTIF(Vertices[clustering coefficient], "&gt;= " &amp; R48) - COUNTIF(Vertices[clustering coefficient], "&gt;=" &amp; R49)</f>
        <v>#VALUE!</v>
      </c>
      <c r="T48" s="91" t="e">
        <f aca="false">T47+($T$57-$T$2)/BinDivisor</f>
        <v>#REF!</v>
      </c>
      <c r="U48" s="92" t="e">
        <f aca="true">COUNTIF(INDIRECT(DynamicFilterSourceColumnRange), "&gt;= " &amp; T48) - COUNTIF(INDIRECT(DynamicFilterSourceColumnRange), "&gt;=" &amp; T49)</f>
        <v>#REF!</v>
      </c>
    </row>
    <row r="49" customFormat="false" ht="15" hidden="false" customHeight="false" outlineLevel="0" collapsed="false">
      <c r="A49" s="0"/>
      <c r="B49" s="0"/>
      <c r="D49" s="95" t="e">
        <f aca="false">D48+($D$57-$D$2)/BinDivisor</f>
        <v>#VALUE!</v>
      </c>
      <c r="E49" s="2" t="e">
        <f aca="false">COUNTIF(Vertices[degree], "&gt;= " &amp; D49) - COUNTIF(Vertices[degree], "&gt;=" &amp; D50)</f>
        <v>#VALUE!</v>
      </c>
      <c r="F49" s="96" t="e">
        <f aca="false">F48+($F$57-$F$2)/BinDivisor</f>
        <v>#VALUE!</v>
      </c>
      <c r="G49" s="97" t="e">
        <f aca="false">COUNTIF(Vertices[in-degree], "&gt;= " &amp; F49) - COUNTIF(Vertices[in-degree], "&gt;=" &amp; F50)</f>
        <v>#VALUE!</v>
      </c>
      <c r="H49" s="96" t="e">
        <f aca="false">H48+($H$57-$H$2)/BinDivisor</f>
        <v>#VALUE!</v>
      </c>
      <c r="I49" s="97" t="e">
        <f aca="false">COUNTIF(Vertices[out-degree], "&gt;= " &amp; H49) - COUNTIF(Vertices[out-degree], "&gt;=" &amp; H50)</f>
        <v>#VALUE!</v>
      </c>
      <c r="J49" s="96" t="e">
        <f aca="false">J48+($J$57-$J$2)/BinDivisor</f>
        <v>#VALUE!</v>
      </c>
      <c r="K49" s="97" t="e">
        <f aca="false">COUNTIF(Vertices[betweenness centrality], "&gt;= " &amp; J49) - COUNTIF(Vertices[betweenness centrality], "&gt;=" &amp; J50)</f>
        <v>#VALUE!</v>
      </c>
      <c r="L49" s="96" t="e">
        <f aca="false">L48+($L$57-$L$2)/BinDivisor</f>
        <v>#VALUE!</v>
      </c>
      <c r="M49" s="97" t="e">
        <f aca="false">COUNTIF(Vertices[closeness centrality], "&gt;= " &amp; L49) - COUNTIF(Vertices[closeness centrality], "&gt;=" &amp; L50)</f>
        <v>#VALUE!</v>
      </c>
      <c r="N49" s="96" t="e">
        <f aca="false">N48+($N$57-$N$2)/BinDivisor</f>
        <v>#VALUE!</v>
      </c>
      <c r="O49" s="97" t="e">
        <f aca="false">COUNTIF(Vertices[eigenvector centrality], "&gt;= " &amp; N49) - COUNTIF(Vertices[eigenvector centrality], "&gt;=" &amp; N50)</f>
        <v>#VALUE!</v>
      </c>
      <c r="P49" s="96" t="e">
        <f aca="false">P48+($P$57-$P$2)/BinDivisor</f>
        <v>#VALUE!</v>
      </c>
      <c r="Q49" s="97" t="e">
        <f aca="false">COUNTIF(Vertices[pagerank], "&gt;= " &amp; P49) - COUNTIF(Vertices[pagerank], "&gt;=" &amp; P50)</f>
        <v>#VALUE!</v>
      </c>
      <c r="R49" s="96" t="e">
        <f aca="false">R48+($R$57-$R$2)/BinDivisor</f>
        <v>#VALUE!</v>
      </c>
      <c r="S49" s="98" t="e">
        <f aca="false">COUNTIF(Vertices[clustering coefficient], "&gt;= " &amp; R49) - COUNTIF(Vertices[clustering coefficient], "&gt;=" &amp; R50)</f>
        <v>#VALUE!</v>
      </c>
      <c r="T49" s="96" t="e">
        <f aca="false">T48+($T$57-$T$2)/BinDivisor</f>
        <v>#REF!</v>
      </c>
      <c r="U49" s="97" t="e">
        <f aca="true">COUNTIF(INDIRECT(DynamicFilterSourceColumnRange), "&gt;= " &amp; T49) - COUNTIF(INDIRECT(DynamicFilterSourceColumnRange), "&gt;=" &amp; T50)</f>
        <v>#REF!</v>
      </c>
    </row>
    <row r="50" customFormat="false" ht="15" hidden="false" customHeight="false" outlineLevel="0" collapsed="false">
      <c r="A50" s="0"/>
      <c r="B50" s="0"/>
      <c r="D50" s="95" t="e">
        <f aca="false">D49+($D$57-$D$2)/BinDivisor</f>
        <v>#VALUE!</v>
      </c>
      <c r="E50" s="2" t="e">
        <f aca="false">COUNTIF(Vertices[degree], "&gt;= " &amp; D50) - COUNTIF(Vertices[degree], "&gt;=" &amp; D51)</f>
        <v>#VALUE!</v>
      </c>
      <c r="F50" s="91" t="e">
        <f aca="false">F49+($F$57-$F$2)/BinDivisor</f>
        <v>#VALUE!</v>
      </c>
      <c r="G50" s="92" t="e">
        <f aca="false">COUNTIF(Vertices[in-degree], "&gt;= " &amp; F50) - COUNTIF(Vertices[in-degree], "&gt;=" &amp; F51)</f>
        <v>#VALUE!</v>
      </c>
      <c r="H50" s="91" t="e">
        <f aca="false">H49+($H$57-$H$2)/BinDivisor</f>
        <v>#VALUE!</v>
      </c>
      <c r="I50" s="92" t="e">
        <f aca="false">COUNTIF(Vertices[out-degree], "&gt;= " &amp; H50) - COUNTIF(Vertices[out-degree], "&gt;=" &amp; H51)</f>
        <v>#VALUE!</v>
      </c>
      <c r="J50" s="91" t="e">
        <f aca="false">J49+($J$57-$J$2)/BinDivisor</f>
        <v>#VALUE!</v>
      </c>
      <c r="K50" s="92" t="e">
        <f aca="false">COUNTIF(Vertices[betweenness centrality], "&gt;= " &amp; J50) - COUNTIF(Vertices[betweenness centrality], "&gt;=" &amp; J51)</f>
        <v>#VALUE!</v>
      </c>
      <c r="L50" s="91" t="e">
        <f aca="false">L49+($L$57-$L$2)/BinDivisor</f>
        <v>#VALUE!</v>
      </c>
      <c r="M50" s="92" t="e">
        <f aca="false">COUNTIF(Vertices[closeness centrality], "&gt;= " &amp; L50) - COUNTIF(Vertices[closeness centrality], "&gt;=" &amp; L51)</f>
        <v>#VALUE!</v>
      </c>
      <c r="N50" s="91" t="e">
        <f aca="false">N49+($N$57-$N$2)/BinDivisor</f>
        <v>#VALUE!</v>
      </c>
      <c r="O50" s="92" t="e">
        <f aca="false">COUNTIF(Vertices[eigenvector centrality], "&gt;= " &amp; N50) - COUNTIF(Vertices[eigenvector centrality], "&gt;=" &amp; N51)</f>
        <v>#VALUE!</v>
      </c>
      <c r="P50" s="91" t="e">
        <f aca="false">P49+($P$57-$P$2)/BinDivisor</f>
        <v>#VALUE!</v>
      </c>
      <c r="Q50" s="92" t="e">
        <f aca="false">COUNTIF(Vertices[pagerank], "&gt;= " &amp; P50) - COUNTIF(Vertices[pagerank], "&gt;=" &amp; P51)</f>
        <v>#VALUE!</v>
      </c>
      <c r="R50" s="91" t="e">
        <f aca="false">R49+($R$57-$R$2)/BinDivisor</f>
        <v>#VALUE!</v>
      </c>
      <c r="S50" s="93" t="e">
        <f aca="false">COUNTIF(Vertices[clustering coefficient], "&gt;= " &amp; R50) - COUNTIF(Vertices[clustering coefficient], "&gt;=" &amp; R51)</f>
        <v>#VALUE!</v>
      </c>
      <c r="T50" s="91" t="e">
        <f aca="false">T49+($T$57-$T$2)/BinDivisor</f>
        <v>#REF!</v>
      </c>
      <c r="U50" s="92" t="e">
        <f aca="true">COUNTIF(INDIRECT(DynamicFilterSourceColumnRange), "&gt;= " &amp; T50) - COUNTIF(INDIRECT(DynamicFilterSourceColumnRange), "&gt;=" &amp; T51)</f>
        <v>#REF!</v>
      </c>
    </row>
    <row r="51" customFormat="false" ht="15" hidden="false" customHeight="false" outlineLevel="0" collapsed="false">
      <c r="A51" s="0"/>
      <c r="B51" s="0"/>
      <c r="D51" s="95" t="e">
        <f aca="false">D50+($D$57-$D$2)/BinDivisor</f>
        <v>#VALUE!</v>
      </c>
      <c r="E51" s="2" t="e">
        <f aca="false">COUNTIF(Vertices[degree], "&gt;= " &amp; D51) - COUNTIF(Vertices[degree], "&gt;=" &amp; D52)</f>
        <v>#VALUE!</v>
      </c>
      <c r="F51" s="96" t="e">
        <f aca="false">F50+($F$57-$F$2)/BinDivisor</f>
        <v>#VALUE!</v>
      </c>
      <c r="G51" s="97" t="e">
        <f aca="false">COUNTIF(Vertices[in-degree], "&gt;= " &amp; F51) - COUNTIF(Vertices[in-degree], "&gt;=" &amp; F52)</f>
        <v>#VALUE!</v>
      </c>
      <c r="H51" s="96" t="e">
        <f aca="false">H50+($H$57-$H$2)/BinDivisor</f>
        <v>#VALUE!</v>
      </c>
      <c r="I51" s="97" t="e">
        <f aca="false">COUNTIF(Vertices[out-degree], "&gt;= " &amp; H51) - COUNTIF(Vertices[out-degree], "&gt;=" &amp; H52)</f>
        <v>#VALUE!</v>
      </c>
      <c r="J51" s="96" t="e">
        <f aca="false">J50+($J$57-$J$2)/BinDivisor</f>
        <v>#VALUE!</v>
      </c>
      <c r="K51" s="97" t="e">
        <f aca="false">COUNTIF(Vertices[betweenness centrality], "&gt;= " &amp; J51) - COUNTIF(Vertices[betweenness centrality], "&gt;=" &amp; J52)</f>
        <v>#VALUE!</v>
      </c>
      <c r="L51" s="96" t="e">
        <f aca="false">L50+($L$57-$L$2)/BinDivisor</f>
        <v>#VALUE!</v>
      </c>
      <c r="M51" s="97" t="e">
        <f aca="false">COUNTIF(Vertices[closeness centrality], "&gt;= " &amp; L51) - COUNTIF(Vertices[closeness centrality], "&gt;=" &amp; L52)</f>
        <v>#VALUE!</v>
      </c>
      <c r="N51" s="96" t="e">
        <f aca="false">N50+($N$57-$N$2)/BinDivisor</f>
        <v>#VALUE!</v>
      </c>
      <c r="O51" s="97" t="e">
        <f aca="false">COUNTIF(Vertices[eigenvector centrality], "&gt;= " &amp; N51) - COUNTIF(Vertices[eigenvector centrality], "&gt;=" &amp; N52)</f>
        <v>#VALUE!</v>
      </c>
      <c r="P51" s="96" t="e">
        <f aca="false">P50+($P$57-$P$2)/BinDivisor</f>
        <v>#VALUE!</v>
      </c>
      <c r="Q51" s="97" t="e">
        <f aca="false">COUNTIF(Vertices[pagerank], "&gt;= " &amp; P51) - COUNTIF(Vertices[pagerank], "&gt;=" &amp; P52)</f>
        <v>#VALUE!</v>
      </c>
      <c r="R51" s="96" t="e">
        <f aca="false">R50+($R$57-$R$2)/BinDivisor</f>
        <v>#VALUE!</v>
      </c>
      <c r="S51" s="98" t="e">
        <f aca="false">COUNTIF(Vertices[clustering coefficient], "&gt;= " &amp; R51) - COUNTIF(Vertices[clustering coefficient], "&gt;=" &amp; R52)</f>
        <v>#VALUE!</v>
      </c>
      <c r="T51" s="96" t="e">
        <f aca="false">T50+($T$57-$T$2)/BinDivisor</f>
        <v>#REF!</v>
      </c>
      <c r="U51" s="97" t="e">
        <f aca="true">COUNTIF(INDIRECT(DynamicFilterSourceColumnRange), "&gt;= " &amp; T51) - COUNTIF(INDIRECT(DynamicFilterSourceColumnRange), "&gt;=" &amp; T52)</f>
        <v>#REF!</v>
      </c>
    </row>
    <row r="52" customFormat="false" ht="15" hidden="false" customHeight="false" outlineLevel="0" collapsed="false">
      <c r="A52" s="0"/>
      <c r="B52" s="0"/>
      <c r="D52" s="95" t="e">
        <f aca="false">D51+($D$57-$D$2)/BinDivisor</f>
        <v>#VALUE!</v>
      </c>
      <c r="E52" s="2" t="e">
        <f aca="false">COUNTIF(Vertices[degree], "&gt;= " &amp; D52) - COUNTIF(Vertices[degree], "&gt;=" &amp; D53)</f>
        <v>#VALUE!</v>
      </c>
      <c r="F52" s="91" t="e">
        <f aca="false">F51+($F$57-$F$2)/BinDivisor</f>
        <v>#VALUE!</v>
      </c>
      <c r="G52" s="92" t="e">
        <f aca="false">COUNTIF(Vertices[in-degree], "&gt;= " &amp; F52) - COUNTIF(Vertices[in-degree], "&gt;=" &amp; F53)</f>
        <v>#VALUE!</v>
      </c>
      <c r="H52" s="91" t="e">
        <f aca="false">H51+($H$57-$H$2)/BinDivisor</f>
        <v>#VALUE!</v>
      </c>
      <c r="I52" s="92" t="e">
        <f aca="false">COUNTIF(Vertices[out-degree], "&gt;= " &amp; H52) - COUNTIF(Vertices[out-degree], "&gt;=" &amp; H53)</f>
        <v>#VALUE!</v>
      </c>
      <c r="J52" s="91" t="e">
        <f aca="false">J51+($J$57-$J$2)/BinDivisor</f>
        <v>#VALUE!</v>
      </c>
      <c r="K52" s="92" t="e">
        <f aca="false">COUNTIF(Vertices[betweenness centrality], "&gt;= " &amp; J52) - COUNTIF(Vertices[betweenness centrality], "&gt;=" &amp; J53)</f>
        <v>#VALUE!</v>
      </c>
      <c r="L52" s="91" t="e">
        <f aca="false">L51+($L$57-$L$2)/BinDivisor</f>
        <v>#VALUE!</v>
      </c>
      <c r="M52" s="92" t="e">
        <f aca="false">COUNTIF(Vertices[closeness centrality], "&gt;= " &amp; L52) - COUNTIF(Vertices[closeness centrality], "&gt;=" &amp; L53)</f>
        <v>#VALUE!</v>
      </c>
      <c r="N52" s="91" t="e">
        <f aca="false">N51+($N$57-$N$2)/BinDivisor</f>
        <v>#VALUE!</v>
      </c>
      <c r="O52" s="92" t="e">
        <f aca="false">COUNTIF(Vertices[eigenvector centrality], "&gt;= " &amp; N52) - COUNTIF(Vertices[eigenvector centrality], "&gt;=" &amp; N53)</f>
        <v>#VALUE!</v>
      </c>
      <c r="P52" s="91" t="e">
        <f aca="false">P51+($P$57-$P$2)/BinDivisor</f>
        <v>#VALUE!</v>
      </c>
      <c r="Q52" s="92" t="e">
        <f aca="false">COUNTIF(Vertices[pagerank], "&gt;= " &amp; P52) - COUNTIF(Vertices[pagerank], "&gt;=" &amp; P53)</f>
        <v>#VALUE!</v>
      </c>
      <c r="R52" s="91" t="e">
        <f aca="false">R51+($R$57-$R$2)/BinDivisor</f>
        <v>#VALUE!</v>
      </c>
      <c r="S52" s="93" t="e">
        <f aca="false">COUNTIF(Vertices[clustering coefficient], "&gt;= " &amp; R52) - COUNTIF(Vertices[clustering coefficient], "&gt;=" &amp; R53)</f>
        <v>#VALUE!</v>
      </c>
      <c r="T52" s="91" t="e">
        <f aca="false">T51+($T$57-$T$2)/BinDivisor</f>
        <v>#REF!</v>
      </c>
      <c r="U52" s="92" t="e">
        <f aca="true">COUNTIF(INDIRECT(DynamicFilterSourceColumnRange), "&gt;= " &amp; T52) - COUNTIF(INDIRECT(DynamicFilterSourceColumnRange), "&gt;=" &amp; T53)</f>
        <v>#REF!</v>
      </c>
    </row>
    <row r="53" customFormat="false" ht="15" hidden="false" customHeight="false" outlineLevel="0" collapsed="false">
      <c r="A53" s="0"/>
      <c r="B53" s="0"/>
      <c r="D53" s="95" t="e">
        <f aca="false">D52+($D$57-$D$2)/BinDivisor</f>
        <v>#VALUE!</v>
      </c>
      <c r="E53" s="2" t="e">
        <f aca="false">COUNTIF(Vertices[degree], "&gt;= " &amp; D53) - COUNTIF(Vertices[degree], "&gt;=" &amp; D54)</f>
        <v>#VALUE!</v>
      </c>
      <c r="F53" s="96" t="e">
        <f aca="false">F52+($F$57-$F$2)/BinDivisor</f>
        <v>#VALUE!</v>
      </c>
      <c r="G53" s="97" t="e">
        <f aca="false">COUNTIF(Vertices[in-degree], "&gt;= " &amp; F53) - COUNTIF(Vertices[in-degree], "&gt;=" &amp; F54)</f>
        <v>#VALUE!</v>
      </c>
      <c r="H53" s="96" t="e">
        <f aca="false">H52+($H$57-$H$2)/BinDivisor</f>
        <v>#VALUE!</v>
      </c>
      <c r="I53" s="97" t="e">
        <f aca="false">COUNTIF(Vertices[out-degree], "&gt;= " &amp; H53) - COUNTIF(Vertices[out-degree], "&gt;=" &amp; H54)</f>
        <v>#VALUE!</v>
      </c>
      <c r="J53" s="96" t="e">
        <f aca="false">J52+($J$57-$J$2)/BinDivisor</f>
        <v>#VALUE!</v>
      </c>
      <c r="K53" s="97" t="e">
        <f aca="false">COUNTIF(Vertices[betweenness centrality], "&gt;= " &amp; J53) - COUNTIF(Vertices[betweenness centrality], "&gt;=" &amp; J54)</f>
        <v>#VALUE!</v>
      </c>
      <c r="L53" s="96" t="e">
        <f aca="false">L52+($L$57-$L$2)/BinDivisor</f>
        <v>#VALUE!</v>
      </c>
      <c r="M53" s="97" t="e">
        <f aca="false">COUNTIF(Vertices[closeness centrality], "&gt;= " &amp; L53) - COUNTIF(Vertices[closeness centrality], "&gt;=" &amp; L54)</f>
        <v>#VALUE!</v>
      </c>
      <c r="N53" s="96" t="e">
        <f aca="false">N52+($N$57-$N$2)/BinDivisor</f>
        <v>#VALUE!</v>
      </c>
      <c r="O53" s="97" t="e">
        <f aca="false">COUNTIF(Vertices[eigenvector centrality], "&gt;= " &amp; N53) - COUNTIF(Vertices[eigenvector centrality], "&gt;=" &amp; N54)</f>
        <v>#VALUE!</v>
      </c>
      <c r="P53" s="96" t="e">
        <f aca="false">P52+($P$57-$P$2)/BinDivisor</f>
        <v>#VALUE!</v>
      </c>
      <c r="Q53" s="97" t="e">
        <f aca="false">COUNTIF(Vertices[pagerank], "&gt;= " &amp; P53) - COUNTIF(Vertices[pagerank], "&gt;=" &amp; P54)</f>
        <v>#VALUE!</v>
      </c>
      <c r="R53" s="96" t="e">
        <f aca="false">R52+($R$57-$R$2)/BinDivisor</f>
        <v>#VALUE!</v>
      </c>
      <c r="S53" s="98" t="e">
        <f aca="false">COUNTIF(Vertices[clustering coefficient], "&gt;= " &amp; R53) - COUNTIF(Vertices[clustering coefficient], "&gt;=" &amp; R54)</f>
        <v>#VALUE!</v>
      </c>
      <c r="T53" s="96" t="e">
        <f aca="false">T52+($T$57-$T$2)/BinDivisor</f>
        <v>#REF!</v>
      </c>
      <c r="U53" s="97" t="e">
        <f aca="true">COUNTIF(INDIRECT(DynamicFilterSourceColumnRange), "&gt;= " &amp; T53) - COUNTIF(INDIRECT(DynamicFilterSourceColumnRange), "&gt;=" &amp; T54)</f>
        <v>#REF!</v>
      </c>
    </row>
    <row r="54" customFormat="false" ht="15" hidden="false" customHeight="false" outlineLevel="0" collapsed="false">
      <c r="A54" s="0"/>
      <c r="B54" s="0"/>
      <c r="D54" s="95" t="e">
        <f aca="false">D53+($D$57-$D$2)/BinDivisor</f>
        <v>#VALUE!</v>
      </c>
      <c r="E54" s="2" t="e">
        <f aca="false">COUNTIF(Vertices[degree], "&gt;= " &amp; D54) - COUNTIF(Vertices[degree], "&gt;=" &amp; D55)</f>
        <v>#VALUE!</v>
      </c>
      <c r="F54" s="91" t="e">
        <f aca="false">F53+($F$57-$F$2)/BinDivisor</f>
        <v>#VALUE!</v>
      </c>
      <c r="G54" s="92" t="e">
        <f aca="false">COUNTIF(Vertices[in-degree], "&gt;= " &amp; F54) - COUNTIF(Vertices[in-degree], "&gt;=" &amp; F55)</f>
        <v>#VALUE!</v>
      </c>
      <c r="H54" s="91" t="e">
        <f aca="false">H53+($H$57-$H$2)/BinDivisor</f>
        <v>#VALUE!</v>
      </c>
      <c r="I54" s="92" t="e">
        <f aca="false">COUNTIF(Vertices[out-degree], "&gt;= " &amp; H54) - COUNTIF(Vertices[out-degree], "&gt;=" &amp; H55)</f>
        <v>#VALUE!</v>
      </c>
      <c r="J54" s="91" t="e">
        <f aca="false">J53+($J$57-$J$2)/BinDivisor</f>
        <v>#VALUE!</v>
      </c>
      <c r="K54" s="92" t="e">
        <f aca="false">COUNTIF(Vertices[betweenness centrality], "&gt;= " &amp; J54) - COUNTIF(Vertices[betweenness centrality], "&gt;=" &amp; J55)</f>
        <v>#VALUE!</v>
      </c>
      <c r="L54" s="91" t="e">
        <f aca="false">L53+($L$57-$L$2)/BinDivisor</f>
        <v>#VALUE!</v>
      </c>
      <c r="M54" s="92" t="e">
        <f aca="false">COUNTIF(Vertices[closeness centrality], "&gt;= " &amp; L54) - COUNTIF(Vertices[closeness centrality], "&gt;=" &amp; L55)</f>
        <v>#VALUE!</v>
      </c>
      <c r="N54" s="91" t="e">
        <f aca="false">N53+($N$57-$N$2)/BinDivisor</f>
        <v>#VALUE!</v>
      </c>
      <c r="O54" s="92" t="e">
        <f aca="false">COUNTIF(Vertices[eigenvector centrality], "&gt;= " &amp; N54) - COUNTIF(Vertices[eigenvector centrality], "&gt;=" &amp; N55)</f>
        <v>#VALUE!</v>
      </c>
      <c r="P54" s="91" t="e">
        <f aca="false">P53+($P$57-$P$2)/BinDivisor</f>
        <v>#VALUE!</v>
      </c>
      <c r="Q54" s="92" t="e">
        <f aca="false">COUNTIF(Vertices[pagerank], "&gt;= " &amp; P54) - COUNTIF(Vertices[pagerank], "&gt;=" &amp; P55)</f>
        <v>#VALUE!</v>
      </c>
      <c r="R54" s="91" t="e">
        <f aca="false">R53+($R$57-$R$2)/BinDivisor</f>
        <v>#VALUE!</v>
      </c>
      <c r="S54" s="93" t="e">
        <f aca="false">COUNTIF(Vertices[clustering coefficient], "&gt;= " &amp; R54) - COUNTIF(Vertices[clustering coefficient], "&gt;=" &amp; R55)</f>
        <v>#VALUE!</v>
      </c>
      <c r="T54" s="91" t="e">
        <f aca="false">T53+($T$57-$T$2)/BinDivisor</f>
        <v>#REF!</v>
      </c>
      <c r="U54" s="92" t="e">
        <f aca="true">COUNTIF(INDIRECT(DynamicFilterSourceColumnRange), "&gt;= " &amp; T54) - COUNTIF(INDIRECT(DynamicFilterSourceColumnRange), "&gt;=" &amp; T55)</f>
        <v>#REF!</v>
      </c>
    </row>
    <row r="55" customFormat="false" ht="15" hidden="false" customHeight="false" outlineLevel="0" collapsed="false">
      <c r="A55" s="8" t="s">
        <v>14656</v>
      </c>
      <c r="B55" s="25" t="e">
        <f aca="false">IF(COUNT(Vertices[degree])&gt;0, D2, NoMetricMessage)</f>
        <v>#VALUE!</v>
      </c>
      <c r="D55" s="95" t="e">
        <f aca="false">D54+($D$57-$D$2)/BinDivisor</f>
        <v>#VALUE!</v>
      </c>
      <c r="E55" s="2" t="e">
        <f aca="false">COUNTIF(Vertices[degree], "&gt;= " &amp; D55) - COUNTIF(Vertices[degree], "&gt;=" &amp; D56)</f>
        <v>#VALUE!</v>
      </c>
      <c r="F55" s="96" t="e">
        <f aca="false">F54+($F$57-$F$2)/BinDivisor</f>
        <v>#VALUE!</v>
      </c>
      <c r="G55" s="97" t="e">
        <f aca="false">COUNTIF(Vertices[in-degree], "&gt;= " &amp; F55) - COUNTIF(Vertices[in-degree], "&gt;=" &amp; F56)</f>
        <v>#VALUE!</v>
      </c>
      <c r="H55" s="96" t="e">
        <f aca="false">H54+($H$57-$H$2)/BinDivisor</f>
        <v>#VALUE!</v>
      </c>
      <c r="I55" s="97" t="e">
        <f aca="false">COUNTIF(Vertices[out-degree], "&gt;= " &amp; H55) - COUNTIF(Vertices[out-degree], "&gt;=" &amp; H56)</f>
        <v>#VALUE!</v>
      </c>
      <c r="J55" s="96" t="e">
        <f aca="false">J54+($J$57-$J$2)/BinDivisor</f>
        <v>#VALUE!</v>
      </c>
      <c r="K55" s="97" t="e">
        <f aca="false">COUNTIF(Vertices[betweenness centrality], "&gt;= " &amp; J55) - COUNTIF(Vertices[betweenness centrality], "&gt;=" &amp; J56)</f>
        <v>#VALUE!</v>
      </c>
      <c r="L55" s="96" t="e">
        <f aca="false">L54+($L$57-$L$2)/BinDivisor</f>
        <v>#VALUE!</v>
      </c>
      <c r="M55" s="97" t="e">
        <f aca="false">COUNTIF(Vertices[closeness centrality], "&gt;= " &amp; L55) - COUNTIF(Vertices[closeness centrality], "&gt;=" &amp; L56)</f>
        <v>#VALUE!</v>
      </c>
      <c r="N55" s="96" t="e">
        <f aca="false">N54+($N$57-$N$2)/BinDivisor</f>
        <v>#VALUE!</v>
      </c>
      <c r="O55" s="97" t="e">
        <f aca="false">COUNTIF(Vertices[eigenvector centrality], "&gt;= " &amp; N55) - COUNTIF(Vertices[eigenvector centrality], "&gt;=" &amp; N56)</f>
        <v>#VALUE!</v>
      </c>
      <c r="P55" s="96" t="e">
        <f aca="false">P54+($P$57-$P$2)/BinDivisor</f>
        <v>#VALUE!</v>
      </c>
      <c r="Q55" s="97" t="e">
        <f aca="false">COUNTIF(Vertices[pagerank], "&gt;= " &amp; P55) - COUNTIF(Vertices[pagerank], "&gt;=" &amp; P56)</f>
        <v>#VALUE!</v>
      </c>
      <c r="R55" s="96" t="e">
        <f aca="false">R54+($R$57-$R$2)/BinDivisor</f>
        <v>#VALUE!</v>
      </c>
      <c r="S55" s="98" t="e">
        <f aca="false">COUNTIF(Vertices[clustering coefficient], "&gt;= " &amp; R55) - COUNTIF(Vertices[clustering coefficient], "&gt;=" &amp; R56)</f>
        <v>#VALUE!</v>
      </c>
      <c r="T55" s="96" t="e">
        <f aca="false">T54+($T$57-$T$2)/BinDivisor</f>
        <v>#REF!</v>
      </c>
      <c r="U55" s="97" t="e">
        <f aca="true">COUNTIF(INDIRECT(DynamicFilterSourceColumnRange), "&gt;= " &amp; T55) - COUNTIF(INDIRECT(DynamicFilterSourceColumnRange), "&gt;=" &amp; T56)</f>
        <v>#REF!</v>
      </c>
    </row>
    <row r="56" customFormat="false" ht="15" hidden="false" customHeight="false" outlineLevel="0" collapsed="false">
      <c r="A56" s="8" t="s">
        <v>14657</v>
      </c>
      <c r="B56" s="25" t="e">
        <f aca="false">IF(COUNT(Vertices[degree])&gt;0, D57, NoMetricMessage)</f>
        <v>#VALUE!</v>
      </c>
      <c r="D56" s="95" t="e">
        <f aca="false">D55+($D$57-$D$2)/BinDivisor</f>
        <v>#VALUE!</v>
      </c>
      <c r="E56" s="2" t="e">
        <f aca="false">COUNTIF(Vertices[degree], "&gt;= " &amp; D56) - COUNTIF(Vertices[degree], "&gt;=" &amp; D57)</f>
        <v>#VALUE!</v>
      </c>
      <c r="F56" s="91" t="e">
        <f aca="false">F55+($F$57-$F$2)/BinDivisor</f>
        <v>#VALUE!</v>
      </c>
      <c r="G56" s="92" t="e">
        <f aca="false">COUNTIF(Vertices[in-degree], "&gt;= " &amp; F56) - COUNTIF(Vertices[in-degree], "&gt;=" &amp; F57)</f>
        <v>#VALUE!</v>
      </c>
      <c r="H56" s="91" t="e">
        <f aca="false">H55+($H$57-$H$2)/BinDivisor</f>
        <v>#VALUE!</v>
      </c>
      <c r="I56" s="92" t="e">
        <f aca="false">COUNTIF(Vertices[out-degree], "&gt;= " &amp; H56) - COUNTIF(Vertices[out-degree], "&gt;=" &amp; H57)</f>
        <v>#VALUE!</v>
      </c>
      <c r="J56" s="91" t="e">
        <f aca="false">J55+($J$57-$J$2)/BinDivisor</f>
        <v>#VALUE!</v>
      </c>
      <c r="K56" s="92" t="e">
        <f aca="false">COUNTIF(Vertices[betweenness centrality], "&gt;= " &amp; J56) - COUNTIF(Vertices[betweenness centrality], "&gt;=" &amp; J57)</f>
        <v>#VALUE!</v>
      </c>
      <c r="L56" s="91" t="e">
        <f aca="false">L55+($L$57-$L$2)/BinDivisor</f>
        <v>#VALUE!</v>
      </c>
      <c r="M56" s="92" t="e">
        <f aca="false">COUNTIF(Vertices[closeness centrality], "&gt;= " &amp; L56) - COUNTIF(Vertices[closeness centrality], "&gt;=" &amp; L57)</f>
        <v>#VALUE!</v>
      </c>
      <c r="N56" s="91" t="e">
        <f aca="false">N55+($N$57-$N$2)/BinDivisor</f>
        <v>#VALUE!</v>
      </c>
      <c r="O56" s="92" t="e">
        <f aca="false">COUNTIF(Vertices[eigenvector centrality], "&gt;= " &amp; N56) - COUNTIF(Vertices[eigenvector centrality], "&gt;=" &amp; N57)</f>
        <v>#VALUE!</v>
      </c>
      <c r="P56" s="91" t="e">
        <f aca="false">P55+($P$57-$P$2)/BinDivisor</f>
        <v>#VALUE!</v>
      </c>
      <c r="Q56" s="92" t="e">
        <f aca="false">COUNTIF(Vertices[pagerank], "&gt;= " &amp; P56) - COUNTIF(Vertices[pagerank], "&gt;=" &amp; P57)</f>
        <v>#VALUE!</v>
      </c>
      <c r="R56" s="91" t="e">
        <f aca="false">R55+($R$57-$R$2)/BinDivisor</f>
        <v>#VALUE!</v>
      </c>
      <c r="S56" s="93" t="e">
        <f aca="false">COUNTIF(Vertices[clustering coefficient], "&gt;= " &amp; R56) - COUNTIF(Vertices[clustering coefficient], "&gt;=" &amp; R57)</f>
        <v>#VALUE!</v>
      </c>
      <c r="T56" s="91" t="e">
        <f aca="false">T55+($T$57-$T$2)/BinDivisor</f>
        <v>#REF!</v>
      </c>
      <c r="U56" s="92" t="e">
        <f aca="true">COUNTIF(INDIRECT(DynamicFilterSourceColumnRange), "&gt;= " &amp; T56) - COUNTIF(INDIRECT(DynamicFilterSourceColumnRange), "&gt;=" &amp; T57)</f>
        <v>#REF!</v>
      </c>
    </row>
    <row r="57" customFormat="false" ht="15" hidden="false" customHeight="false" outlineLevel="0" collapsed="false">
      <c r="A57" s="8" t="s">
        <v>14658</v>
      </c>
      <c r="B57" s="26" t="e">
        <f aca="false">IFERROR(AVERAGE(Vertices[degree]),NoMetricMessage)</f>
        <v>#VALUE!</v>
      </c>
      <c r="D57" s="95" t="e">
        <f aca="false">MAX(Vertices[degree])</f>
        <v>#VALUE!</v>
      </c>
      <c r="E57" s="2" t="e">
        <f aca="false">COUNTIF(Vertices[degree], "&gt;= " &amp; D57) - COUNTIF(Vertices[degree], "&gt;=" &amp; D58)</f>
        <v>#VALUE!</v>
      </c>
      <c r="F57" s="100" t="e">
        <f aca="false">MAX(Vertices[in-degree])</f>
        <v>#VALUE!</v>
      </c>
      <c r="G57" s="101" t="e">
        <f aca="false">COUNTIF(Vertices[in-degree], "&gt;= " &amp; F57) - COUNTIF(Vertices[in-degree], "&gt;=" &amp; F58)</f>
        <v>#VALUE!</v>
      </c>
      <c r="H57" s="100" t="e">
        <f aca="false">MAX(Vertices[out-degree])</f>
        <v>#VALUE!</v>
      </c>
      <c r="I57" s="101" t="e">
        <f aca="false">COUNTIF(Vertices[out-degree], "&gt;= " &amp; H57) - COUNTIF(Vertices[out-degree], "&gt;=" &amp; H58)</f>
        <v>#VALUE!</v>
      </c>
      <c r="J57" s="100" t="e">
        <f aca="false">MAX(Vertices[betweenness centrality])</f>
        <v>#VALUE!</v>
      </c>
      <c r="K57" s="101" t="e">
        <f aca="false">COUNTIF(Vertices[betweenness centrality], "&gt;= " &amp; J57) - COUNTIF(Vertices[betweenness centrality], "&gt;=" &amp; J58)</f>
        <v>#VALUE!</v>
      </c>
      <c r="L57" s="100" t="e">
        <f aca="false">MAX(Vertices[closeness centrality])</f>
        <v>#VALUE!</v>
      </c>
      <c r="M57" s="101" t="e">
        <f aca="false">COUNTIF(Vertices[closeness centrality], "&gt;= " &amp; L57) - COUNTIF(Vertices[closeness centrality], "&gt;=" &amp; L58)</f>
        <v>#VALUE!</v>
      </c>
      <c r="N57" s="100" t="e">
        <f aca="false">MAX(Vertices[eigenvector centrality])</f>
        <v>#VALUE!</v>
      </c>
      <c r="O57" s="101" t="e">
        <f aca="false">COUNTIF(Vertices[eigenvector centrality], "&gt;= " &amp; N57) - COUNTIF(Vertices[eigenvector centrality], "&gt;=" &amp; N58)</f>
        <v>#VALUE!</v>
      </c>
      <c r="P57" s="100" t="e">
        <f aca="false">MAX(Vertices[pagerank])</f>
        <v>#VALUE!</v>
      </c>
      <c r="Q57" s="101" t="e">
        <f aca="false">COUNTIF(Vertices[pagerank], "&gt;= " &amp; P57) - COUNTIF(Vertices[pagerank], "&gt;=" &amp; P58)</f>
        <v>#VALUE!</v>
      </c>
      <c r="R57" s="100" t="e">
        <f aca="false">MAX(Vertices[clustering coefficient])</f>
        <v>#VALUE!</v>
      </c>
      <c r="S57" s="102" t="e">
        <f aca="false">COUNTIF(Vertices[clustering coefficient], "&gt;= " &amp; R57) - COUNTIF(Vertices[clustering coefficient], "&gt;=" &amp; R58)</f>
        <v>#VALUE!</v>
      </c>
      <c r="T57" s="100" t="e">
        <f aca="true">MAX(INDIRECT(DynamicFilterSourceColumnRange))</f>
        <v>#REF!</v>
      </c>
      <c r="U57" s="101" t="e">
        <f aca="true">COUNTIF(INDIRECT(DynamicFilterSourceColumnRange), "&gt;= " &amp; T57) - COUNTIF(INDIRECT(DynamicFilterSourceColumnRange), "&gt;=" &amp; T58)</f>
        <v>#REF!</v>
      </c>
    </row>
    <row r="58" customFormat="false" ht="15" hidden="false" customHeight="false" outlineLevel="0" collapsed="false">
      <c r="A58" s="8" t="s">
        <v>14659</v>
      </c>
      <c r="B58" s="26" t="e">
        <f aca="false">IFERROR(MEDIAN(Vertices[degree]),NoMetricMessage)</f>
        <v>#VALUE!</v>
      </c>
    </row>
    <row r="59" customFormat="false" ht="15" hidden="false" customHeight="false" outlineLevel="0" collapsed="false">
      <c r="A59" s="0"/>
      <c r="B59" s="0"/>
    </row>
    <row r="60" customFormat="false" ht="15" hidden="false" customHeight="false" outlineLevel="0" collapsed="false">
      <c r="A60" s="0"/>
      <c r="B60" s="0"/>
    </row>
    <row r="61" customFormat="false" ht="15" hidden="false" customHeight="false" outlineLevel="0" collapsed="false">
      <c r="A61" s="0"/>
      <c r="B61" s="0"/>
    </row>
    <row r="62" customFormat="false" ht="15" hidden="false" customHeight="false" outlineLevel="0" collapsed="false">
      <c r="A62" s="0"/>
      <c r="B62" s="0"/>
    </row>
    <row r="63" customFormat="false" ht="15" hidden="false" customHeight="false" outlineLevel="0" collapsed="false">
      <c r="A63" s="0"/>
      <c r="B63" s="0"/>
    </row>
    <row r="64" customFormat="false" ht="15" hidden="false" customHeight="false" outlineLevel="0" collapsed="false">
      <c r="A64" s="0"/>
      <c r="B64" s="0"/>
    </row>
    <row r="65" customFormat="false" ht="15" hidden="false" customHeight="false" outlineLevel="0" collapsed="false">
      <c r="A65" s="0"/>
      <c r="B65" s="0"/>
    </row>
    <row r="66" customFormat="false" ht="15" hidden="false" customHeight="false" outlineLevel="0" collapsed="false">
      <c r="A66" s="0"/>
      <c r="B66" s="0"/>
    </row>
    <row r="67" customFormat="false" ht="15" hidden="false" customHeight="false" outlineLevel="0" collapsed="false">
      <c r="A67" s="0"/>
      <c r="B67" s="0"/>
    </row>
    <row r="68" customFormat="false" ht="15" hidden="false" customHeight="false" outlineLevel="0" collapsed="false">
      <c r="A68" s="0"/>
      <c r="B68" s="0"/>
    </row>
    <row r="69" customFormat="false" ht="15" hidden="false" customHeight="false" outlineLevel="0" collapsed="false">
      <c r="A69" s="8" t="s">
        <v>14660</v>
      </c>
      <c r="B69" s="25" t="e">
        <f aca="false">IF(COUNT(Vertices[in-degree])&gt;0, F2, NoMetricMessage)</f>
        <v>#VALUE!</v>
      </c>
    </row>
    <row r="70" customFormat="false" ht="15" hidden="false" customHeight="false" outlineLevel="0" collapsed="false">
      <c r="A70" s="8" t="s">
        <v>14661</v>
      </c>
      <c r="B70" s="25" t="e">
        <f aca="false">IF(COUNT(Vertices[in-degree])&gt;0, F57, NoMetricMessage)</f>
        <v>#VALUE!</v>
      </c>
    </row>
    <row r="71" customFormat="false" ht="15" hidden="false" customHeight="false" outlineLevel="0" collapsed="false">
      <c r="A71" s="8" t="s">
        <v>14662</v>
      </c>
      <c r="B71" s="26" t="e">
        <f aca="false">IFERROR(AVERAGE(Vertices[in-degree]),NoMetricMessage)</f>
        <v>#VALUE!</v>
      </c>
    </row>
    <row r="72" customFormat="false" ht="15" hidden="false" customHeight="false" outlineLevel="0" collapsed="false">
      <c r="A72" s="8" t="s">
        <v>14663</v>
      </c>
      <c r="B72" s="26" t="e">
        <f aca="false">IFERROR(MEDIAN(Vertices[in-degree]),NoMetricMessage)</f>
        <v>#VALUE!</v>
      </c>
    </row>
    <row r="73" customFormat="false" ht="15" hidden="false" customHeight="false" outlineLevel="0" collapsed="false">
      <c r="A73" s="0"/>
      <c r="B73" s="0"/>
    </row>
    <row r="74" customFormat="false" ht="15" hidden="false" customHeight="false" outlineLevel="0" collapsed="false">
      <c r="A74" s="0"/>
      <c r="B74" s="0"/>
    </row>
    <row r="75" customFormat="false" ht="15" hidden="false" customHeight="false" outlineLevel="0" collapsed="false">
      <c r="A75" s="0"/>
      <c r="B75" s="0"/>
    </row>
    <row r="76" customFormat="false" ht="15" hidden="false" customHeight="false" outlineLevel="0" collapsed="false">
      <c r="A76" s="0"/>
      <c r="B76" s="0"/>
    </row>
    <row r="77" customFormat="false" ht="15" hidden="false" customHeight="false" outlineLevel="0" collapsed="false">
      <c r="A77" s="0"/>
      <c r="B77" s="0"/>
    </row>
    <row r="78" customFormat="false" ht="15" hidden="false" customHeight="false" outlineLevel="0" collapsed="false">
      <c r="A78" s="0"/>
      <c r="B78" s="0"/>
    </row>
    <row r="79" customFormat="false" ht="15" hidden="false" customHeight="false" outlineLevel="0" collapsed="false">
      <c r="A79" s="0"/>
      <c r="B79" s="0"/>
    </row>
    <row r="80" customFormat="false" ht="15" hidden="false" customHeight="false" outlineLevel="0" collapsed="false">
      <c r="A80" s="0"/>
      <c r="B80" s="0"/>
    </row>
    <row r="81" customFormat="false" ht="15" hidden="false" customHeight="false" outlineLevel="0" collapsed="false">
      <c r="A81" s="0"/>
      <c r="B81" s="0"/>
    </row>
    <row r="82" customFormat="false" ht="15" hidden="false" customHeight="false" outlineLevel="0" collapsed="false">
      <c r="A82" s="0"/>
      <c r="B82" s="0"/>
    </row>
    <row r="83" customFormat="false" ht="15" hidden="false" customHeight="false" outlineLevel="0" collapsed="false">
      <c r="A83" s="8" t="s">
        <v>14664</v>
      </c>
      <c r="B83" s="25" t="e">
        <f aca="false">IF(COUNT(Vertices[out-degree])&gt;0, H2, NoMetricMessage)</f>
        <v>#VALUE!</v>
      </c>
    </row>
    <row r="84" customFormat="false" ht="15" hidden="false" customHeight="false" outlineLevel="0" collapsed="false">
      <c r="A84" s="8" t="s">
        <v>14665</v>
      </c>
      <c r="B84" s="25" t="e">
        <f aca="false">IF(COUNT(Vertices[out-degree])&gt;0, H57, NoMetricMessage)</f>
        <v>#VALUE!</v>
      </c>
    </row>
    <row r="85" customFormat="false" ht="15" hidden="false" customHeight="false" outlineLevel="0" collapsed="false">
      <c r="A85" s="8" t="s">
        <v>14666</v>
      </c>
      <c r="B85" s="26" t="e">
        <f aca="false">IFERROR(AVERAGE(Vertices[out-degree]),NoMetricMessage)</f>
        <v>#VALUE!</v>
      </c>
    </row>
    <row r="86" customFormat="false" ht="15" hidden="false" customHeight="false" outlineLevel="0" collapsed="false">
      <c r="A86" s="8" t="s">
        <v>14667</v>
      </c>
      <c r="B86" s="26" t="e">
        <f aca="false">IFERROR(MEDIAN(Vertices[out-degree]),NoMetricMessage)</f>
        <v>#VALUE!</v>
      </c>
    </row>
    <row r="87" customFormat="false" ht="15" hidden="false" customHeight="false" outlineLevel="0" collapsed="false">
      <c r="A87" s="0"/>
      <c r="B87" s="0"/>
    </row>
    <row r="88" customFormat="false" ht="15" hidden="false" customHeight="false" outlineLevel="0" collapsed="false">
      <c r="A88" s="0"/>
      <c r="B88" s="0"/>
    </row>
    <row r="89" customFormat="false" ht="15" hidden="false" customHeight="false" outlineLevel="0" collapsed="false">
      <c r="A89" s="0"/>
      <c r="B89" s="0"/>
    </row>
    <row r="90" customFormat="false" ht="15" hidden="false" customHeight="false" outlineLevel="0" collapsed="false">
      <c r="A90" s="0"/>
      <c r="B90" s="0"/>
    </row>
    <row r="91" customFormat="false" ht="15" hidden="false" customHeight="false" outlineLevel="0" collapsed="false">
      <c r="A91" s="0"/>
      <c r="B91" s="0"/>
    </row>
    <row r="92" customFormat="false" ht="15" hidden="false" customHeight="false" outlineLevel="0" collapsed="false">
      <c r="A92" s="0"/>
      <c r="B92" s="0"/>
    </row>
    <row r="93" customFormat="false" ht="15" hidden="false" customHeight="false" outlineLevel="0" collapsed="false">
      <c r="A93" s="0"/>
      <c r="B93" s="0"/>
    </row>
    <row r="94" customFormat="false" ht="15" hidden="false" customHeight="false" outlineLevel="0" collapsed="false">
      <c r="A94" s="0"/>
      <c r="B94" s="0"/>
    </row>
    <row r="95" customFormat="false" ht="15" hidden="false" customHeight="false" outlineLevel="0" collapsed="false">
      <c r="A95" s="0"/>
      <c r="B95" s="0"/>
    </row>
    <row r="96" customFormat="false" ht="15" hidden="false" customHeight="false" outlineLevel="0" collapsed="false">
      <c r="A96" s="0"/>
      <c r="B96" s="0"/>
    </row>
    <row r="97" customFormat="false" ht="15" hidden="false" customHeight="false" outlineLevel="0" collapsed="false">
      <c r="A97" s="8" t="s">
        <v>14668</v>
      </c>
      <c r="B97" s="26" t="e">
        <f aca="false">IF(COUNT(Vertices[betweenness centrality])&gt;0, J2, NoMetricMessage)</f>
        <v>#VALUE!</v>
      </c>
    </row>
    <row r="98" customFormat="false" ht="15" hidden="false" customHeight="false" outlineLevel="0" collapsed="false">
      <c r="A98" s="8" t="s">
        <v>14669</v>
      </c>
      <c r="B98" s="26" t="e">
        <f aca="false">IF(COUNT(Vertices[betweenness centrality])&gt;0, J57, NoMetricMessage)</f>
        <v>#VALUE!</v>
      </c>
    </row>
    <row r="99" customFormat="false" ht="15" hidden="false" customHeight="false" outlineLevel="0" collapsed="false">
      <c r="A99" s="8" t="s">
        <v>14670</v>
      </c>
      <c r="B99" s="26" t="e">
        <f aca="false">IFERROR(AVERAGE(Vertices[betweenness centrality]),NoMetricMessage)</f>
        <v>#VALUE!</v>
      </c>
    </row>
    <row r="100" customFormat="false" ht="15" hidden="false" customHeight="false" outlineLevel="0" collapsed="false">
      <c r="A100" s="8" t="s">
        <v>14671</v>
      </c>
      <c r="B100" s="26" t="e">
        <f aca="false">IFERROR(MEDIAN(Vertices[betweenness centrality]),NoMetricMessage)</f>
        <v>#VALUE!</v>
      </c>
    </row>
    <row r="101" customFormat="false" ht="15" hidden="false" customHeight="false" outlineLevel="0" collapsed="false">
      <c r="A101" s="0"/>
      <c r="B101" s="0"/>
    </row>
    <row r="102" customFormat="false" ht="15" hidden="false" customHeight="false" outlineLevel="0" collapsed="false">
      <c r="A102" s="0"/>
      <c r="B102" s="0"/>
    </row>
    <row r="103" customFormat="false" ht="15" hidden="false" customHeight="false" outlineLevel="0" collapsed="false">
      <c r="A103" s="0"/>
      <c r="B103" s="0"/>
    </row>
    <row r="104" customFormat="false" ht="15" hidden="false" customHeight="false" outlineLevel="0" collapsed="false">
      <c r="A104" s="0"/>
      <c r="B104" s="0"/>
    </row>
    <row r="105" customFormat="false" ht="15" hidden="false" customHeight="false" outlineLevel="0" collapsed="false">
      <c r="A105" s="0"/>
      <c r="B105" s="0"/>
    </row>
    <row r="106" customFormat="false" ht="15" hidden="false" customHeight="false" outlineLevel="0" collapsed="false">
      <c r="A106" s="0"/>
      <c r="B106" s="0"/>
    </row>
    <row r="107" customFormat="false" ht="15" hidden="false" customHeight="false" outlineLevel="0" collapsed="false">
      <c r="A107" s="0"/>
      <c r="B107" s="0"/>
    </row>
    <row r="108" customFormat="false" ht="15" hidden="false" customHeight="false" outlineLevel="0" collapsed="false">
      <c r="A108" s="0"/>
      <c r="B108" s="0"/>
    </row>
    <row r="109" customFormat="false" ht="15" hidden="false" customHeight="false" outlineLevel="0" collapsed="false">
      <c r="A109" s="0"/>
      <c r="B109" s="0"/>
    </row>
    <row r="110" customFormat="false" ht="15" hidden="false" customHeight="false" outlineLevel="0" collapsed="false">
      <c r="A110" s="0"/>
      <c r="B110" s="0"/>
    </row>
    <row r="111" customFormat="false" ht="15" hidden="false" customHeight="false" outlineLevel="0" collapsed="false">
      <c r="A111" s="8" t="s">
        <v>14672</v>
      </c>
      <c r="B111" s="26" t="e">
        <f aca="false">IF(COUNT(Vertices[closeness centrality])&gt;0, L2, NoMetricMessage)</f>
        <v>#VALUE!</v>
      </c>
    </row>
    <row r="112" customFormat="false" ht="15" hidden="false" customHeight="false" outlineLevel="0" collapsed="false">
      <c r="A112" s="8" t="s">
        <v>14673</v>
      </c>
      <c r="B112" s="26" t="e">
        <f aca="false">IF(COUNT(Vertices[closeness centrality])&gt;0, L57, NoMetricMessage)</f>
        <v>#VALUE!</v>
      </c>
    </row>
    <row r="113" customFormat="false" ht="15" hidden="false" customHeight="false" outlineLevel="0" collapsed="false">
      <c r="A113" s="8" t="s">
        <v>14674</v>
      </c>
      <c r="B113" s="26" t="e">
        <f aca="false">IFERROR(AVERAGE(Vertices[closeness centrality]),NoMetricMessage)</f>
        <v>#VALUE!</v>
      </c>
    </row>
    <row r="114" customFormat="false" ht="15" hidden="false" customHeight="false" outlineLevel="0" collapsed="false">
      <c r="A114" s="8" t="s">
        <v>14675</v>
      </c>
      <c r="B114" s="26" t="e">
        <f aca="false">IFERROR(MEDIAN(Vertices[closeness centrality]),NoMetricMessage)</f>
        <v>#VALUE!</v>
      </c>
    </row>
    <row r="115" customFormat="false" ht="15" hidden="false" customHeight="false" outlineLevel="0" collapsed="false">
      <c r="A115" s="0"/>
      <c r="B115" s="0"/>
    </row>
    <row r="116" customFormat="false" ht="15" hidden="false" customHeight="false" outlineLevel="0" collapsed="false">
      <c r="A116" s="0"/>
      <c r="B116" s="0"/>
    </row>
    <row r="117" customFormat="false" ht="15" hidden="false" customHeight="false" outlineLevel="0" collapsed="false">
      <c r="A117" s="0"/>
      <c r="B117" s="0"/>
    </row>
    <row r="118" customFormat="false" ht="15" hidden="false" customHeight="false" outlineLevel="0" collapsed="false">
      <c r="A118" s="0"/>
      <c r="B118" s="0"/>
    </row>
    <row r="119" customFormat="false" ht="15" hidden="false" customHeight="false" outlineLevel="0" collapsed="false">
      <c r="A119" s="0"/>
      <c r="B119" s="0"/>
    </row>
    <row r="120" customFormat="false" ht="15" hidden="false" customHeight="false" outlineLevel="0" collapsed="false">
      <c r="A120" s="0"/>
      <c r="B120" s="0"/>
    </row>
    <row r="121" customFormat="false" ht="15" hidden="false" customHeight="false" outlineLevel="0" collapsed="false">
      <c r="A121" s="0"/>
      <c r="B121" s="0"/>
    </row>
    <row r="122" customFormat="false" ht="15" hidden="false" customHeight="false" outlineLevel="0" collapsed="false">
      <c r="A122" s="0"/>
      <c r="B122" s="0"/>
    </row>
    <row r="123" customFormat="false" ht="15" hidden="false" customHeight="false" outlineLevel="0" collapsed="false">
      <c r="A123" s="0"/>
      <c r="B123" s="0"/>
    </row>
    <row r="124" customFormat="false" ht="15" hidden="false" customHeight="false" outlineLevel="0" collapsed="false">
      <c r="A124" s="0"/>
      <c r="B124" s="0"/>
    </row>
    <row r="125" customFormat="false" ht="15" hidden="false" customHeight="false" outlineLevel="0" collapsed="false">
      <c r="A125" s="8" t="s">
        <v>14676</v>
      </c>
      <c r="B125" s="26" t="e">
        <f aca="false">IF(COUNT(Vertices[eigenvector centrality])&gt;0, N2, NoMetricMessage)</f>
        <v>#VALUE!</v>
      </c>
    </row>
    <row r="126" customFormat="false" ht="15" hidden="false" customHeight="false" outlineLevel="0" collapsed="false">
      <c r="A126" s="8" t="s">
        <v>14677</v>
      </c>
      <c r="B126" s="26" t="e">
        <f aca="false">IF(COUNT(Vertices[eigenvector centrality])&gt;0, N57, NoMetricMessage)</f>
        <v>#VALUE!</v>
      </c>
    </row>
    <row r="127" customFormat="false" ht="15" hidden="false" customHeight="false" outlineLevel="0" collapsed="false">
      <c r="A127" s="8" t="s">
        <v>14678</v>
      </c>
      <c r="B127" s="26" t="e">
        <f aca="false">IFERROR(AVERAGE(Vertices[eigenvector centrality]),NoMetricMessage)</f>
        <v>#VALUE!</v>
      </c>
    </row>
    <row r="128" customFormat="false" ht="15" hidden="false" customHeight="false" outlineLevel="0" collapsed="false">
      <c r="A128" s="8" t="s">
        <v>14679</v>
      </c>
      <c r="B128" s="26" t="e">
        <f aca="false">IFERROR(MEDIAN(Vertices[eigenvector centrality]),NoMetricMessage)</f>
        <v>#VALUE!</v>
      </c>
    </row>
    <row r="129" customFormat="false" ht="15" hidden="false" customHeight="false" outlineLevel="0" collapsed="false">
      <c r="A129" s="0"/>
      <c r="B129" s="0"/>
    </row>
    <row r="130" customFormat="false" ht="15" hidden="false" customHeight="false" outlineLevel="0" collapsed="false">
      <c r="A130" s="0"/>
      <c r="B130" s="0"/>
    </row>
    <row r="131" customFormat="false" ht="15" hidden="false" customHeight="false" outlineLevel="0" collapsed="false">
      <c r="A131" s="0"/>
      <c r="B131" s="0"/>
    </row>
    <row r="132" customFormat="false" ht="15" hidden="false" customHeight="false" outlineLevel="0" collapsed="false">
      <c r="A132" s="0"/>
      <c r="B132" s="0"/>
    </row>
    <row r="133" customFormat="false" ht="15" hidden="false" customHeight="false" outlineLevel="0" collapsed="false">
      <c r="A133" s="0"/>
      <c r="B133" s="0"/>
    </row>
    <row r="134" customFormat="false" ht="15" hidden="false" customHeight="false" outlineLevel="0" collapsed="false">
      <c r="A134" s="0"/>
      <c r="B134" s="0"/>
    </row>
    <row r="135" customFormat="false" ht="15" hidden="false" customHeight="false" outlineLevel="0" collapsed="false">
      <c r="A135" s="0"/>
      <c r="B135" s="0"/>
    </row>
    <row r="136" customFormat="false" ht="15" hidden="false" customHeight="false" outlineLevel="0" collapsed="false">
      <c r="A136" s="0"/>
      <c r="B136" s="0"/>
    </row>
    <row r="137" customFormat="false" ht="15" hidden="false" customHeight="false" outlineLevel="0" collapsed="false">
      <c r="A137" s="0"/>
      <c r="B137" s="0"/>
    </row>
    <row r="138" customFormat="false" ht="15" hidden="false" customHeight="false" outlineLevel="0" collapsed="false">
      <c r="A138" s="0"/>
      <c r="B138" s="0"/>
    </row>
    <row r="139" customFormat="false" ht="15" hidden="false" customHeight="false" outlineLevel="0" collapsed="false">
      <c r="A139" s="8" t="s">
        <v>14680</v>
      </c>
      <c r="B139" s="26" t="e">
        <f aca="false">IF(COUNT(Vertices[pagerank])&gt;0, P2, NoMetricMessage)</f>
        <v>#VALUE!</v>
      </c>
    </row>
    <row r="140" customFormat="false" ht="15" hidden="false" customHeight="false" outlineLevel="0" collapsed="false">
      <c r="A140" s="8" t="s">
        <v>14681</v>
      </c>
      <c r="B140" s="26" t="e">
        <f aca="false">IF(COUNT(Vertices[pagerank])&gt;0, P57, NoMetricMessage)</f>
        <v>#VALUE!</v>
      </c>
    </row>
    <row r="141" customFormat="false" ht="15" hidden="false" customHeight="false" outlineLevel="0" collapsed="false">
      <c r="A141" s="8" t="s">
        <v>14682</v>
      </c>
      <c r="B141" s="26" t="e">
        <f aca="false">IFERROR(AVERAGE(Vertices[pagerank]),NoMetricMessage)</f>
        <v>#VALUE!</v>
      </c>
    </row>
    <row r="142" customFormat="false" ht="15" hidden="false" customHeight="false" outlineLevel="0" collapsed="false">
      <c r="A142" s="8" t="s">
        <v>14683</v>
      </c>
      <c r="B142" s="26" t="e">
        <f aca="false">IFERROR(MEDIAN(Vertices[pagerank]),NoMetricMessage)</f>
        <v>#VALUE!</v>
      </c>
    </row>
    <row r="143" customFormat="false" ht="15" hidden="false" customHeight="false" outlineLevel="0" collapsed="false">
      <c r="A143" s="0"/>
      <c r="B143" s="0"/>
    </row>
    <row r="144" customFormat="false" ht="15" hidden="false" customHeight="false" outlineLevel="0" collapsed="false">
      <c r="A144" s="0"/>
      <c r="B144" s="0"/>
    </row>
    <row r="145" customFormat="false" ht="15" hidden="false" customHeight="false" outlineLevel="0" collapsed="false">
      <c r="A145" s="0"/>
      <c r="B145" s="0"/>
    </row>
    <row r="146" customFormat="false" ht="15" hidden="false" customHeight="false" outlineLevel="0" collapsed="false">
      <c r="A146" s="0"/>
      <c r="B146" s="0"/>
    </row>
    <row r="147" customFormat="false" ht="15" hidden="false" customHeight="false" outlineLevel="0" collapsed="false">
      <c r="A147" s="0"/>
      <c r="B147" s="0"/>
    </row>
    <row r="148" customFormat="false" ht="15" hidden="false" customHeight="false" outlineLevel="0" collapsed="false">
      <c r="A148" s="0"/>
      <c r="B148" s="0"/>
    </row>
    <row r="149" customFormat="false" ht="15" hidden="false" customHeight="false" outlineLevel="0" collapsed="false">
      <c r="A149" s="0"/>
      <c r="B149" s="0"/>
    </row>
    <row r="150" customFormat="false" ht="15" hidden="false" customHeight="false" outlineLevel="0" collapsed="false">
      <c r="A150" s="0"/>
      <c r="B150" s="0"/>
    </row>
    <row r="151" customFormat="false" ht="15" hidden="false" customHeight="false" outlineLevel="0" collapsed="false">
      <c r="A151" s="0"/>
      <c r="B151" s="0"/>
    </row>
    <row r="152" customFormat="false" ht="15" hidden="false" customHeight="false" outlineLevel="0" collapsed="false">
      <c r="A152" s="0"/>
      <c r="B152" s="0"/>
    </row>
    <row r="153" customFormat="false" ht="15" hidden="false" customHeight="false" outlineLevel="0" collapsed="false">
      <c r="A153" s="8" t="s">
        <v>14684</v>
      </c>
      <c r="B153" s="26" t="e">
        <f aca="false">IF(COUNT(Vertices[clustering coefficient])&gt;0, R2, NoMetricMessage)</f>
        <v>#VALUE!</v>
      </c>
    </row>
    <row r="154" customFormat="false" ht="15" hidden="false" customHeight="false" outlineLevel="0" collapsed="false">
      <c r="A154" s="8" t="s">
        <v>14685</v>
      </c>
      <c r="B154" s="26" t="e">
        <f aca="false">IF(COUNT(Vertices[clustering coefficient])&gt;0, R57, NoMetricMessage)</f>
        <v>#VALUE!</v>
      </c>
    </row>
    <row r="155" customFormat="false" ht="15" hidden="false" customHeight="false" outlineLevel="0" collapsed="false">
      <c r="A155" s="8" t="s">
        <v>14686</v>
      </c>
      <c r="B155" s="26" t="e">
        <f aca="false">IFERROR(AVERAGE(Vertices[clustering coefficient]),NoMetricMessage)</f>
        <v>#VALUE!</v>
      </c>
    </row>
    <row r="156" customFormat="false" ht="15" hidden="false" customHeight="false" outlineLevel="0" collapsed="false">
      <c r="A156" s="8" t="s">
        <v>14687</v>
      </c>
      <c r="B156" s="26" t="e">
        <f aca="false">IFERROR(MEDIAN(Vertices[clustering coefficient]),NoMetricMessage)</f>
        <v>#VALUE!</v>
      </c>
    </row>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2"/>
  <legacyDrawing r:id="rId3"/>
</worksheet>
</file>

<file path=xl/worksheets/sheet7.xml><?xml version="1.0" encoding="utf-8"?>
<worksheet xmlns="http://schemas.openxmlformats.org/spreadsheetml/2006/main" xmlns:r="http://schemas.openxmlformats.org/officeDocument/2006/relationships">
  <sheetPr filterMode="false">
    <pageSetUpPr fitToPage="false"/>
  </sheetPr>
  <dimension ref="A1:R2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2" activeCellId="0" sqref="A2"/>
    </sheetView>
  </sheetViews>
  <sheetFormatPr defaultRowHeight="15"/>
  <cols>
    <col collapsed="false" hidden="false" max="1" min="1" style="1" width="10.4251012145749"/>
    <col collapsed="false" hidden="false" max="2" min="2" style="1" width="12.4251012145749"/>
    <col collapsed="false" hidden="false" max="3" min="3" style="0" width="22.8502024291498"/>
    <col collapsed="false" hidden="false" max="6" min="4" style="0" width="16.8542510121458"/>
    <col collapsed="false" hidden="false" max="8" min="7" style="0" width="14.2834008097166"/>
    <col collapsed="false" hidden="false" max="9" min="9" style="0" width="8.5748987854251"/>
    <col collapsed="false" hidden="false" max="10" min="10" style="13" width="39.1417004048583"/>
    <col collapsed="false" hidden="false" max="11" min="11" style="13" width="10.8542510121457"/>
    <col collapsed="false" hidden="false" max="12" min="12" style="0" width="8.5748987854251"/>
    <col collapsed="false" hidden="false" max="13" min="13" style="13" width="8.4251012145749"/>
    <col collapsed="false" hidden="false" max="14" min="14" style="13" width="9.99595141700405"/>
    <col collapsed="false" hidden="false" max="15" min="15" style="13" width="11.8542510121458"/>
    <col collapsed="false" hidden="false" max="16" min="16" style="13" width="12.1417004048583"/>
    <col collapsed="false" hidden="false" max="1025" min="17" style="0" width="8.5748987854251"/>
  </cols>
  <sheetData>
    <row r="1" s="104" customFormat="true" ht="36" hidden="false" customHeight="true" outlineLevel="0" collapsed="false">
      <c r="A1" s="103" t="s">
        <v>14688</v>
      </c>
      <c r="B1" s="103" t="s">
        <v>14689</v>
      </c>
      <c r="C1" s="104" t="s">
        <v>14690</v>
      </c>
      <c r="D1" s="104" t="s">
        <v>14691</v>
      </c>
      <c r="E1" s="104" t="s">
        <v>14692</v>
      </c>
      <c r="F1" s="103" t="s">
        <v>14693</v>
      </c>
      <c r="G1" s="104" t="s">
        <v>14694</v>
      </c>
      <c r="H1" s="104" t="s">
        <v>14695</v>
      </c>
      <c r="J1" s="104" t="s">
        <v>14696</v>
      </c>
      <c r="K1" s="104" t="s">
        <v>14625</v>
      </c>
      <c r="M1" s="104" t="s">
        <v>14697</v>
      </c>
      <c r="N1" s="104" t="s">
        <v>14698</v>
      </c>
      <c r="O1" s="104" t="s">
        <v>14699</v>
      </c>
      <c r="P1" s="104" t="s">
        <v>14700</v>
      </c>
    </row>
    <row r="2" customFormat="false" ht="15" hidden="false" customHeight="false" outlineLevel="0" collapsed="false">
      <c r="A2" s="1" t="s">
        <v>14701</v>
      </c>
      <c r="B2" s="1" t="s">
        <v>67</v>
      </c>
      <c r="C2" s="0" t="s">
        <v>14702</v>
      </c>
      <c r="D2" s="0" t="s">
        <v>14283</v>
      </c>
      <c r="E2" s="0" t="s">
        <v>14283</v>
      </c>
      <c r="F2" s="1" t="s">
        <v>14701</v>
      </c>
      <c r="G2" s="0" t="s">
        <v>68</v>
      </c>
      <c r="H2" s="0" t="s">
        <v>14703</v>
      </c>
      <c r="J2" s="0" t="s">
        <v>14704</v>
      </c>
      <c r="K2" s="0" t="n">
        <v>108</v>
      </c>
    </row>
    <row r="3" customFormat="false" ht="15" hidden="false" customHeight="false" outlineLevel="0" collapsed="false">
      <c r="A3" s="1" t="s">
        <v>14705</v>
      </c>
      <c r="B3" s="1" t="s">
        <v>14706</v>
      </c>
      <c r="C3" s="0" t="s">
        <v>14705</v>
      </c>
      <c r="D3" s="0" t="s">
        <v>13918</v>
      </c>
      <c r="E3" s="0" t="s">
        <v>13918</v>
      </c>
      <c r="F3" s="1" t="s">
        <v>14705</v>
      </c>
      <c r="G3" s="0" t="s">
        <v>174</v>
      </c>
      <c r="H3" s="0" t="s">
        <v>14707</v>
      </c>
      <c r="J3" s="0" t="s">
        <v>14708</v>
      </c>
      <c r="K3" s="0" t="s">
        <v>14646</v>
      </c>
    </row>
    <row r="4" customFormat="false" ht="15" hidden="false" customHeight="false" outlineLevel="0" collapsed="false">
      <c r="A4" s="1" t="s">
        <v>14709</v>
      </c>
      <c r="B4" s="1" t="s">
        <v>14710</v>
      </c>
      <c r="C4" s="0" t="s">
        <v>14709</v>
      </c>
      <c r="D4" s="0" t="s">
        <v>14219</v>
      </c>
      <c r="E4" s="0" t="s">
        <v>14219</v>
      </c>
      <c r="F4" s="1" t="s">
        <v>14709</v>
      </c>
      <c r="G4" s="0" t="n">
        <v>0</v>
      </c>
      <c r="H4" s="0" t="s">
        <v>14711</v>
      </c>
      <c r="J4" s="99" t="s">
        <v>14712</v>
      </c>
      <c r="K4" s="99"/>
    </row>
    <row r="5" customFormat="false" ht="409.5" hidden="false" customHeight="false" outlineLevel="0" collapsed="false">
      <c r="A5" s="1" t="n">
        <v>1</v>
      </c>
      <c r="B5" s="1" t="s">
        <v>14713</v>
      </c>
      <c r="C5" s="0" t="s">
        <v>14701</v>
      </c>
      <c r="D5" s="0" t="s">
        <v>14332</v>
      </c>
      <c r="E5" s="0" t="s">
        <v>14332</v>
      </c>
      <c r="F5" s="0" t="n">
        <v>1</v>
      </c>
      <c r="G5" s="0" t="n">
        <v>1</v>
      </c>
      <c r="H5" s="0" t="s">
        <v>14714</v>
      </c>
      <c r="J5" s="13" t="s">
        <v>14715</v>
      </c>
      <c r="K5" s="82" t="s">
        <v>14716</v>
      </c>
    </row>
    <row r="6" customFormat="false" ht="15" hidden="false" customHeight="false" outlineLevel="0" collapsed="false">
      <c r="A6" s="1" t="n">
        <v>0</v>
      </c>
      <c r="B6" s="1" t="s">
        <v>243</v>
      </c>
      <c r="C6" s="0" t="n">
        <v>1</v>
      </c>
      <c r="D6" s="0" t="s">
        <v>14010</v>
      </c>
      <c r="E6" s="0" t="s">
        <v>14010</v>
      </c>
      <c r="F6" s="0" t="n">
        <v>0</v>
      </c>
      <c r="H6" s="0" t="s">
        <v>14717</v>
      </c>
      <c r="J6" s="13" t="s">
        <v>14718</v>
      </c>
      <c r="K6" s="0" t="n">
        <v>18</v>
      </c>
      <c r="R6" s="0" t="s">
        <v>14719</v>
      </c>
    </row>
    <row r="7" customFormat="false" ht="409.5" hidden="false" customHeight="false" outlineLevel="0" collapsed="false">
      <c r="A7" s="1" t="n">
        <v>2</v>
      </c>
      <c r="B7" s="1" t="n">
        <v>1</v>
      </c>
      <c r="C7" s="0" t="n">
        <v>0</v>
      </c>
      <c r="D7" s="0" t="s">
        <v>14388</v>
      </c>
      <c r="E7" s="0" t="s">
        <v>14388</v>
      </c>
      <c r="F7" s="0" t="n">
        <v>2</v>
      </c>
      <c r="H7" s="0" t="s">
        <v>14720</v>
      </c>
      <c r="J7" s="13" t="s">
        <v>14721</v>
      </c>
      <c r="K7" s="82" t="s">
        <v>14722</v>
      </c>
    </row>
    <row r="8" customFormat="false" ht="409.5" hidden="false" customHeight="false" outlineLevel="0" collapsed="false">
      <c r="B8" s="1" t="n">
        <v>2</v>
      </c>
      <c r="C8" s="0" t="n">
        <v>2</v>
      </c>
      <c r="D8" s="0" t="s">
        <v>14083</v>
      </c>
      <c r="E8" s="0" t="s">
        <v>14083</v>
      </c>
      <c r="H8" s="0" t="s">
        <v>14723</v>
      </c>
      <c r="J8" s="13" t="s">
        <v>14724</v>
      </c>
      <c r="K8" s="82" t="s">
        <v>14725</v>
      </c>
    </row>
    <row r="9" customFormat="false" ht="409.5" hidden="false" customHeight="false" outlineLevel="0" collapsed="false">
      <c r="B9" s="1" t="n">
        <v>3</v>
      </c>
      <c r="C9" s="0" t="n">
        <v>4</v>
      </c>
      <c r="D9" s="0" t="s">
        <v>14429</v>
      </c>
      <c r="E9" s="0" t="s">
        <v>14429</v>
      </c>
      <c r="H9" s="0" t="s">
        <v>14726</v>
      </c>
      <c r="J9" s="13" t="s">
        <v>14727</v>
      </c>
      <c r="K9" s="82" t="s">
        <v>14728</v>
      </c>
    </row>
    <row r="10" customFormat="false" ht="409.5" hidden="false" customHeight="false" outlineLevel="0" collapsed="false">
      <c r="B10" s="1" t="n">
        <v>4</v>
      </c>
      <c r="D10" s="0" t="s">
        <v>14155</v>
      </c>
      <c r="E10" s="0" t="s">
        <v>14155</v>
      </c>
      <c r="H10" s="0" t="s">
        <v>14729</v>
      </c>
      <c r="J10" s="13" t="s">
        <v>14730</v>
      </c>
      <c r="K10" s="82" t="s">
        <v>14731</v>
      </c>
    </row>
    <row r="11" customFormat="false" ht="15" hidden="false" customHeight="false" outlineLevel="0" collapsed="false">
      <c r="B11" s="1" t="n">
        <v>5</v>
      </c>
      <c r="D11" s="0" t="s">
        <v>12</v>
      </c>
      <c r="E11" s="0" t="n">
        <v>1</v>
      </c>
      <c r="H11" s="0" t="s">
        <v>14732</v>
      </c>
      <c r="J11" s="13" t="s">
        <v>14733</v>
      </c>
      <c r="K11" s="0" t="s">
        <v>14734</v>
      </c>
    </row>
    <row r="12" customFormat="false" ht="15" hidden="false" customHeight="false" outlineLevel="0" collapsed="false">
      <c r="D12" s="0" t="s">
        <v>5324</v>
      </c>
      <c r="E12" s="0" t="n">
        <v>2</v>
      </c>
      <c r="H12" s="0" t="n">
        <v>0</v>
      </c>
      <c r="J12" s="13" t="s">
        <v>14735</v>
      </c>
      <c r="K12" s="0" t="s">
        <v>14736</v>
      </c>
    </row>
    <row r="13" customFormat="false" ht="15" hidden="false" customHeight="false" outlineLevel="0" collapsed="false">
      <c r="D13" s="0" t="n">
        <v>1</v>
      </c>
      <c r="E13" s="0" t="n">
        <v>3</v>
      </c>
      <c r="H13" s="0" t="n">
        <v>1</v>
      </c>
      <c r="J13" s="13" t="s">
        <v>14737</v>
      </c>
      <c r="K13" s="0" t="s">
        <v>14738</v>
      </c>
    </row>
    <row r="14" customFormat="false" ht="15" hidden="false" customHeight="false" outlineLevel="0" collapsed="false">
      <c r="D14" s="0" t="n">
        <v>2</v>
      </c>
      <c r="E14" s="0" t="n">
        <v>4</v>
      </c>
      <c r="H14" s="0" t="n">
        <v>2</v>
      </c>
      <c r="J14" s="13" t="s">
        <v>14739</v>
      </c>
      <c r="K14" s="0" t="s">
        <v>14740</v>
      </c>
    </row>
    <row r="15" customFormat="false" ht="15" hidden="false" customHeight="false" outlineLevel="0" collapsed="false">
      <c r="D15" s="0" t="n">
        <v>3</v>
      </c>
      <c r="E15" s="0" t="n">
        <v>5</v>
      </c>
      <c r="H15" s="0" t="n">
        <v>3</v>
      </c>
      <c r="J15" s="13" t="s">
        <v>14741</v>
      </c>
      <c r="K15" s="0" t="s">
        <v>14742</v>
      </c>
    </row>
    <row r="16" customFormat="false" ht="15" hidden="false" customHeight="false" outlineLevel="0" collapsed="false">
      <c r="D16" s="0" t="n">
        <v>4</v>
      </c>
      <c r="E16" s="0" t="n">
        <v>6</v>
      </c>
      <c r="H16" s="0" t="n">
        <v>4</v>
      </c>
      <c r="J16" s="13" t="s">
        <v>14743</v>
      </c>
      <c r="K16" s="0" t="s">
        <v>14744</v>
      </c>
    </row>
    <row r="17" customFormat="false" ht="15" hidden="false" customHeight="false" outlineLevel="0" collapsed="false">
      <c r="D17" s="0" t="n">
        <v>5</v>
      </c>
      <c r="E17" s="0" t="n">
        <v>7</v>
      </c>
      <c r="H17" s="0" t="n">
        <v>5</v>
      </c>
      <c r="J17" s="13" t="s">
        <v>14745</v>
      </c>
      <c r="K17" s="0" t="s">
        <v>14746</v>
      </c>
    </row>
    <row r="18" customFormat="false" ht="15" hidden="false" customHeight="false" outlineLevel="0" collapsed="false">
      <c r="D18" s="0" t="n">
        <v>6</v>
      </c>
      <c r="E18" s="0" t="n">
        <v>8</v>
      </c>
      <c r="H18" s="0" t="n">
        <v>6</v>
      </c>
      <c r="J18" s="13" t="s">
        <v>14747</v>
      </c>
      <c r="K18" s="0" t="s">
        <v>14748</v>
      </c>
    </row>
    <row r="19" customFormat="false" ht="15" hidden="false" customHeight="false" outlineLevel="0" collapsed="false">
      <c r="D19" s="0" t="n">
        <v>7</v>
      </c>
      <c r="E19" s="0" t="n">
        <v>9</v>
      </c>
      <c r="H19" s="0" t="n">
        <v>7</v>
      </c>
      <c r="J19" s="13" t="s">
        <v>14749</v>
      </c>
      <c r="K19" s="0" t="s">
        <v>14750</v>
      </c>
    </row>
    <row r="20" customFormat="false" ht="409.5" hidden="false" customHeight="false" outlineLevel="0" collapsed="false">
      <c r="D20" s="0" t="n">
        <v>8</v>
      </c>
      <c r="H20" s="0" t="n">
        <v>8</v>
      </c>
      <c r="J20" s="13" t="s">
        <v>14751</v>
      </c>
      <c r="K20" s="82" t="s">
        <v>14752</v>
      </c>
    </row>
    <row r="21" customFormat="false" ht="409.5" hidden="false" customHeight="false" outlineLevel="0" collapsed="false">
      <c r="D21" s="0" t="n">
        <v>9</v>
      </c>
      <c r="H21" s="0" t="n">
        <v>9</v>
      </c>
      <c r="J21" s="13" t="s">
        <v>14753</v>
      </c>
      <c r="K21" s="82" t="s">
        <v>14754</v>
      </c>
    </row>
    <row r="22" customFormat="false" ht="409.5" hidden="false" customHeight="false" outlineLevel="0" collapsed="false">
      <c r="D22" s="0" t="n">
        <v>10</v>
      </c>
      <c r="J22" s="13" t="s">
        <v>14755</v>
      </c>
      <c r="K22" s="82" t="s">
        <v>14756</v>
      </c>
    </row>
    <row r="23" customFormat="false" ht="409.5" hidden="false" customHeight="false" outlineLevel="0" collapsed="false">
      <c r="D23" s="0" t="n">
        <v>11</v>
      </c>
      <c r="J23" s="13" t="s">
        <v>14757</v>
      </c>
      <c r="K23" s="82" t="s">
        <v>14758</v>
      </c>
    </row>
    <row r="24" customFormat="false" ht="409.5" hidden="false" customHeight="false" outlineLevel="0" collapsed="false">
      <c r="J24" s="13" t="s">
        <v>14759</v>
      </c>
      <c r="K24" s="82" t="s">
        <v>14760</v>
      </c>
    </row>
    <row r="25" customFormat="false" ht="15" hidden="false" customHeight="false" outlineLevel="0" collapsed="false">
      <c r="J25" s="13" t="s">
        <v>14761</v>
      </c>
      <c r="K25" s="13" t="n">
        <f aca="false">FALSE()</f>
        <v>0</v>
      </c>
    </row>
    <row r="26" customFormat="false" ht="15" hidden="false" customHeight="false" outlineLevel="0" collapsed="false">
      <c r="J26" s="13" t="s">
        <v>14762</v>
      </c>
      <c r="K26" s="13" t="s">
        <v>14763</v>
      </c>
    </row>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false"/>
  </sheetPr>
  <dimension ref="A1:C16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cols>
    <col collapsed="false" hidden="false" max="2" min="1" style="0" width="9.99595141700405"/>
    <col collapsed="false" hidden="false" max="3" min="3" style="0" width="13.4251012145749"/>
    <col collapsed="false" hidden="false" max="1025" min="4" style="0" width="8.5748987854251"/>
  </cols>
  <sheetData>
    <row r="1" customFormat="false" ht="15" hidden="false" customHeight="false" outlineLevel="0" collapsed="false">
      <c r="C1" s="8" t="s">
        <v>2</v>
      </c>
    </row>
    <row r="2" customFormat="false" ht="15" hidden="false" customHeight="true" outlineLevel="0" collapsed="false">
      <c r="A2" s="12" t="s">
        <v>14764</v>
      </c>
      <c r="B2" s="105" t="s">
        <v>14765</v>
      </c>
      <c r="C2" s="14" t="s">
        <v>14766</v>
      </c>
    </row>
    <row r="3" customFormat="false" ht="15" hidden="false" customHeight="false" outlineLevel="0" collapsed="false">
      <c r="A3" s="106" t="s">
        <v>13916</v>
      </c>
      <c r="B3" s="106" t="s">
        <v>13916</v>
      </c>
      <c r="C3" s="8" t="n">
        <v>427</v>
      </c>
    </row>
    <row r="4" customFormat="false" ht="15" hidden="false" customHeight="false" outlineLevel="0" collapsed="false">
      <c r="A4" s="106" t="s">
        <v>13928</v>
      </c>
      <c r="B4" s="106" t="s">
        <v>13928</v>
      </c>
      <c r="C4" s="8" t="n">
        <v>75</v>
      </c>
    </row>
    <row r="5" customFormat="false" ht="15" hidden="false" customHeight="false" outlineLevel="0" collapsed="false">
      <c r="A5" s="106" t="s">
        <v>13936</v>
      </c>
      <c r="B5" s="106" t="s">
        <v>13936</v>
      </c>
      <c r="C5" s="8" t="n">
        <v>45</v>
      </c>
    </row>
    <row r="6" customFormat="false" ht="15" hidden="false" customHeight="false" outlineLevel="0" collapsed="false">
      <c r="A6" s="106" t="s">
        <v>13942</v>
      </c>
      <c r="B6" s="106" t="s">
        <v>13942</v>
      </c>
      <c r="C6" s="8" t="n">
        <v>103</v>
      </c>
    </row>
    <row r="7" customFormat="false" ht="15" hidden="false" customHeight="false" outlineLevel="0" collapsed="false">
      <c r="A7" s="106" t="s">
        <v>13948</v>
      </c>
      <c r="B7" s="106" t="s">
        <v>13948</v>
      </c>
      <c r="C7" s="8" t="n">
        <v>25</v>
      </c>
    </row>
    <row r="8" customFormat="false" ht="15" hidden="false" customHeight="false" outlineLevel="0" collapsed="false">
      <c r="A8" s="106" t="s">
        <v>13957</v>
      </c>
      <c r="B8" s="106" t="s">
        <v>13957</v>
      </c>
      <c r="C8" s="8" t="n">
        <v>31</v>
      </c>
    </row>
    <row r="9" customFormat="false" ht="15" hidden="false" customHeight="false" outlineLevel="0" collapsed="false">
      <c r="A9" s="106" t="s">
        <v>13963</v>
      </c>
      <c r="B9" s="106" t="s">
        <v>13963</v>
      </c>
      <c r="C9" s="8" t="n">
        <v>41</v>
      </c>
    </row>
    <row r="10" customFormat="false" ht="15" hidden="false" customHeight="false" outlineLevel="0" collapsed="false">
      <c r="A10" s="106" t="s">
        <v>13972</v>
      </c>
      <c r="B10" s="106" t="s">
        <v>13972</v>
      </c>
      <c r="C10" s="8" t="n">
        <v>23</v>
      </c>
    </row>
    <row r="11" customFormat="false" ht="15" hidden="false" customHeight="false" outlineLevel="0" collapsed="false">
      <c r="A11" s="106" t="s">
        <v>13981</v>
      </c>
      <c r="B11" s="106" t="s">
        <v>13981</v>
      </c>
      <c r="C11" s="8" t="n">
        <v>17</v>
      </c>
    </row>
    <row r="12" customFormat="false" ht="15" hidden="false" customHeight="false" outlineLevel="0" collapsed="false">
      <c r="A12" s="106" t="s">
        <v>13990</v>
      </c>
      <c r="B12" s="106" t="s">
        <v>13990</v>
      </c>
      <c r="C12" s="8" t="n">
        <v>23</v>
      </c>
    </row>
    <row r="13" customFormat="false" ht="15" hidden="false" customHeight="false" outlineLevel="0" collapsed="false">
      <c r="A13" s="106" t="s">
        <v>13996</v>
      </c>
      <c r="B13" s="106" t="s">
        <v>13996</v>
      </c>
      <c r="C13" s="8" t="n">
        <v>11</v>
      </c>
    </row>
    <row r="14" customFormat="false" ht="15" hidden="false" customHeight="false" outlineLevel="0" collapsed="false">
      <c r="A14" s="106" t="s">
        <v>14002</v>
      </c>
      <c r="B14" s="106" t="s">
        <v>14002</v>
      </c>
      <c r="C14" s="8" t="n">
        <v>23</v>
      </c>
    </row>
    <row r="15" customFormat="false" ht="15" hidden="false" customHeight="false" outlineLevel="0" collapsed="false">
      <c r="A15" s="106" t="s">
        <v>14009</v>
      </c>
      <c r="B15" s="106" t="s">
        <v>14009</v>
      </c>
      <c r="C15" s="8" t="n">
        <v>8</v>
      </c>
    </row>
    <row r="16" customFormat="false" ht="15" hidden="false" customHeight="false" outlineLevel="0" collapsed="false">
      <c r="A16" s="106" t="s">
        <v>14013</v>
      </c>
      <c r="B16" s="106" t="s">
        <v>14013</v>
      </c>
      <c r="C16" s="8" t="n">
        <v>9</v>
      </c>
    </row>
    <row r="17" customFormat="false" ht="15" hidden="false" customHeight="false" outlineLevel="0" collapsed="false">
      <c r="A17" s="106" t="s">
        <v>14020</v>
      </c>
      <c r="B17" s="106" t="s">
        <v>14020</v>
      </c>
      <c r="C17" s="8" t="n">
        <v>16</v>
      </c>
    </row>
    <row r="18" customFormat="false" ht="15" hidden="false" customHeight="false" outlineLevel="0" collapsed="false">
      <c r="A18" s="106" t="s">
        <v>14026</v>
      </c>
      <c r="B18" s="106" t="s">
        <v>14026</v>
      </c>
      <c r="C18" s="8" t="n">
        <v>13</v>
      </c>
    </row>
    <row r="19" customFormat="false" ht="15" hidden="false" customHeight="false" outlineLevel="0" collapsed="false">
      <c r="A19" s="106" t="s">
        <v>14033</v>
      </c>
      <c r="B19" s="106" t="s">
        <v>14033</v>
      </c>
      <c r="C19" s="8" t="n">
        <v>12</v>
      </c>
    </row>
    <row r="20" customFormat="false" ht="15" hidden="false" customHeight="false" outlineLevel="0" collapsed="false">
      <c r="A20" s="106" t="s">
        <v>14040</v>
      </c>
      <c r="B20" s="106" t="s">
        <v>14040</v>
      </c>
      <c r="C20" s="8" t="n">
        <v>8</v>
      </c>
    </row>
    <row r="21" customFormat="false" ht="15" hidden="false" customHeight="false" outlineLevel="0" collapsed="false">
      <c r="A21" s="106" t="s">
        <v>14044</v>
      </c>
      <c r="B21" s="106" t="s">
        <v>14044</v>
      </c>
      <c r="C21" s="8" t="n">
        <v>22</v>
      </c>
    </row>
    <row r="22" customFormat="false" ht="15" hidden="false" customHeight="false" outlineLevel="0" collapsed="false">
      <c r="A22" s="106" t="s">
        <v>14051</v>
      </c>
      <c r="B22" s="106" t="s">
        <v>14051</v>
      </c>
      <c r="C22" s="8" t="n">
        <v>6</v>
      </c>
    </row>
    <row r="23" customFormat="false" ht="15" hidden="false" customHeight="false" outlineLevel="0" collapsed="false">
      <c r="A23" s="106" t="s">
        <v>14057</v>
      </c>
      <c r="B23" s="106" t="s">
        <v>14057</v>
      </c>
      <c r="C23" s="8" t="n">
        <v>18</v>
      </c>
    </row>
    <row r="24" customFormat="false" ht="15" hidden="false" customHeight="false" outlineLevel="0" collapsed="false">
      <c r="A24" s="106" t="s">
        <v>14063</v>
      </c>
      <c r="B24" s="106" t="s">
        <v>14063</v>
      </c>
      <c r="C24" s="8" t="n">
        <v>10</v>
      </c>
    </row>
    <row r="25" customFormat="false" ht="15" hidden="false" customHeight="false" outlineLevel="0" collapsed="false">
      <c r="A25" s="106" t="s">
        <v>14069</v>
      </c>
      <c r="B25" s="106" t="s">
        <v>14069</v>
      </c>
      <c r="C25" s="8" t="n">
        <v>10</v>
      </c>
    </row>
    <row r="26" customFormat="false" ht="15" hidden="false" customHeight="false" outlineLevel="0" collapsed="false">
      <c r="A26" s="106" t="s">
        <v>14077</v>
      </c>
      <c r="B26" s="106" t="s">
        <v>14077</v>
      </c>
      <c r="C26" s="8" t="n">
        <v>7</v>
      </c>
    </row>
    <row r="27" customFormat="false" ht="15" hidden="false" customHeight="false" outlineLevel="0" collapsed="false">
      <c r="A27" s="106" t="s">
        <v>14082</v>
      </c>
      <c r="B27" s="106" t="s">
        <v>14082</v>
      </c>
      <c r="C27" s="8" t="n">
        <v>6</v>
      </c>
    </row>
    <row r="28" customFormat="false" ht="15" hidden="false" customHeight="false" outlineLevel="0" collapsed="false">
      <c r="A28" s="106" t="s">
        <v>14088</v>
      </c>
      <c r="B28" s="106" t="s">
        <v>14088</v>
      </c>
      <c r="C28" s="8" t="n">
        <v>12</v>
      </c>
    </row>
    <row r="29" customFormat="false" ht="15" hidden="false" customHeight="false" outlineLevel="0" collapsed="false">
      <c r="A29" s="106" t="s">
        <v>14096</v>
      </c>
      <c r="B29" s="106" t="s">
        <v>14096</v>
      </c>
      <c r="C29" s="8" t="n">
        <v>6</v>
      </c>
    </row>
    <row r="30" customFormat="false" ht="15" hidden="false" customHeight="false" outlineLevel="0" collapsed="false">
      <c r="A30" s="106" t="s">
        <v>14101</v>
      </c>
      <c r="B30" s="106" t="s">
        <v>14101</v>
      </c>
      <c r="C30" s="8" t="n">
        <v>7</v>
      </c>
    </row>
    <row r="31" customFormat="false" ht="15" hidden="false" customHeight="false" outlineLevel="0" collapsed="false">
      <c r="A31" s="106" t="s">
        <v>14105</v>
      </c>
      <c r="B31" s="106" t="s">
        <v>14105</v>
      </c>
      <c r="C31" s="8" t="n">
        <v>13</v>
      </c>
    </row>
    <row r="32" customFormat="false" ht="15" hidden="false" customHeight="false" outlineLevel="0" collapsed="false">
      <c r="A32" s="106" t="s">
        <v>14110</v>
      </c>
      <c r="B32" s="106" t="s">
        <v>14110</v>
      </c>
      <c r="C32" s="8" t="n">
        <v>9</v>
      </c>
    </row>
    <row r="33" customFormat="false" ht="15" hidden="false" customHeight="false" outlineLevel="0" collapsed="false">
      <c r="A33" s="106" t="s">
        <v>14117</v>
      </c>
      <c r="B33" s="106" t="s">
        <v>14117</v>
      </c>
      <c r="C33" s="8" t="n">
        <v>5</v>
      </c>
    </row>
    <row r="34" customFormat="false" ht="15" hidden="false" customHeight="false" outlineLevel="0" collapsed="false">
      <c r="A34" s="106" t="s">
        <v>14120</v>
      </c>
      <c r="B34" s="106" t="s">
        <v>14120</v>
      </c>
      <c r="C34" s="8" t="n">
        <v>5</v>
      </c>
    </row>
    <row r="35" customFormat="false" ht="15" hidden="false" customHeight="false" outlineLevel="0" collapsed="false">
      <c r="A35" s="106" t="s">
        <v>14127</v>
      </c>
      <c r="B35" s="106" t="s">
        <v>14127</v>
      </c>
      <c r="C35" s="8" t="n">
        <v>6</v>
      </c>
    </row>
    <row r="36" customFormat="false" ht="15" hidden="false" customHeight="false" outlineLevel="0" collapsed="false">
      <c r="A36" s="106" t="s">
        <v>14132</v>
      </c>
      <c r="B36" s="106" t="s">
        <v>14132</v>
      </c>
      <c r="C36" s="8" t="n">
        <v>8</v>
      </c>
    </row>
    <row r="37" customFormat="false" ht="15" hidden="false" customHeight="false" outlineLevel="0" collapsed="false">
      <c r="A37" s="106" t="s">
        <v>14140</v>
      </c>
      <c r="B37" s="106" t="s">
        <v>14140</v>
      </c>
      <c r="C37" s="8" t="n">
        <v>10</v>
      </c>
    </row>
    <row r="38" customFormat="false" ht="15" hidden="false" customHeight="false" outlineLevel="0" collapsed="false">
      <c r="A38" s="106" t="s">
        <v>14148</v>
      </c>
      <c r="B38" s="106" t="s">
        <v>14148</v>
      </c>
      <c r="C38" s="8" t="n">
        <v>8</v>
      </c>
    </row>
    <row r="39" customFormat="false" ht="15" hidden="false" customHeight="false" outlineLevel="0" collapsed="false">
      <c r="A39" s="106" t="s">
        <v>14154</v>
      </c>
      <c r="B39" s="106" t="s">
        <v>14154</v>
      </c>
      <c r="C39" s="8" t="n">
        <v>8</v>
      </c>
    </row>
    <row r="40" customFormat="false" ht="15" hidden="false" customHeight="false" outlineLevel="0" collapsed="false">
      <c r="A40" s="106" t="s">
        <v>14162</v>
      </c>
      <c r="B40" s="106" t="s">
        <v>14162</v>
      </c>
      <c r="C40" s="8" t="n">
        <v>7</v>
      </c>
    </row>
    <row r="41" customFormat="false" ht="15" hidden="false" customHeight="false" outlineLevel="0" collapsed="false">
      <c r="A41" s="106" t="s">
        <v>14166</v>
      </c>
      <c r="B41" s="106" t="s">
        <v>14166</v>
      </c>
      <c r="C41" s="8" t="n">
        <v>5</v>
      </c>
    </row>
    <row r="42" customFormat="false" ht="15" hidden="false" customHeight="false" outlineLevel="0" collapsed="false">
      <c r="A42" s="106" t="s">
        <v>14171</v>
      </c>
      <c r="B42" s="106" t="s">
        <v>14171</v>
      </c>
      <c r="C42" s="8" t="n">
        <v>4</v>
      </c>
    </row>
    <row r="43" customFormat="false" ht="15" hidden="false" customHeight="false" outlineLevel="0" collapsed="false">
      <c r="A43" s="106" t="s">
        <v>14174</v>
      </c>
      <c r="B43" s="106" t="s">
        <v>14174</v>
      </c>
      <c r="C43" s="8" t="n">
        <v>5</v>
      </c>
    </row>
    <row r="44" customFormat="false" ht="15" hidden="false" customHeight="false" outlineLevel="0" collapsed="false">
      <c r="A44" s="106" t="s">
        <v>14179</v>
      </c>
      <c r="B44" s="106" t="s">
        <v>14179</v>
      </c>
      <c r="C44" s="8" t="n">
        <v>6</v>
      </c>
    </row>
    <row r="45" customFormat="false" ht="15" hidden="false" customHeight="false" outlineLevel="0" collapsed="false">
      <c r="A45" s="106" t="s">
        <v>14185</v>
      </c>
      <c r="B45" s="106" t="s">
        <v>14185</v>
      </c>
      <c r="C45" s="8" t="n">
        <v>5</v>
      </c>
    </row>
    <row r="46" customFormat="false" ht="15" hidden="false" customHeight="false" outlineLevel="0" collapsed="false">
      <c r="A46" s="106" t="s">
        <v>14192</v>
      </c>
      <c r="B46" s="106" t="s">
        <v>14192</v>
      </c>
      <c r="C46" s="8" t="n">
        <v>7</v>
      </c>
    </row>
    <row r="47" customFormat="false" ht="15" hidden="false" customHeight="false" outlineLevel="0" collapsed="false">
      <c r="A47" s="106" t="s">
        <v>14198</v>
      </c>
      <c r="B47" s="106" t="s">
        <v>14198</v>
      </c>
      <c r="C47" s="8" t="n">
        <v>10</v>
      </c>
    </row>
    <row r="48" customFormat="false" ht="15" hidden="false" customHeight="false" outlineLevel="0" collapsed="false">
      <c r="A48" s="106" t="s">
        <v>14202</v>
      </c>
      <c r="B48" s="106" t="s">
        <v>14202</v>
      </c>
      <c r="C48" s="8" t="n">
        <v>6</v>
      </c>
    </row>
    <row r="49" customFormat="false" ht="15" hidden="false" customHeight="false" outlineLevel="0" collapsed="false">
      <c r="A49" s="106" t="s">
        <v>14209</v>
      </c>
      <c r="B49" s="106" t="s">
        <v>14209</v>
      </c>
      <c r="C49" s="8" t="n">
        <v>3</v>
      </c>
    </row>
    <row r="50" customFormat="false" ht="15" hidden="false" customHeight="false" outlineLevel="0" collapsed="false">
      <c r="A50" s="106" t="s">
        <v>14212</v>
      </c>
      <c r="B50" s="106" t="s">
        <v>14212</v>
      </c>
      <c r="C50" s="8" t="n">
        <v>9</v>
      </c>
    </row>
    <row r="51" customFormat="false" ht="15" hidden="false" customHeight="false" outlineLevel="0" collapsed="false">
      <c r="A51" s="106" t="s">
        <v>14218</v>
      </c>
      <c r="B51" s="106" t="s">
        <v>14218</v>
      </c>
      <c r="C51" s="8" t="n">
        <v>4</v>
      </c>
    </row>
    <row r="52" customFormat="false" ht="15" hidden="false" customHeight="false" outlineLevel="0" collapsed="false">
      <c r="A52" s="106" t="s">
        <v>14227</v>
      </c>
      <c r="B52" s="106" t="s">
        <v>14227</v>
      </c>
      <c r="C52" s="8" t="n">
        <v>4</v>
      </c>
    </row>
    <row r="53" customFormat="false" ht="15" hidden="false" customHeight="false" outlineLevel="0" collapsed="false">
      <c r="A53" s="106" t="s">
        <v>14232</v>
      </c>
      <c r="B53" s="106" t="s">
        <v>14232</v>
      </c>
      <c r="C53" s="8" t="n">
        <v>7</v>
      </c>
    </row>
    <row r="54" customFormat="false" ht="15" hidden="false" customHeight="false" outlineLevel="0" collapsed="false">
      <c r="A54" s="106" t="s">
        <v>14238</v>
      </c>
      <c r="B54" s="106" t="s">
        <v>14238</v>
      </c>
      <c r="C54" s="8" t="n">
        <v>6</v>
      </c>
    </row>
    <row r="55" customFormat="false" ht="15" hidden="false" customHeight="false" outlineLevel="0" collapsed="false">
      <c r="A55" s="106" t="s">
        <v>14245</v>
      </c>
      <c r="B55" s="106" t="s">
        <v>14245</v>
      </c>
      <c r="C55" s="8" t="n">
        <v>5</v>
      </c>
    </row>
    <row r="56" customFormat="false" ht="15" hidden="false" customHeight="false" outlineLevel="0" collapsed="false">
      <c r="A56" s="106" t="s">
        <v>14251</v>
      </c>
      <c r="B56" s="106" t="s">
        <v>14251</v>
      </c>
      <c r="C56" s="8" t="n">
        <v>3</v>
      </c>
    </row>
    <row r="57" customFormat="false" ht="15" hidden="false" customHeight="false" outlineLevel="0" collapsed="false">
      <c r="A57" s="106" t="s">
        <v>14254</v>
      </c>
      <c r="B57" s="106" t="s">
        <v>14254</v>
      </c>
      <c r="C57" s="8" t="n">
        <v>7</v>
      </c>
    </row>
    <row r="58" customFormat="false" ht="15" hidden="false" customHeight="false" outlineLevel="0" collapsed="false">
      <c r="A58" s="106" t="s">
        <v>14259</v>
      </c>
      <c r="B58" s="106" t="s">
        <v>14259</v>
      </c>
      <c r="C58" s="8" t="n">
        <v>3</v>
      </c>
    </row>
    <row r="59" customFormat="false" ht="15" hidden="false" customHeight="false" outlineLevel="0" collapsed="false">
      <c r="A59" s="106" t="s">
        <v>14262</v>
      </c>
      <c r="B59" s="106" t="s">
        <v>14262</v>
      </c>
      <c r="C59" s="8" t="n">
        <v>6</v>
      </c>
    </row>
    <row r="60" customFormat="false" ht="15" hidden="false" customHeight="false" outlineLevel="0" collapsed="false">
      <c r="A60" s="106" t="s">
        <v>14268</v>
      </c>
      <c r="B60" s="106" t="s">
        <v>14268</v>
      </c>
      <c r="C60" s="8" t="n">
        <v>3</v>
      </c>
    </row>
    <row r="61" customFormat="false" ht="15" hidden="false" customHeight="false" outlineLevel="0" collapsed="false">
      <c r="A61" s="106" t="s">
        <v>14271</v>
      </c>
      <c r="B61" s="106" t="s">
        <v>14271</v>
      </c>
      <c r="C61" s="8" t="n">
        <v>4</v>
      </c>
    </row>
    <row r="62" customFormat="false" ht="15" hidden="false" customHeight="false" outlineLevel="0" collapsed="false">
      <c r="A62" s="106" t="s">
        <v>14277</v>
      </c>
      <c r="B62" s="106" t="s">
        <v>14277</v>
      </c>
      <c r="C62" s="8" t="n">
        <v>5</v>
      </c>
    </row>
    <row r="63" customFormat="false" ht="15" hidden="false" customHeight="false" outlineLevel="0" collapsed="false">
      <c r="A63" s="106" t="s">
        <v>14282</v>
      </c>
      <c r="B63" s="106" t="s">
        <v>14282</v>
      </c>
      <c r="C63" s="8" t="n">
        <v>6</v>
      </c>
    </row>
    <row r="64" customFormat="false" ht="15" hidden="false" customHeight="false" outlineLevel="0" collapsed="false">
      <c r="A64" s="106" t="s">
        <v>14289</v>
      </c>
      <c r="B64" s="106" t="s">
        <v>14289</v>
      </c>
      <c r="C64" s="8" t="n">
        <v>3</v>
      </c>
    </row>
    <row r="65" customFormat="false" ht="15" hidden="false" customHeight="false" outlineLevel="0" collapsed="false">
      <c r="A65" s="106" t="s">
        <v>14293</v>
      </c>
      <c r="B65" s="106" t="s">
        <v>14293</v>
      </c>
      <c r="C65" s="8" t="n">
        <v>2</v>
      </c>
    </row>
    <row r="66" customFormat="false" ht="15" hidden="false" customHeight="false" outlineLevel="0" collapsed="false">
      <c r="A66" s="106" t="s">
        <v>14296</v>
      </c>
      <c r="B66" s="106" t="s">
        <v>14296</v>
      </c>
      <c r="C66" s="8" t="n">
        <v>7</v>
      </c>
    </row>
    <row r="67" customFormat="false" ht="15" hidden="false" customHeight="false" outlineLevel="0" collapsed="false">
      <c r="A67" s="106" t="s">
        <v>14301</v>
      </c>
      <c r="B67" s="106" t="s">
        <v>14301</v>
      </c>
      <c r="C67" s="8" t="n">
        <v>3</v>
      </c>
    </row>
    <row r="68" customFormat="false" ht="15" hidden="false" customHeight="false" outlineLevel="0" collapsed="false">
      <c r="A68" s="106" t="s">
        <v>14304</v>
      </c>
      <c r="B68" s="106" t="s">
        <v>14304</v>
      </c>
      <c r="C68" s="8" t="n">
        <v>3</v>
      </c>
    </row>
    <row r="69" customFormat="false" ht="15" hidden="false" customHeight="false" outlineLevel="0" collapsed="false">
      <c r="A69" s="106" t="s">
        <v>14308</v>
      </c>
      <c r="B69" s="106" t="s">
        <v>14308</v>
      </c>
      <c r="C69" s="8" t="n">
        <v>3</v>
      </c>
    </row>
    <row r="70" customFormat="false" ht="15" hidden="false" customHeight="false" outlineLevel="0" collapsed="false">
      <c r="A70" s="106" t="s">
        <v>14313</v>
      </c>
      <c r="B70" s="106" t="s">
        <v>14313</v>
      </c>
      <c r="C70" s="8" t="n">
        <v>2</v>
      </c>
    </row>
    <row r="71" customFormat="false" ht="15" hidden="false" customHeight="false" outlineLevel="0" collapsed="false">
      <c r="A71" s="106" t="s">
        <v>14316</v>
      </c>
      <c r="B71" s="106" t="s">
        <v>14316</v>
      </c>
      <c r="C71" s="8" t="n">
        <v>3</v>
      </c>
    </row>
    <row r="72" customFormat="false" ht="15" hidden="false" customHeight="false" outlineLevel="0" collapsed="false">
      <c r="A72" s="106" t="s">
        <v>14321</v>
      </c>
      <c r="B72" s="106" t="s">
        <v>14321</v>
      </c>
      <c r="C72" s="8" t="n">
        <v>3</v>
      </c>
    </row>
    <row r="73" customFormat="false" ht="15" hidden="false" customHeight="false" outlineLevel="0" collapsed="false">
      <c r="A73" s="106" t="s">
        <v>14324</v>
      </c>
      <c r="B73" s="106" t="s">
        <v>14324</v>
      </c>
      <c r="C73" s="8" t="n">
        <v>3</v>
      </c>
    </row>
    <row r="74" customFormat="false" ht="15" hidden="false" customHeight="false" outlineLevel="0" collapsed="false">
      <c r="A74" s="106" t="s">
        <v>14329</v>
      </c>
      <c r="B74" s="106" t="s">
        <v>14329</v>
      </c>
      <c r="C74" s="8" t="n">
        <v>2</v>
      </c>
    </row>
    <row r="75" customFormat="false" ht="15" hidden="false" customHeight="false" outlineLevel="0" collapsed="false">
      <c r="A75" s="106" t="s">
        <v>14331</v>
      </c>
      <c r="B75" s="106" t="s">
        <v>14331</v>
      </c>
      <c r="C75" s="8" t="n">
        <v>3</v>
      </c>
    </row>
    <row r="76" customFormat="false" ht="15" hidden="false" customHeight="false" outlineLevel="0" collapsed="false">
      <c r="A76" s="106" t="s">
        <v>14336</v>
      </c>
      <c r="B76" s="106" t="s">
        <v>14336</v>
      </c>
      <c r="C76" s="8" t="n">
        <v>3</v>
      </c>
    </row>
    <row r="77" customFormat="false" ht="15" hidden="false" customHeight="false" outlineLevel="0" collapsed="false">
      <c r="A77" s="106" t="s">
        <v>14342</v>
      </c>
      <c r="B77" s="106" t="s">
        <v>14342</v>
      </c>
      <c r="C77" s="8" t="n">
        <v>3</v>
      </c>
    </row>
    <row r="78" customFormat="false" ht="15" hidden="false" customHeight="false" outlineLevel="0" collapsed="false">
      <c r="A78" s="106" t="s">
        <v>14347</v>
      </c>
      <c r="B78" s="106" t="s">
        <v>14347</v>
      </c>
      <c r="C78" s="8" t="n">
        <v>3</v>
      </c>
    </row>
    <row r="79" customFormat="false" ht="15" hidden="false" customHeight="false" outlineLevel="0" collapsed="false">
      <c r="A79" s="106" t="s">
        <v>14352</v>
      </c>
      <c r="B79" s="106" t="s">
        <v>14352</v>
      </c>
      <c r="C79" s="8" t="n">
        <v>4</v>
      </c>
    </row>
    <row r="80" customFormat="false" ht="15" hidden="false" customHeight="false" outlineLevel="0" collapsed="false">
      <c r="A80" s="106" t="s">
        <v>14358</v>
      </c>
      <c r="B80" s="106" t="s">
        <v>14358</v>
      </c>
      <c r="C80" s="8" t="n">
        <v>2</v>
      </c>
    </row>
    <row r="81" customFormat="false" ht="15" hidden="false" customHeight="false" outlineLevel="0" collapsed="false">
      <c r="A81" s="106" t="s">
        <v>14360</v>
      </c>
      <c r="B81" s="106" t="s">
        <v>14360</v>
      </c>
      <c r="C81" s="8" t="n">
        <v>2</v>
      </c>
    </row>
    <row r="82" customFormat="false" ht="15" hidden="false" customHeight="false" outlineLevel="0" collapsed="false">
      <c r="A82" s="106" t="s">
        <v>14363</v>
      </c>
      <c r="B82" s="106" t="s">
        <v>14363</v>
      </c>
      <c r="C82" s="8" t="n">
        <v>9</v>
      </c>
    </row>
    <row r="83" customFormat="false" ht="15" hidden="false" customHeight="false" outlineLevel="0" collapsed="false">
      <c r="A83" s="106" t="s">
        <v>14370</v>
      </c>
      <c r="B83" s="106" t="s">
        <v>14370</v>
      </c>
      <c r="C83" s="8" t="n">
        <v>3</v>
      </c>
    </row>
    <row r="84" customFormat="false" ht="15" hidden="false" customHeight="false" outlineLevel="0" collapsed="false">
      <c r="A84" s="106" t="s">
        <v>14374</v>
      </c>
      <c r="B84" s="106" t="s">
        <v>14374</v>
      </c>
      <c r="C84" s="8" t="n">
        <v>2</v>
      </c>
    </row>
    <row r="85" customFormat="false" ht="15" hidden="false" customHeight="false" outlineLevel="0" collapsed="false">
      <c r="A85" s="106" t="s">
        <v>14377</v>
      </c>
      <c r="B85" s="106" t="s">
        <v>14377</v>
      </c>
      <c r="C85" s="8" t="n">
        <v>2</v>
      </c>
    </row>
    <row r="86" customFormat="false" ht="15" hidden="false" customHeight="false" outlineLevel="0" collapsed="false">
      <c r="A86" s="106" t="s">
        <v>14382</v>
      </c>
      <c r="B86" s="106" t="s">
        <v>14382</v>
      </c>
      <c r="C86" s="8" t="n">
        <v>3</v>
      </c>
    </row>
    <row r="87" customFormat="false" ht="15" hidden="false" customHeight="false" outlineLevel="0" collapsed="false">
      <c r="A87" s="106" t="s">
        <v>14387</v>
      </c>
      <c r="B87" s="106" t="s">
        <v>14387</v>
      </c>
      <c r="C87" s="8" t="n">
        <v>2</v>
      </c>
    </row>
    <row r="88" customFormat="false" ht="15" hidden="false" customHeight="false" outlineLevel="0" collapsed="false">
      <c r="A88" s="106" t="s">
        <v>14390</v>
      </c>
      <c r="B88" s="106" t="s">
        <v>14390</v>
      </c>
      <c r="C88" s="8" t="n">
        <v>1</v>
      </c>
    </row>
    <row r="89" customFormat="false" ht="15" hidden="false" customHeight="false" outlineLevel="0" collapsed="false">
      <c r="A89" s="106" t="s">
        <v>14392</v>
      </c>
      <c r="B89" s="106" t="s">
        <v>14392</v>
      </c>
      <c r="C89" s="8" t="n">
        <v>1</v>
      </c>
    </row>
    <row r="90" customFormat="false" ht="15" hidden="false" customHeight="false" outlineLevel="0" collapsed="false">
      <c r="A90" s="106" t="s">
        <v>14394</v>
      </c>
      <c r="B90" s="106" t="s">
        <v>14394</v>
      </c>
      <c r="C90" s="8" t="n">
        <v>1</v>
      </c>
    </row>
    <row r="91" customFormat="false" ht="15" hidden="false" customHeight="false" outlineLevel="0" collapsed="false">
      <c r="A91" s="106" t="s">
        <v>14398</v>
      </c>
      <c r="B91" s="106" t="s">
        <v>14398</v>
      </c>
      <c r="C91" s="8" t="n">
        <v>1</v>
      </c>
    </row>
    <row r="92" customFormat="false" ht="15" hidden="false" customHeight="false" outlineLevel="0" collapsed="false">
      <c r="A92" s="106" t="s">
        <v>14400</v>
      </c>
      <c r="B92" s="106" t="s">
        <v>14400</v>
      </c>
      <c r="C92" s="8" t="n">
        <v>1</v>
      </c>
    </row>
    <row r="93" customFormat="false" ht="15" hidden="false" customHeight="false" outlineLevel="0" collapsed="false">
      <c r="A93" s="106" t="s">
        <v>14402</v>
      </c>
      <c r="B93" s="106" t="s">
        <v>14402</v>
      </c>
      <c r="C93" s="8" t="n">
        <v>11</v>
      </c>
    </row>
    <row r="94" customFormat="false" ht="15" hidden="false" customHeight="false" outlineLevel="0" collapsed="false">
      <c r="A94" s="106" t="s">
        <v>14408</v>
      </c>
      <c r="B94" s="106" t="s">
        <v>14408</v>
      </c>
      <c r="C94" s="8" t="n">
        <v>2</v>
      </c>
    </row>
    <row r="95" customFormat="false" ht="15" hidden="false" customHeight="false" outlineLevel="0" collapsed="false">
      <c r="A95" s="106" t="s">
        <v>14412</v>
      </c>
      <c r="B95" s="106" t="s">
        <v>14412</v>
      </c>
      <c r="C95" s="8" t="n">
        <v>2</v>
      </c>
    </row>
    <row r="96" customFormat="false" ht="15" hidden="false" customHeight="false" outlineLevel="0" collapsed="false">
      <c r="A96" s="106" t="s">
        <v>14416</v>
      </c>
      <c r="B96" s="106" t="s">
        <v>14416</v>
      </c>
      <c r="C96" s="8" t="n">
        <v>2</v>
      </c>
    </row>
    <row r="97" customFormat="false" ht="15" hidden="false" customHeight="false" outlineLevel="0" collapsed="false">
      <c r="A97" s="106" t="s">
        <v>14420</v>
      </c>
      <c r="B97" s="106" t="s">
        <v>14420</v>
      </c>
      <c r="C97" s="8" t="n">
        <v>2</v>
      </c>
    </row>
    <row r="98" customFormat="false" ht="15" hidden="false" customHeight="false" outlineLevel="0" collapsed="false">
      <c r="A98" s="106" t="s">
        <v>14424</v>
      </c>
      <c r="B98" s="106" t="s">
        <v>14424</v>
      </c>
      <c r="C98" s="8" t="n">
        <v>2</v>
      </c>
    </row>
    <row r="99" customFormat="false" ht="15" hidden="false" customHeight="false" outlineLevel="0" collapsed="false">
      <c r="A99" s="106" t="s">
        <v>14428</v>
      </c>
      <c r="B99" s="106" t="s">
        <v>14428</v>
      </c>
      <c r="C99" s="8" t="n">
        <v>1</v>
      </c>
    </row>
    <row r="100" customFormat="false" ht="15" hidden="false" customHeight="false" outlineLevel="0" collapsed="false">
      <c r="A100" s="106" t="s">
        <v>14431</v>
      </c>
      <c r="B100" s="106" t="s">
        <v>14431</v>
      </c>
      <c r="C100" s="8" t="n">
        <v>2</v>
      </c>
    </row>
    <row r="101" customFormat="false" ht="15" hidden="false" customHeight="false" outlineLevel="0" collapsed="false">
      <c r="A101" s="106" t="s">
        <v>14435</v>
      </c>
      <c r="B101" s="106" t="s">
        <v>14435</v>
      </c>
      <c r="C101" s="8" t="n">
        <v>2</v>
      </c>
    </row>
    <row r="102" customFormat="false" ht="15" hidden="false" customHeight="false" outlineLevel="0" collapsed="false">
      <c r="A102" s="106" t="s">
        <v>14439</v>
      </c>
      <c r="B102" s="106" t="s">
        <v>14439</v>
      </c>
      <c r="C102" s="8" t="n">
        <v>2</v>
      </c>
    </row>
    <row r="103" customFormat="false" ht="15" hidden="false" customHeight="false" outlineLevel="0" collapsed="false">
      <c r="A103" s="106" t="s">
        <v>14443</v>
      </c>
      <c r="B103" s="106" t="s">
        <v>14443</v>
      </c>
      <c r="C103" s="8" t="n">
        <v>1</v>
      </c>
    </row>
    <row r="104" customFormat="false" ht="15" hidden="false" customHeight="false" outlineLevel="0" collapsed="false">
      <c r="A104" s="106" t="s">
        <v>14445</v>
      </c>
      <c r="B104" s="106" t="s">
        <v>14445</v>
      </c>
      <c r="C104" s="8" t="n">
        <v>1</v>
      </c>
    </row>
    <row r="105" customFormat="false" ht="15" hidden="false" customHeight="false" outlineLevel="0" collapsed="false">
      <c r="A105" s="106" t="s">
        <v>14447</v>
      </c>
      <c r="B105" s="106" t="s">
        <v>14447</v>
      </c>
      <c r="C105" s="8" t="n">
        <v>1</v>
      </c>
    </row>
    <row r="106" customFormat="false" ht="15" hidden="false" customHeight="false" outlineLevel="0" collapsed="false">
      <c r="A106" s="106" t="s">
        <v>14449</v>
      </c>
      <c r="B106" s="106" t="s">
        <v>14449</v>
      </c>
      <c r="C106" s="8" t="n">
        <v>1</v>
      </c>
    </row>
    <row r="107" customFormat="false" ht="15" hidden="false" customHeight="false" outlineLevel="0" collapsed="false">
      <c r="A107" s="106" t="s">
        <v>14451</v>
      </c>
      <c r="B107" s="106" t="s">
        <v>14451</v>
      </c>
      <c r="C107" s="8" t="n">
        <v>1</v>
      </c>
    </row>
    <row r="108" customFormat="false" ht="15" hidden="false" customHeight="false" outlineLevel="0" collapsed="false">
      <c r="A108" s="106" t="s">
        <v>14453</v>
      </c>
      <c r="B108" s="106" t="s">
        <v>14453</v>
      </c>
      <c r="C108" s="8" t="n">
        <v>7</v>
      </c>
    </row>
    <row r="109" customFormat="false" ht="15" hidden="false" customHeight="false" outlineLevel="0" collapsed="false">
      <c r="A109" s="106" t="s">
        <v>14458</v>
      </c>
      <c r="B109" s="106" t="s">
        <v>14458</v>
      </c>
      <c r="C109" s="8" t="n">
        <v>1</v>
      </c>
    </row>
    <row r="110" customFormat="false" ht="15" hidden="false" customHeight="false" outlineLevel="0" collapsed="false">
      <c r="A110" s="106" t="s">
        <v>14460</v>
      </c>
      <c r="B110" s="106" t="s">
        <v>14460</v>
      </c>
      <c r="C110" s="8" t="n">
        <v>1</v>
      </c>
    </row>
    <row r="111" customFormat="false" ht="15" hidden="false" customHeight="false" outlineLevel="0" collapsed="false">
      <c r="A111" s="106" t="s">
        <v>14462</v>
      </c>
      <c r="B111" s="106" t="s">
        <v>14462</v>
      </c>
      <c r="C111" s="8" t="n">
        <v>2</v>
      </c>
    </row>
    <row r="112" customFormat="false" ht="15" hidden="false" customHeight="false" outlineLevel="0" collapsed="false">
      <c r="A112" s="106" t="s">
        <v>14466</v>
      </c>
      <c r="B112" s="106" t="s">
        <v>14466</v>
      </c>
      <c r="C112" s="8" t="n">
        <v>1</v>
      </c>
    </row>
    <row r="113" customFormat="false" ht="15" hidden="false" customHeight="false" outlineLevel="0" collapsed="false">
      <c r="A113" s="106" t="s">
        <v>14469</v>
      </c>
      <c r="B113" s="106" t="s">
        <v>14469</v>
      </c>
      <c r="C113" s="8" t="n">
        <v>1</v>
      </c>
    </row>
    <row r="114" customFormat="false" ht="15" hidden="false" customHeight="false" outlineLevel="0" collapsed="false">
      <c r="A114" s="106" t="s">
        <v>14472</v>
      </c>
      <c r="B114" s="106" t="s">
        <v>14472</v>
      </c>
      <c r="C114" s="8" t="n">
        <v>1</v>
      </c>
    </row>
    <row r="115" customFormat="false" ht="15" hidden="false" customHeight="false" outlineLevel="0" collapsed="false">
      <c r="A115" s="106" t="s">
        <v>14475</v>
      </c>
      <c r="B115" s="106" t="s">
        <v>14475</v>
      </c>
      <c r="C115" s="8" t="n">
        <v>1</v>
      </c>
    </row>
    <row r="116" customFormat="false" ht="15" hidden="false" customHeight="false" outlineLevel="0" collapsed="false">
      <c r="A116" s="106" t="s">
        <v>14478</v>
      </c>
      <c r="B116" s="106" t="s">
        <v>14478</v>
      </c>
      <c r="C116" s="8" t="n">
        <v>1</v>
      </c>
    </row>
    <row r="117" customFormat="false" ht="15" hidden="false" customHeight="false" outlineLevel="0" collapsed="false">
      <c r="A117" s="106" t="s">
        <v>14481</v>
      </c>
      <c r="B117" s="106" t="s">
        <v>14481</v>
      </c>
      <c r="C117" s="8" t="n">
        <v>1</v>
      </c>
    </row>
    <row r="118" customFormat="false" ht="15" hidden="false" customHeight="false" outlineLevel="0" collapsed="false">
      <c r="A118" s="106" t="s">
        <v>14484</v>
      </c>
      <c r="B118" s="106" t="s">
        <v>14484</v>
      </c>
      <c r="C118" s="8" t="n">
        <v>1</v>
      </c>
    </row>
    <row r="119" customFormat="false" ht="15" hidden="false" customHeight="false" outlineLevel="0" collapsed="false">
      <c r="A119" s="106" t="s">
        <v>14487</v>
      </c>
      <c r="B119" s="106" t="s">
        <v>14487</v>
      </c>
      <c r="C119" s="8" t="n">
        <v>1</v>
      </c>
    </row>
    <row r="120" customFormat="false" ht="15" hidden="false" customHeight="false" outlineLevel="0" collapsed="false">
      <c r="A120" s="106" t="s">
        <v>14490</v>
      </c>
      <c r="B120" s="106" t="s">
        <v>14490</v>
      </c>
      <c r="C120" s="8" t="n">
        <v>2</v>
      </c>
    </row>
    <row r="121" customFormat="false" ht="15" hidden="false" customHeight="false" outlineLevel="0" collapsed="false">
      <c r="A121" s="106" t="s">
        <v>14494</v>
      </c>
      <c r="B121" s="106" t="s">
        <v>14494</v>
      </c>
      <c r="C121" s="8" t="n">
        <v>2</v>
      </c>
    </row>
    <row r="122" customFormat="false" ht="15" hidden="false" customHeight="false" outlineLevel="0" collapsed="false">
      <c r="A122" s="106" t="s">
        <v>14500</v>
      </c>
      <c r="B122" s="106" t="s">
        <v>14500</v>
      </c>
      <c r="C122" s="8" t="n">
        <v>1</v>
      </c>
    </row>
    <row r="123" customFormat="false" ht="15" hidden="false" customHeight="false" outlineLevel="0" collapsed="false">
      <c r="A123" s="106" t="s">
        <v>14503</v>
      </c>
      <c r="B123" s="106" t="s">
        <v>14503</v>
      </c>
      <c r="C123" s="8" t="n">
        <v>1</v>
      </c>
    </row>
    <row r="124" customFormat="false" ht="15" hidden="false" customHeight="false" outlineLevel="0" collapsed="false">
      <c r="A124" s="106" t="s">
        <v>14505</v>
      </c>
      <c r="B124" s="106" t="s">
        <v>14505</v>
      </c>
      <c r="C124" s="8" t="n">
        <v>1</v>
      </c>
    </row>
    <row r="125" customFormat="false" ht="15" hidden="false" customHeight="false" outlineLevel="0" collapsed="false">
      <c r="A125" s="106" t="s">
        <v>14507</v>
      </c>
      <c r="B125" s="106" t="s">
        <v>14507</v>
      </c>
      <c r="C125" s="8" t="n">
        <v>1</v>
      </c>
    </row>
    <row r="126" customFormat="false" ht="15" hidden="false" customHeight="false" outlineLevel="0" collapsed="false">
      <c r="A126" s="106" t="s">
        <v>14509</v>
      </c>
      <c r="B126" s="106" t="s">
        <v>14509</v>
      </c>
      <c r="C126" s="8" t="n">
        <v>1</v>
      </c>
    </row>
    <row r="127" customFormat="false" ht="15" hidden="false" customHeight="false" outlineLevel="0" collapsed="false">
      <c r="A127" s="106" t="s">
        <v>14513</v>
      </c>
      <c r="B127" s="106" t="s">
        <v>14513</v>
      </c>
      <c r="C127" s="8" t="n">
        <v>1</v>
      </c>
    </row>
    <row r="128" customFormat="false" ht="15" hidden="false" customHeight="false" outlineLevel="0" collapsed="false">
      <c r="A128" s="106" t="s">
        <v>14515</v>
      </c>
      <c r="B128" s="106" t="s">
        <v>14515</v>
      </c>
      <c r="C128" s="8" t="n">
        <v>2</v>
      </c>
    </row>
    <row r="129" customFormat="false" ht="15" hidden="false" customHeight="false" outlineLevel="0" collapsed="false">
      <c r="A129" s="106" t="s">
        <v>14519</v>
      </c>
      <c r="B129" s="106" t="s">
        <v>14519</v>
      </c>
      <c r="C129" s="8" t="n">
        <v>4</v>
      </c>
    </row>
    <row r="130" customFormat="false" ht="15" hidden="false" customHeight="false" outlineLevel="0" collapsed="false">
      <c r="A130" s="106" t="s">
        <v>14524</v>
      </c>
      <c r="B130" s="106" t="s">
        <v>14524</v>
      </c>
      <c r="C130" s="8" t="n">
        <v>1</v>
      </c>
    </row>
    <row r="131" customFormat="false" ht="15" hidden="false" customHeight="false" outlineLevel="0" collapsed="false">
      <c r="A131" s="106" t="s">
        <v>14526</v>
      </c>
      <c r="B131" s="106" t="s">
        <v>14526</v>
      </c>
      <c r="C131" s="8" t="n">
        <v>2</v>
      </c>
    </row>
    <row r="132" customFormat="false" ht="15" hidden="false" customHeight="false" outlineLevel="0" collapsed="false">
      <c r="A132" s="106" t="s">
        <v>14529</v>
      </c>
      <c r="B132" s="106" t="s">
        <v>14529</v>
      </c>
      <c r="C132" s="8" t="n">
        <v>2</v>
      </c>
    </row>
    <row r="133" customFormat="false" ht="15" hidden="false" customHeight="false" outlineLevel="0" collapsed="false">
      <c r="A133" s="106" t="s">
        <v>14533</v>
      </c>
      <c r="B133" s="106" t="s">
        <v>14533</v>
      </c>
      <c r="C133" s="8" t="n">
        <v>2</v>
      </c>
    </row>
    <row r="134" customFormat="false" ht="15" hidden="false" customHeight="false" outlineLevel="0" collapsed="false">
      <c r="A134" s="106" t="s">
        <v>14537</v>
      </c>
      <c r="B134" s="106" t="s">
        <v>14537</v>
      </c>
      <c r="C134" s="8" t="n">
        <v>2</v>
      </c>
    </row>
    <row r="135" customFormat="false" ht="15" hidden="false" customHeight="false" outlineLevel="0" collapsed="false">
      <c r="A135" s="106" t="s">
        <v>14541</v>
      </c>
      <c r="B135" s="106" t="s">
        <v>14541</v>
      </c>
      <c r="C135" s="8" t="n">
        <v>2</v>
      </c>
    </row>
    <row r="136" customFormat="false" ht="15" hidden="false" customHeight="false" outlineLevel="0" collapsed="false">
      <c r="A136" s="106" t="s">
        <v>14545</v>
      </c>
      <c r="B136" s="106" t="s">
        <v>14545</v>
      </c>
      <c r="C136" s="8" t="n">
        <v>2</v>
      </c>
    </row>
    <row r="137" customFormat="false" ht="15" hidden="false" customHeight="false" outlineLevel="0" collapsed="false">
      <c r="A137" s="106" t="s">
        <v>14549</v>
      </c>
      <c r="B137" s="106" t="s">
        <v>14549</v>
      </c>
      <c r="C137" s="8" t="n">
        <v>2</v>
      </c>
    </row>
    <row r="138" customFormat="false" ht="15" hidden="false" customHeight="false" outlineLevel="0" collapsed="false">
      <c r="A138" s="106" t="s">
        <v>14553</v>
      </c>
      <c r="B138" s="106" t="s">
        <v>14553</v>
      </c>
      <c r="C138" s="8" t="n">
        <v>2</v>
      </c>
    </row>
    <row r="139" customFormat="false" ht="15" hidden="false" customHeight="false" outlineLevel="0" collapsed="false">
      <c r="A139" s="106" t="s">
        <v>14557</v>
      </c>
      <c r="B139" s="106" t="s">
        <v>14557</v>
      </c>
      <c r="C139" s="8" t="n">
        <v>2</v>
      </c>
    </row>
    <row r="140" customFormat="false" ht="15" hidden="false" customHeight="false" outlineLevel="0" collapsed="false">
      <c r="A140" s="106" t="s">
        <v>14561</v>
      </c>
      <c r="B140" s="106" t="s">
        <v>14561</v>
      </c>
      <c r="C140" s="8" t="n">
        <v>2</v>
      </c>
    </row>
    <row r="141" customFormat="false" ht="15" hidden="false" customHeight="false" outlineLevel="0" collapsed="false">
      <c r="A141" s="106" t="s">
        <v>14564</v>
      </c>
      <c r="B141" s="106" t="s">
        <v>14564</v>
      </c>
      <c r="C141" s="8" t="n">
        <v>1</v>
      </c>
    </row>
    <row r="142" customFormat="false" ht="15" hidden="false" customHeight="false" outlineLevel="0" collapsed="false">
      <c r="A142" s="106" t="s">
        <v>14566</v>
      </c>
      <c r="B142" s="106" t="s">
        <v>14566</v>
      </c>
      <c r="C142" s="8" t="n">
        <v>1</v>
      </c>
    </row>
    <row r="143" customFormat="false" ht="15" hidden="false" customHeight="false" outlineLevel="0" collapsed="false">
      <c r="A143" s="106" t="s">
        <v>14568</v>
      </c>
      <c r="B143" s="106" t="s">
        <v>14568</v>
      </c>
      <c r="C143" s="8" t="n">
        <v>3</v>
      </c>
    </row>
    <row r="144" customFormat="false" ht="15" hidden="false" customHeight="false" outlineLevel="0" collapsed="false">
      <c r="A144" s="106" t="s">
        <v>14573</v>
      </c>
      <c r="B144" s="106" t="s">
        <v>14573</v>
      </c>
      <c r="C144" s="8" t="n">
        <v>1</v>
      </c>
    </row>
    <row r="145" customFormat="false" ht="15" hidden="false" customHeight="false" outlineLevel="0" collapsed="false">
      <c r="A145" s="106" t="s">
        <v>14575</v>
      </c>
      <c r="B145" s="106" t="s">
        <v>14575</v>
      </c>
      <c r="C145" s="8" t="n">
        <v>1</v>
      </c>
    </row>
    <row r="146" customFormat="false" ht="15" hidden="false" customHeight="false" outlineLevel="0" collapsed="false">
      <c r="A146" s="106" t="s">
        <v>14577</v>
      </c>
      <c r="B146" s="106" t="s">
        <v>14577</v>
      </c>
      <c r="C146" s="8" t="n">
        <v>2</v>
      </c>
    </row>
    <row r="147" customFormat="false" ht="15" hidden="false" customHeight="false" outlineLevel="0" collapsed="false">
      <c r="A147" s="106" t="s">
        <v>14580</v>
      </c>
      <c r="B147" s="106" t="s">
        <v>14580</v>
      </c>
      <c r="C147" s="8" t="n">
        <v>1</v>
      </c>
    </row>
    <row r="148" customFormat="false" ht="15" hidden="false" customHeight="false" outlineLevel="0" collapsed="false">
      <c r="A148" s="106" t="s">
        <v>14583</v>
      </c>
      <c r="B148" s="106" t="s">
        <v>14583</v>
      </c>
      <c r="C148" s="8" t="n">
        <v>1</v>
      </c>
    </row>
    <row r="149" customFormat="false" ht="15" hidden="false" customHeight="false" outlineLevel="0" collapsed="false">
      <c r="A149" s="106" t="s">
        <v>14585</v>
      </c>
      <c r="B149" s="106" t="s">
        <v>14585</v>
      </c>
      <c r="C149" s="8" t="n">
        <v>2</v>
      </c>
    </row>
    <row r="150" customFormat="false" ht="15" hidden="false" customHeight="false" outlineLevel="0" collapsed="false">
      <c r="A150" s="106" t="s">
        <v>14589</v>
      </c>
      <c r="B150" s="106" t="s">
        <v>14589</v>
      </c>
      <c r="C150" s="8" t="n">
        <v>2</v>
      </c>
    </row>
    <row r="151" customFormat="false" ht="15" hidden="false" customHeight="false" outlineLevel="0" collapsed="false">
      <c r="A151" s="106" t="s">
        <v>14594</v>
      </c>
      <c r="B151" s="106" t="s">
        <v>14594</v>
      </c>
      <c r="C151" s="8" t="n">
        <v>1</v>
      </c>
    </row>
    <row r="152" customFormat="false" ht="15" hidden="false" customHeight="false" outlineLevel="0" collapsed="false">
      <c r="A152" s="106" t="s">
        <v>14596</v>
      </c>
      <c r="B152" s="106" t="s">
        <v>14596</v>
      </c>
      <c r="C152" s="8" t="n">
        <v>2</v>
      </c>
    </row>
    <row r="153" customFormat="false" ht="15" hidden="false" customHeight="false" outlineLevel="0" collapsed="false">
      <c r="A153" s="106" t="s">
        <v>14600</v>
      </c>
      <c r="B153" s="106" t="s">
        <v>14600</v>
      </c>
      <c r="C153" s="8" t="n">
        <v>1</v>
      </c>
    </row>
    <row r="154" customFormat="false" ht="15" hidden="false" customHeight="false" outlineLevel="0" collapsed="false">
      <c r="A154" s="106" t="s">
        <v>14602</v>
      </c>
      <c r="B154" s="106" t="s">
        <v>14602</v>
      </c>
      <c r="C154" s="8" t="n">
        <v>1</v>
      </c>
    </row>
    <row r="155" customFormat="false" ht="15" hidden="false" customHeight="false" outlineLevel="0" collapsed="false">
      <c r="A155" s="106" t="s">
        <v>14604</v>
      </c>
      <c r="B155" s="106" t="s">
        <v>14604</v>
      </c>
      <c r="C155" s="8" t="n">
        <v>1</v>
      </c>
    </row>
    <row r="156" customFormat="false" ht="15" hidden="false" customHeight="false" outlineLevel="0" collapsed="false">
      <c r="A156" s="106" t="s">
        <v>14606</v>
      </c>
      <c r="B156" s="106" t="s">
        <v>14606</v>
      </c>
      <c r="C156" s="8" t="n">
        <v>1</v>
      </c>
    </row>
    <row r="157" customFormat="false" ht="15" hidden="false" customHeight="false" outlineLevel="0" collapsed="false">
      <c r="A157" s="106" t="s">
        <v>14608</v>
      </c>
      <c r="B157" s="106" t="s">
        <v>14608</v>
      </c>
      <c r="C157" s="8" t="n">
        <v>1</v>
      </c>
    </row>
    <row r="158" customFormat="false" ht="15" hidden="false" customHeight="false" outlineLevel="0" collapsed="false">
      <c r="A158" s="106" t="s">
        <v>14610</v>
      </c>
      <c r="B158" s="106" t="s">
        <v>14610</v>
      </c>
      <c r="C158" s="8" t="n">
        <v>1</v>
      </c>
    </row>
    <row r="159" customFormat="false" ht="15" hidden="false" customHeight="false" outlineLevel="0" collapsed="false">
      <c r="A159" s="106" t="s">
        <v>14612</v>
      </c>
      <c r="B159" s="106" t="s">
        <v>14612</v>
      </c>
      <c r="C159" s="8" t="n">
        <v>2</v>
      </c>
    </row>
    <row r="160" customFormat="false" ht="15" hidden="false" customHeight="false" outlineLevel="0" collapsed="false">
      <c r="A160" s="106" t="s">
        <v>14616</v>
      </c>
      <c r="B160" s="106" t="s">
        <v>14616</v>
      </c>
      <c r="C160" s="8" t="n">
        <v>1</v>
      </c>
    </row>
    <row r="161" customFormat="false" ht="15" hidden="false" customHeight="false" outlineLevel="0" collapsed="false">
      <c r="A161" s="106" t="s">
        <v>14618</v>
      </c>
      <c r="B161" s="106" t="s">
        <v>14618</v>
      </c>
      <c r="C161" s="8" t="n">
        <v>2</v>
      </c>
    </row>
    <row r="162" customFormat="false" ht="15" hidden="false" customHeight="false" outlineLevel="0" collapsed="false">
      <c r="A162" s="106" t="s">
        <v>14621</v>
      </c>
      <c r="B162" s="106" t="s">
        <v>14621</v>
      </c>
      <c r="C162" s="8" t="n">
        <v>1</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A1:V10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cols>
    <col collapsed="false" hidden="false" max="1" min="1" style="13" width="39.7125506072874"/>
    <col collapsed="false" hidden="false" max="2" min="2" style="13" width="20.1376518218623"/>
    <col collapsed="false" hidden="false" max="3" min="3" style="13" width="29.7165991902834"/>
    <col collapsed="false" hidden="false" max="4" min="4" style="13" width="11.1417004048583"/>
    <col collapsed="false" hidden="false" max="5" min="5" style="13" width="29.7165991902834"/>
    <col collapsed="false" hidden="false" max="6" min="6" style="13" width="11.1417004048583"/>
    <col collapsed="false" hidden="false" max="7" min="7" style="13" width="29.7165991902834"/>
    <col collapsed="false" hidden="false" max="8" min="8" style="13" width="11.1417004048583"/>
    <col collapsed="false" hidden="false" max="9" min="9" style="13" width="29.7165991902834"/>
    <col collapsed="false" hidden="false" max="10" min="10" style="13" width="11.1417004048583"/>
    <col collapsed="false" hidden="false" max="11" min="11" style="13" width="29.7165991902834"/>
    <col collapsed="false" hidden="false" max="12" min="12" style="13" width="11.1417004048583"/>
    <col collapsed="false" hidden="false" max="13" min="13" style="13" width="29.7165991902834"/>
    <col collapsed="false" hidden="false" max="14" min="14" style="13" width="11.1417004048583"/>
    <col collapsed="false" hidden="false" max="15" min="15" style="13" width="29.7165991902834"/>
    <col collapsed="false" hidden="false" max="16" min="16" style="13" width="11.1417004048583"/>
    <col collapsed="false" hidden="false" max="17" min="17" style="13" width="29.7165991902834"/>
    <col collapsed="false" hidden="false" max="18" min="18" style="13" width="11.1417004048583"/>
    <col collapsed="false" hidden="false" max="19" min="19" style="13" width="29.7165991902834"/>
    <col collapsed="false" hidden="false" max="20" min="20" style="13" width="11.1417004048583"/>
    <col collapsed="false" hidden="false" max="21" min="21" style="13" width="30.7125506072874"/>
    <col collapsed="false" hidden="false" max="22" min="22" style="13" width="12.1417004048583"/>
    <col collapsed="false" hidden="false" max="1025" min="23" style="0" width="8.5748987854251"/>
  </cols>
  <sheetData>
    <row r="1" customFormat="false" ht="15" hidden="false" customHeight="true" outlineLevel="0" collapsed="false">
      <c r="A1" s="12" t="s">
        <v>14767</v>
      </c>
      <c r="B1" s="12" t="s">
        <v>14768</v>
      </c>
      <c r="C1" s="12" t="s">
        <v>14769</v>
      </c>
      <c r="D1" s="12" t="s">
        <v>14770</v>
      </c>
      <c r="E1" s="12" t="s">
        <v>14771</v>
      </c>
      <c r="F1" s="12" t="s">
        <v>14772</v>
      </c>
      <c r="G1" s="12" t="s">
        <v>14773</v>
      </c>
      <c r="H1" s="12" t="s">
        <v>14774</v>
      </c>
      <c r="I1" s="12" t="s">
        <v>14775</v>
      </c>
      <c r="J1" s="12" t="s">
        <v>14776</v>
      </c>
      <c r="K1" s="12" t="s">
        <v>14777</v>
      </c>
      <c r="L1" s="12" t="s">
        <v>14778</v>
      </c>
      <c r="M1" s="12" t="s">
        <v>14779</v>
      </c>
      <c r="N1" s="12" t="s">
        <v>14780</v>
      </c>
      <c r="O1" s="12" t="s">
        <v>14781</v>
      </c>
      <c r="P1" s="12" t="s">
        <v>14782</v>
      </c>
      <c r="Q1" s="12" t="s">
        <v>14783</v>
      </c>
      <c r="R1" s="12" t="s">
        <v>14784</v>
      </c>
      <c r="S1" s="12" t="s">
        <v>14785</v>
      </c>
      <c r="T1" s="12" t="s">
        <v>14786</v>
      </c>
      <c r="U1" s="12" t="s">
        <v>14787</v>
      </c>
      <c r="V1" s="12" t="s">
        <v>14788</v>
      </c>
    </row>
    <row r="2" customFormat="false" ht="15" hidden="false" customHeight="false" outlineLevel="0" collapsed="false">
      <c r="A2" s="23" t="s">
        <v>3818</v>
      </c>
      <c r="B2" s="24" t="n">
        <v>41</v>
      </c>
      <c r="C2" s="23" t="s">
        <v>4585</v>
      </c>
      <c r="D2" s="24" t="n">
        <v>13</v>
      </c>
      <c r="E2" s="23" t="s">
        <v>3818</v>
      </c>
      <c r="F2" s="24" t="n">
        <v>33</v>
      </c>
      <c r="G2" s="23" t="s">
        <v>1811</v>
      </c>
      <c r="H2" s="24" t="n">
        <v>1</v>
      </c>
      <c r="I2" s="24"/>
      <c r="J2" s="24"/>
      <c r="K2" s="23" t="s">
        <v>2352</v>
      </c>
      <c r="L2" s="24" t="n">
        <v>7</v>
      </c>
      <c r="M2" s="23" t="s">
        <v>2305</v>
      </c>
      <c r="N2" s="24" t="n">
        <v>1</v>
      </c>
      <c r="O2" s="23" t="s">
        <v>3774</v>
      </c>
      <c r="P2" s="24" t="n">
        <v>1</v>
      </c>
      <c r="Q2" s="23" t="s">
        <v>1445</v>
      </c>
      <c r="R2" s="24" t="n">
        <v>3</v>
      </c>
      <c r="S2" s="23" t="s">
        <v>4761</v>
      </c>
      <c r="T2" s="24" t="n">
        <v>1</v>
      </c>
      <c r="U2" s="23" t="s">
        <v>3313</v>
      </c>
      <c r="V2" s="24" t="n">
        <v>1</v>
      </c>
    </row>
    <row r="3" customFormat="false" ht="15" hidden="false" customHeight="false" outlineLevel="0" collapsed="false">
      <c r="A3" s="23" t="s">
        <v>4585</v>
      </c>
      <c r="B3" s="24" t="n">
        <v>13</v>
      </c>
      <c r="C3" s="23" t="s">
        <v>2223</v>
      </c>
      <c r="D3" s="24" t="n">
        <v>4</v>
      </c>
      <c r="E3" s="23" t="s">
        <v>1308</v>
      </c>
      <c r="F3" s="24" t="n">
        <v>9</v>
      </c>
      <c r="G3" s="24"/>
      <c r="H3" s="24"/>
      <c r="I3" s="24"/>
      <c r="J3" s="24"/>
      <c r="K3" s="23" t="s">
        <v>1315</v>
      </c>
      <c r="L3" s="24" t="n">
        <v>3</v>
      </c>
      <c r="M3" s="24"/>
      <c r="N3" s="24"/>
      <c r="O3" s="23" t="s">
        <v>3777</v>
      </c>
      <c r="P3" s="24" t="n">
        <v>1</v>
      </c>
      <c r="Q3" s="23" t="s">
        <v>1894</v>
      </c>
      <c r="R3" s="24" t="n">
        <v>2</v>
      </c>
      <c r="S3" s="23" t="s">
        <v>2655</v>
      </c>
      <c r="T3" s="24" t="n">
        <v>1</v>
      </c>
      <c r="U3" s="23" t="s">
        <v>3308</v>
      </c>
      <c r="V3" s="24" t="n">
        <v>1</v>
      </c>
    </row>
    <row r="4" customFormat="false" ht="15" hidden="false" customHeight="false" outlineLevel="0" collapsed="false">
      <c r="A4" s="23" t="s">
        <v>699</v>
      </c>
      <c r="B4" s="24" t="n">
        <v>11</v>
      </c>
      <c r="C4" s="23" t="s">
        <v>2957</v>
      </c>
      <c r="D4" s="24" t="n">
        <v>4</v>
      </c>
      <c r="E4" s="23" t="s">
        <v>1087</v>
      </c>
      <c r="F4" s="24" t="n">
        <v>8</v>
      </c>
      <c r="G4" s="24"/>
      <c r="H4" s="24"/>
      <c r="I4" s="24"/>
      <c r="J4" s="24"/>
      <c r="K4" s="23" t="s">
        <v>964</v>
      </c>
      <c r="L4" s="24" t="n">
        <v>3</v>
      </c>
      <c r="M4" s="24"/>
      <c r="N4" s="24"/>
      <c r="O4" s="24"/>
      <c r="P4" s="24"/>
      <c r="Q4" s="23" t="s">
        <v>2074</v>
      </c>
      <c r="R4" s="24" t="n">
        <v>1</v>
      </c>
      <c r="S4" s="24"/>
      <c r="T4" s="24"/>
      <c r="U4" s="24"/>
      <c r="V4" s="24"/>
    </row>
    <row r="5" customFormat="false" ht="15" hidden="false" customHeight="false" outlineLevel="0" collapsed="false">
      <c r="A5" s="23" t="s">
        <v>1308</v>
      </c>
      <c r="B5" s="24" t="n">
        <v>9</v>
      </c>
      <c r="C5" s="23" t="s">
        <v>1570</v>
      </c>
      <c r="D5" s="24" t="n">
        <v>3</v>
      </c>
      <c r="E5" s="23" t="s">
        <v>1690</v>
      </c>
      <c r="F5" s="24" t="n">
        <v>6</v>
      </c>
      <c r="G5" s="24"/>
      <c r="H5" s="24"/>
      <c r="I5" s="24"/>
      <c r="J5" s="24"/>
      <c r="K5" s="23" t="s">
        <v>996</v>
      </c>
      <c r="L5" s="24" t="n">
        <v>2</v>
      </c>
      <c r="M5" s="24"/>
      <c r="N5" s="24"/>
      <c r="O5" s="24"/>
      <c r="P5" s="24"/>
      <c r="Q5" s="23" t="s">
        <v>1902</v>
      </c>
      <c r="R5" s="24" t="n">
        <v>1</v>
      </c>
      <c r="S5" s="24"/>
      <c r="T5" s="24"/>
      <c r="U5" s="24"/>
      <c r="V5" s="24"/>
    </row>
    <row r="6" customFormat="false" ht="15" hidden="false" customHeight="false" outlineLevel="0" collapsed="false">
      <c r="A6" s="23" t="s">
        <v>1087</v>
      </c>
      <c r="B6" s="24" t="n">
        <v>8</v>
      </c>
      <c r="C6" s="23" t="s">
        <v>2507</v>
      </c>
      <c r="D6" s="24" t="n">
        <v>3</v>
      </c>
      <c r="E6" s="23" t="s">
        <v>4546</v>
      </c>
      <c r="F6" s="24" t="n">
        <v>4</v>
      </c>
      <c r="G6" s="24"/>
      <c r="H6" s="24"/>
      <c r="I6" s="24"/>
      <c r="J6" s="24"/>
      <c r="K6" s="23" t="s">
        <v>1455</v>
      </c>
      <c r="L6" s="24" t="n">
        <v>1</v>
      </c>
      <c r="M6" s="24"/>
      <c r="N6" s="24"/>
      <c r="O6" s="24"/>
      <c r="P6" s="24"/>
      <c r="Q6" s="23" t="s">
        <v>14789</v>
      </c>
      <c r="R6" s="24" t="n">
        <v>1</v>
      </c>
      <c r="S6" s="24"/>
      <c r="T6" s="24"/>
      <c r="U6" s="24"/>
      <c r="V6" s="24"/>
    </row>
    <row r="7" customFormat="false" ht="15" hidden="false" customHeight="false" outlineLevel="0" collapsed="false">
      <c r="A7" s="23" t="s">
        <v>1690</v>
      </c>
      <c r="B7" s="24" t="n">
        <v>8</v>
      </c>
      <c r="C7" s="23" t="s">
        <v>14790</v>
      </c>
      <c r="D7" s="24" t="n">
        <v>3</v>
      </c>
      <c r="E7" s="23" t="s">
        <v>1301</v>
      </c>
      <c r="F7" s="24" t="n">
        <v>2</v>
      </c>
      <c r="G7" s="24"/>
      <c r="H7" s="24"/>
      <c r="I7" s="24"/>
      <c r="J7" s="24"/>
      <c r="K7" s="23" t="s">
        <v>2705</v>
      </c>
      <c r="L7" s="24" t="n">
        <v>1</v>
      </c>
      <c r="M7" s="24"/>
      <c r="N7" s="24"/>
      <c r="O7" s="24"/>
      <c r="P7" s="24"/>
      <c r="Q7" s="24"/>
      <c r="R7" s="24"/>
      <c r="S7" s="24"/>
      <c r="T7" s="24"/>
      <c r="U7" s="24"/>
      <c r="V7" s="24"/>
    </row>
    <row r="8" customFormat="false" ht="15" hidden="false" customHeight="false" outlineLevel="0" collapsed="false">
      <c r="A8" s="23" t="s">
        <v>736</v>
      </c>
      <c r="B8" s="24" t="n">
        <v>8</v>
      </c>
      <c r="C8" s="24" t="s">
        <v>14791</v>
      </c>
      <c r="D8" s="24" t="n">
        <v>3</v>
      </c>
      <c r="E8" s="23" t="s">
        <v>4743</v>
      </c>
      <c r="F8" s="24" t="n">
        <v>2</v>
      </c>
      <c r="G8" s="24"/>
      <c r="H8" s="24"/>
      <c r="I8" s="24"/>
      <c r="J8" s="24"/>
      <c r="K8" s="23" t="s">
        <v>14792</v>
      </c>
      <c r="L8" s="24" t="n">
        <v>1</v>
      </c>
      <c r="M8" s="24"/>
      <c r="N8" s="24"/>
      <c r="O8" s="24"/>
      <c r="P8" s="24"/>
      <c r="Q8" s="24"/>
      <c r="R8" s="24"/>
      <c r="S8" s="24"/>
      <c r="T8" s="24"/>
      <c r="U8" s="24"/>
      <c r="V8" s="24"/>
    </row>
    <row r="9" customFormat="false" ht="15" hidden="false" customHeight="false" outlineLevel="0" collapsed="false">
      <c r="A9" s="23" t="s">
        <v>2352</v>
      </c>
      <c r="B9" s="24" t="n">
        <v>7</v>
      </c>
      <c r="C9" s="24" t="s">
        <v>14793</v>
      </c>
      <c r="D9" s="24" t="n">
        <v>3</v>
      </c>
      <c r="E9" s="23" t="s">
        <v>4717</v>
      </c>
      <c r="F9" s="24" t="n">
        <v>1</v>
      </c>
      <c r="G9" s="24"/>
      <c r="H9" s="24"/>
      <c r="I9" s="24"/>
      <c r="J9" s="24"/>
      <c r="K9" s="24"/>
      <c r="L9" s="24"/>
      <c r="M9" s="24"/>
      <c r="N9" s="24"/>
      <c r="O9" s="24"/>
      <c r="P9" s="24"/>
      <c r="Q9" s="24"/>
      <c r="R9" s="24"/>
      <c r="S9" s="24"/>
      <c r="T9" s="24"/>
      <c r="U9" s="24"/>
      <c r="V9" s="24"/>
    </row>
    <row r="10" customFormat="false" ht="15" hidden="false" customHeight="false" outlineLevel="0" collapsed="false">
      <c r="A10" s="23" t="s">
        <v>2800</v>
      </c>
      <c r="B10" s="24" t="n">
        <v>6</v>
      </c>
      <c r="C10" s="24" t="s">
        <v>14794</v>
      </c>
      <c r="D10" s="24" t="n">
        <v>3</v>
      </c>
      <c r="E10" s="23" t="s">
        <v>4705</v>
      </c>
      <c r="F10" s="24" t="n">
        <v>1</v>
      </c>
      <c r="G10" s="24"/>
      <c r="H10" s="24"/>
      <c r="I10" s="24"/>
      <c r="J10" s="24"/>
      <c r="K10" s="24"/>
      <c r="L10" s="24"/>
      <c r="M10" s="24"/>
      <c r="N10" s="24"/>
      <c r="O10" s="24"/>
      <c r="P10" s="24"/>
      <c r="Q10" s="24"/>
      <c r="R10" s="24"/>
      <c r="S10" s="24"/>
      <c r="T10" s="24"/>
      <c r="U10" s="24"/>
      <c r="V10" s="24"/>
    </row>
    <row r="11" customFormat="false" ht="15" hidden="false" customHeight="false" outlineLevel="0" collapsed="false">
      <c r="A11" s="23" t="s">
        <v>1570</v>
      </c>
      <c r="B11" s="24" t="n">
        <v>6</v>
      </c>
      <c r="C11" s="24" t="s">
        <v>14795</v>
      </c>
      <c r="D11" s="24" t="n">
        <v>3</v>
      </c>
      <c r="E11" s="23" t="s">
        <v>1347</v>
      </c>
      <c r="F11" s="24" t="n">
        <v>1</v>
      </c>
      <c r="G11" s="24"/>
      <c r="H11" s="24"/>
      <c r="I11" s="24"/>
      <c r="J11" s="24"/>
      <c r="K11" s="24"/>
      <c r="L11" s="24"/>
      <c r="M11" s="24"/>
      <c r="N11" s="24"/>
      <c r="O11" s="24"/>
      <c r="P11" s="24"/>
      <c r="Q11" s="24"/>
      <c r="R11" s="24"/>
      <c r="S11" s="24"/>
      <c r="T11" s="24"/>
      <c r="U11" s="24"/>
      <c r="V11" s="24"/>
    </row>
    <row r="14" customFormat="false" ht="15" hidden="false" customHeight="true" outlineLevel="0" collapsed="false">
      <c r="A14" s="12" t="s">
        <v>14796</v>
      </c>
      <c r="B14" s="12" t="s">
        <v>14768</v>
      </c>
      <c r="C14" s="12" t="s">
        <v>14797</v>
      </c>
      <c r="D14" s="12" t="s">
        <v>14770</v>
      </c>
      <c r="E14" s="12" t="s">
        <v>14798</v>
      </c>
      <c r="F14" s="12" t="s">
        <v>14772</v>
      </c>
      <c r="G14" s="12" t="s">
        <v>14799</v>
      </c>
      <c r="H14" s="12" t="s">
        <v>14774</v>
      </c>
      <c r="I14" s="12" t="s">
        <v>14800</v>
      </c>
      <c r="J14" s="12" t="s">
        <v>14776</v>
      </c>
      <c r="K14" s="12" t="s">
        <v>14801</v>
      </c>
      <c r="L14" s="12" t="s">
        <v>14778</v>
      </c>
      <c r="M14" s="12" t="s">
        <v>14802</v>
      </c>
      <c r="N14" s="12" t="s">
        <v>14780</v>
      </c>
      <c r="O14" s="12" t="s">
        <v>14803</v>
      </c>
      <c r="P14" s="12" t="s">
        <v>14782</v>
      </c>
      <c r="Q14" s="12" t="s">
        <v>14804</v>
      </c>
      <c r="R14" s="12" t="s">
        <v>14784</v>
      </c>
      <c r="S14" s="12" t="s">
        <v>14805</v>
      </c>
      <c r="T14" s="12" t="s">
        <v>14786</v>
      </c>
      <c r="U14" s="12" t="s">
        <v>14806</v>
      </c>
      <c r="V14" s="12" t="s">
        <v>14788</v>
      </c>
    </row>
    <row r="15" customFormat="false" ht="15" hidden="false" customHeight="false" outlineLevel="0" collapsed="false">
      <c r="A15" s="24" t="s">
        <v>130</v>
      </c>
      <c r="B15" s="24" t="n">
        <v>107</v>
      </c>
      <c r="C15" s="24" t="s">
        <v>88</v>
      </c>
      <c r="D15" s="24" t="n">
        <v>74</v>
      </c>
      <c r="E15" s="24" t="s">
        <v>1088</v>
      </c>
      <c r="F15" s="24" t="n">
        <v>66</v>
      </c>
      <c r="G15" s="24" t="s">
        <v>130</v>
      </c>
      <c r="H15" s="24" t="n">
        <v>1</v>
      </c>
      <c r="I15" s="24"/>
      <c r="J15" s="24"/>
      <c r="K15" s="24" t="s">
        <v>965</v>
      </c>
      <c r="L15" s="24" t="n">
        <v>11</v>
      </c>
      <c r="M15" s="24" t="s">
        <v>130</v>
      </c>
      <c r="N15" s="24" t="n">
        <v>1</v>
      </c>
      <c r="O15" s="24" t="s">
        <v>130</v>
      </c>
      <c r="P15" s="24" t="n">
        <v>1</v>
      </c>
      <c r="Q15" s="24" t="s">
        <v>1446</v>
      </c>
      <c r="R15" s="24" t="n">
        <v>3</v>
      </c>
      <c r="S15" s="24" t="s">
        <v>130</v>
      </c>
      <c r="T15" s="24" t="n">
        <v>1</v>
      </c>
      <c r="U15" s="24" t="s">
        <v>3314</v>
      </c>
      <c r="V15" s="24" t="n">
        <v>1</v>
      </c>
    </row>
    <row r="16" customFormat="false" ht="15" hidden="false" customHeight="false" outlineLevel="0" collapsed="false">
      <c r="A16" s="24" t="s">
        <v>1088</v>
      </c>
      <c r="B16" s="24" t="n">
        <v>93</v>
      </c>
      <c r="C16" s="24" t="s">
        <v>4995</v>
      </c>
      <c r="D16" s="24" t="n">
        <v>60</v>
      </c>
      <c r="E16" s="24" t="s">
        <v>130</v>
      </c>
      <c r="F16" s="24" t="n">
        <v>1</v>
      </c>
      <c r="G16" s="24"/>
      <c r="H16" s="24"/>
      <c r="I16" s="24"/>
      <c r="J16" s="24"/>
      <c r="K16" s="24" t="s">
        <v>997</v>
      </c>
      <c r="L16" s="24" t="n">
        <v>6</v>
      </c>
      <c r="M16" s="24"/>
      <c r="N16" s="24"/>
      <c r="O16" s="24" t="s">
        <v>3778</v>
      </c>
      <c r="P16" s="24" t="n">
        <v>1</v>
      </c>
      <c r="Q16" s="24" t="s">
        <v>1895</v>
      </c>
      <c r="R16" s="24" t="n">
        <v>2</v>
      </c>
      <c r="S16" s="24" t="s">
        <v>2656</v>
      </c>
      <c r="T16" s="24" t="n">
        <v>1</v>
      </c>
      <c r="U16" s="24" t="s">
        <v>3309</v>
      </c>
      <c r="V16" s="24" t="n">
        <v>1</v>
      </c>
    </row>
    <row r="17" customFormat="false" ht="15" hidden="false" customHeight="false" outlineLevel="0" collapsed="false">
      <c r="A17" s="24" t="s">
        <v>88</v>
      </c>
      <c r="B17" s="24" t="n">
        <v>81</v>
      </c>
      <c r="C17" s="24" t="s">
        <v>130</v>
      </c>
      <c r="D17" s="24" t="n">
        <v>35</v>
      </c>
      <c r="E17" s="24"/>
      <c r="F17" s="24"/>
      <c r="G17" s="24"/>
      <c r="H17" s="24"/>
      <c r="I17" s="24"/>
      <c r="J17" s="24"/>
      <c r="K17" s="24" t="s">
        <v>130</v>
      </c>
      <c r="L17" s="24" t="n">
        <v>1</v>
      </c>
      <c r="M17" s="24"/>
      <c r="N17" s="24"/>
      <c r="O17" s="24"/>
      <c r="P17" s="24"/>
      <c r="Q17" s="24" t="s">
        <v>130</v>
      </c>
      <c r="R17" s="24" t="n">
        <v>2</v>
      </c>
      <c r="S17" s="24"/>
      <c r="T17" s="24"/>
      <c r="U17" s="24"/>
      <c r="V17" s="24"/>
    </row>
    <row r="18" customFormat="false" ht="15" hidden="false" customHeight="false" outlineLevel="0" collapsed="false">
      <c r="A18" s="24" t="s">
        <v>4995</v>
      </c>
      <c r="B18" s="24" t="n">
        <v>60</v>
      </c>
      <c r="C18" s="24" t="s">
        <v>1088</v>
      </c>
      <c r="D18" s="24" t="n">
        <v>16</v>
      </c>
      <c r="E18" s="24"/>
      <c r="F18" s="24"/>
      <c r="G18" s="24"/>
      <c r="H18" s="24"/>
      <c r="I18" s="24"/>
      <c r="J18" s="24"/>
      <c r="K18" s="24"/>
      <c r="L18" s="24"/>
      <c r="M18" s="24"/>
      <c r="N18" s="24"/>
      <c r="O18" s="24"/>
      <c r="P18" s="24"/>
      <c r="Q18" s="24" t="s">
        <v>2075</v>
      </c>
      <c r="R18" s="24" t="n">
        <v>1</v>
      </c>
      <c r="S18" s="24"/>
      <c r="T18" s="24"/>
      <c r="U18" s="24"/>
      <c r="V18" s="24"/>
    </row>
    <row r="19" customFormat="false" ht="15" hidden="false" customHeight="false" outlineLevel="0" collapsed="false">
      <c r="A19" s="24" t="s">
        <v>997</v>
      </c>
      <c r="B19" s="24" t="n">
        <v>18</v>
      </c>
      <c r="C19" s="24" t="s">
        <v>4586</v>
      </c>
      <c r="D19" s="24" t="n">
        <v>13</v>
      </c>
      <c r="E19" s="24"/>
      <c r="F19" s="24"/>
      <c r="G19" s="24"/>
      <c r="H19" s="24"/>
      <c r="I19" s="24"/>
      <c r="J19" s="24"/>
      <c r="K19" s="24"/>
      <c r="L19" s="24"/>
      <c r="M19" s="24"/>
      <c r="N19" s="24"/>
      <c r="O19" s="24"/>
      <c r="P19" s="24"/>
      <c r="Q19" s="24"/>
      <c r="R19" s="24"/>
      <c r="S19" s="24"/>
      <c r="T19" s="24"/>
      <c r="U19" s="24"/>
      <c r="V19" s="24"/>
    </row>
    <row r="20" customFormat="false" ht="15" hidden="false" customHeight="false" outlineLevel="0" collapsed="false">
      <c r="A20" s="24" t="s">
        <v>4776</v>
      </c>
      <c r="B20" s="24" t="n">
        <v>17</v>
      </c>
      <c r="C20" s="24" t="s">
        <v>370</v>
      </c>
      <c r="D20" s="24" t="n">
        <v>10</v>
      </c>
      <c r="E20" s="24"/>
      <c r="F20" s="24"/>
      <c r="G20" s="24"/>
      <c r="H20" s="24"/>
      <c r="I20" s="24"/>
      <c r="J20" s="24"/>
      <c r="K20" s="24"/>
      <c r="L20" s="24"/>
      <c r="M20" s="24"/>
      <c r="N20" s="24"/>
      <c r="O20" s="24"/>
      <c r="P20" s="24"/>
      <c r="Q20" s="24"/>
      <c r="R20" s="24"/>
      <c r="S20" s="24"/>
      <c r="T20" s="24"/>
      <c r="U20" s="24"/>
      <c r="V20" s="24"/>
    </row>
    <row r="21" customFormat="false" ht="15" hidden="false" customHeight="false" outlineLevel="0" collapsed="false">
      <c r="A21" s="24" t="s">
        <v>4586</v>
      </c>
      <c r="B21" s="24" t="n">
        <v>13</v>
      </c>
      <c r="C21" s="24" t="s">
        <v>1975</v>
      </c>
      <c r="D21" s="24" t="n">
        <v>8</v>
      </c>
      <c r="E21" s="24"/>
      <c r="F21" s="24"/>
      <c r="G21" s="24"/>
      <c r="H21" s="24"/>
      <c r="I21" s="24"/>
      <c r="J21" s="24"/>
      <c r="K21" s="24"/>
      <c r="L21" s="24"/>
      <c r="M21" s="24"/>
      <c r="N21" s="24"/>
      <c r="O21" s="24"/>
      <c r="P21" s="24"/>
      <c r="Q21" s="24"/>
      <c r="R21" s="24"/>
      <c r="S21" s="24"/>
      <c r="T21" s="24"/>
      <c r="U21" s="24"/>
      <c r="V21" s="24"/>
    </row>
    <row r="22" customFormat="false" ht="15" hidden="false" customHeight="false" outlineLevel="0" collapsed="false">
      <c r="A22" s="24" t="s">
        <v>965</v>
      </c>
      <c r="B22" s="24" t="n">
        <v>11</v>
      </c>
      <c r="C22" s="24" t="s">
        <v>2896</v>
      </c>
      <c r="D22" s="24" t="n">
        <v>8</v>
      </c>
      <c r="E22" s="24"/>
      <c r="F22" s="24"/>
      <c r="G22" s="24"/>
      <c r="H22" s="24"/>
      <c r="I22" s="24"/>
      <c r="J22" s="24"/>
      <c r="K22" s="24"/>
      <c r="L22" s="24"/>
      <c r="M22" s="24"/>
      <c r="N22" s="24"/>
      <c r="O22" s="24"/>
      <c r="P22" s="24"/>
      <c r="Q22" s="24"/>
      <c r="R22" s="24"/>
      <c r="S22" s="24"/>
      <c r="T22" s="24"/>
      <c r="U22" s="24"/>
      <c r="V22" s="24"/>
    </row>
    <row r="23" customFormat="false" ht="15" hidden="false" customHeight="false" outlineLevel="0" collapsed="false">
      <c r="A23" s="24" t="s">
        <v>737</v>
      </c>
      <c r="B23" s="24" t="n">
        <v>11</v>
      </c>
      <c r="C23" s="24" t="s">
        <v>290</v>
      </c>
      <c r="D23" s="24" t="n">
        <v>6</v>
      </c>
      <c r="E23" s="24"/>
      <c r="F23" s="24"/>
      <c r="G23" s="24"/>
      <c r="H23" s="24"/>
      <c r="I23" s="24"/>
      <c r="J23" s="24"/>
      <c r="K23" s="24"/>
      <c r="L23" s="24"/>
      <c r="M23" s="24"/>
      <c r="N23" s="24"/>
      <c r="O23" s="24"/>
      <c r="P23" s="24"/>
      <c r="Q23" s="24"/>
      <c r="R23" s="24"/>
      <c r="S23" s="24"/>
      <c r="T23" s="24"/>
      <c r="U23" s="24"/>
      <c r="V23" s="24"/>
    </row>
    <row r="24" customFormat="false" ht="15" hidden="false" customHeight="false" outlineLevel="0" collapsed="false">
      <c r="A24" s="24" t="s">
        <v>700</v>
      </c>
      <c r="B24" s="24" t="n">
        <v>11</v>
      </c>
      <c r="C24" s="24" t="s">
        <v>997</v>
      </c>
      <c r="D24" s="24" t="n">
        <v>6</v>
      </c>
      <c r="E24" s="24"/>
      <c r="F24" s="24"/>
      <c r="G24" s="24"/>
      <c r="H24" s="24"/>
      <c r="I24" s="24"/>
      <c r="J24" s="24"/>
      <c r="K24" s="24"/>
      <c r="L24" s="24"/>
      <c r="M24" s="24"/>
      <c r="N24" s="24"/>
      <c r="O24" s="24"/>
      <c r="P24" s="24"/>
      <c r="Q24" s="24"/>
      <c r="R24" s="24"/>
      <c r="S24" s="24"/>
      <c r="T24" s="24"/>
      <c r="U24" s="24"/>
      <c r="V24" s="24"/>
    </row>
    <row r="27" customFormat="false" ht="15" hidden="false" customHeight="true" outlineLevel="0" collapsed="false">
      <c r="A27" s="12" t="s">
        <v>14807</v>
      </c>
      <c r="B27" s="12" t="s">
        <v>14768</v>
      </c>
      <c r="C27" s="12" t="s">
        <v>14808</v>
      </c>
      <c r="D27" s="12" t="s">
        <v>14770</v>
      </c>
      <c r="E27" s="12" t="s">
        <v>14809</v>
      </c>
      <c r="F27" s="12" t="s">
        <v>14772</v>
      </c>
      <c r="G27" s="12" t="s">
        <v>14810</v>
      </c>
      <c r="H27" s="12" t="s">
        <v>14774</v>
      </c>
      <c r="I27" s="12" t="s">
        <v>14811</v>
      </c>
      <c r="J27" s="12" t="s">
        <v>14776</v>
      </c>
      <c r="K27" s="12" t="s">
        <v>14812</v>
      </c>
      <c r="L27" s="12" t="s">
        <v>14778</v>
      </c>
      <c r="M27" s="12" t="s">
        <v>14813</v>
      </c>
      <c r="N27" s="12" t="s">
        <v>14780</v>
      </c>
      <c r="O27" s="12" t="s">
        <v>14814</v>
      </c>
      <c r="P27" s="12" t="s">
        <v>14782</v>
      </c>
      <c r="Q27" s="12" t="s">
        <v>14815</v>
      </c>
      <c r="R27" s="12" t="s">
        <v>14784</v>
      </c>
      <c r="S27" s="12" t="s">
        <v>14816</v>
      </c>
      <c r="T27" s="12" t="s">
        <v>14786</v>
      </c>
      <c r="U27" s="12" t="s">
        <v>14817</v>
      </c>
      <c r="V27" s="12" t="s">
        <v>14788</v>
      </c>
    </row>
    <row r="28" customFormat="false" ht="15" hidden="false" customHeight="false" outlineLevel="0" collapsed="false">
      <c r="A28" s="24" t="s">
        <v>338</v>
      </c>
      <c r="B28" s="24" t="n">
        <v>179</v>
      </c>
      <c r="C28" s="24" t="s">
        <v>338</v>
      </c>
      <c r="D28" s="24" t="n">
        <v>43</v>
      </c>
      <c r="E28" s="24" t="s">
        <v>14818</v>
      </c>
      <c r="F28" s="24" t="n">
        <v>33</v>
      </c>
      <c r="G28" s="24"/>
      <c r="H28" s="24"/>
      <c r="I28" s="24" t="s">
        <v>3061</v>
      </c>
      <c r="J28" s="24" t="n">
        <v>35</v>
      </c>
      <c r="K28" s="24" t="s">
        <v>338</v>
      </c>
      <c r="L28" s="24" t="n">
        <v>3</v>
      </c>
      <c r="M28" s="24"/>
      <c r="N28" s="24"/>
      <c r="O28" s="24" t="s">
        <v>245</v>
      </c>
      <c r="P28" s="24" t="n">
        <v>9</v>
      </c>
      <c r="Q28" s="24" t="s">
        <v>338</v>
      </c>
      <c r="R28" s="24" t="n">
        <v>6</v>
      </c>
      <c r="S28" s="24" t="s">
        <v>338</v>
      </c>
      <c r="T28" s="24" t="n">
        <v>8</v>
      </c>
      <c r="U28" s="24" t="s">
        <v>338</v>
      </c>
      <c r="V28" s="24" t="n">
        <v>9</v>
      </c>
    </row>
    <row r="29" customFormat="false" ht="15" hidden="false" customHeight="false" outlineLevel="0" collapsed="false">
      <c r="A29" s="24" t="s">
        <v>14819</v>
      </c>
      <c r="B29" s="24" t="n">
        <v>40</v>
      </c>
      <c r="C29" s="24" t="s">
        <v>14820</v>
      </c>
      <c r="D29" s="24" t="n">
        <v>14</v>
      </c>
      <c r="E29" s="24" t="s">
        <v>14821</v>
      </c>
      <c r="F29" s="24" t="n">
        <v>33</v>
      </c>
      <c r="G29" s="24"/>
      <c r="H29" s="24"/>
      <c r="I29" s="24"/>
      <c r="J29" s="24"/>
      <c r="K29" s="24" t="s">
        <v>1316</v>
      </c>
      <c r="L29" s="24" t="n">
        <v>1</v>
      </c>
      <c r="M29" s="24"/>
      <c r="N29" s="24"/>
      <c r="O29" s="24" t="s">
        <v>14822</v>
      </c>
      <c r="P29" s="24" t="n">
        <v>1</v>
      </c>
      <c r="Q29" s="24" t="s">
        <v>14823</v>
      </c>
      <c r="R29" s="24" t="n">
        <v>6</v>
      </c>
      <c r="S29" s="24" t="s">
        <v>14824</v>
      </c>
      <c r="T29" s="24" t="n">
        <v>8</v>
      </c>
      <c r="U29" s="24"/>
      <c r="V29" s="24"/>
    </row>
    <row r="30" customFormat="false" ht="15" hidden="false" customHeight="false" outlineLevel="0" collapsed="false">
      <c r="A30" s="24" t="s">
        <v>3061</v>
      </c>
      <c r="B30" s="24" t="n">
        <v>35</v>
      </c>
      <c r="C30" s="24" t="s">
        <v>14825</v>
      </c>
      <c r="D30" s="24" t="n">
        <v>14</v>
      </c>
      <c r="E30" s="24" t="s">
        <v>14819</v>
      </c>
      <c r="F30" s="24" t="n">
        <v>33</v>
      </c>
      <c r="G30" s="24"/>
      <c r="H30" s="24"/>
      <c r="I30" s="24"/>
      <c r="J30" s="24"/>
      <c r="K30" s="24"/>
      <c r="L30" s="24"/>
      <c r="M30" s="24"/>
      <c r="N30" s="24"/>
      <c r="O30" s="24" t="s">
        <v>14826</v>
      </c>
      <c r="P30" s="24" t="n">
        <v>1</v>
      </c>
      <c r="Q30" s="24" t="s">
        <v>14827</v>
      </c>
      <c r="R30" s="24" t="n">
        <v>3</v>
      </c>
      <c r="S30" s="24"/>
      <c r="T30" s="24"/>
      <c r="U30" s="24"/>
      <c r="V30" s="24"/>
    </row>
    <row r="31" customFormat="false" ht="15" hidden="false" customHeight="false" outlineLevel="0" collapsed="false">
      <c r="A31" s="24" t="s">
        <v>14821</v>
      </c>
      <c r="B31" s="24" t="n">
        <v>34</v>
      </c>
      <c r="C31" s="24" t="s">
        <v>1267</v>
      </c>
      <c r="D31" s="24" t="n">
        <v>13</v>
      </c>
      <c r="E31" s="24"/>
      <c r="F31" s="24"/>
      <c r="G31" s="24"/>
      <c r="H31" s="24"/>
      <c r="I31" s="24"/>
      <c r="J31" s="24"/>
      <c r="K31" s="24"/>
      <c r="L31" s="24"/>
      <c r="M31" s="24"/>
      <c r="N31" s="24"/>
      <c r="O31" s="24"/>
      <c r="P31" s="24"/>
      <c r="Q31" s="24" t="s">
        <v>1447</v>
      </c>
      <c r="R31" s="24" t="n">
        <v>3</v>
      </c>
      <c r="S31" s="24"/>
      <c r="T31" s="24"/>
      <c r="U31" s="24"/>
      <c r="V31" s="24"/>
    </row>
    <row r="32" customFormat="false" ht="15" hidden="false" customHeight="false" outlineLevel="0" collapsed="false">
      <c r="A32" s="24" t="s">
        <v>14818</v>
      </c>
      <c r="B32" s="24" t="n">
        <v>33</v>
      </c>
      <c r="C32" s="24" t="s">
        <v>14828</v>
      </c>
      <c r="D32" s="24" t="n">
        <v>13</v>
      </c>
      <c r="E32" s="24"/>
      <c r="F32" s="24"/>
      <c r="G32" s="24"/>
      <c r="H32" s="24"/>
      <c r="I32" s="24"/>
      <c r="J32" s="24"/>
      <c r="K32" s="24"/>
      <c r="L32" s="24"/>
      <c r="M32" s="24"/>
      <c r="N32" s="24"/>
      <c r="O32" s="24"/>
      <c r="P32" s="24"/>
      <c r="Q32" s="24"/>
      <c r="R32" s="24"/>
      <c r="S32" s="24"/>
      <c r="T32" s="24"/>
      <c r="U32" s="24"/>
      <c r="V32" s="24"/>
    </row>
    <row r="33" customFormat="false" ht="15" hidden="false" customHeight="false" outlineLevel="0" collapsed="false">
      <c r="A33" s="24" t="s">
        <v>1267</v>
      </c>
      <c r="B33" s="24" t="n">
        <v>18</v>
      </c>
      <c r="C33" s="24" t="s">
        <v>14829</v>
      </c>
      <c r="D33" s="24" t="n">
        <v>13</v>
      </c>
      <c r="E33" s="24"/>
      <c r="F33" s="24"/>
      <c r="G33" s="24"/>
      <c r="H33" s="24"/>
      <c r="I33" s="24"/>
      <c r="J33" s="24"/>
      <c r="K33" s="24"/>
      <c r="L33" s="24"/>
      <c r="M33" s="24"/>
      <c r="N33" s="24"/>
      <c r="O33" s="24"/>
      <c r="P33" s="24"/>
      <c r="Q33" s="24"/>
      <c r="R33" s="24"/>
      <c r="S33" s="24"/>
      <c r="T33" s="24"/>
      <c r="U33" s="24"/>
      <c r="V33" s="24"/>
    </row>
    <row r="34" customFormat="false" ht="15" hidden="false" customHeight="false" outlineLevel="0" collapsed="false">
      <c r="A34" s="24" t="s">
        <v>14825</v>
      </c>
      <c r="B34" s="24" t="n">
        <v>15</v>
      </c>
      <c r="C34" s="24" t="s">
        <v>14830</v>
      </c>
      <c r="D34" s="24" t="n">
        <v>13</v>
      </c>
      <c r="E34" s="24"/>
      <c r="F34" s="24"/>
      <c r="G34" s="24"/>
      <c r="H34" s="24"/>
      <c r="I34" s="24"/>
      <c r="J34" s="24"/>
      <c r="K34" s="24"/>
      <c r="L34" s="24"/>
      <c r="M34" s="24"/>
      <c r="N34" s="24"/>
      <c r="O34" s="24"/>
      <c r="P34" s="24"/>
      <c r="Q34" s="24"/>
      <c r="R34" s="24"/>
      <c r="S34" s="24"/>
      <c r="T34" s="24"/>
      <c r="U34" s="24"/>
      <c r="V34" s="24"/>
    </row>
    <row r="35" customFormat="false" ht="15" hidden="false" customHeight="false" outlineLevel="0" collapsed="false">
      <c r="A35" s="24" t="s">
        <v>14820</v>
      </c>
      <c r="B35" s="24" t="n">
        <v>14</v>
      </c>
      <c r="C35" s="24" t="s">
        <v>14831</v>
      </c>
      <c r="D35" s="24" t="n">
        <v>13</v>
      </c>
      <c r="E35" s="24"/>
      <c r="F35" s="24"/>
      <c r="G35" s="24"/>
      <c r="H35" s="24"/>
      <c r="I35" s="24"/>
      <c r="J35" s="24"/>
      <c r="K35" s="24"/>
      <c r="L35" s="24"/>
      <c r="M35" s="24"/>
      <c r="N35" s="24"/>
      <c r="O35" s="24"/>
      <c r="P35" s="24"/>
      <c r="Q35" s="24"/>
      <c r="R35" s="24"/>
      <c r="S35" s="24"/>
      <c r="T35" s="24"/>
      <c r="U35" s="24"/>
      <c r="V35" s="24"/>
    </row>
    <row r="36" customFormat="false" ht="15" hidden="false" customHeight="false" outlineLevel="0" collapsed="false">
      <c r="A36" s="24" t="s">
        <v>14828</v>
      </c>
      <c r="B36" s="24" t="n">
        <v>13</v>
      </c>
      <c r="C36" s="24" t="s">
        <v>14832</v>
      </c>
      <c r="D36" s="24" t="n">
        <v>8</v>
      </c>
      <c r="E36" s="24"/>
      <c r="F36" s="24"/>
      <c r="G36" s="24"/>
      <c r="H36" s="24"/>
      <c r="I36" s="24"/>
      <c r="J36" s="24"/>
      <c r="K36" s="24"/>
      <c r="L36" s="24"/>
      <c r="M36" s="24"/>
      <c r="N36" s="24"/>
      <c r="O36" s="24"/>
      <c r="P36" s="24"/>
      <c r="Q36" s="24"/>
      <c r="R36" s="24"/>
      <c r="S36" s="24"/>
      <c r="T36" s="24"/>
      <c r="U36" s="24"/>
      <c r="V36" s="24"/>
    </row>
    <row r="37" customFormat="false" ht="15" hidden="false" customHeight="false" outlineLevel="0" collapsed="false">
      <c r="A37" s="24" t="s">
        <v>14829</v>
      </c>
      <c r="B37" s="24" t="n">
        <v>13</v>
      </c>
      <c r="C37" s="24" t="s">
        <v>4676</v>
      </c>
      <c r="D37" s="24" t="n">
        <v>7</v>
      </c>
      <c r="E37" s="24"/>
      <c r="F37" s="24"/>
      <c r="G37" s="24"/>
      <c r="H37" s="24"/>
      <c r="I37" s="24"/>
      <c r="J37" s="24"/>
      <c r="K37" s="24"/>
      <c r="L37" s="24"/>
      <c r="M37" s="24"/>
      <c r="N37" s="24"/>
      <c r="O37" s="24"/>
      <c r="P37" s="24"/>
      <c r="Q37" s="24"/>
      <c r="R37" s="24"/>
      <c r="S37" s="24"/>
      <c r="T37" s="24"/>
      <c r="U37" s="24"/>
      <c r="V37" s="24"/>
    </row>
    <row r="40" customFormat="false" ht="15" hidden="false" customHeight="true" outlineLevel="0" collapsed="false">
      <c r="A40" s="12" t="s">
        <v>14833</v>
      </c>
      <c r="B40" s="12" t="s">
        <v>14768</v>
      </c>
      <c r="C40" s="12" t="s">
        <v>14834</v>
      </c>
      <c r="D40" s="12" t="s">
        <v>14770</v>
      </c>
      <c r="E40" s="12" t="s">
        <v>14835</v>
      </c>
      <c r="F40" s="12" t="s">
        <v>14772</v>
      </c>
      <c r="G40" s="12" t="s">
        <v>14836</v>
      </c>
      <c r="H40" s="12" t="s">
        <v>14774</v>
      </c>
      <c r="I40" s="12" t="s">
        <v>14837</v>
      </c>
      <c r="J40" s="12" t="s">
        <v>14776</v>
      </c>
      <c r="K40" s="12" t="s">
        <v>14838</v>
      </c>
      <c r="L40" s="12" t="s">
        <v>14778</v>
      </c>
      <c r="M40" s="12" t="s">
        <v>14839</v>
      </c>
      <c r="N40" s="12" t="s">
        <v>14780</v>
      </c>
      <c r="O40" s="12" t="s">
        <v>14840</v>
      </c>
      <c r="P40" s="12" t="s">
        <v>14782</v>
      </c>
      <c r="Q40" s="12" t="s">
        <v>14841</v>
      </c>
      <c r="R40" s="12" t="s">
        <v>14784</v>
      </c>
      <c r="S40" s="12" t="s">
        <v>14842</v>
      </c>
      <c r="T40" s="12" t="s">
        <v>14786</v>
      </c>
      <c r="U40" s="12" t="s">
        <v>14843</v>
      </c>
      <c r="V40" s="12" t="s">
        <v>14788</v>
      </c>
    </row>
    <row r="41" customFormat="false" ht="15" hidden="false" customHeight="false" outlineLevel="0" collapsed="false">
      <c r="A41" s="24" t="s">
        <v>14844</v>
      </c>
      <c r="B41" s="24" t="n">
        <v>472</v>
      </c>
      <c r="C41" s="24" t="s">
        <v>338</v>
      </c>
      <c r="D41" s="24" t="n">
        <v>382</v>
      </c>
      <c r="E41" s="24" t="s">
        <v>1085</v>
      </c>
      <c r="F41" s="24" t="n">
        <v>53</v>
      </c>
      <c r="G41" s="24" t="s">
        <v>10619</v>
      </c>
      <c r="H41" s="24" t="n">
        <v>45</v>
      </c>
      <c r="I41" s="24" t="s">
        <v>3061</v>
      </c>
      <c r="J41" s="24" t="n">
        <v>35</v>
      </c>
      <c r="K41" s="24" t="s">
        <v>338</v>
      </c>
      <c r="L41" s="24" t="n">
        <v>15</v>
      </c>
      <c r="M41" s="24" t="s">
        <v>14845</v>
      </c>
      <c r="N41" s="24" t="n">
        <v>16</v>
      </c>
      <c r="O41" s="24" t="s">
        <v>241</v>
      </c>
      <c r="P41" s="24" t="n">
        <v>16</v>
      </c>
      <c r="Q41" s="24" t="s">
        <v>338</v>
      </c>
      <c r="R41" s="24" t="n">
        <v>9</v>
      </c>
      <c r="S41" s="24" t="s">
        <v>14824</v>
      </c>
      <c r="T41" s="24" t="n">
        <v>12</v>
      </c>
      <c r="U41" s="24" t="s">
        <v>338</v>
      </c>
      <c r="V41" s="24" t="n">
        <v>9</v>
      </c>
    </row>
    <row r="42" customFormat="false" ht="15" hidden="false" customHeight="false" outlineLevel="0" collapsed="false">
      <c r="A42" s="24" t="s">
        <v>14846</v>
      </c>
      <c r="B42" s="24" t="n">
        <v>158</v>
      </c>
      <c r="C42" s="24" t="s">
        <v>14847</v>
      </c>
      <c r="D42" s="24" t="n">
        <v>122</v>
      </c>
      <c r="E42" s="24" t="s">
        <v>14818</v>
      </c>
      <c r="F42" s="24" t="n">
        <v>43</v>
      </c>
      <c r="G42" s="24" t="s">
        <v>14848</v>
      </c>
      <c r="H42" s="24" t="n">
        <v>45</v>
      </c>
      <c r="I42" s="24" t="s">
        <v>14849</v>
      </c>
      <c r="J42" s="24" t="n">
        <v>35</v>
      </c>
      <c r="K42" s="24" t="s">
        <v>962</v>
      </c>
      <c r="L42" s="24" t="n">
        <v>12</v>
      </c>
      <c r="M42" s="24" t="s">
        <v>14850</v>
      </c>
      <c r="N42" s="24" t="n">
        <v>16</v>
      </c>
      <c r="O42" s="24" t="s">
        <v>338</v>
      </c>
      <c r="P42" s="24" t="n">
        <v>16</v>
      </c>
      <c r="Q42" s="24" t="s">
        <v>14823</v>
      </c>
      <c r="R42" s="24" t="n">
        <v>6</v>
      </c>
      <c r="S42" s="24" t="s">
        <v>338</v>
      </c>
      <c r="T42" s="24" t="n">
        <v>10</v>
      </c>
      <c r="U42" s="24" t="s">
        <v>773</v>
      </c>
      <c r="V42" s="24" t="n">
        <v>7</v>
      </c>
    </row>
    <row r="43" customFormat="false" ht="15" hidden="false" customHeight="false" outlineLevel="0" collapsed="false">
      <c r="A43" s="24" t="s">
        <v>14851</v>
      </c>
      <c r="B43" s="24" t="n">
        <v>3</v>
      </c>
      <c r="C43" s="24" t="s">
        <v>14852</v>
      </c>
      <c r="D43" s="24" t="n">
        <v>84</v>
      </c>
      <c r="E43" s="24" t="s">
        <v>14819</v>
      </c>
      <c r="F43" s="24" t="n">
        <v>38</v>
      </c>
      <c r="G43" s="24" t="s">
        <v>14853</v>
      </c>
      <c r="H43" s="24" t="n">
        <v>45</v>
      </c>
      <c r="I43" s="24" t="s">
        <v>14854</v>
      </c>
      <c r="J43" s="24" t="n">
        <v>35</v>
      </c>
      <c r="K43" s="24" t="s">
        <v>14855</v>
      </c>
      <c r="L43" s="24" t="n">
        <v>7</v>
      </c>
      <c r="M43" s="24" t="s">
        <v>14856</v>
      </c>
      <c r="N43" s="24" t="n">
        <v>16</v>
      </c>
      <c r="O43" s="24" t="s">
        <v>1929</v>
      </c>
      <c r="P43" s="24" t="n">
        <v>16</v>
      </c>
      <c r="Q43" s="24" t="s">
        <v>1451</v>
      </c>
      <c r="R43" s="24" t="n">
        <v>6</v>
      </c>
      <c r="S43" s="24" t="s">
        <v>14857</v>
      </c>
      <c r="T43" s="24" t="n">
        <v>10</v>
      </c>
      <c r="U43" s="24" t="s">
        <v>14858</v>
      </c>
      <c r="V43" s="24" t="n">
        <v>6</v>
      </c>
    </row>
    <row r="44" customFormat="false" ht="15" hidden="false" customHeight="false" outlineLevel="0" collapsed="false">
      <c r="A44" s="24" t="s">
        <v>14859</v>
      </c>
      <c r="B44" s="24" t="n">
        <v>14869</v>
      </c>
      <c r="C44" s="24" t="s">
        <v>14860</v>
      </c>
      <c r="D44" s="24" t="n">
        <v>78</v>
      </c>
      <c r="E44" s="24" t="s">
        <v>14861</v>
      </c>
      <c r="F44" s="24" t="n">
        <v>37</v>
      </c>
      <c r="G44" s="24" t="s">
        <v>14862</v>
      </c>
      <c r="H44" s="24" t="n">
        <v>45</v>
      </c>
      <c r="I44" s="24" t="s">
        <v>4012</v>
      </c>
      <c r="J44" s="24" t="n">
        <v>35</v>
      </c>
      <c r="K44" s="24" t="s">
        <v>14863</v>
      </c>
      <c r="L44" s="24" t="n">
        <v>7</v>
      </c>
      <c r="M44" s="24" t="s">
        <v>988</v>
      </c>
      <c r="N44" s="24" t="n">
        <v>16</v>
      </c>
      <c r="O44" s="24" t="s">
        <v>250</v>
      </c>
      <c r="P44" s="24" t="n">
        <v>11</v>
      </c>
      <c r="Q44" s="24" t="s">
        <v>14864</v>
      </c>
      <c r="R44" s="24" t="n">
        <v>3</v>
      </c>
      <c r="S44" s="24" t="s">
        <v>14865</v>
      </c>
      <c r="T44" s="24" t="n">
        <v>8</v>
      </c>
      <c r="U44" s="24" t="s">
        <v>14866</v>
      </c>
      <c r="V44" s="24" t="n">
        <v>6</v>
      </c>
    </row>
    <row r="45" customFormat="false" ht="15" hidden="false" customHeight="false" outlineLevel="0" collapsed="false">
      <c r="A45" s="24" t="s">
        <v>14867</v>
      </c>
      <c r="B45" s="24" t="n">
        <v>15499</v>
      </c>
      <c r="C45" s="24" t="s">
        <v>14868</v>
      </c>
      <c r="D45" s="24" t="n">
        <v>74</v>
      </c>
      <c r="E45" s="24" t="s">
        <v>14869</v>
      </c>
      <c r="F45" s="24" t="n">
        <v>37</v>
      </c>
      <c r="G45" s="24" t="s">
        <v>14870</v>
      </c>
      <c r="H45" s="24" t="n">
        <v>45</v>
      </c>
      <c r="I45" s="24" t="s">
        <v>14871</v>
      </c>
      <c r="J45" s="24" t="n">
        <v>35</v>
      </c>
      <c r="K45" s="24" t="s">
        <v>14872</v>
      </c>
      <c r="L45" s="24" t="n">
        <v>7</v>
      </c>
      <c r="M45" s="24" t="s">
        <v>338</v>
      </c>
      <c r="N45" s="24" t="n">
        <v>16</v>
      </c>
      <c r="O45" s="24" t="s">
        <v>245</v>
      </c>
      <c r="P45" s="24" t="n">
        <v>9</v>
      </c>
      <c r="Q45" s="24" t="s">
        <v>14856</v>
      </c>
      <c r="R45" s="24" t="n">
        <v>3</v>
      </c>
      <c r="S45" s="24" t="s">
        <v>14873</v>
      </c>
      <c r="T45" s="24" t="n">
        <v>8</v>
      </c>
      <c r="U45" s="24" t="s">
        <v>3322</v>
      </c>
      <c r="V45" s="24" t="n">
        <v>6</v>
      </c>
    </row>
    <row r="46" customFormat="false" ht="15" hidden="false" customHeight="false" outlineLevel="0" collapsed="false">
      <c r="A46" s="24" t="s">
        <v>338</v>
      </c>
      <c r="B46" s="24" t="n">
        <v>892</v>
      </c>
      <c r="C46" s="24" t="s">
        <v>14874</v>
      </c>
      <c r="D46" s="24" t="n">
        <v>73</v>
      </c>
      <c r="E46" s="24" t="s">
        <v>14821</v>
      </c>
      <c r="F46" s="24" t="n">
        <v>37</v>
      </c>
      <c r="G46" s="24" t="s">
        <v>14875</v>
      </c>
      <c r="H46" s="24" t="n">
        <v>45</v>
      </c>
      <c r="I46" s="24" t="s">
        <v>14876</v>
      </c>
      <c r="J46" s="24" t="n">
        <v>35</v>
      </c>
      <c r="K46" s="24" t="s">
        <v>14877</v>
      </c>
      <c r="L46" s="24" t="n">
        <v>6</v>
      </c>
      <c r="M46" s="24" t="s">
        <v>14878</v>
      </c>
      <c r="N46" s="24" t="n">
        <v>16</v>
      </c>
      <c r="O46" s="24" t="s">
        <v>14879</v>
      </c>
      <c r="P46" s="24" t="n">
        <v>7</v>
      </c>
      <c r="Q46" s="24" t="s">
        <v>14880</v>
      </c>
      <c r="R46" s="24" t="n">
        <v>3</v>
      </c>
      <c r="S46" s="24" t="s">
        <v>14881</v>
      </c>
      <c r="T46" s="24" t="n">
        <v>8</v>
      </c>
      <c r="U46" s="24" t="s">
        <v>14882</v>
      </c>
      <c r="V46" s="24" t="n">
        <v>6</v>
      </c>
    </row>
    <row r="47" customFormat="false" ht="15" hidden="false" customHeight="false" outlineLevel="0" collapsed="false">
      <c r="A47" s="24" t="s">
        <v>14847</v>
      </c>
      <c r="B47" s="24" t="n">
        <v>123</v>
      </c>
      <c r="C47" s="24" t="s">
        <v>14883</v>
      </c>
      <c r="D47" s="24" t="n">
        <v>73</v>
      </c>
      <c r="E47" s="24" t="s">
        <v>14884</v>
      </c>
      <c r="F47" s="24" t="n">
        <v>35</v>
      </c>
      <c r="G47" s="24" t="s">
        <v>14885</v>
      </c>
      <c r="H47" s="24" t="n">
        <v>45</v>
      </c>
      <c r="I47" s="24" t="s">
        <v>338</v>
      </c>
      <c r="J47" s="24" t="n">
        <v>35</v>
      </c>
      <c r="K47" s="24" t="s">
        <v>14886</v>
      </c>
      <c r="L47" s="24" t="n">
        <v>6</v>
      </c>
      <c r="M47" s="24" t="s">
        <v>14887</v>
      </c>
      <c r="N47" s="24" t="n">
        <v>16</v>
      </c>
      <c r="O47" s="24" t="s">
        <v>14888</v>
      </c>
      <c r="P47" s="24" t="n">
        <v>6</v>
      </c>
      <c r="Q47" s="24" t="s">
        <v>14889</v>
      </c>
      <c r="R47" s="24" t="n">
        <v>3</v>
      </c>
      <c r="S47" s="24" t="s">
        <v>14890</v>
      </c>
      <c r="T47" s="24" t="n">
        <v>8</v>
      </c>
      <c r="U47" s="24" t="s">
        <v>14891</v>
      </c>
      <c r="V47" s="24" t="n">
        <v>6</v>
      </c>
    </row>
    <row r="48" customFormat="false" ht="15" hidden="false" customHeight="false" outlineLevel="0" collapsed="false">
      <c r="A48" s="24" t="s">
        <v>14852</v>
      </c>
      <c r="B48" s="24" t="n">
        <v>97</v>
      </c>
      <c r="C48" s="24" t="s">
        <v>14892</v>
      </c>
      <c r="D48" s="24" t="n">
        <v>73</v>
      </c>
      <c r="E48" s="24" t="s">
        <v>14893</v>
      </c>
      <c r="F48" s="24" t="n">
        <v>33</v>
      </c>
      <c r="G48" s="24" t="s">
        <v>14894</v>
      </c>
      <c r="H48" s="24" t="n">
        <v>45</v>
      </c>
      <c r="I48" s="24" t="s">
        <v>14857</v>
      </c>
      <c r="J48" s="24" t="n">
        <v>35</v>
      </c>
      <c r="K48" s="24" t="s">
        <v>14895</v>
      </c>
      <c r="L48" s="24" t="n">
        <v>6</v>
      </c>
      <c r="M48" s="24" t="s">
        <v>14896</v>
      </c>
      <c r="N48" s="24" t="n">
        <v>16</v>
      </c>
      <c r="O48" s="24" t="s">
        <v>249</v>
      </c>
      <c r="P48" s="24" t="n">
        <v>6</v>
      </c>
      <c r="Q48" s="24" t="s">
        <v>14897</v>
      </c>
      <c r="R48" s="24" t="n">
        <v>3</v>
      </c>
      <c r="S48" s="24" t="s">
        <v>14898</v>
      </c>
      <c r="T48" s="24" t="n">
        <v>8</v>
      </c>
      <c r="U48" s="24" t="s">
        <v>14880</v>
      </c>
      <c r="V48" s="24" t="n">
        <v>6</v>
      </c>
    </row>
    <row r="49" customFormat="false" ht="15" hidden="false" customHeight="false" outlineLevel="0" collapsed="false">
      <c r="A49" s="24" t="s">
        <v>14860</v>
      </c>
      <c r="B49" s="24" t="n">
        <v>86</v>
      </c>
      <c r="C49" s="24" t="s">
        <v>14899</v>
      </c>
      <c r="D49" s="24" t="n">
        <v>73</v>
      </c>
      <c r="E49" s="24" t="s">
        <v>14900</v>
      </c>
      <c r="F49" s="24" t="n">
        <v>23</v>
      </c>
      <c r="G49" s="24" t="s">
        <v>14901</v>
      </c>
      <c r="H49" s="24" t="n">
        <v>45</v>
      </c>
      <c r="I49" s="24" t="s">
        <v>14824</v>
      </c>
      <c r="J49" s="24" t="n">
        <v>35</v>
      </c>
      <c r="K49" s="24" t="s">
        <v>14902</v>
      </c>
      <c r="L49" s="24" t="n">
        <v>6</v>
      </c>
      <c r="M49" s="24" t="s">
        <v>14903</v>
      </c>
      <c r="N49" s="24" t="n">
        <v>16</v>
      </c>
      <c r="O49" s="24" t="s">
        <v>14904</v>
      </c>
      <c r="P49" s="24" t="n">
        <v>5</v>
      </c>
      <c r="Q49" s="24" t="s">
        <v>1891</v>
      </c>
      <c r="R49" s="24" t="n">
        <v>3</v>
      </c>
      <c r="S49" s="24" t="s">
        <v>3693</v>
      </c>
      <c r="T49" s="24" t="n">
        <v>8</v>
      </c>
      <c r="U49" s="24" t="s">
        <v>14905</v>
      </c>
      <c r="V49" s="24" t="n">
        <v>6</v>
      </c>
    </row>
    <row r="50" customFormat="false" ht="15" hidden="false" customHeight="false" outlineLevel="0" collapsed="false">
      <c r="A50" s="24" t="s">
        <v>14868</v>
      </c>
      <c r="B50" s="24" t="n">
        <v>84</v>
      </c>
      <c r="C50" s="24" t="s">
        <v>14906</v>
      </c>
      <c r="D50" s="24" t="n">
        <v>73</v>
      </c>
      <c r="E50" s="24" t="s">
        <v>14907</v>
      </c>
      <c r="F50" s="24" t="n">
        <v>10</v>
      </c>
      <c r="G50" s="24" t="s">
        <v>338</v>
      </c>
      <c r="H50" s="24" t="n">
        <v>45</v>
      </c>
      <c r="I50" s="24" t="s">
        <v>3065</v>
      </c>
      <c r="J50" s="24" t="n">
        <v>35</v>
      </c>
      <c r="K50" s="24" t="s">
        <v>14873</v>
      </c>
      <c r="L50" s="24" t="n">
        <v>5</v>
      </c>
      <c r="M50" s="24" t="s">
        <v>14908</v>
      </c>
      <c r="N50" s="24" t="n">
        <v>16</v>
      </c>
      <c r="O50" s="24" t="s">
        <v>255</v>
      </c>
      <c r="P50" s="24" t="n">
        <v>4</v>
      </c>
      <c r="Q50" s="24" t="s">
        <v>14827</v>
      </c>
      <c r="R50" s="24" t="n">
        <v>3</v>
      </c>
      <c r="S50" s="24" t="s">
        <v>14909</v>
      </c>
      <c r="T50" s="24" t="n">
        <v>8</v>
      </c>
      <c r="U50" s="24" t="s">
        <v>14910</v>
      </c>
      <c r="V50" s="24" t="n">
        <v>6</v>
      </c>
    </row>
    <row r="53" customFormat="false" ht="15" hidden="false" customHeight="true" outlineLevel="0" collapsed="false">
      <c r="A53" s="12" t="s">
        <v>14911</v>
      </c>
      <c r="B53" s="12" t="s">
        <v>14768</v>
      </c>
      <c r="C53" s="12" t="s">
        <v>14912</v>
      </c>
      <c r="D53" s="12" t="s">
        <v>14770</v>
      </c>
      <c r="E53" s="12" t="s">
        <v>14913</v>
      </c>
      <c r="F53" s="12" t="s">
        <v>14772</v>
      </c>
      <c r="G53" s="12" t="s">
        <v>14914</v>
      </c>
      <c r="H53" s="12" t="s">
        <v>14774</v>
      </c>
      <c r="I53" s="12" t="s">
        <v>14915</v>
      </c>
      <c r="J53" s="12" t="s">
        <v>14776</v>
      </c>
      <c r="K53" s="12" t="s">
        <v>14916</v>
      </c>
      <c r="L53" s="12" t="s">
        <v>14778</v>
      </c>
      <c r="M53" s="12" t="s">
        <v>14917</v>
      </c>
      <c r="N53" s="12" t="s">
        <v>14780</v>
      </c>
      <c r="O53" s="12" t="s">
        <v>14918</v>
      </c>
      <c r="P53" s="12" t="s">
        <v>14782</v>
      </c>
      <c r="Q53" s="12" t="s">
        <v>14919</v>
      </c>
      <c r="R53" s="12" t="s">
        <v>14784</v>
      </c>
      <c r="S53" s="12" t="s">
        <v>14920</v>
      </c>
      <c r="T53" s="12" t="s">
        <v>14786</v>
      </c>
      <c r="U53" s="12" t="s">
        <v>14921</v>
      </c>
      <c r="V53" s="12" t="s">
        <v>14788</v>
      </c>
    </row>
    <row r="54" customFormat="false" ht="15" hidden="false" customHeight="false" outlineLevel="0" collapsed="false">
      <c r="A54" s="24" t="s">
        <v>14922</v>
      </c>
      <c r="B54" s="24" t="n">
        <v>83</v>
      </c>
      <c r="C54" s="24" t="s">
        <v>14922</v>
      </c>
      <c r="D54" s="24" t="n">
        <v>76</v>
      </c>
      <c r="E54" s="24" t="s">
        <v>14923</v>
      </c>
      <c r="F54" s="24" t="n">
        <v>37</v>
      </c>
      <c r="G54" s="24" t="s">
        <v>14924</v>
      </c>
      <c r="H54" s="24" t="n">
        <v>45</v>
      </c>
      <c r="I54" s="24" t="s">
        <v>14925</v>
      </c>
      <c r="J54" s="24" t="n">
        <v>35</v>
      </c>
      <c r="K54" s="24" t="s">
        <v>14926</v>
      </c>
      <c r="L54" s="24" t="n">
        <v>7</v>
      </c>
      <c r="M54" s="24" t="s">
        <v>14927</v>
      </c>
      <c r="N54" s="24" t="n">
        <v>16</v>
      </c>
      <c r="O54" s="24" t="s">
        <v>14928</v>
      </c>
      <c r="P54" s="24" t="n">
        <v>16</v>
      </c>
      <c r="Q54" s="24" t="s">
        <v>14929</v>
      </c>
      <c r="R54" s="24" t="n">
        <v>3</v>
      </c>
      <c r="S54" s="24" t="s">
        <v>14930</v>
      </c>
      <c r="T54" s="24" t="n">
        <v>10</v>
      </c>
      <c r="U54" s="24" t="s">
        <v>14931</v>
      </c>
      <c r="V54" s="24" t="n">
        <v>6</v>
      </c>
    </row>
    <row r="55" customFormat="false" ht="15" hidden="false" customHeight="false" outlineLevel="0" collapsed="false">
      <c r="A55" s="24" t="s">
        <v>14932</v>
      </c>
      <c r="B55" s="24" t="n">
        <v>80</v>
      </c>
      <c r="C55" s="24" t="s">
        <v>14932</v>
      </c>
      <c r="D55" s="24" t="n">
        <v>73</v>
      </c>
      <c r="E55" s="24" t="s">
        <v>14933</v>
      </c>
      <c r="F55" s="24" t="n">
        <v>37</v>
      </c>
      <c r="G55" s="24" t="s">
        <v>14934</v>
      </c>
      <c r="H55" s="24" t="n">
        <v>45</v>
      </c>
      <c r="I55" s="24" t="s">
        <v>14935</v>
      </c>
      <c r="J55" s="24" t="n">
        <v>35</v>
      </c>
      <c r="K55" s="24" t="s">
        <v>14936</v>
      </c>
      <c r="L55" s="24" t="n">
        <v>7</v>
      </c>
      <c r="M55" s="24" t="s">
        <v>14937</v>
      </c>
      <c r="N55" s="24" t="n">
        <v>16</v>
      </c>
      <c r="O55" s="24" t="s">
        <v>14938</v>
      </c>
      <c r="P55" s="24" t="n">
        <v>6</v>
      </c>
      <c r="Q55" s="24" t="s">
        <v>14939</v>
      </c>
      <c r="R55" s="24" t="n">
        <v>3</v>
      </c>
      <c r="S55" s="24" t="s">
        <v>14940</v>
      </c>
      <c r="T55" s="24" t="n">
        <v>10</v>
      </c>
      <c r="U55" s="24" t="s">
        <v>14941</v>
      </c>
      <c r="V55" s="24" t="n">
        <v>6</v>
      </c>
    </row>
    <row r="56" customFormat="false" ht="15" hidden="false" customHeight="false" outlineLevel="0" collapsed="false">
      <c r="A56" s="24" t="s">
        <v>14942</v>
      </c>
      <c r="B56" s="24" t="n">
        <v>80</v>
      </c>
      <c r="C56" s="24" t="s">
        <v>14942</v>
      </c>
      <c r="D56" s="24" t="n">
        <v>73</v>
      </c>
      <c r="E56" s="24" t="s">
        <v>14943</v>
      </c>
      <c r="F56" s="24" t="n">
        <v>37</v>
      </c>
      <c r="G56" s="24" t="s">
        <v>14944</v>
      </c>
      <c r="H56" s="24" t="n">
        <v>45</v>
      </c>
      <c r="I56" s="24" t="s">
        <v>14945</v>
      </c>
      <c r="J56" s="24" t="n">
        <v>35</v>
      </c>
      <c r="K56" s="24" t="s">
        <v>14946</v>
      </c>
      <c r="L56" s="24" t="n">
        <v>7</v>
      </c>
      <c r="M56" s="24" t="s">
        <v>14947</v>
      </c>
      <c r="N56" s="24" t="n">
        <v>16</v>
      </c>
      <c r="O56" s="24" t="s">
        <v>14948</v>
      </c>
      <c r="P56" s="24" t="n">
        <v>6</v>
      </c>
      <c r="Q56" s="24" t="s">
        <v>14949</v>
      </c>
      <c r="R56" s="24" t="n">
        <v>3</v>
      </c>
      <c r="S56" s="24" t="s">
        <v>14950</v>
      </c>
      <c r="T56" s="24" t="n">
        <v>8</v>
      </c>
      <c r="U56" s="24" t="s">
        <v>14951</v>
      </c>
      <c r="V56" s="24" t="n">
        <v>6</v>
      </c>
    </row>
    <row r="57" customFormat="false" ht="15" hidden="false" customHeight="false" outlineLevel="0" collapsed="false">
      <c r="A57" s="24" t="s">
        <v>14952</v>
      </c>
      <c r="B57" s="24" t="n">
        <v>80</v>
      </c>
      <c r="C57" s="24" t="s">
        <v>14952</v>
      </c>
      <c r="D57" s="24" t="n">
        <v>73</v>
      </c>
      <c r="E57" s="24" t="s">
        <v>14953</v>
      </c>
      <c r="F57" s="24" t="n">
        <v>33</v>
      </c>
      <c r="G57" s="24" t="s">
        <v>14954</v>
      </c>
      <c r="H57" s="24" t="n">
        <v>45</v>
      </c>
      <c r="I57" s="24" t="s">
        <v>14955</v>
      </c>
      <c r="J57" s="24" t="n">
        <v>35</v>
      </c>
      <c r="K57" s="24" t="s">
        <v>14956</v>
      </c>
      <c r="L57" s="24" t="n">
        <v>6</v>
      </c>
      <c r="M57" s="24" t="s">
        <v>14957</v>
      </c>
      <c r="N57" s="24" t="n">
        <v>16</v>
      </c>
      <c r="O57" s="24" t="s">
        <v>14958</v>
      </c>
      <c r="P57" s="24" t="n">
        <v>6</v>
      </c>
      <c r="Q57" s="24" t="s">
        <v>14959</v>
      </c>
      <c r="R57" s="24" t="n">
        <v>3</v>
      </c>
      <c r="S57" s="24" t="s">
        <v>14960</v>
      </c>
      <c r="T57" s="24" t="n">
        <v>8</v>
      </c>
      <c r="U57" s="24" t="s">
        <v>14961</v>
      </c>
      <c r="V57" s="24" t="n">
        <v>6</v>
      </c>
    </row>
    <row r="58" customFormat="false" ht="15" hidden="false" customHeight="false" outlineLevel="0" collapsed="false">
      <c r="A58" s="24" t="s">
        <v>14962</v>
      </c>
      <c r="B58" s="24" t="n">
        <v>80</v>
      </c>
      <c r="C58" s="24" t="s">
        <v>14962</v>
      </c>
      <c r="D58" s="24" t="n">
        <v>73</v>
      </c>
      <c r="E58" s="24" t="s">
        <v>14963</v>
      </c>
      <c r="F58" s="24" t="n">
        <v>33</v>
      </c>
      <c r="G58" s="24" t="s">
        <v>14964</v>
      </c>
      <c r="H58" s="24" t="n">
        <v>45</v>
      </c>
      <c r="I58" s="24" t="s">
        <v>14965</v>
      </c>
      <c r="J58" s="24" t="n">
        <v>35</v>
      </c>
      <c r="K58" s="24" t="s">
        <v>14966</v>
      </c>
      <c r="L58" s="24" t="n">
        <v>6</v>
      </c>
      <c r="M58" s="24" t="s">
        <v>14967</v>
      </c>
      <c r="N58" s="24" t="n">
        <v>16</v>
      </c>
      <c r="O58" s="24" t="s">
        <v>14968</v>
      </c>
      <c r="P58" s="24" t="n">
        <v>6</v>
      </c>
      <c r="Q58" s="24" t="s">
        <v>14969</v>
      </c>
      <c r="R58" s="24" t="n">
        <v>3</v>
      </c>
      <c r="S58" s="24" t="s">
        <v>14970</v>
      </c>
      <c r="T58" s="24" t="n">
        <v>8</v>
      </c>
      <c r="U58" s="24" t="s">
        <v>14971</v>
      </c>
      <c r="V58" s="24" t="n">
        <v>6</v>
      </c>
    </row>
    <row r="59" customFormat="false" ht="15" hidden="false" customHeight="false" outlineLevel="0" collapsed="false">
      <c r="A59" s="24" t="s">
        <v>14972</v>
      </c>
      <c r="B59" s="24" t="n">
        <v>80</v>
      </c>
      <c r="C59" s="24" t="s">
        <v>14972</v>
      </c>
      <c r="D59" s="24" t="n">
        <v>73</v>
      </c>
      <c r="E59" s="24" t="s">
        <v>14973</v>
      </c>
      <c r="F59" s="24" t="n">
        <v>33</v>
      </c>
      <c r="G59" s="24" t="s">
        <v>14974</v>
      </c>
      <c r="H59" s="24" t="n">
        <v>45</v>
      </c>
      <c r="I59" s="24" t="s">
        <v>14975</v>
      </c>
      <c r="J59" s="24" t="n">
        <v>35</v>
      </c>
      <c r="K59" s="24" t="s">
        <v>14976</v>
      </c>
      <c r="L59" s="24" t="n">
        <v>5</v>
      </c>
      <c r="M59" s="24" t="s">
        <v>14977</v>
      </c>
      <c r="N59" s="24" t="n">
        <v>16</v>
      </c>
      <c r="O59" s="24" t="s">
        <v>14978</v>
      </c>
      <c r="P59" s="24" t="n">
        <v>5</v>
      </c>
      <c r="Q59" s="24" t="s">
        <v>14979</v>
      </c>
      <c r="R59" s="24" t="n">
        <v>3</v>
      </c>
      <c r="S59" s="24" t="s">
        <v>14980</v>
      </c>
      <c r="T59" s="24" t="n">
        <v>8</v>
      </c>
      <c r="U59" s="24" t="s">
        <v>14981</v>
      </c>
      <c r="V59" s="24" t="n">
        <v>6</v>
      </c>
    </row>
    <row r="60" customFormat="false" ht="15" hidden="false" customHeight="false" outlineLevel="0" collapsed="false">
      <c r="A60" s="24" t="s">
        <v>14982</v>
      </c>
      <c r="B60" s="24" t="n">
        <v>80</v>
      </c>
      <c r="C60" s="24" t="s">
        <v>14982</v>
      </c>
      <c r="D60" s="24" t="n">
        <v>73</v>
      </c>
      <c r="E60" s="24" t="s">
        <v>14983</v>
      </c>
      <c r="F60" s="24" t="n">
        <v>33</v>
      </c>
      <c r="G60" s="24" t="s">
        <v>14984</v>
      </c>
      <c r="H60" s="24" t="n">
        <v>45</v>
      </c>
      <c r="I60" s="24" t="s">
        <v>14985</v>
      </c>
      <c r="J60" s="24" t="n">
        <v>35</v>
      </c>
      <c r="K60" s="24" t="s">
        <v>14986</v>
      </c>
      <c r="L60" s="24" t="n">
        <v>5</v>
      </c>
      <c r="M60" s="24" t="s">
        <v>14987</v>
      </c>
      <c r="N60" s="24" t="n">
        <v>16</v>
      </c>
      <c r="O60" s="24" t="s">
        <v>14988</v>
      </c>
      <c r="P60" s="24" t="n">
        <v>5</v>
      </c>
      <c r="Q60" s="24" t="s">
        <v>14989</v>
      </c>
      <c r="R60" s="24" t="n">
        <v>3</v>
      </c>
      <c r="S60" s="24" t="s">
        <v>14990</v>
      </c>
      <c r="T60" s="24" t="n">
        <v>8</v>
      </c>
      <c r="U60" s="24" t="s">
        <v>14991</v>
      </c>
      <c r="V60" s="24" t="n">
        <v>6</v>
      </c>
    </row>
    <row r="61" customFormat="false" ht="15" hidden="false" customHeight="false" outlineLevel="0" collapsed="false">
      <c r="A61" s="24" t="s">
        <v>14992</v>
      </c>
      <c r="B61" s="24" t="n">
        <v>80</v>
      </c>
      <c r="C61" s="24" t="s">
        <v>14992</v>
      </c>
      <c r="D61" s="24" t="n">
        <v>73</v>
      </c>
      <c r="E61" s="24" t="s">
        <v>14993</v>
      </c>
      <c r="F61" s="24" t="n">
        <v>10</v>
      </c>
      <c r="G61" s="24" t="s">
        <v>14994</v>
      </c>
      <c r="H61" s="24" t="n">
        <v>45</v>
      </c>
      <c r="I61" s="24" t="s">
        <v>14995</v>
      </c>
      <c r="J61" s="24" t="n">
        <v>35</v>
      </c>
      <c r="K61" s="24" t="s">
        <v>14996</v>
      </c>
      <c r="L61" s="24" t="n">
        <v>5</v>
      </c>
      <c r="M61" s="24" t="s">
        <v>14997</v>
      </c>
      <c r="N61" s="24" t="n">
        <v>16</v>
      </c>
      <c r="O61" s="24" t="s">
        <v>14998</v>
      </c>
      <c r="P61" s="24" t="n">
        <v>4</v>
      </c>
      <c r="Q61" s="24" t="s">
        <v>14999</v>
      </c>
      <c r="R61" s="24" t="n">
        <v>3</v>
      </c>
      <c r="S61" s="24" t="s">
        <v>15000</v>
      </c>
      <c r="T61" s="24" t="n">
        <v>8</v>
      </c>
      <c r="U61" s="24" t="s">
        <v>15001</v>
      </c>
      <c r="V61" s="24" t="n">
        <v>6</v>
      </c>
    </row>
    <row r="62" customFormat="false" ht="15" hidden="false" customHeight="false" outlineLevel="0" collapsed="false">
      <c r="A62" s="24" t="s">
        <v>14933</v>
      </c>
      <c r="B62" s="24" t="n">
        <v>47</v>
      </c>
      <c r="C62" s="24" t="s">
        <v>15002</v>
      </c>
      <c r="D62" s="24" t="n">
        <v>28</v>
      </c>
      <c r="E62" s="24" t="s">
        <v>15003</v>
      </c>
      <c r="F62" s="24" t="n">
        <v>10</v>
      </c>
      <c r="G62" s="24" t="s">
        <v>15004</v>
      </c>
      <c r="H62" s="24" t="n">
        <v>45</v>
      </c>
      <c r="I62" s="24" t="s">
        <v>15005</v>
      </c>
      <c r="J62" s="24" t="n">
        <v>35</v>
      </c>
      <c r="K62" s="24" t="s">
        <v>15006</v>
      </c>
      <c r="L62" s="24" t="n">
        <v>4</v>
      </c>
      <c r="M62" s="24" t="s">
        <v>15007</v>
      </c>
      <c r="N62" s="24" t="n">
        <v>16</v>
      </c>
      <c r="O62" s="24" t="s">
        <v>15008</v>
      </c>
      <c r="P62" s="24" t="n">
        <v>4</v>
      </c>
      <c r="Q62" s="24" t="s">
        <v>15009</v>
      </c>
      <c r="R62" s="24" t="n">
        <v>3</v>
      </c>
      <c r="S62" s="24" t="s">
        <v>15010</v>
      </c>
      <c r="T62" s="24" t="n">
        <v>8</v>
      </c>
      <c r="U62" s="24" t="s">
        <v>15011</v>
      </c>
      <c r="V62" s="24" t="n">
        <v>6</v>
      </c>
    </row>
    <row r="63" customFormat="false" ht="15" hidden="false" customHeight="false" outlineLevel="0" collapsed="false">
      <c r="A63" s="24" t="s">
        <v>14943</v>
      </c>
      <c r="B63" s="24" t="n">
        <v>47</v>
      </c>
      <c r="C63" s="24" t="s">
        <v>15012</v>
      </c>
      <c r="D63" s="24" t="n">
        <v>27</v>
      </c>
      <c r="E63" s="24" t="s">
        <v>15013</v>
      </c>
      <c r="F63" s="24" t="n">
        <v>10</v>
      </c>
      <c r="G63" s="24" t="s">
        <v>15014</v>
      </c>
      <c r="H63" s="24" t="n">
        <v>44</v>
      </c>
      <c r="I63" s="24" t="s">
        <v>15015</v>
      </c>
      <c r="J63" s="24" t="n">
        <v>35</v>
      </c>
      <c r="K63" s="24" t="s">
        <v>15016</v>
      </c>
      <c r="L63" s="24" t="n">
        <v>4</v>
      </c>
      <c r="M63" s="24" t="s">
        <v>15017</v>
      </c>
      <c r="N63" s="24" t="n">
        <v>16</v>
      </c>
      <c r="O63" s="24" t="s">
        <v>15018</v>
      </c>
      <c r="P63" s="24" t="n">
        <v>4</v>
      </c>
      <c r="Q63" s="24" t="s">
        <v>15019</v>
      </c>
      <c r="R63" s="24" t="n">
        <v>3</v>
      </c>
      <c r="S63" s="24" t="s">
        <v>15020</v>
      </c>
      <c r="T63" s="24" t="n">
        <v>8</v>
      </c>
      <c r="U63" s="24" t="s">
        <v>15021</v>
      </c>
      <c r="V63" s="24" t="n">
        <v>6</v>
      </c>
    </row>
    <row r="66" customFormat="false" ht="15" hidden="false" customHeight="true" outlineLevel="0" collapsed="false">
      <c r="A66" s="12" t="s">
        <v>15022</v>
      </c>
      <c r="B66" s="12" t="s">
        <v>14768</v>
      </c>
      <c r="C66" s="12" t="s">
        <v>15023</v>
      </c>
      <c r="D66" s="12" t="s">
        <v>14770</v>
      </c>
      <c r="E66" s="12" t="s">
        <v>15024</v>
      </c>
      <c r="F66" s="12" t="s">
        <v>14772</v>
      </c>
      <c r="G66" s="12" t="s">
        <v>15025</v>
      </c>
      <c r="H66" s="12" t="s">
        <v>14774</v>
      </c>
      <c r="I66" s="12" t="s">
        <v>15026</v>
      </c>
      <c r="J66" s="12" t="s">
        <v>14776</v>
      </c>
      <c r="K66" s="12" t="s">
        <v>15027</v>
      </c>
      <c r="L66" s="12" t="s">
        <v>14778</v>
      </c>
      <c r="M66" s="12" t="s">
        <v>15028</v>
      </c>
      <c r="N66" s="12" t="s">
        <v>14780</v>
      </c>
      <c r="O66" s="12" t="s">
        <v>15029</v>
      </c>
      <c r="P66" s="12" t="s">
        <v>14782</v>
      </c>
      <c r="Q66" s="12" t="s">
        <v>15030</v>
      </c>
      <c r="R66" s="12" t="s">
        <v>14784</v>
      </c>
      <c r="S66" s="12" t="s">
        <v>15031</v>
      </c>
      <c r="T66" s="12" t="s">
        <v>14786</v>
      </c>
      <c r="U66" s="12" t="s">
        <v>15032</v>
      </c>
      <c r="V66" s="12" t="s">
        <v>14788</v>
      </c>
    </row>
    <row r="67" customFormat="false" ht="15" hidden="false" customHeight="false" outlineLevel="0" collapsed="false">
      <c r="A67" s="24" t="s">
        <v>2624</v>
      </c>
      <c r="B67" s="24" t="n">
        <v>2</v>
      </c>
      <c r="C67" s="24" t="s">
        <v>2018</v>
      </c>
      <c r="D67" s="24" t="n">
        <v>1</v>
      </c>
      <c r="E67" s="24"/>
      <c r="F67" s="24"/>
      <c r="G67" s="24"/>
      <c r="H67" s="24"/>
      <c r="I67" s="24"/>
      <c r="J67" s="24"/>
      <c r="K67" s="24" t="s">
        <v>2343</v>
      </c>
      <c r="L67" s="24" t="n">
        <v>1</v>
      </c>
      <c r="M67" s="24"/>
      <c r="N67" s="24"/>
      <c r="O67" s="24" t="s">
        <v>255</v>
      </c>
      <c r="P67" s="24" t="n">
        <v>1</v>
      </c>
      <c r="Q67" s="24" t="s">
        <v>1451</v>
      </c>
      <c r="R67" s="24" t="n">
        <v>1</v>
      </c>
      <c r="S67" s="24"/>
      <c r="T67" s="24"/>
      <c r="U67" s="24"/>
      <c r="V67" s="24"/>
    </row>
    <row r="68" customFormat="false" ht="15" hidden="false" customHeight="false" outlineLevel="0" collapsed="false">
      <c r="A68" s="24" t="s">
        <v>5233</v>
      </c>
      <c r="B68" s="24" t="n">
        <v>1</v>
      </c>
      <c r="C68" s="24" t="s">
        <v>3645</v>
      </c>
      <c r="D68" s="24" t="n">
        <v>1</v>
      </c>
      <c r="E68" s="24"/>
      <c r="F68" s="24"/>
      <c r="G68" s="24"/>
      <c r="H68" s="24"/>
      <c r="I68" s="24"/>
      <c r="J68" s="24"/>
      <c r="K68" s="24"/>
      <c r="L68" s="24"/>
      <c r="M68" s="24"/>
      <c r="N68" s="24"/>
      <c r="O68" s="24"/>
      <c r="P68" s="24"/>
      <c r="Q68" s="24"/>
      <c r="R68" s="24"/>
      <c r="S68" s="24"/>
      <c r="T68" s="24"/>
      <c r="U68" s="24"/>
      <c r="V68" s="24"/>
    </row>
    <row r="69" customFormat="false" ht="15" hidden="false" customHeight="false" outlineLevel="0" collapsed="false">
      <c r="A69" s="24" t="s">
        <v>4918</v>
      </c>
      <c r="B69" s="24" t="n">
        <v>1</v>
      </c>
      <c r="C69" s="24"/>
      <c r="D69" s="24"/>
      <c r="E69" s="24"/>
      <c r="F69" s="24"/>
      <c r="G69" s="24"/>
      <c r="H69" s="24"/>
      <c r="I69" s="24"/>
      <c r="J69" s="24"/>
      <c r="K69" s="24"/>
      <c r="L69" s="24"/>
      <c r="M69" s="24"/>
      <c r="N69" s="24"/>
      <c r="O69" s="24"/>
      <c r="P69" s="24"/>
      <c r="Q69" s="24"/>
      <c r="R69" s="24"/>
      <c r="S69" s="24"/>
      <c r="T69" s="24"/>
      <c r="U69" s="24"/>
      <c r="V69" s="24"/>
    </row>
    <row r="70" customFormat="false" ht="15" hidden="false" customHeight="false" outlineLevel="0" collapsed="false">
      <c r="A70" s="24" t="s">
        <v>4851</v>
      </c>
      <c r="B70" s="24" t="n">
        <v>1</v>
      </c>
      <c r="C70" s="24"/>
      <c r="D70" s="24"/>
      <c r="E70" s="24"/>
      <c r="F70" s="24"/>
      <c r="G70" s="24"/>
      <c r="H70" s="24"/>
      <c r="I70" s="24"/>
      <c r="J70" s="24"/>
      <c r="K70" s="24"/>
      <c r="L70" s="24"/>
      <c r="M70" s="24"/>
      <c r="N70" s="24"/>
      <c r="O70" s="24"/>
      <c r="P70" s="24"/>
      <c r="Q70" s="24"/>
      <c r="R70" s="24"/>
      <c r="S70" s="24"/>
      <c r="T70" s="24"/>
      <c r="U70" s="24"/>
      <c r="V70" s="24"/>
    </row>
    <row r="71" customFormat="false" ht="15" hidden="false" customHeight="false" outlineLevel="0" collapsed="false">
      <c r="A71" s="24" t="s">
        <v>4663</v>
      </c>
      <c r="B71" s="24" t="n">
        <v>1</v>
      </c>
      <c r="C71" s="24"/>
      <c r="D71" s="24"/>
      <c r="E71" s="24"/>
      <c r="F71" s="24"/>
      <c r="G71" s="24"/>
      <c r="H71" s="24"/>
      <c r="I71" s="24"/>
      <c r="J71" s="24"/>
      <c r="K71" s="24"/>
      <c r="L71" s="24"/>
      <c r="M71" s="24"/>
      <c r="N71" s="24"/>
      <c r="O71" s="24"/>
      <c r="P71" s="24"/>
      <c r="Q71" s="24"/>
      <c r="R71" s="24"/>
      <c r="S71" s="24"/>
      <c r="T71" s="24"/>
      <c r="U71" s="24"/>
      <c r="V71" s="24"/>
    </row>
    <row r="72" customFormat="false" ht="15" hidden="false" customHeight="false" outlineLevel="0" collapsed="false">
      <c r="A72" s="24" t="s">
        <v>4643</v>
      </c>
      <c r="B72" s="24" t="n">
        <v>1</v>
      </c>
      <c r="C72" s="24"/>
      <c r="D72" s="24"/>
      <c r="E72" s="24"/>
      <c r="F72" s="24"/>
      <c r="G72" s="24"/>
      <c r="H72" s="24"/>
      <c r="I72" s="24"/>
      <c r="J72" s="24"/>
      <c r="K72" s="24"/>
      <c r="L72" s="24"/>
      <c r="M72" s="24"/>
      <c r="N72" s="24"/>
      <c r="O72" s="24"/>
      <c r="P72" s="24"/>
      <c r="Q72" s="24"/>
      <c r="R72" s="24"/>
      <c r="S72" s="24"/>
      <c r="T72" s="24"/>
      <c r="U72" s="24"/>
      <c r="V72" s="24"/>
    </row>
    <row r="73" customFormat="false" ht="15" hidden="false" customHeight="false" outlineLevel="0" collapsed="false">
      <c r="A73" s="24" t="s">
        <v>4628</v>
      </c>
      <c r="B73" s="24" t="n">
        <v>1</v>
      </c>
      <c r="C73" s="24"/>
      <c r="D73" s="24"/>
      <c r="E73" s="24"/>
      <c r="F73" s="24"/>
      <c r="G73" s="24"/>
      <c r="H73" s="24"/>
      <c r="I73" s="24"/>
      <c r="J73" s="24"/>
      <c r="K73" s="24"/>
      <c r="L73" s="24"/>
      <c r="M73" s="24"/>
      <c r="N73" s="24"/>
      <c r="O73" s="24"/>
      <c r="P73" s="24"/>
      <c r="Q73" s="24"/>
      <c r="R73" s="24"/>
      <c r="S73" s="24"/>
      <c r="T73" s="24"/>
      <c r="U73" s="24"/>
      <c r="V73" s="24"/>
    </row>
    <row r="74" customFormat="false" ht="15" hidden="false" customHeight="false" outlineLevel="0" collapsed="false">
      <c r="A74" s="24" t="s">
        <v>4421</v>
      </c>
      <c r="B74" s="24" t="n">
        <v>1</v>
      </c>
      <c r="C74" s="24"/>
      <c r="D74" s="24"/>
      <c r="E74" s="24"/>
      <c r="F74" s="24"/>
      <c r="G74" s="24"/>
      <c r="H74" s="24"/>
      <c r="I74" s="24"/>
      <c r="J74" s="24"/>
      <c r="K74" s="24"/>
      <c r="L74" s="24"/>
      <c r="M74" s="24"/>
      <c r="N74" s="24"/>
      <c r="O74" s="24"/>
      <c r="P74" s="24"/>
      <c r="Q74" s="24"/>
      <c r="R74" s="24"/>
      <c r="S74" s="24"/>
      <c r="T74" s="24"/>
      <c r="U74" s="24"/>
      <c r="V74" s="24"/>
    </row>
    <row r="75" customFormat="false" ht="15" hidden="false" customHeight="false" outlineLevel="0" collapsed="false">
      <c r="A75" s="24" t="s">
        <v>3845</v>
      </c>
      <c r="B75" s="24" t="n">
        <v>1</v>
      </c>
      <c r="C75" s="24"/>
      <c r="D75" s="24"/>
      <c r="E75" s="24"/>
      <c r="F75" s="24"/>
      <c r="G75" s="24"/>
      <c r="H75" s="24"/>
      <c r="I75" s="24"/>
      <c r="J75" s="24"/>
      <c r="K75" s="24"/>
      <c r="L75" s="24"/>
      <c r="M75" s="24"/>
      <c r="N75" s="24"/>
      <c r="O75" s="24"/>
      <c r="P75" s="24"/>
      <c r="Q75" s="24"/>
      <c r="R75" s="24"/>
      <c r="S75" s="24"/>
      <c r="T75" s="24"/>
      <c r="U75" s="24"/>
      <c r="V75" s="24"/>
    </row>
    <row r="76" customFormat="false" ht="15" hidden="false" customHeight="false" outlineLevel="0" collapsed="false">
      <c r="A76" s="24" t="s">
        <v>3783</v>
      </c>
      <c r="B76" s="24" t="n">
        <v>1</v>
      </c>
      <c r="C76" s="24"/>
      <c r="D76" s="24"/>
      <c r="E76" s="24"/>
      <c r="F76" s="24"/>
      <c r="G76" s="24"/>
      <c r="H76" s="24"/>
      <c r="I76" s="24"/>
      <c r="J76" s="24"/>
      <c r="K76" s="24"/>
      <c r="L76" s="24"/>
      <c r="M76" s="24"/>
      <c r="N76" s="24"/>
      <c r="O76" s="24"/>
      <c r="P76" s="24"/>
      <c r="Q76" s="24"/>
      <c r="R76" s="24"/>
      <c r="S76" s="24"/>
      <c r="T76" s="24"/>
      <c r="U76" s="24"/>
      <c r="V76" s="24"/>
    </row>
    <row r="79" customFormat="false" ht="15" hidden="false" customHeight="true" outlineLevel="0" collapsed="false">
      <c r="A79" s="12" t="s">
        <v>15033</v>
      </c>
      <c r="B79" s="12" t="s">
        <v>14768</v>
      </c>
      <c r="C79" s="12" t="s">
        <v>15034</v>
      </c>
      <c r="D79" s="12" t="s">
        <v>14770</v>
      </c>
      <c r="E79" s="12" t="s">
        <v>15035</v>
      </c>
      <c r="F79" s="12" t="s">
        <v>14772</v>
      </c>
      <c r="G79" s="12" t="s">
        <v>15036</v>
      </c>
      <c r="H79" s="12" t="s">
        <v>14774</v>
      </c>
      <c r="I79" s="12" t="s">
        <v>15037</v>
      </c>
      <c r="J79" s="12" t="s">
        <v>14776</v>
      </c>
      <c r="K79" s="12" t="s">
        <v>15038</v>
      </c>
      <c r="L79" s="12" t="s">
        <v>14778</v>
      </c>
      <c r="M79" s="12" t="s">
        <v>15039</v>
      </c>
      <c r="N79" s="12" t="s">
        <v>14780</v>
      </c>
      <c r="O79" s="12" t="s">
        <v>15040</v>
      </c>
      <c r="P79" s="12" t="s">
        <v>14782</v>
      </c>
      <c r="Q79" s="12" t="s">
        <v>15041</v>
      </c>
      <c r="R79" s="12" t="s">
        <v>14784</v>
      </c>
      <c r="S79" s="12" t="s">
        <v>15042</v>
      </c>
      <c r="T79" s="12" t="s">
        <v>14786</v>
      </c>
      <c r="U79" s="12" t="s">
        <v>15043</v>
      </c>
      <c r="V79" s="12" t="s">
        <v>14788</v>
      </c>
    </row>
    <row r="80" customFormat="false" ht="15" hidden="false" customHeight="false" outlineLevel="0" collapsed="false">
      <c r="A80" s="24" t="s">
        <v>1085</v>
      </c>
      <c r="B80" s="24" t="n">
        <v>53</v>
      </c>
      <c r="C80" s="24" t="s">
        <v>119</v>
      </c>
      <c r="D80" s="24" t="n">
        <v>1</v>
      </c>
      <c r="E80" s="24" t="s">
        <v>1085</v>
      </c>
      <c r="F80" s="24" t="n">
        <v>53</v>
      </c>
      <c r="G80" s="24" t="s">
        <v>1485</v>
      </c>
      <c r="H80" s="24" t="n">
        <v>44</v>
      </c>
      <c r="I80" s="24" t="s">
        <v>3065</v>
      </c>
      <c r="J80" s="24" t="n">
        <v>35</v>
      </c>
      <c r="K80" s="24" t="s">
        <v>962</v>
      </c>
      <c r="L80" s="24" t="n">
        <v>12</v>
      </c>
      <c r="M80" s="24" t="s">
        <v>988</v>
      </c>
      <c r="N80" s="24" t="n">
        <v>16</v>
      </c>
      <c r="O80" s="24" t="s">
        <v>241</v>
      </c>
      <c r="P80" s="24" t="n">
        <v>16</v>
      </c>
      <c r="Q80" s="24" t="s">
        <v>1451</v>
      </c>
      <c r="R80" s="24" t="n">
        <v>5</v>
      </c>
      <c r="S80" s="24" t="s">
        <v>3693</v>
      </c>
      <c r="T80" s="24" t="n">
        <v>8</v>
      </c>
      <c r="U80" s="24" t="s">
        <v>773</v>
      </c>
      <c r="V80" s="24" t="n">
        <v>7</v>
      </c>
    </row>
    <row r="81" customFormat="false" ht="15" hidden="false" customHeight="false" outlineLevel="0" collapsed="false">
      <c r="A81" s="24" t="s">
        <v>1485</v>
      </c>
      <c r="B81" s="24" t="n">
        <v>44</v>
      </c>
      <c r="C81" s="24" t="s">
        <v>2887</v>
      </c>
      <c r="D81" s="24" t="n">
        <v>1</v>
      </c>
      <c r="E81" s="24" t="s">
        <v>723</v>
      </c>
      <c r="F81" s="24" t="n">
        <v>6</v>
      </c>
      <c r="G81" s="24"/>
      <c r="H81" s="24"/>
      <c r="I81" s="24" t="s">
        <v>3059</v>
      </c>
      <c r="J81" s="24" t="n">
        <v>35</v>
      </c>
      <c r="K81" s="24" t="s">
        <v>1036</v>
      </c>
      <c r="L81" s="24" t="n">
        <v>3</v>
      </c>
      <c r="M81" s="24" t="s">
        <v>993</v>
      </c>
      <c r="N81" s="24" t="n">
        <v>15</v>
      </c>
      <c r="O81" s="24" t="s">
        <v>250</v>
      </c>
      <c r="P81" s="24" t="n">
        <v>11</v>
      </c>
      <c r="Q81" s="24" t="s">
        <v>1891</v>
      </c>
      <c r="R81" s="24" t="n">
        <v>3</v>
      </c>
      <c r="S81" s="24" t="s">
        <v>3700</v>
      </c>
      <c r="T81" s="24" t="n">
        <v>7</v>
      </c>
      <c r="U81" s="24" t="s">
        <v>3322</v>
      </c>
      <c r="V81" s="24" t="n">
        <v>6</v>
      </c>
    </row>
    <row r="82" customFormat="false" ht="15" hidden="false" customHeight="false" outlineLevel="0" collapsed="false">
      <c r="A82" s="24" t="s">
        <v>3065</v>
      </c>
      <c r="B82" s="24" t="n">
        <v>35</v>
      </c>
      <c r="C82" s="24"/>
      <c r="D82" s="24"/>
      <c r="E82" s="24"/>
      <c r="F82" s="24"/>
      <c r="G82" s="24"/>
      <c r="H82" s="24"/>
      <c r="I82" s="24" t="s">
        <v>3066</v>
      </c>
      <c r="J82" s="24" t="n">
        <v>34</v>
      </c>
      <c r="K82" s="24" t="s">
        <v>1320</v>
      </c>
      <c r="L82" s="24" t="n">
        <v>2</v>
      </c>
      <c r="M82" s="24"/>
      <c r="N82" s="24"/>
      <c r="O82" s="24" t="s">
        <v>249</v>
      </c>
      <c r="P82" s="24" t="n">
        <v>6</v>
      </c>
      <c r="Q82" s="24" t="s">
        <v>1890</v>
      </c>
      <c r="R82" s="24" t="n">
        <v>3</v>
      </c>
      <c r="S82" s="24" t="s">
        <v>2652</v>
      </c>
      <c r="T82" s="24" t="n">
        <v>1</v>
      </c>
      <c r="U82" s="24" t="s">
        <v>3318</v>
      </c>
      <c r="V82" s="24" t="n">
        <v>6</v>
      </c>
    </row>
    <row r="83" customFormat="false" ht="15" hidden="false" customHeight="false" outlineLevel="0" collapsed="false">
      <c r="A83" s="24" t="s">
        <v>3059</v>
      </c>
      <c r="B83" s="24" t="n">
        <v>35</v>
      </c>
      <c r="C83" s="24"/>
      <c r="D83" s="24"/>
      <c r="E83" s="24"/>
      <c r="F83" s="24"/>
      <c r="G83" s="24"/>
      <c r="H83" s="24"/>
      <c r="I83" s="24"/>
      <c r="J83" s="24"/>
      <c r="K83" s="24" t="s">
        <v>1313</v>
      </c>
      <c r="L83" s="24" t="n">
        <v>2</v>
      </c>
      <c r="M83" s="24"/>
      <c r="N83" s="24"/>
      <c r="O83" s="24" t="s">
        <v>255</v>
      </c>
      <c r="P83" s="24" t="n">
        <v>3</v>
      </c>
      <c r="Q83" s="24" t="s">
        <v>1883</v>
      </c>
      <c r="R83" s="24" t="n">
        <v>3</v>
      </c>
      <c r="S83" s="24" t="s">
        <v>2653</v>
      </c>
      <c r="T83" s="24" t="n">
        <v>1</v>
      </c>
      <c r="U83" s="24" t="s">
        <v>768</v>
      </c>
      <c r="V83" s="24" t="n">
        <v>3</v>
      </c>
    </row>
    <row r="84" customFormat="false" ht="15" hidden="false" customHeight="false" outlineLevel="0" collapsed="false">
      <c r="A84" s="24" t="s">
        <v>3066</v>
      </c>
      <c r="B84" s="24" t="n">
        <v>34</v>
      </c>
      <c r="C84" s="24"/>
      <c r="D84" s="24"/>
      <c r="E84" s="24"/>
      <c r="F84" s="24"/>
      <c r="G84" s="24"/>
      <c r="H84" s="24"/>
      <c r="I84" s="24"/>
      <c r="J84" s="24"/>
      <c r="K84" s="24" t="s">
        <v>1031</v>
      </c>
      <c r="L84" s="24" t="n">
        <v>1</v>
      </c>
      <c r="M84" s="24"/>
      <c r="N84" s="24"/>
      <c r="O84" s="24" t="s">
        <v>376</v>
      </c>
      <c r="P84" s="24" t="n">
        <v>1</v>
      </c>
      <c r="Q84" s="24" t="s">
        <v>1892</v>
      </c>
      <c r="R84" s="24" t="n">
        <v>2</v>
      </c>
      <c r="S84" s="24"/>
      <c r="T84" s="24"/>
      <c r="U84" s="24" t="s">
        <v>3386</v>
      </c>
      <c r="V84" s="24" t="n">
        <v>1</v>
      </c>
    </row>
    <row r="85" customFormat="false" ht="15" hidden="false" customHeight="false" outlineLevel="0" collapsed="false">
      <c r="A85" s="24" t="s">
        <v>988</v>
      </c>
      <c r="B85" s="24" t="n">
        <v>16</v>
      </c>
      <c r="C85" s="24"/>
      <c r="D85" s="24"/>
      <c r="E85" s="24"/>
      <c r="F85" s="24"/>
      <c r="G85" s="24"/>
      <c r="H85" s="24"/>
      <c r="I85" s="24"/>
      <c r="J85" s="24"/>
      <c r="K85" s="24"/>
      <c r="L85" s="24"/>
      <c r="M85" s="24"/>
      <c r="N85" s="24"/>
      <c r="O85" s="24" t="s">
        <v>268</v>
      </c>
      <c r="P85" s="24" t="n">
        <v>1</v>
      </c>
      <c r="Q85" s="24" t="s">
        <v>1900</v>
      </c>
      <c r="R85" s="24" t="n">
        <v>2</v>
      </c>
      <c r="S85" s="24"/>
      <c r="T85" s="24"/>
      <c r="U85" s="24" t="s">
        <v>3311</v>
      </c>
      <c r="V85" s="24" t="n">
        <v>1</v>
      </c>
    </row>
    <row r="86" customFormat="false" ht="15" hidden="false" customHeight="false" outlineLevel="0" collapsed="false">
      <c r="A86" s="24" t="s">
        <v>241</v>
      </c>
      <c r="B86" s="24" t="n">
        <v>16</v>
      </c>
      <c r="C86" s="24"/>
      <c r="D86" s="24"/>
      <c r="E86" s="24"/>
      <c r="F86" s="24"/>
      <c r="G86" s="24"/>
      <c r="H86" s="24"/>
      <c r="I86" s="24"/>
      <c r="J86" s="24"/>
      <c r="K86" s="24"/>
      <c r="L86" s="24"/>
      <c r="M86" s="24"/>
      <c r="N86" s="24"/>
      <c r="O86" s="24" t="s">
        <v>267</v>
      </c>
      <c r="P86" s="24" t="n">
        <v>1</v>
      </c>
      <c r="Q86" s="24" t="s">
        <v>1452</v>
      </c>
      <c r="R86" s="24" t="n">
        <v>2</v>
      </c>
      <c r="S86" s="24"/>
      <c r="T86" s="24"/>
      <c r="U86" s="24"/>
      <c r="V86" s="24"/>
    </row>
    <row r="87" customFormat="false" ht="15" hidden="false" customHeight="false" outlineLevel="0" collapsed="false">
      <c r="A87" s="24" t="s">
        <v>993</v>
      </c>
      <c r="B87" s="24" t="n">
        <v>15</v>
      </c>
      <c r="C87" s="24"/>
      <c r="D87" s="24"/>
      <c r="E87" s="24"/>
      <c r="F87" s="24"/>
      <c r="G87" s="24"/>
      <c r="H87" s="24"/>
      <c r="I87" s="24"/>
      <c r="J87" s="24"/>
      <c r="K87" s="24"/>
      <c r="L87" s="24"/>
      <c r="M87" s="24"/>
      <c r="N87" s="24"/>
      <c r="O87" s="24" t="s">
        <v>262</v>
      </c>
      <c r="P87" s="24" t="n">
        <v>1</v>
      </c>
      <c r="Q87" s="24" t="s">
        <v>1443</v>
      </c>
      <c r="R87" s="24" t="n">
        <v>2</v>
      </c>
      <c r="S87" s="24"/>
      <c r="T87" s="24"/>
      <c r="U87" s="24"/>
      <c r="V87" s="24"/>
    </row>
    <row r="88" customFormat="false" ht="15" hidden="false" customHeight="false" outlineLevel="0" collapsed="false">
      <c r="A88" s="24" t="s">
        <v>4871</v>
      </c>
      <c r="B88" s="24" t="n">
        <v>12</v>
      </c>
      <c r="C88" s="24"/>
      <c r="D88" s="24"/>
      <c r="E88" s="24"/>
      <c r="F88" s="24"/>
      <c r="G88" s="24"/>
      <c r="H88" s="24"/>
      <c r="I88" s="24"/>
      <c r="J88" s="24"/>
      <c r="K88" s="24"/>
      <c r="L88" s="24"/>
      <c r="M88" s="24"/>
      <c r="N88" s="24"/>
      <c r="O88" s="24"/>
      <c r="P88" s="24"/>
      <c r="Q88" s="24"/>
      <c r="R88" s="24"/>
      <c r="S88" s="24"/>
      <c r="T88" s="24"/>
      <c r="U88" s="24"/>
      <c r="V88" s="24"/>
    </row>
    <row r="89" customFormat="false" ht="15" hidden="false" customHeight="false" outlineLevel="0" collapsed="false">
      <c r="A89" s="24" t="s">
        <v>962</v>
      </c>
      <c r="B89" s="24" t="n">
        <v>12</v>
      </c>
      <c r="C89" s="24"/>
      <c r="D89" s="24"/>
      <c r="E89" s="24"/>
      <c r="F89" s="24"/>
      <c r="G89" s="24"/>
      <c r="H89" s="24"/>
      <c r="I89" s="24"/>
      <c r="J89" s="24"/>
      <c r="K89" s="24"/>
      <c r="L89" s="24"/>
      <c r="M89" s="24"/>
      <c r="N89" s="24"/>
      <c r="O89" s="24"/>
      <c r="P89" s="24"/>
      <c r="Q89" s="24"/>
      <c r="R89" s="24"/>
      <c r="S89" s="24"/>
      <c r="T89" s="24"/>
      <c r="U89" s="24"/>
      <c r="V89" s="24"/>
    </row>
    <row r="92" customFormat="false" ht="15" hidden="false" customHeight="true" outlineLevel="0" collapsed="false">
      <c r="A92" s="12" t="s">
        <v>15044</v>
      </c>
      <c r="B92" s="12" t="s">
        <v>14768</v>
      </c>
      <c r="C92" s="12" t="s">
        <v>15045</v>
      </c>
      <c r="D92" s="12" t="s">
        <v>14770</v>
      </c>
      <c r="E92" s="12" t="s">
        <v>15046</v>
      </c>
      <c r="F92" s="12" t="s">
        <v>14772</v>
      </c>
      <c r="G92" s="12" t="s">
        <v>15047</v>
      </c>
      <c r="H92" s="12" t="s">
        <v>14774</v>
      </c>
      <c r="I92" s="12" t="s">
        <v>15048</v>
      </c>
      <c r="J92" s="12" t="s">
        <v>14776</v>
      </c>
      <c r="K92" s="12" t="s">
        <v>15049</v>
      </c>
      <c r="L92" s="12" t="s">
        <v>14778</v>
      </c>
      <c r="M92" s="12" t="s">
        <v>15050</v>
      </c>
      <c r="N92" s="12" t="s">
        <v>14780</v>
      </c>
      <c r="O92" s="12" t="s">
        <v>15051</v>
      </c>
      <c r="P92" s="12" t="s">
        <v>14782</v>
      </c>
      <c r="Q92" s="12" t="s">
        <v>15052</v>
      </c>
      <c r="R92" s="12" t="s">
        <v>14784</v>
      </c>
      <c r="S92" s="12" t="s">
        <v>15053</v>
      </c>
      <c r="T92" s="12" t="s">
        <v>14786</v>
      </c>
      <c r="U92" s="12" t="s">
        <v>15054</v>
      </c>
      <c r="V92" s="12" t="s">
        <v>14788</v>
      </c>
    </row>
    <row r="93" customFormat="false" ht="15" hidden="false" customHeight="false" outlineLevel="0" collapsed="false">
      <c r="A93" s="107" t="s">
        <v>4861</v>
      </c>
      <c r="B93" s="24" t="n">
        <v>1665206</v>
      </c>
      <c r="C93" s="107" t="s">
        <v>4861</v>
      </c>
      <c r="D93" s="24" t="n">
        <v>1665206</v>
      </c>
      <c r="E93" s="107" t="s">
        <v>722</v>
      </c>
      <c r="F93" s="24" t="n">
        <v>166114</v>
      </c>
      <c r="G93" s="107" t="s">
        <v>1526</v>
      </c>
      <c r="H93" s="24" t="n">
        <v>119649</v>
      </c>
      <c r="I93" s="107" t="s">
        <v>3065</v>
      </c>
      <c r="J93" s="24" t="n">
        <v>18318</v>
      </c>
      <c r="K93" s="107" t="s">
        <v>2527</v>
      </c>
      <c r="L93" s="24" t="n">
        <v>71497</v>
      </c>
      <c r="M93" s="107" t="s">
        <v>1053</v>
      </c>
      <c r="N93" s="24" t="n">
        <v>47381</v>
      </c>
      <c r="O93" s="107" t="s">
        <v>376</v>
      </c>
      <c r="P93" s="24" t="n">
        <v>45865</v>
      </c>
      <c r="Q93" s="107" t="s">
        <v>1882</v>
      </c>
      <c r="R93" s="24" t="n">
        <v>141986</v>
      </c>
      <c r="S93" s="107" t="s">
        <v>3692</v>
      </c>
      <c r="T93" s="24" t="n">
        <v>400609</v>
      </c>
      <c r="U93" s="107" t="s">
        <v>768</v>
      </c>
      <c r="V93" s="24" t="n">
        <v>15024</v>
      </c>
    </row>
    <row r="94" customFormat="false" ht="15" hidden="false" customHeight="false" outlineLevel="0" collapsed="false">
      <c r="A94" s="107" t="s">
        <v>3149</v>
      </c>
      <c r="B94" s="24" t="n">
        <v>859825</v>
      </c>
      <c r="C94" s="107" t="s">
        <v>3149</v>
      </c>
      <c r="D94" s="24" t="n">
        <v>859825</v>
      </c>
      <c r="E94" s="107" t="s">
        <v>1298</v>
      </c>
      <c r="F94" s="24" t="n">
        <v>97259</v>
      </c>
      <c r="G94" s="107" t="s">
        <v>1536</v>
      </c>
      <c r="H94" s="24" t="n">
        <v>119151</v>
      </c>
      <c r="I94" s="107" t="s">
        <v>3345</v>
      </c>
      <c r="J94" s="24" t="n">
        <v>3314</v>
      </c>
      <c r="K94" s="107" t="s">
        <v>1336</v>
      </c>
      <c r="L94" s="24" t="n">
        <v>27199</v>
      </c>
      <c r="M94" s="107" t="s">
        <v>1027</v>
      </c>
      <c r="N94" s="24" t="n">
        <v>11205</v>
      </c>
      <c r="O94" s="107" t="s">
        <v>249</v>
      </c>
      <c r="P94" s="24" t="n">
        <v>12307</v>
      </c>
      <c r="Q94" s="107" t="s">
        <v>1891</v>
      </c>
      <c r="R94" s="24" t="n">
        <v>33226</v>
      </c>
      <c r="S94" s="107" t="s">
        <v>4242</v>
      </c>
      <c r="T94" s="24" t="n">
        <v>8582</v>
      </c>
      <c r="U94" s="107" t="s">
        <v>3318</v>
      </c>
      <c r="V94" s="24" t="n">
        <v>11945</v>
      </c>
    </row>
    <row r="95" customFormat="false" ht="15" hidden="false" customHeight="false" outlineLevel="0" collapsed="false">
      <c r="A95" s="107" t="s">
        <v>119</v>
      </c>
      <c r="B95" s="24" t="n">
        <v>743599</v>
      </c>
      <c r="C95" s="107" t="s">
        <v>119</v>
      </c>
      <c r="D95" s="24" t="n">
        <v>743599</v>
      </c>
      <c r="E95" s="107" t="s">
        <v>2388</v>
      </c>
      <c r="F95" s="24" t="n">
        <v>92363</v>
      </c>
      <c r="G95" s="107" t="s">
        <v>1517</v>
      </c>
      <c r="H95" s="24" t="n">
        <v>104751</v>
      </c>
      <c r="I95" s="107" t="s">
        <v>3361</v>
      </c>
      <c r="J95" s="24" t="n">
        <v>3290</v>
      </c>
      <c r="K95" s="107" t="s">
        <v>962</v>
      </c>
      <c r="L95" s="24" t="n">
        <v>13742</v>
      </c>
      <c r="M95" s="107" t="s">
        <v>1037</v>
      </c>
      <c r="N95" s="24" t="n">
        <v>10970</v>
      </c>
      <c r="O95" s="107" t="s">
        <v>261</v>
      </c>
      <c r="P95" s="24" t="n">
        <v>3206</v>
      </c>
      <c r="Q95" s="107" t="s">
        <v>1905</v>
      </c>
      <c r="R95" s="24" t="n">
        <v>20808</v>
      </c>
      <c r="S95" s="107" t="s">
        <v>3743</v>
      </c>
      <c r="T95" s="24" t="n">
        <v>7802</v>
      </c>
      <c r="U95" s="107" t="s">
        <v>3317</v>
      </c>
      <c r="V95" s="24" t="n">
        <v>4730</v>
      </c>
    </row>
    <row r="96" customFormat="false" ht="15" hidden="false" customHeight="false" outlineLevel="0" collapsed="false">
      <c r="A96" s="107" t="s">
        <v>3738</v>
      </c>
      <c r="B96" s="24" t="n">
        <v>697742</v>
      </c>
      <c r="C96" s="107" t="s">
        <v>3738</v>
      </c>
      <c r="D96" s="24" t="n">
        <v>697742</v>
      </c>
      <c r="E96" s="107" t="s">
        <v>731</v>
      </c>
      <c r="F96" s="24" t="n">
        <v>67372</v>
      </c>
      <c r="G96" s="107" t="s">
        <v>1548</v>
      </c>
      <c r="H96" s="24" t="n">
        <v>82473</v>
      </c>
      <c r="I96" s="107" t="s">
        <v>3059</v>
      </c>
      <c r="J96" s="24" t="n">
        <v>2840</v>
      </c>
      <c r="K96" s="107" t="s">
        <v>2348</v>
      </c>
      <c r="L96" s="24" t="n">
        <v>8814</v>
      </c>
      <c r="M96" s="107" t="s">
        <v>1021</v>
      </c>
      <c r="N96" s="24" t="n">
        <v>10225</v>
      </c>
      <c r="O96" s="107" t="s">
        <v>284</v>
      </c>
      <c r="P96" s="24" t="n">
        <v>2278</v>
      </c>
      <c r="Q96" s="107" t="s">
        <v>1451</v>
      </c>
      <c r="R96" s="24" t="n">
        <v>18445</v>
      </c>
      <c r="S96" s="107" t="s">
        <v>4248</v>
      </c>
      <c r="T96" s="24" t="n">
        <v>4305</v>
      </c>
      <c r="U96" s="107" t="s">
        <v>773</v>
      </c>
      <c r="V96" s="24" t="n">
        <v>4049</v>
      </c>
    </row>
    <row r="97" customFormat="false" ht="15" hidden="false" customHeight="false" outlineLevel="0" collapsed="false">
      <c r="A97" s="107" t="s">
        <v>4938</v>
      </c>
      <c r="B97" s="24" t="n">
        <v>677575</v>
      </c>
      <c r="C97" s="107" t="s">
        <v>4938</v>
      </c>
      <c r="D97" s="24" t="n">
        <v>677575</v>
      </c>
      <c r="E97" s="107" t="s">
        <v>3976</v>
      </c>
      <c r="F97" s="24" t="n">
        <v>35777</v>
      </c>
      <c r="G97" s="107" t="s">
        <v>1539</v>
      </c>
      <c r="H97" s="24" t="n">
        <v>56823</v>
      </c>
      <c r="I97" s="107" t="s">
        <v>3098</v>
      </c>
      <c r="J97" s="24" t="n">
        <v>2393</v>
      </c>
      <c r="K97" s="107" t="s">
        <v>2343</v>
      </c>
      <c r="L97" s="24" t="n">
        <v>5984</v>
      </c>
      <c r="M97" s="107" t="s">
        <v>1074</v>
      </c>
      <c r="N97" s="24" t="n">
        <v>9223</v>
      </c>
      <c r="O97" s="107" t="s">
        <v>250</v>
      </c>
      <c r="P97" s="24" t="n">
        <v>916</v>
      </c>
      <c r="Q97" s="107" t="s">
        <v>2077</v>
      </c>
      <c r="R97" s="24" t="n">
        <v>8491</v>
      </c>
      <c r="S97" s="107" t="s">
        <v>3700</v>
      </c>
      <c r="T97" s="24" t="n">
        <v>1739</v>
      </c>
      <c r="U97" s="107" t="s">
        <v>3386</v>
      </c>
      <c r="V97" s="24" t="n">
        <v>3617</v>
      </c>
    </row>
    <row r="98" customFormat="false" ht="15" hidden="false" customHeight="false" outlineLevel="0" collapsed="false">
      <c r="A98" s="107" t="s">
        <v>572</v>
      </c>
      <c r="B98" s="24" t="n">
        <v>610513</v>
      </c>
      <c r="C98" s="107" t="s">
        <v>572</v>
      </c>
      <c r="D98" s="24" t="n">
        <v>610513</v>
      </c>
      <c r="E98" s="107" t="s">
        <v>728</v>
      </c>
      <c r="F98" s="24" t="n">
        <v>28586</v>
      </c>
      <c r="G98" s="107" t="s">
        <v>1520</v>
      </c>
      <c r="H98" s="24" t="n">
        <v>47873</v>
      </c>
      <c r="I98" s="107" t="s">
        <v>3146</v>
      </c>
      <c r="J98" s="24" t="n">
        <v>618</v>
      </c>
      <c r="K98" s="107" t="s">
        <v>2381</v>
      </c>
      <c r="L98" s="24" t="n">
        <v>5609</v>
      </c>
      <c r="M98" s="107" t="s">
        <v>1043</v>
      </c>
      <c r="N98" s="24" t="n">
        <v>3208</v>
      </c>
      <c r="O98" s="107" t="s">
        <v>240</v>
      </c>
      <c r="P98" s="24" t="n">
        <v>400</v>
      </c>
      <c r="Q98" s="107" t="s">
        <v>1442</v>
      </c>
      <c r="R98" s="24" t="n">
        <v>8050</v>
      </c>
      <c r="S98" s="107" t="s">
        <v>2652</v>
      </c>
      <c r="T98" s="24" t="n">
        <v>1516</v>
      </c>
      <c r="U98" s="107" t="s">
        <v>973</v>
      </c>
      <c r="V98" s="24" t="n">
        <v>2578</v>
      </c>
    </row>
    <row r="99" customFormat="false" ht="15" hidden="false" customHeight="false" outlineLevel="0" collapsed="false">
      <c r="A99" s="107" t="s">
        <v>2032</v>
      </c>
      <c r="B99" s="24" t="n">
        <v>535823</v>
      </c>
      <c r="C99" s="107" t="s">
        <v>2032</v>
      </c>
      <c r="D99" s="24" t="n">
        <v>535823</v>
      </c>
      <c r="E99" s="107" t="s">
        <v>3960</v>
      </c>
      <c r="F99" s="24" t="n">
        <v>23821</v>
      </c>
      <c r="G99" s="107" t="s">
        <v>1505</v>
      </c>
      <c r="H99" s="24" t="n">
        <v>44552</v>
      </c>
      <c r="I99" s="107" t="s">
        <v>3157</v>
      </c>
      <c r="J99" s="24" t="n">
        <v>603</v>
      </c>
      <c r="K99" s="107" t="s">
        <v>1036</v>
      </c>
      <c r="L99" s="24" t="n">
        <v>5442</v>
      </c>
      <c r="M99" s="107" t="s">
        <v>1118</v>
      </c>
      <c r="N99" s="24" t="n">
        <v>2120</v>
      </c>
      <c r="O99" s="107" t="s">
        <v>281</v>
      </c>
      <c r="P99" s="24" t="n">
        <v>272</v>
      </c>
      <c r="Q99" s="107" t="s">
        <v>1890</v>
      </c>
      <c r="R99" s="24" t="n">
        <v>3533</v>
      </c>
      <c r="S99" s="107" t="s">
        <v>4763</v>
      </c>
      <c r="T99" s="24" t="n">
        <v>996</v>
      </c>
      <c r="U99" s="107" t="s">
        <v>3323</v>
      </c>
      <c r="V99" s="24" t="n">
        <v>2140</v>
      </c>
    </row>
    <row r="100" customFormat="false" ht="15" hidden="false" customHeight="false" outlineLevel="0" collapsed="false">
      <c r="A100" s="107" t="s">
        <v>4251</v>
      </c>
      <c r="B100" s="24" t="n">
        <v>527038</v>
      </c>
      <c r="C100" s="107" t="s">
        <v>4251</v>
      </c>
      <c r="D100" s="24" t="n">
        <v>527038</v>
      </c>
      <c r="E100" s="107" t="s">
        <v>3968</v>
      </c>
      <c r="F100" s="24" t="n">
        <v>23639</v>
      </c>
      <c r="G100" s="107" t="s">
        <v>1532</v>
      </c>
      <c r="H100" s="24" t="n">
        <v>41861</v>
      </c>
      <c r="I100" s="107" t="s">
        <v>3101</v>
      </c>
      <c r="J100" s="24" t="n">
        <v>592</v>
      </c>
      <c r="K100" s="107" t="s">
        <v>1312</v>
      </c>
      <c r="L100" s="24" t="n">
        <v>3809</v>
      </c>
      <c r="M100" s="107" t="s">
        <v>2307</v>
      </c>
      <c r="N100" s="24" t="n">
        <v>1977</v>
      </c>
      <c r="O100" s="107" t="s">
        <v>262</v>
      </c>
      <c r="P100" s="24" t="n">
        <v>169</v>
      </c>
      <c r="Q100" s="107" t="s">
        <v>1452</v>
      </c>
      <c r="R100" s="24" t="n">
        <v>1040</v>
      </c>
      <c r="S100" s="107" t="s">
        <v>3693</v>
      </c>
      <c r="T100" s="24" t="n">
        <v>844</v>
      </c>
      <c r="U100" s="107" t="s">
        <v>3348</v>
      </c>
      <c r="V100" s="24" t="n">
        <v>1108</v>
      </c>
    </row>
    <row r="101" customFormat="false" ht="15" hidden="false" customHeight="false" outlineLevel="0" collapsed="false">
      <c r="A101" s="107" t="s">
        <v>1587</v>
      </c>
      <c r="B101" s="24" t="n">
        <v>507132</v>
      </c>
      <c r="C101" s="107" t="s">
        <v>1587</v>
      </c>
      <c r="D101" s="24" t="n">
        <v>507132</v>
      </c>
      <c r="E101" s="107" t="s">
        <v>4080</v>
      </c>
      <c r="F101" s="24" t="n">
        <v>21674</v>
      </c>
      <c r="G101" s="107" t="s">
        <v>1606</v>
      </c>
      <c r="H101" s="24" t="n">
        <v>27176</v>
      </c>
      <c r="I101" s="107" t="s">
        <v>3119</v>
      </c>
      <c r="J101" s="24" t="n">
        <v>583</v>
      </c>
      <c r="K101" s="107" t="s">
        <v>961</v>
      </c>
      <c r="L101" s="24" t="n">
        <v>2992</v>
      </c>
      <c r="M101" s="107" t="s">
        <v>1024</v>
      </c>
      <c r="N101" s="24" t="n">
        <v>1717</v>
      </c>
      <c r="O101" s="107" t="s">
        <v>255</v>
      </c>
      <c r="P101" s="24" t="n">
        <v>163</v>
      </c>
      <c r="Q101" s="107" t="s">
        <v>1883</v>
      </c>
      <c r="R101" s="24" t="n">
        <v>984</v>
      </c>
      <c r="S101" s="107" t="s">
        <v>4245</v>
      </c>
      <c r="T101" s="24" t="n">
        <v>689</v>
      </c>
      <c r="U101" s="107" t="s">
        <v>767</v>
      </c>
      <c r="V101" s="24" t="n">
        <v>1006</v>
      </c>
    </row>
    <row r="102" customFormat="false" ht="15" hidden="false" customHeight="false" outlineLevel="0" collapsed="false">
      <c r="A102" s="107" t="s">
        <v>4929</v>
      </c>
      <c r="B102" s="24" t="n">
        <v>460489</v>
      </c>
      <c r="C102" s="107" t="s">
        <v>4929</v>
      </c>
      <c r="D102" s="24" t="n">
        <v>460489</v>
      </c>
      <c r="E102" s="107" t="s">
        <v>4100</v>
      </c>
      <c r="F102" s="24" t="n">
        <v>18819</v>
      </c>
      <c r="G102" s="107" t="s">
        <v>1706</v>
      </c>
      <c r="H102" s="24" t="n">
        <v>24687</v>
      </c>
      <c r="I102" s="107" t="s">
        <v>3113</v>
      </c>
      <c r="J102" s="24" t="n">
        <v>572</v>
      </c>
      <c r="K102" s="107" t="s">
        <v>984</v>
      </c>
      <c r="L102" s="24" t="n">
        <v>2734</v>
      </c>
      <c r="M102" s="107" t="s">
        <v>1040</v>
      </c>
      <c r="N102" s="24" t="n">
        <v>1618</v>
      </c>
      <c r="O102" s="107" t="s">
        <v>256</v>
      </c>
      <c r="P102" s="24" t="n">
        <v>145</v>
      </c>
      <c r="Q102" s="107" t="s">
        <v>1892</v>
      </c>
      <c r="R102" s="24" t="n">
        <v>804</v>
      </c>
      <c r="S102" s="107" t="s">
        <v>4494</v>
      </c>
      <c r="T102" s="24" t="n">
        <v>480</v>
      </c>
      <c r="U102" s="107" t="s">
        <v>3311</v>
      </c>
      <c r="V102" s="24" t="n">
        <v>447</v>
      </c>
    </row>
  </sheetData>
  <hyperlinks>
    <hyperlink ref="A2" r:id="rId1" display="https://www.asme.org/engineering-topics/articles/bioengineering/growing-human-organs-in-space"/>
    <hyperlink ref="C2" r:id="rId2" display="http://www.arzillion.com/arSnippet/201605/CNXJ83/I-Run-a-G.M.O.-Company-and-I-Support-G.M.O.-Labeling"/>
    <hyperlink ref="E2" r:id="rId3" display="https://www.asme.org/engineering-topics/articles/bioengineering/growing-human-organs-in-space"/>
    <hyperlink ref="G2" r:id="rId4" display="https://twitter.com/i/web/status/804486519725682688"/>
    <hyperlink ref="K2" r:id="rId5" display="http://ow.ly/cHSl306GsHo"/>
    <hyperlink ref="M2" r:id="rId6" display="https://twitter.com/i/web/status/803995181565538304"/>
    <hyperlink ref="O2" r:id="rId7" display="https://twitter.com/i/web/status/803197378966802432"/>
    <hyperlink ref="Q2" r:id="rId8" display="https://www.tradelineinc.com/reports/2016-11/integration-engineering-and-life-sciences-helps-spur-research-manage-energy"/>
    <hyperlink ref="S2" r:id="rId9" display="https://twitter.com/i/web/status/806859093956816896"/>
    <hyperlink ref="U2" r:id="rId10" location=".WEg4a0TJxoU.twitter" display="http://www.pittsburghmagazine.com/Pittsburgh-Magazine/July-2016/The-Innovation-Project-Jeremy-Kimmel-PhD/?vsmaid=1263&amp;vcid=6446#.WEg4a0TJxoU.twitter"/>
    <hyperlink ref="A3" r:id="rId11" display="http://www.arzillion.com/arSnippet/201605/CNXJ83/I-Run-a-G.M.O.-Company-and-I-Support-G.M.O.-Labeling"/>
    <hyperlink ref="C3" r:id="rId12" display="http://www.saluteh24.com/il_weblog_di_antonio/2016/12/bioengineering-innovations-show-promise-for-improving-treatments-and-drug-delivery.html"/>
    <hyperlink ref="E3" r:id="rId13" display="https://www.asme.org/engineering-topics/articles/bioengineering/making-the-cut?utm_source=twitter&amp;utm_medium=social&amp;utm_content=bioengineering&amp;utm_campaign=wk_113016"/>
    <hyperlink ref="K3" r:id="rId14" display="https://news.aamc.org/research/article/bioengineering-programs-have-only-just-begun/?utm_source=twitter&amp;utm_medium=social&amp;utm_campaign=AAMCSocial11302016"/>
    <hyperlink ref="O3" r:id="rId15" display="http://www.uofgcce.org/single-post/2016/12/08/Conference-Report-Bioengineering-for-Cancer"/>
    <hyperlink ref="Q3" r:id="rId16" display="https://3dprintingindustry.com/news/northeastern-universitys-3d-printer-unlocks-secrets-heart-99086/?utm_source=twitter&amp;utm_medium=social&amp;utm_campaign=social-pug"/>
    <hyperlink ref="S3" r:id="rId17" display="https://www.eventbrite.com/e/cbid-2016-fall-healthcare-innovation-showcase-shark-tank-tickets-28337421992"/>
    <hyperlink ref="U3" r:id="rId18" display="http://www.engineering.pitt.edu/News/2016/Alex-Delazio-SWE-Award/"/>
    <hyperlink ref="A4" r:id="rId19" display="https://www.higheredjobs.com/faculty/details.cfm?JobCode=176350284&amp;Title=Faculty%20Positions%20in%20Biological%20Engineering"/>
    <hyperlink ref="C4" r:id="rId20" display="http://www.bioportfolio.com/news/article/2931824/American-Oriental-Bioengineering-Inc-Mergers-Acquisitions-MA-Partnerships-Alliances-and-Investment-Report.html"/>
    <hyperlink ref="E4" r:id="rId21" display="https://www.asme.org/engineering-topics/articles/bioengineering/the-bioarcade?utm_source=twitter&amp;utm_medium=social&amp;utm_content=bioengineering&amp;utm_campaign=wk_113016"/>
    <hyperlink ref="K4" r:id="rId22" display="http://ow.ly/AcWX306EaNP"/>
    <hyperlink ref="Q4" r:id="rId23" display="http://www.mayoclinic.org/giving-to-mayo-clinic/your-impact/features-stories/giving-them-their-voice"/>
    <hyperlink ref="A5" r:id="rId24" display="https://www.asme.org/engineering-topics/articles/bioengineering/making-the-cut?utm_source=twitter&amp;utm_medium=social&amp;utm_content=bioengineering&amp;utm_campaign=wk_113016"/>
    <hyperlink ref="C5" r:id="rId25" display="https://www.asme.org/engineering-topics/articles/bioengineering/the-bioarcade"/>
    <hyperlink ref="E5" r:id="rId26" display="https://www.asme.org/engineering-topics/articles/bioengineering/hoping-to-walk-this-way?utm_source=twitter&amp;utm_medium=social&amp;utm_content=bioengineering&amp;utm_campaign=wk_100516"/>
    <hyperlink ref="K5" r:id="rId27" display="https://news.aamc.org/research/article/bioengineering-programs-have-only-just-begun/?utm_source=newsletter&amp;utm_medium=email&amp;utm_campaign=AAMCNews113016"/>
    <hyperlink ref="Q5" r:id="rId28" display="https://twitter.com/i/web/status/805049276825010177"/>
    <hyperlink ref="A6" r:id="rId29" display="https://www.asme.org/engineering-topics/articles/bioengineering/the-bioarcade?utm_source=twitter&amp;utm_medium=social&amp;utm_content=bioengineering&amp;utm_campaign=wk_113016"/>
    <hyperlink ref="C6" r:id="rId30" display="https://nccih.nih.gov/research/blog/smolke-bioengineering?nav=rss"/>
    <hyperlink ref="E6" r:id="rId31" display="https://www.asme.org/engineering-topics/articles/bioengineering/growing-human-organs-in-space?utm_source=twitter&amp;utm_medium=social&amp;utm_content=bioengineering&amp;utm_campaign=wk_120616"/>
    <hyperlink ref="K6" r:id="rId32" display="https://news.aamc.org/research/article/bioengineering-programs-have-only-just-begun/"/>
    <hyperlink ref="Q6" r:id="rId33" display="https://twitter.com/i/web/status/804433661881745408"/>
    <hyperlink ref="A7" r:id="rId34" display="https://www.asme.org/engineering-topics/articles/bioengineering/hoping-to-walk-this-way?utm_source=twitter&amp;utm_medium=social&amp;utm_content=bioengineering&amp;utm_campaign=wk_100516"/>
    <hyperlink ref="C7" r:id="rId35" display="http://scitechconnect.elsevier.com/ask-an-expert-buddy-ratner/?utm_source=SciTech"/>
    <hyperlink ref="E7" r:id="rId36" display="https://www.asme.org/engineering-topics/articles/bioengineering/prosthetic-limbs-that-can-feel?utm_source=twitter&amp;utm_medium=social&amp;utm_content=bioengineering&amp;utm_campaign=wk_100516"/>
    <hyperlink ref="K7" r:id="rId37" display="http://ow.ly/KfXB306Gi2e"/>
    <hyperlink ref="A8" r:id="rId38" display="http://motherboard.vice.com/read/fragrant-moss-glowing-plants-update?utm_source=mbtwitter"/>
    <hyperlink ref="E8" r:id="rId39" display="https://www.asme.org/engineering-topics/articles/bioengineering/top-6-robotic-applications-in-medicine?utm_source=twitter&amp;utm_medium=social&amp;utm_content=bioengineering&amp;utm_campaign=wk_100516"/>
    <hyperlink ref="K8" r:id="rId40" display="https://twitter.com/i/web/status/804057976512348161"/>
    <hyperlink ref="A9" r:id="rId41" display="http://ow.ly/cHSl306GsHo"/>
    <hyperlink ref="E9" r:id="rId42" display="https://www.asme.org/engineering-topics/articles/bioengineering/dna-data-storage?utm_source=twitter&amp;utm_medium=social&amp;utm_content=bioengineering&amp;utm_campaign=wk_082916"/>
    <hyperlink ref="A10" r:id="rId43" display="http://www.amino.bio/products/cyberworkshop"/>
    <hyperlink ref="E10" r:id="rId44" display="https://twitter.com/i/web/status/805871558031998976"/>
    <hyperlink ref="A11" r:id="rId45" display="https://www.asme.org/engineering-topics/articles/bioengineering/the-bioarcade"/>
    <hyperlink ref="E11" r:id="rId46" display="https://www.asme.org/engineering-topics/articles/bioengineering/making-the-cut?utm_campaign=wk_113016&amp;utm_content=38470516&amp;utm_medium=social&amp;utm_source=twitter"/>
  </hyperlink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2008-01-30T00:41:58Z</dcterms:created>
  <dc:creator>Marc Smith</dc:creator>
  <dc:language>et-EE</dc:language>
  <cp:lastModifiedBy>Marc Smith</cp:lastModifiedBy>
  <dcterms:modified xsi:type="dcterms:W3CDTF">2016-12-12T02:24:32Z</dcterms:modified>
  <cp:revision>0</cp:revision>
</cp:coreProperties>
</file>